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3195" yWindow="600" windowWidth="15300" windowHeight="6300" tabRatio="662"/>
  </bookViews>
  <sheets>
    <sheet name="Full Contracts Register" sheetId="2" r:id="rId1"/>
    <sheet name="Sheet1" sheetId="3" state="hidden" r:id="rId2"/>
    <sheet name="Contract register expired" sheetId="12" state="hidden" r:id="rId3"/>
    <sheet name="History from 16th June" sheetId="5" state="hidden" r:id="rId4"/>
    <sheet name="Waivers to PSO's" sheetId="7" state="hidden" r:id="rId5"/>
    <sheet name="Forward Plan" sheetId="16" state="hidden" r:id="rId6"/>
    <sheet name="Sheet5" sheetId="17" state="hidden" r:id="rId7"/>
    <sheet name="Expired 2010-2015" sheetId="24" state="hidden" r:id="rId8"/>
    <sheet name="Sheet6" sheetId="28" state="hidden" r:id="rId9"/>
    <sheet name="Sheet2" sheetId="29" state="hidden" r:id="rId10"/>
  </sheets>
  <externalReferences>
    <externalReference r:id="rId11"/>
    <externalReference r:id="rId12"/>
    <externalReference r:id="rId13"/>
    <externalReference r:id="rId14"/>
  </externalReferences>
  <definedNames>
    <definedName name="_xlnm._FilterDatabase" localSheetId="2" hidden="1">'Contract register expired'!$A$9:$EB$1074</definedName>
    <definedName name="_xlnm._FilterDatabase" localSheetId="7" hidden="1">'Expired 2010-2015'!$A$3:$AD$202</definedName>
    <definedName name="_xlnm._FilterDatabase" localSheetId="5" hidden="1">'Forward Plan'!$A$3:$DP$198</definedName>
    <definedName name="_xlnm._FilterDatabase" localSheetId="0" hidden="1">'Full Contracts Register'!$A$5:$S$533</definedName>
    <definedName name="Categories">[1]Sheet2!$D$1:$D$284</definedName>
    <definedName name="Organisations">[1]Sheet2!$F$1</definedName>
    <definedName name="_xlnm.Print_Area" localSheetId="5">'Forward Plan'!$A$1:$AD$193</definedName>
    <definedName name="_xlnm.Print_Area" localSheetId="0">'Full Contracts Register'!$A$1:$S$538</definedName>
    <definedName name="_xlnm.Print_Titles" localSheetId="0">'Full Contracts Register'!$1:$5</definedName>
    <definedName name="Z_00E570F0_A5BF_48DD_A1B0_A1DD034D211F_.wvu.FilterData" localSheetId="0" hidden="1">'Full Contracts Register'!$A$6:$S$64</definedName>
    <definedName name="Z_01A937C1_7DF2_425C_A0A8_40BCB18B65AA_.wvu.FilterData" localSheetId="0" hidden="1">'Full Contracts Register'!$A$6:$S$64</definedName>
    <definedName name="Z_01A937C1_7DF2_425C_A0A8_40BCB18B65AA_.wvu.PrintArea" localSheetId="0" hidden="1">'Full Contracts Register'!$A$4:$Q$64</definedName>
    <definedName name="Z_02A1D4A1_F38E_4863_A4CC_DC375FE3FD58_.wvu.FilterData" localSheetId="0" hidden="1">'Full Contracts Register'!$A$6:$S$64</definedName>
    <definedName name="Z_079391FA_3D85_4740_9781_F67419653740_.wvu.FilterData" localSheetId="0" hidden="1">'Full Contracts Register'!$A$6:$S$64</definedName>
    <definedName name="Z_0A9A3C40_C2D3_423C_B75B_B76B27C3D468_.wvu.FilterData" localSheetId="0" hidden="1">'Full Contracts Register'!$A$6:$S$64</definedName>
    <definedName name="Z_107FACD7_F040_4585_809F_C3B85DB07521_.wvu.FilterData" localSheetId="0" hidden="1">'Full Contracts Register'!$A$6:$S$64</definedName>
    <definedName name="Z_12535E4E_E52C_4593_AF2A_8E50AB874C04_.wvu.FilterData" localSheetId="0" hidden="1">'Full Contracts Register'!$A$6:$S$64</definedName>
    <definedName name="Z_1295C5D0_50B6_4DF3_9A94_A01A7D9F2A45_.wvu.FilterData" localSheetId="0" hidden="1">'Full Contracts Register'!$A$6:$S$64</definedName>
    <definedName name="Z_16051979_D99B_49DC_B66E_9FC8455EB518_.wvu.FilterData" localSheetId="0" hidden="1">'Full Contracts Register'!$A$6:$S$64</definedName>
    <definedName name="Z_1653BCB0_4A14_4833_9692_3077A8ACDA32_.wvu.FilterData" localSheetId="0" hidden="1">'Full Contracts Register'!$A$6:$S$64</definedName>
    <definedName name="Z_1BCF3093_C1C7_426B_A6B5_9C498B936215_.wvu.FilterData" localSheetId="0" hidden="1">'Full Contracts Register'!$A$6:$S$64</definedName>
    <definedName name="Z_25FFEF6C_252D_4DB4_B672_D77910B5F58F_.wvu.FilterData" localSheetId="0" hidden="1">'Full Contracts Register'!$A$6:$S$64</definedName>
    <definedName name="Z_299B96F9_4CB9_4890_AF6C_D4BB3DAB3C48_.wvu.FilterData" localSheetId="0" hidden="1">'Full Contracts Register'!$A$6:$S$64</definedName>
    <definedName name="Z_2AD64C1B_38FB_4DB3_BB9C_5D8E06B332BD_.wvu.FilterData" localSheetId="0" hidden="1">'Full Contracts Register'!$A$6:$S$64</definedName>
    <definedName name="Z_2EE07BAB_4768_49C7_9514_E91C8BE18F20_.wvu.FilterData" localSheetId="0" hidden="1">'Full Contracts Register'!$A$6:$S$64</definedName>
    <definedName name="Z_2F1DC65F_CF35_4B9A_977F_B887E7C8A9DD_.wvu.FilterData" localSheetId="0" hidden="1">'Full Contracts Register'!$A$6:$S$64</definedName>
    <definedName name="Z_2F7AC5FC_9031_4E58_99C7_9B310BDC9D08_.wvu.FilterData" localSheetId="0" hidden="1">'Full Contracts Register'!$A$6:$S$64</definedName>
    <definedName name="Z_31EEA016_3B91_4134_9A25_2D1ABEC4FAFB_.wvu.FilterData" localSheetId="0" hidden="1">'Full Contracts Register'!$A$6:$S$64</definedName>
    <definedName name="Z_3365BAB3_A04C_42C6_ADD7_9C1458D2EA06_.wvu.FilterData" localSheetId="0" hidden="1">'Full Contracts Register'!$A$6:$S$64</definedName>
    <definedName name="Z_34A6E881_5903_41B9_8646_BB81E81E78F2_.wvu.FilterData" localSheetId="0" hidden="1">'Full Contracts Register'!$A$6:$S$64</definedName>
    <definedName name="Z_3530B94A_3762_45E5_BD59_96828C651760_.wvu.FilterData" localSheetId="0" hidden="1">'Full Contracts Register'!$A$6:$S$64</definedName>
    <definedName name="Z_354A34BD_58A7_4F36_96A8_2184C4D9A599_.wvu.FilterData" localSheetId="0" hidden="1">'Full Contracts Register'!$A$6:$S$64</definedName>
    <definedName name="Z_3F1C099B_BCB1_4372_89DD_D67E6B7AD871_.wvu.FilterData" localSheetId="0" hidden="1">'Full Contracts Register'!$A$6:$S$64</definedName>
    <definedName name="Z_418DBB6F_53E8_4B82_BF67_B300C0A1A209_.wvu.FilterData" localSheetId="0" hidden="1">'Full Contracts Register'!$A$6:$S$64</definedName>
    <definedName name="Z_42387C87_EF47_491A_A261_8AEFBA9A97DF_.wvu.FilterData" localSheetId="0" hidden="1">'Full Contracts Register'!$A$6:$S$64</definedName>
    <definedName name="Z_4C5F2DF4_1081_49C8_86DA_F32EFEE33192_.wvu.Cols" localSheetId="0" hidden="1">'Full Contracts Register'!#REF!</definedName>
    <definedName name="Z_4C5F2DF4_1081_49C8_86DA_F32EFEE33192_.wvu.FilterData" localSheetId="0" hidden="1">'Full Contracts Register'!$A$6:$S$64</definedName>
    <definedName name="Z_4E075BB8_9466_46A5_AD20_4CAD8B49C395_.wvu.FilterData" localSheetId="0" hidden="1">'Full Contracts Register'!$A$6:$S$64</definedName>
    <definedName name="Z_507E0C4B_7969_45CA_86F1_25818E259F75_.wvu.FilterData" localSheetId="0" hidden="1">'Full Contracts Register'!$A$6:$S$64</definedName>
    <definedName name="Z_51E3F8F2_0F90_4AF9_BC5A_589F05C34F08_.wvu.FilterData" localSheetId="0" hidden="1">'Full Contracts Register'!$A$6:$S$64</definedName>
    <definedName name="Z_544D2BE0_1945_4518_840F_5496C71B73DC_.wvu.FilterData" localSheetId="0" hidden="1">'Full Contracts Register'!$A$6:$S$64</definedName>
    <definedName name="Z_58F1299C_BCAF_43C7_AF34_81F3EB0FD80A_.wvu.FilterData" localSheetId="0" hidden="1">'Full Contracts Register'!$A$6:$S$64</definedName>
    <definedName name="Z_5B0D00F3_48EA_4BB3_A008_A594257900A9_.wvu.FilterData" localSheetId="0" hidden="1">'Full Contracts Register'!$A$6:$S$64</definedName>
    <definedName name="Z_5B39CBB3_BCF4_4915_98E9_D1F67268F4FA_.wvu.FilterData" localSheetId="0" hidden="1">'Full Contracts Register'!$A$6:$S$64</definedName>
    <definedName name="Z_5CCA00A0_4D6F_4954_B1BB_A7A7A0AB1AA4_.wvu.FilterData" localSheetId="0" hidden="1">'Full Contracts Register'!$A$6:$S$64</definedName>
    <definedName name="Z_5EFDAD9F_07F5_48EB_99C8_2A4ABF79266A_.wvu.FilterData" localSheetId="0" hidden="1">'Full Contracts Register'!$A$6:$S$64</definedName>
    <definedName name="Z_60FFF7BE_7E6D_4C2B_95A8_141F20A2A14E_.wvu.FilterData" localSheetId="0" hidden="1">'Full Contracts Register'!$A$6:$S$64</definedName>
    <definedName name="Z_613D6519_068F_4452_B192_A7B5D314251A_.wvu.FilterData" localSheetId="0" hidden="1">'Full Contracts Register'!$A$6:$S$64</definedName>
    <definedName name="Z_618E40BB_1319_4B3D_AB6E_5008140C452A_.wvu.FilterData" localSheetId="0" hidden="1">'Full Contracts Register'!$A$6:$S$64</definedName>
    <definedName name="Z_626E0C1E_097A_4FB9_BBA7_82D19C586FB4_.wvu.FilterData" localSheetId="0" hidden="1">'Full Contracts Register'!$A$6:$S$64</definedName>
    <definedName name="Z_65DE4B96_C34F_4503_8168_F791E0A6D596_.wvu.FilterData" localSheetId="0" hidden="1">'Full Contracts Register'!$A$6:$S$64</definedName>
    <definedName name="Z_67EB1964_34C2_47D3_B857_81E314ED301E_.wvu.FilterData" localSheetId="0" hidden="1">'Full Contracts Register'!$A$6:$S$64</definedName>
    <definedName name="Z_6880C711_A5C9_4DD8_9BBF_EF5E52D915A7_.wvu.FilterData" localSheetId="0" hidden="1">'Full Contracts Register'!$A$6:$S$64</definedName>
    <definedName name="Z_6A6780E3_8294_4D95_BA71_3753232DE36F_.wvu.FilterData" localSheetId="0" hidden="1">'Full Contracts Register'!$A$6:$S$64</definedName>
    <definedName name="Z_6CDA5590_4C78_4F46_BDBB_E176606D100F_.wvu.FilterData" localSheetId="0" hidden="1">'Full Contracts Register'!$A$6:$S$64</definedName>
    <definedName name="Z_6EA2E4B1_1818_4D23_8323_534762E86BAB_.wvu.FilterData" localSheetId="0" hidden="1">'Full Contracts Register'!$A$6:$S$64</definedName>
    <definedName name="Z_6F9EC01E_7B36_4B69_9BF2_F7A507838499_.wvu.FilterData" localSheetId="0" hidden="1">'Full Contracts Register'!$A$6:$S$64</definedName>
    <definedName name="Z_71024DB4_1678_4BB2_9AF4_661D1AB61D01_.wvu.FilterData" localSheetId="0" hidden="1">'Full Contracts Register'!$A$6:$S$64</definedName>
    <definedName name="Z_72F34C1A_9DEC_4686_AC9F_D9CBAEAC6218_.wvu.FilterData" localSheetId="0" hidden="1">'Full Contracts Register'!$A$6:$S$64</definedName>
    <definedName name="Z_73D95D30_D98C_4D60_8565_4AEE6C21567E_.wvu.FilterData" localSheetId="0" hidden="1">'Full Contracts Register'!$A$6:$S$64</definedName>
    <definedName name="Z_76AF7176_059A_4C91_871C_BD03005C6B9C_.wvu.FilterData" localSheetId="0" hidden="1">'Full Contracts Register'!$A$6:$S$64</definedName>
    <definedName name="Z_7828A009_E8E2_4ED4_9F6A_ACACE7A4390C_.wvu.FilterData" localSheetId="0" hidden="1">'Full Contracts Register'!$A$6:$S$64</definedName>
    <definedName name="Z_79706B95_1AD9_4E95_9D64_51514EFD62B0_.wvu.FilterData" localSheetId="0" hidden="1">'Full Contracts Register'!$A$6:$S$64</definedName>
    <definedName name="Z_79CAB69E_E28F_45DB_83E4_0873BEEA7A43_.wvu.FilterData" localSheetId="0" hidden="1">'Full Contracts Register'!$A$6:$S$64</definedName>
    <definedName name="Z_7D48BB3D_1295_49F9_B08A_7843ACA4CD5B_.wvu.FilterData" localSheetId="0" hidden="1">'Full Contracts Register'!$A$6:$S$64</definedName>
    <definedName name="Z_825D42EF_B699_442C_98B1_070E742FB7BA_.wvu.FilterData" localSheetId="0" hidden="1">'Full Contracts Register'!$A$6:$S$64</definedName>
    <definedName name="Z_82BEC37F_0073_4C67_A443_3851B6CB5287_.wvu.FilterData" localSheetId="0" hidden="1">'Full Contracts Register'!$A$6:$S$64</definedName>
    <definedName name="Z_83DD4F4F_D59A_4656_ABF4_F61379CC0B99_.wvu.FilterData" localSheetId="0" hidden="1">'Full Contracts Register'!$A$6:$S$64</definedName>
    <definedName name="Z_8857602E_FD25_44D2_8CB4_CBF090E792A3_.wvu.FilterData" localSheetId="0" hidden="1">'Full Contracts Register'!$A$6:$S$64</definedName>
    <definedName name="Z_8A6D453A_3D5B_4637_9691_FC2761F6F4E3_.wvu.FilterData" localSheetId="0" hidden="1">'Full Contracts Register'!$A$6:$S$64</definedName>
    <definedName name="Z_8CFDA698_7BC1_46D7_BEC3_74A07BD2A6A5_.wvu.FilterData" localSheetId="0" hidden="1">'Full Contracts Register'!$A$6:$S$64</definedName>
    <definedName name="Z_8FFBAEAA_828A_48C4_BBD3_5D6958026389_.wvu.FilterData" localSheetId="0" hidden="1">'Full Contracts Register'!$A$6:$S$64</definedName>
    <definedName name="Z_9207B122_9058_4AFD_AC75_CE58A503FD94_.wvu.FilterData" localSheetId="0" hidden="1">'Full Contracts Register'!$A$6:$S$64</definedName>
    <definedName name="Z_964A473A_3C27_4288_BBE3_1E3F1344F85B_.wvu.FilterData" localSheetId="0" hidden="1">'Full Contracts Register'!$A$6:$S$64</definedName>
    <definedName name="Z_9A3DB9AA_2369_480C_9F83_6B7585FEAF1B_.wvu.FilterData" localSheetId="0" hidden="1">'Full Contracts Register'!$A$6:$S$64</definedName>
    <definedName name="Z_9D9C1018_7090_4360_9890_F400E72A80BF_.wvu.FilterData" localSheetId="0" hidden="1">'Full Contracts Register'!$A$6:$S$64</definedName>
    <definedName name="Z_A1BF27C5_6799_406F_9315_9FC691BE00C8_.wvu.FilterData" localSheetId="0" hidden="1">'Full Contracts Register'!$A$6:$S$64</definedName>
    <definedName name="Z_A2A54FFA_4C3F_4A2B_9446_F2EC5D9A857D_.wvu.FilterData" localSheetId="0" hidden="1">'Full Contracts Register'!$A$6:$S$64</definedName>
    <definedName name="Z_A5466FD0_53D6_4123_A4FC_EA0EF7628429_.wvu.FilterData" localSheetId="0" hidden="1">'Full Contracts Register'!$A$6:$S$64</definedName>
    <definedName name="Z_A5466FD0_53D6_4123_A4FC_EA0EF7628429_.wvu.Rows" localSheetId="0" hidden="1">'Forward Plan'!#REF!</definedName>
    <definedName name="Z_A7262B3C_C1C8_4CF7_A2DA_10A2289A6C50_.wvu.FilterData" localSheetId="0" hidden="1">'Full Contracts Register'!$A$6:$S$64</definedName>
    <definedName name="Z_A7262B3C_C1C8_4CF7_A2DA_10A2289A6C50_.wvu.PrintArea" localSheetId="0" hidden="1">'Full Contracts Register'!$E$6:$Q$64</definedName>
    <definedName name="Z_A75E1DA5_215C_4C6D_A83B_DFDB277AFE2D_.wvu.FilterData" localSheetId="0" hidden="1">'Full Contracts Register'!$A$6:$S$64</definedName>
    <definedName name="Z_A9D258BF_5CBB_476A_A72C_87CE4BE4C93D_.wvu.FilterData" localSheetId="0" hidden="1">'Full Contracts Register'!$A$6:$S$64</definedName>
    <definedName name="Z_AA5454A0_0A5F_4C07_9052_4A75FA18717C_.wvu.FilterData" localSheetId="0" hidden="1">'Full Contracts Register'!$A$6:$S$64</definedName>
    <definedName name="Z_AB8B5FBF_CE0D_4E66_9706_D0A682F715AC_.wvu.FilterData" localSheetId="0" hidden="1">'Full Contracts Register'!$A$6:$S$64</definedName>
    <definedName name="Z_AE0C0ED2_ECA5_4734_BFAC_95C24A92C11D_.wvu.Cols" localSheetId="0" hidden="1">'Full Contracts Register'!#REF!</definedName>
    <definedName name="Z_AE0C0ED2_ECA5_4734_BFAC_95C24A92C11D_.wvu.FilterData" localSheetId="0" hidden="1">'Full Contracts Register'!$A$6:$S$64</definedName>
    <definedName name="Z_AE9D8EC2_BDDC_404A_B294_057C75A19337_.wvu.FilterData" localSheetId="0" hidden="1">'Full Contracts Register'!$A$6:$S$64</definedName>
    <definedName name="Z_AF0A5DAC_F576_4BE3_8436_4EBFB1EAF753_.wvu.FilterData" localSheetId="0" hidden="1">'Full Contracts Register'!$A$6:$S$64</definedName>
    <definedName name="Z_B0B9F3F8_7C2C_41BE_8236_FB944D6DCF11_.wvu.FilterData" localSheetId="0" hidden="1">'Full Contracts Register'!$A$6:$S$64</definedName>
    <definedName name="Z_B17F4642_7F48_45C1_8497_5E8B110C96F9_.wvu.FilterData" localSheetId="0" hidden="1">'Full Contracts Register'!$A$6:$S$64</definedName>
    <definedName name="Z_B17F4642_7F48_45C1_8497_5E8B110C96F9_.wvu.Rows" localSheetId="0" hidden="1">'Full Contracts Register'!#REF!</definedName>
    <definedName name="Z_B7A36877_86E6_4167_A42C_F208B9788E52_.wvu.Cols" localSheetId="0" hidden="1">'Full Contracts Register'!#REF!,'Full Contracts Register'!#REF!,'Full Contracts Register'!#REF!</definedName>
    <definedName name="Z_B7A36877_86E6_4167_A42C_F208B9788E52_.wvu.FilterData" localSheetId="0" hidden="1">'Full Contracts Register'!$A$6:$CL$64</definedName>
    <definedName name="Z_B90E3AD5_60BD_4D22_B569_520D86C8056B_.wvu.FilterData" localSheetId="0" hidden="1">'Full Contracts Register'!$A$6:$S$64</definedName>
    <definedName name="Z_BF7D4BFD_A35B_427B_A5FA_41098C230BAA_.wvu.FilterData" localSheetId="0" hidden="1">'Full Contracts Register'!$A$6:$S$64</definedName>
    <definedName name="Z_C0DE670B_09D6_4CF0_B907_61807E8A1ACA_.wvu.FilterData" localSheetId="0" hidden="1">'Full Contracts Register'!$A$6:$S$64</definedName>
    <definedName name="Z_CA5E9383_BDAA_4DF7_83D3_A02F76F387F5_.wvu.FilterData" localSheetId="0" hidden="1">'Full Contracts Register'!$A$6:$S$64</definedName>
    <definedName name="Z_CD6EDE38_5123_4C1E_8068_BABF61DD00E5_.wvu.FilterData" localSheetId="0" hidden="1">'Full Contracts Register'!$A$6:$S$64</definedName>
    <definedName name="Z_CE2BAC95_AAE4_4B67_9931_7F9464CE9DCE_.wvu.FilterData" localSheetId="0" hidden="1">'Full Contracts Register'!$A$6:$S$64</definedName>
    <definedName name="Z_CFD9DC10_A509_4223_AE9D_7D62883DC955_.wvu.FilterData" localSheetId="0" hidden="1">'Full Contracts Register'!$A$6:$CL$64</definedName>
    <definedName name="Z_D23C7A63_4CC9_4560_A82D_983546AC29A9_.wvu.FilterData" localSheetId="0" hidden="1">'Full Contracts Register'!$A$6:$S$64</definedName>
    <definedName name="Z_D40E02CB_250A_43D5_913E_CE69D56C098D_.wvu.FilterData" localSheetId="0" hidden="1">'Full Contracts Register'!$A$6:$S$64</definedName>
    <definedName name="Z_D6268543_F36F_495E_AE0C_A558197BD0A2_.wvu.FilterData" localSheetId="0" hidden="1">'Full Contracts Register'!$A$6:$S$64</definedName>
    <definedName name="Z_D80B0B97_5FED_4D50_810B_C787B05669A1_.wvu.FilterData" localSheetId="0" hidden="1">'Full Contracts Register'!$A$6:$S$64</definedName>
    <definedName name="Z_D84FE74D_7653_4F11_8FF4_8D3F854352CF_.wvu.FilterData" localSheetId="0" hidden="1">'Full Contracts Register'!$A$6:$S$64</definedName>
    <definedName name="Z_D84FE74D_7653_4F11_8FF4_8D3F854352CF_.wvu.Rows" localSheetId="0" hidden="1">'Full Contracts Register'!#REF!</definedName>
    <definedName name="Z_DA058580_F501_4026_93CA_563992083613_.wvu.Cols" localSheetId="0" hidden="1">'Full Contracts Register'!#REF!,'Full Contracts Register'!#REF!,'Full Contracts Register'!#REF!</definedName>
    <definedName name="Z_DA058580_F501_4026_93CA_563992083613_.wvu.FilterData" localSheetId="0" hidden="1">'Full Contracts Register'!$A$6:$CL$64</definedName>
    <definedName name="Z_DB798CC7_1DE6_43DE_BF26_8775BB076E40_.wvu.FilterData" localSheetId="0" hidden="1">'Full Contracts Register'!$A$6:$S$64</definedName>
    <definedName name="Z_DC3F1F35_3FE4_4FDD_9185_8311768502FE_.wvu.FilterData" localSheetId="0" hidden="1">'Full Contracts Register'!$A$6:$S$64</definedName>
    <definedName name="Z_DEBEFEF1_EA9C_40E0_B665_52743954C80A_.wvu.FilterData" localSheetId="0" hidden="1">'Full Contracts Register'!$A$6:$S$57</definedName>
    <definedName name="Z_DEBEFEF1_EA9C_40E0_B665_52743954C80A_.wvu.Rows" localSheetId="0" hidden="1">'Full Contracts Register'!#REF!</definedName>
    <definedName name="Z_DFED832F_3F8B_4A09_BFF7_8D6595CBC6A7_.wvu.FilterData" localSheetId="0" hidden="1">'Full Contracts Register'!$A$6:$S$64</definedName>
    <definedName name="Z_E1402505_7514_4D81_AC3D_83C83C377A21_.wvu.FilterData" localSheetId="0" hidden="1">'Full Contracts Register'!$A$6:$S$64</definedName>
    <definedName name="Z_E16000C4_57BD_4C38_A44B_112B9BCCE0C8_.wvu.FilterData" localSheetId="0" hidden="1">'Full Contracts Register'!$A$6:$S$64</definedName>
    <definedName name="Z_E5D2FC1E_47DD_4901_AD46_ADC7B98FD62F_.wvu.FilterData" localSheetId="0" hidden="1">'Full Contracts Register'!$A$6:$S$64</definedName>
    <definedName name="Z_E63834FD_7F07_460E_856B_7CB57BE2519F_.wvu.Cols" localSheetId="0" hidden="1">'Full Contracts Register'!#REF!</definedName>
    <definedName name="Z_E63834FD_7F07_460E_856B_7CB57BE2519F_.wvu.FilterData" localSheetId="0" hidden="1">'Full Contracts Register'!$A$6:$S$64</definedName>
    <definedName name="Z_E649BB57_2F74_490D_B7F1_09E712BB41FD_.wvu.FilterData" localSheetId="0" hidden="1">'Full Contracts Register'!$A$6:$S$64</definedName>
    <definedName name="Z_E6D574F1_6380_4869_8496_8D2D495100BA_.wvu.FilterData" localSheetId="0" hidden="1">'Full Contracts Register'!$A$6:$S$64</definedName>
    <definedName name="Z_EAA795EB_0327_4FA4_995A_5BAF67D041A6_.wvu.FilterData" localSheetId="0" hidden="1">'Full Contracts Register'!$A$6:$S$64</definedName>
    <definedName name="Z_EDC1FCB0_897C_4A77_8D16_0EE17DD846DD_.wvu.Cols" localSheetId="0" hidden="1">'Full Contracts Register'!#REF!</definedName>
    <definedName name="Z_EDC1FCB0_897C_4A77_8D16_0EE17DD846DD_.wvu.FilterData" localSheetId="0" hidden="1">'Full Contracts Register'!$A$6:$S$64</definedName>
    <definedName name="Z_EEBCFB27_64D6_4D86_BD05_E8D1EEF75C06_.wvu.FilterData" localSheetId="0" hidden="1">'Full Contracts Register'!$A$6:$S$64</definedName>
    <definedName name="Z_EEF6EFE9_3EC4_4FE3_8820_03E26F88557C_.wvu.FilterData" localSheetId="0" hidden="1">'Full Contracts Register'!$A$6:$S$64</definedName>
    <definedName name="Z_EFD6DDE2_98A0_47BB_9484_1DED12BAEA19_.wvu.FilterData" localSheetId="0" hidden="1">'Full Contracts Register'!$A$6:$S$64</definedName>
    <definedName name="Z_F0C6B853_5E61_4071_99C9_A6788C1D1C15_.wvu.FilterData" localSheetId="0" hidden="1">'Full Contracts Register'!$A$6:$S$64</definedName>
    <definedName name="Z_F131A37D_48E7_4A3C_B91C_998A9107E525_.wvu.FilterData" localSheetId="0" hidden="1">'Full Contracts Register'!$A$6:$S$64</definedName>
    <definedName name="Z_F3DFF0D7_FB3C_485D_8089_8753F53A161F_.wvu.FilterData" localSheetId="0" hidden="1">'Full Contracts Register'!$A$6:$S$64</definedName>
    <definedName name="Z_F44F3BAC_EF1A_43AD_B213_241A30CC8904_.wvu.FilterData" localSheetId="0" hidden="1">'Full Contracts Register'!$A$6:$S$64</definedName>
    <definedName name="Z_F7581F19_6F49_4387_AED4_957D74B01797_.wvu.FilterData" localSheetId="0" hidden="1">'Full Contracts Register'!$A$6:$S$64</definedName>
    <definedName name="Z_F858594A_E5B1_4D69_999B_DEB503F66ED0_.wvu.FilterData" localSheetId="0" hidden="1">'Full Contracts Register'!$A$6:$S$64</definedName>
    <definedName name="Z_FB704F01_F041_4915_8721_0F82791465B8_.wvu.FilterData" localSheetId="0" hidden="1">'Full Contracts Register'!$A$6:$S$64</definedName>
    <definedName name="Z_FC07CF34_9859_41ED_B83A_9DB8BD4E81C0_.wvu.FilterData" localSheetId="0" hidden="1">'Full Contracts Register'!$A$6:$S$64</definedName>
    <definedName name="Z_FC21ECA4_4747_4837_BDFD_B2C3EE99D165_.wvu.FilterData" localSheetId="0" hidden="1">'Full Contracts Register'!$A$6:$S$64</definedName>
  </definedNames>
  <calcPr calcId="145621" calcMode="manual" iterate="1" iterateCount="1"/>
  <customWorkbookViews>
    <customWorkbookView name="Authorised User - Personal View" guid="{A7262B3C-C1C8-4CF7-A2DA-10A2289A6C50}" mergeInterval="0" personalView="1" maximized="1" windowWidth="1020" windowHeight="618" tabRatio="572" activeSheetId="2"/>
    <customWorkbookView name="alec.hall - Personal View" guid="{6EA2E4B1-1818-4D23-8323-534762E86BAB}" mergeInterval="0" personalView="1" maximized="1" xWindow="1" yWindow="1" windowWidth="1276" windowHeight="762" activeSheetId="2"/>
    <customWorkbookView name="suzanne.mccormack - Personal View" guid="{D23C7A63-4CC9-4560-A82D-983546AC29A9}" mergeInterval="0" personalView="1" maximized="1" xWindow="1" yWindow="1" windowWidth="941" windowHeight="444" activeSheetId="2"/>
    <customWorkbookView name="jody.stewart - Personal View" guid="{DFED832F-3F8B-4A09-BFF7-8D6595CBC6A7}" mergeInterval="0" personalView="1" windowWidth="1276" windowHeight="888" activeSheetId="2"/>
    <customWorkbookView name="alan.hamilton - Personal View" guid="{415B0F28-B441-4C53-8DD5-75802AEA050B}" mergeInterval="0" personalView="1" maximized="1" windowWidth="1276" windowHeight="817" activeSheetId="2" showStatusbar="0"/>
    <customWorkbookView name="nichola.thompstone - Personal View" guid="{A5466FD0-53D6-4123-A4FC-EA0EF7628429}" mergeInterval="0" personalView="1" maximized="1" windowWidth="1276" windowHeight="844" activeSheetId="2"/>
    <customWorkbookView name="Fiona Dewar - Personal View" guid="{6CDA5590-4C78-4F46-BDBB-E176606D100F}" mergeInterval="0" personalView="1" maximized="1" windowWidth="1231" windowHeight="761" activeSheetId="2"/>
    <customWorkbookView name="phil.cowper - Personal View" guid="{D84FE74D-7653-4F11-8FF4-8D3F854352CF}" mergeInterval="0" personalView="1" maximized="1" windowWidth="1188" windowHeight="1020" activeSheetId="2"/>
    <customWorkbookView name="roger.booth - Personal View" guid="{DEBEFEF1-EA9C-40E0-B665-52743954C80A}" mergeInterval="0" personalView="1" maximized="1" windowWidth="1020" windowHeight="569" activeSheetId="2"/>
    <customWorkbookView name="stephen.bridgehouse - Personal View" guid="{04BE2F06-068F-46C1-8F18-782D73DAC1C3}" mergeInterval="0" personalView="1" maximized="1" windowWidth="1243" windowHeight="798" activeSheetId="2"/>
    <customWorkbookView name="gemma.clayton2 - Personal View" guid="{B17F4642-7F48-45C1-8497-5E8B110C96F9}" mergeInterval="0" personalView="1" maximized="1" windowWidth="1020" windowHeight="608" activeSheetId="2"/>
    <customWorkbookView name="andrea.puttnam - Personal View" guid="{6A6780E3-8294-4D95-BA71-3753232DE36F}" mergeInterval="0" personalView="1" maximized="1" windowWidth="796" windowHeight="437" activeSheetId="2"/>
    <customWorkbookView name="dave.wilson1 - Personal View" guid="{EEBCFB27-64D6-4D86-BD05-E8D1EEF75C06}" mergeInterval="0" personalView="1" maximized="1" windowWidth="1276" windowHeight="810" activeSheetId="2" showStatusbar="0"/>
    <customWorkbookView name="paul.nolan - Personal View" guid="{1BCF3093-C1C7-426B-A6B5-9C498B936215}" mergeInterval="0" personalView="1" maximized="1" windowWidth="1148" windowHeight="702" activeSheetId="2"/>
    <customWorkbookView name="richard.scarborough - Personal View" guid="{4C5F2DF4-1081-49C8-86DA-F32EFEE33192}" mergeInterval="0" personalView="1" maximized="1" windowWidth="1276" windowHeight="650" activeSheetId="2"/>
    <customWorkbookView name="russell.page - Personal View" guid="{44475B13-33C9-49F5-B5F7-B2A8451BC0B0}" mergeInterval="0" personalView="1" maximized="1" windowWidth="1020" windowHeight="592" activeSheetId="2"/>
    <customWorkbookView name="Template - Personal View" guid="{6880C711-A5C9-4DD8-9BBF-EF5E52D915A7}" mergeInterval="0" personalView="1" maximized="1" windowWidth="915" windowHeight="605" activeSheetId="2"/>
    <customWorkbookView name="alec.hall - Personal View (2)" guid="{E63834FD-7F07-460E-856B-7CB57BE2519F}" mergeInterval="0" personalView="1" maximized="1" windowWidth="1020" windowHeight="523" activeSheetId="2"/>
    <customWorkbookView name="pete.townsend - Personal View" guid="{FC07CF34-9859-41ED-B83A-9DB8BD4E81C0}" mergeInterval="0" personalView="1" maximized="1" xWindow="1" yWindow="1" windowWidth="1280" windowHeight="800" activeSheetId="2"/>
    <customWorkbookView name="paul.rowson - Personal View" guid="{AE0C0ED2-ECA5-4734-BFAC-95C24A92C11D}" mergeInterval="0" personalView="1" maximized="1" windowWidth="1020" windowHeight="596" activeSheetId="2"/>
    <customWorkbookView name="stuart.bragg - Personal View" guid="{EDC1FCB0-897C-4A77-8D16-0EE17DD846DD}" mergeInterval="0" personalView="1" maximized="1" windowWidth="1020" windowHeight="596" activeSheetId="2"/>
    <customWorkbookView name="Jonathon.Blackburn - Personal View" guid="{C0DE670B-09D6-4CF0-B907-61807E8A1ACA}" mergeInterval="0" personalView="1" xWindow="-56" yWindow="30" windowWidth="1000" windowHeight="541" activeSheetId="2"/>
    <customWorkbookView name="John.Hughes - Personal View" guid="{00E570F0-A5BF-48DD-A1B0-A1DD034D211F}" mergeInterval="0" personalView="1" maximized="1" windowWidth="1276" windowHeight="859" activeSheetId="2"/>
    <customWorkbookView name="colin.woodrow - Personal View" guid="{A2A54FFA-4C3F-4A2B-9446-F2EC5D9A857D}" mergeInterval="0" personalView="1" maximized="1" windowWidth="1020" windowHeight="632" activeSheetId="1"/>
    <customWorkbookView name="roger.platt - Personal View" guid="{1295C5D0-50B6-4DF3-9A94-A01A7D9F2A45}" mergeInterval="0" personalView="1" maximized="1" windowWidth="994" windowHeight="629" activeSheetId="2"/>
    <customWorkbookView name="John.Hughes - Personal View (2)" guid="{D80B0B97-5FED-4D50-810B-C787B05669A1}" mergeInterval="0" personalView="1" maximized="1" windowWidth="1276" windowHeight="859" activeSheetId="2"/>
    <customWorkbookView name="philip.jones - Personal View" guid="{3365BAB3-A04C-42C6-ADD7-9C1458D2EA06}" mergeInterval="0" personalView="1" maximized="1" windowWidth="1020" windowHeight="576" activeSheetId="2"/>
    <customWorkbookView name="nick.ellwood - Personal View" guid="{AE9D8EC2-BDDC-404A-B294-057C75A19337}" mergeInterval="0" personalView="1" maximized="1" windowWidth="1276" windowHeight="859" activeSheetId="2"/>
    <customWorkbookView name="denise.buckley - Personal View" guid="{1DC56B55-E64C-4C35-81E0-E4E64121D7CC}" mergeInterval="0" personalView="1" maximized="1" windowWidth="1020" windowHeight="607" activeSheetId="2"/>
    <customWorkbookView name="sue.hogan - Personal View" guid="{D40E02CB-250A-43D5-913E-CE69D56C098D}" mergeInterval="0" personalView="1" maximized="1" windowWidth="1676" windowHeight="851" activeSheetId="2"/>
    <customWorkbookView name="Sandra.Whitehead - Personal View" guid="{A9D258BF-5CBB-476A-A72C-87CE4BE4C93D}" mergeInterval="0" personalView="1" maximized="1" windowWidth="1436" windowHeight="735" activeSheetId="2"/>
    <customWorkbookView name="Mary Bate - Personal View" guid="{65DE4B96-C34F-4503-8168-F791E0A6D596}" mergeInterval="0" personalView="1" maximized="1" windowWidth="1020" windowHeight="577" activeSheetId="2"/>
    <customWorkbookView name="Helen.Corbishley - Personal View" guid="{F83769C7-D7DB-41D4-8411-D12605B9DBFD}" mergeInterval="0" personalView="1" maximized="1" windowWidth="1276" windowHeight="470" activeSheetId="2"/>
    <customWorkbookView name="joanne.garner - Personal View" guid="{F7581F19-6F49-4387-AED4-957D74B01797}" mergeInterval="0" personalView="1" maximized="1" windowWidth="1276" windowHeight="523" activeSheetId="2"/>
    <customWorkbookView name="malcolm.whitwood - Personal View" guid="{01A937C1-7DF2-425C-A0A8-40BCB18B65AA}" mergeInterval="0" personalView="1" maximized="1" xWindow="1" yWindow="1" windowWidth="1276" windowHeight="440" activeSheetId="2"/>
    <customWorkbookView name="joanne.keating - Personal View" guid="{CFD9DC10-A509-4223-AE9D-7D62883DC955}" mergeInterval="0" personalView="1" maximized="1" xWindow="1" yWindow="1" windowWidth="1020" windowHeight="527" activeSheetId="2"/>
    <customWorkbookView name="Bushra Khan - Personal View" guid="{DA058580-F501-4026-93CA-563992083613}" mergeInterval="0" personalView="1" maximized="1" xWindow="1" yWindow="1" windowWidth="988" windowHeight="484" activeSheetId="2"/>
    <customWorkbookView name="elisabeth.clegg - Personal View" guid="{B7A36877-86E6-4167-A42C-F208B9788E52}" mergeInterval="0" personalView="1" maximized="1" xWindow="1" yWindow="1" windowWidth="1024" windowHeight="516" activeSheetId="2"/>
  </customWorkbookViews>
</workbook>
</file>

<file path=xl/calcChain.xml><?xml version="1.0" encoding="utf-8"?>
<calcChain xmlns="http://schemas.openxmlformats.org/spreadsheetml/2006/main">
  <c r="S203" i="24" l="1"/>
  <c r="T203" i="24" s="1"/>
  <c r="P529" i="2" l="1"/>
  <c r="P536" i="2" s="1"/>
  <c r="Q524" i="2" l="1"/>
  <c r="S202" i="24"/>
  <c r="T202" i="24" s="1"/>
  <c r="V201" i="24"/>
  <c r="S201" i="24"/>
  <c r="T201" i="24" s="1"/>
  <c r="Q201" i="24"/>
  <c r="Q145" i="2" l="1"/>
  <c r="S200" i="24" l="1"/>
  <c r="S199" i="24"/>
  <c r="T199" i="24" s="1"/>
  <c r="S196" i="24" l="1"/>
  <c r="T196" i="24" s="1"/>
  <c r="S197" i="24"/>
  <c r="T197" i="24" s="1"/>
  <c r="S198" i="24"/>
  <c r="T198" i="24" s="1"/>
  <c r="S195" i="24" l="1"/>
  <c r="T195" i="24" s="1"/>
  <c r="S194" i="24" l="1"/>
  <c r="T194" i="24" s="1"/>
  <c r="X167" i="16" l="1"/>
  <c r="Y167" i="16" s="1"/>
  <c r="S193" i="24"/>
  <c r="T193" i="24" s="1"/>
  <c r="S192" i="24"/>
  <c r="T192" i="24" s="1"/>
  <c r="S191" i="24"/>
  <c r="T191" i="24" s="1"/>
  <c r="S190" i="24"/>
  <c r="T190" i="24" s="1"/>
  <c r="S189" i="24" l="1"/>
  <c r="T189" i="24" s="1"/>
  <c r="T193" i="16"/>
  <c r="U193" i="16" s="1"/>
  <c r="T194" i="16"/>
  <c r="U194" i="16" s="1"/>
  <c r="T195" i="16"/>
  <c r="U195" i="16" s="1"/>
  <c r="T196" i="16"/>
  <c r="U196" i="16" s="1"/>
  <c r="T165" i="16" l="1"/>
  <c r="U165" i="16" s="1"/>
  <c r="T164" i="16"/>
  <c r="U164" i="16" s="1"/>
  <c r="T163" i="16"/>
  <c r="U163" i="16" s="1"/>
  <c r="S188" i="24" l="1"/>
  <c r="T188" i="24" s="1"/>
  <c r="Q188" i="24"/>
  <c r="F188" i="24"/>
  <c r="S187" i="24" l="1"/>
  <c r="T187" i="24" s="1"/>
  <c r="T160" i="16"/>
  <c r="U160" i="16" s="1"/>
  <c r="AA160" i="16"/>
  <c r="S161" i="16"/>
  <c r="T161" i="16"/>
  <c r="U161" i="16" s="1"/>
  <c r="AA161" i="16"/>
  <c r="S162" i="16"/>
  <c r="T162" i="16"/>
  <c r="U162" i="16" s="1"/>
  <c r="AA162" i="16"/>
  <c r="T166" i="16"/>
  <c r="U166" i="16" s="1"/>
  <c r="S186" i="24" l="1"/>
  <c r="T186" i="24" s="1"/>
  <c r="V185" i="24" l="1"/>
  <c r="S185" i="24"/>
  <c r="T185" i="24" s="1"/>
  <c r="T168" i="16" l="1"/>
  <c r="U168" i="16" s="1"/>
  <c r="Q183" i="24" l="1"/>
  <c r="S183" i="24"/>
  <c r="T183" i="24" s="1"/>
  <c r="S184" i="24"/>
  <c r="T184" i="24" s="1"/>
  <c r="W159" i="16" l="1"/>
  <c r="T159" i="16"/>
  <c r="U159" i="16" s="1"/>
  <c r="R159" i="16"/>
  <c r="W158" i="16"/>
  <c r="T158" i="16"/>
  <c r="U158" i="16" s="1"/>
  <c r="R158" i="16"/>
  <c r="W157" i="16"/>
  <c r="T157" i="16"/>
  <c r="U157" i="16" s="1"/>
  <c r="R157" i="16"/>
  <c r="T156" i="16"/>
  <c r="U156" i="16" s="1"/>
  <c r="T155" i="16"/>
  <c r="U155" i="16" s="1"/>
  <c r="R153" i="16"/>
  <c r="T153" i="16"/>
  <c r="U153" i="16" s="1"/>
  <c r="W153" i="16"/>
  <c r="R154" i="16"/>
  <c r="T154" i="16"/>
  <c r="U154" i="16" s="1"/>
  <c r="W154" i="16"/>
  <c r="R152" i="16"/>
  <c r="T152" i="16"/>
  <c r="U152" i="16" s="1"/>
  <c r="W152" i="16"/>
  <c r="S182" i="24" l="1"/>
  <c r="T182" i="24" s="1"/>
  <c r="S180" i="24"/>
  <c r="T180" i="24" s="1"/>
  <c r="S181" i="24"/>
  <c r="T181" i="24" s="1"/>
  <c r="T185" i="16" l="1"/>
  <c r="U185" i="16" s="1"/>
  <c r="T186" i="16"/>
  <c r="U186" i="16" s="1"/>
  <c r="T187" i="16"/>
  <c r="U187" i="16" s="1"/>
  <c r="T188" i="16"/>
  <c r="U188" i="16" s="1"/>
  <c r="T189" i="16"/>
  <c r="U189" i="16" s="1"/>
  <c r="T190" i="16"/>
  <c r="U190" i="16" s="1"/>
  <c r="T191" i="16"/>
  <c r="U191" i="16" s="1"/>
  <c r="T192" i="16"/>
  <c r="U192" i="16" s="1"/>
  <c r="Q50" i="2" l="1"/>
  <c r="T151" i="16" l="1"/>
  <c r="U151" i="16" s="1"/>
  <c r="S179" i="24" l="1"/>
  <c r="T179" i="24" s="1"/>
  <c r="S178" i="24" l="1"/>
  <c r="T178" i="24" s="1"/>
  <c r="S173" i="24" l="1"/>
  <c r="T173" i="24" s="1"/>
  <c r="S172" i="24"/>
  <c r="T172" i="24" s="1"/>
  <c r="S171" i="24"/>
  <c r="T171" i="24" s="1"/>
  <c r="S170" i="24"/>
  <c r="T170" i="24" s="1"/>
  <c r="S169" i="24"/>
  <c r="T169" i="24" s="1"/>
  <c r="S168" i="24" l="1"/>
  <c r="T168" i="24" s="1"/>
  <c r="Q168" i="24"/>
  <c r="S167" i="24" l="1"/>
  <c r="T167" i="24" s="1"/>
  <c r="T148" i="16" l="1"/>
  <c r="U148" i="16" s="1"/>
  <c r="T149" i="16"/>
  <c r="U149" i="16" s="1"/>
  <c r="T150" i="16"/>
  <c r="U150" i="16" s="1"/>
  <c r="S166" i="24" l="1"/>
  <c r="T166" i="24" s="1"/>
  <c r="S165" i="24"/>
  <c r="T165" i="24" s="1"/>
  <c r="S164" i="24" l="1"/>
  <c r="T164" i="24" s="1"/>
  <c r="S162" i="24"/>
  <c r="T162" i="24" s="1"/>
  <c r="S163" i="24"/>
  <c r="T163" i="24" s="1"/>
  <c r="S161" i="24"/>
  <c r="T161" i="24" s="1"/>
  <c r="S160" i="24"/>
  <c r="T160" i="24" s="1"/>
  <c r="S159" i="24"/>
  <c r="T159" i="24" s="1"/>
  <c r="S158" i="24"/>
  <c r="T158" i="24" s="1"/>
  <c r="T138" i="16" l="1"/>
  <c r="U138" i="16" s="1"/>
  <c r="R138" i="16"/>
  <c r="T137" i="16"/>
  <c r="U137" i="16" s="1"/>
  <c r="R137" i="16"/>
  <c r="T136" i="16" l="1"/>
  <c r="U136" i="16" s="1"/>
  <c r="F136" i="16"/>
  <c r="S157" i="24"/>
  <c r="T157" i="24" s="1"/>
  <c r="S156" i="24" l="1"/>
  <c r="T156" i="24" s="1"/>
  <c r="S155" i="24"/>
  <c r="T155" i="24" s="1"/>
  <c r="S154" i="24"/>
  <c r="T154" i="24" s="1"/>
  <c r="S153" i="24"/>
  <c r="T153" i="24" s="1"/>
  <c r="N152" i="2"/>
  <c r="Q152" i="2"/>
  <c r="S152" i="24"/>
  <c r="T152" i="24" s="1"/>
  <c r="F152" i="24"/>
  <c r="T135" i="16" l="1"/>
  <c r="U135" i="16" s="1"/>
  <c r="R135" i="16"/>
  <c r="Q292" i="2" l="1"/>
  <c r="T134" i="16" l="1"/>
  <c r="U134" i="16" s="1"/>
  <c r="T130" i="16" l="1"/>
  <c r="U130" i="16" s="1"/>
  <c r="T125" i="16"/>
  <c r="U125" i="16" s="1"/>
  <c r="R125" i="16"/>
  <c r="T124" i="16"/>
  <c r="U124" i="16" s="1"/>
  <c r="R124" i="16"/>
  <c r="T123" i="16"/>
  <c r="U123" i="16" s="1"/>
  <c r="R123" i="16"/>
  <c r="T122" i="16"/>
  <c r="U122" i="16" s="1"/>
  <c r="T121" i="16"/>
  <c r="U121" i="16" s="1"/>
  <c r="T133" i="16" l="1"/>
  <c r="U133" i="16" s="1"/>
  <c r="T118" i="16" l="1"/>
  <c r="U118" i="16" s="1"/>
  <c r="T119" i="16"/>
  <c r="U119" i="16" s="1"/>
  <c r="T120" i="16"/>
  <c r="U120" i="16" s="1"/>
  <c r="T126" i="16"/>
  <c r="U126" i="16" s="1"/>
  <c r="T127" i="16"/>
  <c r="U127" i="16" s="1"/>
  <c r="T128" i="16"/>
  <c r="U128" i="16" s="1"/>
  <c r="T129" i="16"/>
  <c r="U129" i="16" s="1"/>
  <c r="T131" i="16"/>
  <c r="U131" i="16" s="1"/>
  <c r="T132" i="16"/>
  <c r="U132" i="16" s="1"/>
  <c r="T117" i="16" l="1"/>
  <c r="U117" i="16" s="1"/>
  <c r="Q110" i="2" l="1"/>
  <c r="S149" i="24" l="1"/>
  <c r="T149" i="24" s="1"/>
  <c r="S150" i="24"/>
  <c r="T150" i="24" s="1"/>
  <c r="S151" i="24"/>
  <c r="T151" i="24" s="1"/>
  <c r="S148" i="24"/>
  <c r="T148" i="24" s="1"/>
  <c r="S147" i="24"/>
  <c r="T147" i="24" s="1"/>
  <c r="T182" i="16" l="1"/>
  <c r="U182" i="16" s="1"/>
  <c r="T183" i="16"/>
  <c r="U183" i="16" s="1"/>
  <c r="T184" i="16"/>
  <c r="U184" i="16" s="1"/>
  <c r="T181" i="16" l="1"/>
  <c r="U181" i="16" s="1"/>
  <c r="T180" i="16"/>
  <c r="U180" i="16" s="1"/>
  <c r="T179" i="16"/>
  <c r="U179" i="16" s="1"/>
  <c r="T178" i="16"/>
  <c r="U178" i="16" s="1"/>
  <c r="T177" i="16"/>
  <c r="U177" i="16" s="1"/>
  <c r="T176" i="16"/>
  <c r="U176" i="16" s="1"/>
  <c r="T175" i="16"/>
  <c r="U175" i="16" s="1"/>
  <c r="T174" i="16"/>
  <c r="U174" i="16" s="1"/>
  <c r="T173" i="16"/>
  <c r="U173" i="16" s="1"/>
  <c r="T172" i="16"/>
  <c r="U172" i="16" s="1"/>
  <c r="T171" i="16"/>
  <c r="U171" i="16" s="1"/>
  <c r="T170" i="16"/>
  <c r="U170" i="16" s="1"/>
  <c r="T169" i="16"/>
  <c r="U169" i="16" s="1"/>
  <c r="T116" i="16" l="1"/>
  <c r="U116" i="16" s="1"/>
  <c r="T24" i="16" l="1"/>
  <c r="U24" i="16" s="1"/>
  <c r="T63" i="16" l="1"/>
  <c r="U63" i="16" s="1"/>
  <c r="T62" i="16"/>
  <c r="U62" i="16" s="1"/>
  <c r="T23" i="16" l="1"/>
  <c r="U23" i="16" s="1"/>
  <c r="T111" i="16" l="1"/>
  <c r="U111" i="16" s="1"/>
  <c r="T110" i="16"/>
  <c r="U110" i="16" s="1"/>
  <c r="T109" i="16"/>
  <c r="U109" i="16" s="1"/>
  <c r="I40" i="17" l="1"/>
  <c r="J40" i="17" s="1"/>
  <c r="I39" i="17"/>
  <c r="J39" i="17" s="1"/>
  <c r="I38" i="17"/>
  <c r="J38" i="17" s="1"/>
  <c r="I37" i="17"/>
  <c r="J37" i="17" s="1"/>
  <c r="I36" i="17"/>
  <c r="J36" i="17" s="1"/>
  <c r="I35" i="17"/>
  <c r="J35" i="17" s="1"/>
  <c r="I34" i="17"/>
  <c r="J34" i="17" s="1"/>
  <c r="I33" i="17"/>
  <c r="J33" i="17" s="1"/>
  <c r="I32" i="17"/>
  <c r="J32" i="17" s="1"/>
  <c r="I31" i="17"/>
  <c r="J31" i="17" s="1"/>
  <c r="I30" i="17"/>
  <c r="J30" i="17" s="1"/>
  <c r="I29" i="17"/>
  <c r="J29" i="17" s="1"/>
  <c r="I28" i="17"/>
  <c r="J28" i="17" s="1"/>
  <c r="I27" i="17"/>
  <c r="J27" i="17" s="1"/>
  <c r="I26" i="17"/>
  <c r="J26" i="17" s="1"/>
  <c r="I25" i="17"/>
  <c r="J25" i="17" s="1"/>
  <c r="I24" i="17"/>
  <c r="J24" i="17" s="1"/>
  <c r="I23" i="17"/>
  <c r="J23" i="17" s="1"/>
  <c r="I22" i="17"/>
  <c r="J22" i="17" s="1"/>
  <c r="I21" i="17"/>
  <c r="J21" i="17" s="1"/>
  <c r="I20" i="17"/>
  <c r="J20" i="17" s="1"/>
  <c r="I19" i="17"/>
  <c r="J19" i="17" s="1"/>
  <c r="I18" i="17"/>
  <c r="J18" i="17" s="1"/>
  <c r="I17" i="17"/>
  <c r="J17" i="17" s="1"/>
  <c r="I16" i="17"/>
  <c r="J16" i="17" s="1"/>
  <c r="I15" i="17"/>
  <c r="J15" i="17" s="1"/>
  <c r="I14" i="17"/>
  <c r="J14" i="17" s="1"/>
  <c r="I13" i="17"/>
  <c r="J13" i="17" s="1"/>
  <c r="I12" i="17"/>
  <c r="J12" i="17" s="1"/>
  <c r="I11" i="17"/>
  <c r="J11" i="17" s="1"/>
  <c r="I10" i="17"/>
  <c r="J10" i="17" s="1"/>
  <c r="I9" i="17"/>
  <c r="J9" i="17" s="1"/>
  <c r="I8" i="17"/>
  <c r="J8" i="17" s="1"/>
  <c r="I7" i="17"/>
  <c r="J7" i="17" s="1"/>
  <c r="I6" i="17"/>
  <c r="J6" i="17" s="1"/>
  <c r="I5" i="17"/>
  <c r="J5" i="17" s="1"/>
  <c r="T108" i="16"/>
  <c r="U108" i="16" s="1"/>
  <c r="T107" i="16"/>
  <c r="U107" i="16" s="1"/>
  <c r="T106" i="16"/>
  <c r="U106" i="16" s="1"/>
  <c r="T105" i="16"/>
  <c r="U105" i="16" s="1"/>
  <c r="T99" i="16"/>
  <c r="U99" i="16" s="1"/>
  <c r="R99" i="16"/>
  <c r="T92" i="16"/>
  <c r="U92" i="16" s="1"/>
  <c r="T61" i="16"/>
  <c r="U61" i="16" s="1"/>
  <c r="T60" i="16"/>
  <c r="U60" i="16" s="1"/>
  <c r="T59" i="16"/>
  <c r="U59" i="16" s="1"/>
  <c r="T58" i="16"/>
  <c r="U58" i="16" s="1"/>
  <c r="W67" i="16"/>
  <c r="T67" i="16"/>
  <c r="U67" i="16" s="1"/>
  <c r="T57" i="16"/>
  <c r="U57" i="16" s="1"/>
  <c r="R57" i="16"/>
  <c r="T56" i="16"/>
  <c r="U56" i="16" s="1"/>
  <c r="R56" i="16"/>
  <c r="T55" i="16"/>
  <c r="U55" i="16" s="1"/>
  <c r="R55" i="16"/>
  <c r="T54" i="16"/>
  <c r="U54" i="16" s="1"/>
  <c r="R54" i="16"/>
  <c r="T53" i="16"/>
  <c r="U53" i="16" s="1"/>
  <c r="R53" i="16"/>
  <c r="T52" i="16"/>
  <c r="U52" i="16" s="1"/>
  <c r="R52" i="16"/>
  <c r="W115" i="16"/>
  <c r="T115" i="16"/>
  <c r="U115" i="16" s="1"/>
  <c r="R115" i="16"/>
  <c r="T98" i="16"/>
  <c r="U98" i="16" s="1"/>
  <c r="T97" i="16"/>
  <c r="U97" i="16" s="1"/>
  <c r="T31" i="16"/>
  <c r="U31" i="16" s="1"/>
  <c r="T30" i="16"/>
  <c r="U30" i="16" s="1"/>
  <c r="T29" i="16"/>
  <c r="U29" i="16" s="1"/>
  <c r="T28" i="16"/>
  <c r="U28" i="16" s="1"/>
  <c r="T27" i="16"/>
  <c r="U27" i="16" s="1"/>
  <c r="T26" i="16"/>
  <c r="U26" i="16" s="1"/>
  <c r="T25" i="16"/>
  <c r="U25" i="16" s="1"/>
  <c r="T22" i="16"/>
  <c r="U22" i="16" s="1"/>
  <c r="T21" i="16"/>
  <c r="U21" i="16" s="1"/>
  <c r="T20" i="16"/>
  <c r="U20" i="16" s="1"/>
  <c r="T19" i="16"/>
  <c r="U19" i="16" s="1"/>
  <c r="V18" i="16"/>
  <c r="T18" i="16"/>
  <c r="U18" i="16" s="1"/>
  <c r="N18" i="16"/>
  <c r="T17" i="16"/>
  <c r="U17" i="16" s="1"/>
  <c r="T16" i="16"/>
  <c r="U16" i="16" s="1"/>
  <c r="T114" i="16"/>
  <c r="U114" i="16" s="1"/>
  <c r="T113" i="16"/>
  <c r="U113" i="16" s="1"/>
  <c r="T112" i="16"/>
  <c r="U112" i="16" s="1"/>
  <c r="T12" i="16"/>
  <c r="U12" i="16" s="1"/>
  <c r="T65" i="16"/>
  <c r="U65" i="16" s="1"/>
  <c r="T86" i="16"/>
  <c r="U86" i="16" s="1"/>
  <c r="T85" i="16"/>
  <c r="U85" i="16" s="1"/>
  <c r="T84" i="16"/>
  <c r="U84" i="16" s="1"/>
  <c r="T83" i="16"/>
  <c r="U83" i="16" s="1"/>
  <c r="T82" i="16"/>
  <c r="U82" i="16" s="1"/>
  <c r="T81" i="16"/>
  <c r="U81" i="16" s="1"/>
  <c r="T80" i="16"/>
  <c r="U80" i="16" s="1"/>
  <c r="T79" i="16"/>
  <c r="U79" i="16" s="1"/>
  <c r="T78" i="16"/>
  <c r="U78" i="16" s="1"/>
  <c r="T64" i="16"/>
  <c r="U64" i="16" s="1"/>
  <c r="T95" i="16"/>
  <c r="U95" i="16" s="1"/>
  <c r="T94" i="16"/>
  <c r="U94" i="16" s="1"/>
  <c r="T93" i="16"/>
  <c r="U93" i="16" s="1"/>
  <c r="R93" i="16"/>
  <c r="T90" i="16"/>
  <c r="U90" i="16" s="1"/>
  <c r="R90" i="16"/>
  <c r="W89" i="16"/>
  <c r="T89" i="16"/>
  <c r="U89" i="16" s="1"/>
  <c r="R89" i="16"/>
  <c r="T88" i="16"/>
  <c r="U88" i="16" s="1"/>
  <c r="T87" i="16"/>
  <c r="U87" i="16" s="1"/>
  <c r="T77" i="16"/>
  <c r="U77" i="16" s="1"/>
  <c r="T76" i="16"/>
  <c r="U76" i="16" s="1"/>
  <c r="T75" i="16"/>
  <c r="U75" i="16" s="1"/>
  <c r="T74" i="16"/>
  <c r="U74" i="16" s="1"/>
  <c r="T73" i="16"/>
  <c r="U73" i="16" s="1"/>
  <c r="T72" i="16"/>
  <c r="U72" i="16" s="1"/>
  <c r="T71" i="16"/>
  <c r="U71" i="16" s="1"/>
  <c r="T70" i="16"/>
  <c r="U70" i="16" s="1"/>
  <c r="T69" i="16"/>
  <c r="U69" i="16" s="1"/>
  <c r="T68" i="16"/>
  <c r="U68" i="16" s="1"/>
  <c r="T66" i="16"/>
  <c r="U66" i="16" s="1"/>
  <c r="T47" i="16"/>
  <c r="U47" i="16" s="1"/>
  <c r="T46" i="16"/>
  <c r="U46" i="16" s="1"/>
  <c r="T48" i="16"/>
  <c r="U48" i="16" s="1"/>
  <c r="T51" i="16"/>
  <c r="U51" i="16" s="1"/>
  <c r="T50" i="16"/>
  <c r="U50" i="16" s="1"/>
  <c r="T49" i="16"/>
  <c r="U49" i="16" s="1"/>
  <c r="T39" i="16"/>
  <c r="U39" i="16" s="1"/>
  <c r="T38" i="16"/>
  <c r="U38" i="16" s="1"/>
  <c r="T37" i="16"/>
  <c r="U37" i="16" s="1"/>
  <c r="T36" i="16"/>
  <c r="U36" i="16" s="1"/>
  <c r="T41" i="16"/>
  <c r="U41" i="16" s="1"/>
  <c r="T40" i="16"/>
  <c r="U40" i="16" s="1"/>
  <c r="T34" i="16"/>
  <c r="U34" i="16" s="1"/>
  <c r="T45" i="16"/>
  <c r="U45" i="16" s="1"/>
  <c r="T44" i="16"/>
  <c r="U44" i="16" s="1"/>
  <c r="T43" i="16"/>
  <c r="U43" i="16" s="1"/>
  <c r="T42" i="16"/>
  <c r="U42" i="16" s="1"/>
  <c r="T35" i="16"/>
  <c r="U35" i="16" s="1"/>
  <c r="T11" i="16"/>
  <c r="U11" i="16" s="1"/>
  <c r="T10" i="16"/>
  <c r="U10" i="16" s="1"/>
  <c r="T14" i="16"/>
  <c r="U14" i="16" s="1"/>
  <c r="T9" i="16"/>
  <c r="U9" i="16" s="1"/>
  <c r="T8" i="16"/>
  <c r="U8" i="16" s="1"/>
  <c r="T15" i="16"/>
  <c r="U15" i="16" s="1"/>
  <c r="T7" i="16"/>
  <c r="U7" i="16" s="1"/>
  <c r="T13" i="16"/>
  <c r="U13" i="16" s="1"/>
  <c r="T4" i="16"/>
  <c r="U4" i="16" s="1"/>
  <c r="T6" i="16"/>
  <c r="U6" i="16" s="1"/>
  <c r="T5" i="16"/>
  <c r="U5" i="16" s="1"/>
  <c r="Q1262" i="12"/>
  <c r="R1262" i="12" s="1"/>
  <c r="O1262" i="12"/>
  <c r="Q1261" i="12"/>
  <c r="R1261" i="12" s="1"/>
  <c r="O1261" i="12"/>
  <c r="Q1260" i="12"/>
  <c r="R1260" i="12" s="1"/>
  <c r="O1260" i="12"/>
  <c r="Q1259" i="12"/>
  <c r="R1259" i="12" s="1"/>
  <c r="O1259" i="12"/>
  <c r="Q1258" i="12"/>
  <c r="R1258" i="12" s="1"/>
  <c r="O1258" i="12"/>
  <c r="Q1257" i="12"/>
  <c r="R1257" i="12" s="1"/>
  <c r="O1257" i="12"/>
  <c r="Q1256" i="12"/>
  <c r="R1256" i="12" s="1"/>
  <c r="O1256" i="12"/>
  <c r="Q1255" i="12"/>
  <c r="R1255" i="12" s="1"/>
  <c r="O1255" i="12"/>
  <c r="Q1254" i="12"/>
  <c r="R1254" i="12" s="1"/>
  <c r="O1254" i="12"/>
  <c r="Q1253" i="12"/>
  <c r="R1253" i="12" s="1"/>
  <c r="O1253" i="12"/>
  <c r="Q1252" i="12"/>
  <c r="R1252" i="12" s="1"/>
  <c r="O1252" i="12"/>
  <c r="Q1251" i="12"/>
  <c r="R1251" i="12" s="1"/>
  <c r="O1251" i="12"/>
  <c r="Q1250" i="12"/>
  <c r="R1250" i="12" s="1"/>
  <c r="O1250" i="12"/>
  <c r="Q1248" i="12"/>
  <c r="R1248" i="12" s="1"/>
  <c r="O1248" i="12"/>
  <c r="Q1247" i="12"/>
  <c r="R1247" i="12" s="1"/>
  <c r="O1247" i="12"/>
  <c r="Q1246" i="12"/>
  <c r="R1246" i="12" s="1"/>
  <c r="O1246" i="12"/>
  <c r="Q1245" i="12"/>
  <c r="R1245" i="12" s="1"/>
  <c r="O1245" i="12"/>
  <c r="T1244" i="12"/>
  <c r="Q1244" i="12"/>
  <c r="R1244" i="12" s="1"/>
  <c r="O1244" i="12"/>
  <c r="T1243" i="12"/>
  <c r="Q1243" i="12"/>
  <c r="R1243" i="12" s="1"/>
  <c r="O1243" i="12"/>
  <c r="Q1242" i="12"/>
  <c r="R1242" i="12" s="1"/>
  <c r="T1241" i="12"/>
  <c r="Q1241" i="12"/>
  <c r="R1241" i="12" s="1"/>
  <c r="O1241" i="12"/>
  <c r="Q1240" i="12"/>
  <c r="R1240" i="12" s="1"/>
  <c r="O1240" i="12"/>
  <c r="T1239" i="12"/>
  <c r="Q1239" i="12"/>
  <c r="R1239" i="12" s="1"/>
  <c r="O1239" i="12"/>
  <c r="T1238" i="12"/>
  <c r="Q1238" i="12"/>
  <c r="R1238" i="12" s="1"/>
  <c r="O1238" i="12"/>
  <c r="T1237" i="12"/>
  <c r="Q1237" i="12"/>
  <c r="R1237" i="12" s="1"/>
  <c r="O1237" i="12"/>
  <c r="T1236" i="12"/>
  <c r="Q1236" i="12"/>
  <c r="R1236" i="12" s="1"/>
  <c r="O1236" i="12"/>
  <c r="T1235" i="12"/>
  <c r="Q1235" i="12"/>
  <c r="R1235" i="12" s="1"/>
  <c r="O1235" i="12"/>
  <c r="T1234" i="12"/>
  <c r="Q1234" i="12"/>
  <c r="R1234" i="12" s="1"/>
  <c r="O1234" i="12"/>
  <c r="T1233" i="12"/>
  <c r="Q1233" i="12"/>
  <c r="R1233" i="12" s="1"/>
  <c r="O1233" i="12"/>
  <c r="T1232" i="12"/>
  <c r="Q1232" i="12"/>
  <c r="R1232" i="12" s="1"/>
  <c r="O1232" i="12"/>
  <c r="T1231" i="12"/>
  <c r="Q1231" i="12"/>
  <c r="R1231" i="12" s="1"/>
  <c r="O1231" i="12"/>
  <c r="T1230" i="12"/>
  <c r="Q1230" i="12"/>
  <c r="R1230" i="12" s="1"/>
  <c r="O1230" i="12"/>
  <c r="T1229" i="12"/>
  <c r="Q1229" i="12"/>
  <c r="R1229" i="12" s="1"/>
  <c r="O1229" i="12"/>
  <c r="T1228" i="12"/>
  <c r="Q1228" i="12"/>
  <c r="R1228" i="12" s="1"/>
  <c r="O1228" i="12"/>
  <c r="T1227" i="12"/>
  <c r="Q1227" i="12"/>
  <c r="R1227" i="12" s="1"/>
  <c r="O1227" i="12"/>
  <c r="T1226" i="12"/>
  <c r="Q1226" i="12"/>
  <c r="R1226" i="12" s="1"/>
  <c r="O1226" i="12"/>
  <c r="R1225" i="12"/>
  <c r="O1225" i="12"/>
  <c r="P1225" i="12" s="1"/>
  <c r="R1224" i="12"/>
  <c r="O1224" i="12"/>
  <c r="P1224" i="12" s="1"/>
  <c r="M1224" i="12"/>
  <c r="O1223" i="12"/>
  <c r="P1223" i="12" s="1"/>
  <c r="M1223" i="12"/>
  <c r="O1222" i="12"/>
  <c r="P1222" i="12" s="1"/>
  <c r="M1222" i="12"/>
  <c r="R1221" i="12"/>
  <c r="O1221" i="12"/>
  <c r="P1221" i="12" s="1"/>
  <c r="M1221" i="12"/>
  <c r="O1220" i="12"/>
  <c r="P1220" i="12" s="1"/>
  <c r="M1220" i="12"/>
  <c r="O1219" i="12"/>
  <c r="P1219" i="12" s="1"/>
  <c r="R1218" i="12"/>
  <c r="O1218" i="12"/>
  <c r="P1218" i="12" s="1"/>
  <c r="R1217" i="12"/>
  <c r="O1217" i="12"/>
  <c r="P1217" i="12" s="1"/>
  <c r="R1216" i="12"/>
  <c r="O1216" i="12"/>
  <c r="P1216" i="12" s="1"/>
  <c r="R1215" i="12"/>
  <c r="O1215" i="12"/>
  <c r="P1215" i="12" s="1"/>
  <c r="R1214" i="12"/>
  <c r="O1214" i="12"/>
  <c r="P1214" i="12" s="1"/>
  <c r="R1213" i="12"/>
  <c r="O1213" i="12"/>
  <c r="P1213" i="12" s="1"/>
  <c r="R1212" i="12"/>
  <c r="O1212" i="12"/>
  <c r="P1212" i="12" s="1"/>
  <c r="R1211" i="12"/>
  <c r="O1211" i="12"/>
  <c r="P1211" i="12" s="1"/>
  <c r="M1211" i="12"/>
  <c r="R1210" i="12"/>
  <c r="O1210" i="12"/>
  <c r="P1210" i="12" s="1"/>
  <c r="M1210" i="12"/>
  <c r="O1209" i="12"/>
  <c r="P1209" i="12" s="1"/>
  <c r="M1209" i="12"/>
  <c r="R1208" i="12"/>
  <c r="O1208" i="12"/>
  <c r="P1208" i="12" s="1"/>
  <c r="O1207" i="12"/>
  <c r="P1207" i="12" s="1"/>
  <c r="M1207" i="12"/>
  <c r="R1206" i="12"/>
  <c r="O1206" i="12"/>
  <c r="P1206" i="12" s="1"/>
  <c r="M1206" i="12"/>
  <c r="O1205" i="12"/>
  <c r="P1205" i="12" s="1"/>
  <c r="O1204" i="12"/>
  <c r="O1203" i="12"/>
  <c r="O1202" i="12"/>
  <c r="P1202" i="12" s="1"/>
  <c r="O1201" i="12"/>
  <c r="P1201" i="12" s="1"/>
  <c r="O1200" i="12"/>
  <c r="P1200" i="12" s="1"/>
  <c r="O1199" i="12"/>
  <c r="P1199" i="12" s="1"/>
  <c r="R1198" i="12"/>
  <c r="O1198" i="12"/>
  <c r="P1198" i="12" s="1"/>
  <c r="M1198" i="12"/>
  <c r="R1197" i="12"/>
  <c r="O1197" i="12"/>
  <c r="P1197" i="12" s="1"/>
  <c r="M1197" i="12"/>
  <c r="O1196" i="12"/>
  <c r="P1196" i="12" s="1"/>
  <c r="M1196" i="12"/>
  <c r="O1195" i="12"/>
  <c r="P1195" i="12" s="1"/>
  <c r="M1195" i="12"/>
  <c r="O1194" i="12"/>
  <c r="P1194" i="12" s="1"/>
  <c r="M1194" i="12"/>
  <c r="O1193" i="12"/>
  <c r="P1193" i="12" s="1"/>
  <c r="M1193" i="12"/>
  <c r="O1192" i="12"/>
  <c r="P1192" i="12" s="1"/>
  <c r="M1192" i="12"/>
  <c r="O1191" i="12"/>
  <c r="P1191" i="12" s="1"/>
  <c r="M1191" i="12"/>
  <c r="O1190" i="12"/>
  <c r="P1190" i="12" s="1"/>
  <c r="O1189" i="12"/>
  <c r="P1189" i="12" s="1"/>
  <c r="M1189" i="12"/>
  <c r="O1188" i="12"/>
  <c r="P1188" i="12" s="1"/>
  <c r="M1188" i="12"/>
  <c r="O1187" i="12"/>
  <c r="P1187" i="12" s="1"/>
  <c r="O1186" i="12"/>
  <c r="P1186" i="12" s="1"/>
  <c r="O1185" i="12"/>
  <c r="P1185" i="12" s="1"/>
  <c r="R1184" i="12"/>
  <c r="O1184" i="12"/>
  <c r="P1184" i="12" s="1"/>
  <c r="M1184" i="12"/>
  <c r="O1183" i="12"/>
  <c r="P1183" i="12" s="1"/>
  <c r="M1183" i="12"/>
  <c r="R1182" i="12"/>
  <c r="O1182" i="12"/>
  <c r="P1182" i="12" s="1"/>
  <c r="M1182" i="12"/>
  <c r="O1181" i="12"/>
  <c r="P1181" i="12" s="1"/>
  <c r="M1181" i="12"/>
  <c r="P1180" i="12"/>
  <c r="Q1180" i="12" s="1"/>
  <c r="N1180" i="12"/>
  <c r="P1179" i="12"/>
  <c r="Q1179" i="12" s="1"/>
  <c r="N1179" i="12"/>
  <c r="P1178" i="12"/>
  <c r="Q1178" i="12" s="1"/>
  <c r="N1178" i="12"/>
  <c r="P1177" i="12"/>
  <c r="Q1177" i="12" s="1"/>
  <c r="N1177" i="12"/>
  <c r="P1176" i="12"/>
  <c r="Q1176" i="12" s="1"/>
  <c r="N1176" i="12"/>
  <c r="P1172" i="12"/>
  <c r="U1120" i="12"/>
  <c r="O1119" i="12"/>
  <c r="F1117" i="12"/>
  <c r="F1116" i="12"/>
  <c r="O1115" i="12"/>
  <c r="F1115" i="12"/>
  <c r="O1114" i="12"/>
  <c r="F1114" i="12"/>
  <c r="O1113" i="12"/>
  <c r="F1113" i="12"/>
  <c r="O1112" i="12"/>
  <c r="F1112" i="12"/>
  <c r="O1111" i="12"/>
  <c r="F1111" i="12"/>
  <c r="F1110" i="12"/>
  <c r="F1109" i="12"/>
  <c r="F1108" i="12"/>
  <c r="F1107" i="12"/>
  <c r="F1106" i="12"/>
  <c r="O1105" i="12"/>
  <c r="F1105" i="12"/>
  <c r="F1104" i="12"/>
  <c r="F1103" i="12"/>
  <c r="F1102" i="12"/>
  <c r="O1101" i="12"/>
  <c r="F1101" i="12"/>
  <c r="O1100" i="12"/>
  <c r="F1100" i="12"/>
  <c r="O1099" i="12"/>
  <c r="F1099" i="12"/>
  <c r="F1096" i="12"/>
  <c r="F1095" i="12"/>
  <c r="F1094" i="12"/>
  <c r="F1093" i="12"/>
  <c r="F1092" i="12"/>
  <c r="N1091" i="12"/>
  <c r="F1091" i="12"/>
  <c r="F1089" i="12"/>
  <c r="O1088" i="12"/>
  <c r="O1087" i="12"/>
  <c r="O1086" i="12"/>
  <c r="O1085" i="12"/>
  <c r="F1084" i="12"/>
  <c r="F1083" i="12"/>
  <c r="F1082" i="12"/>
  <c r="F1081" i="12"/>
  <c r="N1080" i="12"/>
  <c r="F1080" i="12"/>
  <c r="O1079" i="12"/>
  <c r="F1079" i="12"/>
  <c r="O1078" i="12"/>
  <c r="F1078" i="12"/>
  <c r="F1077" i="12"/>
  <c r="O1030" i="12"/>
  <c r="O1028" i="12"/>
  <c r="U1027" i="12"/>
  <c r="O1027" i="12"/>
  <c r="O1024" i="12"/>
  <c r="O1023" i="12"/>
  <c r="O1020" i="12"/>
  <c r="O1019" i="12"/>
  <c r="U1017" i="12"/>
  <c r="O1016" i="12"/>
  <c r="O1015" i="12"/>
  <c r="O1014" i="12"/>
  <c r="U1010" i="12"/>
  <c r="O991" i="12"/>
  <c r="U971" i="12"/>
  <c r="O954" i="12"/>
  <c r="U953" i="12"/>
  <c r="O951" i="12"/>
  <c r="O950" i="12"/>
  <c r="O949" i="12"/>
  <c r="O948" i="12"/>
  <c r="O947" i="12"/>
  <c r="O946" i="12"/>
  <c r="U945" i="12"/>
  <c r="O945" i="12"/>
  <c r="O944" i="12"/>
  <c r="O943" i="12"/>
  <c r="U942" i="12"/>
  <c r="O941" i="12"/>
  <c r="O940" i="12"/>
  <c r="U939" i="12"/>
  <c r="O937" i="12"/>
  <c r="O936" i="12"/>
  <c r="O935" i="12"/>
  <c r="O934" i="12"/>
  <c r="O933" i="12"/>
  <c r="O932" i="12"/>
  <c r="O931" i="12"/>
  <c r="O930" i="12"/>
  <c r="O927" i="12"/>
  <c r="O926" i="12"/>
  <c r="O925" i="12"/>
  <c r="O924" i="12"/>
  <c r="O923" i="12"/>
  <c r="O922" i="12"/>
  <c r="O921" i="12"/>
  <c r="U920" i="12"/>
  <c r="O919" i="12"/>
  <c r="U918" i="12"/>
  <c r="O917" i="12"/>
  <c r="U916" i="12"/>
  <c r="U914" i="12"/>
  <c r="U910" i="12"/>
  <c r="U908" i="12"/>
  <c r="O906" i="12"/>
  <c r="O901" i="12"/>
  <c r="U898" i="12"/>
  <c r="U895" i="12"/>
  <c r="O892" i="12"/>
  <c r="O884" i="12"/>
  <c r="O882" i="12"/>
  <c r="O876" i="12"/>
  <c r="U874" i="12"/>
  <c r="U868" i="12"/>
  <c r="U865" i="12"/>
  <c r="U861" i="12"/>
  <c r="O854" i="12"/>
  <c r="U846" i="12"/>
  <c r="O843" i="12"/>
  <c r="O817" i="12"/>
  <c r="O816" i="12"/>
  <c r="O804" i="12"/>
  <c r="U784" i="12"/>
  <c r="O745" i="12"/>
  <c r="O744" i="12"/>
  <c r="O743" i="12"/>
  <c r="O740" i="12"/>
  <c r="O738" i="12"/>
  <c r="O728" i="12"/>
  <c r="O721" i="12"/>
  <c r="O719" i="12"/>
  <c r="O717" i="12"/>
  <c r="O713" i="12"/>
  <c r="O710" i="12"/>
  <c r="O709" i="12"/>
  <c r="O703" i="12"/>
  <c r="O702" i="12"/>
  <c r="O695" i="12"/>
  <c r="O669" i="12"/>
  <c r="O668" i="12"/>
  <c r="U656" i="12"/>
  <c r="U649" i="12"/>
  <c r="O649" i="12"/>
  <c r="U647" i="12"/>
  <c r="O645" i="12"/>
  <c r="O628" i="12"/>
  <c r="O625" i="12"/>
  <c r="O618" i="12"/>
  <c r="O612" i="12"/>
  <c r="O610" i="12"/>
  <c r="K570" i="12"/>
  <c r="O552" i="12"/>
  <c r="O551" i="12"/>
  <c r="O550" i="12"/>
  <c r="O549" i="12"/>
  <c r="O546" i="12"/>
  <c r="O543" i="12"/>
  <c r="O541" i="12"/>
  <c r="O539" i="12"/>
  <c r="O534" i="12"/>
  <c r="O528" i="12"/>
  <c r="U501" i="12"/>
  <c r="U491" i="12"/>
  <c r="U488" i="12"/>
  <c r="O482" i="12"/>
  <c r="O480" i="12"/>
  <c r="O473" i="12"/>
  <c r="O467" i="12"/>
  <c r="O463" i="12"/>
  <c r="O462" i="12"/>
  <c r="O441" i="12"/>
  <c r="U409" i="12"/>
  <c r="O393" i="12"/>
  <c r="O347" i="12"/>
  <c r="U335" i="12"/>
  <c r="U334" i="12"/>
  <c r="O332" i="12"/>
  <c r="D331" i="12"/>
  <c r="T328" i="12"/>
  <c r="D323" i="12"/>
  <c r="T320" i="12"/>
  <c r="O315" i="12"/>
  <c r="D315" i="12"/>
  <c r="T296" i="12"/>
  <c r="D292" i="12"/>
  <c r="T290" i="12"/>
  <c r="T284" i="12"/>
  <c r="O283" i="12"/>
  <c r="D283" i="12"/>
  <c r="K234" i="12"/>
  <c r="T160" i="12"/>
  <c r="T158" i="12"/>
  <c r="T156" i="12"/>
  <c r="U153" i="12"/>
  <c r="T152" i="12"/>
  <c r="O147" i="12"/>
  <c r="U99" i="12"/>
  <c r="U84" i="12"/>
  <c r="O75" i="12"/>
  <c r="U69" i="12"/>
  <c r="U64" i="12"/>
  <c r="U51" i="12"/>
  <c r="U49" i="12"/>
  <c r="U44" i="12"/>
  <c r="U41" i="12"/>
  <c r="U39" i="12"/>
  <c r="O38" i="12"/>
  <c r="O17" i="12"/>
  <c r="O12" i="12"/>
  <c r="O11" i="12"/>
  <c r="O10" i="12"/>
  <c r="Q179" i="2"/>
  <c r="Q279" i="2"/>
  <c r="N284" i="2"/>
  <c r="N205" i="2"/>
  <c r="Q321" i="2"/>
  <c r="N321" i="2"/>
  <c r="Q41" i="2"/>
  <c r="N208" i="2"/>
  <c r="B25" i="2"/>
  <c r="N322" i="2"/>
  <c r="Q159" i="2"/>
  <c r="N111" i="2"/>
  <c r="Q154" i="2"/>
  <c r="Q78" i="2"/>
  <c r="N156" i="2"/>
  <c r="Q364" i="2"/>
  <c r="N364" i="2"/>
  <c r="N332" i="2"/>
  <c r="Q228" i="2"/>
  <c r="N228" i="2"/>
  <c r="Q536" i="2" l="1"/>
</calcChain>
</file>

<file path=xl/comments1.xml><?xml version="1.0" encoding="utf-8"?>
<comments xmlns="http://schemas.openxmlformats.org/spreadsheetml/2006/main">
  <authors>
    <author>Helen.Corbishley</author>
    <author>Authorised User</author>
    <author>andrea.puttnam</author>
    <author>Bushra Khan</author>
  </authors>
  <commentList>
    <comment ref="A9" authorId="0">
      <text>
        <r>
          <rPr>
            <b/>
            <sz val="8"/>
            <color indexed="81"/>
            <rFont val="Tahoma"/>
            <family val="2"/>
          </rPr>
          <t>Please choose from the drop-down menu a category most suited to the service/supply under contract</t>
        </r>
        <r>
          <rPr>
            <sz val="8"/>
            <color indexed="81"/>
            <rFont val="Tahoma"/>
            <family val="2"/>
          </rPr>
          <t xml:space="preserve">
</t>
        </r>
        <r>
          <rPr>
            <sz val="8"/>
            <color indexed="81"/>
            <rFont val="Tahoma"/>
            <family val="2"/>
          </rPr>
          <t xml:space="preserve">
</t>
        </r>
      </text>
    </comment>
    <comment ref="E9" authorId="0">
      <text>
        <r>
          <rPr>
            <b/>
            <sz val="8"/>
            <color indexed="81"/>
            <rFont val="Tahoma"/>
            <family val="2"/>
          </rPr>
          <t>Please choose a procurement champion from the drop down menu</t>
        </r>
        <r>
          <rPr>
            <sz val="8"/>
            <color indexed="81"/>
            <rFont val="Tahoma"/>
            <family val="2"/>
          </rPr>
          <t xml:space="preserve">
</t>
        </r>
        <r>
          <rPr>
            <sz val="8"/>
            <color indexed="81"/>
            <rFont val="Tahoma"/>
            <family val="2"/>
          </rPr>
          <t xml:space="preserve">
</t>
        </r>
      </text>
    </comment>
    <comment ref="I9"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M9" authorId="0">
      <text>
        <r>
          <rPr>
            <b/>
            <sz val="8"/>
            <color indexed="81"/>
            <rFont val="Tahoma"/>
            <family val="2"/>
          </rPr>
          <t>Contract Length includes any extension periods.</t>
        </r>
        <r>
          <rPr>
            <sz val="8"/>
            <color indexed="81"/>
            <rFont val="Tahoma"/>
            <family val="2"/>
          </rPr>
          <t xml:space="preserve">
</t>
        </r>
        <r>
          <rPr>
            <sz val="8"/>
            <color indexed="81"/>
            <rFont val="Tahoma"/>
            <family val="2"/>
          </rPr>
          <t xml:space="preserve">
</t>
        </r>
      </text>
    </comment>
    <comment ref="O9" authorId="0">
      <text>
        <r>
          <rPr>
            <sz val="8"/>
            <color indexed="81"/>
            <rFont val="Tahoma"/>
            <family val="2"/>
          </rPr>
          <t xml:space="preserve">Note : the contract value should be the sum of the cost per annum multiplied by the number of years in the contract period - INCLUDING the extension period.
</t>
        </r>
      </text>
    </comment>
    <comment ref="P9" authorId="0">
      <text>
        <r>
          <rPr>
            <b/>
            <sz val="8"/>
            <color indexed="81"/>
            <rFont val="Tahoma"/>
            <family val="2"/>
          </rPr>
          <t>Please select whether the contract is for Works, Supplies or Services</t>
        </r>
        <r>
          <rPr>
            <sz val="8"/>
            <color indexed="81"/>
            <rFont val="Tahoma"/>
            <family val="2"/>
          </rPr>
          <t xml:space="preserve">
</t>
        </r>
      </text>
    </comment>
    <comment ref="U9" authorId="0">
      <text>
        <r>
          <rPr>
            <sz val="8"/>
            <color indexed="81"/>
            <rFont val="Tahoma"/>
            <family val="2"/>
          </rPr>
          <t>Note : the contract value should be the sum of the cost per annum multiplied by the number of years in the contract period - INCLUDING the extension period.</t>
        </r>
        <r>
          <rPr>
            <sz val="8"/>
            <color indexed="81"/>
            <rFont val="Tahoma"/>
            <family val="2"/>
          </rPr>
          <t xml:space="preserve">
</t>
        </r>
      </text>
    </comment>
    <comment ref="K521" authorId="1">
      <text>
        <r>
          <rPr>
            <b/>
            <sz val="8"/>
            <color indexed="81"/>
            <rFont val="Tahoma"/>
            <family val="2"/>
          </rPr>
          <t>Authorised User:</t>
        </r>
        <r>
          <rPr>
            <sz val="8"/>
            <color indexed="81"/>
            <rFont val="Tahoma"/>
            <family val="2"/>
          </rPr>
          <t xml:space="preserve">
Contract Terminated as from 31 March 2010
</t>
        </r>
      </text>
    </comment>
    <comment ref="K523" authorId="2">
      <text>
        <r>
          <rPr>
            <b/>
            <sz val="8"/>
            <color indexed="81"/>
            <rFont val="Tahoma"/>
            <family val="2"/>
          </rPr>
          <t>andrea.puttnam:</t>
        </r>
        <r>
          <rPr>
            <sz val="8"/>
            <color indexed="81"/>
            <rFont val="Tahoma"/>
            <family val="2"/>
          </rPr>
          <t xml:space="preserve">
Termination 31 March 2009
</t>
        </r>
      </text>
    </comment>
    <comment ref="N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O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L1124" authorId="1">
      <text>
        <r>
          <rPr>
            <b/>
            <sz val="8"/>
            <color indexed="81"/>
            <rFont val="Tahoma"/>
            <family val="2"/>
          </rPr>
          <t>Authorised User:</t>
        </r>
        <r>
          <rPr>
            <sz val="8"/>
            <color indexed="81"/>
            <rFont val="Tahoma"/>
            <family val="2"/>
          </rPr>
          <t xml:space="preserve">
Contract Terminated as from 31 March 2010
</t>
        </r>
      </text>
    </comment>
    <comment ref="L1127" authorId="2">
      <text>
        <r>
          <rPr>
            <b/>
            <sz val="8"/>
            <color indexed="81"/>
            <rFont val="Tahoma"/>
            <family val="2"/>
          </rPr>
          <t>andrea.puttnam:</t>
        </r>
        <r>
          <rPr>
            <sz val="8"/>
            <color indexed="81"/>
            <rFont val="Tahoma"/>
            <family val="2"/>
          </rPr>
          <t xml:space="preserve">
Termination 31 March 2009
</t>
        </r>
      </text>
    </comment>
    <comment ref="B1212" authorId="3">
      <text>
        <r>
          <rPr>
            <sz val="16"/>
            <color indexed="81"/>
            <rFont val="Tahoma"/>
            <family val="2"/>
          </rPr>
          <t xml:space="preserve">main contact at trafford - paul maynard 
paul.maynard@trafford .gov.uk
</t>
        </r>
      </text>
    </comment>
    <comment ref="B1213" authorId="3">
      <text>
        <r>
          <rPr>
            <sz val="16"/>
            <color indexed="81"/>
            <rFont val="Tahoma"/>
            <family val="2"/>
          </rPr>
          <t xml:space="preserve">main contact at trafford - paul maynard 
paul.maynard@trafford .gov.uk
</t>
        </r>
      </text>
    </comment>
    <comment ref="K1238" authorId="3">
      <text>
        <r>
          <rPr>
            <b/>
            <sz val="8"/>
            <color indexed="81"/>
            <rFont val="Tahoma"/>
            <family val="2"/>
          </rPr>
          <t xml:space="preserve">Bushra Khan:
</t>
        </r>
        <r>
          <rPr>
            <b/>
            <sz val="11"/>
            <color indexed="81"/>
            <rFont val="Tahoma"/>
            <family val="2"/>
          </rPr>
          <t xml:space="preserve">
CONTRACT MANAGER AT LYRECO - MATT DRUCE 07795092102</t>
        </r>
        <r>
          <rPr>
            <b/>
            <sz val="8"/>
            <color indexed="81"/>
            <rFont val="Tahoma"/>
            <family val="2"/>
          </rPr>
          <t xml:space="preserve">
</t>
        </r>
        <r>
          <rPr>
            <b/>
            <sz val="14"/>
            <color indexed="81"/>
            <rFont val="Tahoma"/>
            <family val="2"/>
          </rPr>
          <t xml:space="preserve">customer ref 60690212
</t>
        </r>
      </text>
    </comment>
    <comment ref="K1239" authorId="3">
      <text>
        <r>
          <rPr>
            <b/>
            <sz val="11"/>
            <color indexed="81"/>
            <rFont val="Tahoma"/>
            <family val="2"/>
          </rPr>
          <t>Bushra Khan:</t>
        </r>
        <r>
          <rPr>
            <sz val="11"/>
            <color indexed="81"/>
            <rFont val="Tahoma"/>
            <family val="2"/>
          </rPr>
          <t xml:space="preserve">
CONTRACT MANAGER AT LYRECO - MATT DRUCE 07795092102</t>
        </r>
        <r>
          <rPr>
            <b/>
            <sz val="11"/>
            <color indexed="81"/>
            <rFont val="Tahoma"/>
            <family val="2"/>
          </rPr>
          <t xml:space="preserve">
customer ref 60690212</t>
        </r>
        <r>
          <rPr>
            <sz val="11"/>
            <color indexed="81"/>
            <rFont val="Tahoma"/>
            <family val="2"/>
          </rPr>
          <t xml:space="preserve">
</t>
        </r>
      </text>
    </comment>
  </commentList>
</comments>
</file>

<file path=xl/comments2.xml><?xml version="1.0" encoding="utf-8"?>
<comments xmlns="http://schemas.openxmlformats.org/spreadsheetml/2006/main">
  <authors>
    <author>Helen.Corbishley</author>
    <author>sharon.powell</author>
    <author>Anthony_Ashworth</author>
  </authors>
  <commentList>
    <comment ref="B3" authorId="0">
      <text>
        <r>
          <rPr>
            <b/>
            <sz val="8"/>
            <color indexed="81"/>
            <rFont val="Tahoma"/>
            <family val="2"/>
          </rPr>
          <t>Please choose from the drop-down menu a category most suited to the service/supply under contract</t>
        </r>
        <r>
          <rPr>
            <sz val="8"/>
            <color indexed="81"/>
            <rFont val="Tahoma"/>
            <family val="2"/>
          </rPr>
          <t xml:space="preserve">
</t>
        </r>
      </text>
    </comment>
    <comment ref="F3" authorId="0">
      <text>
        <r>
          <rPr>
            <b/>
            <sz val="8"/>
            <color indexed="81"/>
            <rFont val="Tahoma"/>
            <family val="2"/>
          </rPr>
          <t>Please choose a procurement champion from the drop down menu</t>
        </r>
        <r>
          <rPr>
            <sz val="8"/>
            <color indexed="81"/>
            <rFont val="Tahoma"/>
            <family val="2"/>
          </rPr>
          <t xml:space="preserve">
</t>
        </r>
        <r>
          <rPr>
            <sz val="8"/>
            <color indexed="81"/>
            <rFont val="Tahoma"/>
            <family val="2"/>
          </rPr>
          <t xml:space="preserve">
</t>
        </r>
      </text>
    </comment>
    <comment ref="N3"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S3" authorId="0">
      <text>
        <r>
          <rPr>
            <b/>
            <sz val="8"/>
            <color indexed="81"/>
            <rFont val="Tahoma"/>
            <family val="2"/>
          </rPr>
          <t>Contract Length includes any extension periods.</t>
        </r>
        <r>
          <rPr>
            <sz val="8"/>
            <color indexed="81"/>
            <rFont val="Tahoma"/>
            <family val="2"/>
          </rPr>
          <t xml:space="preserve">
</t>
        </r>
        <r>
          <rPr>
            <sz val="8"/>
            <color indexed="81"/>
            <rFont val="Tahoma"/>
            <family val="2"/>
          </rPr>
          <t xml:space="preserve">
</t>
        </r>
      </text>
    </comment>
    <comment ref="V3" authorId="1">
      <text>
        <r>
          <rPr>
            <b/>
            <sz val="10"/>
            <color indexed="81"/>
            <rFont val="Tahoma"/>
            <family val="2"/>
          </rPr>
          <t>sharon.powell:</t>
        </r>
        <r>
          <rPr>
            <sz val="10"/>
            <color indexed="81"/>
            <rFont val="Tahoma"/>
            <family val="2"/>
          </rPr>
          <t xml:space="preserve">
USE SPEND PRO TO CALCULATE.</t>
        </r>
      </text>
    </comment>
    <comment ref="Z3" authorId="0">
      <text>
        <r>
          <rPr>
            <b/>
            <sz val="8"/>
            <color indexed="81"/>
            <rFont val="Tahoma"/>
            <family val="2"/>
          </rPr>
          <t>Please select whether the contract is for Works, Supplies or Services</t>
        </r>
        <r>
          <rPr>
            <sz val="8"/>
            <color indexed="81"/>
            <rFont val="Tahoma"/>
            <family val="2"/>
          </rPr>
          <t xml:space="preserve">
</t>
        </r>
      </text>
    </comment>
    <comment ref="V16" authorId="1">
      <text>
        <r>
          <rPr>
            <b/>
            <sz val="10"/>
            <color indexed="81"/>
            <rFont val="Tahoma"/>
            <family val="2"/>
          </rPr>
          <t>sharon.powell:</t>
        </r>
        <r>
          <rPr>
            <sz val="10"/>
            <color indexed="81"/>
            <rFont val="Tahoma"/>
            <family val="2"/>
          </rPr>
          <t xml:space="preserve">
Contract set for this value only - not clear as to whether this is a one off annual payment</t>
        </r>
      </text>
    </comment>
    <comment ref="V107" authorId="2">
      <text>
        <r>
          <rPr>
            <b/>
            <sz val="12"/>
            <color indexed="81"/>
            <rFont val="Tahoma"/>
            <family val="2"/>
          </rPr>
          <t>Anthony_Ashworth:</t>
        </r>
        <r>
          <rPr>
            <sz val="12"/>
            <color indexed="81"/>
            <rFont val="Tahoma"/>
            <family val="2"/>
          </rPr>
          <t xml:space="preserve">
Annual Software licence</t>
        </r>
      </text>
    </comment>
    <comment ref="O110" authorId="1">
      <text>
        <r>
          <rPr>
            <b/>
            <sz val="10"/>
            <color indexed="81"/>
            <rFont val="Tahoma"/>
            <family val="2"/>
          </rPr>
          <t>sharon.powell:</t>
        </r>
        <r>
          <rPr>
            <sz val="10"/>
            <color indexed="81"/>
            <rFont val="Tahoma"/>
            <family val="2"/>
          </rPr>
          <t xml:space="preserve">
Possibly 4379</t>
        </r>
      </text>
    </comment>
  </commentList>
</comments>
</file>

<file path=xl/comments3.xml><?xml version="1.0" encoding="utf-8"?>
<comments xmlns="http://schemas.openxmlformats.org/spreadsheetml/2006/main">
  <authors>
    <author>sharon.powell</author>
  </authors>
  <commentList>
    <comment ref="K7" authorId="0">
      <text>
        <r>
          <rPr>
            <b/>
            <sz val="10"/>
            <color indexed="81"/>
            <rFont val="Tahoma"/>
            <family val="2"/>
          </rPr>
          <t>sharon.powell:</t>
        </r>
        <r>
          <rPr>
            <sz val="10"/>
            <color indexed="81"/>
            <rFont val="Tahoma"/>
            <family val="2"/>
          </rPr>
          <t xml:space="preserve">
Contract set for this value only - not clear as to whether this is a one off annual payment</t>
        </r>
      </text>
    </comment>
    <comment ref="K16" authorId="0">
      <text>
        <r>
          <rPr>
            <b/>
            <sz val="10"/>
            <color indexed="81"/>
            <rFont val="Tahoma"/>
            <family val="2"/>
          </rPr>
          <t>sharon.powell:</t>
        </r>
        <r>
          <rPr>
            <sz val="10"/>
            <color indexed="81"/>
            <rFont val="Tahoma"/>
            <family val="2"/>
          </rPr>
          <t xml:space="preserve">
Monthly amount £243818.33
</t>
        </r>
      </text>
    </comment>
    <comment ref="K17" authorId="0">
      <text>
        <r>
          <rPr>
            <b/>
            <sz val="10"/>
            <color indexed="81"/>
            <rFont val="Tahoma"/>
            <family val="2"/>
          </rPr>
          <t>sharon.powell:</t>
        </r>
        <r>
          <rPr>
            <sz val="10"/>
            <color indexed="81"/>
            <rFont val="Tahoma"/>
            <family val="2"/>
          </rPr>
          <t xml:space="preserve">
ROUNDED FOR 1/12TH SPLIT
</t>
        </r>
      </text>
    </comment>
    <comment ref="K27" authorId="0">
      <text>
        <r>
          <rPr>
            <b/>
            <sz val="10"/>
            <color indexed="81"/>
            <rFont val="Tahoma"/>
            <family val="2"/>
          </rPr>
          <t>sharon.powell:</t>
        </r>
        <r>
          <rPr>
            <sz val="10"/>
            <color indexed="81"/>
            <rFont val="Tahoma"/>
            <family val="2"/>
          </rPr>
          <t xml:space="preserve">
Monthly amount £212,932.16
</t>
        </r>
      </text>
    </comment>
  </commentList>
</comments>
</file>

<file path=xl/comments4.xml><?xml version="1.0" encoding="utf-8"?>
<comments xmlns="http://schemas.openxmlformats.org/spreadsheetml/2006/main">
  <authors>
    <author>Helen.Corbishley</author>
    <author>sharon.powell</author>
    <author>Rita Welsh</author>
  </authors>
  <commentList>
    <comment ref="B3" authorId="0">
      <text>
        <r>
          <rPr>
            <b/>
            <sz val="8"/>
            <color indexed="81"/>
            <rFont val="Tahoma"/>
            <family val="2"/>
          </rPr>
          <t>Please choose from the drop-down menu a category most suited to the service/supply under contract</t>
        </r>
        <r>
          <rPr>
            <sz val="8"/>
            <color indexed="81"/>
            <rFont val="Tahoma"/>
            <family val="2"/>
          </rPr>
          <t xml:space="preserve">
</t>
        </r>
      </text>
    </comment>
    <comment ref="F3" authorId="0">
      <text>
        <r>
          <rPr>
            <b/>
            <sz val="8"/>
            <color indexed="81"/>
            <rFont val="Tahoma"/>
            <family val="2"/>
          </rPr>
          <t>Please choose a procurement champion from the drop down menu</t>
        </r>
        <r>
          <rPr>
            <sz val="8"/>
            <color indexed="81"/>
            <rFont val="Tahoma"/>
            <family val="2"/>
          </rPr>
          <t xml:space="preserve">
</t>
        </r>
        <r>
          <rPr>
            <sz val="8"/>
            <color indexed="81"/>
            <rFont val="Tahoma"/>
            <family val="2"/>
          </rPr>
          <t xml:space="preserve">
</t>
        </r>
      </text>
    </comment>
    <comment ref="M3"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R3" authorId="0">
      <text>
        <r>
          <rPr>
            <b/>
            <sz val="8"/>
            <color indexed="81"/>
            <rFont val="Tahoma"/>
            <family val="2"/>
          </rPr>
          <t>Contract Length includes any extension periods.</t>
        </r>
        <r>
          <rPr>
            <sz val="8"/>
            <color indexed="81"/>
            <rFont val="Tahoma"/>
            <family val="2"/>
          </rPr>
          <t xml:space="preserve">
</t>
        </r>
        <r>
          <rPr>
            <sz val="8"/>
            <color indexed="81"/>
            <rFont val="Tahoma"/>
            <family val="2"/>
          </rPr>
          <t xml:space="preserve">
</t>
        </r>
      </text>
    </comment>
    <comment ref="U3" authorId="1">
      <text>
        <r>
          <rPr>
            <b/>
            <sz val="10"/>
            <color indexed="81"/>
            <rFont val="Tahoma"/>
            <family val="2"/>
          </rPr>
          <t>sharon.powell:</t>
        </r>
        <r>
          <rPr>
            <sz val="10"/>
            <color indexed="81"/>
            <rFont val="Tahoma"/>
            <family val="2"/>
          </rPr>
          <t xml:space="preserve">
USE SPEND PRO TO CALCULATE.</t>
        </r>
      </text>
    </comment>
    <comment ref="Y3" authorId="0">
      <text>
        <r>
          <rPr>
            <b/>
            <sz val="8"/>
            <color indexed="81"/>
            <rFont val="Tahoma"/>
            <family val="2"/>
          </rPr>
          <t>Please select whether the contract is for Works, Supplies or Services</t>
        </r>
        <r>
          <rPr>
            <sz val="8"/>
            <color indexed="81"/>
            <rFont val="Tahoma"/>
            <family val="2"/>
          </rPr>
          <t xml:space="preserve">
</t>
        </r>
      </text>
    </comment>
    <comment ref="AD111" authorId="2">
      <text/>
    </comment>
    <comment ref="AD124" authorId="2">
      <text/>
    </comment>
    <comment ref="AD125" authorId="2">
      <text/>
    </comment>
    <comment ref="AD126" authorId="2">
      <text/>
    </comment>
    <comment ref="AD127" authorId="2">
      <text/>
    </comment>
    <comment ref="AD128" authorId="2">
      <text/>
    </comment>
  </commentList>
</comments>
</file>

<file path=xl/sharedStrings.xml><?xml version="1.0" encoding="utf-8"?>
<sst xmlns="http://schemas.openxmlformats.org/spreadsheetml/2006/main" count="34845" uniqueCount="8458">
  <si>
    <t>North West Community Services Ltd</t>
  </si>
  <si>
    <t>I49</t>
  </si>
  <si>
    <t>A50</t>
  </si>
  <si>
    <t>=OR(H312=AF312,I312=AF312,J312=AF312,K312=AF312,M312=AF312,U312=AF312,V312=AF312)</t>
  </si>
  <si>
    <t>AA313</t>
  </si>
  <si>
    <t>=OR(H313=AF313,I313=AF313,J313=AF313,K313=AF313,M313=AF313,U313=AF313,V313=AF313)</t>
  </si>
  <si>
    <t>AA314</t>
  </si>
  <si>
    <t>=OR(H314=AF314,I314=AF314,J314=AF314,K314=AF314,M314=AF314,U314=AF314,V314=AF314)</t>
  </si>
  <si>
    <t>AA315</t>
  </si>
  <si>
    <t>=OR(H315=AF315,I315=AF315,J315=AF315,K315=AF315,M315=AF315,U315=AF315,V315=AF315)</t>
  </si>
  <si>
    <t>AA316</t>
  </si>
  <si>
    <t>=OR(H316=AF316,I316=AF316,J316=AF316,K316=AF316,M316=AF316,U316=AF316,V316=AF316)</t>
  </si>
  <si>
    <t>AA317</t>
  </si>
  <si>
    <t>H58</t>
  </si>
  <si>
    <t>I58</t>
  </si>
  <si>
    <t>A59</t>
  </si>
  <si>
    <t>B59</t>
  </si>
  <si>
    <t>C59</t>
  </si>
  <si>
    <t>D59</t>
  </si>
  <si>
    <t xml:space="preserve">Hourly rate of £36.00 plus mileage expenses </t>
  </si>
  <si>
    <t>Hourly rate of £36.00 plus mileage expenses</t>
  </si>
  <si>
    <t xml:space="preserve">Mottram Road / St Albans </t>
  </si>
  <si>
    <t>=OR(H1015=AF1015,I1015=AF1015,J1015=AF1015,K1015=AF1015,M1015=AF1015,U1015=AF1015,V1015=AF1015)</t>
  </si>
  <si>
    <t>AA1016</t>
  </si>
  <si>
    <t>=OR(H1016=AF1016,I1016=AF1016,J1016=AF1016,K1016=AF1016,M1016=AF1016,U1016=AF1016,V1016=AF1016)</t>
  </si>
  <si>
    <t>AA1018</t>
  </si>
  <si>
    <t>=OR(H1018=AF1018,I1018=AF1018,J1018=AF1018,K1018=AF1018,M1018=AF1018,U1018=AF1018,V1018=AF1018)</t>
  </si>
  <si>
    <t>=OR(H1018=AF1017,I1018=AF1017,J1018=AF1017,K1018=AF1017,L1018=AF1017,M1018=AF1017,N1018=AF1017,O1018=AF1017)</t>
  </si>
  <si>
    <t>AA1019</t>
  </si>
  <si>
    <t>=OR(H1019=AF1019,I1019=AF1019,J1019=AF1019,K1019=AF1019,M1019=AF1019,U1019=AF1019,V1019=AF1019)</t>
  </si>
  <si>
    <t>AA1020</t>
  </si>
  <si>
    <t>=OR(H1020=AF1020,I1020=AF1020,J1020=AF1020,K1020=AF1020,M1020=AF1020,U1020=AF1020,V1020=AF1020)</t>
  </si>
  <si>
    <t>AA1021</t>
  </si>
  <si>
    <t>=OR(H33=AF32,I33=AF32,J33=AF32,K33=AF32,L33=AF32,M33=AF32,N33=AF32,O33=AF32)</t>
  </si>
  <si>
    <t>AA34</t>
  </si>
  <si>
    <t>=OR(H34=AF33,I34=AF33,J34=AF33,K34=AF33,L34=AF33,M34=AF33,N34=AF33,O34=AF33)</t>
  </si>
  <si>
    <t>AA35</t>
  </si>
  <si>
    <t>1) Impact Marcom Ltd. (54655)  2) G.V Multi Media. (61093, 67176)</t>
  </si>
  <si>
    <t>Hot Rolled Asphalt Carriageway reinstatement and repair - hand lay</t>
  </si>
  <si>
    <t>Hot Rolled Asphalt and Macadam Carriageway Surfacing and Planing - machine lay</t>
  </si>
  <si>
    <t>Manchester City Council</t>
  </si>
  <si>
    <t>Eurofinns</t>
  </si>
  <si>
    <t xml:space="preserve">D Holt </t>
  </si>
  <si>
    <t>R James</t>
  </si>
  <si>
    <t>P Rawson</t>
  </si>
  <si>
    <t>AGMA Contract not let by TMBC.</t>
  </si>
  <si>
    <t>Supply of Additional Sub-Contract Work for Bespoke Civil Engineering Projects</t>
  </si>
  <si>
    <t>Supply of 3 No 10 person Demountable Site Accommodation Cabins</t>
  </si>
  <si>
    <t>Installation and maintenance of Mercury Abatement Equipment / Heat Exchanger Equipment</t>
  </si>
  <si>
    <t>=OR(H689=AF688,I689=AF688,J689=AF688,K689=AF688,L689=AF688,M689=AF688,N689=AF688,O689=AF688)</t>
  </si>
  <si>
    <t>AA690</t>
  </si>
  <si>
    <t>Milton St John's Roof</t>
  </si>
  <si>
    <t>=OR(H636=AF635,I636=AF635,J636=AF635,K636=AF635,L636=AF635,M636=AF635,N636=AF635,O636=AF635)</t>
  </si>
  <si>
    <t>AA645</t>
  </si>
  <si>
    <t>=OR(H827=AF827,I827=AF827,J827=AF827,K827=AF827,M827=AF827,U827=AF827,V827=AF827)</t>
  </si>
  <si>
    <t>AA828</t>
  </si>
  <si>
    <t>AA689</t>
  </si>
  <si>
    <t>=OR(H908=AF908,I908=AF908,J908=AF908,K908=AF908,M908=AF908,U908=AF908,V908=AF908)</t>
  </si>
  <si>
    <t>AA911</t>
  </si>
  <si>
    <t>=OR(H692=AF691,I692=AF691,J692=AF691,K692=AF691,L692=AF691,M692=AF691,N692=AF691,O692=AF691)</t>
  </si>
  <si>
    <t>AA694</t>
  </si>
  <si>
    <t>Tameside MH / Creative Support</t>
  </si>
  <si>
    <t>Lead Commissioner - Adult Services (Sue Hogan)</t>
  </si>
  <si>
    <t>Tameside LDS / Somerset House</t>
  </si>
  <si>
    <t>Community Response Service - Lomas Court</t>
  </si>
  <si>
    <t>NBD ZPA SYSTEMS</t>
  </si>
  <si>
    <t>Zerowait Europe</t>
  </si>
  <si>
    <t>6mths</t>
  </si>
  <si>
    <t>=OR(H1028=AF1028,I1028=AF1028,J1028=AF1028,K1028=AF1028,M1028=AF1028,U1028=AF1028,V1028=AF1028)</t>
  </si>
  <si>
    <t>AA1030</t>
  </si>
  <si>
    <t>Transport</t>
  </si>
  <si>
    <t>Utilities</t>
  </si>
  <si>
    <t>Vehicles</t>
  </si>
  <si>
    <t>Works - Construction, Repair and Maintenance</t>
  </si>
  <si>
    <t>Unclassified.</t>
  </si>
  <si>
    <t>Tameside MBC</t>
  </si>
  <si>
    <t>Wendy Poole</t>
  </si>
  <si>
    <t>Demand Led</t>
  </si>
  <si>
    <t>Wendy Poole  Room 2.33 TAC</t>
  </si>
  <si>
    <t>Insurance and Claims Handling</t>
  </si>
  <si>
    <t>Ken Crimes Room 2.33 TAC</t>
  </si>
  <si>
    <t>John McWilliams</t>
  </si>
  <si>
    <t>Treasury Advisory Services</t>
  </si>
  <si>
    <t>John McWilliams Room 2.33 TAC</t>
  </si>
  <si>
    <t>Andrew Hall</t>
  </si>
  <si>
    <t>Provision of Social care Support for up to 19 people with a learning disability</t>
  </si>
  <si>
    <t>Provision of Social care Support for up to 16 people with a learning disability</t>
  </si>
  <si>
    <t>Tofco Limited (70, 61323)</t>
  </si>
  <si>
    <t>Tolent (72996)</t>
  </si>
  <si>
    <t>Total Services North West Limited (14436)</t>
  </si>
  <si>
    <t>=OR(H317=AF317,I317=AF317,J317=AF317,K317=AF317,M317=AF317,U317=AF317,V317=AF317)</t>
  </si>
  <si>
    <t>AA318</t>
  </si>
  <si>
    <t>Retaining Wall at A57 Mottram Road, Hattresley</t>
  </si>
  <si>
    <t>Scheme Not now going ahead please remeove</t>
  </si>
  <si>
    <t>PSO ~Waiver 16/1/08</t>
  </si>
  <si>
    <t>EN202710</t>
  </si>
  <si>
    <t>EP205540</t>
  </si>
  <si>
    <t>AA144</t>
  </si>
  <si>
    <t>=OR(H144=AF143,I144=AF143,J144=AF143,K144=AF143,L144=AF143,M144=AF143,N144=AF143,O144=AF143)</t>
  </si>
  <si>
    <t>AA146</t>
  </si>
  <si>
    <t>=OR(H146=AF145,I146=AF145,J146=AF145,K146=AF145,L146=AF145,M146=AF145,N146=AF145,O146=AF145)</t>
  </si>
  <si>
    <t>AA148</t>
  </si>
  <si>
    <t>=OR(H148=AF147,I148=AF147,J148=AF147,K148=AF147,L148=AF147,M148=AF147,N148=AF147,O148=AF147)</t>
  </si>
  <si>
    <t>AA153</t>
  </si>
  <si>
    <t>=OR(H153=AF152,I153=AF152,J153=AF152,K153=AF152,L153=AF152,M153=AF152,N153=AF152,O153=AF152)</t>
  </si>
  <si>
    <t>AA154</t>
  </si>
  <si>
    <t>=OR(H154=AF153,I154=AF153,J154=AF153,K154=AF153,L154=AF153,M154=AF153,N154=AF153,O154=AF153)</t>
  </si>
  <si>
    <t>AA159</t>
  </si>
  <si>
    <t>=OR(H159=AF158,I159=AF158,J159=AF158,K159=AF158,L159=AF158,M159=AF158,N159=AF158,O159=AF158)</t>
  </si>
  <si>
    <t>AA162</t>
  </si>
  <si>
    <t>=OR(H162=AF161,I162=AF161,J162=AF161,K162=AF161,L162=AF161,M162=AF161,N162=AF161,O162=AF161)</t>
  </si>
  <si>
    <t>AA163</t>
  </si>
  <si>
    <t>=OR(H163=AF162,I163=AF162,J163=AF162,K163=AF162,L163=AF162,M163=AF162,N163=AF162,O163=AF162)</t>
  </si>
  <si>
    <t>AA166</t>
  </si>
  <si>
    <t>=OR(H166=AF165,I166=AF165,J166=AF165,K166=AF165,L166=AF165,M166=AF165,N166=AF165,O166=AF165)</t>
  </si>
  <si>
    <t>=OR(H166=AF166,I166=AF166,J166=AF166,K166=AF166,M166=AF166,U166=AF166,V166=AF166)</t>
  </si>
  <si>
    <t>AA168</t>
  </si>
  <si>
    <t>=OR(H168=AF167,I168=AF167,J168=AF167,K168=AF167,L168=AF167,M168=AF167,N168=AF167,O168=AF167)</t>
  </si>
  <si>
    <t>AA169</t>
  </si>
  <si>
    <t>N668:O668, U668:V668</t>
  </si>
  <si>
    <t>U669</t>
  </si>
  <si>
    <t>V669</t>
  </si>
  <si>
    <t>N669</t>
  </si>
  <si>
    <t>U534</t>
  </si>
  <si>
    <t>V534</t>
  </si>
  <si>
    <t>U581</t>
  </si>
  <si>
    <t>V581</t>
  </si>
  <si>
    <t>N534</t>
  </si>
  <si>
    <t>O534</t>
  </si>
  <si>
    <t>N581</t>
  </si>
  <si>
    <t>N664</t>
  </si>
  <si>
    <t>N661</t>
  </si>
  <si>
    <t>O661</t>
  </si>
  <si>
    <t>U661</t>
  </si>
  <si>
    <t>V661</t>
  </si>
  <si>
    <t>O666</t>
  </si>
  <si>
    <t>=N712*M712</t>
  </si>
  <si>
    <t>V666</t>
  </si>
  <si>
    <t>O669</t>
  </si>
  <si>
    <t>U676</t>
  </si>
  <si>
    <t>V676</t>
  </si>
  <si>
    <t>P335</t>
  </si>
  <si>
    <t>P343</t>
  </si>
  <si>
    <t>P508</t>
  </si>
  <si>
    <t>V508</t>
  </si>
  <si>
    <t>O508</t>
  </si>
  <si>
    <t>V529</t>
  </si>
  <si>
    <t>P535</t>
  </si>
  <si>
    <t>V535</t>
  </si>
  <si>
    <t>=OR(H174=AF173,I174=AF173,J174=AF173,K174=AF173,L174=AF173,M174=AF173,N174=AF173,O174=AF173)</t>
  </si>
  <si>
    <t>AA176</t>
  </si>
  <si>
    <t>=OR(H176=AF175,I176=AF175,J176=AF175,K176=AF175,L176=AF175,M176=AF175,N176=AF175,O176=AF175)</t>
  </si>
  <si>
    <t>AA177</t>
  </si>
  <si>
    <t>=OR(H177=AF176,I177=AF176,J177=AF176,K177=AF176,L177=AF176,M177=AF176,N177=AF176,O177=AF176)</t>
  </si>
  <si>
    <t>AA178</t>
  </si>
  <si>
    <t>AA462</t>
  </si>
  <si>
    <t>=OR(H462=AF462,I462=AF462,J462=AF462,K462=AF462,M462=AF462,U462=AF462,V462=AF462)</t>
  </si>
  <si>
    <t>AA463</t>
  </si>
  <si>
    <t>=OR(H463=AF463,I463=AF463,J463=AF463,K463=AF463,M463=AF463,U463=AF463,V463=AF463)</t>
  </si>
  <si>
    <t>AA464</t>
  </si>
  <si>
    <t>=OR(H464=AF464,I464=AF464,J464=AF464,K464=AF464,M464=AF464,U464=AF464,V464=AF464)</t>
  </si>
  <si>
    <t>AA465</t>
  </si>
  <si>
    <t>=OR(H465=AF465,I465=AF465,J465=AF465,K465=AF465,M465=AF465,U465=AF465,V465=AF465)</t>
  </si>
  <si>
    <t>AA466</t>
  </si>
  <si>
    <t>=OR(H910=AF909,I910=AF909,J910=AF909,K910=AF909,L910=AF909,M910=AF909,N910=AF909,O910=AF909)</t>
  </si>
  <si>
    <t>AA914</t>
  </si>
  <si>
    <t>=OR(H914=AF913,I914=AF913,J914=AF913,K914=AF913,L914=AF913,M914=AF913,N914=AF913,O914=AF913)</t>
  </si>
  <si>
    <t>AA917</t>
  </si>
  <si>
    <t>=OR(H917=AF916,I917=AF916,J917=AF916,K917=AF916,L917=AF916,M917=AF916,N917=AF916,O917=AF916)</t>
  </si>
  <si>
    <t>AA923</t>
  </si>
  <si>
    <t>Lorraine Butler Nick Ellwood</t>
  </si>
  <si>
    <t>Provision of a service to support Tameside's Parenting Early Intervention Programme (PEIP)</t>
  </si>
  <si>
    <t>Barnardos</t>
  </si>
  <si>
    <t>7 months</t>
  </si>
  <si>
    <t>Rm 2.9 TAC</t>
  </si>
  <si>
    <t>Provision of a Children &amp; Young Peoples Participation Service</t>
  </si>
  <si>
    <t>4Children</t>
  </si>
  <si>
    <t>Provision of a Volunteer Home Visiting and Befriending Service</t>
  </si>
  <si>
    <t>Homestart</t>
  </si>
  <si>
    <t xml:space="preserve">Jane Forrest </t>
  </si>
  <si>
    <t>Provision of a Young People's Specialist Substance Misuse Service</t>
  </si>
  <si>
    <t>1) Fresh Foods Direct Ltd, (66491)  2) Express Dairies Milk (61784, 65984)</t>
  </si>
  <si>
    <t>1) Gateway Computing, (67189)  2) Micromedia Ltd,  3) EDM Group Ltd (72320)</t>
  </si>
  <si>
    <t>1) H Jenkinson &amp; Co Ltd, (61485)  2) Southerns Office Interiors Ltd (3889, 61676)</t>
  </si>
  <si>
    <t>1) Holland House Electrical Company Limited.  2) Smith Bros. (Caer Conan Wholesale Limited) (61597)</t>
  </si>
  <si>
    <t>Window and Gutter Cleaning</t>
  </si>
  <si>
    <t>Skyline</t>
  </si>
  <si>
    <t>Software Maintenance for new Integrated Childrens System – Guardian 24</t>
  </si>
  <si>
    <t>E59</t>
  </si>
  <si>
    <t>F59</t>
  </si>
  <si>
    <t>G59</t>
  </si>
  <si>
    <t>A60</t>
  </si>
  <si>
    <t>B60</t>
  </si>
  <si>
    <t>C60</t>
  </si>
  <si>
    <t>D60</t>
  </si>
  <si>
    <t>E60</t>
  </si>
  <si>
    <t>F60</t>
  </si>
  <si>
    <t>G60</t>
  </si>
  <si>
    <t>H60</t>
  </si>
  <si>
    <t>I60</t>
  </si>
  <si>
    <t>A61</t>
  </si>
  <si>
    <t>B61</t>
  </si>
  <si>
    <t>C61</t>
  </si>
  <si>
    <t>D61</t>
  </si>
  <si>
    <t>E61</t>
  </si>
  <si>
    <t>F61</t>
  </si>
  <si>
    <t>G61</t>
  </si>
  <si>
    <t>H61</t>
  </si>
  <si>
    <t>I61</t>
  </si>
  <si>
    <t>A62</t>
  </si>
  <si>
    <t>B62</t>
  </si>
  <si>
    <t>C62</t>
  </si>
  <si>
    <t>D62</t>
  </si>
  <si>
    <t>E62</t>
  </si>
  <si>
    <t>F62</t>
  </si>
  <si>
    <t>G62</t>
  </si>
  <si>
    <t>H62</t>
  </si>
  <si>
    <t>I62</t>
  </si>
  <si>
    <t>A63</t>
  </si>
  <si>
    <t>B63</t>
  </si>
  <si>
    <t>C63</t>
  </si>
  <si>
    <t>D63</t>
  </si>
  <si>
    <t>E63</t>
  </si>
  <si>
    <t>F63</t>
  </si>
  <si>
    <t>G63</t>
  </si>
  <si>
    <t>H63</t>
  </si>
  <si>
    <t>I63</t>
  </si>
  <si>
    <t>=OR(H89=AF88,I89=AF88,J89=AF88,K89=AF88,L89=AF88,M89=AF88,N89=AF88,O89=AF88)</t>
  </si>
  <si>
    <t>AA90</t>
  </si>
  <si>
    <t>Haughton Green Commuity Centre Forum</t>
  </si>
  <si>
    <t>Extensions at Broadbent Fold and St. Johns Primary School, Dukinfield</t>
  </si>
  <si>
    <t>Fire Damage Repairs</t>
  </si>
  <si>
    <t>Egerton Park Arts Collge Toilets</t>
  </si>
  <si>
    <t>Maintenance Contract - Franking Machines</t>
  </si>
  <si>
    <t>Maintenance Contract - Weighing Machines</t>
  </si>
  <si>
    <t>Stevens Servicing</t>
  </si>
  <si>
    <t>Paul Roe</t>
  </si>
  <si>
    <t>Maintenance of EMS Software</t>
  </si>
  <si>
    <t>Stock Condition Survey</t>
  </si>
  <si>
    <t>City of Salford</t>
  </si>
  <si>
    <t>AGMA</t>
  </si>
  <si>
    <t>A.Stopher</t>
  </si>
  <si>
    <t>C045</t>
  </si>
  <si>
    <t>C046</t>
  </si>
  <si>
    <t>C047</t>
  </si>
  <si>
    <t>C048</t>
  </si>
  <si>
    <t>C050</t>
  </si>
  <si>
    <t>C052/C054</t>
  </si>
  <si>
    <t>C053</t>
  </si>
  <si>
    <t>C054</t>
  </si>
  <si>
    <t>C062</t>
  </si>
  <si>
    <t>C064/C065</t>
  </si>
  <si>
    <t>C069</t>
  </si>
  <si>
    <t>C071</t>
  </si>
  <si>
    <t>C072</t>
  </si>
  <si>
    <t>C073</t>
  </si>
  <si>
    <t>C075</t>
  </si>
  <si>
    <t>Office Stationery, Paper and Card</t>
  </si>
  <si>
    <t>C077</t>
  </si>
  <si>
    <t>C078</t>
  </si>
  <si>
    <t>C080</t>
  </si>
  <si>
    <t>C081(inc. T320)</t>
  </si>
  <si>
    <t>C082</t>
  </si>
  <si>
    <t>Boston Network (53077)</t>
  </si>
  <si>
    <t>Boys and Girls Welfare Society (60900)</t>
  </si>
  <si>
    <t>Brake Brothers Foodservice Limited (51346, 51924, 61033, 63069, 71733)</t>
  </si>
  <si>
    <t>Breeze Limited (1258, 1259)</t>
  </si>
  <si>
    <t>Bristow &amp; Sutor (61191)</t>
  </si>
  <si>
    <t>Britannica online (1838, 13645, 54072, 67777, 73295)</t>
  </si>
  <si>
    <t>=OR(H1060=AF1060,I1060=AF1060,J1060=AF1060,K1060=AF1060,M1060=AF1060,U1060=AF1060,V1060=AF1060)</t>
  </si>
  <si>
    <t>=OR(H1060=AF1059,I1060=AF1059,J1060=AF1059,K1060=AF1059,L1060=AF1059,M1060=AF1059,N1060=AF1059,O1060=AF1059)</t>
  </si>
  <si>
    <t>AA1061</t>
  </si>
  <si>
    <t>=OR(H1061=AF1061,I1061=AF1061,J1061=AF1061,K1061=AF1061,M1061=AF1061,U1061=AF1061,V1061=AF1061)</t>
  </si>
  <si>
    <t>AA1063</t>
  </si>
  <si>
    <t>=OR(H1063=AF1063,I1063=AF1063,J1063=AF1063,K1063=AF1063,M1063=AF1063,U1063=AF1063,V1063=AF1063)</t>
  </si>
  <si>
    <t>=OR(H1063=AF1062,I1063=AF1062,J1063=AF1062,K1063=AF1062,L1063=AF1062,M1063=AF1062,N1063=AF1062,O1063=AF1062)</t>
  </si>
  <si>
    <t>AA1065</t>
  </si>
  <si>
    <t>=OR(H782=AF782,I782=AF782,J782=AF782,K782=AF782,M782=AF782,U782=AF782,V782=AF782)</t>
  </si>
  <si>
    <t>AA783</t>
  </si>
  <si>
    <t>=OR(H783=AF783,I783=AF783,J783=AF783,K783=AF783,M783=AF783,U783=AF783,V783=AF783)</t>
  </si>
  <si>
    <t>AA787</t>
  </si>
  <si>
    <t>=OR(H787=AF787,I787=AF787,J787=AF787,K787=AF787,M787=AF787,U787=AF787,V787=AF787)</t>
  </si>
  <si>
    <t>AA790</t>
  </si>
  <si>
    <t>=OR(H790=AF790,I790=AF790,J790=AF790,K790=AF790,M790=AF790,U790=AF790,V790=AF790)</t>
  </si>
  <si>
    <t>AA791</t>
  </si>
  <si>
    <t>=OR(H791=AF791,I791=AF791,J791=AF791,K791=AF791,M791=AF791,U791=AF791,V791=AF791)</t>
  </si>
  <si>
    <t>AA792</t>
  </si>
  <si>
    <t>=OR(H792=AF792,I792=AF792,J792=AF792,K792=AF792,M792=AF792,U792=AF792,V792=AF792)</t>
  </si>
  <si>
    <t>AA793</t>
  </si>
  <si>
    <t>=OR(H793=AF793,I793=AF793,J793=AF793,K793=AF793,M793=AF793,U793=AF793,V793=AF793)</t>
  </si>
  <si>
    <t>AA794</t>
  </si>
  <si>
    <t>=OR(H794=AF794,I794=AF794,J794=AF794,K794=AF794,M794=AF794,U794=AF794,V794=AF794)</t>
  </si>
  <si>
    <t>AA795</t>
  </si>
  <si>
    <t>=OR(H795=AF795,I795=AF795,J795=AF795,K795=AF795,M795=AF795,U795=AF795,V795=AF795)</t>
  </si>
  <si>
    <t>AA796</t>
  </si>
  <si>
    <t>=OR(H796=AF796,I796=AF796,J796=AF796,K796=AF796,M796=AF796,U796=AF796,V796=AF796)</t>
  </si>
  <si>
    <t>AA797</t>
  </si>
  <si>
    <t>=OR(H797=AF797,I797=AF797,J797=AF797,K797=AF797,M797=AF797,U797=AF797,V797=AF797)</t>
  </si>
  <si>
    <t>AA798</t>
  </si>
  <si>
    <t>=OR(H584=AF583,I584=AF583,J584=AF583,K584=AF583,L584=AF583,M584=AF583,N584=AF583,O584=AF583)</t>
  </si>
  <si>
    <t>AA585</t>
  </si>
  <si>
    <t>=OR(H585=AF585,I585=AF585,J585=AF585,K585=AF585,M585=AF585,U585=AF585,V585=AF585)</t>
  </si>
  <si>
    <t>AA586</t>
  </si>
  <si>
    <t>=OR(H586=AF586,I586=AF586,J586=AF586,K586=AF586,M586=AF586,U586=AF586,V586=AF586)</t>
  </si>
  <si>
    <t>=OR(H586=AF585,I586=AF585,J586=AF585,K586=AF585,L586=AF585,M586=AF585,N586=AF585,O586=AF585)</t>
  </si>
  <si>
    <t>AA589</t>
  </si>
  <si>
    <t>=OR(H286=AF286,I286=AF286,J286=AF286,K286=AF286,M286=AF286,U286=AF286,V286=AF286)</t>
  </si>
  <si>
    <t>AA287</t>
  </si>
  <si>
    <t>=OR(H287=AF287,I287=AF287,J287=AF287,K287=AF287,M287=AF287,U287=AF287,V287=AF287)</t>
  </si>
  <si>
    <t>AA288</t>
  </si>
  <si>
    <t>=OR(H288=AF288,I288=AF288,J288=AF288,K288=AF288,M288=AF288,U288=AF288,V288=AF288)</t>
  </si>
  <si>
    <t>AA289</t>
  </si>
  <si>
    <t>=OR(H169=AF168,I169=AF168,J169=AF168,K169=AF168,L169=AF168,M169=AF168,N169=AF168,O169=AF168)</t>
  </si>
  <si>
    <t>AA172</t>
  </si>
  <si>
    <t>=OR(H172=AF171,I172=AF171,J172=AF171,K172=AF171,L172=AF171,M172=AF171,N172=AF171,O172=AF171)</t>
  </si>
  <si>
    <t>AA174</t>
  </si>
  <si>
    <t>One off business development initiative</t>
  </si>
  <si>
    <t>Business Accelerator Growth Programme (fuded through ERDF)</t>
  </si>
  <si>
    <t>Tameside Business Family (Winning Pitch Trading)</t>
  </si>
  <si>
    <t>=OR(H508=AF507,I508=AF507,J508=AF507,K508=AF507,L508=AF507,M508=AF507,N508=AF507,O508=AF507)</t>
  </si>
  <si>
    <t>AA509</t>
  </si>
  <si>
    <t>=OR(H509=AF509,I509=AF509,J509=AF509,K509=AF509,M509=AF509,U509=AF509,V509=AF509)</t>
  </si>
  <si>
    <t>AA510</t>
  </si>
  <si>
    <t>=OR(H178=AF177,I178=AF177,J178=AF177,K178=AF177,L178=AF177,M178=AF177,N178=AF177,O178=AF177)</t>
  </si>
  <si>
    <t>AA179</t>
  </si>
  <si>
    <t>Office Extension Dane Bank Primary</t>
  </si>
  <si>
    <t>Provision of a Connexions service</t>
  </si>
  <si>
    <t>YCAP</t>
  </si>
  <si>
    <t xml:space="preserve">Provision of a YCAP Family Intervention Project </t>
  </si>
  <si>
    <t>=OR(H704=AF704,I704=AF704,J704=AF704,K704=AF704,M704=AF704,U704=AF704,V704=AF704)</t>
  </si>
  <si>
    <t>AA706</t>
  </si>
  <si>
    <t>=OR(H706=AF706,I706=AF706,J706=AF706,K706=AF706,M706=AF706,U706=AF706,V706=AF706)</t>
  </si>
  <si>
    <t>=OR(H706=AF705,I706=AF705,J706=AF705,K706=AF705,L706=AF705,M706=AF705,N706=AF705,O706=AF705)</t>
  </si>
  <si>
    <t>AA712</t>
  </si>
  <si>
    <t>=OR(H712=AF712,I712=AF712,J712=AF712,K712=AF712,M712=AF712,U712=AF712,V712=AF712)</t>
  </si>
  <si>
    <t>Stockport</t>
  </si>
  <si>
    <t>Tracey Rainey</t>
  </si>
  <si>
    <t>Touchpaper Service Desk Software</t>
  </si>
  <si>
    <t>=OR(H815=AF814,I815=AF814,J815=AF814,K815=AF814,L815=AF814,M815=AF814,N815=AF814,O815=AF814)</t>
  </si>
  <si>
    <t>AA816</t>
  </si>
  <si>
    <t>=OR(H702=AF702,I702=AF702,J702=AF702,K702=AF702,M702=AF702,U702=AF702,V702=AF702)</t>
  </si>
  <si>
    <t>=OR(H702=AF701,I702=AF701,J702=AF701,K702=AF701,L702=AF701,M702=AF701,N702=AF701,O702=AF701)</t>
  </si>
  <si>
    <t>AA704</t>
  </si>
  <si>
    <t>=OR(H1004=AF1004,I1004=AF1004,J1004=AF1004,K1004=AF1004,M1004=AF1004,U1004=AF1004,V1004=AF1004)</t>
  </si>
  <si>
    <t>AA1006</t>
  </si>
  <si>
    <t>=OR(H739=AF737,I739=AF737,J739=AF737,K739=AF737,L739=AF737,M739=AF737,N739=AF737,O739=AF737)</t>
  </si>
  <si>
    <t>AA741</t>
  </si>
  <si>
    <t>=OR(H512=AF512,I512=AF512,J512=AF512,K512=AF512,M512=AF512,U512=AF512,V512=AF512)</t>
  </si>
  <si>
    <t>AA513</t>
  </si>
  <si>
    <t>=OR(H513=AF513,I513=AF513,J513=AF513,K513=AF513,M513=AF513,U513=AF513,V513=AF513)</t>
  </si>
  <si>
    <t>AA514</t>
  </si>
  <si>
    <t>=OR(H236=AF236,I236=AF236,J236=AF236,K236=AF236,M236=AF236,U236=AF236,V236=AF236)</t>
  </si>
  <si>
    <t>AA237</t>
  </si>
  <si>
    <t>AA1011</t>
  </si>
  <si>
    <t>=OR(H305=AF305,I305=AF305,J305=AF305,K305=AF305,M305=AF305,U305=AF305,V305=AF305)</t>
  </si>
  <si>
    <t>AA306</t>
  </si>
  <si>
    <t>=OR(H306=AF306,I306=AF306,J306=AF306,K306=AF306,M306=AF306,U306=AF306,V306=AF306)</t>
  </si>
  <si>
    <t>AA307</t>
  </si>
  <si>
    <t>=OR(H307=AF307,I307=AF307,J307=AF307,K307=AF307,M307=AF307,U307=AF307,V307=AF307)</t>
  </si>
  <si>
    <t>AA308</t>
  </si>
  <si>
    <t>=OR(H308=AF308,I308=AF308,J308=AF308,K308=AF308,M308=AF308,U308=AF308,V308=AF308)</t>
  </si>
  <si>
    <t>AA309</t>
  </si>
  <si>
    <t>=OR(H309=AF309,I309=AF309,J309=AF309,K309=AF309,M309=AF309,U309=AF309,V309=AF309)</t>
  </si>
  <si>
    <t>AA310</t>
  </si>
  <si>
    <t>H34</t>
  </si>
  <si>
    <t>I34</t>
  </si>
  <si>
    <t>A35</t>
  </si>
  <si>
    <t>B35</t>
  </si>
  <si>
    <t>C35</t>
  </si>
  <si>
    <t>D35</t>
  </si>
  <si>
    <t>E35</t>
  </si>
  <si>
    <t>F35</t>
  </si>
  <si>
    <t>G35</t>
  </si>
  <si>
    <t>H35</t>
  </si>
  <si>
    <t>I35</t>
  </si>
  <si>
    <t>A36</t>
  </si>
  <si>
    <t>C135</t>
  </si>
  <si>
    <t>Groceries and Provisions, Frozen Foods and Frozen Community Meals</t>
  </si>
  <si>
    <t>Gorsehall Primary School - Sinngle Classroom Extension</t>
  </si>
  <si>
    <t>G Jones Ltd</t>
  </si>
  <si>
    <t>Audenshaw High School - Installation of Low Voltage Mains</t>
  </si>
  <si>
    <t>Quartzelec Ltd</t>
  </si>
  <si>
    <t xml:space="preserve">Audenshaw Primary School Rewire
</t>
  </si>
  <si>
    <t xml:space="preserve">Yew Tree Primary Infants Rewire
</t>
  </si>
  <si>
    <t xml:space="preserve">£82,663.17
</t>
  </si>
  <si>
    <t xml:space="preserve">Manor Green Primary  Rewire
</t>
  </si>
  <si>
    <t>A Carey &amp; Sons</t>
  </si>
  <si>
    <t>Cooler Aid Limited</t>
  </si>
  <si>
    <t>Paul Jennings</t>
  </si>
  <si>
    <t>Dec 2011 (subject to grant funding availability which potentially runs out March 2011)</t>
  </si>
  <si>
    <t>=OR(H781=AF781,I781=AF781,J781=AF781,K781=AF781,M781=AF781,U781=AF781,V781=AF781)</t>
  </si>
  <si>
    <t>AA782</t>
  </si>
  <si>
    <t>Caddick Construction Limited (18255)</t>
  </si>
  <si>
    <t>Calbarrie Ltd. (76005, 76510)</t>
  </si>
  <si>
    <t>Cornerstones Project - Pilot</t>
  </si>
  <si>
    <t>Tenancy Support for High Risk Offenders - Pilot</t>
  </si>
  <si>
    <t>P672</t>
  </si>
  <si>
    <t>U714</t>
  </si>
  <si>
    <t>V714</t>
  </si>
  <si>
    <t>P714</t>
  </si>
  <si>
    <t>Provision of social care support for up to 19 people with a learning disability and behaviours which challenge services</t>
  </si>
  <si>
    <t>=OR(H279=AF279,I279=AF279,J279=AF279,K279=AF279,M279=AF279,U279=AF279,V279=AF279)</t>
  </si>
  <si>
    <t>AA280</t>
  </si>
  <si>
    <t>=OR(H280=AF280,I280=AF280,J280=AF280,K280=AF280,M280=AF280,U280=AF280,V280=AF280)</t>
  </si>
  <si>
    <t>AA281</t>
  </si>
  <si>
    <t>=OR(H281=AF281,I281=AF281,J281=AF281,K281=AF281,M281=AF281,U281=AF281,V281=AF281)</t>
  </si>
  <si>
    <t>AA282</t>
  </si>
  <si>
    <t>=OR(H282=AF282,I282=AF282,J282=AF282,K282=AF282,M282=AF282,U282=AF282,V282=AF282)</t>
  </si>
  <si>
    <t>AA283</t>
  </si>
  <si>
    <t>=OR(H459=AF459,I459=AF459,J459=AF459,K459=AF459,M459=AF459,U459=AF459,V459=AF459)</t>
  </si>
  <si>
    <t>AA460</t>
  </si>
  <si>
    <t>=OR(H460=AF460,I460=AF460,J460=AF460,K460=AF460,M460=AF460,U460=AF460,V460=AF460)</t>
  </si>
  <si>
    <t>AA461</t>
  </si>
  <si>
    <t>=OR(H461=AF461,I461=AF461,J461=AF461,K461=AF461,M461=AF461,U461=AF461,V461=AF461)</t>
  </si>
  <si>
    <t>Information@Work Software Document Management Planning</t>
  </si>
  <si>
    <t>Fresh Foods Direct Limited (66491)</t>
  </si>
  <si>
    <t>FSB Supplies (61470, 63016)</t>
  </si>
  <si>
    <t>Fujitsu (50969, 58783, 63125, 64813, 78102)</t>
  </si>
  <si>
    <t>Fulwood Roofing Services (62847)</t>
  </si>
  <si>
    <t>G A Sharpe (61901, 62784)</t>
  </si>
  <si>
    <t>G. Spratt Landscaping Ltd (62846)</t>
  </si>
  <si>
    <t>Georgia Pacific GB Ltd (62210)</t>
  </si>
  <si>
    <t>Goulson Furnishing (51053, 61365)</t>
  </si>
  <si>
    <t>Gray Dawes (51046)</t>
  </si>
  <si>
    <t>Greenbooth Construction Co Ltd (16530, 51802, 63017)</t>
  </si>
  <si>
    <t>Greenside Construction (62686, 65402, 67545)</t>
  </si>
  <si>
    <t>Gresham (2137)</t>
  </si>
  <si>
    <t>Grimwood &amp; Dix (72171)</t>
  </si>
  <si>
    <t>Groundwork Landscapes (65723)</t>
  </si>
  <si>
    <t>Groundwork Tameside (61364, 77769)</t>
  </si>
  <si>
    <t>H H Smith &amp; Sons (65018)</t>
  </si>
  <si>
    <t>Hanover Housing Association (61126, 80432, 80433)</t>
  </si>
  <si>
    <t>Hardscape Ltd (62252)</t>
  </si>
  <si>
    <t>Contract spend extracted from T560 ITT documents, estimated requirements wef 01/11/06</t>
  </si>
  <si>
    <t>=OR(H251=AF251,I251=AF251,J251=AF251,K251=AF251,M251=AF251,U251=AF251,V251=AF251)</t>
  </si>
  <si>
    <t>AA252</t>
  </si>
  <si>
    <t>=OR(H252=AF252,I252=AF252,J252=AF252,K252=AF252,M252=AF252,U252=AF252,V252=AF252)</t>
  </si>
  <si>
    <t>AA253</t>
  </si>
  <si>
    <t>=OR(H253=AF253,I253=AF253,J253=AF253,K253=AF253,M253=AF253,U253=AF253,V253=AF253)</t>
  </si>
  <si>
    <t>AA254</t>
  </si>
  <si>
    <t>=OR(H254=AF254,I254=AF254,J254=AF254,K254=AF254,M254=AF254,U254=AF254,V254=AF254)</t>
  </si>
  <si>
    <t>AA255</t>
  </si>
  <si>
    <t>=OR(H255=AF255,I255=AF255,J255=AF255,K255=AF255,M255=AF255,U255=AF255,V255=AF255)</t>
  </si>
  <si>
    <t>AA256</t>
  </si>
  <si>
    <t>=OR(H256=AF256,I256=AF256,J256=AF256,K256=AF256,M256=AF256,U256=AF256,V256=AF256)</t>
  </si>
  <si>
    <t>AA257</t>
  </si>
  <si>
    <t>=OR(H1075=AF1075,I1075=AF1075,J1075=AF1075,K1075=AF1075,M1075=AF1075,U1075=AF1075,V1075=AF1075)</t>
  </si>
  <si>
    <t>AA1077</t>
  </si>
  <si>
    <t>=OR(H1077=AF1077,I1077=AF1077,J1077=AF1077,K1077=AF1077,M1077=AF1077,U1077=AF1077,V1077=AF1077)</t>
  </si>
  <si>
    <t>=OR(H102=AF101,I102=AF101,J102=AF101,K102=AF101,L102=AF101,M102=AF101,N102=AF101,O102=AF101)</t>
  </si>
  <si>
    <t>AA103</t>
  </si>
  <si>
    <t>=OR(H103=AF102,I103=AF102,J103=AF102,K103=AF102,L103=AF102,M103=AF102,N103=AF102,O103=AF102)</t>
  </si>
  <si>
    <t>AA104</t>
  </si>
  <si>
    <t>=OR(H104=AF103,I104=AF103,J104=AF103,K104=AF103,L104=AF103,M104=AF103,N104=AF103,O104=AF103)</t>
  </si>
  <si>
    <t>AA106</t>
  </si>
  <si>
    <t>Anvil Master (991, 62731)</t>
  </si>
  <si>
    <t>Armitage Construction (18044)</t>
  </si>
  <si>
    <t>Ashton Pioneer Homes Ltd (59161, 61948, 80389)</t>
  </si>
  <si>
    <t>Ashton Signs (61743)</t>
  </si>
  <si>
    <t>Aspen (52157)</t>
  </si>
  <si>
    <t>Astirvant Ltd (60944, 62705)</t>
  </si>
  <si>
    <t>AUTEM (61975, 62801)</t>
  </si>
  <si>
    <t>Axial systems ltd (77635)</t>
  </si>
  <si>
    <t>Bardsley Construction (62885)</t>
  </si>
  <si>
    <t>=OR(H551=AF551,I551=AF551,J551=AF551,K551=AF551,M551=AF551,U551=AF551,V551=AF551)</t>
  </si>
  <si>
    <t>AA552</t>
  </si>
  <si>
    <t>=OR(H552=AF552,I552=AF552,J552=AF552,K552=AF552,M552=AF552,U552=AF552,V552=AF552)</t>
  </si>
  <si>
    <t>=OR(H552=AF551,I552=AF551,J552=AF551,K552=AF551,L552=AF551,M552=AF551,N552=AF551,O552=AF551)</t>
  </si>
  <si>
    <t>AA554</t>
  </si>
  <si>
    <t>=OR(H141=AF140,I141=AF140,J141=AF140,K141=AF140,L141=AF140,M141=AF140,N141=AF140,O141=AF140)</t>
  </si>
  <si>
    <t>=OR(H1057=AF1057,I1057=AF1057,J1057=AF1057,K1057=AF1057,M1057=AF1057,U1057=AF1057,V1057=AF1057)</t>
  </si>
  <si>
    <t>AA1058</t>
  </si>
  <si>
    <t>=OR(H1058=AF1058,I1058=AF1058,J1058=AF1058,K1058=AF1058,M1058=AF1058,U1058=AF1058,V1058=AF1058)</t>
  </si>
  <si>
    <t>AA1060</t>
  </si>
  <si>
    <t>I10</t>
  </si>
  <si>
    <t>A11</t>
  </si>
  <si>
    <t>B11</t>
  </si>
  <si>
    <t>C11</t>
  </si>
  <si>
    <t>D11</t>
  </si>
  <si>
    <t>E11</t>
  </si>
  <si>
    <t>F11</t>
  </si>
  <si>
    <t>G11</t>
  </si>
  <si>
    <t>H11</t>
  </si>
  <si>
    <t>I11</t>
  </si>
  <si>
    <t>A12</t>
  </si>
  <si>
    <t>B12</t>
  </si>
  <si>
    <t>C12</t>
  </si>
  <si>
    <t>D12</t>
  </si>
  <si>
    <t>E12</t>
  </si>
  <si>
    <t>F12</t>
  </si>
  <si>
    <t>G12</t>
  </si>
  <si>
    <t>H12</t>
  </si>
  <si>
    <t>I12</t>
  </si>
  <si>
    <t>A13</t>
  </si>
  <si>
    <t>B13</t>
  </si>
  <si>
    <t>C13</t>
  </si>
  <si>
    <t>D13</t>
  </si>
  <si>
    <t>E13</t>
  </si>
  <si>
    <t>F13</t>
  </si>
  <si>
    <t>G13</t>
  </si>
  <si>
    <t>H13</t>
  </si>
  <si>
    <t>I13</t>
  </si>
  <si>
    <t>A14</t>
  </si>
  <si>
    <t>B14</t>
  </si>
  <si>
    <t>C14</t>
  </si>
  <si>
    <t>D14</t>
  </si>
  <si>
    <t>E14</t>
  </si>
  <si>
    <t>F14</t>
  </si>
  <si>
    <t>G14</t>
  </si>
  <si>
    <t>H14</t>
  </si>
  <si>
    <t>I14</t>
  </si>
  <si>
    <t>A15</t>
  </si>
  <si>
    <t>B15</t>
  </si>
  <si>
    <t>C15</t>
  </si>
  <si>
    <t>D15</t>
  </si>
  <si>
    <t>E15</t>
  </si>
  <si>
    <t>F15</t>
  </si>
  <si>
    <t>G15</t>
  </si>
  <si>
    <t>H15</t>
  </si>
  <si>
    <t>I15</t>
  </si>
  <si>
    <t>A16</t>
  </si>
  <si>
    <t>B16</t>
  </si>
  <si>
    <t>C16</t>
  </si>
  <si>
    <t>D16</t>
  </si>
  <si>
    <t>E16</t>
  </si>
  <si>
    <t>F16</t>
  </si>
  <si>
    <t>G16</t>
  </si>
  <si>
    <t>H16</t>
  </si>
  <si>
    <t>I16</t>
  </si>
  <si>
    <t>A17</t>
  </si>
  <si>
    <t>B17</t>
  </si>
  <si>
    <t>C17</t>
  </si>
  <si>
    <t>D17</t>
  </si>
  <si>
    <t>E17</t>
  </si>
  <si>
    <t>F17</t>
  </si>
  <si>
    <t>G17</t>
  </si>
  <si>
    <t>H17</t>
  </si>
  <si>
    <t>I17</t>
  </si>
  <si>
    <t>A18</t>
  </si>
  <si>
    <t>B18</t>
  </si>
  <si>
    <t>C18</t>
  </si>
  <si>
    <t>D18</t>
  </si>
  <si>
    <t>E18</t>
  </si>
  <si>
    <t>F18</t>
  </si>
  <si>
    <t>G18</t>
  </si>
  <si>
    <t>H18</t>
  </si>
  <si>
    <t>I18</t>
  </si>
  <si>
    <t>A19</t>
  </si>
  <si>
    <t>B19</t>
  </si>
  <si>
    <t>C19</t>
  </si>
  <si>
    <t>D19</t>
  </si>
  <si>
    <t>E19</t>
  </si>
  <si>
    <t>F19</t>
  </si>
  <si>
    <t>G19</t>
  </si>
  <si>
    <t>H19</t>
  </si>
  <si>
    <t>I19</t>
  </si>
  <si>
    <t>A20</t>
  </si>
  <si>
    <t>B20</t>
  </si>
  <si>
    <t>C20</t>
  </si>
  <si>
    <t>D20</t>
  </si>
  <si>
    <t>E20</t>
  </si>
  <si>
    <t>F20</t>
  </si>
  <si>
    <t>G20</t>
  </si>
  <si>
    <t>H20</t>
  </si>
  <si>
    <t>I20</t>
  </si>
  <si>
    <t>A21</t>
  </si>
  <si>
    <t>B21</t>
  </si>
  <si>
    <t>C21</t>
  </si>
  <si>
    <t>D21</t>
  </si>
  <si>
    <t>E21</t>
  </si>
  <si>
    <t>Review &amp; Advocacy Service of Older people in res. Care</t>
  </si>
  <si>
    <t>High Dependency Day Care</t>
  </si>
  <si>
    <t>Luncheon Club Provision</t>
  </si>
  <si>
    <t>Hot Meal preperation and delivery</t>
  </si>
  <si>
    <t xml:space="preserve">Provision of Sub-Threshold Services for Older People </t>
  </si>
  <si>
    <t>Provision of a First Call Handyman service</t>
  </si>
  <si>
    <t>Residential Nursing Care 35 Beds at Stamford Court</t>
  </si>
  <si>
    <t>Day Care Provision at Gorse Hall</t>
  </si>
  <si>
    <t>Counselling to Young People</t>
  </si>
  <si>
    <t>Social Community Care Supplies and Services</t>
  </si>
  <si>
    <t>Azzuri communications</t>
  </si>
  <si>
    <t>Julie Messer</t>
  </si>
  <si>
    <t>Mthly</t>
  </si>
  <si>
    <t>Tender - Conducted under the GTC Classes Standard Terms and Conditions.</t>
  </si>
  <si>
    <t>7.2A</t>
  </si>
  <si>
    <t>72A</t>
  </si>
  <si>
    <t>Pension Fund Legal</t>
  </si>
  <si>
    <t>P FUND LEGAL DEPT</t>
  </si>
  <si>
    <t>P MORRIS/P FUND INVS</t>
  </si>
  <si>
    <t>P FUND INVS</t>
  </si>
  <si>
    <t>Rm 2.48 &amp; Rm 4.1</t>
  </si>
  <si>
    <t>Rm 2.48 (Store Room)</t>
  </si>
  <si>
    <t>PIU</t>
  </si>
  <si>
    <t>=OR(H510=AF510,I510=AF510,J510=AF510,K510=AF510,M510=AF510,U510=AF510,V510=AF510)</t>
  </si>
  <si>
    <t>AA511</t>
  </si>
  <si>
    <t>=OR(H511=AF511,I511=AF511,J511=AF511,K511=AF511,M511=AF511,U511=AF511,V511=AF511)</t>
  </si>
  <si>
    <t>AA512</t>
  </si>
  <si>
    <t>=OR(H205=AF205,I205=AF205,J205=AF205,K205=AF205,M205=AF205,U205=AF205,V205=AF205)</t>
  </si>
  <si>
    <t>AA206</t>
  </si>
  <si>
    <t>=OR(H206=AF206,I206=AF206,J206=AF206,K206=AF206,M206=AF206,U206=AF206,V206=AF206)</t>
  </si>
  <si>
    <t>AA207</t>
  </si>
  <si>
    <t>=OR(H207=AF207,I207=AF207,J207=AF207,K207=AF207,M207=AF207,U207=AF207,V207=AF207)</t>
  </si>
  <si>
    <t>AA208</t>
  </si>
  <si>
    <t>=OR(H208=AF208,I208=AF208,J208=AF208,K208=AF208,M208=AF208,U208=AF208,V208=AF208)</t>
  </si>
  <si>
    <t>AA209</t>
  </si>
  <si>
    <t>=OR(H209=AF209,I209=AF209,J209=AF209,K209=AF209,M209=AF209,U209=AF209,V209=AF209)</t>
  </si>
  <si>
    <t>AA210</t>
  </si>
  <si>
    <t>NAPF</t>
  </si>
  <si>
    <t>Hymans Robertson</t>
  </si>
  <si>
    <t>L &amp; G Investment Management</t>
  </si>
  <si>
    <t>Capital International</t>
  </si>
  <si>
    <t>UBS GAM</t>
  </si>
  <si>
    <t>=OR(H841=AF840,I841=AF840,J841=AF840,K841=AF840,L841=AF840,M841=AF840,N841=AF840,O841=AF840)</t>
  </si>
  <si>
    <t>AA853</t>
  </si>
  <si>
    <t>=OR(H853=AF852,I853=AF852,J853=AF852,K853=AF852,L853=AF852,M853=AF852,N853=AF852,O853=AF852)</t>
  </si>
  <si>
    <t>AA854</t>
  </si>
  <si>
    <t>Sunfire V480,280R,V240,V120,V100</t>
  </si>
  <si>
    <t>Sunfire V100</t>
  </si>
  <si>
    <t>SunFire V440 Server</t>
  </si>
  <si>
    <t xml:space="preserve">SunFire V440 Server </t>
  </si>
  <si>
    <t>SunFire V120 Server</t>
  </si>
  <si>
    <t>Clearsight Analyser support</t>
  </si>
  <si>
    <t>=OR(H798=AF798,I798=AF798,J798=AF798,K798=AF798,M798=AF798,U798=AF798,V798=AF798)</t>
  </si>
  <si>
    <t>Refurbishment of Dukinfield Town Hall</t>
  </si>
  <si>
    <t>Hyde Park Restoration - Buildings</t>
  </si>
  <si>
    <t>Extension Denton WE Primary</t>
  </si>
  <si>
    <t>=OR(H386=AF386,I386=AF386,J386=AF386,K386=AF386,M386=AF386,U386=AF386,V386=AF386)</t>
  </si>
  <si>
    <t>AA387</t>
  </si>
  <si>
    <t>=OR(H387=AF387,I387=AF387,J387=AF387,K387=AF387,M387=AF387,U387=AF387,V387=AF387)</t>
  </si>
  <si>
    <t>AA388</t>
  </si>
  <si>
    <t>Provision of short term and respite care to people with a learning disability plus alternative respite</t>
  </si>
  <si>
    <t>Establishment of Resettlement Unit</t>
  </si>
  <si>
    <t>Residential Care Information Shop</t>
  </si>
  <si>
    <t>=OR(H105=AF104,I105=AF104,J105=AF104,K105=AF104,L105=AF104,M105=AF104,N105=AF104,O105=AF104)</t>
  </si>
  <si>
    <t>AA111</t>
  </si>
  <si>
    <t>Supported Accommodation at Harper House for people with mental health needs or a background of substance abuse (250 hours per week)</t>
  </si>
  <si>
    <t>Tameside Care Group (60847)</t>
  </si>
  <si>
    <t>Ross Care (68283)</t>
  </si>
  <si>
    <t>=OR(H158=AF158,I158=AF158,J158=AF158,K158=AF158,M158=AF158,U158=AF158,V158=AF158)</t>
  </si>
  <si>
    <t>AA160</t>
  </si>
  <si>
    <t>=OR(H160=AF160,I160=AF160,J160=AF160,K160=AF160,M160=AF160,U160=AF160,V160=AF160)</t>
  </si>
  <si>
    <t>AA161</t>
  </si>
  <si>
    <t>=OR(H161=AF161,I161=AF161,J161=AF161,K161=AF161,M161=AF161,U161=AF161,V161=AF161)</t>
  </si>
  <si>
    <t>AA164</t>
  </si>
  <si>
    <t>=OR(H164=AF164,I164=AF164,J164=AF164,K164=AF164,M164=AF164,U164=AF164,V164=AF164)</t>
  </si>
  <si>
    <t>AA165</t>
  </si>
  <si>
    <t>=OR(H165=AF165,I165=AF165,J165=AF165,K165=AF165,M165=AF165,U165=AF165,V165=AF165)</t>
  </si>
  <si>
    <t>AA167</t>
  </si>
  <si>
    <t>=OR(H167=AF167,I167=AF167,J167=AF167,K167=AF167,M167=AF167,U167=AF167,V167=AF167)</t>
  </si>
  <si>
    <t>AA170</t>
  </si>
  <si>
    <t>=OR(H170=AF170,I170=AF170,J170=AF170,K170=AF170,M170=AF170,U170=AF170,V170=AF170)</t>
  </si>
  <si>
    <t>AA171</t>
  </si>
  <si>
    <t>=OR(H171=AF171,I171=AF171,J171=AF171,K171=AF171,M171=AF171,U171=AF171,V171=AF171)</t>
  </si>
  <si>
    <t>=OR(H388=AF388,I388=AF388,J388=AF388,K388=AF388,M388=AF388,U388=AF388,V388=AF388)</t>
  </si>
  <si>
    <t>AA389</t>
  </si>
  <si>
    <t>=OR(H389=AF389,I389=AF389,J389=AF389,K389=AF389,M389=AF389,U389=AF389,V389=AF389)</t>
  </si>
  <si>
    <t>AA390</t>
  </si>
  <si>
    <t>=OR(H390=AF390,I390=AF390,J390=AF390,K390=AF390,M390=AF390,U390=AF390,V390=AF390)</t>
  </si>
  <si>
    <t>AA392</t>
  </si>
  <si>
    <t>=OR(H392=AF392,I392=AF392,J392=AF392,K392=AF392,M392=AF392,U392=AF392,V392=AF392)</t>
  </si>
  <si>
    <t>Millbrook Primary School –WC, Changing Room and Office Extension</t>
  </si>
  <si>
    <t>Boiler Replacement Holden Clough Primary</t>
  </si>
  <si>
    <t>Boiler Replacement Stalyhill Primary</t>
  </si>
  <si>
    <t>Boiler Replacement Waterloo Primary</t>
  </si>
  <si>
    <t>Greswell Primary  Boiler Replacement</t>
  </si>
  <si>
    <t>Hurst Knoll  Boiler Replacement</t>
  </si>
  <si>
    <t>Widbank Primary  Boiler Replacement</t>
  </si>
  <si>
    <t>Richmond Street Track Resurfacing</t>
  </si>
  <si>
    <t>Newton 5-a-side pitch</t>
  </si>
  <si>
    <t>Copley Young Peoples Centre at Copley Recreation Centre</t>
  </si>
  <si>
    <t>Yew Tree Primary Juniors - Rewire</t>
  </si>
  <si>
    <t>Alard Electrical Ltd</t>
  </si>
  <si>
    <t>Stamford Park - Refurbish Darnton Road Public Toilets</t>
  </si>
  <si>
    <t>T Jones Ltd</t>
  </si>
  <si>
    <t>AHP Support</t>
  </si>
  <si>
    <t>Magnum Services (61548)</t>
  </si>
  <si>
    <t>Making Space (58843, 63902)</t>
  </si>
  <si>
    <t>=OR(H645=AF644,I645=AF644,J645=AF644,K645=AF644,L645=AF644,M645=AF644,N645=AF644,O645=AF644)</t>
  </si>
  <si>
    <t>AA647</t>
  </si>
  <si>
    <t>Travis Perkins (193, 58389, 61596, 68944, 79156)</t>
  </si>
  <si>
    <t>Treasured Memories (60890)</t>
  </si>
  <si>
    <t>Trustmarque Solutions (61654)</t>
  </si>
  <si>
    <t>Tim Cheshire</t>
  </si>
  <si>
    <t>Tony Sharples</t>
  </si>
  <si>
    <t>J. Davies</t>
  </si>
  <si>
    <t xml:space="preserve"> </t>
  </si>
  <si>
    <t>£33,582-00</t>
  </si>
  <si>
    <t>3.24A</t>
  </si>
  <si>
    <t>3.24B</t>
  </si>
  <si>
    <t>3.21/3.22</t>
  </si>
  <si>
    <t>Ashton Renewal office</t>
  </si>
  <si>
    <t>Fire Alam Service Contract, TAC</t>
  </si>
  <si>
    <t>Fire Alam Service Contract, Outstations</t>
  </si>
  <si>
    <t>Hygiene Services</t>
  </si>
  <si>
    <t>Lift Servicing, Outstations</t>
  </si>
  <si>
    <t>AA323</t>
  </si>
  <si>
    <t>=OR(H323=AF323,I323=AF323,J323=AF323,K323=AF323,M323=AF323,U323=AF323,V323=AF323)</t>
  </si>
  <si>
    <t>AA324</t>
  </si>
  <si>
    <t>=OR(H324=AF324,I324=AF324,J324=AF324,K324=AF324,M324=AF324,U324=AF324,V324=AF324)</t>
  </si>
  <si>
    <t>AA325</t>
  </si>
  <si>
    <t>=OR(H325=AF325,I325=AF325,J325=AF325,K325=AF325,M325=AF325,U325=AF325,V325=AF325)</t>
  </si>
  <si>
    <t>=OR(H1066=AF1065,I1066=AF1065,J1066=AF1065,K1066=AF1065,L1066=AF1065,M1066=AF1065,N1066=AF1065,O1066=AF1065)</t>
  </si>
  <si>
    <t>AA1068</t>
  </si>
  <si>
    <t>=OR(H1068=AF1067,I1068=AF1067,J1068=AF1067,K1068=AF1067,L1068=AF1067,M1068=AF1067,N1068=AF1067,O1068=AF1067)</t>
  </si>
  <si>
    <t>AA1070</t>
  </si>
  <si>
    <t>=OR(H1070=AF1069,I1070=AF1069,J1070=AF1069,K1070=AF1069,L1070=AF1069,M1070=AF1069,N1070=AF1069,O1070=AF1069)</t>
  </si>
  <si>
    <t>AA1072</t>
  </si>
  <si>
    <t>Greswell - Boiler Replacement</t>
  </si>
  <si>
    <t>A Promfrett Ltd</t>
  </si>
  <si>
    <t>N. Shawcross (62996)</t>
  </si>
  <si>
    <t>NACRO Community Enterprises Ltd (9081, 16457, 56903, 56904, 61703, 89417)</t>
  </si>
  <si>
    <t>AA655</t>
  </si>
  <si>
    <t>=OR(H655=AF654,I655=AF654,J655=AF654,K655=AF654,L655=AF654,M655=AF654,N655=AF654,O655=AF654)</t>
  </si>
  <si>
    <t>AA657</t>
  </si>
  <si>
    <t>=OR(H657=AF656,I657=AF656,J657=AF656,K657=AF656,L657=AF656,M657=AF656,N657=AF656,O657=AF656)</t>
  </si>
  <si>
    <t>AA659</t>
  </si>
  <si>
    <t>=OR(H659=AF658,I659=AF658,J659=AF658,K659=AF658,L659=AF658,M659=AF658,N659=AF658,O659=AF658)</t>
  </si>
  <si>
    <t>AA661</t>
  </si>
  <si>
    <t>Steve Robinson</t>
  </si>
  <si>
    <t>Transport of Children to Swimming Baths</t>
  </si>
  <si>
    <t>Windscreens</t>
  </si>
  <si>
    <t xml:space="preserve">contract in Councils safe - contact Jeremy Greenwood </t>
  </si>
  <si>
    <t>Community Response Service</t>
  </si>
  <si>
    <t>Tameside MBC - SLA in place</t>
  </si>
  <si>
    <t>Tameside MBC Mental Health Floating Support Service</t>
  </si>
  <si>
    <t>=OR(H46=AF45,I46=AF45,J46=AF45,K46=AF45,L46=AF45,M46=AF45,N46=AF45,O46=AF45)</t>
  </si>
  <si>
    <t>AA47</t>
  </si>
  <si>
    <t>=OR(H47=AF46,I47=AF46,J47=AF46,K47=AF46,L47=AF46,M47=AF46,N47=AF46,O47=AF46)</t>
  </si>
  <si>
    <t>AA48</t>
  </si>
  <si>
    <t>=OR(H48=AF47,I48=AF47,J48=AF47,K48=AF47,L48=AF47,M48=AF47,N48=AF47,O48=AF47)</t>
  </si>
  <si>
    <t>AA49</t>
  </si>
  <si>
    <t>=OR(H49=AF48,I49=AF48,J49=AF48,K49=AF48,L49=AF48,M49=AF48,N49=AF48,O49=AF48)</t>
  </si>
  <si>
    <t>Spoke to Lynne Robinson in Cashiers, apparently this contract was reviewed by Linda Kemp and it was agreed with the supplier that it will be reviewed on a six monthly basis. HC 14/1/09</t>
  </si>
  <si>
    <t>6 monthly</t>
  </si>
  <si>
    <t>Infor Global Solutions</t>
  </si>
  <si>
    <t>Demolition of Katherine House, Ashton</t>
  </si>
  <si>
    <t>Retaining Wall at Huddersfield Road Mossley</t>
  </si>
  <si>
    <t>L Walker Printer Maintenance</t>
  </si>
  <si>
    <t>Roconn Software</t>
  </si>
  <si>
    <t>Colombus 'R' (Retriever)</t>
  </si>
  <si>
    <t>Filer Software</t>
  </si>
  <si>
    <t>Legato - Hardware</t>
  </si>
  <si>
    <t>UPS Maintenance</t>
  </si>
  <si>
    <t>Server Maintenance</t>
  </si>
  <si>
    <t>Xerox 6135 (Level 7) Paris</t>
  </si>
  <si>
    <t>Housing renewal  1-29 Fitzroy St</t>
  </si>
  <si>
    <t>Housing renewal  90-104 Dean St</t>
  </si>
  <si>
    <t>Housing renewal  12-18 Fraser St</t>
  </si>
  <si>
    <t>Framework CDM Limited</t>
  </si>
  <si>
    <t>RDM Contracts Ltd</t>
  </si>
  <si>
    <t>Manc City Works</t>
  </si>
  <si>
    <t>SRB5 Repeat Victimisation Project</t>
  </si>
  <si>
    <t>Expired, as per email from Julie Stringer on 01/08.</t>
  </si>
  <si>
    <t>Distraction Burglary Initiative</t>
  </si>
  <si>
    <t>On file with Community Safety Unit</t>
  </si>
  <si>
    <t>Joanne Green</t>
  </si>
  <si>
    <t>Supply of Flowers</t>
  </si>
  <si>
    <t>Mayors Office</t>
  </si>
  <si>
    <t>Photographer</t>
  </si>
  <si>
    <t>=OR(H447=AF447,I447=AF447,J447=AF447,K447=AF447,M447=AF447,U447=AF447,V447=AF447)</t>
  </si>
  <si>
    <t>AA448</t>
  </si>
  <si>
    <t>=OR(H448=AF448,I448=AF448,J448=AF448,K448=AF448,M448=AF448,U448=AF448,V448=AF448)</t>
  </si>
  <si>
    <t>AA449</t>
  </si>
  <si>
    <t>=OR(H449=AF449,I449=AF449,J449=AF449,K449=AF449,M449=AF449,U449=AF449,V449=AF449)</t>
  </si>
  <si>
    <t>AA450</t>
  </si>
  <si>
    <t>=OR(H450=AF450,I450=AF450,J450=AF450,K450=AF450,M450=AF450,U450=AF450,V450=AF450)</t>
  </si>
  <si>
    <t>AA451</t>
  </si>
  <si>
    <t>=OR(H451=AF451,I451=AF451,J451=AF451,K451=AF451,M451=AF451,U451=AF451,V451=AF451)</t>
  </si>
  <si>
    <t>AA452</t>
  </si>
  <si>
    <t>=OR(H452=AF452,I452=AF452,J452=AF452,K452=AF452,M452=AF452,U452=AF452,V452=AF452)</t>
  </si>
  <si>
    <t>AA454</t>
  </si>
  <si>
    <t>=OR(H1072=AF1071,I1072=AF1071,J1072=AF1071,K1072=AF1071,L1072=AF1071,M1072=AF1071,N1072=AF1071,O1072=AF1071)</t>
  </si>
  <si>
    <t>AA1074</t>
  </si>
  <si>
    <t>Refurbishment of play area - Mossley Park</t>
  </si>
  <si>
    <t>SMP Playgrounds Limited</t>
  </si>
  <si>
    <t>HAGS Play Limited</t>
  </si>
  <si>
    <t>Refurbishment of play area - Granada Park, Denton</t>
  </si>
  <si>
    <t xml:space="preserve">Newton Centre Refurbishment &amp; Extensions for Offices
</t>
  </si>
  <si>
    <t>=OR(H232=AF232,I232=AF232,J232=AF232,K232=AF232,M232=AF232,U232=AF232,V232=AF232)</t>
  </si>
  <si>
    <t>AA233</t>
  </si>
  <si>
    <t>=OR(H233=AF233,I233=AF233,J233=AF233,K233=AF233,M233=AF233,U233=AF233,V233=AF233)</t>
  </si>
  <si>
    <t>AA236</t>
  </si>
  <si>
    <t>Polytan Sports Surfaces (UK) Ltd (71074)</t>
  </si>
  <si>
    <t>Portakabin (61536, 70955, 74326)</t>
  </si>
  <si>
    <t>Portland Bookshop Limited (61497)</t>
  </si>
  <si>
    <t>Powercare Limited, Numatic International (60930)</t>
  </si>
  <si>
    <t>Primetime (61735)</t>
  </si>
  <si>
    <t>Print Finish Solutions (61696)</t>
  </si>
  <si>
    <t>Prismo Signs Ltd (64246)</t>
  </si>
  <si>
    <t>=OR(H366=AF366,I366=AF366,J366=AF366,K366=AF366,M366=AF366,U366=AF366,V366=AF366)</t>
  </si>
  <si>
    <t>=OR(H116=AF115,I116=AF115,J116=AF115,K116=AF115,L116=AF115,M116=AF115,N116=AF115,O116=AF115)</t>
  </si>
  <si>
    <t>AA120</t>
  </si>
  <si>
    <t>=OR(H567=AF567,I567=AF567,J567=AF567,K567=AF567,M567=AF567,U567=AF567,V567=AF567)</t>
  </si>
  <si>
    <t>=OR(H567=AF566,I567=AF566,J567=AF566,K567=AF566,L567=AF566,M567=AF566,N567=AF566,O567=AF566)</t>
  </si>
  <si>
    <t>AA572</t>
  </si>
  <si>
    <t>=OR(H870=AF869,I870=AF869,J870=AF869,K870=AF869,L870=AF869,M870=AF869,N870=AF869,O870=AF869)</t>
  </si>
  <si>
    <t>=OR(H870=AF870,I870=AF870,J870=AF870,K870=AF870,M870=AF870,U870=AF870,V870=AF870)</t>
  </si>
  <si>
    <t>AA871</t>
  </si>
  <si>
    <t>=OR(H871=AF870,I871=AF870,J871=AF870,K871=AF870,L871=AF870,M871=AF870,N871=AF870,O871=AF870)</t>
  </si>
  <si>
    <t>Mental Health Supported Accommodation 3 Properties (reprovision)</t>
  </si>
  <si>
    <t>Provision of a Community Meals Service</t>
  </si>
  <si>
    <t>=OR(H237=AF237,I237=AF237,J237=AF237,K237=AF237,M237=AF237,U237=AF237,V237=AF237)</t>
  </si>
  <si>
    <t>AA238</t>
  </si>
  <si>
    <t>=OR(H238=AF238,I238=AF238,J238=AF238,K238=AF238,M238=AF238,U238=AF238,V238=AF238)</t>
  </si>
  <si>
    <t>AA239</t>
  </si>
  <si>
    <t>Airwave Solutions Ltd (26137)</t>
  </si>
  <si>
    <t>Department of Sociology, Manchester Metropolitan University (51509)</t>
  </si>
  <si>
    <t>Ipsos MORI North (51545)</t>
  </si>
  <si>
    <t xml:space="preserve">Freema Taylor 70 Belmont Road Adlington Chorley PR6 9PU (54225)
</t>
  </si>
  <si>
    <t>AEDAS (59092), Taylor Young</t>
  </si>
  <si>
    <t>MAC Roofing (59915)</t>
  </si>
  <si>
    <t>Ticketmaster UK (60682)</t>
  </si>
  <si>
    <t>Addleshaw Goddard (60909)</t>
  </si>
  <si>
    <t>P552</t>
  </si>
  <si>
    <t>V552</t>
  </si>
  <si>
    <t>O552</t>
  </si>
  <si>
    <t>P592</t>
  </si>
  <si>
    <t>V592</t>
  </si>
  <si>
    <t>O592</t>
  </si>
  <si>
    <t>V593</t>
  </si>
  <si>
    <t>V594</t>
  </si>
  <si>
    <t>P593</t>
  </si>
  <si>
    <t>P594</t>
  </si>
  <si>
    <t>O593</t>
  </si>
  <si>
    <t>O594</t>
  </si>
  <si>
    <t>U663</t>
  </si>
  <si>
    <t>V663</t>
  </si>
  <si>
    <t>P663</t>
  </si>
  <si>
    <t>N663</t>
  </si>
  <si>
    <t>U672</t>
  </si>
  <si>
    <t>V672</t>
  </si>
  <si>
    <t>N672</t>
  </si>
  <si>
    <t>=OR(H778=AF778,I778=AF778,J778=AF778,K778=AF778,M778=AF778,U778=AF778,V778=AF778)</t>
  </si>
  <si>
    <t>AA779</t>
  </si>
  <si>
    <t xml:space="preserve"> Waverley (Vintners) (62645, 77520)</t>
  </si>
  <si>
    <t>Eurofins</t>
  </si>
  <si>
    <t>Manchester CC</t>
  </si>
  <si>
    <t>=OR(H374=AF374,I374=AF374,J374=AF374,K374=AF374,M374=AF374,U374=AF374,V374=AF374)</t>
  </si>
  <si>
    <t>AA375</t>
  </si>
  <si>
    <t>Tameside Procurement</t>
  </si>
  <si>
    <t>Tender</t>
  </si>
  <si>
    <t>Quotation</t>
  </si>
  <si>
    <t>List</t>
  </si>
  <si>
    <t>=OR(H934=AF934,I934=AF934,J934=AF934,K934=AF934,M934=AF934,U934=AF934,V934=AF934)</t>
  </si>
  <si>
    <t>AA935</t>
  </si>
  <si>
    <t>=OR(H935=AF935,I935=AF935,J935=AF935,K935=AF935,M935=AF935,U935=AF935,V935=AF935)</t>
  </si>
  <si>
    <t>AA937</t>
  </si>
  <si>
    <t>=OR(H983=AF983,I983=AF983,J983=AF983,K983=AF983,M983=AF983,U983=AF983,V983=AF983)</t>
  </si>
  <si>
    <t>AA985</t>
  </si>
  <si>
    <t>=OR(H985=AF985,I985=AF985,J985=AF985,K985=AF985,M985=AF985,U985=AF985,V985=AF985)</t>
  </si>
  <si>
    <t>AA991</t>
  </si>
  <si>
    <t>=OR(H991=AF991,I991=AF991,J991=AF991,K991=AF991,M991=AF991,U991=AF991,V991=AF991)</t>
  </si>
  <si>
    <t>=OR(H991=AF990,I991=AF990,J991=AF990,K991=AF990,L991=AF990,M991=AF990,N991=AF990,O991=AF990)</t>
  </si>
  <si>
    <t>AA992</t>
  </si>
  <si>
    <t>=OR(H124=AF124,I124=AF124,J124=AF124,K124=AF124,M124=AF124,U124=AF124,V124=AF124)</t>
  </si>
  <si>
    <t>AA126</t>
  </si>
  <si>
    <t>=OR(H126=AF126,I126=AF126,J126=AF126,K126=AF126,M126=AF126,U126=AF126,V126=AF126)</t>
  </si>
  <si>
    <t>AA128</t>
  </si>
  <si>
    <t>=OR(H969=AF969,I969=AF969,J969=AF969,K969=AF969,M969=AF969,U969=AF969,V969=AF969)</t>
  </si>
  <si>
    <t>AA975</t>
  </si>
  <si>
    <t>=OR(H877=AF877,I877=AF877,J877=AF877,K877=AF877,M877=AF877,U877=AF877,V877=AF877)</t>
  </si>
  <si>
    <t>AA878</t>
  </si>
  <si>
    <t>=OR(H878=AF878,I878=AF878,J878=AF878,K878=AF878,M878=AF878,U878=AF878,V878=AF878)</t>
  </si>
  <si>
    <t>AA879</t>
  </si>
  <si>
    <t>=OR(H879=AF879,I879=AF879,J879=AF879,K879=AF879,M879=AF879,U879=AF879,V879=AF879)</t>
  </si>
  <si>
    <t>AA880</t>
  </si>
  <si>
    <t>=OR(H880=AF880,I880=AF880,J880=AF880,K880=AF880,M880=AF880,U880=AF880,V880=AF880)</t>
  </si>
  <si>
    <t>AA881</t>
  </si>
  <si>
    <t>=OR(H881=AF881,I881=AF881,J881=AF881,K881=AF881,M881=AF881,U881=AF881,V881=AF881)</t>
  </si>
  <si>
    <t>AA882</t>
  </si>
  <si>
    <t>=OR(H882=AF882,I882=AF882,J882=AF882,K882=AF882,M882=AF882,U882=AF882,V882=AF882)</t>
  </si>
  <si>
    <t>AA883</t>
  </si>
  <si>
    <t>=OR(H883=AF883,I883=AF883,J883=AF883,K883=AF883,M883=AF883,U883=AF883,V883=AF883)</t>
  </si>
  <si>
    <t>AA884</t>
  </si>
  <si>
    <t>Stuart Bragg</t>
  </si>
  <si>
    <t>Printers Cloth Company</t>
  </si>
  <si>
    <t>School Library Service</t>
  </si>
  <si>
    <t>Early Excellence Centre - Greenside Primary</t>
  </si>
  <si>
    <t>Russel Scott + Godley Phase 2 combined schemes</t>
  </si>
  <si>
    <t>Longlands Mill</t>
  </si>
  <si>
    <t xml:space="preserve">Blackburn with Darwen </t>
  </si>
  <si>
    <t>Place Survey</t>
  </si>
  <si>
    <t>AA373</t>
  </si>
  <si>
    <t>=OR(H554=AF554,I554=AF554,J554=AF554,K554=AF554,M554=AF554,U554=AF554,V554=AF554)</t>
  </si>
  <si>
    <t>=OR(H554=AF553,I554=AF553,J554=AF553,K554=AF553,L554=AF553,M554=AF553,N554=AF553,O554=AF553)</t>
  </si>
  <si>
    <t>AA557</t>
  </si>
  <si>
    <t>=OR(H550=AF550,I550=AF550,J550=AF550,K550=AF550,M550=AF550,U550=AF550,V550=AF550)</t>
  </si>
  <si>
    <t>AA551</t>
  </si>
  <si>
    <t>1) A &amp; C Travel (15698),  2) A1 Private Hire (61744),  3) Andrew Flint (16262),  4) Anthony Millman,  5) Fenton Taxis (72706),  6) Glenn Cawthorn,  7) Graham Morris,  8) I Buses,  9) J A Delaney,  10) J &amp; B Hardy,  11) J &amp; R Taxis(60936),  12) Joseph Higgins,  13) Lendor Taxis(61684),  14) M &amp; D Travel (72466),  15) Marie Watkins (61927),  16) Marks Minibuses,  17) Melvin J Fahy,  18) Metrocabs,  19) Mikes Coaches,  20) Mr Malcolm Ryan,  21) Muhammed Asghar(15651),  22) Paul Saunders(15685),  23) Radiocabs,  24) Ring a Car(61344),  25) Robertson,  26) Roland's Travel,  27) SD Transport Ltd (61682,74471),  28) Stamford Cars (60939,72688,78249),  29) Tameside Taxis,  30) TravelnoticeLtd (61431),  31) Denton Links (15807, 16380)</t>
  </si>
  <si>
    <t>ADS (61501)</t>
  </si>
  <si>
    <t>Portakabin (61536)</t>
  </si>
  <si>
    <t>Codeworks Ltd (61863)</t>
  </si>
  <si>
    <t>Aggregate Industries Ltd.(Kennedy Asphalt) (61973) - now Bardon Contracting (19409)</t>
  </si>
  <si>
    <t>Fishwick Services Ltd (61756)</t>
  </si>
  <si>
    <t>Trustseal Ltd (62775)</t>
  </si>
  <si>
    <t>Benjamin Armitage (Hyde) Ltd (62788)</t>
  </si>
  <si>
    <t>Britannic Lifts (58659, 58905, 62819)</t>
  </si>
  <si>
    <t>W. Davenport (62830)</t>
  </si>
  <si>
    <t>Fulwood Roofing (62847)</t>
  </si>
  <si>
    <t>Fulwood Roofing Services Ltd (62847)</t>
  </si>
  <si>
    <t>J. Hopkins (Contractors Ltd) (63005) , Tarmac Ltd National Contracting (61025)</t>
  </si>
  <si>
    <t>Greenside Shopfitting Ltd (66687)</t>
  </si>
  <si>
    <t>Franco Fire Detection Ltd (66841)</t>
  </si>
  <si>
    <t>Cosby Construction Services Ltd. (66994)</t>
  </si>
  <si>
    <t>Anite Public Sector (1065, 51612, 51613, 58821, 58822, 68483)</t>
  </si>
  <si>
    <t>Barnes &amp; Howarth (73587)</t>
  </si>
  <si>
    <t>Edmund Shipway (74998)</t>
  </si>
  <si>
    <t xml:space="preserve">5 No. - Lighting and building services, BW Installations, Lighting and Sign Maintenance Ltd, Acorn Lighting (77443), Eagle Landscapes              </t>
  </si>
  <si>
    <t>KBC Lease (77991)</t>
  </si>
  <si>
    <t>Aperia Ltd (79135)</t>
  </si>
  <si>
    <t>Alan Jackson</t>
  </si>
  <si>
    <t>Tameside Citizens' Panel 2008</t>
  </si>
  <si>
    <t>Tameside Residents' Opinion Survey 2007-2008</t>
  </si>
  <si>
    <t>Tameside Youth Online Survey 2008-2009</t>
  </si>
  <si>
    <t>=OR(H694=AF693,I694=AF693,J694=AF693,K694=AF693,L694=AF693,M694=AF693,N694=AF693,O694=AF693)</t>
  </si>
  <si>
    <t>AA695</t>
  </si>
  <si>
    <t>=OR(H695=AF694,I695=AF694,J695=AF694,K695=AF694,L695=AF694,M695=AF694,N695=AF694,O695=AF694)</t>
  </si>
  <si>
    <t>AA696</t>
  </si>
  <si>
    <t>=OR(H705=AF704,I705=AF704,J705=AF704,K705=AF704,L705=AF704,M705=AF704,N705=AF704,O705=AF704)</t>
  </si>
  <si>
    <t>AA707</t>
  </si>
  <si>
    <t>=OR(H268=AF268,I268=AF268,J268=AF268,K268=AF268,M268=AF268,U268=AF268,V268=AF268)</t>
  </si>
  <si>
    <t>AA269</t>
  </si>
  <si>
    <t>=OR(H269=AF269,I269=AF269,J269=AF269,K269=AF269,M269=AF269,U269=AF269,V269=AF269)</t>
  </si>
  <si>
    <t>AA270</t>
  </si>
  <si>
    <t>=OR(H270=AF270,I270=AF270,J270=AF270,K270=AF270,M270=AF270,U270=AF270,V270=AF270)</t>
  </si>
  <si>
    <t>AA271</t>
  </si>
  <si>
    <t>=OR(H625=AF625,I625=AF625,J625=AF625,K625=AF625,M625=AF625,U625=AF625,V625=AF625)</t>
  </si>
  <si>
    <t>AA626</t>
  </si>
  <si>
    <t>=OR(H626=AF626,I626=AF626,J626=AF626,K626=AF626,M626=AF626,U626=AF626,V626=AF626)</t>
  </si>
  <si>
    <t>AA627</t>
  </si>
  <si>
    <t>=OR(H627=AF627,I627=AF627,J627=AF627,K627=AF627,M627=AF627,U627=AF627,V627=AF627)</t>
  </si>
  <si>
    <t>=OR(H121=AF121,I121=AF121,J121=AF121,K121=AF121,M121=AF121,U121=AF121,V121=AF121)</t>
  </si>
  <si>
    <t>AA124</t>
  </si>
  <si>
    <t>=OR(H956=AF956,I956=AF956,J956=AF956,K956=AF956,M956=AF956,U956=AF956,V956=AF956)</t>
  </si>
  <si>
    <t>AA960</t>
  </si>
  <si>
    <t>=OR(H960=AF960,I960=AF960,J960=AF960,K960=AF960,M960=AF960,U960=AF960,V960=AF960)</t>
  </si>
  <si>
    <t>AA964</t>
  </si>
  <si>
    <t>=OR(H964=AF964,I964=AF964,J964=AF964,K964=AF964,M964=AF964,U964=AF964,V964=AF964)</t>
  </si>
  <si>
    <t>AA965</t>
  </si>
  <si>
    <t>=OR(H965=AF965,I965=AF965,J965=AF965,K965=AF965,M965=AF965,U965=AF965,V965=AF965)</t>
  </si>
  <si>
    <t>AA966</t>
  </si>
  <si>
    <t>=OR(H966=AF966,I966=AF966,J966=AF966,K966=AF966,M966=AF966,U966=AF966,V966=AF966)</t>
  </si>
  <si>
    <t>AA967</t>
  </si>
  <si>
    <t>=OR(H967=AF967,I967=AF967,J967=AF967,K967=AF967,M967=AF967,U967=AF967,V967=AF967)</t>
  </si>
  <si>
    <t>AA969</t>
  </si>
  <si>
    <t>=OR(H130=AF130,I130=AF130,J130=AF130,K130=AF130,M130=AF130,U130=AF130,V130=AF130)</t>
  </si>
  <si>
    <t>AA131</t>
  </si>
  <si>
    <t>=OR(H131=AF131,I131=AF131,J131=AF131,K131=AF131,M131=AF131,U131=AF131,V131=AF131)</t>
  </si>
  <si>
    <t>AA133</t>
  </si>
  <si>
    <t>=OR(H874=AF874,I874=AF874,J874=AF874,K874=AF874,M874=AF874,U874=AF874,V874=AF874)</t>
  </si>
  <si>
    <t>AA875</t>
  </si>
  <si>
    <t>=OR(H875=AF875,I875=AF875,J875=AF875,K875=AF875,M875=AF875,U875=AF875,V875=AF875)</t>
  </si>
  <si>
    <t>AA876</t>
  </si>
  <si>
    <t>=OR(H876=AF876,I876=AF876,J876=AF876,K876=AF876,M876=AF876,U876=AF876,V876=AF876)</t>
  </si>
  <si>
    <t>AA877</t>
  </si>
  <si>
    <t>=OR(H358=AF358,I358=AF358,J358=AF358,K358=AF358,M358=AF358,U358=AF358,V358=AF358)</t>
  </si>
  <si>
    <t>AA359</t>
  </si>
  <si>
    <t>=OR(H359=AF359,I359=AF359,J359=AF359,K359=AF359,M359=AF359,U359=AF359,V359=AF359)</t>
  </si>
  <si>
    <t>AA360</t>
  </si>
  <si>
    <t>=OR(H360=AF360,I360=AF360,J360=AF360,K360=AF360,M360=AF360,U360=AF360,V360=AF360)</t>
  </si>
  <si>
    <t>AA361</t>
  </si>
  <si>
    <t>=OR(H361=AF361,I361=AF361,J361=AF361,K361=AF361,M361=AF361,U361=AF361,V361=AF361)</t>
  </si>
  <si>
    <t>AA362</t>
  </si>
  <si>
    <t>Communications</t>
  </si>
  <si>
    <t>Council Tax, Business Rates, Debtors, Creditors, Poll Tax</t>
  </si>
  <si>
    <t>Customer Services and Libraries</t>
  </si>
  <si>
    <t>Democratic Services</t>
  </si>
  <si>
    <t>Envrionmental Enforcement</t>
  </si>
  <si>
    <t>ICT Services</t>
  </si>
  <si>
    <t>Internal Audit</t>
  </si>
  <si>
    <t>Investments - Pensions</t>
  </si>
  <si>
    <t>Marketing and Media Management</t>
  </si>
  <si>
    <t>NWEGG</t>
  </si>
  <si>
    <t>Occupational Health and Safety</t>
  </si>
  <si>
    <t>Operations and Waste Management</t>
  </si>
  <si>
    <t>Pensions Office</t>
  </si>
  <si>
    <t>Policy and Partnerships</t>
  </si>
  <si>
    <t>Procurement</t>
  </si>
  <si>
    <t>Property Investments Unit - Pensions</t>
  </si>
  <si>
    <t>Property Services</t>
  </si>
  <si>
    <t>Resources - SCYP</t>
  </si>
  <si>
    <t>Strategic Planning and Housing Services</t>
  </si>
  <si>
    <t>Strategy and Commissioning - SCYP</t>
  </si>
  <si>
    <t>Strategy and Support</t>
  </si>
  <si>
    <t>Provision of a casework service to drug/alcohol misusing parents with children under 8</t>
  </si>
  <si>
    <t>Provision of an independent Chair to the Adoption &amp; Permanency panel and the Fostering panel</t>
  </si>
  <si>
    <t>Children's Rights &amp; Complaints Service (full time children's rights worker + admin staff)</t>
  </si>
  <si>
    <t>Counselling &amp; Support Services</t>
  </si>
  <si>
    <t>=OR(H1138=AF1137,I1138=AF1137,J1138=AF1137,K1138=AF1137,L1138=AF1137,M1138=AF1137,N1138=AF1137,O1138=AF1137)</t>
  </si>
  <si>
    <t>AA1139</t>
  </si>
  <si>
    <t>=OR(H1139=AF1139,I1139=AF1139,J1139=AF1139,K1139=AF1139,M1139=AF1139,U1139=AF1139,V1139=AF1139)</t>
  </si>
  <si>
    <t>AA1140</t>
  </si>
  <si>
    <t>=OR(H1140=AF1140,I1140=AF1140,J1140=AF1140,K1140=AF1140,M1140=AF1140,U1140=AF1140,V1140=AF1140)</t>
  </si>
  <si>
    <t>AA1142</t>
  </si>
  <si>
    <t>=OR(H1142=AF1142,I1142=AF1142,J1142=AF1142,K1142=AF1142,M1142=AF1142,U1142=AF1142,V1142=AF1142)</t>
  </si>
  <si>
    <t>AA1143</t>
  </si>
  <si>
    <t>=OR(H1143=AF1143,I1143=AF1143,J1143=AF1143,K1143=AF1143,M1143=AF1143,U1143=AF1143,V1143=AF1143)</t>
  </si>
  <si>
    <t>AA1144</t>
  </si>
  <si>
    <t>=OR(H1144=AF1144,I1144=AF1144,J1144=AF1144,K1144=AF1144,M1144=AF1144,U1144=AF1144,V1144=AF1144)</t>
  </si>
  <si>
    <t>=OR(H353=AF353,I353=AF353,J353=AF353,K353=AF353,M353=AF353,U353=AF353,V353=AF353)</t>
  </si>
  <si>
    <t>AA354</t>
  </si>
  <si>
    <t xml:space="preserve">Adult Services  </t>
  </si>
  <si>
    <t>=OR(H45=AF44,I45=AF44,J45=AF44,K45=AF44,L45=AF44,M45=AF44,N45=AF44,O45=AF44)</t>
  </si>
  <si>
    <t>AA46</t>
  </si>
  <si>
    <t>Learning Skills Council</t>
  </si>
  <si>
    <t>NW240-72</t>
  </si>
  <si>
    <t>ESF NEET</t>
  </si>
  <si>
    <t>Volunteer Befriending and Home Visiting Service</t>
  </si>
  <si>
    <t>CW5 - Recycled Materials</t>
  </si>
  <si>
    <t>Rolled Asphalt (Hot process) Trench reinstatements &amp; H'way Repairs</t>
  </si>
  <si>
    <t>Hot Rolled Asphalt &amp; Coated Macadam &amp; Ass. Cold Planing</t>
  </si>
  <si>
    <t>A57/A628 Mottram to Tintwistle Bypass Local Road Element</t>
  </si>
  <si>
    <t>Huddersfield Narrow Canal Stalybridge Town Centre Section</t>
  </si>
  <si>
    <t>Reinforced Retaining Structure and associated works-Lees Rd Mossley</t>
  </si>
  <si>
    <t>Infilling of Stamford St Railbridge Stalybridge</t>
  </si>
  <si>
    <t>Reconstruction of Stockport Road Retaining Wall Mossley</t>
  </si>
  <si>
    <t>AA834</t>
  </si>
  <si>
    <t>=OR(H834=AF834,I834=AF834,J834=AF834,K834=AF834,M834=AF834,U834=AF834,V834=AF834)</t>
  </si>
  <si>
    <t>=OR(H834=AF833,I834=AF833,J834=AF833,K834=AF833,L834=AF833,M834=AF833,N834=AF833,O834=AF833)</t>
  </si>
  <si>
    <t>AA835</t>
  </si>
  <si>
    <t>=OR(H1040=AF1038,I1040=AF1038,J1040=AF1038,K1040=AF1038,L1040=AF1038,M1040=AF1038,N1040=AF1038,O1040=AF1038)</t>
  </si>
  <si>
    <t>AA1046</t>
  </si>
  <si>
    <t>=OR(H1046=AF1045,I1046=AF1045,J1046=AF1045,K1046=AF1045,L1046=AF1045,M1046=AF1045,N1046=AF1045,O1046=AF1045)</t>
  </si>
  <si>
    <t>AA1048</t>
  </si>
  <si>
    <t>=OR(H1048=AF1047,I1048=AF1047,J1048=AF1047,K1048=AF1047,L1048=AF1047,M1048=AF1047,N1048=AF1047,O1048=AF1047)</t>
  </si>
  <si>
    <t>AA1050</t>
  </si>
  <si>
    <t>=OR(H1050=AF1049,I1050=AF1049,J1050=AF1049,K1050=AF1049,L1050=AF1049,M1050=AF1049,N1050=AF1049,O1050=AF1049)</t>
  </si>
  <si>
    <t>AA1052</t>
  </si>
  <si>
    <t>Navigant/ Precept</t>
  </si>
  <si>
    <t>Building Schools for the Future - Technical Advice</t>
  </si>
  <si>
    <t>EducationaL Advice - BSF Contract</t>
  </si>
  <si>
    <t>Replacement of Aldwyn and Hawthorns school buildings in Audenshaw. Scheduled finish of construction works.</t>
  </si>
  <si>
    <t>Nick Ellwood</t>
  </si>
  <si>
    <t>Roger Greenwood</t>
  </si>
  <si>
    <t>=OR(H593=AF593,I593=AF593,J593=AF593,K593=AF593,M593=AF593,U593=AF593,V593=AF593)</t>
  </si>
  <si>
    <t>=OR(H593=AF592,I593=AF592,J593=AF592,K593=AF592,L593=AF592,M593=AF592,N593=AF592,O593=AF592)</t>
  </si>
  <si>
    <t>AA594</t>
  </si>
  <si>
    <t>=OR(H594=AF594,I594=AF594,J594=AF594,K594=AF594,M594=AF594,U594=AF594,V594=AF594)</t>
  </si>
  <si>
    <t>Hardwire Electrical Testing, TAC</t>
  </si>
  <si>
    <t>Hartshead High School rewiring</t>
  </si>
  <si>
    <t>Lift refurbishment at TAC</t>
  </si>
  <si>
    <t>Refurbish TAC Goods Lift</t>
  </si>
  <si>
    <t>Sports Pitch at Leigh Fold</t>
  </si>
  <si>
    <t>Pinfold Playing Fiels Enabling Works</t>
  </si>
  <si>
    <t>Spurgeons (65361)</t>
  </si>
  <si>
    <t>=OR(H738=AF738,I738=AF738,J738=AF738,K738=AF738,M738=AF738,U738=AF738,V738=AF738)</t>
  </si>
  <si>
    <t>AA739</t>
  </si>
  <si>
    <t>=OR(H739=AF739,I739=AF739,J739=AF739,K739=AF739,M739=AF739,U739=AF739,V739=AF739)</t>
  </si>
  <si>
    <t>Floating Support Service for the BME Community</t>
  </si>
  <si>
    <t>P1132</t>
  </si>
  <si>
    <t>N1132</t>
  </si>
  <si>
    <t>J1132</t>
  </si>
  <si>
    <t>K1132</t>
  </si>
  <si>
    <t>=OR(H940=AF939,I940=AF939,J940=AF939,K940=AF939,L940=AF939,M940=AF939,N940=AF939,O940=AF939)</t>
  </si>
  <si>
    <t>AA941</t>
  </si>
  <si>
    <t>=OR(H941=AF940,I941=AF940,J941=AF940,K941=AF940,L941=AF940,M941=AF940,N941=AF940,O941=AF940)</t>
  </si>
  <si>
    <t>AA943</t>
  </si>
  <si>
    <t>=OR(H832=AF832,I832=AF832,J832=AF832,K832=AF832,M832=AF832,U832=AF832,V832=AF832)</t>
  </si>
  <si>
    <t>AA833</t>
  </si>
  <si>
    <t>=OR(H833=AF833,I833=AF833,J833=AF833,K833=AF833,M833=AF833,U833=AF833,V833=AF833)</t>
  </si>
  <si>
    <t>B33</t>
  </si>
  <si>
    <t>C33</t>
  </si>
  <si>
    <t>D33</t>
  </si>
  <si>
    <t>E33</t>
  </si>
  <si>
    <t>F33</t>
  </si>
  <si>
    <t>=OR(H925=AF924,I925=AF924,J925=AF924,K925=AF924,L925=AF924,M925=AF924,N925=AF924,O925=AF924)</t>
  </si>
  <si>
    <t>AA926</t>
  </si>
  <si>
    <t>=OR(H926=AF925,I926=AF925,J926=AF925,K926=AF925,L926=AF925,M926=AF925,N926=AF925,O926=AF925)</t>
  </si>
  <si>
    <t>AA932</t>
  </si>
  <si>
    <t>Provision of Cleaning, Catering and removals services,</t>
  </si>
  <si>
    <t>Photocopiers and Digital Duplicators</t>
  </si>
  <si>
    <t>Multi Functional Devices</t>
  </si>
  <si>
    <t>=OR(H108=AF107,I108=AF107,J108=AF107,K108=AF107,L108=AF107,M108=AF107,N108=AF107,O108=AF107)</t>
  </si>
  <si>
    <t>AA109</t>
  </si>
  <si>
    <t>New Horticultural Glass House, Cemetery Road, Denton</t>
  </si>
  <si>
    <t>=OR(H758=AF757,I758=AF757,J758=AF757,K758=AF757,L758=AF757,M758=AF757,N758=AF757,O758=AF757)</t>
  </si>
  <si>
    <t>AA763</t>
  </si>
  <si>
    <t>=OR(H763=AF762,I763=AF762,J763=AF762,K763=AF762,L763=AF762,M763=AF762,N763=AF762,O763=AF762)</t>
  </si>
  <si>
    <t>=OR(H763=AF755,I763=AF755,J763=AF755,K763=AF755,L763=AF755,M763=AF755,N763=AF755,O763=AF755)</t>
  </si>
  <si>
    <t>AA766</t>
  </si>
  <si>
    <t>=OR(H766=AF765,I766=AF765,J766=AF765,K766=AF765,L766=AF765,M766=AF765,N766=AF765,O766=AF765)</t>
  </si>
  <si>
    <t>AA767</t>
  </si>
  <si>
    <t>=OR(H767=AF766,I767=AF766,J767=AF766,K767=AF766,L767=AF766,M767=AF766,N767=AF766,O767=AF766)</t>
  </si>
  <si>
    <t>AA768</t>
  </si>
  <si>
    <t>=OR(H768=AF767,I768=AF767,J768=AF767,K768=AF767,L768=AF767,M768=AF767,N768=AF767,O768=AF767)</t>
  </si>
  <si>
    <t>AA769</t>
  </si>
  <si>
    <t>=OR(H769=AF768,I769=AF768,J769=AF768,K769=AF768,L769=AF768,M769=AF768,N769=AF768,O769=AF768)</t>
  </si>
  <si>
    <t>AA770</t>
  </si>
  <si>
    <t>T560</t>
  </si>
  <si>
    <t>T570</t>
  </si>
  <si>
    <t>T575</t>
  </si>
  <si>
    <t>MAC Roofing</t>
  </si>
  <si>
    <t>Rigby Construction (Manchster)</t>
  </si>
  <si>
    <t>Manor Green Primary Re Roofing</t>
  </si>
  <si>
    <t>Buckton Vale Primary Re-Roofing</t>
  </si>
  <si>
    <t>Yew Tree Primary School - New IT Room (NB School is the Client)</t>
  </si>
  <si>
    <t>E Smith &amp; Son Ltd</t>
  </si>
  <si>
    <t>St Anne's Primary Denton - Boiler Replacement</t>
  </si>
  <si>
    <t>Waterloo Primary  - Boiler Replacement</t>
  </si>
  <si>
    <t>Construction King Street, Oldham</t>
  </si>
  <si>
    <t>Gold Cover</t>
  </si>
  <si>
    <t>Spool "Q"</t>
  </si>
  <si>
    <t>Radio Frequency Licenses</t>
  </si>
  <si>
    <t>FTF ETC</t>
  </si>
  <si>
    <t>Sun Fire 280 Gold Maintenance</t>
  </si>
  <si>
    <t>Full service rail ticket system includingfares,timetable,reservation and ticket issue.</t>
  </si>
  <si>
    <t>=OR(H1137=AF1136,I1137=AF1136,J1137=AF1136,K1137=AF1136,L1137=AF1136,M1137=AF1136,N1137=AF1136,O1137=AF1136)</t>
  </si>
  <si>
    <t>AA10</t>
  </si>
  <si>
    <t>=OR(H10=AF10,I10=AF10,J10=AF10,K10=AF10,M10=AF10,U10=AF10,V10=AF10)</t>
  </si>
  <si>
    <t>AA11</t>
  </si>
  <si>
    <t>=OR(H11=AF11,I11=AF11,J11=AF11,K11=AF11,M11=AF11,U11=AF11,V11=AF11)</t>
  </si>
  <si>
    <t>Bib Services</t>
  </si>
  <si>
    <t>Software/Services Licence. Licence Number. CL/482</t>
  </si>
  <si>
    <t>Demolition Contract</t>
  </si>
  <si>
    <t>Refurbishment Contract - Peter House, Manchester.</t>
  </si>
  <si>
    <t>Construction Contract - office blocks, Wigan.</t>
  </si>
  <si>
    <t>Repair of High Street, West Sunderland</t>
  </si>
  <si>
    <t>=OR(H310=AF310,I310=AF310,J310=AF310,K310=AF310,M310=AF310,U310=AF310,V310=AF310)</t>
  </si>
  <si>
    <t>AA311</t>
  </si>
  <si>
    <t>=OR(H311=AF311,I311=AF311,J311=AF311,K311=AF311,M311=AF311,U311=AF311,V311=AF311)</t>
  </si>
  <si>
    <t>AA312</t>
  </si>
  <si>
    <t>Louise Walker</t>
  </si>
  <si>
    <t>Carol Curtin</t>
  </si>
  <si>
    <t>Rate was £22 per hour.</t>
  </si>
  <si>
    <t>Sylvia Pascoe</t>
  </si>
  <si>
    <t>T571</t>
  </si>
  <si>
    <t>Provision of Radio Control and Security Procedures for the Tameside Patroller Service</t>
  </si>
  <si>
    <t>File in Patrollers Officer</t>
  </si>
  <si>
    <t>Carol Tapper</t>
  </si>
  <si>
    <t>=OR(H466=AF466,I466=AF466,J466=AF466,K466=AF466,M466=AF466,U466=AF466,V466=AF466)</t>
  </si>
  <si>
    <t>AA467</t>
  </si>
  <si>
    <t>=OR(H467=AF467,I467=AF467,J467=AF467,K467=AF467,M467=AF467,U467=AF467,V467=AF467)</t>
  </si>
  <si>
    <t>AA468</t>
  </si>
  <si>
    <t>=OR(H468=AF468,I468=AF468,J468=AF468,K468=AF468,M468=AF468,U468=AF468,V468=AF468)</t>
  </si>
  <si>
    <t>AA469</t>
  </si>
  <si>
    <t>=OR(H469=AF469,I469=AF469,J469=AF469,K469=AF469,M469=AF469,U469=AF469,V469=AF469)</t>
  </si>
  <si>
    <t>AA470</t>
  </si>
  <si>
    <t>E50</t>
  </si>
  <si>
    <t>F50</t>
  </si>
  <si>
    <t>G50</t>
  </si>
  <si>
    <t>H50</t>
  </si>
  <si>
    <t>Brian Lamden Associates</t>
  </si>
  <si>
    <t>Variable</t>
  </si>
  <si>
    <t>Tameside LDS / Tameside Link</t>
  </si>
  <si>
    <t>Tameside MBC - SLA</t>
  </si>
  <si>
    <t>=OR(H975=AF974,I975=AF974,J975=AF974,K975=AF974,L975=AF974,M975=AF974,N975=AF974,O975=AF974)</t>
  </si>
  <si>
    <t>AA977</t>
  </si>
  <si>
    <t>Manchester and Cheshire Construction</t>
  </si>
  <si>
    <t>The Blue Chip Group Ltd</t>
  </si>
  <si>
    <t>ICM</t>
  </si>
  <si>
    <t>Drivers Jonas</t>
  </si>
  <si>
    <t>PENSIONS &amp; INVESTMENT RESEARCH CONSULTANTS LTD (PIRC)</t>
  </si>
  <si>
    <t>Salford CC</t>
  </si>
  <si>
    <t>Adcocks</t>
  </si>
  <si>
    <t>Hartnell Taylor Cook</t>
  </si>
  <si>
    <t>Johnson Fellows</t>
  </si>
  <si>
    <t>M J Mapp</t>
  </si>
  <si>
    <t>B.PRICE</t>
  </si>
  <si>
    <t>Cedar Design &amp; Build</t>
  </si>
  <si>
    <t>AA1116</t>
  </si>
  <si>
    <t>Parapet Renewal Stage 2, Telephone Exchange Roundabout, Ashton - Steelwork Fabrication</t>
  </si>
  <si>
    <t>Parapet Renewal Stage 2, Telephone Exchange Roundabout, Ashton - Foundations, installation etc</t>
  </si>
  <si>
    <t>F J Goodwin and Sons</t>
  </si>
  <si>
    <t>Works and Supplies</t>
  </si>
  <si>
    <t>Post Approval Training (Basic &amp; Advanced) and NVQ level 3 Caring for Children &amp; Young People training for foster carers  - 2 x trng events x 25 places (Basic Post approval trng)  - 3 x trng events x 15 places (Advanced Post approval trng)  - 10 places for NVQ level 3 Caring for Children &amp; Young People</t>
  </si>
  <si>
    <t>Independent services to Tameside Birth Parents and relevant grandparents</t>
  </si>
  <si>
    <t>Residential &amp; Nursing Home Care "Spot Purchase" Contract</t>
  </si>
  <si>
    <t>Community Equipment Store</t>
  </si>
  <si>
    <t>Provision of support with Independent Living for Adults with a Physical and Sensory Disability Living in an Extra Care Housing Setting</t>
  </si>
  <si>
    <t>=OR(H231=AF230,I231=AF230,J231=AF230,K231=AF230,L231=AF230,M231=AF230,N231=AF230,O231=AF230)</t>
  </si>
  <si>
    <t>AA234</t>
  </si>
  <si>
    <t>Threshold Housing Project ltd (13649, 61347, 80200)</t>
  </si>
  <si>
    <t>Thyssen (66300)</t>
  </si>
  <si>
    <t>=OR(H412=AF412,I412=AF412,J412=AF412,K412=AF412,M412=AF412,U412=AF412,V412=AF412)</t>
  </si>
  <si>
    <t>=OR(H412=AF411,I412=AF411,J412=AF411,K412=AF411,L412=AF411,M412=AF411,N412=AF411,O412=AF411)</t>
  </si>
  <si>
    <t>AA414</t>
  </si>
  <si>
    <t>=OR(H414=AF414,I414=AF414,J414=AF414,K414=AF414,M414=AF414,U414=AF414,V414=AF414)</t>
  </si>
  <si>
    <t>AA415</t>
  </si>
  <si>
    <t>=OR(H330=AF330,I330=AF330,J330=AF330,K330=AF330,M330=AF330,U330=AF330,V330=AF330)</t>
  </si>
  <si>
    <t>AA331</t>
  </si>
  <si>
    <t>=OR(H331=AF331,I331=AF331,J331=AF331,K331=AF331,M331=AF331,U331=AF331,V331=AF331)</t>
  </si>
  <si>
    <t>AA332</t>
  </si>
  <si>
    <t>=OR(H1110=AF1110,I1110=AF1110,J1110=AF1110,K1110=AF1110,M1110=AF1110,U1110=AF1110,V1110=AF1110)</t>
  </si>
  <si>
    <t>AA1111</t>
  </si>
  <si>
    <t>=OR(H1113=AF1113,I1113=AF1113,J1113=AF1113,K1113=AF1113,M1113=AF1113,U1113=AF1113,V1113=AF1113)</t>
  </si>
  <si>
    <t>AA1114</t>
  </si>
  <si>
    <t>=OR(H392=AF391,I392=AF391,J392=AF391,K392=AF391,L392=AF391,M392=AF391,N392=AF391,O392=AF391)</t>
  </si>
  <si>
    <t>AA394</t>
  </si>
  <si>
    <t>=OR(H394=AF394,I394=AF394,J394=AF394,K394=AF394,M394=AF394,U394=AF394,V394=AF394)</t>
  </si>
  <si>
    <t>Total cost of AGMA wide contract is £224,178 per annum</t>
  </si>
  <si>
    <t>Regeneration Survey 2009</t>
  </si>
  <si>
    <t>NWA Research</t>
  </si>
  <si>
    <t>Contract spend extracted from C071 Contract usage and savings report wef 01/04/06.  Spend across all contract users figure of £1110339 rec'd from Trafford for period 07/08 for all AGMA participants</t>
  </si>
  <si>
    <t>Two Trees High School  Rewire</t>
  </si>
  <si>
    <t>Greswell Rewire</t>
  </si>
  <si>
    <t>Appointment of Consultant for Stages II  and III HLF submission for renovation of Stamford Park (with break clause at end of Stage II)</t>
  </si>
  <si>
    <t>Closed Framework Agreement for the Supply and Installation of Children's Outdoor Play Equipment</t>
  </si>
  <si>
    <t>Childscape</t>
  </si>
  <si>
    <t>Lappset UK Limited</t>
  </si>
  <si>
    <t>P Casey(Land Reclamation) Ltd</t>
  </si>
  <si>
    <t>NAB Contractors Ltd</t>
  </si>
  <si>
    <t>Proludic Ltd</t>
  </si>
  <si>
    <t>=OR(H333=AF333,I333=AF333,J333=AF333,K333=AF333,M333=AF333,U333=AF333,V333=AF333)</t>
  </si>
  <si>
    <t>AA334</t>
  </si>
  <si>
    <t>=OR(H334=AF334,I334=AF334,J334=AF334,K334=AF334,M334=AF334,U334=AF334,V334=AF334)</t>
  </si>
  <si>
    <t>AA335</t>
  </si>
  <si>
    <t>=OR(H335=AF335,I335=AF335,J335=AF335,K335=AF335,M335=AF335,U335=AF335,V335=AF335)</t>
  </si>
  <si>
    <t>=OR(H335=AF334,I335=AF334,J335=AF334,K335=AF334,L335=AF334,M335=AF334,N335=AF334,O335=AF334)</t>
  </si>
  <si>
    <t>AA336</t>
  </si>
  <si>
    <t>=OR(H432=AF432,I432=AF432,J432=AF432,K432=AF432,M432=AF432,U432=AF432,V432=AF432)</t>
  </si>
  <si>
    <t>=OR(H432=AF430,I432=AF430,J432=AF430,K432=AF430,L432=AF430,M432=AF430,N432=AF430,O432=AF430)</t>
  </si>
  <si>
    <t>AA434</t>
  </si>
  <si>
    <t>=OR(H434=AF434,I434=AF434,J434=AF434,K434=AF434,M434=AF434,U434=AF434,V434=AF434)</t>
  </si>
  <si>
    <t>AA435</t>
  </si>
  <si>
    <t>=OR(H435=AF435,I435=AF435,J435=AF435,K435=AF435,M435=AF435,U435=AF435,V435=AF435)</t>
  </si>
  <si>
    <t>AA436</t>
  </si>
  <si>
    <t>=OR(H436=AF436,I436=AF436,J436=AF436,K436=AF436,M436=AF436,U436=AF436,V436=AF436)</t>
  </si>
  <si>
    <t>AA439</t>
  </si>
  <si>
    <t>=OR(H488=AF488,I488=AF488,J488=AF488,K488=AF488,M488=AF488,U488=AF488,V488=AF488)</t>
  </si>
  <si>
    <t>AA489</t>
  </si>
  <si>
    <t>=OR(H667=AF666,I667=AF666,J667=AF666,K667=AF666,L667=AF666,M667=AF666,N667=AF666,O667=AF666)</t>
  </si>
  <si>
    <t>AA670</t>
  </si>
  <si>
    <t>=OR(H700=AF699,I700=AF699,J700=AF699,K700=AF699,L700=AF699,M700=AF699,N700=AF699,O700=AF699)</t>
  </si>
  <si>
    <t>=OR(H700=AF698,I700=AF698,J700=AF698,K700=AF698,L700=AF698,M700=AF698,N700=AF698,O700=AF698)</t>
  </si>
  <si>
    <t>AA703</t>
  </si>
  <si>
    <t>=OR(H703=AF702,I703=AF702,J703=AF702,K703=AF702,L703=AF702,M703=AF702,N703=AF702,O703=AF702)</t>
  </si>
  <si>
    <t>AA705</t>
  </si>
  <si>
    <t>=OR(H1030=AF1030,I1030=AF1030,J1030=AF1030,K1030=AF1030,M1030=AF1030,U1030=AF1030,V1030=AF1030)</t>
  </si>
  <si>
    <t>AA1031</t>
  </si>
  <si>
    <t>=OR(H1031=AF1031,I1031=AF1031,J1031=AF1031,K1031=AF1031,M1031=AF1031,U1031=AF1031,V1031=AF1031)</t>
  </si>
  <si>
    <t>=OR(H1031=AF1030,I1031=AF1030,J1031=AF1030,K1031=AF1030,L1031=AF1030,M1031=AF1030,N1031=AF1030,O1031=AF1030)</t>
  </si>
  <si>
    <t>AA1033</t>
  </si>
  <si>
    <t>=OR(H1033=AF1033,I1033=AF1033,J1033=AF1033,K1033=AF1033,M1033=AF1033,U1033=AF1033,V1033=AF1033)</t>
  </si>
  <si>
    <t>AA1034</t>
  </si>
  <si>
    <t>=OR(H1034=AF1034,I1034=AF1034,J1034=AF1034,K1034=AF1034,M1034=AF1034,U1034=AF1034,V1034=AF1034)</t>
  </si>
  <si>
    <t>=OR(H1034=AF1033,I1034=AF1033,J1034=AF1033,K1034=AF1033,L1034=AF1033,M1034=AF1033,N1034=AF1033,O1034=AF1033)</t>
  </si>
  <si>
    <t>AA1035</t>
  </si>
  <si>
    <t>=OR(H1035=AF1035,I1035=AF1035,J1035=AF1035,K1035=AF1035,M1035=AF1035,U1035=AF1035,V1035=AF1035)</t>
  </si>
  <si>
    <t>AA1037</t>
  </si>
  <si>
    <t>=OR(H1037=AF1037,I1037=AF1037,J1037=AF1037,K1037=AF1037,M1037=AF1037,U1037=AF1037,V1037=AF1037)</t>
  </si>
  <si>
    <t>AA1039</t>
  </si>
  <si>
    <t>=OR(H1039=AF1039,I1039=AF1039,J1039=AF1039,K1039=AF1039,M1039=AF1039,U1039=AF1039,V1039=AF1039)</t>
  </si>
  <si>
    <t>AA1041</t>
  </si>
  <si>
    <t>John Draper</t>
  </si>
  <si>
    <t>Finance for Anite System</t>
  </si>
  <si>
    <t>AA1129</t>
  </si>
  <si>
    <t>=OR(H1129=AF1129,I1129=AF1129,J1129=AF1129,K1129=AF1129,M1129=AF1129,U1129=AF1129,V1129=AF1129)</t>
  </si>
  <si>
    <t>AA1130</t>
  </si>
  <si>
    <t>=OR(H1130=AF1130,I1130=AF1130,J1130=AF1130,K1130=AF1130,M1130=AF1130,U1130=AF1130,V1130=AF1130)</t>
  </si>
  <si>
    <t>AA1131</t>
  </si>
  <si>
    <t>=OR(H1131=AF1131,I1131=AF1131,J1131=AF1131,K1131=AF1131,M1131=AF1131,U1131=AF1131,V1131=AF1131)</t>
  </si>
  <si>
    <t>AA1134</t>
  </si>
  <si>
    <t>=OR(H1134=AF1134,I1134=AF1134,J1134=AF1134,K1134=AF1134,M1134=AF1134,U1134=AF1134,V1134=AF1134)</t>
  </si>
  <si>
    <t>AA1135</t>
  </si>
  <si>
    <t>=OR(H1135=AF1135,I1135=AF1135,J1135=AF1135,K1135=AF1135,M1135=AF1135,U1135=AF1135,V1135=AF1135)</t>
  </si>
  <si>
    <t>AA1138</t>
  </si>
  <si>
    <t>=OR(H1111=AF1111,I1111=AF1111,J1111=AF1111,K1111=AF1111,M1111=AF1111,U1111=AF1111,V1111=AF1111)</t>
  </si>
  <si>
    <t>AA1112</t>
  </si>
  <si>
    <t>=OR(H1112=AF1112,I1112=AF1112,J1112=AF1112,K1112=AF1112,M1112=AF1112,U1112=AF1112,V1112=AF1112)</t>
  </si>
  <si>
    <t>AA1113</t>
  </si>
  <si>
    <t>Vmware Virtual center Infrastructure Enterprise</t>
  </si>
  <si>
    <t>Escalation Support</t>
  </si>
  <si>
    <t xml:space="preserve">Desktop Intelligence User. </t>
  </si>
  <si>
    <t>Business Objects (SAP)</t>
  </si>
  <si>
    <t>Nnexsan SATABeast</t>
  </si>
  <si>
    <t>Infotrend Eonstor</t>
  </si>
  <si>
    <t>Quantum Scaler</t>
  </si>
  <si>
    <t>SCSI-SATA 11 8Bay Rack</t>
  </si>
  <si>
    <t>Dell Equallogic</t>
  </si>
  <si>
    <t>disk protect</t>
  </si>
  <si>
    <t>Cygnia</t>
  </si>
  <si>
    <t>TCYPPSO1</t>
  </si>
  <si>
    <t>EFS001</t>
  </si>
  <si>
    <t>TCSPEIP</t>
  </si>
  <si>
    <t>=OR(H394=AF393,I394=AF393,J394=AF393,K394=AF393,L394=AF393,M394=AF393,N394=AF393,O394=AF393)</t>
  </si>
  <si>
    <t>AA395</t>
  </si>
  <si>
    <t>=OR(H395=AF395,I395=AF395,J395=AF395,K395=AF395,M395=AF395,U395=AF395,V395=AF395)</t>
  </si>
  <si>
    <t>AA396</t>
  </si>
  <si>
    <t>=OR(H1045=AF1045,I1045=AF1045,J1045=AF1045,K1045=AF1045,M1045=AF1045,U1045=AF1045,V1045=AF1045)</t>
  </si>
  <si>
    <t>=OR(H1045=AF1044,I1045=AF1044,J1045=AF1044,K1045=AF1044,L1045=AF1044,M1045=AF1044,N1045=AF1044,O1045=AF1044)</t>
  </si>
  <si>
    <t>AA1047</t>
  </si>
  <si>
    <t>=OR(H1047=AF1047,I1047=AF1047,J1047=AF1047,K1047=AF1047,M1047=AF1047,U1047=AF1047,V1047=AF1047)</t>
  </si>
  <si>
    <t>AA1049</t>
  </si>
  <si>
    <t>=OR(H1049=AF1049,I1049=AF1049,J1049=AF1049,K1049=AF1049,M1049=AF1049,U1049=AF1049,V1049=AF1049)</t>
  </si>
  <si>
    <t>AA1051</t>
  </si>
  <si>
    <t>=OR(H1051=AF1051,I1051=AF1051,J1051=AF1051,K1051=AF1051,M1051=AF1051,U1051=AF1051,V1051=AF1051)</t>
  </si>
  <si>
    <t>AA1053</t>
  </si>
  <si>
    <t>=OR(H1053=AF1053,I1053=AF1053,J1053=AF1053,K1053=AF1053,M1053=AF1053,U1053=AF1053,V1053=AF1053)</t>
  </si>
  <si>
    <t>AA1055</t>
  </si>
  <si>
    <t>=OR(H1105=AF1103,I1105=AF1103,J1105=AF1103,K1105=AF1103,L1105=AF1103,M1105=AF1103,U1105=AF1103,V1105=AF1103)</t>
  </si>
  <si>
    <t>AA1106</t>
  </si>
  <si>
    <t>=OR(H1106=AF1106,I1106=AF1106,J1106=AF1106,K1106=AF1106,M1106=AF1106,U1106=AF1106,V1106=AF1106)</t>
  </si>
  <si>
    <t>AA1108</t>
  </si>
  <si>
    <t>=OR(H1108=AF1108,I1108=AF1108,J1108=AF1108,K1108=AF1108,M1108=AF1108,U1108=AF1108,V1108=AF1108)</t>
  </si>
  <si>
    <t>AA1110</t>
  </si>
  <si>
    <t>A65</t>
  </si>
  <si>
    <t>F453</t>
  </si>
  <si>
    <t>H453</t>
  </si>
  <si>
    <t>I453</t>
  </si>
  <si>
    <t>J453</t>
  </si>
  <si>
    <t>K453</t>
  </si>
  <si>
    <t>N453</t>
  </si>
  <si>
    <t>O453</t>
  </si>
  <si>
    <t>New Charter Housing Trust Ltd</t>
  </si>
  <si>
    <t xml:space="preserve">Provision of an Intensive Supervision and Surveillance Programme (ISSP) </t>
  </si>
  <si>
    <t>North Outdoor Interventions</t>
  </si>
  <si>
    <t>Pennine Care Trust (10375, 11292, 12321, 57237, 57238, 57239, 60857, 63906, 72360, 74649)</t>
  </si>
  <si>
    <t>People First Tameside (3356)</t>
  </si>
  <si>
    <t>Peter Maddocks trading as The Maddocks Consultancy (61576)</t>
  </si>
  <si>
    <t>PHS Group PLC (61738)</t>
  </si>
  <si>
    <t>Light Catering Equipment</t>
  </si>
  <si>
    <t>Light Kitchen Equipment</t>
  </si>
  <si>
    <t>Horticultural Products</t>
  </si>
  <si>
    <t>Household Textiles</t>
  </si>
  <si>
    <t>Black Polythene Refuse Sacks</t>
  </si>
  <si>
    <t>Fresh/Frozen Meat &amp; Offal, Cooked Meats &amp; Bacon &amp; Cheese &amp; Dairy Produce</t>
  </si>
  <si>
    <t>Essential Clothing</t>
  </si>
  <si>
    <t>Corporate Workwear</t>
  </si>
  <si>
    <t>Corporate Uniforms</t>
  </si>
  <si>
    <t>Light Catering Equipment (replaced by C127)</t>
  </si>
  <si>
    <t>Supplier used by Adult Services as per Sandra Whitehead.  Unable to cost as spends vary.</t>
  </si>
  <si>
    <t>Bathing Service</t>
  </si>
  <si>
    <t>Corrie Primary Disabled Toilet</t>
  </si>
  <si>
    <t>Longdendale College Outdoor Persuits Centrel</t>
  </si>
  <si>
    <t>Milton St John's Primary - Foundation Unit</t>
  </si>
  <si>
    <t>PTC scheduler with alerts licence</t>
  </si>
  <si>
    <t>VPN</t>
  </si>
  <si>
    <t>Desktop Maintenance</t>
  </si>
  <si>
    <t>One Bridge Mobile Groupware licences</t>
  </si>
  <si>
    <t>Contract Agreement</t>
  </si>
  <si>
    <t>Forefront Sec Exchange Server</t>
  </si>
  <si>
    <t xml:space="preserve">Legato </t>
  </si>
  <si>
    <t>Contract no 9842328</t>
  </si>
  <si>
    <t>Contract no 9842662</t>
  </si>
  <si>
    <t>Contract no CICS026775</t>
  </si>
  <si>
    <t>Debtors Unix</t>
  </si>
  <si>
    <t>Cisco VPN 3005 Maintenance</t>
  </si>
  <si>
    <t>Sun Software</t>
  </si>
  <si>
    <t>Server Iron Support</t>
  </si>
  <si>
    <t>Pitch Drainage at Stockport Road Playing Fields</t>
  </si>
  <si>
    <t>Japanese Knotweed remediation at proposed Ashton Academy site</t>
  </si>
  <si>
    <t>Chartrange Ltd</t>
  </si>
  <si>
    <t>Stephen Bridgehouse</t>
  </si>
  <si>
    <t>Executive Recruitment Framework Agreement</t>
  </si>
  <si>
    <t>Darryl Maguire</t>
  </si>
  <si>
    <t>B36</t>
  </si>
  <si>
    <t>C36</t>
  </si>
  <si>
    <t>D36</t>
  </si>
  <si>
    <t>D1123</t>
  </si>
  <si>
    <t>E1123</t>
  </si>
  <si>
    <t>=OR(H298=AF298,I298=AF298,J298=AF298,K298=AF298,M298=AF298,U298=AF298,V298=AF298)</t>
  </si>
  <si>
    <t>AA299</t>
  </si>
  <si>
    <t>=OR(H1127=AF1127,I1127=AF1127,J1127=AF1127,K1127=AF1127,M1127=AF1127,U1127=AF1127,V1127=AF1127)</t>
  </si>
  <si>
    <t>=OR(H40=AF39,I40=AF39,J40=AF39,K40=AF39,L40=AF39,M40=AF39,N40=AF39,O40=AF39)</t>
  </si>
  <si>
    <t>AA41</t>
  </si>
  <si>
    <t>The Mount, Shepley Road. (51571)</t>
  </si>
  <si>
    <t>AA639</t>
  </si>
  <si>
    <t>=OR(H639=AF639,I639=AF639,J639=AF639,K639=AF639,M639=AF639,U639=AF639,V639=AF639)</t>
  </si>
  <si>
    <t>AA640</t>
  </si>
  <si>
    <t>Disability Access Works (Ramps) BVPI 156 Various Properties</t>
  </si>
  <si>
    <t>=OR(H616=AF616,I616=AF616,J616=AF616,K616=AF616,M616=AF616,U616=AF616,V616=AF616)</t>
  </si>
  <si>
    <t>AA618</t>
  </si>
  <si>
    <t>=OR(H618=AF618,I618=AF618,J618=AF618,K618=AF618,M618=AF618,U618=AF618,V618=AF618)</t>
  </si>
  <si>
    <t>AA619</t>
  </si>
  <si>
    <t>A41</t>
  </si>
  <si>
    <t>B41</t>
  </si>
  <si>
    <t>C41</t>
  </si>
  <si>
    <t>D41</t>
  </si>
  <si>
    <t>E41</t>
  </si>
  <si>
    <t>F41</t>
  </si>
  <si>
    <t>G41</t>
  </si>
  <si>
    <t>H41</t>
  </si>
  <si>
    <t>I41</t>
  </si>
  <si>
    <t>A42</t>
  </si>
  <si>
    <t>B42</t>
  </si>
  <si>
    <t>C42</t>
  </si>
  <si>
    <t>Microasphalt Surfacing - Carriageways</t>
  </si>
  <si>
    <t>BSF - Site Investigations/Desk Studies</t>
  </si>
  <si>
    <t>Demolition of Broadoak Sports Centre, Ashton</t>
  </si>
  <si>
    <t>Professional Engineering Consultancy Services</t>
  </si>
  <si>
    <t>Enabling Works - Aldwyn Primary School, Audenshaw</t>
  </si>
  <si>
    <t>Minor repairs and associated works to corporate properties</t>
  </si>
  <si>
    <t>Retaining Wall at Staley Road, Mossley</t>
  </si>
  <si>
    <t>Manchester &amp; Cheshire Constr.</t>
  </si>
  <si>
    <t>2 Phases subject to Public Inquiry</t>
  </si>
  <si>
    <t>As required by Refurbishment of Market Hall</t>
  </si>
  <si>
    <t>=OR(H179=AF178,I179=AF178,J179=AF178,K179=AF178,L179=AF178,M179=AF178,N179=AF178,O179=AF178)</t>
  </si>
  <si>
    <t>AA180</t>
  </si>
  <si>
    <t>=OR(H180=AF179,I180=AF179,J180=AF179,K180=AF179,L180=AF179,M180=AF179,N180=AF179,O180=AF179)</t>
  </si>
  <si>
    <t>AA181</t>
  </si>
  <si>
    <t>=OR(H181=AF180,I181=AF180,J181=AF180,K181=AF180,L181=AF180,M181=AF180,N181=AF180,O181=AF180)</t>
  </si>
  <si>
    <t>AA182</t>
  </si>
  <si>
    <t>I27</t>
  </si>
  <si>
    <t>A28</t>
  </si>
  <si>
    <t>B28</t>
  </si>
  <si>
    <t>C28</t>
  </si>
  <si>
    <t>D28</t>
  </si>
  <si>
    <t>E28</t>
  </si>
  <si>
    <t>F28</t>
  </si>
  <si>
    <t>G28</t>
  </si>
  <si>
    <t>H28</t>
  </si>
  <si>
    <t>I28</t>
  </si>
  <si>
    <t>A29</t>
  </si>
  <si>
    <t>B29</t>
  </si>
  <si>
    <t>C29</t>
  </si>
  <si>
    <t>D29</t>
  </si>
  <si>
    <t>E29</t>
  </si>
  <si>
    <t>F29</t>
  </si>
  <si>
    <t>D40</t>
  </si>
  <si>
    <t>E40</t>
  </si>
  <si>
    <t>F40</t>
  </si>
  <si>
    <t>G40</t>
  </si>
  <si>
    <t>H40</t>
  </si>
  <si>
    <t>Contract spend £270534 for Contracts C095, C096 and C099 for period 01/12/2006 to 30/11/2007 for Tameside Only</t>
  </si>
  <si>
    <t>See Contract C095 Other Comments field</t>
  </si>
  <si>
    <t>Sub-Surface Ltd (61190)</t>
  </si>
  <si>
    <t>Supplies Team Limited (61299, 71757)</t>
  </si>
  <si>
    <t>Griffin Battery Centres</t>
  </si>
  <si>
    <t>SAFA-IPS Healthcare Ltd</t>
  </si>
  <si>
    <t>EP201610</t>
  </si>
  <si>
    <t>Retention EP300360</t>
  </si>
  <si>
    <t>EN100310</t>
  </si>
  <si>
    <t>Building Schools for the Future -Legal Advice</t>
  </si>
  <si>
    <t>Legal Advice for BSF Contract</t>
  </si>
  <si>
    <t>Building Schools for the Future -Accountancy Advice</t>
  </si>
  <si>
    <t>Accountring Advice for BSF Contract</t>
  </si>
  <si>
    <t>N714</t>
  </si>
  <si>
    <t>O714</t>
  </si>
  <si>
    <t>U803</t>
  </si>
  <si>
    <t>V803</t>
  </si>
  <si>
    <t>N803</t>
  </si>
  <si>
    <t>P803</t>
  </si>
  <si>
    <t>U804</t>
  </si>
  <si>
    <t>V804</t>
  </si>
  <si>
    <t>N804</t>
  </si>
  <si>
    <t>P804</t>
  </si>
  <si>
    <t>N813</t>
  </si>
  <si>
    <t>O813</t>
  </si>
  <si>
    <t>P813</t>
  </si>
  <si>
    <t>U838</t>
  </si>
  <si>
    <t>V838</t>
  </si>
  <si>
    <t>N838</t>
  </si>
  <si>
    <t>P838</t>
  </si>
  <si>
    <t>U861</t>
  </si>
  <si>
    <t>V861</t>
  </si>
  <si>
    <t>N861</t>
  </si>
  <si>
    <t>O861</t>
  </si>
  <si>
    <t>P861</t>
  </si>
  <si>
    <t>U1004</t>
  </si>
  <si>
    <t>V1004</t>
  </si>
  <si>
    <t>N1004</t>
  </si>
  <si>
    <t>O1004</t>
  </si>
  <si>
    <t>AA12</t>
  </si>
  <si>
    <t>=OR(H589=AF589,I589=AF589,J589=AF589,K589=AF589,M589=AF589,U589=AF589,V589=AF589)</t>
  </si>
  <si>
    <t>Sybase (66268)</t>
  </si>
  <si>
    <t>Symphony Plastics (77113)</t>
  </si>
  <si>
    <t>T.C. Meats Limited (61719)</t>
  </si>
  <si>
    <t>Tameside &amp; Glossop Association of MIND (62590, 61772)</t>
  </si>
  <si>
    <t>Tameside and Glossop Acute Services, NHS Trust (69224, 68869, 65463, 68542, 58129, 60610, 60907, 72150, 72350, 12312, 62603, 62580, 72828, 67281)</t>
  </si>
  <si>
    <t>Tameside Fire Protection Services (60616)</t>
  </si>
  <si>
    <t>Tameside Home Services (10296, 79324)</t>
  </si>
  <si>
    <t>Tameside Link (563, 60621)</t>
  </si>
  <si>
    <t>=OR(H589=AF586,I589=AF586,J589=AF586,K589=AF586,L589=AF586,M589=AF586,N589=AF586,O589=AF586)</t>
  </si>
  <si>
    <t>AA590</t>
  </si>
  <si>
    <t>=OR(H590=AF590,I590=AF590,J590=AF590,K590=AF590,M590=AF590,U590=AF590,V590=AF590)</t>
  </si>
  <si>
    <t>AA591</t>
  </si>
  <si>
    <t>AA925</t>
  </si>
  <si>
    <t>=OR(H194=AF194,I194=AF194,J194=AF194,K194=AF194,M194=AF194,U194=AF194,V194=AF194)</t>
  </si>
  <si>
    <t>AA195</t>
  </si>
  <si>
    <t>=OR(H195=AF195,I195=AF195,J195=AF195,K195=AF195,M195=AF195,U195=AF195,V195=AF195)</t>
  </si>
  <si>
    <t>AA196</t>
  </si>
  <si>
    <t>=OR(H196=AF196,I196=AF196,J196=AF196,K196=AF196,M196=AF196,U196=AF196,V196=AF196)</t>
  </si>
  <si>
    <t>AA197</t>
  </si>
  <si>
    <t>=OR(H197=AF197,I197=AF197,J197=AF197,K197=AF197,M197=AF197,U197=AF197,V197=AF197)</t>
  </si>
  <si>
    <t>AA198</t>
  </si>
  <si>
    <t>=OR(H943=AF942,I943=AF942,J943=AF942,K943=AF942,L943=AF942,M943=AF942,N943=AF942,O943=AF942)</t>
  </si>
  <si>
    <t>AA950</t>
  </si>
  <si>
    <t>=OR(H950=AF949,I950=AF949,J950=AF949,K950=AF949,L950=AF949,M950=AF949,N950=AF949,O950=AF949)</t>
  </si>
  <si>
    <t>AA951</t>
  </si>
  <si>
    <t>=OR(H847=AF847,I847=AF847,J847=AF847,K847=AF847,M847=AF847,U847=AF847,V847=AF847)</t>
  </si>
  <si>
    <t>AA848</t>
  </si>
  <si>
    <t>=OR(H848=AF848,I848=AF848,J848=AF848,K848=AF848,M848=AF848,U848=AF848,V848=AF848)</t>
  </si>
  <si>
    <t>AA849</t>
  </si>
  <si>
    <t>=OR(H849=AF849,I849=AF849,J849=AF849,K849=AF849,M849=AF849,U849=AF849,V849=AF849)</t>
  </si>
  <si>
    <t>AA850</t>
  </si>
  <si>
    <t>=OR(H850=AF850,I850=AF850,J850=AF850,K850=AF850,M850=AF850,U850=AF850,V850=AF850)</t>
  </si>
  <si>
    <t>AA851</t>
  </si>
  <si>
    <t>=OR(H851=AF851,I851=AF851,J851=AF851,K851=AF851,M851=AF851,U851=AF851,V851=AF851)</t>
  </si>
  <si>
    <t>AA852</t>
  </si>
  <si>
    <t>=OR(H852=AF852,I852=AF852,J852=AF852,K852=AF852,M852=AF852,U852=AF852,V852=AF852)</t>
  </si>
  <si>
    <t>AA855</t>
  </si>
  <si>
    <t>=OR(H855=AF855,I855=AF855,J855=AF855,K855=AF855,M855=AF855,U855=AF855,V855=AF855)</t>
  </si>
  <si>
    <t>AA861</t>
  </si>
  <si>
    <t>=OR(H861=AF861,I861=AF861,J861=AF861,K861=AF861,M861=AF861,U861=AF861,V861=AF861)</t>
  </si>
  <si>
    <t>AA862</t>
  </si>
  <si>
    <t>=OR(H862=AF862,I862=AF862,J862=AF862,K862=AF862,M862=AF862,U862=AF862,V862=AF862)</t>
  </si>
  <si>
    <t>AA863</t>
  </si>
  <si>
    <t>=OR(H923=AF922,I923=AF922,J923=AF922,K923=AF922,L923=AF922,M923=AF922,N923=AF922,O923=AF922)</t>
  </si>
  <si>
    <t>AA924</t>
  </si>
  <si>
    <t>Probin Mela (65015)</t>
  </si>
  <si>
    <t>PTC Software (71045)</t>
  </si>
  <si>
    <t>Pyeroy Construction Ltd. (71933)</t>
  </si>
  <si>
    <t>Queghan Civil Enginering (62831)</t>
  </si>
  <si>
    <t>Radio Communications (4706, 51098, 57406, 70768)</t>
  </si>
  <si>
    <t>Recomac Surfacing Ltd (76583)</t>
  </si>
  <si>
    <t>RMD Contracts (16789, 16790, 72911)</t>
  </si>
  <si>
    <t>Aircon 65 Petty France</t>
  </si>
  <si>
    <t>=OR(H728=AF728,I728=AF728,J728=AF728,K728=AF728,M728=AF728,U728=AF728,V728=AF728)</t>
  </si>
  <si>
    <t>AA731</t>
  </si>
  <si>
    <t>=OR(H731=AF731,I731=AF731,J731=AF731,K731=AF731,M731=AF731,U731=AF731,V731=AF731)</t>
  </si>
  <si>
    <t>=OR(H731=AF730,I731=AF730,J731=AF730,K731=AF730,L731=AF730,M731=AF730,N731=AF730,O731=AF730)</t>
  </si>
  <si>
    <t>AA733</t>
  </si>
  <si>
    <t>=OR(H733=AF733,I733=AF733,J733=AF733,K733=AF733,M733=AF733,U733=AF733,V733=AF733)</t>
  </si>
  <si>
    <t>Contract spend extracted from C073 Contract usage and savings report wef 01/07/2007.  Spend data received from James McNaughton for all AGMA authorities from 01/07/07 to 08/03/10 = £480,697, Tameside only = £129,177. New contract responsibility of LCO Stuart Bragg 14/04/10</t>
  </si>
  <si>
    <t>=OR(H735=AF735,I735=AF735,J735=AF735,K735=AF735,M735=AF735,U735=AF735,V735=AF735)</t>
  </si>
  <si>
    <t>AA736</t>
  </si>
  <si>
    <t>=OR(H736=AF736,I736=AF736,J736=AF736,K736=AF736,M736=AF736,U736=AF736,V736=AF736)</t>
  </si>
  <si>
    <t>AA737</t>
  </si>
  <si>
    <t>=OR(H737=AF737,I737=AF737,J737=AF737,K737=AF737,M737=AF737,U737=AF737,V737=AF737)</t>
  </si>
  <si>
    <t>AA738</t>
  </si>
  <si>
    <t>L1132</t>
  </si>
  <si>
    <t>I1133</t>
  </si>
  <si>
    <t>J1086</t>
  </si>
  <si>
    <t>K1086</t>
  </si>
  <si>
    <t>M1086</t>
  </si>
  <si>
    <t>L1086</t>
  </si>
  <si>
    <t>N1086</t>
  </si>
  <si>
    <t>T1086</t>
  </si>
  <si>
    <t>1001:1001</t>
  </si>
  <si>
    <t>A1014</t>
  </si>
  <si>
    <t>B1014</t>
  </si>
  <si>
    <t>C1014</t>
  </si>
  <si>
    <t>D1014</t>
  </si>
  <si>
    <t>E1014</t>
  </si>
  <si>
    <t>F1014</t>
  </si>
  <si>
    <t>G1014</t>
  </si>
  <si>
    <t>H1014</t>
  </si>
  <si>
    <t>I1014</t>
  </si>
  <si>
    <t>M1014</t>
  </si>
  <si>
    <t>N1014</t>
  </si>
  <si>
    <t>O1014</t>
  </si>
  <si>
    <t>=N1014*M1014</t>
  </si>
  <si>
    <t>P1014</t>
  </si>
  <si>
    <t>Q1014</t>
  </si>
  <si>
    <t>R1014</t>
  </si>
  <si>
    <t>W1014</t>
  </si>
  <si>
    <t>X1014</t>
  </si>
  <si>
    <t>AA1014</t>
  </si>
  <si>
    <t>=OR(H1014=AF1013,I1014=AF1013,J1014=AF1013,K1014=AF1013,L1014=AF1013,M1014=AF1013,N1014=AF1013,O1014=AF1013)</t>
  </si>
  <si>
    <t>P1013</t>
  </si>
  <si>
    <t>N1013:O1013, U1013:V1013</t>
  </si>
  <si>
    <t>TBC</t>
  </si>
  <si>
    <t>Disability Access Works (Toilets) BVPI 156 Various Properties</t>
  </si>
  <si>
    <t>Temporary Market Hall - Partitions</t>
  </si>
  <si>
    <t>Temporary Market Hall - Gas and Water Pipework</t>
  </si>
  <si>
    <t>Repairs to 5 Timber Framed Primary Schools</t>
  </si>
  <si>
    <t>Hall Extension Stalyhill Junior School</t>
  </si>
  <si>
    <t>B38</t>
  </si>
  <si>
    <t>C38</t>
  </si>
  <si>
    <t>D38</t>
  </si>
  <si>
    <t>E38</t>
  </si>
  <si>
    <t>F38</t>
  </si>
  <si>
    <t>G38</t>
  </si>
  <si>
    <t>H38</t>
  </si>
  <si>
    <t>I38</t>
  </si>
  <si>
    <t>A39</t>
  </si>
  <si>
    <t>B39</t>
  </si>
  <si>
    <t>C39</t>
  </si>
  <si>
    <t>D39</t>
  </si>
  <si>
    <t>E39</t>
  </si>
  <si>
    <t>F39</t>
  </si>
  <si>
    <t>G39</t>
  </si>
  <si>
    <t>H39</t>
  </si>
  <si>
    <t>I39</t>
  </si>
  <si>
    <t>A40</t>
  </si>
  <si>
    <t>B40</t>
  </si>
  <si>
    <t>C40</t>
  </si>
  <si>
    <t>NWA Research (22349)</t>
  </si>
  <si>
    <t>Armour Systems (22901)</t>
  </si>
  <si>
    <t>Integra Buildings ltd (22942)</t>
  </si>
  <si>
    <t>Rochdale and District MIND (23227, 57576, 76306)</t>
  </si>
  <si>
    <t>G Jones Builders Ltd (23321)</t>
  </si>
  <si>
    <t>Able 2 Occupational Therapy (23581)</t>
  </si>
  <si>
    <t>ROK (24054)</t>
  </si>
  <si>
    <t>Volunteer Centre Tameside (4477, 24759, 58499)</t>
  </si>
  <si>
    <t>Towmaster (25154)</t>
  </si>
  <si>
    <t>Blue Chip Technologies</t>
  </si>
  <si>
    <t>P &amp; R Engineering (Midlands) Ltd (25329)</t>
  </si>
  <si>
    <t>R. Higson</t>
  </si>
  <si>
    <t>Retention Fees only -SC600000</t>
  </si>
  <si>
    <t>EP203260</t>
  </si>
  <si>
    <t>EP202560</t>
  </si>
  <si>
    <t>EP208160</t>
  </si>
  <si>
    <t>EP203360</t>
  </si>
  <si>
    <t>L.Thompson</t>
  </si>
  <si>
    <t>Tribal</t>
  </si>
  <si>
    <t>EN200410</t>
  </si>
  <si>
    <t>EN207710- Retention</t>
  </si>
  <si>
    <t>EN207010 - Retention</t>
  </si>
  <si>
    <t>=OR(H904=AF903,I904=AF903,J904=AF903,K904=AF903,L904=AF903,M904=AF903,N904=AF903,O904=AF903)</t>
  </si>
  <si>
    <t>AA905</t>
  </si>
  <si>
    <t>=OR(H905=AF904,I905=AF904,J905=AF904,K905=AF904,L905=AF904,M905=AF904,N905=AF904,O905=AF904)</t>
  </si>
  <si>
    <t>AA907</t>
  </si>
  <si>
    <t>=OR(H907=AF906,I907=AF906,J907=AF906,K907=AF906,L907=AF906,M907=AF906,N907=AF906,O907=AF906)</t>
  </si>
  <si>
    <t>AA909</t>
  </si>
  <si>
    <t>=OR(H909=AF908,I909=AF908,J909=AF908,K909=AF908,L909=AF908,M909=AF908,N909=AF908,O909=AF908)</t>
  </si>
  <si>
    <t>AA910</t>
  </si>
  <si>
    <t>HP ProCurve Routing Switch (Schools)</t>
  </si>
  <si>
    <t>=OR(H977=AF977,I977=AF977,J977=AF977,K977=AF977,M977=AF977,U977=AF977,V977=AF977)</t>
  </si>
  <si>
    <t>=OR(H977=AF976,I977=AF976,J977=AF976,K977=AF976,L977=AF976,M977=AF976,N977=AF976,O977=AF976)</t>
  </si>
  <si>
    <t>AA979</t>
  </si>
  <si>
    <t>=OR(H979=AF979,I979=AF979,J979=AF979,K979=AF979,M979=AF979,U979=AF979,V979=AF979)</t>
  </si>
  <si>
    <t>AA980</t>
  </si>
  <si>
    <t>=OR(H980=AF980,I980=AF980,J980=AF980,K980=AF980,M980=AF980,U980=AF980,V980=AF980)</t>
  </si>
  <si>
    <t>AA983</t>
  </si>
  <si>
    <t>Provision of Social Care Support for up to 20 people with a learning disability</t>
  </si>
  <si>
    <t>Traffic Signs, Lighting Units</t>
  </si>
  <si>
    <t>Crisps and Snacks Confectionery</t>
  </si>
  <si>
    <t>=OR(H988=AF984,I988=AF984,J988=AF984,K988=AF984,L988=AF984,M988=AF984,N988=AF984,O988=AF984)</t>
  </si>
  <si>
    <t>AA989</t>
  </si>
  <si>
    <t>=OR(H989=AF988,I989=AF988,J989=AF988,K989=AF988,L989=AF988,M989=AF988,N989=AF988,O989=AF988)</t>
  </si>
  <si>
    <t>AA990</t>
  </si>
  <si>
    <t>=OR(H990=AF989,I990=AF989,J990=AF989,K990=AF989,L990=AF989,M990=AF989,N990=AF989,O990=AF989)</t>
  </si>
  <si>
    <t>AA994</t>
  </si>
  <si>
    <t>=OR(H871=AF871,I871=AF871,J871=AF871,K871=AF871,M871=AF871,U871=AF871,V871=AF871)</t>
  </si>
  <si>
    <t>AA872</t>
  </si>
  <si>
    <t>=OR(H872=AF871,I872=AF871,J872=AF871,K872=AF871,L872=AF871,M872=AF871,N872=AF871,O872=AF871)</t>
  </si>
  <si>
    <t>AA873</t>
  </si>
  <si>
    <t>=OR(H873=AF872,I873=AF872,J873=AF872,K873=AF872,L873=AF872,M873=AF872,N873=AF872,O873=AF872)</t>
  </si>
  <si>
    <t>AA896</t>
  </si>
  <si>
    <t>=OR(H816=AF815,I816=AF815,J816=AF815,K816=AF815,L816=AF815,M816=AF815,N816=AF815,O816=AF815)</t>
  </si>
  <si>
    <t>AA818</t>
  </si>
  <si>
    <t>=OR(H818=AF817,I818=AF817,J818=AF817,K818=AF817,L818=AF817,M818=AF817,N818=AF817,O818=AF817)</t>
  </si>
  <si>
    <t>AA819</t>
  </si>
  <si>
    <t>=OR(H819=AF818,I819=AF818,J819=AF818,K819=AF818,L819=AF818,M819=AF818,N819=AF818,O819=AF818)</t>
  </si>
  <si>
    <t>AA820</t>
  </si>
  <si>
    <t>=OR(H820=AF819,I820=AF819,J820=AF819,K820=AF819,L820=AF819,M820=AF819,N820=AF819,O820=AF819)</t>
  </si>
  <si>
    <t>AA822</t>
  </si>
  <si>
    <t>=OR(H854=AF853,I854=AF853,J854=AF853,K854=AF853,L854=AF853,M854=AF853,N854=AF853,O854=AF853)</t>
  </si>
  <si>
    <t>AA856</t>
  </si>
  <si>
    <t>=OR(H856=AF855,I856=AF855,J856=AF855,K856=AF855,L856=AF855,M856=AF855,N856=AF855,O856=AF855)</t>
  </si>
  <si>
    <t>AA857</t>
  </si>
  <si>
    <t>=OR(H857=AF856,I857=AF856,J857=AF856,K857=AF856,L857=AF856,M857=AF856,N857=AF856,O857=AF856)</t>
  </si>
  <si>
    <t>=OR(H857=AF857,I857=AF857,J857=AF857,K857=AF857,M857=AF857,U857=AF857,V857=AF857)</t>
  </si>
  <si>
    <t>AA858</t>
  </si>
  <si>
    <t>=OR(H858=AF857,I858=AF857,J858=AF857,K858=AF857,L858=AF857,M858=AF857,N858=AF857,O858=AF857)</t>
  </si>
  <si>
    <t>AA859</t>
  </si>
  <si>
    <t>=OR(H859=AF858,I859=AF858,J859=AF858,K859=AF858,L859=AF858,M859=AF858,N859=AF858,O859=AF858)</t>
  </si>
  <si>
    <t>AA860</t>
  </si>
  <si>
    <t>=OR(H76=AF75,I76=AF75,J76=AF75,K76=AF75,L76=AF75,M76=AF75,N76=AF75,O76=AF75)</t>
  </si>
  <si>
    <t>AA77</t>
  </si>
  <si>
    <t>=OR(H77=AF76,I77=AF76,J77=AF76,K77=AF76,L77=AF76,M77=AF76,N77=AF76,O77=AF76)</t>
  </si>
  <si>
    <t>AA78</t>
  </si>
  <si>
    <t>=OR(H78=AF77,I78=AF77,J78=AF77,K78=AF77,L78=AF77,M78=AF77,N78=AF77,O78=AF77)</t>
  </si>
  <si>
    <t>AA79</t>
  </si>
  <si>
    <t>=OR(H79=AF78,I79=AF78,J79=AF78,K79=AF78,L79=AF78,M79=AF78,N79=AF78,O79=AF78)</t>
  </si>
  <si>
    <t>AA80</t>
  </si>
  <si>
    <t>=OR(H80=AF79,I80=AF79,J80=AF79,K80=AF79,L80=AF79,M80=AF79,N80=AF79,O80=AF79)</t>
  </si>
  <si>
    <t>AA82</t>
  </si>
  <si>
    <t>=OR(H82=AF81,I82=AF81,J82=AF81,K82=AF81,L82=AF81,M82=AF81,N82=AF81,O82=AF81)</t>
  </si>
  <si>
    <t>AA83</t>
  </si>
  <si>
    <t>=OR(H83=AF82,I83=AF82,J83=AF82,K83=AF82,L83=AF82,M83=AF82,N83=AF82,O83=AF82)</t>
  </si>
  <si>
    <t>AA86</t>
  </si>
  <si>
    <t>=OR(H86=AF85,I86=AF85,J86=AF85,K86=AF85,L86=AF85,M86=AF85,N86=AF85,O86=AF85)</t>
  </si>
  <si>
    <t>AA87</t>
  </si>
  <si>
    <t>=OR(H87=AF86,I87=AF86,J87=AF86,K87=AF86,L87=AF86,M87=AF86,N87=AF86,O87=AF86)</t>
  </si>
  <si>
    <t>AA88</t>
  </si>
  <si>
    <t>=OR(H88=AF87,I88=AF87,J88=AF87,K88=AF87,L88=AF87,M88=AF87,N88=AF87,O88=AF87)</t>
  </si>
  <si>
    <t>AA89</t>
  </si>
  <si>
    <t>Block booking of 8 units in newly developed supported accommodation scheme (Thornbank)</t>
  </si>
  <si>
    <t>STR/Maintenance Support</t>
  </si>
  <si>
    <t>Direct Payments - Payroll</t>
  </si>
  <si>
    <t>Short Stay respite beds</t>
  </si>
  <si>
    <t>Architectural Services - Dukinfield Town Hall</t>
  </si>
  <si>
    <t>AA98</t>
  </si>
  <si>
    <t>=OR(H1001=AF1001,I1001=AF1001,J1001=AF1001,K1001=AF1001,M1001=AF1001,U1001=AF1001,V1001=AF1001)</t>
  </si>
  <si>
    <t>AA1004</t>
  </si>
  <si>
    <t>Provision of social care support for up to 16 people with a learning disability and behaviours which challenge services</t>
  </si>
  <si>
    <t>G2</t>
  </si>
  <si>
    <t>A3</t>
  </si>
  <si>
    <t>B3</t>
  </si>
  <si>
    <t>C3</t>
  </si>
  <si>
    <t>D3</t>
  </si>
  <si>
    <t>E3</t>
  </si>
  <si>
    <t>F3</t>
  </si>
  <si>
    <t>=OR(H276=AF276,I276=AF276,J276=AF276,K276=AF276,M276=AF276,U276=AF276,V276=AF276)</t>
  </si>
  <si>
    <t>AA277</t>
  </si>
  <si>
    <t>=OR(H277=AF277,I277=AF277,J277=AF277,K277=AF277,M277=AF277,U277=AF277,V277=AF277)</t>
  </si>
  <si>
    <t>AA278</t>
  </si>
  <si>
    <t>=OR(H278=AF278,I278=AF278,J278=AF278,K278=AF278,M278=AF278,U278=AF278,V278=AF278)</t>
  </si>
  <si>
    <t>AA279</t>
  </si>
  <si>
    <t>1) Adams Childrenswear (52654, 52655),  2) B.H.S. Limited (64099, 61182),  3) Chainstore Trading,  4) Courtesy Shoes (Wyndsors) (62126),  5) Edward Meeks Shubars (517),  6) Epsilon Clothing (61757),  7) Ethel Austin Limited (61137),  8) F.R.Monkhouse Limited (59542, 62345, 64988),  9) Glad Rag (61471),  10) Hyde Sports (62237),  11) I.R. Ward (69471), John Hutchinson Juniors,  12) Kids Stop (61476),  13) L J 'Shooz'(10954, 16040, 67216),  14) M.C.S. Stores (62393),  15) Moses School and Children' s wear,  16) Panache (417),  17) Sallies (70930),  18) Scallywag (318),  19) Shoefayre Limited (62577), 20) Stead and Simpson Limited, 21) Step in Sports, 22) The Shoe Shop, 23) Goodies Ltd, 24) Goody Two Shoes (59607, 66514), 25)Hyde Sports(62237).</t>
  </si>
  <si>
    <t>AA85</t>
  </si>
  <si>
    <t>=OR(H944=AF944,I944=AF944,J944=AF944,K944=AF944,M944=AF944,U944=AF944,V944=AF944)</t>
  </si>
  <si>
    <t>AA945</t>
  </si>
  <si>
    <t>=OR(H945=AF945,I945=AF945,J945=AF945,K945=AF945,M945=AF945,U945=AF945,V945=AF945)</t>
  </si>
  <si>
    <t>AA946</t>
  </si>
  <si>
    <t>Hollingworth Primary New Children's Centre</t>
  </si>
  <si>
    <t>Modular Building - Construction Period Jan 09</t>
  </si>
  <si>
    <t>Legionella Risk Assessments for Education and Corporate Properties</t>
  </si>
  <si>
    <t>Alchem Industries Limited</t>
  </si>
  <si>
    <t>Nation Water Treatments Ltd</t>
  </si>
  <si>
    <t>Portland Basin Museum -  Refurbishment, Including installtion of interactive displays</t>
  </si>
  <si>
    <t>Tender acceptance criteria based on best design at indicated budget</t>
  </si>
  <si>
    <t>Tameside Citizens' Panel</t>
  </si>
  <si>
    <t>QA Research</t>
  </si>
  <si>
    <t>TAC</t>
  </si>
  <si>
    <t>Ipsos MORI North</t>
  </si>
  <si>
    <t>Brahm Research</t>
  </si>
  <si>
    <t>John Knighton</t>
  </si>
  <si>
    <t>=OR(H445=AF445,I445=AF445,J445=AF445,K445=AF445,M445=AF445,U445=AF445,V445=AF445)</t>
  </si>
  <si>
    <t>AA446</t>
  </si>
  <si>
    <t>=OR(H446=AF446,I446=AF446,J446=AF446,K446=AF446,M446=AF446,U446=AF446,V446=AF446)</t>
  </si>
  <si>
    <t>AA447</t>
  </si>
  <si>
    <t>New Roller Shutters, Warrington St</t>
  </si>
  <si>
    <t>Re-floor stairs and landing, Denton TH</t>
  </si>
  <si>
    <t>Protec Fire Detection</t>
  </si>
  <si>
    <t>Agresso Spend from 01/08/06 - 31/07/07.  Excludes School Spend.</t>
  </si>
  <si>
    <t>CON/AD/1</t>
  </si>
  <si>
    <t>CON/AD/2</t>
  </si>
  <si>
    <t>CON/AD/3</t>
  </si>
  <si>
    <t>CON/AD/4</t>
  </si>
  <si>
    <t>CON/AD/5</t>
  </si>
  <si>
    <t>CON/MH/4</t>
  </si>
  <si>
    <t>CON/MH/2</t>
  </si>
  <si>
    <t>CON/LDS/5</t>
  </si>
  <si>
    <t>CON/LDS/9</t>
  </si>
  <si>
    <t>CON/AD/13</t>
  </si>
  <si>
    <t>CON/AD/6</t>
  </si>
  <si>
    <t>CON/AD/7</t>
  </si>
  <si>
    <t>CON/AD/8</t>
  </si>
  <si>
    <t>CON/AD/9</t>
  </si>
  <si>
    <t>CON/AD/10</t>
  </si>
  <si>
    <t>CON/AD/11</t>
  </si>
  <si>
    <t>CON/AD/12</t>
  </si>
  <si>
    <t>CON/AD/14</t>
  </si>
  <si>
    <t>CON/AD/15</t>
  </si>
  <si>
    <t>CON/AD/16</t>
  </si>
  <si>
    <t>CON/AD/17</t>
  </si>
  <si>
    <t>CON/AD/18</t>
  </si>
  <si>
    <t>CON/AD/19</t>
  </si>
  <si>
    <t>=OR(H973=AF972,I973=AF972,J973=AF972,K973=AF972,L973=AF972,M973=AF972,N973=AF972,O973=AF972)</t>
  </si>
  <si>
    <t>AA974</t>
  </si>
  <si>
    <t>=OR(H974=AF973,I974=AF973,J974=AF973,K974=AF973,L974=AF973,M974=AF973,N974=AF973,O974=AF973)</t>
  </si>
  <si>
    <t>AA976</t>
  </si>
  <si>
    <t>=OR(H976=AF975,I976=AF975,J976=AF975,K976=AF975,L976=AF975,M976=AF975,N976=AF975,O976=AF975)</t>
  </si>
  <si>
    <t>AA978</t>
  </si>
  <si>
    <t>Age Concern Core Funding Agreement (65+ service users and carers)</t>
  </si>
  <si>
    <t>Provision of a bathing service</t>
  </si>
  <si>
    <t>Greater Manchester Public Protection Managers Group</t>
  </si>
  <si>
    <t>Hot Rolled Asphalt (HRA) and Coated Macadam (CA) (Supply and Hand Lay) for the Reinstatement and Repair of Highways and Associated Carriageway Cold Planing</t>
  </si>
  <si>
    <t>=OR(H109=AF108,I109=AF108,J109=AF108,K109=AF108,L109=AF108,M109=AF108,N109=AF108,O109=AF108)</t>
  </si>
  <si>
    <t>AA110</t>
  </si>
  <si>
    <t>=OR(H110=AF109,I110=AF109,J110=AF109,K110=AF109,L110=AF109,M110=AF109,N110=AF109,O110=AF109)</t>
  </si>
  <si>
    <t>AA112</t>
  </si>
  <si>
    <t>=OR(H112=AF111,I112=AF111,J112=AF111,K112=AF111,L112=AF111,M112=AF111,N112=AF111,O112=AF111)</t>
  </si>
  <si>
    <t>AA113</t>
  </si>
  <si>
    <t>=OR(H113=AF112,I113=AF112,J113=AF112,K113=AF112,L113=AF112,M113=AF112,N113=AF112,O113=AF112)</t>
  </si>
  <si>
    <t>AA114</t>
  </si>
  <si>
    <t>=OR(H114=AF113,I114=AF113,J114=AF113,K114=AF113,L114=AF113,M114=AF113,N114=AF113,O114=AF113)</t>
  </si>
  <si>
    <t>AA116</t>
  </si>
  <si>
    <t>AA558</t>
  </si>
  <si>
    <t>=OR(H558=AF557,I558=AF557,J558=AF557,K558=AF557,L558=AF557,M558=AF557,N558=AF557,O558=AF557)</t>
  </si>
  <si>
    <t>AA560</t>
  </si>
  <si>
    <t>=OR(H560=AF559,I560=AF559,J560=AF559,K560=AF559,L560=AF559,M560=AF559,N560=AF559,O560=AF559)</t>
  </si>
  <si>
    <t>AA561</t>
  </si>
  <si>
    <t>=OR(H561=AF560,I561=AF560,J561=AF560,K561=AF560,L561=AF560,M561=AF560,N561=AF560,O561=AF560)</t>
  </si>
  <si>
    <t>AA563</t>
  </si>
  <si>
    <t>Pitney Bowes  (3412)</t>
  </si>
  <si>
    <t>Provision of Counselling Services</t>
  </si>
  <si>
    <t>Angie Jones</t>
  </si>
  <si>
    <t>Relate (Manchester)</t>
  </si>
  <si>
    <t>New Horizons</t>
  </si>
  <si>
    <t>Castlebrook Developments (17780)</t>
  </si>
  <si>
    <t>Gee Cross Primary Temporary Classroom</t>
  </si>
  <si>
    <t>Street Lighting Cutouts</t>
  </si>
  <si>
    <t xml:space="preserve">Office Desks and Tables </t>
  </si>
  <si>
    <t>Office Seating</t>
  </si>
  <si>
    <t>Educational Furniture</t>
  </si>
  <si>
    <t>=OR(H800=AF799,I800=AF799,J800=AF799,K800=AF799,L800=AF799,M800=AF799,N800=AF799,O800=AF799)</t>
  </si>
  <si>
    <t>AA807</t>
  </si>
  <si>
    <t>=OR(H563=AF562,I563=AF562,J563=AF562,K563=AF562,L563=AF562,M563=AF562,N563=AF562,O563=AF562)</t>
  </si>
  <si>
    <t>AA564</t>
  </si>
  <si>
    <t>=OR(H239=AF239,I239=AF239,J239=AF239,K239=AF239,M239=AF239,U239=AF239,V239=AF239)</t>
  </si>
  <si>
    <t>AA240</t>
  </si>
  <si>
    <t>Full Netwok Control</t>
  </si>
  <si>
    <t>O535</t>
  </si>
  <si>
    <t>P559</t>
  </si>
  <si>
    <t>=OR(H779=AF779,I779=AF779,J779=AF779,K779=AF779,M779=AF779,U779=AF779,V779=AF779)</t>
  </si>
  <si>
    <t>AA781</t>
  </si>
  <si>
    <t>Various (11) - Noblett, Riverside, SVR, BurntTree, Manchester Van Hire, Arriva, Translink, Leeds Commercial, Northern Municipal, Ember, Dawsons</t>
  </si>
  <si>
    <t>Steel Fabrication Fencing Supplies and Installation - Framework Contract</t>
  </si>
  <si>
    <t>High Friction Surface Treatment and related works</t>
  </si>
  <si>
    <t>=OR(H441=AF441,I441=AF441,J441=AF441,K441=AF441,M441=AF441,U441=AF441,V441=AF441)</t>
  </si>
  <si>
    <t>AA442</t>
  </si>
  <si>
    <t>=OR(H442=AF442,I442=AF442,J442=AF442,K442=AF442,M442=AF442,U442=AF442,V442=AF442)</t>
  </si>
  <si>
    <t>AA443</t>
  </si>
  <si>
    <t>=OR(H443=AF443,I443=AF443,J443=AF443,K443=AF443,M443=AF443,U443=AF443,V443=AF443)</t>
  </si>
  <si>
    <t>AA444</t>
  </si>
  <si>
    <t>E &amp; C (UK)</t>
  </si>
  <si>
    <t>Carriageway MicroAsphalt</t>
  </si>
  <si>
    <t>Hot Rolled Asphalt and Coated Macadam &amp; Ass. Cold Planing</t>
  </si>
  <si>
    <t>Rolled Asphalt Hot Process Trench Reinstatements and Highway Repairs</t>
  </si>
  <si>
    <t>Demolition of Denton West</t>
  </si>
  <si>
    <t>Demolition 65 - 75 Stockport Road Ashton</t>
  </si>
  <si>
    <t>Demolition 1A - 21 Market St, Droylsden</t>
  </si>
  <si>
    <t>CW2 - Building Materials</t>
  </si>
  <si>
    <t>Internal Clearance Ashton Market Hall</t>
  </si>
  <si>
    <t>Scaffolding at Ashton Market</t>
  </si>
  <si>
    <t>As required by Ashton Market Hall</t>
  </si>
  <si>
    <t>Tame Street</t>
  </si>
  <si>
    <t>Painting of Hattersley Viaduct</t>
  </si>
  <si>
    <t>Carriageway Micro Asphalt Surfacing</t>
  </si>
  <si>
    <t>Footway Micro Asphalt Surfacing</t>
  </si>
  <si>
    <t>CW11 - Civil Engineering - Minor Maintenance Contractors</t>
  </si>
  <si>
    <t>CW10 - Footpath Surfacing Works</t>
  </si>
  <si>
    <t>Tourism/marketing and communications</t>
  </si>
  <si>
    <t>=OR(H924=AF923,I924=AF923,J924=AF923,K924=AF923,L924=AF923,M924=AF923,N924=AF923,O924=AF923)</t>
  </si>
  <si>
    <t>Site Investigation at Retaining Wall, Manchester Road, Mossley (near Sewage Works)</t>
  </si>
  <si>
    <t>Strata Surveys Ltd</t>
  </si>
  <si>
    <t>Excavation and Contracting (UK) Ltd</t>
  </si>
  <si>
    <t>British Cycling</t>
  </si>
  <si>
    <t>Acturial Contract</t>
  </si>
  <si>
    <t>Managing Agents</t>
  </si>
  <si>
    <t>BEARWOOD ROAD SHOPPING CENTRE</t>
  </si>
  <si>
    <t>=OR(H363=AF362,I363=AF362,J363=AF362,K363=AF362,L363=AF362,M363=AF362,N363=AF362,O363=AF362)</t>
  </si>
  <si>
    <t>AA367</t>
  </si>
  <si>
    <t>=OR(H367=AF366,I367=AF366,J367=AF366,K367=AF366,L367=AF366,M367=AF366,N367=AF366,O367=AF366)</t>
  </si>
  <si>
    <t>AA371</t>
  </si>
  <si>
    <t>=OR(H371=AF370,I371=AF370,J371=AF370,K371=AF370,L371=AF370,M371=AF370,N371=AF370,O371=AF370)</t>
  </si>
  <si>
    <t>AA372</t>
  </si>
  <si>
    <t>=OR(H594=AF593,I594=AF593,J594=AF593,K594=AF593,L594=AF593,M594=AF593,N594=AF593,O594=AF593)</t>
  </si>
  <si>
    <t>AA596</t>
  </si>
  <si>
    <t>=OR(H596=AF596,I596=AF596,J596=AF596,K596=AF596,M596=AF596,U596=AF596,V596=AF596)</t>
  </si>
  <si>
    <t>AA597</t>
  </si>
  <si>
    <t>=OR(H597=AF597,I597=AF597,J597=AF597,K597=AF597,M597=AF597,U597=AF597,V597=AF597)</t>
  </si>
  <si>
    <t>AA599</t>
  </si>
  <si>
    <t>=OR(H599=AF599,I599=AF599,J599=AF599,K599=AF599,M599=AF599,U599=AF599,V599=AF599)</t>
  </si>
  <si>
    <t>£284,286.49</t>
  </si>
  <si>
    <t>Milk, Bread and Dairy Products</t>
  </si>
  <si>
    <t>Sports and Playground Equipment and Maintenance</t>
  </si>
  <si>
    <t>Stationery</t>
  </si>
  <si>
    <t>Traffic Management</t>
  </si>
  <si>
    <t>D Hardman</t>
  </si>
  <si>
    <t>RJP</t>
  </si>
  <si>
    <t>NC</t>
  </si>
  <si>
    <t>Glenn Routledge</t>
  </si>
  <si>
    <t>N/A</t>
  </si>
  <si>
    <t>Quote</t>
  </si>
  <si>
    <t>Learning Disabilities Service Advocacy</t>
  </si>
  <si>
    <t>Intensive Support Service for People with a Learning Disability</t>
  </si>
  <si>
    <t>T850</t>
  </si>
  <si>
    <t>Supply and maintenance of Vehicles / Plant Equipment</t>
  </si>
  <si>
    <t>Supply and Installation of speed detection/safely equipment and facilities.</t>
  </si>
  <si>
    <t>Maintenance and Data Collection - Speed Detection equipment and facilities</t>
  </si>
  <si>
    <t>Replacement of the Road Sweeper Fleet - 18 in Number</t>
  </si>
  <si>
    <t>=OR(H954=AF954,I954=AF954,J954=AF954,K954=AF954,M954=AF954,U954=AF954,V954=AF954)</t>
  </si>
  <si>
    <t>AA955</t>
  </si>
  <si>
    <t>=OR(H955=AF955,I955=AF955,J955=AF955,K955=AF955,M955=AF955,U955=AF955,V955=AF955)</t>
  </si>
  <si>
    <t>AA956</t>
  </si>
  <si>
    <t>Benchmark (59216, 59217, 71831)</t>
  </si>
  <si>
    <t>Bertram Library Services (16343, 60973)</t>
  </si>
  <si>
    <t>Blackburn Child Care Society (53053, 69002)</t>
  </si>
  <si>
    <t>=OR(H372=AF371,I372=AF371,J372=AF371,K372=AF371,L372=AF371,M372=AF371,N372=AF371,O372=AF371)</t>
  </si>
  <si>
    <t>Union Street Building Hyde Phase 4 Art Gallery Refurbishment</t>
  </si>
  <si>
    <t>£342,370.70</t>
  </si>
  <si>
    <t>Room 5.11</t>
  </si>
  <si>
    <t>Jody Stewart</t>
  </si>
  <si>
    <t>=OR(H1055=AF1055,I1055=AF1055,J1055=AF1055,K1055=AF1055,M1055=AF1055,U1055=AF1055,V1055=AF1055)</t>
  </si>
  <si>
    <t>AA1056</t>
  </si>
  <si>
    <t>=OR(H1056=AF1056,I1056=AF1056,J1056=AF1056,K1056=AF1056,M1056=AF1056,U1056=AF1056,V1056=AF1056)</t>
  </si>
  <si>
    <t>=OR(H1056=AF1055,I1056=AF1055,J1056=AF1055,K1056=AF1055,L1056=AF1055,M1056=AF1055,N1056=AF1055,O1056=AF1055)</t>
  </si>
  <si>
    <t>AA1057</t>
  </si>
  <si>
    <t>Care Support Within Sheltered Provision (Melbourne Court, Stalybridge) - 150 Core Hours per week and 'sleep in' plus spot purchase</t>
  </si>
  <si>
    <t>Care Support Within Sheltered Provision (Fairfield Court, Droylsden) - 200 Core Hours per week and 'sleep in' plus spot purchase</t>
  </si>
  <si>
    <t>Tuition Services at Loxley House</t>
  </si>
  <si>
    <t>Mental health advocacy/user carer involvement project</t>
  </si>
  <si>
    <t xml:space="preserve">Supported housing </t>
  </si>
  <si>
    <t>=OR(H539=AF538,I539=AF538,J539=AF538,K539=AF538,L539=AF538,M539=AF538,N539=AF538,O539=AF538)</t>
  </si>
  <si>
    <t>AA540</t>
  </si>
  <si>
    <t>=OR(H656=#REF!,I656=#REF!,J656=#REF!,K656=#REF!,L656=#REF!,M656=#REF!,N656=#REF!,O656=#REF!)</t>
  </si>
  <si>
    <t>AA658</t>
  </si>
  <si>
    <t>=OR(H658=AF658,I658=AF658,J658=AF658,K658=AF658,M658=AF658,U658=AF658,V658=AF658)</t>
  </si>
  <si>
    <t>=OR(H658=AF657,I658=AF657,J658=AF657,K658=AF657,L658=AF657,M658=AF657,N658=AF657,O658=AF657)</t>
  </si>
  <si>
    <t>AA660</t>
  </si>
  <si>
    <t>=OR(H660=AF660,I660=AF660,J660=AF660,K660=AF660,M660=AF660,U660=AF660,V660=AF660)</t>
  </si>
  <si>
    <t>AA662</t>
  </si>
  <si>
    <t>=OR(H662=AF662,I662=AF662,J662=AF662,K662=AF662,M662=AF662,U662=AF662,V662=AF662)</t>
  </si>
  <si>
    <t>AA663</t>
  </si>
  <si>
    <t>=OR(H663=AF663,I663=AF663,J663=AF663,K663=AF663,M663=AF663,U663=AF663,V663=AF663)</t>
  </si>
  <si>
    <t>=OR(H785=AF784,I785=AF784,J785=AF784,K785=AF784,L785=AF784,M785=AF784,N785=AF784,O785=AF784)</t>
  </si>
  <si>
    <t>AA786</t>
  </si>
  <si>
    <t>=OR(H786=AF785,I786=AF785,J786=AF785,K786=AF785,L786=AF785,M786=AF785,N786=AF785,O786=AF785)</t>
  </si>
  <si>
    <t>AA788</t>
  </si>
  <si>
    <t>=OR(H788=AF787,I788=AF787,J788=AF787,K788=AF787,L788=AF787,M788=AF787,N788=AF787,O788=AF787)</t>
  </si>
  <si>
    <t>AA789</t>
  </si>
  <si>
    <t>=OR(H789=AF788,I789=AF788,J789=AF788,K789=AF788,L789=AF788,M789=AF788,N789=AF788,O789=AF788)</t>
  </si>
  <si>
    <t>AA800</t>
  </si>
  <si>
    <t>ALBACS Bureau Software</t>
  </si>
  <si>
    <t>Infrastructure Enterprise</t>
  </si>
  <si>
    <t>=OR(H482=AF482,I482=AF482,J482=AF482,K482=AF482,M482=AF482,U482=AF482,V482=AF482)</t>
  </si>
  <si>
    <t>AA485</t>
  </si>
  <si>
    <t>=OR(H485=AF485,I485=AF485,J485=AF485,K485=AF485,M485=AF485,U485=AF485,V485=AF485)</t>
  </si>
  <si>
    <t>AA486</t>
  </si>
  <si>
    <t>=OR(H486=AF486,I486=AF486,J486=AF486,K486=AF486,M486=AF486,U486=AF486,V486=AF486)</t>
  </si>
  <si>
    <t>AA487</t>
  </si>
  <si>
    <t>=OR(H243=AF242,I243=AF242,J243=AF242,K243=AF242,L243=AF242,M243=AF242,N243=AF242,O243=AF242)</t>
  </si>
  <si>
    <t>AA244</t>
  </si>
  <si>
    <t>=OR(H244=AF243,I244=AF243,J244=AF243,K244=AF243,L244=AF243,M244=AF243,N244=AF243,O244=AF243)</t>
  </si>
  <si>
    <t>AA249</t>
  </si>
  <si>
    <t>=OR(H249=AF248,I249=AF248,J249=AF248,K249=AF248,L249=AF248,M249=AF248,N249=AF248,O249=AF248)</t>
  </si>
  <si>
    <t>AA296</t>
  </si>
  <si>
    <t>=OR(H230=AF229,I230=AF229,J230=AF229,K230=AF229,L230=AF229,M230=AF229,N230=AF229,O230=AF229)</t>
  </si>
  <si>
    <t>AA231</t>
  </si>
  <si>
    <t>=OR(H226=AF225,I226=AF225,J226=AF225,K226=AF225,L226=AF225,M226=AF225,N226=AF225,O226=AF225)</t>
  </si>
  <si>
    <t>AA229</t>
  </si>
  <si>
    <t>=OR(H229=AF228,I229=AF228,J229=AF228,K229=AF228,L229=AF228,M229=AF228,N229=AF228,O229=AF228)</t>
  </si>
  <si>
    <t>AA230</t>
  </si>
  <si>
    <t>Lyreco (61064)</t>
  </si>
  <si>
    <t>M &amp; J Drilling (55330, 59892)</t>
  </si>
  <si>
    <t>M J Hulton Limited (76345)</t>
  </si>
  <si>
    <t>MAC Roofing Ltd (59915)</t>
  </si>
  <si>
    <t>Macro 4 (51636)</t>
  </si>
  <si>
    <t>David Eley</t>
  </si>
  <si>
    <t>Broadoak Community Centre Boiler Replacement</t>
  </si>
  <si>
    <t>Millbrooks Primary Extensions and Alterations</t>
  </si>
  <si>
    <t>Cost per annum £31880.18 extracted from ctt file est usage wef 01/01/05. Agresso figure for the period 01/01/05 to 31/12/05.  Spend across all contract users £540700 recd from Trafford for period 07/08</t>
  </si>
  <si>
    <t>Hardwire Electrical Testing, Concord Suite</t>
  </si>
  <si>
    <t>Clearsight Analyser V4</t>
  </si>
  <si>
    <t xml:space="preserve">Becrypt DISK Protect </t>
  </si>
  <si>
    <t xml:space="preserve">Fibre Wireless Link                                </t>
  </si>
  <si>
    <t>Provision of 24 hour social care support for up to 14 people with a learning disability</t>
  </si>
  <si>
    <t>Provision of a Home and Community Support service for people with a learning disability (250 hours per week)</t>
  </si>
  <si>
    <t>Provision of a Citizen Advocacy Co-ordinated service to people with a learning disability</t>
  </si>
  <si>
    <t>Home and Community Support Services for People with Functional Mental Illness (300 hours per week)</t>
  </si>
  <si>
    <t>Ashton Market Hall Redevelopment Structural Consultants</t>
  </si>
  <si>
    <t>Design and Supervision consultancy work - Droylsden Canalside Mooring Basin</t>
  </si>
  <si>
    <t xml:space="preserve">Retaining Wall,  Mottram Road, Hyde </t>
  </si>
  <si>
    <t>Grove Road Bridge Strengthening, Stalybridge</t>
  </si>
  <si>
    <t>Financial Services</t>
  </si>
  <si>
    <t>Furniture</t>
  </si>
  <si>
    <t>Health and Safety</t>
  </si>
  <si>
    <t>Margaret Todd</t>
  </si>
  <si>
    <t>Dave Wilson</t>
  </si>
  <si>
    <t>R. Kettle</t>
  </si>
  <si>
    <t>P Spence</t>
  </si>
  <si>
    <t>M.Todd</t>
  </si>
  <si>
    <t>Pat McKelvey, Nina Chaudhry</t>
  </si>
  <si>
    <t>Nina Chaudhry,  N Ellwood</t>
  </si>
  <si>
    <t xml:space="preserve">J Dunbavin            N Ellwood       </t>
  </si>
  <si>
    <t xml:space="preserve">J Dunbavin             N Ellwood       </t>
  </si>
  <si>
    <t>S. McAllister</t>
  </si>
  <si>
    <t>K Schofield</t>
  </si>
  <si>
    <t>Nina Chaudhry,Nick Ellwood</t>
  </si>
  <si>
    <t>R Kettle</t>
  </si>
  <si>
    <t>R.Kettle</t>
  </si>
  <si>
    <t>D. Wilson</t>
  </si>
  <si>
    <t>Linsey Bell</t>
  </si>
  <si>
    <t>Partnership</t>
  </si>
  <si>
    <t>Approved List</t>
  </si>
  <si>
    <t>=OR(H1000=AF999,I1000=AF999,J1000=AF999,K1000=AF999,L1000=AF999,M1000=AF999,N1000=AF999,O1000=AF999)</t>
  </si>
  <si>
    <t>AA1002</t>
  </si>
  <si>
    <t>=OR(H1002=AF1001,I1002=AF1001,J1002=AF1001,K1002=AF1001,L1002=AF1001,M1002=AF1001,N1002=AF1001,O1002=AF1001)</t>
  </si>
  <si>
    <t>Electrical Accessories</t>
  </si>
  <si>
    <t>Ironmongery</t>
  </si>
  <si>
    <t>Electrical Cables</t>
  </si>
  <si>
    <t>Audio Visual and Presentation Equipment</t>
  </si>
  <si>
    <t>Fire Fighting Equipment and Maintenance</t>
  </si>
  <si>
    <t>Barrier Rails</t>
  </si>
  <si>
    <t>C307</t>
  </si>
  <si>
    <t>=OR(H569=AF568,I569=AF568,J569=AF568,K569=AF568,L569=AF568,M569=AF568,N569=AF568,O569=AF568)</t>
  </si>
  <si>
    <t>AA570</t>
  </si>
  <si>
    <t>=OR(H536=AF535,I536=AF535,J536=AF535,K536=AF535,L536=AF535,M536=AF535,N536=AF535,O536=AF535)</t>
  </si>
  <si>
    <t>AA537</t>
  </si>
  <si>
    <t>=OR(H537=AF536,I537=AF536,J537=AF536,K537=AF536,L537=AF536,M537=AF536,N537=AF536,O537=AF536)</t>
  </si>
  <si>
    <t>AA538</t>
  </si>
  <si>
    <t>Philip Jones</t>
  </si>
  <si>
    <t>Ian Cochrane</t>
  </si>
  <si>
    <t>Paul Clarke</t>
  </si>
  <si>
    <t>Sandra Whitehead</t>
  </si>
  <si>
    <t>Pete Townsend</t>
  </si>
  <si>
    <t>Roger Booth</t>
  </si>
  <si>
    <t>Alan Hamilton</t>
  </si>
  <si>
    <t>Mark Stein</t>
  </si>
  <si>
    <t>Diane Barkley</t>
  </si>
  <si>
    <t>Martin Collett</t>
  </si>
  <si>
    <t>Malcolm Whitwood</t>
  </si>
  <si>
    <t>Russell Page</t>
  </si>
  <si>
    <t>Paul Turner</t>
  </si>
  <si>
    <t>Building Construction Materials</t>
  </si>
  <si>
    <t>Xerox 6100 (Level 1)</t>
  </si>
  <si>
    <t>TAC Switchboard Maintenance</t>
  </si>
  <si>
    <t>Xerox 6135 (Level 7)</t>
  </si>
  <si>
    <t>Panther - Software Charges</t>
  </si>
  <si>
    <t>EHS Mainfame</t>
  </si>
  <si>
    <t>Enterprise Support Service</t>
  </si>
  <si>
    <t>Open VME Base Software</t>
  </si>
  <si>
    <t>Mainframe Maintenance</t>
  </si>
  <si>
    <t>PC Paris</t>
  </si>
  <si>
    <t>TeVista Support and Maintenance</t>
  </si>
  <si>
    <t>Hardware and Software Maintenance</t>
  </si>
  <si>
    <t xml:space="preserve">Gold Cover - Netra </t>
  </si>
  <si>
    <t>Data Prep Software</t>
  </si>
  <si>
    <t>Web Inspector Licenses</t>
  </si>
  <si>
    <t>Extreme Maintenance</t>
  </si>
  <si>
    <t>Design Equipment Maintenance</t>
  </si>
  <si>
    <t>Software Support</t>
  </si>
  <si>
    <t>Finishing equipment Maintenance</t>
  </si>
  <si>
    <t>Fire extinguisher Maintenance</t>
  </si>
  <si>
    <t>Mitel 3300 MX</t>
  </si>
  <si>
    <t>Mitel 3300 CX</t>
  </si>
  <si>
    <t>Multi Media Contact Centre System</t>
  </si>
  <si>
    <t>I.D.S</t>
  </si>
  <si>
    <t>INITIAL</t>
  </si>
  <si>
    <t>nPower and Scottish Power</t>
  </si>
  <si>
    <t>=OR(H527=AF527,I527=AF527,J527=AF527,K527=AF527,M527=AF527,U527=AF527,V527=AF527)</t>
  </si>
  <si>
    <t>=OR(H527=AF526,I527=AF526,J527=AF526,K527=AF526,L527=AF526,M527=AF526,N527=AF526,O527=AF526)</t>
  </si>
  <si>
    <t>AA528</t>
  </si>
  <si>
    <t>=OR(H528=AF528,I528=AF528,J528=AF528,K528=AF528,M528=AF528,U528=AF528,V528=AF528)</t>
  </si>
  <si>
    <t>=OR(H528=AF527,I528=AF527,J528=AF527,K528=AF527,L528=AF527,M528=AF527,N528=AF527,O528=AF527)</t>
  </si>
  <si>
    <t>AA529</t>
  </si>
  <si>
    <t>=OR(H529=AF529,I529=AF529,J529=AF529,K529=AF529,M529=AF529,U529=AF529,V529=AF529)</t>
  </si>
  <si>
    <t>AA533</t>
  </si>
  <si>
    <t>=OR(H533=AF533,I533=AF533,J533=AF533,K533=AF533,M533=AF533,U533=AF533,V533=AF533)</t>
  </si>
  <si>
    <t>AA534</t>
  </si>
  <si>
    <t>Replacement of Lyndhurst Primary School with new building.</t>
  </si>
  <si>
    <t>Construction underway after severe difficulties.</t>
  </si>
  <si>
    <t>Core Funding</t>
  </si>
  <si>
    <t>=OR(H198=AF198,I198=AF198,J198=AF198,K198=AF198,M198=AF198,U198=AF198,V198=AF198)</t>
  </si>
  <si>
    <t>AA199</t>
  </si>
  <si>
    <t>=OR(H946=AF946,I946=AF946,J946=AF946,K946=AF946,M946=AF946,U946=AF946,V946=AF946)</t>
  </si>
  <si>
    <t>AA947</t>
  </si>
  <si>
    <t>Harry Weeks Travel and liesure group(trading as EVOLVI)</t>
  </si>
  <si>
    <t>newed</t>
  </si>
  <si>
    <t>=OR(H838=AF837,I838=AF837,J838=AF837,K838=AF837,L838=AF837,M838=AF837,N838=AF837,O838=AF837)</t>
  </si>
  <si>
    <t>AA839</t>
  </si>
  <si>
    <t>=OR(H839=AF839,I839=AF839,J839=AF839,K839=AF839,M839=AF839,U839=AF839,V839=AF839)</t>
  </si>
  <si>
    <t>AA840</t>
  </si>
  <si>
    <t>contract in Council's safe - contact Jeremy Greenwood</t>
  </si>
  <si>
    <t>Physical and Sensory Disability - Floating Support Service</t>
  </si>
  <si>
    <t>contract in safe other papers in room 3.36b</t>
  </si>
  <si>
    <t>Tameside MBC LD Supported Housing</t>
  </si>
  <si>
    <t>Tameside Adult Placement Scheme</t>
  </si>
  <si>
    <t>Chapel Street, Hyde</t>
  </si>
  <si>
    <t>See Colm O'Brien ex 2561</t>
  </si>
  <si>
    <t>Tameside MBC - LD Challenging Behaviour</t>
  </si>
  <si>
    <t>Tameside MBC - Community Support</t>
  </si>
  <si>
    <t>Refurbishment Unit D1 Roundthorn</t>
  </si>
  <si>
    <t>Refurbishment Unit D2 Roundthorn</t>
  </si>
  <si>
    <t>=OR(H12=AF11,I12=AF11,J12=AF11,K12=AF11,L12=AF11,M12=AF11,N12=AF11,O12=AF11)</t>
  </si>
  <si>
    <t>AA14</t>
  </si>
  <si>
    <t>=OR(H14=AF13,I14=AF13,J14=AF13,K14=AF13,L14=AF13,M14=AF13,N14=AF13,O14=AF13)</t>
  </si>
  <si>
    <t>AA15</t>
  </si>
  <si>
    <t>=OR(H15=AF14,I15=AF14,J15=AF14,K15=AF14,L15=AF14,M15=AF14,N15=AF14,O15=AF14)</t>
  </si>
  <si>
    <t>AA16</t>
  </si>
  <si>
    <t>=OR(H16=AF15,I16=AF15,J16=AF15,K16=AF15,L16=AF15,M16=AF15,N16=AF15,O16=AF15)</t>
  </si>
  <si>
    <t>AA17</t>
  </si>
  <si>
    <t>=OR(H17=AF16,I17=AF16,J17=AF16,K17=AF16,L17=AF16,M17=AF16,N17=AF16,O17=AF16)</t>
  </si>
  <si>
    <t>AA18</t>
  </si>
  <si>
    <t>=OR(H18=AF17,I18=AF17,J18=AF17,K18=AF17,L18=AF17,M18=AF17,N18=AF17,O18=AF17)</t>
  </si>
  <si>
    <t>=OR(H18=AF15,I18=AF15,J18=AF15,K18=AF15,L18=AF15,M18=AF15,N18=AF15,O18=AF15)</t>
  </si>
  <si>
    <t>AA19</t>
  </si>
  <si>
    <t>=OR(H19=AF18,I19=AF18,J19=AF18,K19=AF18,L19=AF18,M19=AF18,N19=AF18,O19=AF18)</t>
  </si>
  <si>
    <t>AA20</t>
  </si>
  <si>
    <t>=OR(H20=AF19,I20=AF19,J20=AF19,K20=AF19,L20=AF19,M20=AF19,N20=AF19,O20=AF19)</t>
  </si>
  <si>
    <t>AA21</t>
  </si>
  <si>
    <t>=OR(H21=AF20,I21=AF20,J21=AF20,K21=AF20,L21=AF20,M21=AF20,N21=AF20,O21=AF20)</t>
  </si>
  <si>
    <t>AA22</t>
  </si>
  <si>
    <t>=OR(H22=AF21,I22=AF21,J22=AF21,K22=AF21,L22=AF21,M22=AF21,N22=AF21,O22=AF21)</t>
  </si>
  <si>
    <t>AA23</t>
  </si>
  <si>
    <t>=OR(H23=AF22,I23=AF22,J23=AF22,K23=AF22,L23=AF22,M23=AF22,N23=AF22,O23=AF22)</t>
  </si>
  <si>
    <t>AA25</t>
  </si>
  <si>
    <t>=OR(H25=AF24,I25=AF24,J25=AF24,K25=AF24,L25=AF24,M25=AF24,N25=AF24,O25=AF24)</t>
  </si>
  <si>
    <t>AA26</t>
  </si>
  <si>
    <t>=OR(H26=AF25,I26=AF25,J26=AF25,K26=AF25,L26=AF25,M26=AF25,N26=AF25,O26=AF25)</t>
  </si>
  <si>
    <t>AA27</t>
  </si>
  <si>
    <t>=OR(H957=AF956,I957=AF956,J957=AF956,K957=AF956,L957=AF956,M957=AF956,N957=AF956,O957=AF956)</t>
  </si>
  <si>
    <t>AA958</t>
  </si>
  <si>
    <t>AA29</t>
  </si>
  <si>
    <t>=OR(H29=AF28,I29=AF28,J29=AF28,K29=AF28,L29=AF28,M29=AF28,N29=AF28,O29=AF28)</t>
  </si>
  <si>
    <t>AA30</t>
  </si>
  <si>
    <t>=OR(H30=AF29,I30=AF29,J30=AF29,K30=AF29,L30=AF29,M30=AF29,N30=AF29,O30=AF29)</t>
  </si>
  <si>
    <t>AA31</t>
  </si>
  <si>
    <t>Frank Farrar</t>
  </si>
  <si>
    <t>Provision of drinks for Mayors Parlour</t>
  </si>
  <si>
    <t>Provision of crystal gifts</t>
  </si>
  <si>
    <t>Provision of Public Address System for District Assembly Meetings</t>
  </si>
  <si>
    <t>Roy Fearnley</t>
  </si>
  <si>
    <t>Room 1.5</t>
  </si>
  <si>
    <t>Provision of Public Address System for Remembrance Sunday</t>
  </si>
  <si>
    <t>Brenden Hill</t>
  </si>
  <si>
    <t>Publications</t>
  </si>
  <si>
    <t>Members Services</t>
  </si>
  <si>
    <t>Local Government Information Unit</t>
  </si>
  <si>
    <t>Photo/Certificate Frames</t>
  </si>
  <si>
    <t>Parks &amp; Amenity Land Trees - Health &amp; Safety Works</t>
  </si>
  <si>
    <t>Pioneer Tree Services</t>
  </si>
  <si>
    <t>Contract Held with Phil Spence/Yvonne Cartey at TAC</t>
  </si>
  <si>
    <t>Service Level Agreement</t>
  </si>
  <si>
    <t>AA250</t>
  </si>
  <si>
    <t>=OR(H250=AF250,I250=AF250,J250=AF250,K250=AF250,M250=AF250,U250=AF250,V250=AF250)</t>
  </si>
  <si>
    <t>AA251</t>
  </si>
  <si>
    <t>Asbestos Removal and Demolition - Werneth Grange Day Centre, Hyde</t>
  </si>
  <si>
    <t>Footpath and Associated Works at Egmont Street, Mossley</t>
  </si>
  <si>
    <t>Microasphalt Surfacing - Footways</t>
  </si>
  <si>
    <t>=OR(H125=AF124,I125=AF124,J125=AF124,K125=AF124,L125=AF124,M125=AF124,N125=AF124,O125=AF124)</t>
  </si>
  <si>
    <t>AA127</t>
  </si>
  <si>
    <t>=OR(H127=AF126,I127=AF126,J127=AF126,K127=AF126,L127=AF126,M127=AF126,N127=AF126,O127=AF126)</t>
  </si>
  <si>
    <t>AA129</t>
  </si>
  <si>
    <t>Electricity</t>
  </si>
  <si>
    <t>Electricity for Public Lighting</t>
  </si>
  <si>
    <t>Geotechnical Appointment Martland Park</t>
  </si>
  <si>
    <t>=OR(H1011=AF1011,I1011=AF1011,J1011=AF1011,K1011=AF1011,M1011=AF1011,U1011=AF1011,V1011=AF1011)</t>
  </si>
  <si>
    <t>AA1013</t>
  </si>
  <si>
    <t>=OR(H1013=AF1013,I1013=AF1013,J1013=AF1013,K1013=AF1013,M1013=AF1013,U1013=AF1013,V1013=AF1013)</t>
  </si>
  <si>
    <t>=OR(H726=AF697,I726=AF697,J726=AF697,K726=AF697,L726=AF697,M726=AF697,N726=AF697,O726=AF697)</t>
  </si>
  <si>
    <t>AA729</t>
  </si>
  <si>
    <t>=OR(H729=AF728,I729=AF728,J729=AF728,K729=AF728,L729=AF728,M729=AF728,N729=AF728,O729=AF728)</t>
  </si>
  <si>
    <t>AA730</t>
  </si>
  <si>
    <t>=OR(H730=AF729,I730=AF729,J730=AF729,K730=AF729,L730=AF729,M730=AF729,N730=AF729,O730=AF729)</t>
  </si>
  <si>
    <t>AA732</t>
  </si>
  <si>
    <t>=OR(H732=AF731,I732=AF731,J732=AF731,K732=AF731,L732=AF731,M732=AF731,N732=AF731,O732=AF731)</t>
  </si>
  <si>
    <t>AA734</t>
  </si>
  <si>
    <t>=OR(H734=AF733,I734=AF733,J734=AF733,K734=AF733,L734=AF733,M734=AF733,N734=AF733,O734=AF733)</t>
  </si>
  <si>
    <t>AA740</t>
  </si>
  <si>
    <t>=OR(H581=AF580,I581=AF580,J581=AF580,K581=AF580,L581=AF580,M581=AF580,N581=AF580,O581=AF580)</t>
  </si>
  <si>
    <t>AA584</t>
  </si>
  <si>
    <t>=OR(H584=AF584,I584=AF584,J584=AF584,K584=AF584,M584=AF584,U584=AF584,V584=AF584)</t>
  </si>
  <si>
    <t>AA666</t>
  </si>
  <si>
    <t>=OR(H666=AF665,I666=AF665,J666=AF665,K666=AF665,L666=AF665,M666=AF665,N666=AF665,O666=AF665)</t>
  </si>
  <si>
    <t>AA667</t>
  </si>
  <si>
    <t>=OR(H696=AF695,I696=AF695,J696=AF695,K696=AF695,L696=AF695,M696=AF695,N696=AF695,O696=AF695)</t>
  </si>
  <si>
    <t>AA697</t>
  </si>
  <si>
    <t>=OR(H697=AF696,I697=AF696,J697=AF696,K697=AF696,L697=AF696,M697=AF696,N697=AF696,O697=AF696)</t>
  </si>
  <si>
    <t>AA698</t>
  </si>
  <si>
    <t>=OR(H698=AF697,I698=AF697,J698=AF697,K698=AF697,L698=AF697,M698=AF697,N698=AF697,O698=AF697)</t>
  </si>
  <si>
    <t>AA699</t>
  </si>
  <si>
    <t>Coolspirit  (10017)</t>
  </si>
  <si>
    <t>=OR(H366=AF365,I366=AF365,J366=AF365,K366=AF365,L366=AF365,M366=AF365,N366=AF365,O366=AF365)</t>
  </si>
  <si>
    <t>AA368</t>
  </si>
  <si>
    <t>=OR(H368=AF368,I368=AF368,J368=AF368,K368=AF368,M368=AF368,U368=AF368,V368=AF368)</t>
  </si>
  <si>
    <t>Micklehurst Primary - Refurbishments for Children's Fund Centre</t>
  </si>
  <si>
    <t>Angela Jones</t>
  </si>
  <si>
    <t>Catherine O'Neil</t>
  </si>
  <si>
    <t>=OR(H699=AF698,I699=AF698,J699=AF698,K699=AF698,L699=AF698,M699=AF698,N699=AF698,O699=AF698)</t>
  </si>
  <si>
    <t>AA700</t>
  </si>
  <si>
    <t>=OR(H143=AF143,I143=AF143,J143=AF143,K143=AF143,M143=AF143,U143=AF143,V143=AF143)</t>
  </si>
  <si>
    <t>AA145</t>
  </si>
  <si>
    <t>=OR(H145=AF145,I145=AF145,J145=AF145,K145=AF145,M145=AF145,U145=AF145,V145=AF145)</t>
  </si>
  <si>
    <t>AA147</t>
  </si>
  <si>
    <t>=OR(H147=AF147,I147=AF147,J147=AF147,K147=AF147,M147=AF147,U147=AF147,V147=AF147)</t>
  </si>
  <si>
    <t>AA149</t>
  </si>
  <si>
    <t>Repair and Maintenance of Gymnasia Equipment</t>
  </si>
  <si>
    <t>Ready Mixed Concrete</t>
  </si>
  <si>
    <t>=OR(H357=AF357,I357=AF357,J357=AF357,K357=AF357,M357=AF357,U357=AF357,V357=AF357)</t>
  </si>
  <si>
    <t>AA358</t>
  </si>
  <si>
    <t>=OR(H868=AF867,I868=AF867,J868=AF867,K868=AF867,L868=AF867,M868=AF867,N868=AF867,O868=AF867)</t>
  </si>
  <si>
    <t>AA869</t>
  </si>
  <si>
    <t>=OR(H869=AF868,I869=AF868,J869=AF868,K869=AF868,L869=AF868,M869=AF868,N869=AF868,O869=AF868)</t>
  </si>
  <si>
    <t>=OR(H869=AF869,I869=AF869,J869=AF869,K869=AF869,M869=AF869,U869=AF869,V869=AF869)</t>
  </si>
  <si>
    <t>AA870</t>
  </si>
  <si>
    <t>L&amp;R Roadlines (14696, 11933)</t>
  </si>
  <si>
    <t>Ardmac Performance Contracting (15292)</t>
  </si>
  <si>
    <t>Conlon Construction (15813)</t>
  </si>
  <si>
    <t>Konica Minolta (16655)</t>
  </si>
  <si>
    <t>IP Performance (17243)</t>
  </si>
  <si>
    <t>Tribal (2011, 21638)</t>
  </si>
  <si>
    <t>Tameside Education Business Partnership (52488)</t>
  </si>
  <si>
    <t>Bancroft Amenities (61038)</t>
  </si>
  <si>
    <t>1) Atkins.(70863, 74352, 67063)  2) Wilde Consulting (61367).  3) Mott MacDonald.(55741, 67172) 4) Faber Maunsell (65127, 65833)</t>
  </si>
  <si>
    <t>Tameside Racial Equality Council Limited (61479)</t>
  </si>
  <si>
    <t>On365 (61910)</t>
  </si>
  <si>
    <t>National Holidays (62408)</t>
  </si>
  <si>
    <t xml:space="preserve">1) Morris and Spottiswood.(9851)  2) Keir Support Services.  3) Enterprise Ltd.  4) Alan Fish Ltd. (61047, 62806) 5) Trojan Services. (58761)  6) Inspace Maintain.  7) DLP Services (Northern). (9852)  8) New Charter Building. (61950)  9) Simons Construction.  10) Tameside Glass. (4063, 62790) 11) Mono Services. (2985, 10479) 12) BPD Building Services. (9849)  13) Complete Building Services. (62776, 72164)                    </t>
  </si>
  <si>
    <t>Tameside &amp; Glossop Acute NHS Services (65569)</t>
  </si>
  <si>
    <t>J. Froggatt Ltd (69136)</t>
  </si>
  <si>
    <t>1) A &amp; C Travel (15698),  2) A1 Private Hire (61744),  3) Andrew Flint (16262),  4) Anthony Millman,  5) Fenton Taxis (72706),  6) Glenn Cawthorn (74888),  7) Graham Morris (66714),  8) I Buses,  9) J A Delaney,  10) J &amp; B Hardy,  11) J &amp; R Taxis (60936),  12) Joseph Higgins,  13) Lendor Taxis (61684),  14) M &amp; D Travel (72466),  15) Marie Watkins (61927),  16) Marks Minibuses,  17) Melvin J Fahy, (52516)  18) Metrocabs,  19) Mikes Coaches,  20) Mr Malcolm Ryan, (61346)  20) Muhammed Asghar, (15651)  21) Paul Saunders, (15685) 22) Radiocabs,  23) Ring a Car (61344),  24) Robertson,  25) Roland's Travel, 26) SD Transport Ltd (61682, 74471),  27) Stamford Cars(60939, 72688, 78249),  28) Tameside Taxis(752),  29) TravelnoticeLtd (61431).</t>
  </si>
  <si>
    <t>Creative Support</t>
  </si>
  <si>
    <t xml:space="preserve">Carole Greaves trading as Chrysalis Crafts </t>
  </si>
  <si>
    <t>Chrysalis Crafts</t>
  </si>
  <si>
    <t>Dr J Hamid</t>
  </si>
  <si>
    <t>University of Salford</t>
  </si>
  <si>
    <t>Residential &amp; Nursing Home Providers Approved List</t>
  </si>
  <si>
    <t>Home Care Providers Approved List</t>
  </si>
  <si>
    <t>Women in Supported Housing</t>
  </si>
  <si>
    <t>Mrs Wall</t>
  </si>
  <si>
    <t>Hurst Knoll Primary Toilet Refurbishment</t>
  </si>
  <si>
    <t>Room 2.3</t>
  </si>
  <si>
    <t>Architectural Design Services</t>
  </si>
  <si>
    <t>Provision of Social Care Support  for 11 People with a Learning Disability</t>
  </si>
  <si>
    <t>Provision of up to 21 places for daytime activity for people with a learning disability</t>
  </si>
  <si>
    <t>TAC Staff Entrance</t>
  </si>
  <si>
    <t>Contour (12496, 12687, 13211, 13296, 52294, 70000, 71688, 71931, 80260)</t>
  </si>
  <si>
    <t>CO-OP Bank (1564, 59385, 70858, 74209, 99984)</t>
  </si>
  <si>
    <t>Corona (9993, 11634, 60628, 67637, 79519)</t>
  </si>
  <si>
    <t>Corporate Express Limited (61014, 64797, 68566)</t>
  </si>
  <si>
    <t>=OR(H863=AF863,I863=AF863,J863=AF863,K863=AF863,M863=AF863,U863=AF863,V863=AF863)</t>
  </si>
  <si>
    <t>AA874</t>
  </si>
  <si>
    <t>=OR(H1080=AF1079,I1080=AF1079,J1080=AF1079,K1080=AF1079,L1080=AF1079,M1080=AF1079,N1080=AF1079,O1080=AF1079)</t>
  </si>
  <si>
    <t>=OR(H1080=AF1078,I1080=AF1078,J1080=AF1078,K1080=AF1078,L1080=AF1078,M1080=AF1078,N1080=AF1078,O1080=AF1078)</t>
  </si>
  <si>
    <t>67307232X1</t>
  </si>
  <si>
    <t>67309839X1</t>
  </si>
  <si>
    <t>Helen Smith</t>
  </si>
  <si>
    <t>Lease Agreement for Old Courthouse Dukinfield</t>
  </si>
  <si>
    <t>AA1003</t>
  </si>
  <si>
    <t>=OR(H1003=AF1002,I1003=AF1002,J1003=AF1002,K1003=AF1002,L1003=AF1002,M1003=AF1002,N1003=AF1002,O1003=AF1002)</t>
  </si>
  <si>
    <t>AA1008</t>
  </si>
  <si>
    <t>J Hopkins (Contractors) Ltd (63005, 51516) and Tarmac Ltd (62982)</t>
  </si>
  <si>
    <t>J. Southworth (51995, 63020)</t>
  </si>
  <si>
    <t>Jackson Jackson &amp; Son Ltd (76898)</t>
  </si>
  <si>
    <t>1) Smith Bros. (Caer Conan Wholesale Limited). (61597)  2) Edmundson Electrical Limited. (52348, 68487) 3) Newey and Eyre Limited (Salford). (79492)</t>
  </si>
  <si>
    <t>1) Smith Brothers, (61597) 2) WRTL Exterior Lighting, (62647)  3) Snapfast, (61104) 4) Thorn Lighting Limited,  5) Philips Lighting Limited,  6) Urbis Lighting Ltd., (61059) 7) Marwood Electrical Company Limited (61606, 66554)</t>
  </si>
  <si>
    <t xml:space="preserve">Coolspirit </t>
  </si>
  <si>
    <t xml:space="preserve">Legato Networker Software Maintenance </t>
  </si>
  <si>
    <t>Networker disk backup</t>
  </si>
  <si>
    <t>Andrea Broadhurst</t>
  </si>
  <si>
    <t>Trident Industrial Estate</t>
  </si>
  <si>
    <t>Richard Scarborough</t>
  </si>
  <si>
    <t>OT Assessment</t>
  </si>
  <si>
    <t>=OR(H961=AF960,I961=AF960,J961=AF960,K961=AF960,L961=AF960,M961=AF960,N961=AF960,O961=AF960)</t>
  </si>
  <si>
    <t>AA962</t>
  </si>
  <si>
    <t>Huddersfield Road Retaining</t>
  </si>
  <si>
    <t>Site Investigation Works</t>
  </si>
  <si>
    <t>=OR(H61=AF60,I61=AF60,J61=AF60,K61=AF60,L61=AF60,M61=AF60,N61=AF60,O61=AF60)</t>
  </si>
  <si>
    <t>AA70</t>
  </si>
  <si>
    <t>=OR(H70=AF69,I70=AF69,J70=AF69,K70=AF69,L70=AF69,M70=AF69,N70=AF69,O70=AF69)</t>
  </si>
  <si>
    <t>AA75</t>
  </si>
  <si>
    <t>=OR(H75=AF74,I75=AF74,J75=AF74,K75=AF74,L75=AF74,M75=AF74,N75=AF74,O75=AF74)</t>
  </si>
  <si>
    <t>AA76</t>
  </si>
  <si>
    <t>Place Survey 2009</t>
  </si>
  <si>
    <t>British Waterways (12514, 53137, 61603, 64786)</t>
  </si>
  <si>
    <t>BT (1328, 10173, 11109, 1118, 1301, 1302, 1303, 1305, 1306, 14486, 62027, 64031, 64785, 66447, 66588, 68167, 70664)</t>
  </si>
  <si>
    <t>C.S.C. Construction (51310)</t>
  </si>
  <si>
    <t>AA357</t>
  </si>
  <si>
    <t>Contract/Lead Authority</t>
  </si>
  <si>
    <t>Roy Holland</t>
  </si>
  <si>
    <t>Jon Chesterton</t>
  </si>
  <si>
    <t>Ongoing</t>
  </si>
  <si>
    <t>1)  Rhodes &amp; Sons.  (62740, 63028)  Brennan Paving. (62891) 3)  Westshield Ltd. (52289,63029) 4)  George Cox &amp; Sons (66163)</t>
  </si>
  <si>
    <t>1)  Sub-Surface Ltd. (61190)  2)  Sub-Soil Surveys.(62529)  3)  Strata Surveys (58660, 58866)</t>
  </si>
  <si>
    <t>Other Partnering Authorities</t>
  </si>
  <si>
    <t>Officer Responsible</t>
  </si>
  <si>
    <t>Refurbishment Unit F2 Roundthorn</t>
  </si>
  <si>
    <t>Tameside Womens Project (60625, 61896, 85557)</t>
  </si>
  <si>
    <t>Taylor Young (51132)</t>
  </si>
  <si>
    <t>Telindus (51840)</t>
  </si>
  <si>
    <t>Termstall Ltd (710, 62688)</t>
  </si>
  <si>
    <t>Road Maintenance Services Ltd (62777)</t>
  </si>
  <si>
    <t>Rocc (3626, 18332)</t>
  </si>
  <si>
    <t>Ron Chalker Limited (61835)</t>
  </si>
  <si>
    <t>Route One Highways Ltd (79364)</t>
  </si>
  <si>
    <t>Hurst &amp; Dansen Ltd</t>
  </si>
  <si>
    <t>Greenwood Construction</t>
  </si>
  <si>
    <t>Alan Stopher</t>
  </si>
  <si>
    <t>=OR(H304=AF304,I304=AF304,J304=AF304,K304=AF304,M304=AF304,U304=AF304,V304=AF304)</t>
  </si>
  <si>
    <t>AA305</t>
  </si>
  <si>
    <t>=OR(H520=AF520,I520=AF520,J520=AF520,K520=AF520,M520=AF520,U520=AF520,V520=AF520)</t>
  </si>
  <si>
    <t>AA521</t>
  </si>
  <si>
    <t>=OR(H240=AF240,I240=AF240,J240=AF240,K240=AF240,M240=AF240,U240=AF240,V240=AF240)</t>
  </si>
  <si>
    <t>AA241</t>
  </si>
  <si>
    <t>=OR(H241=AF241,I241=AF241,J241=AF241,K241=AF241,M241=AF241,U241=AF241,V241=AF241)</t>
  </si>
  <si>
    <t>AA242</t>
  </si>
  <si>
    <t>=OR(H242=AF242,I242=AF242,J242=AF242,K242=AF242,M242=AF242,U242=AF242,V242=AF242)</t>
  </si>
  <si>
    <t>AA245</t>
  </si>
  <si>
    <t>=OR(H245=AF245,I245=AF245,J245=AF245,K245=AF245,M245=AF245,U245=AF245,V245=AF245)</t>
  </si>
  <si>
    <t>AA246</t>
  </si>
  <si>
    <t>=OR(H246=AF246,I246=AF246,J246=AF246,K246=AF246,M246=AF246,U246=AF246,V246=AF246)</t>
  </si>
  <si>
    <t>AA247</t>
  </si>
  <si>
    <t>=OR(H247=AF247,I247=AF247,J247=AF247,K247=AF247,M247=AF247,U247=AF247,V247=AF247)</t>
  </si>
  <si>
    <t>AA248</t>
  </si>
  <si>
    <t>=OR(H248=AF248,I248=AF248,J248=AF248,K248=AF248,M248=AF248,U248=AF248,V248=AF248)</t>
  </si>
  <si>
    <t>=OR(H1010=AF1010,I1010=AF1010,J1010=AF1010,K1010=AF1010,M1010=AF1010,U1010=AF1010,V1010=AF1010)</t>
  </si>
  <si>
    <t>=OR(H745=AF744,I745=AF744,J745=AF744,K745=AF744,L745=AF744,M745=AF744,N745=AF744,O745=AF744)</t>
  </si>
  <si>
    <t>=OR(H745=AF772,I745=AF772,J745=AF772,K745=AF772,L745=AF772,M745=AF772,N745=AF772,O745=AF772)</t>
  </si>
  <si>
    <t>AA748</t>
  </si>
  <si>
    <t>=OR(H748=AF747,I748=AF747,J748=AF747,K748=AF747,L748=AF747,M748=AF747,N748=AF747,O748=AF747)</t>
  </si>
  <si>
    <t>AA751</t>
  </si>
  <si>
    <t>Partial Demolition of Casablancas Stalybridge</t>
  </si>
  <si>
    <t>GB Oils Ltd (69086) (was EMO Oils)</t>
  </si>
  <si>
    <t>Denise Buckley</t>
  </si>
  <si>
    <t>Diversity Development Post</t>
  </si>
  <si>
    <t>Tameside 3rd Sector Coalition</t>
  </si>
  <si>
    <t>Cornerstones Project (Pilot)</t>
  </si>
  <si>
    <t>Lease Agreement with Etherow Charitable Trust</t>
  </si>
  <si>
    <t>Football Sponsorship &amp; Grant Awards (SCDF)</t>
  </si>
  <si>
    <t>Hyde Utd FC Ltd</t>
  </si>
  <si>
    <t>Etherow Centre Charitable Trust Ltd</t>
  </si>
  <si>
    <t>Room 2.92</t>
  </si>
  <si>
    <t>=OR(H638=AF638,I638=AF638,J638=AF638,K638=AF638,M638=AF638,U638=AF638,V638=AF638)</t>
  </si>
  <si>
    <t>=OR(H743=AF742,I743=AF742,J743=AF742,K743=AF742,L743=AF742,M743=AF742,N743=AF742,O743=AF742)</t>
  </si>
  <si>
    <t>AA744</t>
  </si>
  <si>
    <t>=OR(H744=AF743,I744=AF743,J744=AF743,K744=AF743,L744=AF743,M744=AF743,N744=AF743,O744=AF743)</t>
  </si>
  <si>
    <t>AA745</t>
  </si>
  <si>
    <t>Meridian Healthcare Ltd (14219, 61647)</t>
  </si>
  <si>
    <t>Claimar Care Ltd (63190, 64270, 64828)</t>
  </si>
  <si>
    <t>English Churches Housing Group Ltd (1843, 1844, 54078, 54079, 61112, 61495, 69334, 69401, 80127)</t>
  </si>
  <si>
    <t>=OR(H492=AF492,I492=AF492,J492=AF492,K492=AF492,M492=AF492,U492=AF492,V492=AF492)</t>
  </si>
  <si>
    <t>AA493</t>
  </si>
  <si>
    <t>=OR(H493=AF493,I493=AF493,J493=AF493,K493=AF493,M493=AF493,U493=AF493,V493=AF493)</t>
  </si>
  <si>
    <t>AA494</t>
  </si>
  <si>
    <t>=OR(H431=AF430,I431=AF430,J431=AF430,K431=AF430,L431=AF430,M431=AF430,N431=AF430,O431=AF430)</t>
  </si>
  <si>
    <t>AA433</t>
  </si>
  <si>
    <t>=OR(H433=AF432,I433=AF432,J433=AF432,K433=AF432,L433=AF432,M433=AF432,N433=AF432,O433=AF432)</t>
  </si>
  <si>
    <t>AA437</t>
  </si>
  <si>
    <t>Fame Business Info Ltd</t>
  </si>
  <si>
    <t xml:space="preserve">Education </t>
  </si>
  <si>
    <t>Jane Forrest</t>
  </si>
  <si>
    <t>PIU/PFL</t>
  </si>
  <si>
    <t>Threshold  - Stamford Villa</t>
  </si>
  <si>
    <t>Threshold - Floating Support for Single Women, Floating Support for Offenders, Floating Support for Young People</t>
  </si>
  <si>
    <t>Phil Cowper</t>
  </si>
  <si>
    <t>Anne Heath</t>
  </si>
  <si>
    <t>Room 3.23</t>
  </si>
  <si>
    <t>=OR(H535=AF535,I535=AF535,J535=AF535,K535=AF535,M535=AF535,U535=AF535,V535=AF535)</t>
  </si>
  <si>
    <t>=OR(H535=AF534,I535=AF534,J535=AF534,K535=AF534,L535=AF534,M535=AF534,N535=AF534,O535=AF534)</t>
  </si>
  <si>
    <t>AA545</t>
  </si>
  <si>
    <t>=OR(H545=AF545,I545=AF545,J545=AF545,K545=AF545,M545=AF545,U545=AF545,V545=AF545)</t>
  </si>
  <si>
    <t>AA547</t>
  </si>
  <si>
    <t>Bardon Aggregates (19409) , RMC</t>
  </si>
  <si>
    <t>Natural Power Systems (21048)</t>
  </si>
  <si>
    <t>Home Start (21459)</t>
  </si>
  <si>
    <t>Ernst &amp; Young (21474)</t>
  </si>
  <si>
    <t>Busy Bees Childcare Vouchers Ltd (21614)</t>
  </si>
  <si>
    <t>Watts Group PLC (21693)</t>
  </si>
  <si>
    <t>Maysand Ltd (21893)</t>
  </si>
  <si>
    <t>Medlock Interiors Ltd (22228)</t>
  </si>
  <si>
    <t>Avocent (Touchpaper) (22347)</t>
  </si>
  <si>
    <t>=OR(H592=AF592,I592=AF592,J592=AF592,K592=AF592,M592=AF592,U592=AF592,V592=AF592)</t>
  </si>
  <si>
    <t>=OR(H592=#REF!,I592=#REF!,J592=#REF!,K592=#REF!,L592=#REF!,M592=#REF!,N592=#REF!,O592=#REF!)</t>
  </si>
  <si>
    <t>AA593</t>
  </si>
  <si>
    <t>Plumbing Fittings and Sanitary Ware</t>
  </si>
  <si>
    <t>Beers, Wines and Spirits</t>
  </si>
  <si>
    <t>Bread, Cakes and Morning Goods</t>
  </si>
  <si>
    <t>=OR(H368=AF367,I368=AF367,J368=AF367,K368=AF367,L368=AF367,M368=AF367,N368=AF367,O368=AF367)</t>
  </si>
  <si>
    <t>AA369</t>
  </si>
  <si>
    <t>=OR(H369=AF369,I369=AF369,J369=AF369,K369=AF369,M369=AF369,U369=AF369,V369=AF369)</t>
  </si>
  <si>
    <t>AA370</t>
  </si>
  <si>
    <t>=OR(H370=AF370,I370=AF370,J370=AF370,K370=AF370,M370=AF370,U370=AF370,V370=AF370)</t>
  </si>
  <si>
    <t>AA374</t>
  </si>
  <si>
    <t>Paris Software (Cash Receipting, Credit Card Payments)</t>
  </si>
  <si>
    <t>Pericles Software (Business Rates, Housing Benefits)</t>
  </si>
  <si>
    <t>Swift Software (Social Care and Health)</t>
  </si>
  <si>
    <t>1) Marwood Electrical Company Limited, (61606)  2) Smith Bros. (61597) (Caer Conan Wholesale Limited),  3) Snapfast (61104)</t>
  </si>
  <si>
    <t>Specialist Day Services for older people with mental health needs (Jointly commissioned with T &amp; G PCT)</t>
  </si>
  <si>
    <t>=OR(H1052=AF1051,I1052=AF1051,J1052=AF1051,K1052=AF1051,L1052=AF1051,M1052=AF1051,N1052=AF1051,O1052=AF1051)</t>
  </si>
  <si>
    <t>AA1054</t>
  </si>
  <si>
    <t>D32</t>
  </si>
  <si>
    <t>E32</t>
  </si>
  <si>
    <t>F32</t>
  </si>
  <si>
    <t>G32</t>
  </si>
  <si>
    <t>A33</t>
  </si>
  <si>
    <t>=OR(H538=AF537,I538=AF537,J538=AF537,K538=AF537,L538=AF537,M538=AF537,N538=AF537,O538=AF537)</t>
  </si>
  <si>
    <t>AA539</t>
  </si>
  <si>
    <t>Netilla E Class &amp; Licences</t>
  </si>
  <si>
    <t>Servers</t>
  </si>
  <si>
    <t>=OR(H373=AF372,I373=AF372,J373=AF372,K373=AF372,L373=AF372,M373=AF372,N373=AF372,O373=AF372)</t>
  </si>
  <si>
    <t>=OR(H547=AF547,I547=AF547,J547=AF547,K547=AF547,M547=AF547,U547=AF547,V547=AF547)</t>
  </si>
  <si>
    <t>AA548</t>
  </si>
  <si>
    <t>Stabilisation of Retaining Wall Staly Road Mossley</t>
  </si>
  <si>
    <t>Edge Lane Bridge Strengthening</t>
  </si>
  <si>
    <t>Refurbishment of Roaches Bridge Mossley</t>
  </si>
  <si>
    <t>Document Scanning Services</t>
  </si>
  <si>
    <t>I40</t>
  </si>
  <si>
    <t>=OR(H936=AF935,I936=AF935,J936=AF935,K936=AF935,L936=AF935,M936=AF935,N936=AF935,O936=AF935)</t>
  </si>
  <si>
    <t>AA940</t>
  </si>
  <si>
    <t>=OR(H557=AF557,I557=AF557,J557=AF557,K557=AF557,M557=AF557,U557=AF557,V557=AF557)</t>
  </si>
  <si>
    <t>AA559</t>
  </si>
  <si>
    <t>=OR(H559=AF559,I559=AF559,J559=AF559,K559=AF559,M559=AF559,U559=AF559,V559=AF559)</t>
  </si>
  <si>
    <t>=OR(H559=AF558,I559=AF558,J559=AF558,K559=AF558,L559=AF558,M559=AF558,N559=AF558,O559=AF558)</t>
  </si>
  <si>
    <t>AA562</t>
  </si>
  <si>
    <t>=OR(H562=AF562,I562=AF562,J562=AF562,K562=AF562,M562=AF562,U562=AF562,V562=AF562)</t>
  </si>
  <si>
    <t>=OR(H562=AF561,I562=AF561,J562=AF561,K562=AF561,L562=AF561,M562=AF561,N562=AF561,O562=AF561)</t>
  </si>
  <si>
    <t>AA566</t>
  </si>
  <si>
    <t>=OR(H773=AF773,I773=AF773,J773=AF773,K773=AF773,M773=AF773,U773=AF773,V773=AF773)</t>
  </si>
  <si>
    <t>AA774</t>
  </si>
  <si>
    <t>=OR(H774=AF774,I774=AF774,J774=AF774,K774=AF774,M774=AF774,U774=AF774,V774=AF774)</t>
  </si>
  <si>
    <t>AA775</t>
  </si>
  <si>
    <t>=OR(H775=AF775,I775=AF775,J775=AF775,K775=AF775,M775=AF775,U775=AF775,V775=AF775)</t>
  </si>
  <si>
    <t>AA777</t>
  </si>
  <si>
    <t>=OR(H777=AF777,I777=AF777,J777=AF777,K777=AF777,M777=AF777,U777=AF777,V777=AF777)</t>
  </si>
  <si>
    <t>AA778</t>
  </si>
  <si>
    <t>Demolition and Site Clerance of Block 27 ARA</t>
  </si>
  <si>
    <t>Strengthening of Shepley Bridge, Audenshaw</t>
  </si>
  <si>
    <t>Superimposed Roadmarkings and Road Studs</t>
  </si>
  <si>
    <t>Demolition of block 26 ARA and Reduced Site dig</t>
  </si>
  <si>
    <t>Asbestos Removal and Demolition of Trinity methodist Church, Droylsden</t>
  </si>
  <si>
    <t>Demolition of 114-176 Marlborough Street &amp; 89-119 Trafalgar Street, Ashton</t>
  </si>
  <si>
    <t>Reconstruction of Staly Brook Retaining Wall, Huddersfield Road, Mossley</t>
  </si>
  <si>
    <t>=OR(H129=AF128,I129=AF128,J129=AF128,K129=AF128,L129=AF128,M129=AF128,N129=AF128,O129=AF128)</t>
  </si>
  <si>
    <t>AA132</t>
  </si>
  <si>
    <t>=OR(H132=AF131,I132=AF131,J132=AF131,K132=AF131,L132=AF131,M132=AF131,N132=AF131,O132=AF131)</t>
  </si>
  <si>
    <t>AA134</t>
  </si>
  <si>
    <t>=OR(H575=AF574,I575=AF574,J575=AF574,K575=AF574,L575=AF574,M575=AF574,N575=AF574,O575=AF574)</t>
  </si>
  <si>
    <t>AA577</t>
  </si>
  <si>
    <t>=OR(H577=AF577,I577=AF577,J577=AF577,K577=AF577,M577=AF577,U577=AF577,V577=AF577)</t>
  </si>
  <si>
    <t>AA578</t>
  </si>
  <si>
    <t>=OR(H578=AF578,I578=AF578,J578=AF578,K578=AF578,M578=AF578,U578=AF578,V578=AF578)</t>
  </si>
  <si>
    <t>AA579</t>
  </si>
  <si>
    <t>=OR(H579=AF579,I579=AF579,J579=AF579,K579=AF579,M579=AF579,U579=AF579,V579=AF579)</t>
  </si>
  <si>
    <t>AA580</t>
  </si>
  <si>
    <t>=OR(H580=AF580,I580=AF580,J580=AF580,K580=AF580,M580=AF580,U580=AF580,V580=AF580)</t>
  </si>
  <si>
    <t>=OR(H1125=AF1124,I1125=AF1124,J1125=AF1124,K1125=AF1124,L1125=AF1124,M1125=AF1124,N1125=AF1124,O1125=AF1124)</t>
  </si>
  <si>
    <t>AA1128</t>
  </si>
  <si>
    <t>=OR(H1128=AF1127,I1128=AF1127,J1128=AF1127,K1128=AF1127,L1128=AF1127,M1128=AF1127,N1128=AF1127,O1128=AF1127)</t>
  </si>
  <si>
    <t>=OR(H1132=AF1131,I1132=AF1131,J1132=AF1131,K1132=AF1131,L1132=AF1131,M1132=AF1131,N1132=AF1131,O1132=AF1131)</t>
  </si>
  <si>
    <t>AA1133</t>
  </si>
  <si>
    <t>=OR(H1088=AF1087,I1088=AF1087,J1088=AF1087,K1088=AF1087,L1088=AF1087,M1088=AF1087,N1088=AF1087,O1088=AF1087)</t>
  </si>
  <si>
    <t>AA1089</t>
  </si>
  <si>
    <t>=OR(H1089=AF1088,I1089=AF1088,J1089=AF1088,K1089=AF1088,L1089=AF1088,M1089=AF1088,N1089=AF1088,O1089=AF1088)</t>
  </si>
  <si>
    <t>AA1091</t>
  </si>
  <si>
    <t>=OR(H1091=AF1090,I1091=AF1090,J1091=AF1090,K1091=AF1090,L1091=AF1090,M1091=AF1090,N1091=AF1090,O1091=AF1090)</t>
  </si>
  <si>
    <t>AA1093</t>
  </si>
  <si>
    <t>Duplo</t>
  </si>
  <si>
    <t>Booklet machine Maintenance</t>
  </si>
  <si>
    <t>Konica Digital Equipment</t>
  </si>
  <si>
    <t>Carl Timperley</t>
  </si>
  <si>
    <t>Agfa Accento Platemeaker</t>
  </si>
  <si>
    <t>=OR(H85=AF85,I85=AF85,J85=AF85,K85=AF85,M85=AF85,U85=AF85,V85=AF85)</t>
  </si>
  <si>
    <t>AA97</t>
  </si>
  <si>
    <t>=OR(H97=AF97,I97=AF97,J97=AF97,K97=AF97,M97=AF97,U97=AF97,V97=AF97)</t>
  </si>
  <si>
    <t>AA105</t>
  </si>
  <si>
    <t>=OR(H105=AF105,I105=AF105,J105=AF105,K105=AF105,M105=AF105,U105=AF105,V105=AF105)</t>
  </si>
  <si>
    <t>Pericles Benefits Annual Support</t>
  </si>
  <si>
    <t>Dell</t>
  </si>
  <si>
    <t>Identity Guard Server</t>
  </si>
  <si>
    <t>Entrust</t>
  </si>
  <si>
    <t>NET TOOL SERIES 2</t>
  </si>
  <si>
    <t>FLUKE ETHERSCOPE</t>
  </si>
  <si>
    <t>SunFire V445</t>
  </si>
  <si>
    <t>Specialist Computer Centre</t>
  </si>
  <si>
    <t>SunFire Servers</t>
  </si>
  <si>
    <t>Sun Microsystems</t>
  </si>
  <si>
    <t>Mail Signature</t>
  </si>
  <si>
    <t>Symprex</t>
  </si>
  <si>
    <t>Secure Server</t>
  </si>
  <si>
    <t>Verisign</t>
  </si>
  <si>
    <t>Paris Software</t>
  </si>
  <si>
    <t>XLPrint</t>
  </si>
  <si>
    <t>Hartshead High School New Fire Alarm</t>
  </si>
  <si>
    <t>Andy Ridgway</t>
  </si>
  <si>
    <t>Lewbuild Fencing</t>
  </si>
  <si>
    <t>Rydal House office alterations</t>
  </si>
  <si>
    <t>Carer's Offices Warrington Street AUL</t>
  </si>
  <si>
    <t>=OR(H948=AF948,I948=AF948,J948=AF948,K948=AF948,M948=AF948,U948=AF948,V948=AF948)</t>
  </si>
  <si>
    <t>AA949</t>
  </si>
  <si>
    <t>=OR(H949=AF949,I949=AF949,J949=AF949,K949=AF949,M949=AF949,U949=AF949,V949=AF949)</t>
  </si>
  <si>
    <t>AA952</t>
  </si>
  <si>
    <t>=OR(H952=AF952,I952=AF952,J952=AF952,K952=AF952,M952=AF952,U952=AF952,V952=AF952)</t>
  </si>
  <si>
    <t>AA953</t>
  </si>
  <si>
    <t>=OR(H953=AF953,I953=AF953,J953=AF953,K953=AF953,M953=AF953,U953=AF953,V953=AF953)</t>
  </si>
  <si>
    <t>AA954</t>
  </si>
  <si>
    <t>=OR(H916=AF916,I916=AF916,J916=AF916,K916=AF916,M916=AF916,U916=AF916,V916=AF916)</t>
  </si>
  <si>
    <t>AA918</t>
  </si>
  <si>
    <t>=OR(H918=AF918,I918=AF918,J918=AF918,K918=AF918,M918=AF918,U918=AF918,V918=AF918)</t>
  </si>
  <si>
    <t>AA919</t>
  </si>
  <si>
    <t>Pension Fund Accountancy</t>
  </si>
  <si>
    <t>PFL</t>
  </si>
  <si>
    <t>AA688</t>
  </si>
  <si>
    <t>=OR(H688=AF687,I688=AF687,J688=AF687,K688=AF687,L688=AF687,M688=AF687,N688=AF687,O688=AF687)</t>
  </si>
  <si>
    <t>=OR(H437=AF436,I437=AF436,J437=AF436,K437=AF436,L437=AF436,M437=AF436,N437=AF436,O437=AF436)</t>
  </si>
  <si>
    <t>AA438</t>
  </si>
  <si>
    <t>=OR(H438=AF437,I438=AF437,J438=AF437,K438=AF437,L438=AF437,M438=AF437,N438=AF437,O438=AF437)</t>
  </si>
  <si>
    <t>AA453</t>
  </si>
  <si>
    <t>=OR(H453=AF452,I453=AF452,J453=AF452,K453=AF452,L453=AF452,M453=AF452,N453=AF452,O453=AF452)</t>
  </si>
  <si>
    <t>=OR(H501=AF501,I501=AF501,J501=AF501,K501=AF501,M501=AF501,U501=AF501,V501=AF501)</t>
  </si>
  <si>
    <t>AA503</t>
  </si>
  <si>
    <t>=OR(H503=AF503,I503=AF503,J503=AF503,K503=AF503,M503=AF503,U503=AF503,V503=AF503)</t>
  </si>
  <si>
    <t>AA504</t>
  </si>
  <si>
    <t>=OR(H504=AF504,I504=AF504,J504=AF504,K504=AF504,M504=AF504,U504=AF504,V504=AF504)</t>
  </si>
  <si>
    <t>AA505</t>
  </si>
  <si>
    <t>A1132</t>
  </si>
  <si>
    <t>B1132</t>
  </si>
  <si>
    <t>D1132</t>
  </si>
  <si>
    <t>E1132</t>
  </si>
  <si>
    <t>F1132</t>
  </si>
  <si>
    <t>G1132</t>
  </si>
  <si>
    <t>H1132</t>
  </si>
  <si>
    <t>I1132</t>
  </si>
  <si>
    <t>O1132</t>
  </si>
  <si>
    <t>=N1132*M1132</t>
  </si>
  <si>
    <t>Q1132</t>
  </si>
  <si>
    <t>R1132</t>
  </si>
  <si>
    <t>U1132</t>
  </si>
  <si>
    <t>V1132</t>
  </si>
  <si>
    <t>W1132</t>
  </si>
  <si>
    <t>Gary Mongan</t>
  </si>
  <si>
    <t>Collaborative Tender</t>
  </si>
  <si>
    <t>AA1081</t>
  </si>
  <si>
    <t>=OR(H1081=AF1081,I1081=AF1081,J1081=AF1081,K1081=AF1081,M1081=AF1081,U1081=AF1081,V1081=AF1081)</t>
  </si>
  <si>
    <t>=OR(H1081=AF1080,I1081=AF1080,J1081=AF1080,K1081=AF1080,L1081=AF1080,M1081=AF1080,N1081=AF1080,O1081=AF1080)</t>
  </si>
  <si>
    <t>AA1083</t>
  </si>
  <si>
    <t>=OR(H1083=AF1083,I1083=AF1083,J1083=AF1083,K1083=AF1083,M1083=AF1083,U1083=AF1083,V1083=AF1083)</t>
  </si>
  <si>
    <t>AA1085</t>
  </si>
  <si>
    <t>=OR(H1085=AF1085,I1085=AF1085,J1085=AF1085,K1085=AF1085,M1085=AF1085,U1085=AF1085,V1085=AF1085)</t>
  </si>
  <si>
    <t>=OR(H1085=AF1084,I1085=AF1084,J1085=AF1084,K1085=AF1084,L1085=AF1084,M1085=AF1084,N1085=AF1084,O1085=AF1084)</t>
  </si>
  <si>
    <t>AA1087</t>
  </si>
  <si>
    <t>=OR(H1087=AF1087,I1087=AF1087,J1087=AF1087,K1087=AF1087,M1087=AF1087,U1087=AF1087,V1087=AF1087)</t>
  </si>
  <si>
    <t>=OR(H1087=AF1086,I1087=AF1086,J1087=AF1086,K1087=AF1086,L1087=AF1086,M1087=AF1086,N1087=AF1086,O1087=AF1086)</t>
  </si>
  <si>
    <t>AA1090</t>
  </si>
  <si>
    <t>=OR(H1090=AF1090,I1090=AF1090,J1090=AF1090,K1090=AF1090,M1090=AF1090,U1090=AF1090,V1090=AF1090)</t>
  </si>
  <si>
    <t>AA1092</t>
  </si>
  <si>
    <t>=OR(H1092=AF1092,I1092=AF1092,J1092=AF1092,K1092=AF1092,M1092=AF1092,U1092=AF1092,V1092=AF1092)</t>
  </si>
  <si>
    <t>AA1094</t>
  </si>
  <si>
    <t>=OR(H1094=AF1094,I1094=AF1094,J1094=AF1094,K1094=AF1094,M1094=AF1094,U1094=AF1094,V1094=AF1094)</t>
  </si>
  <si>
    <t>AA1095</t>
  </si>
  <si>
    <t>=OR(H1095=AF1095,I1095=AF1095,J1095=AF1095,K1095=AF1095,M1095=AF1095,U1095=AF1095,V1095=AF1095)</t>
  </si>
  <si>
    <t>AA1096</t>
  </si>
  <si>
    <t>=OR(H1096=AF1096,I1096=AF1096,J1096=AF1096,K1096=AF1096,M1096=AF1096,U1096=AF1096,V1096=AF1096)</t>
  </si>
  <si>
    <t>AA1097</t>
  </si>
  <si>
    <t>=OR(H1097=AF1097,I1097=AF1097,J1097=AF1097,K1097=AF1097,M1097=AF1097,U1097=AF1097,V1097=AF1097)</t>
  </si>
  <si>
    <t>AA1098</t>
  </si>
  <si>
    <t>=OR(H1098=AF1098,I1098=AF1098,J1098=AF1098,K1098=AF1098,M1098=AF1098,U1098=AF1098,V1098=AF1098)</t>
  </si>
  <si>
    <t>AA1099</t>
  </si>
  <si>
    <t>=OR(H1099=AF1099,I1099=AF1099,J1099=AF1099,K1099=AF1099,M1099=AF1099,U1099=AF1099,V1099=AF1099)</t>
  </si>
  <si>
    <t>AA1100</t>
  </si>
  <si>
    <t>Domain Care Ltd.  Staley House, Stalybridge. (74907)</t>
  </si>
  <si>
    <t>=OR(H822=AF821,I822=AF821,J822=AF821,K822=AF821,L822=AF821,M822=AF821,N822=AF821,O822=AF821)</t>
  </si>
  <si>
    <t>AA823</t>
  </si>
  <si>
    <t>=OR(H823=AF822,I823=AF822,J823=AF822,K823=AF822,L823=AF822,M823=AF822,N823=AF822,O823=AF822)</t>
  </si>
  <si>
    <t>AA830</t>
  </si>
  <si>
    <t>=OR(H830=AF829,I830=AF829,J830=AF829,K830=AF829,L830=AF829,M830=AF829,N830=AF829,O830=AF829)</t>
  </si>
  <si>
    <t>AA841</t>
  </si>
  <si>
    <t>=OR(H1102=AF1100,I1102=AF1100,J1102=AF1100,K1102=AF1100,L1102=AF1100,M1102=AF1100,N1102=AF1100,O1102=AF1100)</t>
  </si>
  <si>
    <t>AA1107</t>
  </si>
  <si>
    <t>=OR(H1107=AF1106,I1107=AF1106,J1107=AF1106,K1107=AF1106,L1107=AF1106,M1107=AF1106,N1107=AF1106,O1107=AF1106)</t>
  </si>
  <si>
    <t>AA1109</t>
  </si>
  <si>
    <t>=OR(H1109=AF1108,I1109=AF1108,J1109=AF1108,K1109=AF1108,L1109=AF1108,M1109=AF1108,N1109=AF1108,O1109=AF1108)</t>
  </si>
  <si>
    <t>AA1115</t>
  </si>
  <si>
    <t>=OR(H1115=AF1114,I1115=AF1114,J1115=AF1114,K1115=AF1114,L1115=AF1114,M1115=AF1114,N1115=AF1114,O1115=AF1114)</t>
  </si>
  <si>
    <t>AA1118</t>
  </si>
  <si>
    <t>=OR(H1118=AF1117,I1118=AF1117,J1118=AF1117,K1118=AF1117,L1118=AF1117,M1118=AF1117,N1118=AF1117,O1118=AF1117)</t>
  </si>
  <si>
    <t>AA1120</t>
  </si>
  <si>
    <t>=OR(H661=AF660,I661=AF660,J661=AF660,K661=AF660,L661=AF660,M661=AF660,N661=AF660,O661=AF660)</t>
  </si>
  <si>
    <t>Timber Framed Schools (Arlies, Broadbent Fold, Denton WE, Corrie, Waterloo)</t>
  </si>
  <si>
    <t>Oakfield - Rewiring</t>
  </si>
  <si>
    <t>Neville Sullivan</t>
  </si>
  <si>
    <t>Exchange/Filer Software</t>
  </si>
  <si>
    <t>=OR(H398=AF398,I398=AF398,J398=AF398,K398=AF398,M398=AF398,U398=AF398,V398=AF398)</t>
  </si>
  <si>
    <t>AA399</t>
  </si>
  <si>
    <t>=OR(H399=AF399,I399=AF399,J399=AF399,K399=AF399,M399=AF399,U399=AF399,V399=AF399)</t>
  </si>
  <si>
    <t>AA400</t>
  </si>
  <si>
    <t>=OR(H400=AF400,I400=AF400,J400=AF400,K400=AF400,M400=AF400,U400=AF400,V400=AF400)</t>
  </si>
  <si>
    <t>AA401</t>
  </si>
  <si>
    <t>=OR(H401=AF401,I401=AF401,J401=AF401,K401=AF401,M401=AF401,U401=AF401,V401=AF401)</t>
  </si>
  <si>
    <t>=OR(H1069=AF1069,I1069=AF1069,J1069=AF1069,K1069=AF1069,M1069=AF1069,U1069=AF1069,V1069=AF1069)</t>
  </si>
  <si>
    <t>AA1071</t>
  </si>
  <si>
    <t>=OR(H1071=AF1071,I1071=AF1071,J1071=AF1071,K1071=AF1071,M1071=AF1071,U1071=AF1071,V1071=AF1071)</t>
  </si>
  <si>
    <t>AA1073</t>
  </si>
  <si>
    <t>=OR(H1073=AF1073,I1073=AF1073,J1073=AF1073,K1073=AF1073,M1073=AF1073,U1073=AF1073,V1073=AF1073)</t>
  </si>
  <si>
    <t>AA1075</t>
  </si>
  <si>
    <t>=OR(H427=AF427,I427=AF427,J427=AF427,K427=AF427,M427=AF427,U427=AF427,V427=AF427)</t>
  </si>
  <si>
    <t>=OR(H427=AF426,I427=AF426,J427=AF426,K427=AF426,L427=AF426,M427=AF426,N427=AF426,O427=AF426)</t>
  </si>
  <si>
    <t>AA428</t>
  </si>
  <si>
    <t>=OR(H428=AF428,I428=AF428,J428=AF428,K428=AF428,M428=AF428,U428=AF428,V428=AF428)</t>
  </si>
  <si>
    <t>=OR(H428=AF427,I428=AF427,J428=AF427,K428=AF427,L428=AF427,M428=AF427,N428=AF427,O428=AF427)</t>
  </si>
  <si>
    <t>AA432</t>
  </si>
  <si>
    <t>Fund Managers appointment (management of the VNW3 Fund)</t>
  </si>
  <si>
    <t>Private equity consultancy agreement</t>
  </si>
  <si>
    <t>PIRC Services Client Contract</t>
  </si>
  <si>
    <t>NAPF Voting Issues Services</t>
  </si>
  <si>
    <t>Insurance Contract</t>
  </si>
  <si>
    <t>Investment Management Agreement</t>
  </si>
  <si>
    <t>Investment Record Keeping and Execution Agreement</t>
  </si>
  <si>
    <t>Global Custody Agreement</t>
  </si>
  <si>
    <t>=OR(H210=AF210,I210=AF210,J210=AF210,K210=AF210,M210=AF210,U210=AF210,V210=AF210)</t>
  </si>
  <si>
    <t>AA212</t>
  </si>
  <si>
    <t>=OR(H212=AF212,I212=AF212,J212=AF212,K212=AF212,M212=AF212,U212=AF212,V212=AF212)</t>
  </si>
  <si>
    <t>AA214</t>
  </si>
  <si>
    <t>=OR(H214=AF214,I214=AF214,J214=AF214,K214=AF214,M214=AF214,U214=AF214,V214=AF214)</t>
  </si>
  <si>
    <t>AA215</t>
  </si>
  <si>
    <t>=OR(H215=AF215,I215=AF215,J215=AF215,K215=AF215,M215=AF215,U215=AF215,V215=AF215)</t>
  </si>
  <si>
    <t>AA216</t>
  </si>
  <si>
    <t>Replacement of the Ember lathom contract for light vehicles approx 39 vehicles</t>
  </si>
  <si>
    <t>Short Term Hire of Vehicles, Plant and Equipment</t>
  </si>
  <si>
    <t>Personal Hygiene</t>
  </si>
  <si>
    <t>Paul Nolan</t>
  </si>
  <si>
    <t>Sue Hogan</t>
  </si>
  <si>
    <t>£6.50 per bath</t>
  </si>
  <si>
    <t>Partnership Agreement</t>
  </si>
  <si>
    <t>Waiver to PSO</t>
  </si>
  <si>
    <t>Supported housing for men and women with learning disabilities</t>
  </si>
  <si>
    <t>Supported housing</t>
  </si>
  <si>
    <t>Greystones and Coteroyd</t>
  </si>
  <si>
    <t>Homelessness projects</t>
  </si>
  <si>
    <t>Boothdale Lodge</t>
  </si>
  <si>
    <t>Stockport Road</t>
  </si>
  <si>
    <t>Womens refuge</t>
  </si>
  <si>
    <t>=OR(H379=AF378,I379=AF378,J379=AF378,K379=AF378,L379=AF378,M379=AF378,N379=AF378,O379=AF378)</t>
  </si>
  <si>
    <t>AA382</t>
  </si>
  <si>
    <t>=M453*N453</t>
  </si>
  <si>
    <t>L453</t>
  </si>
  <si>
    <t>M453</t>
  </si>
  <si>
    <t>P453</t>
  </si>
  <si>
    <t>529:529</t>
  </si>
  <si>
    <t>A529</t>
  </si>
  <si>
    <t>B529</t>
  </si>
  <si>
    <t>C529</t>
  </si>
  <si>
    <t>D529</t>
  </si>
  <si>
    <t>F529</t>
  </si>
  <si>
    <t>H529</t>
  </si>
  <si>
    <t>I529</t>
  </si>
  <si>
    <t>J529</t>
  </si>
  <si>
    <t>K529</t>
  </si>
  <si>
    <t>M529</t>
  </si>
  <si>
    <t>O529</t>
  </si>
  <si>
    <t>P529</t>
  </si>
  <si>
    <t>431:431</t>
  </si>
  <si>
    <t>A431</t>
  </si>
  <si>
    <t>B431</t>
  </si>
  <si>
    <t>D431</t>
  </si>
  <si>
    <t>E431</t>
  </si>
  <si>
    <t>F431</t>
  </si>
  <si>
    <t>H431</t>
  </si>
  <si>
    <t>I431</t>
  </si>
  <si>
    <t>J431</t>
  </si>
  <si>
    <t>N431</t>
  </si>
  <si>
    <t>P431</t>
  </si>
  <si>
    <t>Y431</t>
  </si>
  <si>
    <t>606:606</t>
  </si>
  <si>
    <t>A606</t>
  </si>
  <si>
    <t>B606</t>
  </si>
  <si>
    <t>I606</t>
  </si>
  <si>
    <t>607:607</t>
  </si>
  <si>
    <t>A607</t>
  </si>
  <si>
    <t>B607</t>
  </si>
  <si>
    <t>=OR(H1023=AF1022,I1023=AF1022,J1023=AF1022,K1023=AF1022,L1023=AF1022,M1023=AF1022,N1023=AF1022,O1023=AF1022)</t>
  </si>
  <si>
    <t>AA1025</t>
  </si>
  <si>
    <t>=OR(H613=AF613,I613=AF613,J613=AF613,K613=AF613,M613=AF613,U613=AF613,V613=AF613)</t>
  </si>
  <si>
    <t>AA614</t>
  </si>
  <si>
    <t>20/06/08 Requested spend figures from Trafford as Agresso does not hold school expenditue</t>
  </si>
  <si>
    <t>1) BioLab UK Limited.  2) Albion Chemicals Limited. (51611)  3) James Law (Chemicals) Limited.(57)</t>
  </si>
  <si>
    <t>Waterloo Neighborhood Centre Remodelling</t>
  </si>
  <si>
    <t>As required by project</t>
  </si>
  <si>
    <t>Completion subject to developers programme.  Negotiation PSO Waiver</t>
  </si>
  <si>
    <t>5.33a</t>
  </si>
  <si>
    <t>Operations Division Tame Street</t>
  </si>
  <si>
    <t>Footway retread</t>
  </si>
  <si>
    <t>C Butler</t>
  </si>
  <si>
    <t>D Holt</t>
  </si>
  <si>
    <t>J Lambe</t>
  </si>
  <si>
    <t>T Lawson</t>
  </si>
  <si>
    <t>Entered as per Pete Townsend's email, new quote accepted, no dates provided, residual costs of £5k</t>
  </si>
  <si>
    <t>Northgate Public Sector</t>
  </si>
  <si>
    <t>Firewall Maintenance Hardware and Software</t>
  </si>
  <si>
    <t>=OR(H761=AF761,I761=AF761,J761=AF761,K761=AF761,M761=AF761,U761=AF761,V761=AF761)</t>
  </si>
  <si>
    <t>AA762</t>
  </si>
  <si>
    <t>Kensington House</t>
  </si>
  <si>
    <t>NACRO Move on Service</t>
  </si>
  <si>
    <t>Homelessness projects - Gibson Terrace and Lyne View / Waterton Lane</t>
  </si>
  <si>
    <t>Tameside Womens Refuge and Resettlement Service</t>
  </si>
  <si>
    <t>Threshold Ltd (13649, 61347, 80200)</t>
  </si>
  <si>
    <t>Consultancy</t>
  </si>
  <si>
    <t>Education</t>
  </si>
  <si>
    <t>Catering</t>
  </si>
  <si>
    <t>Cemetery and Crematorium</t>
  </si>
  <si>
    <t>Contract was delayed, only completed Summer 08, further 40k payment in pipeline and retention period of 12 months.</t>
  </si>
  <si>
    <t>waiver</t>
  </si>
  <si>
    <t>Contract Reference</t>
  </si>
  <si>
    <t>T951</t>
  </si>
  <si>
    <t>C001</t>
  </si>
  <si>
    <t>=OR(H994=AF993,I994=AF993,J994=AF993,K994=AF993,L994=AF993,M994=AF993,N994=AF993,O994=AF993)</t>
  </si>
  <si>
    <t>AA997</t>
  </si>
  <si>
    <t>=OR(H997=AF996,I997=AF996,J997=AF996,K997=AF996,L997=AF996,M997=AF996,N997=AF996,O997=AF996)</t>
  </si>
  <si>
    <t>Food Innovation Framework</t>
  </si>
  <si>
    <t>Robert Langdon</t>
  </si>
  <si>
    <t>Provision of Installation, Maintenance and Support of PC Hardware and Peripherals</t>
  </si>
  <si>
    <t>PCs, Laptops and Servers</t>
  </si>
  <si>
    <t>Closed Circuit Television Cameras</t>
  </si>
  <si>
    <t xml:space="preserve">Denton Town Centre Water Feature </t>
  </si>
  <si>
    <t>Invent Water Features Ltd</t>
  </si>
  <si>
    <t>Granada Park Denton Refurbishment of Children's Play Area</t>
  </si>
  <si>
    <t>King George Playing Field Pavilion Refurb</t>
  </si>
  <si>
    <t>T Jones</t>
  </si>
  <si>
    <t>Plantation Ind Estate Reroofing</t>
  </si>
  <si>
    <t>This is to be renewed,the compnay as been taken over by Capita travel services.</t>
  </si>
  <si>
    <t>This is  a agency agreement for an indefinare period terminated by either party by 30 days notice</t>
  </si>
  <si>
    <t>awaiting new agreement</t>
  </si>
  <si>
    <t>Tony Hill</t>
  </si>
  <si>
    <t>Highways Trees - Health &amp; Safety Works</t>
  </si>
  <si>
    <t xml:space="preserve"> Limb to Limb Tree Services</t>
  </si>
  <si>
    <t>=OR(H612=AF612,I612=AF612,J612=AF612,K612=AF612,M612=AF612,U612=AF612,V612=AF612)</t>
  </si>
  <si>
    <t>AA613</t>
  </si>
  <si>
    <t>R.Higson/Alan Turner</t>
  </si>
  <si>
    <t>Ridgehill Infants - Rewire</t>
  </si>
  <si>
    <t>1) Xerox (UK) Limited, (61393) 2) RCS Reprographics Limited, ( 3) Riso UK Limited</t>
  </si>
  <si>
    <t>A Carey &amp; Son (810)</t>
  </si>
  <si>
    <t>A.E.Yates Ltd (15361)</t>
  </si>
  <si>
    <t>ABB (79454)</t>
  </si>
  <si>
    <t>Accent NW LTD (78703)</t>
  </si>
  <si>
    <t>Access Home Care Limited (61745)</t>
  </si>
  <si>
    <t>Adem Document (882)</t>
  </si>
  <si>
    <t>=OR(H693=AF693,I693=AF693,J693=AF693,K693=AF693,M693=AF693,U693=AF693,V693=AF693)</t>
  </si>
  <si>
    <t>AA701</t>
  </si>
  <si>
    <t>=OR(H701=AF701,I701=AF701,J701=AF701,K701=AF701,M701=AF701,U701=AF701,V701=AF701)</t>
  </si>
  <si>
    <t>AA702</t>
  </si>
  <si>
    <t>AA13</t>
  </si>
  <si>
    <t>Demolition of Junction Mill Ashton</t>
  </si>
  <si>
    <t>Reconstruction of Holly Bank Farm retaining wall Lees Rd Mossley</t>
  </si>
  <si>
    <t>Reconstruct retaining walls at Carr Hill Rd, Park Rd, Hobson Moor Rd</t>
  </si>
  <si>
    <t>=OR(H336=AF336,I336=AF336,J336=AF336,K336=AF336,M336=AF336,U336=AF336,V336=AF336)</t>
  </si>
  <si>
    <t>AA337</t>
  </si>
  <si>
    <t>=OR(H337=AF337,I337=AF337,J337=AF337,K337=AF337,M337=AF337,U337=AF337,V337=AF337)</t>
  </si>
  <si>
    <t>AA338</t>
  </si>
  <si>
    <t>=OR(H338=AF338,I338=AF338,J338=AF338,K338=AF338,M338=AF338,U338=AF338,V338=AF338)</t>
  </si>
  <si>
    <t>AA339</t>
  </si>
  <si>
    <t>=OR(H339=AF339,I339=AF339,J339=AF339,K339=AF339,M339=AF339,U339=AF339,V339=AF339)</t>
  </si>
  <si>
    <t>AA340</t>
  </si>
  <si>
    <t>1) Nomix Enviro Ltd, (61264) 2) MC &amp; MA Stewart (Haulage) Ltd,(61189)  3) Amenity Land Services, (88) 4) Fleet (Line Markers) Ltd, (61373)  5) Rigby Taylor Ltd, (61122)  6) Henry Alty Limited (61461)</t>
  </si>
  <si>
    <t>1) Plastech Limited (61496)  2) John Davidson Pipes Limited (61148)  3) Cooper Clarke Ltd (61875)</t>
  </si>
  <si>
    <t>1) Plumbing Trade Supplies, (62460) 2) The Beck Company Ltd.,  3) Bilbeck (Merchants) Ltd.,  4) Crossling CBM Ltd.,  5) BCS Associates,  6) Joe Barber Plumbers Merchants</t>
  </si>
  <si>
    <t>1) Premier Paper Group. (61160) 2) W.L Coller Ltd. (61874) 3) Howard Smith Papers Ltd. (54573)  4) F.J. Beswick (Paper) Limited (61238, 74006)</t>
  </si>
  <si>
    <t>1) Royce Thompson Limited, (3667)  2) SELC Ireland Limited, (57865, 66310) 3) Cableform Ltd. (60885)</t>
  </si>
  <si>
    <t>1) Signpost Solutions Ltd. (61706)  2) Signature Ltd.  3) Hirst Signs Ltd.(61919)  4) Cheshire Coatings (Traffic) Ltd. (76277)</t>
  </si>
  <si>
    <t>Sub-Soil Surveys (62529)</t>
  </si>
  <si>
    <t>=OR(H572=AF572,I572=AF572,J572=AF572,K572=AF572,M572=AF572,U572=AF572,V572=AF572)</t>
  </si>
  <si>
    <t>AA573</t>
  </si>
  <si>
    <t>=OR(H573=AF573,I573=AF573,J573=AF573,K573=AF573,M573=AF573,U573=AF573,V573=AF573)</t>
  </si>
  <si>
    <t>=OR(H573=AF572,I573=AF572,J573=AF572,K573=AF572,L573=AF572,M573=AF572,N573=AF572,O573=AF572)</t>
  </si>
  <si>
    <t>AA574</t>
  </si>
  <si>
    <t>=OR(H574=AF574,I574=AF574,J574=AF574,K574=AF574,M574=AF574,U574=AF574,V574=AF574)</t>
  </si>
  <si>
    <t>AA575</t>
  </si>
  <si>
    <t>=OR(H575=AF575,I575=AF575,J575=AF575,K575=AF575,M575=AF575,U575=AF575,V575=AF575)</t>
  </si>
  <si>
    <t>McCosker Ltd (51621)</t>
  </si>
  <si>
    <t>Electrical Accessories, Lamps, Tubes &amp; Cables</t>
  </si>
  <si>
    <t>Residential Care 12 Beds at Charlotte House</t>
  </si>
  <si>
    <t>Tameside Employee Survey 2010 - Additional Analysis</t>
  </si>
  <si>
    <t>=OR(H189=AF189,I189=AF189,J189=AF189,K189=AF189,M189=AF189,U189=AF189,V189=AF189)</t>
  </si>
  <si>
    <t>AA190</t>
  </si>
  <si>
    <t>=OR(H190=AF190,I190=AF190,J190=AF190,K190=AF190,M190=AF190,U190=AF190,V190=AF190)</t>
  </si>
  <si>
    <t>AA191</t>
  </si>
  <si>
    <t>=OR(H191=AF191,I191=AF191,J191=AF191,K191=AF191,M191=AF191,U191=AF191,V191=AF191)</t>
  </si>
  <si>
    <t>AA192</t>
  </si>
  <si>
    <t>=OR(H192=AF192,I192=AF192,J192=AF192,K192=AF192,M192=AF192,U192=AF192,V192=AF192)</t>
  </si>
  <si>
    <t>AA193</t>
  </si>
  <si>
    <t>=OR(H193=AF193,I193=AF193,J193=AF193,K193=AF193,M193=AF193,U193=AF193,V193=AF193)</t>
  </si>
  <si>
    <t>AA194</t>
  </si>
  <si>
    <t>Alexandra PLC (61439)</t>
  </si>
  <si>
    <t>Alpha Business Computers (52746)</t>
  </si>
  <si>
    <t>Amdec Forklifts (65426)</t>
  </si>
  <si>
    <t>Amenity Contracting Services Ltd (12672, 52760)</t>
  </si>
  <si>
    <t>Amtec Computer Corporation ltd (70373)</t>
  </si>
  <si>
    <t>Anchor Trust (51667, 61351, 64679, 64696, 81155)</t>
  </si>
  <si>
    <t>Threshold housing Project</t>
  </si>
  <si>
    <t>Supported housing for women</t>
  </si>
  <si>
    <t>Sheltered housing</t>
  </si>
  <si>
    <t>Community alarm service</t>
  </si>
  <si>
    <t>Tenancy support service</t>
  </si>
  <si>
    <t>Young Parents Floating Support Service</t>
  </si>
  <si>
    <t>Home Improvement Agency</t>
  </si>
  <si>
    <t>Adult Placements</t>
  </si>
  <si>
    <t>Tenancy Support</t>
  </si>
  <si>
    <t>Hurst Young Peoples Project</t>
  </si>
  <si>
    <t>Highway Equipment and Materials</t>
  </si>
  <si>
    <t>Horticultural</t>
  </si>
  <si>
    <t>1)  Marwood Electrical Company Limited (61606),  2) Smith Bros. (Caer Conan Wholesale Limited) (61597)</t>
  </si>
  <si>
    <t xml:space="preserve">VPN and Cisco maintenance </t>
  </si>
  <si>
    <t xml:space="preserve">Cisco Pix Firewall Hardware and Maintenance </t>
  </si>
  <si>
    <t>Maintenance of Sims Software</t>
  </si>
  <si>
    <t>Quotation transferred from Procurement to Pete Townsend on the 15/08/08.  Contract extension confirmed by Pete on 11/11/08.</t>
  </si>
  <si>
    <t>=OR(H111=AF111,I111=AF111,J111=AF111,K111=AF111,M111=AF111,U111=AF111,V111=AF111)</t>
  </si>
  <si>
    <t>AA115</t>
  </si>
  <si>
    <t>=OR(H115=AF115,I115=AF115,J115=AF115,K115=AF115,M115=AF115,U115=AF115,V115=AF115)</t>
  </si>
  <si>
    <t>AA117</t>
  </si>
  <si>
    <t>=OR(H117=AF117,I117=AF117,J117=AF117,K117=AF117,M117=AF117,U117=AF117,V117=AF117)</t>
  </si>
  <si>
    <t>AA118</t>
  </si>
  <si>
    <t>=OR(H118=AF118,I118=AF118,J118=AF118,K118=AF118,M118=AF118,U118=AF118,V118=AF118)</t>
  </si>
  <si>
    <t>AA119</t>
  </si>
  <si>
    <t>=OR(H119=AF119,I119=AF119,J119=AF119,K119=AF119,M119=AF119,U119=AF119,V119=AF119)</t>
  </si>
  <si>
    <t>AA121</t>
  </si>
  <si>
    <t>Strategic Housing Market Assessment, Needs &amp; Demand Study</t>
  </si>
  <si>
    <t>ARC 4</t>
  </si>
  <si>
    <t>Room 3.31</t>
  </si>
  <si>
    <t>Information Communication Technology</t>
  </si>
  <si>
    <t>Legal Services</t>
  </si>
  <si>
    <t>Leisure Services</t>
  </si>
  <si>
    <t>Mail Services</t>
  </si>
  <si>
    <t>Medical</t>
  </si>
  <si>
    <t>Peter Rawson</t>
  </si>
  <si>
    <t>Ashton Market Hall Rebuilding</t>
  </si>
  <si>
    <t>Laing O'Rourke</t>
  </si>
  <si>
    <t>=OR(H843=AF843,I843=AF843,J843=AF843,K843=AF843,M843=AF843,U843=AF843,V843=AF843)</t>
  </si>
  <si>
    <t>AA844</t>
  </si>
  <si>
    <t>=OR(H844=AF844,I844=AF844,J844=AF844,K844=AF844,M844=AF844,U844=AF844,V844=AF844)</t>
  </si>
  <si>
    <t>AA845</t>
  </si>
  <si>
    <t>=OR(H845=AF845,I845=AF845,J845=AF845,K845=AF845,M845=AF845,U845=AF845,V845=AF845)</t>
  </si>
  <si>
    <t>AA846</t>
  </si>
  <si>
    <t>=OR(H846=AF846,I846=AF846,J846=AF846,K846=AF846,M846=AF846,U846=AF846,V846=AF846)</t>
  </si>
  <si>
    <t>AA847</t>
  </si>
  <si>
    <t>Pensions</t>
  </si>
  <si>
    <t>Accountancy - Pensions</t>
  </si>
  <si>
    <t>Accountancy and Treasury Management</t>
  </si>
  <si>
    <t>Adult Services - Learning Disabilities, Mental Health and Physical Disabilities</t>
  </si>
  <si>
    <t>Economy and Environmental Services</t>
  </si>
  <si>
    <t>Exchequer</t>
  </si>
  <si>
    <t>=OR(H327=AF326,I327=AF326,J327=AF326,K327=AF326,L327=AF326,M327=AF326,N327=AF326,O327=AF326)</t>
  </si>
  <si>
    <t>AA341</t>
  </si>
  <si>
    <t>=OR(H341=AF340,I341=AF340,J341=AF340,K341=AF340,L341=AF340,M341=AF340,N341=AF340,O341=AF340)</t>
  </si>
  <si>
    <t>AA342</t>
  </si>
  <si>
    <t>=OR(H342=AF341,I342=AF341,J342=AF341,K342=AF341,L342=AF341,M342=AF341,N342=AF341,O342=AF341)</t>
  </si>
  <si>
    <t>AA345</t>
  </si>
  <si>
    <t>=OR(H345=AF344,I345=AF344,J345=AF344,K345=AF344,L345=AF344,M345=AF344,N345=AF344,O345=AF344)</t>
  </si>
  <si>
    <t>AA363</t>
  </si>
  <si>
    <t>I50</t>
  </si>
  <si>
    <t>A51</t>
  </si>
  <si>
    <t>B51</t>
  </si>
  <si>
    <t>C51</t>
  </si>
  <si>
    <t>D51</t>
  </si>
  <si>
    <t>E51</t>
  </si>
  <si>
    <t>F51</t>
  </si>
  <si>
    <t>G51</t>
  </si>
  <si>
    <t>H51</t>
  </si>
  <si>
    <t>I51</t>
  </si>
  <si>
    <t>A52</t>
  </si>
  <si>
    <t>B52</t>
  </si>
  <si>
    <t>C52</t>
  </si>
  <si>
    <t>D52</t>
  </si>
  <si>
    <t>E52</t>
  </si>
  <si>
    <t>F52</t>
  </si>
  <si>
    <t>G52</t>
  </si>
  <si>
    <t>A53</t>
  </si>
  <si>
    <t>B53</t>
  </si>
  <si>
    <t>C53</t>
  </si>
  <si>
    <t>D53</t>
  </si>
  <si>
    <t>E53</t>
  </si>
  <si>
    <t>F53</t>
  </si>
  <si>
    <t>G53</t>
  </si>
  <si>
    <t>H53</t>
  </si>
  <si>
    <t>I53</t>
  </si>
  <si>
    <t>A54</t>
  </si>
  <si>
    <t>B54</t>
  </si>
  <si>
    <t>C54</t>
  </si>
  <si>
    <t>D54</t>
  </si>
  <si>
    <t>E54</t>
  </si>
  <si>
    <t>F54</t>
  </si>
  <si>
    <t>G54</t>
  </si>
  <si>
    <t>H54</t>
  </si>
  <si>
    <t>I54</t>
  </si>
  <si>
    <t>A55</t>
  </si>
  <si>
    <t>B55</t>
  </si>
  <si>
    <t>C55</t>
  </si>
  <si>
    <t>D55</t>
  </si>
  <si>
    <t>E55</t>
  </si>
  <si>
    <t>F55</t>
  </si>
  <si>
    <t>G55</t>
  </si>
  <si>
    <t>H55</t>
  </si>
  <si>
    <t>I55</t>
  </si>
  <si>
    <t>A56</t>
  </si>
  <si>
    <t>B56</t>
  </si>
  <si>
    <t>C56</t>
  </si>
  <si>
    <t>D56</t>
  </si>
  <si>
    <t>E56</t>
  </si>
  <si>
    <t>F56</t>
  </si>
  <si>
    <t>G56</t>
  </si>
  <si>
    <t>H56</t>
  </si>
  <si>
    <t>I56</t>
  </si>
  <si>
    <t>A57</t>
  </si>
  <si>
    <t>B57</t>
  </si>
  <si>
    <t>C57</t>
  </si>
  <si>
    <t>D57</t>
  </si>
  <si>
    <t>E57</t>
  </si>
  <si>
    <t>F57</t>
  </si>
  <si>
    <t>G57</t>
  </si>
  <si>
    <t>A58</t>
  </si>
  <si>
    <t>B58</t>
  </si>
  <si>
    <t>C58</t>
  </si>
  <si>
    <t>D58</t>
  </si>
  <si>
    <t>E58</t>
  </si>
  <si>
    <t>F58</t>
  </si>
  <si>
    <t>G58</t>
  </si>
  <si>
    <t>=OR(H223=AF222,I223=AF222,J223=AF222,K223=AF222,L223=AF222,M223=AF222,N223=AF222,O223=AF222)</t>
  </si>
  <si>
    <t>AA224</t>
  </si>
  <si>
    <t>=OR(H128=AF128,I128=AF128,J128=AF128,K128=AF128,M128=AF128,U128=AF128,V128=AF128)</t>
  </si>
  <si>
    <t>AA130</t>
  </si>
  <si>
    <t>=OR(H770=AF769,I770=AF769,J770=AF769,K770=AF769,L770=AF769,M770=AF769,N770=AF769,O770=AF769)</t>
  </si>
  <si>
    <t>AA776</t>
  </si>
  <si>
    <t>=OR(H776=AF775,I776=AF775,J776=AF775,K776=AF775,L776=AF775,M776=AF775,N776=AF775,O776=AF775)</t>
  </si>
  <si>
    <t>AA780</t>
  </si>
  <si>
    <t>=OR(H780=AF779,I780=AF779,J780=AF779,K780=AF779,L780=AF779,M780=AF779,N780=AF779,O780=AF779)</t>
  </si>
  <si>
    <t>AA784</t>
  </si>
  <si>
    <t>Inspection of New WC Facilities, Victoria House, Altrincham</t>
  </si>
  <si>
    <t>Quotation for 4.8m Oregon Trailer</t>
  </si>
  <si>
    <t>=OR(H1144=AF1143,I1144=AF1143,J1144=AF1143,K1144=AF1143,L1144=AF1143,M1144=AF1143,N1144=AF1143,O1144=AF1143)</t>
  </si>
  <si>
    <t>=OR(H522=AF522,I522=AF522,J522=AF522,K522=AF522,M522=AF522,U522=AF522,V522=AF522)</t>
  </si>
  <si>
    <t>AA523</t>
  </si>
  <si>
    <t>=OR(H523=AF523,I523=AF523,J523=AF523,K523=AF523,M523=AF523,U523=AF523,V523=AF523)</t>
  </si>
  <si>
    <t>AA524</t>
  </si>
  <si>
    <t>=OR(H524=AF524,I524=AF524,J524=AF524,K524=AF524,M524=AF524,U524=AF524,V524=AF524)</t>
  </si>
  <si>
    <t>AA525</t>
  </si>
  <si>
    <t>=OR(H525=AF525,I525=AF525,J525=AF525,K525=AF525,M525=AF525,U525=AF525,V525=AF525)</t>
  </si>
  <si>
    <t>AA526</t>
  </si>
  <si>
    <t>=OR(H526=AF526,I526=AF526,J526=AF526,K526=AF526,M526=AF526,U526=AF526,V526=AF526)</t>
  </si>
  <si>
    <t>AA527</t>
  </si>
  <si>
    <t>=OR(H284=AF284,I284=AF284,J284=AF284,K284=AF284,M284=AF284,U284=AF284,V284=AF284)</t>
  </si>
  <si>
    <t>AA285</t>
  </si>
  <si>
    <t>=OR(H285=AF285,I285=AF285,J285=AF285,K285=AF285,M285=AF285,U285=AF285,V285=AF285)</t>
  </si>
  <si>
    <t>AA286</t>
  </si>
  <si>
    <t>Extension to the Bowling Pavilion, West End Park</t>
  </si>
  <si>
    <t xml:space="preserve">Specialist footpath markings for school routes </t>
  </si>
  <si>
    <t>Highway Safety Systems</t>
  </si>
  <si>
    <t>Consultancy/ training</t>
  </si>
  <si>
    <t>S Dickinson</t>
  </si>
  <si>
    <t>Specialist Child Cycle training</t>
  </si>
  <si>
    <t>Business Accelerator Groth Programme (fuded through ERDF)</t>
  </si>
  <si>
    <t>Tameside Business Family</t>
  </si>
  <si>
    <t>Economic Services</t>
  </si>
  <si>
    <t>TMBC</t>
  </si>
  <si>
    <t>Fiona Dewar</t>
  </si>
  <si>
    <t>Microsoft Enterprise Agreement</t>
  </si>
  <si>
    <t>=OR(H1065=AF1065,I1065=AF1065,J1065=AF1065,K1065=AF1065,M1065=AF1065,U1065=AF1065,V1065=AF1065)</t>
  </si>
  <si>
    <t>AA1067</t>
  </si>
  <si>
    <t>=OR(H1067=AF1067,I1067=AF1067,J1067=AF1067,K1067=AF1067,M1067=AF1067,U1067=AF1067,V1067=AF1067)</t>
  </si>
  <si>
    <t>AA1069</t>
  </si>
  <si>
    <t>=OR(H920=AF920,I920=AF920,J920=AF920,K920=AF920,M920=AF920,U920=AF920,V920=AF920)</t>
  </si>
  <si>
    <t>=OR(H920=AF919,I920=AF919,J920=AF919,K920=AF919,L920=AF919,M920=AF919,N920=AF919,O920=AF919)</t>
  </si>
  <si>
    <t>AA921</t>
  </si>
  <si>
    <t>=OR(H921=AF921,I921=AF921,J921=AF921,K921=AF921,M921=AF921,U921=AF921,V921=AF921)</t>
  </si>
  <si>
    <t>AA922</t>
  </si>
  <si>
    <t>=OR(H922=AF922,I922=AF922,J922=AF922,K922=AF922,M922=AF922,U922=AF922,V922=AF922)</t>
  </si>
  <si>
    <t>1136:1136</t>
  </si>
  <si>
    <t>I594</t>
  </si>
  <si>
    <t>449:449</t>
  </si>
  <si>
    <t>A449</t>
  </si>
  <si>
    <t>B449</t>
  </si>
  <si>
    <t>C449</t>
  </si>
  <si>
    <t>D449</t>
  </si>
  <si>
    <t>The history ends with the changes saved on 28/05/2009 at 10:34.</t>
  </si>
  <si>
    <t>Interpretation of Weather Station Information</t>
  </si>
  <si>
    <t>Vaisala</t>
  </si>
  <si>
    <t>=OR(H149=AF149,I149=AF149,J149=AF149,K149=AF149,M149=AF149,U149=AF149,V149=AF149)</t>
  </si>
  <si>
    <t>AA150</t>
  </si>
  <si>
    <t>=OR(H150=AF150,I150=AF150,J150=AF150,K150=AF150,M150=AF150,U150=AF150,V150=AF150)</t>
  </si>
  <si>
    <t>AA151</t>
  </si>
  <si>
    <t>=OR(H151=AF151,I151=AF151,J151=AF151,K151=AF151,M151=AF151,U151=AF151,V151=AF151)</t>
  </si>
  <si>
    <t>AA152</t>
  </si>
  <si>
    <t>=OR(H152=AF152,I152=AF152,J152=AF152,K152=AF152,M152=AF152,U152=AF152,V152=AF152)</t>
  </si>
  <si>
    <t>AA155</t>
  </si>
  <si>
    <t>=OR(H155=AF155,I155=AF155,J155=AF155,K155=AF155,M155=AF155,U155=AF155,V155=AF155)</t>
  </si>
  <si>
    <t>AA156</t>
  </si>
  <si>
    <t>=OR(H156=AF156,I156=AF156,J156=AF156,K156=AF156,M156=AF156,U156=AF156,V156=AF156)</t>
  </si>
  <si>
    <t>AA157</t>
  </si>
  <si>
    <t>=OR(H898=AF897,I898=AF897,J898=AF897,K898=AF897,L898=AF897,M898=AF897,N898=AF897,O898=AF897)</t>
  </si>
  <si>
    <t>AA899</t>
  </si>
  <si>
    <t>=OR(H899=AF898,I899=AF898,J899=AF898,K899=AF898,L899=AF898,M899=AF898,N899=AF898,O899=AF898)</t>
  </si>
  <si>
    <t>AA900</t>
  </si>
  <si>
    <t>=OR(H900=AF899,I900=AF899,J900=AF899,K900=AF899,L900=AF899,M900=AF899,N900=AF899,O900=AF899)</t>
  </si>
  <si>
    <t>AA901</t>
  </si>
  <si>
    <t>=OR(H901=AF900,I901=AF900,J901=AF900,K901=AF900,L901=AF900,M901=AF900,N901=AF900,O901=AF900)</t>
  </si>
  <si>
    <t>AA902</t>
  </si>
  <si>
    <t>=OR(H902=AF901,I902=AF901,J902=AF901,K902=AF901,L902=AF901,M902=AF901,N902=AF901,O902=AF901)</t>
  </si>
  <si>
    <t>AA903</t>
  </si>
  <si>
    <t>G3</t>
  </si>
  <si>
    <t>H3</t>
  </si>
  <si>
    <t>I3</t>
  </si>
  <si>
    <t>A4</t>
  </si>
  <si>
    <t>B4</t>
  </si>
  <si>
    <t>C4</t>
  </si>
  <si>
    <t>D4</t>
  </si>
  <si>
    <t>E4</t>
  </si>
  <si>
    <t>F4</t>
  </si>
  <si>
    <t>G4</t>
  </si>
  <si>
    <t>H4</t>
  </si>
  <si>
    <t>I4</t>
  </si>
  <si>
    <t>A5</t>
  </si>
  <si>
    <t>B5</t>
  </si>
  <si>
    <t>C5</t>
  </si>
  <si>
    <t>D5</t>
  </si>
  <si>
    <t>E5</t>
  </si>
  <si>
    <t>F5</t>
  </si>
  <si>
    <t>G5</t>
  </si>
  <si>
    <t>H5</t>
  </si>
  <si>
    <t>I5</t>
  </si>
  <si>
    <t>A6</t>
  </si>
  <si>
    <t>B6</t>
  </si>
  <si>
    <t>C6</t>
  </si>
  <si>
    <t>D6</t>
  </si>
  <si>
    <t>E6</t>
  </si>
  <si>
    <t>F6</t>
  </si>
  <si>
    <t>G6</t>
  </si>
  <si>
    <t>H6</t>
  </si>
  <si>
    <t>I6</t>
  </si>
  <si>
    <t>A7</t>
  </si>
  <si>
    <t>B7</t>
  </si>
  <si>
    <t>C7</t>
  </si>
  <si>
    <t>D7</t>
  </si>
  <si>
    <t>E7</t>
  </si>
  <si>
    <t>F7</t>
  </si>
  <si>
    <t>G7</t>
  </si>
  <si>
    <t>H7</t>
  </si>
  <si>
    <t>EMC Environment Engineering (51874)</t>
  </si>
  <si>
    <t>Enforce Technology (74594)</t>
  </si>
  <si>
    <t>English Churches Housing Group (1843, 1844, 54078, 54079, 61112, 61495, 69334, 69401, 80127)</t>
  </si>
  <si>
    <t>Entec (54083, 78821)</t>
  </si>
  <si>
    <t>Eric Wright (79153, 79363)</t>
  </si>
  <si>
    <t>Evergreen Florists (61422)</t>
  </si>
  <si>
    <t>Tina Wills</t>
  </si>
  <si>
    <t>Supply of Training to Young Offender - Motorcycle Mechanicing</t>
  </si>
  <si>
    <t>Martin Wheels</t>
  </si>
  <si>
    <t>Ashton Young Peoples Centre</t>
  </si>
  <si>
    <t>Waiver Report to allow more expenditure with Tribal following its expiry.</t>
  </si>
  <si>
    <t>=OR(H642=AF642,I642=AF642,J642=AF642,K642=AF642,M642=AF642,U642=AF642,V642=AF642)</t>
  </si>
  <si>
    <t>AA643</t>
  </si>
  <si>
    <t>=OR(H643=AF643,I643=AF643,J643=AF643,K643=AF643,M643=AF643,U643=AF643,V643=AF643)</t>
  </si>
  <si>
    <t>AA644</t>
  </si>
  <si>
    <t>=OR(H644=AF644,I644=AF644,J644=AF644,K644=AF644,M644=AF644,U644=AF644,V644=AF644)</t>
  </si>
  <si>
    <t>AA646</t>
  </si>
  <si>
    <t>=OR(H646=AF646,I646=AF646,J646=AF646,K646=AF646,M646=AF646,U646=AF646,V646=AF646)</t>
  </si>
  <si>
    <t>AA648</t>
  </si>
  <si>
    <t>=OR(H648=AF648,I648=AF648,J648=AF648,K648=AF648,M648=AF648,U648=AF648,V648=AF648)</t>
  </si>
  <si>
    <t>AA650</t>
  </si>
  <si>
    <t>=OR(H650=AF650,I650=AF650,J650=AF650,K650=AF650,M650=AF650,U650=AF650,V650=AF650)</t>
  </si>
  <si>
    <t>AA654</t>
  </si>
  <si>
    <t>J1014</t>
  </si>
  <si>
    <t>K1014</t>
  </si>
  <si>
    <t>L1014</t>
  </si>
  <si>
    <t>P978</t>
  </si>
  <si>
    <t>1145:1145</t>
  </si>
  <si>
    <t>I599</t>
  </si>
  <si>
    <t>453:453</t>
  </si>
  <si>
    <t>A453</t>
  </si>
  <si>
    <t>B453</t>
  </si>
  <si>
    <t>C453</t>
  </si>
  <si>
    <t>D453</t>
  </si>
  <si>
    <t>1507:1507</t>
  </si>
  <si>
    <t>Worksheet Insert</t>
  </si>
  <si>
    <t>Sheet1</t>
  </si>
  <si>
    <t>A1</t>
  </si>
  <si>
    <t>B1</t>
  </si>
  <si>
    <t>C1</t>
  </si>
  <si>
    <t>D1</t>
  </si>
  <si>
    <t>E1</t>
  </si>
  <si>
    <t>F1</t>
  </si>
  <si>
    <t>G1</t>
  </si>
  <si>
    <t>H1</t>
  </si>
  <si>
    <t>I1</t>
  </si>
  <si>
    <t>J1</t>
  </si>
  <si>
    <t>K1</t>
  </si>
  <si>
    <t>A2</t>
  </si>
  <si>
    <t>B2</t>
  </si>
  <si>
    <t>C2</t>
  </si>
  <si>
    <t>D2</t>
  </si>
  <si>
    <t>E2</t>
  </si>
  <si>
    <t>F2</t>
  </si>
  <si>
    <t>=OR(H1054=AF1053,I1054=AF1053,J1054=AF1053,K1054=AF1053,L1054=AF1053,M1054=AF1053,N1054=AF1053,O1054=AF1053)</t>
  </si>
  <si>
    <t>AA1059</t>
  </si>
  <si>
    <t>=OR(H1059=AF1058,I1059=AF1058,J1059=AF1058,K1059=AF1058,L1059=AF1058,M1059=AF1058,N1059=AF1058,O1059=AF1058)</t>
  </si>
  <si>
    <t>AA1062</t>
  </si>
  <si>
    <t>=OR(H1062=AF1061,I1062=AF1061,J1062=AF1061,K1062=AF1061,L1062=AF1061,M1062=AF1061,N1062=AF1061,O1062=AF1061)</t>
  </si>
  <si>
    <t>AA1064</t>
  </si>
  <si>
    <t>=OR(H1064=AF1063,I1064=AF1063,J1064=AF1063,K1064=AF1063,L1064=AF1063,M1064=AF1063,N1064=AF1063,O1064=AF1063)</t>
  </si>
  <si>
    <t>AA1066</t>
  </si>
  <si>
    <t>=OR(H182=AF181,I182=AF181,J182=AF181,K182=AF181,L182=AF181,M182=AF181,N182=AF181,O182=AF181)</t>
  </si>
  <si>
    <t>AA183</t>
  </si>
  <si>
    <t>Symology</t>
  </si>
  <si>
    <t>Surfacing Works for Droylsden Cemetery, Hollingworth Primary School, Longdendale High School</t>
  </si>
  <si>
    <t>Temporary Market Hall - Pre-Fabricated Buildings</t>
  </si>
  <si>
    <t>Temporary Market Hall - Fitting Out</t>
  </si>
  <si>
    <t>Temporary Market Hall - Ramps</t>
  </si>
  <si>
    <t>Ashton Swimming Pool Asbestos Removal</t>
  </si>
  <si>
    <t>AGMA Hub</t>
  </si>
  <si>
    <t>Insurance Services Contract</t>
  </si>
  <si>
    <t>=OR(H986=AF985,I986=AF985,J986=AF985,K986=AF985,L986=AF985,M986=AF985,N986=AF985,O986=AF985)</t>
  </si>
  <si>
    <t>AA987</t>
  </si>
  <si>
    <t>=OR(H987=AF986,I987=AF986,J987=AF986,K987=AF986,L987=AF986,M987=AF986,N987=AF986,O987=AF986)</t>
  </si>
  <si>
    <t>AA988</t>
  </si>
  <si>
    <t>=OR(H988=AF987,I988=AF987,J988=AF987,K988=AF987,L988=AF987,M988=AF987,N988=AF987,O988=AF987)</t>
  </si>
  <si>
    <t>Heating Oil (Gas Oil)</t>
  </si>
  <si>
    <t>Street Lighting Ducting</t>
  </si>
  <si>
    <t>Street Lighting Columns</t>
  </si>
  <si>
    <t>Street Lighting Lanterns</t>
  </si>
  <si>
    <t>Street Lighting Control Gear</t>
  </si>
  <si>
    <t>Street Lighting Photocells</t>
  </si>
  <si>
    <t>Street Lighting Photocells and Sockets</t>
  </si>
  <si>
    <t>Street Lighting Fuses</t>
  </si>
  <si>
    <t>Environmental Services</t>
  </si>
  <si>
    <t>=OR(H544=AF543,I544=AF543,J544=AF543,K544=AF543,L544=AF543,M544=AF543,N544=AF543,O544=AF543)</t>
  </si>
  <si>
    <t>AA546</t>
  </si>
  <si>
    <t>=OR(H546=AF545,I546=AF545,J546=AF545,K546=AF545,L546=AF545,M546=AF545,N546=AF545,O546=AF545)</t>
  </si>
  <si>
    <t>AA549</t>
  </si>
  <si>
    <t>=OR(H549=AF548,I549=AF548,J549=AF548,K549=AF548,L549=AF548,M549=AF548,N549=AF548,O549=AF548)</t>
  </si>
  <si>
    <t>AA553</t>
  </si>
  <si>
    <t>=OR(H553=AF552,I553=AF552,J553=AF552,K553=AF552,L553=AF552,M553=AF552,N553=AF552,O553=AF552)</t>
  </si>
  <si>
    <t>AA555</t>
  </si>
  <si>
    <t>=OR(H555=AF554,I555=AF554,J555=AF554,K555=AF554,L555=AF554,M555=AF554,N555=AF554,O555=AF554)</t>
  </si>
  <si>
    <t>AA556</t>
  </si>
  <si>
    <t>=OR(H556=AF555,I556=AF555,J556=AF555,K556=AF555,L556=AF555,M556=AF555,N556=AF555,O556=AF555)</t>
  </si>
  <si>
    <t>Etherow Centre Internal refurbishment</t>
  </si>
  <si>
    <t xml:space="preserve">E.Smith &amp; Son </t>
  </si>
  <si>
    <t>Roughtown Community Centre roof works</t>
  </si>
  <si>
    <t>Young &amp; Co</t>
  </si>
  <si>
    <t>Denton Library Structural (Roof) Repairs</t>
  </si>
  <si>
    <t>Fernhill Building Projects</t>
  </si>
  <si>
    <t xml:space="preserve">Droylsden Cemetary - Formation of waiting room </t>
  </si>
  <si>
    <t>Broadoak Community Centre - formation of police post</t>
  </si>
  <si>
    <t>RBC (Manchester) Limited</t>
  </si>
  <si>
    <t>Revision to £1285 per annum (JM - March 2010)</t>
  </si>
  <si>
    <t>Mitel 3300 CX (Audenshaw Library)</t>
  </si>
  <si>
    <t>Azzuri Communications</t>
  </si>
  <si>
    <t>Mitel 3300 CX (Rydal House, Hyde)</t>
  </si>
  <si>
    <t>Mitel 3300 MX (Clarence Arcade)</t>
  </si>
  <si>
    <t>Mitel 3300 MX (TAC)</t>
  </si>
  <si>
    <t>A V Protection McAfee Tops</t>
  </si>
  <si>
    <t>Infortrend 12 Bay U320 SATA 11</t>
  </si>
  <si>
    <t xml:space="preserve">Eonstor 16 bay </t>
  </si>
  <si>
    <t xml:space="preserve">SCS1toSCS1 Subsystem, 3U 16 Bays Single </t>
  </si>
  <si>
    <t>Vmware Virtual Centre Infrastructure Enterprise</t>
  </si>
  <si>
    <t>SunFire 280R Server</t>
  </si>
  <si>
    <t>SunFire V480,280RV240,V120,V100</t>
  </si>
  <si>
    <t>Sunfire V100 Server</t>
  </si>
  <si>
    <t>Becrypt Disk Project</t>
  </si>
  <si>
    <t>Becrypt Limited</t>
  </si>
  <si>
    <t xml:space="preserve">Boston Network </t>
  </si>
  <si>
    <t>C2C</t>
  </si>
  <si>
    <t>Archive (NAFN)</t>
  </si>
  <si>
    <t>Codeworks</t>
  </si>
  <si>
    <t>Link Runner Pro</t>
  </si>
  <si>
    <t>Hewlett Packard Ltd (9727, 11389)</t>
  </si>
  <si>
    <t>Metal Storage and Filing Cabinets</t>
  </si>
  <si>
    <t>1) Anvil Master (991, 62731),  2) FSB Supplies (61470, 63016),  3) Darcy Designs in Iron</t>
  </si>
  <si>
    <t>Butlers Treasury Management Consultants (13298)</t>
  </si>
  <si>
    <t>24 Design Ltd (16562)</t>
  </si>
  <si>
    <t>24 Design (16562)</t>
  </si>
  <si>
    <t>Asset Advantage (17292)</t>
  </si>
  <si>
    <t>Castlebrook Developments Ltd (17780)</t>
  </si>
  <si>
    <t>NWeGG Programme Management</t>
  </si>
  <si>
    <t>=OR(H55=AF54,I55=AF54,J55=AF54,K55=AF54,L55=AF54,M55=AF54,N55=AF54,O55=AF54)</t>
  </si>
  <si>
    <t>AA57</t>
  </si>
  <si>
    <t>=OR(H57=AF56,I57=AF56,J57=AF56,K57=AF56,L57=AF56,M57=AF56,N57=AF56,O57=AF56)</t>
  </si>
  <si>
    <t>AA58</t>
  </si>
  <si>
    <t>=OR(H58=AF57,I58=AF57,J58=AF57,K58=AF57,L58=AF57,M58=AF57,N58=AF57,O58=AF57)</t>
  </si>
  <si>
    <t>AA59</t>
  </si>
  <si>
    <t>=OR(H59=AF58,I59=AF58,J59=AF58,K59=AF58,L59=AF58,M59=AF58,N59=AF58,O59=AF58)</t>
  </si>
  <si>
    <t>AA61</t>
  </si>
  <si>
    <t>AA628</t>
  </si>
  <si>
    <t>=OR(H628=AF628,I628=AF628,J628=AF628,K628=AF628,M628=AF628,U628=AF628,V628=AF628)</t>
  </si>
  <si>
    <t>AA629</t>
  </si>
  <si>
    <t>=OR(H173=AF173,I173=AF173,J173=AF173,K173=AF173,M173=AF173,U173=AF173,V173=AF173)</t>
  </si>
  <si>
    <t>AA175</t>
  </si>
  <si>
    <t>=OR(H175=AF175,I175=AF175,J175=AF175,K175=AF175,M175=AF175,U175=AF175,V175=AF175)</t>
  </si>
  <si>
    <t>AA186</t>
  </si>
  <si>
    <t>=OR(H186=AF186,I186=AF186,J186=AF186,K186=AF186,M186=AF186,U186=AF186,V186=AF186)</t>
  </si>
  <si>
    <t>AA187</t>
  </si>
  <si>
    <t>=OR(H187=AF187,I187=AF187,J187=AF187,K187=AF187,M187=AF187,U187=AF187,V187=AF187)</t>
  </si>
  <si>
    <t>AA188</t>
  </si>
  <si>
    <t>=OR(H188=AF188,I188=AF188,J188=AF188,K188=AF188,M188=AF188,U188=AF188,V188=AF188)</t>
  </si>
  <si>
    <t>AA189</t>
  </si>
  <si>
    <t>=OR(H591=AF591,I591=AF591,J591=AF591,K591=AF591,M591=AF591,U591=AF591,V591=AF591)</t>
  </si>
  <si>
    <t>AA592</t>
  </si>
  <si>
    <t>=OR(H975=AF975,I975=AF975,J975=AF975,K975=AF975,M975=AF975,U975=AF975,V975=AF975)</t>
  </si>
  <si>
    <t>=OR(H505=AF505,I505=AF505,J505=AF505,K505=AF505,M505=AF505,U505=AF505,V505=AF505)</t>
  </si>
  <si>
    <t>AA506</t>
  </si>
  <si>
    <t>=OR(H506=AF506,I506=AF506,J506=AF506,K506=AF506,M506=AF506,U506=AF506,V506=AF506)</t>
  </si>
  <si>
    <t>AA507</t>
  </si>
  <si>
    <t>=OR(H217=AF216,I217=AF216,J217=AF216,K217=AF216,L217=AF216,M217=AF216,N217=AF216,O217=AF216)</t>
  </si>
  <si>
    <t>AA221</t>
  </si>
  <si>
    <t>=OR(H221=AF221,I221=AF221,J221=AF221,K221=AF221,M221=AF221,U221=AF221,V221=AF221)</t>
  </si>
  <si>
    <t>AA227</t>
  </si>
  <si>
    <t>CTS Ltd (53207, 53590, 67349, 69764)</t>
  </si>
  <si>
    <t>D H Welton (18118, 71867)</t>
  </si>
  <si>
    <t>D.C.T. Civil Engineering Ltd (62912)</t>
  </si>
  <si>
    <t>Employment of Civil, Highway and Structural Engineering Consultants for various works and services. Term/Framework Contracts</t>
  </si>
  <si>
    <t>No usage on this contract according to Agresso 20/06/08.  Sandra Whitehead confirmed that there is no requirement for this contract in Tameside 08/01/09</t>
  </si>
  <si>
    <t>Contract spend extracted from T510 ITT documents, estimated requirements wef 01/02/08. Contract expired, ICT will now recruit staff.</t>
  </si>
  <si>
    <t>Express Electrical Distributors (69063, 72825)</t>
  </si>
  <si>
    <t>Fairway Co-operating Systems Ltd (1920, 61804, 62182, 73646)</t>
  </si>
  <si>
    <t>Fairways Landscapes (61820, 62826)</t>
  </si>
  <si>
    <t>Findel Education Ltd (17985, 61063, 69501)</t>
  </si>
  <si>
    <t>Firehawk (FD) Ltd (59559)</t>
  </si>
  <si>
    <t>Fishwick Services Ltd (62756)</t>
  </si>
  <si>
    <t>Flowfoods Ltd (62184)</t>
  </si>
  <si>
    <t>=OR(H502=AF501,I502=AF501,J502=AF501,K502=AF501,L502=AF501,M502=AF501,N502=AF501,O502=AF501)</t>
  </si>
  <si>
    <t>AA530</t>
  </si>
  <si>
    <t>Childcare Vouchers</t>
  </si>
  <si>
    <t>Self financing scheme - small residual saving</t>
  </si>
  <si>
    <t>OHS</t>
  </si>
  <si>
    <t xml:space="preserve">E-Recruitment </t>
  </si>
  <si>
    <t>=OR(H543=AF542,I543=AF542,J543=AF542,K543=AF542,L543=AF542,M543=AF542,N543=AF542,O543=AF542)</t>
  </si>
  <si>
    <t>AA544</t>
  </si>
  <si>
    <t>=OR(H382=AF381,I382=AF381,J382=AF381,K382=AF381,L382=AF381,M382=AF381,N382=AF381,O382=AF381)</t>
  </si>
  <si>
    <t>AA385</t>
  </si>
  <si>
    <t>=OR(H470=AF470,I470=AF470,J470=AF470,K470=AF470,M470=AF470,U470=AF470,V470=AF470)</t>
  </si>
  <si>
    <t>AA471</t>
  </si>
  <si>
    <t>=OR(H471=AF471,I471=AF471,J471=AF471,K471=AF471,M471=AF471,U471=AF471,V471=AF471)</t>
  </si>
  <si>
    <t>AA472</t>
  </si>
  <si>
    <t>=OR(H472=AF472,I472=AF472,J472=AF472,K472=AF472,M472=AF472,U472=AF472,V472=AF472)</t>
  </si>
  <si>
    <t>AA473</t>
  </si>
  <si>
    <t>=OR(H234=AF233,I234=AF233,J234=AF233,K234=AF233,L234=AF233,M234=AF233,N234=AF233,O234=AF233)</t>
  </si>
  <si>
    <t>AA235</t>
  </si>
  <si>
    <t>=OR(H235=AF234,I235=AF234,J235=AF234,K235=AF234,L235=AF234,M235=AF234,N235=AF234,O235=AF234)</t>
  </si>
  <si>
    <t>AA243</t>
  </si>
  <si>
    <t>Independent Valuer</t>
  </si>
  <si>
    <t>Terminated</t>
  </si>
  <si>
    <t>Lyndsey Whiteside/Toby Wood</t>
  </si>
  <si>
    <t>TSSP1</t>
  </si>
  <si>
    <t>The supply and delivery of bespoke sports equipment bags and accompanying resource cards for key stage 1 pupils.</t>
  </si>
  <si>
    <t>Davies Sports</t>
  </si>
  <si>
    <t>Geotechnical Appointment Stalybridge West</t>
  </si>
  <si>
    <t>1) Till &amp; Whitehead Limited. (61552)  2) MAC Building Products Limited (10234)</t>
  </si>
  <si>
    <t>1) Till &amp; Whitehead. (61552) 2) Arco Manchester Limited (51, 61466)</t>
  </si>
  <si>
    <t>1) Tofco Limited, (61323)  2) Technical Support and Supplies Limited, (62588)  3) Charles Endirect.</t>
  </si>
  <si>
    <t>1) Whitaker &amp; Sawyer (Brushes) Limited. (69554) 2) Teknos UK Limited.  3) Baron Brothers. (75657)  4) Kalon Decorative Products.  5) Akzo Nobel Decorative Coatings.(59098)</t>
  </si>
  <si>
    <t>Parochial Primary School Extensions and Alterations</t>
  </si>
  <si>
    <t>Livingstone Primary  School Extensions and Alterations</t>
  </si>
  <si>
    <t>Godley Primary School Extension to Hall</t>
  </si>
  <si>
    <t>Heyrod Communications</t>
  </si>
  <si>
    <t>-</t>
  </si>
  <si>
    <t>Paul Meredith</t>
  </si>
  <si>
    <t>Ladysmith Cricket Pavilion - Fire Damage Repairs</t>
  </si>
  <si>
    <t>Carne Construction</t>
  </si>
  <si>
    <t>Haughton Green Library New Boiler &amp; Heating Improvements</t>
  </si>
  <si>
    <t>David Farrington</t>
  </si>
  <si>
    <t>Alan Mechanical</t>
  </si>
  <si>
    <t>Broadoak Primary School Boiler Replacement</t>
  </si>
  <si>
    <t>Buckton Vale Primary New Boiler</t>
  </si>
  <si>
    <t>Dane Bank Primary New Boiler</t>
  </si>
  <si>
    <t>Dowson Primary New Boiler</t>
  </si>
  <si>
    <t>Dowson Bank Primary New Boiler</t>
  </si>
  <si>
    <t>Conversion of Classroom to Production Kitchen at Manchester Road School</t>
  </si>
  <si>
    <t>Signature Signs</t>
  </si>
  <si>
    <t>Melling</t>
  </si>
  <si>
    <t/>
  </si>
  <si>
    <t>=OR(H570=AF569,I570=AF569,J570=AF569,K570=AF569,L570=AF569,M570=AF569,N570=AF569,O570=AF569)</t>
  </si>
  <si>
    <t>=OR(H570=AF570,I570=AF570,J570=AF570,K570=AF570,M570=AF570,U570=AF570,V570=AF570)</t>
  </si>
  <si>
    <t>AA571</t>
  </si>
  <si>
    <t>=OR(H571=AF570,I571=AF570,J571=AF570,K571=AF570,L571=AF570,M571=AF570,N571=AF570,O571=AF570)</t>
  </si>
  <si>
    <t>AA576</t>
  </si>
  <si>
    <t>=OR(H576=AF575,I576=AF575,J576=AF575,K576=AF575,L576=AF575,M576=AF575,N576=AF575,O576=AF575)</t>
  </si>
  <si>
    <t>AA582</t>
  </si>
  <si>
    <t>=OR(H582=AF581,I582=AF581,J582=AF581,K582=AF581,L582=AF581,M582=AF581,N582=AF581,O582=AF581)</t>
  </si>
  <si>
    <t>AA583</t>
  </si>
  <si>
    <t>=OR(H583=AF582,I583=AF582,J583=AF582,K583=AF582,L583=AF582,M583=AF582,N583=AF582,O583=AF582)</t>
  </si>
  <si>
    <t>=OR(H583=AF581,I583=AF581,J583=AF581,K583=AF581,L583=AF581,M583=AF581,N583=AF581,O583=AF581)</t>
  </si>
  <si>
    <t>AA587</t>
  </si>
  <si>
    <t>=OR(H587=AF586,I587=AF586,J587=AF586,K587=AF586,L587=AF586,M587=AF586,N587=AF586,O587=AF586)</t>
  </si>
  <si>
    <t>AA588</t>
  </si>
  <si>
    <t>=OR(H100=AF99,I100=AF99,J100=AF99,K100=AF99,L100=AF99,M100=AF99,N100=AF99,O100=AF99)</t>
  </si>
  <si>
    <t>AA101</t>
  </si>
  <si>
    <t>=OR(H101=AF100,I101=AF100,J101=AF100,K101=AF100,L101=AF100,M101=AF100,N101=AF100,O101=AF100)</t>
  </si>
  <si>
    <t>AA102</t>
  </si>
  <si>
    <t>=OR(H751=AF750,I751=AF750,J751=AF750,K751=AF750,L751=AF750,M751=AF750,N751=AF750,O751=AF750)</t>
  </si>
  <si>
    <t>AA758</t>
  </si>
  <si>
    <t xml:space="preserve">Shared Care Pharmacy Worker </t>
  </si>
  <si>
    <t xml:space="preserve">PCT </t>
  </si>
  <si>
    <t>=OR(H540=AF539,I540=AF539,J540=AF539,K540=AF539,L540=AF539,M540=AF539,N540=AF539,O540=AF539)</t>
  </si>
  <si>
    <t>AA541</t>
  </si>
  <si>
    <t>=OR(H541=AF540,I541=AF540,J541=AF540,K541=AF540,L541=AF540,M541=AF540,N541=AF540,O541=AF540)</t>
  </si>
  <si>
    <t>AA542</t>
  </si>
  <si>
    <t>=OR(H542=AF541,I542=AF541,J542=AF541,K542=AF541,L542=AF541,M542=AF541,N542=AF541,O542=AF541)</t>
  </si>
  <si>
    <t>AA543</t>
  </si>
  <si>
    <t>BT Business Network License</t>
  </si>
  <si>
    <t>11 Virex Perpetual Plus Licences</t>
  </si>
  <si>
    <t xml:space="preserve">Altiris Development Solutions </t>
  </si>
  <si>
    <t>=OR(H98=AF97,I98=AF97,J98=AF97,K98=AF97,L98=AF97,M98=AF97,N98=AF97,O98=AF97)</t>
  </si>
  <si>
    <t>AA99</t>
  </si>
  <si>
    <t>=OR(H99=AF98,I99=AF98,J99=AF98,K99=AF98,L99=AF98,M99=AF98,N99=AF98,O99=AF98)</t>
  </si>
  <si>
    <t>AA100</t>
  </si>
  <si>
    <t>AA799</t>
  </si>
  <si>
    <t>=OR(H799=AF799,I799=AF799,J799=AF799,K799=AF799,M799=AF799,U799=AF799,V799=AF799)</t>
  </si>
  <si>
    <t>AA801</t>
  </si>
  <si>
    <t>=OR(H801=AF801,I801=AF801,J801=AF801,K801=AF801,M801=AF801,U801=AF801,V801=AF801)</t>
  </si>
  <si>
    <t>AA802</t>
  </si>
  <si>
    <t>=OR(H802=AF802,I802=AF802,J802=AF802,K802=AF802,M802=AF802,U802=AF802,V802=AF802)</t>
  </si>
  <si>
    <t>AA803</t>
  </si>
  <si>
    <t>=OR(H803=AF803,I803=AF803,J803=AF803,K803=AF803,M803=AF803,U803=AF803,V803=AF803)</t>
  </si>
  <si>
    <t>=OR(H803=AF802,I803=AF802,J803=AF802,K803=AF802,L803=AF802,M803=AF802,N803=AF802,O803=AF802)</t>
  </si>
  <si>
    <t>AA804</t>
  </si>
  <si>
    <t>=OR(H804=AF804,I804=AF804,J804=AF804,K804=AF804,M804=AF804,U804=AF804,V804=AF804)</t>
  </si>
  <si>
    <t>=OR(H804=AF803,I804=AF803,J804=AF803,K804=AF803,L804=AF803,M804=AF803,N804=AF803,O804=AF803)</t>
  </si>
  <si>
    <t>AA805</t>
  </si>
  <si>
    <t>=OR(H805=AF805,I805=AF805,J805=AF805,K805=AF805,M805=AF805,U805=AF805,V805=AF805)</t>
  </si>
  <si>
    <t>AA806</t>
  </si>
  <si>
    <t>=OR(H35=AF34,I35=AF34,J35=AF34,K35=AF34,L35=AF34,M35=AF34,N35=AF34,O35=AF34)</t>
  </si>
  <si>
    <t>AA36</t>
  </si>
  <si>
    <t>=OR(H36=AF35,I36=AF35,J36=AF35,K36=AF35,L36=AF35,M36=AF35,N36=AF35,O36=AF35)</t>
  </si>
  <si>
    <t>AA37</t>
  </si>
  <si>
    <t>=OR(H37=AF36,I37=AF36,J37=AF36,K37=AF36,L37=AF36,M37=AF36,N37=AF36,O37=AF36)</t>
  </si>
  <si>
    <t>AA38</t>
  </si>
  <si>
    <t>=OR(H38=AF37,I38=AF37,J38=AF37,K38=AF37,L38=AF37,M38=AF37,N38=AF37,O38=AF37)</t>
  </si>
  <si>
    <t>AA39</t>
  </si>
  <si>
    <t>=OR(H39=AF38,I39=AF38,J39=AF38,K39=AF38,L39=AF38,M39=AF38,N39=AF38,O39=AF38)</t>
  </si>
  <si>
    <t>AA40</t>
  </si>
  <si>
    <t>=OR(H838=AF838,I838=AF838,J838=AF838,K838=AF838,M838=AF838,U838=AF838,V838=AF838)</t>
  </si>
  <si>
    <t>=OR(H204=AF204,I204=AF204,J204=AF204,K204=AF204,M204=AF204,U204=AF204,V204=AF204)</t>
  </si>
  <si>
    <t>AA205</t>
  </si>
  <si>
    <t>On File</t>
  </si>
  <si>
    <t>=OR(H1138=AF1138,I1138=AF1138,J1138=AF1138,K1138=AF1138,M1138=AF1138,U1138=AF1138,V1138=AF1138)</t>
  </si>
  <si>
    <t>=OR(H806=AF806,I806=AF806,J806=AF806,K806=AF806,M806=AF806,U806=AF806,V806=AF806)</t>
  </si>
  <si>
    <t>AA808</t>
  </si>
  <si>
    <t>=OR(H808=AF808,I808=AF808,J808=AF808,K808=AF808,M808=AF808,U808=AF808,V808=AF808)</t>
  </si>
  <si>
    <t>AA812</t>
  </si>
  <si>
    <t>=OR(H812=AF812,I812=AF812,J812=AF812,K812=AF812,M812=AF812,U812=AF812,V812=AF812)</t>
  </si>
  <si>
    <t>=OR(H812=AF811,I812=AF811,J812=AF811,K812=AF811,L812=AF811,M812=AF811,N812=AF811,O812=AF811)</t>
  </si>
  <si>
    <t>AA813</t>
  </si>
  <si>
    <t>=OR(H813=AF813,I813=AF813,J813=AF813,K813=AF813,M813=AF813,U813=AF813,V813=AF813)</t>
  </si>
  <si>
    <t>=OR(H813=AF812,I813=AF812,J813=AF812,K813=AF812,L813=AF812,M813=AF812,N813=AF812,O813=AF812)</t>
  </si>
  <si>
    <t>AA817</t>
  </si>
  <si>
    <t>=OR(H817=AF817,I817=AF817,J817=AF817,K817=AF817,M817=AF817,U817=AF817,V817=AF817)</t>
  </si>
  <si>
    <t>=OR(H817=AF816,I817=AF816,J817=AF816,K817=AF816,L817=AF816,M817=AF816,N817=AF816,O817=AF816)</t>
  </si>
  <si>
    <t>AA821</t>
  </si>
  <si>
    <t>=OR(H821=AF821,I821=AF821,J821=AF821,K821=AF821,M821=AF821,U821=AF821,V821=AF821)</t>
  </si>
  <si>
    <t>AA824</t>
  </si>
  <si>
    <t>=OR(H824=AF824,I824=AF824,J824=AF824,K824=AF824,M824=AF824,U824=AF824,V824=AF824)</t>
  </si>
  <si>
    <t>AA825</t>
  </si>
  <si>
    <t>=OR(H825=AF825,I825=AF825,J825=AF825,K825=AF825,M825=AF825,U825=AF825,V825=AF825)</t>
  </si>
  <si>
    <t>AA826</t>
  </si>
  <si>
    <t>=OR(H826=AF826,I826=AF826,J826=AF826,K826=AF826,M826=AF826,U826=AF826,V826=AF826)</t>
  </si>
  <si>
    <t>AA827</t>
  </si>
  <si>
    <t>Network Utilities (Systems) Ltd. (66907)</t>
  </si>
  <si>
    <t>New Charter Building Co Ltd (61950)</t>
  </si>
  <si>
    <t>New Charter Housing Trust (9008, 16005, 52490, 56980, 60254, 61949, 62405, 70861, 80008, 80009)</t>
  </si>
  <si>
    <t>Nisbet PLC (62415)</t>
  </si>
  <si>
    <t>North Eastern Electrical PLC (72028, 77511)</t>
  </si>
  <si>
    <t>North End Salvage (62410)</t>
  </si>
  <si>
    <t>North West Community Services Ltd (3160, 60268, 60970, 65872)</t>
  </si>
  <si>
    <t>Northcote Associates (63955)</t>
  </si>
  <si>
    <t>Northern Advertising (60965)</t>
  </si>
  <si>
    <t>Northern Counties Housing Association (51504, 61159, 76508, 79006, 84501, 86502)</t>
  </si>
  <si>
    <t>Northern Insulation (62735, 63021)</t>
  </si>
  <si>
    <t>Npower (396, 8902, 9054, 57040, 57041, 57042, 57043, 57044, 57045, 57046, 60277, 63415, 64376, 64900, 70556, 76214)</t>
  </si>
  <si>
    <t>Off the Record (60878)</t>
  </si>
  <si>
    <t>Oracle Corporation UK Ltd (3263)</t>
  </si>
  <si>
    <t>Orange Telecom (8767, 13056, 17638, 57082, 61554, 81229)</t>
  </si>
  <si>
    <t>=OR(H840=AF840,I840=AF840,J840=AF840,K840=AF840,M840=AF840,U840=AF840,V840=AF840)</t>
  </si>
  <si>
    <t>AA842</t>
  </si>
  <si>
    <t>=OR(H842=AF842,I842=AF842,J842=AF842,K842=AF842,M842=AF842,U842=AF842,V842=AF842)</t>
  </si>
  <si>
    <t>AA843</t>
  </si>
  <si>
    <t>=OR(H828=AF828,I828=AF828,J828=AF828,K828=AF828,M828=AF828,U828=AF828,V828=AF828)</t>
  </si>
  <si>
    <t>AA829</t>
  </si>
  <si>
    <t>=OR(H829=AF829,I829=AF829,J829=AF829,K829=AF829,M829=AF829,U829=AF829,V829=AF829)</t>
  </si>
  <si>
    <t>AA831</t>
  </si>
  <si>
    <t>=OR(H599=AF598,I599=AF598,J599=AF598,K599=AF598,L599=AF598,M599=AF598,N599=AF598,O599=AF598)</t>
  </si>
  <si>
    <t>AA601</t>
  </si>
  <si>
    <t>=OR(H601=AF601,I601=AF601,J601=AF601,K601=AF601,M601=AF601,U601=AF601,V601=AF601)</t>
  </si>
  <si>
    <t>AA604</t>
  </si>
  <si>
    <t>=OR(H604=AF604,I604=AF604,J604=AF604,K604=AF604,M604=AF604,U604=AF604,V604=AF604)</t>
  </si>
  <si>
    <t>AA605</t>
  </si>
  <si>
    <t>=OR(H605=AF605,I605=AF605,J605=AF605,K605=AF605,M605=AF605,U605=AF605,V605=AF605)</t>
  </si>
  <si>
    <t>AA610</t>
  </si>
  <si>
    <t>=OR(H610=AF610,I610=AF610,J610=AF610,K610=AF610,M610=AF610,U610=AF610,V610=AF610)</t>
  </si>
  <si>
    <t>AA611</t>
  </si>
  <si>
    <t>=OR(H611=AF611,I611=AF611,J611=AF611,K611=AF611,M611=AF611,U611=AF611,V611=AF611)</t>
  </si>
  <si>
    <t>AA612</t>
  </si>
  <si>
    <t>=OR(H668=AF667,I668=AF667,J668=AF667,K668=AF667,L668=AF667,M668=AF667,U668=AF667,V668=AF667)</t>
  </si>
  <si>
    <t>AA669</t>
  </si>
  <si>
    <t>=OR(H669=AF669,I669=AF669,J669=AF669,K669=AF669,M669=AF669,U669=AF669,V669=AF669)</t>
  </si>
  <si>
    <t>=OR(H669=AF668,I669=AF668,J669=AF668,K669=AF668,L669=AF668,M669=AF668,N669=AF668,O669=AF668)</t>
  </si>
  <si>
    <t>AA671</t>
  </si>
  <si>
    <t>=OR(H1101=AF1100,I1101=AF1100,J1101=AF1100,K1101=AF1100,L1101=AF1100,M1101=AF1100,N1101=AF1100,O1101=AF1100)</t>
  </si>
  <si>
    <t>AA1102</t>
  </si>
  <si>
    <t>1120:1120</t>
  </si>
  <si>
    <t>=OR(H1008=AF1007,I1008=AF1007,J1008=AF1007,K1008=AF1007,L1008=AF1007,M1008=AF1007,N1008=AF1007,O1008=AF1007)</t>
  </si>
  <si>
    <t>James McNaughton Paper Group (14895)</t>
  </si>
  <si>
    <t>Jennings Roofing Ltd (17318)</t>
  </si>
  <si>
    <t>Johnnie Johnson Housing Trust (11462, 61599, 80004, 80125, 80373, 80436)</t>
  </si>
  <si>
    <t>=OR(H157=AF157,I157=AF157,J157=AF157,K157=AF157,M157=AF157,U157=AF157,V157=AF157)</t>
  </si>
  <si>
    <t>AA158</t>
  </si>
  <si>
    <t>Demolition of Units 29-43 Market Street and associated outbuildings, Droylsden</t>
  </si>
  <si>
    <t>=OR(H340=AF340,I340=AF340,J340=AF340,K340=AF340,M340=AF340,U340=AF340,V340=AF340)</t>
  </si>
  <si>
    <t>AA343</t>
  </si>
  <si>
    <t>=OR(H343=AF343,I343=AF343,J343=AF343,K343=AF343,M343=AF343,U343=AF343,V343=AF343)</t>
  </si>
  <si>
    <t>=OR(H31=AF30,I31=AF30,J31=AF30,K31=AF30,L31=AF30,M31=AF30,N31=AF30,O31=AF30)</t>
  </si>
  <si>
    <t>AA32</t>
  </si>
  <si>
    <t>=OR(H32=AF31,I32=AF31,J32=AF31,K32=AF31,L32=AF31,M32=AF31,N32=AF31,O32=AF31)</t>
  </si>
  <si>
    <t>AA33</t>
  </si>
  <si>
    <t>Renovation of Stamford Park - Heritage Lottery Funded Scheme</t>
  </si>
  <si>
    <t>St Johns Dukinfield Nursery and Remodelling - Retention Money</t>
  </si>
  <si>
    <t>Broadbent Fold Nursery &amp; Remodelling</t>
  </si>
  <si>
    <t>Construction of Ravensfield School</t>
  </si>
  <si>
    <t>Ashton Young Peoples Center</t>
  </si>
  <si>
    <t>P Jennings</t>
  </si>
  <si>
    <t>A Wilde</t>
  </si>
  <si>
    <t>L Holland</t>
  </si>
  <si>
    <t>R Kromolicki</t>
  </si>
  <si>
    <t>D Goatman</t>
  </si>
  <si>
    <t>P Wall</t>
  </si>
  <si>
    <t>N Brooks</t>
  </si>
  <si>
    <t>Superimposed Roadmarkings</t>
  </si>
  <si>
    <t>Hot Rolled Asphalt Carriageway patching</t>
  </si>
  <si>
    <t>Hot Rolled Asphalt and Macadam Carriageway Surfacing and Planing</t>
  </si>
  <si>
    <t>Removal and disposal of abandoned vehicles</t>
  </si>
  <si>
    <t>Gold Cover - Sun Fire</t>
  </si>
  <si>
    <t>Social Services</t>
  </si>
  <si>
    <t>Darul Uloom Quadria Jilania (51063, 64751)</t>
  </si>
  <si>
    <t>Detect All Alarms (1695, 58696, 60876)</t>
  </si>
  <si>
    <t>Dew Construction (62858)</t>
  </si>
  <si>
    <t>Direct Corporate Clothing (14157, 72764)</t>
  </si>
  <si>
    <t>DLA (53803, 62158, 53804, 9235, 59452, 73943) &amp; Forbes (1972, 1973, 9421, 70194, 72770, 74310)</t>
  </si>
  <si>
    <t>E. Smith &amp; Son (61053, 62701)</t>
  </si>
  <si>
    <t>Ebsco (67737)</t>
  </si>
  <si>
    <t>Eden Springs Limited (74642)</t>
  </si>
  <si>
    <t>Portable Appliance Testing</t>
  </si>
  <si>
    <t>Large Format Photcopying Services</t>
  </si>
  <si>
    <t>Mobile Telephones</t>
  </si>
  <si>
    <t>Provision of landline telecommunication services</t>
  </si>
  <si>
    <t>Peter Stafford</t>
  </si>
  <si>
    <t>Ryecroft Hall Re-Roofing</t>
  </si>
  <si>
    <t>Hyde Town Hall Re-Roofing</t>
  </si>
  <si>
    <t>Paul Edwards</t>
  </si>
  <si>
    <t>=OR(H671=AF671,I671=AF671,J671=AF671,K671=AF671,M671=AF671,U671=AF671,V671=AF671)</t>
  </si>
  <si>
    <t>AA672</t>
  </si>
  <si>
    <t>=OR(H672=AF672,I672=AF672,J672=AF672,K672=AF672,M672=AF672,U672=AF672,V672=AF672)</t>
  </si>
  <si>
    <t>=OR(H672=AF671,I672=AF671,J672=AF671,K672=AF671,L672=AF671,M672=AF671,N672=AF671,O672=AF671)</t>
  </si>
  <si>
    <t>AA674</t>
  </si>
  <si>
    <t>=OR(H674=AF674,I674=AF674,J674=AF674,K674=AF674,M674=AF674,U674=AF674,V674=AF674)</t>
  </si>
  <si>
    <t>=OR(H674=AF673,I674=AF673,J674=AF673,K674=AF673,L674=AF673,M674=AF673,N674=AF673,O674=AF673)</t>
  </si>
  <si>
    <t>AA677</t>
  </si>
  <si>
    <t>=OR(H677=AF677,I677=AF677,J677=AF677,K677=AF677,M677=AF677,U677=AF677,V677=AF677)</t>
  </si>
  <si>
    <t>AA678</t>
  </si>
  <si>
    <t>=OR(H678=AF678,I678=AF678,J678=AF678,K678=AF678,M678=AF678,U678=AF678,V678=AF678)</t>
  </si>
  <si>
    <t>AA680</t>
  </si>
  <si>
    <t>=OR(H680=AF680,I680=AF680,J680=AF680,K680=AF680,M680=AF680,U680=AF680,V680=AF680)</t>
  </si>
  <si>
    <t>AA683</t>
  </si>
  <si>
    <t>=OR(H683=AF683,I683=AF683,J683=AF683,K683=AF683,M683=AF683,U683=AF683,V683=AF683)</t>
  </si>
  <si>
    <t>AA684</t>
  </si>
  <si>
    <t>=OR(H684=AF684,I684=AF684,J684=AF684,K684=AF684,M684=AF684,U684=AF684,V684=AF684)</t>
  </si>
  <si>
    <t>AA686</t>
  </si>
  <si>
    <t>=OR(H686=AF686,I686=AF686,J686=AF686,K686=AF686,M686=AF686,U686=AF686,V686=AF686)</t>
  </si>
  <si>
    <t>=OR(H686=AF685,I686=AF685,J686=AF685,K686=AF685,L686=AF685,M686=AF685,N686=AF685,O686=AF685)</t>
  </si>
  <si>
    <t>AA687</t>
  </si>
  <si>
    <t>=OR(H687=AF687,I687=AF687,J687=AF687,K687=AF687,M687=AF687,U687=AF687,V687=AF687)</t>
  </si>
  <si>
    <t>AA691</t>
  </si>
  <si>
    <t>=OR(H691=AF691,I691=AF691,J691=AF691,K691=AF691,M691=AF691,U691=AF691,V691=AF691)</t>
  </si>
  <si>
    <t>AA693</t>
  </si>
  <si>
    <t>Supply and Delivery of Greengrocery and Prepared Produce</t>
  </si>
  <si>
    <t>Disposable Catering Products</t>
  </si>
  <si>
    <t>Rosehill Community Primary School</t>
  </si>
  <si>
    <t>The Heys Primary School</t>
  </si>
  <si>
    <t>New Swimming Pool Droylsden</t>
  </si>
  <si>
    <t>Sports Hall - Fairfield High School</t>
  </si>
  <si>
    <t>Clean Solutions Limited (61092)</t>
  </si>
  <si>
    <t>Colas Ltd (68396)</t>
  </si>
  <si>
    <t>Coldmac Ltd (64984)</t>
  </si>
  <si>
    <t>Colour Copy Express (61955)</t>
  </si>
  <si>
    <t>Complete Building Services (72164)</t>
  </si>
  <si>
    <t>Connell Bros Ltd (53528)</t>
  </si>
  <si>
    <t>AA1032</t>
  </si>
  <si>
    <t>=OR(H1032=AF1031,I1032=AF1031,J1032=AF1031,K1032=AF1031,L1032=AF1031,M1032=AF1031,N1032=AF1031,O1032=AF1031)</t>
  </si>
  <si>
    <t>AA1036</t>
  </si>
  <si>
    <t>=OR(H1036=AF1035,I1036=AF1035,J1036=AF1035,K1036=AF1035,L1036=AF1035,M1036=AF1035,N1036=AF1035,O1036=AF1035)</t>
  </si>
  <si>
    <t>AA1038</t>
  </si>
  <si>
    <t>=OR(H1038=AF1037,I1038=AF1037,J1038=AF1037,K1038=AF1037,L1038=AF1037,M1038=AF1037,N1038=AF1037,O1038=AF1037)</t>
  </si>
  <si>
    <t>AA1040</t>
  </si>
  <si>
    <t>=OR(H1040=AF1039,I1040=AF1039,J1040=AF1039,K1040=AF1039,L1040=AF1039,M1040=AF1039,N1040=AF1039,O1040=AF1039)</t>
  </si>
  <si>
    <t>Purchase of Franking Machines</t>
  </si>
  <si>
    <t>Tharstern (4115)</t>
  </si>
  <si>
    <t>The Advance (961, 61246)</t>
  </si>
  <si>
    <t>The ERDC Group Ltd. (4172)</t>
  </si>
  <si>
    <t>Thomas Barnes (62758)</t>
  </si>
  <si>
    <t>Thomas Doran (Printers) (88142)</t>
  </si>
  <si>
    <t>=OR(H903=AF902,I903=AF902,J903=AF902,K903=AF902,L903=AF902,M903=AF902,N903=AF902,O903=AF902)</t>
  </si>
  <si>
    <t>AA904</t>
  </si>
  <si>
    <t>Droylsden High - Boiler Replacement</t>
  </si>
  <si>
    <t>Godley Primary Boiler Replacement</t>
  </si>
  <si>
    <t>West End Denton Infants Boiler Replacement</t>
  </si>
  <si>
    <t>West End Ashton Boiler Replacement</t>
  </si>
  <si>
    <t>Fairfield Road Primary Boiler Replacement</t>
  </si>
  <si>
    <t>St James AUL Boiler Replacement</t>
  </si>
  <si>
    <t>=OR(H50=AF49,I50=AF49,J50=AF49,K50=AF49,L50=AF49,M50=AF49,N50=AF49,O50=AF49)</t>
  </si>
  <si>
    <t>AA51</t>
  </si>
  <si>
    <t>YPSSMS01</t>
  </si>
  <si>
    <t>Provision of Young People's Specialist Substance Misuse Service</t>
  </si>
  <si>
    <t>Lifeline Project</t>
  </si>
  <si>
    <t>Lease contract - sealer machine</t>
  </si>
  <si>
    <t>Scanning</t>
  </si>
  <si>
    <t>Contract - Selectpost</t>
  </si>
  <si>
    <t>Security Services</t>
  </si>
  <si>
    <t>National Giro</t>
  </si>
  <si>
    <t>Giro Bank</t>
  </si>
  <si>
    <t>Paypoint Services</t>
  </si>
  <si>
    <t>Part of the Bank Contract see John McWilliams</t>
  </si>
  <si>
    <t>Parent Worker (financed through DAAT)</t>
  </si>
  <si>
    <t>Computer Consumables</t>
  </si>
  <si>
    <t>Paper &amp; Card</t>
  </si>
  <si>
    <t>Print Room Paper and Card</t>
  </si>
  <si>
    <t>Safety Footwear</t>
  </si>
  <si>
    <t>Men's Protective Clothing</t>
  </si>
  <si>
    <t>Lease Agreement for Blue Bins</t>
  </si>
  <si>
    <t>Maudesport Limited (61230)</t>
  </si>
  <si>
    <t>Mayne Coaches Hire (18577, 61491)</t>
  </si>
  <si>
    <t>As per Email from Lesley Hampson on 18/6: "We invited companies to quote for 2 new franking machines in May 2006.  Pitney Bowes were the chosen supplier.  The 2 franking machines were purchased from Pitney Bowes on 14/6/06.  E-proc order number 072079020/072079334.  total cost £31251.00.  This is a one off fee. The annual cost on the suspense account is for spend on the franking machines.  In order to frank an envelope it is essential to pay Pitney Bowes a fee in advance in order to frank mail.</t>
  </si>
  <si>
    <t>DB Fast Dump</t>
  </si>
  <si>
    <t>Women's Protective Clothing</t>
  </si>
  <si>
    <t>AA483</t>
  </si>
  <si>
    <t>=OR(H483=AF482,I483=AF482,J483=AF482,K483=AF482,L483=AF482,M483=AF482,N483=AF482,O483=AF482)</t>
  </si>
  <si>
    <t>AA484</t>
  </si>
  <si>
    <t>Hyde Park Restoration - Landscaping</t>
  </si>
  <si>
    <t>Alan Darby</t>
  </si>
  <si>
    <t>CCTV System Service</t>
  </si>
  <si>
    <t>Waste Compactor Maintenance</t>
  </si>
  <si>
    <t>Replacement Vanitary Units, TAC</t>
  </si>
  <si>
    <t>Replacement ceilings, lift lobbies, toilets, TAC</t>
  </si>
  <si>
    <t>Refurb Lift Alarms, TAC</t>
  </si>
  <si>
    <t>Fork Lift Truck and maintenance</t>
  </si>
  <si>
    <t>=OR(H649=AF648,I649=AF648,J649=AF648,K649=AF648,L649=AF648,M649=AF648,N649=AF648,O649=AF648)</t>
  </si>
  <si>
    <t>AA651</t>
  </si>
  <si>
    <t>Barkwell Lane Retaining Wall</t>
  </si>
  <si>
    <t>Demolition of Knowle House</t>
  </si>
  <si>
    <t>Demolition of Droylsden Pool</t>
  </si>
  <si>
    <t>Footway Micro Asphalt</t>
  </si>
  <si>
    <t>Carriageway Surface Dressing</t>
  </si>
  <si>
    <t>Boiler Replacement - Gresswell Infants</t>
  </si>
  <si>
    <t>NTEL Ltd</t>
  </si>
  <si>
    <t>C052</t>
  </si>
  <si>
    <t>New contract undertaken by OMBC for AGMA</t>
  </si>
  <si>
    <t>Mead Crystal (2902)</t>
  </si>
  <si>
    <t>Medlock Construction (55551, 62748)</t>
  </si>
  <si>
    <t>Millers Oils Limited (113)</t>
  </si>
  <si>
    <t>Mosscare Housing Association (51513, 55729, 89455)</t>
  </si>
  <si>
    <t>=OR(H514=AF514,I514=AF514,J514=AF514,K514=AF514,M514=AF514,U514=AF514,V514=AF514)</t>
  </si>
  <si>
    <t>AA515</t>
  </si>
  <si>
    <t>=OR(H515=AF515,I515=AF515,J515=AF515,K515=AF515,M515=AF515,U515=AF515,V515=AF515)</t>
  </si>
  <si>
    <t>AA516</t>
  </si>
  <si>
    <t>=OR(H516=AF516,I516=AF516,J516=AF516,K516=AF516,M516=AF516,U516=AF516,V516=AF516)</t>
  </si>
  <si>
    <t>=OR(H516=AF515,I516=AF515,J516=AF515,K516=AF515,L516=AF515,M516=AF515,N516=AF515,O516=AF515)</t>
  </si>
  <si>
    <t>AA517</t>
  </si>
  <si>
    <t>AA735</t>
  </si>
  <si>
    <t>Simon Milner</t>
  </si>
  <si>
    <t>1.29A</t>
  </si>
  <si>
    <t>Central Purchasing</t>
  </si>
  <si>
    <t>Ray B</t>
  </si>
  <si>
    <t>T. Sharples</t>
  </si>
  <si>
    <t>BACS Software</t>
  </si>
  <si>
    <t>Overland NEO SERIES4100</t>
  </si>
  <si>
    <t>Infortrend storage Array 6.4T (Non SATA)</t>
  </si>
  <si>
    <t>Overland PowerLoader1</t>
  </si>
  <si>
    <t>Rack Proliant DL360G4</t>
  </si>
  <si>
    <t>=OR(H951=AF950,I951=AF950,J951=AF950,K951=AF950,L951=AF950,M951=AF950,N951=AF950,O951=AF950)</t>
  </si>
  <si>
    <t>AA957</t>
  </si>
  <si>
    <t>=OR(H393=AF392,I393=AF392,J393=AF392,K393=AF392,L393=AF392,M393=AF392,N393=AF392,O393=AF392)</t>
  </si>
  <si>
    <t>AA404</t>
  </si>
  <si>
    <t>=OR(H809=AF808,I809=AF808,J809=AF808,K809=AF808,L809=AF808,M809=AF808,N809=AF808,O809=AF808)</t>
  </si>
  <si>
    <t>AA810</t>
  </si>
  <si>
    <t>=OR(H810=AF809,I810=AF809,J810=AF809,K810=AF809,L810=AF809,M810=AF809,N810=AF809,O810=AF809)</t>
  </si>
  <si>
    <t>Corprotex Apparel Limited (41, 61214)</t>
  </si>
  <si>
    <t>Cosby Construction (66994)</t>
  </si>
  <si>
    <t>Cotaplan (53553, 63003)</t>
  </si>
  <si>
    <t>Creamline Dairies (16686)</t>
  </si>
  <si>
    <t>=OR(H741=AF741,I741=AF741,J741=AF741,K741=AF741,M741=AF741,U741=AF741,V741=AF741)</t>
  </si>
  <si>
    <t>AA746</t>
  </si>
  <si>
    <t>=OR(H746=AF746,I746=AF746,J746=AF746,K746=AF746,M746=AF746,U746=AF746,V746=AF746)</t>
  </si>
  <si>
    <t>AA747</t>
  </si>
  <si>
    <t>=OR(H747=AF747,I747=AF747,J747=AF747,K747=AF747,M747=AF747,U747=AF747,V747=AF747)</t>
  </si>
  <si>
    <t>AA749</t>
  </si>
  <si>
    <t>=OR(H749=AF749,I749=AF749,J749=AF749,K749=AF749,M749=AF749,U749=AF749,V749=AF749)</t>
  </si>
  <si>
    <t>AA750</t>
  </si>
  <si>
    <t>=OR(H750=AF750,I750=AF750,J750=AF750,K750=AF750,M750=AF750,U750=AF750,V750=AF750)</t>
  </si>
  <si>
    <t>AA752</t>
  </si>
  <si>
    <t>1) Stainton Metal Co. Limited, (69897)  2) CU Lighting,  3) Abacus Lighting Ltd, (169, 50954)  4) Mallatite Limited (61100)</t>
  </si>
  <si>
    <t>New</t>
  </si>
  <si>
    <t>Recurrent</t>
  </si>
  <si>
    <t>Room 1.41 TAC</t>
  </si>
  <si>
    <t>J. Whittle</t>
  </si>
  <si>
    <t>AA1082</t>
  </si>
  <si>
    <t>AA550</t>
  </si>
  <si>
    <t>H607</t>
  </si>
  <si>
    <t>H606</t>
  </si>
  <si>
    <t>608:608</t>
  </si>
  <si>
    <t>A608</t>
  </si>
  <si>
    <t>B608</t>
  </si>
  <si>
    <t>H608</t>
  </si>
  <si>
    <t>609:609</t>
  </si>
  <si>
    <t>Preferred Provider</t>
  </si>
  <si>
    <t>Rydal House</t>
  </si>
  <si>
    <t>contract in safe other papers in room 3.41</t>
  </si>
  <si>
    <t>Contract Held with Phil Spence at TAC</t>
  </si>
  <si>
    <t>Community Economic Development</t>
  </si>
  <si>
    <t>Tameside and Glossop PCT</t>
  </si>
  <si>
    <t>Home Support Provider</t>
  </si>
  <si>
    <t>Approved Residential Nursing Home</t>
  </si>
  <si>
    <t>Contract Length in Number of Years</t>
  </si>
  <si>
    <t>Sport and Physical Activity</t>
  </si>
  <si>
    <t>=OR(H354=AF354,I354=AF354,J354=AF354,K354=AF354,M354=AF354,U354=AF354,V354=AF354)</t>
  </si>
  <si>
    <t>AA355</t>
  </si>
  <si>
    <t>=OR(H355=AF355,I355=AF355,J355=AF355,K355=AF355,M355=AF355,U355=AF355,V355=AF355)</t>
  </si>
  <si>
    <t>AA356</t>
  </si>
  <si>
    <t>=OR(H356=AF356,I356=AF356,J356=AF356,K356=AF356,M356=AF356,U356=AF356,V356=AF356)</t>
  </si>
  <si>
    <t>I1123</t>
  </si>
  <si>
    <t>O1123</t>
  </si>
  <si>
    <t>=N1123*M1123</t>
  </si>
  <si>
    <t>Q1123</t>
  </si>
  <si>
    <t>R1123</t>
  </si>
  <si>
    <t>Studio 2000</t>
  </si>
  <si>
    <t>Provision of Mobile Toilets</t>
  </si>
  <si>
    <t>Agency Staff for Peak Workloads</t>
  </si>
  <si>
    <t>Bus Advertising for Electoral Registration</t>
  </si>
  <si>
    <t>Provision of Street Banners</t>
  </si>
  <si>
    <t>Provision of suits etc for Mayor's Attendants</t>
  </si>
  <si>
    <t>O'Briens Taylors</t>
  </si>
  <si>
    <t>Bail Supervision</t>
  </si>
  <si>
    <t>YOT</t>
  </si>
  <si>
    <t>U1123</t>
  </si>
  <si>
    <t>V1123</t>
  </si>
  <si>
    <t>W1123</t>
  </si>
  <si>
    <t>=OR(H619=AF619,I619=AF619,J619=AF619,K619=AF619,M619=AF619,U619=AF619,V619=AF619)</t>
  </si>
  <si>
    <t>AA620</t>
  </si>
  <si>
    <t>=OR(H620=AF620,I620=AF620,J620=AF620,K620=AF620,M620=AF620,U620=AF620,V620=AF620)</t>
  </si>
  <si>
    <t>AA622</t>
  </si>
  <si>
    <t>=OR(H622=AF622,I622=AF622,J622=AF622,K622=AF622,M622=AF622,U622=AF622,V622=AF622)</t>
  </si>
  <si>
    <t>AA623</t>
  </si>
  <si>
    <t>=OR(H623=AF623,I623=AF623,J623=AF623,K623=AF623,M623=AF623,U623=AF623,V623=AF623)</t>
  </si>
  <si>
    <t>AA624</t>
  </si>
  <si>
    <t>=OR(H473=AF473,I473=AF473,J473=AF473,K473=AF473,M473=AF473,U473=AF473,V473=AF473)</t>
  </si>
  <si>
    <t>AA474</t>
  </si>
  <si>
    <t>=OR(H1006=AF1006,I1006=AF1006,J1006=AF1006,K1006=AF1006,M1006=AF1006,U1006=AF1006,V1006=AF1006)</t>
  </si>
  <si>
    <t>AA1007</t>
  </si>
  <si>
    <t>=OR(H1007=AF1007,I1007=AF1007,J1007=AF1007,K1007=AF1007,M1007=AF1007,U1007=AF1007,V1007=AF1007)</t>
  </si>
  <si>
    <t>AA1009</t>
  </si>
  <si>
    <t>=OR(H1009=AF1009,I1009=AF1009,J1009=AF1009,K1009=AF1009,M1009=AF1009,U1009=AF1009,V1009=AF1009)</t>
  </si>
  <si>
    <t>AA1010</t>
  </si>
  <si>
    <t>=OR(H726=AF725,I726=AF725,J726=AF725,K726=AF725,L726=AF725,M726=AF725,N726=AF725,O726=AF725)</t>
  </si>
  <si>
    <t>=OR(H299=AF299,I299=AF299,J299=AF299,K299=AF299,M299=AF299,U299=AF299,V299=AF299)</t>
  </si>
  <si>
    <t>AA300</t>
  </si>
  <si>
    <t>=OR(H300=AF300,I300=AF300,J300=AF300,K300=AF300,M300=AF300,U300=AF300,V300=AF300)</t>
  </si>
  <si>
    <t>AA301</t>
  </si>
  <si>
    <t>=OR(H301=AF301,I301=AF301,J301=AF301,K301=AF301,M301=AF301,U301=AF301,V301=AF301)</t>
  </si>
  <si>
    <t>AA302</t>
  </si>
  <si>
    <t>=OR(H302=AF302,I302=AF302,J302=AF302,K302=AF302,M302=AF302,U302=AF302,V302=AF302)</t>
  </si>
  <si>
    <t>AA303</t>
  </si>
  <si>
    <t>=OR(H303=AF303,I303=AF303,J303=AF303,K303=AF303,M303=AF303,U303=AF303,V303=AF303)</t>
  </si>
  <si>
    <t>AA304</t>
  </si>
  <si>
    <t>=OR(H498=AF498,I498=AF498,J498=AF498,K498=AF498,M498=AF498,U498=AF498,V498=AF498)</t>
  </si>
  <si>
    <t>AA499</t>
  </si>
  <si>
    <t>=OR(H499=AF499,I499=AF499,J499=AF499,K499=AF499,M499=AF499,U499=AF499,V499=AF499)</t>
  </si>
  <si>
    <t>AA500</t>
  </si>
  <si>
    <t>=OR(H500=AF500,I500=AF500,J500=AF500,K500=AF500,M500=AF500,U500=AF500,V500=AF500)</t>
  </si>
  <si>
    <t>AA501</t>
  </si>
  <si>
    <t>=OR(H712=AF711,I712=AF711,J712=AF711,K712=AF711,L712=AF711,M712=AF711,N712=AF711,O712=AF711)</t>
  </si>
  <si>
    <t>AA714</t>
  </si>
  <si>
    <t>=OR(H714=AF714,I714=AF714,J714=AF714,K714=AF714,M714=AF714,U714=AF714,V714=AF714)</t>
  </si>
  <si>
    <t>=OR(H714=AF713,I714=AF713,J714=AF713,K714=AF713,L714=AF713,M714=AF713,N714=AF713,O714=AF713)</t>
  </si>
  <si>
    <t>AA715</t>
  </si>
  <si>
    <t>=OR(H715=AF715,I715=AF715,J715=AF715,K715=AF715,M715=AF715,U715=AF715,V715=AF715)</t>
  </si>
  <si>
    <t>AA716</t>
  </si>
  <si>
    <t>=OR(H716=AF716,I716=AF716,J716=AF716,K716=AF716,M716=AF716,U716=AF716,V716=AF716)</t>
  </si>
  <si>
    <t>=OR(H716=AF715,I716=AF715,J716=AF715,K716=AF715,L716=AF715,M716=AF715,N716=AF715,O716=AF715)</t>
  </si>
  <si>
    <t>AA717</t>
  </si>
  <si>
    <t>=OR(H717=AF717,I717=AF717,J717=AF717,K717=AF717,M717=AF717,U717=AF717,V717=AF717)</t>
  </si>
  <si>
    <t>AA718</t>
  </si>
  <si>
    <t>=OR(H444=AF444,I444=AF444,J444=AF444,K444=AF444,M444=AF444,U444=AF444,V444=AF444)</t>
  </si>
  <si>
    <t>AA445</t>
  </si>
  <si>
    <t>IAS II Suply Agreement</t>
  </si>
  <si>
    <t>=OR(H930=AF930,I930=AF930,J930=AF930,K930=AF930,M930=AF930,U930=AF930,V930=AF930)</t>
  </si>
  <si>
    <t>AA931</t>
  </si>
  <si>
    <t>=OR(H1136=AF1135,I1136=AF1135,J1136=AF1135,K1136=AF1135,L1136=AF1135,M1136=AF1135,N1136=AF1135,O1136=AF1135)</t>
  </si>
  <si>
    <t>AA1137</t>
  </si>
  <si>
    <t>=OR(H548=AF548,I548=AF548,J548=AF548,K548=AF548,M548=AF548,U548=AF548,V548=AF548)</t>
  </si>
  <si>
    <t>=OR(H548=AF547,I548=AF547,J548=AF547,K548=AF547,L548=AF547,M548=AF547,N548=AF547,O548=AF547)</t>
  </si>
  <si>
    <t>GMPVF Fund Manager</t>
  </si>
  <si>
    <t>Security Contract Deva</t>
  </si>
  <si>
    <t>=OR(H415=AF415,I415=AF415,J415=AF415,K415=AF415,M415=AF415,U415=AF415,V415=AF415)</t>
  </si>
  <si>
    <t>=OR(H415=AF414,I415=AF414,J415=AF414,K415=AF414,L415=AF414,M415=AF414,N415=AF414,O415=AF414)</t>
  </si>
  <si>
    <t>AA416</t>
  </si>
  <si>
    <t>=OR(H718=AF718,I718=AF718,J718=AF718,K718=AF718,M718=AF718,U718=AF718,V718=AF718)</t>
  </si>
  <si>
    <t>AA719</t>
  </si>
  <si>
    <t>AA535</t>
  </si>
  <si>
    <t>Community Handyperson service for people with disabilities</t>
  </si>
  <si>
    <t>=OR(H120=AF119,I120=AF119,J120=AF119,K120=AF119,L120=AF119,M120=AF119,N120=AF119,O120=AF119)</t>
  </si>
  <si>
    <t>AA122</t>
  </si>
  <si>
    <t>=OR(H122=AF121,I122=AF121,J122=AF121,K122=AF121,L122=AF121,M122=AF121,N122=AF121,O122=AF121)</t>
  </si>
  <si>
    <t>AA123</t>
  </si>
  <si>
    <t>T520</t>
  </si>
  <si>
    <t>Installation and maintenance of a Revenues and Benefits Software Application and Services.</t>
  </si>
  <si>
    <t>Inspirit Care T/a Manchester Care (52473, 68356, 21748, 23099)</t>
  </si>
  <si>
    <t>nPower and Scottish Power (24372, 3755, 71195, 52156)</t>
  </si>
  <si>
    <t>17/06/10 This requirement is currently on hold due to budget constraints</t>
  </si>
  <si>
    <t>Provision of Family Intervention (Anti-Social Behaviour)</t>
  </si>
  <si>
    <t>Provision of Family Intervention (Child Poverty)</t>
  </si>
  <si>
    <t>Colleen Murphy</t>
  </si>
  <si>
    <t>T460</t>
  </si>
  <si>
    <t>Dates confirmed JK/NE</t>
  </si>
  <si>
    <t>Technical support, licensing and upgrade of Vubis Smart Library management system + annual licence fees</t>
  </si>
  <si>
    <t>Waiver to PSO's 2006</t>
  </si>
  <si>
    <t>Full Network Control</t>
  </si>
  <si>
    <t>Contract T201 for the Provision of a (Management Service) Host for a Local Involvement Network (LINk) within the Borough of Tameside</t>
  </si>
  <si>
    <t>Tameside Third Sector Coalition</t>
  </si>
  <si>
    <t>T201</t>
  </si>
  <si>
    <t>Thomas Kneale &amp; Co. Ltd</t>
  </si>
  <si>
    <t>National Windscreens</t>
  </si>
  <si>
    <t>Physique Sports Limited</t>
  </si>
  <si>
    <t>Joanne Keating</t>
  </si>
  <si>
    <t>Alec Hall</t>
  </si>
  <si>
    <t>Demolition of Rogers House Rose Hill Road Ashton</t>
  </si>
  <si>
    <t>=OR(H106=AF105,I106=AF105,J106=AF105,K106=AF105,L106=AF105,M106=AF105,N106=AF105,O106=AF105)</t>
  </si>
  <si>
    <t>AA107</t>
  </si>
  <si>
    <t>=OR(H107=AF106,I107=AF106,J107=AF106,K107=AF106,L107=AF106,M107=AF106,N107=AF106,O107=AF106)</t>
  </si>
  <si>
    <t>AA108</t>
  </si>
  <si>
    <t>Gee Cross Primary extension</t>
  </si>
  <si>
    <t>Parking Enforcement Services</t>
  </si>
  <si>
    <t>Planned School Repairs - various building disciplines ongoing programme</t>
  </si>
  <si>
    <t>J.Hughes</t>
  </si>
  <si>
    <t>1) Connaught Plc. (14320) 2) Peter Sales Elect.  3) Hyde Decorations.  4) Braymont Ltd.  5) Archbay Building.</t>
  </si>
  <si>
    <t>Clothing, Footwear and PPE</t>
  </si>
  <si>
    <t>£212,166.00</t>
  </si>
  <si>
    <t>Union Street Building Hyde Phase 3 Library Refurbishment</t>
  </si>
  <si>
    <t>Ravensfield New School  Enabling Works</t>
  </si>
  <si>
    <t>P Casey (Land Reclamation) Ltd</t>
  </si>
  <si>
    <t>Copley Sports Centre ReRoofing</t>
  </si>
  <si>
    <t>Ashton Town Hall - Window repairs/renewals/decoration</t>
  </si>
  <si>
    <t>Proxy v 4.11 20 Masters &amp; 2001 hosts</t>
  </si>
  <si>
    <t>Oracle Database Plus Perpetual.</t>
  </si>
  <si>
    <t xml:space="preserve">V480,Netra,SunFire Servers </t>
  </si>
  <si>
    <t>SunFire V120 Servers</t>
  </si>
  <si>
    <t xml:space="preserve">Secure Copy Server Licence </t>
  </si>
  <si>
    <t>CON/AD/20</t>
  </si>
  <si>
    <t>CON/AD/21</t>
  </si>
  <si>
    <t>CON/C&amp;F/1</t>
  </si>
  <si>
    <t>CON/C&amp;F/2</t>
  </si>
  <si>
    <t>CON/C&amp;F/3</t>
  </si>
  <si>
    <t>CON/C&amp;F/6</t>
  </si>
  <si>
    <t>CON/C&amp;F/12</t>
  </si>
  <si>
    <t>MAS/9/06</t>
  </si>
  <si>
    <t>CON/CH/1</t>
  </si>
  <si>
    <t>CON/DIS/1</t>
  </si>
  <si>
    <t>CON/DIS/10</t>
  </si>
  <si>
    <t>Hire 2 Gritting Vehicles</t>
  </si>
  <si>
    <t>Waiver approved 29/09/08</t>
  </si>
  <si>
    <t>LED Anti Vandal Electronic Sign Lanterns</t>
  </si>
  <si>
    <t>Reddilight Ltd</t>
  </si>
  <si>
    <t>Env Health</t>
  </si>
  <si>
    <t>Demolition of Pearsons Mill, Hillgate Street, Ashton</t>
  </si>
  <si>
    <t>CON/LDS/1</t>
  </si>
  <si>
    <t>CON/LDS/2</t>
  </si>
  <si>
    <t>CON/LDS/3</t>
  </si>
  <si>
    <t>X1132</t>
  </si>
  <si>
    <t>AA1132</t>
  </si>
  <si>
    <t>=OR(H1132=AF1132,I1132=AF1132,J1132=AF1132,K1132=AF1132,M1132=AF1132,U1132=AF1132,V1132=AF1132)</t>
  </si>
  <si>
    <t>M1132</t>
  </si>
  <si>
    <t>=OR(H257=AF257,I257=AF257,J257=AF257,K257=AF257,M257=AF257,U257=AF257,V257=AF257)</t>
  </si>
  <si>
    <t>AA258</t>
  </si>
  <si>
    <t>=OR(H258=AF258,I258=AF258,J258=AF258,K258=AF258,M258=AF258,U258=AF258,V258=AF258)</t>
  </si>
  <si>
    <t>AA259</t>
  </si>
  <si>
    <t>=OR(H259=AF259,I259=AF259,J259=AF259,K259=AF259,M259=AF259,U259=AF259,V259=AF259)</t>
  </si>
  <si>
    <t>AA260</t>
  </si>
  <si>
    <t>=OR(H260=AF260,I260=AF260,J260=AF260,K260=AF260,M260=AF260,U260=AF260,V260=AF260)</t>
  </si>
  <si>
    <t>AA261</t>
  </si>
  <si>
    <t>=OR(H261=AF261,I261=AF261,J261=AF261,K261=AF261,M261=AF261,U261=AF261,V261=AF261)</t>
  </si>
  <si>
    <t>AA262</t>
  </si>
  <si>
    <t>CON/LDS/8</t>
  </si>
  <si>
    <t>CON/LDS/11</t>
  </si>
  <si>
    <t>CON/MH/1</t>
  </si>
  <si>
    <t>CON/MH/3</t>
  </si>
  <si>
    <t>CON/MH/6</t>
  </si>
  <si>
    <t>CON/MH/7</t>
  </si>
  <si>
    <t>CON/MH/8</t>
  </si>
  <si>
    <t>CON/MH/9</t>
  </si>
  <si>
    <t>Burgess Plant Hire</t>
  </si>
  <si>
    <t>WM Commercial Agreement</t>
  </si>
  <si>
    <t>Investment Accountancy Service Agreement</t>
  </si>
  <si>
    <t>WM Commercial Arrangement</t>
  </si>
  <si>
    <t>All Risks Insurance</t>
  </si>
  <si>
    <t>1) Waverley Vintners Ltd., (62465, 77520)  2) John Smiths Ltd. (Scottish and Newcastle),  3) Britvic Soft Drinks Ltd., (62064)  4) Coca Cola Enterprises Ltd. (61526)</t>
  </si>
  <si>
    <t>Essential Clothing/Footwear for School Children under the Education Welfare Voucher Scheme</t>
  </si>
  <si>
    <t>=OR(H1126=AF1126,I1126=AF1126,J1126=AF1126,K1126=AF1126,M1126=AF1126,U1126=AF1126,V1126=AF1126)</t>
  </si>
  <si>
    <t>AA1127</t>
  </si>
  <si>
    <t>Electrical work folowing asbestos removal</t>
  </si>
  <si>
    <t>Broadbottom Com Centre Extn</t>
  </si>
  <si>
    <t>Mottram CE Primary: New Classroom</t>
  </si>
  <si>
    <t xml:space="preserve">Oakdale Special School: Re-Roofing </t>
  </si>
  <si>
    <t>New Archive Centre AUL</t>
  </si>
  <si>
    <t>West End Boys Club sports hall</t>
  </si>
  <si>
    <t>=OR(H484=AF483,I484=AF483,J484=AF483,K484=AF483,L484=AF483,M484=AF483,N484=AF483,O484=AF483)</t>
  </si>
  <si>
    <t>AA502</t>
  </si>
  <si>
    <t>Harrabin Constn.</t>
  </si>
  <si>
    <t>B.Melling Construction</t>
  </si>
  <si>
    <t>Vanguard Shutters (61218)</t>
  </si>
  <si>
    <t>Viacom Outdoor (4453)</t>
  </si>
  <si>
    <t>=OR(H651=AF650,I651=AF650,J651=AF650,K651=AF650,L651=AF650,M651=AF650,N651=AF650,O651=AF650)</t>
  </si>
  <si>
    <t>AA652</t>
  </si>
  <si>
    <t>=OR(H652=AF651,I652=AF651,J652=AF651,K652=AF651,L652=AF651,M652=AF651,N652=AF651,O652=AF651)</t>
  </si>
  <si>
    <t>AA653</t>
  </si>
  <si>
    <t>=OR(H653=AF652,I653=AF652,J653=AF652,K653=AF652,L653=AF652,M653=AF652,N653=AF652,O653=AF652)</t>
  </si>
  <si>
    <t>Steve Earle</t>
  </si>
  <si>
    <t>=OR(H919=AF919,I919=AF919,J919=AF919,K919=AF919,M919=AF919,U919=AF919,V919=AF919)</t>
  </si>
  <si>
    <t>AA920</t>
  </si>
  <si>
    <t>Herbicide Spraying to highways, footpaths, road kerbs, public car parks, unsurfaced roads and any other unidentified areas.</t>
  </si>
  <si>
    <t>Les Parker now Ian Cochrane</t>
  </si>
  <si>
    <t>Provision of Top Soil</t>
  </si>
  <si>
    <t>MCA Stuarts</t>
  </si>
  <si>
    <t>Provision of Play Area and Landscaping works at Medlock St, Droylsden.</t>
  </si>
  <si>
    <t>Room 3.22</t>
  </si>
  <si>
    <t>1) R J Stokes &amp;Co Ltd.  2) BCS Associates.</t>
  </si>
  <si>
    <t>Provision of Play Area and Landscaping works at Clough Road and Melandra Crescent, Hattersley</t>
  </si>
  <si>
    <t>Robert Wheeler</t>
  </si>
  <si>
    <t>ENGWEBSERV</t>
  </si>
  <si>
    <t>CRM Server</t>
  </si>
  <si>
    <t>CRM Database Server</t>
  </si>
  <si>
    <t>NAFN Server</t>
  </si>
  <si>
    <t>FunAsset</t>
  </si>
  <si>
    <t>I.D.S.</t>
  </si>
  <si>
    <t>PC Enterprise</t>
  </si>
  <si>
    <t xml:space="preserve">Power Controls </t>
  </si>
  <si>
    <t>HP 5406 Chassis (Schools)</t>
  </si>
  <si>
    <t>CON-OSE-PIX</t>
  </si>
  <si>
    <t>Barracuda</t>
  </si>
  <si>
    <t>Tahoe x 16</t>
  </si>
  <si>
    <t xml:space="preserve">Oracle Database Plus Perpetual </t>
  </si>
  <si>
    <t>Switchboard Maintenance (GMPF)</t>
  </si>
  <si>
    <t>Switchboard Maintenance (Frederick House)</t>
  </si>
  <si>
    <t>Phoenix</t>
  </si>
  <si>
    <t>JM March 2010 Price now £15,548</t>
  </si>
  <si>
    <t>JM March 2010 Price now £16,370</t>
  </si>
  <si>
    <t>Quest Software</t>
  </si>
  <si>
    <t>XL Print</t>
  </si>
  <si>
    <t>NBD ZPA Systems</t>
  </si>
  <si>
    <t xml:space="preserve">Subject Matter </t>
  </si>
  <si>
    <t>Supplier</t>
  </si>
  <si>
    <t xml:space="preserve">Approval date </t>
  </si>
  <si>
    <t>Consultant to undertake VFM Telephony audit</t>
  </si>
  <si>
    <t>Azzurri Communications Limited</t>
  </si>
  <si>
    <t>Value</t>
  </si>
  <si>
    <t xml:space="preserve">In excess of £139,893 </t>
  </si>
  <si>
    <t>Less than £52,500</t>
  </si>
  <si>
    <t xml:space="preserve">£67,647.62 per annum </t>
  </si>
  <si>
    <t>Age Concern</t>
  </si>
  <si>
    <t>Reason for decision</t>
  </si>
  <si>
    <t>Fewer than three tenders were received.</t>
  </si>
  <si>
    <t>Age Concern Handyperson contract</t>
  </si>
  <si>
    <t>Watchman Traffic Limited</t>
  </si>
  <si>
    <t>Insurance Services for the GMPF Portfolio</t>
  </si>
  <si>
    <t>NRG Group Limited (3715) (now Ricoh) (17937)</t>
  </si>
  <si>
    <t xml:space="preserve">Contract spend extracted from T660 ITT documents, estimated requirements wef 01/04/06. Contract handed over to Paul Rowson 16th April 2010 </t>
  </si>
  <si>
    <t xml:space="preserve">Authority under PSO D12 to award the above contract to Better Choices Limited even though fewer than three tenders were received </t>
  </si>
  <si>
    <t>Better Choices Limited</t>
  </si>
  <si>
    <t>Connexions Service</t>
  </si>
  <si>
    <t>£2,499,106 per annum for 3 years</t>
  </si>
  <si>
    <t>£187,000 (McGrigors) and up to £156,000 (KPMG)</t>
  </si>
  <si>
    <t>McGrigors and KPMG</t>
  </si>
  <si>
    <t>Authority under PSO D12 to award the above contract to Waterscan Limited, even though fewer than three tenders were received.</t>
  </si>
  <si>
    <t>Surface Water Charges</t>
  </si>
  <si>
    <t>up to £55,000</t>
  </si>
  <si>
    <t>Waterscan Limited</t>
  </si>
  <si>
    <t>Authority under PSO C3.2 to award the above contract to Watchman Traffic Limited without a competitive tendering process</t>
  </si>
  <si>
    <t>Extension of contract for provision of services at Hyde Children's Centre.</t>
  </si>
  <si>
    <t>Authority under PSO C3.2 to let a contract for the provision of services at Hyde Children's Centre to Barnardos for the period 1st April to 31st March 2011</t>
  </si>
  <si>
    <t>Recovery of withholding tax on manufactured overseas dividends</t>
  </si>
  <si>
    <t>Authority under PSO C3.2 to award the above contract to McGrigors and KPMG without a competitive tendering process</t>
  </si>
  <si>
    <t>Creative Support £2,006,196 per annum. Care UK £417,196 per annum (pro rata)</t>
  </si>
  <si>
    <t>Creative Support and Care UK</t>
  </si>
  <si>
    <t>Support for people with a Learning Disability Living in their own homes</t>
  </si>
  <si>
    <t>Tameside Independent Domestic Abuse Advocacy Service</t>
  </si>
  <si>
    <t xml:space="preserve">£45,420 over six months </t>
  </si>
  <si>
    <t xml:space="preserve">Acorn Treatment and Housing </t>
  </si>
  <si>
    <t xml:space="preserve">Authority under PSO D12 to accept a tender where fewer than three tenders have been received. </t>
  </si>
  <si>
    <t>(Has this been Appointed?)</t>
  </si>
  <si>
    <t>Eric Gill</t>
  </si>
  <si>
    <t>=OR(H1100=AF1100,I1100=AF1100,J1100=AF1100,K1100=AF1100,M1100=AF1100,U1100=AF1100,V1100=AF1100)</t>
  </si>
  <si>
    <t>AA1103</t>
  </si>
  <si>
    <t>=OR(H332=AF332,I332=AF332,J332=AF332,K332=AF332,M332=AF332,U332=AF332,V332=AF332)</t>
  </si>
  <si>
    <t>AA333</t>
  </si>
  <si>
    <t>JPCS Ltd</t>
  </si>
  <si>
    <t>New Charter Housing Trust</t>
  </si>
  <si>
    <t xml:space="preserve">Luncheon Club/Meals on Wheels  (Asian Community)  </t>
  </si>
  <si>
    <t>Services to Support Volunteering</t>
  </si>
  <si>
    <t>Integrated Sitting &amp; Support Service</t>
  </si>
  <si>
    <t xml:space="preserve">Care Support Within Sheltered Provision (Hurst Meadow, A-U-L)  - 150 Core Hours per week and 'sleep in' plus spot purchase </t>
  </si>
  <si>
    <t>Provision of a One Stop Information shop</t>
  </si>
  <si>
    <t xml:space="preserve">Luncheon Club/Meals on Wheels  (Asian Community) </t>
  </si>
  <si>
    <t>=OR(H1022=AF1022,I1022=AF1022,J1022=AF1022,K1022=AF1022,M1022=AF1022,U1022=AF1022,V1022=AF1022)</t>
  </si>
  <si>
    <t>AA1024</t>
  </si>
  <si>
    <t>=OR(H1024=AF1024,I1024=AF1024,J1024=AF1024,K1024=AF1024,M1024=AF1024,U1024=AF1024,V1024=AF1024)</t>
  </si>
  <si>
    <t>AA1026</t>
  </si>
  <si>
    <t>=OR(H1026=AF1026,I1026=AF1026,J1026=AF1026,K1026=AF1026,M1026=AF1026,U1026=AF1026,V1026=AF1026)</t>
  </si>
  <si>
    <t>AA1027</t>
  </si>
  <si>
    <t>=OR(H1027=AF1027,I1027=AF1027,J1027=AF1027,K1027=AF1027,M1027=AF1027,U1027=AF1027,V1027=AF1027)</t>
  </si>
  <si>
    <t>AA1028</t>
  </si>
  <si>
    <t>1)  Rhodes &amp; Sons.(62740, 63028)  2)  John Lloyds &amp; Sons.  3)  Brennan Paving. (62891) 4)  Westshield Ltd.(52289, 63029)</t>
  </si>
  <si>
    <t>Mackenzie Communication</t>
  </si>
  <si>
    <t>Network Products</t>
  </si>
  <si>
    <t>PNL Tools Ltd</t>
  </si>
  <si>
    <t>STS-Communications</t>
  </si>
  <si>
    <t>Universal Power Systems</t>
  </si>
  <si>
    <t>STS</t>
  </si>
  <si>
    <t>TNS</t>
  </si>
  <si>
    <t>IDS</t>
  </si>
  <si>
    <t>Philips</t>
  </si>
  <si>
    <t>NDL</t>
  </si>
  <si>
    <t>Barclays (Fujitsu)</t>
  </si>
  <si>
    <t>Works, Supplies, Services</t>
  </si>
  <si>
    <t>Works</t>
  </si>
  <si>
    <t>Supplies</t>
  </si>
  <si>
    <t>Services</t>
  </si>
  <si>
    <t>RED ROSE CENTRE</t>
  </si>
  <si>
    <t>Sustainability Appraisal of the Local Development Framework</t>
  </si>
  <si>
    <t>Heywood Limited</t>
  </si>
  <si>
    <t>Kier Regional Limited</t>
  </si>
  <si>
    <t>Aberdeen Asset Managers</t>
  </si>
  <si>
    <t>Westport Private Equity</t>
  </si>
  <si>
    <t>PIRC</t>
  </si>
  <si>
    <t>=OR(H889=AF889,I889=AF889,J889=AF889,K889=AF889,M889=AF889,U889=AF889,V889=AF889)</t>
  </si>
  <si>
    <t>AA890</t>
  </si>
  <si>
    <t>=OR(H890=AF890,I890=AF890,J890=AF890,K890=AF890,M890=AF890,U890=AF890,V890=AF890)</t>
  </si>
  <si>
    <t>AA891</t>
  </si>
  <si>
    <t>=OR(H564=AF563,I564=AF563,J564=AF563,K564=AF563,L564=AF563,M564=AF563,N564=AF563,O564=AF563)</t>
  </si>
  <si>
    <t>AA565</t>
  </si>
  <si>
    <t>=OR(H565=AF564,I565=AF564,J565=AF564,K565=AF564,L565=AF564,M565=AF564,N565=AF564,O565=AF564)</t>
  </si>
  <si>
    <t>AA568</t>
  </si>
  <si>
    <t>Fountain Workshop (74308)</t>
  </si>
  <si>
    <t>Age Concern (Tameside) (16452, 61746, 79228)</t>
  </si>
  <si>
    <t>Tameside Advertiser, Reporter and Radio</t>
  </si>
  <si>
    <t>Bulk Media</t>
  </si>
  <si>
    <t>Nicola Smith</t>
  </si>
  <si>
    <t>Boundary Sign Agreement</t>
  </si>
  <si>
    <t>Marketing Force</t>
  </si>
  <si>
    <t>JP Morgan Chase Bank</t>
  </si>
  <si>
    <t>Linedate Services</t>
  </si>
  <si>
    <t>WM Company</t>
  </si>
  <si>
    <t>Eldmonstone Const</t>
  </si>
  <si>
    <t>PA Finlay&amp;co</t>
  </si>
  <si>
    <t>Turning Point (4379, 10578, 11722, 12431, 51153, 58414, 58710, 60919, 60920, 66131, 66425, 68116, 76182)</t>
  </si>
  <si>
    <t>UK Bronze (72329)</t>
  </si>
  <si>
    <t>CON/HSS/1&amp;2</t>
  </si>
  <si>
    <t>=OR(H568=AF567,I568=AF567,J568=AF567,K568=AF567,L568=AF567,M568=AF567,N568=AF567,O568=AF567)</t>
  </si>
  <si>
    <t>AA569</t>
  </si>
  <si>
    <t>=OR(H784=AF783,I784=AF783,J784=AF783,K784=AF783,L784=AF783,M784=AF783,N784=AF783,O784=AF783)</t>
  </si>
  <si>
    <t>AA785</t>
  </si>
  <si>
    <t xml:space="preserve">Building Lease  </t>
  </si>
  <si>
    <t>Red Architectural</t>
  </si>
  <si>
    <t>=OR(H1114=AF1114,I1114=AF1114,J1114=AF1114,K1114=AF1114,M1114=AF1114,U1114=AF1114,V1114=AF1114)</t>
  </si>
  <si>
    <t>=OR(H727=AF727,I727=AF727,J727=AF727,K727=AF727,M727=AF727,U727=AF727,V727=AF727)</t>
  </si>
  <si>
    <t>AA728</t>
  </si>
  <si>
    <t>=OR(H866=AF865,I866=AF865,J866=AF865,K866=AF865,L866=AF865,M866=AF865,N866=AF865,O866=AF865)</t>
  </si>
  <si>
    <t>=OR(H866=AF866,I866=AF866,J866=AF866,K866=AF866,M866=AF866,U866=AF866,V866=AF866)</t>
  </si>
  <si>
    <t>AA867</t>
  </si>
  <si>
    <t>=OR(H867=AF866,I867=AF866,J867=AF866,K867=AF866,L867=AF866,M867=AF866,N867=AF866,O867=AF866)</t>
  </si>
  <si>
    <t>AA868</t>
  </si>
  <si>
    <t>=OR(H225=AF224,I225=AF224,J225=AF224,K225=AF224,L225=AF224,M225=AF224,N225=AF224,O225=AF224)</t>
  </si>
  <si>
    <t>AA226</t>
  </si>
  <si>
    <t>Provision of Uniformed Staff for Premises Security and CCTV Monitoring</t>
  </si>
  <si>
    <t>Contract spend extracted from C062 ITT documents, estimated requirements wef 01/03/06</t>
  </si>
  <si>
    <t>T576</t>
  </si>
  <si>
    <t>T590</t>
  </si>
  <si>
    <t>T600</t>
  </si>
  <si>
    <t>T650</t>
  </si>
  <si>
    <t>T660</t>
  </si>
  <si>
    <t>Q590</t>
  </si>
  <si>
    <t>Q660</t>
  </si>
  <si>
    <t>T670</t>
  </si>
  <si>
    <t>T675</t>
  </si>
  <si>
    <t>T700</t>
  </si>
  <si>
    <t>T710</t>
  </si>
  <si>
    <t>T720</t>
  </si>
  <si>
    <t>Q800</t>
  </si>
  <si>
    <t>T835</t>
  </si>
  <si>
    <t>Q875</t>
  </si>
  <si>
    <t>T950</t>
  </si>
  <si>
    <t>CW1</t>
  </si>
  <si>
    <t>CW2</t>
  </si>
  <si>
    <t>CW11</t>
  </si>
  <si>
    <t>CW10</t>
  </si>
  <si>
    <t>CW5</t>
  </si>
  <si>
    <t>CP1</t>
  </si>
  <si>
    <t>SL1</t>
  </si>
  <si>
    <t>SM1</t>
  </si>
  <si>
    <t>T866</t>
  </si>
  <si>
    <t>Supply of books on standing order</t>
  </si>
  <si>
    <t>Supply of books</t>
  </si>
  <si>
    <t>Supply of Books</t>
  </si>
  <si>
    <t xml:space="preserve">Supply of online periodical access </t>
  </si>
  <si>
    <t>News UK</t>
  </si>
  <si>
    <t>B50</t>
  </si>
  <si>
    <t>C50</t>
  </si>
  <si>
    <t>D50</t>
  </si>
  <si>
    <t>CareTower (71471)</t>
  </si>
  <si>
    <t>Carlton Fuels Limited (16106, 69086)</t>
  </si>
  <si>
    <t>Casella Stanger (70518)</t>
  </si>
  <si>
    <t>Cheshire Recyling (61665)</t>
  </si>
  <si>
    <t>Chevron Texaco (69724)</t>
  </si>
  <si>
    <t>Citizens Advice Bureau (1493, 1494, 3054, 53441, 53442, 56927, 59348, 67787, 68312)</t>
  </si>
  <si>
    <t>=OR(H1025=AF1024,I1025=AF1024,J1025=AF1024,K1025=AF1024,L1025=AF1024,M1025=AF1024,N1025=AF1024,O1025=AF1024)</t>
  </si>
  <si>
    <t>AA1029</t>
  </si>
  <si>
    <t>=OR(H1029=AF1028,I1029=AF1028,J1029=AF1028,K1029=AF1028,L1029=AF1028,M1029=AF1028,N1029=AF1028,O1029=AF1028)</t>
  </si>
  <si>
    <t>=OR(H958=AF957,I958=AF957,J958=AF957,K958=AF957,L958=AF957,M958=AF957,N958=AF957,O958=AF957)</t>
  </si>
  <si>
    <t>AA959</t>
  </si>
  <si>
    <t>=OR(H959=AF958,I959=AF958,J959=AF958,K959=AF958,L959=AF958,M959=AF958,N959=AF958,O959=AF958)</t>
  </si>
  <si>
    <t>AA961</t>
  </si>
  <si>
    <t>=OR(H420=AF420,I420=AF420,J420=AF420,K420=AF420,M420=AF420,U420=AF420,V420=AF420)</t>
  </si>
  <si>
    <t>AA421</t>
  </si>
  <si>
    <t>=OR(H421=AF421,I421=AF421,J421=AF421,K421=AF421,M421=AF421,U421=AF421,V421=AF421)</t>
  </si>
  <si>
    <t>AA422</t>
  </si>
  <si>
    <t>=OR(H422=AF422,I422=AF422,J422=AF422,K422=AF422,M422=AF422,U422=AF422,V422=AF422)</t>
  </si>
  <si>
    <t>AA423</t>
  </si>
  <si>
    <t>=OR(H423=AF423,I423=AF423,J423=AF423,K423=AF423,M423=AF423,U423=AF423,V423=AF423)</t>
  </si>
  <si>
    <t>AA424</t>
  </si>
  <si>
    <t>=OR(H424=AF424,I424=AF424,J424=AF424,K424=AF424,M424=AF424,U424=AF424,V424=AF424)</t>
  </si>
  <si>
    <t>=OR(H424=AF423,I424=AF423,J424=AF423,K424=AF423,L424=AF423,M424=AF423,N424=AF423,O424=AF423)</t>
  </si>
  <si>
    <t>AA425</t>
  </si>
  <si>
    <t>=OR(H425=AF425,I425=AF425,J425=AF425,K425=AF425,M425=AF425,U425=AF425,V425=AF425)</t>
  </si>
  <si>
    <t>AA427</t>
  </si>
  <si>
    <t>Drinking Water Supply and Services</t>
  </si>
  <si>
    <t>Book and periodical binding services</t>
  </si>
  <si>
    <t>Supply of UK Government Publications</t>
  </si>
  <si>
    <t>Supply of sound recordings</t>
  </si>
  <si>
    <t>Groceries and Provisions</t>
  </si>
  <si>
    <t>I7</t>
  </si>
  <si>
    <t>A8</t>
  </si>
  <si>
    <t>B8</t>
  </si>
  <si>
    <t>C8</t>
  </si>
  <si>
    <t>D8</t>
  </si>
  <si>
    <t>E8</t>
  </si>
  <si>
    <t>F8</t>
  </si>
  <si>
    <t>G8</t>
  </si>
  <si>
    <t>H8</t>
  </si>
  <si>
    <t>I8</t>
  </si>
  <si>
    <t>A9</t>
  </si>
  <si>
    <t>B9</t>
  </si>
  <si>
    <t>C9</t>
  </si>
  <si>
    <t>D9</t>
  </si>
  <si>
    <t>E9</t>
  </si>
  <si>
    <t>F9</t>
  </si>
  <si>
    <t>G9</t>
  </si>
  <si>
    <t>H9</t>
  </si>
  <si>
    <t>I9</t>
  </si>
  <si>
    <t>A10</t>
  </si>
  <si>
    <t>B10</t>
  </si>
  <si>
    <t>C10</t>
  </si>
  <si>
    <t>D10</t>
  </si>
  <si>
    <t>E10</t>
  </si>
  <si>
    <t>F10</t>
  </si>
  <si>
    <t>G10</t>
  </si>
  <si>
    <t>H10</t>
  </si>
  <si>
    <t>C003</t>
  </si>
  <si>
    <t>C006</t>
  </si>
  <si>
    <t>C008</t>
  </si>
  <si>
    <t>T008</t>
  </si>
  <si>
    <t>C009</t>
  </si>
  <si>
    <t>C010</t>
  </si>
  <si>
    <t>C011</t>
  </si>
  <si>
    <t>C013</t>
  </si>
  <si>
    <t>C018</t>
  </si>
  <si>
    <t>C023</t>
  </si>
  <si>
    <t>C024</t>
  </si>
  <si>
    <t>C025</t>
  </si>
  <si>
    <t>C026</t>
  </si>
  <si>
    <t>C028</t>
  </si>
  <si>
    <t>C029</t>
  </si>
  <si>
    <t>PC Kerbs and Flags</t>
  </si>
  <si>
    <t>C033</t>
  </si>
  <si>
    <t>C037</t>
  </si>
  <si>
    <t>=OR(H318=AF318,I318=AF318,J318=AF318,K318=AF318,M318=AF318,U318=AF318,V318=AF318)</t>
  </si>
  <si>
    <t>AA319</t>
  </si>
  <si>
    <t>=OR(H319=AF319,I319=AF319,J319=AF319,K319=AF319,M319=AF319,U319=AF319,V319=AF319)</t>
  </si>
  <si>
    <t>AA320</t>
  </si>
  <si>
    <t>=OR(H320=AF320,I320=AF320,J320=AF320,K320=AF320,M320=AF320,U320=AF320,V320=AF320)</t>
  </si>
  <si>
    <t>AA321</t>
  </si>
  <si>
    <t>=OR(H321=AF321,I321=AF321,J321=AF321,K321=AF321,M321=AF321,U321=AF321,V321=AF321)</t>
  </si>
  <si>
    <t>=OR(H321=AF320,I321=AF320,J321=AF320,K321=AF320,L321=AF320,M321=AF320,N321=AF320,O321=AF320)</t>
  </si>
  <si>
    <t>AA322</t>
  </si>
  <si>
    <t>=OR(H322=AF322,I322=AF322,J322=AF322,K322=AF322,M322=AF322,U322=AF322,V322=AF322)</t>
  </si>
  <si>
    <t>=OR(H134=AF133,I134=AF133,J134=AF133,K134=AF133,L134=AF133,M134=AF133,N134=AF133,O134=AF133)</t>
  </si>
  <si>
    <t>AA135</t>
  </si>
  <si>
    <t>=OR(H135=AF134,I135=AF134,J135=AF134,K135=AF134,L135=AF134,M135=AF134,N135=AF134,O135=AF134)</t>
  </si>
  <si>
    <t>AA140</t>
  </si>
  <si>
    <t>=OR(H140=AF139,I140=AF139,J140=AF139,K140=AF139,L140=AF139,M140=AF139,N140=AF139,O140=AF139)</t>
  </si>
  <si>
    <t>AA141</t>
  </si>
  <si>
    <t xml:space="preserve">CareTower </t>
  </si>
  <si>
    <t>UPS Maintenance and Supply</t>
  </si>
  <si>
    <t xml:space="preserve">Bluecoat Support </t>
  </si>
  <si>
    <t xml:space="preserve">MCI Deventi </t>
  </si>
  <si>
    <t xml:space="preserve">VPN Support </t>
  </si>
  <si>
    <t>=OR(H401=AF400,I401=AF400,J401=AF400,K401=AF400,L401=AF400,M401=AF400,N401=AF400,O401=AF400)</t>
  </si>
  <si>
    <t>AA402</t>
  </si>
  <si>
    <t>=OR(H402=AF402,I402=AF402,J402=AF402,K402=AF402,M402=AF402,U402=AF402,V402=AF402)</t>
  </si>
  <si>
    <t>AA403</t>
  </si>
  <si>
    <t>=OR(H403=AF403,I403=AF403,J403=AF403,K403=AF403,M403=AF403,U403=AF403,V403=AF403)</t>
  </si>
  <si>
    <t>AA409</t>
  </si>
  <si>
    <t>=OR(H409=AF409,I409=AF409,J409=AF409,K409=AF409,M409=AF409,U409=AF409,V409=AF409)</t>
  </si>
  <si>
    <t>AA410</t>
  </si>
  <si>
    <t>=OR(H410=AF410,I410=AF410,J410=AF410,K410=AF410,M410=AF410,U410=AF410,V410=AF410)</t>
  </si>
  <si>
    <t>=OR(H410=AF409,I410=AF409,J410=AF409,K410=AF409,L410=AF409,M410=AF409,N410=AF409,O410=AF409)</t>
  </si>
  <si>
    <t>AA411</t>
  </si>
  <si>
    <t>=OR(H411=AF411,I411=AF411,J411=AF411,K411=AF411,M411=AF411,U411=AF411,V411=AF411)</t>
  </si>
  <si>
    <t>AA412</t>
  </si>
  <si>
    <t>AA326</t>
  </si>
  <si>
    <t>AA417</t>
  </si>
  <si>
    <t>=OR(H417=AF417,I417=AF417,J417=AF417,K417=AF417,M417=AF417,U417=AF417,V417=AF417)</t>
  </si>
  <si>
    <t>AA418</t>
  </si>
  <si>
    <t>=OR(H418=AF418,I418=AF418,J418=AF418,K418=AF418,M418=AF418,U418=AF418,V418=AF418)</t>
  </si>
  <si>
    <t>AA419</t>
  </si>
  <si>
    <t>=OR(H419=AF419,I419=AF419,J419=AF419,K419=AF419,M419=AF419,U419=AF419,V419=AF419)</t>
  </si>
  <si>
    <t>AA420</t>
  </si>
  <si>
    <t>=OR(H326=AF326,I326=AF326,J326=AF326,K326=AF326,M326=AF326,U326=AF326,V326=AF326)</t>
  </si>
  <si>
    <t>AA328</t>
  </si>
  <si>
    <t>=OR(H328=AF328,I328=AF328,J328=AF328,K328=AF328,M328=AF328,U328=AF328,V328=AF328)</t>
  </si>
  <si>
    <t>AA329</t>
  </si>
  <si>
    <t>=OR(H329=AF329,I329=AF329,J329=AF329,K329=AF329,M329=AF329,U329=AF329,V329=AF329)</t>
  </si>
  <si>
    <t>AA330</t>
  </si>
  <si>
    <t>=OR(H51=AF50,I51=AF50,J51=AF50,K51=AF50,L51=AF50,M51=AF50,N51=AF50,O51=AF50)</t>
  </si>
  <si>
    <t>AA52</t>
  </si>
  <si>
    <t>=OR(H52=AF51,I52=AF51,J52=AF51,K52=AF51,L52=AF51,M52=AF51,N52=AF51,O52=AF51)</t>
  </si>
  <si>
    <t>AA53</t>
  </si>
  <si>
    <t>=OR(H53=AF52,I53=AF52,J53=AF52,K53=AF52,L53=AF52,M53=AF52,N53=AF52,O53=AF52)</t>
  </si>
  <si>
    <t>AA54</t>
  </si>
  <si>
    <t>=OR(H54=AF53,I54=AF53,J54=AF53,K54=AF53,L54=AF53,M54=AF53,N54=AF53,O54=AF53)</t>
  </si>
  <si>
    <t>AA55</t>
  </si>
  <si>
    <t>After Adoption (60910)</t>
  </si>
  <si>
    <t>Age Concern (52675, 52676, 52677, 59093)</t>
  </si>
  <si>
    <t>Aggregate Industries (Kennedy Asphalt) (61973, 62714)</t>
  </si>
  <si>
    <t>Albany (65415)</t>
  </si>
  <si>
    <t>=OR(H56=AF56,I56=AF56,J56=AF56,K56=AF56,M56=AF56,U56=AF56,V56=AF56)</t>
  </si>
  <si>
    <t>=OR(H56=AF55,I56=AF55,J56=AF55,K56=AF55,L56=AF55,M56=AF55,N56=AF55,O56=AF55)</t>
  </si>
  <si>
    <t>AA60</t>
  </si>
  <si>
    <t>=OR(H60=AF60,I60=AF60,J60=AF60,K60=AF60,M60=AF60,U60=AF60,V60=AF60)</t>
  </si>
  <si>
    <t>AA62</t>
  </si>
  <si>
    <t>=OR(H62=AF62,I62=AF62,J62=AF62,K62=AF62,M62=AF62,U62=AF62,V62=AF62)</t>
  </si>
  <si>
    <t>AA63</t>
  </si>
  <si>
    <t>=OR(H63=AF63,I63=AF63,J63=AF63,K63=AF63,M63=AF63,U63=AF63,V63=AF63)</t>
  </si>
  <si>
    <t>AA64</t>
  </si>
  <si>
    <t>=OR(H64=AF64,I64=AF64,J64=AF64,K64=AF64,M64=AF64,U64=AF64,V64=AF64)</t>
  </si>
  <si>
    <t>AA65</t>
  </si>
  <si>
    <t>Hattersley (Ken Ward) Sports Centre</t>
  </si>
  <si>
    <t>Bayley Hall Refurbishment</t>
  </si>
  <si>
    <t>NOTE Multiple Cost Centres</t>
  </si>
  <si>
    <t>Hyde Pool refurbishment</t>
  </si>
  <si>
    <t>The Heys Primary School Caretakers Store</t>
  </si>
  <si>
    <t>Manchester City</t>
  </si>
  <si>
    <t>Health Management Ltd</t>
  </si>
  <si>
    <t>Corrie Primary School Rewire</t>
  </si>
  <si>
    <t>Milton St John Primary - Refurbishment of Infant &amp; Junior Toilets</t>
  </si>
  <si>
    <t>Ray Boullton</t>
  </si>
  <si>
    <t>=OR(H676=AF675,I676=AF675,J676=AF675,K676=AF675,L676=AF675,M676=AF675,N676=AF675,O676=AF675)</t>
  </si>
  <si>
    <t>AA679</t>
  </si>
  <si>
    <t>=OR(H679=AF678,I679=AF678,J679=AF678,K679=AF678,L679=AF678,M679=AF678,N679=AF678,O679=AF678)</t>
  </si>
  <si>
    <t>AA681</t>
  </si>
  <si>
    <t>=OR(H681=AF680,I681=AF680,J681=AF680,K681=AF680,L681=AF680,M681=AF680,N681=AF680,O681=AF680)</t>
  </si>
  <si>
    <t>AA682</t>
  </si>
  <si>
    <t>=OR(H682=AF681,I682=AF681,J682=AF681,K682=AF681,L682=AF681,M682=AF681,N682=AF681,O682=AF681)</t>
  </si>
  <si>
    <t>AA685</t>
  </si>
  <si>
    <t>=OR(H685=AF684,I685=AF684,J685=AF684,K685=AF684,L685=AF684,M685=AF684,N685=AF684,O685=AF684)</t>
  </si>
  <si>
    <t>=OR(H1133=AF1132,I1133=AF1132,J1133=AF1132,K1133=AF1132,L1133=AF1132,M1133=AF1132,N1133=AF1132,O1133=AF1132)</t>
  </si>
  <si>
    <t>=OR(H1133=AF1131,I1133=AF1131,J1133=AF1131,K1133=AF1131,L1133=AF1131,M1133=AF1131,N1133=AF1131,O1133=AF1131)</t>
  </si>
  <si>
    <t>AA1136</t>
  </si>
  <si>
    <t>Primary Capital Programme</t>
  </si>
  <si>
    <t>Ridgehill Childrens Centre</t>
  </si>
  <si>
    <t>Russell Scott Remodelling Phase 2</t>
  </si>
  <si>
    <t>St Peters Childrens Centre</t>
  </si>
  <si>
    <t>Yew Tree Condition Works</t>
  </si>
  <si>
    <t>Bradley Green Foundation Unit</t>
  </si>
  <si>
    <t>61 Olham Road Rebuilding Shop Premises</t>
  </si>
  <si>
    <t>Ian Martin Building Co. Ltd.</t>
  </si>
  <si>
    <t>Union Street Building Hyde Phase 2A external fabic repairs</t>
  </si>
  <si>
    <t>Union Street Building Hyde Phase 2B Internal repairs and Alterations</t>
  </si>
  <si>
    <t>AA50</t>
  </si>
  <si>
    <t>John Lloyd (Heywood) Ltd</t>
  </si>
  <si>
    <t>Mike Gurney</t>
  </si>
  <si>
    <t xml:space="preserve">  Supply and Installation of Multi Use Games Area (MUGA) – Hyde Park, Lodge Lane, Hyde</t>
  </si>
  <si>
    <t>Fairway Landscapes Ltd</t>
  </si>
  <si>
    <t>J Lyssejko</t>
  </si>
  <si>
    <t>Parapet Renewal Stage 1, Telephone Exchange Roundabout, Ashton</t>
  </si>
  <si>
    <t>F W Sherratt</t>
  </si>
  <si>
    <t xml:space="preserve">Demolition of Wellington </t>
  </si>
  <si>
    <t>Denton Civic Square Street Furniture</t>
  </si>
  <si>
    <t>See Professional Engineering Consultancy Services contract above</t>
  </si>
  <si>
    <t>IT software to pilot mobile working</t>
  </si>
  <si>
    <t>Kirona Solution Ltd</t>
  </si>
  <si>
    <t>Easipoint Marketing Ltd</t>
  </si>
  <si>
    <t>Silo Storage, Bedding and jointing mortar ordered for Ashton Market Hall and Denton Civic Square</t>
  </si>
  <si>
    <t>Dennis Gillson &amp; Son (Haworth) Ltd</t>
  </si>
  <si>
    <t xml:space="preserve">Specialist Stone Paving - Ashton </t>
  </si>
  <si>
    <t>Econ Engineering Ltd</t>
  </si>
  <si>
    <t>Any current invoices for design works relate to projects that were commissioned  when the frame work was still live.</t>
  </si>
  <si>
    <t>AA676</t>
  </si>
  <si>
    <t>=OR(H352=AF352,I352=AF352,J352=AF352,K352=AF352,M352=AF352,U352=AF352,V352=AF352)</t>
  </si>
  <si>
    <t>AA353</t>
  </si>
  <si>
    <t>=OR(H1086=AF1085,I1086=AF1085,J1086=AF1085,K1086=AF1085,L1086=AF1085,M1086=AF1085,N1086=AF1085,O1086=AF1085)</t>
  </si>
  <si>
    <t>AA1088</t>
  </si>
  <si>
    <t>Manchester and District Housing Association (2817)</t>
  </si>
  <si>
    <t>=OR(H521=AF521,I521=AF521,J521=AF521,K521=AF521,M521=AF521,U521=AF521,V521=AF521)</t>
  </si>
  <si>
    <t>AA522</t>
  </si>
  <si>
    <t>=OR(H517=AF517,I517=AF517,J517=AF517,K517=AF517,M517=AF517,U517=AF517,V517=AF517)</t>
  </si>
  <si>
    <t>AA518</t>
  </si>
  <si>
    <t>=OR(H518=AF518,I518=AF518,J518=AF518,K518=AF518,M518=AF518,U518=AF518,V518=AF518)</t>
  </si>
  <si>
    <t>AA519</t>
  </si>
  <si>
    <t>=OR(H519=AF519,I519=AF519,J519=AF519,K519=AF519,M519=AF519,U519=AF519,V519=AF519)</t>
  </si>
  <si>
    <t>=OR(H519=AF518,I519=AF518,J519=AF518,K519=AF518,L519=AF518,M519=AF518,N519=AF518,O519=AF518)</t>
  </si>
  <si>
    <t>AA520</t>
  </si>
  <si>
    <t>=OR(H43=AF42,I43=AF42,J43=AF42,K43=AF42,L43=AF42,M43=AF42,N43=AF42,O43=AF42)</t>
  </si>
  <si>
    <t>AA44</t>
  </si>
  <si>
    <t>=OR(H44=AF43,I44=AF43,J44=AF43,K44=AF43,L44=AF43,M44=AF43,N44=AF43,O44=AF43)</t>
  </si>
  <si>
    <t>AA45</t>
  </si>
  <si>
    <t>=OR(H831=AF831,I831=AF831,J831=AF831,K831=AF831,M831=AF831,U831=AF831,V831=AF831)</t>
  </si>
  <si>
    <t>AA832</t>
  </si>
  <si>
    <t>=OR(H614=AF614,I614=AF614,J614=AF614,K614=AF614,M614=AF614,U614=AF614,V614=AF614)</t>
  </si>
  <si>
    <t>AA615</t>
  </si>
  <si>
    <t>=OR(H615=AF615,I615=AF615,J615=AF615,K615=AF615,M615=AF615,U615=AF615,V615=AF615)</t>
  </si>
  <si>
    <t>AA616</t>
  </si>
  <si>
    <t>=OR(H835=AF835,I835=AF835,J835=AF835,K835=AF835,M835=AF835,U835=AF835,V835=AF835)</t>
  </si>
  <si>
    <t>AA836</t>
  </si>
  <si>
    <t>=OR(H836=AF836,I836=AF836,J836=AF836,K836=AF836,M836=AF836,U836=AF836,V836=AF836)</t>
  </si>
  <si>
    <t>AA837</t>
  </si>
  <si>
    <t xml:space="preserve">Specialist Superimposed Roadmarkings </t>
  </si>
  <si>
    <t>Carriageway Works,  Foxholes Road, Hyde</t>
  </si>
  <si>
    <t>Carriageway Works,  Grosvenor Road / Grosvenor Crescent, Hyde</t>
  </si>
  <si>
    <t>Quantity Surveying Services</t>
  </si>
  <si>
    <t xml:space="preserve"> Procured for and Paid Directly by School</t>
  </si>
  <si>
    <t>Manor Green Primary Kitchen Refurbishment</t>
  </si>
  <si>
    <t>Arlies Primary Foundation Unit</t>
  </si>
  <si>
    <t>Independent Catering Services UK Ltd.</t>
  </si>
  <si>
    <t>Gee Cross Primary Foundation Unit</t>
  </si>
  <si>
    <t>Waterloo Children’s Centre</t>
  </si>
  <si>
    <t xml:space="preserve">Globe Lane Primary Temporary Classrooms </t>
  </si>
  <si>
    <t>Hire extended due to delay in building of New Ravensfield School</t>
  </si>
  <si>
    <t>Lyndhurst PrimaryTemporary Class Rooms</t>
  </si>
  <si>
    <t>Hire extended due to delay in building of New School</t>
  </si>
  <si>
    <t>Dane Bank Primary Alterations &amp; Extensions</t>
  </si>
  <si>
    <t>=OR(H534=AF534,I534=AF534,J534=AF534,K534=AF534,M534=AF534,U534=AF534,V534=AF534)</t>
  </si>
  <si>
    <t>=OR(H534=AF533,I534=AF533,J534=AF533,K534=AF533,L534=AF533,M534=AF533,N534=AF533,O534=AF533)</t>
  </si>
  <si>
    <t>Supply of Pavior Blocks for Armentieres Square</t>
  </si>
  <si>
    <t>31-Jun-2013</t>
  </si>
  <si>
    <t>31-Jun-2015</t>
  </si>
  <si>
    <t>North West Libraries Consortium</t>
  </si>
  <si>
    <t>Supply of pre-recorded DVDs</t>
  </si>
  <si>
    <t>Although this supply contract is formally in place by virtue of the NW Libraries consortium, we have no planned expenditure on these materials.</t>
  </si>
  <si>
    <t>Blisset bookbinders / Peter Robinson Bookbinder Ltd</t>
  </si>
  <si>
    <t>=OR(H416=AF416,I416=AF416,J416=AF416,K416=AF416,M416=AF416,U416=AF416,V416=AF416)</t>
  </si>
  <si>
    <t>Pauline Venus</t>
  </si>
  <si>
    <t>Youth Offending Team</t>
  </si>
  <si>
    <t>=OR(H931=AF931,I931=AF931,J931=AF931,K931=AF931,M931=AF931,U931=AF931,V931=AF931)</t>
  </si>
  <si>
    <t>AA933</t>
  </si>
  <si>
    <t>=OR(H933=AF933,I933=AF933,J933=AF933,K933=AF933,M933=AF933,U933=AF933,V933=AF933)</t>
  </si>
  <si>
    <t>AA934</t>
  </si>
  <si>
    <t>Poplar Street  Primary  - Boiler Replacement</t>
  </si>
  <si>
    <t>Agresso figure £633,104.08 covers Contracts C001 and C041 for the period 01/06/07 to 31/05/08.  Spend across all contract users £2960057 recd from Trafford for period 07/08 Figures in columns N &amp; O are estimates given by Trafford</t>
  </si>
  <si>
    <t>=OR(H94=AF93,I94=AF93,J94=AF93,K94=AF93,L94=AF93,M94=AF93,N94=AF93,O94=AF93)</t>
  </si>
  <si>
    <t>AA95</t>
  </si>
  <si>
    <t>=OR(H95=AF94,I95=AF94,J95=AF94,K95=AF94,L95=AF94,M95=AF94,N95=AF94,O95=AF94)</t>
  </si>
  <si>
    <t>AA927</t>
  </si>
  <si>
    <t>=OR(H927=AF927,I927=AF927,J927=AF927,K927=AF927,M927=AF927,U927=AF927,V927=AF927)</t>
  </si>
  <si>
    <t>AA928</t>
  </si>
  <si>
    <t>=OR(H928=AF928,I928=AF928,J928=AF928,K928=AF928,M928=AF928,U928=AF928,V928=AF928)</t>
  </si>
  <si>
    <t>AA929</t>
  </si>
  <si>
    <t>=OR(H929=AF929,I929=AF929,J929=AF929,K929=AF929,M929=AF929,U929=AF929,V929=AF929)</t>
  </si>
  <si>
    <t>AA930</t>
  </si>
  <si>
    <t>=OR(H640=AF640,I640=AF640,J640=AF640,K640=AF640,M640=AF640,U640=AF640,V640=AF640)</t>
  </si>
  <si>
    <t>AA641</t>
  </si>
  <si>
    <t>=OR(H641=AF641,I641=AF641,J641=AF641,K641=AF641,M641=AF641,U641=AF641,V641=AF641)</t>
  </si>
  <si>
    <t>AA642</t>
  </si>
  <si>
    <t>Strengthening of Cavendish St Canal and Denton Station Bridges</t>
  </si>
  <si>
    <t>Carriageway &amp; F/way Micro Asphalt Surfacing</t>
  </si>
  <si>
    <t>Primary Route Direction Signs</t>
  </si>
  <si>
    <t>Demolition of Alder Community School</t>
  </si>
  <si>
    <t>Arden Bridge, Woodley</t>
  </si>
  <si>
    <t>Stamford Road, Mossley Retaining Wall</t>
  </si>
  <si>
    <t>Demolition of Hurst Methodist School, Ashton</t>
  </si>
  <si>
    <t>Ashton Homezone Streetworks</t>
  </si>
  <si>
    <t>Ashton N Bypass Stage 2 Site Investigation</t>
  </si>
  <si>
    <t>Infilling of Hooley Hill Tunnel</t>
  </si>
  <si>
    <t>Gallowsclough Road Retaining Wall Repairs</t>
  </si>
  <si>
    <t>CW1 - Supply &amp; Delivery of Illuminated Bollards</t>
  </si>
  <si>
    <t>Manchester &amp; Cheshire Const.Ltd</t>
  </si>
  <si>
    <t>Dew Pitchmastic Ltd</t>
  </si>
  <si>
    <t>Manchester Boroughs Weather Forecast Contract</t>
  </si>
  <si>
    <t>Metrological Office</t>
  </si>
  <si>
    <t>Edward House Ltd. (51056, 80401) Later taken over by English Churches Housing Group (1843, 1844, 54078, 54079, 61112, 61495, 69334, 69401, 80127)</t>
  </si>
  <si>
    <t>EFM Chesterfield (1773, 1778, 68045)</t>
  </si>
  <si>
    <t>D47</t>
  </si>
  <si>
    <t>E47</t>
  </si>
  <si>
    <t>F47</t>
  </si>
  <si>
    <t>G47</t>
  </si>
  <si>
    <t>H47</t>
  </si>
  <si>
    <t>I47</t>
  </si>
  <si>
    <t>A48</t>
  </si>
  <si>
    <t>B48</t>
  </si>
  <si>
    <t>C48</t>
  </si>
  <si>
    <t>D48</t>
  </si>
  <si>
    <t>E48</t>
  </si>
  <si>
    <t>F48</t>
  </si>
  <si>
    <t>G48</t>
  </si>
  <si>
    <t>H48</t>
  </si>
  <si>
    <t>I48</t>
  </si>
  <si>
    <t>A49</t>
  </si>
  <si>
    <t>B49</t>
  </si>
  <si>
    <t>C49</t>
  </si>
  <si>
    <t>D49</t>
  </si>
  <si>
    <t>E49</t>
  </si>
  <si>
    <t>F49</t>
  </si>
  <si>
    <t>G49</t>
  </si>
  <si>
    <t>H49</t>
  </si>
  <si>
    <t>Kerry Williams</t>
  </si>
  <si>
    <t xml:space="preserve">Corporate Performance </t>
  </si>
  <si>
    <t>Diagnostic &amp; Transformation Project</t>
  </si>
  <si>
    <t>Price Waterhouse Coopers</t>
  </si>
  <si>
    <t xml:space="preserve">TAC - Policy Shared Drive </t>
  </si>
  <si>
    <t>Northern Advertising (Johnston Publishing) (60965)(61260)</t>
  </si>
  <si>
    <t>Provision of social care support for 7 people with mental health needs at Mossley Road, Ashton together with a respite facility</t>
  </si>
  <si>
    <t xml:space="preserve">Provision of social care support for 10 people with mental health needs </t>
  </si>
  <si>
    <t>Agreement for the provision of MIND Services: Information, advice and guidance, publicity, drop-in duty service, day service, co-ordination of volunteers</t>
  </si>
  <si>
    <t>Provision of 40 EMI beds for older people with severe mental health problems at Yew Trees</t>
  </si>
  <si>
    <t>=OR(H603=AF602,I603=AF602,J603=AF602,K603=AF602,L603=AF602,M603=AF602,N603=AF602,O603=AF602)</t>
  </si>
  <si>
    <t>AA617</t>
  </si>
  <si>
    <t>=OR(H617=AF616,I617=AF616,J617=AF616,K617=AF616,L617=AF616,M617=AF616,N617=AF616,O617=AF616)</t>
  </si>
  <si>
    <t>AA621</t>
  </si>
  <si>
    <t>=OR(H621=AF620,I621=AF620,J621=AF620,K621=AF620,L621=AF620,M621=AF620,N621=AF620,O621=AF620)</t>
  </si>
  <si>
    <t>AA636</t>
  </si>
  <si>
    <t>Air Quality Monitoring</t>
  </si>
  <si>
    <t>Corporate Sponsorship</t>
  </si>
  <si>
    <t>Taxis, Mini Coaches &amp; Coaches</t>
  </si>
  <si>
    <t>Peter Sinclair</t>
  </si>
  <si>
    <t>Office Desking, Wooden Storage, Seating and Metal Storage</t>
  </si>
  <si>
    <t>=OR(H96=AF95,I96=AF95,J96=AF95,K96=AF95,L96=AF95,M96=AF95,N96=AF95,O96=AF95)</t>
  </si>
  <si>
    <t>Lead Commisioner - Adult Services (Denise Buckley)</t>
  </si>
  <si>
    <t>Integrated Offender Management Project</t>
  </si>
  <si>
    <t>Adullam Homes</t>
  </si>
  <si>
    <t>4 months</t>
  </si>
  <si>
    <t>Lead Commissioner - Community Safety L (Enda Ross)</t>
  </si>
  <si>
    <t>Access to Social Housing by Offenders - Research Project</t>
  </si>
  <si>
    <t>=OR(H272=AF272,I272=AF272,J272=AF272,K272=AF272,M272=AF272,U272=AF272,V272=AF272)</t>
  </si>
  <si>
    <t>AA273</t>
  </si>
  <si>
    <t>=OR(H273=AF273,I273=AF273,J273=AF273,K273=AF273,M273=AF273,U273=AF273,V273=AF273)</t>
  </si>
  <si>
    <t>AA274</t>
  </si>
  <si>
    <t>=OR(H274=AF274,I274=AF274,J274=AF274,K274=AF274,M274=AF274,U274=AF274,V274=AF274)</t>
  </si>
  <si>
    <t>AA275</t>
  </si>
  <si>
    <t>=OR(H275=AF275,I275=AF275,J275=AF275,K275=AF275,M275=AF275,U275=AF275,V275=AF275)</t>
  </si>
  <si>
    <t>AA276</t>
  </si>
  <si>
    <t xml:space="preserve">YPO Collaborative contract preferred to GM Fire recommendation </t>
  </si>
  <si>
    <t>=OR(H978=AF977,I978=AF977,J978=AF977,K978=AF977,L978=AF977,M978=AF977,N978=AF977,O978=AF977)</t>
  </si>
  <si>
    <t>AA981</t>
  </si>
  <si>
    <t>=OR(H981=AF980,I981=AF980,J981=AF980,K981=AF980,L981=AF980,M981=AF980,N981=AF980,O981=AF980)</t>
  </si>
  <si>
    <t>AA982</t>
  </si>
  <si>
    <t>=OR(H982=AF981,I982=AF981,J982=AF981,K982=AF981,L982=AF981,M982=AF981,N982=AF981,O982=AF981)</t>
  </si>
  <si>
    <t>AA986</t>
  </si>
  <si>
    <t>=OR(H1078=AF1077,I1078=AF1077,J1078=AF1077,K1078=AF1077,L1078=AF1077,M1078=AF1077,N1078=AF1077,O1078=AF1077)</t>
  </si>
  <si>
    <t>AA1079</t>
  </si>
  <si>
    <t>=OR(H1079=AF1078,I1079=AF1078,J1079=AF1078,K1079=AF1078,L1079=AF1078,M1079=AF1078,N1079=AF1078,O1079=AF1078)</t>
  </si>
  <si>
    <t>AA1080</t>
  </si>
  <si>
    <t>=OR(H530=AF529,I530=AF529,J530=AF529,K530=AF529,L530=AF529,M530=AF529,N530=AF529,O530=AF529)</t>
  </si>
  <si>
    <t>=OR(H530=AF528,I530=AF528,J530=AF528,K530=AF528,L530=AF528,M530=AF528,N530=AF528,O530=AF528)</t>
  </si>
  <si>
    <t>AA531</t>
  </si>
  <si>
    <t>=OR(H531=AF530,I531=AF530,J531=AF530,K531=AF530,L531=AF530,M531=AF530,N531=AF530,O531=AF530)</t>
  </si>
  <si>
    <t>AA532</t>
  </si>
  <si>
    <t xml:space="preserve">Gemma Clayton </t>
  </si>
  <si>
    <t xml:space="preserve">Enhanced Structured Day Care </t>
  </si>
  <si>
    <t xml:space="preserve">On File </t>
  </si>
  <si>
    <t>=OR(H891=AF891,I891=AF891,J891=AF891,K891=AF891,M891=AF891,U891=AF891,V891=AF891)</t>
  </si>
  <si>
    <t>AA892</t>
  </si>
  <si>
    <t>=OR(H892=AF892,I892=AF892,J892=AF892,K892=AF892,M892=AF892,U892=AF892,V892=AF892)</t>
  </si>
  <si>
    <t>AA893</t>
  </si>
  <si>
    <t>Creative Support Ltd (10953, 16383, 60902, 82128)</t>
  </si>
  <si>
    <t>Demolition of Youth Offending centre, Francis Thompson Drive, Ashton</t>
  </si>
  <si>
    <t>G33</t>
  </si>
  <si>
    <t>H33</t>
  </si>
  <si>
    <t>I33</t>
  </si>
  <si>
    <t>A34</t>
  </si>
  <si>
    <t>B34</t>
  </si>
  <si>
    <t>C34</t>
  </si>
  <si>
    <t>D34</t>
  </si>
  <si>
    <t>E34</t>
  </si>
  <si>
    <t>F34</t>
  </si>
  <si>
    <t>G34</t>
  </si>
  <si>
    <t>D42</t>
  </si>
  <si>
    <t>E42</t>
  </si>
  <si>
    <t>F42</t>
  </si>
  <si>
    <t>G42</t>
  </si>
  <si>
    <t>WT420</t>
  </si>
  <si>
    <t>T440</t>
  </si>
  <si>
    <t>T470</t>
  </si>
  <si>
    <t>T493</t>
  </si>
  <si>
    <t>T494</t>
  </si>
  <si>
    <t>Q500</t>
  </si>
  <si>
    <t>T510</t>
  </si>
  <si>
    <t>=OR(H183=AF182,I183=AF182,J183=AF182,K183=AF182,L183=AF182,M183=AF182,N183=AF182,O183=AF182)</t>
  </si>
  <si>
    <t>=OR(H183=AF177,I183=AF177,J183=AF177,K183=AF177,L183=AF177,M183=AF177,N183=AF177,O183=AF177)</t>
  </si>
  <si>
    <t>AA184</t>
  </si>
  <si>
    <t>=OR(H184=AF183,I184=AF183,J184=AF183,K184=AF183,L184=AF183,M184=AF183,N184=AF183,O184=AF183)</t>
  </si>
  <si>
    <t>AA185</t>
  </si>
  <si>
    <t>=OR(H185=AF184,I185=AF184,J185=AF184,K185=AF184,L185=AF184,M185=AF184,N185=AF184,O185=AF184)</t>
  </si>
  <si>
    <t>AA211</t>
  </si>
  <si>
    <t>132 High Street Kings Heath Birmingham</t>
  </si>
  <si>
    <t>Normtech Limited</t>
  </si>
  <si>
    <t>Pavehall Limited</t>
  </si>
  <si>
    <t>Line Markings Ltd. (62950)</t>
  </si>
  <si>
    <t>Link Integrated Security Systems Ltd (61073, 15940)</t>
  </si>
  <si>
    <t>Lockhart Catering (61386)</t>
  </si>
  <si>
    <t>Lowes Joinery Ltd (2773)</t>
  </si>
  <si>
    <t>Lowther Forestry (72535)</t>
  </si>
  <si>
    <t>=OR(H860=AF859,I860=AF859,J860=AF859,K860=AF859,L860=AF859,M860=AF859,N860=AF859,O860=AF859)</t>
  </si>
  <si>
    <t>=OR(H860=AF860,I860=AF860,J860=AF860,K860=AF860,M860=AF860,U860=AF860,V860=AF860)</t>
  </si>
  <si>
    <t>AA864</t>
  </si>
  <si>
    <t>=OR(H992=AF992,I992=AF992,J992=AF992,K992=AF992,M992=AF992,U992=AF992,V992=AF992)</t>
  </si>
  <si>
    <t>AA993</t>
  </si>
  <si>
    <t>=OR(H993=AF993,I993=AF993,J993=AF993,K993=AF993,M993=AF993,U993=AF993,V993=AF993)</t>
  </si>
  <si>
    <t>AA995</t>
  </si>
  <si>
    <t>=OR(H995=AF995,I995=AF995,J995=AF995,K995=AF995,M995=AF995,U995=AF995,V995=AF995)</t>
  </si>
  <si>
    <t>AA996</t>
  </si>
  <si>
    <t>=OR(H996=AF996,I996=AF996,J996=AF996,K996=AF996,M996=AF996,U996=AF996,V996=AF996)</t>
  </si>
  <si>
    <t>AA999</t>
  </si>
  <si>
    <t>=OR(H999=AF999,I999=AF999,J999=AF999,K999=AF999,M999=AF999,U999=AF999,V999=AF999)</t>
  </si>
  <si>
    <t>AA1001</t>
  </si>
  <si>
    <t>=OR(H133=AF133,I133=AF133,J133=AF133,K133=AF133,M133=AF133,U133=AF133,V133=AF133)</t>
  </si>
  <si>
    <t>AA136</t>
  </si>
  <si>
    <t>=OR(H136=AF136,I136=AF136,J136=AF136,K136=AF136,M136=AF136,U136=AF136,V136=AF136)</t>
  </si>
  <si>
    <t>AA137</t>
  </si>
  <si>
    <t>=OR(H137=AF137,I137=AF137,J137=AF137,K137=AF137,M137=AF137,U137=AF137,V137=AF137)</t>
  </si>
  <si>
    <t>AA138</t>
  </si>
  <si>
    <t>=OR(H138=AF138,I138=AF138,J138=AF138,K138=AF138,M138=AF138,U138=AF138,V138=AF138)</t>
  </si>
  <si>
    <t>AA139</t>
  </si>
  <si>
    <t>=OR(H139=AF139,I139=AF139,J139=AF139,K139=AF139,M139=AF139,U139=AF139,V139=AF139)</t>
  </si>
  <si>
    <t>AA142</t>
  </si>
  <si>
    <t>=OR(H142=AF142,I142=AF142,J142=AF142,K142=AF142,M142=AF142,U142=AF142,V142=AF142)</t>
  </si>
  <si>
    <t>AA143</t>
  </si>
  <si>
    <t>Egerton Park Arts College - Multi Use Games Area</t>
  </si>
  <si>
    <t>=OR(H93=AF92,I93=AF92,J93=AF92,K93=AF92,L93=AF92,M93=AF92,N93=AF92,O93=AF92)</t>
  </si>
  <si>
    <t>AA94</t>
  </si>
  <si>
    <t>TMBC / Age Concern - Handy persons service</t>
  </si>
  <si>
    <t>=OR(H90=AF89,I90=AF89,J90=AF89,K90=AF89,L90=AF89,M90=AF89,N90=AF89,O90=AF89)</t>
  </si>
  <si>
    <t>AA91</t>
  </si>
  <si>
    <t>=OR(H91=AF90,I91=AF90,J91=AF90,K91=AF90,L91=AF90,M91=AF90,N91=AF90,O91=AF90)</t>
  </si>
  <si>
    <t>AA92</t>
  </si>
  <si>
    <t>=OR(H92=AF91,I92=AF91,J92=AF91,K92=AF91,L92=AF91,M92=AF91,N92=AF91,O92=AF91)</t>
  </si>
  <si>
    <t>AA93</t>
  </si>
  <si>
    <t>=OR(H670=AF669,I670=AF669,J670=AF669,K670=AF669,L670=AF669,M670=AF669,N670=AF669,O670=AF669)</t>
  </si>
  <si>
    <t>=OR(H670=AF667,I670=AF667,J670=AF667,K670=AF667,L670=AF667,M670=AF667,N670=AF667,O670=AF667)</t>
  </si>
  <si>
    <t>AA673</t>
  </si>
  <si>
    <t>AA378</t>
  </si>
  <si>
    <t>=OR(H378=AF378,I378=AF378,J378=AF378,K378=AF378,M378=AF378,U378=AF378,V378=AF378)</t>
  </si>
  <si>
    <t>AA380</t>
  </si>
  <si>
    <t>=OR(H380=AF380,I380=AF380,J380=AF380,K380=AF380,M380=AF380,U380=AF380,V380=AF380)</t>
  </si>
  <si>
    <t>AA381</t>
  </si>
  <si>
    <t>=OR(H381=AF381,I381=AF381,J381=AF381,K381=AF381,M381=AF381,U381=AF381,V381=AF381)</t>
  </si>
  <si>
    <t>=OR(H381=AF380,I381=AF380,J381=AF380,K381=AF380,L381=AF380,M381=AF380,N381=AF380,O381=AF380)</t>
  </si>
  <si>
    <t>AA383</t>
  </si>
  <si>
    <t>=OR(H383=AF383,I383=AF383,J383=AF383,K383=AF383,M383=AF383,U383=AF383,V383=AF383)</t>
  </si>
  <si>
    <t>AA384</t>
  </si>
  <si>
    <t>=OR(H384=AF384,I384=AF384,J384=AF384,K384=AF384,M384=AF384,U384=AF384,V384=AF384)</t>
  </si>
  <si>
    <t>AA386</t>
  </si>
  <si>
    <t>=OR(H598=AF597,I598=AF597,J598=AF597,K598=AF597,L598=AF597,M598=AF597,N598=AF597,O598=AF597)</t>
  </si>
  <si>
    <t>AA600</t>
  </si>
  <si>
    <t>Fresh Pasteurised Milk &amp; Cream</t>
  </si>
  <si>
    <t>Street Lighting Lamps</t>
  </si>
  <si>
    <t>Lamps and Tubes (G.L.S)</t>
  </si>
  <si>
    <t>Highway and Horticultural Tools</t>
  </si>
  <si>
    <t>Text and Library Books</t>
  </si>
  <si>
    <t>Architect - Elisabeth House</t>
  </si>
  <si>
    <t>Structural Engineer - Elisabeth House</t>
  </si>
  <si>
    <t>Mechanical &amp; Electrical Engineer - Elisabeth House</t>
  </si>
  <si>
    <t>Project Manager - Elisabeth House</t>
  </si>
  <si>
    <t>Cost Consultant - Elisabeth House</t>
  </si>
  <si>
    <t>Planning Supervisor - Elisabeth House</t>
  </si>
  <si>
    <t>BREEAM Consultant - Elisabeth House</t>
  </si>
  <si>
    <t xml:space="preserve"> Dry Cleaners at Red Rose Centre</t>
  </si>
  <si>
    <t>Elizabeth House Staines</t>
  </si>
  <si>
    <t>74 The Parade Leamington Spa</t>
  </si>
  <si>
    <t>Units 1-4 Caldey Road, Wythenshawe</t>
  </si>
  <si>
    <t>New server for AXIS Pension Syetem</t>
  </si>
  <si>
    <t>Maintenance Contract for New Server</t>
  </si>
  <si>
    <t>Business Continuity</t>
  </si>
  <si>
    <t>57 High St. West, Sunderland</t>
  </si>
  <si>
    <t>Independent Property Valuer GMPF</t>
  </si>
  <si>
    <t>PIRC INVESTMENT POLICY ADVICE SERVICE AGREEMENT</t>
  </si>
  <si>
    <t>PIRC GOVERNANCE PLUS SERVICE AGREEMENT</t>
  </si>
  <si>
    <t>MANAGING AGENTS CONTRACT</t>
  </si>
  <si>
    <t>LETTING AGENTS CONTRACT</t>
  </si>
  <si>
    <t>GMP Property All Risks Policy</t>
  </si>
  <si>
    <t>=OR(H1116=AF1116,I1116=AF1116,J1116=AF1116,K1116=AF1116,M1116=AF1116,U1116=AF1116,V1116=AF1116)</t>
  </si>
  <si>
    <t>AA1117</t>
  </si>
  <si>
    <t>G. Dale</t>
  </si>
  <si>
    <t>L. Gallon</t>
  </si>
  <si>
    <t>N. Charnock</t>
  </si>
  <si>
    <t>P. F. Panel/P. Morris</t>
  </si>
  <si>
    <t>P. Morris</t>
  </si>
  <si>
    <t>T Boyle</t>
  </si>
  <si>
    <t>Pat Hughes</t>
  </si>
  <si>
    <t>Neil Charnock</t>
  </si>
  <si>
    <t>C Lofstedt</t>
  </si>
  <si>
    <t>C.Lofstedt</t>
  </si>
  <si>
    <t>Garry Blair</t>
  </si>
  <si>
    <t>P.Morris</t>
  </si>
  <si>
    <t>C. Lofstedt</t>
  </si>
  <si>
    <t>P Hughes</t>
  </si>
  <si>
    <t>N Charnock</t>
  </si>
  <si>
    <t>R Page</t>
  </si>
  <si>
    <t>B Thynne</t>
  </si>
  <si>
    <t>=OR(H227=AF227,I227=AF227,J227=AF227,K227=AF227,M227=AF227,U227=AF227,V227=AF227)</t>
  </si>
  <si>
    <t>AA228</t>
  </si>
  <si>
    <t>=OR(H228=AF228,I228=AF228,J228=AF228,K228=AF228,M228=AF228,U228=AF228,V228=AF228)</t>
  </si>
  <si>
    <t>AA232</t>
  </si>
  <si>
    <t>=OR(H724=AF723,I724=AF723,J724=AF723,K724=AF723,L724=AF723,M724=AF723,N724=AF723,O724=AF723)</t>
  </si>
  <si>
    <t>AA725</t>
  </si>
  <si>
    <t>=OR(H725=AF725,I725=AF725,J725=AF725,K725=AF725,M725=AF725,U725=AF725,V725=AF725)</t>
  </si>
  <si>
    <t>=OR(H725=AF724,I725=AF724,J725=AF724,K725=AF724,L725=AF724,M725=AF724,N725=AF724,O725=AF724)</t>
  </si>
  <si>
    <t>AA727</t>
  </si>
  <si>
    <t>Broadbottom Primary - Multi Use Games Area</t>
  </si>
  <si>
    <t>Richmon Street Football Stadium</t>
  </si>
  <si>
    <t>Boiler Replacement Greswell Infants</t>
  </si>
  <si>
    <t>Boiler Replacement Manor Green Primary</t>
  </si>
  <si>
    <t>Emergency Lighting Replacement, TAC</t>
  </si>
  <si>
    <t>Heginbottom Tech Band Room</t>
  </si>
  <si>
    <t>Asbestos Removal Longdendale High School</t>
  </si>
  <si>
    <t>Air Conditionning TAC</t>
  </si>
  <si>
    <t>Air Conditioning Concorde Suite</t>
  </si>
  <si>
    <t>Two Trees Boiler Replacement</t>
  </si>
  <si>
    <t>=OR(H884=AF884,I884=AF884,J884=AF884,K884=AF884,M884=AF884,U884=AF884,V884=AF884)</t>
  </si>
  <si>
    <t>AA885</t>
  </si>
  <si>
    <t>=OR(H885=AF885,I885=AF885,J885=AF885,K885=AF885,M885=AF885,U885=AF885,V885=AF885)</t>
  </si>
  <si>
    <t>AA886</t>
  </si>
  <si>
    <t>=OR(H886=AF886,I886=AF886,J886=AF886,K886=AF886,M886=AF886,U886=AF886,V886=AF886)</t>
  </si>
  <si>
    <t>AA887</t>
  </si>
  <si>
    <t>=OR(H887=AF887,I887=AF887,J887=AF887,K887=AF887,M887=AF887,U887=AF887,V887=AF887)</t>
  </si>
  <si>
    <t>AA888</t>
  </si>
  <si>
    <t>=OR(H888=AF888,I888=AF888,J888=AF888,K888=AF888,M888=AF888,U888=AF888,V888=AF888)</t>
  </si>
  <si>
    <t>AA889</t>
  </si>
  <si>
    <t>=OR(H439=AF439,I439=AF439,J439=AF439,K439=AF439,M439=AF439,U439=AF439,V439=AF439)</t>
  </si>
  <si>
    <t>AA440</t>
  </si>
  <si>
    <t>=OR(H440=AF440,I440=AF440,J440=AF440,K440=AF440,M440=AF440,U440=AF440,V440=AF440)</t>
  </si>
  <si>
    <t>AA441</t>
  </si>
  <si>
    <t>Agresso figure is included within agresso figure detailed in Contract C001 as unable to split spend for Brakes for the period 01/06/07 to 31/05/08.  Spend across all contract users £3801545 recd from Trafford for period 07/08 Figures in Columns N &amp; O are estimates provided by Trafford. Request received from Trafford 05/03/10 to extend in line with C001, waiver report required.</t>
  </si>
  <si>
    <t>Ralph Livesey</t>
  </si>
  <si>
    <t>Walker Fire (UK) Ltd (9847)</t>
  </si>
  <si>
    <t>Walter Carefoot Ltd (204)</t>
  </si>
  <si>
    <t>Watchman Traffic (79537)</t>
  </si>
  <si>
    <t>West Pennine Housing Association (11920, 13679, 16817, 52285, 59002, 80412)</t>
  </si>
  <si>
    <t>Westshield Limited (52289, 63029)</t>
  </si>
  <si>
    <t>Wilkinsons (12094, 63202)</t>
  </si>
  <si>
    <t>Wrekin Construction Co Ltd (10525)</t>
  </si>
  <si>
    <t>Xerox (51688, 58624, 61393, 61394)</t>
  </si>
  <si>
    <t>Xrefer (67477)</t>
  </si>
  <si>
    <t>Young &amp; Co (58984, 62861, 69502)</t>
  </si>
  <si>
    <t>Zurich Municipal (4638, 4639, 14113, 16815, 50608, 51892, 51893, 58657, 60772, 62679, 64520, 67722, 70150, 75749, 76381)</t>
  </si>
  <si>
    <t>Rogersons (61880)</t>
  </si>
  <si>
    <t>Urban Splash (74806)</t>
  </si>
  <si>
    <t>Becrypt Ltd (77264)</t>
  </si>
  <si>
    <t>Russel Scott - Remodelling and Nursery New Build</t>
  </si>
  <si>
    <t>Godley - Remodelling and Nursery New Build</t>
  </si>
  <si>
    <t>C.Bibby</t>
  </si>
  <si>
    <t>Management of Autism Provision</t>
  </si>
  <si>
    <t>P.Brown</t>
  </si>
  <si>
    <t>Floweryfield Surestart - New Build</t>
  </si>
  <si>
    <t>Astley Cromwell New Build</t>
  </si>
  <si>
    <t xml:space="preserve">P Calverley </t>
  </si>
  <si>
    <t>Dane Bank Remodelling and Extension</t>
  </si>
  <si>
    <t>Dowson Primary Foundation Unit</t>
  </si>
  <si>
    <t>Dukinfield Children's Centre</t>
  </si>
  <si>
    <t>Gee Cross Holy Trinity Foundation Unit</t>
  </si>
  <si>
    <t>Hollingworth Childrens Centre</t>
  </si>
  <si>
    <t>Linden Rd Children's Centre</t>
  </si>
  <si>
    <t>Millbrook Children's Centre</t>
  </si>
  <si>
    <t>AA173</t>
  </si>
  <si>
    <t>=OR(H1021=AF1021,I1021=AF1021,J1021=AF1021,K1021=AF1021,M1021=AF1021,U1021=AF1021,V1021=AF1021)</t>
  </si>
  <si>
    <t>AA1022</t>
  </si>
  <si>
    <t>=OR(H375=AF375,I375=AF375,J375=AF375,K375=AF375,M375=AF375,U375=AF375,V375=AF375)</t>
  </si>
  <si>
    <t>AA377</t>
  </si>
  <si>
    <t>=OR(H1124=AF1124,I1124=AF1124,J1124=AF1124,K1124=AF1124,M1124=AF1124,U1124=AF1124,V1124=AF1124)</t>
  </si>
  <si>
    <t>AA1126</t>
  </si>
  <si>
    <t>NAFN Marketing Consultants</t>
  </si>
  <si>
    <t>CHOIR</t>
  </si>
  <si>
    <t>J Stringer</t>
  </si>
  <si>
    <t>Alleygating Grant Scheme</t>
  </si>
  <si>
    <t>On file</t>
  </si>
  <si>
    <t>Cash Registers</t>
  </si>
  <si>
    <t>Komori Maintenance</t>
  </si>
  <si>
    <t>Sole Equipment Manufacturer</t>
  </si>
  <si>
    <t>Sole Software Supplier</t>
  </si>
  <si>
    <t>This contract has expired.</t>
  </si>
  <si>
    <t>Incorrect record.  No lease exists.  Delete</t>
  </si>
  <si>
    <t>Updated</t>
  </si>
  <si>
    <t>Ian Saxon</t>
  </si>
  <si>
    <t>Engineering minor maintenance</t>
  </si>
  <si>
    <t>Footpath surfacing works</t>
  </si>
  <si>
    <t>Repairs to corporate buildings</t>
  </si>
  <si>
    <t>Various (14)</t>
  </si>
  <si>
    <t>Completion Subject to property acquisition</t>
  </si>
  <si>
    <t>Robin Monk</t>
  </si>
  <si>
    <t>Supply of memorial facilities in the book of remembrance lodge at Dukinfield Cemetery</t>
  </si>
  <si>
    <t>Purchase and Disposal of Waste Paper</t>
  </si>
  <si>
    <t>Denton Central (Former Primary School) Refurbishment for Offices</t>
  </si>
  <si>
    <t>Mossley Park Refurbishment of Children's Play Area</t>
  </si>
  <si>
    <t>SMP Playgrounds Ltd</t>
  </si>
  <si>
    <t>Granada Park Refurbishment of Children's Play Area</t>
  </si>
  <si>
    <t>HAGS Ltd</t>
  </si>
  <si>
    <t>Legato - Software</t>
  </si>
  <si>
    <t>ATS Support</t>
  </si>
  <si>
    <t>Human Resources</t>
  </si>
  <si>
    <t>Polyethlene Wheeled Bins</t>
  </si>
  <si>
    <t>=OR(H690=AF689,I690=AF689,J690=AF689,K690=AF689,L690=AF689,M690=AF689,N690=AF689,O690=AF689)</t>
  </si>
  <si>
    <t>AA692</t>
  </si>
  <si>
    <t>=OR(H947=AF947,I947=AF947,J947=AF947,K947=AF947,M947=AF947,U947=AF947,V947=AF947)</t>
  </si>
  <si>
    <t>AA948</t>
  </si>
  <si>
    <t>=OR(H911=AF911,I911=AF911,J911=AF911,K911=AF911,M911=AF911,U911=AF911,V911=AF911)</t>
  </si>
  <si>
    <t>AA912</t>
  </si>
  <si>
    <t>=OR(H912=AF912,I912=AF912,J912=AF912,K912=AF912,M912=AF912,U912=AF912,V912=AF912)</t>
  </si>
  <si>
    <t>AA913</t>
  </si>
  <si>
    <t>=OR(H913=AF913,I913=AF913,J913=AF913,K913=AF913,M913=AF913,U913=AF913,V913=AF913)</t>
  </si>
  <si>
    <t>AA915</t>
  </si>
  <si>
    <t>=OR(H915=AF915,I915=AF915,J915=AF915,K915=AF915,M915=AF915,U915=AF915,V915=AF915)</t>
  </si>
  <si>
    <t>AA916</t>
  </si>
  <si>
    <t>AA96</t>
  </si>
  <si>
    <t>=OR(H998=AF997,I998=AF997,J998=AF997,K998=AF997,L998=AF997,M998=AF997,N998=AF997,O998=AF997)</t>
  </si>
  <si>
    <t>AA1000</t>
  </si>
  <si>
    <t>=OR(H271=AF271,I271=AF271,J271=AF271,K271=AF271,M271=AF271,U271=AF271,V271=AF271)</t>
  </si>
  <si>
    <t>AA272</t>
  </si>
  <si>
    <t>Lindsay Thomson</t>
  </si>
  <si>
    <t>Mike Doyle</t>
  </si>
  <si>
    <t>Mike Hughes</t>
  </si>
  <si>
    <t>N. Harry</t>
  </si>
  <si>
    <t>Nigel Harry</t>
  </si>
  <si>
    <t>Peter Sinclaire</t>
  </si>
  <si>
    <t>Phil Matthews</t>
  </si>
  <si>
    <t>Phillip Matthews</t>
  </si>
  <si>
    <t>R. Boulton</t>
  </si>
  <si>
    <t>R. Boulton / T. Cheshire</t>
  </si>
  <si>
    <t>R. Tullett</t>
  </si>
  <si>
    <t>Ray Boulton</t>
  </si>
  <si>
    <t>Ray Tullett</t>
  </si>
  <si>
    <t>Demolition of Units 1-5, 9, 9a  Sedgley Buildings, Droylsden</t>
  </si>
  <si>
    <t>Demolition of (part) Lyndhurst School, Dukinfield</t>
  </si>
  <si>
    <t>Asbestos removal and Demolition of Milton St Kitchens, Hyde</t>
  </si>
  <si>
    <t>Demolition of Clarendon Fields School, Dukinfield</t>
  </si>
  <si>
    <t>Small works and associated highway works</t>
  </si>
  <si>
    <t>High Friction Surface Treatment</t>
  </si>
  <si>
    <t>Demolition of Fitzroy Court flats, Portugal street, Ashton</t>
  </si>
  <si>
    <t>Demolition of Mess Rooms Audenshaw Cemetery</t>
  </si>
  <si>
    <t>Asbestos Removal and Demolition of Unit 1, Sedgeley Buildings, Droylsden</t>
  </si>
  <si>
    <t>GMADE Authorities</t>
  </si>
  <si>
    <t>Nigel Brooks</t>
  </si>
  <si>
    <t>Action
Number</t>
  </si>
  <si>
    <t>Date</t>
  </si>
  <si>
    <t>Time</t>
  </si>
  <si>
    <t>Who</t>
  </si>
  <si>
    <t>Change</t>
  </si>
  <si>
    <t>Sheet</t>
  </si>
  <si>
    <t>Range</t>
  </si>
  <si>
    <t>New
Value</t>
  </si>
  <si>
    <t>Old
Value</t>
  </si>
  <si>
    <t>Action
Type</t>
  </si>
  <si>
    <t>Losing
Action</t>
  </si>
  <si>
    <t>alec.hall</t>
  </si>
  <si>
    <t>Row Insert</t>
  </si>
  <si>
    <t>Contracts Register</t>
  </si>
  <si>
    <t>1111:1111</t>
  </si>
  <si>
    <t>Cell Change</t>
  </si>
  <si>
    <t>A1123</t>
  </si>
  <si>
    <t>&lt;blank&gt;</t>
  </si>
  <si>
    <t>B1123</t>
  </si>
  <si>
    <t>Buckton Vale Extensions 2006 MLD Resource Unit And Classroom Extensions</t>
  </si>
  <si>
    <t>NAFN Database</t>
  </si>
  <si>
    <t>live</t>
  </si>
  <si>
    <t>24 Hour Mental Health Supported Accommodation 3 Properties (reprovision)</t>
  </si>
  <si>
    <t>Lorraine Butler,Nick Ellwood</t>
  </si>
  <si>
    <t>Inserting of canvass forms into envelopes</t>
  </si>
  <si>
    <t>Printing of Ballot Papers</t>
  </si>
  <si>
    <t>Printing and Personalisation of Postal Vote Packs</t>
  </si>
  <si>
    <t>Bexan Ltd. (76005, 76510)</t>
  </si>
  <si>
    <r>
      <t xml:space="preserve">Citizens Advice Bureau (1493, 1494, 3054, 53441, 53442, 56927, 59348, </t>
    </r>
    <r>
      <rPr>
        <b/>
        <sz val="11"/>
        <rFont val="Arial"/>
        <family val="2"/>
      </rPr>
      <t>67787</t>
    </r>
    <r>
      <rPr>
        <sz val="11"/>
        <rFont val="Arial"/>
        <family val="2"/>
      </rPr>
      <t>, 68312)</t>
    </r>
  </si>
  <si>
    <r>
      <t xml:space="preserve">Anchor Trust (51667, </t>
    </r>
    <r>
      <rPr>
        <b/>
        <sz val="11"/>
        <rFont val="Arial"/>
        <family val="2"/>
      </rPr>
      <t>61351</t>
    </r>
    <r>
      <rPr>
        <sz val="11"/>
        <rFont val="Arial"/>
        <family val="2"/>
      </rPr>
      <t>, 64679, 64696, 81155)+ Anchor Care (</t>
    </r>
    <r>
      <rPr>
        <b/>
        <sz val="11"/>
        <rFont val="Arial"/>
        <family val="2"/>
      </rPr>
      <t>18722, 24739</t>
    </r>
    <r>
      <rPr>
        <sz val="11"/>
        <rFont val="Arial"/>
        <family val="2"/>
      </rPr>
      <t>)</t>
    </r>
  </si>
  <si>
    <t>Amended from 1/4/10 - 31/3/2013  £1,075,983 per annum as per DW 24/08/10</t>
  </si>
  <si>
    <t>Amended from provision of 24 hour social care support for up to 24 people. 1/4/10 - 31/03/2013 £853,861per annum as per DW 24/08/10</t>
  </si>
  <si>
    <t>Provision of 24 hour social care support for up to 16 people with a learning disability and behaviuors which challenge services.</t>
  </si>
  <si>
    <t>Amended from provision of Social care Support for up to 19 people. 1/4/2010 - 31/03/2013 £999,398 as per DW 24/08/10</t>
  </si>
  <si>
    <t>Amended from provision of Social care Support for up to 16 people. 1/4/2010 - 31/03/2012. £1,047,140</t>
  </si>
  <si>
    <t>Provision of Social care Support for up to 14 people with a learning disability</t>
  </si>
  <si>
    <t>Amended form provision of Social care Support for up to 24 people. 1/4/2010 - 31/03/2013. £1,047,140</t>
  </si>
  <si>
    <t>P F Cusack (Tool Supplies) Ltd (51597)</t>
  </si>
  <si>
    <t>P J Spencer Ltd (61823, 62771, 63025)</t>
  </si>
  <si>
    <t>P McGuiness &amp; Co (62716, 62993)</t>
  </si>
  <si>
    <t>P&amp;H Snacksdirect Ltd (61129)</t>
  </si>
  <si>
    <t>PCS (72884)</t>
  </si>
  <si>
    <t>Peak Combined Services (57227, 78330)</t>
  </si>
  <si>
    <t>Pectel (Midlands) Ltd (66138)</t>
  </si>
  <si>
    <t>Building Schools for the Future</t>
  </si>
  <si>
    <t>=OR(H1093=AF1092,I1093=AF1092,J1093=AF1092,K1093=AF1092,L1093=AF1092,M1093=AF1092,N1093=AF1092,O1093=AF1092)</t>
  </si>
  <si>
    <t>AA1101</t>
  </si>
  <si>
    <t>AA264</t>
  </si>
  <si>
    <t>=OR(H654=AF654,I654=AF654,J654=AF654,K654=AF654,M654=AF654,U654=AF654,V654=AF654)</t>
  </si>
  <si>
    <t>AA656</t>
  </si>
  <si>
    <t>Construction of a variety of Civil and Structural Engineering and Land Reclamation Projects in the range £50,000 to £500,000.  Individual schemes are not identifiable at the stage.</t>
  </si>
  <si>
    <t>Substance Mis-Use Worker (financed through Youth Justice Board)</t>
  </si>
  <si>
    <t>Wheels on Wheels Project (funded through ESF and Manchester Enterprises)</t>
  </si>
  <si>
    <t>Alan Martin (PDP Conquest)</t>
  </si>
  <si>
    <t>Youth Inclusion Programme funded through the Youth Justice Board</t>
  </si>
  <si>
    <t>Supply, Installation and Maintenance of Public Advertising Units</t>
  </si>
  <si>
    <t>Adrian Walker</t>
  </si>
  <si>
    <t>Hyde Park Restoration Works</t>
  </si>
  <si>
    <t>Cheethams Play Park Area</t>
  </si>
  <si>
    <t>Les Parker</t>
  </si>
  <si>
    <t>Gas</t>
  </si>
  <si>
    <t>=OR(H264=AF264,I264=AF264,J264=AF264,K264=AF264,M264=AF264,U264=AF264,V264=AF264)</t>
  </si>
  <si>
    <t>AA265</t>
  </si>
  <si>
    <t>=OR(H265=AF265,I265=AF265,J265=AF265,K265=AF265,M265=AF265,U265=AF265,V265=AF265)</t>
  </si>
  <si>
    <t>AA266</t>
  </si>
  <si>
    <t>=OR(H266=AF266,I266=AF266,J266=AF266,K266=AF266,M266=AF266,U266=AF266,V266=AF266)</t>
  </si>
  <si>
    <t>AA267</t>
  </si>
  <si>
    <t>=OR(H267=AF267,I267=AF267,J267=AF267,K267=AF267,M267=AF267,U267=AF267,V267=AF267)</t>
  </si>
  <si>
    <t>AA268</t>
  </si>
  <si>
    <t>Ashton Town Hall Aquifer Museum Enabling Works</t>
  </si>
  <si>
    <t>=OR(H1102=AF1101,I1102=AF1101,J1102=AF1101,K1102=AF1101,L1102=AF1101,M1102=AF1101,N1102=AF1101,O1102=AF1101)</t>
  </si>
  <si>
    <t>=OR(H893=AF893,I893=AF893,J893=AF893,K893=AF893,M893=AF893,U893=AF893,V893=AF893)</t>
  </si>
  <si>
    <t>AA894</t>
  </si>
  <si>
    <t>Roof cut edge corrosion and gutter works at The Exchange Ipswich</t>
  </si>
  <si>
    <t>RG Carter Ipswich limited</t>
  </si>
  <si>
    <t>B. Thynne</t>
  </si>
  <si>
    <t>Refurbishment of Unit 5 Titchfield Park, Segensworth</t>
  </si>
  <si>
    <t>P &amp; G Electrical &amp; Building Services Limited</t>
  </si>
  <si>
    <t>Duxbury Reduce the Risk</t>
  </si>
  <si>
    <t>Cheshire Services</t>
  </si>
  <si>
    <t>Ann Noi</t>
  </si>
  <si>
    <t>Drug Related Spend</t>
  </si>
  <si>
    <t>Elections Stationery</t>
  </si>
  <si>
    <t>CambridgeHok Ltd</t>
  </si>
  <si>
    <t>Excavation &amp; Contracting (UK) ltd</t>
  </si>
  <si>
    <t>Ian Martin Building Co Ltd. (62709)</t>
  </si>
  <si>
    <t>IDeA (58897, 54642)</t>
  </si>
  <si>
    <t>Identislot Ltd (62278)</t>
  </si>
  <si>
    <t>Independent Options (54659, 61795, 80229)</t>
  </si>
  <si>
    <t>Initial (14110, 57457, 17494, 75029, 61634)</t>
  </si>
  <si>
    <t>INTEC (67441, 73834)</t>
  </si>
  <si>
    <t>Interserve Ind. Services (71489)</t>
  </si>
  <si>
    <t>J Freeley (54740, 63010)</t>
  </si>
  <si>
    <t>=OR(H343=AF342,I343=AF342,J343=AF342,K343=AF342,L343=AF342,M343=AF342,N343=AF342,O343=AF342)</t>
  </si>
  <si>
    <t>AA344</t>
  </si>
  <si>
    <t>The quotation process awarded general library binding to Blissetts at approximately £2000 per annum, and specialist binding to Peter Robinson at approximately £1000 per annum.</t>
  </si>
  <si>
    <t>This contract has now ceased and has not been replaced.</t>
  </si>
  <si>
    <t>Supply of online legal information</t>
  </si>
  <si>
    <t>CANS Trust</t>
  </si>
  <si>
    <t>Supply of online reference sources</t>
  </si>
  <si>
    <t>Oxford University Press</t>
  </si>
  <si>
    <t>Supply of transport information</t>
  </si>
  <si>
    <t>Ask About Business</t>
  </si>
  <si>
    <t>Union Street</t>
  </si>
  <si>
    <t>CON/LDS/4</t>
  </si>
  <si>
    <t>CON/LDS/6</t>
  </si>
  <si>
    <t>CON/LDS/7</t>
  </si>
  <si>
    <t>=OR(H970=AF969,I970=AF969,J970=AF969,K970=AF969,L970=AF969,M970=AF969,N970=AF969,O970=AF969)</t>
  </si>
  <si>
    <t>AA971</t>
  </si>
  <si>
    <t>=OR(H971=AF970,I971=AF970,J971=AF970,K971=AF970,L971=AF970,M971=AF970,N971=AF970,O971=AF970)</t>
  </si>
  <si>
    <t>AA972</t>
  </si>
  <si>
    <t>=OR(H972=AF971,I972=AF971,J972=AF971,K972=AF971,L972=AF971,M972=AF971,N972=AF971,O972=AF971)</t>
  </si>
  <si>
    <t>AA973</t>
  </si>
  <si>
    <t>Home Care Providers         (Approved list of providers)</t>
  </si>
  <si>
    <t>Provision of 24 hour social care support for up to 21 people with a learning disability</t>
  </si>
  <si>
    <t>Provision of Social care Support for up to 20 people with a learning disability</t>
  </si>
  <si>
    <t>Facilities Management Services</t>
  </si>
  <si>
    <t>Frozen Foods (Distribution &amp; Supplies)</t>
  </si>
  <si>
    <t>Frozen Foods</t>
  </si>
  <si>
    <t>Sports and Games Equipment</t>
  </si>
  <si>
    <t>Wall tiles</t>
  </si>
  <si>
    <t>Electrical Cleaning Equipment</t>
  </si>
  <si>
    <t>First Aid</t>
  </si>
  <si>
    <t>=OR(H1005=AF1004,I1005=AF1004,J1005=AF1004,K1005=AF1004,L1005=AF1004,M1005=AF1004,N1005=AF1004,O1005=AF1004)</t>
  </si>
  <si>
    <t>P1004</t>
  </si>
  <si>
    <t>Range Move</t>
  </si>
  <si>
    <t>N1004:O1004, U1004:V1004</t>
  </si>
  <si>
    <t>J1005</t>
  </si>
  <si>
    <t>K1005</t>
  </si>
  <si>
    <t>L1005</t>
  </si>
  <si>
    <t>malcolm.whitwood</t>
  </si>
  <si>
    <t>P969</t>
  </si>
  <si>
    <t>Helen.Corbishley</t>
  </si>
  <si>
    <t>Row Delete</t>
  </si>
  <si>
    <t>AA1086</t>
  </si>
  <si>
    <t xml:space="preserve">20/06/08 Requested spend figures from Salford as Agresso does not hold school expenditure. Jan 09, agreed with Pete Townsend that this contract when retendered by Salford will managed by Education as only the schools use this contract. </t>
  </si>
  <si>
    <t>Oldham, Tameside and Stockport</t>
  </si>
  <si>
    <t>Contract spend extracted from T307 ITT documents, estimated requirements wef 01/01/04. However MI now received shows Tameside spend for 2004/05 £194,455.22, 2006 £136,005.65, 2007 £170,165.72, 2008 £169,696.14. Contract extension taken up 08/10/08. Contract handed over to Oldham MBC 24th March 2009, Oldham are now the lead Authority</t>
  </si>
  <si>
    <t xml:space="preserve"> Ashton Town Hall Installation of Display Cabinets </t>
  </si>
  <si>
    <t>Ryecroft Hall Early Years Centre - Installation of Cedar Clad Modular Extension</t>
  </si>
  <si>
    <t>Longdendale Sports Centre Refurbishmen</t>
  </si>
  <si>
    <t>Audenshaw Primary New Kitchen</t>
  </si>
  <si>
    <t>Transformer Replacement Egerton Park School (now deferred until 2006 due to legal and technical difficulties)</t>
  </si>
  <si>
    <t>R.Higson/R Tullett</t>
  </si>
  <si>
    <t xml:space="preserve">1) Brennans Paving. (62891)  2) George Cox.(66163)  3) Walsh Bros. (14574)  4) Fairway Landscapes. (61820, 62826)  5) RT Keary.  6) John Smith Surfacing. (75074)  7) Eagle Landscapes. (1780)                                                                                                                 </t>
  </si>
  <si>
    <t>=OR(H1120=AF1119,I1120=AF1119,J1120=AF1119,K1120=AF1119,L1120=AF1119,M1120=AF1119,N1120=AF1119,O1120=AF1119)</t>
  </si>
  <si>
    <t>AA1122</t>
  </si>
  <si>
    <t>=OR(H1122=AF1121,I1122=AF1121,J1122=AF1121,K1122=AF1121,L1122=AF1121,M1122=AF1121,N1122=AF1121,O1122=AF1121)</t>
  </si>
  <si>
    <t>=OR(H1123=AF1122,I1123=AF1122,J1123=AF1122,K1123=AF1122,L1123=AF1122,M1123=AF1122,N1123=AF1122,O1123=AF1122)</t>
  </si>
  <si>
    <t>AA1125</t>
  </si>
  <si>
    <t>Marshalls Mono Ltd (190, 69723)</t>
  </si>
  <si>
    <t>Marwood Electrical Company Limited (61606), Snapfast (61104)</t>
  </si>
  <si>
    <t>=OR(H720=AF719,I720=AF719,J720=AF719,K720=AF719,L720=AF719,M720=AF719,N720=AF719,O720=AF719)</t>
  </si>
  <si>
    <t>AA721</t>
  </si>
  <si>
    <t>=OR(H721=AF721,I721=AF721,J721=AF721,K721=AF721,M721=AF721,U721=AF721,V721=AF721)</t>
  </si>
  <si>
    <t>=OR(H721=AF720,I721=AF720,J721=AF720,K721=AF720,L721=AF720,M721=AF720,N721=AF720,O721=AF720)</t>
  </si>
  <si>
    <t>AA722</t>
  </si>
  <si>
    <t>=OR(H722=AF722,I722=AF722,J722=AF722,K722=AF722,M722=AF722,U722=AF722,V722=AF722)</t>
  </si>
  <si>
    <t>Corrie Primary Rewire</t>
  </si>
  <si>
    <t>Corrie Primary Reroof</t>
  </si>
  <si>
    <t>Linden Rd Reroof</t>
  </si>
  <si>
    <t>Holden Clough Reroof Phase 1</t>
  </si>
  <si>
    <t>Copley High Replacement of void pack heaters to parts of school</t>
  </si>
  <si>
    <t>Longdendale Replacement of void pack heaters to parts of school</t>
  </si>
  <si>
    <t>Broadbent Fold Boiler Replacement</t>
  </si>
  <si>
    <t>Oakfield Boiler Replacement</t>
  </si>
  <si>
    <t>Hollingworth Primary Boiler Replacement</t>
  </si>
  <si>
    <t>Livingstone Boiler Replacement</t>
  </si>
  <si>
    <t>Egerton Park Rewire Phase 2</t>
  </si>
  <si>
    <t>Holden Clough Reroof Phase 2</t>
  </si>
  <si>
    <t>Atkins</t>
  </si>
  <si>
    <t>=OR(H720=AF720,I720=AF720,J720=AF720,K720=AF720,M720=AF720,U720=AF720,V720=AF720)</t>
  </si>
  <si>
    <t>=OR(H624=AF624,I624=AF624,J624=AF624,K624=AF624,M624=AF624,U624=AF624,V624=AF624)</t>
  </si>
  <si>
    <t>AA625</t>
  </si>
  <si>
    <t>Trafford MBC</t>
  </si>
  <si>
    <t>LAPP</t>
  </si>
  <si>
    <t>Bolton MBC</t>
  </si>
  <si>
    <t>City Of Salford</t>
  </si>
  <si>
    <t>Oldham MBC</t>
  </si>
  <si>
    <t>GM Fire</t>
  </si>
  <si>
    <t>OGC</t>
  </si>
  <si>
    <t>City of Manchester</t>
  </si>
  <si>
    <t>Salford MBC</t>
  </si>
  <si>
    <t>Warrington MBC</t>
  </si>
  <si>
    <t xml:space="preserve">OGC </t>
  </si>
  <si>
    <t>YPO</t>
  </si>
  <si>
    <t>Oldham and Stockport</t>
  </si>
  <si>
    <t>Printing of Key Publications</t>
  </si>
  <si>
    <t xml:space="preserve">Provision of Sports Services </t>
  </si>
  <si>
    <t>One-off purchase to film company</t>
  </si>
  <si>
    <t>Bronze sculptures</t>
  </si>
  <si>
    <t>Reel Manchester</t>
  </si>
  <si>
    <t>Royal Bank of Scotland (3648, 3649, 3651, 10932, 11646, 57600, 57601, 57602, 57603, 75632)</t>
  </si>
  <si>
    <t>Royal Sun Alliance (18686)</t>
  </si>
  <si>
    <t>Rubax Lifts (76338)</t>
  </si>
  <si>
    <t>Salt Union Limited (60883)</t>
  </si>
  <si>
    <t>SAVILLS (77052)</t>
  </si>
  <si>
    <t>SAVILLS/KINGST (77052)</t>
  </si>
  <si>
    <t>Secon Solutions (57769, 58770)</t>
  </si>
  <si>
    <t>Sector Treasury Services (3760, 66497)</t>
  </si>
  <si>
    <t>Selection Services (3770, 13613)</t>
  </si>
  <si>
    <t>Shaws and Sons (60880)</t>
  </si>
  <si>
    <t>Shiree Bharatiya Mandal Indian Community Association (52054)</t>
  </si>
  <si>
    <t>Shorrock Trichem (61068)</t>
  </si>
  <si>
    <t>Sibcas (65032)</t>
  </si>
  <si>
    <t>Springfield Mobiles (60547, 62865)</t>
  </si>
  <si>
    <t>Contract spend extracted from C075 Contract usage report wef 01/01/2007</t>
  </si>
  <si>
    <t>=OR(H385=AF384,I385=AF384,J385=AF384,K385=AF384,L385=AF384,M385=AF384,N385=AF384,O385=AF384)</t>
  </si>
  <si>
    <t>AA391</t>
  </si>
  <si>
    <t>=OR(H391=AF390,I391=AF390,J391=AF390,K391=AF390,L391=AF390,M391=AF390,N391=AF390,O391=AF390)</t>
  </si>
  <si>
    <t>AA393</t>
  </si>
  <si>
    <t>F1123</t>
  </si>
  <si>
    <t>G1123</t>
  </si>
  <si>
    <t>H1123</t>
  </si>
  <si>
    <t>=OR(H759=AF759,I759=AF759,J759=AF759,K759=AF759,M759=AF759,U759=AF759,V759=AF759)</t>
  </si>
  <si>
    <t>AA760</t>
  </si>
  <si>
    <t>=OR(H760=AF760,I760=AF760,J760=AF760,K760=AF760,M760=AF760,U760=AF760,V760=AF760)</t>
  </si>
  <si>
    <t>AA761</t>
  </si>
  <si>
    <t>=OR(H968=AF967,I968=AF967,J968=AF967,K968=AF967,L968=AF967,M968=AF967,N968=AF967,O968=AF967)</t>
  </si>
  <si>
    <t>AA970</t>
  </si>
  <si>
    <t>=OR(H896=AF895,I896=AF895,J896=AF895,K896=AF895,L896=AF895,M896=AF895,N896=AF895,O896=AF895)</t>
  </si>
  <si>
    <t>AA897</t>
  </si>
  <si>
    <t>=OR(H897=AF896,I897=AF896,J897=AF896,K897=AF896,L897=AF896,M897=AF896,N897=AF896,O897=AF896)</t>
  </si>
  <si>
    <t>AA898</t>
  </si>
  <si>
    <t>Ground Rock Salt</t>
  </si>
  <si>
    <t>Travel Arrangements</t>
  </si>
  <si>
    <t>Calderstones NHS Trust (51102)</t>
  </si>
  <si>
    <t>=OR(H997=AF995,I997=AF995,J997=AF995,K997=AF995,L997=AF995,M997=AF995,N997=AF995,O997=AF995)</t>
  </si>
  <si>
    <t>AA998</t>
  </si>
  <si>
    <t>C041</t>
  </si>
  <si>
    <t>C044</t>
  </si>
  <si>
    <t>Alan Turner</t>
  </si>
  <si>
    <t>Graham Hartley</t>
  </si>
  <si>
    <t>Graham Hartley / Mike Hughes</t>
  </si>
  <si>
    <t>Huw Davis</t>
  </si>
  <si>
    <t>I. Summerhill</t>
  </si>
  <si>
    <t>J. Oddy</t>
  </si>
  <si>
    <t>Jim Oddy</t>
  </si>
  <si>
    <t>John Wood</t>
  </si>
  <si>
    <t>Keith Smith</t>
  </si>
  <si>
    <t>=OR(H480=AF480,I480=AF480,J480=AF480,K480=AF480,M480=AF480,U480=AF480,V480=AF480)</t>
  </si>
  <si>
    <t>=OR(H480=AF479,I480=AF479,J480=AF479,K480=AF479,L480=AF479,M480=AF479,N480=AF479,O480=AF479)</t>
  </si>
  <si>
    <t>AA481</t>
  </si>
  <si>
    <t>=OR(H481=AF481,I481=AF481,J481=AF481,K481=AF481,M481=AF481,U481=AF481,V481=AF481)</t>
  </si>
  <si>
    <t>AA482</t>
  </si>
  <si>
    <t>=OR(H262=AF262,I262=AF262,J262=AF262,K262=AF262,M262=AF262,U262=AF262,V262=AF262)</t>
  </si>
  <si>
    <t>AA263</t>
  </si>
  <si>
    <t>=OR(H263=AF263,I263=AF263,J263=AF263,K263=AF263,M263=AF263,U263=AF263,V263=AF263)</t>
  </si>
  <si>
    <t>=OR(H807=AF806,I807=AF806,J807=AF806,K807=AF806,L807=AF806,M807=AF806,N807=AF806,O807=AF806)</t>
  </si>
  <si>
    <t>AA809</t>
  </si>
  <si>
    <t>Kroll Ontrack Ltd (69114)</t>
  </si>
  <si>
    <t>Languard Limited (13886)</t>
  </si>
  <si>
    <t>Michael Dyson Associates</t>
  </si>
  <si>
    <t xml:space="preserve">Hewlett Packard Ltd (9727, 11389), Specialist Computer Centres, (3898, 57879) XMA Limited (51457) </t>
  </si>
  <si>
    <t>Hewlett-Packard ltd (9727, 11389)</t>
  </si>
  <si>
    <t>Hi-Q Tyreservices (75176)</t>
  </si>
  <si>
    <t>Kiely Bros (13460)</t>
  </si>
  <si>
    <t>=OR(H123=AF122,I123=AF122,J123=AF122,K123=AF122,L123=AF122,M123=AF122,N123=AF122,O123=AF122)</t>
  </si>
  <si>
    <t>AA125</t>
  </si>
  <si>
    <t>=OR(H494=AF494,I494=AF494,J494=AF494,K494=AF494,M494=AF494,U494=AF494,V494=AF494)</t>
  </si>
  <si>
    <t>AA495</t>
  </si>
  <si>
    <t>=OR(H289=AF289,I289=AF289,J289=AF289,K289=AF289,M289=AF289,U289=AF289,V289=AF289)</t>
  </si>
  <si>
    <t>AA290</t>
  </si>
  <si>
    <t>=OR(H290=AF290,I290=AF290,J290=AF290,K290=AF290,M290=AF290,U290=AF290,V290=AF290)</t>
  </si>
  <si>
    <t>AA291</t>
  </si>
  <si>
    <t>=OR(H291=AF291,I291=AF291,J291=AF291,K291=AF291,M291=AF291,U291=AF291,V291=AF291)</t>
  </si>
  <si>
    <t>AA292</t>
  </si>
  <si>
    <t>=OR(H292=AF292,I292=AF292,J292=AF292,K292=AF292,M292=AF292,U292=AF292,V292=AF292)</t>
  </si>
  <si>
    <t>AA293</t>
  </si>
  <si>
    <t>=OR(H293=AF293,I293=AF293,J293=AF293,K293=AF293,M293=AF293,U293=AF293,V293=AF293)</t>
  </si>
  <si>
    <t>AA294</t>
  </si>
  <si>
    <t>=OR(H294=AF294,I294=AF294,J294=AF294,K294=AF294,M294=AF294,U294=AF294,V294=AF294)</t>
  </si>
  <si>
    <t>AA295</t>
  </si>
  <si>
    <t>=OR(H295=AF295,I295=AF295,J295=AF295,K295=AF295,M295=AF295,U295=AF295,V295=AF295)</t>
  </si>
  <si>
    <t>AA297</t>
  </si>
  <si>
    <t>=OR(H297=AF297,I297=AF297,J297=AF297,K297=AF297,M297=AF297,U297=AF297,V297=AF297)</t>
  </si>
  <si>
    <t>AA298</t>
  </si>
  <si>
    <t>=OR(H532=AF531,I532=AF531,J532=AF531,K532=AF531,L532=AF531,M532=AF531,N532=AF531,O532=AF531)</t>
  </si>
  <si>
    <t>AA536</t>
  </si>
  <si>
    <t>=OR(H1013=AF1012,I1013=AF1012,J1013=AF1012,K1013=AF1012,L1013=AF1012,M1013=AF1012,U1013=AF1012,V1013=AF1012)</t>
  </si>
  <si>
    <t>AA1015</t>
  </si>
  <si>
    <t xml:space="preserve">Supervised Consumption </t>
  </si>
  <si>
    <t>Hep C Testing - (Penine Care )</t>
  </si>
  <si>
    <t>Independence Initiative</t>
  </si>
  <si>
    <t>Dismantling Water Flume, Hyde Leisure Pool</t>
  </si>
  <si>
    <t>All alleygating schemes are completely different in price and amount/cost of schemes cannot be predicted as per Julie Stringer on 01/08.</t>
  </si>
  <si>
    <t>Darcy Designs in Iron</t>
  </si>
  <si>
    <t>Company no longer used.</t>
  </si>
  <si>
    <t>D Murray</t>
  </si>
  <si>
    <t>=OR(H495=AF495,I495=AF495,J495=AF495,K495=AF495,M495=AF495,U495=AF495,V495=AF495)</t>
  </si>
  <si>
    <t>AA496</t>
  </si>
  <si>
    <t>=OR(H496=AF496,I496=AF496,J496=AF496,K496=AF496,M496=AF496,U496=AF496,V496=AF496)</t>
  </si>
  <si>
    <t>AA497</t>
  </si>
  <si>
    <t>=OR(H497=AF497,I497=AF497,J497=AF497,K497=AF497,M497=AF497,U497=AF497,V497=AF497)</t>
  </si>
  <si>
    <t>AA498</t>
  </si>
  <si>
    <t>Support for people with a learning disability living in their own homes</t>
  </si>
  <si>
    <t>Creative Support Ltd (10953, 16383, 60902, 82128) and Care UK</t>
  </si>
  <si>
    <t>Tameside Independent Advocacy Service</t>
  </si>
  <si>
    <t>Independent Domestic Violence Advocate (DVA)</t>
  </si>
  <si>
    <t>Recover psychological intervention programme</t>
  </si>
  <si>
    <t>Waiver dated 06/05/2010. 12 month pilot</t>
  </si>
  <si>
    <t>1st May 2010</t>
  </si>
  <si>
    <t>Provision of Twenty Four Hour Support to People with a Learning Disability living in their own homes - lot 1</t>
  </si>
  <si>
    <t>Provision of Twenty Four Hour Support to People with a Learning Disability living in their own homes - lot 4</t>
  </si>
  <si>
    <t>Provision of Twenty Four Hour Support to People with a Learning Disability living in their own homes - lot 5</t>
  </si>
  <si>
    <t>Carriageway Microasphalt</t>
  </si>
  <si>
    <t>Kiely Bros Ltd                     135 Cherrywood Road  Bordesley Green      Birmingham B9 4XE</t>
  </si>
  <si>
    <t>Footway Microasphalt</t>
  </si>
  <si>
    <t>CS1</t>
  </si>
  <si>
    <t>Provision of Chain Skips</t>
  </si>
  <si>
    <t xml:space="preserve">Premier Waste Services H. Millaney and Son Ashton and Mcr Waste                        Knowles Bros Ltd            Beeson Waste Ltd                                                                                                         </t>
  </si>
  <si>
    <t xml:space="preserve">Gatenby Sanderson (12033), Morgan Hunt Public Sector, Rockpools People &amp; Performance, Tribal Resourcing (21638), </t>
  </si>
  <si>
    <t>Capita Business Services Limited (61186)</t>
  </si>
  <si>
    <t>Barnardos (64843)</t>
  </si>
  <si>
    <t>1) SSI Schaefer, (127)  2) Craemer Environmental Systems (Kliko) (61228), (61228) 3) PWS</t>
  </si>
  <si>
    <t>United Utilities t/a Your Communications (replaced by THUS who were then taken over by Cable and Wireless) (8977, 61860, 7964, 51339)</t>
  </si>
  <si>
    <t>Securitas (61023) - Now Loomis (13475)</t>
  </si>
  <si>
    <t>1) Air Products PLC.(61012)  2) Energas Limited.  3) Calor Gas Limited (Salford).(61258)</t>
  </si>
  <si>
    <t>1) Arco Manchester Limited.  (51, 6472, 52843, 61466) 2) Greenham (61604)</t>
  </si>
  <si>
    <t>1) Arriva Ltd.(66431)   2) Northern Municipal Spares.(61121, 77212)  3) Noblett Ltd.  4) SFS Limited.  5) SGM Ltd (12854, 67987)</t>
  </si>
  <si>
    <t>S.Lever</t>
  </si>
  <si>
    <t>S.Gwilt</t>
  </si>
  <si>
    <t>E.Todd</t>
  </si>
  <si>
    <t>PSO Waiver Report 16/1/08</t>
  </si>
  <si>
    <t>=OR(H588=AF587,I588=AF587,J588=AF587,K588=AF587,L588=AF587,M588=AF587,N588=AF587,O588=AF587)</t>
  </si>
  <si>
    <t>AA595</t>
  </si>
  <si>
    <t>=OR(H595=AF594,I595=AF594,J595=AF594,K595=AF594,L595=AF594,M595=AF594,N595=AF594,O595=AF594)</t>
  </si>
  <si>
    <t>AA598</t>
  </si>
  <si>
    <t>=OR(H296=AF295,I296=AF295,J296=AF295,K296=AF295,L296=AF295,M296=AF295,N296=AF295,O296=AF295)</t>
  </si>
  <si>
    <t>AA327</t>
  </si>
  <si>
    <t>Tameside School Sports Partnership, Old Court House</t>
  </si>
  <si>
    <t>=OR(H629=AF629,I629=AF629,J629=AF629,K629=AF629,M629=AF629,U629=AF629,V629=AF629)</t>
  </si>
  <si>
    <t>AA630</t>
  </si>
  <si>
    <t>=OR(H630=AF630,I630=AF630,J630=AF630,K630=AF630,M630=AF630,U630=AF630,V630=AF630)</t>
  </si>
  <si>
    <t>AA631</t>
  </si>
  <si>
    <t>=OR(H631=AF631,I631=AF631,J631=AF631,K631=AF631,M631=AF631,U631=AF631,V631=AF631)</t>
  </si>
  <si>
    <t>AA632</t>
  </si>
  <si>
    <t>=OR(H632=AF632,I632=AF632,J632=AF632,K632=AF632,M632=AF632,U632=AF632,V632=AF632)</t>
  </si>
  <si>
    <t>AA633</t>
  </si>
  <si>
    <t>=OR(H633=AF633,I633=AF633,J633=AF633,K633=AF633,M633=AF633,U633=AF633,V633=AF633)</t>
  </si>
  <si>
    <t>AA634</t>
  </si>
  <si>
    <t>=OR(H634=AF634,I634=AF634,J634=AF634,K634=AF634,M634=AF634,U634=AF634,V634=AF634)</t>
  </si>
  <si>
    <t>AA635</t>
  </si>
  <si>
    <t>=OR(H635=AF635,I635=AF635,J635=AF635,K635=AF635,M635=AF635,U635=AF635,V635=AF635)</t>
  </si>
  <si>
    <t>AA637</t>
  </si>
  <si>
    <t>=OR(H637=AF637,I637=AF637,J637=AF637,K637=AF637,M637=AF637,U637=AF637,V637=AF637)</t>
  </si>
  <si>
    <t>AA638</t>
  </si>
  <si>
    <t>=OR(H707=AF706,I707=AF706,J707=AF706,K707=AF706,L707=AF706,M707=AF706,N707=AF706,O707=AF706)</t>
  </si>
  <si>
    <t>=OR(H707=AF705,I707=AF705,J707=AF705,K707=AF705,L707=AF705,M707=AF705,N707=AF705,O707=AF705)</t>
  </si>
  <si>
    <t>AA708</t>
  </si>
  <si>
    <t>=OR(H708=AF707,I708=AF707,J708=AF707,K708=AF707,L708=AF707,M708=AF707,N708=AF707,O708=AF707)</t>
  </si>
  <si>
    <t>AA709</t>
  </si>
  <si>
    <t>=OR(H709=AF708,I709=AF708,J709=AF708,K709=AF708,L709=AF708,M709=AF708,N709=AF708,O709=AF708)</t>
  </si>
  <si>
    <t>AA710</t>
  </si>
  <si>
    <t>=OR(H710=AF709,I710=AF709,J710=AF709,K710=AF709,L710=AF709,M710=AF709,N710=AF709,O710=AF709)</t>
  </si>
  <si>
    <t>AA711</t>
  </si>
  <si>
    <t>=OR(H489=AF489,I489=AF489,J489=AF489,K489=AF489,M489=AF489,U489=AF489,V489=AF489)</t>
  </si>
  <si>
    <t>AA490</t>
  </si>
  <si>
    <t>=OR(H490=AF490,I490=AF490,J490=AF490,K490=AF490,M490=AF490,U490=AF490,V490=AF490)</t>
  </si>
  <si>
    <t>AA491</t>
  </si>
  <si>
    <t>Housing 21 Housing Association (54967, 59663, 61716, 63900, 78152, 80114)</t>
  </si>
  <si>
    <t>Portfolio of Photos and framed photos for Mayor Elect</t>
  </si>
  <si>
    <t>Block Contract for Residential and Nursing Beds</t>
  </si>
  <si>
    <t>Housing Options,Homelessness and Housing Register</t>
  </si>
  <si>
    <t>services</t>
  </si>
  <si>
    <t>Housing Strategy 3.31</t>
  </si>
  <si>
    <t>Hattersley Melandra Children's Centre - Alterations &amp; Improvements 2008</t>
  </si>
  <si>
    <t>Karen Heathcote</t>
  </si>
  <si>
    <t>Julia Annable</t>
  </si>
  <si>
    <t>K Heathcote's Office</t>
  </si>
  <si>
    <t>Ashton Northern Bypass Stage 2 - Ashton Town Centre.  Whole Project is 9.8M including land and other items.  Works may be let in stages.</t>
  </si>
  <si>
    <t>Jones Lang LaSalle (2519, 72969)</t>
  </si>
  <si>
    <t>JPCS Ltd (70204, 70916)</t>
  </si>
  <si>
    <t>K &amp; J Lockie (2739)</t>
  </si>
  <si>
    <t>Kennedy Asphalt (76862)</t>
  </si>
  <si>
    <t>Kensite (61288)</t>
  </si>
  <si>
    <t>Key Catering PLC (61645)</t>
  </si>
  <si>
    <t>Khush Amdid (66708, 66932, 69496)</t>
  </si>
  <si>
    <t xml:space="preserve">1) Brennans Paving.  (62891) 2) John Lloyd (Heywood). (62715)  3) Rhodes and Son Construction. (62740, 63028)  4) Westshield. (52289, 63029)                </t>
  </si>
  <si>
    <t xml:space="preserve">1) Brennans. (62891)  2) George Cox. (66163)  3) Rhodes and Son. (62740, 63028) 4) Westshield Ltd. (52289,63029)                 </t>
  </si>
  <si>
    <t>1) Burdens Limited. (51933)  2) Hugh Logan Engineering Ltd. (121)</t>
  </si>
  <si>
    <t>1) Classic Retail Systems, (51642)  2) Direct Business Equipment (61756)</t>
  </si>
  <si>
    <t>J Greenwood (Builder) Ltd (62779, 69488, 69489, 69490)</t>
  </si>
  <si>
    <t>J Hopkins (Contractors) Ltd (63005, 51516)</t>
  </si>
  <si>
    <t>Demolition and Site Clearance of Phoenix Market Hall, Ashton</t>
  </si>
  <si>
    <t>Industrial Products for Vehicles &amp; Plant Maintenance</t>
  </si>
  <si>
    <t>Greystones Tameside Ltd</t>
  </si>
  <si>
    <t>Julie Glaister</t>
  </si>
  <si>
    <t>Business Support Programme for Education and Childcare Providers</t>
  </si>
  <si>
    <t>Excavation &amp; Contracting (UK) (62763)</t>
  </si>
  <si>
    <t>=OR(H344=AF344,I344=AF344,J344=AF344,K344=AF344,M344=AF344,U344=AF344,V344=AF344)</t>
  </si>
  <si>
    <t>AA346</t>
  </si>
  <si>
    <t>=OR(H346=AF346,I346=AF346,J346=AF346,K346=AF346,M346=AF346,U346=AF346,V346=AF346)</t>
  </si>
  <si>
    <t>AA347</t>
  </si>
  <si>
    <t>=OR(H347=AF347,I347=AF347,J347=AF347,K347=AF347,M347=AF347,U347=AF347,V347=AF347)</t>
  </si>
  <si>
    <t>AA348</t>
  </si>
  <si>
    <t>=OR(H348=AF348,I348=AF348,J348=AF348,K348=AF348,M348=AF348,U348=AF348,V348=AF348)</t>
  </si>
  <si>
    <t>AA349</t>
  </si>
  <si>
    <t>=OR(H349=AF349,I349=AF349,J349=AF349,K349=AF349,M349=AF349,U349=AF349,V349=AF349)</t>
  </si>
  <si>
    <t>AA350</t>
  </si>
  <si>
    <t>=OR(H350=AF350,I350=AF350,J350=AF350,K350=AF350,M350=AF350,U350=AF350,V350=AF350)</t>
  </si>
  <si>
    <t>AA351</t>
  </si>
  <si>
    <t>=OR(H351=AF351,I351=AF351,J351=AF351,K351=AF351,M351=AF351,U351=AF351,V351=AF351)</t>
  </si>
  <si>
    <t>AA352</t>
  </si>
  <si>
    <t>=OR(H1082=AF1081,I1082=AF1081,J1082=AF1081,K1082=AF1081,L1082=AF1081,M1082=AF1081,N1082=AF1081,O1082=AF1081)</t>
  </si>
  <si>
    <t>AA1084</t>
  </si>
  <si>
    <t>=OR(H1084=AF1083,I1084=AF1083,J1084=AF1083,K1084=AF1083,L1084=AF1083,M1084=AF1083,N1084=AF1083,O1084=AF1083)</t>
  </si>
  <si>
    <t>=OR(H1008=AF1005,I1008=AF1005,J1008=AF1005,K1008=AF1005,L1008=AF1005,M1008=AF1005,N1008=AF1005,O1008=AF1005)</t>
  </si>
  <si>
    <t>AA1012</t>
  </si>
  <si>
    <t>=OR(H1012=AF1011,I1012=AF1011,J1012=AF1011,K1012=AF1011,L1012=AF1011,M1012=AF1011,N1012=AF1011,O1012=AF1011)</t>
  </si>
  <si>
    <t>AA1017</t>
  </si>
  <si>
    <t>=OR(H1017=AF1016,I1017=AF1016,J1017=AF1016,K1017=AF1016,L1017=AF1016,M1017=AF1016,N1017=AF1016,O1017=AF1016)</t>
  </si>
  <si>
    <t>AA1023</t>
  </si>
  <si>
    <t>Dukinfield Park Steps Refurbishment</t>
  </si>
  <si>
    <t>Asset Surveys Corporate &amp; Education Buildings</t>
  </si>
  <si>
    <t>Peter Wood</t>
  </si>
  <si>
    <t>OJEU Ref: GO 08042926/01</t>
  </si>
  <si>
    <t>contract in safe other papers in 3.41</t>
  </si>
  <si>
    <t>Provision of Public Analyst Services to members of the Greater Manchester Public Protection Managers Group</t>
  </si>
  <si>
    <t>Ilys Cookson</t>
  </si>
  <si>
    <t>Council Tax Software</t>
  </si>
  <si>
    <t>7.2a</t>
  </si>
  <si>
    <t>Linda Kemp</t>
  </si>
  <si>
    <t>Maintenance</t>
  </si>
  <si>
    <t>Control Section Room 4.14</t>
  </si>
  <si>
    <t>Lesley Hampson</t>
  </si>
  <si>
    <t>Maintenance Contract - Sealer Machine</t>
  </si>
  <si>
    <t>Paragon</t>
  </si>
  <si>
    <t>Supply of Envelopes</t>
  </si>
  <si>
    <t>None</t>
  </si>
  <si>
    <t>Microfilming</t>
  </si>
  <si>
    <t>Enveloping Services</t>
  </si>
  <si>
    <t>Stockport MBC</t>
  </si>
  <si>
    <t>Supply of baliff services</t>
  </si>
  <si>
    <t>Hattersley School PFI Contract</t>
  </si>
  <si>
    <t>Peter Townsend</t>
  </si>
  <si>
    <t>Acquisition of Asset Management Software</t>
  </si>
  <si>
    <t>Cabin Hire @ Lakes Road</t>
  </si>
  <si>
    <t>Malcolm Knight</t>
  </si>
  <si>
    <t>Lease Boiler House Cottage</t>
  </si>
  <si>
    <t>Cleaning Contract for the above</t>
  </si>
  <si>
    <t>Rental of accomodation at West End Early Years Centre</t>
  </si>
  <si>
    <t>Wildbank Roof</t>
  </si>
  <si>
    <t>Two Trees - Electrical Rewire</t>
  </si>
  <si>
    <t>Ridgehill - Boiler Replacement</t>
  </si>
  <si>
    <t>X1123</t>
  </si>
  <si>
    <t>AA1123</t>
  </si>
  <si>
    <t>=OR(H1123=AF1123,I1123=AF1123,J1123=AF1123,K1123=AF1123,M1123=AF1123,U1123=AF1123,V1123=AF1123)</t>
  </si>
  <si>
    <t>M1123</t>
  </si>
  <si>
    <t>P1123</t>
  </si>
  <si>
    <t>N1123</t>
  </si>
  <si>
    <t>J1123</t>
  </si>
  <si>
    <t>K1123</t>
  </si>
  <si>
    <t>L1123</t>
  </si>
  <si>
    <t>I1124</t>
  </si>
  <si>
    <t>NRG Group Limited (Ricoh) (3715)</t>
  </si>
  <si>
    <t>J1077</t>
  </si>
  <si>
    <t>K1077</t>
  </si>
  <si>
    <t>M1077</t>
  </si>
  <si>
    <t>L1077</t>
  </si>
  <si>
    <t>N1077</t>
  </si>
  <si>
    <t>=1619000/4</t>
  </si>
  <si>
    <t>T1077</t>
  </si>
  <si>
    <t>992:992</t>
  </si>
  <si>
    <t>A1005</t>
  </si>
  <si>
    <t>B1005</t>
  </si>
  <si>
    <t>C1005</t>
  </si>
  <si>
    <t>D1005</t>
  </si>
  <si>
    <t>E1005</t>
  </si>
  <si>
    <t>F1005</t>
  </si>
  <si>
    <t>G1005</t>
  </si>
  <si>
    <t>H1005</t>
  </si>
  <si>
    <t>I1005</t>
  </si>
  <si>
    <t>M1005</t>
  </si>
  <si>
    <t>N1005</t>
  </si>
  <si>
    <t>O1005</t>
  </si>
  <si>
    <t>=N1005*M1005</t>
  </si>
  <si>
    <t>P1005</t>
  </si>
  <si>
    <t>Q1005</t>
  </si>
  <si>
    <t>R1005</t>
  </si>
  <si>
    <t>W1005</t>
  </si>
  <si>
    <t>X1005</t>
  </si>
  <si>
    <t>AA1005</t>
  </si>
  <si>
    <t>Landscape Maintenance Contract, Lord Sheldon Way, Ashton under Lyne</t>
  </si>
  <si>
    <t>Room 3.46</t>
  </si>
  <si>
    <t>Portable Unit Purchase</t>
  </si>
  <si>
    <t>G.Buckley</t>
  </si>
  <si>
    <t>Melandra Crescent, Surestart Remodelling</t>
  </si>
  <si>
    <t>Premiere Landscaping</t>
  </si>
  <si>
    <t>R.Higson</t>
  </si>
  <si>
    <t>Denton Central - Replacement Heating</t>
  </si>
  <si>
    <t>Milton St Johns - Extension</t>
  </si>
  <si>
    <t>H.Grace</t>
  </si>
  <si>
    <t>Millbrook - MUGA</t>
  </si>
  <si>
    <t>Broadbottom - MUGA</t>
  </si>
  <si>
    <t>Lucy Davies</t>
  </si>
  <si>
    <t>Rental of New Century House</t>
  </si>
  <si>
    <t>Denton West End Extensions</t>
  </si>
  <si>
    <t>Mike Young</t>
  </si>
  <si>
    <t>Urgent Environmental Clean Up at Copley High School</t>
  </si>
  <si>
    <t>R.Muller</t>
  </si>
  <si>
    <t>=OR(H664=AF664,I664=AF664,J664=AF664,K664=AF664,M664=AF664,U664=AF664,V664=AF664)</t>
  </si>
  <si>
    <t>=OR(H719=AF719,I719=AF719,J719=AF719,K719=AF719,M719=AF719,U719=AF719,V719=AF719)</t>
  </si>
  <si>
    <t>AA720</t>
  </si>
  <si>
    <t>=OR(H65=AF65,I65=AF65,J65=AF65,K65=AF65,M65=AF65,U65=AF65,V65=AF65)</t>
  </si>
  <si>
    <t>AA66</t>
  </si>
  <si>
    <t>=OR(H66=AF66,I66=AF66,J66=AF66,K66=AF66,M66=AF66,U66=AF66,V66=AF66)</t>
  </si>
  <si>
    <t>AA67</t>
  </si>
  <si>
    <t>=OR(H67=AF67,I67=AF67,J67=AF67,K67=AF67,M67=AF67,U67=AF67,V67=AF67)</t>
  </si>
  <si>
    <t>AA68</t>
  </si>
  <si>
    <t>=OR(H68=AF68,I68=AF68,J68=AF68,K68=AF68,M68=AF68,U68=AF68,V68=AF68)</t>
  </si>
  <si>
    <t>AA69</t>
  </si>
  <si>
    <t>=OR(H69=AF69,I69=AF69,J69=AF69,K69=AF69,M69=AF69,U69=AF69,V69=AF69)</t>
  </si>
  <si>
    <t>AA71</t>
  </si>
  <si>
    <t>=OR(H71=AF71,I71=AF71,J71=AF71,K71=AF71,M71=AF71,U71=AF71,V71=AF71)</t>
  </si>
  <si>
    <t>AA72</t>
  </si>
  <si>
    <t>=OR(H72=AF72,I72=AF72,J72=AF72,K72=AF72,M72=AF72,U72=AF72,V72=AF72)</t>
  </si>
  <si>
    <t>AA73</t>
  </si>
  <si>
    <t>=OR(H73=AF73,I73=AF73,J73=AF73,K73=AF73,M73=AF73,U73=AF73,V73=AF73)</t>
  </si>
  <si>
    <t>AA74</t>
  </si>
  <si>
    <t>=OR(H74=AF74,I74=AF74,J74=AF74,K74=AF74,M74=AF74,U74=AF74,V74=AF74)</t>
  </si>
  <si>
    <t>AA81</t>
  </si>
  <si>
    <t>=OR(H937=AF937,I937=AF937,J937=AF937,K937=AF937,M937=AF937,U937=AF937,V937=AF937)</t>
  </si>
  <si>
    <t>AA938</t>
  </si>
  <si>
    <t>=OR(H938=AF938,I938=AF938,J938=AF938,K938=AF938,M938=AF938,U938=AF938,V938=AF938)</t>
  </si>
  <si>
    <t>AA939</t>
  </si>
  <si>
    <t>=OR(H939=AF939,I939=AF939,J939=AF939,K939=AF939,M939=AF939,U939=AF939,V939=AF939)</t>
  </si>
  <si>
    <t>AA942</t>
  </si>
  <si>
    <t>=OR(H942=AF942,I942=AF942,J942=AF942,K942=AF942,M942=AF942,U942=AF942,V942=AF942)</t>
  </si>
  <si>
    <t>AA944</t>
  </si>
  <si>
    <t>=OR(H962=AF961,I962=AF961,J962=AF961,K962=AF961,L962=AF961,M962=AF961,N962=AF961,O962=AF961)</t>
  </si>
  <si>
    <t>AA963</t>
  </si>
  <si>
    <t>=OR(H963=AF962,I963=AF962,J963=AF962,K963=AF962,L963=AF962,M963=AF962,N963=AF962,O963=AF962)</t>
  </si>
  <si>
    <t>AA968</t>
  </si>
  <si>
    <t>First Aid Training</t>
  </si>
  <si>
    <t>Seamark First Aid Training Services</t>
  </si>
  <si>
    <t>Counselling Services</t>
  </si>
  <si>
    <t>=OR(H211=AF210,I211=AF210,J211=AF210,K211=AF210,L211=AF210,M211=AF210,N211=AF210,O211=AF210)</t>
  </si>
  <si>
    <t>AA213</t>
  </si>
  <si>
    <t>=OR(H213=AF212,I213=AF212,J213=AF212,K213=AF212,L213=AF212,M213=AF212,N213=AF212,O213=AF212)</t>
  </si>
  <si>
    <t>=OR(H213=AF213,I213=AF213,J213=AF213,K213=AF213,M213=AF213,U213=AF213,V213=AF213)</t>
  </si>
  <si>
    <t>AA218</t>
  </si>
  <si>
    <t>=OR(H218=AF217,I218=AF217,J218=AF217,K218=AF217,L218=AF217,M218=AF217,N218=AF217,O218=AF217)</t>
  </si>
  <si>
    <t>AA219</t>
  </si>
  <si>
    <t>=OR(H219=AF218,I219=AF218,J219=AF218,K219=AF218,L219=AF218,M219=AF218,N219=AF218,O219=AF218)</t>
  </si>
  <si>
    <t>AA220</t>
  </si>
  <si>
    <t>AA811</t>
  </si>
  <si>
    <t>=OR(H811=AF810,I811=AF810,J811=AF810,K811=AF810,L811=AF810,M811=AF810,N811=AF810,O811=AF810)</t>
  </si>
  <si>
    <t>AA814</t>
  </si>
  <si>
    <t>=OR(H814=AF813,I814=AF813,J814=AF813,K814=AF813,L814=AF813,M814=AF813,N814=AF813,O814=AF813)</t>
  </si>
  <si>
    <t>AA815</t>
  </si>
  <si>
    <t>=OR(H491=AF491,I491=AF491,J491=AF491,K491=AF491,M491=AF491,U491=AF491,V491=AF491)</t>
  </si>
  <si>
    <t>AA492</t>
  </si>
  <si>
    <t>16 BAY SATA-2 TO SCSI RAID BOX</t>
  </si>
  <si>
    <t>Infortrend 12 Bay U320 SATA</t>
  </si>
  <si>
    <t>Infortrend 12 Bay U320     SATA 11</t>
  </si>
  <si>
    <t>SCS1toSCSI Subsystem,3U 16 Bay Single Ctrl 4-CH SCSI-U320</t>
  </si>
  <si>
    <t>Primary SCSI-to-SCSI Subsystem,2U 12 Bay Rackmount Single.</t>
  </si>
  <si>
    <t>SCS1toSCS1 Subsystem, 3U 16 Bays Single Ctrl 4-CH SCSI-U320</t>
  </si>
  <si>
    <t>NetApp F820</t>
  </si>
  <si>
    <t>HP ProLiant DL380R04/X3200 2MB 8001GB</t>
  </si>
  <si>
    <t>Archive One</t>
  </si>
  <si>
    <t>Sunfire 280R Server</t>
  </si>
  <si>
    <t>Sunfire V440 Server</t>
  </si>
  <si>
    <t>1 X Sun 3120 Array 3120 - 1094MIL-043300691E</t>
  </si>
  <si>
    <t>SunFire 280R</t>
  </si>
  <si>
    <t>=OR(H656=AF656,I656=AF656,J656=AF656,K656=AF656,M656=AF656,U656=AF656,V656=AF656)</t>
  </si>
  <si>
    <t>Street Lighting Works Frameworks Contract including Lamp Column erection and Reactive Maintenance</t>
  </si>
  <si>
    <t>Bulk Excavation, Crushing and disposal of Concrete Lamp Columns Framework Contract</t>
  </si>
  <si>
    <t>B Ganderton</t>
  </si>
  <si>
    <t>The Wharf, Droylsden - Canal Marina</t>
  </si>
  <si>
    <t>Demolition of Wellington Works</t>
  </si>
  <si>
    <t>Demolition of Units 2c&amp;3 Sedgeley Buildings, Droylsden</t>
  </si>
  <si>
    <t>Demolition of Staley House, Stalybridge</t>
  </si>
  <si>
    <t>Paving Materials (Denton)</t>
  </si>
  <si>
    <t>J O'Loughlin</t>
  </si>
  <si>
    <t>Ringway Group Ltd</t>
  </si>
  <si>
    <t>Comments</t>
  </si>
  <si>
    <t>(Two years extension expiring on 31st July 2011)</t>
  </si>
  <si>
    <t>Upgrading of Watchman Camera Equipment 2009-2010</t>
  </si>
  <si>
    <t>Contract period 1/04/2010 to 31/03/2011</t>
  </si>
  <si>
    <t>For the 2009-2010 financial year only?</t>
  </si>
  <si>
    <t>One off project</t>
  </si>
  <si>
    <t xml:space="preserve">Authority under PSO E6.2 to award the above contract to Creative Support and Care UK without a competitive tendering process. </t>
  </si>
  <si>
    <t xml:space="preserve">£45,000 - 12 month pilot </t>
  </si>
  <si>
    <t xml:space="preserve">The contract due to commence 1st May 2010, will run for a period of 12 months as a pilot. </t>
  </si>
  <si>
    <t>No action required - except for ensuring that the waiver is included on the contracts register.</t>
  </si>
  <si>
    <t>Authority under PSO C3.2 to allow the contract to be placed with a contractor to be appointed under a negotiated tender process (Insurance is recognized as a special case under the Public Contract Rules 2006)</t>
  </si>
  <si>
    <t xml:space="preserve">Authority under PSO E6.4 to allow the contract with Age Concern Tameside to be extended without a competitive tendering process in order to make use of available funding (from Communities and Local Government) by developing the existing service which was procured competitively </t>
  </si>
  <si>
    <t>Note this is a nine month extension of the current contract and therefore will expire on 31st December 2010</t>
  </si>
  <si>
    <t>Authority under PSO C2.3 to award the above contract to New Charter Housing Trust Limited without a competitive tendering process. (Note this is a six month extension of the current contract to allow a full procurement exercise to take place to let a contract for the expanded service for 2 years)</t>
  </si>
  <si>
    <t>Note this is a six month extension of the current contract to allow a full procurement exercise to take place to let a contract for the expanded service for 2 years (commencing 1st October 2010 to 30th September 2012) @ circa £90,480 per annum</t>
  </si>
  <si>
    <t>Motivation to recover psychological intervention programmer designed to inspire and stimulate people who have a substance Misuse problem who are often, but not always, offenders to make a positive life-style changes and stabilization.</t>
  </si>
  <si>
    <t>Waivers to Procurement Standing Orders  2009 onwards</t>
  </si>
  <si>
    <t xml:space="preserve">MCI Diventi </t>
  </si>
  <si>
    <t>&amp; che</t>
  </si>
  <si>
    <t>No formal contract in place. Ad hoc ordering 4 to 5 times per annum, expenditure minimal.  Unable to use larger contracted suppliers due to minimum oprder quantities.</t>
  </si>
  <si>
    <t xml:space="preserve">Currently 3 individual single supplier arrangements, payment upfront on a 6 monthly basis to obtain preferential rate (excluding advertiser although still receive preferential rate). No competition, Advertiser recently become Trinity Mirror Group.  User produced report recommnding renewal but been on hold due to election anticipated will be taken forward after next whole cabinet. </t>
  </si>
  <si>
    <t>No action required, no specific contract, no longer use this supplier.  This work is undertaken by ERS.</t>
  </si>
  <si>
    <t>No action required, not Renewing - transfering requirement to AGMA framework with Health Management UK</t>
  </si>
  <si>
    <t xml:space="preserve">OJEU Notification. Decision not yet made regarding taking extension but realise time is now getting on although did pursue OJEU last time annual value actually only approx £30k.  Decision not yet made regarding taking extension but realise time is now getting on although did pursue OJEU last time annual value actually only approx £30k.  </t>
  </si>
  <si>
    <t>Decision to extend will be made based on progress with work AGMA undertaking.</t>
  </si>
  <si>
    <t>No further scope for savings, fixed terms to march 2010.</t>
  </si>
  <si>
    <t xml:space="preserve"> Sandra Whitehead</t>
  </si>
  <si>
    <t>Extension of contract for provision of services at Hyde Children's Centre</t>
  </si>
  <si>
    <t>Waiver dated 23/02/2010</t>
  </si>
  <si>
    <t>=OR(H711=AF710,I711=AF710,J711=AF710,K711=AF710,L711=AF710,M711=AF710,N711=AF710,O711=AF710)</t>
  </si>
  <si>
    <t>AA713</t>
  </si>
  <si>
    <t>=OR(H713=AF712,I713=AF712,J713=AF712,K713=AF712,L713=AF712,M713=AF712,N713=AF712,O713=AF712)</t>
  </si>
  <si>
    <t>AA726</t>
  </si>
  <si>
    <t>Greater Manchester Connexions Partnership</t>
  </si>
  <si>
    <t>Delivery of Connexions Programme</t>
  </si>
  <si>
    <t>Better Choices</t>
  </si>
  <si>
    <t>Annual Value taken from last year of contract, as per waiver report for extension.</t>
  </si>
  <si>
    <t>=OR(H673=AF672,I673=AF672,J673=AF672,K673=AF672,L673=AF672,M673=AF672,N673=AF672,O673=AF672)</t>
  </si>
  <si>
    <t>AA675</t>
  </si>
  <si>
    <t>=OR(H675=AF674,I675=AF674,J675=AF674,K675=AF674,L675=AF674,M675=AF674,N675=AF674,O675=AF674)</t>
  </si>
  <si>
    <t>service spec</t>
  </si>
  <si>
    <t>on file</t>
  </si>
  <si>
    <t xml:space="preserve">on file </t>
  </si>
  <si>
    <t>=OR(H664=AF663,I664=AF663,J664=AF663,K664=AF663,L664=AF663,M664=AF663,N664=AF663,O664=AF663)</t>
  </si>
  <si>
    <t>AA665</t>
  </si>
  <si>
    <t>=OR(H665=AF665,I665=AF665,J665=AF665,K665=AF665,M665=AF665,U665=AF665,V665=AF665)</t>
  </si>
  <si>
    <t>AA668</t>
  </si>
  <si>
    <t>=OR(H668=AF668,I668=AF668,J668=AF668,K668=AF668,M668=AF668,U668=AF668,V668=AF668)</t>
  </si>
  <si>
    <t>=OR(H894=AF894,I894=AF894,J894=AF894,K894=AF894,M894=AF894,U894=AF894,V894=AF894)</t>
  </si>
  <si>
    <t>AA895</t>
  </si>
  <si>
    <t>=OR(H895=AF895,I895=AF895,J895=AF895,K895=AF895,M895=AF895,U895=AF895,V895=AF895)</t>
  </si>
  <si>
    <t>AA906</t>
  </si>
  <si>
    <t>=OR(H906=AF906,I906=AF906,J906=AF906,K906=AF906,M906=AF906,U906=AF906,V906=AF906)</t>
  </si>
  <si>
    <t>AA908</t>
  </si>
  <si>
    <t>Andrew Hall Room 4.1 TAC</t>
  </si>
  <si>
    <t>Banking Services</t>
  </si>
  <si>
    <t>Alastair Smith</t>
  </si>
  <si>
    <t>Agresso Financial Services</t>
  </si>
  <si>
    <t>Site Investigation at Stamford St, Stalybridge</t>
  </si>
  <si>
    <t>=OR(H771=AF771,I771=AF771,J771=AF771,K771=AF771,M771=AF771,U771=AF771,V771=AF771)</t>
  </si>
  <si>
    <t>AA772</t>
  </si>
  <si>
    <t>=OR(H772=AF772,I772=AF772,J772=AF772,K772=AF772,M772=AF772,U772=AF772,V772=AF772)</t>
  </si>
  <si>
    <t>AA773</t>
  </si>
  <si>
    <t>The history ends with the changes saved on 02/06/2009 at 15:52.</t>
  </si>
  <si>
    <t>=OR(H487=AF487,I487=AF487,J487=AF487,K487=AF487,M487=AF487,U487=AF487,V487=AF487)</t>
  </si>
  <si>
    <t>AA488</t>
  </si>
  <si>
    <t>Demolition work at Stalybridge West</t>
  </si>
  <si>
    <t>P McGuinness</t>
  </si>
  <si>
    <t>Demolition and site clearance Aspley House Ashton-u-Lyne</t>
  </si>
  <si>
    <t>E&amp;C (UK)</t>
  </si>
  <si>
    <t>=OR(H580=AF579,I580=AF579,J580=AF579,K580=AF579,L580=AF579,M580=AF579,N580=AF579,O580=AF579)</t>
  </si>
  <si>
    <t>AA581</t>
  </si>
  <si>
    <t>=OR(H581=AF581,I581=AF581,J581=AF581,K581=AF581,M581=AF581,U581=AF581,V581=AF581)</t>
  </si>
  <si>
    <t>Care UK (13541, 14323)</t>
  </si>
  <si>
    <t>AV Protection McAfee Tops</t>
  </si>
  <si>
    <t>Capita Business Systems (15077, 61186, 64788, 75137)</t>
  </si>
  <si>
    <t>Roger Platt</t>
  </si>
  <si>
    <t>TIC 002</t>
  </si>
  <si>
    <t>TICAGdoc</t>
  </si>
  <si>
    <t>Supply of coach Holiday packages</t>
  </si>
  <si>
    <t>Supply of online ticket booking service</t>
  </si>
  <si>
    <t>Tourism 3.10</t>
  </si>
  <si>
    <t>BY93</t>
  </si>
  <si>
    <t>Paper Towels and Toilet Tissues</t>
  </si>
  <si>
    <t>Educational Materials</t>
  </si>
  <si>
    <t>Cleaning Materials</t>
  </si>
  <si>
    <t>Janitorial Supplies</t>
  </si>
  <si>
    <t>=OR(H216=AF216,I216=AF216,J216=AF216,K216=AF216,M216=AF216,U216=AF216,V216=AF216)</t>
  </si>
  <si>
    <t>AA217</t>
  </si>
  <si>
    <t>=OR(H217=AF217,I217=AF217,J217=AF217,K217=AF217,M217=AF217,U217=AF217,V217=AF217)</t>
  </si>
  <si>
    <t>Provision of Education Business Partnership Services</t>
  </si>
  <si>
    <t>XBT001/1</t>
  </si>
  <si>
    <t>Agreement for retrospective claim for re-evaluation of rateable value based water charges</t>
  </si>
  <si>
    <t>Legal Strong Room</t>
  </si>
  <si>
    <t>Coated Stone Materials</t>
  </si>
  <si>
    <t>Vehicle Tyres</t>
  </si>
  <si>
    <t>Vehicles Batteries</t>
  </si>
  <si>
    <t>Industrial Gases</t>
  </si>
  <si>
    <t>Sodium Hypochlorite</t>
  </si>
  <si>
    <t>Antifreeze</t>
  </si>
  <si>
    <t>Decorative Paints and Painters Sundries</t>
  </si>
  <si>
    <t xml:space="preserve">Les Parker </t>
  </si>
  <si>
    <t>LDA Limited</t>
  </si>
  <si>
    <t>Swans Travel Ltd</t>
  </si>
  <si>
    <t>Mechanical &amp; Electrical Design Services</t>
  </si>
  <si>
    <t>Halcrow Yolles</t>
  </si>
  <si>
    <t>John Dyke</t>
  </si>
  <si>
    <t>Recruitment Advertising Services</t>
  </si>
  <si>
    <t>Euro RSCG Riley (65731)</t>
  </si>
  <si>
    <t>Bolton</t>
  </si>
  <si>
    <t>A609</t>
  </si>
  <si>
    <t>B609</t>
  </si>
  <si>
    <t>H609</t>
  </si>
  <si>
    <t>I607</t>
  </si>
  <si>
    <t>I608</t>
  </si>
  <si>
    <t>I609</t>
  </si>
  <si>
    <t>jody.stewart</t>
  </si>
  <si>
    <t>17:17</t>
  </si>
  <si>
    <t>M17</t>
  </si>
  <si>
    <t>N17</t>
  </si>
  <si>
    <t>O17</t>
  </si>
  <si>
    <t>P17</t>
  </si>
  <si>
    <t>R17</t>
  </si>
  <si>
    <t>Y17</t>
  </si>
  <si>
    <t>Total cost of AGMA wide conmtract is £224,178 per annum</t>
  </si>
  <si>
    <t>16:16</t>
  </si>
  <si>
    <t>J16</t>
  </si>
  <si>
    <t>K16</t>
  </si>
  <si>
    <t>M16</t>
  </si>
  <si>
    <t>O16</t>
  </si>
  <si>
    <t>P16</t>
  </si>
  <si>
    <t>Q16</t>
  </si>
  <si>
    <t>R16</t>
  </si>
  <si>
    <t>X16</t>
  </si>
  <si>
    <t>12:12</t>
  </si>
  <si>
    <t>J12</t>
  </si>
  <si>
    <t>K12</t>
  </si>
  <si>
    <t>L12</t>
  </si>
  <si>
    <t>M12</t>
  </si>
  <si>
    <t>N12</t>
  </si>
  <si>
    <t>N16</t>
  </si>
  <si>
    <t>O12</t>
  </si>
  <si>
    <t>P12</t>
  </si>
  <si>
    <t>R12</t>
  </si>
  <si>
    <t>X12</t>
  </si>
  <si>
    <t>P534</t>
  </si>
  <si>
    <t>P581</t>
  </si>
  <si>
    <t>P664</t>
  </si>
  <si>
    <t>P668</t>
  </si>
  <si>
    <t>P669</t>
  </si>
  <si>
    <t>P676</t>
  </si>
  <si>
    <t>P692</t>
  </si>
  <si>
    <t>Live</t>
  </si>
  <si>
    <t>Expired</t>
  </si>
  <si>
    <t>Community Safety</t>
  </si>
  <si>
    <t>=OR(H932=AF931,I932=AF931,J932=AF931,K932=AF931,L932=AF931,M932=AF931,N932=AF931,O932=AF931)</t>
  </si>
  <si>
    <t>AA936</t>
  </si>
  <si>
    <t>=OR(H454=AF454,I454=AF454,J454=AF454,K454=AF454,M454=AF454,U454=AF454,V454=AF454)</t>
  </si>
  <si>
    <t>AA455</t>
  </si>
  <si>
    <t>=OR(H455=AF455,I455=AF455,J455=AF455,K455=AF455,M455=AF455,U455=AF455,V455=AF455)</t>
  </si>
  <si>
    <t>AA456</t>
  </si>
  <si>
    <t>=OR(H456=AF456,I456=AF456,J456=AF456,K456=AF456,M456=AF456,U456=AF456,V456=AF456)</t>
  </si>
  <si>
    <t>AA457</t>
  </si>
  <si>
    <t>=OR(H457=AF457,I457=AF457,J457=AF457,K457=AF457,M457=AF457,U457=AF457,V457=AF457)</t>
  </si>
  <si>
    <t>AA458</t>
  </si>
  <si>
    <t>=OR(H458=AF458,I458=AF458,J458=AF458,K458=AF458,M458=AF458,U458=AF458,V458=AF458)</t>
  </si>
  <si>
    <t>AA459</t>
  </si>
  <si>
    <t>C083</t>
  </si>
  <si>
    <t>C085</t>
  </si>
  <si>
    <t>C086</t>
  </si>
  <si>
    <t>C088</t>
  </si>
  <si>
    <t>C089</t>
  </si>
  <si>
    <t>C090</t>
  </si>
  <si>
    <t>C091</t>
  </si>
  <si>
    <t>C092</t>
  </si>
  <si>
    <t>C093</t>
  </si>
  <si>
    <t>C094</t>
  </si>
  <si>
    <t>C095</t>
  </si>
  <si>
    <t>C096</t>
  </si>
  <si>
    <t>C097</t>
  </si>
  <si>
    <t>C099</t>
  </si>
  <si>
    <t>C101</t>
  </si>
  <si>
    <t>C109</t>
  </si>
  <si>
    <t>T109</t>
  </si>
  <si>
    <t>C110</t>
  </si>
  <si>
    <t>C111</t>
  </si>
  <si>
    <t>C114</t>
  </si>
  <si>
    <t>C124</t>
  </si>
  <si>
    <t>C126</t>
  </si>
  <si>
    <t>C127</t>
  </si>
  <si>
    <t>T049</t>
  </si>
  <si>
    <t>T126</t>
  </si>
  <si>
    <t>T291</t>
  </si>
  <si>
    <t>T307</t>
  </si>
  <si>
    <t>T310</t>
  </si>
  <si>
    <t>T320 (Now C081)</t>
  </si>
  <si>
    <t>T330</t>
  </si>
  <si>
    <t>Q408</t>
  </si>
  <si>
    <t>Q410</t>
  </si>
  <si>
    <t>=OR(H27=AF26,I27=AF26,J27=AF26,K27=AF26,L27=AF26,M27=AF26,N27=AF26,O27=AF26)</t>
  </si>
  <si>
    <t>AA28</t>
  </si>
  <si>
    <t>=OR(H28=AF27,I28=AF27,J28=AF27,K28=AF27,L28=AF27,M28=AF27,N28=AF27,O28=AF27)</t>
  </si>
  <si>
    <t>B37</t>
  </si>
  <si>
    <t>C37</t>
  </si>
  <si>
    <t>D37</t>
  </si>
  <si>
    <t>E37</t>
  </si>
  <si>
    <t>F37</t>
  </si>
  <si>
    <t>G37</t>
  </si>
  <si>
    <t>H37</t>
  </si>
  <si>
    <t>I37</t>
  </si>
  <si>
    <t>A38</t>
  </si>
  <si>
    <t>=OR(H13=AF13,I13=AF13,J13=AF13,K13=AF13,M13=AF13,U13=AF13,V13=AF13)</t>
  </si>
  <si>
    <t>=OR(H13=AF11,I13=AF11,J13=AF11,K13=AF11,L13=AF11,M13=AF11,N13=AF11,O13=AF11)</t>
  </si>
  <si>
    <t>AA24</t>
  </si>
  <si>
    <t>=OR(H24=AF24,I24=AF24,J24=AF24,K24=AF24,M24=AF24,U24=AF24,V24=AF24)</t>
  </si>
  <si>
    <t>=OR(H24=AF23,I24=AF23,J24=AF23,K24=AF23,L24=AF23,M24=AF23,N24=AF23,O24=AF23)</t>
  </si>
  <si>
    <t>AA56</t>
  </si>
  <si>
    <t>=OR(H1117=AF1117,I1117=AF1117,J1117=AF1117,K1117=AF1117,M1117=AF1117,U1117=AF1117,V1117=AF1117)</t>
  </si>
  <si>
    <t>=OR(H1117=AF1116,I1117=AF1116,J1117=AF1116,K1117=AF1116,L1117=AF1116,M1117=AF1116,N1117=AF1116,O1117=AF1116)</t>
  </si>
  <si>
    <t>AA1119</t>
  </si>
  <si>
    <t>=OR(H1119=AF1119,I1119=AF1119,J1119=AF1119,K1119=AF1119,M1119=AF1119,U1119=AF1119,V1119=AF1119)</t>
  </si>
  <si>
    <t>AA1121</t>
  </si>
  <si>
    <t>=OR(H1121=AF1121,I1121=AF1121,J1121=AF1121,K1121=AF1121,M1121=AF1121,U1121=AF1121,V1121=AF1121)</t>
  </si>
  <si>
    <t>AA1124</t>
  </si>
  <si>
    <t>District Assemblies</t>
  </si>
  <si>
    <t>Business Initiatives</t>
  </si>
  <si>
    <t>Education - Finance and Buildings</t>
  </si>
  <si>
    <t>Engineering Design</t>
  </si>
  <si>
    <t>Engineering Development</t>
  </si>
  <si>
    <t>Engineering Operations</t>
  </si>
  <si>
    <t>=OR(H362=AF362,I362=AF362,J362=AF362,K362=AF362,M362=AF362,U362=AF362,V362=AF362)</t>
  </si>
  <si>
    <t>=OR(H362=AF361,I362=AF361,J362=AF361,K362=AF361,L362=AF361,M362=AF361,N362=AF361,O362=AF361)</t>
  </si>
  <si>
    <t>AA364</t>
  </si>
  <si>
    <t>=OR(H364=AF364,I364=AF364,J364=AF364,K364=AF364,M364=AF364,U364=AF364,V364=AF364)</t>
  </si>
  <si>
    <t>AA365</t>
  </si>
  <si>
    <t>=OR(H365=AF365,I365=AF365,J365=AF365,K365=AF365,M365=AF365,U365=AF365,V365=AF365)</t>
  </si>
  <si>
    <t>AA366</t>
  </si>
  <si>
    <t>Ryecroft Hall DDA Works</t>
  </si>
  <si>
    <t>Festival Hall DDA Works</t>
  </si>
  <si>
    <t>Alteration and Improvement Works to facilities for 3-4 year olds Package 1</t>
  </si>
  <si>
    <t>Alteration and Improvement Works to facilities for 3-4 year olds Package 2</t>
  </si>
  <si>
    <t>Alteration and Improvement Works to facilities for 3-4 year olds Package 3</t>
  </si>
  <si>
    <t>Alastair Smith Room 4.1 TAC</t>
  </si>
  <si>
    <t>Brian Cheetham</t>
  </si>
  <si>
    <t>NAFN - IT Consultants</t>
  </si>
  <si>
    <t>Brian Cheetham Room 2.33 TAC</t>
  </si>
  <si>
    <t>Cleaning and Janitorial</t>
  </si>
  <si>
    <t>Clothing</t>
  </si>
  <si>
    <t>D.W. Tilley Ltd (62823, 68502)</t>
  </si>
  <si>
    <t>=OR(H762=AF762,I762=AF762,J762=AF762,K762=AF762,M762=AF762,U762=AF762,V762=AF762)</t>
  </si>
  <si>
    <t>AA764</t>
  </si>
  <si>
    <t>=OR(H764=AF764,I764=AF764,J764=AF764,K764=AF764,M764=AF764,U764=AF764,V764=AF764)</t>
  </si>
  <si>
    <t>AA765</t>
  </si>
  <si>
    <t>=OR(H765=AF765,I765=AF765,J765=AF765,K765=AF765,M765=AF765,U765=AF765,V765=AF765)</t>
  </si>
  <si>
    <t>AA771</t>
  </si>
  <si>
    <t>Aquifer Museum (Fitting Out)</t>
  </si>
  <si>
    <t>Concorde Suite Roofing</t>
  </si>
  <si>
    <t>Livingstone Primary School Re-Wire</t>
  </si>
  <si>
    <t>St Mary's Church Broadbottom - Alterations for Children's Centre</t>
  </si>
  <si>
    <t>Bladen Electrical</t>
  </si>
  <si>
    <t>Contract per annum £13,831 taken from Agresso spend with Nestle (previous contract). Agresso spend for Eden from 01/05/06 to 30/04/07.  Excludes School Spend.</t>
  </si>
  <si>
    <t>Agresso Spend £132470 from 01/04/06 - 31/03/07.  Excludes School Spend.</t>
  </si>
  <si>
    <t>Policy and Performance - Policy</t>
  </si>
  <si>
    <t>E36</t>
  </si>
  <si>
    <t>F36</t>
  </si>
  <si>
    <t>G36</t>
  </si>
  <si>
    <t>H36</t>
  </si>
  <si>
    <t>I36</t>
  </si>
  <si>
    <t>A37</t>
  </si>
  <si>
    <t>=OR(H222=AF221,I222=AF221,J222=AF221,K222=AF221,L222=AF221,M222=AF221,N222=AF221,O222=AF221)</t>
  </si>
  <si>
    <t>AA223</t>
  </si>
  <si>
    <t>James Charlston</t>
  </si>
  <si>
    <t>Allenbuild</t>
  </si>
  <si>
    <t>Servacomm</t>
  </si>
  <si>
    <t>Crisis Accommodation Home Support Service (partnership with T &amp; G PCT and Stockport MBC(Stockport Lead)</t>
  </si>
  <si>
    <t>Stalybridge Readymix Limited (61690)</t>
  </si>
  <si>
    <t>Stationery Office (11643, 52151, 58313, 60668, 62530)</t>
  </si>
  <si>
    <t>=OR(H507=AF507,I507=AF507,J507=AF507,K507=AF507,M507=AF507,U507=AF507,V507=AF507)</t>
  </si>
  <si>
    <t>AA508</t>
  </si>
  <si>
    <t>=OR(H508=AF508,I508=AF508,J508=AF508,K508=AF508,M508=AF508,U508=AF508,V508=AF508)</t>
  </si>
  <si>
    <t>=OR(H722=AF721,I722=AF721,J722=AF721,K722=AF721,L722=AF721,M722=AF721,N722=AF721,O722=AF721)</t>
  </si>
  <si>
    <t>AA723</t>
  </si>
  <si>
    <t>=OR(H723=AF723,I723=AF723,J723=AF723,K723=AF723,M723=AF723,U723=AF723,V723=AF723)</t>
  </si>
  <si>
    <t>AA724</t>
  </si>
  <si>
    <t>=OR(H724=AF724,I724=AF724,J724=AF724,K724=AF724,M724=AF724,U724=AF724,V724=AF724)</t>
  </si>
  <si>
    <t>=OR(H740=AF739,I740=AF739,J740=AF739,K740=AF739,L740=AF739,M740=AF739,N740=AF739,O740=AF739)</t>
  </si>
  <si>
    <t>AA742</t>
  </si>
  <si>
    <t>=OR(H742=AF741,I742=AF741,J742=AF741,K742=AF741,L742=AF741,M742=AF741,N742=AF741,O742=AF741)</t>
  </si>
  <si>
    <t>AA743</t>
  </si>
  <si>
    <t>Spool Q</t>
  </si>
  <si>
    <t>Anti Static Mats</t>
  </si>
  <si>
    <t>Power Controls</t>
  </si>
  <si>
    <t>HP ProCurve Routing Switch x2</t>
  </si>
  <si>
    <t xml:space="preserve">Medical </t>
  </si>
  <si>
    <t xml:space="preserve">Tameside MBC </t>
  </si>
  <si>
    <t>=OR(H41=AF40,I41=AF40,J41=AF40,K41=AF40,L41=AF40,M41=AF40,N41=AF40,O41=AF40)</t>
  </si>
  <si>
    <t>AA42</t>
  </si>
  <si>
    <t>=OR(H42=AF41,I42=AF41,J42=AF41,K42=AF41,L42=AF41,M42=AF41,N42=AF41,O42=AF41)</t>
  </si>
  <si>
    <t>AA43</t>
  </si>
  <si>
    <t>Hot Rolled Asphalt (HRA) and Coated Macadam (CA) (Supply and Machine Lay) for the Reinstatement and Repair of Highways and Associated Carriageway Cold Planing</t>
  </si>
  <si>
    <t>=OR(H647=AF646,I647=AF646,J647=AF646,K647=AF646,L647=AF646,M647=AF646,N647=AF646,O647=AF646)</t>
  </si>
  <si>
    <t>AA649</t>
  </si>
  <si>
    <t>=OR(H566=AF566,I566=AF566,J566=AF566,K566=AF566,M566=AF566,U566=AF566,V566=AF566)</t>
  </si>
  <si>
    <t>AA567</t>
  </si>
  <si>
    <t>=OR(H1041=AF1041,I1041=AF1041,J1041=AF1041,K1041=AF1041,M1041=AF1041,U1041=AF1041,V1041=AF1041)</t>
  </si>
  <si>
    <t>AA1042</t>
  </si>
  <si>
    <t>=OR(H1042=AF1042,I1042=AF1042,J1042=AF1042,K1042=AF1042,M1042=AF1042,U1042=AF1042,V1042=AF1042)</t>
  </si>
  <si>
    <t>AA1043</t>
  </si>
  <si>
    <t>=OR(H1043=AF1043,I1043=AF1043,J1043=AF1043,K1043=AF1043,M1043=AF1043,U1043=AF1043,V1043=AF1043)</t>
  </si>
  <si>
    <t>AA1044</t>
  </si>
  <si>
    <t>=OR(H1044=AF1044,I1044=AF1044,J1044=AF1044,K1044=AF1044,M1044=AF1044,U1044=AF1044,V1044=AF1044)</t>
  </si>
  <si>
    <t>AA1045</t>
  </si>
  <si>
    <t>=OR(H663=AF662,I663=AF662,J663=AF662,K663=AF662,L663=AF662,M663=AF662,N663=AF662,O663=AF662)</t>
  </si>
  <si>
    <t>AA664</t>
  </si>
  <si>
    <t>Dementia Day Service (20 places per day - 365 days per year)</t>
  </si>
  <si>
    <t>Carers Respite Service</t>
  </si>
  <si>
    <t>Provision of Community Support and Dementia Day Service for people with mental health needs</t>
  </si>
  <si>
    <t>Day Services for older people with mental health problems (Jointly commissioned with T &amp; G PCT)</t>
  </si>
  <si>
    <t>Room 2.15</t>
  </si>
  <si>
    <t>Julie Woolley</t>
  </si>
  <si>
    <t>Occupational Health Physician Service</t>
  </si>
  <si>
    <t>Manchester Road primary Foundation Unit</t>
  </si>
  <si>
    <t>Broadbottom Primary School Toilet refurbishment</t>
  </si>
  <si>
    <t>Spire Construction (NW) Ltd</t>
  </si>
  <si>
    <t>Droylsden Library Boiler &amp; Radiator Replacement</t>
  </si>
  <si>
    <t>Charlestown Engineering Services Ltd</t>
  </si>
  <si>
    <t>=OR(H81=AF81,I81=AF81,J81=AF81,K81=AF81,M81=AF81,U81=AF81,V81=AF81)</t>
  </si>
  <si>
    <t>=OR(H81=AF80,I81=AF80,J81=AF80,K81=AF80,L81=AF80,M81=AF80,N81=AF80,O81=AF80)</t>
  </si>
  <si>
    <t>AA84</t>
  </si>
  <si>
    <t>=OR(H84=AF84,I84=AF84,J84=AF84,K84=AF84,M84=AF84,U84=AF84,V84=AF84)</t>
  </si>
  <si>
    <t>=OR(H84=AF83,I84=AF83,J84=AF83,K84=AF83,L84=AF83,M84=AF83,N84=AF83,O84=AF83)</t>
  </si>
  <si>
    <t>=OR(H220=AF219,I220=AF219,J220=AF219,K220=AF219,L220=AF219,M220=AF219,N220=AF219,O220=AF219)</t>
  </si>
  <si>
    <t>AA222</t>
  </si>
  <si>
    <t>=OR(H600=AF599,I600=AF599,J600=AF599,K600=AF599,L600=AF599,M600=AF599,N600=AF599,O600=AF599)</t>
  </si>
  <si>
    <t>AA602</t>
  </si>
  <si>
    <t>=OR(H602=AF601,I602=AF601,J602=AF601,K602=AF601,L602=AF601,M602=AF601,N602=AF601,O602=AF601)</t>
  </si>
  <si>
    <t>AA603</t>
  </si>
  <si>
    <t>FM/HS/001</t>
  </si>
  <si>
    <t>FM Store - TAC</t>
  </si>
  <si>
    <t>FM/HS/002</t>
  </si>
  <si>
    <t>Servicing and maintenance of fire alarms and emergency lighting</t>
  </si>
  <si>
    <t>Servicing and maintenance of intruder alarms</t>
  </si>
  <si>
    <t>FM/HS/003</t>
  </si>
  <si>
    <t xml:space="preserve">Window Cleaning </t>
  </si>
  <si>
    <t>FM/PB/001</t>
  </si>
  <si>
    <t>Servicing and maintenance of building water systems</t>
  </si>
  <si>
    <t>Integrated Water Systems</t>
  </si>
  <si>
    <t>FM/RH/002</t>
  </si>
  <si>
    <t xml:space="preserve">Servicing and maintenance of gas installations </t>
  </si>
  <si>
    <t xml:space="preserve">  </t>
  </si>
  <si>
    <t>=OR(H837=AF837,I837=AF837,J837=AF837,K837=AF837,M837=AF837,U837=AF837,V837=AF837)</t>
  </si>
  <si>
    <t>AA838</t>
  </si>
  <si>
    <t>=OR(H404=AF403,I404=AF403,J404=AF403,K404=AF403,L404=AF403,M404=AF403,N404=AF403,O404=AF403)</t>
  </si>
  <si>
    <t>AA405</t>
  </si>
  <si>
    <t>G29</t>
  </si>
  <si>
    <t>H29</t>
  </si>
  <si>
    <t>I29</t>
  </si>
  <si>
    <t>A30</t>
  </si>
  <si>
    <t>B30</t>
  </si>
  <si>
    <t>C30</t>
  </si>
  <si>
    <t>D30</t>
  </si>
  <si>
    <t>E30</t>
  </si>
  <si>
    <t>F30</t>
  </si>
  <si>
    <t>G30</t>
  </si>
  <si>
    <t>H30</t>
  </si>
  <si>
    <t>I30</t>
  </si>
  <si>
    <t>A31</t>
  </si>
  <si>
    <t>B31</t>
  </si>
  <si>
    <t>C31</t>
  </si>
  <si>
    <t>D31</t>
  </si>
  <si>
    <t>E31</t>
  </si>
  <si>
    <t>F31</t>
  </si>
  <si>
    <t>G31</t>
  </si>
  <si>
    <t>H31</t>
  </si>
  <si>
    <t>I31</t>
  </si>
  <si>
    <t>A32</t>
  </si>
  <si>
    <t>B32</t>
  </si>
  <si>
    <t>C32</t>
  </si>
  <si>
    <t>F21</t>
  </si>
  <si>
    <t>G21</t>
  </si>
  <si>
    <t>H21</t>
  </si>
  <si>
    <t>I21</t>
  </si>
  <si>
    <t>A22</t>
  </si>
  <si>
    <t>B22</t>
  </si>
  <si>
    <t>C22</t>
  </si>
  <si>
    <t>D22</t>
  </si>
  <si>
    <t>E22</t>
  </si>
  <si>
    <t>F22</t>
  </si>
  <si>
    <t>G22</t>
  </si>
  <si>
    <t>H22</t>
  </si>
  <si>
    <t>I22</t>
  </si>
  <si>
    <t>A23</t>
  </si>
  <si>
    <t>B23</t>
  </si>
  <si>
    <t>C23</t>
  </si>
  <si>
    <t>D23</t>
  </si>
  <si>
    <t>E23</t>
  </si>
  <si>
    <t>F23</t>
  </si>
  <si>
    <t>G23</t>
  </si>
  <si>
    <t>H23</t>
  </si>
  <si>
    <t>I23</t>
  </si>
  <si>
    <t>A24</t>
  </si>
  <si>
    <t>B24</t>
  </si>
  <si>
    <t>C24</t>
  </si>
  <si>
    <t>D24</t>
  </si>
  <si>
    <t>E24</t>
  </si>
  <si>
    <t>F24</t>
  </si>
  <si>
    <t>G24</t>
  </si>
  <si>
    <t>H24</t>
  </si>
  <si>
    <t>I24</t>
  </si>
  <si>
    <t>A25</t>
  </si>
  <si>
    <t>B25</t>
  </si>
  <si>
    <t>C25</t>
  </si>
  <si>
    <t>D25</t>
  </si>
  <si>
    <t>E25</t>
  </si>
  <si>
    <t>F25</t>
  </si>
  <si>
    <t>G25</t>
  </si>
  <si>
    <t>H25</t>
  </si>
  <si>
    <t>I25</t>
  </si>
  <si>
    <t>A26</t>
  </si>
  <si>
    <t>B26</t>
  </si>
  <si>
    <t>C26</t>
  </si>
  <si>
    <t>D26</t>
  </si>
  <si>
    <t>E26</t>
  </si>
  <si>
    <t>F26</t>
  </si>
  <si>
    <t>G26</t>
  </si>
  <si>
    <t>H26</t>
  </si>
  <si>
    <t>I26</t>
  </si>
  <si>
    <t>A27</t>
  </si>
  <si>
    <t>B27</t>
  </si>
  <si>
    <t>C27</t>
  </si>
  <si>
    <t>D27</t>
  </si>
  <si>
    <t>E27</t>
  </si>
  <si>
    <t>F27</t>
  </si>
  <si>
    <t>G27</t>
  </si>
  <si>
    <t>H27</t>
  </si>
  <si>
    <t>Home &amp; Community Support for people with functional mental illness</t>
  </si>
  <si>
    <t>Community Support Worker Service (-65 &amp; 65+) 370 hours per week (296 hours per week face to face service)</t>
  </si>
  <si>
    <t>H42</t>
  </si>
  <si>
    <t>I42</t>
  </si>
  <si>
    <t>A43</t>
  </si>
  <si>
    <t>B43</t>
  </si>
  <si>
    <t>C43</t>
  </si>
  <si>
    <t>D43</t>
  </si>
  <si>
    <t>E43</t>
  </si>
  <si>
    <t>F43</t>
  </si>
  <si>
    <t>G43</t>
  </si>
  <si>
    <t>H43</t>
  </si>
  <si>
    <t>I43</t>
  </si>
  <si>
    <t>A44</t>
  </si>
  <si>
    <t>B44</t>
  </si>
  <si>
    <t>C44</t>
  </si>
  <si>
    <t>D44</t>
  </si>
  <si>
    <t>E44</t>
  </si>
  <si>
    <t>F44</t>
  </si>
  <si>
    <t>G44</t>
  </si>
  <si>
    <t>H44</t>
  </si>
  <si>
    <t>I44</t>
  </si>
  <si>
    <t>A45</t>
  </si>
  <si>
    <t>B45</t>
  </si>
  <si>
    <t>C45</t>
  </si>
  <si>
    <t>D45</t>
  </si>
  <si>
    <t>E45</t>
  </si>
  <si>
    <t>F45</t>
  </si>
  <si>
    <t>G45</t>
  </si>
  <si>
    <t>H45</t>
  </si>
  <si>
    <t>I45</t>
  </si>
  <si>
    <t>A46</t>
  </si>
  <si>
    <t>B46</t>
  </si>
  <si>
    <t>C46</t>
  </si>
  <si>
    <t>D46</t>
  </si>
  <si>
    <t>E46</t>
  </si>
  <si>
    <t>F46</t>
  </si>
  <si>
    <t>G46</t>
  </si>
  <si>
    <t>H46</t>
  </si>
  <si>
    <t>I46</t>
  </si>
  <si>
    <t>A47</t>
  </si>
  <si>
    <t>B47</t>
  </si>
  <si>
    <t>C47</t>
  </si>
  <si>
    <t>Sapphire Envelopes and Print Limited</t>
  </si>
  <si>
    <t>Electoral Registration forms and envelopes</t>
  </si>
  <si>
    <t>Provision of mobile polling units</t>
  </si>
  <si>
    <t>Delivery of polling booths, pasting of posters etc for local elections</t>
  </si>
  <si>
    <t>=OR(H405=AF404,I405=AF404,J405=AF404,K405=AF404,L405=AF404,M405=AF404,N405=AF404,O405=AF404)</t>
  </si>
  <si>
    <t>AA406</t>
  </si>
  <si>
    <t>=OR(H406=AF405,I406=AF405,J406=AF405,K406=AF405,L406=AF405,M406=AF405,N406=AF405,O406=AF405)</t>
  </si>
  <si>
    <t>AA407</t>
  </si>
  <si>
    <t>=OR(H407=AF406,I407=AF406,J407=AF406,K407=AF406,L407=AF406,M407=AF406,N407=AF406,O407=AF406)</t>
  </si>
  <si>
    <t>AA408</t>
  </si>
  <si>
    <t>=OR(H408=AF407,I408=AF407,J408=AF407,K408=AF407,L408=AF407,M408=AF407,N408=AF407,O408=AF407)</t>
  </si>
  <si>
    <t>AA413</t>
  </si>
  <si>
    <t>=OR(H413=AF412,I413=AF412,J413=AF412,K413=AF412,L413=AF412,M413=AF412,N413=AF412,O413=AF412)</t>
  </si>
  <si>
    <t>AA426</t>
  </si>
  <si>
    <t>=OR(H426=AF425,I426=AF425,J426=AF425,K426=AF425,L426=AF425,M426=AF425,N426=AF425,O426=AF425)</t>
  </si>
  <si>
    <t>AA429</t>
  </si>
  <si>
    <t>=OR(H429=AF428,I429=AF428,J429=AF428,K429=AF428,L429=AF428,M429=AF428,N429=AF428,O429=AF428)</t>
  </si>
  <si>
    <t>AA430</t>
  </si>
  <si>
    <t>=OR(H430=AF429,I430=AF429,J430=AF429,K430=AF429,L430=AF429,M430=AF429,N430=AF429,O430=AF429)</t>
  </si>
  <si>
    <t>AA431</t>
  </si>
  <si>
    <t>=OR(H199=AF199,I199=AF199,J199=AF199,K199=AF199,M199=AF199,U199=AF199,V199=AF199)</t>
  </si>
  <si>
    <t>AA200</t>
  </si>
  <si>
    <t>=OR(H200=AF200,I200=AF200,J200=AF200,K200=AF200,M200=AF200,U200=AF200,V200=AF200)</t>
  </si>
  <si>
    <t>AA201</t>
  </si>
  <si>
    <t>=OR(H201=AF201,I201=AF201,J201=AF201,K201=AF201,M201=AF201,U201=AF201,V201=AF201)</t>
  </si>
  <si>
    <t>AA202</t>
  </si>
  <si>
    <t>=OR(H202=AF202,I202=AF202,J202=AF202,K202=AF202,M202=AF202,U202=AF202,V202=AF202)</t>
  </si>
  <si>
    <t>AA203</t>
  </si>
  <si>
    <t>=OR(H203=AF203,I203=AF203,J203=AF203,K203=AF203,M203=AF203,U203=AF203,V203=AF203)</t>
  </si>
  <si>
    <t>AA204</t>
  </si>
  <si>
    <t>IDOX Software</t>
  </si>
  <si>
    <t>Continued Maintenance of Software Agreement</t>
  </si>
  <si>
    <t>Highway Software</t>
  </si>
  <si>
    <t>=OR(H474=AF474,I474=AF474,J474=AF474,K474=AF474,M474=AF474,U474=AF474,V474=AF474)</t>
  </si>
  <si>
    <t>AA475</t>
  </si>
  <si>
    <t>=OR(H475=AF475,I475=AF475,J475=AF475,K475=AF475,M475=AF475,U475=AF475,V475=AF475)</t>
  </si>
  <si>
    <t>AA476</t>
  </si>
  <si>
    <t>=OR(H476=AF476,I476=AF476,J476=AF476,K476=AF476,M476=AF476,U476=AF476,V476=AF476)</t>
  </si>
  <si>
    <t>AA477</t>
  </si>
  <si>
    <t>=OR(H477=AF477,I477=AF477,J477=AF477,K477=AF477,M477=AF477,U477=AF477,V477=AF477)</t>
  </si>
  <si>
    <t>AA478</t>
  </si>
  <si>
    <t>=OR(H478=AF478,I478=AF478,J478=AF478,K478=AF478,M478=AF478,U478=AF478,V478=AF478)</t>
  </si>
  <si>
    <t>AA479</t>
  </si>
  <si>
    <t>=OR(H479=AF479,I479=AF479,J479=AF479,K479=AF479,M479=AF479,U479=AF479,V479=AF479)</t>
  </si>
  <si>
    <t>AA480</t>
  </si>
  <si>
    <t xml:space="preserve">School Fencing Programme 2008-09 Corrie &amp; Linden Rd </t>
  </si>
  <si>
    <t xml:space="preserve">School Fencing Programme 2008-09 Manchester Rd </t>
  </si>
  <si>
    <t>=OR(H1074=AF1073,I1074=AF1073,J1074=AF1073,K1074=AF1073,L1074=AF1073,M1074=AF1073,N1074=AF1073,O1074=AF1073)</t>
  </si>
  <si>
    <t>AA1076</t>
  </si>
  <si>
    <t>=OR(H1076=AF1075,I1076=AF1075,J1076=AF1075,K1076=AF1075,L1076=AF1075,M1076=AF1075,N1076=AF1075,O1076=AF1075)</t>
  </si>
  <si>
    <t>AA1078</t>
  </si>
  <si>
    <t>Contact Diane Barkley.  TMBC acted as accountable body on behalf of the North West Reducing Delivery Plan, Accommodation Pathway</t>
  </si>
  <si>
    <t>Personal Protective Gloves and Equipment</t>
  </si>
  <si>
    <t>Petrol</t>
  </si>
  <si>
    <t>Lubricants and Greases</t>
  </si>
  <si>
    <t>Diesel</t>
  </si>
  <si>
    <t>=OR(H283=AF283,I283=AF283,J283=AF283,K283=AF283,M283=AF283,U283=AF283,V283=AF283)</t>
  </si>
  <si>
    <t>AA284</t>
  </si>
  <si>
    <t>Framework Agreement, 21 Suppliers, OJEU Notification, over 4 years.</t>
  </si>
  <si>
    <t>=OR(H396=AF396,I396=AF396,J396=AF396,K396=AF396,M396=AF396,U396=AF396,V396=AF396)</t>
  </si>
  <si>
    <t>AA397</t>
  </si>
  <si>
    <t>=OR(H397=AF397,I397=AF397,J397=AF397,K397=AF397,M397=AF397,U397=AF397,V397=AF397)</t>
  </si>
  <si>
    <t>AA398</t>
  </si>
  <si>
    <t>Masterplanners</t>
  </si>
  <si>
    <t>Planit Limited</t>
  </si>
  <si>
    <t>=OR(H416=AF415,I416=AF415,J416=AF415,K416=AF415,L416=AF415,M416=AF415,N416=AF415,O416=AF415)</t>
  </si>
  <si>
    <t>=OR(H1103=AF1103,I1103=AF1103,J1103=AF1103,K1103=AF1103,M1103=AF1103,U1103=AF1103,V1103=AF1103)</t>
  </si>
  <si>
    <t>AA1104</t>
  </si>
  <si>
    <t>=OR(H1104=AF1104,I1104=AF1104,J1104=AF1104,K1104=AF1104,M1104=AF1104,U1104=AF1104,V1104=AF1104)</t>
  </si>
  <si>
    <t>AA1105</t>
  </si>
  <si>
    <t>=OR(H1105=AF1105,I1105=AF1105,J1105=AF1105,K1105=AF1105,M1105=AF1105,U1105=AF1105,V1105=AF1105)</t>
  </si>
  <si>
    <t xml:space="preserve">AGMA </t>
  </si>
  <si>
    <t>Tevista Network Monitoring S/W</t>
  </si>
  <si>
    <t>TUT Maintenance</t>
  </si>
  <si>
    <t>Support &amp; Upgrade on 2 x Steel - Belted Radius</t>
  </si>
  <si>
    <t>Surface Dressing for St Peters Church/West End Park</t>
  </si>
  <si>
    <t>Roadtechs Europe Limited (62732)</t>
  </si>
  <si>
    <t>Framework Contract for Supply of Dense Bituminous Macadam (DBM)</t>
  </si>
  <si>
    <t>Broxap Limited (51867)</t>
  </si>
  <si>
    <t>Mike Rhodes</t>
  </si>
  <si>
    <t>Gemma Clayton</t>
  </si>
  <si>
    <t>Colin Woodrow</t>
  </si>
  <si>
    <t>Maintenance of CCTV Equipment</t>
  </si>
  <si>
    <t>Till and Whitehead Ltd (61552)</t>
  </si>
  <si>
    <t>Lifeline</t>
  </si>
  <si>
    <t>Tameside Employee Survey 2010</t>
  </si>
  <si>
    <t>Tameside Employee Survey 2008</t>
  </si>
  <si>
    <t>Manchester Adoption Society (4215)</t>
  </si>
  <si>
    <t>Gresswell Rewire Phase 2</t>
  </si>
  <si>
    <t>Procurement Champion</t>
  </si>
  <si>
    <t>Contract Period</t>
  </si>
  <si>
    <t>From</t>
  </si>
  <si>
    <t>To</t>
  </si>
  <si>
    <t>Contract Extension Date</t>
  </si>
  <si>
    <t>Cost Per Annum</t>
  </si>
  <si>
    <t>Contract Value</t>
  </si>
  <si>
    <t>Expired Value</t>
  </si>
  <si>
    <t>Method of Procurement</t>
  </si>
  <si>
    <t>Location of the Documents</t>
  </si>
  <si>
    <t>Other Comments</t>
  </si>
  <si>
    <t>Voluntary Action Manchester (58498, 61933)</t>
  </si>
  <si>
    <t>VW Garcia and Son (59023, 62768)</t>
  </si>
  <si>
    <t>W A P Lawton and Son (17615)</t>
  </si>
  <si>
    <t>W Forshaw Ltd (62803)</t>
  </si>
  <si>
    <t>=OR(H224=AF223,I224=AF223,J224=AF223,K224=AF223,L224=AF223,M224=AF223,N224=AF223,O224=AF223)</t>
  </si>
  <si>
    <t>AA225</t>
  </si>
  <si>
    <t>AA376</t>
  </si>
  <si>
    <t>=OR(H376=AF375,I376=AF375,J376=AF375,K376=AF375,L376=AF375,M376=AF375,N376=AF375,O376=AF375)</t>
  </si>
  <si>
    <t>AA379</t>
  </si>
  <si>
    <t>=OR(H864=AF863,I864=AF863,J864=AF863,K864=AF863,L864=AF863,M864=AF863,N864=AF863,O864=AF863)</t>
  </si>
  <si>
    <t>AA865</t>
  </si>
  <si>
    <t>=OR(H865=AF864,I865=AF864,J865=AF864,K865=AF864,L865=AF864,M865=AF864,N865=AF864,O865=AF864)</t>
  </si>
  <si>
    <t>AA866</t>
  </si>
  <si>
    <t>=OR(H752=AF752,I752=AF752,J752=AF752,K752=AF752,M752=AF752,U752=AF752,V752=AF752)</t>
  </si>
  <si>
    <t>AA753</t>
  </si>
  <si>
    <t>=OR(H753=AF753,I753=AF753,J753=AF753,K753=AF753,M753=AF753,U753=AF753,V753=AF753)</t>
  </si>
  <si>
    <t>AA754</t>
  </si>
  <si>
    <t>=OR(H754=AF754,I754=AF754,J754=AF754,K754=AF754,M754=AF754,U754=AF754,V754=AF754)</t>
  </si>
  <si>
    <t>AA755</t>
  </si>
  <si>
    <t>=OR(H755=AF755,I755=AF755,J755=AF755,K755=AF755,M755=AF755,U755=AF755,V755=AF755)</t>
  </si>
  <si>
    <t>AA756</t>
  </si>
  <si>
    <t>=OR(H756=AF756,I756=AF756,J756=AF756,K756=AF756,M756=AF756,U756=AF756,V756=AF756)</t>
  </si>
  <si>
    <t>AA757</t>
  </si>
  <si>
    <t>=OR(H757=AF757,I757=AF757,J757=AF757,K757=AF757,M757=AF757,U757=AF757,V757=AF757)</t>
  </si>
  <si>
    <t>AA759</t>
  </si>
  <si>
    <t>Supply of news and journal information</t>
  </si>
  <si>
    <t>Supply of on line encylopedia data</t>
  </si>
  <si>
    <t>Supply of on line reference information</t>
  </si>
  <si>
    <t>Supply of UK company information</t>
  </si>
  <si>
    <t>=OR(H377=AF377,I377=AF377,J377=AF377,K377=AF377,M377=AF377,U377=AF377,V377=AF377)</t>
  </si>
  <si>
    <t>Caroline Clayton</t>
  </si>
  <si>
    <t>Transfer from Procurement to Lead Client Officer Nov 2010</t>
  </si>
  <si>
    <t>Contract was due to run until 31st December 2010 + 1 but additional funding was given and exceeded OJEU financial figure so retendered commencing 1st Jan 2009</t>
  </si>
  <si>
    <t>TMBC / Creative Support - Bendix Court, Mottram Road, Lyne View</t>
  </si>
  <si>
    <t>Spotlight Project</t>
  </si>
  <si>
    <t xml:space="preserve">Adullam Homes Housing Association </t>
  </si>
  <si>
    <t>Tenancy Support Compliance Service for Offenders subject to MAPPA and PPO</t>
  </si>
  <si>
    <t>Tameside Floating Support Service</t>
  </si>
  <si>
    <t>Adullam Housing Association</t>
  </si>
  <si>
    <t xml:space="preserve">Allied Healthcare Group Ltd </t>
  </si>
  <si>
    <t>The Human Support Group Ltd</t>
  </si>
  <si>
    <t>Harbex Ltd</t>
  </si>
  <si>
    <t xml:space="preserve">Crossroads Care Mancherster Ltd </t>
  </si>
  <si>
    <t xml:space="preserve">Castlerock Recruitment Group Ltd </t>
  </si>
  <si>
    <t xml:space="preserve">I Care Group </t>
  </si>
  <si>
    <t xml:space="preserve">Guardian Homecare </t>
  </si>
  <si>
    <t>Suzanne McCormack</t>
  </si>
  <si>
    <t>Tameside Citizens' Panel 2009 - 2012</t>
  </si>
  <si>
    <t>Tameside Residents' Opinion Survey 2010-2011</t>
  </si>
  <si>
    <t>M-E-L Research</t>
  </si>
  <si>
    <t>Nigel Driver</t>
  </si>
  <si>
    <t>tbc</t>
  </si>
  <si>
    <t>Julie Hayes</t>
  </si>
  <si>
    <t>Care providers</t>
  </si>
  <si>
    <t>Advice and Guidance</t>
  </si>
  <si>
    <t>Security</t>
  </si>
  <si>
    <t>Stationery &amp; Office Equiptment</t>
  </si>
  <si>
    <t>Wiper rag Cleaning service</t>
  </si>
  <si>
    <t>Information Technology</t>
  </si>
  <si>
    <t>Rates</t>
  </si>
  <si>
    <t>Highways and Outdoor schemes</t>
  </si>
  <si>
    <t>Paper Disposal</t>
  </si>
  <si>
    <t>Books , CDs and DVDs</t>
  </si>
  <si>
    <t>Stripping out and Refurbishment of unit 1 Argent Centre, Pump Lane, Hayes</t>
  </si>
  <si>
    <t>Refreshments</t>
  </si>
  <si>
    <t>Schools Refurbishment</t>
  </si>
  <si>
    <t xml:space="preserve">Building Materials and Construction </t>
  </si>
  <si>
    <t xml:space="preserve">Supply and Delivery of Building Materials and Construction </t>
  </si>
  <si>
    <t>works</t>
  </si>
  <si>
    <t>tender</t>
  </si>
  <si>
    <t>Hot Rolled Asphalt (HRA) and Coated Macadam (CA) (supply and Hand Lay) for the Reinstatement and repair of Highways and associated Carriageway cold planning</t>
  </si>
  <si>
    <t>Hot Rolled Asphalt (HRA) and Coated Macadam (CA) (supply and Machine Lay) for the Reinstatement and repair of Highways and associated Carriageway cold planning</t>
  </si>
  <si>
    <t>Carolyn Wright</t>
  </si>
  <si>
    <t>Edmundson Electrical</t>
  </si>
  <si>
    <t xml:space="preserve">Service Unit                              </t>
  </si>
  <si>
    <t>CPC Driver Training</t>
  </si>
  <si>
    <t>Defensive Driver Training Ltd</t>
  </si>
  <si>
    <t>NWCE-8D32D8</t>
  </si>
  <si>
    <t>Room 1.2</t>
  </si>
  <si>
    <t>3 monthly extension</t>
  </si>
  <si>
    <t>Charles Lofstedt</t>
  </si>
  <si>
    <t>Elaine Todd</t>
  </si>
  <si>
    <t>Rita Welsh</t>
  </si>
  <si>
    <t>Andrea Puttnam</t>
  </si>
  <si>
    <t>Elainna Sayers</t>
  </si>
  <si>
    <t>ProClass Classification    (Level 1)</t>
  </si>
  <si>
    <t>Title of Contract/Agreement</t>
  </si>
  <si>
    <t>Contractors Name</t>
  </si>
  <si>
    <t>Contracts Register - Expired</t>
  </si>
  <si>
    <t xml:space="preserve">Contractors Name </t>
  </si>
  <si>
    <t>Economic &amp; Technical Services</t>
  </si>
  <si>
    <t>Media, Marketing &amp; Communications</t>
  </si>
  <si>
    <t>Democratic &amp; Member Services</t>
  </si>
  <si>
    <t>Customer &amp; Cultural Services</t>
  </si>
  <si>
    <t>Directorate</t>
  </si>
  <si>
    <t>Tameside Investment Partnership</t>
  </si>
  <si>
    <t>Performance &amp; Change</t>
  </si>
  <si>
    <t>Finance</t>
  </si>
  <si>
    <t>Specialist Services &amp; Safeguarding</t>
  </si>
  <si>
    <t>ProClass Classification        (level 1)</t>
  </si>
  <si>
    <t>Mark Ellison</t>
  </si>
  <si>
    <t>CCTV Monitoring, Manned Security Services and Alarm Monitoring</t>
  </si>
  <si>
    <t>Mark Tunstall</t>
  </si>
  <si>
    <t>ser1108</t>
  </si>
  <si>
    <t>Nigel Brookes</t>
  </si>
  <si>
    <t>Telephone Landlines</t>
  </si>
  <si>
    <t>Waiver</t>
  </si>
  <si>
    <t>Link Integrated Systems (15940)</t>
  </si>
  <si>
    <t>Occupational Health and Wellbeing Service</t>
  </si>
  <si>
    <t>Supply of Grounds Maintenance Equipment</t>
  </si>
  <si>
    <t xml:space="preserve">Tribal </t>
  </si>
  <si>
    <t>y</t>
  </si>
  <si>
    <t>Sharon Smith</t>
  </si>
  <si>
    <t>Supply of First Aid Training</t>
  </si>
  <si>
    <t>St Johns Ambulance</t>
  </si>
  <si>
    <t>Rm 2.37 T.AC</t>
  </si>
  <si>
    <t>Waiver submittted feb 2012 for consideration of a 1 year extention to March 2013</t>
  </si>
  <si>
    <t>Children, Learning and economic Services</t>
  </si>
  <si>
    <t>£2,499,106 (10/11) £1,916,606 (11/12)  £916,606 (12/13)</t>
  </si>
  <si>
    <t>Rm 2.37 TAC</t>
  </si>
  <si>
    <t>Contract has been scaled down in terms of costs, this accounts for changes in statutory duties around IAG</t>
  </si>
  <si>
    <t xml:space="preserve">Will need to be retenderd around june 2012 </t>
  </si>
  <si>
    <t>Rm 2.37TAC</t>
  </si>
  <si>
    <t>contract currently being retendered to commence 01/04/12 for 2+1years</t>
  </si>
  <si>
    <t>Children's Rights , advocacy and independent visitors and Complaints Service (full time children's rights worker + admin staff)</t>
  </si>
  <si>
    <t xml:space="preserve">will need to be retenderd around April 2012 </t>
  </si>
  <si>
    <t>Hourly rate of £50 plus mileage rate  based on casual user</t>
  </si>
  <si>
    <t>1year extention accepted by supplier</t>
  </si>
  <si>
    <t>£44,450 (10/11) £38,672 (11/12) £38,672 (12/13)</t>
  </si>
  <si>
    <t>£279,500 (10/11) £288,840 (11/12) £288,840 (12/13)</t>
  </si>
  <si>
    <t>Provision of Family Intervention (youth crime action plan)</t>
  </si>
  <si>
    <t>£325,000(10/11)£217,500(11/12)£217,500(12/13)</t>
  </si>
  <si>
    <t>Housing and Community Regeneration</t>
  </si>
  <si>
    <t>Floating Support Service</t>
  </si>
  <si>
    <t xml:space="preserve">inc with westbrook contract value </t>
  </si>
  <si>
    <t>Extra Care Housing</t>
  </si>
  <si>
    <t>Extra care Housing and sheltered</t>
  </si>
  <si>
    <t>Stockport / Independent Options</t>
  </si>
  <si>
    <t>Rochdale /GMOP</t>
  </si>
  <si>
    <t>SLA with Rochdale</t>
  </si>
  <si>
    <t>re tender for 3 years via chest when expires</t>
  </si>
  <si>
    <t xml:space="preserve">extended to 19/03/13 letters sent etc </t>
  </si>
  <si>
    <t>Gary Parker</t>
  </si>
  <si>
    <t>CHEST ref NWCE88WJTY</t>
  </si>
  <si>
    <t>NWCE-8QLJB8</t>
  </si>
  <si>
    <t>chest ref nwce8ahdz2</t>
  </si>
  <si>
    <t>CHEST REF NWCE89SJ9R</t>
  </si>
  <si>
    <t>Waste removal and disposal</t>
  </si>
  <si>
    <t>Provision of chain skips and disposal of waste</t>
  </si>
  <si>
    <t>H Mullaney &amp; Son, Knowles Bros Beeson Waste disposal Ltd, Ashton &amp; Manchester Waste Ltd, Premier Waste services Ltd</t>
  </si>
  <si>
    <t>about to retender via the chest</t>
  </si>
  <si>
    <t>NWCE8NWFMN</t>
  </si>
  <si>
    <t>Carriageway microasphalt (specific area)</t>
  </si>
  <si>
    <t>NWCE8QUJPH</t>
  </si>
  <si>
    <t>Carriageway microasphalt (12 MTHS)</t>
  </si>
  <si>
    <t>Currently tendered via chest</t>
  </si>
  <si>
    <t>Accountancy</t>
  </si>
  <si>
    <t>Provision of Specialist Accountancy Based Consultancy</t>
  </si>
  <si>
    <t>Ernst &amp; Young</t>
  </si>
  <si>
    <t>Adshel (Clear Channel 886)</t>
  </si>
  <si>
    <t>Dependent on number of hours purchased.Hourly rate of £11.20 Sleep-in £50.86 Night Sit £86.46 Night Service hourly rate +33% BH rate +50%</t>
  </si>
  <si>
    <t>Approved list of Home Support Service</t>
  </si>
  <si>
    <t>Able Care (Oldham) Ltd</t>
  </si>
  <si>
    <t>Dependent on number of hours purchased – Hourly rate £11.10 (part hours will be calculated as a percentage of the hourly rate) Sleep-in £50.86 Night sit £86.46 Night Service + 33% of hourly rate BH Hour + 50% of appropriate rate Quality Premium Lvl 1 (from April 12)+ 2% Lvl 2 (from Apr 12) +1%</t>
  </si>
  <si>
    <t>Tendered from Approved List of Home Support Services</t>
  </si>
  <si>
    <t>Home Instead Senior Care</t>
  </si>
  <si>
    <t>Mears Care Limited</t>
  </si>
  <si>
    <t>IT1</t>
  </si>
  <si>
    <t>IT2</t>
  </si>
  <si>
    <t>IT3</t>
  </si>
  <si>
    <t>IT4</t>
  </si>
  <si>
    <t>IT5</t>
  </si>
  <si>
    <t>IT6</t>
  </si>
  <si>
    <t>IT7</t>
  </si>
  <si>
    <t>IT8</t>
  </si>
  <si>
    <t>IT9</t>
  </si>
  <si>
    <t>IT10</t>
  </si>
  <si>
    <t>IT13</t>
  </si>
  <si>
    <t>IT15</t>
  </si>
  <si>
    <t>IT16</t>
  </si>
  <si>
    <t>IT17</t>
  </si>
  <si>
    <t>IT18</t>
  </si>
  <si>
    <t>IT19</t>
  </si>
  <si>
    <t>IT20</t>
  </si>
  <si>
    <t>IT21</t>
  </si>
  <si>
    <t>IT22</t>
  </si>
  <si>
    <t>IT23</t>
  </si>
  <si>
    <t>IT24</t>
  </si>
  <si>
    <t>IT25</t>
  </si>
  <si>
    <t>IT26</t>
  </si>
  <si>
    <t>IT27</t>
  </si>
  <si>
    <t>IT28</t>
  </si>
  <si>
    <t>IT29</t>
  </si>
  <si>
    <t>IT30</t>
  </si>
  <si>
    <t>IT31</t>
  </si>
  <si>
    <t>IT32</t>
  </si>
  <si>
    <t>IT33</t>
  </si>
  <si>
    <t>IT34</t>
  </si>
  <si>
    <t>IT35</t>
  </si>
  <si>
    <t>IT36</t>
  </si>
  <si>
    <t>IT37</t>
  </si>
  <si>
    <t>IT38</t>
  </si>
  <si>
    <t>IT39</t>
  </si>
  <si>
    <t>HR1</t>
  </si>
  <si>
    <t>HR2</t>
  </si>
  <si>
    <t>HR3</t>
  </si>
  <si>
    <t>HR4</t>
  </si>
  <si>
    <t>HR5</t>
  </si>
  <si>
    <t>HR6</t>
  </si>
  <si>
    <t>HR7</t>
  </si>
  <si>
    <t>HR8</t>
  </si>
  <si>
    <t>HR9</t>
  </si>
  <si>
    <t>HR10</t>
  </si>
  <si>
    <t>MMC1</t>
  </si>
  <si>
    <t>MMC2</t>
  </si>
  <si>
    <t>MMC3</t>
  </si>
  <si>
    <t>MMC4</t>
  </si>
  <si>
    <t>MMC5</t>
  </si>
  <si>
    <t>MMC6</t>
  </si>
  <si>
    <t>MMC7</t>
  </si>
  <si>
    <t>MMC8</t>
  </si>
  <si>
    <t>MMC9</t>
  </si>
  <si>
    <t>MMC10</t>
  </si>
  <si>
    <t>DM1</t>
  </si>
  <si>
    <t>DM2</t>
  </si>
  <si>
    <t>EXCH1</t>
  </si>
  <si>
    <t>EXCH2</t>
  </si>
  <si>
    <t>EXCH3</t>
  </si>
  <si>
    <t>EXCH4</t>
  </si>
  <si>
    <t>EXCH5</t>
  </si>
  <si>
    <t>EXCH6</t>
  </si>
  <si>
    <t>EXCH7</t>
  </si>
  <si>
    <t>EXCH8</t>
  </si>
  <si>
    <t>INTAUD2</t>
  </si>
  <si>
    <t>INAUD3</t>
  </si>
  <si>
    <t>CHILD1</t>
  </si>
  <si>
    <t>CHILD2</t>
  </si>
  <si>
    <t>CHILD3</t>
  </si>
  <si>
    <t>CHILD4</t>
  </si>
  <si>
    <t>CHILD5</t>
  </si>
  <si>
    <t>CHILD6</t>
  </si>
  <si>
    <t>CHILD7</t>
  </si>
  <si>
    <t>FIN1</t>
  </si>
  <si>
    <t>IT40</t>
  </si>
  <si>
    <t>TAME2</t>
  </si>
  <si>
    <t>TAME3</t>
  </si>
  <si>
    <t>TAME4</t>
  </si>
  <si>
    <t>TAME5</t>
  </si>
  <si>
    <t>TAME6</t>
  </si>
  <si>
    <t>TAME7</t>
  </si>
  <si>
    <t>TAME9</t>
  </si>
  <si>
    <t>TAME10</t>
  </si>
  <si>
    <t>TAME11</t>
  </si>
  <si>
    <t>TAME12</t>
  </si>
  <si>
    <t>TAME13</t>
  </si>
  <si>
    <t>TAME14</t>
  </si>
  <si>
    <t>TAME16</t>
  </si>
  <si>
    <t>TAME17</t>
  </si>
  <si>
    <t>TAME19</t>
  </si>
  <si>
    <t>TAME22</t>
  </si>
  <si>
    <t>TAME23</t>
  </si>
  <si>
    <t>TAME25</t>
  </si>
  <si>
    <t>TAME26</t>
  </si>
  <si>
    <t>TAME27</t>
  </si>
  <si>
    <t>TAME28</t>
  </si>
  <si>
    <t>TAME29</t>
  </si>
  <si>
    <t>TAME30</t>
  </si>
  <si>
    <t>TAME31</t>
  </si>
  <si>
    <t>TAME34</t>
  </si>
  <si>
    <t>TAME33</t>
  </si>
  <si>
    <t>TAME35</t>
  </si>
  <si>
    <t>TAME36</t>
  </si>
  <si>
    <t>TAME38</t>
  </si>
  <si>
    <t>TAME39</t>
  </si>
  <si>
    <t>TAME40</t>
  </si>
  <si>
    <t>TAME42</t>
  </si>
  <si>
    <t>TAME43</t>
  </si>
  <si>
    <t>TAME45</t>
  </si>
  <si>
    <t>TAME46</t>
  </si>
  <si>
    <t>TAME47</t>
  </si>
  <si>
    <t>TAME48</t>
  </si>
  <si>
    <t>TC244</t>
  </si>
  <si>
    <t>Days remaining on contract</t>
  </si>
  <si>
    <t>Today</t>
  </si>
  <si>
    <t>Contract end date including extension Date</t>
  </si>
  <si>
    <t>TAME21A</t>
  </si>
  <si>
    <t>TAME21B</t>
  </si>
  <si>
    <t>TAME21C</t>
  </si>
  <si>
    <t>Main Supplier ID</t>
  </si>
  <si>
    <t>Bury MBC</t>
  </si>
  <si>
    <t>C131</t>
  </si>
  <si>
    <t>BE1A</t>
  </si>
  <si>
    <t>BE1B</t>
  </si>
  <si>
    <t>C048A</t>
  </si>
  <si>
    <t>C048B</t>
  </si>
  <si>
    <t>C048C</t>
  </si>
  <si>
    <t>C048D</t>
  </si>
  <si>
    <t>C064_C065</t>
  </si>
  <si>
    <t>C095A</t>
  </si>
  <si>
    <t>C095B</t>
  </si>
  <si>
    <t>C130A</t>
  </si>
  <si>
    <t>C130B</t>
  </si>
  <si>
    <t>C130C</t>
  </si>
  <si>
    <t>CCIA033269A</t>
  </si>
  <si>
    <t>CCIA033269B</t>
  </si>
  <si>
    <t>CCIA033269C</t>
  </si>
  <si>
    <t>CCIA033269D</t>
  </si>
  <si>
    <t>CON/LDS/1A</t>
  </si>
  <si>
    <t>CON/LDS/1B</t>
  </si>
  <si>
    <t>CON/LDS/1C</t>
  </si>
  <si>
    <t>CON/LDS/11A</t>
  </si>
  <si>
    <t>CON/LDS/11B</t>
  </si>
  <si>
    <t>CS1A</t>
  </si>
  <si>
    <t>CS1B</t>
  </si>
  <si>
    <t>CS1C</t>
  </si>
  <si>
    <t>CS1D</t>
  </si>
  <si>
    <t>CS1E</t>
  </si>
  <si>
    <t>Engineering minor maintenance (CW11)</t>
  </si>
  <si>
    <t>NWCE8FTRYB-A</t>
  </si>
  <si>
    <t>NWCE8FTRYB-C</t>
  </si>
  <si>
    <t>NWCE8FTRYB-B</t>
  </si>
  <si>
    <t>NWCE8FTRYB-D</t>
  </si>
  <si>
    <t>CW2A</t>
  </si>
  <si>
    <t>CW2B</t>
  </si>
  <si>
    <t>CW2C</t>
  </si>
  <si>
    <t>CW2D</t>
  </si>
  <si>
    <t>DA1A</t>
  </si>
  <si>
    <t>DA1B</t>
  </si>
  <si>
    <t>DA1C</t>
  </si>
  <si>
    <t>DA1D</t>
  </si>
  <si>
    <t>DA1E</t>
  </si>
  <si>
    <t>DA1F</t>
  </si>
  <si>
    <t>DA1G</t>
  </si>
  <si>
    <t>DA1H</t>
  </si>
  <si>
    <t>DA1I</t>
  </si>
  <si>
    <t>DA1J</t>
  </si>
  <si>
    <t>DA1K</t>
  </si>
  <si>
    <t>DA1L</t>
  </si>
  <si>
    <t>DA1M</t>
  </si>
  <si>
    <t>DA1N</t>
  </si>
  <si>
    <t>DA1O</t>
  </si>
  <si>
    <t>DA1P</t>
  </si>
  <si>
    <t>ECON1A</t>
  </si>
  <si>
    <t>ECON1B</t>
  </si>
  <si>
    <t>ECON1C</t>
  </si>
  <si>
    <t>ECON1D</t>
  </si>
  <si>
    <t>ECON1E</t>
  </si>
  <si>
    <t>ESPO97</t>
  </si>
  <si>
    <t>HS10</t>
  </si>
  <si>
    <t>HS9</t>
  </si>
  <si>
    <t>HS2</t>
  </si>
  <si>
    <t>HS12</t>
  </si>
  <si>
    <t>HS15</t>
  </si>
  <si>
    <t>HS3</t>
  </si>
  <si>
    <t>HS18</t>
  </si>
  <si>
    <t>HS19</t>
  </si>
  <si>
    <t>HS20</t>
  </si>
  <si>
    <t>HS23</t>
  </si>
  <si>
    <t>HS24</t>
  </si>
  <si>
    <t>HS26</t>
  </si>
  <si>
    <t>HS27</t>
  </si>
  <si>
    <t>HS21A</t>
  </si>
  <si>
    <t>HS21B</t>
  </si>
  <si>
    <t>T310A</t>
  </si>
  <si>
    <t>T310B</t>
  </si>
  <si>
    <t>T310C</t>
  </si>
  <si>
    <t>T310D</t>
  </si>
  <si>
    <t>T310E</t>
  </si>
  <si>
    <t>T310F</t>
  </si>
  <si>
    <t>T310G</t>
  </si>
  <si>
    <t>T310H</t>
  </si>
  <si>
    <t>T310I</t>
  </si>
  <si>
    <t>T310J</t>
  </si>
  <si>
    <t>T310K</t>
  </si>
  <si>
    <t>T310L</t>
  </si>
  <si>
    <t>T310M</t>
  </si>
  <si>
    <t>TCSPEIP1</t>
  </si>
  <si>
    <t>TCSPEIP2</t>
  </si>
  <si>
    <t>WT420A</t>
  </si>
  <si>
    <t>WT420B</t>
  </si>
  <si>
    <t>TAME49A</t>
  </si>
  <si>
    <t>TAME49B</t>
  </si>
  <si>
    <t>Threshold - Ambleside Move On, Newton Street Move On ,Threshold Westbrook</t>
  </si>
  <si>
    <t>A. Alao</t>
  </si>
  <si>
    <t xml:space="preserve">RGF 2- Godley Hill </t>
  </si>
  <si>
    <t>Five Lines Consulting</t>
  </si>
  <si>
    <t>A.Alao</t>
  </si>
  <si>
    <t>RGF 1 - Plot 3000</t>
  </si>
  <si>
    <t>AMION Consulting</t>
  </si>
  <si>
    <t>K. O'Donnell</t>
  </si>
  <si>
    <t>Tameside Business Survery</t>
  </si>
  <si>
    <t>Peak Answers</t>
  </si>
  <si>
    <t>?</t>
  </si>
  <si>
    <t>Knowles Brothers Waste Management Ltd</t>
  </si>
  <si>
    <t>Re-tendered due to poor response. Currently evaluating responses, will provide update when awarded. Contract to start 16/4/2012</t>
  </si>
  <si>
    <t>Kiely Bros Ltd</t>
  </si>
  <si>
    <t>Approx 2 months work for specific sites</t>
  </si>
  <si>
    <t>Don't think  this is being funded anymore</t>
  </si>
  <si>
    <t>Superseded by other transport contract I think</t>
  </si>
  <si>
    <t xml:space="preserve">used </t>
  </si>
  <si>
    <t>Contract not yet retendered for by Bury (as at 23/04/12) agreed with SM to updated contract date to end of 2012</t>
  </si>
  <si>
    <t>Going out via e-auction at the end of April 2012</t>
  </si>
  <si>
    <t>Sharon Powell</t>
  </si>
  <si>
    <t>Contract in safe other papers at Rydal House</t>
  </si>
  <si>
    <t>31/09/2010</t>
  </si>
  <si>
    <t>Sun StorEdge 3120 Array  (VLE-STOREDGE) (6)</t>
  </si>
  <si>
    <t>SunFire 280R (9)</t>
  </si>
  <si>
    <t>Mitel 3300 MX (Rydal House Hyde)</t>
  </si>
  <si>
    <t>Equallogic</t>
  </si>
  <si>
    <t>Infortrend Generic Raid System, 6x SGT 250GB SATA Disk</t>
  </si>
  <si>
    <t>Xyratex 48BAY 4GB FC SAS/SATA 5404E</t>
  </si>
  <si>
    <t>Hewlett-Packard Ltd</t>
  </si>
  <si>
    <t>HP DL360 (ENGWEBSERV)</t>
  </si>
  <si>
    <t>HP DL360 (CRM Server)</t>
  </si>
  <si>
    <t>HP DL380 (Bluecoat Reporting Server)</t>
  </si>
  <si>
    <t>DHP DL380 (Archive email)</t>
  </si>
  <si>
    <t>HP DL380G4 (was Servicedesk now SD Portal)</t>
  </si>
  <si>
    <t>CTO CHASSIS (EDU)</t>
  </si>
  <si>
    <t xml:space="preserve">HP DL380G5 CTO Chassis. </t>
  </si>
  <si>
    <t>HP DL380 G4 (DEV2KS)</t>
  </si>
  <si>
    <t>ML370R05 (HATMAIL &amp; HATFILE)</t>
  </si>
  <si>
    <t>HP ML110 G5 (Print Cluster)</t>
  </si>
  <si>
    <t>Kroll Ontrack Ltd</t>
  </si>
  <si>
    <t>Mitel Phone System</t>
  </si>
  <si>
    <t>Network Connect</t>
  </si>
  <si>
    <t>On365</t>
  </si>
  <si>
    <t>Altiris Deployment Solutions</t>
  </si>
  <si>
    <t>Vmware Vshphere 5 Enterprise x 2 Processors</t>
  </si>
  <si>
    <t>Desk top Intelligence User</t>
  </si>
  <si>
    <t>Softcat Ltd</t>
  </si>
  <si>
    <t>SunFire V445 (Planning)</t>
  </si>
  <si>
    <t xml:space="preserve">Edward House Ltd. </t>
  </si>
  <si>
    <t xml:space="preserve">New Charter Housing Trust </t>
  </si>
  <si>
    <t xml:space="preserve">Making Space </t>
  </si>
  <si>
    <t>C078A</t>
  </si>
  <si>
    <t>C078B</t>
  </si>
  <si>
    <t xml:space="preserve">Anchor Trust </t>
  </si>
  <si>
    <t xml:space="preserve">Hanover Housing Association </t>
  </si>
  <si>
    <t>Housing 21 Housing Association</t>
  </si>
  <si>
    <t xml:space="preserve">Northern Counties Housing Association </t>
  </si>
  <si>
    <t>Contour</t>
  </si>
  <si>
    <t xml:space="preserve">West Pennine Housing Association </t>
  </si>
  <si>
    <t xml:space="preserve">Johnnie Johnson Housing Trust </t>
  </si>
  <si>
    <t xml:space="preserve">Mosscare Housing Association </t>
  </si>
  <si>
    <t xml:space="preserve">Charnley House Ltd, Charnley House, Albert Road, Hyde. </t>
  </si>
  <si>
    <t xml:space="preserve">Claimar Care Ltd </t>
  </si>
  <si>
    <t xml:space="preserve">Craegmoor Health, </t>
  </si>
  <si>
    <t xml:space="preserve">Creative Support Ltd </t>
  </si>
  <si>
    <t xml:space="preserve">Laurel Bank Residential Care Home Ltd, Laurel Bank, Knott Lane, Gee Cross. </t>
  </si>
  <si>
    <t>Meridian Healthcare Ltd</t>
  </si>
  <si>
    <t xml:space="preserve">Age Concern (Tameside) </t>
  </si>
  <si>
    <t xml:space="preserve">Partington Care Home Ltd, Partington Care Home, Glossop. </t>
  </si>
  <si>
    <t xml:space="preserve">People First Tameside </t>
  </si>
  <si>
    <t>Pole Bank Residential Care Home Ltd,</t>
  </si>
  <si>
    <t>Progressive Care Ltd.  Ashdale, Stalybridge.</t>
  </si>
  <si>
    <t xml:space="preserve">Auden House, 473 Audenshaw Road. </t>
  </si>
  <si>
    <t xml:space="preserve">Ross Auto Engineering Limited </t>
  </si>
  <si>
    <t xml:space="preserve">Rushcliffe Care, Oakford Manor Nursing Home, Newshaw Lane. </t>
  </si>
  <si>
    <t xml:space="preserve">Southern Cross Healthcare Ltd: </t>
  </si>
  <si>
    <t xml:space="preserve">Thorncliffe, Crescent Road, Dukinfield. </t>
  </si>
  <si>
    <t xml:space="preserve">Bowlacre Home, Elson Drive, Hyde. </t>
  </si>
  <si>
    <t>Eagle Landcapes</t>
  </si>
  <si>
    <t>P F Cusack (Tool Supplies) Ltd</t>
  </si>
  <si>
    <t xml:space="preserve">Marshalls Mono Ltd </t>
  </si>
  <si>
    <t>Maudesport Limited</t>
  </si>
  <si>
    <t xml:space="preserve">Powercare Limited, Numatic International </t>
  </si>
  <si>
    <t>Signature</t>
  </si>
  <si>
    <t xml:space="preserve">Chubb Fire </t>
  </si>
  <si>
    <t xml:space="preserve">Lyreco </t>
  </si>
  <si>
    <t>Lyreco</t>
  </si>
  <si>
    <t xml:space="preserve">Arco Manchester Limited.  </t>
  </si>
  <si>
    <t>Alexandra Ltd</t>
  </si>
  <si>
    <t>Southerns Office Interiors Ltd</t>
  </si>
  <si>
    <t>Pasta King,</t>
  </si>
  <si>
    <t xml:space="preserve">Brake Brothers Foodservice Limited </t>
  </si>
  <si>
    <t xml:space="preserve">T.C. Meats Limited </t>
  </si>
  <si>
    <t>Turning Point</t>
  </si>
  <si>
    <t xml:space="preserve">Turning Point </t>
  </si>
  <si>
    <t xml:space="preserve">North West Community Services Tameside </t>
  </si>
  <si>
    <t xml:space="preserve">North West Community Services Ltd </t>
  </si>
  <si>
    <t>Royal Mencap Society</t>
  </si>
  <si>
    <t xml:space="preserve">Citizens Advice Bureau </t>
  </si>
  <si>
    <t xml:space="preserve">W. V. Howe </t>
  </si>
  <si>
    <t>Neopost</t>
  </si>
  <si>
    <t>Royal Mail</t>
  </si>
  <si>
    <t>Fishwick Services Ltd</t>
  </si>
  <si>
    <t>Pyramid Schools (Tameside) Ltd</t>
  </si>
  <si>
    <t xml:space="preserve">Company Health Limited </t>
  </si>
  <si>
    <t>Advantage Healthcare Group Ltd</t>
  </si>
  <si>
    <t>Creative Support Ltd</t>
  </si>
  <si>
    <t xml:space="preserve">North West Community Services (Gtr Manchester) Limited </t>
  </si>
  <si>
    <t>Travelers</t>
  </si>
  <si>
    <t>Alpha Business Computers</t>
  </si>
  <si>
    <t>Hewlett Packard Ltd</t>
  </si>
  <si>
    <t>Idox Group</t>
  </si>
  <si>
    <t xml:space="preserve">Pitney Bowes  </t>
  </si>
  <si>
    <t>Forbes &amp; Halliwells</t>
  </si>
  <si>
    <t>Brennan Paving Co Ltd</t>
  </si>
  <si>
    <t>J C Decaux</t>
  </si>
  <si>
    <t>Mouchel Parkman Consulting Ltd</t>
  </si>
  <si>
    <t xml:space="preserve">Bertram Library Services </t>
  </si>
  <si>
    <t xml:space="preserve">Recomac Surfacing Ltd </t>
  </si>
  <si>
    <t xml:space="preserve">Tameside Racial Equality Council Limited </t>
  </si>
  <si>
    <t xml:space="preserve">Alliance Disposables </t>
  </si>
  <si>
    <t>Capita Business Systems</t>
  </si>
  <si>
    <t>Coolspirit</t>
  </si>
  <si>
    <t xml:space="preserve">UNABLE TO FIND ID </t>
  </si>
  <si>
    <t xml:space="preserve">Trustseal Ltd </t>
  </si>
  <si>
    <t>unable to find id</t>
  </si>
  <si>
    <t xml:space="preserve">Enforce Technology </t>
  </si>
  <si>
    <t>SM1A(NWCE-88WJTY)</t>
  </si>
  <si>
    <t>SM1E(NWCE-88WJTY)</t>
  </si>
  <si>
    <t>George Cox.(66163)</t>
  </si>
  <si>
    <t xml:space="preserve">Fairway Landscapes. (61820, 62826)                                                                                          </t>
  </si>
  <si>
    <t xml:space="preserve">Eagle Landscapes. (1780)                                                                                                          </t>
  </si>
  <si>
    <t xml:space="preserve">Smith Surfacing Ltd                                                                 </t>
  </si>
  <si>
    <t xml:space="preserve">Traffic Direct Ltd                                                                                                                </t>
  </si>
  <si>
    <t>Ashiana</t>
  </si>
  <si>
    <t xml:space="preserve">H Jenkinson &amp; Co Ltd, </t>
  </si>
  <si>
    <t>J Hopkins Ltd</t>
  </si>
  <si>
    <t>Limelight.</t>
  </si>
  <si>
    <t xml:space="preserve">Mersey Bank Nursing Home </t>
  </si>
  <si>
    <t>Riverside Care Centre, Hyde.</t>
  </si>
  <si>
    <t>Ansco.</t>
  </si>
  <si>
    <t>Craemer Environmental Systems (Kliko)</t>
  </si>
  <si>
    <t>Brennans Paving.</t>
  </si>
  <si>
    <t xml:space="preserve">A Palmer Demolition Ltd </t>
  </si>
  <si>
    <t>Benchmark Building Supplies Ltd</t>
  </si>
  <si>
    <t>Castings Services Nw Ltd</t>
  </si>
  <si>
    <t>Keyline Builders Merchants Ltd</t>
  </si>
  <si>
    <t>Travis Perkins Trading Co Ltd</t>
  </si>
  <si>
    <t>Eagle Landscaping Ltd</t>
  </si>
  <si>
    <t>Ark Build Plc</t>
  </si>
  <si>
    <t>Wsp Environmental Limited</t>
  </si>
  <si>
    <t>House Of Ethnic Foods</t>
  </si>
  <si>
    <t>A Urban Lifestyle Ltd</t>
  </si>
  <si>
    <t>Arcadia Group Ltd</t>
  </si>
  <si>
    <t>Courtesy Shoes Limited</t>
  </si>
  <si>
    <t>Debonair School Shop</t>
  </si>
  <si>
    <t>F R Monkhouse Ltd</t>
  </si>
  <si>
    <t>Glad Rag (S Johnson)</t>
  </si>
  <si>
    <t>Goody Two Shoes</t>
  </si>
  <si>
    <t>Hyde Sports &amp; Models</t>
  </si>
  <si>
    <t>L J Shooz Ltd</t>
  </si>
  <si>
    <t>M C S Stores</t>
  </si>
  <si>
    <t>Recsal T/A Kids Stop</t>
  </si>
  <si>
    <t>Sallie'S</t>
  </si>
  <si>
    <t>Scallywags</t>
  </si>
  <si>
    <t xml:space="preserve">Nwa Research </t>
  </si>
  <si>
    <t>First Aid For All</t>
  </si>
  <si>
    <t>Browns Books For Schools</t>
  </si>
  <si>
    <t>Leicestershire And Staffordshire Scientific Services</t>
  </si>
  <si>
    <t>Ssi Schaefer</t>
  </si>
  <si>
    <t>Gbm Digital Technologies</t>
  </si>
  <si>
    <t>Komori Uk</t>
  </si>
  <si>
    <t xml:space="preserve">Litho Supplies Uk </t>
  </si>
  <si>
    <t>Test And Maintenance</t>
  </si>
  <si>
    <t>Automatic Alarms</t>
  </si>
  <si>
    <t>Masterclean Uk</t>
  </si>
  <si>
    <t xml:space="preserve">Northgate Information Solutions (Uk) Ltd </t>
  </si>
  <si>
    <t>Mitigate (Uk) Ltd Ta Hanover Partnership</t>
  </si>
  <si>
    <t>Ubs Gam</t>
  </si>
  <si>
    <t xml:space="preserve">Co-Op Bank </t>
  </si>
  <si>
    <t xml:space="preserve">Phs Group Plc </t>
  </si>
  <si>
    <t>Aggregate Industries Uk Limited</t>
  </si>
  <si>
    <t>Tarmac Limited</t>
  </si>
  <si>
    <t>Hanson Building Products Limited</t>
  </si>
  <si>
    <t>Lafarge Aggregates Uk Ltd</t>
  </si>
  <si>
    <t xml:space="preserve">Solutions Sk.  </t>
  </si>
  <si>
    <t xml:space="preserve">Gva Grimley </t>
  </si>
  <si>
    <t xml:space="preserve">Hsbc Securities Services (Uk) Ltd </t>
  </si>
  <si>
    <t>Wm Company</t>
  </si>
  <si>
    <t>Daisy Group Plc</t>
  </si>
  <si>
    <t>Mci Deventi Ltd</t>
  </si>
  <si>
    <t>Amtec Computer Corporation Ltd (70373)</t>
  </si>
  <si>
    <t>Azzuri Communications (Audenshaw)</t>
  </si>
  <si>
    <t>Azzuri Communications (Rydal House)</t>
  </si>
  <si>
    <t>Azzuri Communications (Tac)</t>
  </si>
  <si>
    <t xml:space="preserve">Caretower </t>
  </si>
  <si>
    <t xml:space="preserve">Civica Uk Limited (Formerley Ptc Software </t>
  </si>
  <si>
    <t>Insight Uk - Manchester</t>
  </si>
  <si>
    <t xml:space="preserve">Ip Performance </t>
  </si>
  <si>
    <t>Macro 4 Plc</t>
  </si>
  <si>
    <t>Nec Unified Solutions (Philips)</t>
  </si>
  <si>
    <t xml:space="preserve">Oracle Corporation Uk Ltd </t>
  </si>
  <si>
    <t>Pnl Tools Ltd</t>
  </si>
  <si>
    <t>Sap (Business Objects)</t>
  </si>
  <si>
    <t>Xerox</t>
  </si>
  <si>
    <t>A And C Counselling Services</t>
  </si>
  <si>
    <t>Accent Nw Ltd (78703)</t>
  </si>
  <si>
    <t xml:space="preserve">Manchester And District Housing Association </t>
  </si>
  <si>
    <t xml:space="preserve">Nacro Community Enterprises Ltd </t>
  </si>
  <si>
    <t xml:space="preserve">Action For Children </t>
  </si>
  <si>
    <t>Restorative Community Service</t>
  </si>
  <si>
    <t>Action For Children (Formally Nch)</t>
  </si>
  <si>
    <t xml:space="preserve">R Stewart Ridgeway And Associates </t>
  </si>
  <si>
    <t xml:space="preserve">Edward House Ltd
</t>
  </si>
  <si>
    <t>Nchg ( New Charter Housing Group)</t>
  </si>
  <si>
    <t>Paypartners</t>
  </si>
  <si>
    <t xml:space="preserve">Rochdale And District Mind </t>
  </si>
  <si>
    <t xml:space="preserve">Downshaw Lodge Nursing Home, Downshaw Road, Ashton-Under-Lyne.  </t>
  </si>
  <si>
    <t>Stockport Mind</t>
  </si>
  <si>
    <t>Bourne House, 12 Taunton Place, Ashton-Under-Lyne.</t>
  </si>
  <si>
    <t xml:space="preserve">I Care Community Meals </t>
  </si>
  <si>
    <t>Apex Nursing And Care Services Ltd</t>
  </si>
  <si>
    <t xml:space="preserve">Hica Homecare </t>
  </si>
  <si>
    <t xml:space="preserve">Pulse Healthcare Ltd </t>
  </si>
  <si>
    <t>B.J.Sports &amp; Leisure</t>
  </si>
  <si>
    <t>Hags Play Ltd</t>
  </si>
  <si>
    <t>Kompan Ltd</t>
  </si>
  <si>
    <t>Lappset Playwork Uk</t>
  </si>
  <si>
    <t>Massey &amp; Harris Ltd</t>
  </si>
  <si>
    <t>P Casey (Land Reclaimation ) Ltd</t>
  </si>
  <si>
    <t>Play &amp; Leisure Ltd</t>
  </si>
  <si>
    <t>Playdale Playgrounds</t>
  </si>
  <si>
    <t>Playworld Systems Ltd</t>
  </si>
  <si>
    <t>Record Rss Ltd</t>
  </si>
  <si>
    <t>Russell Leisure Ltd</t>
  </si>
  <si>
    <t>Sutcliffe Play Ltd</t>
  </si>
  <si>
    <t>Timberplay Ltd</t>
  </si>
  <si>
    <t>Urban Progress Cic</t>
  </si>
  <si>
    <t>Wicksteed Leisure Limited</t>
  </si>
  <si>
    <t xml:space="preserve">Npower </t>
  </si>
  <si>
    <t>Premier Waste Services (Uk) Ltd</t>
  </si>
  <si>
    <t>Turners Ltd</t>
  </si>
  <si>
    <t>Balmers Garden Machinery</t>
  </si>
  <si>
    <t>Ggm Groundscare.Com</t>
  </si>
  <si>
    <t>Jr Sharrocks</t>
  </si>
  <si>
    <t>Sgm (Uk) Ltd</t>
  </si>
  <si>
    <t xml:space="preserve">Aggregate Industries Ltd </t>
  </si>
  <si>
    <t>Tbc</t>
  </si>
  <si>
    <t>Inspiredspaces Tameside (Projectc02) Ltd</t>
  </si>
  <si>
    <t>Nord Anglia Educationplc</t>
  </si>
  <si>
    <t>C2A Learning Limited</t>
  </si>
  <si>
    <t>Legal Services for Insurance</t>
  </si>
  <si>
    <t xml:space="preserve">Forbes Solicitors </t>
  </si>
  <si>
    <t>North West Evergreen Fund Limited Partnership</t>
  </si>
  <si>
    <t>Gallium Fund Solutions</t>
  </si>
  <si>
    <t>Ade Alao</t>
  </si>
  <si>
    <t>Empty Property Strategy</t>
  </si>
  <si>
    <t>Raven Regeneration</t>
  </si>
  <si>
    <t>03-04-20012</t>
  </si>
  <si>
    <t>Paid for by Housing Services</t>
  </si>
  <si>
    <t>RGF Pipeline Business Case</t>
  </si>
  <si>
    <t>Five Lines Consultancy</t>
  </si>
  <si>
    <t>£280 needs to be added to total for labour to upgrade system on 18/5/12</t>
  </si>
  <si>
    <t>SC00000552_002</t>
  </si>
  <si>
    <t>Fujitsu (Apollo)</t>
  </si>
  <si>
    <t>ontract extended</t>
  </si>
  <si>
    <t>1</t>
  </si>
  <si>
    <t>NWCE89SJ9R-A</t>
  </si>
  <si>
    <t>NWCE89SJ9R-B</t>
  </si>
  <si>
    <t>NWCE8AHDXZ2-A</t>
  </si>
  <si>
    <t>NWCE8AHDXZ2-B</t>
  </si>
  <si>
    <t>checking date with mark ellison think it is beyond nov 12</t>
  </si>
  <si>
    <t>Removal of Illegal Skips</t>
  </si>
  <si>
    <t xml:space="preserve">D&amp;M Demolition </t>
  </si>
  <si>
    <t>NWCE-8SCJJL</t>
  </si>
  <si>
    <t>Removal of illegal scaffolding</t>
  </si>
  <si>
    <t>BB Scaffolding Serrvices</t>
  </si>
  <si>
    <t>NWCE-8SCJDGa</t>
  </si>
  <si>
    <t>NWCE-8SCJDGb</t>
  </si>
  <si>
    <t>Dementia Day Care Provision</t>
  </si>
  <si>
    <t>Extra  Care Housing</t>
  </si>
  <si>
    <t>Provision of a Tier 2 Drugs Service</t>
  </si>
  <si>
    <t>Provision of a Independent Domestic Violence Advisory Service</t>
  </si>
  <si>
    <t xml:space="preserve">New Charter </t>
  </si>
  <si>
    <t>Provision of s Substance Using Family Support Service</t>
  </si>
  <si>
    <t>Pennine Care</t>
  </si>
  <si>
    <t>Provision of a Tier 3 Drugs Service</t>
  </si>
  <si>
    <t>Acorn</t>
  </si>
  <si>
    <t>ContractReference</t>
  </si>
  <si>
    <t>Adult12</t>
  </si>
  <si>
    <t>Adult13</t>
  </si>
  <si>
    <t>Adult14</t>
  </si>
  <si>
    <t>Adult15A</t>
  </si>
  <si>
    <t>Adult15B</t>
  </si>
  <si>
    <t>Adult16</t>
  </si>
  <si>
    <t>Adult17</t>
  </si>
  <si>
    <t>Adult18</t>
  </si>
  <si>
    <t>Adult19</t>
  </si>
  <si>
    <t>Adult20</t>
  </si>
  <si>
    <t>Adult22</t>
  </si>
  <si>
    <t>Adult23</t>
  </si>
  <si>
    <t>Adult24</t>
  </si>
  <si>
    <t>Adult25</t>
  </si>
  <si>
    <t>Adult26</t>
  </si>
  <si>
    <t>Adult27</t>
  </si>
  <si>
    <t>Adult29</t>
  </si>
  <si>
    <t>Adult3</t>
  </si>
  <si>
    <t>Adult30</t>
  </si>
  <si>
    <t>Adult31</t>
  </si>
  <si>
    <t>Adult32</t>
  </si>
  <si>
    <t>Adult33</t>
  </si>
  <si>
    <t>Adult34B</t>
  </si>
  <si>
    <t>Adult35</t>
  </si>
  <si>
    <t>Adult36</t>
  </si>
  <si>
    <t>Adult37</t>
  </si>
  <si>
    <t>Adult38</t>
  </si>
  <si>
    <t>Adult39</t>
  </si>
  <si>
    <t>Adult4</t>
  </si>
  <si>
    <t>Adult41</t>
  </si>
  <si>
    <t>Adult42A</t>
  </si>
  <si>
    <t>Adult42C</t>
  </si>
  <si>
    <t>Adult42D</t>
  </si>
  <si>
    <t>Adult42E</t>
  </si>
  <si>
    <t>Adult43A</t>
  </si>
  <si>
    <t>Adult44B</t>
  </si>
  <si>
    <t>Adult45</t>
  </si>
  <si>
    <t>Adult47</t>
  </si>
  <si>
    <t>Adult48</t>
  </si>
  <si>
    <t>Adult5</t>
  </si>
  <si>
    <t>Adult6</t>
  </si>
  <si>
    <t>Adult7A</t>
  </si>
  <si>
    <t>Adult8</t>
  </si>
  <si>
    <t>Adult9</t>
  </si>
  <si>
    <t>CW10(NWCE8FTRTX)A</t>
  </si>
  <si>
    <t>CW10(NWCE8FTRTX)B</t>
  </si>
  <si>
    <t>CW10(NWCE8FTRTX)C</t>
  </si>
  <si>
    <t>CW10(NWCE8FTRTX)D</t>
  </si>
  <si>
    <t>CW10(NWCE8FTRTX)E</t>
  </si>
  <si>
    <t>CW10(NWCE8FTRTX)F</t>
  </si>
  <si>
    <t>HATT1</t>
  </si>
  <si>
    <t>HomeSupport14</t>
  </si>
  <si>
    <t>HS13</t>
  </si>
  <si>
    <t>HS17</t>
  </si>
  <si>
    <t>NWEVER1</t>
  </si>
  <si>
    <t>NWCE-8PQDYE</t>
  </si>
  <si>
    <t>NWCE-8RBFRF-1</t>
  </si>
  <si>
    <t>NWCE-8RBFRF-2</t>
  </si>
  <si>
    <t>SM1B(NWCE-88WJTY)</t>
  </si>
  <si>
    <t>SM1C(NWCE-88WJTY)</t>
  </si>
  <si>
    <t>SM1D(NWCE-88WJTY)</t>
  </si>
  <si>
    <t>AS_Acc1</t>
  </si>
  <si>
    <t>CON_AD8</t>
  </si>
  <si>
    <t>IT41</t>
  </si>
  <si>
    <t>IT42</t>
  </si>
  <si>
    <t>IT43</t>
  </si>
  <si>
    <t>IT44</t>
  </si>
  <si>
    <t>IT45</t>
  </si>
  <si>
    <t>IT46</t>
  </si>
  <si>
    <t>IT47</t>
  </si>
  <si>
    <t>IT48</t>
  </si>
  <si>
    <t>IT49</t>
  </si>
  <si>
    <t>IT50</t>
  </si>
  <si>
    <t>IT51</t>
  </si>
  <si>
    <t>IT52</t>
  </si>
  <si>
    <t>IT53</t>
  </si>
  <si>
    <t>IT54</t>
  </si>
  <si>
    <t>IT55</t>
  </si>
  <si>
    <t>IT56</t>
  </si>
  <si>
    <t>IT57</t>
  </si>
  <si>
    <t>IT58</t>
  </si>
  <si>
    <t>IT60</t>
  </si>
  <si>
    <t>IT61</t>
  </si>
  <si>
    <t>IT62</t>
  </si>
  <si>
    <t>IT63</t>
  </si>
  <si>
    <t>IT65</t>
  </si>
  <si>
    <t>IT66</t>
  </si>
  <si>
    <t>IT67</t>
  </si>
  <si>
    <t>IT68</t>
  </si>
  <si>
    <t>IT69</t>
  </si>
  <si>
    <t>IT70</t>
  </si>
  <si>
    <t>IT71</t>
  </si>
  <si>
    <t>IT72</t>
  </si>
  <si>
    <t>IT73</t>
  </si>
  <si>
    <t>IT74</t>
  </si>
  <si>
    <t>IT75</t>
  </si>
  <si>
    <t>IT76</t>
  </si>
  <si>
    <t>IT77</t>
  </si>
  <si>
    <t>IT78</t>
  </si>
  <si>
    <t>IT79</t>
  </si>
  <si>
    <t>IT80</t>
  </si>
  <si>
    <t>IT81</t>
  </si>
  <si>
    <t>IT82</t>
  </si>
  <si>
    <t>IT83</t>
  </si>
  <si>
    <t>IT84</t>
  </si>
  <si>
    <t>IT85</t>
  </si>
  <si>
    <t>IT86</t>
  </si>
  <si>
    <t>IT87</t>
  </si>
  <si>
    <t>IT88</t>
  </si>
  <si>
    <t>IT89</t>
  </si>
  <si>
    <t>IT91</t>
  </si>
  <si>
    <t>IT92</t>
  </si>
  <si>
    <t>IT93</t>
  </si>
  <si>
    <t>IT94</t>
  </si>
  <si>
    <t>IT96</t>
  </si>
  <si>
    <t>IT97</t>
  </si>
  <si>
    <t>IT98</t>
  </si>
  <si>
    <t>IT99</t>
  </si>
  <si>
    <t>IT100</t>
  </si>
  <si>
    <t>IT101</t>
  </si>
  <si>
    <t>IT102</t>
  </si>
  <si>
    <t>IT103</t>
  </si>
  <si>
    <t>IT104</t>
  </si>
  <si>
    <t>IT105</t>
  </si>
  <si>
    <t>IT106</t>
  </si>
  <si>
    <t>IT107</t>
  </si>
  <si>
    <t>IT108</t>
  </si>
  <si>
    <t>IT109</t>
  </si>
  <si>
    <t>IT110</t>
  </si>
  <si>
    <t>IT111</t>
  </si>
  <si>
    <t>IT112</t>
  </si>
  <si>
    <t>IT113</t>
  </si>
  <si>
    <t>IT114</t>
  </si>
  <si>
    <t>IT115</t>
  </si>
  <si>
    <t>IT119</t>
  </si>
  <si>
    <t>IT120</t>
  </si>
  <si>
    <t>IT121</t>
  </si>
  <si>
    <t>IT123</t>
  </si>
  <si>
    <t>IT124</t>
  </si>
  <si>
    <t>IT125</t>
  </si>
  <si>
    <t>IT126</t>
  </si>
  <si>
    <t>IT127</t>
  </si>
  <si>
    <t>ADULT51</t>
  </si>
  <si>
    <t>ADULT52</t>
  </si>
  <si>
    <t>ADULT54</t>
  </si>
  <si>
    <t>ADULT55</t>
  </si>
  <si>
    <t>ADULT56</t>
  </si>
  <si>
    <t>Rochdale Council</t>
  </si>
  <si>
    <t>Governance</t>
  </si>
  <si>
    <t>AGMA E Learning System</t>
  </si>
  <si>
    <t>Virtual College Limited</t>
  </si>
  <si>
    <t>HS28</t>
  </si>
  <si>
    <t>CHILD 9</t>
  </si>
  <si>
    <t>Substance Using Family Support service (SUFSS)</t>
  </si>
  <si>
    <t>Julie Stringer</t>
  </si>
  <si>
    <t>bureau veritas</t>
  </si>
  <si>
    <t>T866A</t>
  </si>
  <si>
    <t>T866B</t>
  </si>
  <si>
    <t>DN1</t>
  </si>
  <si>
    <t>Due North Ltd</t>
  </si>
  <si>
    <t>SOUND LEVEL METERS</t>
  </si>
  <si>
    <t>ESPO653F</t>
  </si>
  <si>
    <t>Comensura ltd</t>
  </si>
  <si>
    <t xml:space="preserve">Clothing </t>
  </si>
  <si>
    <t>C151</t>
  </si>
  <si>
    <t>PPE, Clothing &amp; Footware</t>
  </si>
  <si>
    <t>Metric Group LTD</t>
  </si>
  <si>
    <t>Car Park Ticket Machines</t>
  </si>
  <si>
    <t>Environmental services</t>
  </si>
  <si>
    <t>contract extended to 31/12/12</t>
  </si>
  <si>
    <t>Tim Wilde</t>
  </si>
  <si>
    <t>NWCE8WAM78</t>
  </si>
  <si>
    <t>Contract for the Provision of a Statutory Funeral Service (with Municipal Provision)</t>
  </si>
  <si>
    <t>Campbell Associates ltd</t>
  </si>
  <si>
    <t>TENDER</t>
  </si>
  <si>
    <t>Adult35b</t>
  </si>
  <si>
    <t>stationery</t>
  </si>
  <si>
    <t>Howard Smith Paper Group</t>
  </si>
  <si>
    <t>The Paper Company</t>
  </si>
  <si>
    <t>Premier Paper Group Ltd</t>
  </si>
  <si>
    <t>Robert Horne</t>
  </si>
  <si>
    <t>Antalis</t>
  </si>
  <si>
    <t>Elliott Baxter and Company Limited</t>
  </si>
  <si>
    <t>James McNaughton Paper Group (now merged with Antalis)</t>
  </si>
  <si>
    <t>ogc buying framework1</t>
  </si>
  <si>
    <t>ogc buying framework2</t>
  </si>
  <si>
    <t>ogc buying framework3</t>
  </si>
  <si>
    <t>ogc buying framework4</t>
  </si>
  <si>
    <t>ogc buying framework5</t>
  </si>
  <si>
    <t>ogc buying framework6</t>
  </si>
  <si>
    <t>ogc buying framework7</t>
  </si>
  <si>
    <t>ogc buying framework8</t>
  </si>
  <si>
    <t>PURCHASE OF PAPER AND CARD FOR DESIGN AND PRINT</t>
  </si>
  <si>
    <t>Nicola Martin</t>
  </si>
  <si>
    <t xml:space="preserve">new contract details </t>
  </si>
  <si>
    <t>Winter Bureau Services and Maintenance</t>
  </si>
  <si>
    <t>NWCE-8SSDAU</t>
  </si>
  <si>
    <t>CHEST ref - NWCE - 8WAE25</t>
  </si>
  <si>
    <t>PP O'Connor LTD</t>
  </si>
  <si>
    <t>Bulk Excavation, Crushing and disposal of Concrete Lamp Columns and associated works - Framework Contract</t>
  </si>
  <si>
    <t>CHEST ref- NWCE-8U7EL9</t>
  </si>
  <si>
    <t>Dennis Eagle</t>
  </si>
  <si>
    <t>Supply of vehicles and specialist body framework - supply of RCV chassis, bodies and lifts of whole vehicles</t>
  </si>
  <si>
    <t>NWCE-8U7EL9</t>
  </si>
  <si>
    <t>M Ellison</t>
  </si>
  <si>
    <t>NWCE-8WAE25a</t>
  </si>
  <si>
    <t>NWCE-8WAE25b</t>
  </si>
  <si>
    <t>NWCE-8WAE25c</t>
  </si>
  <si>
    <t>Provision of welfare buses</t>
  </si>
  <si>
    <t>NWCE-8EWRQ9</t>
  </si>
  <si>
    <t xml:space="preserve">this contract will expire at the end of January 13 this will be superseded by a new contract through Hays Consulting </t>
  </si>
  <si>
    <t>Bernadette Wilde</t>
  </si>
  <si>
    <t>T197</t>
  </si>
  <si>
    <t>agma contract will be extended and retendered through the agma</t>
  </si>
  <si>
    <t>james mallion</t>
  </si>
  <si>
    <t>AGMA programme agreement for the provision of the get me toasty scheme</t>
  </si>
  <si>
    <t xml:space="preserve">Contract linked in agresso with associated products </t>
  </si>
  <si>
    <t>RM374</t>
  </si>
  <si>
    <t>UNIT 4 BUSINESS SOFTWARE LIMITED (Agresso) (65919)</t>
  </si>
  <si>
    <t>email sent to stockport re the extension of this contract</t>
  </si>
  <si>
    <t>NWCE-8VNGHE</t>
  </si>
  <si>
    <t>Appointment of Treasury Management Advisor for the period 1/10/2012 - 30/09/2015</t>
  </si>
  <si>
    <t>SECTOR TREASURY SERVICES</t>
  </si>
  <si>
    <t>NWCE-8WRNBU</t>
  </si>
  <si>
    <t>C147a</t>
  </si>
  <si>
    <t>C147b</t>
  </si>
  <si>
    <t>Y</t>
  </si>
  <si>
    <t>SP256</t>
  </si>
  <si>
    <t>SP257</t>
  </si>
  <si>
    <t>SP258</t>
  </si>
  <si>
    <t>Threshold Housing Project Ltd</t>
  </si>
  <si>
    <t>Foundation</t>
  </si>
  <si>
    <t>North West and Yorkshire Libraries Consortium</t>
  </si>
  <si>
    <t>Dandy Booksellers Ltd (62134)</t>
  </si>
  <si>
    <t>4 years</t>
  </si>
  <si>
    <t>Bib Services, Heginbottom Mill</t>
  </si>
  <si>
    <t>Bertram Library Services (60973)</t>
  </si>
  <si>
    <t xml:space="preserve">New contract to be undertaken </t>
  </si>
  <si>
    <t>Agency Staff</t>
  </si>
  <si>
    <t>Hays PLC</t>
  </si>
  <si>
    <t>AGMA Procurement Hub</t>
  </si>
  <si>
    <t>Tameside</t>
  </si>
  <si>
    <t>Supply of Childcare Vouchers</t>
  </si>
  <si>
    <t>Kiddivouchers T/A Computershare Ltd</t>
  </si>
  <si>
    <t>2 (+2 to 2014)</t>
  </si>
  <si>
    <t>WT420C</t>
  </si>
  <si>
    <t>Straight Plc</t>
  </si>
  <si>
    <t>NWCE8VGLNR</t>
  </si>
  <si>
    <t xml:space="preserve">Street Lighting Structural analysis by static load testing </t>
  </si>
  <si>
    <t>Roch NDT services</t>
  </si>
  <si>
    <t>PH1</t>
  </si>
  <si>
    <t>PH10</t>
  </si>
  <si>
    <t>PH11</t>
  </si>
  <si>
    <t>PH12</t>
  </si>
  <si>
    <t>PH13</t>
  </si>
  <si>
    <t>PH14</t>
  </si>
  <si>
    <t>PH15</t>
  </si>
  <si>
    <t>PH16</t>
  </si>
  <si>
    <t>PH17</t>
  </si>
  <si>
    <t>PH18</t>
  </si>
  <si>
    <t>PH19</t>
  </si>
  <si>
    <t>PH2</t>
  </si>
  <si>
    <t>PH20</t>
  </si>
  <si>
    <t>PH21</t>
  </si>
  <si>
    <t>PH22</t>
  </si>
  <si>
    <t>PH23</t>
  </si>
  <si>
    <t>PH24</t>
  </si>
  <si>
    <t>PH25</t>
  </si>
  <si>
    <t>PH26</t>
  </si>
  <si>
    <t>PH27</t>
  </si>
  <si>
    <t>PH28</t>
  </si>
  <si>
    <t>PH29</t>
  </si>
  <si>
    <t>PH3</t>
  </si>
  <si>
    <t>PH30</t>
  </si>
  <si>
    <t>PH4</t>
  </si>
  <si>
    <t>PH5</t>
  </si>
  <si>
    <t>PH6</t>
  </si>
  <si>
    <t>PH7</t>
  </si>
  <si>
    <t>PH8</t>
  </si>
  <si>
    <t>PH9</t>
  </si>
  <si>
    <t>SP154</t>
  </si>
  <si>
    <t>TSIL1</t>
  </si>
  <si>
    <t>TSIL2</t>
  </si>
  <si>
    <t>CAN1</t>
  </si>
  <si>
    <t>PH31</t>
  </si>
  <si>
    <t>PH32</t>
  </si>
  <si>
    <t>PH33</t>
  </si>
  <si>
    <t>PH34</t>
  </si>
  <si>
    <t>PH35</t>
  </si>
  <si>
    <t>PH37</t>
  </si>
  <si>
    <t>PH38</t>
  </si>
  <si>
    <t>PH39</t>
  </si>
  <si>
    <t>PH40</t>
  </si>
  <si>
    <t>PH41</t>
  </si>
  <si>
    <t>NWCE-92PKL3</t>
  </si>
  <si>
    <t>Minor Adaptations &amp; Handyperson Service</t>
  </si>
  <si>
    <t>Supported Accommodation for People with Mental Health Needs - Bendix Crt, Mott Rd &amp; Lyne View</t>
  </si>
  <si>
    <t>Supported Accommodation at Harper House - MH</t>
  </si>
  <si>
    <t>Advocacy Service</t>
  </si>
  <si>
    <t>IMCA</t>
  </si>
  <si>
    <t>Community Meals</t>
  </si>
  <si>
    <t>Day Care - Gorse Hall</t>
  </si>
  <si>
    <t>Specialist Day Services for Older People with Dementia</t>
  </si>
  <si>
    <t>Day Time Activity - LDS</t>
  </si>
  <si>
    <t>Specialist Day Services for Older People with MH Needs</t>
  </si>
  <si>
    <t>Mental Health Recovery Service</t>
  </si>
  <si>
    <t>Public Health Services 2013-14</t>
  </si>
  <si>
    <t xml:space="preserve">Public Health Service - Partnership Working (Sexual Health Advice) 2013/14 </t>
  </si>
  <si>
    <t>Public Health Service -Partnership working</t>
  </si>
  <si>
    <t>Preparedness, resilience and response for health protection incidents and emergencies</t>
  </si>
  <si>
    <t>Public Health Services - Research 2013-14</t>
  </si>
  <si>
    <t>Public Health Services - various health initiatives 2013-14</t>
  </si>
  <si>
    <t>Public Health Services - Mobile apps 2013-14</t>
  </si>
  <si>
    <t>Public Health Services - Rental charges for the STAC Rota pagers 2013-14</t>
  </si>
  <si>
    <t>Public Health Services - Office Cleaning 2013-14</t>
  </si>
  <si>
    <t>Public Health Services - Health Promotion intiatives</t>
  </si>
  <si>
    <t>Public Health Services - bottled water/fountain 2013-14</t>
  </si>
  <si>
    <t>Public Health Services - Radio advertising for Health Promotions 2013-14</t>
  </si>
  <si>
    <t>Public Health - Health Initiatives 2013/14</t>
  </si>
  <si>
    <t>Public Health - Health Promotion Initiatives 2013/14</t>
  </si>
  <si>
    <t>Public Health Service -  Health Bus Service 2013/14</t>
  </si>
  <si>
    <t>Public Health Service -  Franking Machine Services</t>
  </si>
  <si>
    <t>Public Health Service - Consultancy Work 2013/14</t>
  </si>
  <si>
    <t>Salary recharge - secondment post and European activity initiatives</t>
  </si>
  <si>
    <t>Public Health Service - Tobacco Free Futures</t>
  </si>
  <si>
    <t>Public Health Service - Drinkwise</t>
  </si>
  <si>
    <t>Public Health Service - Health Promotion Initiatives 2013-14</t>
  </si>
  <si>
    <t>Public Health - Alcohol related services - 2013-14</t>
  </si>
  <si>
    <t>Public Health Service - Our Life for Health Promotion and Visitor training 2013-14</t>
  </si>
  <si>
    <t>Public Health - Branching Out Services - 2013-14</t>
  </si>
  <si>
    <t>Public Health Service - Mosaic Software/Dotted Eyes</t>
  </si>
  <si>
    <t>Public Health Service - Sexual health advice</t>
  </si>
  <si>
    <t>Public Health Service - various programmes 2013/14</t>
  </si>
  <si>
    <t>AGMA Framework for the provision of Residential Furniture, Equipment and Associated Products</t>
  </si>
  <si>
    <t>Capita Local Welfare Assistance Solution</t>
  </si>
  <si>
    <t>Local Healthwatch for Tameside</t>
  </si>
  <si>
    <t>Public Health Services - Health Kiosk</t>
  </si>
  <si>
    <t>Public Health Services - JMU information services (HIV) 2013-14</t>
  </si>
  <si>
    <t>Public Health Services - Reintergration strategies</t>
  </si>
  <si>
    <t>Public  Health Services - Smoke Free North West funding</t>
  </si>
  <si>
    <t>Acute Alcohol Detox (non complex)</t>
  </si>
  <si>
    <t>CCTV Maintenance and intstallation contract</t>
  </si>
  <si>
    <t>MIND Services</t>
  </si>
  <si>
    <t xml:space="preserve">Core Funding </t>
  </si>
  <si>
    <t>Asian Luncheon Clubs</t>
  </si>
  <si>
    <t>Luncheon Club</t>
  </si>
  <si>
    <t>Age UK</t>
  </si>
  <si>
    <t>English Churches Housing Group</t>
  </si>
  <si>
    <t>Cloverleaf</t>
  </si>
  <si>
    <t>Advocacy Experience</t>
  </si>
  <si>
    <t>ICare</t>
  </si>
  <si>
    <t>Mencap</t>
  </si>
  <si>
    <t>Making Space</t>
  </si>
  <si>
    <t>Stockport NHS</t>
  </si>
  <si>
    <t>LGF</t>
  </si>
  <si>
    <t>Derbyshire county Council</t>
  </si>
  <si>
    <t>GM (Bolton PCT coordinate)</t>
  </si>
  <si>
    <t xml:space="preserve">HIG Consultancy </t>
  </si>
  <si>
    <t>Global Radio</t>
  </si>
  <si>
    <t>Page One Communications Ltd</t>
  </si>
  <si>
    <t>LPM Cleaning</t>
  </si>
  <si>
    <t>BIP Solutions Ltd</t>
  </si>
  <si>
    <t>Tameside Vending &amp; Catering Supplies Ltd</t>
  </si>
  <si>
    <t>Pennine Care NHS Foundation Trust</t>
  </si>
  <si>
    <t>Real and Smooth Limited</t>
  </si>
  <si>
    <t>Corporate Culture</t>
  </si>
  <si>
    <t>Heart of Mersey</t>
  </si>
  <si>
    <t>Salford City Council</t>
  </si>
  <si>
    <t>Neo Post</t>
  </si>
  <si>
    <t>Unicorn Consulting Limited</t>
  </si>
  <si>
    <t>New Economy</t>
  </si>
  <si>
    <t>Tobacco Free Futures</t>
  </si>
  <si>
    <t>Drinkwise</t>
  </si>
  <si>
    <t>Mott Macdonald</t>
  </si>
  <si>
    <t>ADDICTION DEPENDENCY SOLUTIONS (ADS)</t>
  </si>
  <si>
    <t>Our Life</t>
  </si>
  <si>
    <t>Lifeline Project Limited</t>
  </si>
  <si>
    <t>George House Trust</t>
  </si>
  <si>
    <t>Tameside NHS Foundation Trust</t>
  </si>
  <si>
    <t>Off the Record</t>
  </si>
  <si>
    <t>GM West MH FT</t>
  </si>
  <si>
    <t>Greystones</t>
  </si>
  <si>
    <t>Lime Travel</t>
  </si>
  <si>
    <t>Mossley Private Hire</t>
  </si>
  <si>
    <t>The Furnishing Service</t>
  </si>
  <si>
    <t>Capita</t>
  </si>
  <si>
    <t>Community and Voluntary Action Tameside</t>
  </si>
  <si>
    <t>Home-Start UK</t>
  </si>
  <si>
    <t>Health Development Consulancy</t>
  </si>
  <si>
    <t>In Touch</t>
  </si>
  <si>
    <t>NHS Manchester acting as RUClear</t>
  </si>
  <si>
    <t>Turning Point (Smithfield)</t>
  </si>
  <si>
    <t>Quadrant Security Group Ltd</t>
  </si>
  <si>
    <t>People First Tameside</t>
  </si>
  <si>
    <t>Shiree Bharatiya</t>
  </si>
  <si>
    <t>Probin Mela</t>
  </si>
  <si>
    <t>Khush Amdid</t>
  </si>
  <si>
    <t>Tameside Elders Association</t>
  </si>
  <si>
    <t>PARKED</t>
  </si>
  <si>
    <t>£5.20 Per meal (higher rate) £4.20 lower rate)</t>
  </si>
  <si>
    <t>as per schedule of products</t>
  </si>
  <si>
    <t>NWCE-98FLMN</t>
  </si>
  <si>
    <t>NWCE-98EDDG</t>
  </si>
  <si>
    <t>Provision of Carriageway Micro Surfacing</t>
  </si>
  <si>
    <t>NWCE-98CHWC</t>
  </si>
  <si>
    <t>Provision and application of Footway Micro Surfacing</t>
  </si>
  <si>
    <t>Provision and application of High Friction Surface treatments</t>
  </si>
  <si>
    <t>NWCE-8Z6EAJ</t>
  </si>
  <si>
    <t>Provision of Advocacy and Visiting Service</t>
  </si>
  <si>
    <t>TNP Worldwide (Tribal?)</t>
  </si>
  <si>
    <t>Lisa Joy</t>
  </si>
  <si>
    <t>Support with independent living for Adult 18-65 with physical and asensory disabilities living in an extra care housing scheme.</t>
  </si>
  <si>
    <t xml:space="preserve">Public Health </t>
  </si>
  <si>
    <t>RM781</t>
  </si>
  <si>
    <t>Office Stationery, Paper and Computer consumables</t>
  </si>
  <si>
    <t>ADULTS1</t>
  </si>
  <si>
    <t>ADULTS10</t>
  </si>
  <si>
    <t>ADULTS11</t>
  </si>
  <si>
    <t>ADULTS2</t>
  </si>
  <si>
    <t>ADULTS3</t>
  </si>
  <si>
    <t>ADULTS4</t>
  </si>
  <si>
    <t>ADULTS5</t>
  </si>
  <si>
    <t>ADULTS6</t>
  </si>
  <si>
    <t>ADULTS7</t>
  </si>
  <si>
    <t>ADULTS8</t>
  </si>
  <si>
    <t>ADULTS9</t>
  </si>
  <si>
    <t>REGISTER OF CONTRACTS ON AGRESSO FROM 13/02/13</t>
  </si>
  <si>
    <t>Agresso Contract Ref</t>
  </si>
  <si>
    <t>Supplier Name</t>
  </si>
  <si>
    <t>Tameside Sports Trust</t>
  </si>
  <si>
    <t>1st April 2013</t>
  </si>
  <si>
    <t>Oxford Diagnostics</t>
  </si>
  <si>
    <t>Care UK Homecare</t>
  </si>
  <si>
    <t>Alternative Futures Group</t>
  </si>
  <si>
    <t>North West Community Services</t>
  </si>
  <si>
    <t>290,564 +
£9.83 hour
£88.50 waking night
£40.26 sleep in</t>
  </si>
  <si>
    <t>Tameside Arts</t>
  </si>
  <si>
    <t>Tameside Oldham and Glossop Mind</t>
  </si>
  <si>
    <t>Tameside Link</t>
  </si>
  <si>
    <t xml:space="preserve">Killgerm Chemicals Limited </t>
  </si>
  <si>
    <t>COMFORT CALL</t>
  </si>
  <si>
    <t xml:space="preserve">Care UK </t>
  </si>
  <si>
    <t>MRL HEALTHCARE</t>
  </si>
  <si>
    <t>ADULTS56</t>
  </si>
  <si>
    <t>ADULTS48</t>
  </si>
  <si>
    <t>ADULTS59</t>
  </si>
  <si>
    <t>ADULTS32</t>
  </si>
  <si>
    <t>ADULTS33</t>
  </si>
  <si>
    <t>ADULTS34</t>
  </si>
  <si>
    <t>ADULTS36</t>
  </si>
  <si>
    <t>PH42</t>
  </si>
  <si>
    <t>Family Healthy Weight</t>
  </si>
  <si>
    <t>PH43</t>
  </si>
  <si>
    <t xml:space="preserve">TB Screening </t>
  </si>
  <si>
    <t>ADULTS13</t>
  </si>
  <si>
    <t>Crisis Accommodation Home Support - Joint with Stockport MBC</t>
  </si>
  <si>
    <t>ADULTS12</t>
  </si>
  <si>
    <t>24 Hour Supported Accommodation for People with Mental Health Needs</t>
  </si>
  <si>
    <t>ADULTS23</t>
  </si>
  <si>
    <t>ADULTS24</t>
  </si>
  <si>
    <t>ADULTS25</t>
  </si>
  <si>
    <t>ADULTS26</t>
  </si>
  <si>
    <t>ADULTS27</t>
  </si>
  <si>
    <t>ADULTS28</t>
  </si>
  <si>
    <t>ADULTS29</t>
  </si>
  <si>
    <t>ADULTS30</t>
  </si>
  <si>
    <t>Short Term Respite Care - LDS</t>
  </si>
  <si>
    <t>ADULTS31</t>
  </si>
  <si>
    <t>Lomas Court</t>
  </si>
  <si>
    <t>ADULTS40</t>
  </si>
  <si>
    <t>ADULTS41</t>
  </si>
  <si>
    <t>ADULTS42</t>
  </si>
  <si>
    <t>ADULTS43</t>
  </si>
  <si>
    <t>ADULTS44</t>
  </si>
  <si>
    <t>ADULTS46</t>
  </si>
  <si>
    <t>ADULTS47</t>
  </si>
  <si>
    <t xml:space="preserve">Pest Control Chemicals and Associated Equipment </t>
  </si>
  <si>
    <t>ADULTS60A</t>
  </si>
  <si>
    <t xml:space="preserve">HOMECARE SPOT PURCHASES </t>
  </si>
  <si>
    <t>ADULTS60B</t>
  </si>
  <si>
    <t>ADULTS60D</t>
  </si>
  <si>
    <t>ADULTS60F</t>
  </si>
  <si>
    <t>NWCE-95ZSGYA</t>
  </si>
  <si>
    <t>NWCE-95ZSGYB</t>
  </si>
  <si>
    <t>NWCE-95ZSGYC</t>
  </si>
  <si>
    <t>Supply, delivery and installaion of audio visual and presentation equipment</t>
  </si>
  <si>
    <t>Millennium Businness Systems</t>
  </si>
  <si>
    <t>Over Audio</t>
  </si>
  <si>
    <t>G V Multi Media Limited</t>
  </si>
  <si>
    <t>Coldmac Ltd</t>
  </si>
  <si>
    <t>Keily Brothers Ltd</t>
  </si>
  <si>
    <t>HMS decorative surfacing Ltd</t>
  </si>
  <si>
    <t>OGC / GPS</t>
  </si>
  <si>
    <t>TOASTY1</t>
  </si>
  <si>
    <t>Lease to be terminated december 2013, will not be re-let as per email from pete townsend 3/9/13.</t>
  </si>
  <si>
    <t>Public Health</t>
  </si>
  <si>
    <t>ADPH</t>
  </si>
  <si>
    <t>ADPH - Subscription England</t>
  </si>
  <si>
    <t>UK Health Forum</t>
  </si>
  <si>
    <t>Tameside Citizens Advice Bureau</t>
  </si>
  <si>
    <t>Ian Evans</t>
  </si>
  <si>
    <t>Gary Edwards</t>
  </si>
  <si>
    <t>I Evans</t>
  </si>
  <si>
    <t>TUCO(C126)</t>
  </si>
  <si>
    <t>CHILD8A</t>
  </si>
  <si>
    <t>Educational Psychology Associates Services</t>
  </si>
  <si>
    <t>Callround Limited</t>
  </si>
  <si>
    <t>PH44</t>
  </si>
  <si>
    <t>Dr Margaret Smith</t>
  </si>
  <si>
    <t>Julie Burnell</t>
  </si>
  <si>
    <t>Middleton Psychology Limited</t>
  </si>
  <si>
    <t>NHS Greater Manchester CSU</t>
  </si>
  <si>
    <t>NWCE-95AFFM</t>
  </si>
  <si>
    <t>NWCE-95AJ33</t>
  </si>
  <si>
    <t xml:space="preserve">Public Analyst Services: Analytical Tests </t>
  </si>
  <si>
    <t xml:space="preserve">Provision of an Emergency Call Out Service </t>
  </si>
  <si>
    <t>Lancashire County Scientific Services</t>
  </si>
  <si>
    <t>Bureau Veritas</t>
  </si>
  <si>
    <t>ADULTS60G</t>
  </si>
  <si>
    <t>DIRECT CARE</t>
  </si>
  <si>
    <t>ADULTS60H</t>
  </si>
  <si>
    <t>Sharon Powell/Bushra Khan</t>
  </si>
  <si>
    <t>Inspection, Maintenance &amp; Repair of PE Equipment</t>
  </si>
  <si>
    <t>Sports &amp; Playground Equipment &amp; MaintenanceSports Equipment MaintenanceSports Equipment Maintenance - General</t>
  </si>
  <si>
    <t>Sportsafe UK Limited</t>
  </si>
  <si>
    <t>Vehicles, Maintenance, Maintenance - General</t>
  </si>
  <si>
    <t>NWCE-96VUWV</t>
  </si>
  <si>
    <t>Supply and Delivery of Oils, Lubricants and Greases</t>
  </si>
  <si>
    <t>Concept Oils Ltd</t>
  </si>
  <si>
    <t>NWCE-98ZMCH</t>
  </si>
  <si>
    <t>Design, manufacture and storage of 30 market stalls and the event organisation and management of a Christmas market</t>
  </si>
  <si>
    <t>New Image (PR) Ltd</t>
  </si>
  <si>
    <t>Leisure ServicesEventsEvents - General</t>
  </si>
  <si>
    <t>Steve Oxford</t>
  </si>
  <si>
    <t>Gary Moss</t>
  </si>
  <si>
    <t>Provision and Application of Road Markings and Road Studs</t>
  </si>
  <si>
    <t>L&amp;R Roadlines ltd</t>
  </si>
  <si>
    <t xml:space="preserve">Trustseal ltd </t>
  </si>
  <si>
    <t>NWCE-9C3F5K</t>
  </si>
  <si>
    <t>Secure Destruction</t>
  </si>
  <si>
    <t>Bushra Khan</t>
  </si>
  <si>
    <t>being replaced by id 42726  2/12/13 starting</t>
  </si>
  <si>
    <t>Npower (396, 8902, 9054, 57040, 57041, 57042, 57043, 57044, 57045)</t>
  </si>
  <si>
    <t xml:space="preserve">Day Care Provision  </t>
  </si>
  <si>
    <t>Adult28 / NWCE95CHCC1</t>
  </si>
  <si>
    <t>SHB Hire</t>
  </si>
  <si>
    <t>Document and Data Shred Limited</t>
  </si>
  <si>
    <t>CHILD8B</t>
  </si>
  <si>
    <t>CHILD8C</t>
  </si>
  <si>
    <t>CHILD8D</t>
  </si>
  <si>
    <t>ADULTS61</t>
  </si>
  <si>
    <t>BRIDGES CONTACT - DOMESTIC ABUSE SERVICE</t>
  </si>
  <si>
    <t>Secure Cash Collection and Cash in Transit Services</t>
  </si>
  <si>
    <t>G4S Cash Solutions Ltd</t>
  </si>
  <si>
    <t>Lee Brennan</t>
  </si>
  <si>
    <t>Peer Mentoring and Volunteering</t>
  </si>
  <si>
    <t>Adults1</t>
  </si>
  <si>
    <t>Adults11</t>
  </si>
  <si>
    <t>Adults2</t>
  </si>
  <si>
    <t>24 Hour Social Care Support for upto 21 People with a Learning Disability - LOT 1</t>
  </si>
  <si>
    <t>24 Hour Social Care Support for upto 24 People with a Learning Disability - LOT 4</t>
  </si>
  <si>
    <t>24 Hour Social Care Support for upto 16 People with a Learning Disability - LOT 5</t>
  </si>
  <si>
    <t>24 Hour Social Care Support for upto 19 People with a Learning Disability - LOT 2</t>
  </si>
  <si>
    <t>24 Hour Social Care Support for upto 24 People with a Learning Disability - LOT 3</t>
  </si>
  <si>
    <t>Intensive Support Service for 7 Adults with Learning Disabilities</t>
  </si>
  <si>
    <t>Day Service</t>
  </si>
  <si>
    <t>£30pp per day</t>
  </si>
  <si>
    <t xml:space="preserve">Bailey Hall </t>
  </si>
  <si>
    <t>Adults45</t>
  </si>
  <si>
    <t>24 hour Social Care Support for People with a Learniong Disability via an Individual Service Fund</t>
  </si>
  <si>
    <t>on going</t>
  </si>
  <si>
    <t>Adults49</t>
  </si>
  <si>
    <t>Integrated Community Equipment Service</t>
  </si>
  <si>
    <t>Community Support Services</t>
  </si>
  <si>
    <t>PERSON CENTRED CARE</t>
  </si>
  <si>
    <t>Day Services</t>
  </si>
  <si>
    <t>Short term accommodation based support service for socially excluded - Lot 1</t>
  </si>
  <si>
    <t>Short term accommodation based support service for Socially Excluded - Lot 2</t>
  </si>
  <si>
    <t xml:space="preserve">Community Integrated Care </t>
  </si>
  <si>
    <t>Linsey Bell/Francine Cooper</t>
  </si>
  <si>
    <t>Stockport Independent Options</t>
  </si>
  <si>
    <t>J Cooney Ltd</t>
  </si>
  <si>
    <t>Tameside NHS Acute Services</t>
  </si>
  <si>
    <t>Std Payroll - £50 annual service charge £3.30 per payslip per PA paid, £12.00 year end filing   Mgd Account with payroll £28.00 fully active account per month, £14.00 for suspended account.     Mgd account without payroll £14.00 per month</t>
  </si>
  <si>
    <t xml:space="preserve">Holly Grange, 17 Oxford Road, Dukinfield. </t>
  </si>
  <si>
    <t>FAIRFIELD VIEW CARE LTD</t>
  </si>
  <si>
    <t>Care Worldwide (Ashton) Ltd, Moss Cottage Nursing Home, 34 Manchester Road. Ashton Under Lyne</t>
  </si>
  <si>
    <t>Francine Cooper</t>
  </si>
  <si>
    <t>1 Qtr of £482,400 (for 1.10.13-31.12.13) £307,000 pa wef 1.1.2014</t>
  </si>
  <si>
    <t>Criminal Justice Treatment Service (DIP)</t>
  </si>
  <si>
    <t>Socially Excluded Activities Programme - Lot 3</t>
  </si>
  <si>
    <t>Co-op Funeral Care</t>
  </si>
  <si>
    <t xml:space="preserve">Provision of discrimination advice </t>
  </si>
  <si>
    <t>Supply of Taxis (Driver and escort where required)Coaches and Mini Buses</t>
  </si>
  <si>
    <t>NWCE-98JR74</t>
  </si>
  <si>
    <t>Health and Social Care Services</t>
  </si>
  <si>
    <t>ADULTS62</t>
  </si>
  <si>
    <t>ADULTS63</t>
  </si>
  <si>
    <t>Daycare</t>
  </si>
  <si>
    <t>ADULTS64</t>
  </si>
  <si>
    <t>ADULTS66</t>
  </si>
  <si>
    <t>ADULTS68</t>
  </si>
  <si>
    <t>Pure Innovations</t>
  </si>
  <si>
    <t>Women and Families Centre</t>
  </si>
  <si>
    <t>Spot Purchases</t>
  </si>
  <si>
    <t>SP260</t>
  </si>
  <si>
    <t xml:space="preserve">Tameside Womens Refuge and and Resettlement Serivce </t>
  </si>
  <si>
    <t>Tameside Womens Project</t>
  </si>
  <si>
    <t>SP262</t>
  </si>
  <si>
    <t>SP263</t>
  </si>
  <si>
    <t>SP264</t>
  </si>
  <si>
    <t>SP265</t>
  </si>
  <si>
    <t>SP266</t>
  </si>
  <si>
    <t>SP267</t>
  </si>
  <si>
    <t>SP268</t>
  </si>
  <si>
    <t>Sheltered Housing</t>
  </si>
  <si>
    <t>Extra Care Housing - Fairfield</t>
  </si>
  <si>
    <t>Anchor Trust</t>
  </si>
  <si>
    <t>Accent North West Limited</t>
  </si>
  <si>
    <t>Community Alarm Service</t>
  </si>
  <si>
    <t>SP269</t>
  </si>
  <si>
    <t>SP270</t>
  </si>
  <si>
    <t>SP271</t>
  </si>
  <si>
    <t>SP272</t>
  </si>
  <si>
    <t>SP273</t>
  </si>
  <si>
    <t>SP274</t>
  </si>
  <si>
    <t>SP275</t>
  </si>
  <si>
    <t>SP276</t>
  </si>
  <si>
    <t>Hanover Housing Association</t>
  </si>
  <si>
    <t>Sheltered Housing (Ogden Court)</t>
  </si>
  <si>
    <t>Your Housing</t>
  </si>
  <si>
    <t>Extra Care Housing - Melbourne Court</t>
  </si>
  <si>
    <t>SP277</t>
  </si>
  <si>
    <t>SP278</t>
  </si>
  <si>
    <t>SP279</t>
  </si>
  <si>
    <t>Johnnie Johnson Housing Trust</t>
  </si>
  <si>
    <t>Mosscare Housing Association</t>
  </si>
  <si>
    <t>Third Sector</t>
  </si>
  <si>
    <t>CAN2</t>
  </si>
  <si>
    <t>Immigration and Advice Advocacy</t>
  </si>
  <si>
    <t>CAN3</t>
  </si>
  <si>
    <t>CAN4</t>
  </si>
  <si>
    <t>CAN5</t>
  </si>
  <si>
    <t>CAN6</t>
  </si>
  <si>
    <t>Greater Manchester Immagration Unit</t>
  </si>
  <si>
    <t>ICAS (NHS Independent Complaints and Advocacy)</t>
  </si>
  <si>
    <t>Carers Federation</t>
  </si>
  <si>
    <t>Inspection, Repair and Maintenance of Stair Lifts through and Floor Lifts etc</t>
  </si>
  <si>
    <t>City Lift Services (NW) Ltd</t>
  </si>
  <si>
    <t xml:space="preserve">CHILD10 </t>
  </si>
  <si>
    <t>Children's Rights - Advocacy and Independents Visitors Service</t>
  </si>
  <si>
    <t>National Youth Advocacy Service</t>
  </si>
  <si>
    <t>Amanda Amesbury</t>
  </si>
  <si>
    <t>CHILD11</t>
  </si>
  <si>
    <t>Parenting Early Intevention Programme</t>
  </si>
  <si>
    <t>Substance Using Family Support Service (SUFSS)</t>
  </si>
  <si>
    <t>CHILD12</t>
  </si>
  <si>
    <t>CHILD13</t>
  </si>
  <si>
    <t>Independent Services to Birth Parents and Relevant Grandparents</t>
  </si>
  <si>
    <t>After Adoption</t>
  </si>
  <si>
    <t>CHILD14</t>
  </si>
  <si>
    <t>Carers Support and Guidance Service</t>
  </si>
  <si>
    <t>Positive Steps Oldham</t>
  </si>
  <si>
    <t>CHILD16</t>
  </si>
  <si>
    <t>CHILD17</t>
  </si>
  <si>
    <t>Independent Chair to the Adoption Panel, Fostering Panel and the Foster Care Forum</t>
  </si>
  <si>
    <t>£50 per hour</t>
  </si>
  <si>
    <t>Specific Child Family Finding Serivce</t>
  </si>
  <si>
    <t>Gb Oils Ltd  ta Carlton fuels (Certas Fuels)</t>
  </si>
  <si>
    <t>HP Server</t>
  </si>
  <si>
    <t>SP157</t>
  </si>
  <si>
    <t>Supported Accommodation for Statutory Homeless Households</t>
  </si>
  <si>
    <t>SP255</t>
  </si>
  <si>
    <t>EGIS1</t>
  </si>
  <si>
    <t>Business Start-Up Support</t>
  </si>
  <si>
    <t xml:space="preserve">Blue Orchid </t>
  </si>
  <si>
    <t>NWCE-933UCWA</t>
  </si>
  <si>
    <t>NWCE-933UCWB</t>
  </si>
  <si>
    <t>Wheeled Bins Framework</t>
  </si>
  <si>
    <t>Craemers</t>
  </si>
  <si>
    <t>Egbert H Taylor &amp; Co</t>
  </si>
  <si>
    <t>Price list on agresso</t>
  </si>
  <si>
    <t>Taxi Team</t>
  </si>
  <si>
    <t xml:space="preserve">Denton Links </t>
  </si>
  <si>
    <t xml:space="preserve">Mike's Taxis </t>
  </si>
  <si>
    <t>Parklane</t>
  </si>
  <si>
    <t xml:space="preserve">Royale Minicoaches </t>
  </si>
  <si>
    <t xml:space="preserve"> Royton Minibuses </t>
  </si>
  <si>
    <t>Sallt Union Ltd</t>
  </si>
  <si>
    <t>Andrea Wright</t>
  </si>
  <si>
    <t>Bury Council</t>
  </si>
  <si>
    <t>Supply &amp; Delivery of Sports &amp; Games Equipment</t>
  </si>
  <si>
    <t>The Consortium for Purchasing &amp; Distribution</t>
  </si>
  <si>
    <t>Framework - Product List</t>
  </si>
  <si>
    <t>NWCE-97WBH7a</t>
  </si>
  <si>
    <t>NWCE-97WBH7b</t>
  </si>
  <si>
    <t>NWCE9DGQVN</t>
  </si>
  <si>
    <t>Teresa Jankowska</t>
  </si>
  <si>
    <t>Redquadrant Ltd</t>
  </si>
  <si>
    <t>Drug and Alcohol Service Transformation Consultancy</t>
  </si>
  <si>
    <t>Supplies Team</t>
  </si>
  <si>
    <t>IT Support 2</t>
  </si>
  <si>
    <t>Bluecoat Supoprt</t>
  </si>
  <si>
    <t>Power Controls - Business Edition</t>
  </si>
  <si>
    <t xml:space="preserve">Mci Deventi Ltd </t>
  </si>
  <si>
    <t>IT Hardware 1</t>
  </si>
  <si>
    <t>IT Hardware 3</t>
  </si>
  <si>
    <t>IT Hardware 4</t>
  </si>
  <si>
    <t>IT Hardware 5</t>
  </si>
  <si>
    <t>31/4/14</t>
  </si>
  <si>
    <t>IT Phone 1</t>
  </si>
  <si>
    <t>Tasawar Haque</t>
  </si>
  <si>
    <t>IT Maintenance 1</t>
  </si>
  <si>
    <t>Genius Internet Security Ltd</t>
  </si>
  <si>
    <t>IT Secure 6</t>
  </si>
  <si>
    <t>IT Maintenance 2</t>
  </si>
  <si>
    <t>IT Hardware 7</t>
  </si>
  <si>
    <t>IT Hardware 8</t>
  </si>
  <si>
    <t>IT Hardware 9</t>
  </si>
  <si>
    <t>Northern Core Public Realm Project</t>
  </si>
  <si>
    <t>IBI Taylor young</t>
  </si>
  <si>
    <t>AW Contracts Room 5.15</t>
  </si>
  <si>
    <t>The Guiness Partnership</t>
  </si>
  <si>
    <t>Regenda</t>
  </si>
  <si>
    <t>HATTON GRANGE (GC)</t>
  </si>
  <si>
    <t>ADULT50</t>
  </si>
  <si>
    <t>Partnership Caring Ltd - Thorncliffe Grange and Firbank</t>
  </si>
  <si>
    <t>Elder Homes, Carson House</t>
  </si>
  <si>
    <t>Belmont Healthcare Ltd.  Park Hill Nursing Home</t>
  </si>
  <si>
    <t>Blackcliffe Ltd,  the lakes and Fairfield View</t>
  </si>
  <si>
    <t>Oakwood Care Centre, Stalybridge.</t>
  </si>
  <si>
    <t xml:space="preserve">St Lawrence's Lodge, 275 Stockport Road. </t>
  </si>
  <si>
    <t xml:space="preserve"> Radio Links</t>
  </si>
  <si>
    <t>IT Ware 2</t>
  </si>
  <si>
    <t>IT Ware 3</t>
  </si>
  <si>
    <t>IT Ware 4</t>
  </si>
  <si>
    <t>IT Software 5</t>
  </si>
  <si>
    <t>IT Software 9</t>
  </si>
  <si>
    <t>HP DL380 (MailMarshal Server)(Consolidt do to IT56)</t>
  </si>
  <si>
    <t>VMWare ESX Enterprise(Consolidated to IT 56)</t>
  </si>
  <si>
    <t>Expired and consolidated to IT56 on line 289</t>
  </si>
  <si>
    <t>DHP DL380 (Archive email) (consolidated to  IT56)</t>
  </si>
  <si>
    <t>SCH1</t>
  </si>
  <si>
    <t>TAMESIDE SCHOOLS WEBSITE &amp; MULTI YEAR BUDGET PLANNER</t>
  </si>
  <si>
    <t>IT128</t>
  </si>
  <si>
    <t>Laptops+Consumables</t>
  </si>
  <si>
    <t>EXCH9</t>
  </si>
  <si>
    <t>APS PrePaid Cards</t>
  </si>
  <si>
    <t>APS Advanced Payment Solutions</t>
  </si>
  <si>
    <t>ADULTS67A</t>
  </si>
  <si>
    <t>Western Counselling</t>
  </si>
  <si>
    <t>Phoenix futures</t>
  </si>
  <si>
    <t>The Providence Projects</t>
  </si>
  <si>
    <t>ADULTS67B</t>
  </si>
  <si>
    <t>ARCH Initiatives</t>
  </si>
  <si>
    <t>Mimosa Healthcare</t>
  </si>
  <si>
    <t>Harvey House - Social Enterprises Limtied</t>
  </si>
  <si>
    <t>Greater Manchester West Mental Health NHS Foundation Trust</t>
  </si>
  <si>
    <t>TTP Bradford</t>
  </si>
  <si>
    <t>The Priory Hospital (Glasgow/Altrincham/Darlington/Preston/Nottingham)</t>
  </si>
  <si>
    <t>Cygnet Hopsital Harrogate</t>
  </si>
  <si>
    <t>Acorn Treatment and Housing - Fulstone House/The Old Court House</t>
  </si>
  <si>
    <t>TTP Warrington/Luton/Coventry/Chorley/Lancaster</t>
  </si>
  <si>
    <t>Somewhere House</t>
  </si>
  <si>
    <t>Ley Community Drug Service</t>
  </si>
  <si>
    <t>Triage Healthcare - Broadway Lodge/East Cost Recovery Centre/Open Minds</t>
  </si>
  <si>
    <t>Cyngor Alcohol Information Service</t>
  </si>
  <si>
    <t>Broadreach House - Close Reach/Long Reach</t>
  </si>
  <si>
    <t>Priory Healthcare Ltd</t>
  </si>
  <si>
    <t>ADULTS67D</t>
  </si>
  <si>
    <t>ADULTS67E</t>
  </si>
  <si>
    <t>ADULTS67F</t>
  </si>
  <si>
    <t>ADULTS67G</t>
  </si>
  <si>
    <t>ADULTS67H</t>
  </si>
  <si>
    <t>ADULTS67J</t>
  </si>
  <si>
    <t>ADULTS67I</t>
  </si>
  <si>
    <t>ADULTS67K</t>
  </si>
  <si>
    <t>ADULTS67M</t>
  </si>
  <si>
    <t>ADULTS67N</t>
  </si>
  <si>
    <t>ADULTS67O</t>
  </si>
  <si>
    <t>ADULTS67P</t>
  </si>
  <si>
    <t>ADULTS67Q</t>
  </si>
  <si>
    <t>ADULTS67R</t>
  </si>
  <si>
    <t>ADULTS67S</t>
  </si>
  <si>
    <t>ADULTS67T</t>
  </si>
  <si>
    <t>ADULTS67U</t>
  </si>
  <si>
    <t>ADULTS67V</t>
  </si>
  <si>
    <t>ADULTS67W</t>
  </si>
  <si>
    <t>ADULTS67X</t>
  </si>
  <si>
    <t>ADULTS67Y</t>
  </si>
  <si>
    <t>ADULTS67Z</t>
  </si>
  <si>
    <t>ADULTS67AA</t>
  </si>
  <si>
    <t>ADULTS67AB</t>
  </si>
  <si>
    <t>ADULTS67AC</t>
  </si>
  <si>
    <t>ADULTS67AD</t>
  </si>
  <si>
    <t>Communtiy Led Initiatives CIC</t>
  </si>
  <si>
    <t>R-Com Consulting</t>
  </si>
  <si>
    <t>£1750 health protection rota and rest GM Bolton team did not exist when last met! Will be 8/12ths of £7000 HH100600 ARPID 66053.   14/15 £8000 GMCSSU (KATHY OLDHAM/TOM WOLLAY</t>
  </si>
  <si>
    <t>Public Health England</t>
  </si>
  <si>
    <t>Experian / Dotted eyes</t>
  </si>
  <si>
    <t>Broadreach House</t>
  </si>
  <si>
    <t>TSIL3</t>
  </si>
  <si>
    <t>Provision of Emergency Payments for people assessed by TSIL</t>
  </si>
  <si>
    <t>Cashbox Credit Union</t>
  </si>
  <si>
    <t>Liverpool John Moores University</t>
  </si>
  <si>
    <t>Hafan Wen Treatment Centre (Cyngor)</t>
  </si>
  <si>
    <t>Stephen Budd</t>
  </si>
  <si>
    <t>SM1F(NWCE-88WJTY)</t>
  </si>
  <si>
    <t>Contract for SM1 - The Small Works to be re-let, info to follow</t>
  </si>
  <si>
    <t>SP259</t>
  </si>
  <si>
    <t xml:space="preserve">Wilds Of Oldham (Heineken) </t>
  </si>
  <si>
    <t>NWCE-9GQUZM</t>
  </si>
  <si>
    <t xml:space="preserve">IT Software 10 </t>
  </si>
  <si>
    <t>IT Secure 8</t>
  </si>
  <si>
    <t>HP Server 2</t>
  </si>
  <si>
    <t>HP Server 3</t>
  </si>
  <si>
    <t>HP Server 4</t>
  </si>
  <si>
    <t>HP Server (consolidated to IT56) apart from Paygrading</t>
  </si>
  <si>
    <t>HP Server 7</t>
  </si>
  <si>
    <t>HP Server 8</t>
  </si>
  <si>
    <t>HP Server 9</t>
  </si>
  <si>
    <t>HP Server 10</t>
  </si>
  <si>
    <t>HP Server 12</t>
  </si>
  <si>
    <t>HP Server 13</t>
  </si>
  <si>
    <t>IT129</t>
  </si>
  <si>
    <t>IT130</t>
  </si>
  <si>
    <t>IT131</t>
  </si>
  <si>
    <t>IT132</t>
  </si>
  <si>
    <t>IT134</t>
  </si>
  <si>
    <t>IT135</t>
  </si>
  <si>
    <t>IT136</t>
  </si>
  <si>
    <t>IT137</t>
  </si>
  <si>
    <t>IT138</t>
  </si>
  <si>
    <t>IT139</t>
  </si>
  <si>
    <t>IT140</t>
  </si>
  <si>
    <t>IT141</t>
  </si>
  <si>
    <t>IT142</t>
  </si>
  <si>
    <t>PAYPOINT1</t>
  </si>
  <si>
    <t>PAYPOINT2</t>
  </si>
  <si>
    <t>Paypoint Voucher System A</t>
  </si>
  <si>
    <t>Paypoint Network Ltd</t>
  </si>
  <si>
    <t>Paypoint Collections Ltd</t>
  </si>
  <si>
    <t>Sheltered housing (new contract ref in its place)</t>
  </si>
  <si>
    <t>Extra Care Housing - Hurst Meadow - Provision of low level support in sheltered housing</t>
  </si>
  <si>
    <t>Community Alarm Service - Provision of low level support in sheltered housing</t>
  </si>
  <si>
    <t>Procurement Lead</t>
  </si>
  <si>
    <t>Jane Ravenscroft</t>
  </si>
  <si>
    <t>Jackie Wood</t>
  </si>
  <si>
    <t>Scott Littlewood</t>
  </si>
  <si>
    <t>Jenny Grayson</t>
  </si>
  <si>
    <t>Michael Ashworth</t>
  </si>
  <si>
    <t>Paul Anwyl</t>
  </si>
  <si>
    <t>NWCE-9H4NE4</t>
  </si>
  <si>
    <t>Provision of a Personal Budgeting Support Service and On-line Support for Claimants of Universal Credit</t>
  </si>
  <si>
    <t>Exchequer Services</t>
  </si>
  <si>
    <t>Professional &amp; Advisory Services - General</t>
  </si>
  <si>
    <t>Stacey Eyres</t>
  </si>
  <si>
    <t>ADULTS60I</t>
  </si>
  <si>
    <t>Proclass</t>
  </si>
  <si>
    <t>Technical</t>
  </si>
  <si>
    <t>Envserv</t>
  </si>
  <si>
    <t>Susgrow</t>
  </si>
  <si>
    <t>Jacquilne Nurney</t>
  </si>
  <si>
    <t>Nick Sayers</t>
  </si>
  <si>
    <t>Operations and Greenspace</t>
  </si>
  <si>
    <t>Herbicide Spraying of Highway Footpaths and Associated Areas</t>
  </si>
  <si>
    <t>Complete Weed Control (Manchester)</t>
  </si>
  <si>
    <t>ADULTS60J</t>
  </si>
  <si>
    <t>Able Care &amp; Support Limited</t>
  </si>
  <si>
    <t>NWCE-9HEKZN</t>
  </si>
  <si>
    <t>Resource Manager</t>
  </si>
  <si>
    <t>Head Service</t>
  </si>
  <si>
    <t>PH50</t>
  </si>
  <si>
    <t>Refresh of the Pharmacy Needs Assessment</t>
  </si>
  <si>
    <t>Gwenalt Consulting</t>
  </si>
  <si>
    <t>Denise Lockyer</t>
  </si>
  <si>
    <t>Customer Care &amp; Advocacy</t>
  </si>
  <si>
    <t>GMPHN</t>
  </si>
  <si>
    <t>Thomas Maloney</t>
  </si>
  <si>
    <t>GMPHN1</t>
  </si>
  <si>
    <t>The provision of trauma and injury intelligence group service (TIIG)</t>
  </si>
  <si>
    <t>NWCE-9GHPFJ</t>
  </si>
  <si>
    <t>Anna Tebay</t>
  </si>
  <si>
    <t>Social Marketing Campaign for Health Programme</t>
  </si>
  <si>
    <t xml:space="preserve">Ice Creates LTd </t>
  </si>
  <si>
    <t xml:space="preserve">Public health </t>
  </si>
  <si>
    <t>Public Health Service - Identification of people at risk of falls 2014/15</t>
  </si>
  <si>
    <t>Public Health Services - R U Clear chlamydia screening 2014/15</t>
  </si>
  <si>
    <t xml:space="preserve">Public Health Service - TPM management of large contracts/LES 2014/15
</t>
  </si>
  <si>
    <t>Public Health Service - Partnership Working (Sexual Health Advice) 2014/15</t>
  </si>
  <si>
    <t xml:space="preserve">Spend for 2013-14
 Tameside 627,084
AGMA £2,433,250
</t>
  </si>
  <si>
    <t>NWCE-9HHGVZ</t>
  </si>
  <si>
    <t>Public Health - Branching Out Services - 2014/15</t>
  </si>
  <si>
    <t>PH51</t>
  </si>
  <si>
    <t>Early Intervension &amp; Prevention Tier 2  - 2014-15</t>
  </si>
  <si>
    <t>Public Health Service - Hosting of the Macmillian Cancer Champion 2014/15</t>
  </si>
  <si>
    <t>PH53</t>
  </si>
  <si>
    <t>PH55</t>
  </si>
  <si>
    <t>PH56</t>
  </si>
  <si>
    <t>PH57</t>
  </si>
  <si>
    <t>Public Health Service - Falls service 2014/15</t>
  </si>
  <si>
    <t>Public Health Service - RECOVERY AND RE-INTEGRATION - ABSTINENCE FOCUS 2014/15</t>
  </si>
  <si>
    <t>DR C M GREENHOUGH</t>
  </si>
  <si>
    <t>SP67</t>
  </si>
  <si>
    <t>Peak Valley</t>
  </si>
  <si>
    <t>GMPHN2</t>
  </si>
  <si>
    <t>Health Equalities Group</t>
  </si>
  <si>
    <t>Local Plan Policies Map</t>
  </si>
  <si>
    <t>Newgrove Consultants Limited</t>
  </si>
  <si>
    <t>EGIS2</t>
  </si>
  <si>
    <t>Single Point of Access</t>
  </si>
  <si>
    <t>Temporary Accommodation</t>
  </si>
  <si>
    <t xml:space="preserve">Homelessness Prevention       
</t>
  </si>
  <si>
    <t xml:space="preserve">Housing Options Service       
</t>
  </si>
  <si>
    <t>Rent and Occupancy costs - Lease Agreement</t>
  </si>
  <si>
    <t>SP68</t>
  </si>
  <si>
    <t>SP69</t>
  </si>
  <si>
    <t>SP70</t>
  </si>
  <si>
    <t>SP71</t>
  </si>
  <si>
    <t>SP72</t>
  </si>
  <si>
    <t>SP73</t>
  </si>
  <si>
    <t>Trojan</t>
  </si>
  <si>
    <t>Trojan Caspar System</t>
  </si>
  <si>
    <t>NWCE-9FBP3L</t>
  </si>
  <si>
    <t xml:space="preserve">Provision of evidence based Parenting Programmes for Tameside </t>
  </si>
  <si>
    <t xml:space="preserve">Action for Children </t>
  </si>
  <si>
    <t>WELFR1</t>
  </si>
  <si>
    <t>IT143</t>
  </si>
  <si>
    <t>Warrington</t>
  </si>
  <si>
    <t>Will be ongoing until office move (Approx Dec 14)</t>
  </si>
  <si>
    <t>One off purchase</t>
  </si>
  <si>
    <t>Yes</t>
  </si>
  <si>
    <t>Room 4.2</t>
  </si>
  <si>
    <t>Signed or Sealed Copy of Contract in Resource Management</t>
  </si>
  <si>
    <t>See column C</t>
  </si>
  <si>
    <t>IT144</t>
  </si>
  <si>
    <t>TAME-9K2L-JS5S2F</t>
  </si>
  <si>
    <t>Economic Growth, Investment &amp; Sustainability</t>
  </si>
  <si>
    <t xml:space="preserve">Public Health Programme </t>
  </si>
  <si>
    <t>Communities, Childrens, Adults &amp; Health</t>
  </si>
  <si>
    <t>Louisa Siddall</t>
  </si>
  <si>
    <t>Carl Baron</t>
  </si>
  <si>
    <t>Brendan Kennedy</t>
  </si>
  <si>
    <t>TAME-9K3D-3TMGCY</t>
  </si>
  <si>
    <t>UNIT 2 The Argent Centre. Pump Lane, Hayes Middlesex</t>
  </si>
  <si>
    <t>£90,223 (total)  Equal split between TMBC, SMBC &amp; OMBC</t>
  </si>
  <si>
    <t>spot purchase £29.50 per person per day</t>
  </si>
  <si>
    <t>£30.60 pp per day</t>
  </si>
  <si>
    <t xml:space="preserve">£139,618.065 (2011/12)           Spot rate £12.10  Disturbed night £96.80 sleep in £36.80
</t>
  </si>
  <si>
    <t>Support Hours 1175 @ £10.15, Waking Night £84.50 per night, Sleep Ins £37.50 per Hour</t>
  </si>
  <si>
    <t xml:space="preserve">£953,343 Spot rate                 £11.95 per hour   £31.97 sleep in  £95.10 waking night                     £63.13 disturbed night                      </t>
  </si>
  <si>
    <t xml:space="preserve">£1,498,690             Spot Rate         £11.95 hour       £31.97 sleep in   £95.10 waking night     £63.13 disturbed night                     </t>
  </si>
  <si>
    <t>C09</t>
  </si>
  <si>
    <t>FOR THE SUPPLY, SERVICE AND MAINTENANCE OF SANITARY, MEDICAL, SHARPS, NAPPY AND CLINICAL WASTE DISPOSAL UNITS</t>
  </si>
  <si>
    <t>PHS Group PLC</t>
  </si>
  <si>
    <t>Unit Prices</t>
  </si>
  <si>
    <t>Range of different products which = a value of £331.71</t>
  </si>
  <si>
    <t>Greenscape (St Peter's)</t>
  </si>
  <si>
    <t>PH58</t>
  </si>
  <si>
    <t>Public Health - Emergency Hormone Contraception</t>
  </si>
  <si>
    <t>Manor Pharmacy</t>
  </si>
  <si>
    <t>Adhoc Payments so prices vary</t>
  </si>
  <si>
    <t>ADULTS70</t>
  </si>
  <si>
    <t>Lomas Court - AFG</t>
  </si>
  <si>
    <t>yes</t>
  </si>
  <si>
    <t>Carol Bryant</t>
  </si>
  <si>
    <t>Broadway 67</t>
  </si>
  <si>
    <t>Roger Hannah &amp; Co Ltd</t>
  </si>
  <si>
    <t>Ashton Moss</t>
  </si>
  <si>
    <t>Inpatient Detox -Tier 4</t>
  </si>
  <si>
    <t>COMMUNITY INTEGRATED CARE - Inspirit Care Limited (Formerly Manchester Care)</t>
  </si>
  <si>
    <t xml:space="preserve">Community and Voluntary Action Tameside </t>
  </si>
  <si>
    <t>Actual Local Spend data 2013/14</t>
  </si>
  <si>
    <t>Expired Contracts</t>
  </si>
  <si>
    <t>Pending Contracts</t>
  </si>
  <si>
    <t>spend included within contract IT11</t>
  </si>
  <si>
    <t>spend included within contract Adults51</t>
  </si>
  <si>
    <t>spend included within contract HS20</t>
  </si>
  <si>
    <t>spend included within contract CW10</t>
  </si>
  <si>
    <t>spend included within contract PH28</t>
  </si>
  <si>
    <t>spend included within contract PH27</t>
  </si>
  <si>
    <t>spend included within contract NWCE-8Z6EAJ</t>
  </si>
  <si>
    <t>spend included within contract  Adults23</t>
  </si>
  <si>
    <t>spend included within contract  Tame3</t>
  </si>
  <si>
    <t>spend included within contractT710</t>
  </si>
  <si>
    <t>£874, 508</t>
  </si>
  <si>
    <t xml:space="preserve"> made up of block cost of £23,020 and estimated costs arising from call outs pricing schedule
</t>
  </si>
  <si>
    <t>£2.50 per unit</t>
  </si>
  <si>
    <t>Anticipating extension - very competitive rate via AGMA agreement,  £20,280 first 2 years then 3rd year £21,190</t>
  </si>
  <si>
    <t>Based on Inter Agency fee of 27k per child x 20 children 
spend included within contract CHILD13</t>
  </si>
  <si>
    <t>chest ref nwce8ahdz2, spend included within contract NWCE89SJ9R-A</t>
  </si>
  <si>
    <t>£305 needs to be added to toal for labour and 512mb upgrade on system on 18/05/12, spend included within contract IT78</t>
  </si>
  <si>
    <t>spend included in contract IT54</t>
  </si>
  <si>
    <t>PH</t>
  </si>
  <si>
    <t>WDP Passmores House/West Minster</t>
  </si>
  <si>
    <t>Residential Rehab -Tier 4</t>
  </si>
  <si>
    <t xml:space="preserve">Lifeline Project </t>
  </si>
  <si>
    <t>Lifeline Project Ltd (PH)</t>
  </si>
  <si>
    <t>NWCE-9G3R3R</t>
  </si>
  <si>
    <t>NWCE-9HHDY8</t>
  </si>
  <si>
    <t>VC1 - Provision of vehicle footway crossings. New contract not yet gone out, advert placed</t>
  </si>
  <si>
    <t>CS1-Provision and removal of skips, on way to signing</t>
  </si>
  <si>
    <t>SF1-Steel Fabrication and associated metalworks, tender document not yet sent out - advert placed and PQQ done</t>
  </si>
  <si>
    <t>Day Service (GRANT)</t>
  </si>
  <si>
    <t>NWCE-9GBHX2</t>
  </si>
  <si>
    <t xml:space="preserve">Agresso support and upgrade       
</t>
  </si>
  <si>
    <t>Williams Woodward Ltd</t>
  </si>
  <si>
    <t>350 days @ £830 = £290,500 to cover days between 01.06.14-31.05.16</t>
  </si>
  <si>
    <t>NWCE-9GMHCF</t>
  </si>
  <si>
    <t>St Peter's Partnership (Greenscape) Grant Conditions</t>
  </si>
  <si>
    <t>Provision of Community Led Recovery (CLR) TAMESIDE PROB</t>
  </si>
  <si>
    <t>Supplier opted out of contract</t>
  </si>
  <si>
    <t>Housing Register</t>
  </si>
  <si>
    <t>PHA1</t>
  </si>
  <si>
    <t>PHA2</t>
  </si>
  <si>
    <t>PHA3</t>
  </si>
  <si>
    <t>PHA4</t>
  </si>
  <si>
    <t>PHA5</t>
  </si>
  <si>
    <t>PHA6</t>
  </si>
  <si>
    <t>PHA7</t>
  </si>
  <si>
    <t>PHA8</t>
  </si>
  <si>
    <t>PHA9</t>
  </si>
  <si>
    <t>PHA10</t>
  </si>
  <si>
    <t>PHA11</t>
  </si>
  <si>
    <t>PHA12</t>
  </si>
  <si>
    <t>PHA13</t>
  </si>
  <si>
    <t>PHA14</t>
  </si>
  <si>
    <t>Boots Uk Ltd</t>
  </si>
  <si>
    <t>Chadwick and Hadfield Limited</t>
  </si>
  <si>
    <t>Gorgemead limited (Cohens)</t>
  </si>
  <si>
    <t>Co-operative Group Healthcare Limited</t>
  </si>
  <si>
    <t>Greencross Pharmacy Limited</t>
  </si>
  <si>
    <t>Group Pharmacy 1968 Ltd</t>
  </si>
  <si>
    <t>Lloyds Pharmacy Ltd</t>
  </si>
  <si>
    <t>Moorland Pharmacy Limited</t>
  </si>
  <si>
    <t>R J Lad Chemists Limited</t>
  </si>
  <si>
    <t>S.F.Wain &amp; Sons Limited</t>
  </si>
  <si>
    <t>Rajesh Parekh, trading as Mews Pharmacy</t>
  </si>
  <si>
    <t>J Jones and S Potter trading as The Pharmacy-windmill Lane</t>
  </si>
  <si>
    <t>exempt</t>
  </si>
  <si>
    <t>Tesco Stores Limited of Tesco Stores Limited,</t>
  </si>
  <si>
    <t>Enhanced Services - Pharmacies</t>
  </si>
  <si>
    <t>Enhanced Services - GP</t>
  </si>
  <si>
    <t>GP1</t>
  </si>
  <si>
    <t>GP2</t>
  </si>
  <si>
    <t>GP3</t>
  </si>
  <si>
    <t>GP4</t>
  </si>
  <si>
    <t>GP5</t>
  </si>
  <si>
    <t>GP6</t>
  </si>
  <si>
    <t>GP7</t>
  </si>
  <si>
    <t>GP8</t>
  </si>
  <si>
    <t>GP9</t>
  </si>
  <si>
    <t>GP10</t>
  </si>
  <si>
    <t>GP11</t>
  </si>
  <si>
    <t>GP12</t>
  </si>
  <si>
    <t>GP13</t>
  </si>
  <si>
    <t>GP14</t>
  </si>
  <si>
    <t>GP15</t>
  </si>
  <si>
    <t>GP16</t>
  </si>
  <si>
    <t>GP17</t>
  </si>
  <si>
    <t>GP18</t>
  </si>
  <si>
    <t>GP19</t>
  </si>
  <si>
    <t>GP20</t>
  </si>
  <si>
    <t>GP21</t>
  </si>
  <si>
    <t>GP22</t>
  </si>
  <si>
    <t>Albion Medical Practice</t>
  </si>
  <si>
    <t xml:space="preserve"> Awburn House Medical Practice</t>
  </si>
  <si>
    <t>Bedford House Medical Centre</t>
  </si>
  <si>
    <t>Chapel Street Medical Centre</t>
  </si>
  <si>
    <t>Cottage Lane Surgery</t>
  </si>
  <si>
    <t>Davaar Medical Centre</t>
  </si>
  <si>
    <t>Donneybrook Medical Centre</t>
  </si>
  <si>
    <t>Gordon Street Medical Centre</t>
  </si>
  <si>
    <t>GTD Primary Care Limited</t>
  </si>
  <si>
    <t>Hattersley Group practice</t>
  </si>
  <si>
    <t>Haughton Thornley Medical Centres</t>
  </si>
  <si>
    <t>King Street Medical centre</t>
  </si>
  <si>
    <t>Lambgates Health Centre</t>
  </si>
  <si>
    <t>Lockside Medical Centre</t>
  </si>
  <si>
    <t>Medlock Vale Medical Practice</t>
  </si>
  <si>
    <t>Mossley Medical Practice</t>
  </si>
  <si>
    <t>St Andrews House Medical Centre</t>
  </si>
  <si>
    <t>Stamford House Medical Centre,</t>
  </si>
  <si>
    <t>Staveleigh Medical Centre</t>
  </si>
  <si>
    <t>The Hollies Surgery</t>
  </si>
  <si>
    <t>Tame Valley Medical Centre</t>
  </si>
  <si>
    <t>West End Medical Centre</t>
  </si>
  <si>
    <t>Adlard Transport</t>
  </si>
  <si>
    <t>AM-PM Travel</t>
  </si>
  <si>
    <t>Bernard Morrell</t>
  </si>
  <si>
    <t>DC Travel</t>
  </si>
  <si>
    <t>Glen Cawthron</t>
  </si>
  <si>
    <t>GLM Accessible Travel</t>
  </si>
  <si>
    <t>JA Delaney</t>
  </si>
  <si>
    <t>J and R Taxi</t>
  </si>
  <si>
    <t>M and S Travel</t>
  </si>
  <si>
    <t>Radio Cars</t>
  </si>
  <si>
    <t>Stamford Cars</t>
  </si>
  <si>
    <t>PH61</t>
  </si>
  <si>
    <t>Julie Murray-Shephard</t>
  </si>
  <si>
    <t>£200 per day</t>
  </si>
  <si>
    <t>Jim Davies</t>
  </si>
  <si>
    <t>Jim  Davies</t>
  </si>
  <si>
    <t>Disabled Facility Grant and Minor Works</t>
  </si>
  <si>
    <t xml:space="preserve">Your Housing </t>
  </si>
  <si>
    <t>GP24</t>
  </si>
  <si>
    <t>Denton Medical Centre</t>
  </si>
  <si>
    <t xml:space="preserve">HP Server 6 </t>
  </si>
  <si>
    <t>Caretower</t>
  </si>
  <si>
    <t>spend included within contract IT56</t>
  </si>
  <si>
    <t>ext contract to 21/05/13  spend included within contract IT79</t>
  </si>
  <si>
    <t>NWCE-9GXQN7</t>
  </si>
  <si>
    <t>Dale Street East MSCP</t>
  </si>
  <si>
    <t>Huber Car Park Systems International GmbH</t>
  </si>
  <si>
    <t>Khush Ahmed</t>
  </si>
  <si>
    <t>Sarah Doran</t>
  </si>
  <si>
    <t>GMPHN3</t>
  </si>
  <si>
    <t>Proposal to draft a Strategic Sexual Health Framework for Greater Manchester</t>
  </si>
  <si>
    <t>Nudge Associates Ltd</t>
  </si>
  <si>
    <t>£6,583.50 x 2 (33%) £6783 x 1 (34%)</t>
  </si>
  <si>
    <t>Jones Lighting Ltd</t>
  </si>
  <si>
    <t>PH62</t>
  </si>
  <si>
    <t xml:space="preserve">Community NHS Health Check Service       
</t>
  </si>
  <si>
    <t xml:space="preserve">12 x £7992 </t>
  </si>
  <si>
    <t>ALLIED HEALTHCARE (Medico)</t>
  </si>
  <si>
    <t>Direct Payments - Support Service</t>
  </si>
  <si>
    <t>Paypoint Vocuher System B</t>
  </si>
  <si>
    <t>ADULTS60K</t>
  </si>
  <si>
    <t>SOS Homecare</t>
  </si>
  <si>
    <t>EGIS3</t>
  </si>
  <si>
    <t>AGMA Street Lighting Electrical Connections Framework</t>
  </si>
  <si>
    <t>Wigan MBC</t>
  </si>
  <si>
    <t>estimated values</t>
  </si>
  <si>
    <t>Christina Morton</t>
  </si>
  <si>
    <t>GP25</t>
  </si>
  <si>
    <t>GP26</t>
  </si>
  <si>
    <t>GP27</t>
  </si>
  <si>
    <t>Howard Street Medical Practice</t>
  </si>
  <si>
    <t>Simmondley Medical Practice</t>
  </si>
  <si>
    <t>Manor House Surgery</t>
  </si>
  <si>
    <t>Highways Equipment and Materials</t>
  </si>
  <si>
    <t>Supply of Seeds</t>
  </si>
  <si>
    <t>Supply of Plants and Shrubs</t>
  </si>
  <si>
    <t>Postal Services</t>
  </si>
  <si>
    <t>Treasured Memories</t>
  </si>
  <si>
    <t>Policy</t>
  </si>
  <si>
    <t>Tameside Citizen Panel</t>
  </si>
  <si>
    <t>IT Asset Disposal</t>
  </si>
  <si>
    <t>Security Health Checks (Including CLAS &amp; PCI - TDB)</t>
  </si>
  <si>
    <t>Agma</t>
  </si>
  <si>
    <t>Amer Sports UK Ltd</t>
  </si>
  <si>
    <t>TAME-9KKH-UWL8JI</t>
  </si>
  <si>
    <t>Sports Equipment Maintenance - General</t>
  </si>
  <si>
    <t>ICT Equipment Disposal</t>
  </si>
  <si>
    <t>George Cox Ltd</t>
  </si>
  <si>
    <t xml:space="preserve">Fairway Landscapes Ltd
</t>
  </si>
  <si>
    <t>John Lloyd Ltd</t>
  </si>
  <si>
    <t>Thomas Bow City Asphalt Ltd</t>
  </si>
  <si>
    <t>NWCE-9GQD6RA</t>
  </si>
  <si>
    <t>NWCE-9GQD6RB</t>
  </si>
  <si>
    <t>NWCE-9GQD6RC</t>
  </si>
  <si>
    <t>Altitude Services</t>
  </si>
  <si>
    <t>SL1 - Street Lighting Maintenance and Associated Works</t>
  </si>
  <si>
    <t>NWCE-97BPJZ</t>
  </si>
  <si>
    <t>Karen Roylance</t>
  </si>
  <si>
    <t>Ricoh</t>
  </si>
  <si>
    <t>1st April 2014</t>
  </si>
  <si>
    <t>31st March 2016</t>
  </si>
  <si>
    <t>Traffic Signals</t>
  </si>
  <si>
    <t>Purchase of Vehicles</t>
  </si>
  <si>
    <t>Purchase of Multi functional Utility Vehicle</t>
  </si>
  <si>
    <t>Business Travel</t>
  </si>
  <si>
    <t>Interpreter Service</t>
  </si>
  <si>
    <t>NHS Framework</t>
  </si>
  <si>
    <t>THE CHESHIRE &amp; GREATER MANCHESTER COMMUNITY REHABILITATION COMPANY LTD</t>
  </si>
  <si>
    <t>Clarendon Medical Practice</t>
  </si>
  <si>
    <t>£320 per 3 hour session</t>
  </si>
  <si>
    <t>Dr Jane Harvey</t>
  </si>
  <si>
    <t>PH63</t>
  </si>
  <si>
    <t>PH64</t>
  </si>
  <si>
    <t>Charlotte Lee</t>
  </si>
  <si>
    <t>PH65</t>
  </si>
  <si>
    <t>Public Health Consultancy for Campaigns</t>
  </si>
  <si>
    <t>NHS GREATER MANCHESTER CSU</t>
  </si>
  <si>
    <t>4 x £487   30 x £320</t>
  </si>
  <si>
    <t>PH66</t>
  </si>
  <si>
    <t>Wirral Community NHS Trust</t>
  </si>
  <si>
    <t>Public Health - Breast Start App</t>
  </si>
  <si>
    <t>Contract end date including extension date</t>
  </si>
  <si>
    <t>GP29</t>
  </si>
  <si>
    <t>GP30</t>
  </si>
  <si>
    <t>GP31</t>
  </si>
  <si>
    <t>GP32</t>
  </si>
  <si>
    <t>Churchgate Surgery</t>
  </si>
  <si>
    <t>The Brooke Surgery</t>
  </si>
  <si>
    <t>Town Hall Surgery</t>
  </si>
  <si>
    <t xml:space="preserve">Public Health Service - PEER MENTORING </t>
  </si>
  <si>
    <t>Public Health Service - Substance Misuse - GP Lead 2014/15</t>
  </si>
  <si>
    <t>Michael Gurney</t>
  </si>
  <si>
    <t>Out of Hours Acetylene Cylinders</t>
  </si>
  <si>
    <t>Redgate</t>
  </si>
  <si>
    <t>TAME-9MSF-2XBEBD</t>
  </si>
  <si>
    <t>Supporting a Smoke Free Pregnancy Scheme</t>
  </si>
  <si>
    <t>Paid in 2 instalements, £4961 at commencement and £2161 in march 2015</t>
  </si>
  <si>
    <t>PH67</t>
  </si>
  <si>
    <t>Public Health Service - BREASTFEEDING PEER SUPPORT SERVICE &amp; HOME VISITING &amp; BEFRIENDING SERVICE2014/15</t>
  </si>
  <si>
    <t>Public Mental Health - TAMESIDE AND GLOSSOP YOUNG PEOPLE COUNSELLING SERVICE 2014/15</t>
  </si>
  <si>
    <t xml:space="preserve"> Tobacco Free Futures</t>
  </si>
  <si>
    <t>Trafalgar Square and Highlands Surgeries</t>
  </si>
  <si>
    <t>GP33</t>
  </si>
  <si>
    <t>Pike Practice</t>
  </si>
  <si>
    <t>GP28</t>
  </si>
  <si>
    <t>GP34</t>
  </si>
  <si>
    <t>GP35</t>
  </si>
  <si>
    <t>Grosvenor Medical Centre</t>
  </si>
  <si>
    <t>Market Street Medical Practice</t>
  </si>
  <si>
    <t>PHA15</t>
  </si>
  <si>
    <t>Al-hram Pharmacy (Droylsden Pharmacy)</t>
  </si>
  <si>
    <t xml:space="preserve"> The Riverside Group (English Churches Housing Group)</t>
  </si>
  <si>
    <t>LandD0013</t>
  </si>
  <si>
    <t>LandD0012</t>
  </si>
  <si>
    <t>LandD0003</t>
  </si>
  <si>
    <t>LandD0004</t>
  </si>
  <si>
    <t>LandD0014</t>
  </si>
  <si>
    <t>Planning application advisor</t>
  </si>
  <si>
    <t xml:space="preserve">1-Jul-2014
</t>
  </si>
  <si>
    <t>IMPACT PROJECT (Grant)</t>
  </si>
  <si>
    <t>Public Health Services 2014-15 Substance Misuse HIMP Early Attachment Services</t>
  </si>
  <si>
    <t xml:space="preserve">Public Health - Alcohol related services and structured day care - 2014-15 </t>
  </si>
  <si>
    <t>Public Health Services 2014-15 - Community Services</t>
  </si>
  <si>
    <t>J and G Private Hire</t>
  </si>
  <si>
    <t>Valsala</t>
  </si>
  <si>
    <t>One signed copy contract for all 3 Betram Contracts on the Register</t>
  </si>
  <si>
    <t>HOUSING AND CARE 21</t>
  </si>
  <si>
    <t>Suported Accommodation for adults with a mental health needs (Bendix court)</t>
  </si>
  <si>
    <t>Sheltered Housing  - community alarm service</t>
  </si>
  <si>
    <t>Public Health Clinical Lead - sexual health</t>
  </si>
  <si>
    <t>Public Health Clinical Lead - health checks</t>
  </si>
  <si>
    <t xml:space="preserve">PH68 </t>
  </si>
  <si>
    <t xml:space="preserve"> Nehal Zaman / Jackie Wood
</t>
  </si>
  <si>
    <t>Elisabeth Clegg / Jane Ravenscroft</t>
  </si>
  <si>
    <t>9HUJ-ZGPWWB</t>
  </si>
  <si>
    <t>Integrated IT System for the Free Early Years Entitlement (Management Information System)</t>
  </si>
  <si>
    <t>Tribal Education Limited</t>
  </si>
  <si>
    <t xml:space="preserve">Provision of Insurance Broking Services </t>
  </si>
  <si>
    <t>Aon ltd</t>
  </si>
  <si>
    <t>Highway De-icing Salt (Rock Salt)</t>
  </si>
  <si>
    <t>Adams Pharmacy</t>
  </si>
  <si>
    <t>PHA16</t>
  </si>
  <si>
    <t>IT146</t>
  </si>
  <si>
    <t>IT147</t>
  </si>
  <si>
    <t>PH69</t>
  </si>
  <si>
    <t>Managing behaviours in dementia that challenge: alternatives to anti-psychotics pilot</t>
  </si>
  <si>
    <t xml:space="preserve">Manchester Camerata Ltd </t>
  </si>
  <si>
    <t>GB-Leicester: Liquid Fuels</t>
  </si>
  <si>
    <t>YPO301FC2</t>
  </si>
  <si>
    <t>TC607</t>
  </si>
  <si>
    <t xml:space="preserve">Provision of Pest Control Chemicals, Associated Equipment and Training </t>
  </si>
  <si>
    <r>
      <t xml:space="preserve">£1,358,500        Spot rate:              £11.55 per hour  £49.50 sleep in      £103.95 waking   £99.00 disturbed  NB from Sept 2011 additional 233 hours in contract (no sleep-in)               </t>
    </r>
    <r>
      <rPr>
        <b/>
        <sz val="11"/>
        <color indexed="8"/>
        <rFont val="Arial"/>
        <family val="2"/>
      </rPr>
      <t xml:space="preserve"> </t>
    </r>
  </si>
  <si>
    <r>
      <t xml:space="preserve">£547,599 plus £264,443 </t>
    </r>
    <r>
      <rPr>
        <b/>
        <sz val="11"/>
        <color indexed="8"/>
        <rFont val="Arial"/>
        <family val="2"/>
      </rPr>
      <t xml:space="preserve">total </t>
    </r>
    <r>
      <rPr>
        <sz val="11"/>
        <color indexed="8"/>
        <rFont val="Arial"/>
        <family val="2"/>
      </rPr>
      <t>£812,042           Spot rate £11.32  Sleep-in £4.11 ph Waking night £12.48 ph</t>
    </r>
  </si>
  <si>
    <t>Company Registration Number</t>
  </si>
  <si>
    <t>SME/VCSO Status</t>
  </si>
  <si>
    <t xml:space="preserve">Dog Fouling Enforcement </t>
  </si>
  <si>
    <t>08092665</t>
  </si>
  <si>
    <t>NWCE-9GEGTU</t>
  </si>
  <si>
    <t>The Hosted Electronic Solution for the Administration of Disclosure and Barring Service - e-Bulk Solution</t>
  </si>
  <si>
    <t>Complete Background Screening Ltd</t>
  </si>
  <si>
    <t>PH71</t>
  </si>
  <si>
    <t>Wirral Council</t>
  </si>
  <si>
    <t>The Supply and Delivery of Road Traffic Signs, Lighting Units and Posts</t>
  </si>
  <si>
    <t>TAME-9NZF-8YE1NJ</t>
  </si>
  <si>
    <t>The Supply of Specialist Vehicles</t>
  </si>
  <si>
    <t>ADULTS91</t>
  </si>
  <si>
    <t>ADULTS71</t>
  </si>
  <si>
    <t xml:space="preserve">Casserole Club Tameside       
</t>
  </si>
  <si>
    <t>Casserole Club (By Future Gov)</t>
  </si>
  <si>
    <t>Facility Solutions North West Limited</t>
  </si>
  <si>
    <t xml:space="preserve">The Supply of Pre Cast Concrete Kerbs, Flags and Paving </t>
  </si>
  <si>
    <t>ADULTS72</t>
  </si>
  <si>
    <t>Interpreter and translation services</t>
  </si>
  <si>
    <t>The Big Word Interpreting Services</t>
  </si>
  <si>
    <t>Hopkins (Contractors) Ltd</t>
  </si>
  <si>
    <t>PH72</t>
  </si>
  <si>
    <t xml:space="preserve">Provision of mentoring and training for CLI        
</t>
  </si>
  <si>
    <t>PH73</t>
  </si>
  <si>
    <t>Pamela Watt</t>
  </si>
  <si>
    <t>PH74</t>
  </si>
  <si>
    <t>Wellbeing Project Booklet - grant</t>
  </si>
  <si>
    <t xml:space="preserve"> Mind Community resilience  - Grant     
</t>
  </si>
  <si>
    <t>PH75</t>
  </si>
  <si>
    <t xml:space="preserve">Independent Academic Advice to Drug and Alcohol Transformation Project       
</t>
  </si>
  <si>
    <t>PH76</t>
  </si>
  <si>
    <t xml:space="preserve">Academic research into the Extent and Nature of Performance and Image Enhancing Drug Use in Tameside       
</t>
  </si>
  <si>
    <t>GOV1</t>
  </si>
  <si>
    <t xml:space="preserve">Agreement for supply of training services       
</t>
  </si>
  <si>
    <t>People and Workforce Development</t>
  </si>
  <si>
    <t>Quality 4 Early Years</t>
  </si>
  <si>
    <t>ESPO220 (C110)</t>
  </si>
  <si>
    <t>I&amp;D0015</t>
  </si>
  <si>
    <t>GM Pipeline Project</t>
  </si>
  <si>
    <t>Five Lines Consulting Limited</t>
  </si>
  <si>
    <t>PH77</t>
  </si>
  <si>
    <t>Sexual Health Consultancy</t>
  </si>
  <si>
    <t>PH78</t>
  </si>
  <si>
    <t xml:space="preserve">Evaluation of smoking cessation midwife service        
</t>
  </si>
  <si>
    <t>ADULTS92</t>
  </si>
  <si>
    <t>Learning Disability Daytime Activities</t>
  </si>
  <si>
    <t>£30.60 per place per day</t>
  </si>
  <si>
    <t>Community Change Foundation Community Interest Company</t>
  </si>
  <si>
    <t>Life Story Work &amp; Reminiscence Activity</t>
  </si>
  <si>
    <t>Life Story Network CIC</t>
  </si>
  <si>
    <t>PH79</t>
  </si>
  <si>
    <t>PH81</t>
  </si>
  <si>
    <t xml:space="preserve"> Ending Loneliness – The Pivotal Role of Housing &amp; Transport</t>
  </si>
  <si>
    <t>PH82</t>
  </si>
  <si>
    <t xml:space="preserve"> Walk This Way - Walking Football</t>
  </si>
  <si>
    <t>PH83</t>
  </si>
  <si>
    <t>Loneliness Activities Programme</t>
  </si>
  <si>
    <t>PH84</t>
  </si>
  <si>
    <t>Activities Assistant - Dementia</t>
  </si>
  <si>
    <t>GMPHN4</t>
  </si>
  <si>
    <t>Work for Health Training Programme</t>
  </si>
  <si>
    <t>CDR Group</t>
  </si>
  <si>
    <t>IT148</t>
  </si>
  <si>
    <t>IT149</t>
  </si>
  <si>
    <t>IT151</t>
  </si>
  <si>
    <t>Acorn Lighting Services Ltd</t>
  </si>
  <si>
    <t>Harttron Limited</t>
  </si>
  <si>
    <t>GP36</t>
  </si>
  <si>
    <t>GP37</t>
  </si>
  <si>
    <t>GP38</t>
  </si>
  <si>
    <t>The Smithy Surgery</t>
  </si>
  <si>
    <t>Waterloo Medical Centre</t>
  </si>
  <si>
    <t>Windmill Medical Practice</t>
  </si>
  <si>
    <t>PHA17</t>
  </si>
  <si>
    <t>PHA18</t>
  </si>
  <si>
    <t>PHA19</t>
  </si>
  <si>
    <t>PHA20</t>
  </si>
  <si>
    <t>Asda Pharmacy A-U-L</t>
  </si>
  <si>
    <t>MedicX Pharmacy Limited  A-U-L</t>
  </si>
  <si>
    <t>Penny Meadow Pharmacy</t>
  </si>
  <si>
    <t>TC207</t>
  </si>
  <si>
    <t>Balmoral Care Home 29 Old Road, Mottram. Dif name</t>
  </si>
  <si>
    <t xml:space="preserve"> Accommodation based service for people with alcohol misuse problems</t>
  </si>
  <si>
    <t>H C one of a kind - Kings Park and Guide Lane Nursing Home,</t>
  </si>
  <si>
    <t>Breat Milk It's Amazing Website</t>
  </si>
  <si>
    <t>Clarkson House, 56 Currier Lane, Ashton-Under-Lyne and the Vicarage</t>
  </si>
  <si>
    <t>spend included within contract YPSSMS01, duplicate as PH51 so put onto expired</t>
  </si>
  <si>
    <t>Malcolm Ryan</t>
  </si>
  <si>
    <t>Furnace Construction</t>
  </si>
  <si>
    <t>JP Riley</t>
  </si>
  <si>
    <t>PH85</t>
  </si>
  <si>
    <t>Parkrun Ltd</t>
  </si>
  <si>
    <t>ParkRun (grant)</t>
  </si>
  <si>
    <t xml:space="preserve">QTY 12 *£3062.94, spend included within contract PH40,  PH 7 is Included in PH40 line 11 of PH TAB of Kims list, set up in agresso as separate contract
</t>
  </si>
  <si>
    <t>Public Health Service -Smoking Cessation Midwife/People at risk of Falls/Chlamydia 2014/15</t>
  </si>
  <si>
    <t>Consultancy Services, Health improvement review</t>
  </si>
  <si>
    <t>Public Health Services - Health Development (MECC)</t>
  </si>
  <si>
    <t>PH58 is part of PHA1 line 37 on pharmacies tab, closed in agresso as payed by alternative method</t>
  </si>
  <si>
    <t>Blundell's Pharmacy Limited (Manor)</t>
  </si>
  <si>
    <t>CAN7</t>
  </si>
  <si>
    <t>Spend Varies - £48 to TMBC £32 to FSN</t>
  </si>
  <si>
    <t>NWCE-9GVNCC</t>
  </si>
  <si>
    <t>Thomas Bow Ltd</t>
  </si>
  <si>
    <t>Contracts expired.  New contracts to be issued</t>
  </si>
  <si>
    <t>Contract now expired and complete.</t>
  </si>
  <si>
    <t>PH86</t>
  </si>
  <si>
    <t xml:space="preserve">Primary care and pharmacy development role        
</t>
  </si>
  <si>
    <t>NHS Tameside &amp; Glossop CCG</t>
  </si>
  <si>
    <t>PH87</t>
  </si>
  <si>
    <t>School Mental Health and Wellbeing Project</t>
  </si>
  <si>
    <t>EDUC1</t>
  </si>
  <si>
    <t>Young people placed in high needs placements for education</t>
  </si>
  <si>
    <t>Pennine Camphill Community</t>
  </si>
  <si>
    <t>EDUC2</t>
  </si>
  <si>
    <t>Scope</t>
  </si>
  <si>
    <t>PH88</t>
  </si>
  <si>
    <t>Alcohol Treatment Training</t>
  </si>
  <si>
    <t>Tameside Hospital NHS Foundation Trust</t>
  </si>
  <si>
    <r>
      <t xml:space="preserve">Jacqueline </t>
    </r>
    <r>
      <rPr>
        <sz val="12"/>
        <rFont val="Arial"/>
        <family val="2"/>
      </rPr>
      <t>Nurney</t>
    </r>
  </si>
  <si>
    <t>Executive Director of People</t>
  </si>
  <si>
    <t>Director of Public Health</t>
  </si>
  <si>
    <t>Executive Director of Governance and Finance</t>
  </si>
  <si>
    <t>Spend Included within IT99</t>
  </si>
  <si>
    <t>Spend Included within PH44</t>
  </si>
  <si>
    <t>spend included within contract NWCE-9GVNCC</t>
  </si>
  <si>
    <t>Premier Waste Services (UK) Ltd</t>
  </si>
  <si>
    <t>Primary School Health &amp; Wellbeing Programme Manager</t>
  </si>
  <si>
    <t xml:space="preserve">B&amp;E Consultants Ltd </t>
  </si>
  <si>
    <t>PH89</t>
  </si>
  <si>
    <t>PH90</t>
  </si>
  <si>
    <t>Lifestyle Survey</t>
  </si>
  <si>
    <t>M.E.L Research Ltd</t>
  </si>
  <si>
    <t>PH91</t>
  </si>
  <si>
    <t>Reducing childhood injury</t>
  </si>
  <si>
    <t>New Charter Housing Trust Group</t>
  </si>
  <si>
    <t>PH92</t>
  </si>
  <si>
    <t>Greater Manchester Fire and Rescue Service</t>
  </si>
  <si>
    <t>PH93</t>
  </si>
  <si>
    <t>Management of five ways to wellbeing fund</t>
  </si>
  <si>
    <t>PH95</t>
  </si>
  <si>
    <t xml:space="preserve">Health and Wellbeing Clubs </t>
  </si>
  <si>
    <t xml:space="preserve">New Charter Academy </t>
  </si>
  <si>
    <t>EXCH12</t>
  </si>
  <si>
    <t>ADULTS67AE</t>
  </si>
  <si>
    <t>EXCH13</t>
  </si>
  <si>
    <t>TMBC and Marstons Group</t>
  </si>
  <si>
    <t>Marstons Group</t>
  </si>
  <si>
    <t>PH96</t>
  </si>
  <si>
    <t>PH97</t>
  </si>
  <si>
    <t>Agreement for supply of consultancy or training services</t>
  </si>
  <si>
    <t>Dr Lynn Owens</t>
  </si>
  <si>
    <t>£1000 per day</t>
  </si>
  <si>
    <t>IT152</t>
  </si>
  <si>
    <t>IT153</t>
  </si>
  <si>
    <t>PH98</t>
  </si>
  <si>
    <t>Strengthening Families Programme</t>
  </si>
  <si>
    <t>Teresa Janowska</t>
  </si>
  <si>
    <t>IT154</t>
  </si>
  <si>
    <t>Paul Richardson</t>
  </si>
  <si>
    <t>9N4L-KCEOC6</t>
  </si>
  <si>
    <t>First Aid Training Provision</t>
  </si>
  <si>
    <t>supplier no longer wants to do work</t>
  </si>
  <si>
    <t>PH99</t>
  </si>
  <si>
    <t>Public Health Clinical Lead</t>
  </si>
  <si>
    <t>Dr Eddie Thornton-Chan</t>
  </si>
  <si>
    <t>EXCH14</t>
  </si>
  <si>
    <t>On-line claims for Housing Benefit and Council Tax Support, including annual maintenance.</t>
  </si>
  <si>
    <t>Team Nestol</t>
  </si>
  <si>
    <t>SP280</t>
  </si>
  <si>
    <t>Places for people</t>
  </si>
  <si>
    <t>PH100</t>
  </si>
  <si>
    <t>Community Transport</t>
  </si>
  <si>
    <t>Ursula Humphreys</t>
  </si>
  <si>
    <t>9PEL-R945L0</t>
  </si>
  <si>
    <t>Ansco Signs Ltd/Signature Ltd</t>
  </si>
  <si>
    <t>PH101</t>
  </si>
  <si>
    <t>Otago Training</t>
  </si>
  <si>
    <t>Age UK Tameside</t>
  </si>
  <si>
    <t>PH102</t>
  </si>
  <si>
    <t>Reducing Falls in Care Homes</t>
  </si>
  <si>
    <t>Aebi Schmidt UK Ltd</t>
  </si>
  <si>
    <t xml:space="preserve">9MZI-BSRBAP       
</t>
  </si>
  <si>
    <t xml:space="preserve">Single person discount review (managed service) </t>
  </si>
  <si>
    <t>Capacity Grid</t>
  </si>
  <si>
    <t>PH103</t>
  </si>
  <si>
    <t>Research into Novel Psychoactive Substances among individuals in contact with services in Tameside</t>
  </si>
  <si>
    <t>Liverpool John Moores University (Centre for Public Health)</t>
  </si>
  <si>
    <t>All agreed work has been completed and payment been made. This contract is now complete.</t>
  </si>
  <si>
    <t>Service/ maintenance</t>
  </si>
  <si>
    <t xml:space="preserve">Tameside MBC
</t>
  </si>
  <si>
    <t>NWCE- 9NCJ – FAMCDZ</t>
  </si>
  <si>
    <t xml:space="preserve">Inspection, Servicing, Maintenance and Repair of Straight and Curved Stairlifts, Vertical Through Floor Lifts, Step Lifts and Overhead Track Hoists
</t>
  </si>
  <si>
    <t xml:space="preserve">City Lift Services (North West) Ltd
</t>
  </si>
  <si>
    <t>Hoisting/ Lifting Equipment</t>
  </si>
  <si>
    <t>Oldham MB</t>
  </si>
  <si>
    <t>Provision of Stair lifts, Ceiling Track Hoist and Vertical &amp; Step Lifts</t>
  </si>
  <si>
    <t>Platinum Stairlifts Ltd/ Prism Medical Ltd/ Wessex Lift Co Ltd</t>
  </si>
  <si>
    <t xml:space="preserve">Service of various units are set prices but call out and repairs section is varied
</t>
  </si>
  <si>
    <t xml:space="preserve">Unit prices vary due to type of unit purchased
</t>
  </si>
  <si>
    <t>Healthy Schools - Health Check Model</t>
  </si>
  <si>
    <t>Central Manchester University Hospital NHS Foundation Trust</t>
  </si>
  <si>
    <t>PH104</t>
  </si>
  <si>
    <t>9RUD-AT4KR0</t>
  </si>
  <si>
    <t>Supply &amp; Delivery of 3 Ransomme 300's</t>
  </si>
  <si>
    <t>Burrows (GM) ltd</t>
  </si>
  <si>
    <t xml:space="preserve">£1.521,271
Spot Rate: £12.47 per hour     £30.00 sleep in, £124.70 waking   Disturbed night not paid in contract       
</t>
  </si>
  <si>
    <t xml:space="preserve">£1,019,9157
Spot rate £11.95 per hours             £31.97 sleep in, £95.10 waking night, £63.13 disturbed night              </t>
  </si>
  <si>
    <t xml:space="preserve">£139,618.065
Spot rate £12.10  Disturbed night £96.80 sleep in £36.80
</t>
  </si>
  <si>
    <t>Audenshaw Pharmacy</t>
  </si>
  <si>
    <t>contract cancelled and closed in agresso</t>
  </si>
  <si>
    <t>IT155</t>
  </si>
  <si>
    <t>GP Lead</t>
  </si>
  <si>
    <t>Public Bodies</t>
  </si>
  <si>
    <t>03179671/0499239/1269836</t>
  </si>
  <si>
    <t>SME</t>
  </si>
  <si>
    <t>VCSO</t>
  </si>
  <si>
    <t>Waiver - Chest for future contract</t>
  </si>
  <si>
    <t>Vision Tameside Phase 2 - Economic Impact and Business Case</t>
  </si>
  <si>
    <t>Genecon</t>
  </si>
  <si>
    <t>l&amp;D0011</t>
  </si>
  <si>
    <t>07535629</t>
  </si>
  <si>
    <t>03350786</t>
  </si>
  <si>
    <t>02715785</t>
  </si>
  <si>
    <t xml:space="preserve">ITT non ojeu  open </t>
  </si>
  <si>
    <t xml:space="preserve">OJEU open </t>
  </si>
  <si>
    <t xml:space="preserve">Mini Competition on a framework </t>
  </si>
  <si>
    <t>Framework</t>
  </si>
  <si>
    <t>Johnston Sweepers Ltd</t>
  </si>
  <si>
    <t>Whale Tankers Ltd</t>
  </si>
  <si>
    <t>Stalybridge Readymix Ltd</t>
  </si>
  <si>
    <t>The Supply of Readymixed Concrete</t>
  </si>
  <si>
    <t>TNSBECSCLAIMS-008-031   Contract originally started in 2008 and is on going, this contract is currently under negotiation</t>
  </si>
  <si>
    <t>Anthony Bennett</t>
  </si>
  <si>
    <t xml:space="preserve">Meridian Healthcare Ltd </t>
  </si>
  <si>
    <t>not available</t>
  </si>
  <si>
    <t>08098450</t>
  </si>
  <si>
    <t>04212219</t>
  </si>
  <si>
    <t>03538529</t>
  </si>
  <si>
    <t>05960494</t>
  </si>
  <si>
    <t>01628868</t>
  </si>
  <si>
    <t>054353348</t>
  </si>
  <si>
    <t>03600170</t>
  </si>
  <si>
    <t>03974683</t>
  </si>
  <si>
    <t>04481611</t>
  </si>
  <si>
    <t>09105737</t>
  </si>
  <si>
    <t>SC365577</t>
  </si>
  <si>
    <t>02150950</t>
  </si>
  <si>
    <t>04369949</t>
  </si>
  <si>
    <t>00690597</t>
  </si>
  <si>
    <t>02973659</t>
  </si>
  <si>
    <t>00825315</t>
  </si>
  <si>
    <t>02669766</t>
  </si>
  <si>
    <t>05828548</t>
  </si>
  <si>
    <t>05602520</t>
  </si>
  <si>
    <t>04023045</t>
  </si>
  <si>
    <t>02521369</t>
  </si>
  <si>
    <t>03433610</t>
  </si>
  <si>
    <t>04615139</t>
  </si>
  <si>
    <t>05831231</t>
  </si>
  <si>
    <t>07629328</t>
  </si>
  <si>
    <t>03879947</t>
  </si>
  <si>
    <t>04697545</t>
  </si>
  <si>
    <t>02174990</t>
  </si>
  <si>
    <t>01428210</t>
  </si>
  <si>
    <t>01208441</t>
  </si>
  <si>
    <t xml:space="preserve">Viglen Ltd </t>
  </si>
  <si>
    <t>03052439</t>
  </si>
  <si>
    <t>00575914</t>
  </si>
  <si>
    <t>00927588</t>
  </si>
  <si>
    <t>04703955</t>
  </si>
  <si>
    <t>03747333</t>
  </si>
  <si>
    <t>02585899</t>
  </si>
  <si>
    <t>00396381</t>
  </si>
  <si>
    <t>02402475</t>
  </si>
  <si>
    <t>05806197</t>
  </si>
  <si>
    <t>04499218</t>
  </si>
  <si>
    <t>04141235</t>
  </si>
  <si>
    <t>00169844</t>
  </si>
  <si>
    <t>08486751</t>
  </si>
  <si>
    <t>03722113</t>
  </si>
  <si>
    <t>06433249</t>
  </si>
  <si>
    <t>00166886</t>
  </si>
  <si>
    <t>04021852</t>
  </si>
  <si>
    <t>05510758</t>
  </si>
  <si>
    <t>01607961</t>
  </si>
  <si>
    <t>05384799/0770813</t>
  </si>
  <si>
    <t>03662159</t>
  </si>
  <si>
    <t>Carillion</t>
  </si>
  <si>
    <t>OJEU open</t>
  </si>
  <si>
    <t>Dependent on number of hrs purchased. Hourly rate £12   Sleep-in £51.88   Night Sit £8819   Night Service hourly rate +33%                BH rate +50%</t>
  </si>
  <si>
    <t>NWCE9KRK7XCCXI (-A/B/C)</t>
  </si>
  <si>
    <t>PH106</t>
  </si>
  <si>
    <t>PH107</t>
  </si>
  <si>
    <t xml:space="preserve">Provision of research into the use of Novel Psychoactive Substances among individuals in contact with services </t>
  </si>
  <si>
    <t>Portfolio of Information</t>
  </si>
  <si>
    <t>EXCH15</t>
  </si>
  <si>
    <t>Revenue Enforcement Services</t>
  </si>
  <si>
    <t>Bristow and Sutor</t>
  </si>
  <si>
    <t>VAT only payment</t>
  </si>
  <si>
    <t>EXCH16</t>
  </si>
  <si>
    <t>Trojan  Consultants LTD</t>
  </si>
  <si>
    <t>EXCH17</t>
  </si>
  <si>
    <t>Residential, Non-residential and Direct Payments system</t>
  </si>
  <si>
    <t>Abacus E-Solutions</t>
  </si>
  <si>
    <t>EXCH18</t>
  </si>
  <si>
    <t>Risk based verification system</t>
  </si>
  <si>
    <t xml:space="preserve">Coactiva Aspiren LTD </t>
  </si>
  <si>
    <t>02302696</t>
  </si>
  <si>
    <t>04846829</t>
  </si>
  <si>
    <t>LandD0017</t>
  </si>
  <si>
    <t xml:space="preserve">Ashton (Old) Baths Initial Works       
</t>
  </si>
  <si>
    <t>Ashton (Old) Baths Ltd</t>
  </si>
  <si>
    <t>LandD0016</t>
  </si>
  <si>
    <t>Contract ceased March 2013 and was intergrated with WELFR1</t>
  </si>
  <si>
    <t>Provison of an Information, Support and Advice Service (including discrimination advice)</t>
  </si>
  <si>
    <t>IT156</t>
  </si>
  <si>
    <t>EXCH19</t>
  </si>
  <si>
    <t>Destin Solutions</t>
  </si>
  <si>
    <t>Destin Solution Ltd</t>
  </si>
  <si>
    <t>PH109</t>
  </si>
  <si>
    <t>Allocation of Five Ways to Wellbeing Fund</t>
  </si>
  <si>
    <t>9TNF-TQY0V5</t>
  </si>
  <si>
    <t>PH110</t>
  </si>
  <si>
    <t>Active Tameside Public Health Pathways</t>
  </si>
  <si>
    <t>Active Tameside</t>
  </si>
  <si>
    <t>PH111</t>
  </si>
  <si>
    <t>Identity, Belonging, Community</t>
  </si>
  <si>
    <t>DTZ</t>
  </si>
  <si>
    <t>IandD0018</t>
  </si>
  <si>
    <t>Ashton Old Baths Valuation</t>
  </si>
  <si>
    <t>JPM Real Estate Management Ltd</t>
  </si>
  <si>
    <t>Property Management Services in Respect of St Petersfield Public Realm, Ashton-under-Lyne</t>
  </si>
  <si>
    <t>IandD0019</t>
  </si>
  <si>
    <t xml:space="preserve">Description of goods and/or services </t>
  </si>
  <si>
    <t xml:space="preserve">Irrecoverable VAT </t>
  </si>
  <si>
    <t>06033060</t>
  </si>
  <si>
    <t>05924503</t>
  </si>
  <si>
    <t>IP030938</t>
  </si>
  <si>
    <t>08408264</t>
  </si>
  <si>
    <t>04570222</t>
  </si>
  <si>
    <t>IP19229R</t>
  </si>
  <si>
    <t>03724243</t>
  </si>
  <si>
    <t>3360545</t>
  </si>
  <si>
    <t>04764232</t>
  </si>
  <si>
    <t xml:space="preserve">1990365 </t>
  </si>
  <si>
    <t>IP20853R</t>
  </si>
  <si>
    <t>05266443</t>
  </si>
  <si>
    <t>0644062</t>
  </si>
  <si>
    <t>02545535</t>
  </si>
  <si>
    <t>04503934</t>
  </si>
  <si>
    <t>01689856</t>
  </si>
  <si>
    <t>02679915</t>
  </si>
  <si>
    <t>03147851</t>
  </si>
  <si>
    <t>07876075</t>
  </si>
  <si>
    <t>04947027</t>
  </si>
  <si>
    <t>02812012</t>
  </si>
  <si>
    <t>08747507</t>
  </si>
  <si>
    <t>02810353</t>
  </si>
  <si>
    <t>1683756</t>
  </si>
  <si>
    <t>03988272</t>
  </si>
  <si>
    <t>04595339</t>
  </si>
  <si>
    <t>00928555</t>
  </si>
  <si>
    <t>03634624</t>
  </si>
  <si>
    <t>IP14738R</t>
  </si>
  <si>
    <t>284957</t>
  </si>
  <si>
    <t>01758622</t>
  </si>
  <si>
    <t>02081330</t>
  </si>
  <si>
    <t>02744787</t>
  </si>
  <si>
    <t>06773947</t>
  </si>
  <si>
    <t>06357982</t>
  </si>
  <si>
    <t>00517701</t>
  </si>
  <si>
    <t>01073463</t>
  </si>
  <si>
    <t>05445709</t>
  </si>
  <si>
    <t>05579385</t>
  </si>
  <si>
    <t>3790911</t>
  </si>
  <si>
    <t>02916075</t>
  </si>
  <si>
    <t>5763279</t>
  </si>
  <si>
    <t>1148056</t>
  </si>
  <si>
    <t>07526438</t>
  </si>
  <si>
    <t>2225727</t>
  </si>
  <si>
    <t>04180614</t>
  </si>
  <si>
    <t>IP23607R</t>
  </si>
  <si>
    <t>0990937</t>
  </si>
  <si>
    <t>4118167</t>
  </si>
  <si>
    <t>09225457</t>
  </si>
  <si>
    <t>03241012</t>
  </si>
  <si>
    <t>02574815</t>
  </si>
  <si>
    <t>IP02740R</t>
  </si>
  <si>
    <t>IP27440R</t>
  </si>
  <si>
    <t>02141256</t>
  </si>
  <si>
    <t>2751104</t>
  </si>
  <si>
    <t>04461634</t>
  </si>
  <si>
    <t>05292792</t>
  </si>
  <si>
    <t>05165301</t>
  </si>
  <si>
    <t>00718441</t>
  </si>
  <si>
    <t>05537395</t>
  </si>
  <si>
    <t>01783466</t>
  </si>
  <si>
    <t>06619857</t>
  </si>
  <si>
    <t>05345125</t>
  </si>
  <si>
    <t>1829004</t>
  </si>
  <si>
    <t>06634506</t>
  </si>
  <si>
    <t>01425062</t>
  </si>
  <si>
    <t>02838845</t>
  </si>
  <si>
    <t>00368792</t>
  </si>
  <si>
    <t>1099806</t>
  </si>
  <si>
    <t>4680673</t>
  </si>
  <si>
    <t>07195694</t>
  </si>
  <si>
    <t>06504010</t>
  </si>
  <si>
    <t>04014602</t>
  </si>
  <si>
    <t>07712656</t>
  </si>
  <si>
    <t>IP16324R</t>
  </si>
  <si>
    <t>03112191</t>
  </si>
  <si>
    <t>02975144</t>
  </si>
  <si>
    <t>07471025</t>
  </si>
  <si>
    <t>04598002</t>
  </si>
  <si>
    <t>IP27662R</t>
  </si>
  <si>
    <t>07057409</t>
  </si>
  <si>
    <t>05275229</t>
  </si>
  <si>
    <t>01112562</t>
  </si>
  <si>
    <t>IP16791R</t>
  </si>
  <si>
    <t>02905218</t>
  </si>
  <si>
    <t>02445826</t>
  </si>
  <si>
    <t>IP19198R</t>
  </si>
  <si>
    <t>03487871</t>
  </si>
  <si>
    <t>01803280</t>
  </si>
  <si>
    <t>02423368</t>
  </si>
  <si>
    <t>1074874</t>
  </si>
  <si>
    <t>08567031</t>
  </si>
  <si>
    <t>01842240</t>
  </si>
  <si>
    <t>00758153</t>
  </si>
  <si>
    <t>03000946</t>
  </si>
  <si>
    <t>512907</t>
  </si>
  <si>
    <t>01128463</t>
  </si>
  <si>
    <t>02512508</t>
  </si>
  <si>
    <t>04320403</t>
  </si>
  <si>
    <t>06431213</t>
  </si>
  <si>
    <t>00550457</t>
  </si>
  <si>
    <t>01952719</t>
  </si>
  <si>
    <t>04616493</t>
  </si>
  <si>
    <t>04913269</t>
  </si>
  <si>
    <t>IP18877R</t>
  </si>
  <si>
    <t>SC441634</t>
  </si>
  <si>
    <t>03807262</t>
  </si>
  <si>
    <t>02446362</t>
  </si>
  <si>
    <t>02775618</t>
  </si>
  <si>
    <t>02071750</t>
  </si>
  <si>
    <t>03653277</t>
  </si>
  <si>
    <t>07590111</t>
  </si>
  <si>
    <t>07289574</t>
  </si>
  <si>
    <t>04126558</t>
  </si>
  <si>
    <t>5056710</t>
  </si>
  <si>
    <t>03581551</t>
  </si>
  <si>
    <t>02973115</t>
  </si>
  <si>
    <t>IP29311R</t>
  </si>
  <si>
    <t>1087319</t>
  </si>
  <si>
    <t>06996880</t>
  </si>
  <si>
    <t xml:space="preserve">1626869 </t>
  </si>
  <si>
    <t>IP19447R</t>
  </si>
  <si>
    <t>03860781</t>
  </si>
  <si>
    <t>02563094</t>
  </si>
  <si>
    <t>04014556</t>
  </si>
  <si>
    <t>06244860</t>
  </si>
  <si>
    <t>03156103</t>
  </si>
  <si>
    <t>05241249</t>
  </si>
  <si>
    <t>05071202</t>
  </si>
  <si>
    <t>IP16213R</t>
  </si>
  <si>
    <t>07541133</t>
  </si>
  <si>
    <t>02644862</t>
  </si>
  <si>
    <t>00469301</t>
  </si>
  <si>
    <t>00711127</t>
  </si>
  <si>
    <t>5676420</t>
  </si>
  <si>
    <t>04615764</t>
  </si>
  <si>
    <t>05502327</t>
  </si>
  <si>
    <t>1046402</t>
  </si>
  <si>
    <t>6340472</t>
  </si>
  <si>
    <t>03531443</t>
  </si>
  <si>
    <t>00519500</t>
  </si>
  <si>
    <t>06232449</t>
  </si>
  <si>
    <t>08802524</t>
  </si>
  <si>
    <t>IP30337R</t>
  </si>
  <si>
    <t>03513906</t>
  </si>
  <si>
    <t>03189363</t>
  </si>
  <si>
    <t>3378216</t>
  </si>
  <si>
    <t>02899314</t>
  </si>
  <si>
    <t>5584516</t>
  </si>
  <si>
    <t>03109968</t>
  </si>
  <si>
    <t>06023590</t>
  </si>
  <si>
    <t>00793558</t>
  </si>
  <si>
    <t>02166697</t>
  </si>
  <si>
    <t>0234887</t>
  </si>
  <si>
    <t>01487125</t>
  </si>
  <si>
    <t>02807934</t>
  </si>
  <si>
    <t>2070573</t>
  </si>
  <si>
    <t>IP030666</t>
  </si>
  <si>
    <t>02518242</t>
  </si>
  <si>
    <t>01431688</t>
  </si>
  <si>
    <t>01542629</t>
  </si>
  <si>
    <t>08490654</t>
  </si>
  <si>
    <t>04152031</t>
  </si>
  <si>
    <t>03934288</t>
  </si>
  <si>
    <t>Enforcement service</t>
  </si>
  <si>
    <t>Health</t>
  </si>
  <si>
    <t>Transport service to vulnerable clients</t>
  </si>
  <si>
    <t>Care service</t>
  </si>
  <si>
    <t>Staff - health &amp; wellbeing</t>
  </si>
  <si>
    <t>Highways</t>
  </si>
  <si>
    <t>Parental Support Service</t>
  </si>
  <si>
    <t>Advertising</t>
  </si>
  <si>
    <t>Independent living</t>
  </si>
  <si>
    <t>Highway re-surfacing</t>
  </si>
  <si>
    <t>Cleaning supplies</t>
  </si>
  <si>
    <t>Insurance Broker Service</t>
  </si>
  <si>
    <t>Payment Solution</t>
  </si>
  <si>
    <t>Rehabilitation service</t>
  </si>
  <si>
    <t>Library Supplies</t>
  </si>
  <si>
    <t>IT software</t>
  </si>
  <si>
    <t>Business Development</t>
  </si>
  <si>
    <t>Emergency Call Out Service</t>
  </si>
  <si>
    <t>Horticultural equipment</t>
  </si>
  <si>
    <t>Construction</t>
  </si>
  <si>
    <t>Recruitment Service</t>
  </si>
  <si>
    <t>Weed control</t>
  </si>
  <si>
    <t>Fuel and Oils</t>
  </si>
  <si>
    <t>Food/drink supplies</t>
  </si>
  <si>
    <t>Banking Service</t>
  </si>
  <si>
    <t>Statutory funeral function</t>
  </si>
  <si>
    <t>Energy supplies</t>
  </si>
  <si>
    <t>Wheeled Bin supplies</t>
  </si>
  <si>
    <t>Training</t>
  </si>
  <si>
    <t>Confidential Waste disposal</t>
  </si>
  <si>
    <t>GM public health service</t>
  </si>
  <si>
    <t>Lease</t>
  </si>
  <si>
    <t>Consultancy service</t>
  </si>
  <si>
    <t>Advisory service</t>
  </si>
  <si>
    <t xml:space="preserve">Bereavement Service </t>
  </si>
  <si>
    <t>Audio Visual supplies</t>
  </si>
  <si>
    <t>Cash transit service</t>
  </si>
  <si>
    <t>Investment fund</t>
  </si>
  <si>
    <t>Community access service</t>
  </si>
  <si>
    <t>Office furniture supplies</t>
  </si>
  <si>
    <t>Recruitment (temp)</t>
  </si>
  <si>
    <t>Local Development</t>
  </si>
  <si>
    <t>Catering products</t>
  </si>
  <si>
    <t>Pest control supplies</t>
  </si>
  <si>
    <t>Environmental Health Service</t>
  </si>
  <si>
    <t>Homelessness</t>
  </si>
  <si>
    <t>Christmas markets - cabins</t>
  </si>
  <si>
    <t>Tools &amp; Equipment</t>
  </si>
  <si>
    <t>Education Service</t>
  </si>
  <si>
    <t>Personal Hygiene Services/Supplies</t>
  </si>
  <si>
    <t>Waste Disposal</t>
  </si>
  <si>
    <t>Community safety service</t>
  </si>
  <si>
    <t>Highway supplies</t>
  </si>
  <si>
    <t>PE equipment</t>
  </si>
  <si>
    <t>Stationery supplies</t>
  </si>
  <si>
    <t>Independent Advocacy Advice</t>
  </si>
  <si>
    <t>Sports service</t>
  </si>
  <si>
    <t>Advice and support service</t>
  </si>
  <si>
    <t>Sports/Games equipment</t>
  </si>
  <si>
    <t>Weather Service</t>
  </si>
  <si>
    <t>Staff training</t>
  </si>
  <si>
    <t>Kitchen equipment</t>
  </si>
  <si>
    <t>Concrete supplies</t>
  </si>
  <si>
    <t xml:space="preserve">Tender </t>
  </si>
  <si>
    <t>ITT ojeu open</t>
  </si>
  <si>
    <t xml:space="preserve">SME </t>
  </si>
  <si>
    <t>Spend included within NWCE-9FBP3L</t>
  </si>
  <si>
    <t>Spend included within NWCE- 9NCJ – FAMCDZ</t>
  </si>
  <si>
    <t>spend included within contract IT57</t>
  </si>
  <si>
    <t>spend included within contract IT58</t>
  </si>
  <si>
    <t>spend included within contract IT59</t>
  </si>
  <si>
    <t>9PRJ-FDLI6F</t>
  </si>
  <si>
    <t>Bereavement Services</t>
  </si>
  <si>
    <t>Granart Limited</t>
  </si>
  <si>
    <t>Provision of Stone Memorial Plaques to Bereavement Services at Denton Cemetery and Dukinfield Crematorium in Tameside</t>
  </si>
  <si>
    <t>Granite vase and plaque - £98; Garden of Rest memorial tablet - £80' baby memorial stone (in granite or natural stone) - £88</t>
  </si>
  <si>
    <t>Profile Security Services (34306)</t>
  </si>
  <si>
    <t>PH112</t>
  </si>
  <si>
    <t>PH113</t>
  </si>
  <si>
    <t>PH114</t>
  </si>
  <si>
    <t>Peoples Access Drop-in Bereavement Café</t>
  </si>
  <si>
    <t>Willow Wood Hospice</t>
  </si>
  <si>
    <t>Improving Dementia Support to Older People</t>
  </si>
  <si>
    <t>Taster dance sessions for people with dementia</t>
  </si>
  <si>
    <t>Barracuda Networks Ltd</t>
  </si>
  <si>
    <t>Adaptations Resulting in Construction Related Works to Residential Properties where Clients have Disabilities</t>
  </si>
  <si>
    <t>Contract will be let in 4 distinct Lots</t>
  </si>
  <si>
    <t>Duplicate on main register?</t>
  </si>
  <si>
    <t>Joanne Rendell</t>
  </si>
  <si>
    <t>AON Online Used</t>
  </si>
  <si>
    <t>Insurance Services</t>
  </si>
  <si>
    <t xml:space="preserve">Insurance </t>
  </si>
  <si>
    <t>AON - Travelers</t>
  </si>
  <si>
    <t>Insurance</t>
  </si>
  <si>
    <t>AON - Risk Management Partners</t>
  </si>
  <si>
    <t>AON - Chubb</t>
  </si>
  <si>
    <t>AON - Catlin</t>
  </si>
  <si>
    <t>AON - Hiscox</t>
  </si>
  <si>
    <t>AON - Royal Sun Alliance</t>
  </si>
  <si>
    <t>AON - DAS</t>
  </si>
  <si>
    <t>AON - ZURICH</t>
  </si>
  <si>
    <t>PH115</t>
  </si>
  <si>
    <t>Women's Centre Fitness Project</t>
  </si>
  <si>
    <t>9MGD-J34XDD</t>
  </si>
  <si>
    <t>Independent Mental Capacity Advocacy Service</t>
  </si>
  <si>
    <t>Together Working For Wellbeing</t>
  </si>
  <si>
    <t>Annual Maintenance - Hardware</t>
  </si>
  <si>
    <t>Data Centre Infrastructure*</t>
  </si>
  <si>
    <t>Telecoms</t>
  </si>
  <si>
    <t xml:space="preserve">Mitel 3300 MX </t>
  </si>
  <si>
    <t>Annual Maintenance - Software</t>
  </si>
  <si>
    <t>Bottomline Technologies Ltd (Albany)</t>
  </si>
  <si>
    <t>AV and security suite*</t>
  </si>
  <si>
    <t>IT security*</t>
  </si>
  <si>
    <t>Cerberus</t>
  </si>
  <si>
    <t>Batch Automation</t>
  </si>
  <si>
    <t>Annual Maintenance - Storage</t>
  </si>
  <si>
    <t>SAN</t>
  </si>
  <si>
    <t>Dell Software UK LTD</t>
  </si>
  <si>
    <t>Egress</t>
  </si>
  <si>
    <t>SSLVPN Solution*</t>
  </si>
  <si>
    <t>PABX</t>
  </si>
  <si>
    <t>Getronics</t>
  </si>
  <si>
    <t xml:space="preserve">IP Performance </t>
  </si>
  <si>
    <t xml:space="preserve">Pitney Bowes </t>
  </si>
  <si>
    <t>Annual Maintenance</t>
  </si>
  <si>
    <t>Virtualisation Solution*</t>
  </si>
  <si>
    <t>Backup Solution</t>
  </si>
  <si>
    <t>IT Hardware</t>
  </si>
  <si>
    <t>NWCE-8LWBB6</t>
  </si>
  <si>
    <t>WAN, LAN and Internet Services</t>
  </si>
  <si>
    <t>Updata Infratructure Ltd</t>
  </si>
  <si>
    <t>PCs</t>
  </si>
  <si>
    <t>New Head of Service</t>
  </si>
  <si>
    <t>Service Unit</t>
  </si>
  <si>
    <t>Heads of Service</t>
  </si>
  <si>
    <t>SUM</t>
  </si>
  <si>
    <t>Risk Management &amp; Audit Services</t>
  </si>
  <si>
    <t>Resource Management</t>
  </si>
  <si>
    <t>Assess &amp; Pay</t>
  </si>
  <si>
    <t>Income &amp; Collection</t>
  </si>
  <si>
    <t>Executive Support</t>
  </si>
  <si>
    <t>Corporate Projects &amp; Registrars</t>
  </si>
  <si>
    <t>HR Operations &amp; Strategy</t>
  </si>
  <si>
    <t>Strategy &amp; Early Intervention</t>
  </si>
  <si>
    <t>Performance &amp; Development</t>
  </si>
  <si>
    <t>Access &amp; Inclusion</t>
  </si>
  <si>
    <t>School Performance and Standards</t>
  </si>
  <si>
    <t>Pupil Support Services</t>
  </si>
  <si>
    <t>Pupil Referral Unit</t>
  </si>
  <si>
    <t>Joint Commissioning &amp; Performance Management</t>
  </si>
  <si>
    <t>Assessment &amp; Care Management</t>
  </si>
  <si>
    <t>Service Delivery</t>
  </si>
  <si>
    <t>Neighbourhood Services</t>
  </si>
  <si>
    <t>Culture</t>
  </si>
  <si>
    <t>Customer Care and Advocacy</t>
  </si>
  <si>
    <t>Social Care Service</t>
  </si>
  <si>
    <t>Youth Offending</t>
  </si>
  <si>
    <t>Safeguarding and Quality Assurance</t>
  </si>
  <si>
    <t>Health Improvement</t>
  </si>
  <si>
    <t>Development &amp; Investment</t>
  </si>
  <si>
    <t>Digital Tameside</t>
  </si>
  <si>
    <t>Employment and Skills</t>
  </si>
  <si>
    <t>Strategic Infrastructure</t>
  </si>
  <si>
    <t>Investments and Development</t>
  </si>
  <si>
    <t>Waste Management</t>
  </si>
  <si>
    <t>Highways &amp; Transport</t>
  </si>
  <si>
    <t>Design &amp; Delivery</t>
  </si>
  <si>
    <t>Environmental Development</t>
  </si>
  <si>
    <t>Environmental Services (Management &amp; Operations)</t>
  </si>
  <si>
    <t>Environmental Services (Public Protection)</t>
  </si>
  <si>
    <t>ICT</t>
  </si>
  <si>
    <t>iNetwork</t>
  </si>
  <si>
    <t>Asset &amp; Investment Partnership Management</t>
  </si>
  <si>
    <t xml:space="preserve">Policy Performance Marketing and Communications
</t>
  </si>
  <si>
    <t>Planning</t>
  </si>
  <si>
    <t>Director of Governance and Resources</t>
  </si>
  <si>
    <t>Director of People</t>
  </si>
  <si>
    <t>Director of Place</t>
  </si>
  <si>
    <t xml:space="preserve">Learning
</t>
  </si>
  <si>
    <t>Adults</t>
  </si>
  <si>
    <t>Childrens Services</t>
  </si>
  <si>
    <t>Stronger Communities</t>
  </si>
  <si>
    <t>People</t>
  </si>
  <si>
    <t>NWCE - 8TUCDV</t>
  </si>
  <si>
    <t>9RTL-7K8N4D</t>
  </si>
  <si>
    <t xml:space="preserve"> Supply and servicing of materials to Public Library Authorities</t>
  </si>
  <si>
    <t>Askews and Holts Library Services Ltd</t>
  </si>
  <si>
    <t>Peters Bookselling Services</t>
  </si>
  <si>
    <t xml:space="preserve">9U3L-75NIEA       
</t>
  </si>
  <si>
    <t>Hire of Minibuses</t>
  </si>
  <si>
    <t>Vehicle Hire</t>
  </si>
  <si>
    <t>Lex Autolease Ltd</t>
  </si>
  <si>
    <t>Health and Housing Community Researchers</t>
  </si>
  <si>
    <t>CVAT</t>
  </si>
  <si>
    <t>Story Box</t>
  </si>
  <si>
    <t>Small Things Creative Projects CIC</t>
  </si>
  <si>
    <t>after 15 sessions</t>
  </si>
  <si>
    <t>PH116</t>
  </si>
  <si>
    <t>Evaluation of Tameside Cultural Arts Project</t>
  </si>
  <si>
    <t>University of York</t>
  </si>
  <si>
    <t>E-Procurement Tender Portal</t>
  </si>
  <si>
    <t>PH117</t>
  </si>
  <si>
    <t>Condom distribution - Brooks</t>
  </si>
  <si>
    <t>Brook Young People</t>
  </si>
  <si>
    <t xml:space="preserve">Supply and hand lay of Hot Rolled Asphalt (HRA) and Coated Macadam (AC &amp; SMA) for reinstatement and repair of highways </t>
  </si>
  <si>
    <t>02560839</t>
  </si>
  <si>
    <t>02757365</t>
  </si>
  <si>
    <t>08840919</t>
  </si>
  <si>
    <t>00199841</t>
  </si>
  <si>
    <t>04251423</t>
  </si>
  <si>
    <t>09015413</t>
  </si>
  <si>
    <t>02633289</t>
  </si>
  <si>
    <t>06277413</t>
  </si>
  <si>
    <t>02657165</t>
  </si>
  <si>
    <t>01090741</t>
  </si>
  <si>
    <t>Spend Data for 2014/15</t>
  </si>
  <si>
    <r>
      <t>Appointeeship and Deputyship client money and case management</t>
    </r>
    <r>
      <rPr>
        <b/>
        <sz val="11"/>
        <rFont val="Arial"/>
        <family val="2"/>
      </rPr>
      <t xml:space="preserve"> </t>
    </r>
  </si>
  <si>
    <t>IT hardware</t>
  </si>
  <si>
    <t>Supply of Gym Equipment, including Sales, Care and Maintenance</t>
  </si>
  <si>
    <t>Gym Equipment</t>
  </si>
  <si>
    <t>9VMK-3PDNBK</t>
  </si>
  <si>
    <t>The Supply of Short Term Hire of Vehicles and Plant Machinery</t>
  </si>
  <si>
    <t>PH118</t>
  </si>
  <si>
    <t xml:space="preserve">Smoke and Mirrors   </t>
  </si>
  <si>
    <t>Paid in 2 installments, 2 x £4925</t>
  </si>
  <si>
    <t>Sound Level Meters</t>
  </si>
  <si>
    <t>Campbell Associates Ltd</t>
  </si>
  <si>
    <t xml:space="preserve">Young Person's Mental Wellbeing service </t>
  </si>
  <si>
    <t>9UYG-8FOMCH</t>
  </si>
  <si>
    <t>Public Health Service</t>
  </si>
  <si>
    <t>Cultural Service</t>
  </si>
  <si>
    <t>Kiddi Vouchers</t>
  </si>
  <si>
    <t>Childcare voucher scheme - ESPO Framework 319</t>
  </si>
  <si>
    <t>Voucher Scheme</t>
  </si>
  <si>
    <t>HR11</t>
  </si>
  <si>
    <t>YPO000296</t>
  </si>
  <si>
    <t>Financial Data</t>
  </si>
  <si>
    <t>Head of Service</t>
  </si>
  <si>
    <t>Drug and Alcohol service</t>
  </si>
  <si>
    <t>IT157</t>
  </si>
  <si>
    <t>IT158</t>
  </si>
  <si>
    <t>IT159</t>
  </si>
  <si>
    <t>IT160</t>
  </si>
  <si>
    <t>IT161</t>
  </si>
  <si>
    <t>PH119</t>
  </si>
  <si>
    <t>HS29</t>
  </si>
  <si>
    <t>£97,250 quarterly</t>
  </si>
  <si>
    <t>ADULTS93</t>
  </si>
  <si>
    <t>ADULTS94</t>
  </si>
  <si>
    <t>ADULTS95</t>
  </si>
  <si>
    <t xml:space="preserve">North Locality 1 LD Supported Accomodation </t>
  </si>
  <si>
    <t xml:space="preserve">West Locality 1 LD Supported Accomodation </t>
  </si>
  <si>
    <t>West Locality 2 LD Supported Accomodation</t>
  </si>
  <si>
    <t>Affinity Trust</t>
  </si>
  <si>
    <t>Food Active Project 15/16</t>
  </si>
  <si>
    <t>HOM Partnerships CIC</t>
  </si>
  <si>
    <t>Tameaide MBC Contracts Register 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</si>
</sst>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
    <numFmt numFmtId="165" formatCode="d\-mmm\-yyyy"/>
    <numFmt numFmtId="166" formatCode="&quot;£&quot;#,##0.00"/>
    <numFmt numFmtId="167" formatCode="dd\-mmm\-yyyy"/>
    <numFmt numFmtId="168" formatCode="[$-809]d\ mmmm\ yyyy;@"/>
    <numFmt numFmtId="169" formatCode="&quot;£&quot;#,##0.00;[Red]&quot;£&quot;#,##0.00"/>
    <numFmt numFmtId="170" formatCode="_-* #,##0_-;\-* #,##0_-;_-* &quot;-&quot;??_-;_-@_-"/>
    <numFmt numFmtId="171" formatCode="_(* #,##0.00_);_(* \(#,##0.00\);_(* &quot;-&quot;??_);_(@_)"/>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9"/>
      <color indexed="18"/>
      <name val="Arial"/>
      <family val="2"/>
    </font>
    <font>
      <b/>
      <sz val="10"/>
      <color indexed="18"/>
      <name val="Arial"/>
      <family val="2"/>
    </font>
    <font>
      <sz val="11"/>
      <name val="Arial"/>
      <family val="2"/>
    </font>
    <font>
      <b/>
      <sz val="11"/>
      <name val="Arial"/>
      <family val="2"/>
    </font>
    <font>
      <sz val="11"/>
      <color indexed="8"/>
      <name val="Arial"/>
      <family val="2"/>
    </font>
    <font>
      <sz val="11"/>
      <color indexed="10"/>
      <name val="Arial"/>
      <family val="2"/>
    </font>
    <font>
      <sz val="8"/>
      <color indexed="81"/>
      <name val="Tahoma"/>
      <family val="2"/>
    </font>
    <font>
      <b/>
      <sz val="8"/>
      <color indexed="81"/>
      <name val="Tahoma"/>
      <family val="2"/>
    </font>
    <font>
      <b/>
      <sz val="11"/>
      <color indexed="81"/>
      <name val="Tahoma"/>
      <family val="2"/>
    </font>
    <font>
      <sz val="11"/>
      <color indexed="81"/>
      <name val="Tahoma"/>
      <family val="2"/>
    </font>
    <font>
      <b/>
      <sz val="14"/>
      <color indexed="81"/>
      <name val="Tahoma"/>
      <family val="2"/>
    </font>
    <font>
      <sz val="16"/>
      <color indexed="81"/>
      <name val="Tahoma"/>
      <family val="2"/>
    </font>
    <font>
      <b/>
      <sz val="16"/>
      <name val="Arial"/>
      <family val="2"/>
    </font>
    <font>
      <sz val="16"/>
      <name val="Arial"/>
      <family val="2"/>
    </font>
    <font>
      <b/>
      <u/>
      <sz val="16"/>
      <name val="Arial"/>
      <family val="2"/>
    </font>
    <font>
      <sz val="10"/>
      <color indexed="81"/>
      <name val="Tahoma"/>
      <family val="2"/>
    </font>
    <font>
      <b/>
      <sz val="10"/>
      <color indexed="81"/>
      <name val="Tahoma"/>
      <family val="2"/>
    </font>
    <font>
      <sz val="11"/>
      <color theme="1"/>
      <name val="Calibri"/>
      <family val="2"/>
      <scheme val="minor"/>
    </font>
    <font>
      <u/>
      <sz val="10"/>
      <color theme="10"/>
      <name val="Arial"/>
      <family val="2"/>
    </font>
    <font>
      <u/>
      <sz val="11"/>
      <color theme="10"/>
      <name val="Calibri"/>
      <family val="2"/>
    </font>
    <font>
      <b/>
      <sz val="12"/>
      <color indexed="81"/>
      <name val="Tahoma"/>
      <family val="2"/>
    </font>
    <font>
      <sz val="12"/>
      <color indexed="81"/>
      <name val="Tahoma"/>
      <family val="2"/>
    </font>
    <font>
      <sz val="11"/>
      <name val="Calibri"/>
      <family val="2"/>
      <scheme val="minor"/>
    </font>
    <font>
      <sz val="10"/>
      <name val="Arial"/>
      <family val="2"/>
    </font>
    <font>
      <b/>
      <sz val="11"/>
      <color indexed="8"/>
      <name val="Arial"/>
      <family val="2"/>
    </font>
    <font>
      <sz val="8"/>
      <name val="Calibri"/>
      <family val="2"/>
      <scheme val="minor"/>
    </font>
    <font>
      <sz val="8"/>
      <name val="Arial"/>
      <family val="2"/>
    </font>
    <font>
      <sz val="8"/>
      <color theme="1"/>
      <name val="Calibri"/>
      <family val="2"/>
      <scheme val="minor"/>
    </font>
    <font>
      <b/>
      <sz val="8"/>
      <name val="Calibri"/>
      <family val="2"/>
      <scheme val="minor"/>
    </font>
    <font>
      <sz val="10"/>
      <name val="Calibri"/>
      <family val="2"/>
      <scheme val="minor"/>
    </font>
    <font>
      <sz val="10"/>
      <color theme="1"/>
      <name val="Calibri"/>
      <family val="2"/>
      <scheme val="minor"/>
    </font>
    <font>
      <u/>
      <sz val="10"/>
      <color indexed="12"/>
      <name val="Arial"/>
      <family val="2"/>
    </font>
    <font>
      <sz val="11"/>
      <color indexed="8"/>
      <name val="Calibri"/>
      <family val="2"/>
    </font>
    <font>
      <sz val="11"/>
      <name val="Calibri"/>
      <family val="2"/>
    </font>
    <font>
      <sz val="11"/>
      <color rgb="FFFF0000"/>
      <name val="Arial"/>
      <family val="2"/>
    </font>
    <font>
      <u/>
      <sz val="10"/>
      <color indexed="12"/>
      <name val="Arial"/>
      <family val="2"/>
    </font>
    <font>
      <sz val="11"/>
      <color rgb="FF000000"/>
      <name val="Arial"/>
      <family val="2"/>
    </font>
    <font>
      <u/>
      <sz val="11"/>
      <color theme="10"/>
      <name val="Calibri"/>
      <family val="2"/>
      <scheme val="minor"/>
    </font>
    <font>
      <sz val="10"/>
      <name val="Arial"/>
      <family val="2"/>
    </font>
    <font>
      <b/>
      <u/>
      <sz val="20"/>
      <name val="Arial"/>
      <family val="2"/>
    </font>
    <font>
      <sz val="11"/>
      <color theme="1"/>
      <name val="Arial"/>
      <family val="2"/>
    </font>
    <font>
      <i/>
      <sz val="11"/>
      <name val="Arial"/>
      <family val="2"/>
    </font>
    <font>
      <i/>
      <sz val="11"/>
      <color indexed="8"/>
      <name val="Arial"/>
      <family val="2"/>
    </font>
    <font>
      <b/>
      <i/>
      <sz val="11"/>
      <name val="Arial"/>
      <family val="2"/>
    </font>
    <font>
      <sz val="12"/>
      <name val="Arial"/>
      <family val="2"/>
    </font>
    <font>
      <b/>
      <sz val="12"/>
      <name val="Arial"/>
      <family val="2"/>
    </font>
  </fonts>
  <fills count="16">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rgb="FF99CCFF"/>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medium">
        <color indexed="23"/>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top style="thin">
        <color indexed="64"/>
      </top>
      <bottom style="thin">
        <color indexed="64"/>
      </bottom>
      <diagonal/>
    </border>
  </borders>
  <cellStyleXfs count="61790">
    <xf numFmtId="0" fontId="0" fillId="0" borderId="0"/>
    <xf numFmtId="0" fontId="73" fillId="0" borderId="0" applyNumberFormat="0" applyFill="0" applyBorder="0" applyAlignment="0" applyProtection="0">
      <alignment vertical="top"/>
      <protection locked="0"/>
    </xf>
    <xf numFmtId="0" fontId="72" fillId="0" borderId="0"/>
    <xf numFmtId="0" fontId="52" fillId="0" borderId="0"/>
    <xf numFmtId="0" fontId="72"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49" fillId="0" borderId="0"/>
    <xf numFmtId="0" fontId="74" fillId="0" borderId="0" applyNumberFormat="0" applyFill="0" applyBorder="0" applyAlignment="0" applyProtection="0">
      <alignment vertical="top"/>
      <protection locked="0"/>
    </xf>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78"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5" fillId="0" borderId="0"/>
    <xf numFmtId="43" fontId="45" fillId="0" borderId="0" applyFont="0" applyFill="0" applyBorder="0" applyAlignment="0" applyProtection="0"/>
    <xf numFmtId="0" fontId="86" fillId="0" borderId="0" applyNumberFormat="0" applyFill="0" applyBorder="0" applyAlignment="0" applyProtection="0">
      <alignment vertical="top"/>
      <protection locked="0"/>
    </xf>
    <xf numFmtId="0" fontId="45" fillId="0" borderId="0"/>
    <xf numFmtId="0" fontId="52" fillId="0" borderId="0"/>
    <xf numFmtId="0" fontId="45" fillId="0" borderId="0"/>
    <xf numFmtId="9" fontId="45" fillId="0" borderId="0" applyFont="0" applyFill="0" applyBorder="0" applyAlignment="0" applyProtection="0"/>
    <xf numFmtId="43" fontId="52"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2" fillId="0" borderId="0"/>
    <xf numFmtId="0" fontId="52" fillId="0" borderId="0"/>
    <xf numFmtId="0" fontId="5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2" fillId="0" borderId="0"/>
    <xf numFmtId="0" fontId="44" fillId="0" borderId="0"/>
    <xf numFmtId="0" fontId="44" fillId="0" borderId="0"/>
    <xf numFmtId="0" fontId="44" fillId="0" borderId="0"/>
    <xf numFmtId="0" fontId="44" fillId="0" borderId="0"/>
    <xf numFmtId="0" fontId="52" fillId="0" borderId="0"/>
    <xf numFmtId="0" fontId="43" fillId="0" borderId="0"/>
    <xf numFmtId="43" fontId="87" fillId="0" borderId="0" applyFont="0" applyFill="0" applyBorder="0" applyAlignment="0" applyProtection="0"/>
    <xf numFmtId="0" fontId="43" fillId="0" borderId="0"/>
    <xf numFmtId="0" fontId="43" fillId="0" borderId="0"/>
    <xf numFmtId="9" fontId="8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44" fontId="5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0" fillId="0" borderId="0" applyNumberFormat="0" applyFill="0" applyBorder="0" applyAlignment="0" applyProtection="0">
      <alignment vertical="top"/>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6" fillId="0" borderId="0" applyNumberFormat="0" applyFill="0" applyBorder="0" applyAlignment="0" applyProtection="0">
      <alignmen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1" fontId="26" fillId="0" borderId="0" applyFont="0" applyFill="0" applyBorder="0" applyAlignment="0" applyProtection="0"/>
    <xf numFmtId="0" fontId="92" fillId="0" borderId="0" applyNumberFormat="0" applyFill="0" applyBorder="0" applyAlignment="0" applyProtection="0"/>
    <xf numFmtId="0" fontId="26" fillId="0" borderId="0"/>
    <xf numFmtId="43" fontId="26" fillId="0" borderId="0" applyFont="0" applyFill="0" applyBorder="0" applyAlignment="0" applyProtection="0"/>
    <xf numFmtId="9" fontId="5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4" fontId="93"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0" fontId="21" fillId="0" borderId="0"/>
    <xf numFmtId="0" fontId="21" fillId="0" borderId="0"/>
    <xf numFmtId="0" fontId="20" fillId="0" borderId="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3" fillId="0" borderId="0"/>
    <xf numFmtId="0" fontId="13" fillId="0" borderId="0"/>
    <xf numFmtId="0" fontId="12" fillId="0" borderId="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87"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87" fillId="0" borderId="0" applyFont="0" applyFill="0" applyBorder="0" applyAlignment="0" applyProtection="0"/>
    <xf numFmtId="0" fontId="8" fillId="0" borderId="0"/>
    <xf numFmtId="43" fontId="8" fillId="0" borderId="0" applyFont="0" applyFill="0" applyBorder="0" applyAlignment="0" applyProtection="0"/>
    <xf numFmtId="171"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87" fillId="0" borderId="0" applyFont="0" applyFill="0" applyBorder="0" applyAlignment="0" applyProtection="0"/>
    <xf numFmtId="171"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615">
    <xf numFmtId="0" fontId="0" fillId="0" borderId="0" xfId="0"/>
    <xf numFmtId="0" fontId="0" fillId="0" borderId="0" xfId="0" applyAlignment="1">
      <alignment horizontal="center"/>
    </xf>
    <xf numFmtId="0" fontId="0" fillId="0" borderId="1" xfId="0" applyBorder="1" applyAlignment="1">
      <alignment horizontal="center" vertical="center" wrapText="1"/>
    </xf>
    <xf numFmtId="0" fontId="54" fillId="0" borderId="1" xfId="0" applyFont="1" applyBorder="1" applyAlignment="1">
      <alignment horizontal="center" vertical="center" wrapText="1"/>
    </xf>
    <xf numFmtId="0" fontId="0" fillId="0" borderId="1" xfId="0" applyBorder="1" applyAlignment="1">
      <alignment horizontal="center" vertical="center"/>
    </xf>
    <xf numFmtId="14" fontId="0" fillId="0" borderId="0" xfId="0" applyNumberFormat="1"/>
    <xf numFmtId="0" fontId="55" fillId="0" borderId="2" xfId="0" applyFont="1" applyFill="1" applyBorder="1" applyAlignment="1">
      <alignment wrapText="1"/>
    </xf>
    <xf numFmtId="0" fontId="55" fillId="0" borderId="2" xfId="0" applyFont="1" applyFill="1" applyBorder="1" applyAlignment="1"/>
    <xf numFmtId="0" fontId="0" fillId="0" borderId="3" xfId="0" applyFill="1" applyBorder="1"/>
    <xf numFmtId="20" fontId="0" fillId="0" borderId="0" xfId="0" applyNumberFormat="1"/>
    <xf numFmtId="0" fontId="0" fillId="0" borderId="0" xfId="0" quotePrefix="1"/>
    <xf numFmtId="8" fontId="0" fillId="0" borderId="0" xfId="0" applyNumberFormat="1"/>
    <xf numFmtId="14" fontId="0" fillId="0" borderId="3" xfId="0" applyNumberFormat="1" applyFill="1" applyBorder="1"/>
    <xf numFmtId="20" fontId="0" fillId="0" borderId="3" xfId="0" applyNumberFormat="1" applyFill="1" applyBorder="1"/>
    <xf numFmtId="0" fontId="0" fillId="0" borderId="3" xfId="0" quotePrefix="1" applyFill="1" applyBorder="1"/>
    <xf numFmtId="0" fontId="0" fillId="0" borderId="0" xfId="0" applyAlignment="1">
      <alignment wrapText="1"/>
    </xf>
    <xf numFmtId="0" fontId="56" fillId="0" borderId="2" xfId="0" applyFont="1" applyFill="1" applyBorder="1" applyAlignment="1">
      <alignment wrapText="1"/>
    </xf>
    <xf numFmtId="0" fontId="56" fillId="0" borderId="2" xfId="0" applyFont="1" applyFill="1" applyBorder="1" applyAlignment="1"/>
    <xf numFmtId="8" fontId="0" fillId="0" borderId="3" xfId="0" applyNumberFormat="1" applyFill="1" applyBorder="1"/>
    <xf numFmtId="0" fontId="53" fillId="0" borderId="0" xfId="0" applyFont="1"/>
    <xf numFmtId="0" fontId="0" fillId="0" borderId="1" xfId="0" applyBorder="1"/>
    <xf numFmtId="0" fontId="53" fillId="0" borderId="1" xfId="0" applyFont="1" applyBorder="1" applyAlignment="1">
      <alignment horizontal="center"/>
    </xf>
    <xf numFmtId="0" fontId="0" fillId="0" borderId="1" xfId="0" applyBorder="1" applyAlignment="1">
      <alignment horizontal="center"/>
    </xf>
    <xf numFmtId="0" fontId="54" fillId="0" borderId="1" xfId="0" applyFont="1" applyBorder="1" applyAlignment="1">
      <alignment horizontal="left" vertical="top" wrapText="1"/>
    </xf>
    <xf numFmtId="0" fontId="54" fillId="0" borderId="1" xfId="0" applyFont="1" applyBorder="1" applyAlignment="1">
      <alignment horizontal="left" vertical="center" wrapText="1"/>
    </xf>
    <xf numFmtId="14" fontId="0" fillId="0" borderId="1" xfId="0" applyNumberFormat="1" applyBorder="1" applyAlignment="1">
      <alignment horizontal="center" vertical="center" wrapText="1"/>
    </xf>
    <xf numFmtId="0" fontId="54" fillId="0" borderId="1" xfId="0" applyFont="1" applyBorder="1" applyAlignment="1">
      <alignment horizontal="left" vertical="center"/>
    </xf>
    <xf numFmtId="0" fontId="54" fillId="0" borderId="1" xfId="0" applyFont="1" applyFill="1" applyBorder="1" applyAlignment="1">
      <alignment horizontal="left" vertical="center"/>
    </xf>
    <xf numFmtId="17" fontId="0" fillId="0" borderId="1" xfId="0" applyNumberFormat="1" applyBorder="1" applyAlignment="1">
      <alignment horizontal="center" vertical="center"/>
    </xf>
    <xf numFmtId="0" fontId="54" fillId="0" borderId="1" xfId="0" applyFont="1" applyFill="1" applyBorder="1" applyAlignment="1">
      <alignment horizontal="left" vertical="center" wrapText="1"/>
    </xf>
    <xf numFmtId="14" fontId="0" fillId="0" borderId="1" xfId="0" applyNumberFormat="1" applyBorder="1" applyAlignment="1">
      <alignment horizontal="center" vertical="center"/>
    </xf>
    <xf numFmtId="0" fontId="54" fillId="0" borderId="1" xfId="0" applyFont="1" applyBorder="1" applyAlignment="1">
      <alignment vertical="center"/>
    </xf>
    <xf numFmtId="0" fontId="0" fillId="0" borderId="1" xfId="0" applyBorder="1" applyAlignment="1">
      <alignment vertical="center"/>
    </xf>
    <xf numFmtId="0" fontId="54" fillId="0" borderId="1" xfId="0" applyFont="1" applyBorder="1" applyAlignment="1">
      <alignment vertical="center" wrapText="1"/>
    </xf>
    <xf numFmtId="0" fontId="0" fillId="0" borderId="1" xfId="0" applyBorder="1" applyAlignment="1"/>
    <xf numFmtId="0" fontId="54" fillId="0" borderId="1" xfId="0" applyFont="1" applyFill="1" applyBorder="1" applyAlignment="1">
      <alignment horizontal="left" vertical="top" wrapText="1"/>
    </xf>
    <xf numFmtId="0" fontId="0" fillId="0" borderId="1" xfId="0" applyBorder="1" applyAlignment="1">
      <alignment vertical="center" wrapText="1"/>
    </xf>
    <xf numFmtId="6" fontId="0" fillId="0" borderId="1" xfId="0" applyNumberFormat="1" applyBorder="1" applyAlignment="1">
      <alignment horizontal="left" vertical="center" wrapText="1"/>
    </xf>
    <xf numFmtId="0" fontId="54" fillId="2" borderId="1" xfId="0" applyFont="1" applyFill="1" applyBorder="1" applyAlignment="1">
      <alignment vertical="center"/>
    </xf>
    <xf numFmtId="0" fontId="54" fillId="0" borderId="1" xfId="0" applyFont="1" applyBorder="1" applyAlignment="1">
      <alignment horizontal="center" wrapText="1"/>
    </xf>
    <xf numFmtId="0" fontId="53" fillId="0" borderId="0" xfId="0" applyFont="1" applyAlignment="1">
      <alignment horizontal="left"/>
    </xf>
    <xf numFmtId="0" fontId="57" fillId="0" borderId="0" xfId="0" applyFont="1" applyAlignment="1">
      <alignment horizontal="center" vertical="center" wrapText="1"/>
    </xf>
    <xf numFmtId="0" fontId="57" fillId="0" borderId="0" xfId="0" applyFont="1" applyFill="1" applyAlignment="1">
      <alignment horizontal="center" vertical="center" wrapText="1"/>
    </xf>
    <xf numFmtId="0" fontId="57" fillId="0" borderId="0" xfId="0" applyFont="1" applyBorder="1" applyAlignment="1">
      <alignment horizontal="center" vertical="center" wrapText="1"/>
    </xf>
    <xf numFmtId="0" fontId="57" fillId="0" borderId="0" xfId="0" applyFont="1" applyFill="1"/>
    <xf numFmtId="0" fontId="57" fillId="0" borderId="0" xfId="0" applyFont="1" applyFill="1" applyBorder="1" applyAlignment="1">
      <alignment horizontal="center" vertical="center"/>
    </xf>
    <xf numFmtId="0" fontId="57" fillId="0" borderId="1"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165"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wrapText="1"/>
    </xf>
    <xf numFmtId="164" fontId="57" fillId="0" borderId="0" xfId="0" applyNumberFormat="1" applyFont="1" applyFill="1" applyBorder="1" applyAlignment="1" applyProtection="1">
      <alignment horizontal="center" vertical="center" wrapText="1"/>
      <protection locked="0"/>
    </xf>
    <xf numFmtId="0" fontId="57" fillId="0" borderId="0" xfId="0" applyFont="1" applyFill="1" applyAlignment="1">
      <alignment horizontal="center" vertical="center"/>
    </xf>
    <xf numFmtId="165" fontId="57" fillId="0" borderId="0" xfId="0" applyNumberFormat="1" applyFont="1" applyFill="1" applyAlignment="1">
      <alignment horizontal="center" vertical="center" wrapText="1"/>
    </xf>
    <xf numFmtId="0" fontId="57" fillId="0" borderId="0" xfId="0" applyNumberFormat="1" applyFont="1" applyFill="1" applyAlignment="1">
      <alignment horizontal="center" vertical="center" wrapText="1"/>
    </xf>
    <xf numFmtId="164" fontId="57" fillId="0" borderId="0" xfId="0" applyNumberFormat="1" applyFont="1" applyFill="1" applyAlignment="1">
      <alignment horizontal="center" vertical="center" wrapText="1"/>
    </xf>
    <xf numFmtId="0" fontId="57" fillId="0" borderId="0" xfId="0" applyFont="1" applyFill="1" applyBorder="1"/>
    <xf numFmtId="6" fontId="57" fillId="0" borderId="1" xfId="0" applyNumberFormat="1" applyFont="1" applyFill="1" applyBorder="1" applyAlignment="1" applyProtection="1">
      <alignment horizontal="center" vertical="center" wrapText="1"/>
      <protection locked="0"/>
    </xf>
    <xf numFmtId="165" fontId="57" fillId="0" borderId="1" xfId="0" applyNumberFormat="1" applyFont="1" applyFill="1" applyBorder="1" applyAlignment="1" applyProtection="1">
      <alignment horizontal="center" vertical="center"/>
      <protection locked="0"/>
    </xf>
    <xf numFmtId="0" fontId="57" fillId="0" borderId="1" xfId="0" applyNumberFormat="1" applyFont="1" applyFill="1" applyBorder="1" applyAlignment="1" applyProtection="1">
      <alignment horizontal="center" vertical="center"/>
      <protection locked="0"/>
    </xf>
    <xf numFmtId="164" fontId="57" fillId="0" borderId="1" xfId="0" applyNumberFormat="1" applyFont="1" applyFill="1" applyBorder="1" applyAlignment="1" applyProtection="1">
      <alignment horizontal="center" vertical="center"/>
      <protection locked="0"/>
    </xf>
    <xf numFmtId="0" fontId="57" fillId="0" borderId="1" xfId="0" applyFont="1" applyFill="1" applyBorder="1" applyAlignment="1">
      <alignment horizontal="center" vertical="center" wrapText="1"/>
    </xf>
    <xf numFmtId="165" fontId="57" fillId="0" borderId="1" xfId="0" applyNumberFormat="1" applyFont="1" applyFill="1" applyBorder="1" applyAlignment="1">
      <alignment horizontal="center" vertical="center"/>
    </xf>
    <xf numFmtId="166" fontId="57" fillId="0" borderId="1" xfId="0" applyNumberFormat="1" applyFont="1" applyFill="1" applyBorder="1" applyAlignment="1">
      <alignment horizontal="center" vertical="center"/>
    </xf>
    <xf numFmtId="0" fontId="57" fillId="0" borderId="1" xfId="0" applyFont="1" applyFill="1" applyBorder="1" applyAlignment="1" applyProtection="1">
      <alignment horizontal="center" vertical="center"/>
    </xf>
    <xf numFmtId="0" fontId="58" fillId="0" borderId="1" xfId="0" applyFont="1" applyFill="1" applyBorder="1" applyAlignment="1">
      <alignment horizontal="center" vertical="center"/>
    </xf>
    <xf numFmtId="164" fontId="57" fillId="0" borderId="1" xfId="0" applyNumberFormat="1" applyFont="1" applyFill="1" applyBorder="1" applyAlignment="1" applyProtection="1">
      <alignment horizontal="center" vertical="center"/>
    </xf>
    <xf numFmtId="0" fontId="57" fillId="0" borderId="1" xfId="0" applyNumberFormat="1" applyFont="1" applyFill="1" applyBorder="1" applyAlignment="1" applyProtection="1">
      <alignment horizontal="center" vertical="center"/>
    </xf>
    <xf numFmtId="0" fontId="58" fillId="0" borderId="1" xfId="0" applyFont="1" applyFill="1" applyBorder="1" applyAlignment="1" applyProtection="1">
      <alignment horizontal="center" vertical="center" wrapText="1"/>
      <protection locked="0"/>
    </xf>
    <xf numFmtId="165" fontId="57" fillId="0"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165" fontId="59"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lignment horizontal="center" vertical="center"/>
    </xf>
    <xf numFmtId="0" fontId="57" fillId="0" borderId="1" xfId="0" applyFont="1" applyFill="1" applyBorder="1" applyAlignment="1" applyProtection="1">
      <alignment horizontal="center" vertical="center" wrapText="1"/>
    </xf>
    <xf numFmtId="0" fontId="57" fillId="0" borderId="1" xfId="0" applyFont="1" applyFill="1" applyBorder="1"/>
    <xf numFmtId="164" fontId="57" fillId="0" borderId="4" xfId="0" applyNumberFormat="1" applyFont="1" applyFill="1" applyBorder="1" applyAlignment="1" applyProtection="1">
      <alignment horizontal="center" vertical="center" wrapText="1"/>
      <protection locked="0"/>
    </xf>
    <xf numFmtId="6" fontId="57" fillId="0" borderId="1" xfId="0" applyNumberFormat="1" applyFont="1" applyFill="1" applyBorder="1" applyAlignment="1">
      <alignment horizontal="center" vertical="center" wrapText="1"/>
    </xf>
    <xf numFmtId="165" fontId="57" fillId="0" borderId="1" xfId="0" applyNumberFormat="1" applyFont="1" applyFill="1" applyBorder="1" applyAlignment="1" applyProtection="1">
      <alignment horizontal="center" vertical="center" wrapText="1"/>
    </xf>
    <xf numFmtId="16" fontId="57" fillId="0" borderId="1" xfId="0" applyNumberFormat="1" applyFont="1" applyFill="1" applyBorder="1" applyAlignment="1">
      <alignment horizontal="center" vertical="center" wrapText="1"/>
    </xf>
    <xf numFmtId="166"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lignment horizontal="center" vertical="center"/>
    </xf>
    <xf numFmtId="6" fontId="57" fillId="0" borderId="1" xfId="0" applyNumberFormat="1" applyFont="1" applyFill="1" applyBorder="1" applyAlignment="1">
      <alignment horizontal="center" vertical="center"/>
    </xf>
    <xf numFmtId="0" fontId="57" fillId="0" borderId="1" xfId="0" applyFont="1" applyFill="1" applyBorder="1" applyAlignment="1" applyProtection="1">
      <alignment vertical="center" wrapText="1"/>
      <protection locked="0"/>
    </xf>
    <xf numFmtId="168" fontId="57" fillId="0" borderId="1" xfId="0" applyNumberFormat="1" applyFont="1" applyFill="1" applyBorder="1" applyAlignment="1" applyProtection="1">
      <alignment horizontal="center" vertical="center" wrapText="1"/>
      <protection locked="0"/>
    </xf>
    <xf numFmtId="15" fontId="57" fillId="0" borderId="1" xfId="0" applyNumberFormat="1" applyFont="1" applyFill="1" applyBorder="1" applyAlignment="1" applyProtection="1">
      <alignment horizontal="center" vertical="center" wrapText="1"/>
      <protection locked="0"/>
    </xf>
    <xf numFmtId="164" fontId="57" fillId="0" borderId="6" xfId="0" applyNumberFormat="1" applyFont="1" applyFill="1" applyBorder="1" applyAlignment="1">
      <alignment horizontal="center" vertical="center" wrapText="1"/>
    </xf>
    <xf numFmtId="164" fontId="57" fillId="0" borderId="0" xfId="0" applyNumberFormat="1" applyFont="1" applyFill="1" applyBorder="1" applyAlignment="1" applyProtection="1">
      <alignment horizontal="center" vertical="center"/>
      <protection locked="0"/>
    </xf>
    <xf numFmtId="165" fontId="54" fillId="0" borderId="1" xfId="0" applyNumberFormat="1" applyFont="1" applyFill="1" applyBorder="1" applyAlignment="1" applyProtection="1">
      <alignment horizontal="center" vertical="center" wrapText="1"/>
      <protection locked="0"/>
    </xf>
    <xf numFmtId="0" fontId="57" fillId="3" borderId="0" xfId="0" applyFont="1" applyFill="1" applyBorder="1" applyAlignment="1">
      <alignment horizontal="center" vertical="center"/>
    </xf>
    <xf numFmtId="0" fontId="57" fillId="0" borderId="10" xfId="0" applyFont="1" applyFill="1" applyBorder="1" applyAlignment="1">
      <alignment horizontal="center" vertical="center"/>
    </xf>
    <xf numFmtId="0" fontId="57" fillId="0" borderId="1" xfId="0" applyFont="1" applyFill="1" applyBorder="1" applyAlignment="1">
      <alignment horizontal="left" vertical="center" wrapText="1"/>
    </xf>
    <xf numFmtId="0" fontId="57" fillId="0" borderId="4" xfId="0" applyFont="1" applyFill="1" applyBorder="1" applyAlignment="1">
      <alignment horizontal="center" vertical="center" wrapText="1"/>
    </xf>
    <xf numFmtId="166" fontId="57" fillId="0" borderId="1" xfId="0" applyNumberFormat="1" applyFont="1" applyFill="1" applyBorder="1" applyAlignment="1">
      <alignment horizontal="center" vertical="center" wrapText="1"/>
    </xf>
    <xf numFmtId="8" fontId="57" fillId="0" borderId="1" xfId="0" applyNumberFormat="1" applyFont="1" applyFill="1" applyBorder="1" applyAlignment="1">
      <alignment horizontal="center" vertical="center"/>
    </xf>
    <xf numFmtId="0" fontId="60" fillId="0" borderId="0" xfId="0" applyFont="1" applyFill="1" applyBorder="1" applyAlignment="1">
      <alignment horizontal="center" vertical="center"/>
    </xf>
    <xf numFmtId="167" fontId="57" fillId="0" borderId="1" xfId="0" applyNumberFormat="1" applyFont="1" applyFill="1" applyBorder="1" applyAlignment="1">
      <alignment horizontal="center" vertical="center" wrapText="1"/>
    </xf>
    <xf numFmtId="2" fontId="57" fillId="0" borderId="1" xfId="0" applyNumberFormat="1" applyFont="1" applyFill="1" applyBorder="1" applyAlignment="1">
      <alignment horizontal="center" vertical="center" wrapText="1"/>
    </xf>
    <xf numFmtId="15" fontId="57" fillId="0" borderId="1" xfId="0" applyNumberFormat="1" applyFont="1" applyFill="1" applyBorder="1" applyAlignment="1">
      <alignment horizontal="center" vertical="center"/>
    </xf>
    <xf numFmtId="14" fontId="67" fillId="0" borderId="0" xfId="0" applyNumberFormat="1" applyFont="1" applyFill="1" applyAlignment="1">
      <alignment horizontal="center" vertical="center" wrapText="1"/>
    </xf>
    <xf numFmtId="0" fontId="57" fillId="3" borderId="0" xfId="0" applyFont="1" applyFill="1" applyBorder="1" applyAlignment="1">
      <alignment horizontal="center" vertical="center" wrapText="1"/>
    </xf>
    <xf numFmtId="0" fontId="57" fillId="3" borderId="1" xfId="0" applyFont="1" applyFill="1" applyBorder="1" applyAlignment="1" applyProtection="1">
      <alignment horizontal="center" vertical="center" wrapText="1"/>
      <protection locked="0"/>
    </xf>
    <xf numFmtId="0" fontId="57" fillId="3" borderId="1" xfId="0" applyFont="1" applyFill="1" applyBorder="1" applyAlignment="1">
      <alignment horizontal="center" vertical="center" wrapText="1"/>
    </xf>
    <xf numFmtId="0" fontId="57" fillId="3" borderId="1" xfId="0" applyFont="1" applyFill="1" applyBorder="1" applyAlignment="1">
      <alignment horizontal="center" vertical="center"/>
    </xf>
    <xf numFmtId="0" fontId="57" fillId="4" borderId="0" xfId="0"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59" fillId="0" borderId="1" xfId="2" applyFont="1" applyFill="1" applyBorder="1" applyAlignment="1">
      <alignment horizontal="center" vertical="center" wrapText="1"/>
    </xf>
    <xf numFmtId="0" fontId="57" fillId="4" borderId="0" xfId="0" applyFont="1" applyFill="1" applyBorder="1" applyAlignment="1">
      <alignment horizontal="center" vertical="center" wrapText="1"/>
    </xf>
    <xf numFmtId="0" fontId="57" fillId="3" borderId="0" xfId="0" applyFont="1" applyFill="1" applyBorder="1" applyAlignment="1">
      <alignment horizontal="center" vertical="center" wrapText="1"/>
    </xf>
    <xf numFmtId="0" fontId="0" fillId="0" borderId="0" xfId="0" applyFill="1"/>
    <xf numFmtId="165" fontId="57" fillId="0" borderId="0" xfId="0" applyNumberFormat="1" applyFont="1" applyFill="1" applyBorder="1" applyAlignment="1">
      <alignment horizontal="center" vertical="center" wrapText="1"/>
    </xf>
    <xf numFmtId="0" fontId="57" fillId="0" borderId="0" xfId="0" applyNumberFormat="1" applyFont="1" applyFill="1" applyBorder="1" applyAlignment="1">
      <alignment horizontal="center" vertical="center" wrapText="1"/>
    </xf>
    <xf numFmtId="164" fontId="57" fillId="0" borderId="0" xfId="0" applyNumberFormat="1" applyFont="1" applyFill="1" applyBorder="1" applyAlignment="1">
      <alignment horizontal="center" vertical="center" wrapText="1"/>
    </xf>
    <xf numFmtId="0" fontId="68" fillId="0" borderId="0" xfId="0" applyFont="1" applyFill="1" applyAlignment="1">
      <alignment horizontal="center" vertical="center" wrapText="1"/>
    </xf>
    <xf numFmtId="0" fontId="69" fillId="0" borderId="0" xfId="0" applyFont="1" applyFill="1"/>
    <xf numFmtId="0" fontId="57" fillId="0" borderId="0" xfId="0" applyFont="1" applyFill="1" applyBorder="1" applyAlignment="1">
      <alignment horizontal="left" vertical="top"/>
    </xf>
    <xf numFmtId="165" fontId="57" fillId="0" borderId="0" xfId="0" applyNumberFormat="1" applyFont="1" applyFill="1" applyBorder="1"/>
    <xf numFmtId="0" fontId="57" fillId="0" borderId="0" xfId="0" applyNumberFormat="1" applyFont="1" applyFill="1" applyBorder="1" applyAlignment="1">
      <alignment horizontal="center"/>
    </xf>
    <xf numFmtId="164" fontId="57" fillId="0" borderId="0" xfId="0" applyNumberFormat="1" applyFont="1" applyFill="1" applyBorder="1" applyAlignment="1">
      <alignment horizontal="center"/>
    </xf>
    <xf numFmtId="0" fontId="57" fillId="0" borderId="0" xfId="0" applyFont="1" applyFill="1" applyAlignment="1">
      <alignment horizontal="center"/>
    </xf>
    <xf numFmtId="164" fontId="57" fillId="0" borderId="0" xfId="0" applyNumberFormat="1" applyFont="1" applyFill="1"/>
    <xf numFmtId="0" fontId="57" fillId="0" borderId="0" xfId="0" applyFont="1" applyFill="1" applyBorder="1" applyAlignment="1">
      <alignment vertical="top"/>
    </xf>
    <xf numFmtId="22" fontId="57" fillId="0" borderId="0" xfId="0" applyNumberFormat="1" applyFont="1" applyFill="1"/>
    <xf numFmtId="0" fontId="58" fillId="0" borderId="0" xfId="0" applyNumberFormat="1" applyFont="1" applyFill="1" applyBorder="1" applyAlignment="1">
      <alignment horizontal="center" vertical="top" wrapText="1"/>
    </xf>
    <xf numFmtId="0" fontId="57" fillId="0" borderId="0" xfId="0" applyFont="1" applyFill="1" applyAlignment="1">
      <alignment vertical="top"/>
    </xf>
    <xf numFmtId="165" fontId="58" fillId="0" borderId="12" xfId="0" applyNumberFormat="1" applyFont="1" applyFill="1" applyBorder="1" applyAlignment="1">
      <alignment horizontal="center" vertical="top" wrapText="1"/>
    </xf>
    <xf numFmtId="164" fontId="57" fillId="0" borderId="0" xfId="0" applyNumberFormat="1" applyFont="1" applyFill="1" applyAlignment="1">
      <alignment horizontal="center"/>
    </xf>
    <xf numFmtId="164" fontId="58" fillId="0" borderId="5" xfId="0" applyNumberFormat="1" applyFont="1" applyFill="1" applyBorder="1" applyAlignment="1">
      <alignment horizontal="center" vertical="center"/>
    </xf>
    <xf numFmtId="0" fontId="58" fillId="0" borderId="8" xfId="0" applyFont="1" applyFill="1" applyBorder="1" applyAlignment="1" applyProtection="1">
      <alignment horizontal="center" vertical="center" wrapText="1"/>
      <protection locked="0"/>
    </xf>
    <xf numFmtId="0" fontId="58" fillId="0" borderId="7" xfId="0" applyFont="1" applyFill="1" applyBorder="1" applyAlignment="1" applyProtection="1">
      <alignment horizontal="center" vertical="center" wrapText="1"/>
      <protection locked="0"/>
    </xf>
    <xf numFmtId="165" fontId="58"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164" fontId="58" fillId="0" borderId="7" xfId="0" applyNumberFormat="1" applyFont="1" applyFill="1" applyBorder="1" applyAlignment="1" applyProtection="1">
      <alignment horizontal="center" vertical="center" wrapText="1"/>
      <protection locked="0"/>
    </xf>
    <xf numFmtId="164" fontId="58"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15" fontId="57" fillId="0" borderId="0" xfId="0" applyNumberFormat="1" applyFont="1" applyFill="1" applyAlignment="1">
      <alignment horizontal="center" vertical="center" wrapText="1"/>
    </xf>
    <xf numFmtId="6" fontId="57" fillId="0" borderId="0" xfId="0" applyNumberFormat="1" applyFont="1" applyFill="1" applyAlignment="1">
      <alignment horizontal="center" vertical="center" wrapText="1"/>
    </xf>
    <xf numFmtId="0" fontId="0" fillId="0" borderId="1" xfId="0" applyFill="1" applyBorder="1"/>
    <xf numFmtId="6" fontId="0" fillId="0" borderId="1" xfId="0" applyNumberFormat="1" applyFill="1" applyBorder="1"/>
    <xf numFmtId="0" fontId="57" fillId="0" borderId="0" xfId="0" applyFont="1" applyFill="1" applyBorder="1" applyAlignment="1">
      <alignment vertical="top"/>
    </xf>
    <xf numFmtId="0" fontId="57" fillId="0" borderId="0" xfId="0" applyFont="1" applyFill="1"/>
    <xf numFmtId="0" fontId="57" fillId="0" borderId="0" xfId="0" applyFont="1" applyFill="1" applyBorder="1" applyAlignment="1">
      <alignment horizontal="center" vertical="center"/>
    </xf>
    <xf numFmtId="0" fontId="57" fillId="0" borderId="1"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165"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wrapText="1"/>
    </xf>
    <xf numFmtId="0" fontId="57" fillId="0" borderId="1" xfId="0"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165" fontId="57" fillId="0"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14" fontId="57" fillId="0" borderId="1" xfId="0" applyNumberFormat="1" applyFont="1" applyFill="1" applyBorder="1" applyAlignment="1" applyProtection="1">
      <alignment horizontal="center" vertical="center" wrapText="1"/>
      <protection locked="0"/>
    </xf>
    <xf numFmtId="0" fontId="57" fillId="0" borderId="10" xfId="0" applyFont="1" applyFill="1" applyBorder="1" applyAlignment="1">
      <alignment horizontal="center" vertical="center" wrapText="1"/>
    </xf>
    <xf numFmtId="0" fontId="57" fillId="0" borderId="10" xfId="0" applyFont="1" applyFill="1" applyBorder="1" applyAlignment="1" applyProtection="1">
      <alignment horizontal="center" vertical="center" wrapText="1"/>
      <protection locked="0"/>
    </xf>
    <xf numFmtId="0" fontId="57" fillId="0" borderId="1" xfId="0" applyFont="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0" xfId="0" applyFont="1" applyFill="1" applyBorder="1" applyAlignment="1">
      <alignment horizontal="center" vertical="center" wrapText="1"/>
    </xf>
    <xf numFmtId="0" fontId="57" fillId="0" borderId="1" xfId="0" applyFont="1" applyFill="1" applyBorder="1" applyAlignment="1">
      <alignment horizontal="center" vertical="center" wrapText="1"/>
    </xf>
    <xf numFmtId="165" fontId="57" fillId="0" borderId="1" xfId="0" applyNumberFormat="1"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169" fontId="57" fillId="0" borderId="1" xfId="0" applyNumberFormat="1" applyFont="1" applyFill="1" applyBorder="1" applyAlignment="1" applyProtection="1">
      <alignment horizontal="center" vertical="center" wrapText="1"/>
      <protection locked="0"/>
    </xf>
    <xf numFmtId="165" fontId="77" fillId="0" borderId="1" xfId="0" applyNumberFormat="1" applyFont="1" applyFill="1" applyBorder="1" applyAlignment="1" applyProtection="1">
      <alignment horizontal="center" vertical="center" wrapText="1"/>
      <protection locked="0"/>
    </xf>
    <xf numFmtId="0" fontId="59" fillId="0" borderId="0" xfId="2" applyFont="1" applyFill="1" applyBorder="1" applyAlignment="1">
      <alignment horizontal="center" vertical="center" wrapText="1"/>
    </xf>
    <xf numFmtId="165" fontId="57" fillId="0" borderId="1" xfId="15" applyNumberFormat="1" applyFont="1" applyFill="1" applyBorder="1" applyAlignment="1" applyProtection="1">
      <alignment horizontal="center" vertical="center" wrapText="1"/>
      <protection locked="0"/>
    </xf>
    <xf numFmtId="0" fontId="0" fillId="0" borderId="1" xfId="0" applyFill="1" applyBorder="1" applyAlignment="1">
      <alignment horizontal="center"/>
    </xf>
    <xf numFmtId="14" fontId="69" fillId="0" borderId="0" xfId="0" applyNumberFormat="1" applyFont="1" applyFill="1" applyBorder="1" applyAlignment="1">
      <alignment horizontal="center" vertical="center" wrapText="1"/>
    </xf>
    <xf numFmtId="0" fontId="68" fillId="0" borderId="0" xfId="0" applyFont="1" applyFill="1" applyBorder="1" applyAlignment="1">
      <alignment horizontal="center" vertical="center" wrapText="1"/>
    </xf>
    <xf numFmtId="0" fontId="68" fillId="0" borderId="0" xfId="0" applyFont="1" applyFill="1" applyBorder="1" applyAlignment="1">
      <alignment horizontal="center" vertical="center"/>
    </xf>
    <xf numFmtId="0" fontId="57" fillId="0" borderId="0" xfId="0" applyFont="1" applyFill="1" applyBorder="1" applyAlignment="1">
      <alignment horizontal="center"/>
    </xf>
    <xf numFmtId="43" fontId="57" fillId="0" borderId="0" xfId="27" applyFont="1" applyFill="1" applyBorder="1" applyAlignment="1">
      <alignment horizontal="center" vertical="center" wrapText="1"/>
    </xf>
    <xf numFmtId="15" fontId="0" fillId="0" borderId="1" xfId="0" applyNumberFormat="1" applyFill="1" applyBorder="1"/>
    <xf numFmtId="3" fontId="57" fillId="0" borderId="1" xfId="0" applyNumberFormat="1" applyFont="1" applyFill="1" applyBorder="1" applyAlignment="1" applyProtection="1">
      <alignment horizontal="center" vertical="center" wrapText="1"/>
      <protection locked="0"/>
    </xf>
    <xf numFmtId="0" fontId="59" fillId="0" borderId="1" xfId="0"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57" fillId="0" borderId="1" xfId="2" applyNumberFormat="1" applyFont="1" applyFill="1" applyBorder="1" applyAlignment="1" applyProtection="1">
      <alignment horizontal="center" vertical="center" wrapText="1"/>
      <protection locked="0"/>
    </xf>
    <xf numFmtId="164" fontId="57" fillId="0" borderId="1" xfId="2" applyNumberFormat="1" applyFont="1" applyFill="1" applyBorder="1" applyAlignment="1" applyProtection="1">
      <alignment horizontal="center" vertical="center" wrapText="1"/>
      <protection locked="0"/>
    </xf>
    <xf numFmtId="0" fontId="59" fillId="0" borderId="1" xfId="2" quotePrefix="1" applyFont="1" applyFill="1" applyBorder="1" applyAlignment="1">
      <alignment horizontal="left" vertical="top" wrapText="1"/>
    </xf>
    <xf numFmtId="0" fontId="57" fillId="0" borderId="1" xfId="2" applyFont="1" applyFill="1" applyBorder="1" applyAlignment="1" applyProtection="1">
      <alignment horizontal="center" vertical="center" wrapText="1"/>
      <protection locked="0"/>
    </xf>
    <xf numFmtId="0" fontId="59" fillId="0" borderId="1" xfId="2" applyFont="1" applyFill="1" applyBorder="1" applyAlignment="1">
      <alignment vertical="top" wrapText="1"/>
    </xf>
    <xf numFmtId="0" fontId="57" fillId="0" borderId="1" xfId="2" applyFont="1" applyFill="1" applyBorder="1" applyAlignment="1">
      <alignment horizontal="center" vertical="center" wrapText="1"/>
    </xf>
    <xf numFmtId="0" fontId="57" fillId="0" borderId="1" xfId="0"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165" fontId="80" fillId="0" borderId="1" xfId="0" applyNumberFormat="1" applyFont="1" applyFill="1" applyBorder="1" applyAlignment="1" applyProtection="1">
      <alignment horizontal="center" vertical="center" wrapText="1"/>
      <protection locked="0"/>
    </xf>
    <xf numFmtId="0" fontId="81" fillId="0" borderId="1" xfId="15" applyFont="1" applyFill="1" applyBorder="1" applyAlignment="1" applyProtection="1">
      <alignment horizontal="center" vertical="center" wrapText="1"/>
      <protection locked="0"/>
    </xf>
    <xf numFmtId="0" fontId="81" fillId="0" borderId="1" xfId="0" applyFont="1" applyBorder="1" applyAlignment="1">
      <alignment horizontal="center" vertical="center"/>
    </xf>
    <xf numFmtId="0" fontId="81" fillId="0" borderId="1" xfId="15" applyFont="1" applyFill="1" applyBorder="1" applyAlignment="1">
      <alignment horizontal="center" vertical="center" wrapText="1"/>
    </xf>
    <xf numFmtId="165" fontId="81" fillId="0" borderId="1" xfId="15" applyNumberFormat="1" applyFont="1" applyFill="1" applyBorder="1" applyAlignment="1" applyProtection="1">
      <alignment horizontal="center" vertical="center" wrapText="1"/>
      <protection locked="0"/>
    </xf>
    <xf numFmtId="14"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164" fontId="80" fillId="0" borderId="1" xfId="0" applyNumberFormat="1" applyFont="1" applyFill="1" applyBorder="1" applyAlignment="1" applyProtection="1">
      <alignment horizontal="center" vertical="center" wrapText="1"/>
      <protection locked="0"/>
    </xf>
    <xf numFmtId="165" fontId="80" fillId="0" borderId="15" xfId="0" applyNumberFormat="1" applyFont="1" applyFill="1" applyBorder="1" applyAlignment="1" applyProtection="1">
      <alignment horizontal="center" vertical="center" wrapText="1"/>
      <protection locked="0"/>
    </xf>
    <xf numFmtId="0" fontId="81" fillId="0" borderId="4" xfId="0" applyFont="1" applyBorder="1" applyAlignment="1">
      <alignment vertical="center" wrapText="1"/>
    </xf>
    <xf numFmtId="0" fontId="81" fillId="0" borderId="4" xfId="0" applyFont="1" applyBorder="1" applyAlignment="1">
      <alignment horizontal="center" vertical="center"/>
    </xf>
    <xf numFmtId="0" fontId="81" fillId="0" borderId="4" xfId="15" applyFont="1" applyFill="1" applyBorder="1" applyAlignment="1">
      <alignment horizontal="center" vertical="center" wrapText="1"/>
    </xf>
    <xf numFmtId="165" fontId="81" fillId="0" borderId="4" xfId="15" applyNumberFormat="1" applyFont="1" applyFill="1" applyBorder="1" applyAlignment="1" applyProtection="1">
      <alignment horizontal="center" vertical="center" wrapText="1"/>
      <protection locked="0"/>
    </xf>
    <xf numFmtId="165" fontId="80" fillId="0" borderId="4" xfId="0" applyNumberFormat="1" applyFont="1" applyFill="1" applyBorder="1" applyAlignment="1" applyProtection="1">
      <alignment horizontal="center" vertical="center" wrapText="1"/>
      <protection locked="0"/>
    </xf>
    <xf numFmtId="14"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164" fontId="80" fillId="0" borderId="4" xfId="0" applyNumberFormat="1" applyFont="1" applyFill="1" applyBorder="1" applyAlignment="1" applyProtection="1">
      <alignment horizontal="center" vertical="center" wrapText="1"/>
      <protection locked="0"/>
    </xf>
    <xf numFmtId="165" fontId="80" fillId="0" borderId="16" xfId="0" applyNumberFormat="1" applyFont="1" applyFill="1" applyBorder="1" applyAlignment="1" applyProtection="1">
      <alignment horizontal="center" vertical="center" wrapText="1"/>
      <protection locked="0"/>
    </xf>
    <xf numFmtId="0" fontId="81" fillId="0" borderId="6" xfId="0" applyFont="1" applyBorder="1" applyAlignment="1">
      <alignment vertical="center" wrapText="1"/>
    </xf>
    <xf numFmtId="0" fontId="81" fillId="0" borderId="6" xfId="0" applyFont="1" applyBorder="1" applyAlignment="1">
      <alignment horizontal="center" vertical="center"/>
    </xf>
    <xf numFmtId="0" fontId="81" fillId="0" borderId="6" xfId="15" applyFont="1" applyFill="1" applyBorder="1" applyAlignment="1">
      <alignment horizontal="center" vertical="center" wrapText="1"/>
    </xf>
    <xf numFmtId="165" fontId="81" fillId="0" borderId="7" xfId="15" applyNumberFormat="1" applyFont="1" applyFill="1" applyBorder="1" applyAlignment="1" applyProtection="1">
      <alignment horizontal="center" vertical="center" wrapText="1"/>
      <protection locked="0"/>
    </xf>
    <xf numFmtId="165" fontId="80" fillId="0" borderId="6" xfId="0" applyNumberFormat="1" applyFont="1" applyFill="1" applyBorder="1" applyAlignment="1" applyProtection="1">
      <alignment horizontal="center" vertical="center" wrapText="1"/>
      <protection locked="0"/>
    </xf>
    <xf numFmtId="14"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164" fontId="80" fillId="0" borderId="6" xfId="0" applyNumberFormat="1" applyFont="1" applyFill="1" applyBorder="1" applyAlignment="1" applyProtection="1">
      <alignment horizontal="center" vertical="center" wrapText="1"/>
      <protection locked="0"/>
    </xf>
    <xf numFmtId="3" fontId="81" fillId="0" borderId="1" xfId="0" applyNumberFormat="1" applyFont="1" applyBorder="1" applyAlignment="1">
      <alignment horizontal="center" vertical="center" wrapText="1"/>
    </xf>
    <xf numFmtId="165" fontId="80" fillId="0" borderId="17" xfId="0" applyNumberFormat="1" applyFont="1" applyFill="1" applyBorder="1" applyAlignment="1" applyProtection="1">
      <alignment horizontal="center" vertical="center" wrapText="1"/>
      <protection locked="0"/>
    </xf>
    <xf numFmtId="0" fontId="81" fillId="0" borderId="11" xfId="15" applyFont="1" applyFill="1" applyBorder="1" applyAlignment="1" applyProtection="1">
      <alignment horizontal="center" vertical="center" wrapText="1"/>
      <protection locked="0"/>
    </xf>
    <xf numFmtId="0" fontId="81" fillId="0" borderId="11" xfId="0" applyFont="1" applyBorder="1" applyAlignment="1">
      <alignment horizontal="center" vertical="center"/>
    </xf>
    <xf numFmtId="0" fontId="81" fillId="0" borderId="11" xfId="15" applyFont="1" applyFill="1" applyBorder="1" applyAlignment="1">
      <alignment horizontal="center" vertical="center" wrapText="1"/>
    </xf>
    <xf numFmtId="165" fontId="81" fillId="0" borderId="11" xfId="15" applyNumberFormat="1" applyFont="1" applyFill="1" applyBorder="1" applyAlignment="1" applyProtection="1">
      <alignment horizontal="center" vertical="center" wrapText="1"/>
      <protection locked="0"/>
    </xf>
    <xf numFmtId="165" fontId="80" fillId="0" borderId="11" xfId="0" applyNumberFormat="1" applyFont="1" applyFill="1" applyBorder="1" applyAlignment="1" applyProtection="1">
      <alignment horizontal="center" vertical="center" wrapText="1"/>
      <protection locked="0"/>
    </xf>
    <xf numFmtId="14" fontId="80"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3" fontId="81" fillId="0" borderId="11" xfId="0" applyNumberFormat="1" applyFont="1" applyBorder="1" applyAlignment="1">
      <alignment horizontal="center" vertical="center" wrapText="1"/>
    </xf>
    <xf numFmtId="165" fontId="80" fillId="0" borderId="12" xfId="0" applyNumberFormat="1" applyFont="1" applyFill="1" applyBorder="1" applyAlignment="1" applyProtection="1">
      <alignment horizontal="center" vertical="center" wrapText="1"/>
      <protection locked="0"/>
    </xf>
    <xf numFmtId="0" fontId="81" fillId="0" borderId="1" xfId="0" applyFont="1" applyBorder="1" applyAlignment="1">
      <alignment vertical="center" wrapText="1"/>
    </xf>
    <xf numFmtId="14" fontId="80" fillId="0" borderId="18"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1" fillId="0" borderId="1" xfId="0" applyFont="1" applyFill="1" applyBorder="1" applyAlignment="1">
      <alignment vertical="center" wrapText="1"/>
    </xf>
    <xf numFmtId="0" fontId="81" fillId="0" borderId="1" xfId="0" applyFont="1" applyFill="1" applyBorder="1" applyAlignment="1">
      <alignment horizontal="center" vertical="center"/>
    </xf>
    <xf numFmtId="0" fontId="81" fillId="3" borderId="1" xfId="15" applyFont="1" applyFill="1" applyBorder="1" applyAlignment="1">
      <alignment horizontal="center" vertical="center" wrapText="1"/>
    </xf>
    <xf numFmtId="164" fontId="82" fillId="0" borderId="1" xfId="0" applyNumberFormat="1" applyFont="1" applyFill="1" applyBorder="1" applyAlignment="1" applyProtection="1">
      <alignment horizontal="center" vertical="center"/>
    </xf>
    <xf numFmtId="165" fontId="80" fillId="0" borderId="1" xfId="0" applyNumberFormat="1" applyFont="1" applyFill="1" applyBorder="1" applyAlignment="1" applyProtection="1">
      <alignment horizontal="center" vertical="center"/>
      <protection locked="0"/>
    </xf>
    <xf numFmtId="0" fontId="80" fillId="0" borderId="0" xfId="0" applyFont="1" applyBorder="1" applyAlignment="1">
      <alignment horizontal="center" vertical="center"/>
    </xf>
    <xf numFmtId="0" fontId="80" fillId="5" borderId="5" xfId="0" applyFont="1" applyFill="1" applyBorder="1"/>
    <xf numFmtId="165" fontId="83" fillId="5" borderId="19" xfId="0" applyNumberFormat="1" applyFont="1" applyFill="1" applyBorder="1" applyAlignment="1">
      <alignment horizontal="center" vertical="center"/>
    </xf>
    <xf numFmtId="0" fontId="83" fillId="5" borderId="19" xfId="0" applyFont="1" applyFill="1" applyBorder="1" applyAlignment="1">
      <alignment horizontal="right" vertical="center"/>
    </xf>
    <xf numFmtId="165" fontId="80" fillId="5" borderId="20" xfId="0" applyNumberFormat="1" applyFont="1" applyFill="1" applyBorder="1"/>
    <xf numFmtId="0" fontId="83" fillId="0" borderId="0" xfId="0" applyNumberFormat="1" applyFont="1" applyBorder="1" applyAlignment="1">
      <alignment horizontal="center" vertical="top" wrapText="1"/>
    </xf>
    <xf numFmtId="0" fontId="77" fillId="0" borderId="0" xfId="0" applyNumberFormat="1" applyFont="1" applyAlignment="1">
      <alignment horizontal="center" vertical="center" wrapText="1"/>
    </xf>
    <xf numFmtId="164" fontId="77" fillId="0" borderId="0" xfId="0" applyNumberFormat="1" applyFont="1" applyAlignment="1">
      <alignment horizontal="center" vertical="center" wrapText="1"/>
    </xf>
    <xf numFmtId="0" fontId="80" fillId="0" borderId="0" xfId="0" applyFont="1" applyAlignment="1">
      <alignment horizontal="center" vertical="center"/>
    </xf>
    <xf numFmtId="0" fontId="80" fillId="5" borderId="5" xfId="0" applyFont="1" applyFill="1" applyBorder="1" applyAlignment="1">
      <alignment horizontal="center" vertical="center"/>
    </xf>
    <xf numFmtId="165" fontId="83" fillId="5" borderId="5" xfId="0" applyNumberFormat="1" applyFont="1" applyFill="1" applyBorder="1" applyAlignment="1">
      <alignment horizontal="center" vertical="center"/>
    </xf>
    <xf numFmtId="165" fontId="83" fillId="5" borderId="20" xfId="0" applyNumberFormat="1" applyFont="1" applyFill="1" applyBorder="1" applyAlignment="1">
      <alignment horizontal="center" vertical="center"/>
    </xf>
    <xf numFmtId="165" fontId="83" fillId="5" borderId="21" xfId="0" applyNumberFormat="1" applyFont="1" applyFill="1" applyBorder="1" applyAlignment="1">
      <alignment horizontal="center" vertical="top" wrapText="1"/>
    </xf>
    <xf numFmtId="164" fontId="80" fillId="0" borderId="0" xfId="0" applyNumberFormat="1" applyFont="1" applyAlignment="1">
      <alignment horizontal="center"/>
    </xf>
    <xf numFmtId="0" fontId="83" fillId="5" borderId="8" xfId="0" applyNumberFormat="1" applyFont="1" applyFill="1" applyBorder="1" applyAlignment="1" applyProtection="1">
      <alignment horizontal="center" vertical="center" wrapText="1"/>
      <protection locked="0"/>
    </xf>
    <xf numFmtId="0" fontId="83" fillId="5" borderId="7" xfId="0" applyFont="1" applyFill="1" applyBorder="1" applyAlignment="1" applyProtection="1">
      <alignment horizontal="center" vertical="center" wrapText="1"/>
      <protection locked="0"/>
    </xf>
    <xf numFmtId="0" fontId="83" fillId="5" borderId="22" xfId="0" applyFont="1" applyFill="1" applyBorder="1" applyAlignment="1" applyProtection="1">
      <alignment horizontal="center" vertical="center" wrapText="1"/>
      <protection locked="0"/>
    </xf>
    <xf numFmtId="0" fontId="83" fillId="5" borderId="21" xfId="0" applyFont="1" applyFill="1" applyBorder="1" applyAlignment="1" applyProtection="1">
      <alignment horizontal="center" vertical="center" wrapText="1"/>
      <protection locked="0"/>
    </xf>
    <xf numFmtId="165" fontId="83" fillId="5" borderId="21" xfId="0" applyNumberFormat="1" applyFont="1" applyFill="1" applyBorder="1" applyAlignment="1" applyProtection="1">
      <alignment horizontal="center" vertical="center" wrapText="1"/>
      <protection locked="0"/>
    </xf>
    <xf numFmtId="0" fontId="83" fillId="5" borderId="21" xfId="0" applyNumberFormat="1" applyFont="1" applyFill="1" applyBorder="1" applyAlignment="1" applyProtection="1">
      <alignment horizontal="center" vertical="center" wrapText="1"/>
      <protection locked="0"/>
    </xf>
    <xf numFmtId="164" fontId="83" fillId="5" borderId="21" xfId="0" applyNumberFormat="1" applyFont="1" applyFill="1" applyBorder="1" applyAlignment="1" applyProtection="1">
      <alignment horizontal="center" vertical="center" wrapText="1"/>
      <protection locked="0"/>
    </xf>
    <xf numFmtId="165" fontId="84" fillId="0" borderId="1" xfId="0" applyNumberFormat="1" applyFont="1" applyFill="1" applyBorder="1" applyAlignment="1" applyProtection="1">
      <alignment horizontal="center" vertical="center" wrapText="1"/>
      <protection locked="0"/>
    </xf>
    <xf numFmtId="0" fontId="52" fillId="0" borderId="1" xfId="15" applyFont="1" applyFill="1" applyBorder="1" applyAlignment="1">
      <alignment horizontal="center" vertical="center" wrapText="1"/>
    </xf>
    <xf numFmtId="0" fontId="57" fillId="0" borderId="1" xfId="15" applyFont="1" applyFill="1" applyBorder="1" applyAlignment="1" applyProtection="1">
      <alignment horizontal="center" vertical="center" wrapText="1"/>
      <protection locked="0"/>
    </xf>
    <xf numFmtId="0" fontId="57" fillId="0" borderId="1" xfId="15" applyFont="1" applyFill="1" applyBorder="1" applyAlignment="1">
      <alignment horizontal="center" vertical="center" wrapText="1"/>
    </xf>
    <xf numFmtId="164" fontId="77" fillId="0" borderId="1" xfId="0" applyNumberFormat="1" applyFont="1" applyFill="1" applyBorder="1" applyAlignment="1" applyProtection="1">
      <alignment horizontal="center" vertical="center" wrapText="1"/>
      <protection locked="0"/>
    </xf>
    <xf numFmtId="0" fontId="57" fillId="6" borderId="1" xfId="0"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164" fontId="68" fillId="0" borderId="0" xfId="0" applyNumberFormat="1" applyFont="1" applyFill="1" applyBorder="1" applyAlignment="1">
      <alignment horizontal="center" vertical="center"/>
    </xf>
    <xf numFmtId="0" fontId="57" fillId="0" borderId="0" xfId="0" applyFont="1" applyFill="1" applyBorder="1" applyAlignment="1">
      <alignment vertical="center"/>
    </xf>
    <xf numFmtId="164" fontId="57" fillId="0" borderId="0" xfId="0" applyNumberFormat="1" applyFont="1" applyFill="1" applyBorder="1" applyAlignment="1">
      <alignment horizontal="center" vertical="center"/>
    </xf>
    <xf numFmtId="6" fontId="0" fillId="0" borderId="1" xfId="0" applyNumberFormat="1" applyFill="1" applyBorder="1" applyAlignment="1">
      <alignment vertical="center"/>
    </xf>
    <xf numFmtId="0" fontId="0" fillId="0" borderId="1" xfId="0" applyFill="1" applyBorder="1" applyAlignment="1">
      <alignment vertical="center"/>
    </xf>
    <xf numFmtId="0" fontId="0" fillId="0" borderId="0" xfId="0"/>
    <xf numFmtId="0" fontId="57" fillId="0" borderId="0" xfId="0" applyFont="1" applyFill="1" applyBorder="1" applyAlignment="1">
      <alignment horizontal="center" vertical="center"/>
    </xf>
    <xf numFmtId="0" fontId="57" fillId="0" borderId="0" xfId="0"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6" fontId="57" fillId="0" borderId="1" xfId="0" applyNumberFormat="1"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59" fillId="0" borderId="1" xfId="2" applyFont="1" applyFill="1" applyBorder="1" applyAlignment="1">
      <alignment vertical="center" wrapText="1"/>
    </xf>
    <xf numFmtId="0" fontId="59" fillId="6" borderId="1" xfId="2" applyFont="1" applyFill="1" applyBorder="1" applyAlignment="1">
      <alignment horizontal="center" vertical="center" wrapText="1"/>
    </xf>
    <xf numFmtId="14" fontId="57" fillId="6" borderId="1" xfId="0" applyNumberFormat="1" applyFont="1" applyFill="1" applyBorder="1" applyAlignment="1" applyProtection="1">
      <alignment horizontal="center" vertical="center" wrapText="1"/>
      <protection locked="0"/>
    </xf>
    <xf numFmtId="164" fontId="57" fillId="6" borderId="1" xfId="0" applyNumberFormat="1" applyFont="1" applyFill="1" applyBorder="1" applyAlignment="1" applyProtection="1">
      <alignment horizontal="center" vertical="center" wrapText="1"/>
      <protection locked="0"/>
    </xf>
    <xf numFmtId="0" fontId="89" fillId="0" borderId="0" xfId="0" applyFont="1" applyFill="1" applyBorder="1" applyAlignment="1">
      <alignment horizontal="center" vertical="center"/>
    </xf>
    <xf numFmtId="0" fontId="89" fillId="0" borderId="0" xfId="0" applyFont="1" applyFill="1" applyBorder="1" applyAlignment="1">
      <alignment horizontal="center" vertical="center" wrapText="1"/>
    </xf>
    <xf numFmtId="165" fontId="57" fillId="0" borderId="6" xfId="0" applyNumberFormat="1" applyFont="1" applyFill="1" applyBorder="1" applyAlignment="1">
      <alignment horizontal="center" vertical="center" wrapText="1"/>
    </xf>
    <xf numFmtId="0" fontId="57" fillId="0" borderId="13" xfId="0"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165"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165"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0" fillId="0" borderId="1" xfId="0" applyFill="1" applyBorder="1"/>
    <xf numFmtId="15" fontId="0" fillId="0" borderId="1" xfId="0" applyNumberFormat="1" applyFill="1" applyBorder="1"/>
    <xf numFmtId="6" fontId="0" fillId="0" borderId="1" xfId="0" applyNumberFormat="1" applyFill="1" applyBorder="1"/>
    <xf numFmtId="165" fontId="68" fillId="0" borderId="0" xfId="0" applyNumberFormat="1" applyFont="1" applyFill="1" applyBorder="1" applyAlignment="1">
      <alignment horizontal="center" vertical="center"/>
    </xf>
    <xf numFmtId="0" fontId="69" fillId="0" borderId="0" xfId="0" applyFont="1" applyFill="1" applyBorder="1" applyAlignment="1">
      <alignment horizontal="center" vertical="center"/>
    </xf>
    <xf numFmtId="0" fontId="0" fillId="6" borderId="1" xfId="0" applyFill="1" applyBorder="1"/>
    <xf numFmtId="0" fontId="0" fillId="6" borderId="1" xfId="0" applyFill="1" applyBorder="1" applyAlignment="1">
      <alignment horizontal="center" vertical="center"/>
    </xf>
    <xf numFmtId="15" fontId="0" fillId="6" borderId="1" xfId="0" applyNumberFormat="1" applyFill="1" applyBorder="1"/>
    <xf numFmtId="165" fontId="57" fillId="6" borderId="1" xfId="0" applyNumberFormat="1" applyFont="1" applyFill="1" applyBorder="1" applyAlignment="1">
      <alignment horizontal="center" vertical="center" wrapText="1"/>
    </xf>
    <xf numFmtId="6" fontId="0" fillId="6" borderId="1" xfId="0" applyNumberFormat="1" applyFill="1" applyBorder="1"/>
    <xf numFmtId="0" fontId="0" fillId="7" borderId="0" xfId="0" applyFill="1"/>
    <xf numFmtId="0" fontId="57" fillId="6" borderId="1" xfId="15" applyFont="1" applyFill="1" applyBorder="1" applyAlignment="1">
      <alignment horizontal="center" vertical="center" wrapText="1"/>
    </xf>
    <xf numFmtId="0" fontId="57" fillId="8" borderId="1" xfId="15" applyFont="1" applyFill="1" applyBorder="1" applyAlignment="1">
      <alignment horizontal="center" vertical="center" wrapText="1"/>
    </xf>
    <xf numFmtId="0" fontId="57" fillId="0" borderId="1" xfId="51" applyFont="1" applyFill="1" applyBorder="1" applyAlignment="1">
      <alignment horizontal="center" vertical="center" wrapText="1"/>
    </xf>
    <xf numFmtId="165" fontId="57" fillId="0" borderId="1" xfId="51" applyNumberFormat="1" applyFont="1" applyFill="1" applyBorder="1" applyAlignment="1">
      <alignment horizontal="center" vertical="center" wrapText="1"/>
    </xf>
    <xf numFmtId="164" fontId="57" fillId="0" borderId="1" xfId="51" applyNumberFormat="1" applyFont="1" applyFill="1" applyBorder="1" applyAlignment="1">
      <alignment horizontal="center" vertical="center" wrapText="1"/>
    </xf>
    <xf numFmtId="0" fontId="59" fillId="0" borderId="1" xfId="1607" applyFont="1" applyFill="1" applyBorder="1" applyAlignment="1">
      <alignment horizontal="center" vertical="center" wrapText="1"/>
    </xf>
    <xf numFmtId="0" fontId="59" fillId="0" borderId="6" xfId="2" applyFont="1" applyFill="1" applyBorder="1" applyAlignment="1">
      <alignment horizontal="center" vertical="center" wrapText="1"/>
    </xf>
    <xf numFmtId="0" fontId="0" fillId="0" borderId="13" xfId="0" applyFill="1" applyBorder="1"/>
    <xf numFmtId="0" fontId="57" fillId="6" borderId="1" xfId="2" applyFont="1" applyFill="1" applyBorder="1" applyAlignment="1">
      <alignment horizontal="center" vertical="center" wrapText="1"/>
    </xf>
    <xf numFmtId="0" fontId="0" fillId="6" borderId="0" xfId="0" applyFill="1"/>
    <xf numFmtId="0" fontId="57" fillId="0" borderId="1" xfId="0"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0" fontId="0" fillId="0" borderId="0" xfId="0"/>
    <xf numFmtId="165" fontId="57" fillId="0" borderId="6" xfId="0" applyNumberFormat="1" applyFont="1" applyFill="1" applyBorder="1" applyAlignment="1" applyProtection="1">
      <alignment horizontal="center" vertical="center" wrapText="1"/>
      <protection locked="0"/>
    </xf>
    <xf numFmtId="0" fontId="57" fillId="0" borderId="1" xfId="0" applyFont="1" applyFill="1" applyBorder="1" applyAlignment="1">
      <alignment vertical="center"/>
    </xf>
    <xf numFmtId="0" fontId="57" fillId="0" borderId="13"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0" fontId="59" fillId="3" borderId="1" xfId="2" applyFont="1" applyFill="1" applyBorder="1" applyAlignment="1">
      <alignment horizontal="center" vertical="center" wrapText="1"/>
    </xf>
    <xf numFmtId="0" fontId="0" fillId="0" borderId="13" xfId="0" applyFill="1" applyBorder="1" applyAlignment="1">
      <alignment horizontal="center" vertical="center"/>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165" fontId="57" fillId="0"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59" fillId="0" borderId="1" xfId="14249" applyFont="1" applyFill="1" applyBorder="1" applyAlignment="1">
      <alignment horizontal="center" vertical="center" wrapText="1"/>
    </xf>
    <xf numFmtId="165" fontId="84" fillId="0" borderId="1" xfId="0" applyNumberFormat="1" applyFont="1" applyFill="1" applyBorder="1" applyAlignment="1" applyProtection="1">
      <alignment horizontal="center" vertical="center" wrapText="1"/>
      <protection locked="0"/>
    </xf>
    <xf numFmtId="0" fontId="58" fillId="9" borderId="1" xfId="0" applyFont="1" applyFill="1" applyBorder="1" applyAlignment="1" applyProtection="1">
      <alignment horizontal="center" vertical="center" wrapText="1"/>
      <protection locked="0"/>
    </xf>
    <xf numFmtId="0" fontId="79" fillId="9" borderId="1" xfId="2" applyFont="1" applyFill="1" applyBorder="1" applyAlignment="1">
      <alignment horizontal="center" vertical="center" wrapText="1"/>
    </xf>
    <xf numFmtId="165" fontId="58" fillId="9" borderId="1" xfId="0" applyNumberFormat="1" applyFont="1" applyFill="1" applyBorder="1" applyAlignment="1" applyProtection="1">
      <alignment horizontal="center" vertical="center" wrapText="1"/>
      <protection locked="0"/>
    </xf>
    <xf numFmtId="0" fontId="58" fillId="9" borderId="1" xfId="0" applyNumberFormat="1" applyFont="1" applyFill="1" applyBorder="1" applyAlignment="1" applyProtection="1">
      <alignment horizontal="center" vertical="center" wrapText="1"/>
      <protection locked="0"/>
    </xf>
    <xf numFmtId="164" fontId="58" fillId="9" borderId="1" xfId="0" applyNumberFormat="1" applyFont="1" applyFill="1" applyBorder="1" applyAlignment="1" applyProtection="1">
      <alignment horizontal="center" vertical="center" wrapText="1"/>
      <protection locked="0"/>
    </xf>
    <xf numFmtId="0" fontId="58" fillId="5" borderId="1" xfId="0" applyFont="1" applyFill="1" applyBorder="1" applyAlignment="1" applyProtection="1">
      <alignment horizontal="center" vertical="center" textRotation="90" wrapText="1"/>
      <protection locked="0"/>
    </xf>
    <xf numFmtId="164" fontId="57" fillId="0" borderId="10" xfId="0" applyNumberFormat="1" applyFont="1" applyFill="1" applyBorder="1" applyAlignment="1">
      <alignment horizontal="center" vertical="center" wrapText="1"/>
    </xf>
    <xf numFmtId="0" fontId="57" fillId="0" borderId="6" xfId="2" applyFont="1" applyFill="1" applyBorder="1" applyAlignment="1" applyProtection="1">
      <alignment horizontal="center" vertical="center" wrapText="1"/>
      <protection locked="0"/>
    </xf>
    <xf numFmtId="0" fontId="57" fillId="0" borderId="13" xfId="2" applyFont="1" applyFill="1" applyBorder="1" applyAlignment="1" applyProtection="1">
      <alignment horizontal="center" vertical="center" wrapText="1"/>
      <protection locked="0"/>
    </xf>
    <xf numFmtId="43" fontId="52" fillId="0" borderId="1" xfId="27" applyFont="1" applyFill="1" applyBorder="1" applyAlignment="1">
      <alignment vertical="center"/>
    </xf>
    <xf numFmtId="43" fontId="0" fillId="0" borderId="1" xfId="27" applyFont="1" applyFill="1" applyBorder="1" applyAlignment="1">
      <alignment vertical="center"/>
    </xf>
    <xf numFmtId="43" fontId="52" fillId="0" borderId="1" xfId="27" applyFont="1" applyFill="1" applyBorder="1" applyAlignment="1">
      <alignment horizontal="center" vertical="center"/>
    </xf>
    <xf numFmtId="0" fontId="81" fillId="0" borderId="0" xfId="0" applyFont="1"/>
    <xf numFmtId="0" fontId="52" fillId="0" borderId="1" xfId="0" applyFont="1" applyFill="1" applyBorder="1"/>
    <xf numFmtId="43" fontId="57" fillId="0" borderId="1" xfId="27" applyFont="1" applyFill="1" applyBorder="1" applyAlignment="1">
      <alignment horizontal="center" vertical="center" wrapText="1"/>
    </xf>
    <xf numFmtId="0" fontId="57" fillId="0" borderId="4" xfId="0" applyFont="1" applyFill="1" applyBorder="1" applyAlignment="1" applyProtection="1">
      <alignment horizontal="center" vertical="center" wrapText="1"/>
      <protection locked="0"/>
    </xf>
    <xf numFmtId="0" fontId="59" fillId="0" borderId="4" xfId="2" applyFont="1" applyFill="1" applyBorder="1" applyAlignment="1">
      <alignment horizontal="center" vertical="center" wrapText="1"/>
    </xf>
    <xf numFmtId="0" fontId="57" fillId="0" borderId="4" xfId="15" applyFont="1" applyFill="1" applyBorder="1" applyAlignment="1">
      <alignment horizontal="center" vertical="center" wrapText="1"/>
    </xf>
    <xf numFmtId="165" fontId="57" fillId="0" borderId="4" xfId="0" applyNumberFormat="1" applyFont="1" applyFill="1" applyBorder="1" applyAlignment="1">
      <alignment horizontal="center" vertical="center" wrapText="1"/>
    </xf>
    <xf numFmtId="164" fontId="57" fillId="0" borderId="4" xfId="0" applyNumberFormat="1" applyFont="1" applyFill="1" applyBorder="1" applyAlignment="1">
      <alignment horizontal="center" vertical="center" wrapText="1"/>
    </xf>
    <xf numFmtId="165" fontId="57" fillId="0" borderId="10" xfId="0" applyNumberFormat="1" applyFont="1" applyFill="1" applyBorder="1" applyAlignment="1">
      <alignment horizontal="center" vertical="center" wrapText="1"/>
    </xf>
    <xf numFmtId="0" fontId="0" fillId="0" borderId="1" xfId="0" applyFill="1" applyBorder="1" applyAlignment="1">
      <alignment horizontal="center" wrapText="1"/>
    </xf>
    <xf numFmtId="165" fontId="57" fillId="10" borderId="1" xfId="0" applyNumberFormat="1" applyFont="1" applyFill="1" applyBorder="1" applyAlignment="1" applyProtection="1">
      <alignment horizontal="center" vertical="center" wrapText="1"/>
      <protection locked="0"/>
    </xf>
    <xf numFmtId="165" fontId="77" fillId="10" borderId="1" xfId="0" applyNumberFormat="1" applyFont="1" applyFill="1" applyBorder="1" applyAlignment="1">
      <alignment horizontal="center" vertical="center" wrapText="1"/>
    </xf>
    <xf numFmtId="0" fontId="57" fillId="10" borderId="1" xfId="0" applyNumberFormat="1" applyFont="1" applyFill="1" applyBorder="1" applyAlignment="1">
      <alignment horizontal="center" vertical="center" wrapText="1"/>
    </xf>
    <xf numFmtId="164" fontId="57" fillId="10" borderId="1" xfId="0" applyNumberFormat="1" applyFont="1" applyFill="1" applyBorder="1" applyAlignment="1">
      <alignment horizontal="center" vertical="center" wrapText="1"/>
    </xf>
    <xf numFmtId="164" fontId="58" fillId="11" borderId="1" xfId="0" applyNumberFormat="1" applyFont="1" applyFill="1" applyBorder="1" applyAlignment="1" applyProtection="1">
      <alignment horizontal="center" vertical="center" wrapText="1"/>
      <protection locked="0"/>
    </xf>
    <xf numFmtId="165" fontId="57" fillId="10" borderId="1" xfId="0" applyNumberFormat="1" applyFont="1" applyFill="1" applyBorder="1" applyAlignment="1">
      <alignment horizontal="center" vertical="center" wrapText="1"/>
    </xf>
    <xf numFmtId="0" fontId="58" fillId="11" borderId="1" xfId="0" applyNumberFormat="1" applyFont="1" applyFill="1" applyBorder="1" applyAlignment="1" applyProtection="1">
      <alignment horizontal="center" vertical="center" wrapText="1"/>
      <protection locked="0"/>
    </xf>
    <xf numFmtId="0" fontId="79" fillId="11" borderId="1" xfId="2" applyFont="1" applyFill="1" applyBorder="1" applyAlignment="1">
      <alignment horizontal="center" vertical="center" wrapText="1"/>
    </xf>
    <xf numFmtId="14" fontId="57" fillId="10" borderId="1" xfId="0" applyNumberFormat="1" applyFont="1" applyFill="1" applyBorder="1" applyAlignment="1" applyProtection="1">
      <alignment horizontal="center" vertical="center" wrapText="1"/>
      <protection locked="0"/>
    </xf>
    <xf numFmtId="0" fontId="57" fillId="10" borderId="1" xfId="0" applyFont="1" applyFill="1" applyBorder="1" applyAlignment="1">
      <alignment horizontal="center" vertical="center" wrapText="1"/>
    </xf>
    <xf numFmtId="0" fontId="57" fillId="10" borderId="1" xfId="0" applyFont="1" applyFill="1" applyBorder="1" applyAlignment="1" applyProtection="1">
      <alignment horizontal="center" vertical="center" wrapText="1"/>
    </xf>
    <xf numFmtId="169" fontId="57" fillId="10" borderId="1" xfId="0" applyNumberFormat="1" applyFont="1" applyFill="1" applyBorder="1" applyAlignment="1" applyProtection="1">
      <alignment horizontal="center" vertical="center" wrapText="1"/>
      <protection locked="0"/>
    </xf>
    <xf numFmtId="0" fontId="58" fillId="11" borderId="1" xfId="0" applyFont="1" applyFill="1" applyBorder="1" applyAlignment="1" applyProtection="1">
      <alignment horizontal="center" vertical="center" wrapText="1"/>
      <protection locked="0"/>
    </xf>
    <xf numFmtId="3" fontId="57" fillId="10" borderId="1" xfId="0" applyNumberFormat="1" applyFont="1" applyFill="1" applyBorder="1" applyAlignment="1">
      <alignment horizontal="center" vertical="center" wrapText="1"/>
    </xf>
    <xf numFmtId="0" fontId="0" fillId="0" borderId="10" xfId="0" applyFill="1" applyBorder="1"/>
    <xf numFmtId="0" fontId="57" fillId="10" borderId="1" xfId="0" applyNumberFormat="1" applyFont="1" applyFill="1" applyBorder="1" applyAlignment="1" applyProtection="1">
      <alignment horizontal="center" vertical="center" wrapText="1"/>
      <protection locked="0"/>
    </xf>
    <xf numFmtId="0" fontId="57" fillId="10" borderId="1" xfId="0" applyFont="1" applyFill="1" applyBorder="1" applyAlignment="1" applyProtection="1">
      <alignment horizontal="center" vertical="center" wrapText="1"/>
      <protection locked="0"/>
    </xf>
    <xf numFmtId="165" fontId="77" fillId="10" borderId="1" xfId="0" applyNumberFormat="1" applyFont="1" applyFill="1" applyBorder="1" applyAlignment="1" applyProtection="1">
      <alignment horizontal="center" vertical="center" wrapText="1"/>
      <protection locked="0"/>
    </xf>
    <xf numFmtId="165" fontId="58" fillId="11" borderId="1" xfId="0" applyNumberFormat="1" applyFont="1" applyFill="1" applyBorder="1" applyAlignment="1" applyProtection="1">
      <alignment horizontal="center" vertical="center" wrapText="1"/>
      <protection locked="0"/>
    </xf>
    <xf numFmtId="0" fontId="0" fillId="6" borderId="13" xfId="0" applyFill="1" applyBorder="1" applyAlignment="1">
      <alignment horizontal="center" vertical="center"/>
    </xf>
    <xf numFmtId="165" fontId="57" fillId="10" borderId="1" xfId="15" applyNumberFormat="1" applyFont="1" applyFill="1" applyBorder="1" applyAlignment="1" applyProtection="1">
      <alignment horizontal="center" vertical="center" wrapText="1"/>
      <protection locked="0"/>
    </xf>
    <xf numFmtId="0" fontId="0" fillId="0" borderId="0" xfId="0"/>
    <xf numFmtId="0" fontId="0" fillId="0" borderId="0" xfId="0" applyAlignment="1">
      <alignment wrapText="1"/>
    </xf>
    <xf numFmtId="0" fontId="0" fillId="0" borderId="1" xfId="0" applyBorder="1"/>
    <xf numFmtId="0" fontId="57" fillId="0" borderId="0" xfId="0" applyFont="1" applyFill="1" applyBorder="1" applyAlignment="1">
      <alignment horizontal="center" vertical="center"/>
    </xf>
    <xf numFmtId="0" fontId="57" fillId="0" borderId="1" xfId="0" applyFont="1" applyFill="1" applyBorder="1" applyAlignment="1" applyProtection="1">
      <alignment horizontal="center" vertical="center" wrapText="1"/>
      <protection locked="0"/>
    </xf>
    <xf numFmtId="165"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164"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wrapText="1"/>
    </xf>
    <xf numFmtId="164" fontId="57" fillId="0" borderId="0" xfId="0" applyNumberFormat="1" applyFont="1" applyFill="1" applyBorder="1" applyAlignment="1" applyProtection="1">
      <alignment horizontal="center" vertical="center" wrapText="1"/>
      <protection locked="0"/>
    </xf>
    <xf numFmtId="0" fontId="57" fillId="0" borderId="0" xfId="0" applyFont="1" applyFill="1" applyBorder="1"/>
    <xf numFmtId="6"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lignment horizontal="center" vertical="center" wrapText="1"/>
    </xf>
    <xf numFmtId="164" fontId="57" fillId="0" borderId="1" xfId="0" applyNumberFormat="1" applyFont="1" applyFill="1" applyBorder="1" applyAlignment="1" applyProtection="1">
      <alignment horizontal="center" vertical="center"/>
    </xf>
    <xf numFmtId="165" fontId="57" fillId="0"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xf>
    <xf numFmtId="0" fontId="57" fillId="0" borderId="1" xfId="0" applyFont="1" applyFill="1" applyBorder="1" applyAlignment="1" applyProtection="1">
      <alignment horizontal="center" vertical="center" wrapText="1"/>
    </xf>
    <xf numFmtId="0" fontId="57" fillId="0" borderId="1" xfId="0" applyFont="1" applyFill="1" applyBorder="1"/>
    <xf numFmtId="6" fontId="57" fillId="0" borderId="1" xfId="0" applyNumberFormat="1" applyFont="1" applyFill="1" applyBorder="1" applyAlignment="1">
      <alignment horizontal="center" vertical="center" wrapText="1"/>
    </xf>
    <xf numFmtId="0" fontId="57" fillId="0" borderId="1" xfId="0" applyFont="1" applyFill="1" applyBorder="1" applyAlignment="1">
      <alignment horizontal="left" vertical="center" wrapText="1"/>
    </xf>
    <xf numFmtId="0" fontId="57" fillId="3" borderId="0" xfId="0" applyFont="1" applyFill="1" applyBorder="1" applyAlignment="1">
      <alignment horizontal="center" vertical="center" wrapText="1"/>
    </xf>
    <xf numFmtId="14" fontId="57" fillId="0" borderId="1" xfId="0" applyNumberFormat="1" applyFont="1" applyFill="1" applyBorder="1" applyAlignment="1" applyProtection="1">
      <alignment horizontal="center" vertical="center" wrapText="1"/>
      <protection locked="0"/>
    </xf>
    <xf numFmtId="0" fontId="0" fillId="0" borderId="0" xfId="0" applyFill="1"/>
    <xf numFmtId="164" fontId="57" fillId="0" borderId="0" xfId="0" applyNumberFormat="1" applyFont="1" applyFill="1" applyBorder="1" applyAlignment="1">
      <alignment horizontal="center" vertical="center" wrapText="1"/>
    </xf>
    <xf numFmtId="164" fontId="57" fillId="0" borderId="0" xfId="0" applyNumberFormat="1" applyFont="1" applyFill="1" applyBorder="1" applyAlignment="1">
      <alignment horizontal="center"/>
    </xf>
    <xf numFmtId="0" fontId="57" fillId="0" borderId="0" xfId="0" applyFont="1" applyFill="1" applyBorder="1" applyAlignment="1">
      <alignment vertical="top"/>
    </xf>
    <xf numFmtId="0" fontId="58" fillId="0" borderId="0" xfId="0" applyNumberFormat="1" applyFont="1" applyFill="1" applyBorder="1" applyAlignment="1">
      <alignment horizontal="center" vertical="top" wrapText="1"/>
    </xf>
    <xf numFmtId="0" fontId="0" fillId="0" borderId="1" xfId="0" applyFill="1" applyBorder="1"/>
    <xf numFmtId="6" fontId="0" fillId="0" borderId="1" xfId="0" applyNumberFormat="1" applyFill="1" applyBorder="1"/>
    <xf numFmtId="0" fontId="57" fillId="0" borderId="1" xfId="3"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57" fillId="0" borderId="10" xfId="0" applyFont="1" applyFill="1" applyBorder="1" applyAlignment="1" applyProtection="1">
      <alignment horizontal="center" vertical="center" wrapText="1"/>
      <protection locked="0"/>
    </xf>
    <xf numFmtId="169" fontId="57" fillId="0" borderId="1" xfId="0" applyNumberFormat="1" applyFont="1" applyFill="1" applyBorder="1" applyAlignment="1" applyProtection="1">
      <alignment horizontal="center" vertical="center" wrapText="1"/>
      <protection locked="0"/>
    </xf>
    <xf numFmtId="165" fontId="77" fillId="0" borderId="1"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15" fontId="57" fillId="0" borderId="1" xfId="0" applyNumberFormat="1" applyFont="1" applyFill="1" applyBorder="1" applyAlignment="1">
      <alignment horizontal="center" vertical="center" wrapText="1"/>
    </xf>
    <xf numFmtId="0" fontId="0" fillId="0" borderId="1" xfId="0" applyFill="1" applyBorder="1" applyAlignment="1">
      <alignment horizontal="center"/>
    </xf>
    <xf numFmtId="14" fontId="69" fillId="0" borderId="0" xfId="0" applyNumberFormat="1" applyFont="1" applyFill="1" applyBorder="1" applyAlignment="1">
      <alignment horizontal="center" vertical="center" wrapText="1"/>
    </xf>
    <xf numFmtId="0" fontId="57" fillId="0" borderId="0" xfId="0" applyFont="1" applyFill="1" applyBorder="1" applyAlignment="1">
      <alignment horizontal="center"/>
    </xf>
    <xf numFmtId="15" fontId="0" fillId="0" borderId="1" xfId="0" applyNumberFormat="1" applyFill="1" applyBorder="1"/>
    <xf numFmtId="0" fontId="59" fillId="0" borderId="1" xfId="0" applyFont="1" applyFill="1" applyBorder="1" applyAlignment="1">
      <alignment horizontal="center" vertical="center" wrapText="1"/>
    </xf>
    <xf numFmtId="14" fontId="57" fillId="0" borderId="1" xfId="0" quotePrefix="1" applyNumberFormat="1" applyFont="1" applyFill="1" applyBorder="1" applyAlignment="1" applyProtection="1">
      <alignment horizontal="center" vertical="center" wrapText="1"/>
      <protection locked="0"/>
    </xf>
    <xf numFmtId="165"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164" fontId="84" fillId="0" borderId="1" xfId="0" applyNumberFormat="1" applyFont="1" applyFill="1" applyBorder="1" applyAlignment="1" applyProtection="1">
      <alignment horizontal="center" vertical="center" wrapText="1"/>
      <protection locked="0"/>
    </xf>
    <xf numFmtId="164" fontId="85" fillId="0" borderId="1" xfId="0" applyNumberFormat="1" applyFont="1" applyFill="1" applyBorder="1" applyAlignment="1" applyProtection="1">
      <alignment horizontal="center" vertical="center"/>
    </xf>
    <xf numFmtId="0" fontId="57" fillId="6" borderId="1" xfId="0" applyFont="1" applyFill="1" applyBorder="1" applyAlignment="1">
      <alignment horizontal="center" vertical="center" wrapText="1"/>
    </xf>
    <xf numFmtId="0" fontId="57" fillId="0" borderId="0" xfId="0" applyFont="1" applyFill="1" applyBorder="1" applyAlignment="1">
      <alignment vertical="center"/>
    </xf>
    <xf numFmtId="15" fontId="0" fillId="0" borderId="1" xfId="0" applyNumberFormat="1" applyFill="1" applyBorder="1" applyAlignment="1">
      <alignment horizontal="center" vertical="center"/>
    </xf>
    <xf numFmtId="3" fontId="84" fillId="0" borderId="1" xfId="51" applyNumberFormat="1" applyFont="1" applyFill="1" applyBorder="1" applyAlignment="1">
      <alignment horizontal="center" vertical="center" wrapText="1"/>
    </xf>
    <xf numFmtId="6" fontId="0" fillId="0" borderId="1" xfId="0" applyNumberFormat="1" applyFill="1" applyBorder="1" applyAlignment="1">
      <alignment horizontal="center" vertical="center"/>
    </xf>
    <xf numFmtId="0" fontId="57" fillId="6" borderId="1" xfId="0" applyFont="1" applyFill="1" applyBorder="1" applyAlignment="1" applyProtection="1">
      <alignment horizontal="center" vertical="center" wrapText="1"/>
      <protection locked="0"/>
    </xf>
    <xf numFmtId="14" fontId="57" fillId="6"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protection locked="0"/>
    </xf>
    <xf numFmtId="164" fontId="57" fillId="6" borderId="1" xfId="0" applyNumberFormat="1" applyFont="1" applyFill="1" applyBorder="1" applyAlignment="1" applyProtection="1">
      <alignment horizontal="center" vertical="center" wrapText="1"/>
      <protection locked="0"/>
    </xf>
    <xf numFmtId="0" fontId="57" fillId="6" borderId="0" xfId="0" applyFont="1" applyFill="1" applyBorder="1" applyAlignment="1">
      <alignment horizontal="center" vertical="center" wrapText="1"/>
    </xf>
    <xf numFmtId="0" fontId="89" fillId="0" borderId="1" xfId="0" applyFont="1" applyFill="1" applyBorder="1" applyAlignment="1">
      <alignment horizontal="center" vertical="center" wrapText="1"/>
    </xf>
    <xf numFmtId="0" fontId="89" fillId="0" borderId="0" xfId="0" applyFont="1" applyFill="1" applyBorder="1" applyAlignment="1">
      <alignment horizontal="center" vertical="center"/>
    </xf>
    <xf numFmtId="0" fontId="89" fillId="0" borderId="1" xfId="0" applyFont="1" applyFill="1" applyBorder="1" applyAlignment="1" applyProtection="1">
      <alignment horizontal="center" vertical="center" wrapText="1"/>
      <protection locked="0"/>
    </xf>
    <xf numFmtId="164" fontId="89" fillId="0" borderId="1" xfId="0" applyNumberFormat="1" applyFont="1" applyFill="1" applyBorder="1" applyAlignment="1" applyProtection="1">
      <alignment horizontal="center" vertical="center" wrapText="1"/>
      <protection locked="0"/>
    </xf>
    <xf numFmtId="0" fontId="89" fillId="0" borderId="0" xfId="0" applyFont="1" applyFill="1" applyBorder="1" applyAlignment="1">
      <alignment horizontal="center" vertical="center" wrapText="1"/>
    </xf>
    <xf numFmtId="0" fontId="89" fillId="0" borderId="0" xfId="0" applyFont="1" applyFill="1" applyBorder="1"/>
    <xf numFmtId="0" fontId="0" fillId="0" borderId="1" xfId="0" applyFill="1" applyBorder="1" applyAlignment="1">
      <alignment horizontal="center" vertical="center" wrapText="1"/>
    </xf>
    <xf numFmtId="0" fontId="57" fillId="0" borderId="13" xfId="0" applyFont="1" applyFill="1" applyBorder="1" applyAlignment="1">
      <alignment horizontal="center" vertical="center" wrapText="1"/>
    </xf>
    <xf numFmtId="6" fontId="0" fillId="0" borderId="1" xfId="0" applyNumberFormat="1" applyFill="1" applyBorder="1" applyAlignment="1">
      <alignment horizontal="center"/>
    </xf>
    <xf numFmtId="15" fontId="0" fillId="0" borderId="1" xfId="0" applyNumberFormat="1" applyFill="1" applyBorder="1" applyAlignment="1">
      <alignment horizontal="center"/>
    </xf>
    <xf numFmtId="0" fontId="0" fillId="6" borderId="1" xfId="0" applyFill="1" applyBorder="1"/>
    <xf numFmtId="0" fontId="0" fillId="6" borderId="1" xfId="0" applyFill="1" applyBorder="1" applyAlignment="1">
      <alignment horizontal="center" vertical="center"/>
    </xf>
    <xf numFmtId="15" fontId="0" fillId="6" borderId="1" xfId="0" applyNumberFormat="1" applyFill="1" applyBorder="1"/>
    <xf numFmtId="165" fontId="57" fillId="6" borderId="1" xfId="0" applyNumberFormat="1" applyFont="1" applyFill="1" applyBorder="1" applyAlignment="1">
      <alignment horizontal="center" vertical="center" wrapText="1"/>
    </xf>
    <xf numFmtId="6" fontId="0" fillId="6" borderId="1" xfId="0" applyNumberFormat="1" applyFill="1" applyBorder="1"/>
    <xf numFmtId="164" fontId="57" fillId="6" borderId="1" xfId="0" applyNumberFormat="1" applyFont="1" applyFill="1" applyBorder="1" applyAlignment="1">
      <alignment horizontal="center" vertical="center" wrapText="1"/>
    </xf>
    <xf numFmtId="14" fontId="0" fillId="0" borderId="1" xfId="0" applyNumberFormat="1" applyFill="1" applyBorder="1"/>
    <xf numFmtId="0" fontId="91" fillId="0" borderId="1" xfId="0" applyFont="1" applyBorder="1" applyAlignment="1">
      <alignment wrapText="1"/>
    </xf>
    <xf numFmtId="15" fontId="0" fillId="6" borderId="1" xfId="0" applyNumberFormat="1" applyFill="1" applyBorder="1" applyAlignment="1">
      <alignment horizontal="center" vertical="center"/>
    </xf>
    <xf numFmtId="6" fontId="0" fillId="6" borderId="1" xfId="0" applyNumberFormat="1" applyFill="1" applyBorder="1" applyAlignment="1">
      <alignment horizontal="center" vertical="center"/>
    </xf>
    <xf numFmtId="0" fontId="57"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52" fillId="6" borderId="1" xfId="0" applyFont="1" applyFill="1" applyBorder="1" applyAlignment="1">
      <alignment horizontal="center" vertical="center"/>
    </xf>
    <xf numFmtId="0" fontId="0" fillId="6" borderId="0" xfId="0" applyFill="1"/>
    <xf numFmtId="15" fontId="52" fillId="6" borderId="1" xfId="0" applyNumberFormat="1" applyFont="1" applyFill="1" applyBorder="1"/>
    <xf numFmtId="0" fontId="57" fillId="0" borderId="6" xfId="0" applyFont="1" applyFill="1" applyBorder="1" applyAlignment="1">
      <alignment horizontal="center" vertical="center" wrapText="1"/>
    </xf>
    <xf numFmtId="15" fontId="0" fillId="0" borderId="1" xfId="0" applyNumberFormat="1" applyFill="1" applyBorder="1" applyAlignment="1">
      <alignment horizontal="center" vertical="center"/>
    </xf>
    <xf numFmtId="0" fontId="57" fillId="0" borderId="1" xfId="0" applyFont="1" applyFill="1" applyBorder="1" applyAlignment="1">
      <alignment horizontal="center" vertical="center" wrapText="1"/>
    </xf>
    <xf numFmtId="164" fontId="57" fillId="0" borderId="1" xfId="0" applyNumberFormat="1" applyFont="1" applyFill="1" applyBorder="1" applyAlignment="1" applyProtection="1">
      <alignment horizontal="center" vertical="center" wrapText="1"/>
      <protection locked="0"/>
    </xf>
    <xf numFmtId="165" fontId="57"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6" fontId="0" fillId="0" borderId="1" xfId="0" applyNumberFormat="1" applyFill="1" applyBorder="1" applyAlignment="1">
      <alignment horizontal="center"/>
    </xf>
    <xf numFmtId="164" fontId="58" fillId="0" borderId="1" xfId="0" applyNumberFormat="1" applyFont="1" applyFill="1" applyBorder="1" applyAlignment="1">
      <alignment horizontal="center" vertical="center" wrapText="1"/>
    </xf>
    <xf numFmtId="0" fontId="57" fillId="0" borderId="1" xfId="0" applyFont="1" applyFill="1" applyBorder="1" applyAlignment="1">
      <alignment horizontal="center" wrapText="1"/>
    </xf>
    <xf numFmtId="0" fontId="57" fillId="0" borderId="1" xfId="51" applyFont="1" applyBorder="1" applyAlignment="1">
      <alignment horizontal="center" vertical="center" wrapText="1"/>
    </xf>
    <xf numFmtId="0" fontId="0" fillId="10" borderId="1" xfId="0" applyFill="1" applyBorder="1"/>
    <xf numFmtId="43" fontId="57" fillId="0" borderId="1" xfId="27" applyFont="1" applyFill="1" applyBorder="1" applyAlignment="1">
      <alignment horizontal="center" vertical="center"/>
    </xf>
    <xf numFmtId="43" fontId="57" fillId="0" borderId="1" xfId="27" applyFont="1" applyFill="1" applyBorder="1" applyAlignment="1">
      <alignment vertical="center"/>
    </xf>
    <xf numFmtId="0" fontId="57" fillId="0" borderId="1" xfId="0" applyFont="1" applyFill="1" applyBorder="1" applyAlignment="1">
      <alignment horizontal="center"/>
    </xf>
    <xf numFmtId="6" fontId="57" fillId="0" borderId="1" xfId="0" applyNumberFormat="1" applyFont="1" applyFill="1" applyBorder="1" applyAlignment="1">
      <alignment horizontal="center"/>
    </xf>
    <xf numFmtId="15" fontId="57" fillId="0" borderId="1" xfId="0" applyNumberFormat="1" applyFont="1" applyFill="1" applyBorder="1" applyAlignment="1">
      <alignment horizontal="center"/>
    </xf>
    <xf numFmtId="6" fontId="57" fillId="0" borderId="1" xfId="0" applyNumberFormat="1" applyFont="1" applyFill="1" applyBorder="1"/>
    <xf numFmtId="6" fontId="57" fillId="0" borderId="1" xfId="0" applyNumberFormat="1" applyFont="1" applyFill="1" applyBorder="1" applyAlignment="1">
      <alignment vertical="center"/>
    </xf>
    <xf numFmtId="170" fontId="57" fillId="0" borderId="1" xfId="27" applyNumberFormat="1" applyFont="1" applyFill="1" applyBorder="1" applyAlignment="1">
      <alignment horizontal="center" vertical="center"/>
    </xf>
    <xf numFmtId="0" fontId="57" fillId="0" borderId="1" xfId="15" applyFont="1" applyFill="1" applyBorder="1" applyAlignment="1" applyProtection="1">
      <alignment horizontal="center" vertical="center"/>
      <protection locked="0"/>
    </xf>
    <xf numFmtId="0" fontId="57" fillId="0" borderId="1" xfId="51" applyFont="1" applyBorder="1" applyAlignment="1">
      <alignment vertical="center"/>
    </xf>
    <xf numFmtId="43" fontId="57" fillId="0" borderId="4" xfId="27" applyFont="1" applyFill="1" applyBorder="1" applyAlignment="1">
      <alignment vertical="center"/>
    </xf>
    <xf numFmtId="0" fontId="57" fillId="0" borderId="1" xfId="0" applyFont="1" applyBorder="1" applyAlignment="1">
      <alignment horizontal="center"/>
    </xf>
    <xf numFmtId="0" fontId="57" fillId="0" borderId="1" xfId="51" applyFont="1" applyBorder="1" applyAlignment="1">
      <alignment horizontal="center" vertical="center"/>
    </xf>
    <xf numFmtId="0" fontId="57" fillId="0" borderId="1" xfId="51" applyFont="1" applyBorder="1" applyAlignment="1">
      <alignment horizontal="left" vertical="center"/>
    </xf>
    <xf numFmtId="15" fontId="57" fillId="6" borderId="1" xfId="0" applyNumberFormat="1" applyFont="1" applyFill="1" applyBorder="1" applyAlignment="1">
      <alignment horizontal="center" vertical="center"/>
    </xf>
    <xf numFmtId="6" fontId="57" fillId="6" borderId="1" xfId="0" applyNumberFormat="1" applyFont="1" applyFill="1" applyBorder="1" applyAlignment="1">
      <alignment horizontal="center" vertical="center"/>
    </xf>
    <xf numFmtId="15" fontId="57" fillId="6" borderId="10" xfId="0" applyNumberFormat="1" applyFont="1" applyFill="1" applyBorder="1" applyAlignment="1">
      <alignment horizontal="center" vertical="center"/>
    </xf>
    <xf numFmtId="0" fontId="57" fillId="6" borderId="10" xfId="0" applyFont="1" applyFill="1" applyBorder="1" applyAlignment="1">
      <alignment horizontal="center" vertical="center"/>
    </xf>
    <xf numFmtId="8" fontId="57" fillId="6" borderId="1" xfId="0" applyNumberFormat="1" applyFont="1" applyFill="1" applyBorder="1" applyAlignment="1">
      <alignment horizontal="center"/>
    </xf>
    <xf numFmtId="165" fontId="77" fillId="0" borderId="4" xfId="0" applyNumberFormat="1" applyFont="1" applyFill="1" applyBorder="1" applyAlignment="1" applyProtection="1">
      <alignment horizontal="center" vertical="center" wrapText="1"/>
      <protection locked="0"/>
    </xf>
    <xf numFmtId="0" fontId="57" fillId="10" borderId="1" xfId="0" applyFont="1" applyFill="1" applyBorder="1" applyAlignment="1">
      <alignment horizontal="center" vertical="center"/>
    </xf>
    <xf numFmtId="165" fontId="57" fillId="3" borderId="1" xfId="0" applyNumberFormat="1" applyFont="1" applyFill="1" applyBorder="1" applyAlignment="1" applyProtection="1">
      <alignment horizontal="center" vertical="center" wrapText="1"/>
      <protection locked="0"/>
    </xf>
    <xf numFmtId="0" fontId="57" fillId="0" borderId="1" xfId="0" quotePrefix="1" applyFont="1" applyFill="1" applyBorder="1" applyAlignment="1">
      <alignment horizontal="center" vertical="center" wrapText="1"/>
    </xf>
    <xf numFmtId="0" fontId="57" fillId="0" borderId="23" xfId="0" applyFont="1" applyFill="1" applyBorder="1" applyAlignment="1">
      <alignment horizontal="center" vertical="center" wrapText="1"/>
    </xf>
    <xf numFmtId="0" fontId="57" fillId="0" borderId="23" xfId="0" applyFont="1" applyFill="1" applyBorder="1" applyAlignment="1" applyProtection="1">
      <alignment horizontal="center" vertical="center" wrapText="1"/>
      <protection locked="0"/>
    </xf>
    <xf numFmtId="0" fontId="57" fillId="6" borderId="13" xfId="0" applyFont="1" applyFill="1" applyBorder="1" applyAlignment="1">
      <alignment horizontal="center" vertical="center"/>
    </xf>
    <xf numFmtId="0" fontId="95" fillId="0" borderId="1" xfId="206" applyFont="1" applyFill="1" applyBorder="1" applyAlignment="1">
      <alignment horizontal="center" vertical="center" wrapText="1"/>
    </xf>
    <xf numFmtId="165" fontId="57" fillId="0" borderId="4" xfId="0" applyNumberFormat="1" applyFont="1" applyFill="1" applyBorder="1" applyAlignment="1" applyProtection="1">
      <alignment horizontal="center" vertical="center" wrapText="1"/>
      <protection locked="0"/>
    </xf>
    <xf numFmtId="0" fontId="57" fillId="0" borderId="1" xfId="0" applyFont="1" applyBorder="1" applyAlignment="1">
      <alignment horizontal="center" vertical="center"/>
    </xf>
    <xf numFmtId="0" fontId="91" fillId="0" borderId="1" xfId="0" applyFont="1" applyFill="1" applyBorder="1" applyAlignment="1">
      <alignment horizontal="center" vertical="center"/>
    </xf>
    <xf numFmtId="0" fontId="91" fillId="0" borderId="1" xfId="0" applyFont="1" applyFill="1" applyBorder="1" applyAlignment="1">
      <alignment vertical="center"/>
    </xf>
    <xf numFmtId="0" fontId="57" fillId="0" borderId="1" xfId="0" applyFont="1" applyFill="1" applyBorder="1" applyAlignment="1">
      <alignment wrapText="1"/>
    </xf>
    <xf numFmtId="0" fontId="96" fillId="0" borderId="1" xfId="0" applyFont="1" applyFill="1" applyBorder="1" applyAlignment="1">
      <alignment horizontal="center" vertical="center" wrapText="1"/>
    </xf>
    <xf numFmtId="0" fontId="96" fillId="0" borderId="1" xfId="0" applyFont="1" applyFill="1" applyBorder="1" applyAlignment="1" applyProtection="1">
      <alignment horizontal="center" vertical="center" wrapText="1"/>
      <protection locked="0"/>
    </xf>
    <xf numFmtId="0" fontId="97" fillId="0" borderId="1" xfId="2" applyFont="1" applyFill="1" applyBorder="1" applyAlignment="1">
      <alignment horizontal="center" vertical="center" wrapText="1"/>
    </xf>
    <xf numFmtId="165" fontId="96" fillId="0" borderId="1" xfId="0" applyNumberFormat="1" applyFont="1" applyFill="1" applyBorder="1" applyAlignment="1">
      <alignment horizontal="center" vertical="center" wrapText="1"/>
    </xf>
    <xf numFmtId="0" fontId="96" fillId="0" borderId="1" xfId="0" applyNumberFormat="1" applyFont="1" applyFill="1" applyBorder="1" applyAlignment="1">
      <alignment horizontal="center" vertical="center" wrapText="1"/>
    </xf>
    <xf numFmtId="14" fontId="96" fillId="0" borderId="1" xfId="0" applyNumberFormat="1" applyFont="1" applyFill="1" applyBorder="1" applyAlignment="1" applyProtection="1">
      <alignment horizontal="center" vertical="center" wrapText="1"/>
      <protection locked="0"/>
    </xf>
    <xf numFmtId="0" fontId="96" fillId="0" borderId="1" xfId="0" applyNumberFormat="1" applyFont="1" applyFill="1" applyBorder="1" applyAlignment="1" applyProtection="1">
      <alignment horizontal="center" vertical="center" wrapText="1"/>
      <protection locked="0"/>
    </xf>
    <xf numFmtId="164" fontId="96" fillId="0" borderId="1" xfId="0" applyNumberFormat="1" applyFont="1" applyFill="1" applyBorder="1" applyAlignment="1">
      <alignment horizontal="center" vertical="center" wrapText="1"/>
    </xf>
    <xf numFmtId="43" fontId="96" fillId="0" borderId="1" xfId="27" applyFont="1" applyFill="1" applyBorder="1" applyAlignment="1">
      <alignment horizontal="center" vertical="center" wrapText="1"/>
    </xf>
    <xf numFmtId="0" fontId="98" fillId="0" borderId="1" xfId="0" applyFont="1" applyFill="1" applyBorder="1" applyAlignment="1">
      <alignment horizontal="center" vertical="center" wrapText="1"/>
    </xf>
    <xf numFmtId="0" fontId="91" fillId="0" borderId="1" xfId="0" applyFont="1" applyFill="1" applyBorder="1" applyAlignment="1">
      <alignment horizontal="center" vertical="center" wrapText="1"/>
    </xf>
    <xf numFmtId="43" fontId="57" fillId="0" borderId="1" xfId="27" applyFont="1" applyFill="1" applyBorder="1" applyAlignment="1" applyProtection="1">
      <alignment horizontal="center" vertical="center" wrapText="1"/>
      <protection locked="0"/>
    </xf>
    <xf numFmtId="164" fontId="57" fillId="0" borderId="1" xfId="3" applyNumberFormat="1" applyFont="1" applyFill="1" applyBorder="1" applyAlignment="1" applyProtection="1">
      <alignment horizontal="center" vertical="center" wrapText="1"/>
      <protection locked="0"/>
    </xf>
    <xf numFmtId="164" fontId="57" fillId="0" borderId="10" xfId="0" applyNumberFormat="1" applyFont="1" applyFill="1" applyBorder="1" applyAlignment="1" applyProtection="1">
      <alignment horizontal="center" vertical="center" wrapText="1"/>
      <protection locked="0"/>
    </xf>
    <xf numFmtId="0" fontId="57" fillId="0" borderId="1" xfId="1" applyFont="1" applyFill="1" applyBorder="1" applyAlignment="1" applyProtection="1">
      <alignment horizontal="center" vertical="center"/>
    </xf>
    <xf numFmtId="0" fontId="57" fillId="0" borderId="10" xfId="2" applyFont="1" applyFill="1" applyBorder="1" applyAlignment="1" applyProtection="1">
      <alignment horizontal="center" vertical="center" wrapText="1"/>
      <protection locked="0"/>
    </xf>
    <xf numFmtId="0" fontId="57" fillId="0" borderId="13" xfId="51" applyFont="1" applyBorder="1" applyAlignment="1">
      <alignment vertical="center"/>
    </xf>
    <xf numFmtId="165" fontId="57" fillId="3" borderId="1" xfId="0" applyNumberFormat="1" applyFont="1" applyFill="1" applyBorder="1" applyAlignment="1">
      <alignment horizontal="center" vertical="center" wrapText="1"/>
    </xf>
    <xf numFmtId="15" fontId="57" fillId="0" borderId="10" xfId="0" applyNumberFormat="1" applyFont="1" applyFill="1" applyBorder="1" applyAlignment="1">
      <alignment horizontal="center" vertical="center"/>
    </xf>
    <xf numFmtId="0" fontId="59" fillId="0" borderId="6" xfId="2" applyFont="1" applyFill="1" applyBorder="1" applyAlignment="1">
      <alignment vertical="center" wrapText="1"/>
    </xf>
    <xf numFmtId="43" fontId="81" fillId="0" borderId="0" xfId="27" applyFont="1"/>
    <xf numFmtId="43" fontId="68" fillId="0" borderId="0" xfId="27" applyFont="1" applyFill="1" applyBorder="1" applyAlignment="1">
      <alignment horizontal="center" vertical="center"/>
    </xf>
    <xf numFmtId="43" fontId="57" fillId="0" borderId="0" xfId="27" applyFont="1" applyFill="1" applyBorder="1" applyAlignment="1">
      <alignment horizontal="center" vertical="center"/>
    </xf>
    <xf numFmtId="43" fontId="58" fillId="5" borderId="1" xfId="27" applyFont="1" applyFill="1" applyBorder="1" applyAlignment="1" applyProtection="1">
      <alignment horizontal="center" vertical="center" textRotation="90" wrapText="1"/>
      <protection locked="0"/>
    </xf>
    <xf numFmtId="43" fontId="57" fillId="0" borderId="1" xfId="27" applyFont="1" applyFill="1" applyBorder="1" applyAlignment="1">
      <alignment horizontal="center"/>
    </xf>
    <xf numFmtId="0" fontId="57" fillId="6" borderId="1" xfId="0" quotePrefix="1" applyFont="1" applyFill="1" applyBorder="1" applyAlignment="1">
      <alignment horizontal="center" vertical="center" wrapText="1"/>
    </xf>
    <xf numFmtId="165" fontId="57" fillId="0" borderId="11" xfId="0" applyNumberFormat="1" applyFont="1" applyFill="1" applyBorder="1" applyAlignment="1" applyProtection="1">
      <alignment horizontal="center" vertical="center" wrapText="1"/>
      <protection locked="0"/>
    </xf>
    <xf numFmtId="0" fontId="57" fillId="6" borderId="1" xfId="0" applyFont="1" applyFill="1" applyBorder="1" applyAlignment="1">
      <alignment horizontal="center" wrapText="1"/>
    </xf>
    <xf numFmtId="0" fontId="57" fillId="0" borderId="0" xfId="0" quotePrefix="1" applyFont="1" applyFill="1" applyBorder="1" applyAlignment="1">
      <alignment horizontal="center" vertical="center" wrapText="1"/>
    </xf>
    <xf numFmtId="0" fontId="52" fillId="10" borderId="1" xfId="0" applyFont="1" applyFill="1" applyBorder="1" applyAlignment="1">
      <alignment wrapText="1"/>
    </xf>
    <xf numFmtId="0" fontId="52" fillId="10" borderId="1" xfId="0" applyFont="1" applyFill="1" applyBorder="1" applyAlignment="1">
      <alignment horizontal="center"/>
    </xf>
    <xf numFmtId="0" fontId="57" fillId="10" borderId="11" xfId="0" applyFont="1" applyFill="1" applyBorder="1" applyAlignment="1">
      <alignment horizontal="center" vertical="center" wrapText="1"/>
    </xf>
    <xf numFmtId="15" fontId="57" fillId="10" borderId="1" xfId="0" applyNumberFormat="1" applyFont="1" applyFill="1" applyBorder="1" applyAlignment="1">
      <alignment horizontal="center" vertical="center"/>
    </xf>
    <xf numFmtId="165" fontId="57" fillId="10" borderId="1" xfId="0" quotePrefix="1" applyNumberFormat="1" applyFont="1" applyFill="1" applyBorder="1" applyAlignment="1">
      <alignment horizontal="center" vertical="center" wrapText="1"/>
    </xf>
    <xf numFmtId="43" fontId="57" fillId="10" borderId="1" xfId="27" applyFont="1" applyFill="1" applyBorder="1" applyAlignment="1">
      <alignment horizontal="center" vertical="center" wrapText="1"/>
    </xf>
    <xf numFmtId="0" fontId="57" fillId="3" borderId="1" xfId="15" applyFont="1" applyFill="1" applyBorder="1" applyAlignment="1">
      <alignment horizontal="center" vertical="center" wrapText="1"/>
    </xf>
    <xf numFmtId="0" fontId="57" fillId="6" borderId="1" xfId="0" applyFont="1" applyFill="1" applyBorder="1" applyAlignment="1">
      <alignment wrapText="1"/>
    </xf>
    <xf numFmtId="0" fontId="88" fillId="10" borderId="1" xfId="0" applyFont="1" applyFill="1" applyBorder="1" applyAlignment="1">
      <alignment wrapText="1"/>
    </xf>
    <xf numFmtId="0" fontId="57" fillId="3" borderId="1" xfId="0" applyNumberFormat="1" applyFont="1" applyFill="1" applyBorder="1" applyAlignment="1">
      <alignment horizontal="center" vertical="center" wrapText="1"/>
    </xf>
    <xf numFmtId="14" fontId="57" fillId="3" borderId="1" xfId="0" applyNumberFormat="1" applyFont="1" applyFill="1" applyBorder="1" applyAlignment="1" applyProtection="1">
      <alignment horizontal="center" vertical="center" wrapText="1"/>
      <protection locked="0"/>
    </xf>
    <xf numFmtId="0" fontId="57" fillId="3" borderId="1" xfId="0" applyNumberFormat="1" applyFont="1" applyFill="1" applyBorder="1" applyAlignment="1" applyProtection="1">
      <alignment horizontal="center" vertical="center" wrapText="1"/>
      <protection locked="0"/>
    </xf>
    <xf numFmtId="164" fontId="57" fillId="3" borderId="1" xfId="0" applyNumberFormat="1" applyFont="1" applyFill="1" applyBorder="1" applyAlignment="1">
      <alignment horizontal="center" vertical="center" wrapText="1"/>
    </xf>
    <xf numFmtId="43" fontId="57" fillId="3" borderId="1" xfId="27" applyFont="1" applyFill="1" applyBorder="1" applyAlignment="1">
      <alignment vertical="center"/>
    </xf>
    <xf numFmtId="0" fontId="57" fillId="3" borderId="1" xfId="2" applyFont="1" applyFill="1" applyBorder="1" applyAlignment="1" applyProtection="1">
      <alignment horizontal="center" vertical="center" wrapText="1"/>
      <protection locked="0"/>
    </xf>
    <xf numFmtId="43" fontId="57" fillId="3" borderId="1" xfId="27" applyFont="1" applyFill="1" applyBorder="1" applyAlignment="1" applyProtection="1">
      <alignment horizontal="center" vertical="center" wrapText="1"/>
      <protection locked="0"/>
    </xf>
    <xf numFmtId="0" fontId="57" fillId="3" borderId="13" xfId="0" applyFont="1" applyFill="1" applyBorder="1" applyAlignment="1">
      <alignment horizontal="center" vertical="center" wrapText="1"/>
    </xf>
    <xf numFmtId="6" fontId="57" fillId="0" borderId="0" xfId="0" applyNumberFormat="1" applyFont="1" applyFill="1" applyBorder="1" applyAlignment="1">
      <alignment horizontal="center" vertical="center"/>
    </xf>
    <xf numFmtId="0" fontId="100" fillId="0" borderId="0" xfId="0" applyFont="1" applyFill="1" applyBorder="1" applyAlignment="1">
      <alignment horizontal="center" vertical="center" wrapText="1"/>
    </xf>
    <xf numFmtId="0" fontId="0" fillId="12" borderId="0" xfId="0" applyFill="1"/>
    <xf numFmtId="0" fontId="0" fillId="8" borderId="0" xfId="0" applyFill="1"/>
    <xf numFmtId="0" fontId="0" fillId="8" borderId="0" xfId="0" applyFill="1" applyAlignment="1">
      <alignment wrapText="1"/>
    </xf>
    <xf numFmtId="0" fontId="0" fillId="13" borderId="0" xfId="0" applyFill="1"/>
    <xf numFmtId="0" fontId="0" fillId="14" borderId="0" xfId="0" applyFill="1"/>
    <xf numFmtId="0" fontId="0" fillId="15" borderId="0" xfId="0" applyFill="1"/>
    <xf numFmtId="0" fontId="52" fillId="13" borderId="0" xfId="0" applyFont="1" applyFill="1" applyAlignment="1">
      <alignment wrapText="1"/>
    </xf>
    <xf numFmtId="0" fontId="52" fillId="13" borderId="0" xfId="0" applyFont="1" applyFill="1"/>
    <xf numFmtId="0" fontId="52" fillId="0" borderId="0" xfId="0" applyFont="1"/>
    <xf numFmtId="0" fontId="0" fillId="15" borderId="0" xfId="0" applyFont="1" applyFill="1"/>
    <xf numFmtId="0" fontId="59" fillId="0" borderId="1" xfId="2" applyFont="1" applyFill="1" applyBorder="1" applyAlignment="1">
      <alignment horizontal="center" wrapText="1"/>
    </xf>
    <xf numFmtId="0" fontId="57" fillId="0" borderId="0" xfId="0" applyFont="1" applyFill="1" applyAlignment="1">
      <alignment vertical="center"/>
    </xf>
    <xf numFmtId="0" fontId="88" fillId="10" borderId="1" xfId="0" applyFont="1" applyFill="1" applyBorder="1" applyAlignment="1">
      <alignment vertical="center" wrapText="1"/>
    </xf>
    <xf numFmtId="0" fontId="0" fillId="10" borderId="1" xfId="0" applyFont="1" applyFill="1" applyBorder="1"/>
    <xf numFmtId="0" fontId="0" fillId="10" borderId="1" xfId="0" applyFont="1" applyFill="1" applyBorder="1" applyAlignment="1">
      <alignment horizontal="center" vertical="center"/>
    </xf>
    <xf numFmtId="0" fontId="0" fillId="10" borderId="1" xfId="0" applyFont="1" applyFill="1" applyBorder="1" applyAlignment="1">
      <alignment horizontal="center"/>
    </xf>
    <xf numFmtId="0" fontId="57" fillId="10" borderId="1" xfId="2" applyFont="1" applyFill="1" applyBorder="1" applyAlignment="1">
      <alignment horizontal="center" vertical="center" wrapText="1"/>
    </xf>
    <xf numFmtId="0" fontId="57" fillId="0" borderId="13" xfId="51" applyFont="1" applyBorder="1" applyAlignment="1">
      <alignment horizontal="left" vertical="center"/>
    </xf>
    <xf numFmtId="0" fontId="96" fillId="6" borderId="1" xfId="0" applyFont="1" applyFill="1" applyBorder="1" applyAlignment="1">
      <alignment horizontal="center" vertical="center"/>
    </xf>
    <xf numFmtId="0" fontId="58" fillId="5" borderId="13" xfId="0" applyFont="1" applyFill="1" applyBorder="1" applyAlignment="1" applyProtection="1">
      <alignment horizontal="center" vertical="center" textRotation="90" wrapText="1"/>
      <protection locked="0"/>
    </xf>
    <xf numFmtId="0" fontId="58" fillId="5" borderId="10" xfId="0" applyFont="1" applyFill="1" applyBorder="1" applyAlignment="1" applyProtection="1">
      <alignment horizontal="center" vertical="center" textRotation="90" wrapText="1"/>
      <protection locked="0"/>
    </xf>
    <xf numFmtId="0" fontId="58" fillId="5" borderId="13" xfId="0" applyFont="1" applyFill="1" applyBorder="1" applyAlignment="1">
      <alignment horizontal="center" vertical="center"/>
    </xf>
    <xf numFmtId="0" fontId="58" fillId="5" borderId="23" xfId="0" applyFont="1" applyFill="1" applyBorder="1" applyAlignment="1">
      <alignment horizontal="center" vertical="center"/>
    </xf>
    <xf numFmtId="165" fontId="58" fillId="0" borderId="13" xfId="0" applyNumberFormat="1" applyFont="1" applyFill="1" applyBorder="1" applyAlignment="1">
      <alignment horizontal="center" vertical="center"/>
    </xf>
    <xf numFmtId="165" fontId="58" fillId="0" borderId="14" xfId="0" applyNumberFormat="1" applyFont="1" applyFill="1" applyBorder="1" applyAlignment="1">
      <alignment horizontal="center" vertical="center"/>
    </xf>
    <xf numFmtId="165" fontId="58" fillId="11" borderId="13" xfId="0" applyNumberFormat="1" applyFont="1" applyFill="1" applyBorder="1" applyAlignment="1" applyProtection="1">
      <alignment horizontal="center" vertical="center" wrapText="1"/>
      <protection locked="0"/>
    </xf>
    <xf numFmtId="165" fontId="58" fillId="11" borderId="10" xfId="0" applyNumberFormat="1" applyFont="1" applyFill="1" applyBorder="1" applyAlignment="1" applyProtection="1">
      <alignment horizontal="center" vertical="center" wrapText="1"/>
      <protection locked="0"/>
    </xf>
    <xf numFmtId="165" fontId="58" fillId="9" borderId="13" xfId="0" applyNumberFormat="1" applyFont="1" applyFill="1" applyBorder="1" applyAlignment="1" applyProtection="1">
      <alignment horizontal="center" vertical="center" wrapText="1"/>
      <protection locked="0"/>
    </xf>
    <xf numFmtId="165" fontId="58" fillId="9" borderId="10" xfId="0" applyNumberFormat="1" applyFont="1" applyFill="1" applyBorder="1" applyAlignment="1" applyProtection="1">
      <alignment horizontal="center" vertical="center" wrapText="1"/>
      <protection locked="0"/>
    </xf>
    <xf numFmtId="14" fontId="94" fillId="0" borderId="0" xfId="0" applyNumberFormat="1" applyFont="1" applyFill="1" applyBorder="1" applyAlignment="1">
      <alignment horizontal="left" vertical="center" wrapText="1"/>
    </xf>
    <xf numFmtId="0" fontId="91" fillId="0" borderId="1" xfId="0" applyFont="1" applyFill="1" applyBorder="1" applyAlignment="1">
      <alignment vertical="center" wrapText="1"/>
    </xf>
    <xf numFmtId="0" fontId="57" fillId="0" borderId="1" xfId="51" applyFont="1" applyFill="1" applyBorder="1" applyAlignment="1">
      <alignment vertical="center" wrapText="1"/>
    </xf>
    <xf numFmtId="8" fontId="57" fillId="0" borderId="1" xfId="0" applyNumberFormat="1" applyFont="1" applyFill="1" applyBorder="1" applyAlignment="1">
      <alignment horizontal="center"/>
    </xf>
    <xf numFmtId="0" fontId="68" fillId="0" borderId="0" xfId="0" applyFont="1" applyFill="1" applyBorder="1" applyAlignment="1">
      <alignment horizontal="left" vertical="center" wrapText="1"/>
    </xf>
    <xf numFmtId="0" fontId="57" fillId="0" borderId="0" xfId="0" applyFont="1" applyFill="1" applyBorder="1" applyAlignment="1">
      <alignment horizontal="left" vertical="center" wrapText="1"/>
    </xf>
    <xf numFmtId="0" fontId="58" fillId="5" borderId="1" xfId="0" applyFont="1" applyFill="1" applyBorder="1" applyAlignment="1" applyProtection="1">
      <alignment horizontal="left" vertical="center" textRotation="90" wrapText="1"/>
      <protection locked="0"/>
    </xf>
    <xf numFmtId="0" fontId="57" fillId="0" borderId="1" xfId="0" applyFont="1" applyFill="1" applyBorder="1" applyAlignment="1" applyProtection="1">
      <alignment horizontal="left" vertical="center" wrapText="1"/>
      <protection locked="0"/>
    </xf>
    <xf numFmtId="165" fontId="57" fillId="0" borderId="1" xfId="0" applyNumberFormat="1"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0" fontId="57" fillId="0" borderId="1" xfId="0" applyNumberFormat="1" applyFont="1" applyFill="1" applyBorder="1" applyAlignment="1">
      <alignment horizontal="left" vertical="center" wrapText="1"/>
    </xf>
    <xf numFmtId="0" fontId="91" fillId="0" borderId="1" xfId="0" applyFont="1" applyFill="1" applyBorder="1" applyAlignment="1">
      <alignment horizontal="left" vertical="center" wrapText="1"/>
    </xf>
    <xf numFmtId="0" fontId="57" fillId="0" borderId="4" xfId="0" applyFont="1" applyFill="1" applyBorder="1" applyAlignment="1">
      <alignment horizontal="left" vertical="center" wrapText="1"/>
    </xf>
    <xf numFmtId="0" fontId="57" fillId="0" borderId="1" xfId="51" applyFont="1" applyFill="1" applyBorder="1" applyAlignment="1">
      <alignment horizontal="left" vertical="center" wrapText="1"/>
    </xf>
    <xf numFmtId="0" fontId="57" fillId="0" borderId="1" xfId="0" applyFont="1" applyFill="1" applyBorder="1" applyAlignment="1">
      <alignment horizontal="left" wrapText="1"/>
    </xf>
    <xf numFmtId="0" fontId="57" fillId="0" borderId="6" xfId="0" applyFont="1" applyFill="1" applyBorder="1" applyAlignment="1">
      <alignment horizontal="left" vertical="center" wrapText="1"/>
    </xf>
    <xf numFmtId="165" fontId="57" fillId="0" borderId="6" xfId="0" applyNumberFormat="1" applyFont="1" applyFill="1" applyBorder="1" applyAlignment="1" applyProtection="1">
      <alignment horizontal="left" vertical="center" wrapText="1"/>
      <protection locked="0"/>
    </xf>
    <xf numFmtId="0" fontId="59" fillId="0" borderId="1" xfId="2" applyFont="1" applyFill="1" applyBorder="1" applyAlignment="1">
      <alignment horizontal="left" vertical="center" wrapText="1"/>
    </xf>
    <xf numFmtId="165" fontId="57" fillId="0" borderId="4" xfId="0" applyNumberFormat="1" applyFont="1" applyFill="1" applyBorder="1" applyAlignment="1" applyProtection="1">
      <alignment horizontal="left" vertical="center" wrapText="1"/>
      <protection locked="0"/>
    </xf>
    <xf numFmtId="0" fontId="57" fillId="0" borderId="1" xfId="0" applyFont="1" applyFill="1" applyBorder="1" applyAlignment="1">
      <alignment horizontal="left"/>
    </xf>
    <xf numFmtId="0" fontId="91" fillId="0" borderId="1" xfId="0" applyFont="1" applyFill="1" applyBorder="1" applyAlignment="1">
      <alignment horizontal="left"/>
    </xf>
    <xf numFmtId="0" fontId="57" fillId="0" borderId="6" xfId="0" applyFont="1" applyFill="1" applyBorder="1" applyAlignment="1" applyProtection="1">
      <alignment horizontal="left" vertical="center" wrapText="1"/>
      <protection locked="0"/>
    </xf>
    <xf numFmtId="0" fontId="59" fillId="0" borderId="4" xfId="0" applyFont="1" applyFill="1" applyBorder="1" applyAlignment="1" applyProtection="1">
      <alignment horizontal="left" vertical="center" wrapText="1"/>
      <protection locked="0"/>
    </xf>
    <xf numFmtId="0" fontId="57" fillId="0" borderId="1" xfId="0" applyFont="1" applyFill="1" applyBorder="1" applyAlignment="1">
      <alignment horizontal="left" vertical="center"/>
    </xf>
    <xf numFmtId="0" fontId="95" fillId="0" borderId="1" xfId="52" applyFont="1" applyFill="1" applyBorder="1" applyAlignment="1">
      <alignment horizontal="left" vertical="center" wrapText="1"/>
    </xf>
    <xf numFmtId="0" fontId="57" fillId="0" borderId="13" xfId="0" applyFont="1" applyFill="1" applyBorder="1" applyAlignment="1" applyProtection="1">
      <alignment horizontal="left" vertical="center" wrapText="1"/>
      <protection locked="0"/>
    </xf>
    <xf numFmtId="0" fontId="68" fillId="0" borderId="0" xfId="0" applyFont="1" applyFill="1" applyBorder="1" applyAlignment="1">
      <alignment horizontal="left" vertical="center"/>
    </xf>
    <xf numFmtId="0" fontId="57" fillId="0" borderId="0" xfId="0" applyFont="1" applyFill="1" applyBorder="1" applyAlignment="1">
      <alignment horizontal="left" vertical="center"/>
    </xf>
    <xf numFmtId="0" fontId="95" fillId="0" borderId="1" xfId="794" applyFont="1" applyFill="1" applyBorder="1" applyAlignment="1">
      <alignment horizontal="left" vertical="center"/>
    </xf>
    <xf numFmtId="15" fontId="57" fillId="0" borderId="1" xfId="0" applyNumberFormat="1" applyFont="1" applyFill="1" applyBorder="1" applyAlignment="1">
      <alignment horizontal="left" vertical="center"/>
    </xf>
    <xf numFmtId="165" fontId="57" fillId="0" borderId="1" xfId="15" applyNumberFormat="1" applyFont="1" applyFill="1" applyBorder="1" applyAlignment="1" applyProtection="1">
      <alignment horizontal="left" vertical="center" wrapText="1"/>
      <protection locked="0"/>
    </xf>
    <xf numFmtId="0" fontId="57" fillId="0" borderId="1" xfId="51" applyFont="1" applyFill="1" applyBorder="1" applyAlignment="1">
      <alignment horizontal="left" vertical="center"/>
    </xf>
    <xf numFmtId="0" fontId="95" fillId="0" borderId="1" xfId="208" applyFont="1" applyFill="1" applyBorder="1" applyAlignment="1">
      <alignment horizontal="left" vertical="center" wrapText="1"/>
    </xf>
    <xf numFmtId="0" fontId="95" fillId="0" borderId="1" xfId="794" applyFont="1" applyFill="1" applyBorder="1" applyAlignment="1">
      <alignment horizontal="left"/>
    </xf>
    <xf numFmtId="0" fontId="91" fillId="0" borderId="1" xfId="0" applyFont="1" applyFill="1" applyBorder="1" applyAlignment="1">
      <alignment horizontal="left" vertical="center"/>
    </xf>
    <xf numFmtId="165" fontId="57" fillId="0" borderId="1" xfId="0" applyNumberFormat="1" applyFont="1" applyFill="1" applyBorder="1" applyAlignment="1">
      <alignment horizontal="left" vertical="center" wrapText="1"/>
    </xf>
  </cellXfs>
  <cellStyles count="61790">
    <cellStyle name="Comma" xfId="27" builtinId="3"/>
    <cellStyle name="Comma 2" xfId="53"/>
    <cellStyle name="Comma 2 10" xfId="7130"/>
    <cellStyle name="Comma 2 10 2" xfId="14245"/>
    <cellStyle name="Comma 2 10 2 2" xfId="16626"/>
    <cellStyle name="Comma 2 10 3" xfId="16625"/>
    <cellStyle name="Comma 2 10 4" xfId="40330"/>
    <cellStyle name="Comma 2 10 5" xfId="47445"/>
    <cellStyle name="Comma 2 10 6" xfId="54560"/>
    <cellStyle name="Comma 2 10 7" xfId="61675"/>
    <cellStyle name="Comma 2 11" xfId="7181"/>
    <cellStyle name="Comma 2 11 2" xfId="16627"/>
    <cellStyle name="Comma 2 12" xfId="14296"/>
    <cellStyle name="Comma 2 12 2" xfId="16628"/>
    <cellStyle name="Comma 2 13" xfId="33213"/>
    <cellStyle name="Comma 2 14" xfId="16624"/>
    <cellStyle name="Comma 2 15" xfId="33265"/>
    <cellStyle name="Comma 2 16" xfId="40381"/>
    <cellStyle name="Comma 2 17" xfId="47496"/>
    <cellStyle name="Comma 2 18" xfId="54611"/>
    <cellStyle name="Comma 2 19" xfId="61683"/>
    <cellStyle name="Comma 2 2" xfId="207"/>
    <cellStyle name="Comma 2 2 2" xfId="61736"/>
    <cellStyle name="Comma 2 2 2 2" xfId="61783"/>
    <cellStyle name="Comma 2 2 3" xfId="61745"/>
    <cellStyle name="Comma 2 2 4" xfId="61780"/>
    <cellStyle name="Comma 2 20" xfId="61688"/>
    <cellStyle name="Comma 2 21" xfId="61693"/>
    <cellStyle name="Comma 2 22" xfId="61698"/>
    <cellStyle name="Comma 2 23" xfId="61703"/>
    <cellStyle name="Comma 2 24" xfId="61708"/>
    <cellStyle name="Comma 2 25" xfId="61713"/>
    <cellStyle name="Comma 2 26" xfId="61722"/>
    <cellStyle name="Comma 2 27" xfId="61727"/>
    <cellStyle name="Comma 2 28" xfId="61735"/>
    <cellStyle name="Comma 2 29" xfId="61742"/>
    <cellStyle name="Comma 2 3" xfId="258"/>
    <cellStyle name="Comma 2 3 10" xfId="40576"/>
    <cellStyle name="Comma 2 3 11" xfId="47691"/>
    <cellStyle name="Comma 2 3 12" xfId="54806"/>
    <cellStyle name="Comma 2 3 13" xfId="61784"/>
    <cellStyle name="Comma 2 3 2" xfId="1059"/>
    <cellStyle name="Comma 2 3 2 10" xfId="55605"/>
    <cellStyle name="Comma 2 3 2 2" xfId="3427"/>
    <cellStyle name="Comma 2 3 2 2 2" xfId="10542"/>
    <cellStyle name="Comma 2 3 2 2 2 2" xfId="16632"/>
    <cellStyle name="Comma 2 3 2 2 3" xfId="16631"/>
    <cellStyle name="Comma 2 3 2 2 4" xfId="36627"/>
    <cellStyle name="Comma 2 3 2 2 5" xfId="43742"/>
    <cellStyle name="Comma 2 3 2 2 6" xfId="50857"/>
    <cellStyle name="Comma 2 3 2 2 7" xfId="57972"/>
    <cellStyle name="Comma 2 3 2 3" xfId="5798"/>
    <cellStyle name="Comma 2 3 2 3 2" xfId="12913"/>
    <cellStyle name="Comma 2 3 2 3 2 2" xfId="16634"/>
    <cellStyle name="Comma 2 3 2 3 3" xfId="16633"/>
    <cellStyle name="Comma 2 3 2 3 4" xfId="38998"/>
    <cellStyle name="Comma 2 3 2 3 5" xfId="46113"/>
    <cellStyle name="Comma 2 3 2 3 6" xfId="53228"/>
    <cellStyle name="Comma 2 3 2 3 7" xfId="60343"/>
    <cellStyle name="Comma 2 3 2 4" xfId="8175"/>
    <cellStyle name="Comma 2 3 2 4 2" xfId="16635"/>
    <cellStyle name="Comma 2 3 2 5" xfId="15290"/>
    <cellStyle name="Comma 2 3 2 5 2" xfId="16636"/>
    <cellStyle name="Comma 2 3 2 6" xfId="16630"/>
    <cellStyle name="Comma 2 3 2 7" xfId="34259"/>
    <cellStyle name="Comma 2 3 2 8" xfId="41375"/>
    <cellStyle name="Comma 2 3 2 9" xfId="48490"/>
    <cellStyle name="Comma 2 3 3" xfId="1849"/>
    <cellStyle name="Comma 2 3 3 10" xfId="56394"/>
    <cellStyle name="Comma 2 3 3 2" xfId="4216"/>
    <cellStyle name="Comma 2 3 3 2 2" xfId="11331"/>
    <cellStyle name="Comma 2 3 3 2 2 2" xfId="16639"/>
    <cellStyle name="Comma 2 3 3 2 3" xfId="16638"/>
    <cellStyle name="Comma 2 3 3 2 4" xfId="37416"/>
    <cellStyle name="Comma 2 3 3 2 5" xfId="44531"/>
    <cellStyle name="Comma 2 3 3 2 6" xfId="51646"/>
    <cellStyle name="Comma 2 3 3 2 7" xfId="58761"/>
    <cellStyle name="Comma 2 3 3 3" xfId="6587"/>
    <cellStyle name="Comma 2 3 3 3 2" xfId="13702"/>
    <cellStyle name="Comma 2 3 3 3 2 2" xfId="16641"/>
    <cellStyle name="Comma 2 3 3 3 3" xfId="16640"/>
    <cellStyle name="Comma 2 3 3 3 4" xfId="39787"/>
    <cellStyle name="Comma 2 3 3 3 5" xfId="46902"/>
    <cellStyle name="Comma 2 3 3 3 6" xfId="54017"/>
    <cellStyle name="Comma 2 3 3 3 7" xfId="61132"/>
    <cellStyle name="Comma 2 3 3 4" xfId="8964"/>
    <cellStyle name="Comma 2 3 3 4 2" xfId="16642"/>
    <cellStyle name="Comma 2 3 3 5" xfId="16079"/>
    <cellStyle name="Comma 2 3 3 5 2" xfId="16643"/>
    <cellStyle name="Comma 2 3 3 6" xfId="16637"/>
    <cellStyle name="Comma 2 3 3 7" xfId="35048"/>
    <cellStyle name="Comma 2 3 3 8" xfId="42164"/>
    <cellStyle name="Comma 2 3 3 9" xfId="49279"/>
    <cellStyle name="Comma 2 3 4" xfId="2628"/>
    <cellStyle name="Comma 2 3 4 2" xfId="9743"/>
    <cellStyle name="Comma 2 3 4 2 2" xfId="16645"/>
    <cellStyle name="Comma 2 3 4 3" xfId="16644"/>
    <cellStyle name="Comma 2 3 4 4" xfId="35828"/>
    <cellStyle name="Comma 2 3 4 5" xfId="42943"/>
    <cellStyle name="Comma 2 3 4 6" xfId="50058"/>
    <cellStyle name="Comma 2 3 4 7" xfId="57173"/>
    <cellStyle name="Comma 2 3 5" xfId="4999"/>
    <cellStyle name="Comma 2 3 5 2" xfId="12114"/>
    <cellStyle name="Comma 2 3 5 2 2" xfId="16647"/>
    <cellStyle name="Comma 2 3 5 3" xfId="16646"/>
    <cellStyle name="Comma 2 3 5 4" xfId="38199"/>
    <cellStyle name="Comma 2 3 5 5" xfId="45314"/>
    <cellStyle name="Comma 2 3 5 6" xfId="52429"/>
    <cellStyle name="Comma 2 3 5 7" xfId="59544"/>
    <cellStyle name="Comma 2 3 6" xfId="7376"/>
    <cellStyle name="Comma 2 3 6 2" xfId="16648"/>
    <cellStyle name="Comma 2 3 7" xfId="14491"/>
    <cellStyle name="Comma 2 3 7 2" xfId="16649"/>
    <cellStyle name="Comma 2 3 8" xfId="16629"/>
    <cellStyle name="Comma 2 3 9" xfId="33460"/>
    <cellStyle name="Comma 2 30" xfId="61748"/>
    <cellStyle name="Comma 2 31" xfId="61753"/>
    <cellStyle name="Comma 2 32" xfId="61758"/>
    <cellStyle name="Comma 2 33" xfId="61772"/>
    <cellStyle name="Comma 2 34" xfId="61779"/>
    <cellStyle name="Comma 2 35" xfId="61786"/>
    <cellStyle name="Comma 2 4" xfId="453"/>
    <cellStyle name="Comma 2 4 10" xfId="40771"/>
    <cellStyle name="Comma 2 4 11" xfId="47886"/>
    <cellStyle name="Comma 2 4 12" xfId="55001"/>
    <cellStyle name="Comma 2 4 2" xfId="1254"/>
    <cellStyle name="Comma 2 4 2 10" xfId="55800"/>
    <cellStyle name="Comma 2 4 2 2" xfId="3622"/>
    <cellStyle name="Comma 2 4 2 2 2" xfId="10737"/>
    <cellStyle name="Comma 2 4 2 2 2 2" xfId="16653"/>
    <cellStyle name="Comma 2 4 2 2 3" xfId="16652"/>
    <cellStyle name="Comma 2 4 2 2 4" xfId="36822"/>
    <cellStyle name="Comma 2 4 2 2 5" xfId="43937"/>
    <cellStyle name="Comma 2 4 2 2 6" xfId="51052"/>
    <cellStyle name="Comma 2 4 2 2 7" xfId="58167"/>
    <cellStyle name="Comma 2 4 2 3" xfId="5993"/>
    <cellStyle name="Comma 2 4 2 3 2" xfId="13108"/>
    <cellStyle name="Comma 2 4 2 3 2 2" xfId="16655"/>
    <cellStyle name="Comma 2 4 2 3 3" xfId="16654"/>
    <cellStyle name="Comma 2 4 2 3 4" xfId="39193"/>
    <cellStyle name="Comma 2 4 2 3 5" xfId="46308"/>
    <cellStyle name="Comma 2 4 2 3 6" xfId="53423"/>
    <cellStyle name="Comma 2 4 2 3 7" xfId="60538"/>
    <cellStyle name="Comma 2 4 2 4" xfId="8370"/>
    <cellStyle name="Comma 2 4 2 4 2" xfId="16656"/>
    <cellStyle name="Comma 2 4 2 5" xfId="15485"/>
    <cellStyle name="Comma 2 4 2 5 2" xfId="16657"/>
    <cellStyle name="Comma 2 4 2 6" xfId="16651"/>
    <cellStyle name="Comma 2 4 2 7" xfId="34454"/>
    <cellStyle name="Comma 2 4 2 8" xfId="41570"/>
    <cellStyle name="Comma 2 4 2 9" xfId="48685"/>
    <cellStyle name="Comma 2 4 3" xfId="2044"/>
    <cellStyle name="Comma 2 4 3 10" xfId="56589"/>
    <cellStyle name="Comma 2 4 3 2" xfId="4411"/>
    <cellStyle name="Comma 2 4 3 2 2" xfId="11526"/>
    <cellStyle name="Comma 2 4 3 2 2 2" xfId="16660"/>
    <cellStyle name="Comma 2 4 3 2 3" xfId="16659"/>
    <cellStyle name="Comma 2 4 3 2 4" xfId="37611"/>
    <cellStyle name="Comma 2 4 3 2 5" xfId="44726"/>
    <cellStyle name="Comma 2 4 3 2 6" xfId="51841"/>
    <cellStyle name="Comma 2 4 3 2 7" xfId="58956"/>
    <cellStyle name="Comma 2 4 3 3" xfId="6782"/>
    <cellStyle name="Comma 2 4 3 3 2" xfId="13897"/>
    <cellStyle name="Comma 2 4 3 3 2 2" xfId="16662"/>
    <cellStyle name="Comma 2 4 3 3 3" xfId="16661"/>
    <cellStyle name="Comma 2 4 3 3 4" xfId="39982"/>
    <cellStyle name="Comma 2 4 3 3 5" xfId="47097"/>
    <cellStyle name="Comma 2 4 3 3 6" xfId="54212"/>
    <cellStyle name="Comma 2 4 3 3 7" xfId="61327"/>
    <cellStyle name="Comma 2 4 3 4" xfId="9159"/>
    <cellStyle name="Comma 2 4 3 4 2" xfId="16663"/>
    <cellStyle name="Comma 2 4 3 5" xfId="16274"/>
    <cellStyle name="Comma 2 4 3 5 2" xfId="16664"/>
    <cellStyle name="Comma 2 4 3 6" xfId="16658"/>
    <cellStyle name="Comma 2 4 3 7" xfId="35243"/>
    <cellStyle name="Comma 2 4 3 8" xfId="42359"/>
    <cellStyle name="Comma 2 4 3 9" xfId="49474"/>
    <cellStyle name="Comma 2 4 4" xfId="2823"/>
    <cellStyle name="Comma 2 4 4 2" xfId="9938"/>
    <cellStyle name="Comma 2 4 4 2 2" xfId="16666"/>
    <cellStyle name="Comma 2 4 4 3" xfId="16665"/>
    <cellStyle name="Comma 2 4 4 4" xfId="36023"/>
    <cellStyle name="Comma 2 4 4 5" xfId="43138"/>
    <cellStyle name="Comma 2 4 4 6" xfId="50253"/>
    <cellStyle name="Comma 2 4 4 7" xfId="57368"/>
    <cellStyle name="Comma 2 4 5" xfId="5194"/>
    <cellStyle name="Comma 2 4 5 2" xfId="12309"/>
    <cellStyle name="Comma 2 4 5 2 2" xfId="16668"/>
    <cellStyle name="Comma 2 4 5 3" xfId="16667"/>
    <cellStyle name="Comma 2 4 5 4" xfId="38394"/>
    <cellStyle name="Comma 2 4 5 5" xfId="45509"/>
    <cellStyle name="Comma 2 4 5 6" xfId="52624"/>
    <cellStyle name="Comma 2 4 5 7" xfId="59739"/>
    <cellStyle name="Comma 2 4 6" xfId="7571"/>
    <cellStyle name="Comma 2 4 6 2" xfId="16669"/>
    <cellStyle name="Comma 2 4 7" xfId="14686"/>
    <cellStyle name="Comma 2 4 7 2" xfId="16670"/>
    <cellStyle name="Comma 2 4 8" xfId="16650"/>
    <cellStyle name="Comma 2 4 9" xfId="33655"/>
    <cellStyle name="Comma 2 5" xfId="864"/>
    <cellStyle name="Comma 2 5 10" xfId="55410"/>
    <cellStyle name="Comma 2 5 2" xfId="3232"/>
    <cellStyle name="Comma 2 5 2 2" xfId="10347"/>
    <cellStyle name="Comma 2 5 2 2 2" xfId="16673"/>
    <cellStyle name="Comma 2 5 2 3" xfId="16672"/>
    <cellStyle name="Comma 2 5 2 4" xfId="36432"/>
    <cellStyle name="Comma 2 5 2 5" xfId="43547"/>
    <cellStyle name="Comma 2 5 2 6" xfId="50662"/>
    <cellStyle name="Comma 2 5 2 7" xfId="57777"/>
    <cellStyle name="Comma 2 5 3" xfId="5603"/>
    <cellStyle name="Comma 2 5 3 2" xfId="12718"/>
    <cellStyle name="Comma 2 5 3 2 2" xfId="16675"/>
    <cellStyle name="Comma 2 5 3 3" xfId="16674"/>
    <cellStyle name="Comma 2 5 3 4" xfId="38803"/>
    <cellStyle name="Comma 2 5 3 5" xfId="45918"/>
    <cellStyle name="Comma 2 5 3 6" xfId="53033"/>
    <cellStyle name="Comma 2 5 3 7" xfId="60148"/>
    <cellStyle name="Comma 2 5 4" xfId="7980"/>
    <cellStyle name="Comma 2 5 4 2" xfId="16676"/>
    <cellStyle name="Comma 2 5 5" xfId="15095"/>
    <cellStyle name="Comma 2 5 5 2" xfId="16677"/>
    <cellStyle name="Comma 2 5 6" xfId="16671"/>
    <cellStyle name="Comma 2 5 7" xfId="34064"/>
    <cellStyle name="Comma 2 5 8" xfId="41180"/>
    <cellStyle name="Comma 2 5 9" xfId="48295"/>
    <cellStyle name="Comma 2 6" xfId="1654"/>
    <cellStyle name="Comma 2 6 10" xfId="56199"/>
    <cellStyle name="Comma 2 6 2" xfId="4021"/>
    <cellStyle name="Comma 2 6 2 2" xfId="11136"/>
    <cellStyle name="Comma 2 6 2 2 2" xfId="16680"/>
    <cellStyle name="Comma 2 6 2 3" xfId="16679"/>
    <cellStyle name="Comma 2 6 2 4" xfId="37221"/>
    <cellStyle name="Comma 2 6 2 5" xfId="44336"/>
    <cellStyle name="Comma 2 6 2 6" xfId="51451"/>
    <cellStyle name="Comma 2 6 2 7" xfId="58566"/>
    <cellStyle name="Comma 2 6 3" xfId="6392"/>
    <cellStyle name="Comma 2 6 3 2" xfId="13507"/>
    <cellStyle name="Comma 2 6 3 2 2" xfId="16682"/>
    <cellStyle name="Comma 2 6 3 3" xfId="16681"/>
    <cellStyle name="Comma 2 6 3 4" xfId="39592"/>
    <cellStyle name="Comma 2 6 3 5" xfId="46707"/>
    <cellStyle name="Comma 2 6 3 6" xfId="53822"/>
    <cellStyle name="Comma 2 6 3 7" xfId="60937"/>
    <cellStyle name="Comma 2 6 4" xfId="8769"/>
    <cellStyle name="Comma 2 6 4 2" xfId="16683"/>
    <cellStyle name="Comma 2 6 5" xfId="15884"/>
    <cellStyle name="Comma 2 6 5 2" xfId="16684"/>
    <cellStyle name="Comma 2 6 6" xfId="16678"/>
    <cellStyle name="Comma 2 6 7" xfId="34853"/>
    <cellStyle name="Comma 2 6 8" xfId="41969"/>
    <cellStyle name="Comma 2 6 9" xfId="49084"/>
    <cellStyle name="Comma 2 7" xfId="2433"/>
    <cellStyle name="Comma 2 7 2" xfId="9548"/>
    <cellStyle name="Comma 2 7 2 2" xfId="16686"/>
    <cellStyle name="Comma 2 7 3" xfId="16685"/>
    <cellStyle name="Comma 2 7 4" xfId="35633"/>
    <cellStyle name="Comma 2 7 5" xfId="42748"/>
    <cellStyle name="Comma 2 7 6" xfId="49863"/>
    <cellStyle name="Comma 2 7 7" xfId="56978"/>
    <cellStyle name="Comma 2 8" xfId="4804"/>
    <cellStyle name="Comma 2 8 2" xfId="11919"/>
    <cellStyle name="Comma 2 8 2 2" xfId="16688"/>
    <cellStyle name="Comma 2 8 3" xfId="16687"/>
    <cellStyle name="Comma 2 8 4" xfId="38004"/>
    <cellStyle name="Comma 2 8 5" xfId="45119"/>
    <cellStyle name="Comma 2 8 6" xfId="52234"/>
    <cellStyle name="Comma 2 8 7" xfId="59349"/>
    <cellStyle name="Comma 2 9" xfId="7125"/>
    <cellStyle name="Comma 2 9 2" xfId="14240"/>
    <cellStyle name="Comma 2 9 2 2" xfId="16690"/>
    <cellStyle name="Comma 2 9 3" xfId="16689"/>
    <cellStyle name="Comma 2 9 4" xfId="40325"/>
    <cellStyle name="Comma 2 9 5" xfId="47440"/>
    <cellStyle name="Comma 2 9 6" xfId="54555"/>
    <cellStyle name="Comma 2 9 7" xfId="61670"/>
    <cellStyle name="Comma 3" xfId="59"/>
    <cellStyle name="Comma 3 2" xfId="61734"/>
    <cellStyle name="Comma 4" xfId="33216"/>
    <cellStyle name="Comma 5" xfId="61732"/>
    <cellStyle name="Comma 6" xfId="61741"/>
    <cellStyle name="Comma 7" xfId="61763"/>
    <cellStyle name="Comma 8" xfId="61777"/>
    <cellStyle name="Currency 2" xfId="795"/>
    <cellStyle name="Currency 3" xfId="35585"/>
    <cellStyle name="Hyperlink" xfId="1" builtinId="8"/>
    <cellStyle name="Hyperlink 2" xfId="14"/>
    <cellStyle name="Hyperlink 3" xfId="54"/>
    <cellStyle name="Hyperlink 4" xfId="806"/>
    <cellStyle name="Hyperlink 4 2" xfId="1606"/>
    <cellStyle name="Hyperlink 5" xfId="33214"/>
    <cellStyle name="Normal" xfId="0" builtinId="0"/>
    <cellStyle name="Normal 10" xfId="794"/>
    <cellStyle name="Normal 10 10" xfId="41112"/>
    <cellStyle name="Normal 10 11" xfId="48227"/>
    <cellStyle name="Normal 10 12" xfId="55342"/>
    <cellStyle name="Normal 10 13" xfId="61768"/>
    <cellStyle name="Normal 10 2" xfId="1595"/>
    <cellStyle name="Normal 10 2 10" xfId="56141"/>
    <cellStyle name="Normal 10 2 2" xfId="3963"/>
    <cellStyle name="Normal 10 2 2 2" xfId="11078"/>
    <cellStyle name="Normal 10 2 2 2 2" xfId="16693"/>
    <cellStyle name="Normal 10 2 2 3" xfId="16692"/>
    <cellStyle name="Normal 10 2 2 4" xfId="37163"/>
    <cellStyle name="Normal 10 2 2 5" xfId="44278"/>
    <cellStyle name="Normal 10 2 2 6" xfId="51393"/>
    <cellStyle name="Normal 10 2 2 7" xfId="58508"/>
    <cellStyle name="Normal 10 2 3" xfId="6334"/>
    <cellStyle name="Normal 10 2 3 2" xfId="13449"/>
    <cellStyle name="Normal 10 2 3 2 2" xfId="16695"/>
    <cellStyle name="Normal 10 2 3 3" xfId="16694"/>
    <cellStyle name="Normal 10 2 3 4" xfId="39534"/>
    <cellStyle name="Normal 10 2 3 5" xfId="46649"/>
    <cellStyle name="Normal 10 2 3 6" xfId="53764"/>
    <cellStyle name="Normal 10 2 3 7" xfId="60879"/>
    <cellStyle name="Normal 10 2 4" xfId="8711"/>
    <cellStyle name="Normal 10 2 4 2" xfId="16696"/>
    <cellStyle name="Normal 10 2 5" xfId="15826"/>
    <cellStyle name="Normal 10 2 5 2" xfId="16697"/>
    <cellStyle name="Normal 10 2 6" xfId="16691"/>
    <cellStyle name="Normal 10 2 7" xfId="34795"/>
    <cellStyle name="Normal 10 2 8" xfId="41911"/>
    <cellStyle name="Normal 10 2 9" xfId="49026"/>
    <cellStyle name="Normal 10 3" xfId="2385"/>
    <cellStyle name="Normal 10 3 10" xfId="56930"/>
    <cellStyle name="Normal 10 3 2" xfId="4752"/>
    <cellStyle name="Normal 10 3 2 2" xfId="11867"/>
    <cellStyle name="Normal 10 3 2 2 2" xfId="16700"/>
    <cellStyle name="Normal 10 3 2 3" xfId="16699"/>
    <cellStyle name="Normal 10 3 2 4" xfId="37952"/>
    <cellStyle name="Normal 10 3 2 5" xfId="45067"/>
    <cellStyle name="Normal 10 3 2 6" xfId="52182"/>
    <cellStyle name="Normal 10 3 2 7" xfId="59297"/>
    <cellStyle name="Normal 10 3 3" xfId="7123"/>
    <cellStyle name="Normal 10 3 3 2" xfId="14238"/>
    <cellStyle name="Normal 10 3 3 2 2" xfId="16702"/>
    <cellStyle name="Normal 10 3 3 3" xfId="16701"/>
    <cellStyle name="Normal 10 3 3 4" xfId="40323"/>
    <cellStyle name="Normal 10 3 3 5" xfId="47438"/>
    <cellStyle name="Normal 10 3 3 6" xfId="54553"/>
    <cellStyle name="Normal 10 3 3 7" xfId="61668"/>
    <cellStyle name="Normal 10 3 4" xfId="9500"/>
    <cellStyle name="Normal 10 3 4 2" xfId="16703"/>
    <cellStyle name="Normal 10 3 5" xfId="16615"/>
    <cellStyle name="Normal 10 3 5 2" xfId="16704"/>
    <cellStyle name="Normal 10 3 6" xfId="16698"/>
    <cellStyle name="Normal 10 3 7" xfId="35584"/>
    <cellStyle name="Normal 10 3 8" xfId="42700"/>
    <cellStyle name="Normal 10 3 9" xfId="49815"/>
    <cellStyle name="Normal 10 4" xfId="3164"/>
    <cellStyle name="Normal 10 4 2" xfId="10279"/>
    <cellStyle name="Normal 10 4 2 2" xfId="16706"/>
    <cellStyle name="Normal 10 4 3" xfId="16705"/>
    <cellStyle name="Normal 10 4 4" xfId="36364"/>
    <cellStyle name="Normal 10 4 5" xfId="43479"/>
    <cellStyle name="Normal 10 4 6" xfId="50594"/>
    <cellStyle name="Normal 10 4 7" xfId="57709"/>
    <cellStyle name="Normal 10 5" xfId="5535"/>
    <cellStyle name="Normal 10 5 2" xfId="12650"/>
    <cellStyle name="Normal 10 5 2 2" xfId="16708"/>
    <cellStyle name="Normal 10 5 3" xfId="16707"/>
    <cellStyle name="Normal 10 5 4" xfId="38735"/>
    <cellStyle name="Normal 10 5 5" xfId="45850"/>
    <cellStyle name="Normal 10 5 6" xfId="52965"/>
    <cellStyle name="Normal 10 5 7" xfId="60080"/>
    <cellStyle name="Normal 10 6" xfId="7912"/>
    <cellStyle name="Normal 10 6 2" xfId="16709"/>
    <cellStyle name="Normal 10 7" xfId="15027"/>
    <cellStyle name="Normal 10 7 2" xfId="16710"/>
    <cellStyle name="Normal 10 8" xfId="16622"/>
    <cellStyle name="Normal 10 9" xfId="33996"/>
    <cellStyle name="Normal 11" xfId="4753"/>
    <cellStyle name="Normal 11 2" xfId="11868"/>
    <cellStyle name="Normal 11 2 2" xfId="16711"/>
    <cellStyle name="Normal 11 3" xfId="16618"/>
    <cellStyle name="Normal 11 4" xfId="37953"/>
    <cellStyle name="Normal 11 5" xfId="45068"/>
    <cellStyle name="Normal 11 6" xfId="52183"/>
    <cellStyle name="Normal 11 7" xfId="59298"/>
    <cellStyle name="Normal 12" xfId="4755"/>
    <cellStyle name="Normal 12 2" xfId="11870"/>
    <cellStyle name="Normal 12 2 2" xfId="16713"/>
    <cellStyle name="Normal 12 3" xfId="16712"/>
    <cellStyle name="Normal 12 4" xfId="37955"/>
    <cellStyle name="Normal 12 5" xfId="45070"/>
    <cellStyle name="Normal 12 6" xfId="52185"/>
    <cellStyle name="Normal 12 7" xfId="59300"/>
    <cellStyle name="Normal 13" xfId="7124"/>
    <cellStyle name="Normal 13 2" xfId="14239"/>
    <cellStyle name="Normal 13 2 2" xfId="16715"/>
    <cellStyle name="Normal 13 3" xfId="16714"/>
    <cellStyle name="Normal 13 4" xfId="40324"/>
    <cellStyle name="Normal 13 5" xfId="47439"/>
    <cellStyle name="Normal 13 6" xfId="54554"/>
    <cellStyle name="Normal 13 7" xfId="61669"/>
    <cellStyle name="Normal 14" xfId="7129"/>
    <cellStyle name="Normal 14 2" xfId="14244"/>
    <cellStyle name="Normal 14 2 2" xfId="16717"/>
    <cellStyle name="Normal 14 3" xfId="16716"/>
    <cellStyle name="Normal 14 4" xfId="40329"/>
    <cellStyle name="Normal 14 5" xfId="47444"/>
    <cellStyle name="Normal 14 6" xfId="54559"/>
    <cellStyle name="Normal 14 7" xfId="61674"/>
    <cellStyle name="Normal 15" xfId="33215"/>
    <cellStyle name="Normal 16" xfId="61679"/>
    <cellStyle name="Normal 17" xfId="61682"/>
    <cellStyle name="Normal 18" xfId="61687"/>
    <cellStyle name="Normal 19" xfId="61692"/>
    <cellStyle name="Normal 2" xfId="2"/>
    <cellStyle name="Normal 2 10" xfId="211"/>
    <cellStyle name="Normal 2 10 10" xfId="40529"/>
    <cellStyle name="Normal 2 10 11" xfId="47644"/>
    <cellStyle name="Normal 2 10 12" xfId="54759"/>
    <cellStyle name="Normal 2 10 2" xfId="1012"/>
    <cellStyle name="Normal 2 10 2 10" xfId="55558"/>
    <cellStyle name="Normal 2 10 2 2" xfId="3380"/>
    <cellStyle name="Normal 2 10 2 2 2" xfId="10495"/>
    <cellStyle name="Normal 2 10 2 2 2 2" xfId="16721"/>
    <cellStyle name="Normal 2 10 2 2 3" xfId="16720"/>
    <cellStyle name="Normal 2 10 2 2 4" xfId="36580"/>
    <cellStyle name="Normal 2 10 2 2 5" xfId="43695"/>
    <cellStyle name="Normal 2 10 2 2 6" xfId="50810"/>
    <cellStyle name="Normal 2 10 2 2 7" xfId="57925"/>
    <cellStyle name="Normal 2 10 2 3" xfId="5751"/>
    <cellStyle name="Normal 2 10 2 3 2" xfId="12866"/>
    <cellStyle name="Normal 2 10 2 3 2 2" xfId="16723"/>
    <cellStyle name="Normal 2 10 2 3 3" xfId="16722"/>
    <cellStyle name="Normal 2 10 2 3 4" xfId="38951"/>
    <cellStyle name="Normal 2 10 2 3 5" xfId="46066"/>
    <cellStyle name="Normal 2 10 2 3 6" xfId="53181"/>
    <cellStyle name="Normal 2 10 2 3 7" xfId="60296"/>
    <cellStyle name="Normal 2 10 2 4" xfId="8128"/>
    <cellStyle name="Normal 2 10 2 4 2" xfId="16724"/>
    <cellStyle name="Normal 2 10 2 5" xfId="15243"/>
    <cellStyle name="Normal 2 10 2 5 2" xfId="16725"/>
    <cellStyle name="Normal 2 10 2 6" xfId="16719"/>
    <cellStyle name="Normal 2 10 2 7" xfId="34212"/>
    <cellStyle name="Normal 2 10 2 8" xfId="41328"/>
    <cellStyle name="Normal 2 10 2 9" xfId="48443"/>
    <cellStyle name="Normal 2 10 3" xfId="1802"/>
    <cellStyle name="Normal 2 10 3 10" xfId="56347"/>
    <cellStyle name="Normal 2 10 3 2" xfId="4169"/>
    <cellStyle name="Normal 2 10 3 2 2" xfId="11284"/>
    <cellStyle name="Normal 2 10 3 2 2 2" xfId="16728"/>
    <cellStyle name="Normal 2 10 3 2 3" xfId="16727"/>
    <cellStyle name="Normal 2 10 3 2 4" xfId="37369"/>
    <cellStyle name="Normal 2 10 3 2 5" xfId="44484"/>
    <cellStyle name="Normal 2 10 3 2 6" xfId="51599"/>
    <cellStyle name="Normal 2 10 3 2 7" xfId="58714"/>
    <cellStyle name="Normal 2 10 3 3" xfId="6540"/>
    <cellStyle name="Normal 2 10 3 3 2" xfId="13655"/>
    <cellStyle name="Normal 2 10 3 3 2 2" xfId="16730"/>
    <cellStyle name="Normal 2 10 3 3 3" xfId="16729"/>
    <cellStyle name="Normal 2 10 3 3 4" xfId="39740"/>
    <cellStyle name="Normal 2 10 3 3 5" xfId="46855"/>
    <cellStyle name="Normal 2 10 3 3 6" xfId="53970"/>
    <cellStyle name="Normal 2 10 3 3 7" xfId="61085"/>
    <cellStyle name="Normal 2 10 3 4" xfId="8917"/>
    <cellStyle name="Normal 2 10 3 4 2" xfId="16731"/>
    <cellStyle name="Normal 2 10 3 5" xfId="16032"/>
    <cellStyle name="Normal 2 10 3 5 2" xfId="16732"/>
    <cellStyle name="Normal 2 10 3 6" xfId="16726"/>
    <cellStyle name="Normal 2 10 3 7" xfId="35001"/>
    <cellStyle name="Normal 2 10 3 8" xfId="42117"/>
    <cellStyle name="Normal 2 10 3 9" xfId="49232"/>
    <cellStyle name="Normal 2 10 4" xfId="2581"/>
    <cellStyle name="Normal 2 10 4 2" xfId="9696"/>
    <cellStyle name="Normal 2 10 4 2 2" xfId="16734"/>
    <cellStyle name="Normal 2 10 4 3" xfId="16733"/>
    <cellStyle name="Normal 2 10 4 4" xfId="35781"/>
    <cellStyle name="Normal 2 10 4 5" xfId="42896"/>
    <cellStyle name="Normal 2 10 4 6" xfId="50011"/>
    <cellStyle name="Normal 2 10 4 7" xfId="57126"/>
    <cellStyle name="Normal 2 10 5" xfId="4952"/>
    <cellStyle name="Normal 2 10 5 2" xfId="12067"/>
    <cellStyle name="Normal 2 10 5 2 2" xfId="16736"/>
    <cellStyle name="Normal 2 10 5 3" xfId="16735"/>
    <cellStyle name="Normal 2 10 5 4" xfId="38152"/>
    <cellStyle name="Normal 2 10 5 5" xfId="45267"/>
    <cellStyle name="Normal 2 10 5 6" xfId="52382"/>
    <cellStyle name="Normal 2 10 5 7" xfId="59497"/>
    <cellStyle name="Normal 2 10 6" xfId="7329"/>
    <cellStyle name="Normal 2 10 6 2" xfId="16737"/>
    <cellStyle name="Normal 2 10 7" xfId="14444"/>
    <cellStyle name="Normal 2 10 7 2" xfId="16738"/>
    <cellStyle name="Normal 2 10 8" xfId="16718"/>
    <cellStyle name="Normal 2 10 9" xfId="33413"/>
    <cellStyle name="Normal 2 11" xfId="406"/>
    <cellStyle name="Normal 2 11 10" xfId="40724"/>
    <cellStyle name="Normal 2 11 11" xfId="47839"/>
    <cellStyle name="Normal 2 11 12" xfId="54954"/>
    <cellStyle name="Normal 2 11 2" xfId="1207"/>
    <cellStyle name="Normal 2 11 2 10" xfId="55753"/>
    <cellStyle name="Normal 2 11 2 2" xfId="3575"/>
    <cellStyle name="Normal 2 11 2 2 2" xfId="10690"/>
    <cellStyle name="Normal 2 11 2 2 2 2" xfId="16742"/>
    <cellStyle name="Normal 2 11 2 2 3" xfId="16741"/>
    <cellStyle name="Normal 2 11 2 2 4" xfId="36775"/>
    <cellStyle name="Normal 2 11 2 2 5" xfId="43890"/>
    <cellStyle name="Normal 2 11 2 2 6" xfId="51005"/>
    <cellStyle name="Normal 2 11 2 2 7" xfId="58120"/>
    <cellStyle name="Normal 2 11 2 3" xfId="5946"/>
    <cellStyle name="Normal 2 11 2 3 2" xfId="13061"/>
    <cellStyle name="Normal 2 11 2 3 2 2" xfId="16744"/>
    <cellStyle name="Normal 2 11 2 3 3" xfId="16743"/>
    <cellStyle name="Normal 2 11 2 3 4" xfId="39146"/>
    <cellStyle name="Normal 2 11 2 3 5" xfId="46261"/>
    <cellStyle name="Normal 2 11 2 3 6" xfId="53376"/>
    <cellStyle name="Normal 2 11 2 3 7" xfId="60491"/>
    <cellStyle name="Normal 2 11 2 4" xfId="8323"/>
    <cellStyle name="Normal 2 11 2 4 2" xfId="16745"/>
    <cellStyle name="Normal 2 11 2 5" xfId="15438"/>
    <cellStyle name="Normal 2 11 2 5 2" xfId="16746"/>
    <cellStyle name="Normal 2 11 2 6" xfId="16740"/>
    <cellStyle name="Normal 2 11 2 7" xfId="34407"/>
    <cellStyle name="Normal 2 11 2 8" xfId="41523"/>
    <cellStyle name="Normal 2 11 2 9" xfId="48638"/>
    <cellStyle name="Normal 2 11 3" xfId="1997"/>
    <cellStyle name="Normal 2 11 3 10" xfId="56542"/>
    <cellStyle name="Normal 2 11 3 2" xfId="4364"/>
    <cellStyle name="Normal 2 11 3 2 2" xfId="11479"/>
    <cellStyle name="Normal 2 11 3 2 2 2" xfId="16749"/>
    <cellStyle name="Normal 2 11 3 2 3" xfId="16748"/>
    <cellStyle name="Normal 2 11 3 2 4" xfId="37564"/>
    <cellStyle name="Normal 2 11 3 2 5" xfId="44679"/>
    <cellStyle name="Normal 2 11 3 2 6" xfId="51794"/>
    <cellStyle name="Normal 2 11 3 2 7" xfId="58909"/>
    <cellStyle name="Normal 2 11 3 3" xfId="6735"/>
    <cellStyle name="Normal 2 11 3 3 2" xfId="13850"/>
    <cellStyle name="Normal 2 11 3 3 2 2" xfId="16751"/>
    <cellStyle name="Normal 2 11 3 3 3" xfId="16750"/>
    <cellStyle name="Normal 2 11 3 3 4" xfId="39935"/>
    <cellStyle name="Normal 2 11 3 3 5" xfId="47050"/>
    <cellStyle name="Normal 2 11 3 3 6" xfId="54165"/>
    <cellStyle name="Normal 2 11 3 3 7" xfId="61280"/>
    <cellStyle name="Normal 2 11 3 4" xfId="9112"/>
    <cellStyle name="Normal 2 11 3 4 2" xfId="16752"/>
    <cellStyle name="Normal 2 11 3 5" xfId="16227"/>
    <cellStyle name="Normal 2 11 3 5 2" xfId="16753"/>
    <cellStyle name="Normal 2 11 3 6" xfId="16747"/>
    <cellStyle name="Normal 2 11 3 7" xfId="35196"/>
    <cellStyle name="Normal 2 11 3 8" xfId="42312"/>
    <cellStyle name="Normal 2 11 3 9" xfId="49427"/>
    <cellStyle name="Normal 2 11 4" xfId="2776"/>
    <cellStyle name="Normal 2 11 4 2" xfId="9891"/>
    <cellStyle name="Normal 2 11 4 2 2" xfId="16755"/>
    <cellStyle name="Normal 2 11 4 3" xfId="16754"/>
    <cellStyle name="Normal 2 11 4 4" xfId="35976"/>
    <cellStyle name="Normal 2 11 4 5" xfId="43091"/>
    <cellStyle name="Normal 2 11 4 6" xfId="50206"/>
    <cellStyle name="Normal 2 11 4 7" xfId="57321"/>
    <cellStyle name="Normal 2 11 5" xfId="5147"/>
    <cellStyle name="Normal 2 11 5 2" xfId="12262"/>
    <cellStyle name="Normal 2 11 5 2 2" xfId="16757"/>
    <cellStyle name="Normal 2 11 5 3" xfId="16756"/>
    <cellStyle name="Normal 2 11 5 4" xfId="38347"/>
    <cellStyle name="Normal 2 11 5 5" xfId="45462"/>
    <cellStyle name="Normal 2 11 5 6" xfId="52577"/>
    <cellStyle name="Normal 2 11 5 7" xfId="59692"/>
    <cellStyle name="Normal 2 11 6" xfId="7524"/>
    <cellStyle name="Normal 2 11 6 2" xfId="16758"/>
    <cellStyle name="Normal 2 11 7" xfId="14639"/>
    <cellStyle name="Normal 2 11 7 2" xfId="16759"/>
    <cellStyle name="Normal 2 11 8" xfId="16739"/>
    <cellStyle name="Normal 2 11 9" xfId="33608"/>
    <cellStyle name="Normal 2 12" xfId="601"/>
    <cellStyle name="Normal 2 12 10" xfId="40919"/>
    <cellStyle name="Normal 2 12 11" xfId="48034"/>
    <cellStyle name="Normal 2 12 12" xfId="55149"/>
    <cellStyle name="Normal 2 12 2" xfId="1402"/>
    <cellStyle name="Normal 2 12 2 10" xfId="55948"/>
    <cellStyle name="Normal 2 12 2 2" xfId="3770"/>
    <cellStyle name="Normal 2 12 2 2 2" xfId="10885"/>
    <cellStyle name="Normal 2 12 2 2 2 2" xfId="16763"/>
    <cellStyle name="Normal 2 12 2 2 3" xfId="16762"/>
    <cellStyle name="Normal 2 12 2 2 4" xfId="36970"/>
    <cellStyle name="Normal 2 12 2 2 5" xfId="44085"/>
    <cellStyle name="Normal 2 12 2 2 6" xfId="51200"/>
    <cellStyle name="Normal 2 12 2 2 7" xfId="58315"/>
    <cellStyle name="Normal 2 12 2 3" xfId="6141"/>
    <cellStyle name="Normal 2 12 2 3 2" xfId="13256"/>
    <cellStyle name="Normal 2 12 2 3 2 2" xfId="16765"/>
    <cellStyle name="Normal 2 12 2 3 3" xfId="16764"/>
    <cellStyle name="Normal 2 12 2 3 4" xfId="39341"/>
    <cellStyle name="Normal 2 12 2 3 5" xfId="46456"/>
    <cellStyle name="Normal 2 12 2 3 6" xfId="53571"/>
    <cellStyle name="Normal 2 12 2 3 7" xfId="60686"/>
    <cellStyle name="Normal 2 12 2 4" xfId="8518"/>
    <cellStyle name="Normal 2 12 2 4 2" xfId="16766"/>
    <cellStyle name="Normal 2 12 2 5" xfId="15633"/>
    <cellStyle name="Normal 2 12 2 5 2" xfId="16767"/>
    <cellStyle name="Normal 2 12 2 6" xfId="16761"/>
    <cellStyle name="Normal 2 12 2 7" xfId="34602"/>
    <cellStyle name="Normal 2 12 2 8" xfId="41718"/>
    <cellStyle name="Normal 2 12 2 9" xfId="48833"/>
    <cellStyle name="Normal 2 12 3" xfId="2192"/>
    <cellStyle name="Normal 2 12 3 10" xfId="56737"/>
    <cellStyle name="Normal 2 12 3 2" xfId="4559"/>
    <cellStyle name="Normal 2 12 3 2 2" xfId="11674"/>
    <cellStyle name="Normal 2 12 3 2 2 2" xfId="16770"/>
    <cellStyle name="Normal 2 12 3 2 3" xfId="16769"/>
    <cellStyle name="Normal 2 12 3 2 4" xfId="37759"/>
    <cellStyle name="Normal 2 12 3 2 5" xfId="44874"/>
    <cellStyle name="Normal 2 12 3 2 6" xfId="51989"/>
    <cellStyle name="Normal 2 12 3 2 7" xfId="59104"/>
    <cellStyle name="Normal 2 12 3 3" xfId="6930"/>
    <cellStyle name="Normal 2 12 3 3 2" xfId="14045"/>
    <cellStyle name="Normal 2 12 3 3 2 2" xfId="16772"/>
    <cellStyle name="Normal 2 12 3 3 3" xfId="16771"/>
    <cellStyle name="Normal 2 12 3 3 4" xfId="40130"/>
    <cellStyle name="Normal 2 12 3 3 5" xfId="47245"/>
    <cellStyle name="Normal 2 12 3 3 6" xfId="54360"/>
    <cellStyle name="Normal 2 12 3 3 7" xfId="61475"/>
    <cellStyle name="Normal 2 12 3 4" xfId="9307"/>
    <cellStyle name="Normal 2 12 3 4 2" xfId="16773"/>
    <cellStyle name="Normal 2 12 3 5" xfId="16422"/>
    <cellStyle name="Normal 2 12 3 5 2" xfId="16774"/>
    <cellStyle name="Normal 2 12 3 6" xfId="16768"/>
    <cellStyle name="Normal 2 12 3 7" xfId="35391"/>
    <cellStyle name="Normal 2 12 3 8" xfId="42507"/>
    <cellStyle name="Normal 2 12 3 9" xfId="49622"/>
    <cellStyle name="Normal 2 12 4" xfId="2971"/>
    <cellStyle name="Normal 2 12 4 2" xfId="10086"/>
    <cellStyle name="Normal 2 12 4 2 2" xfId="16776"/>
    <cellStyle name="Normal 2 12 4 3" xfId="16775"/>
    <cellStyle name="Normal 2 12 4 4" xfId="36171"/>
    <cellStyle name="Normal 2 12 4 5" xfId="43286"/>
    <cellStyle name="Normal 2 12 4 6" xfId="50401"/>
    <cellStyle name="Normal 2 12 4 7" xfId="57516"/>
    <cellStyle name="Normal 2 12 5" xfId="5342"/>
    <cellStyle name="Normal 2 12 5 2" xfId="12457"/>
    <cellStyle name="Normal 2 12 5 2 2" xfId="16778"/>
    <cellStyle name="Normal 2 12 5 3" xfId="16777"/>
    <cellStyle name="Normal 2 12 5 4" xfId="38542"/>
    <cellStyle name="Normal 2 12 5 5" xfId="45657"/>
    <cellStyle name="Normal 2 12 5 6" xfId="52772"/>
    <cellStyle name="Normal 2 12 5 7" xfId="59887"/>
    <cellStyle name="Normal 2 12 6" xfId="7719"/>
    <cellStyle name="Normal 2 12 6 2" xfId="16779"/>
    <cellStyle name="Normal 2 12 7" xfId="14834"/>
    <cellStyle name="Normal 2 12 7 2" xfId="16780"/>
    <cellStyle name="Normal 2 12 8" xfId="16760"/>
    <cellStyle name="Normal 2 12 9" xfId="33803"/>
    <cellStyle name="Normal 2 13" xfId="796"/>
    <cellStyle name="Normal 2 13 10" xfId="48228"/>
    <cellStyle name="Normal 2 13 11" xfId="55343"/>
    <cellStyle name="Normal 2 13 2" xfId="1596"/>
    <cellStyle name="Normal 2 13 2 10" xfId="56142"/>
    <cellStyle name="Normal 2 13 2 2" xfId="3964"/>
    <cellStyle name="Normal 2 13 2 2 2" xfId="11079"/>
    <cellStyle name="Normal 2 13 2 2 2 2" xfId="16784"/>
    <cellStyle name="Normal 2 13 2 2 3" xfId="16783"/>
    <cellStyle name="Normal 2 13 2 2 4" xfId="37164"/>
    <cellStyle name="Normal 2 13 2 2 5" xfId="44279"/>
    <cellStyle name="Normal 2 13 2 2 6" xfId="51394"/>
    <cellStyle name="Normal 2 13 2 2 7" xfId="58509"/>
    <cellStyle name="Normal 2 13 2 3" xfId="6335"/>
    <cellStyle name="Normal 2 13 2 3 2" xfId="13450"/>
    <cellStyle name="Normal 2 13 2 3 2 2" xfId="16786"/>
    <cellStyle name="Normal 2 13 2 3 3" xfId="16785"/>
    <cellStyle name="Normal 2 13 2 3 4" xfId="39535"/>
    <cellStyle name="Normal 2 13 2 3 5" xfId="46650"/>
    <cellStyle name="Normal 2 13 2 3 6" xfId="53765"/>
    <cellStyle name="Normal 2 13 2 3 7" xfId="60880"/>
    <cellStyle name="Normal 2 13 2 4" xfId="8712"/>
    <cellStyle name="Normal 2 13 2 4 2" xfId="16787"/>
    <cellStyle name="Normal 2 13 2 5" xfId="15827"/>
    <cellStyle name="Normal 2 13 2 5 2" xfId="16788"/>
    <cellStyle name="Normal 2 13 2 6" xfId="16782"/>
    <cellStyle name="Normal 2 13 2 7" xfId="34796"/>
    <cellStyle name="Normal 2 13 2 8" xfId="41912"/>
    <cellStyle name="Normal 2 13 2 9" xfId="49027"/>
    <cellStyle name="Normal 2 13 3" xfId="3165"/>
    <cellStyle name="Normal 2 13 3 2" xfId="10280"/>
    <cellStyle name="Normal 2 13 3 2 2" xfId="16790"/>
    <cellStyle name="Normal 2 13 3 3" xfId="16789"/>
    <cellStyle name="Normal 2 13 3 4" xfId="36365"/>
    <cellStyle name="Normal 2 13 3 5" xfId="43480"/>
    <cellStyle name="Normal 2 13 3 6" xfId="50595"/>
    <cellStyle name="Normal 2 13 3 7" xfId="57710"/>
    <cellStyle name="Normal 2 13 4" xfId="5536"/>
    <cellStyle name="Normal 2 13 4 2" xfId="12651"/>
    <cellStyle name="Normal 2 13 4 2 2" xfId="16792"/>
    <cellStyle name="Normal 2 13 4 3" xfId="16791"/>
    <cellStyle name="Normal 2 13 4 4" xfId="38736"/>
    <cellStyle name="Normal 2 13 4 5" xfId="45851"/>
    <cellStyle name="Normal 2 13 4 6" xfId="52966"/>
    <cellStyle name="Normal 2 13 4 7" xfId="60081"/>
    <cellStyle name="Normal 2 13 5" xfId="7913"/>
    <cellStyle name="Normal 2 13 5 2" xfId="16793"/>
    <cellStyle name="Normal 2 13 6" xfId="15028"/>
    <cellStyle name="Normal 2 13 6 2" xfId="16794"/>
    <cellStyle name="Normal 2 13 7" xfId="16781"/>
    <cellStyle name="Normal 2 13 8" xfId="33997"/>
    <cellStyle name="Normal 2 13 9" xfId="41113"/>
    <cellStyle name="Normal 2 14" xfId="807"/>
    <cellStyle name="Normal 2 14 10" xfId="55353"/>
    <cellStyle name="Normal 2 14 2" xfId="3175"/>
    <cellStyle name="Normal 2 14 2 2" xfId="10290"/>
    <cellStyle name="Normal 2 14 2 2 2" xfId="16797"/>
    <cellStyle name="Normal 2 14 2 3" xfId="16796"/>
    <cellStyle name="Normal 2 14 2 4" xfId="36375"/>
    <cellStyle name="Normal 2 14 2 5" xfId="43490"/>
    <cellStyle name="Normal 2 14 2 6" xfId="50605"/>
    <cellStyle name="Normal 2 14 2 7" xfId="57720"/>
    <cellStyle name="Normal 2 14 3" xfId="5546"/>
    <cellStyle name="Normal 2 14 3 2" xfId="12661"/>
    <cellStyle name="Normal 2 14 3 2 2" xfId="16799"/>
    <cellStyle name="Normal 2 14 3 3" xfId="16798"/>
    <cellStyle name="Normal 2 14 3 4" xfId="38746"/>
    <cellStyle name="Normal 2 14 3 5" xfId="45861"/>
    <cellStyle name="Normal 2 14 3 6" xfId="52976"/>
    <cellStyle name="Normal 2 14 3 7" xfId="60091"/>
    <cellStyle name="Normal 2 14 4" xfId="7923"/>
    <cellStyle name="Normal 2 14 4 2" xfId="16800"/>
    <cellStyle name="Normal 2 14 5" xfId="15038"/>
    <cellStyle name="Normal 2 14 5 2" xfId="16801"/>
    <cellStyle name="Normal 2 14 6" xfId="16795"/>
    <cellStyle name="Normal 2 14 7" xfId="34007"/>
    <cellStyle name="Normal 2 14 8" xfId="41123"/>
    <cellStyle name="Normal 2 14 9" xfId="48238"/>
    <cellStyle name="Normal 2 15" xfId="817"/>
    <cellStyle name="Normal 2 15 10" xfId="55363"/>
    <cellStyle name="Normal 2 15 2" xfId="3185"/>
    <cellStyle name="Normal 2 15 2 2" xfId="10300"/>
    <cellStyle name="Normal 2 15 2 2 2" xfId="16804"/>
    <cellStyle name="Normal 2 15 2 3" xfId="16803"/>
    <cellStyle name="Normal 2 15 2 4" xfId="36385"/>
    <cellStyle name="Normal 2 15 2 5" xfId="43500"/>
    <cellStyle name="Normal 2 15 2 6" xfId="50615"/>
    <cellStyle name="Normal 2 15 2 7" xfId="57730"/>
    <cellStyle name="Normal 2 15 3" xfId="5556"/>
    <cellStyle name="Normal 2 15 3 2" xfId="12671"/>
    <cellStyle name="Normal 2 15 3 2 2" xfId="16806"/>
    <cellStyle name="Normal 2 15 3 3" xfId="16805"/>
    <cellStyle name="Normal 2 15 3 4" xfId="38756"/>
    <cellStyle name="Normal 2 15 3 5" xfId="45871"/>
    <cellStyle name="Normal 2 15 3 6" xfId="52986"/>
    <cellStyle name="Normal 2 15 3 7" xfId="60101"/>
    <cellStyle name="Normal 2 15 4" xfId="7933"/>
    <cellStyle name="Normal 2 15 4 2" xfId="16807"/>
    <cellStyle name="Normal 2 15 5" xfId="15048"/>
    <cellStyle name="Normal 2 15 5 2" xfId="16808"/>
    <cellStyle name="Normal 2 15 6" xfId="16802"/>
    <cellStyle name="Normal 2 15 7" xfId="34017"/>
    <cellStyle name="Normal 2 15 8" xfId="41133"/>
    <cellStyle name="Normal 2 15 9" xfId="48248"/>
    <cellStyle name="Normal 2 16" xfId="1607"/>
    <cellStyle name="Normal 2 16 10" xfId="56152"/>
    <cellStyle name="Normal 2 16 11" xfId="61769"/>
    <cellStyle name="Normal 2 16 2" xfId="3974"/>
    <cellStyle name="Normal 2 16 2 2" xfId="11089"/>
    <cellStyle name="Normal 2 16 2 2 2" xfId="16810"/>
    <cellStyle name="Normal 2 16 2 3" xfId="16809"/>
    <cellStyle name="Normal 2 16 2 4" xfId="37174"/>
    <cellStyle name="Normal 2 16 2 5" xfId="44289"/>
    <cellStyle name="Normal 2 16 2 6" xfId="51404"/>
    <cellStyle name="Normal 2 16 2 7" xfId="58519"/>
    <cellStyle name="Normal 2 16 3" xfId="6345"/>
    <cellStyle name="Normal 2 16 3 2" xfId="13460"/>
    <cellStyle name="Normal 2 16 3 2 2" xfId="16812"/>
    <cellStyle name="Normal 2 16 3 3" xfId="16811"/>
    <cellStyle name="Normal 2 16 3 4" xfId="39545"/>
    <cellStyle name="Normal 2 16 3 5" xfId="46660"/>
    <cellStyle name="Normal 2 16 3 6" xfId="53775"/>
    <cellStyle name="Normal 2 16 3 7" xfId="60890"/>
    <cellStyle name="Normal 2 16 4" xfId="8722"/>
    <cellStyle name="Normal 2 16 4 2" xfId="16813"/>
    <cellStyle name="Normal 2 16 5" xfId="15837"/>
    <cellStyle name="Normal 2 16 5 2" xfId="16814"/>
    <cellStyle name="Normal 2 16 6" xfId="16623"/>
    <cellStyle name="Normal 2 16 7" xfId="34806"/>
    <cellStyle name="Normal 2 16 8" xfId="41922"/>
    <cellStyle name="Normal 2 16 9" xfId="49037"/>
    <cellStyle name="Normal 2 17" xfId="2386"/>
    <cellStyle name="Normal 2 17 2" xfId="9501"/>
    <cellStyle name="Normal 2 17 2 2" xfId="16816"/>
    <cellStyle name="Normal 2 17 3" xfId="16815"/>
    <cellStyle name="Normal 2 17 4" xfId="35586"/>
    <cellStyle name="Normal 2 17 5" xfId="42701"/>
    <cellStyle name="Normal 2 17 6" xfId="49816"/>
    <cellStyle name="Normal 2 17 7" xfId="56931"/>
    <cellStyle name="Normal 2 18" xfId="4757"/>
    <cellStyle name="Normal 2 18 2" xfId="11872"/>
    <cellStyle name="Normal 2 18 2 2" xfId="16818"/>
    <cellStyle name="Normal 2 18 3" xfId="16817"/>
    <cellStyle name="Normal 2 18 4" xfId="37957"/>
    <cellStyle name="Normal 2 18 5" xfId="45072"/>
    <cellStyle name="Normal 2 18 6" xfId="52187"/>
    <cellStyle name="Normal 2 18 7" xfId="59302"/>
    <cellStyle name="Normal 2 19" xfId="7134"/>
    <cellStyle name="Normal 2 19 2" xfId="16819"/>
    <cellStyle name="Normal 2 2" xfId="6"/>
    <cellStyle name="Normal 2 2 10" xfId="409"/>
    <cellStyle name="Normal 2 2 10 10" xfId="40727"/>
    <cellStyle name="Normal 2 2 10 11" xfId="47842"/>
    <cellStyle name="Normal 2 2 10 12" xfId="54957"/>
    <cellStyle name="Normal 2 2 10 2" xfId="1210"/>
    <cellStyle name="Normal 2 2 10 2 10" xfId="55756"/>
    <cellStyle name="Normal 2 2 10 2 2" xfId="3578"/>
    <cellStyle name="Normal 2 2 10 2 2 2" xfId="10693"/>
    <cellStyle name="Normal 2 2 10 2 2 2 2" xfId="16824"/>
    <cellStyle name="Normal 2 2 10 2 2 3" xfId="16823"/>
    <cellStyle name="Normal 2 2 10 2 2 4" xfId="36778"/>
    <cellStyle name="Normal 2 2 10 2 2 5" xfId="43893"/>
    <cellStyle name="Normal 2 2 10 2 2 6" xfId="51008"/>
    <cellStyle name="Normal 2 2 10 2 2 7" xfId="58123"/>
    <cellStyle name="Normal 2 2 10 2 3" xfId="5949"/>
    <cellStyle name="Normal 2 2 10 2 3 2" xfId="13064"/>
    <cellStyle name="Normal 2 2 10 2 3 2 2" xfId="16826"/>
    <cellStyle name="Normal 2 2 10 2 3 3" xfId="16825"/>
    <cellStyle name="Normal 2 2 10 2 3 4" xfId="39149"/>
    <cellStyle name="Normal 2 2 10 2 3 5" xfId="46264"/>
    <cellStyle name="Normal 2 2 10 2 3 6" xfId="53379"/>
    <cellStyle name="Normal 2 2 10 2 3 7" xfId="60494"/>
    <cellStyle name="Normal 2 2 10 2 4" xfId="8326"/>
    <cellStyle name="Normal 2 2 10 2 4 2" xfId="16827"/>
    <cellStyle name="Normal 2 2 10 2 5" xfId="15441"/>
    <cellStyle name="Normal 2 2 10 2 5 2" xfId="16828"/>
    <cellStyle name="Normal 2 2 10 2 6" xfId="16822"/>
    <cellStyle name="Normal 2 2 10 2 7" xfId="34410"/>
    <cellStyle name="Normal 2 2 10 2 8" xfId="41526"/>
    <cellStyle name="Normal 2 2 10 2 9" xfId="48641"/>
    <cellStyle name="Normal 2 2 10 3" xfId="2000"/>
    <cellStyle name="Normal 2 2 10 3 10" xfId="56545"/>
    <cellStyle name="Normal 2 2 10 3 2" xfId="4367"/>
    <cellStyle name="Normal 2 2 10 3 2 2" xfId="11482"/>
    <cellStyle name="Normal 2 2 10 3 2 2 2" xfId="16831"/>
    <cellStyle name="Normal 2 2 10 3 2 3" xfId="16830"/>
    <cellStyle name="Normal 2 2 10 3 2 4" xfId="37567"/>
    <cellStyle name="Normal 2 2 10 3 2 5" xfId="44682"/>
    <cellStyle name="Normal 2 2 10 3 2 6" xfId="51797"/>
    <cellStyle name="Normal 2 2 10 3 2 7" xfId="58912"/>
    <cellStyle name="Normal 2 2 10 3 3" xfId="6738"/>
    <cellStyle name="Normal 2 2 10 3 3 2" xfId="13853"/>
    <cellStyle name="Normal 2 2 10 3 3 2 2" xfId="16833"/>
    <cellStyle name="Normal 2 2 10 3 3 3" xfId="16832"/>
    <cellStyle name="Normal 2 2 10 3 3 4" xfId="39938"/>
    <cellStyle name="Normal 2 2 10 3 3 5" xfId="47053"/>
    <cellStyle name="Normal 2 2 10 3 3 6" xfId="54168"/>
    <cellStyle name="Normal 2 2 10 3 3 7" xfId="61283"/>
    <cellStyle name="Normal 2 2 10 3 4" xfId="9115"/>
    <cellStyle name="Normal 2 2 10 3 4 2" xfId="16834"/>
    <cellStyle name="Normal 2 2 10 3 5" xfId="16230"/>
    <cellStyle name="Normal 2 2 10 3 5 2" xfId="16835"/>
    <cellStyle name="Normal 2 2 10 3 6" xfId="16829"/>
    <cellStyle name="Normal 2 2 10 3 7" xfId="35199"/>
    <cellStyle name="Normal 2 2 10 3 8" xfId="42315"/>
    <cellStyle name="Normal 2 2 10 3 9" xfId="49430"/>
    <cellStyle name="Normal 2 2 10 4" xfId="2779"/>
    <cellStyle name="Normal 2 2 10 4 2" xfId="9894"/>
    <cellStyle name="Normal 2 2 10 4 2 2" xfId="16837"/>
    <cellStyle name="Normal 2 2 10 4 3" xfId="16836"/>
    <cellStyle name="Normal 2 2 10 4 4" xfId="35979"/>
    <cellStyle name="Normal 2 2 10 4 5" xfId="43094"/>
    <cellStyle name="Normal 2 2 10 4 6" xfId="50209"/>
    <cellStyle name="Normal 2 2 10 4 7" xfId="57324"/>
    <cellStyle name="Normal 2 2 10 5" xfId="5150"/>
    <cellStyle name="Normal 2 2 10 5 2" xfId="12265"/>
    <cellStyle name="Normal 2 2 10 5 2 2" xfId="16839"/>
    <cellStyle name="Normal 2 2 10 5 3" xfId="16838"/>
    <cellStyle name="Normal 2 2 10 5 4" xfId="38350"/>
    <cellStyle name="Normal 2 2 10 5 5" xfId="45465"/>
    <cellStyle name="Normal 2 2 10 5 6" xfId="52580"/>
    <cellStyle name="Normal 2 2 10 5 7" xfId="59695"/>
    <cellStyle name="Normal 2 2 10 6" xfId="7527"/>
    <cellStyle name="Normal 2 2 10 6 2" xfId="16840"/>
    <cellStyle name="Normal 2 2 10 7" xfId="14642"/>
    <cellStyle name="Normal 2 2 10 7 2" xfId="16841"/>
    <cellStyle name="Normal 2 2 10 8" xfId="16821"/>
    <cellStyle name="Normal 2 2 10 9" xfId="33611"/>
    <cellStyle name="Normal 2 2 11" xfId="602"/>
    <cellStyle name="Normal 2 2 11 10" xfId="40920"/>
    <cellStyle name="Normal 2 2 11 11" xfId="48035"/>
    <cellStyle name="Normal 2 2 11 12" xfId="55150"/>
    <cellStyle name="Normal 2 2 11 2" xfId="1403"/>
    <cellStyle name="Normal 2 2 11 2 10" xfId="55949"/>
    <cellStyle name="Normal 2 2 11 2 2" xfId="3771"/>
    <cellStyle name="Normal 2 2 11 2 2 2" xfId="10886"/>
    <cellStyle name="Normal 2 2 11 2 2 2 2" xfId="16845"/>
    <cellStyle name="Normal 2 2 11 2 2 3" xfId="16844"/>
    <cellStyle name="Normal 2 2 11 2 2 4" xfId="36971"/>
    <cellStyle name="Normal 2 2 11 2 2 5" xfId="44086"/>
    <cellStyle name="Normal 2 2 11 2 2 6" xfId="51201"/>
    <cellStyle name="Normal 2 2 11 2 2 7" xfId="58316"/>
    <cellStyle name="Normal 2 2 11 2 3" xfId="6142"/>
    <cellStyle name="Normal 2 2 11 2 3 2" xfId="13257"/>
    <cellStyle name="Normal 2 2 11 2 3 2 2" xfId="16847"/>
    <cellStyle name="Normal 2 2 11 2 3 3" xfId="16846"/>
    <cellStyle name="Normal 2 2 11 2 3 4" xfId="39342"/>
    <cellStyle name="Normal 2 2 11 2 3 5" xfId="46457"/>
    <cellStyle name="Normal 2 2 11 2 3 6" xfId="53572"/>
    <cellStyle name="Normal 2 2 11 2 3 7" xfId="60687"/>
    <cellStyle name="Normal 2 2 11 2 4" xfId="8519"/>
    <cellStyle name="Normal 2 2 11 2 4 2" xfId="16848"/>
    <cellStyle name="Normal 2 2 11 2 5" xfId="15634"/>
    <cellStyle name="Normal 2 2 11 2 5 2" xfId="16849"/>
    <cellStyle name="Normal 2 2 11 2 6" xfId="16843"/>
    <cellStyle name="Normal 2 2 11 2 7" xfId="34603"/>
    <cellStyle name="Normal 2 2 11 2 8" xfId="41719"/>
    <cellStyle name="Normal 2 2 11 2 9" xfId="48834"/>
    <cellStyle name="Normal 2 2 11 3" xfId="2193"/>
    <cellStyle name="Normal 2 2 11 3 10" xfId="56738"/>
    <cellStyle name="Normal 2 2 11 3 2" xfId="4560"/>
    <cellStyle name="Normal 2 2 11 3 2 2" xfId="11675"/>
    <cellStyle name="Normal 2 2 11 3 2 2 2" xfId="16852"/>
    <cellStyle name="Normal 2 2 11 3 2 3" xfId="16851"/>
    <cellStyle name="Normal 2 2 11 3 2 4" xfId="37760"/>
    <cellStyle name="Normal 2 2 11 3 2 5" xfId="44875"/>
    <cellStyle name="Normal 2 2 11 3 2 6" xfId="51990"/>
    <cellStyle name="Normal 2 2 11 3 2 7" xfId="59105"/>
    <cellStyle name="Normal 2 2 11 3 3" xfId="6931"/>
    <cellStyle name="Normal 2 2 11 3 3 2" xfId="14046"/>
    <cellStyle name="Normal 2 2 11 3 3 2 2" xfId="16854"/>
    <cellStyle name="Normal 2 2 11 3 3 3" xfId="16853"/>
    <cellStyle name="Normal 2 2 11 3 3 4" xfId="40131"/>
    <cellStyle name="Normal 2 2 11 3 3 5" xfId="47246"/>
    <cellStyle name="Normal 2 2 11 3 3 6" xfId="54361"/>
    <cellStyle name="Normal 2 2 11 3 3 7" xfId="61476"/>
    <cellStyle name="Normal 2 2 11 3 4" xfId="9308"/>
    <cellStyle name="Normal 2 2 11 3 4 2" xfId="16855"/>
    <cellStyle name="Normal 2 2 11 3 5" xfId="16423"/>
    <cellStyle name="Normal 2 2 11 3 5 2" xfId="16856"/>
    <cellStyle name="Normal 2 2 11 3 6" xfId="16850"/>
    <cellStyle name="Normal 2 2 11 3 7" xfId="35392"/>
    <cellStyle name="Normal 2 2 11 3 8" xfId="42508"/>
    <cellStyle name="Normal 2 2 11 3 9" xfId="49623"/>
    <cellStyle name="Normal 2 2 11 4" xfId="2972"/>
    <cellStyle name="Normal 2 2 11 4 2" xfId="10087"/>
    <cellStyle name="Normal 2 2 11 4 2 2" xfId="16858"/>
    <cellStyle name="Normal 2 2 11 4 3" xfId="16857"/>
    <cellStyle name="Normal 2 2 11 4 4" xfId="36172"/>
    <cellStyle name="Normal 2 2 11 4 5" xfId="43287"/>
    <cellStyle name="Normal 2 2 11 4 6" xfId="50402"/>
    <cellStyle name="Normal 2 2 11 4 7" xfId="57517"/>
    <cellStyle name="Normal 2 2 11 5" xfId="5343"/>
    <cellStyle name="Normal 2 2 11 5 2" xfId="12458"/>
    <cellStyle name="Normal 2 2 11 5 2 2" xfId="16860"/>
    <cellStyle name="Normal 2 2 11 5 3" xfId="16859"/>
    <cellStyle name="Normal 2 2 11 5 4" xfId="38543"/>
    <cellStyle name="Normal 2 2 11 5 5" xfId="45658"/>
    <cellStyle name="Normal 2 2 11 5 6" xfId="52773"/>
    <cellStyle name="Normal 2 2 11 5 7" xfId="59888"/>
    <cellStyle name="Normal 2 2 11 6" xfId="7720"/>
    <cellStyle name="Normal 2 2 11 6 2" xfId="16861"/>
    <cellStyle name="Normal 2 2 11 7" xfId="14835"/>
    <cellStyle name="Normal 2 2 11 7 2" xfId="16862"/>
    <cellStyle name="Normal 2 2 11 8" xfId="16842"/>
    <cellStyle name="Normal 2 2 11 9" xfId="33804"/>
    <cellStyle name="Normal 2 2 12" xfId="799"/>
    <cellStyle name="Normal 2 2 12 10" xfId="48231"/>
    <cellStyle name="Normal 2 2 12 11" xfId="55346"/>
    <cellStyle name="Normal 2 2 12 2" xfId="1599"/>
    <cellStyle name="Normal 2 2 12 2 10" xfId="56145"/>
    <cellStyle name="Normal 2 2 12 2 2" xfId="3967"/>
    <cellStyle name="Normal 2 2 12 2 2 2" xfId="11082"/>
    <cellStyle name="Normal 2 2 12 2 2 2 2" xfId="16866"/>
    <cellStyle name="Normal 2 2 12 2 2 3" xfId="16865"/>
    <cellStyle name="Normal 2 2 12 2 2 4" xfId="37167"/>
    <cellStyle name="Normal 2 2 12 2 2 5" xfId="44282"/>
    <cellStyle name="Normal 2 2 12 2 2 6" xfId="51397"/>
    <cellStyle name="Normal 2 2 12 2 2 7" xfId="58512"/>
    <cellStyle name="Normal 2 2 12 2 3" xfId="6338"/>
    <cellStyle name="Normal 2 2 12 2 3 2" xfId="13453"/>
    <cellStyle name="Normal 2 2 12 2 3 2 2" xfId="16868"/>
    <cellStyle name="Normal 2 2 12 2 3 3" xfId="16867"/>
    <cellStyle name="Normal 2 2 12 2 3 4" xfId="39538"/>
    <cellStyle name="Normal 2 2 12 2 3 5" xfId="46653"/>
    <cellStyle name="Normal 2 2 12 2 3 6" xfId="53768"/>
    <cellStyle name="Normal 2 2 12 2 3 7" xfId="60883"/>
    <cellStyle name="Normal 2 2 12 2 4" xfId="8715"/>
    <cellStyle name="Normal 2 2 12 2 4 2" xfId="16869"/>
    <cellStyle name="Normal 2 2 12 2 5" xfId="15830"/>
    <cellStyle name="Normal 2 2 12 2 5 2" xfId="16870"/>
    <cellStyle name="Normal 2 2 12 2 6" xfId="16864"/>
    <cellStyle name="Normal 2 2 12 2 7" xfId="34799"/>
    <cellStyle name="Normal 2 2 12 2 8" xfId="41915"/>
    <cellStyle name="Normal 2 2 12 2 9" xfId="49030"/>
    <cellStyle name="Normal 2 2 12 3" xfId="3168"/>
    <cellStyle name="Normal 2 2 12 3 2" xfId="10283"/>
    <cellStyle name="Normal 2 2 12 3 2 2" xfId="16872"/>
    <cellStyle name="Normal 2 2 12 3 3" xfId="16871"/>
    <cellStyle name="Normal 2 2 12 3 4" xfId="36368"/>
    <cellStyle name="Normal 2 2 12 3 5" xfId="43483"/>
    <cellStyle name="Normal 2 2 12 3 6" xfId="50598"/>
    <cellStyle name="Normal 2 2 12 3 7" xfId="57713"/>
    <cellStyle name="Normal 2 2 12 4" xfId="5539"/>
    <cellStyle name="Normal 2 2 12 4 2" xfId="12654"/>
    <cellStyle name="Normal 2 2 12 4 2 2" xfId="16874"/>
    <cellStyle name="Normal 2 2 12 4 3" xfId="16873"/>
    <cellStyle name="Normal 2 2 12 4 4" xfId="38739"/>
    <cellStyle name="Normal 2 2 12 4 5" xfId="45854"/>
    <cellStyle name="Normal 2 2 12 4 6" xfId="52969"/>
    <cellStyle name="Normal 2 2 12 4 7" xfId="60084"/>
    <cellStyle name="Normal 2 2 12 5" xfId="7916"/>
    <cellStyle name="Normal 2 2 12 5 2" xfId="16875"/>
    <cellStyle name="Normal 2 2 12 6" xfId="15031"/>
    <cellStyle name="Normal 2 2 12 6 2" xfId="16876"/>
    <cellStyle name="Normal 2 2 12 7" xfId="16863"/>
    <cellStyle name="Normal 2 2 12 8" xfId="34000"/>
    <cellStyle name="Normal 2 2 12 9" xfId="41116"/>
    <cellStyle name="Normal 2 2 13" xfId="810"/>
    <cellStyle name="Normal 2 2 13 10" xfId="55356"/>
    <cellStyle name="Normal 2 2 13 2" xfId="3178"/>
    <cellStyle name="Normal 2 2 13 2 2" xfId="10293"/>
    <cellStyle name="Normal 2 2 13 2 2 2" xfId="16879"/>
    <cellStyle name="Normal 2 2 13 2 3" xfId="16878"/>
    <cellStyle name="Normal 2 2 13 2 4" xfId="36378"/>
    <cellStyle name="Normal 2 2 13 2 5" xfId="43493"/>
    <cellStyle name="Normal 2 2 13 2 6" xfId="50608"/>
    <cellStyle name="Normal 2 2 13 2 7" xfId="57723"/>
    <cellStyle name="Normal 2 2 13 3" xfId="5549"/>
    <cellStyle name="Normal 2 2 13 3 2" xfId="12664"/>
    <cellStyle name="Normal 2 2 13 3 2 2" xfId="16881"/>
    <cellStyle name="Normal 2 2 13 3 3" xfId="16880"/>
    <cellStyle name="Normal 2 2 13 3 4" xfId="38749"/>
    <cellStyle name="Normal 2 2 13 3 5" xfId="45864"/>
    <cellStyle name="Normal 2 2 13 3 6" xfId="52979"/>
    <cellStyle name="Normal 2 2 13 3 7" xfId="60094"/>
    <cellStyle name="Normal 2 2 13 4" xfId="7926"/>
    <cellStyle name="Normal 2 2 13 4 2" xfId="16882"/>
    <cellStyle name="Normal 2 2 13 5" xfId="15041"/>
    <cellStyle name="Normal 2 2 13 5 2" xfId="16883"/>
    <cellStyle name="Normal 2 2 13 6" xfId="16877"/>
    <cellStyle name="Normal 2 2 13 7" xfId="34010"/>
    <cellStyle name="Normal 2 2 13 8" xfId="41126"/>
    <cellStyle name="Normal 2 2 13 9" xfId="48241"/>
    <cellStyle name="Normal 2 2 14" xfId="820"/>
    <cellStyle name="Normal 2 2 14 10" xfId="55366"/>
    <cellStyle name="Normal 2 2 14 2" xfId="3188"/>
    <cellStyle name="Normal 2 2 14 2 2" xfId="10303"/>
    <cellStyle name="Normal 2 2 14 2 2 2" xfId="16886"/>
    <cellStyle name="Normal 2 2 14 2 3" xfId="16885"/>
    <cellStyle name="Normal 2 2 14 2 4" xfId="36388"/>
    <cellStyle name="Normal 2 2 14 2 5" xfId="43503"/>
    <cellStyle name="Normal 2 2 14 2 6" xfId="50618"/>
    <cellStyle name="Normal 2 2 14 2 7" xfId="57733"/>
    <cellStyle name="Normal 2 2 14 3" xfId="5559"/>
    <cellStyle name="Normal 2 2 14 3 2" xfId="12674"/>
    <cellStyle name="Normal 2 2 14 3 2 2" xfId="16888"/>
    <cellStyle name="Normal 2 2 14 3 3" xfId="16887"/>
    <cellStyle name="Normal 2 2 14 3 4" xfId="38759"/>
    <cellStyle name="Normal 2 2 14 3 5" xfId="45874"/>
    <cellStyle name="Normal 2 2 14 3 6" xfId="52989"/>
    <cellStyle name="Normal 2 2 14 3 7" xfId="60104"/>
    <cellStyle name="Normal 2 2 14 4" xfId="7936"/>
    <cellStyle name="Normal 2 2 14 4 2" xfId="16889"/>
    <cellStyle name="Normal 2 2 14 5" xfId="15051"/>
    <cellStyle name="Normal 2 2 14 5 2" xfId="16890"/>
    <cellStyle name="Normal 2 2 14 6" xfId="16884"/>
    <cellStyle name="Normal 2 2 14 7" xfId="34020"/>
    <cellStyle name="Normal 2 2 14 8" xfId="41136"/>
    <cellStyle name="Normal 2 2 14 9" xfId="48251"/>
    <cellStyle name="Normal 2 2 15" xfId="1610"/>
    <cellStyle name="Normal 2 2 15 10" xfId="56155"/>
    <cellStyle name="Normal 2 2 15 2" xfId="3977"/>
    <cellStyle name="Normal 2 2 15 2 2" xfId="11092"/>
    <cellStyle name="Normal 2 2 15 2 2 2" xfId="16893"/>
    <cellStyle name="Normal 2 2 15 2 3" xfId="16892"/>
    <cellStyle name="Normal 2 2 15 2 4" xfId="37177"/>
    <cellStyle name="Normal 2 2 15 2 5" xfId="44292"/>
    <cellStyle name="Normal 2 2 15 2 6" xfId="51407"/>
    <cellStyle name="Normal 2 2 15 2 7" xfId="58522"/>
    <cellStyle name="Normal 2 2 15 3" xfId="6348"/>
    <cellStyle name="Normal 2 2 15 3 2" xfId="13463"/>
    <cellStyle name="Normal 2 2 15 3 2 2" xfId="16895"/>
    <cellStyle name="Normal 2 2 15 3 3" xfId="16894"/>
    <cellStyle name="Normal 2 2 15 3 4" xfId="39548"/>
    <cellStyle name="Normal 2 2 15 3 5" xfId="46663"/>
    <cellStyle name="Normal 2 2 15 3 6" xfId="53778"/>
    <cellStyle name="Normal 2 2 15 3 7" xfId="60893"/>
    <cellStyle name="Normal 2 2 15 4" xfId="8725"/>
    <cellStyle name="Normal 2 2 15 4 2" xfId="16896"/>
    <cellStyle name="Normal 2 2 15 5" xfId="15840"/>
    <cellStyle name="Normal 2 2 15 5 2" xfId="16897"/>
    <cellStyle name="Normal 2 2 15 6" xfId="16891"/>
    <cellStyle name="Normal 2 2 15 7" xfId="34809"/>
    <cellStyle name="Normal 2 2 15 8" xfId="41925"/>
    <cellStyle name="Normal 2 2 15 9" xfId="49040"/>
    <cellStyle name="Normal 2 2 16" xfId="2389"/>
    <cellStyle name="Normal 2 2 16 2" xfId="9504"/>
    <cellStyle name="Normal 2 2 16 2 2" xfId="16899"/>
    <cellStyle name="Normal 2 2 16 3" xfId="16898"/>
    <cellStyle name="Normal 2 2 16 4" xfId="35589"/>
    <cellStyle name="Normal 2 2 16 5" xfId="42704"/>
    <cellStyle name="Normal 2 2 16 6" xfId="49819"/>
    <cellStyle name="Normal 2 2 16 7" xfId="56934"/>
    <cellStyle name="Normal 2 2 17" xfId="4760"/>
    <cellStyle name="Normal 2 2 17 2" xfId="11875"/>
    <cellStyle name="Normal 2 2 17 2 2" xfId="16901"/>
    <cellStyle name="Normal 2 2 17 3" xfId="16900"/>
    <cellStyle name="Normal 2 2 17 4" xfId="37960"/>
    <cellStyle name="Normal 2 2 17 5" xfId="45075"/>
    <cellStyle name="Normal 2 2 17 6" xfId="52190"/>
    <cellStyle name="Normal 2 2 17 7" xfId="59305"/>
    <cellStyle name="Normal 2 2 18" xfId="7126"/>
    <cellStyle name="Normal 2 2 18 2" xfId="14241"/>
    <cellStyle name="Normal 2 2 18 2 2" xfId="16903"/>
    <cellStyle name="Normal 2 2 18 3" xfId="16902"/>
    <cellStyle name="Normal 2 2 18 4" xfId="40326"/>
    <cellStyle name="Normal 2 2 18 5" xfId="47441"/>
    <cellStyle name="Normal 2 2 18 6" xfId="54556"/>
    <cellStyle name="Normal 2 2 18 7" xfId="61671"/>
    <cellStyle name="Normal 2 2 19" xfId="7131"/>
    <cellStyle name="Normal 2 2 19 2" xfId="14246"/>
    <cellStyle name="Normal 2 2 19 2 2" xfId="16905"/>
    <cellStyle name="Normal 2 2 19 3" xfId="16904"/>
    <cellStyle name="Normal 2 2 19 4" xfId="40331"/>
    <cellStyle name="Normal 2 2 19 5" xfId="47446"/>
    <cellStyle name="Normal 2 2 19 6" xfId="54561"/>
    <cellStyle name="Normal 2 2 19 7" xfId="61676"/>
    <cellStyle name="Normal 2 2 2" xfId="9"/>
    <cellStyle name="Normal 2 2 2 10" xfId="802"/>
    <cellStyle name="Normal 2 2 2 10 10" xfId="48234"/>
    <cellStyle name="Normal 2 2 2 10 11" xfId="55349"/>
    <cellStyle name="Normal 2 2 2 10 2" xfId="1602"/>
    <cellStyle name="Normal 2 2 2 10 2 10" xfId="56148"/>
    <cellStyle name="Normal 2 2 2 10 2 2" xfId="3970"/>
    <cellStyle name="Normal 2 2 2 10 2 2 2" xfId="11085"/>
    <cellStyle name="Normal 2 2 2 10 2 2 2 2" xfId="16910"/>
    <cellStyle name="Normal 2 2 2 10 2 2 3" xfId="16909"/>
    <cellStyle name="Normal 2 2 2 10 2 2 4" xfId="37170"/>
    <cellStyle name="Normal 2 2 2 10 2 2 5" xfId="44285"/>
    <cellStyle name="Normal 2 2 2 10 2 2 6" xfId="51400"/>
    <cellStyle name="Normal 2 2 2 10 2 2 7" xfId="58515"/>
    <cellStyle name="Normal 2 2 2 10 2 3" xfId="6341"/>
    <cellStyle name="Normal 2 2 2 10 2 3 2" xfId="13456"/>
    <cellStyle name="Normal 2 2 2 10 2 3 2 2" xfId="16912"/>
    <cellStyle name="Normal 2 2 2 10 2 3 3" xfId="16911"/>
    <cellStyle name="Normal 2 2 2 10 2 3 4" xfId="39541"/>
    <cellStyle name="Normal 2 2 2 10 2 3 5" xfId="46656"/>
    <cellStyle name="Normal 2 2 2 10 2 3 6" xfId="53771"/>
    <cellStyle name="Normal 2 2 2 10 2 3 7" xfId="60886"/>
    <cellStyle name="Normal 2 2 2 10 2 4" xfId="8718"/>
    <cellStyle name="Normal 2 2 2 10 2 4 2" xfId="16913"/>
    <cellStyle name="Normal 2 2 2 10 2 5" xfId="15833"/>
    <cellStyle name="Normal 2 2 2 10 2 5 2" xfId="16914"/>
    <cellStyle name="Normal 2 2 2 10 2 6" xfId="16908"/>
    <cellStyle name="Normal 2 2 2 10 2 7" xfId="34802"/>
    <cellStyle name="Normal 2 2 2 10 2 8" xfId="41918"/>
    <cellStyle name="Normal 2 2 2 10 2 9" xfId="49033"/>
    <cellStyle name="Normal 2 2 2 10 3" xfId="3171"/>
    <cellStyle name="Normal 2 2 2 10 3 2" xfId="10286"/>
    <cellStyle name="Normal 2 2 2 10 3 2 2" xfId="16916"/>
    <cellStyle name="Normal 2 2 2 10 3 3" xfId="16915"/>
    <cellStyle name="Normal 2 2 2 10 3 4" xfId="36371"/>
    <cellStyle name="Normal 2 2 2 10 3 5" xfId="43486"/>
    <cellStyle name="Normal 2 2 2 10 3 6" xfId="50601"/>
    <cellStyle name="Normal 2 2 2 10 3 7" xfId="57716"/>
    <cellStyle name="Normal 2 2 2 10 4" xfId="5542"/>
    <cellStyle name="Normal 2 2 2 10 4 2" xfId="12657"/>
    <cellStyle name="Normal 2 2 2 10 4 2 2" xfId="16918"/>
    <cellStyle name="Normal 2 2 2 10 4 3" xfId="16917"/>
    <cellStyle name="Normal 2 2 2 10 4 4" xfId="38742"/>
    <cellStyle name="Normal 2 2 2 10 4 5" xfId="45857"/>
    <cellStyle name="Normal 2 2 2 10 4 6" xfId="52972"/>
    <cellStyle name="Normal 2 2 2 10 4 7" xfId="60087"/>
    <cellStyle name="Normal 2 2 2 10 5" xfId="7919"/>
    <cellStyle name="Normal 2 2 2 10 5 2" xfId="16919"/>
    <cellStyle name="Normal 2 2 2 10 6" xfId="15034"/>
    <cellStyle name="Normal 2 2 2 10 6 2" xfId="16920"/>
    <cellStyle name="Normal 2 2 2 10 7" xfId="16907"/>
    <cellStyle name="Normal 2 2 2 10 8" xfId="34003"/>
    <cellStyle name="Normal 2 2 2 10 9" xfId="41119"/>
    <cellStyle name="Normal 2 2 2 11" xfId="813"/>
    <cellStyle name="Normal 2 2 2 11 10" xfId="55359"/>
    <cellStyle name="Normal 2 2 2 11 2" xfId="3181"/>
    <cellStyle name="Normal 2 2 2 11 2 2" xfId="10296"/>
    <cellStyle name="Normal 2 2 2 11 2 2 2" xfId="16923"/>
    <cellStyle name="Normal 2 2 2 11 2 3" xfId="16922"/>
    <cellStyle name="Normal 2 2 2 11 2 4" xfId="36381"/>
    <cellStyle name="Normal 2 2 2 11 2 5" xfId="43496"/>
    <cellStyle name="Normal 2 2 2 11 2 6" xfId="50611"/>
    <cellStyle name="Normal 2 2 2 11 2 7" xfId="57726"/>
    <cellStyle name="Normal 2 2 2 11 3" xfId="5552"/>
    <cellStyle name="Normal 2 2 2 11 3 2" xfId="12667"/>
    <cellStyle name="Normal 2 2 2 11 3 2 2" xfId="16925"/>
    <cellStyle name="Normal 2 2 2 11 3 3" xfId="16924"/>
    <cellStyle name="Normal 2 2 2 11 3 4" xfId="38752"/>
    <cellStyle name="Normal 2 2 2 11 3 5" xfId="45867"/>
    <cellStyle name="Normal 2 2 2 11 3 6" xfId="52982"/>
    <cellStyle name="Normal 2 2 2 11 3 7" xfId="60097"/>
    <cellStyle name="Normal 2 2 2 11 4" xfId="7929"/>
    <cellStyle name="Normal 2 2 2 11 4 2" xfId="16926"/>
    <cellStyle name="Normal 2 2 2 11 5" xfId="15044"/>
    <cellStyle name="Normal 2 2 2 11 5 2" xfId="16927"/>
    <cellStyle name="Normal 2 2 2 11 6" xfId="16921"/>
    <cellStyle name="Normal 2 2 2 11 7" xfId="34013"/>
    <cellStyle name="Normal 2 2 2 11 8" xfId="41129"/>
    <cellStyle name="Normal 2 2 2 11 9" xfId="48244"/>
    <cellStyle name="Normal 2 2 2 12" xfId="823"/>
    <cellStyle name="Normal 2 2 2 12 10" xfId="55369"/>
    <cellStyle name="Normal 2 2 2 12 2" xfId="3191"/>
    <cellStyle name="Normal 2 2 2 12 2 2" xfId="10306"/>
    <cellStyle name="Normal 2 2 2 12 2 2 2" xfId="16930"/>
    <cellStyle name="Normal 2 2 2 12 2 3" xfId="16929"/>
    <cellStyle name="Normal 2 2 2 12 2 4" xfId="36391"/>
    <cellStyle name="Normal 2 2 2 12 2 5" xfId="43506"/>
    <cellStyle name="Normal 2 2 2 12 2 6" xfId="50621"/>
    <cellStyle name="Normal 2 2 2 12 2 7" xfId="57736"/>
    <cellStyle name="Normal 2 2 2 12 3" xfId="5562"/>
    <cellStyle name="Normal 2 2 2 12 3 2" xfId="12677"/>
    <cellStyle name="Normal 2 2 2 12 3 2 2" xfId="16932"/>
    <cellStyle name="Normal 2 2 2 12 3 3" xfId="16931"/>
    <cellStyle name="Normal 2 2 2 12 3 4" xfId="38762"/>
    <cellStyle name="Normal 2 2 2 12 3 5" xfId="45877"/>
    <cellStyle name="Normal 2 2 2 12 3 6" xfId="52992"/>
    <cellStyle name="Normal 2 2 2 12 3 7" xfId="60107"/>
    <cellStyle name="Normal 2 2 2 12 4" xfId="7939"/>
    <cellStyle name="Normal 2 2 2 12 4 2" xfId="16933"/>
    <cellStyle name="Normal 2 2 2 12 5" xfId="15054"/>
    <cellStyle name="Normal 2 2 2 12 5 2" xfId="16934"/>
    <cellStyle name="Normal 2 2 2 12 6" xfId="16928"/>
    <cellStyle name="Normal 2 2 2 12 7" xfId="34023"/>
    <cellStyle name="Normal 2 2 2 12 8" xfId="41139"/>
    <cellStyle name="Normal 2 2 2 12 9" xfId="48254"/>
    <cellStyle name="Normal 2 2 2 13" xfId="1613"/>
    <cellStyle name="Normal 2 2 2 13 10" xfId="56158"/>
    <cellStyle name="Normal 2 2 2 13 2" xfId="3980"/>
    <cellStyle name="Normal 2 2 2 13 2 2" xfId="11095"/>
    <cellStyle name="Normal 2 2 2 13 2 2 2" xfId="16937"/>
    <cellStyle name="Normal 2 2 2 13 2 3" xfId="16936"/>
    <cellStyle name="Normal 2 2 2 13 2 4" xfId="37180"/>
    <cellStyle name="Normal 2 2 2 13 2 5" xfId="44295"/>
    <cellStyle name="Normal 2 2 2 13 2 6" xfId="51410"/>
    <cellStyle name="Normal 2 2 2 13 2 7" xfId="58525"/>
    <cellStyle name="Normal 2 2 2 13 3" xfId="6351"/>
    <cellStyle name="Normal 2 2 2 13 3 2" xfId="13466"/>
    <cellStyle name="Normal 2 2 2 13 3 2 2" xfId="16939"/>
    <cellStyle name="Normal 2 2 2 13 3 3" xfId="16938"/>
    <cellStyle name="Normal 2 2 2 13 3 4" xfId="39551"/>
    <cellStyle name="Normal 2 2 2 13 3 5" xfId="46666"/>
    <cellStyle name="Normal 2 2 2 13 3 6" xfId="53781"/>
    <cellStyle name="Normal 2 2 2 13 3 7" xfId="60896"/>
    <cellStyle name="Normal 2 2 2 13 4" xfId="8728"/>
    <cellStyle name="Normal 2 2 2 13 4 2" xfId="16940"/>
    <cellStyle name="Normal 2 2 2 13 5" xfId="15843"/>
    <cellStyle name="Normal 2 2 2 13 5 2" xfId="16941"/>
    <cellStyle name="Normal 2 2 2 13 6" xfId="16935"/>
    <cellStyle name="Normal 2 2 2 13 7" xfId="34812"/>
    <cellStyle name="Normal 2 2 2 13 8" xfId="41928"/>
    <cellStyle name="Normal 2 2 2 13 9" xfId="49043"/>
    <cellStyle name="Normal 2 2 2 14" xfId="2392"/>
    <cellStyle name="Normal 2 2 2 14 2" xfId="9507"/>
    <cellStyle name="Normal 2 2 2 14 2 2" xfId="16943"/>
    <cellStyle name="Normal 2 2 2 14 3" xfId="16942"/>
    <cellStyle name="Normal 2 2 2 14 4" xfId="35592"/>
    <cellStyle name="Normal 2 2 2 14 5" xfId="42707"/>
    <cellStyle name="Normal 2 2 2 14 6" xfId="49822"/>
    <cellStyle name="Normal 2 2 2 14 7" xfId="56937"/>
    <cellStyle name="Normal 2 2 2 15" xfId="4763"/>
    <cellStyle name="Normal 2 2 2 15 2" xfId="11878"/>
    <cellStyle name="Normal 2 2 2 15 2 2" xfId="16945"/>
    <cellStyle name="Normal 2 2 2 15 3" xfId="16944"/>
    <cellStyle name="Normal 2 2 2 15 4" xfId="37963"/>
    <cellStyle name="Normal 2 2 2 15 5" xfId="45078"/>
    <cellStyle name="Normal 2 2 2 15 6" xfId="52193"/>
    <cellStyle name="Normal 2 2 2 15 7" xfId="59308"/>
    <cellStyle name="Normal 2 2 2 16" xfId="7140"/>
    <cellStyle name="Normal 2 2 2 16 2" xfId="16946"/>
    <cellStyle name="Normal 2 2 2 17" xfId="14255"/>
    <cellStyle name="Normal 2 2 2 17 2" xfId="16947"/>
    <cellStyle name="Normal 2 2 2 18" xfId="16906"/>
    <cellStyle name="Normal 2 2 2 19" xfId="33224"/>
    <cellStyle name="Normal 2 2 2 2" xfId="18"/>
    <cellStyle name="Normal 2 2 2 2 10" xfId="1621"/>
    <cellStyle name="Normal 2 2 2 2 10 10" xfId="56166"/>
    <cellStyle name="Normal 2 2 2 2 10 2" xfId="3988"/>
    <cellStyle name="Normal 2 2 2 2 10 2 2" xfId="11103"/>
    <cellStyle name="Normal 2 2 2 2 10 2 2 2" xfId="16951"/>
    <cellStyle name="Normal 2 2 2 2 10 2 3" xfId="16950"/>
    <cellStyle name="Normal 2 2 2 2 10 2 4" xfId="37188"/>
    <cellStyle name="Normal 2 2 2 2 10 2 5" xfId="44303"/>
    <cellStyle name="Normal 2 2 2 2 10 2 6" xfId="51418"/>
    <cellStyle name="Normal 2 2 2 2 10 2 7" xfId="58533"/>
    <cellStyle name="Normal 2 2 2 2 10 3" xfId="6359"/>
    <cellStyle name="Normal 2 2 2 2 10 3 2" xfId="13474"/>
    <cellStyle name="Normal 2 2 2 2 10 3 2 2" xfId="16953"/>
    <cellStyle name="Normal 2 2 2 2 10 3 3" xfId="16952"/>
    <cellStyle name="Normal 2 2 2 2 10 3 4" xfId="39559"/>
    <cellStyle name="Normal 2 2 2 2 10 3 5" xfId="46674"/>
    <cellStyle name="Normal 2 2 2 2 10 3 6" xfId="53789"/>
    <cellStyle name="Normal 2 2 2 2 10 3 7" xfId="60904"/>
    <cellStyle name="Normal 2 2 2 2 10 4" xfId="8736"/>
    <cellStyle name="Normal 2 2 2 2 10 4 2" xfId="16954"/>
    <cellStyle name="Normal 2 2 2 2 10 5" xfId="15851"/>
    <cellStyle name="Normal 2 2 2 2 10 5 2" xfId="16955"/>
    <cellStyle name="Normal 2 2 2 2 10 6" xfId="16949"/>
    <cellStyle name="Normal 2 2 2 2 10 7" xfId="34820"/>
    <cellStyle name="Normal 2 2 2 2 10 8" xfId="41936"/>
    <cellStyle name="Normal 2 2 2 2 10 9" xfId="49051"/>
    <cellStyle name="Normal 2 2 2 2 11" xfId="2400"/>
    <cellStyle name="Normal 2 2 2 2 11 2" xfId="9515"/>
    <cellStyle name="Normal 2 2 2 2 11 2 2" xfId="16957"/>
    <cellStyle name="Normal 2 2 2 2 11 3" xfId="16956"/>
    <cellStyle name="Normal 2 2 2 2 11 4" xfId="35600"/>
    <cellStyle name="Normal 2 2 2 2 11 5" xfId="42715"/>
    <cellStyle name="Normal 2 2 2 2 11 6" xfId="49830"/>
    <cellStyle name="Normal 2 2 2 2 11 7" xfId="56945"/>
    <cellStyle name="Normal 2 2 2 2 12" xfId="4771"/>
    <cellStyle name="Normal 2 2 2 2 12 2" xfId="11886"/>
    <cellStyle name="Normal 2 2 2 2 12 2 2" xfId="16959"/>
    <cellStyle name="Normal 2 2 2 2 12 3" xfId="16958"/>
    <cellStyle name="Normal 2 2 2 2 12 4" xfId="37971"/>
    <cellStyle name="Normal 2 2 2 2 12 5" xfId="45086"/>
    <cellStyle name="Normal 2 2 2 2 12 6" xfId="52201"/>
    <cellStyle name="Normal 2 2 2 2 12 7" xfId="59316"/>
    <cellStyle name="Normal 2 2 2 2 13" xfId="7148"/>
    <cellStyle name="Normal 2 2 2 2 13 2" xfId="16960"/>
    <cellStyle name="Normal 2 2 2 2 14" xfId="14263"/>
    <cellStyle name="Normal 2 2 2 2 14 2" xfId="16961"/>
    <cellStyle name="Normal 2 2 2 2 15" xfId="16948"/>
    <cellStyle name="Normal 2 2 2 2 16" xfId="33232"/>
    <cellStyle name="Normal 2 2 2 2 17" xfId="40348"/>
    <cellStyle name="Normal 2 2 2 2 18" xfId="47463"/>
    <cellStyle name="Normal 2 2 2 2 19" xfId="54578"/>
    <cellStyle name="Normal 2 2 2 2 2" xfId="28"/>
    <cellStyle name="Normal 2 2 2 2 2 10" xfId="4780"/>
    <cellStyle name="Normal 2 2 2 2 2 10 2" xfId="11895"/>
    <cellStyle name="Normal 2 2 2 2 2 10 2 2" xfId="16964"/>
    <cellStyle name="Normal 2 2 2 2 2 10 3" xfId="16963"/>
    <cellStyle name="Normal 2 2 2 2 2 10 4" xfId="37980"/>
    <cellStyle name="Normal 2 2 2 2 2 10 5" xfId="45095"/>
    <cellStyle name="Normal 2 2 2 2 2 10 6" xfId="52210"/>
    <cellStyle name="Normal 2 2 2 2 2 10 7" xfId="59325"/>
    <cellStyle name="Normal 2 2 2 2 2 11" xfId="7157"/>
    <cellStyle name="Normal 2 2 2 2 2 11 2" xfId="16965"/>
    <cellStyle name="Normal 2 2 2 2 2 12" xfId="14272"/>
    <cellStyle name="Normal 2 2 2 2 2 12 2" xfId="16966"/>
    <cellStyle name="Normal 2 2 2 2 2 13" xfId="16962"/>
    <cellStyle name="Normal 2 2 2 2 2 14" xfId="33241"/>
    <cellStyle name="Normal 2 2 2 2 2 15" xfId="40357"/>
    <cellStyle name="Normal 2 2 2 2 2 16" xfId="47472"/>
    <cellStyle name="Normal 2 2 2 2 2 17" xfId="54587"/>
    <cellStyle name="Normal 2 2 2 2 2 2" xfId="62"/>
    <cellStyle name="Normal 2 2 2 2 2 2 10" xfId="14302"/>
    <cellStyle name="Normal 2 2 2 2 2 2 10 2" xfId="16968"/>
    <cellStyle name="Normal 2 2 2 2 2 2 11" xfId="16967"/>
    <cellStyle name="Normal 2 2 2 2 2 2 12" xfId="33271"/>
    <cellStyle name="Normal 2 2 2 2 2 2 13" xfId="40387"/>
    <cellStyle name="Normal 2 2 2 2 2 2 14" xfId="47502"/>
    <cellStyle name="Normal 2 2 2 2 2 2 15" xfId="54617"/>
    <cellStyle name="Normal 2 2 2 2 2 2 2" xfId="264"/>
    <cellStyle name="Normal 2 2 2 2 2 2 2 10" xfId="40582"/>
    <cellStyle name="Normal 2 2 2 2 2 2 2 11" xfId="47697"/>
    <cellStyle name="Normal 2 2 2 2 2 2 2 12" xfId="54812"/>
    <cellStyle name="Normal 2 2 2 2 2 2 2 2" xfId="1065"/>
    <cellStyle name="Normal 2 2 2 2 2 2 2 2 10" xfId="55611"/>
    <cellStyle name="Normal 2 2 2 2 2 2 2 2 2" xfId="3433"/>
    <cellStyle name="Normal 2 2 2 2 2 2 2 2 2 2" xfId="10548"/>
    <cellStyle name="Normal 2 2 2 2 2 2 2 2 2 2 2" xfId="16972"/>
    <cellStyle name="Normal 2 2 2 2 2 2 2 2 2 3" xfId="16971"/>
    <cellStyle name="Normal 2 2 2 2 2 2 2 2 2 4" xfId="36633"/>
    <cellStyle name="Normal 2 2 2 2 2 2 2 2 2 5" xfId="43748"/>
    <cellStyle name="Normal 2 2 2 2 2 2 2 2 2 6" xfId="50863"/>
    <cellStyle name="Normal 2 2 2 2 2 2 2 2 2 7" xfId="57978"/>
    <cellStyle name="Normal 2 2 2 2 2 2 2 2 3" xfId="5804"/>
    <cellStyle name="Normal 2 2 2 2 2 2 2 2 3 2" xfId="12919"/>
    <cellStyle name="Normal 2 2 2 2 2 2 2 2 3 2 2" xfId="16974"/>
    <cellStyle name="Normal 2 2 2 2 2 2 2 2 3 3" xfId="16973"/>
    <cellStyle name="Normal 2 2 2 2 2 2 2 2 3 4" xfId="39004"/>
    <cellStyle name="Normal 2 2 2 2 2 2 2 2 3 5" xfId="46119"/>
    <cellStyle name="Normal 2 2 2 2 2 2 2 2 3 6" xfId="53234"/>
    <cellStyle name="Normal 2 2 2 2 2 2 2 2 3 7" xfId="60349"/>
    <cellStyle name="Normal 2 2 2 2 2 2 2 2 4" xfId="8181"/>
    <cellStyle name="Normal 2 2 2 2 2 2 2 2 4 2" xfId="16975"/>
    <cellStyle name="Normal 2 2 2 2 2 2 2 2 5" xfId="15296"/>
    <cellStyle name="Normal 2 2 2 2 2 2 2 2 5 2" xfId="16976"/>
    <cellStyle name="Normal 2 2 2 2 2 2 2 2 6" xfId="16970"/>
    <cellStyle name="Normal 2 2 2 2 2 2 2 2 7" xfId="34265"/>
    <cellStyle name="Normal 2 2 2 2 2 2 2 2 8" xfId="41381"/>
    <cellStyle name="Normal 2 2 2 2 2 2 2 2 9" xfId="48496"/>
    <cellStyle name="Normal 2 2 2 2 2 2 2 3" xfId="1855"/>
    <cellStyle name="Normal 2 2 2 2 2 2 2 3 10" xfId="56400"/>
    <cellStyle name="Normal 2 2 2 2 2 2 2 3 2" xfId="4222"/>
    <cellStyle name="Normal 2 2 2 2 2 2 2 3 2 2" xfId="11337"/>
    <cellStyle name="Normal 2 2 2 2 2 2 2 3 2 2 2" xfId="16979"/>
    <cellStyle name="Normal 2 2 2 2 2 2 2 3 2 3" xfId="16978"/>
    <cellStyle name="Normal 2 2 2 2 2 2 2 3 2 4" xfId="37422"/>
    <cellStyle name="Normal 2 2 2 2 2 2 2 3 2 5" xfId="44537"/>
    <cellStyle name="Normal 2 2 2 2 2 2 2 3 2 6" xfId="51652"/>
    <cellStyle name="Normal 2 2 2 2 2 2 2 3 2 7" xfId="58767"/>
    <cellStyle name="Normal 2 2 2 2 2 2 2 3 3" xfId="6593"/>
    <cellStyle name="Normal 2 2 2 2 2 2 2 3 3 2" xfId="13708"/>
    <cellStyle name="Normal 2 2 2 2 2 2 2 3 3 2 2" xfId="16981"/>
    <cellStyle name="Normal 2 2 2 2 2 2 2 3 3 3" xfId="16980"/>
    <cellStyle name="Normal 2 2 2 2 2 2 2 3 3 4" xfId="39793"/>
    <cellStyle name="Normal 2 2 2 2 2 2 2 3 3 5" xfId="46908"/>
    <cellStyle name="Normal 2 2 2 2 2 2 2 3 3 6" xfId="54023"/>
    <cellStyle name="Normal 2 2 2 2 2 2 2 3 3 7" xfId="61138"/>
    <cellStyle name="Normal 2 2 2 2 2 2 2 3 4" xfId="8970"/>
    <cellStyle name="Normal 2 2 2 2 2 2 2 3 4 2" xfId="16982"/>
    <cellStyle name="Normal 2 2 2 2 2 2 2 3 5" xfId="16085"/>
    <cellStyle name="Normal 2 2 2 2 2 2 2 3 5 2" xfId="16983"/>
    <cellStyle name="Normal 2 2 2 2 2 2 2 3 6" xfId="16977"/>
    <cellStyle name="Normal 2 2 2 2 2 2 2 3 7" xfId="35054"/>
    <cellStyle name="Normal 2 2 2 2 2 2 2 3 8" xfId="42170"/>
    <cellStyle name="Normal 2 2 2 2 2 2 2 3 9" xfId="49285"/>
    <cellStyle name="Normal 2 2 2 2 2 2 2 4" xfId="2634"/>
    <cellStyle name="Normal 2 2 2 2 2 2 2 4 2" xfId="9749"/>
    <cellStyle name="Normal 2 2 2 2 2 2 2 4 2 2" xfId="16985"/>
    <cellStyle name="Normal 2 2 2 2 2 2 2 4 3" xfId="16984"/>
    <cellStyle name="Normal 2 2 2 2 2 2 2 4 4" xfId="35834"/>
    <cellStyle name="Normal 2 2 2 2 2 2 2 4 5" xfId="42949"/>
    <cellStyle name="Normal 2 2 2 2 2 2 2 4 6" xfId="50064"/>
    <cellStyle name="Normal 2 2 2 2 2 2 2 4 7" xfId="57179"/>
    <cellStyle name="Normal 2 2 2 2 2 2 2 5" xfId="5005"/>
    <cellStyle name="Normal 2 2 2 2 2 2 2 5 2" xfId="12120"/>
    <cellStyle name="Normal 2 2 2 2 2 2 2 5 2 2" xfId="16987"/>
    <cellStyle name="Normal 2 2 2 2 2 2 2 5 3" xfId="16986"/>
    <cellStyle name="Normal 2 2 2 2 2 2 2 5 4" xfId="38205"/>
    <cellStyle name="Normal 2 2 2 2 2 2 2 5 5" xfId="45320"/>
    <cellStyle name="Normal 2 2 2 2 2 2 2 5 6" xfId="52435"/>
    <cellStyle name="Normal 2 2 2 2 2 2 2 5 7" xfId="59550"/>
    <cellStyle name="Normal 2 2 2 2 2 2 2 6" xfId="7382"/>
    <cellStyle name="Normal 2 2 2 2 2 2 2 6 2" xfId="16988"/>
    <cellStyle name="Normal 2 2 2 2 2 2 2 7" xfId="14497"/>
    <cellStyle name="Normal 2 2 2 2 2 2 2 7 2" xfId="16989"/>
    <cellStyle name="Normal 2 2 2 2 2 2 2 8" xfId="16969"/>
    <cellStyle name="Normal 2 2 2 2 2 2 2 9" xfId="33466"/>
    <cellStyle name="Normal 2 2 2 2 2 2 3" xfId="459"/>
    <cellStyle name="Normal 2 2 2 2 2 2 3 10" xfId="40777"/>
    <cellStyle name="Normal 2 2 2 2 2 2 3 11" xfId="47892"/>
    <cellStyle name="Normal 2 2 2 2 2 2 3 12" xfId="55007"/>
    <cellStyle name="Normal 2 2 2 2 2 2 3 2" xfId="1260"/>
    <cellStyle name="Normal 2 2 2 2 2 2 3 2 10" xfId="55806"/>
    <cellStyle name="Normal 2 2 2 2 2 2 3 2 2" xfId="3628"/>
    <cellStyle name="Normal 2 2 2 2 2 2 3 2 2 2" xfId="10743"/>
    <cellStyle name="Normal 2 2 2 2 2 2 3 2 2 2 2" xfId="16993"/>
    <cellStyle name="Normal 2 2 2 2 2 2 3 2 2 3" xfId="16992"/>
    <cellStyle name="Normal 2 2 2 2 2 2 3 2 2 4" xfId="36828"/>
    <cellStyle name="Normal 2 2 2 2 2 2 3 2 2 5" xfId="43943"/>
    <cellStyle name="Normal 2 2 2 2 2 2 3 2 2 6" xfId="51058"/>
    <cellStyle name="Normal 2 2 2 2 2 2 3 2 2 7" xfId="58173"/>
    <cellStyle name="Normal 2 2 2 2 2 2 3 2 3" xfId="5999"/>
    <cellStyle name="Normal 2 2 2 2 2 2 3 2 3 2" xfId="13114"/>
    <cellStyle name="Normal 2 2 2 2 2 2 3 2 3 2 2" xfId="16995"/>
    <cellStyle name="Normal 2 2 2 2 2 2 3 2 3 3" xfId="16994"/>
    <cellStyle name="Normal 2 2 2 2 2 2 3 2 3 4" xfId="39199"/>
    <cellStyle name="Normal 2 2 2 2 2 2 3 2 3 5" xfId="46314"/>
    <cellStyle name="Normal 2 2 2 2 2 2 3 2 3 6" xfId="53429"/>
    <cellStyle name="Normal 2 2 2 2 2 2 3 2 3 7" xfId="60544"/>
    <cellStyle name="Normal 2 2 2 2 2 2 3 2 4" xfId="8376"/>
    <cellStyle name="Normal 2 2 2 2 2 2 3 2 4 2" xfId="16996"/>
    <cellStyle name="Normal 2 2 2 2 2 2 3 2 5" xfId="15491"/>
    <cellStyle name="Normal 2 2 2 2 2 2 3 2 5 2" xfId="16997"/>
    <cellStyle name="Normal 2 2 2 2 2 2 3 2 6" xfId="16991"/>
    <cellStyle name="Normal 2 2 2 2 2 2 3 2 7" xfId="34460"/>
    <cellStyle name="Normal 2 2 2 2 2 2 3 2 8" xfId="41576"/>
    <cellStyle name="Normal 2 2 2 2 2 2 3 2 9" xfId="48691"/>
    <cellStyle name="Normal 2 2 2 2 2 2 3 3" xfId="2050"/>
    <cellStyle name="Normal 2 2 2 2 2 2 3 3 10" xfId="56595"/>
    <cellStyle name="Normal 2 2 2 2 2 2 3 3 2" xfId="4417"/>
    <cellStyle name="Normal 2 2 2 2 2 2 3 3 2 2" xfId="11532"/>
    <cellStyle name="Normal 2 2 2 2 2 2 3 3 2 2 2" xfId="17000"/>
    <cellStyle name="Normal 2 2 2 2 2 2 3 3 2 3" xfId="16999"/>
    <cellStyle name="Normal 2 2 2 2 2 2 3 3 2 4" xfId="37617"/>
    <cellStyle name="Normal 2 2 2 2 2 2 3 3 2 5" xfId="44732"/>
    <cellStyle name="Normal 2 2 2 2 2 2 3 3 2 6" xfId="51847"/>
    <cellStyle name="Normal 2 2 2 2 2 2 3 3 2 7" xfId="58962"/>
    <cellStyle name="Normal 2 2 2 2 2 2 3 3 3" xfId="6788"/>
    <cellStyle name="Normal 2 2 2 2 2 2 3 3 3 2" xfId="13903"/>
    <cellStyle name="Normal 2 2 2 2 2 2 3 3 3 2 2" xfId="17002"/>
    <cellStyle name="Normal 2 2 2 2 2 2 3 3 3 3" xfId="17001"/>
    <cellStyle name="Normal 2 2 2 2 2 2 3 3 3 4" xfId="39988"/>
    <cellStyle name="Normal 2 2 2 2 2 2 3 3 3 5" xfId="47103"/>
    <cellStyle name="Normal 2 2 2 2 2 2 3 3 3 6" xfId="54218"/>
    <cellStyle name="Normal 2 2 2 2 2 2 3 3 3 7" xfId="61333"/>
    <cellStyle name="Normal 2 2 2 2 2 2 3 3 4" xfId="9165"/>
    <cellStyle name="Normal 2 2 2 2 2 2 3 3 4 2" xfId="17003"/>
    <cellStyle name="Normal 2 2 2 2 2 2 3 3 5" xfId="16280"/>
    <cellStyle name="Normal 2 2 2 2 2 2 3 3 5 2" xfId="17004"/>
    <cellStyle name="Normal 2 2 2 2 2 2 3 3 6" xfId="16998"/>
    <cellStyle name="Normal 2 2 2 2 2 2 3 3 7" xfId="35249"/>
    <cellStyle name="Normal 2 2 2 2 2 2 3 3 8" xfId="42365"/>
    <cellStyle name="Normal 2 2 2 2 2 2 3 3 9" xfId="49480"/>
    <cellStyle name="Normal 2 2 2 2 2 2 3 4" xfId="2829"/>
    <cellStyle name="Normal 2 2 2 2 2 2 3 4 2" xfId="9944"/>
    <cellStyle name="Normal 2 2 2 2 2 2 3 4 2 2" xfId="17006"/>
    <cellStyle name="Normal 2 2 2 2 2 2 3 4 3" xfId="17005"/>
    <cellStyle name="Normal 2 2 2 2 2 2 3 4 4" xfId="36029"/>
    <cellStyle name="Normal 2 2 2 2 2 2 3 4 5" xfId="43144"/>
    <cellStyle name="Normal 2 2 2 2 2 2 3 4 6" xfId="50259"/>
    <cellStyle name="Normal 2 2 2 2 2 2 3 4 7" xfId="57374"/>
    <cellStyle name="Normal 2 2 2 2 2 2 3 5" xfId="5200"/>
    <cellStyle name="Normal 2 2 2 2 2 2 3 5 2" xfId="12315"/>
    <cellStyle name="Normal 2 2 2 2 2 2 3 5 2 2" xfId="17008"/>
    <cellStyle name="Normal 2 2 2 2 2 2 3 5 3" xfId="17007"/>
    <cellStyle name="Normal 2 2 2 2 2 2 3 5 4" xfId="38400"/>
    <cellStyle name="Normal 2 2 2 2 2 2 3 5 5" xfId="45515"/>
    <cellStyle name="Normal 2 2 2 2 2 2 3 5 6" xfId="52630"/>
    <cellStyle name="Normal 2 2 2 2 2 2 3 5 7" xfId="59745"/>
    <cellStyle name="Normal 2 2 2 2 2 2 3 6" xfId="7577"/>
    <cellStyle name="Normal 2 2 2 2 2 2 3 6 2" xfId="17009"/>
    <cellStyle name="Normal 2 2 2 2 2 2 3 7" xfId="14692"/>
    <cellStyle name="Normal 2 2 2 2 2 2 3 7 2" xfId="17010"/>
    <cellStyle name="Normal 2 2 2 2 2 2 3 8" xfId="16990"/>
    <cellStyle name="Normal 2 2 2 2 2 2 3 9" xfId="33661"/>
    <cellStyle name="Normal 2 2 2 2 2 2 4" xfId="606"/>
    <cellStyle name="Normal 2 2 2 2 2 2 4 10" xfId="40924"/>
    <cellStyle name="Normal 2 2 2 2 2 2 4 11" xfId="48039"/>
    <cellStyle name="Normal 2 2 2 2 2 2 4 12" xfId="55154"/>
    <cellStyle name="Normal 2 2 2 2 2 2 4 2" xfId="1407"/>
    <cellStyle name="Normal 2 2 2 2 2 2 4 2 10" xfId="55953"/>
    <cellStyle name="Normal 2 2 2 2 2 2 4 2 2" xfId="3775"/>
    <cellStyle name="Normal 2 2 2 2 2 2 4 2 2 2" xfId="10890"/>
    <cellStyle name="Normal 2 2 2 2 2 2 4 2 2 2 2" xfId="17014"/>
    <cellStyle name="Normal 2 2 2 2 2 2 4 2 2 3" xfId="17013"/>
    <cellStyle name="Normal 2 2 2 2 2 2 4 2 2 4" xfId="36975"/>
    <cellStyle name="Normal 2 2 2 2 2 2 4 2 2 5" xfId="44090"/>
    <cellStyle name="Normal 2 2 2 2 2 2 4 2 2 6" xfId="51205"/>
    <cellStyle name="Normal 2 2 2 2 2 2 4 2 2 7" xfId="58320"/>
    <cellStyle name="Normal 2 2 2 2 2 2 4 2 3" xfId="6146"/>
    <cellStyle name="Normal 2 2 2 2 2 2 4 2 3 2" xfId="13261"/>
    <cellStyle name="Normal 2 2 2 2 2 2 4 2 3 2 2" xfId="17016"/>
    <cellStyle name="Normal 2 2 2 2 2 2 4 2 3 3" xfId="17015"/>
    <cellStyle name="Normal 2 2 2 2 2 2 4 2 3 4" xfId="39346"/>
    <cellStyle name="Normal 2 2 2 2 2 2 4 2 3 5" xfId="46461"/>
    <cellStyle name="Normal 2 2 2 2 2 2 4 2 3 6" xfId="53576"/>
    <cellStyle name="Normal 2 2 2 2 2 2 4 2 3 7" xfId="60691"/>
    <cellStyle name="Normal 2 2 2 2 2 2 4 2 4" xfId="8523"/>
    <cellStyle name="Normal 2 2 2 2 2 2 4 2 4 2" xfId="17017"/>
    <cellStyle name="Normal 2 2 2 2 2 2 4 2 5" xfId="15638"/>
    <cellStyle name="Normal 2 2 2 2 2 2 4 2 5 2" xfId="17018"/>
    <cellStyle name="Normal 2 2 2 2 2 2 4 2 6" xfId="17012"/>
    <cellStyle name="Normal 2 2 2 2 2 2 4 2 7" xfId="34607"/>
    <cellStyle name="Normal 2 2 2 2 2 2 4 2 8" xfId="41723"/>
    <cellStyle name="Normal 2 2 2 2 2 2 4 2 9" xfId="48838"/>
    <cellStyle name="Normal 2 2 2 2 2 2 4 3" xfId="2197"/>
    <cellStyle name="Normal 2 2 2 2 2 2 4 3 10" xfId="56742"/>
    <cellStyle name="Normal 2 2 2 2 2 2 4 3 2" xfId="4564"/>
    <cellStyle name="Normal 2 2 2 2 2 2 4 3 2 2" xfId="11679"/>
    <cellStyle name="Normal 2 2 2 2 2 2 4 3 2 2 2" xfId="17021"/>
    <cellStyle name="Normal 2 2 2 2 2 2 4 3 2 3" xfId="17020"/>
    <cellStyle name="Normal 2 2 2 2 2 2 4 3 2 4" xfId="37764"/>
    <cellStyle name="Normal 2 2 2 2 2 2 4 3 2 5" xfId="44879"/>
    <cellStyle name="Normal 2 2 2 2 2 2 4 3 2 6" xfId="51994"/>
    <cellStyle name="Normal 2 2 2 2 2 2 4 3 2 7" xfId="59109"/>
    <cellStyle name="Normal 2 2 2 2 2 2 4 3 3" xfId="6935"/>
    <cellStyle name="Normal 2 2 2 2 2 2 4 3 3 2" xfId="14050"/>
    <cellStyle name="Normal 2 2 2 2 2 2 4 3 3 2 2" xfId="17023"/>
    <cellStyle name="Normal 2 2 2 2 2 2 4 3 3 3" xfId="17022"/>
    <cellStyle name="Normal 2 2 2 2 2 2 4 3 3 4" xfId="40135"/>
    <cellStyle name="Normal 2 2 2 2 2 2 4 3 3 5" xfId="47250"/>
    <cellStyle name="Normal 2 2 2 2 2 2 4 3 3 6" xfId="54365"/>
    <cellStyle name="Normal 2 2 2 2 2 2 4 3 3 7" xfId="61480"/>
    <cellStyle name="Normal 2 2 2 2 2 2 4 3 4" xfId="9312"/>
    <cellStyle name="Normal 2 2 2 2 2 2 4 3 4 2" xfId="17024"/>
    <cellStyle name="Normal 2 2 2 2 2 2 4 3 5" xfId="16427"/>
    <cellStyle name="Normal 2 2 2 2 2 2 4 3 5 2" xfId="17025"/>
    <cellStyle name="Normal 2 2 2 2 2 2 4 3 6" xfId="17019"/>
    <cellStyle name="Normal 2 2 2 2 2 2 4 3 7" xfId="35396"/>
    <cellStyle name="Normal 2 2 2 2 2 2 4 3 8" xfId="42512"/>
    <cellStyle name="Normal 2 2 2 2 2 2 4 3 9" xfId="49627"/>
    <cellStyle name="Normal 2 2 2 2 2 2 4 4" xfId="2976"/>
    <cellStyle name="Normal 2 2 2 2 2 2 4 4 2" xfId="10091"/>
    <cellStyle name="Normal 2 2 2 2 2 2 4 4 2 2" xfId="17027"/>
    <cellStyle name="Normal 2 2 2 2 2 2 4 4 3" xfId="17026"/>
    <cellStyle name="Normal 2 2 2 2 2 2 4 4 4" xfId="36176"/>
    <cellStyle name="Normal 2 2 2 2 2 2 4 4 5" xfId="43291"/>
    <cellStyle name="Normal 2 2 2 2 2 2 4 4 6" xfId="50406"/>
    <cellStyle name="Normal 2 2 2 2 2 2 4 4 7" xfId="57521"/>
    <cellStyle name="Normal 2 2 2 2 2 2 4 5" xfId="5347"/>
    <cellStyle name="Normal 2 2 2 2 2 2 4 5 2" xfId="12462"/>
    <cellStyle name="Normal 2 2 2 2 2 2 4 5 2 2" xfId="17029"/>
    <cellStyle name="Normal 2 2 2 2 2 2 4 5 3" xfId="17028"/>
    <cellStyle name="Normal 2 2 2 2 2 2 4 5 4" xfId="38547"/>
    <cellStyle name="Normal 2 2 2 2 2 2 4 5 5" xfId="45662"/>
    <cellStyle name="Normal 2 2 2 2 2 2 4 5 6" xfId="52777"/>
    <cellStyle name="Normal 2 2 2 2 2 2 4 5 7" xfId="59892"/>
    <cellStyle name="Normal 2 2 2 2 2 2 4 6" xfId="7724"/>
    <cellStyle name="Normal 2 2 2 2 2 2 4 6 2" xfId="17030"/>
    <cellStyle name="Normal 2 2 2 2 2 2 4 7" xfId="14839"/>
    <cellStyle name="Normal 2 2 2 2 2 2 4 7 2" xfId="17031"/>
    <cellStyle name="Normal 2 2 2 2 2 2 4 8" xfId="17011"/>
    <cellStyle name="Normal 2 2 2 2 2 2 4 9" xfId="33808"/>
    <cellStyle name="Normal 2 2 2 2 2 2 5" xfId="870"/>
    <cellStyle name="Normal 2 2 2 2 2 2 5 10" xfId="55416"/>
    <cellStyle name="Normal 2 2 2 2 2 2 5 2" xfId="3238"/>
    <cellStyle name="Normal 2 2 2 2 2 2 5 2 2" xfId="10353"/>
    <cellStyle name="Normal 2 2 2 2 2 2 5 2 2 2" xfId="17034"/>
    <cellStyle name="Normal 2 2 2 2 2 2 5 2 3" xfId="17033"/>
    <cellStyle name="Normal 2 2 2 2 2 2 5 2 4" xfId="36438"/>
    <cellStyle name="Normal 2 2 2 2 2 2 5 2 5" xfId="43553"/>
    <cellStyle name="Normal 2 2 2 2 2 2 5 2 6" xfId="50668"/>
    <cellStyle name="Normal 2 2 2 2 2 2 5 2 7" xfId="57783"/>
    <cellStyle name="Normal 2 2 2 2 2 2 5 3" xfId="5609"/>
    <cellStyle name="Normal 2 2 2 2 2 2 5 3 2" xfId="12724"/>
    <cellStyle name="Normal 2 2 2 2 2 2 5 3 2 2" xfId="17036"/>
    <cellStyle name="Normal 2 2 2 2 2 2 5 3 3" xfId="17035"/>
    <cellStyle name="Normal 2 2 2 2 2 2 5 3 4" xfId="38809"/>
    <cellStyle name="Normal 2 2 2 2 2 2 5 3 5" xfId="45924"/>
    <cellStyle name="Normal 2 2 2 2 2 2 5 3 6" xfId="53039"/>
    <cellStyle name="Normal 2 2 2 2 2 2 5 3 7" xfId="60154"/>
    <cellStyle name="Normal 2 2 2 2 2 2 5 4" xfId="7986"/>
    <cellStyle name="Normal 2 2 2 2 2 2 5 4 2" xfId="17037"/>
    <cellStyle name="Normal 2 2 2 2 2 2 5 5" xfId="15101"/>
    <cellStyle name="Normal 2 2 2 2 2 2 5 5 2" xfId="17038"/>
    <cellStyle name="Normal 2 2 2 2 2 2 5 6" xfId="17032"/>
    <cellStyle name="Normal 2 2 2 2 2 2 5 7" xfId="34070"/>
    <cellStyle name="Normal 2 2 2 2 2 2 5 8" xfId="41186"/>
    <cellStyle name="Normal 2 2 2 2 2 2 5 9" xfId="48301"/>
    <cellStyle name="Normal 2 2 2 2 2 2 6" xfId="1660"/>
    <cellStyle name="Normal 2 2 2 2 2 2 6 10" xfId="56205"/>
    <cellStyle name="Normal 2 2 2 2 2 2 6 2" xfId="4027"/>
    <cellStyle name="Normal 2 2 2 2 2 2 6 2 2" xfId="11142"/>
    <cellStyle name="Normal 2 2 2 2 2 2 6 2 2 2" xfId="17041"/>
    <cellStyle name="Normal 2 2 2 2 2 2 6 2 3" xfId="17040"/>
    <cellStyle name="Normal 2 2 2 2 2 2 6 2 4" xfId="37227"/>
    <cellStyle name="Normal 2 2 2 2 2 2 6 2 5" xfId="44342"/>
    <cellStyle name="Normal 2 2 2 2 2 2 6 2 6" xfId="51457"/>
    <cellStyle name="Normal 2 2 2 2 2 2 6 2 7" xfId="58572"/>
    <cellStyle name="Normal 2 2 2 2 2 2 6 3" xfId="6398"/>
    <cellStyle name="Normal 2 2 2 2 2 2 6 3 2" xfId="13513"/>
    <cellStyle name="Normal 2 2 2 2 2 2 6 3 2 2" xfId="17043"/>
    <cellStyle name="Normal 2 2 2 2 2 2 6 3 3" xfId="17042"/>
    <cellStyle name="Normal 2 2 2 2 2 2 6 3 4" xfId="39598"/>
    <cellStyle name="Normal 2 2 2 2 2 2 6 3 5" xfId="46713"/>
    <cellStyle name="Normal 2 2 2 2 2 2 6 3 6" xfId="53828"/>
    <cellStyle name="Normal 2 2 2 2 2 2 6 3 7" xfId="60943"/>
    <cellStyle name="Normal 2 2 2 2 2 2 6 4" xfId="8775"/>
    <cellStyle name="Normal 2 2 2 2 2 2 6 4 2" xfId="17044"/>
    <cellStyle name="Normal 2 2 2 2 2 2 6 5" xfId="15890"/>
    <cellStyle name="Normal 2 2 2 2 2 2 6 5 2" xfId="17045"/>
    <cellStyle name="Normal 2 2 2 2 2 2 6 6" xfId="17039"/>
    <cellStyle name="Normal 2 2 2 2 2 2 6 7" xfId="34859"/>
    <cellStyle name="Normal 2 2 2 2 2 2 6 8" xfId="41975"/>
    <cellStyle name="Normal 2 2 2 2 2 2 6 9" xfId="49090"/>
    <cellStyle name="Normal 2 2 2 2 2 2 7" xfId="2439"/>
    <cellStyle name="Normal 2 2 2 2 2 2 7 2" xfId="9554"/>
    <cellStyle name="Normal 2 2 2 2 2 2 7 2 2" xfId="17047"/>
    <cellStyle name="Normal 2 2 2 2 2 2 7 3" xfId="17046"/>
    <cellStyle name="Normal 2 2 2 2 2 2 7 4" xfId="35639"/>
    <cellStyle name="Normal 2 2 2 2 2 2 7 5" xfId="42754"/>
    <cellStyle name="Normal 2 2 2 2 2 2 7 6" xfId="49869"/>
    <cellStyle name="Normal 2 2 2 2 2 2 7 7" xfId="56984"/>
    <cellStyle name="Normal 2 2 2 2 2 2 8" xfId="4810"/>
    <cellStyle name="Normal 2 2 2 2 2 2 8 2" xfId="11925"/>
    <cellStyle name="Normal 2 2 2 2 2 2 8 2 2" xfId="17049"/>
    <cellStyle name="Normal 2 2 2 2 2 2 8 3" xfId="17048"/>
    <cellStyle name="Normal 2 2 2 2 2 2 8 4" xfId="38010"/>
    <cellStyle name="Normal 2 2 2 2 2 2 8 5" xfId="45125"/>
    <cellStyle name="Normal 2 2 2 2 2 2 8 6" xfId="52240"/>
    <cellStyle name="Normal 2 2 2 2 2 2 8 7" xfId="59355"/>
    <cellStyle name="Normal 2 2 2 2 2 2 9" xfId="7187"/>
    <cellStyle name="Normal 2 2 2 2 2 2 9 2" xfId="17050"/>
    <cellStyle name="Normal 2 2 2 2 2 3" xfId="131"/>
    <cellStyle name="Normal 2 2 2 2 2 3 10" xfId="14371"/>
    <cellStyle name="Normal 2 2 2 2 2 3 10 2" xfId="17052"/>
    <cellStyle name="Normal 2 2 2 2 2 3 11" xfId="17051"/>
    <cellStyle name="Normal 2 2 2 2 2 3 12" xfId="33340"/>
    <cellStyle name="Normal 2 2 2 2 2 3 13" xfId="40456"/>
    <cellStyle name="Normal 2 2 2 2 2 3 14" xfId="47571"/>
    <cellStyle name="Normal 2 2 2 2 2 3 15" xfId="54686"/>
    <cellStyle name="Normal 2 2 2 2 2 3 2" xfId="333"/>
    <cellStyle name="Normal 2 2 2 2 2 3 2 10" xfId="40651"/>
    <cellStyle name="Normal 2 2 2 2 2 3 2 11" xfId="47766"/>
    <cellStyle name="Normal 2 2 2 2 2 3 2 12" xfId="54881"/>
    <cellStyle name="Normal 2 2 2 2 2 3 2 2" xfId="1134"/>
    <cellStyle name="Normal 2 2 2 2 2 3 2 2 10" xfId="55680"/>
    <cellStyle name="Normal 2 2 2 2 2 3 2 2 2" xfId="3502"/>
    <cellStyle name="Normal 2 2 2 2 2 3 2 2 2 2" xfId="10617"/>
    <cellStyle name="Normal 2 2 2 2 2 3 2 2 2 2 2" xfId="17056"/>
    <cellStyle name="Normal 2 2 2 2 2 3 2 2 2 3" xfId="17055"/>
    <cellStyle name="Normal 2 2 2 2 2 3 2 2 2 4" xfId="36702"/>
    <cellStyle name="Normal 2 2 2 2 2 3 2 2 2 5" xfId="43817"/>
    <cellStyle name="Normal 2 2 2 2 2 3 2 2 2 6" xfId="50932"/>
    <cellStyle name="Normal 2 2 2 2 2 3 2 2 2 7" xfId="58047"/>
    <cellStyle name="Normal 2 2 2 2 2 3 2 2 3" xfId="5873"/>
    <cellStyle name="Normal 2 2 2 2 2 3 2 2 3 2" xfId="12988"/>
    <cellStyle name="Normal 2 2 2 2 2 3 2 2 3 2 2" xfId="17058"/>
    <cellStyle name="Normal 2 2 2 2 2 3 2 2 3 3" xfId="17057"/>
    <cellStyle name="Normal 2 2 2 2 2 3 2 2 3 4" xfId="39073"/>
    <cellStyle name="Normal 2 2 2 2 2 3 2 2 3 5" xfId="46188"/>
    <cellStyle name="Normal 2 2 2 2 2 3 2 2 3 6" xfId="53303"/>
    <cellStyle name="Normal 2 2 2 2 2 3 2 2 3 7" xfId="60418"/>
    <cellStyle name="Normal 2 2 2 2 2 3 2 2 4" xfId="8250"/>
    <cellStyle name="Normal 2 2 2 2 2 3 2 2 4 2" xfId="17059"/>
    <cellStyle name="Normal 2 2 2 2 2 3 2 2 5" xfId="15365"/>
    <cellStyle name="Normal 2 2 2 2 2 3 2 2 5 2" xfId="17060"/>
    <cellStyle name="Normal 2 2 2 2 2 3 2 2 6" xfId="17054"/>
    <cellStyle name="Normal 2 2 2 2 2 3 2 2 7" xfId="34334"/>
    <cellStyle name="Normal 2 2 2 2 2 3 2 2 8" xfId="41450"/>
    <cellStyle name="Normal 2 2 2 2 2 3 2 2 9" xfId="48565"/>
    <cellStyle name="Normal 2 2 2 2 2 3 2 3" xfId="1924"/>
    <cellStyle name="Normal 2 2 2 2 2 3 2 3 10" xfId="56469"/>
    <cellStyle name="Normal 2 2 2 2 2 3 2 3 2" xfId="4291"/>
    <cellStyle name="Normal 2 2 2 2 2 3 2 3 2 2" xfId="11406"/>
    <cellStyle name="Normal 2 2 2 2 2 3 2 3 2 2 2" xfId="17063"/>
    <cellStyle name="Normal 2 2 2 2 2 3 2 3 2 3" xfId="17062"/>
    <cellStyle name="Normal 2 2 2 2 2 3 2 3 2 4" xfId="37491"/>
    <cellStyle name="Normal 2 2 2 2 2 3 2 3 2 5" xfId="44606"/>
    <cellStyle name="Normal 2 2 2 2 2 3 2 3 2 6" xfId="51721"/>
    <cellStyle name="Normal 2 2 2 2 2 3 2 3 2 7" xfId="58836"/>
    <cellStyle name="Normal 2 2 2 2 2 3 2 3 3" xfId="6662"/>
    <cellStyle name="Normal 2 2 2 2 2 3 2 3 3 2" xfId="13777"/>
    <cellStyle name="Normal 2 2 2 2 2 3 2 3 3 2 2" xfId="17065"/>
    <cellStyle name="Normal 2 2 2 2 2 3 2 3 3 3" xfId="17064"/>
    <cellStyle name="Normal 2 2 2 2 2 3 2 3 3 4" xfId="39862"/>
    <cellStyle name="Normal 2 2 2 2 2 3 2 3 3 5" xfId="46977"/>
    <cellStyle name="Normal 2 2 2 2 2 3 2 3 3 6" xfId="54092"/>
    <cellStyle name="Normal 2 2 2 2 2 3 2 3 3 7" xfId="61207"/>
    <cellStyle name="Normal 2 2 2 2 2 3 2 3 4" xfId="9039"/>
    <cellStyle name="Normal 2 2 2 2 2 3 2 3 4 2" xfId="17066"/>
    <cellStyle name="Normal 2 2 2 2 2 3 2 3 5" xfId="16154"/>
    <cellStyle name="Normal 2 2 2 2 2 3 2 3 5 2" xfId="17067"/>
    <cellStyle name="Normal 2 2 2 2 2 3 2 3 6" xfId="17061"/>
    <cellStyle name="Normal 2 2 2 2 2 3 2 3 7" xfId="35123"/>
    <cellStyle name="Normal 2 2 2 2 2 3 2 3 8" xfId="42239"/>
    <cellStyle name="Normal 2 2 2 2 2 3 2 3 9" xfId="49354"/>
    <cellStyle name="Normal 2 2 2 2 2 3 2 4" xfId="2703"/>
    <cellStyle name="Normal 2 2 2 2 2 3 2 4 2" xfId="9818"/>
    <cellStyle name="Normal 2 2 2 2 2 3 2 4 2 2" xfId="17069"/>
    <cellStyle name="Normal 2 2 2 2 2 3 2 4 3" xfId="17068"/>
    <cellStyle name="Normal 2 2 2 2 2 3 2 4 4" xfId="35903"/>
    <cellStyle name="Normal 2 2 2 2 2 3 2 4 5" xfId="43018"/>
    <cellStyle name="Normal 2 2 2 2 2 3 2 4 6" xfId="50133"/>
    <cellStyle name="Normal 2 2 2 2 2 3 2 4 7" xfId="57248"/>
    <cellStyle name="Normal 2 2 2 2 2 3 2 5" xfId="5074"/>
    <cellStyle name="Normal 2 2 2 2 2 3 2 5 2" xfId="12189"/>
    <cellStyle name="Normal 2 2 2 2 2 3 2 5 2 2" xfId="17071"/>
    <cellStyle name="Normal 2 2 2 2 2 3 2 5 3" xfId="17070"/>
    <cellStyle name="Normal 2 2 2 2 2 3 2 5 4" xfId="38274"/>
    <cellStyle name="Normal 2 2 2 2 2 3 2 5 5" xfId="45389"/>
    <cellStyle name="Normal 2 2 2 2 2 3 2 5 6" xfId="52504"/>
    <cellStyle name="Normal 2 2 2 2 2 3 2 5 7" xfId="59619"/>
    <cellStyle name="Normal 2 2 2 2 2 3 2 6" xfId="7451"/>
    <cellStyle name="Normal 2 2 2 2 2 3 2 6 2" xfId="17072"/>
    <cellStyle name="Normal 2 2 2 2 2 3 2 7" xfId="14566"/>
    <cellStyle name="Normal 2 2 2 2 2 3 2 7 2" xfId="17073"/>
    <cellStyle name="Normal 2 2 2 2 2 3 2 8" xfId="17053"/>
    <cellStyle name="Normal 2 2 2 2 2 3 2 9" xfId="33535"/>
    <cellStyle name="Normal 2 2 2 2 2 3 3" xfId="528"/>
    <cellStyle name="Normal 2 2 2 2 2 3 3 10" xfId="40846"/>
    <cellStyle name="Normal 2 2 2 2 2 3 3 11" xfId="47961"/>
    <cellStyle name="Normal 2 2 2 2 2 3 3 12" xfId="55076"/>
    <cellStyle name="Normal 2 2 2 2 2 3 3 2" xfId="1329"/>
    <cellStyle name="Normal 2 2 2 2 2 3 3 2 10" xfId="55875"/>
    <cellStyle name="Normal 2 2 2 2 2 3 3 2 2" xfId="3697"/>
    <cellStyle name="Normal 2 2 2 2 2 3 3 2 2 2" xfId="10812"/>
    <cellStyle name="Normal 2 2 2 2 2 3 3 2 2 2 2" xfId="17077"/>
    <cellStyle name="Normal 2 2 2 2 2 3 3 2 2 3" xfId="17076"/>
    <cellStyle name="Normal 2 2 2 2 2 3 3 2 2 4" xfId="36897"/>
    <cellStyle name="Normal 2 2 2 2 2 3 3 2 2 5" xfId="44012"/>
    <cellStyle name="Normal 2 2 2 2 2 3 3 2 2 6" xfId="51127"/>
    <cellStyle name="Normal 2 2 2 2 2 3 3 2 2 7" xfId="58242"/>
    <cellStyle name="Normal 2 2 2 2 2 3 3 2 3" xfId="6068"/>
    <cellStyle name="Normal 2 2 2 2 2 3 3 2 3 2" xfId="13183"/>
    <cellStyle name="Normal 2 2 2 2 2 3 3 2 3 2 2" xfId="17079"/>
    <cellStyle name="Normal 2 2 2 2 2 3 3 2 3 3" xfId="17078"/>
    <cellStyle name="Normal 2 2 2 2 2 3 3 2 3 4" xfId="39268"/>
    <cellStyle name="Normal 2 2 2 2 2 3 3 2 3 5" xfId="46383"/>
    <cellStyle name="Normal 2 2 2 2 2 3 3 2 3 6" xfId="53498"/>
    <cellStyle name="Normal 2 2 2 2 2 3 3 2 3 7" xfId="60613"/>
    <cellStyle name="Normal 2 2 2 2 2 3 3 2 4" xfId="8445"/>
    <cellStyle name="Normal 2 2 2 2 2 3 3 2 4 2" xfId="17080"/>
    <cellStyle name="Normal 2 2 2 2 2 3 3 2 5" xfId="15560"/>
    <cellStyle name="Normal 2 2 2 2 2 3 3 2 5 2" xfId="17081"/>
    <cellStyle name="Normal 2 2 2 2 2 3 3 2 6" xfId="17075"/>
    <cellStyle name="Normal 2 2 2 2 2 3 3 2 7" xfId="34529"/>
    <cellStyle name="Normal 2 2 2 2 2 3 3 2 8" xfId="41645"/>
    <cellStyle name="Normal 2 2 2 2 2 3 3 2 9" xfId="48760"/>
    <cellStyle name="Normal 2 2 2 2 2 3 3 3" xfId="2119"/>
    <cellStyle name="Normal 2 2 2 2 2 3 3 3 10" xfId="56664"/>
    <cellStyle name="Normal 2 2 2 2 2 3 3 3 2" xfId="4486"/>
    <cellStyle name="Normal 2 2 2 2 2 3 3 3 2 2" xfId="11601"/>
    <cellStyle name="Normal 2 2 2 2 2 3 3 3 2 2 2" xfId="17084"/>
    <cellStyle name="Normal 2 2 2 2 2 3 3 3 2 3" xfId="17083"/>
    <cellStyle name="Normal 2 2 2 2 2 3 3 3 2 4" xfId="37686"/>
    <cellStyle name="Normal 2 2 2 2 2 3 3 3 2 5" xfId="44801"/>
    <cellStyle name="Normal 2 2 2 2 2 3 3 3 2 6" xfId="51916"/>
    <cellStyle name="Normal 2 2 2 2 2 3 3 3 2 7" xfId="59031"/>
    <cellStyle name="Normal 2 2 2 2 2 3 3 3 3" xfId="6857"/>
    <cellStyle name="Normal 2 2 2 2 2 3 3 3 3 2" xfId="13972"/>
    <cellStyle name="Normal 2 2 2 2 2 3 3 3 3 2 2" xfId="17086"/>
    <cellStyle name="Normal 2 2 2 2 2 3 3 3 3 3" xfId="17085"/>
    <cellStyle name="Normal 2 2 2 2 2 3 3 3 3 4" xfId="40057"/>
    <cellStyle name="Normal 2 2 2 2 2 3 3 3 3 5" xfId="47172"/>
    <cellStyle name="Normal 2 2 2 2 2 3 3 3 3 6" xfId="54287"/>
    <cellStyle name="Normal 2 2 2 2 2 3 3 3 3 7" xfId="61402"/>
    <cellStyle name="Normal 2 2 2 2 2 3 3 3 4" xfId="9234"/>
    <cellStyle name="Normal 2 2 2 2 2 3 3 3 4 2" xfId="17087"/>
    <cellStyle name="Normal 2 2 2 2 2 3 3 3 5" xfId="16349"/>
    <cellStyle name="Normal 2 2 2 2 2 3 3 3 5 2" xfId="17088"/>
    <cellStyle name="Normal 2 2 2 2 2 3 3 3 6" xfId="17082"/>
    <cellStyle name="Normal 2 2 2 2 2 3 3 3 7" xfId="35318"/>
    <cellStyle name="Normal 2 2 2 2 2 3 3 3 8" xfId="42434"/>
    <cellStyle name="Normal 2 2 2 2 2 3 3 3 9" xfId="49549"/>
    <cellStyle name="Normal 2 2 2 2 2 3 3 4" xfId="2898"/>
    <cellStyle name="Normal 2 2 2 2 2 3 3 4 2" xfId="10013"/>
    <cellStyle name="Normal 2 2 2 2 2 3 3 4 2 2" xfId="17090"/>
    <cellStyle name="Normal 2 2 2 2 2 3 3 4 3" xfId="17089"/>
    <cellStyle name="Normal 2 2 2 2 2 3 3 4 4" xfId="36098"/>
    <cellStyle name="Normal 2 2 2 2 2 3 3 4 5" xfId="43213"/>
    <cellStyle name="Normal 2 2 2 2 2 3 3 4 6" xfId="50328"/>
    <cellStyle name="Normal 2 2 2 2 2 3 3 4 7" xfId="57443"/>
    <cellStyle name="Normal 2 2 2 2 2 3 3 5" xfId="5269"/>
    <cellStyle name="Normal 2 2 2 2 2 3 3 5 2" xfId="12384"/>
    <cellStyle name="Normal 2 2 2 2 2 3 3 5 2 2" xfId="17092"/>
    <cellStyle name="Normal 2 2 2 2 2 3 3 5 3" xfId="17091"/>
    <cellStyle name="Normal 2 2 2 2 2 3 3 5 4" xfId="38469"/>
    <cellStyle name="Normal 2 2 2 2 2 3 3 5 5" xfId="45584"/>
    <cellStyle name="Normal 2 2 2 2 2 3 3 5 6" xfId="52699"/>
    <cellStyle name="Normal 2 2 2 2 2 3 3 5 7" xfId="59814"/>
    <cellStyle name="Normal 2 2 2 2 2 3 3 6" xfId="7646"/>
    <cellStyle name="Normal 2 2 2 2 2 3 3 6 2" xfId="17093"/>
    <cellStyle name="Normal 2 2 2 2 2 3 3 7" xfId="14761"/>
    <cellStyle name="Normal 2 2 2 2 2 3 3 7 2" xfId="17094"/>
    <cellStyle name="Normal 2 2 2 2 2 3 3 8" xfId="17074"/>
    <cellStyle name="Normal 2 2 2 2 2 3 3 9" xfId="33730"/>
    <cellStyle name="Normal 2 2 2 2 2 3 4" xfId="607"/>
    <cellStyle name="Normal 2 2 2 2 2 3 4 10" xfId="40925"/>
    <cellStyle name="Normal 2 2 2 2 2 3 4 11" xfId="48040"/>
    <cellStyle name="Normal 2 2 2 2 2 3 4 12" xfId="55155"/>
    <cellStyle name="Normal 2 2 2 2 2 3 4 2" xfId="1408"/>
    <cellStyle name="Normal 2 2 2 2 2 3 4 2 10" xfId="55954"/>
    <cellStyle name="Normal 2 2 2 2 2 3 4 2 2" xfId="3776"/>
    <cellStyle name="Normal 2 2 2 2 2 3 4 2 2 2" xfId="10891"/>
    <cellStyle name="Normal 2 2 2 2 2 3 4 2 2 2 2" xfId="17098"/>
    <cellStyle name="Normal 2 2 2 2 2 3 4 2 2 3" xfId="17097"/>
    <cellStyle name="Normal 2 2 2 2 2 3 4 2 2 4" xfId="36976"/>
    <cellStyle name="Normal 2 2 2 2 2 3 4 2 2 5" xfId="44091"/>
    <cellStyle name="Normal 2 2 2 2 2 3 4 2 2 6" xfId="51206"/>
    <cellStyle name="Normal 2 2 2 2 2 3 4 2 2 7" xfId="58321"/>
    <cellStyle name="Normal 2 2 2 2 2 3 4 2 3" xfId="6147"/>
    <cellStyle name="Normal 2 2 2 2 2 3 4 2 3 2" xfId="13262"/>
    <cellStyle name="Normal 2 2 2 2 2 3 4 2 3 2 2" xfId="17100"/>
    <cellStyle name="Normal 2 2 2 2 2 3 4 2 3 3" xfId="17099"/>
    <cellStyle name="Normal 2 2 2 2 2 3 4 2 3 4" xfId="39347"/>
    <cellStyle name="Normal 2 2 2 2 2 3 4 2 3 5" xfId="46462"/>
    <cellStyle name="Normal 2 2 2 2 2 3 4 2 3 6" xfId="53577"/>
    <cellStyle name="Normal 2 2 2 2 2 3 4 2 3 7" xfId="60692"/>
    <cellStyle name="Normal 2 2 2 2 2 3 4 2 4" xfId="8524"/>
    <cellStyle name="Normal 2 2 2 2 2 3 4 2 4 2" xfId="17101"/>
    <cellStyle name="Normal 2 2 2 2 2 3 4 2 5" xfId="15639"/>
    <cellStyle name="Normal 2 2 2 2 2 3 4 2 5 2" xfId="17102"/>
    <cellStyle name="Normal 2 2 2 2 2 3 4 2 6" xfId="17096"/>
    <cellStyle name="Normal 2 2 2 2 2 3 4 2 7" xfId="34608"/>
    <cellStyle name="Normal 2 2 2 2 2 3 4 2 8" xfId="41724"/>
    <cellStyle name="Normal 2 2 2 2 2 3 4 2 9" xfId="48839"/>
    <cellStyle name="Normal 2 2 2 2 2 3 4 3" xfId="2198"/>
    <cellStyle name="Normal 2 2 2 2 2 3 4 3 10" xfId="56743"/>
    <cellStyle name="Normal 2 2 2 2 2 3 4 3 2" xfId="4565"/>
    <cellStyle name="Normal 2 2 2 2 2 3 4 3 2 2" xfId="11680"/>
    <cellStyle name="Normal 2 2 2 2 2 3 4 3 2 2 2" xfId="17105"/>
    <cellStyle name="Normal 2 2 2 2 2 3 4 3 2 3" xfId="17104"/>
    <cellStyle name="Normal 2 2 2 2 2 3 4 3 2 4" xfId="37765"/>
    <cellStyle name="Normal 2 2 2 2 2 3 4 3 2 5" xfId="44880"/>
    <cellStyle name="Normal 2 2 2 2 2 3 4 3 2 6" xfId="51995"/>
    <cellStyle name="Normal 2 2 2 2 2 3 4 3 2 7" xfId="59110"/>
    <cellStyle name="Normal 2 2 2 2 2 3 4 3 3" xfId="6936"/>
    <cellStyle name="Normal 2 2 2 2 2 3 4 3 3 2" xfId="14051"/>
    <cellStyle name="Normal 2 2 2 2 2 3 4 3 3 2 2" xfId="17107"/>
    <cellStyle name="Normal 2 2 2 2 2 3 4 3 3 3" xfId="17106"/>
    <cellStyle name="Normal 2 2 2 2 2 3 4 3 3 4" xfId="40136"/>
    <cellStyle name="Normal 2 2 2 2 2 3 4 3 3 5" xfId="47251"/>
    <cellStyle name="Normal 2 2 2 2 2 3 4 3 3 6" xfId="54366"/>
    <cellStyle name="Normal 2 2 2 2 2 3 4 3 3 7" xfId="61481"/>
    <cellStyle name="Normal 2 2 2 2 2 3 4 3 4" xfId="9313"/>
    <cellStyle name="Normal 2 2 2 2 2 3 4 3 4 2" xfId="17108"/>
    <cellStyle name="Normal 2 2 2 2 2 3 4 3 5" xfId="16428"/>
    <cellStyle name="Normal 2 2 2 2 2 3 4 3 5 2" xfId="17109"/>
    <cellStyle name="Normal 2 2 2 2 2 3 4 3 6" xfId="17103"/>
    <cellStyle name="Normal 2 2 2 2 2 3 4 3 7" xfId="35397"/>
    <cellStyle name="Normal 2 2 2 2 2 3 4 3 8" xfId="42513"/>
    <cellStyle name="Normal 2 2 2 2 2 3 4 3 9" xfId="49628"/>
    <cellStyle name="Normal 2 2 2 2 2 3 4 4" xfId="2977"/>
    <cellStyle name="Normal 2 2 2 2 2 3 4 4 2" xfId="10092"/>
    <cellStyle name="Normal 2 2 2 2 2 3 4 4 2 2" xfId="17111"/>
    <cellStyle name="Normal 2 2 2 2 2 3 4 4 3" xfId="17110"/>
    <cellStyle name="Normal 2 2 2 2 2 3 4 4 4" xfId="36177"/>
    <cellStyle name="Normal 2 2 2 2 2 3 4 4 5" xfId="43292"/>
    <cellStyle name="Normal 2 2 2 2 2 3 4 4 6" xfId="50407"/>
    <cellStyle name="Normal 2 2 2 2 2 3 4 4 7" xfId="57522"/>
    <cellStyle name="Normal 2 2 2 2 2 3 4 5" xfId="5348"/>
    <cellStyle name="Normal 2 2 2 2 2 3 4 5 2" xfId="12463"/>
    <cellStyle name="Normal 2 2 2 2 2 3 4 5 2 2" xfId="17113"/>
    <cellStyle name="Normal 2 2 2 2 2 3 4 5 3" xfId="17112"/>
    <cellStyle name="Normal 2 2 2 2 2 3 4 5 4" xfId="38548"/>
    <cellStyle name="Normal 2 2 2 2 2 3 4 5 5" xfId="45663"/>
    <cellStyle name="Normal 2 2 2 2 2 3 4 5 6" xfId="52778"/>
    <cellStyle name="Normal 2 2 2 2 2 3 4 5 7" xfId="59893"/>
    <cellStyle name="Normal 2 2 2 2 2 3 4 6" xfId="7725"/>
    <cellStyle name="Normal 2 2 2 2 2 3 4 6 2" xfId="17114"/>
    <cellStyle name="Normal 2 2 2 2 2 3 4 7" xfId="14840"/>
    <cellStyle name="Normal 2 2 2 2 2 3 4 7 2" xfId="17115"/>
    <cellStyle name="Normal 2 2 2 2 2 3 4 8" xfId="17095"/>
    <cellStyle name="Normal 2 2 2 2 2 3 4 9" xfId="33809"/>
    <cellStyle name="Normal 2 2 2 2 2 3 5" xfId="939"/>
    <cellStyle name="Normal 2 2 2 2 2 3 5 10" xfId="55485"/>
    <cellStyle name="Normal 2 2 2 2 2 3 5 2" xfId="3307"/>
    <cellStyle name="Normal 2 2 2 2 2 3 5 2 2" xfId="10422"/>
    <cellStyle name="Normal 2 2 2 2 2 3 5 2 2 2" xfId="17118"/>
    <cellStyle name="Normal 2 2 2 2 2 3 5 2 3" xfId="17117"/>
    <cellStyle name="Normal 2 2 2 2 2 3 5 2 4" xfId="36507"/>
    <cellStyle name="Normal 2 2 2 2 2 3 5 2 5" xfId="43622"/>
    <cellStyle name="Normal 2 2 2 2 2 3 5 2 6" xfId="50737"/>
    <cellStyle name="Normal 2 2 2 2 2 3 5 2 7" xfId="57852"/>
    <cellStyle name="Normal 2 2 2 2 2 3 5 3" xfId="5678"/>
    <cellStyle name="Normal 2 2 2 2 2 3 5 3 2" xfId="12793"/>
    <cellStyle name="Normal 2 2 2 2 2 3 5 3 2 2" xfId="17120"/>
    <cellStyle name="Normal 2 2 2 2 2 3 5 3 3" xfId="17119"/>
    <cellStyle name="Normal 2 2 2 2 2 3 5 3 4" xfId="38878"/>
    <cellStyle name="Normal 2 2 2 2 2 3 5 3 5" xfId="45993"/>
    <cellStyle name="Normal 2 2 2 2 2 3 5 3 6" xfId="53108"/>
    <cellStyle name="Normal 2 2 2 2 2 3 5 3 7" xfId="60223"/>
    <cellStyle name="Normal 2 2 2 2 2 3 5 4" xfId="8055"/>
    <cellStyle name="Normal 2 2 2 2 2 3 5 4 2" xfId="17121"/>
    <cellStyle name="Normal 2 2 2 2 2 3 5 5" xfId="15170"/>
    <cellStyle name="Normal 2 2 2 2 2 3 5 5 2" xfId="17122"/>
    <cellStyle name="Normal 2 2 2 2 2 3 5 6" xfId="17116"/>
    <cellStyle name="Normal 2 2 2 2 2 3 5 7" xfId="34139"/>
    <cellStyle name="Normal 2 2 2 2 2 3 5 8" xfId="41255"/>
    <cellStyle name="Normal 2 2 2 2 2 3 5 9" xfId="48370"/>
    <cellStyle name="Normal 2 2 2 2 2 3 6" xfId="1729"/>
    <cellStyle name="Normal 2 2 2 2 2 3 6 10" xfId="56274"/>
    <cellStyle name="Normal 2 2 2 2 2 3 6 2" xfId="4096"/>
    <cellStyle name="Normal 2 2 2 2 2 3 6 2 2" xfId="11211"/>
    <cellStyle name="Normal 2 2 2 2 2 3 6 2 2 2" xfId="17125"/>
    <cellStyle name="Normal 2 2 2 2 2 3 6 2 3" xfId="17124"/>
    <cellStyle name="Normal 2 2 2 2 2 3 6 2 4" xfId="37296"/>
    <cellStyle name="Normal 2 2 2 2 2 3 6 2 5" xfId="44411"/>
    <cellStyle name="Normal 2 2 2 2 2 3 6 2 6" xfId="51526"/>
    <cellStyle name="Normal 2 2 2 2 2 3 6 2 7" xfId="58641"/>
    <cellStyle name="Normal 2 2 2 2 2 3 6 3" xfId="6467"/>
    <cellStyle name="Normal 2 2 2 2 2 3 6 3 2" xfId="13582"/>
    <cellStyle name="Normal 2 2 2 2 2 3 6 3 2 2" xfId="17127"/>
    <cellStyle name="Normal 2 2 2 2 2 3 6 3 3" xfId="17126"/>
    <cellStyle name="Normal 2 2 2 2 2 3 6 3 4" xfId="39667"/>
    <cellStyle name="Normal 2 2 2 2 2 3 6 3 5" xfId="46782"/>
    <cellStyle name="Normal 2 2 2 2 2 3 6 3 6" xfId="53897"/>
    <cellStyle name="Normal 2 2 2 2 2 3 6 3 7" xfId="61012"/>
    <cellStyle name="Normal 2 2 2 2 2 3 6 4" xfId="8844"/>
    <cellStyle name="Normal 2 2 2 2 2 3 6 4 2" xfId="17128"/>
    <cellStyle name="Normal 2 2 2 2 2 3 6 5" xfId="15959"/>
    <cellStyle name="Normal 2 2 2 2 2 3 6 5 2" xfId="17129"/>
    <cellStyle name="Normal 2 2 2 2 2 3 6 6" xfId="17123"/>
    <cellStyle name="Normal 2 2 2 2 2 3 6 7" xfId="34928"/>
    <cellStyle name="Normal 2 2 2 2 2 3 6 8" xfId="42044"/>
    <cellStyle name="Normal 2 2 2 2 2 3 6 9" xfId="49159"/>
    <cellStyle name="Normal 2 2 2 2 2 3 7" xfId="2508"/>
    <cellStyle name="Normal 2 2 2 2 2 3 7 2" xfId="9623"/>
    <cellStyle name="Normal 2 2 2 2 2 3 7 2 2" xfId="17131"/>
    <cellStyle name="Normal 2 2 2 2 2 3 7 3" xfId="17130"/>
    <cellStyle name="Normal 2 2 2 2 2 3 7 4" xfId="35708"/>
    <cellStyle name="Normal 2 2 2 2 2 3 7 5" xfId="42823"/>
    <cellStyle name="Normal 2 2 2 2 2 3 7 6" xfId="49938"/>
    <cellStyle name="Normal 2 2 2 2 2 3 7 7" xfId="57053"/>
    <cellStyle name="Normal 2 2 2 2 2 3 8" xfId="4879"/>
    <cellStyle name="Normal 2 2 2 2 2 3 8 2" xfId="11994"/>
    <cellStyle name="Normal 2 2 2 2 2 3 8 2 2" xfId="17133"/>
    <cellStyle name="Normal 2 2 2 2 2 3 8 3" xfId="17132"/>
    <cellStyle name="Normal 2 2 2 2 2 3 8 4" xfId="38079"/>
    <cellStyle name="Normal 2 2 2 2 2 3 8 5" xfId="45194"/>
    <cellStyle name="Normal 2 2 2 2 2 3 8 6" xfId="52309"/>
    <cellStyle name="Normal 2 2 2 2 2 3 8 7" xfId="59424"/>
    <cellStyle name="Normal 2 2 2 2 2 3 9" xfId="7256"/>
    <cellStyle name="Normal 2 2 2 2 2 3 9 2" xfId="17134"/>
    <cellStyle name="Normal 2 2 2 2 2 4" xfId="234"/>
    <cellStyle name="Normal 2 2 2 2 2 4 10" xfId="40552"/>
    <cellStyle name="Normal 2 2 2 2 2 4 11" xfId="47667"/>
    <cellStyle name="Normal 2 2 2 2 2 4 12" xfId="54782"/>
    <cellStyle name="Normal 2 2 2 2 2 4 2" xfId="1035"/>
    <cellStyle name="Normal 2 2 2 2 2 4 2 10" xfId="55581"/>
    <cellStyle name="Normal 2 2 2 2 2 4 2 2" xfId="3403"/>
    <cellStyle name="Normal 2 2 2 2 2 4 2 2 2" xfId="10518"/>
    <cellStyle name="Normal 2 2 2 2 2 4 2 2 2 2" xfId="17138"/>
    <cellStyle name="Normal 2 2 2 2 2 4 2 2 3" xfId="17137"/>
    <cellStyle name="Normal 2 2 2 2 2 4 2 2 4" xfId="36603"/>
    <cellStyle name="Normal 2 2 2 2 2 4 2 2 5" xfId="43718"/>
    <cellStyle name="Normal 2 2 2 2 2 4 2 2 6" xfId="50833"/>
    <cellStyle name="Normal 2 2 2 2 2 4 2 2 7" xfId="57948"/>
    <cellStyle name="Normal 2 2 2 2 2 4 2 3" xfId="5774"/>
    <cellStyle name="Normal 2 2 2 2 2 4 2 3 2" xfId="12889"/>
    <cellStyle name="Normal 2 2 2 2 2 4 2 3 2 2" xfId="17140"/>
    <cellStyle name="Normal 2 2 2 2 2 4 2 3 3" xfId="17139"/>
    <cellStyle name="Normal 2 2 2 2 2 4 2 3 4" xfId="38974"/>
    <cellStyle name="Normal 2 2 2 2 2 4 2 3 5" xfId="46089"/>
    <cellStyle name="Normal 2 2 2 2 2 4 2 3 6" xfId="53204"/>
    <cellStyle name="Normal 2 2 2 2 2 4 2 3 7" xfId="60319"/>
    <cellStyle name="Normal 2 2 2 2 2 4 2 4" xfId="8151"/>
    <cellStyle name="Normal 2 2 2 2 2 4 2 4 2" xfId="17141"/>
    <cellStyle name="Normal 2 2 2 2 2 4 2 5" xfId="15266"/>
    <cellStyle name="Normal 2 2 2 2 2 4 2 5 2" xfId="17142"/>
    <cellStyle name="Normal 2 2 2 2 2 4 2 6" xfId="17136"/>
    <cellStyle name="Normal 2 2 2 2 2 4 2 7" xfId="34235"/>
    <cellStyle name="Normal 2 2 2 2 2 4 2 8" xfId="41351"/>
    <cellStyle name="Normal 2 2 2 2 2 4 2 9" xfId="48466"/>
    <cellStyle name="Normal 2 2 2 2 2 4 3" xfId="1825"/>
    <cellStyle name="Normal 2 2 2 2 2 4 3 10" xfId="56370"/>
    <cellStyle name="Normal 2 2 2 2 2 4 3 2" xfId="4192"/>
    <cellStyle name="Normal 2 2 2 2 2 4 3 2 2" xfId="11307"/>
    <cellStyle name="Normal 2 2 2 2 2 4 3 2 2 2" xfId="17145"/>
    <cellStyle name="Normal 2 2 2 2 2 4 3 2 3" xfId="17144"/>
    <cellStyle name="Normal 2 2 2 2 2 4 3 2 4" xfId="37392"/>
    <cellStyle name="Normal 2 2 2 2 2 4 3 2 5" xfId="44507"/>
    <cellStyle name="Normal 2 2 2 2 2 4 3 2 6" xfId="51622"/>
    <cellStyle name="Normal 2 2 2 2 2 4 3 2 7" xfId="58737"/>
    <cellStyle name="Normal 2 2 2 2 2 4 3 3" xfId="6563"/>
    <cellStyle name="Normal 2 2 2 2 2 4 3 3 2" xfId="13678"/>
    <cellStyle name="Normal 2 2 2 2 2 4 3 3 2 2" xfId="17147"/>
    <cellStyle name="Normal 2 2 2 2 2 4 3 3 3" xfId="17146"/>
    <cellStyle name="Normal 2 2 2 2 2 4 3 3 4" xfId="39763"/>
    <cellStyle name="Normal 2 2 2 2 2 4 3 3 5" xfId="46878"/>
    <cellStyle name="Normal 2 2 2 2 2 4 3 3 6" xfId="53993"/>
    <cellStyle name="Normal 2 2 2 2 2 4 3 3 7" xfId="61108"/>
    <cellStyle name="Normal 2 2 2 2 2 4 3 4" xfId="8940"/>
    <cellStyle name="Normal 2 2 2 2 2 4 3 4 2" xfId="17148"/>
    <cellStyle name="Normal 2 2 2 2 2 4 3 5" xfId="16055"/>
    <cellStyle name="Normal 2 2 2 2 2 4 3 5 2" xfId="17149"/>
    <cellStyle name="Normal 2 2 2 2 2 4 3 6" xfId="17143"/>
    <cellStyle name="Normal 2 2 2 2 2 4 3 7" xfId="35024"/>
    <cellStyle name="Normal 2 2 2 2 2 4 3 8" xfId="42140"/>
    <cellStyle name="Normal 2 2 2 2 2 4 3 9" xfId="49255"/>
    <cellStyle name="Normal 2 2 2 2 2 4 4" xfId="2604"/>
    <cellStyle name="Normal 2 2 2 2 2 4 4 2" xfId="9719"/>
    <cellStyle name="Normal 2 2 2 2 2 4 4 2 2" xfId="17151"/>
    <cellStyle name="Normal 2 2 2 2 2 4 4 3" xfId="17150"/>
    <cellStyle name="Normal 2 2 2 2 2 4 4 4" xfId="35804"/>
    <cellStyle name="Normal 2 2 2 2 2 4 4 5" xfId="42919"/>
    <cellStyle name="Normal 2 2 2 2 2 4 4 6" xfId="50034"/>
    <cellStyle name="Normal 2 2 2 2 2 4 4 7" xfId="57149"/>
    <cellStyle name="Normal 2 2 2 2 2 4 5" xfId="4975"/>
    <cellStyle name="Normal 2 2 2 2 2 4 5 2" xfId="12090"/>
    <cellStyle name="Normal 2 2 2 2 2 4 5 2 2" xfId="17153"/>
    <cellStyle name="Normal 2 2 2 2 2 4 5 3" xfId="17152"/>
    <cellStyle name="Normal 2 2 2 2 2 4 5 4" xfId="38175"/>
    <cellStyle name="Normal 2 2 2 2 2 4 5 5" xfId="45290"/>
    <cellStyle name="Normal 2 2 2 2 2 4 5 6" xfId="52405"/>
    <cellStyle name="Normal 2 2 2 2 2 4 5 7" xfId="59520"/>
    <cellStyle name="Normal 2 2 2 2 2 4 6" xfId="7352"/>
    <cellStyle name="Normal 2 2 2 2 2 4 6 2" xfId="17154"/>
    <cellStyle name="Normal 2 2 2 2 2 4 7" xfId="14467"/>
    <cellStyle name="Normal 2 2 2 2 2 4 7 2" xfId="17155"/>
    <cellStyle name="Normal 2 2 2 2 2 4 8" xfId="17135"/>
    <cellStyle name="Normal 2 2 2 2 2 4 9" xfId="33436"/>
    <cellStyle name="Normal 2 2 2 2 2 5" xfId="429"/>
    <cellStyle name="Normal 2 2 2 2 2 5 10" xfId="40747"/>
    <cellStyle name="Normal 2 2 2 2 2 5 11" xfId="47862"/>
    <cellStyle name="Normal 2 2 2 2 2 5 12" xfId="54977"/>
    <cellStyle name="Normal 2 2 2 2 2 5 2" xfId="1230"/>
    <cellStyle name="Normal 2 2 2 2 2 5 2 10" xfId="55776"/>
    <cellStyle name="Normal 2 2 2 2 2 5 2 2" xfId="3598"/>
    <cellStyle name="Normal 2 2 2 2 2 5 2 2 2" xfId="10713"/>
    <cellStyle name="Normal 2 2 2 2 2 5 2 2 2 2" xfId="17159"/>
    <cellStyle name="Normal 2 2 2 2 2 5 2 2 3" xfId="17158"/>
    <cellStyle name="Normal 2 2 2 2 2 5 2 2 4" xfId="36798"/>
    <cellStyle name="Normal 2 2 2 2 2 5 2 2 5" xfId="43913"/>
    <cellStyle name="Normal 2 2 2 2 2 5 2 2 6" xfId="51028"/>
    <cellStyle name="Normal 2 2 2 2 2 5 2 2 7" xfId="58143"/>
    <cellStyle name="Normal 2 2 2 2 2 5 2 3" xfId="5969"/>
    <cellStyle name="Normal 2 2 2 2 2 5 2 3 2" xfId="13084"/>
    <cellStyle name="Normal 2 2 2 2 2 5 2 3 2 2" xfId="17161"/>
    <cellStyle name="Normal 2 2 2 2 2 5 2 3 3" xfId="17160"/>
    <cellStyle name="Normal 2 2 2 2 2 5 2 3 4" xfId="39169"/>
    <cellStyle name="Normal 2 2 2 2 2 5 2 3 5" xfId="46284"/>
    <cellStyle name="Normal 2 2 2 2 2 5 2 3 6" xfId="53399"/>
    <cellStyle name="Normal 2 2 2 2 2 5 2 3 7" xfId="60514"/>
    <cellStyle name="Normal 2 2 2 2 2 5 2 4" xfId="8346"/>
    <cellStyle name="Normal 2 2 2 2 2 5 2 4 2" xfId="17162"/>
    <cellStyle name="Normal 2 2 2 2 2 5 2 5" xfId="15461"/>
    <cellStyle name="Normal 2 2 2 2 2 5 2 5 2" xfId="17163"/>
    <cellStyle name="Normal 2 2 2 2 2 5 2 6" xfId="17157"/>
    <cellStyle name="Normal 2 2 2 2 2 5 2 7" xfId="34430"/>
    <cellStyle name="Normal 2 2 2 2 2 5 2 8" xfId="41546"/>
    <cellStyle name="Normal 2 2 2 2 2 5 2 9" xfId="48661"/>
    <cellStyle name="Normal 2 2 2 2 2 5 3" xfId="2020"/>
    <cellStyle name="Normal 2 2 2 2 2 5 3 10" xfId="56565"/>
    <cellStyle name="Normal 2 2 2 2 2 5 3 2" xfId="4387"/>
    <cellStyle name="Normal 2 2 2 2 2 5 3 2 2" xfId="11502"/>
    <cellStyle name="Normal 2 2 2 2 2 5 3 2 2 2" xfId="17166"/>
    <cellStyle name="Normal 2 2 2 2 2 5 3 2 3" xfId="17165"/>
    <cellStyle name="Normal 2 2 2 2 2 5 3 2 4" xfId="37587"/>
    <cellStyle name="Normal 2 2 2 2 2 5 3 2 5" xfId="44702"/>
    <cellStyle name="Normal 2 2 2 2 2 5 3 2 6" xfId="51817"/>
    <cellStyle name="Normal 2 2 2 2 2 5 3 2 7" xfId="58932"/>
    <cellStyle name="Normal 2 2 2 2 2 5 3 3" xfId="6758"/>
    <cellStyle name="Normal 2 2 2 2 2 5 3 3 2" xfId="13873"/>
    <cellStyle name="Normal 2 2 2 2 2 5 3 3 2 2" xfId="17168"/>
    <cellStyle name="Normal 2 2 2 2 2 5 3 3 3" xfId="17167"/>
    <cellStyle name="Normal 2 2 2 2 2 5 3 3 4" xfId="39958"/>
    <cellStyle name="Normal 2 2 2 2 2 5 3 3 5" xfId="47073"/>
    <cellStyle name="Normal 2 2 2 2 2 5 3 3 6" xfId="54188"/>
    <cellStyle name="Normal 2 2 2 2 2 5 3 3 7" xfId="61303"/>
    <cellStyle name="Normal 2 2 2 2 2 5 3 4" xfId="9135"/>
    <cellStyle name="Normal 2 2 2 2 2 5 3 4 2" xfId="17169"/>
    <cellStyle name="Normal 2 2 2 2 2 5 3 5" xfId="16250"/>
    <cellStyle name="Normal 2 2 2 2 2 5 3 5 2" xfId="17170"/>
    <cellStyle name="Normal 2 2 2 2 2 5 3 6" xfId="17164"/>
    <cellStyle name="Normal 2 2 2 2 2 5 3 7" xfId="35219"/>
    <cellStyle name="Normal 2 2 2 2 2 5 3 8" xfId="42335"/>
    <cellStyle name="Normal 2 2 2 2 2 5 3 9" xfId="49450"/>
    <cellStyle name="Normal 2 2 2 2 2 5 4" xfId="2799"/>
    <cellStyle name="Normal 2 2 2 2 2 5 4 2" xfId="9914"/>
    <cellStyle name="Normal 2 2 2 2 2 5 4 2 2" xfId="17172"/>
    <cellStyle name="Normal 2 2 2 2 2 5 4 3" xfId="17171"/>
    <cellStyle name="Normal 2 2 2 2 2 5 4 4" xfId="35999"/>
    <cellStyle name="Normal 2 2 2 2 2 5 4 5" xfId="43114"/>
    <cellStyle name="Normal 2 2 2 2 2 5 4 6" xfId="50229"/>
    <cellStyle name="Normal 2 2 2 2 2 5 4 7" xfId="57344"/>
    <cellStyle name="Normal 2 2 2 2 2 5 5" xfId="5170"/>
    <cellStyle name="Normal 2 2 2 2 2 5 5 2" xfId="12285"/>
    <cellStyle name="Normal 2 2 2 2 2 5 5 2 2" xfId="17174"/>
    <cellStyle name="Normal 2 2 2 2 2 5 5 3" xfId="17173"/>
    <cellStyle name="Normal 2 2 2 2 2 5 5 4" xfId="38370"/>
    <cellStyle name="Normal 2 2 2 2 2 5 5 5" xfId="45485"/>
    <cellStyle name="Normal 2 2 2 2 2 5 5 6" xfId="52600"/>
    <cellStyle name="Normal 2 2 2 2 2 5 5 7" xfId="59715"/>
    <cellStyle name="Normal 2 2 2 2 2 5 6" xfId="7547"/>
    <cellStyle name="Normal 2 2 2 2 2 5 6 2" xfId="17175"/>
    <cellStyle name="Normal 2 2 2 2 2 5 7" xfId="14662"/>
    <cellStyle name="Normal 2 2 2 2 2 5 7 2" xfId="17176"/>
    <cellStyle name="Normal 2 2 2 2 2 5 8" xfId="17156"/>
    <cellStyle name="Normal 2 2 2 2 2 5 9" xfId="33631"/>
    <cellStyle name="Normal 2 2 2 2 2 6" xfId="605"/>
    <cellStyle name="Normal 2 2 2 2 2 6 10" xfId="40923"/>
    <cellStyle name="Normal 2 2 2 2 2 6 11" xfId="48038"/>
    <cellStyle name="Normal 2 2 2 2 2 6 12" xfId="55153"/>
    <cellStyle name="Normal 2 2 2 2 2 6 2" xfId="1406"/>
    <cellStyle name="Normal 2 2 2 2 2 6 2 10" xfId="55952"/>
    <cellStyle name="Normal 2 2 2 2 2 6 2 2" xfId="3774"/>
    <cellStyle name="Normal 2 2 2 2 2 6 2 2 2" xfId="10889"/>
    <cellStyle name="Normal 2 2 2 2 2 6 2 2 2 2" xfId="17180"/>
    <cellStyle name="Normal 2 2 2 2 2 6 2 2 3" xfId="17179"/>
    <cellStyle name="Normal 2 2 2 2 2 6 2 2 4" xfId="36974"/>
    <cellStyle name="Normal 2 2 2 2 2 6 2 2 5" xfId="44089"/>
    <cellStyle name="Normal 2 2 2 2 2 6 2 2 6" xfId="51204"/>
    <cellStyle name="Normal 2 2 2 2 2 6 2 2 7" xfId="58319"/>
    <cellStyle name="Normal 2 2 2 2 2 6 2 3" xfId="6145"/>
    <cellStyle name="Normal 2 2 2 2 2 6 2 3 2" xfId="13260"/>
    <cellStyle name="Normal 2 2 2 2 2 6 2 3 2 2" xfId="17182"/>
    <cellStyle name="Normal 2 2 2 2 2 6 2 3 3" xfId="17181"/>
    <cellStyle name="Normal 2 2 2 2 2 6 2 3 4" xfId="39345"/>
    <cellStyle name="Normal 2 2 2 2 2 6 2 3 5" xfId="46460"/>
    <cellStyle name="Normal 2 2 2 2 2 6 2 3 6" xfId="53575"/>
    <cellStyle name="Normal 2 2 2 2 2 6 2 3 7" xfId="60690"/>
    <cellStyle name="Normal 2 2 2 2 2 6 2 4" xfId="8522"/>
    <cellStyle name="Normal 2 2 2 2 2 6 2 4 2" xfId="17183"/>
    <cellStyle name="Normal 2 2 2 2 2 6 2 5" xfId="15637"/>
    <cellStyle name="Normal 2 2 2 2 2 6 2 5 2" xfId="17184"/>
    <cellStyle name="Normal 2 2 2 2 2 6 2 6" xfId="17178"/>
    <cellStyle name="Normal 2 2 2 2 2 6 2 7" xfId="34606"/>
    <cellStyle name="Normal 2 2 2 2 2 6 2 8" xfId="41722"/>
    <cellStyle name="Normal 2 2 2 2 2 6 2 9" xfId="48837"/>
    <cellStyle name="Normal 2 2 2 2 2 6 3" xfId="2196"/>
    <cellStyle name="Normal 2 2 2 2 2 6 3 10" xfId="56741"/>
    <cellStyle name="Normal 2 2 2 2 2 6 3 2" xfId="4563"/>
    <cellStyle name="Normal 2 2 2 2 2 6 3 2 2" xfId="11678"/>
    <cellStyle name="Normal 2 2 2 2 2 6 3 2 2 2" xfId="17187"/>
    <cellStyle name="Normal 2 2 2 2 2 6 3 2 3" xfId="17186"/>
    <cellStyle name="Normal 2 2 2 2 2 6 3 2 4" xfId="37763"/>
    <cellStyle name="Normal 2 2 2 2 2 6 3 2 5" xfId="44878"/>
    <cellStyle name="Normal 2 2 2 2 2 6 3 2 6" xfId="51993"/>
    <cellStyle name="Normal 2 2 2 2 2 6 3 2 7" xfId="59108"/>
    <cellStyle name="Normal 2 2 2 2 2 6 3 3" xfId="6934"/>
    <cellStyle name="Normal 2 2 2 2 2 6 3 3 2" xfId="14049"/>
    <cellStyle name="Normal 2 2 2 2 2 6 3 3 2 2" xfId="17189"/>
    <cellStyle name="Normal 2 2 2 2 2 6 3 3 3" xfId="17188"/>
    <cellStyle name="Normal 2 2 2 2 2 6 3 3 4" xfId="40134"/>
    <cellStyle name="Normal 2 2 2 2 2 6 3 3 5" xfId="47249"/>
    <cellStyle name="Normal 2 2 2 2 2 6 3 3 6" xfId="54364"/>
    <cellStyle name="Normal 2 2 2 2 2 6 3 3 7" xfId="61479"/>
    <cellStyle name="Normal 2 2 2 2 2 6 3 4" xfId="9311"/>
    <cellStyle name="Normal 2 2 2 2 2 6 3 4 2" xfId="17190"/>
    <cellStyle name="Normal 2 2 2 2 2 6 3 5" xfId="16426"/>
    <cellStyle name="Normal 2 2 2 2 2 6 3 5 2" xfId="17191"/>
    <cellStyle name="Normal 2 2 2 2 2 6 3 6" xfId="17185"/>
    <cellStyle name="Normal 2 2 2 2 2 6 3 7" xfId="35395"/>
    <cellStyle name="Normal 2 2 2 2 2 6 3 8" xfId="42511"/>
    <cellStyle name="Normal 2 2 2 2 2 6 3 9" xfId="49626"/>
    <cellStyle name="Normal 2 2 2 2 2 6 4" xfId="2975"/>
    <cellStyle name="Normal 2 2 2 2 2 6 4 2" xfId="10090"/>
    <cellStyle name="Normal 2 2 2 2 2 6 4 2 2" xfId="17193"/>
    <cellStyle name="Normal 2 2 2 2 2 6 4 3" xfId="17192"/>
    <cellStyle name="Normal 2 2 2 2 2 6 4 4" xfId="36175"/>
    <cellStyle name="Normal 2 2 2 2 2 6 4 5" xfId="43290"/>
    <cellStyle name="Normal 2 2 2 2 2 6 4 6" xfId="50405"/>
    <cellStyle name="Normal 2 2 2 2 2 6 4 7" xfId="57520"/>
    <cellStyle name="Normal 2 2 2 2 2 6 5" xfId="5346"/>
    <cellStyle name="Normal 2 2 2 2 2 6 5 2" xfId="12461"/>
    <cellStyle name="Normal 2 2 2 2 2 6 5 2 2" xfId="17195"/>
    <cellStyle name="Normal 2 2 2 2 2 6 5 3" xfId="17194"/>
    <cellStyle name="Normal 2 2 2 2 2 6 5 4" xfId="38546"/>
    <cellStyle name="Normal 2 2 2 2 2 6 5 5" xfId="45661"/>
    <cellStyle name="Normal 2 2 2 2 2 6 5 6" xfId="52776"/>
    <cellStyle name="Normal 2 2 2 2 2 6 5 7" xfId="59891"/>
    <cellStyle name="Normal 2 2 2 2 2 6 6" xfId="7723"/>
    <cellStyle name="Normal 2 2 2 2 2 6 6 2" xfId="17196"/>
    <cellStyle name="Normal 2 2 2 2 2 6 7" xfId="14838"/>
    <cellStyle name="Normal 2 2 2 2 2 6 7 2" xfId="17197"/>
    <cellStyle name="Normal 2 2 2 2 2 6 8" xfId="17177"/>
    <cellStyle name="Normal 2 2 2 2 2 6 9" xfId="33807"/>
    <cellStyle name="Normal 2 2 2 2 2 7" xfId="840"/>
    <cellStyle name="Normal 2 2 2 2 2 7 10" xfId="55386"/>
    <cellStyle name="Normal 2 2 2 2 2 7 2" xfId="3208"/>
    <cellStyle name="Normal 2 2 2 2 2 7 2 2" xfId="10323"/>
    <cellStyle name="Normal 2 2 2 2 2 7 2 2 2" xfId="17200"/>
    <cellStyle name="Normal 2 2 2 2 2 7 2 3" xfId="17199"/>
    <cellStyle name="Normal 2 2 2 2 2 7 2 4" xfId="36408"/>
    <cellStyle name="Normal 2 2 2 2 2 7 2 5" xfId="43523"/>
    <cellStyle name="Normal 2 2 2 2 2 7 2 6" xfId="50638"/>
    <cellStyle name="Normal 2 2 2 2 2 7 2 7" xfId="57753"/>
    <cellStyle name="Normal 2 2 2 2 2 7 3" xfId="5579"/>
    <cellStyle name="Normal 2 2 2 2 2 7 3 2" xfId="12694"/>
    <cellStyle name="Normal 2 2 2 2 2 7 3 2 2" xfId="17202"/>
    <cellStyle name="Normal 2 2 2 2 2 7 3 3" xfId="17201"/>
    <cellStyle name="Normal 2 2 2 2 2 7 3 4" xfId="38779"/>
    <cellStyle name="Normal 2 2 2 2 2 7 3 5" xfId="45894"/>
    <cellStyle name="Normal 2 2 2 2 2 7 3 6" xfId="53009"/>
    <cellStyle name="Normal 2 2 2 2 2 7 3 7" xfId="60124"/>
    <cellStyle name="Normal 2 2 2 2 2 7 4" xfId="7956"/>
    <cellStyle name="Normal 2 2 2 2 2 7 4 2" xfId="17203"/>
    <cellStyle name="Normal 2 2 2 2 2 7 5" xfId="15071"/>
    <cellStyle name="Normal 2 2 2 2 2 7 5 2" xfId="17204"/>
    <cellStyle name="Normal 2 2 2 2 2 7 6" xfId="17198"/>
    <cellStyle name="Normal 2 2 2 2 2 7 7" xfId="34040"/>
    <cellStyle name="Normal 2 2 2 2 2 7 8" xfId="41156"/>
    <cellStyle name="Normal 2 2 2 2 2 7 9" xfId="48271"/>
    <cellStyle name="Normal 2 2 2 2 2 8" xfId="1630"/>
    <cellStyle name="Normal 2 2 2 2 2 8 10" xfId="56175"/>
    <cellStyle name="Normal 2 2 2 2 2 8 2" xfId="3997"/>
    <cellStyle name="Normal 2 2 2 2 2 8 2 2" xfId="11112"/>
    <cellStyle name="Normal 2 2 2 2 2 8 2 2 2" xfId="17207"/>
    <cellStyle name="Normal 2 2 2 2 2 8 2 3" xfId="17206"/>
    <cellStyle name="Normal 2 2 2 2 2 8 2 4" xfId="37197"/>
    <cellStyle name="Normal 2 2 2 2 2 8 2 5" xfId="44312"/>
    <cellStyle name="Normal 2 2 2 2 2 8 2 6" xfId="51427"/>
    <cellStyle name="Normal 2 2 2 2 2 8 2 7" xfId="58542"/>
    <cellStyle name="Normal 2 2 2 2 2 8 3" xfId="6368"/>
    <cellStyle name="Normal 2 2 2 2 2 8 3 2" xfId="13483"/>
    <cellStyle name="Normal 2 2 2 2 2 8 3 2 2" xfId="17209"/>
    <cellStyle name="Normal 2 2 2 2 2 8 3 3" xfId="17208"/>
    <cellStyle name="Normal 2 2 2 2 2 8 3 4" xfId="39568"/>
    <cellStyle name="Normal 2 2 2 2 2 8 3 5" xfId="46683"/>
    <cellStyle name="Normal 2 2 2 2 2 8 3 6" xfId="53798"/>
    <cellStyle name="Normal 2 2 2 2 2 8 3 7" xfId="60913"/>
    <cellStyle name="Normal 2 2 2 2 2 8 4" xfId="8745"/>
    <cellStyle name="Normal 2 2 2 2 2 8 4 2" xfId="17210"/>
    <cellStyle name="Normal 2 2 2 2 2 8 5" xfId="15860"/>
    <cellStyle name="Normal 2 2 2 2 2 8 5 2" xfId="17211"/>
    <cellStyle name="Normal 2 2 2 2 2 8 6" xfId="17205"/>
    <cellStyle name="Normal 2 2 2 2 2 8 7" xfId="34829"/>
    <cellStyle name="Normal 2 2 2 2 2 8 8" xfId="41945"/>
    <cellStyle name="Normal 2 2 2 2 2 8 9" xfId="49060"/>
    <cellStyle name="Normal 2 2 2 2 2 9" xfId="2409"/>
    <cellStyle name="Normal 2 2 2 2 2 9 2" xfId="9524"/>
    <cellStyle name="Normal 2 2 2 2 2 9 2 2" xfId="17213"/>
    <cellStyle name="Normal 2 2 2 2 2 9 3" xfId="17212"/>
    <cellStyle name="Normal 2 2 2 2 2 9 4" xfId="35609"/>
    <cellStyle name="Normal 2 2 2 2 2 9 5" xfId="42724"/>
    <cellStyle name="Normal 2 2 2 2 2 9 6" xfId="49839"/>
    <cellStyle name="Normal 2 2 2 2 2 9 7" xfId="56954"/>
    <cellStyle name="Normal 2 2 2 2 3" xfId="61"/>
    <cellStyle name="Normal 2 2 2 2 3 10" xfId="7186"/>
    <cellStyle name="Normal 2 2 2 2 3 10 2" xfId="17215"/>
    <cellStyle name="Normal 2 2 2 2 3 11" xfId="14301"/>
    <cellStyle name="Normal 2 2 2 2 3 11 2" xfId="17216"/>
    <cellStyle name="Normal 2 2 2 2 3 12" xfId="17214"/>
    <cellStyle name="Normal 2 2 2 2 3 13" xfId="33270"/>
    <cellStyle name="Normal 2 2 2 2 3 14" xfId="40386"/>
    <cellStyle name="Normal 2 2 2 2 3 15" xfId="47501"/>
    <cellStyle name="Normal 2 2 2 2 3 16" xfId="54616"/>
    <cellStyle name="Normal 2 2 2 2 3 2" xfId="159"/>
    <cellStyle name="Normal 2 2 2 2 3 2 10" xfId="14396"/>
    <cellStyle name="Normal 2 2 2 2 3 2 10 2" xfId="17218"/>
    <cellStyle name="Normal 2 2 2 2 3 2 11" xfId="17217"/>
    <cellStyle name="Normal 2 2 2 2 3 2 12" xfId="33365"/>
    <cellStyle name="Normal 2 2 2 2 3 2 13" xfId="40481"/>
    <cellStyle name="Normal 2 2 2 2 3 2 14" xfId="47596"/>
    <cellStyle name="Normal 2 2 2 2 3 2 15" xfId="54711"/>
    <cellStyle name="Normal 2 2 2 2 3 2 2" xfId="358"/>
    <cellStyle name="Normal 2 2 2 2 3 2 2 10" xfId="40676"/>
    <cellStyle name="Normal 2 2 2 2 3 2 2 11" xfId="47791"/>
    <cellStyle name="Normal 2 2 2 2 3 2 2 12" xfId="54906"/>
    <cellStyle name="Normal 2 2 2 2 3 2 2 2" xfId="1159"/>
    <cellStyle name="Normal 2 2 2 2 3 2 2 2 10" xfId="55705"/>
    <cellStyle name="Normal 2 2 2 2 3 2 2 2 2" xfId="3527"/>
    <cellStyle name="Normal 2 2 2 2 3 2 2 2 2 2" xfId="10642"/>
    <cellStyle name="Normal 2 2 2 2 3 2 2 2 2 2 2" xfId="17222"/>
    <cellStyle name="Normal 2 2 2 2 3 2 2 2 2 3" xfId="17221"/>
    <cellStyle name="Normal 2 2 2 2 3 2 2 2 2 4" xfId="36727"/>
    <cellStyle name="Normal 2 2 2 2 3 2 2 2 2 5" xfId="43842"/>
    <cellStyle name="Normal 2 2 2 2 3 2 2 2 2 6" xfId="50957"/>
    <cellStyle name="Normal 2 2 2 2 3 2 2 2 2 7" xfId="58072"/>
    <cellStyle name="Normal 2 2 2 2 3 2 2 2 3" xfId="5898"/>
    <cellStyle name="Normal 2 2 2 2 3 2 2 2 3 2" xfId="13013"/>
    <cellStyle name="Normal 2 2 2 2 3 2 2 2 3 2 2" xfId="17224"/>
    <cellStyle name="Normal 2 2 2 2 3 2 2 2 3 3" xfId="17223"/>
    <cellStyle name="Normal 2 2 2 2 3 2 2 2 3 4" xfId="39098"/>
    <cellStyle name="Normal 2 2 2 2 3 2 2 2 3 5" xfId="46213"/>
    <cellStyle name="Normal 2 2 2 2 3 2 2 2 3 6" xfId="53328"/>
    <cellStyle name="Normal 2 2 2 2 3 2 2 2 3 7" xfId="60443"/>
    <cellStyle name="Normal 2 2 2 2 3 2 2 2 4" xfId="8275"/>
    <cellStyle name="Normal 2 2 2 2 3 2 2 2 4 2" xfId="17225"/>
    <cellStyle name="Normal 2 2 2 2 3 2 2 2 5" xfId="15390"/>
    <cellStyle name="Normal 2 2 2 2 3 2 2 2 5 2" xfId="17226"/>
    <cellStyle name="Normal 2 2 2 2 3 2 2 2 6" xfId="17220"/>
    <cellStyle name="Normal 2 2 2 2 3 2 2 2 7" xfId="34359"/>
    <cellStyle name="Normal 2 2 2 2 3 2 2 2 8" xfId="41475"/>
    <cellStyle name="Normal 2 2 2 2 3 2 2 2 9" xfId="48590"/>
    <cellStyle name="Normal 2 2 2 2 3 2 2 3" xfId="1949"/>
    <cellStyle name="Normal 2 2 2 2 3 2 2 3 10" xfId="56494"/>
    <cellStyle name="Normal 2 2 2 2 3 2 2 3 2" xfId="4316"/>
    <cellStyle name="Normal 2 2 2 2 3 2 2 3 2 2" xfId="11431"/>
    <cellStyle name="Normal 2 2 2 2 3 2 2 3 2 2 2" xfId="17229"/>
    <cellStyle name="Normal 2 2 2 2 3 2 2 3 2 3" xfId="17228"/>
    <cellStyle name="Normal 2 2 2 2 3 2 2 3 2 4" xfId="37516"/>
    <cellStyle name="Normal 2 2 2 2 3 2 2 3 2 5" xfId="44631"/>
    <cellStyle name="Normal 2 2 2 2 3 2 2 3 2 6" xfId="51746"/>
    <cellStyle name="Normal 2 2 2 2 3 2 2 3 2 7" xfId="58861"/>
    <cellStyle name="Normal 2 2 2 2 3 2 2 3 3" xfId="6687"/>
    <cellStyle name="Normal 2 2 2 2 3 2 2 3 3 2" xfId="13802"/>
    <cellStyle name="Normal 2 2 2 2 3 2 2 3 3 2 2" xfId="17231"/>
    <cellStyle name="Normal 2 2 2 2 3 2 2 3 3 3" xfId="17230"/>
    <cellStyle name="Normal 2 2 2 2 3 2 2 3 3 4" xfId="39887"/>
    <cellStyle name="Normal 2 2 2 2 3 2 2 3 3 5" xfId="47002"/>
    <cellStyle name="Normal 2 2 2 2 3 2 2 3 3 6" xfId="54117"/>
    <cellStyle name="Normal 2 2 2 2 3 2 2 3 3 7" xfId="61232"/>
    <cellStyle name="Normal 2 2 2 2 3 2 2 3 4" xfId="9064"/>
    <cellStyle name="Normal 2 2 2 2 3 2 2 3 4 2" xfId="17232"/>
    <cellStyle name="Normal 2 2 2 2 3 2 2 3 5" xfId="16179"/>
    <cellStyle name="Normal 2 2 2 2 3 2 2 3 5 2" xfId="17233"/>
    <cellStyle name="Normal 2 2 2 2 3 2 2 3 6" xfId="17227"/>
    <cellStyle name="Normal 2 2 2 2 3 2 2 3 7" xfId="35148"/>
    <cellStyle name="Normal 2 2 2 2 3 2 2 3 8" xfId="42264"/>
    <cellStyle name="Normal 2 2 2 2 3 2 2 3 9" xfId="49379"/>
    <cellStyle name="Normal 2 2 2 2 3 2 2 4" xfId="2728"/>
    <cellStyle name="Normal 2 2 2 2 3 2 2 4 2" xfId="9843"/>
    <cellStyle name="Normal 2 2 2 2 3 2 2 4 2 2" xfId="17235"/>
    <cellStyle name="Normal 2 2 2 2 3 2 2 4 3" xfId="17234"/>
    <cellStyle name="Normal 2 2 2 2 3 2 2 4 4" xfId="35928"/>
    <cellStyle name="Normal 2 2 2 2 3 2 2 4 5" xfId="43043"/>
    <cellStyle name="Normal 2 2 2 2 3 2 2 4 6" xfId="50158"/>
    <cellStyle name="Normal 2 2 2 2 3 2 2 4 7" xfId="57273"/>
    <cellStyle name="Normal 2 2 2 2 3 2 2 5" xfId="5099"/>
    <cellStyle name="Normal 2 2 2 2 3 2 2 5 2" xfId="12214"/>
    <cellStyle name="Normal 2 2 2 2 3 2 2 5 2 2" xfId="17237"/>
    <cellStyle name="Normal 2 2 2 2 3 2 2 5 3" xfId="17236"/>
    <cellStyle name="Normal 2 2 2 2 3 2 2 5 4" xfId="38299"/>
    <cellStyle name="Normal 2 2 2 2 3 2 2 5 5" xfId="45414"/>
    <cellStyle name="Normal 2 2 2 2 3 2 2 5 6" xfId="52529"/>
    <cellStyle name="Normal 2 2 2 2 3 2 2 5 7" xfId="59644"/>
    <cellStyle name="Normal 2 2 2 2 3 2 2 6" xfId="7476"/>
    <cellStyle name="Normal 2 2 2 2 3 2 2 6 2" xfId="17238"/>
    <cellStyle name="Normal 2 2 2 2 3 2 2 7" xfId="14591"/>
    <cellStyle name="Normal 2 2 2 2 3 2 2 7 2" xfId="17239"/>
    <cellStyle name="Normal 2 2 2 2 3 2 2 8" xfId="17219"/>
    <cellStyle name="Normal 2 2 2 2 3 2 2 9" xfId="33560"/>
    <cellStyle name="Normal 2 2 2 2 3 2 3" xfId="553"/>
    <cellStyle name="Normal 2 2 2 2 3 2 3 10" xfId="40871"/>
    <cellStyle name="Normal 2 2 2 2 3 2 3 11" xfId="47986"/>
    <cellStyle name="Normal 2 2 2 2 3 2 3 12" xfId="55101"/>
    <cellStyle name="Normal 2 2 2 2 3 2 3 2" xfId="1354"/>
    <cellStyle name="Normal 2 2 2 2 3 2 3 2 10" xfId="55900"/>
    <cellStyle name="Normal 2 2 2 2 3 2 3 2 2" xfId="3722"/>
    <cellStyle name="Normal 2 2 2 2 3 2 3 2 2 2" xfId="10837"/>
    <cellStyle name="Normal 2 2 2 2 3 2 3 2 2 2 2" xfId="17243"/>
    <cellStyle name="Normal 2 2 2 2 3 2 3 2 2 3" xfId="17242"/>
    <cellStyle name="Normal 2 2 2 2 3 2 3 2 2 4" xfId="36922"/>
    <cellStyle name="Normal 2 2 2 2 3 2 3 2 2 5" xfId="44037"/>
    <cellStyle name="Normal 2 2 2 2 3 2 3 2 2 6" xfId="51152"/>
    <cellStyle name="Normal 2 2 2 2 3 2 3 2 2 7" xfId="58267"/>
    <cellStyle name="Normal 2 2 2 2 3 2 3 2 3" xfId="6093"/>
    <cellStyle name="Normal 2 2 2 2 3 2 3 2 3 2" xfId="13208"/>
    <cellStyle name="Normal 2 2 2 2 3 2 3 2 3 2 2" xfId="17245"/>
    <cellStyle name="Normal 2 2 2 2 3 2 3 2 3 3" xfId="17244"/>
    <cellStyle name="Normal 2 2 2 2 3 2 3 2 3 4" xfId="39293"/>
    <cellStyle name="Normal 2 2 2 2 3 2 3 2 3 5" xfId="46408"/>
    <cellStyle name="Normal 2 2 2 2 3 2 3 2 3 6" xfId="53523"/>
    <cellStyle name="Normal 2 2 2 2 3 2 3 2 3 7" xfId="60638"/>
    <cellStyle name="Normal 2 2 2 2 3 2 3 2 4" xfId="8470"/>
    <cellStyle name="Normal 2 2 2 2 3 2 3 2 4 2" xfId="17246"/>
    <cellStyle name="Normal 2 2 2 2 3 2 3 2 5" xfId="15585"/>
    <cellStyle name="Normal 2 2 2 2 3 2 3 2 5 2" xfId="17247"/>
    <cellStyle name="Normal 2 2 2 2 3 2 3 2 6" xfId="17241"/>
    <cellStyle name="Normal 2 2 2 2 3 2 3 2 7" xfId="34554"/>
    <cellStyle name="Normal 2 2 2 2 3 2 3 2 8" xfId="41670"/>
    <cellStyle name="Normal 2 2 2 2 3 2 3 2 9" xfId="48785"/>
    <cellStyle name="Normal 2 2 2 2 3 2 3 3" xfId="2144"/>
    <cellStyle name="Normal 2 2 2 2 3 2 3 3 10" xfId="56689"/>
    <cellStyle name="Normal 2 2 2 2 3 2 3 3 2" xfId="4511"/>
    <cellStyle name="Normal 2 2 2 2 3 2 3 3 2 2" xfId="11626"/>
    <cellStyle name="Normal 2 2 2 2 3 2 3 3 2 2 2" xfId="17250"/>
    <cellStyle name="Normal 2 2 2 2 3 2 3 3 2 3" xfId="17249"/>
    <cellStyle name="Normal 2 2 2 2 3 2 3 3 2 4" xfId="37711"/>
    <cellStyle name="Normal 2 2 2 2 3 2 3 3 2 5" xfId="44826"/>
    <cellStyle name="Normal 2 2 2 2 3 2 3 3 2 6" xfId="51941"/>
    <cellStyle name="Normal 2 2 2 2 3 2 3 3 2 7" xfId="59056"/>
    <cellStyle name="Normal 2 2 2 2 3 2 3 3 3" xfId="6882"/>
    <cellStyle name="Normal 2 2 2 2 3 2 3 3 3 2" xfId="13997"/>
    <cellStyle name="Normal 2 2 2 2 3 2 3 3 3 2 2" xfId="17252"/>
    <cellStyle name="Normal 2 2 2 2 3 2 3 3 3 3" xfId="17251"/>
    <cellStyle name="Normal 2 2 2 2 3 2 3 3 3 4" xfId="40082"/>
    <cellStyle name="Normal 2 2 2 2 3 2 3 3 3 5" xfId="47197"/>
    <cellStyle name="Normal 2 2 2 2 3 2 3 3 3 6" xfId="54312"/>
    <cellStyle name="Normal 2 2 2 2 3 2 3 3 3 7" xfId="61427"/>
    <cellStyle name="Normal 2 2 2 2 3 2 3 3 4" xfId="9259"/>
    <cellStyle name="Normal 2 2 2 2 3 2 3 3 4 2" xfId="17253"/>
    <cellStyle name="Normal 2 2 2 2 3 2 3 3 5" xfId="16374"/>
    <cellStyle name="Normal 2 2 2 2 3 2 3 3 5 2" xfId="17254"/>
    <cellStyle name="Normal 2 2 2 2 3 2 3 3 6" xfId="17248"/>
    <cellStyle name="Normal 2 2 2 2 3 2 3 3 7" xfId="35343"/>
    <cellStyle name="Normal 2 2 2 2 3 2 3 3 8" xfId="42459"/>
    <cellStyle name="Normal 2 2 2 2 3 2 3 3 9" xfId="49574"/>
    <cellStyle name="Normal 2 2 2 2 3 2 3 4" xfId="2923"/>
    <cellStyle name="Normal 2 2 2 2 3 2 3 4 2" xfId="10038"/>
    <cellStyle name="Normal 2 2 2 2 3 2 3 4 2 2" xfId="17256"/>
    <cellStyle name="Normal 2 2 2 2 3 2 3 4 3" xfId="17255"/>
    <cellStyle name="Normal 2 2 2 2 3 2 3 4 4" xfId="36123"/>
    <cellStyle name="Normal 2 2 2 2 3 2 3 4 5" xfId="43238"/>
    <cellStyle name="Normal 2 2 2 2 3 2 3 4 6" xfId="50353"/>
    <cellStyle name="Normal 2 2 2 2 3 2 3 4 7" xfId="57468"/>
    <cellStyle name="Normal 2 2 2 2 3 2 3 5" xfId="5294"/>
    <cellStyle name="Normal 2 2 2 2 3 2 3 5 2" xfId="12409"/>
    <cellStyle name="Normal 2 2 2 2 3 2 3 5 2 2" xfId="17258"/>
    <cellStyle name="Normal 2 2 2 2 3 2 3 5 3" xfId="17257"/>
    <cellStyle name="Normal 2 2 2 2 3 2 3 5 4" xfId="38494"/>
    <cellStyle name="Normal 2 2 2 2 3 2 3 5 5" xfId="45609"/>
    <cellStyle name="Normal 2 2 2 2 3 2 3 5 6" xfId="52724"/>
    <cellStyle name="Normal 2 2 2 2 3 2 3 5 7" xfId="59839"/>
    <cellStyle name="Normal 2 2 2 2 3 2 3 6" xfId="7671"/>
    <cellStyle name="Normal 2 2 2 2 3 2 3 6 2" xfId="17259"/>
    <cellStyle name="Normal 2 2 2 2 3 2 3 7" xfId="14786"/>
    <cellStyle name="Normal 2 2 2 2 3 2 3 7 2" xfId="17260"/>
    <cellStyle name="Normal 2 2 2 2 3 2 3 8" xfId="17240"/>
    <cellStyle name="Normal 2 2 2 2 3 2 3 9" xfId="33755"/>
    <cellStyle name="Normal 2 2 2 2 3 2 4" xfId="609"/>
    <cellStyle name="Normal 2 2 2 2 3 2 4 10" xfId="40927"/>
    <cellStyle name="Normal 2 2 2 2 3 2 4 11" xfId="48042"/>
    <cellStyle name="Normal 2 2 2 2 3 2 4 12" xfId="55157"/>
    <cellStyle name="Normal 2 2 2 2 3 2 4 2" xfId="1410"/>
    <cellStyle name="Normal 2 2 2 2 3 2 4 2 10" xfId="55956"/>
    <cellStyle name="Normal 2 2 2 2 3 2 4 2 2" xfId="3778"/>
    <cellStyle name="Normal 2 2 2 2 3 2 4 2 2 2" xfId="10893"/>
    <cellStyle name="Normal 2 2 2 2 3 2 4 2 2 2 2" xfId="17264"/>
    <cellStyle name="Normal 2 2 2 2 3 2 4 2 2 3" xfId="17263"/>
    <cellStyle name="Normal 2 2 2 2 3 2 4 2 2 4" xfId="36978"/>
    <cellStyle name="Normal 2 2 2 2 3 2 4 2 2 5" xfId="44093"/>
    <cellStyle name="Normal 2 2 2 2 3 2 4 2 2 6" xfId="51208"/>
    <cellStyle name="Normal 2 2 2 2 3 2 4 2 2 7" xfId="58323"/>
    <cellStyle name="Normal 2 2 2 2 3 2 4 2 3" xfId="6149"/>
    <cellStyle name="Normal 2 2 2 2 3 2 4 2 3 2" xfId="13264"/>
    <cellStyle name="Normal 2 2 2 2 3 2 4 2 3 2 2" xfId="17266"/>
    <cellStyle name="Normal 2 2 2 2 3 2 4 2 3 3" xfId="17265"/>
    <cellStyle name="Normal 2 2 2 2 3 2 4 2 3 4" xfId="39349"/>
    <cellStyle name="Normal 2 2 2 2 3 2 4 2 3 5" xfId="46464"/>
    <cellStyle name="Normal 2 2 2 2 3 2 4 2 3 6" xfId="53579"/>
    <cellStyle name="Normal 2 2 2 2 3 2 4 2 3 7" xfId="60694"/>
    <cellStyle name="Normal 2 2 2 2 3 2 4 2 4" xfId="8526"/>
    <cellStyle name="Normal 2 2 2 2 3 2 4 2 4 2" xfId="17267"/>
    <cellStyle name="Normal 2 2 2 2 3 2 4 2 5" xfId="15641"/>
    <cellStyle name="Normal 2 2 2 2 3 2 4 2 5 2" xfId="17268"/>
    <cellStyle name="Normal 2 2 2 2 3 2 4 2 6" xfId="17262"/>
    <cellStyle name="Normal 2 2 2 2 3 2 4 2 7" xfId="34610"/>
    <cellStyle name="Normal 2 2 2 2 3 2 4 2 8" xfId="41726"/>
    <cellStyle name="Normal 2 2 2 2 3 2 4 2 9" xfId="48841"/>
    <cellStyle name="Normal 2 2 2 2 3 2 4 3" xfId="2200"/>
    <cellStyle name="Normal 2 2 2 2 3 2 4 3 10" xfId="56745"/>
    <cellStyle name="Normal 2 2 2 2 3 2 4 3 2" xfId="4567"/>
    <cellStyle name="Normal 2 2 2 2 3 2 4 3 2 2" xfId="11682"/>
    <cellStyle name="Normal 2 2 2 2 3 2 4 3 2 2 2" xfId="17271"/>
    <cellStyle name="Normal 2 2 2 2 3 2 4 3 2 3" xfId="17270"/>
    <cellStyle name="Normal 2 2 2 2 3 2 4 3 2 4" xfId="37767"/>
    <cellStyle name="Normal 2 2 2 2 3 2 4 3 2 5" xfId="44882"/>
    <cellStyle name="Normal 2 2 2 2 3 2 4 3 2 6" xfId="51997"/>
    <cellStyle name="Normal 2 2 2 2 3 2 4 3 2 7" xfId="59112"/>
    <cellStyle name="Normal 2 2 2 2 3 2 4 3 3" xfId="6938"/>
    <cellStyle name="Normal 2 2 2 2 3 2 4 3 3 2" xfId="14053"/>
    <cellStyle name="Normal 2 2 2 2 3 2 4 3 3 2 2" xfId="17273"/>
    <cellStyle name="Normal 2 2 2 2 3 2 4 3 3 3" xfId="17272"/>
    <cellStyle name="Normal 2 2 2 2 3 2 4 3 3 4" xfId="40138"/>
    <cellStyle name="Normal 2 2 2 2 3 2 4 3 3 5" xfId="47253"/>
    <cellStyle name="Normal 2 2 2 2 3 2 4 3 3 6" xfId="54368"/>
    <cellStyle name="Normal 2 2 2 2 3 2 4 3 3 7" xfId="61483"/>
    <cellStyle name="Normal 2 2 2 2 3 2 4 3 4" xfId="9315"/>
    <cellStyle name="Normal 2 2 2 2 3 2 4 3 4 2" xfId="17274"/>
    <cellStyle name="Normal 2 2 2 2 3 2 4 3 5" xfId="16430"/>
    <cellStyle name="Normal 2 2 2 2 3 2 4 3 5 2" xfId="17275"/>
    <cellStyle name="Normal 2 2 2 2 3 2 4 3 6" xfId="17269"/>
    <cellStyle name="Normal 2 2 2 2 3 2 4 3 7" xfId="35399"/>
    <cellStyle name="Normal 2 2 2 2 3 2 4 3 8" xfId="42515"/>
    <cellStyle name="Normal 2 2 2 2 3 2 4 3 9" xfId="49630"/>
    <cellStyle name="Normal 2 2 2 2 3 2 4 4" xfId="2979"/>
    <cellStyle name="Normal 2 2 2 2 3 2 4 4 2" xfId="10094"/>
    <cellStyle name="Normal 2 2 2 2 3 2 4 4 2 2" xfId="17277"/>
    <cellStyle name="Normal 2 2 2 2 3 2 4 4 3" xfId="17276"/>
    <cellStyle name="Normal 2 2 2 2 3 2 4 4 4" xfId="36179"/>
    <cellStyle name="Normal 2 2 2 2 3 2 4 4 5" xfId="43294"/>
    <cellStyle name="Normal 2 2 2 2 3 2 4 4 6" xfId="50409"/>
    <cellStyle name="Normal 2 2 2 2 3 2 4 4 7" xfId="57524"/>
    <cellStyle name="Normal 2 2 2 2 3 2 4 5" xfId="5350"/>
    <cellStyle name="Normal 2 2 2 2 3 2 4 5 2" xfId="12465"/>
    <cellStyle name="Normal 2 2 2 2 3 2 4 5 2 2" xfId="17279"/>
    <cellStyle name="Normal 2 2 2 2 3 2 4 5 3" xfId="17278"/>
    <cellStyle name="Normal 2 2 2 2 3 2 4 5 4" xfId="38550"/>
    <cellStyle name="Normal 2 2 2 2 3 2 4 5 5" xfId="45665"/>
    <cellStyle name="Normal 2 2 2 2 3 2 4 5 6" xfId="52780"/>
    <cellStyle name="Normal 2 2 2 2 3 2 4 5 7" xfId="59895"/>
    <cellStyle name="Normal 2 2 2 2 3 2 4 6" xfId="7727"/>
    <cellStyle name="Normal 2 2 2 2 3 2 4 6 2" xfId="17280"/>
    <cellStyle name="Normal 2 2 2 2 3 2 4 7" xfId="14842"/>
    <cellStyle name="Normal 2 2 2 2 3 2 4 7 2" xfId="17281"/>
    <cellStyle name="Normal 2 2 2 2 3 2 4 8" xfId="17261"/>
    <cellStyle name="Normal 2 2 2 2 3 2 4 9" xfId="33811"/>
    <cellStyle name="Normal 2 2 2 2 3 2 5" xfId="964"/>
    <cellStyle name="Normal 2 2 2 2 3 2 5 10" xfId="55510"/>
    <cellStyle name="Normal 2 2 2 2 3 2 5 2" xfId="3332"/>
    <cellStyle name="Normal 2 2 2 2 3 2 5 2 2" xfId="10447"/>
    <cellStyle name="Normal 2 2 2 2 3 2 5 2 2 2" xfId="17284"/>
    <cellStyle name="Normal 2 2 2 2 3 2 5 2 3" xfId="17283"/>
    <cellStyle name="Normal 2 2 2 2 3 2 5 2 4" xfId="36532"/>
    <cellStyle name="Normal 2 2 2 2 3 2 5 2 5" xfId="43647"/>
    <cellStyle name="Normal 2 2 2 2 3 2 5 2 6" xfId="50762"/>
    <cellStyle name="Normal 2 2 2 2 3 2 5 2 7" xfId="57877"/>
    <cellStyle name="Normal 2 2 2 2 3 2 5 3" xfId="5703"/>
    <cellStyle name="Normal 2 2 2 2 3 2 5 3 2" xfId="12818"/>
    <cellStyle name="Normal 2 2 2 2 3 2 5 3 2 2" xfId="17286"/>
    <cellStyle name="Normal 2 2 2 2 3 2 5 3 3" xfId="17285"/>
    <cellStyle name="Normal 2 2 2 2 3 2 5 3 4" xfId="38903"/>
    <cellStyle name="Normal 2 2 2 2 3 2 5 3 5" xfId="46018"/>
    <cellStyle name="Normal 2 2 2 2 3 2 5 3 6" xfId="53133"/>
    <cellStyle name="Normal 2 2 2 2 3 2 5 3 7" xfId="60248"/>
    <cellStyle name="Normal 2 2 2 2 3 2 5 4" xfId="8080"/>
    <cellStyle name="Normal 2 2 2 2 3 2 5 4 2" xfId="17287"/>
    <cellStyle name="Normal 2 2 2 2 3 2 5 5" xfId="15195"/>
    <cellStyle name="Normal 2 2 2 2 3 2 5 5 2" xfId="17288"/>
    <cellStyle name="Normal 2 2 2 2 3 2 5 6" xfId="17282"/>
    <cellStyle name="Normal 2 2 2 2 3 2 5 7" xfId="34164"/>
    <cellStyle name="Normal 2 2 2 2 3 2 5 8" xfId="41280"/>
    <cellStyle name="Normal 2 2 2 2 3 2 5 9" xfId="48395"/>
    <cellStyle name="Normal 2 2 2 2 3 2 6" xfId="1754"/>
    <cellStyle name="Normal 2 2 2 2 3 2 6 10" xfId="56299"/>
    <cellStyle name="Normal 2 2 2 2 3 2 6 2" xfId="4121"/>
    <cellStyle name="Normal 2 2 2 2 3 2 6 2 2" xfId="11236"/>
    <cellStyle name="Normal 2 2 2 2 3 2 6 2 2 2" xfId="17291"/>
    <cellStyle name="Normal 2 2 2 2 3 2 6 2 3" xfId="17290"/>
    <cellStyle name="Normal 2 2 2 2 3 2 6 2 4" xfId="37321"/>
    <cellStyle name="Normal 2 2 2 2 3 2 6 2 5" xfId="44436"/>
    <cellStyle name="Normal 2 2 2 2 3 2 6 2 6" xfId="51551"/>
    <cellStyle name="Normal 2 2 2 2 3 2 6 2 7" xfId="58666"/>
    <cellStyle name="Normal 2 2 2 2 3 2 6 3" xfId="6492"/>
    <cellStyle name="Normal 2 2 2 2 3 2 6 3 2" xfId="13607"/>
    <cellStyle name="Normal 2 2 2 2 3 2 6 3 2 2" xfId="17293"/>
    <cellStyle name="Normal 2 2 2 2 3 2 6 3 3" xfId="17292"/>
    <cellStyle name="Normal 2 2 2 2 3 2 6 3 4" xfId="39692"/>
    <cellStyle name="Normal 2 2 2 2 3 2 6 3 5" xfId="46807"/>
    <cellStyle name="Normal 2 2 2 2 3 2 6 3 6" xfId="53922"/>
    <cellStyle name="Normal 2 2 2 2 3 2 6 3 7" xfId="61037"/>
    <cellStyle name="Normal 2 2 2 2 3 2 6 4" xfId="8869"/>
    <cellStyle name="Normal 2 2 2 2 3 2 6 4 2" xfId="17294"/>
    <cellStyle name="Normal 2 2 2 2 3 2 6 5" xfId="15984"/>
    <cellStyle name="Normal 2 2 2 2 3 2 6 5 2" xfId="17295"/>
    <cellStyle name="Normal 2 2 2 2 3 2 6 6" xfId="17289"/>
    <cellStyle name="Normal 2 2 2 2 3 2 6 7" xfId="34953"/>
    <cellStyle name="Normal 2 2 2 2 3 2 6 8" xfId="42069"/>
    <cellStyle name="Normal 2 2 2 2 3 2 6 9" xfId="49184"/>
    <cellStyle name="Normal 2 2 2 2 3 2 7" xfId="2533"/>
    <cellStyle name="Normal 2 2 2 2 3 2 7 2" xfId="9648"/>
    <cellStyle name="Normal 2 2 2 2 3 2 7 2 2" xfId="17297"/>
    <cellStyle name="Normal 2 2 2 2 3 2 7 3" xfId="17296"/>
    <cellStyle name="Normal 2 2 2 2 3 2 7 4" xfId="35733"/>
    <cellStyle name="Normal 2 2 2 2 3 2 7 5" xfId="42848"/>
    <cellStyle name="Normal 2 2 2 2 3 2 7 6" xfId="49963"/>
    <cellStyle name="Normal 2 2 2 2 3 2 7 7" xfId="57078"/>
    <cellStyle name="Normal 2 2 2 2 3 2 8" xfId="4904"/>
    <cellStyle name="Normal 2 2 2 2 3 2 8 2" xfId="12019"/>
    <cellStyle name="Normal 2 2 2 2 3 2 8 2 2" xfId="17299"/>
    <cellStyle name="Normal 2 2 2 2 3 2 8 3" xfId="17298"/>
    <cellStyle name="Normal 2 2 2 2 3 2 8 4" xfId="38104"/>
    <cellStyle name="Normal 2 2 2 2 3 2 8 5" xfId="45219"/>
    <cellStyle name="Normal 2 2 2 2 3 2 8 6" xfId="52334"/>
    <cellStyle name="Normal 2 2 2 2 3 2 8 7" xfId="59449"/>
    <cellStyle name="Normal 2 2 2 2 3 2 9" xfId="7281"/>
    <cellStyle name="Normal 2 2 2 2 3 2 9 2" xfId="17300"/>
    <cellStyle name="Normal 2 2 2 2 3 3" xfId="263"/>
    <cellStyle name="Normal 2 2 2 2 3 3 10" xfId="40581"/>
    <cellStyle name="Normal 2 2 2 2 3 3 11" xfId="47696"/>
    <cellStyle name="Normal 2 2 2 2 3 3 12" xfId="54811"/>
    <cellStyle name="Normal 2 2 2 2 3 3 2" xfId="1064"/>
    <cellStyle name="Normal 2 2 2 2 3 3 2 10" xfId="55610"/>
    <cellStyle name="Normal 2 2 2 2 3 3 2 2" xfId="3432"/>
    <cellStyle name="Normal 2 2 2 2 3 3 2 2 2" xfId="10547"/>
    <cellStyle name="Normal 2 2 2 2 3 3 2 2 2 2" xfId="17304"/>
    <cellStyle name="Normal 2 2 2 2 3 3 2 2 3" xfId="17303"/>
    <cellStyle name="Normal 2 2 2 2 3 3 2 2 4" xfId="36632"/>
    <cellStyle name="Normal 2 2 2 2 3 3 2 2 5" xfId="43747"/>
    <cellStyle name="Normal 2 2 2 2 3 3 2 2 6" xfId="50862"/>
    <cellStyle name="Normal 2 2 2 2 3 3 2 2 7" xfId="57977"/>
    <cellStyle name="Normal 2 2 2 2 3 3 2 3" xfId="5803"/>
    <cellStyle name="Normal 2 2 2 2 3 3 2 3 2" xfId="12918"/>
    <cellStyle name="Normal 2 2 2 2 3 3 2 3 2 2" xfId="17306"/>
    <cellStyle name="Normal 2 2 2 2 3 3 2 3 3" xfId="17305"/>
    <cellStyle name="Normal 2 2 2 2 3 3 2 3 4" xfId="39003"/>
    <cellStyle name="Normal 2 2 2 2 3 3 2 3 5" xfId="46118"/>
    <cellStyle name="Normal 2 2 2 2 3 3 2 3 6" xfId="53233"/>
    <cellStyle name="Normal 2 2 2 2 3 3 2 3 7" xfId="60348"/>
    <cellStyle name="Normal 2 2 2 2 3 3 2 4" xfId="8180"/>
    <cellStyle name="Normal 2 2 2 2 3 3 2 4 2" xfId="17307"/>
    <cellStyle name="Normal 2 2 2 2 3 3 2 5" xfId="15295"/>
    <cellStyle name="Normal 2 2 2 2 3 3 2 5 2" xfId="17308"/>
    <cellStyle name="Normal 2 2 2 2 3 3 2 6" xfId="17302"/>
    <cellStyle name="Normal 2 2 2 2 3 3 2 7" xfId="34264"/>
    <cellStyle name="Normal 2 2 2 2 3 3 2 8" xfId="41380"/>
    <cellStyle name="Normal 2 2 2 2 3 3 2 9" xfId="48495"/>
    <cellStyle name="Normal 2 2 2 2 3 3 3" xfId="1854"/>
    <cellStyle name="Normal 2 2 2 2 3 3 3 10" xfId="56399"/>
    <cellStyle name="Normal 2 2 2 2 3 3 3 2" xfId="4221"/>
    <cellStyle name="Normal 2 2 2 2 3 3 3 2 2" xfId="11336"/>
    <cellStyle name="Normal 2 2 2 2 3 3 3 2 2 2" xfId="17311"/>
    <cellStyle name="Normal 2 2 2 2 3 3 3 2 3" xfId="17310"/>
    <cellStyle name="Normal 2 2 2 2 3 3 3 2 4" xfId="37421"/>
    <cellStyle name="Normal 2 2 2 2 3 3 3 2 5" xfId="44536"/>
    <cellStyle name="Normal 2 2 2 2 3 3 3 2 6" xfId="51651"/>
    <cellStyle name="Normal 2 2 2 2 3 3 3 2 7" xfId="58766"/>
    <cellStyle name="Normal 2 2 2 2 3 3 3 3" xfId="6592"/>
    <cellStyle name="Normal 2 2 2 2 3 3 3 3 2" xfId="13707"/>
    <cellStyle name="Normal 2 2 2 2 3 3 3 3 2 2" xfId="17313"/>
    <cellStyle name="Normal 2 2 2 2 3 3 3 3 3" xfId="17312"/>
    <cellStyle name="Normal 2 2 2 2 3 3 3 3 4" xfId="39792"/>
    <cellStyle name="Normal 2 2 2 2 3 3 3 3 5" xfId="46907"/>
    <cellStyle name="Normal 2 2 2 2 3 3 3 3 6" xfId="54022"/>
    <cellStyle name="Normal 2 2 2 2 3 3 3 3 7" xfId="61137"/>
    <cellStyle name="Normal 2 2 2 2 3 3 3 4" xfId="8969"/>
    <cellStyle name="Normal 2 2 2 2 3 3 3 4 2" xfId="17314"/>
    <cellStyle name="Normal 2 2 2 2 3 3 3 5" xfId="16084"/>
    <cellStyle name="Normal 2 2 2 2 3 3 3 5 2" xfId="17315"/>
    <cellStyle name="Normal 2 2 2 2 3 3 3 6" xfId="17309"/>
    <cellStyle name="Normal 2 2 2 2 3 3 3 7" xfId="35053"/>
    <cellStyle name="Normal 2 2 2 2 3 3 3 8" xfId="42169"/>
    <cellStyle name="Normal 2 2 2 2 3 3 3 9" xfId="49284"/>
    <cellStyle name="Normal 2 2 2 2 3 3 4" xfId="2633"/>
    <cellStyle name="Normal 2 2 2 2 3 3 4 2" xfId="9748"/>
    <cellStyle name="Normal 2 2 2 2 3 3 4 2 2" xfId="17317"/>
    <cellStyle name="Normal 2 2 2 2 3 3 4 3" xfId="17316"/>
    <cellStyle name="Normal 2 2 2 2 3 3 4 4" xfId="35833"/>
    <cellStyle name="Normal 2 2 2 2 3 3 4 5" xfId="42948"/>
    <cellStyle name="Normal 2 2 2 2 3 3 4 6" xfId="50063"/>
    <cellStyle name="Normal 2 2 2 2 3 3 4 7" xfId="57178"/>
    <cellStyle name="Normal 2 2 2 2 3 3 5" xfId="5004"/>
    <cellStyle name="Normal 2 2 2 2 3 3 5 2" xfId="12119"/>
    <cellStyle name="Normal 2 2 2 2 3 3 5 2 2" xfId="17319"/>
    <cellStyle name="Normal 2 2 2 2 3 3 5 3" xfId="17318"/>
    <cellStyle name="Normal 2 2 2 2 3 3 5 4" xfId="38204"/>
    <cellStyle name="Normal 2 2 2 2 3 3 5 5" xfId="45319"/>
    <cellStyle name="Normal 2 2 2 2 3 3 5 6" xfId="52434"/>
    <cellStyle name="Normal 2 2 2 2 3 3 5 7" xfId="59549"/>
    <cellStyle name="Normal 2 2 2 2 3 3 6" xfId="7381"/>
    <cellStyle name="Normal 2 2 2 2 3 3 6 2" xfId="17320"/>
    <cellStyle name="Normal 2 2 2 2 3 3 7" xfId="14496"/>
    <cellStyle name="Normal 2 2 2 2 3 3 7 2" xfId="17321"/>
    <cellStyle name="Normal 2 2 2 2 3 3 8" xfId="17301"/>
    <cellStyle name="Normal 2 2 2 2 3 3 9" xfId="33465"/>
    <cellStyle name="Normal 2 2 2 2 3 4" xfId="458"/>
    <cellStyle name="Normal 2 2 2 2 3 4 10" xfId="40776"/>
    <cellStyle name="Normal 2 2 2 2 3 4 11" xfId="47891"/>
    <cellStyle name="Normal 2 2 2 2 3 4 12" xfId="55006"/>
    <cellStyle name="Normal 2 2 2 2 3 4 2" xfId="1259"/>
    <cellStyle name="Normal 2 2 2 2 3 4 2 10" xfId="55805"/>
    <cellStyle name="Normal 2 2 2 2 3 4 2 2" xfId="3627"/>
    <cellStyle name="Normal 2 2 2 2 3 4 2 2 2" xfId="10742"/>
    <cellStyle name="Normal 2 2 2 2 3 4 2 2 2 2" xfId="17325"/>
    <cellStyle name="Normal 2 2 2 2 3 4 2 2 3" xfId="17324"/>
    <cellStyle name="Normal 2 2 2 2 3 4 2 2 4" xfId="36827"/>
    <cellStyle name="Normal 2 2 2 2 3 4 2 2 5" xfId="43942"/>
    <cellStyle name="Normal 2 2 2 2 3 4 2 2 6" xfId="51057"/>
    <cellStyle name="Normal 2 2 2 2 3 4 2 2 7" xfId="58172"/>
    <cellStyle name="Normal 2 2 2 2 3 4 2 3" xfId="5998"/>
    <cellStyle name="Normal 2 2 2 2 3 4 2 3 2" xfId="13113"/>
    <cellStyle name="Normal 2 2 2 2 3 4 2 3 2 2" xfId="17327"/>
    <cellStyle name="Normal 2 2 2 2 3 4 2 3 3" xfId="17326"/>
    <cellStyle name="Normal 2 2 2 2 3 4 2 3 4" xfId="39198"/>
    <cellStyle name="Normal 2 2 2 2 3 4 2 3 5" xfId="46313"/>
    <cellStyle name="Normal 2 2 2 2 3 4 2 3 6" xfId="53428"/>
    <cellStyle name="Normal 2 2 2 2 3 4 2 3 7" xfId="60543"/>
    <cellStyle name="Normal 2 2 2 2 3 4 2 4" xfId="8375"/>
    <cellStyle name="Normal 2 2 2 2 3 4 2 4 2" xfId="17328"/>
    <cellStyle name="Normal 2 2 2 2 3 4 2 5" xfId="15490"/>
    <cellStyle name="Normal 2 2 2 2 3 4 2 5 2" xfId="17329"/>
    <cellStyle name="Normal 2 2 2 2 3 4 2 6" xfId="17323"/>
    <cellStyle name="Normal 2 2 2 2 3 4 2 7" xfId="34459"/>
    <cellStyle name="Normal 2 2 2 2 3 4 2 8" xfId="41575"/>
    <cellStyle name="Normal 2 2 2 2 3 4 2 9" xfId="48690"/>
    <cellStyle name="Normal 2 2 2 2 3 4 3" xfId="2049"/>
    <cellStyle name="Normal 2 2 2 2 3 4 3 10" xfId="56594"/>
    <cellStyle name="Normal 2 2 2 2 3 4 3 2" xfId="4416"/>
    <cellStyle name="Normal 2 2 2 2 3 4 3 2 2" xfId="11531"/>
    <cellStyle name="Normal 2 2 2 2 3 4 3 2 2 2" xfId="17332"/>
    <cellStyle name="Normal 2 2 2 2 3 4 3 2 3" xfId="17331"/>
    <cellStyle name="Normal 2 2 2 2 3 4 3 2 4" xfId="37616"/>
    <cellStyle name="Normal 2 2 2 2 3 4 3 2 5" xfId="44731"/>
    <cellStyle name="Normal 2 2 2 2 3 4 3 2 6" xfId="51846"/>
    <cellStyle name="Normal 2 2 2 2 3 4 3 2 7" xfId="58961"/>
    <cellStyle name="Normal 2 2 2 2 3 4 3 3" xfId="6787"/>
    <cellStyle name="Normal 2 2 2 2 3 4 3 3 2" xfId="13902"/>
    <cellStyle name="Normal 2 2 2 2 3 4 3 3 2 2" xfId="17334"/>
    <cellStyle name="Normal 2 2 2 2 3 4 3 3 3" xfId="17333"/>
    <cellStyle name="Normal 2 2 2 2 3 4 3 3 4" xfId="39987"/>
    <cellStyle name="Normal 2 2 2 2 3 4 3 3 5" xfId="47102"/>
    <cellStyle name="Normal 2 2 2 2 3 4 3 3 6" xfId="54217"/>
    <cellStyle name="Normal 2 2 2 2 3 4 3 3 7" xfId="61332"/>
    <cellStyle name="Normal 2 2 2 2 3 4 3 4" xfId="9164"/>
    <cellStyle name="Normal 2 2 2 2 3 4 3 4 2" xfId="17335"/>
    <cellStyle name="Normal 2 2 2 2 3 4 3 5" xfId="16279"/>
    <cellStyle name="Normal 2 2 2 2 3 4 3 5 2" xfId="17336"/>
    <cellStyle name="Normal 2 2 2 2 3 4 3 6" xfId="17330"/>
    <cellStyle name="Normal 2 2 2 2 3 4 3 7" xfId="35248"/>
    <cellStyle name="Normal 2 2 2 2 3 4 3 8" xfId="42364"/>
    <cellStyle name="Normal 2 2 2 2 3 4 3 9" xfId="49479"/>
    <cellStyle name="Normal 2 2 2 2 3 4 4" xfId="2828"/>
    <cellStyle name="Normal 2 2 2 2 3 4 4 2" xfId="9943"/>
    <cellStyle name="Normal 2 2 2 2 3 4 4 2 2" xfId="17338"/>
    <cellStyle name="Normal 2 2 2 2 3 4 4 3" xfId="17337"/>
    <cellStyle name="Normal 2 2 2 2 3 4 4 4" xfId="36028"/>
    <cellStyle name="Normal 2 2 2 2 3 4 4 5" xfId="43143"/>
    <cellStyle name="Normal 2 2 2 2 3 4 4 6" xfId="50258"/>
    <cellStyle name="Normal 2 2 2 2 3 4 4 7" xfId="57373"/>
    <cellStyle name="Normal 2 2 2 2 3 4 5" xfId="5199"/>
    <cellStyle name="Normal 2 2 2 2 3 4 5 2" xfId="12314"/>
    <cellStyle name="Normal 2 2 2 2 3 4 5 2 2" xfId="17340"/>
    <cellStyle name="Normal 2 2 2 2 3 4 5 3" xfId="17339"/>
    <cellStyle name="Normal 2 2 2 2 3 4 5 4" xfId="38399"/>
    <cellStyle name="Normal 2 2 2 2 3 4 5 5" xfId="45514"/>
    <cellStyle name="Normal 2 2 2 2 3 4 5 6" xfId="52629"/>
    <cellStyle name="Normal 2 2 2 2 3 4 5 7" xfId="59744"/>
    <cellStyle name="Normal 2 2 2 2 3 4 6" xfId="7576"/>
    <cellStyle name="Normal 2 2 2 2 3 4 6 2" xfId="17341"/>
    <cellStyle name="Normal 2 2 2 2 3 4 7" xfId="14691"/>
    <cellStyle name="Normal 2 2 2 2 3 4 7 2" xfId="17342"/>
    <cellStyle name="Normal 2 2 2 2 3 4 8" xfId="17322"/>
    <cellStyle name="Normal 2 2 2 2 3 4 9" xfId="33660"/>
    <cellStyle name="Normal 2 2 2 2 3 5" xfId="608"/>
    <cellStyle name="Normal 2 2 2 2 3 5 10" xfId="40926"/>
    <cellStyle name="Normal 2 2 2 2 3 5 11" xfId="48041"/>
    <cellStyle name="Normal 2 2 2 2 3 5 12" xfId="55156"/>
    <cellStyle name="Normal 2 2 2 2 3 5 2" xfId="1409"/>
    <cellStyle name="Normal 2 2 2 2 3 5 2 10" xfId="55955"/>
    <cellStyle name="Normal 2 2 2 2 3 5 2 2" xfId="3777"/>
    <cellStyle name="Normal 2 2 2 2 3 5 2 2 2" xfId="10892"/>
    <cellStyle name="Normal 2 2 2 2 3 5 2 2 2 2" xfId="17346"/>
    <cellStyle name="Normal 2 2 2 2 3 5 2 2 3" xfId="17345"/>
    <cellStyle name="Normal 2 2 2 2 3 5 2 2 4" xfId="36977"/>
    <cellStyle name="Normal 2 2 2 2 3 5 2 2 5" xfId="44092"/>
    <cellStyle name="Normal 2 2 2 2 3 5 2 2 6" xfId="51207"/>
    <cellStyle name="Normal 2 2 2 2 3 5 2 2 7" xfId="58322"/>
    <cellStyle name="Normal 2 2 2 2 3 5 2 3" xfId="6148"/>
    <cellStyle name="Normal 2 2 2 2 3 5 2 3 2" xfId="13263"/>
    <cellStyle name="Normal 2 2 2 2 3 5 2 3 2 2" xfId="17348"/>
    <cellStyle name="Normal 2 2 2 2 3 5 2 3 3" xfId="17347"/>
    <cellStyle name="Normal 2 2 2 2 3 5 2 3 4" xfId="39348"/>
    <cellStyle name="Normal 2 2 2 2 3 5 2 3 5" xfId="46463"/>
    <cellStyle name="Normal 2 2 2 2 3 5 2 3 6" xfId="53578"/>
    <cellStyle name="Normal 2 2 2 2 3 5 2 3 7" xfId="60693"/>
    <cellStyle name="Normal 2 2 2 2 3 5 2 4" xfId="8525"/>
    <cellStyle name="Normal 2 2 2 2 3 5 2 4 2" xfId="17349"/>
    <cellStyle name="Normal 2 2 2 2 3 5 2 5" xfId="15640"/>
    <cellStyle name="Normal 2 2 2 2 3 5 2 5 2" xfId="17350"/>
    <cellStyle name="Normal 2 2 2 2 3 5 2 6" xfId="17344"/>
    <cellStyle name="Normal 2 2 2 2 3 5 2 7" xfId="34609"/>
    <cellStyle name="Normal 2 2 2 2 3 5 2 8" xfId="41725"/>
    <cellStyle name="Normal 2 2 2 2 3 5 2 9" xfId="48840"/>
    <cellStyle name="Normal 2 2 2 2 3 5 3" xfId="2199"/>
    <cellStyle name="Normal 2 2 2 2 3 5 3 10" xfId="56744"/>
    <cellStyle name="Normal 2 2 2 2 3 5 3 2" xfId="4566"/>
    <cellStyle name="Normal 2 2 2 2 3 5 3 2 2" xfId="11681"/>
    <cellStyle name="Normal 2 2 2 2 3 5 3 2 2 2" xfId="17353"/>
    <cellStyle name="Normal 2 2 2 2 3 5 3 2 3" xfId="17352"/>
    <cellStyle name="Normal 2 2 2 2 3 5 3 2 4" xfId="37766"/>
    <cellStyle name="Normal 2 2 2 2 3 5 3 2 5" xfId="44881"/>
    <cellStyle name="Normal 2 2 2 2 3 5 3 2 6" xfId="51996"/>
    <cellStyle name="Normal 2 2 2 2 3 5 3 2 7" xfId="59111"/>
    <cellStyle name="Normal 2 2 2 2 3 5 3 3" xfId="6937"/>
    <cellStyle name="Normal 2 2 2 2 3 5 3 3 2" xfId="14052"/>
    <cellStyle name="Normal 2 2 2 2 3 5 3 3 2 2" xfId="17355"/>
    <cellStyle name="Normal 2 2 2 2 3 5 3 3 3" xfId="17354"/>
    <cellStyle name="Normal 2 2 2 2 3 5 3 3 4" xfId="40137"/>
    <cellStyle name="Normal 2 2 2 2 3 5 3 3 5" xfId="47252"/>
    <cellStyle name="Normal 2 2 2 2 3 5 3 3 6" xfId="54367"/>
    <cellStyle name="Normal 2 2 2 2 3 5 3 3 7" xfId="61482"/>
    <cellStyle name="Normal 2 2 2 2 3 5 3 4" xfId="9314"/>
    <cellStyle name="Normal 2 2 2 2 3 5 3 4 2" xfId="17356"/>
    <cellStyle name="Normal 2 2 2 2 3 5 3 5" xfId="16429"/>
    <cellStyle name="Normal 2 2 2 2 3 5 3 5 2" xfId="17357"/>
    <cellStyle name="Normal 2 2 2 2 3 5 3 6" xfId="17351"/>
    <cellStyle name="Normal 2 2 2 2 3 5 3 7" xfId="35398"/>
    <cellStyle name="Normal 2 2 2 2 3 5 3 8" xfId="42514"/>
    <cellStyle name="Normal 2 2 2 2 3 5 3 9" xfId="49629"/>
    <cellStyle name="Normal 2 2 2 2 3 5 4" xfId="2978"/>
    <cellStyle name="Normal 2 2 2 2 3 5 4 2" xfId="10093"/>
    <cellStyle name="Normal 2 2 2 2 3 5 4 2 2" xfId="17359"/>
    <cellStyle name="Normal 2 2 2 2 3 5 4 3" xfId="17358"/>
    <cellStyle name="Normal 2 2 2 2 3 5 4 4" xfId="36178"/>
    <cellStyle name="Normal 2 2 2 2 3 5 4 5" xfId="43293"/>
    <cellStyle name="Normal 2 2 2 2 3 5 4 6" xfId="50408"/>
    <cellStyle name="Normal 2 2 2 2 3 5 4 7" xfId="57523"/>
    <cellStyle name="Normal 2 2 2 2 3 5 5" xfId="5349"/>
    <cellStyle name="Normal 2 2 2 2 3 5 5 2" xfId="12464"/>
    <cellStyle name="Normal 2 2 2 2 3 5 5 2 2" xfId="17361"/>
    <cellStyle name="Normal 2 2 2 2 3 5 5 3" xfId="17360"/>
    <cellStyle name="Normal 2 2 2 2 3 5 5 4" xfId="38549"/>
    <cellStyle name="Normal 2 2 2 2 3 5 5 5" xfId="45664"/>
    <cellStyle name="Normal 2 2 2 2 3 5 5 6" xfId="52779"/>
    <cellStyle name="Normal 2 2 2 2 3 5 5 7" xfId="59894"/>
    <cellStyle name="Normal 2 2 2 2 3 5 6" xfId="7726"/>
    <cellStyle name="Normal 2 2 2 2 3 5 6 2" xfId="17362"/>
    <cellStyle name="Normal 2 2 2 2 3 5 7" xfId="14841"/>
    <cellStyle name="Normal 2 2 2 2 3 5 7 2" xfId="17363"/>
    <cellStyle name="Normal 2 2 2 2 3 5 8" xfId="17343"/>
    <cellStyle name="Normal 2 2 2 2 3 5 9" xfId="33810"/>
    <cellStyle name="Normal 2 2 2 2 3 6" xfId="869"/>
    <cellStyle name="Normal 2 2 2 2 3 6 10" xfId="55415"/>
    <cellStyle name="Normal 2 2 2 2 3 6 2" xfId="3237"/>
    <cellStyle name="Normal 2 2 2 2 3 6 2 2" xfId="10352"/>
    <cellStyle name="Normal 2 2 2 2 3 6 2 2 2" xfId="17366"/>
    <cellStyle name="Normal 2 2 2 2 3 6 2 3" xfId="17365"/>
    <cellStyle name="Normal 2 2 2 2 3 6 2 4" xfId="36437"/>
    <cellStyle name="Normal 2 2 2 2 3 6 2 5" xfId="43552"/>
    <cellStyle name="Normal 2 2 2 2 3 6 2 6" xfId="50667"/>
    <cellStyle name="Normal 2 2 2 2 3 6 2 7" xfId="57782"/>
    <cellStyle name="Normal 2 2 2 2 3 6 3" xfId="5608"/>
    <cellStyle name="Normal 2 2 2 2 3 6 3 2" xfId="12723"/>
    <cellStyle name="Normal 2 2 2 2 3 6 3 2 2" xfId="17368"/>
    <cellStyle name="Normal 2 2 2 2 3 6 3 3" xfId="17367"/>
    <cellStyle name="Normal 2 2 2 2 3 6 3 4" xfId="38808"/>
    <cellStyle name="Normal 2 2 2 2 3 6 3 5" xfId="45923"/>
    <cellStyle name="Normal 2 2 2 2 3 6 3 6" xfId="53038"/>
    <cellStyle name="Normal 2 2 2 2 3 6 3 7" xfId="60153"/>
    <cellStyle name="Normal 2 2 2 2 3 6 4" xfId="7985"/>
    <cellStyle name="Normal 2 2 2 2 3 6 4 2" xfId="17369"/>
    <cellStyle name="Normal 2 2 2 2 3 6 5" xfId="15100"/>
    <cellStyle name="Normal 2 2 2 2 3 6 5 2" xfId="17370"/>
    <cellStyle name="Normal 2 2 2 2 3 6 6" xfId="17364"/>
    <cellStyle name="Normal 2 2 2 2 3 6 7" xfId="34069"/>
    <cellStyle name="Normal 2 2 2 2 3 6 8" xfId="41185"/>
    <cellStyle name="Normal 2 2 2 2 3 6 9" xfId="48300"/>
    <cellStyle name="Normal 2 2 2 2 3 7" xfId="1659"/>
    <cellStyle name="Normal 2 2 2 2 3 7 10" xfId="56204"/>
    <cellStyle name="Normal 2 2 2 2 3 7 2" xfId="4026"/>
    <cellStyle name="Normal 2 2 2 2 3 7 2 2" xfId="11141"/>
    <cellStyle name="Normal 2 2 2 2 3 7 2 2 2" xfId="17373"/>
    <cellStyle name="Normal 2 2 2 2 3 7 2 3" xfId="17372"/>
    <cellStyle name="Normal 2 2 2 2 3 7 2 4" xfId="37226"/>
    <cellStyle name="Normal 2 2 2 2 3 7 2 5" xfId="44341"/>
    <cellStyle name="Normal 2 2 2 2 3 7 2 6" xfId="51456"/>
    <cellStyle name="Normal 2 2 2 2 3 7 2 7" xfId="58571"/>
    <cellStyle name="Normal 2 2 2 2 3 7 3" xfId="6397"/>
    <cellStyle name="Normal 2 2 2 2 3 7 3 2" xfId="13512"/>
    <cellStyle name="Normal 2 2 2 2 3 7 3 2 2" xfId="17375"/>
    <cellStyle name="Normal 2 2 2 2 3 7 3 3" xfId="17374"/>
    <cellStyle name="Normal 2 2 2 2 3 7 3 4" xfId="39597"/>
    <cellStyle name="Normal 2 2 2 2 3 7 3 5" xfId="46712"/>
    <cellStyle name="Normal 2 2 2 2 3 7 3 6" xfId="53827"/>
    <cellStyle name="Normal 2 2 2 2 3 7 3 7" xfId="60942"/>
    <cellStyle name="Normal 2 2 2 2 3 7 4" xfId="8774"/>
    <cellStyle name="Normal 2 2 2 2 3 7 4 2" xfId="17376"/>
    <cellStyle name="Normal 2 2 2 2 3 7 5" xfId="15889"/>
    <cellStyle name="Normal 2 2 2 2 3 7 5 2" xfId="17377"/>
    <cellStyle name="Normal 2 2 2 2 3 7 6" xfId="17371"/>
    <cellStyle name="Normal 2 2 2 2 3 7 7" xfId="34858"/>
    <cellStyle name="Normal 2 2 2 2 3 7 8" xfId="41974"/>
    <cellStyle name="Normal 2 2 2 2 3 7 9" xfId="49089"/>
    <cellStyle name="Normal 2 2 2 2 3 8" xfId="2438"/>
    <cellStyle name="Normal 2 2 2 2 3 8 2" xfId="9553"/>
    <cellStyle name="Normal 2 2 2 2 3 8 2 2" xfId="17379"/>
    <cellStyle name="Normal 2 2 2 2 3 8 3" xfId="17378"/>
    <cellStyle name="Normal 2 2 2 2 3 8 4" xfId="35638"/>
    <cellStyle name="Normal 2 2 2 2 3 8 5" xfId="42753"/>
    <cellStyle name="Normal 2 2 2 2 3 8 6" xfId="49868"/>
    <cellStyle name="Normal 2 2 2 2 3 8 7" xfId="56983"/>
    <cellStyle name="Normal 2 2 2 2 3 9" xfId="4809"/>
    <cellStyle name="Normal 2 2 2 2 3 9 2" xfId="11924"/>
    <cellStyle name="Normal 2 2 2 2 3 9 2 2" xfId="17381"/>
    <cellStyle name="Normal 2 2 2 2 3 9 3" xfId="17380"/>
    <cellStyle name="Normal 2 2 2 2 3 9 4" xfId="38009"/>
    <cellStyle name="Normal 2 2 2 2 3 9 5" xfId="45124"/>
    <cellStyle name="Normal 2 2 2 2 3 9 6" xfId="52239"/>
    <cellStyle name="Normal 2 2 2 2 3 9 7" xfId="59354"/>
    <cellStyle name="Normal 2 2 2 2 4" xfId="182"/>
    <cellStyle name="Normal 2 2 2 2 4 10" xfId="14419"/>
    <cellStyle name="Normal 2 2 2 2 4 10 2" xfId="17383"/>
    <cellStyle name="Normal 2 2 2 2 4 11" xfId="17382"/>
    <cellStyle name="Normal 2 2 2 2 4 12" xfId="33388"/>
    <cellStyle name="Normal 2 2 2 2 4 13" xfId="40504"/>
    <cellStyle name="Normal 2 2 2 2 4 14" xfId="47619"/>
    <cellStyle name="Normal 2 2 2 2 4 15" xfId="54734"/>
    <cellStyle name="Normal 2 2 2 2 4 2" xfId="381"/>
    <cellStyle name="Normal 2 2 2 2 4 2 10" xfId="40699"/>
    <cellStyle name="Normal 2 2 2 2 4 2 11" xfId="47814"/>
    <cellStyle name="Normal 2 2 2 2 4 2 12" xfId="54929"/>
    <cellStyle name="Normal 2 2 2 2 4 2 2" xfId="1182"/>
    <cellStyle name="Normal 2 2 2 2 4 2 2 10" xfId="55728"/>
    <cellStyle name="Normal 2 2 2 2 4 2 2 2" xfId="3550"/>
    <cellStyle name="Normal 2 2 2 2 4 2 2 2 2" xfId="10665"/>
    <cellStyle name="Normal 2 2 2 2 4 2 2 2 2 2" xfId="17387"/>
    <cellStyle name="Normal 2 2 2 2 4 2 2 2 3" xfId="17386"/>
    <cellStyle name="Normal 2 2 2 2 4 2 2 2 4" xfId="36750"/>
    <cellStyle name="Normal 2 2 2 2 4 2 2 2 5" xfId="43865"/>
    <cellStyle name="Normal 2 2 2 2 4 2 2 2 6" xfId="50980"/>
    <cellStyle name="Normal 2 2 2 2 4 2 2 2 7" xfId="58095"/>
    <cellStyle name="Normal 2 2 2 2 4 2 2 3" xfId="5921"/>
    <cellStyle name="Normal 2 2 2 2 4 2 2 3 2" xfId="13036"/>
    <cellStyle name="Normal 2 2 2 2 4 2 2 3 2 2" xfId="17389"/>
    <cellStyle name="Normal 2 2 2 2 4 2 2 3 3" xfId="17388"/>
    <cellStyle name="Normal 2 2 2 2 4 2 2 3 4" xfId="39121"/>
    <cellStyle name="Normal 2 2 2 2 4 2 2 3 5" xfId="46236"/>
    <cellStyle name="Normal 2 2 2 2 4 2 2 3 6" xfId="53351"/>
    <cellStyle name="Normal 2 2 2 2 4 2 2 3 7" xfId="60466"/>
    <cellStyle name="Normal 2 2 2 2 4 2 2 4" xfId="8298"/>
    <cellStyle name="Normal 2 2 2 2 4 2 2 4 2" xfId="17390"/>
    <cellStyle name="Normal 2 2 2 2 4 2 2 5" xfId="15413"/>
    <cellStyle name="Normal 2 2 2 2 4 2 2 5 2" xfId="17391"/>
    <cellStyle name="Normal 2 2 2 2 4 2 2 6" xfId="17385"/>
    <cellStyle name="Normal 2 2 2 2 4 2 2 7" xfId="34382"/>
    <cellStyle name="Normal 2 2 2 2 4 2 2 8" xfId="41498"/>
    <cellStyle name="Normal 2 2 2 2 4 2 2 9" xfId="48613"/>
    <cellStyle name="Normal 2 2 2 2 4 2 3" xfId="1972"/>
    <cellStyle name="Normal 2 2 2 2 4 2 3 10" xfId="56517"/>
    <cellStyle name="Normal 2 2 2 2 4 2 3 2" xfId="4339"/>
    <cellStyle name="Normal 2 2 2 2 4 2 3 2 2" xfId="11454"/>
    <cellStyle name="Normal 2 2 2 2 4 2 3 2 2 2" xfId="17394"/>
    <cellStyle name="Normal 2 2 2 2 4 2 3 2 3" xfId="17393"/>
    <cellStyle name="Normal 2 2 2 2 4 2 3 2 4" xfId="37539"/>
    <cellStyle name="Normal 2 2 2 2 4 2 3 2 5" xfId="44654"/>
    <cellStyle name="Normal 2 2 2 2 4 2 3 2 6" xfId="51769"/>
    <cellStyle name="Normal 2 2 2 2 4 2 3 2 7" xfId="58884"/>
    <cellStyle name="Normal 2 2 2 2 4 2 3 3" xfId="6710"/>
    <cellStyle name="Normal 2 2 2 2 4 2 3 3 2" xfId="13825"/>
    <cellStyle name="Normal 2 2 2 2 4 2 3 3 2 2" xfId="17396"/>
    <cellStyle name="Normal 2 2 2 2 4 2 3 3 3" xfId="17395"/>
    <cellStyle name="Normal 2 2 2 2 4 2 3 3 4" xfId="39910"/>
    <cellStyle name="Normal 2 2 2 2 4 2 3 3 5" xfId="47025"/>
    <cellStyle name="Normal 2 2 2 2 4 2 3 3 6" xfId="54140"/>
    <cellStyle name="Normal 2 2 2 2 4 2 3 3 7" xfId="61255"/>
    <cellStyle name="Normal 2 2 2 2 4 2 3 4" xfId="9087"/>
    <cellStyle name="Normal 2 2 2 2 4 2 3 4 2" xfId="17397"/>
    <cellStyle name="Normal 2 2 2 2 4 2 3 5" xfId="16202"/>
    <cellStyle name="Normal 2 2 2 2 4 2 3 5 2" xfId="17398"/>
    <cellStyle name="Normal 2 2 2 2 4 2 3 6" xfId="17392"/>
    <cellStyle name="Normal 2 2 2 2 4 2 3 7" xfId="35171"/>
    <cellStyle name="Normal 2 2 2 2 4 2 3 8" xfId="42287"/>
    <cellStyle name="Normal 2 2 2 2 4 2 3 9" xfId="49402"/>
    <cellStyle name="Normal 2 2 2 2 4 2 4" xfId="2751"/>
    <cellStyle name="Normal 2 2 2 2 4 2 4 2" xfId="9866"/>
    <cellStyle name="Normal 2 2 2 2 4 2 4 2 2" xfId="17400"/>
    <cellStyle name="Normal 2 2 2 2 4 2 4 3" xfId="17399"/>
    <cellStyle name="Normal 2 2 2 2 4 2 4 4" xfId="35951"/>
    <cellStyle name="Normal 2 2 2 2 4 2 4 5" xfId="43066"/>
    <cellStyle name="Normal 2 2 2 2 4 2 4 6" xfId="50181"/>
    <cellStyle name="Normal 2 2 2 2 4 2 4 7" xfId="57296"/>
    <cellStyle name="Normal 2 2 2 2 4 2 5" xfId="5122"/>
    <cellStyle name="Normal 2 2 2 2 4 2 5 2" xfId="12237"/>
    <cellStyle name="Normal 2 2 2 2 4 2 5 2 2" xfId="17402"/>
    <cellStyle name="Normal 2 2 2 2 4 2 5 3" xfId="17401"/>
    <cellStyle name="Normal 2 2 2 2 4 2 5 4" xfId="38322"/>
    <cellStyle name="Normal 2 2 2 2 4 2 5 5" xfId="45437"/>
    <cellStyle name="Normal 2 2 2 2 4 2 5 6" xfId="52552"/>
    <cellStyle name="Normal 2 2 2 2 4 2 5 7" xfId="59667"/>
    <cellStyle name="Normal 2 2 2 2 4 2 6" xfId="7499"/>
    <cellStyle name="Normal 2 2 2 2 4 2 6 2" xfId="17403"/>
    <cellStyle name="Normal 2 2 2 2 4 2 7" xfId="14614"/>
    <cellStyle name="Normal 2 2 2 2 4 2 7 2" xfId="17404"/>
    <cellStyle name="Normal 2 2 2 2 4 2 8" xfId="17384"/>
    <cellStyle name="Normal 2 2 2 2 4 2 9" xfId="33583"/>
    <cellStyle name="Normal 2 2 2 2 4 3" xfId="576"/>
    <cellStyle name="Normal 2 2 2 2 4 3 10" xfId="40894"/>
    <cellStyle name="Normal 2 2 2 2 4 3 11" xfId="48009"/>
    <cellStyle name="Normal 2 2 2 2 4 3 12" xfId="55124"/>
    <cellStyle name="Normal 2 2 2 2 4 3 2" xfId="1377"/>
    <cellStyle name="Normal 2 2 2 2 4 3 2 10" xfId="55923"/>
    <cellStyle name="Normal 2 2 2 2 4 3 2 2" xfId="3745"/>
    <cellStyle name="Normal 2 2 2 2 4 3 2 2 2" xfId="10860"/>
    <cellStyle name="Normal 2 2 2 2 4 3 2 2 2 2" xfId="17408"/>
    <cellStyle name="Normal 2 2 2 2 4 3 2 2 3" xfId="17407"/>
    <cellStyle name="Normal 2 2 2 2 4 3 2 2 4" xfId="36945"/>
    <cellStyle name="Normal 2 2 2 2 4 3 2 2 5" xfId="44060"/>
    <cellStyle name="Normal 2 2 2 2 4 3 2 2 6" xfId="51175"/>
    <cellStyle name="Normal 2 2 2 2 4 3 2 2 7" xfId="58290"/>
    <cellStyle name="Normal 2 2 2 2 4 3 2 3" xfId="6116"/>
    <cellStyle name="Normal 2 2 2 2 4 3 2 3 2" xfId="13231"/>
    <cellStyle name="Normal 2 2 2 2 4 3 2 3 2 2" xfId="17410"/>
    <cellStyle name="Normal 2 2 2 2 4 3 2 3 3" xfId="17409"/>
    <cellStyle name="Normal 2 2 2 2 4 3 2 3 4" xfId="39316"/>
    <cellStyle name="Normal 2 2 2 2 4 3 2 3 5" xfId="46431"/>
    <cellStyle name="Normal 2 2 2 2 4 3 2 3 6" xfId="53546"/>
    <cellStyle name="Normal 2 2 2 2 4 3 2 3 7" xfId="60661"/>
    <cellStyle name="Normal 2 2 2 2 4 3 2 4" xfId="8493"/>
    <cellStyle name="Normal 2 2 2 2 4 3 2 4 2" xfId="17411"/>
    <cellStyle name="Normal 2 2 2 2 4 3 2 5" xfId="15608"/>
    <cellStyle name="Normal 2 2 2 2 4 3 2 5 2" xfId="17412"/>
    <cellStyle name="Normal 2 2 2 2 4 3 2 6" xfId="17406"/>
    <cellStyle name="Normal 2 2 2 2 4 3 2 7" xfId="34577"/>
    <cellStyle name="Normal 2 2 2 2 4 3 2 8" xfId="41693"/>
    <cellStyle name="Normal 2 2 2 2 4 3 2 9" xfId="48808"/>
    <cellStyle name="Normal 2 2 2 2 4 3 3" xfId="2167"/>
    <cellStyle name="Normal 2 2 2 2 4 3 3 10" xfId="56712"/>
    <cellStyle name="Normal 2 2 2 2 4 3 3 2" xfId="4534"/>
    <cellStyle name="Normal 2 2 2 2 4 3 3 2 2" xfId="11649"/>
    <cellStyle name="Normal 2 2 2 2 4 3 3 2 2 2" xfId="17415"/>
    <cellStyle name="Normal 2 2 2 2 4 3 3 2 3" xfId="17414"/>
    <cellStyle name="Normal 2 2 2 2 4 3 3 2 4" xfId="37734"/>
    <cellStyle name="Normal 2 2 2 2 4 3 3 2 5" xfId="44849"/>
    <cellStyle name="Normal 2 2 2 2 4 3 3 2 6" xfId="51964"/>
    <cellStyle name="Normal 2 2 2 2 4 3 3 2 7" xfId="59079"/>
    <cellStyle name="Normal 2 2 2 2 4 3 3 3" xfId="6905"/>
    <cellStyle name="Normal 2 2 2 2 4 3 3 3 2" xfId="14020"/>
    <cellStyle name="Normal 2 2 2 2 4 3 3 3 2 2" xfId="17417"/>
    <cellStyle name="Normal 2 2 2 2 4 3 3 3 3" xfId="17416"/>
    <cellStyle name="Normal 2 2 2 2 4 3 3 3 4" xfId="40105"/>
    <cellStyle name="Normal 2 2 2 2 4 3 3 3 5" xfId="47220"/>
    <cellStyle name="Normal 2 2 2 2 4 3 3 3 6" xfId="54335"/>
    <cellStyle name="Normal 2 2 2 2 4 3 3 3 7" xfId="61450"/>
    <cellStyle name="Normal 2 2 2 2 4 3 3 4" xfId="9282"/>
    <cellStyle name="Normal 2 2 2 2 4 3 3 4 2" xfId="17418"/>
    <cellStyle name="Normal 2 2 2 2 4 3 3 5" xfId="16397"/>
    <cellStyle name="Normal 2 2 2 2 4 3 3 5 2" xfId="17419"/>
    <cellStyle name="Normal 2 2 2 2 4 3 3 6" xfId="17413"/>
    <cellStyle name="Normal 2 2 2 2 4 3 3 7" xfId="35366"/>
    <cellStyle name="Normal 2 2 2 2 4 3 3 8" xfId="42482"/>
    <cellStyle name="Normal 2 2 2 2 4 3 3 9" xfId="49597"/>
    <cellStyle name="Normal 2 2 2 2 4 3 4" xfId="2946"/>
    <cellStyle name="Normal 2 2 2 2 4 3 4 2" xfId="10061"/>
    <cellStyle name="Normal 2 2 2 2 4 3 4 2 2" xfId="17421"/>
    <cellStyle name="Normal 2 2 2 2 4 3 4 3" xfId="17420"/>
    <cellStyle name="Normal 2 2 2 2 4 3 4 4" xfId="36146"/>
    <cellStyle name="Normal 2 2 2 2 4 3 4 5" xfId="43261"/>
    <cellStyle name="Normal 2 2 2 2 4 3 4 6" xfId="50376"/>
    <cellStyle name="Normal 2 2 2 2 4 3 4 7" xfId="57491"/>
    <cellStyle name="Normal 2 2 2 2 4 3 5" xfId="5317"/>
    <cellStyle name="Normal 2 2 2 2 4 3 5 2" xfId="12432"/>
    <cellStyle name="Normal 2 2 2 2 4 3 5 2 2" xfId="17423"/>
    <cellStyle name="Normal 2 2 2 2 4 3 5 3" xfId="17422"/>
    <cellStyle name="Normal 2 2 2 2 4 3 5 4" xfId="38517"/>
    <cellStyle name="Normal 2 2 2 2 4 3 5 5" xfId="45632"/>
    <cellStyle name="Normal 2 2 2 2 4 3 5 6" xfId="52747"/>
    <cellStyle name="Normal 2 2 2 2 4 3 5 7" xfId="59862"/>
    <cellStyle name="Normal 2 2 2 2 4 3 6" xfId="7694"/>
    <cellStyle name="Normal 2 2 2 2 4 3 6 2" xfId="17424"/>
    <cellStyle name="Normal 2 2 2 2 4 3 7" xfId="14809"/>
    <cellStyle name="Normal 2 2 2 2 4 3 7 2" xfId="17425"/>
    <cellStyle name="Normal 2 2 2 2 4 3 8" xfId="17405"/>
    <cellStyle name="Normal 2 2 2 2 4 3 9" xfId="33778"/>
    <cellStyle name="Normal 2 2 2 2 4 4" xfId="610"/>
    <cellStyle name="Normal 2 2 2 2 4 4 10" xfId="40928"/>
    <cellStyle name="Normal 2 2 2 2 4 4 11" xfId="48043"/>
    <cellStyle name="Normal 2 2 2 2 4 4 12" xfId="55158"/>
    <cellStyle name="Normal 2 2 2 2 4 4 2" xfId="1411"/>
    <cellStyle name="Normal 2 2 2 2 4 4 2 10" xfId="55957"/>
    <cellStyle name="Normal 2 2 2 2 4 4 2 2" xfId="3779"/>
    <cellStyle name="Normal 2 2 2 2 4 4 2 2 2" xfId="10894"/>
    <cellStyle name="Normal 2 2 2 2 4 4 2 2 2 2" xfId="17429"/>
    <cellStyle name="Normal 2 2 2 2 4 4 2 2 3" xfId="17428"/>
    <cellStyle name="Normal 2 2 2 2 4 4 2 2 4" xfId="36979"/>
    <cellStyle name="Normal 2 2 2 2 4 4 2 2 5" xfId="44094"/>
    <cellStyle name="Normal 2 2 2 2 4 4 2 2 6" xfId="51209"/>
    <cellStyle name="Normal 2 2 2 2 4 4 2 2 7" xfId="58324"/>
    <cellStyle name="Normal 2 2 2 2 4 4 2 3" xfId="6150"/>
    <cellStyle name="Normal 2 2 2 2 4 4 2 3 2" xfId="13265"/>
    <cellStyle name="Normal 2 2 2 2 4 4 2 3 2 2" xfId="17431"/>
    <cellStyle name="Normal 2 2 2 2 4 4 2 3 3" xfId="17430"/>
    <cellStyle name="Normal 2 2 2 2 4 4 2 3 4" xfId="39350"/>
    <cellStyle name="Normal 2 2 2 2 4 4 2 3 5" xfId="46465"/>
    <cellStyle name="Normal 2 2 2 2 4 4 2 3 6" xfId="53580"/>
    <cellStyle name="Normal 2 2 2 2 4 4 2 3 7" xfId="60695"/>
    <cellStyle name="Normal 2 2 2 2 4 4 2 4" xfId="8527"/>
    <cellStyle name="Normal 2 2 2 2 4 4 2 4 2" xfId="17432"/>
    <cellStyle name="Normal 2 2 2 2 4 4 2 5" xfId="15642"/>
    <cellStyle name="Normal 2 2 2 2 4 4 2 5 2" xfId="17433"/>
    <cellStyle name="Normal 2 2 2 2 4 4 2 6" xfId="17427"/>
    <cellStyle name="Normal 2 2 2 2 4 4 2 7" xfId="34611"/>
    <cellStyle name="Normal 2 2 2 2 4 4 2 8" xfId="41727"/>
    <cellStyle name="Normal 2 2 2 2 4 4 2 9" xfId="48842"/>
    <cellStyle name="Normal 2 2 2 2 4 4 3" xfId="2201"/>
    <cellStyle name="Normal 2 2 2 2 4 4 3 10" xfId="56746"/>
    <cellStyle name="Normal 2 2 2 2 4 4 3 2" xfId="4568"/>
    <cellStyle name="Normal 2 2 2 2 4 4 3 2 2" xfId="11683"/>
    <cellStyle name="Normal 2 2 2 2 4 4 3 2 2 2" xfId="17436"/>
    <cellStyle name="Normal 2 2 2 2 4 4 3 2 3" xfId="17435"/>
    <cellStyle name="Normal 2 2 2 2 4 4 3 2 4" xfId="37768"/>
    <cellStyle name="Normal 2 2 2 2 4 4 3 2 5" xfId="44883"/>
    <cellStyle name="Normal 2 2 2 2 4 4 3 2 6" xfId="51998"/>
    <cellStyle name="Normal 2 2 2 2 4 4 3 2 7" xfId="59113"/>
    <cellStyle name="Normal 2 2 2 2 4 4 3 3" xfId="6939"/>
    <cellStyle name="Normal 2 2 2 2 4 4 3 3 2" xfId="14054"/>
    <cellStyle name="Normal 2 2 2 2 4 4 3 3 2 2" xfId="17438"/>
    <cellStyle name="Normal 2 2 2 2 4 4 3 3 3" xfId="17437"/>
    <cellStyle name="Normal 2 2 2 2 4 4 3 3 4" xfId="40139"/>
    <cellStyle name="Normal 2 2 2 2 4 4 3 3 5" xfId="47254"/>
    <cellStyle name="Normal 2 2 2 2 4 4 3 3 6" xfId="54369"/>
    <cellStyle name="Normal 2 2 2 2 4 4 3 3 7" xfId="61484"/>
    <cellStyle name="Normal 2 2 2 2 4 4 3 4" xfId="9316"/>
    <cellStyle name="Normal 2 2 2 2 4 4 3 4 2" xfId="17439"/>
    <cellStyle name="Normal 2 2 2 2 4 4 3 5" xfId="16431"/>
    <cellStyle name="Normal 2 2 2 2 4 4 3 5 2" xfId="17440"/>
    <cellStyle name="Normal 2 2 2 2 4 4 3 6" xfId="17434"/>
    <cellStyle name="Normal 2 2 2 2 4 4 3 7" xfId="35400"/>
    <cellStyle name="Normal 2 2 2 2 4 4 3 8" xfId="42516"/>
    <cellStyle name="Normal 2 2 2 2 4 4 3 9" xfId="49631"/>
    <cellStyle name="Normal 2 2 2 2 4 4 4" xfId="2980"/>
    <cellStyle name="Normal 2 2 2 2 4 4 4 2" xfId="10095"/>
    <cellStyle name="Normal 2 2 2 2 4 4 4 2 2" xfId="17442"/>
    <cellStyle name="Normal 2 2 2 2 4 4 4 3" xfId="17441"/>
    <cellStyle name="Normal 2 2 2 2 4 4 4 4" xfId="36180"/>
    <cellStyle name="Normal 2 2 2 2 4 4 4 5" xfId="43295"/>
    <cellStyle name="Normal 2 2 2 2 4 4 4 6" xfId="50410"/>
    <cellStyle name="Normal 2 2 2 2 4 4 4 7" xfId="57525"/>
    <cellStyle name="Normal 2 2 2 2 4 4 5" xfId="5351"/>
    <cellStyle name="Normal 2 2 2 2 4 4 5 2" xfId="12466"/>
    <cellStyle name="Normal 2 2 2 2 4 4 5 2 2" xfId="17444"/>
    <cellStyle name="Normal 2 2 2 2 4 4 5 3" xfId="17443"/>
    <cellStyle name="Normal 2 2 2 2 4 4 5 4" xfId="38551"/>
    <cellStyle name="Normal 2 2 2 2 4 4 5 5" xfId="45666"/>
    <cellStyle name="Normal 2 2 2 2 4 4 5 6" xfId="52781"/>
    <cellStyle name="Normal 2 2 2 2 4 4 5 7" xfId="59896"/>
    <cellStyle name="Normal 2 2 2 2 4 4 6" xfId="7728"/>
    <cellStyle name="Normal 2 2 2 2 4 4 6 2" xfId="17445"/>
    <cellStyle name="Normal 2 2 2 2 4 4 7" xfId="14843"/>
    <cellStyle name="Normal 2 2 2 2 4 4 7 2" xfId="17446"/>
    <cellStyle name="Normal 2 2 2 2 4 4 8" xfId="17426"/>
    <cellStyle name="Normal 2 2 2 2 4 4 9" xfId="33812"/>
    <cellStyle name="Normal 2 2 2 2 4 5" xfId="987"/>
    <cellStyle name="Normal 2 2 2 2 4 5 10" xfId="55533"/>
    <cellStyle name="Normal 2 2 2 2 4 5 2" xfId="3355"/>
    <cellStyle name="Normal 2 2 2 2 4 5 2 2" xfId="10470"/>
    <cellStyle name="Normal 2 2 2 2 4 5 2 2 2" xfId="17449"/>
    <cellStyle name="Normal 2 2 2 2 4 5 2 3" xfId="17448"/>
    <cellStyle name="Normal 2 2 2 2 4 5 2 4" xfId="36555"/>
    <cellStyle name="Normal 2 2 2 2 4 5 2 5" xfId="43670"/>
    <cellStyle name="Normal 2 2 2 2 4 5 2 6" xfId="50785"/>
    <cellStyle name="Normal 2 2 2 2 4 5 2 7" xfId="57900"/>
    <cellStyle name="Normal 2 2 2 2 4 5 3" xfId="5726"/>
    <cellStyle name="Normal 2 2 2 2 4 5 3 2" xfId="12841"/>
    <cellStyle name="Normal 2 2 2 2 4 5 3 2 2" xfId="17451"/>
    <cellStyle name="Normal 2 2 2 2 4 5 3 3" xfId="17450"/>
    <cellStyle name="Normal 2 2 2 2 4 5 3 4" xfId="38926"/>
    <cellStyle name="Normal 2 2 2 2 4 5 3 5" xfId="46041"/>
    <cellStyle name="Normal 2 2 2 2 4 5 3 6" xfId="53156"/>
    <cellStyle name="Normal 2 2 2 2 4 5 3 7" xfId="60271"/>
    <cellStyle name="Normal 2 2 2 2 4 5 4" xfId="8103"/>
    <cellStyle name="Normal 2 2 2 2 4 5 4 2" xfId="17452"/>
    <cellStyle name="Normal 2 2 2 2 4 5 5" xfId="15218"/>
    <cellStyle name="Normal 2 2 2 2 4 5 5 2" xfId="17453"/>
    <cellStyle name="Normal 2 2 2 2 4 5 6" xfId="17447"/>
    <cellStyle name="Normal 2 2 2 2 4 5 7" xfId="34187"/>
    <cellStyle name="Normal 2 2 2 2 4 5 8" xfId="41303"/>
    <cellStyle name="Normal 2 2 2 2 4 5 9" xfId="48418"/>
    <cellStyle name="Normal 2 2 2 2 4 6" xfId="1777"/>
    <cellStyle name="Normal 2 2 2 2 4 6 10" xfId="56322"/>
    <cellStyle name="Normal 2 2 2 2 4 6 2" xfId="4144"/>
    <cellStyle name="Normal 2 2 2 2 4 6 2 2" xfId="11259"/>
    <cellStyle name="Normal 2 2 2 2 4 6 2 2 2" xfId="17456"/>
    <cellStyle name="Normal 2 2 2 2 4 6 2 3" xfId="17455"/>
    <cellStyle name="Normal 2 2 2 2 4 6 2 4" xfId="37344"/>
    <cellStyle name="Normal 2 2 2 2 4 6 2 5" xfId="44459"/>
    <cellStyle name="Normal 2 2 2 2 4 6 2 6" xfId="51574"/>
    <cellStyle name="Normal 2 2 2 2 4 6 2 7" xfId="58689"/>
    <cellStyle name="Normal 2 2 2 2 4 6 3" xfId="6515"/>
    <cellStyle name="Normal 2 2 2 2 4 6 3 2" xfId="13630"/>
    <cellStyle name="Normal 2 2 2 2 4 6 3 2 2" xfId="17458"/>
    <cellStyle name="Normal 2 2 2 2 4 6 3 3" xfId="17457"/>
    <cellStyle name="Normal 2 2 2 2 4 6 3 4" xfId="39715"/>
    <cellStyle name="Normal 2 2 2 2 4 6 3 5" xfId="46830"/>
    <cellStyle name="Normal 2 2 2 2 4 6 3 6" xfId="53945"/>
    <cellStyle name="Normal 2 2 2 2 4 6 3 7" xfId="61060"/>
    <cellStyle name="Normal 2 2 2 2 4 6 4" xfId="8892"/>
    <cellStyle name="Normal 2 2 2 2 4 6 4 2" xfId="17459"/>
    <cellStyle name="Normal 2 2 2 2 4 6 5" xfId="16007"/>
    <cellStyle name="Normal 2 2 2 2 4 6 5 2" xfId="17460"/>
    <cellStyle name="Normal 2 2 2 2 4 6 6" xfId="17454"/>
    <cellStyle name="Normal 2 2 2 2 4 6 7" xfId="34976"/>
    <cellStyle name="Normal 2 2 2 2 4 6 8" xfId="42092"/>
    <cellStyle name="Normal 2 2 2 2 4 6 9" xfId="49207"/>
    <cellStyle name="Normal 2 2 2 2 4 7" xfId="2556"/>
    <cellStyle name="Normal 2 2 2 2 4 7 2" xfId="9671"/>
    <cellStyle name="Normal 2 2 2 2 4 7 2 2" xfId="17462"/>
    <cellStyle name="Normal 2 2 2 2 4 7 3" xfId="17461"/>
    <cellStyle name="Normal 2 2 2 2 4 7 4" xfId="35756"/>
    <cellStyle name="Normal 2 2 2 2 4 7 5" xfId="42871"/>
    <cellStyle name="Normal 2 2 2 2 4 7 6" xfId="49986"/>
    <cellStyle name="Normal 2 2 2 2 4 7 7" xfId="57101"/>
    <cellStyle name="Normal 2 2 2 2 4 8" xfId="4927"/>
    <cellStyle name="Normal 2 2 2 2 4 8 2" xfId="12042"/>
    <cellStyle name="Normal 2 2 2 2 4 8 2 2" xfId="17464"/>
    <cellStyle name="Normal 2 2 2 2 4 8 3" xfId="17463"/>
    <cellStyle name="Normal 2 2 2 2 4 8 4" xfId="38127"/>
    <cellStyle name="Normal 2 2 2 2 4 8 5" xfId="45242"/>
    <cellStyle name="Normal 2 2 2 2 4 8 6" xfId="52357"/>
    <cellStyle name="Normal 2 2 2 2 4 8 7" xfId="59472"/>
    <cellStyle name="Normal 2 2 2 2 4 9" xfId="7304"/>
    <cellStyle name="Normal 2 2 2 2 4 9 2" xfId="17465"/>
    <cellStyle name="Normal 2 2 2 2 5" xfId="117"/>
    <cellStyle name="Normal 2 2 2 2 5 10" xfId="14357"/>
    <cellStyle name="Normal 2 2 2 2 5 10 2" xfId="17467"/>
    <cellStyle name="Normal 2 2 2 2 5 11" xfId="17466"/>
    <cellStyle name="Normal 2 2 2 2 5 12" xfId="33326"/>
    <cellStyle name="Normal 2 2 2 2 5 13" xfId="40442"/>
    <cellStyle name="Normal 2 2 2 2 5 14" xfId="47557"/>
    <cellStyle name="Normal 2 2 2 2 5 15" xfId="54672"/>
    <cellStyle name="Normal 2 2 2 2 5 2" xfId="319"/>
    <cellStyle name="Normal 2 2 2 2 5 2 10" xfId="40637"/>
    <cellStyle name="Normal 2 2 2 2 5 2 11" xfId="47752"/>
    <cellStyle name="Normal 2 2 2 2 5 2 12" xfId="54867"/>
    <cellStyle name="Normal 2 2 2 2 5 2 2" xfId="1120"/>
    <cellStyle name="Normal 2 2 2 2 5 2 2 10" xfId="55666"/>
    <cellStyle name="Normal 2 2 2 2 5 2 2 2" xfId="3488"/>
    <cellStyle name="Normal 2 2 2 2 5 2 2 2 2" xfId="10603"/>
    <cellStyle name="Normal 2 2 2 2 5 2 2 2 2 2" xfId="17471"/>
    <cellStyle name="Normal 2 2 2 2 5 2 2 2 3" xfId="17470"/>
    <cellStyle name="Normal 2 2 2 2 5 2 2 2 4" xfId="36688"/>
    <cellStyle name="Normal 2 2 2 2 5 2 2 2 5" xfId="43803"/>
    <cellStyle name="Normal 2 2 2 2 5 2 2 2 6" xfId="50918"/>
    <cellStyle name="Normal 2 2 2 2 5 2 2 2 7" xfId="58033"/>
    <cellStyle name="Normal 2 2 2 2 5 2 2 3" xfId="5859"/>
    <cellStyle name="Normal 2 2 2 2 5 2 2 3 2" xfId="12974"/>
    <cellStyle name="Normal 2 2 2 2 5 2 2 3 2 2" xfId="17473"/>
    <cellStyle name="Normal 2 2 2 2 5 2 2 3 3" xfId="17472"/>
    <cellStyle name="Normal 2 2 2 2 5 2 2 3 4" xfId="39059"/>
    <cellStyle name="Normal 2 2 2 2 5 2 2 3 5" xfId="46174"/>
    <cellStyle name="Normal 2 2 2 2 5 2 2 3 6" xfId="53289"/>
    <cellStyle name="Normal 2 2 2 2 5 2 2 3 7" xfId="60404"/>
    <cellStyle name="Normal 2 2 2 2 5 2 2 4" xfId="8236"/>
    <cellStyle name="Normal 2 2 2 2 5 2 2 4 2" xfId="17474"/>
    <cellStyle name="Normal 2 2 2 2 5 2 2 5" xfId="15351"/>
    <cellStyle name="Normal 2 2 2 2 5 2 2 5 2" xfId="17475"/>
    <cellStyle name="Normal 2 2 2 2 5 2 2 6" xfId="17469"/>
    <cellStyle name="Normal 2 2 2 2 5 2 2 7" xfId="34320"/>
    <cellStyle name="Normal 2 2 2 2 5 2 2 8" xfId="41436"/>
    <cellStyle name="Normal 2 2 2 2 5 2 2 9" xfId="48551"/>
    <cellStyle name="Normal 2 2 2 2 5 2 3" xfId="1910"/>
    <cellStyle name="Normal 2 2 2 2 5 2 3 10" xfId="56455"/>
    <cellStyle name="Normal 2 2 2 2 5 2 3 2" xfId="4277"/>
    <cellStyle name="Normal 2 2 2 2 5 2 3 2 2" xfId="11392"/>
    <cellStyle name="Normal 2 2 2 2 5 2 3 2 2 2" xfId="17478"/>
    <cellStyle name="Normal 2 2 2 2 5 2 3 2 3" xfId="17477"/>
    <cellStyle name="Normal 2 2 2 2 5 2 3 2 4" xfId="37477"/>
    <cellStyle name="Normal 2 2 2 2 5 2 3 2 5" xfId="44592"/>
    <cellStyle name="Normal 2 2 2 2 5 2 3 2 6" xfId="51707"/>
    <cellStyle name="Normal 2 2 2 2 5 2 3 2 7" xfId="58822"/>
    <cellStyle name="Normal 2 2 2 2 5 2 3 3" xfId="6648"/>
    <cellStyle name="Normal 2 2 2 2 5 2 3 3 2" xfId="13763"/>
    <cellStyle name="Normal 2 2 2 2 5 2 3 3 2 2" xfId="17480"/>
    <cellStyle name="Normal 2 2 2 2 5 2 3 3 3" xfId="17479"/>
    <cellStyle name="Normal 2 2 2 2 5 2 3 3 4" xfId="39848"/>
    <cellStyle name="Normal 2 2 2 2 5 2 3 3 5" xfId="46963"/>
    <cellStyle name="Normal 2 2 2 2 5 2 3 3 6" xfId="54078"/>
    <cellStyle name="Normal 2 2 2 2 5 2 3 3 7" xfId="61193"/>
    <cellStyle name="Normal 2 2 2 2 5 2 3 4" xfId="9025"/>
    <cellStyle name="Normal 2 2 2 2 5 2 3 4 2" xfId="17481"/>
    <cellStyle name="Normal 2 2 2 2 5 2 3 5" xfId="16140"/>
    <cellStyle name="Normal 2 2 2 2 5 2 3 5 2" xfId="17482"/>
    <cellStyle name="Normal 2 2 2 2 5 2 3 6" xfId="17476"/>
    <cellStyle name="Normal 2 2 2 2 5 2 3 7" xfId="35109"/>
    <cellStyle name="Normal 2 2 2 2 5 2 3 8" xfId="42225"/>
    <cellStyle name="Normal 2 2 2 2 5 2 3 9" xfId="49340"/>
    <cellStyle name="Normal 2 2 2 2 5 2 4" xfId="2689"/>
    <cellStyle name="Normal 2 2 2 2 5 2 4 2" xfId="9804"/>
    <cellStyle name="Normal 2 2 2 2 5 2 4 2 2" xfId="17484"/>
    <cellStyle name="Normal 2 2 2 2 5 2 4 3" xfId="17483"/>
    <cellStyle name="Normal 2 2 2 2 5 2 4 4" xfId="35889"/>
    <cellStyle name="Normal 2 2 2 2 5 2 4 5" xfId="43004"/>
    <cellStyle name="Normal 2 2 2 2 5 2 4 6" xfId="50119"/>
    <cellStyle name="Normal 2 2 2 2 5 2 4 7" xfId="57234"/>
    <cellStyle name="Normal 2 2 2 2 5 2 5" xfId="5060"/>
    <cellStyle name="Normal 2 2 2 2 5 2 5 2" xfId="12175"/>
    <cellStyle name="Normal 2 2 2 2 5 2 5 2 2" xfId="17486"/>
    <cellStyle name="Normal 2 2 2 2 5 2 5 3" xfId="17485"/>
    <cellStyle name="Normal 2 2 2 2 5 2 5 4" xfId="38260"/>
    <cellStyle name="Normal 2 2 2 2 5 2 5 5" xfId="45375"/>
    <cellStyle name="Normal 2 2 2 2 5 2 5 6" xfId="52490"/>
    <cellStyle name="Normal 2 2 2 2 5 2 5 7" xfId="59605"/>
    <cellStyle name="Normal 2 2 2 2 5 2 6" xfId="7437"/>
    <cellStyle name="Normal 2 2 2 2 5 2 6 2" xfId="17487"/>
    <cellStyle name="Normal 2 2 2 2 5 2 7" xfId="14552"/>
    <cellStyle name="Normal 2 2 2 2 5 2 7 2" xfId="17488"/>
    <cellStyle name="Normal 2 2 2 2 5 2 8" xfId="17468"/>
    <cellStyle name="Normal 2 2 2 2 5 2 9" xfId="33521"/>
    <cellStyle name="Normal 2 2 2 2 5 3" xfId="514"/>
    <cellStyle name="Normal 2 2 2 2 5 3 10" xfId="40832"/>
    <cellStyle name="Normal 2 2 2 2 5 3 11" xfId="47947"/>
    <cellStyle name="Normal 2 2 2 2 5 3 12" xfId="55062"/>
    <cellStyle name="Normal 2 2 2 2 5 3 2" xfId="1315"/>
    <cellStyle name="Normal 2 2 2 2 5 3 2 10" xfId="55861"/>
    <cellStyle name="Normal 2 2 2 2 5 3 2 2" xfId="3683"/>
    <cellStyle name="Normal 2 2 2 2 5 3 2 2 2" xfId="10798"/>
    <cellStyle name="Normal 2 2 2 2 5 3 2 2 2 2" xfId="17492"/>
    <cellStyle name="Normal 2 2 2 2 5 3 2 2 3" xfId="17491"/>
    <cellStyle name="Normal 2 2 2 2 5 3 2 2 4" xfId="36883"/>
    <cellStyle name="Normal 2 2 2 2 5 3 2 2 5" xfId="43998"/>
    <cellStyle name="Normal 2 2 2 2 5 3 2 2 6" xfId="51113"/>
    <cellStyle name="Normal 2 2 2 2 5 3 2 2 7" xfId="58228"/>
    <cellStyle name="Normal 2 2 2 2 5 3 2 3" xfId="6054"/>
    <cellStyle name="Normal 2 2 2 2 5 3 2 3 2" xfId="13169"/>
    <cellStyle name="Normal 2 2 2 2 5 3 2 3 2 2" xfId="17494"/>
    <cellStyle name="Normal 2 2 2 2 5 3 2 3 3" xfId="17493"/>
    <cellStyle name="Normal 2 2 2 2 5 3 2 3 4" xfId="39254"/>
    <cellStyle name="Normal 2 2 2 2 5 3 2 3 5" xfId="46369"/>
    <cellStyle name="Normal 2 2 2 2 5 3 2 3 6" xfId="53484"/>
    <cellStyle name="Normal 2 2 2 2 5 3 2 3 7" xfId="60599"/>
    <cellStyle name="Normal 2 2 2 2 5 3 2 4" xfId="8431"/>
    <cellStyle name="Normal 2 2 2 2 5 3 2 4 2" xfId="17495"/>
    <cellStyle name="Normal 2 2 2 2 5 3 2 5" xfId="15546"/>
    <cellStyle name="Normal 2 2 2 2 5 3 2 5 2" xfId="17496"/>
    <cellStyle name="Normal 2 2 2 2 5 3 2 6" xfId="17490"/>
    <cellStyle name="Normal 2 2 2 2 5 3 2 7" xfId="34515"/>
    <cellStyle name="Normal 2 2 2 2 5 3 2 8" xfId="41631"/>
    <cellStyle name="Normal 2 2 2 2 5 3 2 9" xfId="48746"/>
    <cellStyle name="Normal 2 2 2 2 5 3 3" xfId="2105"/>
    <cellStyle name="Normal 2 2 2 2 5 3 3 10" xfId="56650"/>
    <cellStyle name="Normal 2 2 2 2 5 3 3 2" xfId="4472"/>
    <cellStyle name="Normal 2 2 2 2 5 3 3 2 2" xfId="11587"/>
    <cellStyle name="Normal 2 2 2 2 5 3 3 2 2 2" xfId="17499"/>
    <cellStyle name="Normal 2 2 2 2 5 3 3 2 3" xfId="17498"/>
    <cellStyle name="Normal 2 2 2 2 5 3 3 2 4" xfId="37672"/>
    <cellStyle name="Normal 2 2 2 2 5 3 3 2 5" xfId="44787"/>
    <cellStyle name="Normal 2 2 2 2 5 3 3 2 6" xfId="51902"/>
    <cellStyle name="Normal 2 2 2 2 5 3 3 2 7" xfId="59017"/>
    <cellStyle name="Normal 2 2 2 2 5 3 3 3" xfId="6843"/>
    <cellStyle name="Normal 2 2 2 2 5 3 3 3 2" xfId="13958"/>
    <cellStyle name="Normal 2 2 2 2 5 3 3 3 2 2" xfId="17501"/>
    <cellStyle name="Normal 2 2 2 2 5 3 3 3 3" xfId="17500"/>
    <cellStyle name="Normal 2 2 2 2 5 3 3 3 4" xfId="40043"/>
    <cellStyle name="Normal 2 2 2 2 5 3 3 3 5" xfId="47158"/>
    <cellStyle name="Normal 2 2 2 2 5 3 3 3 6" xfId="54273"/>
    <cellStyle name="Normal 2 2 2 2 5 3 3 3 7" xfId="61388"/>
    <cellStyle name="Normal 2 2 2 2 5 3 3 4" xfId="9220"/>
    <cellStyle name="Normal 2 2 2 2 5 3 3 4 2" xfId="17502"/>
    <cellStyle name="Normal 2 2 2 2 5 3 3 5" xfId="16335"/>
    <cellStyle name="Normal 2 2 2 2 5 3 3 5 2" xfId="17503"/>
    <cellStyle name="Normal 2 2 2 2 5 3 3 6" xfId="17497"/>
    <cellStyle name="Normal 2 2 2 2 5 3 3 7" xfId="35304"/>
    <cellStyle name="Normal 2 2 2 2 5 3 3 8" xfId="42420"/>
    <cellStyle name="Normal 2 2 2 2 5 3 3 9" xfId="49535"/>
    <cellStyle name="Normal 2 2 2 2 5 3 4" xfId="2884"/>
    <cellStyle name="Normal 2 2 2 2 5 3 4 2" xfId="9999"/>
    <cellStyle name="Normal 2 2 2 2 5 3 4 2 2" xfId="17505"/>
    <cellStyle name="Normal 2 2 2 2 5 3 4 3" xfId="17504"/>
    <cellStyle name="Normal 2 2 2 2 5 3 4 4" xfId="36084"/>
    <cellStyle name="Normal 2 2 2 2 5 3 4 5" xfId="43199"/>
    <cellStyle name="Normal 2 2 2 2 5 3 4 6" xfId="50314"/>
    <cellStyle name="Normal 2 2 2 2 5 3 4 7" xfId="57429"/>
    <cellStyle name="Normal 2 2 2 2 5 3 5" xfId="5255"/>
    <cellStyle name="Normal 2 2 2 2 5 3 5 2" xfId="12370"/>
    <cellStyle name="Normal 2 2 2 2 5 3 5 2 2" xfId="17507"/>
    <cellStyle name="Normal 2 2 2 2 5 3 5 3" xfId="17506"/>
    <cellStyle name="Normal 2 2 2 2 5 3 5 4" xfId="38455"/>
    <cellStyle name="Normal 2 2 2 2 5 3 5 5" xfId="45570"/>
    <cellStyle name="Normal 2 2 2 2 5 3 5 6" xfId="52685"/>
    <cellStyle name="Normal 2 2 2 2 5 3 5 7" xfId="59800"/>
    <cellStyle name="Normal 2 2 2 2 5 3 6" xfId="7632"/>
    <cellStyle name="Normal 2 2 2 2 5 3 6 2" xfId="17508"/>
    <cellStyle name="Normal 2 2 2 2 5 3 7" xfId="14747"/>
    <cellStyle name="Normal 2 2 2 2 5 3 7 2" xfId="17509"/>
    <cellStyle name="Normal 2 2 2 2 5 3 8" xfId="17489"/>
    <cellStyle name="Normal 2 2 2 2 5 3 9" xfId="33716"/>
    <cellStyle name="Normal 2 2 2 2 5 4" xfId="611"/>
    <cellStyle name="Normal 2 2 2 2 5 4 10" xfId="40929"/>
    <cellStyle name="Normal 2 2 2 2 5 4 11" xfId="48044"/>
    <cellStyle name="Normal 2 2 2 2 5 4 12" xfId="55159"/>
    <cellStyle name="Normal 2 2 2 2 5 4 2" xfId="1412"/>
    <cellStyle name="Normal 2 2 2 2 5 4 2 10" xfId="55958"/>
    <cellStyle name="Normal 2 2 2 2 5 4 2 2" xfId="3780"/>
    <cellStyle name="Normal 2 2 2 2 5 4 2 2 2" xfId="10895"/>
    <cellStyle name="Normal 2 2 2 2 5 4 2 2 2 2" xfId="17513"/>
    <cellStyle name="Normal 2 2 2 2 5 4 2 2 3" xfId="17512"/>
    <cellStyle name="Normal 2 2 2 2 5 4 2 2 4" xfId="36980"/>
    <cellStyle name="Normal 2 2 2 2 5 4 2 2 5" xfId="44095"/>
    <cellStyle name="Normal 2 2 2 2 5 4 2 2 6" xfId="51210"/>
    <cellStyle name="Normal 2 2 2 2 5 4 2 2 7" xfId="58325"/>
    <cellStyle name="Normal 2 2 2 2 5 4 2 3" xfId="6151"/>
    <cellStyle name="Normal 2 2 2 2 5 4 2 3 2" xfId="13266"/>
    <cellStyle name="Normal 2 2 2 2 5 4 2 3 2 2" xfId="17515"/>
    <cellStyle name="Normal 2 2 2 2 5 4 2 3 3" xfId="17514"/>
    <cellStyle name="Normal 2 2 2 2 5 4 2 3 4" xfId="39351"/>
    <cellStyle name="Normal 2 2 2 2 5 4 2 3 5" xfId="46466"/>
    <cellStyle name="Normal 2 2 2 2 5 4 2 3 6" xfId="53581"/>
    <cellStyle name="Normal 2 2 2 2 5 4 2 3 7" xfId="60696"/>
    <cellStyle name="Normal 2 2 2 2 5 4 2 4" xfId="8528"/>
    <cellStyle name="Normal 2 2 2 2 5 4 2 4 2" xfId="17516"/>
    <cellStyle name="Normal 2 2 2 2 5 4 2 5" xfId="15643"/>
    <cellStyle name="Normal 2 2 2 2 5 4 2 5 2" xfId="17517"/>
    <cellStyle name="Normal 2 2 2 2 5 4 2 6" xfId="17511"/>
    <cellStyle name="Normal 2 2 2 2 5 4 2 7" xfId="34612"/>
    <cellStyle name="Normal 2 2 2 2 5 4 2 8" xfId="41728"/>
    <cellStyle name="Normal 2 2 2 2 5 4 2 9" xfId="48843"/>
    <cellStyle name="Normal 2 2 2 2 5 4 3" xfId="2202"/>
    <cellStyle name="Normal 2 2 2 2 5 4 3 10" xfId="56747"/>
    <cellStyle name="Normal 2 2 2 2 5 4 3 2" xfId="4569"/>
    <cellStyle name="Normal 2 2 2 2 5 4 3 2 2" xfId="11684"/>
    <cellStyle name="Normal 2 2 2 2 5 4 3 2 2 2" xfId="17520"/>
    <cellStyle name="Normal 2 2 2 2 5 4 3 2 3" xfId="17519"/>
    <cellStyle name="Normal 2 2 2 2 5 4 3 2 4" xfId="37769"/>
    <cellStyle name="Normal 2 2 2 2 5 4 3 2 5" xfId="44884"/>
    <cellStyle name="Normal 2 2 2 2 5 4 3 2 6" xfId="51999"/>
    <cellStyle name="Normal 2 2 2 2 5 4 3 2 7" xfId="59114"/>
    <cellStyle name="Normal 2 2 2 2 5 4 3 3" xfId="6940"/>
    <cellStyle name="Normal 2 2 2 2 5 4 3 3 2" xfId="14055"/>
    <cellStyle name="Normal 2 2 2 2 5 4 3 3 2 2" xfId="17522"/>
    <cellStyle name="Normal 2 2 2 2 5 4 3 3 3" xfId="17521"/>
    <cellStyle name="Normal 2 2 2 2 5 4 3 3 4" xfId="40140"/>
    <cellStyle name="Normal 2 2 2 2 5 4 3 3 5" xfId="47255"/>
    <cellStyle name="Normal 2 2 2 2 5 4 3 3 6" xfId="54370"/>
    <cellStyle name="Normal 2 2 2 2 5 4 3 3 7" xfId="61485"/>
    <cellStyle name="Normal 2 2 2 2 5 4 3 4" xfId="9317"/>
    <cellStyle name="Normal 2 2 2 2 5 4 3 4 2" xfId="17523"/>
    <cellStyle name="Normal 2 2 2 2 5 4 3 5" xfId="16432"/>
    <cellStyle name="Normal 2 2 2 2 5 4 3 5 2" xfId="17524"/>
    <cellStyle name="Normal 2 2 2 2 5 4 3 6" xfId="17518"/>
    <cellStyle name="Normal 2 2 2 2 5 4 3 7" xfId="35401"/>
    <cellStyle name="Normal 2 2 2 2 5 4 3 8" xfId="42517"/>
    <cellStyle name="Normal 2 2 2 2 5 4 3 9" xfId="49632"/>
    <cellStyle name="Normal 2 2 2 2 5 4 4" xfId="2981"/>
    <cellStyle name="Normal 2 2 2 2 5 4 4 2" xfId="10096"/>
    <cellStyle name="Normal 2 2 2 2 5 4 4 2 2" xfId="17526"/>
    <cellStyle name="Normal 2 2 2 2 5 4 4 3" xfId="17525"/>
    <cellStyle name="Normal 2 2 2 2 5 4 4 4" xfId="36181"/>
    <cellStyle name="Normal 2 2 2 2 5 4 4 5" xfId="43296"/>
    <cellStyle name="Normal 2 2 2 2 5 4 4 6" xfId="50411"/>
    <cellStyle name="Normal 2 2 2 2 5 4 4 7" xfId="57526"/>
    <cellStyle name="Normal 2 2 2 2 5 4 5" xfId="5352"/>
    <cellStyle name="Normal 2 2 2 2 5 4 5 2" xfId="12467"/>
    <cellStyle name="Normal 2 2 2 2 5 4 5 2 2" xfId="17528"/>
    <cellStyle name="Normal 2 2 2 2 5 4 5 3" xfId="17527"/>
    <cellStyle name="Normal 2 2 2 2 5 4 5 4" xfId="38552"/>
    <cellStyle name="Normal 2 2 2 2 5 4 5 5" xfId="45667"/>
    <cellStyle name="Normal 2 2 2 2 5 4 5 6" xfId="52782"/>
    <cellStyle name="Normal 2 2 2 2 5 4 5 7" xfId="59897"/>
    <cellStyle name="Normal 2 2 2 2 5 4 6" xfId="7729"/>
    <cellStyle name="Normal 2 2 2 2 5 4 6 2" xfId="17529"/>
    <cellStyle name="Normal 2 2 2 2 5 4 7" xfId="14844"/>
    <cellStyle name="Normal 2 2 2 2 5 4 7 2" xfId="17530"/>
    <cellStyle name="Normal 2 2 2 2 5 4 8" xfId="17510"/>
    <cellStyle name="Normal 2 2 2 2 5 4 9" xfId="33813"/>
    <cellStyle name="Normal 2 2 2 2 5 5" xfId="925"/>
    <cellStyle name="Normal 2 2 2 2 5 5 10" xfId="55471"/>
    <cellStyle name="Normal 2 2 2 2 5 5 2" xfId="3293"/>
    <cellStyle name="Normal 2 2 2 2 5 5 2 2" xfId="10408"/>
    <cellStyle name="Normal 2 2 2 2 5 5 2 2 2" xfId="17533"/>
    <cellStyle name="Normal 2 2 2 2 5 5 2 3" xfId="17532"/>
    <cellStyle name="Normal 2 2 2 2 5 5 2 4" xfId="36493"/>
    <cellStyle name="Normal 2 2 2 2 5 5 2 5" xfId="43608"/>
    <cellStyle name="Normal 2 2 2 2 5 5 2 6" xfId="50723"/>
    <cellStyle name="Normal 2 2 2 2 5 5 2 7" xfId="57838"/>
    <cellStyle name="Normal 2 2 2 2 5 5 3" xfId="5664"/>
    <cellStyle name="Normal 2 2 2 2 5 5 3 2" xfId="12779"/>
    <cellStyle name="Normal 2 2 2 2 5 5 3 2 2" xfId="17535"/>
    <cellStyle name="Normal 2 2 2 2 5 5 3 3" xfId="17534"/>
    <cellStyle name="Normal 2 2 2 2 5 5 3 4" xfId="38864"/>
    <cellStyle name="Normal 2 2 2 2 5 5 3 5" xfId="45979"/>
    <cellStyle name="Normal 2 2 2 2 5 5 3 6" xfId="53094"/>
    <cellStyle name="Normal 2 2 2 2 5 5 3 7" xfId="60209"/>
    <cellStyle name="Normal 2 2 2 2 5 5 4" xfId="8041"/>
    <cellStyle name="Normal 2 2 2 2 5 5 4 2" xfId="17536"/>
    <cellStyle name="Normal 2 2 2 2 5 5 5" xfId="15156"/>
    <cellStyle name="Normal 2 2 2 2 5 5 5 2" xfId="17537"/>
    <cellStyle name="Normal 2 2 2 2 5 5 6" xfId="17531"/>
    <cellStyle name="Normal 2 2 2 2 5 5 7" xfId="34125"/>
    <cellStyle name="Normal 2 2 2 2 5 5 8" xfId="41241"/>
    <cellStyle name="Normal 2 2 2 2 5 5 9" xfId="48356"/>
    <cellStyle name="Normal 2 2 2 2 5 6" xfId="1715"/>
    <cellStyle name="Normal 2 2 2 2 5 6 10" xfId="56260"/>
    <cellStyle name="Normal 2 2 2 2 5 6 2" xfId="4082"/>
    <cellStyle name="Normal 2 2 2 2 5 6 2 2" xfId="11197"/>
    <cellStyle name="Normal 2 2 2 2 5 6 2 2 2" xfId="17540"/>
    <cellStyle name="Normal 2 2 2 2 5 6 2 3" xfId="17539"/>
    <cellStyle name="Normal 2 2 2 2 5 6 2 4" xfId="37282"/>
    <cellStyle name="Normal 2 2 2 2 5 6 2 5" xfId="44397"/>
    <cellStyle name="Normal 2 2 2 2 5 6 2 6" xfId="51512"/>
    <cellStyle name="Normal 2 2 2 2 5 6 2 7" xfId="58627"/>
    <cellStyle name="Normal 2 2 2 2 5 6 3" xfId="6453"/>
    <cellStyle name="Normal 2 2 2 2 5 6 3 2" xfId="13568"/>
    <cellStyle name="Normal 2 2 2 2 5 6 3 2 2" xfId="17542"/>
    <cellStyle name="Normal 2 2 2 2 5 6 3 3" xfId="17541"/>
    <cellStyle name="Normal 2 2 2 2 5 6 3 4" xfId="39653"/>
    <cellStyle name="Normal 2 2 2 2 5 6 3 5" xfId="46768"/>
    <cellStyle name="Normal 2 2 2 2 5 6 3 6" xfId="53883"/>
    <cellStyle name="Normal 2 2 2 2 5 6 3 7" xfId="60998"/>
    <cellStyle name="Normal 2 2 2 2 5 6 4" xfId="8830"/>
    <cellStyle name="Normal 2 2 2 2 5 6 4 2" xfId="17543"/>
    <cellStyle name="Normal 2 2 2 2 5 6 5" xfId="15945"/>
    <cellStyle name="Normal 2 2 2 2 5 6 5 2" xfId="17544"/>
    <cellStyle name="Normal 2 2 2 2 5 6 6" xfId="17538"/>
    <cellStyle name="Normal 2 2 2 2 5 6 7" xfId="34914"/>
    <cellStyle name="Normal 2 2 2 2 5 6 8" xfId="42030"/>
    <cellStyle name="Normal 2 2 2 2 5 6 9" xfId="49145"/>
    <cellStyle name="Normal 2 2 2 2 5 7" xfId="2494"/>
    <cellStyle name="Normal 2 2 2 2 5 7 2" xfId="9609"/>
    <cellStyle name="Normal 2 2 2 2 5 7 2 2" xfId="17546"/>
    <cellStyle name="Normal 2 2 2 2 5 7 3" xfId="17545"/>
    <cellStyle name="Normal 2 2 2 2 5 7 4" xfId="35694"/>
    <cellStyle name="Normal 2 2 2 2 5 7 5" xfId="42809"/>
    <cellStyle name="Normal 2 2 2 2 5 7 6" xfId="49924"/>
    <cellStyle name="Normal 2 2 2 2 5 7 7" xfId="57039"/>
    <cellStyle name="Normal 2 2 2 2 5 8" xfId="4865"/>
    <cellStyle name="Normal 2 2 2 2 5 8 2" xfId="11980"/>
    <cellStyle name="Normal 2 2 2 2 5 8 2 2" xfId="17548"/>
    <cellStyle name="Normal 2 2 2 2 5 8 3" xfId="17547"/>
    <cellStyle name="Normal 2 2 2 2 5 8 4" xfId="38065"/>
    <cellStyle name="Normal 2 2 2 2 5 8 5" xfId="45180"/>
    <cellStyle name="Normal 2 2 2 2 5 8 6" xfId="52295"/>
    <cellStyle name="Normal 2 2 2 2 5 8 7" xfId="59410"/>
    <cellStyle name="Normal 2 2 2 2 5 9" xfId="7242"/>
    <cellStyle name="Normal 2 2 2 2 5 9 2" xfId="17549"/>
    <cellStyle name="Normal 2 2 2 2 6" xfId="225"/>
    <cellStyle name="Normal 2 2 2 2 6 10" xfId="40543"/>
    <cellStyle name="Normal 2 2 2 2 6 11" xfId="47658"/>
    <cellStyle name="Normal 2 2 2 2 6 12" xfId="54773"/>
    <cellStyle name="Normal 2 2 2 2 6 2" xfId="1026"/>
    <cellStyle name="Normal 2 2 2 2 6 2 10" xfId="55572"/>
    <cellStyle name="Normal 2 2 2 2 6 2 2" xfId="3394"/>
    <cellStyle name="Normal 2 2 2 2 6 2 2 2" xfId="10509"/>
    <cellStyle name="Normal 2 2 2 2 6 2 2 2 2" xfId="17553"/>
    <cellStyle name="Normal 2 2 2 2 6 2 2 3" xfId="17552"/>
    <cellStyle name="Normal 2 2 2 2 6 2 2 4" xfId="36594"/>
    <cellStyle name="Normal 2 2 2 2 6 2 2 5" xfId="43709"/>
    <cellStyle name="Normal 2 2 2 2 6 2 2 6" xfId="50824"/>
    <cellStyle name="Normal 2 2 2 2 6 2 2 7" xfId="57939"/>
    <cellStyle name="Normal 2 2 2 2 6 2 3" xfId="5765"/>
    <cellStyle name="Normal 2 2 2 2 6 2 3 2" xfId="12880"/>
    <cellStyle name="Normal 2 2 2 2 6 2 3 2 2" xfId="17555"/>
    <cellStyle name="Normal 2 2 2 2 6 2 3 3" xfId="17554"/>
    <cellStyle name="Normal 2 2 2 2 6 2 3 4" xfId="38965"/>
    <cellStyle name="Normal 2 2 2 2 6 2 3 5" xfId="46080"/>
    <cellStyle name="Normal 2 2 2 2 6 2 3 6" xfId="53195"/>
    <cellStyle name="Normal 2 2 2 2 6 2 3 7" xfId="60310"/>
    <cellStyle name="Normal 2 2 2 2 6 2 4" xfId="8142"/>
    <cellStyle name="Normal 2 2 2 2 6 2 4 2" xfId="17556"/>
    <cellStyle name="Normal 2 2 2 2 6 2 5" xfId="15257"/>
    <cellStyle name="Normal 2 2 2 2 6 2 5 2" xfId="17557"/>
    <cellStyle name="Normal 2 2 2 2 6 2 6" xfId="17551"/>
    <cellStyle name="Normal 2 2 2 2 6 2 7" xfId="34226"/>
    <cellStyle name="Normal 2 2 2 2 6 2 8" xfId="41342"/>
    <cellStyle name="Normal 2 2 2 2 6 2 9" xfId="48457"/>
    <cellStyle name="Normal 2 2 2 2 6 3" xfId="1816"/>
    <cellStyle name="Normal 2 2 2 2 6 3 10" xfId="56361"/>
    <cellStyle name="Normal 2 2 2 2 6 3 2" xfId="4183"/>
    <cellStyle name="Normal 2 2 2 2 6 3 2 2" xfId="11298"/>
    <cellStyle name="Normal 2 2 2 2 6 3 2 2 2" xfId="17560"/>
    <cellStyle name="Normal 2 2 2 2 6 3 2 3" xfId="17559"/>
    <cellStyle name="Normal 2 2 2 2 6 3 2 4" xfId="37383"/>
    <cellStyle name="Normal 2 2 2 2 6 3 2 5" xfId="44498"/>
    <cellStyle name="Normal 2 2 2 2 6 3 2 6" xfId="51613"/>
    <cellStyle name="Normal 2 2 2 2 6 3 2 7" xfId="58728"/>
    <cellStyle name="Normal 2 2 2 2 6 3 3" xfId="6554"/>
    <cellStyle name="Normal 2 2 2 2 6 3 3 2" xfId="13669"/>
    <cellStyle name="Normal 2 2 2 2 6 3 3 2 2" xfId="17562"/>
    <cellStyle name="Normal 2 2 2 2 6 3 3 3" xfId="17561"/>
    <cellStyle name="Normal 2 2 2 2 6 3 3 4" xfId="39754"/>
    <cellStyle name="Normal 2 2 2 2 6 3 3 5" xfId="46869"/>
    <cellStyle name="Normal 2 2 2 2 6 3 3 6" xfId="53984"/>
    <cellStyle name="Normal 2 2 2 2 6 3 3 7" xfId="61099"/>
    <cellStyle name="Normal 2 2 2 2 6 3 4" xfId="8931"/>
    <cellStyle name="Normal 2 2 2 2 6 3 4 2" xfId="17563"/>
    <cellStyle name="Normal 2 2 2 2 6 3 5" xfId="16046"/>
    <cellStyle name="Normal 2 2 2 2 6 3 5 2" xfId="17564"/>
    <cellStyle name="Normal 2 2 2 2 6 3 6" xfId="17558"/>
    <cellStyle name="Normal 2 2 2 2 6 3 7" xfId="35015"/>
    <cellStyle name="Normal 2 2 2 2 6 3 8" xfId="42131"/>
    <cellStyle name="Normal 2 2 2 2 6 3 9" xfId="49246"/>
    <cellStyle name="Normal 2 2 2 2 6 4" xfId="2595"/>
    <cellStyle name="Normal 2 2 2 2 6 4 2" xfId="9710"/>
    <cellStyle name="Normal 2 2 2 2 6 4 2 2" xfId="17566"/>
    <cellStyle name="Normal 2 2 2 2 6 4 3" xfId="17565"/>
    <cellStyle name="Normal 2 2 2 2 6 4 4" xfId="35795"/>
    <cellStyle name="Normal 2 2 2 2 6 4 5" xfId="42910"/>
    <cellStyle name="Normal 2 2 2 2 6 4 6" xfId="50025"/>
    <cellStyle name="Normal 2 2 2 2 6 4 7" xfId="57140"/>
    <cellStyle name="Normal 2 2 2 2 6 5" xfId="4966"/>
    <cellStyle name="Normal 2 2 2 2 6 5 2" xfId="12081"/>
    <cellStyle name="Normal 2 2 2 2 6 5 2 2" xfId="17568"/>
    <cellStyle name="Normal 2 2 2 2 6 5 3" xfId="17567"/>
    <cellStyle name="Normal 2 2 2 2 6 5 4" xfId="38166"/>
    <cellStyle name="Normal 2 2 2 2 6 5 5" xfId="45281"/>
    <cellStyle name="Normal 2 2 2 2 6 5 6" xfId="52396"/>
    <cellStyle name="Normal 2 2 2 2 6 5 7" xfId="59511"/>
    <cellStyle name="Normal 2 2 2 2 6 6" xfId="7343"/>
    <cellStyle name="Normal 2 2 2 2 6 6 2" xfId="17569"/>
    <cellStyle name="Normal 2 2 2 2 6 7" xfId="14458"/>
    <cellStyle name="Normal 2 2 2 2 6 7 2" xfId="17570"/>
    <cellStyle name="Normal 2 2 2 2 6 8" xfId="17550"/>
    <cellStyle name="Normal 2 2 2 2 6 9" xfId="33427"/>
    <cellStyle name="Normal 2 2 2 2 7" xfId="420"/>
    <cellStyle name="Normal 2 2 2 2 7 10" xfId="40738"/>
    <cellStyle name="Normal 2 2 2 2 7 11" xfId="47853"/>
    <cellStyle name="Normal 2 2 2 2 7 12" xfId="54968"/>
    <cellStyle name="Normal 2 2 2 2 7 2" xfId="1221"/>
    <cellStyle name="Normal 2 2 2 2 7 2 10" xfId="55767"/>
    <cellStyle name="Normal 2 2 2 2 7 2 2" xfId="3589"/>
    <cellStyle name="Normal 2 2 2 2 7 2 2 2" xfId="10704"/>
    <cellStyle name="Normal 2 2 2 2 7 2 2 2 2" xfId="17574"/>
    <cellStyle name="Normal 2 2 2 2 7 2 2 3" xfId="17573"/>
    <cellStyle name="Normal 2 2 2 2 7 2 2 4" xfId="36789"/>
    <cellStyle name="Normal 2 2 2 2 7 2 2 5" xfId="43904"/>
    <cellStyle name="Normal 2 2 2 2 7 2 2 6" xfId="51019"/>
    <cellStyle name="Normal 2 2 2 2 7 2 2 7" xfId="58134"/>
    <cellStyle name="Normal 2 2 2 2 7 2 3" xfId="5960"/>
    <cellStyle name="Normal 2 2 2 2 7 2 3 2" xfId="13075"/>
    <cellStyle name="Normal 2 2 2 2 7 2 3 2 2" xfId="17576"/>
    <cellStyle name="Normal 2 2 2 2 7 2 3 3" xfId="17575"/>
    <cellStyle name="Normal 2 2 2 2 7 2 3 4" xfId="39160"/>
    <cellStyle name="Normal 2 2 2 2 7 2 3 5" xfId="46275"/>
    <cellStyle name="Normal 2 2 2 2 7 2 3 6" xfId="53390"/>
    <cellStyle name="Normal 2 2 2 2 7 2 3 7" xfId="60505"/>
    <cellStyle name="Normal 2 2 2 2 7 2 4" xfId="8337"/>
    <cellStyle name="Normal 2 2 2 2 7 2 4 2" xfId="17577"/>
    <cellStyle name="Normal 2 2 2 2 7 2 5" xfId="15452"/>
    <cellStyle name="Normal 2 2 2 2 7 2 5 2" xfId="17578"/>
    <cellStyle name="Normal 2 2 2 2 7 2 6" xfId="17572"/>
    <cellStyle name="Normal 2 2 2 2 7 2 7" xfId="34421"/>
    <cellStyle name="Normal 2 2 2 2 7 2 8" xfId="41537"/>
    <cellStyle name="Normal 2 2 2 2 7 2 9" xfId="48652"/>
    <cellStyle name="Normal 2 2 2 2 7 3" xfId="2011"/>
    <cellStyle name="Normal 2 2 2 2 7 3 10" xfId="56556"/>
    <cellStyle name="Normal 2 2 2 2 7 3 2" xfId="4378"/>
    <cellStyle name="Normal 2 2 2 2 7 3 2 2" xfId="11493"/>
    <cellStyle name="Normal 2 2 2 2 7 3 2 2 2" xfId="17581"/>
    <cellStyle name="Normal 2 2 2 2 7 3 2 3" xfId="17580"/>
    <cellStyle name="Normal 2 2 2 2 7 3 2 4" xfId="37578"/>
    <cellStyle name="Normal 2 2 2 2 7 3 2 5" xfId="44693"/>
    <cellStyle name="Normal 2 2 2 2 7 3 2 6" xfId="51808"/>
    <cellStyle name="Normal 2 2 2 2 7 3 2 7" xfId="58923"/>
    <cellStyle name="Normal 2 2 2 2 7 3 3" xfId="6749"/>
    <cellStyle name="Normal 2 2 2 2 7 3 3 2" xfId="13864"/>
    <cellStyle name="Normal 2 2 2 2 7 3 3 2 2" xfId="17583"/>
    <cellStyle name="Normal 2 2 2 2 7 3 3 3" xfId="17582"/>
    <cellStyle name="Normal 2 2 2 2 7 3 3 4" xfId="39949"/>
    <cellStyle name="Normal 2 2 2 2 7 3 3 5" xfId="47064"/>
    <cellStyle name="Normal 2 2 2 2 7 3 3 6" xfId="54179"/>
    <cellStyle name="Normal 2 2 2 2 7 3 3 7" xfId="61294"/>
    <cellStyle name="Normal 2 2 2 2 7 3 4" xfId="9126"/>
    <cellStyle name="Normal 2 2 2 2 7 3 4 2" xfId="17584"/>
    <cellStyle name="Normal 2 2 2 2 7 3 5" xfId="16241"/>
    <cellStyle name="Normal 2 2 2 2 7 3 5 2" xfId="17585"/>
    <cellStyle name="Normal 2 2 2 2 7 3 6" xfId="17579"/>
    <cellStyle name="Normal 2 2 2 2 7 3 7" xfId="35210"/>
    <cellStyle name="Normal 2 2 2 2 7 3 8" xfId="42326"/>
    <cellStyle name="Normal 2 2 2 2 7 3 9" xfId="49441"/>
    <cellStyle name="Normal 2 2 2 2 7 4" xfId="2790"/>
    <cellStyle name="Normal 2 2 2 2 7 4 2" xfId="9905"/>
    <cellStyle name="Normal 2 2 2 2 7 4 2 2" xfId="17587"/>
    <cellStyle name="Normal 2 2 2 2 7 4 3" xfId="17586"/>
    <cellStyle name="Normal 2 2 2 2 7 4 4" xfId="35990"/>
    <cellStyle name="Normal 2 2 2 2 7 4 5" xfId="43105"/>
    <cellStyle name="Normal 2 2 2 2 7 4 6" xfId="50220"/>
    <cellStyle name="Normal 2 2 2 2 7 4 7" xfId="57335"/>
    <cellStyle name="Normal 2 2 2 2 7 5" xfId="5161"/>
    <cellStyle name="Normal 2 2 2 2 7 5 2" xfId="12276"/>
    <cellStyle name="Normal 2 2 2 2 7 5 2 2" xfId="17589"/>
    <cellStyle name="Normal 2 2 2 2 7 5 3" xfId="17588"/>
    <cellStyle name="Normal 2 2 2 2 7 5 4" xfId="38361"/>
    <cellStyle name="Normal 2 2 2 2 7 5 5" xfId="45476"/>
    <cellStyle name="Normal 2 2 2 2 7 5 6" xfId="52591"/>
    <cellStyle name="Normal 2 2 2 2 7 5 7" xfId="59706"/>
    <cellStyle name="Normal 2 2 2 2 7 6" xfId="7538"/>
    <cellStyle name="Normal 2 2 2 2 7 6 2" xfId="17590"/>
    <cellStyle name="Normal 2 2 2 2 7 7" xfId="14653"/>
    <cellStyle name="Normal 2 2 2 2 7 7 2" xfId="17591"/>
    <cellStyle name="Normal 2 2 2 2 7 8" xfId="17571"/>
    <cellStyle name="Normal 2 2 2 2 7 9" xfId="33622"/>
    <cellStyle name="Normal 2 2 2 2 8" xfId="604"/>
    <cellStyle name="Normal 2 2 2 2 8 10" xfId="40922"/>
    <cellStyle name="Normal 2 2 2 2 8 11" xfId="48037"/>
    <cellStyle name="Normal 2 2 2 2 8 12" xfId="55152"/>
    <cellStyle name="Normal 2 2 2 2 8 2" xfId="1405"/>
    <cellStyle name="Normal 2 2 2 2 8 2 10" xfId="55951"/>
    <cellStyle name="Normal 2 2 2 2 8 2 2" xfId="3773"/>
    <cellStyle name="Normal 2 2 2 2 8 2 2 2" xfId="10888"/>
    <cellStyle name="Normal 2 2 2 2 8 2 2 2 2" xfId="17595"/>
    <cellStyle name="Normal 2 2 2 2 8 2 2 3" xfId="17594"/>
    <cellStyle name="Normal 2 2 2 2 8 2 2 4" xfId="36973"/>
    <cellStyle name="Normal 2 2 2 2 8 2 2 5" xfId="44088"/>
    <cellStyle name="Normal 2 2 2 2 8 2 2 6" xfId="51203"/>
    <cellStyle name="Normal 2 2 2 2 8 2 2 7" xfId="58318"/>
    <cellStyle name="Normal 2 2 2 2 8 2 3" xfId="6144"/>
    <cellStyle name="Normal 2 2 2 2 8 2 3 2" xfId="13259"/>
    <cellStyle name="Normal 2 2 2 2 8 2 3 2 2" xfId="17597"/>
    <cellStyle name="Normal 2 2 2 2 8 2 3 3" xfId="17596"/>
    <cellStyle name="Normal 2 2 2 2 8 2 3 4" xfId="39344"/>
    <cellStyle name="Normal 2 2 2 2 8 2 3 5" xfId="46459"/>
    <cellStyle name="Normal 2 2 2 2 8 2 3 6" xfId="53574"/>
    <cellStyle name="Normal 2 2 2 2 8 2 3 7" xfId="60689"/>
    <cellStyle name="Normal 2 2 2 2 8 2 4" xfId="8521"/>
    <cellStyle name="Normal 2 2 2 2 8 2 4 2" xfId="17598"/>
    <cellStyle name="Normal 2 2 2 2 8 2 5" xfId="15636"/>
    <cellStyle name="Normal 2 2 2 2 8 2 5 2" xfId="17599"/>
    <cellStyle name="Normal 2 2 2 2 8 2 6" xfId="17593"/>
    <cellStyle name="Normal 2 2 2 2 8 2 7" xfId="34605"/>
    <cellStyle name="Normal 2 2 2 2 8 2 8" xfId="41721"/>
    <cellStyle name="Normal 2 2 2 2 8 2 9" xfId="48836"/>
    <cellStyle name="Normal 2 2 2 2 8 3" xfId="2195"/>
    <cellStyle name="Normal 2 2 2 2 8 3 10" xfId="56740"/>
    <cellStyle name="Normal 2 2 2 2 8 3 2" xfId="4562"/>
    <cellStyle name="Normal 2 2 2 2 8 3 2 2" xfId="11677"/>
    <cellStyle name="Normal 2 2 2 2 8 3 2 2 2" xfId="17602"/>
    <cellStyle name="Normal 2 2 2 2 8 3 2 3" xfId="17601"/>
    <cellStyle name="Normal 2 2 2 2 8 3 2 4" xfId="37762"/>
    <cellStyle name="Normal 2 2 2 2 8 3 2 5" xfId="44877"/>
    <cellStyle name="Normal 2 2 2 2 8 3 2 6" xfId="51992"/>
    <cellStyle name="Normal 2 2 2 2 8 3 2 7" xfId="59107"/>
    <cellStyle name="Normal 2 2 2 2 8 3 3" xfId="6933"/>
    <cellStyle name="Normal 2 2 2 2 8 3 3 2" xfId="14048"/>
    <cellStyle name="Normal 2 2 2 2 8 3 3 2 2" xfId="17604"/>
    <cellStyle name="Normal 2 2 2 2 8 3 3 3" xfId="17603"/>
    <cellStyle name="Normal 2 2 2 2 8 3 3 4" xfId="40133"/>
    <cellStyle name="Normal 2 2 2 2 8 3 3 5" xfId="47248"/>
    <cellStyle name="Normal 2 2 2 2 8 3 3 6" xfId="54363"/>
    <cellStyle name="Normal 2 2 2 2 8 3 3 7" xfId="61478"/>
    <cellStyle name="Normal 2 2 2 2 8 3 4" xfId="9310"/>
    <cellStyle name="Normal 2 2 2 2 8 3 4 2" xfId="17605"/>
    <cellStyle name="Normal 2 2 2 2 8 3 5" xfId="16425"/>
    <cellStyle name="Normal 2 2 2 2 8 3 5 2" xfId="17606"/>
    <cellStyle name="Normal 2 2 2 2 8 3 6" xfId="17600"/>
    <cellStyle name="Normal 2 2 2 2 8 3 7" xfId="35394"/>
    <cellStyle name="Normal 2 2 2 2 8 3 8" xfId="42510"/>
    <cellStyle name="Normal 2 2 2 2 8 3 9" xfId="49625"/>
    <cellStyle name="Normal 2 2 2 2 8 4" xfId="2974"/>
    <cellStyle name="Normal 2 2 2 2 8 4 2" xfId="10089"/>
    <cellStyle name="Normal 2 2 2 2 8 4 2 2" xfId="17608"/>
    <cellStyle name="Normal 2 2 2 2 8 4 3" xfId="17607"/>
    <cellStyle name="Normal 2 2 2 2 8 4 4" xfId="36174"/>
    <cellStyle name="Normal 2 2 2 2 8 4 5" xfId="43289"/>
    <cellStyle name="Normal 2 2 2 2 8 4 6" xfId="50404"/>
    <cellStyle name="Normal 2 2 2 2 8 4 7" xfId="57519"/>
    <cellStyle name="Normal 2 2 2 2 8 5" xfId="5345"/>
    <cellStyle name="Normal 2 2 2 2 8 5 2" xfId="12460"/>
    <cellStyle name="Normal 2 2 2 2 8 5 2 2" xfId="17610"/>
    <cellStyle name="Normal 2 2 2 2 8 5 3" xfId="17609"/>
    <cellStyle name="Normal 2 2 2 2 8 5 4" xfId="38545"/>
    <cellStyle name="Normal 2 2 2 2 8 5 5" xfId="45660"/>
    <cellStyle name="Normal 2 2 2 2 8 5 6" xfId="52775"/>
    <cellStyle name="Normal 2 2 2 2 8 5 7" xfId="59890"/>
    <cellStyle name="Normal 2 2 2 2 8 6" xfId="7722"/>
    <cellStyle name="Normal 2 2 2 2 8 6 2" xfId="17611"/>
    <cellStyle name="Normal 2 2 2 2 8 7" xfId="14837"/>
    <cellStyle name="Normal 2 2 2 2 8 7 2" xfId="17612"/>
    <cellStyle name="Normal 2 2 2 2 8 8" xfId="17592"/>
    <cellStyle name="Normal 2 2 2 2 8 9" xfId="33806"/>
    <cellStyle name="Normal 2 2 2 2 9" xfId="831"/>
    <cellStyle name="Normal 2 2 2 2 9 10" xfId="55377"/>
    <cellStyle name="Normal 2 2 2 2 9 2" xfId="3199"/>
    <cellStyle name="Normal 2 2 2 2 9 2 2" xfId="10314"/>
    <cellStyle name="Normal 2 2 2 2 9 2 2 2" xfId="17615"/>
    <cellStyle name="Normal 2 2 2 2 9 2 3" xfId="17614"/>
    <cellStyle name="Normal 2 2 2 2 9 2 4" xfId="36399"/>
    <cellStyle name="Normal 2 2 2 2 9 2 5" xfId="43514"/>
    <cellStyle name="Normal 2 2 2 2 9 2 6" xfId="50629"/>
    <cellStyle name="Normal 2 2 2 2 9 2 7" xfId="57744"/>
    <cellStyle name="Normal 2 2 2 2 9 3" xfId="5570"/>
    <cellStyle name="Normal 2 2 2 2 9 3 2" xfId="12685"/>
    <cellStyle name="Normal 2 2 2 2 9 3 2 2" xfId="17617"/>
    <cellStyle name="Normal 2 2 2 2 9 3 3" xfId="17616"/>
    <cellStyle name="Normal 2 2 2 2 9 3 4" xfId="38770"/>
    <cellStyle name="Normal 2 2 2 2 9 3 5" xfId="45885"/>
    <cellStyle name="Normal 2 2 2 2 9 3 6" xfId="53000"/>
    <cellStyle name="Normal 2 2 2 2 9 3 7" xfId="60115"/>
    <cellStyle name="Normal 2 2 2 2 9 4" xfId="7947"/>
    <cellStyle name="Normal 2 2 2 2 9 4 2" xfId="17618"/>
    <cellStyle name="Normal 2 2 2 2 9 5" xfId="15062"/>
    <cellStyle name="Normal 2 2 2 2 9 5 2" xfId="17619"/>
    <cellStyle name="Normal 2 2 2 2 9 6" xfId="17613"/>
    <cellStyle name="Normal 2 2 2 2 9 7" xfId="34031"/>
    <cellStyle name="Normal 2 2 2 2 9 8" xfId="41147"/>
    <cellStyle name="Normal 2 2 2 2 9 9" xfId="48262"/>
    <cellStyle name="Normal 2 2 2 20" xfId="40340"/>
    <cellStyle name="Normal 2 2 2 21" xfId="47455"/>
    <cellStyle name="Normal 2 2 2 22" xfId="54570"/>
    <cellStyle name="Normal 2 2 2 3" xfId="35"/>
    <cellStyle name="Normal 2 2 2 3 10" xfId="4787"/>
    <cellStyle name="Normal 2 2 2 3 10 2" xfId="11902"/>
    <cellStyle name="Normal 2 2 2 3 10 2 2" xfId="17622"/>
    <cellStyle name="Normal 2 2 2 3 10 3" xfId="17621"/>
    <cellStyle name="Normal 2 2 2 3 10 4" xfId="37987"/>
    <cellStyle name="Normal 2 2 2 3 10 5" xfId="45102"/>
    <cellStyle name="Normal 2 2 2 3 10 6" xfId="52217"/>
    <cellStyle name="Normal 2 2 2 3 10 7" xfId="59332"/>
    <cellStyle name="Normal 2 2 2 3 11" xfId="7164"/>
    <cellStyle name="Normal 2 2 2 3 11 2" xfId="17623"/>
    <cellStyle name="Normal 2 2 2 3 12" xfId="14279"/>
    <cellStyle name="Normal 2 2 2 3 12 2" xfId="17624"/>
    <cellStyle name="Normal 2 2 2 3 13" xfId="17620"/>
    <cellStyle name="Normal 2 2 2 3 14" xfId="33248"/>
    <cellStyle name="Normal 2 2 2 3 15" xfId="40364"/>
    <cellStyle name="Normal 2 2 2 3 16" xfId="47479"/>
    <cellStyle name="Normal 2 2 2 3 17" xfId="54594"/>
    <cellStyle name="Normal 2 2 2 3 2" xfId="63"/>
    <cellStyle name="Normal 2 2 2 3 2 10" xfId="14303"/>
    <cellStyle name="Normal 2 2 2 3 2 10 2" xfId="17626"/>
    <cellStyle name="Normal 2 2 2 3 2 11" xfId="17625"/>
    <cellStyle name="Normal 2 2 2 3 2 12" xfId="33272"/>
    <cellStyle name="Normal 2 2 2 3 2 13" xfId="40388"/>
    <cellStyle name="Normal 2 2 2 3 2 14" xfId="47503"/>
    <cellStyle name="Normal 2 2 2 3 2 15" xfId="54618"/>
    <cellStyle name="Normal 2 2 2 3 2 2" xfId="265"/>
    <cellStyle name="Normal 2 2 2 3 2 2 10" xfId="40583"/>
    <cellStyle name="Normal 2 2 2 3 2 2 11" xfId="47698"/>
    <cellStyle name="Normal 2 2 2 3 2 2 12" xfId="54813"/>
    <cellStyle name="Normal 2 2 2 3 2 2 2" xfId="1066"/>
    <cellStyle name="Normal 2 2 2 3 2 2 2 10" xfId="55612"/>
    <cellStyle name="Normal 2 2 2 3 2 2 2 2" xfId="3434"/>
    <cellStyle name="Normal 2 2 2 3 2 2 2 2 2" xfId="10549"/>
    <cellStyle name="Normal 2 2 2 3 2 2 2 2 2 2" xfId="17630"/>
    <cellStyle name="Normal 2 2 2 3 2 2 2 2 3" xfId="17629"/>
    <cellStyle name="Normal 2 2 2 3 2 2 2 2 4" xfId="36634"/>
    <cellStyle name="Normal 2 2 2 3 2 2 2 2 5" xfId="43749"/>
    <cellStyle name="Normal 2 2 2 3 2 2 2 2 6" xfId="50864"/>
    <cellStyle name="Normal 2 2 2 3 2 2 2 2 7" xfId="57979"/>
    <cellStyle name="Normal 2 2 2 3 2 2 2 3" xfId="5805"/>
    <cellStyle name="Normal 2 2 2 3 2 2 2 3 2" xfId="12920"/>
    <cellStyle name="Normal 2 2 2 3 2 2 2 3 2 2" xfId="17632"/>
    <cellStyle name="Normal 2 2 2 3 2 2 2 3 3" xfId="17631"/>
    <cellStyle name="Normal 2 2 2 3 2 2 2 3 4" xfId="39005"/>
    <cellStyle name="Normal 2 2 2 3 2 2 2 3 5" xfId="46120"/>
    <cellStyle name="Normal 2 2 2 3 2 2 2 3 6" xfId="53235"/>
    <cellStyle name="Normal 2 2 2 3 2 2 2 3 7" xfId="60350"/>
    <cellStyle name="Normal 2 2 2 3 2 2 2 4" xfId="8182"/>
    <cellStyle name="Normal 2 2 2 3 2 2 2 4 2" xfId="17633"/>
    <cellStyle name="Normal 2 2 2 3 2 2 2 5" xfId="15297"/>
    <cellStyle name="Normal 2 2 2 3 2 2 2 5 2" xfId="17634"/>
    <cellStyle name="Normal 2 2 2 3 2 2 2 6" xfId="17628"/>
    <cellStyle name="Normal 2 2 2 3 2 2 2 7" xfId="34266"/>
    <cellStyle name="Normal 2 2 2 3 2 2 2 8" xfId="41382"/>
    <cellStyle name="Normal 2 2 2 3 2 2 2 9" xfId="48497"/>
    <cellStyle name="Normal 2 2 2 3 2 2 3" xfId="1856"/>
    <cellStyle name="Normal 2 2 2 3 2 2 3 10" xfId="56401"/>
    <cellStyle name="Normal 2 2 2 3 2 2 3 2" xfId="4223"/>
    <cellStyle name="Normal 2 2 2 3 2 2 3 2 2" xfId="11338"/>
    <cellStyle name="Normal 2 2 2 3 2 2 3 2 2 2" xfId="17637"/>
    <cellStyle name="Normal 2 2 2 3 2 2 3 2 3" xfId="17636"/>
    <cellStyle name="Normal 2 2 2 3 2 2 3 2 4" xfId="37423"/>
    <cellStyle name="Normal 2 2 2 3 2 2 3 2 5" xfId="44538"/>
    <cellStyle name="Normal 2 2 2 3 2 2 3 2 6" xfId="51653"/>
    <cellStyle name="Normal 2 2 2 3 2 2 3 2 7" xfId="58768"/>
    <cellStyle name="Normal 2 2 2 3 2 2 3 3" xfId="6594"/>
    <cellStyle name="Normal 2 2 2 3 2 2 3 3 2" xfId="13709"/>
    <cellStyle name="Normal 2 2 2 3 2 2 3 3 2 2" xfId="17639"/>
    <cellStyle name="Normal 2 2 2 3 2 2 3 3 3" xfId="17638"/>
    <cellStyle name="Normal 2 2 2 3 2 2 3 3 4" xfId="39794"/>
    <cellStyle name="Normal 2 2 2 3 2 2 3 3 5" xfId="46909"/>
    <cellStyle name="Normal 2 2 2 3 2 2 3 3 6" xfId="54024"/>
    <cellStyle name="Normal 2 2 2 3 2 2 3 3 7" xfId="61139"/>
    <cellStyle name="Normal 2 2 2 3 2 2 3 4" xfId="8971"/>
    <cellStyle name="Normal 2 2 2 3 2 2 3 4 2" xfId="17640"/>
    <cellStyle name="Normal 2 2 2 3 2 2 3 5" xfId="16086"/>
    <cellStyle name="Normal 2 2 2 3 2 2 3 5 2" xfId="17641"/>
    <cellStyle name="Normal 2 2 2 3 2 2 3 6" xfId="17635"/>
    <cellStyle name="Normal 2 2 2 3 2 2 3 7" xfId="35055"/>
    <cellStyle name="Normal 2 2 2 3 2 2 3 8" xfId="42171"/>
    <cellStyle name="Normal 2 2 2 3 2 2 3 9" xfId="49286"/>
    <cellStyle name="Normal 2 2 2 3 2 2 4" xfId="2635"/>
    <cellStyle name="Normal 2 2 2 3 2 2 4 2" xfId="9750"/>
    <cellStyle name="Normal 2 2 2 3 2 2 4 2 2" xfId="17643"/>
    <cellStyle name="Normal 2 2 2 3 2 2 4 3" xfId="17642"/>
    <cellStyle name="Normal 2 2 2 3 2 2 4 4" xfId="35835"/>
    <cellStyle name="Normal 2 2 2 3 2 2 4 5" xfId="42950"/>
    <cellStyle name="Normal 2 2 2 3 2 2 4 6" xfId="50065"/>
    <cellStyle name="Normal 2 2 2 3 2 2 4 7" xfId="57180"/>
    <cellStyle name="Normal 2 2 2 3 2 2 5" xfId="5006"/>
    <cellStyle name="Normal 2 2 2 3 2 2 5 2" xfId="12121"/>
    <cellStyle name="Normal 2 2 2 3 2 2 5 2 2" xfId="17645"/>
    <cellStyle name="Normal 2 2 2 3 2 2 5 3" xfId="17644"/>
    <cellStyle name="Normal 2 2 2 3 2 2 5 4" xfId="38206"/>
    <cellStyle name="Normal 2 2 2 3 2 2 5 5" xfId="45321"/>
    <cellStyle name="Normal 2 2 2 3 2 2 5 6" xfId="52436"/>
    <cellStyle name="Normal 2 2 2 3 2 2 5 7" xfId="59551"/>
    <cellStyle name="Normal 2 2 2 3 2 2 6" xfId="7383"/>
    <cellStyle name="Normal 2 2 2 3 2 2 6 2" xfId="17646"/>
    <cellStyle name="Normal 2 2 2 3 2 2 7" xfId="14498"/>
    <cellStyle name="Normal 2 2 2 3 2 2 7 2" xfId="17647"/>
    <cellStyle name="Normal 2 2 2 3 2 2 8" xfId="17627"/>
    <cellStyle name="Normal 2 2 2 3 2 2 9" xfId="33467"/>
    <cellStyle name="Normal 2 2 2 3 2 3" xfId="460"/>
    <cellStyle name="Normal 2 2 2 3 2 3 10" xfId="40778"/>
    <cellStyle name="Normal 2 2 2 3 2 3 11" xfId="47893"/>
    <cellStyle name="Normal 2 2 2 3 2 3 12" xfId="55008"/>
    <cellStyle name="Normal 2 2 2 3 2 3 2" xfId="1261"/>
    <cellStyle name="Normal 2 2 2 3 2 3 2 10" xfId="55807"/>
    <cellStyle name="Normal 2 2 2 3 2 3 2 2" xfId="3629"/>
    <cellStyle name="Normal 2 2 2 3 2 3 2 2 2" xfId="10744"/>
    <cellStyle name="Normal 2 2 2 3 2 3 2 2 2 2" xfId="17651"/>
    <cellStyle name="Normal 2 2 2 3 2 3 2 2 3" xfId="17650"/>
    <cellStyle name="Normal 2 2 2 3 2 3 2 2 4" xfId="36829"/>
    <cellStyle name="Normal 2 2 2 3 2 3 2 2 5" xfId="43944"/>
    <cellStyle name="Normal 2 2 2 3 2 3 2 2 6" xfId="51059"/>
    <cellStyle name="Normal 2 2 2 3 2 3 2 2 7" xfId="58174"/>
    <cellStyle name="Normal 2 2 2 3 2 3 2 3" xfId="6000"/>
    <cellStyle name="Normal 2 2 2 3 2 3 2 3 2" xfId="13115"/>
    <cellStyle name="Normal 2 2 2 3 2 3 2 3 2 2" xfId="17653"/>
    <cellStyle name="Normal 2 2 2 3 2 3 2 3 3" xfId="17652"/>
    <cellStyle name="Normal 2 2 2 3 2 3 2 3 4" xfId="39200"/>
    <cellStyle name="Normal 2 2 2 3 2 3 2 3 5" xfId="46315"/>
    <cellStyle name="Normal 2 2 2 3 2 3 2 3 6" xfId="53430"/>
    <cellStyle name="Normal 2 2 2 3 2 3 2 3 7" xfId="60545"/>
    <cellStyle name="Normal 2 2 2 3 2 3 2 4" xfId="8377"/>
    <cellStyle name="Normal 2 2 2 3 2 3 2 4 2" xfId="17654"/>
    <cellStyle name="Normal 2 2 2 3 2 3 2 5" xfId="15492"/>
    <cellStyle name="Normal 2 2 2 3 2 3 2 5 2" xfId="17655"/>
    <cellStyle name="Normal 2 2 2 3 2 3 2 6" xfId="17649"/>
    <cellStyle name="Normal 2 2 2 3 2 3 2 7" xfId="34461"/>
    <cellStyle name="Normal 2 2 2 3 2 3 2 8" xfId="41577"/>
    <cellStyle name="Normal 2 2 2 3 2 3 2 9" xfId="48692"/>
    <cellStyle name="Normal 2 2 2 3 2 3 3" xfId="2051"/>
    <cellStyle name="Normal 2 2 2 3 2 3 3 10" xfId="56596"/>
    <cellStyle name="Normal 2 2 2 3 2 3 3 2" xfId="4418"/>
    <cellStyle name="Normal 2 2 2 3 2 3 3 2 2" xfId="11533"/>
    <cellStyle name="Normal 2 2 2 3 2 3 3 2 2 2" xfId="17658"/>
    <cellStyle name="Normal 2 2 2 3 2 3 3 2 3" xfId="17657"/>
    <cellStyle name="Normal 2 2 2 3 2 3 3 2 4" xfId="37618"/>
    <cellStyle name="Normal 2 2 2 3 2 3 3 2 5" xfId="44733"/>
    <cellStyle name="Normal 2 2 2 3 2 3 3 2 6" xfId="51848"/>
    <cellStyle name="Normal 2 2 2 3 2 3 3 2 7" xfId="58963"/>
    <cellStyle name="Normal 2 2 2 3 2 3 3 3" xfId="6789"/>
    <cellStyle name="Normal 2 2 2 3 2 3 3 3 2" xfId="13904"/>
    <cellStyle name="Normal 2 2 2 3 2 3 3 3 2 2" xfId="17660"/>
    <cellStyle name="Normal 2 2 2 3 2 3 3 3 3" xfId="17659"/>
    <cellStyle name="Normal 2 2 2 3 2 3 3 3 4" xfId="39989"/>
    <cellStyle name="Normal 2 2 2 3 2 3 3 3 5" xfId="47104"/>
    <cellStyle name="Normal 2 2 2 3 2 3 3 3 6" xfId="54219"/>
    <cellStyle name="Normal 2 2 2 3 2 3 3 3 7" xfId="61334"/>
    <cellStyle name="Normal 2 2 2 3 2 3 3 4" xfId="9166"/>
    <cellStyle name="Normal 2 2 2 3 2 3 3 4 2" xfId="17661"/>
    <cellStyle name="Normal 2 2 2 3 2 3 3 5" xfId="16281"/>
    <cellStyle name="Normal 2 2 2 3 2 3 3 5 2" xfId="17662"/>
    <cellStyle name="Normal 2 2 2 3 2 3 3 6" xfId="17656"/>
    <cellStyle name="Normal 2 2 2 3 2 3 3 7" xfId="35250"/>
    <cellStyle name="Normal 2 2 2 3 2 3 3 8" xfId="42366"/>
    <cellStyle name="Normal 2 2 2 3 2 3 3 9" xfId="49481"/>
    <cellStyle name="Normal 2 2 2 3 2 3 4" xfId="2830"/>
    <cellStyle name="Normal 2 2 2 3 2 3 4 2" xfId="9945"/>
    <cellStyle name="Normal 2 2 2 3 2 3 4 2 2" xfId="17664"/>
    <cellStyle name="Normal 2 2 2 3 2 3 4 3" xfId="17663"/>
    <cellStyle name="Normal 2 2 2 3 2 3 4 4" xfId="36030"/>
    <cellStyle name="Normal 2 2 2 3 2 3 4 5" xfId="43145"/>
    <cellStyle name="Normal 2 2 2 3 2 3 4 6" xfId="50260"/>
    <cellStyle name="Normal 2 2 2 3 2 3 4 7" xfId="57375"/>
    <cellStyle name="Normal 2 2 2 3 2 3 5" xfId="5201"/>
    <cellStyle name="Normal 2 2 2 3 2 3 5 2" xfId="12316"/>
    <cellStyle name="Normal 2 2 2 3 2 3 5 2 2" xfId="17666"/>
    <cellStyle name="Normal 2 2 2 3 2 3 5 3" xfId="17665"/>
    <cellStyle name="Normal 2 2 2 3 2 3 5 4" xfId="38401"/>
    <cellStyle name="Normal 2 2 2 3 2 3 5 5" xfId="45516"/>
    <cellStyle name="Normal 2 2 2 3 2 3 5 6" xfId="52631"/>
    <cellStyle name="Normal 2 2 2 3 2 3 5 7" xfId="59746"/>
    <cellStyle name="Normal 2 2 2 3 2 3 6" xfId="7578"/>
    <cellStyle name="Normal 2 2 2 3 2 3 6 2" xfId="17667"/>
    <cellStyle name="Normal 2 2 2 3 2 3 7" xfId="14693"/>
    <cellStyle name="Normal 2 2 2 3 2 3 7 2" xfId="17668"/>
    <cellStyle name="Normal 2 2 2 3 2 3 8" xfId="17648"/>
    <cellStyle name="Normal 2 2 2 3 2 3 9" xfId="33662"/>
    <cellStyle name="Normal 2 2 2 3 2 4" xfId="613"/>
    <cellStyle name="Normal 2 2 2 3 2 4 10" xfId="40931"/>
    <cellStyle name="Normal 2 2 2 3 2 4 11" xfId="48046"/>
    <cellStyle name="Normal 2 2 2 3 2 4 12" xfId="55161"/>
    <cellStyle name="Normal 2 2 2 3 2 4 2" xfId="1414"/>
    <cellStyle name="Normal 2 2 2 3 2 4 2 10" xfId="55960"/>
    <cellStyle name="Normal 2 2 2 3 2 4 2 2" xfId="3782"/>
    <cellStyle name="Normal 2 2 2 3 2 4 2 2 2" xfId="10897"/>
    <cellStyle name="Normal 2 2 2 3 2 4 2 2 2 2" xfId="17672"/>
    <cellStyle name="Normal 2 2 2 3 2 4 2 2 3" xfId="17671"/>
    <cellStyle name="Normal 2 2 2 3 2 4 2 2 4" xfId="36982"/>
    <cellStyle name="Normal 2 2 2 3 2 4 2 2 5" xfId="44097"/>
    <cellStyle name="Normal 2 2 2 3 2 4 2 2 6" xfId="51212"/>
    <cellStyle name="Normal 2 2 2 3 2 4 2 2 7" xfId="58327"/>
    <cellStyle name="Normal 2 2 2 3 2 4 2 3" xfId="6153"/>
    <cellStyle name="Normal 2 2 2 3 2 4 2 3 2" xfId="13268"/>
    <cellStyle name="Normal 2 2 2 3 2 4 2 3 2 2" xfId="17674"/>
    <cellStyle name="Normal 2 2 2 3 2 4 2 3 3" xfId="17673"/>
    <cellStyle name="Normal 2 2 2 3 2 4 2 3 4" xfId="39353"/>
    <cellStyle name="Normal 2 2 2 3 2 4 2 3 5" xfId="46468"/>
    <cellStyle name="Normal 2 2 2 3 2 4 2 3 6" xfId="53583"/>
    <cellStyle name="Normal 2 2 2 3 2 4 2 3 7" xfId="60698"/>
    <cellStyle name="Normal 2 2 2 3 2 4 2 4" xfId="8530"/>
    <cellStyle name="Normal 2 2 2 3 2 4 2 4 2" xfId="17675"/>
    <cellStyle name="Normal 2 2 2 3 2 4 2 5" xfId="15645"/>
    <cellStyle name="Normal 2 2 2 3 2 4 2 5 2" xfId="17676"/>
    <cellStyle name="Normal 2 2 2 3 2 4 2 6" xfId="17670"/>
    <cellStyle name="Normal 2 2 2 3 2 4 2 7" xfId="34614"/>
    <cellStyle name="Normal 2 2 2 3 2 4 2 8" xfId="41730"/>
    <cellStyle name="Normal 2 2 2 3 2 4 2 9" xfId="48845"/>
    <cellStyle name="Normal 2 2 2 3 2 4 3" xfId="2204"/>
    <cellStyle name="Normal 2 2 2 3 2 4 3 10" xfId="56749"/>
    <cellStyle name="Normal 2 2 2 3 2 4 3 2" xfId="4571"/>
    <cellStyle name="Normal 2 2 2 3 2 4 3 2 2" xfId="11686"/>
    <cellStyle name="Normal 2 2 2 3 2 4 3 2 2 2" xfId="17679"/>
    <cellStyle name="Normal 2 2 2 3 2 4 3 2 3" xfId="17678"/>
    <cellStyle name="Normal 2 2 2 3 2 4 3 2 4" xfId="37771"/>
    <cellStyle name="Normal 2 2 2 3 2 4 3 2 5" xfId="44886"/>
    <cellStyle name="Normal 2 2 2 3 2 4 3 2 6" xfId="52001"/>
    <cellStyle name="Normal 2 2 2 3 2 4 3 2 7" xfId="59116"/>
    <cellStyle name="Normal 2 2 2 3 2 4 3 3" xfId="6942"/>
    <cellStyle name="Normal 2 2 2 3 2 4 3 3 2" xfId="14057"/>
    <cellStyle name="Normal 2 2 2 3 2 4 3 3 2 2" xfId="17681"/>
    <cellStyle name="Normal 2 2 2 3 2 4 3 3 3" xfId="17680"/>
    <cellStyle name="Normal 2 2 2 3 2 4 3 3 4" xfId="40142"/>
    <cellStyle name="Normal 2 2 2 3 2 4 3 3 5" xfId="47257"/>
    <cellStyle name="Normal 2 2 2 3 2 4 3 3 6" xfId="54372"/>
    <cellStyle name="Normal 2 2 2 3 2 4 3 3 7" xfId="61487"/>
    <cellStyle name="Normal 2 2 2 3 2 4 3 4" xfId="9319"/>
    <cellStyle name="Normal 2 2 2 3 2 4 3 4 2" xfId="17682"/>
    <cellStyle name="Normal 2 2 2 3 2 4 3 5" xfId="16434"/>
    <cellStyle name="Normal 2 2 2 3 2 4 3 5 2" xfId="17683"/>
    <cellStyle name="Normal 2 2 2 3 2 4 3 6" xfId="17677"/>
    <cellStyle name="Normal 2 2 2 3 2 4 3 7" xfId="35403"/>
    <cellStyle name="Normal 2 2 2 3 2 4 3 8" xfId="42519"/>
    <cellStyle name="Normal 2 2 2 3 2 4 3 9" xfId="49634"/>
    <cellStyle name="Normal 2 2 2 3 2 4 4" xfId="2983"/>
    <cellStyle name="Normal 2 2 2 3 2 4 4 2" xfId="10098"/>
    <cellStyle name="Normal 2 2 2 3 2 4 4 2 2" xfId="17685"/>
    <cellStyle name="Normal 2 2 2 3 2 4 4 3" xfId="17684"/>
    <cellStyle name="Normal 2 2 2 3 2 4 4 4" xfId="36183"/>
    <cellStyle name="Normal 2 2 2 3 2 4 4 5" xfId="43298"/>
    <cellStyle name="Normal 2 2 2 3 2 4 4 6" xfId="50413"/>
    <cellStyle name="Normal 2 2 2 3 2 4 4 7" xfId="57528"/>
    <cellStyle name="Normal 2 2 2 3 2 4 5" xfId="5354"/>
    <cellStyle name="Normal 2 2 2 3 2 4 5 2" xfId="12469"/>
    <cellStyle name="Normal 2 2 2 3 2 4 5 2 2" xfId="17687"/>
    <cellStyle name="Normal 2 2 2 3 2 4 5 3" xfId="17686"/>
    <cellStyle name="Normal 2 2 2 3 2 4 5 4" xfId="38554"/>
    <cellStyle name="Normal 2 2 2 3 2 4 5 5" xfId="45669"/>
    <cellStyle name="Normal 2 2 2 3 2 4 5 6" xfId="52784"/>
    <cellStyle name="Normal 2 2 2 3 2 4 5 7" xfId="59899"/>
    <cellStyle name="Normal 2 2 2 3 2 4 6" xfId="7731"/>
    <cellStyle name="Normal 2 2 2 3 2 4 6 2" xfId="17688"/>
    <cellStyle name="Normal 2 2 2 3 2 4 7" xfId="14846"/>
    <cellStyle name="Normal 2 2 2 3 2 4 7 2" xfId="17689"/>
    <cellStyle name="Normal 2 2 2 3 2 4 8" xfId="17669"/>
    <cellStyle name="Normal 2 2 2 3 2 4 9" xfId="33815"/>
    <cellStyle name="Normal 2 2 2 3 2 5" xfId="871"/>
    <cellStyle name="Normal 2 2 2 3 2 5 10" xfId="55417"/>
    <cellStyle name="Normal 2 2 2 3 2 5 2" xfId="3239"/>
    <cellStyle name="Normal 2 2 2 3 2 5 2 2" xfId="10354"/>
    <cellStyle name="Normal 2 2 2 3 2 5 2 2 2" xfId="17692"/>
    <cellStyle name="Normal 2 2 2 3 2 5 2 3" xfId="17691"/>
    <cellStyle name="Normal 2 2 2 3 2 5 2 4" xfId="36439"/>
    <cellStyle name="Normal 2 2 2 3 2 5 2 5" xfId="43554"/>
    <cellStyle name="Normal 2 2 2 3 2 5 2 6" xfId="50669"/>
    <cellStyle name="Normal 2 2 2 3 2 5 2 7" xfId="57784"/>
    <cellStyle name="Normal 2 2 2 3 2 5 3" xfId="5610"/>
    <cellStyle name="Normal 2 2 2 3 2 5 3 2" xfId="12725"/>
    <cellStyle name="Normal 2 2 2 3 2 5 3 2 2" xfId="17694"/>
    <cellStyle name="Normal 2 2 2 3 2 5 3 3" xfId="17693"/>
    <cellStyle name="Normal 2 2 2 3 2 5 3 4" xfId="38810"/>
    <cellStyle name="Normal 2 2 2 3 2 5 3 5" xfId="45925"/>
    <cellStyle name="Normal 2 2 2 3 2 5 3 6" xfId="53040"/>
    <cellStyle name="Normal 2 2 2 3 2 5 3 7" xfId="60155"/>
    <cellStyle name="Normal 2 2 2 3 2 5 4" xfId="7987"/>
    <cellStyle name="Normal 2 2 2 3 2 5 4 2" xfId="17695"/>
    <cellStyle name="Normal 2 2 2 3 2 5 5" xfId="15102"/>
    <cellStyle name="Normal 2 2 2 3 2 5 5 2" xfId="17696"/>
    <cellStyle name="Normal 2 2 2 3 2 5 6" xfId="17690"/>
    <cellStyle name="Normal 2 2 2 3 2 5 7" xfId="34071"/>
    <cellStyle name="Normal 2 2 2 3 2 5 8" xfId="41187"/>
    <cellStyle name="Normal 2 2 2 3 2 5 9" xfId="48302"/>
    <cellStyle name="Normal 2 2 2 3 2 6" xfId="1661"/>
    <cellStyle name="Normal 2 2 2 3 2 6 10" xfId="56206"/>
    <cellStyle name="Normal 2 2 2 3 2 6 2" xfId="4028"/>
    <cellStyle name="Normal 2 2 2 3 2 6 2 2" xfId="11143"/>
    <cellStyle name="Normal 2 2 2 3 2 6 2 2 2" xfId="17699"/>
    <cellStyle name="Normal 2 2 2 3 2 6 2 3" xfId="17698"/>
    <cellStyle name="Normal 2 2 2 3 2 6 2 4" xfId="37228"/>
    <cellStyle name="Normal 2 2 2 3 2 6 2 5" xfId="44343"/>
    <cellStyle name="Normal 2 2 2 3 2 6 2 6" xfId="51458"/>
    <cellStyle name="Normal 2 2 2 3 2 6 2 7" xfId="58573"/>
    <cellStyle name="Normal 2 2 2 3 2 6 3" xfId="6399"/>
    <cellStyle name="Normal 2 2 2 3 2 6 3 2" xfId="13514"/>
    <cellStyle name="Normal 2 2 2 3 2 6 3 2 2" xfId="17701"/>
    <cellStyle name="Normal 2 2 2 3 2 6 3 3" xfId="17700"/>
    <cellStyle name="Normal 2 2 2 3 2 6 3 4" xfId="39599"/>
    <cellStyle name="Normal 2 2 2 3 2 6 3 5" xfId="46714"/>
    <cellStyle name="Normal 2 2 2 3 2 6 3 6" xfId="53829"/>
    <cellStyle name="Normal 2 2 2 3 2 6 3 7" xfId="60944"/>
    <cellStyle name="Normal 2 2 2 3 2 6 4" xfId="8776"/>
    <cellStyle name="Normal 2 2 2 3 2 6 4 2" xfId="17702"/>
    <cellStyle name="Normal 2 2 2 3 2 6 5" xfId="15891"/>
    <cellStyle name="Normal 2 2 2 3 2 6 5 2" xfId="17703"/>
    <cellStyle name="Normal 2 2 2 3 2 6 6" xfId="17697"/>
    <cellStyle name="Normal 2 2 2 3 2 6 7" xfId="34860"/>
    <cellStyle name="Normal 2 2 2 3 2 6 8" xfId="41976"/>
    <cellStyle name="Normal 2 2 2 3 2 6 9" xfId="49091"/>
    <cellStyle name="Normal 2 2 2 3 2 7" xfId="2440"/>
    <cellStyle name="Normal 2 2 2 3 2 7 2" xfId="9555"/>
    <cellStyle name="Normal 2 2 2 3 2 7 2 2" xfId="17705"/>
    <cellStyle name="Normal 2 2 2 3 2 7 3" xfId="17704"/>
    <cellStyle name="Normal 2 2 2 3 2 7 4" xfId="35640"/>
    <cellStyle name="Normal 2 2 2 3 2 7 5" xfId="42755"/>
    <cellStyle name="Normal 2 2 2 3 2 7 6" xfId="49870"/>
    <cellStyle name="Normal 2 2 2 3 2 7 7" xfId="56985"/>
    <cellStyle name="Normal 2 2 2 3 2 8" xfId="4811"/>
    <cellStyle name="Normal 2 2 2 3 2 8 2" xfId="11926"/>
    <cellStyle name="Normal 2 2 2 3 2 8 2 2" xfId="17707"/>
    <cellStyle name="Normal 2 2 2 3 2 8 3" xfId="17706"/>
    <cellStyle name="Normal 2 2 2 3 2 8 4" xfId="38011"/>
    <cellStyle name="Normal 2 2 2 3 2 8 5" xfId="45126"/>
    <cellStyle name="Normal 2 2 2 3 2 8 6" xfId="52241"/>
    <cellStyle name="Normal 2 2 2 3 2 8 7" xfId="59356"/>
    <cellStyle name="Normal 2 2 2 3 2 9" xfId="7188"/>
    <cellStyle name="Normal 2 2 2 3 2 9 2" xfId="17708"/>
    <cellStyle name="Normal 2 2 2 3 3" xfId="130"/>
    <cellStyle name="Normal 2 2 2 3 3 10" xfId="14370"/>
    <cellStyle name="Normal 2 2 2 3 3 10 2" xfId="17710"/>
    <cellStyle name="Normal 2 2 2 3 3 11" xfId="17709"/>
    <cellStyle name="Normal 2 2 2 3 3 12" xfId="33339"/>
    <cellStyle name="Normal 2 2 2 3 3 13" xfId="40455"/>
    <cellStyle name="Normal 2 2 2 3 3 14" xfId="47570"/>
    <cellStyle name="Normal 2 2 2 3 3 15" xfId="54685"/>
    <cellStyle name="Normal 2 2 2 3 3 2" xfId="332"/>
    <cellStyle name="Normal 2 2 2 3 3 2 10" xfId="40650"/>
    <cellStyle name="Normal 2 2 2 3 3 2 11" xfId="47765"/>
    <cellStyle name="Normal 2 2 2 3 3 2 12" xfId="54880"/>
    <cellStyle name="Normal 2 2 2 3 3 2 2" xfId="1133"/>
    <cellStyle name="Normal 2 2 2 3 3 2 2 10" xfId="55679"/>
    <cellStyle name="Normal 2 2 2 3 3 2 2 2" xfId="3501"/>
    <cellStyle name="Normal 2 2 2 3 3 2 2 2 2" xfId="10616"/>
    <cellStyle name="Normal 2 2 2 3 3 2 2 2 2 2" xfId="17714"/>
    <cellStyle name="Normal 2 2 2 3 3 2 2 2 3" xfId="17713"/>
    <cellStyle name="Normal 2 2 2 3 3 2 2 2 4" xfId="36701"/>
    <cellStyle name="Normal 2 2 2 3 3 2 2 2 5" xfId="43816"/>
    <cellStyle name="Normal 2 2 2 3 3 2 2 2 6" xfId="50931"/>
    <cellStyle name="Normal 2 2 2 3 3 2 2 2 7" xfId="58046"/>
    <cellStyle name="Normal 2 2 2 3 3 2 2 3" xfId="5872"/>
    <cellStyle name="Normal 2 2 2 3 3 2 2 3 2" xfId="12987"/>
    <cellStyle name="Normal 2 2 2 3 3 2 2 3 2 2" xfId="17716"/>
    <cellStyle name="Normal 2 2 2 3 3 2 2 3 3" xfId="17715"/>
    <cellStyle name="Normal 2 2 2 3 3 2 2 3 4" xfId="39072"/>
    <cellStyle name="Normal 2 2 2 3 3 2 2 3 5" xfId="46187"/>
    <cellStyle name="Normal 2 2 2 3 3 2 2 3 6" xfId="53302"/>
    <cellStyle name="Normal 2 2 2 3 3 2 2 3 7" xfId="60417"/>
    <cellStyle name="Normal 2 2 2 3 3 2 2 4" xfId="8249"/>
    <cellStyle name="Normal 2 2 2 3 3 2 2 4 2" xfId="17717"/>
    <cellStyle name="Normal 2 2 2 3 3 2 2 5" xfId="15364"/>
    <cellStyle name="Normal 2 2 2 3 3 2 2 5 2" xfId="17718"/>
    <cellStyle name="Normal 2 2 2 3 3 2 2 6" xfId="17712"/>
    <cellStyle name="Normal 2 2 2 3 3 2 2 7" xfId="34333"/>
    <cellStyle name="Normal 2 2 2 3 3 2 2 8" xfId="41449"/>
    <cellStyle name="Normal 2 2 2 3 3 2 2 9" xfId="48564"/>
    <cellStyle name="Normal 2 2 2 3 3 2 3" xfId="1923"/>
    <cellStyle name="Normal 2 2 2 3 3 2 3 10" xfId="56468"/>
    <cellStyle name="Normal 2 2 2 3 3 2 3 2" xfId="4290"/>
    <cellStyle name="Normal 2 2 2 3 3 2 3 2 2" xfId="11405"/>
    <cellStyle name="Normal 2 2 2 3 3 2 3 2 2 2" xfId="17721"/>
    <cellStyle name="Normal 2 2 2 3 3 2 3 2 3" xfId="17720"/>
    <cellStyle name="Normal 2 2 2 3 3 2 3 2 4" xfId="37490"/>
    <cellStyle name="Normal 2 2 2 3 3 2 3 2 5" xfId="44605"/>
    <cellStyle name="Normal 2 2 2 3 3 2 3 2 6" xfId="51720"/>
    <cellStyle name="Normal 2 2 2 3 3 2 3 2 7" xfId="58835"/>
    <cellStyle name="Normal 2 2 2 3 3 2 3 3" xfId="6661"/>
    <cellStyle name="Normal 2 2 2 3 3 2 3 3 2" xfId="13776"/>
    <cellStyle name="Normal 2 2 2 3 3 2 3 3 2 2" xfId="17723"/>
    <cellStyle name="Normal 2 2 2 3 3 2 3 3 3" xfId="17722"/>
    <cellStyle name="Normal 2 2 2 3 3 2 3 3 4" xfId="39861"/>
    <cellStyle name="Normal 2 2 2 3 3 2 3 3 5" xfId="46976"/>
    <cellStyle name="Normal 2 2 2 3 3 2 3 3 6" xfId="54091"/>
    <cellStyle name="Normal 2 2 2 3 3 2 3 3 7" xfId="61206"/>
    <cellStyle name="Normal 2 2 2 3 3 2 3 4" xfId="9038"/>
    <cellStyle name="Normal 2 2 2 3 3 2 3 4 2" xfId="17724"/>
    <cellStyle name="Normal 2 2 2 3 3 2 3 5" xfId="16153"/>
    <cellStyle name="Normal 2 2 2 3 3 2 3 5 2" xfId="17725"/>
    <cellStyle name="Normal 2 2 2 3 3 2 3 6" xfId="17719"/>
    <cellStyle name="Normal 2 2 2 3 3 2 3 7" xfId="35122"/>
    <cellStyle name="Normal 2 2 2 3 3 2 3 8" xfId="42238"/>
    <cellStyle name="Normal 2 2 2 3 3 2 3 9" xfId="49353"/>
    <cellStyle name="Normal 2 2 2 3 3 2 4" xfId="2702"/>
    <cellStyle name="Normal 2 2 2 3 3 2 4 2" xfId="9817"/>
    <cellStyle name="Normal 2 2 2 3 3 2 4 2 2" xfId="17727"/>
    <cellStyle name="Normal 2 2 2 3 3 2 4 3" xfId="17726"/>
    <cellStyle name="Normal 2 2 2 3 3 2 4 4" xfId="35902"/>
    <cellStyle name="Normal 2 2 2 3 3 2 4 5" xfId="43017"/>
    <cellStyle name="Normal 2 2 2 3 3 2 4 6" xfId="50132"/>
    <cellStyle name="Normal 2 2 2 3 3 2 4 7" xfId="57247"/>
    <cellStyle name="Normal 2 2 2 3 3 2 5" xfId="5073"/>
    <cellStyle name="Normal 2 2 2 3 3 2 5 2" xfId="12188"/>
    <cellStyle name="Normal 2 2 2 3 3 2 5 2 2" xfId="17729"/>
    <cellStyle name="Normal 2 2 2 3 3 2 5 3" xfId="17728"/>
    <cellStyle name="Normal 2 2 2 3 3 2 5 4" xfId="38273"/>
    <cellStyle name="Normal 2 2 2 3 3 2 5 5" xfId="45388"/>
    <cellStyle name="Normal 2 2 2 3 3 2 5 6" xfId="52503"/>
    <cellStyle name="Normal 2 2 2 3 3 2 5 7" xfId="59618"/>
    <cellStyle name="Normal 2 2 2 3 3 2 6" xfId="7450"/>
    <cellStyle name="Normal 2 2 2 3 3 2 6 2" xfId="17730"/>
    <cellStyle name="Normal 2 2 2 3 3 2 7" xfId="14565"/>
    <cellStyle name="Normal 2 2 2 3 3 2 7 2" xfId="17731"/>
    <cellStyle name="Normal 2 2 2 3 3 2 8" xfId="17711"/>
    <cellStyle name="Normal 2 2 2 3 3 2 9" xfId="33534"/>
    <cellStyle name="Normal 2 2 2 3 3 3" xfId="527"/>
    <cellStyle name="Normal 2 2 2 3 3 3 10" xfId="40845"/>
    <cellStyle name="Normal 2 2 2 3 3 3 11" xfId="47960"/>
    <cellStyle name="Normal 2 2 2 3 3 3 12" xfId="55075"/>
    <cellStyle name="Normal 2 2 2 3 3 3 2" xfId="1328"/>
    <cellStyle name="Normal 2 2 2 3 3 3 2 10" xfId="55874"/>
    <cellStyle name="Normal 2 2 2 3 3 3 2 2" xfId="3696"/>
    <cellStyle name="Normal 2 2 2 3 3 3 2 2 2" xfId="10811"/>
    <cellStyle name="Normal 2 2 2 3 3 3 2 2 2 2" xfId="17735"/>
    <cellStyle name="Normal 2 2 2 3 3 3 2 2 3" xfId="17734"/>
    <cellStyle name="Normal 2 2 2 3 3 3 2 2 4" xfId="36896"/>
    <cellStyle name="Normal 2 2 2 3 3 3 2 2 5" xfId="44011"/>
    <cellStyle name="Normal 2 2 2 3 3 3 2 2 6" xfId="51126"/>
    <cellStyle name="Normal 2 2 2 3 3 3 2 2 7" xfId="58241"/>
    <cellStyle name="Normal 2 2 2 3 3 3 2 3" xfId="6067"/>
    <cellStyle name="Normal 2 2 2 3 3 3 2 3 2" xfId="13182"/>
    <cellStyle name="Normal 2 2 2 3 3 3 2 3 2 2" xfId="17737"/>
    <cellStyle name="Normal 2 2 2 3 3 3 2 3 3" xfId="17736"/>
    <cellStyle name="Normal 2 2 2 3 3 3 2 3 4" xfId="39267"/>
    <cellStyle name="Normal 2 2 2 3 3 3 2 3 5" xfId="46382"/>
    <cellStyle name="Normal 2 2 2 3 3 3 2 3 6" xfId="53497"/>
    <cellStyle name="Normal 2 2 2 3 3 3 2 3 7" xfId="60612"/>
    <cellStyle name="Normal 2 2 2 3 3 3 2 4" xfId="8444"/>
    <cellStyle name="Normal 2 2 2 3 3 3 2 4 2" xfId="17738"/>
    <cellStyle name="Normal 2 2 2 3 3 3 2 5" xfId="15559"/>
    <cellStyle name="Normal 2 2 2 3 3 3 2 5 2" xfId="17739"/>
    <cellStyle name="Normal 2 2 2 3 3 3 2 6" xfId="17733"/>
    <cellStyle name="Normal 2 2 2 3 3 3 2 7" xfId="34528"/>
    <cellStyle name="Normal 2 2 2 3 3 3 2 8" xfId="41644"/>
    <cellStyle name="Normal 2 2 2 3 3 3 2 9" xfId="48759"/>
    <cellStyle name="Normal 2 2 2 3 3 3 3" xfId="2118"/>
    <cellStyle name="Normal 2 2 2 3 3 3 3 10" xfId="56663"/>
    <cellStyle name="Normal 2 2 2 3 3 3 3 2" xfId="4485"/>
    <cellStyle name="Normal 2 2 2 3 3 3 3 2 2" xfId="11600"/>
    <cellStyle name="Normal 2 2 2 3 3 3 3 2 2 2" xfId="17742"/>
    <cellStyle name="Normal 2 2 2 3 3 3 3 2 3" xfId="17741"/>
    <cellStyle name="Normal 2 2 2 3 3 3 3 2 4" xfId="37685"/>
    <cellStyle name="Normal 2 2 2 3 3 3 3 2 5" xfId="44800"/>
    <cellStyle name="Normal 2 2 2 3 3 3 3 2 6" xfId="51915"/>
    <cellStyle name="Normal 2 2 2 3 3 3 3 2 7" xfId="59030"/>
    <cellStyle name="Normal 2 2 2 3 3 3 3 3" xfId="6856"/>
    <cellStyle name="Normal 2 2 2 3 3 3 3 3 2" xfId="13971"/>
    <cellStyle name="Normal 2 2 2 3 3 3 3 3 2 2" xfId="17744"/>
    <cellStyle name="Normal 2 2 2 3 3 3 3 3 3" xfId="17743"/>
    <cellStyle name="Normal 2 2 2 3 3 3 3 3 4" xfId="40056"/>
    <cellStyle name="Normal 2 2 2 3 3 3 3 3 5" xfId="47171"/>
    <cellStyle name="Normal 2 2 2 3 3 3 3 3 6" xfId="54286"/>
    <cellStyle name="Normal 2 2 2 3 3 3 3 3 7" xfId="61401"/>
    <cellStyle name="Normal 2 2 2 3 3 3 3 4" xfId="9233"/>
    <cellStyle name="Normal 2 2 2 3 3 3 3 4 2" xfId="17745"/>
    <cellStyle name="Normal 2 2 2 3 3 3 3 5" xfId="16348"/>
    <cellStyle name="Normal 2 2 2 3 3 3 3 5 2" xfId="17746"/>
    <cellStyle name="Normal 2 2 2 3 3 3 3 6" xfId="17740"/>
    <cellStyle name="Normal 2 2 2 3 3 3 3 7" xfId="35317"/>
    <cellStyle name="Normal 2 2 2 3 3 3 3 8" xfId="42433"/>
    <cellStyle name="Normal 2 2 2 3 3 3 3 9" xfId="49548"/>
    <cellStyle name="Normal 2 2 2 3 3 3 4" xfId="2897"/>
    <cellStyle name="Normal 2 2 2 3 3 3 4 2" xfId="10012"/>
    <cellStyle name="Normal 2 2 2 3 3 3 4 2 2" xfId="17748"/>
    <cellStyle name="Normal 2 2 2 3 3 3 4 3" xfId="17747"/>
    <cellStyle name="Normal 2 2 2 3 3 3 4 4" xfId="36097"/>
    <cellStyle name="Normal 2 2 2 3 3 3 4 5" xfId="43212"/>
    <cellStyle name="Normal 2 2 2 3 3 3 4 6" xfId="50327"/>
    <cellStyle name="Normal 2 2 2 3 3 3 4 7" xfId="57442"/>
    <cellStyle name="Normal 2 2 2 3 3 3 5" xfId="5268"/>
    <cellStyle name="Normal 2 2 2 3 3 3 5 2" xfId="12383"/>
    <cellStyle name="Normal 2 2 2 3 3 3 5 2 2" xfId="17750"/>
    <cellStyle name="Normal 2 2 2 3 3 3 5 3" xfId="17749"/>
    <cellStyle name="Normal 2 2 2 3 3 3 5 4" xfId="38468"/>
    <cellStyle name="Normal 2 2 2 3 3 3 5 5" xfId="45583"/>
    <cellStyle name="Normal 2 2 2 3 3 3 5 6" xfId="52698"/>
    <cellStyle name="Normal 2 2 2 3 3 3 5 7" xfId="59813"/>
    <cellStyle name="Normal 2 2 2 3 3 3 6" xfId="7645"/>
    <cellStyle name="Normal 2 2 2 3 3 3 6 2" xfId="17751"/>
    <cellStyle name="Normal 2 2 2 3 3 3 7" xfId="14760"/>
    <cellStyle name="Normal 2 2 2 3 3 3 7 2" xfId="17752"/>
    <cellStyle name="Normal 2 2 2 3 3 3 8" xfId="17732"/>
    <cellStyle name="Normal 2 2 2 3 3 3 9" xfId="33729"/>
    <cellStyle name="Normal 2 2 2 3 3 4" xfId="614"/>
    <cellStyle name="Normal 2 2 2 3 3 4 10" xfId="40932"/>
    <cellStyle name="Normal 2 2 2 3 3 4 11" xfId="48047"/>
    <cellStyle name="Normal 2 2 2 3 3 4 12" xfId="55162"/>
    <cellStyle name="Normal 2 2 2 3 3 4 2" xfId="1415"/>
    <cellStyle name="Normal 2 2 2 3 3 4 2 10" xfId="55961"/>
    <cellStyle name="Normal 2 2 2 3 3 4 2 2" xfId="3783"/>
    <cellStyle name="Normal 2 2 2 3 3 4 2 2 2" xfId="10898"/>
    <cellStyle name="Normal 2 2 2 3 3 4 2 2 2 2" xfId="17756"/>
    <cellStyle name="Normal 2 2 2 3 3 4 2 2 3" xfId="17755"/>
    <cellStyle name="Normal 2 2 2 3 3 4 2 2 4" xfId="36983"/>
    <cellStyle name="Normal 2 2 2 3 3 4 2 2 5" xfId="44098"/>
    <cellStyle name="Normal 2 2 2 3 3 4 2 2 6" xfId="51213"/>
    <cellStyle name="Normal 2 2 2 3 3 4 2 2 7" xfId="58328"/>
    <cellStyle name="Normal 2 2 2 3 3 4 2 3" xfId="6154"/>
    <cellStyle name="Normal 2 2 2 3 3 4 2 3 2" xfId="13269"/>
    <cellStyle name="Normal 2 2 2 3 3 4 2 3 2 2" xfId="17758"/>
    <cellStyle name="Normal 2 2 2 3 3 4 2 3 3" xfId="17757"/>
    <cellStyle name="Normal 2 2 2 3 3 4 2 3 4" xfId="39354"/>
    <cellStyle name="Normal 2 2 2 3 3 4 2 3 5" xfId="46469"/>
    <cellStyle name="Normal 2 2 2 3 3 4 2 3 6" xfId="53584"/>
    <cellStyle name="Normal 2 2 2 3 3 4 2 3 7" xfId="60699"/>
    <cellStyle name="Normal 2 2 2 3 3 4 2 4" xfId="8531"/>
    <cellStyle name="Normal 2 2 2 3 3 4 2 4 2" xfId="17759"/>
    <cellStyle name="Normal 2 2 2 3 3 4 2 5" xfId="15646"/>
    <cellStyle name="Normal 2 2 2 3 3 4 2 5 2" xfId="17760"/>
    <cellStyle name="Normal 2 2 2 3 3 4 2 6" xfId="17754"/>
    <cellStyle name="Normal 2 2 2 3 3 4 2 7" xfId="34615"/>
    <cellStyle name="Normal 2 2 2 3 3 4 2 8" xfId="41731"/>
    <cellStyle name="Normal 2 2 2 3 3 4 2 9" xfId="48846"/>
    <cellStyle name="Normal 2 2 2 3 3 4 3" xfId="2205"/>
    <cellStyle name="Normal 2 2 2 3 3 4 3 10" xfId="56750"/>
    <cellStyle name="Normal 2 2 2 3 3 4 3 2" xfId="4572"/>
    <cellStyle name="Normal 2 2 2 3 3 4 3 2 2" xfId="11687"/>
    <cellStyle name="Normal 2 2 2 3 3 4 3 2 2 2" xfId="17763"/>
    <cellStyle name="Normal 2 2 2 3 3 4 3 2 3" xfId="17762"/>
    <cellStyle name="Normal 2 2 2 3 3 4 3 2 4" xfId="37772"/>
    <cellStyle name="Normal 2 2 2 3 3 4 3 2 5" xfId="44887"/>
    <cellStyle name="Normal 2 2 2 3 3 4 3 2 6" xfId="52002"/>
    <cellStyle name="Normal 2 2 2 3 3 4 3 2 7" xfId="59117"/>
    <cellStyle name="Normal 2 2 2 3 3 4 3 3" xfId="6943"/>
    <cellStyle name="Normal 2 2 2 3 3 4 3 3 2" xfId="14058"/>
    <cellStyle name="Normal 2 2 2 3 3 4 3 3 2 2" xfId="17765"/>
    <cellStyle name="Normal 2 2 2 3 3 4 3 3 3" xfId="17764"/>
    <cellStyle name="Normal 2 2 2 3 3 4 3 3 4" xfId="40143"/>
    <cellStyle name="Normal 2 2 2 3 3 4 3 3 5" xfId="47258"/>
    <cellStyle name="Normal 2 2 2 3 3 4 3 3 6" xfId="54373"/>
    <cellStyle name="Normal 2 2 2 3 3 4 3 3 7" xfId="61488"/>
    <cellStyle name="Normal 2 2 2 3 3 4 3 4" xfId="9320"/>
    <cellStyle name="Normal 2 2 2 3 3 4 3 4 2" xfId="17766"/>
    <cellStyle name="Normal 2 2 2 3 3 4 3 5" xfId="16435"/>
    <cellStyle name="Normal 2 2 2 3 3 4 3 5 2" xfId="17767"/>
    <cellStyle name="Normal 2 2 2 3 3 4 3 6" xfId="17761"/>
    <cellStyle name="Normal 2 2 2 3 3 4 3 7" xfId="35404"/>
    <cellStyle name="Normal 2 2 2 3 3 4 3 8" xfId="42520"/>
    <cellStyle name="Normal 2 2 2 3 3 4 3 9" xfId="49635"/>
    <cellStyle name="Normal 2 2 2 3 3 4 4" xfId="2984"/>
    <cellStyle name="Normal 2 2 2 3 3 4 4 2" xfId="10099"/>
    <cellStyle name="Normal 2 2 2 3 3 4 4 2 2" xfId="17769"/>
    <cellStyle name="Normal 2 2 2 3 3 4 4 3" xfId="17768"/>
    <cellStyle name="Normal 2 2 2 3 3 4 4 4" xfId="36184"/>
    <cellStyle name="Normal 2 2 2 3 3 4 4 5" xfId="43299"/>
    <cellStyle name="Normal 2 2 2 3 3 4 4 6" xfId="50414"/>
    <cellStyle name="Normal 2 2 2 3 3 4 4 7" xfId="57529"/>
    <cellStyle name="Normal 2 2 2 3 3 4 5" xfId="5355"/>
    <cellStyle name="Normal 2 2 2 3 3 4 5 2" xfId="12470"/>
    <cellStyle name="Normal 2 2 2 3 3 4 5 2 2" xfId="17771"/>
    <cellStyle name="Normal 2 2 2 3 3 4 5 3" xfId="17770"/>
    <cellStyle name="Normal 2 2 2 3 3 4 5 4" xfId="38555"/>
    <cellStyle name="Normal 2 2 2 3 3 4 5 5" xfId="45670"/>
    <cellStyle name="Normal 2 2 2 3 3 4 5 6" xfId="52785"/>
    <cellStyle name="Normal 2 2 2 3 3 4 5 7" xfId="59900"/>
    <cellStyle name="Normal 2 2 2 3 3 4 6" xfId="7732"/>
    <cellStyle name="Normal 2 2 2 3 3 4 6 2" xfId="17772"/>
    <cellStyle name="Normal 2 2 2 3 3 4 7" xfId="14847"/>
    <cellStyle name="Normal 2 2 2 3 3 4 7 2" xfId="17773"/>
    <cellStyle name="Normal 2 2 2 3 3 4 8" xfId="17753"/>
    <cellStyle name="Normal 2 2 2 3 3 4 9" xfId="33816"/>
    <cellStyle name="Normal 2 2 2 3 3 5" xfId="938"/>
    <cellStyle name="Normal 2 2 2 3 3 5 10" xfId="55484"/>
    <cellStyle name="Normal 2 2 2 3 3 5 2" xfId="3306"/>
    <cellStyle name="Normal 2 2 2 3 3 5 2 2" xfId="10421"/>
    <cellStyle name="Normal 2 2 2 3 3 5 2 2 2" xfId="17776"/>
    <cellStyle name="Normal 2 2 2 3 3 5 2 3" xfId="17775"/>
    <cellStyle name="Normal 2 2 2 3 3 5 2 4" xfId="36506"/>
    <cellStyle name="Normal 2 2 2 3 3 5 2 5" xfId="43621"/>
    <cellStyle name="Normal 2 2 2 3 3 5 2 6" xfId="50736"/>
    <cellStyle name="Normal 2 2 2 3 3 5 2 7" xfId="57851"/>
    <cellStyle name="Normal 2 2 2 3 3 5 3" xfId="5677"/>
    <cellStyle name="Normal 2 2 2 3 3 5 3 2" xfId="12792"/>
    <cellStyle name="Normal 2 2 2 3 3 5 3 2 2" xfId="17778"/>
    <cellStyle name="Normal 2 2 2 3 3 5 3 3" xfId="17777"/>
    <cellStyle name="Normal 2 2 2 3 3 5 3 4" xfId="38877"/>
    <cellStyle name="Normal 2 2 2 3 3 5 3 5" xfId="45992"/>
    <cellStyle name="Normal 2 2 2 3 3 5 3 6" xfId="53107"/>
    <cellStyle name="Normal 2 2 2 3 3 5 3 7" xfId="60222"/>
    <cellStyle name="Normal 2 2 2 3 3 5 4" xfId="8054"/>
    <cellStyle name="Normal 2 2 2 3 3 5 4 2" xfId="17779"/>
    <cellStyle name="Normal 2 2 2 3 3 5 5" xfId="15169"/>
    <cellStyle name="Normal 2 2 2 3 3 5 5 2" xfId="17780"/>
    <cellStyle name="Normal 2 2 2 3 3 5 6" xfId="17774"/>
    <cellStyle name="Normal 2 2 2 3 3 5 7" xfId="34138"/>
    <cellStyle name="Normal 2 2 2 3 3 5 8" xfId="41254"/>
    <cellStyle name="Normal 2 2 2 3 3 5 9" xfId="48369"/>
    <cellStyle name="Normal 2 2 2 3 3 6" xfId="1728"/>
    <cellStyle name="Normal 2 2 2 3 3 6 10" xfId="56273"/>
    <cellStyle name="Normal 2 2 2 3 3 6 2" xfId="4095"/>
    <cellStyle name="Normal 2 2 2 3 3 6 2 2" xfId="11210"/>
    <cellStyle name="Normal 2 2 2 3 3 6 2 2 2" xfId="17783"/>
    <cellStyle name="Normal 2 2 2 3 3 6 2 3" xfId="17782"/>
    <cellStyle name="Normal 2 2 2 3 3 6 2 4" xfId="37295"/>
    <cellStyle name="Normal 2 2 2 3 3 6 2 5" xfId="44410"/>
    <cellStyle name="Normal 2 2 2 3 3 6 2 6" xfId="51525"/>
    <cellStyle name="Normal 2 2 2 3 3 6 2 7" xfId="58640"/>
    <cellStyle name="Normal 2 2 2 3 3 6 3" xfId="6466"/>
    <cellStyle name="Normal 2 2 2 3 3 6 3 2" xfId="13581"/>
    <cellStyle name="Normal 2 2 2 3 3 6 3 2 2" xfId="17785"/>
    <cellStyle name="Normal 2 2 2 3 3 6 3 3" xfId="17784"/>
    <cellStyle name="Normal 2 2 2 3 3 6 3 4" xfId="39666"/>
    <cellStyle name="Normal 2 2 2 3 3 6 3 5" xfId="46781"/>
    <cellStyle name="Normal 2 2 2 3 3 6 3 6" xfId="53896"/>
    <cellStyle name="Normal 2 2 2 3 3 6 3 7" xfId="61011"/>
    <cellStyle name="Normal 2 2 2 3 3 6 4" xfId="8843"/>
    <cellStyle name="Normal 2 2 2 3 3 6 4 2" xfId="17786"/>
    <cellStyle name="Normal 2 2 2 3 3 6 5" xfId="15958"/>
    <cellStyle name="Normal 2 2 2 3 3 6 5 2" xfId="17787"/>
    <cellStyle name="Normal 2 2 2 3 3 6 6" xfId="17781"/>
    <cellStyle name="Normal 2 2 2 3 3 6 7" xfId="34927"/>
    <cellStyle name="Normal 2 2 2 3 3 6 8" xfId="42043"/>
    <cellStyle name="Normal 2 2 2 3 3 6 9" xfId="49158"/>
    <cellStyle name="Normal 2 2 2 3 3 7" xfId="2507"/>
    <cellStyle name="Normal 2 2 2 3 3 7 2" xfId="9622"/>
    <cellStyle name="Normal 2 2 2 3 3 7 2 2" xfId="17789"/>
    <cellStyle name="Normal 2 2 2 3 3 7 3" xfId="17788"/>
    <cellStyle name="Normal 2 2 2 3 3 7 4" xfId="35707"/>
    <cellStyle name="Normal 2 2 2 3 3 7 5" xfId="42822"/>
    <cellStyle name="Normal 2 2 2 3 3 7 6" xfId="49937"/>
    <cellStyle name="Normal 2 2 2 3 3 7 7" xfId="57052"/>
    <cellStyle name="Normal 2 2 2 3 3 8" xfId="4878"/>
    <cellStyle name="Normal 2 2 2 3 3 8 2" xfId="11993"/>
    <cellStyle name="Normal 2 2 2 3 3 8 2 2" xfId="17791"/>
    <cellStyle name="Normal 2 2 2 3 3 8 3" xfId="17790"/>
    <cellStyle name="Normal 2 2 2 3 3 8 4" xfId="38078"/>
    <cellStyle name="Normal 2 2 2 3 3 8 5" xfId="45193"/>
    <cellStyle name="Normal 2 2 2 3 3 8 6" xfId="52308"/>
    <cellStyle name="Normal 2 2 2 3 3 8 7" xfId="59423"/>
    <cellStyle name="Normal 2 2 2 3 3 9" xfId="7255"/>
    <cellStyle name="Normal 2 2 2 3 3 9 2" xfId="17792"/>
    <cellStyle name="Normal 2 2 2 3 4" xfId="241"/>
    <cellStyle name="Normal 2 2 2 3 4 10" xfId="40559"/>
    <cellStyle name="Normal 2 2 2 3 4 11" xfId="47674"/>
    <cellStyle name="Normal 2 2 2 3 4 12" xfId="54789"/>
    <cellStyle name="Normal 2 2 2 3 4 2" xfId="1042"/>
    <cellStyle name="Normal 2 2 2 3 4 2 10" xfId="55588"/>
    <cellStyle name="Normal 2 2 2 3 4 2 2" xfId="3410"/>
    <cellStyle name="Normal 2 2 2 3 4 2 2 2" xfId="10525"/>
    <cellStyle name="Normal 2 2 2 3 4 2 2 2 2" xfId="17796"/>
    <cellStyle name="Normal 2 2 2 3 4 2 2 3" xfId="17795"/>
    <cellStyle name="Normal 2 2 2 3 4 2 2 4" xfId="36610"/>
    <cellStyle name="Normal 2 2 2 3 4 2 2 5" xfId="43725"/>
    <cellStyle name="Normal 2 2 2 3 4 2 2 6" xfId="50840"/>
    <cellStyle name="Normal 2 2 2 3 4 2 2 7" xfId="57955"/>
    <cellStyle name="Normal 2 2 2 3 4 2 3" xfId="5781"/>
    <cellStyle name="Normal 2 2 2 3 4 2 3 2" xfId="12896"/>
    <cellStyle name="Normal 2 2 2 3 4 2 3 2 2" xfId="17798"/>
    <cellStyle name="Normal 2 2 2 3 4 2 3 3" xfId="17797"/>
    <cellStyle name="Normal 2 2 2 3 4 2 3 4" xfId="38981"/>
    <cellStyle name="Normal 2 2 2 3 4 2 3 5" xfId="46096"/>
    <cellStyle name="Normal 2 2 2 3 4 2 3 6" xfId="53211"/>
    <cellStyle name="Normal 2 2 2 3 4 2 3 7" xfId="60326"/>
    <cellStyle name="Normal 2 2 2 3 4 2 4" xfId="8158"/>
    <cellStyle name="Normal 2 2 2 3 4 2 4 2" xfId="17799"/>
    <cellStyle name="Normal 2 2 2 3 4 2 5" xfId="15273"/>
    <cellStyle name="Normal 2 2 2 3 4 2 5 2" xfId="17800"/>
    <cellStyle name="Normal 2 2 2 3 4 2 6" xfId="17794"/>
    <cellStyle name="Normal 2 2 2 3 4 2 7" xfId="34242"/>
    <cellStyle name="Normal 2 2 2 3 4 2 8" xfId="41358"/>
    <cellStyle name="Normal 2 2 2 3 4 2 9" xfId="48473"/>
    <cellStyle name="Normal 2 2 2 3 4 3" xfId="1832"/>
    <cellStyle name="Normal 2 2 2 3 4 3 10" xfId="56377"/>
    <cellStyle name="Normal 2 2 2 3 4 3 2" xfId="4199"/>
    <cellStyle name="Normal 2 2 2 3 4 3 2 2" xfId="11314"/>
    <cellStyle name="Normal 2 2 2 3 4 3 2 2 2" xfId="17803"/>
    <cellStyle name="Normal 2 2 2 3 4 3 2 3" xfId="17802"/>
    <cellStyle name="Normal 2 2 2 3 4 3 2 4" xfId="37399"/>
    <cellStyle name="Normal 2 2 2 3 4 3 2 5" xfId="44514"/>
    <cellStyle name="Normal 2 2 2 3 4 3 2 6" xfId="51629"/>
    <cellStyle name="Normal 2 2 2 3 4 3 2 7" xfId="58744"/>
    <cellStyle name="Normal 2 2 2 3 4 3 3" xfId="6570"/>
    <cellStyle name="Normal 2 2 2 3 4 3 3 2" xfId="13685"/>
    <cellStyle name="Normal 2 2 2 3 4 3 3 2 2" xfId="17805"/>
    <cellStyle name="Normal 2 2 2 3 4 3 3 3" xfId="17804"/>
    <cellStyle name="Normal 2 2 2 3 4 3 3 4" xfId="39770"/>
    <cellStyle name="Normal 2 2 2 3 4 3 3 5" xfId="46885"/>
    <cellStyle name="Normal 2 2 2 3 4 3 3 6" xfId="54000"/>
    <cellStyle name="Normal 2 2 2 3 4 3 3 7" xfId="61115"/>
    <cellStyle name="Normal 2 2 2 3 4 3 4" xfId="8947"/>
    <cellStyle name="Normal 2 2 2 3 4 3 4 2" xfId="17806"/>
    <cellStyle name="Normal 2 2 2 3 4 3 5" xfId="16062"/>
    <cellStyle name="Normal 2 2 2 3 4 3 5 2" xfId="17807"/>
    <cellStyle name="Normal 2 2 2 3 4 3 6" xfId="17801"/>
    <cellStyle name="Normal 2 2 2 3 4 3 7" xfId="35031"/>
    <cellStyle name="Normal 2 2 2 3 4 3 8" xfId="42147"/>
    <cellStyle name="Normal 2 2 2 3 4 3 9" xfId="49262"/>
    <cellStyle name="Normal 2 2 2 3 4 4" xfId="2611"/>
    <cellStyle name="Normal 2 2 2 3 4 4 2" xfId="9726"/>
    <cellStyle name="Normal 2 2 2 3 4 4 2 2" xfId="17809"/>
    <cellStyle name="Normal 2 2 2 3 4 4 3" xfId="17808"/>
    <cellStyle name="Normal 2 2 2 3 4 4 4" xfId="35811"/>
    <cellStyle name="Normal 2 2 2 3 4 4 5" xfId="42926"/>
    <cellStyle name="Normal 2 2 2 3 4 4 6" xfId="50041"/>
    <cellStyle name="Normal 2 2 2 3 4 4 7" xfId="57156"/>
    <cellStyle name="Normal 2 2 2 3 4 5" xfId="4982"/>
    <cellStyle name="Normal 2 2 2 3 4 5 2" xfId="12097"/>
    <cellStyle name="Normal 2 2 2 3 4 5 2 2" xfId="17811"/>
    <cellStyle name="Normal 2 2 2 3 4 5 3" xfId="17810"/>
    <cellStyle name="Normal 2 2 2 3 4 5 4" xfId="38182"/>
    <cellStyle name="Normal 2 2 2 3 4 5 5" xfId="45297"/>
    <cellStyle name="Normal 2 2 2 3 4 5 6" xfId="52412"/>
    <cellStyle name="Normal 2 2 2 3 4 5 7" xfId="59527"/>
    <cellStyle name="Normal 2 2 2 3 4 6" xfId="7359"/>
    <cellStyle name="Normal 2 2 2 3 4 6 2" xfId="17812"/>
    <cellStyle name="Normal 2 2 2 3 4 7" xfId="14474"/>
    <cellStyle name="Normal 2 2 2 3 4 7 2" xfId="17813"/>
    <cellStyle name="Normal 2 2 2 3 4 8" xfId="17793"/>
    <cellStyle name="Normal 2 2 2 3 4 9" xfId="33443"/>
    <cellStyle name="Normal 2 2 2 3 5" xfId="436"/>
    <cellStyle name="Normal 2 2 2 3 5 10" xfId="40754"/>
    <cellStyle name="Normal 2 2 2 3 5 11" xfId="47869"/>
    <cellStyle name="Normal 2 2 2 3 5 12" xfId="54984"/>
    <cellStyle name="Normal 2 2 2 3 5 2" xfId="1237"/>
    <cellStyle name="Normal 2 2 2 3 5 2 10" xfId="55783"/>
    <cellStyle name="Normal 2 2 2 3 5 2 2" xfId="3605"/>
    <cellStyle name="Normal 2 2 2 3 5 2 2 2" xfId="10720"/>
    <cellStyle name="Normal 2 2 2 3 5 2 2 2 2" xfId="17817"/>
    <cellStyle name="Normal 2 2 2 3 5 2 2 3" xfId="17816"/>
    <cellStyle name="Normal 2 2 2 3 5 2 2 4" xfId="36805"/>
    <cellStyle name="Normal 2 2 2 3 5 2 2 5" xfId="43920"/>
    <cellStyle name="Normal 2 2 2 3 5 2 2 6" xfId="51035"/>
    <cellStyle name="Normal 2 2 2 3 5 2 2 7" xfId="58150"/>
    <cellStyle name="Normal 2 2 2 3 5 2 3" xfId="5976"/>
    <cellStyle name="Normal 2 2 2 3 5 2 3 2" xfId="13091"/>
    <cellStyle name="Normal 2 2 2 3 5 2 3 2 2" xfId="17819"/>
    <cellStyle name="Normal 2 2 2 3 5 2 3 3" xfId="17818"/>
    <cellStyle name="Normal 2 2 2 3 5 2 3 4" xfId="39176"/>
    <cellStyle name="Normal 2 2 2 3 5 2 3 5" xfId="46291"/>
    <cellStyle name="Normal 2 2 2 3 5 2 3 6" xfId="53406"/>
    <cellStyle name="Normal 2 2 2 3 5 2 3 7" xfId="60521"/>
    <cellStyle name="Normal 2 2 2 3 5 2 4" xfId="8353"/>
    <cellStyle name="Normal 2 2 2 3 5 2 4 2" xfId="17820"/>
    <cellStyle name="Normal 2 2 2 3 5 2 5" xfId="15468"/>
    <cellStyle name="Normal 2 2 2 3 5 2 5 2" xfId="17821"/>
    <cellStyle name="Normal 2 2 2 3 5 2 6" xfId="17815"/>
    <cellStyle name="Normal 2 2 2 3 5 2 7" xfId="34437"/>
    <cellStyle name="Normal 2 2 2 3 5 2 8" xfId="41553"/>
    <cellStyle name="Normal 2 2 2 3 5 2 9" xfId="48668"/>
    <cellStyle name="Normal 2 2 2 3 5 3" xfId="2027"/>
    <cellStyle name="Normal 2 2 2 3 5 3 10" xfId="56572"/>
    <cellStyle name="Normal 2 2 2 3 5 3 2" xfId="4394"/>
    <cellStyle name="Normal 2 2 2 3 5 3 2 2" xfId="11509"/>
    <cellStyle name="Normal 2 2 2 3 5 3 2 2 2" xfId="17824"/>
    <cellStyle name="Normal 2 2 2 3 5 3 2 3" xfId="17823"/>
    <cellStyle name="Normal 2 2 2 3 5 3 2 4" xfId="37594"/>
    <cellStyle name="Normal 2 2 2 3 5 3 2 5" xfId="44709"/>
    <cellStyle name="Normal 2 2 2 3 5 3 2 6" xfId="51824"/>
    <cellStyle name="Normal 2 2 2 3 5 3 2 7" xfId="58939"/>
    <cellStyle name="Normal 2 2 2 3 5 3 3" xfId="6765"/>
    <cellStyle name="Normal 2 2 2 3 5 3 3 2" xfId="13880"/>
    <cellStyle name="Normal 2 2 2 3 5 3 3 2 2" xfId="17826"/>
    <cellStyle name="Normal 2 2 2 3 5 3 3 3" xfId="17825"/>
    <cellStyle name="Normal 2 2 2 3 5 3 3 4" xfId="39965"/>
    <cellStyle name="Normal 2 2 2 3 5 3 3 5" xfId="47080"/>
    <cellStyle name="Normal 2 2 2 3 5 3 3 6" xfId="54195"/>
    <cellStyle name="Normal 2 2 2 3 5 3 3 7" xfId="61310"/>
    <cellStyle name="Normal 2 2 2 3 5 3 4" xfId="9142"/>
    <cellStyle name="Normal 2 2 2 3 5 3 4 2" xfId="17827"/>
    <cellStyle name="Normal 2 2 2 3 5 3 5" xfId="16257"/>
    <cellStyle name="Normal 2 2 2 3 5 3 5 2" xfId="17828"/>
    <cellStyle name="Normal 2 2 2 3 5 3 6" xfId="17822"/>
    <cellStyle name="Normal 2 2 2 3 5 3 7" xfId="35226"/>
    <cellStyle name="Normal 2 2 2 3 5 3 8" xfId="42342"/>
    <cellStyle name="Normal 2 2 2 3 5 3 9" xfId="49457"/>
    <cellStyle name="Normal 2 2 2 3 5 4" xfId="2806"/>
    <cellStyle name="Normal 2 2 2 3 5 4 2" xfId="9921"/>
    <cellStyle name="Normal 2 2 2 3 5 4 2 2" xfId="17830"/>
    <cellStyle name="Normal 2 2 2 3 5 4 3" xfId="17829"/>
    <cellStyle name="Normal 2 2 2 3 5 4 4" xfId="36006"/>
    <cellStyle name="Normal 2 2 2 3 5 4 5" xfId="43121"/>
    <cellStyle name="Normal 2 2 2 3 5 4 6" xfId="50236"/>
    <cellStyle name="Normal 2 2 2 3 5 4 7" xfId="57351"/>
    <cellStyle name="Normal 2 2 2 3 5 5" xfId="5177"/>
    <cellStyle name="Normal 2 2 2 3 5 5 2" xfId="12292"/>
    <cellStyle name="Normal 2 2 2 3 5 5 2 2" xfId="17832"/>
    <cellStyle name="Normal 2 2 2 3 5 5 3" xfId="17831"/>
    <cellStyle name="Normal 2 2 2 3 5 5 4" xfId="38377"/>
    <cellStyle name="Normal 2 2 2 3 5 5 5" xfId="45492"/>
    <cellStyle name="Normal 2 2 2 3 5 5 6" xfId="52607"/>
    <cellStyle name="Normal 2 2 2 3 5 5 7" xfId="59722"/>
    <cellStyle name="Normal 2 2 2 3 5 6" xfId="7554"/>
    <cellStyle name="Normal 2 2 2 3 5 6 2" xfId="17833"/>
    <cellStyle name="Normal 2 2 2 3 5 7" xfId="14669"/>
    <cellStyle name="Normal 2 2 2 3 5 7 2" xfId="17834"/>
    <cellStyle name="Normal 2 2 2 3 5 8" xfId="17814"/>
    <cellStyle name="Normal 2 2 2 3 5 9" xfId="33638"/>
    <cellStyle name="Normal 2 2 2 3 6" xfId="612"/>
    <cellStyle name="Normal 2 2 2 3 6 10" xfId="40930"/>
    <cellStyle name="Normal 2 2 2 3 6 11" xfId="48045"/>
    <cellStyle name="Normal 2 2 2 3 6 12" xfId="55160"/>
    <cellStyle name="Normal 2 2 2 3 6 2" xfId="1413"/>
    <cellStyle name="Normal 2 2 2 3 6 2 10" xfId="55959"/>
    <cellStyle name="Normal 2 2 2 3 6 2 2" xfId="3781"/>
    <cellStyle name="Normal 2 2 2 3 6 2 2 2" xfId="10896"/>
    <cellStyle name="Normal 2 2 2 3 6 2 2 2 2" xfId="17838"/>
    <cellStyle name="Normal 2 2 2 3 6 2 2 3" xfId="17837"/>
    <cellStyle name="Normal 2 2 2 3 6 2 2 4" xfId="36981"/>
    <cellStyle name="Normal 2 2 2 3 6 2 2 5" xfId="44096"/>
    <cellStyle name="Normal 2 2 2 3 6 2 2 6" xfId="51211"/>
    <cellStyle name="Normal 2 2 2 3 6 2 2 7" xfId="58326"/>
    <cellStyle name="Normal 2 2 2 3 6 2 3" xfId="6152"/>
    <cellStyle name="Normal 2 2 2 3 6 2 3 2" xfId="13267"/>
    <cellStyle name="Normal 2 2 2 3 6 2 3 2 2" xfId="17840"/>
    <cellStyle name="Normal 2 2 2 3 6 2 3 3" xfId="17839"/>
    <cellStyle name="Normal 2 2 2 3 6 2 3 4" xfId="39352"/>
    <cellStyle name="Normal 2 2 2 3 6 2 3 5" xfId="46467"/>
    <cellStyle name="Normal 2 2 2 3 6 2 3 6" xfId="53582"/>
    <cellStyle name="Normal 2 2 2 3 6 2 3 7" xfId="60697"/>
    <cellStyle name="Normal 2 2 2 3 6 2 4" xfId="8529"/>
    <cellStyle name="Normal 2 2 2 3 6 2 4 2" xfId="17841"/>
    <cellStyle name="Normal 2 2 2 3 6 2 5" xfId="15644"/>
    <cellStyle name="Normal 2 2 2 3 6 2 5 2" xfId="17842"/>
    <cellStyle name="Normal 2 2 2 3 6 2 6" xfId="17836"/>
    <cellStyle name="Normal 2 2 2 3 6 2 7" xfId="34613"/>
    <cellStyle name="Normal 2 2 2 3 6 2 8" xfId="41729"/>
    <cellStyle name="Normal 2 2 2 3 6 2 9" xfId="48844"/>
    <cellStyle name="Normal 2 2 2 3 6 3" xfId="2203"/>
    <cellStyle name="Normal 2 2 2 3 6 3 10" xfId="56748"/>
    <cellStyle name="Normal 2 2 2 3 6 3 2" xfId="4570"/>
    <cellStyle name="Normal 2 2 2 3 6 3 2 2" xfId="11685"/>
    <cellStyle name="Normal 2 2 2 3 6 3 2 2 2" xfId="17845"/>
    <cellStyle name="Normal 2 2 2 3 6 3 2 3" xfId="17844"/>
    <cellStyle name="Normal 2 2 2 3 6 3 2 4" xfId="37770"/>
    <cellStyle name="Normal 2 2 2 3 6 3 2 5" xfId="44885"/>
    <cellStyle name="Normal 2 2 2 3 6 3 2 6" xfId="52000"/>
    <cellStyle name="Normal 2 2 2 3 6 3 2 7" xfId="59115"/>
    <cellStyle name="Normal 2 2 2 3 6 3 3" xfId="6941"/>
    <cellStyle name="Normal 2 2 2 3 6 3 3 2" xfId="14056"/>
    <cellStyle name="Normal 2 2 2 3 6 3 3 2 2" xfId="17847"/>
    <cellStyle name="Normal 2 2 2 3 6 3 3 3" xfId="17846"/>
    <cellStyle name="Normal 2 2 2 3 6 3 3 4" xfId="40141"/>
    <cellStyle name="Normal 2 2 2 3 6 3 3 5" xfId="47256"/>
    <cellStyle name="Normal 2 2 2 3 6 3 3 6" xfId="54371"/>
    <cellStyle name="Normal 2 2 2 3 6 3 3 7" xfId="61486"/>
    <cellStyle name="Normal 2 2 2 3 6 3 4" xfId="9318"/>
    <cellStyle name="Normal 2 2 2 3 6 3 4 2" xfId="17848"/>
    <cellStyle name="Normal 2 2 2 3 6 3 5" xfId="16433"/>
    <cellStyle name="Normal 2 2 2 3 6 3 5 2" xfId="17849"/>
    <cellStyle name="Normal 2 2 2 3 6 3 6" xfId="17843"/>
    <cellStyle name="Normal 2 2 2 3 6 3 7" xfId="35402"/>
    <cellStyle name="Normal 2 2 2 3 6 3 8" xfId="42518"/>
    <cellStyle name="Normal 2 2 2 3 6 3 9" xfId="49633"/>
    <cellStyle name="Normal 2 2 2 3 6 4" xfId="2982"/>
    <cellStyle name="Normal 2 2 2 3 6 4 2" xfId="10097"/>
    <cellStyle name="Normal 2 2 2 3 6 4 2 2" xfId="17851"/>
    <cellStyle name="Normal 2 2 2 3 6 4 3" xfId="17850"/>
    <cellStyle name="Normal 2 2 2 3 6 4 4" xfId="36182"/>
    <cellStyle name="Normal 2 2 2 3 6 4 5" xfId="43297"/>
    <cellStyle name="Normal 2 2 2 3 6 4 6" xfId="50412"/>
    <cellStyle name="Normal 2 2 2 3 6 4 7" xfId="57527"/>
    <cellStyle name="Normal 2 2 2 3 6 5" xfId="5353"/>
    <cellStyle name="Normal 2 2 2 3 6 5 2" xfId="12468"/>
    <cellStyle name="Normal 2 2 2 3 6 5 2 2" xfId="17853"/>
    <cellStyle name="Normal 2 2 2 3 6 5 3" xfId="17852"/>
    <cellStyle name="Normal 2 2 2 3 6 5 4" xfId="38553"/>
    <cellStyle name="Normal 2 2 2 3 6 5 5" xfId="45668"/>
    <cellStyle name="Normal 2 2 2 3 6 5 6" xfId="52783"/>
    <cellStyle name="Normal 2 2 2 3 6 5 7" xfId="59898"/>
    <cellStyle name="Normal 2 2 2 3 6 6" xfId="7730"/>
    <cellStyle name="Normal 2 2 2 3 6 6 2" xfId="17854"/>
    <cellStyle name="Normal 2 2 2 3 6 7" xfId="14845"/>
    <cellStyle name="Normal 2 2 2 3 6 7 2" xfId="17855"/>
    <cellStyle name="Normal 2 2 2 3 6 8" xfId="17835"/>
    <cellStyle name="Normal 2 2 2 3 6 9" xfId="33814"/>
    <cellStyle name="Normal 2 2 2 3 7" xfId="847"/>
    <cellStyle name="Normal 2 2 2 3 7 10" xfId="55393"/>
    <cellStyle name="Normal 2 2 2 3 7 2" xfId="3215"/>
    <cellStyle name="Normal 2 2 2 3 7 2 2" xfId="10330"/>
    <cellStyle name="Normal 2 2 2 3 7 2 2 2" xfId="17858"/>
    <cellStyle name="Normal 2 2 2 3 7 2 3" xfId="17857"/>
    <cellStyle name="Normal 2 2 2 3 7 2 4" xfId="36415"/>
    <cellStyle name="Normal 2 2 2 3 7 2 5" xfId="43530"/>
    <cellStyle name="Normal 2 2 2 3 7 2 6" xfId="50645"/>
    <cellStyle name="Normal 2 2 2 3 7 2 7" xfId="57760"/>
    <cellStyle name="Normal 2 2 2 3 7 3" xfId="5586"/>
    <cellStyle name="Normal 2 2 2 3 7 3 2" xfId="12701"/>
    <cellStyle name="Normal 2 2 2 3 7 3 2 2" xfId="17860"/>
    <cellStyle name="Normal 2 2 2 3 7 3 3" xfId="17859"/>
    <cellStyle name="Normal 2 2 2 3 7 3 4" xfId="38786"/>
    <cellStyle name="Normal 2 2 2 3 7 3 5" xfId="45901"/>
    <cellStyle name="Normal 2 2 2 3 7 3 6" xfId="53016"/>
    <cellStyle name="Normal 2 2 2 3 7 3 7" xfId="60131"/>
    <cellStyle name="Normal 2 2 2 3 7 4" xfId="7963"/>
    <cellStyle name="Normal 2 2 2 3 7 4 2" xfId="17861"/>
    <cellStyle name="Normal 2 2 2 3 7 5" xfId="15078"/>
    <cellStyle name="Normal 2 2 2 3 7 5 2" xfId="17862"/>
    <cellStyle name="Normal 2 2 2 3 7 6" xfId="17856"/>
    <cellStyle name="Normal 2 2 2 3 7 7" xfId="34047"/>
    <cellStyle name="Normal 2 2 2 3 7 8" xfId="41163"/>
    <cellStyle name="Normal 2 2 2 3 7 9" xfId="48278"/>
    <cellStyle name="Normal 2 2 2 3 8" xfId="1637"/>
    <cellStyle name="Normal 2 2 2 3 8 10" xfId="56182"/>
    <cellStyle name="Normal 2 2 2 3 8 2" xfId="4004"/>
    <cellStyle name="Normal 2 2 2 3 8 2 2" xfId="11119"/>
    <cellStyle name="Normal 2 2 2 3 8 2 2 2" xfId="17865"/>
    <cellStyle name="Normal 2 2 2 3 8 2 3" xfId="17864"/>
    <cellStyle name="Normal 2 2 2 3 8 2 4" xfId="37204"/>
    <cellStyle name="Normal 2 2 2 3 8 2 5" xfId="44319"/>
    <cellStyle name="Normal 2 2 2 3 8 2 6" xfId="51434"/>
    <cellStyle name="Normal 2 2 2 3 8 2 7" xfId="58549"/>
    <cellStyle name="Normal 2 2 2 3 8 3" xfId="6375"/>
    <cellStyle name="Normal 2 2 2 3 8 3 2" xfId="13490"/>
    <cellStyle name="Normal 2 2 2 3 8 3 2 2" xfId="17867"/>
    <cellStyle name="Normal 2 2 2 3 8 3 3" xfId="17866"/>
    <cellStyle name="Normal 2 2 2 3 8 3 4" xfId="39575"/>
    <cellStyle name="Normal 2 2 2 3 8 3 5" xfId="46690"/>
    <cellStyle name="Normal 2 2 2 3 8 3 6" xfId="53805"/>
    <cellStyle name="Normal 2 2 2 3 8 3 7" xfId="60920"/>
    <cellStyle name="Normal 2 2 2 3 8 4" xfId="8752"/>
    <cellStyle name="Normal 2 2 2 3 8 4 2" xfId="17868"/>
    <cellStyle name="Normal 2 2 2 3 8 5" xfId="15867"/>
    <cellStyle name="Normal 2 2 2 3 8 5 2" xfId="17869"/>
    <cellStyle name="Normal 2 2 2 3 8 6" xfId="17863"/>
    <cellStyle name="Normal 2 2 2 3 8 7" xfId="34836"/>
    <cellStyle name="Normal 2 2 2 3 8 8" xfId="41952"/>
    <cellStyle name="Normal 2 2 2 3 8 9" xfId="49067"/>
    <cellStyle name="Normal 2 2 2 3 9" xfId="2416"/>
    <cellStyle name="Normal 2 2 2 3 9 2" xfId="9531"/>
    <cellStyle name="Normal 2 2 2 3 9 2 2" xfId="17871"/>
    <cellStyle name="Normal 2 2 2 3 9 3" xfId="17870"/>
    <cellStyle name="Normal 2 2 2 3 9 4" xfId="35616"/>
    <cellStyle name="Normal 2 2 2 3 9 5" xfId="42731"/>
    <cellStyle name="Normal 2 2 2 3 9 6" xfId="49846"/>
    <cellStyle name="Normal 2 2 2 3 9 7" xfId="56961"/>
    <cellStyle name="Normal 2 2 2 4" xfId="60"/>
    <cellStyle name="Normal 2 2 2 4 10" xfId="7185"/>
    <cellStyle name="Normal 2 2 2 4 10 2" xfId="17873"/>
    <cellStyle name="Normal 2 2 2 4 11" xfId="14300"/>
    <cellStyle name="Normal 2 2 2 4 11 2" xfId="17874"/>
    <cellStyle name="Normal 2 2 2 4 12" xfId="17872"/>
    <cellStyle name="Normal 2 2 2 4 13" xfId="33269"/>
    <cellStyle name="Normal 2 2 2 4 14" xfId="40385"/>
    <cellStyle name="Normal 2 2 2 4 15" xfId="47500"/>
    <cellStyle name="Normal 2 2 2 4 16" xfId="54615"/>
    <cellStyle name="Normal 2 2 2 4 2" xfId="158"/>
    <cellStyle name="Normal 2 2 2 4 2 10" xfId="14395"/>
    <cellStyle name="Normal 2 2 2 4 2 10 2" xfId="17876"/>
    <cellStyle name="Normal 2 2 2 4 2 11" xfId="17875"/>
    <cellStyle name="Normal 2 2 2 4 2 12" xfId="33364"/>
    <cellStyle name="Normal 2 2 2 4 2 13" xfId="40480"/>
    <cellStyle name="Normal 2 2 2 4 2 14" xfId="47595"/>
    <cellStyle name="Normal 2 2 2 4 2 15" xfId="54710"/>
    <cellStyle name="Normal 2 2 2 4 2 2" xfId="357"/>
    <cellStyle name="Normal 2 2 2 4 2 2 10" xfId="40675"/>
    <cellStyle name="Normal 2 2 2 4 2 2 11" xfId="47790"/>
    <cellStyle name="Normal 2 2 2 4 2 2 12" xfId="54905"/>
    <cellStyle name="Normal 2 2 2 4 2 2 2" xfId="1158"/>
    <cellStyle name="Normal 2 2 2 4 2 2 2 10" xfId="55704"/>
    <cellStyle name="Normal 2 2 2 4 2 2 2 2" xfId="3526"/>
    <cellStyle name="Normal 2 2 2 4 2 2 2 2 2" xfId="10641"/>
    <cellStyle name="Normal 2 2 2 4 2 2 2 2 2 2" xfId="17880"/>
    <cellStyle name="Normal 2 2 2 4 2 2 2 2 3" xfId="17879"/>
    <cellStyle name="Normal 2 2 2 4 2 2 2 2 4" xfId="36726"/>
    <cellStyle name="Normal 2 2 2 4 2 2 2 2 5" xfId="43841"/>
    <cellStyle name="Normal 2 2 2 4 2 2 2 2 6" xfId="50956"/>
    <cellStyle name="Normal 2 2 2 4 2 2 2 2 7" xfId="58071"/>
    <cellStyle name="Normal 2 2 2 4 2 2 2 3" xfId="5897"/>
    <cellStyle name="Normal 2 2 2 4 2 2 2 3 2" xfId="13012"/>
    <cellStyle name="Normal 2 2 2 4 2 2 2 3 2 2" xfId="17882"/>
    <cellStyle name="Normal 2 2 2 4 2 2 2 3 3" xfId="17881"/>
    <cellStyle name="Normal 2 2 2 4 2 2 2 3 4" xfId="39097"/>
    <cellStyle name="Normal 2 2 2 4 2 2 2 3 5" xfId="46212"/>
    <cellStyle name="Normal 2 2 2 4 2 2 2 3 6" xfId="53327"/>
    <cellStyle name="Normal 2 2 2 4 2 2 2 3 7" xfId="60442"/>
    <cellStyle name="Normal 2 2 2 4 2 2 2 4" xfId="8274"/>
    <cellStyle name="Normal 2 2 2 4 2 2 2 4 2" xfId="17883"/>
    <cellStyle name="Normal 2 2 2 4 2 2 2 5" xfId="15389"/>
    <cellStyle name="Normal 2 2 2 4 2 2 2 5 2" xfId="17884"/>
    <cellStyle name="Normal 2 2 2 4 2 2 2 6" xfId="17878"/>
    <cellStyle name="Normal 2 2 2 4 2 2 2 7" xfId="34358"/>
    <cellStyle name="Normal 2 2 2 4 2 2 2 8" xfId="41474"/>
    <cellStyle name="Normal 2 2 2 4 2 2 2 9" xfId="48589"/>
    <cellStyle name="Normal 2 2 2 4 2 2 3" xfId="1948"/>
    <cellStyle name="Normal 2 2 2 4 2 2 3 10" xfId="56493"/>
    <cellStyle name="Normal 2 2 2 4 2 2 3 2" xfId="4315"/>
    <cellStyle name="Normal 2 2 2 4 2 2 3 2 2" xfId="11430"/>
    <cellStyle name="Normal 2 2 2 4 2 2 3 2 2 2" xfId="17887"/>
    <cellStyle name="Normal 2 2 2 4 2 2 3 2 3" xfId="17886"/>
    <cellStyle name="Normal 2 2 2 4 2 2 3 2 4" xfId="37515"/>
    <cellStyle name="Normal 2 2 2 4 2 2 3 2 5" xfId="44630"/>
    <cellStyle name="Normal 2 2 2 4 2 2 3 2 6" xfId="51745"/>
    <cellStyle name="Normal 2 2 2 4 2 2 3 2 7" xfId="58860"/>
    <cellStyle name="Normal 2 2 2 4 2 2 3 3" xfId="6686"/>
    <cellStyle name="Normal 2 2 2 4 2 2 3 3 2" xfId="13801"/>
    <cellStyle name="Normal 2 2 2 4 2 2 3 3 2 2" xfId="17889"/>
    <cellStyle name="Normal 2 2 2 4 2 2 3 3 3" xfId="17888"/>
    <cellStyle name="Normal 2 2 2 4 2 2 3 3 4" xfId="39886"/>
    <cellStyle name="Normal 2 2 2 4 2 2 3 3 5" xfId="47001"/>
    <cellStyle name="Normal 2 2 2 4 2 2 3 3 6" xfId="54116"/>
    <cellStyle name="Normal 2 2 2 4 2 2 3 3 7" xfId="61231"/>
    <cellStyle name="Normal 2 2 2 4 2 2 3 4" xfId="9063"/>
    <cellStyle name="Normal 2 2 2 4 2 2 3 4 2" xfId="17890"/>
    <cellStyle name="Normal 2 2 2 4 2 2 3 5" xfId="16178"/>
    <cellStyle name="Normal 2 2 2 4 2 2 3 5 2" xfId="17891"/>
    <cellStyle name="Normal 2 2 2 4 2 2 3 6" xfId="17885"/>
    <cellStyle name="Normal 2 2 2 4 2 2 3 7" xfId="35147"/>
    <cellStyle name="Normal 2 2 2 4 2 2 3 8" xfId="42263"/>
    <cellStyle name="Normal 2 2 2 4 2 2 3 9" xfId="49378"/>
    <cellStyle name="Normal 2 2 2 4 2 2 4" xfId="2727"/>
    <cellStyle name="Normal 2 2 2 4 2 2 4 2" xfId="9842"/>
    <cellStyle name="Normal 2 2 2 4 2 2 4 2 2" xfId="17893"/>
    <cellStyle name="Normal 2 2 2 4 2 2 4 3" xfId="17892"/>
    <cellStyle name="Normal 2 2 2 4 2 2 4 4" xfId="35927"/>
    <cellStyle name="Normal 2 2 2 4 2 2 4 5" xfId="43042"/>
    <cellStyle name="Normal 2 2 2 4 2 2 4 6" xfId="50157"/>
    <cellStyle name="Normal 2 2 2 4 2 2 4 7" xfId="57272"/>
    <cellStyle name="Normal 2 2 2 4 2 2 5" xfId="5098"/>
    <cellStyle name="Normal 2 2 2 4 2 2 5 2" xfId="12213"/>
    <cellStyle name="Normal 2 2 2 4 2 2 5 2 2" xfId="17895"/>
    <cellStyle name="Normal 2 2 2 4 2 2 5 3" xfId="17894"/>
    <cellStyle name="Normal 2 2 2 4 2 2 5 4" xfId="38298"/>
    <cellStyle name="Normal 2 2 2 4 2 2 5 5" xfId="45413"/>
    <cellStyle name="Normal 2 2 2 4 2 2 5 6" xfId="52528"/>
    <cellStyle name="Normal 2 2 2 4 2 2 5 7" xfId="59643"/>
    <cellStyle name="Normal 2 2 2 4 2 2 6" xfId="7475"/>
    <cellStyle name="Normal 2 2 2 4 2 2 6 2" xfId="17896"/>
    <cellStyle name="Normal 2 2 2 4 2 2 7" xfId="14590"/>
    <cellStyle name="Normal 2 2 2 4 2 2 7 2" xfId="17897"/>
    <cellStyle name="Normal 2 2 2 4 2 2 8" xfId="17877"/>
    <cellStyle name="Normal 2 2 2 4 2 2 9" xfId="33559"/>
    <cellStyle name="Normal 2 2 2 4 2 3" xfId="552"/>
    <cellStyle name="Normal 2 2 2 4 2 3 10" xfId="40870"/>
    <cellStyle name="Normal 2 2 2 4 2 3 11" xfId="47985"/>
    <cellStyle name="Normal 2 2 2 4 2 3 12" xfId="55100"/>
    <cellStyle name="Normal 2 2 2 4 2 3 2" xfId="1353"/>
    <cellStyle name="Normal 2 2 2 4 2 3 2 10" xfId="55899"/>
    <cellStyle name="Normal 2 2 2 4 2 3 2 2" xfId="3721"/>
    <cellStyle name="Normal 2 2 2 4 2 3 2 2 2" xfId="10836"/>
    <cellStyle name="Normal 2 2 2 4 2 3 2 2 2 2" xfId="17901"/>
    <cellStyle name="Normal 2 2 2 4 2 3 2 2 3" xfId="17900"/>
    <cellStyle name="Normal 2 2 2 4 2 3 2 2 4" xfId="36921"/>
    <cellStyle name="Normal 2 2 2 4 2 3 2 2 5" xfId="44036"/>
    <cellStyle name="Normal 2 2 2 4 2 3 2 2 6" xfId="51151"/>
    <cellStyle name="Normal 2 2 2 4 2 3 2 2 7" xfId="58266"/>
    <cellStyle name="Normal 2 2 2 4 2 3 2 3" xfId="6092"/>
    <cellStyle name="Normal 2 2 2 4 2 3 2 3 2" xfId="13207"/>
    <cellStyle name="Normal 2 2 2 4 2 3 2 3 2 2" xfId="17903"/>
    <cellStyle name="Normal 2 2 2 4 2 3 2 3 3" xfId="17902"/>
    <cellStyle name="Normal 2 2 2 4 2 3 2 3 4" xfId="39292"/>
    <cellStyle name="Normal 2 2 2 4 2 3 2 3 5" xfId="46407"/>
    <cellStyle name="Normal 2 2 2 4 2 3 2 3 6" xfId="53522"/>
    <cellStyle name="Normal 2 2 2 4 2 3 2 3 7" xfId="60637"/>
    <cellStyle name="Normal 2 2 2 4 2 3 2 4" xfId="8469"/>
    <cellStyle name="Normal 2 2 2 4 2 3 2 4 2" xfId="17904"/>
    <cellStyle name="Normal 2 2 2 4 2 3 2 5" xfId="15584"/>
    <cellStyle name="Normal 2 2 2 4 2 3 2 5 2" xfId="17905"/>
    <cellStyle name="Normal 2 2 2 4 2 3 2 6" xfId="17899"/>
    <cellStyle name="Normal 2 2 2 4 2 3 2 7" xfId="34553"/>
    <cellStyle name="Normal 2 2 2 4 2 3 2 8" xfId="41669"/>
    <cellStyle name="Normal 2 2 2 4 2 3 2 9" xfId="48784"/>
    <cellStyle name="Normal 2 2 2 4 2 3 3" xfId="2143"/>
    <cellStyle name="Normal 2 2 2 4 2 3 3 10" xfId="56688"/>
    <cellStyle name="Normal 2 2 2 4 2 3 3 2" xfId="4510"/>
    <cellStyle name="Normal 2 2 2 4 2 3 3 2 2" xfId="11625"/>
    <cellStyle name="Normal 2 2 2 4 2 3 3 2 2 2" xfId="17908"/>
    <cellStyle name="Normal 2 2 2 4 2 3 3 2 3" xfId="17907"/>
    <cellStyle name="Normal 2 2 2 4 2 3 3 2 4" xfId="37710"/>
    <cellStyle name="Normal 2 2 2 4 2 3 3 2 5" xfId="44825"/>
    <cellStyle name="Normal 2 2 2 4 2 3 3 2 6" xfId="51940"/>
    <cellStyle name="Normal 2 2 2 4 2 3 3 2 7" xfId="59055"/>
    <cellStyle name="Normal 2 2 2 4 2 3 3 3" xfId="6881"/>
    <cellStyle name="Normal 2 2 2 4 2 3 3 3 2" xfId="13996"/>
    <cellStyle name="Normal 2 2 2 4 2 3 3 3 2 2" xfId="17910"/>
    <cellStyle name="Normal 2 2 2 4 2 3 3 3 3" xfId="17909"/>
    <cellStyle name="Normal 2 2 2 4 2 3 3 3 4" xfId="40081"/>
    <cellStyle name="Normal 2 2 2 4 2 3 3 3 5" xfId="47196"/>
    <cellStyle name="Normal 2 2 2 4 2 3 3 3 6" xfId="54311"/>
    <cellStyle name="Normal 2 2 2 4 2 3 3 3 7" xfId="61426"/>
    <cellStyle name="Normal 2 2 2 4 2 3 3 4" xfId="9258"/>
    <cellStyle name="Normal 2 2 2 4 2 3 3 4 2" xfId="17911"/>
    <cellStyle name="Normal 2 2 2 4 2 3 3 5" xfId="16373"/>
    <cellStyle name="Normal 2 2 2 4 2 3 3 5 2" xfId="17912"/>
    <cellStyle name="Normal 2 2 2 4 2 3 3 6" xfId="17906"/>
    <cellStyle name="Normal 2 2 2 4 2 3 3 7" xfId="35342"/>
    <cellStyle name="Normal 2 2 2 4 2 3 3 8" xfId="42458"/>
    <cellStyle name="Normal 2 2 2 4 2 3 3 9" xfId="49573"/>
    <cellStyle name="Normal 2 2 2 4 2 3 4" xfId="2922"/>
    <cellStyle name="Normal 2 2 2 4 2 3 4 2" xfId="10037"/>
    <cellStyle name="Normal 2 2 2 4 2 3 4 2 2" xfId="17914"/>
    <cellStyle name="Normal 2 2 2 4 2 3 4 3" xfId="17913"/>
    <cellStyle name="Normal 2 2 2 4 2 3 4 4" xfId="36122"/>
    <cellStyle name="Normal 2 2 2 4 2 3 4 5" xfId="43237"/>
    <cellStyle name="Normal 2 2 2 4 2 3 4 6" xfId="50352"/>
    <cellStyle name="Normal 2 2 2 4 2 3 4 7" xfId="57467"/>
    <cellStyle name="Normal 2 2 2 4 2 3 5" xfId="5293"/>
    <cellStyle name="Normal 2 2 2 4 2 3 5 2" xfId="12408"/>
    <cellStyle name="Normal 2 2 2 4 2 3 5 2 2" xfId="17916"/>
    <cellStyle name="Normal 2 2 2 4 2 3 5 3" xfId="17915"/>
    <cellStyle name="Normal 2 2 2 4 2 3 5 4" xfId="38493"/>
    <cellStyle name="Normal 2 2 2 4 2 3 5 5" xfId="45608"/>
    <cellStyle name="Normal 2 2 2 4 2 3 5 6" xfId="52723"/>
    <cellStyle name="Normal 2 2 2 4 2 3 5 7" xfId="59838"/>
    <cellStyle name="Normal 2 2 2 4 2 3 6" xfId="7670"/>
    <cellStyle name="Normal 2 2 2 4 2 3 6 2" xfId="17917"/>
    <cellStyle name="Normal 2 2 2 4 2 3 7" xfId="14785"/>
    <cellStyle name="Normal 2 2 2 4 2 3 7 2" xfId="17918"/>
    <cellStyle name="Normal 2 2 2 4 2 3 8" xfId="17898"/>
    <cellStyle name="Normal 2 2 2 4 2 3 9" xfId="33754"/>
    <cellStyle name="Normal 2 2 2 4 2 4" xfId="616"/>
    <cellStyle name="Normal 2 2 2 4 2 4 10" xfId="40934"/>
    <cellStyle name="Normal 2 2 2 4 2 4 11" xfId="48049"/>
    <cellStyle name="Normal 2 2 2 4 2 4 12" xfId="55164"/>
    <cellStyle name="Normal 2 2 2 4 2 4 2" xfId="1417"/>
    <cellStyle name="Normal 2 2 2 4 2 4 2 10" xfId="55963"/>
    <cellStyle name="Normal 2 2 2 4 2 4 2 2" xfId="3785"/>
    <cellStyle name="Normal 2 2 2 4 2 4 2 2 2" xfId="10900"/>
    <cellStyle name="Normal 2 2 2 4 2 4 2 2 2 2" xfId="17922"/>
    <cellStyle name="Normal 2 2 2 4 2 4 2 2 3" xfId="17921"/>
    <cellStyle name="Normal 2 2 2 4 2 4 2 2 4" xfId="36985"/>
    <cellStyle name="Normal 2 2 2 4 2 4 2 2 5" xfId="44100"/>
    <cellStyle name="Normal 2 2 2 4 2 4 2 2 6" xfId="51215"/>
    <cellStyle name="Normal 2 2 2 4 2 4 2 2 7" xfId="58330"/>
    <cellStyle name="Normal 2 2 2 4 2 4 2 3" xfId="6156"/>
    <cellStyle name="Normal 2 2 2 4 2 4 2 3 2" xfId="13271"/>
    <cellStyle name="Normal 2 2 2 4 2 4 2 3 2 2" xfId="17924"/>
    <cellStyle name="Normal 2 2 2 4 2 4 2 3 3" xfId="17923"/>
    <cellStyle name="Normal 2 2 2 4 2 4 2 3 4" xfId="39356"/>
    <cellStyle name="Normal 2 2 2 4 2 4 2 3 5" xfId="46471"/>
    <cellStyle name="Normal 2 2 2 4 2 4 2 3 6" xfId="53586"/>
    <cellStyle name="Normal 2 2 2 4 2 4 2 3 7" xfId="60701"/>
    <cellStyle name="Normal 2 2 2 4 2 4 2 4" xfId="8533"/>
    <cellStyle name="Normal 2 2 2 4 2 4 2 4 2" xfId="17925"/>
    <cellStyle name="Normal 2 2 2 4 2 4 2 5" xfId="15648"/>
    <cellStyle name="Normal 2 2 2 4 2 4 2 5 2" xfId="17926"/>
    <cellStyle name="Normal 2 2 2 4 2 4 2 6" xfId="17920"/>
    <cellStyle name="Normal 2 2 2 4 2 4 2 7" xfId="34617"/>
    <cellStyle name="Normal 2 2 2 4 2 4 2 8" xfId="41733"/>
    <cellStyle name="Normal 2 2 2 4 2 4 2 9" xfId="48848"/>
    <cellStyle name="Normal 2 2 2 4 2 4 3" xfId="2207"/>
    <cellStyle name="Normal 2 2 2 4 2 4 3 10" xfId="56752"/>
    <cellStyle name="Normal 2 2 2 4 2 4 3 2" xfId="4574"/>
    <cellStyle name="Normal 2 2 2 4 2 4 3 2 2" xfId="11689"/>
    <cellStyle name="Normal 2 2 2 4 2 4 3 2 2 2" xfId="17929"/>
    <cellStyle name="Normal 2 2 2 4 2 4 3 2 3" xfId="17928"/>
    <cellStyle name="Normal 2 2 2 4 2 4 3 2 4" xfId="37774"/>
    <cellStyle name="Normal 2 2 2 4 2 4 3 2 5" xfId="44889"/>
    <cellStyle name="Normal 2 2 2 4 2 4 3 2 6" xfId="52004"/>
    <cellStyle name="Normal 2 2 2 4 2 4 3 2 7" xfId="59119"/>
    <cellStyle name="Normal 2 2 2 4 2 4 3 3" xfId="6945"/>
    <cellStyle name="Normal 2 2 2 4 2 4 3 3 2" xfId="14060"/>
    <cellStyle name="Normal 2 2 2 4 2 4 3 3 2 2" xfId="17931"/>
    <cellStyle name="Normal 2 2 2 4 2 4 3 3 3" xfId="17930"/>
    <cellStyle name="Normal 2 2 2 4 2 4 3 3 4" xfId="40145"/>
    <cellStyle name="Normal 2 2 2 4 2 4 3 3 5" xfId="47260"/>
    <cellStyle name="Normal 2 2 2 4 2 4 3 3 6" xfId="54375"/>
    <cellStyle name="Normal 2 2 2 4 2 4 3 3 7" xfId="61490"/>
    <cellStyle name="Normal 2 2 2 4 2 4 3 4" xfId="9322"/>
    <cellStyle name="Normal 2 2 2 4 2 4 3 4 2" xfId="17932"/>
    <cellStyle name="Normal 2 2 2 4 2 4 3 5" xfId="16437"/>
    <cellStyle name="Normal 2 2 2 4 2 4 3 5 2" xfId="17933"/>
    <cellStyle name="Normal 2 2 2 4 2 4 3 6" xfId="17927"/>
    <cellStyle name="Normal 2 2 2 4 2 4 3 7" xfId="35406"/>
    <cellStyle name="Normal 2 2 2 4 2 4 3 8" xfId="42522"/>
    <cellStyle name="Normal 2 2 2 4 2 4 3 9" xfId="49637"/>
    <cellStyle name="Normal 2 2 2 4 2 4 4" xfId="2986"/>
    <cellStyle name="Normal 2 2 2 4 2 4 4 2" xfId="10101"/>
    <cellStyle name="Normal 2 2 2 4 2 4 4 2 2" xfId="17935"/>
    <cellStyle name="Normal 2 2 2 4 2 4 4 3" xfId="17934"/>
    <cellStyle name="Normal 2 2 2 4 2 4 4 4" xfId="36186"/>
    <cellStyle name="Normal 2 2 2 4 2 4 4 5" xfId="43301"/>
    <cellStyle name="Normal 2 2 2 4 2 4 4 6" xfId="50416"/>
    <cellStyle name="Normal 2 2 2 4 2 4 4 7" xfId="57531"/>
    <cellStyle name="Normal 2 2 2 4 2 4 5" xfId="5357"/>
    <cellStyle name="Normal 2 2 2 4 2 4 5 2" xfId="12472"/>
    <cellStyle name="Normal 2 2 2 4 2 4 5 2 2" xfId="17937"/>
    <cellStyle name="Normal 2 2 2 4 2 4 5 3" xfId="17936"/>
    <cellStyle name="Normal 2 2 2 4 2 4 5 4" xfId="38557"/>
    <cellStyle name="Normal 2 2 2 4 2 4 5 5" xfId="45672"/>
    <cellStyle name="Normal 2 2 2 4 2 4 5 6" xfId="52787"/>
    <cellStyle name="Normal 2 2 2 4 2 4 5 7" xfId="59902"/>
    <cellStyle name="Normal 2 2 2 4 2 4 6" xfId="7734"/>
    <cellStyle name="Normal 2 2 2 4 2 4 6 2" xfId="17938"/>
    <cellStyle name="Normal 2 2 2 4 2 4 7" xfId="14849"/>
    <cellStyle name="Normal 2 2 2 4 2 4 7 2" xfId="17939"/>
    <cellStyle name="Normal 2 2 2 4 2 4 8" xfId="17919"/>
    <cellStyle name="Normal 2 2 2 4 2 4 9" xfId="33818"/>
    <cellStyle name="Normal 2 2 2 4 2 5" xfId="963"/>
    <cellStyle name="Normal 2 2 2 4 2 5 10" xfId="55509"/>
    <cellStyle name="Normal 2 2 2 4 2 5 2" xfId="3331"/>
    <cellStyle name="Normal 2 2 2 4 2 5 2 2" xfId="10446"/>
    <cellStyle name="Normal 2 2 2 4 2 5 2 2 2" xfId="17942"/>
    <cellStyle name="Normal 2 2 2 4 2 5 2 3" xfId="17941"/>
    <cellStyle name="Normal 2 2 2 4 2 5 2 4" xfId="36531"/>
    <cellStyle name="Normal 2 2 2 4 2 5 2 5" xfId="43646"/>
    <cellStyle name="Normal 2 2 2 4 2 5 2 6" xfId="50761"/>
    <cellStyle name="Normal 2 2 2 4 2 5 2 7" xfId="57876"/>
    <cellStyle name="Normal 2 2 2 4 2 5 3" xfId="5702"/>
    <cellStyle name="Normal 2 2 2 4 2 5 3 2" xfId="12817"/>
    <cellStyle name="Normal 2 2 2 4 2 5 3 2 2" xfId="17944"/>
    <cellStyle name="Normal 2 2 2 4 2 5 3 3" xfId="17943"/>
    <cellStyle name="Normal 2 2 2 4 2 5 3 4" xfId="38902"/>
    <cellStyle name="Normal 2 2 2 4 2 5 3 5" xfId="46017"/>
    <cellStyle name="Normal 2 2 2 4 2 5 3 6" xfId="53132"/>
    <cellStyle name="Normal 2 2 2 4 2 5 3 7" xfId="60247"/>
    <cellStyle name="Normal 2 2 2 4 2 5 4" xfId="8079"/>
    <cellStyle name="Normal 2 2 2 4 2 5 4 2" xfId="17945"/>
    <cellStyle name="Normal 2 2 2 4 2 5 5" xfId="15194"/>
    <cellStyle name="Normal 2 2 2 4 2 5 5 2" xfId="17946"/>
    <cellStyle name="Normal 2 2 2 4 2 5 6" xfId="17940"/>
    <cellStyle name="Normal 2 2 2 4 2 5 7" xfId="34163"/>
    <cellStyle name="Normal 2 2 2 4 2 5 8" xfId="41279"/>
    <cellStyle name="Normal 2 2 2 4 2 5 9" xfId="48394"/>
    <cellStyle name="Normal 2 2 2 4 2 6" xfId="1753"/>
    <cellStyle name="Normal 2 2 2 4 2 6 10" xfId="56298"/>
    <cellStyle name="Normal 2 2 2 4 2 6 2" xfId="4120"/>
    <cellStyle name="Normal 2 2 2 4 2 6 2 2" xfId="11235"/>
    <cellStyle name="Normal 2 2 2 4 2 6 2 2 2" xfId="17949"/>
    <cellStyle name="Normal 2 2 2 4 2 6 2 3" xfId="17948"/>
    <cellStyle name="Normal 2 2 2 4 2 6 2 4" xfId="37320"/>
    <cellStyle name="Normal 2 2 2 4 2 6 2 5" xfId="44435"/>
    <cellStyle name="Normal 2 2 2 4 2 6 2 6" xfId="51550"/>
    <cellStyle name="Normal 2 2 2 4 2 6 2 7" xfId="58665"/>
    <cellStyle name="Normal 2 2 2 4 2 6 3" xfId="6491"/>
    <cellStyle name="Normal 2 2 2 4 2 6 3 2" xfId="13606"/>
    <cellStyle name="Normal 2 2 2 4 2 6 3 2 2" xfId="17951"/>
    <cellStyle name="Normal 2 2 2 4 2 6 3 3" xfId="17950"/>
    <cellStyle name="Normal 2 2 2 4 2 6 3 4" xfId="39691"/>
    <cellStyle name="Normal 2 2 2 4 2 6 3 5" xfId="46806"/>
    <cellStyle name="Normal 2 2 2 4 2 6 3 6" xfId="53921"/>
    <cellStyle name="Normal 2 2 2 4 2 6 3 7" xfId="61036"/>
    <cellStyle name="Normal 2 2 2 4 2 6 4" xfId="8868"/>
    <cellStyle name="Normal 2 2 2 4 2 6 4 2" xfId="17952"/>
    <cellStyle name="Normal 2 2 2 4 2 6 5" xfId="15983"/>
    <cellStyle name="Normal 2 2 2 4 2 6 5 2" xfId="17953"/>
    <cellStyle name="Normal 2 2 2 4 2 6 6" xfId="17947"/>
    <cellStyle name="Normal 2 2 2 4 2 6 7" xfId="34952"/>
    <cellStyle name="Normal 2 2 2 4 2 6 8" xfId="42068"/>
    <cellStyle name="Normal 2 2 2 4 2 6 9" xfId="49183"/>
    <cellStyle name="Normal 2 2 2 4 2 7" xfId="2532"/>
    <cellStyle name="Normal 2 2 2 4 2 7 2" xfId="9647"/>
    <cellStyle name="Normal 2 2 2 4 2 7 2 2" xfId="17955"/>
    <cellStyle name="Normal 2 2 2 4 2 7 3" xfId="17954"/>
    <cellStyle name="Normal 2 2 2 4 2 7 4" xfId="35732"/>
    <cellStyle name="Normal 2 2 2 4 2 7 5" xfId="42847"/>
    <cellStyle name="Normal 2 2 2 4 2 7 6" xfId="49962"/>
    <cellStyle name="Normal 2 2 2 4 2 7 7" xfId="57077"/>
    <cellStyle name="Normal 2 2 2 4 2 8" xfId="4903"/>
    <cellStyle name="Normal 2 2 2 4 2 8 2" xfId="12018"/>
    <cellStyle name="Normal 2 2 2 4 2 8 2 2" xfId="17957"/>
    <cellStyle name="Normal 2 2 2 4 2 8 3" xfId="17956"/>
    <cellStyle name="Normal 2 2 2 4 2 8 4" xfId="38103"/>
    <cellStyle name="Normal 2 2 2 4 2 8 5" xfId="45218"/>
    <cellStyle name="Normal 2 2 2 4 2 8 6" xfId="52333"/>
    <cellStyle name="Normal 2 2 2 4 2 8 7" xfId="59448"/>
    <cellStyle name="Normal 2 2 2 4 2 9" xfId="7280"/>
    <cellStyle name="Normal 2 2 2 4 2 9 2" xfId="17958"/>
    <cellStyle name="Normal 2 2 2 4 3" xfId="262"/>
    <cellStyle name="Normal 2 2 2 4 3 10" xfId="40580"/>
    <cellStyle name="Normal 2 2 2 4 3 11" xfId="47695"/>
    <cellStyle name="Normal 2 2 2 4 3 12" xfId="54810"/>
    <cellStyle name="Normal 2 2 2 4 3 2" xfId="1063"/>
    <cellStyle name="Normal 2 2 2 4 3 2 10" xfId="55609"/>
    <cellStyle name="Normal 2 2 2 4 3 2 2" xfId="3431"/>
    <cellStyle name="Normal 2 2 2 4 3 2 2 2" xfId="10546"/>
    <cellStyle name="Normal 2 2 2 4 3 2 2 2 2" xfId="17962"/>
    <cellStyle name="Normal 2 2 2 4 3 2 2 3" xfId="17961"/>
    <cellStyle name="Normal 2 2 2 4 3 2 2 4" xfId="36631"/>
    <cellStyle name="Normal 2 2 2 4 3 2 2 5" xfId="43746"/>
    <cellStyle name="Normal 2 2 2 4 3 2 2 6" xfId="50861"/>
    <cellStyle name="Normal 2 2 2 4 3 2 2 7" xfId="57976"/>
    <cellStyle name="Normal 2 2 2 4 3 2 3" xfId="5802"/>
    <cellStyle name="Normal 2 2 2 4 3 2 3 2" xfId="12917"/>
    <cellStyle name="Normal 2 2 2 4 3 2 3 2 2" xfId="17964"/>
    <cellStyle name="Normal 2 2 2 4 3 2 3 3" xfId="17963"/>
    <cellStyle name="Normal 2 2 2 4 3 2 3 4" xfId="39002"/>
    <cellStyle name="Normal 2 2 2 4 3 2 3 5" xfId="46117"/>
    <cellStyle name="Normal 2 2 2 4 3 2 3 6" xfId="53232"/>
    <cellStyle name="Normal 2 2 2 4 3 2 3 7" xfId="60347"/>
    <cellStyle name="Normal 2 2 2 4 3 2 4" xfId="8179"/>
    <cellStyle name="Normal 2 2 2 4 3 2 4 2" xfId="17965"/>
    <cellStyle name="Normal 2 2 2 4 3 2 5" xfId="15294"/>
    <cellStyle name="Normal 2 2 2 4 3 2 5 2" xfId="17966"/>
    <cellStyle name="Normal 2 2 2 4 3 2 6" xfId="17960"/>
    <cellStyle name="Normal 2 2 2 4 3 2 7" xfId="34263"/>
    <cellStyle name="Normal 2 2 2 4 3 2 8" xfId="41379"/>
    <cellStyle name="Normal 2 2 2 4 3 2 9" xfId="48494"/>
    <cellStyle name="Normal 2 2 2 4 3 3" xfId="1853"/>
    <cellStyle name="Normal 2 2 2 4 3 3 10" xfId="56398"/>
    <cellStyle name="Normal 2 2 2 4 3 3 2" xfId="4220"/>
    <cellStyle name="Normal 2 2 2 4 3 3 2 2" xfId="11335"/>
    <cellStyle name="Normal 2 2 2 4 3 3 2 2 2" xfId="17969"/>
    <cellStyle name="Normal 2 2 2 4 3 3 2 3" xfId="17968"/>
    <cellStyle name="Normal 2 2 2 4 3 3 2 4" xfId="37420"/>
    <cellStyle name="Normal 2 2 2 4 3 3 2 5" xfId="44535"/>
    <cellStyle name="Normal 2 2 2 4 3 3 2 6" xfId="51650"/>
    <cellStyle name="Normal 2 2 2 4 3 3 2 7" xfId="58765"/>
    <cellStyle name="Normal 2 2 2 4 3 3 3" xfId="6591"/>
    <cellStyle name="Normal 2 2 2 4 3 3 3 2" xfId="13706"/>
    <cellStyle name="Normal 2 2 2 4 3 3 3 2 2" xfId="17971"/>
    <cellStyle name="Normal 2 2 2 4 3 3 3 3" xfId="17970"/>
    <cellStyle name="Normal 2 2 2 4 3 3 3 4" xfId="39791"/>
    <cellStyle name="Normal 2 2 2 4 3 3 3 5" xfId="46906"/>
    <cellStyle name="Normal 2 2 2 4 3 3 3 6" xfId="54021"/>
    <cellStyle name="Normal 2 2 2 4 3 3 3 7" xfId="61136"/>
    <cellStyle name="Normal 2 2 2 4 3 3 4" xfId="8968"/>
    <cellStyle name="Normal 2 2 2 4 3 3 4 2" xfId="17972"/>
    <cellStyle name="Normal 2 2 2 4 3 3 5" xfId="16083"/>
    <cellStyle name="Normal 2 2 2 4 3 3 5 2" xfId="17973"/>
    <cellStyle name="Normal 2 2 2 4 3 3 6" xfId="17967"/>
    <cellStyle name="Normal 2 2 2 4 3 3 7" xfId="35052"/>
    <cellStyle name="Normal 2 2 2 4 3 3 8" xfId="42168"/>
    <cellStyle name="Normal 2 2 2 4 3 3 9" xfId="49283"/>
    <cellStyle name="Normal 2 2 2 4 3 4" xfId="2632"/>
    <cellStyle name="Normal 2 2 2 4 3 4 2" xfId="9747"/>
    <cellStyle name="Normal 2 2 2 4 3 4 2 2" xfId="17975"/>
    <cellStyle name="Normal 2 2 2 4 3 4 3" xfId="17974"/>
    <cellStyle name="Normal 2 2 2 4 3 4 4" xfId="35832"/>
    <cellStyle name="Normal 2 2 2 4 3 4 5" xfId="42947"/>
    <cellStyle name="Normal 2 2 2 4 3 4 6" xfId="50062"/>
    <cellStyle name="Normal 2 2 2 4 3 4 7" xfId="57177"/>
    <cellStyle name="Normal 2 2 2 4 3 5" xfId="5003"/>
    <cellStyle name="Normal 2 2 2 4 3 5 2" xfId="12118"/>
    <cellStyle name="Normal 2 2 2 4 3 5 2 2" xfId="17977"/>
    <cellStyle name="Normal 2 2 2 4 3 5 3" xfId="17976"/>
    <cellStyle name="Normal 2 2 2 4 3 5 4" xfId="38203"/>
    <cellStyle name="Normal 2 2 2 4 3 5 5" xfId="45318"/>
    <cellStyle name="Normal 2 2 2 4 3 5 6" xfId="52433"/>
    <cellStyle name="Normal 2 2 2 4 3 5 7" xfId="59548"/>
    <cellStyle name="Normal 2 2 2 4 3 6" xfId="7380"/>
    <cellStyle name="Normal 2 2 2 4 3 6 2" xfId="17978"/>
    <cellStyle name="Normal 2 2 2 4 3 7" xfId="14495"/>
    <cellStyle name="Normal 2 2 2 4 3 7 2" xfId="17979"/>
    <cellStyle name="Normal 2 2 2 4 3 8" xfId="17959"/>
    <cellStyle name="Normal 2 2 2 4 3 9" xfId="33464"/>
    <cellStyle name="Normal 2 2 2 4 4" xfId="457"/>
    <cellStyle name="Normal 2 2 2 4 4 10" xfId="40775"/>
    <cellStyle name="Normal 2 2 2 4 4 11" xfId="47890"/>
    <cellStyle name="Normal 2 2 2 4 4 12" xfId="55005"/>
    <cellStyle name="Normal 2 2 2 4 4 2" xfId="1258"/>
    <cellStyle name="Normal 2 2 2 4 4 2 10" xfId="55804"/>
    <cellStyle name="Normal 2 2 2 4 4 2 2" xfId="3626"/>
    <cellStyle name="Normal 2 2 2 4 4 2 2 2" xfId="10741"/>
    <cellStyle name="Normal 2 2 2 4 4 2 2 2 2" xfId="17983"/>
    <cellStyle name="Normal 2 2 2 4 4 2 2 3" xfId="17982"/>
    <cellStyle name="Normal 2 2 2 4 4 2 2 4" xfId="36826"/>
    <cellStyle name="Normal 2 2 2 4 4 2 2 5" xfId="43941"/>
    <cellStyle name="Normal 2 2 2 4 4 2 2 6" xfId="51056"/>
    <cellStyle name="Normal 2 2 2 4 4 2 2 7" xfId="58171"/>
    <cellStyle name="Normal 2 2 2 4 4 2 3" xfId="5997"/>
    <cellStyle name="Normal 2 2 2 4 4 2 3 2" xfId="13112"/>
    <cellStyle name="Normal 2 2 2 4 4 2 3 2 2" xfId="17985"/>
    <cellStyle name="Normal 2 2 2 4 4 2 3 3" xfId="17984"/>
    <cellStyle name="Normal 2 2 2 4 4 2 3 4" xfId="39197"/>
    <cellStyle name="Normal 2 2 2 4 4 2 3 5" xfId="46312"/>
    <cellStyle name="Normal 2 2 2 4 4 2 3 6" xfId="53427"/>
    <cellStyle name="Normal 2 2 2 4 4 2 3 7" xfId="60542"/>
    <cellStyle name="Normal 2 2 2 4 4 2 4" xfId="8374"/>
    <cellStyle name="Normal 2 2 2 4 4 2 4 2" xfId="17986"/>
    <cellStyle name="Normal 2 2 2 4 4 2 5" xfId="15489"/>
    <cellStyle name="Normal 2 2 2 4 4 2 5 2" xfId="17987"/>
    <cellStyle name="Normal 2 2 2 4 4 2 6" xfId="17981"/>
    <cellStyle name="Normal 2 2 2 4 4 2 7" xfId="34458"/>
    <cellStyle name="Normal 2 2 2 4 4 2 8" xfId="41574"/>
    <cellStyle name="Normal 2 2 2 4 4 2 9" xfId="48689"/>
    <cellStyle name="Normal 2 2 2 4 4 3" xfId="2048"/>
    <cellStyle name="Normal 2 2 2 4 4 3 10" xfId="56593"/>
    <cellStyle name="Normal 2 2 2 4 4 3 2" xfId="4415"/>
    <cellStyle name="Normal 2 2 2 4 4 3 2 2" xfId="11530"/>
    <cellStyle name="Normal 2 2 2 4 4 3 2 2 2" xfId="17990"/>
    <cellStyle name="Normal 2 2 2 4 4 3 2 3" xfId="17989"/>
    <cellStyle name="Normal 2 2 2 4 4 3 2 4" xfId="37615"/>
    <cellStyle name="Normal 2 2 2 4 4 3 2 5" xfId="44730"/>
    <cellStyle name="Normal 2 2 2 4 4 3 2 6" xfId="51845"/>
    <cellStyle name="Normal 2 2 2 4 4 3 2 7" xfId="58960"/>
    <cellStyle name="Normal 2 2 2 4 4 3 3" xfId="6786"/>
    <cellStyle name="Normal 2 2 2 4 4 3 3 2" xfId="13901"/>
    <cellStyle name="Normal 2 2 2 4 4 3 3 2 2" xfId="17992"/>
    <cellStyle name="Normal 2 2 2 4 4 3 3 3" xfId="17991"/>
    <cellStyle name="Normal 2 2 2 4 4 3 3 4" xfId="39986"/>
    <cellStyle name="Normal 2 2 2 4 4 3 3 5" xfId="47101"/>
    <cellStyle name="Normal 2 2 2 4 4 3 3 6" xfId="54216"/>
    <cellStyle name="Normal 2 2 2 4 4 3 3 7" xfId="61331"/>
    <cellStyle name="Normal 2 2 2 4 4 3 4" xfId="9163"/>
    <cellStyle name="Normal 2 2 2 4 4 3 4 2" xfId="17993"/>
    <cellStyle name="Normal 2 2 2 4 4 3 5" xfId="16278"/>
    <cellStyle name="Normal 2 2 2 4 4 3 5 2" xfId="17994"/>
    <cellStyle name="Normal 2 2 2 4 4 3 6" xfId="17988"/>
    <cellStyle name="Normal 2 2 2 4 4 3 7" xfId="35247"/>
    <cellStyle name="Normal 2 2 2 4 4 3 8" xfId="42363"/>
    <cellStyle name="Normal 2 2 2 4 4 3 9" xfId="49478"/>
    <cellStyle name="Normal 2 2 2 4 4 4" xfId="2827"/>
    <cellStyle name="Normal 2 2 2 4 4 4 2" xfId="9942"/>
    <cellStyle name="Normal 2 2 2 4 4 4 2 2" xfId="17996"/>
    <cellStyle name="Normal 2 2 2 4 4 4 3" xfId="17995"/>
    <cellStyle name="Normal 2 2 2 4 4 4 4" xfId="36027"/>
    <cellStyle name="Normal 2 2 2 4 4 4 5" xfId="43142"/>
    <cellStyle name="Normal 2 2 2 4 4 4 6" xfId="50257"/>
    <cellStyle name="Normal 2 2 2 4 4 4 7" xfId="57372"/>
    <cellStyle name="Normal 2 2 2 4 4 5" xfId="5198"/>
    <cellStyle name="Normal 2 2 2 4 4 5 2" xfId="12313"/>
    <cellStyle name="Normal 2 2 2 4 4 5 2 2" xfId="17998"/>
    <cellStyle name="Normal 2 2 2 4 4 5 3" xfId="17997"/>
    <cellStyle name="Normal 2 2 2 4 4 5 4" xfId="38398"/>
    <cellStyle name="Normal 2 2 2 4 4 5 5" xfId="45513"/>
    <cellStyle name="Normal 2 2 2 4 4 5 6" xfId="52628"/>
    <cellStyle name="Normal 2 2 2 4 4 5 7" xfId="59743"/>
    <cellStyle name="Normal 2 2 2 4 4 6" xfId="7575"/>
    <cellStyle name="Normal 2 2 2 4 4 6 2" xfId="17999"/>
    <cellStyle name="Normal 2 2 2 4 4 7" xfId="14690"/>
    <cellStyle name="Normal 2 2 2 4 4 7 2" xfId="18000"/>
    <cellStyle name="Normal 2 2 2 4 4 8" xfId="17980"/>
    <cellStyle name="Normal 2 2 2 4 4 9" xfId="33659"/>
    <cellStyle name="Normal 2 2 2 4 5" xfId="615"/>
    <cellStyle name="Normal 2 2 2 4 5 10" xfId="40933"/>
    <cellStyle name="Normal 2 2 2 4 5 11" xfId="48048"/>
    <cellStyle name="Normal 2 2 2 4 5 12" xfId="55163"/>
    <cellStyle name="Normal 2 2 2 4 5 2" xfId="1416"/>
    <cellStyle name="Normal 2 2 2 4 5 2 10" xfId="55962"/>
    <cellStyle name="Normal 2 2 2 4 5 2 2" xfId="3784"/>
    <cellStyle name="Normal 2 2 2 4 5 2 2 2" xfId="10899"/>
    <cellStyle name="Normal 2 2 2 4 5 2 2 2 2" xfId="18004"/>
    <cellStyle name="Normal 2 2 2 4 5 2 2 3" xfId="18003"/>
    <cellStyle name="Normal 2 2 2 4 5 2 2 4" xfId="36984"/>
    <cellStyle name="Normal 2 2 2 4 5 2 2 5" xfId="44099"/>
    <cellStyle name="Normal 2 2 2 4 5 2 2 6" xfId="51214"/>
    <cellStyle name="Normal 2 2 2 4 5 2 2 7" xfId="58329"/>
    <cellStyle name="Normal 2 2 2 4 5 2 3" xfId="6155"/>
    <cellStyle name="Normal 2 2 2 4 5 2 3 2" xfId="13270"/>
    <cellStyle name="Normal 2 2 2 4 5 2 3 2 2" xfId="18006"/>
    <cellStyle name="Normal 2 2 2 4 5 2 3 3" xfId="18005"/>
    <cellStyle name="Normal 2 2 2 4 5 2 3 4" xfId="39355"/>
    <cellStyle name="Normal 2 2 2 4 5 2 3 5" xfId="46470"/>
    <cellStyle name="Normal 2 2 2 4 5 2 3 6" xfId="53585"/>
    <cellStyle name="Normal 2 2 2 4 5 2 3 7" xfId="60700"/>
    <cellStyle name="Normal 2 2 2 4 5 2 4" xfId="8532"/>
    <cellStyle name="Normal 2 2 2 4 5 2 4 2" xfId="18007"/>
    <cellStyle name="Normal 2 2 2 4 5 2 5" xfId="15647"/>
    <cellStyle name="Normal 2 2 2 4 5 2 5 2" xfId="18008"/>
    <cellStyle name="Normal 2 2 2 4 5 2 6" xfId="18002"/>
    <cellStyle name="Normal 2 2 2 4 5 2 7" xfId="34616"/>
    <cellStyle name="Normal 2 2 2 4 5 2 8" xfId="41732"/>
    <cellStyle name="Normal 2 2 2 4 5 2 9" xfId="48847"/>
    <cellStyle name="Normal 2 2 2 4 5 3" xfId="2206"/>
    <cellStyle name="Normal 2 2 2 4 5 3 10" xfId="56751"/>
    <cellStyle name="Normal 2 2 2 4 5 3 2" xfId="4573"/>
    <cellStyle name="Normal 2 2 2 4 5 3 2 2" xfId="11688"/>
    <cellStyle name="Normal 2 2 2 4 5 3 2 2 2" xfId="18011"/>
    <cellStyle name="Normal 2 2 2 4 5 3 2 3" xfId="18010"/>
    <cellStyle name="Normal 2 2 2 4 5 3 2 4" xfId="37773"/>
    <cellStyle name="Normal 2 2 2 4 5 3 2 5" xfId="44888"/>
    <cellStyle name="Normal 2 2 2 4 5 3 2 6" xfId="52003"/>
    <cellStyle name="Normal 2 2 2 4 5 3 2 7" xfId="59118"/>
    <cellStyle name="Normal 2 2 2 4 5 3 3" xfId="6944"/>
    <cellStyle name="Normal 2 2 2 4 5 3 3 2" xfId="14059"/>
    <cellStyle name="Normal 2 2 2 4 5 3 3 2 2" xfId="18013"/>
    <cellStyle name="Normal 2 2 2 4 5 3 3 3" xfId="18012"/>
    <cellStyle name="Normal 2 2 2 4 5 3 3 4" xfId="40144"/>
    <cellStyle name="Normal 2 2 2 4 5 3 3 5" xfId="47259"/>
    <cellStyle name="Normal 2 2 2 4 5 3 3 6" xfId="54374"/>
    <cellStyle name="Normal 2 2 2 4 5 3 3 7" xfId="61489"/>
    <cellStyle name="Normal 2 2 2 4 5 3 4" xfId="9321"/>
    <cellStyle name="Normal 2 2 2 4 5 3 4 2" xfId="18014"/>
    <cellStyle name="Normal 2 2 2 4 5 3 5" xfId="16436"/>
    <cellStyle name="Normal 2 2 2 4 5 3 5 2" xfId="18015"/>
    <cellStyle name="Normal 2 2 2 4 5 3 6" xfId="18009"/>
    <cellStyle name="Normal 2 2 2 4 5 3 7" xfId="35405"/>
    <cellStyle name="Normal 2 2 2 4 5 3 8" xfId="42521"/>
    <cellStyle name="Normal 2 2 2 4 5 3 9" xfId="49636"/>
    <cellStyle name="Normal 2 2 2 4 5 4" xfId="2985"/>
    <cellStyle name="Normal 2 2 2 4 5 4 2" xfId="10100"/>
    <cellStyle name="Normal 2 2 2 4 5 4 2 2" xfId="18017"/>
    <cellStyle name="Normal 2 2 2 4 5 4 3" xfId="18016"/>
    <cellStyle name="Normal 2 2 2 4 5 4 4" xfId="36185"/>
    <cellStyle name="Normal 2 2 2 4 5 4 5" xfId="43300"/>
    <cellStyle name="Normal 2 2 2 4 5 4 6" xfId="50415"/>
    <cellStyle name="Normal 2 2 2 4 5 4 7" xfId="57530"/>
    <cellStyle name="Normal 2 2 2 4 5 5" xfId="5356"/>
    <cellStyle name="Normal 2 2 2 4 5 5 2" xfId="12471"/>
    <cellStyle name="Normal 2 2 2 4 5 5 2 2" xfId="18019"/>
    <cellStyle name="Normal 2 2 2 4 5 5 3" xfId="18018"/>
    <cellStyle name="Normal 2 2 2 4 5 5 4" xfId="38556"/>
    <cellStyle name="Normal 2 2 2 4 5 5 5" xfId="45671"/>
    <cellStyle name="Normal 2 2 2 4 5 5 6" xfId="52786"/>
    <cellStyle name="Normal 2 2 2 4 5 5 7" xfId="59901"/>
    <cellStyle name="Normal 2 2 2 4 5 6" xfId="7733"/>
    <cellStyle name="Normal 2 2 2 4 5 6 2" xfId="18020"/>
    <cellStyle name="Normal 2 2 2 4 5 7" xfId="14848"/>
    <cellStyle name="Normal 2 2 2 4 5 7 2" xfId="18021"/>
    <cellStyle name="Normal 2 2 2 4 5 8" xfId="18001"/>
    <cellStyle name="Normal 2 2 2 4 5 9" xfId="33817"/>
    <cellStyle name="Normal 2 2 2 4 6" xfId="868"/>
    <cellStyle name="Normal 2 2 2 4 6 10" xfId="55414"/>
    <cellStyle name="Normal 2 2 2 4 6 2" xfId="3236"/>
    <cellStyle name="Normal 2 2 2 4 6 2 2" xfId="10351"/>
    <cellStyle name="Normal 2 2 2 4 6 2 2 2" xfId="18024"/>
    <cellStyle name="Normal 2 2 2 4 6 2 3" xfId="18023"/>
    <cellStyle name="Normal 2 2 2 4 6 2 4" xfId="36436"/>
    <cellStyle name="Normal 2 2 2 4 6 2 5" xfId="43551"/>
    <cellStyle name="Normal 2 2 2 4 6 2 6" xfId="50666"/>
    <cellStyle name="Normal 2 2 2 4 6 2 7" xfId="57781"/>
    <cellStyle name="Normal 2 2 2 4 6 3" xfId="5607"/>
    <cellStyle name="Normal 2 2 2 4 6 3 2" xfId="12722"/>
    <cellStyle name="Normal 2 2 2 4 6 3 2 2" xfId="18026"/>
    <cellStyle name="Normal 2 2 2 4 6 3 3" xfId="18025"/>
    <cellStyle name="Normal 2 2 2 4 6 3 4" xfId="38807"/>
    <cellStyle name="Normal 2 2 2 4 6 3 5" xfId="45922"/>
    <cellStyle name="Normal 2 2 2 4 6 3 6" xfId="53037"/>
    <cellStyle name="Normal 2 2 2 4 6 3 7" xfId="60152"/>
    <cellStyle name="Normal 2 2 2 4 6 4" xfId="7984"/>
    <cellStyle name="Normal 2 2 2 4 6 4 2" xfId="18027"/>
    <cellStyle name="Normal 2 2 2 4 6 5" xfId="15099"/>
    <cellStyle name="Normal 2 2 2 4 6 5 2" xfId="18028"/>
    <cellStyle name="Normal 2 2 2 4 6 6" xfId="18022"/>
    <cellStyle name="Normal 2 2 2 4 6 7" xfId="34068"/>
    <cellStyle name="Normal 2 2 2 4 6 8" xfId="41184"/>
    <cellStyle name="Normal 2 2 2 4 6 9" xfId="48299"/>
    <cellStyle name="Normal 2 2 2 4 7" xfId="1658"/>
    <cellStyle name="Normal 2 2 2 4 7 10" xfId="56203"/>
    <cellStyle name="Normal 2 2 2 4 7 2" xfId="4025"/>
    <cellStyle name="Normal 2 2 2 4 7 2 2" xfId="11140"/>
    <cellStyle name="Normal 2 2 2 4 7 2 2 2" xfId="18031"/>
    <cellStyle name="Normal 2 2 2 4 7 2 3" xfId="18030"/>
    <cellStyle name="Normal 2 2 2 4 7 2 4" xfId="37225"/>
    <cellStyle name="Normal 2 2 2 4 7 2 5" xfId="44340"/>
    <cellStyle name="Normal 2 2 2 4 7 2 6" xfId="51455"/>
    <cellStyle name="Normal 2 2 2 4 7 2 7" xfId="58570"/>
    <cellStyle name="Normal 2 2 2 4 7 3" xfId="6396"/>
    <cellStyle name="Normal 2 2 2 4 7 3 2" xfId="13511"/>
    <cellStyle name="Normal 2 2 2 4 7 3 2 2" xfId="18033"/>
    <cellStyle name="Normal 2 2 2 4 7 3 3" xfId="18032"/>
    <cellStyle name="Normal 2 2 2 4 7 3 4" xfId="39596"/>
    <cellStyle name="Normal 2 2 2 4 7 3 5" xfId="46711"/>
    <cellStyle name="Normal 2 2 2 4 7 3 6" xfId="53826"/>
    <cellStyle name="Normal 2 2 2 4 7 3 7" xfId="60941"/>
    <cellStyle name="Normal 2 2 2 4 7 4" xfId="8773"/>
    <cellStyle name="Normal 2 2 2 4 7 4 2" xfId="18034"/>
    <cellStyle name="Normal 2 2 2 4 7 5" xfId="15888"/>
    <cellStyle name="Normal 2 2 2 4 7 5 2" xfId="18035"/>
    <cellStyle name="Normal 2 2 2 4 7 6" xfId="18029"/>
    <cellStyle name="Normal 2 2 2 4 7 7" xfId="34857"/>
    <cellStyle name="Normal 2 2 2 4 7 8" xfId="41973"/>
    <cellStyle name="Normal 2 2 2 4 7 9" xfId="49088"/>
    <cellStyle name="Normal 2 2 2 4 8" xfId="2437"/>
    <cellStyle name="Normal 2 2 2 4 8 2" xfId="9552"/>
    <cellStyle name="Normal 2 2 2 4 8 2 2" xfId="18037"/>
    <cellStyle name="Normal 2 2 2 4 8 3" xfId="18036"/>
    <cellStyle name="Normal 2 2 2 4 8 4" xfId="35637"/>
    <cellStyle name="Normal 2 2 2 4 8 5" xfId="42752"/>
    <cellStyle name="Normal 2 2 2 4 8 6" xfId="49867"/>
    <cellStyle name="Normal 2 2 2 4 8 7" xfId="56982"/>
    <cellStyle name="Normal 2 2 2 4 9" xfId="4808"/>
    <cellStyle name="Normal 2 2 2 4 9 2" xfId="11923"/>
    <cellStyle name="Normal 2 2 2 4 9 2 2" xfId="18039"/>
    <cellStyle name="Normal 2 2 2 4 9 3" xfId="18038"/>
    <cellStyle name="Normal 2 2 2 4 9 4" xfId="38008"/>
    <cellStyle name="Normal 2 2 2 4 9 5" xfId="45123"/>
    <cellStyle name="Normal 2 2 2 4 9 6" xfId="52238"/>
    <cellStyle name="Normal 2 2 2 4 9 7" xfId="59353"/>
    <cellStyle name="Normal 2 2 2 5" xfId="181"/>
    <cellStyle name="Normal 2 2 2 5 10" xfId="14418"/>
    <cellStyle name="Normal 2 2 2 5 10 2" xfId="18041"/>
    <cellStyle name="Normal 2 2 2 5 11" xfId="18040"/>
    <cellStyle name="Normal 2 2 2 5 12" xfId="33387"/>
    <cellStyle name="Normal 2 2 2 5 13" xfId="40503"/>
    <cellStyle name="Normal 2 2 2 5 14" xfId="47618"/>
    <cellStyle name="Normal 2 2 2 5 15" xfId="54733"/>
    <cellStyle name="Normal 2 2 2 5 2" xfId="380"/>
    <cellStyle name="Normal 2 2 2 5 2 10" xfId="40698"/>
    <cellStyle name="Normal 2 2 2 5 2 11" xfId="47813"/>
    <cellStyle name="Normal 2 2 2 5 2 12" xfId="54928"/>
    <cellStyle name="Normal 2 2 2 5 2 2" xfId="1181"/>
    <cellStyle name="Normal 2 2 2 5 2 2 10" xfId="55727"/>
    <cellStyle name="Normal 2 2 2 5 2 2 2" xfId="3549"/>
    <cellStyle name="Normal 2 2 2 5 2 2 2 2" xfId="10664"/>
    <cellStyle name="Normal 2 2 2 5 2 2 2 2 2" xfId="18045"/>
    <cellStyle name="Normal 2 2 2 5 2 2 2 3" xfId="18044"/>
    <cellStyle name="Normal 2 2 2 5 2 2 2 4" xfId="36749"/>
    <cellStyle name="Normal 2 2 2 5 2 2 2 5" xfId="43864"/>
    <cellStyle name="Normal 2 2 2 5 2 2 2 6" xfId="50979"/>
    <cellStyle name="Normal 2 2 2 5 2 2 2 7" xfId="58094"/>
    <cellStyle name="Normal 2 2 2 5 2 2 3" xfId="5920"/>
    <cellStyle name="Normal 2 2 2 5 2 2 3 2" xfId="13035"/>
    <cellStyle name="Normal 2 2 2 5 2 2 3 2 2" xfId="18047"/>
    <cellStyle name="Normal 2 2 2 5 2 2 3 3" xfId="18046"/>
    <cellStyle name="Normal 2 2 2 5 2 2 3 4" xfId="39120"/>
    <cellStyle name="Normal 2 2 2 5 2 2 3 5" xfId="46235"/>
    <cellStyle name="Normal 2 2 2 5 2 2 3 6" xfId="53350"/>
    <cellStyle name="Normal 2 2 2 5 2 2 3 7" xfId="60465"/>
    <cellStyle name="Normal 2 2 2 5 2 2 4" xfId="8297"/>
    <cellStyle name="Normal 2 2 2 5 2 2 4 2" xfId="18048"/>
    <cellStyle name="Normal 2 2 2 5 2 2 5" xfId="15412"/>
    <cellStyle name="Normal 2 2 2 5 2 2 5 2" xfId="18049"/>
    <cellStyle name="Normal 2 2 2 5 2 2 6" xfId="18043"/>
    <cellStyle name="Normal 2 2 2 5 2 2 7" xfId="34381"/>
    <cellStyle name="Normal 2 2 2 5 2 2 8" xfId="41497"/>
    <cellStyle name="Normal 2 2 2 5 2 2 9" xfId="48612"/>
    <cellStyle name="Normal 2 2 2 5 2 3" xfId="1971"/>
    <cellStyle name="Normal 2 2 2 5 2 3 10" xfId="56516"/>
    <cellStyle name="Normal 2 2 2 5 2 3 2" xfId="4338"/>
    <cellStyle name="Normal 2 2 2 5 2 3 2 2" xfId="11453"/>
    <cellStyle name="Normal 2 2 2 5 2 3 2 2 2" xfId="18052"/>
    <cellStyle name="Normal 2 2 2 5 2 3 2 3" xfId="18051"/>
    <cellStyle name="Normal 2 2 2 5 2 3 2 4" xfId="37538"/>
    <cellStyle name="Normal 2 2 2 5 2 3 2 5" xfId="44653"/>
    <cellStyle name="Normal 2 2 2 5 2 3 2 6" xfId="51768"/>
    <cellStyle name="Normal 2 2 2 5 2 3 2 7" xfId="58883"/>
    <cellStyle name="Normal 2 2 2 5 2 3 3" xfId="6709"/>
    <cellStyle name="Normal 2 2 2 5 2 3 3 2" xfId="13824"/>
    <cellStyle name="Normal 2 2 2 5 2 3 3 2 2" xfId="18054"/>
    <cellStyle name="Normal 2 2 2 5 2 3 3 3" xfId="18053"/>
    <cellStyle name="Normal 2 2 2 5 2 3 3 4" xfId="39909"/>
    <cellStyle name="Normal 2 2 2 5 2 3 3 5" xfId="47024"/>
    <cellStyle name="Normal 2 2 2 5 2 3 3 6" xfId="54139"/>
    <cellStyle name="Normal 2 2 2 5 2 3 3 7" xfId="61254"/>
    <cellStyle name="Normal 2 2 2 5 2 3 4" xfId="9086"/>
    <cellStyle name="Normal 2 2 2 5 2 3 4 2" xfId="18055"/>
    <cellStyle name="Normal 2 2 2 5 2 3 5" xfId="16201"/>
    <cellStyle name="Normal 2 2 2 5 2 3 5 2" xfId="18056"/>
    <cellStyle name="Normal 2 2 2 5 2 3 6" xfId="18050"/>
    <cellStyle name="Normal 2 2 2 5 2 3 7" xfId="35170"/>
    <cellStyle name="Normal 2 2 2 5 2 3 8" xfId="42286"/>
    <cellStyle name="Normal 2 2 2 5 2 3 9" xfId="49401"/>
    <cellStyle name="Normal 2 2 2 5 2 4" xfId="2750"/>
    <cellStyle name="Normal 2 2 2 5 2 4 2" xfId="9865"/>
    <cellStyle name="Normal 2 2 2 5 2 4 2 2" xfId="18058"/>
    <cellStyle name="Normal 2 2 2 5 2 4 3" xfId="18057"/>
    <cellStyle name="Normal 2 2 2 5 2 4 4" xfId="35950"/>
    <cellStyle name="Normal 2 2 2 5 2 4 5" xfId="43065"/>
    <cellStyle name="Normal 2 2 2 5 2 4 6" xfId="50180"/>
    <cellStyle name="Normal 2 2 2 5 2 4 7" xfId="57295"/>
    <cellStyle name="Normal 2 2 2 5 2 5" xfId="5121"/>
    <cellStyle name="Normal 2 2 2 5 2 5 2" xfId="12236"/>
    <cellStyle name="Normal 2 2 2 5 2 5 2 2" xfId="18060"/>
    <cellStyle name="Normal 2 2 2 5 2 5 3" xfId="18059"/>
    <cellStyle name="Normal 2 2 2 5 2 5 4" xfId="38321"/>
    <cellStyle name="Normal 2 2 2 5 2 5 5" xfId="45436"/>
    <cellStyle name="Normal 2 2 2 5 2 5 6" xfId="52551"/>
    <cellStyle name="Normal 2 2 2 5 2 5 7" xfId="59666"/>
    <cellStyle name="Normal 2 2 2 5 2 6" xfId="7498"/>
    <cellStyle name="Normal 2 2 2 5 2 6 2" xfId="18061"/>
    <cellStyle name="Normal 2 2 2 5 2 7" xfId="14613"/>
    <cellStyle name="Normal 2 2 2 5 2 7 2" xfId="18062"/>
    <cellStyle name="Normal 2 2 2 5 2 8" xfId="18042"/>
    <cellStyle name="Normal 2 2 2 5 2 9" xfId="33582"/>
    <cellStyle name="Normal 2 2 2 5 3" xfId="575"/>
    <cellStyle name="Normal 2 2 2 5 3 10" xfId="40893"/>
    <cellStyle name="Normal 2 2 2 5 3 11" xfId="48008"/>
    <cellStyle name="Normal 2 2 2 5 3 12" xfId="55123"/>
    <cellStyle name="Normal 2 2 2 5 3 2" xfId="1376"/>
    <cellStyle name="Normal 2 2 2 5 3 2 10" xfId="55922"/>
    <cellStyle name="Normal 2 2 2 5 3 2 2" xfId="3744"/>
    <cellStyle name="Normal 2 2 2 5 3 2 2 2" xfId="10859"/>
    <cellStyle name="Normal 2 2 2 5 3 2 2 2 2" xfId="18066"/>
    <cellStyle name="Normal 2 2 2 5 3 2 2 3" xfId="18065"/>
    <cellStyle name="Normal 2 2 2 5 3 2 2 4" xfId="36944"/>
    <cellStyle name="Normal 2 2 2 5 3 2 2 5" xfId="44059"/>
    <cellStyle name="Normal 2 2 2 5 3 2 2 6" xfId="51174"/>
    <cellStyle name="Normal 2 2 2 5 3 2 2 7" xfId="58289"/>
    <cellStyle name="Normal 2 2 2 5 3 2 3" xfId="6115"/>
    <cellStyle name="Normal 2 2 2 5 3 2 3 2" xfId="13230"/>
    <cellStyle name="Normal 2 2 2 5 3 2 3 2 2" xfId="18068"/>
    <cellStyle name="Normal 2 2 2 5 3 2 3 3" xfId="18067"/>
    <cellStyle name="Normal 2 2 2 5 3 2 3 4" xfId="39315"/>
    <cellStyle name="Normal 2 2 2 5 3 2 3 5" xfId="46430"/>
    <cellStyle name="Normal 2 2 2 5 3 2 3 6" xfId="53545"/>
    <cellStyle name="Normal 2 2 2 5 3 2 3 7" xfId="60660"/>
    <cellStyle name="Normal 2 2 2 5 3 2 4" xfId="8492"/>
    <cellStyle name="Normal 2 2 2 5 3 2 4 2" xfId="18069"/>
    <cellStyle name="Normal 2 2 2 5 3 2 5" xfId="15607"/>
    <cellStyle name="Normal 2 2 2 5 3 2 5 2" xfId="18070"/>
    <cellStyle name="Normal 2 2 2 5 3 2 6" xfId="18064"/>
    <cellStyle name="Normal 2 2 2 5 3 2 7" xfId="34576"/>
    <cellStyle name="Normal 2 2 2 5 3 2 8" xfId="41692"/>
    <cellStyle name="Normal 2 2 2 5 3 2 9" xfId="48807"/>
    <cellStyle name="Normal 2 2 2 5 3 3" xfId="2166"/>
    <cellStyle name="Normal 2 2 2 5 3 3 10" xfId="56711"/>
    <cellStyle name="Normal 2 2 2 5 3 3 2" xfId="4533"/>
    <cellStyle name="Normal 2 2 2 5 3 3 2 2" xfId="11648"/>
    <cellStyle name="Normal 2 2 2 5 3 3 2 2 2" xfId="18073"/>
    <cellStyle name="Normal 2 2 2 5 3 3 2 3" xfId="18072"/>
    <cellStyle name="Normal 2 2 2 5 3 3 2 4" xfId="37733"/>
    <cellStyle name="Normal 2 2 2 5 3 3 2 5" xfId="44848"/>
    <cellStyle name="Normal 2 2 2 5 3 3 2 6" xfId="51963"/>
    <cellStyle name="Normal 2 2 2 5 3 3 2 7" xfId="59078"/>
    <cellStyle name="Normal 2 2 2 5 3 3 3" xfId="6904"/>
    <cellStyle name="Normal 2 2 2 5 3 3 3 2" xfId="14019"/>
    <cellStyle name="Normal 2 2 2 5 3 3 3 2 2" xfId="18075"/>
    <cellStyle name="Normal 2 2 2 5 3 3 3 3" xfId="18074"/>
    <cellStyle name="Normal 2 2 2 5 3 3 3 4" xfId="40104"/>
    <cellStyle name="Normal 2 2 2 5 3 3 3 5" xfId="47219"/>
    <cellStyle name="Normal 2 2 2 5 3 3 3 6" xfId="54334"/>
    <cellStyle name="Normal 2 2 2 5 3 3 3 7" xfId="61449"/>
    <cellStyle name="Normal 2 2 2 5 3 3 4" xfId="9281"/>
    <cellStyle name="Normal 2 2 2 5 3 3 4 2" xfId="18076"/>
    <cellStyle name="Normal 2 2 2 5 3 3 5" xfId="16396"/>
    <cellStyle name="Normal 2 2 2 5 3 3 5 2" xfId="18077"/>
    <cellStyle name="Normal 2 2 2 5 3 3 6" xfId="18071"/>
    <cellStyle name="Normal 2 2 2 5 3 3 7" xfId="35365"/>
    <cellStyle name="Normal 2 2 2 5 3 3 8" xfId="42481"/>
    <cellStyle name="Normal 2 2 2 5 3 3 9" xfId="49596"/>
    <cellStyle name="Normal 2 2 2 5 3 4" xfId="2945"/>
    <cellStyle name="Normal 2 2 2 5 3 4 2" xfId="10060"/>
    <cellStyle name="Normal 2 2 2 5 3 4 2 2" xfId="18079"/>
    <cellStyle name="Normal 2 2 2 5 3 4 3" xfId="18078"/>
    <cellStyle name="Normal 2 2 2 5 3 4 4" xfId="36145"/>
    <cellStyle name="Normal 2 2 2 5 3 4 5" xfId="43260"/>
    <cellStyle name="Normal 2 2 2 5 3 4 6" xfId="50375"/>
    <cellStyle name="Normal 2 2 2 5 3 4 7" xfId="57490"/>
    <cellStyle name="Normal 2 2 2 5 3 5" xfId="5316"/>
    <cellStyle name="Normal 2 2 2 5 3 5 2" xfId="12431"/>
    <cellStyle name="Normal 2 2 2 5 3 5 2 2" xfId="18081"/>
    <cellStyle name="Normal 2 2 2 5 3 5 3" xfId="18080"/>
    <cellStyle name="Normal 2 2 2 5 3 5 4" xfId="38516"/>
    <cellStyle name="Normal 2 2 2 5 3 5 5" xfId="45631"/>
    <cellStyle name="Normal 2 2 2 5 3 5 6" xfId="52746"/>
    <cellStyle name="Normal 2 2 2 5 3 5 7" xfId="59861"/>
    <cellStyle name="Normal 2 2 2 5 3 6" xfId="7693"/>
    <cellStyle name="Normal 2 2 2 5 3 6 2" xfId="18082"/>
    <cellStyle name="Normal 2 2 2 5 3 7" xfId="14808"/>
    <cellStyle name="Normal 2 2 2 5 3 7 2" xfId="18083"/>
    <cellStyle name="Normal 2 2 2 5 3 8" xfId="18063"/>
    <cellStyle name="Normal 2 2 2 5 3 9" xfId="33777"/>
    <cellStyle name="Normal 2 2 2 5 4" xfId="617"/>
    <cellStyle name="Normal 2 2 2 5 4 10" xfId="40935"/>
    <cellStyle name="Normal 2 2 2 5 4 11" xfId="48050"/>
    <cellStyle name="Normal 2 2 2 5 4 12" xfId="55165"/>
    <cellStyle name="Normal 2 2 2 5 4 2" xfId="1418"/>
    <cellStyle name="Normal 2 2 2 5 4 2 10" xfId="55964"/>
    <cellStyle name="Normal 2 2 2 5 4 2 2" xfId="3786"/>
    <cellStyle name="Normal 2 2 2 5 4 2 2 2" xfId="10901"/>
    <cellStyle name="Normal 2 2 2 5 4 2 2 2 2" xfId="18087"/>
    <cellStyle name="Normal 2 2 2 5 4 2 2 3" xfId="18086"/>
    <cellStyle name="Normal 2 2 2 5 4 2 2 4" xfId="36986"/>
    <cellStyle name="Normal 2 2 2 5 4 2 2 5" xfId="44101"/>
    <cellStyle name="Normal 2 2 2 5 4 2 2 6" xfId="51216"/>
    <cellStyle name="Normal 2 2 2 5 4 2 2 7" xfId="58331"/>
    <cellStyle name="Normal 2 2 2 5 4 2 3" xfId="6157"/>
    <cellStyle name="Normal 2 2 2 5 4 2 3 2" xfId="13272"/>
    <cellStyle name="Normal 2 2 2 5 4 2 3 2 2" xfId="18089"/>
    <cellStyle name="Normal 2 2 2 5 4 2 3 3" xfId="18088"/>
    <cellStyle name="Normal 2 2 2 5 4 2 3 4" xfId="39357"/>
    <cellStyle name="Normal 2 2 2 5 4 2 3 5" xfId="46472"/>
    <cellStyle name="Normal 2 2 2 5 4 2 3 6" xfId="53587"/>
    <cellStyle name="Normal 2 2 2 5 4 2 3 7" xfId="60702"/>
    <cellStyle name="Normal 2 2 2 5 4 2 4" xfId="8534"/>
    <cellStyle name="Normal 2 2 2 5 4 2 4 2" xfId="18090"/>
    <cellStyle name="Normal 2 2 2 5 4 2 5" xfId="15649"/>
    <cellStyle name="Normal 2 2 2 5 4 2 5 2" xfId="18091"/>
    <cellStyle name="Normal 2 2 2 5 4 2 6" xfId="18085"/>
    <cellStyle name="Normal 2 2 2 5 4 2 7" xfId="34618"/>
    <cellStyle name="Normal 2 2 2 5 4 2 8" xfId="41734"/>
    <cellStyle name="Normal 2 2 2 5 4 2 9" xfId="48849"/>
    <cellStyle name="Normal 2 2 2 5 4 3" xfId="2208"/>
    <cellStyle name="Normal 2 2 2 5 4 3 10" xfId="56753"/>
    <cellStyle name="Normal 2 2 2 5 4 3 2" xfId="4575"/>
    <cellStyle name="Normal 2 2 2 5 4 3 2 2" xfId="11690"/>
    <cellStyle name="Normal 2 2 2 5 4 3 2 2 2" xfId="18094"/>
    <cellStyle name="Normal 2 2 2 5 4 3 2 3" xfId="18093"/>
    <cellStyle name="Normal 2 2 2 5 4 3 2 4" xfId="37775"/>
    <cellStyle name="Normal 2 2 2 5 4 3 2 5" xfId="44890"/>
    <cellStyle name="Normal 2 2 2 5 4 3 2 6" xfId="52005"/>
    <cellStyle name="Normal 2 2 2 5 4 3 2 7" xfId="59120"/>
    <cellStyle name="Normal 2 2 2 5 4 3 3" xfId="6946"/>
    <cellStyle name="Normal 2 2 2 5 4 3 3 2" xfId="14061"/>
    <cellStyle name="Normal 2 2 2 5 4 3 3 2 2" xfId="18096"/>
    <cellStyle name="Normal 2 2 2 5 4 3 3 3" xfId="18095"/>
    <cellStyle name="Normal 2 2 2 5 4 3 3 4" xfId="40146"/>
    <cellStyle name="Normal 2 2 2 5 4 3 3 5" xfId="47261"/>
    <cellStyle name="Normal 2 2 2 5 4 3 3 6" xfId="54376"/>
    <cellStyle name="Normal 2 2 2 5 4 3 3 7" xfId="61491"/>
    <cellStyle name="Normal 2 2 2 5 4 3 4" xfId="9323"/>
    <cellStyle name="Normal 2 2 2 5 4 3 4 2" xfId="18097"/>
    <cellStyle name="Normal 2 2 2 5 4 3 5" xfId="16438"/>
    <cellStyle name="Normal 2 2 2 5 4 3 5 2" xfId="18098"/>
    <cellStyle name="Normal 2 2 2 5 4 3 6" xfId="18092"/>
    <cellStyle name="Normal 2 2 2 5 4 3 7" xfId="35407"/>
    <cellStyle name="Normal 2 2 2 5 4 3 8" xfId="42523"/>
    <cellStyle name="Normal 2 2 2 5 4 3 9" xfId="49638"/>
    <cellStyle name="Normal 2 2 2 5 4 4" xfId="2987"/>
    <cellStyle name="Normal 2 2 2 5 4 4 2" xfId="10102"/>
    <cellStyle name="Normal 2 2 2 5 4 4 2 2" xfId="18100"/>
    <cellStyle name="Normal 2 2 2 5 4 4 3" xfId="18099"/>
    <cellStyle name="Normal 2 2 2 5 4 4 4" xfId="36187"/>
    <cellStyle name="Normal 2 2 2 5 4 4 5" xfId="43302"/>
    <cellStyle name="Normal 2 2 2 5 4 4 6" xfId="50417"/>
    <cellStyle name="Normal 2 2 2 5 4 4 7" xfId="57532"/>
    <cellStyle name="Normal 2 2 2 5 4 5" xfId="5358"/>
    <cellStyle name="Normal 2 2 2 5 4 5 2" xfId="12473"/>
    <cellStyle name="Normal 2 2 2 5 4 5 2 2" xfId="18102"/>
    <cellStyle name="Normal 2 2 2 5 4 5 3" xfId="18101"/>
    <cellStyle name="Normal 2 2 2 5 4 5 4" xfId="38558"/>
    <cellStyle name="Normal 2 2 2 5 4 5 5" xfId="45673"/>
    <cellStyle name="Normal 2 2 2 5 4 5 6" xfId="52788"/>
    <cellStyle name="Normal 2 2 2 5 4 5 7" xfId="59903"/>
    <cellStyle name="Normal 2 2 2 5 4 6" xfId="7735"/>
    <cellStyle name="Normal 2 2 2 5 4 6 2" xfId="18103"/>
    <cellStyle name="Normal 2 2 2 5 4 7" xfId="14850"/>
    <cellStyle name="Normal 2 2 2 5 4 7 2" xfId="18104"/>
    <cellStyle name="Normal 2 2 2 5 4 8" xfId="18084"/>
    <cellStyle name="Normal 2 2 2 5 4 9" xfId="33819"/>
    <cellStyle name="Normal 2 2 2 5 5" xfId="986"/>
    <cellStyle name="Normal 2 2 2 5 5 10" xfId="55532"/>
    <cellStyle name="Normal 2 2 2 5 5 2" xfId="3354"/>
    <cellStyle name="Normal 2 2 2 5 5 2 2" xfId="10469"/>
    <cellStyle name="Normal 2 2 2 5 5 2 2 2" xfId="18107"/>
    <cellStyle name="Normal 2 2 2 5 5 2 3" xfId="18106"/>
    <cellStyle name="Normal 2 2 2 5 5 2 4" xfId="36554"/>
    <cellStyle name="Normal 2 2 2 5 5 2 5" xfId="43669"/>
    <cellStyle name="Normal 2 2 2 5 5 2 6" xfId="50784"/>
    <cellStyle name="Normal 2 2 2 5 5 2 7" xfId="57899"/>
    <cellStyle name="Normal 2 2 2 5 5 3" xfId="5725"/>
    <cellStyle name="Normal 2 2 2 5 5 3 2" xfId="12840"/>
    <cellStyle name="Normal 2 2 2 5 5 3 2 2" xfId="18109"/>
    <cellStyle name="Normal 2 2 2 5 5 3 3" xfId="18108"/>
    <cellStyle name="Normal 2 2 2 5 5 3 4" xfId="38925"/>
    <cellStyle name="Normal 2 2 2 5 5 3 5" xfId="46040"/>
    <cellStyle name="Normal 2 2 2 5 5 3 6" xfId="53155"/>
    <cellStyle name="Normal 2 2 2 5 5 3 7" xfId="60270"/>
    <cellStyle name="Normal 2 2 2 5 5 4" xfId="8102"/>
    <cellStyle name="Normal 2 2 2 5 5 4 2" xfId="18110"/>
    <cellStyle name="Normal 2 2 2 5 5 5" xfId="15217"/>
    <cellStyle name="Normal 2 2 2 5 5 5 2" xfId="18111"/>
    <cellStyle name="Normal 2 2 2 5 5 6" xfId="18105"/>
    <cellStyle name="Normal 2 2 2 5 5 7" xfId="34186"/>
    <cellStyle name="Normal 2 2 2 5 5 8" xfId="41302"/>
    <cellStyle name="Normal 2 2 2 5 5 9" xfId="48417"/>
    <cellStyle name="Normal 2 2 2 5 6" xfId="1776"/>
    <cellStyle name="Normal 2 2 2 5 6 10" xfId="56321"/>
    <cellStyle name="Normal 2 2 2 5 6 2" xfId="4143"/>
    <cellStyle name="Normal 2 2 2 5 6 2 2" xfId="11258"/>
    <cellStyle name="Normal 2 2 2 5 6 2 2 2" xfId="18114"/>
    <cellStyle name="Normal 2 2 2 5 6 2 3" xfId="18113"/>
    <cellStyle name="Normal 2 2 2 5 6 2 4" xfId="37343"/>
    <cellStyle name="Normal 2 2 2 5 6 2 5" xfId="44458"/>
    <cellStyle name="Normal 2 2 2 5 6 2 6" xfId="51573"/>
    <cellStyle name="Normal 2 2 2 5 6 2 7" xfId="58688"/>
    <cellStyle name="Normal 2 2 2 5 6 3" xfId="6514"/>
    <cellStyle name="Normal 2 2 2 5 6 3 2" xfId="13629"/>
    <cellStyle name="Normal 2 2 2 5 6 3 2 2" xfId="18116"/>
    <cellStyle name="Normal 2 2 2 5 6 3 3" xfId="18115"/>
    <cellStyle name="Normal 2 2 2 5 6 3 4" xfId="39714"/>
    <cellStyle name="Normal 2 2 2 5 6 3 5" xfId="46829"/>
    <cellStyle name="Normal 2 2 2 5 6 3 6" xfId="53944"/>
    <cellStyle name="Normal 2 2 2 5 6 3 7" xfId="61059"/>
    <cellStyle name="Normal 2 2 2 5 6 4" xfId="8891"/>
    <cellStyle name="Normal 2 2 2 5 6 4 2" xfId="18117"/>
    <cellStyle name="Normal 2 2 2 5 6 5" xfId="16006"/>
    <cellStyle name="Normal 2 2 2 5 6 5 2" xfId="18118"/>
    <cellStyle name="Normal 2 2 2 5 6 6" xfId="18112"/>
    <cellStyle name="Normal 2 2 2 5 6 7" xfId="34975"/>
    <cellStyle name="Normal 2 2 2 5 6 8" xfId="42091"/>
    <cellStyle name="Normal 2 2 2 5 6 9" xfId="49206"/>
    <cellStyle name="Normal 2 2 2 5 7" xfId="2555"/>
    <cellStyle name="Normal 2 2 2 5 7 2" xfId="9670"/>
    <cellStyle name="Normal 2 2 2 5 7 2 2" xfId="18120"/>
    <cellStyle name="Normal 2 2 2 5 7 3" xfId="18119"/>
    <cellStyle name="Normal 2 2 2 5 7 4" xfId="35755"/>
    <cellStyle name="Normal 2 2 2 5 7 5" xfId="42870"/>
    <cellStyle name="Normal 2 2 2 5 7 6" xfId="49985"/>
    <cellStyle name="Normal 2 2 2 5 7 7" xfId="57100"/>
    <cellStyle name="Normal 2 2 2 5 8" xfId="4926"/>
    <cellStyle name="Normal 2 2 2 5 8 2" xfId="12041"/>
    <cellStyle name="Normal 2 2 2 5 8 2 2" xfId="18122"/>
    <cellStyle name="Normal 2 2 2 5 8 3" xfId="18121"/>
    <cellStyle name="Normal 2 2 2 5 8 4" xfId="38126"/>
    <cellStyle name="Normal 2 2 2 5 8 5" xfId="45241"/>
    <cellStyle name="Normal 2 2 2 5 8 6" xfId="52356"/>
    <cellStyle name="Normal 2 2 2 5 8 7" xfId="59471"/>
    <cellStyle name="Normal 2 2 2 5 9" xfId="7303"/>
    <cellStyle name="Normal 2 2 2 5 9 2" xfId="18123"/>
    <cellStyle name="Normal 2 2 2 6" xfId="105"/>
    <cellStyle name="Normal 2 2 2 6 10" xfId="14345"/>
    <cellStyle name="Normal 2 2 2 6 10 2" xfId="18125"/>
    <cellStyle name="Normal 2 2 2 6 11" xfId="18124"/>
    <cellStyle name="Normal 2 2 2 6 12" xfId="33314"/>
    <cellStyle name="Normal 2 2 2 6 13" xfId="40430"/>
    <cellStyle name="Normal 2 2 2 6 14" xfId="47545"/>
    <cellStyle name="Normal 2 2 2 6 15" xfId="54660"/>
    <cellStyle name="Normal 2 2 2 6 2" xfId="307"/>
    <cellStyle name="Normal 2 2 2 6 2 10" xfId="40625"/>
    <cellStyle name="Normal 2 2 2 6 2 11" xfId="47740"/>
    <cellStyle name="Normal 2 2 2 6 2 12" xfId="54855"/>
    <cellStyle name="Normal 2 2 2 6 2 2" xfId="1108"/>
    <cellStyle name="Normal 2 2 2 6 2 2 10" xfId="55654"/>
    <cellStyle name="Normal 2 2 2 6 2 2 2" xfId="3476"/>
    <cellStyle name="Normal 2 2 2 6 2 2 2 2" xfId="10591"/>
    <cellStyle name="Normal 2 2 2 6 2 2 2 2 2" xfId="18129"/>
    <cellStyle name="Normal 2 2 2 6 2 2 2 3" xfId="18128"/>
    <cellStyle name="Normal 2 2 2 6 2 2 2 4" xfId="36676"/>
    <cellStyle name="Normal 2 2 2 6 2 2 2 5" xfId="43791"/>
    <cellStyle name="Normal 2 2 2 6 2 2 2 6" xfId="50906"/>
    <cellStyle name="Normal 2 2 2 6 2 2 2 7" xfId="58021"/>
    <cellStyle name="Normal 2 2 2 6 2 2 3" xfId="5847"/>
    <cellStyle name="Normal 2 2 2 6 2 2 3 2" xfId="12962"/>
    <cellStyle name="Normal 2 2 2 6 2 2 3 2 2" xfId="18131"/>
    <cellStyle name="Normal 2 2 2 6 2 2 3 3" xfId="18130"/>
    <cellStyle name="Normal 2 2 2 6 2 2 3 4" xfId="39047"/>
    <cellStyle name="Normal 2 2 2 6 2 2 3 5" xfId="46162"/>
    <cellStyle name="Normal 2 2 2 6 2 2 3 6" xfId="53277"/>
    <cellStyle name="Normal 2 2 2 6 2 2 3 7" xfId="60392"/>
    <cellStyle name="Normal 2 2 2 6 2 2 4" xfId="8224"/>
    <cellStyle name="Normal 2 2 2 6 2 2 4 2" xfId="18132"/>
    <cellStyle name="Normal 2 2 2 6 2 2 5" xfId="15339"/>
    <cellStyle name="Normal 2 2 2 6 2 2 5 2" xfId="18133"/>
    <cellStyle name="Normal 2 2 2 6 2 2 6" xfId="18127"/>
    <cellStyle name="Normal 2 2 2 6 2 2 7" xfId="34308"/>
    <cellStyle name="Normal 2 2 2 6 2 2 8" xfId="41424"/>
    <cellStyle name="Normal 2 2 2 6 2 2 9" xfId="48539"/>
    <cellStyle name="Normal 2 2 2 6 2 3" xfId="1898"/>
    <cellStyle name="Normal 2 2 2 6 2 3 10" xfId="56443"/>
    <cellStyle name="Normal 2 2 2 6 2 3 2" xfId="4265"/>
    <cellStyle name="Normal 2 2 2 6 2 3 2 2" xfId="11380"/>
    <cellStyle name="Normal 2 2 2 6 2 3 2 2 2" xfId="18136"/>
    <cellStyle name="Normal 2 2 2 6 2 3 2 3" xfId="18135"/>
    <cellStyle name="Normal 2 2 2 6 2 3 2 4" xfId="37465"/>
    <cellStyle name="Normal 2 2 2 6 2 3 2 5" xfId="44580"/>
    <cellStyle name="Normal 2 2 2 6 2 3 2 6" xfId="51695"/>
    <cellStyle name="Normal 2 2 2 6 2 3 2 7" xfId="58810"/>
    <cellStyle name="Normal 2 2 2 6 2 3 3" xfId="6636"/>
    <cellStyle name="Normal 2 2 2 6 2 3 3 2" xfId="13751"/>
    <cellStyle name="Normal 2 2 2 6 2 3 3 2 2" xfId="18138"/>
    <cellStyle name="Normal 2 2 2 6 2 3 3 3" xfId="18137"/>
    <cellStyle name="Normal 2 2 2 6 2 3 3 4" xfId="39836"/>
    <cellStyle name="Normal 2 2 2 6 2 3 3 5" xfId="46951"/>
    <cellStyle name="Normal 2 2 2 6 2 3 3 6" xfId="54066"/>
    <cellStyle name="Normal 2 2 2 6 2 3 3 7" xfId="61181"/>
    <cellStyle name="Normal 2 2 2 6 2 3 4" xfId="9013"/>
    <cellStyle name="Normal 2 2 2 6 2 3 4 2" xfId="18139"/>
    <cellStyle name="Normal 2 2 2 6 2 3 5" xfId="16128"/>
    <cellStyle name="Normal 2 2 2 6 2 3 5 2" xfId="18140"/>
    <cellStyle name="Normal 2 2 2 6 2 3 6" xfId="18134"/>
    <cellStyle name="Normal 2 2 2 6 2 3 7" xfId="35097"/>
    <cellStyle name="Normal 2 2 2 6 2 3 8" xfId="42213"/>
    <cellStyle name="Normal 2 2 2 6 2 3 9" xfId="49328"/>
    <cellStyle name="Normal 2 2 2 6 2 4" xfId="2677"/>
    <cellStyle name="Normal 2 2 2 6 2 4 2" xfId="9792"/>
    <cellStyle name="Normal 2 2 2 6 2 4 2 2" xfId="18142"/>
    <cellStyle name="Normal 2 2 2 6 2 4 3" xfId="18141"/>
    <cellStyle name="Normal 2 2 2 6 2 4 4" xfId="35877"/>
    <cellStyle name="Normal 2 2 2 6 2 4 5" xfId="42992"/>
    <cellStyle name="Normal 2 2 2 6 2 4 6" xfId="50107"/>
    <cellStyle name="Normal 2 2 2 6 2 4 7" xfId="57222"/>
    <cellStyle name="Normal 2 2 2 6 2 5" xfId="5048"/>
    <cellStyle name="Normal 2 2 2 6 2 5 2" xfId="12163"/>
    <cellStyle name="Normal 2 2 2 6 2 5 2 2" xfId="18144"/>
    <cellStyle name="Normal 2 2 2 6 2 5 3" xfId="18143"/>
    <cellStyle name="Normal 2 2 2 6 2 5 4" xfId="38248"/>
    <cellStyle name="Normal 2 2 2 6 2 5 5" xfId="45363"/>
    <cellStyle name="Normal 2 2 2 6 2 5 6" xfId="52478"/>
    <cellStyle name="Normal 2 2 2 6 2 5 7" xfId="59593"/>
    <cellStyle name="Normal 2 2 2 6 2 6" xfId="7425"/>
    <cellStyle name="Normal 2 2 2 6 2 6 2" xfId="18145"/>
    <cellStyle name="Normal 2 2 2 6 2 7" xfId="14540"/>
    <cellStyle name="Normal 2 2 2 6 2 7 2" xfId="18146"/>
    <cellStyle name="Normal 2 2 2 6 2 8" xfId="18126"/>
    <cellStyle name="Normal 2 2 2 6 2 9" xfId="33509"/>
    <cellStyle name="Normal 2 2 2 6 3" xfId="502"/>
    <cellStyle name="Normal 2 2 2 6 3 10" xfId="40820"/>
    <cellStyle name="Normal 2 2 2 6 3 11" xfId="47935"/>
    <cellStyle name="Normal 2 2 2 6 3 12" xfId="55050"/>
    <cellStyle name="Normal 2 2 2 6 3 2" xfId="1303"/>
    <cellStyle name="Normal 2 2 2 6 3 2 10" xfId="55849"/>
    <cellStyle name="Normal 2 2 2 6 3 2 2" xfId="3671"/>
    <cellStyle name="Normal 2 2 2 6 3 2 2 2" xfId="10786"/>
    <cellStyle name="Normal 2 2 2 6 3 2 2 2 2" xfId="18150"/>
    <cellStyle name="Normal 2 2 2 6 3 2 2 3" xfId="18149"/>
    <cellStyle name="Normal 2 2 2 6 3 2 2 4" xfId="36871"/>
    <cellStyle name="Normal 2 2 2 6 3 2 2 5" xfId="43986"/>
    <cellStyle name="Normal 2 2 2 6 3 2 2 6" xfId="51101"/>
    <cellStyle name="Normal 2 2 2 6 3 2 2 7" xfId="58216"/>
    <cellStyle name="Normal 2 2 2 6 3 2 3" xfId="6042"/>
    <cellStyle name="Normal 2 2 2 6 3 2 3 2" xfId="13157"/>
    <cellStyle name="Normal 2 2 2 6 3 2 3 2 2" xfId="18152"/>
    <cellStyle name="Normal 2 2 2 6 3 2 3 3" xfId="18151"/>
    <cellStyle name="Normal 2 2 2 6 3 2 3 4" xfId="39242"/>
    <cellStyle name="Normal 2 2 2 6 3 2 3 5" xfId="46357"/>
    <cellStyle name="Normal 2 2 2 6 3 2 3 6" xfId="53472"/>
    <cellStyle name="Normal 2 2 2 6 3 2 3 7" xfId="60587"/>
    <cellStyle name="Normal 2 2 2 6 3 2 4" xfId="8419"/>
    <cellStyle name="Normal 2 2 2 6 3 2 4 2" xfId="18153"/>
    <cellStyle name="Normal 2 2 2 6 3 2 5" xfId="15534"/>
    <cellStyle name="Normal 2 2 2 6 3 2 5 2" xfId="18154"/>
    <cellStyle name="Normal 2 2 2 6 3 2 6" xfId="18148"/>
    <cellStyle name="Normal 2 2 2 6 3 2 7" xfId="34503"/>
    <cellStyle name="Normal 2 2 2 6 3 2 8" xfId="41619"/>
    <cellStyle name="Normal 2 2 2 6 3 2 9" xfId="48734"/>
    <cellStyle name="Normal 2 2 2 6 3 3" xfId="2093"/>
    <cellStyle name="Normal 2 2 2 6 3 3 10" xfId="56638"/>
    <cellStyle name="Normal 2 2 2 6 3 3 2" xfId="4460"/>
    <cellStyle name="Normal 2 2 2 6 3 3 2 2" xfId="11575"/>
    <cellStyle name="Normal 2 2 2 6 3 3 2 2 2" xfId="18157"/>
    <cellStyle name="Normal 2 2 2 6 3 3 2 3" xfId="18156"/>
    <cellStyle name="Normal 2 2 2 6 3 3 2 4" xfId="37660"/>
    <cellStyle name="Normal 2 2 2 6 3 3 2 5" xfId="44775"/>
    <cellStyle name="Normal 2 2 2 6 3 3 2 6" xfId="51890"/>
    <cellStyle name="Normal 2 2 2 6 3 3 2 7" xfId="59005"/>
    <cellStyle name="Normal 2 2 2 6 3 3 3" xfId="6831"/>
    <cellStyle name="Normal 2 2 2 6 3 3 3 2" xfId="13946"/>
    <cellStyle name="Normal 2 2 2 6 3 3 3 2 2" xfId="18159"/>
    <cellStyle name="Normal 2 2 2 6 3 3 3 3" xfId="18158"/>
    <cellStyle name="Normal 2 2 2 6 3 3 3 4" xfId="40031"/>
    <cellStyle name="Normal 2 2 2 6 3 3 3 5" xfId="47146"/>
    <cellStyle name="Normal 2 2 2 6 3 3 3 6" xfId="54261"/>
    <cellStyle name="Normal 2 2 2 6 3 3 3 7" xfId="61376"/>
    <cellStyle name="Normal 2 2 2 6 3 3 4" xfId="9208"/>
    <cellStyle name="Normal 2 2 2 6 3 3 4 2" xfId="18160"/>
    <cellStyle name="Normal 2 2 2 6 3 3 5" xfId="16323"/>
    <cellStyle name="Normal 2 2 2 6 3 3 5 2" xfId="18161"/>
    <cellStyle name="Normal 2 2 2 6 3 3 6" xfId="18155"/>
    <cellStyle name="Normal 2 2 2 6 3 3 7" xfId="35292"/>
    <cellStyle name="Normal 2 2 2 6 3 3 8" xfId="42408"/>
    <cellStyle name="Normal 2 2 2 6 3 3 9" xfId="49523"/>
    <cellStyle name="Normal 2 2 2 6 3 4" xfId="2872"/>
    <cellStyle name="Normal 2 2 2 6 3 4 2" xfId="9987"/>
    <cellStyle name="Normal 2 2 2 6 3 4 2 2" xfId="18163"/>
    <cellStyle name="Normal 2 2 2 6 3 4 3" xfId="18162"/>
    <cellStyle name="Normal 2 2 2 6 3 4 4" xfId="36072"/>
    <cellStyle name="Normal 2 2 2 6 3 4 5" xfId="43187"/>
    <cellStyle name="Normal 2 2 2 6 3 4 6" xfId="50302"/>
    <cellStyle name="Normal 2 2 2 6 3 4 7" xfId="57417"/>
    <cellStyle name="Normal 2 2 2 6 3 5" xfId="5243"/>
    <cellStyle name="Normal 2 2 2 6 3 5 2" xfId="12358"/>
    <cellStyle name="Normal 2 2 2 6 3 5 2 2" xfId="18165"/>
    <cellStyle name="Normal 2 2 2 6 3 5 3" xfId="18164"/>
    <cellStyle name="Normal 2 2 2 6 3 5 4" xfId="38443"/>
    <cellStyle name="Normal 2 2 2 6 3 5 5" xfId="45558"/>
    <cellStyle name="Normal 2 2 2 6 3 5 6" xfId="52673"/>
    <cellStyle name="Normal 2 2 2 6 3 5 7" xfId="59788"/>
    <cellStyle name="Normal 2 2 2 6 3 6" xfId="7620"/>
    <cellStyle name="Normal 2 2 2 6 3 6 2" xfId="18166"/>
    <cellStyle name="Normal 2 2 2 6 3 7" xfId="14735"/>
    <cellStyle name="Normal 2 2 2 6 3 7 2" xfId="18167"/>
    <cellStyle name="Normal 2 2 2 6 3 8" xfId="18147"/>
    <cellStyle name="Normal 2 2 2 6 3 9" xfId="33704"/>
    <cellStyle name="Normal 2 2 2 6 4" xfId="618"/>
    <cellStyle name="Normal 2 2 2 6 4 10" xfId="40936"/>
    <cellStyle name="Normal 2 2 2 6 4 11" xfId="48051"/>
    <cellStyle name="Normal 2 2 2 6 4 12" xfId="55166"/>
    <cellStyle name="Normal 2 2 2 6 4 2" xfId="1419"/>
    <cellStyle name="Normal 2 2 2 6 4 2 10" xfId="55965"/>
    <cellStyle name="Normal 2 2 2 6 4 2 2" xfId="3787"/>
    <cellStyle name="Normal 2 2 2 6 4 2 2 2" xfId="10902"/>
    <cellStyle name="Normal 2 2 2 6 4 2 2 2 2" xfId="18171"/>
    <cellStyle name="Normal 2 2 2 6 4 2 2 3" xfId="18170"/>
    <cellStyle name="Normal 2 2 2 6 4 2 2 4" xfId="36987"/>
    <cellStyle name="Normal 2 2 2 6 4 2 2 5" xfId="44102"/>
    <cellStyle name="Normal 2 2 2 6 4 2 2 6" xfId="51217"/>
    <cellStyle name="Normal 2 2 2 6 4 2 2 7" xfId="58332"/>
    <cellStyle name="Normal 2 2 2 6 4 2 3" xfId="6158"/>
    <cellStyle name="Normal 2 2 2 6 4 2 3 2" xfId="13273"/>
    <cellStyle name="Normal 2 2 2 6 4 2 3 2 2" xfId="18173"/>
    <cellStyle name="Normal 2 2 2 6 4 2 3 3" xfId="18172"/>
    <cellStyle name="Normal 2 2 2 6 4 2 3 4" xfId="39358"/>
    <cellStyle name="Normal 2 2 2 6 4 2 3 5" xfId="46473"/>
    <cellStyle name="Normal 2 2 2 6 4 2 3 6" xfId="53588"/>
    <cellStyle name="Normal 2 2 2 6 4 2 3 7" xfId="60703"/>
    <cellStyle name="Normal 2 2 2 6 4 2 4" xfId="8535"/>
    <cellStyle name="Normal 2 2 2 6 4 2 4 2" xfId="18174"/>
    <cellStyle name="Normal 2 2 2 6 4 2 5" xfId="15650"/>
    <cellStyle name="Normal 2 2 2 6 4 2 5 2" xfId="18175"/>
    <cellStyle name="Normal 2 2 2 6 4 2 6" xfId="18169"/>
    <cellStyle name="Normal 2 2 2 6 4 2 7" xfId="34619"/>
    <cellStyle name="Normal 2 2 2 6 4 2 8" xfId="41735"/>
    <cellStyle name="Normal 2 2 2 6 4 2 9" xfId="48850"/>
    <cellStyle name="Normal 2 2 2 6 4 3" xfId="2209"/>
    <cellStyle name="Normal 2 2 2 6 4 3 10" xfId="56754"/>
    <cellStyle name="Normal 2 2 2 6 4 3 2" xfId="4576"/>
    <cellStyle name="Normal 2 2 2 6 4 3 2 2" xfId="11691"/>
    <cellStyle name="Normal 2 2 2 6 4 3 2 2 2" xfId="18178"/>
    <cellStyle name="Normal 2 2 2 6 4 3 2 3" xfId="18177"/>
    <cellStyle name="Normal 2 2 2 6 4 3 2 4" xfId="37776"/>
    <cellStyle name="Normal 2 2 2 6 4 3 2 5" xfId="44891"/>
    <cellStyle name="Normal 2 2 2 6 4 3 2 6" xfId="52006"/>
    <cellStyle name="Normal 2 2 2 6 4 3 2 7" xfId="59121"/>
    <cellStyle name="Normal 2 2 2 6 4 3 3" xfId="6947"/>
    <cellStyle name="Normal 2 2 2 6 4 3 3 2" xfId="14062"/>
    <cellStyle name="Normal 2 2 2 6 4 3 3 2 2" xfId="18180"/>
    <cellStyle name="Normal 2 2 2 6 4 3 3 3" xfId="18179"/>
    <cellStyle name="Normal 2 2 2 6 4 3 3 4" xfId="40147"/>
    <cellStyle name="Normal 2 2 2 6 4 3 3 5" xfId="47262"/>
    <cellStyle name="Normal 2 2 2 6 4 3 3 6" xfId="54377"/>
    <cellStyle name="Normal 2 2 2 6 4 3 3 7" xfId="61492"/>
    <cellStyle name="Normal 2 2 2 6 4 3 4" xfId="9324"/>
    <cellStyle name="Normal 2 2 2 6 4 3 4 2" xfId="18181"/>
    <cellStyle name="Normal 2 2 2 6 4 3 5" xfId="16439"/>
    <cellStyle name="Normal 2 2 2 6 4 3 5 2" xfId="18182"/>
    <cellStyle name="Normal 2 2 2 6 4 3 6" xfId="18176"/>
    <cellStyle name="Normal 2 2 2 6 4 3 7" xfId="35408"/>
    <cellStyle name="Normal 2 2 2 6 4 3 8" xfId="42524"/>
    <cellStyle name="Normal 2 2 2 6 4 3 9" xfId="49639"/>
    <cellStyle name="Normal 2 2 2 6 4 4" xfId="2988"/>
    <cellStyle name="Normal 2 2 2 6 4 4 2" xfId="10103"/>
    <cellStyle name="Normal 2 2 2 6 4 4 2 2" xfId="18184"/>
    <cellStyle name="Normal 2 2 2 6 4 4 3" xfId="18183"/>
    <cellStyle name="Normal 2 2 2 6 4 4 4" xfId="36188"/>
    <cellStyle name="Normal 2 2 2 6 4 4 5" xfId="43303"/>
    <cellStyle name="Normal 2 2 2 6 4 4 6" xfId="50418"/>
    <cellStyle name="Normal 2 2 2 6 4 4 7" xfId="57533"/>
    <cellStyle name="Normal 2 2 2 6 4 5" xfId="5359"/>
    <cellStyle name="Normal 2 2 2 6 4 5 2" xfId="12474"/>
    <cellStyle name="Normal 2 2 2 6 4 5 2 2" xfId="18186"/>
    <cellStyle name="Normal 2 2 2 6 4 5 3" xfId="18185"/>
    <cellStyle name="Normal 2 2 2 6 4 5 4" xfId="38559"/>
    <cellStyle name="Normal 2 2 2 6 4 5 5" xfId="45674"/>
    <cellStyle name="Normal 2 2 2 6 4 5 6" xfId="52789"/>
    <cellStyle name="Normal 2 2 2 6 4 5 7" xfId="59904"/>
    <cellStyle name="Normal 2 2 2 6 4 6" xfId="7736"/>
    <cellStyle name="Normal 2 2 2 6 4 6 2" xfId="18187"/>
    <cellStyle name="Normal 2 2 2 6 4 7" xfId="14851"/>
    <cellStyle name="Normal 2 2 2 6 4 7 2" xfId="18188"/>
    <cellStyle name="Normal 2 2 2 6 4 8" xfId="18168"/>
    <cellStyle name="Normal 2 2 2 6 4 9" xfId="33820"/>
    <cellStyle name="Normal 2 2 2 6 5" xfId="913"/>
    <cellStyle name="Normal 2 2 2 6 5 10" xfId="55459"/>
    <cellStyle name="Normal 2 2 2 6 5 2" xfId="3281"/>
    <cellStyle name="Normal 2 2 2 6 5 2 2" xfId="10396"/>
    <cellStyle name="Normal 2 2 2 6 5 2 2 2" xfId="18191"/>
    <cellStyle name="Normal 2 2 2 6 5 2 3" xfId="18190"/>
    <cellStyle name="Normal 2 2 2 6 5 2 4" xfId="36481"/>
    <cellStyle name="Normal 2 2 2 6 5 2 5" xfId="43596"/>
    <cellStyle name="Normal 2 2 2 6 5 2 6" xfId="50711"/>
    <cellStyle name="Normal 2 2 2 6 5 2 7" xfId="57826"/>
    <cellStyle name="Normal 2 2 2 6 5 3" xfId="5652"/>
    <cellStyle name="Normal 2 2 2 6 5 3 2" xfId="12767"/>
    <cellStyle name="Normal 2 2 2 6 5 3 2 2" xfId="18193"/>
    <cellStyle name="Normal 2 2 2 6 5 3 3" xfId="18192"/>
    <cellStyle name="Normal 2 2 2 6 5 3 4" xfId="38852"/>
    <cellStyle name="Normal 2 2 2 6 5 3 5" xfId="45967"/>
    <cellStyle name="Normal 2 2 2 6 5 3 6" xfId="53082"/>
    <cellStyle name="Normal 2 2 2 6 5 3 7" xfId="60197"/>
    <cellStyle name="Normal 2 2 2 6 5 4" xfId="8029"/>
    <cellStyle name="Normal 2 2 2 6 5 4 2" xfId="18194"/>
    <cellStyle name="Normal 2 2 2 6 5 5" xfId="15144"/>
    <cellStyle name="Normal 2 2 2 6 5 5 2" xfId="18195"/>
    <cellStyle name="Normal 2 2 2 6 5 6" xfId="18189"/>
    <cellStyle name="Normal 2 2 2 6 5 7" xfId="34113"/>
    <cellStyle name="Normal 2 2 2 6 5 8" xfId="41229"/>
    <cellStyle name="Normal 2 2 2 6 5 9" xfId="48344"/>
    <cellStyle name="Normal 2 2 2 6 6" xfId="1703"/>
    <cellStyle name="Normal 2 2 2 6 6 10" xfId="56248"/>
    <cellStyle name="Normal 2 2 2 6 6 2" xfId="4070"/>
    <cellStyle name="Normal 2 2 2 6 6 2 2" xfId="11185"/>
    <cellStyle name="Normal 2 2 2 6 6 2 2 2" xfId="18198"/>
    <cellStyle name="Normal 2 2 2 6 6 2 3" xfId="18197"/>
    <cellStyle name="Normal 2 2 2 6 6 2 4" xfId="37270"/>
    <cellStyle name="Normal 2 2 2 6 6 2 5" xfId="44385"/>
    <cellStyle name="Normal 2 2 2 6 6 2 6" xfId="51500"/>
    <cellStyle name="Normal 2 2 2 6 6 2 7" xfId="58615"/>
    <cellStyle name="Normal 2 2 2 6 6 3" xfId="6441"/>
    <cellStyle name="Normal 2 2 2 6 6 3 2" xfId="13556"/>
    <cellStyle name="Normal 2 2 2 6 6 3 2 2" xfId="18200"/>
    <cellStyle name="Normal 2 2 2 6 6 3 3" xfId="18199"/>
    <cellStyle name="Normal 2 2 2 6 6 3 4" xfId="39641"/>
    <cellStyle name="Normal 2 2 2 6 6 3 5" xfId="46756"/>
    <cellStyle name="Normal 2 2 2 6 6 3 6" xfId="53871"/>
    <cellStyle name="Normal 2 2 2 6 6 3 7" xfId="60986"/>
    <cellStyle name="Normal 2 2 2 6 6 4" xfId="8818"/>
    <cellStyle name="Normal 2 2 2 6 6 4 2" xfId="18201"/>
    <cellStyle name="Normal 2 2 2 6 6 5" xfId="15933"/>
    <cellStyle name="Normal 2 2 2 6 6 5 2" xfId="18202"/>
    <cellStyle name="Normal 2 2 2 6 6 6" xfId="18196"/>
    <cellStyle name="Normal 2 2 2 6 6 7" xfId="34902"/>
    <cellStyle name="Normal 2 2 2 6 6 8" xfId="42018"/>
    <cellStyle name="Normal 2 2 2 6 6 9" xfId="49133"/>
    <cellStyle name="Normal 2 2 2 6 7" xfId="2482"/>
    <cellStyle name="Normal 2 2 2 6 7 2" xfId="9597"/>
    <cellStyle name="Normal 2 2 2 6 7 2 2" xfId="18204"/>
    <cellStyle name="Normal 2 2 2 6 7 3" xfId="18203"/>
    <cellStyle name="Normal 2 2 2 6 7 4" xfId="35682"/>
    <cellStyle name="Normal 2 2 2 6 7 5" xfId="42797"/>
    <cellStyle name="Normal 2 2 2 6 7 6" xfId="49912"/>
    <cellStyle name="Normal 2 2 2 6 7 7" xfId="57027"/>
    <cellStyle name="Normal 2 2 2 6 8" xfId="4853"/>
    <cellStyle name="Normal 2 2 2 6 8 2" xfId="11968"/>
    <cellStyle name="Normal 2 2 2 6 8 2 2" xfId="18206"/>
    <cellStyle name="Normal 2 2 2 6 8 3" xfId="18205"/>
    <cellStyle name="Normal 2 2 2 6 8 4" xfId="38053"/>
    <cellStyle name="Normal 2 2 2 6 8 5" xfId="45168"/>
    <cellStyle name="Normal 2 2 2 6 8 6" xfId="52283"/>
    <cellStyle name="Normal 2 2 2 6 8 7" xfId="59398"/>
    <cellStyle name="Normal 2 2 2 6 9" xfId="7230"/>
    <cellStyle name="Normal 2 2 2 6 9 2" xfId="18207"/>
    <cellStyle name="Normal 2 2 2 7" xfId="217"/>
    <cellStyle name="Normal 2 2 2 7 10" xfId="40535"/>
    <cellStyle name="Normal 2 2 2 7 11" xfId="47650"/>
    <cellStyle name="Normal 2 2 2 7 12" xfId="54765"/>
    <cellStyle name="Normal 2 2 2 7 2" xfId="1018"/>
    <cellStyle name="Normal 2 2 2 7 2 10" xfId="55564"/>
    <cellStyle name="Normal 2 2 2 7 2 2" xfId="3386"/>
    <cellStyle name="Normal 2 2 2 7 2 2 2" xfId="10501"/>
    <cellStyle name="Normal 2 2 2 7 2 2 2 2" xfId="18211"/>
    <cellStyle name="Normal 2 2 2 7 2 2 3" xfId="18210"/>
    <cellStyle name="Normal 2 2 2 7 2 2 4" xfId="36586"/>
    <cellStyle name="Normal 2 2 2 7 2 2 5" xfId="43701"/>
    <cellStyle name="Normal 2 2 2 7 2 2 6" xfId="50816"/>
    <cellStyle name="Normal 2 2 2 7 2 2 7" xfId="57931"/>
    <cellStyle name="Normal 2 2 2 7 2 3" xfId="5757"/>
    <cellStyle name="Normal 2 2 2 7 2 3 2" xfId="12872"/>
    <cellStyle name="Normal 2 2 2 7 2 3 2 2" xfId="18213"/>
    <cellStyle name="Normal 2 2 2 7 2 3 3" xfId="18212"/>
    <cellStyle name="Normal 2 2 2 7 2 3 4" xfId="38957"/>
    <cellStyle name="Normal 2 2 2 7 2 3 5" xfId="46072"/>
    <cellStyle name="Normal 2 2 2 7 2 3 6" xfId="53187"/>
    <cellStyle name="Normal 2 2 2 7 2 3 7" xfId="60302"/>
    <cellStyle name="Normal 2 2 2 7 2 4" xfId="8134"/>
    <cellStyle name="Normal 2 2 2 7 2 4 2" xfId="18214"/>
    <cellStyle name="Normal 2 2 2 7 2 5" xfId="15249"/>
    <cellStyle name="Normal 2 2 2 7 2 5 2" xfId="18215"/>
    <cellStyle name="Normal 2 2 2 7 2 6" xfId="18209"/>
    <cellStyle name="Normal 2 2 2 7 2 7" xfId="34218"/>
    <cellStyle name="Normal 2 2 2 7 2 8" xfId="41334"/>
    <cellStyle name="Normal 2 2 2 7 2 9" xfId="48449"/>
    <cellStyle name="Normal 2 2 2 7 3" xfId="1808"/>
    <cellStyle name="Normal 2 2 2 7 3 10" xfId="56353"/>
    <cellStyle name="Normal 2 2 2 7 3 2" xfId="4175"/>
    <cellStyle name="Normal 2 2 2 7 3 2 2" xfId="11290"/>
    <cellStyle name="Normal 2 2 2 7 3 2 2 2" xfId="18218"/>
    <cellStyle name="Normal 2 2 2 7 3 2 3" xfId="18217"/>
    <cellStyle name="Normal 2 2 2 7 3 2 4" xfId="37375"/>
    <cellStyle name="Normal 2 2 2 7 3 2 5" xfId="44490"/>
    <cellStyle name="Normal 2 2 2 7 3 2 6" xfId="51605"/>
    <cellStyle name="Normal 2 2 2 7 3 2 7" xfId="58720"/>
    <cellStyle name="Normal 2 2 2 7 3 3" xfId="6546"/>
    <cellStyle name="Normal 2 2 2 7 3 3 2" xfId="13661"/>
    <cellStyle name="Normal 2 2 2 7 3 3 2 2" xfId="18220"/>
    <cellStyle name="Normal 2 2 2 7 3 3 3" xfId="18219"/>
    <cellStyle name="Normal 2 2 2 7 3 3 4" xfId="39746"/>
    <cellStyle name="Normal 2 2 2 7 3 3 5" xfId="46861"/>
    <cellStyle name="Normal 2 2 2 7 3 3 6" xfId="53976"/>
    <cellStyle name="Normal 2 2 2 7 3 3 7" xfId="61091"/>
    <cellStyle name="Normal 2 2 2 7 3 4" xfId="8923"/>
    <cellStyle name="Normal 2 2 2 7 3 4 2" xfId="18221"/>
    <cellStyle name="Normal 2 2 2 7 3 5" xfId="16038"/>
    <cellStyle name="Normal 2 2 2 7 3 5 2" xfId="18222"/>
    <cellStyle name="Normal 2 2 2 7 3 6" xfId="18216"/>
    <cellStyle name="Normal 2 2 2 7 3 7" xfId="35007"/>
    <cellStyle name="Normal 2 2 2 7 3 8" xfId="42123"/>
    <cellStyle name="Normal 2 2 2 7 3 9" xfId="49238"/>
    <cellStyle name="Normal 2 2 2 7 4" xfId="2587"/>
    <cellStyle name="Normal 2 2 2 7 4 2" xfId="9702"/>
    <cellStyle name="Normal 2 2 2 7 4 2 2" xfId="18224"/>
    <cellStyle name="Normal 2 2 2 7 4 3" xfId="18223"/>
    <cellStyle name="Normal 2 2 2 7 4 4" xfId="35787"/>
    <cellStyle name="Normal 2 2 2 7 4 5" xfId="42902"/>
    <cellStyle name="Normal 2 2 2 7 4 6" xfId="50017"/>
    <cellStyle name="Normal 2 2 2 7 4 7" xfId="57132"/>
    <cellStyle name="Normal 2 2 2 7 5" xfId="4958"/>
    <cellStyle name="Normal 2 2 2 7 5 2" xfId="12073"/>
    <cellStyle name="Normal 2 2 2 7 5 2 2" xfId="18226"/>
    <cellStyle name="Normal 2 2 2 7 5 3" xfId="18225"/>
    <cellStyle name="Normal 2 2 2 7 5 4" xfId="38158"/>
    <cellStyle name="Normal 2 2 2 7 5 5" xfId="45273"/>
    <cellStyle name="Normal 2 2 2 7 5 6" xfId="52388"/>
    <cellStyle name="Normal 2 2 2 7 5 7" xfId="59503"/>
    <cellStyle name="Normal 2 2 2 7 6" xfId="7335"/>
    <cellStyle name="Normal 2 2 2 7 6 2" xfId="18227"/>
    <cellStyle name="Normal 2 2 2 7 7" xfId="14450"/>
    <cellStyle name="Normal 2 2 2 7 7 2" xfId="18228"/>
    <cellStyle name="Normal 2 2 2 7 8" xfId="18208"/>
    <cellStyle name="Normal 2 2 2 7 9" xfId="33419"/>
    <cellStyle name="Normal 2 2 2 8" xfId="412"/>
    <cellStyle name="Normal 2 2 2 8 10" xfId="40730"/>
    <cellStyle name="Normal 2 2 2 8 11" xfId="47845"/>
    <cellStyle name="Normal 2 2 2 8 12" xfId="54960"/>
    <cellStyle name="Normal 2 2 2 8 2" xfId="1213"/>
    <cellStyle name="Normal 2 2 2 8 2 10" xfId="55759"/>
    <cellStyle name="Normal 2 2 2 8 2 2" xfId="3581"/>
    <cellStyle name="Normal 2 2 2 8 2 2 2" xfId="10696"/>
    <cellStyle name="Normal 2 2 2 8 2 2 2 2" xfId="18232"/>
    <cellStyle name="Normal 2 2 2 8 2 2 3" xfId="18231"/>
    <cellStyle name="Normal 2 2 2 8 2 2 4" xfId="36781"/>
    <cellStyle name="Normal 2 2 2 8 2 2 5" xfId="43896"/>
    <cellStyle name="Normal 2 2 2 8 2 2 6" xfId="51011"/>
    <cellStyle name="Normal 2 2 2 8 2 2 7" xfId="58126"/>
    <cellStyle name="Normal 2 2 2 8 2 3" xfId="5952"/>
    <cellStyle name="Normal 2 2 2 8 2 3 2" xfId="13067"/>
    <cellStyle name="Normal 2 2 2 8 2 3 2 2" xfId="18234"/>
    <cellStyle name="Normal 2 2 2 8 2 3 3" xfId="18233"/>
    <cellStyle name="Normal 2 2 2 8 2 3 4" xfId="39152"/>
    <cellStyle name="Normal 2 2 2 8 2 3 5" xfId="46267"/>
    <cellStyle name="Normal 2 2 2 8 2 3 6" xfId="53382"/>
    <cellStyle name="Normal 2 2 2 8 2 3 7" xfId="60497"/>
    <cellStyle name="Normal 2 2 2 8 2 4" xfId="8329"/>
    <cellStyle name="Normal 2 2 2 8 2 4 2" xfId="18235"/>
    <cellStyle name="Normal 2 2 2 8 2 5" xfId="15444"/>
    <cellStyle name="Normal 2 2 2 8 2 5 2" xfId="18236"/>
    <cellStyle name="Normal 2 2 2 8 2 6" xfId="18230"/>
    <cellStyle name="Normal 2 2 2 8 2 7" xfId="34413"/>
    <cellStyle name="Normal 2 2 2 8 2 8" xfId="41529"/>
    <cellStyle name="Normal 2 2 2 8 2 9" xfId="48644"/>
    <cellStyle name="Normal 2 2 2 8 3" xfId="2003"/>
    <cellStyle name="Normal 2 2 2 8 3 10" xfId="56548"/>
    <cellStyle name="Normal 2 2 2 8 3 2" xfId="4370"/>
    <cellStyle name="Normal 2 2 2 8 3 2 2" xfId="11485"/>
    <cellStyle name="Normal 2 2 2 8 3 2 2 2" xfId="18239"/>
    <cellStyle name="Normal 2 2 2 8 3 2 3" xfId="18238"/>
    <cellStyle name="Normal 2 2 2 8 3 2 4" xfId="37570"/>
    <cellStyle name="Normal 2 2 2 8 3 2 5" xfId="44685"/>
    <cellStyle name="Normal 2 2 2 8 3 2 6" xfId="51800"/>
    <cellStyle name="Normal 2 2 2 8 3 2 7" xfId="58915"/>
    <cellStyle name="Normal 2 2 2 8 3 3" xfId="6741"/>
    <cellStyle name="Normal 2 2 2 8 3 3 2" xfId="13856"/>
    <cellStyle name="Normal 2 2 2 8 3 3 2 2" xfId="18241"/>
    <cellStyle name="Normal 2 2 2 8 3 3 3" xfId="18240"/>
    <cellStyle name="Normal 2 2 2 8 3 3 4" xfId="39941"/>
    <cellStyle name="Normal 2 2 2 8 3 3 5" xfId="47056"/>
    <cellStyle name="Normal 2 2 2 8 3 3 6" xfId="54171"/>
    <cellStyle name="Normal 2 2 2 8 3 3 7" xfId="61286"/>
    <cellStyle name="Normal 2 2 2 8 3 4" xfId="9118"/>
    <cellStyle name="Normal 2 2 2 8 3 4 2" xfId="18242"/>
    <cellStyle name="Normal 2 2 2 8 3 5" xfId="16233"/>
    <cellStyle name="Normal 2 2 2 8 3 5 2" xfId="18243"/>
    <cellStyle name="Normal 2 2 2 8 3 6" xfId="18237"/>
    <cellStyle name="Normal 2 2 2 8 3 7" xfId="35202"/>
    <cellStyle name="Normal 2 2 2 8 3 8" xfId="42318"/>
    <cellStyle name="Normal 2 2 2 8 3 9" xfId="49433"/>
    <cellStyle name="Normal 2 2 2 8 4" xfId="2782"/>
    <cellStyle name="Normal 2 2 2 8 4 2" xfId="9897"/>
    <cellStyle name="Normal 2 2 2 8 4 2 2" xfId="18245"/>
    <cellStyle name="Normal 2 2 2 8 4 3" xfId="18244"/>
    <cellStyle name="Normal 2 2 2 8 4 4" xfId="35982"/>
    <cellStyle name="Normal 2 2 2 8 4 5" xfId="43097"/>
    <cellStyle name="Normal 2 2 2 8 4 6" xfId="50212"/>
    <cellStyle name="Normal 2 2 2 8 4 7" xfId="57327"/>
    <cellStyle name="Normal 2 2 2 8 5" xfId="5153"/>
    <cellStyle name="Normal 2 2 2 8 5 2" xfId="12268"/>
    <cellStyle name="Normal 2 2 2 8 5 2 2" xfId="18247"/>
    <cellStyle name="Normal 2 2 2 8 5 3" xfId="18246"/>
    <cellStyle name="Normal 2 2 2 8 5 4" xfId="38353"/>
    <cellStyle name="Normal 2 2 2 8 5 5" xfId="45468"/>
    <cellStyle name="Normal 2 2 2 8 5 6" xfId="52583"/>
    <cellStyle name="Normal 2 2 2 8 5 7" xfId="59698"/>
    <cellStyle name="Normal 2 2 2 8 6" xfId="7530"/>
    <cellStyle name="Normal 2 2 2 8 6 2" xfId="18248"/>
    <cellStyle name="Normal 2 2 2 8 7" xfId="14645"/>
    <cellStyle name="Normal 2 2 2 8 7 2" xfId="18249"/>
    <cellStyle name="Normal 2 2 2 8 8" xfId="18229"/>
    <cellStyle name="Normal 2 2 2 8 9" xfId="33614"/>
    <cellStyle name="Normal 2 2 2 9" xfId="603"/>
    <cellStyle name="Normal 2 2 2 9 10" xfId="40921"/>
    <cellStyle name="Normal 2 2 2 9 11" xfId="48036"/>
    <cellStyle name="Normal 2 2 2 9 12" xfId="55151"/>
    <cellStyle name="Normal 2 2 2 9 2" xfId="1404"/>
    <cellStyle name="Normal 2 2 2 9 2 10" xfId="55950"/>
    <cellStyle name="Normal 2 2 2 9 2 2" xfId="3772"/>
    <cellStyle name="Normal 2 2 2 9 2 2 2" xfId="10887"/>
    <cellStyle name="Normal 2 2 2 9 2 2 2 2" xfId="18253"/>
    <cellStyle name="Normal 2 2 2 9 2 2 3" xfId="18252"/>
    <cellStyle name="Normal 2 2 2 9 2 2 4" xfId="36972"/>
    <cellStyle name="Normal 2 2 2 9 2 2 5" xfId="44087"/>
    <cellStyle name="Normal 2 2 2 9 2 2 6" xfId="51202"/>
    <cellStyle name="Normal 2 2 2 9 2 2 7" xfId="58317"/>
    <cellStyle name="Normal 2 2 2 9 2 3" xfId="6143"/>
    <cellStyle name="Normal 2 2 2 9 2 3 2" xfId="13258"/>
    <cellStyle name="Normal 2 2 2 9 2 3 2 2" xfId="18255"/>
    <cellStyle name="Normal 2 2 2 9 2 3 3" xfId="18254"/>
    <cellStyle name="Normal 2 2 2 9 2 3 4" xfId="39343"/>
    <cellStyle name="Normal 2 2 2 9 2 3 5" xfId="46458"/>
    <cellStyle name="Normal 2 2 2 9 2 3 6" xfId="53573"/>
    <cellStyle name="Normal 2 2 2 9 2 3 7" xfId="60688"/>
    <cellStyle name="Normal 2 2 2 9 2 4" xfId="8520"/>
    <cellStyle name="Normal 2 2 2 9 2 4 2" xfId="18256"/>
    <cellStyle name="Normal 2 2 2 9 2 5" xfId="15635"/>
    <cellStyle name="Normal 2 2 2 9 2 5 2" xfId="18257"/>
    <cellStyle name="Normal 2 2 2 9 2 6" xfId="18251"/>
    <cellStyle name="Normal 2 2 2 9 2 7" xfId="34604"/>
    <cellStyle name="Normal 2 2 2 9 2 8" xfId="41720"/>
    <cellStyle name="Normal 2 2 2 9 2 9" xfId="48835"/>
    <cellStyle name="Normal 2 2 2 9 3" xfId="2194"/>
    <cellStyle name="Normal 2 2 2 9 3 10" xfId="56739"/>
    <cellStyle name="Normal 2 2 2 9 3 2" xfId="4561"/>
    <cellStyle name="Normal 2 2 2 9 3 2 2" xfId="11676"/>
    <cellStyle name="Normal 2 2 2 9 3 2 2 2" xfId="18260"/>
    <cellStyle name="Normal 2 2 2 9 3 2 3" xfId="18259"/>
    <cellStyle name="Normal 2 2 2 9 3 2 4" xfId="37761"/>
    <cellStyle name="Normal 2 2 2 9 3 2 5" xfId="44876"/>
    <cellStyle name="Normal 2 2 2 9 3 2 6" xfId="51991"/>
    <cellStyle name="Normal 2 2 2 9 3 2 7" xfId="59106"/>
    <cellStyle name="Normal 2 2 2 9 3 3" xfId="6932"/>
    <cellStyle name="Normal 2 2 2 9 3 3 2" xfId="14047"/>
    <cellStyle name="Normal 2 2 2 9 3 3 2 2" xfId="18262"/>
    <cellStyle name="Normal 2 2 2 9 3 3 3" xfId="18261"/>
    <cellStyle name="Normal 2 2 2 9 3 3 4" xfId="40132"/>
    <cellStyle name="Normal 2 2 2 9 3 3 5" xfId="47247"/>
    <cellStyle name="Normal 2 2 2 9 3 3 6" xfId="54362"/>
    <cellStyle name="Normal 2 2 2 9 3 3 7" xfId="61477"/>
    <cellStyle name="Normal 2 2 2 9 3 4" xfId="9309"/>
    <cellStyle name="Normal 2 2 2 9 3 4 2" xfId="18263"/>
    <cellStyle name="Normal 2 2 2 9 3 5" xfId="16424"/>
    <cellStyle name="Normal 2 2 2 9 3 5 2" xfId="18264"/>
    <cellStyle name="Normal 2 2 2 9 3 6" xfId="18258"/>
    <cellStyle name="Normal 2 2 2 9 3 7" xfId="35393"/>
    <cellStyle name="Normal 2 2 2 9 3 8" xfId="42509"/>
    <cellStyle name="Normal 2 2 2 9 3 9" xfId="49624"/>
    <cellStyle name="Normal 2 2 2 9 4" xfId="2973"/>
    <cellStyle name="Normal 2 2 2 9 4 2" xfId="10088"/>
    <cellStyle name="Normal 2 2 2 9 4 2 2" xfId="18266"/>
    <cellStyle name="Normal 2 2 2 9 4 3" xfId="18265"/>
    <cellStyle name="Normal 2 2 2 9 4 4" xfId="36173"/>
    <cellStyle name="Normal 2 2 2 9 4 5" xfId="43288"/>
    <cellStyle name="Normal 2 2 2 9 4 6" xfId="50403"/>
    <cellStyle name="Normal 2 2 2 9 4 7" xfId="57518"/>
    <cellStyle name="Normal 2 2 2 9 5" xfId="5344"/>
    <cellStyle name="Normal 2 2 2 9 5 2" xfId="12459"/>
    <cellStyle name="Normal 2 2 2 9 5 2 2" xfId="18268"/>
    <cellStyle name="Normal 2 2 2 9 5 3" xfId="18267"/>
    <cellStyle name="Normal 2 2 2 9 5 4" xfId="38544"/>
    <cellStyle name="Normal 2 2 2 9 5 5" xfId="45659"/>
    <cellStyle name="Normal 2 2 2 9 5 6" xfId="52774"/>
    <cellStyle name="Normal 2 2 2 9 5 7" xfId="59889"/>
    <cellStyle name="Normal 2 2 2 9 6" xfId="7721"/>
    <cellStyle name="Normal 2 2 2 9 6 2" xfId="18269"/>
    <cellStyle name="Normal 2 2 2 9 7" xfId="14836"/>
    <cellStyle name="Normal 2 2 2 9 7 2" xfId="18270"/>
    <cellStyle name="Normal 2 2 2 9 8" xfId="18250"/>
    <cellStyle name="Normal 2 2 2 9 9" xfId="33805"/>
    <cellStyle name="Normal 2 2 20" xfId="7137"/>
    <cellStyle name="Normal 2 2 20 2" xfId="18271"/>
    <cellStyle name="Normal 2 2 21" xfId="14252"/>
    <cellStyle name="Normal 2 2 21 2" xfId="18272"/>
    <cellStyle name="Normal 2 2 22" xfId="16820"/>
    <cellStyle name="Normal 2 2 23" xfId="33221"/>
    <cellStyle name="Normal 2 2 24" xfId="40337"/>
    <cellStyle name="Normal 2 2 25" xfId="47452"/>
    <cellStyle name="Normal 2 2 26" xfId="54567"/>
    <cellStyle name="Normal 2 2 27" xfId="61680"/>
    <cellStyle name="Normal 2 2 28" xfId="61684"/>
    <cellStyle name="Normal 2 2 29" xfId="61689"/>
    <cellStyle name="Normal 2 2 3" xfId="17"/>
    <cellStyle name="Normal 2 2 3 10" xfId="1620"/>
    <cellStyle name="Normal 2 2 3 10 10" xfId="56165"/>
    <cellStyle name="Normal 2 2 3 10 2" xfId="3987"/>
    <cellStyle name="Normal 2 2 3 10 2 2" xfId="11102"/>
    <cellStyle name="Normal 2 2 3 10 2 2 2" xfId="18276"/>
    <cellStyle name="Normal 2 2 3 10 2 3" xfId="18275"/>
    <cellStyle name="Normal 2 2 3 10 2 4" xfId="37187"/>
    <cellStyle name="Normal 2 2 3 10 2 5" xfId="44302"/>
    <cellStyle name="Normal 2 2 3 10 2 6" xfId="51417"/>
    <cellStyle name="Normal 2 2 3 10 2 7" xfId="58532"/>
    <cellStyle name="Normal 2 2 3 10 3" xfId="6358"/>
    <cellStyle name="Normal 2 2 3 10 3 2" xfId="13473"/>
    <cellStyle name="Normal 2 2 3 10 3 2 2" xfId="18278"/>
    <cellStyle name="Normal 2 2 3 10 3 3" xfId="18277"/>
    <cellStyle name="Normal 2 2 3 10 3 4" xfId="39558"/>
    <cellStyle name="Normal 2 2 3 10 3 5" xfId="46673"/>
    <cellStyle name="Normal 2 2 3 10 3 6" xfId="53788"/>
    <cellStyle name="Normal 2 2 3 10 3 7" xfId="60903"/>
    <cellStyle name="Normal 2 2 3 10 4" xfId="8735"/>
    <cellStyle name="Normal 2 2 3 10 4 2" xfId="18279"/>
    <cellStyle name="Normal 2 2 3 10 5" xfId="15850"/>
    <cellStyle name="Normal 2 2 3 10 5 2" xfId="18280"/>
    <cellStyle name="Normal 2 2 3 10 6" xfId="18274"/>
    <cellStyle name="Normal 2 2 3 10 7" xfId="34819"/>
    <cellStyle name="Normal 2 2 3 10 8" xfId="41935"/>
    <cellStyle name="Normal 2 2 3 10 9" xfId="49050"/>
    <cellStyle name="Normal 2 2 3 11" xfId="2399"/>
    <cellStyle name="Normal 2 2 3 11 2" xfId="9514"/>
    <cellStyle name="Normal 2 2 3 11 2 2" xfId="18282"/>
    <cellStyle name="Normal 2 2 3 11 3" xfId="18281"/>
    <cellStyle name="Normal 2 2 3 11 4" xfId="35599"/>
    <cellStyle name="Normal 2 2 3 11 5" xfId="42714"/>
    <cellStyle name="Normal 2 2 3 11 6" xfId="49829"/>
    <cellStyle name="Normal 2 2 3 11 7" xfId="56944"/>
    <cellStyle name="Normal 2 2 3 12" xfId="4770"/>
    <cellStyle name="Normal 2 2 3 12 2" xfId="11885"/>
    <cellStyle name="Normal 2 2 3 12 2 2" xfId="18284"/>
    <cellStyle name="Normal 2 2 3 12 3" xfId="18283"/>
    <cellStyle name="Normal 2 2 3 12 4" xfId="37970"/>
    <cellStyle name="Normal 2 2 3 12 5" xfId="45085"/>
    <cellStyle name="Normal 2 2 3 12 6" xfId="52200"/>
    <cellStyle name="Normal 2 2 3 12 7" xfId="59315"/>
    <cellStyle name="Normal 2 2 3 13" xfId="7147"/>
    <cellStyle name="Normal 2 2 3 13 2" xfId="18285"/>
    <cellStyle name="Normal 2 2 3 14" xfId="14262"/>
    <cellStyle name="Normal 2 2 3 14 2" xfId="18286"/>
    <cellStyle name="Normal 2 2 3 15" xfId="18273"/>
    <cellStyle name="Normal 2 2 3 16" xfId="33231"/>
    <cellStyle name="Normal 2 2 3 17" xfId="40347"/>
    <cellStyle name="Normal 2 2 3 18" xfId="47462"/>
    <cellStyle name="Normal 2 2 3 19" xfId="54577"/>
    <cellStyle name="Normal 2 2 3 2" xfId="42"/>
    <cellStyle name="Normal 2 2 3 2 10" xfId="4794"/>
    <cellStyle name="Normal 2 2 3 2 10 2" xfId="11909"/>
    <cellStyle name="Normal 2 2 3 2 10 2 2" xfId="18289"/>
    <cellStyle name="Normal 2 2 3 2 10 3" xfId="18288"/>
    <cellStyle name="Normal 2 2 3 2 10 4" xfId="37994"/>
    <cellStyle name="Normal 2 2 3 2 10 5" xfId="45109"/>
    <cellStyle name="Normal 2 2 3 2 10 6" xfId="52224"/>
    <cellStyle name="Normal 2 2 3 2 10 7" xfId="59339"/>
    <cellStyle name="Normal 2 2 3 2 11" xfId="7171"/>
    <cellStyle name="Normal 2 2 3 2 11 2" xfId="18290"/>
    <cellStyle name="Normal 2 2 3 2 12" xfId="14286"/>
    <cellStyle name="Normal 2 2 3 2 12 2" xfId="18291"/>
    <cellStyle name="Normal 2 2 3 2 13" xfId="18287"/>
    <cellStyle name="Normal 2 2 3 2 14" xfId="33255"/>
    <cellStyle name="Normal 2 2 3 2 15" xfId="40371"/>
    <cellStyle name="Normal 2 2 3 2 16" xfId="47486"/>
    <cellStyle name="Normal 2 2 3 2 17" xfId="54601"/>
    <cellStyle name="Normal 2 2 3 2 2" xfId="65"/>
    <cellStyle name="Normal 2 2 3 2 2 10" xfId="14305"/>
    <cellStyle name="Normal 2 2 3 2 2 10 2" xfId="18293"/>
    <cellStyle name="Normal 2 2 3 2 2 11" xfId="18292"/>
    <cellStyle name="Normal 2 2 3 2 2 12" xfId="33274"/>
    <cellStyle name="Normal 2 2 3 2 2 13" xfId="40390"/>
    <cellStyle name="Normal 2 2 3 2 2 14" xfId="47505"/>
    <cellStyle name="Normal 2 2 3 2 2 15" xfId="54620"/>
    <cellStyle name="Normal 2 2 3 2 2 2" xfId="267"/>
    <cellStyle name="Normal 2 2 3 2 2 2 10" xfId="40585"/>
    <cellStyle name="Normal 2 2 3 2 2 2 11" xfId="47700"/>
    <cellStyle name="Normal 2 2 3 2 2 2 12" xfId="54815"/>
    <cellStyle name="Normal 2 2 3 2 2 2 2" xfId="1068"/>
    <cellStyle name="Normal 2 2 3 2 2 2 2 10" xfId="55614"/>
    <cellStyle name="Normal 2 2 3 2 2 2 2 2" xfId="3436"/>
    <cellStyle name="Normal 2 2 3 2 2 2 2 2 2" xfId="10551"/>
    <cellStyle name="Normal 2 2 3 2 2 2 2 2 2 2" xfId="18297"/>
    <cellStyle name="Normal 2 2 3 2 2 2 2 2 3" xfId="18296"/>
    <cellStyle name="Normal 2 2 3 2 2 2 2 2 4" xfId="36636"/>
    <cellStyle name="Normal 2 2 3 2 2 2 2 2 5" xfId="43751"/>
    <cellStyle name="Normal 2 2 3 2 2 2 2 2 6" xfId="50866"/>
    <cellStyle name="Normal 2 2 3 2 2 2 2 2 7" xfId="57981"/>
    <cellStyle name="Normal 2 2 3 2 2 2 2 3" xfId="5807"/>
    <cellStyle name="Normal 2 2 3 2 2 2 2 3 2" xfId="12922"/>
    <cellStyle name="Normal 2 2 3 2 2 2 2 3 2 2" xfId="18299"/>
    <cellStyle name="Normal 2 2 3 2 2 2 2 3 3" xfId="18298"/>
    <cellStyle name="Normal 2 2 3 2 2 2 2 3 4" xfId="39007"/>
    <cellStyle name="Normal 2 2 3 2 2 2 2 3 5" xfId="46122"/>
    <cellStyle name="Normal 2 2 3 2 2 2 2 3 6" xfId="53237"/>
    <cellStyle name="Normal 2 2 3 2 2 2 2 3 7" xfId="60352"/>
    <cellStyle name="Normal 2 2 3 2 2 2 2 4" xfId="8184"/>
    <cellStyle name="Normal 2 2 3 2 2 2 2 4 2" xfId="18300"/>
    <cellStyle name="Normal 2 2 3 2 2 2 2 5" xfId="15299"/>
    <cellStyle name="Normal 2 2 3 2 2 2 2 5 2" xfId="18301"/>
    <cellStyle name="Normal 2 2 3 2 2 2 2 6" xfId="18295"/>
    <cellStyle name="Normal 2 2 3 2 2 2 2 7" xfId="34268"/>
    <cellStyle name="Normal 2 2 3 2 2 2 2 8" xfId="41384"/>
    <cellStyle name="Normal 2 2 3 2 2 2 2 9" xfId="48499"/>
    <cellStyle name="Normal 2 2 3 2 2 2 3" xfId="1858"/>
    <cellStyle name="Normal 2 2 3 2 2 2 3 10" xfId="56403"/>
    <cellStyle name="Normal 2 2 3 2 2 2 3 2" xfId="4225"/>
    <cellStyle name="Normal 2 2 3 2 2 2 3 2 2" xfId="11340"/>
    <cellStyle name="Normal 2 2 3 2 2 2 3 2 2 2" xfId="18304"/>
    <cellStyle name="Normal 2 2 3 2 2 2 3 2 3" xfId="18303"/>
    <cellStyle name="Normal 2 2 3 2 2 2 3 2 4" xfId="37425"/>
    <cellStyle name="Normal 2 2 3 2 2 2 3 2 5" xfId="44540"/>
    <cellStyle name="Normal 2 2 3 2 2 2 3 2 6" xfId="51655"/>
    <cellStyle name="Normal 2 2 3 2 2 2 3 2 7" xfId="58770"/>
    <cellStyle name="Normal 2 2 3 2 2 2 3 3" xfId="6596"/>
    <cellStyle name="Normal 2 2 3 2 2 2 3 3 2" xfId="13711"/>
    <cellStyle name="Normal 2 2 3 2 2 2 3 3 2 2" xfId="18306"/>
    <cellStyle name="Normal 2 2 3 2 2 2 3 3 3" xfId="18305"/>
    <cellStyle name="Normal 2 2 3 2 2 2 3 3 4" xfId="39796"/>
    <cellStyle name="Normal 2 2 3 2 2 2 3 3 5" xfId="46911"/>
    <cellStyle name="Normal 2 2 3 2 2 2 3 3 6" xfId="54026"/>
    <cellStyle name="Normal 2 2 3 2 2 2 3 3 7" xfId="61141"/>
    <cellStyle name="Normal 2 2 3 2 2 2 3 4" xfId="8973"/>
    <cellStyle name="Normal 2 2 3 2 2 2 3 4 2" xfId="18307"/>
    <cellStyle name="Normal 2 2 3 2 2 2 3 5" xfId="16088"/>
    <cellStyle name="Normal 2 2 3 2 2 2 3 5 2" xfId="18308"/>
    <cellStyle name="Normal 2 2 3 2 2 2 3 6" xfId="18302"/>
    <cellStyle name="Normal 2 2 3 2 2 2 3 7" xfId="35057"/>
    <cellStyle name="Normal 2 2 3 2 2 2 3 8" xfId="42173"/>
    <cellStyle name="Normal 2 2 3 2 2 2 3 9" xfId="49288"/>
    <cellStyle name="Normal 2 2 3 2 2 2 4" xfId="2637"/>
    <cellStyle name="Normal 2 2 3 2 2 2 4 2" xfId="9752"/>
    <cellStyle name="Normal 2 2 3 2 2 2 4 2 2" xfId="18310"/>
    <cellStyle name="Normal 2 2 3 2 2 2 4 3" xfId="18309"/>
    <cellStyle name="Normal 2 2 3 2 2 2 4 4" xfId="35837"/>
    <cellStyle name="Normal 2 2 3 2 2 2 4 5" xfId="42952"/>
    <cellStyle name="Normal 2 2 3 2 2 2 4 6" xfId="50067"/>
    <cellStyle name="Normal 2 2 3 2 2 2 4 7" xfId="57182"/>
    <cellStyle name="Normal 2 2 3 2 2 2 5" xfId="5008"/>
    <cellStyle name="Normal 2 2 3 2 2 2 5 2" xfId="12123"/>
    <cellStyle name="Normal 2 2 3 2 2 2 5 2 2" xfId="18312"/>
    <cellStyle name="Normal 2 2 3 2 2 2 5 3" xfId="18311"/>
    <cellStyle name="Normal 2 2 3 2 2 2 5 4" xfId="38208"/>
    <cellStyle name="Normal 2 2 3 2 2 2 5 5" xfId="45323"/>
    <cellStyle name="Normal 2 2 3 2 2 2 5 6" xfId="52438"/>
    <cellStyle name="Normal 2 2 3 2 2 2 5 7" xfId="59553"/>
    <cellStyle name="Normal 2 2 3 2 2 2 6" xfId="7385"/>
    <cellStyle name="Normal 2 2 3 2 2 2 6 2" xfId="18313"/>
    <cellStyle name="Normal 2 2 3 2 2 2 7" xfId="14500"/>
    <cellStyle name="Normal 2 2 3 2 2 2 7 2" xfId="18314"/>
    <cellStyle name="Normal 2 2 3 2 2 2 8" xfId="18294"/>
    <cellStyle name="Normal 2 2 3 2 2 2 9" xfId="33469"/>
    <cellStyle name="Normal 2 2 3 2 2 3" xfId="462"/>
    <cellStyle name="Normal 2 2 3 2 2 3 10" xfId="40780"/>
    <cellStyle name="Normal 2 2 3 2 2 3 11" xfId="47895"/>
    <cellStyle name="Normal 2 2 3 2 2 3 12" xfId="55010"/>
    <cellStyle name="Normal 2 2 3 2 2 3 2" xfId="1263"/>
    <cellStyle name="Normal 2 2 3 2 2 3 2 10" xfId="55809"/>
    <cellStyle name="Normal 2 2 3 2 2 3 2 2" xfId="3631"/>
    <cellStyle name="Normal 2 2 3 2 2 3 2 2 2" xfId="10746"/>
    <cellStyle name="Normal 2 2 3 2 2 3 2 2 2 2" xfId="18318"/>
    <cellStyle name="Normal 2 2 3 2 2 3 2 2 3" xfId="18317"/>
    <cellStyle name="Normal 2 2 3 2 2 3 2 2 4" xfId="36831"/>
    <cellStyle name="Normal 2 2 3 2 2 3 2 2 5" xfId="43946"/>
    <cellStyle name="Normal 2 2 3 2 2 3 2 2 6" xfId="51061"/>
    <cellStyle name="Normal 2 2 3 2 2 3 2 2 7" xfId="58176"/>
    <cellStyle name="Normal 2 2 3 2 2 3 2 3" xfId="6002"/>
    <cellStyle name="Normal 2 2 3 2 2 3 2 3 2" xfId="13117"/>
    <cellStyle name="Normal 2 2 3 2 2 3 2 3 2 2" xfId="18320"/>
    <cellStyle name="Normal 2 2 3 2 2 3 2 3 3" xfId="18319"/>
    <cellStyle name="Normal 2 2 3 2 2 3 2 3 4" xfId="39202"/>
    <cellStyle name="Normal 2 2 3 2 2 3 2 3 5" xfId="46317"/>
    <cellStyle name="Normal 2 2 3 2 2 3 2 3 6" xfId="53432"/>
    <cellStyle name="Normal 2 2 3 2 2 3 2 3 7" xfId="60547"/>
    <cellStyle name="Normal 2 2 3 2 2 3 2 4" xfId="8379"/>
    <cellStyle name="Normal 2 2 3 2 2 3 2 4 2" xfId="18321"/>
    <cellStyle name="Normal 2 2 3 2 2 3 2 5" xfId="15494"/>
    <cellStyle name="Normal 2 2 3 2 2 3 2 5 2" xfId="18322"/>
    <cellStyle name="Normal 2 2 3 2 2 3 2 6" xfId="18316"/>
    <cellStyle name="Normal 2 2 3 2 2 3 2 7" xfId="34463"/>
    <cellStyle name="Normal 2 2 3 2 2 3 2 8" xfId="41579"/>
    <cellStyle name="Normal 2 2 3 2 2 3 2 9" xfId="48694"/>
    <cellStyle name="Normal 2 2 3 2 2 3 3" xfId="2053"/>
    <cellStyle name="Normal 2 2 3 2 2 3 3 10" xfId="56598"/>
    <cellStyle name="Normal 2 2 3 2 2 3 3 2" xfId="4420"/>
    <cellStyle name="Normal 2 2 3 2 2 3 3 2 2" xfId="11535"/>
    <cellStyle name="Normal 2 2 3 2 2 3 3 2 2 2" xfId="18325"/>
    <cellStyle name="Normal 2 2 3 2 2 3 3 2 3" xfId="18324"/>
    <cellStyle name="Normal 2 2 3 2 2 3 3 2 4" xfId="37620"/>
    <cellStyle name="Normal 2 2 3 2 2 3 3 2 5" xfId="44735"/>
    <cellStyle name="Normal 2 2 3 2 2 3 3 2 6" xfId="51850"/>
    <cellStyle name="Normal 2 2 3 2 2 3 3 2 7" xfId="58965"/>
    <cellStyle name="Normal 2 2 3 2 2 3 3 3" xfId="6791"/>
    <cellStyle name="Normal 2 2 3 2 2 3 3 3 2" xfId="13906"/>
    <cellStyle name="Normal 2 2 3 2 2 3 3 3 2 2" xfId="18327"/>
    <cellStyle name="Normal 2 2 3 2 2 3 3 3 3" xfId="18326"/>
    <cellStyle name="Normal 2 2 3 2 2 3 3 3 4" xfId="39991"/>
    <cellStyle name="Normal 2 2 3 2 2 3 3 3 5" xfId="47106"/>
    <cellStyle name="Normal 2 2 3 2 2 3 3 3 6" xfId="54221"/>
    <cellStyle name="Normal 2 2 3 2 2 3 3 3 7" xfId="61336"/>
    <cellStyle name="Normal 2 2 3 2 2 3 3 4" xfId="9168"/>
    <cellStyle name="Normal 2 2 3 2 2 3 3 4 2" xfId="18328"/>
    <cellStyle name="Normal 2 2 3 2 2 3 3 5" xfId="16283"/>
    <cellStyle name="Normal 2 2 3 2 2 3 3 5 2" xfId="18329"/>
    <cellStyle name="Normal 2 2 3 2 2 3 3 6" xfId="18323"/>
    <cellStyle name="Normal 2 2 3 2 2 3 3 7" xfId="35252"/>
    <cellStyle name="Normal 2 2 3 2 2 3 3 8" xfId="42368"/>
    <cellStyle name="Normal 2 2 3 2 2 3 3 9" xfId="49483"/>
    <cellStyle name="Normal 2 2 3 2 2 3 4" xfId="2832"/>
    <cellStyle name="Normal 2 2 3 2 2 3 4 2" xfId="9947"/>
    <cellStyle name="Normal 2 2 3 2 2 3 4 2 2" xfId="18331"/>
    <cellStyle name="Normal 2 2 3 2 2 3 4 3" xfId="18330"/>
    <cellStyle name="Normal 2 2 3 2 2 3 4 4" xfId="36032"/>
    <cellStyle name="Normal 2 2 3 2 2 3 4 5" xfId="43147"/>
    <cellStyle name="Normal 2 2 3 2 2 3 4 6" xfId="50262"/>
    <cellStyle name="Normal 2 2 3 2 2 3 4 7" xfId="57377"/>
    <cellStyle name="Normal 2 2 3 2 2 3 5" xfId="5203"/>
    <cellStyle name="Normal 2 2 3 2 2 3 5 2" xfId="12318"/>
    <cellStyle name="Normal 2 2 3 2 2 3 5 2 2" xfId="18333"/>
    <cellStyle name="Normal 2 2 3 2 2 3 5 3" xfId="18332"/>
    <cellStyle name="Normal 2 2 3 2 2 3 5 4" xfId="38403"/>
    <cellStyle name="Normal 2 2 3 2 2 3 5 5" xfId="45518"/>
    <cellStyle name="Normal 2 2 3 2 2 3 5 6" xfId="52633"/>
    <cellStyle name="Normal 2 2 3 2 2 3 5 7" xfId="59748"/>
    <cellStyle name="Normal 2 2 3 2 2 3 6" xfId="7580"/>
    <cellStyle name="Normal 2 2 3 2 2 3 6 2" xfId="18334"/>
    <cellStyle name="Normal 2 2 3 2 2 3 7" xfId="14695"/>
    <cellStyle name="Normal 2 2 3 2 2 3 7 2" xfId="18335"/>
    <cellStyle name="Normal 2 2 3 2 2 3 8" xfId="18315"/>
    <cellStyle name="Normal 2 2 3 2 2 3 9" xfId="33664"/>
    <cellStyle name="Normal 2 2 3 2 2 4" xfId="621"/>
    <cellStyle name="Normal 2 2 3 2 2 4 10" xfId="40939"/>
    <cellStyle name="Normal 2 2 3 2 2 4 11" xfId="48054"/>
    <cellStyle name="Normal 2 2 3 2 2 4 12" xfId="55169"/>
    <cellStyle name="Normal 2 2 3 2 2 4 2" xfId="1422"/>
    <cellStyle name="Normal 2 2 3 2 2 4 2 10" xfId="55968"/>
    <cellStyle name="Normal 2 2 3 2 2 4 2 2" xfId="3790"/>
    <cellStyle name="Normal 2 2 3 2 2 4 2 2 2" xfId="10905"/>
    <cellStyle name="Normal 2 2 3 2 2 4 2 2 2 2" xfId="18339"/>
    <cellStyle name="Normal 2 2 3 2 2 4 2 2 3" xfId="18338"/>
    <cellStyle name="Normal 2 2 3 2 2 4 2 2 4" xfId="36990"/>
    <cellStyle name="Normal 2 2 3 2 2 4 2 2 5" xfId="44105"/>
    <cellStyle name="Normal 2 2 3 2 2 4 2 2 6" xfId="51220"/>
    <cellStyle name="Normal 2 2 3 2 2 4 2 2 7" xfId="58335"/>
    <cellStyle name="Normal 2 2 3 2 2 4 2 3" xfId="6161"/>
    <cellStyle name="Normal 2 2 3 2 2 4 2 3 2" xfId="13276"/>
    <cellStyle name="Normal 2 2 3 2 2 4 2 3 2 2" xfId="18341"/>
    <cellStyle name="Normal 2 2 3 2 2 4 2 3 3" xfId="18340"/>
    <cellStyle name="Normal 2 2 3 2 2 4 2 3 4" xfId="39361"/>
    <cellStyle name="Normal 2 2 3 2 2 4 2 3 5" xfId="46476"/>
    <cellStyle name="Normal 2 2 3 2 2 4 2 3 6" xfId="53591"/>
    <cellStyle name="Normal 2 2 3 2 2 4 2 3 7" xfId="60706"/>
    <cellStyle name="Normal 2 2 3 2 2 4 2 4" xfId="8538"/>
    <cellStyle name="Normal 2 2 3 2 2 4 2 4 2" xfId="18342"/>
    <cellStyle name="Normal 2 2 3 2 2 4 2 5" xfId="15653"/>
    <cellStyle name="Normal 2 2 3 2 2 4 2 5 2" xfId="18343"/>
    <cellStyle name="Normal 2 2 3 2 2 4 2 6" xfId="18337"/>
    <cellStyle name="Normal 2 2 3 2 2 4 2 7" xfId="34622"/>
    <cellStyle name="Normal 2 2 3 2 2 4 2 8" xfId="41738"/>
    <cellStyle name="Normal 2 2 3 2 2 4 2 9" xfId="48853"/>
    <cellStyle name="Normal 2 2 3 2 2 4 3" xfId="2212"/>
    <cellStyle name="Normal 2 2 3 2 2 4 3 10" xfId="56757"/>
    <cellStyle name="Normal 2 2 3 2 2 4 3 2" xfId="4579"/>
    <cellStyle name="Normal 2 2 3 2 2 4 3 2 2" xfId="11694"/>
    <cellStyle name="Normal 2 2 3 2 2 4 3 2 2 2" xfId="18346"/>
    <cellStyle name="Normal 2 2 3 2 2 4 3 2 3" xfId="18345"/>
    <cellStyle name="Normal 2 2 3 2 2 4 3 2 4" xfId="37779"/>
    <cellStyle name="Normal 2 2 3 2 2 4 3 2 5" xfId="44894"/>
    <cellStyle name="Normal 2 2 3 2 2 4 3 2 6" xfId="52009"/>
    <cellStyle name="Normal 2 2 3 2 2 4 3 2 7" xfId="59124"/>
    <cellStyle name="Normal 2 2 3 2 2 4 3 3" xfId="6950"/>
    <cellStyle name="Normal 2 2 3 2 2 4 3 3 2" xfId="14065"/>
    <cellStyle name="Normal 2 2 3 2 2 4 3 3 2 2" xfId="18348"/>
    <cellStyle name="Normal 2 2 3 2 2 4 3 3 3" xfId="18347"/>
    <cellStyle name="Normal 2 2 3 2 2 4 3 3 4" xfId="40150"/>
    <cellStyle name="Normal 2 2 3 2 2 4 3 3 5" xfId="47265"/>
    <cellStyle name="Normal 2 2 3 2 2 4 3 3 6" xfId="54380"/>
    <cellStyle name="Normal 2 2 3 2 2 4 3 3 7" xfId="61495"/>
    <cellStyle name="Normal 2 2 3 2 2 4 3 4" xfId="9327"/>
    <cellStyle name="Normal 2 2 3 2 2 4 3 4 2" xfId="18349"/>
    <cellStyle name="Normal 2 2 3 2 2 4 3 5" xfId="16442"/>
    <cellStyle name="Normal 2 2 3 2 2 4 3 5 2" xfId="18350"/>
    <cellStyle name="Normal 2 2 3 2 2 4 3 6" xfId="18344"/>
    <cellStyle name="Normal 2 2 3 2 2 4 3 7" xfId="35411"/>
    <cellStyle name="Normal 2 2 3 2 2 4 3 8" xfId="42527"/>
    <cellStyle name="Normal 2 2 3 2 2 4 3 9" xfId="49642"/>
    <cellStyle name="Normal 2 2 3 2 2 4 4" xfId="2991"/>
    <cellStyle name="Normal 2 2 3 2 2 4 4 2" xfId="10106"/>
    <cellStyle name="Normal 2 2 3 2 2 4 4 2 2" xfId="18352"/>
    <cellStyle name="Normal 2 2 3 2 2 4 4 3" xfId="18351"/>
    <cellStyle name="Normal 2 2 3 2 2 4 4 4" xfId="36191"/>
    <cellStyle name="Normal 2 2 3 2 2 4 4 5" xfId="43306"/>
    <cellStyle name="Normal 2 2 3 2 2 4 4 6" xfId="50421"/>
    <cellStyle name="Normal 2 2 3 2 2 4 4 7" xfId="57536"/>
    <cellStyle name="Normal 2 2 3 2 2 4 5" xfId="5362"/>
    <cellStyle name="Normal 2 2 3 2 2 4 5 2" xfId="12477"/>
    <cellStyle name="Normal 2 2 3 2 2 4 5 2 2" xfId="18354"/>
    <cellStyle name="Normal 2 2 3 2 2 4 5 3" xfId="18353"/>
    <cellStyle name="Normal 2 2 3 2 2 4 5 4" xfId="38562"/>
    <cellStyle name="Normal 2 2 3 2 2 4 5 5" xfId="45677"/>
    <cellStyle name="Normal 2 2 3 2 2 4 5 6" xfId="52792"/>
    <cellStyle name="Normal 2 2 3 2 2 4 5 7" xfId="59907"/>
    <cellStyle name="Normal 2 2 3 2 2 4 6" xfId="7739"/>
    <cellStyle name="Normal 2 2 3 2 2 4 6 2" xfId="18355"/>
    <cellStyle name="Normal 2 2 3 2 2 4 7" xfId="14854"/>
    <cellStyle name="Normal 2 2 3 2 2 4 7 2" xfId="18356"/>
    <cellStyle name="Normal 2 2 3 2 2 4 8" xfId="18336"/>
    <cellStyle name="Normal 2 2 3 2 2 4 9" xfId="33823"/>
    <cellStyle name="Normal 2 2 3 2 2 5" xfId="873"/>
    <cellStyle name="Normal 2 2 3 2 2 5 10" xfId="55419"/>
    <cellStyle name="Normal 2 2 3 2 2 5 2" xfId="3241"/>
    <cellStyle name="Normal 2 2 3 2 2 5 2 2" xfId="10356"/>
    <cellStyle name="Normal 2 2 3 2 2 5 2 2 2" xfId="18359"/>
    <cellStyle name="Normal 2 2 3 2 2 5 2 3" xfId="18358"/>
    <cellStyle name="Normal 2 2 3 2 2 5 2 4" xfId="36441"/>
    <cellStyle name="Normal 2 2 3 2 2 5 2 5" xfId="43556"/>
    <cellStyle name="Normal 2 2 3 2 2 5 2 6" xfId="50671"/>
    <cellStyle name="Normal 2 2 3 2 2 5 2 7" xfId="57786"/>
    <cellStyle name="Normal 2 2 3 2 2 5 3" xfId="5612"/>
    <cellStyle name="Normal 2 2 3 2 2 5 3 2" xfId="12727"/>
    <cellStyle name="Normal 2 2 3 2 2 5 3 2 2" xfId="18361"/>
    <cellStyle name="Normal 2 2 3 2 2 5 3 3" xfId="18360"/>
    <cellStyle name="Normal 2 2 3 2 2 5 3 4" xfId="38812"/>
    <cellStyle name="Normal 2 2 3 2 2 5 3 5" xfId="45927"/>
    <cellStyle name="Normal 2 2 3 2 2 5 3 6" xfId="53042"/>
    <cellStyle name="Normal 2 2 3 2 2 5 3 7" xfId="60157"/>
    <cellStyle name="Normal 2 2 3 2 2 5 4" xfId="7989"/>
    <cellStyle name="Normal 2 2 3 2 2 5 4 2" xfId="18362"/>
    <cellStyle name="Normal 2 2 3 2 2 5 5" xfId="15104"/>
    <cellStyle name="Normal 2 2 3 2 2 5 5 2" xfId="18363"/>
    <cellStyle name="Normal 2 2 3 2 2 5 6" xfId="18357"/>
    <cellStyle name="Normal 2 2 3 2 2 5 7" xfId="34073"/>
    <cellStyle name="Normal 2 2 3 2 2 5 8" xfId="41189"/>
    <cellStyle name="Normal 2 2 3 2 2 5 9" xfId="48304"/>
    <cellStyle name="Normal 2 2 3 2 2 6" xfId="1663"/>
    <cellStyle name="Normal 2 2 3 2 2 6 10" xfId="56208"/>
    <cellStyle name="Normal 2 2 3 2 2 6 2" xfId="4030"/>
    <cellStyle name="Normal 2 2 3 2 2 6 2 2" xfId="11145"/>
    <cellStyle name="Normal 2 2 3 2 2 6 2 2 2" xfId="18366"/>
    <cellStyle name="Normal 2 2 3 2 2 6 2 3" xfId="18365"/>
    <cellStyle name="Normal 2 2 3 2 2 6 2 4" xfId="37230"/>
    <cellStyle name="Normal 2 2 3 2 2 6 2 5" xfId="44345"/>
    <cellStyle name="Normal 2 2 3 2 2 6 2 6" xfId="51460"/>
    <cellStyle name="Normal 2 2 3 2 2 6 2 7" xfId="58575"/>
    <cellStyle name="Normal 2 2 3 2 2 6 3" xfId="6401"/>
    <cellStyle name="Normal 2 2 3 2 2 6 3 2" xfId="13516"/>
    <cellStyle name="Normal 2 2 3 2 2 6 3 2 2" xfId="18368"/>
    <cellStyle name="Normal 2 2 3 2 2 6 3 3" xfId="18367"/>
    <cellStyle name="Normal 2 2 3 2 2 6 3 4" xfId="39601"/>
    <cellStyle name="Normal 2 2 3 2 2 6 3 5" xfId="46716"/>
    <cellStyle name="Normal 2 2 3 2 2 6 3 6" xfId="53831"/>
    <cellStyle name="Normal 2 2 3 2 2 6 3 7" xfId="60946"/>
    <cellStyle name="Normal 2 2 3 2 2 6 4" xfId="8778"/>
    <cellStyle name="Normal 2 2 3 2 2 6 4 2" xfId="18369"/>
    <cellStyle name="Normal 2 2 3 2 2 6 5" xfId="15893"/>
    <cellStyle name="Normal 2 2 3 2 2 6 5 2" xfId="18370"/>
    <cellStyle name="Normal 2 2 3 2 2 6 6" xfId="18364"/>
    <cellStyle name="Normal 2 2 3 2 2 6 7" xfId="34862"/>
    <cellStyle name="Normal 2 2 3 2 2 6 8" xfId="41978"/>
    <cellStyle name="Normal 2 2 3 2 2 6 9" xfId="49093"/>
    <cellStyle name="Normal 2 2 3 2 2 7" xfId="2442"/>
    <cellStyle name="Normal 2 2 3 2 2 7 2" xfId="9557"/>
    <cellStyle name="Normal 2 2 3 2 2 7 2 2" xfId="18372"/>
    <cellStyle name="Normal 2 2 3 2 2 7 3" xfId="18371"/>
    <cellStyle name="Normal 2 2 3 2 2 7 4" xfId="35642"/>
    <cellStyle name="Normal 2 2 3 2 2 7 5" xfId="42757"/>
    <cellStyle name="Normal 2 2 3 2 2 7 6" xfId="49872"/>
    <cellStyle name="Normal 2 2 3 2 2 7 7" xfId="56987"/>
    <cellStyle name="Normal 2 2 3 2 2 8" xfId="4813"/>
    <cellStyle name="Normal 2 2 3 2 2 8 2" xfId="11928"/>
    <cellStyle name="Normal 2 2 3 2 2 8 2 2" xfId="18374"/>
    <cellStyle name="Normal 2 2 3 2 2 8 3" xfId="18373"/>
    <cellStyle name="Normal 2 2 3 2 2 8 4" xfId="38013"/>
    <cellStyle name="Normal 2 2 3 2 2 8 5" xfId="45128"/>
    <cellStyle name="Normal 2 2 3 2 2 8 6" xfId="52243"/>
    <cellStyle name="Normal 2 2 3 2 2 8 7" xfId="59358"/>
    <cellStyle name="Normal 2 2 3 2 2 9" xfId="7190"/>
    <cellStyle name="Normal 2 2 3 2 2 9 2" xfId="18375"/>
    <cellStyle name="Normal 2 2 3 2 3" xfId="132"/>
    <cellStyle name="Normal 2 2 3 2 3 10" xfId="14372"/>
    <cellStyle name="Normal 2 2 3 2 3 10 2" xfId="18377"/>
    <cellStyle name="Normal 2 2 3 2 3 11" xfId="18376"/>
    <cellStyle name="Normal 2 2 3 2 3 12" xfId="33341"/>
    <cellStyle name="Normal 2 2 3 2 3 13" xfId="40457"/>
    <cellStyle name="Normal 2 2 3 2 3 14" xfId="47572"/>
    <cellStyle name="Normal 2 2 3 2 3 15" xfId="54687"/>
    <cellStyle name="Normal 2 2 3 2 3 2" xfId="334"/>
    <cellStyle name="Normal 2 2 3 2 3 2 10" xfId="40652"/>
    <cellStyle name="Normal 2 2 3 2 3 2 11" xfId="47767"/>
    <cellStyle name="Normal 2 2 3 2 3 2 12" xfId="54882"/>
    <cellStyle name="Normal 2 2 3 2 3 2 2" xfId="1135"/>
    <cellStyle name="Normal 2 2 3 2 3 2 2 10" xfId="55681"/>
    <cellStyle name="Normal 2 2 3 2 3 2 2 2" xfId="3503"/>
    <cellStyle name="Normal 2 2 3 2 3 2 2 2 2" xfId="10618"/>
    <cellStyle name="Normal 2 2 3 2 3 2 2 2 2 2" xfId="18381"/>
    <cellStyle name="Normal 2 2 3 2 3 2 2 2 3" xfId="18380"/>
    <cellStyle name="Normal 2 2 3 2 3 2 2 2 4" xfId="36703"/>
    <cellStyle name="Normal 2 2 3 2 3 2 2 2 5" xfId="43818"/>
    <cellStyle name="Normal 2 2 3 2 3 2 2 2 6" xfId="50933"/>
    <cellStyle name="Normal 2 2 3 2 3 2 2 2 7" xfId="58048"/>
    <cellStyle name="Normal 2 2 3 2 3 2 2 3" xfId="5874"/>
    <cellStyle name="Normal 2 2 3 2 3 2 2 3 2" xfId="12989"/>
    <cellStyle name="Normal 2 2 3 2 3 2 2 3 2 2" xfId="18383"/>
    <cellStyle name="Normal 2 2 3 2 3 2 2 3 3" xfId="18382"/>
    <cellStyle name="Normal 2 2 3 2 3 2 2 3 4" xfId="39074"/>
    <cellStyle name="Normal 2 2 3 2 3 2 2 3 5" xfId="46189"/>
    <cellStyle name="Normal 2 2 3 2 3 2 2 3 6" xfId="53304"/>
    <cellStyle name="Normal 2 2 3 2 3 2 2 3 7" xfId="60419"/>
    <cellStyle name="Normal 2 2 3 2 3 2 2 4" xfId="8251"/>
    <cellStyle name="Normal 2 2 3 2 3 2 2 4 2" xfId="18384"/>
    <cellStyle name="Normal 2 2 3 2 3 2 2 5" xfId="15366"/>
    <cellStyle name="Normal 2 2 3 2 3 2 2 5 2" xfId="18385"/>
    <cellStyle name="Normal 2 2 3 2 3 2 2 6" xfId="18379"/>
    <cellStyle name="Normal 2 2 3 2 3 2 2 7" xfId="34335"/>
    <cellStyle name="Normal 2 2 3 2 3 2 2 8" xfId="41451"/>
    <cellStyle name="Normal 2 2 3 2 3 2 2 9" xfId="48566"/>
    <cellStyle name="Normal 2 2 3 2 3 2 3" xfId="1925"/>
    <cellStyle name="Normal 2 2 3 2 3 2 3 10" xfId="56470"/>
    <cellStyle name="Normal 2 2 3 2 3 2 3 2" xfId="4292"/>
    <cellStyle name="Normal 2 2 3 2 3 2 3 2 2" xfId="11407"/>
    <cellStyle name="Normal 2 2 3 2 3 2 3 2 2 2" xfId="18388"/>
    <cellStyle name="Normal 2 2 3 2 3 2 3 2 3" xfId="18387"/>
    <cellStyle name="Normal 2 2 3 2 3 2 3 2 4" xfId="37492"/>
    <cellStyle name="Normal 2 2 3 2 3 2 3 2 5" xfId="44607"/>
    <cellStyle name="Normal 2 2 3 2 3 2 3 2 6" xfId="51722"/>
    <cellStyle name="Normal 2 2 3 2 3 2 3 2 7" xfId="58837"/>
    <cellStyle name="Normal 2 2 3 2 3 2 3 3" xfId="6663"/>
    <cellStyle name="Normal 2 2 3 2 3 2 3 3 2" xfId="13778"/>
    <cellStyle name="Normal 2 2 3 2 3 2 3 3 2 2" xfId="18390"/>
    <cellStyle name="Normal 2 2 3 2 3 2 3 3 3" xfId="18389"/>
    <cellStyle name="Normal 2 2 3 2 3 2 3 3 4" xfId="39863"/>
    <cellStyle name="Normal 2 2 3 2 3 2 3 3 5" xfId="46978"/>
    <cellStyle name="Normal 2 2 3 2 3 2 3 3 6" xfId="54093"/>
    <cellStyle name="Normal 2 2 3 2 3 2 3 3 7" xfId="61208"/>
    <cellStyle name="Normal 2 2 3 2 3 2 3 4" xfId="9040"/>
    <cellStyle name="Normal 2 2 3 2 3 2 3 4 2" xfId="18391"/>
    <cellStyle name="Normal 2 2 3 2 3 2 3 5" xfId="16155"/>
    <cellStyle name="Normal 2 2 3 2 3 2 3 5 2" xfId="18392"/>
    <cellStyle name="Normal 2 2 3 2 3 2 3 6" xfId="18386"/>
    <cellStyle name="Normal 2 2 3 2 3 2 3 7" xfId="35124"/>
    <cellStyle name="Normal 2 2 3 2 3 2 3 8" xfId="42240"/>
    <cellStyle name="Normal 2 2 3 2 3 2 3 9" xfId="49355"/>
    <cellStyle name="Normal 2 2 3 2 3 2 4" xfId="2704"/>
    <cellStyle name="Normal 2 2 3 2 3 2 4 2" xfId="9819"/>
    <cellStyle name="Normal 2 2 3 2 3 2 4 2 2" xfId="18394"/>
    <cellStyle name="Normal 2 2 3 2 3 2 4 3" xfId="18393"/>
    <cellStyle name="Normal 2 2 3 2 3 2 4 4" xfId="35904"/>
    <cellStyle name="Normal 2 2 3 2 3 2 4 5" xfId="43019"/>
    <cellStyle name="Normal 2 2 3 2 3 2 4 6" xfId="50134"/>
    <cellStyle name="Normal 2 2 3 2 3 2 4 7" xfId="57249"/>
    <cellStyle name="Normal 2 2 3 2 3 2 5" xfId="5075"/>
    <cellStyle name="Normal 2 2 3 2 3 2 5 2" xfId="12190"/>
    <cellStyle name="Normal 2 2 3 2 3 2 5 2 2" xfId="18396"/>
    <cellStyle name="Normal 2 2 3 2 3 2 5 3" xfId="18395"/>
    <cellStyle name="Normal 2 2 3 2 3 2 5 4" xfId="38275"/>
    <cellStyle name="Normal 2 2 3 2 3 2 5 5" xfId="45390"/>
    <cellStyle name="Normal 2 2 3 2 3 2 5 6" xfId="52505"/>
    <cellStyle name="Normal 2 2 3 2 3 2 5 7" xfId="59620"/>
    <cellStyle name="Normal 2 2 3 2 3 2 6" xfId="7452"/>
    <cellStyle name="Normal 2 2 3 2 3 2 6 2" xfId="18397"/>
    <cellStyle name="Normal 2 2 3 2 3 2 7" xfId="14567"/>
    <cellStyle name="Normal 2 2 3 2 3 2 7 2" xfId="18398"/>
    <cellStyle name="Normal 2 2 3 2 3 2 8" xfId="18378"/>
    <cellStyle name="Normal 2 2 3 2 3 2 9" xfId="33536"/>
    <cellStyle name="Normal 2 2 3 2 3 3" xfId="529"/>
    <cellStyle name="Normal 2 2 3 2 3 3 10" xfId="40847"/>
    <cellStyle name="Normal 2 2 3 2 3 3 11" xfId="47962"/>
    <cellStyle name="Normal 2 2 3 2 3 3 12" xfId="55077"/>
    <cellStyle name="Normal 2 2 3 2 3 3 2" xfId="1330"/>
    <cellStyle name="Normal 2 2 3 2 3 3 2 10" xfId="55876"/>
    <cellStyle name="Normal 2 2 3 2 3 3 2 2" xfId="3698"/>
    <cellStyle name="Normal 2 2 3 2 3 3 2 2 2" xfId="10813"/>
    <cellStyle name="Normal 2 2 3 2 3 3 2 2 2 2" xfId="18402"/>
    <cellStyle name="Normal 2 2 3 2 3 3 2 2 3" xfId="18401"/>
    <cellStyle name="Normal 2 2 3 2 3 3 2 2 4" xfId="36898"/>
    <cellStyle name="Normal 2 2 3 2 3 3 2 2 5" xfId="44013"/>
    <cellStyle name="Normal 2 2 3 2 3 3 2 2 6" xfId="51128"/>
    <cellStyle name="Normal 2 2 3 2 3 3 2 2 7" xfId="58243"/>
    <cellStyle name="Normal 2 2 3 2 3 3 2 3" xfId="6069"/>
    <cellStyle name="Normal 2 2 3 2 3 3 2 3 2" xfId="13184"/>
    <cellStyle name="Normal 2 2 3 2 3 3 2 3 2 2" xfId="18404"/>
    <cellStyle name="Normal 2 2 3 2 3 3 2 3 3" xfId="18403"/>
    <cellStyle name="Normal 2 2 3 2 3 3 2 3 4" xfId="39269"/>
    <cellStyle name="Normal 2 2 3 2 3 3 2 3 5" xfId="46384"/>
    <cellStyle name="Normal 2 2 3 2 3 3 2 3 6" xfId="53499"/>
    <cellStyle name="Normal 2 2 3 2 3 3 2 3 7" xfId="60614"/>
    <cellStyle name="Normal 2 2 3 2 3 3 2 4" xfId="8446"/>
    <cellStyle name="Normal 2 2 3 2 3 3 2 4 2" xfId="18405"/>
    <cellStyle name="Normal 2 2 3 2 3 3 2 5" xfId="15561"/>
    <cellStyle name="Normal 2 2 3 2 3 3 2 5 2" xfId="18406"/>
    <cellStyle name="Normal 2 2 3 2 3 3 2 6" xfId="18400"/>
    <cellStyle name="Normal 2 2 3 2 3 3 2 7" xfId="34530"/>
    <cellStyle name="Normal 2 2 3 2 3 3 2 8" xfId="41646"/>
    <cellStyle name="Normal 2 2 3 2 3 3 2 9" xfId="48761"/>
    <cellStyle name="Normal 2 2 3 2 3 3 3" xfId="2120"/>
    <cellStyle name="Normal 2 2 3 2 3 3 3 10" xfId="56665"/>
    <cellStyle name="Normal 2 2 3 2 3 3 3 2" xfId="4487"/>
    <cellStyle name="Normal 2 2 3 2 3 3 3 2 2" xfId="11602"/>
    <cellStyle name="Normal 2 2 3 2 3 3 3 2 2 2" xfId="18409"/>
    <cellStyle name="Normal 2 2 3 2 3 3 3 2 3" xfId="18408"/>
    <cellStyle name="Normal 2 2 3 2 3 3 3 2 4" xfId="37687"/>
    <cellStyle name="Normal 2 2 3 2 3 3 3 2 5" xfId="44802"/>
    <cellStyle name="Normal 2 2 3 2 3 3 3 2 6" xfId="51917"/>
    <cellStyle name="Normal 2 2 3 2 3 3 3 2 7" xfId="59032"/>
    <cellStyle name="Normal 2 2 3 2 3 3 3 3" xfId="6858"/>
    <cellStyle name="Normal 2 2 3 2 3 3 3 3 2" xfId="13973"/>
    <cellStyle name="Normal 2 2 3 2 3 3 3 3 2 2" xfId="18411"/>
    <cellStyle name="Normal 2 2 3 2 3 3 3 3 3" xfId="18410"/>
    <cellStyle name="Normal 2 2 3 2 3 3 3 3 4" xfId="40058"/>
    <cellStyle name="Normal 2 2 3 2 3 3 3 3 5" xfId="47173"/>
    <cellStyle name="Normal 2 2 3 2 3 3 3 3 6" xfId="54288"/>
    <cellStyle name="Normal 2 2 3 2 3 3 3 3 7" xfId="61403"/>
    <cellStyle name="Normal 2 2 3 2 3 3 3 4" xfId="9235"/>
    <cellStyle name="Normal 2 2 3 2 3 3 3 4 2" xfId="18412"/>
    <cellStyle name="Normal 2 2 3 2 3 3 3 5" xfId="16350"/>
    <cellStyle name="Normal 2 2 3 2 3 3 3 5 2" xfId="18413"/>
    <cellStyle name="Normal 2 2 3 2 3 3 3 6" xfId="18407"/>
    <cellStyle name="Normal 2 2 3 2 3 3 3 7" xfId="35319"/>
    <cellStyle name="Normal 2 2 3 2 3 3 3 8" xfId="42435"/>
    <cellStyle name="Normal 2 2 3 2 3 3 3 9" xfId="49550"/>
    <cellStyle name="Normal 2 2 3 2 3 3 4" xfId="2899"/>
    <cellStyle name="Normal 2 2 3 2 3 3 4 2" xfId="10014"/>
    <cellStyle name="Normal 2 2 3 2 3 3 4 2 2" xfId="18415"/>
    <cellStyle name="Normal 2 2 3 2 3 3 4 3" xfId="18414"/>
    <cellStyle name="Normal 2 2 3 2 3 3 4 4" xfId="36099"/>
    <cellStyle name="Normal 2 2 3 2 3 3 4 5" xfId="43214"/>
    <cellStyle name="Normal 2 2 3 2 3 3 4 6" xfId="50329"/>
    <cellStyle name="Normal 2 2 3 2 3 3 4 7" xfId="57444"/>
    <cellStyle name="Normal 2 2 3 2 3 3 5" xfId="5270"/>
    <cellStyle name="Normal 2 2 3 2 3 3 5 2" xfId="12385"/>
    <cellStyle name="Normal 2 2 3 2 3 3 5 2 2" xfId="18417"/>
    <cellStyle name="Normal 2 2 3 2 3 3 5 3" xfId="18416"/>
    <cellStyle name="Normal 2 2 3 2 3 3 5 4" xfId="38470"/>
    <cellStyle name="Normal 2 2 3 2 3 3 5 5" xfId="45585"/>
    <cellStyle name="Normal 2 2 3 2 3 3 5 6" xfId="52700"/>
    <cellStyle name="Normal 2 2 3 2 3 3 5 7" xfId="59815"/>
    <cellStyle name="Normal 2 2 3 2 3 3 6" xfId="7647"/>
    <cellStyle name="Normal 2 2 3 2 3 3 6 2" xfId="18418"/>
    <cellStyle name="Normal 2 2 3 2 3 3 7" xfId="14762"/>
    <cellStyle name="Normal 2 2 3 2 3 3 7 2" xfId="18419"/>
    <cellStyle name="Normal 2 2 3 2 3 3 8" xfId="18399"/>
    <cellStyle name="Normal 2 2 3 2 3 3 9" xfId="33731"/>
    <cellStyle name="Normal 2 2 3 2 3 4" xfId="622"/>
    <cellStyle name="Normal 2 2 3 2 3 4 10" xfId="40940"/>
    <cellStyle name="Normal 2 2 3 2 3 4 11" xfId="48055"/>
    <cellStyle name="Normal 2 2 3 2 3 4 12" xfId="55170"/>
    <cellStyle name="Normal 2 2 3 2 3 4 2" xfId="1423"/>
    <cellStyle name="Normal 2 2 3 2 3 4 2 10" xfId="55969"/>
    <cellStyle name="Normal 2 2 3 2 3 4 2 2" xfId="3791"/>
    <cellStyle name="Normal 2 2 3 2 3 4 2 2 2" xfId="10906"/>
    <cellStyle name="Normal 2 2 3 2 3 4 2 2 2 2" xfId="18423"/>
    <cellStyle name="Normal 2 2 3 2 3 4 2 2 3" xfId="18422"/>
    <cellStyle name="Normal 2 2 3 2 3 4 2 2 4" xfId="36991"/>
    <cellStyle name="Normal 2 2 3 2 3 4 2 2 5" xfId="44106"/>
    <cellStyle name="Normal 2 2 3 2 3 4 2 2 6" xfId="51221"/>
    <cellStyle name="Normal 2 2 3 2 3 4 2 2 7" xfId="58336"/>
    <cellStyle name="Normal 2 2 3 2 3 4 2 3" xfId="6162"/>
    <cellStyle name="Normal 2 2 3 2 3 4 2 3 2" xfId="13277"/>
    <cellStyle name="Normal 2 2 3 2 3 4 2 3 2 2" xfId="18425"/>
    <cellStyle name="Normal 2 2 3 2 3 4 2 3 3" xfId="18424"/>
    <cellStyle name="Normal 2 2 3 2 3 4 2 3 4" xfId="39362"/>
    <cellStyle name="Normal 2 2 3 2 3 4 2 3 5" xfId="46477"/>
    <cellStyle name="Normal 2 2 3 2 3 4 2 3 6" xfId="53592"/>
    <cellStyle name="Normal 2 2 3 2 3 4 2 3 7" xfId="60707"/>
    <cellStyle name="Normal 2 2 3 2 3 4 2 4" xfId="8539"/>
    <cellStyle name="Normal 2 2 3 2 3 4 2 4 2" xfId="18426"/>
    <cellStyle name="Normal 2 2 3 2 3 4 2 5" xfId="15654"/>
    <cellStyle name="Normal 2 2 3 2 3 4 2 5 2" xfId="18427"/>
    <cellStyle name="Normal 2 2 3 2 3 4 2 6" xfId="18421"/>
    <cellStyle name="Normal 2 2 3 2 3 4 2 7" xfId="34623"/>
    <cellStyle name="Normal 2 2 3 2 3 4 2 8" xfId="41739"/>
    <cellStyle name="Normal 2 2 3 2 3 4 2 9" xfId="48854"/>
    <cellStyle name="Normal 2 2 3 2 3 4 3" xfId="2213"/>
    <cellStyle name="Normal 2 2 3 2 3 4 3 10" xfId="56758"/>
    <cellStyle name="Normal 2 2 3 2 3 4 3 2" xfId="4580"/>
    <cellStyle name="Normal 2 2 3 2 3 4 3 2 2" xfId="11695"/>
    <cellStyle name="Normal 2 2 3 2 3 4 3 2 2 2" xfId="18430"/>
    <cellStyle name="Normal 2 2 3 2 3 4 3 2 3" xfId="18429"/>
    <cellStyle name="Normal 2 2 3 2 3 4 3 2 4" xfId="37780"/>
    <cellStyle name="Normal 2 2 3 2 3 4 3 2 5" xfId="44895"/>
    <cellStyle name="Normal 2 2 3 2 3 4 3 2 6" xfId="52010"/>
    <cellStyle name="Normal 2 2 3 2 3 4 3 2 7" xfId="59125"/>
    <cellStyle name="Normal 2 2 3 2 3 4 3 3" xfId="6951"/>
    <cellStyle name="Normal 2 2 3 2 3 4 3 3 2" xfId="14066"/>
    <cellStyle name="Normal 2 2 3 2 3 4 3 3 2 2" xfId="18432"/>
    <cellStyle name="Normal 2 2 3 2 3 4 3 3 3" xfId="18431"/>
    <cellStyle name="Normal 2 2 3 2 3 4 3 3 4" xfId="40151"/>
    <cellStyle name="Normal 2 2 3 2 3 4 3 3 5" xfId="47266"/>
    <cellStyle name="Normal 2 2 3 2 3 4 3 3 6" xfId="54381"/>
    <cellStyle name="Normal 2 2 3 2 3 4 3 3 7" xfId="61496"/>
    <cellStyle name="Normal 2 2 3 2 3 4 3 4" xfId="9328"/>
    <cellStyle name="Normal 2 2 3 2 3 4 3 4 2" xfId="18433"/>
    <cellStyle name="Normal 2 2 3 2 3 4 3 5" xfId="16443"/>
    <cellStyle name="Normal 2 2 3 2 3 4 3 5 2" xfId="18434"/>
    <cellStyle name="Normal 2 2 3 2 3 4 3 6" xfId="18428"/>
    <cellStyle name="Normal 2 2 3 2 3 4 3 7" xfId="35412"/>
    <cellStyle name="Normal 2 2 3 2 3 4 3 8" xfId="42528"/>
    <cellStyle name="Normal 2 2 3 2 3 4 3 9" xfId="49643"/>
    <cellStyle name="Normal 2 2 3 2 3 4 4" xfId="2992"/>
    <cellStyle name="Normal 2 2 3 2 3 4 4 2" xfId="10107"/>
    <cellStyle name="Normal 2 2 3 2 3 4 4 2 2" xfId="18436"/>
    <cellStyle name="Normal 2 2 3 2 3 4 4 3" xfId="18435"/>
    <cellStyle name="Normal 2 2 3 2 3 4 4 4" xfId="36192"/>
    <cellStyle name="Normal 2 2 3 2 3 4 4 5" xfId="43307"/>
    <cellStyle name="Normal 2 2 3 2 3 4 4 6" xfId="50422"/>
    <cellStyle name="Normal 2 2 3 2 3 4 4 7" xfId="57537"/>
    <cellStyle name="Normal 2 2 3 2 3 4 5" xfId="5363"/>
    <cellStyle name="Normal 2 2 3 2 3 4 5 2" xfId="12478"/>
    <cellStyle name="Normal 2 2 3 2 3 4 5 2 2" xfId="18438"/>
    <cellStyle name="Normal 2 2 3 2 3 4 5 3" xfId="18437"/>
    <cellStyle name="Normal 2 2 3 2 3 4 5 4" xfId="38563"/>
    <cellStyle name="Normal 2 2 3 2 3 4 5 5" xfId="45678"/>
    <cellStyle name="Normal 2 2 3 2 3 4 5 6" xfId="52793"/>
    <cellStyle name="Normal 2 2 3 2 3 4 5 7" xfId="59908"/>
    <cellStyle name="Normal 2 2 3 2 3 4 6" xfId="7740"/>
    <cellStyle name="Normal 2 2 3 2 3 4 6 2" xfId="18439"/>
    <cellStyle name="Normal 2 2 3 2 3 4 7" xfId="14855"/>
    <cellStyle name="Normal 2 2 3 2 3 4 7 2" xfId="18440"/>
    <cellStyle name="Normal 2 2 3 2 3 4 8" xfId="18420"/>
    <cellStyle name="Normal 2 2 3 2 3 4 9" xfId="33824"/>
    <cellStyle name="Normal 2 2 3 2 3 5" xfId="940"/>
    <cellStyle name="Normal 2 2 3 2 3 5 10" xfId="55486"/>
    <cellStyle name="Normal 2 2 3 2 3 5 2" xfId="3308"/>
    <cellStyle name="Normal 2 2 3 2 3 5 2 2" xfId="10423"/>
    <cellStyle name="Normal 2 2 3 2 3 5 2 2 2" xfId="18443"/>
    <cellStyle name="Normal 2 2 3 2 3 5 2 3" xfId="18442"/>
    <cellStyle name="Normal 2 2 3 2 3 5 2 4" xfId="36508"/>
    <cellStyle name="Normal 2 2 3 2 3 5 2 5" xfId="43623"/>
    <cellStyle name="Normal 2 2 3 2 3 5 2 6" xfId="50738"/>
    <cellStyle name="Normal 2 2 3 2 3 5 2 7" xfId="57853"/>
    <cellStyle name="Normal 2 2 3 2 3 5 3" xfId="5679"/>
    <cellStyle name="Normal 2 2 3 2 3 5 3 2" xfId="12794"/>
    <cellStyle name="Normal 2 2 3 2 3 5 3 2 2" xfId="18445"/>
    <cellStyle name="Normal 2 2 3 2 3 5 3 3" xfId="18444"/>
    <cellStyle name="Normal 2 2 3 2 3 5 3 4" xfId="38879"/>
    <cellStyle name="Normal 2 2 3 2 3 5 3 5" xfId="45994"/>
    <cellStyle name="Normal 2 2 3 2 3 5 3 6" xfId="53109"/>
    <cellStyle name="Normal 2 2 3 2 3 5 3 7" xfId="60224"/>
    <cellStyle name="Normal 2 2 3 2 3 5 4" xfId="8056"/>
    <cellStyle name="Normal 2 2 3 2 3 5 4 2" xfId="18446"/>
    <cellStyle name="Normal 2 2 3 2 3 5 5" xfId="15171"/>
    <cellStyle name="Normal 2 2 3 2 3 5 5 2" xfId="18447"/>
    <cellStyle name="Normal 2 2 3 2 3 5 6" xfId="18441"/>
    <cellStyle name="Normal 2 2 3 2 3 5 7" xfId="34140"/>
    <cellStyle name="Normal 2 2 3 2 3 5 8" xfId="41256"/>
    <cellStyle name="Normal 2 2 3 2 3 5 9" xfId="48371"/>
    <cellStyle name="Normal 2 2 3 2 3 6" xfId="1730"/>
    <cellStyle name="Normal 2 2 3 2 3 6 10" xfId="56275"/>
    <cellStyle name="Normal 2 2 3 2 3 6 2" xfId="4097"/>
    <cellStyle name="Normal 2 2 3 2 3 6 2 2" xfId="11212"/>
    <cellStyle name="Normal 2 2 3 2 3 6 2 2 2" xfId="18450"/>
    <cellStyle name="Normal 2 2 3 2 3 6 2 3" xfId="18449"/>
    <cellStyle name="Normal 2 2 3 2 3 6 2 4" xfId="37297"/>
    <cellStyle name="Normal 2 2 3 2 3 6 2 5" xfId="44412"/>
    <cellStyle name="Normal 2 2 3 2 3 6 2 6" xfId="51527"/>
    <cellStyle name="Normal 2 2 3 2 3 6 2 7" xfId="58642"/>
    <cellStyle name="Normal 2 2 3 2 3 6 3" xfId="6468"/>
    <cellStyle name="Normal 2 2 3 2 3 6 3 2" xfId="13583"/>
    <cellStyle name="Normal 2 2 3 2 3 6 3 2 2" xfId="18452"/>
    <cellStyle name="Normal 2 2 3 2 3 6 3 3" xfId="18451"/>
    <cellStyle name="Normal 2 2 3 2 3 6 3 4" xfId="39668"/>
    <cellStyle name="Normal 2 2 3 2 3 6 3 5" xfId="46783"/>
    <cellStyle name="Normal 2 2 3 2 3 6 3 6" xfId="53898"/>
    <cellStyle name="Normal 2 2 3 2 3 6 3 7" xfId="61013"/>
    <cellStyle name="Normal 2 2 3 2 3 6 4" xfId="8845"/>
    <cellStyle name="Normal 2 2 3 2 3 6 4 2" xfId="18453"/>
    <cellStyle name="Normal 2 2 3 2 3 6 5" xfId="15960"/>
    <cellStyle name="Normal 2 2 3 2 3 6 5 2" xfId="18454"/>
    <cellStyle name="Normal 2 2 3 2 3 6 6" xfId="18448"/>
    <cellStyle name="Normal 2 2 3 2 3 6 7" xfId="34929"/>
    <cellStyle name="Normal 2 2 3 2 3 6 8" xfId="42045"/>
    <cellStyle name="Normal 2 2 3 2 3 6 9" xfId="49160"/>
    <cellStyle name="Normal 2 2 3 2 3 7" xfId="2509"/>
    <cellStyle name="Normal 2 2 3 2 3 7 2" xfId="9624"/>
    <cellStyle name="Normal 2 2 3 2 3 7 2 2" xfId="18456"/>
    <cellStyle name="Normal 2 2 3 2 3 7 3" xfId="18455"/>
    <cellStyle name="Normal 2 2 3 2 3 7 4" xfId="35709"/>
    <cellStyle name="Normal 2 2 3 2 3 7 5" xfId="42824"/>
    <cellStyle name="Normal 2 2 3 2 3 7 6" xfId="49939"/>
    <cellStyle name="Normal 2 2 3 2 3 7 7" xfId="57054"/>
    <cellStyle name="Normal 2 2 3 2 3 8" xfId="4880"/>
    <cellStyle name="Normal 2 2 3 2 3 8 2" xfId="11995"/>
    <cellStyle name="Normal 2 2 3 2 3 8 2 2" xfId="18458"/>
    <cellStyle name="Normal 2 2 3 2 3 8 3" xfId="18457"/>
    <cellStyle name="Normal 2 2 3 2 3 8 4" xfId="38080"/>
    <cellStyle name="Normal 2 2 3 2 3 8 5" xfId="45195"/>
    <cellStyle name="Normal 2 2 3 2 3 8 6" xfId="52310"/>
    <cellStyle name="Normal 2 2 3 2 3 8 7" xfId="59425"/>
    <cellStyle name="Normal 2 2 3 2 3 9" xfId="7257"/>
    <cellStyle name="Normal 2 2 3 2 3 9 2" xfId="18459"/>
    <cellStyle name="Normal 2 2 3 2 4" xfId="248"/>
    <cellStyle name="Normal 2 2 3 2 4 10" xfId="40566"/>
    <cellStyle name="Normal 2 2 3 2 4 11" xfId="47681"/>
    <cellStyle name="Normal 2 2 3 2 4 12" xfId="54796"/>
    <cellStyle name="Normal 2 2 3 2 4 2" xfId="1049"/>
    <cellStyle name="Normal 2 2 3 2 4 2 10" xfId="55595"/>
    <cellStyle name="Normal 2 2 3 2 4 2 2" xfId="3417"/>
    <cellStyle name="Normal 2 2 3 2 4 2 2 2" xfId="10532"/>
    <cellStyle name="Normal 2 2 3 2 4 2 2 2 2" xfId="18463"/>
    <cellStyle name="Normal 2 2 3 2 4 2 2 3" xfId="18462"/>
    <cellStyle name="Normal 2 2 3 2 4 2 2 4" xfId="36617"/>
    <cellStyle name="Normal 2 2 3 2 4 2 2 5" xfId="43732"/>
    <cellStyle name="Normal 2 2 3 2 4 2 2 6" xfId="50847"/>
    <cellStyle name="Normal 2 2 3 2 4 2 2 7" xfId="57962"/>
    <cellStyle name="Normal 2 2 3 2 4 2 3" xfId="5788"/>
    <cellStyle name="Normal 2 2 3 2 4 2 3 2" xfId="12903"/>
    <cellStyle name="Normal 2 2 3 2 4 2 3 2 2" xfId="18465"/>
    <cellStyle name="Normal 2 2 3 2 4 2 3 3" xfId="18464"/>
    <cellStyle name="Normal 2 2 3 2 4 2 3 4" xfId="38988"/>
    <cellStyle name="Normal 2 2 3 2 4 2 3 5" xfId="46103"/>
    <cellStyle name="Normal 2 2 3 2 4 2 3 6" xfId="53218"/>
    <cellStyle name="Normal 2 2 3 2 4 2 3 7" xfId="60333"/>
    <cellStyle name="Normal 2 2 3 2 4 2 4" xfId="8165"/>
    <cellStyle name="Normal 2 2 3 2 4 2 4 2" xfId="18466"/>
    <cellStyle name="Normal 2 2 3 2 4 2 5" xfId="15280"/>
    <cellStyle name="Normal 2 2 3 2 4 2 5 2" xfId="18467"/>
    <cellStyle name="Normal 2 2 3 2 4 2 6" xfId="18461"/>
    <cellStyle name="Normal 2 2 3 2 4 2 7" xfId="34249"/>
    <cellStyle name="Normal 2 2 3 2 4 2 8" xfId="41365"/>
    <cellStyle name="Normal 2 2 3 2 4 2 9" xfId="48480"/>
    <cellStyle name="Normal 2 2 3 2 4 3" xfId="1839"/>
    <cellStyle name="Normal 2 2 3 2 4 3 10" xfId="56384"/>
    <cellStyle name="Normal 2 2 3 2 4 3 2" xfId="4206"/>
    <cellStyle name="Normal 2 2 3 2 4 3 2 2" xfId="11321"/>
    <cellStyle name="Normal 2 2 3 2 4 3 2 2 2" xfId="18470"/>
    <cellStyle name="Normal 2 2 3 2 4 3 2 3" xfId="18469"/>
    <cellStyle name="Normal 2 2 3 2 4 3 2 4" xfId="37406"/>
    <cellStyle name="Normal 2 2 3 2 4 3 2 5" xfId="44521"/>
    <cellStyle name="Normal 2 2 3 2 4 3 2 6" xfId="51636"/>
    <cellStyle name="Normal 2 2 3 2 4 3 2 7" xfId="58751"/>
    <cellStyle name="Normal 2 2 3 2 4 3 3" xfId="6577"/>
    <cellStyle name="Normal 2 2 3 2 4 3 3 2" xfId="13692"/>
    <cellStyle name="Normal 2 2 3 2 4 3 3 2 2" xfId="18472"/>
    <cellStyle name="Normal 2 2 3 2 4 3 3 3" xfId="18471"/>
    <cellStyle name="Normal 2 2 3 2 4 3 3 4" xfId="39777"/>
    <cellStyle name="Normal 2 2 3 2 4 3 3 5" xfId="46892"/>
    <cellStyle name="Normal 2 2 3 2 4 3 3 6" xfId="54007"/>
    <cellStyle name="Normal 2 2 3 2 4 3 3 7" xfId="61122"/>
    <cellStyle name="Normal 2 2 3 2 4 3 4" xfId="8954"/>
    <cellStyle name="Normal 2 2 3 2 4 3 4 2" xfId="18473"/>
    <cellStyle name="Normal 2 2 3 2 4 3 5" xfId="16069"/>
    <cellStyle name="Normal 2 2 3 2 4 3 5 2" xfId="18474"/>
    <cellStyle name="Normal 2 2 3 2 4 3 6" xfId="18468"/>
    <cellStyle name="Normal 2 2 3 2 4 3 7" xfId="35038"/>
    <cellStyle name="Normal 2 2 3 2 4 3 8" xfId="42154"/>
    <cellStyle name="Normal 2 2 3 2 4 3 9" xfId="49269"/>
    <cellStyle name="Normal 2 2 3 2 4 4" xfId="2618"/>
    <cellStyle name="Normal 2 2 3 2 4 4 2" xfId="9733"/>
    <cellStyle name="Normal 2 2 3 2 4 4 2 2" xfId="18476"/>
    <cellStyle name="Normal 2 2 3 2 4 4 3" xfId="18475"/>
    <cellStyle name="Normal 2 2 3 2 4 4 4" xfId="35818"/>
    <cellStyle name="Normal 2 2 3 2 4 4 5" xfId="42933"/>
    <cellStyle name="Normal 2 2 3 2 4 4 6" xfId="50048"/>
    <cellStyle name="Normal 2 2 3 2 4 4 7" xfId="57163"/>
    <cellStyle name="Normal 2 2 3 2 4 5" xfId="4989"/>
    <cellStyle name="Normal 2 2 3 2 4 5 2" xfId="12104"/>
    <cellStyle name="Normal 2 2 3 2 4 5 2 2" xfId="18478"/>
    <cellStyle name="Normal 2 2 3 2 4 5 3" xfId="18477"/>
    <cellStyle name="Normal 2 2 3 2 4 5 4" xfId="38189"/>
    <cellStyle name="Normal 2 2 3 2 4 5 5" xfId="45304"/>
    <cellStyle name="Normal 2 2 3 2 4 5 6" xfId="52419"/>
    <cellStyle name="Normal 2 2 3 2 4 5 7" xfId="59534"/>
    <cellStyle name="Normal 2 2 3 2 4 6" xfId="7366"/>
    <cellStyle name="Normal 2 2 3 2 4 6 2" xfId="18479"/>
    <cellStyle name="Normal 2 2 3 2 4 7" xfId="14481"/>
    <cellStyle name="Normal 2 2 3 2 4 7 2" xfId="18480"/>
    <cellStyle name="Normal 2 2 3 2 4 8" xfId="18460"/>
    <cellStyle name="Normal 2 2 3 2 4 9" xfId="33450"/>
    <cellStyle name="Normal 2 2 3 2 5" xfId="443"/>
    <cellStyle name="Normal 2 2 3 2 5 10" xfId="40761"/>
    <cellStyle name="Normal 2 2 3 2 5 11" xfId="47876"/>
    <cellStyle name="Normal 2 2 3 2 5 12" xfId="54991"/>
    <cellStyle name="Normal 2 2 3 2 5 2" xfId="1244"/>
    <cellStyle name="Normal 2 2 3 2 5 2 10" xfId="55790"/>
    <cellStyle name="Normal 2 2 3 2 5 2 2" xfId="3612"/>
    <cellStyle name="Normal 2 2 3 2 5 2 2 2" xfId="10727"/>
    <cellStyle name="Normal 2 2 3 2 5 2 2 2 2" xfId="18484"/>
    <cellStyle name="Normal 2 2 3 2 5 2 2 3" xfId="18483"/>
    <cellStyle name="Normal 2 2 3 2 5 2 2 4" xfId="36812"/>
    <cellStyle name="Normal 2 2 3 2 5 2 2 5" xfId="43927"/>
    <cellStyle name="Normal 2 2 3 2 5 2 2 6" xfId="51042"/>
    <cellStyle name="Normal 2 2 3 2 5 2 2 7" xfId="58157"/>
    <cellStyle name="Normal 2 2 3 2 5 2 3" xfId="5983"/>
    <cellStyle name="Normal 2 2 3 2 5 2 3 2" xfId="13098"/>
    <cellStyle name="Normal 2 2 3 2 5 2 3 2 2" xfId="18486"/>
    <cellStyle name="Normal 2 2 3 2 5 2 3 3" xfId="18485"/>
    <cellStyle name="Normal 2 2 3 2 5 2 3 4" xfId="39183"/>
    <cellStyle name="Normal 2 2 3 2 5 2 3 5" xfId="46298"/>
    <cellStyle name="Normal 2 2 3 2 5 2 3 6" xfId="53413"/>
    <cellStyle name="Normal 2 2 3 2 5 2 3 7" xfId="60528"/>
    <cellStyle name="Normal 2 2 3 2 5 2 4" xfId="8360"/>
    <cellStyle name="Normal 2 2 3 2 5 2 4 2" xfId="18487"/>
    <cellStyle name="Normal 2 2 3 2 5 2 5" xfId="15475"/>
    <cellStyle name="Normal 2 2 3 2 5 2 5 2" xfId="18488"/>
    <cellStyle name="Normal 2 2 3 2 5 2 6" xfId="18482"/>
    <cellStyle name="Normal 2 2 3 2 5 2 7" xfId="34444"/>
    <cellStyle name="Normal 2 2 3 2 5 2 8" xfId="41560"/>
    <cellStyle name="Normal 2 2 3 2 5 2 9" xfId="48675"/>
    <cellStyle name="Normal 2 2 3 2 5 3" xfId="2034"/>
    <cellStyle name="Normal 2 2 3 2 5 3 10" xfId="56579"/>
    <cellStyle name="Normal 2 2 3 2 5 3 2" xfId="4401"/>
    <cellStyle name="Normal 2 2 3 2 5 3 2 2" xfId="11516"/>
    <cellStyle name="Normal 2 2 3 2 5 3 2 2 2" xfId="18491"/>
    <cellStyle name="Normal 2 2 3 2 5 3 2 3" xfId="18490"/>
    <cellStyle name="Normal 2 2 3 2 5 3 2 4" xfId="37601"/>
    <cellStyle name="Normal 2 2 3 2 5 3 2 5" xfId="44716"/>
    <cellStyle name="Normal 2 2 3 2 5 3 2 6" xfId="51831"/>
    <cellStyle name="Normal 2 2 3 2 5 3 2 7" xfId="58946"/>
    <cellStyle name="Normal 2 2 3 2 5 3 3" xfId="6772"/>
    <cellStyle name="Normal 2 2 3 2 5 3 3 2" xfId="13887"/>
    <cellStyle name="Normal 2 2 3 2 5 3 3 2 2" xfId="18493"/>
    <cellStyle name="Normal 2 2 3 2 5 3 3 3" xfId="18492"/>
    <cellStyle name="Normal 2 2 3 2 5 3 3 4" xfId="39972"/>
    <cellStyle name="Normal 2 2 3 2 5 3 3 5" xfId="47087"/>
    <cellStyle name="Normal 2 2 3 2 5 3 3 6" xfId="54202"/>
    <cellStyle name="Normal 2 2 3 2 5 3 3 7" xfId="61317"/>
    <cellStyle name="Normal 2 2 3 2 5 3 4" xfId="9149"/>
    <cellStyle name="Normal 2 2 3 2 5 3 4 2" xfId="18494"/>
    <cellStyle name="Normal 2 2 3 2 5 3 5" xfId="16264"/>
    <cellStyle name="Normal 2 2 3 2 5 3 5 2" xfId="18495"/>
    <cellStyle name="Normal 2 2 3 2 5 3 6" xfId="18489"/>
    <cellStyle name="Normal 2 2 3 2 5 3 7" xfId="35233"/>
    <cellStyle name="Normal 2 2 3 2 5 3 8" xfId="42349"/>
    <cellStyle name="Normal 2 2 3 2 5 3 9" xfId="49464"/>
    <cellStyle name="Normal 2 2 3 2 5 4" xfId="2813"/>
    <cellStyle name="Normal 2 2 3 2 5 4 2" xfId="9928"/>
    <cellStyle name="Normal 2 2 3 2 5 4 2 2" xfId="18497"/>
    <cellStyle name="Normal 2 2 3 2 5 4 3" xfId="18496"/>
    <cellStyle name="Normal 2 2 3 2 5 4 4" xfId="36013"/>
    <cellStyle name="Normal 2 2 3 2 5 4 5" xfId="43128"/>
    <cellStyle name="Normal 2 2 3 2 5 4 6" xfId="50243"/>
    <cellStyle name="Normal 2 2 3 2 5 4 7" xfId="57358"/>
    <cellStyle name="Normal 2 2 3 2 5 5" xfId="5184"/>
    <cellStyle name="Normal 2 2 3 2 5 5 2" xfId="12299"/>
    <cellStyle name="Normal 2 2 3 2 5 5 2 2" xfId="18499"/>
    <cellStyle name="Normal 2 2 3 2 5 5 3" xfId="18498"/>
    <cellStyle name="Normal 2 2 3 2 5 5 4" xfId="38384"/>
    <cellStyle name="Normal 2 2 3 2 5 5 5" xfId="45499"/>
    <cellStyle name="Normal 2 2 3 2 5 5 6" xfId="52614"/>
    <cellStyle name="Normal 2 2 3 2 5 5 7" xfId="59729"/>
    <cellStyle name="Normal 2 2 3 2 5 6" xfId="7561"/>
    <cellStyle name="Normal 2 2 3 2 5 6 2" xfId="18500"/>
    <cellStyle name="Normal 2 2 3 2 5 7" xfId="14676"/>
    <cellStyle name="Normal 2 2 3 2 5 7 2" xfId="18501"/>
    <cellStyle name="Normal 2 2 3 2 5 8" xfId="18481"/>
    <cellStyle name="Normal 2 2 3 2 5 9" xfId="33645"/>
    <cellStyle name="Normal 2 2 3 2 6" xfId="620"/>
    <cellStyle name="Normal 2 2 3 2 6 10" xfId="40938"/>
    <cellStyle name="Normal 2 2 3 2 6 11" xfId="48053"/>
    <cellStyle name="Normal 2 2 3 2 6 12" xfId="55168"/>
    <cellStyle name="Normal 2 2 3 2 6 2" xfId="1421"/>
    <cellStyle name="Normal 2 2 3 2 6 2 10" xfId="55967"/>
    <cellStyle name="Normal 2 2 3 2 6 2 2" xfId="3789"/>
    <cellStyle name="Normal 2 2 3 2 6 2 2 2" xfId="10904"/>
    <cellStyle name="Normal 2 2 3 2 6 2 2 2 2" xfId="18505"/>
    <cellStyle name="Normal 2 2 3 2 6 2 2 3" xfId="18504"/>
    <cellStyle name="Normal 2 2 3 2 6 2 2 4" xfId="36989"/>
    <cellStyle name="Normal 2 2 3 2 6 2 2 5" xfId="44104"/>
    <cellStyle name="Normal 2 2 3 2 6 2 2 6" xfId="51219"/>
    <cellStyle name="Normal 2 2 3 2 6 2 2 7" xfId="58334"/>
    <cellStyle name="Normal 2 2 3 2 6 2 3" xfId="6160"/>
    <cellStyle name="Normal 2 2 3 2 6 2 3 2" xfId="13275"/>
    <cellStyle name="Normal 2 2 3 2 6 2 3 2 2" xfId="18507"/>
    <cellStyle name="Normal 2 2 3 2 6 2 3 3" xfId="18506"/>
    <cellStyle name="Normal 2 2 3 2 6 2 3 4" xfId="39360"/>
    <cellStyle name="Normal 2 2 3 2 6 2 3 5" xfId="46475"/>
    <cellStyle name="Normal 2 2 3 2 6 2 3 6" xfId="53590"/>
    <cellStyle name="Normal 2 2 3 2 6 2 3 7" xfId="60705"/>
    <cellStyle name="Normal 2 2 3 2 6 2 4" xfId="8537"/>
    <cellStyle name="Normal 2 2 3 2 6 2 4 2" xfId="18508"/>
    <cellStyle name="Normal 2 2 3 2 6 2 5" xfId="15652"/>
    <cellStyle name="Normal 2 2 3 2 6 2 5 2" xfId="18509"/>
    <cellStyle name="Normal 2 2 3 2 6 2 6" xfId="18503"/>
    <cellStyle name="Normal 2 2 3 2 6 2 7" xfId="34621"/>
    <cellStyle name="Normal 2 2 3 2 6 2 8" xfId="41737"/>
    <cellStyle name="Normal 2 2 3 2 6 2 9" xfId="48852"/>
    <cellStyle name="Normal 2 2 3 2 6 3" xfId="2211"/>
    <cellStyle name="Normal 2 2 3 2 6 3 10" xfId="56756"/>
    <cellStyle name="Normal 2 2 3 2 6 3 2" xfId="4578"/>
    <cellStyle name="Normal 2 2 3 2 6 3 2 2" xfId="11693"/>
    <cellStyle name="Normal 2 2 3 2 6 3 2 2 2" xfId="18512"/>
    <cellStyle name="Normal 2 2 3 2 6 3 2 3" xfId="18511"/>
    <cellStyle name="Normal 2 2 3 2 6 3 2 4" xfId="37778"/>
    <cellStyle name="Normal 2 2 3 2 6 3 2 5" xfId="44893"/>
    <cellStyle name="Normal 2 2 3 2 6 3 2 6" xfId="52008"/>
    <cellStyle name="Normal 2 2 3 2 6 3 2 7" xfId="59123"/>
    <cellStyle name="Normal 2 2 3 2 6 3 3" xfId="6949"/>
    <cellStyle name="Normal 2 2 3 2 6 3 3 2" xfId="14064"/>
    <cellStyle name="Normal 2 2 3 2 6 3 3 2 2" xfId="18514"/>
    <cellStyle name="Normal 2 2 3 2 6 3 3 3" xfId="18513"/>
    <cellStyle name="Normal 2 2 3 2 6 3 3 4" xfId="40149"/>
    <cellStyle name="Normal 2 2 3 2 6 3 3 5" xfId="47264"/>
    <cellStyle name="Normal 2 2 3 2 6 3 3 6" xfId="54379"/>
    <cellStyle name="Normal 2 2 3 2 6 3 3 7" xfId="61494"/>
    <cellStyle name="Normal 2 2 3 2 6 3 4" xfId="9326"/>
    <cellStyle name="Normal 2 2 3 2 6 3 4 2" xfId="18515"/>
    <cellStyle name="Normal 2 2 3 2 6 3 5" xfId="16441"/>
    <cellStyle name="Normal 2 2 3 2 6 3 5 2" xfId="18516"/>
    <cellStyle name="Normal 2 2 3 2 6 3 6" xfId="18510"/>
    <cellStyle name="Normal 2 2 3 2 6 3 7" xfId="35410"/>
    <cellStyle name="Normal 2 2 3 2 6 3 8" xfId="42526"/>
    <cellStyle name="Normal 2 2 3 2 6 3 9" xfId="49641"/>
    <cellStyle name="Normal 2 2 3 2 6 4" xfId="2990"/>
    <cellStyle name="Normal 2 2 3 2 6 4 2" xfId="10105"/>
    <cellStyle name="Normal 2 2 3 2 6 4 2 2" xfId="18518"/>
    <cellStyle name="Normal 2 2 3 2 6 4 3" xfId="18517"/>
    <cellStyle name="Normal 2 2 3 2 6 4 4" xfId="36190"/>
    <cellStyle name="Normal 2 2 3 2 6 4 5" xfId="43305"/>
    <cellStyle name="Normal 2 2 3 2 6 4 6" xfId="50420"/>
    <cellStyle name="Normal 2 2 3 2 6 4 7" xfId="57535"/>
    <cellStyle name="Normal 2 2 3 2 6 5" xfId="5361"/>
    <cellStyle name="Normal 2 2 3 2 6 5 2" xfId="12476"/>
    <cellStyle name="Normal 2 2 3 2 6 5 2 2" xfId="18520"/>
    <cellStyle name="Normal 2 2 3 2 6 5 3" xfId="18519"/>
    <cellStyle name="Normal 2 2 3 2 6 5 4" xfId="38561"/>
    <cellStyle name="Normal 2 2 3 2 6 5 5" xfId="45676"/>
    <cellStyle name="Normal 2 2 3 2 6 5 6" xfId="52791"/>
    <cellStyle name="Normal 2 2 3 2 6 5 7" xfId="59906"/>
    <cellStyle name="Normal 2 2 3 2 6 6" xfId="7738"/>
    <cellStyle name="Normal 2 2 3 2 6 6 2" xfId="18521"/>
    <cellStyle name="Normal 2 2 3 2 6 7" xfId="14853"/>
    <cellStyle name="Normal 2 2 3 2 6 7 2" xfId="18522"/>
    <cellStyle name="Normal 2 2 3 2 6 8" xfId="18502"/>
    <cellStyle name="Normal 2 2 3 2 6 9" xfId="33822"/>
    <cellStyle name="Normal 2 2 3 2 7" xfId="854"/>
    <cellStyle name="Normal 2 2 3 2 7 10" xfId="55400"/>
    <cellStyle name="Normal 2 2 3 2 7 2" xfId="3222"/>
    <cellStyle name="Normal 2 2 3 2 7 2 2" xfId="10337"/>
    <cellStyle name="Normal 2 2 3 2 7 2 2 2" xfId="18525"/>
    <cellStyle name="Normal 2 2 3 2 7 2 3" xfId="18524"/>
    <cellStyle name="Normal 2 2 3 2 7 2 4" xfId="36422"/>
    <cellStyle name="Normal 2 2 3 2 7 2 5" xfId="43537"/>
    <cellStyle name="Normal 2 2 3 2 7 2 6" xfId="50652"/>
    <cellStyle name="Normal 2 2 3 2 7 2 7" xfId="57767"/>
    <cellStyle name="Normal 2 2 3 2 7 3" xfId="5593"/>
    <cellStyle name="Normal 2 2 3 2 7 3 2" xfId="12708"/>
    <cellStyle name="Normal 2 2 3 2 7 3 2 2" xfId="18527"/>
    <cellStyle name="Normal 2 2 3 2 7 3 3" xfId="18526"/>
    <cellStyle name="Normal 2 2 3 2 7 3 4" xfId="38793"/>
    <cellStyle name="Normal 2 2 3 2 7 3 5" xfId="45908"/>
    <cellStyle name="Normal 2 2 3 2 7 3 6" xfId="53023"/>
    <cellStyle name="Normal 2 2 3 2 7 3 7" xfId="60138"/>
    <cellStyle name="Normal 2 2 3 2 7 4" xfId="7970"/>
    <cellStyle name="Normal 2 2 3 2 7 4 2" xfId="18528"/>
    <cellStyle name="Normal 2 2 3 2 7 5" xfId="15085"/>
    <cellStyle name="Normal 2 2 3 2 7 5 2" xfId="18529"/>
    <cellStyle name="Normal 2 2 3 2 7 6" xfId="18523"/>
    <cellStyle name="Normal 2 2 3 2 7 7" xfId="34054"/>
    <cellStyle name="Normal 2 2 3 2 7 8" xfId="41170"/>
    <cellStyle name="Normal 2 2 3 2 7 9" xfId="48285"/>
    <cellStyle name="Normal 2 2 3 2 8" xfId="1644"/>
    <cellStyle name="Normal 2 2 3 2 8 10" xfId="56189"/>
    <cellStyle name="Normal 2 2 3 2 8 2" xfId="4011"/>
    <cellStyle name="Normal 2 2 3 2 8 2 2" xfId="11126"/>
    <cellStyle name="Normal 2 2 3 2 8 2 2 2" xfId="18532"/>
    <cellStyle name="Normal 2 2 3 2 8 2 3" xfId="18531"/>
    <cellStyle name="Normal 2 2 3 2 8 2 4" xfId="37211"/>
    <cellStyle name="Normal 2 2 3 2 8 2 5" xfId="44326"/>
    <cellStyle name="Normal 2 2 3 2 8 2 6" xfId="51441"/>
    <cellStyle name="Normal 2 2 3 2 8 2 7" xfId="58556"/>
    <cellStyle name="Normal 2 2 3 2 8 3" xfId="6382"/>
    <cellStyle name="Normal 2 2 3 2 8 3 2" xfId="13497"/>
    <cellStyle name="Normal 2 2 3 2 8 3 2 2" xfId="18534"/>
    <cellStyle name="Normal 2 2 3 2 8 3 3" xfId="18533"/>
    <cellStyle name="Normal 2 2 3 2 8 3 4" xfId="39582"/>
    <cellStyle name="Normal 2 2 3 2 8 3 5" xfId="46697"/>
    <cellStyle name="Normal 2 2 3 2 8 3 6" xfId="53812"/>
    <cellStyle name="Normal 2 2 3 2 8 3 7" xfId="60927"/>
    <cellStyle name="Normal 2 2 3 2 8 4" xfId="8759"/>
    <cellStyle name="Normal 2 2 3 2 8 4 2" xfId="18535"/>
    <cellStyle name="Normal 2 2 3 2 8 5" xfId="15874"/>
    <cellStyle name="Normal 2 2 3 2 8 5 2" xfId="18536"/>
    <cellStyle name="Normal 2 2 3 2 8 6" xfId="18530"/>
    <cellStyle name="Normal 2 2 3 2 8 7" xfId="34843"/>
    <cellStyle name="Normal 2 2 3 2 8 8" xfId="41959"/>
    <cellStyle name="Normal 2 2 3 2 8 9" xfId="49074"/>
    <cellStyle name="Normal 2 2 3 2 9" xfId="2423"/>
    <cellStyle name="Normal 2 2 3 2 9 2" xfId="9538"/>
    <cellStyle name="Normal 2 2 3 2 9 2 2" xfId="18538"/>
    <cellStyle name="Normal 2 2 3 2 9 3" xfId="18537"/>
    <cellStyle name="Normal 2 2 3 2 9 4" xfId="35623"/>
    <cellStyle name="Normal 2 2 3 2 9 5" xfId="42738"/>
    <cellStyle name="Normal 2 2 3 2 9 6" xfId="49853"/>
    <cellStyle name="Normal 2 2 3 2 9 7" xfId="56968"/>
    <cellStyle name="Normal 2 2 3 3" xfId="64"/>
    <cellStyle name="Normal 2 2 3 3 10" xfId="7189"/>
    <cellStyle name="Normal 2 2 3 3 10 2" xfId="18540"/>
    <cellStyle name="Normal 2 2 3 3 11" xfId="14304"/>
    <cellStyle name="Normal 2 2 3 3 11 2" xfId="18541"/>
    <cellStyle name="Normal 2 2 3 3 12" xfId="18539"/>
    <cellStyle name="Normal 2 2 3 3 13" xfId="33273"/>
    <cellStyle name="Normal 2 2 3 3 14" xfId="40389"/>
    <cellStyle name="Normal 2 2 3 3 15" xfId="47504"/>
    <cellStyle name="Normal 2 2 3 3 16" xfId="54619"/>
    <cellStyle name="Normal 2 2 3 3 2" xfId="160"/>
    <cellStyle name="Normal 2 2 3 3 2 10" xfId="14397"/>
    <cellStyle name="Normal 2 2 3 3 2 10 2" xfId="18543"/>
    <cellStyle name="Normal 2 2 3 3 2 11" xfId="18542"/>
    <cellStyle name="Normal 2 2 3 3 2 12" xfId="33366"/>
    <cellStyle name="Normal 2 2 3 3 2 13" xfId="40482"/>
    <cellStyle name="Normal 2 2 3 3 2 14" xfId="47597"/>
    <cellStyle name="Normal 2 2 3 3 2 15" xfId="54712"/>
    <cellStyle name="Normal 2 2 3 3 2 2" xfId="359"/>
    <cellStyle name="Normal 2 2 3 3 2 2 10" xfId="40677"/>
    <cellStyle name="Normal 2 2 3 3 2 2 11" xfId="47792"/>
    <cellStyle name="Normal 2 2 3 3 2 2 12" xfId="54907"/>
    <cellStyle name="Normal 2 2 3 3 2 2 2" xfId="1160"/>
    <cellStyle name="Normal 2 2 3 3 2 2 2 10" xfId="55706"/>
    <cellStyle name="Normal 2 2 3 3 2 2 2 2" xfId="3528"/>
    <cellStyle name="Normal 2 2 3 3 2 2 2 2 2" xfId="10643"/>
    <cellStyle name="Normal 2 2 3 3 2 2 2 2 2 2" xfId="18547"/>
    <cellStyle name="Normal 2 2 3 3 2 2 2 2 3" xfId="18546"/>
    <cellStyle name="Normal 2 2 3 3 2 2 2 2 4" xfId="36728"/>
    <cellStyle name="Normal 2 2 3 3 2 2 2 2 5" xfId="43843"/>
    <cellStyle name="Normal 2 2 3 3 2 2 2 2 6" xfId="50958"/>
    <cellStyle name="Normal 2 2 3 3 2 2 2 2 7" xfId="58073"/>
    <cellStyle name="Normal 2 2 3 3 2 2 2 3" xfId="5899"/>
    <cellStyle name="Normal 2 2 3 3 2 2 2 3 2" xfId="13014"/>
    <cellStyle name="Normal 2 2 3 3 2 2 2 3 2 2" xfId="18549"/>
    <cellStyle name="Normal 2 2 3 3 2 2 2 3 3" xfId="18548"/>
    <cellStyle name="Normal 2 2 3 3 2 2 2 3 4" xfId="39099"/>
    <cellStyle name="Normal 2 2 3 3 2 2 2 3 5" xfId="46214"/>
    <cellStyle name="Normal 2 2 3 3 2 2 2 3 6" xfId="53329"/>
    <cellStyle name="Normal 2 2 3 3 2 2 2 3 7" xfId="60444"/>
    <cellStyle name="Normal 2 2 3 3 2 2 2 4" xfId="8276"/>
    <cellStyle name="Normal 2 2 3 3 2 2 2 4 2" xfId="18550"/>
    <cellStyle name="Normal 2 2 3 3 2 2 2 5" xfId="15391"/>
    <cellStyle name="Normal 2 2 3 3 2 2 2 5 2" xfId="18551"/>
    <cellStyle name="Normal 2 2 3 3 2 2 2 6" xfId="18545"/>
    <cellStyle name="Normal 2 2 3 3 2 2 2 7" xfId="34360"/>
    <cellStyle name="Normal 2 2 3 3 2 2 2 8" xfId="41476"/>
    <cellStyle name="Normal 2 2 3 3 2 2 2 9" xfId="48591"/>
    <cellStyle name="Normal 2 2 3 3 2 2 3" xfId="1950"/>
    <cellStyle name="Normal 2 2 3 3 2 2 3 10" xfId="56495"/>
    <cellStyle name="Normal 2 2 3 3 2 2 3 2" xfId="4317"/>
    <cellStyle name="Normal 2 2 3 3 2 2 3 2 2" xfId="11432"/>
    <cellStyle name="Normal 2 2 3 3 2 2 3 2 2 2" xfId="18554"/>
    <cellStyle name="Normal 2 2 3 3 2 2 3 2 3" xfId="18553"/>
    <cellStyle name="Normal 2 2 3 3 2 2 3 2 4" xfId="37517"/>
    <cellStyle name="Normal 2 2 3 3 2 2 3 2 5" xfId="44632"/>
    <cellStyle name="Normal 2 2 3 3 2 2 3 2 6" xfId="51747"/>
    <cellStyle name="Normal 2 2 3 3 2 2 3 2 7" xfId="58862"/>
    <cellStyle name="Normal 2 2 3 3 2 2 3 3" xfId="6688"/>
    <cellStyle name="Normal 2 2 3 3 2 2 3 3 2" xfId="13803"/>
    <cellStyle name="Normal 2 2 3 3 2 2 3 3 2 2" xfId="18556"/>
    <cellStyle name="Normal 2 2 3 3 2 2 3 3 3" xfId="18555"/>
    <cellStyle name="Normal 2 2 3 3 2 2 3 3 4" xfId="39888"/>
    <cellStyle name="Normal 2 2 3 3 2 2 3 3 5" xfId="47003"/>
    <cellStyle name="Normal 2 2 3 3 2 2 3 3 6" xfId="54118"/>
    <cellStyle name="Normal 2 2 3 3 2 2 3 3 7" xfId="61233"/>
    <cellStyle name="Normal 2 2 3 3 2 2 3 4" xfId="9065"/>
    <cellStyle name="Normal 2 2 3 3 2 2 3 4 2" xfId="18557"/>
    <cellStyle name="Normal 2 2 3 3 2 2 3 5" xfId="16180"/>
    <cellStyle name="Normal 2 2 3 3 2 2 3 5 2" xfId="18558"/>
    <cellStyle name="Normal 2 2 3 3 2 2 3 6" xfId="18552"/>
    <cellStyle name="Normal 2 2 3 3 2 2 3 7" xfId="35149"/>
    <cellStyle name="Normal 2 2 3 3 2 2 3 8" xfId="42265"/>
    <cellStyle name="Normal 2 2 3 3 2 2 3 9" xfId="49380"/>
    <cellStyle name="Normal 2 2 3 3 2 2 4" xfId="2729"/>
    <cellStyle name="Normal 2 2 3 3 2 2 4 2" xfId="9844"/>
    <cellStyle name="Normal 2 2 3 3 2 2 4 2 2" xfId="18560"/>
    <cellStyle name="Normal 2 2 3 3 2 2 4 3" xfId="18559"/>
    <cellStyle name="Normal 2 2 3 3 2 2 4 4" xfId="35929"/>
    <cellStyle name="Normal 2 2 3 3 2 2 4 5" xfId="43044"/>
    <cellStyle name="Normal 2 2 3 3 2 2 4 6" xfId="50159"/>
    <cellStyle name="Normal 2 2 3 3 2 2 4 7" xfId="57274"/>
    <cellStyle name="Normal 2 2 3 3 2 2 5" xfId="5100"/>
    <cellStyle name="Normal 2 2 3 3 2 2 5 2" xfId="12215"/>
    <cellStyle name="Normal 2 2 3 3 2 2 5 2 2" xfId="18562"/>
    <cellStyle name="Normal 2 2 3 3 2 2 5 3" xfId="18561"/>
    <cellStyle name="Normal 2 2 3 3 2 2 5 4" xfId="38300"/>
    <cellStyle name="Normal 2 2 3 3 2 2 5 5" xfId="45415"/>
    <cellStyle name="Normal 2 2 3 3 2 2 5 6" xfId="52530"/>
    <cellStyle name="Normal 2 2 3 3 2 2 5 7" xfId="59645"/>
    <cellStyle name="Normal 2 2 3 3 2 2 6" xfId="7477"/>
    <cellStyle name="Normal 2 2 3 3 2 2 6 2" xfId="18563"/>
    <cellStyle name="Normal 2 2 3 3 2 2 7" xfId="14592"/>
    <cellStyle name="Normal 2 2 3 3 2 2 7 2" xfId="18564"/>
    <cellStyle name="Normal 2 2 3 3 2 2 8" xfId="18544"/>
    <cellStyle name="Normal 2 2 3 3 2 2 9" xfId="33561"/>
    <cellStyle name="Normal 2 2 3 3 2 3" xfId="554"/>
    <cellStyle name="Normal 2 2 3 3 2 3 10" xfId="40872"/>
    <cellStyle name="Normal 2 2 3 3 2 3 11" xfId="47987"/>
    <cellStyle name="Normal 2 2 3 3 2 3 12" xfId="55102"/>
    <cellStyle name="Normal 2 2 3 3 2 3 2" xfId="1355"/>
    <cellStyle name="Normal 2 2 3 3 2 3 2 10" xfId="55901"/>
    <cellStyle name="Normal 2 2 3 3 2 3 2 2" xfId="3723"/>
    <cellStyle name="Normal 2 2 3 3 2 3 2 2 2" xfId="10838"/>
    <cellStyle name="Normal 2 2 3 3 2 3 2 2 2 2" xfId="18568"/>
    <cellStyle name="Normal 2 2 3 3 2 3 2 2 3" xfId="18567"/>
    <cellStyle name="Normal 2 2 3 3 2 3 2 2 4" xfId="36923"/>
    <cellStyle name="Normal 2 2 3 3 2 3 2 2 5" xfId="44038"/>
    <cellStyle name="Normal 2 2 3 3 2 3 2 2 6" xfId="51153"/>
    <cellStyle name="Normal 2 2 3 3 2 3 2 2 7" xfId="58268"/>
    <cellStyle name="Normal 2 2 3 3 2 3 2 3" xfId="6094"/>
    <cellStyle name="Normal 2 2 3 3 2 3 2 3 2" xfId="13209"/>
    <cellStyle name="Normal 2 2 3 3 2 3 2 3 2 2" xfId="18570"/>
    <cellStyle name="Normal 2 2 3 3 2 3 2 3 3" xfId="18569"/>
    <cellStyle name="Normal 2 2 3 3 2 3 2 3 4" xfId="39294"/>
    <cellStyle name="Normal 2 2 3 3 2 3 2 3 5" xfId="46409"/>
    <cellStyle name="Normal 2 2 3 3 2 3 2 3 6" xfId="53524"/>
    <cellStyle name="Normal 2 2 3 3 2 3 2 3 7" xfId="60639"/>
    <cellStyle name="Normal 2 2 3 3 2 3 2 4" xfId="8471"/>
    <cellStyle name="Normal 2 2 3 3 2 3 2 4 2" xfId="18571"/>
    <cellStyle name="Normal 2 2 3 3 2 3 2 5" xfId="15586"/>
    <cellStyle name="Normal 2 2 3 3 2 3 2 5 2" xfId="18572"/>
    <cellStyle name="Normal 2 2 3 3 2 3 2 6" xfId="18566"/>
    <cellStyle name="Normal 2 2 3 3 2 3 2 7" xfId="34555"/>
    <cellStyle name="Normal 2 2 3 3 2 3 2 8" xfId="41671"/>
    <cellStyle name="Normal 2 2 3 3 2 3 2 9" xfId="48786"/>
    <cellStyle name="Normal 2 2 3 3 2 3 3" xfId="2145"/>
    <cellStyle name="Normal 2 2 3 3 2 3 3 10" xfId="56690"/>
    <cellStyle name="Normal 2 2 3 3 2 3 3 2" xfId="4512"/>
    <cellStyle name="Normal 2 2 3 3 2 3 3 2 2" xfId="11627"/>
    <cellStyle name="Normal 2 2 3 3 2 3 3 2 2 2" xfId="18575"/>
    <cellStyle name="Normal 2 2 3 3 2 3 3 2 3" xfId="18574"/>
    <cellStyle name="Normal 2 2 3 3 2 3 3 2 4" xfId="37712"/>
    <cellStyle name="Normal 2 2 3 3 2 3 3 2 5" xfId="44827"/>
    <cellStyle name="Normal 2 2 3 3 2 3 3 2 6" xfId="51942"/>
    <cellStyle name="Normal 2 2 3 3 2 3 3 2 7" xfId="59057"/>
    <cellStyle name="Normal 2 2 3 3 2 3 3 3" xfId="6883"/>
    <cellStyle name="Normal 2 2 3 3 2 3 3 3 2" xfId="13998"/>
    <cellStyle name="Normal 2 2 3 3 2 3 3 3 2 2" xfId="18577"/>
    <cellStyle name="Normal 2 2 3 3 2 3 3 3 3" xfId="18576"/>
    <cellStyle name="Normal 2 2 3 3 2 3 3 3 4" xfId="40083"/>
    <cellStyle name="Normal 2 2 3 3 2 3 3 3 5" xfId="47198"/>
    <cellStyle name="Normal 2 2 3 3 2 3 3 3 6" xfId="54313"/>
    <cellStyle name="Normal 2 2 3 3 2 3 3 3 7" xfId="61428"/>
    <cellStyle name="Normal 2 2 3 3 2 3 3 4" xfId="9260"/>
    <cellStyle name="Normal 2 2 3 3 2 3 3 4 2" xfId="18578"/>
    <cellStyle name="Normal 2 2 3 3 2 3 3 5" xfId="16375"/>
    <cellStyle name="Normal 2 2 3 3 2 3 3 5 2" xfId="18579"/>
    <cellStyle name="Normal 2 2 3 3 2 3 3 6" xfId="18573"/>
    <cellStyle name="Normal 2 2 3 3 2 3 3 7" xfId="35344"/>
    <cellStyle name="Normal 2 2 3 3 2 3 3 8" xfId="42460"/>
    <cellStyle name="Normal 2 2 3 3 2 3 3 9" xfId="49575"/>
    <cellStyle name="Normal 2 2 3 3 2 3 4" xfId="2924"/>
    <cellStyle name="Normal 2 2 3 3 2 3 4 2" xfId="10039"/>
    <cellStyle name="Normal 2 2 3 3 2 3 4 2 2" xfId="18581"/>
    <cellStyle name="Normal 2 2 3 3 2 3 4 3" xfId="18580"/>
    <cellStyle name="Normal 2 2 3 3 2 3 4 4" xfId="36124"/>
    <cellStyle name="Normal 2 2 3 3 2 3 4 5" xfId="43239"/>
    <cellStyle name="Normal 2 2 3 3 2 3 4 6" xfId="50354"/>
    <cellStyle name="Normal 2 2 3 3 2 3 4 7" xfId="57469"/>
    <cellStyle name="Normal 2 2 3 3 2 3 5" xfId="5295"/>
    <cellStyle name="Normal 2 2 3 3 2 3 5 2" xfId="12410"/>
    <cellStyle name="Normal 2 2 3 3 2 3 5 2 2" xfId="18583"/>
    <cellStyle name="Normal 2 2 3 3 2 3 5 3" xfId="18582"/>
    <cellStyle name="Normal 2 2 3 3 2 3 5 4" xfId="38495"/>
    <cellStyle name="Normal 2 2 3 3 2 3 5 5" xfId="45610"/>
    <cellStyle name="Normal 2 2 3 3 2 3 5 6" xfId="52725"/>
    <cellStyle name="Normal 2 2 3 3 2 3 5 7" xfId="59840"/>
    <cellStyle name="Normal 2 2 3 3 2 3 6" xfId="7672"/>
    <cellStyle name="Normal 2 2 3 3 2 3 6 2" xfId="18584"/>
    <cellStyle name="Normal 2 2 3 3 2 3 7" xfId="14787"/>
    <cellStyle name="Normal 2 2 3 3 2 3 7 2" xfId="18585"/>
    <cellStyle name="Normal 2 2 3 3 2 3 8" xfId="18565"/>
    <cellStyle name="Normal 2 2 3 3 2 3 9" xfId="33756"/>
    <cellStyle name="Normal 2 2 3 3 2 4" xfId="624"/>
    <cellStyle name="Normal 2 2 3 3 2 4 10" xfId="40942"/>
    <cellStyle name="Normal 2 2 3 3 2 4 11" xfId="48057"/>
    <cellStyle name="Normal 2 2 3 3 2 4 12" xfId="55172"/>
    <cellStyle name="Normal 2 2 3 3 2 4 2" xfId="1425"/>
    <cellStyle name="Normal 2 2 3 3 2 4 2 10" xfId="55971"/>
    <cellStyle name="Normal 2 2 3 3 2 4 2 2" xfId="3793"/>
    <cellStyle name="Normal 2 2 3 3 2 4 2 2 2" xfId="10908"/>
    <cellStyle name="Normal 2 2 3 3 2 4 2 2 2 2" xfId="18589"/>
    <cellStyle name="Normal 2 2 3 3 2 4 2 2 3" xfId="18588"/>
    <cellStyle name="Normal 2 2 3 3 2 4 2 2 4" xfId="36993"/>
    <cellStyle name="Normal 2 2 3 3 2 4 2 2 5" xfId="44108"/>
    <cellStyle name="Normal 2 2 3 3 2 4 2 2 6" xfId="51223"/>
    <cellStyle name="Normal 2 2 3 3 2 4 2 2 7" xfId="58338"/>
    <cellStyle name="Normal 2 2 3 3 2 4 2 3" xfId="6164"/>
    <cellStyle name="Normal 2 2 3 3 2 4 2 3 2" xfId="13279"/>
    <cellStyle name="Normal 2 2 3 3 2 4 2 3 2 2" xfId="18591"/>
    <cellStyle name="Normal 2 2 3 3 2 4 2 3 3" xfId="18590"/>
    <cellStyle name="Normal 2 2 3 3 2 4 2 3 4" xfId="39364"/>
    <cellStyle name="Normal 2 2 3 3 2 4 2 3 5" xfId="46479"/>
    <cellStyle name="Normal 2 2 3 3 2 4 2 3 6" xfId="53594"/>
    <cellStyle name="Normal 2 2 3 3 2 4 2 3 7" xfId="60709"/>
    <cellStyle name="Normal 2 2 3 3 2 4 2 4" xfId="8541"/>
    <cellStyle name="Normal 2 2 3 3 2 4 2 4 2" xfId="18592"/>
    <cellStyle name="Normal 2 2 3 3 2 4 2 5" xfId="15656"/>
    <cellStyle name="Normal 2 2 3 3 2 4 2 5 2" xfId="18593"/>
    <cellStyle name="Normal 2 2 3 3 2 4 2 6" xfId="18587"/>
    <cellStyle name="Normal 2 2 3 3 2 4 2 7" xfId="34625"/>
    <cellStyle name="Normal 2 2 3 3 2 4 2 8" xfId="41741"/>
    <cellStyle name="Normal 2 2 3 3 2 4 2 9" xfId="48856"/>
    <cellStyle name="Normal 2 2 3 3 2 4 3" xfId="2215"/>
    <cellStyle name="Normal 2 2 3 3 2 4 3 10" xfId="56760"/>
    <cellStyle name="Normal 2 2 3 3 2 4 3 2" xfId="4582"/>
    <cellStyle name="Normal 2 2 3 3 2 4 3 2 2" xfId="11697"/>
    <cellStyle name="Normal 2 2 3 3 2 4 3 2 2 2" xfId="18596"/>
    <cellStyle name="Normal 2 2 3 3 2 4 3 2 3" xfId="18595"/>
    <cellStyle name="Normal 2 2 3 3 2 4 3 2 4" xfId="37782"/>
    <cellStyle name="Normal 2 2 3 3 2 4 3 2 5" xfId="44897"/>
    <cellStyle name="Normal 2 2 3 3 2 4 3 2 6" xfId="52012"/>
    <cellStyle name="Normal 2 2 3 3 2 4 3 2 7" xfId="59127"/>
    <cellStyle name="Normal 2 2 3 3 2 4 3 3" xfId="6953"/>
    <cellStyle name="Normal 2 2 3 3 2 4 3 3 2" xfId="14068"/>
    <cellStyle name="Normal 2 2 3 3 2 4 3 3 2 2" xfId="18598"/>
    <cellStyle name="Normal 2 2 3 3 2 4 3 3 3" xfId="18597"/>
    <cellStyle name="Normal 2 2 3 3 2 4 3 3 4" xfId="40153"/>
    <cellStyle name="Normal 2 2 3 3 2 4 3 3 5" xfId="47268"/>
    <cellStyle name="Normal 2 2 3 3 2 4 3 3 6" xfId="54383"/>
    <cellStyle name="Normal 2 2 3 3 2 4 3 3 7" xfId="61498"/>
    <cellStyle name="Normal 2 2 3 3 2 4 3 4" xfId="9330"/>
    <cellStyle name="Normal 2 2 3 3 2 4 3 4 2" xfId="18599"/>
    <cellStyle name="Normal 2 2 3 3 2 4 3 5" xfId="16445"/>
    <cellStyle name="Normal 2 2 3 3 2 4 3 5 2" xfId="18600"/>
    <cellStyle name="Normal 2 2 3 3 2 4 3 6" xfId="18594"/>
    <cellStyle name="Normal 2 2 3 3 2 4 3 7" xfId="35414"/>
    <cellStyle name="Normal 2 2 3 3 2 4 3 8" xfId="42530"/>
    <cellStyle name="Normal 2 2 3 3 2 4 3 9" xfId="49645"/>
    <cellStyle name="Normal 2 2 3 3 2 4 4" xfId="2994"/>
    <cellStyle name="Normal 2 2 3 3 2 4 4 2" xfId="10109"/>
    <cellStyle name="Normal 2 2 3 3 2 4 4 2 2" xfId="18602"/>
    <cellStyle name="Normal 2 2 3 3 2 4 4 3" xfId="18601"/>
    <cellStyle name="Normal 2 2 3 3 2 4 4 4" xfId="36194"/>
    <cellStyle name="Normal 2 2 3 3 2 4 4 5" xfId="43309"/>
    <cellStyle name="Normal 2 2 3 3 2 4 4 6" xfId="50424"/>
    <cellStyle name="Normal 2 2 3 3 2 4 4 7" xfId="57539"/>
    <cellStyle name="Normal 2 2 3 3 2 4 5" xfId="5365"/>
    <cellStyle name="Normal 2 2 3 3 2 4 5 2" xfId="12480"/>
    <cellStyle name="Normal 2 2 3 3 2 4 5 2 2" xfId="18604"/>
    <cellStyle name="Normal 2 2 3 3 2 4 5 3" xfId="18603"/>
    <cellStyle name="Normal 2 2 3 3 2 4 5 4" xfId="38565"/>
    <cellStyle name="Normal 2 2 3 3 2 4 5 5" xfId="45680"/>
    <cellStyle name="Normal 2 2 3 3 2 4 5 6" xfId="52795"/>
    <cellStyle name="Normal 2 2 3 3 2 4 5 7" xfId="59910"/>
    <cellStyle name="Normal 2 2 3 3 2 4 6" xfId="7742"/>
    <cellStyle name="Normal 2 2 3 3 2 4 6 2" xfId="18605"/>
    <cellStyle name="Normal 2 2 3 3 2 4 7" xfId="14857"/>
    <cellStyle name="Normal 2 2 3 3 2 4 7 2" xfId="18606"/>
    <cellStyle name="Normal 2 2 3 3 2 4 8" xfId="18586"/>
    <cellStyle name="Normal 2 2 3 3 2 4 9" xfId="33826"/>
    <cellStyle name="Normal 2 2 3 3 2 5" xfId="965"/>
    <cellStyle name="Normal 2 2 3 3 2 5 10" xfId="55511"/>
    <cellStyle name="Normal 2 2 3 3 2 5 2" xfId="3333"/>
    <cellStyle name="Normal 2 2 3 3 2 5 2 2" xfId="10448"/>
    <cellStyle name="Normal 2 2 3 3 2 5 2 2 2" xfId="18609"/>
    <cellStyle name="Normal 2 2 3 3 2 5 2 3" xfId="18608"/>
    <cellStyle name="Normal 2 2 3 3 2 5 2 4" xfId="36533"/>
    <cellStyle name="Normal 2 2 3 3 2 5 2 5" xfId="43648"/>
    <cellStyle name="Normal 2 2 3 3 2 5 2 6" xfId="50763"/>
    <cellStyle name="Normal 2 2 3 3 2 5 2 7" xfId="57878"/>
    <cellStyle name="Normal 2 2 3 3 2 5 3" xfId="5704"/>
    <cellStyle name="Normal 2 2 3 3 2 5 3 2" xfId="12819"/>
    <cellStyle name="Normal 2 2 3 3 2 5 3 2 2" xfId="18611"/>
    <cellStyle name="Normal 2 2 3 3 2 5 3 3" xfId="18610"/>
    <cellStyle name="Normal 2 2 3 3 2 5 3 4" xfId="38904"/>
    <cellStyle name="Normal 2 2 3 3 2 5 3 5" xfId="46019"/>
    <cellStyle name="Normal 2 2 3 3 2 5 3 6" xfId="53134"/>
    <cellStyle name="Normal 2 2 3 3 2 5 3 7" xfId="60249"/>
    <cellStyle name="Normal 2 2 3 3 2 5 4" xfId="8081"/>
    <cellStyle name="Normal 2 2 3 3 2 5 4 2" xfId="18612"/>
    <cellStyle name="Normal 2 2 3 3 2 5 5" xfId="15196"/>
    <cellStyle name="Normal 2 2 3 3 2 5 5 2" xfId="18613"/>
    <cellStyle name="Normal 2 2 3 3 2 5 6" xfId="18607"/>
    <cellStyle name="Normal 2 2 3 3 2 5 7" xfId="34165"/>
    <cellStyle name="Normal 2 2 3 3 2 5 8" xfId="41281"/>
    <cellStyle name="Normal 2 2 3 3 2 5 9" xfId="48396"/>
    <cellStyle name="Normal 2 2 3 3 2 6" xfId="1755"/>
    <cellStyle name="Normal 2 2 3 3 2 6 10" xfId="56300"/>
    <cellStyle name="Normal 2 2 3 3 2 6 2" xfId="4122"/>
    <cellStyle name="Normal 2 2 3 3 2 6 2 2" xfId="11237"/>
    <cellStyle name="Normal 2 2 3 3 2 6 2 2 2" xfId="18616"/>
    <cellStyle name="Normal 2 2 3 3 2 6 2 3" xfId="18615"/>
    <cellStyle name="Normal 2 2 3 3 2 6 2 4" xfId="37322"/>
    <cellStyle name="Normal 2 2 3 3 2 6 2 5" xfId="44437"/>
    <cellStyle name="Normal 2 2 3 3 2 6 2 6" xfId="51552"/>
    <cellStyle name="Normal 2 2 3 3 2 6 2 7" xfId="58667"/>
    <cellStyle name="Normal 2 2 3 3 2 6 3" xfId="6493"/>
    <cellStyle name="Normal 2 2 3 3 2 6 3 2" xfId="13608"/>
    <cellStyle name="Normal 2 2 3 3 2 6 3 2 2" xfId="18618"/>
    <cellStyle name="Normal 2 2 3 3 2 6 3 3" xfId="18617"/>
    <cellStyle name="Normal 2 2 3 3 2 6 3 4" xfId="39693"/>
    <cellStyle name="Normal 2 2 3 3 2 6 3 5" xfId="46808"/>
    <cellStyle name="Normal 2 2 3 3 2 6 3 6" xfId="53923"/>
    <cellStyle name="Normal 2 2 3 3 2 6 3 7" xfId="61038"/>
    <cellStyle name="Normal 2 2 3 3 2 6 4" xfId="8870"/>
    <cellStyle name="Normal 2 2 3 3 2 6 4 2" xfId="18619"/>
    <cellStyle name="Normal 2 2 3 3 2 6 5" xfId="15985"/>
    <cellStyle name="Normal 2 2 3 3 2 6 5 2" xfId="18620"/>
    <cellStyle name="Normal 2 2 3 3 2 6 6" xfId="18614"/>
    <cellStyle name="Normal 2 2 3 3 2 6 7" xfId="34954"/>
    <cellStyle name="Normal 2 2 3 3 2 6 8" xfId="42070"/>
    <cellStyle name="Normal 2 2 3 3 2 6 9" xfId="49185"/>
    <cellStyle name="Normal 2 2 3 3 2 7" xfId="2534"/>
    <cellStyle name="Normal 2 2 3 3 2 7 2" xfId="9649"/>
    <cellStyle name="Normal 2 2 3 3 2 7 2 2" xfId="18622"/>
    <cellStyle name="Normal 2 2 3 3 2 7 3" xfId="18621"/>
    <cellStyle name="Normal 2 2 3 3 2 7 4" xfId="35734"/>
    <cellStyle name="Normal 2 2 3 3 2 7 5" xfId="42849"/>
    <cellStyle name="Normal 2 2 3 3 2 7 6" xfId="49964"/>
    <cellStyle name="Normal 2 2 3 3 2 7 7" xfId="57079"/>
    <cellStyle name="Normal 2 2 3 3 2 8" xfId="4905"/>
    <cellStyle name="Normal 2 2 3 3 2 8 2" xfId="12020"/>
    <cellStyle name="Normal 2 2 3 3 2 8 2 2" xfId="18624"/>
    <cellStyle name="Normal 2 2 3 3 2 8 3" xfId="18623"/>
    <cellStyle name="Normal 2 2 3 3 2 8 4" xfId="38105"/>
    <cellStyle name="Normal 2 2 3 3 2 8 5" xfId="45220"/>
    <cellStyle name="Normal 2 2 3 3 2 8 6" xfId="52335"/>
    <cellStyle name="Normal 2 2 3 3 2 8 7" xfId="59450"/>
    <cellStyle name="Normal 2 2 3 3 2 9" xfId="7282"/>
    <cellStyle name="Normal 2 2 3 3 2 9 2" xfId="18625"/>
    <cellStyle name="Normal 2 2 3 3 3" xfId="266"/>
    <cellStyle name="Normal 2 2 3 3 3 10" xfId="40584"/>
    <cellStyle name="Normal 2 2 3 3 3 11" xfId="47699"/>
    <cellStyle name="Normal 2 2 3 3 3 12" xfId="54814"/>
    <cellStyle name="Normal 2 2 3 3 3 2" xfId="1067"/>
    <cellStyle name="Normal 2 2 3 3 3 2 10" xfId="55613"/>
    <cellStyle name="Normal 2 2 3 3 3 2 2" xfId="3435"/>
    <cellStyle name="Normal 2 2 3 3 3 2 2 2" xfId="10550"/>
    <cellStyle name="Normal 2 2 3 3 3 2 2 2 2" xfId="18629"/>
    <cellStyle name="Normal 2 2 3 3 3 2 2 3" xfId="18628"/>
    <cellStyle name="Normal 2 2 3 3 3 2 2 4" xfId="36635"/>
    <cellStyle name="Normal 2 2 3 3 3 2 2 5" xfId="43750"/>
    <cellStyle name="Normal 2 2 3 3 3 2 2 6" xfId="50865"/>
    <cellStyle name="Normal 2 2 3 3 3 2 2 7" xfId="57980"/>
    <cellStyle name="Normal 2 2 3 3 3 2 3" xfId="5806"/>
    <cellStyle name="Normal 2 2 3 3 3 2 3 2" xfId="12921"/>
    <cellStyle name="Normal 2 2 3 3 3 2 3 2 2" xfId="18631"/>
    <cellStyle name="Normal 2 2 3 3 3 2 3 3" xfId="18630"/>
    <cellStyle name="Normal 2 2 3 3 3 2 3 4" xfId="39006"/>
    <cellStyle name="Normal 2 2 3 3 3 2 3 5" xfId="46121"/>
    <cellStyle name="Normal 2 2 3 3 3 2 3 6" xfId="53236"/>
    <cellStyle name="Normal 2 2 3 3 3 2 3 7" xfId="60351"/>
    <cellStyle name="Normal 2 2 3 3 3 2 4" xfId="8183"/>
    <cellStyle name="Normal 2 2 3 3 3 2 4 2" xfId="18632"/>
    <cellStyle name="Normal 2 2 3 3 3 2 5" xfId="15298"/>
    <cellStyle name="Normal 2 2 3 3 3 2 5 2" xfId="18633"/>
    <cellStyle name="Normal 2 2 3 3 3 2 6" xfId="18627"/>
    <cellStyle name="Normal 2 2 3 3 3 2 7" xfId="34267"/>
    <cellStyle name="Normal 2 2 3 3 3 2 8" xfId="41383"/>
    <cellStyle name="Normal 2 2 3 3 3 2 9" xfId="48498"/>
    <cellStyle name="Normal 2 2 3 3 3 3" xfId="1857"/>
    <cellStyle name="Normal 2 2 3 3 3 3 10" xfId="56402"/>
    <cellStyle name="Normal 2 2 3 3 3 3 2" xfId="4224"/>
    <cellStyle name="Normal 2 2 3 3 3 3 2 2" xfId="11339"/>
    <cellStyle name="Normal 2 2 3 3 3 3 2 2 2" xfId="18636"/>
    <cellStyle name="Normal 2 2 3 3 3 3 2 3" xfId="18635"/>
    <cellStyle name="Normal 2 2 3 3 3 3 2 4" xfId="37424"/>
    <cellStyle name="Normal 2 2 3 3 3 3 2 5" xfId="44539"/>
    <cellStyle name="Normal 2 2 3 3 3 3 2 6" xfId="51654"/>
    <cellStyle name="Normal 2 2 3 3 3 3 2 7" xfId="58769"/>
    <cellStyle name="Normal 2 2 3 3 3 3 3" xfId="6595"/>
    <cellStyle name="Normal 2 2 3 3 3 3 3 2" xfId="13710"/>
    <cellStyle name="Normal 2 2 3 3 3 3 3 2 2" xfId="18638"/>
    <cellStyle name="Normal 2 2 3 3 3 3 3 3" xfId="18637"/>
    <cellStyle name="Normal 2 2 3 3 3 3 3 4" xfId="39795"/>
    <cellStyle name="Normal 2 2 3 3 3 3 3 5" xfId="46910"/>
    <cellStyle name="Normal 2 2 3 3 3 3 3 6" xfId="54025"/>
    <cellStyle name="Normal 2 2 3 3 3 3 3 7" xfId="61140"/>
    <cellStyle name="Normal 2 2 3 3 3 3 4" xfId="8972"/>
    <cellStyle name="Normal 2 2 3 3 3 3 4 2" xfId="18639"/>
    <cellStyle name="Normal 2 2 3 3 3 3 5" xfId="16087"/>
    <cellStyle name="Normal 2 2 3 3 3 3 5 2" xfId="18640"/>
    <cellStyle name="Normal 2 2 3 3 3 3 6" xfId="18634"/>
    <cellStyle name="Normal 2 2 3 3 3 3 7" xfId="35056"/>
    <cellStyle name="Normal 2 2 3 3 3 3 8" xfId="42172"/>
    <cellStyle name="Normal 2 2 3 3 3 3 9" xfId="49287"/>
    <cellStyle name="Normal 2 2 3 3 3 4" xfId="2636"/>
    <cellStyle name="Normal 2 2 3 3 3 4 2" xfId="9751"/>
    <cellStyle name="Normal 2 2 3 3 3 4 2 2" xfId="18642"/>
    <cellStyle name="Normal 2 2 3 3 3 4 3" xfId="18641"/>
    <cellStyle name="Normal 2 2 3 3 3 4 4" xfId="35836"/>
    <cellStyle name="Normal 2 2 3 3 3 4 5" xfId="42951"/>
    <cellStyle name="Normal 2 2 3 3 3 4 6" xfId="50066"/>
    <cellStyle name="Normal 2 2 3 3 3 4 7" xfId="57181"/>
    <cellStyle name="Normal 2 2 3 3 3 5" xfId="5007"/>
    <cellStyle name="Normal 2 2 3 3 3 5 2" xfId="12122"/>
    <cellStyle name="Normal 2 2 3 3 3 5 2 2" xfId="18644"/>
    <cellStyle name="Normal 2 2 3 3 3 5 3" xfId="18643"/>
    <cellStyle name="Normal 2 2 3 3 3 5 4" xfId="38207"/>
    <cellStyle name="Normal 2 2 3 3 3 5 5" xfId="45322"/>
    <cellStyle name="Normal 2 2 3 3 3 5 6" xfId="52437"/>
    <cellStyle name="Normal 2 2 3 3 3 5 7" xfId="59552"/>
    <cellStyle name="Normal 2 2 3 3 3 6" xfId="7384"/>
    <cellStyle name="Normal 2 2 3 3 3 6 2" xfId="18645"/>
    <cellStyle name="Normal 2 2 3 3 3 7" xfId="14499"/>
    <cellStyle name="Normal 2 2 3 3 3 7 2" xfId="18646"/>
    <cellStyle name="Normal 2 2 3 3 3 8" xfId="18626"/>
    <cellStyle name="Normal 2 2 3 3 3 9" xfId="33468"/>
    <cellStyle name="Normal 2 2 3 3 4" xfId="461"/>
    <cellStyle name="Normal 2 2 3 3 4 10" xfId="40779"/>
    <cellStyle name="Normal 2 2 3 3 4 11" xfId="47894"/>
    <cellStyle name="Normal 2 2 3 3 4 12" xfId="55009"/>
    <cellStyle name="Normal 2 2 3 3 4 2" xfId="1262"/>
    <cellStyle name="Normal 2 2 3 3 4 2 10" xfId="55808"/>
    <cellStyle name="Normal 2 2 3 3 4 2 2" xfId="3630"/>
    <cellStyle name="Normal 2 2 3 3 4 2 2 2" xfId="10745"/>
    <cellStyle name="Normal 2 2 3 3 4 2 2 2 2" xfId="18650"/>
    <cellStyle name="Normal 2 2 3 3 4 2 2 3" xfId="18649"/>
    <cellStyle name="Normal 2 2 3 3 4 2 2 4" xfId="36830"/>
    <cellStyle name="Normal 2 2 3 3 4 2 2 5" xfId="43945"/>
    <cellStyle name="Normal 2 2 3 3 4 2 2 6" xfId="51060"/>
    <cellStyle name="Normal 2 2 3 3 4 2 2 7" xfId="58175"/>
    <cellStyle name="Normal 2 2 3 3 4 2 3" xfId="6001"/>
    <cellStyle name="Normal 2 2 3 3 4 2 3 2" xfId="13116"/>
    <cellStyle name="Normal 2 2 3 3 4 2 3 2 2" xfId="18652"/>
    <cellStyle name="Normal 2 2 3 3 4 2 3 3" xfId="18651"/>
    <cellStyle name="Normal 2 2 3 3 4 2 3 4" xfId="39201"/>
    <cellStyle name="Normal 2 2 3 3 4 2 3 5" xfId="46316"/>
    <cellStyle name="Normal 2 2 3 3 4 2 3 6" xfId="53431"/>
    <cellStyle name="Normal 2 2 3 3 4 2 3 7" xfId="60546"/>
    <cellStyle name="Normal 2 2 3 3 4 2 4" xfId="8378"/>
    <cellStyle name="Normal 2 2 3 3 4 2 4 2" xfId="18653"/>
    <cellStyle name="Normal 2 2 3 3 4 2 5" xfId="15493"/>
    <cellStyle name="Normal 2 2 3 3 4 2 5 2" xfId="18654"/>
    <cellStyle name="Normal 2 2 3 3 4 2 6" xfId="18648"/>
    <cellStyle name="Normal 2 2 3 3 4 2 7" xfId="34462"/>
    <cellStyle name="Normal 2 2 3 3 4 2 8" xfId="41578"/>
    <cellStyle name="Normal 2 2 3 3 4 2 9" xfId="48693"/>
    <cellStyle name="Normal 2 2 3 3 4 3" xfId="2052"/>
    <cellStyle name="Normal 2 2 3 3 4 3 10" xfId="56597"/>
    <cellStyle name="Normal 2 2 3 3 4 3 2" xfId="4419"/>
    <cellStyle name="Normal 2 2 3 3 4 3 2 2" xfId="11534"/>
    <cellStyle name="Normal 2 2 3 3 4 3 2 2 2" xfId="18657"/>
    <cellStyle name="Normal 2 2 3 3 4 3 2 3" xfId="18656"/>
    <cellStyle name="Normal 2 2 3 3 4 3 2 4" xfId="37619"/>
    <cellStyle name="Normal 2 2 3 3 4 3 2 5" xfId="44734"/>
    <cellStyle name="Normal 2 2 3 3 4 3 2 6" xfId="51849"/>
    <cellStyle name="Normal 2 2 3 3 4 3 2 7" xfId="58964"/>
    <cellStyle name="Normal 2 2 3 3 4 3 3" xfId="6790"/>
    <cellStyle name="Normal 2 2 3 3 4 3 3 2" xfId="13905"/>
    <cellStyle name="Normal 2 2 3 3 4 3 3 2 2" xfId="18659"/>
    <cellStyle name="Normal 2 2 3 3 4 3 3 3" xfId="18658"/>
    <cellStyle name="Normal 2 2 3 3 4 3 3 4" xfId="39990"/>
    <cellStyle name="Normal 2 2 3 3 4 3 3 5" xfId="47105"/>
    <cellStyle name="Normal 2 2 3 3 4 3 3 6" xfId="54220"/>
    <cellStyle name="Normal 2 2 3 3 4 3 3 7" xfId="61335"/>
    <cellStyle name="Normal 2 2 3 3 4 3 4" xfId="9167"/>
    <cellStyle name="Normal 2 2 3 3 4 3 4 2" xfId="18660"/>
    <cellStyle name="Normal 2 2 3 3 4 3 5" xfId="16282"/>
    <cellStyle name="Normal 2 2 3 3 4 3 5 2" xfId="18661"/>
    <cellStyle name="Normal 2 2 3 3 4 3 6" xfId="18655"/>
    <cellStyle name="Normal 2 2 3 3 4 3 7" xfId="35251"/>
    <cellStyle name="Normal 2 2 3 3 4 3 8" xfId="42367"/>
    <cellStyle name="Normal 2 2 3 3 4 3 9" xfId="49482"/>
    <cellStyle name="Normal 2 2 3 3 4 4" xfId="2831"/>
    <cellStyle name="Normal 2 2 3 3 4 4 2" xfId="9946"/>
    <cellStyle name="Normal 2 2 3 3 4 4 2 2" xfId="18663"/>
    <cellStyle name="Normal 2 2 3 3 4 4 3" xfId="18662"/>
    <cellStyle name="Normal 2 2 3 3 4 4 4" xfId="36031"/>
    <cellStyle name="Normal 2 2 3 3 4 4 5" xfId="43146"/>
    <cellStyle name="Normal 2 2 3 3 4 4 6" xfId="50261"/>
    <cellStyle name="Normal 2 2 3 3 4 4 7" xfId="57376"/>
    <cellStyle name="Normal 2 2 3 3 4 5" xfId="5202"/>
    <cellStyle name="Normal 2 2 3 3 4 5 2" xfId="12317"/>
    <cellStyle name="Normal 2 2 3 3 4 5 2 2" xfId="18665"/>
    <cellStyle name="Normal 2 2 3 3 4 5 3" xfId="18664"/>
    <cellStyle name="Normal 2 2 3 3 4 5 4" xfId="38402"/>
    <cellStyle name="Normal 2 2 3 3 4 5 5" xfId="45517"/>
    <cellStyle name="Normal 2 2 3 3 4 5 6" xfId="52632"/>
    <cellStyle name="Normal 2 2 3 3 4 5 7" xfId="59747"/>
    <cellStyle name="Normal 2 2 3 3 4 6" xfId="7579"/>
    <cellStyle name="Normal 2 2 3 3 4 6 2" xfId="18666"/>
    <cellStyle name="Normal 2 2 3 3 4 7" xfId="14694"/>
    <cellStyle name="Normal 2 2 3 3 4 7 2" xfId="18667"/>
    <cellStyle name="Normal 2 2 3 3 4 8" xfId="18647"/>
    <cellStyle name="Normal 2 2 3 3 4 9" xfId="33663"/>
    <cellStyle name="Normal 2 2 3 3 5" xfId="623"/>
    <cellStyle name="Normal 2 2 3 3 5 10" xfId="40941"/>
    <cellStyle name="Normal 2 2 3 3 5 11" xfId="48056"/>
    <cellStyle name="Normal 2 2 3 3 5 12" xfId="55171"/>
    <cellStyle name="Normal 2 2 3 3 5 2" xfId="1424"/>
    <cellStyle name="Normal 2 2 3 3 5 2 10" xfId="55970"/>
    <cellStyle name="Normal 2 2 3 3 5 2 2" xfId="3792"/>
    <cellStyle name="Normal 2 2 3 3 5 2 2 2" xfId="10907"/>
    <cellStyle name="Normal 2 2 3 3 5 2 2 2 2" xfId="18671"/>
    <cellStyle name="Normal 2 2 3 3 5 2 2 3" xfId="18670"/>
    <cellStyle name="Normal 2 2 3 3 5 2 2 4" xfId="36992"/>
    <cellStyle name="Normal 2 2 3 3 5 2 2 5" xfId="44107"/>
    <cellStyle name="Normal 2 2 3 3 5 2 2 6" xfId="51222"/>
    <cellStyle name="Normal 2 2 3 3 5 2 2 7" xfId="58337"/>
    <cellStyle name="Normal 2 2 3 3 5 2 3" xfId="6163"/>
    <cellStyle name="Normal 2 2 3 3 5 2 3 2" xfId="13278"/>
    <cellStyle name="Normal 2 2 3 3 5 2 3 2 2" xfId="18673"/>
    <cellStyle name="Normal 2 2 3 3 5 2 3 3" xfId="18672"/>
    <cellStyle name="Normal 2 2 3 3 5 2 3 4" xfId="39363"/>
    <cellStyle name="Normal 2 2 3 3 5 2 3 5" xfId="46478"/>
    <cellStyle name="Normal 2 2 3 3 5 2 3 6" xfId="53593"/>
    <cellStyle name="Normal 2 2 3 3 5 2 3 7" xfId="60708"/>
    <cellStyle name="Normal 2 2 3 3 5 2 4" xfId="8540"/>
    <cellStyle name="Normal 2 2 3 3 5 2 4 2" xfId="18674"/>
    <cellStyle name="Normal 2 2 3 3 5 2 5" xfId="15655"/>
    <cellStyle name="Normal 2 2 3 3 5 2 5 2" xfId="18675"/>
    <cellStyle name="Normal 2 2 3 3 5 2 6" xfId="18669"/>
    <cellStyle name="Normal 2 2 3 3 5 2 7" xfId="34624"/>
    <cellStyle name="Normal 2 2 3 3 5 2 8" xfId="41740"/>
    <cellStyle name="Normal 2 2 3 3 5 2 9" xfId="48855"/>
    <cellStyle name="Normal 2 2 3 3 5 3" xfId="2214"/>
    <cellStyle name="Normal 2 2 3 3 5 3 10" xfId="56759"/>
    <cellStyle name="Normal 2 2 3 3 5 3 2" xfId="4581"/>
    <cellStyle name="Normal 2 2 3 3 5 3 2 2" xfId="11696"/>
    <cellStyle name="Normal 2 2 3 3 5 3 2 2 2" xfId="18678"/>
    <cellStyle name="Normal 2 2 3 3 5 3 2 3" xfId="18677"/>
    <cellStyle name="Normal 2 2 3 3 5 3 2 4" xfId="37781"/>
    <cellStyle name="Normal 2 2 3 3 5 3 2 5" xfId="44896"/>
    <cellStyle name="Normal 2 2 3 3 5 3 2 6" xfId="52011"/>
    <cellStyle name="Normal 2 2 3 3 5 3 2 7" xfId="59126"/>
    <cellStyle name="Normal 2 2 3 3 5 3 3" xfId="6952"/>
    <cellStyle name="Normal 2 2 3 3 5 3 3 2" xfId="14067"/>
    <cellStyle name="Normal 2 2 3 3 5 3 3 2 2" xfId="18680"/>
    <cellStyle name="Normal 2 2 3 3 5 3 3 3" xfId="18679"/>
    <cellStyle name="Normal 2 2 3 3 5 3 3 4" xfId="40152"/>
    <cellStyle name="Normal 2 2 3 3 5 3 3 5" xfId="47267"/>
    <cellStyle name="Normal 2 2 3 3 5 3 3 6" xfId="54382"/>
    <cellStyle name="Normal 2 2 3 3 5 3 3 7" xfId="61497"/>
    <cellStyle name="Normal 2 2 3 3 5 3 4" xfId="9329"/>
    <cellStyle name="Normal 2 2 3 3 5 3 4 2" xfId="18681"/>
    <cellStyle name="Normal 2 2 3 3 5 3 5" xfId="16444"/>
    <cellStyle name="Normal 2 2 3 3 5 3 5 2" xfId="18682"/>
    <cellStyle name="Normal 2 2 3 3 5 3 6" xfId="18676"/>
    <cellStyle name="Normal 2 2 3 3 5 3 7" xfId="35413"/>
    <cellStyle name="Normal 2 2 3 3 5 3 8" xfId="42529"/>
    <cellStyle name="Normal 2 2 3 3 5 3 9" xfId="49644"/>
    <cellStyle name="Normal 2 2 3 3 5 4" xfId="2993"/>
    <cellStyle name="Normal 2 2 3 3 5 4 2" xfId="10108"/>
    <cellStyle name="Normal 2 2 3 3 5 4 2 2" xfId="18684"/>
    <cellStyle name="Normal 2 2 3 3 5 4 3" xfId="18683"/>
    <cellStyle name="Normal 2 2 3 3 5 4 4" xfId="36193"/>
    <cellStyle name="Normal 2 2 3 3 5 4 5" xfId="43308"/>
    <cellStyle name="Normal 2 2 3 3 5 4 6" xfId="50423"/>
    <cellStyle name="Normal 2 2 3 3 5 4 7" xfId="57538"/>
    <cellStyle name="Normal 2 2 3 3 5 5" xfId="5364"/>
    <cellStyle name="Normal 2 2 3 3 5 5 2" xfId="12479"/>
    <cellStyle name="Normal 2 2 3 3 5 5 2 2" xfId="18686"/>
    <cellStyle name="Normal 2 2 3 3 5 5 3" xfId="18685"/>
    <cellStyle name="Normal 2 2 3 3 5 5 4" xfId="38564"/>
    <cellStyle name="Normal 2 2 3 3 5 5 5" xfId="45679"/>
    <cellStyle name="Normal 2 2 3 3 5 5 6" xfId="52794"/>
    <cellStyle name="Normal 2 2 3 3 5 5 7" xfId="59909"/>
    <cellStyle name="Normal 2 2 3 3 5 6" xfId="7741"/>
    <cellStyle name="Normal 2 2 3 3 5 6 2" xfId="18687"/>
    <cellStyle name="Normal 2 2 3 3 5 7" xfId="14856"/>
    <cellStyle name="Normal 2 2 3 3 5 7 2" xfId="18688"/>
    <cellStyle name="Normal 2 2 3 3 5 8" xfId="18668"/>
    <cellStyle name="Normal 2 2 3 3 5 9" xfId="33825"/>
    <cellStyle name="Normal 2 2 3 3 6" xfId="872"/>
    <cellStyle name="Normal 2 2 3 3 6 10" xfId="55418"/>
    <cellStyle name="Normal 2 2 3 3 6 2" xfId="3240"/>
    <cellStyle name="Normal 2 2 3 3 6 2 2" xfId="10355"/>
    <cellStyle name="Normal 2 2 3 3 6 2 2 2" xfId="18691"/>
    <cellStyle name="Normal 2 2 3 3 6 2 3" xfId="18690"/>
    <cellStyle name="Normal 2 2 3 3 6 2 4" xfId="36440"/>
    <cellStyle name="Normal 2 2 3 3 6 2 5" xfId="43555"/>
    <cellStyle name="Normal 2 2 3 3 6 2 6" xfId="50670"/>
    <cellStyle name="Normal 2 2 3 3 6 2 7" xfId="57785"/>
    <cellStyle name="Normal 2 2 3 3 6 3" xfId="5611"/>
    <cellStyle name="Normal 2 2 3 3 6 3 2" xfId="12726"/>
    <cellStyle name="Normal 2 2 3 3 6 3 2 2" xfId="18693"/>
    <cellStyle name="Normal 2 2 3 3 6 3 3" xfId="18692"/>
    <cellStyle name="Normal 2 2 3 3 6 3 4" xfId="38811"/>
    <cellStyle name="Normal 2 2 3 3 6 3 5" xfId="45926"/>
    <cellStyle name="Normal 2 2 3 3 6 3 6" xfId="53041"/>
    <cellStyle name="Normal 2 2 3 3 6 3 7" xfId="60156"/>
    <cellStyle name="Normal 2 2 3 3 6 4" xfId="7988"/>
    <cellStyle name="Normal 2 2 3 3 6 4 2" xfId="18694"/>
    <cellStyle name="Normal 2 2 3 3 6 5" xfId="15103"/>
    <cellStyle name="Normal 2 2 3 3 6 5 2" xfId="18695"/>
    <cellStyle name="Normal 2 2 3 3 6 6" xfId="18689"/>
    <cellStyle name="Normal 2 2 3 3 6 7" xfId="34072"/>
    <cellStyle name="Normal 2 2 3 3 6 8" xfId="41188"/>
    <cellStyle name="Normal 2 2 3 3 6 9" xfId="48303"/>
    <cellStyle name="Normal 2 2 3 3 7" xfId="1662"/>
    <cellStyle name="Normal 2 2 3 3 7 10" xfId="56207"/>
    <cellStyle name="Normal 2 2 3 3 7 2" xfId="4029"/>
    <cellStyle name="Normal 2 2 3 3 7 2 2" xfId="11144"/>
    <cellStyle name="Normal 2 2 3 3 7 2 2 2" xfId="18698"/>
    <cellStyle name="Normal 2 2 3 3 7 2 3" xfId="18697"/>
    <cellStyle name="Normal 2 2 3 3 7 2 4" xfId="37229"/>
    <cellStyle name="Normal 2 2 3 3 7 2 5" xfId="44344"/>
    <cellStyle name="Normal 2 2 3 3 7 2 6" xfId="51459"/>
    <cellStyle name="Normal 2 2 3 3 7 2 7" xfId="58574"/>
    <cellStyle name="Normal 2 2 3 3 7 3" xfId="6400"/>
    <cellStyle name="Normal 2 2 3 3 7 3 2" xfId="13515"/>
    <cellStyle name="Normal 2 2 3 3 7 3 2 2" xfId="18700"/>
    <cellStyle name="Normal 2 2 3 3 7 3 3" xfId="18699"/>
    <cellStyle name="Normal 2 2 3 3 7 3 4" xfId="39600"/>
    <cellStyle name="Normal 2 2 3 3 7 3 5" xfId="46715"/>
    <cellStyle name="Normal 2 2 3 3 7 3 6" xfId="53830"/>
    <cellStyle name="Normal 2 2 3 3 7 3 7" xfId="60945"/>
    <cellStyle name="Normal 2 2 3 3 7 4" xfId="8777"/>
    <cellStyle name="Normal 2 2 3 3 7 4 2" xfId="18701"/>
    <cellStyle name="Normal 2 2 3 3 7 5" xfId="15892"/>
    <cellStyle name="Normal 2 2 3 3 7 5 2" xfId="18702"/>
    <cellStyle name="Normal 2 2 3 3 7 6" xfId="18696"/>
    <cellStyle name="Normal 2 2 3 3 7 7" xfId="34861"/>
    <cellStyle name="Normal 2 2 3 3 7 8" xfId="41977"/>
    <cellStyle name="Normal 2 2 3 3 7 9" xfId="49092"/>
    <cellStyle name="Normal 2 2 3 3 8" xfId="2441"/>
    <cellStyle name="Normal 2 2 3 3 8 2" xfId="9556"/>
    <cellStyle name="Normal 2 2 3 3 8 2 2" xfId="18704"/>
    <cellStyle name="Normal 2 2 3 3 8 3" xfId="18703"/>
    <cellStyle name="Normal 2 2 3 3 8 4" xfId="35641"/>
    <cellStyle name="Normal 2 2 3 3 8 5" xfId="42756"/>
    <cellStyle name="Normal 2 2 3 3 8 6" xfId="49871"/>
    <cellStyle name="Normal 2 2 3 3 8 7" xfId="56986"/>
    <cellStyle name="Normal 2 2 3 3 9" xfId="4812"/>
    <cellStyle name="Normal 2 2 3 3 9 2" xfId="11927"/>
    <cellStyle name="Normal 2 2 3 3 9 2 2" xfId="18706"/>
    <cellStyle name="Normal 2 2 3 3 9 3" xfId="18705"/>
    <cellStyle name="Normal 2 2 3 3 9 4" xfId="38012"/>
    <cellStyle name="Normal 2 2 3 3 9 5" xfId="45127"/>
    <cellStyle name="Normal 2 2 3 3 9 6" xfId="52242"/>
    <cellStyle name="Normal 2 2 3 3 9 7" xfId="59357"/>
    <cellStyle name="Normal 2 2 3 4" xfId="183"/>
    <cellStyle name="Normal 2 2 3 4 10" xfId="14420"/>
    <cellStyle name="Normal 2 2 3 4 10 2" xfId="18708"/>
    <cellStyle name="Normal 2 2 3 4 11" xfId="18707"/>
    <cellStyle name="Normal 2 2 3 4 12" xfId="33389"/>
    <cellStyle name="Normal 2 2 3 4 13" xfId="40505"/>
    <cellStyle name="Normal 2 2 3 4 14" xfId="47620"/>
    <cellStyle name="Normal 2 2 3 4 15" xfId="54735"/>
    <cellStyle name="Normal 2 2 3 4 2" xfId="382"/>
    <cellStyle name="Normal 2 2 3 4 2 10" xfId="40700"/>
    <cellStyle name="Normal 2 2 3 4 2 11" xfId="47815"/>
    <cellStyle name="Normal 2 2 3 4 2 12" xfId="54930"/>
    <cellStyle name="Normal 2 2 3 4 2 2" xfId="1183"/>
    <cellStyle name="Normal 2 2 3 4 2 2 10" xfId="55729"/>
    <cellStyle name="Normal 2 2 3 4 2 2 2" xfId="3551"/>
    <cellStyle name="Normal 2 2 3 4 2 2 2 2" xfId="10666"/>
    <cellStyle name="Normal 2 2 3 4 2 2 2 2 2" xfId="18712"/>
    <cellStyle name="Normal 2 2 3 4 2 2 2 3" xfId="18711"/>
    <cellStyle name="Normal 2 2 3 4 2 2 2 4" xfId="36751"/>
    <cellStyle name="Normal 2 2 3 4 2 2 2 5" xfId="43866"/>
    <cellStyle name="Normal 2 2 3 4 2 2 2 6" xfId="50981"/>
    <cellStyle name="Normal 2 2 3 4 2 2 2 7" xfId="58096"/>
    <cellStyle name="Normal 2 2 3 4 2 2 3" xfId="5922"/>
    <cellStyle name="Normal 2 2 3 4 2 2 3 2" xfId="13037"/>
    <cellStyle name="Normal 2 2 3 4 2 2 3 2 2" xfId="18714"/>
    <cellStyle name="Normal 2 2 3 4 2 2 3 3" xfId="18713"/>
    <cellStyle name="Normal 2 2 3 4 2 2 3 4" xfId="39122"/>
    <cellStyle name="Normal 2 2 3 4 2 2 3 5" xfId="46237"/>
    <cellStyle name="Normal 2 2 3 4 2 2 3 6" xfId="53352"/>
    <cellStyle name="Normal 2 2 3 4 2 2 3 7" xfId="60467"/>
    <cellStyle name="Normal 2 2 3 4 2 2 4" xfId="8299"/>
    <cellStyle name="Normal 2 2 3 4 2 2 4 2" xfId="18715"/>
    <cellStyle name="Normal 2 2 3 4 2 2 5" xfId="15414"/>
    <cellStyle name="Normal 2 2 3 4 2 2 5 2" xfId="18716"/>
    <cellStyle name="Normal 2 2 3 4 2 2 6" xfId="18710"/>
    <cellStyle name="Normal 2 2 3 4 2 2 7" xfId="34383"/>
    <cellStyle name="Normal 2 2 3 4 2 2 8" xfId="41499"/>
    <cellStyle name="Normal 2 2 3 4 2 2 9" xfId="48614"/>
    <cellStyle name="Normal 2 2 3 4 2 3" xfId="1973"/>
    <cellStyle name="Normal 2 2 3 4 2 3 10" xfId="56518"/>
    <cellStyle name="Normal 2 2 3 4 2 3 2" xfId="4340"/>
    <cellStyle name="Normal 2 2 3 4 2 3 2 2" xfId="11455"/>
    <cellStyle name="Normal 2 2 3 4 2 3 2 2 2" xfId="18719"/>
    <cellStyle name="Normal 2 2 3 4 2 3 2 3" xfId="18718"/>
    <cellStyle name="Normal 2 2 3 4 2 3 2 4" xfId="37540"/>
    <cellStyle name="Normal 2 2 3 4 2 3 2 5" xfId="44655"/>
    <cellStyle name="Normal 2 2 3 4 2 3 2 6" xfId="51770"/>
    <cellStyle name="Normal 2 2 3 4 2 3 2 7" xfId="58885"/>
    <cellStyle name="Normal 2 2 3 4 2 3 3" xfId="6711"/>
    <cellStyle name="Normal 2 2 3 4 2 3 3 2" xfId="13826"/>
    <cellStyle name="Normal 2 2 3 4 2 3 3 2 2" xfId="18721"/>
    <cellStyle name="Normal 2 2 3 4 2 3 3 3" xfId="18720"/>
    <cellStyle name="Normal 2 2 3 4 2 3 3 4" xfId="39911"/>
    <cellStyle name="Normal 2 2 3 4 2 3 3 5" xfId="47026"/>
    <cellStyle name="Normal 2 2 3 4 2 3 3 6" xfId="54141"/>
    <cellStyle name="Normal 2 2 3 4 2 3 3 7" xfId="61256"/>
    <cellStyle name="Normal 2 2 3 4 2 3 4" xfId="9088"/>
    <cellStyle name="Normal 2 2 3 4 2 3 4 2" xfId="18722"/>
    <cellStyle name="Normal 2 2 3 4 2 3 5" xfId="16203"/>
    <cellStyle name="Normal 2 2 3 4 2 3 5 2" xfId="18723"/>
    <cellStyle name="Normal 2 2 3 4 2 3 6" xfId="18717"/>
    <cellStyle name="Normal 2 2 3 4 2 3 7" xfId="35172"/>
    <cellStyle name="Normal 2 2 3 4 2 3 8" xfId="42288"/>
    <cellStyle name="Normal 2 2 3 4 2 3 9" xfId="49403"/>
    <cellStyle name="Normal 2 2 3 4 2 4" xfId="2752"/>
    <cellStyle name="Normal 2 2 3 4 2 4 2" xfId="9867"/>
    <cellStyle name="Normal 2 2 3 4 2 4 2 2" xfId="18725"/>
    <cellStyle name="Normal 2 2 3 4 2 4 3" xfId="18724"/>
    <cellStyle name="Normal 2 2 3 4 2 4 4" xfId="35952"/>
    <cellStyle name="Normal 2 2 3 4 2 4 5" xfId="43067"/>
    <cellStyle name="Normal 2 2 3 4 2 4 6" xfId="50182"/>
    <cellStyle name="Normal 2 2 3 4 2 4 7" xfId="57297"/>
    <cellStyle name="Normal 2 2 3 4 2 5" xfId="5123"/>
    <cellStyle name="Normal 2 2 3 4 2 5 2" xfId="12238"/>
    <cellStyle name="Normal 2 2 3 4 2 5 2 2" xfId="18727"/>
    <cellStyle name="Normal 2 2 3 4 2 5 3" xfId="18726"/>
    <cellStyle name="Normal 2 2 3 4 2 5 4" xfId="38323"/>
    <cellStyle name="Normal 2 2 3 4 2 5 5" xfId="45438"/>
    <cellStyle name="Normal 2 2 3 4 2 5 6" xfId="52553"/>
    <cellStyle name="Normal 2 2 3 4 2 5 7" xfId="59668"/>
    <cellStyle name="Normal 2 2 3 4 2 6" xfId="7500"/>
    <cellStyle name="Normal 2 2 3 4 2 6 2" xfId="18728"/>
    <cellStyle name="Normal 2 2 3 4 2 7" xfId="14615"/>
    <cellStyle name="Normal 2 2 3 4 2 7 2" xfId="18729"/>
    <cellStyle name="Normal 2 2 3 4 2 8" xfId="18709"/>
    <cellStyle name="Normal 2 2 3 4 2 9" xfId="33584"/>
    <cellStyle name="Normal 2 2 3 4 3" xfId="577"/>
    <cellStyle name="Normal 2 2 3 4 3 10" xfId="40895"/>
    <cellStyle name="Normal 2 2 3 4 3 11" xfId="48010"/>
    <cellStyle name="Normal 2 2 3 4 3 12" xfId="55125"/>
    <cellStyle name="Normal 2 2 3 4 3 2" xfId="1378"/>
    <cellStyle name="Normal 2 2 3 4 3 2 10" xfId="55924"/>
    <cellStyle name="Normal 2 2 3 4 3 2 2" xfId="3746"/>
    <cellStyle name="Normal 2 2 3 4 3 2 2 2" xfId="10861"/>
    <cellStyle name="Normal 2 2 3 4 3 2 2 2 2" xfId="18733"/>
    <cellStyle name="Normal 2 2 3 4 3 2 2 3" xfId="18732"/>
    <cellStyle name="Normal 2 2 3 4 3 2 2 4" xfId="36946"/>
    <cellStyle name="Normal 2 2 3 4 3 2 2 5" xfId="44061"/>
    <cellStyle name="Normal 2 2 3 4 3 2 2 6" xfId="51176"/>
    <cellStyle name="Normal 2 2 3 4 3 2 2 7" xfId="58291"/>
    <cellStyle name="Normal 2 2 3 4 3 2 3" xfId="6117"/>
    <cellStyle name="Normal 2 2 3 4 3 2 3 2" xfId="13232"/>
    <cellStyle name="Normal 2 2 3 4 3 2 3 2 2" xfId="18735"/>
    <cellStyle name="Normal 2 2 3 4 3 2 3 3" xfId="18734"/>
    <cellStyle name="Normal 2 2 3 4 3 2 3 4" xfId="39317"/>
    <cellStyle name="Normal 2 2 3 4 3 2 3 5" xfId="46432"/>
    <cellStyle name="Normal 2 2 3 4 3 2 3 6" xfId="53547"/>
    <cellStyle name="Normal 2 2 3 4 3 2 3 7" xfId="60662"/>
    <cellStyle name="Normal 2 2 3 4 3 2 4" xfId="8494"/>
    <cellStyle name="Normal 2 2 3 4 3 2 4 2" xfId="18736"/>
    <cellStyle name="Normal 2 2 3 4 3 2 5" xfId="15609"/>
    <cellStyle name="Normal 2 2 3 4 3 2 5 2" xfId="18737"/>
    <cellStyle name="Normal 2 2 3 4 3 2 6" xfId="18731"/>
    <cellStyle name="Normal 2 2 3 4 3 2 7" xfId="34578"/>
    <cellStyle name="Normal 2 2 3 4 3 2 8" xfId="41694"/>
    <cellStyle name="Normal 2 2 3 4 3 2 9" xfId="48809"/>
    <cellStyle name="Normal 2 2 3 4 3 3" xfId="2168"/>
    <cellStyle name="Normal 2 2 3 4 3 3 10" xfId="56713"/>
    <cellStyle name="Normal 2 2 3 4 3 3 2" xfId="4535"/>
    <cellStyle name="Normal 2 2 3 4 3 3 2 2" xfId="11650"/>
    <cellStyle name="Normal 2 2 3 4 3 3 2 2 2" xfId="18740"/>
    <cellStyle name="Normal 2 2 3 4 3 3 2 3" xfId="18739"/>
    <cellStyle name="Normal 2 2 3 4 3 3 2 4" xfId="37735"/>
    <cellStyle name="Normal 2 2 3 4 3 3 2 5" xfId="44850"/>
    <cellStyle name="Normal 2 2 3 4 3 3 2 6" xfId="51965"/>
    <cellStyle name="Normal 2 2 3 4 3 3 2 7" xfId="59080"/>
    <cellStyle name="Normal 2 2 3 4 3 3 3" xfId="6906"/>
    <cellStyle name="Normal 2 2 3 4 3 3 3 2" xfId="14021"/>
    <cellStyle name="Normal 2 2 3 4 3 3 3 2 2" xfId="18742"/>
    <cellStyle name="Normal 2 2 3 4 3 3 3 3" xfId="18741"/>
    <cellStyle name="Normal 2 2 3 4 3 3 3 4" xfId="40106"/>
    <cellStyle name="Normal 2 2 3 4 3 3 3 5" xfId="47221"/>
    <cellStyle name="Normal 2 2 3 4 3 3 3 6" xfId="54336"/>
    <cellStyle name="Normal 2 2 3 4 3 3 3 7" xfId="61451"/>
    <cellStyle name="Normal 2 2 3 4 3 3 4" xfId="9283"/>
    <cellStyle name="Normal 2 2 3 4 3 3 4 2" xfId="18743"/>
    <cellStyle name="Normal 2 2 3 4 3 3 5" xfId="16398"/>
    <cellStyle name="Normal 2 2 3 4 3 3 5 2" xfId="18744"/>
    <cellStyle name="Normal 2 2 3 4 3 3 6" xfId="18738"/>
    <cellStyle name="Normal 2 2 3 4 3 3 7" xfId="35367"/>
    <cellStyle name="Normal 2 2 3 4 3 3 8" xfId="42483"/>
    <cellStyle name="Normal 2 2 3 4 3 3 9" xfId="49598"/>
    <cellStyle name="Normal 2 2 3 4 3 4" xfId="2947"/>
    <cellStyle name="Normal 2 2 3 4 3 4 2" xfId="10062"/>
    <cellStyle name="Normal 2 2 3 4 3 4 2 2" xfId="18746"/>
    <cellStyle name="Normal 2 2 3 4 3 4 3" xfId="18745"/>
    <cellStyle name="Normal 2 2 3 4 3 4 4" xfId="36147"/>
    <cellStyle name="Normal 2 2 3 4 3 4 5" xfId="43262"/>
    <cellStyle name="Normal 2 2 3 4 3 4 6" xfId="50377"/>
    <cellStyle name="Normal 2 2 3 4 3 4 7" xfId="57492"/>
    <cellStyle name="Normal 2 2 3 4 3 5" xfId="5318"/>
    <cellStyle name="Normal 2 2 3 4 3 5 2" xfId="12433"/>
    <cellStyle name="Normal 2 2 3 4 3 5 2 2" xfId="18748"/>
    <cellStyle name="Normal 2 2 3 4 3 5 3" xfId="18747"/>
    <cellStyle name="Normal 2 2 3 4 3 5 4" xfId="38518"/>
    <cellStyle name="Normal 2 2 3 4 3 5 5" xfId="45633"/>
    <cellStyle name="Normal 2 2 3 4 3 5 6" xfId="52748"/>
    <cellStyle name="Normal 2 2 3 4 3 5 7" xfId="59863"/>
    <cellStyle name="Normal 2 2 3 4 3 6" xfId="7695"/>
    <cellStyle name="Normal 2 2 3 4 3 6 2" xfId="18749"/>
    <cellStyle name="Normal 2 2 3 4 3 7" xfId="14810"/>
    <cellStyle name="Normal 2 2 3 4 3 7 2" xfId="18750"/>
    <cellStyle name="Normal 2 2 3 4 3 8" xfId="18730"/>
    <cellStyle name="Normal 2 2 3 4 3 9" xfId="33779"/>
    <cellStyle name="Normal 2 2 3 4 4" xfId="625"/>
    <cellStyle name="Normal 2 2 3 4 4 10" xfId="40943"/>
    <cellStyle name="Normal 2 2 3 4 4 11" xfId="48058"/>
    <cellStyle name="Normal 2 2 3 4 4 12" xfId="55173"/>
    <cellStyle name="Normal 2 2 3 4 4 2" xfId="1426"/>
    <cellStyle name="Normal 2 2 3 4 4 2 10" xfId="55972"/>
    <cellStyle name="Normal 2 2 3 4 4 2 2" xfId="3794"/>
    <cellStyle name="Normal 2 2 3 4 4 2 2 2" xfId="10909"/>
    <cellStyle name="Normal 2 2 3 4 4 2 2 2 2" xfId="18754"/>
    <cellStyle name="Normal 2 2 3 4 4 2 2 3" xfId="18753"/>
    <cellStyle name="Normal 2 2 3 4 4 2 2 4" xfId="36994"/>
    <cellStyle name="Normal 2 2 3 4 4 2 2 5" xfId="44109"/>
    <cellStyle name="Normal 2 2 3 4 4 2 2 6" xfId="51224"/>
    <cellStyle name="Normal 2 2 3 4 4 2 2 7" xfId="58339"/>
    <cellStyle name="Normal 2 2 3 4 4 2 3" xfId="6165"/>
    <cellStyle name="Normal 2 2 3 4 4 2 3 2" xfId="13280"/>
    <cellStyle name="Normal 2 2 3 4 4 2 3 2 2" xfId="18756"/>
    <cellStyle name="Normal 2 2 3 4 4 2 3 3" xfId="18755"/>
    <cellStyle name="Normal 2 2 3 4 4 2 3 4" xfId="39365"/>
    <cellStyle name="Normal 2 2 3 4 4 2 3 5" xfId="46480"/>
    <cellStyle name="Normal 2 2 3 4 4 2 3 6" xfId="53595"/>
    <cellStyle name="Normal 2 2 3 4 4 2 3 7" xfId="60710"/>
    <cellStyle name="Normal 2 2 3 4 4 2 4" xfId="8542"/>
    <cellStyle name="Normal 2 2 3 4 4 2 4 2" xfId="18757"/>
    <cellStyle name="Normal 2 2 3 4 4 2 5" xfId="15657"/>
    <cellStyle name="Normal 2 2 3 4 4 2 5 2" xfId="18758"/>
    <cellStyle name="Normal 2 2 3 4 4 2 6" xfId="18752"/>
    <cellStyle name="Normal 2 2 3 4 4 2 7" xfId="34626"/>
    <cellStyle name="Normal 2 2 3 4 4 2 8" xfId="41742"/>
    <cellStyle name="Normal 2 2 3 4 4 2 9" xfId="48857"/>
    <cellStyle name="Normal 2 2 3 4 4 3" xfId="2216"/>
    <cellStyle name="Normal 2 2 3 4 4 3 10" xfId="56761"/>
    <cellStyle name="Normal 2 2 3 4 4 3 2" xfId="4583"/>
    <cellStyle name="Normal 2 2 3 4 4 3 2 2" xfId="11698"/>
    <cellStyle name="Normal 2 2 3 4 4 3 2 2 2" xfId="18761"/>
    <cellStyle name="Normal 2 2 3 4 4 3 2 3" xfId="18760"/>
    <cellStyle name="Normal 2 2 3 4 4 3 2 4" xfId="37783"/>
    <cellStyle name="Normal 2 2 3 4 4 3 2 5" xfId="44898"/>
    <cellStyle name="Normal 2 2 3 4 4 3 2 6" xfId="52013"/>
    <cellStyle name="Normal 2 2 3 4 4 3 2 7" xfId="59128"/>
    <cellStyle name="Normal 2 2 3 4 4 3 3" xfId="6954"/>
    <cellStyle name="Normal 2 2 3 4 4 3 3 2" xfId="14069"/>
    <cellStyle name="Normal 2 2 3 4 4 3 3 2 2" xfId="18763"/>
    <cellStyle name="Normal 2 2 3 4 4 3 3 3" xfId="18762"/>
    <cellStyle name="Normal 2 2 3 4 4 3 3 4" xfId="40154"/>
    <cellStyle name="Normal 2 2 3 4 4 3 3 5" xfId="47269"/>
    <cellStyle name="Normal 2 2 3 4 4 3 3 6" xfId="54384"/>
    <cellStyle name="Normal 2 2 3 4 4 3 3 7" xfId="61499"/>
    <cellStyle name="Normal 2 2 3 4 4 3 4" xfId="9331"/>
    <cellStyle name="Normal 2 2 3 4 4 3 4 2" xfId="18764"/>
    <cellStyle name="Normal 2 2 3 4 4 3 5" xfId="16446"/>
    <cellStyle name="Normal 2 2 3 4 4 3 5 2" xfId="18765"/>
    <cellStyle name="Normal 2 2 3 4 4 3 6" xfId="18759"/>
    <cellStyle name="Normal 2 2 3 4 4 3 7" xfId="35415"/>
    <cellStyle name="Normal 2 2 3 4 4 3 8" xfId="42531"/>
    <cellStyle name="Normal 2 2 3 4 4 3 9" xfId="49646"/>
    <cellStyle name="Normal 2 2 3 4 4 4" xfId="2995"/>
    <cellStyle name="Normal 2 2 3 4 4 4 2" xfId="10110"/>
    <cellStyle name="Normal 2 2 3 4 4 4 2 2" xfId="18767"/>
    <cellStyle name="Normal 2 2 3 4 4 4 3" xfId="18766"/>
    <cellStyle name="Normal 2 2 3 4 4 4 4" xfId="36195"/>
    <cellStyle name="Normal 2 2 3 4 4 4 5" xfId="43310"/>
    <cellStyle name="Normal 2 2 3 4 4 4 6" xfId="50425"/>
    <cellStyle name="Normal 2 2 3 4 4 4 7" xfId="57540"/>
    <cellStyle name="Normal 2 2 3 4 4 5" xfId="5366"/>
    <cellStyle name="Normal 2 2 3 4 4 5 2" xfId="12481"/>
    <cellStyle name="Normal 2 2 3 4 4 5 2 2" xfId="18769"/>
    <cellStyle name="Normal 2 2 3 4 4 5 3" xfId="18768"/>
    <cellStyle name="Normal 2 2 3 4 4 5 4" xfId="38566"/>
    <cellStyle name="Normal 2 2 3 4 4 5 5" xfId="45681"/>
    <cellStyle name="Normal 2 2 3 4 4 5 6" xfId="52796"/>
    <cellStyle name="Normal 2 2 3 4 4 5 7" xfId="59911"/>
    <cellStyle name="Normal 2 2 3 4 4 6" xfId="7743"/>
    <cellStyle name="Normal 2 2 3 4 4 6 2" xfId="18770"/>
    <cellStyle name="Normal 2 2 3 4 4 7" xfId="14858"/>
    <cellStyle name="Normal 2 2 3 4 4 7 2" xfId="18771"/>
    <cellStyle name="Normal 2 2 3 4 4 8" xfId="18751"/>
    <cellStyle name="Normal 2 2 3 4 4 9" xfId="33827"/>
    <cellStyle name="Normal 2 2 3 4 5" xfId="988"/>
    <cellStyle name="Normal 2 2 3 4 5 10" xfId="55534"/>
    <cellStyle name="Normal 2 2 3 4 5 2" xfId="3356"/>
    <cellStyle name="Normal 2 2 3 4 5 2 2" xfId="10471"/>
    <cellStyle name="Normal 2 2 3 4 5 2 2 2" xfId="18774"/>
    <cellStyle name="Normal 2 2 3 4 5 2 3" xfId="18773"/>
    <cellStyle name="Normal 2 2 3 4 5 2 4" xfId="36556"/>
    <cellStyle name="Normal 2 2 3 4 5 2 5" xfId="43671"/>
    <cellStyle name="Normal 2 2 3 4 5 2 6" xfId="50786"/>
    <cellStyle name="Normal 2 2 3 4 5 2 7" xfId="57901"/>
    <cellStyle name="Normal 2 2 3 4 5 3" xfId="5727"/>
    <cellStyle name="Normal 2 2 3 4 5 3 2" xfId="12842"/>
    <cellStyle name="Normal 2 2 3 4 5 3 2 2" xfId="18776"/>
    <cellStyle name="Normal 2 2 3 4 5 3 3" xfId="18775"/>
    <cellStyle name="Normal 2 2 3 4 5 3 4" xfId="38927"/>
    <cellStyle name="Normal 2 2 3 4 5 3 5" xfId="46042"/>
    <cellStyle name="Normal 2 2 3 4 5 3 6" xfId="53157"/>
    <cellStyle name="Normal 2 2 3 4 5 3 7" xfId="60272"/>
    <cellStyle name="Normal 2 2 3 4 5 4" xfId="8104"/>
    <cellStyle name="Normal 2 2 3 4 5 4 2" xfId="18777"/>
    <cellStyle name="Normal 2 2 3 4 5 5" xfId="15219"/>
    <cellStyle name="Normal 2 2 3 4 5 5 2" xfId="18778"/>
    <cellStyle name="Normal 2 2 3 4 5 6" xfId="18772"/>
    <cellStyle name="Normal 2 2 3 4 5 7" xfId="34188"/>
    <cellStyle name="Normal 2 2 3 4 5 8" xfId="41304"/>
    <cellStyle name="Normal 2 2 3 4 5 9" xfId="48419"/>
    <cellStyle name="Normal 2 2 3 4 6" xfId="1778"/>
    <cellStyle name="Normal 2 2 3 4 6 10" xfId="56323"/>
    <cellStyle name="Normal 2 2 3 4 6 2" xfId="4145"/>
    <cellStyle name="Normal 2 2 3 4 6 2 2" xfId="11260"/>
    <cellStyle name="Normal 2 2 3 4 6 2 2 2" xfId="18781"/>
    <cellStyle name="Normal 2 2 3 4 6 2 3" xfId="18780"/>
    <cellStyle name="Normal 2 2 3 4 6 2 4" xfId="37345"/>
    <cellStyle name="Normal 2 2 3 4 6 2 5" xfId="44460"/>
    <cellStyle name="Normal 2 2 3 4 6 2 6" xfId="51575"/>
    <cellStyle name="Normal 2 2 3 4 6 2 7" xfId="58690"/>
    <cellStyle name="Normal 2 2 3 4 6 3" xfId="6516"/>
    <cellStyle name="Normal 2 2 3 4 6 3 2" xfId="13631"/>
    <cellStyle name="Normal 2 2 3 4 6 3 2 2" xfId="18783"/>
    <cellStyle name="Normal 2 2 3 4 6 3 3" xfId="18782"/>
    <cellStyle name="Normal 2 2 3 4 6 3 4" xfId="39716"/>
    <cellStyle name="Normal 2 2 3 4 6 3 5" xfId="46831"/>
    <cellStyle name="Normal 2 2 3 4 6 3 6" xfId="53946"/>
    <cellStyle name="Normal 2 2 3 4 6 3 7" xfId="61061"/>
    <cellStyle name="Normal 2 2 3 4 6 4" xfId="8893"/>
    <cellStyle name="Normal 2 2 3 4 6 4 2" xfId="18784"/>
    <cellStyle name="Normal 2 2 3 4 6 5" xfId="16008"/>
    <cellStyle name="Normal 2 2 3 4 6 5 2" xfId="18785"/>
    <cellStyle name="Normal 2 2 3 4 6 6" xfId="18779"/>
    <cellStyle name="Normal 2 2 3 4 6 7" xfId="34977"/>
    <cellStyle name="Normal 2 2 3 4 6 8" xfId="42093"/>
    <cellStyle name="Normal 2 2 3 4 6 9" xfId="49208"/>
    <cellStyle name="Normal 2 2 3 4 7" xfId="2557"/>
    <cellStyle name="Normal 2 2 3 4 7 2" xfId="9672"/>
    <cellStyle name="Normal 2 2 3 4 7 2 2" xfId="18787"/>
    <cellStyle name="Normal 2 2 3 4 7 3" xfId="18786"/>
    <cellStyle name="Normal 2 2 3 4 7 4" xfId="35757"/>
    <cellStyle name="Normal 2 2 3 4 7 5" xfId="42872"/>
    <cellStyle name="Normal 2 2 3 4 7 6" xfId="49987"/>
    <cellStyle name="Normal 2 2 3 4 7 7" xfId="57102"/>
    <cellStyle name="Normal 2 2 3 4 8" xfId="4928"/>
    <cellStyle name="Normal 2 2 3 4 8 2" xfId="12043"/>
    <cellStyle name="Normal 2 2 3 4 8 2 2" xfId="18789"/>
    <cellStyle name="Normal 2 2 3 4 8 3" xfId="18788"/>
    <cellStyle name="Normal 2 2 3 4 8 4" xfId="38128"/>
    <cellStyle name="Normal 2 2 3 4 8 5" xfId="45243"/>
    <cellStyle name="Normal 2 2 3 4 8 6" xfId="52358"/>
    <cellStyle name="Normal 2 2 3 4 8 7" xfId="59473"/>
    <cellStyle name="Normal 2 2 3 4 9" xfId="7305"/>
    <cellStyle name="Normal 2 2 3 4 9 2" xfId="18790"/>
    <cellStyle name="Normal 2 2 3 5" xfId="116"/>
    <cellStyle name="Normal 2 2 3 5 10" xfId="14356"/>
    <cellStyle name="Normal 2 2 3 5 10 2" xfId="18792"/>
    <cellStyle name="Normal 2 2 3 5 11" xfId="18791"/>
    <cellStyle name="Normal 2 2 3 5 12" xfId="33325"/>
    <cellStyle name="Normal 2 2 3 5 13" xfId="40441"/>
    <cellStyle name="Normal 2 2 3 5 14" xfId="47556"/>
    <cellStyle name="Normal 2 2 3 5 15" xfId="54671"/>
    <cellStyle name="Normal 2 2 3 5 2" xfId="318"/>
    <cellStyle name="Normal 2 2 3 5 2 10" xfId="40636"/>
    <cellStyle name="Normal 2 2 3 5 2 11" xfId="47751"/>
    <cellStyle name="Normal 2 2 3 5 2 12" xfId="54866"/>
    <cellStyle name="Normal 2 2 3 5 2 2" xfId="1119"/>
    <cellStyle name="Normal 2 2 3 5 2 2 10" xfId="55665"/>
    <cellStyle name="Normal 2 2 3 5 2 2 2" xfId="3487"/>
    <cellStyle name="Normal 2 2 3 5 2 2 2 2" xfId="10602"/>
    <cellStyle name="Normal 2 2 3 5 2 2 2 2 2" xfId="18796"/>
    <cellStyle name="Normal 2 2 3 5 2 2 2 3" xfId="18795"/>
    <cellStyle name="Normal 2 2 3 5 2 2 2 4" xfId="36687"/>
    <cellStyle name="Normal 2 2 3 5 2 2 2 5" xfId="43802"/>
    <cellStyle name="Normal 2 2 3 5 2 2 2 6" xfId="50917"/>
    <cellStyle name="Normal 2 2 3 5 2 2 2 7" xfId="58032"/>
    <cellStyle name="Normal 2 2 3 5 2 2 3" xfId="5858"/>
    <cellStyle name="Normal 2 2 3 5 2 2 3 2" xfId="12973"/>
    <cellStyle name="Normal 2 2 3 5 2 2 3 2 2" xfId="18798"/>
    <cellStyle name="Normal 2 2 3 5 2 2 3 3" xfId="18797"/>
    <cellStyle name="Normal 2 2 3 5 2 2 3 4" xfId="39058"/>
    <cellStyle name="Normal 2 2 3 5 2 2 3 5" xfId="46173"/>
    <cellStyle name="Normal 2 2 3 5 2 2 3 6" xfId="53288"/>
    <cellStyle name="Normal 2 2 3 5 2 2 3 7" xfId="60403"/>
    <cellStyle name="Normal 2 2 3 5 2 2 4" xfId="8235"/>
    <cellStyle name="Normal 2 2 3 5 2 2 4 2" xfId="18799"/>
    <cellStyle name="Normal 2 2 3 5 2 2 5" xfId="15350"/>
    <cellStyle name="Normal 2 2 3 5 2 2 5 2" xfId="18800"/>
    <cellStyle name="Normal 2 2 3 5 2 2 6" xfId="18794"/>
    <cellStyle name="Normal 2 2 3 5 2 2 7" xfId="34319"/>
    <cellStyle name="Normal 2 2 3 5 2 2 8" xfId="41435"/>
    <cellStyle name="Normal 2 2 3 5 2 2 9" xfId="48550"/>
    <cellStyle name="Normal 2 2 3 5 2 3" xfId="1909"/>
    <cellStyle name="Normal 2 2 3 5 2 3 10" xfId="56454"/>
    <cellStyle name="Normal 2 2 3 5 2 3 2" xfId="4276"/>
    <cellStyle name="Normal 2 2 3 5 2 3 2 2" xfId="11391"/>
    <cellStyle name="Normal 2 2 3 5 2 3 2 2 2" xfId="18803"/>
    <cellStyle name="Normal 2 2 3 5 2 3 2 3" xfId="18802"/>
    <cellStyle name="Normal 2 2 3 5 2 3 2 4" xfId="37476"/>
    <cellStyle name="Normal 2 2 3 5 2 3 2 5" xfId="44591"/>
    <cellStyle name="Normal 2 2 3 5 2 3 2 6" xfId="51706"/>
    <cellStyle name="Normal 2 2 3 5 2 3 2 7" xfId="58821"/>
    <cellStyle name="Normal 2 2 3 5 2 3 3" xfId="6647"/>
    <cellStyle name="Normal 2 2 3 5 2 3 3 2" xfId="13762"/>
    <cellStyle name="Normal 2 2 3 5 2 3 3 2 2" xfId="18805"/>
    <cellStyle name="Normal 2 2 3 5 2 3 3 3" xfId="18804"/>
    <cellStyle name="Normal 2 2 3 5 2 3 3 4" xfId="39847"/>
    <cellStyle name="Normal 2 2 3 5 2 3 3 5" xfId="46962"/>
    <cellStyle name="Normal 2 2 3 5 2 3 3 6" xfId="54077"/>
    <cellStyle name="Normal 2 2 3 5 2 3 3 7" xfId="61192"/>
    <cellStyle name="Normal 2 2 3 5 2 3 4" xfId="9024"/>
    <cellStyle name="Normal 2 2 3 5 2 3 4 2" xfId="18806"/>
    <cellStyle name="Normal 2 2 3 5 2 3 5" xfId="16139"/>
    <cellStyle name="Normal 2 2 3 5 2 3 5 2" xfId="18807"/>
    <cellStyle name="Normal 2 2 3 5 2 3 6" xfId="18801"/>
    <cellStyle name="Normal 2 2 3 5 2 3 7" xfId="35108"/>
    <cellStyle name="Normal 2 2 3 5 2 3 8" xfId="42224"/>
    <cellStyle name="Normal 2 2 3 5 2 3 9" xfId="49339"/>
    <cellStyle name="Normal 2 2 3 5 2 4" xfId="2688"/>
    <cellStyle name="Normal 2 2 3 5 2 4 2" xfId="9803"/>
    <cellStyle name="Normal 2 2 3 5 2 4 2 2" xfId="18809"/>
    <cellStyle name="Normal 2 2 3 5 2 4 3" xfId="18808"/>
    <cellStyle name="Normal 2 2 3 5 2 4 4" xfId="35888"/>
    <cellStyle name="Normal 2 2 3 5 2 4 5" xfId="43003"/>
    <cellStyle name="Normal 2 2 3 5 2 4 6" xfId="50118"/>
    <cellStyle name="Normal 2 2 3 5 2 4 7" xfId="57233"/>
    <cellStyle name="Normal 2 2 3 5 2 5" xfId="5059"/>
    <cellStyle name="Normal 2 2 3 5 2 5 2" xfId="12174"/>
    <cellStyle name="Normal 2 2 3 5 2 5 2 2" xfId="18811"/>
    <cellStyle name="Normal 2 2 3 5 2 5 3" xfId="18810"/>
    <cellStyle name="Normal 2 2 3 5 2 5 4" xfId="38259"/>
    <cellStyle name="Normal 2 2 3 5 2 5 5" xfId="45374"/>
    <cellStyle name="Normal 2 2 3 5 2 5 6" xfId="52489"/>
    <cellStyle name="Normal 2 2 3 5 2 5 7" xfId="59604"/>
    <cellStyle name="Normal 2 2 3 5 2 6" xfId="7436"/>
    <cellStyle name="Normal 2 2 3 5 2 6 2" xfId="18812"/>
    <cellStyle name="Normal 2 2 3 5 2 7" xfId="14551"/>
    <cellStyle name="Normal 2 2 3 5 2 7 2" xfId="18813"/>
    <cellStyle name="Normal 2 2 3 5 2 8" xfId="18793"/>
    <cellStyle name="Normal 2 2 3 5 2 9" xfId="33520"/>
    <cellStyle name="Normal 2 2 3 5 3" xfId="513"/>
    <cellStyle name="Normal 2 2 3 5 3 10" xfId="40831"/>
    <cellStyle name="Normal 2 2 3 5 3 11" xfId="47946"/>
    <cellStyle name="Normal 2 2 3 5 3 12" xfId="55061"/>
    <cellStyle name="Normal 2 2 3 5 3 2" xfId="1314"/>
    <cellStyle name="Normal 2 2 3 5 3 2 10" xfId="55860"/>
    <cellStyle name="Normal 2 2 3 5 3 2 2" xfId="3682"/>
    <cellStyle name="Normal 2 2 3 5 3 2 2 2" xfId="10797"/>
    <cellStyle name="Normal 2 2 3 5 3 2 2 2 2" xfId="18817"/>
    <cellStyle name="Normal 2 2 3 5 3 2 2 3" xfId="18816"/>
    <cellStyle name="Normal 2 2 3 5 3 2 2 4" xfId="36882"/>
    <cellStyle name="Normal 2 2 3 5 3 2 2 5" xfId="43997"/>
    <cellStyle name="Normal 2 2 3 5 3 2 2 6" xfId="51112"/>
    <cellStyle name="Normal 2 2 3 5 3 2 2 7" xfId="58227"/>
    <cellStyle name="Normal 2 2 3 5 3 2 3" xfId="6053"/>
    <cellStyle name="Normal 2 2 3 5 3 2 3 2" xfId="13168"/>
    <cellStyle name="Normal 2 2 3 5 3 2 3 2 2" xfId="18819"/>
    <cellStyle name="Normal 2 2 3 5 3 2 3 3" xfId="18818"/>
    <cellStyle name="Normal 2 2 3 5 3 2 3 4" xfId="39253"/>
    <cellStyle name="Normal 2 2 3 5 3 2 3 5" xfId="46368"/>
    <cellStyle name="Normal 2 2 3 5 3 2 3 6" xfId="53483"/>
    <cellStyle name="Normal 2 2 3 5 3 2 3 7" xfId="60598"/>
    <cellStyle name="Normal 2 2 3 5 3 2 4" xfId="8430"/>
    <cellStyle name="Normal 2 2 3 5 3 2 4 2" xfId="18820"/>
    <cellStyle name="Normal 2 2 3 5 3 2 5" xfId="15545"/>
    <cellStyle name="Normal 2 2 3 5 3 2 5 2" xfId="18821"/>
    <cellStyle name="Normal 2 2 3 5 3 2 6" xfId="18815"/>
    <cellStyle name="Normal 2 2 3 5 3 2 7" xfId="34514"/>
    <cellStyle name="Normal 2 2 3 5 3 2 8" xfId="41630"/>
    <cellStyle name="Normal 2 2 3 5 3 2 9" xfId="48745"/>
    <cellStyle name="Normal 2 2 3 5 3 3" xfId="2104"/>
    <cellStyle name="Normal 2 2 3 5 3 3 10" xfId="56649"/>
    <cellStyle name="Normal 2 2 3 5 3 3 2" xfId="4471"/>
    <cellStyle name="Normal 2 2 3 5 3 3 2 2" xfId="11586"/>
    <cellStyle name="Normal 2 2 3 5 3 3 2 2 2" xfId="18824"/>
    <cellStyle name="Normal 2 2 3 5 3 3 2 3" xfId="18823"/>
    <cellStyle name="Normal 2 2 3 5 3 3 2 4" xfId="37671"/>
    <cellStyle name="Normal 2 2 3 5 3 3 2 5" xfId="44786"/>
    <cellStyle name="Normal 2 2 3 5 3 3 2 6" xfId="51901"/>
    <cellStyle name="Normal 2 2 3 5 3 3 2 7" xfId="59016"/>
    <cellStyle name="Normal 2 2 3 5 3 3 3" xfId="6842"/>
    <cellStyle name="Normal 2 2 3 5 3 3 3 2" xfId="13957"/>
    <cellStyle name="Normal 2 2 3 5 3 3 3 2 2" xfId="18826"/>
    <cellStyle name="Normal 2 2 3 5 3 3 3 3" xfId="18825"/>
    <cellStyle name="Normal 2 2 3 5 3 3 3 4" xfId="40042"/>
    <cellStyle name="Normal 2 2 3 5 3 3 3 5" xfId="47157"/>
    <cellStyle name="Normal 2 2 3 5 3 3 3 6" xfId="54272"/>
    <cellStyle name="Normal 2 2 3 5 3 3 3 7" xfId="61387"/>
    <cellStyle name="Normal 2 2 3 5 3 3 4" xfId="9219"/>
    <cellStyle name="Normal 2 2 3 5 3 3 4 2" xfId="18827"/>
    <cellStyle name="Normal 2 2 3 5 3 3 5" xfId="16334"/>
    <cellStyle name="Normal 2 2 3 5 3 3 5 2" xfId="18828"/>
    <cellStyle name="Normal 2 2 3 5 3 3 6" xfId="18822"/>
    <cellStyle name="Normal 2 2 3 5 3 3 7" xfId="35303"/>
    <cellStyle name="Normal 2 2 3 5 3 3 8" xfId="42419"/>
    <cellStyle name="Normal 2 2 3 5 3 3 9" xfId="49534"/>
    <cellStyle name="Normal 2 2 3 5 3 4" xfId="2883"/>
    <cellStyle name="Normal 2 2 3 5 3 4 2" xfId="9998"/>
    <cellStyle name="Normal 2 2 3 5 3 4 2 2" xfId="18830"/>
    <cellStyle name="Normal 2 2 3 5 3 4 3" xfId="18829"/>
    <cellStyle name="Normal 2 2 3 5 3 4 4" xfId="36083"/>
    <cellStyle name="Normal 2 2 3 5 3 4 5" xfId="43198"/>
    <cellStyle name="Normal 2 2 3 5 3 4 6" xfId="50313"/>
    <cellStyle name="Normal 2 2 3 5 3 4 7" xfId="57428"/>
    <cellStyle name="Normal 2 2 3 5 3 5" xfId="5254"/>
    <cellStyle name="Normal 2 2 3 5 3 5 2" xfId="12369"/>
    <cellStyle name="Normal 2 2 3 5 3 5 2 2" xfId="18832"/>
    <cellStyle name="Normal 2 2 3 5 3 5 3" xfId="18831"/>
    <cellStyle name="Normal 2 2 3 5 3 5 4" xfId="38454"/>
    <cellStyle name="Normal 2 2 3 5 3 5 5" xfId="45569"/>
    <cellStyle name="Normal 2 2 3 5 3 5 6" xfId="52684"/>
    <cellStyle name="Normal 2 2 3 5 3 5 7" xfId="59799"/>
    <cellStyle name="Normal 2 2 3 5 3 6" xfId="7631"/>
    <cellStyle name="Normal 2 2 3 5 3 6 2" xfId="18833"/>
    <cellStyle name="Normal 2 2 3 5 3 7" xfId="14746"/>
    <cellStyle name="Normal 2 2 3 5 3 7 2" xfId="18834"/>
    <cellStyle name="Normal 2 2 3 5 3 8" xfId="18814"/>
    <cellStyle name="Normal 2 2 3 5 3 9" xfId="33715"/>
    <cellStyle name="Normal 2 2 3 5 4" xfId="626"/>
    <cellStyle name="Normal 2 2 3 5 4 10" xfId="40944"/>
    <cellStyle name="Normal 2 2 3 5 4 11" xfId="48059"/>
    <cellStyle name="Normal 2 2 3 5 4 12" xfId="55174"/>
    <cellStyle name="Normal 2 2 3 5 4 2" xfId="1427"/>
    <cellStyle name="Normal 2 2 3 5 4 2 10" xfId="55973"/>
    <cellStyle name="Normal 2 2 3 5 4 2 2" xfId="3795"/>
    <cellStyle name="Normal 2 2 3 5 4 2 2 2" xfId="10910"/>
    <cellStyle name="Normal 2 2 3 5 4 2 2 2 2" xfId="18838"/>
    <cellStyle name="Normal 2 2 3 5 4 2 2 3" xfId="18837"/>
    <cellStyle name="Normal 2 2 3 5 4 2 2 4" xfId="36995"/>
    <cellStyle name="Normal 2 2 3 5 4 2 2 5" xfId="44110"/>
    <cellStyle name="Normal 2 2 3 5 4 2 2 6" xfId="51225"/>
    <cellStyle name="Normal 2 2 3 5 4 2 2 7" xfId="58340"/>
    <cellStyle name="Normal 2 2 3 5 4 2 3" xfId="6166"/>
    <cellStyle name="Normal 2 2 3 5 4 2 3 2" xfId="13281"/>
    <cellStyle name="Normal 2 2 3 5 4 2 3 2 2" xfId="18840"/>
    <cellStyle name="Normal 2 2 3 5 4 2 3 3" xfId="18839"/>
    <cellStyle name="Normal 2 2 3 5 4 2 3 4" xfId="39366"/>
    <cellStyle name="Normal 2 2 3 5 4 2 3 5" xfId="46481"/>
    <cellStyle name="Normal 2 2 3 5 4 2 3 6" xfId="53596"/>
    <cellStyle name="Normal 2 2 3 5 4 2 3 7" xfId="60711"/>
    <cellStyle name="Normal 2 2 3 5 4 2 4" xfId="8543"/>
    <cellStyle name="Normal 2 2 3 5 4 2 4 2" xfId="18841"/>
    <cellStyle name="Normal 2 2 3 5 4 2 5" xfId="15658"/>
    <cellStyle name="Normal 2 2 3 5 4 2 5 2" xfId="18842"/>
    <cellStyle name="Normal 2 2 3 5 4 2 6" xfId="18836"/>
    <cellStyle name="Normal 2 2 3 5 4 2 7" xfId="34627"/>
    <cellStyle name="Normal 2 2 3 5 4 2 8" xfId="41743"/>
    <cellStyle name="Normal 2 2 3 5 4 2 9" xfId="48858"/>
    <cellStyle name="Normal 2 2 3 5 4 3" xfId="2217"/>
    <cellStyle name="Normal 2 2 3 5 4 3 10" xfId="56762"/>
    <cellStyle name="Normal 2 2 3 5 4 3 2" xfId="4584"/>
    <cellStyle name="Normal 2 2 3 5 4 3 2 2" xfId="11699"/>
    <cellStyle name="Normal 2 2 3 5 4 3 2 2 2" xfId="18845"/>
    <cellStyle name="Normal 2 2 3 5 4 3 2 3" xfId="18844"/>
    <cellStyle name="Normal 2 2 3 5 4 3 2 4" xfId="37784"/>
    <cellStyle name="Normal 2 2 3 5 4 3 2 5" xfId="44899"/>
    <cellStyle name="Normal 2 2 3 5 4 3 2 6" xfId="52014"/>
    <cellStyle name="Normal 2 2 3 5 4 3 2 7" xfId="59129"/>
    <cellStyle name="Normal 2 2 3 5 4 3 3" xfId="6955"/>
    <cellStyle name="Normal 2 2 3 5 4 3 3 2" xfId="14070"/>
    <cellStyle name="Normal 2 2 3 5 4 3 3 2 2" xfId="18847"/>
    <cellStyle name="Normal 2 2 3 5 4 3 3 3" xfId="18846"/>
    <cellStyle name="Normal 2 2 3 5 4 3 3 4" xfId="40155"/>
    <cellStyle name="Normal 2 2 3 5 4 3 3 5" xfId="47270"/>
    <cellStyle name="Normal 2 2 3 5 4 3 3 6" xfId="54385"/>
    <cellStyle name="Normal 2 2 3 5 4 3 3 7" xfId="61500"/>
    <cellStyle name="Normal 2 2 3 5 4 3 4" xfId="9332"/>
    <cellStyle name="Normal 2 2 3 5 4 3 4 2" xfId="18848"/>
    <cellStyle name="Normal 2 2 3 5 4 3 5" xfId="16447"/>
    <cellStyle name="Normal 2 2 3 5 4 3 5 2" xfId="18849"/>
    <cellStyle name="Normal 2 2 3 5 4 3 6" xfId="18843"/>
    <cellStyle name="Normal 2 2 3 5 4 3 7" xfId="35416"/>
    <cellStyle name="Normal 2 2 3 5 4 3 8" xfId="42532"/>
    <cellStyle name="Normal 2 2 3 5 4 3 9" xfId="49647"/>
    <cellStyle name="Normal 2 2 3 5 4 4" xfId="2996"/>
    <cellStyle name="Normal 2 2 3 5 4 4 2" xfId="10111"/>
    <cellStyle name="Normal 2 2 3 5 4 4 2 2" xfId="18851"/>
    <cellStyle name="Normal 2 2 3 5 4 4 3" xfId="18850"/>
    <cellStyle name="Normal 2 2 3 5 4 4 4" xfId="36196"/>
    <cellStyle name="Normal 2 2 3 5 4 4 5" xfId="43311"/>
    <cellStyle name="Normal 2 2 3 5 4 4 6" xfId="50426"/>
    <cellStyle name="Normal 2 2 3 5 4 4 7" xfId="57541"/>
    <cellStyle name="Normal 2 2 3 5 4 5" xfId="5367"/>
    <cellStyle name="Normal 2 2 3 5 4 5 2" xfId="12482"/>
    <cellStyle name="Normal 2 2 3 5 4 5 2 2" xfId="18853"/>
    <cellStyle name="Normal 2 2 3 5 4 5 3" xfId="18852"/>
    <cellStyle name="Normal 2 2 3 5 4 5 4" xfId="38567"/>
    <cellStyle name="Normal 2 2 3 5 4 5 5" xfId="45682"/>
    <cellStyle name="Normal 2 2 3 5 4 5 6" xfId="52797"/>
    <cellStyle name="Normal 2 2 3 5 4 5 7" xfId="59912"/>
    <cellStyle name="Normal 2 2 3 5 4 6" xfId="7744"/>
    <cellStyle name="Normal 2 2 3 5 4 6 2" xfId="18854"/>
    <cellStyle name="Normal 2 2 3 5 4 7" xfId="14859"/>
    <cellStyle name="Normal 2 2 3 5 4 7 2" xfId="18855"/>
    <cellStyle name="Normal 2 2 3 5 4 8" xfId="18835"/>
    <cellStyle name="Normal 2 2 3 5 4 9" xfId="33828"/>
    <cellStyle name="Normal 2 2 3 5 5" xfId="924"/>
    <cellStyle name="Normal 2 2 3 5 5 10" xfId="55470"/>
    <cellStyle name="Normal 2 2 3 5 5 2" xfId="3292"/>
    <cellStyle name="Normal 2 2 3 5 5 2 2" xfId="10407"/>
    <cellStyle name="Normal 2 2 3 5 5 2 2 2" xfId="18858"/>
    <cellStyle name="Normal 2 2 3 5 5 2 3" xfId="18857"/>
    <cellStyle name="Normal 2 2 3 5 5 2 4" xfId="36492"/>
    <cellStyle name="Normal 2 2 3 5 5 2 5" xfId="43607"/>
    <cellStyle name="Normal 2 2 3 5 5 2 6" xfId="50722"/>
    <cellStyle name="Normal 2 2 3 5 5 2 7" xfId="57837"/>
    <cellStyle name="Normal 2 2 3 5 5 3" xfId="5663"/>
    <cellStyle name="Normal 2 2 3 5 5 3 2" xfId="12778"/>
    <cellStyle name="Normal 2 2 3 5 5 3 2 2" xfId="18860"/>
    <cellStyle name="Normal 2 2 3 5 5 3 3" xfId="18859"/>
    <cellStyle name="Normal 2 2 3 5 5 3 4" xfId="38863"/>
    <cellStyle name="Normal 2 2 3 5 5 3 5" xfId="45978"/>
    <cellStyle name="Normal 2 2 3 5 5 3 6" xfId="53093"/>
    <cellStyle name="Normal 2 2 3 5 5 3 7" xfId="60208"/>
    <cellStyle name="Normal 2 2 3 5 5 4" xfId="8040"/>
    <cellStyle name="Normal 2 2 3 5 5 4 2" xfId="18861"/>
    <cellStyle name="Normal 2 2 3 5 5 5" xfId="15155"/>
    <cellStyle name="Normal 2 2 3 5 5 5 2" xfId="18862"/>
    <cellStyle name="Normal 2 2 3 5 5 6" xfId="18856"/>
    <cellStyle name="Normal 2 2 3 5 5 7" xfId="34124"/>
    <cellStyle name="Normal 2 2 3 5 5 8" xfId="41240"/>
    <cellStyle name="Normal 2 2 3 5 5 9" xfId="48355"/>
    <cellStyle name="Normal 2 2 3 5 6" xfId="1714"/>
    <cellStyle name="Normal 2 2 3 5 6 10" xfId="56259"/>
    <cellStyle name="Normal 2 2 3 5 6 2" xfId="4081"/>
    <cellStyle name="Normal 2 2 3 5 6 2 2" xfId="11196"/>
    <cellStyle name="Normal 2 2 3 5 6 2 2 2" xfId="18865"/>
    <cellStyle name="Normal 2 2 3 5 6 2 3" xfId="18864"/>
    <cellStyle name="Normal 2 2 3 5 6 2 4" xfId="37281"/>
    <cellStyle name="Normal 2 2 3 5 6 2 5" xfId="44396"/>
    <cellStyle name="Normal 2 2 3 5 6 2 6" xfId="51511"/>
    <cellStyle name="Normal 2 2 3 5 6 2 7" xfId="58626"/>
    <cellStyle name="Normal 2 2 3 5 6 3" xfId="6452"/>
    <cellStyle name="Normal 2 2 3 5 6 3 2" xfId="13567"/>
    <cellStyle name="Normal 2 2 3 5 6 3 2 2" xfId="18867"/>
    <cellStyle name="Normal 2 2 3 5 6 3 3" xfId="18866"/>
    <cellStyle name="Normal 2 2 3 5 6 3 4" xfId="39652"/>
    <cellStyle name="Normal 2 2 3 5 6 3 5" xfId="46767"/>
    <cellStyle name="Normal 2 2 3 5 6 3 6" xfId="53882"/>
    <cellStyle name="Normal 2 2 3 5 6 3 7" xfId="60997"/>
    <cellStyle name="Normal 2 2 3 5 6 4" xfId="8829"/>
    <cellStyle name="Normal 2 2 3 5 6 4 2" xfId="18868"/>
    <cellStyle name="Normal 2 2 3 5 6 5" xfId="15944"/>
    <cellStyle name="Normal 2 2 3 5 6 5 2" xfId="18869"/>
    <cellStyle name="Normal 2 2 3 5 6 6" xfId="18863"/>
    <cellStyle name="Normal 2 2 3 5 6 7" xfId="34913"/>
    <cellStyle name="Normal 2 2 3 5 6 8" xfId="42029"/>
    <cellStyle name="Normal 2 2 3 5 6 9" xfId="49144"/>
    <cellStyle name="Normal 2 2 3 5 7" xfId="2493"/>
    <cellStyle name="Normal 2 2 3 5 7 2" xfId="9608"/>
    <cellStyle name="Normal 2 2 3 5 7 2 2" xfId="18871"/>
    <cellStyle name="Normal 2 2 3 5 7 3" xfId="18870"/>
    <cellStyle name="Normal 2 2 3 5 7 4" xfId="35693"/>
    <cellStyle name="Normal 2 2 3 5 7 5" xfId="42808"/>
    <cellStyle name="Normal 2 2 3 5 7 6" xfId="49923"/>
    <cellStyle name="Normal 2 2 3 5 7 7" xfId="57038"/>
    <cellStyle name="Normal 2 2 3 5 8" xfId="4864"/>
    <cellStyle name="Normal 2 2 3 5 8 2" xfId="11979"/>
    <cellStyle name="Normal 2 2 3 5 8 2 2" xfId="18873"/>
    <cellStyle name="Normal 2 2 3 5 8 3" xfId="18872"/>
    <cellStyle name="Normal 2 2 3 5 8 4" xfId="38064"/>
    <cellStyle name="Normal 2 2 3 5 8 5" xfId="45179"/>
    <cellStyle name="Normal 2 2 3 5 8 6" xfId="52294"/>
    <cellStyle name="Normal 2 2 3 5 8 7" xfId="59409"/>
    <cellStyle name="Normal 2 2 3 5 9" xfId="7241"/>
    <cellStyle name="Normal 2 2 3 5 9 2" xfId="18874"/>
    <cellStyle name="Normal 2 2 3 6" xfId="224"/>
    <cellStyle name="Normal 2 2 3 6 10" xfId="40542"/>
    <cellStyle name="Normal 2 2 3 6 11" xfId="47657"/>
    <cellStyle name="Normal 2 2 3 6 12" xfId="54772"/>
    <cellStyle name="Normal 2 2 3 6 2" xfId="1025"/>
    <cellStyle name="Normal 2 2 3 6 2 10" xfId="55571"/>
    <cellStyle name="Normal 2 2 3 6 2 2" xfId="3393"/>
    <cellStyle name="Normal 2 2 3 6 2 2 2" xfId="10508"/>
    <cellStyle name="Normal 2 2 3 6 2 2 2 2" xfId="18878"/>
    <cellStyle name="Normal 2 2 3 6 2 2 3" xfId="18877"/>
    <cellStyle name="Normal 2 2 3 6 2 2 4" xfId="36593"/>
    <cellStyle name="Normal 2 2 3 6 2 2 5" xfId="43708"/>
    <cellStyle name="Normal 2 2 3 6 2 2 6" xfId="50823"/>
    <cellStyle name="Normal 2 2 3 6 2 2 7" xfId="57938"/>
    <cellStyle name="Normal 2 2 3 6 2 3" xfId="5764"/>
    <cellStyle name="Normal 2 2 3 6 2 3 2" xfId="12879"/>
    <cellStyle name="Normal 2 2 3 6 2 3 2 2" xfId="18880"/>
    <cellStyle name="Normal 2 2 3 6 2 3 3" xfId="18879"/>
    <cellStyle name="Normal 2 2 3 6 2 3 4" xfId="38964"/>
    <cellStyle name="Normal 2 2 3 6 2 3 5" xfId="46079"/>
    <cellStyle name="Normal 2 2 3 6 2 3 6" xfId="53194"/>
    <cellStyle name="Normal 2 2 3 6 2 3 7" xfId="60309"/>
    <cellStyle name="Normal 2 2 3 6 2 4" xfId="8141"/>
    <cellStyle name="Normal 2 2 3 6 2 4 2" xfId="18881"/>
    <cellStyle name="Normal 2 2 3 6 2 5" xfId="15256"/>
    <cellStyle name="Normal 2 2 3 6 2 5 2" xfId="18882"/>
    <cellStyle name="Normal 2 2 3 6 2 6" xfId="18876"/>
    <cellStyle name="Normal 2 2 3 6 2 7" xfId="34225"/>
    <cellStyle name="Normal 2 2 3 6 2 8" xfId="41341"/>
    <cellStyle name="Normal 2 2 3 6 2 9" xfId="48456"/>
    <cellStyle name="Normal 2 2 3 6 3" xfId="1815"/>
    <cellStyle name="Normal 2 2 3 6 3 10" xfId="56360"/>
    <cellStyle name="Normal 2 2 3 6 3 2" xfId="4182"/>
    <cellStyle name="Normal 2 2 3 6 3 2 2" xfId="11297"/>
    <cellStyle name="Normal 2 2 3 6 3 2 2 2" xfId="18885"/>
    <cellStyle name="Normal 2 2 3 6 3 2 3" xfId="18884"/>
    <cellStyle name="Normal 2 2 3 6 3 2 4" xfId="37382"/>
    <cellStyle name="Normal 2 2 3 6 3 2 5" xfId="44497"/>
    <cellStyle name="Normal 2 2 3 6 3 2 6" xfId="51612"/>
    <cellStyle name="Normal 2 2 3 6 3 2 7" xfId="58727"/>
    <cellStyle name="Normal 2 2 3 6 3 3" xfId="6553"/>
    <cellStyle name="Normal 2 2 3 6 3 3 2" xfId="13668"/>
    <cellStyle name="Normal 2 2 3 6 3 3 2 2" xfId="18887"/>
    <cellStyle name="Normal 2 2 3 6 3 3 3" xfId="18886"/>
    <cellStyle name="Normal 2 2 3 6 3 3 4" xfId="39753"/>
    <cellStyle name="Normal 2 2 3 6 3 3 5" xfId="46868"/>
    <cellStyle name="Normal 2 2 3 6 3 3 6" xfId="53983"/>
    <cellStyle name="Normal 2 2 3 6 3 3 7" xfId="61098"/>
    <cellStyle name="Normal 2 2 3 6 3 4" xfId="8930"/>
    <cellStyle name="Normal 2 2 3 6 3 4 2" xfId="18888"/>
    <cellStyle name="Normal 2 2 3 6 3 5" xfId="16045"/>
    <cellStyle name="Normal 2 2 3 6 3 5 2" xfId="18889"/>
    <cellStyle name="Normal 2 2 3 6 3 6" xfId="18883"/>
    <cellStyle name="Normal 2 2 3 6 3 7" xfId="35014"/>
    <cellStyle name="Normal 2 2 3 6 3 8" xfId="42130"/>
    <cellStyle name="Normal 2 2 3 6 3 9" xfId="49245"/>
    <cellStyle name="Normal 2 2 3 6 4" xfId="2594"/>
    <cellStyle name="Normal 2 2 3 6 4 2" xfId="9709"/>
    <cellStyle name="Normal 2 2 3 6 4 2 2" xfId="18891"/>
    <cellStyle name="Normal 2 2 3 6 4 3" xfId="18890"/>
    <cellStyle name="Normal 2 2 3 6 4 4" xfId="35794"/>
    <cellStyle name="Normal 2 2 3 6 4 5" xfId="42909"/>
    <cellStyle name="Normal 2 2 3 6 4 6" xfId="50024"/>
    <cellStyle name="Normal 2 2 3 6 4 7" xfId="57139"/>
    <cellStyle name="Normal 2 2 3 6 5" xfId="4965"/>
    <cellStyle name="Normal 2 2 3 6 5 2" xfId="12080"/>
    <cellStyle name="Normal 2 2 3 6 5 2 2" xfId="18893"/>
    <cellStyle name="Normal 2 2 3 6 5 3" xfId="18892"/>
    <cellStyle name="Normal 2 2 3 6 5 4" xfId="38165"/>
    <cellStyle name="Normal 2 2 3 6 5 5" xfId="45280"/>
    <cellStyle name="Normal 2 2 3 6 5 6" xfId="52395"/>
    <cellStyle name="Normal 2 2 3 6 5 7" xfId="59510"/>
    <cellStyle name="Normal 2 2 3 6 6" xfId="7342"/>
    <cellStyle name="Normal 2 2 3 6 6 2" xfId="18894"/>
    <cellStyle name="Normal 2 2 3 6 7" xfId="14457"/>
    <cellStyle name="Normal 2 2 3 6 7 2" xfId="18895"/>
    <cellStyle name="Normal 2 2 3 6 8" xfId="18875"/>
    <cellStyle name="Normal 2 2 3 6 9" xfId="33426"/>
    <cellStyle name="Normal 2 2 3 7" xfId="419"/>
    <cellStyle name="Normal 2 2 3 7 10" xfId="40737"/>
    <cellStyle name="Normal 2 2 3 7 11" xfId="47852"/>
    <cellStyle name="Normal 2 2 3 7 12" xfId="54967"/>
    <cellStyle name="Normal 2 2 3 7 2" xfId="1220"/>
    <cellStyle name="Normal 2 2 3 7 2 10" xfId="55766"/>
    <cellStyle name="Normal 2 2 3 7 2 2" xfId="3588"/>
    <cellStyle name="Normal 2 2 3 7 2 2 2" xfId="10703"/>
    <cellStyle name="Normal 2 2 3 7 2 2 2 2" xfId="18899"/>
    <cellStyle name="Normal 2 2 3 7 2 2 3" xfId="18898"/>
    <cellStyle name="Normal 2 2 3 7 2 2 4" xfId="36788"/>
    <cellStyle name="Normal 2 2 3 7 2 2 5" xfId="43903"/>
    <cellStyle name="Normal 2 2 3 7 2 2 6" xfId="51018"/>
    <cellStyle name="Normal 2 2 3 7 2 2 7" xfId="58133"/>
    <cellStyle name="Normal 2 2 3 7 2 3" xfId="5959"/>
    <cellStyle name="Normal 2 2 3 7 2 3 2" xfId="13074"/>
    <cellStyle name="Normal 2 2 3 7 2 3 2 2" xfId="18901"/>
    <cellStyle name="Normal 2 2 3 7 2 3 3" xfId="18900"/>
    <cellStyle name="Normal 2 2 3 7 2 3 4" xfId="39159"/>
    <cellStyle name="Normal 2 2 3 7 2 3 5" xfId="46274"/>
    <cellStyle name="Normal 2 2 3 7 2 3 6" xfId="53389"/>
    <cellStyle name="Normal 2 2 3 7 2 3 7" xfId="60504"/>
    <cellStyle name="Normal 2 2 3 7 2 4" xfId="8336"/>
    <cellStyle name="Normal 2 2 3 7 2 4 2" xfId="18902"/>
    <cellStyle name="Normal 2 2 3 7 2 5" xfId="15451"/>
    <cellStyle name="Normal 2 2 3 7 2 5 2" xfId="18903"/>
    <cellStyle name="Normal 2 2 3 7 2 6" xfId="18897"/>
    <cellStyle name="Normal 2 2 3 7 2 7" xfId="34420"/>
    <cellStyle name="Normal 2 2 3 7 2 8" xfId="41536"/>
    <cellStyle name="Normal 2 2 3 7 2 9" xfId="48651"/>
    <cellStyle name="Normal 2 2 3 7 3" xfId="2010"/>
    <cellStyle name="Normal 2 2 3 7 3 10" xfId="56555"/>
    <cellStyle name="Normal 2 2 3 7 3 2" xfId="4377"/>
    <cellStyle name="Normal 2 2 3 7 3 2 2" xfId="11492"/>
    <cellStyle name="Normal 2 2 3 7 3 2 2 2" xfId="18906"/>
    <cellStyle name="Normal 2 2 3 7 3 2 3" xfId="18905"/>
    <cellStyle name="Normal 2 2 3 7 3 2 4" xfId="37577"/>
    <cellStyle name="Normal 2 2 3 7 3 2 5" xfId="44692"/>
    <cellStyle name="Normal 2 2 3 7 3 2 6" xfId="51807"/>
    <cellStyle name="Normal 2 2 3 7 3 2 7" xfId="58922"/>
    <cellStyle name="Normal 2 2 3 7 3 3" xfId="6748"/>
    <cellStyle name="Normal 2 2 3 7 3 3 2" xfId="13863"/>
    <cellStyle name="Normal 2 2 3 7 3 3 2 2" xfId="18908"/>
    <cellStyle name="Normal 2 2 3 7 3 3 3" xfId="18907"/>
    <cellStyle name="Normal 2 2 3 7 3 3 4" xfId="39948"/>
    <cellStyle name="Normal 2 2 3 7 3 3 5" xfId="47063"/>
    <cellStyle name="Normal 2 2 3 7 3 3 6" xfId="54178"/>
    <cellStyle name="Normal 2 2 3 7 3 3 7" xfId="61293"/>
    <cellStyle name="Normal 2 2 3 7 3 4" xfId="9125"/>
    <cellStyle name="Normal 2 2 3 7 3 4 2" xfId="18909"/>
    <cellStyle name="Normal 2 2 3 7 3 5" xfId="16240"/>
    <cellStyle name="Normal 2 2 3 7 3 5 2" xfId="18910"/>
    <cellStyle name="Normal 2 2 3 7 3 6" xfId="18904"/>
    <cellStyle name="Normal 2 2 3 7 3 7" xfId="35209"/>
    <cellStyle name="Normal 2 2 3 7 3 8" xfId="42325"/>
    <cellStyle name="Normal 2 2 3 7 3 9" xfId="49440"/>
    <cellStyle name="Normal 2 2 3 7 4" xfId="2789"/>
    <cellStyle name="Normal 2 2 3 7 4 2" xfId="9904"/>
    <cellStyle name="Normal 2 2 3 7 4 2 2" xfId="18912"/>
    <cellStyle name="Normal 2 2 3 7 4 3" xfId="18911"/>
    <cellStyle name="Normal 2 2 3 7 4 4" xfId="35989"/>
    <cellStyle name="Normal 2 2 3 7 4 5" xfId="43104"/>
    <cellStyle name="Normal 2 2 3 7 4 6" xfId="50219"/>
    <cellStyle name="Normal 2 2 3 7 4 7" xfId="57334"/>
    <cellStyle name="Normal 2 2 3 7 5" xfId="5160"/>
    <cellStyle name="Normal 2 2 3 7 5 2" xfId="12275"/>
    <cellStyle name="Normal 2 2 3 7 5 2 2" xfId="18914"/>
    <cellStyle name="Normal 2 2 3 7 5 3" xfId="18913"/>
    <cellStyle name="Normal 2 2 3 7 5 4" xfId="38360"/>
    <cellStyle name="Normal 2 2 3 7 5 5" xfId="45475"/>
    <cellStyle name="Normal 2 2 3 7 5 6" xfId="52590"/>
    <cellStyle name="Normal 2 2 3 7 5 7" xfId="59705"/>
    <cellStyle name="Normal 2 2 3 7 6" xfId="7537"/>
    <cellStyle name="Normal 2 2 3 7 6 2" xfId="18915"/>
    <cellStyle name="Normal 2 2 3 7 7" xfId="14652"/>
    <cellStyle name="Normal 2 2 3 7 7 2" xfId="18916"/>
    <cellStyle name="Normal 2 2 3 7 8" xfId="18896"/>
    <cellStyle name="Normal 2 2 3 7 9" xfId="33621"/>
    <cellStyle name="Normal 2 2 3 8" xfId="619"/>
    <cellStyle name="Normal 2 2 3 8 10" xfId="40937"/>
    <cellStyle name="Normal 2 2 3 8 11" xfId="48052"/>
    <cellStyle name="Normal 2 2 3 8 12" xfId="55167"/>
    <cellStyle name="Normal 2 2 3 8 2" xfId="1420"/>
    <cellStyle name="Normal 2 2 3 8 2 10" xfId="55966"/>
    <cellStyle name="Normal 2 2 3 8 2 2" xfId="3788"/>
    <cellStyle name="Normal 2 2 3 8 2 2 2" xfId="10903"/>
    <cellStyle name="Normal 2 2 3 8 2 2 2 2" xfId="18920"/>
    <cellStyle name="Normal 2 2 3 8 2 2 3" xfId="18919"/>
    <cellStyle name="Normal 2 2 3 8 2 2 4" xfId="36988"/>
    <cellStyle name="Normal 2 2 3 8 2 2 5" xfId="44103"/>
    <cellStyle name="Normal 2 2 3 8 2 2 6" xfId="51218"/>
    <cellStyle name="Normal 2 2 3 8 2 2 7" xfId="58333"/>
    <cellStyle name="Normal 2 2 3 8 2 3" xfId="6159"/>
    <cellStyle name="Normal 2 2 3 8 2 3 2" xfId="13274"/>
    <cellStyle name="Normal 2 2 3 8 2 3 2 2" xfId="18922"/>
    <cellStyle name="Normal 2 2 3 8 2 3 3" xfId="18921"/>
    <cellStyle name="Normal 2 2 3 8 2 3 4" xfId="39359"/>
    <cellStyle name="Normal 2 2 3 8 2 3 5" xfId="46474"/>
    <cellStyle name="Normal 2 2 3 8 2 3 6" xfId="53589"/>
    <cellStyle name="Normal 2 2 3 8 2 3 7" xfId="60704"/>
    <cellStyle name="Normal 2 2 3 8 2 4" xfId="8536"/>
    <cellStyle name="Normal 2 2 3 8 2 4 2" xfId="18923"/>
    <cellStyle name="Normal 2 2 3 8 2 5" xfId="15651"/>
    <cellStyle name="Normal 2 2 3 8 2 5 2" xfId="18924"/>
    <cellStyle name="Normal 2 2 3 8 2 6" xfId="18918"/>
    <cellStyle name="Normal 2 2 3 8 2 7" xfId="34620"/>
    <cellStyle name="Normal 2 2 3 8 2 8" xfId="41736"/>
    <cellStyle name="Normal 2 2 3 8 2 9" xfId="48851"/>
    <cellStyle name="Normal 2 2 3 8 3" xfId="2210"/>
    <cellStyle name="Normal 2 2 3 8 3 10" xfId="56755"/>
    <cellStyle name="Normal 2 2 3 8 3 2" xfId="4577"/>
    <cellStyle name="Normal 2 2 3 8 3 2 2" xfId="11692"/>
    <cellStyle name="Normal 2 2 3 8 3 2 2 2" xfId="18927"/>
    <cellStyle name="Normal 2 2 3 8 3 2 3" xfId="18926"/>
    <cellStyle name="Normal 2 2 3 8 3 2 4" xfId="37777"/>
    <cellStyle name="Normal 2 2 3 8 3 2 5" xfId="44892"/>
    <cellStyle name="Normal 2 2 3 8 3 2 6" xfId="52007"/>
    <cellStyle name="Normal 2 2 3 8 3 2 7" xfId="59122"/>
    <cellStyle name="Normal 2 2 3 8 3 3" xfId="6948"/>
    <cellStyle name="Normal 2 2 3 8 3 3 2" xfId="14063"/>
    <cellStyle name="Normal 2 2 3 8 3 3 2 2" xfId="18929"/>
    <cellStyle name="Normal 2 2 3 8 3 3 3" xfId="18928"/>
    <cellStyle name="Normal 2 2 3 8 3 3 4" xfId="40148"/>
    <cellStyle name="Normal 2 2 3 8 3 3 5" xfId="47263"/>
    <cellStyle name="Normal 2 2 3 8 3 3 6" xfId="54378"/>
    <cellStyle name="Normal 2 2 3 8 3 3 7" xfId="61493"/>
    <cellStyle name="Normal 2 2 3 8 3 4" xfId="9325"/>
    <cellStyle name="Normal 2 2 3 8 3 4 2" xfId="18930"/>
    <cellStyle name="Normal 2 2 3 8 3 5" xfId="16440"/>
    <cellStyle name="Normal 2 2 3 8 3 5 2" xfId="18931"/>
    <cellStyle name="Normal 2 2 3 8 3 6" xfId="18925"/>
    <cellStyle name="Normal 2 2 3 8 3 7" xfId="35409"/>
    <cellStyle name="Normal 2 2 3 8 3 8" xfId="42525"/>
    <cellStyle name="Normal 2 2 3 8 3 9" xfId="49640"/>
    <cellStyle name="Normal 2 2 3 8 4" xfId="2989"/>
    <cellStyle name="Normal 2 2 3 8 4 2" xfId="10104"/>
    <cellStyle name="Normal 2 2 3 8 4 2 2" xfId="18933"/>
    <cellStyle name="Normal 2 2 3 8 4 3" xfId="18932"/>
    <cellStyle name="Normal 2 2 3 8 4 4" xfId="36189"/>
    <cellStyle name="Normal 2 2 3 8 4 5" xfId="43304"/>
    <cellStyle name="Normal 2 2 3 8 4 6" xfId="50419"/>
    <cellStyle name="Normal 2 2 3 8 4 7" xfId="57534"/>
    <cellStyle name="Normal 2 2 3 8 5" xfId="5360"/>
    <cellStyle name="Normal 2 2 3 8 5 2" xfId="12475"/>
    <cellStyle name="Normal 2 2 3 8 5 2 2" xfId="18935"/>
    <cellStyle name="Normal 2 2 3 8 5 3" xfId="18934"/>
    <cellStyle name="Normal 2 2 3 8 5 4" xfId="38560"/>
    <cellStyle name="Normal 2 2 3 8 5 5" xfId="45675"/>
    <cellStyle name="Normal 2 2 3 8 5 6" xfId="52790"/>
    <cellStyle name="Normal 2 2 3 8 5 7" xfId="59905"/>
    <cellStyle name="Normal 2 2 3 8 6" xfId="7737"/>
    <cellStyle name="Normal 2 2 3 8 6 2" xfId="18936"/>
    <cellStyle name="Normal 2 2 3 8 7" xfId="14852"/>
    <cellStyle name="Normal 2 2 3 8 7 2" xfId="18937"/>
    <cellStyle name="Normal 2 2 3 8 8" xfId="18917"/>
    <cellStyle name="Normal 2 2 3 8 9" xfId="33821"/>
    <cellStyle name="Normal 2 2 3 9" xfId="830"/>
    <cellStyle name="Normal 2 2 3 9 10" xfId="55376"/>
    <cellStyle name="Normal 2 2 3 9 2" xfId="3198"/>
    <cellStyle name="Normal 2 2 3 9 2 2" xfId="10313"/>
    <cellStyle name="Normal 2 2 3 9 2 2 2" xfId="18940"/>
    <cellStyle name="Normal 2 2 3 9 2 3" xfId="18939"/>
    <cellStyle name="Normal 2 2 3 9 2 4" xfId="36398"/>
    <cellStyle name="Normal 2 2 3 9 2 5" xfId="43513"/>
    <cellStyle name="Normal 2 2 3 9 2 6" xfId="50628"/>
    <cellStyle name="Normal 2 2 3 9 2 7" xfId="57743"/>
    <cellStyle name="Normal 2 2 3 9 3" xfId="5569"/>
    <cellStyle name="Normal 2 2 3 9 3 2" xfId="12684"/>
    <cellStyle name="Normal 2 2 3 9 3 2 2" xfId="18942"/>
    <cellStyle name="Normal 2 2 3 9 3 3" xfId="18941"/>
    <cellStyle name="Normal 2 2 3 9 3 4" xfId="38769"/>
    <cellStyle name="Normal 2 2 3 9 3 5" xfId="45884"/>
    <cellStyle name="Normal 2 2 3 9 3 6" xfId="52999"/>
    <cellStyle name="Normal 2 2 3 9 3 7" xfId="60114"/>
    <cellStyle name="Normal 2 2 3 9 4" xfId="7946"/>
    <cellStyle name="Normal 2 2 3 9 4 2" xfId="18943"/>
    <cellStyle name="Normal 2 2 3 9 5" xfId="15061"/>
    <cellStyle name="Normal 2 2 3 9 5 2" xfId="18944"/>
    <cellStyle name="Normal 2 2 3 9 6" xfId="18938"/>
    <cellStyle name="Normal 2 2 3 9 7" xfId="34030"/>
    <cellStyle name="Normal 2 2 3 9 8" xfId="41146"/>
    <cellStyle name="Normal 2 2 3 9 9" xfId="48261"/>
    <cellStyle name="Normal 2 2 30" xfId="61694"/>
    <cellStyle name="Normal 2 2 31" xfId="61699"/>
    <cellStyle name="Normal 2 2 32" xfId="61704"/>
    <cellStyle name="Normal 2 2 33" xfId="61709"/>
    <cellStyle name="Normal 2 2 34" xfId="61714"/>
    <cellStyle name="Normal 2 2 35" xfId="61723"/>
    <cellStyle name="Normal 2 2 36" xfId="61728"/>
    <cellStyle name="Normal 2 2 37" xfId="61737"/>
    <cellStyle name="Normal 2 2 38" xfId="61743"/>
    <cellStyle name="Normal 2 2 39" xfId="61749"/>
    <cellStyle name="Normal 2 2 4" xfId="32"/>
    <cellStyle name="Normal 2 2 4 10" xfId="4784"/>
    <cellStyle name="Normal 2 2 4 10 2" xfId="11899"/>
    <cellStyle name="Normal 2 2 4 10 2 2" xfId="18947"/>
    <cellStyle name="Normal 2 2 4 10 3" xfId="18946"/>
    <cellStyle name="Normal 2 2 4 10 4" xfId="37984"/>
    <cellStyle name="Normal 2 2 4 10 5" xfId="45099"/>
    <cellStyle name="Normal 2 2 4 10 6" xfId="52214"/>
    <cellStyle name="Normal 2 2 4 10 7" xfId="59329"/>
    <cellStyle name="Normal 2 2 4 11" xfId="7161"/>
    <cellStyle name="Normal 2 2 4 11 2" xfId="18948"/>
    <cellStyle name="Normal 2 2 4 12" xfId="14276"/>
    <cellStyle name="Normal 2 2 4 12 2" xfId="18949"/>
    <cellStyle name="Normal 2 2 4 13" xfId="18945"/>
    <cellStyle name="Normal 2 2 4 14" xfId="33245"/>
    <cellStyle name="Normal 2 2 4 15" xfId="40361"/>
    <cellStyle name="Normal 2 2 4 16" xfId="47476"/>
    <cellStyle name="Normal 2 2 4 17" xfId="54591"/>
    <cellStyle name="Normal 2 2 4 2" xfId="66"/>
    <cellStyle name="Normal 2 2 4 2 10" xfId="14306"/>
    <cellStyle name="Normal 2 2 4 2 10 2" xfId="18951"/>
    <cellStyle name="Normal 2 2 4 2 11" xfId="18950"/>
    <cellStyle name="Normal 2 2 4 2 12" xfId="33275"/>
    <cellStyle name="Normal 2 2 4 2 13" xfId="40391"/>
    <cellStyle name="Normal 2 2 4 2 14" xfId="47506"/>
    <cellStyle name="Normal 2 2 4 2 15" xfId="54621"/>
    <cellStyle name="Normal 2 2 4 2 2" xfId="268"/>
    <cellStyle name="Normal 2 2 4 2 2 10" xfId="40586"/>
    <cellStyle name="Normal 2 2 4 2 2 11" xfId="47701"/>
    <cellStyle name="Normal 2 2 4 2 2 12" xfId="54816"/>
    <cellStyle name="Normal 2 2 4 2 2 2" xfId="1069"/>
    <cellStyle name="Normal 2 2 4 2 2 2 10" xfId="55615"/>
    <cellStyle name="Normal 2 2 4 2 2 2 2" xfId="3437"/>
    <cellStyle name="Normal 2 2 4 2 2 2 2 2" xfId="10552"/>
    <cellStyle name="Normal 2 2 4 2 2 2 2 2 2" xfId="18955"/>
    <cellStyle name="Normal 2 2 4 2 2 2 2 3" xfId="18954"/>
    <cellStyle name="Normal 2 2 4 2 2 2 2 4" xfId="36637"/>
    <cellStyle name="Normal 2 2 4 2 2 2 2 5" xfId="43752"/>
    <cellStyle name="Normal 2 2 4 2 2 2 2 6" xfId="50867"/>
    <cellStyle name="Normal 2 2 4 2 2 2 2 7" xfId="57982"/>
    <cellStyle name="Normal 2 2 4 2 2 2 3" xfId="5808"/>
    <cellStyle name="Normal 2 2 4 2 2 2 3 2" xfId="12923"/>
    <cellStyle name="Normal 2 2 4 2 2 2 3 2 2" xfId="18957"/>
    <cellStyle name="Normal 2 2 4 2 2 2 3 3" xfId="18956"/>
    <cellStyle name="Normal 2 2 4 2 2 2 3 4" xfId="39008"/>
    <cellStyle name="Normal 2 2 4 2 2 2 3 5" xfId="46123"/>
    <cellStyle name="Normal 2 2 4 2 2 2 3 6" xfId="53238"/>
    <cellStyle name="Normal 2 2 4 2 2 2 3 7" xfId="60353"/>
    <cellStyle name="Normal 2 2 4 2 2 2 4" xfId="8185"/>
    <cellStyle name="Normal 2 2 4 2 2 2 4 2" xfId="18958"/>
    <cellStyle name="Normal 2 2 4 2 2 2 5" xfId="15300"/>
    <cellStyle name="Normal 2 2 4 2 2 2 5 2" xfId="18959"/>
    <cellStyle name="Normal 2 2 4 2 2 2 6" xfId="18953"/>
    <cellStyle name="Normal 2 2 4 2 2 2 7" xfId="34269"/>
    <cellStyle name="Normal 2 2 4 2 2 2 8" xfId="41385"/>
    <cellStyle name="Normal 2 2 4 2 2 2 9" xfId="48500"/>
    <cellStyle name="Normal 2 2 4 2 2 3" xfId="1859"/>
    <cellStyle name="Normal 2 2 4 2 2 3 10" xfId="56404"/>
    <cellStyle name="Normal 2 2 4 2 2 3 2" xfId="4226"/>
    <cellStyle name="Normal 2 2 4 2 2 3 2 2" xfId="11341"/>
    <cellStyle name="Normal 2 2 4 2 2 3 2 2 2" xfId="18962"/>
    <cellStyle name="Normal 2 2 4 2 2 3 2 3" xfId="18961"/>
    <cellStyle name="Normal 2 2 4 2 2 3 2 4" xfId="37426"/>
    <cellStyle name="Normal 2 2 4 2 2 3 2 5" xfId="44541"/>
    <cellStyle name="Normal 2 2 4 2 2 3 2 6" xfId="51656"/>
    <cellStyle name="Normal 2 2 4 2 2 3 2 7" xfId="58771"/>
    <cellStyle name="Normal 2 2 4 2 2 3 3" xfId="6597"/>
    <cellStyle name="Normal 2 2 4 2 2 3 3 2" xfId="13712"/>
    <cellStyle name="Normal 2 2 4 2 2 3 3 2 2" xfId="18964"/>
    <cellStyle name="Normal 2 2 4 2 2 3 3 3" xfId="18963"/>
    <cellStyle name="Normal 2 2 4 2 2 3 3 4" xfId="39797"/>
    <cellStyle name="Normal 2 2 4 2 2 3 3 5" xfId="46912"/>
    <cellStyle name="Normal 2 2 4 2 2 3 3 6" xfId="54027"/>
    <cellStyle name="Normal 2 2 4 2 2 3 3 7" xfId="61142"/>
    <cellStyle name="Normal 2 2 4 2 2 3 4" xfId="8974"/>
    <cellStyle name="Normal 2 2 4 2 2 3 4 2" xfId="18965"/>
    <cellStyle name="Normal 2 2 4 2 2 3 5" xfId="16089"/>
    <cellStyle name="Normal 2 2 4 2 2 3 5 2" xfId="18966"/>
    <cellStyle name="Normal 2 2 4 2 2 3 6" xfId="18960"/>
    <cellStyle name="Normal 2 2 4 2 2 3 7" xfId="35058"/>
    <cellStyle name="Normal 2 2 4 2 2 3 8" xfId="42174"/>
    <cellStyle name="Normal 2 2 4 2 2 3 9" xfId="49289"/>
    <cellStyle name="Normal 2 2 4 2 2 4" xfId="2638"/>
    <cellStyle name="Normal 2 2 4 2 2 4 2" xfId="9753"/>
    <cellStyle name="Normal 2 2 4 2 2 4 2 2" xfId="18968"/>
    <cellStyle name="Normal 2 2 4 2 2 4 3" xfId="18967"/>
    <cellStyle name="Normal 2 2 4 2 2 4 4" xfId="35838"/>
    <cellStyle name="Normal 2 2 4 2 2 4 5" xfId="42953"/>
    <cellStyle name="Normal 2 2 4 2 2 4 6" xfId="50068"/>
    <cellStyle name="Normal 2 2 4 2 2 4 7" xfId="57183"/>
    <cellStyle name="Normal 2 2 4 2 2 5" xfId="5009"/>
    <cellStyle name="Normal 2 2 4 2 2 5 2" xfId="12124"/>
    <cellStyle name="Normal 2 2 4 2 2 5 2 2" xfId="18970"/>
    <cellStyle name="Normal 2 2 4 2 2 5 3" xfId="18969"/>
    <cellStyle name="Normal 2 2 4 2 2 5 4" xfId="38209"/>
    <cellStyle name="Normal 2 2 4 2 2 5 5" xfId="45324"/>
    <cellStyle name="Normal 2 2 4 2 2 5 6" xfId="52439"/>
    <cellStyle name="Normal 2 2 4 2 2 5 7" xfId="59554"/>
    <cellStyle name="Normal 2 2 4 2 2 6" xfId="7386"/>
    <cellStyle name="Normal 2 2 4 2 2 6 2" xfId="18971"/>
    <cellStyle name="Normal 2 2 4 2 2 7" xfId="14501"/>
    <cellStyle name="Normal 2 2 4 2 2 7 2" xfId="18972"/>
    <cellStyle name="Normal 2 2 4 2 2 8" xfId="18952"/>
    <cellStyle name="Normal 2 2 4 2 2 9" xfId="33470"/>
    <cellStyle name="Normal 2 2 4 2 3" xfId="463"/>
    <cellStyle name="Normal 2 2 4 2 3 10" xfId="40781"/>
    <cellStyle name="Normal 2 2 4 2 3 11" xfId="47896"/>
    <cellStyle name="Normal 2 2 4 2 3 12" xfId="55011"/>
    <cellStyle name="Normal 2 2 4 2 3 2" xfId="1264"/>
    <cellStyle name="Normal 2 2 4 2 3 2 10" xfId="55810"/>
    <cellStyle name="Normal 2 2 4 2 3 2 2" xfId="3632"/>
    <cellStyle name="Normal 2 2 4 2 3 2 2 2" xfId="10747"/>
    <cellStyle name="Normal 2 2 4 2 3 2 2 2 2" xfId="18976"/>
    <cellStyle name="Normal 2 2 4 2 3 2 2 3" xfId="18975"/>
    <cellStyle name="Normal 2 2 4 2 3 2 2 4" xfId="36832"/>
    <cellStyle name="Normal 2 2 4 2 3 2 2 5" xfId="43947"/>
    <cellStyle name="Normal 2 2 4 2 3 2 2 6" xfId="51062"/>
    <cellStyle name="Normal 2 2 4 2 3 2 2 7" xfId="58177"/>
    <cellStyle name="Normal 2 2 4 2 3 2 3" xfId="6003"/>
    <cellStyle name="Normal 2 2 4 2 3 2 3 2" xfId="13118"/>
    <cellStyle name="Normal 2 2 4 2 3 2 3 2 2" xfId="18978"/>
    <cellStyle name="Normal 2 2 4 2 3 2 3 3" xfId="18977"/>
    <cellStyle name="Normal 2 2 4 2 3 2 3 4" xfId="39203"/>
    <cellStyle name="Normal 2 2 4 2 3 2 3 5" xfId="46318"/>
    <cellStyle name="Normal 2 2 4 2 3 2 3 6" xfId="53433"/>
    <cellStyle name="Normal 2 2 4 2 3 2 3 7" xfId="60548"/>
    <cellStyle name="Normal 2 2 4 2 3 2 4" xfId="8380"/>
    <cellStyle name="Normal 2 2 4 2 3 2 4 2" xfId="18979"/>
    <cellStyle name="Normal 2 2 4 2 3 2 5" xfId="15495"/>
    <cellStyle name="Normal 2 2 4 2 3 2 5 2" xfId="18980"/>
    <cellStyle name="Normal 2 2 4 2 3 2 6" xfId="18974"/>
    <cellStyle name="Normal 2 2 4 2 3 2 7" xfId="34464"/>
    <cellStyle name="Normal 2 2 4 2 3 2 8" xfId="41580"/>
    <cellStyle name="Normal 2 2 4 2 3 2 9" xfId="48695"/>
    <cellStyle name="Normal 2 2 4 2 3 3" xfId="2054"/>
    <cellStyle name="Normal 2 2 4 2 3 3 10" xfId="56599"/>
    <cellStyle name="Normal 2 2 4 2 3 3 2" xfId="4421"/>
    <cellStyle name="Normal 2 2 4 2 3 3 2 2" xfId="11536"/>
    <cellStyle name="Normal 2 2 4 2 3 3 2 2 2" xfId="18983"/>
    <cellStyle name="Normal 2 2 4 2 3 3 2 3" xfId="18982"/>
    <cellStyle name="Normal 2 2 4 2 3 3 2 4" xfId="37621"/>
    <cellStyle name="Normal 2 2 4 2 3 3 2 5" xfId="44736"/>
    <cellStyle name="Normal 2 2 4 2 3 3 2 6" xfId="51851"/>
    <cellStyle name="Normal 2 2 4 2 3 3 2 7" xfId="58966"/>
    <cellStyle name="Normal 2 2 4 2 3 3 3" xfId="6792"/>
    <cellStyle name="Normal 2 2 4 2 3 3 3 2" xfId="13907"/>
    <cellStyle name="Normal 2 2 4 2 3 3 3 2 2" xfId="18985"/>
    <cellStyle name="Normal 2 2 4 2 3 3 3 3" xfId="18984"/>
    <cellStyle name="Normal 2 2 4 2 3 3 3 4" xfId="39992"/>
    <cellStyle name="Normal 2 2 4 2 3 3 3 5" xfId="47107"/>
    <cellStyle name="Normal 2 2 4 2 3 3 3 6" xfId="54222"/>
    <cellStyle name="Normal 2 2 4 2 3 3 3 7" xfId="61337"/>
    <cellStyle name="Normal 2 2 4 2 3 3 4" xfId="9169"/>
    <cellStyle name="Normal 2 2 4 2 3 3 4 2" xfId="18986"/>
    <cellStyle name="Normal 2 2 4 2 3 3 5" xfId="16284"/>
    <cellStyle name="Normal 2 2 4 2 3 3 5 2" xfId="18987"/>
    <cellStyle name="Normal 2 2 4 2 3 3 6" xfId="18981"/>
    <cellStyle name="Normal 2 2 4 2 3 3 7" xfId="35253"/>
    <cellStyle name="Normal 2 2 4 2 3 3 8" xfId="42369"/>
    <cellStyle name="Normal 2 2 4 2 3 3 9" xfId="49484"/>
    <cellStyle name="Normal 2 2 4 2 3 4" xfId="2833"/>
    <cellStyle name="Normal 2 2 4 2 3 4 2" xfId="9948"/>
    <cellStyle name="Normal 2 2 4 2 3 4 2 2" xfId="18989"/>
    <cellStyle name="Normal 2 2 4 2 3 4 3" xfId="18988"/>
    <cellStyle name="Normal 2 2 4 2 3 4 4" xfId="36033"/>
    <cellStyle name="Normal 2 2 4 2 3 4 5" xfId="43148"/>
    <cellStyle name="Normal 2 2 4 2 3 4 6" xfId="50263"/>
    <cellStyle name="Normal 2 2 4 2 3 4 7" xfId="57378"/>
    <cellStyle name="Normal 2 2 4 2 3 5" xfId="5204"/>
    <cellStyle name="Normal 2 2 4 2 3 5 2" xfId="12319"/>
    <cellStyle name="Normal 2 2 4 2 3 5 2 2" xfId="18991"/>
    <cellStyle name="Normal 2 2 4 2 3 5 3" xfId="18990"/>
    <cellStyle name="Normal 2 2 4 2 3 5 4" xfId="38404"/>
    <cellStyle name="Normal 2 2 4 2 3 5 5" xfId="45519"/>
    <cellStyle name="Normal 2 2 4 2 3 5 6" xfId="52634"/>
    <cellStyle name="Normal 2 2 4 2 3 5 7" xfId="59749"/>
    <cellStyle name="Normal 2 2 4 2 3 6" xfId="7581"/>
    <cellStyle name="Normal 2 2 4 2 3 6 2" xfId="18992"/>
    <cellStyle name="Normal 2 2 4 2 3 7" xfId="14696"/>
    <cellStyle name="Normal 2 2 4 2 3 7 2" xfId="18993"/>
    <cellStyle name="Normal 2 2 4 2 3 8" xfId="18973"/>
    <cellStyle name="Normal 2 2 4 2 3 9" xfId="33665"/>
    <cellStyle name="Normal 2 2 4 2 4" xfId="628"/>
    <cellStyle name="Normal 2 2 4 2 4 10" xfId="40946"/>
    <cellStyle name="Normal 2 2 4 2 4 11" xfId="48061"/>
    <cellStyle name="Normal 2 2 4 2 4 12" xfId="55176"/>
    <cellStyle name="Normal 2 2 4 2 4 2" xfId="1429"/>
    <cellStyle name="Normal 2 2 4 2 4 2 10" xfId="55975"/>
    <cellStyle name="Normal 2 2 4 2 4 2 2" xfId="3797"/>
    <cellStyle name="Normal 2 2 4 2 4 2 2 2" xfId="10912"/>
    <cellStyle name="Normal 2 2 4 2 4 2 2 2 2" xfId="18997"/>
    <cellStyle name="Normal 2 2 4 2 4 2 2 3" xfId="18996"/>
    <cellStyle name="Normal 2 2 4 2 4 2 2 4" xfId="36997"/>
    <cellStyle name="Normal 2 2 4 2 4 2 2 5" xfId="44112"/>
    <cellStyle name="Normal 2 2 4 2 4 2 2 6" xfId="51227"/>
    <cellStyle name="Normal 2 2 4 2 4 2 2 7" xfId="58342"/>
    <cellStyle name="Normal 2 2 4 2 4 2 3" xfId="6168"/>
    <cellStyle name="Normal 2 2 4 2 4 2 3 2" xfId="13283"/>
    <cellStyle name="Normal 2 2 4 2 4 2 3 2 2" xfId="18999"/>
    <cellStyle name="Normal 2 2 4 2 4 2 3 3" xfId="18998"/>
    <cellStyle name="Normal 2 2 4 2 4 2 3 4" xfId="39368"/>
    <cellStyle name="Normal 2 2 4 2 4 2 3 5" xfId="46483"/>
    <cellStyle name="Normal 2 2 4 2 4 2 3 6" xfId="53598"/>
    <cellStyle name="Normal 2 2 4 2 4 2 3 7" xfId="60713"/>
    <cellStyle name="Normal 2 2 4 2 4 2 4" xfId="8545"/>
    <cellStyle name="Normal 2 2 4 2 4 2 4 2" xfId="19000"/>
    <cellStyle name="Normal 2 2 4 2 4 2 5" xfId="15660"/>
    <cellStyle name="Normal 2 2 4 2 4 2 5 2" xfId="19001"/>
    <cellStyle name="Normal 2 2 4 2 4 2 6" xfId="18995"/>
    <cellStyle name="Normal 2 2 4 2 4 2 7" xfId="34629"/>
    <cellStyle name="Normal 2 2 4 2 4 2 8" xfId="41745"/>
    <cellStyle name="Normal 2 2 4 2 4 2 9" xfId="48860"/>
    <cellStyle name="Normal 2 2 4 2 4 3" xfId="2219"/>
    <cellStyle name="Normal 2 2 4 2 4 3 10" xfId="56764"/>
    <cellStyle name="Normal 2 2 4 2 4 3 2" xfId="4586"/>
    <cellStyle name="Normal 2 2 4 2 4 3 2 2" xfId="11701"/>
    <cellStyle name="Normal 2 2 4 2 4 3 2 2 2" xfId="19004"/>
    <cellStyle name="Normal 2 2 4 2 4 3 2 3" xfId="19003"/>
    <cellStyle name="Normal 2 2 4 2 4 3 2 4" xfId="37786"/>
    <cellStyle name="Normal 2 2 4 2 4 3 2 5" xfId="44901"/>
    <cellStyle name="Normal 2 2 4 2 4 3 2 6" xfId="52016"/>
    <cellStyle name="Normal 2 2 4 2 4 3 2 7" xfId="59131"/>
    <cellStyle name="Normal 2 2 4 2 4 3 3" xfId="6957"/>
    <cellStyle name="Normal 2 2 4 2 4 3 3 2" xfId="14072"/>
    <cellStyle name="Normal 2 2 4 2 4 3 3 2 2" xfId="19006"/>
    <cellStyle name="Normal 2 2 4 2 4 3 3 3" xfId="19005"/>
    <cellStyle name="Normal 2 2 4 2 4 3 3 4" xfId="40157"/>
    <cellStyle name="Normal 2 2 4 2 4 3 3 5" xfId="47272"/>
    <cellStyle name="Normal 2 2 4 2 4 3 3 6" xfId="54387"/>
    <cellStyle name="Normal 2 2 4 2 4 3 3 7" xfId="61502"/>
    <cellStyle name="Normal 2 2 4 2 4 3 4" xfId="9334"/>
    <cellStyle name="Normal 2 2 4 2 4 3 4 2" xfId="19007"/>
    <cellStyle name="Normal 2 2 4 2 4 3 5" xfId="16449"/>
    <cellStyle name="Normal 2 2 4 2 4 3 5 2" xfId="19008"/>
    <cellStyle name="Normal 2 2 4 2 4 3 6" xfId="19002"/>
    <cellStyle name="Normal 2 2 4 2 4 3 7" xfId="35418"/>
    <cellStyle name="Normal 2 2 4 2 4 3 8" xfId="42534"/>
    <cellStyle name="Normal 2 2 4 2 4 3 9" xfId="49649"/>
    <cellStyle name="Normal 2 2 4 2 4 4" xfId="2998"/>
    <cellStyle name="Normal 2 2 4 2 4 4 2" xfId="10113"/>
    <cellStyle name="Normal 2 2 4 2 4 4 2 2" xfId="19010"/>
    <cellStyle name="Normal 2 2 4 2 4 4 3" xfId="19009"/>
    <cellStyle name="Normal 2 2 4 2 4 4 4" xfId="36198"/>
    <cellStyle name="Normal 2 2 4 2 4 4 5" xfId="43313"/>
    <cellStyle name="Normal 2 2 4 2 4 4 6" xfId="50428"/>
    <cellStyle name="Normal 2 2 4 2 4 4 7" xfId="57543"/>
    <cellStyle name="Normal 2 2 4 2 4 5" xfId="5369"/>
    <cellStyle name="Normal 2 2 4 2 4 5 2" xfId="12484"/>
    <cellStyle name="Normal 2 2 4 2 4 5 2 2" xfId="19012"/>
    <cellStyle name="Normal 2 2 4 2 4 5 3" xfId="19011"/>
    <cellStyle name="Normal 2 2 4 2 4 5 4" xfId="38569"/>
    <cellStyle name="Normal 2 2 4 2 4 5 5" xfId="45684"/>
    <cellStyle name="Normal 2 2 4 2 4 5 6" xfId="52799"/>
    <cellStyle name="Normal 2 2 4 2 4 5 7" xfId="59914"/>
    <cellStyle name="Normal 2 2 4 2 4 6" xfId="7746"/>
    <cellStyle name="Normal 2 2 4 2 4 6 2" xfId="19013"/>
    <cellStyle name="Normal 2 2 4 2 4 7" xfId="14861"/>
    <cellStyle name="Normal 2 2 4 2 4 7 2" xfId="19014"/>
    <cellStyle name="Normal 2 2 4 2 4 8" xfId="18994"/>
    <cellStyle name="Normal 2 2 4 2 4 9" xfId="33830"/>
    <cellStyle name="Normal 2 2 4 2 5" xfId="874"/>
    <cellStyle name="Normal 2 2 4 2 5 10" xfId="55420"/>
    <cellStyle name="Normal 2 2 4 2 5 2" xfId="3242"/>
    <cellStyle name="Normal 2 2 4 2 5 2 2" xfId="10357"/>
    <cellStyle name="Normal 2 2 4 2 5 2 2 2" xfId="19017"/>
    <cellStyle name="Normal 2 2 4 2 5 2 3" xfId="19016"/>
    <cellStyle name="Normal 2 2 4 2 5 2 4" xfId="36442"/>
    <cellStyle name="Normal 2 2 4 2 5 2 5" xfId="43557"/>
    <cellStyle name="Normal 2 2 4 2 5 2 6" xfId="50672"/>
    <cellStyle name="Normal 2 2 4 2 5 2 7" xfId="57787"/>
    <cellStyle name="Normal 2 2 4 2 5 3" xfId="5613"/>
    <cellStyle name="Normal 2 2 4 2 5 3 2" xfId="12728"/>
    <cellStyle name="Normal 2 2 4 2 5 3 2 2" xfId="19019"/>
    <cellStyle name="Normal 2 2 4 2 5 3 3" xfId="19018"/>
    <cellStyle name="Normal 2 2 4 2 5 3 4" xfId="38813"/>
    <cellStyle name="Normal 2 2 4 2 5 3 5" xfId="45928"/>
    <cellStyle name="Normal 2 2 4 2 5 3 6" xfId="53043"/>
    <cellStyle name="Normal 2 2 4 2 5 3 7" xfId="60158"/>
    <cellStyle name="Normal 2 2 4 2 5 4" xfId="7990"/>
    <cellStyle name="Normal 2 2 4 2 5 4 2" xfId="19020"/>
    <cellStyle name="Normal 2 2 4 2 5 5" xfId="15105"/>
    <cellStyle name="Normal 2 2 4 2 5 5 2" xfId="19021"/>
    <cellStyle name="Normal 2 2 4 2 5 6" xfId="19015"/>
    <cellStyle name="Normal 2 2 4 2 5 7" xfId="34074"/>
    <cellStyle name="Normal 2 2 4 2 5 8" xfId="41190"/>
    <cellStyle name="Normal 2 2 4 2 5 9" xfId="48305"/>
    <cellStyle name="Normal 2 2 4 2 6" xfId="1664"/>
    <cellStyle name="Normal 2 2 4 2 6 10" xfId="56209"/>
    <cellStyle name="Normal 2 2 4 2 6 2" xfId="4031"/>
    <cellStyle name="Normal 2 2 4 2 6 2 2" xfId="11146"/>
    <cellStyle name="Normal 2 2 4 2 6 2 2 2" xfId="19024"/>
    <cellStyle name="Normal 2 2 4 2 6 2 3" xfId="19023"/>
    <cellStyle name="Normal 2 2 4 2 6 2 4" xfId="37231"/>
    <cellStyle name="Normal 2 2 4 2 6 2 5" xfId="44346"/>
    <cellStyle name="Normal 2 2 4 2 6 2 6" xfId="51461"/>
    <cellStyle name="Normal 2 2 4 2 6 2 7" xfId="58576"/>
    <cellStyle name="Normal 2 2 4 2 6 3" xfId="6402"/>
    <cellStyle name="Normal 2 2 4 2 6 3 2" xfId="13517"/>
    <cellStyle name="Normal 2 2 4 2 6 3 2 2" xfId="19026"/>
    <cellStyle name="Normal 2 2 4 2 6 3 3" xfId="19025"/>
    <cellStyle name="Normal 2 2 4 2 6 3 4" xfId="39602"/>
    <cellStyle name="Normal 2 2 4 2 6 3 5" xfId="46717"/>
    <cellStyle name="Normal 2 2 4 2 6 3 6" xfId="53832"/>
    <cellStyle name="Normal 2 2 4 2 6 3 7" xfId="60947"/>
    <cellStyle name="Normal 2 2 4 2 6 4" xfId="8779"/>
    <cellStyle name="Normal 2 2 4 2 6 4 2" xfId="19027"/>
    <cellStyle name="Normal 2 2 4 2 6 5" xfId="15894"/>
    <cellStyle name="Normal 2 2 4 2 6 5 2" xfId="19028"/>
    <cellStyle name="Normal 2 2 4 2 6 6" xfId="19022"/>
    <cellStyle name="Normal 2 2 4 2 6 7" xfId="34863"/>
    <cellStyle name="Normal 2 2 4 2 6 8" xfId="41979"/>
    <cellStyle name="Normal 2 2 4 2 6 9" xfId="49094"/>
    <cellStyle name="Normal 2 2 4 2 7" xfId="2443"/>
    <cellStyle name="Normal 2 2 4 2 7 2" xfId="9558"/>
    <cellStyle name="Normal 2 2 4 2 7 2 2" xfId="19030"/>
    <cellStyle name="Normal 2 2 4 2 7 3" xfId="19029"/>
    <cellStyle name="Normal 2 2 4 2 7 4" xfId="35643"/>
    <cellStyle name="Normal 2 2 4 2 7 5" xfId="42758"/>
    <cellStyle name="Normal 2 2 4 2 7 6" xfId="49873"/>
    <cellStyle name="Normal 2 2 4 2 7 7" xfId="56988"/>
    <cellStyle name="Normal 2 2 4 2 8" xfId="4814"/>
    <cellStyle name="Normal 2 2 4 2 8 2" xfId="11929"/>
    <cellStyle name="Normal 2 2 4 2 8 2 2" xfId="19032"/>
    <cellStyle name="Normal 2 2 4 2 8 3" xfId="19031"/>
    <cellStyle name="Normal 2 2 4 2 8 4" xfId="38014"/>
    <cellStyle name="Normal 2 2 4 2 8 5" xfId="45129"/>
    <cellStyle name="Normal 2 2 4 2 8 6" xfId="52244"/>
    <cellStyle name="Normal 2 2 4 2 8 7" xfId="59359"/>
    <cellStyle name="Normal 2 2 4 2 9" xfId="7191"/>
    <cellStyle name="Normal 2 2 4 2 9 2" xfId="19033"/>
    <cellStyle name="Normal 2 2 4 3" xfId="129"/>
    <cellStyle name="Normal 2 2 4 3 10" xfId="14369"/>
    <cellStyle name="Normal 2 2 4 3 10 2" xfId="19035"/>
    <cellStyle name="Normal 2 2 4 3 11" xfId="19034"/>
    <cellStyle name="Normal 2 2 4 3 12" xfId="33338"/>
    <cellStyle name="Normal 2 2 4 3 13" xfId="40454"/>
    <cellStyle name="Normal 2 2 4 3 14" xfId="47569"/>
    <cellStyle name="Normal 2 2 4 3 15" xfId="54684"/>
    <cellStyle name="Normal 2 2 4 3 2" xfId="331"/>
    <cellStyle name="Normal 2 2 4 3 2 10" xfId="40649"/>
    <cellStyle name="Normal 2 2 4 3 2 11" xfId="47764"/>
    <cellStyle name="Normal 2 2 4 3 2 12" xfId="54879"/>
    <cellStyle name="Normal 2 2 4 3 2 2" xfId="1132"/>
    <cellStyle name="Normal 2 2 4 3 2 2 10" xfId="55678"/>
    <cellStyle name="Normal 2 2 4 3 2 2 2" xfId="3500"/>
    <cellStyle name="Normal 2 2 4 3 2 2 2 2" xfId="10615"/>
    <cellStyle name="Normal 2 2 4 3 2 2 2 2 2" xfId="19039"/>
    <cellStyle name="Normal 2 2 4 3 2 2 2 3" xfId="19038"/>
    <cellStyle name="Normal 2 2 4 3 2 2 2 4" xfId="36700"/>
    <cellStyle name="Normal 2 2 4 3 2 2 2 5" xfId="43815"/>
    <cellStyle name="Normal 2 2 4 3 2 2 2 6" xfId="50930"/>
    <cellStyle name="Normal 2 2 4 3 2 2 2 7" xfId="58045"/>
    <cellStyle name="Normal 2 2 4 3 2 2 3" xfId="5871"/>
    <cellStyle name="Normal 2 2 4 3 2 2 3 2" xfId="12986"/>
    <cellStyle name="Normal 2 2 4 3 2 2 3 2 2" xfId="19041"/>
    <cellStyle name="Normal 2 2 4 3 2 2 3 3" xfId="19040"/>
    <cellStyle name="Normal 2 2 4 3 2 2 3 4" xfId="39071"/>
    <cellStyle name="Normal 2 2 4 3 2 2 3 5" xfId="46186"/>
    <cellStyle name="Normal 2 2 4 3 2 2 3 6" xfId="53301"/>
    <cellStyle name="Normal 2 2 4 3 2 2 3 7" xfId="60416"/>
    <cellStyle name="Normal 2 2 4 3 2 2 4" xfId="8248"/>
    <cellStyle name="Normal 2 2 4 3 2 2 4 2" xfId="19042"/>
    <cellStyle name="Normal 2 2 4 3 2 2 5" xfId="15363"/>
    <cellStyle name="Normal 2 2 4 3 2 2 5 2" xfId="19043"/>
    <cellStyle name="Normal 2 2 4 3 2 2 6" xfId="19037"/>
    <cellStyle name="Normal 2 2 4 3 2 2 7" xfId="34332"/>
    <cellStyle name="Normal 2 2 4 3 2 2 8" xfId="41448"/>
    <cellStyle name="Normal 2 2 4 3 2 2 9" xfId="48563"/>
    <cellStyle name="Normal 2 2 4 3 2 3" xfId="1922"/>
    <cellStyle name="Normal 2 2 4 3 2 3 10" xfId="56467"/>
    <cellStyle name="Normal 2 2 4 3 2 3 2" xfId="4289"/>
    <cellStyle name="Normal 2 2 4 3 2 3 2 2" xfId="11404"/>
    <cellStyle name="Normal 2 2 4 3 2 3 2 2 2" xfId="19046"/>
    <cellStyle name="Normal 2 2 4 3 2 3 2 3" xfId="19045"/>
    <cellStyle name="Normal 2 2 4 3 2 3 2 4" xfId="37489"/>
    <cellStyle name="Normal 2 2 4 3 2 3 2 5" xfId="44604"/>
    <cellStyle name="Normal 2 2 4 3 2 3 2 6" xfId="51719"/>
    <cellStyle name="Normal 2 2 4 3 2 3 2 7" xfId="58834"/>
    <cellStyle name="Normal 2 2 4 3 2 3 3" xfId="6660"/>
    <cellStyle name="Normal 2 2 4 3 2 3 3 2" xfId="13775"/>
    <cellStyle name="Normal 2 2 4 3 2 3 3 2 2" xfId="19048"/>
    <cellStyle name="Normal 2 2 4 3 2 3 3 3" xfId="19047"/>
    <cellStyle name="Normal 2 2 4 3 2 3 3 4" xfId="39860"/>
    <cellStyle name="Normal 2 2 4 3 2 3 3 5" xfId="46975"/>
    <cellStyle name="Normal 2 2 4 3 2 3 3 6" xfId="54090"/>
    <cellStyle name="Normal 2 2 4 3 2 3 3 7" xfId="61205"/>
    <cellStyle name="Normal 2 2 4 3 2 3 4" xfId="9037"/>
    <cellStyle name="Normal 2 2 4 3 2 3 4 2" xfId="19049"/>
    <cellStyle name="Normal 2 2 4 3 2 3 5" xfId="16152"/>
    <cellStyle name="Normal 2 2 4 3 2 3 5 2" xfId="19050"/>
    <cellStyle name="Normal 2 2 4 3 2 3 6" xfId="19044"/>
    <cellStyle name="Normal 2 2 4 3 2 3 7" xfId="35121"/>
    <cellStyle name="Normal 2 2 4 3 2 3 8" xfId="42237"/>
    <cellStyle name="Normal 2 2 4 3 2 3 9" xfId="49352"/>
    <cellStyle name="Normal 2 2 4 3 2 4" xfId="2701"/>
    <cellStyle name="Normal 2 2 4 3 2 4 2" xfId="9816"/>
    <cellStyle name="Normal 2 2 4 3 2 4 2 2" xfId="19052"/>
    <cellStyle name="Normal 2 2 4 3 2 4 3" xfId="19051"/>
    <cellStyle name="Normal 2 2 4 3 2 4 4" xfId="35901"/>
    <cellStyle name="Normal 2 2 4 3 2 4 5" xfId="43016"/>
    <cellStyle name="Normal 2 2 4 3 2 4 6" xfId="50131"/>
    <cellStyle name="Normal 2 2 4 3 2 4 7" xfId="57246"/>
    <cellStyle name="Normal 2 2 4 3 2 5" xfId="5072"/>
    <cellStyle name="Normal 2 2 4 3 2 5 2" xfId="12187"/>
    <cellStyle name="Normal 2 2 4 3 2 5 2 2" xfId="19054"/>
    <cellStyle name="Normal 2 2 4 3 2 5 3" xfId="19053"/>
    <cellStyle name="Normal 2 2 4 3 2 5 4" xfId="38272"/>
    <cellStyle name="Normal 2 2 4 3 2 5 5" xfId="45387"/>
    <cellStyle name="Normal 2 2 4 3 2 5 6" xfId="52502"/>
    <cellStyle name="Normal 2 2 4 3 2 5 7" xfId="59617"/>
    <cellStyle name="Normal 2 2 4 3 2 6" xfId="7449"/>
    <cellStyle name="Normal 2 2 4 3 2 6 2" xfId="19055"/>
    <cellStyle name="Normal 2 2 4 3 2 7" xfId="14564"/>
    <cellStyle name="Normal 2 2 4 3 2 7 2" xfId="19056"/>
    <cellStyle name="Normal 2 2 4 3 2 8" xfId="19036"/>
    <cellStyle name="Normal 2 2 4 3 2 9" xfId="33533"/>
    <cellStyle name="Normal 2 2 4 3 3" xfId="526"/>
    <cellStyle name="Normal 2 2 4 3 3 10" xfId="40844"/>
    <cellStyle name="Normal 2 2 4 3 3 11" xfId="47959"/>
    <cellStyle name="Normal 2 2 4 3 3 12" xfId="55074"/>
    <cellStyle name="Normal 2 2 4 3 3 2" xfId="1327"/>
    <cellStyle name="Normal 2 2 4 3 3 2 10" xfId="55873"/>
    <cellStyle name="Normal 2 2 4 3 3 2 2" xfId="3695"/>
    <cellStyle name="Normal 2 2 4 3 3 2 2 2" xfId="10810"/>
    <cellStyle name="Normal 2 2 4 3 3 2 2 2 2" xfId="19060"/>
    <cellStyle name="Normal 2 2 4 3 3 2 2 3" xfId="19059"/>
    <cellStyle name="Normal 2 2 4 3 3 2 2 4" xfId="36895"/>
    <cellStyle name="Normal 2 2 4 3 3 2 2 5" xfId="44010"/>
    <cellStyle name="Normal 2 2 4 3 3 2 2 6" xfId="51125"/>
    <cellStyle name="Normal 2 2 4 3 3 2 2 7" xfId="58240"/>
    <cellStyle name="Normal 2 2 4 3 3 2 3" xfId="6066"/>
    <cellStyle name="Normal 2 2 4 3 3 2 3 2" xfId="13181"/>
    <cellStyle name="Normal 2 2 4 3 3 2 3 2 2" xfId="19062"/>
    <cellStyle name="Normal 2 2 4 3 3 2 3 3" xfId="19061"/>
    <cellStyle name="Normal 2 2 4 3 3 2 3 4" xfId="39266"/>
    <cellStyle name="Normal 2 2 4 3 3 2 3 5" xfId="46381"/>
    <cellStyle name="Normal 2 2 4 3 3 2 3 6" xfId="53496"/>
    <cellStyle name="Normal 2 2 4 3 3 2 3 7" xfId="60611"/>
    <cellStyle name="Normal 2 2 4 3 3 2 4" xfId="8443"/>
    <cellStyle name="Normal 2 2 4 3 3 2 4 2" xfId="19063"/>
    <cellStyle name="Normal 2 2 4 3 3 2 5" xfId="15558"/>
    <cellStyle name="Normal 2 2 4 3 3 2 5 2" xfId="19064"/>
    <cellStyle name="Normal 2 2 4 3 3 2 6" xfId="19058"/>
    <cellStyle name="Normal 2 2 4 3 3 2 7" xfId="34527"/>
    <cellStyle name="Normal 2 2 4 3 3 2 8" xfId="41643"/>
    <cellStyle name="Normal 2 2 4 3 3 2 9" xfId="48758"/>
    <cellStyle name="Normal 2 2 4 3 3 3" xfId="2117"/>
    <cellStyle name="Normal 2 2 4 3 3 3 10" xfId="56662"/>
    <cellStyle name="Normal 2 2 4 3 3 3 2" xfId="4484"/>
    <cellStyle name="Normal 2 2 4 3 3 3 2 2" xfId="11599"/>
    <cellStyle name="Normal 2 2 4 3 3 3 2 2 2" xfId="19067"/>
    <cellStyle name="Normal 2 2 4 3 3 3 2 3" xfId="19066"/>
    <cellStyle name="Normal 2 2 4 3 3 3 2 4" xfId="37684"/>
    <cellStyle name="Normal 2 2 4 3 3 3 2 5" xfId="44799"/>
    <cellStyle name="Normal 2 2 4 3 3 3 2 6" xfId="51914"/>
    <cellStyle name="Normal 2 2 4 3 3 3 2 7" xfId="59029"/>
    <cellStyle name="Normal 2 2 4 3 3 3 3" xfId="6855"/>
    <cellStyle name="Normal 2 2 4 3 3 3 3 2" xfId="13970"/>
    <cellStyle name="Normal 2 2 4 3 3 3 3 2 2" xfId="19069"/>
    <cellStyle name="Normal 2 2 4 3 3 3 3 3" xfId="19068"/>
    <cellStyle name="Normal 2 2 4 3 3 3 3 4" xfId="40055"/>
    <cellStyle name="Normal 2 2 4 3 3 3 3 5" xfId="47170"/>
    <cellStyle name="Normal 2 2 4 3 3 3 3 6" xfId="54285"/>
    <cellStyle name="Normal 2 2 4 3 3 3 3 7" xfId="61400"/>
    <cellStyle name="Normal 2 2 4 3 3 3 4" xfId="9232"/>
    <cellStyle name="Normal 2 2 4 3 3 3 4 2" xfId="19070"/>
    <cellStyle name="Normal 2 2 4 3 3 3 5" xfId="16347"/>
    <cellStyle name="Normal 2 2 4 3 3 3 5 2" xfId="19071"/>
    <cellStyle name="Normal 2 2 4 3 3 3 6" xfId="19065"/>
    <cellStyle name="Normal 2 2 4 3 3 3 7" xfId="35316"/>
    <cellStyle name="Normal 2 2 4 3 3 3 8" xfId="42432"/>
    <cellStyle name="Normal 2 2 4 3 3 3 9" xfId="49547"/>
    <cellStyle name="Normal 2 2 4 3 3 4" xfId="2896"/>
    <cellStyle name="Normal 2 2 4 3 3 4 2" xfId="10011"/>
    <cellStyle name="Normal 2 2 4 3 3 4 2 2" xfId="19073"/>
    <cellStyle name="Normal 2 2 4 3 3 4 3" xfId="19072"/>
    <cellStyle name="Normal 2 2 4 3 3 4 4" xfId="36096"/>
    <cellStyle name="Normal 2 2 4 3 3 4 5" xfId="43211"/>
    <cellStyle name="Normal 2 2 4 3 3 4 6" xfId="50326"/>
    <cellStyle name="Normal 2 2 4 3 3 4 7" xfId="57441"/>
    <cellStyle name="Normal 2 2 4 3 3 5" xfId="5267"/>
    <cellStyle name="Normal 2 2 4 3 3 5 2" xfId="12382"/>
    <cellStyle name="Normal 2 2 4 3 3 5 2 2" xfId="19075"/>
    <cellStyle name="Normal 2 2 4 3 3 5 3" xfId="19074"/>
    <cellStyle name="Normal 2 2 4 3 3 5 4" xfId="38467"/>
    <cellStyle name="Normal 2 2 4 3 3 5 5" xfId="45582"/>
    <cellStyle name="Normal 2 2 4 3 3 5 6" xfId="52697"/>
    <cellStyle name="Normal 2 2 4 3 3 5 7" xfId="59812"/>
    <cellStyle name="Normal 2 2 4 3 3 6" xfId="7644"/>
    <cellStyle name="Normal 2 2 4 3 3 6 2" xfId="19076"/>
    <cellStyle name="Normal 2 2 4 3 3 7" xfId="14759"/>
    <cellStyle name="Normal 2 2 4 3 3 7 2" xfId="19077"/>
    <cellStyle name="Normal 2 2 4 3 3 8" xfId="19057"/>
    <cellStyle name="Normal 2 2 4 3 3 9" xfId="33728"/>
    <cellStyle name="Normal 2 2 4 3 4" xfId="629"/>
    <cellStyle name="Normal 2 2 4 3 4 10" xfId="40947"/>
    <cellStyle name="Normal 2 2 4 3 4 11" xfId="48062"/>
    <cellStyle name="Normal 2 2 4 3 4 12" xfId="55177"/>
    <cellStyle name="Normal 2 2 4 3 4 2" xfId="1430"/>
    <cellStyle name="Normal 2 2 4 3 4 2 10" xfId="55976"/>
    <cellStyle name="Normal 2 2 4 3 4 2 2" xfId="3798"/>
    <cellStyle name="Normal 2 2 4 3 4 2 2 2" xfId="10913"/>
    <cellStyle name="Normal 2 2 4 3 4 2 2 2 2" xfId="19081"/>
    <cellStyle name="Normal 2 2 4 3 4 2 2 3" xfId="19080"/>
    <cellStyle name="Normal 2 2 4 3 4 2 2 4" xfId="36998"/>
    <cellStyle name="Normal 2 2 4 3 4 2 2 5" xfId="44113"/>
    <cellStyle name="Normal 2 2 4 3 4 2 2 6" xfId="51228"/>
    <cellStyle name="Normal 2 2 4 3 4 2 2 7" xfId="58343"/>
    <cellStyle name="Normal 2 2 4 3 4 2 3" xfId="6169"/>
    <cellStyle name="Normal 2 2 4 3 4 2 3 2" xfId="13284"/>
    <cellStyle name="Normal 2 2 4 3 4 2 3 2 2" xfId="19083"/>
    <cellStyle name="Normal 2 2 4 3 4 2 3 3" xfId="19082"/>
    <cellStyle name="Normal 2 2 4 3 4 2 3 4" xfId="39369"/>
    <cellStyle name="Normal 2 2 4 3 4 2 3 5" xfId="46484"/>
    <cellStyle name="Normal 2 2 4 3 4 2 3 6" xfId="53599"/>
    <cellStyle name="Normal 2 2 4 3 4 2 3 7" xfId="60714"/>
    <cellStyle name="Normal 2 2 4 3 4 2 4" xfId="8546"/>
    <cellStyle name="Normal 2 2 4 3 4 2 4 2" xfId="19084"/>
    <cellStyle name="Normal 2 2 4 3 4 2 5" xfId="15661"/>
    <cellStyle name="Normal 2 2 4 3 4 2 5 2" xfId="19085"/>
    <cellStyle name="Normal 2 2 4 3 4 2 6" xfId="19079"/>
    <cellStyle name="Normal 2 2 4 3 4 2 7" xfId="34630"/>
    <cellStyle name="Normal 2 2 4 3 4 2 8" xfId="41746"/>
    <cellStyle name="Normal 2 2 4 3 4 2 9" xfId="48861"/>
    <cellStyle name="Normal 2 2 4 3 4 3" xfId="2220"/>
    <cellStyle name="Normal 2 2 4 3 4 3 10" xfId="56765"/>
    <cellStyle name="Normal 2 2 4 3 4 3 2" xfId="4587"/>
    <cellStyle name="Normal 2 2 4 3 4 3 2 2" xfId="11702"/>
    <cellStyle name="Normal 2 2 4 3 4 3 2 2 2" xfId="19088"/>
    <cellStyle name="Normal 2 2 4 3 4 3 2 3" xfId="19087"/>
    <cellStyle name="Normal 2 2 4 3 4 3 2 4" xfId="37787"/>
    <cellStyle name="Normal 2 2 4 3 4 3 2 5" xfId="44902"/>
    <cellStyle name="Normal 2 2 4 3 4 3 2 6" xfId="52017"/>
    <cellStyle name="Normal 2 2 4 3 4 3 2 7" xfId="59132"/>
    <cellStyle name="Normal 2 2 4 3 4 3 3" xfId="6958"/>
    <cellStyle name="Normal 2 2 4 3 4 3 3 2" xfId="14073"/>
    <cellStyle name="Normal 2 2 4 3 4 3 3 2 2" xfId="19090"/>
    <cellStyle name="Normal 2 2 4 3 4 3 3 3" xfId="19089"/>
    <cellStyle name="Normal 2 2 4 3 4 3 3 4" xfId="40158"/>
    <cellStyle name="Normal 2 2 4 3 4 3 3 5" xfId="47273"/>
    <cellStyle name="Normal 2 2 4 3 4 3 3 6" xfId="54388"/>
    <cellStyle name="Normal 2 2 4 3 4 3 3 7" xfId="61503"/>
    <cellStyle name="Normal 2 2 4 3 4 3 4" xfId="9335"/>
    <cellStyle name="Normal 2 2 4 3 4 3 4 2" xfId="19091"/>
    <cellStyle name="Normal 2 2 4 3 4 3 5" xfId="16450"/>
    <cellStyle name="Normal 2 2 4 3 4 3 5 2" xfId="19092"/>
    <cellStyle name="Normal 2 2 4 3 4 3 6" xfId="19086"/>
    <cellStyle name="Normal 2 2 4 3 4 3 7" xfId="35419"/>
    <cellStyle name="Normal 2 2 4 3 4 3 8" xfId="42535"/>
    <cellStyle name="Normal 2 2 4 3 4 3 9" xfId="49650"/>
    <cellStyle name="Normal 2 2 4 3 4 4" xfId="2999"/>
    <cellStyle name="Normal 2 2 4 3 4 4 2" xfId="10114"/>
    <cellStyle name="Normal 2 2 4 3 4 4 2 2" xfId="19094"/>
    <cellStyle name="Normal 2 2 4 3 4 4 3" xfId="19093"/>
    <cellStyle name="Normal 2 2 4 3 4 4 4" xfId="36199"/>
    <cellStyle name="Normal 2 2 4 3 4 4 5" xfId="43314"/>
    <cellStyle name="Normal 2 2 4 3 4 4 6" xfId="50429"/>
    <cellStyle name="Normal 2 2 4 3 4 4 7" xfId="57544"/>
    <cellStyle name="Normal 2 2 4 3 4 5" xfId="5370"/>
    <cellStyle name="Normal 2 2 4 3 4 5 2" xfId="12485"/>
    <cellStyle name="Normal 2 2 4 3 4 5 2 2" xfId="19096"/>
    <cellStyle name="Normal 2 2 4 3 4 5 3" xfId="19095"/>
    <cellStyle name="Normal 2 2 4 3 4 5 4" xfId="38570"/>
    <cellStyle name="Normal 2 2 4 3 4 5 5" xfId="45685"/>
    <cellStyle name="Normal 2 2 4 3 4 5 6" xfId="52800"/>
    <cellStyle name="Normal 2 2 4 3 4 5 7" xfId="59915"/>
    <cellStyle name="Normal 2 2 4 3 4 6" xfId="7747"/>
    <cellStyle name="Normal 2 2 4 3 4 6 2" xfId="19097"/>
    <cellStyle name="Normal 2 2 4 3 4 7" xfId="14862"/>
    <cellStyle name="Normal 2 2 4 3 4 7 2" xfId="19098"/>
    <cellStyle name="Normal 2 2 4 3 4 8" xfId="19078"/>
    <cellStyle name="Normal 2 2 4 3 4 9" xfId="33831"/>
    <cellStyle name="Normal 2 2 4 3 5" xfId="937"/>
    <cellStyle name="Normal 2 2 4 3 5 10" xfId="55483"/>
    <cellStyle name="Normal 2 2 4 3 5 2" xfId="3305"/>
    <cellStyle name="Normal 2 2 4 3 5 2 2" xfId="10420"/>
    <cellStyle name="Normal 2 2 4 3 5 2 2 2" xfId="19101"/>
    <cellStyle name="Normal 2 2 4 3 5 2 3" xfId="19100"/>
    <cellStyle name="Normal 2 2 4 3 5 2 4" xfId="36505"/>
    <cellStyle name="Normal 2 2 4 3 5 2 5" xfId="43620"/>
    <cellStyle name="Normal 2 2 4 3 5 2 6" xfId="50735"/>
    <cellStyle name="Normal 2 2 4 3 5 2 7" xfId="57850"/>
    <cellStyle name="Normal 2 2 4 3 5 3" xfId="5676"/>
    <cellStyle name="Normal 2 2 4 3 5 3 2" xfId="12791"/>
    <cellStyle name="Normal 2 2 4 3 5 3 2 2" xfId="19103"/>
    <cellStyle name="Normal 2 2 4 3 5 3 3" xfId="19102"/>
    <cellStyle name="Normal 2 2 4 3 5 3 4" xfId="38876"/>
    <cellStyle name="Normal 2 2 4 3 5 3 5" xfId="45991"/>
    <cellStyle name="Normal 2 2 4 3 5 3 6" xfId="53106"/>
    <cellStyle name="Normal 2 2 4 3 5 3 7" xfId="60221"/>
    <cellStyle name="Normal 2 2 4 3 5 4" xfId="8053"/>
    <cellStyle name="Normal 2 2 4 3 5 4 2" xfId="19104"/>
    <cellStyle name="Normal 2 2 4 3 5 5" xfId="15168"/>
    <cellStyle name="Normal 2 2 4 3 5 5 2" xfId="19105"/>
    <cellStyle name="Normal 2 2 4 3 5 6" xfId="19099"/>
    <cellStyle name="Normal 2 2 4 3 5 7" xfId="34137"/>
    <cellStyle name="Normal 2 2 4 3 5 8" xfId="41253"/>
    <cellStyle name="Normal 2 2 4 3 5 9" xfId="48368"/>
    <cellStyle name="Normal 2 2 4 3 6" xfId="1727"/>
    <cellStyle name="Normal 2 2 4 3 6 10" xfId="56272"/>
    <cellStyle name="Normal 2 2 4 3 6 2" xfId="4094"/>
    <cellStyle name="Normal 2 2 4 3 6 2 2" xfId="11209"/>
    <cellStyle name="Normal 2 2 4 3 6 2 2 2" xfId="19108"/>
    <cellStyle name="Normal 2 2 4 3 6 2 3" xfId="19107"/>
    <cellStyle name="Normal 2 2 4 3 6 2 4" xfId="37294"/>
    <cellStyle name="Normal 2 2 4 3 6 2 5" xfId="44409"/>
    <cellStyle name="Normal 2 2 4 3 6 2 6" xfId="51524"/>
    <cellStyle name="Normal 2 2 4 3 6 2 7" xfId="58639"/>
    <cellStyle name="Normal 2 2 4 3 6 3" xfId="6465"/>
    <cellStyle name="Normal 2 2 4 3 6 3 2" xfId="13580"/>
    <cellStyle name="Normal 2 2 4 3 6 3 2 2" xfId="19110"/>
    <cellStyle name="Normal 2 2 4 3 6 3 3" xfId="19109"/>
    <cellStyle name="Normal 2 2 4 3 6 3 4" xfId="39665"/>
    <cellStyle name="Normal 2 2 4 3 6 3 5" xfId="46780"/>
    <cellStyle name="Normal 2 2 4 3 6 3 6" xfId="53895"/>
    <cellStyle name="Normal 2 2 4 3 6 3 7" xfId="61010"/>
    <cellStyle name="Normal 2 2 4 3 6 4" xfId="8842"/>
    <cellStyle name="Normal 2 2 4 3 6 4 2" xfId="19111"/>
    <cellStyle name="Normal 2 2 4 3 6 5" xfId="15957"/>
    <cellStyle name="Normal 2 2 4 3 6 5 2" xfId="19112"/>
    <cellStyle name="Normal 2 2 4 3 6 6" xfId="19106"/>
    <cellStyle name="Normal 2 2 4 3 6 7" xfId="34926"/>
    <cellStyle name="Normal 2 2 4 3 6 8" xfId="42042"/>
    <cellStyle name="Normal 2 2 4 3 6 9" xfId="49157"/>
    <cellStyle name="Normal 2 2 4 3 7" xfId="2506"/>
    <cellStyle name="Normal 2 2 4 3 7 2" xfId="9621"/>
    <cellStyle name="Normal 2 2 4 3 7 2 2" xfId="19114"/>
    <cellStyle name="Normal 2 2 4 3 7 3" xfId="19113"/>
    <cellStyle name="Normal 2 2 4 3 7 4" xfId="35706"/>
    <cellStyle name="Normal 2 2 4 3 7 5" xfId="42821"/>
    <cellStyle name="Normal 2 2 4 3 7 6" xfId="49936"/>
    <cellStyle name="Normal 2 2 4 3 7 7" xfId="57051"/>
    <cellStyle name="Normal 2 2 4 3 8" xfId="4877"/>
    <cellStyle name="Normal 2 2 4 3 8 2" xfId="11992"/>
    <cellStyle name="Normal 2 2 4 3 8 2 2" xfId="19116"/>
    <cellStyle name="Normal 2 2 4 3 8 3" xfId="19115"/>
    <cellStyle name="Normal 2 2 4 3 8 4" xfId="38077"/>
    <cellStyle name="Normal 2 2 4 3 8 5" xfId="45192"/>
    <cellStyle name="Normal 2 2 4 3 8 6" xfId="52307"/>
    <cellStyle name="Normal 2 2 4 3 8 7" xfId="59422"/>
    <cellStyle name="Normal 2 2 4 3 9" xfId="7254"/>
    <cellStyle name="Normal 2 2 4 3 9 2" xfId="19117"/>
    <cellStyle name="Normal 2 2 4 4" xfId="238"/>
    <cellStyle name="Normal 2 2 4 4 10" xfId="40556"/>
    <cellStyle name="Normal 2 2 4 4 11" xfId="47671"/>
    <cellStyle name="Normal 2 2 4 4 12" xfId="54786"/>
    <cellStyle name="Normal 2 2 4 4 2" xfId="1039"/>
    <cellStyle name="Normal 2 2 4 4 2 10" xfId="55585"/>
    <cellStyle name="Normal 2 2 4 4 2 2" xfId="3407"/>
    <cellStyle name="Normal 2 2 4 4 2 2 2" xfId="10522"/>
    <cellStyle name="Normal 2 2 4 4 2 2 2 2" xfId="19121"/>
    <cellStyle name="Normal 2 2 4 4 2 2 3" xfId="19120"/>
    <cellStyle name="Normal 2 2 4 4 2 2 4" xfId="36607"/>
    <cellStyle name="Normal 2 2 4 4 2 2 5" xfId="43722"/>
    <cellStyle name="Normal 2 2 4 4 2 2 6" xfId="50837"/>
    <cellStyle name="Normal 2 2 4 4 2 2 7" xfId="57952"/>
    <cellStyle name="Normal 2 2 4 4 2 3" xfId="5778"/>
    <cellStyle name="Normal 2 2 4 4 2 3 2" xfId="12893"/>
    <cellStyle name="Normal 2 2 4 4 2 3 2 2" xfId="19123"/>
    <cellStyle name="Normal 2 2 4 4 2 3 3" xfId="19122"/>
    <cellStyle name="Normal 2 2 4 4 2 3 4" xfId="38978"/>
    <cellStyle name="Normal 2 2 4 4 2 3 5" xfId="46093"/>
    <cellStyle name="Normal 2 2 4 4 2 3 6" xfId="53208"/>
    <cellStyle name="Normal 2 2 4 4 2 3 7" xfId="60323"/>
    <cellStyle name="Normal 2 2 4 4 2 4" xfId="8155"/>
    <cellStyle name="Normal 2 2 4 4 2 4 2" xfId="19124"/>
    <cellStyle name="Normal 2 2 4 4 2 5" xfId="15270"/>
    <cellStyle name="Normal 2 2 4 4 2 5 2" xfId="19125"/>
    <cellStyle name="Normal 2 2 4 4 2 6" xfId="19119"/>
    <cellStyle name="Normal 2 2 4 4 2 7" xfId="34239"/>
    <cellStyle name="Normal 2 2 4 4 2 8" xfId="41355"/>
    <cellStyle name="Normal 2 2 4 4 2 9" xfId="48470"/>
    <cellStyle name="Normal 2 2 4 4 3" xfId="1829"/>
    <cellStyle name="Normal 2 2 4 4 3 10" xfId="56374"/>
    <cellStyle name="Normal 2 2 4 4 3 2" xfId="4196"/>
    <cellStyle name="Normal 2 2 4 4 3 2 2" xfId="11311"/>
    <cellStyle name="Normal 2 2 4 4 3 2 2 2" xfId="19128"/>
    <cellStyle name="Normal 2 2 4 4 3 2 3" xfId="19127"/>
    <cellStyle name="Normal 2 2 4 4 3 2 4" xfId="37396"/>
    <cellStyle name="Normal 2 2 4 4 3 2 5" xfId="44511"/>
    <cellStyle name="Normal 2 2 4 4 3 2 6" xfId="51626"/>
    <cellStyle name="Normal 2 2 4 4 3 2 7" xfId="58741"/>
    <cellStyle name="Normal 2 2 4 4 3 3" xfId="6567"/>
    <cellStyle name="Normal 2 2 4 4 3 3 2" xfId="13682"/>
    <cellStyle name="Normal 2 2 4 4 3 3 2 2" xfId="19130"/>
    <cellStyle name="Normal 2 2 4 4 3 3 3" xfId="19129"/>
    <cellStyle name="Normal 2 2 4 4 3 3 4" xfId="39767"/>
    <cellStyle name="Normal 2 2 4 4 3 3 5" xfId="46882"/>
    <cellStyle name="Normal 2 2 4 4 3 3 6" xfId="53997"/>
    <cellStyle name="Normal 2 2 4 4 3 3 7" xfId="61112"/>
    <cellStyle name="Normal 2 2 4 4 3 4" xfId="8944"/>
    <cellStyle name="Normal 2 2 4 4 3 4 2" xfId="19131"/>
    <cellStyle name="Normal 2 2 4 4 3 5" xfId="16059"/>
    <cellStyle name="Normal 2 2 4 4 3 5 2" xfId="19132"/>
    <cellStyle name="Normal 2 2 4 4 3 6" xfId="19126"/>
    <cellStyle name="Normal 2 2 4 4 3 7" xfId="35028"/>
    <cellStyle name="Normal 2 2 4 4 3 8" xfId="42144"/>
    <cellStyle name="Normal 2 2 4 4 3 9" xfId="49259"/>
    <cellStyle name="Normal 2 2 4 4 4" xfId="2608"/>
    <cellStyle name="Normal 2 2 4 4 4 2" xfId="9723"/>
    <cellStyle name="Normal 2 2 4 4 4 2 2" xfId="19134"/>
    <cellStyle name="Normal 2 2 4 4 4 3" xfId="19133"/>
    <cellStyle name="Normal 2 2 4 4 4 4" xfId="35808"/>
    <cellStyle name="Normal 2 2 4 4 4 5" xfId="42923"/>
    <cellStyle name="Normal 2 2 4 4 4 6" xfId="50038"/>
    <cellStyle name="Normal 2 2 4 4 4 7" xfId="57153"/>
    <cellStyle name="Normal 2 2 4 4 5" xfId="4979"/>
    <cellStyle name="Normal 2 2 4 4 5 2" xfId="12094"/>
    <cellStyle name="Normal 2 2 4 4 5 2 2" xfId="19136"/>
    <cellStyle name="Normal 2 2 4 4 5 3" xfId="19135"/>
    <cellStyle name="Normal 2 2 4 4 5 4" xfId="38179"/>
    <cellStyle name="Normal 2 2 4 4 5 5" xfId="45294"/>
    <cellStyle name="Normal 2 2 4 4 5 6" xfId="52409"/>
    <cellStyle name="Normal 2 2 4 4 5 7" xfId="59524"/>
    <cellStyle name="Normal 2 2 4 4 6" xfId="7356"/>
    <cellStyle name="Normal 2 2 4 4 6 2" xfId="19137"/>
    <cellStyle name="Normal 2 2 4 4 7" xfId="14471"/>
    <cellStyle name="Normal 2 2 4 4 7 2" xfId="19138"/>
    <cellStyle name="Normal 2 2 4 4 8" xfId="19118"/>
    <cellStyle name="Normal 2 2 4 4 9" xfId="33440"/>
    <cellStyle name="Normal 2 2 4 5" xfId="433"/>
    <cellStyle name="Normal 2 2 4 5 10" xfId="40751"/>
    <cellStyle name="Normal 2 2 4 5 11" xfId="47866"/>
    <cellStyle name="Normal 2 2 4 5 12" xfId="54981"/>
    <cellStyle name="Normal 2 2 4 5 2" xfId="1234"/>
    <cellStyle name="Normal 2 2 4 5 2 10" xfId="55780"/>
    <cellStyle name="Normal 2 2 4 5 2 2" xfId="3602"/>
    <cellStyle name="Normal 2 2 4 5 2 2 2" xfId="10717"/>
    <cellStyle name="Normal 2 2 4 5 2 2 2 2" xfId="19142"/>
    <cellStyle name="Normal 2 2 4 5 2 2 3" xfId="19141"/>
    <cellStyle name="Normal 2 2 4 5 2 2 4" xfId="36802"/>
    <cellStyle name="Normal 2 2 4 5 2 2 5" xfId="43917"/>
    <cellStyle name="Normal 2 2 4 5 2 2 6" xfId="51032"/>
    <cellStyle name="Normal 2 2 4 5 2 2 7" xfId="58147"/>
    <cellStyle name="Normal 2 2 4 5 2 3" xfId="5973"/>
    <cellStyle name="Normal 2 2 4 5 2 3 2" xfId="13088"/>
    <cellStyle name="Normal 2 2 4 5 2 3 2 2" xfId="19144"/>
    <cellStyle name="Normal 2 2 4 5 2 3 3" xfId="19143"/>
    <cellStyle name="Normal 2 2 4 5 2 3 4" xfId="39173"/>
    <cellStyle name="Normal 2 2 4 5 2 3 5" xfId="46288"/>
    <cellStyle name="Normal 2 2 4 5 2 3 6" xfId="53403"/>
    <cellStyle name="Normal 2 2 4 5 2 3 7" xfId="60518"/>
    <cellStyle name="Normal 2 2 4 5 2 4" xfId="8350"/>
    <cellStyle name="Normal 2 2 4 5 2 4 2" xfId="19145"/>
    <cellStyle name="Normal 2 2 4 5 2 5" xfId="15465"/>
    <cellStyle name="Normal 2 2 4 5 2 5 2" xfId="19146"/>
    <cellStyle name="Normal 2 2 4 5 2 6" xfId="19140"/>
    <cellStyle name="Normal 2 2 4 5 2 7" xfId="34434"/>
    <cellStyle name="Normal 2 2 4 5 2 8" xfId="41550"/>
    <cellStyle name="Normal 2 2 4 5 2 9" xfId="48665"/>
    <cellStyle name="Normal 2 2 4 5 3" xfId="2024"/>
    <cellStyle name="Normal 2 2 4 5 3 10" xfId="56569"/>
    <cellStyle name="Normal 2 2 4 5 3 2" xfId="4391"/>
    <cellStyle name="Normal 2 2 4 5 3 2 2" xfId="11506"/>
    <cellStyle name="Normal 2 2 4 5 3 2 2 2" xfId="19149"/>
    <cellStyle name="Normal 2 2 4 5 3 2 3" xfId="19148"/>
    <cellStyle name="Normal 2 2 4 5 3 2 4" xfId="37591"/>
    <cellStyle name="Normal 2 2 4 5 3 2 5" xfId="44706"/>
    <cellStyle name="Normal 2 2 4 5 3 2 6" xfId="51821"/>
    <cellStyle name="Normal 2 2 4 5 3 2 7" xfId="58936"/>
    <cellStyle name="Normal 2 2 4 5 3 3" xfId="6762"/>
    <cellStyle name="Normal 2 2 4 5 3 3 2" xfId="13877"/>
    <cellStyle name="Normal 2 2 4 5 3 3 2 2" xfId="19151"/>
    <cellStyle name="Normal 2 2 4 5 3 3 3" xfId="19150"/>
    <cellStyle name="Normal 2 2 4 5 3 3 4" xfId="39962"/>
    <cellStyle name="Normal 2 2 4 5 3 3 5" xfId="47077"/>
    <cellStyle name="Normal 2 2 4 5 3 3 6" xfId="54192"/>
    <cellStyle name="Normal 2 2 4 5 3 3 7" xfId="61307"/>
    <cellStyle name="Normal 2 2 4 5 3 4" xfId="9139"/>
    <cellStyle name="Normal 2 2 4 5 3 4 2" xfId="19152"/>
    <cellStyle name="Normal 2 2 4 5 3 5" xfId="16254"/>
    <cellStyle name="Normal 2 2 4 5 3 5 2" xfId="19153"/>
    <cellStyle name="Normal 2 2 4 5 3 6" xfId="19147"/>
    <cellStyle name="Normal 2 2 4 5 3 7" xfId="35223"/>
    <cellStyle name="Normal 2 2 4 5 3 8" xfId="42339"/>
    <cellStyle name="Normal 2 2 4 5 3 9" xfId="49454"/>
    <cellStyle name="Normal 2 2 4 5 4" xfId="2803"/>
    <cellStyle name="Normal 2 2 4 5 4 2" xfId="9918"/>
    <cellStyle name="Normal 2 2 4 5 4 2 2" xfId="19155"/>
    <cellStyle name="Normal 2 2 4 5 4 3" xfId="19154"/>
    <cellStyle name="Normal 2 2 4 5 4 4" xfId="36003"/>
    <cellStyle name="Normal 2 2 4 5 4 5" xfId="43118"/>
    <cellStyle name="Normal 2 2 4 5 4 6" xfId="50233"/>
    <cellStyle name="Normal 2 2 4 5 4 7" xfId="57348"/>
    <cellStyle name="Normal 2 2 4 5 5" xfId="5174"/>
    <cellStyle name="Normal 2 2 4 5 5 2" xfId="12289"/>
    <cellStyle name="Normal 2 2 4 5 5 2 2" xfId="19157"/>
    <cellStyle name="Normal 2 2 4 5 5 3" xfId="19156"/>
    <cellStyle name="Normal 2 2 4 5 5 4" xfId="38374"/>
    <cellStyle name="Normal 2 2 4 5 5 5" xfId="45489"/>
    <cellStyle name="Normal 2 2 4 5 5 6" xfId="52604"/>
    <cellStyle name="Normal 2 2 4 5 5 7" xfId="59719"/>
    <cellStyle name="Normal 2 2 4 5 6" xfId="7551"/>
    <cellStyle name="Normal 2 2 4 5 6 2" xfId="19158"/>
    <cellStyle name="Normal 2 2 4 5 7" xfId="14666"/>
    <cellStyle name="Normal 2 2 4 5 7 2" xfId="19159"/>
    <cellStyle name="Normal 2 2 4 5 8" xfId="19139"/>
    <cellStyle name="Normal 2 2 4 5 9" xfId="33635"/>
    <cellStyle name="Normal 2 2 4 6" xfId="627"/>
    <cellStyle name="Normal 2 2 4 6 10" xfId="40945"/>
    <cellStyle name="Normal 2 2 4 6 11" xfId="48060"/>
    <cellStyle name="Normal 2 2 4 6 12" xfId="55175"/>
    <cellStyle name="Normal 2 2 4 6 2" xfId="1428"/>
    <cellStyle name="Normal 2 2 4 6 2 10" xfId="55974"/>
    <cellStyle name="Normal 2 2 4 6 2 2" xfId="3796"/>
    <cellStyle name="Normal 2 2 4 6 2 2 2" xfId="10911"/>
    <cellStyle name="Normal 2 2 4 6 2 2 2 2" xfId="19163"/>
    <cellStyle name="Normal 2 2 4 6 2 2 3" xfId="19162"/>
    <cellStyle name="Normal 2 2 4 6 2 2 4" xfId="36996"/>
    <cellStyle name="Normal 2 2 4 6 2 2 5" xfId="44111"/>
    <cellStyle name="Normal 2 2 4 6 2 2 6" xfId="51226"/>
    <cellStyle name="Normal 2 2 4 6 2 2 7" xfId="58341"/>
    <cellStyle name="Normal 2 2 4 6 2 3" xfId="6167"/>
    <cellStyle name="Normal 2 2 4 6 2 3 2" xfId="13282"/>
    <cellStyle name="Normal 2 2 4 6 2 3 2 2" xfId="19165"/>
    <cellStyle name="Normal 2 2 4 6 2 3 3" xfId="19164"/>
    <cellStyle name="Normal 2 2 4 6 2 3 4" xfId="39367"/>
    <cellStyle name="Normal 2 2 4 6 2 3 5" xfId="46482"/>
    <cellStyle name="Normal 2 2 4 6 2 3 6" xfId="53597"/>
    <cellStyle name="Normal 2 2 4 6 2 3 7" xfId="60712"/>
    <cellStyle name="Normal 2 2 4 6 2 4" xfId="8544"/>
    <cellStyle name="Normal 2 2 4 6 2 4 2" xfId="19166"/>
    <cellStyle name="Normal 2 2 4 6 2 5" xfId="15659"/>
    <cellStyle name="Normal 2 2 4 6 2 5 2" xfId="19167"/>
    <cellStyle name="Normal 2 2 4 6 2 6" xfId="19161"/>
    <cellStyle name="Normal 2 2 4 6 2 7" xfId="34628"/>
    <cellStyle name="Normal 2 2 4 6 2 8" xfId="41744"/>
    <cellStyle name="Normal 2 2 4 6 2 9" xfId="48859"/>
    <cellStyle name="Normal 2 2 4 6 3" xfId="2218"/>
    <cellStyle name="Normal 2 2 4 6 3 10" xfId="56763"/>
    <cellStyle name="Normal 2 2 4 6 3 2" xfId="4585"/>
    <cellStyle name="Normal 2 2 4 6 3 2 2" xfId="11700"/>
    <cellStyle name="Normal 2 2 4 6 3 2 2 2" xfId="19170"/>
    <cellStyle name="Normal 2 2 4 6 3 2 3" xfId="19169"/>
    <cellStyle name="Normal 2 2 4 6 3 2 4" xfId="37785"/>
    <cellStyle name="Normal 2 2 4 6 3 2 5" xfId="44900"/>
    <cellStyle name="Normal 2 2 4 6 3 2 6" xfId="52015"/>
    <cellStyle name="Normal 2 2 4 6 3 2 7" xfId="59130"/>
    <cellStyle name="Normal 2 2 4 6 3 3" xfId="6956"/>
    <cellStyle name="Normal 2 2 4 6 3 3 2" xfId="14071"/>
    <cellStyle name="Normal 2 2 4 6 3 3 2 2" xfId="19172"/>
    <cellStyle name="Normal 2 2 4 6 3 3 3" xfId="19171"/>
    <cellStyle name="Normal 2 2 4 6 3 3 4" xfId="40156"/>
    <cellStyle name="Normal 2 2 4 6 3 3 5" xfId="47271"/>
    <cellStyle name="Normal 2 2 4 6 3 3 6" xfId="54386"/>
    <cellStyle name="Normal 2 2 4 6 3 3 7" xfId="61501"/>
    <cellStyle name="Normal 2 2 4 6 3 4" xfId="9333"/>
    <cellStyle name="Normal 2 2 4 6 3 4 2" xfId="19173"/>
    <cellStyle name="Normal 2 2 4 6 3 5" xfId="16448"/>
    <cellStyle name="Normal 2 2 4 6 3 5 2" xfId="19174"/>
    <cellStyle name="Normal 2 2 4 6 3 6" xfId="19168"/>
    <cellStyle name="Normal 2 2 4 6 3 7" xfId="35417"/>
    <cellStyle name="Normal 2 2 4 6 3 8" xfId="42533"/>
    <cellStyle name="Normal 2 2 4 6 3 9" xfId="49648"/>
    <cellStyle name="Normal 2 2 4 6 4" xfId="2997"/>
    <cellStyle name="Normal 2 2 4 6 4 2" xfId="10112"/>
    <cellStyle name="Normal 2 2 4 6 4 2 2" xfId="19176"/>
    <cellStyle name="Normal 2 2 4 6 4 3" xfId="19175"/>
    <cellStyle name="Normal 2 2 4 6 4 4" xfId="36197"/>
    <cellStyle name="Normal 2 2 4 6 4 5" xfId="43312"/>
    <cellStyle name="Normal 2 2 4 6 4 6" xfId="50427"/>
    <cellStyle name="Normal 2 2 4 6 4 7" xfId="57542"/>
    <cellStyle name="Normal 2 2 4 6 5" xfId="5368"/>
    <cellStyle name="Normal 2 2 4 6 5 2" xfId="12483"/>
    <cellStyle name="Normal 2 2 4 6 5 2 2" xfId="19178"/>
    <cellStyle name="Normal 2 2 4 6 5 3" xfId="19177"/>
    <cellStyle name="Normal 2 2 4 6 5 4" xfId="38568"/>
    <cellStyle name="Normal 2 2 4 6 5 5" xfId="45683"/>
    <cellStyle name="Normal 2 2 4 6 5 6" xfId="52798"/>
    <cellStyle name="Normal 2 2 4 6 5 7" xfId="59913"/>
    <cellStyle name="Normal 2 2 4 6 6" xfId="7745"/>
    <cellStyle name="Normal 2 2 4 6 6 2" xfId="19179"/>
    <cellStyle name="Normal 2 2 4 6 7" xfId="14860"/>
    <cellStyle name="Normal 2 2 4 6 7 2" xfId="19180"/>
    <cellStyle name="Normal 2 2 4 6 8" xfId="19160"/>
    <cellStyle name="Normal 2 2 4 6 9" xfId="33829"/>
    <cellStyle name="Normal 2 2 4 7" xfId="844"/>
    <cellStyle name="Normal 2 2 4 7 10" xfId="55390"/>
    <cellStyle name="Normal 2 2 4 7 2" xfId="3212"/>
    <cellStyle name="Normal 2 2 4 7 2 2" xfId="10327"/>
    <cellStyle name="Normal 2 2 4 7 2 2 2" xfId="19183"/>
    <cellStyle name="Normal 2 2 4 7 2 3" xfId="19182"/>
    <cellStyle name="Normal 2 2 4 7 2 4" xfId="36412"/>
    <cellStyle name="Normal 2 2 4 7 2 5" xfId="43527"/>
    <cellStyle name="Normal 2 2 4 7 2 6" xfId="50642"/>
    <cellStyle name="Normal 2 2 4 7 2 7" xfId="57757"/>
    <cellStyle name="Normal 2 2 4 7 3" xfId="5583"/>
    <cellStyle name="Normal 2 2 4 7 3 2" xfId="12698"/>
    <cellStyle name="Normal 2 2 4 7 3 2 2" xfId="19185"/>
    <cellStyle name="Normal 2 2 4 7 3 3" xfId="19184"/>
    <cellStyle name="Normal 2 2 4 7 3 4" xfId="38783"/>
    <cellStyle name="Normal 2 2 4 7 3 5" xfId="45898"/>
    <cellStyle name="Normal 2 2 4 7 3 6" xfId="53013"/>
    <cellStyle name="Normal 2 2 4 7 3 7" xfId="60128"/>
    <cellStyle name="Normal 2 2 4 7 4" xfId="7960"/>
    <cellStyle name="Normal 2 2 4 7 4 2" xfId="19186"/>
    <cellStyle name="Normal 2 2 4 7 5" xfId="15075"/>
    <cellStyle name="Normal 2 2 4 7 5 2" xfId="19187"/>
    <cellStyle name="Normal 2 2 4 7 6" xfId="19181"/>
    <cellStyle name="Normal 2 2 4 7 7" xfId="34044"/>
    <cellStyle name="Normal 2 2 4 7 8" xfId="41160"/>
    <cellStyle name="Normal 2 2 4 7 9" xfId="48275"/>
    <cellStyle name="Normal 2 2 4 8" xfId="1634"/>
    <cellStyle name="Normal 2 2 4 8 10" xfId="56179"/>
    <cellStyle name="Normal 2 2 4 8 2" xfId="4001"/>
    <cellStyle name="Normal 2 2 4 8 2 2" xfId="11116"/>
    <cellStyle name="Normal 2 2 4 8 2 2 2" xfId="19190"/>
    <cellStyle name="Normal 2 2 4 8 2 3" xfId="19189"/>
    <cellStyle name="Normal 2 2 4 8 2 4" xfId="37201"/>
    <cellStyle name="Normal 2 2 4 8 2 5" xfId="44316"/>
    <cellStyle name="Normal 2 2 4 8 2 6" xfId="51431"/>
    <cellStyle name="Normal 2 2 4 8 2 7" xfId="58546"/>
    <cellStyle name="Normal 2 2 4 8 3" xfId="6372"/>
    <cellStyle name="Normal 2 2 4 8 3 2" xfId="13487"/>
    <cellStyle name="Normal 2 2 4 8 3 2 2" xfId="19192"/>
    <cellStyle name="Normal 2 2 4 8 3 3" xfId="19191"/>
    <cellStyle name="Normal 2 2 4 8 3 4" xfId="39572"/>
    <cellStyle name="Normal 2 2 4 8 3 5" xfId="46687"/>
    <cellStyle name="Normal 2 2 4 8 3 6" xfId="53802"/>
    <cellStyle name="Normal 2 2 4 8 3 7" xfId="60917"/>
    <cellStyle name="Normal 2 2 4 8 4" xfId="8749"/>
    <cellStyle name="Normal 2 2 4 8 4 2" xfId="19193"/>
    <cellStyle name="Normal 2 2 4 8 5" xfId="15864"/>
    <cellStyle name="Normal 2 2 4 8 5 2" xfId="19194"/>
    <cellStyle name="Normal 2 2 4 8 6" xfId="19188"/>
    <cellStyle name="Normal 2 2 4 8 7" xfId="34833"/>
    <cellStyle name="Normal 2 2 4 8 8" xfId="41949"/>
    <cellStyle name="Normal 2 2 4 8 9" xfId="49064"/>
    <cellStyle name="Normal 2 2 4 9" xfId="2413"/>
    <cellStyle name="Normal 2 2 4 9 2" xfId="9528"/>
    <cellStyle name="Normal 2 2 4 9 2 2" xfId="19196"/>
    <cellStyle name="Normal 2 2 4 9 3" xfId="19195"/>
    <cellStyle name="Normal 2 2 4 9 4" xfId="35613"/>
    <cellStyle name="Normal 2 2 4 9 5" xfId="42728"/>
    <cellStyle name="Normal 2 2 4 9 6" xfId="49843"/>
    <cellStyle name="Normal 2 2 4 9 7" xfId="56958"/>
    <cellStyle name="Normal 2 2 40" xfId="61754"/>
    <cellStyle name="Normal 2 2 41" xfId="61759"/>
    <cellStyle name="Normal 2 2 42" xfId="61773"/>
    <cellStyle name="Normal 2 2 43" xfId="61781"/>
    <cellStyle name="Normal 2 2 44" xfId="61787"/>
    <cellStyle name="Normal 2 2 5" xfId="55"/>
    <cellStyle name="Normal 2 2 5 10" xfId="7182"/>
    <cellStyle name="Normal 2 2 5 10 2" xfId="19198"/>
    <cellStyle name="Normal 2 2 5 11" xfId="14297"/>
    <cellStyle name="Normal 2 2 5 11 2" xfId="19199"/>
    <cellStyle name="Normal 2 2 5 12" xfId="19197"/>
    <cellStyle name="Normal 2 2 5 13" xfId="33266"/>
    <cellStyle name="Normal 2 2 5 14" xfId="40382"/>
    <cellStyle name="Normal 2 2 5 15" xfId="47497"/>
    <cellStyle name="Normal 2 2 5 16" xfId="54612"/>
    <cellStyle name="Normal 2 2 5 2" xfId="157"/>
    <cellStyle name="Normal 2 2 5 2 10" xfId="14394"/>
    <cellStyle name="Normal 2 2 5 2 10 2" xfId="19201"/>
    <cellStyle name="Normal 2 2 5 2 11" xfId="19200"/>
    <cellStyle name="Normal 2 2 5 2 12" xfId="33363"/>
    <cellStyle name="Normal 2 2 5 2 13" xfId="40479"/>
    <cellStyle name="Normal 2 2 5 2 14" xfId="47594"/>
    <cellStyle name="Normal 2 2 5 2 15" xfId="54709"/>
    <cellStyle name="Normal 2 2 5 2 2" xfId="356"/>
    <cellStyle name="Normal 2 2 5 2 2 10" xfId="40674"/>
    <cellStyle name="Normal 2 2 5 2 2 11" xfId="47789"/>
    <cellStyle name="Normal 2 2 5 2 2 12" xfId="54904"/>
    <cellStyle name="Normal 2 2 5 2 2 2" xfId="1157"/>
    <cellStyle name="Normal 2 2 5 2 2 2 10" xfId="55703"/>
    <cellStyle name="Normal 2 2 5 2 2 2 2" xfId="3525"/>
    <cellStyle name="Normal 2 2 5 2 2 2 2 2" xfId="10640"/>
    <cellStyle name="Normal 2 2 5 2 2 2 2 2 2" xfId="19205"/>
    <cellStyle name="Normal 2 2 5 2 2 2 2 3" xfId="19204"/>
    <cellStyle name="Normal 2 2 5 2 2 2 2 4" xfId="36725"/>
    <cellStyle name="Normal 2 2 5 2 2 2 2 5" xfId="43840"/>
    <cellStyle name="Normal 2 2 5 2 2 2 2 6" xfId="50955"/>
    <cellStyle name="Normal 2 2 5 2 2 2 2 7" xfId="58070"/>
    <cellStyle name="Normal 2 2 5 2 2 2 3" xfId="5896"/>
    <cellStyle name="Normal 2 2 5 2 2 2 3 2" xfId="13011"/>
    <cellStyle name="Normal 2 2 5 2 2 2 3 2 2" xfId="19207"/>
    <cellStyle name="Normal 2 2 5 2 2 2 3 3" xfId="19206"/>
    <cellStyle name="Normal 2 2 5 2 2 2 3 4" xfId="39096"/>
    <cellStyle name="Normal 2 2 5 2 2 2 3 5" xfId="46211"/>
    <cellStyle name="Normal 2 2 5 2 2 2 3 6" xfId="53326"/>
    <cellStyle name="Normal 2 2 5 2 2 2 3 7" xfId="60441"/>
    <cellStyle name="Normal 2 2 5 2 2 2 4" xfId="8273"/>
    <cellStyle name="Normal 2 2 5 2 2 2 4 2" xfId="19208"/>
    <cellStyle name="Normal 2 2 5 2 2 2 5" xfId="15388"/>
    <cellStyle name="Normal 2 2 5 2 2 2 5 2" xfId="19209"/>
    <cellStyle name="Normal 2 2 5 2 2 2 6" xfId="19203"/>
    <cellStyle name="Normal 2 2 5 2 2 2 7" xfId="34357"/>
    <cellStyle name="Normal 2 2 5 2 2 2 8" xfId="41473"/>
    <cellStyle name="Normal 2 2 5 2 2 2 9" xfId="48588"/>
    <cellStyle name="Normal 2 2 5 2 2 3" xfId="1947"/>
    <cellStyle name="Normal 2 2 5 2 2 3 10" xfId="56492"/>
    <cellStyle name="Normal 2 2 5 2 2 3 2" xfId="4314"/>
    <cellStyle name="Normal 2 2 5 2 2 3 2 2" xfId="11429"/>
    <cellStyle name="Normal 2 2 5 2 2 3 2 2 2" xfId="19212"/>
    <cellStyle name="Normal 2 2 5 2 2 3 2 3" xfId="19211"/>
    <cellStyle name="Normal 2 2 5 2 2 3 2 4" xfId="37514"/>
    <cellStyle name="Normal 2 2 5 2 2 3 2 5" xfId="44629"/>
    <cellStyle name="Normal 2 2 5 2 2 3 2 6" xfId="51744"/>
    <cellStyle name="Normal 2 2 5 2 2 3 2 7" xfId="58859"/>
    <cellStyle name="Normal 2 2 5 2 2 3 3" xfId="6685"/>
    <cellStyle name="Normal 2 2 5 2 2 3 3 2" xfId="13800"/>
    <cellStyle name="Normal 2 2 5 2 2 3 3 2 2" xfId="19214"/>
    <cellStyle name="Normal 2 2 5 2 2 3 3 3" xfId="19213"/>
    <cellStyle name="Normal 2 2 5 2 2 3 3 4" xfId="39885"/>
    <cellStyle name="Normal 2 2 5 2 2 3 3 5" xfId="47000"/>
    <cellStyle name="Normal 2 2 5 2 2 3 3 6" xfId="54115"/>
    <cellStyle name="Normal 2 2 5 2 2 3 3 7" xfId="61230"/>
    <cellStyle name="Normal 2 2 5 2 2 3 4" xfId="9062"/>
    <cellStyle name="Normal 2 2 5 2 2 3 4 2" xfId="19215"/>
    <cellStyle name="Normal 2 2 5 2 2 3 5" xfId="16177"/>
    <cellStyle name="Normal 2 2 5 2 2 3 5 2" xfId="19216"/>
    <cellStyle name="Normal 2 2 5 2 2 3 6" xfId="19210"/>
    <cellStyle name="Normal 2 2 5 2 2 3 7" xfId="35146"/>
    <cellStyle name="Normal 2 2 5 2 2 3 8" xfId="42262"/>
    <cellStyle name="Normal 2 2 5 2 2 3 9" xfId="49377"/>
    <cellStyle name="Normal 2 2 5 2 2 4" xfId="2726"/>
    <cellStyle name="Normal 2 2 5 2 2 4 2" xfId="9841"/>
    <cellStyle name="Normal 2 2 5 2 2 4 2 2" xfId="19218"/>
    <cellStyle name="Normal 2 2 5 2 2 4 3" xfId="19217"/>
    <cellStyle name="Normal 2 2 5 2 2 4 4" xfId="35926"/>
    <cellStyle name="Normal 2 2 5 2 2 4 5" xfId="43041"/>
    <cellStyle name="Normal 2 2 5 2 2 4 6" xfId="50156"/>
    <cellStyle name="Normal 2 2 5 2 2 4 7" xfId="57271"/>
    <cellStyle name="Normal 2 2 5 2 2 5" xfId="5097"/>
    <cellStyle name="Normal 2 2 5 2 2 5 2" xfId="12212"/>
    <cellStyle name="Normal 2 2 5 2 2 5 2 2" xfId="19220"/>
    <cellStyle name="Normal 2 2 5 2 2 5 3" xfId="19219"/>
    <cellStyle name="Normal 2 2 5 2 2 5 4" xfId="38297"/>
    <cellStyle name="Normal 2 2 5 2 2 5 5" xfId="45412"/>
    <cellStyle name="Normal 2 2 5 2 2 5 6" xfId="52527"/>
    <cellStyle name="Normal 2 2 5 2 2 5 7" xfId="59642"/>
    <cellStyle name="Normal 2 2 5 2 2 6" xfId="7474"/>
    <cellStyle name="Normal 2 2 5 2 2 6 2" xfId="19221"/>
    <cellStyle name="Normal 2 2 5 2 2 7" xfId="14589"/>
    <cellStyle name="Normal 2 2 5 2 2 7 2" xfId="19222"/>
    <cellStyle name="Normal 2 2 5 2 2 8" xfId="19202"/>
    <cellStyle name="Normal 2 2 5 2 2 9" xfId="33558"/>
    <cellStyle name="Normal 2 2 5 2 3" xfId="551"/>
    <cellStyle name="Normal 2 2 5 2 3 10" xfId="40869"/>
    <cellStyle name="Normal 2 2 5 2 3 11" xfId="47984"/>
    <cellStyle name="Normal 2 2 5 2 3 12" xfId="55099"/>
    <cellStyle name="Normal 2 2 5 2 3 2" xfId="1352"/>
    <cellStyle name="Normal 2 2 5 2 3 2 10" xfId="55898"/>
    <cellStyle name="Normal 2 2 5 2 3 2 2" xfId="3720"/>
    <cellStyle name="Normal 2 2 5 2 3 2 2 2" xfId="10835"/>
    <cellStyle name="Normal 2 2 5 2 3 2 2 2 2" xfId="19226"/>
    <cellStyle name="Normal 2 2 5 2 3 2 2 3" xfId="19225"/>
    <cellStyle name="Normal 2 2 5 2 3 2 2 4" xfId="36920"/>
    <cellStyle name="Normal 2 2 5 2 3 2 2 5" xfId="44035"/>
    <cellStyle name="Normal 2 2 5 2 3 2 2 6" xfId="51150"/>
    <cellStyle name="Normal 2 2 5 2 3 2 2 7" xfId="58265"/>
    <cellStyle name="Normal 2 2 5 2 3 2 3" xfId="6091"/>
    <cellStyle name="Normal 2 2 5 2 3 2 3 2" xfId="13206"/>
    <cellStyle name="Normal 2 2 5 2 3 2 3 2 2" xfId="19228"/>
    <cellStyle name="Normal 2 2 5 2 3 2 3 3" xfId="19227"/>
    <cellStyle name="Normal 2 2 5 2 3 2 3 4" xfId="39291"/>
    <cellStyle name="Normal 2 2 5 2 3 2 3 5" xfId="46406"/>
    <cellStyle name="Normal 2 2 5 2 3 2 3 6" xfId="53521"/>
    <cellStyle name="Normal 2 2 5 2 3 2 3 7" xfId="60636"/>
    <cellStyle name="Normal 2 2 5 2 3 2 4" xfId="8468"/>
    <cellStyle name="Normal 2 2 5 2 3 2 4 2" xfId="19229"/>
    <cellStyle name="Normal 2 2 5 2 3 2 5" xfId="15583"/>
    <cellStyle name="Normal 2 2 5 2 3 2 5 2" xfId="19230"/>
    <cellStyle name="Normal 2 2 5 2 3 2 6" xfId="19224"/>
    <cellStyle name="Normal 2 2 5 2 3 2 7" xfId="34552"/>
    <cellStyle name="Normal 2 2 5 2 3 2 8" xfId="41668"/>
    <cellStyle name="Normal 2 2 5 2 3 2 9" xfId="48783"/>
    <cellStyle name="Normal 2 2 5 2 3 3" xfId="2142"/>
    <cellStyle name="Normal 2 2 5 2 3 3 10" xfId="56687"/>
    <cellStyle name="Normal 2 2 5 2 3 3 2" xfId="4509"/>
    <cellStyle name="Normal 2 2 5 2 3 3 2 2" xfId="11624"/>
    <cellStyle name="Normal 2 2 5 2 3 3 2 2 2" xfId="19233"/>
    <cellStyle name="Normal 2 2 5 2 3 3 2 3" xfId="19232"/>
    <cellStyle name="Normal 2 2 5 2 3 3 2 4" xfId="37709"/>
    <cellStyle name="Normal 2 2 5 2 3 3 2 5" xfId="44824"/>
    <cellStyle name="Normal 2 2 5 2 3 3 2 6" xfId="51939"/>
    <cellStyle name="Normal 2 2 5 2 3 3 2 7" xfId="59054"/>
    <cellStyle name="Normal 2 2 5 2 3 3 3" xfId="6880"/>
    <cellStyle name="Normal 2 2 5 2 3 3 3 2" xfId="13995"/>
    <cellStyle name="Normal 2 2 5 2 3 3 3 2 2" xfId="19235"/>
    <cellStyle name="Normal 2 2 5 2 3 3 3 3" xfId="19234"/>
    <cellStyle name="Normal 2 2 5 2 3 3 3 4" xfId="40080"/>
    <cellStyle name="Normal 2 2 5 2 3 3 3 5" xfId="47195"/>
    <cellStyle name="Normal 2 2 5 2 3 3 3 6" xfId="54310"/>
    <cellStyle name="Normal 2 2 5 2 3 3 3 7" xfId="61425"/>
    <cellStyle name="Normal 2 2 5 2 3 3 4" xfId="9257"/>
    <cellStyle name="Normal 2 2 5 2 3 3 4 2" xfId="19236"/>
    <cellStyle name="Normal 2 2 5 2 3 3 5" xfId="16372"/>
    <cellStyle name="Normal 2 2 5 2 3 3 5 2" xfId="19237"/>
    <cellStyle name="Normal 2 2 5 2 3 3 6" xfId="19231"/>
    <cellStyle name="Normal 2 2 5 2 3 3 7" xfId="35341"/>
    <cellStyle name="Normal 2 2 5 2 3 3 8" xfId="42457"/>
    <cellStyle name="Normal 2 2 5 2 3 3 9" xfId="49572"/>
    <cellStyle name="Normal 2 2 5 2 3 4" xfId="2921"/>
    <cellStyle name="Normal 2 2 5 2 3 4 2" xfId="10036"/>
    <cellStyle name="Normal 2 2 5 2 3 4 2 2" xfId="19239"/>
    <cellStyle name="Normal 2 2 5 2 3 4 3" xfId="19238"/>
    <cellStyle name="Normal 2 2 5 2 3 4 4" xfId="36121"/>
    <cellStyle name="Normal 2 2 5 2 3 4 5" xfId="43236"/>
    <cellStyle name="Normal 2 2 5 2 3 4 6" xfId="50351"/>
    <cellStyle name="Normal 2 2 5 2 3 4 7" xfId="57466"/>
    <cellStyle name="Normal 2 2 5 2 3 5" xfId="5292"/>
    <cellStyle name="Normal 2 2 5 2 3 5 2" xfId="12407"/>
    <cellStyle name="Normal 2 2 5 2 3 5 2 2" xfId="19241"/>
    <cellStyle name="Normal 2 2 5 2 3 5 3" xfId="19240"/>
    <cellStyle name="Normal 2 2 5 2 3 5 4" xfId="38492"/>
    <cellStyle name="Normal 2 2 5 2 3 5 5" xfId="45607"/>
    <cellStyle name="Normal 2 2 5 2 3 5 6" xfId="52722"/>
    <cellStyle name="Normal 2 2 5 2 3 5 7" xfId="59837"/>
    <cellStyle name="Normal 2 2 5 2 3 6" xfId="7669"/>
    <cellStyle name="Normal 2 2 5 2 3 6 2" xfId="19242"/>
    <cellStyle name="Normal 2 2 5 2 3 7" xfId="14784"/>
    <cellStyle name="Normal 2 2 5 2 3 7 2" xfId="19243"/>
    <cellStyle name="Normal 2 2 5 2 3 8" xfId="19223"/>
    <cellStyle name="Normal 2 2 5 2 3 9" xfId="33753"/>
    <cellStyle name="Normal 2 2 5 2 4" xfId="631"/>
    <cellStyle name="Normal 2 2 5 2 4 10" xfId="40949"/>
    <cellStyle name="Normal 2 2 5 2 4 11" xfId="48064"/>
    <cellStyle name="Normal 2 2 5 2 4 12" xfId="55179"/>
    <cellStyle name="Normal 2 2 5 2 4 2" xfId="1432"/>
    <cellStyle name="Normal 2 2 5 2 4 2 10" xfId="55978"/>
    <cellStyle name="Normal 2 2 5 2 4 2 2" xfId="3800"/>
    <cellStyle name="Normal 2 2 5 2 4 2 2 2" xfId="10915"/>
    <cellStyle name="Normal 2 2 5 2 4 2 2 2 2" xfId="19247"/>
    <cellStyle name="Normal 2 2 5 2 4 2 2 3" xfId="19246"/>
    <cellStyle name="Normal 2 2 5 2 4 2 2 4" xfId="37000"/>
    <cellStyle name="Normal 2 2 5 2 4 2 2 5" xfId="44115"/>
    <cellStyle name="Normal 2 2 5 2 4 2 2 6" xfId="51230"/>
    <cellStyle name="Normal 2 2 5 2 4 2 2 7" xfId="58345"/>
    <cellStyle name="Normal 2 2 5 2 4 2 3" xfId="6171"/>
    <cellStyle name="Normal 2 2 5 2 4 2 3 2" xfId="13286"/>
    <cellStyle name="Normal 2 2 5 2 4 2 3 2 2" xfId="19249"/>
    <cellStyle name="Normal 2 2 5 2 4 2 3 3" xfId="19248"/>
    <cellStyle name="Normal 2 2 5 2 4 2 3 4" xfId="39371"/>
    <cellStyle name="Normal 2 2 5 2 4 2 3 5" xfId="46486"/>
    <cellStyle name="Normal 2 2 5 2 4 2 3 6" xfId="53601"/>
    <cellStyle name="Normal 2 2 5 2 4 2 3 7" xfId="60716"/>
    <cellStyle name="Normal 2 2 5 2 4 2 4" xfId="8548"/>
    <cellStyle name="Normal 2 2 5 2 4 2 4 2" xfId="19250"/>
    <cellStyle name="Normal 2 2 5 2 4 2 5" xfId="15663"/>
    <cellStyle name="Normal 2 2 5 2 4 2 5 2" xfId="19251"/>
    <cellStyle name="Normal 2 2 5 2 4 2 6" xfId="19245"/>
    <cellStyle name="Normal 2 2 5 2 4 2 7" xfId="34632"/>
    <cellStyle name="Normal 2 2 5 2 4 2 8" xfId="41748"/>
    <cellStyle name="Normal 2 2 5 2 4 2 9" xfId="48863"/>
    <cellStyle name="Normal 2 2 5 2 4 3" xfId="2222"/>
    <cellStyle name="Normal 2 2 5 2 4 3 10" xfId="56767"/>
    <cellStyle name="Normal 2 2 5 2 4 3 2" xfId="4589"/>
    <cellStyle name="Normal 2 2 5 2 4 3 2 2" xfId="11704"/>
    <cellStyle name="Normal 2 2 5 2 4 3 2 2 2" xfId="19254"/>
    <cellStyle name="Normal 2 2 5 2 4 3 2 3" xfId="19253"/>
    <cellStyle name="Normal 2 2 5 2 4 3 2 4" xfId="37789"/>
    <cellStyle name="Normal 2 2 5 2 4 3 2 5" xfId="44904"/>
    <cellStyle name="Normal 2 2 5 2 4 3 2 6" xfId="52019"/>
    <cellStyle name="Normal 2 2 5 2 4 3 2 7" xfId="59134"/>
    <cellStyle name="Normal 2 2 5 2 4 3 3" xfId="6960"/>
    <cellStyle name="Normal 2 2 5 2 4 3 3 2" xfId="14075"/>
    <cellStyle name="Normal 2 2 5 2 4 3 3 2 2" xfId="19256"/>
    <cellStyle name="Normal 2 2 5 2 4 3 3 3" xfId="19255"/>
    <cellStyle name="Normal 2 2 5 2 4 3 3 4" xfId="40160"/>
    <cellStyle name="Normal 2 2 5 2 4 3 3 5" xfId="47275"/>
    <cellStyle name="Normal 2 2 5 2 4 3 3 6" xfId="54390"/>
    <cellStyle name="Normal 2 2 5 2 4 3 3 7" xfId="61505"/>
    <cellStyle name="Normal 2 2 5 2 4 3 4" xfId="9337"/>
    <cellStyle name="Normal 2 2 5 2 4 3 4 2" xfId="19257"/>
    <cellStyle name="Normal 2 2 5 2 4 3 5" xfId="16452"/>
    <cellStyle name="Normal 2 2 5 2 4 3 5 2" xfId="19258"/>
    <cellStyle name="Normal 2 2 5 2 4 3 6" xfId="19252"/>
    <cellStyle name="Normal 2 2 5 2 4 3 7" xfId="35421"/>
    <cellStyle name="Normal 2 2 5 2 4 3 8" xfId="42537"/>
    <cellStyle name="Normal 2 2 5 2 4 3 9" xfId="49652"/>
    <cellStyle name="Normal 2 2 5 2 4 4" xfId="3001"/>
    <cellStyle name="Normal 2 2 5 2 4 4 2" xfId="10116"/>
    <cellStyle name="Normal 2 2 5 2 4 4 2 2" xfId="19260"/>
    <cellStyle name="Normal 2 2 5 2 4 4 3" xfId="19259"/>
    <cellStyle name="Normal 2 2 5 2 4 4 4" xfId="36201"/>
    <cellStyle name="Normal 2 2 5 2 4 4 5" xfId="43316"/>
    <cellStyle name="Normal 2 2 5 2 4 4 6" xfId="50431"/>
    <cellStyle name="Normal 2 2 5 2 4 4 7" xfId="57546"/>
    <cellStyle name="Normal 2 2 5 2 4 5" xfId="5372"/>
    <cellStyle name="Normal 2 2 5 2 4 5 2" xfId="12487"/>
    <cellStyle name="Normal 2 2 5 2 4 5 2 2" xfId="19262"/>
    <cellStyle name="Normal 2 2 5 2 4 5 3" xfId="19261"/>
    <cellStyle name="Normal 2 2 5 2 4 5 4" xfId="38572"/>
    <cellStyle name="Normal 2 2 5 2 4 5 5" xfId="45687"/>
    <cellStyle name="Normal 2 2 5 2 4 5 6" xfId="52802"/>
    <cellStyle name="Normal 2 2 5 2 4 5 7" xfId="59917"/>
    <cellStyle name="Normal 2 2 5 2 4 6" xfId="7749"/>
    <cellStyle name="Normal 2 2 5 2 4 6 2" xfId="19263"/>
    <cellStyle name="Normal 2 2 5 2 4 7" xfId="14864"/>
    <cellStyle name="Normal 2 2 5 2 4 7 2" xfId="19264"/>
    <cellStyle name="Normal 2 2 5 2 4 8" xfId="19244"/>
    <cellStyle name="Normal 2 2 5 2 4 9" xfId="33833"/>
    <cellStyle name="Normal 2 2 5 2 5" xfId="962"/>
    <cellStyle name="Normal 2 2 5 2 5 10" xfId="55508"/>
    <cellStyle name="Normal 2 2 5 2 5 2" xfId="3330"/>
    <cellStyle name="Normal 2 2 5 2 5 2 2" xfId="10445"/>
    <cellStyle name="Normal 2 2 5 2 5 2 2 2" xfId="19267"/>
    <cellStyle name="Normal 2 2 5 2 5 2 3" xfId="19266"/>
    <cellStyle name="Normal 2 2 5 2 5 2 4" xfId="36530"/>
    <cellStyle name="Normal 2 2 5 2 5 2 5" xfId="43645"/>
    <cellStyle name="Normal 2 2 5 2 5 2 6" xfId="50760"/>
    <cellStyle name="Normal 2 2 5 2 5 2 7" xfId="57875"/>
    <cellStyle name="Normal 2 2 5 2 5 3" xfId="5701"/>
    <cellStyle name="Normal 2 2 5 2 5 3 2" xfId="12816"/>
    <cellStyle name="Normal 2 2 5 2 5 3 2 2" xfId="19269"/>
    <cellStyle name="Normal 2 2 5 2 5 3 3" xfId="19268"/>
    <cellStyle name="Normal 2 2 5 2 5 3 4" xfId="38901"/>
    <cellStyle name="Normal 2 2 5 2 5 3 5" xfId="46016"/>
    <cellStyle name="Normal 2 2 5 2 5 3 6" xfId="53131"/>
    <cellStyle name="Normal 2 2 5 2 5 3 7" xfId="60246"/>
    <cellStyle name="Normal 2 2 5 2 5 4" xfId="8078"/>
    <cellStyle name="Normal 2 2 5 2 5 4 2" xfId="19270"/>
    <cellStyle name="Normal 2 2 5 2 5 5" xfId="15193"/>
    <cellStyle name="Normal 2 2 5 2 5 5 2" xfId="19271"/>
    <cellStyle name="Normal 2 2 5 2 5 6" xfId="19265"/>
    <cellStyle name="Normal 2 2 5 2 5 7" xfId="34162"/>
    <cellStyle name="Normal 2 2 5 2 5 8" xfId="41278"/>
    <cellStyle name="Normal 2 2 5 2 5 9" xfId="48393"/>
    <cellStyle name="Normal 2 2 5 2 6" xfId="1752"/>
    <cellStyle name="Normal 2 2 5 2 6 10" xfId="56297"/>
    <cellStyle name="Normal 2 2 5 2 6 2" xfId="4119"/>
    <cellStyle name="Normal 2 2 5 2 6 2 2" xfId="11234"/>
    <cellStyle name="Normal 2 2 5 2 6 2 2 2" xfId="19274"/>
    <cellStyle name="Normal 2 2 5 2 6 2 3" xfId="19273"/>
    <cellStyle name="Normal 2 2 5 2 6 2 4" xfId="37319"/>
    <cellStyle name="Normal 2 2 5 2 6 2 5" xfId="44434"/>
    <cellStyle name="Normal 2 2 5 2 6 2 6" xfId="51549"/>
    <cellStyle name="Normal 2 2 5 2 6 2 7" xfId="58664"/>
    <cellStyle name="Normal 2 2 5 2 6 3" xfId="6490"/>
    <cellStyle name="Normal 2 2 5 2 6 3 2" xfId="13605"/>
    <cellStyle name="Normal 2 2 5 2 6 3 2 2" xfId="19276"/>
    <cellStyle name="Normal 2 2 5 2 6 3 3" xfId="19275"/>
    <cellStyle name="Normal 2 2 5 2 6 3 4" xfId="39690"/>
    <cellStyle name="Normal 2 2 5 2 6 3 5" xfId="46805"/>
    <cellStyle name="Normal 2 2 5 2 6 3 6" xfId="53920"/>
    <cellStyle name="Normal 2 2 5 2 6 3 7" xfId="61035"/>
    <cellStyle name="Normal 2 2 5 2 6 4" xfId="8867"/>
    <cellStyle name="Normal 2 2 5 2 6 4 2" xfId="19277"/>
    <cellStyle name="Normal 2 2 5 2 6 5" xfId="15982"/>
    <cellStyle name="Normal 2 2 5 2 6 5 2" xfId="19278"/>
    <cellStyle name="Normal 2 2 5 2 6 6" xfId="19272"/>
    <cellStyle name="Normal 2 2 5 2 6 7" xfId="34951"/>
    <cellStyle name="Normal 2 2 5 2 6 8" xfId="42067"/>
    <cellStyle name="Normal 2 2 5 2 6 9" xfId="49182"/>
    <cellStyle name="Normal 2 2 5 2 7" xfId="2531"/>
    <cellStyle name="Normal 2 2 5 2 7 2" xfId="9646"/>
    <cellStyle name="Normal 2 2 5 2 7 2 2" xfId="19280"/>
    <cellStyle name="Normal 2 2 5 2 7 3" xfId="19279"/>
    <cellStyle name="Normal 2 2 5 2 7 4" xfId="35731"/>
    <cellStyle name="Normal 2 2 5 2 7 5" xfId="42846"/>
    <cellStyle name="Normal 2 2 5 2 7 6" xfId="49961"/>
    <cellStyle name="Normal 2 2 5 2 7 7" xfId="57076"/>
    <cellStyle name="Normal 2 2 5 2 8" xfId="4902"/>
    <cellStyle name="Normal 2 2 5 2 8 2" xfId="12017"/>
    <cellStyle name="Normal 2 2 5 2 8 2 2" xfId="19282"/>
    <cellStyle name="Normal 2 2 5 2 8 3" xfId="19281"/>
    <cellStyle name="Normal 2 2 5 2 8 4" xfId="38102"/>
    <cellStyle name="Normal 2 2 5 2 8 5" xfId="45217"/>
    <cellStyle name="Normal 2 2 5 2 8 6" xfId="52332"/>
    <cellStyle name="Normal 2 2 5 2 8 7" xfId="59447"/>
    <cellStyle name="Normal 2 2 5 2 9" xfId="7279"/>
    <cellStyle name="Normal 2 2 5 2 9 2" xfId="19283"/>
    <cellStyle name="Normal 2 2 5 3" xfId="259"/>
    <cellStyle name="Normal 2 2 5 3 10" xfId="40577"/>
    <cellStyle name="Normal 2 2 5 3 11" xfId="47692"/>
    <cellStyle name="Normal 2 2 5 3 12" xfId="54807"/>
    <cellStyle name="Normal 2 2 5 3 2" xfId="1060"/>
    <cellStyle name="Normal 2 2 5 3 2 10" xfId="55606"/>
    <cellStyle name="Normal 2 2 5 3 2 2" xfId="3428"/>
    <cellStyle name="Normal 2 2 5 3 2 2 2" xfId="10543"/>
    <cellStyle name="Normal 2 2 5 3 2 2 2 2" xfId="19287"/>
    <cellStyle name="Normal 2 2 5 3 2 2 3" xfId="19286"/>
    <cellStyle name="Normal 2 2 5 3 2 2 4" xfId="36628"/>
    <cellStyle name="Normal 2 2 5 3 2 2 5" xfId="43743"/>
    <cellStyle name="Normal 2 2 5 3 2 2 6" xfId="50858"/>
    <cellStyle name="Normal 2 2 5 3 2 2 7" xfId="57973"/>
    <cellStyle name="Normal 2 2 5 3 2 3" xfId="5799"/>
    <cellStyle name="Normal 2 2 5 3 2 3 2" xfId="12914"/>
    <cellStyle name="Normal 2 2 5 3 2 3 2 2" xfId="19289"/>
    <cellStyle name="Normal 2 2 5 3 2 3 3" xfId="19288"/>
    <cellStyle name="Normal 2 2 5 3 2 3 4" xfId="38999"/>
    <cellStyle name="Normal 2 2 5 3 2 3 5" xfId="46114"/>
    <cellStyle name="Normal 2 2 5 3 2 3 6" xfId="53229"/>
    <cellStyle name="Normal 2 2 5 3 2 3 7" xfId="60344"/>
    <cellStyle name="Normal 2 2 5 3 2 4" xfId="8176"/>
    <cellStyle name="Normal 2 2 5 3 2 4 2" xfId="19290"/>
    <cellStyle name="Normal 2 2 5 3 2 5" xfId="15291"/>
    <cellStyle name="Normal 2 2 5 3 2 5 2" xfId="19291"/>
    <cellStyle name="Normal 2 2 5 3 2 6" xfId="19285"/>
    <cellStyle name="Normal 2 2 5 3 2 7" xfId="34260"/>
    <cellStyle name="Normal 2 2 5 3 2 8" xfId="41376"/>
    <cellStyle name="Normal 2 2 5 3 2 9" xfId="48491"/>
    <cellStyle name="Normal 2 2 5 3 3" xfId="1850"/>
    <cellStyle name="Normal 2 2 5 3 3 10" xfId="56395"/>
    <cellStyle name="Normal 2 2 5 3 3 2" xfId="4217"/>
    <cellStyle name="Normal 2 2 5 3 3 2 2" xfId="11332"/>
    <cellStyle name="Normal 2 2 5 3 3 2 2 2" xfId="19294"/>
    <cellStyle name="Normal 2 2 5 3 3 2 3" xfId="19293"/>
    <cellStyle name="Normal 2 2 5 3 3 2 4" xfId="37417"/>
    <cellStyle name="Normal 2 2 5 3 3 2 5" xfId="44532"/>
    <cellStyle name="Normal 2 2 5 3 3 2 6" xfId="51647"/>
    <cellStyle name="Normal 2 2 5 3 3 2 7" xfId="58762"/>
    <cellStyle name="Normal 2 2 5 3 3 3" xfId="6588"/>
    <cellStyle name="Normal 2 2 5 3 3 3 2" xfId="13703"/>
    <cellStyle name="Normal 2 2 5 3 3 3 2 2" xfId="19296"/>
    <cellStyle name="Normal 2 2 5 3 3 3 3" xfId="19295"/>
    <cellStyle name="Normal 2 2 5 3 3 3 4" xfId="39788"/>
    <cellStyle name="Normal 2 2 5 3 3 3 5" xfId="46903"/>
    <cellStyle name="Normal 2 2 5 3 3 3 6" xfId="54018"/>
    <cellStyle name="Normal 2 2 5 3 3 3 7" xfId="61133"/>
    <cellStyle name="Normal 2 2 5 3 3 4" xfId="8965"/>
    <cellStyle name="Normal 2 2 5 3 3 4 2" xfId="19297"/>
    <cellStyle name="Normal 2 2 5 3 3 5" xfId="16080"/>
    <cellStyle name="Normal 2 2 5 3 3 5 2" xfId="19298"/>
    <cellStyle name="Normal 2 2 5 3 3 6" xfId="19292"/>
    <cellStyle name="Normal 2 2 5 3 3 7" xfId="35049"/>
    <cellStyle name="Normal 2 2 5 3 3 8" xfId="42165"/>
    <cellStyle name="Normal 2 2 5 3 3 9" xfId="49280"/>
    <cellStyle name="Normal 2 2 5 3 4" xfId="2629"/>
    <cellStyle name="Normal 2 2 5 3 4 2" xfId="9744"/>
    <cellStyle name="Normal 2 2 5 3 4 2 2" xfId="19300"/>
    <cellStyle name="Normal 2 2 5 3 4 3" xfId="19299"/>
    <cellStyle name="Normal 2 2 5 3 4 4" xfId="35829"/>
    <cellStyle name="Normal 2 2 5 3 4 5" xfId="42944"/>
    <cellStyle name="Normal 2 2 5 3 4 6" xfId="50059"/>
    <cellStyle name="Normal 2 2 5 3 4 7" xfId="57174"/>
    <cellStyle name="Normal 2 2 5 3 5" xfId="5000"/>
    <cellStyle name="Normal 2 2 5 3 5 2" xfId="12115"/>
    <cellStyle name="Normal 2 2 5 3 5 2 2" xfId="19302"/>
    <cellStyle name="Normal 2 2 5 3 5 3" xfId="19301"/>
    <cellStyle name="Normal 2 2 5 3 5 4" xfId="38200"/>
    <cellStyle name="Normal 2 2 5 3 5 5" xfId="45315"/>
    <cellStyle name="Normal 2 2 5 3 5 6" xfId="52430"/>
    <cellStyle name="Normal 2 2 5 3 5 7" xfId="59545"/>
    <cellStyle name="Normal 2 2 5 3 6" xfId="7377"/>
    <cellStyle name="Normal 2 2 5 3 6 2" xfId="19303"/>
    <cellStyle name="Normal 2 2 5 3 7" xfId="14492"/>
    <cellStyle name="Normal 2 2 5 3 7 2" xfId="19304"/>
    <cellStyle name="Normal 2 2 5 3 8" xfId="19284"/>
    <cellStyle name="Normal 2 2 5 3 9" xfId="33461"/>
    <cellStyle name="Normal 2 2 5 4" xfId="454"/>
    <cellStyle name="Normal 2 2 5 4 10" xfId="40772"/>
    <cellStyle name="Normal 2 2 5 4 11" xfId="47887"/>
    <cellStyle name="Normal 2 2 5 4 12" xfId="55002"/>
    <cellStyle name="Normal 2 2 5 4 2" xfId="1255"/>
    <cellStyle name="Normal 2 2 5 4 2 10" xfId="55801"/>
    <cellStyle name="Normal 2 2 5 4 2 2" xfId="3623"/>
    <cellStyle name="Normal 2 2 5 4 2 2 2" xfId="10738"/>
    <cellStyle name="Normal 2 2 5 4 2 2 2 2" xfId="19308"/>
    <cellStyle name="Normal 2 2 5 4 2 2 3" xfId="19307"/>
    <cellStyle name="Normal 2 2 5 4 2 2 4" xfId="36823"/>
    <cellStyle name="Normal 2 2 5 4 2 2 5" xfId="43938"/>
    <cellStyle name="Normal 2 2 5 4 2 2 6" xfId="51053"/>
    <cellStyle name="Normal 2 2 5 4 2 2 7" xfId="58168"/>
    <cellStyle name="Normal 2 2 5 4 2 3" xfId="5994"/>
    <cellStyle name="Normal 2 2 5 4 2 3 2" xfId="13109"/>
    <cellStyle name="Normal 2 2 5 4 2 3 2 2" xfId="19310"/>
    <cellStyle name="Normal 2 2 5 4 2 3 3" xfId="19309"/>
    <cellStyle name="Normal 2 2 5 4 2 3 4" xfId="39194"/>
    <cellStyle name="Normal 2 2 5 4 2 3 5" xfId="46309"/>
    <cellStyle name="Normal 2 2 5 4 2 3 6" xfId="53424"/>
    <cellStyle name="Normal 2 2 5 4 2 3 7" xfId="60539"/>
    <cellStyle name="Normal 2 2 5 4 2 4" xfId="8371"/>
    <cellStyle name="Normal 2 2 5 4 2 4 2" xfId="19311"/>
    <cellStyle name="Normal 2 2 5 4 2 5" xfId="15486"/>
    <cellStyle name="Normal 2 2 5 4 2 5 2" xfId="19312"/>
    <cellStyle name="Normal 2 2 5 4 2 6" xfId="19306"/>
    <cellStyle name="Normal 2 2 5 4 2 7" xfId="34455"/>
    <cellStyle name="Normal 2 2 5 4 2 8" xfId="41571"/>
    <cellStyle name="Normal 2 2 5 4 2 9" xfId="48686"/>
    <cellStyle name="Normal 2 2 5 4 3" xfId="2045"/>
    <cellStyle name="Normal 2 2 5 4 3 10" xfId="56590"/>
    <cellStyle name="Normal 2 2 5 4 3 2" xfId="4412"/>
    <cellStyle name="Normal 2 2 5 4 3 2 2" xfId="11527"/>
    <cellStyle name="Normal 2 2 5 4 3 2 2 2" xfId="19315"/>
    <cellStyle name="Normal 2 2 5 4 3 2 3" xfId="19314"/>
    <cellStyle name="Normal 2 2 5 4 3 2 4" xfId="37612"/>
    <cellStyle name="Normal 2 2 5 4 3 2 5" xfId="44727"/>
    <cellStyle name="Normal 2 2 5 4 3 2 6" xfId="51842"/>
    <cellStyle name="Normal 2 2 5 4 3 2 7" xfId="58957"/>
    <cellStyle name="Normal 2 2 5 4 3 3" xfId="6783"/>
    <cellStyle name="Normal 2 2 5 4 3 3 2" xfId="13898"/>
    <cellStyle name="Normal 2 2 5 4 3 3 2 2" xfId="19317"/>
    <cellStyle name="Normal 2 2 5 4 3 3 3" xfId="19316"/>
    <cellStyle name="Normal 2 2 5 4 3 3 4" xfId="39983"/>
    <cellStyle name="Normal 2 2 5 4 3 3 5" xfId="47098"/>
    <cellStyle name="Normal 2 2 5 4 3 3 6" xfId="54213"/>
    <cellStyle name="Normal 2 2 5 4 3 3 7" xfId="61328"/>
    <cellStyle name="Normal 2 2 5 4 3 4" xfId="9160"/>
    <cellStyle name="Normal 2 2 5 4 3 4 2" xfId="19318"/>
    <cellStyle name="Normal 2 2 5 4 3 5" xfId="16275"/>
    <cellStyle name="Normal 2 2 5 4 3 5 2" xfId="19319"/>
    <cellStyle name="Normal 2 2 5 4 3 6" xfId="19313"/>
    <cellStyle name="Normal 2 2 5 4 3 7" xfId="35244"/>
    <cellStyle name="Normal 2 2 5 4 3 8" xfId="42360"/>
    <cellStyle name="Normal 2 2 5 4 3 9" xfId="49475"/>
    <cellStyle name="Normal 2 2 5 4 4" xfId="2824"/>
    <cellStyle name="Normal 2 2 5 4 4 2" xfId="9939"/>
    <cellStyle name="Normal 2 2 5 4 4 2 2" xfId="19321"/>
    <cellStyle name="Normal 2 2 5 4 4 3" xfId="19320"/>
    <cellStyle name="Normal 2 2 5 4 4 4" xfId="36024"/>
    <cellStyle name="Normal 2 2 5 4 4 5" xfId="43139"/>
    <cellStyle name="Normal 2 2 5 4 4 6" xfId="50254"/>
    <cellStyle name="Normal 2 2 5 4 4 7" xfId="57369"/>
    <cellStyle name="Normal 2 2 5 4 5" xfId="5195"/>
    <cellStyle name="Normal 2 2 5 4 5 2" xfId="12310"/>
    <cellStyle name="Normal 2 2 5 4 5 2 2" xfId="19323"/>
    <cellStyle name="Normal 2 2 5 4 5 3" xfId="19322"/>
    <cellStyle name="Normal 2 2 5 4 5 4" xfId="38395"/>
    <cellStyle name="Normal 2 2 5 4 5 5" xfId="45510"/>
    <cellStyle name="Normal 2 2 5 4 5 6" xfId="52625"/>
    <cellStyle name="Normal 2 2 5 4 5 7" xfId="59740"/>
    <cellStyle name="Normal 2 2 5 4 6" xfId="7572"/>
    <cellStyle name="Normal 2 2 5 4 6 2" xfId="19324"/>
    <cellStyle name="Normal 2 2 5 4 7" xfId="14687"/>
    <cellStyle name="Normal 2 2 5 4 7 2" xfId="19325"/>
    <cellStyle name="Normal 2 2 5 4 8" xfId="19305"/>
    <cellStyle name="Normal 2 2 5 4 9" xfId="33656"/>
    <cellStyle name="Normal 2 2 5 5" xfId="630"/>
    <cellStyle name="Normal 2 2 5 5 10" xfId="40948"/>
    <cellStyle name="Normal 2 2 5 5 11" xfId="48063"/>
    <cellStyle name="Normal 2 2 5 5 12" xfId="55178"/>
    <cellStyle name="Normal 2 2 5 5 2" xfId="1431"/>
    <cellStyle name="Normal 2 2 5 5 2 10" xfId="55977"/>
    <cellStyle name="Normal 2 2 5 5 2 2" xfId="3799"/>
    <cellStyle name="Normal 2 2 5 5 2 2 2" xfId="10914"/>
    <cellStyle name="Normal 2 2 5 5 2 2 2 2" xfId="19329"/>
    <cellStyle name="Normal 2 2 5 5 2 2 3" xfId="19328"/>
    <cellStyle name="Normal 2 2 5 5 2 2 4" xfId="36999"/>
    <cellStyle name="Normal 2 2 5 5 2 2 5" xfId="44114"/>
    <cellStyle name="Normal 2 2 5 5 2 2 6" xfId="51229"/>
    <cellStyle name="Normal 2 2 5 5 2 2 7" xfId="58344"/>
    <cellStyle name="Normal 2 2 5 5 2 3" xfId="6170"/>
    <cellStyle name="Normal 2 2 5 5 2 3 2" xfId="13285"/>
    <cellStyle name="Normal 2 2 5 5 2 3 2 2" xfId="19331"/>
    <cellStyle name="Normal 2 2 5 5 2 3 3" xfId="19330"/>
    <cellStyle name="Normal 2 2 5 5 2 3 4" xfId="39370"/>
    <cellStyle name="Normal 2 2 5 5 2 3 5" xfId="46485"/>
    <cellStyle name="Normal 2 2 5 5 2 3 6" xfId="53600"/>
    <cellStyle name="Normal 2 2 5 5 2 3 7" xfId="60715"/>
    <cellStyle name="Normal 2 2 5 5 2 4" xfId="8547"/>
    <cellStyle name="Normal 2 2 5 5 2 4 2" xfId="19332"/>
    <cellStyle name="Normal 2 2 5 5 2 5" xfId="15662"/>
    <cellStyle name="Normal 2 2 5 5 2 5 2" xfId="19333"/>
    <cellStyle name="Normal 2 2 5 5 2 6" xfId="19327"/>
    <cellStyle name="Normal 2 2 5 5 2 7" xfId="34631"/>
    <cellStyle name="Normal 2 2 5 5 2 8" xfId="41747"/>
    <cellStyle name="Normal 2 2 5 5 2 9" xfId="48862"/>
    <cellStyle name="Normal 2 2 5 5 3" xfId="2221"/>
    <cellStyle name="Normal 2 2 5 5 3 10" xfId="56766"/>
    <cellStyle name="Normal 2 2 5 5 3 2" xfId="4588"/>
    <cellStyle name="Normal 2 2 5 5 3 2 2" xfId="11703"/>
    <cellStyle name="Normal 2 2 5 5 3 2 2 2" xfId="19336"/>
    <cellStyle name="Normal 2 2 5 5 3 2 3" xfId="19335"/>
    <cellStyle name="Normal 2 2 5 5 3 2 4" xfId="37788"/>
    <cellStyle name="Normal 2 2 5 5 3 2 5" xfId="44903"/>
    <cellStyle name="Normal 2 2 5 5 3 2 6" xfId="52018"/>
    <cellStyle name="Normal 2 2 5 5 3 2 7" xfId="59133"/>
    <cellStyle name="Normal 2 2 5 5 3 3" xfId="6959"/>
    <cellStyle name="Normal 2 2 5 5 3 3 2" xfId="14074"/>
    <cellStyle name="Normal 2 2 5 5 3 3 2 2" xfId="19338"/>
    <cellStyle name="Normal 2 2 5 5 3 3 3" xfId="19337"/>
    <cellStyle name="Normal 2 2 5 5 3 3 4" xfId="40159"/>
    <cellStyle name="Normal 2 2 5 5 3 3 5" xfId="47274"/>
    <cellStyle name="Normal 2 2 5 5 3 3 6" xfId="54389"/>
    <cellStyle name="Normal 2 2 5 5 3 3 7" xfId="61504"/>
    <cellStyle name="Normal 2 2 5 5 3 4" xfId="9336"/>
    <cellStyle name="Normal 2 2 5 5 3 4 2" xfId="19339"/>
    <cellStyle name="Normal 2 2 5 5 3 5" xfId="16451"/>
    <cellStyle name="Normal 2 2 5 5 3 5 2" xfId="19340"/>
    <cellStyle name="Normal 2 2 5 5 3 6" xfId="19334"/>
    <cellStyle name="Normal 2 2 5 5 3 7" xfId="35420"/>
    <cellStyle name="Normal 2 2 5 5 3 8" xfId="42536"/>
    <cellStyle name="Normal 2 2 5 5 3 9" xfId="49651"/>
    <cellStyle name="Normal 2 2 5 5 4" xfId="3000"/>
    <cellStyle name="Normal 2 2 5 5 4 2" xfId="10115"/>
    <cellStyle name="Normal 2 2 5 5 4 2 2" xfId="19342"/>
    <cellStyle name="Normal 2 2 5 5 4 3" xfId="19341"/>
    <cellStyle name="Normal 2 2 5 5 4 4" xfId="36200"/>
    <cellStyle name="Normal 2 2 5 5 4 5" xfId="43315"/>
    <cellStyle name="Normal 2 2 5 5 4 6" xfId="50430"/>
    <cellStyle name="Normal 2 2 5 5 4 7" xfId="57545"/>
    <cellStyle name="Normal 2 2 5 5 5" xfId="5371"/>
    <cellStyle name="Normal 2 2 5 5 5 2" xfId="12486"/>
    <cellStyle name="Normal 2 2 5 5 5 2 2" xfId="19344"/>
    <cellStyle name="Normal 2 2 5 5 5 3" xfId="19343"/>
    <cellStyle name="Normal 2 2 5 5 5 4" xfId="38571"/>
    <cellStyle name="Normal 2 2 5 5 5 5" xfId="45686"/>
    <cellStyle name="Normal 2 2 5 5 5 6" xfId="52801"/>
    <cellStyle name="Normal 2 2 5 5 5 7" xfId="59916"/>
    <cellStyle name="Normal 2 2 5 5 6" xfId="7748"/>
    <cellStyle name="Normal 2 2 5 5 6 2" xfId="19345"/>
    <cellStyle name="Normal 2 2 5 5 7" xfId="14863"/>
    <cellStyle name="Normal 2 2 5 5 7 2" xfId="19346"/>
    <cellStyle name="Normal 2 2 5 5 8" xfId="19326"/>
    <cellStyle name="Normal 2 2 5 5 9" xfId="33832"/>
    <cellStyle name="Normal 2 2 5 6" xfId="865"/>
    <cellStyle name="Normal 2 2 5 6 10" xfId="55411"/>
    <cellStyle name="Normal 2 2 5 6 2" xfId="3233"/>
    <cellStyle name="Normal 2 2 5 6 2 2" xfId="10348"/>
    <cellStyle name="Normal 2 2 5 6 2 2 2" xfId="19349"/>
    <cellStyle name="Normal 2 2 5 6 2 3" xfId="19348"/>
    <cellStyle name="Normal 2 2 5 6 2 4" xfId="36433"/>
    <cellStyle name="Normal 2 2 5 6 2 5" xfId="43548"/>
    <cellStyle name="Normal 2 2 5 6 2 6" xfId="50663"/>
    <cellStyle name="Normal 2 2 5 6 2 7" xfId="57778"/>
    <cellStyle name="Normal 2 2 5 6 3" xfId="5604"/>
    <cellStyle name="Normal 2 2 5 6 3 2" xfId="12719"/>
    <cellStyle name="Normal 2 2 5 6 3 2 2" xfId="19351"/>
    <cellStyle name="Normal 2 2 5 6 3 3" xfId="19350"/>
    <cellStyle name="Normal 2 2 5 6 3 4" xfId="38804"/>
    <cellStyle name="Normal 2 2 5 6 3 5" xfId="45919"/>
    <cellStyle name="Normal 2 2 5 6 3 6" xfId="53034"/>
    <cellStyle name="Normal 2 2 5 6 3 7" xfId="60149"/>
    <cellStyle name="Normal 2 2 5 6 4" xfId="7981"/>
    <cellStyle name="Normal 2 2 5 6 4 2" xfId="19352"/>
    <cellStyle name="Normal 2 2 5 6 5" xfId="15096"/>
    <cellStyle name="Normal 2 2 5 6 5 2" xfId="19353"/>
    <cellStyle name="Normal 2 2 5 6 6" xfId="19347"/>
    <cellStyle name="Normal 2 2 5 6 7" xfId="34065"/>
    <cellStyle name="Normal 2 2 5 6 8" xfId="41181"/>
    <cellStyle name="Normal 2 2 5 6 9" xfId="48296"/>
    <cellStyle name="Normal 2 2 5 7" xfId="1655"/>
    <cellStyle name="Normal 2 2 5 7 10" xfId="56200"/>
    <cellStyle name="Normal 2 2 5 7 2" xfId="4022"/>
    <cellStyle name="Normal 2 2 5 7 2 2" xfId="11137"/>
    <cellStyle name="Normal 2 2 5 7 2 2 2" xfId="19356"/>
    <cellStyle name="Normal 2 2 5 7 2 3" xfId="19355"/>
    <cellStyle name="Normal 2 2 5 7 2 4" xfId="37222"/>
    <cellStyle name="Normal 2 2 5 7 2 5" xfId="44337"/>
    <cellStyle name="Normal 2 2 5 7 2 6" xfId="51452"/>
    <cellStyle name="Normal 2 2 5 7 2 7" xfId="58567"/>
    <cellStyle name="Normal 2 2 5 7 3" xfId="6393"/>
    <cellStyle name="Normal 2 2 5 7 3 2" xfId="13508"/>
    <cellStyle name="Normal 2 2 5 7 3 2 2" xfId="19358"/>
    <cellStyle name="Normal 2 2 5 7 3 3" xfId="19357"/>
    <cellStyle name="Normal 2 2 5 7 3 4" xfId="39593"/>
    <cellStyle name="Normal 2 2 5 7 3 5" xfId="46708"/>
    <cellStyle name="Normal 2 2 5 7 3 6" xfId="53823"/>
    <cellStyle name="Normal 2 2 5 7 3 7" xfId="60938"/>
    <cellStyle name="Normal 2 2 5 7 4" xfId="8770"/>
    <cellStyle name="Normal 2 2 5 7 4 2" xfId="19359"/>
    <cellStyle name="Normal 2 2 5 7 5" xfId="15885"/>
    <cellStyle name="Normal 2 2 5 7 5 2" xfId="19360"/>
    <cellStyle name="Normal 2 2 5 7 6" xfId="19354"/>
    <cellStyle name="Normal 2 2 5 7 7" xfId="34854"/>
    <cellStyle name="Normal 2 2 5 7 8" xfId="41970"/>
    <cellStyle name="Normal 2 2 5 7 9" xfId="49085"/>
    <cellStyle name="Normal 2 2 5 8" xfId="2434"/>
    <cellStyle name="Normal 2 2 5 8 2" xfId="9549"/>
    <cellStyle name="Normal 2 2 5 8 2 2" xfId="19362"/>
    <cellStyle name="Normal 2 2 5 8 3" xfId="19361"/>
    <cellStyle name="Normal 2 2 5 8 4" xfId="35634"/>
    <cellStyle name="Normal 2 2 5 8 5" xfId="42749"/>
    <cellStyle name="Normal 2 2 5 8 6" xfId="49864"/>
    <cellStyle name="Normal 2 2 5 8 7" xfId="56979"/>
    <cellStyle name="Normal 2 2 5 9" xfId="4805"/>
    <cellStyle name="Normal 2 2 5 9 2" xfId="11920"/>
    <cellStyle name="Normal 2 2 5 9 2 2" xfId="19364"/>
    <cellStyle name="Normal 2 2 5 9 3" xfId="19363"/>
    <cellStyle name="Normal 2 2 5 9 4" xfId="38005"/>
    <cellStyle name="Normal 2 2 5 9 5" xfId="45120"/>
    <cellStyle name="Normal 2 2 5 9 6" xfId="52235"/>
    <cellStyle name="Normal 2 2 5 9 7" xfId="59350"/>
    <cellStyle name="Normal 2 2 6" xfId="180"/>
    <cellStyle name="Normal 2 2 6 10" xfId="14417"/>
    <cellStyle name="Normal 2 2 6 10 2" xfId="19366"/>
    <cellStyle name="Normal 2 2 6 11" xfId="19365"/>
    <cellStyle name="Normal 2 2 6 12" xfId="33386"/>
    <cellStyle name="Normal 2 2 6 13" xfId="40502"/>
    <cellStyle name="Normal 2 2 6 14" xfId="47617"/>
    <cellStyle name="Normal 2 2 6 15" xfId="54732"/>
    <cellStyle name="Normal 2 2 6 2" xfId="379"/>
    <cellStyle name="Normal 2 2 6 2 10" xfId="40697"/>
    <cellStyle name="Normal 2 2 6 2 11" xfId="47812"/>
    <cellStyle name="Normal 2 2 6 2 12" xfId="54927"/>
    <cellStyle name="Normal 2 2 6 2 2" xfId="1180"/>
    <cellStyle name="Normal 2 2 6 2 2 10" xfId="55726"/>
    <cellStyle name="Normal 2 2 6 2 2 2" xfId="3548"/>
    <cellStyle name="Normal 2 2 6 2 2 2 2" xfId="10663"/>
    <cellStyle name="Normal 2 2 6 2 2 2 2 2" xfId="19370"/>
    <cellStyle name="Normal 2 2 6 2 2 2 3" xfId="19369"/>
    <cellStyle name="Normal 2 2 6 2 2 2 4" xfId="36748"/>
    <cellStyle name="Normal 2 2 6 2 2 2 5" xfId="43863"/>
    <cellStyle name="Normal 2 2 6 2 2 2 6" xfId="50978"/>
    <cellStyle name="Normal 2 2 6 2 2 2 7" xfId="58093"/>
    <cellStyle name="Normal 2 2 6 2 2 3" xfId="5919"/>
    <cellStyle name="Normal 2 2 6 2 2 3 2" xfId="13034"/>
    <cellStyle name="Normal 2 2 6 2 2 3 2 2" xfId="19372"/>
    <cellStyle name="Normal 2 2 6 2 2 3 3" xfId="19371"/>
    <cellStyle name="Normal 2 2 6 2 2 3 4" xfId="39119"/>
    <cellStyle name="Normal 2 2 6 2 2 3 5" xfId="46234"/>
    <cellStyle name="Normal 2 2 6 2 2 3 6" xfId="53349"/>
    <cellStyle name="Normal 2 2 6 2 2 3 7" xfId="60464"/>
    <cellStyle name="Normal 2 2 6 2 2 4" xfId="8296"/>
    <cellStyle name="Normal 2 2 6 2 2 4 2" xfId="19373"/>
    <cellStyle name="Normal 2 2 6 2 2 5" xfId="15411"/>
    <cellStyle name="Normal 2 2 6 2 2 5 2" xfId="19374"/>
    <cellStyle name="Normal 2 2 6 2 2 6" xfId="19368"/>
    <cellStyle name="Normal 2 2 6 2 2 7" xfId="34380"/>
    <cellStyle name="Normal 2 2 6 2 2 8" xfId="41496"/>
    <cellStyle name="Normal 2 2 6 2 2 9" xfId="48611"/>
    <cellStyle name="Normal 2 2 6 2 3" xfId="1970"/>
    <cellStyle name="Normal 2 2 6 2 3 10" xfId="56515"/>
    <cellStyle name="Normal 2 2 6 2 3 2" xfId="4337"/>
    <cellStyle name="Normal 2 2 6 2 3 2 2" xfId="11452"/>
    <cellStyle name="Normal 2 2 6 2 3 2 2 2" xfId="19377"/>
    <cellStyle name="Normal 2 2 6 2 3 2 3" xfId="19376"/>
    <cellStyle name="Normal 2 2 6 2 3 2 4" xfId="37537"/>
    <cellStyle name="Normal 2 2 6 2 3 2 5" xfId="44652"/>
    <cellStyle name="Normal 2 2 6 2 3 2 6" xfId="51767"/>
    <cellStyle name="Normal 2 2 6 2 3 2 7" xfId="58882"/>
    <cellStyle name="Normal 2 2 6 2 3 3" xfId="6708"/>
    <cellStyle name="Normal 2 2 6 2 3 3 2" xfId="13823"/>
    <cellStyle name="Normal 2 2 6 2 3 3 2 2" xfId="19379"/>
    <cellStyle name="Normal 2 2 6 2 3 3 3" xfId="19378"/>
    <cellStyle name="Normal 2 2 6 2 3 3 4" xfId="39908"/>
    <cellStyle name="Normal 2 2 6 2 3 3 5" xfId="47023"/>
    <cellStyle name="Normal 2 2 6 2 3 3 6" xfId="54138"/>
    <cellStyle name="Normal 2 2 6 2 3 3 7" xfId="61253"/>
    <cellStyle name="Normal 2 2 6 2 3 4" xfId="9085"/>
    <cellStyle name="Normal 2 2 6 2 3 4 2" xfId="19380"/>
    <cellStyle name="Normal 2 2 6 2 3 5" xfId="16200"/>
    <cellStyle name="Normal 2 2 6 2 3 5 2" xfId="19381"/>
    <cellStyle name="Normal 2 2 6 2 3 6" xfId="19375"/>
    <cellStyle name="Normal 2 2 6 2 3 7" xfId="35169"/>
    <cellStyle name="Normal 2 2 6 2 3 8" xfId="42285"/>
    <cellStyle name="Normal 2 2 6 2 3 9" xfId="49400"/>
    <cellStyle name="Normal 2 2 6 2 4" xfId="2749"/>
    <cellStyle name="Normal 2 2 6 2 4 2" xfId="9864"/>
    <cellStyle name="Normal 2 2 6 2 4 2 2" xfId="19383"/>
    <cellStyle name="Normal 2 2 6 2 4 3" xfId="19382"/>
    <cellStyle name="Normal 2 2 6 2 4 4" xfId="35949"/>
    <cellStyle name="Normal 2 2 6 2 4 5" xfId="43064"/>
    <cellStyle name="Normal 2 2 6 2 4 6" xfId="50179"/>
    <cellStyle name="Normal 2 2 6 2 4 7" xfId="57294"/>
    <cellStyle name="Normal 2 2 6 2 5" xfId="5120"/>
    <cellStyle name="Normal 2 2 6 2 5 2" xfId="12235"/>
    <cellStyle name="Normal 2 2 6 2 5 2 2" xfId="19385"/>
    <cellStyle name="Normal 2 2 6 2 5 3" xfId="19384"/>
    <cellStyle name="Normal 2 2 6 2 5 4" xfId="38320"/>
    <cellStyle name="Normal 2 2 6 2 5 5" xfId="45435"/>
    <cellStyle name="Normal 2 2 6 2 5 6" xfId="52550"/>
    <cellStyle name="Normal 2 2 6 2 5 7" xfId="59665"/>
    <cellStyle name="Normal 2 2 6 2 6" xfId="7497"/>
    <cellStyle name="Normal 2 2 6 2 6 2" xfId="19386"/>
    <cellStyle name="Normal 2 2 6 2 7" xfId="14612"/>
    <cellStyle name="Normal 2 2 6 2 7 2" xfId="19387"/>
    <cellStyle name="Normal 2 2 6 2 8" xfId="19367"/>
    <cellStyle name="Normal 2 2 6 2 9" xfId="33581"/>
    <cellStyle name="Normal 2 2 6 3" xfId="574"/>
    <cellStyle name="Normal 2 2 6 3 10" xfId="40892"/>
    <cellStyle name="Normal 2 2 6 3 11" xfId="48007"/>
    <cellStyle name="Normal 2 2 6 3 12" xfId="55122"/>
    <cellStyle name="Normal 2 2 6 3 2" xfId="1375"/>
    <cellStyle name="Normal 2 2 6 3 2 10" xfId="55921"/>
    <cellStyle name="Normal 2 2 6 3 2 2" xfId="3743"/>
    <cellStyle name="Normal 2 2 6 3 2 2 2" xfId="10858"/>
    <cellStyle name="Normal 2 2 6 3 2 2 2 2" xfId="19391"/>
    <cellStyle name="Normal 2 2 6 3 2 2 3" xfId="19390"/>
    <cellStyle name="Normal 2 2 6 3 2 2 4" xfId="36943"/>
    <cellStyle name="Normal 2 2 6 3 2 2 5" xfId="44058"/>
    <cellStyle name="Normal 2 2 6 3 2 2 6" xfId="51173"/>
    <cellStyle name="Normal 2 2 6 3 2 2 7" xfId="58288"/>
    <cellStyle name="Normal 2 2 6 3 2 3" xfId="6114"/>
    <cellStyle name="Normal 2 2 6 3 2 3 2" xfId="13229"/>
    <cellStyle name="Normal 2 2 6 3 2 3 2 2" xfId="19393"/>
    <cellStyle name="Normal 2 2 6 3 2 3 3" xfId="19392"/>
    <cellStyle name="Normal 2 2 6 3 2 3 4" xfId="39314"/>
    <cellStyle name="Normal 2 2 6 3 2 3 5" xfId="46429"/>
    <cellStyle name="Normal 2 2 6 3 2 3 6" xfId="53544"/>
    <cellStyle name="Normal 2 2 6 3 2 3 7" xfId="60659"/>
    <cellStyle name="Normal 2 2 6 3 2 4" xfId="8491"/>
    <cellStyle name="Normal 2 2 6 3 2 4 2" xfId="19394"/>
    <cellStyle name="Normal 2 2 6 3 2 5" xfId="15606"/>
    <cellStyle name="Normal 2 2 6 3 2 5 2" xfId="19395"/>
    <cellStyle name="Normal 2 2 6 3 2 6" xfId="19389"/>
    <cellStyle name="Normal 2 2 6 3 2 7" xfId="34575"/>
    <cellStyle name="Normal 2 2 6 3 2 8" xfId="41691"/>
    <cellStyle name="Normal 2 2 6 3 2 9" xfId="48806"/>
    <cellStyle name="Normal 2 2 6 3 3" xfId="2165"/>
    <cellStyle name="Normal 2 2 6 3 3 10" xfId="56710"/>
    <cellStyle name="Normal 2 2 6 3 3 2" xfId="4532"/>
    <cellStyle name="Normal 2 2 6 3 3 2 2" xfId="11647"/>
    <cellStyle name="Normal 2 2 6 3 3 2 2 2" xfId="19398"/>
    <cellStyle name="Normal 2 2 6 3 3 2 3" xfId="19397"/>
    <cellStyle name="Normal 2 2 6 3 3 2 4" xfId="37732"/>
    <cellStyle name="Normal 2 2 6 3 3 2 5" xfId="44847"/>
    <cellStyle name="Normal 2 2 6 3 3 2 6" xfId="51962"/>
    <cellStyle name="Normal 2 2 6 3 3 2 7" xfId="59077"/>
    <cellStyle name="Normal 2 2 6 3 3 3" xfId="6903"/>
    <cellStyle name="Normal 2 2 6 3 3 3 2" xfId="14018"/>
    <cellStyle name="Normal 2 2 6 3 3 3 2 2" xfId="19400"/>
    <cellStyle name="Normal 2 2 6 3 3 3 3" xfId="19399"/>
    <cellStyle name="Normal 2 2 6 3 3 3 4" xfId="40103"/>
    <cellStyle name="Normal 2 2 6 3 3 3 5" xfId="47218"/>
    <cellStyle name="Normal 2 2 6 3 3 3 6" xfId="54333"/>
    <cellStyle name="Normal 2 2 6 3 3 3 7" xfId="61448"/>
    <cellStyle name="Normal 2 2 6 3 3 4" xfId="9280"/>
    <cellStyle name="Normal 2 2 6 3 3 4 2" xfId="19401"/>
    <cellStyle name="Normal 2 2 6 3 3 5" xfId="16395"/>
    <cellStyle name="Normal 2 2 6 3 3 5 2" xfId="19402"/>
    <cellStyle name="Normal 2 2 6 3 3 6" xfId="19396"/>
    <cellStyle name="Normal 2 2 6 3 3 7" xfId="35364"/>
    <cellStyle name="Normal 2 2 6 3 3 8" xfId="42480"/>
    <cellStyle name="Normal 2 2 6 3 3 9" xfId="49595"/>
    <cellStyle name="Normal 2 2 6 3 4" xfId="2944"/>
    <cellStyle name="Normal 2 2 6 3 4 2" xfId="10059"/>
    <cellStyle name="Normal 2 2 6 3 4 2 2" xfId="19404"/>
    <cellStyle name="Normal 2 2 6 3 4 3" xfId="19403"/>
    <cellStyle name="Normal 2 2 6 3 4 4" xfId="36144"/>
    <cellStyle name="Normal 2 2 6 3 4 5" xfId="43259"/>
    <cellStyle name="Normal 2 2 6 3 4 6" xfId="50374"/>
    <cellStyle name="Normal 2 2 6 3 4 7" xfId="57489"/>
    <cellStyle name="Normal 2 2 6 3 5" xfId="5315"/>
    <cellStyle name="Normal 2 2 6 3 5 2" xfId="12430"/>
    <cellStyle name="Normal 2 2 6 3 5 2 2" xfId="19406"/>
    <cellStyle name="Normal 2 2 6 3 5 3" xfId="19405"/>
    <cellStyle name="Normal 2 2 6 3 5 4" xfId="38515"/>
    <cellStyle name="Normal 2 2 6 3 5 5" xfId="45630"/>
    <cellStyle name="Normal 2 2 6 3 5 6" xfId="52745"/>
    <cellStyle name="Normal 2 2 6 3 5 7" xfId="59860"/>
    <cellStyle name="Normal 2 2 6 3 6" xfId="7692"/>
    <cellStyle name="Normal 2 2 6 3 6 2" xfId="19407"/>
    <cellStyle name="Normal 2 2 6 3 7" xfId="14807"/>
    <cellStyle name="Normal 2 2 6 3 7 2" xfId="19408"/>
    <cellStyle name="Normal 2 2 6 3 8" xfId="19388"/>
    <cellStyle name="Normal 2 2 6 3 9" xfId="33776"/>
    <cellStyle name="Normal 2 2 6 4" xfId="632"/>
    <cellStyle name="Normal 2 2 6 4 10" xfId="40950"/>
    <cellStyle name="Normal 2 2 6 4 11" xfId="48065"/>
    <cellStyle name="Normal 2 2 6 4 12" xfId="55180"/>
    <cellStyle name="Normal 2 2 6 4 2" xfId="1433"/>
    <cellStyle name="Normal 2 2 6 4 2 10" xfId="55979"/>
    <cellStyle name="Normal 2 2 6 4 2 2" xfId="3801"/>
    <cellStyle name="Normal 2 2 6 4 2 2 2" xfId="10916"/>
    <cellStyle name="Normal 2 2 6 4 2 2 2 2" xfId="19412"/>
    <cellStyle name="Normal 2 2 6 4 2 2 3" xfId="19411"/>
    <cellStyle name="Normal 2 2 6 4 2 2 4" xfId="37001"/>
    <cellStyle name="Normal 2 2 6 4 2 2 5" xfId="44116"/>
    <cellStyle name="Normal 2 2 6 4 2 2 6" xfId="51231"/>
    <cellStyle name="Normal 2 2 6 4 2 2 7" xfId="58346"/>
    <cellStyle name="Normal 2 2 6 4 2 3" xfId="6172"/>
    <cellStyle name="Normal 2 2 6 4 2 3 2" xfId="13287"/>
    <cellStyle name="Normal 2 2 6 4 2 3 2 2" xfId="19414"/>
    <cellStyle name="Normal 2 2 6 4 2 3 3" xfId="19413"/>
    <cellStyle name="Normal 2 2 6 4 2 3 4" xfId="39372"/>
    <cellStyle name="Normal 2 2 6 4 2 3 5" xfId="46487"/>
    <cellStyle name="Normal 2 2 6 4 2 3 6" xfId="53602"/>
    <cellStyle name="Normal 2 2 6 4 2 3 7" xfId="60717"/>
    <cellStyle name="Normal 2 2 6 4 2 4" xfId="8549"/>
    <cellStyle name="Normal 2 2 6 4 2 4 2" xfId="19415"/>
    <cellStyle name="Normal 2 2 6 4 2 5" xfId="15664"/>
    <cellStyle name="Normal 2 2 6 4 2 5 2" xfId="19416"/>
    <cellStyle name="Normal 2 2 6 4 2 6" xfId="19410"/>
    <cellStyle name="Normal 2 2 6 4 2 7" xfId="34633"/>
    <cellStyle name="Normal 2 2 6 4 2 8" xfId="41749"/>
    <cellStyle name="Normal 2 2 6 4 2 9" xfId="48864"/>
    <cellStyle name="Normal 2 2 6 4 3" xfId="2223"/>
    <cellStyle name="Normal 2 2 6 4 3 10" xfId="56768"/>
    <cellStyle name="Normal 2 2 6 4 3 2" xfId="4590"/>
    <cellStyle name="Normal 2 2 6 4 3 2 2" xfId="11705"/>
    <cellStyle name="Normal 2 2 6 4 3 2 2 2" xfId="19419"/>
    <cellStyle name="Normal 2 2 6 4 3 2 3" xfId="19418"/>
    <cellStyle name="Normal 2 2 6 4 3 2 4" xfId="37790"/>
    <cellStyle name="Normal 2 2 6 4 3 2 5" xfId="44905"/>
    <cellStyle name="Normal 2 2 6 4 3 2 6" xfId="52020"/>
    <cellStyle name="Normal 2 2 6 4 3 2 7" xfId="59135"/>
    <cellStyle name="Normal 2 2 6 4 3 3" xfId="6961"/>
    <cellStyle name="Normal 2 2 6 4 3 3 2" xfId="14076"/>
    <cellStyle name="Normal 2 2 6 4 3 3 2 2" xfId="19421"/>
    <cellStyle name="Normal 2 2 6 4 3 3 3" xfId="19420"/>
    <cellStyle name="Normal 2 2 6 4 3 3 4" xfId="40161"/>
    <cellStyle name="Normal 2 2 6 4 3 3 5" xfId="47276"/>
    <cellStyle name="Normal 2 2 6 4 3 3 6" xfId="54391"/>
    <cellStyle name="Normal 2 2 6 4 3 3 7" xfId="61506"/>
    <cellStyle name="Normal 2 2 6 4 3 4" xfId="9338"/>
    <cellStyle name="Normal 2 2 6 4 3 4 2" xfId="19422"/>
    <cellStyle name="Normal 2 2 6 4 3 5" xfId="16453"/>
    <cellStyle name="Normal 2 2 6 4 3 5 2" xfId="19423"/>
    <cellStyle name="Normal 2 2 6 4 3 6" xfId="19417"/>
    <cellStyle name="Normal 2 2 6 4 3 7" xfId="35422"/>
    <cellStyle name="Normal 2 2 6 4 3 8" xfId="42538"/>
    <cellStyle name="Normal 2 2 6 4 3 9" xfId="49653"/>
    <cellStyle name="Normal 2 2 6 4 4" xfId="3002"/>
    <cellStyle name="Normal 2 2 6 4 4 2" xfId="10117"/>
    <cellStyle name="Normal 2 2 6 4 4 2 2" xfId="19425"/>
    <cellStyle name="Normal 2 2 6 4 4 3" xfId="19424"/>
    <cellStyle name="Normal 2 2 6 4 4 4" xfId="36202"/>
    <cellStyle name="Normal 2 2 6 4 4 5" xfId="43317"/>
    <cellStyle name="Normal 2 2 6 4 4 6" xfId="50432"/>
    <cellStyle name="Normal 2 2 6 4 4 7" xfId="57547"/>
    <cellStyle name="Normal 2 2 6 4 5" xfId="5373"/>
    <cellStyle name="Normal 2 2 6 4 5 2" xfId="12488"/>
    <cellStyle name="Normal 2 2 6 4 5 2 2" xfId="19427"/>
    <cellStyle name="Normal 2 2 6 4 5 3" xfId="19426"/>
    <cellStyle name="Normal 2 2 6 4 5 4" xfId="38573"/>
    <cellStyle name="Normal 2 2 6 4 5 5" xfId="45688"/>
    <cellStyle name="Normal 2 2 6 4 5 6" xfId="52803"/>
    <cellStyle name="Normal 2 2 6 4 5 7" xfId="59918"/>
    <cellStyle name="Normal 2 2 6 4 6" xfId="7750"/>
    <cellStyle name="Normal 2 2 6 4 6 2" xfId="19428"/>
    <cellStyle name="Normal 2 2 6 4 7" xfId="14865"/>
    <cellStyle name="Normal 2 2 6 4 7 2" xfId="19429"/>
    <cellStyle name="Normal 2 2 6 4 8" xfId="19409"/>
    <cellStyle name="Normal 2 2 6 4 9" xfId="33834"/>
    <cellStyle name="Normal 2 2 6 5" xfId="985"/>
    <cellStyle name="Normal 2 2 6 5 10" xfId="55531"/>
    <cellStyle name="Normal 2 2 6 5 2" xfId="3353"/>
    <cellStyle name="Normal 2 2 6 5 2 2" xfId="10468"/>
    <cellStyle name="Normal 2 2 6 5 2 2 2" xfId="19432"/>
    <cellStyle name="Normal 2 2 6 5 2 3" xfId="19431"/>
    <cellStyle name="Normal 2 2 6 5 2 4" xfId="36553"/>
    <cellStyle name="Normal 2 2 6 5 2 5" xfId="43668"/>
    <cellStyle name="Normal 2 2 6 5 2 6" xfId="50783"/>
    <cellStyle name="Normal 2 2 6 5 2 7" xfId="57898"/>
    <cellStyle name="Normal 2 2 6 5 3" xfId="5724"/>
    <cellStyle name="Normal 2 2 6 5 3 2" xfId="12839"/>
    <cellStyle name="Normal 2 2 6 5 3 2 2" xfId="19434"/>
    <cellStyle name="Normal 2 2 6 5 3 3" xfId="19433"/>
    <cellStyle name="Normal 2 2 6 5 3 4" xfId="38924"/>
    <cellStyle name="Normal 2 2 6 5 3 5" xfId="46039"/>
    <cellStyle name="Normal 2 2 6 5 3 6" xfId="53154"/>
    <cellStyle name="Normal 2 2 6 5 3 7" xfId="60269"/>
    <cellStyle name="Normal 2 2 6 5 4" xfId="8101"/>
    <cellStyle name="Normal 2 2 6 5 4 2" xfId="19435"/>
    <cellStyle name="Normal 2 2 6 5 5" xfId="15216"/>
    <cellStyle name="Normal 2 2 6 5 5 2" xfId="19436"/>
    <cellStyle name="Normal 2 2 6 5 6" xfId="19430"/>
    <cellStyle name="Normal 2 2 6 5 7" xfId="34185"/>
    <cellStyle name="Normal 2 2 6 5 8" xfId="41301"/>
    <cellStyle name="Normal 2 2 6 5 9" xfId="48416"/>
    <cellStyle name="Normal 2 2 6 6" xfId="1775"/>
    <cellStyle name="Normal 2 2 6 6 10" xfId="56320"/>
    <cellStyle name="Normal 2 2 6 6 2" xfId="4142"/>
    <cellStyle name="Normal 2 2 6 6 2 2" xfId="11257"/>
    <cellStyle name="Normal 2 2 6 6 2 2 2" xfId="19439"/>
    <cellStyle name="Normal 2 2 6 6 2 3" xfId="19438"/>
    <cellStyle name="Normal 2 2 6 6 2 4" xfId="37342"/>
    <cellStyle name="Normal 2 2 6 6 2 5" xfId="44457"/>
    <cellStyle name="Normal 2 2 6 6 2 6" xfId="51572"/>
    <cellStyle name="Normal 2 2 6 6 2 7" xfId="58687"/>
    <cellStyle name="Normal 2 2 6 6 3" xfId="6513"/>
    <cellStyle name="Normal 2 2 6 6 3 2" xfId="13628"/>
    <cellStyle name="Normal 2 2 6 6 3 2 2" xfId="19441"/>
    <cellStyle name="Normal 2 2 6 6 3 3" xfId="19440"/>
    <cellStyle name="Normal 2 2 6 6 3 4" xfId="39713"/>
    <cellStyle name="Normal 2 2 6 6 3 5" xfId="46828"/>
    <cellStyle name="Normal 2 2 6 6 3 6" xfId="53943"/>
    <cellStyle name="Normal 2 2 6 6 3 7" xfId="61058"/>
    <cellStyle name="Normal 2 2 6 6 4" xfId="8890"/>
    <cellStyle name="Normal 2 2 6 6 4 2" xfId="19442"/>
    <cellStyle name="Normal 2 2 6 6 5" xfId="16005"/>
    <cellStyle name="Normal 2 2 6 6 5 2" xfId="19443"/>
    <cellStyle name="Normal 2 2 6 6 6" xfId="19437"/>
    <cellStyle name="Normal 2 2 6 6 7" xfId="34974"/>
    <cellStyle name="Normal 2 2 6 6 8" xfId="42090"/>
    <cellStyle name="Normal 2 2 6 6 9" xfId="49205"/>
    <cellStyle name="Normal 2 2 6 7" xfId="2554"/>
    <cellStyle name="Normal 2 2 6 7 2" xfId="9669"/>
    <cellStyle name="Normal 2 2 6 7 2 2" xfId="19445"/>
    <cellStyle name="Normal 2 2 6 7 3" xfId="19444"/>
    <cellStyle name="Normal 2 2 6 7 4" xfId="35754"/>
    <cellStyle name="Normal 2 2 6 7 5" xfId="42869"/>
    <cellStyle name="Normal 2 2 6 7 6" xfId="49984"/>
    <cellStyle name="Normal 2 2 6 7 7" xfId="57099"/>
    <cellStyle name="Normal 2 2 6 8" xfId="4925"/>
    <cellStyle name="Normal 2 2 6 8 2" xfId="12040"/>
    <cellStyle name="Normal 2 2 6 8 2 2" xfId="19447"/>
    <cellStyle name="Normal 2 2 6 8 3" xfId="19446"/>
    <cellStyle name="Normal 2 2 6 8 4" xfId="38125"/>
    <cellStyle name="Normal 2 2 6 8 5" xfId="45240"/>
    <cellStyle name="Normal 2 2 6 8 6" xfId="52355"/>
    <cellStyle name="Normal 2 2 6 8 7" xfId="59470"/>
    <cellStyle name="Normal 2 2 6 9" xfId="7302"/>
    <cellStyle name="Normal 2 2 6 9 2" xfId="19448"/>
    <cellStyle name="Normal 2 2 7" xfId="104"/>
    <cellStyle name="Normal 2 2 7 10" xfId="14344"/>
    <cellStyle name="Normal 2 2 7 10 2" xfId="19450"/>
    <cellStyle name="Normal 2 2 7 11" xfId="19449"/>
    <cellStyle name="Normal 2 2 7 12" xfId="33313"/>
    <cellStyle name="Normal 2 2 7 13" xfId="40429"/>
    <cellStyle name="Normal 2 2 7 14" xfId="47544"/>
    <cellStyle name="Normal 2 2 7 15" xfId="54659"/>
    <cellStyle name="Normal 2 2 7 2" xfId="306"/>
    <cellStyle name="Normal 2 2 7 2 10" xfId="40624"/>
    <cellStyle name="Normal 2 2 7 2 11" xfId="47739"/>
    <cellStyle name="Normal 2 2 7 2 12" xfId="54854"/>
    <cellStyle name="Normal 2 2 7 2 2" xfId="1107"/>
    <cellStyle name="Normal 2 2 7 2 2 10" xfId="55653"/>
    <cellStyle name="Normal 2 2 7 2 2 2" xfId="3475"/>
    <cellStyle name="Normal 2 2 7 2 2 2 2" xfId="10590"/>
    <cellStyle name="Normal 2 2 7 2 2 2 2 2" xfId="19454"/>
    <cellStyle name="Normal 2 2 7 2 2 2 3" xfId="19453"/>
    <cellStyle name="Normal 2 2 7 2 2 2 4" xfId="36675"/>
    <cellStyle name="Normal 2 2 7 2 2 2 5" xfId="43790"/>
    <cellStyle name="Normal 2 2 7 2 2 2 6" xfId="50905"/>
    <cellStyle name="Normal 2 2 7 2 2 2 7" xfId="58020"/>
    <cellStyle name="Normal 2 2 7 2 2 3" xfId="5846"/>
    <cellStyle name="Normal 2 2 7 2 2 3 2" xfId="12961"/>
    <cellStyle name="Normal 2 2 7 2 2 3 2 2" xfId="19456"/>
    <cellStyle name="Normal 2 2 7 2 2 3 3" xfId="19455"/>
    <cellStyle name="Normal 2 2 7 2 2 3 4" xfId="39046"/>
    <cellStyle name="Normal 2 2 7 2 2 3 5" xfId="46161"/>
    <cellStyle name="Normal 2 2 7 2 2 3 6" xfId="53276"/>
    <cellStyle name="Normal 2 2 7 2 2 3 7" xfId="60391"/>
    <cellStyle name="Normal 2 2 7 2 2 4" xfId="8223"/>
    <cellStyle name="Normal 2 2 7 2 2 4 2" xfId="19457"/>
    <cellStyle name="Normal 2 2 7 2 2 5" xfId="15338"/>
    <cellStyle name="Normal 2 2 7 2 2 5 2" xfId="19458"/>
    <cellStyle name="Normal 2 2 7 2 2 6" xfId="19452"/>
    <cellStyle name="Normal 2 2 7 2 2 7" xfId="34307"/>
    <cellStyle name="Normal 2 2 7 2 2 8" xfId="41423"/>
    <cellStyle name="Normal 2 2 7 2 2 9" xfId="48538"/>
    <cellStyle name="Normal 2 2 7 2 3" xfId="1897"/>
    <cellStyle name="Normal 2 2 7 2 3 10" xfId="56442"/>
    <cellStyle name="Normal 2 2 7 2 3 2" xfId="4264"/>
    <cellStyle name="Normal 2 2 7 2 3 2 2" xfId="11379"/>
    <cellStyle name="Normal 2 2 7 2 3 2 2 2" xfId="19461"/>
    <cellStyle name="Normal 2 2 7 2 3 2 3" xfId="19460"/>
    <cellStyle name="Normal 2 2 7 2 3 2 4" xfId="37464"/>
    <cellStyle name="Normal 2 2 7 2 3 2 5" xfId="44579"/>
    <cellStyle name="Normal 2 2 7 2 3 2 6" xfId="51694"/>
    <cellStyle name="Normal 2 2 7 2 3 2 7" xfId="58809"/>
    <cellStyle name="Normal 2 2 7 2 3 3" xfId="6635"/>
    <cellStyle name="Normal 2 2 7 2 3 3 2" xfId="13750"/>
    <cellStyle name="Normal 2 2 7 2 3 3 2 2" xfId="19463"/>
    <cellStyle name="Normal 2 2 7 2 3 3 3" xfId="19462"/>
    <cellStyle name="Normal 2 2 7 2 3 3 4" xfId="39835"/>
    <cellStyle name="Normal 2 2 7 2 3 3 5" xfId="46950"/>
    <cellStyle name="Normal 2 2 7 2 3 3 6" xfId="54065"/>
    <cellStyle name="Normal 2 2 7 2 3 3 7" xfId="61180"/>
    <cellStyle name="Normal 2 2 7 2 3 4" xfId="9012"/>
    <cellStyle name="Normal 2 2 7 2 3 4 2" xfId="19464"/>
    <cellStyle name="Normal 2 2 7 2 3 5" xfId="16127"/>
    <cellStyle name="Normal 2 2 7 2 3 5 2" xfId="19465"/>
    <cellStyle name="Normal 2 2 7 2 3 6" xfId="19459"/>
    <cellStyle name="Normal 2 2 7 2 3 7" xfId="35096"/>
    <cellStyle name="Normal 2 2 7 2 3 8" xfId="42212"/>
    <cellStyle name="Normal 2 2 7 2 3 9" xfId="49327"/>
    <cellStyle name="Normal 2 2 7 2 4" xfId="2676"/>
    <cellStyle name="Normal 2 2 7 2 4 2" xfId="9791"/>
    <cellStyle name="Normal 2 2 7 2 4 2 2" xfId="19467"/>
    <cellStyle name="Normal 2 2 7 2 4 3" xfId="19466"/>
    <cellStyle name="Normal 2 2 7 2 4 4" xfId="35876"/>
    <cellStyle name="Normal 2 2 7 2 4 5" xfId="42991"/>
    <cellStyle name="Normal 2 2 7 2 4 6" xfId="50106"/>
    <cellStyle name="Normal 2 2 7 2 4 7" xfId="57221"/>
    <cellStyle name="Normal 2 2 7 2 5" xfId="5047"/>
    <cellStyle name="Normal 2 2 7 2 5 2" xfId="12162"/>
    <cellStyle name="Normal 2 2 7 2 5 2 2" xfId="19469"/>
    <cellStyle name="Normal 2 2 7 2 5 3" xfId="19468"/>
    <cellStyle name="Normal 2 2 7 2 5 4" xfId="38247"/>
    <cellStyle name="Normal 2 2 7 2 5 5" xfId="45362"/>
    <cellStyle name="Normal 2 2 7 2 5 6" xfId="52477"/>
    <cellStyle name="Normal 2 2 7 2 5 7" xfId="59592"/>
    <cellStyle name="Normal 2 2 7 2 6" xfId="7424"/>
    <cellStyle name="Normal 2 2 7 2 6 2" xfId="19470"/>
    <cellStyle name="Normal 2 2 7 2 7" xfId="14539"/>
    <cellStyle name="Normal 2 2 7 2 7 2" xfId="19471"/>
    <cellStyle name="Normal 2 2 7 2 8" xfId="19451"/>
    <cellStyle name="Normal 2 2 7 2 9" xfId="33508"/>
    <cellStyle name="Normal 2 2 7 3" xfId="501"/>
    <cellStyle name="Normal 2 2 7 3 10" xfId="40819"/>
    <cellStyle name="Normal 2 2 7 3 11" xfId="47934"/>
    <cellStyle name="Normal 2 2 7 3 12" xfId="55049"/>
    <cellStyle name="Normal 2 2 7 3 2" xfId="1302"/>
    <cellStyle name="Normal 2 2 7 3 2 10" xfId="55848"/>
    <cellStyle name="Normal 2 2 7 3 2 2" xfId="3670"/>
    <cellStyle name="Normal 2 2 7 3 2 2 2" xfId="10785"/>
    <cellStyle name="Normal 2 2 7 3 2 2 2 2" xfId="19475"/>
    <cellStyle name="Normal 2 2 7 3 2 2 3" xfId="19474"/>
    <cellStyle name="Normal 2 2 7 3 2 2 4" xfId="36870"/>
    <cellStyle name="Normal 2 2 7 3 2 2 5" xfId="43985"/>
    <cellStyle name="Normal 2 2 7 3 2 2 6" xfId="51100"/>
    <cellStyle name="Normal 2 2 7 3 2 2 7" xfId="58215"/>
    <cellStyle name="Normal 2 2 7 3 2 3" xfId="6041"/>
    <cellStyle name="Normal 2 2 7 3 2 3 2" xfId="13156"/>
    <cellStyle name="Normal 2 2 7 3 2 3 2 2" xfId="19477"/>
    <cellStyle name="Normal 2 2 7 3 2 3 3" xfId="19476"/>
    <cellStyle name="Normal 2 2 7 3 2 3 4" xfId="39241"/>
    <cellStyle name="Normal 2 2 7 3 2 3 5" xfId="46356"/>
    <cellStyle name="Normal 2 2 7 3 2 3 6" xfId="53471"/>
    <cellStyle name="Normal 2 2 7 3 2 3 7" xfId="60586"/>
    <cellStyle name="Normal 2 2 7 3 2 4" xfId="8418"/>
    <cellStyle name="Normal 2 2 7 3 2 4 2" xfId="19478"/>
    <cellStyle name="Normal 2 2 7 3 2 5" xfId="15533"/>
    <cellStyle name="Normal 2 2 7 3 2 5 2" xfId="19479"/>
    <cellStyle name="Normal 2 2 7 3 2 6" xfId="19473"/>
    <cellStyle name="Normal 2 2 7 3 2 7" xfId="34502"/>
    <cellStyle name="Normal 2 2 7 3 2 8" xfId="41618"/>
    <cellStyle name="Normal 2 2 7 3 2 9" xfId="48733"/>
    <cellStyle name="Normal 2 2 7 3 3" xfId="2092"/>
    <cellStyle name="Normal 2 2 7 3 3 10" xfId="56637"/>
    <cellStyle name="Normal 2 2 7 3 3 2" xfId="4459"/>
    <cellStyle name="Normal 2 2 7 3 3 2 2" xfId="11574"/>
    <cellStyle name="Normal 2 2 7 3 3 2 2 2" xfId="19482"/>
    <cellStyle name="Normal 2 2 7 3 3 2 3" xfId="19481"/>
    <cellStyle name="Normal 2 2 7 3 3 2 4" xfId="37659"/>
    <cellStyle name="Normal 2 2 7 3 3 2 5" xfId="44774"/>
    <cellStyle name="Normal 2 2 7 3 3 2 6" xfId="51889"/>
    <cellStyle name="Normal 2 2 7 3 3 2 7" xfId="59004"/>
    <cellStyle name="Normal 2 2 7 3 3 3" xfId="6830"/>
    <cellStyle name="Normal 2 2 7 3 3 3 2" xfId="13945"/>
    <cellStyle name="Normal 2 2 7 3 3 3 2 2" xfId="19484"/>
    <cellStyle name="Normal 2 2 7 3 3 3 3" xfId="19483"/>
    <cellStyle name="Normal 2 2 7 3 3 3 4" xfId="40030"/>
    <cellStyle name="Normal 2 2 7 3 3 3 5" xfId="47145"/>
    <cellStyle name="Normal 2 2 7 3 3 3 6" xfId="54260"/>
    <cellStyle name="Normal 2 2 7 3 3 3 7" xfId="61375"/>
    <cellStyle name="Normal 2 2 7 3 3 4" xfId="9207"/>
    <cellStyle name="Normal 2 2 7 3 3 4 2" xfId="19485"/>
    <cellStyle name="Normal 2 2 7 3 3 5" xfId="16322"/>
    <cellStyle name="Normal 2 2 7 3 3 5 2" xfId="19486"/>
    <cellStyle name="Normal 2 2 7 3 3 6" xfId="19480"/>
    <cellStyle name="Normal 2 2 7 3 3 7" xfId="35291"/>
    <cellStyle name="Normal 2 2 7 3 3 8" xfId="42407"/>
    <cellStyle name="Normal 2 2 7 3 3 9" xfId="49522"/>
    <cellStyle name="Normal 2 2 7 3 4" xfId="2871"/>
    <cellStyle name="Normal 2 2 7 3 4 2" xfId="9986"/>
    <cellStyle name="Normal 2 2 7 3 4 2 2" xfId="19488"/>
    <cellStyle name="Normal 2 2 7 3 4 3" xfId="19487"/>
    <cellStyle name="Normal 2 2 7 3 4 4" xfId="36071"/>
    <cellStyle name="Normal 2 2 7 3 4 5" xfId="43186"/>
    <cellStyle name="Normal 2 2 7 3 4 6" xfId="50301"/>
    <cellStyle name="Normal 2 2 7 3 4 7" xfId="57416"/>
    <cellStyle name="Normal 2 2 7 3 5" xfId="5242"/>
    <cellStyle name="Normal 2 2 7 3 5 2" xfId="12357"/>
    <cellStyle name="Normal 2 2 7 3 5 2 2" xfId="19490"/>
    <cellStyle name="Normal 2 2 7 3 5 3" xfId="19489"/>
    <cellStyle name="Normal 2 2 7 3 5 4" xfId="38442"/>
    <cellStyle name="Normal 2 2 7 3 5 5" xfId="45557"/>
    <cellStyle name="Normal 2 2 7 3 5 6" xfId="52672"/>
    <cellStyle name="Normal 2 2 7 3 5 7" xfId="59787"/>
    <cellStyle name="Normal 2 2 7 3 6" xfId="7619"/>
    <cellStyle name="Normal 2 2 7 3 6 2" xfId="19491"/>
    <cellStyle name="Normal 2 2 7 3 7" xfId="14734"/>
    <cellStyle name="Normal 2 2 7 3 7 2" xfId="19492"/>
    <cellStyle name="Normal 2 2 7 3 8" xfId="19472"/>
    <cellStyle name="Normal 2 2 7 3 9" xfId="33703"/>
    <cellStyle name="Normal 2 2 7 4" xfId="633"/>
    <cellStyle name="Normal 2 2 7 4 10" xfId="40951"/>
    <cellStyle name="Normal 2 2 7 4 11" xfId="48066"/>
    <cellStyle name="Normal 2 2 7 4 12" xfId="55181"/>
    <cellStyle name="Normal 2 2 7 4 2" xfId="1434"/>
    <cellStyle name="Normal 2 2 7 4 2 10" xfId="55980"/>
    <cellStyle name="Normal 2 2 7 4 2 2" xfId="3802"/>
    <cellStyle name="Normal 2 2 7 4 2 2 2" xfId="10917"/>
    <cellStyle name="Normal 2 2 7 4 2 2 2 2" xfId="19496"/>
    <cellStyle name="Normal 2 2 7 4 2 2 3" xfId="19495"/>
    <cellStyle name="Normal 2 2 7 4 2 2 4" xfId="37002"/>
    <cellStyle name="Normal 2 2 7 4 2 2 5" xfId="44117"/>
    <cellStyle name="Normal 2 2 7 4 2 2 6" xfId="51232"/>
    <cellStyle name="Normal 2 2 7 4 2 2 7" xfId="58347"/>
    <cellStyle name="Normal 2 2 7 4 2 3" xfId="6173"/>
    <cellStyle name="Normal 2 2 7 4 2 3 2" xfId="13288"/>
    <cellStyle name="Normal 2 2 7 4 2 3 2 2" xfId="19498"/>
    <cellStyle name="Normal 2 2 7 4 2 3 3" xfId="19497"/>
    <cellStyle name="Normal 2 2 7 4 2 3 4" xfId="39373"/>
    <cellStyle name="Normal 2 2 7 4 2 3 5" xfId="46488"/>
    <cellStyle name="Normal 2 2 7 4 2 3 6" xfId="53603"/>
    <cellStyle name="Normal 2 2 7 4 2 3 7" xfId="60718"/>
    <cellStyle name="Normal 2 2 7 4 2 4" xfId="8550"/>
    <cellStyle name="Normal 2 2 7 4 2 4 2" xfId="19499"/>
    <cellStyle name="Normal 2 2 7 4 2 5" xfId="15665"/>
    <cellStyle name="Normal 2 2 7 4 2 5 2" xfId="19500"/>
    <cellStyle name="Normal 2 2 7 4 2 6" xfId="19494"/>
    <cellStyle name="Normal 2 2 7 4 2 7" xfId="34634"/>
    <cellStyle name="Normal 2 2 7 4 2 8" xfId="41750"/>
    <cellStyle name="Normal 2 2 7 4 2 9" xfId="48865"/>
    <cellStyle name="Normal 2 2 7 4 3" xfId="2224"/>
    <cellStyle name="Normal 2 2 7 4 3 10" xfId="56769"/>
    <cellStyle name="Normal 2 2 7 4 3 2" xfId="4591"/>
    <cellStyle name="Normal 2 2 7 4 3 2 2" xfId="11706"/>
    <cellStyle name="Normal 2 2 7 4 3 2 2 2" xfId="19503"/>
    <cellStyle name="Normal 2 2 7 4 3 2 3" xfId="19502"/>
    <cellStyle name="Normal 2 2 7 4 3 2 4" xfId="37791"/>
    <cellStyle name="Normal 2 2 7 4 3 2 5" xfId="44906"/>
    <cellStyle name="Normal 2 2 7 4 3 2 6" xfId="52021"/>
    <cellStyle name="Normal 2 2 7 4 3 2 7" xfId="59136"/>
    <cellStyle name="Normal 2 2 7 4 3 3" xfId="6962"/>
    <cellStyle name="Normal 2 2 7 4 3 3 2" xfId="14077"/>
    <cellStyle name="Normal 2 2 7 4 3 3 2 2" xfId="19505"/>
    <cellStyle name="Normal 2 2 7 4 3 3 3" xfId="19504"/>
    <cellStyle name="Normal 2 2 7 4 3 3 4" xfId="40162"/>
    <cellStyle name="Normal 2 2 7 4 3 3 5" xfId="47277"/>
    <cellStyle name="Normal 2 2 7 4 3 3 6" xfId="54392"/>
    <cellStyle name="Normal 2 2 7 4 3 3 7" xfId="61507"/>
    <cellStyle name="Normal 2 2 7 4 3 4" xfId="9339"/>
    <cellStyle name="Normal 2 2 7 4 3 4 2" xfId="19506"/>
    <cellStyle name="Normal 2 2 7 4 3 5" xfId="16454"/>
    <cellStyle name="Normal 2 2 7 4 3 5 2" xfId="19507"/>
    <cellStyle name="Normal 2 2 7 4 3 6" xfId="19501"/>
    <cellStyle name="Normal 2 2 7 4 3 7" xfId="35423"/>
    <cellStyle name="Normal 2 2 7 4 3 8" xfId="42539"/>
    <cellStyle name="Normal 2 2 7 4 3 9" xfId="49654"/>
    <cellStyle name="Normal 2 2 7 4 4" xfId="3003"/>
    <cellStyle name="Normal 2 2 7 4 4 2" xfId="10118"/>
    <cellStyle name="Normal 2 2 7 4 4 2 2" xfId="19509"/>
    <cellStyle name="Normal 2 2 7 4 4 3" xfId="19508"/>
    <cellStyle name="Normal 2 2 7 4 4 4" xfId="36203"/>
    <cellStyle name="Normal 2 2 7 4 4 5" xfId="43318"/>
    <cellStyle name="Normal 2 2 7 4 4 6" xfId="50433"/>
    <cellStyle name="Normal 2 2 7 4 4 7" xfId="57548"/>
    <cellStyle name="Normal 2 2 7 4 5" xfId="5374"/>
    <cellStyle name="Normal 2 2 7 4 5 2" xfId="12489"/>
    <cellStyle name="Normal 2 2 7 4 5 2 2" xfId="19511"/>
    <cellStyle name="Normal 2 2 7 4 5 3" xfId="19510"/>
    <cellStyle name="Normal 2 2 7 4 5 4" xfId="38574"/>
    <cellStyle name="Normal 2 2 7 4 5 5" xfId="45689"/>
    <cellStyle name="Normal 2 2 7 4 5 6" xfId="52804"/>
    <cellStyle name="Normal 2 2 7 4 5 7" xfId="59919"/>
    <cellStyle name="Normal 2 2 7 4 6" xfId="7751"/>
    <cellStyle name="Normal 2 2 7 4 6 2" xfId="19512"/>
    <cellStyle name="Normal 2 2 7 4 7" xfId="14866"/>
    <cellStyle name="Normal 2 2 7 4 7 2" xfId="19513"/>
    <cellStyle name="Normal 2 2 7 4 8" xfId="19493"/>
    <cellStyle name="Normal 2 2 7 4 9" xfId="33835"/>
    <cellStyle name="Normal 2 2 7 5" xfId="912"/>
    <cellStyle name="Normal 2 2 7 5 10" xfId="55458"/>
    <cellStyle name="Normal 2 2 7 5 2" xfId="3280"/>
    <cellStyle name="Normal 2 2 7 5 2 2" xfId="10395"/>
    <cellStyle name="Normal 2 2 7 5 2 2 2" xfId="19516"/>
    <cellStyle name="Normal 2 2 7 5 2 3" xfId="19515"/>
    <cellStyle name="Normal 2 2 7 5 2 4" xfId="36480"/>
    <cellStyle name="Normal 2 2 7 5 2 5" xfId="43595"/>
    <cellStyle name="Normal 2 2 7 5 2 6" xfId="50710"/>
    <cellStyle name="Normal 2 2 7 5 2 7" xfId="57825"/>
    <cellStyle name="Normal 2 2 7 5 3" xfId="5651"/>
    <cellStyle name="Normal 2 2 7 5 3 2" xfId="12766"/>
    <cellStyle name="Normal 2 2 7 5 3 2 2" xfId="19518"/>
    <cellStyle name="Normal 2 2 7 5 3 3" xfId="19517"/>
    <cellStyle name="Normal 2 2 7 5 3 4" xfId="38851"/>
    <cellStyle name="Normal 2 2 7 5 3 5" xfId="45966"/>
    <cellStyle name="Normal 2 2 7 5 3 6" xfId="53081"/>
    <cellStyle name="Normal 2 2 7 5 3 7" xfId="60196"/>
    <cellStyle name="Normal 2 2 7 5 4" xfId="8028"/>
    <cellStyle name="Normal 2 2 7 5 4 2" xfId="19519"/>
    <cellStyle name="Normal 2 2 7 5 5" xfId="15143"/>
    <cellStyle name="Normal 2 2 7 5 5 2" xfId="19520"/>
    <cellStyle name="Normal 2 2 7 5 6" xfId="19514"/>
    <cellStyle name="Normal 2 2 7 5 7" xfId="34112"/>
    <cellStyle name="Normal 2 2 7 5 8" xfId="41228"/>
    <cellStyle name="Normal 2 2 7 5 9" xfId="48343"/>
    <cellStyle name="Normal 2 2 7 6" xfId="1702"/>
    <cellStyle name="Normal 2 2 7 6 10" xfId="56247"/>
    <cellStyle name="Normal 2 2 7 6 2" xfId="4069"/>
    <cellStyle name="Normal 2 2 7 6 2 2" xfId="11184"/>
    <cellStyle name="Normal 2 2 7 6 2 2 2" xfId="19523"/>
    <cellStyle name="Normal 2 2 7 6 2 3" xfId="19522"/>
    <cellStyle name="Normal 2 2 7 6 2 4" xfId="37269"/>
    <cellStyle name="Normal 2 2 7 6 2 5" xfId="44384"/>
    <cellStyle name="Normal 2 2 7 6 2 6" xfId="51499"/>
    <cellStyle name="Normal 2 2 7 6 2 7" xfId="58614"/>
    <cellStyle name="Normal 2 2 7 6 3" xfId="6440"/>
    <cellStyle name="Normal 2 2 7 6 3 2" xfId="13555"/>
    <cellStyle name="Normal 2 2 7 6 3 2 2" xfId="19525"/>
    <cellStyle name="Normal 2 2 7 6 3 3" xfId="19524"/>
    <cellStyle name="Normal 2 2 7 6 3 4" xfId="39640"/>
    <cellStyle name="Normal 2 2 7 6 3 5" xfId="46755"/>
    <cellStyle name="Normal 2 2 7 6 3 6" xfId="53870"/>
    <cellStyle name="Normal 2 2 7 6 3 7" xfId="60985"/>
    <cellStyle name="Normal 2 2 7 6 4" xfId="8817"/>
    <cellStyle name="Normal 2 2 7 6 4 2" xfId="19526"/>
    <cellStyle name="Normal 2 2 7 6 5" xfId="15932"/>
    <cellStyle name="Normal 2 2 7 6 5 2" xfId="19527"/>
    <cellStyle name="Normal 2 2 7 6 6" xfId="19521"/>
    <cellStyle name="Normal 2 2 7 6 7" xfId="34901"/>
    <cellStyle name="Normal 2 2 7 6 8" xfId="42017"/>
    <cellStyle name="Normal 2 2 7 6 9" xfId="49132"/>
    <cellStyle name="Normal 2 2 7 7" xfId="2481"/>
    <cellStyle name="Normal 2 2 7 7 2" xfId="9596"/>
    <cellStyle name="Normal 2 2 7 7 2 2" xfId="19529"/>
    <cellStyle name="Normal 2 2 7 7 3" xfId="19528"/>
    <cellStyle name="Normal 2 2 7 7 4" xfId="35681"/>
    <cellStyle name="Normal 2 2 7 7 5" xfId="42796"/>
    <cellStyle name="Normal 2 2 7 7 6" xfId="49911"/>
    <cellStyle name="Normal 2 2 7 7 7" xfId="57026"/>
    <cellStyle name="Normal 2 2 7 8" xfId="4852"/>
    <cellStyle name="Normal 2 2 7 8 2" xfId="11967"/>
    <cellStyle name="Normal 2 2 7 8 2 2" xfId="19531"/>
    <cellStyle name="Normal 2 2 7 8 3" xfId="19530"/>
    <cellStyle name="Normal 2 2 7 8 4" xfId="38052"/>
    <cellStyle name="Normal 2 2 7 8 5" xfId="45167"/>
    <cellStyle name="Normal 2 2 7 8 6" xfId="52282"/>
    <cellStyle name="Normal 2 2 7 8 7" xfId="59397"/>
    <cellStyle name="Normal 2 2 7 9" xfId="7229"/>
    <cellStyle name="Normal 2 2 7 9 2" xfId="19532"/>
    <cellStyle name="Normal 2 2 8" xfId="208"/>
    <cellStyle name="Normal 2 2 8 10" xfId="14442"/>
    <cellStyle name="Normal 2 2 8 10 2" xfId="19533"/>
    <cellStyle name="Normal 2 2 8 11" xfId="16621"/>
    <cellStyle name="Normal 2 2 8 12" xfId="33411"/>
    <cellStyle name="Normal 2 2 8 13" xfId="40527"/>
    <cellStyle name="Normal 2 2 8 14" xfId="47642"/>
    <cellStyle name="Normal 2 2 8 15" xfId="54757"/>
    <cellStyle name="Normal 2 2 8 16" xfId="61767"/>
    <cellStyle name="Normal 2 2 8 2" xfId="404"/>
    <cellStyle name="Normal 2 2 8 2 10" xfId="40722"/>
    <cellStyle name="Normal 2 2 8 2 11" xfId="47837"/>
    <cellStyle name="Normal 2 2 8 2 12" xfId="54952"/>
    <cellStyle name="Normal 2 2 8 2 2" xfId="1205"/>
    <cellStyle name="Normal 2 2 8 2 2 10" xfId="55751"/>
    <cellStyle name="Normal 2 2 8 2 2 2" xfId="3573"/>
    <cellStyle name="Normal 2 2 8 2 2 2 2" xfId="10688"/>
    <cellStyle name="Normal 2 2 8 2 2 2 2 2" xfId="19537"/>
    <cellStyle name="Normal 2 2 8 2 2 2 3" xfId="19536"/>
    <cellStyle name="Normal 2 2 8 2 2 2 4" xfId="36773"/>
    <cellStyle name="Normal 2 2 8 2 2 2 5" xfId="43888"/>
    <cellStyle name="Normal 2 2 8 2 2 2 6" xfId="51003"/>
    <cellStyle name="Normal 2 2 8 2 2 2 7" xfId="58118"/>
    <cellStyle name="Normal 2 2 8 2 2 3" xfId="5944"/>
    <cellStyle name="Normal 2 2 8 2 2 3 2" xfId="13059"/>
    <cellStyle name="Normal 2 2 8 2 2 3 2 2" xfId="19539"/>
    <cellStyle name="Normal 2 2 8 2 2 3 3" xfId="19538"/>
    <cellStyle name="Normal 2 2 8 2 2 3 4" xfId="39144"/>
    <cellStyle name="Normal 2 2 8 2 2 3 5" xfId="46259"/>
    <cellStyle name="Normal 2 2 8 2 2 3 6" xfId="53374"/>
    <cellStyle name="Normal 2 2 8 2 2 3 7" xfId="60489"/>
    <cellStyle name="Normal 2 2 8 2 2 4" xfId="8321"/>
    <cellStyle name="Normal 2 2 8 2 2 4 2" xfId="19540"/>
    <cellStyle name="Normal 2 2 8 2 2 5" xfId="15436"/>
    <cellStyle name="Normal 2 2 8 2 2 5 2" xfId="19541"/>
    <cellStyle name="Normal 2 2 8 2 2 6" xfId="19535"/>
    <cellStyle name="Normal 2 2 8 2 2 7" xfId="34405"/>
    <cellStyle name="Normal 2 2 8 2 2 8" xfId="41521"/>
    <cellStyle name="Normal 2 2 8 2 2 9" xfId="48636"/>
    <cellStyle name="Normal 2 2 8 2 3" xfId="1995"/>
    <cellStyle name="Normal 2 2 8 2 3 10" xfId="56540"/>
    <cellStyle name="Normal 2 2 8 2 3 2" xfId="4362"/>
    <cellStyle name="Normal 2 2 8 2 3 2 2" xfId="11477"/>
    <cellStyle name="Normal 2 2 8 2 3 2 2 2" xfId="19544"/>
    <cellStyle name="Normal 2 2 8 2 3 2 3" xfId="19543"/>
    <cellStyle name="Normal 2 2 8 2 3 2 4" xfId="37562"/>
    <cellStyle name="Normal 2 2 8 2 3 2 5" xfId="44677"/>
    <cellStyle name="Normal 2 2 8 2 3 2 6" xfId="51792"/>
    <cellStyle name="Normal 2 2 8 2 3 2 7" xfId="58907"/>
    <cellStyle name="Normal 2 2 8 2 3 3" xfId="6733"/>
    <cellStyle name="Normal 2 2 8 2 3 3 2" xfId="13848"/>
    <cellStyle name="Normal 2 2 8 2 3 3 2 2" xfId="19546"/>
    <cellStyle name="Normal 2 2 8 2 3 3 3" xfId="19545"/>
    <cellStyle name="Normal 2 2 8 2 3 3 4" xfId="39933"/>
    <cellStyle name="Normal 2 2 8 2 3 3 5" xfId="47048"/>
    <cellStyle name="Normal 2 2 8 2 3 3 6" xfId="54163"/>
    <cellStyle name="Normal 2 2 8 2 3 3 7" xfId="61278"/>
    <cellStyle name="Normal 2 2 8 2 3 4" xfId="9110"/>
    <cellStyle name="Normal 2 2 8 2 3 4 2" xfId="19547"/>
    <cellStyle name="Normal 2 2 8 2 3 5" xfId="16225"/>
    <cellStyle name="Normal 2 2 8 2 3 5 2" xfId="19548"/>
    <cellStyle name="Normal 2 2 8 2 3 6" xfId="19542"/>
    <cellStyle name="Normal 2 2 8 2 3 7" xfId="35194"/>
    <cellStyle name="Normal 2 2 8 2 3 8" xfId="42310"/>
    <cellStyle name="Normal 2 2 8 2 3 9" xfId="49425"/>
    <cellStyle name="Normal 2 2 8 2 4" xfId="2774"/>
    <cellStyle name="Normal 2 2 8 2 4 2" xfId="9889"/>
    <cellStyle name="Normal 2 2 8 2 4 2 2" xfId="19550"/>
    <cellStyle name="Normal 2 2 8 2 4 3" xfId="19549"/>
    <cellStyle name="Normal 2 2 8 2 4 4" xfId="35974"/>
    <cellStyle name="Normal 2 2 8 2 4 5" xfId="43089"/>
    <cellStyle name="Normal 2 2 8 2 4 6" xfId="50204"/>
    <cellStyle name="Normal 2 2 8 2 4 7" xfId="57319"/>
    <cellStyle name="Normal 2 2 8 2 5" xfId="5145"/>
    <cellStyle name="Normal 2 2 8 2 5 2" xfId="12260"/>
    <cellStyle name="Normal 2 2 8 2 5 2 2" xfId="19552"/>
    <cellStyle name="Normal 2 2 8 2 5 3" xfId="19551"/>
    <cellStyle name="Normal 2 2 8 2 5 4" xfId="38345"/>
    <cellStyle name="Normal 2 2 8 2 5 5" xfId="45460"/>
    <cellStyle name="Normal 2 2 8 2 5 6" xfId="52575"/>
    <cellStyle name="Normal 2 2 8 2 5 7" xfId="59690"/>
    <cellStyle name="Normal 2 2 8 2 6" xfId="7522"/>
    <cellStyle name="Normal 2 2 8 2 6 2" xfId="19553"/>
    <cellStyle name="Normal 2 2 8 2 7" xfId="14637"/>
    <cellStyle name="Normal 2 2 8 2 7 2" xfId="19554"/>
    <cellStyle name="Normal 2 2 8 2 8" xfId="19534"/>
    <cellStyle name="Normal 2 2 8 2 9" xfId="33606"/>
    <cellStyle name="Normal 2 2 8 3" xfId="599"/>
    <cellStyle name="Normal 2 2 8 3 10" xfId="40917"/>
    <cellStyle name="Normal 2 2 8 3 11" xfId="48032"/>
    <cellStyle name="Normal 2 2 8 3 12" xfId="55147"/>
    <cellStyle name="Normal 2 2 8 3 2" xfId="1400"/>
    <cellStyle name="Normal 2 2 8 3 2 10" xfId="55946"/>
    <cellStyle name="Normal 2 2 8 3 2 2" xfId="3768"/>
    <cellStyle name="Normal 2 2 8 3 2 2 2" xfId="10883"/>
    <cellStyle name="Normal 2 2 8 3 2 2 2 2" xfId="19558"/>
    <cellStyle name="Normal 2 2 8 3 2 2 3" xfId="19557"/>
    <cellStyle name="Normal 2 2 8 3 2 2 4" xfId="36968"/>
    <cellStyle name="Normal 2 2 8 3 2 2 5" xfId="44083"/>
    <cellStyle name="Normal 2 2 8 3 2 2 6" xfId="51198"/>
    <cellStyle name="Normal 2 2 8 3 2 2 7" xfId="58313"/>
    <cellStyle name="Normal 2 2 8 3 2 3" xfId="6139"/>
    <cellStyle name="Normal 2 2 8 3 2 3 2" xfId="13254"/>
    <cellStyle name="Normal 2 2 8 3 2 3 2 2" xfId="19560"/>
    <cellStyle name="Normal 2 2 8 3 2 3 3" xfId="19559"/>
    <cellStyle name="Normal 2 2 8 3 2 3 4" xfId="39339"/>
    <cellStyle name="Normal 2 2 8 3 2 3 5" xfId="46454"/>
    <cellStyle name="Normal 2 2 8 3 2 3 6" xfId="53569"/>
    <cellStyle name="Normal 2 2 8 3 2 3 7" xfId="60684"/>
    <cellStyle name="Normal 2 2 8 3 2 4" xfId="8516"/>
    <cellStyle name="Normal 2 2 8 3 2 4 2" xfId="19561"/>
    <cellStyle name="Normal 2 2 8 3 2 5" xfId="15631"/>
    <cellStyle name="Normal 2 2 8 3 2 5 2" xfId="19562"/>
    <cellStyle name="Normal 2 2 8 3 2 6" xfId="19556"/>
    <cellStyle name="Normal 2 2 8 3 2 7" xfId="34600"/>
    <cellStyle name="Normal 2 2 8 3 2 8" xfId="41716"/>
    <cellStyle name="Normal 2 2 8 3 2 9" xfId="48831"/>
    <cellStyle name="Normal 2 2 8 3 3" xfId="2190"/>
    <cellStyle name="Normal 2 2 8 3 3 10" xfId="56735"/>
    <cellStyle name="Normal 2 2 8 3 3 2" xfId="4557"/>
    <cellStyle name="Normal 2 2 8 3 3 2 2" xfId="11672"/>
    <cellStyle name="Normal 2 2 8 3 3 2 2 2" xfId="19565"/>
    <cellStyle name="Normal 2 2 8 3 3 2 3" xfId="19564"/>
    <cellStyle name="Normal 2 2 8 3 3 2 4" xfId="37757"/>
    <cellStyle name="Normal 2 2 8 3 3 2 5" xfId="44872"/>
    <cellStyle name="Normal 2 2 8 3 3 2 6" xfId="51987"/>
    <cellStyle name="Normal 2 2 8 3 3 2 7" xfId="59102"/>
    <cellStyle name="Normal 2 2 8 3 3 3" xfId="6928"/>
    <cellStyle name="Normal 2 2 8 3 3 3 2" xfId="14043"/>
    <cellStyle name="Normal 2 2 8 3 3 3 2 2" xfId="19567"/>
    <cellStyle name="Normal 2 2 8 3 3 3 3" xfId="19566"/>
    <cellStyle name="Normal 2 2 8 3 3 3 4" xfId="40128"/>
    <cellStyle name="Normal 2 2 8 3 3 3 5" xfId="47243"/>
    <cellStyle name="Normal 2 2 8 3 3 3 6" xfId="54358"/>
    <cellStyle name="Normal 2 2 8 3 3 3 7" xfId="61473"/>
    <cellStyle name="Normal 2 2 8 3 3 4" xfId="9305"/>
    <cellStyle name="Normal 2 2 8 3 3 4 2" xfId="19568"/>
    <cellStyle name="Normal 2 2 8 3 3 5" xfId="16420"/>
    <cellStyle name="Normal 2 2 8 3 3 5 2" xfId="19569"/>
    <cellStyle name="Normal 2 2 8 3 3 6" xfId="19563"/>
    <cellStyle name="Normal 2 2 8 3 3 7" xfId="35389"/>
    <cellStyle name="Normal 2 2 8 3 3 8" xfId="42505"/>
    <cellStyle name="Normal 2 2 8 3 3 9" xfId="49620"/>
    <cellStyle name="Normal 2 2 8 3 4" xfId="2969"/>
    <cellStyle name="Normal 2 2 8 3 4 2" xfId="10084"/>
    <cellStyle name="Normal 2 2 8 3 4 2 2" xfId="19571"/>
    <cellStyle name="Normal 2 2 8 3 4 3" xfId="19570"/>
    <cellStyle name="Normal 2 2 8 3 4 4" xfId="36169"/>
    <cellStyle name="Normal 2 2 8 3 4 5" xfId="43284"/>
    <cellStyle name="Normal 2 2 8 3 4 6" xfId="50399"/>
    <cellStyle name="Normal 2 2 8 3 4 7" xfId="57514"/>
    <cellStyle name="Normal 2 2 8 3 5" xfId="5340"/>
    <cellStyle name="Normal 2 2 8 3 5 2" xfId="12455"/>
    <cellStyle name="Normal 2 2 8 3 5 2 2" xfId="19573"/>
    <cellStyle name="Normal 2 2 8 3 5 3" xfId="19572"/>
    <cellStyle name="Normal 2 2 8 3 5 4" xfId="38540"/>
    <cellStyle name="Normal 2 2 8 3 5 5" xfId="45655"/>
    <cellStyle name="Normal 2 2 8 3 5 6" xfId="52770"/>
    <cellStyle name="Normal 2 2 8 3 5 7" xfId="59885"/>
    <cellStyle name="Normal 2 2 8 3 6" xfId="7717"/>
    <cellStyle name="Normal 2 2 8 3 6 2" xfId="19574"/>
    <cellStyle name="Normal 2 2 8 3 7" xfId="14832"/>
    <cellStyle name="Normal 2 2 8 3 7 2" xfId="19575"/>
    <cellStyle name="Normal 2 2 8 3 8" xfId="19555"/>
    <cellStyle name="Normal 2 2 8 3 9" xfId="33801"/>
    <cellStyle name="Normal 2 2 8 4" xfId="634"/>
    <cellStyle name="Normal 2 2 8 4 10" xfId="40952"/>
    <cellStyle name="Normal 2 2 8 4 11" xfId="48067"/>
    <cellStyle name="Normal 2 2 8 4 12" xfId="55182"/>
    <cellStyle name="Normal 2 2 8 4 2" xfId="1435"/>
    <cellStyle name="Normal 2 2 8 4 2 10" xfId="55981"/>
    <cellStyle name="Normal 2 2 8 4 2 2" xfId="3803"/>
    <cellStyle name="Normal 2 2 8 4 2 2 2" xfId="10918"/>
    <cellStyle name="Normal 2 2 8 4 2 2 2 2" xfId="19579"/>
    <cellStyle name="Normal 2 2 8 4 2 2 3" xfId="19578"/>
    <cellStyle name="Normal 2 2 8 4 2 2 4" xfId="37003"/>
    <cellStyle name="Normal 2 2 8 4 2 2 5" xfId="44118"/>
    <cellStyle name="Normal 2 2 8 4 2 2 6" xfId="51233"/>
    <cellStyle name="Normal 2 2 8 4 2 2 7" xfId="58348"/>
    <cellStyle name="Normal 2 2 8 4 2 3" xfId="6174"/>
    <cellStyle name="Normal 2 2 8 4 2 3 2" xfId="13289"/>
    <cellStyle name="Normal 2 2 8 4 2 3 2 2" xfId="19581"/>
    <cellStyle name="Normal 2 2 8 4 2 3 3" xfId="19580"/>
    <cellStyle name="Normal 2 2 8 4 2 3 4" xfId="39374"/>
    <cellStyle name="Normal 2 2 8 4 2 3 5" xfId="46489"/>
    <cellStyle name="Normal 2 2 8 4 2 3 6" xfId="53604"/>
    <cellStyle name="Normal 2 2 8 4 2 3 7" xfId="60719"/>
    <cellStyle name="Normal 2 2 8 4 2 4" xfId="8551"/>
    <cellStyle name="Normal 2 2 8 4 2 4 2" xfId="19582"/>
    <cellStyle name="Normal 2 2 8 4 2 5" xfId="15666"/>
    <cellStyle name="Normal 2 2 8 4 2 5 2" xfId="19583"/>
    <cellStyle name="Normal 2 2 8 4 2 6" xfId="19577"/>
    <cellStyle name="Normal 2 2 8 4 2 7" xfId="34635"/>
    <cellStyle name="Normal 2 2 8 4 2 8" xfId="41751"/>
    <cellStyle name="Normal 2 2 8 4 2 9" xfId="48866"/>
    <cellStyle name="Normal 2 2 8 4 3" xfId="2225"/>
    <cellStyle name="Normal 2 2 8 4 3 10" xfId="56770"/>
    <cellStyle name="Normal 2 2 8 4 3 2" xfId="4592"/>
    <cellStyle name="Normal 2 2 8 4 3 2 2" xfId="11707"/>
    <cellStyle name="Normal 2 2 8 4 3 2 2 2" xfId="19586"/>
    <cellStyle name="Normal 2 2 8 4 3 2 3" xfId="19585"/>
    <cellStyle name="Normal 2 2 8 4 3 2 4" xfId="37792"/>
    <cellStyle name="Normal 2 2 8 4 3 2 5" xfId="44907"/>
    <cellStyle name="Normal 2 2 8 4 3 2 6" xfId="52022"/>
    <cellStyle name="Normal 2 2 8 4 3 2 7" xfId="59137"/>
    <cellStyle name="Normal 2 2 8 4 3 3" xfId="6963"/>
    <cellStyle name="Normal 2 2 8 4 3 3 2" xfId="14078"/>
    <cellStyle name="Normal 2 2 8 4 3 3 2 2" xfId="19588"/>
    <cellStyle name="Normal 2 2 8 4 3 3 3" xfId="19587"/>
    <cellStyle name="Normal 2 2 8 4 3 3 4" xfId="40163"/>
    <cellStyle name="Normal 2 2 8 4 3 3 5" xfId="47278"/>
    <cellStyle name="Normal 2 2 8 4 3 3 6" xfId="54393"/>
    <cellStyle name="Normal 2 2 8 4 3 3 7" xfId="61508"/>
    <cellStyle name="Normal 2 2 8 4 3 4" xfId="9340"/>
    <cellStyle name="Normal 2 2 8 4 3 4 2" xfId="19589"/>
    <cellStyle name="Normal 2 2 8 4 3 5" xfId="16455"/>
    <cellStyle name="Normal 2 2 8 4 3 5 2" xfId="19590"/>
    <cellStyle name="Normal 2 2 8 4 3 6" xfId="19584"/>
    <cellStyle name="Normal 2 2 8 4 3 7" xfId="35424"/>
    <cellStyle name="Normal 2 2 8 4 3 8" xfId="42540"/>
    <cellStyle name="Normal 2 2 8 4 3 9" xfId="49655"/>
    <cellStyle name="Normal 2 2 8 4 4" xfId="3004"/>
    <cellStyle name="Normal 2 2 8 4 4 2" xfId="10119"/>
    <cellStyle name="Normal 2 2 8 4 4 2 2" xfId="19592"/>
    <cellStyle name="Normal 2 2 8 4 4 3" xfId="19591"/>
    <cellStyle name="Normal 2 2 8 4 4 4" xfId="36204"/>
    <cellStyle name="Normal 2 2 8 4 4 5" xfId="43319"/>
    <cellStyle name="Normal 2 2 8 4 4 6" xfId="50434"/>
    <cellStyle name="Normal 2 2 8 4 4 7" xfId="57549"/>
    <cellStyle name="Normal 2 2 8 4 5" xfId="5375"/>
    <cellStyle name="Normal 2 2 8 4 5 2" xfId="12490"/>
    <cellStyle name="Normal 2 2 8 4 5 2 2" xfId="19594"/>
    <cellStyle name="Normal 2 2 8 4 5 3" xfId="19593"/>
    <cellStyle name="Normal 2 2 8 4 5 4" xfId="38575"/>
    <cellStyle name="Normal 2 2 8 4 5 5" xfId="45690"/>
    <cellStyle name="Normal 2 2 8 4 5 6" xfId="52805"/>
    <cellStyle name="Normal 2 2 8 4 5 7" xfId="59920"/>
    <cellStyle name="Normal 2 2 8 4 6" xfId="7752"/>
    <cellStyle name="Normal 2 2 8 4 6 2" xfId="19595"/>
    <cellStyle name="Normal 2 2 8 4 7" xfId="14867"/>
    <cellStyle name="Normal 2 2 8 4 7 2" xfId="19596"/>
    <cellStyle name="Normal 2 2 8 4 8" xfId="19576"/>
    <cellStyle name="Normal 2 2 8 4 9" xfId="33836"/>
    <cellStyle name="Normal 2 2 8 5" xfId="1010"/>
    <cellStyle name="Normal 2 2 8 5 10" xfId="55556"/>
    <cellStyle name="Normal 2 2 8 5 2" xfId="3378"/>
    <cellStyle name="Normal 2 2 8 5 2 2" xfId="10493"/>
    <cellStyle name="Normal 2 2 8 5 2 2 2" xfId="19599"/>
    <cellStyle name="Normal 2 2 8 5 2 3" xfId="19598"/>
    <cellStyle name="Normal 2 2 8 5 2 4" xfId="36578"/>
    <cellStyle name="Normal 2 2 8 5 2 5" xfId="43693"/>
    <cellStyle name="Normal 2 2 8 5 2 6" xfId="50808"/>
    <cellStyle name="Normal 2 2 8 5 2 7" xfId="57923"/>
    <cellStyle name="Normal 2 2 8 5 3" xfId="5749"/>
    <cellStyle name="Normal 2 2 8 5 3 2" xfId="12864"/>
    <cellStyle name="Normal 2 2 8 5 3 2 2" xfId="19601"/>
    <cellStyle name="Normal 2 2 8 5 3 3" xfId="19600"/>
    <cellStyle name="Normal 2 2 8 5 3 4" xfId="38949"/>
    <cellStyle name="Normal 2 2 8 5 3 5" xfId="46064"/>
    <cellStyle name="Normal 2 2 8 5 3 6" xfId="53179"/>
    <cellStyle name="Normal 2 2 8 5 3 7" xfId="60294"/>
    <cellStyle name="Normal 2 2 8 5 4" xfId="8126"/>
    <cellStyle name="Normal 2 2 8 5 4 2" xfId="19602"/>
    <cellStyle name="Normal 2 2 8 5 5" xfId="15241"/>
    <cellStyle name="Normal 2 2 8 5 5 2" xfId="19603"/>
    <cellStyle name="Normal 2 2 8 5 6" xfId="19597"/>
    <cellStyle name="Normal 2 2 8 5 7" xfId="34210"/>
    <cellStyle name="Normal 2 2 8 5 8" xfId="41326"/>
    <cellStyle name="Normal 2 2 8 5 9" xfId="48441"/>
    <cellStyle name="Normal 2 2 8 6" xfId="1800"/>
    <cellStyle name="Normal 2 2 8 6 10" xfId="56345"/>
    <cellStyle name="Normal 2 2 8 6 2" xfId="4167"/>
    <cellStyle name="Normal 2 2 8 6 2 2" xfId="11282"/>
    <cellStyle name="Normal 2 2 8 6 2 2 2" xfId="19606"/>
    <cellStyle name="Normal 2 2 8 6 2 3" xfId="19605"/>
    <cellStyle name="Normal 2 2 8 6 2 4" xfId="37367"/>
    <cellStyle name="Normal 2 2 8 6 2 5" xfId="44482"/>
    <cellStyle name="Normal 2 2 8 6 2 6" xfId="51597"/>
    <cellStyle name="Normal 2 2 8 6 2 7" xfId="58712"/>
    <cellStyle name="Normal 2 2 8 6 3" xfId="6538"/>
    <cellStyle name="Normal 2 2 8 6 3 2" xfId="13653"/>
    <cellStyle name="Normal 2 2 8 6 3 2 2" xfId="19608"/>
    <cellStyle name="Normal 2 2 8 6 3 3" xfId="19607"/>
    <cellStyle name="Normal 2 2 8 6 3 4" xfId="39738"/>
    <cellStyle name="Normal 2 2 8 6 3 5" xfId="46853"/>
    <cellStyle name="Normal 2 2 8 6 3 6" xfId="53968"/>
    <cellStyle name="Normal 2 2 8 6 3 7" xfId="61083"/>
    <cellStyle name="Normal 2 2 8 6 4" xfId="8915"/>
    <cellStyle name="Normal 2 2 8 6 4 2" xfId="19609"/>
    <cellStyle name="Normal 2 2 8 6 5" xfId="16030"/>
    <cellStyle name="Normal 2 2 8 6 5 2" xfId="19610"/>
    <cellStyle name="Normal 2 2 8 6 6" xfId="19604"/>
    <cellStyle name="Normal 2 2 8 6 7" xfId="34999"/>
    <cellStyle name="Normal 2 2 8 6 8" xfId="42115"/>
    <cellStyle name="Normal 2 2 8 6 9" xfId="49230"/>
    <cellStyle name="Normal 2 2 8 7" xfId="2579"/>
    <cellStyle name="Normal 2 2 8 7 2" xfId="9694"/>
    <cellStyle name="Normal 2 2 8 7 2 2" xfId="19612"/>
    <cellStyle name="Normal 2 2 8 7 3" xfId="19611"/>
    <cellStyle name="Normal 2 2 8 7 4" xfId="35779"/>
    <cellStyle name="Normal 2 2 8 7 5" xfId="42894"/>
    <cellStyle name="Normal 2 2 8 7 6" xfId="50009"/>
    <cellStyle name="Normal 2 2 8 7 7" xfId="57124"/>
    <cellStyle name="Normal 2 2 8 8" xfId="4950"/>
    <cellStyle name="Normal 2 2 8 8 2" xfId="12065"/>
    <cellStyle name="Normal 2 2 8 8 2 2" xfId="19614"/>
    <cellStyle name="Normal 2 2 8 8 3" xfId="19613"/>
    <cellStyle name="Normal 2 2 8 8 4" xfId="38150"/>
    <cellStyle name="Normal 2 2 8 8 5" xfId="45265"/>
    <cellStyle name="Normal 2 2 8 8 6" xfId="52380"/>
    <cellStyle name="Normal 2 2 8 8 7" xfId="59495"/>
    <cellStyle name="Normal 2 2 8 9" xfId="7327"/>
    <cellStyle name="Normal 2 2 8 9 2" xfId="19615"/>
    <cellStyle name="Normal 2 2 9" xfId="214"/>
    <cellStyle name="Normal 2 2 9 10" xfId="40532"/>
    <cellStyle name="Normal 2 2 9 11" xfId="47647"/>
    <cellStyle name="Normal 2 2 9 12" xfId="54762"/>
    <cellStyle name="Normal 2 2 9 2" xfId="1015"/>
    <cellStyle name="Normal 2 2 9 2 10" xfId="55561"/>
    <cellStyle name="Normal 2 2 9 2 2" xfId="3383"/>
    <cellStyle name="Normal 2 2 9 2 2 2" xfId="10498"/>
    <cellStyle name="Normal 2 2 9 2 2 2 2" xfId="19619"/>
    <cellStyle name="Normal 2 2 9 2 2 3" xfId="19618"/>
    <cellStyle name="Normal 2 2 9 2 2 4" xfId="36583"/>
    <cellStyle name="Normal 2 2 9 2 2 5" xfId="43698"/>
    <cellStyle name="Normal 2 2 9 2 2 6" xfId="50813"/>
    <cellStyle name="Normal 2 2 9 2 2 7" xfId="57928"/>
    <cellStyle name="Normal 2 2 9 2 3" xfId="5754"/>
    <cellStyle name="Normal 2 2 9 2 3 2" xfId="12869"/>
    <cellStyle name="Normal 2 2 9 2 3 2 2" xfId="19621"/>
    <cellStyle name="Normal 2 2 9 2 3 3" xfId="19620"/>
    <cellStyle name="Normal 2 2 9 2 3 4" xfId="38954"/>
    <cellStyle name="Normal 2 2 9 2 3 5" xfId="46069"/>
    <cellStyle name="Normal 2 2 9 2 3 6" xfId="53184"/>
    <cellStyle name="Normal 2 2 9 2 3 7" xfId="60299"/>
    <cellStyle name="Normal 2 2 9 2 4" xfId="8131"/>
    <cellStyle name="Normal 2 2 9 2 4 2" xfId="19622"/>
    <cellStyle name="Normal 2 2 9 2 5" xfId="15246"/>
    <cellStyle name="Normal 2 2 9 2 5 2" xfId="19623"/>
    <cellStyle name="Normal 2 2 9 2 6" xfId="19617"/>
    <cellStyle name="Normal 2 2 9 2 7" xfId="34215"/>
    <cellStyle name="Normal 2 2 9 2 8" xfId="41331"/>
    <cellStyle name="Normal 2 2 9 2 9" xfId="48446"/>
    <cellStyle name="Normal 2 2 9 3" xfId="1805"/>
    <cellStyle name="Normal 2 2 9 3 10" xfId="56350"/>
    <cellStyle name="Normal 2 2 9 3 2" xfId="4172"/>
    <cellStyle name="Normal 2 2 9 3 2 2" xfId="11287"/>
    <cellStyle name="Normal 2 2 9 3 2 2 2" xfId="19626"/>
    <cellStyle name="Normal 2 2 9 3 2 3" xfId="19625"/>
    <cellStyle name="Normal 2 2 9 3 2 4" xfId="37372"/>
    <cellStyle name="Normal 2 2 9 3 2 5" xfId="44487"/>
    <cellStyle name="Normal 2 2 9 3 2 6" xfId="51602"/>
    <cellStyle name="Normal 2 2 9 3 2 7" xfId="58717"/>
    <cellStyle name="Normal 2 2 9 3 3" xfId="6543"/>
    <cellStyle name="Normal 2 2 9 3 3 2" xfId="13658"/>
    <cellStyle name="Normal 2 2 9 3 3 2 2" xfId="19628"/>
    <cellStyle name="Normal 2 2 9 3 3 3" xfId="19627"/>
    <cellStyle name="Normal 2 2 9 3 3 4" xfId="39743"/>
    <cellStyle name="Normal 2 2 9 3 3 5" xfId="46858"/>
    <cellStyle name="Normal 2 2 9 3 3 6" xfId="53973"/>
    <cellStyle name="Normal 2 2 9 3 3 7" xfId="61088"/>
    <cellStyle name="Normal 2 2 9 3 4" xfId="8920"/>
    <cellStyle name="Normal 2 2 9 3 4 2" xfId="19629"/>
    <cellStyle name="Normal 2 2 9 3 5" xfId="16035"/>
    <cellStyle name="Normal 2 2 9 3 5 2" xfId="19630"/>
    <cellStyle name="Normal 2 2 9 3 6" xfId="19624"/>
    <cellStyle name="Normal 2 2 9 3 7" xfId="35004"/>
    <cellStyle name="Normal 2 2 9 3 8" xfId="42120"/>
    <cellStyle name="Normal 2 2 9 3 9" xfId="49235"/>
    <cellStyle name="Normal 2 2 9 4" xfId="2584"/>
    <cellStyle name="Normal 2 2 9 4 2" xfId="9699"/>
    <cellStyle name="Normal 2 2 9 4 2 2" xfId="19632"/>
    <cellStyle name="Normal 2 2 9 4 3" xfId="19631"/>
    <cellStyle name="Normal 2 2 9 4 4" xfId="35784"/>
    <cellStyle name="Normal 2 2 9 4 5" xfId="42899"/>
    <cellStyle name="Normal 2 2 9 4 6" xfId="50014"/>
    <cellStyle name="Normal 2 2 9 4 7" xfId="57129"/>
    <cellStyle name="Normal 2 2 9 5" xfId="4955"/>
    <cellStyle name="Normal 2 2 9 5 2" xfId="12070"/>
    <cellStyle name="Normal 2 2 9 5 2 2" xfId="19634"/>
    <cellStyle name="Normal 2 2 9 5 3" xfId="19633"/>
    <cellStyle name="Normal 2 2 9 5 4" xfId="38155"/>
    <cellStyle name="Normal 2 2 9 5 5" xfId="45270"/>
    <cellStyle name="Normal 2 2 9 5 6" xfId="52385"/>
    <cellStyle name="Normal 2 2 9 5 7" xfId="59500"/>
    <cellStyle name="Normal 2 2 9 6" xfId="7332"/>
    <cellStyle name="Normal 2 2 9 6 2" xfId="19635"/>
    <cellStyle name="Normal 2 2 9 7" xfId="14447"/>
    <cellStyle name="Normal 2 2 9 7 2" xfId="19636"/>
    <cellStyle name="Normal 2 2 9 8" xfId="19616"/>
    <cellStyle name="Normal 2 2 9 9" xfId="33416"/>
    <cellStyle name="Normal 2 20" xfId="14249"/>
    <cellStyle name="Normal 2 20 2" xfId="19637"/>
    <cellStyle name="Normal 2 21" xfId="16616"/>
    <cellStyle name="Normal 2 22" xfId="33218"/>
    <cellStyle name="Normal 2 23" xfId="40334"/>
    <cellStyle name="Normal 2 24" xfId="47449"/>
    <cellStyle name="Normal 2 25" xfId="54564"/>
    <cellStyle name="Normal 2 26" xfId="61719"/>
    <cellStyle name="Normal 2 27" xfId="61720"/>
    <cellStyle name="Normal 2 28" xfId="61764"/>
    <cellStyle name="Normal 2 3" xfId="8"/>
    <cellStyle name="Normal 2 3 10" xfId="801"/>
    <cellStyle name="Normal 2 3 10 10" xfId="48233"/>
    <cellStyle name="Normal 2 3 10 11" xfId="55348"/>
    <cellStyle name="Normal 2 3 10 2" xfId="1601"/>
    <cellStyle name="Normal 2 3 10 2 10" xfId="56147"/>
    <cellStyle name="Normal 2 3 10 2 2" xfId="3969"/>
    <cellStyle name="Normal 2 3 10 2 2 2" xfId="11084"/>
    <cellStyle name="Normal 2 3 10 2 2 2 2" xfId="19642"/>
    <cellStyle name="Normal 2 3 10 2 2 3" xfId="19641"/>
    <cellStyle name="Normal 2 3 10 2 2 4" xfId="37169"/>
    <cellStyle name="Normal 2 3 10 2 2 5" xfId="44284"/>
    <cellStyle name="Normal 2 3 10 2 2 6" xfId="51399"/>
    <cellStyle name="Normal 2 3 10 2 2 7" xfId="58514"/>
    <cellStyle name="Normal 2 3 10 2 3" xfId="6340"/>
    <cellStyle name="Normal 2 3 10 2 3 2" xfId="13455"/>
    <cellStyle name="Normal 2 3 10 2 3 2 2" xfId="19644"/>
    <cellStyle name="Normal 2 3 10 2 3 3" xfId="19643"/>
    <cellStyle name="Normal 2 3 10 2 3 4" xfId="39540"/>
    <cellStyle name="Normal 2 3 10 2 3 5" xfId="46655"/>
    <cellStyle name="Normal 2 3 10 2 3 6" xfId="53770"/>
    <cellStyle name="Normal 2 3 10 2 3 7" xfId="60885"/>
    <cellStyle name="Normal 2 3 10 2 4" xfId="8717"/>
    <cellStyle name="Normal 2 3 10 2 4 2" xfId="19645"/>
    <cellStyle name="Normal 2 3 10 2 5" xfId="15832"/>
    <cellStyle name="Normal 2 3 10 2 5 2" xfId="19646"/>
    <cellStyle name="Normal 2 3 10 2 6" xfId="19640"/>
    <cellStyle name="Normal 2 3 10 2 7" xfId="34801"/>
    <cellStyle name="Normal 2 3 10 2 8" xfId="41917"/>
    <cellStyle name="Normal 2 3 10 2 9" xfId="49032"/>
    <cellStyle name="Normal 2 3 10 3" xfId="3170"/>
    <cellStyle name="Normal 2 3 10 3 2" xfId="10285"/>
    <cellStyle name="Normal 2 3 10 3 2 2" xfId="19648"/>
    <cellStyle name="Normal 2 3 10 3 3" xfId="19647"/>
    <cellStyle name="Normal 2 3 10 3 4" xfId="36370"/>
    <cellStyle name="Normal 2 3 10 3 5" xfId="43485"/>
    <cellStyle name="Normal 2 3 10 3 6" xfId="50600"/>
    <cellStyle name="Normal 2 3 10 3 7" xfId="57715"/>
    <cellStyle name="Normal 2 3 10 4" xfId="5541"/>
    <cellStyle name="Normal 2 3 10 4 2" xfId="12656"/>
    <cellStyle name="Normal 2 3 10 4 2 2" xfId="19650"/>
    <cellStyle name="Normal 2 3 10 4 3" xfId="19649"/>
    <cellStyle name="Normal 2 3 10 4 4" xfId="38741"/>
    <cellStyle name="Normal 2 3 10 4 5" xfId="45856"/>
    <cellStyle name="Normal 2 3 10 4 6" xfId="52971"/>
    <cellStyle name="Normal 2 3 10 4 7" xfId="60086"/>
    <cellStyle name="Normal 2 3 10 5" xfId="7918"/>
    <cellStyle name="Normal 2 3 10 5 2" xfId="19651"/>
    <cellStyle name="Normal 2 3 10 6" xfId="15033"/>
    <cellStyle name="Normal 2 3 10 6 2" xfId="19652"/>
    <cellStyle name="Normal 2 3 10 7" xfId="19639"/>
    <cellStyle name="Normal 2 3 10 8" xfId="34002"/>
    <cellStyle name="Normal 2 3 10 9" xfId="41118"/>
    <cellStyle name="Normal 2 3 11" xfId="812"/>
    <cellStyle name="Normal 2 3 11 10" xfId="55358"/>
    <cellStyle name="Normal 2 3 11 2" xfId="3180"/>
    <cellStyle name="Normal 2 3 11 2 2" xfId="10295"/>
    <cellStyle name="Normal 2 3 11 2 2 2" xfId="19655"/>
    <cellStyle name="Normal 2 3 11 2 3" xfId="19654"/>
    <cellStyle name="Normal 2 3 11 2 4" xfId="36380"/>
    <cellStyle name="Normal 2 3 11 2 5" xfId="43495"/>
    <cellStyle name="Normal 2 3 11 2 6" xfId="50610"/>
    <cellStyle name="Normal 2 3 11 2 7" xfId="57725"/>
    <cellStyle name="Normal 2 3 11 3" xfId="5551"/>
    <cellStyle name="Normal 2 3 11 3 2" xfId="12666"/>
    <cellStyle name="Normal 2 3 11 3 2 2" xfId="19657"/>
    <cellStyle name="Normal 2 3 11 3 3" xfId="19656"/>
    <cellStyle name="Normal 2 3 11 3 4" xfId="38751"/>
    <cellStyle name="Normal 2 3 11 3 5" xfId="45866"/>
    <cellStyle name="Normal 2 3 11 3 6" xfId="52981"/>
    <cellStyle name="Normal 2 3 11 3 7" xfId="60096"/>
    <cellStyle name="Normal 2 3 11 4" xfId="7928"/>
    <cellStyle name="Normal 2 3 11 4 2" xfId="19658"/>
    <cellStyle name="Normal 2 3 11 5" xfId="15043"/>
    <cellStyle name="Normal 2 3 11 5 2" xfId="19659"/>
    <cellStyle name="Normal 2 3 11 6" xfId="19653"/>
    <cellStyle name="Normal 2 3 11 7" xfId="34012"/>
    <cellStyle name="Normal 2 3 11 8" xfId="41128"/>
    <cellStyle name="Normal 2 3 11 9" xfId="48243"/>
    <cellStyle name="Normal 2 3 12" xfId="822"/>
    <cellStyle name="Normal 2 3 12 10" xfId="55368"/>
    <cellStyle name="Normal 2 3 12 2" xfId="3190"/>
    <cellStyle name="Normal 2 3 12 2 2" xfId="10305"/>
    <cellStyle name="Normal 2 3 12 2 2 2" xfId="19662"/>
    <cellStyle name="Normal 2 3 12 2 3" xfId="19661"/>
    <cellStyle name="Normal 2 3 12 2 4" xfId="36390"/>
    <cellStyle name="Normal 2 3 12 2 5" xfId="43505"/>
    <cellStyle name="Normal 2 3 12 2 6" xfId="50620"/>
    <cellStyle name="Normal 2 3 12 2 7" xfId="57735"/>
    <cellStyle name="Normal 2 3 12 3" xfId="5561"/>
    <cellStyle name="Normal 2 3 12 3 2" xfId="12676"/>
    <cellStyle name="Normal 2 3 12 3 2 2" xfId="19664"/>
    <cellStyle name="Normal 2 3 12 3 3" xfId="19663"/>
    <cellStyle name="Normal 2 3 12 3 4" xfId="38761"/>
    <cellStyle name="Normal 2 3 12 3 5" xfId="45876"/>
    <cellStyle name="Normal 2 3 12 3 6" xfId="52991"/>
    <cellStyle name="Normal 2 3 12 3 7" xfId="60106"/>
    <cellStyle name="Normal 2 3 12 4" xfId="7938"/>
    <cellStyle name="Normal 2 3 12 4 2" xfId="19665"/>
    <cellStyle name="Normal 2 3 12 5" xfId="15053"/>
    <cellStyle name="Normal 2 3 12 5 2" xfId="19666"/>
    <cellStyle name="Normal 2 3 12 6" xfId="19660"/>
    <cellStyle name="Normal 2 3 12 7" xfId="34022"/>
    <cellStyle name="Normal 2 3 12 8" xfId="41138"/>
    <cellStyle name="Normal 2 3 12 9" xfId="48253"/>
    <cellStyle name="Normal 2 3 13" xfId="1612"/>
    <cellStyle name="Normal 2 3 13 10" xfId="56157"/>
    <cellStyle name="Normal 2 3 13 2" xfId="3979"/>
    <cellStyle name="Normal 2 3 13 2 2" xfId="11094"/>
    <cellStyle name="Normal 2 3 13 2 2 2" xfId="19669"/>
    <cellStyle name="Normal 2 3 13 2 3" xfId="19668"/>
    <cellStyle name="Normal 2 3 13 2 4" xfId="37179"/>
    <cellStyle name="Normal 2 3 13 2 5" xfId="44294"/>
    <cellStyle name="Normal 2 3 13 2 6" xfId="51409"/>
    <cellStyle name="Normal 2 3 13 2 7" xfId="58524"/>
    <cellStyle name="Normal 2 3 13 3" xfId="6350"/>
    <cellStyle name="Normal 2 3 13 3 2" xfId="13465"/>
    <cellStyle name="Normal 2 3 13 3 2 2" xfId="19671"/>
    <cellStyle name="Normal 2 3 13 3 3" xfId="19670"/>
    <cellStyle name="Normal 2 3 13 3 4" xfId="39550"/>
    <cellStyle name="Normal 2 3 13 3 5" xfId="46665"/>
    <cellStyle name="Normal 2 3 13 3 6" xfId="53780"/>
    <cellStyle name="Normal 2 3 13 3 7" xfId="60895"/>
    <cellStyle name="Normal 2 3 13 4" xfId="8727"/>
    <cellStyle name="Normal 2 3 13 4 2" xfId="19672"/>
    <cellStyle name="Normal 2 3 13 5" xfId="15842"/>
    <cellStyle name="Normal 2 3 13 5 2" xfId="19673"/>
    <cellStyle name="Normal 2 3 13 6" xfId="19667"/>
    <cellStyle name="Normal 2 3 13 7" xfId="34811"/>
    <cellStyle name="Normal 2 3 13 8" xfId="41927"/>
    <cellStyle name="Normal 2 3 13 9" xfId="49042"/>
    <cellStyle name="Normal 2 3 14" xfId="2391"/>
    <cellStyle name="Normal 2 3 14 2" xfId="9506"/>
    <cellStyle name="Normal 2 3 14 2 2" xfId="19675"/>
    <cellStyle name="Normal 2 3 14 3" xfId="19674"/>
    <cellStyle name="Normal 2 3 14 4" xfId="35591"/>
    <cellStyle name="Normal 2 3 14 5" xfId="42706"/>
    <cellStyle name="Normal 2 3 14 6" xfId="49821"/>
    <cellStyle name="Normal 2 3 14 7" xfId="56936"/>
    <cellStyle name="Normal 2 3 15" xfId="4762"/>
    <cellStyle name="Normal 2 3 15 2" xfId="11877"/>
    <cellStyle name="Normal 2 3 15 2 2" xfId="19677"/>
    <cellStyle name="Normal 2 3 15 3" xfId="19676"/>
    <cellStyle name="Normal 2 3 15 4" xfId="37962"/>
    <cellStyle name="Normal 2 3 15 5" xfId="45077"/>
    <cellStyle name="Normal 2 3 15 6" xfId="52192"/>
    <cellStyle name="Normal 2 3 15 7" xfId="59307"/>
    <cellStyle name="Normal 2 3 16" xfId="7139"/>
    <cellStyle name="Normal 2 3 16 2" xfId="19678"/>
    <cellStyle name="Normal 2 3 17" xfId="14254"/>
    <cellStyle name="Normal 2 3 17 2" xfId="19679"/>
    <cellStyle name="Normal 2 3 18" xfId="19638"/>
    <cellStyle name="Normal 2 3 19" xfId="33223"/>
    <cellStyle name="Normal 2 3 2" xfId="19"/>
    <cellStyle name="Normal 2 3 2 10" xfId="1622"/>
    <cellStyle name="Normal 2 3 2 10 10" xfId="56167"/>
    <cellStyle name="Normal 2 3 2 10 2" xfId="3989"/>
    <cellStyle name="Normal 2 3 2 10 2 2" xfId="11104"/>
    <cellStyle name="Normal 2 3 2 10 2 2 2" xfId="19683"/>
    <cellStyle name="Normal 2 3 2 10 2 3" xfId="19682"/>
    <cellStyle name="Normal 2 3 2 10 2 4" xfId="37189"/>
    <cellStyle name="Normal 2 3 2 10 2 5" xfId="44304"/>
    <cellStyle name="Normal 2 3 2 10 2 6" xfId="51419"/>
    <cellStyle name="Normal 2 3 2 10 2 7" xfId="58534"/>
    <cellStyle name="Normal 2 3 2 10 3" xfId="6360"/>
    <cellStyle name="Normal 2 3 2 10 3 2" xfId="13475"/>
    <cellStyle name="Normal 2 3 2 10 3 2 2" xfId="19685"/>
    <cellStyle name="Normal 2 3 2 10 3 3" xfId="19684"/>
    <cellStyle name="Normal 2 3 2 10 3 4" xfId="39560"/>
    <cellStyle name="Normal 2 3 2 10 3 5" xfId="46675"/>
    <cellStyle name="Normal 2 3 2 10 3 6" xfId="53790"/>
    <cellStyle name="Normal 2 3 2 10 3 7" xfId="60905"/>
    <cellStyle name="Normal 2 3 2 10 4" xfId="8737"/>
    <cellStyle name="Normal 2 3 2 10 4 2" xfId="19686"/>
    <cellStyle name="Normal 2 3 2 10 5" xfId="15852"/>
    <cellStyle name="Normal 2 3 2 10 5 2" xfId="19687"/>
    <cellStyle name="Normal 2 3 2 10 6" xfId="19681"/>
    <cellStyle name="Normal 2 3 2 10 7" xfId="34821"/>
    <cellStyle name="Normal 2 3 2 10 8" xfId="41937"/>
    <cellStyle name="Normal 2 3 2 10 9" xfId="49052"/>
    <cellStyle name="Normal 2 3 2 11" xfId="2401"/>
    <cellStyle name="Normal 2 3 2 11 2" xfId="9516"/>
    <cellStyle name="Normal 2 3 2 11 2 2" xfId="19689"/>
    <cellStyle name="Normal 2 3 2 11 3" xfId="19688"/>
    <cellStyle name="Normal 2 3 2 11 4" xfId="35601"/>
    <cellStyle name="Normal 2 3 2 11 5" xfId="42716"/>
    <cellStyle name="Normal 2 3 2 11 6" xfId="49831"/>
    <cellStyle name="Normal 2 3 2 11 7" xfId="56946"/>
    <cellStyle name="Normal 2 3 2 12" xfId="4772"/>
    <cellStyle name="Normal 2 3 2 12 2" xfId="11887"/>
    <cellStyle name="Normal 2 3 2 12 2 2" xfId="19691"/>
    <cellStyle name="Normal 2 3 2 12 3" xfId="19690"/>
    <cellStyle name="Normal 2 3 2 12 4" xfId="37972"/>
    <cellStyle name="Normal 2 3 2 12 5" xfId="45087"/>
    <cellStyle name="Normal 2 3 2 12 6" xfId="52202"/>
    <cellStyle name="Normal 2 3 2 12 7" xfId="59317"/>
    <cellStyle name="Normal 2 3 2 13" xfId="7149"/>
    <cellStyle name="Normal 2 3 2 13 2" xfId="19692"/>
    <cellStyle name="Normal 2 3 2 14" xfId="14264"/>
    <cellStyle name="Normal 2 3 2 14 2" xfId="19693"/>
    <cellStyle name="Normal 2 3 2 15" xfId="19680"/>
    <cellStyle name="Normal 2 3 2 16" xfId="33233"/>
    <cellStyle name="Normal 2 3 2 17" xfId="40349"/>
    <cellStyle name="Normal 2 3 2 18" xfId="47464"/>
    <cellStyle name="Normal 2 3 2 19" xfId="54579"/>
    <cellStyle name="Normal 2 3 2 2" xfId="41"/>
    <cellStyle name="Normal 2 3 2 2 10" xfId="4793"/>
    <cellStyle name="Normal 2 3 2 2 10 2" xfId="11908"/>
    <cellStyle name="Normal 2 3 2 2 10 2 2" xfId="19696"/>
    <cellStyle name="Normal 2 3 2 2 10 3" xfId="19695"/>
    <cellStyle name="Normal 2 3 2 2 10 4" xfId="37993"/>
    <cellStyle name="Normal 2 3 2 2 10 5" xfId="45108"/>
    <cellStyle name="Normal 2 3 2 2 10 6" xfId="52223"/>
    <cellStyle name="Normal 2 3 2 2 10 7" xfId="59338"/>
    <cellStyle name="Normal 2 3 2 2 11" xfId="7170"/>
    <cellStyle name="Normal 2 3 2 2 11 2" xfId="19697"/>
    <cellStyle name="Normal 2 3 2 2 12" xfId="14285"/>
    <cellStyle name="Normal 2 3 2 2 12 2" xfId="19698"/>
    <cellStyle name="Normal 2 3 2 2 13" xfId="19694"/>
    <cellStyle name="Normal 2 3 2 2 14" xfId="33254"/>
    <cellStyle name="Normal 2 3 2 2 15" xfId="40370"/>
    <cellStyle name="Normal 2 3 2 2 16" xfId="47485"/>
    <cellStyle name="Normal 2 3 2 2 17" xfId="54600"/>
    <cellStyle name="Normal 2 3 2 2 2" xfId="69"/>
    <cellStyle name="Normal 2 3 2 2 2 10" xfId="14309"/>
    <cellStyle name="Normal 2 3 2 2 2 10 2" xfId="19700"/>
    <cellStyle name="Normal 2 3 2 2 2 11" xfId="19699"/>
    <cellStyle name="Normal 2 3 2 2 2 12" xfId="33278"/>
    <cellStyle name="Normal 2 3 2 2 2 13" xfId="40394"/>
    <cellStyle name="Normal 2 3 2 2 2 14" xfId="47509"/>
    <cellStyle name="Normal 2 3 2 2 2 15" xfId="54624"/>
    <cellStyle name="Normal 2 3 2 2 2 2" xfId="271"/>
    <cellStyle name="Normal 2 3 2 2 2 2 10" xfId="40589"/>
    <cellStyle name="Normal 2 3 2 2 2 2 11" xfId="47704"/>
    <cellStyle name="Normal 2 3 2 2 2 2 12" xfId="54819"/>
    <cellStyle name="Normal 2 3 2 2 2 2 2" xfId="1072"/>
    <cellStyle name="Normal 2 3 2 2 2 2 2 10" xfId="55618"/>
    <cellStyle name="Normal 2 3 2 2 2 2 2 2" xfId="3440"/>
    <cellStyle name="Normal 2 3 2 2 2 2 2 2 2" xfId="10555"/>
    <cellStyle name="Normal 2 3 2 2 2 2 2 2 2 2" xfId="19704"/>
    <cellStyle name="Normal 2 3 2 2 2 2 2 2 3" xfId="19703"/>
    <cellStyle name="Normal 2 3 2 2 2 2 2 2 4" xfId="36640"/>
    <cellStyle name="Normal 2 3 2 2 2 2 2 2 5" xfId="43755"/>
    <cellStyle name="Normal 2 3 2 2 2 2 2 2 6" xfId="50870"/>
    <cellStyle name="Normal 2 3 2 2 2 2 2 2 7" xfId="57985"/>
    <cellStyle name="Normal 2 3 2 2 2 2 2 3" xfId="5811"/>
    <cellStyle name="Normal 2 3 2 2 2 2 2 3 2" xfId="12926"/>
    <cellStyle name="Normal 2 3 2 2 2 2 2 3 2 2" xfId="19706"/>
    <cellStyle name="Normal 2 3 2 2 2 2 2 3 3" xfId="19705"/>
    <cellStyle name="Normal 2 3 2 2 2 2 2 3 4" xfId="39011"/>
    <cellStyle name="Normal 2 3 2 2 2 2 2 3 5" xfId="46126"/>
    <cellStyle name="Normal 2 3 2 2 2 2 2 3 6" xfId="53241"/>
    <cellStyle name="Normal 2 3 2 2 2 2 2 3 7" xfId="60356"/>
    <cellStyle name="Normal 2 3 2 2 2 2 2 4" xfId="8188"/>
    <cellStyle name="Normal 2 3 2 2 2 2 2 4 2" xfId="19707"/>
    <cellStyle name="Normal 2 3 2 2 2 2 2 5" xfId="15303"/>
    <cellStyle name="Normal 2 3 2 2 2 2 2 5 2" xfId="19708"/>
    <cellStyle name="Normal 2 3 2 2 2 2 2 6" xfId="19702"/>
    <cellStyle name="Normal 2 3 2 2 2 2 2 7" xfId="34272"/>
    <cellStyle name="Normal 2 3 2 2 2 2 2 8" xfId="41388"/>
    <cellStyle name="Normal 2 3 2 2 2 2 2 9" xfId="48503"/>
    <cellStyle name="Normal 2 3 2 2 2 2 3" xfId="1862"/>
    <cellStyle name="Normal 2 3 2 2 2 2 3 10" xfId="56407"/>
    <cellStyle name="Normal 2 3 2 2 2 2 3 2" xfId="4229"/>
    <cellStyle name="Normal 2 3 2 2 2 2 3 2 2" xfId="11344"/>
    <cellStyle name="Normal 2 3 2 2 2 2 3 2 2 2" xfId="19711"/>
    <cellStyle name="Normal 2 3 2 2 2 2 3 2 3" xfId="19710"/>
    <cellStyle name="Normal 2 3 2 2 2 2 3 2 4" xfId="37429"/>
    <cellStyle name="Normal 2 3 2 2 2 2 3 2 5" xfId="44544"/>
    <cellStyle name="Normal 2 3 2 2 2 2 3 2 6" xfId="51659"/>
    <cellStyle name="Normal 2 3 2 2 2 2 3 2 7" xfId="58774"/>
    <cellStyle name="Normal 2 3 2 2 2 2 3 3" xfId="6600"/>
    <cellStyle name="Normal 2 3 2 2 2 2 3 3 2" xfId="13715"/>
    <cellStyle name="Normal 2 3 2 2 2 2 3 3 2 2" xfId="19713"/>
    <cellStyle name="Normal 2 3 2 2 2 2 3 3 3" xfId="19712"/>
    <cellStyle name="Normal 2 3 2 2 2 2 3 3 4" xfId="39800"/>
    <cellStyle name="Normal 2 3 2 2 2 2 3 3 5" xfId="46915"/>
    <cellStyle name="Normal 2 3 2 2 2 2 3 3 6" xfId="54030"/>
    <cellStyle name="Normal 2 3 2 2 2 2 3 3 7" xfId="61145"/>
    <cellStyle name="Normal 2 3 2 2 2 2 3 4" xfId="8977"/>
    <cellStyle name="Normal 2 3 2 2 2 2 3 4 2" xfId="19714"/>
    <cellStyle name="Normal 2 3 2 2 2 2 3 5" xfId="16092"/>
    <cellStyle name="Normal 2 3 2 2 2 2 3 5 2" xfId="19715"/>
    <cellStyle name="Normal 2 3 2 2 2 2 3 6" xfId="19709"/>
    <cellStyle name="Normal 2 3 2 2 2 2 3 7" xfId="35061"/>
    <cellStyle name="Normal 2 3 2 2 2 2 3 8" xfId="42177"/>
    <cellStyle name="Normal 2 3 2 2 2 2 3 9" xfId="49292"/>
    <cellStyle name="Normal 2 3 2 2 2 2 4" xfId="2641"/>
    <cellStyle name="Normal 2 3 2 2 2 2 4 2" xfId="9756"/>
    <cellStyle name="Normal 2 3 2 2 2 2 4 2 2" xfId="19717"/>
    <cellStyle name="Normal 2 3 2 2 2 2 4 3" xfId="19716"/>
    <cellStyle name="Normal 2 3 2 2 2 2 4 4" xfId="35841"/>
    <cellStyle name="Normal 2 3 2 2 2 2 4 5" xfId="42956"/>
    <cellStyle name="Normal 2 3 2 2 2 2 4 6" xfId="50071"/>
    <cellStyle name="Normal 2 3 2 2 2 2 4 7" xfId="57186"/>
    <cellStyle name="Normal 2 3 2 2 2 2 5" xfId="5012"/>
    <cellStyle name="Normal 2 3 2 2 2 2 5 2" xfId="12127"/>
    <cellStyle name="Normal 2 3 2 2 2 2 5 2 2" xfId="19719"/>
    <cellStyle name="Normal 2 3 2 2 2 2 5 3" xfId="19718"/>
    <cellStyle name="Normal 2 3 2 2 2 2 5 4" xfId="38212"/>
    <cellStyle name="Normal 2 3 2 2 2 2 5 5" xfId="45327"/>
    <cellStyle name="Normal 2 3 2 2 2 2 5 6" xfId="52442"/>
    <cellStyle name="Normal 2 3 2 2 2 2 5 7" xfId="59557"/>
    <cellStyle name="Normal 2 3 2 2 2 2 6" xfId="7389"/>
    <cellStyle name="Normal 2 3 2 2 2 2 6 2" xfId="19720"/>
    <cellStyle name="Normal 2 3 2 2 2 2 7" xfId="14504"/>
    <cellStyle name="Normal 2 3 2 2 2 2 7 2" xfId="19721"/>
    <cellStyle name="Normal 2 3 2 2 2 2 8" xfId="19701"/>
    <cellStyle name="Normal 2 3 2 2 2 2 9" xfId="33473"/>
    <cellStyle name="Normal 2 3 2 2 2 3" xfId="466"/>
    <cellStyle name="Normal 2 3 2 2 2 3 10" xfId="40784"/>
    <cellStyle name="Normal 2 3 2 2 2 3 11" xfId="47899"/>
    <cellStyle name="Normal 2 3 2 2 2 3 12" xfId="55014"/>
    <cellStyle name="Normal 2 3 2 2 2 3 2" xfId="1267"/>
    <cellStyle name="Normal 2 3 2 2 2 3 2 10" xfId="55813"/>
    <cellStyle name="Normal 2 3 2 2 2 3 2 2" xfId="3635"/>
    <cellStyle name="Normal 2 3 2 2 2 3 2 2 2" xfId="10750"/>
    <cellStyle name="Normal 2 3 2 2 2 3 2 2 2 2" xfId="19725"/>
    <cellStyle name="Normal 2 3 2 2 2 3 2 2 3" xfId="19724"/>
    <cellStyle name="Normal 2 3 2 2 2 3 2 2 4" xfId="36835"/>
    <cellStyle name="Normal 2 3 2 2 2 3 2 2 5" xfId="43950"/>
    <cellStyle name="Normal 2 3 2 2 2 3 2 2 6" xfId="51065"/>
    <cellStyle name="Normal 2 3 2 2 2 3 2 2 7" xfId="58180"/>
    <cellStyle name="Normal 2 3 2 2 2 3 2 3" xfId="6006"/>
    <cellStyle name="Normal 2 3 2 2 2 3 2 3 2" xfId="13121"/>
    <cellStyle name="Normal 2 3 2 2 2 3 2 3 2 2" xfId="19727"/>
    <cellStyle name="Normal 2 3 2 2 2 3 2 3 3" xfId="19726"/>
    <cellStyle name="Normal 2 3 2 2 2 3 2 3 4" xfId="39206"/>
    <cellStyle name="Normal 2 3 2 2 2 3 2 3 5" xfId="46321"/>
    <cellStyle name="Normal 2 3 2 2 2 3 2 3 6" xfId="53436"/>
    <cellStyle name="Normal 2 3 2 2 2 3 2 3 7" xfId="60551"/>
    <cellStyle name="Normal 2 3 2 2 2 3 2 4" xfId="8383"/>
    <cellStyle name="Normal 2 3 2 2 2 3 2 4 2" xfId="19728"/>
    <cellStyle name="Normal 2 3 2 2 2 3 2 5" xfId="15498"/>
    <cellStyle name="Normal 2 3 2 2 2 3 2 5 2" xfId="19729"/>
    <cellStyle name="Normal 2 3 2 2 2 3 2 6" xfId="19723"/>
    <cellStyle name="Normal 2 3 2 2 2 3 2 7" xfId="34467"/>
    <cellStyle name="Normal 2 3 2 2 2 3 2 8" xfId="41583"/>
    <cellStyle name="Normal 2 3 2 2 2 3 2 9" xfId="48698"/>
    <cellStyle name="Normal 2 3 2 2 2 3 3" xfId="2057"/>
    <cellStyle name="Normal 2 3 2 2 2 3 3 10" xfId="56602"/>
    <cellStyle name="Normal 2 3 2 2 2 3 3 2" xfId="4424"/>
    <cellStyle name="Normal 2 3 2 2 2 3 3 2 2" xfId="11539"/>
    <cellStyle name="Normal 2 3 2 2 2 3 3 2 2 2" xfId="19732"/>
    <cellStyle name="Normal 2 3 2 2 2 3 3 2 3" xfId="19731"/>
    <cellStyle name="Normal 2 3 2 2 2 3 3 2 4" xfId="37624"/>
    <cellStyle name="Normal 2 3 2 2 2 3 3 2 5" xfId="44739"/>
    <cellStyle name="Normal 2 3 2 2 2 3 3 2 6" xfId="51854"/>
    <cellStyle name="Normal 2 3 2 2 2 3 3 2 7" xfId="58969"/>
    <cellStyle name="Normal 2 3 2 2 2 3 3 3" xfId="6795"/>
    <cellStyle name="Normal 2 3 2 2 2 3 3 3 2" xfId="13910"/>
    <cellStyle name="Normal 2 3 2 2 2 3 3 3 2 2" xfId="19734"/>
    <cellStyle name="Normal 2 3 2 2 2 3 3 3 3" xfId="19733"/>
    <cellStyle name="Normal 2 3 2 2 2 3 3 3 4" xfId="39995"/>
    <cellStyle name="Normal 2 3 2 2 2 3 3 3 5" xfId="47110"/>
    <cellStyle name="Normal 2 3 2 2 2 3 3 3 6" xfId="54225"/>
    <cellStyle name="Normal 2 3 2 2 2 3 3 3 7" xfId="61340"/>
    <cellStyle name="Normal 2 3 2 2 2 3 3 4" xfId="9172"/>
    <cellStyle name="Normal 2 3 2 2 2 3 3 4 2" xfId="19735"/>
    <cellStyle name="Normal 2 3 2 2 2 3 3 5" xfId="16287"/>
    <cellStyle name="Normal 2 3 2 2 2 3 3 5 2" xfId="19736"/>
    <cellStyle name="Normal 2 3 2 2 2 3 3 6" xfId="19730"/>
    <cellStyle name="Normal 2 3 2 2 2 3 3 7" xfId="35256"/>
    <cellStyle name="Normal 2 3 2 2 2 3 3 8" xfId="42372"/>
    <cellStyle name="Normal 2 3 2 2 2 3 3 9" xfId="49487"/>
    <cellStyle name="Normal 2 3 2 2 2 3 4" xfId="2836"/>
    <cellStyle name="Normal 2 3 2 2 2 3 4 2" xfId="9951"/>
    <cellStyle name="Normal 2 3 2 2 2 3 4 2 2" xfId="19738"/>
    <cellStyle name="Normal 2 3 2 2 2 3 4 3" xfId="19737"/>
    <cellStyle name="Normal 2 3 2 2 2 3 4 4" xfId="36036"/>
    <cellStyle name="Normal 2 3 2 2 2 3 4 5" xfId="43151"/>
    <cellStyle name="Normal 2 3 2 2 2 3 4 6" xfId="50266"/>
    <cellStyle name="Normal 2 3 2 2 2 3 4 7" xfId="57381"/>
    <cellStyle name="Normal 2 3 2 2 2 3 5" xfId="5207"/>
    <cellStyle name="Normal 2 3 2 2 2 3 5 2" xfId="12322"/>
    <cellStyle name="Normal 2 3 2 2 2 3 5 2 2" xfId="19740"/>
    <cellStyle name="Normal 2 3 2 2 2 3 5 3" xfId="19739"/>
    <cellStyle name="Normal 2 3 2 2 2 3 5 4" xfId="38407"/>
    <cellStyle name="Normal 2 3 2 2 2 3 5 5" xfId="45522"/>
    <cellStyle name="Normal 2 3 2 2 2 3 5 6" xfId="52637"/>
    <cellStyle name="Normal 2 3 2 2 2 3 5 7" xfId="59752"/>
    <cellStyle name="Normal 2 3 2 2 2 3 6" xfId="7584"/>
    <cellStyle name="Normal 2 3 2 2 2 3 6 2" xfId="19741"/>
    <cellStyle name="Normal 2 3 2 2 2 3 7" xfId="14699"/>
    <cellStyle name="Normal 2 3 2 2 2 3 7 2" xfId="19742"/>
    <cellStyle name="Normal 2 3 2 2 2 3 8" xfId="19722"/>
    <cellStyle name="Normal 2 3 2 2 2 3 9" xfId="33668"/>
    <cellStyle name="Normal 2 3 2 2 2 4" xfId="638"/>
    <cellStyle name="Normal 2 3 2 2 2 4 10" xfId="40956"/>
    <cellStyle name="Normal 2 3 2 2 2 4 11" xfId="48071"/>
    <cellStyle name="Normal 2 3 2 2 2 4 12" xfId="55186"/>
    <cellStyle name="Normal 2 3 2 2 2 4 2" xfId="1439"/>
    <cellStyle name="Normal 2 3 2 2 2 4 2 10" xfId="55985"/>
    <cellStyle name="Normal 2 3 2 2 2 4 2 2" xfId="3807"/>
    <cellStyle name="Normal 2 3 2 2 2 4 2 2 2" xfId="10922"/>
    <cellStyle name="Normal 2 3 2 2 2 4 2 2 2 2" xfId="19746"/>
    <cellStyle name="Normal 2 3 2 2 2 4 2 2 3" xfId="19745"/>
    <cellStyle name="Normal 2 3 2 2 2 4 2 2 4" xfId="37007"/>
    <cellStyle name="Normal 2 3 2 2 2 4 2 2 5" xfId="44122"/>
    <cellStyle name="Normal 2 3 2 2 2 4 2 2 6" xfId="51237"/>
    <cellStyle name="Normal 2 3 2 2 2 4 2 2 7" xfId="58352"/>
    <cellStyle name="Normal 2 3 2 2 2 4 2 3" xfId="6178"/>
    <cellStyle name="Normal 2 3 2 2 2 4 2 3 2" xfId="13293"/>
    <cellStyle name="Normal 2 3 2 2 2 4 2 3 2 2" xfId="19748"/>
    <cellStyle name="Normal 2 3 2 2 2 4 2 3 3" xfId="19747"/>
    <cellStyle name="Normal 2 3 2 2 2 4 2 3 4" xfId="39378"/>
    <cellStyle name="Normal 2 3 2 2 2 4 2 3 5" xfId="46493"/>
    <cellStyle name="Normal 2 3 2 2 2 4 2 3 6" xfId="53608"/>
    <cellStyle name="Normal 2 3 2 2 2 4 2 3 7" xfId="60723"/>
    <cellStyle name="Normal 2 3 2 2 2 4 2 4" xfId="8555"/>
    <cellStyle name="Normal 2 3 2 2 2 4 2 4 2" xfId="19749"/>
    <cellStyle name="Normal 2 3 2 2 2 4 2 5" xfId="15670"/>
    <cellStyle name="Normal 2 3 2 2 2 4 2 5 2" xfId="19750"/>
    <cellStyle name="Normal 2 3 2 2 2 4 2 6" xfId="19744"/>
    <cellStyle name="Normal 2 3 2 2 2 4 2 7" xfId="34639"/>
    <cellStyle name="Normal 2 3 2 2 2 4 2 8" xfId="41755"/>
    <cellStyle name="Normal 2 3 2 2 2 4 2 9" xfId="48870"/>
    <cellStyle name="Normal 2 3 2 2 2 4 3" xfId="2229"/>
    <cellStyle name="Normal 2 3 2 2 2 4 3 10" xfId="56774"/>
    <cellStyle name="Normal 2 3 2 2 2 4 3 2" xfId="4596"/>
    <cellStyle name="Normal 2 3 2 2 2 4 3 2 2" xfId="11711"/>
    <cellStyle name="Normal 2 3 2 2 2 4 3 2 2 2" xfId="19753"/>
    <cellStyle name="Normal 2 3 2 2 2 4 3 2 3" xfId="19752"/>
    <cellStyle name="Normal 2 3 2 2 2 4 3 2 4" xfId="37796"/>
    <cellStyle name="Normal 2 3 2 2 2 4 3 2 5" xfId="44911"/>
    <cellStyle name="Normal 2 3 2 2 2 4 3 2 6" xfId="52026"/>
    <cellStyle name="Normal 2 3 2 2 2 4 3 2 7" xfId="59141"/>
    <cellStyle name="Normal 2 3 2 2 2 4 3 3" xfId="6967"/>
    <cellStyle name="Normal 2 3 2 2 2 4 3 3 2" xfId="14082"/>
    <cellStyle name="Normal 2 3 2 2 2 4 3 3 2 2" xfId="19755"/>
    <cellStyle name="Normal 2 3 2 2 2 4 3 3 3" xfId="19754"/>
    <cellStyle name="Normal 2 3 2 2 2 4 3 3 4" xfId="40167"/>
    <cellStyle name="Normal 2 3 2 2 2 4 3 3 5" xfId="47282"/>
    <cellStyle name="Normal 2 3 2 2 2 4 3 3 6" xfId="54397"/>
    <cellStyle name="Normal 2 3 2 2 2 4 3 3 7" xfId="61512"/>
    <cellStyle name="Normal 2 3 2 2 2 4 3 4" xfId="9344"/>
    <cellStyle name="Normal 2 3 2 2 2 4 3 4 2" xfId="19756"/>
    <cellStyle name="Normal 2 3 2 2 2 4 3 5" xfId="16459"/>
    <cellStyle name="Normal 2 3 2 2 2 4 3 5 2" xfId="19757"/>
    <cellStyle name="Normal 2 3 2 2 2 4 3 6" xfId="19751"/>
    <cellStyle name="Normal 2 3 2 2 2 4 3 7" xfId="35428"/>
    <cellStyle name="Normal 2 3 2 2 2 4 3 8" xfId="42544"/>
    <cellStyle name="Normal 2 3 2 2 2 4 3 9" xfId="49659"/>
    <cellStyle name="Normal 2 3 2 2 2 4 4" xfId="3008"/>
    <cellStyle name="Normal 2 3 2 2 2 4 4 2" xfId="10123"/>
    <cellStyle name="Normal 2 3 2 2 2 4 4 2 2" xfId="19759"/>
    <cellStyle name="Normal 2 3 2 2 2 4 4 3" xfId="19758"/>
    <cellStyle name="Normal 2 3 2 2 2 4 4 4" xfId="36208"/>
    <cellStyle name="Normal 2 3 2 2 2 4 4 5" xfId="43323"/>
    <cellStyle name="Normal 2 3 2 2 2 4 4 6" xfId="50438"/>
    <cellStyle name="Normal 2 3 2 2 2 4 4 7" xfId="57553"/>
    <cellStyle name="Normal 2 3 2 2 2 4 5" xfId="5379"/>
    <cellStyle name="Normal 2 3 2 2 2 4 5 2" xfId="12494"/>
    <cellStyle name="Normal 2 3 2 2 2 4 5 2 2" xfId="19761"/>
    <cellStyle name="Normal 2 3 2 2 2 4 5 3" xfId="19760"/>
    <cellStyle name="Normal 2 3 2 2 2 4 5 4" xfId="38579"/>
    <cellStyle name="Normal 2 3 2 2 2 4 5 5" xfId="45694"/>
    <cellStyle name="Normal 2 3 2 2 2 4 5 6" xfId="52809"/>
    <cellStyle name="Normal 2 3 2 2 2 4 5 7" xfId="59924"/>
    <cellStyle name="Normal 2 3 2 2 2 4 6" xfId="7756"/>
    <cellStyle name="Normal 2 3 2 2 2 4 6 2" xfId="19762"/>
    <cellStyle name="Normal 2 3 2 2 2 4 7" xfId="14871"/>
    <cellStyle name="Normal 2 3 2 2 2 4 7 2" xfId="19763"/>
    <cellStyle name="Normal 2 3 2 2 2 4 8" xfId="19743"/>
    <cellStyle name="Normal 2 3 2 2 2 4 9" xfId="33840"/>
    <cellStyle name="Normal 2 3 2 2 2 5" xfId="877"/>
    <cellStyle name="Normal 2 3 2 2 2 5 10" xfId="55423"/>
    <cellStyle name="Normal 2 3 2 2 2 5 2" xfId="3245"/>
    <cellStyle name="Normal 2 3 2 2 2 5 2 2" xfId="10360"/>
    <cellStyle name="Normal 2 3 2 2 2 5 2 2 2" xfId="19766"/>
    <cellStyle name="Normal 2 3 2 2 2 5 2 3" xfId="19765"/>
    <cellStyle name="Normal 2 3 2 2 2 5 2 4" xfId="36445"/>
    <cellStyle name="Normal 2 3 2 2 2 5 2 5" xfId="43560"/>
    <cellStyle name="Normal 2 3 2 2 2 5 2 6" xfId="50675"/>
    <cellStyle name="Normal 2 3 2 2 2 5 2 7" xfId="57790"/>
    <cellStyle name="Normal 2 3 2 2 2 5 3" xfId="5616"/>
    <cellStyle name="Normal 2 3 2 2 2 5 3 2" xfId="12731"/>
    <cellStyle name="Normal 2 3 2 2 2 5 3 2 2" xfId="19768"/>
    <cellStyle name="Normal 2 3 2 2 2 5 3 3" xfId="19767"/>
    <cellStyle name="Normal 2 3 2 2 2 5 3 4" xfId="38816"/>
    <cellStyle name="Normal 2 3 2 2 2 5 3 5" xfId="45931"/>
    <cellStyle name="Normal 2 3 2 2 2 5 3 6" xfId="53046"/>
    <cellStyle name="Normal 2 3 2 2 2 5 3 7" xfId="60161"/>
    <cellStyle name="Normal 2 3 2 2 2 5 4" xfId="7993"/>
    <cellStyle name="Normal 2 3 2 2 2 5 4 2" xfId="19769"/>
    <cellStyle name="Normal 2 3 2 2 2 5 5" xfId="15108"/>
    <cellStyle name="Normal 2 3 2 2 2 5 5 2" xfId="19770"/>
    <cellStyle name="Normal 2 3 2 2 2 5 6" xfId="19764"/>
    <cellStyle name="Normal 2 3 2 2 2 5 7" xfId="34077"/>
    <cellStyle name="Normal 2 3 2 2 2 5 8" xfId="41193"/>
    <cellStyle name="Normal 2 3 2 2 2 5 9" xfId="48308"/>
    <cellStyle name="Normal 2 3 2 2 2 6" xfId="1667"/>
    <cellStyle name="Normal 2 3 2 2 2 6 10" xfId="56212"/>
    <cellStyle name="Normal 2 3 2 2 2 6 2" xfId="4034"/>
    <cellStyle name="Normal 2 3 2 2 2 6 2 2" xfId="11149"/>
    <cellStyle name="Normal 2 3 2 2 2 6 2 2 2" xfId="19773"/>
    <cellStyle name="Normal 2 3 2 2 2 6 2 3" xfId="19772"/>
    <cellStyle name="Normal 2 3 2 2 2 6 2 4" xfId="37234"/>
    <cellStyle name="Normal 2 3 2 2 2 6 2 5" xfId="44349"/>
    <cellStyle name="Normal 2 3 2 2 2 6 2 6" xfId="51464"/>
    <cellStyle name="Normal 2 3 2 2 2 6 2 7" xfId="58579"/>
    <cellStyle name="Normal 2 3 2 2 2 6 3" xfId="6405"/>
    <cellStyle name="Normal 2 3 2 2 2 6 3 2" xfId="13520"/>
    <cellStyle name="Normal 2 3 2 2 2 6 3 2 2" xfId="19775"/>
    <cellStyle name="Normal 2 3 2 2 2 6 3 3" xfId="19774"/>
    <cellStyle name="Normal 2 3 2 2 2 6 3 4" xfId="39605"/>
    <cellStyle name="Normal 2 3 2 2 2 6 3 5" xfId="46720"/>
    <cellStyle name="Normal 2 3 2 2 2 6 3 6" xfId="53835"/>
    <cellStyle name="Normal 2 3 2 2 2 6 3 7" xfId="60950"/>
    <cellStyle name="Normal 2 3 2 2 2 6 4" xfId="8782"/>
    <cellStyle name="Normal 2 3 2 2 2 6 4 2" xfId="19776"/>
    <cellStyle name="Normal 2 3 2 2 2 6 5" xfId="15897"/>
    <cellStyle name="Normal 2 3 2 2 2 6 5 2" xfId="19777"/>
    <cellStyle name="Normal 2 3 2 2 2 6 6" xfId="19771"/>
    <cellStyle name="Normal 2 3 2 2 2 6 7" xfId="34866"/>
    <cellStyle name="Normal 2 3 2 2 2 6 8" xfId="41982"/>
    <cellStyle name="Normal 2 3 2 2 2 6 9" xfId="49097"/>
    <cellStyle name="Normal 2 3 2 2 2 7" xfId="2446"/>
    <cellStyle name="Normal 2 3 2 2 2 7 2" xfId="9561"/>
    <cellStyle name="Normal 2 3 2 2 2 7 2 2" xfId="19779"/>
    <cellStyle name="Normal 2 3 2 2 2 7 3" xfId="19778"/>
    <cellStyle name="Normal 2 3 2 2 2 7 4" xfId="35646"/>
    <cellStyle name="Normal 2 3 2 2 2 7 5" xfId="42761"/>
    <cellStyle name="Normal 2 3 2 2 2 7 6" xfId="49876"/>
    <cellStyle name="Normal 2 3 2 2 2 7 7" xfId="56991"/>
    <cellStyle name="Normal 2 3 2 2 2 8" xfId="4817"/>
    <cellStyle name="Normal 2 3 2 2 2 8 2" xfId="11932"/>
    <cellStyle name="Normal 2 3 2 2 2 8 2 2" xfId="19781"/>
    <cellStyle name="Normal 2 3 2 2 2 8 3" xfId="19780"/>
    <cellStyle name="Normal 2 3 2 2 2 8 4" xfId="38017"/>
    <cellStyle name="Normal 2 3 2 2 2 8 5" xfId="45132"/>
    <cellStyle name="Normal 2 3 2 2 2 8 6" xfId="52247"/>
    <cellStyle name="Normal 2 3 2 2 2 8 7" xfId="59362"/>
    <cellStyle name="Normal 2 3 2 2 2 9" xfId="7194"/>
    <cellStyle name="Normal 2 3 2 2 2 9 2" xfId="19782"/>
    <cellStyle name="Normal 2 3 2 2 3" xfId="134"/>
    <cellStyle name="Normal 2 3 2 2 3 10" xfId="14374"/>
    <cellStyle name="Normal 2 3 2 2 3 10 2" xfId="19784"/>
    <cellStyle name="Normal 2 3 2 2 3 11" xfId="19783"/>
    <cellStyle name="Normal 2 3 2 2 3 12" xfId="33343"/>
    <cellStyle name="Normal 2 3 2 2 3 13" xfId="40459"/>
    <cellStyle name="Normal 2 3 2 2 3 14" xfId="47574"/>
    <cellStyle name="Normal 2 3 2 2 3 15" xfId="54689"/>
    <cellStyle name="Normal 2 3 2 2 3 2" xfId="336"/>
    <cellStyle name="Normal 2 3 2 2 3 2 10" xfId="40654"/>
    <cellStyle name="Normal 2 3 2 2 3 2 11" xfId="47769"/>
    <cellStyle name="Normal 2 3 2 2 3 2 12" xfId="54884"/>
    <cellStyle name="Normal 2 3 2 2 3 2 2" xfId="1137"/>
    <cellStyle name="Normal 2 3 2 2 3 2 2 10" xfId="55683"/>
    <cellStyle name="Normal 2 3 2 2 3 2 2 2" xfId="3505"/>
    <cellStyle name="Normal 2 3 2 2 3 2 2 2 2" xfId="10620"/>
    <cellStyle name="Normal 2 3 2 2 3 2 2 2 2 2" xfId="19788"/>
    <cellStyle name="Normal 2 3 2 2 3 2 2 2 3" xfId="19787"/>
    <cellStyle name="Normal 2 3 2 2 3 2 2 2 4" xfId="36705"/>
    <cellStyle name="Normal 2 3 2 2 3 2 2 2 5" xfId="43820"/>
    <cellStyle name="Normal 2 3 2 2 3 2 2 2 6" xfId="50935"/>
    <cellStyle name="Normal 2 3 2 2 3 2 2 2 7" xfId="58050"/>
    <cellStyle name="Normal 2 3 2 2 3 2 2 3" xfId="5876"/>
    <cellStyle name="Normal 2 3 2 2 3 2 2 3 2" xfId="12991"/>
    <cellStyle name="Normal 2 3 2 2 3 2 2 3 2 2" xfId="19790"/>
    <cellStyle name="Normal 2 3 2 2 3 2 2 3 3" xfId="19789"/>
    <cellStyle name="Normal 2 3 2 2 3 2 2 3 4" xfId="39076"/>
    <cellStyle name="Normal 2 3 2 2 3 2 2 3 5" xfId="46191"/>
    <cellStyle name="Normal 2 3 2 2 3 2 2 3 6" xfId="53306"/>
    <cellStyle name="Normal 2 3 2 2 3 2 2 3 7" xfId="60421"/>
    <cellStyle name="Normal 2 3 2 2 3 2 2 4" xfId="8253"/>
    <cellStyle name="Normal 2 3 2 2 3 2 2 4 2" xfId="19791"/>
    <cellStyle name="Normal 2 3 2 2 3 2 2 5" xfId="15368"/>
    <cellStyle name="Normal 2 3 2 2 3 2 2 5 2" xfId="19792"/>
    <cellStyle name="Normal 2 3 2 2 3 2 2 6" xfId="19786"/>
    <cellStyle name="Normal 2 3 2 2 3 2 2 7" xfId="34337"/>
    <cellStyle name="Normal 2 3 2 2 3 2 2 8" xfId="41453"/>
    <cellStyle name="Normal 2 3 2 2 3 2 2 9" xfId="48568"/>
    <cellStyle name="Normal 2 3 2 2 3 2 3" xfId="1927"/>
    <cellStyle name="Normal 2 3 2 2 3 2 3 10" xfId="56472"/>
    <cellStyle name="Normal 2 3 2 2 3 2 3 2" xfId="4294"/>
    <cellStyle name="Normal 2 3 2 2 3 2 3 2 2" xfId="11409"/>
    <cellStyle name="Normal 2 3 2 2 3 2 3 2 2 2" xfId="19795"/>
    <cellStyle name="Normal 2 3 2 2 3 2 3 2 3" xfId="19794"/>
    <cellStyle name="Normal 2 3 2 2 3 2 3 2 4" xfId="37494"/>
    <cellStyle name="Normal 2 3 2 2 3 2 3 2 5" xfId="44609"/>
    <cellStyle name="Normal 2 3 2 2 3 2 3 2 6" xfId="51724"/>
    <cellStyle name="Normal 2 3 2 2 3 2 3 2 7" xfId="58839"/>
    <cellStyle name="Normal 2 3 2 2 3 2 3 3" xfId="6665"/>
    <cellStyle name="Normal 2 3 2 2 3 2 3 3 2" xfId="13780"/>
    <cellStyle name="Normal 2 3 2 2 3 2 3 3 2 2" xfId="19797"/>
    <cellStyle name="Normal 2 3 2 2 3 2 3 3 3" xfId="19796"/>
    <cellStyle name="Normal 2 3 2 2 3 2 3 3 4" xfId="39865"/>
    <cellStyle name="Normal 2 3 2 2 3 2 3 3 5" xfId="46980"/>
    <cellStyle name="Normal 2 3 2 2 3 2 3 3 6" xfId="54095"/>
    <cellStyle name="Normal 2 3 2 2 3 2 3 3 7" xfId="61210"/>
    <cellStyle name="Normal 2 3 2 2 3 2 3 4" xfId="9042"/>
    <cellStyle name="Normal 2 3 2 2 3 2 3 4 2" xfId="19798"/>
    <cellStyle name="Normal 2 3 2 2 3 2 3 5" xfId="16157"/>
    <cellStyle name="Normal 2 3 2 2 3 2 3 5 2" xfId="19799"/>
    <cellStyle name="Normal 2 3 2 2 3 2 3 6" xfId="19793"/>
    <cellStyle name="Normal 2 3 2 2 3 2 3 7" xfId="35126"/>
    <cellStyle name="Normal 2 3 2 2 3 2 3 8" xfId="42242"/>
    <cellStyle name="Normal 2 3 2 2 3 2 3 9" xfId="49357"/>
    <cellStyle name="Normal 2 3 2 2 3 2 4" xfId="2706"/>
    <cellStyle name="Normal 2 3 2 2 3 2 4 2" xfId="9821"/>
    <cellStyle name="Normal 2 3 2 2 3 2 4 2 2" xfId="19801"/>
    <cellStyle name="Normal 2 3 2 2 3 2 4 3" xfId="19800"/>
    <cellStyle name="Normal 2 3 2 2 3 2 4 4" xfId="35906"/>
    <cellStyle name="Normal 2 3 2 2 3 2 4 5" xfId="43021"/>
    <cellStyle name="Normal 2 3 2 2 3 2 4 6" xfId="50136"/>
    <cellStyle name="Normal 2 3 2 2 3 2 4 7" xfId="57251"/>
    <cellStyle name="Normal 2 3 2 2 3 2 5" xfId="5077"/>
    <cellStyle name="Normal 2 3 2 2 3 2 5 2" xfId="12192"/>
    <cellStyle name="Normal 2 3 2 2 3 2 5 2 2" xfId="19803"/>
    <cellStyle name="Normal 2 3 2 2 3 2 5 3" xfId="19802"/>
    <cellStyle name="Normal 2 3 2 2 3 2 5 4" xfId="38277"/>
    <cellStyle name="Normal 2 3 2 2 3 2 5 5" xfId="45392"/>
    <cellStyle name="Normal 2 3 2 2 3 2 5 6" xfId="52507"/>
    <cellStyle name="Normal 2 3 2 2 3 2 5 7" xfId="59622"/>
    <cellStyle name="Normal 2 3 2 2 3 2 6" xfId="7454"/>
    <cellStyle name="Normal 2 3 2 2 3 2 6 2" xfId="19804"/>
    <cellStyle name="Normal 2 3 2 2 3 2 7" xfId="14569"/>
    <cellStyle name="Normal 2 3 2 2 3 2 7 2" xfId="19805"/>
    <cellStyle name="Normal 2 3 2 2 3 2 8" xfId="19785"/>
    <cellStyle name="Normal 2 3 2 2 3 2 9" xfId="33538"/>
    <cellStyle name="Normal 2 3 2 2 3 3" xfId="531"/>
    <cellStyle name="Normal 2 3 2 2 3 3 10" xfId="40849"/>
    <cellStyle name="Normal 2 3 2 2 3 3 11" xfId="47964"/>
    <cellStyle name="Normal 2 3 2 2 3 3 12" xfId="55079"/>
    <cellStyle name="Normal 2 3 2 2 3 3 2" xfId="1332"/>
    <cellStyle name="Normal 2 3 2 2 3 3 2 10" xfId="55878"/>
    <cellStyle name="Normal 2 3 2 2 3 3 2 2" xfId="3700"/>
    <cellStyle name="Normal 2 3 2 2 3 3 2 2 2" xfId="10815"/>
    <cellStyle name="Normal 2 3 2 2 3 3 2 2 2 2" xfId="19809"/>
    <cellStyle name="Normal 2 3 2 2 3 3 2 2 3" xfId="19808"/>
    <cellStyle name="Normal 2 3 2 2 3 3 2 2 4" xfId="36900"/>
    <cellStyle name="Normal 2 3 2 2 3 3 2 2 5" xfId="44015"/>
    <cellStyle name="Normal 2 3 2 2 3 3 2 2 6" xfId="51130"/>
    <cellStyle name="Normal 2 3 2 2 3 3 2 2 7" xfId="58245"/>
    <cellStyle name="Normal 2 3 2 2 3 3 2 3" xfId="6071"/>
    <cellStyle name="Normal 2 3 2 2 3 3 2 3 2" xfId="13186"/>
    <cellStyle name="Normal 2 3 2 2 3 3 2 3 2 2" xfId="19811"/>
    <cellStyle name="Normal 2 3 2 2 3 3 2 3 3" xfId="19810"/>
    <cellStyle name="Normal 2 3 2 2 3 3 2 3 4" xfId="39271"/>
    <cellStyle name="Normal 2 3 2 2 3 3 2 3 5" xfId="46386"/>
    <cellStyle name="Normal 2 3 2 2 3 3 2 3 6" xfId="53501"/>
    <cellStyle name="Normal 2 3 2 2 3 3 2 3 7" xfId="60616"/>
    <cellStyle name="Normal 2 3 2 2 3 3 2 4" xfId="8448"/>
    <cellStyle name="Normal 2 3 2 2 3 3 2 4 2" xfId="19812"/>
    <cellStyle name="Normal 2 3 2 2 3 3 2 5" xfId="15563"/>
    <cellStyle name="Normal 2 3 2 2 3 3 2 5 2" xfId="19813"/>
    <cellStyle name="Normal 2 3 2 2 3 3 2 6" xfId="19807"/>
    <cellStyle name="Normal 2 3 2 2 3 3 2 7" xfId="34532"/>
    <cellStyle name="Normal 2 3 2 2 3 3 2 8" xfId="41648"/>
    <cellStyle name="Normal 2 3 2 2 3 3 2 9" xfId="48763"/>
    <cellStyle name="Normal 2 3 2 2 3 3 3" xfId="2122"/>
    <cellStyle name="Normal 2 3 2 2 3 3 3 10" xfId="56667"/>
    <cellStyle name="Normal 2 3 2 2 3 3 3 2" xfId="4489"/>
    <cellStyle name="Normal 2 3 2 2 3 3 3 2 2" xfId="11604"/>
    <cellStyle name="Normal 2 3 2 2 3 3 3 2 2 2" xfId="19816"/>
    <cellStyle name="Normal 2 3 2 2 3 3 3 2 3" xfId="19815"/>
    <cellStyle name="Normal 2 3 2 2 3 3 3 2 4" xfId="37689"/>
    <cellStyle name="Normal 2 3 2 2 3 3 3 2 5" xfId="44804"/>
    <cellStyle name="Normal 2 3 2 2 3 3 3 2 6" xfId="51919"/>
    <cellStyle name="Normal 2 3 2 2 3 3 3 2 7" xfId="59034"/>
    <cellStyle name="Normal 2 3 2 2 3 3 3 3" xfId="6860"/>
    <cellStyle name="Normal 2 3 2 2 3 3 3 3 2" xfId="13975"/>
    <cellStyle name="Normal 2 3 2 2 3 3 3 3 2 2" xfId="19818"/>
    <cellStyle name="Normal 2 3 2 2 3 3 3 3 3" xfId="19817"/>
    <cellStyle name="Normal 2 3 2 2 3 3 3 3 4" xfId="40060"/>
    <cellStyle name="Normal 2 3 2 2 3 3 3 3 5" xfId="47175"/>
    <cellStyle name="Normal 2 3 2 2 3 3 3 3 6" xfId="54290"/>
    <cellStyle name="Normal 2 3 2 2 3 3 3 3 7" xfId="61405"/>
    <cellStyle name="Normal 2 3 2 2 3 3 3 4" xfId="9237"/>
    <cellStyle name="Normal 2 3 2 2 3 3 3 4 2" xfId="19819"/>
    <cellStyle name="Normal 2 3 2 2 3 3 3 5" xfId="16352"/>
    <cellStyle name="Normal 2 3 2 2 3 3 3 5 2" xfId="19820"/>
    <cellStyle name="Normal 2 3 2 2 3 3 3 6" xfId="19814"/>
    <cellStyle name="Normal 2 3 2 2 3 3 3 7" xfId="35321"/>
    <cellStyle name="Normal 2 3 2 2 3 3 3 8" xfId="42437"/>
    <cellStyle name="Normal 2 3 2 2 3 3 3 9" xfId="49552"/>
    <cellStyle name="Normal 2 3 2 2 3 3 4" xfId="2901"/>
    <cellStyle name="Normal 2 3 2 2 3 3 4 2" xfId="10016"/>
    <cellStyle name="Normal 2 3 2 2 3 3 4 2 2" xfId="19822"/>
    <cellStyle name="Normal 2 3 2 2 3 3 4 3" xfId="19821"/>
    <cellStyle name="Normal 2 3 2 2 3 3 4 4" xfId="36101"/>
    <cellStyle name="Normal 2 3 2 2 3 3 4 5" xfId="43216"/>
    <cellStyle name="Normal 2 3 2 2 3 3 4 6" xfId="50331"/>
    <cellStyle name="Normal 2 3 2 2 3 3 4 7" xfId="57446"/>
    <cellStyle name="Normal 2 3 2 2 3 3 5" xfId="5272"/>
    <cellStyle name="Normal 2 3 2 2 3 3 5 2" xfId="12387"/>
    <cellStyle name="Normal 2 3 2 2 3 3 5 2 2" xfId="19824"/>
    <cellStyle name="Normal 2 3 2 2 3 3 5 3" xfId="19823"/>
    <cellStyle name="Normal 2 3 2 2 3 3 5 4" xfId="38472"/>
    <cellStyle name="Normal 2 3 2 2 3 3 5 5" xfId="45587"/>
    <cellStyle name="Normal 2 3 2 2 3 3 5 6" xfId="52702"/>
    <cellStyle name="Normal 2 3 2 2 3 3 5 7" xfId="59817"/>
    <cellStyle name="Normal 2 3 2 2 3 3 6" xfId="7649"/>
    <cellStyle name="Normal 2 3 2 2 3 3 6 2" xfId="19825"/>
    <cellStyle name="Normal 2 3 2 2 3 3 7" xfId="14764"/>
    <cellStyle name="Normal 2 3 2 2 3 3 7 2" xfId="19826"/>
    <cellStyle name="Normal 2 3 2 2 3 3 8" xfId="19806"/>
    <cellStyle name="Normal 2 3 2 2 3 3 9" xfId="33733"/>
    <cellStyle name="Normal 2 3 2 2 3 4" xfId="639"/>
    <cellStyle name="Normal 2 3 2 2 3 4 10" xfId="40957"/>
    <cellStyle name="Normal 2 3 2 2 3 4 11" xfId="48072"/>
    <cellStyle name="Normal 2 3 2 2 3 4 12" xfId="55187"/>
    <cellStyle name="Normal 2 3 2 2 3 4 2" xfId="1440"/>
    <cellStyle name="Normal 2 3 2 2 3 4 2 10" xfId="55986"/>
    <cellStyle name="Normal 2 3 2 2 3 4 2 2" xfId="3808"/>
    <cellStyle name="Normal 2 3 2 2 3 4 2 2 2" xfId="10923"/>
    <cellStyle name="Normal 2 3 2 2 3 4 2 2 2 2" xfId="19830"/>
    <cellStyle name="Normal 2 3 2 2 3 4 2 2 3" xfId="19829"/>
    <cellStyle name="Normal 2 3 2 2 3 4 2 2 4" xfId="37008"/>
    <cellStyle name="Normal 2 3 2 2 3 4 2 2 5" xfId="44123"/>
    <cellStyle name="Normal 2 3 2 2 3 4 2 2 6" xfId="51238"/>
    <cellStyle name="Normal 2 3 2 2 3 4 2 2 7" xfId="58353"/>
    <cellStyle name="Normal 2 3 2 2 3 4 2 3" xfId="6179"/>
    <cellStyle name="Normal 2 3 2 2 3 4 2 3 2" xfId="13294"/>
    <cellStyle name="Normal 2 3 2 2 3 4 2 3 2 2" xfId="19832"/>
    <cellStyle name="Normal 2 3 2 2 3 4 2 3 3" xfId="19831"/>
    <cellStyle name="Normal 2 3 2 2 3 4 2 3 4" xfId="39379"/>
    <cellStyle name="Normal 2 3 2 2 3 4 2 3 5" xfId="46494"/>
    <cellStyle name="Normal 2 3 2 2 3 4 2 3 6" xfId="53609"/>
    <cellStyle name="Normal 2 3 2 2 3 4 2 3 7" xfId="60724"/>
    <cellStyle name="Normal 2 3 2 2 3 4 2 4" xfId="8556"/>
    <cellStyle name="Normal 2 3 2 2 3 4 2 4 2" xfId="19833"/>
    <cellStyle name="Normal 2 3 2 2 3 4 2 5" xfId="15671"/>
    <cellStyle name="Normal 2 3 2 2 3 4 2 5 2" xfId="19834"/>
    <cellStyle name="Normal 2 3 2 2 3 4 2 6" xfId="19828"/>
    <cellStyle name="Normal 2 3 2 2 3 4 2 7" xfId="34640"/>
    <cellStyle name="Normal 2 3 2 2 3 4 2 8" xfId="41756"/>
    <cellStyle name="Normal 2 3 2 2 3 4 2 9" xfId="48871"/>
    <cellStyle name="Normal 2 3 2 2 3 4 3" xfId="2230"/>
    <cellStyle name="Normal 2 3 2 2 3 4 3 10" xfId="56775"/>
    <cellStyle name="Normal 2 3 2 2 3 4 3 2" xfId="4597"/>
    <cellStyle name="Normal 2 3 2 2 3 4 3 2 2" xfId="11712"/>
    <cellStyle name="Normal 2 3 2 2 3 4 3 2 2 2" xfId="19837"/>
    <cellStyle name="Normal 2 3 2 2 3 4 3 2 3" xfId="19836"/>
    <cellStyle name="Normal 2 3 2 2 3 4 3 2 4" xfId="37797"/>
    <cellStyle name="Normal 2 3 2 2 3 4 3 2 5" xfId="44912"/>
    <cellStyle name="Normal 2 3 2 2 3 4 3 2 6" xfId="52027"/>
    <cellStyle name="Normal 2 3 2 2 3 4 3 2 7" xfId="59142"/>
    <cellStyle name="Normal 2 3 2 2 3 4 3 3" xfId="6968"/>
    <cellStyle name="Normal 2 3 2 2 3 4 3 3 2" xfId="14083"/>
    <cellStyle name="Normal 2 3 2 2 3 4 3 3 2 2" xfId="19839"/>
    <cellStyle name="Normal 2 3 2 2 3 4 3 3 3" xfId="19838"/>
    <cellStyle name="Normal 2 3 2 2 3 4 3 3 4" xfId="40168"/>
    <cellStyle name="Normal 2 3 2 2 3 4 3 3 5" xfId="47283"/>
    <cellStyle name="Normal 2 3 2 2 3 4 3 3 6" xfId="54398"/>
    <cellStyle name="Normal 2 3 2 2 3 4 3 3 7" xfId="61513"/>
    <cellStyle name="Normal 2 3 2 2 3 4 3 4" xfId="9345"/>
    <cellStyle name="Normal 2 3 2 2 3 4 3 4 2" xfId="19840"/>
    <cellStyle name="Normal 2 3 2 2 3 4 3 5" xfId="16460"/>
    <cellStyle name="Normal 2 3 2 2 3 4 3 5 2" xfId="19841"/>
    <cellStyle name="Normal 2 3 2 2 3 4 3 6" xfId="19835"/>
    <cellStyle name="Normal 2 3 2 2 3 4 3 7" xfId="35429"/>
    <cellStyle name="Normal 2 3 2 2 3 4 3 8" xfId="42545"/>
    <cellStyle name="Normal 2 3 2 2 3 4 3 9" xfId="49660"/>
    <cellStyle name="Normal 2 3 2 2 3 4 4" xfId="3009"/>
    <cellStyle name="Normal 2 3 2 2 3 4 4 2" xfId="10124"/>
    <cellStyle name="Normal 2 3 2 2 3 4 4 2 2" xfId="19843"/>
    <cellStyle name="Normal 2 3 2 2 3 4 4 3" xfId="19842"/>
    <cellStyle name="Normal 2 3 2 2 3 4 4 4" xfId="36209"/>
    <cellStyle name="Normal 2 3 2 2 3 4 4 5" xfId="43324"/>
    <cellStyle name="Normal 2 3 2 2 3 4 4 6" xfId="50439"/>
    <cellStyle name="Normal 2 3 2 2 3 4 4 7" xfId="57554"/>
    <cellStyle name="Normal 2 3 2 2 3 4 5" xfId="5380"/>
    <cellStyle name="Normal 2 3 2 2 3 4 5 2" xfId="12495"/>
    <cellStyle name="Normal 2 3 2 2 3 4 5 2 2" xfId="19845"/>
    <cellStyle name="Normal 2 3 2 2 3 4 5 3" xfId="19844"/>
    <cellStyle name="Normal 2 3 2 2 3 4 5 4" xfId="38580"/>
    <cellStyle name="Normal 2 3 2 2 3 4 5 5" xfId="45695"/>
    <cellStyle name="Normal 2 3 2 2 3 4 5 6" xfId="52810"/>
    <cellStyle name="Normal 2 3 2 2 3 4 5 7" xfId="59925"/>
    <cellStyle name="Normal 2 3 2 2 3 4 6" xfId="7757"/>
    <cellStyle name="Normal 2 3 2 2 3 4 6 2" xfId="19846"/>
    <cellStyle name="Normal 2 3 2 2 3 4 7" xfId="14872"/>
    <cellStyle name="Normal 2 3 2 2 3 4 7 2" xfId="19847"/>
    <cellStyle name="Normal 2 3 2 2 3 4 8" xfId="19827"/>
    <cellStyle name="Normal 2 3 2 2 3 4 9" xfId="33841"/>
    <cellStyle name="Normal 2 3 2 2 3 5" xfId="942"/>
    <cellStyle name="Normal 2 3 2 2 3 5 10" xfId="55488"/>
    <cellStyle name="Normal 2 3 2 2 3 5 2" xfId="3310"/>
    <cellStyle name="Normal 2 3 2 2 3 5 2 2" xfId="10425"/>
    <cellStyle name="Normal 2 3 2 2 3 5 2 2 2" xfId="19850"/>
    <cellStyle name="Normal 2 3 2 2 3 5 2 3" xfId="19849"/>
    <cellStyle name="Normal 2 3 2 2 3 5 2 4" xfId="36510"/>
    <cellStyle name="Normal 2 3 2 2 3 5 2 5" xfId="43625"/>
    <cellStyle name="Normal 2 3 2 2 3 5 2 6" xfId="50740"/>
    <cellStyle name="Normal 2 3 2 2 3 5 2 7" xfId="57855"/>
    <cellStyle name="Normal 2 3 2 2 3 5 3" xfId="5681"/>
    <cellStyle name="Normal 2 3 2 2 3 5 3 2" xfId="12796"/>
    <cellStyle name="Normal 2 3 2 2 3 5 3 2 2" xfId="19852"/>
    <cellStyle name="Normal 2 3 2 2 3 5 3 3" xfId="19851"/>
    <cellStyle name="Normal 2 3 2 2 3 5 3 4" xfId="38881"/>
    <cellStyle name="Normal 2 3 2 2 3 5 3 5" xfId="45996"/>
    <cellStyle name="Normal 2 3 2 2 3 5 3 6" xfId="53111"/>
    <cellStyle name="Normal 2 3 2 2 3 5 3 7" xfId="60226"/>
    <cellStyle name="Normal 2 3 2 2 3 5 4" xfId="8058"/>
    <cellStyle name="Normal 2 3 2 2 3 5 4 2" xfId="19853"/>
    <cellStyle name="Normal 2 3 2 2 3 5 5" xfId="15173"/>
    <cellStyle name="Normal 2 3 2 2 3 5 5 2" xfId="19854"/>
    <cellStyle name="Normal 2 3 2 2 3 5 6" xfId="19848"/>
    <cellStyle name="Normal 2 3 2 2 3 5 7" xfId="34142"/>
    <cellStyle name="Normal 2 3 2 2 3 5 8" xfId="41258"/>
    <cellStyle name="Normal 2 3 2 2 3 5 9" xfId="48373"/>
    <cellStyle name="Normal 2 3 2 2 3 6" xfId="1732"/>
    <cellStyle name="Normal 2 3 2 2 3 6 10" xfId="56277"/>
    <cellStyle name="Normal 2 3 2 2 3 6 2" xfId="4099"/>
    <cellStyle name="Normal 2 3 2 2 3 6 2 2" xfId="11214"/>
    <cellStyle name="Normal 2 3 2 2 3 6 2 2 2" xfId="19857"/>
    <cellStyle name="Normal 2 3 2 2 3 6 2 3" xfId="19856"/>
    <cellStyle name="Normal 2 3 2 2 3 6 2 4" xfId="37299"/>
    <cellStyle name="Normal 2 3 2 2 3 6 2 5" xfId="44414"/>
    <cellStyle name="Normal 2 3 2 2 3 6 2 6" xfId="51529"/>
    <cellStyle name="Normal 2 3 2 2 3 6 2 7" xfId="58644"/>
    <cellStyle name="Normal 2 3 2 2 3 6 3" xfId="6470"/>
    <cellStyle name="Normal 2 3 2 2 3 6 3 2" xfId="13585"/>
    <cellStyle name="Normal 2 3 2 2 3 6 3 2 2" xfId="19859"/>
    <cellStyle name="Normal 2 3 2 2 3 6 3 3" xfId="19858"/>
    <cellStyle name="Normal 2 3 2 2 3 6 3 4" xfId="39670"/>
    <cellStyle name="Normal 2 3 2 2 3 6 3 5" xfId="46785"/>
    <cellStyle name="Normal 2 3 2 2 3 6 3 6" xfId="53900"/>
    <cellStyle name="Normal 2 3 2 2 3 6 3 7" xfId="61015"/>
    <cellStyle name="Normal 2 3 2 2 3 6 4" xfId="8847"/>
    <cellStyle name="Normal 2 3 2 2 3 6 4 2" xfId="19860"/>
    <cellStyle name="Normal 2 3 2 2 3 6 5" xfId="15962"/>
    <cellStyle name="Normal 2 3 2 2 3 6 5 2" xfId="19861"/>
    <cellStyle name="Normal 2 3 2 2 3 6 6" xfId="19855"/>
    <cellStyle name="Normal 2 3 2 2 3 6 7" xfId="34931"/>
    <cellStyle name="Normal 2 3 2 2 3 6 8" xfId="42047"/>
    <cellStyle name="Normal 2 3 2 2 3 6 9" xfId="49162"/>
    <cellStyle name="Normal 2 3 2 2 3 7" xfId="2511"/>
    <cellStyle name="Normal 2 3 2 2 3 7 2" xfId="9626"/>
    <cellStyle name="Normal 2 3 2 2 3 7 2 2" xfId="19863"/>
    <cellStyle name="Normal 2 3 2 2 3 7 3" xfId="19862"/>
    <cellStyle name="Normal 2 3 2 2 3 7 4" xfId="35711"/>
    <cellStyle name="Normal 2 3 2 2 3 7 5" xfId="42826"/>
    <cellStyle name="Normal 2 3 2 2 3 7 6" xfId="49941"/>
    <cellStyle name="Normal 2 3 2 2 3 7 7" xfId="57056"/>
    <cellStyle name="Normal 2 3 2 2 3 8" xfId="4882"/>
    <cellStyle name="Normal 2 3 2 2 3 8 2" xfId="11997"/>
    <cellStyle name="Normal 2 3 2 2 3 8 2 2" xfId="19865"/>
    <cellStyle name="Normal 2 3 2 2 3 8 3" xfId="19864"/>
    <cellStyle name="Normal 2 3 2 2 3 8 4" xfId="38082"/>
    <cellStyle name="Normal 2 3 2 2 3 8 5" xfId="45197"/>
    <cellStyle name="Normal 2 3 2 2 3 8 6" xfId="52312"/>
    <cellStyle name="Normal 2 3 2 2 3 8 7" xfId="59427"/>
    <cellStyle name="Normal 2 3 2 2 3 9" xfId="7259"/>
    <cellStyle name="Normal 2 3 2 2 3 9 2" xfId="19866"/>
    <cellStyle name="Normal 2 3 2 2 4" xfId="247"/>
    <cellStyle name="Normal 2 3 2 2 4 10" xfId="40565"/>
    <cellStyle name="Normal 2 3 2 2 4 11" xfId="47680"/>
    <cellStyle name="Normal 2 3 2 2 4 12" xfId="54795"/>
    <cellStyle name="Normal 2 3 2 2 4 2" xfId="1048"/>
    <cellStyle name="Normal 2 3 2 2 4 2 10" xfId="55594"/>
    <cellStyle name="Normal 2 3 2 2 4 2 2" xfId="3416"/>
    <cellStyle name="Normal 2 3 2 2 4 2 2 2" xfId="10531"/>
    <cellStyle name="Normal 2 3 2 2 4 2 2 2 2" xfId="19870"/>
    <cellStyle name="Normal 2 3 2 2 4 2 2 3" xfId="19869"/>
    <cellStyle name="Normal 2 3 2 2 4 2 2 4" xfId="36616"/>
    <cellStyle name="Normal 2 3 2 2 4 2 2 5" xfId="43731"/>
    <cellStyle name="Normal 2 3 2 2 4 2 2 6" xfId="50846"/>
    <cellStyle name="Normal 2 3 2 2 4 2 2 7" xfId="57961"/>
    <cellStyle name="Normal 2 3 2 2 4 2 3" xfId="5787"/>
    <cellStyle name="Normal 2 3 2 2 4 2 3 2" xfId="12902"/>
    <cellStyle name="Normal 2 3 2 2 4 2 3 2 2" xfId="19872"/>
    <cellStyle name="Normal 2 3 2 2 4 2 3 3" xfId="19871"/>
    <cellStyle name="Normal 2 3 2 2 4 2 3 4" xfId="38987"/>
    <cellStyle name="Normal 2 3 2 2 4 2 3 5" xfId="46102"/>
    <cellStyle name="Normal 2 3 2 2 4 2 3 6" xfId="53217"/>
    <cellStyle name="Normal 2 3 2 2 4 2 3 7" xfId="60332"/>
    <cellStyle name="Normal 2 3 2 2 4 2 4" xfId="8164"/>
    <cellStyle name="Normal 2 3 2 2 4 2 4 2" xfId="19873"/>
    <cellStyle name="Normal 2 3 2 2 4 2 5" xfId="15279"/>
    <cellStyle name="Normal 2 3 2 2 4 2 5 2" xfId="19874"/>
    <cellStyle name="Normal 2 3 2 2 4 2 6" xfId="19868"/>
    <cellStyle name="Normal 2 3 2 2 4 2 7" xfId="34248"/>
    <cellStyle name="Normal 2 3 2 2 4 2 8" xfId="41364"/>
    <cellStyle name="Normal 2 3 2 2 4 2 9" xfId="48479"/>
    <cellStyle name="Normal 2 3 2 2 4 3" xfId="1838"/>
    <cellStyle name="Normal 2 3 2 2 4 3 10" xfId="56383"/>
    <cellStyle name="Normal 2 3 2 2 4 3 2" xfId="4205"/>
    <cellStyle name="Normal 2 3 2 2 4 3 2 2" xfId="11320"/>
    <cellStyle name="Normal 2 3 2 2 4 3 2 2 2" xfId="19877"/>
    <cellStyle name="Normal 2 3 2 2 4 3 2 3" xfId="19876"/>
    <cellStyle name="Normal 2 3 2 2 4 3 2 4" xfId="37405"/>
    <cellStyle name="Normal 2 3 2 2 4 3 2 5" xfId="44520"/>
    <cellStyle name="Normal 2 3 2 2 4 3 2 6" xfId="51635"/>
    <cellStyle name="Normal 2 3 2 2 4 3 2 7" xfId="58750"/>
    <cellStyle name="Normal 2 3 2 2 4 3 3" xfId="6576"/>
    <cellStyle name="Normal 2 3 2 2 4 3 3 2" xfId="13691"/>
    <cellStyle name="Normal 2 3 2 2 4 3 3 2 2" xfId="19879"/>
    <cellStyle name="Normal 2 3 2 2 4 3 3 3" xfId="19878"/>
    <cellStyle name="Normal 2 3 2 2 4 3 3 4" xfId="39776"/>
    <cellStyle name="Normal 2 3 2 2 4 3 3 5" xfId="46891"/>
    <cellStyle name="Normal 2 3 2 2 4 3 3 6" xfId="54006"/>
    <cellStyle name="Normal 2 3 2 2 4 3 3 7" xfId="61121"/>
    <cellStyle name="Normal 2 3 2 2 4 3 4" xfId="8953"/>
    <cellStyle name="Normal 2 3 2 2 4 3 4 2" xfId="19880"/>
    <cellStyle name="Normal 2 3 2 2 4 3 5" xfId="16068"/>
    <cellStyle name="Normal 2 3 2 2 4 3 5 2" xfId="19881"/>
    <cellStyle name="Normal 2 3 2 2 4 3 6" xfId="19875"/>
    <cellStyle name="Normal 2 3 2 2 4 3 7" xfId="35037"/>
    <cellStyle name="Normal 2 3 2 2 4 3 8" xfId="42153"/>
    <cellStyle name="Normal 2 3 2 2 4 3 9" xfId="49268"/>
    <cellStyle name="Normal 2 3 2 2 4 4" xfId="2617"/>
    <cellStyle name="Normal 2 3 2 2 4 4 2" xfId="9732"/>
    <cellStyle name="Normal 2 3 2 2 4 4 2 2" xfId="19883"/>
    <cellStyle name="Normal 2 3 2 2 4 4 3" xfId="19882"/>
    <cellStyle name="Normal 2 3 2 2 4 4 4" xfId="35817"/>
    <cellStyle name="Normal 2 3 2 2 4 4 5" xfId="42932"/>
    <cellStyle name="Normal 2 3 2 2 4 4 6" xfId="50047"/>
    <cellStyle name="Normal 2 3 2 2 4 4 7" xfId="57162"/>
    <cellStyle name="Normal 2 3 2 2 4 5" xfId="4988"/>
    <cellStyle name="Normal 2 3 2 2 4 5 2" xfId="12103"/>
    <cellStyle name="Normal 2 3 2 2 4 5 2 2" xfId="19885"/>
    <cellStyle name="Normal 2 3 2 2 4 5 3" xfId="19884"/>
    <cellStyle name="Normal 2 3 2 2 4 5 4" xfId="38188"/>
    <cellStyle name="Normal 2 3 2 2 4 5 5" xfId="45303"/>
    <cellStyle name="Normal 2 3 2 2 4 5 6" xfId="52418"/>
    <cellStyle name="Normal 2 3 2 2 4 5 7" xfId="59533"/>
    <cellStyle name="Normal 2 3 2 2 4 6" xfId="7365"/>
    <cellStyle name="Normal 2 3 2 2 4 6 2" xfId="19886"/>
    <cellStyle name="Normal 2 3 2 2 4 7" xfId="14480"/>
    <cellStyle name="Normal 2 3 2 2 4 7 2" xfId="19887"/>
    <cellStyle name="Normal 2 3 2 2 4 8" xfId="19867"/>
    <cellStyle name="Normal 2 3 2 2 4 9" xfId="33449"/>
    <cellStyle name="Normal 2 3 2 2 5" xfId="442"/>
    <cellStyle name="Normal 2 3 2 2 5 10" xfId="40760"/>
    <cellStyle name="Normal 2 3 2 2 5 11" xfId="47875"/>
    <cellStyle name="Normal 2 3 2 2 5 12" xfId="54990"/>
    <cellStyle name="Normal 2 3 2 2 5 2" xfId="1243"/>
    <cellStyle name="Normal 2 3 2 2 5 2 10" xfId="55789"/>
    <cellStyle name="Normal 2 3 2 2 5 2 2" xfId="3611"/>
    <cellStyle name="Normal 2 3 2 2 5 2 2 2" xfId="10726"/>
    <cellStyle name="Normal 2 3 2 2 5 2 2 2 2" xfId="19891"/>
    <cellStyle name="Normal 2 3 2 2 5 2 2 3" xfId="19890"/>
    <cellStyle name="Normal 2 3 2 2 5 2 2 4" xfId="36811"/>
    <cellStyle name="Normal 2 3 2 2 5 2 2 5" xfId="43926"/>
    <cellStyle name="Normal 2 3 2 2 5 2 2 6" xfId="51041"/>
    <cellStyle name="Normal 2 3 2 2 5 2 2 7" xfId="58156"/>
    <cellStyle name="Normal 2 3 2 2 5 2 3" xfId="5982"/>
    <cellStyle name="Normal 2 3 2 2 5 2 3 2" xfId="13097"/>
    <cellStyle name="Normal 2 3 2 2 5 2 3 2 2" xfId="19893"/>
    <cellStyle name="Normal 2 3 2 2 5 2 3 3" xfId="19892"/>
    <cellStyle name="Normal 2 3 2 2 5 2 3 4" xfId="39182"/>
    <cellStyle name="Normal 2 3 2 2 5 2 3 5" xfId="46297"/>
    <cellStyle name="Normal 2 3 2 2 5 2 3 6" xfId="53412"/>
    <cellStyle name="Normal 2 3 2 2 5 2 3 7" xfId="60527"/>
    <cellStyle name="Normal 2 3 2 2 5 2 4" xfId="8359"/>
    <cellStyle name="Normal 2 3 2 2 5 2 4 2" xfId="19894"/>
    <cellStyle name="Normal 2 3 2 2 5 2 5" xfId="15474"/>
    <cellStyle name="Normal 2 3 2 2 5 2 5 2" xfId="19895"/>
    <cellStyle name="Normal 2 3 2 2 5 2 6" xfId="19889"/>
    <cellStyle name="Normal 2 3 2 2 5 2 7" xfId="34443"/>
    <cellStyle name="Normal 2 3 2 2 5 2 8" xfId="41559"/>
    <cellStyle name="Normal 2 3 2 2 5 2 9" xfId="48674"/>
    <cellStyle name="Normal 2 3 2 2 5 3" xfId="2033"/>
    <cellStyle name="Normal 2 3 2 2 5 3 10" xfId="56578"/>
    <cellStyle name="Normal 2 3 2 2 5 3 2" xfId="4400"/>
    <cellStyle name="Normal 2 3 2 2 5 3 2 2" xfId="11515"/>
    <cellStyle name="Normal 2 3 2 2 5 3 2 2 2" xfId="19898"/>
    <cellStyle name="Normal 2 3 2 2 5 3 2 3" xfId="19897"/>
    <cellStyle name="Normal 2 3 2 2 5 3 2 4" xfId="37600"/>
    <cellStyle name="Normal 2 3 2 2 5 3 2 5" xfId="44715"/>
    <cellStyle name="Normal 2 3 2 2 5 3 2 6" xfId="51830"/>
    <cellStyle name="Normal 2 3 2 2 5 3 2 7" xfId="58945"/>
    <cellStyle name="Normal 2 3 2 2 5 3 3" xfId="6771"/>
    <cellStyle name="Normal 2 3 2 2 5 3 3 2" xfId="13886"/>
    <cellStyle name="Normal 2 3 2 2 5 3 3 2 2" xfId="19900"/>
    <cellStyle name="Normal 2 3 2 2 5 3 3 3" xfId="19899"/>
    <cellStyle name="Normal 2 3 2 2 5 3 3 4" xfId="39971"/>
    <cellStyle name="Normal 2 3 2 2 5 3 3 5" xfId="47086"/>
    <cellStyle name="Normal 2 3 2 2 5 3 3 6" xfId="54201"/>
    <cellStyle name="Normal 2 3 2 2 5 3 3 7" xfId="61316"/>
    <cellStyle name="Normal 2 3 2 2 5 3 4" xfId="9148"/>
    <cellStyle name="Normal 2 3 2 2 5 3 4 2" xfId="19901"/>
    <cellStyle name="Normal 2 3 2 2 5 3 5" xfId="16263"/>
    <cellStyle name="Normal 2 3 2 2 5 3 5 2" xfId="19902"/>
    <cellStyle name="Normal 2 3 2 2 5 3 6" xfId="19896"/>
    <cellStyle name="Normal 2 3 2 2 5 3 7" xfId="35232"/>
    <cellStyle name="Normal 2 3 2 2 5 3 8" xfId="42348"/>
    <cellStyle name="Normal 2 3 2 2 5 3 9" xfId="49463"/>
    <cellStyle name="Normal 2 3 2 2 5 4" xfId="2812"/>
    <cellStyle name="Normal 2 3 2 2 5 4 2" xfId="9927"/>
    <cellStyle name="Normal 2 3 2 2 5 4 2 2" xfId="19904"/>
    <cellStyle name="Normal 2 3 2 2 5 4 3" xfId="19903"/>
    <cellStyle name="Normal 2 3 2 2 5 4 4" xfId="36012"/>
    <cellStyle name="Normal 2 3 2 2 5 4 5" xfId="43127"/>
    <cellStyle name="Normal 2 3 2 2 5 4 6" xfId="50242"/>
    <cellStyle name="Normal 2 3 2 2 5 4 7" xfId="57357"/>
    <cellStyle name="Normal 2 3 2 2 5 5" xfId="5183"/>
    <cellStyle name="Normal 2 3 2 2 5 5 2" xfId="12298"/>
    <cellStyle name="Normal 2 3 2 2 5 5 2 2" xfId="19906"/>
    <cellStyle name="Normal 2 3 2 2 5 5 3" xfId="19905"/>
    <cellStyle name="Normal 2 3 2 2 5 5 4" xfId="38383"/>
    <cellStyle name="Normal 2 3 2 2 5 5 5" xfId="45498"/>
    <cellStyle name="Normal 2 3 2 2 5 5 6" xfId="52613"/>
    <cellStyle name="Normal 2 3 2 2 5 5 7" xfId="59728"/>
    <cellStyle name="Normal 2 3 2 2 5 6" xfId="7560"/>
    <cellStyle name="Normal 2 3 2 2 5 6 2" xfId="19907"/>
    <cellStyle name="Normal 2 3 2 2 5 7" xfId="14675"/>
    <cellStyle name="Normal 2 3 2 2 5 7 2" xfId="19908"/>
    <cellStyle name="Normal 2 3 2 2 5 8" xfId="19888"/>
    <cellStyle name="Normal 2 3 2 2 5 9" xfId="33644"/>
    <cellStyle name="Normal 2 3 2 2 6" xfId="637"/>
    <cellStyle name="Normal 2 3 2 2 6 10" xfId="40955"/>
    <cellStyle name="Normal 2 3 2 2 6 11" xfId="48070"/>
    <cellStyle name="Normal 2 3 2 2 6 12" xfId="55185"/>
    <cellStyle name="Normal 2 3 2 2 6 2" xfId="1438"/>
    <cellStyle name="Normal 2 3 2 2 6 2 10" xfId="55984"/>
    <cellStyle name="Normal 2 3 2 2 6 2 2" xfId="3806"/>
    <cellStyle name="Normal 2 3 2 2 6 2 2 2" xfId="10921"/>
    <cellStyle name="Normal 2 3 2 2 6 2 2 2 2" xfId="19912"/>
    <cellStyle name="Normal 2 3 2 2 6 2 2 3" xfId="19911"/>
    <cellStyle name="Normal 2 3 2 2 6 2 2 4" xfId="37006"/>
    <cellStyle name="Normal 2 3 2 2 6 2 2 5" xfId="44121"/>
    <cellStyle name="Normal 2 3 2 2 6 2 2 6" xfId="51236"/>
    <cellStyle name="Normal 2 3 2 2 6 2 2 7" xfId="58351"/>
    <cellStyle name="Normal 2 3 2 2 6 2 3" xfId="6177"/>
    <cellStyle name="Normal 2 3 2 2 6 2 3 2" xfId="13292"/>
    <cellStyle name="Normal 2 3 2 2 6 2 3 2 2" xfId="19914"/>
    <cellStyle name="Normal 2 3 2 2 6 2 3 3" xfId="19913"/>
    <cellStyle name="Normal 2 3 2 2 6 2 3 4" xfId="39377"/>
    <cellStyle name="Normal 2 3 2 2 6 2 3 5" xfId="46492"/>
    <cellStyle name="Normal 2 3 2 2 6 2 3 6" xfId="53607"/>
    <cellStyle name="Normal 2 3 2 2 6 2 3 7" xfId="60722"/>
    <cellStyle name="Normal 2 3 2 2 6 2 4" xfId="8554"/>
    <cellStyle name="Normal 2 3 2 2 6 2 4 2" xfId="19915"/>
    <cellStyle name="Normal 2 3 2 2 6 2 5" xfId="15669"/>
    <cellStyle name="Normal 2 3 2 2 6 2 5 2" xfId="19916"/>
    <cellStyle name="Normal 2 3 2 2 6 2 6" xfId="19910"/>
    <cellStyle name="Normal 2 3 2 2 6 2 7" xfId="34638"/>
    <cellStyle name="Normal 2 3 2 2 6 2 8" xfId="41754"/>
    <cellStyle name="Normal 2 3 2 2 6 2 9" xfId="48869"/>
    <cellStyle name="Normal 2 3 2 2 6 3" xfId="2228"/>
    <cellStyle name="Normal 2 3 2 2 6 3 10" xfId="56773"/>
    <cellStyle name="Normal 2 3 2 2 6 3 2" xfId="4595"/>
    <cellStyle name="Normal 2 3 2 2 6 3 2 2" xfId="11710"/>
    <cellStyle name="Normal 2 3 2 2 6 3 2 2 2" xfId="19919"/>
    <cellStyle name="Normal 2 3 2 2 6 3 2 3" xfId="19918"/>
    <cellStyle name="Normal 2 3 2 2 6 3 2 4" xfId="37795"/>
    <cellStyle name="Normal 2 3 2 2 6 3 2 5" xfId="44910"/>
    <cellStyle name="Normal 2 3 2 2 6 3 2 6" xfId="52025"/>
    <cellStyle name="Normal 2 3 2 2 6 3 2 7" xfId="59140"/>
    <cellStyle name="Normal 2 3 2 2 6 3 3" xfId="6966"/>
    <cellStyle name="Normal 2 3 2 2 6 3 3 2" xfId="14081"/>
    <cellStyle name="Normal 2 3 2 2 6 3 3 2 2" xfId="19921"/>
    <cellStyle name="Normal 2 3 2 2 6 3 3 3" xfId="19920"/>
    <cellStyle name="Normal 2 3 2 2 6 3 3 4" xfId="40166"/>
    <cellStyle name="Normal 2 3 2 2 6 3 3 5" xfId="47281"/>
    <cellStyle name="Normal 2 3 2 2 6 3 3 6" xfId="54396"/>
    <cellStyle name="Normal 2 3 2 2 6 3 3 7" xfId="61511"/>
    <cellStyle name="Normal 2 3 2 2 6 3 4" xfId="9343"/>
    <cellStyle name="Normal 2 3 2 2 6 3 4 2" xfId="19922"/>
    <cellStyle name="Normal 2 3 2 2 6 3 5" xfId="16458"/>
    <cellStyle name="Normal 2 3 2 2 6 3 5 2" xfId="19923"/>
    <cellStyle name="Normal 2 3 2 2 6 3 6" xfId="19917"/>
    <cellStyle name="Normal 2 3 2 2 6 3 7" xfId="35427"/>
    <cellStyle name="Normal 2 3 2 2 6 3 8" xfId="42543"/>
    <cellStyle name="Normal 2 3 2 2 6 3 9" xfId="49658"/>
    <cellStyle name="Normal 2 3 2 2 6 4" xfId="3007"/>
    <cellStyle name="Normal 2 3 2 2 6 4 2" xfId="10122"/>
    <cellStyle name="Normal 2 3 2 2 6 4 2 2" xfId="19925"/>
    <cellStyle name="Normal 2 3 2 2 6 4 3" xfId="19924"/>
    <cellStyle name="Normal 2 3 2 2 6 4 4" xfId="36207"/>
    <cellStyle name="Normal 2 3 2 2 6 4 5" xfId="43322"/>
    <cellStyle name="Normal 2 3 2 2 6 4 6" xfId="50437"/>
    <cellStyle name="Normal 2 3 2 2 6 4 7" xfId="57552"/>
    <cellStyle name="Normal 2 3 2 2 6 5" xfId="5378"/>
    <cellStyle name="Normal 2 3 2 2 6 5 2" xfId="12493"/>
    <cellStyle name="Normal 2 3 2 2 6 5 2 2" xfId="19927"/>
    <cellStyle name="Normal 2 3 2 2 6 5 3" xfId="19926"/>
    <cellStyle name="Normal 2 3 2 2 6 5 4" xfId="38578"/>
    <cellStyle name="Normal 2 3 2 2 6 5 5" xfId="45693"/>
    <cellStyle name="Normal 2 3 2 2 6 5 6" xfId="52808"/>
    <cellStyle name="Normal 2 3 2 2 6 5 7" xfId="59923"/>
    <cellStyle name="Normal 2 3 2 2 6 6" xfId="7755"/>
    <cellStyle name="Normal 2 3 2 2 6 6 2" xfId="19928"/>
    <cellStyle name="Normal 2 3 2 2 6 7" xfId="14870"/>
    <cellStyle name="Normal 2 3 2 2 6 7 2" xfId="19929"/>
    <cellStyle name="Normal 2 3 2 2 6 8" xfId="19909"/>
    <cellStyle name="Normal 2 3 2 2 6 9" xfId="33839"/>
    <cellStyle name="Normal 2 3 2 2 7" xfId="853"/>
    <cellStyle name="Normal 2 3 2 2 7 10" xfId="55399"/>
    <cellStyle name="Normal 2 3 2 2 7 2" xfId="3221"/>
    <cellStyle name="Normal 2 3 2 2 7 2 2" xfId="10336"/>
    <cellStyle name="Normal 2 3 2 2 7 2 2 2" xfId="19932"/>
    <cellStyle name="Normal 2 3 2 2 7 2 3" xfId="19931"/>
    <cellStyle name="Normal 2 3 2 2 7 2 4" xfId="36421"/>
    <cellStyle name="Normal 2 3 2 2 7 2 5" xfId="43536"/>
    <cellStyle name="Normal 2 3 2 2 7 2 6" xfId="50651"/>
    <cellStyle name="Normal 2 3 2 2 7 2 7" xfId="57766"/>
    <cellStyle name="Normal 2 3 2 2 7 3" xfId="5592"/>
    <cellStyle name="Normal 2 3 2 2 7 3 2" xfId="12707"/>
    <cellStyle name="Normal 2 3 2 2 7 3 2 2" xfId="19934"/>
    <cellStyle name="Normal 2 3 2 2 7 3 3" xfId="19933"/>
    <cellStyle name="Normal 2 3 2 2 7 3 4" xfId="38792"/>
    <cellStyle name="Normal 2 3 2 2 7 3 5" xfId="45907"/>
    <cellStyle name="Normal 2 3 2 2 7 3 6" xfId="53022"/>
    <cellStyle name="Normal 2 3 2 2 7 3 7" xfId="60137"/>
    <cellStyle name="Normal 2 3 2 2 7 4" xfId="7969"/>
    <cellStyle name="Normal 2 3 2 2 7 4 2" xfId="19935"/>
    <cellStyle name="Normal 2 3 2 2 7 5" xfId="15084"/>
    <cellStyle name="Normal 2 3 2 2 7 5 2" xfId="19936"/>
    <cellStyle name="Normal 2 3 2 2 7 6" xfId="19930"/>
    <cellStyle name="Normal 2 3 2 2 7 7" xfId="34053"/>
    <cellStyle name="Normal 2 3 2 2 7 8" xfId="41169"/>
    <cellStyle name="Normal 2 3 2 2 7 9" xfId="48284"/>
    <cellStyle name="Normal 2 3 2 2 8" xfId="1643"/>
    <cellStyle name="Normal 2 3 2 2 8 10" xfId="56188"/>
    <cellStyle name="Normal 2 3 2 2 8 2" xfId="4010"/>
    <cellStyle name="Normal 2 3 2 2 8 2 2" xfId="11125"/>
    <cellStyle name="Normal 2 3 2 2 8 2 2 2" xfId="19939"/>
    <cellStyle name="Normal 2 3 2 2 8 2 3" xfId="19938"/>
    <cellStyle name="Normal 2 3 2 2 8 2 4" xfId="37210"/>
    <cellStyle name="Normal 2 3 2 2 8 2 5" xfId="44325"/>
    <cellStyle name="Normal 2 3 2 2 8 2 6" xfId="51440"/>
    <cellStyle name="Normal 2 3 2 2 8 2 7" xfId="58555"/>
    <cellStyle name="Normal 2 3 2 2 8 3" xfId="6381"/>
    <cellStyle name="Normal 2 3 2 2 8 3 2" xfId="13496"/>
    <cellStyle name="Normal 2 3 2 2 8 3 2 2" xfId="19941"/>
    <cellStyle name="Normal 2 3 2 2 8 3 3" xfId="19940"/>
    <cellStyle name="Normal 2 3 2 2 8 3 4" xfId="39581"/>
    <cellStyle name="Normal 2 3 2 2 8 3 5" xfId="46696"/>
    <cellStyle name="Normal 2 3 2 2 8 3 6" xfId="53811"/>
    <cellStyle name="Normal 2 3 2 2 8 3 7" xfId="60926"/>
    <cellStyle name="Normal 2 3 2 2 8 4" xfId="8758"/>
    <cellStyle name="Normal 2 3 2 2 8 4 2" xfId="19942"/>
    <cellStyle name="Normal 2 3 2 2 8 5" xfId="15873"/>
    <cellStyle name="Normal 2 3 2 2 8 5 2" xfId="19943"/>
    <cellStyle name="Normal 2 3 2 2 8 6" xfId="19937"/>
    <cellStyle name="Normal 2 3 2 2 8 7" xfId="34842"/>
    <cellStyle name="Normal 2 3 2 2 8 8" xfId="41958"/>
    <cellStyle name="Normal 2 3 2 2 8 9" xfId="49073"/>
    <cellStyle name="Normal 2 3 2 2 9" xfId="2422"/>
    <cellStyle name="Normal 2 3 2 2 9 2" xfId="9537"/>
    <cellStyle name="Normal 2 3 2 2 9 2 2" xfId="19945"/>
    <cellStyle name="Normal 2 3 2 2 9 3" xfId="19944"/>
    <cellStyle name="Normal 2 3 2 2 9 4" xfId="35622"/>
    <cellStyle name="Normal 2 3 2 2 9 5" xfId="42737"/>
    <cellStyle name="Normal 2 3 2 2 9 6" xfId="49852"/>
    <cellStyle name="Normal 2 3 2 2 9 7" xfId="56967"/>
    <cellStyle name="Normal 2 3 2 3" xfId="68"/>
    <cellStyle name="Normal 2 3 2 3 10" xfId="7193"/>
    <cellStyle name="Normal 2 3 2 3 10 2" xfId="19947"/>
    <cellStyle name="Normal 2 3 2 3 11" xfId="14308"/>
    <cellStyle name="Normal 2 3 2 3 11 2" xfId="19948"/>
    <cellStyle name="Normal 2 3 2 3 12" xfId="19946"/>
    <cellStyle name="Normal 2 3 2 3 13" xfId="33277"/>
    <cellStyle name="Normal 2 3 2 3 14" xfId="40393"/>
    <cellStyle name="Normal 2 3 2 3 15" xfId="47508"/>
    <cellStyle name="Normal 2 3 2 3 16" xfId="54623"/>
    <cellStyle name="Normal 2 3 2 3 2" xfId="162"/>
    <cellStyle name="Normal 2 3 2 3 2 10" xfId="14399"/>
    <cellStyle name="Normal 2 3 2 3 2 10 2" xfId="19950"/>
    <cellStyle name="Normal 2 3 2 3 2 11" xfId="19949"/>
    <cellStyle name="Normal 2 3 2 3 2 12" xfId="33368"/>
    <cellStyle name="Normal 2 3 2 3 2 13" xfId="40484"/>
    <cellStyle name="Normal 2 3 2 3 2 14" xfId="47599"/>
    <cellStyle name="Normal 2 3 2 3 2 15" xfId="54714"/>
    <cellStyle name="Normal 2 3 2 3 2 2" xfId="361"/>
    <cellStyle name="Normal 2 3 2 3 2 2 10" xfId="40679"/>
    <cellStyle name="Normal 2 3 2 3 2 2 11" xfId="47794"/>
    <cellStyle name="Normal 2 3 2 3 2 2 12" xfId="54909"/>
    <cellStyle name="Normal 2 3 2 3 2 2 2" xfId="1162"/>
    <cellStyle name="Normal 2 3 2 3 2 2 2 10" xfId="55708"/>
    <cellStyle name="Normal 2 3 2 3 2 2 2 2" xfId="3530"/>
    <cellStyle name="Normal 2 3 2 3 2 2 2 2 2" xfId="10645"/>
    <cellStyle name="Normal 2 3 2 3 2 2 2 2 2 2" xfId="19954"/>
    <cellStyle name="Normal 2 3 2 3 2 2 2 2 3" xfId="19953"/>
    <cellStyle name="Normal 2 3 2 3 2 2 2 2 4" xfId="36730"/>
    <cellStyle name="Normal 2 3 2 3 2 2 2 2 5" xfId="43845"/>
    <cellStyle name="Normal 2 3 2 3 2 2 2 2 6" xfId="50960"/>
    <cellStyle name="Normal 2 3 2 3 2 2 2 2 7" xfId="58075"/>
    <cellStyle name="Normal 2 3 2 3 2 2 2 3" xfId="5901"/>
    <cellStyle name="Normal 2 3 2 3 2 2 2 3 2" xfId="13016"/>
    <cellStyle name="Normal 2 3 2 3 2 2 2 3 2 2" xfId="19956"/>
    <cellStyle name="Normal 2 3 2 3 2 2 2 3 3" xfId="19955"/>
    <cellStyle name="Normal 2 3 2 3 2 2 2 3 4" xfId="39101"/>
    <cellStyle name="Normal 2 3 2 3 2 2 2 3 5" xfId="46216"/>
    <cellStyle name="Normal 2 3 2 3 2 2 2 3 6" xfId="53331"/>
    <cellStyle name="Normal 2 3 2 3 2 2 2 3 7" xfId="60446"/>
    <cellStyle name="Normal 2 3 2 3 2 2 2 4" xfId="8278"/>
    <cellStyle name="Normal 2 3 2 3 2 2 2 4 2" xfId="19957"/>
    <cellStyle name="Normal 2 3 2 3 2 2 2 5" xfId="15393"/>
    <cellStyle name="Normal 2 3 2 3 2 2 2 5 2" xfId="19958"/>
    <cellStyle name="Normal 2 3 2 3 2 2 2 6" xfId="19952"/>
    <cellStyle name="Normal 2 3 2 3 2 2 2 7" xfId="34362"/>
    <cellStyle name="Normal 2 3 2 3 2 2 2 8" xfId="41478"/>
    <cellStyle name="Normal 2 3 2 3 2 2 2 9" xfId="48593"/>
    <cellStyle name="Normal 2 3 2 3 2 2 3" xfId="1952"/>
    <cellStyle name="Normal 2 3 2 3 2 2 3 10" xfId="56497"/>
    <cellStyle name="Normal 2 3 2 3 2 2 3 2" xfId="4319"/>
    <cellStyle name="Normal 2 3 2 3 2 2 3 2 2" xfId="11434"/>
    <cellStyle name="Normal 2 3 2 3 2 2 3 2 2 2" xfId="19961"/>
    <cellStyle name="Normal 2 3 2 3 2 2 3 2 3" xfId="19960"/>
    <cellStyle name="Normal 2 3 2 3 2 2 3 2 4" xfId="37519"/>
    <cellStyle name="Normal 2 3 2 3 2 2 3 2 5" xfId="44634"/>
    <cellStyle name="Normal 2 3 2 3 2 2 3 2 6" xfId="51749"/>
    <cellStyle name="Normal 2 3 2 3 2 2 3 2 7" xfId="58864"/>
    <cellStyle name="Normal 2 3 2 3 2 2 3 3" xfId="6690"/>
    <cellStyle name="Normal 2 3 2 3 2 2 3 3 2" xfId="13805"/>
    <cellStyle name="Normal 2 3 2 3 2 2 3 3 2 2" xfId="19963"/>
    <cellStyle name="Normal 2 3 2 3 2 2 3 3 3" xfId="19962"/>
    <cellStyle name="Normal 2 3 2 3 2 2 3 3 4" xfId="39890"/>
    <cellStyle name="Normal 2 3 2 3 2 2 3 3 5" xfId="47005"/>
    <cellStyle name="Normal 2 3 2 3 2 2 3 3 6" xfId="54120"/>
    <cellStyle name="Normal 2 3 2 3 2 2 3 3 7" xfId="61235"/>
    <cellStyle name="Normal 2 3 2 3 2 2 3 4" xfId="9067"/>
    <cellStyle name="Normal 2 3 2 3 2 2 3 4 2" xfId="19964"/>
    <cellStyle name="Normal 2 3 2 3 2 2 3 5" xfId="16182"/>
    <cellStyle name="Normal 2 3 2 3 2 2 3 5 2" xfId="19965"/>
    <cellStyle name="Normal 2 3 2 3 2 2 3 6" xfId="19959"/>
    <cellStyle name="Normal 2 3 2 3 2 2 3 7" xfId="35151"/>
    <cellStyle name="Normal 2 3 2 3 2 2 3 8" xfId="42267"/>
    <cellStyle name="Normal 2 3 2 3 2 2 3 9" xfId="49382"/>
    <cellStyle name="Normal 2 3 2 3 2 2 4" xfId="2731"/>
    <cellStyle name="Normal 2 3 2 3 2 2 4 2" xfId="9846"/>
    <cellStyle name="Normal 2 3 2 3 2 2 4 2 2" xfId="19967"/>
    <cellStyle name="Normal 2 3 2 3 2 2 4 3" xfId="19966"/>
    <cellStyle name="Normal 2 3 2 3 2 2 4 4" xfId="35931"/>
    <cellStyle name="Normal 2 3 2 3 2 2 4 5" xfId="43046"/>
    <cellStyle name="Normal 2 3 2 3 2 2 4 6" xfId="50161"/>
    <cellStyle name="Normal 2 3 2 3 2 2 4 7" xfId="57276"/>
    <cellStyle name="Normal 2 3 2 3 2 2 5" xfId="5102"/>
    <cellStyle name="Normal 2 3 2 3 2 2 5 2" xfId="12217"/>
    <cellStyle name="Normal 2 3 2 3 2 2 5 2 2" xfId="19969"/>
    <cellStyle name="Normal 2 3 2 3 2 2 5 3" xfId="19968"/>
    <cellStyle name="Normal 2 3 2 3 2 2 5 4" xfId="38302"/>
    <cellStyle name="Normal 2 3 2 3 2 2 5 5" xfId="45417"/>
    <cellStyle name="Normal 2 3 2 3 2 2 5 6" xfId="52532"/>
    <cellStyle name="Normal 2 3 2 3 2 2 5 7" xfId="59647"/>
    <cellStyle name="Normal 2 3 2 3 2 2 6" xfId="7479"/>
    <cellStyle name="Normal 2 3 2 3 2 2 6 2" xfId="19970"/>
    <cellStyle name="Normal 2 3 2 3 2 2 7" xfId="14594"/>
    <cellStyle name="Normal 2 3 2 3 2 2 7 2" xfId="19971"/>
    <cellStyle name="Normal 2 3 2 3 2 2 8" xfId="19951"/>
    <cellStyle name="Normal 2 3 2 3 2 2 9" xfId="33563"/>
    <cellStyle name="Normal 2 3 2 3 2 3" xfId="556"/>
    <cellStyle name="Normal 2 3 2 3 2 3 10" xfId="40874"/>
    <cellStyle name="Normal 2 3 2 3 2 3 11" xfId="47989"/>
    <cellStyle name="Normal 2 3 2 3 2 3 12" xfId="55104"/>
    <cellStyle name="Normal 2 3 2 3 2 3 2" xfId="1357"/>
    <cellStyle name="Normal 2 3 2 3 2 3 2 10" xfId="55903"/>
    <cellStyle name="Normal 2 3 2 3 2 3 2 2" xfId="3725"/>
    <cellStyle name="Normal 2 3 2 3 2 3 2 2 2" xfId="10840"/>
    <cellStyle name="Normal 2 3 2 3 2 3 2 2 2 2" xfId="19975"/>
    <cellStyle name="Normal 2 3 2 3 2 3 2 2 3" xfId="19974"/>
    <cellStyle name="Normal 2 3 2 3 2 3 2 2 4" xfId="36925"/>
    <cellStyle name="Normal 2 3 2 3 2 3 2 2 5" xfId="44040"/>
    <cellStyle name="Normal 2 3 2 3 2 3 2 2 6" xfId="51155"/>
    <cellStyle name="Normal 2 3 2 3 2 3 2 2 7" xfId="58270"/>
    <cellStyle name="Normal 2 3 2 3 2 3 2 3" xfId="6096"/>
    <cellStyle name="Normal 2 3 2 3 2 3 2 3 2" xfId="13211"/>
    <cellStyle name="Normal 2 3 2 3 2 3 2 3 2 2" xfId="19977"/>
    <cellStyle name="Normal 2 3 2 3 2 3 2 3 3" xfId="19976"/>
    <cellStyle name="Normal 2 3 2 3 2 3 2 3 4" xfId="39296"/>
    <cellStyle name="Normal 2 3 2 3 2 3 2 3 5" xfId="46411"/>
    <cellStyle name="Normal 2 3 2 3 2 3 2 3 6" xfId="53526"/>
    <cellStyle name="Normal 2 3 2 3 2 3 2 3 7" xfId="60641"/>
    <cellStyle name="Normal 2 3 2 3 2 3 2 4" xfId="8473"/>
    <cellStyle name="Normal 2 3 2 3 2 3 2 4 2" xfId="19978"/>
    <cellStyle name="Normal 2 3 2 3 2 3 2 5" xfId="15588"/>
    <cellStyle name="Normal 2 3 2 3 2 3 2 5 2" xfId="19979"/>
    <cellStyle name="Normal 2 3 2 3 2 3 2 6" xfId="19973"/>
    <cellStyle name="Normal 2 3 2 3 2 3 2 7" xfId="34557"/>
    <cellStyle name="Normal 2 3 2 3 2 3 2 8" xfId="41673"/>
    <cellStyle name="Normal 2 3 2 3 2 3 2 9" xfId="48788"/>
    <cellStyle name="Normal 2 3 2 3 2 3 3" xfId="2147"/>
    <cellStyle name="Normal 2 3 2 3 2 3 3 10" xfId="56692"/>
    <cellStyle name="Normal 2 3 2 3 2 3 3 2" xfId="4514"/>
    <cellStyle name="Normal 2 3 2 3 2 3 3 2 2" xfId="11629"/>
    <cellStyle name="Normal 2 3 2 3 2 3 3 2 2 2" xfId="19982"/>
    <cellStyle name="Normal 2 3 2 3 2 3 3 2 3" xfId="19981"/>
    <cellStyle name="Normal 2 3 2 3 2 3 3 2 4" xfId="37714"/>
    <cellStyle name="Normal 2 3 2 3 2 3 3 2 5" xfId="44829"/>
    <cellStyle name="Normal 2 3 2 3 2 3 3 2 6" xfId="51944"/>
    <cellStyle name="Normal 2 3 2 3 2 3 3 2 7" xfId="59059"/>
    <cellStyle name="Normal 2 3 2 3 2 3 3 3" xfId="6885"/>
    <cellStyle name="Normal 2 3 2 3 2 3 3 3 2" xfId="14000"/>
    <cellStyle name="Normal 2 3 2 3 2 3 3 3 2 2" xfId="19984"/>
    <cellStyle name="Normal 2 3 2 3 2 3 3 3 3" xfId="19983"/>
    <cellStyle name="Normal 2 3 2 3 2 3 3 3 4" xfId="40085"/>
    <cellStyle name="Normal 2 3 2 3 2 3 3 3 5" xfId="47200"/>
    <cellStyle name="Normal 2 3 2 3 2 3 3 3 6" xfId="54315"/>
    <cellStyle name="Normal 2 3 2 3 2 3 3 3 7" xfId="61430"/>
    <cellStyle name="Normal 2 3 2 3 2 3 3 4" xfId="9262"/>
    <cellStyle name="Normal 2 3 2 3 2 3 3 4 2" xfId="19985"/>
    <cellStyle name="Normal 2 3 2 3 2 3 3 5" xfId="16377"/>
    <cellStyle name="Normal 2 3 2 3 2 3 3 5 2" xfId="19986"/>
    <cellStyle name="Normal 2 3 2 3 2 3 3 6" xfId="19980"/>
    <cellStyle name="Normal 2 3 2 3 2 3 3 7" xfId="35346"/>
    <cellStyle name="Normal 2 3 2 3 2 3 3 8" xfId="42462"/>
    <cellStyle name="Normal 2 3 2 3 2 3 3 9" xfId="49577"/>
    <cellStyle name="Normal 2 3 2 3 2 3 4" xfId="2926"/>
    <cellStyle name="Normal 2 3 2 3 2 3 4 2" xfId="10041"/>
    <cellStyle name="Normal 2 3 2 3 2 3 4 2 2" xfId="19988"/>
    <cellStyle name="Normal 2 3 2 3 2 3 4 3" xfId="19987"/>
    <cellStyle name="Normal 2 3 2 3 2 3 4 4" xfId="36126"/>
    <cellStyle name="Normal 2 3 2 3 2 3 4 5" xfId="43241"/>
    <cellStyle name="Normal 2 3 2 3 2 3 4 6" xfId="50356"/>
    <cellStyle name="Normal 2 3 2 3 2 3 4 7" xfId="57471"/>
    <cellStyle name="Normal 2 3 2 3 2 3 5" xfId="5297"/>
    <cellStyle name="Normal 2 3 2 3 2 3 5 2" xfId="12412"/>
    <cellStyle name="Normal 2 3 2 3 2 3 5 2 2" xfId="19990"/>
    <cellStyle name="Normal 2 3 2 3 2 3 5 3" xfId="19989"/>
    <cellStyle name="Normal 2 3 2 3 2 3 5 4" xfId="38497"/>
    <cellStyle name="Normal 2 3 2 3 2 3 5 5" xfId="45612"/>
    <cellStyle name="Normal 2 3 2 3 2 3 5 6" xfId="52727"/>
    <cellStyle name="Normal 2 3 2 3 2 3 5 7" xfId="59842"/>
    <cellStyle name="Normal 2 3 2 3 2 3 6" xfId="7674"/>
    <cellStyle name="Normal 2 3 2 3 2 3 6 2" xfId="19991"/>
    <cellStyle name="Normal 2 3 2 3 2 3 7" xfId="14789"/>
    <cellStyle name="Normal 2 3 2 3 2 3 7 2" xfId="19992"/>
    <cellStyle name="Normal 2 3 2 3 2 3 8" xfId="19972"/>
    <cellStyle name="Normal 2 3 2 3 2 3 9" xfId="33758"/>
    <cellStyle name="Normal 2 3 2 3 2 4" xfId="641"/>
    <cellStyle name="Normal 2 3 2 3 2 4 10" xfId="40959"/>
    <cellStyle name="Normal 2 3 2 3 2 4 11" xfId="48074"/>
    <cellStyle name="Normal 2 3 2 3 2 4 12" xfId="55189"/>
    <cellStyle name="Normal 2 3 2 3 2 4 2" xfId="1442"/>
    <cellStyle name="Normal 2 3 2 3 2 4 2 10" xfId="55988"/>
    <cellStyle name="Normal 2 3 2 3 2 4 2 2" xfId="3810"/>
    <cellStyle name="Normal 2 3 2 3 2 4 2 2 2" xfId="10925"/>
    <cellStyle name="Normal 2 3 2 3 2 4 2 2 2 2" xfId="19996"/>
    <cellStyle name="Normal 2 3 2 3 2 4 2 2 3" xfId="19995"/>
    <cellStyle name="Normal 2 3 2 3 2 4 2 2 4" xfId="37010"/>
    <cellStyle name="Normal 2 3 2 3 2 4 2 2 5" xfId="44125"/>
    <cellStyle name="Normal 2 3 2 3 2 4 2 2 6" xfId="51240"/>
    <cellStyle name="Normal 2 3 2 3 2 4 2 2 7" xfId="58355"/>
    <cellStyle name="Normal 2 3 2 3 2 4 2 3" xfId="6181"/>
    <cellStyle name="Normal 2 3 2 3 2 4 2 3 2" xfId="13296"/>
    <cellStyle name="Normal 2 3 2 3 2 4 2 3 2 2" xfId="19998"/>
    <cellStyle name="Normal 2 3 2 3 2 4 2 3 3" xfId="19997"/>
    <cellStyle name="Normal 2 3 2 3 2 4 2 3 4" xfId="39381"/>
    <cellStyle name="Normal 2 3 2 3 2 4 2 3 5" xfId="46496"/>
    <cellStyle name="Normal 2 3 2 3 2 4 2 3 6" xfId="53611"/>
    <cellStyle name="Normal 2 3 2 3 2 4 2 3 7" xfId="60726"/>
    <cellStyle name="Normal 2 3 2 3 2 4 2 4" xfId="8558"/>
    <cellStyle name="Normal 2 3 2 3 2 4 2 4 2" xfId="19999"/>
    <cellStyle name="Normal 2 3 2 3 2 4 2 5" xfId="15673"/>
    <cellStyle name="Normal 2 3 2 3 2 4 2 5 2" xfId="20000"/>
    <cellStyle name="Normal 2 3 2 3 2 4 2 6" xfId="19994"/>
    <cellStyle name="Normal 2 3 2 3 2 4 2 7" xfId="34642"/>
    <cellStyle name="Normal 2 3 2 3 2 4 2 8" xfId="41758"/>
    <cellStyle name="Normal 2 3 2 3 2 4 2 9" xfId="48873"/>
    <cellStyle name="Normal 2 3 2 3 2 4 3" xfId="2232"/>
    <cellStyle name="Normal 2 3 2 3 2 4 3 10" xfId="56777"/>
    <cellStyle name="Normal 2 3 2 3 2 4 3 2" xfId="4599"/>
    <cellStyle name="Normal 2 3 2 3 2 4 3 2 2" xfId="11714"/>
    <cellStyle name="Normal 2 3 2 3 2 4 3 2 2 2" xfId="20003"/>
    <cellStyle name="Normal 2 3 2 3 2 4 3 2 3" xfId="20002"/>
    <cellStyle name="Normal 2 3 2 3 2 4 3 2 4" xfId="37799"/>
    <cellStyle name="Normal 2 3 2 3 2 4 3 2 5" xfId="44914"/>
    <cellStyle name="Normal 2 3 2 3 2 4 3 2 6" xfId="52029"/>
    <cellStyle name="Normal 2 3 2 3 2 4 3 2 7" xfId="59144"/>
    <cellStyle name="Normal 2 3 2 3 2 4 3 3" xfId="6970"/>
    <cellStyle name="Normal 2 3 2 3 2 4 3 3 2" xfId="14085"/>
    <cellStyle name="Normal 2 3 2 3 2 4 3 3 2 2" xfId="20005"/>
    <cellStyle name="Normal 2 3 2 3 2 4 3 3 3" xfId="20004"/>
    <cellStyle name="Normal 2 3 2 3 2 4 3 3 4" xfId="40170"/>
    <cellStyle name="Normal 2 3 2 3 2 4 3 3 5" xfId="47285"/>
    <cellStyle name="Normal 2 3 2 3 2 4 3 3 6" xfId="54400"/>
    <cellStyle name="Normal 2 3 2 3 2 4 3 3 7" xfId="61515"/>
    <cellStyle name="Normal 2 3 2 3 2 4 3 4" xfId="9347"/>
    <cellStyle name="Normal 2 3 2 3 2 4 3 4 2" xfId="20006"/>
    <cellStyle name="Normal 2 3 2 3 2 4 3 5" xfId="16462"/>
    <cellStyle name="Normal 2 3 2 3 2 4 3 5 2" xfId="20007"/>
    <cellStyle name="Normal 2 3 2 3 2 4 3 6" xfId="20001"/>
    <cellStyle name="Normal 2 3 2 3 2 4 3 7" xfId="35431"/>
    <cellStyle name="Normal 2 3 2 3 2 4 3 8" xfId="42547"/>
    <cellStyle name="Normal 2 3 2 3 2 4 3 9" xfId="49662"/>
    <cellStyle name="Normal 2 3 2 3 2 4 4" xfId="3011"/>
    <cellStyle name="Normal 2 3 2 3 2 4 4 2" xfId="10126"/>
    <cellStyle name="Normal 2 3 2 3 2 4 4 2 2" xfId="20009"/>
    <cellStyle name="Normal 2 3 2 3 2 4 4 3" xfId="20008"/>
    <cellStyle name="Normal 2 3 2 3 2 4 4 4" xfId="36211"/>
    <cellStyle name="Normal 2 3 2 3 2 4 4 5" xfId="43326"/>
    <cellStyle name="Normal 2 3 2 3 2 4 4 6" xfId="50441"/>
    <cellStyle name="Normal 2 3 2 3 2 4 4 7" xfId="57556"/>
    <cellStyle name="Normal 2 3 2 3 2 4 5" xfId="5382"/>
    <cellStyle name="Normal 2 3 2 3 2 4 5 2" xfId="12497"/>
    <cellStyle name="Normal 2 3 2 3 2 4 5 2 2" xfId="20011"/>
    <cellStyle name="Normal 2 3 2 3 2 4 5 3" xfId="20010"/>
    <cellStyle name="Normal 2 3 2 3 2 4 5 4" xfId="38582"/>
    <cellStyle name="Normal 2 3 2 3 2 4 5 5" xfId="45697"/>
    <cellStyle name="Normal 2 3 2 3 2 4 5 6" xfId="52812"/>
    <cellStyle name="Normal 2 3 2 3 2 4 5 7" xfId="59927"/>
    <cellStyle name="Normal 2 3 2 3 2 4 6" xfId="7759"/>
    <cellStyle name="Normal 2 3 2 3 2 4 6 2" xfId="20012"/>
    <cellStyle name="Normal 2 3 2 3 2 4 7" xfId="14874"/>
    <cellStyle name="Normal 2 3 2 3 2 4 7 2" xfId="20013"/>
    <cellStyle name="Normal 2 3 2 3 2 4 8" xfId="19993"/>
    <cellStyle name="Normal 2 3 2 3 2 4 9" xfId="33843"/>
    <cellStyle name="Normal 2 3 2 3 2 5" xfId="967"/>
    <cellStyle name="Normal 2 3 2 3 2 5 10" xfId="55513"/>
    <cellStyle name="Normal 2 3 2 3 2 5 2" xfId="3335"/>
    <cellStyle name="Normal 2 3 2 3 2 5 2 2" xfId="10450"/>
    <cellStyle name="Normal 2 3 2 3 2 5 2 2 2" xfId="20016"/>
    <cellStyle name="Normal 2 3 2 3 2 5 2 3" xfId="20015"/>
    <cellStyle name="Normal 2 3 2 3 2 5 2 4" xfId="36535"/>
    <cellStyle name="Normal 2 3 2 3 2 5 2 5" xfId="43650"/>
    <cellStyle name="Normal 2 3 2 3 2 5 2 6" xfId="50765"/>
    <cellStyle name="Normal 2 3 2 3 2 5 2 7" xfId="57880"/>
    <cellStyle name="Normal 2 3 2 3 2 5 3" xfId="5706"/>
    <cellStyle name="Normal 2 3 2 3 2 5 3 2" xfId="12821"/>
    <cellStyle name="Normal 2 3 2 3 2 5 3 2 2" xfId="20018"/>
    <cellStyle name="Normal 2 3 2 3 2 5 3 3" xfId="20017"/>
    <cellStyle name="Normal 2 3 2 3 2 5 3 4" xfId="38906"/>
    <cellStyle name="Normal 2 3 2 3 2 5 3 5" xfId="46021"/>
    <cellStyle name="Normal 2 3 2 3 2 5 3 6" xfId="53136"/>
    <cellStyle name="Normal 2 3 2 3 2 5 3 7" xfId="60251"/>
    <cellStyle name="Normal 2 3 2 3 2 5 4" xfId="8083"/>
    <cellStyle name="Normal 2 3 2 3 2 5 4 2" xfId="20019"/>
    <cellStyle name="Normal 2 3 2 3 2 5 5" xfId="15198"/>
    <cellStyle name="Normal 2 3 2 3 2 5 5 2" xfId="20020"/>
    <cellStyle name="Normal 2 3 2 3 2 5 6" xfId="20014"/>
    <cellStyle name="Normal 2 3 2 3 2 5 7" xfId="34167"/>
    <cellStyle name="Normal 2 3 2 3 2 5 8" xfId="41283"/>
    <cellStyle name="Normal 2 3 2 3 2 5 9" xfId="48398"/>
    <cellStyle name="Normal 2 3 2 3 2 6" xfId="1757"/>
    <cellStyle name="Normal 2 3 2 3 2 6 10" xfId="56302"/>
    <cellStyle name="Normal 2 3 2 3 2 6 2" xfId="4124"/>
    <cellStyle name="Normal 2 3 2 3 2 6 2 2" xfId="11239"/>
    <cellStyle name="Normal 2 3 2 3 2 6 2 2 2" xfId="20023"/>
    <cellStyle name="Normal 2 3 2 3 2 6 2 3" xfId="20022"/>
    <cellStyle name="Normal 2 3 2 3 2 6 2 4" xfId="37324"/>
    <cellStyle name="Normal 2 3 2 3 2 6 2 5" xfId="44439"/>
    <cellStyle name="Normal 2 3 2 3 2 6 2 6" xfId="51554"/>
    <cellStyle name="Normal 2 3 2 3 2 6 2 7" xfId="58669"/>
    <cellStyle name="Normal 2 3 2 3 2 6 3" xfId="6495"/>
    <cellStyle name="Normal 2 3 2 3 2 6 3 2" xfId="13610"/>
    <cellStyle name="Normal 2 3 2 3 2 6 3 2 2" xfId="20025"/>
    <cellStyle name="Normal 2 3 2 3 2 6 3 3" xfId="20024"/>
    <cellStyle name="Normal 2 3 2 3 2 6 3 4" xfId="39695"/>
    <cellStyle name="Normal 2 3 2 3 2 6 3 5" xfId="46810"/>
    <cellStyle name="Normal 2 3 2 3 2 6 3 6" xfId="53925"/>
    <cellStyle name="Normal 2 3 2 3 2 6 3 7" xfId="61040"/>
    <cellStyle name="Normal 2 3 2 3 2 6 4" xfId="8872"/>
    <cellStyle name="Normal 2 3 2 3 2 6 4 2" xfId="20026"/>
    <cellStyle name="Normal 2 3 2 3 2 6 5" xfId="15987"/>
    <cellStyle name="Normal 2 3 2 3 2 6 5 2" xfId="20027"/>
    <cellStyle name="Normal 2 3 2 3 2 6 6" xfId="20021"/>
    <cellStyle name="Normal 2 3 2 3 2 6 7" xfId="34956"/>
    <cellStyle name="Normal 2 3 2 3 2 6 8" xfId="42072"/>
    <cellStyle name="Normal 2 3 2 3 2 6 9" xfId="49187"/>
    <cellStyle name="Normal 2 3 2 3 2 7" xfId="2536"/>
    <cellStyle name="Normal 2 3 2 3 2 7 2" xfId="9651"/>
    <cellStyle name="Normal 2 3 2 3 2 7 2 2" xfId="20029"/>
    <cellStyle name="Normal 2 3 2 3 2 7 3" xfId="20028"/>
    <cellStyle name="Normal 2 3 2 3 2 7 4" xfId="35736"/>
    <cellStyle name="Normal 2 3 2 3 2 7 5" xfId="42851"/>
    <cellStyle name="Normal 2 3 2 3 2 7 6" xfId="49966"/>
    <cellStyle name="Normal 2 3 2 3 2 7 7" xfId="57081"/>
    <cellStyle name="Normal 2 3 2 3 2 8" xfId="4907"/>
    <cellStyle name="Normal 2 3 2 3 2 8 2" xfId="12022"/>
    <cellStyle name="Normal 2 3 2 3 2 8 2 2" xfId="20031"/>
    <cellStyle name="Normal 2 3 2 3 2 8 3" xfId="20030"/>
    <cellStyle name="Normal 2 3 2 3 2 8 4" xfId="38107"/>
    <cellStyle name="Normal 2 3 2 3 2 8 5" xfId="45222"/>
    <cellStyle name="Normal 2 3 2 3 2 8 6" xfId="52337"/>
    <cellStyle name="Normal 2 3 2 3 2 8 7" xfId="59452"/>
    <cellStyle name="Normal 2 3 2 3 2 9" xfId="7284"/>
    <cellStyle name="Normal 2 3 2 3 2 9 2" xfId="20032"/>
    <cellStyle name="Normal 2 3 2 3 3" xfId="270"/>
    <cellStyle name="Normal 2 3 2 3 3 10" xfId="40588"/>
    <cellStyle name="Normal 2 3 2 3 3 11" xfId="47703"/>
    <cellStyle name="Normal 2 3 2 3 3 12" xfId="54818"/>
    <cellStyle name="Normal 2 3 2 3 3 2" xfId="1071"/>
    <cellStyle name="Normal 2 3 2 3 3 2 10" xfId="55617"/>
    <cellStyle name="Normal 2 3 2 3 3 2 2" xfId="3439"/>
    <cellStyle name="Normal 2 3 2 3 3 2 2 2" xfId="10554"/>
    <cellStyle name="Normal 2 3 2 3 3 2 2 2 2" xfId="20036"/>
    <cellStyle name="Normal 2 3 2 3 3 2 2 3" xfId="20035"/>
    <cellStyle name="Normal 2 3 2 3 3 2 2 4" xfId="36639"/>
    <cellStyle name="Normal 2 3 2 3 3 2 2 5" xfId="43754"/>
    <cellStyle name="Normal 2 3 2 3 3 2 2 6" xfId="50869"/>
    <cellStyle name="Normal 2 3 2 3 3 2 2 7" xfId="57984"/>
    <cellStyle name="Normal 2 3 2 3 3 2 3" xfId="5810"/>
    <cellStyle name="Normal 2 3 2 3 3 2 3 2" xfId="12925"/>
    <cellStyle name="Normal 2 3 2 3 3 2 3 2 2" xfId="20038"/>
    <cellStyle name="Normal 2 3 2 3 3 2 3 3" xfId="20037"/>
    <cellStyle name="Normal 2 3 2 3 3 2 3 4" xfId="39010"/>
    <cellStyle name="Normal 2 3 2 3 3 2 3 5" xfId="46125"/>
    <cellStyle name="Normal 2 3 2 3 3 2 3 6" xfId="53240"/>
    <cellStyle name="Normal 2 3 2 3 3 2 3 7" xfId="60355"/>
    <cellStyle name="Normal 2 3 2 3 3 2 4" xfId="8187"/>
    <cellStyle name="Normal 2 3 2 3 3 2 4 2" xfId="20039"/>
    <cellStyle name="Normal 2 3 2 3 3 2 5" xfId="15302"/>
    <cellStyle name="Normal 2 3 2 3 3 2 5 2" xfId="20040"/>
    <cellStyle name="Normal 2 3 2 3 3 2 6" xfId="20034"/>
    <cellStyle name="Normal 2 3 2 3 3 2 7" xfId="34271"/>
    <cellStyle name="Normal 2 3 2 3 3 2 8" xfId="41387"/>
    <cellStyle name="Normal 2 3 2 3 3 2 9" xfId="48502"/>
    <cellStyle name="Normal 2 3 2 3 3 3" xfId="1861"/>
    <cellStyle name="Normal 2 3 2 3 3 3 10" xfId="56406"/>
    <cellStyle name="Normal 2 3 2 3 3 3 2" xfId="4228"/>
    <cellStyle name="Normal 2 3 2 3 3 3 2 2" xfId="11343"/>
    <cellStyle name="Normal 2 3 2 3 3 3 2 2 2" xfId="20043"/>
    <cellStyle name="Normal 2 3 2 3 3 3 2 3" xfId="20042"/>
    <cellStyle name="Normal 2 3 2 3 3 3 2 4" xfId="37428"/>
    <cellStyle name="Normal 2 3 2 3 3 3 2 5" xfId="44543"/>
    <cellStyle name="Normal 2 3 2 3 3 3 2 6" xfId="51658"/>
    <cellStyle name="Normal 2 3 2 3 3 3 2 7" xfId="58773"/>
    <cellStyle name="Normal 2 3 2 3 3 3 3" xfId="6599"/>
    <cellStyle name="Normal 2 3 2 3 3 3 3 2" xfId="13714"/>
    <cellStyle name="Normal 2 3 2 3 3 3 3 2 2" xfId="20045"/>
    <cellStyle name="Normal 2 3 2 3 3 3 3 3" xfId="20044"/>
    <cellStyle name="Normal 2 3 2 3 3 3 3 4" xfId="39799"/>
    <cellStyle name="Normal 2 3 2 3 3 3 3 5" xfId="46914"/>
    <cellStyle name="Normal 2 3 2 3 3 3 3 6" xfId="54029"/>
    <cellStyle name="Normal 2 3 2 3 3 3 3 7" xfId="61144"/>
    <cellStyle name="Normal 2 3 2 3 3 3 4" xfId="8976"/>
    <cellStyle name="Normal 2 3 2 3 3 3 4 2" xfId="20046"/>
    <cellStyle name="Normal 2 3 2 3 3 3 5" xfId="16091"/>
    <cellStyle name="Normal 2 3 2 3 3 3 5 2" xfId="20047"/>
    <cellStyle name="Normal 2 3 2 3 3 3 6" xfId="20041"/>
    <cellStyle name="Normal 2 3 2 3 3 3 7" xfId="35060"/>
    <cellStyle name="Normal 2 3 2 3 3 3 8" xfId="42176"/>
    <cellStyle name="Normal 2 3 2 3 3 3 9" xfId="49291"/>
    <cellStyle name="Normal 2 3 2 3 3 4" xfId="2640"/>
    <cellStyle name="Normal 2 3 2 3 3 4 2" xfId="9755"/>
    <cellStyle name="Normal 2 3 2 3 3 4 2 2" xfId="20049"/>
    <cellStyle name="Normal 2 3 2 3 3 4 3" xfId="20048"/>
    <cellStyle name="Normal 2 3 2 3 3 4 4" xfId="35840"/>
    <cellStyle name="Normal 2 3 2 3 3 4 5" xfId="42955"/>
    <cellStyle name="Normal 2 3 2 3 3 4 6" xfId="50070"/>
    <cellStyle name="Normal 2 3 2 3 3 4 7" xfId="57185"/>
    <cellStyle name="Normal 2 3 2 3 3 5" xfId="5011"/>
    <cellStyle name="Normal 2 3 2 3 3 5 2" xfId="12126"/>
    <cellStyle name="Normal 2 3 2 3 3 5 2 2" xfId="20051"/>
    <cellStyle name="Normal 2 3 2 3 3 5 3" xfId="20050"/>
    <cellStyle name="Normal 2 3 2 3 3 5 4" xfId="38211"/>
    <cellStyle name="Normal 2 3 2 3 3 5 5" xfId="45326"/>
    <cellStyle name="Normal 2 3 2 3 3 5 6" xfId="52441"/>
    <cellStyle name="Normal 2 3 2 3 3 5 7" xfId="59556"/>
    <cellStyle name="Normal 2 3 2 3 3 6" xfId="7388"/>
    <cellStyle name="Normal 2 3 2 3 3 6 2" xfId="20052"/>
    <cellStyle name="Normal 2 3 2 3 3 7" xfId="14503"/>
    <cellStyle name="Normal 2 3 2 3 3 7 2" xfId="20053"/>
    <cellStyle name="Normal 2 3 2 3 3 8" xfId="20033"/>
    <cellStyle name="Normal 2 3 2 3 3 9" xfId="33472"/>
    <cellStyle name="Normal 2 3 2 3 4" xfId="465"/>
    <cellStyle name="Normal 2 3 2 3 4 10" xfId="40783"/>
    <cellStyle name="Normal 2 3 2 3 4 11" xfId="47898"/>
    <cellStyle name="Normal 2 3 2 3 4 12" xfId="55013"/>
    <cellStyle name="Normal 2 3 2 3 4 2" xfId="1266"/>
    <cellStyle name="Normal 2 3 2 3 4 2 10" xfId="55812"/>
    <cellStyle name="Normal 2 3 2 3 4 2 2" xfId="3634"/>
    <cellStyle name="Normal 2 3 2 3 4 2 2 2" xfId="10749"/>
    <cellStyle name="Normal 2 3 2 3 4 2 2 2 2" xfId="20057"/>
    <cellStyle name="Normal 2 3 2 3 4 2 2 3" xfId="20056"/>
    <cellStyle name="Normal 2 3 2 3 4 2 2 4" xfId="36834"/>
    <cellStyle name="Normal 2 3 2 3 4 2 2 5" xfId="43949"/>
    <cellStyle name="Normal 2 3 2 3 4 2 2 6" xfId="51064"/>
    <cellStyle name="Normal 2 3 2 3 4 2 2 7" xfId="58179"/>
    <cellStyle name="Normal 2 3 2 3 4 2 3" xfId="6005"/>
    <cellStyle name="Normal 2 3 2 3 4 2 3 2" xfId="13120"/>
    <cellStyle name="Normal 2 3 2 3 4 2 3 2 2" xfId="20059"/>
    <cellStyle name="Normal 2 3 2 3 4 2 3 3" xfId="20058"/>
    <cellStyle name="Normal 2 3 2 3 4 2 3 4" xfId="39205"/>
    <cellStyle name="Normal 2 3 2 3 4 2 3 5" xfId="46320"/>
    <cellStyle name="Normal 2 3 2 3 4 2 3 6" xfId="53435"/>
    <cellStyle name="Normal 2 3 2 3 4 2 3 7" xfId="60550"/>
    <cellStyle name="Normal 2 3 2 3 4 2 4" xfId="8382"/>
    <cellStyle name="Normal 2 3 2 3 4 2 4 2" xfId="20060"/>
    <cellStyle name="Normal 2 3 2 3 4 2 5" xfId="15497"/>
    <cellStyle name="Normal 2 3 2 3 4 2 5 2" xfId="20061"/>
    <cellStyle name="Normal 2 3 2 3 4 2 6" xfId="20055"/>
    <cellStyle name="Normal 2 3 2 3 4 2 7" xfId="34466"/>
    <cellStyle name="Normal 2 3 2 3 4 2 8" xfId="41582"/>
    <cellStyle name="Normal 2 3 2 3 4 2 9" xfId="48697"/>
    <cellStyle name="Normal 2 3 2 3 4 3" xfId="2056"/>
    <cellStyle name="Normal 2 3 2 3 4 3 10" xfId="56601"/>
    <cellStyle name="Normal 2 3 2 3 4 3 2" xfId="4423"/>
    <cellStyle name="Normal 2 3 2 3 4 3 2 2" xfId="11538"/>
    <cellStyle name="Normal 2 3 2 3 4 3 2 2 2" xfId="20064"/>
    <cellStyle name="Normal 2 3 2 3 4 3 2 3" xfId="20063"/>
    <cellStyle name="Normal 2 3 2 3 4 3 2 4" xfId="37623"/>
    <cellStyle name="Normal 2 3 2 3 4 3 2 5" xfId="44738"/>
    <cellStyle name="Normal 2 3 2 3 4 3 2 6" xfId="51853"/>
    <cellStyle name="Normal 2 3 2 3 4 3 2 7" xfId="58968"/>
    <cellStyle name="Normal 2 3 2 3 4 3 3" xfId="6794"/>
    <cellStyle name="Normal 2 3 2 3 4 3 3 2" xfId="13909"/>
    <cellStyle name="Normal 2 3 2 3 4 3 3 2 2" xfId="20066"/>
    <cellStyle name="Normal 2 3 2 3 4 3 3 3" xfId="20065"/>
    <cellStyle name="Normal 2 3 2 3 4 3 3 4" xfId="39994"/>
    <cellStyle name="Normal 2 3 2 3 4 3 3 5" xfId="47109"/>
    <cellStyle name="Normal 2 3 2 3 4 3 3 6" xfId="54224"/>
    <cellStyle name="Normal 2 3 2 3 4 3 3 7" xfId="61339"/>
    <cellStyle name="Normal 2 3 2 3 4 3 4" xfId="9171"/>
    <cellStyle name="Normal 2 3 2 3 4 3 4 2" xfId="20067"/>
    <cellStyle name="Normal 2 3 2 3 4 3 5" xfId="16286"/>
    <cellStyle name="Normal 2 3 2 3 4 3 5 2" xfId="20068"/>
    <cellStyle name="Normal 2 3 2 3 4 3 6" xfId="20062"/>
    <cellStyle name="Normal 2 3 2 3 4 3 7" xfId="35255"/>
    <cellStyle name="Normal 2 3 2 3 4 3 8" xfId="42371"/>
    <cellStyle name="Normal 2 3 2 3 4 3 9" xfId="49486"/>
    <cellStyle name="Normal 2 3 2 3 4 4" xfId="2835"/>
    <cellStyle name="Normal 2 3 2 3 4 4 2" xfId="9950"/>
    <cellStyle name="Normal 2 3 2 3 4 4 2 2" xfId="20070"/>
    <cellStyle name="Normal 2 3 2 3 4 4 3" xfId="20069"/>
    <cellStyle name="Normal 2 3 2 3 4 4 4" xfId="36035"/>
    <cellStyle name="Normal 2 3 2 3 4 4 5" xfId="43150"/>
    <cellStyle name="Normal 2 3 2 3 4 4 6" xfId="50265"/>
    <cellStyle name="Normal 2 3 2 3 4 4 7" xfId="57380"/>
    <cellStyle name="Normal 2 3 2 3 4 5" xfId="5206"/>
    <cellStyle name="Normal 2 3 2 3 4 5 2" xfId="12321"/>
    <cellStyle name="Normal 2 3 2 3 4 5 2 2" xfId="20072"/>
    <cellStyle name="Normal 2 3 2 3 4 5 3" xfId="20071"/>
    <cellStyle name="Normal 2 3 2 3 4 5 4" xfId="38406"/>
    <cellStyle name="Normal 2 3 2 3 4 5 5" xfId="45521"/>
    <cellStyle name="Normal 2 3 2 3 4 5 6" xfId="52636"/>
    <cellStyle name="Normal 2 3 2 3 4 5 7" xfId="59751"/>
    <cellStyle name="Normal 2 3 2 3 4 6" xfId="7583"/>
    <cellStyle name="Normal 2 3 2 3 4 6 2" xfId="20073"/>
    <cellStyle name="Normal 2 3 2 3 4 7" xfId="14698"/>
    <cellStyle name="Normal 2 3 2 3 4 7 2" xfId="20074"/>
    <cellStyle name="Normal 2 3 2 3 4 8" xfId="20054"/>
    <cellStyle name="Normal 2 3 2 3 4 9" xfId="33667"/>
    <cellStyle name="Normal 2 3 2 3 5" xfId="640"/>
    <cellStyle name="Normal 2 3 2 3 5 10" xfId="40958"/>
    <cellStyle name="Normal 2 3 2 3 5 11" xfId="48073"/>
    <cellStyle name="Normal 2 3 2 3 5 12" xfId="55188"/>
    <cellStyle name="Normal 2 3 2 3 5 2" xfId="1441"/>
    <cellStyle name="Normal 2 3 2 3 5 2 10" xfId="55987"/>
    <cellStyle name="Normal 2 3 2 3 5 2 2" xfId="3809"/>
    <cellStyle name="Normal 2 3 2 3 5 2 2 2" xfId="10924"/>
    <cellStyle name="Normal 2 3 2 3 5 2 2 2 2" xfId="20078"/>
    <cellStyle name="Normal 2 3 2 3 5 2 2 3" xfId="20077"/>
    <cellStyle name="Normal 2 3 2 3 5 2 2 4" xfId="37009"/>
    <cellStyle name="Normal 2 3 2 3 5 2 2 5" xfId="44124"/>
    <cellStyle name="Normal 2 3 2 3 5 2 2 6" xfId="51239"/>
    <cellStyle name="Normal 2 3 2 3 5 2 2 7" xfId="58354"/>
    <cellStyle name="Normal 2 3 2 3 5 2 3" xfId="6180"/>
    <cellStyle name="Normal 2 3 2 3 5 2 3 2" xfId="13295"/>
    <cellStyle name="Normal 2 3 2 3 5 2 3 2 2" xfId="20080"/>
    <cellStyle name="Normal 2 3 2 3 5 2 3 3" xfId="20079"/>
    <cellStyle name="Normal 2 3 2 3 5 2 3 4" xfId="39380"/>
    <cellStyle name="Normal 2 3 2 3 5 2 3 5" xfId="46495"/>
    <cellStyle name="Normal 2 3 2 3 5 2 3 6" xfId="53610"/>
    <cellStyle name="Normal 2 3 2 3 5 2 3 7" xfId="60725"/>
    <cellStyle name="Normal 2 3 2 3 5 2 4" xfId="8557"/>
    <cellStyle name="Normal 2 3 2 3 5 2 4 2" xfId="20081"/>
    <cellStyle name="Normal 2 3 2 3 5 2 5" xfId="15672"/>
    <cellStyle name="Normal 2 3 2 3 5 2 5 2" xfId="20082"/>
    <cellStyle name="Normal 2 3 2 3 5 2 6" xfId="20076"/>
    <cellStyle name="Normal 2 3 2 3 5 2 7" xfId="34641"/>
    <cellStyle name="Normal 2 3 2 3 5 2 8" xfId="41757"/>
    <cellStyle name="Normal 2 3 2 3 5 2 9" xfId="48872"/>
    <cellStyle name="Normal 2 3 2 3 5 3" xfId="2231"/>
    <cellStyle name="Normal 2 3 2 3 5 3 10" xfId="56776"/>
    <cellStyle name="Normal 2 3 2 3 5 3 2" xfId="4598"/>
    <cellStyle name="Normal 2 3 2 3 5 3 2 2" xfId="11713"/>
    <cellStyle name="Normal 2 3 2 3 5 3 2 2 2" xfId="20085"/>
    <cellStyle name="Normal 2 3 2 3 5 3 2 3" xfId="20084"/>
    <cellStyle name="Normal 2 3 2 3 5 3 2 4" xfId="37798"/>
    <cellStyle name="Normal 2 3 2 3 5 3 2 5" xfId="44913"/>
    <cellStyle name="Normal 2 3 2 3 5 3 2 6" xfId="52028"/>
    <cellStyle name="Normal 2 3 2 3 5 3 2 7" xfId="59143"/>
    <cellStyle name="Normal 2 3 2 3 5 3 3" xfId="6969"/>
    <cellStyle name="Normal 2 3 2 3 5 3 3 2" xfId="14084"/>
    <cellStyle name="Normal 2 3 2 3 5 3 3 2 2" xfId="20087"/>
    <cellStyle name="Normal 2 3 2 3 5 3 3 3" xfId="20086"/>
    <cellStyle name="Normal 2 3 2 3 5 3 3 4" xfId="40169"/>
    <cellStyle name="Normal 2 3 2 3 5 3 3 5" xfId="47284"/>
    <cellStyle name="Normal 2 3 2 3 5 3 3 6" xfId="54399"/>
    <cellStyle name="Normal 2 3 2 3 5 3 3 7" xfId="61514"/>
    <cellStyle name="Normal 2 3 2 3 5 3 4" xfId="9346"/>
    <cellStyle name="Normal 2 3 2 3 5 3 4 2" xfId="20088"/>
    <cellStyle name="Normal 2 3 2 3 5 3 5" xfId="16461"/>
    <cellStyle name="Normal 2 3 2 3 5 3 5 2" xfId="20089"/>
    <cellStyle name="Normal 2 3 2 3 5 3 6" xfId="20083"/>
    <cellStyle name="Normal 2 3 2 3 5 3 7" xfId="35430"/>
    <cellStyle name="Normal 2 3 2 3 5 3 8" xfId="42546"/>
    <cellStyle name="Normal 2 3 2 3 5 3 9" xfId="49661"/>
    <cellStyle name="Normal 2 3 2 3 5 4" xfId="3010"/>
    <cellStyle name="Normal 2 3 2 3 5 4 2" xfId="10125"/>
    <cellStyle name="Normal 2 3 2 3 5 4 2 2" xfId="20091"/>
    <cellStyle name="Normal 2 3 2 3 5 4 3" xfId="20090"/>
    <cellStyle name="Normal 2 3 2 3 5 4 4" xfId="36210"/>
    <cellStyle name="Normal 2 3 2 3 5 4 5" xfId="43325"/>
    <cellStyle name="Normal 2 3 2 3 5 4 6" xfId="50440"/>
    <cellStyle name="Normal 2 3 2 3 5 4 7" xfId="57555"/>
    <cellStyle name="Normal 2 3 2 3 5 5" xfId="5381"/>
    <cellStyle name="Normal 2 3 2 3 5 5 2" xfId="12496"/>
    <cellStyle name="Normal 2 3 2 3 5 5 2 2" xfId="20093"/>
    <cellStyle name="Normal 2 3 2 3 5 5 3" xfId="20092"/>
    <cellStyle name="Normal 2 3 2 3 5 5 4" xfId="38581"/>
    <cellStyle name="Normal 2 3 2 3 5 5 5" xfId="45696"/>
    <cellStyle name="Normal 2 3 2 3 5 5 6" xfId="52811"/>
    <cellStyle name="Normal 2 3 2 3 5 5 7" xfId="59926"/>
    <cellStyle name="Normal 2 3 2 3 5 6" xfId="7758"/>
    <cellStyle name="Normal 2 3 2 3 5 6 2" xfId="20094"/>
    <cellStyle name="Normal 2 3 2 3 5 7" xfId="14873"/>
    <cellStyle name="Normal 2 3 2 3 5 7 2" xfId="20095"/>
    <cellStyle name="Normal 2 3 2 3 5 8" xfId="20075"/>
    <cellStyle name="Normal 2 3 2 3 5 9" xfId="33842"/>
    <cellStyle name="Normal 2 3 2 3 6" xfId="876"/>
    <cellStyle name="Normal 2 3 2 3 6 10" xfId="55422"/>
    <cellStyle name="Normal 2 3 2 3 6 2" xfId="3244"/>
    <cellStyle name="Normal 2 3 2 3 6 2 2" xfId="10359"/>
    <cellStyle name="Normal 2 3 2 3 6 2 2 2" xfId="20098"/>
    <cellStyle name="Normal 2 3 2 3 6 2 3" xfId="20097"/>
    <cellStyle name="Normal 2 3 2 3 6 2 4" xfId="36444"/>
    <cellStyle name="Normal 2 3 2 3 6 2 5" xfId="43559"/>
    <cellStyle name="Normal 2 3 2 3 6 2 6" xfId="50674"/>
    <cellStyle name="Normal 2 3 2 3 6 2 7" xfId="57789"/>
    <cellStyle name="Normal 2 3 2 3 6 3" xfId="5615"/>
    <cellStyle name="Normal 2 3 2 3 6 3 2" xfId="12730"/>
    <cellStyle name="Normal 2 3 2 3 6 3 2 2" xfId="20100"/>
    <cellStyle name="Normal 2 3 2 3 6 3 3" xfId="20099"/>
    <cellStyle name="Normal 2 3 2 3 6 3 4" xfId="38815"/>
    <cellStyle name="Normal 2 3 2 3 6 3 5" xfId="45930"/>
    <cellStyle name="Normal 2 3 2 3 6 3 6" xfId="53045"/>
    <cellStyle name="Normal 2 3 2 3 6 3 7" xfId="60160"/>
    <cellStyle name="Normal 2 3 2 3 6 4" xfId="7992"/>
    <cellStyle name="Normal 2 3 2 3 6 4 2" xfId="20101"/>
    <cellStyle name="Normal 2 3 2 3 6 5" xfId="15107"/>
    <cellStyle name="Normal 2 3 2 3 6 5 2" xfId="20102"/>
    <cellStyle name="Normal 2 3 2 3 6 6" xfId="20096"/>
    <cellStyle name="Normal 2 3 2 3 6 7" xfId="34076"/>
    <cellStyle name="Normal 2 3 2 3 6 8" xfId="41192"/>
    <cellStyle name="Normal 2 3 2 3 6 9" xfId="48307"/>
    <cellStyle name="Normal 2 3 2 3 7" xfId="1666"/>
    <cellStyle name="Normal 2 3 2 3 7 10" xfId="56211"/>
    <cellStyle name="Normal 2 3 2 3 7 2" xfId="4033"/>
    <cellStyle name="Normal 2 3 2 3 7 2 2" xfId="11148"/>
    <cellStyle name="Normal 2 3 2 3 7 2 2 2" xfId="20105"/>
    <cellStyle name="Normal 2 3 2 3 7 2 3" xfId="20104"/>
    <cellStyle name="Normal 2 3 2 3 7 2 4" xfId="37233"/>
    <cellStyle name="Normal 2 3 2 3 7 2 5" xfId="44348"/>
    <cellStyle name="Normal 2 3 2 3 7 2 6" xfId="51463"/>
    <cellStyle name="Normal 2 3 2 3 7 2 7" xfId="58578"/>
    <cellStyle name="Normal 2 3 2 3 7 3" xfId="6404"/>
    <cellStyle name="Normal 2 3 2 3 7 3 2" xfId="13519"/>
    <cellStyle name="Normal 2 3 2 3 7 3 2 2" xfId="20107"/>
    <cellStyle name="Normal 2 3 2 3 7 3 3" xfId="20106"/>
    <cellStyle name="Normal 2 3 2 3 7 3 4" xfId="39604"/>
    <cellStyle name="Normal 2 3 2 3 7 3 5" xfId="46719"/>
    <cellStyle name="Normal 2 3 2 3 7 3 6" xfId="53834"/>
    <cellStyle name="Normal 2 3 2 3 7 3 7" xfId="60949"/>
    <cellStyle name="Normal 2 3 2 3 7 4" xfId="8781"/>
    <cellStyle name="Normal 2 3 2 3 7 4 2" xfId="20108"/>
    <cellStyle name="Normal 2 3 2 3 7 5" xfId="15896"/>
    <cellStyle name="Normal 2 3 2 3 7 5 2" xfId="20109"/>
    <cellStyle name="Normal 2 3 2 3 7 6" xfId="20103"/>
    <cellStyle name="Normal 2 3 2 3 7 7" xfId="34865"/>
    <cellStyle name="Normal 2 3 2 3 7 8" xfId="41981"/>
    <cellStyle name="Normal 2 3 2 3 7 9" xfId="49096"/>
    <cellStyle name="Normal 2 3 2 3 8" xfId="2445"/>
    <cellStyle name="Normal 2 3 2 3 8 2" xfId="9560"/>
    <cellStyle name="Normal 2 3 2 3 8 2 2" xfId="20111"/>
    <cellStyle name="Normal 2 3 2 3 8 3" xfId="20110"/>
    <cellStyle name="Normal 2 3 2 3 8 4" xfId="35645"/>
    <cellStyle name="Normal 2 3 2 3 8 5" xfId="42760"/>
    <cellStyle name="Normal 2 3 2 3 8 6" xfId="49875"/>
    <cellStyle name="Normal 2 3 2 3 8 7" xfId="56990"/>
    <cellStyle name="Normal 2 3 2 3 9" xfId="4816"/>
    <cellStyle name="Normal 2 3 2 3 9 2" xfId="11931"/>
    <cellStyle name="Normal 2 3 2 3 9 2 2" xfId="20113"/>
    <cellStyle name="Normal 2 3 2 3 9 3" xfId="20112"/>
    <cellStyle name="Normal 2 3 2 3 9 4" xfId="38016"/>
    <cellStyle name="Normal 2 3 2 3 9 5" xfId="45131"/>
    <cellStyle name="Normal 2 3 2 3 9 6" xfId="52246"/>
    <cellStyle name="Normal 2 3 2 3 9 7" xfId="59361"/>
    <cellStyle name="Normal 2 3 2 4" xfId="185"/>
    <cellStyle name="Normal 2 3 2 4 10" xfId="14422"/>
    <cellStyle name="Normal 2 3 2 4 10 2" xfId="20115"/>
    <cellStyle name="Normal 2 3 2 4 11" xfId="20114"/>
    <cellStyle name="Normal 2 3 2 4 12" xfId="33391"/>
    <cellStyle name="Normal 2 3 2 4 13" xfId="40507"/>
    <cellStyle name="Normal 2 3 2 4 14" xfId="47622"/>
    <cellStyle name="Normal 2 3 2 4 15" xfId="54737"/>
    <cellStyle name="Normal 2 3 2 4 2" xfId="384"/>
    <cellStyle name="Normal 2 3 2 4 2 10" xfId="40702"/>
    <cellStyle name="Normal 2 3 2 4 2 11" xfId="47817"/>
    <cellStyle name="Normal 2 3 2 4 2 12" xfId="54932"/>
    <cellStyle name="Normal 2 3 2 4 2 2" xfId="1185"/>
    <cellStyle name="Normal 2 3 2 4 2 2 10" xfId="55731"/>
    <cellStyle name="Normal 2 3 2 4 2 2 2" xfId="3553"/>
    <cellStyle name="Normal 2 3 2 4 2 2 2 2" xfId="10668"/>
    <cellStyle name="Normal 2 3 2 4 2 2 2 2 2" xfId="20119"/>
    <cellStyle name="Normal 2 3 2 4 2 2 2 3" xfId="20118"/>
    <cellStyle name="Normal 2 3 2 4 2 2 2 4" xfId="36753"/>
    <cellStyle name="Normal 2 3 2 4 2 2 2 5" xfId="43868"/>
    <cellStyle name="Normal 2 3 2 4 2 2 2 6" xfId="50983"/>
    <cellStyle name="Normal 2 3 2 4 2 2 2 7" xfId="58098"/>
    <cellStyle name="Normal 2 3 2 4 2 2 3" xfId="5924"/>
    <cellStyle name="Normal 2 3 2 4 2 2 3 2" xfId="13039"/>
    <cellStyle name="Normal 2 3 2 4 2 2 3 2 2" xfId="20121"/>
    <cellStyle name="Normal 2 3 2 4 2 2 3 3" xfId="20120"/>
    <cellStyle name="Normal 2 3 2 4 2 2 3 4" xfId="39124"/>
    <cellStyle name="Normal 2 3 2 4 2 2 3 5" xfId="46239"/>
    <cellStyle name="Normal 2 3 2 4 2 2 3 6" xfId="53354"/>
    <cellStyle name="Normal 2 3 2 4 2 2 3 7" xfId="60469"/>
    <cellStyle name="Normal 2 3 2 4 2 2 4" xfId="8301"/>
    <cellStyle name="Normal 2 3 2 4 2 2 4 2" xfId="20122"/>
    <cellStyle name="Normal 2 3 2 4 2 2 5" xfId="15416"/>
    <cellStyle name="Normal 2 3 2 4 2 2 5 2" xfId="20123"/>
    <cellStyle name="Normal 2 3 2 4 2 2 6" xfId="20117"/>
    <cellStyle name="Normal 2 3 2 4 2 2 7" xfId="34385"/>
    <cellStyle name="Normal 2 3 2 4 2 2 8" xfId="41501"/>
    <cellStyle name="Normal 2 3 2 4 2 2 9" xfId="48616"/>
    <cellStyle name="Normal 2 3 2 4 2 3" xfId="1975"/>
    <cellStyle name="Normal 2 3 2 4 2 3 10" xfId="56520"/>
    <cellStyle name="Normal 2 3 2 4 2 3 2" xfId="4342"/>
    <cellStyle name="Normal 2 3 2 4 2 3 2 2" xfId="11457"/>
    <cellStyle name="Normal 2 3 2 4 2 3 2 2 2" xfId="20126"/>
    <cellStyle name="Normal 2 3 2 4 2 3 2 3" xfId="20125"/>
    <cellStyle name="Normal 2 3 2 4 2 3 2 4" xfId="37542"/>
    <cellStyle name="Normal 2 3 2 4 2 3 2 5" xfId="44657"/>
    <cellStyle name="Normal 2 3 2 4 2 3 2 6" xfId="51772"/>
    <cellStyle name="Normal 2 3 2 4 2 3 2 7" xfId="58887"/>
    <cellStyle name="Normal 2 3 2 4 2 3 3" xfId="6713"/>
    <cellStyle name="Normal 2 3 2 4 2 3 3 2" xfId="13828"/>
    <cellStyle name="Normal 2 3 2 4 2 3 3 2 2" xfId="20128"/>
    <cellStyle name="Normal 2 3 2 4 2 3 3 3" xfId="20127"/>
    <cellStyle name="Normal 2 3 2 4 2 3 3 4" xfId="39913"/>
    <cellStyle name="Normal 2 3 2 4 2 3 3 5" xfId="47028"/>
    <cellStyle name="Normal 2 3 2 4 2 3 3 6" xfId="54143"/>
    <cellStyle name="Normal 2 3 2 4 2 3 3 7" xfId="61258"/>
    <cellStyle name="Normal 2 3 2 4 2 3 4" xfId="9090"/>
    <cellStyle name="Normal 2 3 2 4 2 3 4 2" xfId="20129"/>
    <cellStyle name="Normal 2 3 2 4 2 3 5" xfId="16205"/>
    <cellStyle name="Normal 2 3 2 4 2 3 5 2" xfId="20130"/>
    <cellStyle name="Normal 2 3 2 4 2 3 6" xfId="20124"/>
    <cellStyle name="Normal 2 3 2 4 2 3 7" xfId="35174"/>
    <cellStyle name="Normal 2 3 2 4 2 3 8" xfId="42290"/>
    <cellStyle name="Normal 2 3 2 4 2 3 9" xfId="49405"/>
    <cellStyle name="Normal 2 3 2 4 2 4" xfId="2754"/>
    <cellStyle name="Normal 2 3 2 4 2 4 2" xfId="9869"/>
    <cellStyle name="Normal 2 3 2 4 2 4 2 2" xfId="20132"/>
    <cellStyle name="Normal 2 3 2 4 2 4 3" xfId="20131"/>
    <cellStyle name="Normal 2 3 2 4 2 4 4" xfId="35954"/>
    <cellStyle name="Normal 2 3 2 4 2 4 5" xfId="43069"/>
    <cellStyle name="Normal 2 3 2 4 2 4 6" xfId="50184"/>
    <cellStyle name="Normal 2 3 2 4 2 4 7" xfId="57299"/>
    <cellStyle name="Normal 2 3 2 4 2 5" xfId="5125"/>
    <cellStyle name="Normal 2 3 2 4 2 5 2" xfId="12240"/>
    <cellStyle name="Normal 2 3 2 4 2 5 2 2" xfId="20134"/>
    <cellStyle name="Normal 2 3 2 4 2 5 3" xfId="20133"/>
    <cellStyle name="Normal 2 3 2 4 2 5 4" xfId="38325"/>
    <cellStyle name="Normal 2 3 2 4 2 5 5" xfId="45440"/>
    <cellStyle name="Normal 2 3 2 4 2 5 6" xfId="52555"/>
    <cellStyle name="Normal 2 3 2 4 2 5 7" xfId="59670"/>
    <cellStyle name="Normal 2 3 2 4 2 6" xfId="7502"/>
    <cellStyle name="Normal 2 3 2 4 2 6 2" xfId="20135"/>
    <cellStyle name="Normal 2 3 2 4 2 7" xfId="14617"/>
    <cellStyle name="Normal 2 3 2 4 2 7 2" xfId="20136"/>
    <cellStyle name="Normal 2 3 2 4 2 8" xfId="20116"/>
    <cellStyle name="Normal 2 3 2 4 2 9" xfId="33586"/>
    <cellStyle name="Normal 2 3 2 4 3" xfId="579"/>
    <cellStyle name="Normal 2 3 2 4 3 10" xfId="40897"/>
    <cellStyle name="Normal 2 3 2 4 3 11" xfId="48012"/>
    <cellStyle name="Normal 2 3 2 4 3 12" xfId="55127"/>
    <cellStyle name="Normal 2 3 2 4 3 2" xfId="1380"/>
    <cellStyle name="Normal 2 3 2 4 3 2 10" xfId="55926"/>
    <cellStyle name="Normal 2 3 2 4 3 2 2" xfId="3748"/>
    <cellStyle name="Normal 2 3 2 4 3 2 2 2" xfId="10863"/>
    <cellStyle name="Normal 2 3 2 4 3 2 2 2 2" xfId="20140"/>
    <cellStyle name="Normal 2 3 2 4 3 2 2 3" xfId="20139"/>
    <cellStyle name="Normal 2 3 2 4 3 2 2 4" xfId="36948"/>
    <cellStyle name="Normal 2 3 2 4 3 2 2 5" xfId="44063"/>
    <cellStyle name="Normal 2 3 2 4 3 2 2 6" xfId="51178"/>
    <cellStyle name="Normal 2 3 2 4 3 2 2 7" xfId="58293"/>
    <cellStyle name="Normal 2 3 2 4 3 2 3" xfId="6119"/>
    <cellStyle name="Normal 2 3 2 4 3 2 3 2" xfId="13234"/>
    <cellStyle name="Normal 2 3 2 4 3 2 3 2 2" xfId="20142"/>
    <cellStyle name="Normal 2 3 2 4 3 2 3 3" xfId="20141"/>
    <cellStyle name="Normal 2 3 2 4 3 2 3 4" xfId="39319"/>
    <cellStyle name="Normal 2 3 2 4 3 2 3 5" xfId="46434"/>
    <cellStyle name="Normal 2 3 2 4 3 2 3 6" xfId="53549"/>
    <cellStyle name="Normal 2 3 2 4 3 2 3 7" xfId="60664"/>
    <cellStyle name="Normal 2 3 2 4 3 2 4" xfId="8496"/>
    <cellStyle name="Normal 2 3 2 4 3 2 4 2" xfId="20143"/>
    <cellStyle name="Normal 2 3 2 4 3 2 5" xfId="15611"/>
    <cellStyle name="Normal 2 3 2 4 3 2 5 2" xfId="20144"/>
    <cellStyle name="Normal 2 3 2 4 3 2 6" xfId="20138"/>
    <cellStyle name="Normal 2 3 2 4 3 2 7" xfId="34580"/>
    <cellStyle name="Normal 2 3 2 4 3 2 8" xfId="41696"/>
    <cellStyle name="Normal 2 3 2 4 3 2 9" xfId="48811"/>
    <cellStyle name="Normal 2 3 2 4 3 3" xfId="2170"/>
    <cellStyle name="Normal 2 3 2 4 3 3 10" xfId="56715"/>
    <cellStyle name="Normal 2 3 2 4 3 3 2" xfId="4537"/>
    <cellStyle name="Normal 2 3 2 4 3 3 2 2" xfId="11652"/>
    <cellStyle name="Normal 2 3 2 4 3 3 2 2 2" xfId="20147"/>
    <cellStyle name="Normal 2 3 2 4 3 3 2 3" xfId="20146"/>
    <cellStyle name="Normal 2 3 2 4 3 3 2 4" xfId="37737"/>
    <cellStyle name="Normal 2 3 2 4 3 3 2 5" xfId="44852"/>
    <cellStyle name="Normal 2 3 2 4 3 3 2 6" xfId="51967"/>
    <cellStyle name="Normal 2 3 2 4 3 3 2 7" xfId="59082"/>
    <cellStyle name="Normal 2 3 2 4 3 3 3" xfId="6908"/>
    <cellStyle name="Normal 2 3 2 4 3 3 3 2" xfId="14023"/>
    <cellStyle name="Normal 2 3 2 4 3 3 3 2 2" xfId="20149"/>
    <cellStyle name="Normal 2 3 2 4 3 3 3 3" xfId="20148"/>
    <cellStyle name="Normal 2 3 2 4 3 3 3 4" xfId="40108"/>
    <cellStyle name="Normal 2 3 2 4 3 3 3 5" xfId="47223"/>
    <cellStyle name="Normal 2 3 2 4 3 3 3 6" xfId="54338"/>
    <cellStyle name="Normal 2 3 2 4 3 3 3 7" xfId="61453"/>
    <cellStyle name="Normal 2 3 2 4 3 3 4" xfId="9285"/>
    <cellStyle name="Normal 2 3 2 4 3 3 4 2" xfId="20150"/>
    <cellStyle name="Normal 2 3 2 4 3 3 5" xfId="16400"/>
    <cellStyle name="Normal 2 3 2 4 3 3 5 2" xfId="20151"/>
    <cellStyle name="Normal 2 3 2 4 3 3 6" xfId="20145"/>
    <cellStyle name="Normal 2 3 2 4 3 3 7" xfId="35369"/>
    <cellStyle name="Normal 2 3 2 4 3 3 8" xfId="42485"/>
    <cellStyle name="Normal 2 3 2 4 3 3 9" xfId="49600"/>
    <cellStyle name="Normal 2 3 2 4 3 4" xfId="2949"/>
    <cellStyle name="Normal 2 3 2 4 3 4 2" xfId="10064"/>
    <cellStyle name="Normal 2 3 2 4 3 4 2 2" xfId="20153"/>
    <cellStyle name="Normal 2 3 2 4 3 4 3" xfId="20152"/>
    <cellStyle name="Normal 2 3 2 4 3 4 4" xfId="36149"/>
    <cellStyle name="Normal 2 3 2 4 3 4 5" xfId="43264"/>
    <cellStyle name="Normal 2 3 2 4 3 4 6" xfId="50379"/>
    <cellStyle name="Normal 2 3 2 4 3 4 7" xfId="57494"/>
    <cellStyle name="Normal 2 3 2 4 3 5" xfId="5320"/>
    <cellStyle name="Normal 2 3 2 4 3 5 2" xfId="12435"/>
    <cellStyle name="Normal 2 3 2 4 3 5 2 2" xfId="20155"/>
    <cellStyle name="Normal 2 3 2 4 3 5 3" xfId="20154"/>
    <cellStyle name="Normal 2 3 2 4 3 5 4" xfId="38520"/>
    <cellStyle name="Normal 2 3 2 4 3 5 5" xfId="45635"/>
    <cellStyle name="Normal 2 3 2 4 3 5 6" xfId="52750"/>
    <cellStyle name="Normal 2 3 2 4 3 5 7" xfId="59865"/>
    <cellStyle name="Normal 2 3 2 4 3 6" xfId="7697"/>
    <cellStyle name="Normal 2 3 2 4 3 6 2" xfId="20156"/>
    <cellStyle name="Normal 2 3 2 4 3 7" xfId="14812"/>
    <cellStyle name="Normal 2 3 2 4 3 7 2" xfId="20157"/>
    <cellStyle name="Normal 2 3 2 4 3 8" xfId="20137"/>
    <cellStyle name="Normal 2 3 2 4 3 9" xfId="33781"/>
    <cellStyle name="Normal 2 3 2 4 4" xfId="642"/>
    <cellStyle name="Normal 2 3 2 4 4 10" xfId="40960"/>
    <cellStyle name="Normal 2 3 2 4 4 11" xfId="48075"/>
    <cellStyle name="Normal 2 3 2 4 4 12" xfId="55190"/>
    <cellStyle name="Normal 2 3 2 4 4 2" xfId="1443"/>
    <cellStyle name="Normal 2 3 2 4 4 2 10" xfId="55989"/>
    <cellStyle name="Normal 2 3 2 4 4 2 2" xfId="3811"/>
    <cellStyle name="Normal 2 3 2 4 4 2 2 2" xfId="10926"/>
    <cellStyle name="Normal 2 3 2 4 4 2 2 2 2" xfId="20161"/>
    <cellStyle name="Normal 2 3 2 4 4 2 2 3" xfId="20160"/>
    <cellStyle name="Normal 2 3 2 4 4 2 2 4" xfId="37011"/>
    <cellStyle name="Normal 2 3 2 4 4 2 2 5" xfId="44126"/>
    <cellStyle name="Normal 2 3 2 4 4 2 2 6" xfId="51241"/>
    <cellStyle name="Normal 2 3 2 4 4 2 2 7" xfId="58356"/>
    <cellStyle name="Normal 2 3 2 4 4 2 3" xfId="6182"/>
    <cellStyle name="Normal 2 3 2 4 4 2 3 2" xfId="13297"/>
    <cellStyle name="Normal 2 3 2 4 4 2 3 2 2" xfId="20163"/>
    <cellStyle name="Normal 2 3 2 4 4 2 3 3" xfId="20162"/>
    <cellStyle name="Normal 2 3 2 4 4 2 3 4" xfId="39382"/>
    <cellStyle name="Normal 2 3 2 4 4 2 3 5" xfId="46497"/>
    <cellStyle name="Normal 2 3 2 4 4 2 3 6" xfId="53612"/>
    <cellStyle name="Normal 2 3 2 4 4 2 3 7" xfId="60727"/>
    <cellStyle name="Normal 2 3 2 4 4 2 4" xfId="8559"/>
    <cellStyle name="Normal 2 3 2 4 4 2 4 2" xfId="20164"/>
    <cellStyle name="Normal 2 3 2 4 4 2 5" xfId="15674"/>
    <cellStyle name="Normal 2 3 2 4 4 2 5 2" xfId="20165"/>
    <cellStyle name="Normal 2 3 2 4 4 2 6" xfId="20159"/>
    <cellStyle name="Normal 2 3 2 4 4 2 7" xfId="34643"/>
    <cellStyle name="Normal 2 3 2 4 4 2 8" xfId="41759"/>
    <cellStyle name="Normal 2 3 2 4 4 2 9" xfId="48874"/>
    <cellStyle name="Normal 2 3 2 4 4 3" xfId="2233"/>
    <cellStyle name="Normal 2 3 2 4 4 3 10" xfId="56778"/>
    <cellStyle name="Normal 2 3 2 4 4 3 2" xfId="4600"/>
    <cellStyle name="Normal 2 3 2 4 4 3 2 2" xfId="11715"/>
    <cellStyle name="Normal 2 3 2 4 4 3 2 2 2" xfId="20168"/>
    <cellStyle name="Normal 2 3 2 4 4 3 2 3" xfId="20167"/>
    <cellStyle name="Normal 2 3 2 4 4 3 2 4" xfId="37800"/>
    <cellStyle name="Normal 2 3 2 4 4 3 2 5" xfId="44915"/>
    <cellStyle name="Normal 2 3 2 4 4 3 2 6" xfId="52030"/>
    <cellStyle name="Normal 2 3 2 4 4 3 2 7" xfId="59145"/>
    <cellStyle name="Normal 2 3 2 4 4 3 3" xfId="6971"/>
    <cellStyle name="Normal 2 3 2 4 4 3 3 2" xfId="14086"/>
    <cellStyle name="Normal 2 3 2 4 4 3 3 2 2" xfId="20170"/>
    <cellStyle name="Normal 2 3 2 4 4 3 3 3" xfId="20169"/>
    <cellStyle name="Normal 2 3 2 4 4 3 3 4" xfId="40171"/>
    <cellStyle name="Normal 2 3 2 4 4 3 3 5" xfId="47286"/>
    <cellStyle name="Normal 2 3 2 4 4 3 3 6" xfId="54401"/>
    <cellStyle name="Normal 2 3 2 4 4 3 3 7" xfId="61516"/>
    <cellStyle name="Normal 2 3 2 4 4 3 4" xfId="9348"/>
    <cellStyle name="Normal 2 3 2 4 4 3 4 2" xfId="20171"/>
    <cellStyle name="Normal 2 3 2 4 4 3 5" xfId="16463"/>
    <cellStyle name="Normal 2 3 2 4 4 3 5 2" xfId="20172"/>
    <cellStyle name="Normal 2 3 2 4 4 3 6" xfId="20166"/>
    <cellStyle name="Normal 2 3 2 4 4 3 7" xfId="35432"/>
    <cellStyle name="Normal 2 3 2 4 4 3 8" xfId="42548"/>
    <cellStyle name="Normal 2 3 2 4 4 3 9" xfId="49663"/>
    <cellStyle name="Normal 2 3 2 4 4 4" xfId="3012"/>
    <cellStyle name="Normal 2 3 2 4 4 4 2" xfId="10127"/>
    <cellStyle name="Normal 2 3 2 4 4 4 2 2" xfId="20174"/>
    <cellStyle name="Normal 2 3 2 4 4 4 3" xfId="20173"/>
    <cellStyle name="Normal 2 3 2 4 4 4 4" xfId="36212"/>
    <cellStyle name="Normal 2 3 2 4 4 4 5" xfId="43327"/>
    <cellStyle name="Normal 2 3 2 4 4 4 6" xfId="50442"/>
    <cellStyle name="Normal 2 3 2 4 4 4 7" xfId="57557"/>
    <cellStyle name="Normal 2 3 2 4 4 5" xfId="5383"/>
    <cellStyle name="Normal 2 3 2 4 4 5 2" xfId="12498"/>
    <cellStyle name="Normal 2 3 2 4 4 5 2 2" xfId="20176"/>
    <cellStyle name="Normal 2 3 2 4 4 5 3" xfId="20175"/>
    <cellStyle name="Normal 2 3 2 4 4 5 4" xfId="38583"/>
    <cellStyle name="Normal 2 3 2 4 4 5 5" xfId="45698"/>
    <cellStyle name="Normal 2 3 2 4 4 5 6" xfId="52813"/>
    <cellStyle name="Normal 2 3 2 4 4 5 7" xfId="59928"/>
    <cellStyle name="Normal 2 3 2 4 4 6" xfId="7760"/>
    <cellStyle name="Normal 2 3 2 4 4 6 2" xfId="20177"/>
    <cellStyle name="Normal 2 3 2 4 4 7" xfId="14875"/>
    <cellStyle name="Normal 2 3 2 4 4 7 2" xfId="20178"/>
    <cellStyle name="Normal 2 3 2 4 4 8" xfId="20158"/>
    <cellStyle name="Normal 2 3 2 4 4 9" xfId="33844"/>
    <cellStyle name="Normal 2 3 2 4 5" xfId="990"/>
    <cellStyle name="Normal 2 3 2 4 5 10" xfId="55536"/>
    <cellStyle name="Normal 2 3 2 4 5 2" xfId="3358"/>
    <cellStyle name="Normal 2 3 2 4 5 2 2" xfId="10473"/>
    <cellStyle name="Normal 2 3 2 4 5 2 2 2" xfId="20181"/>
    <cellStyle name="Normal 2 3 2 4 5 2 3" xfId="20180"/>
    <cellStyle name="Normal 2 3 2 4 5 2 4" xfId="36558"/>
    <cellStyle name="Normal 2 3 2 4 5 2 5" xfId="43673"/>
    <cellStyle name="Normal 2 3 2 4 5 2 6" xfId="50788"/>
    <cellStyle name="Normal 2 3 2 4 5 2 7" xfId="57903"/>
    <cellStyle name="Normal 2 3 2 4 5 3" xfId="5729"/>
    <cellStyle name="Normal 2 3 2 4 5 3 2" xfId="12844"/>
    <cellStyle name="Normal 2 3 2 4 5 3 2 2" xfId="20183"/>
    <cellStyle name="Normal 2 3 2 4 5 3 3" xfId="20182"/>
    <cellStyle name="Normal 2 3 2 4 5 3 4" xfId="38929"/>
    <cellStyle name="Normal 2 3 2 4 5 3 5" xfId="46044"/>
    <cellStyle name="Normal 2 3 2 4 5 3 6" xfId="53159"/>
    <cellStyle name="Normal 2 3 2 4 5 3 7" xfId="60274"/>
    <cellStyle name="Normal 2 3 2 4 5 4" xfId="8106"/>
    <cellStyle name="Normal 2 3 2 4 5 4 2" xfId="20184"/>
    <cellStyle name="Normal 2 3 2 4 5 5" xfId="15221"/>
    <cellStyle name="Normal 2 3 2 4 5 5 2" xfId="20185"/>
    <cellStyle name="Normal 2 3 2 4 5 6" xfId="20179"/>
    <cellStyle name="Normal 2 3 2 4 5 7" xfId="34190"/>
    <cellStyle name="Normal 2 3 2 4 5 8" xfId="41306"/>
    <cellStyle name="Normal 2 3 2 4 5 9" xfId="48421"/>
    <cellStyle name="Normal 2 3 2 4 6" xfId="1780"/>
    <cellStyle name="Normal 2 3 2 4 6 10" xfId="56325"/>
    <cellStyle name="Normal 2 3 2 4 6 2" xfId="4147"/>
    <cellStyle name="Normal 2 3 2 4 6 2 2" xfId="11262"/>
    <cellStyle name="Normal 2 3 2 4 6 2 2 2" xfId="20188"/>
    <cellStyle name="Normal 2 3 2 4 6 2 3" xfId="20187"/>
    <cellStyle name="Normal 2 3 2 4 6 2 4" xfId="37347"/>
    <cellStyle name="Normal 2 3 2 4 6 2 5" xfId="44462"/>
    <cellStyle name="Normal 2 3 2 4 6 2 6" xfId="51577"/>
    <cellStyle name="Normal 2 3 2 4 6 2 7" xfId="58692"/>
    <cellStyle name="Normal 2 3 2 4 6 3" xfId="6518"/>
    <cellStyle name="Normal 2 3 2 4 6 3 2" xfId="13633"/>
    <cellStyle name="Normal 2 3 2 4 6 3 2 2" xfId="20190"/>
    <cellStyle name="Normal 2 3 2 4 6 3 3" xfId="20189"/>
    <cellStyle name="Normal 2 3 2 4 6 3 4" xfId="39718"/>
    <cellStyle name="Normal 2 3 2 4 6 3 5" xfId="46833"/>
    <cellStyle name="Normal 2 3 2 4 6 3 6" xfId="53948"/>
    <cellStyle name="Normal 2 3 2 4 6 3 7" xfId="61063"/>
    <cellStyle name="Normal 2 3 2 4 6 4" xfId="8895"/>
    <cellStyle name="Normal 2 3 2 4 6 4 2" xfId="20191"/>
    <cellStyle name="Normal 2 3 2 4 6 5" xfId="16010"/>
    <cellStyle name="Normal 2 3 2 4 6 5 2" xfId="20192"/>
    <cellStyle name="Normal 2 3 2 4 6 6" xfId="20186"/>
    <cellStyle name="Normal 2 3 2 4 6 7" xfId="34979"/>
    <cellStyle name="Normal 2 3 2 4 6 8" xfId="42095"/>
    <cellStyle name="Normal 2 3 2 4 6 9" xfId="49210"/>
    <cellStyle name="Normal 2 3 2 4 7" xfId="2559"/>
    <cellStyle name="Normal 2 3 2 4 7 2" xfId="9674"/>
    <cellStyle name="Normal 2 3 2 4 7 2 2" xfId="20194"/>
    <cellStyle name="Normal 2 3 2 4 7 3" xfId="20193"/>
    <cellStyle name="Normal 2 3 2 4 7 4" xfId="35759"/>
    <cellStyle name="Normal 2 3 2 4 7 5" xfId="42874"/>
    <cellStyle name="Normal 2 3 2 4 7 6" xfId="49989"/>
    <cellStyle name="Normal 2 3 2 4 7 7" xfId="57104"/>
    <cellStyle name="Normal 2 3 2 4 8" xfId="4930"/>
    <cellStyle name="Normal 2 3 2 4 8 2" xfId="12045"/>
    <cellStyle name="Normal 2 3 2 4 8 2 2" xfId="20196"/>
    <cellStyle name="Normal 2 3 2 4 8 3" xfId="20195"/>
    <cellStyle name="Normal 2 3 2 4 8 4" xfId="38130"/>
    <cellStyle name="Normal 2 3 2 4 8 5" xfId="45245"/>
    <cellStyle name="Normal 2 3 2 4 8 6" xfId="52360"/>
    <cellStyle name="Normal 2 3 2 4 8 7" xfId="59475"/>
    <cellStyle name="Normal 2 3 2 4 9" xfId="7307"/>
    <cellStyle name="Normal 2 3 2 4 9 2" xfId="20197"/>
    <cellStyle name="Normal 2 3 2 5" xfId="118"/>
    <cellStyle name="Normal 2 3 2 5 10" xfId="14358"/>
    <cellStyle name="Normal 2 3 2 5 10 2" xfId="20199"/>
    <cellStyle name="Normal 2 3 2 5 11" xfId="20198"/>
    <cellStyle name="Normal 2 3 2 5 12" xfId="33327"/>
    <cellStyle name="Normal 2 3 2 5 13" xfId="40443"/>
    <cellStyle name="Normal 2 3 2 5 14" xfId="47558"/>
    <cellStyle name="Normal 2 3 2 5 15" xfId="54673"/>
    <cellStyle name="Normal 2 3 2 5 2" xfId="320"/>
    <cellStyle name="Normal 2 3 2 5 2 10" xfId="40638"/>
    <cellStyle name="Normal 2 3 2 5 2 11" xfId="47753"/>
    <cellStyle name="Normal 2 3 2 5 2 12" xfId="54868"/>
    <cellStyle name="Normal 2 3 2 5 2 2" xfId="1121"/>
    <cellStyle name="Normal 2 3 2 5 2 2 10" xfId="55667"/>
    <cellStyle name="Normal 2 3 2 5 2 2 2" xfId="3489"/>
    <cellStyle name="Normal 2 3 2 5 2 2 2 2" xfId="10604"/>
    <cellStyle name="Normal 2 3 2 5 2 2 2 2 2" xfId="20203"/>
    <cellStyle name="Normal 2 3 2 5 2 2 2 3" xfId="20202"/>
    <cellStyle name="Normal 2 3 2 5 2 2 2 4" xfId="36689"/>
    <cellStyle name="Normal 2 3 2 5 2 2 2 5" xfId="43804"/>
    <cellStyle name="Normal 2 3 2 5 2 2 2 6" xfId="50919"/>
    <cellStyle name="Normal 2 3 2 5 2 2 2 7" xfId="58034"/>
    <cellStyle name="Normal 2 3 2 5 2 2 3" xfId="5860"/>
    <cellStyle name="Normal 2 3 2 5 2 2 3 2" xfId="12975"/>
    <cellStyle name="Normal 2 3 2 5 2 2 3 2 2" xfId="20205"/>
    <cellStyle name="Normal 2 3 2 5 2 2 3 3" xfId="20204"/>
    <cellStyle name="Normal 2 3 2 5 2 2 3 4" xfId="39060"/>
    <cellStyle name="Normal 2 3 2 5 2 2 3 5" xfId="46175"/>
    <cellStyle name="Normal 2 3 2 5 2 2 3 6" xfId="53290"/>
    <cellStyle name="Normal 2 3 2 5 2 2 3 7" xfId="60405"/>
    <cellStyle name="Normal 2 3 2 5 2 2 4" xfId="8237"/>
    <cellStyle name="Normal 2 3 2 5 2 2 4 2" xfId="20206"/>
    <cellStyle name="Normal 2 3 2 5 2 2 5" xfId="15352"/>
    <cellStyle name="Normal 2 3 2 5 2 2 5 2" xfId="20207"/>
    <cellStyle name="Normal 2 3 2 5 2 2 6" xfId="20201"/>
    <cellStyle name="Normal 2 3 2 5 2 2 7" xfId="34321"/>
    <cellStyle name="Normal 2 3 2 5 2 2 8" xfId="41437"/>
    <cellStyle name="Normal 2 3 2 5 2 2 9" xfId="48552"/>
    <cellStyle name="Normal 2 3 2 5 2 3" xfId="1911"/>
    <cellStyle name="Normal 2 3 2 5 2 3 10" xfId="56456"/>
    <cellStyle name="Normal 2 3 2 5 2 3 2" xfId="4278"/>
    <cellStyle name="Normal 2 3 2 5 2 3 2 2" xfId="11393"/>
    <cellStyle name="Normal 2 3 2 5 2 3 2 2 2" xfId="20210"/>
    <cellStyle name="Normal 2 3 2 5 2 3 2 3" xfId="20209"/>
    <cellStyle name="Normal 2 3 2 5 2 3 2 4" xfId="37478"/>
    <cellStyle name="Normal 2 3 2 5 2 3 2 5" xfId="44593"/>
    <cellStyle name="Normal 2 3 2 5 2 3 2 6" xfId="51708"/>
    <cellStyle name="Normal 2 3 2 5 2 3 2 7" xfId="58823"/>
    <cellStyle name="Normal 2 3 2 5 2 3 3" xfId="6649"/>
    <cellStyle name="Normal 2 3 2 5 2 3 3 2" xfId="13764"/>
    <cellStyle name="Normal 2 3 2 5 2 3 3 2 2" xfId="20212"/>
    <cellStyle name="Normal 2 3 2 5 2 3 3 3" xfId="20211"/>
    <cellStyle name="Normal 2 3 2 5 2 3 3 4" xfId="39849"/>
    <cellStyle name="Normal 2 3 2 5 2 3 3 5" xfId="46964"/>
    <cellStyle name="Normal 2 3 2 5 2 3 3 6" xfId="54079"/>
    <cellStyle name="Normal 2 3 2 5 2 3 3 7" xfId="61194"/>
    <cellStyle name="Normal 2 3 2 5 2 3 4" xfId="9026"/>
    <cellStyle name="Normal 2 3 2 5 2 3 4 2" xfId="20213"/>
    <cellStyle name="Normal 2 3 2 5 2 3 5" xfId="16141"/>
    <cellStyle name="Normal 2 3 2 5 2 3 5 2" xfId="20214"/>
    <cellStyle name="Normal 2 3 2 5 2 3 6" xfId="20208"/>
    <cellStyle name="Normal 2 3 2 5 2 3 7" xfId="35110"/>
    <cellStyle name="Normal 2 3 2 5 2 3 8" xfId="42226"/>
    <cellStyle name="Normal 2 3 2 5 2 3 9" xfId="49341"/>
    <cellStyle name="Normal 2 3 2 5 2 4" xfId="2690"/>
    <cellStyle name="Normal 2 3 2 5 2 4 2" xfId="9805"/>
    <cellStyle name="Normal 2 3 2 5 2 4 2 2" xfId="20216"/>
    <cellStyle name="Normal 2 3 2 5 2 4 3" xfId="20215"/>
    <cellStyle name="Normal 2 3 2 5 2 4 4" xfId="35890"/>
    <cellStyle name="Normal 2 3 2 5 2 4 5" xfId="43005"/>
    <cellStyle name="Normal 2 3 2 5 2 4 6" xfId="50120"/>
    <cellStyle name="Normal 2 3 2 5 2 4 7" xfId="57235"/>
    <cellStyle name="Normal 2 3 2 5 2 5" xfId="5061"/>
    <cellStyle name="Normal 2 3 2 5 2 5 2" xfId="12176"/>
    <cellStyle name="Normal 2 3 2 5 2 5 2 2" xfId="20218"/>
    <cellStyle name="Normal 2 3 2 5 2 5 3" xfId="20217"/>
    <cellStyle name="Normal 2 3 2 5 2 5 4" xfId="38261"/>
    <cellStyle name="Normal 2 3 2 5 2 5 5" xfId="45376"/>
    <cellStyle name="Normal 2 3 2 5 2 5 6" xfId="52491"/>
    <cellStyle name="Normal 2 3 2 5 2 5 7" xfId="59606"/>
    <cellStyle name="Normal 2 3 2 5 2 6" xfId="7438"/>
    <cellStyle name="Normal 2 3 2 5 2 6 2" xfId="20219"/>
    <cellStyle name="Normal 2 3 2 5 2 7" xfId="14553"/>
    <cellStyle name="Normal 2 3 2 5 2 7 2" xfId="20220"/>
    <cellStyle name="Normal 2 3 2 5 2 8" xfId="20200"/>
    <cellStyle name="Normal 2 3 2 5 2 9" xfId="33522"/>
    <cellStyle name="Normal 2 3 2 5 3" xfId="515"/>
    <cellStyle name="Normal 2 3 2 5 3 10" xfId="40833"/>
    <cellStyle name="Normal 2 3 2 5 3 11" xfId="47948"/>
    <cellStyle name="Normal 2 3 2 5 3 12" xfId="55063"/>
    <cellStyle name="Normal 2 3 2 5 3 2" xfId="1316"/>
    <cellStyle name="Normal 2 3 2 5 3 2 10" xfId="55862"/>
    <cellStyle name="Normal 2 3 2 5 3 2 2" xfId="3684"/>
    <cellStyle name="Normal 2 3 2 5 3 2 2 2" xfId="10799"/>
    <cellStyle name="Normal 2 3 2 5 3 2 2 2 2" xfId="20224"/>
    <cellStyle name="Normal 2 3 2 5 3 2 2 3" xfId="20223"/>
    <cellStyle name="Normal 2 3 2 5 3 2 2 4" xfId="36884"/>
    <cellStyle name="Normal 2 3 2 5 3 2 2 5" xfId="43999"/>
    <cellStyle name="Normal 2 3 2 5 3 2 2 6" xfId="51114"/>
    <cellStyle name="Normal 2 3 2 5 3 2 2 7" xfId="58229"/>
    <cellStyle name="Normal 2 3 2 5 3 2 3" xfId="6055"/>
    <cellStyle name="Normal 2 3 2 5 3 2 3 2" xfId="13170"/>
    <cellStyle name="Normal 2 3 2 5 3 2 3 2 2" xfId="20226"/>
    <cellStyle name="Normal 2 3 2 5 3 2 3 3" xfId="20225"/>
    <cellStyle name="Normal 2 3 2 5 3 2 3 4" xfId="39255"/>
    <cellStyle name="Normal 2 3 2 5 3 2 3 5" xfId="46370"/>
    <cellStyle name="Normal 2 3 2 5 3 2 3 6" xfId="53485"/>
    <cellStyle name="Normal 2 3 2 5 3 2 3 7" xfId="60600"/>
    <cellStyle name="Normal 2 3 2 5 3 2 4" xfId="8432"/>
    <cellStyle name="Normal 2 3 2 5 3 2 4 2" xfId="20227"/>
    <cellStyle name="Normal 2 3 2 5 3 2 5" xfId="15547"/>
    <cellStyle name="Normal 2 3 2 5 3 2 5 2" xfId="20228"/>
    <cellStyle name="Normal 2 3 2 5 3 2 6" xfId="20222"/>
    <cellStyle name="Normal 2 3 2 5 3 2 7" xfId="34516"/>
    <cellStyle name="Normal 2 3 2 5 3 2 8" xfId="41632"/>
    <cellStyle name="Normal 2 3 2 5 3 2 9" xfId="48747"/>
    <cellStyle name="Normal 2 3 2 5 3 3" xfId="2106"/>
    <cellStyle name="Normal 2 3 2 5 3 3 10" xfId="56651"/>
    <cellStyle name="Normal 2 3 2 5 3 3 2" xfId="4473"/>
    <cellStyle name="Normal 2 3 2 5 3 3 2 2" xfId="11588"/>
    <cellStyle name="Normal 2 3 2 5 3 3 2 2 2" xfId="20231"/>
    <cellStyle name="Normal 2 3 2 5 3 3 2 3" xfId="20230"/>
    <cellStyle name="Normal 2 3 2 5 3 3 2 4" xfId="37673"/>
    <cellStyle name="Normal 2 3 2 5 3 3 2 5" xfId="44788"/>
    <cellStyle name="Normal 2 3 2 5 3 3 2 6" xfId="51903"/>
    <cellStyle name="Normal 2 3 2 5 3 3 2 7" xfId="59018"/>
    <cellStyle name="Normal 2 3 2 5 3 3 3" xfId="6844"/>
    <cellStyle name="Normal 2 3 2 5 3 3 3 2" xfId="13959"/>
    <cellStyle name="Normal 2 3 2 5 3 3 3 2 2" xfId="20233"/>
    <cellStyle name="Normal 2 3 2 5 3 3 3 3" xfId="20232"/>
    <cellStyle name="Normal 2 3 2 5 3 3 3 4" xfId="40044"/>
    <cellStyle name="Normal 2 3 2 5 3 3 3 5" xfId="47159"/>
    <cellStyle name="Normal 2 3 2 5 3 3 3 6" xfId="54274"/>
    <cellStyle name="Normal 2 3 2 5 3 3 3 7" xfId="61389"/>
    <cellStyle name="Normal 2 3 2 5 3 3 4" xfId="9221"/>
    <cellStyle name="Normal 2 3 2 5 3 3 4 2" xfId="20234"/>
    <cellStyle name="Normal 2 3 2 5 3 3 5" xfId="16336"/>
    <cellStyle name="Normal 2 3 2 5 3 3 5 2" xfId="20235"/>
    <cellStyle name="Normal 2 3 2 5 3 3 6" xfId="20229"/>
    <cellStyle name="Normal 2 3 2 5 3 3 7" xfId="35305"/>
    <cellStyle name="Normal 2 3 2 5 3 3 8" xfId="42421"/>
    <cellStyle name="Normal 2 3 2 5 3 3 9" xfId="49536"/>
    <cellStyle name="Normal 2 3 2 5 3 4" xfId="2885"/>
    <cellStyle name="Normal 2 3 2 5 3 4 2" xfId="10000"/>
    <cellStyle name="Normal 2 3 2 5 3 4 2 2" xfId="20237"/>
    <cellStyle name="Normal 2 3 2 5 3 4 3" xfId="20236"/>
    <cellStyle name="Normal 2 3 2 5 3 4 4" xfId="36085"/>
    <cellStyle name="Normal 2 3 2 5 3 4 5" xfId="43200"/>
    <cellStyle name="Normal 2 3 2 5 3 4 6" xfId="50315"/>
    <cellStyle name="Normal 2 3 2 5 3 4 7" xfId="57430"/>
    <cellStyle name="Normal 2 3 2 5 3 5" xfId="5256"/>
    <cellStyle name="Normal 2 3 2 5 3 5 2" xfId="12371"/>
    <cellStyle name="Normal 2 3 2 5 3 5 2 2" xfId="20239"/>
    <cellStyle name="Normal 2 3 2 5 3 5 3" xfId="20238"/>
    <cellStyle name="Normal 2 3 2 5 3 5 4" xfId="38456"/>
    <cellStyle name="Normal 2 3 2 5 3 5 5" xfId="45571"/>
    <cellStyle name="Normal 2 3 2 5 3 5 6" xfId="52686"/>
    <cellStyle name="Normal 2 3 2 5 3 5 7" xfId="59801"/>
    <cellStyle name="Normal 2 3 2 5 3 6" xfId="7633"/>
    <cellStyle name="Normal 2 3 2 5 3 6 2" xfId="20240"/>
    <cellStyle name="Normal 2 3 2 5 3 7" xfId="14748"/>
    <cellStyle name="Normal 2 3 2 5 3 7 2" xfId="20241"/>
    <cellStyle name="Normal 2 3 2 5 3 8" xfId="20221"/>
    <cellStyle name="Normal 2 3 2 5 3 9" xfId="33717"/>
    <cellStyle name="Normal 2 3 2 5 4" xfId="643"/>
    <cellStyle name="Normal 2 3 2 5 4 10" xfId="40961"/>
    <cellStyle name="Normal 2 3 2 5 4 11" xfId="48076"/>
    <cellStyle name="Normal 2 3 2 5 4 12" xfId="55191"/>
    <cellStyle name="Normal 2 3 2 5 4 2" xfId="1444"/>
    <cellStyle name="Normal 2 3 2 5 4 2 10" xfId="55990"/>
    <cellStyle name="Normal 2 3 2 5 4 2 2" xfId="3812"/>
    <cellStyle name="Normal 2 3 2 5 4 2 2 2" xfId="10927"/>
    <cellStyle name="Normal 2 3 2 5 4 2 2 2 2" xfId="20245"/>
    <cellStyle name="Normal 2 3 2 5 4 2 2 3" xfId="20244"/>
    <cellStyle name="Normal 2 3 2 5 4 2 2 4" xfId="37012"/>
    <cellStyle name="Normal 2 3 2 5 4 2 2 5" xfId="44127"/>
    <cellStyle name="Normal 2 3 2 5 4 2 2 6" xfId="51242"/>
    <cellStyle name="Normal 2 3 2 5 4 2 2 7" xfId="58357"/>
    <cellStyle name="Normal 2 3 2 5 4 2 3" xfId="6183"/>
    <cellStyle name="Normal 2 3 2 5 4 2 3 2" xfId="13298"/>
    <cellStyle name="Normal 2 3 2 5 4 2 3 2 2" xfId="20247"/>
    <cellStyle name="Normal 2 3 2 5 4 2 3 3" xfId="20246"/>
    <cellStyle name="Normal 2 3 2 5 4 2 3 4" xfId="39383"/>
    <cellStyle name="Normal 2 3 2 5 4 2 3 5" xfId="46498"/>
    <cellStyle name="Normal 2 3 2 5 4 2 3 6" xfId="53613"/>
    <cellStyle name="Normal 2 3 2 5 4 2 3 7" xfId="60728"/>
    <cellStyle name="Normal 2 3 2 5 4 2 4" xfId="8560"/>
    <cellStyle name="Normal 2 3 2 5 4 2 4 2" xfId="20248"/>
    <cellStyle name="Normal 2 3 2 5 4 2 5" xfId="15675"/>
    <cellStyle name="Normal 2 3 2 5 4 2 5 2" xfId="20249"/>
    <cellStyle name="Normal 2 3 2 5 4 2 6" xfId="20243"/>
    <cellStyle name="Normal 2 3 2 5 4 2 7" xfId="34644"/>
    <cellStyle name="Normal 2 3 2 5 4 2 8" xfId="41760"/>
    <cellStyle name="Normal 2 3 2 5 4 2 9" xfId="48875"/>
    <cellStyle name="Normal 2 3 2 5 4 3" xfId="2234"/>
    <cellStyle name="Normal 2 3 2 5 4 3 10" xfId="56779"/>
    <cellStyle name="Normal 2 3 2 5 4 3 2" xfId="4601"/>
    <cellStyle name="Normal 2 3 2 5 4 3 2 2" xfId="11716"/>
    <cellStyle name="Normal 2 3 2 5 4 3 2 2 2" xfId="20252"/>
    <cellStyle name="Normal 2 3 2 5 4 3 2 3" xfId="20251"/>
    <cellStyle name="Normal 2 3 2 5 4 3 2 4" xfId="37801"/>
    <cellStyle name="Normal 2 3 2 5 4 3 2 5" xfId="44916"/>
    <cellStyle name="Normal 2 3 2 5 4 3 2 6" xfId="52031"/>
    <cellStyle name="Normal 2 3 2 5 4 3 2 7" xfId="59146"/>
    <cellStyle name="Normal 2 3 2 5 4 3 3" xfId="6972"/>
    <cellStyle name="Normal 2 3 2 5 4 3 3 2" xfId="14087"/>
    <cellStyle name="Normal 2 3 2 5 4 3 3 2 2" xfId="20254"/>
    <cellStyle name="Normal 2 3 2 5 4 3 3 3" xfId="20253"/>
    <cellStyle name="Normal 2 3 2 5 4 3 3 4" xfId="40172"/>
    <cellStyle name="Normal 2 3 2 5 4 3 3 5" xfId="47287"/>
    <cellStyle name="Normal 2 3 2 5 4 3 3 6" xfId="54402"/>
    <cellStyle name="Normal 2 3 2 5 4 3 3 7" xfId="61517"/>
    <cellStyle name="Normal 2 3 2 5 4 3 4" xfId="9349"/>
    <cellStyle name="Normal 2 3 2 5 4 3 4 2" xfId="20255"/>
    <cellStyle name="Normal 2 3 2 5 4 3 5" xfId="16464"/>
    <cellStyle name="Normal 2 3 2 5 4 3 5 2" xfId="20256"/>
    <cellStyle name="Normal 2 3 2 5 4 3 6" xfId="20250"/>
    <cellStyle name="Normal 2 3 2 5 4 3 7" xfId="35433"/>
    <cellStyle name="Normal 2 3 2 5 4 3 8" xfId="42549"/>
    <cellStyle name="Normal 2 3 2 5 4 3 9" xfId="49664"/>
    <cellStyle name="Normal 2 3 2 5 4 4" xfId="3013"/>
    <cellStyle name="Normal 2 3 2 5 4 4 2" xfId="10128"/>
    <cellStyle name="Normal 2 3 2 5 4 4 2 2" xfId="20258"/>
    <cellStyle name="Normal 2 3 2 5 4 4 3" xfId="20257"/>
    <cellStyle name="Normal 2 3 2 5 4 4 4" xfId="36213"/>
    <cellStyle name="Normal 2 3 2 5 4 4 5" xfId="43328"/>
    <cellStyle name="Normal 2 3 2 5 4 4 6" xfId="50443"/>
    <cellStyle name="Normal 2 3 2 5 4 4 7" xfId="57558"/>
    <cellStyle name="Normal 2 3 2 5 4 5" xfId="5384"/>
    <cellStyle name="Normal 2 3 2 5 4 5 2" xfId="12499"/>
    <cellStyle name="Normal 2 3 2 5 4 5 2 2" xfId="20260"/>
    <cellStyle name="Normal 2 3 2 5 4 5 3" xfId="20259"/>
    <cellStyle name="Normal 2 3 2 5 4 5 4" xfId="38584"/>
    <cellStyle name="Normal 2 3 2 5 4 5 5" xfId="45699"/>
    <cellStyle name="Normal 2 3 2 5 4 5 6" xfId="52814"/>
    <cellStyle name="Normal 2 3 2 5 4 5 7" xfId="59929"/>
    <cellStyle name="Normal 2 3 2 5 4 6" xfId="7761"/>
    <cellStyle name="Normal 2 3 2 5 4 6 2" xfId="20261"/>
    <cellStyle name="Normal 2 3 2 5 4 7" xfId="14876"/>
    <cellStyle name="Normal 2 3 2 5 4 7 2" xfId="20262"/>
    <cellStyle name="Normal 2 3 2 5 4 8" xfId="20242"/>
    <cellStyle name="Normal 2 3 2 5 4 9" xfId="33845"/>
    <cellStyle name="Normal 2 3 2 5 5" xfId="926"/>
    <cellStyle name="Normal 2 3 2 5 5 10" xfId="55472"/>
    <cellStyle name="Normal 2 3 2 5 5 2" xfId="3294"/>
    <cellStyle name="Normal 2 3 2 5 5 2 2" xfId="10409"/>
    <cellStyle name="Normal 2 3 2 5 5 2 2 2" xfId="20265"/>
    <cellStyle name="Normal 2 3 2 5 5 2 3" xfId="20264"/>
    <cellStyle name="Normal 2 3 2 5 5 2 4" xfId="36494"/>
    <cellStyle name="Normal 2 3 2 5 5 2 5" xfId="43609"/>
    <cellStyle name="Normal 2 3 2 5 5 2 6" xfId="50724"/>
    <cellStyle name="Normal 2 3 2 5 5 2 7" xfId="57839"/>
    <cellStyle name="Normal 2 3 2 5 5 3" xfId="5665"/>
    <cellStyle name="Normal 2 3 2 5 5 3 2" xfId="12780"/>
    <cellStyle name="Normal 2 3 2 5 5 3 2 2" xfId="20267"/>
    <cellStyle name="Normal 2 3 2 5 5 3 3" xfId="20266"/>
    <cellStyle name="Normal 2 3 2 5 5 3 4" xfId="38865"/>
    <cellStyle name="Normal 2 3 2 5 5 3 5" xfId="45980"/>
    <cellStyle name="Normal 2 3 2 5 5 3 6" xfId="53095"/>
    <cellStyle name="Normal 2 3 2 5 5 3 7" xfId="60210"/>
    <cellStyle name="Normal 2 3 2 5 5 4" xfId="8042"/>
    <cellStyle name="Normal 2 3 2 5 5 4 2" xfId="20268"/>
    <cellStyle name="Normal 2 3 2 5 5 5" xfId="15157"/>
    <cellStyle name="Normal 2 3 2 5 5 5 2" xfId="20269"/>
    <cellStyle name="Normal 2 3 2 5 5 6" xfId="20263"/>
    <cellStyle name="Normal 2 3 2 5 5 7" xfId="34126"/>
    <cellStyle name="Normal 2 3 2 5 5 8" xfId="41242"/>
    <cellStyle name="Normal 2 3 2 5 5 9" xfId="48357"/>
    <cellStyle name="Normal 2 3 2 5 6" xfId="1716"/>
    <cellStyle name="Normal 2 3 2 5 6 10" xfId="56261"/>
    <cellStyle name="Normal 2 3 2 5 6 2" xfId="4083"/>
    <cellStyle name="Normal 2 3 2 5 6 2 2" xfId="11198"/>
    <cellStyle name="Normal 2 3 2 5 6 2 2 2" xfId="20272"/>
    <cellStyle name="Normal 2 3 2 5 6 2 3" xfId="20271"/>
    <cellStyle name="Normal 2 3 2 5 6 2 4" xfId="37283"/>
    <cellStyle name="Normal 2 3 2 5 6 2 5" xfId="44398"/>
    <cellStyle name="Normal 2 3 2 5 6 2 6" xfId="51513"/>
    <cellStyle name="Normal 2 3 2 5 6 2 7" xfId="58628"/>
    <cellStyle name="Normal 2 3 2 5 6 3" xfId="6454"/>
    <cellStyle name="Normal 2 3 2 5 6 3 2" xfId="13569"/>
    <cellStyle name="Normal 2 3 2 5 6 3 2 2" xfId="20274"/>
    <cellStyle name="Normal 2 3 2 5 6 3 3" xfId="20273"/>
    <cellStyle name="Normal 2 3 2 5 6 3 4" xfId="39654"/>
    <cellStyle name="Normal 2 3 2 5 6 3 5" xfId="46769"/>
    <cellStyle name="Normal 2 3 2 5 6 3 6" xfId="53884"/>
    <cellStyle name="Normal 2 3 2 5 6 3 7" xfId="60999"/>
    <cellStyle name="Normal 2 3 2 5 6 4" xfId="8831"/>
    <cellStyle name="Normal 2 3 2 5 6 4 2" xfId="20275"/>
    <cellStyle name="Normal 2 3 2 5 6 5" xfId="15946"/>
    <cellStyle name="Normal 2 3 2 5 6 5 2" xfId="20276"/>
    <cellStyle name="Normal 2 3 2 5 6 6" xfId="20270"/>
    <cellStyle name="Normal 2 3 2 5 6 7" xfId="34915"/>
    <cellStyle name="Normal 2 3 2 5 6 8" xfId="42031"/>
    <cellStyle name="Normal 2 3 2 5 6 9" xfId="49146"/>
    <cellStyle name="Normal 2 3 2 5 7" xfId="2495"/>
    <cellStyle name="Normal 2 3 2 5 7 2" xfId="9610"/>
    <cellStyle name="Normal 2 3 2 5 7 2 2" xfId="20278"/>
    <cellStyle name="Normal 2 3 2 5 7 3" xfId="20277"/>
    <cellStyle name="Normal 2 3 2 5 7 4" xfId="35695"/>
    <cellStyle name="Normal 2 3 2 5 7 5" xfId="42810"/>
    <cellStyle name="Normal 2 3 2 5 7 6" xfId="49925"/>
    <cellStyle name="Normal 2 3 2 5 7 7" xfId="57040"/>
    <cellStyle name="Normal 2 3 2 5 8" xfId="4866"/>
    <cellStyle name="Normal 2 3 2 5 8 2" xfId="11981"/>
    <cellStyle name="Normal 2 3 2 5 8 2 2" xfId="20280"/>
    <cellStyle name="Normal 2 3 2 5 8 3" xfId="20279"/>
    <cellStyle name="Normal 2 3 2 5 8 4" xfId="38066"/>
    <cellStyle name="Normal 2 3 2 5 8 5" xfId="45181"/>
    <cellStyle name="Normal 2 3 2 5 8 6" xfId="52296"/>
    <cellStyle name="Normal 2 3 2 5 8 7" xfId="59411"/>
    <cellStyle name="Normal 2 3 2 5 9" xfId="7243"/>
    <cellStyle name="Normal 2 3 2 5 9 2" xfId="20281"/>
    <cellStyle name="Normal 2 3 2 6" xfId="226"/>
    <cellStyle name="Normal 2 3 2 6 10" xfId="40544"/>
    <cellStyle name="Normal 2 3 2 6 11" xfId="47659"/>
    <cellStyle name="Normal 2 3 2 6 12" xfId="54774"/>
    <cellStyle name="Normal 2 3 2 6 2" xfId="1027"/>
    <cellStyle name="Normal 2 3 2 6 2 10" xfId="55573"/>
    <cellStyle name="Normal 2 3 2 6 2 2" xfId="3395"/>
    <cellStyle name="Normal 2 3 2 6 2 2 2" xfId="10510"/>
    <cellStyle name="Normal 2 3 2 6 2 2 2 2" xfId="20285"/>
    <cellStyle name="Normal 2 3 2 6 2 2 3" xfId="20284"/>
    <cellStyle name="Normal 2 3 2 6 2 2 4" xfId="36595"/>
    <cellStyle name="Normal 2 3 2 6 2 2 5" xfId="43710"/>
    <cellStyle name="Normal 2 3 2 6 2 2 6" xfId="50825"/>
    <cellStyle name="Normal 2 3 2 6 2 2 7" xfId="57940"/>
    <cellStyle name="Normal 2 3 2 6 2 3" xfId="5766"/>
    <cellStyle name="Normal 2 3 2 6 2 3 2" xfId="12881"/>
    <cellStyle name="Normal 2 3 2 6 2 3 2 2" xfId="20287"/>
    <cellStyle name="Normal 2 3 2 6 2 3 3" xfId="20286"/>
    <cellStyle name="Normal 2 3 2 6 2 3 4" xfId="38966"/>
    <cellStyle name="Normal 2 3 2 6 2 3 5" xfId="46081"/>
    <cellStyle name="Normal 2 3 2 6 2 3 6" xfId="53196"/>
    <cellStyle name="Normal 2 3 2 6 2 3 7" xfId="60311"/>
    <cellStyle name="Normal 2 3 2 6 2 4" xfId="8143"/>
    <cellStyle name="Normal 2 3 2 6 2 4 2" xfId="20288"/>
    <cellStyle name="Normal 2 3 2 6 2 5" xfId="15258"/>
    <cellStyle name="Normal 2 3 2 6 2 5 2" xfId="20289"/>
    <cellStyle name="Normal 2 3 2 6 2 6" xfId="20283"/>
    <cellStyle name="Normal 2 3 2 6 2 7" xfId="34227"/>
    <cellStyle name="Normal 2 3 2 6 2 8" xfId="41343"/>
    <cellStyle name="Normal 2 3 2 6 2 9" xfId="48458"/>
    <cellStyle name="Normal 2 3 2 6 3" xfId="1817"/>
    <cellStyle name="Normal 2 3 2 6 3 10" xfId="56362"/>
    <cellStyle name="Normal 2 3 2 6 3 2" xfId="4184"/>
    <cellStyle name="Normal 2 3 2 6 3 2 2" xfId="11299"/>
    <cellStyle name="Normal 2 3 2 6 3 2 2 2" xfId="20292"/>
    <cellStyle name="Normal 2 3 2 6 3 2 3" xfId="20291"/>
    <cellStyle name="Normal 2 3 2 6 3 2 4" xfId="37384"/>
    <cellStyle name="Normal 2 3 2 6 3 2 5" xfId="44499"/>
    <cellStyle name="Normal 2 3 2 6 3 2 6" xfId="51614"/>
    <cellStyle name="Normal 2 3 2 6 3 2 7" xfId="58729"/>
    <cellStyle name="Normal 2 3 2 6 3 3" xfId="6555"/>
    <cellStyle name="Normal 2 3 2 6 3 3 2" xfId="13670"/>
    <cellStyle name="Normal 2 3 2 6 3 3 2 2" xfId="20294"/>
    <cellStyle name="Normal 2 3 2 6 3 3 3" xfId="20293"/>
    <cellStyle name="Normal 2 3 2 6 3 3 4" xfId="39755"/>
    <cellStyle name="Normal 2 3 2 6 3 3 5" xfId="46870"/>
    <cellStyle name="Normal 2 3 2 6 3 3 6" xfId="53985"/>
    <cellStyle name="Normal 2 3 2 6 3 3 7" xfId="61100"/>
    <cellStyle name="Normal 2 3 2 6 3 4" xfId="8932"/>
    <cellStyle name="Normal 2 3 2 6 3 4 2" xfId="20295"/>
    <cellStyle name="Normal 2 3 2 6 3 5" xfId="16047"/>
    <cellStyle name="Normal 2 3 2 6 3 5 2" xfId="20296"/>
    <cellStyle name="Normal 2 3 2 6 3 6" xfId="20290"/>
    <cellStyle name="Normal 2 3 2 6 3 7" xfId="35016"/>
    <cellStyle name="Normal 2 3 2 6 3 8" xfId="42132"/>
    <cellStyle name="Normal 2 3 2 6 3 9" xfId="49247"/>
    <cellStyle name="Normal 2 3 2 6 4" xfId="2596"/>
    <cellStyle name="Normal 2 3 2 6 4 2" xfId="9711"/>
    <cellStyle name="Normal 2 3 2 6 4 2 2" xfId="20298"/>
    <cellStyle name="Normal 2 3 2 6 4 3" xfId="20297"/>
    <cellStyle name="Normal 2 3 2 6 4 4" xfId="35796"/>
    <cellStyle name="Normal 2 3 2 6 4 5" xfId="42911"/>
    <cellStyle name="Normal 2 3 2 6 4 6" xfId="50026"/>
    <cellStyle name="Normal 2 3 2 6 4 7" xfId="57141"/>
    <cellStyle name="Normal 2 3 2 6 5" xfId="4967"/>
    <cellStyle name="Normal 2 3 2 6 5 2" xfId="12082"/>
    <cellStyle name="Normal 2 3 2 6 5 2 2" xfId="20300"/>
    <cellStyle name="Normal 2 3 2 6 5 3" xfId="20299"/>
    <cellStyle name="Normal 2 3 2 6 5 4" xfId="38167"/>
    <cellStyle name="Normal 2 3 2 6 5 5" xfId="45282"/>
    <cellStyle name="Normal 2 3 2 6 5 6" xfId="52397"/>
    <cellStyle name="Normal 2 3 2 6 5 7" xfId="59512"/>
    <cellStyle name="Normal 2 3 2 6 6" xfId="7344"/>
    <cellStyle name="Normal 2 3 2 6 6 2" xfId="20301"/>
    <cellStyle name="Normal 2 3 2 6 7" xfId="14459"/>
    <cellStyle name="Normal 2 3 2 6 7 2" xfId="20302"/>
    <cellStyle name="Normal 2 3 2 6 8" xfId="20282"/>
    <cellStyle name="Normal 2 3 2 6 9" xfId="33428"/>
    <cellStyle name="Normal 2 3 2 7" xfId="421"/>
    <cellStyle name="Normal 2 3 2 7 10" xfId="40739"/>
    <cellStyle name="Normal 2 3 2 7 11" xfId="47854"/>
    <cellStyle name="Normal 2 3 2 7 12" xfId="54969"/>
    <cellStyle name="Normal 2 3 2 7 2" xfId="1222"/>
    <cellStyle name="Normal 2 3 2 7 2 10" xfId="55768"/>
    <cellStyle name="Normal 2 3 2 7 2 2" xfId="3590"/>
    <cellStyle name="Normal 2 3 2 7 2 2 2" xfId="10705"/>
    <cellStyle name="Normal 2 3 2 7 2 2 2 2" xfId="20306"/>
    <cellStyle name="Normal 2 3 2 7 2 2 3" xfId="20305"/>
    <cellStyle name="Normal 2 3 2 7 2 2 4" xfId="36790"/>
    <cellStyle name="Normal 2 3 2 7 2 2 5" xfId="43905"/>
    <cellStyle name="Normal 2 3 2 7 2 2 6" xfId="51020"/>
    <cellStyle name="Normal 2 3 2 7 2 2 7" xfId="58135"/>
    <cellStyle name="Normal 2 3 2 7 2 3" xfId="5961"/>
    <cellStyle name="Normal 2 3 2 7 2 3 2" xfId="13076"/>
    <cellStyle name="Normal 2 3 2 7 2 3 2 2" xfId="20308"/>
    <cellStyle name="Normal 2 3 2 7 2 3 3" xfId="20307"/>
    <cellStyle name="Normal 2 3 2 7 2 3 4" xfId="39161"/>
    <cellStyle name="Normal 2 3 2 7 2 3 5" xfId="46276"/>
    <cellStyle name="Normal 2 3 2 7 2 3 6" xfId="53391"/>
    <cellStyle name="Normal 2 3 2 7 2 3 7" xfId="60506"/>
    <cellStyle name="Normal 2 3 2 7 2 4" xfId="8338"/>
    <cellStyle name="Normal 2 3 2 7 2 4 2" xfId="20309"/>
    <cellStyle name="Normal 2 3 2 7 2 5" xfId="15453"/>
    <cellStyle name="Normal 2 3 2 7 2 5 2" xfId="20310"/>
    <cellStyle name="Normal 2 3 2 7 2 6" xfId="20304"/>
    <cellStyle name="Normal 2 3 2 7 2 7" xfId="34422"/>
    <cellStyle name="Normal 2 3 2 7 2 8" xfId="41538"/>
    <cellStyle name="Normal 2 3 2 7 2 9" xfId="48653"/>
    <cellStyle name="Normal 2 3 2 7 3" xfId="2012"/>
    <cellStyle name="Normal 2 3 2 7 3 10" xfId="56557"/>
    <cellStyle name="Normal 2 3 2 7 3 2" xfId="4379"/>
    <cellStyle name="Normal 2 3 2 7 3 2 2" xfId="11494"/>
    <cellStyle name="Normal 2 3 2 7 3 2 2 2" xfId="20313"/>
    <cellStyle name="Normal 2 3 2 7 3 2 3" xfId="20312"/>
    <cellStyle name="Normal 2 3 2 7 3 2 4" xfId="37579"/>
    <cellStyle name="Normal 2 3 2 7 3 2 5" xfId="44694"/>
    <cellStyle name="Normal 2 3 2 7 3 2 6" xfId="51809"/>
    <cellStyle name="Normal 2 3 2 7 3 2 7" xfId="58924"/>
    <cellStyle name="Normal 2 3 2 7 3 3" xfId="6750"/>
    <cellStyle name="Normal 2 3 2 7 3 3 2" xfId="13865"/>
    <cellStyle name="Normal 2 3 2 7 3 3 2 2" xfId="20315"/>
    <cellStyle name="Normal 2 3 2 7 3 3 3" xfId="20314"/>
    <cellStyle name="Normal 2 3 2 7 3 3 4" xfId="39950"/>
    <cellStyle name="Normal 2 3 2 7 3 3 5" xfId="47065"/>
    <cellStyle name="Normal 2 3 2 7 3 3 6" xfId="54180"/>
    <cellStyle name="Normal 2 3 2 7 3 3 7" xfId="61295"/>
    <cellStyle name="Normal 2 3 2 7 3 4" xfId="9127"/>
    <cellStyle name="Normal 2 3 2 7 3 4 2" xfId="20316"/>
    <cellStyle name="Normal 2 3 2 7 3 5" xfId="16242"/>
    <cellStyle name="Normal 2 3 2 7 3 5 2" xfId="20317"/>
    <cellStyle name="Normal 2 3 2 7 3 6" xfId="20311"/>
    <cellStyle name="Normal 2 3 2 7 3 7" xfId="35211"/>
    <cellStyle name="Normal 2 3 2 7 3 8" xfId="42327"/>
    <cellStyle name="Normal 2 3 2 7 3 9" xfId="49442"/>
    <cellStyle name="Normal 2 3 2 7 4" xfId="2791"/>
    <cellStyle name="Normal 2 3 2 7 4 2" xfId="9906"/>
    <cellStyle name="Normal 2 3 2 7 4 2 2" xfId="20319"/>
    <cellStyle name="Normal 2 3 2 7 4 3" xfId="20318"/>
    <cellStyle name="Normal 2 3 2 7 4 4" xfId="35991"/>
    <cellStyle name="Normal 2 3 2 7 4 5" xfId="43106"/>
    <cellStyle name="Normal 2 3 2 7 4 6" xfId="50221"/>
    <cellStyle name="Normal 2 3 2 7 4 7" xfId="57336"/>
    <cellStyle name="Normal 2 3 2 7 5" xfId="5162"/>
    <cellStyle name="Normal 2 3 2 7 5 2" xfId="12277"/>
    <cellStyle name="Normal 2 3 2 7 5 2 2" xfId="20321"/>
    <cellStyle name="Normal 2 3 2 7 5 3" xfId="20320"/>
    <cellStyle name="Normal 2 3 2 7 5 4" xfId="38362"/>
    <cellStyle name="Normal 2 3 2 7 5 5" xfId="45477"/>
    <cellStyle name="Normal 2 3 2 7 5 6" xfId="52592"/>
    <cellStyle name="Normal 2 3 2 7 5 7" xfId="59707"/>
    <cellStyle name="Normal 2 3 2 7 6" xfId="7539"/>
    <cellStyle name="Normal 2 3 2 7 6 2" xfId="20322"/>
    <cellStyle name="Normal 2 3 2 7 7" xfId="14654"/>
    <cellStyle name="Normal 2 3 2 7 7 2" xfId="20323"/>
    <cellStyle name="Normal 2 3 2 7 8" xfId="20303"/>
    <cellStyle name="Normal 2 3 2 7 9" xfId="33623"/>
    <cellStyle name="Normal 2 3 2 8" xfId="636"/>
    <cellStyle name="Normal 2 3 2 8 10" xfId="40954"/>
    <cellStyle name="Normal 2 3 2 8 11" xfId="48069"/>
    <cellStyle name="Normal 2 3 2 8 12" xfId="55184"/>
    <cellStyle name="Normal 2 3 2 8 2" xfId="1437"/>
    <cellStyle name="Normal 2 3 2 8 2 10" xfId="55983"/>
    <cellStyle name="Normal 2 3 2 8 2 2" xfId="3805"/>
    <cellStyle name="Normal 2 3 2 8 2 2 2" xfId="10920"/>
    <cellStyle name="Normal 2 3 2 8 2 2 2 2" xfId="20327"/>
    <cellStyle name="Normal 2 3 2 8 2 2 3" xfId="20326"/>
    <cellStyle name="Normal 2 3 2 8 2 2 4" xfId="37005"/>
    <cellStyle name="Normal 2 3 2 8 2 2 5" xfId="44120"/>
    <cellStyle name="Normal 2 3 2 8 2 2 6" xfId="51235"/>
    <cellStyle name="Normal 2 3 2 8 2 2 7" xfId="58350"/>
    <cellStyle name="Normal 2 3 2 8 2 3" xfId="6176"/>
    <cellStyle name="Normal 2 3 2 8 2 3 2" xfId="13291"/>
    <cellStyle name="Normal 2 3 2 8 2 3 2 2" xfId="20329"/>
    <cellStyle name="Normal 2 3 2 8 2 3 3" xfId="20328"/>
    <cellStyle name="Normal 2 3 2 8 2 3 4" xfId="39376"/>
    <cellStyle name="Normal 2 3 2 8 2 3 5" xfId="46491"/>
    <cellStyle name="Normal 2 3 2 8 2 3 6" xfId="53606"/>
    <cellStyle name="Normal 2 3 2 8 2 3 7" xfId="60721"/>
    <cellStyle name="Normal 2 3 2 8 2 4" xfId="8553"/>
    <cellStyle name="Normal 2 3 2 8 2 4 2" xfId="20330"/>
    <cellStyle name="Normal 2 3 2 8 2 5" xfId="15668"/>
    <cellStyle name="Normal 2 3 2 8 2 5 2" xfId="20331"/>
    <cellStyle name="Normal 2 3 2 8 2 6" xfId="20325"/>
    <cellStyle name="Normal 2 3 2 8 2 7" xfId="34637"/>
    <cellStyle name="Normal 2 3 2 8 2 8" xfId="41753"/>
    <cellStyle name="Normal 2 3 2 8 2 9" xfId="48868"/>
    <cellStyle name="Normal 2 3 2 8 3" xfId="2227"/>
    <cellStyle name="Normal 2 3 2 8 3 10" xfId="56772"/>
    <cellStyle name="Normal 2 3 2 8 3 2" xfId="4594"/>
    <cellStyle name="Normal 2 3 2 8 3 2 2" xfId="11709"/>
    <cellStyle name="Normal 2 3 2 8 3 2 2 2" xfId="20334"/>
    <cellStyle name="Normal 2 3 2 8 3 2 3" xfId="20333"/>
    <cellStyle name="Normal 2 3 2 8 3 2 4" xfId="37794"/>
    <cellStyle name="Normal 2 3 2 8 3 2 5" xfId="44909"/>
    <cellStyle name="Normal 2 3 2 8 3 2 6" xfId="52024"/>
    <cellStyle name="Normal 2 3 2 8 3 2 7" xfId="59139"/>
    <cellStyle name="Normal 2 3 2 8 3 3" xfId="6965"/>
    <cellStyle name="Normal 2 3 2 8 3 3 2" xfId="14080"/>
    <cellStyle name="Normal 2 3 2 8 3 3 2 2" xfId="20336"/>
    <cellStyle name="Normal 2 3 2 8 3 3 3" xfId="20335"/>
    <cellStyle name="Normal 2 3 2 8 3 3 4" xfId="40165"/>
    <cellStyle name="Normal 2 3 2 8 3 3 5" xfId="47280"/>
    <cellStyle name="Normal 2 3 2 8 3 3 6" xfId="54395"/>
    <cellStyle name="Normal 2 3 2 8 3 3 7" xfId="61510"/>
    <cellStyle name="Normal 2 3 2 8 3 4" xfId="9342"/>
    <cellStyle name="Normal 2 3 2 8 3 4 2" xfId="20337"/>
    <cellStyle name="Normal 2 3 2 8 3 5" xfId="16457"/>
    <cellStyle name="Normal 2 3 2 8 3 5 2" xfId="20338"/>
    <cellStyle name="Normal 2 3 2 8 3 6" xfId="20332"/>
    <cellStyle name="Normal 2 3 2 8 3 7" xfId="35426"/>
    <cellStyle name="Normal 2 3 2 8 3 8" xfId="42542"/>
    <cellStyle name="Normal 2 3 2 8 3 9" xfId="49657"/>
    <cellStyle name="Normal 2 3 2 8 4" xfId="3006"/>
    <cellStyle name="Normal 2 3 2 8 4 2" xfId="10121"/>
    <cellStyle name="Normal 2 3 2 8 4 2 2" xfId="20340"/>
    <cellStyle name="Normal 2 3 2 8 4 3" xfId="20339"/>
    <cellStyle name="Normal 2 3 2 8 4 4" xfId="36206"/>
    <cellStyle name="Normal 2 3 2 8 4 5" xfId="43321"/>
    <cellStyle name="Normal 2 3 2 8 4 6" xfId="50436"/>
    <cellStyle name="Normal 2 3 2 8 4 7" xfId="57551"/>
    <cellStyle name="Normal 2 3 2 8 5" xfId="5377"/>
    <cellStyle name="Normal 2 3 2 8 5 2" xfId="12492"/>
    <cellStyle name="Normal 2 3 2 8 5 2 2" xfId="20342"/>
    <cellStyle name="Normal 2 3 2 8 5 3" xfId="20341"/>
    <cellStyle name="Normal 2 3 2 8 5 4" xfId="38577"/>
    <cellStyle name="Normal 2 3 2 8 5 5" xfId="45692"/>
    <cellStyle name="Normal 2 3 2 8 5 6" xfId="52807"/>
    <cellStyle name="Normal 2 3 2 8 5 7" xfId="59922"/>
    <cellStyle name="Normal 2 3 2 8 6" xfId="7754"/>
    <cellStyle name="Normal 2 3 2 8 6 2" xfId="20343"/>
    <cellStyle name="Normal 2 3 2 8 7" xfId="14869"/>
    <cellStyle name="Normal 2 3 2 8 7 2" xfId="20344"/>
    <cellStyle name="Normal 2 3 2 8 8" xfId="20324"/>
    <cellStyle name="Normal 2 3 2 8 9" xfId="33838"/>
    <cellStyle name="Normal 2 3 2 9" xfId="832"/>
    <cellStyle name="Normal 2 3 2 9 10" xfId="55378"/>
    <cellStyle name="Normal 2 3 2 9 2" xfId="3200"/>
    <cellStyle name="Normal 2 3 2 9 2 2" xfId="10315"/>
    <cellStyle name="Normal 2 3 2 9 2 2 2" xfId="20347"/>
    <cellStyle name="Normal 2 3 2 9 2 3" xfId="20346"/>
    <cellStyle name="Normal 2 3 2 9 2 4" xfId="36400"/>
    <cellStyle name="Normal 2 3 2 9 2 5" xfId="43515"/>
    <cellStyle name="Normal 2 3 2 9 2 6" xfId="50630"/>
    <cellStyle name="Normal 2 3 2 9 2 7" xfId="57745"/>
    <cellStyle name="Normal 2 3 2 9 3" xfId="5571"/>
    <cellStyle name="Normal 2 3 2 9 3 2" xfId="12686"/>
    <cellStyle name="Normal 2 3 2 9 3 2 2" xfId="20349"/>
    <cellStyle name="Normal 2 3 2 9 3 3" xfId="20348"/>
    <cellStyle name="Normal 2 3 2 9 3 4" xfId="38771"/>
    <cellStyle name="Normal 2 3 2 9 3 5" xfId="45886"/>
    <cellStyle name="Normal 2 3 2 9 3 6" xfId="53001"/>
    <cellStyle name="Normal 2 3 2 9 3 7" xfId="60116"/>
    <cellStyle name="Normal 2 3 2 9 4" xfId="7948"/>
    <cellStyle name="Normal 2 3 2 9 4 2" xfId="20350"/>
    <cellStyle name="Normal 2 3 2 9 5" xfId="15063"/>
    <cellStyle name="Normal 2 3 2 9 5 2" xfId="20351"/>
    <cellStyle name="Normal 2 3 2 9 6" xfId="20345"/>
    <cellStyle name="Normal 2 3 2 9 7" xfId="34032"/>
    <cellStyle name="Normal 2 3 2 9 8" xfId="41148"/>
    <cellStyle name="Normal 2 3 2 9 9" xfId="48263"/>
    <cellStyle name="Normal 2 3 20" xfId="40339"/>
    <cellStyle name="Normal 2 3 21" xfId="47454"/>
    <cellStyle name="Normal 2 3 22" xfId="54569"/>
    <cellStyle name="Normal 2 3 3" xfId="34"/>
    <cellStyle name="Normal 2 3 3 10" xfId="4786"/>
    <cellStyle name="Normal 2 3 3 10 2" xfId="11901"/>
    <cellStyle name="Normal 2 3 3 10 2 2" xfId="20354"/>
    <cellStyle name="Normal 2 3 3 10 3" xfId="20353"/>
    <cellStyle name="Normal 2 3 3 10 4" xfId="37986"/>
    <cellStyle name="Normal 2 3 3 10 5" xfId="45101"/>
    <cellStyle name="Normal 2 3 3 10 6" xfId="52216"/>
    <cellStyle name="Normal 2 3 3 10 7" xfId="59331"/>
    <cellStyle name="Normal 2 3 3 11" xfId="7163"/>
    <cellStyle name="Normal 2 3 3 11 2" xfId="20355"/>
    <cellStyle name="Normal 2 3 3 12" xfId="14278"/>
    <cellStyle name="Normal 2 3 3 12 2" xfId="20356"/>
    <cellStyle name="Normal 2 3 3 13" xfId="20352"/>
    <cellStyle name="Normal 2 3 3 14" xfId="33247"/>
    <cellStyle name="Normal 2 3 3 15" xfId="40363"/>
    <cellStyle name="Normal 2 3 3 16" xfId="47478"/>
    <cellStyle name="Normal 2 3 3 17" xfId="54593"/>
    <cellStyle name="Normal 2 3 3 2" xfId="70"/>
    <cellStyle name="Normal 2 3 3 2 10" xfId="14310"/>
    <cellStyle name="Normal 2 3 3 2 10 2" xfId="20358"/>
    <cellStyle name="Normal 2 3 3 2 11" xfId="20357"/>
    <cellStyle name="Normal 2 3 3 2 12" xfId="33279"/>
    <cellStyle name="Normal 2 3 3 2 13" xfId="40395"/>
    <cellStyle name="Normal 2 3 3 2 14" xfId="47510"/>
    <cellStyle name="Normal 2 3 3 2 15" xfId="54625"/>
    <cellStyle name="Normal 2 3 3 2 2" xfId="272"/>
    <cellStyle name="Normal 2 3 3 2 2 10" xfId="40590"/>
    <cellStyle name="Normal 2 3 3 2 2 11" xfId="47705"/>
    <cellStyle name="Normal 2 3 3 2 2 12" xfId="54820"/>
    <cellStyle name="Normal 2 3 3 2 2 2" xfId="1073"/>
    <cellStyle name="Normal 2 3 3 2 2 2 10" xfId="55619"/>
    <cellStyle name="Normal 2 3 3 2 2 2 2" xfId="3441"/>
    <cellStyle name="Normal 2 3 3 2 2 2 2 2" xfId="10556"/>
    <cellStyle name="Normal 2 3 3 2 2 2 2 2 2" xfId="20362"/>
    <cellStyle name="Normal 2 3 3 2 2 2 2 3" xfId="20361"/>
    <cellStyle name="Normal 2 3 3 2 2 2 2 4" xfId="36641"/>
    <cellStyle name="Normal 2 3 3 2 2 2 2 5" xfId="43756"/>
    <cellStyle name="Normal 2 3 3 2 2 2 2 6" xfId="50871"/>
    <cellStyle name="Normal 2 3 3 2 2 2 2 7" xfId="57986"/>
    <cellStyle name="Normal 2 3 3 2 2 2 3" xfId="5812"/>
    <cellStyle name="Normal 2 3 3 2 2 2 3 2" xfId="12927"/>
    <cellStyle name="Normal 2 3 3 2 2 2 3 2 2" xfId="20364"/>
    <cellStyle name="Normal 2 3 3 2 2 2 3 3" xfId="20363"/>
    <cellStyle name="Normal 2 3 3 2 2 2 3 4" xfId="39012"/>
    <cellStyle name="Normal 2 3 3 2 2 2 3 5" xfId="46127"/>
    <cellStyle name="Normal 2 3 3 2 2 2 3 6" xfId="53242"/>
    <cellStyle name="Normal 2 3 3 2 2 2 3 7" xfId="60357"/>
    <cellStyle name="Normal 2 3 3 2 2 2 4" xfId="8189"/>
    <cellStyle name="Normal 2 3 3 2 2 2 4 2" xfId="20365"/>
    <cellStyle name="Normal 2 3 3 2 2 2 5" xfId="15304"/>
    <cellStyle name="Normal 2 3 3 2 2 2 5 2" xfId="20366"/>
    <cellStyle name="Normal 2 3 3 2 2 2 6" xfId="20360"/>
    <cellStyle name="Normal 2 3 3 2 2 2 7" xfId="34273"/>
    <cellStyle name="Normal 2 3 3 2 2 2 8" xfId="41389"/>
    <cellStyle name="Normal 2 3 3 2 2 2 9" xfId="48504"/>
    <cellStyle name="Normal 2 3 3 2 2 3" xfId="1863"/>
    <cellStyle name="Normal 2 3 3 2 2 3 10" xfId="56408"/>
    <cellStyle name="Normal 2 3 3 2 2 3 2" xfId="4230"/>
    <cellStyle name="Normal 2 3 3 2 2 3 2 2" xfId="11345"/>
    <cellStyle name="Normal 2 3 3 2 2 3 2 2 2" xfId="20369"/>
    <cellStyle name="Normal 2 3 3 2 2 3 2 3" xfId="20368"/>
    <cellStyle name="Normal 2 3 3 2 2 3 2 4" xfId="37430"/>
    <cellStyle name="Normal 2 3 3 2 2 3 2 5" xfId="44545"/>
    <cellStyle name="Normal 2 3 3 2 2 3 2 6" xfId="51660"/>
    <cellStyle name="Normal 2 3 3 2 2 3 2 7" xfId="58775"/>
    <cellStyle name="Normal 2 3 3 2 2 3 3" xfId="6601"/>
    <cellStyle name="Normal 2 3 3 2 2 3 3 2" xfId="13716"/>
    <cellStyle name="Normal 2 3 3 2 2 3 3 2 2" xfId="20371"/>
    <cellStyle name="Normal 2 3 3 2 2 3 3 3" xfId="20370"/>
    <cellStyle name="Normal 2 3 3 2 2 3 3 4" xfId="39801"/>
    <cellStyle name="Normal 2 3 3 2 2 3 3 5" xfId="46916"/>
    <cellStyle name="Normal 2 3 3 2 2 3 3 6" xfId="54031"/>
    <cellStyle name="Normal 2 3 3 2 2 3 3 7" xfId="61146"/>
    <cellStyle name="Normal 2 3 3 2 2 3 4" xfId="8978"/>
    <cellStyle name="Normal 2 3 3 2 2 3 4 2" xfId="20372"/>
    <cellStyle name="Normal 2 3 3 2 2 3 5" xfId="16093"/>
    <cellStyle name="Normal 2 3 3 2 2 3 5 2" xfId="20373"/>
    <cellStyle name="Normal 2 3 3 2 2 3 6" xfId="20367"/>
    <cellStyle name="Normal 2 3 3 2 2 3 7" xfId="35062"/>
    <cellStyle name="Normal 2 3 3 2 2 3 8" xfId="42178"/>
    <cellStyle name="Normal 2 3 3 2 2 3 9" xfId="49293"/>
    <cellStyle name="Normal 2 3 3 2 2 4" xfId="2642"/>
    <cellStyle name="Normal 2 3 3 2 2 4 2" xfId="9757"/>
    <cellStyle name="Normal 2 3 3 2 2 4 2 2" xfId="20375"/>
    <cellStyle name="Normal 2 3 3 2 2 4 3" xfId="20374"/>
    <cellStyle name="Normal 2 3 3 2 2 4 4" xfId="35842"/>
    <cellStyle name="Normal 2 3 3 2 2 4 5" xfId="42957"/>
    <cellStyle name="Normal 2 3 3 2 2 4 6" xfId="50072"/>
    <cellStyle name="Normal 2 3 3 2 2 4 7" xfId="57187"/>
    <cellStyle name="Normal 2 3 3 2 2 5" xfId="5013"/>
    <cellStyle name="Normal 2 3 3 2 2 5 2" xfId="12128"/>
    <cellStyle name="Normal 2 3 3 2 2 5 2 2" xfId="20377"/>
    <cellStyle name="Normal 2 3 3 2 2 5 3" xfId="20376"/>
    <cellStyle name="Normal 2 3 3 2 2 5 4" xfId="38213"/>
    <cellStyle name="Normal 2 3 3 2 2 5 5" xfId="45328"/>
    <cellStyle name="Normal 2 3 3 2 2 5 6" xfId="52443"/>
    <cellStyle name="Normal 2 3 3 2 2 5 7" xfId="59558"/>
    <cellStyle name="Normal 2 3 3 2 2 6" xfId="7390"/>
    <cellStyle name="Normal 2 3 3 2 2 6 2" xfId="20378"/>
    <cellStyle name="Normal 2 3 3 2 2 7" xfId="14505"/>
    <cellStyle name="Normal 2 3 3 2 2 7 2" xfId="20379"/>
    <cellStyle name="Normal 2 3 3 2 2 8" xfId="20359"/>
    <cellStyle name="Normal 2 3 3 2 2 9" xfId="33474"/>
    <cellStyle name="Normal 2 3 3 2 3" xfId="467"/>
    <cellStyle name="Normal 2 3 3 2 3 10" xfId="40785"/>
    <cellStyle name="Normal 2 3 3 2 3 11" xfId="47900"/>
    <cellStyle name="Normal 2 3 3 2 3 12" xfId="55015"/>
    <cellStyle name="Normal 2 3 3 2 3 2" xfId="1268"/>
    <cellStyle name="Normal 2 3 3 2 3 2 10" xfId="55814"/>
    <cellStyle name="Normal 2 3 3 2 3 2 2" xfId="3636"/>
    <cellStyle name="Normal 2 3 3 2 3 2 2 2" xfId="10751"/>
    <cellStyle name="Normal 2 3 3 2 3 2 2 2 2" xfId="20383"/>
    <cellStyle name="Normal 2 3 3 2 3 2 2 3" xfId="20382"/>
    <cellStyle name="Normal 2 3 3 2 3 2 2 4" xfId="36836"/>
    <cellStyle name="Normal 2 3 3 2 3 2 2 5" xfId="43951"/>
    <cellStyle name="Normal 2 3 3 2 3 2 2 6" xfId="51066"/>
    <cellStyle name="Normal 2 3 3 2 3 2 2 7" xfId="58181"/>
    <cellStyle name="Normal 2 3 3 2 3 2 3" xfId="6007"/>
    <cellStyle name="Normal 2 3 3 2 3 2 3 2" xfId="13122"/>
    <cellStyle name="Normal 2 3 3 2 3 2 3 2 2" xfId="20385"/>
    <cellStyle name="Normal 2 3 3 2 3 2 3 3" xfId="20384"/>
    <cellStyle name="Normal 2 3 3 2 3 2 3 4" xfId="39207"/>
    <cellStyle name="Normal 2 3 3 2 3 2 3 5" xfId="46322"/>
    <cellStyle name="Normal 2 3 3 2 3 2 3 6" xfId="53437"/>
    <cellStyle name="Normal 2 3 3 2 3 2 3 7" xfId="60552"/>
    <cellStyle name="Normal 2 3 3 2 3 2 4" xfId="8384"/>
    <cellStyle name="Normal 2 3 3 2 3 2 4 2" xfId="20386"/>
    <cellStyle name="Normal 2 3 3 2 3 2 5" xfId="15499"/>
    <cellStyle name="Normal 2 3 3 2 3 2 5 2" xfId="20387"/>
    <cellStyle name="Normal 2 3 3 2 3 2 6" xfId="20381"/>
    <cellStyle name="Normal 2 3 3 2 3 2 7" xfId="34468"/>
    <cellStyle name="Normal 2 3 3 2 3 2 8" xfId="41584"/>
    <cellStyle name="Normal 2 3 3 2 3 2 9" xfId="48699"/>
    <cellStyle name="Normal 2 3 3 2 3 3" xfId="2058"/>
    <cellStyle name="Normal 2 3 3 2 3 3 10" xfId="56603"/>
    <cellStyle name="Normal 2 3 3 2 3 3 2" xfId="4425"/>
    <cellStyle name="Normal 2 3 3 2 3 3 2 2" xfId="11540"/>
    <cellStyle name="Normal 2 3 3 2 3 3 2 2 2" xfId="20390"/>
    <cellStyle name="Normal 2 3 3 2 3 3 2 3" xfId="20389"/>
    <cellStyle name="Normal 2 3 3 2 3 3 2 4" xfId="37625"/>
    <cellStyle name="Normal 2 3 3 2 3 3 2 5" xfId="44740"/>
    <cellStyle name="Normal 2 3 3 2 3 3 2 6" xfId="51855"/>
    <cellStyle name="Normal 2 3 3 2 3 3 2 7" xfId="58970"/>
    <cellStyle name="Normal 2 3 3 2 3 3 3" xfId="6796"/>
    <cellStyle name="Normal 2 3 3 2 3 3 3 2" xfId="13911"/>
    <cellStyle name="Normal 2 3 3 2 3 3 3 2 2" xfId="20392"/>
    <cellStyle name="Normal 2 3 3 2 3 3 3 3" xfId="20391"/>
    <cellStyle name="Normal 2 3 3 2 3 3 3 4" xfId="39996"/>
    <cellStyle name="Normal 2 3 3 2 3 3 3 5" xfId="47111"/>
    <cellStyle name="Normal 2 3 3 2 3 3 3 6" xfId="54226"/>
    <cellStyle name="Normal 2 3 3 2 3 3 3 7" xfId="61341"/>
    <cellStyle name="Normal 2 3 3 2 3 3 4" xfId="9173"/>
    <cellStyle name="Normal 2 3 3 2 3 3 4 2" xfId="20393"/>
    <cellStyle name="Normal 2 3 3 2 3 3 5" xfId="16288"/>
    <cellStyle name="Normal 2 3 3 2 3 3 5 2" xfId="20394"/>
    <cellStyle name="Normal 2 3 3 2 3 3 6" xfId="20388"/>
    <cellStyle name="Normal 2 3 3 2 3 3 7" xfId="35257"/>
    <cellStyle name="Normal 2 3 3 2 3 3 8" xfId="42373"/>
    <cellStyle name="Normal 2 3 3 2 3 3 9" xfId="49488"/>
    <cellStyle name="Normal 2 3 3 2 3 4" xfId="2837"/>
    <cellStyle name="Normal 2 3 3 2 3 4 2" xfId="9952"/>
    <cellStyle name="Normal 2 3 3 2 3 4 2 2" xfId="20396"/>
    <cellStyle name="Normal 2 3 3 2 3 4 3" xfId="20395"/>
    <cellStyle name="Normal 2 3 3 2 3 4 4" xfId="36037"/>
    <cellStyle name="Normal 2 3 3 2 3 4 5" xfId="43152"/>
    <cellStyle name="Normal 2 3 3 2 3 4 6" xfId="50267"/>
    <cellStyle name="Normal 2 3 3 2 3 4 7" xfId="57382"/>
    <cellStyle name="Normal 2 3 3 2 3 5" xfId="5208"/>
    <cellStyle name="Normal 2 3 3 2 3 5 2" xfId="12323"/>
    <cellStyle name="Normal 2 3 3 2 3 5 2 2" xfId="20398"/>
    <cellStyle name="Normal 2 3 3 2 3 5 3" xfId="20397"/>
    <cellStyle name="Normal 2 3 3 2 3 5 4" xfId="38408"/>
    <cellStyle name="Normal 2 3 3 2 3 5 5" xfId="45523"/>
    <cellStyle name="Normal 2 3 3 2 3 5 6" xfId="52638"/>
    <cellStyle name="Normal 2 3 3 2 3 5 7" xfId="59753"/>
    <cellStyle name="Normal 2 3 3 2 3 6" xfId="7585"/>
    <cellStyle name="Normal 2 3 3 2 3 6 2" xfId="20399"/>
    <cellStyle name="Normal 2 3 3 2 3 7" xfId="14700"/>
    <cellStyle name="Normal 2 3 3 2 3 7 2" xfId="20400"/>
    <cellStyle name="Normal 2 3 3 2 3 8" xfId="20380"/>
    <cellStyle name="Normal 2 3 3 2 3 9" xfId="33669"/>
    <cellStyle name="Normal 2 3 3 2 4" xfId="645"/>
    <cellStyle name="Normal 2 3 3 2 4 10" xfId="40963"/>
    <cellStyle name="Normal 2 3 3 2 4 11" xfId="48078"/>
    <cellStyle name="Normal 2 3 3 2 4 12" xfId="55193"/>
    <cellStyle name="Normal 2 3 3 2 4 2" xfId="1446"/>
    <cellStyle name="Normal 2 3 3 2 4 2 10" xfId="55992"/>
    <cellStyle name="Normal 2 3 3 2 4 2 2" xfId="3814"/>
    <cellStyle name="Normal 2 3 3 2 4 2 2 2" xfId="10929"/>
    <cellStyle name="Normal 2 3 3 2 4 2 2 2 2" xfId="20404"/>
    <cellStyle name="Normal 2 3 3 2 4 2 2 3" xfId="20403"/>
    <cellStyle name="Normal 2 3 3 2 4 2 2 4" xfId="37014"/>
    <cellStyle name="Normal 2 3 3 2 4 2 2 5" xfId="44129"/>
    <cellStyle name="Normal 2 3 3 2 4 2 2 6" xfId="51244"/>
    <cellStyle name="Normal 2 3 3 2 4 2 2 7" xfId="58359"/>
    <cellStyle name="Normal 2 3 3 2 4 2 3" xfId="6185"/>
    <cellStyle name="Normal 2 3 3 2 4 2 3 2" xfId="13300"/>
    <cellStyle name="Normal 2 3 3 2 4 2 3 2 2" xfId="20406"/>
    <cellStyle name="Normal 2 3 3 2 4 2 3 3" xfId="20405"/>
    <cellStyle name="Normal 2 3 3 2 4 2 3 4" xfId="39385"/>
    <cellStyle name="Normal 2 3 3 2 4 2 3 5" xfId="46500"/>
    <cellStyle name="Normal 2 3 3 2 4 2 3 6" xfId="53615"/>
    <cellStyle name="Normal 2 3 3 2 4 2 3 7" xfId="60730"/>
    <cellStyle name="Normal 2 3 3 2 4 2 4" xfId="8562"/>
    <cellStyle name="Normal 2 3 3 2 4 2 4 2" xfId="20407"/>
    <cellStyle name="Normal 2 3 3 2 4 2 5" xfId="15677"/>
    <cellStyle name="Normal 2 3 3 2 4 2 5 2" xfId="20408"/>
    <cellStyle name="Normal 2 3 3 2 4 2 6" xfId="20402"/>
    <cellStyle name="Normal 2 3 3 2 4 2 7" xfId="34646"/>
    <cellStyle name="Normal 2 3 3 2 4 2 8" xfId="41762"/>
    <cellStyle name="Normal 2 3 3 2 4 2 9" xfId="48877"/>
    <cellStyle name="Normal 2 3 3 2 4 3" xfId="2236"/>
    <cellStyle name="Normal 2 3 3 2 4 3 10" xfId="56781"/>
    <cellStyle name="Normal 2 3 3 2 4 3 2" xfId="4603"/>
    <cellStyle name="Normal 2 3 3 2 4 3 2 2" xfId="11718"/>
    <cellStyle name="Normal 2 3 3 2 4 3 2 2 2" xfId="20411"/>
    <cellStyle name="Normal 2 3 3 2 4 3 2 3" xfId="20410"/>
    <cellStyle name="Normal 2 3 3 2 4 3 2 4" xfId="37803"/>
    <cellStyle name="Normal 2 3 3 2 4 3 2 5" xfId="44918"/>
    <cellStyle name="Normal 2 3 3 2 4 3 2 6" xfId="52033"/>
    <cellStyle name="Normal 2 3 3 2 4 3 2 7" xfId="59148"/>
    <cellStyle name="Normal 2 3 3 2 4 3 3" xfId="6974"/>
    <cellStyle name="Normal 2 3 3 2 4 3 3 2" xfId="14089"/>
    <cellStyle name="Normal 2 3 3 2 4 3 3 2 2" xfId="20413"/>
    <cellStyle name="Normal 2 3 3 2 4 3 3 3" xfId="20412"/>
    <cellStyle name="Normal 2 3 3 2 4 3 3 4" xfId="40174"/>
    <cellStyle name="Normal 2 3 3 2 4 3 3 5" xfId="47289"/>
    <cellStyle name="Normal 2 3 3 2 4 3 3 6" xfId="54404"/>
    <cellStyle name="Normal 2 3 3 2 4 3 3 7" xfId="61519"/>
    <cellStyle name="Normal 2 3 3 2 4 3 4" xfId="9351"/>
    <cellStyle name="Normal 2 3 3 2 4 3 4 2" xfId="20414"/>
    <cellStyle name="Normal 2 3 3 2 4 3 5" xfId="16466"/>
    <cellStyle name="Normal 2 3 3 2 4 3 5 2" xfId="20415"/>
    <cellStyle name="Normal 2 3 3 2 4 3 6" xfId="20409"/>
    <cellStyle name="Normal 2 3 3 2 4 3 7" xfId="35435"/>
    <cellStyle name="Normal 2 3 3 2 4 3 8" xfId="42551"/>
    <cellStyle name="Normal 2 3 3 2 4 3 9" xfId="49666"/>
    <cellStyle name="Normal 2 3 3 2 4 4" xfId="3015"/>
    <cellStyle name="Normal 2 3 3 2 4 4 2" xfId="10130"/>
    <cellStyle name="Normal 2 3 3 2 4 4 2 2" xfId="20417"/>
    <cellStyle name="Normal 2 3 3 2 4 4 3" xfId="20416"/>
    <cellStyle name="Normal 2 3 3 2 4 4 4" xfId="36215"/>
    <cellStyle name="Normal 2 3 3 2 4 4 5" xfId="43330"/>
    <cellStyle name="Normal 2 3 3 2 4 4 6" xfId="50445"/>
    <cellStyle name="Normal 2 3 3 2 4 4 7" xfId="57560"/>
    <cellStyle name="Normal 2 3 3 2 4 5" xfId="5386"/>
    <cellStyle name="Normal 2 3 3 2 4 5 2" xfId="12501"/>
    <cellStyle name="Normal 2 3 3 2 4 5 2 2" xfId="20419"/>
    <cellStyle name="Normal 2 3 3 2 4 5 3" xfId="20418"/>
    <cellStyle name="Normal 2 3 3 2 4 5 4" xfId="38586"/>
    <cellStyle name="Normal 2 3 3 2 4 5 5" xfId="45701"/>
    <cellStyle name="Normal 2 3 3 2 4 5 6" xfId="52816"/>
    <cellStyle name="Normal 2 3 3 2 4 5 7" xfId="59931"/>
    <cellStyle name="Normal 2 3 3 2 4 6" xfId="7763"/>
    <cellStyle name="Normal 2 3 3 2 4 6 2" xfId="20420"/>
    <cellStyle name="Normal 2 3 3 2 4 7" xfId="14878"/>
    <cellStyle name="Normal 2 3 3 2 4 7 2" xfId="20421"/>
    <cellStyle name="Normal 2 3 3 2 4 8" xfId="20401"/>
    <cellStyle name="Normal 2 3 3 2 4 9" xfId="33847"/>
    <cellStyle name="Normal 2 3 3 2 5" xfId="878"/>
    <cellStyle name="Normal 2 3 3 2 5 10" xfId="55424"/>
    <cellStyle name="Normal 2 3 3 2 5 2" xfId="3246"/>
    <cellStyle name="Normal 2 3 3 2 5 2 2" xfId="10361"/>
    <cellStyle name="Normal 2 3 3 2 5 2 2 2" xfId="20424"/>
    <cellStyle name="Normal 2 3 3 2 5 2 3" xfId="20423"/>
    <cellStyle name="Normal 2 3 3 2 5 2 4" xfId="36446"/>
    <cellStyle name="Normal 2 3 3 2 5 2 5" xfId="43561"/>
    <cellStyle name="Normal 2 3 3 2 5 2 6" xfId="50676"/>
    <cellStyle name="Normal 2 3 3 2 5 2 7" xfId="57791"/>
    <cellStyle name="Normal 2 3 3 2 5 3" xfId="5617"/>
    <cellStyle name="Normal 2 3 3 2 5 3 2" xfId="12732"/>
    <cellStyle name="Normal 2 3 3 2 5 3 2 2" xfId="20426"/>
    <cellStyle name="Normal 2 3 3 2 5 3 3" xfId="20425"/>
    <cellStyle name="Normal 2 3 3 2 5 3 4" xfId="38817"/>
    <cellStyle name="Normal 2 3 3 2 5 3 5" xfId="45932"/>
    <cellStyle name="Normal 2 3 3 2 5 3 6" xfId="53047"/>
    <cellStyle name="Normal 2 3 3 2 5 3 7" xfId="60162"/>
    <cellStyle name="Normal 2 3 3 2 5 4" xfId="7994"/>
    <cellStyle name="Normal 2 3 3 2 5 4 2" xfId="20427"/>
    <cellStyle name="Normal 2 3 3 2 5 5" xfId="15109"/>
    <cellStyle name="Normal 2 3 3 2 5 5 2" xfId="20428"/>
    <cellStyle name="Normal 2 3 3 2 5 6" xfId="20422"/>
    <cellStyle name="Normal 2 3 3 2 5 7" xfId="34078"/>
    <cellStyle name="Normal 2 3 3 2 5 8" xfId="41194"/>
    <cellStyle name="Normal 2 3 3 2 5 9" xfId="48309"/>
    <cellStyle name="Normal 2 3 3 2 6" xfId="1668"/>
    <cellStyle name="Normal 2 3 3 2 6 10" xfId="56213"/>
    <cellStyle name="Normal 2 3 3 2 6 2" xfId="4035"/>
    <cellStyle name="Normal 2 3 3 2 6 2 2" xfId="11150"/>
    <cellStyle name="Normal 2 3 3 2 6 2 2 2" xfId="20431"/>
    <cellStyle name="Normal 2 3 3 2 6 2 3" xfId="20430"/>
    <cellStyle name="Normal 2 3 3 2 6 2 4" xfId="37235"/>
    <cellStyle name="Normal 2 3 3 2 6 2 5" xfId="44350"/>
    <cellStyle name="Normal 2 3 3 2 6 2 6" xfId="51465"/>
    <cellStyle name="Normal 2 3 3 2 6 2 7" xfId="58580"/>
    <cellStyle name="Normal 2 3 3 2 6 3" xfId="6406"/>
    <cellStyle name="Normal 2 3 3 2 6 3 2" xfId="13521"/>
    <cellStyle name="Normal 2 3 3 2 6 3 2 2" xfId="20433"/>
    <cellStyle name="Normal 2 3 3 2 6 3 3" xfId="20432"/>
    <cellStyle name="Normal 2 3 3 2 6 3 4" xfId="39606"/>
    <cellStyle name="Normal 2 3 3 2 6 3 5" xfId="46721"/>
    <cellStyle name="Normal 2 3 3 2 6 3 6" xfId="53836"/>
    <cellStyle name="Normal 2 3 3 2 6 3 7" xfId="60951"/>
    <cellStyle name="Normal 2 3 3 2 6 4" xfId="8783"/>
    <cellStyle name="Normal 2 3 3 2 6 4 2" xfId="20434"/>
    <cellStyle name="Normal 2 3 3 2 6 5" xfId="15898"/>
    <cellStyle name="Normal 2 3 3 2 6 5 2" xfId="20435"/>
    <cellStyle name="Normal 2 3 3 2 6 6" xfId="20429"/>
    <cellStyle name="Normal 2 3 3 2 6 7" xfId="34867"/>
    <cellStyle name="Normal 2 3 3 2 6 8" xfId="41983"/>
    <cellStyle name="Normal 2 3 3 2 6 9" xfId="49098"/>
    <cellStyle name="Normal 2 3 3 2 7" xfId="2447"/>
    <cellStyle name="Normal 2 3 3 2 7 2" xfId="9562"/>
    <cellStyle name="Normal 2 3 3 2 7 2 2" xfId="20437"/>
    <cellStyle name="Normal 2 3 3 2 7 3" xfId="20436"/>
    <cellStyle name="Normal 2 3 3 2 7 4" xfId="35647"/>
    <cellStyle name="Normal 2 3 3 2 7 5" xfId="42762"/>
    <cellStyle name="Normal 2 3 3 2 7 6" xfId="49877"/>
    <cellStyle name="Normal 2 3 3 2 7 7" xfId="56992"/>
    <cellStyle name="Normal 2 3 3 2 8" xfId="4818"/>
    <cellStyle name="Normal 2 3 3 2 8 2" xfId="11933"/>
    <cellStyle name="Normal 2 3 3 2 8 2 2" xfId="20439"/>
    <cellStyle name="Normal 2 3 3 2 8 3" xfId="20438"/>
    <cellStyle name="Normal 2 3 3 2 8 4" xfId="38018"/>
    <cellStyle name="Normal 2 3 3 2 8 5" xfId="45133"/>
    <cellStyle name="Normal 2 3 3 2 8 6" xfId="52248"/>
    <cellStyle name="Normal 2 3 3 2 8 7" xfId="59363"/>
    <cellStyle name="Normal 2 3 3 2 9" xfId="7195"/>
    <cellStyle name="Normal 2 3 3 2 9 2" xfId="20440"/>
    <cellStyle name="Normal 2 3 3 3" xfId="133"/>
    <cellStyle name="Normal 2 3 3 3 10" xfId="14373"/>
    <cellStyle name="Normal 2 3 3 3 10 2" xfId="20442"/>
    <cellStyle name="Normal 2 3 3 3 11" xfId="20441"/>
    <cellStyle name="Normal 2 3 3 3 12" xfId="33342"/>
    <cellStyle name="Normal 2 3 3 3 13" xfId="40458"/>
    <cellStyle name="Normal 2 3 3 3 14" xfId="47573"/>
    <cellStyle name="Normal 2 3 3 3 15" xfId="54688"/>
    <cellStyle name="Normal 2 3 3 3 2" xfId="335"/>
    <cellStyle name="Normal 2 3 3 3 2 10" xfId="40653"/>
    <cellStyle name="Normal 2 3 3 3 2 11" xfId="47768"/>
    <cellStyle name="Normal 2 3 3 3 2 12" xfId="54883"/>
    <cellStyle name="Normal 2 3 3 3 2 2" xfId="1136"/>
    <cellStyle name="Normal 2 3 3 3 2 2 10" xfId="55682"/>
    <cellStyle name="Normal 2 3 3 3 2 2 2" xfId="3504"/>
    <cellStyle name="Normal 2 3 3 3 2 2 2 2" xfId="10619"/>
    <cellStyle name="Normal 2 3 3 3 2 2 2 2 2" xfId="20446"/>
    <cellStyle name="Normal 2 3 3 3 2 2 2 3" xfId="20445"/>
    <cellStyle name="Normal 2 3 3 3 2 2 2 4" xfId="36704"/>
    <cellStyle name="Normal 2 3 3 3 2 2 2 5" xfId="43819"/>
    <cellStyle name="Normal 2 3 3 3 2 2 2 6" xfId="50934"/>
    <cellStyle name="Normal 2 3 3 3 2 2 2 7" xfId="58049"/>
    <cellStyle name="Normal 2 3 3 3 2 2 3" xfId="5875"/>
    <cellStyle name="Normal 2 3 3 3 2 2 3 2" xfId="12990"/>
    <cellStyle name="Normal 2 3 3 3 2 2 3 2 2" xfId="20448"/>
    <cellStyle name="Normal 2 3 3 3 2 2 3 3" xfId="20447"/>
    <cellStyle name="Normal 2 3 3 3 2 2 3 4" xfId="39075"/>
    <cellStyle name="Normal 2 3 3 3 2 2 3 5" xfId="46190"/>
    <cellStyle name="Normal 2 3 3 3 2 2 3 6" xfId="53305"/>
    <cellStyle name="Normal 2 3 3 3 2 2 3 7" xfId="60420"/>
    <cellStyle name="Normal 2 3 3 3 2 2 4" xfId="8252"/>
    <cellStyle name="Normal 2 3 3 3 2 2 4 2" xfId="20449"/>
    <cellStyle name="Normal 2 3 3 3 2 2 5" xfId="15367"/>
    <cellStyle name="Normal 2 3 3 3 2 2 5 2" xfId="20450"/>
    <cellStyle name="Normal 2 3 3 3 2 2 6" xfId="20444"/>
    <cellStyle name="Normal 2 3 3 3 2 2 7" xfId="34336"/>
    <cellStyle name="Normal 2 3 3 3 2 2 8" xfId="41452"/>
    <cellStyle name="Normal 2 3 3 3 2 2 9" xfId="48567"/>
    <cellStyle name="Normal 2 3 3 3 2 3" xfId="1926"/>
    <cellStyle name="Normal 2 3 3 3 2 3 10" xfId="56471"/>
    <cellStyle name="Normal 2 3 3 3 2 3 2" xfId="4293"/>
    <cellStyle name="Normal 2 3 3 3 2 3 2 2" xfId="11408"/>
    <cellStyle name="Normal 2 3 3 3 2 3 2 2 2" xfId="20453"/>
    <cellStyle name="Normal 2 3 3 3 2 3 2 3" xfId="20452"/>
    <cellStyle name="Normal 2 3 3 3 2 3 2 4" xfId="37493"/>
    <cellStyle name="Normal 2 3 3 3 2 3 2 5" xfId="44608"/>
    <cellStyle name="Normal 2 3 3 3 2 3 2 6" xfId="51723"/>
    <cellStyle name="Normal 2 3 3 3 2 3 2 7" xfId="58838"/>
    <cellStyle name="Normal 2 3 3 3 2 3 3" xfId="6664"/>
    <cellStyle name="Normal 2 3 3 3 2 3 3 2" xfId="13779"/>
    <cellStyle name="Normal 2 3 3 3 2 3 3 2 2" xfId="20455"/>
    <cellStyle name="Normal 2 3 3 3 2 3 3 3" xfId="20454"/>
    <cellStyle name="Normal 2 3 3 3 2 3 3 4" xfId="39864"/>
    <cellStyle name="Normal 2 3 3 3 2 3 3 5" xfId="46979"/>
    <cellStyle name="Normal 2 3 3 3 2 3 3 6" xfId="54094"/>
    <cellStyle name="Normal 2 3 3 3 2 3 3 7" xfId="61209"/>
    <cellStyle name="Normal 2 3 3 3 2 3 4" xfId="9041"/>
    <cellStyle name="Normal 2 3 3 3 2 3 4 2" xfId="20456"/>
    <cellStyle name="Normal 2 3 3 3 2 3 5" xfId="16156"/>
    <cellStyle name="Normal 2 3 3 3 2 3 5 2" xfId="20457"/>
    <cellStyle name="Normal 2 3 3 3 2 3 6" xfId="20451"/>
    <cellStyle name="Normal 2 3 3 3 2 3 7" xfId="35125"/>
    <cellStyle name="Normal 2 3 3 3 2 3 8" xfId="42241"/>
    <cellStyle name="Normal 2 3 3 3 2 3 9" xfId="49356"/>
    <cellStyle name="Normal 2 3 3 3 2 4" xfId="2705"/>
    <cellStyle name="Normal 2 3 3 3 2 4 2" xfId="9820"/>
    <cellStyle name="Normal 2 3 3 3 2 4 2 2" xfId="20459"/>
    <cellStyle name="Normal 2 3 3 3 2 4 3" xfId="20458"/>
    <cellStyle name="Normal 2 3 3 3 2 4 4" xfId="35905"/>
    <cellStyle name="Normal 2 3 3 3 2 4 5" xfId="43020"/>
    <cellStyle name="Normal 2 3 3 3 2 4 6" xfId="50135"/>
    <cellStyle name="Normal 2 3 3 3 2 4 7" xfId="57250"/>
    <cellStyle name="Normal 2 3 3 3 2 5" xfId="5076"/>
    <cellStyle name="Normal 2 3 3 3 2 5 2" xfId="12191"/>
    <cellStyle name="Normal 2 3 3 3 2 5 2 2" xfId="20461"/>
    <cellStyle name="Normal 2 3 3 3 2 5 3" xfId="20460"/>
    <cellStyle name="Normal 2 3 3 3 2 5 4" xfId="38276"/>
    <cellStyle name="Normal 2 3 3 3 2 5 5" xfId="45391"/>
    <cellStyle name="Normal 2 3 3 3 2 5 6" xfId="52506"/>
    <cellStyle name="Normal 2 3 3 3 2 5 7" xfId="59621"/>
    <cellStyle name="Normal 2 3 3 3 2 6" xfId="7453"/>
    <cellStyle name="Normal 2 3 3 3 2 6 2" xfId="20462"/>
    <cellStyle name="Normal 2 3 3 3 2 7" xfId="14568"/>
    <cellStyle name="Normal 2 3 3 3 2 7 2" xfId="20463"/>
    <cellStyle name="Normal 2 3 3 3 2 8" xfId="20443"/>
    <cellStyle name="Normal 2 3 3 3 2 9" xfId="33537"/>
    <cellStyle name="Normal 2 3 3 3 3" xfId="530"/>
    <cellStyle name="Normal 2 3 3 3 3 10" xfId="40848"/>
    <cellStyle name="Normal 2 3 3 3 3 11" xfId="47963"/>
    <cellStyle name="Normal 2 3 3 3 3 12" xfId="55078"/>
    <cellStyle name="Normal 2 3 3 3 3 2" xfId="1331"/>
    <cellStyle name="Normal 2 3 3 3 3 2 10" xfId="55877"/>
    <cellStyle name="Normal 2 3 3 3 3 2 2" xfId="3699"/>
    <cellStyle name="Normal 2 3 3 3 3 2 2 2" xfId="10814"/>
    <cellStyle name="Normal 2 3 3 3 3 2 2 2 2" xfId="20467"/>
    <cellStyle name="Normal 2 3 3 3 3 2 2 3" xfId="20466"/>
    <cellStyle name="Normal 2 3 3 3 3 2 2 4" xfId="36899"/>
    <cellStyle name="Normal 2 3 3 3 3 2 2 5" xfId="44014"/>
    <cellStyle name="Normal 2 3 3 3 3 2 2 6" xfId="51129"/>
    <cellStyle name="Normal 2 3 3 3 3 2 2 7" xfId="58244"/>
    <cellStyle name="Normal 2 3 3 3 3 2 3" xfId="6070"/>
    <cellStyle name="Normal 2 3 3 3 3 2 3 2" xfId="13185"/>
    <cellStyle name="Normal 2 3 3 3 3 2 3 2 2" xfId="20469"/>
    <cellStyle name="Normal 2 3 3 3 3 2 3 3" xfId="20468"/>
    <cellStyle name="Normal 2 3 3 3 3 2 3 4" xfId="39270"/>
    <cellStyle name="Normal 2 3 3 3 3 2 3 5" xfId="46385"/>
    <cellStyle name="Normal 2 3 3 3 3 2 3 6" xfId="53500"/>
    <cellStyle name="Normal 2 3 3 3 3 2 3 7" xfId="60615"/>
    <cellStyle name="Normal 2 3 3 3 3 2 4" xfId="8447"/>
    <cellStyle name="Normal 2 3 3 3 3 2 4 2" xfId="20470"/>
    <cellStyle name="Normal 2 3 3 3 3 2 5" xfId="15562"/>
    <cellStyle name="Normal 2 3 3 3 3 2 5 2" xfId="20471"/>
    <cellStyle name="Normal 2 3 3 3 3 2 6" xfId="20465"/>
    <cellStyle name="Normal 2 3 3 3 3 2 7" xfId="34531"/>
    <cellStyle name="Normal 2 3 3 3 3 2 8" xfId="41647"/>
    <cellStyle name="Normal 2 3 3 3 3 2 9" xfId="48762"/>
    <cellStyle name="Normal 2 3 3 3 3 3" xfId="2121"/>
    <cellStyle name="Normal 2 3 3 3 3 3 10" xfId="56666"/>
    <cellStyle name="Normal 2 3 3 3 3 3 2" xfId="4488"/>
    <cellStyle name="Normal 2 3 3 3 3 3 2 2" xfId="11603"/>
    <cellStyle name="Normal 2 3 3 3 3 3 2 2 2" xfId="20474"/>
    <cellStyle name="Normal 2 3 3 3 3 3 2 3" xfId="20473"/>
    <cellStyle name="Normal 2 3 3 3 3 3 2 4" xfId="37688"/>
    <cellStyle name="Normal 2 3 3 3 3 3 2 5" xfId="44803"/>
    <cellStyle name="Normal 2 3 3 3 3 3 2 6" xfId="51918"/>
    <cellStyle name="Normal 2 3 3 3 3 3 2 7" xfId="59033"/>
    <cellStyle name="Normal 2 3 3 3 3 3 3" xfId="6859"/>
    <cellStyle name="Normal 2 3 3 3 3 3 3 2" xfId="13974"/>
    <cellStyle name="Normal 2 3 3 3 3 3 3 2 2" xfId="20476"/>
    <cellStyle name="Normal 2 3 3 3 3 3 3 3" xfId="20475"/>
    <cellStyle name="Normal 2 3 3 3 3 3 3 4" xfId="40059"/>
    <cellStyle name="Normal 2 3 3 3 3 3 3 5" xfId="47174"/>
    <cellStyle name="Normal 2 3 3 3 3 3 3 6" xfId="54289"/>
    <cellStyle name="Normal 2 3 3 3 3 3 3 7" xfId="61404"/>
    <cellStyle name="Normal 2 3 3 3 3 3 4" xfId="9236"/>
    <cellStyle name="Normal 2 3 3 3 3 3 4 2" xfId="20477"/>
    <cellStyle name="Normal 2 3 3 3 3 3 5" xfId="16351"/>
    <cellStyle name="Normal 2 3 3 3 3 3 5 2" xfId="20478"/>
    <cellStyle name="Normal 2 3 3 3 3 3 6" xfId="20472"/>
    <cellStyle name="Normal 2 3 3 3 3 3 7" xfId="35320"/>
    <cellStyle name="Normal 2 3 3 3 3 3 8" xfId="42436"/>
    <cellStyle name="Normal 2 3 3 3 3 3 9" xfId="49551"/>
    <cellStyle name="Normal 2 3 3 3 3 4" xfId="2900"/>
    <cellStyle name="Normal 2 3 3 3 3 4 2" xfId="10015"/>
    <cellStyle name="Normal 2 3 3 3 3 4 2 2" xfId="20480"/>
    <cellStyle name="Normal 2 3 3 3 3 4 3" xfId="20479"/>
    <cellStyle name="Normal 2 3 3 3 3 4 4" xfId="36100"/>
    <cellStyle name="Normal 2 3 3 3 3 4 5" xfId="43215"/>
    <cellStyle name="Normal 2 3 3 3 3 4 6" xfId="50330"/>
    <cellStyle name="Normal 2 3 3 3 3 4 7" xfId="57445"/>
    <cellStyle name="Normal 2 3 3 3 3 5" xfId="5271"/>
    <cellStyle name="Normal 2 3 3 3 3 5 2" xfId="12386"/>
    <cellStyle name="Normal 2 3 3 3 3 5 2 2" xfId="20482"/>
    <cellStyle name="Normal 2 3 3 3 3 5 3" xfId="20481"/>
    <cellStyle name="Normal 2 3 3 3 3 5 4" xfId="38471"/>
    <cellStyle name="Normal 2 3 3 3 3 5 5" xfId="45586"/>
    <cellStyle name="Normal 2 3 3 3 3 5 6" xfId="52701"/>
    <cellStyle name="Normal 2 3 3 3 3 5 7" xfId="59816"/>
    <cellStyle name="Normal 2 3 3 3 3 6" xfId="7648"/>
    <cellStyle name="Normal 2 3 3 3 3 6 2" xfId="20483"/>
    <cellStyle name="Normal 2 3 3 3 3 7" xfId="14763"/>
    <cellStyle name="Normal 2 3 3 3 3 7 2" xfId="20484"/>
    <cellStyle name="Normal 2 3 3 3 3 8" xfId="20464"/>
    <cellStyle name="Normal 2 3 3 3 3 9" xfId="33732"/>
    <cellStyle name="Normal 2 3 3 3 4" xfId="646"/>
    <cellStyle name="Normal 2 3 3 3 4 10" xfId="40964"/>
    <cellStyle name="Normal 2 3 3 3 4 11" xfId="48079"/>
    <cellStyle name="Normal 2 3 3 3 4 12" xfId="55194"/>
    <cellStyle name="Normal 2 3 3 3 4 2" xfId="1447"/>
    <cellStyle name="Normal 2 3 3 3 4 2 10" xfId="55993"/>
    <cellStyle name="Normal 2 3 3 3 4 2 2" xfId="3815"/>
    <cellStyle name="Normal 2 3 3 3 4 2 2 2" xfId="10930"/>
    <cellStyle name="Normal 2 3 3 3 4 2 2 2 2" xfId="20488"/>
    <cellStyle name="Normal 2 3 3 3 4 2 2 3" xfId="20487"/>
    <cellStyle name="Normal 2 3 3 3 4 2 2 4" xfId="37015"/>
    <cellStyle name="Normal 2 3 3 3 4 2 2 5" xfId="44130"/>
    <cellStyle name="Normal 2 3 3 3 4 2 2 6" xfId="51245"/>
    <cellStyle name="Normal 2 3 3 3 4 2 2 7" xfId="58360"/>
    <cellStyle name="Normal 2 3 3 3 4 2 3" xfId="6186"/>
    <cellStyle name="Normal 2 3 3 3 4 2 3 2" xfId="13301"/>
    <cellStyle name="Normal 2 3 3 3 4 2 3 2 2" xfId="20490"/>
    <cellStyle name="Normal 2 3 3 3 4 2 3 3" xfId="20489"/>
    <cellStyle name="Normal 2 3 3 3 4 2 3 4" xfId="39386"/>
    <cellStyle name="Normal 2 3 3 3 4 2 3 5" xfId="46501"/>
    <cellStyle name="Normal 2 3 3 3 4 2 3 6" xfId="53616"/>
    <cellStyle name="Normal 2 3 3 3 4 2 3 7" xfId="60731"/>
    <cellStyle name="Normal 2 3 3 3 4 2 4" xfId="8563"/>
    <cellStyle name="Normal 2 3 3 3 4 2 4 2" xfId="20491"/>
    <cellStyle name="Normal 2 3 3 3 4 2 5" xfId="15678"/>
    <cellStyle name="Normal 2 3 3 3 4 2 5 2" xfId="20492"/>
    <cellStyle name="Normal 2 3 3 3 4 2 6" xfId="20486"/>
    <cellStyle name="Normal 2 3 3 3 4 2 7" xfId="34647"/>
    <cellStyle name="Normal 2 3 3 3 4 2 8" xfId="41763"/>
    <cellStyle name="Normal 2 3 3 3 4 2 9" xfId="48878"/>
    <cellStyle name="Normal 2 3 3 3 4 3" xfId="2237"/>
    <cellStyle name="Normal 2 3 3 3 4 3 10" xfId="56782"/>
    <cellStyle name="Normal 2 3 3 3 4 3 2" xfId="4604"/>
    <cellStyle name="Normal 2 3 3 3 4 3 2 2" xfId="11719"/>
    <cellStyle name="Normal 2 3 3 3 4 3 2 2 2" xfId="20495"/>
    <cellStyle name="Normal 2 3 3 3 4 3 2 3" xfId="20494"/>
    <cellStyle name="Normal 2 3 3 3 4 3 2 4" xfId="37804"/>
    <cellStyle name="Normal 2 3 3 3 4 3 2 5" xfId="44919"/>
    <cellStyle name="Normal 2 3 3 3 4 3 2 6" xfId="52034"/>
    <cellStyle name="Normal 2 3 3 3 4 3 2 7" xfId="59149"/>
    <cellStyle name="Normal 2 3 3 3 4 3 3" xfId="6975"/>
    <cellStyle name="Normal 2 3 3 3 4 3 3 2" xfId="14090"/>
    <cellStyle name="Normal 2 3 3 3 4 3 3 2 2" xfId="20497"/>
    <cellStyle name="Normal 2 3 3 3 4 3 3 3" xfId="20496"/>
    <cellStyle name="Normal 2 3 3 3 4 3 3 4" xfId="40175"/>
    <cellStyle name="Normal 2 3 3 3 4 3 3 5" xfId="47290"/>
    <cellStyle name="Normal 2 3 3 3 4 3 3 6" xfId="54405"/>
    <cellStyle name="Normal 2 3 3 3 4 3 3 7" xfId="61520"/>
    <cellStyle name="Normal 2 3 3 3 4 3 4" xfId="9352"/>
    <cellStyle name="Normal 2 3 3 3 4 3 4 2" xfId="20498"/>
    <cellStyle name="Normal 2 3 3 3 4 3 5" xfId="16467"/>
    <cellStyle name="Normal 2 3 3 3 4 3 5 2" xfId="20499"/>
    <cellStyle name="Normal 2 3 3 3 4 3 6" xfId="20493"/>
    <cellStyle name="Normal 2 3 3 3 4 3 7" xfId="35436"/>
    <cellStyle name="Normal 2 3 3 3 4 3 8" xfId="42552"/>
    <cellStyle name="Normal 2 3 3 3 4 3 9" xfId="49667"/>
    <cellStyle name="Normal 2 3 3 3 4 4" xfId="3016"/>
    <cellStyle name="Normal 2 3 3 3 4 4 2" xfId="10131"/>
    <cellStyle name="Normal 2 3 3 3 4 4 2 2" xfId="20501"/>
    <cellStyle name="Normal 2 3 3 3 4 4 3" xfId="20500"/>
    <cellStyle name="Normal 2 3 3 3 4 4 4" xfId="36216"/>
    <cellStyle name="Normal 2 3 3 3 4 4 5" xfId="43331"/>
    <cellStyle name="Normal 2 3 3 3 4 4 6" xfId="50446"/>
    <cellStyle name="Normal 2 3 3 3 4 4 7" xfId="57561"/>
    <cellStyle name="Normal 2 3 3 3 4 5" xfId="5387"/>
    <cellStyle name="Normal 2 3 3 3 4 5 2" xfId="12502"/>
    <cellStyle name="Normal 2 3 3 3 4 5 2 2" xfId="20503"/>
    <cellStyle name="Normal 2 3 3 3 4 5 3" xfId="20502"/>
    <cellStyle name="Normal 2 3 3 3 4 5 4" xfId="38587"/>
    <cellStyle name="Normal 2 3 3 3 4 5 5" xfId="45702"/>
    <cellStyle name="Normal 2 3 3 3 4 5 6" xfId="52817"/>
    <cellStyle name="Normal 2 3 3 3 4 5 7" xfId="59932"/>
    <cellStyle name="Normal 2 3 3 3 4 6" xfId="7764"/>
    <cellStyle name="Normal 2 3 3 3 4 6 2" xfId="20504"/>
    <cellStyle name="Normal 2 3 3 3 4 7" xfId="14879"/>
    <cellStyle name="Normal 2 3 3 3 4 7 2" xfId="20505"/>
    <cellStyle name="Normal 2 3 3 3 4 8" xfId="20485"/>
    <cellStyle name="Normal 2 3 3 3 4 9" xfId="33848"/>
    <cellStyle name="Normal 2 3 3 3 5" xfId="941"/>
    <cellStyle name="Normal 2 3 3 3 5 10" xfId="55487"/>
    <cellStyle name="Normal 2 3 3 3 5 2" xfId="3309"/>
    <cellStyle name="Normal 2 3 3 3 5 2 2" xfId="10424"/>
    <cellStyle name="Normal 2 3 3 3 5 2 2 2" xfId="20508"/>
    <cellStyle name="Normal 2 3 3 3 5 2 3" xfId="20507"/>
    <cellStyle name="Normal 2 3 3 3 5 2 4" xfId="36509"/>
    <cellStyle name="Normal 2 3 3 3 5 2 5" xfId="43624"/>
    <cellStyle name="Normal 2 3 3 3 5 2 6" xfId="50739"/>
    <cellStyle name="Normal 2 3 3 3 5 2 7" xfId="57854"/>
    <cellStyle name="Normal 2 3 3 3 5 3" xfId="5680"/>
    <cellStyle name="Normal 2 3 3 3 5 3 2" xfId="12795"/>
    <cellStyle name="Normal 2 3 3 3 5 3 2 2" xfId="20510"/>
    <cellStyle name="Normal 2 3 3 3 5 3 3" xfId="20509"/>
    <cellStyle name="Normal 2 3 3 3 5 3 4" xfId="38880"/>
    <cellStyle name="Normal 2 3 3 3 5 3 5" xfId="45995"/>
    <cellStyle name="Normal 2 3 3 3 5 3 6" xfId="53110"/>
    <cellStyle name="Normal 2 3 3 3 5 3 7" xfId="60225"/>
    <cellStyle name="Normal 2 3 3 3 5 4" xfId="8057"/>
    <cellStyle name="Normal 2 3 3 3 5 4 2" xfId="20511"/>
    <cellStyle name="Normal 2 3 3 3 5 5" xfId="15172"/>
    <cellStyle name="Normal 2 3 3 3 5 5 2" xfId="20512"/>
    <cellStyle name="Normal 2 3 3 3 5 6" xfId="20506"/>
    <cellStyle name="Normal 2 3 3 3 5 7" xfId="34141"/>
    <cellStyle name="Normal 2 3 3 3 5 8" xfId="41257"/>
    <cellStyle name="Normal 2 3 3 3 5 9" xfId="48372"/>
    <cellStyle name="Normal 2 3 3 3 6" xfId="1731"/>
    <cellStyle name="Normal 2 3 3 3 6 10" xfId="56276"/>
    <cellStyle name="Normal 2 3 3 3 6 2" xfId="4098"/>
    <cellStyle name="Normal 2 3 3 3 6 2 2" xfId="11213"/>
    <cellStyle name="Normal 2 3 3 3 6 2 2 2" xfId="20515"/>
    <cellStyle name="Normal 2 3 3 3 6 2 3" xfId="20514"/>
    <cellStyle name="Normal 2 3 3 3 6 2 4" xfId="37298"/>
    <cellStyle name="Normal 2 3 3 3 6 2 5" xfId="44413"/>
    <cellStyle name="Normal 2 3 3 3 6 2 6" xfId="51528"/>
    <cellStyle name="Normal 2 3 3 3 6 2 7" xfId="58643"/>
    <cellStyle name="Normal 2 3 3 3 6 3" xfId="6469"/>
    <cellStyle name="Normal 2 3 3 3 6 3 2" xfId="13584"/>
    <cellStyle name="Normal 2 3 3 3 6 3 2 2" xfId="20517"/>
    <cellStyle name="Normal 2 3 3 3 6 3 3" xfId="20516"/>
    <cellStyle name="Normal 2 3 3 3 6 3 4" xfId="39669"/>
    <cellStyle name="Normal 2 3 3 3 6 3 5" xfId="46784"/>
    <cellStyle name="Normal 2 3 3 3 6 3 6" xfId="53899"/>
    <cellStyle name="Normal 2 3 3 3 6 3 7" xfId="61014"/>
    <cellStyle name="Normal 2 3 3 3 6 4" xfId="8846"/>
    <cellStyle name="Normal 2 3 3 3 6 4 2" xfId="20518"/>
    <cellStyle name="Normal 2 3 3 3 6 5" xfId="15961"/>
    <cellStyle name="Normal 2 3 3 3 6 5 2" xfId="20519"/>
    <cellStyle name="Normal 2 3 3 3 6 6" xfId="20513"/>
    <cellStyle name="Normal 2 3 3 3 6 7" xfId="34930"/>
    <cellStyle name="Normal 2 3 3 3 6 8" xfId="42046"/>
    <cellStyle name="Normal 2 3 3 3 6 9" xfId="49161"/>
    <cellStyle name="Normal 2 3 3 3 7" xfId="2510"/>
    <cellStyle name="Normal 2 3 3 3 7 2" xfId="9625"/>
    <cellStyle name="Normal 2 3 3 3 7 2 2" xfId="20521"/>
    <cellStyle name="Normal 2 3 3 3 7 3" xfId="20520"/>
    <cellStyle name="Normal 2 3 3 3 7 4" xfId="35710"/>
    <cellStyle name="Normal 2 3 3 3 7 5" xfId="42825"/>
    <cellStyle name="Normal 2 3 3 3 7 6" xfId="49940"/>
    <cellStyle name="Normal 2 3 3 3 7 7" xfId="57055"/>
    <cellStyle name="Normal 2 3 3 3 8" xfId="4881"/>
    <cellStyle name="Normal 2 3 3 3 8 2" xfId="11996"/>
    <cellStyle name="Normal 2 3 3 3 8 2 2" xfId="20523"/>
    <cellStyle name="Normal 2 3 3 3 8 3" xfId="20522"/>
    <cellStyle name="Normal 2 3 3 3 8 4" xfId="38081"/>
    <cellStyle name="Normal 2 3 3 3 8 5" xfId="45196"/>
    <cellStyle name="Normal 2 3 3 3 8 6" xfId="52311"/>
    <cellStyle name="Normal 2 3 3 3 8 7" xfId="59426"/>
    <cellStyle name="Normal 2 3 3 3 9" xfId="7258"/>
    <cellStyle name="Normal 2 3 3 3 9 2" xfId="20524"/>
    <cellStyle name="Normal 2 3 3 4" xfId="240"/>
    <cellStyle name="Normal 2 3 3 4 10" xfId="40558"/>
    <cellStyle name="Normal 2 3 3 4 11" xfId="47673"/>
    <cellStyle name="Normal 2 3 3 4 12" xfId="54788"/>
    <cellStyle name="Normal 2 3 3 4 2" xfId="1041"/>
    <cellStyle name="Normal 2 3 3 4 2 10" xfId="55587"/>
    <cellStyle name="Normal 2 3 3 4 2 2" xfId="3409"/>
    <cellStyle name="Normal 2 3 3 4 2 2 2" xfId="10524"/>
    <cellStyle name="Normal 2 3 3 4 2 2 2 2" xfId="20528"/>
    <cellStyle name="Normal 2 3 3 4 2 2 3" xfId="20527"/>
    <cellStyle name="Normal 2 3 3 4 2 2 4" xfId="36609"/>
    <cellStyle name="Normal 2 3 3 4 2 2 5" xfId="43724"/>
    <cellStyle name="Normal 2 3 3 4 2 2 6" xfId="50839"/>
    <cellStyle name="Normal 2 3 3 4 2 2 7" xfId="57954"/>
    <cellStyle name="Normal 2 3 3 4 2 3" xfId="5780"/>
    <cellStyle name="Normal 2 3 3 4 2 3 2" xfId="12895"/>
    <cellStyle name="Normal 2 3 3 4 2 3 2 2" xfId="20530"/>
    <cellStyle name="Normal 2 3 3 4 2 3 3" xfId="20529"/>
    <cellStyle name="Normal 2 3 3 4 2 3 4" xfId="38980"/>
    <cellStyle name="Normal 2 3 3 4 2 3 5" xfId="46095"/>
    <cellStyle name="Normal 2 3 3 4 2 3 6" xfId="53210"/>
    <cellStyle name="Normal 2 3 3 4 2 3 7" xfId="60325"/>
    <cellStyle name="Normal 2 3 3 4 2 4" xfId="8157"/>
    <cellStyle name="Normal 2 3 3 4 2 4 2" xfId="20531"/>
    <cellStyle name="Normal 2 3 3 4 2 5" xfId="15272"/>
    <cellStyle name="Normal 2 3 3 4 2 5 2" xfId="20532"/>
    <cellStyle name="Normal 2 3 3 4 2 6" xfId="20526"/>
    <cellStyle name="Normal 2 3 3 4 2 7" xfId="34241"/>
    <cellStyle name="Normal 2 3 3 4 2 8" xfId="41357"/>
    <cellStyle name="Normal 2 3 3 4 2 9" xfId="48472"/>
    <cellStyle name="Normal 2 3 3 4 3" xfId="1831"/>
    <cellStyle name="Normal 2 3 3 4 3 10" xfId="56376"/>
    <cellStyle name="Normal 2 3 3 4 3 2" xfId="4198"/>
    <cellStyle name="Normal 2 3 3 4 3 2 2" xfId="11313"/>
    <cellStyle name="Normal 2 3 3 4 3 2 2 2" xfId="20535"/>
    <cellStyle name="Normal 2 3 3 4 3 2 3" xfId="20534"/>
    <cellStyle name="Normal 2 3 3 4 3 2 4" xfId="37398"/>
    <cellStyle name="Normal 2 3 3 4 3 2 5" xfId="44513"/>
    <cellStyle name="Normal 2 3 3 4 3 2 6" xfId="51628"/>
    <cellStyle name="Normal 2 3 3 4 3 2 7" xfId="58743"/>
    <cellStyle name="Normal 2 3 3 4 3 3" xfId="6569"/>
    <cellStyle name="Normal 2 3 3 4 3 3 2" xfId="13684"/>
    <cellStyle name="Normal 2 3 3 4 3 3 2 2" xfId="20537"/>
    <cellStyle name="Normal 2 3 3 4 3 3 3" xfId="20536"/>
    <cellStyle name="Normal 2 3 3 4 3 3 4" xfId="39769"/>
    <cellStyle name="Normal 2 3 3 4 3 3 5" xfId="46884"/>
    <cellStyle name="Normal 2 3 3 4 3 3 6" xfId="53999"/>
    <cellStyle name="Normal 2 3 3 4 3 3 7" xfId="61114"/>
    <cellStyle name="Normal 2 3 3 4 3 4" xfId="8946"/>
    <cellStyle name="Normal 2 3 3 4 3 4 2" xfId="20538"/>
    <cellStyle name="Normal 2 3 3 4 3 5" xfId="16061"/>
    <cellStyle name="Normal 2 3 3 4 3 5 2" xfId="20539"/>
    <cellStyle name="Normal 2 3 3 4 3 6" xfId="20533"/>
    <cellStyle name="Normal 2 3 3 4 3 7" xfId="35030"/>
    <cellStyle name="Normal 2 3 3 4 3 8" xfId="42146"/>
    <cellStyle name="Normal 2 3 3 4 3 9" xfId="49261"/>
    <cellStyle name="Normal 2 3 3 4 4" xfId="2610"/>
    <cellStyle name="Normal 2 3 3 4 4 2" xfId="9725"/>
    <cellStyle name="Normal 2 3 3 4 4 2 2" xfId="20541"/>
    <cellStyle name="Normal 2 3 3 4 4 3" xfId="20540"/>
    <cellStyle name="Normal 2 3 3 4 4 4" xfId="35810"/>
    <cellStyle name="Normal 2 3 3 4 4 5" xfId="42925"/>
    <cellStyle name="Normal 2 3 3 4 4 6" xfId="50040"/>
    <cellStyle name="Normal 2 3 3 4 4 7" xfId="57155"/>
    <cellStyle name="Normal 2 3 3 4 5" xfId="4981"/>
    <cellStyle name="Normal 2 3 3 4 5 2" xfId="12096"/>
    <cellStyle name="Normal 2 3 3 4 5 2 2" xfId="20543"/>
    <cellStyle name="Normal 2 3 3 4 5 3" xfId="20542"/>
    <cellStyle name="Normal 2 3 3 4 5 4" xfId="38181"/>
    <cellStyle name="Normal 2 3 3 4 5 5" xfId="45296"/>
    <cellStyle name="Normal 2 3 3 4 5 6" xfId="52411"/>
    <cellStyle name="Normal 2 3 3 4 5 7" xfId="59526"/>
    <cellStyle name="Normal 2 3 3 4 6" xfId="7358"/>
    <cellStyle name="Normal 2 3 3 4 6 2" xfId="20544"/>
    <cellStyle name="Normal 2 3 3 4 7" xfId="14473"/>
    <cellStyle name="Normal 2 3 3 4 7 2" xfId="20545"/>
    <cellStyle name="Normal 2 3 3 4 8" xfId="20525"/>
    <cellStyle name="Normal 2 3 3 4 9" xfId="33442"/>
    <cellStyle name="Normal 2 3 3 5" xfId="435"/>
    <cellStyle name="Normal 2 3 3 5 10" xfId="40753"/>
    <cellStyle name="Normal 2 3 3 5 11" xfId="47868"/>
    <cellStyle name="Normal 2 3 3 5 12" xfId="54983"/>
    <cellStyle name="Normal 2 3 3 5 2" xfId="1236"/>
    <cellStyle name="Normal 2 3 3 5 2 10" xfId="55782"/>
    <cellStyle name="Normal 2 3 3 5 2 2" xfId="3604"/>
    <cellStyle name="Normal 2 3 3 5 2 2 2" xfId="10719"/>
    <cellStyle name="Normal 2 3 3 5 2 2 2 2" xfId="20549"/>
    <cellStyle name="Normal 2 3 3 5 2 2 3" xfId="20548"/>
    <cellStyle name="Normal 2 3 3 5 2 2 4" xfId="36804"/>
    <cellStyle name="Normal 2 3 3 5 2 2 5" xfId="43919"/>
    <cellStyle name="Normal 2 3 3 5 2 2 6" xfId="51034"/>
    <cellStyle name="Normal 2 3 3 5 2 2 7" xfId="58149"/>
    <cellStyle name="Normal 2 3 3 5 2 3" xfId="5975"/>
    <cellStyle name="Normal 2 3 3 5 2 3 2" xfId="13090"/>
    <cellStyle name="Normal 2 3 3 5 2 3 2 2" xfId="20551"/>
    <cellStyle name="Normal 2 3 3 5 2 3 3" xfId="20550"/>
    <cellStyle name="Normal 2 3 3 5 2 3 4" xfId="39175"/>
    <cellStyle name="Normal 2 3 3 5 2 3 5" xfId="46290"/>
    <cellStyle name="Normal 2 3 3 5 2 3 6" xfId="53405"/>
    <cellStyle name="Normal 2 3 3 5 2 3 7" xfId="60520"/>
    <cellStyle name="Normal 2 3 3 5 2 4" xfId="8352"/>
    <cellStyle name="Normal 2 3 3 5 2 4 2" xfId="20552"/>
    <cellStyle name="Normal 2 3 3 5 2 5" xfId="15467"/>
    <cellStyle name="Normal 2 3 3 5 2 5 2" xfId="20553"/>
    <cellStyle name="Normal 2 3 3 5 2 6" xfId="20547"/>
    <cellStyle name="Normal 2 3 3 5 2 7" xfId="34436"/>
    <cellStyle name="Normal 2 3 3 5 2 8" xfId="41552"/>
    <cellStyle name="Normal 2 3 3 5 2 9" xfId="48667"/>
    <cellStyle name="Normal 2 3 3 5 3" xfId="2026"/>
    <cellStyle name="Normal 2 3 3 5 3 10" xfId="56571"/>
    <cellStyle name="Normal 2 3 3 5 3 2" xfId="4393"/>
    <cellStyle name="Normal 2 3 3 5 3 2 2" xfId="11508"/>
    <cellStyle name="Normal 2 3 3 5 3 2 2 2" xfId="20556"/>
    <cellStyle name="Normal 2 3 3 5 3 2 3" xfId="20555"/>
    <cellStyle name="Normal 2 3 3 5 3 2 4" xfId="37593"/>
    <cellStyle name="Normal 2 3 3 5 3 2 5" xfId="44708"/>
    <cellStyle name="Normal 2 3 3 5 3 2 6" xfId="51823"/>
    <cellStyle name="Normal 2 3 3 5 3 2 7" xfId="58938"/>
    <cellStyle name="Normal 2 3 3 5 3 3" xfId="6764"/>
    <cellStyle name="Normal 2 3 3 5 3 3 2" xfId="13879"/>
    <cellStyle name="Normal 2 3 3 5 3 3 2 2" xfId="20558"/>
    <cellStyle name="Normal 2 3 3 5 3 3 3" xfId="20557"/>
    <cellStyle name="Normal 2 3 3 5 3 3 4" xfId="39964"/>
    <cellStyle name="Normal 2 3 3 5 3 3 5" xfId="47079"/>
    <cellStyle name="Normal 2 3 3 5 3 3 6" xfId="54194"/>
    <cellStyle name="Normal 2 3 3 5 3 3 7" xfId="61309"/>
    <cellStyle name="Normal 2 3 3 5 3 4" xfId="9141"/>
    <cellStyle name="Normal 2 3 3 5 3 4 2" xfId="20559"/>
    <cellStyle name="Normal 2 3 3 5 3 5" xfId="16256"/>
    <cellStyle name="Normal 2 3 3 5 3 5 2" xfId="20560"/>
    <cellStyle name="Normal 2 3 3 5 3 6" xfId="20554"/>
    <cellStyle name="Normal 2 3 3 5 3 7" xfId="35225"/>
    <cellStyle name="Normal 2 3 3 5 3 8" xfId="42341"/>
    <cellStyle name="Normal 2 3 3 5 3 9" xfId="49456"/>
    <cellStyle name="Normal 2 3 3 5 4" xfId="2805"/>
    <cellStyle name="Normal 2 3 3 5 4 2" xfId="9920"/>
    <cellStyle name="Normal 2 3 3 5 4 2 2" xfId="20562"/>
    <cellStyle name="Normal 2 3 3 5 4 3" xfId="20561"/>
    <cellStyle name="Normal 2 3 3 5 4 4" xfId="36005"/>
    <cellStyle name="Normal 2 3 3 5 4 5" xfId="43120"/>
    <cellStyle name="Normal 2 3 3 5 4 6" xfId="50235"/>
    <cellStyle name="Normal 2 3 3 5 4 7" xfId="57350"/>
    <cellStyle name="Normal 2 3 3 5 5" xfId="5176"/>
    <cellStyle name="Normal 2 3 3 5 5 2" xfId="12291"/>
    <cellStyle name="Normal 2 3 3 5 5 2 2" xfId="20564"/>
    <cellStyle name="Normal 2 3 3 5 5 3" xfId="20563"/>
    <cellStyle name="Normal 2 3 3 5 5 4" xfId="38376"/>
    <cellStyle name="Normal 2 3 3 5 5 5" xfId="45491"/>
    <cellStyle name="Normal 2 3 3 5 5 6" xfId="52606"/>
    <cellStyle name="Normal 2 3 3 5 5 7" xfId="59721"/>
    <cellStyle name="Normal 2 3 3 5 6" xfId="7553"/>
    <cellStyle name="Normal 2 3 3 5 6 2" xfId="20565"/>
    <cellStyle name="Normal 2 3 3 5 7" xfId="14668"/>
    <cellStyle name="Normal 2 3 3 5 7 2" xfId="20566"/>
    <cellStyle name="Normal 2 3 3 5 8" xfId="20546"/>
    <cellStyle name="Normal 2 3 3 5 9" xfId="33637"/>
    <cellStyle name="Normal 2 3 3 6" xfId="644"/>
    <cellStyle name="Normal 2 3 3 6 10" xfId="40962"/>
    <cellStyle name="Normal 2 3 3 6 11" xfId="48077"/>
    <cellStyle name="Normal 2 3 3 6 12" xfId="55192"/>
    <cellStyle name="Normal 2 3 3 6 2" xfId="1445"/>
    <cellStyle name="Normal 2 3 3 6 2 10" xfId="55991"/>
    <cellStyle name="Normal 2 3 3 6 2 2" xfId="3813"/>
    <cellStyle name="Normal 2 3 3 6 2 2 2" xfId="10928"/>
    <cellStyle name="Normal 2 3 3 6 2 2 2 2" xfId="20570"/>
    <cellStyle name="Normal 2 3 3 6 2 2 3" xfId="20569"/>
    <cellStyle name="Normal 2 3 3 6 2 2 4" xfId="37013"/>
    <cellStyle name="Normal 2 3 3 6 2 2 5" xfId="44128"/>
    <cellStyle name="Normal 2 3 3 6 2 2 6" xfId="51243"/>
    <cellStyle name="Normal 2 3 3 6 2 2 7" xfId="58358"/>
    <cellStyle name="Normal 2 3 3 6 2 3" xfId="6184"/>
    <cellStyle name="Normal 2 3 3 6 2 3 2" xfId="13299"/>
    <cellStyle name="Normal 2 3 3 6 2 3 2 2" xfId="20572"/>
    <cellStyle name="Normal 2 3 3 6 2 3 3" xfId="20571"/>
    <cellStyle name="Normal 2 3 3 6 2 3 4" xfId="39384"/>
    <cellStyle name="Normal 2 3 3 6 2 3 5" xfId="46499"/>
    <cellStyle name="Normal 2 3 3 6 2 3 6" xfId="53614"/>
    <cellStyle name="Normal 2 3 3 6 2 3 7" xfId="60729"/>
    <cellStyle name="Normal 2 3 3 6 2 4" xfId="8561"/>
    <cellStyle name="Normal 2 3 3 6 2 4 2" xfId="20573"/>
    <cellStyle name="Normal 2 3 3 6 2 5" xfId="15676"/>
    <cellStyle name="Normal 2 3 3 6 2 5 2" xfId="20574"/>
    <cellStyle name="Normal 2 3 3 6 2 6" xfId="20568"/>
    <cellStyle name="Normal 2 3 3 6 2 7" xfId="34645"/>
    <cellStyle name="Normal 2 3 3 6 2 8" xfId="41761"/>
    <cellStyle name="Normal 2 3 3 6 2 9" xfId="48876"/>
    <cellStyle name="Normal 2 3 3 6 3" xfId="2235"/>
    <cellStyle name="Normal 2 3 3 6 3 10" xfId="56780"/>
    <cellStyle name="Normal 2 3 3 6 3 2" xfId="4602"/>
    <cellStyle name="Normal 2 3 3 6 3 2 2" xfId="11717"/>
    <cellStyle name="Normal 2 3 3 6 3 2 2 2" xfId="20577"/>
    <cellStyle name="Normal 2 3 3 6 3 2 3" xfId="20576"/>
    <cellStyle name="Normal 2 3 3 6 3 2 4" xfId="37802"/>
    <cellStyle name="Normal 2 3 3 6 3 2 5" xfId="44917"/>
    <cellStyle name="Normal 2 3 3 6 3 2 6" xfId="52032"/>
    <cellStyle name="Normal 2 3 3 6 3 2 7" xfId="59147"/>
    <cellStyle name="Normal 2 3 3 6 3 3" xfId="6973"/>
    <cellStyle name="Normal 2 3 3 6 3 3 2" xfId="14088"/>
    <cellStyle name="Normal 2 3 3 6 3 3 2 2" xfId="20579"/>
    <cellStyle name="Normal 2 3 3 6 3 3 3" xfId="20578"/>
    <cellStyle name="Normal 2 3 3 6 3 3 4" xfId="40173"/>
    <cellStyle name="Normal 2 3 3 6 3 3 5" xfId="47288"/>
    <cellStyle name="Normal 2 3 3 6 3 3 6" xfId="54403"/>
    <cellStyle name="Normal 2 3 3 6 3 3 7" xfId="61518"/>
    <cellStyle name="Normal 2 3 3 6 3 4" xfId="9350"/>
    <cellStyle name="Normal 2 3 3 6 3 4 2" xfId="20580"/>
    <cellStyle name="Normal 2 3 3 6 3 5" xfId="16465"/>
    <cellStyle name="Normal 2 3 3 6 3 5 2" xfId="20581"/>
    <cellStyle name="Normal 2 3 3 6 3 6" xfId="20575"/>
    <cellStyle name="Normal 2 3 3 6 3 7" xfId="35434"/>
    <cellStyle name="Normal 2 3 3 6 3 8" xfId="42550"/>
    <cellStyle name="Normal 2 3 3 6 3 9" xfId="49665"/>
    <cellStyle name="Normal 2 3 3 6 4" xfId="3014"/>
    <cellStyle name="Normal 2 3 3 6 4 2" xfId="10129"/>
    <cellStyle name="Normal 2 3 3 6 4 2 2" xfId="20583"/>
    <cellStyle name="Normal 2 3 3 6 4 3" xfId="20582"/>
    <cellStyle name="Normal 2 3 3 6 4 4" xfId="36214"/>
    <cellStyle name="Normal 2 3 3 6 4 5" xfId="43329"/>
    <cellStyle name="Normal 2 3 3 6 4 6" xfId="50444"/>
    <cellStyle name="Normal 2 3 3 6 4 7" xfId="57559"/>
    <cellStyle name="Normal 2 3 3 6 5" xfId="5385"/>
    <cellStyle name="Normal 2 3 3 6 5 2" xfId="12500"/>
    <cellStyle name="Normal 2 3 3 6 5 2 2" xfId="20585"/>
    <cellStyle name="Normal 2 3 3 6 5 3" xfId="20584"/>
    <cellStyle name="Normal 2 3 3 6 5 4" xfId="38585"/>
    <cellStyle name="Normal 2 3 3 6 5 5" xfId="45700"/>
    <cellStyle name="Normal 2 3 3 6 5 6" xfId="52815"/>
    <cellStyle name="Normal 2 3 3 6 5 7" xfId="59930"/>
    <cellStyle name="Normal 2 3 3 6 6" xfId="7762"/>
    <cellStyle name="Normal 2 3 3 6 6 2" xfId="20586"/>
    <cellStyle name="Normal 2 3 3 6 7" xfId="14877"/>
    <cellStyle name="Normal 2 3 3 6 7 2" xfId="20587"/>
    <cellStyle name="Normal 2 3 3 6 8" xfId="20567"/>
    <cellStyle name="Normal 2 3 3 6 9" xfId="33846"/>
    <cellStyle name="Normal 2 3 3 7" xfId="846"/>
    <cellStyle name="Normal 2 3 3 7 10" xfId="55392"/>
    <cellStyle name="Normal 2 3 3 7 2" xfId="3214"/>
    <cellStyle name="Normal 2 3 3 7 2 2" xfId="10329"/>
    <cellStyle name="Normal 2 3 3 7 2 2 2" xfId="20590"/>
    <cellStyle name="Normal 2 3 3 7 2 3" xfId="20589"/>
    <cellStyle name="Normal 2 3 3 7 2 4" xfId="36414"/>
    <cellStyle name="Normal 2 3 3 7 2 5" xfId="43529"/>
    <cellStyle name="Normal 2 3 3 7 2 6" xfId="50644"/>
    <cellStyle name="Normal 2 3 3 7 2 7" xfId="57759"/>
    <cellStyle name="Normal 2 3 3 7 3" xfId="5585"/>
    <cellStyle name="Normal 2 3 3 7 3 2" xfId="12700"/>
    <cellStyle name="Normal 2 3 3 7 3 2 2" xfId="20592"/>
    <cellStyle name="Normal 2 3 3 7 3 3" xfId="20591"/>
    <cellStyle name="Normal 2 3 3 7 3 4" xfId="38785"/>
    <cellStyle name="Normal 2 3 3 7 3 5" xfId="45900"/>
    <cellStyle name="Normal 2 3 3 7 3 6" xfId="53015"/>
    <cellStyle name="Normal 2 3 3 7 3 7" xfId="60130"/>
    <cellStyle name="Normal 2 3 3 7 4" xfId="7962"/>
    <cellStyle name="Normal 2 3 3 7 4 2" xfId="20593"/>
    <cellStyle name="Normal 2 3 3 7 5" xfId="15077"/>
    <cellStyle name="Normal 2 3 3 7 5 2" xfId="20594"/>
    <cellStyle name="Normal 2 3 3 7 6" xfId="20588"/>
    <cellStyle name="Normal 2 3 3 7 7" xfId="34046"/>
    <cellStyle name="Normal 2 3 3 7 8" xfId="41162"/>
    <cellStyle name="Normal 2 3 3 7 9" xfId="48277"/>
    <cellStyle name="Normal 2 3 3 8" xfId="1636"/>
    <cellStyle name="Normal 2 3 3 8 10" xfId="56181"/>
    <cellStyle name="Normal 2 3 3 8 2" xfId="4003"/>
    <cellStyle name="Normal 2 3 3 8 2 2" xfId="11118"/>
    <cellStyle name="Normal 2 3 3 8 2 2 2" xfId="20597"/>
    <cellStyle name="Normal 2 3 3 8 2 3" xfId="20596"/>
    <cellStyle name="Normal 2 3 3 8 2 4" xfId="37203"/>
    <cellStyle name="Normal 2 3 3 8 2 5" xfId="44318"/>
    <cellStyle name="Normal 2 3 3 8 2 6" xfId="51433"/>
    <cellStyle name="Normal 2 3 3 8 2 7" xfId="58548"/>
    <cellStyle name="Normal 2 3 3 8 3" xfId="6374"/>
    <cellStyle name="Normal 2 3 3 8 3 2" xfId="13489"/>
    <cellStyle name="Normal 2 3 3 8 3 2 2" xfId="20599"/>
    <cellStyle name="Normal 2 3 3 8 3 3" xfId="20598"/>
    <cellStyle name="Normal 2 3 3 8 3 4" xfId="39574"/>
    <cellStyle name="Normal 2 3 3 8 3 5" xfId="46689"/>
    <cellStyle name="Normal 2 3 3 8 3 6" xfId="53804"/>
    <cellStyle name="Normal 2 3 3 8 3 7" xfId="60919"/>
    <cellStyle name="Normal 2 3 3 8 4" xfId="8751"/>
    <cellStyle name="Normal 2 3 3 8 4 2" xfId="20600"/>
    <cellStyle name="Normal 2 3 3 8 5" xfId="15866"/>
    <cellStyle name="Normal 2 3 3 8 5 2" xfId="20601"/>
    <cellStyle name="Normal 2 3 3 8 6" xfId="20595"/>
    <cellStyle name="Normal 2 3 3 8 7" xfId="34835"/>
    <cellStyle name="Normal 2 3 3 8 8" xfId="41951"/>
    <cellStyle name="Normal 2 3 3 8 9" xfId="49066"/>
    <cellStyle name="Normal 2 3 3 9" xfId="2415"/>
    <cellStyle name="Normal 2 3 3 9 2" xfId="9530"/>
    <cellStyle name="Normal 2 3 3 9 2 2" xfId="20603"/>
    <cellStyle name="Normal 2 3 3 9 3" xfId="20602"/>
    <cellStyle name="Normal 2 3 3 9 4" xfId="35615"/>
    <cellStyle name="Normal 2 3 3 9 5" xfId="42730"/>
    <cellStyle name="Normal 2 3 3 9 6" xfId="49845"/>
    <cellStyle name="Normal 2 3 3 9 7" xfId="56960"/>
    <cellStyle name="Normal 2 3 4" xfId="67"/>
    <cellStyle name="Normal 2 3 4 10" xfId="7192"/>
    <cellStyle name="Normal 2 3 4 10 2" xfId="20605"/>
    <cellStyle name="Normal 2 3 4 11" xfId="14307"/>
    <cellStyle name="Normal 2 3 4 11 2" xfId="20606"/>
    <cellStyle name="Normal 2 3 4 12" xfId="20604"/>
    <cellStyle name="Normal 2 3 4 13" xfId="33276"/>
    <cellStyle name="Normal 2 3 4 14" xfId="40392"/>
    <cellStyle name="Normal 2 3 4 15" xfId="47507"/>
    <cellStyle name="Normal 2 3 4 16" xfId="54622"/>
    <cellStyle name="Normal 2 3 4 2" xfId="161"/>
    <cellStyle name="Normal 2 3 4 2 10" xfId="14398"/>
    <cellStyle name="Normal 2 3 4 2 10 2" xfId="20608"/>
    <cellStyle name="Normal 2 3 4 2 11" xfId="20607"/>
    <cellStyle name="Normal 2 3 4 2 12" xfId="33367"/>
    <cellStyle name="Normal 2 3 4 2 13" xfId="40483"/>
    <cellStyle name="Normal 2 3 4 2 14" xfId="47598"/>
    <cellStyle name="Normal 2 3 4 2 15" xfId="54713"/>
    <cellStyle name="Normal 2 3 4 2 2" xfId="360"/>
    <cellStyle name="Normal 2 3 4 2 2 10" xfId="40678"/>
    <cellStyle name="Normal 2 3 4 2 2 11" xfId="47793"/>
    <cellStyle name="Normal 2 3 4 2 2 12" xfId="54908"/>
    <cellStyle name="Normal 2 3 4 2 2 2" xfId="1161"/>
    <cellStyle name="Normal 2 3 4 2 2 2 10" xfId="55707"/>
    <cellStyle name="Normal 2 3 4 2 2 2 2" xfId="3529"/>
    <cellStyle name="Normal 2 3 4 2 2 2 2 2" xfId="10644"/>
    <cellStyle name="Normal 2 3 4 2 2 2 2 2 2" xfId="20612"/>
    <cellStyle name="Normal 2 3 4 2 2 2 2 3" xfId="20611"/>
    <cellStyle name="Normal 2 3 4 2 2 2 2 4" xfId="36729"/>
    <cellStyle name="Normal 2 3 4 2 2 2 2 5" xfId="43844"/>
    <cellStyle name="Normal 2 3 4 2 2 2 2 6" xfId="50959"/>
    <cellStyle name="Normal 2 3 4 2 2 2 2 7" xfId="58074"/>
    <cellStyle name="Normal 2 3 4 2 2 2 3" xfId="5900"/>
    <cellStyle name="Normal 2 3 4 2 2 2 3 2" xfId="13015"/>
    <cellStyle name="Normal 2 3 4 2 2 2 3 2 2" xfId="20614"/>
    <cellStyle name="Normal 2 3 4 2 2 2 3 3" xfId="20613"/>
    <cellStyle name="Normal 2 3 4 2 2 2 3 4" xfId="39100"/>
    <cellStyle name="Normal 2 3 4 2 2 2 3 5" xfId="46215"/>
    <cellStyle name="Normal 2 3 4 2 2 2 3 6" xfId="53330"/>
    <cellStyle name="Normal 2 3 4 2 2 2 3 7" xfId="60445"/>
    <cellStyle name="Normal 2 3 4 2 2 2 4" xfId="8277"/>
    <cellStyle name="Normal 2 3 4 2 2 2 4 2" xfId="20615"/>
    <cellStyle name="Normal 2 3 4 2 2 2 5" xfId="15392"/>
    <cellStyle name="Normal 2 3 4 2 2 2 5 2" xfId="20616"/>
    <cellStyle name="Normal 2 3 4 2 2 2 6" xfId="20610"/>
    <cellStyle name="Normal 2 3 4 2 2 2 7" xfId="34361"/>
    <cellStyle name="Normal 2 3 4 2 2 2 8" xfId="41477"/>
    <cellStyle name="Normal 2 3 4 2 2 2 9" xfId="48592"/>
    <cellStyle name="Normal 2 3 4 2 2 3" xfId="1951"/>
    <cellStyle name="Normal 2 3 4 2 2 3 10" xfId="56496"/>
    <cellStyle name="Normal 2 3 4 2 2 3 2" xfId="4318"/>
    <cellStyle name="Normal 2 3 4 2 2 3 2 2" xfId="11433"/>
    <cellStyle name="Normal 2 3 4 2 2 3 2 2 2" xfId="20619"/>
    <cellStyle name="Normal 2 3 4 2 2 3 2 3" xfId="20618"/>
    <cellStyle name="Normal 2 3 4 2 2 3 2 4" xfId="37518"/>
    <cellStyle name="Normal 2 3 4 2 2 3 2 5" xfId="44633"/>
    <cellStyle name="Normal 2 3 4 2 2 3 2 6" xfId="51748"/>
    <cellStyle name="Normal 2 3 4 2 2 3 2 7" xfId="58863"/>
    <cellStyle name="Normal 2 3 4 2 2 3 3" xfId="6689"/>
    <cellStyle name="Normal 2 3 4 2 2 3 3 2" xfId="13804"/>
    <cellStyle name="Normal 2 3 4 2 2 3 3 2 2" xfId="20621"/>
    <cellStyle name="Normal 2 3 4 2 2 3 3 3" xfId="20620"/>
    <cellStyle name="Normal 2 3 4 2 2 3 3 4" xfId="39889"/>
    <cellStyle name="Normal 2 3 4 2 2 3 3 5" xfId="47004"/>
    <cellStyle name="Normal 2 3 4 2 2 3 3 6" xfId="54119"/>
    <cellStyle name="Normal 2 3 4 2 2 3 3 7" xfId="61234"/>
    <cellStyle name="Normal 2 3 4 2 2 3 4" xfId="9066"/>
    <cellStyle name="Normal 2 3 4 2 2 3 4 2" xfId="20622"/>
    <cellStyle name="Normal 2 3 4 2 2 3 5" xfId="16181"/>
    <cellStyle name="Normal 2 3 4 2 2 3 5 2" xfId="20623"/>
    <cellStyle name="Normal 2 3 4 2 2 3 6" xfId="20617"/>
    <cellStyle name="Normal 2 3 4 2 2 3 7" xfId="35150"/>
    <cellStyle name="Normal 2 3 4 2 2 3 8" xfId="42266"/>
    <cellStyle name="Normal 2 3 4 2 2 3 9" xfId="49381"/>
    <cellStyle name="Normal 2 3 4 2 2 4" xfId="2730"/>
    <cellStyle name="Normal 2 3 4 2 2 4 2" xfId="9845"/>
    <cellStyle name="Normal 2 3 4 2 2 4 2 2" xfId="20625"/>
    <cellStyle name="Normal 2 3 4 2 2 4 3" xfId="20624"/>
    <cellStyle name="Normal 2 3 4 2 2 4 4" xfId="35930"/>
    <cellStyle name="Normal 2 3 4 2 2 4 5" xfId="43045"/>
    <cellStyle name="Normal 2 3 4 2 2 4 6" xfId="50160"/>
    <cellStyle name="Normal 2 3 4 2 2 4 7" xfId="57275"/>
    <cellStyle name="Normal 2 3 4 2 2 5" xfId="5101"/>
    <cellStyle name="Normal 2 3 4 2 2 5 2" xfId="12216"/>
    <cellStyle name="Normal 2 3 4 2 2 5 2 2" xfId="20627"/>
    <cellStyle name="Normal 2 3 4 2 2 5 3" xfId="20626"/>
    <cellStyle name="Normal 2 3 4 2 2 5 4" xfId="38301"/>
    <cellStyle name="Normal 2 3 4 2 2 5 5" xfId="45416"/>
    <cellStyle name="Normal 2 3 4 2 2 5 6" xfId="52531"/>
    <cellStyle name="Normal 2 3 4 2 2 5 7" xfId="59646"/>
    <cellStyle name="Normal 2 3 4 2 2 6" xfId="7478"/>
    <cellStyle name="Normal 2 3 4 2 2 6 2" xfId="20628"/>
    <cellStyle name="Normal 2 3 4 2 2 7" xfId="14593"/>
    <cellStyle name="Normal 2 3 4 2 2 7 2" xfId="20629"/>
    <cellStyle name="Normal 2 3 4 2 2 8" xfId="20609"/>
    <cellStyle name="Normal 2 3 4 2 2 9" xfId="33562"/>
    <cellStyle name="Normal 2 3 4 2 3" xfId="555"/>
    <cellStyle name="Normal 2 3 4 2 3 10" xfId="40873"/>
    <cellStyle name="Normal 2 3 4 2 3 11" xfId="47988"/>
    <cellStyle name="Normal 2 3 4 2 3 12" xfId="55103"/>
    <cellStyle name="Normal 2 3 4 2 3 2" xfId="1356"/>
    <cellStyle name="Normal 2 3 4 2 3 2 10" xfId="55902"/>
    <cellStyle name="Normal 2 3 4 2 3 2 2" xfId="3724"/>
    <cellStyle name="Normal 2 3 4 2 3 2 2 2" xfId="10839"/>
    <cellStyle name="Normal 2 3 4 2 3 2 2 2 2" xfId="20633"/>
    <cellStyle name="Normal 2 3 4 2 3 2 2 3" xfId="20632"/>
    <cellStyle name="Normal 2 3 4 2 3 2 2 4" xfId="36924"/>
    <cellStyle name="Normal 2 3 4 2 3 2 2 5" xfId="44039"/>
    <cellStyle name="Normal 2 3 4 2 3 2 2 6" xfId="51154"/>
    <cellStyle name="Normal 2 3 4 2 3 2 2 7" xfId="58269"/>
    <cellStyle name="Normal 2 3 4 2 3 2 3" xfId="6095"/>
    <cellStyle name="Normal 2 3 4 2 3 2 3 2" xfId="13210"/>
    <cellStyle name="Normal 2 3 4 2 3 2 3 2 2" xfId="20635"/>
    <cellStyle name="Normal 2 3 4 2 3 2 3 3" xfId="20634"/>
    <cellStyle name="Normal 2 3 4 2 3 2 3 4" xfId="39295"/>
    <cellStyle name="Normal 2 3 4 2 3 2 3 5" xfId="46410"/>
    <cellStyle name="Normal 2 3 4 2 3 2 3 6" xfId="53525"/>
    <cellStyle name="Normal 2 3 4 2 3 2 3 7" xfId="60640"/>
    <cellStyle name="Normal 2 3 4 2 3 2 4" xfId="8472"/>
    <cellStyle name="Normal 2 3 4 2 3 2 4 2" xfId="20636"/>
    <cellStyle name="Normal 2 3 4 2 3 2 5" xfId="15587"/>
    <cellStyle name="Normal 2 3 4 2 3 2 5 2" xfId="20637"/>
    <cellStyle name="Normal 2 3 4 2 3 2 6" xfId="20631"/>
    <cellStyle name="Normal 2 3 4 2 3 2 7" xfId="34556"/>
    <cellStyle name="Normal 2 3 4 2 3 2 8" xfId="41672"/>
    <cellStyle name="Normal 2 3 4 2 3 2 9" xfId="48787"/>
    <cellStyle name="Normal 2 3 4 2 3 3" xfId="2146"/>
    <cellStyle name="Normal 2 3 4 2 3 3 10" xfId="56691"/>
    <cellStyle name="Normal 2 3 4 2 3 3 2" xfId="4513"/>
    <cellStyle name="Normal 2 3 4 2 3 3 2 2" xfId="11628"/>
    <cellStyle name="Normal 2 3 4 2 3 3 2 2 2" xfId="20640"/>
    <cellStyle name="Normal 2 3 4 2 3 3 2 3" xfId="20639"/>
    <cellStyle name="Normal 2 3 4 2 3 3 2 4" xfId="37713"/>
    <cellStyle name="Normal 2 3 4 2 3 3 2 5" xfId="44828"/>
    <cellStyle name="Normal 2 3 4 2 3 3 2 6" xfId="51943"/>
    <cellStyle name="Normal 2 3 4 2 3 3 2 7" xfId="59058"/>
    <cellStyle name="Normal 2 3 4 2 3 3 3" xfId="6884"/>
    <cellStyle name="Normal 2 3 4 2 3 3 3 2" xfId="13999"/>
    <cellStyle name="Normal 2 3 4 2 3 3 3 2 2" xfId="20642"/>
    <cellStyle name="Normal 2 3 4 2 3 3 3 3" xfId="20641"/>
    <cellStyle name="Normal 2 3 4 2 3 3 3 4" xfId="40084"/>
    <cellStyle name="Normal 2 3 4 2 3 3 3 5" xfId="47199"/>
    <cellStyle name="Normal 2 3 4 2 3 3 3 6" xfId="54314"/>
    <cellStyle name="Normal 2 3 4 2 3 3 3 7" xfId="61429"/>
    <cellStyle name="Normal 2 3 4 2 3 3 4" xfId="9261"/>
    <cellStyle name="Normal 2 3 4 2 3 3 4 2" xfId="20643"/>
    <cellStyle name="Normal 2 3 4 2 3 3 5" xfId="16376"/>
    <cellStyle name="Normal 2 3 4 2 3 3 5 2" xfId="20644"/>
    <cellStyle name="Normal 2 3 4 2 3 3 6" xfId="20638"/>
    <cellStyle name="Normal 2 3 4 2 3 3 7" xfId="35345"/>
    <cellStyle name="Normal 2 3 4 2 3 3 8" xfId="42461"/>
    <cellStyle name="Normal 2 3 4 2 3 3 9" xfId="49576"/>
    <cellStyle name="Normal 2 3 4 2 3 4" xfId="2925"/>
    <cellStyle name="Normal 2 3 4 2 3 4 2" xfId="10040"/>
    <cellStyle name="Normal 2 3 4 2 3 4 2 2" xfId="20646"/>
    <cellStyle name="Normal 2 3 4 2 3 4 3" xfId="20645"/>
    <cellStyle name="Normal 2 3 4 2 3 4 4" xfId="36125"/>
    <cellStyle name="Normal 2 3 4 2 3 4 5" xfId="43240"/>
    <cellStyle name="Normal 2 3 4 2 3 4 6" xfId="50355"/>
    <cellStyle name="Normal 2 3 4 2 3 4 7" xfId="57470"/>
    <cellStyle name="Normal 2 3 4 2 3 5" xfId="5296"/>
    <cellStyle name="Normal 2 3 4 2 3 5 2" xfId="12411"/>
    <cellStyle name="Normal 2 3 4 2 3 5 2 2" xfId="20648"/>
    <cellStyle name="Normal 2 3 4 2 3 5 3" xfId="20647"/>
    <cellStyle name="Normal 2 3 4 2 3 5 4" xfId="38496"/>
    <cellStyle name="Normal 2 3 4 2 3 5 5" xfId="45611"/>
    <cellStyle name="Normal 2 3 4 2 3 5 6" xfId="52726"/>
    <cellStyle name="Normal 2 3 4 2 3 5 7" xfId="59841"/>
    <cellStyle name="Normal 2 3 4 2 3 6" xfId="7673"/>
    <cellStyle name="Normal 2 3 4 2 3 6 2" xfId="20649"/>
    <cellStyle name="Normal 2 3 4 2 3 7" xfId="14788"/>
    <cellStyle name="Normal 2 3 4 2 3 7 2" xfId="20650"/>
    <cellStyle name="Normal 2 3 4 2 3 8" xfId="20630"/>
    <cellStyle name="Normal 2 3 4 2 3 9" xfId="33757"/>
    <cellStyle name="Normal 2 3 4 2 4" xfId="648"/>
    <cellStyle name="Normal 2 3 4 2 4 10" xfId="40966"/>
    <cellStyle name="Normal 2 3 4 2 4 11" xfId="48081"/>
    <cellStyle name="Normal 2 3 4 2 4 12" xfId="55196"/>
    <cellStyle name="Normal 2 3 4 2 4 2" xfId="1449"/>
    <cellStyle name="Normal 2 3 4 2 4 2 10" xfId="55995"/>
    <cellStyle name="Normal 2 3 4 2 4 2 2" xfId="3817"/>
    <cellStyle name="Normal 2 3 4 2 4 2 2 2" xfId="10932"/>
    <cellStyle name="Normal 2 3 4 2 4 2 2 2 2" xfId="20654"/>
    <cellStyle name="Normal 2 3 4 2 4 2 2 3" xfId="20653"/>
    <cellStyle name="Normal 2 3 4 2 4 2 2 4" xfId="37017"/>
    <cellStyle name="Normal 2 3 4 2 4 2 2 5" xfId="44132"/>
    <cellStyle name="Normal 2 3 4 2 4 2 2 6" xfId="51247"/>
    <cellStyle name="Normal 2 3 4 2 4 2 2 7" xfId="58362"/>
    <cellStyle name="Normal 2 3 4 2 4 2 3" xfId="6188"/>
    <cellStyle name="Normal 2 3 4 2 4 2 3 2" xfId="13303"/>
    <cellStyle name="Normal 2 3 4 2 4 2 3 2 2" xfId="20656"/>
    <cellStyle name="Normal 2 3 4 2 4 2 3 3" xfId="20655"/>
    <cellStyle name="Normal 2 3 4 2 4 2 3 4" xfId="39388"/>
    <cellStyle name="Normal 2 3 4 2 4 2 3 5" xfId="46503"/>
    <cellStyle name="Normal 2 3 4 2 4 2 3 6" xfId="53618"/>
    <cellStyle name="Normal 2 3 4 2 4 2 3 7" xfId="60733"/>
    <cellStyle name="Normal 2 3 4 2 4 2 4" xfId="8565"/>
    <cellStyle name="Normal 2 3 4 2 4 2 4 2" xfId="20657"/>
    <cellStyle name="Normal 2 3 4 2 4 2 5" xfId="15680"/>
    <cellStyle name="Normal 2 3 4 2 4 2 5 2" xfId="20658"/>
    <cellStyle name="Normal 2 3 4 2 4 2 6" xfId="20652"/>
    <cellStyle name="Normal 2 3 4 2 4 2 7" xfId="34649"/>
    <cellStyle name="Normal 2 3 4 2 4 2 8" xfId="41765"/>
    <cellStyle name="Normal 2 3 4 2 4 2 9" xfId="48880"/>
    <cellStyle name="Normal 2 3 4 2 4 3" xfId="2239"/>
    <cellStyle name="Normal 2 3 4 2 4 3 10" xfId="56784"/>
    <cellStyle name="Normal 2 3 4 2 4 3 2" xfId="4606"/>
    <cellStyle name="Normal 2 3 4 2 4 3 2 2" xfId="11721"/>
    <cellStyle name="Normal 2 3 4 2 4 3 2 2 2" xfId="20661"/>
    <cellStyle name="Normal 2 3 4 2 4 3 2 3" xfId="20660"/>
    <cellStyle name="Normal 2 3 4 2 4 3 2 4" xfId="37806"/>
    <cellStyle name="Normal 2 3 4 2 4 3 2 5" xfId="44921"/>
    <cellStyle name="Normal 2 3 4 2 4 3 2 6" xfId="52036"/>
    <cellStyle name="Normal 2 3 4 2 4 3 2 7" xfId="59151"/>
    <cellStyle name="Normal 2 3 4 2 4 3 3" xfId="6977"/>
    <cellStyle name="Normal 2 3 4 2 4 3 3 2" xfId="14092"/>
    <cellStyle name="Normal 2 3 4 2 4 3 3 2 2" xfId="20663"/>
    <cellStyle name="Normal 2 3 4 2 4 3 3 3" xfId="20662"/>
    <cellStyle name="Normal 2 3 4 2 4 3 3 4" xfId="40177"/>
    <cellStyle name="Normal 2 3 4 2 4 3 3 5" xfId="47292"/>
    <cellStyle name="Normal 2 3 4 2 4 3 3 6" xfId="54407"/>
    <cellStyle name="Normal 2 3 4 2 4 3 3 7" xfId="61522"/>
    <cellStyle name="Normal 2 3 4 2 4 3 4" xfId="9354"/>
    <cellStyle name="Normal 2 3 4 2 4 3 4 2" xfId="20664"/>
    <cellStyle name="Normal 2 3 4 2 4 3 5" xfId="16469"/>
    <cellStyle name="Normal 2 3 4 2 4 3 5 2" xfId="20665"/>
    <cellStyle name="Normal 2 3 4 2 4 3 6" xfId="20659"/>
    <cellStyle name="Normal 2 3 4 2 4 3 7" xfId="35438"/>
    <cellStyle name="Normal 2 3 4 2 4 3 8" xfId="42554"/>
    <cellStyle name="Normal 2 3 4 2 4 3 9" xfId="49669"/>
    <cellStyle name="Normal 2 3 4 2 4 4" xfId="3018"/>
    <cellStyle name="Normal 2 3 4 2 4 4 2" xfId="10133"/>
    <cellStyle name="Normal 2 3 4 2 4 4 2 2" xfId="20667"/>
    <cellStyle name="Normal 2 3 4 2 4 4 3" xfId="20666"/>
    <cellStyle name="Normal 2 3 4 2 4 4 4" xfId="36218"/>
    <cellStyle name="Normal 2 3 4 2 4 4 5" xfId="43333"/>
    <cellStyle name="Normal 2 3 4 2 4 4 6" xfId="50448"/>
    <cellStyle name="Normal 2 3 4 2 4 4 7" xfId="57563"/>
    <cellStyle name="Normal 2 3 4 2 4 5" xfId="5389"/>
    <cellStyle name="Normal 2 3 4 2 4 5 2" xfId="12504"/>
    <cellStyle name="Normal 2 3 4 2 4 5 2 2" xfId="20669"/>
    <cellStyle name="Normal 2 3 4 2 4 5 3" xfId="20668"/>
    <cellStyle name="Normal 2 3 4 2 4 5 4" xfId="38589"/>
    <cellStyle name="Normal 2 3 4 2 4 5 5" xfId="45704"/>
    <cellStyle name="Normal 2 3 4 2 4 5 6" xfId="52819"/>
    <cellStyle name="Normal 2 3 4 2 4 5 7" xfId="59934"/>
    <cellStyle name="Normal 2 3 4 2 4 6" xfId="7766"/>
    <cellStyle name="Normal 2 3 4 2 4 6 2" xfId="20670"/>
    <cellStyle name="Normal 2 3 4 2 4 7" xfId="14881"/>
    <cellStyle name="Normal 2 3 4 2 4 7 2" xfId="20671"/>
    <cellStyle name="Normal 2 3 4 2 4 8" xfId="20651"/>
    <cellStyle name="Normal 2 3 4 2 4 9" xfId="33850"/>
    <cellStyle name="Normal 2 3 4 2 5" xfId="966"/>
    <cellStyle name="Normal 2 3 4 2 5 10" xfId="55512"/>
    <cellStyle name="Normal 2 3 4 2 5 2" xfId="3334"/>
    <cellStyle name="Normal 2 3 4 2 5 2 2" xfId="10449"/>
    <cellStyle name="Normal 2 3 4 2 5 2 2 2" xfId="20674"/>
    <cellStyle name="Normal 2 3 4 2 5 2 3" xfId="20673"/>
    <cellStyle name="Normal 2 3 4 2 5 2 4" xfId="36534"/>
    <cellStyle name="Normal 2 3 4 2 5 2 5" xfId="43649"/>
    <cellStyle name="Normal 2 3 4 2 5 2 6" xfId="50764"/>
    <cellStyle name="Normal 2 3 4 2 5 2 7" xfId="57879"/>
    <cellStyle name="Normal 2 3 4 2 5 3" xfId="5705"/>
    <cellStyle name="Normal 2 3 4 2 5 3 2" xfId="12820"/>
    <cellStyle name="Normal 2 3 4 2 5 3 2 2" xfId="20676"/>
    <cellStyle name="Normal 2 3 4 2 5 3 3" xfId="20675"/>
    <cellStyle name="Normal 2 3 4 2 5 3 4" xfId="38905"/>
    <cellStyle name="Normal 2 3 4 2 5 3 5" xfId="46020"/>
    <cellStyle name="Normal 2 3 4 2 5 3 6" xfId="53135"/>
    <cellStyle name="Normal 2 3 4 2 5 3 7" xfId="60250"/>
    <cellStyle name="Normal 2 3 4 2 5 4" xfId="8082"/>
    <cellStyle name="Normal 2 3 4 2 5 4 2" xfId="20677"/>
    <cellStyle name="Normal 2 3 4 2 5 5" xfId="15197"/>
    <cellStyle name="Normal 2 3 4 2 5 5 2" xfId="20678"/>
    <cellStyle name="Normal 2 3 4 2 5 6" xfId="20672"/>
    <cellStyle name="Normal 2 3 4 2 5 7" xfId="34166"/>
    <cellStyle name="Normal 2 3 4 2 5 8" xfId="41282"/>
    <cellStyle name="Normal 2 3 4 2 5 9" xfId="48397"/>
    <cellStyle name="Normal 2 3 4 2 6" xfId="1756"/>
    <cellStyle name="Normal 2 3 4 2 6 10" xfId="56301"/>
    <cellStyle name="Normal 2 3 4 2 6 2" xfId="4123"/>
    <cellStyle name="Normal 2 3 4 2 6 2 2" xfId="11238"/>
    <cellStyle name="Normal 2 3 4 2 6 2 2 2" xfId="20681"/>
    <cellStyle name="Normal 2 3 4 2 6 2 3" xfId="20680"/>
    <cellStyle name="Normal 2 3 4 2 6 2 4" xfId="37323"/>
    <cellStyle name="Normal 2 3 4 2 6 2 5" xfId="44438"/>
    <cellStyle name="Normal 2 3 4 2 6 2 6" xfId="51553"/>
    <cellStyle name="Normal 2 3 4 2 6 2 7" xfId="58668"/>
    <cellStyle name="Normal 2 3 4 2 6 3" xfId="6494"/>
    <cellStyle name="Normal 2 3 4 2 6 3 2" xfId="13609"/>
    <cellStyle name="Normal 2 3 4 2 6 3 2 2" xfId="20683"/>
    <cellStyle name="Normal 2 3 4 2 6 3 3" xfId="20682"/>
    <cellStyle name="Normal 2 3 4 2 6 3 4" xfId="39694"/>
    <cellStyle name="Normal 2 3 4 2 6 3 5" xfId="46809"/>
    <cellStyle name="Normal 2 3 4 2 6 3 6" xfId="53924"/>
    <cellStyle name="Normal 2 3 4 2 6 3 7" xfId="61039"/>
    <cellStyle name="Normal 2 3 4 2 6 4" xfId="8871"/>
    <cellStyle name="Normal 2 3 4 2 6 4 2" xfId="20684"/>
    <cellStyle name="Normal 2 3 4 2 6 5" xfId="15986"/>
    <cellStyle name="Normal 2 3 4 2 6 5 2" xfId="20685"/>
    <cellStyle name="Normal 2 3 4 2 6 6" xfId="20679"/>
    <cellStyle name="Normal 2 3 4 2 6 7" xfId="34955"/>
    <cellStyle name="Normal 2 3 4 2 6 8" xfId="42071"/>
    <cellStyle name="Normal 2 3 4 2 6 9" xfId="49186"/>
    <cellStyle name="Normal 2 3 4 2 7" xfId="2535"/>
    <cellStyle name="Normal 2 3 4 2 7 2" xfId="9650"/>
    <cellStyle name="Normal 2 3 4 2 7 2 2" xfId="20687"/>
    <cellStyle name="Normal 2 3 4 2 7 3" xfId="20686"/>
    <cellStyle name="Normal 2 3 4 2 7 4" xfId="35735"/>
    <cellStyle name="Normal 2 3 4 2 7 5" xfId="42850"/>
    <cellStyle name="Normal 2 3 4 2 7 6" xfId="49965"/>
    <cellStyle name="Normal 2 3 4 2 7 7" xfId="57080"/>
    <cellStyle name="Normal 2 3 4 2 8" xfId="4906"/>
    <cellStyle name="Normal 2 3 4 2 8 2" xfId="12021"/>
    <cellStyle name="Normal 2 3 4 2 8 2 2" xfId="20689"/>
    <cellStyle name="Normal 2 3 4 2 8 3" xfId="20688"/>
    <cellStyle name="Normal 2 3 4 2 8 4" xfId="38106"/>
    <cellStyle name="Normal 2 3 4 2 8 5" xfId="45221"/>
    <cellStyle name="Normal 2 3 4 2 8 6" xfId="52336"/>
    <cellStyle name="Normal 2 3 4 2 8 7" xfId="59451"/>
    <cellStyle name="Normal 2 3 4 2 9" xfId="7283"/>
    <cellStyle name="Normal 2 3 4 2 9 2" xfId="20690"/>
    <cellStyle name="Normal 2 3 4 3" xfId="269"/>
    <cellStyle name="Normal 2 3 4 3 10" xfId="40587"/>
    <cellStyle name="Normal 2 3 4 3 11" xfId="47702"/>
    <cellStyle name="Normal 2 3 4 3 12" xfId="54817"/>
    <cellStyle name="Normal 2 3 4 3 2" xfId="1070"/>
    <cellStyle name="Normal 2 3 4 3 2 10" xfId="55616"/>
    <cellStyle name="Normal 2 3 4 3 2 2" xfId="3438"/>
    <cellStyle name="Normal 2 3 4 3 2 2 2" xfId="10553"/>
    <cellStyle name="Normal 2 3 4 3 2 2 2 2" xfId="20694"/>
    <cellStyle name="Normal 2 3 4 3 2 2 3" xfId="20693"/>
    <cellStyle name="Normal 2 3 4 3 2 2 4" xfId="36638"/>
    <cellStyle name="Normal 2 3 4 3 2 2 5" xfId="43753"/>
    <cellStyle name="Normal 2 3 4 3 2 2 6" xfId="50868"/>
    <cellStyle name="Normal 2 3 4 3 2 2 7" xfId="57983"/>
    <cellStyle name="Normal 2 3 4 3 2 3" xfId="5809"/>
    <cellStyle name="Normal 2 3 4 3 2 3 2" xfId="12924"/>
    <cellStyle name="Normal 2 3 4 3 2 3 2 2" xfId="20696"/>
    <cellStyle name="Normal 2 3 4 3 2 3 3" xfId="20695"/>
    <cellStyle name="Normal 2 3 4 3 2 3 4" xfId="39009"/>
    <cellStyle name="Normal 2 3 4 3 2 3 5" xfId="46124"/>
    <cellStyle name="Normal 2 3 4 3 2 3 6" xfId="53239"/>
    <cellStyle name="Normal 2 3 4 3 2 3 7" xfId="60354"/>
    <cellStyle name="Normal 2 3 4 3 2 4" xfId="8186"/>
    <cellStyle name="Normal 2 3 4 3 2 4 2" xfId="20697"/>
    <cellStyle name="Normal 2 3 4 3 2 5" xfId="15301"/>
    <cellStyle name="Normal 2 3 4 3 2 5 2" xfId="20698"/>
    <cellStyle name="Normal 2 3 4 3 2 6" xfId="20692"/>
    <cellStyle name="Normal 2 3 4 3 2 7" xfId="34270"/>
    <cellStyle name="Normal 2 3 4 3 2 8" xfId="41386"/>
    <cellStyle name="Normal 2 3 4 3 2 9" xfId="48501"/>
    <cellStyle name="Normal 2 3 4 3 3" xfId="1860"/>
    <cellStyle name="Normal 2 3 4 3 3 10" xfId="56405"/>
    <cellStyle name="Normal 2 3 4 3 3 2" xfId="4227"/>
    <cellStyle name="Normal 2 3 4 3 3 2 2" xfId="11342"/>
    <cellStyle name="Normal 2 3 4 3 3 2 2 2" xfId="20701"/>
    <cellStyle name="Normal 2 3 4 3 3 2 3" xfId="20700"/>
    <cellStyle name="Normal 2 3 4 3 3 2 4" xfId="37427"/>
    <cellStyle name="Normal 2 3 4 3 3 2 5" xfId="44542"/>
    <cellStyle name="Normal 2 3 4 3 3 2 6" xfId="51657"/>
    <cellStyle name="Normal 2 3 4 3 3 2 7" xfId="58772"/>
    <cellStyle name="Normal 2 3 4 3 3 3" xfId="6598"/>
    <cellStyle name="Normal 2 3 4 3 3 3 2" xfId="13713"/>
    <cellStyle name="Normal 2 3 4 3 3 3 2 2" xfId="20703"/>
    <cellStyle name="Normal 2 3 4 3 3 3 3" xfId="20702"/>
    <cellStyle name="Normal 2 3 4 3 3 3 4" xfId="39798"/>
    <cellStyle name="Normal 2 3 4 3 3 3 5" xfId="46913"/>
    <cellStyle name="Normal 2 3 4 3 3 3 6" xfId="54028"/>
    <cellStyle name="Normal 2 3 4 3 3 3 7" xfId="61143"/>
    <cellStyle name="Normal 2 3 4 3 3 4" xfId="8975"/>
    <cellStyle name="Normal 2 3 4 3 3 4 2" xfId="20704"/>
    <cellStyle name="Normal 2 3 4 3 3 5" xfId="16090"/>
    <cellStyle name="Normal 2 3 4 3 3 5 2" xfId="20705"/>
    <cellStyle name="Normal 2 3 4 3 3 6" xfId="20699"/>
    <cellStyle name="Normal 2 3 4 3 3 7" xfId="35059"/>
    <cellStyle name="Normal 2 3 4 3 3 8" xfId="42175"/>
    <cellStyle name="Normal 2 3 4 3 3 9" xfId="49290"/>
    <cellStyle name="Normal 2 3 4 3 4" xfId="2639"/>
    <cellStyle name="Normal 2 3 4 3 4 2" xfId="9754"/>
    <cellStyle name="Normal 2 3 4 3 4 2 2" xfId="20707"/>
    <cellStyle name="Normal 2 3 4 3 4 3" xfId="20706"/>
    <cellStyle name="Normal 2 3 4 3 4 4" xfId="35839"/>
    <cellStyle name="Normal 2 3 4 3 4 5" xfId="42954"/>
    <cellStyle name="Normal 2 3 4 3 4 6" xfId="50069"/>
    <cellStyle name="Normal 2 3 4 3 4 7" xfId="57184"/>
    <cellStyle name="Normal 2 3 4 3 5" xfId="5010"/>
    <cellStyle name="Normal 2 3 4 3 5 2" xfId="12125"/>
    <cellStyle name="Normal 2 3 4 3 5 2 2" xfId="20709"/>
    <cellStyle name="Normal 2 3 4 3 5 3" xfId="20708"/>
    <cellStyle name="Normal 2 3 4 3 5 4" xfId="38210"/>
    <cellStyle name="Normal 2 3 4 3 5 5" xfId="45325"/>
    <cellStyle name="Normal 2 3 4 3 5 6" xfId="52440"/>
    <cellStyle name="Normal 2 3 4 3 5 7" xfId="59555"/>
    <cellStyle name="Normal 2 3 4 3 6" xfId="7387"/>
    <cellStyle name="Normal 2 3 4 3 6 2" xfId="20710"/>
    <cellStyle name="Normal 2 3 4 3 7" xfId="14502"/>
    <cellStyle name="Normal 2 3 4 3 7 2" xfId="20711"/>
    <cellStyle name="Normal 2 3 4 3 8" xfId="20691"/>
    <cellStyle name="Normal 2 3 4 3 9" xfId="33471"/>
    <cellStyle name="Normal 2 3 4 4" xfId="464"/>
    <cellStyle name="Normal 2 3 4 4 10" xfId="40782"/>
    <cellStyle name="Normal 2 3 4 4 11" xfId="47897"/>
    <cellStyle name="Normal 2 3 4 4 12" xfId="55012"/>
    <cellStyle name="Normal 2 3 4 4 2" xfId="1265"/>
    <cellStyle name="Normal 2 3 4 4 2 10" xfId="55811"/>
    <cellStyle name="Normal 2 3 4 4 2 2" xfId="3633"/>
    <cellStyle name="Normal 2 3 4 4 2 2 2" xfId="10748"/>
    <cellStyle name="Normal 2 3 4 4 2 2 2 2" xfId="20715"/>
    <cellStyle name="Normal 2 3 4 4 2 2 3" xfId="20714"/>
    <cellStyle name="Normal 2 3 4 4 2 2 4" xfId="36833"/>
    <cellStyle name="Normal 2 3 4 4 2 2 5" xfId="43948"/>
    <cellStyle name="Normal 2 3 4 4 2 2 6" xfId="51063"/>
    <cellStyle name="Normal 2 3 4 4 2 2 7" xfId="58178"/>
    <cellStyle name="Normal 2 3 4 4 2 3" xfId="6004"/>
    <cellStyle name="Normal 2 3 4 4 2 3 2" xfId="13119"/>
    <cellStyle name="Normal 2 3 4 4 2 3 2 2" xfId="20717"/>
    <cellStyle name="Normal 2 3 4 4 2 3 3" xfId="20716"/>
    <cellStyle name="Normal 2 3 4 4 2 3 4" xfId="39204"/>
    <cellStyle name="Normal 2 3 4 4 2 3 5" xfId="46319"/>
    <cellStyle name="Normal 2 3 4 4 2 3 6" xfId="53434"/>
    <cellStyle name="Normal 2 3 4 4 2 3 7" xfId="60549"/>
    <cellStyle name="Normal 2 3 4 4 2 4" xfId="8381"/>
    <cellStyle name="Normal 2 3 4 4 2 4 2" xfId="20718"/>
    <cellStyle name="Normal 2 3 4 4 2 5" xfId="15496"/>
    <cellStyle name="Normal 2 3 4 4 2 5 2" xfId="20719"/>
    <cellStyle name="Normal 2 3 4 4 2 6" xfId="20713"/>
    <cellStyle name="Normal 2 3 4 4 2 7" xfId="34465"/>
    <cellStyle name="Normal 2 3 4 4 2 8" xfId="41581"/>
    <cellStyle name="Normal 2 3 4 4 2 9" xfId="48696"/>
    <cellStyle name="Normal 2 3 4 4 3" xfId="2055"/>
    <cellStyle name="Normal 2 3 4 4 3 10" xfId="56600"/>
    <cellStyle name="Normal 2 3 4 4 3 2" xfId="4422"/>
    <cellStyle name="Normal 2 3 4 4 3 2 2" xfId="11537"/>
    <cellStyle name="Normal 2 3 4 4 3 2 2 2" xfId="20722"/>
    <cellStyle name="Normal 2 3 4 4 3 2 3" xfId="20721"/>
    <cellStyle name="Normal 2 3 4 4 3 2 4" xfId="37622"/>
    <cellStyle name="Normal 2 3 4 4 3 2 5" xfId="44737"/>
    <cellStyle name="Normal 2 3 4 4 3 2 6" xfId="51852"/>
    <cellStyle name="Normal 2 3 4 4 3 2 7" xfId="58967"/>
    <cellStyle name="Normal 2 3 4 4 3 3" xfId="6793"/>
    <cellStyle name="Normal 2 3 4 4 3 3 2" xfId="13908"/>
    <cellStyle name="Normal 2 3 4 4 3 3 2 2" xfId="20724"/>
    <cellStyle name="Normal 2 3 4 4 3 3 3" xfId="20723"/>
    <cellStyle name="Normal 2 3 4 4 3 3 4" xfId="39993"/>
    <cellStyle name="Normal 2 3 4 4 3 3 5" xfId="47108"/>
    <cellStyle name="Normal 2 3 4 4 3 3 6" xfId="54223"/>
    <cellStyle name="Normal 2 3 4 4 3 3 7" xfId="61338"/>
    <cellStyle name="Normal 2 3 4 4 3 4" xfId="9170"/>
    <cellStyle name="Normal 2 3 4 4 3 4 2" xfId="20725"/>
    <cellStyle name="Normal 2 3 4 4 3 5" xfId="16285"/>
    <cellStyle name="Normal 2 3 4 4 3 5 2" xfId="20726"/>
    <cellStyle name="Normal 2 3 4 4 3 6" xfId="20720"/>
    <cellStyle name="Normal 2 3 4 4 3 7" xfId="35254"/>
    <cellStyle name="Normal 2 3 4 4 3 8" xfId="42370"/>
    <cellStyle name="Normal 2 3 4 4 3 9" xfId="49485"/>
    <cellStyle name="Normal 2 3 4 4 4" xfId="2834"/>
    <cellStyle name="Normal 2 3 4 4 4 2" xfId="9949"/>
    <cellStyle name="Normal 2 3 4 4 4 2 2" xfId="20728"/>
    <cellStyle name="Normal 2 3 4 4 4 3" xfId="20727"/>
    <cellStyle name="Normal 2 3 4 4 4 4" xfId="36034"/>
    <cellStyle name="Normal 2 3 4 4 4 5" xfId="43149"/>
    <cellStyle name="Normal 2 3 4 4 4 6" xfId="50264"/>
    <cellStyle name="Normal 2 3 4 4 4 7" xfId="57379"/>
    <cellStyle name="Normal 2 3 4 4 5" xfId="5205"/>
    <cellStyle name="Normal 2 3 4 4 5 2" xfId="12320"/>
    <cellStyle name="Normal 2 3 4 4 5 2 2" xfId="20730"/>
    <cellStyle name="Normal 2 3 4 4 5 3" xfId="20729"/>
    <cellStyle name="Normal 2 3 4 4 5 4" xfId="38405"/>
    <cellStyle name="Normal 2 3 4 4 5 5" xfId="45520"/>
    <cellStyle name="Normal 2 3 4 4 5 6" xfId="52635"/>
    <cellStyle name="Normal 2 3 4 4 5 7" xfId="59750"/>
    <cellStyle name="Normal 2 3 4 4 6" xfId="7582"/>
    <cellStyle name="Normal 2 3 4 4 6 2" xfId="20731"/>
    <cellStyle name="Normal 2 3 4 4 7" xfId="14697"/>
    <cellStyle name="Normal 2 3 4 4 7 2" xfId="20732"/>
    <cellStyle name="Normal 2 3 4 4 8" xfId="20712"/>
    <cellStyle name="Normal 2 3 4 4 9" xfId="33666"/>
    <cellStyle name="Normal 2 3 4 5" xfId="647"/>
    <cellStyle name="Normal 2 3 4 5 10" xfId="40965"/>
    <cellStyle name="Normal 2 3 4 5 11" xfId="48080"/>
    <cellStyle name="Normal 2 3 4 5 12" xfId="55195"/>
    <cellStyle name="Normal 2 3 4 5 2" xfId="1448"/>
    <cellStyle name="Normal 2 3 4 5 2 10" xfId="55994"/>
    <cellStyle name="Normal 2 3 4 5 2 2" xfId="3816"/>
    <cellStyle name="Normal 2 3 4 5 2 2 2" xfId="10931"/>
    <cellStyle name="Normal 2 3 4 5 2 2 2 2" xfId="20736"/>
    <cellStyle name="Normal 2 3 4 5 2 2 3" xfId="20735"/>
    <cellStyle name="Normal 2 3 4 5 2 2 4" xfId="37016"/>
    <cellStyle name="Normal 2 3 4 5 2 2 5" xfId="44131"/>
    <cellStyle name="Normal 2 3 4 5 2 2 6" xfId="51246"/>
    <cellStyle name="Normal 2 3 4 5 2 2 7" xfId="58361"/>
    <cellStyle name="Normal 2 3 4 5 2 3" xfId="6187"/>
    <cellStyle name="Normal 2 3 4 5 2 3 2" xfId="13302"/>
    <cellStyle name="Normal 2 3 4 5 2 3 2 2" xfId="20738"/>
    <cellStyle name="Normal 2 3 4 5 2 3 3" xfId="20737"/>
    <cellStyle name="Normal 2 3 4 5 2 3 4" xfId="39387"/>
    <cellStyle name="Normal 2 3 4 5 2 3 5" xfId="46502"/>
    <cellStyle name="Normal 2 3 4 5 2 3 6" xfId="53617"/>
    <cellStyle name="Normal 2 3 4 5 2 3 7" xfId="60732"/>
    <cellStyle name="Normal 2 3 4 5 2 4" xfId="8564"/>
    <cellStyle name="Normal 2 3 4 5 2 4 2" xfId="20739"/>
    <cellStyle name="Normal 2 3 4 5 2 5" xfId="15679"/>
    <cellStyle name="Normal 2 3 4 5 2 5 2" xfId="20740"/>
    <cellStyle name="Normal 2 3 4 5 2 6" xfId="20734"/>
    <cellStyle name="Normal 2 3 4 5 2 7" xfId="34648"/>
    <cellStyle name="Normal 2 3 4 5 2 8" xfId="41764"/>
    <cellStyle name="Normal 2 3 4 5 2 9" xfId="48879"/>
    <cellStyle name="Normal 2 3 4 5 3" xfId="2238"/>
    <cellStyle name="Normal 2 3 4 5 3 10" xfId="56783"/>
    <cellStyle name="Normal 2 3 4 5 3 2" xfId="4605"/>
    <cellStyle name="Normal 2 3 4 5 3 2 2" xfId="11720"/>
    <cellStyle name="Normal 2 3 4 5 3 2 2 2" xfId="20743"/>
    <cellStyle name="Normal 2 3 4 5 3 2 3" xfId="20742"/>
    <cellStyle name="Normal 2 3 4 5 3 2 4" xfId="37805"/>
    <cellStyle name="Normal 2 3 4 5 3 2 5" xfId="44920"/>
    <cellStyle name="Normal 2 3 4 5 3 2 6" xfId="52035"/>
    <cellStyle name="Normal 2 3 4 5 3 2 7" xfId="59150"/>
    <cellStyle name="Normal 2 3 4 5 3 3" xfId="6976"/>
    <cellStyle name="Normal 2 3 4 5 3 3 2" xfId="14091"/>
    <cellStyle name="Normal 2 3 4 5 3 3 2 2" xfId="20745"/>
    <cellStyle name="Normal 2 3 4 5 3 3 3" xfId="20744"/>
    <cellStyle name="Normal 2 3 4 5 3 3 4" xfId="40176"/>
    <cellStyle name="Normal 2 3 4 5 3 3 5" xfId="47291"/>
    <cellStyle name="Normal 2 3 4 5 3 3 6" xfId="54406"/>
    <cellStyle name="Normal 2 3 4 5 3 3 7" xfId="61521"/>
    <cellStyle name="Normal 2 3 4 5 3 4" xfId="9353"/>
    <cellStyle name="Normal 2 3 4 5 3 4 2" xfId="20746"/>
    <cellStyle name="Normal 2 3 4 5 3 5" xfId="16468"/>
    <cellStyle name="Normal 2 3 4 5 3 5 2" xfId="20747"/>
    <cellStyle name="Normal 2 3 4 5 3 6" xfId="20741"/>
    <cellStyle name="Normal 2 3 4 5 3 7" xfId="35437"/>
    <cellStyle name="Normal 2 3 4 5 3 8" xfId="42553"/>
    <cellStyle name="Normal 2 3 4 5 3 9" xfId="49668"/>
    <cellStyle name="Normal 2 3 4 5 4" xfId="3017"/>
    <cellStyle name="Normal 2 3 4 5 4 2" xfId="10132"/>
    <cellStyle name="Normal 2 3 4 5 4 2 2" xfId="20749"/>
    <cellStyle name="Normal 2 3 4 5 4 3" xfId="20748"/>
    <cellStyle name="Normal 2 3 4 5 4 4" xfId="36217"/>
    <cellStyle name="Normal 2 3 4 5 4 5" xfId="43332"/>
    <cellStyle name="Normal 2 3 4 5 4 6" xfId="50447"/>
    <cellStyle name="Normal 2 3 4 5 4 7" xfId="57562"/>
    <cellStyle name="Normal 2 3 4 5 5" xfId="5388"/>
    <cellStyle name="Normal 2 3 4 5 5 2" xfId="12503"/>
    <cellStyle name="Normal 2 3 4 5 5 2 2" xfId="20751"/>
    <cellStyle name="Normal 2 3 4 5 5 3" xfId="20750"/>
    <cellStyle name="Normal 2 3 4 5 5 4" xfId="38588"/>
    <cellStyle name="Normal 2 3 4 5 5 5" xfId="45703"/>
    <cellStyle name="Normal 2 3 4 5 5 6" xfId="52818"/>
    <cellStyle name="Normal 2 3 4 5 5 7" xfId="59933"/>
    <cellStyle name="Normal 2 3 4 5 6" xfId="7765"/>
    <cellStyle name="Normal 2 3 4 5 6 2" xfId="20752"/>
    <cellStyle name="Normal 2 3 4 5 7" xfId="14880"/>
    <cellStyle name="Normal 2 3 4 5 7 2" xfId="20753"/>
    <cellStyle name="Normal 2 3 4 5 8" xfId="20733"/>
    <cellStyle name="Normal 2 3 4 5 9" xfId="33849"/>
    <cellStyle name="Normal 2 3 4 6" xfId="875"/>
    <cellStyle name="Normal 2 3 4 6 10" xfId="55421"/>
    <cellStyle name="Normal 2 3 4 6 2" xfId="3243"/>
    <cellStyle name="Normal 2 3 4 6 2 2" xfId="10358"/>
    <cellStyle name="Normal 2 3 4 6 2 2 2" xfId="20756"/>
    <cellStyle name="Normal 2 3 4 6 2 3" xfId="20755"/>
    <cellStyle name="Normal 2 3 4 6 2 4" xfId="36443"/>
    <cellStyle name="Normal 2 3 4 6 2 5" xfId="43558"/>
    <cellStyle name="Normal 2 3 4 6 2 6" xfId="50673"/>
    <cellStyle name="Normal 2 3 4 6 2 7" xfId="57788"/>
    <cellStyle name="Normal 2 3 4 6 3" xfId="5614"/>
    <cellStyle name="Normal 2 3 4 6 3 2" xfId="12729"/>
    <cellStyle name="Normal 2 3 4 6 3 2 2" xfId="20758"/>
    <cellStyle name="Normal 2 3 4 6 3 3" xfId="20757"/>
    <cellStyle name="Normal 2 3 4 6 3 4" xfId="38814"/>
    <cellStyle name="Normal 2 3 4 6 3 5" xfId="45929"/>
    <cellStyle name="Normal 2 3 4 6 3 6" xfId="53044"/>
    <cellStyle name="Normal 2 3 4 6 3 7" xfId="60159"/>
    <cellStyle name="Normal 2 3 4 6 4" xfId="7991"/>
    <cellStyle name="Normal 2 3 4 6 4 2" xfId="20759"/>
    <cellStyle name="Normal 2 3 4 6 5" xfId="15106"/>
    <cellStyle name="Normal 2 3 4 6 5 2" xfId="20760"/>
    <cellStyle name="Normal 2 3 4 6 6" xfId="20754"/>
    <cellStyle name="Normal 2 3 4 6 7" xfId="34075"/>
    <cellStyle name="Normal 2 3 4 6 8" xfId="41191"/>
    <cellStyle name="Normal 2 3 4 6 9" xfId="48306"/>
    <cellStyle name="Normal 2 3 4 7" xfId="1665"/>
    <cellStyle name="Normal 2 3 4 7 10" xfId="56210"/>
    <cellStyle name="Normal 2 3 4 7 2" xfId="4032"/>
    <cellStyle name="Normal 2 3 4 7 2 2" xfId="11147"/>
    <cellStyle name="Normal 2 3 4 7 2 2 2" xfId="20763"/>
    <cellStyle name="Normal 2 3 4 7 2 3" xfId="20762"/>
    <cellStyle name="Normal 2 3 4 7 2 4" xfId="37232"/>
    <cellStyle name="Normal 2 3 4 7 2 5" xfId="44347"/>
    <cellStyle name="Normal 2 3 4 7 2 6" xfId="51462"/>
    <cellStyle name="Normal 2 3 4 7 2 7" xfId="58577"/>
    <cellStyle name="Normal 2 3 4 7 3" xfId="6403"/>
    <cellStyle name="Normal 2 3 4 7 3 2" xfId="13518"/>
    <cellStyle name="Normal 2 3 4 7 3 2 2" xfId="20765"/>
    <cellStyle name="Normal 2 3 4 7 3 3" xfId="20764"/>
    <cellStyle name="Normal 2 3 4 7 3 4" xfId="39603"/>
    <cellStyle name="Normal 2 3 4 7 3 5" xfId="46718"/>
    <cellStyle name="Normal 2 3 4 7 3 6" xfId="53833"/>
    <cellStyle name="Normal 2 3 4 7 3 7" xfId="60948"/>
    <cellStyle name="Normal 2 3 4 7 4" xfId="8780"/>
    <cellStyle name="Normal 2 3 4 7 4 2" xfId="20766"/>
    <cellStyle name="Normal 2 3 4 7 5" xfId="15895"/>
    <cellStyle name="Normal 2 3 4 7 5 2" xfId="20767"/>
    <cellStyle name="Normal 2 3 4 7 6" xfId="20761"/>
    <cellStyle name="Normal 2 3 4 7 7" xfId="34864"/>
    <cellStyle name="Normal 2 3 4 7 8" xfId="41980"/>
    <cellStyle name="Normal 2 3 4 7 9" xfId="49095"/>
    <cellStyle name="Normal 2 3 4 8" xfId="2444"/>
    <cellStyle name="Normal 2 3 4 8 2" xfId="9559"/>
    <cellStyle name="Normal 2 3 4 8 2 2" xfId="20769"/>
    <cellStyle name="Normal 2 3 4 8 3" xfId="20768"/>
    <cellStyle name="Normal 2 3 4 8 4" xfId="35644"/>
    <cellStyle name="Normal 2 3 4 8 5" xfId="42759"/>
    <cellStyle name="Normal 2 3 4 8 6" xfId="49874"/>
    <cellStyle name="Normal 2 3 4 8 7" xfId="56989"/>
    <cellStyle name="Normal 2 3 4 9" xfId="4815"/>
    <cellStyle name="Normal 2 3 4 9 2" xfId="11930"/>
    <cellStyle name="Normal 2 3 4 9 2 2" xfId="20771"/>
    <cellStyle name="Normal 2 3 4 9 3" xfId="20770"/>
    <cellStyle name="Normal 2 3 4 9 4" xfId="38015"/>
    <cellStyle name="Normal 2 3 4 9 5" xfId="45130"/>
    <cellStyle name="Normal 2 3 4 9 6" xfId="52245"/>
    <cellStyle name="Normal 2 3 4 9 7" xfId="59360"/>
    <cellStyle name="Normal 2 3 5" xfId="184"/>
    <cellStyle name="Normal 2 3 5 10" xfId="14421"/>
    <cellStyle name="Normal 2 3 5 10 2" xfId="20773"/>
    <cellStyle name="Normal 2 3 5 11" xfId="20772"/>
    <cellStyle name="Normal 2 3 5 12" xfId="33390"/>
    <cellStyle name="Normal 2 3 5 13" xfId="40506"/>
    <cellStyle name="Normal 2 3 5 14" xfId="47621"/>
    <cellStyle name="Normal 2 3 5 15" xfId="54736"/>
    <cellStyle name="Normal 2 3 5 2" xfId="383"/>
    <cellStyle name="Normal 2 3 5 2 10" xfId="40701"/>
    <cellStyle name="Normal 2 3 5 2 11" xfId="47816"/>
    <cellStyle name="Normal 2 3 5 2 12" xfId="54931"/>
    <cellStyle name="Normal 2 3 5 2 2" xfId="1184"/>
    <cellStyle name="Normal 2 3 5 2 2 10" xfId="55730"/>
    <cellStyle name="Normal 2 3 5 2 2 2" xfId="3552"/>
    <cellStyle name="Normal 2 3 5 2 2 2 2" xfId="10667"/>
    <cellStyle name="Normal 2 3 5 2 2 2 2 2" xfId="20777"/>
    <cellStyle name="Normal 2 3 5 2 2 2 3" xfId="20776"/>
    <cellStyle name="Normal 2 3 5 2 2 2 4" xfId="36752"/>
    <cellStyle name="Normal 2 3 5 2 2 2 5" xfId="43867"/>
    <cellStyle name="Normal 2 3 5 2 2 2 6" xfId="50982"/>
    <cellStyle name="Normal 2 3 5 2 2 2 7" xfId="58097"/>
    <cellStyle name="Normal 2 3 5 2 2 3" xfId="5923"/>
    <cellStyle name="Normal 2 3 5 2 2 3 2" xfId="13038"/>
    <cellStyle name="Normal 2 3 5 2 2 3 2 2" xfId="20779"/>
    <cellStyle name="Normal 2 3 5 2 2 3 3" xfId="20778"/>
    <cellStyle name="Normal 2 3 5 2 2 3 4" xfId="39123"/>
    <cellStyle name="Normal 2 3 5 2 2 3 5" xfId="46238"/>
    <cellStyle name="Normal 2 3 5 2 2 3 6" xfId="53353"/>
    <cellStyle name="Normal 2 3 5 2 2 3 7" xfId="60468"/>
    <cellStyle name="Normal 2 3 5 2 2 4" xfId="8300"/>
    <cellStyle name="Normal 2 3 5 2 2 4 2" xfId="20780"/>
    <cellStyle name="Normal 2 3 5 2 2 5" xfId="15415"/>
    <cellStyle name="Normal 2 3 5 2 2 5 2" xfId="20781"/>
    <cellStyle name="Normal 2 3 5 2 2 6" xfId="20775"/>
    <cellStyle name="Normal 2 3 5 2 2 7" xfId="34384"/>
    <cellStyle name="Normal 2 3 5 2 2 8" xfId="41500"/>
    <cellStyle name="Normal 2 3 5 2 2 9" xfId="48615"/>
    <cellStyle name="Normal 2 3 5 2 3" xfId="1974"/>
    <cellStyle name="Normal 2 3 5 2 3 10" xfId="56519"/>
    <cellStyle name="Normal 2 3 5 2 3 2" xfId="4341"/>
    <cellStyle name="Normal 2 3 5 2 3 2 2" xfId="11456"/>
    <cellStyle name="Normal 2 3 5 2 3 2 2 2" xfId="20784"/>
    <cellStyle name="Normal 2 3 5 2 3 2 3" xfId="20783"/>
    <cellStyle name="Normal 2 3 5 2 3 2 4" xfId="37541"/>
    <cellStyle name="Normal 2 3 5 2 3 2 5" xfId="44656"/>
    <cellStyle name="Normal 2 3 5 2 3 2 6" xfId="51771"/>
    <cellStyle name="Normal 2 3 5 2 3 2 7" xfId="58886"/>
    <cellStyle name="Normal 2 3 5 2 3 3" xfId="6712"/>
    <cellStyle name="Normal 2 3 5 2 3 3 2" xfId="13827"/>
    <cellStyle name="Normal 2 3 5 2 3 3 2 2" xfId="20786"/>
    <cellStyle name="Normal 2 3 5 2 3 3 3" xfId="20785"/>
    <cellStyle name="Normal 2 3 5 2 3 3 4" xfId="39912"/>
    <cellStyle name="Normal 2 3 5 2 3 3 5" xfId="47027"/>
    <cellStyle name="Normal 2 3 5 2 3 3 6" xfId="54142"/>
    <cellStyle name="Normal 2 3 5 2 3 3 7" xfId="61257"/>
    <cellStyle name="Normal 2 3 5 2 3 4" xfId="9089"/>
    <cellStyle name="Normal 2 3 5 2 3 4 2" xfId="20787"/>
    <cellStyle name="Normal 2 3 5 2 3 5" xfId="16204"/>
    <cellStyle name="Normal 2 3 5 2 3 5 2" xfId="20788"/>
    <cellStyle name="Normal 2 3 5 2 3 6" xfId="20782"/>
    <cellStyle name="Normal 2 3 5 2 3 7" xfId="35173"/>
    <cellStyle name="Normal 2 3 5 2 3 8" xfId="42289"/>
    <cellStyle name="Normal 2 3 5 2 3 9" xfId="49404"/>
    <cellStyle name="Normal 2 3 5 2 4" xfId="2753"/>
    <cellStyle name="Normal 2 3 5 2 4 2" xfId="9868"/>
    <cellStyle name="Normal 2 3 5 2 4 2 2" xfId="20790"/>
    <cellStyle name="Normal 2 3 5 2 4 3" xfId="20789"/>
    <cellStyle name="Normal 2 3 5 2 4 4" xfId="35953"/>
    <cellStyle name="Normal 2 3 5 2 4 5" xfId="43068"/>
    <cellStyle name="Normal 2 3 5 2 4 6" xfId="50183"/>
    <cellStyle name="Normal 2 3 5 2 4 7" xfId="57298"/>
    <cellStyle name="Normal 2 3 5 2 5" xfId="5124"/>
    <cellStyle name="Normal 2 3 5 2 5 2" xfId="12239"/>
    <cellStyle name="Normal 2 3 5 2 5 2 2" xfId="20792"/>
    <cellStyle name="Normal 2 3 5 2 5 3" xfId="20791"/>
    <cellStyle name="Normal 2 3 5 2 5 4" xfId="38324"/>
    <cellStyle name="Normal 2 3 5 2 5 5" xfId="45439"/>
    <cellStyle name="Normal 2 3 5 2 5 6" xfId="52554"/>
    <cellStyle name="Normal 2 3 5 2 5 7" xfId="59669"/>
    <cellStyle name="Normal 2 3 5 2 6" xfId="7501"/>
    <cellStyle name="Normal 2 3 5 2 6 2" xfId="20793"/>
    <cellStyle name="Normal 2 3 5 2 7" xfId="14616"/>
    <cellStyle name="Normal 2 3 5 2 7 2" xfId="20794"/>
    <cellStyle name="Normal 2 3 5 2 8" xfId="20774"/>
    <cellStyle name="Normal 2 3 5 2 9" xfId="33585"/>
    <cellStyle name="Normal 2 3 5 3" xfId="578"/>
    <cellStyle name="Normal 2 3 5 3 10" xfId="40896"/>
    <cellStyle name="Normal 2 3 5 3 11" xfId="48011"/>
    <cellStyle name="Normal 2 3 5 3 12" xfId="55126"/>
    <cellStyle name="Normal 2 3 5 3 2" xfId="1379"/>
    <cellStyle name="Normal 2 3 5 3 2 10" xfId="55925"/>
    <cellStyle name="Normal 2 3 5 3 2 2" xfId="3747"/>
    <cellStyle name="Normal 2 3 5 3 2 2 2" xfId="10862"/>
    <cellStyle name="Normal 2 3 5 3 2 2 2 2" xfId="20798"/>
    <cellStyle name="Normal 2 3 5 3 2 2 3" xfId="20797"/>
    <cellStyle name="Normal 2 3 5 3 2 2 4" xfId="36947"/>
    <cellStyle name="Normal 2 3 5 3 2 2 5" xfId="44062"/>
    <cellStyle name="Normal 2 3 5 3 2 2 6" xfId="51177"/>
    <cellStyle name="Normal 2 3 5 3 2 2 7" xfId="58292"/>
    <cellStyle name="Normal 2 3 5 3 2 3" xfId="6118"/>
    <cellStyle name="Normal 2 3 5 3 2 3 2" xfId="13233"/>
    <cellStyle name="Normal 2 3 5 3 2 3 2 2" xfId="20800"/>
    <cellStyle name="Normal 2 3 5 3 2 3 3" xfId="20799"/>
    <cellStyle name="Normal 2 3 5 3 2 3 4" xfId="39318"/>
    <cellStyle name="Normal 2 3 5 3 2 3 5" xfId="46433"/>
    <cellStyle name="Normal 2 3 5 3 2 3 6" xfId="53548"/>
    <cellStyle name="Normal 2 3 5 3 2 3 7" xfId="60663"/>
    <cellStyle name="Normal 2 3 5 3 2 4" xfId="8495"/>
    <cellStyle name="Normal 2 3 5 3 2 4 2" xfId="20801"/>
    <cellStyle name="Normal 2 3 5 3 2 5" xfId="15610"/>
    <cellStyle name="Normal 2 3 5 3 2 5 2" xfId="20802"/>
    <cellStyle name="Normal 2 3 5 3 2 6" xfId="20796"/>
    <cellStyle name="Normal 2 3 5 3 2 7" xfId="34579"/>
    <cellStyle name="Normal 2 3 5 3 2 8" xfId="41695"/>
    <cellStyle name="Normal 2 3 5 3 2 9" xfId="48810"/>
    <cellStyle name="Normal 2 3 5 3 3" xfId="2169"/>
    <cellStyle name="Normal 2 3 5 3 3 10" xfId="56714"/>
    <cellStyle name="Normal 2 3 5 3 3 2" xfId="4536"/>
    <cellStyle name="Normal 2 3 5 3 3 2 2" xfId="11651"/>
    <cellStyle name="Normal 2 3 5 3 3 2 2 2" xfId="20805"/>
    <cellStyle name="Normal 2 3 5 3 3 2 3" xfId="20804"/>
    <cellStyle name="Normal 2 3 5 3 3 2 4" xfId="37736"/>
    <cellStyle name="Normal 2 3 5 3 3 2 5" xfId="44851"/>
    <cellStyle name="Normal 2 3 5 3 3 2 6" xfId="51966"/>
    <cellStyle name="Normal 2 3 5 3 3 2 7" xfId="59081"/>
    <cellStyle name="Normal 2 3 5 3 3 3" xfId="6907"/>
    <cellStyle name="Normal 2 3 5 3 3 3 2" xfId="14022"/>
    <cellStyle name="Normal 2 3 5 3 3 3 2 2" xfId="20807"/>
    <cellStyle name="Normal 2 3 5 3 3 3 3" xfId="20806"/>
    <cellStyle name="Normal 2 3 5 3 3 3 4" xfId="40107"/>
    <cellStyle name="Normal 2 3 5 3 3 3 5" xfId="47222"/>
    <cellStyle name="Normal 2 3 5 3 3 3 6" xfId="54337"/>
    <cellStyle name="Normal 2 3 5 3 3 3 7" xfId="61452"/>
    <cellStyle name="Normal 2 3 5 3 3 4" xfId="9284"/>
    <cellStyle name="Normal 2 3 5 3 3 4 2" xfId="20808"/>
    <cellStyle name="Normal 2 3 5 3 3 5" xfId="16399"/>
    <cellStyle name="Normal 2 3 5 3 3 5 2" xfId="20809"/>
    <cellStyle name="Normal 2 3 5 3 3 6" xfId="20803"/>
    <cellStyle name="Normal 2 3 5 3 3 7" xfId="35368"/>
    <cellStyle name="Normal 2 3 5 3 3 8" xfId="42484"/>
    <cellStyle name="Normal 2 3 5 3 3 9" xfId="49599"/>
    <cellStyle name="Normal 2 3 5 3 4" xfId="2948"/>
    <cellStyle name="Normal 2 3 5 3 4 2" xfId="10063"/>
    <cellStyle name="Normal 2 3 5 3 4 2 2" xfId="20811"/>
    <cellStyle name="Normal 2 3 5 3 4 3" xfId="20810"/>
    <cellStyle name="Normal 2 3 5 3 4 4" xfId="36148"/>
    <cellStyle name="Normal 2 3 5 3 4 5" xfId="43263"/>
    <cellStyle name="Normal 2 3 5 3 4 6" xfId="50378"/>
    <cellStyle name="Normal 2 3 5 3 4 7" xfId="57493"/>
    <cellStyle name="Normal 2 3 5 3 5" xfId="5319"/>
    <cellStyle name="Normal 2 3 5 3 5 2" xfId="12434"/>
    <cellStyle name="Normal 2 3 5 3 5 2 2" xfId="20813"/>
    <cellStyle name="Normal 2 3 5 3 5 3" xfId="20812"/>
    <cellStyle name="Normal 2 3 5 3 5 4" xfId="38519"/>
    <cellStyle name="Normal 2 3 5 3 5 5" xfId="45634"/>
    <cellStyle name="Normal 2 3 5 3 5 6" xfId="52749"/>
    <cellStyle name="Normal 2 3 5 3 5 7" xfId="59864"/>
    <cellStyle name="Normal 2 3 5 3 6" xfId="7696"/>
    <cellStyle name="Normal 2 3 5 3 6 2" xfId="20814"/>
    <cellStyle name="Normal 2 3 5 3 7" xfId="14811"/>
    <cellStyle name="Normal 2 3 5 3 7 2" xfId="20815"/>
    <cellStyle name="Normal 2 3 5 3 8" xfId="20795"/>
    <cellStyle name="Normal 2 3 5 3 9" xfId="33780"/>
    <cellStyle name="Normal 2 3 5 4" xfId="649"/>
    <cellStyle name="Normal 2 3 5 4 10" xfId="40967"/>
    <cellStyle name="Normal 2 3 5 4 11" xfId="48082"/>
    <cellStyle name="Normal 2 3 5 4 12" xfId="55197"/>
    <cellStyle name="Normal 2 3 5 4 2" xfId="1450"/>
    <cellStyle name="Normal 2 3 5 4 2 10" xfId="55996"/>
    <cellStyle name="Normal 2 3 5 4 2 2" xfId="3818"/>
    <cellStyle name="Normal 2 3 5 4 2 2 2" xfId="10933"/>
    <cellStyle name="Normal 2 3 5 4 2 2 2 2" xfId="20819"/>
    <cellStyle name="Normal 2 3 5 4 2 2 3" xfId="20818"/>
    <cellStyle name="Normal 2 3 5 4 2 2 4" xfId="37018"/>
    <cellStyle name="Normal 2 3 5 4 2 2 5" xfId="44133"/>
    <cellStyle name="Normal 2 3 5 4 2 2 6" xfId="51248"/>
    <cellStyle name="Normal 2 3 5 4 2 2 7" xfId="58363"/>
    <cellStyle name="Normal 2 3 5 4 2 3" xfId="6189"/>
    <cellStyle name="Normal 2 3 5 4 2 3 2" xfId="13304"/>
    <cellStyle name="Normal 2 3 5 4 2 3 2 2" xfId="20821"/>
    <cellStyle name="Normal 2 3 5 4 2 3 3" xfId="20820"/>
    <cellStyle name="Normal 2 3 5 4 2 3 4" xfId="39389"/>
    <cellStyle name="Normal 2 3 5 4 2 3 5" xfId="46504"/>
    <cellStyle name="Normal 2 3 5 4 2 3 6" xfId="53619"/>
    <cellStyle name="Normal 2 3 5 4 2 3 7" xfId="60734"/>
    <cellStyle name="Normal 2 3 5 4 2 4" xfId="8566"/>
    <cellStyle name="Normal 2 3 5 4 2 4 2" xfId="20822"/>
    <cellStyle name="Normal 2 3 5 4 2 5" xfId="15681"/>
    <cellStyle name="Normal 2 3 5 4 2 5 2" xfId="20823"/>
    <cellStyle name="Normal 2 3 5 4 2 6" xfId="20817"/>
    <cellStyle name="Normal 2 3 5 4 2 7" xfId="34650"/>
    <cellStyle name="Normal 2 3 5 4 2 8" xfId="41766"/>
    <cellStyle name="Normal 2 3 5 4 2 9" xfId="48881"/>
    <cellStyle name="Normal 2 3 5 4 3" xfId="2240"/>
    <cellStyle name="Normal 2 3 5 4 3 10" xfId="56785"/>
    <cellStyle name="Normal 2 3 5 4 3 2" xfId="4607"/>
    <cellStyle name="Normal 2 3 5 4 3 2 2" xfId="11722"/>
    <cellStyle name="Normal 2 3 5 4 3 2 2 2" xfId="20826"/>
    <cellStyle name="Normal 2 3 5 4 3 2 3" xfId="20825"/>
    <cellStyle name="Normal 2 3 5 4 3 2 4" xfId="37807"/>
    <cellStyle name="Normal 2 3 5 4 3 2 5" xfId="44922"/>
    <cellStyle name="Normal 2 3 5 4 3 2 6" xfId="52037"/>
    <cellStyle name="Normal 2 3 5 4 3 2 7" xfId="59152"/>
    <cellStyle name="Normal 2 3 5 4 3 3" xfId="6978"/>
    <cellStyle name="Normal 2 3 5 4 3 3 2" xfId="14093"/>
    <cellStyle name="Normal 2 3 5 4 3 3 2 2" xfId="20828"/>
    <cellStyle name="Normal 2 3 5 4 3 3 3" xfId="20827"/>
    <cellStyle name="Normal 2 3 5 4 3 3 4" xfId="40178"/>
    <cellStyle name="Normal 2 3 5 4 3 3 5" xfId="47293"/>
    <cellStyle name="Normal 2 3 5 4 3 3 6" xfId="54408"/>
    <cellStyle name="Normal 2 3 5 4 3 3 7" xfId="61523"/>
    <cellStyle name="Normal 2 3 5 4 3 4" xfId="9355"/>
    <cellStyle name="Normal 2 3 5 4 3 4 2" xfId="20829"/>
    <cellStyle name="Normal 2 3 5 4 3 5" xfId="16470"/>
    <cellStyle name="Normal 2 3 5 4 3 5 2" xfId="20830"/>
    <cellStyle name="Normal 2 3 5 4 3 6" xfId="20824"/>
    <cellStyle name="Normal 2 3 5 4 3 7" xfId="35439"/>
    <cellStyle name="Normal 2 3 5 4 3 8" xfId="42555"/>
    <cellStyle name="Normal 2 3 5 4 3 9" xfId="49670"/>
    <cellStyle name="Normal 2 3 5 4 4" xfId="3019"/>
    <cellStyle name="Normal 2 3 5 4 4 2" xfId="10134"/>
    <cellStyle name="Normal 2 3 5 4 4 2 2" xfId="20832"/>
    <cellStyle name="Normal 2 3 5 4 4 3" xfId="20831"/>
    <cellStyle name="Normal 2 3 5 4 4 4" xfId="36219"/>
    <cellStyle name="Normal 2 3 5 4 4 5" xfId="43334"/>
    <cellStyle name="Normal 2 3 5 4 4 6" xfId="50449"/>
    <cellStyle name="Normal 2 3 5 4 4 7" xfId="57564"/>
    <cellStyle name="Normal 2 3 5 4 5" xfId="5390"/>
    <cellStyle name="Normal 2 3 5 4 5 2" xfId="12505"/>
    <cellStyle name="Normal 2 3 5 4 5 2 2" xfId="20834"/>
    <cellStyle name="Normal 2 3 5 4 5 3" xfId="20833"/>
    <cellStyle name="Normal 2 3 5 4 5 4" xfId="38590"/>
    <cellStyle name="Normal 2 3 5 4 5 5" xfId="45705"/>
    <cellStyle name="Normal 2 3 5 4 5 6" xfId="52820"/>
    <cellStyle name="Normal 2 3 5 4 5 7" xfId="59935"/>
    <cellStyle name="Normal 2 3 5 4 6" xfId="7767"/>
    <cellStyle name="Normal 2 3 5 4 6 2" xfId="20835"/>
    <cellStyle name="Normal 2 3 5 4 7" xfId="14882"/>
    <cellStyle name="Normal 2 3 5 4 7 2" xfId="20836"/>
    <cellStyle name="Normal 2 3 5 4 8" xfId="20816"/>
    <cellStyle name="Normal 2 3 5 4 9" xfId="33851"/>
    <cellStyle name="Normal 2 3 5 5" xfId="989"/>
    <cellStyle name="Normal 2 3 5 5 10" xfId="55535"/>
    <cellStyle name="Normal 2 3 5 5 2" xfId="3357"/>
    <cellStyle name="Normal 2 3 5 5 2 2" xfId="10472"/>
    <cellStyle name="Normal 2 3 5 5 2 2 2" xfId="20839"/>
    <cellStyle name="Normal 2 3 5 5 2 3" xfId="20838"/>
    <cellStyle name="Normal 2 3 5 5 2 4" xfId="36557"/>
    <cellStyle name="Normal 2 3 5 5 2 5" xfId="43672"/>
    <cellStyle name="Normal 2 3 5 5 2 6" xfId="50787"/>
    <cellStyle name="Normal 2 3 5 5 2 7" xfId="57902"/>
    <cellStyle name="Normal 2 3 5 5 3" xfId="5728"/>
    <cellStyle name="Normal 2 3 5 5 3 2" xfId="12843"/>
    <cellStyle name="Normal 2 3 5 5 3 2 2" xfId="20841"/>
    <cellStyle name="Normal 2 3 5 5 3 3" xfId="20840"/>
    <cellStyle name="Normal 2 3 5 5 3 4" xfId="38928"/>
    <cellStyle name="Normal 2 3 5 5 3 5" xfId="46043"/>
    <cellStyle name="Normal 2 3 5 5 3 6" xfId="53158"/>
    <cellStyle name="Normal 2 3 5 5 3 7" xfId="60273"/>
    <cellStyle name="Normal 2 3 5 5 4" xfId="8105"/>
    <cellStyle name="Normal 2 3 5 5 4 2" xfId="20842"/>
    <cellStyle name="Normal 2 3 5 5 5" xfId="15220"/>
    <cellStyle name="Normal 2 3 5 5 5 2" xfId="20843"/>
    <cellStyle name="Normal 2 3 5 5 6" xfId="20837"/>
    <cellStyle name="Normal 2 3 5 5 7" xfId="34189"/>
    <cellStyle name="Normal 2 3 5 5 8" xfId="41305"/>
    <cellStyle name="Normal 2 3 5 5 9" xfId="48420"/>
    <cellStyle name="Normal 2 3 5 6" xfId="1779"/>
    <cellStyle name="Normal 2 3 5 6 10" xfId="56324"/>
    <cellStyle name="Normal 2 3 5 6 2" xfId="4146"/>
    <cellStyle name="Normal 2 3 5 6 2 2" xfId="11261"/>
    <cellStyle name="Normal 2 3 5 6 2 2 2" xfId="20846"/>
    <cellStyle name="Normal 2 3 5 6 2 3" xfId="20845"/>
    <cellStyle name="Normal 2 3 5 6 2 4" xfId="37346"/>
    <cellStyle name="Normal 2 3 5 6 2 5" xfId="44461"/>
    <cellStyle name="Normal 2 3 5 6 2 6" xfId="51576"/>
    <cellStyle name="Normal 2 3 5 6 2 7" xfId="58691"/>
    <cellStyle name="Normal 2 3 5 6 3" xfId="6517"/>
    <cellStyle name="Normal 2 3 5 6 3 2" xfId="13632"/>
    <cellStyle name="Normal 2 3 5 6 3 2 2" xfId="20848"/>
    <cellStyle name="Normal 2 3 5 6 3 3" xfId="20847"/>
    <cellStyle name="Normal 2 3 5 6 3 4" xfId="39717"/>
    <cellStyle name="Normal 2 3 5 6 3 5" xfId="46832"/>
    <cellStyle name="Normal 2 3 5 6 3 6" xfId="53947"/>
    <cellStyle name="Normal 2 3 5 6 3 7" xfId="61062"/>
    <cellStyle name="Normal 2 3 5 6 4" xfId="8894"/>
    <cellStyle name="Normal 2 3 5 6 4 2" xfId="20849"/>
    <cellStyle name="Normal 2 3 5 6 5" xfId="16009"/>
    <cellStyle name="Normal 2 3 5 6 5 2" xfId="20850"/>
    <cellStyle name="Normal 2 3 5 6 6" xfId="20844"/>
    <cellStyle name="Normal 2 3 5 6 7" xfId="34978"/>
    <cellStyle name="Normal 2 3 5 6 8" xfId="42094"/>
    <cellStyle name="Normal 2 3 5 6 9" xfId="49209"/>
    <cellStyle name="Normal 2 3 5 7" xfId="2558"/>
    <cellStyle name="Normal 2 3 5 7 2" xfId="9673"/>
    <cellStyle name="Normal 2 3 5 7 2 2" xfId="20852"/>
    <cellStyle name="Normal 2 3 5 7 3" xfId="20851"/>
    <cellStyle name="Normal 2 3 5 7 4" xfId="35758"/>
    <cellStyle name="Normal 2 3 5 7 5" xfId="42873"/>
    <cellStyle name="Normal 2 3 5 7 6" xfId="49988"/>
    <cellStyle name="Normal 2 3 5 7 7" xfId="57103"/>
    <cellStyle name="Normal 2 3 5 8" xfId="4929"/>
    <cellStyle name="Normal 2 3 5 8 2" xfId="12044"/>
    <cellStyle name="Normal 2 3 5 8 2 2" xfId="20854"/>
    <cellStyle name="Normal 2 3 5 8 3" xfId="20853"/>
    <cellStyle name="Normal 2 3 5 8 4" xfId="38129"/>
    <cellStyle name="Normal 2 3 5 8 5" xfId="45244"/>
    <cellStyle name="Normal 2 3 5 8 6" xfId="52359"/>
    <cellStyle name="Normal 2 3 5 8 7" xfId="59474"/>
    <cellStyle name="Normal 2 3 5 9" xfId="7306"/>
    <cellStyle name="Normal 2 3 5 9 2" xfId="20855"/>
    <cellStyle name="Normal 2 3 6" xfId="106"/>
    <cellStyle name="Normal 2 3 6 10" xfId="14346"/>
    <cellStyle name="Normal 2 3 6 10 2" xfId="20857"/>
    <cellStyle name="Normal 2 3 6 11" xfId="20856"/>
    <cellStyle name="Normal 2 3 6 12" xfId="33315"/>
    <cellStyle name="Normal 2 3 6 13" xfId="40431"/>
    <cellStyle name="Normal 2 3 6 14" xfId="47546"/>
    <cellStyle name="Normal 2 3 6 15" xfId="54661"/>
    <cellStyle name="Normal 2 3 6 2" xfId="308"/>
    <cellStyle name="Normal 2 3 6 2 10" xfId="40626"/>
    <cellStyle name="Normal 2 3 6 2 11" xfId="47741"/>
    <cellStyle name="Normal 2 3 6 2 12" xfId="54856"/>
    <cellStyle name="Normal 2 3 6 2 2" xfId="1109"/>
    <cellStyle name="Normal 2 3 6 2 2 10" xfId="55655"/>
    <cellStyle name="Normal 2 3 6 2 2 2" xfId="3477"/>
    <cellStyle name="Normal 2 3 6 2 2 2 2" xfId="10592"/>
    <cellStyle name="Normal 2 3 6 2 2 2 2 2" xfId="20861"/>
    <cellStyle name="Normal 2 3 6 2 2 2 3" xfId="20860"/>
    <cellStyle name="Normal 2 3 6 2 2 2 4" xfId="36677"/>
    <cellStyle name="Normal 2 3 6 2 2 2 5" xfId="43792"/>
    <cellStyle name="Normal 2 3 6 2 2 2 6" xfId="50907"/>
    <cellStyle name="Normal 2 3 6 2 2 2 7" xfId="58022"/>
    <cellStyle name="Normal 2 3 6 2 2 3" xfId="5848"/>
    <cellStyle name="Normal 2 3 6 2 2 3 2" xfId="12963"/>
    <cellStyle name="Normal 2 3 6 2 2 3 2 2" xfId="20863"/>
    <cellStyle name="Normal 2 3 6 2 2 3 3" xfId="20862"/>
    <cellStyle name="Normal 2 3 6 2 2 3 4" xfId="39048"/>
    <cellStyle name="Normal 2 3 6 2 2 3 5" xfId="46163"/>
    <cellStyle name="Normal 2 3 6 2 2 3 6" xfId="53278"/>
    <cellStyle name="Normal 2 3 6 2 2 3 7" xfId="60393"/>
    <cellStyle name="Normal 2 3 6 2 2 4" xfId="8225"/>
    <cellStyle name="Normal 2 3 6 2 2 4 2" xfId="20864"/>
    <cellStyle name="Normal 2 3 6 2 2 5" xfId="15340"/>
    <cellStyle name="Normal 2 3 6 2 2 5 2" xfId="20865"/>
    <cellStyle name="Normal 2 3 6 2 2 6" xfId="20859"/>
    <cellStyle name="Normal 2 3 6 2 2 7" xfId="34309"/>
    <cellStyle name="Normal 2 3 6 2 2 8" xfId="41425"/>
    <cellStyle name="Normal 2 3 6 2 2 9" xfId="48540"/>
    <cellStyle name="Normal 2 3 6 2 3" xfId="1899"/>
    <cellStyle name="Normal 2 3 6 2 3 10" xfId="56444"/>
    <cellStyle name="Normal 2 3 6 2 3 2" xfId="4266"/>
    <cellStyle name="Normal 2 3 6 2 3 2 2" xfId="11381"/>
    <cellStyle name="Normal 2 3 6 2 3 2 2 2" xfId="20868"/>
    <cellStyle name="Normal 2 3 6 2 3 2 3" xfId="20867"/>
    <cellStyle name="Normal 2 3 6 2 3 2 4" xfId="37466"/>
    <cellStyle name="Normal 2 3 6 2 3 2 5" xfId="44581"/>
    <cellStyle name="Normal 2 3 6 2 3 2 6" xfId="51696"/>
    <cellStyle name="Normal 2 3 6 2 3 2 7" xfId="58811"/>
    <cellStyle name="Normal 2 3 6 2 3 3" xfId="6637"/>
    <cellStyle name="Normal 2 3 6 2 3 3 2" xfId="13752"/>
    <cellStyle name="Normal 2 3 6 2 3 3 2 2" xfId="20870"/>
    <cellStyle name="Normal 2 3 6 2 3 3 3" xfId="20869"/>
    <cellStyle name="Normal 2 3 6 2 3 3 4" xfId="39837"/>
    <cellStyle name="Normal 2 3 6 2 3 3 5" xfId="46952"/>
    <cellStyle name="Normal 2 3 6 2 3 3 6" xfId="54067"/>
    <cellStyle name="Normal 2 3 6 2 3 3 7" xfId="61182"/>
    <cellStyle name="Normal 2 3 6 2 3 4" xfId="9014"/>
    <cellStyle name="Normal 2 3 6 2 3 4 2" xfId="20871"/>
    <cellStyle name="Normal 2 3 6 2 3 5" xfId="16129"/>
    <cellStyle name="Normal 2 3 6 2 3 5 2" xfId="20872"/>
    <cellStyle name="Normal 2 3 6 2 3 6" xfId="20866"/>
    <cellStyle name="Normal 2 3 6 2 3 7" xfId="35098"/>
    <cellStyle name="Normal 2 3 6 2 3 8" xfId="42214"/>
    <cellStyle name="Normal 2 3 6 2 3 9" xfId="49329"/>
    <cellStyle name="Normal 2 3 6 2 4" xfId="2678"/>
    <cellStyle name="Normal 2 3 6 2 4 2" xfId="9793"/>
    <cellStyle name="Normal 2 3 6 2 4 2 2" xfId="20874"/>
    <cellStyle name="Normal 2 3 6 2 4 3" xfId="20873"/>
    <cellStyle name="Normal 2 3 6 2 4 4" xfId="35878"/>
    <cellStyle name="Normal 2 3 6 2 4 5" xfId="42993"/>
    <cellStyle name="Normal 2 3 6 2 4 6" xfId="50108"/>
    <cellStyle name="Normal 2 3 6 2 4 7" xfId="57223"/>
    <cellStyle name="Normal 2 3 6 2 5" xfId="5049"/>
    <cellStyle name="Normal 2 3 6 2 5 2" xfId="12164"/>
    <cellStyle name="Normal 2 3 6 2 5 2 2" xfId="20876"/>
    <cellStyle name="Normal 2 3 6 2 5 3" xfId="20875"/>
    <cellStyle name="Normal 2 3 6 2 5 4" xfId="38249"/>
    <cellStyle name="Normal 2 3 6 2 5 5" xfId="45364"/>
    <cellStyle name="Normal 2 3 6 2 5 6" xfId="52479"/>
    <cellStyle name="Normal 2 3 6 2 5 7" xfId="59594"/>
    <cellStyle name="Normal 2 3 6 2 6" xfId="7426"/>
    <cellStyle name="Normal 2 3 6 2 6 2" xfId="20877"/>
    <cellStyle name="Normal 2 3 6 2 7" xfId="14541"/>
    <cellStyle name="Normal 2 3 6 2 7 2" xfId="20878"/>
    <cellStyle name="Normal 2 3 6 2 8" xfId="20858"/>
    <cellStyle name="Normal 2 3 6 2 9" xfId="33510"/>
    <cellStyle name="Normal 2 3 6 3" xfId="503"/>
    <cellStyle name="Normal 2 3 6 3 10" xfId="40821"/>
    <cellStyle name="Normal 2 3 6 3 11" xfId="47936"/>
    <cellStyle name="Normal 2 3 6 3 12" xfId="55051"/>
    <cellStyle name="Normal 2 3 6 3 2" xfId="1304"/>
    <cellStyle name="Normal 2 3 6 3 2 10" xfId="55850"/>
    <cellStyle name="Normal 2 3 6 3 2 2" xfId="3672"/>
    <cellStyle name="Normal 2 3 6 3 2 2 2" xfId="10787"/>
    <cellStyle name="Normal 2 3 6 3 2 2 2 2" xfId="20882"/>
    <cellStyle name="Normal 2 3 6 3 2 2 3" xfId="20881"/>
    <cellStyle name="Normal 2 3 6 3 2 2 4" xfId="36872"/>
    <cellStyle name="Normal 2 3 6 3 2 2 5" xfId="43987"/>
    <cellStyle name="Normal 2 3 6 3 2 2 6" xfId="51102"/>
    <cellStyle name="Normal 2 3 6 3 2 2 7" xfId="58217"/>
    <cellStyle name="Normal 2 3 6 3 2 3" xfId="6043"/>
    <cellStyle name="Normal 2 3 6 3 2 3 2" xfId="13158"/>
    <cellStyle name="Normal 2 3 6 3 2 3 2 2" xfId="20884"/>
    <cellStyle name="Normal 2 3 6 3 2 3 3" xfId="20883"/>
    <cellStyle name="Normal 2 3 6 3 2 3 4" xfId="39243"/>
    <cellStyle name="Normal 2 3 6 3 2 3 5" xfId="46358"/>
    <cellStyle name="Normal 2 3 6 3 2 3 6" xfId="53473"/>
    <cellStyle name="Normal 2 3 6 3 2 3 7" xfId="60588"/>
    <cellStyle name="Normal 2 3 6 3 2 4" xfId="8420"/>
    <cellStyle name="Normal 2 3 6 3 2 4 2" xfId="20885"/>
    <cellStyle name="Normal 2 3 6 3 2 5" xfId="15535"/>
    <cellStyle name="Normal 2 3 6 3 2 5 2" xfId="20886"/>
    <cellStyle name="Normal 2 3 6 3 2 6" xfId="20880"/>
    <cellStyle name="Normal 2 3 6 3 2 7" xfId="34504"/>
    <cellStyle name="Normal 2 3 6 3 2 8" xfId="41620"/>
    <cellStyle name="Normal 2 3 6 3 2 9" xfId="48735"/>
    <cellStyle name="Normal 2 3 6 3 3" xfId="2094"/>
    <cellStyle name="Normal 2 3 6 3 3 10" xfId="56639"/>
    <cellStyle name="Normal 2 3 6 3 3 2" xfId="4461"/>
    <cellStyle name="Normal 2 3 6 3 3 2 2" xfId="11576"/>
    <cellStyle name="Normal 2 3 6 3 3 2 2 2" xfId="20889"/>
    <cellStyle name="Normal 2 3 6 3 3 2 3" xfId="20888"/>
    <cellStyle name="Normal 2 3 6 3 3 2 4" xfId="37661"/>
    <cellStyle name="Normal 2 3 6 3 3 2 5" xfId="44776"/>
    <cellStyle name="Normal 2 3 6 3 3 2 6" xfId="51891"/>
    <cellStyle name="Normal 2 3 6 3 3 2 7" xfId="59006"/>
    <cellStyle name="Normal 2 3 6 3 3 3" xfId="6832"/>
    <cellStyle name="Normal 2 3 6 3 3 3 2" xfId="13947"/>
    <cellStyle name="Normal 2 3 6 3 3 3 2 2" xfId="20891"/>
    <cellStyle name="Normal 2 3 6 3 3 3 3" xfId="20890"/>
    <cellStyle name="Normal 2 3 6 3 3 3 4" xfId="40032"/>
    <cellStyle name="Normal 2 3 6 3 3 3 5" xfId="47147"/>
    <cellStyle name="Normal 2 3 6 3 3 3 6" xfId="54262"/>
    <cellStyle name="Normal 2 3 6 3 3 3 7" xfId="61377"/>
    <cellStyle name="Normal 2 3 6 3 3 4" xfId="9209"/>
    <cellStyle name="Normal 2 3 6 3 3 4 2" xfId="20892"/>
    <cellStyle name="Normal 2 3 6 3 3 5" xfId="16324"/>
    <cellStyle name="Normal 2 3 6 3 3 5 2" xfId="20893"/>
    <cellStyle name="Normal 2 3 6 3 3 6" xfId="20887"/>
    <cellStyle name="Normal 2 3 6 3 3 7" xfId="35293"/>
    <cellStyle name="Normal 2 3 6 3 3 8" xfId="42409"/>
    <cellStyle name="Normal 2 3 6 3 3 9" xfId="49524"/>
    <cellStyle name="Normal 2 3 6 3 4" xfId="2873"/>
    <cellStyle name="Normal 2 3 6 3 4 2" xfId="9988"/>
    <cellStyle name="Normal 2 3 6 3 4 2 2" xfId="20895"/>
    <cellStyle name="Normal 2 3 6 3 4 3" xfId="20894"/>
    <cellStyle name="Normal 2 3 6 3 4 4" xfId="36073"/>
    <cellStyle name="Normal 2 3 6 3 4 5" xfId="43188"/>
    <cellStyle name="Normal 2 3 6 3 4 6" xfId="50303"/>
    <cellStyle name="Normal 2 3 6 3 4 7" xfId="57418"/>
    <cellStyle name="Normal 2 3 6 3 5" xfId="5244"/>
    <cellStyle name="Normal 2 3 6 3 5 2" xfId="12359"/>
    <cellStyle name="Normal 2 3 6 3 5 2 2" xfId="20897"/>
    <cellStyle name="Normal 2 3 6 3 5 3" xfId="20896"/>
    <cellStyle name="Normal 2 3 6 3 5 4" xfId="38444"/>
    <cellStyle name="Normal 2 3 6 3 5 5" xfId="45559"/>
    <cellStyle name="Normal 2 3 6 3 5 6" xfId="52674"/>
    <cellStyle name="Normal 2 3 6 3 5 7" xfId="59789"/>
    <cellStyle name="Normal 2 3 6 3 6" xfId="7621"/>
    <cellStyle name="Normal 2 3 6 3 6 2" xfId="20898"/>
    <cellStyle name="Normal 2 3 6 3 7" xfId="14736"/>
    <cellStyle name="Normal 2 3 6 3 7 2" xfId="20899"/>
    <cellStyle name="Normal 2 3 6 3 8" xfId="20879"/>
    <cellStyle name="Normal 2 3 6 3 9" xfId="33705"/>
    <cellStyle name="Normal 2 3 6 4" xfId="650"/>
    <cellStyle name="Normal 2 3 6 4 10" xfId="40968"/>
    <cellStyle name="Normal 2 3 6 4 11" xfId="48083"/>
    <cellStyle name="Normal 2 3 6 4 12" xfId="55198"/>
    <cellStyle name="Normal 2 3 6 4 2" xfId="1451"/>
    <cellStyle name="Normal 2 3 6 4 2 10" xfId="55997"/>
    <cellStyle name="Normal 2 3 6 4 2 2" xfId="3819"/>
    <cellStyle name="Normal 2 3 6 4 2 2 2" xfId="10934"/>
    <cellStyle name="Normal 2 3 6 4 2 2 2 2" xfId="20903"/>
    <cellStyle name="Normal 2 3 6 4 2 2 3" xfId="20902"/>
    <cellStyle name="Normal 2 3 6 4 2 2 4" xfId="37019"/>
    <cellStyle name="Normal 2 3 6 4 2 2 5" xfId="44134"/>
    <cellStyle name="Normal 2 3 6 4 2 2 6" xfId="51249"/>
    <cellStyle name="Normal 2 3 6 4 2 2 7" xfId="58364"/>
    <cellStyle name="Normal 2 3 6 4 2 3" xfId="6190"/>
    <cellStyle name="Normal 2 3 6 4 2 3 2" xfId="13305"/>
    <cellStyle name="Normal 2 3 6 4 2 3 2 2" xfId="20905"/>
    <cellStyle name="Normal 2 3 6 4 2 3 3" xfId="20904"/>
    <cellStyle name="Normal 2 3 6 4 2 3 4" xfId="39390"/>
    <cellStyle name="Normal 2 3 6 4 2 3 5" xfId="46505"/>
    <cellStyle name="Normal 2 3 6 4 2 3 6" xfId="53620"/>
    <cellStyle name="Normal 2 3 6 4 2 3 7" xfId="60735"/>
    <cellStyle name="Normal 2 3 6 4 2 4" xfId="8567"/>
    <cellStyle name="Normal 2 3 6 4 2 4 2" xfId="20906"/>
    <cellStyle name="Normal 2 3 6 4 2 5" xfId="15682"/>
    <cellStyle name="Normal 2 3 6 4 2 5 2" xfId="20907"/>
    <cellStyle name="Normal 2 3 6 4 2 6" xfId="20901"/>
    <cellStyle name="Normal 2 3 6 4 2 7" xfId="34651"/>
    <cellStyle name="Normal 2 3 6 4 2 8" xfId="41767"/>
    <cellStyle name="Normal 2 3 6 4 2 9" xfId="48882"/>
    <cellStyle name="Normal 2 3 6 4 3" xfId="2241"/>
    <cellStyle name="Normal 2 3 6 4 3 10" xfId="56786"/>
    <cellStyle name="Normal 2 3 6 4 3 2" xfId="4608"/>
    <cellStyle name="Normal 2 3 6 4 3 2 2" xfId="11723"/>
    <cellStyle name="Normal 2 3 6 4 3 2 2 2" xfId="20910"/>
    <cellStyle name="Normal 2 3 6 4 3 2 3" xfId="20909"/>
    <cellStyle name="Normal 2 3 6 4 3 2 4" xfId="37808"/>
    <cellStyle name="Normal 2 3 6 4 3 2 5" xfId="44923"/>
    <cellStyle name="Normal 2 3 6 4 3 2 6" xfId="52038"/>
    <cellStyle name="Normal 2 3 6 4 3 2 7" xfId="59153"/>
    <cellStyle name="Normal 2 3 6 4 3 3" xfId="6979"/>
    <cellStyle name="Normal 2 3 6 4 3 3 2" xfId="14094"/>
    <cellStyle name="Normal 2 3 6 4 3 3 2 2" xfId="20912"/>
    <cellStyle name="Normal 2 3 6 4 3 3 3" xfId="20911"/>
    <cellStyle name="Normal 2 3 6 4 3 3 4" xfId="40179"/>
    <cellStyle name="Normal 2 3 6 4 3 3 5" xfId="47294"/>
    <cellStyle name="Normal 2 3 6 4 3 3 6" xfId="54409"/>
    <cellStyle name="Normal 2 3 6 4 3 3 7" xfId="61524"/>
    <cellStyle name="Normal 2 3 6 4 3 4" xfId="9356"/>
    <cellStyle name="Normal 2 3 6 4 3 4 2" xfId="20913"/>
    <cellStyle name="Normal 2 3 6 4 3 5" xfId="16471"/>
    <cellStyle name="Normal 2 3 6 4 3 5 2" xfId="20914"/>
    <cellStyle name="Normal 2 3 6 4 3 6" xfId="20908"/>
    <cellStyle name="Normal 2 3 6 4 3 7" xfId="35440"/>
    <cellStyle name="Normal 2 3 6 4 3 8" xfId="42556"/>
    <cellStyle name="Normal 2 3 6 4 3 9" xfId="49671"/>
    <cellStyle name="Normal 2 3 6 4 4" xfId="3020"/>
    <cellStyle name="Normal 2 3 6 4 4 2" xfId="10135"/>
    <cellStyle name="Normal 2 3 6 4 4 2 2" xfId="20916"/>
    <cellStyle name="Normal 2 3 6 4 4 3" xfId="20915"/>
    <cellStyle name="Normal 2 3 6 4 4 4" xfId="36220"/>
    <cellStyle name="Normal 2 3 6 4 4 5" xfId="43335"/>
    <cellStyle name="Normal 2 3 6 4 4 6" xfId="50450"/>
    <cellStyle name="Normal 2 3 6 4 4 7" xfId="57565"/>
    <cellStyle name="Normal 2 3 6 4 5" xfId="5391"/>
    <cellStyle name="Normal 2 3 6 4 5 2" xfId="12506"/>
    <cellStyle name="Normal 2 3 6 4 5 2 2" xfId="20918"/>
    <cellStyle name="Normal 2 3 6 4 5 3" xfId="20917"/>
    <cellStyle name="Normal 2 3 6 4 5 4" xfId="38591"/>
    <cellStyle name="Normal 2 3 6 4 5 5" xfId="45706"/>
    <cellStyle name="Normal 2 3 6 4 5 6" xfId="52821"/>
    <cellStyle name="Normal 2 3 6 4 5 7" xfId="59936"/>
    <cellStyle name="Normal 2 3 6 4 6" xfId="7768"/>
    <cellStyle name="Normal 2 3 6 4 6 2" xfId="20919"/>
    <cellStyle name="Normal 2 3 6 4 7" xfId="14883"/>
    <cellStyle name="Normal 2 3 6 4 7 2" xfId="20920"/>
    <cellStyle name="Normal 2 3 6 4 8" xfId="20900"/>
    <cellStyle name="Normal 2 3 6 4 9" xfId="33852"/>
    <cellStyle name="Normal 2 3 6 5" xfId="914"/>
    <cellStyle name="Normal 2 3 6 5 10" xfId="55460"/>
    <cellStyle name="Normal 2 3 6 5 2" xfId="3282"/>
    <cellStyle name="Normal 2 3 6 5 2 2" xfId="10397"/>
    <cellStyle name="Normal 2 3 6 5 2 2 2" xfId="20923"/>
    <cellStyle name="Normal 2 3 6 5 2 3" xfId="20922"/>
    <cellStyle name="Normal 2 3 6 5 2 4" xfId="36482"/>
    <cellStyle name="Normal 2 3 6 5 2 5" xfId="43597"/>
    <cellStyle name="Normal 2 3 6 5 2 6" xfId="50712"/>
    <cellStyle name="Normal 2 3 6 5 2 7" xfId="57827"/>
    <cellStyle name="Normal 2 3 6 5 3" xfId="5653"/>
    <cellStyle name="Normal 2 3 6 5 3 2" xfId="12768"/>
    <cellStyle name="Normal 2 3 6 5 3 2 2" xfId="20925"/>
    <cellStyle name="Normal 2 3 6 5 3 3" xfId="20924"/>
    <cellStyle name="Normal 2 3 6 5 3 4" xfId="38853"/>
    <cellStyle name="Normal 2 3 6 5 3 5" xfId="45968"/>
    <cellStyle name="Normal 2 3 6 5 3 6" xfId="53083"/>
    <cellStyle name="Normal 2 3 6 5 3 7" xfId="60198"/>
    <cellStyle name="Normal 2 3 6 5 4" xfId="8030"/>
    <cellStyle name="Normal 2 3 6 5 4 2" xfId="20926"/>
    <cellStyle name="Normal 2 3 6 5 5" xfId="15145"/>
    <cellStyle name="Normal 2 3 6 5 5 2" xfId="20927"/>
    <cellStyle name="Normal 2 3 6 5 6" xfId="20921"/>
    <cellStyle name="Normal 2 3 6 5 7" xfId="34114"/>
    <cellStyle name="Normal 2 3 6 5 8" xfId="41230"/>
    <cellStyle name="Normal 2 3 6 5 9" xfId="48345"/>
    <cellStyle name="Normal 2 3 6 6" xfId="1704"/>
    <cellStyle name="Normal 2 3 6 6 10" xfId="56249"/>
    <cellStyle name="Normal 2 3 6 6 2" xfId="4071"/>
    <cellStyle name="Normal 2 3 6 6 2 2" xfId="11186"/>
    <cellStyle name="Normal 2 3 6 6 2 2 2" xfId="20930"/>
    <cellStyle name="Normal 2 3 6 6 2 3" xfId="20929"/>
    <cellStyle name="Normal 2 3 6 6 2 4" xfId="37271"/>
    <cellStyle name="Normal 2 3 6 6 2 5" xfId="44386"/>
    <cellStyle name="Normal 2 3 6 6 2 6" xfId="51501"/>
    <cellStyle name="Normal 2 3 6 6 2 7" xfId="58616"/>
    <cellStyle name="Normal 2 3 6 6 3" xfId="6442"/>
    <cellStyle name="Normal 2 3 6 6 3 2" xfId="13557"/>
    <cellStyle name="Normal 2 3 6 6 3 2 2" xfId="20932"/>
    <cellStyle name="Normal 2 3 6 6 3 3" xfId="20931"/>
    <cellStyle name="Normal 2 3 6 6 3 4" xfId="39642"/>
    <cellStyle name="Normal 2 3 6 6 3 5" xfId="46757"/>
    <cellStyle name="Normal 2 3 6 6 3 6" xfId="53872"/>
    <cellStyle name="Normal 2 3 6 6 3 7" xfId="60987"/>
    <cellStyle name="Normal 2 3 6 6 4" xfId="8819"/>
    <cellStyle name="Normal 2 3 6 6 4 2" xfId="20933"/>
    <cellStyle name="Normal 2 3 6 6 5" xfId="15934"/>
    <cellStyle name="Normal 2 3 6 6 5 2" xfId="20934"/>
    <cellStyle name="Normal 2 3 6 6 6" xfId="20928"/>
    <cellStyle name="Normal 2 3 6 6 7" xfId="34903"/>
    <cellStyle name="Normal 2 3 6 6 8" xfId="42019"/>
    <cellStyle name="Normal 2 3 6 6 9" xfId="49134"/>
    <cellStyle name="Normal 2 3 6 7" xfId="2483"/>
    <cellStyle name="Normal 2 3 6 7 2" xfId="9598"/>
    <cellStyle name="Normal 2 3 6 7 2 2" xfId="20936"/>
    <cellStyle name="Normal 2 3 6 7 3" xfId="20935"/>
    <cellStyle name="Normal 2 3 6 7 4" xfId="35683"/>
    <cellStyle name="Normal 2 3 6 7 5" xfId="42798"/>
    <cellStyle name="Normal 2 3 6 7 6" xfId="49913"/>
    <cellStyle name="Normal 2 3 6 7 7" xfId="57028"/>
    <cellStyle name="Normal 2 3 6 8" xfId="4854"/>
    <cellStyle name="Normal 2 3 6 8 2" xfId="11969"/>
    <cellStyle name="Normal 2 3 6 8 2 2" xfId="20938"/>
    <cellStyle name="Normal 2 3 6 8 3" xfId="20937"/>
    <cellStyle name="Normal 2 3 6 8 4" xfId="38054"/>
    <cellStyle name="Normal 2 3 6 8 5" xfId="45169"/>
    <cellStyle name="Normal 2 3 6 8 6" xfId="52284"/>
    <cellStyle name="Normal 2 3 6 8 7" xfId="59399"/>
    <cellStyle name="Normal 2 3 6 9" xfId="7231"/>
    <cellStyle name="Normal 2 3 6 9 2" xfId="20939"/>
    <cellStyle name="Normal 2 3 7" xfId="216"/>
    <cellStyle name="Normal 2 3 7 10" xfId="40534"/>
    <cellStyle name="Normal 2 3 7 11" xfId="47649"/>
    <cellStyle name="Normal 2 3 7 12" xfId="54764"/>
    <cellStyle name="Normal 2 3 7 2" xfId="1017"/>
    <cellStyle name="Normal 2 3 7 2 10" xfId="55563"/>
    <cellStyle name="Normal 2 3 7 2 2" xfId="3385"/>
    <cellStyle name="Normal 2 3 7 2 2 2" xfId="10500"/>
    <cellStyle name="Normal 2 3 7 2 2 2 2" xfId="20943"/>
    <cellStyle name="Normal 2 3 7 2 2 3" xfId="20942"/>
    <cellStyle name="Normal 2 3 7 2 2 4" xfId="36585"/>
    <cellStyle name="Normal 2 3 7 2 2 5" xfId="43700"/>
    <cellStyle name="Normal 2 3 7 2 2 6" xfId="50815"/>
    <cellStyle name="Normal 2 3 7 2 2 7" xfId="57930"/>
    <cellStyle name="Normal 2 3 7 2 3" xfId="5756"/>
    <cellStyle name="Normal 2 3 7 2 3 2" xfId="12871"/>
    <cellStyle name="Normal 2 3 7 2 3 2 2" xfId="20945"/>
    <cellStyle name="Normal 2 3 7 2 3 3" xfId="20944"/>
    <cellStyle name="Normal 2 3 7 2 3 4" xfId="38956"/>
    <cellStyle name="Normal 2 3 7 2 3 5" xfId="46071"/>
    <cellStyle name="Normal 2 3 7 2 3 6" xfId="53186"/>
    <cellStyle name="Normal 2 3 7 2 3 7" xfId="60301"/>
    <cellStyle name="Normal 2 3 7 2 4" xfId="8133"/>
    <cellStyle name="Normal 2 3 7 2 4 2" xfId="20946"/>
    <cellStyle name="Normal 2 3 7 2 5" xfId="15248"/>
    <cellStyle name="Normal 2 3 7 2 5 2" xfId="20947"/>
    <cellStyle name="Normal 2 3 7 2 6" xfId="20941"/>
    <cellStyle name="Normal 2 3 7 2 7" xfId="34217"/>
    <cellStyle name="Normal 2 3 7 2 8" xfId="41333"/>
    <cellStyle name="Normal 2 3 7 2 9" xfId="48448"/>
    <cellStyle name="Normal 2 3 7 3" xfId="1807"/>
    <cellStyle name="Normal 2 3 7 3 10" xfId="56352"/>
    <cellStyle name="Normal 2 3 7 3 2" xfId="4174"/>
    <cellStyle name="Normal 2 3 7 3 2 2" xfId="11289"/>
    <cellStyle name="Normal 2 3 7 3 2 2 2" xfId="20950"/>
    <cellStyle name="Normal 2 3 7 3 2 3" xfId="20949"/>
    <cellStyle name="Normal 2 3 7 3 2 4" xfId="37374"/>
    <cellStyle name="Normal 2 3 7 3 2 5" xfId="44489"/>
    <cellStyle name="Normal 2 3 7 3 2 6" xfId="51604"/>
    <cellStyle name="Normal 2 3 7 3 2 7" xfId="58719"/>
    <cellStyle name="Normal 2 3 7 3 3" xfId="6545"/>
    <cellStyle name="Normal 2 3 7 3 3 2" xfId="13660"/>
    <cellStyle name="Normal 2 3 7 3 3 2 2" xfId="20952"/>
    <cellStyle name="Normal 2 3 7 3 3 3" xfId="20951"/>
    <cellStyle name="Normal 2 3 7 3 3 4" xfId="39745"/>
    <cellStyle name="Normal 2 3 7 3 3 5" xfId="46860"/>
    <cellStyle name="Normal 2 3 7 3 3 6" xfId="53975"/>
    <cellStyle name="Normal 2 3 7 3 3 7" xfId="61090"/>
    <cellStyle name="Normal 2 3 7 3 4" xfId="8922"/>
    <cellStyle name="Normal 2 3 7 3 4 2" xfId="20953"/>
    <cellStyle name="Normal 2 3 7 3 5" xfId="16037"/>
    <cellStyle name="Normal 2 3 7 3 5 2" xfId="20954"/>
    <cellStyle name="Normal 2 3 7 3 6" xfId="20948"/>
    <cellStyle name="Normal 2 3 7 3 7" xfId="35006"/>
    <cellStyle name="Normal 2 3 7 3 8" xfId="42122"/>
    <cellStyle name="Normal 2 3 7 3 9" xfId="49237"/>
    <cellStyle name="Normal 2 3 7 4" xfId="2586"/>
    <cellStyle name="Normal 2 3 7 4 2" xfId="9701"/>
    <cellStyle name="Normal 2 3 7 4 2 2" xfId="20956"/>
    <cellStyle name="Normal 2 3 7 4 3" xfId="20955"/>
    <cellStyle name="Normal 2 3 7 4 4" xfId="35786"/>
    <cellStyle name="Normal 2 3 7 4 5" xfId="42901"/>
    <cellStyle name="Normal 2 3 7 4 6" xfId="50016"/>
    <cellStyle name="Normal 2 3 7 4 7" xfId="57131"/>
    <cellStyle name="Normal 2 3 7 5" xfId="4957"/>
    <cellStyle name="Normal 2 3 7 5 2" xfId="12072"/>
    <cellStyle name="Normal 2 3 7 5 2 2" xfId="20958"/>
    <cellStyle name="Normal 2 3 7 5 3" xfId="20957"/>
    <cellStyle name="Normal 2 3 7 5 4" xfId="38157"/>
    <cellStyle name="Normal 2 3 7 5 5" xfId="45272"/>
    <cellStyle name="Normal 2 3 7 5 6" xfId="52387"/>
    <cellStyle name="Normal 2 3 7 5 7" xfId="59502"/>
    <cellStyle name="Normal 2 3 7 6" xfId="7334"/>
    <cellStyle name="Normal 2 3 7 6 2" xfId="20959"/>
    <cellStyle name="Normal 2 3 7 7" xfId="14449"/>
    <cellStyle name="Normal 2 3 7 7 2" xfId="20960"/>
    <cellStyle name="Normal 2 3 7 8" xfId="20940"/>
    <cellStyle name="Normal 2 3 7 9" xfId="33418"/>
    <cellStyle name="Normal 2 3 8" xfId="411"/>
    <cellStyle name="Normal 2 3 8 10" xfId="40729"/>
    <cellStyle name="Normal 2 3 8 11" xfId="47844"/>
    <cellStyle name="Normal 2 3 8 12" xfId="54959"/>
    <cellStyle name="Normal 2 3 8 2" xfId="1212"/>
    <cellStyle name="Normal 2 3 8 2 10" xfId="55758"/>
    <cellStyle name="Normal 2 3 8 2 2" xfId="3580"/>
    <cellStyle name="Normal 2 3 8 2 2 2" xfId="10695"/>
    <cellStyle name="Normal 2 3 8 2 2 2 2" xfId="20964"/>
    <cellStyle name="Normal 2 3 8 2 2 3" xfId="20963"/>
    <cellStyle name="Normal 2 3 8 2 2 4" xfId="36780"/>
    <cellStyle name="Normal 2 3 8 2 2 5" xfId="43895"/>
    <cellStyle name="Normal 2 3 8 2 2 6" xfId="51010"/>
    <cellStyle name="Normal 2 3 8 2 2 7" xfId="58125"/>
    <cellStyle name="Normal 2 3 8 2 3" xfId="5951"/>
    <cellStyle name="Normal 2 3 8 2 3 2" xfId="13066"/>
    <cellStyle name="Normal 2 3 8 2 3 2 2" xfId="20966"/>
    <cellStyle name="Normal 2 3 8 2 3 3" xfId="20965"/>
    <cellStyle name="Normal 2 3 8 2 3 4" xfId="39151"/>
    <cellStyle name="Normal 2 3 8 2 3 5" xfId="46266"/>
    <cellStyle name="Normal 2 3 8 2 3 6" xfId="53381"/>
    <cellStyle name="Normal 2 3 8 2 3 7" xfId="60496"/>
    <cellStyle name="Normal 2 3 8 2 4" xfId="8328"/>
    <cellStyle name="Normal 2 3 8 2 4 2" xfId="20967"/>
    <cellStyle name="Normal 2 3 8 2 5" xfId="15443"/>
    <cellStyle name="Normal 2 3 8 2 5 2" xfId="20968"/>
    <cellStyle name="Normal 2 3 8 2 6" xfId="20962"/>
    <cellStyle name="Normal 2 3 8 2 7" xfId="34412"/>
    <cellStyle name="Normal 2 3 8 2 8" xfId="41528"/>
    <cellStyle name="Normal 2 3 8 2 9" xfId="48643"/>
    <cellStyle name="Normal 2 3 8 3" xfId="2002"/>
    <cellStyle name="Normal 2 3 8 3 10" xfId="56547"/>
    <cellStyle name="Normal 2 3 8 3 2" xfId="4369"/>
    <cellStyle name="Normal 2 3 8 3 2 2" xfId="11484"/>
    <cellStyle name="Normal 2 3 8 3 2 2 2" xfId="20971"/>
    <cellStyle name="Normal 2 3 8 3 2 3" xfId="20970"/>
    <cellStyle name="Normal 2 3 8 3 2 4" xfId="37569"/>
    <cellStyle name="Normal 2 3 8 3 2 5" xfId="44684"/>
    <cellStyle name="Normal 2 3 8 3 2 6" xfId="51799"/>
    <cellStyle name="Normal 2 3 8 3 2 7" xfId="58914"/>
    <cellStyle name="Normal 2 3 8 3 3" xfId="6740"/>
    <cellStyle name="Normal 2 3 8 3 3 2" xfId="13855"/>
    <cellStyle name="Normal 2 3 8 3 3 2 2" xfId="20973"/>
    <cellStyle name="Normal 2 3 8 3 3 3" xfId="20972"/>
    <cellStyle name="Normal 2 3 8 3 3 4" xfId="39940"/>
    <cellStyle name="Normal 2 3 8 3 3 5" xfId="47055"/>
    <cellStyle name="Normal 2 3 8 3 3 6" xfId="54170"/>
    <cellStyle name="Normal 2 3 8 3 3 7" xfId="61285"/>
    <cellStyle name="Normal 2 3 8 3 4" xfId="9117"/>
    <cellStyle name="Normal 2 3 8 3 4 2" xfId="20974"/>
    <cellStyle name="Normal 2 3 8 3 5" xfId="16232"/>
    <cellStyle name="Normal 2 3 8 3 5 2" xfId="20975"/>
    <cellStyle name="Normal 2 3 8 3 6" xfId="20969"/>
    <cellStyle name="Normal 2 3 8 3 7" xfId="35201"/>
    <cellStyle name="Normal 2 3 8 3 8" xfId="42317"/>
    <cellStyle name="Normal 2 3 8 3 9" xfId="49432"/>
    <cellStyle name="Normal 2 3 8 4" xfId="2781"/>
    <cellStyle name="Normal 2 3 8 4 2" xfId="9896"/>
    <cellStyle name="Normal 2 3 8 4 2 2" xfId="20977"/>
    <cellStyle name="Normal 2 3 8 4 3" xfId="20976"/>
    <cellStyle name="Normal 2 3 8 4 4" xfId="35981"/>
    <cellStyle name="Normal 2 3 8 4 5" xfId="43096"/>
    <cellStyle name="Normal 2 3 8 4 6" xfId="50211"/>
    <cellStyle name="Normal 2 3 8 4 7" xfId="57326"/>
    <cellStyle name="Normal 2 3 8 5" xfId="5152"/>
    <cellStyle name="Normal 2 3 8 5 2" xfId="12267"/>
    <cellStyle name="Normal 2 3 8 5 2 2" xfId="20979"/>
    <cellStyle name="Normal 2 3 8 5 3" xfId="20978"/>
    <cellStyle name="Normal 2 3 8 5 4" xfId="38352"/>
    <cellStyle name="Normal 2 3 8 5 5" xfId="45467"/>
    <cellStyle name="Normal 2 3 8 5 6" xfId="52582"/>
    <cellStyle name="Normal 2 3 8 5 7" xfId="59697"/>
    <cellStyle name="Normal 2 3 8 6" xfId="7529"/>
    <cellStyle name="Normal 2 3 8 6 2" xfId="20980"/>
    <cellStyle name="Normal 2 3 8 7" xfId="14644"/>
    <cellStyle name="Normal 2 3 8 7 2" xfId="20981"/>
    <cellStyle name="Normal 2 3 8 8" xfId="20961"/>
    <cellStyle name="Normal 2 3 8 9" xfId="33613"/>
    <cellStyle name="Normal 2 3 9" xfId="635"/>
    <cellStyle name="Normal 2 3 9 10" xfId="40953"/>
    <cellStyle name="Normal 2 3 9 11" xfId="48068"/>
    <cellStyle name="Normal 2 3 9 12" xfId="55183"/>
    <cellStyle name="Normal 2 3 9 2" xfId="1436"/>
    <cellStyle name="Normal 2 3 9 2 10" xfId="55982"/>
    <cellStyle name="Normal 2 3 9 2 2" xfId="3804"/>
    <cellStyle name="Normal 2 3 9 2 2 2" xfId="10919"/>
    <cellStyle name="Normal 2 3 9 2 2 2 2" xfId="20985"/>
    <cellStyle name="Normal 2 3 9 2 2 3" xfId="20984"/>
    <cellStyle name="Normal 2 3 9 2 2 4" xfId="37004"/>
    <cellStyle name="Normal 2 3 9 2 2 5" xfId="44119"/>
    <cellStyle name="Normal 2 3 9 2 2 6" xfId="51234"/>
    <cellStyle name="Normal 2 3 9 2 2 7" xfId="58349"/>
    <cellStyle name="Normal 2 3 9 2 3" xfId="6175"/>
    <cellStyle name="Normal 2 3 9 2 3 2" xfId="13290"/>
    <cellStyle name="Normal 2 3 9 2 3 2 2" xfId="20987"/>
    <cellStyle name="Normal 2 3 9 2 3 3" xfId="20986"/>
    <cellStyle name="Normal 2 3 9 2 3 4" xfId="39375"/>
    <cellStyle name="Normal 2 3 9 2 3 5" xfId="46490"/>
    <cellStyle name="Normal 2 3 9 2 3 6" xfId="53605"/>
    <cellStyle name="Normal 2 3 9 2 3 7" xfId="60720"/>
    <cellStyle name="Normal 2 3 9 2 4" xfId="8552"/>
    <cellStyle name="Normal 2 3 9 2 4 2" xfId="20988"/>
    <cellStyle name="Normal 2 3 9 2 5" xfId="15667"/>
    <cellStyle name="Normal 2 3 9 2 5 2" xfId="20989"/>
    <cellStyle name="Normal 2 3 9 2 6" xfId="20983"/>
    <cellStyle name="Normal 2 3 9 2 7" xfId="34636"/>
    <cellStyle name="Normal 2 3 9 2 8" xfId="41752"/>
    <cellStyle name="Normal 2 3 9 2 9" xfId="48867"/>
    <cellStyle name="Normal 2 3 9 3" xfId="2226"/>
    <cellStyle name="Normal 2 3 9 3 10" xfId="56771"/>
    <cellStyle name="Normal 2 3 9 3 2" xfId="4593"/>
    <cellStyle name="Normal 2 3 9 3 2 2" xfId="11708"/>
    <cellStyle name="Normal 2 3 9 3 2 2 2" xfId="20992"/>
    <cellStyle name="Normal 2 3 9 3 2 3" xfId="20991"/>
    <cellStyle name="Normal 2 3 9 3 2 4" xfId="37793"/>
    <cellStyle name="Normal 2 3 9 3 2 5" xfId="44908"/>
    <cellStyle name="Normal 2 3 9 3 2 6" xfId="52023"/>
    <cellStyle name="Normal 2 3 9 3 2 7" xfId="59138"/>
    <cellStyle name="Normal 2 3 9 3 3" xfId="6964"/>
    <cellStyle name="Normal 2 3 9 3 3 2" xfId="14079"/>
    <cellStyle name="Normal 2 3 9 3 3 2 2" xfId="20994"/>
    <cellStyle name="Normal 2 3 9 3 3 3" xfId="20993"/>
    <cellStyle name="Normal 2 3 9 3 3 4" xfId="40164"/>
    <cellStyle name="Normal 2 3 9 3 3 5" xfId="47279"/>
    <cellStyle name="Normal 2 3 9 3 3 6" xfId="54394"/>
    <cellStyle name="Normal 2 3 9 3 3 7" xfId="61509"/>
    <cellStyle name="Normal 2 3 9 3 4" xfId="9341"/>
    <cellStyle name="Normal 2 3 9 3 4 2" xfId="20995"/>
    <cellStyle name="Normal 2 3 9 3 5" xfId="16456"/>
    <cellStyle name="Normal 2 3 9 3 5 2" xfId="20996"/>
    <cellStyle name="Normal 2 3 9 3 6" xfId="20990"/>
    <cellStyle name="Normal 2 3 9 3 7" xfId="35425"/>
    <cellStyle name="Normal 2 3 9 3 8" xfId="42541"/>
    <cellStyle name="Normal 2 3 9 3 9" xfId="49656"/>
    <cellStyle name="Normal 2 3 9 4" xfId="3005"/>
    <cellStyle name="Normal 2 3 9 4 2" xfId="10120"/>
    <cellStyle name="Normal 2 3 9 4 2 2" xfId="20998"/>
    <cellStyle name="Normal 2 3 9 4 3" xfId="20997"/>
    <cellStyle name="Normal 2 3 9 4 4" xfId="36205"/>
    <cellStyle name="Normal 2 3 9 4 5" xfId="43320"/>
    <cellStyle name="Normal 2 3 9 4 6" xfId="50435"/>
    <cellStyle name="Normal 2 3 9 4 7" xfId="57550"/>
    <cellStyle name="Normal 2 3 9 5" xfId="5376"/>
    <cellStyle name="Normal 2 3 9 5 2" xfId="12491"/>
    <cellStyle name="Normal 2 3 9 5 2 2" xfId="21000"/>
    <cellStyle name="Normal 2 3 9 5 3" xfId="20999"/>
    <cellStyle name="Normal 2 3 9 5 4" xfId="38576"/>
    <cellStyle name="Normal 2 3 9 5 5" xfId="45691"/>
    <cellStyle name="Normal 2 3 9 5 6" xfId="52806"/>
    <cellStyle name="Normal 2 3 9 5 7" xfId="59921"/>
    <cellStyle name="Normal 2 3 9 6" xfId="7753"/>
    <cellStyle name="Normal 2 3 9 6 2" xfId="21001"/>
    <cellStyle name="Normal 2 3 9 7" xfId="14868"/>
    <cellStyle name="Normal 2 3 9 7 2" xfId="21002"/>
    <cellStyle name="Normal 2 3 9 8" xfId="20982"/>
    <cellStyle name="Normal 2 3 9 9" xfId="33837"/>
    <cellStyle name="Normal 2 4" xfId="16"/>
    <cellStyle name="Normal 2 4 10" xfId="1619"/>
    <cellStyle name="Normal 2 4 10 10" xfId="56164"/>
    <cellStyle name="Normal 2 4 10 2" xfId="3986"/>
    <cellStyle name="Normal 2 4 10 2 2" xfId="11101"/>
    <cellStyle name="Normal 2 4 10 2 2 2" xfId="21006"/>
    <cellStyle name="Normal 2 4 10 2 3" xfId="21005"/>
    <cellStyle name="Normal 2 4 10 2 4" xfId="37186"/>
    <cellStyle name="Normal 2 4 10 2 5" xfId="44301"/>
    <cellStyle name="Normal 2 4 10 2 6" xfId="51416"/>
    <cellStyle name="Normal 2 4 10 2 7" xfId="58531"/>
    <cellStyle name="Normal 2 4 10 3" xfId="6357"/>
    <cellStyle name="Normal 2 4 10 3 2" xfId="13472"/>
    <cellStyle name="Normal 2 4 10 3 2 2" xfId="21008"/>
    <cellStyle name="Normal 2 4 10 3 3" xfId="21007"/>
    <cellStyle name="Normal 2 4 10 3 4" xfId="39557"/>
    <cellStyle name="Normal 2 4 10 3 5" xfId="46672"/>
    <cellStyle name="Normal 2 4 10 3 6" xfId="53787"/>
    <cellStyle name="Normal 2 4 10 3 7" xfId="60902"/>
    <cellStyle name="Normal 2 4 10 4" xfId="8734"/>
    <cellStyle name="Normal 2 4 10 4 2" xfId="21009"/>
    <cellStyle name="Normal 2 4 10 5" xfId="15849"/>
    <cellStyle name="Normal 2 4 10 5 2" xfId="21010"/>
    <cellStyle name="Normal 2 4 10 6" xfId="21004"/>
    <cellStyle name="Normal 2 4 10 7" xfId="34818"/>
    <cellStyle name="Normal 2 4 10 8" xfId="41934"/>
    <cellStyle name="Normal 2 4 10 9" xfId="49049"/>
    <cellStyle name="Normal 2 4 11" xfId="2398"/>
    <cellStyle name="Normal 2 4 11 2" xfId="9513"/>
    <cellStyle name="Normal 2 4 11 2 2" xfId="21012"/>
    <cellStyle name="Normal 2 4 11 3" xfId="21011"/>
    <cellStyle name="Normal 2 4 11 4" xfId="35598"/>
    <cellStyle name="Normal 2 4 11 5" xfId="42713"/>
    <cellStyle name="Normal 2 4 11 6" xfId="49828"/>
    <cellStyle name="Normal 2 4 11 7" xfId="56943"/>
    <cellStyle name="Normal 2 4 12" xfId="4769"/>
    <cellStyle name="Normal 2 4 12 2" xfId="11884"/>
    <cellStyle name="Normal 2 4 12 2 2" xfId="21014"/>
    <cellStyle name="Normal 2 4 12 3" xfId="21013"/>
    <cellStyle name="Normal 2 4 12 4" xfId="37969"/>
    <cellStyle name="Normal 2 4 12 5" xfId="45084"/>
    <cellStyle name="Normal 2 4 12 6" xfId="52199"/>
    <cellStyle name="Normal 2 4 12 7" xfId="59314"/>
    <cellStyle name="Normal 2 4 13" xfId="7146"/>
    <cellStyle name="Normal 2 4 13 2" xfId="21015"/>
    <cellStyle name="Normal 2 4 14" xfId="14261"/>
    <cellStyle name="Normal 2 4 14 2" xfId="21016"/>
    <cellStyle name="Normal 2 4 15" xfId="21003"/>
    <cellStyle name="Normal 2 4 16" xfId="33230"/>
    <cellStyle name="Normal 2 4 17" xfId="40346"/>
    <cellStyle name="Normal 2 4 18" xfId="47461"/>
    <cellStyle name="Normal 2 4 19" xfId="54576"/>
    <cellStyle name="Normal 2 4 2" xfId="40"/>
    <cellStyle name="Normal 2 4 2 10" xfId="4792"/>
    <cellStyle name="Normal 2 4 2 10 2" xfId="11907"/>
    <cellStyle name="Normal 2 4 2 10 2 2" xfId="21019"/>
    <cellStyle name="Normal 2 4 2 10 3" xfId="21018"/>
    <cellStyle name="Normal 2 4 2 10 4" xfId="37992"/>
    <cellStyle name="Normal 2 4 2 10 5" xfId="45107"/>
    <cellStyle name="Normal 2 4 2 10 6" xfId="52222"/>
    <cellStyle name="Normal 2 4 2 10 7" xfId="59337"/>
    <cellStyle name="Normal 2 4 2 11" xfId="7169"/>
    <cellStyle name="Normal 2 4 2 11 2" xfId="21020"/>
    <cellStyle name="Normal 2 4 2 12" xfId="14284"/>
    <cellStyle name="Normal 2 4 2 12 2" xfId="21021"/>
    <cellStyle name="Normal 2 4 2 13" xfId="21017"/>
    <cellStyle name="Normal 2 4 2 14" xfId="33253"/>
    <cellStyle name="Normal 2 4 2 15" xfId="40369"/>
    <cellStyle name="Normal 2 4 2 16" xfId="47484"/>
    <cellStyle name="Normal 2 4 2 17" xfId="54599"/>
    <cellStyle name="Normal 2 4 2 2" xfId="72"/>
    <cellStyle name="Normal 2 4 2 2 10" xfId="14312"/>
    <cellStyle name="Normal 2 4 2 2 10 2" xfId="21023"/>
    <cellStyle name="Normal 2 4 2 2 11" xfId="21022"/>
    <cellStyle name="Normal 2 4 2 2 12" xfId="33281"/>
    <cellStyle name="Normal 2 4 2 2 13" xfId="40397"/>
    <cellStyle name="Normal 2 4 2 2 14" xfId="47512"/>
    <cellStyle name="Normal 2 4 2 2 15" xfId="54627"/>
    <cellStyle name="Normal 2 4 2 2 2" xfId="274"/>
    <cellStyle name="Normal 2 4 2 2 2 10" xfId="40592"/>
    <cellStyle name="Normal 2 4 2 2 2 11" xfId="47707"/>
    <cellStyle name="Normal 2 4 2 2 2 12" xfId="54822"/>
    <cellStyle name="Normal 2 4 2 2 2 2" xfId="1075"/>
    <cellStyle name="Normal 2 4 2 2 2 2 10" xfId="55621"/>
    <cellStyle name="Normal 2 4 2 2 2 2 2" xfId="3443"/>
    <cellStyle name="Normal 2 4 2 2 2 2 2 2" xfId="10558"/>
    <cellStyle name="Normal 2 4 2 2 2 2 2 2 2" xfId="21027"/>
    <cellStyle name="Normal 2 4 2 2 2 2 2 3" xfId="21026"/>
    <cellStyle name="Normal 2 4 2 2 2 2 2 4" xfId="36643"/>
    <cellStyle name="Normal 2 4 2 2 2 2 2 5" xfId="43758"/>
    <cellStyle name="Normal 2 4 2 2 2 2 2 6" xfId="50873"/>
    <cellStyle name="Normal 2 4 2 2 2 2 2 7" xfId="57988"/>
    <cellStyle name="Normal 2 4 2 2 2 2 3" xfId="5814"/>
    <cellStyle name="Normal 2 4 2 2 2 2 3 2" xfId="12929"/>
    <cellStyle name="Normal 2 4 2 2 2 2 3 2 2" xfId="21029"/>
    <cellStyle name="Normal 2 4 2 2 2 2 3 3" xfId="21028"/>
    <cellStyle name="Normal 2 4 2 2 2 2 3 4" xfId="39014"/>
    <cellStyle name="Normal 2 4 2 2 2 2 3 5" xfId="46129"/>
    <cellStyle name="Normal 2 4 2 2 2 2 3 6" xfId="53244"/>
    <cellStyle name="Normal 2 4 2 2 2 2 3 7" xfId="60359"/>
    <cellStyle name="Normal 2 4 2 2 2 2 4" xfId="8191"/>
    <cellStyle name="Normal 2 4 2 2 2 2 4 2" xfId="21030"/>
    <cellStyle name="Normal 2 4 2 2 2 2 5" xfId="15306"/>
    <cellStyle name="Normal 2 4 2 2 2 2 5 2" xfId="21031"/>
    <cellStyle name="Normal 2 4 2 2 2 2 6" xfId="21025"/>
    <cellStyle name="Normal 2 4 2 2 2 2 7" xfId="34275"/>
    <cellStyle name="Normal 2 4 2 2 2 2 8" xfId="41391"/>
    <cellStyle name="Normal 2 4 2 2 2 2 9" xfId="48506"/>
    <cellStyle name="Normal 2 4 2 2 2 3" xfId="1865"/>
    <cellStyle name="Normal 2 4 2 2 2 3 10" xfId="56410"/>
    <cellStyle name="Normal 2 4 2 2 2 3 2" xfId="4232"/>
    <cellStyle name="Normal 2 4 2 2 2 3 2 2" xfId="11347"/>
    <cellStyle name="Normal 2 4 2 2 2 3 2 2 2" xfId="21034"/>
    <cellStyle name="Normal 2 4 2 2 2 3 2 3" xfId="21033"/>
    <cellStyle name="Normal 2 4 2 2 2 3 2 4" xfId="37432"/>
    <cellStyle name="Normal 2 4 2 2 2 3 2 5" xfId="44547"/>
    <cellStyle name="Normal 2 4 2 2 2 3 2 6" xfId="51662"/>
    <cellStyle name="Normal 2 4 2 2 2 3 2 7" xfId="58777"/>
    <cellStyle name="Normal 2 4 2 2 2 3 3" xfId="6603"/>
    <cellStyle name="Normal 2 4 2 2 2 3 3 2" xfId="13718"/>
    <cellStyle name="Normal 2 4 2 2 2 3 3 2 2" xfId="21036"/>
    <cellStyle name="Normal 2 4 2 2 2 3 3 3" xfId="21035"/>
    <cellStyle name="Normal 2 4 2 2 2 3 3 4" xfId="39803"/>
    <cellStyle name="Normal 2 4 2 2 2 3 3 5" xfId="46918"/>
    <cellStyle name="Normal 2 4 2 2 2 3 3 6" xfId="54033"/>
    <cellStyle name="Normal 2 4 2 2 2 3 3 7" xfId="61148"/>
    <cellStyle name="Normal 2 4 2 2 2 3 4" xfId="8980"/>
    <cellStyle name="Normal 2 4 2 2 2 3 4 2" xfId="21037"/>
    <cellStyle name="Normal 2 4 2 2 2 3 5" xfId="16095"/>
    <cellStyle name="Normal 2 4 2 2 2 3 5 2" xfId="21038"/>
    <cellStyle name="Normal 2 4 2 2 2 3 6" xfId="21032"/>
    <cellStyle name="Normal 2 4 2 2 2 3 7" xfId="35064"/>
    <cellStyle name="Normal 2 4 2 2 2 3 8" xfId="42180"/>
    <cellStyle name="Normal 2 4 2 2 2 3 9" xfId="49295"/>
    <cellStyle name="Normal 2 4 2 2 2 4" xfId="2644"/>
    <cellStyle name="Normal 2 4 2 2 2 4 2" xfId="9759"/>
    <cellStyle name="Normal 2 4 2 2 2 4 2 2" xfId="21040"/>
    <cellStyle name="Normal 2 4 2 2 2 4 3" xfId="21039"/>
    <cellStyle name="Normal 2 4 2 2 2 4 4" xfId="35844"/>
    <cellStyle name="Normal 2 4 2 2 2 4 5" xfId="42959"/>
    <cellStyle name="Normal 2 4 2 2 2 4 6" xfId="50074"/>
    <cellStyle name="Normal 2 4 2 2 2 4 7" xfId="57189"/>
    <cellStyle name="Normal 2 4 2 2 2 5" xfId="5015"/>
    <cellStyle name="Normal 2 4 2 2 2 5 2" xfId="12130"/>
    <cellStyle name="Normal 2 4 2 2 2 5 2 2" xfId="21042"/>
    <cellStyle name="Normal 2 4 2 2 2 5 3" xfId="21041"/>
    <cellStyle name="Normal 2 4 2 2 2 5 4" xfId="38215"/>
    <cellStyle name="Normal 2 4 2 2 2 5 5" xfId="45330"/>
    <cellStyle name="Normal 2 4 2 2 2 5 6" xfId="52445"/>
    <cellStyle name="Normal 2 4 2 2 2 5 7" xfId="59560"/>
    <cellStyle name="Normal 2 4 2 2 2 6" xfId="7392"/>
    <cellStyle name="Normal 2 4 2 2 2 6 2" xfId="21043"/>
    <cellStyle name="Normal 2 4 2 2 2 7" xfId="14507"/>
    <cellStyle name="Normal 2 4 2 2 2 7 2" xfId="21044"/>
    <cellStyle name="Normal 2 4 2 2 2 8" xfId="21024"/>
    <cellStyle name="Normal 2 4 2 2 2 9" xfId="33476"/>
    <cellStyle name="Normal 2 4 2 2 3" xfId="469"/>
    <cellStyle name="Normal 2 4 2 2 3 10" xfId="40787"/>
    <cellStyle name="Normal 2 4 2 2 3 11" xfId="47902"/>
    <cellStyle name="Normal 2 4 2 2 3 12" xfId="55017"/>
    <cellStyle name="Normal 2 4 2 2 3 2" xfId="1270"/>
    <cellStyle name="Normal 2 4 2 2 3 2 10" xfId="55816"/>
    <cellStyle name="Normal 2 4 2 2 3 2 2" xfId="3638"/>
    <cellStyle name="Normal 2 4 2 2 3 2 2 2" xfId="10753"/>
    <cellStyle name="Normal 2 4 2 2 3 2 2 2 2" xfId="21048"/>
    <cellStyle name="Normal 2 4 2 2 3 2 2 3" xfId="21047"/>
    <cellStyle name="Normal 2 4 2 2 3 2 2 4" xfId="36838"/>
    <cellStyle name="Normal 2 4 2 2 3 2 2 5" xfId="43953"/>
    <cellStyle name="Normal 2 4 2 2 3 2 2 6" xfId="51068"/>
    <cellStyle name="Normal 2 4 2 2 3 2 2 7" xfId="58183"/>
    <cellStyle name="Normal 2 4 2 2 3 2 3" xfId="6009"/>
    <cellStyle name="Normal 2 4 2 2 3 2 3 2" xfId="13124"/>
    <cellStyle name="Normal 2 4 2 2 3 2 3 2 2" xfId="21050"/>
    <cellStyle name="Normal 2 4 2 2 3 2 3 3" xfId="21049"/>
    <cellStyle name="Normal 2 4 2 2 3 2 3 4" xfId="39209"/>
    <cellStyle name="Normal 2 4 2 2 3 2 3 5" xfId="46324"/>
    <cellStyle name="Normal 2 4 2 2 3 2 3 6" xfId="53439"/>
    <cellStyle name="Normal 2 4 2 2 3 2 3 7" xfId="60554"/>
    <cellStyle name="Normal 2 4 2 2 3 2 4" xfId="8386"/>
    <cellStyle name="Normal 2 4 2 2 3 2 4 2" xfId="21051"/>
    <cellStyle name="Normal 2 4 2 2 3 2 5" xfId="15501"/>
    <cellStyle name="Normal 2 4 2 2 3 2 5 2" xfId="21052"/>
    <cellStyle name="Normal 2 4 2 2 3 2 6" xfId="21046"/>
    <cellStyle name="Normal 2 4 2 2 3 2 7" xfId="34470"/>
    <cellStyle name="Normal 2 4 2 2 3 2 8" xfId="41586"/>
    <cellStyle name="Normal 2 4 2 2 3 2 9" xfId="48701"/>
    <cellStyle name="Normal 2 4 2 2 3 3" xfId="2060"/>
    <cellStyle name="Normal 2 4 2 2 3 3 10" xfId="56605"/>
    <cellStyle name="Normal 2 4 2 2 3 3 2" xfId="4427"/>
    <cellStyle name="Normal 2 4 2 2 3 3 2 2" xfId="11542"/>
    <cellStyle name="Normal 2 4 2 2 3 3 2 2 2" xfId="21055"/>
    <cellStyle name="Normal 2 4 2 2 3 3 2 3" xfId="21054"/>
    <cellStyle name="Normal 2 4 2 2 3 3 2 4" xfId="37627"/>
    <cellStyle name="Normal 2 4 2 2 3 3 2 5" xfId="44742"/>
    <cellStyle name="Normal 2 4 2 2 3 3 2 6" xfId="51857"/>
    <cellStyle name="Normal 2 4 2 2 3 3 2 7" xfId="58972"/>
    <cellStyle name="Normal 2 4 2 2 3 3 3" xfId="6798"/>
    <cellStyle name="Normal 2 4 2 2 3 3 3 2" xfId="13913"/>
    <cellStyle name="Normal 2 4 2 2 3 3 3 2 2" xfId="21057"/>
    <cellStyle name="Normal 2 4 2 2 3 3 3 3" xfId="21056"/>
    <cellStyle name="Normal 2 4 2 2 3 3 3 4" xfId="39998"/>
    <cellStyle name="Normal 2 4 2 2 3 3 3 5" xfId="47113"/>
    <cellStyle name="Normal 2 4 2 2 3 3 3 6" xfId="54228"/>
    <cellStyle name="Normal 2 4 2 2 3 3 3 7" xfId="61343"/>
    <cellStyle name="Normal 2 4 2 2 3 3 4" xfId="9175"/>
    <cellStyle name="Normal 2 4 2 2 3 3 4 2" xfId="21058"/>
    <cellStyle name="Normal 2 4 2 2 3 3 5" xfId="16290"/>
    <cellStyle name="Normal 2 4 2 2 3 3 5 2" xfId="21059"/>
    <cellStyle name="Normal 2 4 2 2 3 3 6" xfId="21053"/>
    <cellStyle name="Normal 2 4 2 2 3 3 7" xfId="35259"/>
    <cellStyle name="Normal 2 4 2 2 3 3 8" xfId="42375"/>
    <cellStyle name="Normal 2 4 2 2 3 3 9" xfId="49490"/>
    <cellStyle name="Normal 2 4 2 2 3 4" xfId="2839"/>
    <cellStyle name="Normal 2 4 2 2 3 4 2" xfId="9954"/>
    <cellStyle name="Normal 2 4 2 2 3 4 2 2" xfId="21061"/>
    <cellStyle name="Normal 2 4 2 2 3 4 3" xfId="21060"/>
    <cellStyle name="Normal 2 4 2 2 3 4 4" xfId="36039"/>
    <cellStyle name="Normal 2 4 2 2 3 4 5" xfId="43154"/>
    <cellStyle name="Normal 2 4 2 2 3 4 6" xfId="50269"/>
    <cellStyle name="Normal 2 4 2 2 3 4 7" xfId="57384"/>
    <cellStyle name="Normal 2 4 2 2 3 5" xfId="5210"/>
    <cellStyle name="Normal 2 4 2 2 3 5 2" xfId="12325"/>
    <cellStyle name="Normal 2 4 2 2 3 5 2 2" xfId="21063"/>
    <cellStyle name="Normal 2 4 2 2 3 5 3" xfId="21062"/>
    <cellStyle name="Normal 2 4 2 2 3 5 4" xfId="38410"/>
    <cellStyle name="Normal 2 4 2 2 3 5 5" xfId="45525"/>
    <cellStyle name="Normal 2 4 2 2 3 5 6" xfId="52640"/>
    <cellStyle name="Normal 2 4 2 2 3 5 7" xfId="59755"/>
    <cellStyle name="Normal 2 4 2 2 3 6" xfId="7587"/>
    <cellStyle name="Normal 2 4 2 2 3 6 2" xfId="21064"/>
    <cellStyle name="Normal 2 4 2 2 3 7" xfId="14702"/>
    <cellStyle name="Normal 2 4 2 2 3 7 2" xfId="21065"/>
    <cellStyle name="Normal 2 4 2 2 3 8" xfId="21045"/>
    <cellStyle name="Normal 2 4 2 2 3 9" xfId="33671"/>
    <cellStyle name="Normal 2 4 2 2 4" xfId="653"/>
    <cellStyle name="Normal 2 4 2 2 4 10" xfId="40971"/>
    <cellStyle name="Normal 2 4 2 2 4 11" xfId="48086"/>
    <cellStyle name="Normal 2 4 2 2 4 12" xfId="55201"/>
    <cellStyle name="Normal 2 4 2 2 4 2" xfId="1454"/>
    <cellStyle name="Normal 2 4 2 2 4 2 10" xfId="56000"/>
    <cellStyle name="Normal 2 4 2 2 4 2 2" xfId="3822"/>
    <cellStyle name="Normal 2 4 2 2 4 2 2 2" xfId="10937"/>
    <cellStyle name="Normal 2 4 2 2 4 2 2 2 2" xfId="21069"/>
    <cellStyle name="Normal 2 4 2 2 4 2 2 3" xfId="21068"/>
    <cellStyle name="Normal 2 4 2 2 4 2 2 4" xfId="37022"/>
    <cellStyle name="Normal 2 4 2 2 4 2 2 5" xfId="44137"/>
    <cellStyle name="Normal 2 4 2 2 4 2 2 6" xfId="51252"/>
    <cellStyle name="Normal 2 4 2 2 4 2 2 7" xfId="58367"/>
    <cellStyle name="Normal 2 4 2 2 4 2 3" xfId="6193"/>
    <cellStyle name="Normal 2 4 2 2 4 2 3 2" xfId="13308"/>
    <cellStyle name="Normal 2 4 2 2 4 2 3 2 2" xfId="21071"/>
    <cellStyle name="Normal 2 4 2 2 4 2 3 3" xfId="21070"/>
    <cellStyle name="Normal 2 4 2 2 4 2 3 4" xfId="39393"/>
    <cellStyle name="Normal 2 4 2 2 4 2 3 5" xfId="46508"/>
    <cellStyle name="Normal 2 4 2 2 4 2 3 6" xfId="53623"/>
    <cellStyle name="Normal 2 4 2 2 4 2 3 7" xfId="60738"/>
    <cellStyle name="Normal 2 4 2 2 4 2 4" xfId="8570"/>
    <cellStyle name="Normal 2 4 2 2 4 2 4 2" xfId="21072"/>
    <cellStyle name="Normal 2 4 2 2 4 2 5" xfId="15685"/>
    <cellStyle name="Normal 2 4 2 2 4 2 5 2" xfId="21073"/>
    <cellStyle name="Normal 2 4 2 2 4 2 6" xfId="21067"/>
    <cellStyle name="Normal 2 4 2 2 4 2 7" xfId="34654"/>
    <cellStyle name="Normal 2 4 2 2 4 2 8" xfId="41770"/>
    <cellStyle name="Normal 2 4 2 2 4 2 9" xfId="48885"/>
    <cellStyle name="Normal 2 4 2 2 4 3" xfId="2244"/>
    <cellStyle name="Normal 2 4 2 2 4 3 10" xfId="56789"/>
    <cellStyle name="Normal 2 4 2 2 4 3 2" xfId="4611"/>
    <cellStyle name="Normal 2 4 2 2 4 3 2 2" xfId="11726"/>
    <cellStyle name="Normal 2 4 2 2 4 3 2 2 2" xfId="21076"/>
    <cellStyle name="Normal 2 4 2 2 4 3 2 3" xfId="21075"/>
    <cellStyle name="Normal 2 4 2 2 4 3 2 4" xfId="37811"/>
    <cellStyle name="Normal 2 4 2 2 4 3 2 5" xfId="44926"/>
    <cellStyle name="Normal 2 4 2 2 4 3 2 6" xfId="52041"/>
    <cellStyle name="Normal 2 4 2 2 4 3 2 7" xfId="59156"/>
    <cellStyle name="Normal 2 4 2 2 4 3 3" xfId="6982"/>
    <cellStyle name="Normal 2 4 2 2 4 3 3 2" xfId="14097"/>
    <cellStyle name="Normal 2 4 2 2 4 3 3 2 2" xfId="21078"/>
    <cellStyle name="Normal 2 4 2 2 4 3 3 3" xfId="21077"/>
    <cellStyle name="Normal 2 4 2 2 4 3 3 4" xfId="40182"/>
    <cellStyle name="Normal 2 4 2 2 4 3 3 5" xfId="47297"/>
    <cellStyle name="Normal 2 4 2 2 4 3 3 6" xfId="54412"/>
    <cellStyle name="Normal 2 4 2 2 4 3 3 7" xfId="61527"/>
    <cellStyle name="Normal 2 4 2 2 4 3 4" xfId="9359"/>
    <cellStyle name="Normal 2 4 2 2 4 3 4 2" xfId="21079"/>
    <cellStyle name="Normal 2 4 2 2 4 3 5" xfId="16474"/>
    <cellStyle name="Normal 2 4 2 2 4 3 5 2" xfId="21080"/>
    <cellStyle name="Normal 2 4 2 2 4 3 6" xfId="21074"/>
    <cellStyle name="Normal 2 4 2 2 4 3 7" xfId="35443"/>
    <cellStyle name="Normal 2 4 2 2 4 3 8" xfId="42559"/>
    <cellStyle name="Normal 2 4 2 2 4 3 9" xfId="49674"/>
    <cellStyle name="Normal 2 4 2 2 4 4" xfId="3023"/>
    <cellStyle name="Normal 2 4 2 2 4 4 2" xfId="10138"/>
    <cellStyle name="Normal 2 4 2 2 4 4 2 2" xfId="21082"/>
    <cellStyle name="Normal 2 4 2 2 4 4 3" xfId="21081"/>
    <cellStyle name="Normal 2 4 2 2 4 4 4" xfId="36223"/>
    <cellStyle name="Normal 2 4 2 2 4 4 5" xfId="43338"/>
    <cellStyle name="Normal 2 4 2 2 4 4 6" xfId="50453"/>
    <cellStyle name="Normal 2 4 2 2 4 4 7" xfId="57568"/>
    <cellStyle name="Normal 2 4 2 2 4 5" xfId="5394"/>
    <cellStyle name="Normal 2 4 2 2 4 5 2" xfId="12509"/>
    <cellStyle name="Normal 2 4 2 2 4 5 2 2" xfId="21084"/>
    <cellStyle name="Normal 2 4 2 2 4 5 3" xfId="21083"/>
    <cellStyle name="Normal 2 4 2 2 4 5 4" xfId="38594"/>
    <cellStyle name="Normal 2 4 2 2 4 5 5" xfId="45709"/>
    <cellStyle name="Normal 2 4 2 2 4 5 6" xfId="52824"/>
    <cellStyle name="Normal 2 4 2 2 4 5 7" xfId="59939"/>
    <cellStyle name="Normal 2 4 2 2 4 6" xfId="7771"/>
    <cellStyle name="Normal 2 4 2 2 4 6 2" xfId="21085"/>
    <cellStyle name="Normal 2 4 2 2 4 7" xfId="14886"/>
    <cellStyle name="Normal 2 4 2 2 4 7 2" xfId="21086"/>
    <cellStyle name="Normal 2 4 2 2 4 8" xfId="21066"/>
    <cellStyle name="Normal 2 4 2 2 4 9" xfId="33855"/>
    <cellStyle name="Normal 2 4 2 2 5" xfId="880"/>
    <cellStyle name="Normal 2 4 2 2 5 10" xfId="55426"/>
    <cellStyle name="Normal 2 4 2 2 5 2" xfId="3248"/>
    <cellStyle name="Normal 2 4 2 2 5 2 2" xfId="10363"/>
    <cellStyle name="Normal 2 4 2 2 5 2 2 2" xfId="21089"/>
    <cellStyle name="Normal 2 4 2 2 5 2 3" xfId="21088"/>
    <cellStyle name="Normal 2 4 2 2 5 2 4" xfId="36448"/>
    <cellStyle name="Normal 2 4 2 2 5 2 5" xfId="43563"/>
    <cellStyle name="Normal 2 4 2 2 5 2 6" xfId="50678"/>
    <cellStyle name="Normal 2 4 2 2 5 2 7" xfId="57793"/>
    <cellStyle name="Normal 2 4 2 2 5 3" xfId="5619"/>
    <cellStyle name="Normal 2 4 2 2 5 3 2" xfId="12734"/>
    <cellStyle name="Normal 2 4 2 2 5 3 2 2" xfId="21091"/>
    <cellStyle name="Normal 2 4 2 2 5 3 3" xfId="21090"/>
    <cellStyle name="Normal 2 4 2 2 5 3 4" xfId="38819"/>
    <cellStyle name="Normal 2 4 2 2 5 3 5" xfId="45934"/>
    <cellStyle name="Normal 2 4 2 2 5 3 6" xfId="53049"/>
    <cellStyle name="Normal 2 4 2 2 5 3 7" xfId="60164"/>
    <cellStyle name="Normal 2 4 2 2 5 4" xfId="7996"/>
    <cellStyle name="Normal 2 4 2 2 5 4 2" xfId="21092"/>
    <cellStyle name="Normal 2 4 2 2 5 5" xfId="15111"/>
    <cellStyle name="Normal 2 4 2 2 5 5 2" xfId="21093"/>
    <cellStyle name="Normal 2 4 2 2 5 6" xfId="21087"/>
    <cellStyle name="Normal 2 4 2 2 5 7" xfId="34080"/>
    <cellStyle name="Normal 2 4 2 2 5 8" xfId="41196"/>
    <cellStyle name="Normal 2 4 2 2 5 9" xfId="48311"/>
    <cellStyle name="Normal 2 4 2 2 6" xfId="1670"/>
    <cellStyle name="Normal 2 4 2 2 6 10" xfId="56215"/>
    <cellStyle name="Normal 2 4 2 2 6 2" xfId="4037"/>
    <cellStyle name="Normal 2 4 2 2 6 2 2" xfId="11152"/>
    <cellStyle name="Normal 2 4 2 2 6 2 2 2" xfId="21096"/>
    <cellStyle name="Normal 2 4 2 2 6 2 3" xfId="21095"/>
    <cellStyle name="Normal 2 4 2 2 6 2 4" xfId="37237"/>
    <cellStyle name="Normal 2 4 2 2 6 2 5" xfId="44352"/>
    <cellStyle name="Normal 2 4 2 2 6 2 6" xfId="51467"/>
    <cellStyle name="Normal 2 4 2 2 6 2 7" xfId="58582"/>
    <cellStyle name="Normal 2 4 2 2 6 3" xfId="6408"/>
    <cellStyle name="Normal 2 4 2 2 6 3 2" xfId="13523"/>
    <cellStyle name="Normal 2 4 2 2 6 3 2 2" xfId="21098"/>
    <cellStyle name="Normal 2 4 2 2 6 3 3" xfId="21097"/>
    <cellStyle name="Normal 2 4 2 2 6 3 4" xfId="39608"/>
    <cellStyle name="Normal 2 4 2 2 6 3 5" xfId="46723"/>
    <cellStyle name="Normal 2 4 2 2 6 3 6" xfId="53838"/>
    <cellStyle name="Normal 2 4 2 2 6 3 7" xfId="60953"/>
    <cellStyle name="Normal 2 4 2 2 6 4" xfId="8785"/>
    <cellStyle name="Normal 2 4 2 2 6 4 2" xfId="21099"/>
    <cellStyle name="Normal 2 4 2 2 6 5" xfId="15900"/>
    <cellStyle name="Normal 2 4 2 2 6 5 2" xfId="21100"/>
    <cellStyle name="Normal 2 4 2 2 6 6" xfId="21094"/>
    <cellStyle name="Normal 2 4 2 2 6 7" xfId="34869"/>
    <cellStyle name="Normal 2 4 2 2 6 8" xfId="41985"/>
    <cellStyle name="Normal 2 4 2 2 6 9" xfId="49100"/>
    <cellStyle name="Normal 2 4 2 2 7" xfId="2449"/>
    <cellStyle name="Normal 2 4 2 2 7 2" xfId="9564"/>
    <cellStyle name="Normal 2 4 2 2 7 2 2" xfId="21102"/>
    <cellStyle name="Normal 2 4 2 2 7 3" xfId="21101"/>
    <cellStyle name="Normal 2 4 2 2 7 4" xfId="35649"/>
    <cellStyle name="Normal 2 4 2 2 7 5" xfId="42764"/>
    <cellStyle name="Normal 2 4 2 2 7 6" xfId="49879"/>
    <cellStyle name="Normal 2 4 2 2 7 7" xfId="56994"/>
    <cellStyle name="Normal 2 4 2 2 8" xfId="4820"/>
    <cellStyle name="Normal 2 4 2 2 8 2" xfId="11935"/>
    <cellStyle name="Normal 2 4 2 2 8 2 2" xfId="21104"/>
    <cellStyle name="Normal 2 4 2 2 8 3" xfId="21103"/>
    <cellStyle name="Normal 2 4 2 2 8 4" xfId="38020"/>
    <cellStyle name="Normal 2 4 2 2 8 5" xfId="45135"/>
    <cellStyle name="Normal 2 4 2 2 8 6" xfId="52250"/>
    <cellStyle name="Normal 2 4 2 2 8 7" xfId="59365"/>
    <cellStyle name="Normal 2 4 2 2 9" xfId="7197"/>
    <cellStyle name="Normal 2 4 2 2 9 2" xfId="21105"/>
    <cellStyle name="Normal 2 4 2 3" xfId="135"/>
    <cellStyle name="Normal 2 4 2 3 10" xfId="14375"/>
    <cellStyle name="Normal 2 4 2 3 10 2" xfId="21107"/>
    <cellStyle name="Normal 2 4 2 3 11" xfId="21106"/>
    <cellStyle name="Normal 2 4 2 3 12" xfId="33344"/>
    <cellStyle name="Normal 2 4 2 3 13" xfId="40460"/>
    <cellStyle name="Normal 2 4 2 3 14" xfId="47575"/>
    <cellStyle name="Normal 2 4 2 3 15" xfId="54690"/>
    <cellStyle name="Normal 2 4 2 3 2" xfId="337"/>
    <cellStyle name="Normal 2 4 2 3 2 10" xfId="40655"/>
    <cellStyle name="Normal 2 4 2 3 2 11" xfId="47770"/>
    <cellStyle name="Normal 2 4 2 3 2 12" xfId="54885"/>
    <cellStyle name="Normal 2 4 2 3 2 2" xfId="1138"/>
    <cellStyle name="Normal 2 4 2 3 2 2 10" xfId="55684"/>
    <cellStyle name="Normal 2 4 2 3 2 2 2" xfId="3506"/>
    <cellStyle name="Normal 2 4 2 3 2 2 2 2" xfId="10621"/>
    <cellStyle name="Normal 2 4 2 3 2 2 2 2 2" xfId="21111"/>
    <cellStyle name="Normal 2 4 2 3 2 2 2 3" xfId="21110"/>
    <cellStyle name="Normal 2 4 2 3 2 2 2 4" xfId="36706"/>
    <cellStyle name="Normal 2 4 2 3 2 2 2 5" xfId="43821"/>
    <cellStyle name="Normal 2 4 2 3 2 2 2 6" xfId="50936"/>
    <cellStyle name="Normal 2 4 2 3 2 2 2 7" xfId="58051"/>
    <cellStyle name="Normal 2 4 2 3 2 2 3" xfId="5877"/>
    <cellStyle name="Normal 2 4 2 3 2 2 3 2" xfId="12992"/>
    <cellStyle name="Normal 2 4 2 3 2 2 3 2 2" xfId="21113"/>
    <cellStyle name="Normal 2 4 2 3 2 2 3 3" xfId="21112"/>
    <cellStyle name="Normal 2 4 2 3 2 2 3 4" xfId="39077"/>
    <cellStyle name="Normal 2 4 2 3 2 2 3 5" xfId="46192"/>
    <cellStyle name="Normal 2 4 2 3 2 2 3 6" xfId="53307"/>
    <cellStyle name="Normal 2 4 2 3 2 2 3 7" xfId="60422"/>
    <cellStyle name="Normal 2 4 2 3 2 2 4" xfId="8254"/>
    <cellStyle name="Normal 2 4 2 3 2 2 4 2" xfId="21114"/>
    <cellStyle name="Normal 2 4 2 3 2 2 5" xfId="15369"/>
    <cellStyle name="Normal 2 4 2 3 2 2 5 2" xfId="21115"/>
    <cellStyle name="Normal 2 4 2 3 2 2 6" xfId="21109"/>
    <cellStyle name="Normal 2 4 2 3 2 2 7" xfId="34338"/>
    <cellStyle name="Normal 2 4 2 3 2 2 8" xfId="41454"/>
    <cellStyle name="Normal 2 4 2 3 2 2 9" xfId="48569"/>
    <cellStyle name="Normal 2 4 2 3 2 3" xfId="1928"/>
    <cellStyle name="Normal 2 4 2 3 2 3 10" xfId="56473"/>
    <cellStyle name="Normal 2 4 2 3 2 3 2" xfId="4295"/>
    <cellStyle name="Normal 2 4 2 3 2 3 2 2" xfId="11410"/>
    <cellStyle name="Normal 2 4 2 3 2 3 2 2 2" xfId="21118"/>
    <cellStyle name="Normal 2 4 2 3 2 3 2 3" xfId="21117"/>
    <cellStyle name="Normal 2 4 2 3 2 3 2 4" xfId="37495"/>
    <cellStyle name="Normal 2 4 2 3 2 3 2 5" xfId="44610"/>
    <cellStyle name="Normal 2 4 2 3 2 3 2 6" xfId="51725"/>
    <cellStyle name="Normal 2 4 2 3 2 3 2 7" xfId="58840"/>
    <cellStyle name="Normal 2 4 2 3 2 3 3" xfId="6666"/>
    <cellStyle name="Normal 2 4 2 3 2 3 3 2" xfId="13781"/>
    <cellStyle name="Normal 2 4 2 3 2 3 3 2 2" xfId="21120"/>
    <cellStyle name="Normal 2 4 2 3 2 3 3 3" xfId="21119"/>
    <cellStyle name="Normal 2 4 2 3 2 3 3 4" xfId="39866"/>
    <cellStyle name="Normal 2 4 2 3 2 3 3 5" xfId="46981"/>
    <cellStyle name="Normal 2 4 2 3 2 3 3 6" xfId="54096"/>
    <cellStyle name="Normal 2 4 2 3 2 3 3 7" xfId="61211"/>
    <cellStyle name="Normal 2 4 2 3 2 3 4" xfId="9043"/>
    <cellStyle name="Normal 2 4 2 3 2 3 4 2" xfId="21121"/>
    <cellStyle name="Normal 2 4 2 3 2 3 5" xfId="16158"/>
    <cellStyle name="Normal 2 4 2 3 2 3 5 2" xfId="21122"/>
    <cellStyle name="Normal 2 4 2 3 2 3 6" xfId="21116"/>
    <cellStyle name="Normal 2 4 2 3 2 3 7" xfId="35127"/>
    <cellStyle name="Normal 2 4 2 3 2 3 8" xfId="42243"/>
    <cellStyle name="Normal 2 4 2 3 2 3 9" xfId="49358"/>
    <cellStyle name="Normal 2 4 2 3 2 4" xfId="2707"/>
    <cellStyle name="Normal 2 4 2 3 2 4 2" xfId="9822"/>
    <cellStyle name="Normal 2 4 2 3 2 4 2 2" xfId="21124"/>
    <cellStyle name="Normal 2 4 2 3 2 4 3" xfId="21123"/>
    <cellStyle name="Normal 2 4 2 3 2 4 4" xfId="35907"/>
    <cellStyle name="Normal 2 4 2 3 2 4 5" xfId="43022"/>
    <cellStyle name="Normal 2 4 2 3 2 4 6" xfId="50137"/>
    <cellStyle name="Normal 2 4 2 3 2 4 7" xfId="57252"/>
    <cellStyle name="Normal 2 4 2 3 2 5" xfId="5078"/>
    <cellStyle name="Normal 2 4 2 3 2 5 2" xfId="12193"/>
    <cellStyle name="Normal 2 4 2 3 2 5 2 2" xfId="21126"/>
    <cellStyle name="Normal 2 4 2 3 2 5 3" xfId="21125"/>
    <cellStyle name="Normal 2 4 2 3 2 5 4" xfId="38278"/>
    <cellStyle name="Normal 2 4 2 3 2 5 5" xfId="45393"/>
    <cellStyle name="Normal 2 4 2 3 2 5 6" xfId="52508"/>
    <cellStyle name="Normal 2 4 2 3 2 5 7" xfId="59623"/>
    <cellStyle name="Normal 2 4 2 3 2 6" xfId="7455"/>
    <cellStyle name="Normal 2 4 2 3 2 6 2" xfId="21127"/>
    <cellStyle name="Normal 2 4 2 3 2 7" xfId="14570"/>
    <cellStyle name="Normal 2 4 2 3 2 7 2" xfId="21128"/>
    <cellStyle name="Normal 2 4 2 3 2 8" xfId="21108"/>
    <cellStyle name="Normal 2 4 2 3 2 9" xfId="33539"/>
    <cellStyle name="Normal 2 4 2 3 3" xfId="532"/>
    <cellStyle name="Normal 2 4 2 3 3 10" xfId="40850"/>
    <cellStyle name="Normal 2 4 2 3 3 11" xfId="47965"/>
    <cellStyle name="Normal 2 4 2 3 3 12" xfId="55080"/>
    <cellStyle name="Normal 2 4 2 3 3 2" xfId="1333"/>
    <cellStyle name="Normal 2 4 2 3 3 2 10" xfId="55879"/>
    <cellStyle name="Normal 2 4 2 3 3 2 2" xfId="3701"/>
    <cellStyle name="Normal 2 4 2 3 3 2 2 2" xfId="10816"/>
    <cellStyle name="Normal 2 4 2 3 3 2 2 2 2" xfId="21132"/>
    <cellStyle name="Normal 2 4 2 3 3 2 2 3" xfId="21131"/>
    <cellStyle name="Normal 2 4 2 3 3 2 2 4" xfId="36901"/>
    <cellStyle name="Normal 2 4 2 3 3 2 2 5" xfId="44016"/>
    <cellStyle name="Normal 2 4 2 3 3 2 2 6" xfId="51131"/>
    <cellStyle name="Normal 2 4 2 3 3 2 2 7" xfId="58246"/>
    <cellStyle name="Normal 2 4 2 3 3 2 3" xfId="6072"/>
    <cellStyle name="Normal 2 4 2 3 3 2 3 2" xfId="13187"/>
    <cellStyle name="Normal 2 4 2 3 3 2 3 2 2" xfId="21134"/>
    <cellStyle name="Normal 2 4 2 3 3 2 3 3" xfId="21133"/>
    <cellStyle name="Normal 2 4 2 3 3 2 3 4" xfId="39272"/>
    <cellStyle name="Normal 2 4 2 3 3 2 3 5" xfId="46387"/>
    <cellStyle name="Normal 2 4 2 3 3 2 3 6" xfId="53502"/>
    <cellStyle name="Normal 2 4 2 3 3 2 3 7" xfId="60617"/>
    <cellStyle name="Normal 2 4 2 3 3 2 4" xfId="8449"/>
    <cellStyle name="Normal 2 4 2 3 3 2 4 2" xfId="21135"/>
    <cellStyle name="Normal 2 4 2 3 3 2 5" xfId="15564"/>
    <cellStyle name="Normal 2 4 2 3 3 2 5 2" xfId="21136"/>
    <cellStyle name="Normal 2 4 2 3 3 2 6" xfId="21130"/>
    <cellStyle name="Normal 2 4 2 3 3 2 7" xfId="34533"/>
    <cellStyle name="Normal 2 4 2 3 3 2 8" xfId="41649"/>
    <cellStyle name="Normal 2 4 2 3 3 2 9" xfId="48764"/>
    <cellStyle name="Normal 2 4 2 3 3 3" xfId="2123"/>
    <cellStyle name="Normal 2 4 2 3 3 3 10" xfId="56668"/>
    <cellStyle name="Normal 2 4 2 3 3 3 2" xfId="4490"/>
    <cellStyle name="Normal 2 4 2 3 3 3 2 2" xfId="11605"/>
    <cellStyle name="Normal 2 4 2 3 3 3 2 2 2" xfId="21139"/>
    <cellStyle name="Normal 2 4 2 3 3 3 2 3" xfId="21138"/>
    <cellStyle name="Normal 2 4 2 3 3 3 2 4" xfId="37690"/>
    <cellStyle name="Normal 2 4 2 3 3 3 2 5" xfId="44805"/>
    <cellStyle name="Normal 2 4 2 3 3 3 2 6" xfId="51920"/>
    <cellStyle name="Normal 2 4 2 3 3 3 2 7" xfId="59035"/>
    <cellStyle name="Normal 2 4 2 3 3 3 3" xfId="6861"/>
    <cellStyle name="Normal 2 4 2 3 3 3 3 2" xfId="13976"/>
    <cellStyle name="Normal 2 4 2 3 3 3 3 2 2" xfId="21141"/>
    <cellStyle name="Normal 2 4 2 3 3 3 3 3" xfId="21140"/>
    <cellStyle name="Normal 2 4 2 3 3 3 3 4" xfId="40061"/>
    <cellStyle name="Normal 2 4 2 3 3 3 3 5" xfId="47176"/>
    <cellStyle name="Normal 2 4 2 3 3 3 3 6" xfId="54291"/>
    <cellStyle name="Normal 2 4 2 3 3 3 3 7" xfId="61406"/>
    <cellStyle name="Normal 2 4 2 3 3 3 4" xfId="9238"/>
    <cellStyle name="Normal 2 4 2 3 3 3 4 2" xfId="21142"/>
    <cellStyle name="Normal 2 4 2 3 3 3 5" xfId="16353"/>
    <cellStyle name="Normal 2 4 2 3 3 3 5 2" xfId="21143"/>
    <cellStyle name="Normal 2 4 2 3 3 3 6" xfId="21137"/>
    <cellStyle name="Normal 2 4 2 3 3 3 7" xfId="35322"/>
    <cellStyle name="Normal 2 4 2 3 3 3 8" xfId="42438"/>
    <cellStyle name="Normal 2 4 2 3 3 3 9" xfId="49553"/>
    <cellStyle name="Normal 2 4 2 3 3 4" xfId="2902"/>
    <cellStyle name="Normal 2 4 2 3 3 4 2" xfId="10017"/>
    <cellStyle name="Normal 2 4 2 3 3 4 2 2" xfId="21145"/>
    <cellStyle name="Normal 2 4 2 3 3 4 3" xfId="21144"/>
    <cellStyle name="Normal 2 4 2 3 3 4 4" xfId="36102"/>
    <cellStyle name="Normal 2 4 2 3 3 4 5" xfId="43217"/>
    <cellStyle name="Normal 2 4 2 3 3 4 6" xfId="50332"/>
    <cellStyle name="Normal 2 4 2 3 3 4 7" xfId="57447"/>
    <cellStyle name="Normal 2 4 2 3 3 5" xfId="5273"/>
    <cellStyle name="Normal 2 4 2 3 3 5 2" xfId="12388"/>
    <cellStyle name="Normal 2 4 2 3 3 5 2 2" xfId="21147"/>
    <cellStyle name="Normal 2 4 2 3 3 5 3" xfId="21146"/>
    <cellStyle name="Normal 2 4 2 3 3 5 4" xfId="38473"/>
    <cellStyle name="Normal 2 4 2 3 3 5 5" xfId="45588"/>
    <cellStyle name="Normal 2 4 2 3 3 5 6" xfId="52703"/>
    <cellStyle name="Normal 2 4 2 3 3 5 7" xfId="59818"/>
    <cellStyle name="Normal 2 4 2 3 3 6" xfId="7650"/>
    <cellStyle name="Normal 2 4 2 3 3 6 2" xfId="21148"/>
    <cellStyle name="Normal 2 4 2 3 3 7" xfId="14765"/>
    <cellStyle name="Normal 2 4 2 3 3 7 2" xfId="21149"/>
    <cellStyle name="Normal 2 4 2 3 3 8" xfId="21129"/>
    <cellStyle name="Normal 2 4 2 3 3 9" xfId="33734"/>
    <cellStyle name="Normal 2 4 2 3 4" xfId="654"/>
    <cellStyle name="Normal 2 4 2 3 4 10" xfId="40972"/>
    <cellStyle name="Normal 2 4 2 3 4 11" xfId="48087"/>
    <cellStyle name="Normal 2 4 2 3 4 12" xfId="55202"/>
    <cellStyle name="Normal 2 4 2 3 4 2" xfId="1455"/>
    <cellStyle name="Normal 2 4 2 3 4 2 10" xfId="56001"/>
    <cellStyle name="Normal 2 4 2 3 4 2 2" xfId="3823"/>
    <cellStyle name="Normal 2 4 2 3 4 2 2 2" xfId="10938"/>
    <cellStyle name="Normal 2 4 2 3 4 2 2 2 2" xfId="21153"/>
    <cellStyle name="Normal 2 4 2 3 4 2 2 3" xfId="21152"/>
    <cellStyle name="Normal 2 4 2 3 4 2 2 4" xfId="37023"/>
    <cellStyle name="Normal 2 4 2 3 4 2 2 5" xfId="44138"/>
    <cellStyle name="Normal 2 4 2 3 4 2 2 6" xfId="51253"/>
    <cellStyle name="Normal 2 4 2 3 4 2 2 7" xfId="58368"/>
    <cellStyle name="Normal 2 4 2 3 4 2 3" xfId="6194"/>
    <cellStyle name="Normal 2 4 2 3 4 2 3 2" xfId="13309"/>
    <cellStyle name="Normal 2 4 2 3 4 2 3 2 2" xfId="21155"/>
    <cellStyle name="Normal 2 4 2 3 4 2 3 3" xfId="21154"/>
    <cellStyle name="Normal 2 4 2 3 4 2 3 4" xfId="39394"/>
    <cellStyle name="Normal 2 4 2 3 4 2 3 5" xfId="46509"/>
    <cellStyle name="Normal 2 4 2 3 4 2 3 6" xfId="53624"/>
    <cellStyle name="Normal 2 4 2 3 4 2 3 7" xfId="60739"/>
    <cellStyle name="Normal 2 4 2 3 4 2 4" xfId="8571"/>
    <cellStyle name="Normal 2 4 2 3 4 2 4 2" xfId="21156"/>
    <cellStyle name="Normal 2 4 2 3 4 2 5" xfId="15686"/>
    <cellStyle name="Normal 2 4 2 3 4 2 5 2" xfId="21157"/>
    <cellStyle name="Normal 2 4 2 3 4 2 6" xfId="21151"/>
    <cellStyle name="Normal 2 4 2 3 4 2 7" xfId="34655"/>
    <cellStyle name="Normal 2 4 2 3 4 2 8" xfId="41771"/>
    <cellStyle name="Normal 2 4 2 3 4 2 9" xfId="48886"/>
    <cellStyle name="Normal 2 4 2 3 4 3" xfId="2245"/>
    <cellStyle name="Normal 2 4 2 3 4 3 10" xfId="56790"/>
    <cellStyle name="Normal 2 4 2 3 4 3 2" xfId="4612"/>
    <cellStyle name="Normal 2 4 2 3 4 3 2 2" xfId="11727"/>
    <cellStyle name="Normal 2 4 2 3 4 3 2 2 2" xfId="21160"/>
    <cellStyle name="Normal 2 4 2 3 4 3 2 3" xfId="21159"/>
    <cellStyle name="Normal 2 4 2 3 4 3 2 4" xfId="37812"/>
    <cellStyle name="Normal 2 4 2 3 4 3 2 5" xfId="44927"/>
    <cellStyle name="Normal 2 4 2 3 4 3 2 6" xfId="52042"/>
    <cellStyle name="Normal 2 4 2 3 4 3 2 7" xfId="59157"/>
    <cellStyle name="Normal 2 4 2 3 4 3 3" xfId="6983"/>
    <cellStyle name="Normal 2 4 2 3 4 3 3 2" xfId="14098"/>
    <cellStyle name="Normal 2 4 2 3 4 3 3 2 2" xfId="21162"/>
    <cellStyle name="Normal 2 4 2 3 4 3 3 3" xfId="21161"/>
    <cellStyle name="Normal 2 4 2 3 4 3 3 4" xfId="40183"/>
    <cellStyle name="Normal 2 4 2 3 4 3 3 5" xfId="47298"/>
    <cellStyle name="Normal 2 4 2 3 4 3 3 6" xfId="54413"/>
    <cellStyle name="Normal 2 4 2 3 4 3 3 7" xfId="61528"/>
    <cellStyle name="Normal 2 4 2 3 4 3 4" xfId="9360"/>
    <cellStyle name="Normal 2 4 2 3 4 3 4 2" xfId="21163"/>
    <cellStyle name="Normal 2 4 2 3 4 3 5" xfId="16475"/>
    <cellStyle name="Normal 2 4 2 3 4 3 5 2" xfId="21164"/>
    <cellStyle name="Normal 2 4 2 3 4 3 6" xfId="21158"/>
    <cellStyle name="Normal 2 4 2 3 4 3 7" xfId="35444"/>
    <cellStyle name="Normal 2 4 2 3 4 3 8" xfId="42560"/>
    <cellStyle name="Normal 2 4 2 3 4 3 9" xfId="49675"/>
    <cellStyle name="Normal 2 4 2 3 4 4" xfId="3024"/>
    <cellStyle name="Normal 2 4 2 3 4 4 2" xfId="10139"/>
    <cellStyle name="Normal 2 4 2 3 4 4 2 2" xfId="21166"/>
    <cellStyle name="Normal 2 4 2 3 4 4 3" xfId="21165"/>
    <cellStyle name="Normal 2 4 2 3 4 4 4" xfId="36224"/>
    <cellStyle name="Normal 2 4 2 3 4 4 5" xfId="43339"/>
    <cellStyle name="Normal 2 4 2 3 4 4 6" xfId="50454"/>
    <cellStyle name="Normal 2 4 2 3 4 4 7" xfId="57569"/>
    <cellStyle name="Normal 2 4 2 3 4 5" xfId="5395"/>
    <cellStyle name="Normal 2 4 2 3 4 5 2" xfId="12510"/>
    <cellStyle name="Normal 2 4 2 3 4 5 2 2" xfId="21168"/>
    <cellStyle name="Normal 2 4 2 3 4 5 3" xfId="21167"/>
    <cellStyle name="Normal 2 4 2 3 4 5 4" xfId="38595"/>
    <cellStyle name="Normal 2 4 2 3 4 5 5" xfId="45710"/>
    <cellStyle name="Normal 2 4 2 3 4 5 6" xfId="52825"/>
    <cellStyle name="Normal 2 4 2 3 4 5 7" xfId="59940"/>
    <cellStyle name="Normal 2 4 2 3 4 6" xfId="7772"/>
    <cellStyle name="Normal 2 4 2 3 4 6 2" xfId="21169"/>
    <cellStyle name="Normal 2 4 2 3 4 7" xfId="14887"/>
    <cellStyle name="Normal 2 4 2 3 4 7 2" xfId="21170"/>
    <cellStyle name="Normal 2 4 2 3 4 8" xfId="21150"/>
    <cellStyle name="Normal 2 4 2 3 4 9" xfId="33856"/>
    <cellStyle name="Normal 2 4 2 3 5" xfId="943"/>
    <cellStyle name="Normal 2 4 2 3 5 10" xfId="55489"/>
    <cellStyle name="Normal 2 4 2 3 5 2" xfId="3311"/>
    <cellStyle name="Normal 2 4 2 3 5 2 2" xfId="10426"/>
    <cellStyle name="Normal 2 4 2 3 5 2 2 2" xfId="21173"/>
    <cellStyle name="Normal 2 4 2 3 5 2 3" xfId="21172"/>
    <cellStyle name="Normal 2 4 2 3 5 2 4" xfId="36511"/>
    <cellStyle name="Normal 2 4 2 3 5 2 5" xfId="43626"/>
    <cellStyle name="Normal 2 4 2 3 5 2 6" xfId="50741"/>
    <cellStyle name="Normal 2 4 2 3 5 2 7" xfId="57856"/>
    <cellStyle name="Normal 2 4 2 3 5 3" xfId="5682"/>
    <cellStyle name="Normal 2 4 2 3 5 3 2" xfId="12797"/>
    <cellStyle name="Normal 2 4 2 3 5 3 2 2" xfId="21175"/>
    <cellStyle name="Normal 2 4 2 3 5 3 3" xfId="21174"/>
    <cellStyle name="Normal 2 4 2 3 5 3 4" xfId="38882"/>
    <cellStyle name="Normal 2 4 2 3 5 3 5" xfId="45997"/>
    <cellStyle name="Normal 2 4 2 3 5 3 6" xfId="53112"/>
    <cellStyle name="Normal 2 4 2 3 5 3 7" xfId="60227"/>
    <cellStyle name="Normal 2 4 2 3 5 4" xfId="8059"/>
    <cellStyle name="Normal 2 4 2 3 5 4 2" xfId="21176"/>
    <cellStyle name="Normal 2 4 2 3 5 5" xfId="15174"/>
    <cellStyle name="Normal 2 4 2 3 5 5 2" xfId="21177"/>
    <cellStyle name="Normal 2 4 2 3 5 6" xfId="21171"/>
    <cellStyle name="Normal 2 4 2 3 5 7" xfId="34143"/>
    <cellStyle name="Normal 2 4 2 3 5 8" xfId="41259"/>
    <cellStyle name="Normal 2 4 2 3 5 9" xfId="48374"/>
    <cellStyle name="Normal 2 4 2 3 6" xfId="1733"/>
    <cellStyle name="Normal 2 4 2 3 6 10" xfId="56278"/>
    <cellStyle name="Normal 2 4 2 3 6 2" xfId="4100"/>
    <cellStyle name="Normal 2 4 2 3 6 2 2" xfId="11215"/>
    <cellStyle name="Normal 2 4 2 3 6 2 2 2" xfId="21180"/>
    <cellStyle name="Normal 2 4 2 3 6 2 3" xfId="21179"/>
    <cellStyle name="Normal 2 4 2 3 6 2 4" xfId="37300"/>
    <cellStyle name="Normal 2 4 2 3 6 2 5" xfId="44415"/>
    <cellStyle name="Normal 2 4 2 3 6 2 6" xfId="51530"/>
    <cellStyle name="Normal 2 4 2 3 6 2 7" xfId="58645"/>
    <cellStyle name="Normal 2 4 2 3 6 3" xfId="6471"/>
    <cellStyle name="Normal 2 4 2 3 6 3 2" xfId="13586"/>
    <cellStyle name="Normal 2 4 2 3 6 3 2 2" xfId="21182"/>
    <cellStyle name="Normal 2 4 2 3 6 3 3" xfId="21181"/>
    <cellStyle name="Normal 2 4 2 3 6 3 4" xfId="39671"/>
    <cellStyle name="Normal 2 4 2 3 6 3 5" xfId="46786"/>
    <cellStyle name="Normal 2 4 2 3 6 3 6" xfId="53901"/>
    <cellStyle name="Normal 2 4 2 3 6 3 7" xfId="61016"/>
    <cellStyle name="Normal 2 4 2 3 6 4" xfId="8848"/>
    <cellStyle name="Normal 2 4 2 3 6 4 2" xfId="21183"/>
    <cellStyle name="Normal 2 4 2 3 6 5" xfId="15963"/>
    <cellStyle name="Normal 2 4 2 3 6 5 2" xfId="21184"/>
    <cellStyle name="Normal 2 4 2 3 6 6" xfId="21178"/>
    <cellStyle name="Normal 2 4 2 3 6 7" xfId="34932"/>
    <cellStyle name="Normal 2 4 2 3 6 8" xfId="42048"/>
    <cellStyle name="Normal 2 4 2 3 6 9" xfId="49163"/>
    <cellStyle name="Normal 2 4 2 3 7" xfId="2512"/>
    <cellStyle name="Normal 2 4 2 3 7 2" xfId="9627"/>
    <cellStyle name="Normal 2 4 2 3 7 2 2" xfId="21186"/>
    <cellStyle name="Normal 2 4 2 3 7 3" xfId="21185"/>
    <cellStyle name="Normal 2 4 2 3 7 4" xfId="35712"/>
    <cellStyle name="Normal 2 4 2 3 7 5" xfId="42827"/>
    <cellStyle name="Normal 2 4 2 3 7 6" xfId="49942"/>
    <cellStyle name="Normal 2 4 2 3 7 7" xfId="57057"/>
    <cellStyle name="Normal 2 4 2 3 8" xfId="4883"/>
    <cellStyle name="Normal 2 4 2 3 8 2" xfId="11998"/>
    <cellStyle name="Normal 2 4 2 3 8 2 2" xfId="21188"/>
    <cellStyle name="Normal 2 4 2 3 8 3" xfId="21187"/>
    <cellStyle name="Normal 2 4 2 3 8 4" xfId="38083"/>
    <cellStyle name="Normal 2 4 2 3 8 5" xfId="45198"/>
    <cellStyle name="Normal 2 4 2 3 8 6" xfId="52313"/>
    <cellStyle name="Normal 2 4 2 3 8 7" xfId="59428"/>
    <cellStyle name="Normal 2 4 2 3 9" xfId="7260"/>
    <cellStyle name="Normal 2 4 2 3 9 2" xfId="21189"/>
    <cellStyle name="Normal 2 4 2 4" xfId="246"/>
    <cellStyle name="Normal 2 4 2 4 10" xfId="40564"/>
    <cellStyle name="Normal 2 4 2 4 11" xfId="47679"/>
    <cellStyle name="Normal 2 4 2 4 12" xfId="54794"/>
    <cellStyle name="Normal 2 4 2 4 2" xfId="1047"/>
    <cellStyle name="Normal 2 4 2 4 2 10" xfId="55593"/>
    <cellStyle name="Normal 2 4 2 4 2 2" xfId="3415"/>
    <cellStyle name="Normal 2 4 2 4 2 2 2" xfId="10530"/>
    <cellStyle name="Normal 2 4 2 4 2 2 2 2" xfId="21193"/>
    <cellStyle name="Normal 2 4 2 4 2 2 3" xfId="21192"/>
    <cellStyle name="Normal 2 4 2 4 2 2 4" xfId="36615"/>
    <cellStyle name="Normal 2 4 2 4 2 2 5" xfId="43730"/>
    <cellStyle name="Normal 2 4 2 4 2 2 6" xfId="50845"/>
    <cellStyle name="Normal 2 4 2 4 2 2 7" xfId="57960"/>
    <cellStyle name="Normal 2 4 2 4 2 3" xfId="5786"/>
    <cellStyle name="Normal 2 4 2 4 2 3 2" xfId="12901"/>
    <cellStyle name="Normal 2 4 2 4 2 3 2 2" xfId="21195"/>
    <cellStyle name="Normal 2 4 2 4 2 3 3" xfId="21194"/>
    <cellStyle name="Normal 2 4 2 4 2 3 4" xfId="38986"/>
    <cellStyle name="Normal 2 4 2 4 2 3 5" xfId="46101"/>
    <cellStyle name="Normal 2 4 2 4 2 3 6" xfId="53216"/>
    <cellStyle name="Normal 2 4 2 4 2 3 7" xfId="60331"/>
    <cellStyle name="Normal 2 4 2 4 2 4" xfId="8163"/>
    <cellStyle name="Normal 2 4 2 4 2 4 2" xfId="21196"/>
    <cellStyle name="Normal 2 4 2 4 2 5" xfId="15278"/>
    <cellStyle name="Normal 2 4 2 4 2 5 2" xfId="21197"/>
    <cellStyle name="Normal 2 4 2 4 2 6" xfId="21191"/>
    <cellStyle name="Normal 2 4 2 4 2 7" xfId="34247"/>
    <cellStyle name="Normal 2 4 2 4 2 8" xfId="41363"/>
    <cellStyle name="Normal 2 4 2 4 2 9" xfId="48478"/>
    <cellStyle name="Normal 2 4 2 4 3" xfId="1837"/>
    <cellStyle name="Normal 2 4 2 4 3 10" xfId="56382"/>
    <cellStyle name="Normal 2 4 2 4 3 2" xfId="4204"/>
    <cellStyle name="Normal 2 4 2 4 3 2 2" xfId="11319"/>
    <cellStyle name="Normal 2 4 2 4 3 2 2 2" xfId="21200"/>
    <cellStyle name="Normal 2 4 2 4 3 2 3" xfId="21199"/>
    <cellStyle name="Normal 2 4 2 4 3 2 4" xfId="37404"/>
    <cellStyle name="Normal 2 4 2 4 3 2 5" xfId="44519"/>
    <cellStyle name="Normal 2 4 2 4 3 2 6" xfId="51634"/>
    <cellStyle name="Normal 2 4 2 4 3 2 7" xfId="58749"/>
    <cellStyle name="Normal 2 4 2 4 3 3" xfId="6575"/>
    <cellStyle name="Normal 2 4 2 4 3 3 2" xfId="13690"/>
    <cellStyle name="Normal 2 4 2 4 3 3 2 2" xfId="21202"/>
    <cellStyle name="Normal 2 4 2 4 3 3 3" xfId="21201"/>
    <cellStyle name="Normal 2 4 2 4 3 3 4" xfId="39775"/>
    <cellStyle name="Normal 2 4 2 4 3 3 5" xfId="46890"/>
    <cellStyle name="Normal 2 4 2 4 3 3 6" xfId="54005"/>
    <cellStyle name="Normal 2 4 2 4 3 3 7" xfId="61120"/>
    <cellStyle name="Normal 2 4 2 4 3 4" xfId="8952"/>
    <cellStyle name="Normal 2 4 2 4 3 4 2" xfId="21203"/>
    <cellStyle name="Normal 2 4 2 4 3 5" xfId="16067"/>
    <cellStyle name="Normal 2 4 2 4 3 5 2" xfId="21204"/>
    <cellStyle name="Normal 2 4 2 4 3 6" xfId="21198"/>
    <cellStyle name="Normal 2 4 2 4 3 7" xfId="35036"/>
    <cellStyle name="Normal 2 4 2 4 3 8" xfId="42152"/>
    <cellStyle name="Normal 2 4 2 4 3 9" xfId="49267"/>
    <cellStyle name="Normal 2 4 2 4 4" xfId="2616"/>
    <cellStyle name="Normal 2 4 2 4 4 2" xfId="9731"/>
    <cellStyle name="Normal 2 4 2 4 4 2 2" xfId="21206"/>
    <cellStyle name="Normal 2 4 2 4 4 3" xfId="21205"/>
    <cellStyle name="Normal 2 4 2 4 4 4" xfId="35816"/>
    <cellStyle name="Normal 2 4 2 4 4 5" xfId="42931"/>
    <cellStyle name="Normal 2 4 2 4 4 6" xfId="50046"/>
    <cellStyle name="Normal 2 4 2 4 4 7" xfId="57161"/>
    <cellStyle name="Normal 2 4 2 4 5" xfId="4987"/>
    <cellStyle name="Normal 2 4 2 4 5 2" xfId="12102"/>
    <cellStyle name="Normal 2 4 2 4 5 2 2" xfId="21208"/>
    <cellStyle name="Normal 2 4 2 4 5 3" xfId="21207"/>
    <cellStyle name="Normal 2 4 2 4 5 4" xfId="38187"/>
    <cellStyle name="Normal 2 4 2 4 5 5" xfId="45302"/>
    <cellStyle name="Normal 2 4 2 4 5 6" xfId="52417"/>
    <cellStyle name="Normal 2 4 2 4 5 7" xfId="59532"/>
    <cellStyle name="Normal 2 4 2 4 6" xfId="7364"/>
    <cellStyle name="Normal 2 4 2 4 6 2" xfId="21209"/>
    <cellStyle name="Normal 2 4 2 4 7" xfId="14479"/>
    <cellStyle name="Normal 2 4 2 4 7 2" xfId="21210"/>
    <cellStyle name="Normal 2 4 2 4 8" xfId="21190"/>
    <cellStyle name="Normal 2 4 2 4 9" xfId="33448"/>
    <cellStyle name="Normal 2 4 2 5" xfId="441"/>
    <cellStyle name="Normal 2 4 2 5 10" xfId="40759"/>
    <cellStyle name="Normal 2 4 2 5 11" xfId="47874"/>
    <cellStyle name="Normal 2 4 2 5 12" xfId="54989"/>
    <cellStyle name="Normal 2 4 2 5 2" xfId="1242"/>
    <cellStyle name="Normal 2 4 2 5 2 10" xfId="55788"/>
    <cellStyle name="Normal 2 4 2 5 2 2" xfId="3610"/>
    <cellStyle name="Normal 2 4 2 5 2 2 2" xfId="10725"/>
    <cellStyle name="Normal 2 4 2 5 2 2 2 2" xfId="21214"/>
    <cellStyle name="Normal 2 4 2 5 2 2 3" xfId="21213"/>
    <cellStyle name="Normal 2 4 2 5 2 2 4" xfId="36810"/>
    <cellStyle name="Normal 2 4 2 5 2 2 5" xfId="43925"/>
    <cellStyle name="Normal 2 4 2 5 2 2 6" xfId="51040"/>
    <cellStyle name="Normal 2 4 2 5 2 2 7" xfId="58155"/>
    <cellStyle name="Normal 2 4 2 5 2 3" xfId="5981"/>
    <cellStyle name="Normal 2 4 2 5 2 3 2" xfId="13096"/>
    <cellStyle name="Normal 2 4 2 5 2 3 2 2" xfId="21216"/>
    <cellStyle name="Normal 2 4 2 5 2 3 3" xfId="21215"/>
    <cellStyle name="Normal 2 4 2 5 2 3 4" xfId="39181"/>
    <cellStyle name="Normal 2 4 2 5 2 3 5" xfId="46296"/>
    <cellStyle name="Normal 2 4 2 5 2 3 6" xfId="53411"/>
    <cellStyle name="Normal 2 4 2 5 2 3 7" xfId="60526"/>
    <cellStyle name="Normal 2 4 2 5 2 4" xfId="8358"/>
    <cellStyle name="Normal 2 4 2 5 2 4 2" xfId="21217"/>
    <cellStyle name="Normal 2 4 2 5 2 5" xfId="15473"/>
    <cellStyle name="Normal 2 4 2 5 2 5 2" xfId="21218"/>
    <cellStyle name="Normal 2 4 2 5 2 6" xfId="21212"/>
    <cellStyle name="Normal 2 4 2 5 2 7" xfId="34442"/>
    <cellStyle name="Normal 2 4 2 5 2 8" xfId="41558"/>
    <cellStyle name="Normal 2 4 2 5 2 9" xfId="48673"/>
    <cellStyle name="Normal 2 4 2 5 3" xfId="2032"/>
    <cellStyle name="Normal 2 4 2 5 3 10" xfId="56577"/>
    <cellStyle name="Normal 2 4 2 5 3 2" xfId="4399"/>
    <cellStyle name="Normal 2 4 2 5 3 2 2" xfId="11514"/>
    <cellStyle name="Normal 2 4 2 5 3 2 2 2" xfId="21221"/>
    <cellStyle name="Normal 2 4 2 5 3 2 3" xfId="21220"/>
    <cellStyle name="Normal 2 4 2 5 3 2 4" xfId="37599"/>
    <cellStyle name="Normal 2 4 2 5 3 2 5" xfId="44714"/>
    <cellStyle name="Normal 2 4 2 5 3 2 6" xfId="51829"/>
    <cellStyle name="Normal 2 4 2 5 3 2 7" xfId="58944"/>
    <cellStyle name="Normal 2 4 2 5 3 3" xfId="6770"/>
    <cellStyle name="Normal 2 4 2 5 3 3 2" xfId="13885"/>
    <cellStyle name="Normal 2 4 2 5 3 3 2 2" xfId="21223"/>
    <cellStyle name="Normal 2 4 2 5 3 3 3" xfId="21222"/>
    <cellStyle name="Normal 2 4 2 5 3 3 4" xfId="39970"/>
    <cellStyle name="Normal 2 4 2 5 3 3 5" xfId="47085"/>
    <cellStyle name="Normal 2 4 2 5 3 3 6" xfId="54200"/>
    <cellStyle name="Normal 2 4 2 5 3 3 7" xfId="61315"/>
    <cellStyle name="Normal 2 4 2 5 3 4" xfId="9147"/>
    <cellStyle name="Normal 2 4 2 5 3 4 2" xfId="21224"/>
    <cellStyle name="Normal 2 4 2 5 3 5" xfId="16262"/>
    <cellStyle name="Normal 2 4 2 5 3 5 2" xfId="21225"/>
    <cellStyle name="Normal 2 4 2 5 3 6" xfId="21219"/>
    <cellStyle name="Normal 2 4 2 5 3 7" xfId="35231"/>
    <cellStyle name="Normal 2 4 2 5 3 8" xfId="42347"/>
    <cellStyle name="Normal 2 4 2 5 3 9" xfId="49462"/>
    <cellStyle name="Normal 2 4 2 5 4" xfId="2811"/>
    <cellStyle name="Normal 2 4 2 5 4 2" xfId="9926"/>
    <cellStyle name="Normal 2 4 2 5 4 2 2" xfId="21227"/>
    <cellStyle name="Normal 2 4 2 5 4 3" xfId="21226"/>
    <cellStyle name="Normal 2 4 2 5 4 4" xfId="36011"/>
    <cellStyle name="Normal 2 4 2 5 4 5" xfId="43126"/>
    <cellStyle name="Normal 2 4 2 5 4 6" xfId="50241"/>
    <cellStyle name="Normal 2 4 2 5 4 7" xfId="57356"/>
    <cellStyle name="Normal 2 4 2 5 5" xfId="5182"/>
    <cellStyle name="Normal 2 4 2 5 5 2" xfId="12297"/>
    <cellStyle name="Normal 2 4 2 5 5 2 2" xfId="21229"/>
    <cellStyle name="Normal 2 4 2 5 5 3" xfId="21228"/>
    <cellStyle name="Normal 2 4 2 5 5 4" xfId="38382"/>
    <cellStyle name="Normal 2 4 2 5 5 5" xfId="45497"/>
    <cellStyle name="Normal 2 4 2 5 5 6" xfId="52612"/>
    <cellStyle name="Normal 2 4 2 5 5 7" xfId="59727"/>
    <cellStyle name="Normal 2 4 2 5 6" xfId="7559"/>
    <cellStyle name="Normal 2 4 2 5 6 2" xfId="21230"/>
    <cellStyle name="Normal 2 4 2 5 7" xfId="14674"/>
    <cellStyle name="Normal 2 4 2 5 7 2" xfId="21231"/>
    <cellStyle name="Normal 2 4 2 5 8" xfId="21211"/>
    <cellStyle name="Normal 2 4 2 5 9" xfId="33643"/>
    <cellStyle name="Normal 2 4 2 6" xfId="652"/>
    <cellStyle name="Normal 2 4 2 6 10" xfId="40970"/>
    <cellStyle name="Normal 2 4 2 6 11" xfId="48085"/>
    <cellStyle name="Normal 2 4 2 6 12" xfId="55200"/>
    <cellStyle name="Normal 2 4 2 6 2" xfId="1453"/>
    <cellStyle name="Normal 2 4 2 6 2 10" xfId="55999"/>
    <cellStyle name="Normal 2 4 2 6 2 2" xfId="3821"/>
    <cellStyle name="Normal 2 4 2 6 2 2 2" xfId="10936"/>
    <cellStyle name="Normal 2 4 2 6 2 2 2 2" xfId="21235"/>
    <cellStyle name="Normal 2 4 2 6 2 2 3" xfId="21234"/>
    <cellStyle name="Normal 2 4 2 6 2 2 4" xfId="37021"/>
    <cellStyle name="Normal 2 4 2 6 2 2 5" xfId="44136"/>
    <cellStyle name="Normal 2 4 2 6 2 2 6" xfId="51251"/>
    <cellStyle name="Normal 2 4 2 6 2 2 7" xfId="58366"/>
    <cellStyle name="Normal 2 4 2 6 2 3" xfId="6192"/>
    <cellStyle name="Normal 2 4 2 6 2 3 2" xfId="13307"/>
    <cellStyle name="Normal 2 4 2 6 2 3 2 2" xfId="21237"/>
    <cellStyle name="Normal 2 4 2 6 2 3 3" xfId="21236"/>
    <cellStyle name="Normal 2 4 2 6 2 3 4" xfId="39392"/>
    <cellStyle name="Normal 2 4 2 6 2 3 5" xfId="46507"/>
    <cellStyle name="Normal 2 4 2 6 2 3 6" xfId="53622"/>
    <cellStyle name="Normal 2 4 2 6 2 3 7" xfId="60737"/>
    <cellStyle name="Normal 2 4 2 6 2 4" xfId="8569"/>
    <cellStyle name="Normal 2 4 2 6 2 4 2" xfId="21238"/>
    <cellStyle name="Normal 2 4 2 6 2 5" xfId="15684"/>
    <cellStyle name="Normal 2 4 2 6 2 5 2" xfId="21239"/>
    <cellStyle name="Normal 2 4 2 6 2 6" xfId="21233"/>
    <cellStyle name="Normal 2 4 2 6 2 7" xfId="34653"/>
    <cellStyle name="Normal 2 4 2 6 2 8" xfId="41769"/>
    <cellStyle name="Normal 2 4 2 6 2 9" xfId="48884"/>
    <cellStyle name="Normal 2 4 2 6 3" xfId="2243"/>
    <cellStyle name="Normal 2 4 2 6 3 10" xfId="56788"/>
    <cellStyle name="Normal 2 4 2 6 3 2" xfId="4610"/>
    <cellStyle name="Normal 2 4 2 6 3 2 2" xfId="11725"/>
    <cellStyle name="Normal 2 4 2 6 3 2 2 2" xfId="21242"/>
    <cellStyle name="Normal 2 4 2 6 3 2 3" xfId="21241"/>
    <cellStyle name="Normal 2 4 2 6 3 2 4" xfId="37810"/>
    <cellStyle name="Normal 2 4 2 6 3 2 5" xfId="44925"/>
    <cellStyle name="Normal 2 4 2 6 3 2 6" xfId="52040"/>
    <cellStyle name="Normal 2 4 2 6 3 2 7" xfId="59155"/>
    <cellStyle name="Normal 2 4 2 6 3 3" xfId="6981"/>
    <cellStyle name="Normal 2 4 2 6 3 3 2" xfId="14096"/>
    <cellStyle name="Normal 2 4 2 6 3 3 2 2" xfId="21244"/>
    <cellStyle name="Normal 2 4 2 6 3 3 3" xfId="21243"/>
    <cellStyle name="Normal 2 4 2 6 3 3 4" xfId="40181"/>
    <cellStyle name="Normal 2 4 2 6 3 3 5" xfId="47296"/>
    <cellStyle name="Normal 2 4 2 6 3 3 6" xfId="54411"/>
    <cellStyle name="Normal 2 4 2 6 3 3 7" xfId="61526"/>
    <cellStyle name="Normal 2 4 2 6 3 4" xfId="9358"/>
    <cellStyle name="Normal 2 4 2 6 3 4 2" xfId="21245"/>
    <cellStyle name="Normal 2 4 2 6 3 5" xfId="16473"/>
    <cellStyle name="Normal 2 4 2 6 3 5 2" xfId="21246"/>
    <cellStyle name="Normal 2 4 2 6 3 6" xfId="21240"/>
    <cellStyle name="Normal 2 4 2 6 3 7" xfId="35442"/>
    <cellStyle name="Normal 2 4 2 6 3 8" xfId="42558"/>
    <cellStyle name="Normal 2 4 2 6 3 9" xfId="49673"/>
    <cellStyle name="Normal 2 4 2 6 4" xfId="3022"/>
    <cellStyle name="Normal 2 4 2 6 4 2" xfId="10137"/>
    <cellStyle name="Normal 2 4 2 6 4 2 2" xfId="21248"/>
    <cellStyle name="Normal 2 4 2 6 4 3" xfId="21247"/>
    <cellStyle name="Normal 2 4 2 6 4 4" xfId="36222"/>
    <cellStyle name="Normal 2 4 2 6 4 5" xfId="43337"/>
    <cellStyle name="Normal 2 4 2 6 4 6" xfId="50452"/>
    <cellStyle name="Normal 2 4 2 6 4 7" xfId="57567"/>
    <cellStyle name="Normal 2 4 2 6 5" xfId="5393"/>
    <cellStyle name="Normal 2 4 2 6 5 2" xfId="12508"/>
    <cellStyle name="Normal 2 4 2 6 5 2 2" xfId="21250"/>
    <cellStyle name="Normal 2 4 2 6 5 3" xfId="21249"/>
    <cellStyle name="Normal 2 4 2 6 5 4" xfId="38593"/>
    <cellStyle name="Normal 2 4 2 6 5 5" xfId="45708"/>
    <cellStyle name="Normal 2 4 2 6 5 6" xfId="52823"/>
    <cellStyle name="Normal 2 4 2 6 5 7" xfId="59938"/>
    <cellStyle name="Normal 2 4 2 6 6" xfId="7770"/>
    <cellStyle name="Normal 2 4 2 6 6 2" xfId="21251"/>
    <cellStyle name="Normal 2 4 2 6 7" xfId="14885"/>
    <cellStyle name="Normal 2 4 2 6 7 2" xfId="21252"/>
    <cellStyle name="Normal 2 4 2 6 8" xfId="21232"/>
    <cellStyle name="Normal 2 4 2 6 9" xfId="33854"/>
    <cellStyle name="Normal 2 4 2 7" xfId="852"/>
    <cellStyle name="Normal 2 4 2 7 10" xfId="55398"/>
    <cellStyle name="Normal 2 4 2 7 2" xfId="3220"/>
    <cellStyle name="Normal 2 4 2 7 2 2" xfId="10335"/>
    <cellStyle name="Normal 2 4 2 7 2 2 2" xfId="21255"/>
    <cellStyle name="Normal 2 4 2 7 2 3" xfId="21254"/>
    <cellStyle name="Normal 2 4 2 7 2 4" xfId="36420"/>
    <cellStyle name="Normal 2 4 2 7 2 5" xfId="43535"/>
    <cellStyle name="Normal 2 4 2 7 2 6" xfId="50650"/>
    <cellStyle name="Normal 2 4 2 7 2 7" xfId="57765"/>
    <cellStyle name="Normal 2 4 2 7 3" xfId="5591"/>
    <cellStyle name="Normal 2 4 2 7 3 2" xfId="12706"/>
    <cellStyle name="Normal 2 4 2 7 3 2 2" xfId="21257"/>
    <cellStyle name="Normal 2 4 2 7 3 3" xfId="21256"/>
    <cellStyle name="Normal 2 4 2 7 3 4" xfId="38791"/>
    <cellStyle name="Normal 2 4 2 7 3 5" xfId="45906"/>
    <cellStyle name="Normal 2 4 2 7 3 6" xfId="53021"/>
    <cellStyle name="Normal 2 4 2 7 3 7" xfId="60136"/>
    <cellStyle name="Normal 2 4 2 7 4" xfId="7968"/>
    <cellStyle name="Normal 2 4 2 7 4 2" xfId="21258"/>
    <cellStyle name="Normal 2 4 2 7 5" xfId="15083"/>
    <cellStyle name="Normal 2 4 2 7 5 2" xfId="21259"/>
    <cellStyle name="Normal 2 4 2 7 6" xfId="21253"/>
    <cellStyle name="Normal 2 4 2 7 7" xfId="34052"/>
    <cellStyle name="Normal 2 4 2 7 8" xfId="41168"/>
    <cellStyle name="Normal 2 4 2 7 9" xfId="48283"/>
    <cellStyle name="Normal 2 4 2 8" xfId="1642"/>
    <cellStyle name="Normal 2 4 2 8 10" xfId="56187"/>
    <cellStyle name="Normal 2 4 2 8 2" xfId="4009"/>
    <cellStyle name="Normal 2 4 2 8 2 2" xfId="11124"/>
    <cellStyle name="Normal 2 4 2 8 2 2 2" xfId="21262"/>
    <cellStyle name="Normal 2 4 2 8 2 3" xfId="21261"/>
    <cellStyle name="Normal 2 4 2 8 2 4" xfId="37209"/>
    <cellStyle name="Normal 2 4 2 8 2 5" xfId="44324"/>
    <cellStyle name="Normal 2 4 2 8 2 6" xfId="51439"/>
    <cellStyle name="Normal 2 4 2 8 2 7" xfId="58554"/>
    <cellStyle name="Normal 2 4 2 8 3" xfId="6380"/>
    <cellStyle name="Normal 2 4 2 8 3 2" xfId="13495"/>
    <cellStyle name="Normal 2 4 2 8 3 2 2" xfId="21264"/>
    <cellStyle name="Normal 2 4 2 8 3 3" xfId="21263"/>
    <cellStyle name="Normal 2 4 2 8 3 4" xfId="39580"/>
    <cellStyle name="Normal 2 4 2 8 3 5" xfId="46695"/>
    <cellStyle name="Normal 2 4 2 8 3 6" xfId="53810"/>
    <cellStyle name="Normal 2 4 2 8 3 7" xfId="60925"/>
    <cellStyle name="Normal 2 4 2 8 4" xfId="8757"/>
    <cellStyle name="Normal 2 4 2 8 4 2" xfId="21265"/>
    <cellStyle name="Normal 2 4 2 8 5" xfId="15872"/>
    <cellStyle name="Normal 2 4 2 8 5 2" xfId="21266"/>
    <cellStyle name="Normal 2 4 2 8 6" xfId="21260"/>
    <cellStyle name="Normal 2 4 2 8 7" xfId="34841"/>
    <cellStyle name="Normal 2 4 2 8 8" xfId="41957"/>
    <cellStyle name="Normal 2 4 2 8 9" xfId="49072"/>
    <cellStyle name="Normal 2 4 2 9" xfId="2421"/>
    <cellStyle name="Normal 2 4 2 9 2" xfId="9536"/>
    <cellStyle name="Normal 2 4 2 9 2 2" xfId="21268"/>
    <cellStyle name="Normal 2 4 2 9 3" xfId="21267"/>
    <cellStyle name="Normal 2 4 2 9 4" xfId="35621"/>
    <cellStyle name="Normal 2 4 2 9 5" xfId="42736"/>
    <cellStyle name="Normal 2 4 2 9 6" xfId="49851"/>
    <cellStyle name="Normal 2 4 2 9 7" xfId="56966"/>
    <cellStyle name="Normal 2 4 3" xfId="71"/>
    <cellStyle name="Normal 2 4 3 10" xfId="7196"/>
    <cellStyle name="Normal 2 4 3 10 2" xfId="21270"/>
    <cellStyle name="Normal 2 4 3 11" xfId="14311"/>
    <cellStyle name="Normal 2 4 3 11 2" xfId="21271"/>
    <cellStyle name="Normal 2 4 3 12" xfId="21269"/>
    <cellStyle name="Normal 2 4 3 13" xfId="33280"/>
    <cellStyle name="Normal 2 4 3 14" xfId="40396"/>
    <cellStyle name="Normal 2 4 3 15" xfId="47511"/>
    <cellStyle name="Normal 2 4 3 16" xfId="54626"/>
    <cellStyle name="Normal 2 4 3 2" xfId="163"/>
    <cellStyle name="Normal 2 4 3 2 10" xfId="14400"/>
    <cellStyle name="Normal 2 4 3 2 10 2" xfId="21273"/>
    <cellStyle name="Normal 2 4 3 2 11" xfId="21272"/>
    <cellStyle name="Normal 2 4 3 2 12" xfId="33369"/>
    <cellStyle name="Normal 2 4 3 2 13" xfId="40485"/>
    <cellStyle name="Normal 2 4 3 2 14" xfId="47600"/>
    <cellStyle name="Normal 2 4 3 2 15" xfId="54715"/>
    <cellStyle name="Normal 2 4 3 2 2" xfId="362"/>
    <cellStyle name="Normal 2 4 3 2 2 10" xfId="40680"/>
    <cellStyle name="Normal 2 4 3 2 2 11" xfId="47795"/>
    <cellStyle name="Normal 2 4 3 2 2 12" xfId="54910"/>
    <cellStyle name="Normal 2 4 3 2 2 2" xfId="1163"/>
    <cellStyle name="Normal 2 4 3 2 2 2 10" xfId="55709"/>
    <cellStyle name="Normal 2 4 3 2 2 2 2" xfId="3531"/>
    <cellStyle name="Normal 2 4 3 2 2 2 2 2" xfId="10646"/>
    <cellStyle name="Normal 2 4 3 2 2 2 2 2 2" xfId="21277"/>
    <cellStyle name="Normal 2 4 3 2 2 2 2 3" xfId="21276"/>
    <cellStyle name="Normal 2 4 3 2 2 2 2 4" xfId="36731"/>
    <cellStyle name="Normal 2 4 3 2 2 2 2 5" xfId="43846"/>
    <cellStyle name="Normal 2 4 3 2 2 2 2 6" xfId="50961"/>
    <cellStyle name="Normal 2 4 3 2 2 2 2 7" xfId="58076"/>
    <cellStyle name="Normal 2 4 3 2 2 2 3" xfId="5902"/>
    <cellStyle name="Normal 2 4 3 2 2 2 3 2" xfId="13017"/>
    <cellStyle name="Normal 2 4 3 2 2 2 3 2 2" xfId="21279"/>
    <cellStyle name="Normal 2 4 3 2 2 2 3 3" xfId="21278"/>
    <cellStyle name="Normal 2 4 3 2 2 2 3 4" xfId="39102"/>
    <cellStyle name="Normal 2 4 3 2 2 2 3 5" xfId="46217"/>
    <cellStyle name="Normal 2 4 3 2 2 2 3 6" xfId="53332"/>
    <cellStyle name="Normal 2 4 3 2 2 2 3 7" xfId="60447"/>
    <cellStyle name="Normal 2 4 3 2 2 2 4" xfId="8279"/>
    <cellStyle name="Normal 2 4 3 2 2 2 4 2" xfId="21280"/>
    <cellStyle name="Normal 2 4 3 2 2 2 5" xfId="15394"/>
    <cellStyle name="Normal 2 4 3 2 2 2 5 2" xfId="21281"/>
    <cellStyle name="Normal 2 4 3 2 2 2 6" xfId="21275"/>
    <cellStyle name="Normal 2 4 3 2 2 2 7" xfId="34363"/>
    <cellStyle name="Normal 2 4 3 2 2 2 8" xfId="41479"/>
    <cellStyle name="Normal 2 4 3 2 2 2 9" xfId="48594"/>
    <cellStyle name="Normal 2 4 3 2 2 3" xfId="1953"/>
    <cellStyle name="Normal 2 4 3 2 2 3 10" xfId="56498"/>
    <cellStyle name="Normal 2 4 3 2 2 3 2" xfId="4320"/>
    <cellStyle name="Normal 2 4 3 2 2 3 2 2" xfId="11435"/>
    <cellStyle name="Normal 2 4 3 2 2 3 2 2 2" xfId="21284"/>
    <cellStyle name="Normal 2 4 3 2 2 3 2 3" xfId="21283"/>
    <cellStyle name="Normal 2 4 3 2 2 3 2 4" xfId="37520"/>
    <cellStyle name="Normal 2 4 3 2 2 3 2 5" xfId="44635"/>
    <cellStyle name="Normal 2 4 3 2 2 3 2 6" xfId="51750"/>
    <cellStyle name="Normal 2 4 3 2 2 3 2 7" xfId="58865"/>
    <cellStyle name="Normal 2 4 3 2 2 3 3" xfId="6691"/>
    <cellStyle name="Normal 2 4 3 2 2 3 3 2" xfId="13806"/>
    <cellStyle name="Normal 2 4 3 2 2 3 3 2 2" xfId="21286"/>
    <cellStyle name="Normal 2 4 3 2 2 3 3 3" xfId="21285"/>
    <cellStyle name="Normal 2 4 3 2 2 3 3 4" xfId="39891"/>
    <cellStyle name="Normal 2 4 3 2 2 3 3 5" xfId="47006"/>
    <cellStyle name="Normal 2 4 3 2 2 3 3 6" xfId="54121"/>
    <cellStyle name="Normal 2 4 3 2 2 3 3 7" xfId="61236"/>
    <cellStyle name="Normal 2 4 3 2 2 3 4" xfId="9068"/>
    <cellStyle name="Normal 2 4 3 2 2 3 4 2" xfId="21287"/>
    <cellStyle name="Normal 2 4 3 2 2 3 5" xfId="16183"/>
    <cellStyle name="Normal 2 4 3 2 2 3 5 2" xfId="21288"/>
    <cellStyle name="Normal 2 4 3 2 2 3 6" xfId="21282"/>
    <cellStyle name="Normal 2 4 3 2 2 3 7" xfId="35152"/>
    <cellStyle name="Normal 2 4 3 2 2 3 8" xfId="42268"/>
    <cellStyle name="Normal 2 4 3 2 2 3 9" xfId="49383"/>
    <cellStyle name="Normal 2 4 3 2 2 4" xfId="2732"/>
    <cellStyle name="Normal 2 4 3 2 2 4 2" xfId="9847"/>
    <cellStyle name="Normal 2 4 3 2 2 4 2 2" xfId="21290"/>
    <cellStyle name="Normal 2 4 3 2 2 4 3" xfId="21289"/>
    <cellStyle name="Normal 2 4 3 2 2 4 4" xfId="35932"/>
    <cellStyle name="Normal 2 4 3 2 2 4 5" xfId="43047"/>
    <cellStyle name="Normal 2 4 3 2 2 4 6" xfId="50162"/>
    <cellStyle name="Normal 2 4 3 2 2 4 7" xfId="57277"/>
    <cellStyle name="Normal 2 4 3 2 2 5" xfId="5103"/>
    <cellStyle name="Normal 2 4 3 2 2 5 2" xfId="12218"/>
    <cellStyle name="Normal 2 4 3 2 2 5 2 2" xfId="21292"/>
    <cellStyle name="Normal 2 4 3 2 2 5 3" xfId="21291"/>
    <cellStyle name="Normal 2 4 3 2 2 5 4" xfId="38303"/>
    <cellStyle name="Normal 2 4 3 2 2 5 5" xfId="45418"/>
    <cellStyle name="Normal 2 4 3 2 2 5 6" xfId="52533"/>
    <cellStyle name="Normal 2 4 3 2 2 5 7" xfId="59648"/>
    <cellStyle name="Normal 2 4 3 2 2 6" xfId="7480"/>
    <cellStyle name="Normal 2 4 3 2 2 6 2" xfId="21293"/>
    <cellStyle name="Normal 2 4 3 2 2 7" xfId="14595"/>
    <cellStyle name="Normal 2 4 3 2 2 7 2" xfId="21294"/>
    <cellStyle name="Normal 2 4 3 2 2 8" xfId="21274"/>
    <cellStyle name="Normal 2 4 3 2 2 9" xfId="33564"/>
    <cellStyle name="Normal 2 4 3 2 3" xfId="557"/>
    <cellStyle name="Normal 2 4 3 2 3 10" xfId="40875"/>
    <cellStyle name="Normal 2 4 3 2 3 11" xfId="47990"/>
    <cellStyle name="Normal 2 4 3 2 3 12" xfId="55105"/>
    <cellStyle name="Normal 2 4 3 2 3 2" xfId="1358"/>
    <cellStyle name="Normal 2 4 3 2 3 2 10" xfId="55904"/>
    <cellStyle name="Normal 2 4 3 2 3 2 2" xfId="3726"/>
    <cellStyle name="Normal 2 4 3 2 3 2 2 2" xfId="10841"/>
    <cellStyle name="Normal 2 4 3 2 3 2 2 2 2" xfId="21298"/>
    <cellStyle name="Normal 2 4 3 2 3 2 2 3" xfId="21297"/>
    <cellStyle name="Normal 2 4 3 2 3 2 2 4" xfId="36926"/>
    <cellStyle name="Normal 2 4 3 2 3 2 2 5" xfId="44041"/>
    <cellStyle name="Normal 2 4 3 2 3 2 2 6" xfId="51156"/>
    <cellStyle name="Normal 2 4 3 2 3 2 2 7" xfId="58271"/>
    <cellStyle name="Normal 2 4 3 2 3 2 3" xfId="6097"/>
    <cellStyle name="Normal 2 4 3 2 3 2 3 2" xfId="13212"/>
    <cellStyle name="Normal 2 4 3 2 3 2 3 2 2" xfId="21300"/>
    <cellStyle name="Normal 2 4 3 2 3 2 3 3" xfId="21299"/>
    <cellStyle name="Normal 2 4 3 2 3 2 3 4" xfId="39297"/>
    <cellStyle name="Normal 2 4 3 2 3 2 3 5" xfId="46412"/>
    <cellStyle name="Normal 2 4 3 2 3 2 3 6" xfId="53527"/>
    <cellStyle name="Normal 2 4 3 2 3 2 3 7" xfId="60642"/>
    <cellStyle name="Normal 2 4 3 2 3 2 4" xfId="8474"/>
    <cellStyle name="Normal 2 4 3 2 3 2 4 2" xfId="21301"/>
    <cellStyle name="Normal 2 4 3 2 3 2 5" xfId="15589"/>
    <cellStyle name="Normal 2 4 3 2 3 2 5 2" xfId="21302"/>
    <cellStyle name="Normal 2 4 3 2 3 2 6" xfId="21296"/>
    <cellStyle name="Normal 2 4 3 2 3 2 7" xfId="34558"/>
    <cellStyle name="Normal 2 4 3 2 3 2 8" xfId="41674"/>
    <cellStyle name="Normal 2 4 3 2 3 2 9" xfId="48789"/>
    <cellStyle name="Normal 2 4 3 2 3 3" xfId="2148"/>
    <cellStyle name="Normal 2 4 3 2 3 3 10" xfId="56693"/>
    <cellStyle name="Normal 2 4 3 2 3 3 2" xfId="4515"/>
    <cellStyle name="Normal 2 4 3 2 3 3 2 2" xfId="11630"/>
    <cellStyle name="Normal 2 4 3 2 3 3 2 2 2" xfId="21305"/>
    <cellStyle name="Normal 2 4 3 2 3 3 2 3" xfId="21304"/>
    <cellStyle name="Normal 2 4 3 2 3 3 2 4" xfId="37715"/>
    <cellStyle name="Normal 2 4 3 2 3 3 2 5" xfId="44830"/>
    <cellStyle name="Normal 2 4 3 2 3 3 2 6" xfId="51945"/>
    <cellStyle name="Normal 2 4 3 2 3 3 2 7" xfId="59060"/>
    <cellStyle name="Normal 2 4 3 2 3 3 3" xfId="6886"/>
    <cellStyle name="Normal 2 4 3 2 3 3 3 2" xfId="14001"/>
    <cellStyle name="Normal 2 4 3 2 3 3 3 2 2" xfId="21307"/>
    <cellStyle name="Normal 2 4 3 2 3 3 3 3" xfId="21306"/>
    <cellStyle name="Normal 2 4 3 2 3 3 3 4" xfId="40086"/>
    <cellStyle name="Normal 2 4 3 2 3 3 3 5" xfId="47201"/>
    <cellStyle name="Normal 2 4 3 2 3 3 3 6" xfId="54316"/>
    <cellStyle name="Normal 2 4 3 2 3 3 3 7" xfId="61431"/>
    <cellStyle name="Normal 2 4 3 2 3 3 4" xfId="9263"/>
    <cellStyle name="Normal 2 4 3 2 3 3 4 2" xfId="21308"/>
    <cellStyle name="Normal 2 4 3 2 3 3 5" xfId="16378"/>
    <cellStyle name="Normal 2 4 3 2 3 3 5 2" xfId="21309"/>
    <cellStyle name="Normal 2 4 3 2 3 3 6" xfId="21303"/>
    <cellStyle name="Normal 2 4 3 2 3 3 7" xfId="35347"/>
    <cellStyle name="Normal 2 4 3 2 3 3 8" xfId="42463"/>
    <cellStyle name="Normal 2 4 3 2 3 3 9" xfId="49578"/>
    <cellStyle name="Normal 2 4 3 2 3 4" xfId="2927"/>
    <cellStyle name="Normal 2 4 3 2 3 4 2" xfId="10042"/>
    <cellStyle name="Normal 2 4 3 2 3 4 2 2" xfId="21311"/>
    <cellStyle name="Normal 2 4 3 2 3 4 3" xfId="21310"/>
    <cellStyle name="Normal 2 4 3 2 3 4 4" xfId="36127"/>
    <cellStyle name="Normal 2 4 3 2 3 4 5" xfId="43242"/>
    <cellStyle name="Normal 2 4 3 2 3 4 6" xfId="50357"/>
    <cellStyle name="Normal 2 4 3 2 3 4 7" xfId="57472"/>
    <cellStyle name="Normal 2 4 3 2 3 5" xfId="5298"/>
    <cellStyle name="Normal 2 4 3 2 3 5 2" xfId="12413"/>
    <cellStyle name="Normal 2 4 3 2 3 5 2 2" xfId="21313"/>
    <cellStyle name="Normal 2 4 3 2 3 5 3" xfId="21312"/>
    <cellStyle name="Normal 2 4 3 2 3 5 4" xfId="38498"/>
    <cellStyle name="Normal 2 4 3 2 3 5 5" xfId="45613"/>
    <cellStyle name="Normal 2 4 3 2 3 5 6" xfId="52728"/>
    <cellStyle name="Normal 2 4 3 2 3 5 7" xfId="59843"/>
    <cellStyle name="Normal 2 4 3 2 3 6" xfId="7675"/>
    <cellStyle name="Normal 2 4 3 2 3 6 2" xfId="21314"/>
    <cellStyle name="Normal 2 4 3 2 3 7" xfId="14790"/>
    <cellStyle name="Normal 2 4 3 2 3 7 2" xfId="21315"/>
    <cellStyle name="Normal 2 4 3 2 3 8" xfId="21295"/>
    <cellStyle name="Normal 2 4 3 2 3 9" xfId="33759"/>
    <cellStyle name="Normal 2 4 3 2 4" xfId="656"/>
    <cellStyle name="Normal 2 4 3 2 4 10" xfId="40974"/>
    <cellStyle name="Normal 2 4 3 2 4 11" xfId="48089"/>
    <cellStyle name="Normal 2 4 3 2 4 12" xfId="55204"/>
    <cellStyle name="Normal 2 4 3 2 4 2" xfId="1457"/>
    <cellStyle name="Normal 2 4 3 2 4 2 10" xfId="56003"/>
    <cellStyle name="Normal 2 4 3 2 4 2 2" xfId="3825"/>
    <cellStyle name="Normal 2 4 3 2 4 2 2 2" xfId="10940"/>
    <cellStyle name="Normal 2 4 3 2 4 2 2 2 2" xfId="21319"/>
    <cellStyle name="Normal 2 4 3 2 4 2 2 3" xfId="21318"/>
    <cellStyle name="Normal 2 4 3 2 4 2 2 4" xfId="37025"/>
    <cellStyle name="Normal 2 4 3 2 4 2 2 5" xfId="44140"/>
    <cellStyle name="Normal 2 4 3 2 4 2 2 6" xfId="51255"/>
    <cellStyle name="Normal 2 4 3 2 4 2 2 7" xfId="58370"/>
    <cellStyle name="Normal 2 4 3 2 4 2 3" xfId="6196"/>
    <cellStyle name="Normal 2 4 3 2 4 2 3 2" xfId="13311"/>
    <cellStyle name="Normal 2 4 3 2 4 2 3 2 2" xfId="21321"/>
    <cellStyle name="Normal 2 4 3 2 4 2 3 3" xfId="21320"/>
    <cellStyle name="Normal 2 4 3 2 4 2 3 4" xfId="39396"/>
    <cellStyle name="Normal 2 4 3 2 4 2 3 5" xfId="46511"/>
    <cellStyle name="Normal 2 4 3 2 4 2 3 6" xfId="53626"/>
    <cellStyle name="Normal 2 4 3 2 4 2 3 7" xfId="60741"/>
    <cellStyle name="Normal 2 4 3 2 4 2 4" xfId="8573"/>
    <cellStyle name="Normal 2 4 3 2 4 2 4 2" xfId="21322"/>
    <cellStyle name="Normal 2 4 3 2 4 2 5" xfId="15688"/>
    <cellStyle name="Normal 2 4 3 2 4 2 5 2" xfId="21323"/>
    <cellStyle name="Normal 2 4 3 2 4 2 6" xfId="21317"/>
    <cellStyle name="Normal 2 4 3 2 4 2 7" xfId="34657"/>
    <cellStyle name="Normal 2 4 3 2 4 2 8" xfId="41773"/>
    <cellStyle name="Normal 2 4 3 2 4 2 9" xfId="48888"/>
    <cellStyle name="Normal 2 4 3 2 4 3" xfId="2247"/>
    <cellStyle name="Normal 2 4 3 2 4 3 10" xfId="56792"/>
    <cellStyle name="Normal 2 4 3 2 4 3 2" xfId="4614"/>
    <cellStyle name="Normal 2 4 3 2 4 3 2 2" xfId="11729"/>
    <cellStyle name="Normal 2 4 3 2 4 3 2 2 2" xfId="21326"/>
    <cellStyle name="Normal 2 4 3 2 4 3 2 3" xfId="21325"/>
    <cellStyle name="Normal 2 4 3 2 4 3 2 4" xfId="37814"/>
    <cellStyle name="Normal 2 4 3 2 4 3 2 5" xfId="44929"/>
    <cellStyle name="Normal 2 4 3 2 4 3 2 6" xfId="52044"/>
    <cellStyle name="Normal 2 4 3 2 4 3 2 7" xfId="59159"/>
    <cellStyle name="Normal 2 4 3 2 4 3 3" xfId="6985"/>
    <cellStyle name="Normal 2 4 3 2 4 3 3 2" xfId="14100"/>
    <cellStyle name="Normal 2 4 3 2 4 3 3 2 2" xfId="21328"/>
    <cellStyle name="Normal 2 4 3 2 4 3 3 3" xfId="21327"/>
    <cellStyle name="Normal 2 4 3 2 4 3 3 4" xfId="40185"/>
    <cellStyle name="Normal 2 4 3 2 4 3 3 5" xfId="47300"/>
    <cellStyle name="Normal 2 4 3 2 4 3 3 6" xfId="54415"/>
    <cellStyle name="Normal 2 4 3 2 4 3 3 7" xfId="61530"/>
    <cellStyle name="Normal 2 4 3 2 4 3 4" xfId="9362"/>
    <cellStyle name="Normal 2 4 3 2 4 3 4 2" xfId="21329"/>
    <cellStyle name="Normal 2 4 3 2 4 3 5" xfId="16477"/>
    <cellStyle name="Normal 2 4 3 2 4 3 5 2" xfId="21330"/>
    <cellStyle name="Normal 2 4 3 2 4 3 6" xfId="21324"/>
    <cellStyle name="Normal 2 4 3 2 4 3 7" xfId="35446"/>
    <cellStyle name="Normal 2 4 3 2 4 3 8" xfId="42562"/>
    <cellStyle name="Normal 2 4 3 2 4 3 9" xfId="49677"/>
    <cellStyle name="Normal 2 4 3 2 4 4" xfId="3026"/>
    <cellStyle name="Normal 2 4 3 2 4 4 2" xfId="10141"/>
    <cellStyle name="Normal 2 4 3 2 4 4 2 2" xfId="21332"/>
    <cellStyle name="Normal 2 4 3 2 4 4 3" xfId="21331"/>
    <cellStyle name="Normal 2 4 3 2 4 4 4" xfId="36226"/>
    <cellStyle name="Normal 2 4 3 2 4 4 5" xfId="43341"/>
    <cellStyle name="Normal 2 4 3 2 4 4 6" xfId="50456"/>
    <cellStyle name="Normal 2 4 3 2 4 4 7" xfId="57571"/>
    <cellStyle name="Normal 2 4 3 2 4 5" xfId="5397"/>
    <cellStyle name="Normal 2 4 3 2 4 5 2" xfId="12512"/>
    <cellStyle name="Normal 2 4 3 2 4 5 2 2" xfId="21334"/>
    <cellStyle name="Normal 2 4 3 2 4 5 3" xfId="21333"/>
    <cellStyle name="Normal 2 4 3 2 4 5 4" xfId="38597"/>
    <cellStyle name="Normal 2 4 3 2 4 5 5" xfId="45712"/>
    <cellStyle name="Normal 2 4 3 2 4 5 6" xfId="52827"/>
    <cellStyle name="Normal 2 4 3 2 4 5 7" xfId="59942"/>
    <cellStyle name="Normal 2 4 3 2 4 6" xfId="7774"/>
    <cellStyle name="Normal 2 4 3 2 4 6 2" xfId="21335"/>
    <cellStyle name="Normal 2 4 3 2 4 7" xfId="14889"/>
    <cellStyle name="Normal 2 4 3 2 4 7 2" xfId="21336"/>
    <cellStyle name="Normal 2 4 3 2 4 8" xfId="21316"/>
    <cellStyle name="Normal 2 4 3 2 4 9" xfId="33858"/>
    <cellStyle name="Normal 2 4 3 2 5" xfId="968"/>
    <cellStyle name="Normal 2 4 3 2 5 10" xfId="55514"/>
    <cellStyle name="Normal 2 4 3 2 5 2" xfId="3336"/>
    <cellStyle name="Normal 2 4 3 2 5 2 2" xfId="10451"/>
    <cellStyle name="Normal 2 4 3 2 5 2 2 2" xfId="21339"/>
    <cellStyle name="Normal 2 4 3 2 5 2 3" xfId="21338"/>
    <cellStyle name="Normal 2 4 3 2 5 2 4" xfId="36536"/>
    <cellStyle name="Normal 2 4 3 2 5 2 5" xfId="43651"/>
    <cellStyle name="Normal 2 4 3 2 5 2 6" xfId="50766"/>
    <cellStyle name="Normal 2 4 3 2 5 2 7" xfId="57881"/>
    <cellStyle name="Normal 2 4 3 2 5 3" xfId="5707"/>
    <cellStyle name="Normal 2 4 3 2 5 3 2" xfId="12822"/>
    <cellStyle name="Normal 2 4 3 2 5 3 2 2" xfId="21341"/>
    <cellStyle name="Normal 2 4 3 2 5 3 3" xfId="21340"/>
    <cellStyle name="Normal 2 4 3 2 5 3 4" xfId="38907"/>
    <cellStyle name="Normal 2 4 3 2 5 3 5" xfId="46022"/>
    <cellStyle name="Normal 2 4 3 2 5 3 6" xfId="53137"/>
    <cellStyle name="Normal 2 4 3 2 5 3 7" xfId="60252"/>
    <cellStyle name="Normal 2 4 3 2 5 4" xfId="8084"/>
    <cellStyle name="Normal 2 4 3 2 5 4 2" xfId="21342"/>
    <cellStyle name="Normal 2 4 3 2 5 5" xfId="15199"/>
    <cellStyle name="Normal 2 4 3 2 5 5 2" xfId="21343"/>
    <cellStyle name="Normal 2 4 3 2 5 6" xfId="21337"/>
    <cellStyle name="Normal 2 4 3 2 5 7" xfId="34168"/>
    <cellStyle name="Normal 2 4 3 2 5 8" xfId="41284"/>
    <cellStyle name="Normal 2 4 3 2 5 9" xfId="48399"/>
    <cellStyle name="Normal 2 4 3 2 6" xfId="1758"/>
    <cellStyle name="Normal 2 4 3 2 6 10" xfId="56303"/>
    <cellStyle name="Normal 2 4 3 2 6 2" xfId="4125"/>
    <cellStyle name="Normal 2 4 3 2 6 2 2" xfId="11240"/>
    <cellStyle name="Normal 2 4 3 2 6 2 2 2" xfId="21346"/>
    <cellStyle name="Normal 2 4 3 2 6 2 3" xfId="21345"/>
    <cellStyle name="Normal 2 4 3 2 6 2 4" xfId="37325"/>
    <cellStyle name="Normal 2 4 3 2 6 2 5" xfId="44440"/>
    <cellStyle name="Normal 2 4 3 2 6 2 6" xfId="51555"/>
    <cellStyle name="Normal 2 4 3 2 6 2 7" xfId="58670"/>
    <cellStyle name="Normal 2 4 3 2 6 3" xfId="6496"/>
    <cellStyle name="Normal 2 4 3 2 6 3 2" xfId="13611"/>
    <cellStyle name="Normal 2 4 3 2 6 3 2 2" xfId="21348"/>
    <cellStyle name="Normal 2 4 3 2 6 3 3" xfId="21347"/>
    <cellStyle name="Normal 2 4 3 2 6 3 4" xfId="39696"/>
    <cellStyle name="Normal 2 4 3 2 6 3 5" xfId="46811"/>
    <cellStyle name="Normal 2 4 3 2 6 3 6" xfId="53926"/>
    <cellStyle name="Normal 2 4 3 2 6 3 7" xfId="61041"/>
    <cellStyle name="Normal 2 4 3 2 6 4" xfId="8873"/>
    <cellStyle name="Normal 2 4 3 2 6 4 2" xfId="21349"/>
    <cellStyle name="Normal 2 4 3 2 6 5" xfId="15988"/>
    <cellStyle name="Normal 2 4 3 2 6 5 2" xfId="21350"/>
    <cellStyle name="Normal 2 4 3 2 6 6" xfId="21344"/>
    <cellStyle name="Normal 2 4 3 2 6 7" xfId="34957"/>
    <cellStyle name="Normal 2 4 3 2 6 8" xfId="42073"/>
    <cellStyle name="Normal 2 4 3 2 6 9" xfId="49188"/>
    <cellStyle name="Normal 2 4 3 2 7" xfId="2537"/>
    <cellStyle name="Normal 2 4 3 2 7 2" xfId="9652"/>
    <cellStyle name="Normal 2 4 3 2 7 2 2" xfId="21352"/>
    <cellStyle name="Normal 2 4 3 2 7 3" xfId="21351"/>
    <cellStyle name="Normal 2 4 3 2 7 4" xfId="35737"/>
    <cellStyle name="Normal 2 4 3 2 7 5" xfId="42852"/>
    <cellStyle name="Normal 2 4 3 2 7 6" xfId="49967"/>
    <cellStyle name="Normal 2 4 3 2 7 7" xfId="57082"/>
    <cellStyle name="Normal 2 4 3 2 8" xfId="4908"/>
    <cellStyle name="Normal 2 4 3 2 8 2" xfId="12023"/>
    <cellStyle name="Normal 2 4 3 2 8 2 2" xfId="21354"/>
    <cellStyle name="Normal 2 4 3 2 8 3" xfId="21353"/>
    <cellStyle name="Normal 2 4 3 2 8 4" xfId="38108"/>
    <cellStyle name="Normal 2 4 3 2 8 5" xfId="45223"/>
    <cellStyle name="Normal 2 4 3 2 8 6" xfId="52338"/>
    <cellStyle name="Normal 2 4 3 2 8 7" xfId="59453"/>
    <cellStyle name="Normal 2 4 3 2 9" xfId="7285"/>
    <cellStyle name="Normal 2 4 3 2 9 2" xfId="21355"/>
    <cellStyle name="Normal 2 4 3 3" xfId="273"/>
    <cellStyle name="Normal 2 4 3 3 10" xfId="40591"/>
    <cellStyle name="Normal 2 4 3 3 11" xfId="47706"/>
    <cellStyle name="Normal 2 4 3 3 12" xfId="54821"/>
    <cellStyle name="Normal 2 4 3 3 2" xfId="1074"/>
    <cellStyle name="Normal 2 4 3 3 2 10" xfId="55620"/>
    <cellStyle name="Normal 2 4 3 3 2 2" xfId="3442"/>
    <cellStyle name="Normal 2 4 3 3 2 2 2" xfId="10557"/>
    <cellStyle name="Normal 2 4 3 3 2 2 2 2" xfId="21359"/>
    <cellStyle name="Normal 2 4 3 3 2 2 3" xfId="21358"/>
    <cellStyle name="Normal 2 4 3 3 2 2 4" xfId="36642"/>
    <cellStyle name="Normal 2 4 3 3 2 2 5" xfId="43757"/>
    <cellStyle name="Normal 2 4 3 3 2 2 6" xfId="50872"/>
    <cellStyle name="Normal 2 4 3 3 2 2 7" xfId="57987"/>
    <cellStyle name="Normal 2 4 3 3 2 3" xfId="5813"/>
    <cellStyle name="Normal 2 4 3 3 2 3 2" xfId="12928"/>
    <cellStyle name="Normal 2 4 3 3 2 3 2 2" xfId="21361"/>
    <cellStyle name="Normal 2 4 3 3 2 3 3" xfId="21360"/>
    <cellStyle name="Normal 2 4 3 3 2 3 4" xfId="39013"/>
    <cellStyle name="Normal 2 4 3 3 2 3 5" xfId="46128"/>
    <cellStyle name="Normal 2 4 3 3 2 3 6" xfId="53243"/>
    <cellStyle name="Normal 2 4 3 3 2 3 7" xfId="60358"/>
    <cellStyle name="Normal 2 4 3 3 2 4" xfId="8190"/>
    <cellStyle name="Normal 2 4 3 3 2 4 2" xfId="21362"/>
    <cellStyle name="Normal 2 4 3 3 2 5" xfId="15305"/>
    <cellStyle name="Normal 2 4 3 3 2 5 2" xfId="21363"/>
    <cellStyle name="Normal 2 4 3 3 2 6" xfId="21357"/>
    <cellStyle name="Normal 2 4 3 3 2 7" xfId="34274"/>
    <cellStyle name="Normal 2 4 3 3 2 8" xfId="41390"/>
    <cellStyle name="Normal 2 4 3 3 2 9" xfId="48505"/>
    <cellStyle name="Normal 2 4 3 3 3" xfId="1864"/>
    <cellStyle name="Normal 2 4 3 3 3 10" xfId="56409"/>
    <cellStyle name="Normal 2 4 3 3 3 2" xfId="4231"/>
    <cellStyle name="Normal 2 4 3 3 3 2 2" xfId="11346"/>
    <cellStyle name="Normal 2 4 3 3 3 2 2 2" xfId="21366"/>
    <cellStyle name="Normal 2 4 3 3 3 2 3" xfId="21365"/>
    <cellStyle name="Normal 2 4 3 3 3 2 4" xfId="37431"/>
    <cellStyle name="Normal 2 4 3 3 3 2 5" xfId="44546"/>
    <cellStyle name="Normal 2 4 3 3 3 2 6" xfId="51661"/>
    <cellStyle name="Normal 2 4 3 3 3 2 7" xfId="58776"/>
    <cellStyle name="Normal 2 4 3 3 3 3" xfId="6602"/>
    <cellStyle name="Normal 2 4 3 3 3 3 2" xfId="13717"/>
    <cellStyle name="Normal 2 4 3 3 3 3 2 2" xfId="21368"/>
    <cellStyle name="Normal 2 4 3 3 3 3 3" xfId="21367"/>
    <cellStyle name="Normal 2 4 3 3 3 3 4" xfId="39802"/>
    <cellStyle name="Normal 2 4 3 3 3 3 5" xfId="46917"/>
    <cellStyle name="Normal 2 4 3 3 3 3 6" xfId="54032"/>
    <cellStyle name="Normal 2 4 3 3 3 3 7" xfId="61147"/>
    <cellStyle name="Normal 2 4 3 3 3 4" xfId="8979"/>
    <cellStyle name="Normal 2 4 3 3 3 4 2" xfId="21369"/>
    <cellStyle name="Normal 2 4 3 3 3 5" xfId="16094"/>
    <cellStyle name="Normal 2 4 3 3 3 5 2" xfId="21370"/>
    <cellStyle name="Normal 2 4 3 3 3 6" xfId="21364"/>
    <cellStyle name="Normal 2 4 3 3 3 7" xfId="35063"/>
    <cellStyle name="Normal 2 4 3 3 3 8" xfId="42179"/>
    <cellStyle name="Normal 2 4 3 3 3 9" xfId="49294"/>
    <cellStyle name="Normal 2 4 3 3 4" xfId="2643"/>
    <cellStyle name="Normal 2 4 3 3 4 2" xfId="9758"/>
    <cellStyle name="Normal 2 4 3 3 4 2 2" xfId="21372"/>
    <cellStyle name="Normal 2 4 3 3 4 3" xfId="21371"/>
    <cellStyle name="Normal 2 4 3 3 4 4" xfId="35843"/>
    <cellStyle name="Normal 2 4 3 3 4 5" xfId="42958"/>
    <cellStyle name="Normal 2 4 3 3 4 6" xfId="50073"/>
    <cellStyle name="Normal 2 4 3 3 4 7" xfId="57188"/>
    <cellStyle name="Normal 2 4 3 3 5" xfId="5014"/>
    <cellStyle name="Normal 2 4 3 3 5 2" xfId="12129"/>
    <cellStyle name="Normal 2 4 3 3 5 2 2" xfId="21374"/>
    <cellStyle name="Normal 2 4 3 3 5 3" xfId="21373"/>
    <cellStyle name="Normal 2 4 3 3 5 4" xfId="38214"/>
    <cellStyle name="Normal 2 4 3 3 5 5" xfId="45329"/>
    <cellStyle name="Normal 2 4 3 3 5 6" xfId="52444"/>
    <cellStyle name="Normal 2 4 3 3 5 7" xfId="59559"/>
    <cellStyle name="Normal 2 4 3 3 6" xfId="7391"/>
    <cellStyle name="Normal 2 4 3 3 6 2" xfId="21375"/>
    <cellStyle name="Normal 2 4 3 3 7" xfId="14506"/>
    <cellStyle name="Normal 2 4 3 3 7 2" xfId="21376"/>
    <cellStyle name="Normal 2 4 3 3 8" xfId="21356"/>
    <cellStyle name="Normal 2 4 3 3 9" xfId="33475"/>
    <cellStyle name="Normal 2 4 3 4" xfId="468"/>
    <cellStyle name="Normal 2 4 3 4 10" xfId="40786"/>
    <cellStyle name="Normal 2 4 3 4 11" xfId="47901"/>
    <cellStyle name="Normal 2 4 3 4 12" xfId="55016"/>
    <cellStyle name="Normal 2 4 3 4 2" xfId="1269"/>
    <cellStyle name="Normal 2 4 3 4 2 10" xfId="55815"/>
    <cellStyle name="Normal 2 4 3 4 2 2" xfId="3637"/>
    <cellStyle name="Normal 2 4 3 4 2 2 2" xfId="10752"/>
    <cellStyle name="Normal 2 4 3 4 2 2 2 2" xfId="21380"/>
    <cellStyle name="Normal 2 4 3 4 2 2 3" xfId="21379"/>
    <cellStyle name="Normal 2 4 3 4 2 2 4" xfId="36837"/>
    <cellStyle name="Normal 2 4 3 4 2 2 5" xfId="43952"/>
    <cellStyle name="Normal 2 4 3 4 2 2 6" xfId="51067"/>
    <cellStyle name="Normal 2 4 3 4 2 2 7" xfId="58182"/>
    <cellStyle name="Normal 2 4 3 4 2 3" xfId="6008"/>
    <cellStyle name="Normal 2 4 3 4 2 3 2" xfId="13123"/>
    <cellStyle name="Normal 2 4 3 4 2 3 2 2" xfId="21382"/>
    <cellStyle name="Normal 2 4 3 4 2 3 3" xfId="21381"/>
    <cellStyle name="Normal 2 4 3 4 2 3 4" xfId="39208"/>
    <cellStyle name="Normal 2 4 3 4 2 3 5" xfId="46323"/>
    <cellStyle name="Normal 2 4 3 4 2 3 6" xfId="53438"/>
    <cellStyle name="Normal 2 4 3 4 2 3 7" xfId="60553"/>
    <cellStyle name="Normal 2 4 3 4 2 4" xfId="8385"/>
    <cellStyle name="Normal 2 4 3 4 2 4 2" xfId="21383"/>
    <cellStyle name="Normal 2 4 3 4 2 5" xfId="15500"/>
    <cellStyle name="Normal 2 4 3 4 2 5 2" xfId="21384"/>
    <cellStyle name="Normal 2 4 3 4 2 6" xfId="21378"/>
    <cellStyle name="Normal 2 4 3 4 2 7" xfId="34469"/>
    <cellStyle name="Normal 2 4 3 4 2 8" xfId="41585"/>
    <cellStyle name="Normal 2 4 3 4 2 9" xfId="48700"/>
    <cellStyle name="Normal 2 4 3 4 3" xfId="2059"/>
    <cellStyle name="Normal 2 4 3 4 3 10" xfId="56604"/>
    <cellStyle name="Normal 2 4 3 4 3 2" xfId="4426"/>
    <cellStyle name="Normal 2 4 3 4 3 2 2" xfId="11541"/>
    <cellStyle name="Normal 2 4 3 4 3 2 2 2" xfId="21387"/>
    <cellStyle name="Normal 2 4 3 4 3 2 3" xfId="21386"/>
    <cellStyle name="Normal 2 4 3 4 3 2 4" xfId="37626"/>
    <cellStyle name="Normal 2 4 3 4 3 2 5" xfId="44741"/>
    <cellStyle name="Normal 2 4 3 4 3 2 6" xfId="51856"/>
    <cellStyle name="Normal 2 4 3 4 3 2 7" xfId="58971"/>
    <cellStyle name="Normal 2 4 3 4 3 3" xfId="6797"/>
    <cellStyle name="Normal 2 4 3 4 3 3 2" xfId="13912"/>
    <cellStyle name="Normal 2 4 3 4 3 3 2 2" xfId="21389"/>
    <cellStyle name="Normal 2 4 3 4 3 3 3" xfId="21388"/>
    <cellStyle name="Normal 2 4 3 4 3 3 4" xfId="39997"/>
    <cellStyle name="Normal 2 4 3 4 3 3 5" xfId="47112"/>
    <cellStyle name="Normal 2 4 3 4 3 3 6" xfId="54227"/>
    <cellStyle name="Normal 2 4 3 4 3 3 7" xfId="61342"/>
    <cellStyle name="Normal 2 4 3 4 3 4" xfId="9174"/>
    <cellStyle name="Normal 2 4 3 4 3 4 2" xfId="21390"/>
    <cellStyle name="Normal 2 4 3 4 3 5" xfId="16289"/>
    <cellStyle name="Normal 2 4 3 4 3 5 2" xfId="21391"/>
    <cellStyle name="Normal 2 4 3 4 3 6" xfId="21385"/>
    <cellStyle name="Normal 2 4 3 4 3 7" xfId="35258"/>
    <cellStyle name="Normal 2 4 3 4 3 8" xfId="42374"/>
    <cellStyle name="Normal 2 4 3 4 3 9" xfId="49489"/>
    <cellStyle name="Normal 2 4 3 4 4" xfId="2838"/>
    <cellStyle name="Normal 2 4 3 4 4 2" xfId="9953"/>
    <cellStyle name="Normal 2 4 3 4 4 2 2" xfId="21393"/>
    <cellStyle name="Normal 2 4 3 4 4 3" xfId="21392"/>
    <cellStyle name="Normal 2 4 3 4 4 4" xfId="36038"/>
    <cellStyle name="Normal 2 4 3 4 4 5" xfId="43153"/>
    <cellStyle name="Normal 2 4 3 4 4 6" xfId="50268"/>
    <cellStyle name="Normal 2 4 3 4 4 7" xfId="57383"/>
    <cellStyle name="Normal 2 4 3 4 5" xfId="5209"/>
    <cellStyle name="Normal 2 4 3 4 5 2" xfId="12324"/>
    <cellStyle name="Normal 2 4 3 4 5 2 2" xfId="21395"/>
    <cellStyle name="Normal 2 4 3 4 5 3" xfId="21394"/>
    <cellStyle name="Normal 2 4 3 4 5 4" xfId="38409"/>
    <cellStyle name="Normal 2 4 3 4 5 5" xfId="45524"/>
    <cellStyle name="Normal 2 4 3 4 5 6" xfId="52639"/>
    <cellStyle name="Normal 2 4 3 4 5 7" xfId="59754"/>
    <cellStyle name="Normal 2 4 3 4 6" xfId="7586"/>
    <cellStyle name="Normal 2 4 3 4 6 2" xfId="21396"/>
    <cellStyle name="Normal 2 4 3 4 7" xfId="14701"/>
    <cellStyle name="Normal 2 4 3 4 7 2" xfId="21397"/>
    <cellStyle name="Normal 2 4 3 4 8" xfId="21377"/>
    <cellStyle name="Normal 2 4 3 4 9" xfId="33670"/>
    <cellStyle name="Normal 2 4 3 5" xfId="655"/>
    <cellStyle name="Normal 2 4 3 5 10" xfId="40973"/>
    <cellStyle name="Normal 2 4 3 5 11" xfId="48088"/>
    <cellStyle name="Normal 2 4 3 5 12" xfId="55203"/>
    <cellStyle name="Normal 2 4 3 5 2" xfId="1456"/>
    <cellStyle name="Normal 2 4 3 5 2 10" xfId="56002"/>
    <cellStyle name="Normal 2 4 3 5 2 2" xfId="3824"/>
    <cellStyle name="Normal 2 4 3 5 2 2 2" xfId="10939"/>
    <cellStyle name="Normal 2 4 3 5 2 2 2 2" xfId="21401"/>
    <cellStyle name="Normal 2 4 3 5 2 2 3" xfId="21400"/>
    <cellStyle name="Normal 2 4 3 5 2 2 4" xfId="37024"/>
    <cellStyle name="Normal 2 4 3 5 2 2 5" xfId="44139"/>
    <cellStyle name="Normal 2 4 3 5 2 2 6" xfId="51254"/>
    <cellStyle name="Normal 2 4 3 5 2 2 7" xfId="58369"/>
    <cellStyle name="Normal 2 4 3 5 2 3" xfId="6195"/>
    <cellStyle name="Normal 2 4 3 5 2 3 2" xfId="13310"/>
    <cellStyle name="Normal 2 4 3 5 2 3 2 2" xfId="21403"/>
    <cellStyle name="Normal 2 4 3 5 2 3 3" xfId="21402"/>
    <cellStyle name="Normal 2 4 3 5 2 3 4" xfId="39395"/>
    <cellStyle name="Normal 2 4 3 5 2 3 5" xfId="46510"/>
    <cellStyle name="Normal 2 4 3 5 2 3 6" xfId="53625"/>
    <cellStyle name="Normal 2 4 3 5 2 3 7" xfId="60740"/>
    <cellStyle name="Normal 2 4 3 5 2 4" xfId="8572"/>
    <cellStyle name="Normal 2 4 3 5 2 4 2" xfId="21404"/>
    <cellStyle name="Normal 2 4 3 5 2 5" xfId="15687"/>
    <cellStyle name="Normal 2 4 3 5 2 5 2" xfId="21405"/>
    <cellStyle name="Normal 2 4 3 5 2 6" xfId="21399"/>
    <cellStyle name="Normal 2 4 3 5 2 7" xfId="34656"/>
    <cellStyle name="Normal 2 4 3 5 2 8" xfId="41772"/>
    <cellStyle name="Normal 2 4 3 5 2 9" xfId="48887"/>
    <cellStyle name="Normal 2 4 3 5 3" xfId="2246"/>
    <cellStyle name="Normal 2 4 3 5 3 10" xfId="56791"/>
    <cellStyle name="Normal 2 4 3 5 3 2" xfId="4613"/>
    <cellStyle name="Normal 2 4 3 5 3 2 2" xfId="11728"/>
    <cellStyle name="Normal 2 4 3 5 3 2 2 2" xfId="21408"/>
    <cellStyle name="Normal 2 4 3 5 3 2 3" xfId="21407"/>
    <cellStyle name="Normal 2 4 3 5 3 2 4" xfId="37813"/>
    <cellStyle name="Normal 2 4 3 5 3 2 5" xfId="44928"/>
    <cellStyle name="Normal 2 4 3 5 3 2 6" xfId="52043"/>
    <cellStyle name="Normal 2 4 3 5 3 2 7" xfId="59158"/>
    <cellStyle name="Normal 2 4 3 5 3 3" xfId="6984"/>
    <cellStyle name="Normal 2 4 3 5 3 3 2" xfId="14099"/>
    <cellStyle name="Normal 2 4 3 5 3 3 2 2" xfId="21410"/>
    <cellStyle name="Normal 2 4 3 5 3 3 3" xfId="21409"/>
    <cellStyle name="Normal 2 4 3 5 3 3 4" xfId="40184"/>
    <cellStyle name="Normal 2 4 3 5 3 3 5" xfId="47299"/>
    <cellStyle name="Normal 2 4 3 5 3 3 6" xfId="54414"/>
    <cellStyle name="Normal 2 4 3 5 3 3 7" xfId="61529"/>
    <cellStyle name="Normal 2 4 3 5 3 4" xfId="9361"/>
    <cellStyle name="Normal 2 4 3 5 3 4 2" xfId="21411"/>
    <cellStyle name="Normal 2 4 3 5 3 5" xfId="16476"/>
    <cellStyle name="Normal 2 4 3 5 3 5 2" xfId="21412"/>
    <cellStyle name="Normal 2 4 3 5 3 6" xfId="21406"/>
    <cellStyle name="Normal 2 4 3 5 3 7" xfId="35445"/>
    <cellStyle name="Normal 2 4 3 5 3 8" xfId="42561"/>
    <cellStyle name="Normal 2 4 3 5 3 9" xfId="49676"/>
    <cellStyle name="Normal 2 4 3 5 4" xfId="3025"/>
    <cellStyle name="Normal 2 4 3 5 4 2" xfId="10140"/>
    <cellStyle name="Normal 2 4 3 5 4 2 2" xfId="21414"/>
    <cellStyle name="Normal 2 4 3 5 4 3" xfId="21413"/>
    <cellStyle name="Normal 2 4 3 5 4 4" xfId="36225"/>
    <cellStyle name="Normal 2 4 3 5 4 5" xfId="43340"/>
    <cellStyle name="Normal 2 4 3 5 4 6" xfId="50455"/>
    <cellStyle name="Normal 2 4 3 5 4 7" xfId="57570"/>
    <cellStyle name="Normal 2 4 3 5 5" xfId="5396"/>
    <cellStyle name="Normal 2 4 3 5 5 2" xfId="12511"/>
    <cellStyle name="Normal 2 4 3 5 5 2 2" xfId="21416"/>
    <cellStyle name="Normal 2 4 3 5 5 3" xfId="21415"/>
    <cellStyle name="Normal 2 4 3 5 5 4" xfId="38596"/>
    <cellStyle name="Normal 2 4 3 5 5 5" xfId="45711"/>
    <cellStyle name="Normal 2 4 3 5 5 6" xfId="52826"/>
    <cellStyle name="Normal 2 4 3 5 5 7" xfId="59941"/>
    <cellStyle name="Normal 2 4 3 5 6" xfId="7773"/>
    <cellStyle name="Normal 2 4 3 5 6 2" xfId="21417"/>
    <cellStyle name="Normal 2 4 3 5 7" xfId="14888"/>
    <cellStyle name="Normal 2 4 3 5 7 2" xfId="21418"/>
    <cellStyle name="Normal 2 4 3 5 8" xfId="21398"/>
    <cellStyle name="Normal 2 4 3 5 9" xfId="33857"/>
    <cellStyle name="Normal 2 4 3 6" xfId="879"/>
    <cellStyle name="Normal 2 4 3 6 10" xfId="55425"/>
    <cellStyle name="Normal 2 4 3 6 2" xfId="3247"/>
    <cellStyle name="Normal 2 4 3 6 2 2" xfId="10362"/>
    <cellStyle name="Normal 2 4 3 6 2 2 2" xfId="21421"/>
    <cellStyle name="Normal 2 4 3 6 2 3" xfId="21420"/>
    <cellStyle name="Normal 2 4 3 6 2 4" xfId="36447"/>
    <cellStyle name="Normal 2 4 3 6 2 5" xfId="43562"/>
    <cellStyle name="Normal 2 4 3 6 2 6" xfId="50677"/>
    <cellStyle name="Normal 2 4 3 6 2 7" xfId="57792"/>
    <cellStyle name="Normal 2 4 3 6 3" xfId="5618"/>
    <cellStyle name="Normal 2 4 3 6 3 2" xfId="12733"/>
    <cellStyle name="Normal 2 4 3 6 3 2 2" xfId="21423"/>
    <cellStyle name="Normal 2 4 3 6 3 3" xfId="21422"/>
    <cellStyle name="Normal 2 4 3 6 3 4" xfId="38818"/>
    <cellStyle name="Normal 2 4 3 6 3 5" xfId="45933"/>
    <cellStyle name="Normal 2 4 3 6 3 6" xfId="53048"/>
    <cellStyle name="Normal 2 4 3 6 3 7" xfId="60163"/>
    <cellStyle name="Normal 2 4 3 6 4" xfId="7995"/>
    <cellStyle name="Normal 2 4 3 6 4 2" xfId="21424"/>
    <cellStyle name="Normal 2 4 3 6 5" xfId="15110"/>
    <cellStyle name="Normal 2 4 3 6 5 2" xfId="21425"/>
    <cellStyle name="Normal 2 4 3 6 6" xfId="21419"/>
    <cellStyle name="Normal 2 4 3 6 7" xfId="34079"/>
    <cellStyle name="Normal 2 4 3 6 8" xfId="41195"/>
    <cellStyle name="Normal 2 4 3 6 9" xfId="48310"/>
    <cellStyle name="Normal 2 4 3 7" xfId="1669"/>
    <cellStyle name="Normal 2 4 3 7 10" xfId="56214"/>
    <cellStyle name="Normal 2 4 3 7 2" xfId="4036"/>
    <cellStyle name="Normal 2 4 3 7 2 2" xfId="11151"/>
    <cellStyle name="Normal 2 4 3 7 2 2 2" xfId="21428"/>
    <cellStyle name="Normal 2 4 3 7 2 3" xfId="21427"/>
    <cellStyle name="Normal 2 4 3 7 2 4" xfId="37236"/>
    <cellStyle name="Normal 2 4 3 7 2 5" xfId="44351"/>
    <cellStyle name="Normal 2 4 3 7 2 6" xfId="51466"/>
    <cellStyle name="Normal 2 4 3 7 2 7" xfId="58581"/>
    <cellStyle name="Normal 2 4 3 7 3" xfId="6407"/>
    <cellStyle name="Normal 2 4 3 7 3 2" xfId="13522"/>
    <cellStyle name="Normal 2 4 3 7 3 2 2" xfId="21430"/>
    <cellStyle name="Normal 2 4 3 7 3 3" xfId="21429"/>
    <cellStyle name="Normal 2 4 3 7 3 4" xfId="39607"/>
    <cellStyle name="Normal 2 4 3 7 3 5" xfId="46722"/>
    <cellStyle name="Normal 2 4 3 7 3 6" xfId="53837"/>
    <cellStyle name="Normal 2 4 3 7 3 7" xfId="60952"/>
    <cellStyle name="Normal 2 4 3 7 4" xfId="8784"/>
    <cellStyle name="Normal 2 4 3 7 4 2" xfId="21431"/>
    <cellStyle name="Normal 2 4 3 7 5" xfId="15899"/>
    <cellStyle name="Normal 2 4 3 7 5 2" xfId="21432"/>
    <cellStyle name="Normal 2 4 3 7 6" xfId="21426"/>
    <cellStyle name="Normal 2 4 3 7 7" xfId="34868"/>
    <cellStyle name="Normal 2 4 3 7 8" xfId="41984"/>
    <cellStyle name="Normal 2 4 3 7 9" xfId="49099"/>
    <cellStyle name="Normal 2 4 3 8" xfId="2448"/>
    <cellStyle name="Normal 2 4 3 8 2" xfId="9563"/>
    <cellStyle name="Normal 2 4 3 8 2 2" xfId="21434"/>
    <cellStyle name="Normal 2 4 3 8 3" xfId="21433"/>
    <cellStyle name="Normal 2 4 3 8 4" xfId="35648"/>
    <cellStyle name="Normal 2 4 3 8 5" xfId="42763"/>
    <cellStyle name="Normal 2 4 3 8 6" xfId="49878"/>
    <cellStyle name="Normal 2 4 3 8 7" xfId="56993"/>
    <cellStyle name="Normal 2 4 3 9" xfId="4819"/>
    <cellStyle name="Normal 2 4 3 9 2" xfId="11934"/>
    <cellStyle name="Normal 2 4 3 9 2 2" xfId="21436"/>
    <cellStyle name="Normal 2 4 3 9 3" xfId="21435"/>
    <cellStyle name="Normal 2 4 3 9 4" xfId="38019"/>
    <cellStyle name="Normal 2 4 3 9 5" xfId="45134"/>
    <cellStyle name="Normal 2 4 3 9 6" xfId="52249"/>
    <cellStyle name="Normal 2 4 3 9 7" xfId="59364"/>
    <cellStyle name="Normal 2 4 4" xfId="186"/>
    <cellStyle name="Normal 2 4 4 10" xfId="14423"/>
    <cellStyle name="Normal 2 4 4 10 2" xfId="21438"/>
    <cellStyle name="Normal 2 4 4 11" xfId="21437"/>
    <cellStyle name="Normal 2 4 4 12" xfId="33392"/>
    <cellStyle name="Normal 2 4 4 13" xfId="40508"/>
    <cellStyle name="Normal 2 4 4 14" xfId="47623"/>
    <cellStyle name="Normal 2 4 4 15" xfId="54738"/>
    <cellStyle name="Normal 2 4 4 2" xfId="385"/>
    <cellStyle name="Normal 2 4 4 2 10" xfId="40703"/>
    <cellStyle name="Normal 2 4 4 2 11" xfId="47818"/>
    <cellStyle name="Normal 2 4 4 2 12" xfId="54933"/>
    <cellStyle name="Normal 2 4 4 2 2" xfId="1186"/>
    <cellStyle name="Normal 2 4 4 2 2 10" xfId="55732"/>
    <cellStyle name="Normal 2 4 4 2 2 2" xfId="3554"/>
    <cellStyle name="Normal 2 4 4 2 2 2 2" xfId="10669"/>
    <cellStyle name="Normal 2 4 4 2 2 2 2 2" xfId="21442"/>
    <cellStyle name="Normal 2 4 4 2 2 2 3" xfId="21441"/>
    <cellStyle name="Normal 2 4 4 2 2 2 4" xfId="36754"/>
    <cellStyle name="Normal 2 4 4 2 2 2 5" xfId="43869"/>
    <cellStyle name="Normal 2 4 4 2 2 2 6" xfId="50984"/>
    <cellStyle name="Normal 2 4 4 2 2 2 7" xfId="58099"/>
    <cellStyle name="Normal 2 4 4 2 2 3" xfId="5925"/>
    <cellStyle name="Normal 2 4 4 2 2 3 2" xfId="13040"/>
    <cellStyle name="Normal 2 4 4 2 2 3 2 2" xfId="21444"/>
    <cellStyle name="Normal 2 4 4 2 2 3 3" xfId="21443"/>
    <cellStyle name="Normal 2 4 4 2 2 3 4" xfId="39125"/>
    <cellStyle name="Normal 2 4 4 2 2 3 5" xfId="46240"/>
    <cellStyle name="Normal 2 4 4 2 2 3 6" xfId="53355"/>
    <cellStyle name="Normal 2 4 4 2 2 3 7" xfId="60470"/>
    <cellStyle name="Normal 2 4 4 2 2 4" xfId="8302"/>
    <cellStyle name="Normal 2 4 4 2 2 4 2" xfId="21445"/>
    <cellStyle name="Normal 2 4 4 2 2 5" xfId="15417"/>
    <cellStyle name="Normal 2 4 4 2 2 5 2" xfId="21446"/>
    <cellStyle name="Normal 2 4 4 2 2 6" xfId="21440"/>
    <cellStyle name="Normal 2 4 4 2 2 7" xfId="34386"/>
    <cellStyle name="Normal 2 4 4 2 2 8" xfId="41502"/>
    <cellStyle name="Normal 2 4 4 2 2 9" xfId="48617"/>
    <cellStyle name="Normal 2 4 4 2 3" xfId="1976"/>
    <cellStyle name="Normal 2 4 4 2 3 10" xfId="56521"/>
    <cellStyle name="Normal 2 4 4 2 3 2" xfId="4343"/>
    <cellStyle name="Normal 2 4 4 2 3 2 2" xfId="11458"/>
    <cellStyle name="Normal 2 4 4 2 3 2 2 2" xfId="21449"/>
    <cellStyle name="Normal 2 4 4 2 3 2 3" xfId="21448"/>
    <cellStyle name="Normal 2 4 4 2 3 2 4" xfId="37543"/>
    <cellStyle name="Normal 2 4 4 2 3 2 5" xfId="44658"/>
    <cellStyle name="Normal 2 4 4 2 3 2 6" xfId="51773"/>
    <cellStyle name="Normal 2 4 4 2 3 2 7" xfId="58888"/>
    <cellStyle name="Normal 2 4 4 2 3 3" xfId="6714"/>
    <cellStyle name="Normal 2 4 4 2 3 3 2" xfId="13829"/>
    <cellStyle name="Normal 2 4 4 2 3 3 2 2" xfId="21451"/>
    <cellStyle name="Normal 2 4 4 2 3 3 3" xfId="21450"/>
    <cellStyle name="Normal 2 4 4 2 3 3 4" xfId="39914"/>
    <cellStyle name="Normal 2 4 4 2 3 3 5" xfId="47029"/>
    <cellStyle name="Normal 2 4 4 2 3 3 6" xfId="54144"/>
    <cellStyle name="Normal 2 4 4 2 3 3 7" xfId="61259"/>
    <cellStyle name="Normal 2 4 4 2 3 4" xfId="9091"/>
    <cellStyle name="Normal 2 4 4 2 3 4 2" xfId="21452"/>
    <cellStyle name="Normal 2 4 4 2 3 5" xfId="16206"/>
    <cellStyle name="Normal 2 4 4 2 3 5 2" xfId="21453"/>
    <cellStyle name="Normal 2 4 4 2 3 6" xfId="21447"/>
    <cellStyle name="Normal 2 4 4 2 3 7" xfId="35175"/>
    <cellStyle name="Normal 2 4 4 2 3 8" xfId="42291"/>
    <cellStyle name="Normal 2 4 4 2 3 9" xfId="49406"/>
    <cellStyle name="Normal 2 4 4 2 4" xfId="2755"/>
    <cellStyle name="Normal 2 4 4 2 4 2" xfId="9870"/>
    <cellStyle name="Normal 2 4 4 2 4 2 2" xfId="21455"/>
    <cellStyle name="Normal 2 4 4 2 4 3" xfId="21454"/>
    <cellStyle name="Normal 2 4 4 2 4 4" xfId="35955"/>
    <cellStyle name="Normal 2 4 4 2 4 5" xfId="43070"/>
    <cellStyle name="Normal 2 4 4 2 4 6" xfId="50185"/>
    <cellStyle name="Normal 2 4 4 2 4 7" xfId="57300"/>
    <cellStyle name="Normal 2 4 4 2 5" xfId="5126"/>
    <cellStyle name="Normal 2 4 4 2 5 2" xfId="12241"/>
    <cellStyle name="Normal 2 4 4 2 5 2 2" xfId="21457"/>
    <cellStyle name="Normal 2 4 4 2 5 3" xfId="21456"/>
    <cellStyle name="Normal 2 4 4 2 5 4" xfId="38326"/>
    <cellStyle name="Normal 2 4 4 2 5 5" xfId="45441"/>
    <cellStyle name="Normal 2 4 4 2 5 6" xfId="52556"/>
    <cellStyle name="Normal 2 4 4 2 5 7" xfId="59671"/>
    <cellStyle name="Normal 2 4 4 2 6" xfId="7503"/>
    <cellStyle name="Normal 2 4 4 2 6 2" xfId="21458"/>
    <cellStyle name="Normal 2 4 4 2 7" xfId="14618"/>
    <cellStyle name="Normal 2 4 4 2 7 2" xfId="21459"/>
    <cellStyle name="Normal 2 4 4 2 8" xfId="21439"/>
    <cellStyle name="Normal 2 4 4 2 9" xfId="33587"/>
    <cellStyle name="Normal 2 4 4 3" xfId="580"/>
    <cellStyle name="Normal 2 4 4 3 10" xfId="40898"/>
    <cellStyle name="Normal 2 4 4 3 11" xfId="48013"/>
    <cellStyle name="Normal 2 4 4 3 12" xfId="55128"/>
    <cellStyle name="Normal 2 4 4 3 2" xfId="1381"/>
    <cellStyle name="Normal 2 4 4 3 2 10" xfId="55927"/>
    <cellStyle name="Normal 2 4 4 3 2 2" xfId="3749"/>
    <cellStyle name="Normal 2 4 4 3 2 2 2" xfId="10864"/>
    <cellStyle name="Normal 2 4 4 3 2 2 2 2" xfId="21463"/>
    <cellStyle name="Normal 2 4 4 3 2 2 3" xfId="21462"/>
    <cellStyle name="Normal 2 4 4 3 2 2 4" xfId="36949"/>
    <cellStyle name="Normal 2 4 4 3 2 2 5" xfId="44064"/>
    <cellStyle name="Normal 2 4 4 3 2 2 6" xfId="51179"/>
    <cellStyle name="Normal 2 4 4 3 2 2 7" xfId="58294"/>
    <cellStyle name="Normal 2 4 4 3 2 3" xfId="6120"/>
    <cellStyle name="Normal 2 4 4 3 2 3 2" xfId="13235"/>
    <cellStyle name="Normal 2 4 4 3 2 3 2 2" xfId="21465"/>
    <cellStyle name="Normal 2 4 4 3 2 3 3" xfId="21464"/>
    <cellStyle name="Normal 2 4 4 3 2 3 4" xfId="39320"/>
    <cellStyle name="Normal 2 4 4 3 2 3 5" xfId="46435"/>
    <cellStyle name="Normal 2 4 4 3 2 3 6" xfId="53550"/>
    <cellStyle name="Normal 2 4 4 3 2 3 7" xfId="60665"/>
    <cellStyle name="Normal 2 4 4 3 2 4" xfId="8497"/>
    <cellStyle name="Normal 2 4 4 3 2 4 2" xfId="21466"/>
    <cellStyle name="Normal 2 4 4 3 2 5" xfId="15612"/>
    <cellStyle name="Normal 2 4 4 3 2 5 2" xfId="21467"/>
    <cellStyle name="Normal 2 4 4 3 2 6" xfId="21461"/>
    <cellStyle name="Normal 2 4 4 3 2 7" xfId="34581"/>
    <cellStyle name="Normal 2 4 4 3 2 8" xfId="41697"/>
    <cellStyle name="Normal 2 4 4 3 2 9" xfId="48812"/>
    <cellStyle name="Normal 2 4 4 3 3" xfId="2171"/>
    <cellStyle name="Normal 2 4 4 3 3 10" xfId="56716"/>
    <cellStyle name="Normal 2 4 4 3 3 2" xfId="4538"/>
    <cellStyle name="Normal 2 4 4 3 3 2 2" xfId="11653"/>
    <cellStyle name="Normal 2 4 4 3 3 2 2 2" xfId="21470"/>
    <cellStyle name="Normal 2 4 4 3 3 2 3" xfId="21469"/>
    <cellStyle name="Normal 2 4 4 3 3 2 4" xfId="37738"/>
    <cellStyle name="Normal 2 4 4 3 3 2 5" xfId="44853"/>
    <cellStyle name="Normal 2 4 4 3 3 2 6" xfId="51968"/>
    <cellStyle name="Normal 2 4 4 3 3 2 7" xfId="59083"/>
    <cellStyle name="Normal 2 4 4 3 3 3" xfId="6909"/>
    <cellStyle name="Normal 2 4 4 3 3 3 2" xfId="14024"/>
    <cellStyle name="Normal 2 4 4 3 3 3 2 2" xfId="21472"/>
    <cellStyle name="Normal 2 4 4 3 3 3 3" xfId="21471"/>
    <cellStyle name="Normal 2 4 4 3 3 3 4" xfId="40109"/>
    <cellStyle name="Normal 2 4 4 3 3 3 5" xfId="47224"/>
    <cellStyle name="Normal 2 4 4 3 3 3 6" xfId="54339"/>
    <cellStyle name="Normal 2 4 4 3 3 3 7" xfId="61454"/>
    <cellStyle name="Normal 2 4 4 3 3 4" xfId="9286"/>
    <cellStyle name="Normal 2 4 4 3 3 4 2" xfId="21473"/>
    <cellStyle name="Normal 2 4 4 3 3 5" xfId="16401"/>
    <cellStyle name="Normal 2 4 4 3 3 5 2" xfId="21474"/>
    <cellStyle name="Normal 2 4 4 3 3 6" xfId="21468"/>
    <cellStyle name="Normal 2 4 4 3 3 7" xfId="35370"/>
    <cellStyle name="Normal 2 4 4 3 3 8" xfId="42486"/>
    <cellStyle name="Normal 2 4 4 3 3 9" xfId="49601"/>
    <cellStyle name="Normal 2 4 4 3 4" xfId="2950"/>
    <cellStyle name="Normal 2 4 4 3 4 2" xfId="10065"/>
    <cellStyle name="Normal 2 4 4 3 4 2 2" xfId="21476"/>
    <cellStyle name="Normal 2 4 4 3 4 3" xfId="21475"/>
    <cellStyle name="Normal 2 4 4 3 4 4" xfId="36150"/>
    <cellStyle name="Normal 2 4 4 3 4 5" xfId="43265"/>
    <cellStyle name="Normal 2 4 4 3 4 6" xfId="50380"/>
    <cellStyle name="Normal 2 4 4 3 4 7" xfId="57495"/>
    <cellStyle name="Normal 2 4 4 3 5" xfId="5321"/>
    <cellStyle name="Normal 2 4 4 3 5 2" xfId="12436"/>
    <cellStyle name="Normal 2 4 4 3 5 2 2" xfId="21478"/>
    <cellStyle name="Normal 2 4 4 3 5 3" xfId="21477"/>
    <cellStyle name="Normal 2 4 4 3 5 4" xfId="38521"/>
    <cellStyle name="Normal 2 4 4 3 5 5" xfId="45636"/>
    <cellStyle name="Normal 2 4 4 3 5 6" xfId="52751"/>
    <cellStyle name="Normal 2 4 4 3 5 7" xfId="59866"/>
    <cellStyle name="Normal 2 4 4 3 6" xfId="7698"/>
    <cellStyle name="Normal 2 4 4 3 6 2" xfId="21479"/>
    <cellStyle name="Normal 2 4 4 3 7" xfId="14813"/>
    <cellStyle name="Normal 2 4 4 3 7 2" xfId="21480"/>
    <cellStyle name="Normal 2 4 4 3 8" xfId="21460"/>
    <cellStyle name="Normal 2 4 4 3 9" xfId="33782"/>
    <cellStyle name="Normal 2 4 4 4" xfId="657"/>
    <cellStyle name="Normal 2 4 4 4 10" xfId="40975"/>
    <cellStyle name="Normal 2 4 4 4 11" xfId="48090"/>
    <cellStyle name="Normal 2 4 4 4 12" xfId="55205"/>
    <cellStyle name="Normal 2 4 4 4 2" xfId="1458"/>
    <cellStyle name="Normal 2 4 4 4 2 10" xfId="56004"/>
    <cellStyle name="Normal 2 4 4 4 2 2" xfId="3826"/>
    <cellStyle name="Normal 2 4 4 4 2 2 2" xfId="10941"/>
    <cellStyle name="Normal 2 4 4 4 2 2 2 2" xfId="21484"/>
    <cellStyle name="Normal 2 4 4 4 2 2 3" xfId="21483"/>
    <cellStyle name="Normal 2 4 4 4 2 2 4" xfId="37026"/>
    <cellStyle name="Normal 2 4 4 4 2 2 5" xfId="44141"/>
    <cellStyle name="Normal 2 4 4 4 2 2 6" xfId="51256"/>
    <cellStyle name="Normal 2 4 4 4 2 2 7" xfId="58371"/>
    <cellStyle name="Normal 2 4 4 4 2 3" xfId="6197"/>
    <cellStyle name="Normal 2 4 4 4 2 3 2" xfId="13312"/>
    <cellStyle name="Normal 2 4 4 4 2 3 2 2" xfId="21486"/>
    <cellStyle name="Normal 2 4 4 4 2 3 3" xfId="21485"/>
    <cellStyle name="Normal 2 4 4 4 2 3 4" xfId="39397"/>
    <cellStyle name="Normal 2 4 4 4 2 3 5" xfId="46512"/>
    <cellStyle name="Normal 2 4 4 4 2 3 6" xfId="53627"/>
    <cellStyle name="Normal 2 4 4 4 2 3 7" xfId="60742"/>
    <cellStyle name="Normal 2 4 4 4 2 4" xfId="8574"/>
    <cellStyle name="Normal 2 4 4 4 2 4 2" xfId="21487"/>
    <cellStyle name="Normal 2 4 4 4 2 5" xfId="15689"/>
    <cellStyle name="Normal 2 4 4 4 2 5 2" xfId="21488"/>
    <cellStyle name="Normal 2 4 4 4 2 6" xfId="21482"/>
    <cellStyle name="Normal 2 4 4 4 2 7" xfId="34658"/>
    <cellStyle name="Normal 2 4 4 4 2 8" xfId="41774"/>
    <cellStyle name="Normal 2 4 4 4 2 9" xfId="48889"/>
    <cellStyle name="Normal 2 4 4 4 3" xfId="2248"/>
    <cellStyle name="Normal 2 4 4 4 3 10" xfId="56793"/>
    <cellStyle name="Normal 2 4 4 4 3 2" xfId="4615"/>
    <cellStyle name="Normal 2 4 4 4 3 2 2" xfId="11730"/>
    <cellStyle name="Normal 2 4 4 4 3 2 2 2" xfId="21491"/>
    <cellStyle name="Normal 2 4 4 4 3 2 3" xfId="21490"/>
    <cellStyle name="Normal 2 4 4 4 3 2 4" xfId="37815"/>
    <cellStyle name="Normal 2 4 4 4 3 2 5" xfId="44930"/>
    <cellStyle name="Normal 2 4 4 4 3 2 6" xfId="52045"/>
    <cellStyle name="Normal 2 4 4 4 3 2 7" xfId="59160"/>
    <cellStyle name="Normal 2 4 4 4 3 3" xfId="6986"/>
    <cellStyle name="Normal 2 4 4 4 3 3 2" xfId="14101"/>
    <cellStyle name="Normal 2 4 4 4 3 3 2 2" xfId="21493"/>
    <cellStyle name="Normal 2 4 4 4 3 3 3" xfId="21492"/>
    <cellStyle name="Normal 2 4 4 4 3 3 4" xfId="40186"/>
    <cellStyle name="Normal 2 4 4 4 3 3 5" xfId="47301"/>
    <cellStyle name="Normal 2 4 4 4 3 3 6" xfId="54416"/>
    <cellStyle name="Normal 2 4 4 4 3 3 7" xfId="61531"/>
    <cellStyle name="Normal 2 4 4 4 3 4" xfId="9363"/>
    <cellStyle name="Normal 2 4 4 4 3 4 2" xfId="21494"/>
    <cellStyle name="Normal 2 4 4 4 3 5" xfId="16478"/>
    <cellStyle name="Normal 2 4 4 4 3 5 2" xfId="21495"/>
    <cellStyle name="Normal 2 4 4 4 3 6" xfId="21489"/>
    <cellStyle name="Normal 2 4 4 4 3 7" xfId="35447"/>
    <cellStyle name="Normal 2 4 4 4 3 8" xfId="42563"/>
    <cellStyle name="Normal 2 4 4 4 3 9" xfId="49678"/>
    <cellStyle name="Normal 2 4 4 4 4" xfId="3027"/>
    <cellStyle name="Normal 2 4 4 4 4 2" xfId="10142"/>
    <cellStyle name="Normal 2 4 4 4 4 2 2" xfId="21497"/>
    <cellStyle name="Normal 2 4 4 4 4 3" xfId="21496"/>
    <cellStyle name="Normal 2 4 4 4 4 4" xfId="36227"/>
    <cellStyle name="Normal 2 4 4 4 4 5" xfId="43342"/>
    <cellStyle name="Normal 2 4 4 4 4 6" xfId="50457"/>
    <cellStyle name="Normal 2 4 4 4 4 7" xfId="57572"/>
    <cellStyle name="Normal 2 4 4 4 5" xfId="5398"/>
    <cellStyle name="Normal 2 4 4 4 5 2" xfId="12513"/>
    <cellStyle name="Normal 2 4 4 4 5 2 2" xfId="21499"/>
    <cellStyle name="Normal 2 4 4 4 5 3" xfId="21498"/>
    <cellStyle name="Normal 2 4 4 4 5 4" xfId="38598"/>
    <cellStyle name="Normal 2 4 4 4 5 5" xfId="45713"/>
    <cellStyle name="Normal 2 4 4 4 5 6" xfId="52828"/>
    <cellStyle name="Normal 2 4 4 4 5 7" xfId="59943"/>
    <cellStyle name="Normal 2 4 4 4 6" xfId="7775"/>
    <cellStyle name="Normal 2 4 4 4 6 2" xfId="21500"/>
    <cellStyle name="Normal 2 4 4 4 7" xfId="14890"/>
    <cellStyle name="Normal 2 4 4 4 7 2" xfId="21501"/>
    <cellStyle name="Normal 2 4 4 4 8" xfId="21481"/>
    <cellStyle name="Normal 2 4 4 4 9" xfId="33859"/>
    <cellStyle name="Normal 2 4 4 5" xfId="991"/>
    <cellStyle name="Normal 2 4 4 5 10" xfId="55537"/>
    <cellStyle name="Normal 2 4 4 5 2" xfId="3359"/>
    <cellStyle name="Normal 2 4 4 5 2 2" xfId="10474"/>
    <cellStyle name="Normal 2 4 4 5 2 2 2" xfId="21504"/>
    <cellStyle name="Normal 2 4 4 5 2 3" xfId="21503"/>
    <cellStyle name="Normal 2 4 4 5 2 4" xfId="36559"/>
    <cellStyle name="Normal 2 4 4 5 2 5" xfId="43674"/>
    <cellStyle name="Normal 2 4 4 5 2 6" xfId="50789"/>
    <cellStyle name="Normal 2 4 4 5 2 7" xfId="57904"/>
    <cellStyle name="Normal 2 4 4 5 3" xfId="5730"/>
    <cellStyle name="Normal 2 4 4 5 3 2" xfId="12845"/>
    <cellStyle name="Normal 2 4 4 5 3 2 2" xfId="21506"/>
    <cellStyle name="Normal 2 4 4 5 3 3" xfId="21505"/>
    <cellStyle name="Normal 2 4 4 5 3 4" xfId="38930"/>
    <cellStyle name="Normal 2 4 4 5 3 5" xfId="46045"/>
    <cellStyle name="Normal 2 4 4 5 3 6" xfId="53160"/>
    <cellStyle name="Normal 2 4 4 5 3 7" xfId="60275"/>
    <cellStyle name="Normal 2 4 4 5 4" xfId="8107"/>
    <cellStyle name="Normal 2 4 4 5 4 2" xfId="21507"/>
    <cellStyle name="Normal 2 4 4 5 5" xfId="15222"/>
    <cellStyle name="Normal 2 4 4 5 5 2" xfId="21508"/>
    <cellStyle name="Normal 2 4 4 5 6" xfId="21502"/>
    <cellStyle name="Normal 2 4 4 5 7" xfId="34191"/>
    <cellStyle name="Normal 2 4 4 5 8" xfId="41307"/>
    <cellStyle name="Normal 2 4 4 5 9" xfId="48422"/>
    <cellStyle name="Normal 2 4 4 6" xfId="1781"/>
    <cellStyle name="Normal 2 4 4 6 10" xfId="56326"/>
    <cellStyle name="Normal 2 4 4 6 2" xfId="4148"/>
    <cellStyle name="Normal 2 4 4 6 2 2" xfId="11263"/>
    <cellStyle name="Normal 2 4 4 6 2 2 2" xfId="21511"/>
    <cellStyle name="Normal 2 4 4 6 2 3" xfId="21510"/>
    <cellStyle name="Normal 2 4 4 6 2 4" xfId="37348"/>
    <cellStyle name="Normal 2 4 4 6 2 5" xfId="44463"/>
    <cellStyle name="Normal 2 4 4 6 2 6" xfId="51578"/>
    <cellStyle name="Normal 2 4 4 6 2 7" xfId="58693"/>
    <cellStyle name="Normal 2 4 4 6 3" xfId="6519"/>
    <cellStyle name="Normal 2 4 4 6 3 2" xfId="13634"/>
    <cellStyle name="Normal 2 4 4 6 3 2 2" xfId="21513"/>
    <cellStyle name="Normal 2 4 4 6 3 3" xfId="21512"/>
    <cellStyle name="Normal 2 4 4 6 3 4" xfId="39719"/>
    <cellStyle name="Normal 2 4 4 6 3 5" xfId="46834"/>
    <cellStyle name="Normal 2 4 4 6 3 6" xfId="53949"/>
    <cellStyle name="Normal 2 4 4 6 3 7" xfId="61064"/>
    <cellStyle name="Normal 2 4 4 6 4" xfId="8896"/>
    <cellStyle name="Normal 2 4 4 6 4 2" xfId="21514"/>
    <cellStyle name="Normal 2 4 4 6 5" xfId="16011"/>
    <cellStyle name="Normal 2 4 4 6 5 2" xfId="21515"/>
    <cellStyle name="Normal 2 4 4 6 6" xfId="21509"/>
    <cellStyle name="Normal 2 4 4 6 7" xfId="34980"/>
    <cellStyle name="Normal 2 4 4 6 8" xfId="42096"/>
    <cellStyle name="Normal 2 4 4 6 9" xfId="49211"/>
    <cellStyle name="Normal 2 4 4 7" xfId="2560"/>
    <cellStyle name="Normal 2 4 4 7 2" xfId="9675"/>
    <cellStyle name="Normal 2 4 4 7 2 2" xfId="21517"/>
    <cellStyle name="Normal 2 4 4 7 3" xfId="21516"/>
    <cellStyle name="Normal 2 4 4 7 4" xfId="35760"/>
    <cellStyle name="Normal 2 4 4 7 5" xfId="42875"/>
    <cellStyle name="Normal 2 4 4 7 6" xfId="49990"/>
    <cellStyle name="Normal 2 4 4 7 7" xfId="57105"/>
    <cellStyle name="Normal 2 4 4 8" xfId="4931"/>
    <cellStyle name="Normal 2 4 4 8 2" xfId="12046"/>
    <cellStyle name="Normal 2 4 4 8 2 2" xfId="21519"/>
    <cellStyle name="Normal 2 4 4 8 3" xfId="21518"/>
    <cellStyle name="Normal 2 4 4 8 4" xfId="38131"/>
    <cellStyle name="Normal 2 4 4 8 5" xfId="45246"/>
    <cellStyle name="Normal 2 4 4 8 6" xfId="52361"/>
    <cellStyle name="Normal 2 4 4 8 7" xfId="59476"/>
    <cellStyle name="Normal 2 4 4 9" xfId="7308"/>
    <cellStyle name="Normal 2 4 4 9 2" xfId="21520"/>
    <cellStyle name="Normal 2 4 5" xfId="115"/>
    <cellStyle name="Normal 2 4 5 10" xfId="14355"/>
    <cellStyle name="Normal 2 4 5 10 2" xfId="21522"/>
    <cellStyle name="Normal 2 4 5 11" xfId="21521"/>
    <cellStyle name="Normal 2 4 5 12" xfId="33324"/>
    <cellStyle name="Normal 2 4 5 13" xfId="40440"/>
    <cellStyle name="Normal 2 4 5 14" xfId="47555"/>
    <cellStyle name="Normal 2 4 5 15" xfId="54670"/>
    <cellStyle name="Normal 2 4 5 2" xfId="317"/>
    <cellStyle name="Normal 2 4 5 2 10" xfId="40635"/>
    <cellStyle name="Normal 2 4 5 2 11" xfId="47750"/>
    <cellStyle name="Normal 2 4 5 2 12" xfId="54865"/>
    <cellStyle name="Normal 2 4 5 2 2" xfId="1118"/>
    <cellStyle name="Normal 2 4 5 2 2 10" xfId="55664"/>
    <cellStyle name="Normal 2 4 5 2 2 2" xfId="3486"/>
    <cellStyle name="Normal 2 4 5 2 2 2 2" xfId="10601"/>
    <cellStyle name="Normal 2 4 5 2 2 2 2 2" xfId="21526"/>
    <cellStyle name="Normal 2 4 5 2 2 2 3" xfId="21525"/>
    <cellStyle name="Normal 2 4 5 2 2 2 4" xfId="36686"/>
    <cellStyle name="Normal 2 4 5 2 2 2 5" xfId="43801"/>
    <cellStyle name="Normal 2 4 5 2 2 2 6" xfId="50916"/>
    <cellStyle name="Normal 2 4 5 2 2 2 7" xfId="58031"/>
    <cellStyle name="Normal 2 4 5 2 2 3" xfId="5857"/>
    <cellStyle name="Normal 2 4 5 2 2 3 2" xfId="12972"/>
    <cellStyle name="Normal 2 4 5 2 2 3 2 2" xfId="21528"/>
    <cellStyle name="Normal 2 4 5 2 2 3 3" xfId="21527"/>
    <cellStyle name="Normal 2 4 5 2 2 3 4" xfId="39057"/>
    <cellStyle name="Normal 2 4 5 2 2 3 5" xfId="46172"/>
    <cellStyle name="Normal 2 4 5 2 2 3 6" xfId="53287"/>
    <cellStyle name="Normal 2 4 5 2 2 3 7" xfId="60402"/>
    <cellStyle name="Normal 2 4 5 2 2 4" xfId="8234"/>
    <cellStyle name="Normal 2 4 5 2 2 4 2" xfId="21529"/>
    <cellStyle name="Normal 2 4 5 2 2 5" xfId="15349"/>
    <cellStyle name="Normal 2 4 5 2 2 5 2" xfId="21530"/>
    <cellStyle name="Normal 2 4 5 2 2 6" xfId="21524"/>
    <cellStyle name="Normal 2 4 5 2 2 7" xfId="34318"/>
    <cellStyle name="Normal 2 4 5 2 2 8" xfId="41434"/>
    <cellStyle name="Normal 2 4 5 2 2 9" xfId="48549"/>
    <cellStyle name="Normal 2 4 5 2 3" xfId="1908"/>
    <cellStyle name="Normal 2 4 5 2 3 10" xfId="56453"/>
    <cellStyle name="Normal 2 4 5 2 3 2" xfId="4275"/>
    <cellStyle name="Normal 2 4 5 2 3 2 2" xfId="11390"/>
    <cellStyle name="Normal 2 4 5 2 3 2 2 2" xfId="21533"/>
    <cellStyle name="Normal 2 4 5 2 3 2 3" xfId="21532"/>
    <cellStyle name="Normal 2 4 5 2 3 2 4" xfId="37475"/>
    <cellStyle name="Normal 2 4 5 2 3 2 5" xfId="44590"/>
    <cellStyle name="Normal 2 4 5 2 3 2 6" xfId="51705"/>
    <cellStyle name="Normal 2 4 5 2 3 2 7" xfId="58820"/>
    <cellStyle name="Normal 2 4 5 2 3 3" xfId="6646"/>
    <cellStyle name="Normal 2 4 5 2 3 3 2" xfId="13761"/>
    <cellStyle name="Normal 2 4 5 2 3 3 2 2" xfId="21535"/>
    <cellStyle name="Normal 2 4 5 2 3 3 3" xfId="21534"/>
    <cellStyle name="Normal 2 4 5 2 3 3 4" xfId="39846"/>
    <cellStyle name="Normal 2 4 5 2 3 3 5" xfId="46961"/>
    <cellStyle name="Normal 2 4 5 2 3 3 6" xfId="54076"/>
    <cellStyle name="Normal 2 4 5 2 3 3 7" xfId="61191"/>
    <cellStyle name="Normal 2 4 5 2 3 4" xfId="9023"/>
    <cellStyle name="Normal 2 4 5 2 3 4 2" xfId="21536"/>
    <cellStyle name="Normal 2 4 5 2 3 5" xfId="16138"/>
    <cellStyle name="Normal 2 4 5 2 3 5 2" xfId="21537"/>
    <cellStyle name="Normal 2 4 5 2 3 6" xfId="21531"/>
    <cellStyle name="Normal 2 4 5 2 3 7" xfId="35107"/>
    <cellStyle name="Normal 2 4 5 2 3 8" xfId="42223"/>
    <cellStyle name="Normal 2 4 5 2 3 9" xfId="49338"/>
    <cellStyle name="Normal 2 4 5 2 4" xfId="2687"/>
    <cellStyle name="Normal 2 4 5 2 4 2" xfId="9802"/>
    <cellStyle name="Normal 2 4 5 2 4 2 2" xfId="21539"/>
    <cellStyle name="Normal 2 4 5 2 4 3" xfId="21538"/>
    <cellStyle name="Normal 2 4 5 2 4 4" xfId="35887"/>
    <cellStyle name="Normal 2 4 5 2 4 5" xfId="43002"/>
    <cellStyle name="Normal 2 4 5 2 4 6" xfId="50117"/>
    <cellStyle name="Normal 2 4 5 2 4 7" xfId="57232"/>
    <cellStyle name="Normal 2 4 5 2 5" xfId="5058"/>
    <cellStyle name="Normal 2 4 5 2 5 2" xfId="12173"/>
    <cellStyle name="Normal 2 4 5 2 5 2 2" xfId="21541"/>
    <cellStyle name="Normal 2 4 5 2 5 3" xfId="21540"/>
    <cellStyle name="Normal 2 4 5 2 5 4" xfId="38258"/>
    <cellStyle name="Normal 2 4 5 2 5 5" xfId="45373"/>
    <cellStyle name="Normal 2 4 5 2 5 6" xfId="52488"/>
    <cellStyle name="Normal 2 4 5 2 5 7" xfId="59603"/>
    <cellStyle name="Normal 2 4 5 2 6" xfId="7435"/>
    <cellStyle name="Normal 2 4 5 2 6 2" xfId="21542"/>
    <cellStyle name="Normal 2 4 5 2 7" xfId="14550"/>
    <cellStyle name="Normal 2 4 5 2 7 2" xfId="21543"/>
    <cellStyle name="Normal 2 4 5 2 8" xfId="21523"/>
    <cellStyle name="Normal 2 4 5 2 9" xfId="33519"/>
    <cellStyle name="Normal 2 4 5 3" xfId="512"/>
    <cellStyle name="Normal 2 4 5 3 10" xfId="40830"/>
    <cellStyle name="Normal 2 4 5 3 11" xfId="47945"/>
    <cellStyle name="Normal 2 4 5 3 12" xfId="55060"/>
    <cellStyle name="Normal 2 4 5 3 2" xfId="1313"/>
    <cellStyle name="Normal 2 4 5 3 2 10" xfId="55859"/>
    <cellStyle name="Normal 2 4 5 3 2 2" xfId="3681"/>
    <cellStyle name="Normal 2 4 5 3 2 2 2" xfId="10796"/>
    <cellStyle name="Normal 2 4 5 3 2 2 2 2" xfId="21547"/>
    <cellStyle name="Normal 2 4 5 3 2 2 3" xfId="21546"/>
    <cellStyle name="Normal 2 4 5 3 2 2 4" xfId="36881"/>
    <cellStyle name="Normal 2 4 5 3 2 2 5" xfId="43996"/>
    <cellStyle name="Normal 2 4 5 3 2 2 6" xfId="51111"/>
    <cellStyle name="Normal 2 4 5 3 2 2 7" xfId="58226"/>
    <cellStyle name="Normal 2 4 5 3 2 3" xfId="6052"/>
    <cellStyle name="Normal 2 4 5 3 2 3 2" xfId="13167"/>
    <cellStyle name="Normal 2 4 5 3 2 3 2 2" xfId="21549"/>
    <cellStyle name="Normal 2 4 5 3 2 3 3" xfId="21548"/>
    <cellStyle name="Normal 2 4 5 3 2 3 4" xfId="39252"/>
    <cellStyle name="Normal 2 4 5 3 2 3 5" xfId="46367"/>
    <cellStyle name="Normal 2 4 5 3 2 3 6" xfId="53482"/>
    <cellStyle name="Normal 2 4 5 3 2 3 7" xfId="60597"/>
    <cellStyle name="Normal 2 4 5 3 2 4" xfId="8429"/>
    <cellStyle name="Normal 2 4 5 3 2 4 2" xfId="21550"/>
    <cellStyle name="Normal 2 4 5 3 2 5" xfId="15544"/>
    <cellStyle name="Normal 2 4 5 3 2 5 2" xfId="21551"/>
    <cellStyle name="Normal 2 4 5 3 2 6" xfId="21545"/>
    <cellStyle name="Normal 2 4 5 3 2 7" xfId="34513"/>
    <cellStyle name="Normal 2 4 5 3 2 8" xfId="41629"/>
    <cellStyle name="Normal 2 4 5 3 2 9" xfId="48744"/>
    <cellStyle name="Normal 2 4 5 3 3" xfId="2103"/>
    <cellStyle name="Normal 2 4 5 3 3 10" xfId="56648"/>
    <cellStyle name="Normal 2 4 5 3 3 2" xfId="4470"/>
    <cellStyle name="Normal 2 4 5 3 3 2 2" xfId="11585"/>
    <cellStyle name="Normal 2 4 5 3 3 2 2 2" xfId="21554"/>
    <cellStyle name="Normal 2 4 5 3 3 2 3" xfId="21553"/>
    <cellStyle name="Normal 2 4 5 3 3 2 4" xfId="37670"/>
    <cellStyle name="Normal 2 4 5 3 3 2 5" xfId="44785"/>
    <cellStyle name="Normal 2 4 5 3 3 2 6" xfId="51900"/>
    <cellStyle name="Normal 2 4 5 3 3 2 7" xfId="59015"/>
    <cellStyle name="Normal 2 4 5 3 3 3" xfId="6841"/>
    <cellStyle name="Normal 2 4 5 3 3 3 2" xfId="13956"/>
    <cellStyle name="Normal 2 4 5 3 3 3 2 2" xfId="21556"/>
    <cellStyle name="Normal 2 4 5 3 3 3 3" xfId="21555"/>
    <cellStyle name="Normal 2 4 5 3 3 3 4" xfId="40041"/>
    <cellStyle name="Normal 2 4 5 3 3 3 5" xfId="47156"/>
    <cellStyle name="Normal 2 4 5 3 3 3 6" xfId="54271"/>
    <cellStyle name="Normal 2 4 5 3 3 3 7" xfId="61386"/>
    <cellStyle name="Normal 2 4 5 3 3 4" xfId="9218"/>
    <cellStyle name="Normal 2 4 5 3 3 4 2" xfId="21557"/>
    <cellStyle name="Normal 2 4 5 3 3 5" xfId="16333"/>
    <cellStyle name="Normal 2 4 5 3 3 5 2" xfId="21558"/>
    <cellStyle name="Normal 2 4 5 3 3 6" xfId="21552"/>
    <cellStyle name="Normal 2 4 5 3 3 7" xfId="35302"/>
    <cellStyle name="Normal 2 4 5 3 3 8" xfId="42418"/>
    <cellStyle name="Normal 2 4 5 3 3 9" xfId="49533"/>
    <cellStyle name="Normal 2 4 5 3 4" xfId="2882"/>
    <cellStyle name="Normal 2 4 5 3 4 2" xfId="9997"/>
    <cellStyle name="Normal 2 4 5 3 4 2 2" xfId="21560"/>
    <cellStyle name="Normal 2 4 5 3 4 3" xfId="21559"/>
    <cellStyle name="Normal 2 4 5 3 4 4" xfId="36082"/>
    <cellStyle name="Normal 2 4 5 3 4 5" xfId="43197"/>
    <cellStyle name="Normal 2 4 5 3 4 6" xfId="50312"/>
    <cellStyle name="Normal 2 4 5 3 4 7" xfId="57427"/>
    <cellStyle name="Normal 2 4 5 3 5" xfId="5253"/>
    <cellStyle name="Normal 2 4 5 3 5 2" xfId="12368"/>
    <cellStyle name="Normal 2 4 5 3 5 2 2" xfId="21562"/>
    <cellStyle name="Normal 2 4 5 3 5 3" xfId="21561"/>
    <cellStyle name="Normal 2 4 5 3 5 4" xfId="38453"/>
    <cellStyle name="Normal 2 4 5 3 5 5" xfId="45568"/>
    <cellStyle name="Normal 2 4 5 3 5 6" xfId="52683"/>
    <cellStyle name="Normal 2 4 5 3 5 7" xfId="59798"/>
    <cellStyle name="Normal 2 4 5 3 6" xfId="7630"/>
    <cellStyle name="Normal 2 4 5 3 6 2" xfId="21563"/>
    <cellStyle name="Normal 2 4 5 3 7" xfId="14745"/>
    <cellStyle name="Normal 2 4 5 3 7 2" xfId="21564"/>
    <cellStyle name="Normal 2 4 5 3 8" xfId="21544"/>
    <cellStyle name="Normal 2 4 5 3 9" xfId="33714"/>
    <cellStyle name="Normal 2 4 5 4" xfId="658"/>
    <cellStyle name="Normal 2 4 5 4 10" xfId="40976"/>
    <cellStyle name="Normal 2 4 5 4 11" xfId="48091"/>
    <cellStyle name="Normal 2 4 5 4 12" xfId="55206"/>
    <cellStyle name="Normal 2 4 5 4 2" xfId="1459"/>
    <cellStyle name="Normal 2 4 5 4 2 10" xfId="56005"/>
    <cellStyle name="Normal 2 4 5 4 2 2" xfId="3827"/>
    <cellStyle name="Normal 2 4 5 4 2 2 2" xfId="10942"/>
    <cellStyle name="Normal 2 4 5 4 2 2 2 2" xfId="21568"/>
    <cellStyle name="Normal 2 4 5 4 2 2 3" xfId="21567"/>
    <cellStyle name="Normal 2 4 5 4 2 2 4" xfId="37027"/>
    <cellStyle name="Normal 2 4 5 4 2 2 5" xfId="44142"/>
    <cellStyle name="Normal 2 4 5 4 2 2 6" xfId="51257"/>
    <cellStyle name="Normal 2 4 5 4 2 2 7" xfId="58372"/>
    <cellStyle name="Normal 2 4 5 4 2 3" xfId="6198"/>
    <cellStyle name="Normal 2 4 5 4 2 3 2" xfId="13313"/>
    <cellStyle name="Normal 2 4 5 4 2 3 2 2" xfId="21570"/>
    <cellStyle name="Normal 2 4 5 4 2 3 3" xfId="21569"/>
    <cellStyle name="Normal 2 4 5 4 2 3 4" xfId="39398"/>
    <cellStyle name="Normal 2 4 5 4 2 3 5" xfId="46513"/>
    <cellStyle name="Normal 2 4 5 4 2 3 6" xfId="53628"/>
    <cellStyle name="Normal 2 4 5 4 2 3 7" xfId="60743"/>
    <cellStyle name="Normal 2 4 5 4 2 4" xfId="8575"/>
    <cellStyle name="Normal 2 4 5 4 2 4 2" xfId="21571"/>
    <cellStyle name="Normal 2 4 5 4 2 5" xfId="15690"/>
    <cellStyle name="Normal 2 4 5 4 2 5 2" xfId="21572"/>
    <cellStyle name="Normal 2 4 5 4 2 6" xfId="21566"/>
    <cellStyle name="Normal 2 4 5 4 2 7" xfId="34659"/>
    <cellStyle name="Normal 2 4 5 4 2 8" xfId="41775"/>
    <cellStyle name="Normal 2 4 5 4 2 9" xfId="48890"/>
    <cellStyle name="Normal 2 4 5 4 3" xfId="2249"/>
    <cellStyle name="Normal 2 4 5 4 3 10" xfId="56794"/>
    <cellStyle name="Normal 2 4 5 4 3 2" xfId="4616"/>
    <cellStyle name="Normal 2 4 5 4 3 2 2" xfId="11731"/>
    <cellStyle name="Normal 2 4 5 4 3 2 2 2" xfId="21575"/>
    <cellStyle name="Normal 2 4 5 4 3 2 3" xfId="21574"/>
    <cellStyle name="Normal 2 4 5 4 3 2 4" xfId="37816"/>
    <cellStyle name="Normal 2 4 5 4 3 2 5" xfId="44931"/>
    <cellStyle name="Normal 2 4 5 4 3 2 6" xfId="52046"/>
    <cellStyle name="Normal 2 4 5 4 3 2 7" xfId="59161"/>
    <cellStyle name="Normal 2 4 5 4 3 3" xfId="6987"/>
    <cellStyle name="Normal 2 4 5 4 3 3 2" xfId="14102"/>
    <cellStyle name="Normal 2 4 5 4 3 3 2 2" xfId="21577"/>
    <cellStyle name="Normal 2 4 5 4 3 3 3" xfId="21576"/>
    <cellStyle name="Normal 2 4 5 4 3 3 4" xfId="40187"/>
    <cellStyle name="Normal 2 4 5 4 3 3 5" xfId="47302"/>
    <cellStyle name="Normal 2 4 5 4 3 3 6" xfId="54417"/>
    <cellStyle name="Normal 2 4 5 4 3 3 7" xfId="61532"/>
    <cellStyle name="Normal 2 4 5 4 3 4" xfId="9364"/>
    <cellStyle name="Normal 2 4 5 4 3 4 2" xfId="21578"/>
    <cellStyle name="Normal 2 4 5 4 3 5" xfId="16479"/>
    <cellStyle name="Normal 2 4 5 4 3 5 2" xfId="21579"/>
    <cellStyle name="Normal 2 4 5 4 3 6" xfId="21573"/>
    <cellStyle name="Normal 2 4 5 4 3 7" xfId="35448"/>
    <cellStyle name="Normal 2 4 5 4 3 8" xfId="42564"/>
    <cellStyle name="Normal 2 4 5 4 3 9" xfId="49679"/>
    <cellStyle name="Normal 2 4 5 4 4" xfId="3028"/>
    <cellStyle name="Normal 2 4 5 4 4 2" xfId="10143"/>
    <cellStyle name="Normal 2 4 5 4 4 2 2" xfId="21581"/>
    <cellStyle name="Normal 2 4 5 4 4 3" xfId="21580"/>
    <cellStyle name="Normal 2 4 5 4 4 4" xfId="36228"/>
    <cellStyle name="Normal 2 4 5 4 4 5" xfId="43343"/>
    <cellStyle name="Normal 2 4 5 4 4 6" xfId="50458"/>
    <cellStyle name="Normal 2 4 5 4 4 7" xfId="57573"/>
    <cellStyle name="Normal 2 4 5 4 5" xfId="5399"/>
    <cellStyle name="Normal 2 4 5 4 5 2" xfId="12514"/>
    <cellStyle name="Normal 2 4 5 4 5 2 2" xfId="21583"/>
    <cellStyle name="Normal 2 4 5 4 5 3" xfId="21582"/>
    <cellStyle name="Normal 2 4 5 4 5 4" xfId="38599"/>
    <cellStyle name="Normal 2 4 5 4 5 5" xfId="45714"/>
    <cellStyle name="Normal 2 4 5 4 5 6" xfId="52829"/>
    <cellStyle name="Normal 2 4 5 4 5 7" xfId="59944"/>
    <cellStyle name="Normal 2 4 5 4 6" xfId="7776"/>
    <cellStyle name="Normal 2 4 5 4 6 2" xfId="21584"/>
    <cellStyle name="Normal 2 4 5 4 7" xfId="14891"/>
    <cellStyle name="Normal 2 4 5 4 7 2" xfId="21585"/>
    <cellStyle name="Normal 2 4 5 4 8" xfId="21565"/>
    <cellStyle name="Normal 2 4 5 4 9" xfId="33860"/>
    <cellStyle name="Normal 2 4 5 5" xfId="923"/>
    <cellStyle name="Normal 2 4 5 5 10" xfId="55469"/>
    <cellStyle name="Normal 2 4 5 5 2" xfId="3291"/>
    <cellStyle name="Normal 2 4 5 5 2 2" xfId="10406"/>
    <cellStyle name="Normal 2 4 5 5 2 2 2" xfId="21588"/>
    <cellStyle name="Normal 2 4 5 5 2 3" xfId="21587"/>
    <cellStyle name="Normal 2 4 5 5 2 4" xfId="36491"/>
    <cellStyle name="Normal 2 4 5 5 2 5" xfId="43606"/>
    <cellStyle name="Normal 2 4 5 5 2 6" xfId="50721"/>
    <cellStyle name="Normal 2 4 5 5 2 7" xfId="57836"/>
    <cellStyle name="Normal 2 4 5 5 3" xfId="5662"/>
    <cellStyle name="Normal 2 4 5 5 3 2" xfId="12777"/>
    <cellStyle name="Normal 2 4 5 5 3 2 2" xfId="21590"/>
    <cellStyle name="Normal 2 4 5 5 3 3" xfId="21589"/>
    <cellStyle name="Normal 2 4 5 5 3 4" xfId="38862"/>
    <cellStyle name="Normal 2 4 5 5 3 5" xfId="45977"/>
    <cellStyle name="Normal 2 4 5 5 3 6" xfId="53092"/>
    <cellStyle name="Normal 2 4 5 5 3 7" xfId="60207"/>
    <cellStyle name="Normal 2 4 5 5 4" xfId="8039"/>
    <cellStyle name="Normal 2 4 5 5 4 2" xfId="21591"/>
    <cellStyle name="Normal 2 4 5 5 5" xfId="15154"/>
    <cellStyle name="Normal 2 4 5 5 5 2" xfId="21592"/>
    <cellStyle name="Normal 2 4 5 5 6" xfId="21586"/>
    <cellStyle name="Normal 2 4 5 5 7" xfId="34123"/>
    <cellStyle name="Normal 2 4 5 5 8" xfId="41239"/>
    <cellStyle name="Normal 2 4 5 5 9" xfId="48354"/>
    <cellStyle name="Normal 2 4 5 6" xfId="1713"/>
    <cellStyle name="Normal 2 4 5 6 10" xfId="56258"/>
    <cellStyle name="Normal 2 4 5 6 2" xfId="4080"/>
    <cellStyle name="Normal 2 4 5 6 2 2" xfId="11195"/>
    <cellStyle name="Normal 2 4 5 6 2 2 2" xfId="21595"/>
    <cellStyle name="Normal 2 4 5 6 2 3" xfId="21594"/>
    <cellStyle name="Normal 2 4 5 6 2 4" xfId="37280"/>
    <cellStyle name="Normal 2 4 5 6 2 5" xfId="44395"/>
    <cellStyle name="Normal 2 4 5 6 2 6" xfId="51510"/>
    <cellStyle name="Normal 2 4 5 6 2 7" xfId="58625"/>
    <cellStyle name="Normal 2 4 5 6 3" xfId="6451"/>
    <cellStyle name="Normal 2 4 5 6 3 2" xfId="13566"/>
    <cellStyle name="Normal 2 4 5 6 3 2 2" xfId="21597"/>
    <cellStyle name="Normal 2 4 5 6 3 3" xfId="21596"/>
    <cellStyle name="Normal 2 4 5 6 3 4" xfId="39651"/>
    <cellStyle name="Normal 2 4 5 6 3 5" xfId="46766"/>
    <cellStyle name="Normal 2 4 5 6 3 6" xfId="53881"/>
    <cellStyle name="Normal 2 4 5 6 3 7" xfId="60996"/>
    <cellStyle name="Normal 2 4 5 6 4" xfId="8828"/>
    <cellStyle name="Normal 2 4 5 6 4 2" xfId="21598"/>
    <cellStyle name="Normal 2 4 5 6 5" xfId="15943"/>
    <cellStyle name="Normal 2 4 5 6 5 2" xfId="21599"/>
    <cellStyle name="Normal 2 4 5 6 6" xfId="21593"/>
    <cellStyle name="Normal 2 4 5 6 7" xfId="34912"/>
    <cellStyle name="Normal 2 4 5 6 8" xfId="42028"/>
    <cellStyle name="Normal 2 4 5 6 9" xfId="49143"/>
    <cellStyle name="Normal 2 4 5 7" xfId="2492"/>
    <cellStyle name="Normal 2 4 5 7 2" xfId="9607"/>
    <cellStyle name="Normal 2 4 5 7 2 2" xfId="21601"/>
    <cellStyle name="Normal 2 4 5 7 3" xfId="21600"/>
    <cellStyle name="Normal 2 4 5 7 4" xfId="35692"/>
    <cellStyle name="Normal 2 4 5 7 5" xfId="42807"/>
    <cellStyle name="Normal 2 4 5 7 6" xfId="49922"/>
    <cellStyle name="Normal 2 4 5 7 7" xfId="57037"/>
    <cellStyle name="Normal 2 4 5 8" xfId="4863"/>
    <cellStyle name="Normal 2 4 5 8 2" xfId="11978"/>
    <cellStyle name="Normal 2 4 5 8 2 2" xfId="21603"/>
    <cellStyle name="Normal 2 4 5 8 3" xfId="21602"/>
    <cellStyle name="Normal 2 4 5 8 4" xfId="38063"/>
    <cellStyle name="Normal 2 4 5 8 5" xfId="45178"/>
    <cellStyle name="Normal 2 4 5 8 6" xfId="52293"/>
    <cellStyle name="Normal 2 4 5 8 7" xfId="59408"/>
    <cellStyle name="Normal 2 4 5 9" xfId="7240"/>
    <cellStyle name="Normal 2 4 5 9 2" xfId="21604"/>
    <cellStyle name="Normal 2 4 6" xfId="223"/>
    <cellStyle name="Normal 2 4 6 10" xfId="40541"/>
    <cellStyle name="Normal 2 4 6 11" xfId="47656"/>
    <cellStyle name="Normal 2 4 6 12" xfId="54771"/>
    <cellStyle name="Normal 2 4 6 2" xfId="1024"/>
    <cellStyle name="Normal 2 4 6 2 10" xfId="55570"/>
    <cellStyle name="Normal 2 4 6 2 2" xfId="3392"/>
    <cellStyle name="Normal 2 4 6 2 2 2" xfId="10507"/>
    <cellStyle name="Normal 2 4 6 2 2 2 2" xfId="21608"/>
    <cellStyle name="Normal 2 4 6 2 2 3" xfId="21607"/>
    <cellStyle name="Normal 2 4 6 2 2 4" xfId="36592"/>
    <cellStyle name="Normal 2 4 6 2 2 5" xfId="43707"/>
    <cellStyle name="Normal 2 4 6 2 2 6" xfId="50822"/>
    <cellStyle name="Normal 2 4 6 2 2 7" xfId="57937"/>
    <cellStyle name="Normal 2 4 6 2 3" xfId="5763"/>
    <cellStyle name="Normal 2 4 6 2 3 2" xfId="12878"/>
    <cellStyle name="Normal 2 4 6 2 3 2 2" xfId="21610"/>
    <cellStyle name="Normal 2 4 6 2 3 3" xfId="21609"/>
    <cellStyle name="Normal 2 4 6 2 3 4" xfId="38963"/>
    <cellStyle name="Normal 2 4 6 2 3 5" xfId="46078"/>
    <cellStyle name="Normal 2 4 6 2 3 6" xfId="53193"/>
    <cellStyle name="Normal 2 4 6 2 3 7" xfId="60308"/>
    <cellStyle name="Normal 2 4 6 2 4" xfId="8140"/>
    <cellStyle name="Normal 2 4 6 2 4 2" xfId="21611"/>
    <cellStyle name="Normal 2 4 6 2 5" xfId="15255"/>
    <cellStyle name="Normal 2 4 6 2 5 2" xfId="21612"/>
    <cellStyle name="Normal 2 4 6 2 6" xfId="21606"/>
    <cellStyle name="Normal 2 4 6 2 7" xfId="34224"/>
    <cellStyle name="Normal 2 4 6 2 8" xfId="41340"/>
    <cellStyle name="Normal 2 4 6 2 9" xfId="48455"/>
    <cellStyle name="Normal 2 4 6 3" xfId="1814"/>
    <cellStyle name="Normal 2 4 6 3 10" xfId="56359"/>
    <cellStyle name="Normal 2 4 6 3 2" xfId="4181"/>
    <cellStyle name="Normal 2 4 6 3 2 2" xfId="11296"/>
    <cellStyle name="Normal 2 4 6 3 2 2 2" xfId="21615"/>
    <cellStyle name="Normal 2 4 6 3 2 3" xfId="21614"/>
    <cellStyle name="Normal 2 4 6 3 2 4" xfId="37381"/>
    <cellStyle name="Normal 2 4 6 3 2 5" xfId="44496"/>
    <cellStyle name="Normal 2 4 6 3 2 6" xfId="51611"/>
    <cellStyle name="Normal 2 4 6 3 2 7" xfId="58726"/>
    <cellStyle name="Normal 2 4 6 3 3" xfId="6552"/>
    <cellStyle name="Normal 2 4 6 3 3 2" xfId="13667"/>
    <cellStyle name="Normal 2 4 6 3 3 2 2" xfId="21617"/>
    <cellStyle name="Normal 2 4 6 3 3 3" xfId="21616"/>
    <cellStyle name="Normal 2 4 6 3 3 4" xfId="39752"/>
    <cellStyle name="Normal 2 4 6 3 3 5" xfId="46867"/>
    <cellStyle name="Normal 2 4 6 3 3 6" xfId="53982"/>
    <cellStyle name="Normal 2 4 6 3 3 7" xfId="61097"/>
    <cellStyle name="Normal 2 4 6 3 4" xfId="8929"/>
    <cellStyle name="Normal 2 4 6 3 4 2" xfId="21618"/>
    <cellStyle name="Normal 2 4 6 3 5" xfId="16044"/>
    <cellStyle name="Normal 2 4 6 3 5 2" xfId="21619"/>
    <cellStyle name="Normal 2 4 6 3 6" xfId="21613"/>
    <cellStyle name="Normal 2 4 6 3 7" xfId="35013"/>
    <cellStyle name="Normal 2 4 6 3 8" xfId="42129"/>
    <cellStyle name="Normal 2 4 6 3 9" xfId="49244"/>
    <cellStyle name="Normal 2 4 6 4" xfId="2593"/>
    <cellStyle name="Normal 2 4 6 4 2" xfId="9708"/>
    <cellStyle name="Normal 2 4 6 4 2 2" xfId="21621"/>
    <cellStyle name="Normal 2 4 6 4 3" xfId="21620"/>
    <cellStyle name="Normal 2 4 6 4 4" xfId="35793"/>
    <cellStyle name="Normal 2 4 6 4 5" xfId="42908"/>
    <cellStyle name="Normal 2 4 6 4 6" xfId="50023"/>
    <cellStyle name="Normal 2 4 6 4 7" xfId="57138"/>
    <cellStyle name="Normal 2 4 6 5" xfId="4964"/>
    <cellStyle name="Normal 2 4 6 5 2" xfId="12079"/>
    <cellStyle name="Normal 2 4 6 5 2 2" xfId="21623"/>
    <cellStyle name="Normal 2 4 6 5 3" xfId="21622"/>
    <cellStyle name="Normal 2 4 6 5 4" xfId="38164"/>
    <cellStyle name="Normal 2 4 6 5 5" xfId="45279"/>
    <cellStyle name="Normal 2 4 6 5 6" xfId="52394"/>
    <cellStyle name="Normal 2 4 6 5 7" xfId="59509"/>
    <cellStyle name="Normal 2 4 6 6" xfId="7341"/>
    <cellStyle name="Normal 2 4 6 6 2" xfId="21624"/>
    <cellStyle name="Normal 2 4 6 7" xfId="14456"/>
    <cellStyle name="Normal 2 4 6 7 2" xfId="21625"/>
    <cellStyle name="Normal 2 4 6 8" xfId="21605"/>
    <cellStyle name="Normal 2 4 6 9" xfId="33425"/>
    <cellStyle name="Normal 2 4 7" xfId="418"/>
    <cellStyle name="Normal 2 4 7 10" xfId="40736"/>
    <cellStyle name="Normal 2 4 7 11" xfId="47851"/>
    <cellStyle name="Normal 2 4 7 12" xfId="54966"/>
    <cellStyle name="Normal 2 4 7 2" xfId="1219"/>
    <cellStyle name="Normal 2 4 7 2 10" xfId="55765"/>
    <cellStyle name="Normal 2 4 7 2 2" xfId="3587"/>
    <cellStyle name="Normal 2 4 7 2 2 2" xfId="10702"/>
    <cellStyle name="Normal 2 4 7 2 2 2 2" xfId="21629"/>
    <cellStyle name="Normal 2 4 7 2 2 3" xfId="21628"/>
    <cellStyle name="Normal 2 4 7 2 2 4" xfId="36787"/>
    <cellStyle name="Normal 2 4 7 2 2 5" xfId="43902"/>
    <cellStyle name="Normal 2 4 7 2 2 6" xfId="51017"/>
    <cellStyle name="Normal 2 4 7 2 2 7" xfId="58132"/>
    <cellStyle name="Normal 2 4 7 2 3" xfId="5958"/>
    <cellStyle name="Normal 2 4 7 2 3 2" xfId="13073"/>
    <cellStyle name="Normal 2 4 7 2 3 2 2" xfId="21631"/>
    <cellStyle name="Normal 2 4 7 2 3 3" xfId="21630"/>
    <cellStyle name="Normal 2 4 7 2 3 4" xfId="39158"/>
    <cellStyle name="Normal 2 4 7 2 3 5" xfId="46273"/>
    <cellStyle name="Normal 2 4 7 2 3 6" xfId="53388"/>
    <cellStyle name="Normal 2 4 7 2 3 7" xfId="60503"/>
    <cellStyle name="Normal 2 4 7 2 4" xfId="8335"/>
    <cellStyle name="Normal 2 4 7 2 4 2" xfId="21632"/>
    <cellStyle name="Normal 2 4 7 2 5" xfId="15450"/>
    <cellStyle name="Normal 2 4 7 2 5 2" xfId="21633"/>
    <cellStyle name="Normal 2 4 7 2 6" xfId="21627"/>
    <cellStyle name="Normal 2 4 7 2 7" xfId="34419"/>
    <cellStyle name="Normal 2 4 7 2 8" xfId="41535"/>
    <cellStyle name="Normal 2 4 7 2 9" xfId="48650"/>
    <cellStyle name="Normal 2 4 7 3" xfId="2009"/>
    <cellStyle name="Normal 2 4 7 3 10" xfId="56554"/>
    <cellStyle name="Normal 2 4 7 3 2" xfId="4376"/>
    <cellStyle name="Normal 2 4 7 3 2 2" xfId="11491"/>
    <cellStyle name="Normal 2 4 7 3 2 2 2" xfId="21636"/>
    <cellStyle name="Normal 2 4 7 3 2 3" xfId="21635"/>
    <cellStyle name="Normal 2 4 7 3 2 4" xfId="37576"/>
    <cellStyle name="Normal 2 4 7 3 2 5" xfId="44691"/>
    <cellStyle name="Normal 2 4 7 3 2 6" xfId="51806"/>
    <cellStyle name="Normal 2 4 7 3 2 7" xfId="58921"/>
    <cellStyle name="Normal 2 4 7 3 3" xfId="6747"/>
    <cellStyle name="Normal 2 4 7 3 3 2" xfId="13862"/>
    <cellStyle name="Normal 2 4 7 3 3 2 2" xfId="21638"/>
    <cellStyle name="Normal 2 4 7 3 3 3" xfId="21637"/>
    <cellStyle name="Normal 2 4 7 3 3 4" xfId="39947"/>
    <cellStyle name="Normal 2 4 7 3 3 5" xfId="47062"/>
    <cellStyle name="Normal 2 4 7 3 3 6" xfId="54177"/>
    <cellStyle name="Normal 2 4 7 3 3 7" xfId="61292"/>
    <cellStyle name="Normal 2 4 7 3 4" xfId="9124"/>
    <cellStyle name="Normal 2 4 7 3 4 2" xfId="21639"/>
    <cellStyle name="Normal 2 4 7 3 5" xfId="16239"/>
    <cellStyle name="Normal 2 4 7 3 5 2" xfId="21640"/>
    <cellStyle name="Normal 2 4 7 3 6" xfId="21634"/>
    <cellStyle name="Normal 2 4 7 3 7" xfId="35208"/>
    <cellStyle name="Normal 2 4 7 3 8" xfId="42324"/>
    <cellStyle name="Normal 2 4 7 3 9" xfId="49439"/>
    <cellStyle name="Normal 2 4 7 4" xfId="2788"/>
    <cellStyle name="Normal 2 4 7 4 2" xfId="9903"/>
    <cellStyle name="Normal 2 4 7 4 2 2" xfId="21642"/>
    <cellStyle name="Normal 2 4 7 4 3" xfId="21641"/>
    <cellStyle name="Normal 2 4 7 4 4" xfId="35988"/>
    <cellStyle name="Normal 2 4 7 4 5" xfId="43103"/>
    <cellStyle name="Normal 2 4 7 4 6" xfId="50218"/>
    <cellStyle name="Normal 2 4 7 4 7" xfId="57333"/>
    <cellStyle name="Normal 2 4 7 5" xfId="5159"/>
    <cellStyle name="Normal 2 4 7 5 2" xfId="12274"/>
    <cellStyle name="Normal 2 4 7 5 2 2" xfId="21644"/>
    <cellStyle name="Normal 2 4 7 5 3" xfId="21643"/>
    <cellStyle name="Normal 2 4 7 5 4" xfId="38359"/>
    <cellStyle name="Normal 2 4 7 5 5" xfId="45474"/>
    <cellStyle name="Normal 2 4 7 5 6" xfId="52589"/>
    <cellStyle name="Normal 2 4 7 5 7" xfId="59704"/>
    <cellStyle name="Normal 2 4 7 6" xfId="7536"/>
    <cellStyle name="Normal 2 4 7 6 2" xfId="21645"/>
    <cellStyle name="Normal 2 4 7 7" xfId="14651"/>
    <cellStyle name="Normal 2 4 7 7 2" xfId="21646"/>
    <cellStyle name="Normal 2 4 7 8" xfId="21626"/>
    <cellStyle name="Normal 2 4 7 9" xfId="33620"/>
    <cellStyle name="Normal 2 4 8" xfId="651"/>
    <cellStyle name="Normal 2 4 8 10" xfId="40969"/>
    <cellStyle name="Normal 2 4 8 11" xfId="48084"/>
    <cellStyle name="Normal 2 4 8 12" xfId="55199"/>
    <cellStyle name="Normal 2 4 8 2" xfId="1452"/>
    <cellStyle name="Normal 2 4 8 2 10" xfId="55998"/>
    <cellStyle name="Normal 2 4 8 2 2" xfId="3820"/>
    <cellStyle name="Normal 2 4 8 2 2 2" xfId="10935"/>
    <cellStyle name="Normal 2 4 8 2 2 2 2" xfId="21650"/>
    <cellStyle name="Normal 2 4 8 2 2 3" xfId="21649"/>
    <cellStyle name="Normal 2 4 8 2 2 4" xfId="37020"/>
    <cellStyle name="Normal 2 4 8 2 2 5" xfId="44135"/>
    <cellStyle name="Normal 2 4 8 2 2 6" xfId="51250"/>
    <cellStyle name="Normal 2 4 8 2 2 7" xfId="58365"/>
    <cellStyle name="Normal 2 4 8 2 3" xfId="6191"/>
    <cellStyle name="Normal 2 4 8 2 3 2" xfId="13306"/>
    <cellStyle name="Normal 2 4 8 2 3 2 2" xfId="21652"/>
    <cellStyle name="Normal 2 4 8 2 3 3" xfId="21651"/>
    <cellStyle name="Normal 2 4 8 2 3 4" xfId="39391"/>
    <cellStyle name="Normal 2 4 8 2 3 5" xfId="46506"/>
    <cellStyle name="Normal 2 4 8 2 3 6" xfId="53621"/>
    <cellStyle name="Normal 2 4 8 2 3 7" xfId="60736"/>
    <cellStyle name="Normal 2 4 8 2 4" xfId="8568"/>
    <cellStyle name="Normal 2 4 8 2 4 2" xfId="21653"/>
    <cellStyle name="Normal 2 4 8 2 5" xfId="15683"/>
    <cellStyle name="Normal 2 4 8 2 5 2" xfId="21654"/>
    <cellStyle name="Normal 2 4 8 2 6" xfId="21648"/>
    <cellStyle name="Normal 2 4 8 2 7" xfId="34652"/>
    <cellStyle name="Normal 2 4 8 2 8" xfId="41768"/>
    <cellStyle name="Normal 2 4 8 2 9" xfId="48883"/>
    <cellStyle name="Normal 2 4 8 3" xfId="2242"/>
    <cellStyle name="Normal 2 4 8 3 10" xfId="56787"/>
    <cellStyle name="Normal 2 4 8 3 2" xfId="4609"/>
    <cellStyle name="Normal 2 4 8 3 2 2" xfId="11724"/>
    <cellStyle name="Normal 2 4 8 3 2 2 2" xfId="21657"/>
    <cellStyle name="Normal 2 4 8 3 2 3" xfId="21656"/>
    <cellStyle name="Normal 2 4 8 3 2 4" xfId="37809"/>
    <cellStyle name="Normal 2 4 8 3 2 5" xfId="44924"/>
    <cellStyle name="Normal 2 4 8 3 2 6" xfId="52039"/>
    <cellStyle name="Normal 2 4 8 3 2 7" xfId="59154"/>
    <cellStyle name="Normal 2 4 8 3 3" xfId="6980"/>
    <cellStyle name="Normal 2 4 8 3 3 2" xfId="14095"/>
    <cellStyle name="Normal 2 4 8 3 3 2 2" xfId="21659"/>
    <cellStyle name="Normal 2 4 8 3 3 3" xfId="21658"/>
    <cellStyle name="Normal 2 4 8 3 3 4" xfId="40180"/>
    <cellStyle name="Normal 2 4 8 3 3 5" xfId="47295"/>
    <cellStyle name="Normal 2 4 8 3 3 6" xfId="54410"/>
    <cellStyle name="Normal 2 4 8 3 3 7" xfId="61525"/>
    <cellStyle name="Normal 2 4 8 3 4" xfId="9357"/>
    <cellStyle name="Normal 2 4 8 3 4 2" xfId="21660"/>
    <cellStyle name="Normal 2 4 8 3 5" xfId="16472"/>
    <cellStyle name="Normal 2 4 8 3 5 2" xfId="21661"/>
    <cellStyle name="Normal 2 4 8 3 6" xfId="21655"/>
    <cellStyle name="Normal 2 4 8 3 7" xfId="35441"/>
    <cellStyle name="Normal 2 4 8 3 8" xfId="42557"/>
    <cellStyle name="Normal 2 4 8 3 9" xfId="49672"/>
    <cellStyle name="Normal 2 4 8 4" xfId="3021"/>
    <cellStyle name="Normal 2 4 8 4 2" xfId="10136"/>
    <cellStyle name="Normal 2 4 8 4 2 2" xfId="21663"/>
    <cellStyle name="Normal 2 4 8 4 3" xfId="21662"/>
    <cellStyle name="Normal 2 4 8 4 4" xfId="36221"/>
    <cellStyle name="Normal 2 4 8 4 5" xfId="43336"/>
    <cellStyle name="Normal 2 4 8 4 6" xfId="50451"/>
    <cellStyle name="Normal 2 4 8 4 7" xfId="57566"/>
    <cellStyle name="Normal 2 4 8 5" xfId="5392"/>
    <cellStyle name="Normal 2 4 8 5 2" xfId="12507"/>
    <cellStyle name="Normal 2 4 8 5 2 2" xfId="21665"/>
    <cellStyle name="Normal 2 4 8 5 3" xfId="21664"/>
    <cellStyle name="Normal 2 4 8 5 4" xfId="38592"/>
    <cellStyle name="Normal 2 4 8 5 5" xfId="45707"/>
    <cellStyle name="Normal 2 4 8 5 6" xfId="52822"/>
    <cellStyle name="Normal 2 4 8 5 7" xfId="59937"/>
    <cellStyle name="Normal 2 4 8 6" xfId="7769"/>
    <cellStyle name="Normal 2 4 8 6 2" xfId="21666"/>
    <cellStyle name="Normal 2 4 8 7" xfId="14884"/>
    <cellStyle name="Normal 2 4 8 7 2" xfId="21667"/>
    <cellStyle name="Normal 2 4 8 8" xfId="21647"/>
    <cellStyle name="Normal 2 4 8 9" xfId="33853"/>
    <cellStyle name="Normal 2 4 9" xfId="829"/>
    <cellStyle name="Normal 2 4 9 10" xfId="55375"/>
    <cellStyle name="Normal 2 4 9 2" xfId="3197"/>
    <cellStyle name="Normal 2 4 9 2 2" xfId="10312"/>
    <cellStyle name="Normal 2 4 9 2 2 2" xfId="21670"/>
    <cellStyle name="Normal 2 4 9 2 3" xfId="21669"/>
    <cellStyle name="Normal 2 4 9 2 4" xfId="36397"/>
    <cellStyle name="Normal 2 4 9 2 5" xfId="43512"/>
    <cellStyle name="Normal 2 4 9 2 6" xfId="50627"/>
    <cellStyle name="Normal 2 4 9 2 7" xfId="57742"/>
    <cellStyle name="Normal 2 4 9 3" xfId="5568"/>
    <cellStyle name="Normal 2 4 9 3 2" xfId="12683"/>
    <cellStyle name="Normal 2 4 9 3 2 2" xfId="21672"/>
    <cellStyle name="Normal 2 4 9 3 3" xfId="21671"/>
    <cellStyle name="Normal 2 4 9 3 4" xfId="38768"/>
    <cellStyle name="Normal 2 4 9 3 5" xfId="45883"/>
    <cellStyle name="Normal 2 4 9 3 6" xfId="52998"/>
    <cellStyle name="Normal 2 4 9 3 7" xfId="60113"/>
    <cellStyle name="Normal 2 4 9 4" xfId="7945"/>
    <cellStyle name="Normal 2 4 9 4 2" xfId="21673"/>
    <cellStyle name="Normal 2 4 9 5" xfId="15060"/>
    <cellStyle name="Normal 2 4 9 5 2" xfId="21674"/>
    <cellStyle name="Normal 2 4 9 6" xfId="21668"/>
    <cellStyle name="Normal 2 4 9 7" xfId="34029"/>
    <cellStyle name="Normal 2 4 9 8" xfId="41145"/>
    <cellStyle name="Normal 2 4 9 9" xfId="48260"/>
    <cellStyle name="Normal 2 5" xfId="29"/>
    <cellStyle name="Normal 2 5 10" xfId="4781"/>
    <cellStyle name="Normal 2 5 10 2" xfId="11896"/>
    <cellStyle name="Normal 2 5 10 2 2" xfId="21677"/>
    <cellStyle name="Normal 2 5 10 3" xfId="21676"/>
    <cellStyle name="Normal 2 5 10 4" xfId="37981"/>
    <cellStyle name="Normal 2 5 10 5" xfId="45096"/>
    <cellStyle name="Normal 2 5 10 6" xfId="52211"/>
    <cellStyle name="Normal 2 5 10 7" xfId="59326"/>
    <cellStyle name="Normal 2 5 11" xfId="7158"/>
    <cellStyle name="Normal 2 5 11 2" xfId="21678"/>
    <cellStyle name="Normal 2 5 12" xfId="14273"/>
    <cellStyle name="Normal 2 5 12 2" xfId="21679"/>
    <cellStyle name="Normal 2 5 13" xfId="21675"/>
    <cellStyle name="Normal 2 5 14" xfId="33242"/>
    <cellStyle name="Normal 2 5 15" xfId="40358"/>
    <cellStyle name="Normal 2 5 16" xfId="47473"/>
    <cellStyle name="Normal 2 5 17" xfId="54588"/>
    <cellStyle name="Normal 2 5 2" xfId="73"/>
    <cellStyle name="Normal 2 5 2 10" xfId="7198"/>
    <cellStyle name="Normal 2 5 2 10 2" xfId="21681"/>
    <cellStyle name="Normal 2 5 2 11" xfId="14313"/>
    <cellStyle name="Normal 2 5 2 11 2" xfId="21682"/>
    <cellStyle name="Normal 2 5 2 12" xfId="21680"/>
    <cellStyle name="Normal 2 5 2 13" xfId="33282"/>
    <cellStyle name="Normal 2 5 2 14" xfId="40398"/>
    <cellStyle name="Normal 2 5 2 15" xfId="47513"/>
    <cellStyle name="Normal 2 5 2 16" xfId="54628"/>
    <cellStyle name="Normal 2 5 2 2" xfId="187"/>
    <cellStyle name="Normal 2 5 2 2 10" xfId="14424"/>
    <cellStyle name="Normal 2 5 2 2 10 2" xfId="21684"/>
    <cellStyle name="Normal 2 5 2 2 11" xfId="21683"/>
    <cellStyle name="Normal 2 5 2 2 12" xfId="33393"/>
    <cellStyle name="Normal 2 5 2 2 13" xfId="40509"/>
    <cellStyle name="Normal 2 5 2 2 14" xfId="47624"/>
    <cellStyle name="Normal 2 5 2 2 15" xfId="54739"/>
    <cellStyle name="Normal 2 5 2 2 2" xfId="386"/>
    <cellStyle name="Normal 2 5 2 2 2 10" xfId="40704"/>
    <cellStyle name="Normal 2 5 2 2 2 11" xfId="47819"/>
    <cellStyle name="Normal 2 5 2 2 2 12" xfId="54934"/>
    <cellStyle name="Normal 2 5 2 2 2 2" xfId="1187"/>
    <cellStyle name="Normal 2 5 2 2 2 2 10" xfId="55733"/>
    <cellStyle name="Normal 2 5 2 2 2 2 2" xfId="3555"/>
    <cellStyle name="Normal 2 5 2 2 2 2 2 2" xfId="10670"/>
    <cellStyle name="Normal 2 5 2 2 2 2 2 2 2" xfId="21688"/>
    <cellStyle name="Normal 2 5 2 2 2 2 2 3" xfId="21687"/>
    <cellStyle name="Normal 2 5 2 2 2 2 2 4" xfId="36755"/>
    <cellStyle name="Normal 2 5 2 2 2 2 2 5" xfId="43870"/>
    <cellStyle name="Normal 2 5 2 2 2 2 2 6" xfId="50985"/>
    <cellStyle name="Normal 2 5 2 2 2 2 2 7" xfId="58100"/>
    <cellStyle name="Normal 2 5 2 2 2 2 3" xfId="5926"/>
    <cellStyle name="Normal 2 5 2 2 2 2 3 2" xfId="13041"/>
    <cellStyle name="Normal 2 5 2 2 2 2 3 2 2" xfId="21690"/>
    <cellStyle name="Normal 2 5 2 2 2 2 3 3" xfId="21689"/>
    <cellStyle name="Normal 2 5 2 2 2 2 3 4" xfId="39126"/>
    <cellStyle name="Normal 2 5 2 2 2 2 3 5" xfId="46241"/>
    <cellStyle name="Normal 2 5 2 2 2 2 3 6" xfId="53356"/>
    <cellStyle name="Normal 2 5 2 2 2 2 3 7" xfId="60471"/>
    <cellStyle name="Normal 2 5 2 2 2 2 4" xfId="8303"/>
    <cellStyle name="Normal 2 5 2 2 2 2 4 2" xfId="21691"/>
    <cellStyle name="Normal 2 5 2 2 2 2 5" xfId="15418"/>
    <cellStyle name="Normal 2 5 2 2 2 2 5 2" xfId="21692"/>
    <cellStyle name="Normal 2 5 2 2 2 2 6" xfId="21686"/>
    <cellStyle name="Normal 2 5 2 2 2 2 7" xfId="34387"/>
    <cellStyle name="Normal 2 5 2 2 2 2 8" xfId="41503"/>
    <cellStyle name="Normal 2 5 2 2 2 2 9" xfId="48618"/>
    <cellStyle name="Normal 2 5 2 2 2 3" xfId="1977"/>
    <cellStyle name="Normal 2 5 2 2 2 3 10" xfId="56522"/>
    <cellStyle name="Normal 2 5 2 2 2 3 2" xfId="4344"/>
    <cellStyle name="Normal 2 5 2 2 2 3 2 2" xfId="11459"/>
    <cellStyle name="Normal 2 5 2 2 2 3 2 2 2" xfId="21695"/>
    <cellStyle name="Normal 2 5 2 2 2 3 2 3" xfId="21694"/>
    <cellStyle name="Normal 2 5 2 2 2 3 2 4" xfId="37544"/>
    <cellStyle name="Normal 2 5 2 2 2 3 2 5" xfId="44659"/>
    <cellStyle name="Normal 2 5 2 2 2 3 2 6" xfId="51774"/>
    <cellStyle name="Normal 2 5 2 2 2 3 2 7" xfId="58889"/>
    <cellStyle name="Normal 2 5 2 2 2 3 3" xfId="6715"/>
    <cellStyle name="Normal 2 5 2 2 2 3 3 2" xfId="13830"/>
    <cellStyle name="Normal 2 5 2 2 2 3 3 2 2" xfId="21697"/>
    <cellStyle name="Normal 2 5 2 2 2 3 3 3" xfId="21696"/>
    <cellStyle name="Normal 2 5 2 2 2 3 3 4" xfId="39915"/>
    <cellStyle name="Normal 2 5 2 2 2 3 3 5" xfId="47030"/>
    <cellStyle name="Normal 2 5 2 2 2 3 3 6" xfId="54145"/>
    <cellStyle name="Normal 2 5 2 2 2 3 3 7" xfId="61260"/>
    <cellStyle name="Normal 2 5 2 2 2 3 4" xfId="9092"/>
    <cellStyle name="Normal 2 5 2 2 2 3 4 2" xfId="21698"/>
    <cellStyle name="Normal 2 5 2 2 2 3 5" xfId="16207"/>
    <cellStyle name="Normal 2 5 2 2 2 3 5 2" xfId="21699"/>
    <cellStyle name="Normal 2 5 2 2 2 3 6" xfId="21693"/>
    <cellStyle name="Normal 2 5 2 2 2 3 7" xfId="35176"/>
    <cellStyle name="Normal 2 5 2 2 2 3 8" xfId="42292"/>
    <cellStyle name="Normal 2 5 2 2 2 3 9" xfId="49407"/>
    <cellStyle name="Normal 2 5 2 2 2 4" xfId="2756"/>
    <cellStyle name="Normal 2 5 2 2 2 4 2" xfId="9871"/>
    <cellStyle name="Normal 2 5 2 2 2 4 2 2" xfId="21701"/>
    <cellStyle name="Normal 2 5 2 2 2 4 3" xfId="21700"/>
    <cellStyle name="Normal 2 5 2 2 2 4 4" xfId="35956"/>
    <cellStyle name="Normal 2 5 2 2 2 4 5" xfId="43071"/>
    <cellStyle name="Normal 2 5 2 2 2 4 6" xfId="50186"/>
    <cellStyle name="Normal 2 5 2 2 2 4 7" xfId="57301"/>
    <cellStyle name="Normal 2 5 2 2 2 5" xfId="5127"/>
    <cellStyle name="Normal 2 5 2 2 2 5 2" xfId="12242"/>
    <cellStyle name="Normal 2 5 2 2 2 5 2 2" xfId="21703"/>
    <cellStyle name="Normal 2 5 2 2 2 5 3" xfId="21702"/>
    <cellStyle name="Normal 2 5 2 2 2 5 4" xfId="38327"/>
    <cellStyle name="Normal 2 5 2 2 2 5 5" xfId="45442"/>
    <cellStyle name="Normal 2 5 2 2 2 5 6" xfId="52557"/>
    <cellStyle name="Normal 2 5 2 2 2 5 7" xfId="59672"/>
    <cellStyle name="Normal 2 5 2 2 2 6" xfId="7504"/>
    <cellStyle name="Normal 2 5 2 2 2 6 2" xfId="21704"/>
    <cellStyle name="Normal 2 5 2 2 2 7" xfId="14619"/>
    <cellStyle name="Normal 2 5 2 2 2 7 2" xfId="21705"/>
    <cellStyle name="Normal 2 5 2 2 2 8" xfId="21685"/>
    <cellStyle name="Normal 2 5 2 2 2 9" xfId="33588"/>
    <cellStyle name="Normal 2 5 2 2 3" xfId="581"/>
    <cellStyle name="Normal 2 5 2 2 3 10" xfId="40899"/>
    <cellStyle name="Normal 2 5 2 2 3 11" xfId="48014"/>
    <cellStyle name="Normal 2 5 2 2 3 12" xfId="55129"/>
    <cellStyle name="Normal 2 5 2 2 3 2" xfId="1382"/>
    <cellStyle name="Normal 2 5 2 2 3 2 10" xfId="55928"/>
    <cellStyle name="Normal 2 5 2 2 3 2 2" xfId="3750"/>
    <cellStyle name="Normal 2 5 2 2 3 2 2 2" xfId="10865"/>
    <cellStyle name="Normal 2 5 2 2 3 2 2 2 2" xfId="21709"/>
    <cellStyle name="Normal 2 5 2 2 3 2 2 3" xfId="21708"/>
    <cellStyle name="Normal 2 5 2 2 3 2 2 4" xfId="36950"/>
    <cellStyle name="Normal 2 5 2 2 3 2 2 5" xfId="44065"/>
    <cellStyle name="Normal 2 5 2 2 3 2 2 6" xfId="51180"/>
    <cellStyle name="Normal 2 5 2 2 3 2 2 7" xfId="58295"/>
    <cellStyle name="Normal 2 5 2 2 3 2 3" xfId="6121"/>
    <cellStyle name="Normal 2 5 2 2 3 2 3 2" xfId="13236"/>
    <cellStyle name="Normal 2 5 2 2 3 2 3 2 2" xfId="21711"/>
    <cellStyle name="Normal 2 5 2 2 3 2 3 3" xfId="21710"/>
    <cellStyle name="Normal 2 5 2 2 3 2 3 4" xfId="39321"/>
    <cellStyle name="Normal 2 5 2 2 3 2 3 5" xfId="46436"/>
    <cellStyle name="Normal 2 5 2 2 3 2 3 6" xfId="53551"/>
    <cellStyle name="Normal 2 5 2 2 3 2 3 7" xfId="60666"/>
    <cellStyle name="Normal 2 5 2 2 3 2 4" xfId="8498"/>
    <cellStyle name="Normal 2 5 2 2 3 2 4 2" xfId="21712"/>
    <cellStyle name="Normal 2 5 2 2 3 2 5" xfId="15613"/>
    <cellStyle name="Normal 2 5 2 2 3 2 5 2" xfId="21713"/>
    <cellStyle name="Normal 2 5 2 2 3 2 6" xfId="21707"/>
    <cellStyle name="Normal 2 5 2 2 3 2 7" xfId="34582"/>
    <cellStyle name="Normal 2 5 2 2 3 2 8" xfId="41698"/>
    <cellStyle name="Normal 2 5 2 2 3 2 9" xfId="48813"/>
    <cellStyle name="Normal 2 5 2 2 3 3" xfId="2172"/>
    <cellStyle name="Normal 2 5 2 2 3 3 10" xfId="56717"/>
    <cellStyle name="Normal 2 5 2 2 3 3 2" xfId="4539"/>
    <cellStyle name="Normal 2 5 2 2 3 3 2 2" xfId="11654"/>
    <cellStyle name="Normal 2 5 2 2 3 3 2 2 2" xfId="21716"/>
    <cellStyle name="Normal 2 5 2 2 3 3 2 3" xfId="21715"/>
    <cellStyle name="Normal 2 5 2 2 3 3 2 4" xfId="37739"/>
    <cellStyle name="Normal 2 5 2 2 3 3 2 5" xfId="44854"/>
    <cellStyle name="Normal 2 5 2 2 3 3 2 6" xfId="51969"/>
    <cellStyle name="Normal 2 5 2 2 3 3 2 7" xfId="59084"/>
    <cellStyle name="Normal 2 5 2 2 3 3 3" xfId="6910"/>
    <cellStyle name="Normal 2 5 2 2 3 3 3 2" xfId="14025"/>
    <cellStyle name="Normal 2 5 2 2 3 3 3 2 2" xfId="21718"/>
    <cellStyle name="Normal 2 5 2 2 3 3 3 3" xfId="21717"/>
    <cellStyle name="Normal 2 5 2 2 3 3 3 4" xfId="40110"/>
    <cellStyle name="Normal 2 5 2 2 3 3 3 5" xfId="47225"/>
    <cellStyle name="Normal 2 5 2 2 3 3 3 6" xfId="54340"/>
    <cellStyle name="Normal 2 5 2 2 3 3 3 7" xfId="61455"/>
    <cellStyle name="Normal 2 5 2 2 3 3 4" xfId="9287"/>
    <cellStyle name="Normal 2 5 2 2 3 3 4 2" xfId="21719"/>
    <cellStyle name="Normal 2 5 2 2 3 3 5" xfId="16402"/>
    <cellStyle name="Normal 2 5 2 2 3 3 5 2" xfId="21720"/>
    <cellStyle name="Normal 2 5 2 2 3 3 6" xfId="21714"/>
    <cellStyle name="Normal 2 5 2 2 3 3 7" xfId="35371"/>
    <cellStyle name="Normal 2 5 2 2 3 3 8" xfId="42487"/>
    <cellStyle name="Normal 2 5 2 2 3 3 9" xfId="49602"/>
    <cellStyle name="Normal 2 5 2 2 3 4" xfId="2951"/>
    <cellStyle name="Normal 2 5 2 2 3 4 2" xfId="10066"/>
    <cellStyle name="Normal 2 5 2 2 3 4 2 2" xfId="21722"/>
    <cellStyle name="Normal 2 5 2 2 3 4 3" xfId="21721"/>
    <cellStyle name="Normal 2 5 2 2 3 4 4" xfId="36151"/>
    <cellStyle name="Normal 2 5 2 2 3 4 5" xfId="43266"/>
    <cellStyle name="Normal 2 5 2 2 3 4 6" xfId="50381"/>
    <cellStyle name="Normal 2 5 2 2 3 4 7" xfId="57496"/>
    <cellStyle name="Normal 2 5 2 2 3 5" xfId="5322"/>
    <cellStyle name="Normal 2 5 2 2 3 5 2" xfId="12437"/>
    <cellStyle name="Normal 2 5 2 2 3 5 2 2" xfId="21724"/>
    <cellStyle name="Normal 2 5 2 2 3 5 3" xfId="21723"/>
    <cellStyle name="Normal 2 5 2 2 3 5 4" xfId="38522"/>
    <cellStyle name="Normal 2 5 2 2 3 5 5" xfId="45637"/>
    <cellStyle name="Normal 2 5 2 2 3 5 6" xfId="52752"/>
    <cellStyle name="Normal 2 5 2 2 3 5 7" xfId="59867"/>
    <cellStyle name="Normal 2 5 2 2 3 6" xfId="7699"/>
    <cellStyle name="Normal 2 5 2 2 3 6 2" xfId="21725"/>
    <cellStyle name="Normal 2 5 2 2 3 7" xfId="14814"/>
    <cellStyle name="Normal 2 5 2 2 3 7 2" xfId="21726"/>
    <cellStyle name="Normal 2 5 2 2 3 8" xfId="21706"/>
    <cellStyle name="Normal 2 5 2 2 3 9" xfId="33783"/>
    <cellStyle name="Normal 2 5 2 2 4" xfId="661"/>
    <cellStyle name="Normal 2 5 2 2 4 10" xfId="40979"/>
    <cellStyle name="Normal 2 5 2 2 4 11" xfId="48094"/>
    <cellStyle name="Normal 2 5 2 2 4 12" xfId="55209"/>
    <cellStyle name="Normal 2 5 2 2 4 2" xfId="1462"/>
    <cellStyle name="Normal 2 5 2 2 4 2 10" xfId="56008"/>
    <cellStyle name="Normal 2 5 2 2 4 2 2" xfId="3830"/>
    <cellStyle name="Normal 2 5 2 2 4 2 2 2" xfId="10945"/>
    <cellStyle name="Normal 2 5 2 2 4 2 2 2 2" xfId="21730"/>
    <cellStyle name="Normal 2 5 2 2 4 2 2 3" xfId="21729"/>
    <cellStyle name="Normal 2 5 2 2 4 2 2 4" xfId="37030"/>
    <cellStyle name="Normal 2 5 2 2 4 2 2 5" xfId="44145"/>
    <cellStyle name="Normal 2 5 2 2 4 2 2 6" xfId="51260"/>
    <cellStyle name="Normal 2 5 2 2 4 2 2 7" xfId="58375"/>
    <cellStyle name="Normal 2 5 2 2 4 2 3" xfId="6201"/>
    <cellStyle name="Normal 2 5 2 2 4 2 3 2" xfId="13316"/>
    <cellStyle name="Normal 2 5 2 2 4 2 3 2 2" xfId="21732"/>
    <cellStyle name="Normal 2 5 2 2 4 2 3 3" xfId="21731"/>
    <cellStyle name="Normal 2 5 2 2 4 2 3 4" xfId="39401"/>
    <cellStyle name="Normal 2 5 2 2 4 2 3 5" xfId="46516"/>
    <cellStyle name="Normal 2 5 2 2 4 2 3 6" xfId="53631"/>
    <cellStyle name="Normal 2 5 2 2 4 2 3 7" xfId="60746"/>
    <cellStyle name="Normal 2 5 2 2 4 2 4" xfId="8578"/>
    <cellStyle name="Normal 2 5 2 2 4 2 4 2" xfId="21733"/>
    <cellStyle name="Normal 2 5 2 2 4 2 5" xfId="15693"/>
    <cellStyle name="Normal 2 5 2 2 4 2 5 2" xfId="21734"/>
    <cellStyle name="Normal 2 5 2 2 4 2 6" xfId="21728"/>
    <cellStyle name="Normal 2 5 2 2 4 2 7" xfId="34662"/>
    <cellStyle name="Normal 2 5 2 2 4 2 8" xfId="41778"/>
    <cellStyle name="Normal 2 5 2 2 4 2 9" xfId="48893"/>
    <cellStyle name="Normal 2 5 2 2 4 3" xfId="2252"/>
    <cellStyle name="Normal 2 5 2 2 4 3 10" xfId="56797"/>
    <cellStyle name="Normal 2 5 2 2 4 3 2" xfId="4619"/>
    <cellStyle name="Normal 2 5 2 2 4 3 2 2" xfId="11734"/>
    <cellStyle name="Normal 2 5 2 2 4 3 2 2 2" xfId="21737"/>
    <cellStyle name="Normal 2 5 2 2 4 3 2 3" xfId="21736"/>
    <cellStyle name="Normal 2 5 2 2 4 3 2 4" xfId="37819"/>
    <cellStyle name="Normal 2 5 2 2 4 3 2 5" xfId="44934"/>
    <cellStyle name="Normal 2 5 2 2 4 3 2 6" xfId="52049"/>
    <cellStyle name="Normal 2 5 2 2 4 3 2 7" xfId="59164"/>
    <cellStyle name="Normal 2 5 2 2 4 3 3" xfId="6990"/>
    <cellStyle name="Normal 2 5 2 2 4 3 3 2" xfId="14105"/>
    <cellStyle name="Normal 2 5 2 2 4 3 3 2 2" xfId="21739"/>
    <cellStyle name="Normal 2 5 2 2 4 3 3 3" xfId="21738"/>
    <cellStyle name="Normal 2 5 2 2 4 3 3 4" xfId="40190"/>
    <cellStyle name="Normal 2 5 2 2 4 3 3 5" xfId="47305"/>
    <cellStyle name="Normal 2 5 2 2 4 3 3 6" xfId="54420"/>
    <cellStyle name="Normal 2 5 2 2 4 3 3 7" xfId="61535"/>
    <cellStyle name="Normal 2 5 2 2 4 3 4" xfId="9367"/>
    <cellStyle name="Normal 2 5 2 2 4 3 4 2" xfId="21740"/>
    <cellStyle name="Normal 2 5 2 2 4 3 5" xfId="16482"/>
    <cellStyle name="Normal 2 5 2 2 4 3 5 2" xfId="21741"/>
    <cellStyle name="Normal 2 5 2 2 4 3 6" xfId="21735"/>
    <cellStyle name="Normal 2 5 2 2 4 3 7" xfId="35451"/>
    <cellStyle name="Normal 2 5 2 2 4 3 8" xfId="42567"/>
    <cellStyle name="Normal 2 5 2 2 4 3 9" xfId="49682"/>
    <cellStyle name="Normal 2 5 2 2 4 4" xfId="3031"/>
    <cellStyle name="Normal 2 5 2 2 4 4 2" xfId="10146"/>
    <cellStyle name="Normal 2 5 2 2 4 4 2 2" xfId="21743"/>
    <cellStyle name="Normal 2 5 2 2 4 4 3" xfId="21742"/>
    <cellStyle name="Normal 2 5 2 2 4 4 4" xfId="36231"/>
    <cellStyle name="Normal 2 5 2 2 4 4 5" xfId="43346"/>
    <cellStyle name="Normal 2 5 2 2 4 4 6" xfId="50461"/>
    <cellStyle name="Normal 2 5 2 2 4 4 7" xfId="57576"/>
    <cellStyle name="Normal 2 5 2 2 4 5" xfId="5402"/>
    <cellStyle name="Normal 2 5 2 2 4 5 2" xfId="12517"/>
    <cellStyle name="Normal 2 5 2 2 4 5 2 2" xfId="21745"/>
    <cellStyle name="Normal 2 5 2 2 4 5 3" xfId="21744"/>
    <cellStyle name="Normal 2 5 2 2 4 5 4" xfId="38602"/>
    <cellStyle name="Normal 2 5 2 2 4 5 5" xfId="45717"/>
    <cellStyle name="Normal 2 5 2 2 4 5 6" xfId="52832"/>
    <cellStyle name="Normal 2 5 2 2 4 5 7" xfId="59947"/>
    <cellStyle name="Normal 2 5 2 2 4 6" xfId="7779"/>
    <cellStyle name="Normal 2 5 2 2 4 6 2" xfId="21746"/>
    <cellStyle name="Normal 2 5 2 2 4 7" xfId="14894"/>
    <cellStyle name="Normal 2 5 2 2 4 7 2" xfId="21747"/>
    <cellStyle name="Normal 2 5 2 2 4 8" xfId="21727"/>
    <cellStyle name="Normal 2 5 2 2 4 9" xfId="33863"/>
    <cellStyle name="Normal 2 5 2 2 5" xfId="992"/>
    <cellStyle name="Normal 2 5 2 2 5 10" xfId="55538"/>
    <cellStyle name="Normal 2 5 2 2 5 2" xfId="3360"/>
    <cellStyle name="Normal 2 5 2 2 5 2 2" xfId="10475"/>
    <cellStyle name="Normal 2 5 2 2 5 2 2 2" xfId="21750"/>
    <cellStyle name="Normal 2 5 2 2 5 2 3" xfId="21749"/>
    <cellStyle name="Normal 2 5 2 2 5 2 4" xfId="36560"/>
    <cellStyle name="Normal 2 5 2 2 5 2 5" xfId="43675"/>
    <cellStyle name="Normal 2 5 2 2 5 2 6" xfId="50790"/>
    <cellStyle name="Normal 2 5 2 2 5 2 7" xfId="57905"/>
    <cellStyle name="Normal 2 5 2 2 5 3" xfId="5731"/>
    <cellStyle name="Normal 2 5 2 2 5 3 2" xfId="12846"/>
    <cellStyle name="Normal 2 5 2 2 5 3 2 2" xfId="21752"/>
    <cellStyle name="Normal 2 5 2 2 5 3 3" xfId="21751"/>
    <cellStyle name="Normal 2 5 2 2 5 3 4" xfId="38931"/>
    <cellStyle name="Normal 2 5 2 2 5 3 5" xfId="46046"/>
    <cellStyle name="Normal 2 5 2 2 5 3 6" xfId="53161"/>
    <cellStyle name="Normal 2 5 2 2 5 3 7" xfId="60276"/>
    <cellStyle name="Normal 2 5 2 2 5 4" xfId="8108"/>
    <cellStyle name="Normal 2 5 2 2 5 4 2" xfId="21753"/>
    <cellStyle name="Normal 2 5 2 2 5 5" xfId="15223"/>
    <cellStyle name="Normal 2 5 2 2 5 5 2" xfId="21754"/>
    <cellStyle name="Normal 2 5 2 2 5 6" xfId="21748"/>
    <cellStyle name="Normal 2 5 2 2 5 7" xfId="34192"/>
    <cellStyle name="Normal 2 5 2 2 5 8" xfId="41308"/>
    <cellStyle name="Normal 2 5 2 2 5 9" xfId="48423"/>
    <cellStyle name="Normal 2 5 2 2 6" xfId="1782"/>
    <cellStyle name="Normal 2 5 2 2 6 10" xfId="56327"/>
    <cellStyle name="Normal 2 5 2 2 6 2" xfId="4149"/>
    <cellStyle name="Normal 2 5 2 2 6 2 2" xfId="11264"/>
    <cellStyle name="Normal 2 5 2 2 6 2 2 2" xfId="21757"/>
    <cellStyle name="Normal 2 5 2 2 6 2 3" xfId="21756"/>
    <cellStyle name="Normal 2 5 2 2 6 2 4" xfId="37349"/>
    <cellStyle name="Normal 2 5 2 2 6 2 5" xfId="44464"/>
    <cellStyle name="Normal 2 5 2 2 6 2 6" xfId="51579"/>
    <cellStyle name="Normal 2 5 2 2 6 2 7" xfId="58694"/>
    <cellStyle name="Normal 2 5 2 2 6 3" xfId="6520"/>
    <cellStyle name="Normal 2 5 2 2 6 3 2" xfId="13635"/>
    <cellStyle name="Normal 2 5 2 2 6 3 2 2" xfId="21759"/>
    <cellStyle name="Normal 2 5 2 2 6 3 3" xfId="21758"/>
    <cellStyle name="Normal 2 5 2 2 6 3 4" xfId="39720"/>
    <cellStyle name="Normal 2 5 2 2 6 3 5" xfId="46835"/>
    <cellStyle name="Normal 2 5 2 2 6 3 6" xfId="53950"/>
    <cellStyle name="Normal 2 5 2 2 6 3 7" xfId="61065"/>
    <cellStyle name="Normal 2 5 2 2 6 4" xfId="8897"/>
    <cellStyle name="Normal 2 5 2 2 6 4 2" xfId="21760"/>
    <cellStyle name="Normal 2 5 2 2 6 5" xfId="16012"/>
    <cellStyle name="Normal 2 5 2 2 6 5 2" xfId="21761"/>
    <cellStyle name="Normal 2 5 2 2 6 6" xfId="21755"/>
    <cellStyle name="Normal 2 5 2 2 6 7" xfId="34981"/>
    <cellStyle name="Normal 2 5 2 2 6 8" xfId="42097"/>
    <cellStyle name="Normal 2 5 2 2 6 9" xfId="49212"/>
    <cellStyle name="Normal 2 5 2 2 7" xfId="2561"/>
    <cellStyle name="Normal 2 5 2 2 7 2" xfId="9676"/>
    <cellStyle name="Normal 2 5 2 2 7 2 2" xfId="21763"/>
    <cellStyle name="Normal 2 5 2 2 7 3" xfId="21762"/>
    <cellStyle name="Normal 2 5 2 2 7 4" xfId="35761"/>
    <cellStyle name="Normal 2 5 2 2 7 5" xfId="42876"/>
    <cellStyle name="Normal 2 5 2 2 7 6" xfId="49991"/>
    <cellStyle name="Normal 2 5 2 2 7 7" xfId="57106"/>
    <cellStyle name="Normal 2 5 2 2 8" xfId="4932"/>
    <cellStyle name="Normal 2 5 2 2 8 2" xfId="12047"/>
    <cellStyle name="Normal 2 5 2 2 8 2 2" xfId="21765"/>
    <cellStyle name="Normal 2 5 2 2 8 3" xfId="21764"/>
    <cellStyle name="Normal 2 5 2 2 8 4" xfId="38132"/>
    <cellStyle name="Normal 2 5 2 2 8 5" xfId="45247"/>
    <cellStyle name="Normal 2 5 2 2 8 6" xfId="52362"/>
    <cellStyle name="Normal 2 5 2 2 8 7" xfId="59477"/>
    <cellStyle name="Normal 2 5 2 2 9" xfId="7309"/>
    <cellStyle name="Normal 2 5 2 2 9 2" xfId="21766"/>
    <cellStyle name="Normal 2 5 2 3" xfId="275"/>
    <cellStyle name="Normal 2 5 2 3 10" xfId="40593"/>
    <cellStyle name="Normal 2 5 2 3 11" xfId="47708"/>
    <cellStyle name="Normal 2 5 2 3 12" xfId="54823"/>
    <cellStyle name="Normal 2 5 2 3 2" xfId="1076"/>
    <cellStyle name="Normal 2 5 2 3 2 10" xfId="55622"/>
    <cellStyle name="Normal 2 5 2 3 2 2" xfId="3444"/>
    <cellStyle name="Normal 2 5 2 3 2 2 2" xfId="10559"/>
    <cellStyle name="Normal 2 5 2 3 2 2 2 2" xfId="21770"/>
    <cellStyle name="Normal 2 5 2 3 2 2 3" xfId="21769"/>
    <cellStyle name="Normal 2 5 2 3 2 2 4" xfId="36644"/>
    <cellStyle name="Normal 2 5 2 3 2 2 5" xfId="43759"/>
    <cellStyle name="Normal 2 5 2 3 2 2 6" xfId="50874"/>
    <cellStyle name="Normal 2 5 2 3 2 2 7" xfId="57989"/>
    <cellStyle name="Normal 2 5 2 3 2 3" xfId="5815"/>
    <cellStyle name="Normal 2 5 2 3 2 3 2" xfId="12930"/>
    <cellStyle name="Normal 2 5 2 3 2 3 2 2" xfId="21772"/>
    <cellStyle name="Normal 2 5 2 3 2 3 3" xfId="21771"/>
    <cellStyle name="Normal 2 5 2 3 2 3 4" xfId="39015"/>
    <cellStyle name="Normal 2 5 2 3 2 3 5" xfId="46130"/>
    <cellStyle name="Normal 2 5 2 3 2 3 6" xfId="53245"/>
    <cellStyle name="Normal 2 5 2 3 2 3 7" xfId="60360"/>
    <cellStyle name="Normal 2 5 2 3 2 4" xfId="8192"/>
    <cellStyle name="Normal 2 5 2 3 2 4 2" xfId="21773"/>
    <cellStyle name="Normal 2 5 2 3 2 5" xfId="15307"/>
    <cellStyle name="Normal 2 5 2 3 2 5 2" xfId="21774"/>
    <cellStyle name="Normal 2 5 2 3 2 6" xfId="21768"/>
    <cellStyle name="Normal 2 5 2 3 2 7" xfId="34276"/>
    <cellStyle name="Normal 2 5 2 3 2 8" xfId="41392"/>
    <cellStyle name="Normal 2 5 2 3 2 9" xfId="48507"/>
    <cellStyle name="Normal 2 5 2 3 3" xfId="1866"/>
    <cellStyle name="Normal 2 5 2 3 3 10" xfId="56411"/>
    <cellStyle name="Normal 2 5 2 3 3 2" xfId="4233"/>
    <cellStyle name="Normal 2 5 2 3 3 2 2" xfId="11348"/>
    <cellStyle name="Normal 2 5 2 3 3 2 2 2" xfId="21777"/>
    <cellStyle name="Normal 2 5 2 3 3 2 3" xfId="21776"/>
    <cellStyle name="Normal 2 5 2 3 3 2 4" xfId="37433"/>
    <cellStyle name="Normal 2 5 2 3 3 2 5" xfId="44548"/>
    <cellStyle name="Normal 2 5 2 3 3 2 6" xfId="51663"/>
    <cellStyle name="Normal 2 5 2 3 3 2 7" xfId="58778"/>
    <cellStyle name="Normal 2 5 2 3 3 3" xfId="6604"/>
    <cellStyle name="Normal 2 5 2 3 3 3 2" xfId="13719"/>
    <cellStyle name="Normal 2 5 2 3 3 3 2 2" xfId="21779"/>
    <cellStyle name="Normal 2 5 2 3 3 3 3" xfId="21778"/>
    <cellStyle name="Normal 2 5 2 3 3 3 4" xfId="39804"/>
    <cellStyle name="Normal 2 5 2 3 3 3 5" xfId="46919"/>
    <cellStyle name="Normal 2 5 2 3 3 3 6" xfId="54034"/>
    <cellStyle name="Normal 2 5 2 3 3 3 7" xfId="61149"/>
    <cellStyle name="Normal 2 5 2 3 3 4" xfId="8981"/>
    <cellStyle name="Normal 2 5 2 3 3 4 2" xfId="21780"/>
    <cellStyle name="Normal 2 5 2 3 3 5" xfId="16096"/>
    <cellStyle name="Normal 2 5 2 3 3 5 2" xfId="21781"/>
    <cellStyle name="Normal 2 5 2 3 3 6" xfId="21775"/>
    <cellStyle name="Normal 2 5 2 3 3 7" xfId="35065"/>
    <cellStyle name="Normal 2 5 2 3 3 8" xfId="42181"/>
    <cellStyle name="Normal 2 5 2 3 3 9" xfId="49296"/>
    <cellStyle name="Normal 2 5 2 3 4" xfId="2645"/>
    <cellStyle name="Normal 2 5 2 3 4 2" xfId="9760"/>
    <cellStyle name="Normal 2 5 2 3 4 2 2" xfId="21783"/>
    <cellStyle name="Normal 2 5 2 3 4 3" xfId="21782"/>
    <cellStyle name="Normal 2 5 2 3 4 4" xfId="35845"/>
    <cellStyle name="Normal 2 5 2 3 4 5" xfId="42960"/>
    <cellStyle name="Normal 2 5 2 3 4 6" xfId="50075"/>
    <cellStyle name="Normal 2 5 2 3 4 7" xfId="57190"/>
    <cellStyle name="Normal 2 5 2 3 5" xfId="5016"/>
    <cellStyle name="Normal 2 5 2 3 5 2" xfId="12131"/>
    <cellStyle name="Normal 2 5 2 3 5 2 2" xfId="21785"/>
    <cellStyle name="Normal 2 5 2 3 5 3" xfId="21784"/>
    <cellStyle name="Normal 2 5 2 3 5 4" xfId="38216"/>
    <cellStyle name="Normal 2 5 2 3 5 5" xfId="45331"/>
    <cellStyle name="Normal 2 5 2 3 5 6" xfId="52446"/>
    <cellStyle name="Normal 2 5 2 3 5 7" xfId="59561"/>
    <cellStyle name="Normal 2 5 2 3 6" xfId="7393"/>
    <cellStyle name="Normal 2 5 2 3 6 2" xfId="21786"/>
    <cellStyle name="Normal 2 5 2 3 7" xfId="14508"/>
    <cellStyle name="Normal 2 5 2 3 7 2" xfId="21787"/>
    <cellStyle name="Normal 2 5 2 3 8" xfId="21767"/>
    <cellStyle name="Normal 2 5 2 3 9" xfId="33477"/>
    <cellStyle name="Normal 2 5 2 4" xfId="470"/>
    <cellStyle name="Normal 2 5 2 4 10" xfId="40788"/>
    <cellStyle name="Normal 2 5 2 4 11" xfId="47903"/>
    <cellStyle name="Normal 2 5 2 4 12" xfId="55018"/>
    <cellStyle name="Normal 2 5 2 4 2" xfId="1271"/>
    <cellStyle name="Normal 2 5 2 4 2 10" xfId="55817"/>
    <cellStyle name="Normal 2 5 2 4 2 2" xfId="3639"/>
    <cellStyle name="Normal 2 5 2 4 2 2 2" xfId="10754"/>
    <cellStyle name="Normal 2 5 2 4 2 2 2 2" xfId="21791"/>
    <cellStyle name="Normal 2 5 2 4 2 2 3" xfId="21790"/>
    <cellStyle name="Normal 2 5 2 4 2 2 4" xfId="36839"/>
    <cellStyle name="Normal 2 5 2 4 2 2 5" xfId="43954"/>
    <cellStyle name="Normal 2 5 2 4 2 2 6" xfId="51069"/>
    <cellStyle name="Normal 2 5 2 4 2 2 7" xfId="58184"/>
    <cellStyle name="Normal 2 5 2 4 2 3" xfId="6010"/>
    <cellStyle name="Normal 2 5 2 4 2 3 2" xfId="13125"/>
    <cellStyle name="Normal 2 5 2 4 2 3 2 2" xfId="21793"/>
    <cellStyle name="Normal 2 5 2 4 2 3 3" xfId="21792"/>
    <cellStyle name="Normal 2 5 2 4 2 3 4" xfId="39210"/>
    <cellStyle name="Normal 2 5 2 4 2 3 5" xfId="46325"/>
    <cellStyle name="Normal 2 5 2 4 2 3 6" xfId="53440"/>
    <cellStyle name="Normal 2 5 2 4 2 3 7" xfId="60555"/>
    <cellStyle name="Normal 2 5 2 4 2 4" xfId="8387"/>
    <cellStyle name="Normal 2 5 2 4 2 4 2" xfId="21794"/>
    <cellStyle name="Normal 2 5 2 4 2 5" xfId="15502"/>
    <cellStyle name="Normal 2 5 2 4 2 5 2" xfId="21795"/>
    <cellStyle name="Normal 2 5 2 4 2 6" xfId="21789"/>
    <cellStyle name="Normal 2 5 2 4 2 7" xfId="34471"/>
    <cellStyle name="Normal 2 5 2 4 2 8" xfId="41587"/>
    <cellStyle name="Normal 2 5 2 4 2 9" xfId="48702"/>
    <cellStyle name="Normal 2 5 2 4 3" xfId="2061"/>
    <cellStyle name="Normal 2 5 2 4 3 10" xfId="56606"/>
    <cellStyle name="Normal 2 5 2 4 3 2" xfId="4428"/>
    <cellStyle name="Normal 2 5 2 4 3 2 2" xfId="11543"/>
    <cellStyle name="Normal 2 5 2 4 3 2 2 2" xfId="21798"/>
    <cellStyle name="Normal 2 5 2 4 3 2 3" xfId="21797"/>
    <cellStyle name="Normal 2 5 2 4 3 2 4" xfId="37628"/>
    <cellStyle name="Normal 2 5 2 4 3 2 5" xfId="44743"/>
    <cellStyle name="Normal 2 5 2 4 3 2 6" xfId="51858"/>
    <cellStyle name="Normal 2 5 2 4 3 2 7" xfId="58973"/>
    <cellStyle name="Normal 2 5 2 4 3 3" xfId="6799"/>
    <cellStyle name="Normal 2 5 2 4 3 3 2" xfId="13914"/>
    <cellStyle name="Normal 2 5 2 4 3 3 2 2" xfId="21800"/>
    <cellStyle name="Normal 2 5 2 4 3 3 3" xfId="21799"/>
    <cellStyle name="Normal 2 5 2 4 3 3 4" xfId="39999"/>
    <cellStyle name="Normal 2 5 2 4 3 3 5" xfId="47114"/>
    <cellStyle name="Normal 2 5 2 4 3 3 6" xfId="54229"/>
    <cellStyle name="Normal 2 5 2 4 3 3 7" xfId="61344"/>
    <cellStyle name="Normal 2 5 2 4 3 4" xfId="9176"/>
    <cellStyle name="Normal 2 5 2 4 3 4 2" xfId="21801"/>
    <cellStyle name="Normal 2 5 2 4 3 5" xfId="16291"/>
    <cellStyle name="Normal 2 5 2 4 3 5 2" xfId="21802"/>
    <cellStyle name="Normal 2 5 2 4 3 6" xfId="21796"/>
    <cellStyle name="Normal 2 5 2 4 3 7" xfId="35260"/>
    <cellStyle name="Normal 2 5 2 4 3 8" xfId="42376"/>
    <cellStyle name="Normal 2 5 2 4 3 9" xfId="49491"/>
    <cellStyle name="Normal 2 5 2 4 4" xfId="2840"/>
    <cellStyle name="Normal 2 5 2 4 4 2" xfId="9955"/>
    <cellStyle name="Normal 2 5 2 4 4 2 2" xfId="21804"/>
    <cellStyle name="Normal 2 5 2 4 4 3" xfId="21803"/>
    <cellStyle name="Normal 2 5 2 4 4 4" xfId="36040"/>
    <cellStyle name="Normal 2 5 2 4 4 5" xfId="43155"/>
    <cellStyle name="Normal 2 5 2 4 4 6" xfId="50270"/>
    <cellStyle name="Normal 2 5 2 4 4 7" xfId="57385"/>
    <cellStyle name="Normal 2 5 2 4 5" xfId="5211"/>
    <cellStyle name="Normal 2 5 2 4 5 2" xfId="12326"/>
    <cellStyle name="Normal 2 5 2 4 5 2 2" xfId="21806"/>
    <cellStyle name="Normal 2 5 2 4 5 3" xfId="21805"/>
    <cellStyle name="Normal 2 5 2 4 5 4" xfId="38411"/>
    <cellStyle name="Normal 2 5 2 4 5 5" xfId="45526"/>
    <cellStyle name="Normal 2 5 2 4 5 6" xfId="52641"/>
    <cellStyle name="Normal 2 5 2 4 5 7" xfId="59756"/>
    <cellStyle name="Normal 2 5 2 4 6" xfId="7588"/>
    <cellStyle name="Normal 2 5 2 4 6 2" xfId="21807"/>
    <cellStyle name="Normal 2 5 2 4 7" xfId="14703"/>
    <cellStyle name="Normal 2 5 2 4 7 2" xfId="21808"/>
    <cellStyle name="Normal 2 5 2 4 8" xfId="21788"/>
    <cellStyle name="Normal 2 5 2 4 9" xfId="33672"/>
    <cellStyle name="Normal 2 5 2 5" xfId="660"/>
    <cellStyle name="Normal 2 5 2 5 10" xfId="40978"/>
    <cellStyle name="Normal 2 5 2 5 11" xfId="48093"/>
    <cellStyle name="Normal 2 5 2 5 12" xfId="55208"/>
    <cellStyle name="Normal 2 5 2 5 2" xfId="1461"/>
    <cellStyle name="Normal 2 5 2 5 2 10" xfId="56007"/>
    <cellStyle name="Normal 2 5 2 5 2 2" xfId="3829"/>
    <cellStyle name="Normal 2 5 2 5 2 2 2" xfId="10944"/>
    <cellStyle name="Normal 2 5 2 5 2 2 2 2" xfId="21812"/>
    <cellStyle name="Normal 2 5 2 5 2 2 3" xfId="21811"/>
    <cellStyle name="Normal 2 5 2 5 2 2 4" xfId="37029"/>
    <cellStyle name="Normal 2 5 2 5 2 2 5" xfId="44144"/>
    <cellStyle name="Normal 2 5 2 5 2 2 6" xfId="51259"/>
    <cellStyle name="Normal 2 5 2 5 2 2 7" xfId="58374"/>
    <cellStyle name="Normal 2 5 2 5 2 3" xfId="6200"/>
    <cellStyle name="Normal 2 5 2 5 2 3 2" xfId="13315"/>
    <cellStyle name="Normal 2 5 2 5 2 3 2 2" xfId="21814"/>
    <cellStyle name="Normal 2 5 2 5 2 3 3" xfId="21813"/>
    <cellStyle name="Normal 2 5 2 5 2 3 4" xfId="39400"/>
    <cellStyle name="Normal 2 5 2 5 2 3 5" xfId="46515"/>
    <cellStyle name="Normal 2 5 2 5 2 3 6" xfId="53630"/>
    <cellStyle name="Normal 2 5 2 5 2 3 7" xfId="60745"/>
    <cellStyle name="Normal 2 5 2 5 2 4" xfId="8577"/>
    <cellStyle name="Normal 2 5 2 5 2 4 2" xfId="21815"/>
    <cellStyle name="Normal 2 5 2 5 2 5" xfId="15692"/>
    <cellStyle name="Normal 2 5 2 5 2 5 2" xfId="21816"/>
    <cellStyle name="Normal 2 5 2 5 2 6" xfId="21810"/>
    <cellStyle name="Normal 2 5 2 5 2 7" xfId="34661"/>
    <cellStyle name="Normal 2 5 2 5 2 8" xfId="41777"/>
    <cellStyle name="Normal 2 5 2 5 2 9" xfId="48892"/>
    <cellStyle name="Normal 2 5 2 5 3" xfId="2251"/>
    <cellStyle name="Normal 2 5 2 5 3 10" xfId="56796"/>
    <cellStyle name="Normal 2 5 2 5 3 2" xfId="4618"/>
    <cellStyle name="Normal 2 5 2 5 3 2 2" xfId="11733"/>
    <cellStyle name="Normal 2 5 2 5 3 2 2 2" xfId="21819"/>
    <cellStyle name="Normal 2 5 2 5 3 2 3" xfId="21818"/>
    <cellStyle name="Normal 2 5 2 5 3 2 4" xfId="37818"/>
    <cellStyle name="Normal 2 5 2 5 3 2 5" xfId="44933"/>
    <cellStyle name="Normal 2 5 2 5 3 2 6" xfId="52048"/>
    <cellStyle name="Normal 2 5 2 5 3 2 7" xfId="59163"/>
    <cellStyle name="Normal 2 5 2 5 3 3" xfId="6989"/>
    <cellStyle name="Normal 2 5 2 5 3 3 2" xfId="14104"/>
    <cellStyle name="Normal 2 5 2 5 3 3 2 2" xfId="21821"/>
    <cellStyle name="Normal 2 5 2 5 3 3 3" xfId="21820"/>
    <cellStyle name="Normal 2 5 2 5 3 3 4" xfId="40189"/>
    <cellStyle name="Normal 2 5 2 5 3 3 5" xfId="47304"/>
    <cellStyle name="Normal 2 5 2 5 3 3 6" xfId="54419"/>
    <cellStyle name="Normal 2 5 2 5 3 3 7" xfId="61534"/>
    <cellStyle name="Normal 2 5 2 5 3 4" xfId="9366"/>
    <cellStyle name="Normal 2 5 2 5 3 4 2" xfId="21822"/>
    <cellStyle name="Normal 2 5 2 5 3 5" xfId="16481"/>
    <cellStyle name="Normal 2 5 2 5 3 5 2" xfId="21823"/>
    <cellStyle name="Normal 2 5 2 5 3 6" xfId="21817"/>
    <cellStyle name="Normal 2 5 2 5 3 7" xfId="35450"/>
    <cellStyle name="Normal 2 5 2 5 3 8" xfId="42566"/>
    <cellStyle name="Normal 2 5 2 5 3 9" xfId="49681"/>
    <cellStyle name="Normal 2 5 2 5 4" xfId="3030"/>
    <cellStyle name="Normal 2 5 2 5 4 2" xfId="10145"/>
    <cellStyle name="Normal 2 5 2 5 4 2 2" xfId="21825"/>
    <cellStyle name="Normal 2 5 2 5 4 3" xfId="21824"/>
    <cellStyle name="Normal 2 5 2 5 4 4" xfId="36230"/>
    <cellStyle name="Normal 2 5 2 5 4 5" xfId="43345"/>
    <cellStyle name="Normal 2 5 2 5 4 6" xfId="50460"/>
    <cellStyle name="Normal 2 5 2 5 4 7" xfId="57575"/>
    <cellStyle name="Normal 2 5 2 5 5" xfId="5401"/>
    <cellStyle name="Normal 2 5 2 5 5 2" xfId="12516"/>
    <cellStyle name="Normal 2 5 2 5 5 2 2" xfId="21827"/>
    <cellStyle name="Normal 2 5 2 5 5 3" xfId="21826"/>
    <cellStyle name="Normal 2 5 2 5 5 4" xfId="38601"/>
    <cellStyle name="Normal 2 5 2 5 5 5" xfId="45716"/>
    <cellStyle name="Normal 2 5 2 5 5 6" xfId="52831"/>
    <cellStyle name="Normal 2 5 2 5 5 7" xfId="59946"/>
    <cellStyle name="Normal 2 5 2 5 6" xfId="7778"/>
    <cellStyle name="Normal 2 5 2 5 6 2" xfId="21828"/>
    <cellStyle name="Normal 2 5 2 5 7" xfId="14893"/>
    <cellStyle name="Normal 2 5 2 5 7 2" xfId="21829"/>
    <cellStyle name="Normal 2 5 2 5 8" xfId="21809"/>
    <cellStyle name="Normal 2 5 2 5 9" xfId="33862"/>
    <cellStyle name="Normal 2 5 2 6" xfId="881"/>
    <cellStyle name="Normal 2 5 2 6 10" xfId="55427"/>
    <cellStyle name="Normal 2 5 2 6 2" xfId="3249"/>
    <cellStyle name="Normal 2 5 2 6 2 2" xfId="10364"/>
    <cellStyle name="Normal 2 5 2 6 2 2 2" xfId="21832"/>
    <cellStyle name="Normal 2 5 2 6 2 3" xfId="21831"/>
    <cellStyle name="Normal 2 5 2 6 2 4" xfId="36449"/>
    <cellStyle name="Normal 2 5 2 6 2 5" xfId="43564"/>
    <cellStyle name="Normal 2 5 2 6 2 6" xfId="50679"/>
    <cellStyle name="Normal 2 5 2 6 2 7" xfId="57794"/>
    <cellStyle name="Normal 2 5 2 6 3" xfId="5620"/>
    <cellStyle name="Normal 2 5 2 6 3 2" xfId="12735"/>
    <cellStyle name="Normal 2 5 2 6 3 2 2" xfId="21834"/>
    <cellStyle name="Normal 2 5 2 6 3 3" xfId="21833"/>
    <cellStyle name="Normal 2 5 2 6 3 4" xfId="38820"/>
    <cellStyle name="Normal 2 5 2 6 3 5" xfId="45935"/>
    <cellStyle name="Normal 2 5 2 6 3 6" xfId="53050"/>
    <cellStyle name="Normal 2 5 2 6 3 7" xfId="60165"/>
    <cellStyle name="Normal 2 5 2 6 4" xfId="7997"/>
    <cellStyle name="Normal 2 5 2 6 4 2" xfId="21835"/>
    <cellStyle name="Normal 2 5 2 6 5" xfId="15112"/>
    <cellStyle name="Normal 2 5 2 6 5 2" xfId="21836"/>
    <cellStyle name="Normal 2 5 2 6 6" xfId="21830"/>
    <cellStyle name="Normal 2 5 2 6 7" xfId="34081"/>
    <cellStyle name="Normal 2 5 2 6 8" xfId="41197"/>
    <cellStyle name="Normal 2 5 2 6 9" xfId="48312"/>
    <cellStyle name="Normal 2 5 2 7" xfId="1671"/>
    <cellStyle name="Normal 2 5 2 7 10" xfId="56216"/>
    <cellStyle name="Normal 2 5 2 7 2" xfId="4038"/>
    <cellStyle name="Normal 2 5 2 7 2 2" xfId="11153"/>
    <cellStyle name="Normal 2 5 2 7 2 2 2" xfId="21839"/>
    <cellStyle name="Normal 2 5 2 7 2 3" xfId="21838"/>
    <cellStyle name="Normal 2 5 2 7 2 4" xfId="37238"/>
    <cellStyle name="Normal 2 5 2 7 2 5" xfId="44353"/>
    <cellStyle name="Normal 2 5 2 7 2 6" xfId="51468"/>
    <cellStyle name="Normal 2 5 2 7 2 7" xfId="58583"/>
    <cellStyle name="Normal 2 5 2 7 3" xfId="6409"/>
    <cellStyle name="Normal 2 5 2 7 3 2" xfId="13524"/>
    <cellStyle name="Normal 2 5 2 7 3 2 2" xfId="21841"/>
    <cellStyle name="Normal 2 5 2 7 3 3" xfId="21840"/>
    <cellStyle name="Normal 2 5 2 7 3 4" xfId="39609"/>
    <cellStyle name="Normal 2 5 2 7 3 5" xfId="46724"/>
    <cellStyle name="Normal 2 5 2 7 3 6" xfId="53839"/>
    <cellStyle name="Normal 2 5 2 7 3 7" xfId="60954"/>
    <cellStyle name="Normal 2 5 2 7 4" xfId="8786"/>
    <cellStyle name="Normal 2 5 2 7 4 2" xfId="21842"/>
    <cellStyle name="Normal 2 5 2 7 5" xfId="15901"/>
    <cellStyle name="Normal 2 5 2 7 5 2" xfId="21843"/>
    <cellStyle name="Normal 2 5 2 7 6" xfId="21837"/>
    <cellStyle name="Normal 2 5 2 7 7" xfId="34870"/>
    <cellStyle name="Normal 2 5 2 7 8" xfId="41986"/>
    <cellStyle name="Normal 2 5 2 7 9" xfId="49101"/>
    <cellStyle name="Normal 2 5 2 8" xfId="2450"/>
    <cellStyle name="Normal 2 5 2 8 2" xfId="9565"/>
    <cellStyle name="Normal 2 5 2 8 2 2" xfId="21845"/>
    <cellStyle name="Normal 2 5 2 8 3" xfId="21844"/>
    <cellStyle name="Normal 2 5 2 8 4" xfId="35650"/>
    <cellStyle name="Normal 2 5 2 8 5" xfId="42765"/>
    <cellStyle name="Normal 2 5 2 8 6" xfId="49880"/>
    <cellStyle name="Normal 2 5 2 8 7" xfId="56995"/>
    <cellStyle name="Normal 2 5 2 9" xfId="4821"/>
    <cellStyle name="Normal 2 5 2 9 2" xfId="11936"/>
    <cellStyle name="Normal 2 5 2 9 2 2" xfId="21847"/>
    <cellStyle name="Normal 2 5 2 9 3" xfId="21846"/>
    <cellStyle name="Normal 2 5 2 9 4" xfId="38021"/>
    <cellStyle name="Normal 2 5 2 9 5" xfId="45136"/>
    <cellStyle name="Normal 2 5 2 9 6" xfId="52251"/>
    <cellStyle name="Normal 2 5 2 9 7" xfId="59366"/>
    <cellStyle name="Normal 2 5 3" xfId="127"/>
    <cellStyle name="Normal 2 5 3 10" xfId="14367"/>
    <cellStyle name="Normal 2 5 3 10 2" xfId="21849"/>
    <cellStyle name="Normal 2 5 3 11" xfId="21848"/>
    <cellStyle name="Normal 2 5 3 12" xfId="33336"/>
    <cellStyle name="Normal 2 5 3 13" xfId="40452"/>
    <cellStyle name="Normal 2 5 3 14" xfId="47567"/>
    <cellStyle name="Normal 2 5 3 15" xfId="54682"/>
    <cellStyle name="Normal 2 5 3 2" xfId="329"/>
    <cellStyle name="Normal 2 5 3 2 10" xfId="40647"/>
    <cellStyle name="Normal 2 5 3 2 11" xfId="47762"/>
    <cellStyle name="Normal 2 5 3 2 12" xfId="54877"/>
    <cellStyle name="Normal 2 5 3 2 2" xfId="1130"/>
    <cellStyle name="Normal 2 5 3 2 2 10" xfId="55676"/>
    <cellStyle name="Normal 2 5 3 2 2 2" xfId="3498"/>
    <cellStyle name="Normal 2 5 3 2 2 2 2" xfId="10613"/>
    <cellStyle name="Normal 2 5 3 2 2 2 2 2" xfId="21853"/>
    <cellStyle name="Normal 2 5 3 2 2 2 3" xfId="21852"/>
    <cellStyle name="Normal 2 5 3 2 2 2 4" xfId="36698"/>
    <cellStyle name="Normal 2 5 3 2 2 2 5" xfId="43813"/>
    <cellStyle name="Normal 2 5 3 2 2 2 6" xfId="50928"/>
    <cellStyle name="Normal 2 5 3 2 2 2 7" xfId="58043"/>
    <cellStyle name="Normal 2 5 3 2 2 3" xfId="5869"/>
    <cellStyle name="Normal 2 5 3 2 2 3 2" xfId="12984"/>
    <cellStyle name="Normal 2 5 3 2 2 3 2 2" xfId="21855"/>
    <cellStyle name="Normal 2 5 3 2 2 3 3" xfId="21854"/>
    <cellStyle name="Normal 2 5 3 2 2 3 4" xfId="39069"/>
    <cellStyle name="Normal 2 5 3 2 2 3 5" xfId="46184"/>
    <cellStyle name="Normal 2 5 3 2 2 3 6" xfId="53299"/>
    <cellStyle name="Normal 2 5 3 2 2 3 7" xfId="60414"/>
    <cellStyle name="Normal 2 5 3 2 2 4" xfId="8246"/>
    <cellStyle name="Normal 2 5 3 2 2 4 2" xfId="21856"/>
    <cellStyle name="Normal 2 5 3 2 2 5" xfId="15361"/>
    <cellStyle name="Normal 2 5 3 2 2 5 2" xfId="21857"/>
    <cellStyle name="Normal 2 5 3 2 2 6" xfId="21851"/>
    <cellStyle name="Normal 2 5 3 2 2 7" xfId="34330"/>
    <cellStyle name="Normal 2 5 3 2 2 8" xfId="41446"/>
    <cellStyle name="Normal 2 5 3 2 2 9" xfId="48561"/>
    <cellStyle name="Normal 2 5 3 2 3" xfId="1920"/>
    <cellStyle name="Normal 2 5 3 2 3 10" xfId="56465"/>
    <cellStyle name="Normal 2 5 3 2 3 2" xfId="4287"/>
    <cellStyle name="Normal 2 5 3 2 3 2 2" xfId="11402"/>
    <cellStyle name="Normal 2 5 3 2 3 2 2 2" xfId="21860"/>
    <cellStyle name="Normal 2 5 3 2 3 2 3" xfId="21859"/>
    <cellStyle name="Normal 2 5 3 2 3 2 4" xfId="37487"/>
    <cellStyle name="Normal 2 5 3 2 3 2 5" xfId="44602"/>
    <cellStyle name="Normal 2 5 3 2 3 2 6" xfId="51717"/>
    <cellStyle name="Normal 2 5 3 2 3 2 7" xfId="58832"/>
    <cellStyle name="Normal 2 5 3 2 3 3" xfId="6658"/>
    <cellStyle name="Normal 2 5 3 2 3 3 2" xfId="13773"/>
    <cellStyle name="Normal 2 5 3 2 3 3 2 2" xfId="21862"/>
    <cellStyle name="Normal 2 5 3 2 3 3 3" xfId="21861"/>
    <cellStyle name="Normal 2 5 3 2 3 3 4" xfId="39858"/>
    <cellStyle name="Normal 2 5 3 2 3 3 5" xfId="46973"/>
    <cellStyle name="Normal 2 5 3 2 3 3 6" xfId="54088"/>
    <cellStyle name="Normal 2 5 3 2 3 3 7" xfId="61203"/>
    <cellStyle name="Normal 2 5 3 2 3 4" xfId="9035"/>
    <cellStyle name="Normal 2 5 3 2 3 4 2" xfId="21863"/>
    <cellStyle name="Normal 2 5 3 2 3 5" xfId="16150"/>
    <cellStyle name="Normal 2 5 3 2 3 5 2" xfId="21864"/>
    <cellStyle name="Normal 2 5 3 2 3 6" xfId="21858"/>
    <cellStyle name="Normal 2 5 3 2 3 7" xfId="35119"/>
    <cellStyle name="Normal 2 5 3 2 3 8" xfId="42235"/>
    <cellStyle name="Normal 2 5 3 2 3 9" xfId="49350"/>
    <cellStyle name="Normal 2 5 3 2 4" xfId="2699"/>
    <cellStyle name="Normal 2 5 3 2 4 2" xfId="9814"/>
    <cellStyle name="Normal 2 5 3 2 4 2 2" xfId="21866"/>
    <cellStyle name="Normal 2 5 3 2 4 3" xfId="21865"/>
    <cellStyle name="Normal 2 5 3 2 4 4" xfId="35899"/>
    <cellStyle name="Normal 2 5 3 2 4 5" xfId="43014"/>
    <cellStyle name="Normal 2 5 3 2 4 6" xfId="50129"/>
    <cellStyle name="Normal 2 5 3 2 4 7" xfId="57244"/>
    <cellStyle name="Normal 2 5 3 2 5" xfId="5070"/>
    <cellStyle name="Normal 2 5 3 2 5 2" xfId="12185"/>
    <cellStyle name="Normal 2 5 3 2 5 2 2" xfId="21868"/>
    <cellStyle name="Normal 2 5 3 2 5 3" xfId="21867"/>
    <cellStyle name="Normal 2 5 3 2 5 4" xfId="38270"/>
    <cellStyle name="Normal 2 5 3 2 5 5" xfId="45385"/>
    <cellStyle name="Normal 2 5 3 2 5 6" xfId="52500"/>
    <cellStyle name="Normal 2 5 3 2 5 7" xfId="59615"/>
    <cellStyle name="Normal 2 5 3 2 6" xfId="7447"/>
    <cellStyle name="Normal 2 5 3 2 6 2" xfId="21869"/>
    <cellStyle name="Normal 2 5 3 2 7" xfId="14562"/>
    <cellStyle name="Normal 2 5 3 2 7 2" xfId="21870"/>
    <cellStyle name="Normal 2 5 3 2 8" xfId="21850"/>
    <cellStyle name="Normal 2 5 3 2 9" xfId="33531"/>
    <cellStyle name="Normal 2 5 3 3" xfId="524"/>
    <cellStyle name="Normal 2 5 3 3 10" xfId="40842"/>
    <cellStyle name="Normal 2 5 3 3 11" xfId="47957"/>
    <cellStyle name="Normal 2 5 3 3 12" xfId="55072"/>
    <cellStyle name="Normal 2 5 3 3 2" xfId="1325"/>
    <cellStyle name="Normal 2 5 3 3 2 10" xfId="55871"/>
    <cellStyle name="Normal 2 5 3 3 2 2" xfId="3693"/>
    <cellStyle name="Normal 2 5 3 3 2 2 2" xfId="10808"/>
    <cellStyle name="Normal 2 5 3 3 2 2 2 2" xfId="21874"/>
    <cellStyle name="Normal 2 5 3 3 2 2 3" xfId="21873"/>
    <cellStyle name="Normal 2 5 3 3 2 2 4" xfId="36893"/>
    <cellStyle name="Normal 2 5 3 3 2 2 5" xfId="44008"/>
    <cellStyle name="Normal 2 5 3 3 2 2 6" xfId="51123"/>
    <cellStyle name="Normal 2 5 3 3 2 2 7" xfId="58238"/>
    <cellStyle name="Normal 2 5 3 3 2 3" xfId="6064"/>
    <cellStyle name="Normal 2 5 3 3 2 3 2" xfId="13179"/>
    <cellStyle name="Normal 2 5 3 3 2 3 2 2" xfId="21876"/>
    <cellStyle name="Normal 2 5 3 3 2 3 3" xfId="21875"/>
    <cellStyle name="Normal 2 5 3 3 2 3 4" xfId="39264"/>
    <cellStyle name="Normal 2 5 3 3 2 3 5" xfId="46379"/>
    <cellStyle name="Normal 2 5 3 3 2 3 6" xfId="53494"/>
    <cellStyle name="Normal 2 5 3 3 2 3 7" xfId="60609"/>
    <cellStyle name="Normal 2 5 3 3 2 4" xfId="8441"/>
    <cellStyle name="Normal 2 5 3 3 2 4 2" xfId="21877"/>
    <cellStyle name="Normal 2 5 3 3 2 5" xfId="15556"/>
    <cellStyle name="Normal 2 5 3 3 2 5 2" xfId="21878"/>
    <cellStyle name="Normal 2 5 3 3 2 6" xfId="21872"/>
    <cellStyle name="Normal 2 5 3 3 2 7" xfId="34525"/>
    <cellStyle name="Normal 2 5 3 3 2 8" xfId="41641"/>
    <cellStyle name="Normal 2 5 3 3 2 9" xfId="48756"/>
    <cellStyle name="Normal 2 5 3 3 3" xfId="2115"/>
    <cellStyle name="Normal 2 5 3 3 3 10" xfId="56660"/>
    <cellStyle name="Normal 2 5 3 3 3 2" xfId="4482"/>
    <cellStyle name="Normal 2 5 3 3 3 2 2" xfId="11597"/>
    <cellStyle name="Normal 2 5 3 3 3 2 2 2" xfId="21881"/>
    <cellStyle name="Normal 2 5 3 3 3 2 3" xfId="21880"/>
    <cellStyle name="Normal 2 5 3 3 3 2 4" xfId="37682"/>
    <cellStyle name="Normal 2 5 3 3 3 2 5" xfId="44797"/>
    <cellStyle name="Normal 2 5 3 3 3 2 6" xfId="51912"/>
    <cellStyle name="Normal 2 5 3 3 3 2 7" xfId="59027"/>
    <cellStyle name="Normal 2 5 3 3 3 3" xfId="6853"/>
    <cellStyle name="Normal 2 5 3 3 3 3 2" xfId="13968"/>
    <cellStyle name="Normal 2 5 3 3 3 3 2 2" xfId="21883"/>
    <cellStyle name="Normal 2 5 3 3 3 3 3" xfId="21882"/>
    <cellStyle name="Normal 2 5 3 3 3 3 4" xfId="40053"/>
    <cellStyle name="Normal 2 5 3 3 3 3 5" xfId="47168"/>
    <cellStyle name="Normal 2 5 3 3 3 3 6" xfId="54283"/>
    <cellStyle name="Normal 2 5 3 3 3 3 7" xfId="61398"/>
    <cellStyle name="Normal 2 5 3 3 3 4" xfId="9230"/>
    <cellStyle name="Normal 2 5 3 3 3 4 2" xfId="21884"/>
    <cellStyle name="Normal 2 5 3 3 3 5" xfId="16345"/>
    <cellStyle name="Normal 2 5 3 3 3 5 2" xfId="21885"/>
    <cellStyle name="Normal 2 5 3 3 3 6" xfId="21879"/>
    <cellStyle name="Normal 2 5 3 3 3 7" xfId="35314"/>
    <cellStyle name="Normal 2 5 3 3 3 8" xfId="42430"/>
    <cellStyle name="Normal 2 5 3 3 3 9" xfId="49545"/>
    <cellStyle name="Normal 2 5 3 3 4" xfId="2894"/>
    <cellStyle name="Normal 2 5 3 3 4 2" xfId="10009"/>
    <cellStyle name="Normal 2 5 3 3 4 2 2" xfId="21887"/>
    <cellStyle name="Normal 2 5 3 3 4 3" xfId="21886"/>
    <cellStyle name="Normal 2 5 3 3 4 4" xfId="36094"/>
    <cellStyle name="Normal 2 5 3 3 4 5" xfId="43209"/>
    <cellStyle name="Normal 2 5 3 3 4 6" xfId="50324"/>
    <cellStyle name="Normal 2 5 3 3 4 7" xfId="57439"/>
    <cellStyle name="Normal 2 5 3 3 5" xfId="5265"/>
    <cellStyle name="Normal 2 5 3 3 5 2" xfId="12380"/>
    <cellStyle name="Normal 2 5 3 3 5 2 2" xfId="21889"/>
    <cellStyle name="Normal 2 5 3 3 5 3" xfId="21888"/>
    <cellStyle name="Normal 2 5 3 3 5 4" xfId="38465"/>
    <cellStyle name="Normal 2 5 3 3 5 5" xfId="45580"/>
    <cellStyle name="Normal 2 5 3 3 5 6" xfId="52695"/>
    <cellStyle name="Normal 2 5 3 3 5 7" xfId="59810"/>
    <cellStyle name="Normal 2 5 3 3 6" xfId="7642"/>
    <cellStyle name="Normal 2 5 3 3 6 2" xfId="21890"/>
    <cellStyle name="Normal 2 5 3 3 7" xfId="14757"/>
    <cellStyle name="Normal 2 5 3 3 7 2" xfId="21891"/>
    <cellStyle name="Normal 2 5 3 3 8" xfId="21871"/>
    <cellStyle name="Normal 2 5 3 3 9" xfId="33726"/>
    <cellStyle name="Normal 2 5 3 4" xfId="662"/>
    <cellStyle name="Normal 2 5 3 4 10" xfId="40980"/>
    <cellStyle name="Normal 2 5 3 4 11" xfId="48095"/>
    <cellStyle name="Normal 2 5 3 4 12" xfId="55210"/>
    <cellStyle name="Normal 2 5 3 4 2" xfId="1463"/>
    <cellStyle name="Normal 2 5 3 4 2 10" xfId="56009"/>
    <cellStyle name="Normal 2 5 3 4 2 2" xfId="3831"/>
    <cellStyle name="Normal 2 5 3 4 2 2 2" xfId="10946"/>
    <cellStyle name="Normal 2 5 3 4 2 2 2 2" xfId="21895"/>
    <cellStyle name="Normal 2 5 3 4 2 2 3" xfId="21894"/>
    <cellStyle name="Normal 2 5 3 4 2 2 4" xfId="37031"/>
    <cellStyle name="Normal 2 5 3 4 2 2 5" xfId="44146"/>
    <cellStyle name="Normal 2 5 3 4 2 2 6" xfId="51261"/>
    <cellStyle name="Normal 2 5 3 4 2 2 7" xfId="58376"/>
    <cellStyle name="Normal 2 5 3 4 2 3" xfId="6202"/>
    <cellStyle name="Normal 2 5 3 4 2 3 2" xfId="13317"/>
    <cellStyle name="Normal 2 5 3 4 2 3 2 2" xfId="21897"/>
    <cellStyle name="Normal 2 5 3 4 2 3 3" xfId="21896"/>
    <cellStyle name="Normal 2 5 3 4 2 3 4" xfId="39402"/>
    <cellStyle name="Normal 2 5 3 4 2 3 5" xfId="46517"/>
    <cellStyle name="Normal 2 5 3 4 2 3 6" xfId="53632"/>
    <cellStyle name="Normal 2 5 3 4 2 3 7" xfId="60747"/>
    <cellStyle name="Normal 2 5 3 4 2 4" xfId="8579"/>
    <cellStyle name="Normal 2 5 3 4 2 4 2" xfId="21898"/>
    <cellStyle name="Normal 2 5 3 4 2 5" xfId="15694"/>
    <cellStyle name="Normal 2 5 3 4 2 5 2" xfId="21899"/>
    <cellStyle name="Normal 2 5 3 4 2 6" xfId="21893"/>
    <cellStyle name="Normal 2 5 3 4 2 7" xfId="34663"/>
    <cellStyle name="Normal 2 5 3 4 2 8" xfId="41779"/>
    <cellStyle name="Normal 2 5 3 4 2 9" xfId="48894"/>
    <cellStyle name="Normal 2 5 3 4 3" xfId="2253"/>
    <cellStyle name="Normal 2 5 3 4 3 10" xfId="56798"/>
    <cellStyle name="Normal 2 5 3 4 3 2" xfId="4620"/>
    <cellStyle name="Normal 2 5 3 4 3 2 2" xfId="11735"/>
    <cellStyle name="Normal 2 5 3 4 3 2 2 2" xfId="21902"/>
    <cellStyle name="Normal 2 5 3 4 3 2 3" xfId="21901"/>
    <cellStyle name="Normal 2 5 3 4 3 2 4" xfId="37820"/>
    <cellStyle name="Normal 2 5 3 4 3 2 5" xfId="44935"/>
    <cellStyle name="Normal 2 5 3 4 3 2 6" xfId="52050"/>
    <cellStyle name="Normal 2 5 3 4 3 2 7" xfId="59165"/>
    <cellStyle name="Normal 2 5 3 4 3 3" xfId="6991"/>
    <cellStyle name="Normal 2 5 3 4 3 3 2" xfId="14106"/>
    <cellStyle name="Normal 2 5 3 4 3 3 2 2" xfId="21904"/>
    <cellStyle name="Normal 2 5 3 4 3 3 3" xfId="21903"/>
    <cellStyle name="Normal 2 5 3 4 3 3 4" xfId="40191"/>
    <cellStyle name="Normal 2 5 3 4 3 3 5" xfId="47306"/>
    <cellStyle name="Normal 2 5 3 4 3 3 6" xfId="54421"/>
    <cellStyle name="Normal 2 5 3 4 3 3 7" xfId="61536"/>
    <cellStyle name="Normal 2 5 3 4 3 4" xfId="9368"/>
    <cellStyle name="Normal 2 5 3 4 3 4 2" xfId="21905"/>
    <cellStyle name="Normal 2 5 3 4 3 5" xfId="16483"/>
    <cellStyle name="Normal 2 5 3 4 3 5 2" xfId="21906"/>
    <cellStyle name="Normal 2 5 3 4 3 6" xfId="21900"/>
    <cellStyle name="Normal 2 5 3 4 3 7" xfId="35452"/>
    <cellStyle name="Normal 2 5 3 4 3 8" xfId="42568"/>
    <cellStyle name="Normal 2 5 3 4 3 9" xfId="49683"/>
    <cellStyle name="Normal 2 5 3 4 4" xfId="3032"/>
    <cellStyle name="Normal 2 5 3 4 4 2" xfId="10147"/>
    <cellStyle name="Normal 2 5 3 4 4 2 2" xfId="21908"/>
    <cellStyle name="Normal 2 5 3 4 4 3" xfId="21907"/>
    <cellStyle name="Normal 2 5 3 4 4 4" xfId="36232"/>
    <cellStyle name="Normal 2 5 3 4 4 5" xfId="43347"/>
    <cellStyle name="Normal 2 5 3 4 4 6" xfId="50462"/>
    <cellStyle name="Normal 2 5 3 4 4 7" xfId="57577"/>
    <cellStyle name="Normal 2 5 3 4 5" xfId="5403"/>
    <cellStyle name="Normal 2 5 3 4 5 2" xfId="12518"/>
    <cellStyle name="Normal 2 5 3 4 5 2 2" xfId="21910"/>
    <cellStyle name="Normal 2 5 3 4 5 3" xfId="21909"/>
    <cellStyle name="Normal 2 5 3 4 5 4" xfId="38603"/>
    <cellStyle name="Normal 2 5 3 4 5 5" xfId="45718"/>
    <cellStyle name="Normal 2 5 3 4 5 6" xfId="52833"/>
    <cellStyle name="Normal 2 5 3 4 5 7" xfId="59948"/>
    <cellStyle name="Normal 2 5 3 4 6" xfId="7780"/>
    <cellStyle name="Normal 2 5 3 4 6 2" xfId="21911"/>
    <cellStyle name="Normal 2 5 3 4 7" xfId="14895"/>
    <cellStyle name="Normal 2 5 3 4 7 2" xfId="21912"/>
    <cellStyle name="Normal 2 5 3 4 8" xfId="21892"/>
    <cellStyle name="Normal 2 5 3 4 9" xfId="33864"/>
    <cellStyle name="Normal 2 5 3 5" xfId="935"/>
    <cellStyle name="Normal 2 5 3 5 10" xfId="55481"/>
    <cellStyle name="Normal 2 5 3 5 2" xfId="3303"/>
    <cellStyle name="Normal 2 5 3 5 2 2" xfId="10418"/>
    <cellStyle name="Normal 2 5 3 5 2 2 2" xfId="21915"/>
    <cellStyle name="Normal 2 5 3 5 2 3" xfId="21914"/>
    <cellStyle name="Normal 2 5 3 5 2 4" xfId="36503"/>
    <cellStyle name="Normal 2 5 3 5 2 5" xfId="43618"/>
    <cellStyle name="Normal 2 5 3 5 2 6" xfId="50733"/>
    <cellStyle name="Normal 2 5 3 5 2 7" xfId="57848"/>
    <cellStyle name="Normal 2 5 3 5 3" xfId="5674"/>
    <cellStyle name="Normal 2 5 3 5 3 2" xfId="12789"/>
    <cellStyle name="Normal 2 5 3 5 3 2 2" xfId="21917"/>
    <cellStyle name="Normal 2 5 3 5 3 3" xfId="21916"/>
    <cellStyle name="Normal 2 5 3 5 3 4" xfId="38874"/>
    <cellStyle name="Normal 2 5 3 5 3 5" xfId="45989"/>
    <cellStyle name="Normal 2 5 3 5 3 6" xfId="53104"/>
    <cellStyle name="Normal 2 5 3 5 3 7" xfId="60219"/>
    <cellStyle name="Normal 2 5 3 5 4" xfId="8051"/>
    <cellStyle name="Normal 2 5 3 5 4 2" xfId="21918"/>
    <cellStyle name="Normal 2 5 3 5 5" xfId="15166"/>
    <cellStyle name="Normal 2 5 3 5 5 2" xfId="21919"/>
    <cellStyle name="Normal 2 5 3 5 6" xfId="21913"/>
    <cellStyle name="Normal 2 5 3 5 7" xfId="34135"/>
    <cellStyle name="Normal 2 5 3 5 8" xfId="41251"/>
    <cellStyle name="Normal 2 5 3 5 9" xfId="48366"/>
    <cellStyle name="Normal 2 5 3 6" xfId="1725"/>
    <cellStyle name="Normal 2 5 3 6 10" xfId="56270"/>
    <cellStyle name="Normal 2 5 3 6 2" xfId="4092"/>
    <cellStyle name="Normal 2 5 3 6 2 2" xfId="11207"/>
    <cellStyle name="Normal 2 5 3 6 2 2 2" xfId="21922"/>
    <cellStyle name="Normal 2 5 3 6 2 3" xfId="21921"/>
    <cellStyle name="Normal 2 5 3 6 2 4" xfId="37292"/>
    <cellStyle name="Normal 2 5 3 6 2 5" xfId="44407"/>
    <cellStyle name="Normal 2 5 3 6 2 6" xfId="51522"/>
    <cellStyle name="Normal 2 5 3 6 2 7" xfId="58637"/>
    <cellStyle name="Normal 2 5 3 6 3" xfId="6463"/>
    <cellStyle name="Normal 2 5 3 6 3 2" xfId="13578"/>
    <cellStyle name="Normal 2 5 3 6 3 2 2" xfId="21924"/>
    <cellStyle name="Normal 2 5 3 6 3 3" xfId="21923"/>
    <cellStyle name="Normal 2 5 3 6 3 4" xfId="39663"/>
    <cellStyle name="Normal 2 5 3 6 3 5" xfId="46778"/>
    <cellStyle name="Normal 2 5 3 6 3 6" xfId="53893"/>
    <cellStyle name="Normal 2 5 3 6 3 7" xfId="61008"/>
    <cellStyle name="Normal 2 5 3 6 4" xfId="8840"/>
    <cellStyle name="Normal 2 5 3 6 4 2" xfId="21925"/>
    <cellStyle name="Normal 2 5 3 6 5" xfId="15955"/>
    <cellStyle name="Normal 2 5 3 6 5 2" xfId="21926"/>
    <cellStyle name="Normal 2 5 3 6 6" xfId="21920"/>
    <cellStyle name="Normal 2 5 3 6 7" xfId="34924"/>
    <cellStyle name="Normal 2 5 3 6 8" xfId="42040"/>
    <cellStyle name="Normal 2 5 3 6 9" xfId="49155"/>
    <cellStyle name="Normal 2 5 3 7" xfId="2504"/>
    <cellStyle name="Normal 2 5 3 7 2" xfId="9619"/>
    <cellStyle name="Normal 2 5 3 7 2 2" xfId="21928"/>
    <cellStyle name="Normal 2 5 3 7 3" xfId="21927"/>
    <cellStyle name="Normal 2 5 3 7 4" xfId="35704"/>
    <cellStyle name="Normal 2 5 3 7 5" xfId="42819"/>
    <cellStyle name="Normal 2 5 3 7 6" xfId="49934"/>
    <cellStyle name="Normal 2 5 3 7 7" xfId="57049"/>
    <cellStyle name="Normal 2 5 3 8" xfId="4875"/>
    <cellStyle name="Normal 2 5 3 8 2" xfId="11990"/>
    <cellStyle name="Normal 2 5 3 8 2 2" xfId="21930"/>
    <cellStyle name="Normal 2 5 3 8 3" xfId="21929"/>
    <cellStyle name="Normal 2 5 3 8 4" xfId="38075"/>
    <cellStyle name="Normal 2 5 3 8 5" xfId="45190"/>
    <cellStyle name="Normal 2 5 3 8 6" xfId="52305"/>
    <cellStyle name="Normal 2 5 3 8 7" xfId="59420"/>
    <cellStyle name="Normal 2 5 3 9" xfId="7252"/>
    <cellStyle name="Normal 2 5 3 9 2" xfId="21931"/>
    <cellStyle name="Normal 2 5 4" xfId="235"/>
    <cellStyle name="Normal 2 5 4 10" xfId="40553"/>
    <cellStyle name="Normal 2 5 4 11" xfId="47668"/>
    <cellStyle name="Normal 2 5 4 12" xfId="54783"/>
    <cellStyle name="Normal 2 5 4 2" xfId="1036"/>
    <cellStyle name="Normal 2 5 4 2 10" xfId="55582"/>
    <cellStyle name="Normal 2 5 4 2 2" xfId="3404"/>
    <cellStyle name="Normal 2 5 4 2 2 2" xfId="10519"/>
    <cellStyle name="Normal 2 5 4 2 2 2 2" xfId="21935"/>
    <cellStyle name="Normal 2 5 4 2 2 3" xfId="21934"/>
    <cellStyle name="Normal 2 5 4 2 2 4" xfId="36604"/>
    <cellStyle name="Normal 2 5 4 2 2 5" xfId="43719"/>
    <cellStyle name="Normal 2 5 4 2 2 6" xfId="50834"/>
    <cellStyle name="Normal 2 5 4 2 2 7" xfId="57949"/>
    <cellStyle name="Normal 2 5 4 2 3" xfId="5775"/>
    <cellStyle name="Normal 2 5 4 2 3 2" xfId="12890"/>
    <cellStyle name="Normal 2 5 4 2 3 2 2" xfId="21937"/>
    <cellStyle name="Normal 2 5 4 2 3 3" xfId="21936"/>
    <cellStyle name="Normal 2 5 4 2 3 4" xfId="38975"/>
    <cellStyle name="Normal 2 5 4 2 3 5" xfId="46090"/>
    <cellStyle name="Normal 2 5 4 2 3 6" xfId="53205"/>
    <cellStyle name="Normal 2 5 4 2 3 7" xfId="60320"/>
    <cellStyle name="Normal 2 5 4 2 4" xfId="8152"/>
    <cellStyle name="Normal 2 5 4 2 4 2" xfId="21938"/>
    <cellStyle name="Normal 2 5 4 2 5" xfId="15267"/>
    <cellStyle name="Normal 2 5 4 2 5 2" xfId="21939"/>
    <cellStyle name="Normal 2 5 4 2 6" xfId="21933"/>
    <cellStyle name="Normal 2 5 4 2 7" xfId="34236"/>
    <cellStyle name="Normal 2 5 4 2 8" xfId="41352"/>
    <cellStyle name="Normal 2 5 4 2 9" xfId="48467"/>
    <cellStyle name="Normal 2 5 4 3" xfId="1826"/>
    <cellStyle name="Normal 2 5 4 3 10" xfId="56371"/>
    <cellStyle name="Normal 2 5 4 3 2" xfId="4193"/>
    <cellStyle name="Normal 2 5 4 3 2 2" xfId="11308"/>
    <cellStyle name="Normal 2 5 4 3 2 2 2" xfId="21942"/>
    <cellStyle name="Normal 2 5 4 3 2 3" xfId="21941"/>
    <cellStyle name="Normal 2 5 4 3 2 4" xfId="37393"/>
    <cellStyle name="Normal 2 5 4 3 2 5" xfId="44508"/>
    <cellStyle name="Normal 2 5 4 3 2 6" xfId="51623"/>
    <cellStyle name="Normal 2 5 4 3 2 7" xfId="58738"/>
    <cellStyle name="Normal 2 5 4 3 3" xfId="6564"/>
    <cellStyle name="Normal 2 5 4 3 3 2" xfId="13679"/>
    <cellStyle name="Normal 2 5 4 3 3 2 2" xfId="21944"/>
    <cellStyle name="Normal 2 5 4 3 3 3" xfId="21943"/>
    <cellStyle name="Normal 2 5 4 3 3 4" xfId="39764"/>
    <cellStyle name="Normal 2 5 4 3 3 5" xfId="46879"/>
    <cellStyle name="Normal 2 5 4 3 3 6" xfId="53994"/>
    <cellStyle name="Normal 2 5 4 3 3 7" xfId="61109"/>
    <cellStyle name="Normal 2 5 4 3 4" xfId="8941"/>
    <cellStyle name="Normal 2 5 4 3 4 2" xfId="21945"/>
    <cellStyle name="Normal 2 5 4 3 5" xfId="16056"/>
    <cellStyle name="Normal 2 5 4 3 5 2" xfId="21946"/>
    <cellStyle name="Normal 2 5 4 3 6" xfId="21940"/>
    <cellStyle name="Normal 2 5 4 3 7" xfId="35025"/>
    <cellStyle name="Normal 2 5 4 3 8" xfId="42141"/>
    <cellStyle name="Normal 2 5 4 3 9" xfId="49256"/>
    <cellStyle name="Normal 2 5 4 4" xfId="2605"/>
    <cellStyle name="Normal 2 5 4 4 2" xfId="9720"/>
    <cellStyle name="Normal 2 5 4 4 2 2" xfId="21948"/>
    <cellStyle name="Normal 2 5 4 4 3" xfId="21947"/>
    <cellStyle name="Normal 2 5 4 4 4" xfId="35805"/>
    <cellStyle name="Normal 2 5 4 4 5" xfId="42920"/>
    <cellStyle name="Normal 2 5 4 4 6" xfId="50035"/>
    <cellStyle name="Normal 2 5 4 4 7" xfId="57150"/>
    <cellStyle name="Normal 2 5 4 5" xfId="4976"/>
    <cellStyle name="Normal 2 5 4 5 2" xfId="12091"/>
    <cellStyle name="Normal 2 5 4 5 2 2" xfId="21950"/>
    <cellStyle name="Normal 2 5 4 5 3" xfId="21949"/>
    <cellStyle name="Normal 2 5 4 5 4" xfId="38176"/>
    <cellStyle name="Normal 2 5 4 5 5" xfId="45291"/>
    <cellStyle name="Normal 2 5 4 5 6" xfId="52406"/>
    <cellStyle name="Normal 2 5 4 5 7" xfId="59521"/>
    <cellStyle name="Normal 2 5 4 6" xfId="7353"/>
    <cellStyle name="Normal 2 5 4 6 2" xfId="21951"/>
    <cellStyle name="Normal 2 5 4 7" xfId="14468"/>
    <cellStyle name="Normal 2 5 4 7 2" xfId="21952"/>
    <cellStyle name="Normal 2 5 4 8" xfId="21932"/>
    <cellStyle name="Normal 2 5 4 9" xfId="33437"/>
    <cellStyle name="Normal 2 5 5" xfId="430"/>
    <cellStyle name="Normal 2 5 5 10" xfId="40748"/>
    <cellStyle name="Normal 2 5 5 11" xfId="47863"/>
    <cellStyle name="Normal 2 5 5 12" xfId="54978"/>
    <cellStyle name="Normal 2 5 5 2" xfId="1231"/>
    <cellStyle name="Normal 2 5 5 2 10" xfId="55777"/>
    <cellStyle name="Normal 2 5 5 2 2" xfId="3599"/>
    <cellStyle name="Normal 2 5 5 2 2 2" xfId="10714"/>
    <cellStyle name="Normal 2 5 5 2 2 2 2" xfId="21956"/>
    <cellStyle name="Normal 2 5 5 2 2 3" xfId="21955"/>
    <cellStyle name="Normal 2 5 5 2 2 4" xfId="36799"/>
    <cellStyle name="Normal 2 5 5 2 2 5" xfId="43914"/>
    <cellStyle name="Normal 2 5 5 2 2 6" xfId="51029"/>
    <cellStyle name="Normal 2 5 5 2 2 7" xfId="58144"/>
    <cellStyle name="Normal 2 5 5 2 3" xfId="5970"/>
    <cellStyle name="Normal 2 5 5 2 3 2" xfId="13085"/>
    <cellStyle name="Normal 2 5 5 2 3 2 2" xfId="21958"/>
    <cellStyle name="Normal 2 5 5 2 3 3" xfId="21957"/>
    <cellStyle name="Normal 2 5 5 2 3 4" xfId="39170"/>
    <cellStyle name="Normal 2 5 5 2 3 5" xfId="46285"/>
    <cellStyle name="Normal 2 5 5 2 3 6" xfId="53400"/>
    <cellStyle name="Normal 2 5 5 2 3 7" xfId="60515"/>
    <cellStyle name="Normal 2 5 5 2 4" xfId="8347"/>
    <cellStyle name="Normal 2 5 5 2 4 2" xfId="21959"/>
    <cellStyle name="Normal 2 5 5 2 5" xfId="15462"/>
    <cellStyle name="Normal 2 5 5 2 5 2" xfId="21960"/>
    <cellStyle name="Normal 2 5 5 2 6" xfId="21954"/>
    <cellStyle name="Normal 2 5 5 2 7" xfId="34431"/>
    <cellStyle name="Normal 2 5 5 2 8" xfId="41547"/>
    <cellStyle name="Normal 2 5 5 2 9" xfId="48662"/>
    <cellStyle name="Normal 2 5 5 3" xfId="2021"/>
    <cellStyle name="Normal 2 5 5 3 10" xfId="56566"/>
    <cellStyle name="Normal 2 5 5 3 2" xfId="4388"/>
    <cellStyle name="Normal 2 5 5 3 2 2" xfId="11503"/>
    <cellStyle name="Normal 2 5 5 3 2 2 2" xfId="21963"/>
    <cellStyle name="Normal 2 5 5 3 2 3" xfId="21962"/>
    <cellStyle name="Normal 2 5 5 3 2 4" xfId="37588"/>
    <cellStyle name="Normal 2 5 5 3 2 5" xfId="44703"/>
    <cellStyle name="Normal 2 5 5 3 2 6" xfId="51818"/>
    <cellStyle name="Normal 2 5 5 3 2 7" xfId="58933"/>
    <cellStyle name="Normal 2 5 5 3 3" xfId="6759"/>
    <cellStyle name="Normal 2 5 5 3 3 2" xfId="13874"/>
    <cellStyle name="Normal 2 5 5 3 3 2 2" xfId="21965"/>
    <cellStyle name="Normal 2 5 5 3 3 3" xfId="21964"/>
    <cellStyle name="Normal 2 5 5 3 3 4" xfId="39959"/>
    <cellStyle name="Normal 2 5 5 3 3 5" xfId="47074"/>
    <cellStyle name="Normal 2 5 5 3 3 6" xfId="54189"/>
    <cellStyle name="Normal 2 5 5 3 3 7" xfId="61304"/>
    <cellStyle name="Normal 2 5 5 3 4" xfId="9136"/>
    <cellStyle name="Normal 2 5 5 3 4 2" xfId="21966"/>
    <cellStyle name="Normal 2 5 5 3 5" xfId="16251"/>
    <cellStyle name="Normal 2 5 5 3 5 2" xfId="21967"/>
    <cellStyle name="Normal 2 5 5 3 6" xfId="21961"/>
    <cellStyle name="Normal 2 5 5 3 7" xfId="35220"/>
    <cellStyle name="Normal 2 5 5 3 8" xfId="42336"/>
    <cellStyle name="Normal 2 5 5 3 9" xfId="49451"/>
    <cellStyle name="Normal 2 5 5 4" xfId="2800"/>
    <cellStyle name="Normal 2 5 5 4 2" xfId="9915"/>
    <cellStyle name="Normal 2 5 5 4 2 2" xfId="21969"/>
    <cellStyle name="Normal 2 5 5 4 3" xfId="21968"/>
    <cellStyle name="Normal 2 5 5 4 4" xfId="36000"/>
    <cellStyle name="Normal 2 5 5 4 5" xfId="43115"/>
    <cellStyle name="Normal 2 5 5 4 6" xfId="50230"/>
    <cellStyle name="Normal 2 5 5 4 7" xfId="57345"/>
    <cellStyle name="Normal 2 5 5 5" xfId="5171"/>
    <cellStyle name="Normal 2 5 5 5 2" xfId="12286"/>
    <cellStyle name="Normal 2 5 5 5 2 2" xfId="21971"/>
    <cellStyle name="Normal 2 5 5 5 3" xfId="21970"/>
    <cellStyle name="Normal 2 5 5 5 4" xfId="38371"/>
    <cellStyle name="Normal 2 5 5 5 5" xfId="45486"/>
    <cellStyle name="Normal 2 5 5 5 6" xfId="52601"/>
    <cellStyle name="Normal 2 5 5 5 7" xfId="59716"/>
    <cellStyle name="Normal 2 5 5 6" xfId="7548"/>
    <cellStyle name="Normal 2 5 5 6 2" xfId="21972"/>
    <cellStyle name="Normal 2 5 5 7" xfId="14663"/>
    <cellStyle name="Normal 2 5 5 7 2" xfId="21973"/>
    <cellStyle name="Normal 2 5 5 8" xfId="21953"/>
    <cellStyle name="Normal 2 5 5 9" xfId="33632"/>
    <cellStyle name="Normal 2 5 6" xfId="659"/>
    <cellStyle name="Normal 2 5 6 10" xfId="40977"/>
    <cellStyle name="Normal 2 5 6 11" xfId="48092"/>
    <cellStyle name="Normal 2 5 6 12" xfId="55207"/>
    <cellStyle name="Normal 2 5 6 2" xfId="1460"/>
    <cellStyle name="Normal 2 5 6 2 10" xfId="56006"/>
    <cellStyle name="Normal 2 5 6 2 2" xfId="3828"/>
    <cellStyle name="Normal 2 5 6 2 2 2" xfId="10943"/>
    <cellStyle name="Normal 2 5 6 2 2 2 2" xfId="21977"/>
    <cellStyle name="Normal 2 5 6 2 2 3" xfId="21976"/>
    <cellStyle name="Normal 2 5 6 2 2 4" xfId="37028"/>
    <cellStyle name="Normal 2 5 6 2 2 5" xfId="44143"/>
    <cellStyle name="Normal 2 5 6 2 2 6" xfId="51258"/>
    <cellStyle name="Normal 2 5 6 2 2 7" xfId="58373"/>
    <cellStyle name="Normal 2 5 6 2 3" xfId="6199"/>
    <cellStyle name="Normal 2 5 6 2 3 2" xfId="13314"/>
    <cellStyle name="Normal 2 5 6 2 3 2 2" xfId="21979"/>
    <cellStyle name="Normal 2 5 6 2 3 3" xfId="21978"/>
    <cellStyle name="Normal 2 5 6 2 3 4" xfId="39399"/>
    <cellStyle name="Normal 2 5 6 2 3 5" xfId="46514"/>
    <cellStyle name="Normal 2 5 6 2 3 6" xfId="53629"/>
    <cellStyle name="Normal 2 5 6 2 3 7" xfId="60744"/>
    <cellStyle name="Normal 2 5 6 2 4" xfId="8576"/>
    <cellStyle name="Normal 2 5 6 2 4 2" xfId="21980"/>
    <cellStyle name="Normal 2 5 6 2 5" xfId="15691"/>
    <cellStyle name="Normal 2 5 6 2 5 2" xfId="21981"/>
    <cellStyle name="Normal 2 5 6 2 6" xfId="21975"/>
    <cellStyle name="Normal 2 5 6 2 7" xfId="34660"/>
    <cellStyle name="Normal 2 5 6 2 8" xfId="41776"/>
    <cellStyle name="Normal 2 5 6 2 9" xfId="48891"/>
    <cellStyle name="Normal 2 5 6 3" xfId="2250"/>
    <cellStyle name="Normal 2 5 6 3 10" xfId="56795"/>
    <cellStyle name="Normal 2 5 6 3 2" xfId="4617"/>
    <cellStyle name="Normal 2 5 6 3 2 2" xfId="11732"/>
    <cellStyle name="Normal 2 5 6 3 2 2 2" xfId="21984"/>
    <cellStyle name="Normal 2 5 6 3 2 3" xfId="21983"/>
    <cellStyle name="Normal 2 5 6 3 2 4" xfId="37817"/>
    <cellStyle name="Normal 2 5 6 3 2 5" xfId="44932"/>
    <cellStyle name="Normal 2 5 6 3 2 6" xfId="52047"/>
    <cellStyle name="Normal 2 5 6 3 2 7" xfId="59162"/>
    <cellStyle name="Normal 2 5 6 3 3" xfId="6988"/>
    <cellStyle name="Normal 2 5 6 3 3 2" xfId="14103"/>
    <cellStyle name="Normal 2 5 6 3 3 2 2" xfId="21986"/>
    <cellStyle name="Normal 2 5 6 3 3 3" xfId="21985"/>
    <cellStyle name="Normal 2 5 6 3 3 4" xfId="40188"/>
    <cellStyle name="Normal 2 5 6 3 3 5" xfId="47303"/>
    <cellStyle name="Normal 2 5 6 3 3 6" xfId="54418"/>
    <cellStyle name="Normal 2 5 6 3 3 7" xfId="61533"/>
    <cellStyle name="Normal 2 5 6 3 4" xfId="9365"/>
    <cellStyle name="Normal 2 5 6 3 4 2" xfId="21987"/>
    <cellStyle name="Normal 2 5 6 3 5" xfId="16480"/>
    <cellStyle name="Normal 2 5 6 3 5 2" xfId="21988"/>
    <cellStyle name="Normal 2 5 6 3 6" xfId="21982"/>
    <cellStyle name="Normal 2 5 6 3 7" xfId="35449"/>
    <cellStyle name="Normal 2 5 6 3 8" xfId="42565"/>
    <cellStyle name="Normal 2 5 6 3 9" xfId="49680"/>
    <cellStyle name="Normal 2 5 6 4" xfId="3029"/>
    <cellStyle name="Normal 2 5 6 4 2" xfId="10144"/>
    <cellStyle name="Normal 2 5 6 4 2 2" xfId="21990"/>
    <cellStyle name="Normal 2 5 6 4 3" xfId="21989"/>
    <cellStyle name="Normal 2 5 6 4 4" xfId="36229"/>
    <cellStyle name="Normal 2 5 6 4 5" xfId="43344"/>
    <cellStyle name="Normal 2 5 6 4 6" xfId="50459"/>
    <cellStyle name="Normal 2 5 6 4 7" xfId="57574"/>
    <cellStyle name="Normal 2 5 6 5" xfId="5400"/>
    <cellStyle name="Normal 2 5 6 5 2" xfId="12515"/>
    <cellStyle name="Normal 2 5 6 5 2 2" xfId="21992"/>
    <cellStyle name="Normal 2 5 6 5 3" xfId="21991"/>
    <cellStyle name="Normal 2 5 6 5 4" xfId="38600"/>
    <cellStyle name="Normal 2 5 6 5 5" xfId="45715"/>
    <cellStyle name="Normal 2 5 6 5 6" xfId="52830"/>
    <cellStyle name="Normal 2 5 6 5 7" xfId="59945"/>
    <cellStyle name="Normal 2 5 6 6" xfId="7777"/>
    <cellStyle name="Normal 2 5 6 6 2" xfId="21993"/>
    <cellStyle name="Normal 2 5 6 7" xfId="14892"/>
    <cellStyle name="Normal 2 5 6 7 2" xfId="21994"/>
    <cellStyle name="Normal 2 5 6 8" xfId="21974"/>
    <cellStyle name="Normal 2 5 6 9" xfId="33861"/>
    <cellStyle name="Normal 2 5 7" xfId="841"/>
    <cellStyle name="Normal 2 5 7 10" xfId="55387"/>
    <cellStyle name="Normal 2 5 7 2" xfId="3209"/>
    <cellStyle name="Normal 2 5 7 2 2" xfId="10324"/>
    <cellStyle name="Normal 2 5 7 2 2 2" xfId="21997"/>
    <cellStyle name="Normal 2 5 7 2 3" xfId="21996"/>
    <cellStyle name="Normal 2 5 7 2 4" xfId="36409"/>
    <cellStyle name="Normal 2 5 7 2 5" xfId="43524"/>
    <cellStyle name="Normal 2 5 7 2 6" xfId="50639"/>
    <cellStyle name="Normal 2 5 7 2 7" xfId="57754"/>
    <cellStyle name="Normal 2 5 7 3" xfId="5580"/>
    <cellStyle name="Normal 2 5 7 3 2" xfId="12695"/>
    <cellStyle name="Normal 2 5 7 3 2 2" xfId="21999"/>
    <cellStyle name="Normal 2 5 7 3 3" xfId="21998"/>
    <cellStyle name="Normal 2 5 7 3 4" xfId="38780"/>
    <cellStyle name="Normal 2 5 7 3 5" xfId="45895"/>
    <cellStyle name="Normal 2 5 7 3 6" xfId="53010"/>
    <cellStyle name="Normal 2 5 7 3 7" xfId="60125"/>
    <cellStyle name="Normal 2 5 7 4" xfId="7957"/>
    <cellStyle name="Normal 2 5 7 4 2" xfId="22000"/>
    <cellStyle name="Normal 2 5 7 5" xfId="15072"/>
    <cellStyle name="Normal 2 5 7 5 2" xfId="22001"/>
    <cellStyle name="Normal 2 5 7 6" xfId="21995"/>
    <cellStyle name="Normal 2 5 7 7" xfId="34041"/>
    <cellStyle name="Normal 2 5 7 8" xfId="41157"/>
    <cellStyle name="Normal 2 5 7 9" xfId="48272"/>
    <cellStyle name="Normal 2 5 8" xfId="1631"/>
    <cellStyle name="Normal 2 5 8 10" xfId="56176"/>
    <cellStyle name="Normal 2 5 8 2" xfId="3998"/>
    <cellStyle name="Normal 2 5 8 2 2" xfId="11113"/>
    <cellStyle name="Normal 2 5 8 2 2 2" xfId="22004"/>
    <cellStyle name="Normal 2 5 8 2 3" xfId="22003"/>
    <cellStyle name="Normal 2 5 8 2 4" xfId="37198"/>
    <cellStyle name="Normal 2 5 8 2 5" xfId="44313"/>
    <cellStyle name="Normal 2 5 8 2 6" xfId="51428"/>
    <cellStyle name="Normal 2 5 8 2 7" xfId="58543"/>
    <cellStyle name="Normal 2 5 8 3" xfId="6369"/>
    <cellStyle name="Normal 2 5 8 3 2" xfId="13484"/>
    <cellStyle name="Normal 2 5 8 3 2 2" xfId="22006"/>
    <cellStyle name="Normal 2 5 8 3 3" xfId="22005"/>
    <cellStyle name="Normal 2 5 8 3 4" xfId="39569"/>
    <cellStyle name="Normal 2 5 8 3 5" xfId="46684"/>
    <cellStyle name="Normal 2 5 8 3 6" xfId="53799"/>
    <cellStyle name="Normal 2 5 8 3 7" xfId="60914"/>
    <cellStyle name="Normal 2 5 8 4" xfId="8746"/>
    <cellStyle name="Normal 2 5 8 4 2" xfId="22007"/>
    <cellStyle name="Normal 2 5 8 5" xfId="15861"/>
    <cellStyle name="Normal 2 5 8 5 2" xfId="22008"/>
    <cellStyle name="Normal 2 5 8 6" xfId="22002"/>
    <cellStyle name="Normal 2 5 8 7" xfId="34830"/>
    <cellStyle name="Normal 2 5 8 8" xfId="41946"/>
    <cellStyle name="Normal 2 5 8 9" xfId="49061"/>
    <cellStyle name="Normal 2 5 9" xfId="2410"/>
    <cellStyle name="Normal 2 5 9 2" xfId="9525"/>
    <cellStyle name="Normal 2 5 9 2 2" xfId="22010"/>
    <cellStyle name="Normal 2 5 9 3" xfId="22009"/>
    <cellStyle name="Normal 2 5 9 4" xfId="35610"/>
    <cellStyle name="Normal 2 5 9 5" xfId="42725"/>
    <cellStyle name="Normal 2 5 9 6" xfId="49840"/>
    <cellStyle name="Normal 2 5 9 7" xfId="56955"/>
    <cellStyle name="Normal 2 6" xfId="128"/>
    <cellStyle name="Normal 2 6 10" xfId="7253"/>
    <cellStyle name="Normal 2 6 10 2" xfId="22012"/>
    <cellStyle name="Normal 2 6 11" xfId="14368"/>
    <cellStyle name="Normal 2 6 11 2" xfId="22013"/>
    <cellStyle name="Normal 2 6 12" xfId="22011"/>
    <cellStyle name="Normal 2 6 13" xfId="33337"/>
    <cellStyle name="Normal 2 6 14" xfId="40453"/>
    <cellStyle name="Normal 2 6 15" xfId="47568"/>
    <cellStyle name="Normal 2 6 16" xfId="54683"/>
    <cellStyle name="Normal 2 6 2" xfId="51"/>
    <cellStyle name="Normal 2 6 3" xfId="330"/>
    <cellStyle name="Normal 2 6 3 10" xfId="40648"/>
    <cellStyle name="Normal 2 6 3 11" xfId="47763"/>
    <cellStyle name="Normal 2 6 3 12" xfId="54878"/>
    <cellStyle name="Normal 2 6 3 2" xfId="1131"/>
    <cellStyle name="Normal 2 6 3 2 10" xfId="55677"/>
    <cellStyle name="Normal 2 6 3 2 2" xfId="3499"/>
    <cellStyle name="Normal 2 6 3 2 2 2" xfId="10614"/>
    <cellStyle name="Normal 2 6 3 2 2 2 2" xfId="22017"/>
    <cellStyle name="Normal 2 6 3 2 2 3" xfId="22016"/>
    <cellStyle name="Normal 2 6 3 2 2 4" xfId="36699"/>
    <cellStyle name="Normal 2 6 3 2 2 5" xfId="43814"/>
    <cellStyle name="Normal 2 6 3 2 2 6" xfId="50929"/>
    <cellStyle name="Normal 2 6 3 2 2 7" xfId="58044"/>
    <cellStyle name="Normal 2 6 3 2 3" xfId="5870"/>
    <cellStyle name="Normal 2 6 3 2 3 2" xfId="12985"/>
    <cellStyle name="Normal 2 6 3 2 3 2 2" xfId="22019"/>
    <cellStyle name="Normal 2 6 3 2 3 3" xfId="22018"/>
    <cellStyle name="Normal 2 6 3 2 3 4" xfId="39070"/>
    <cellStyle name="Normal 2 6 3 2 3 5" xfId="46185"/>
    <cellStyle name="Normal 2 6 3 2 3 6" xfId="53300"/>
    <cellStyle name="Normal 2 6 3 2 3 7" xfId="60415"/>
    <cellStyle name="Normal 2 6 3 2 4" xfId="8247"/>
    <cellStyle name="Normal 2 6 3 2 4 2" xfId="22020"/>
    <cellStyle name="Normal 2 6 3 2 5" xfId="15362"/>
    <cellStyle name="Normal 2 6 3 2 5 2" xfId="22021"/>
    <cellStyle name="Normal 2 6 3 2 6" xfId="22015"/>
    <cellStyle name="Normal 2 6 3 2 7" xfId="34331"/>
    <cellStyle name="Normal 2 6 3 2 8" xfId="41447"/>
    <cellStyle name="Normal 2 6 3 2 9" xfId="48562"/>
    <cellStyle name="Normal 2 6 3 3" xfId="1921"/>
    <cellStyle name="Normal 2 6 3 3 10" xfId="56466"/>
    <cellStyle name="Normal 2 6 3 3 2" xfId="4288"/>
    <cellStyle name="Normal 2 6 3 3 2 2" xfId="11403"/>
    <cellStyle name="Normal 2 6 3 3 2 2 2" xfId="22024"/>
    <cellStyle name="Normal 2 6 3 3 2 3" xfId="22023"/>
    <cellStyle name="Normal 2 6 3 3 2 4" xfId="37488"/>
    <cellStyle name="Normal 2 6 3 3 2 5" xfId="44603"/>
    <cellStyle name="Normal 2 6 3 3 2 6" xfId="51718"/>
    <cellStyle name="Normal 2 6 3 3 2 7" xfId="58833"/>
    <cellStyle name="Normal 2 6 3 3 3" xfId="6659"/>
    <cellStyle name="Normal 2 6 3 3 3 2" xfId="13774"/>
    <cellStyle name="Normal 2 6 3 3 3 2 2" xfId="22026"/>
    <cellStyle name="Normal 2 6 3 3 3 3" xfId="22025"/>
    <cellStyle name="Normal 2 6 3 3 3 4" xfId="39859"/>
    <cellStyle name="Normal 2 6 3 3 3 5" xfId="46974"/>
    <cellStyle name="Normal 2 6 3 3 3 6" xfId="54089"/>
    <cellStyle name="Normal 2 6 3 3 3 7" xfId="61204"/>
    <cellStyle name="Normal 2 6 3 3 4" xfId="9036"/>
    <cellStyle name="Normal 2 6 3 3 4 2" xfId="22027"/>
    <cellStyle name="Normal 2 6 3 3 5" xfId="16151"/>
    <cellStyle name="Normal 2 6 3 3 5 2" xfId="22028"/>
    <cellStyle name="Normal 2 6 3 3 6" xfId="22022"/>
    <cellStyle name="Normal 2 6 3 3 7" xfId="35120"/>
    <cellStyle name="Normal 2 6 3 3 8" xfId="42236"/>
    <cellStyle name="Normal 2 6 3 3 9" xfId="49351"/>
    <cellStyle name="Normal 2 6 3 4" xfId="2700"/>
    <cellStyle name="Normal 2 6 3 4 2" xfId="9815"/>
    <cellStyle name="Normal 2 6 3 4 2 2" xfId="22030"/>
    <cellStyle name="Normal 2 6 3 4 3" xfId="22029"/>
    <cellStyle name="Normal 2 6 3 4 4" xfId="35900"/>
    <cellStyle name="Normal 2 6 3 4 5" xfId="43015"/>
    <cellStyle name="Normal 2 6 3 4 6" xfId="50130"/>
    <cellStyle name="Normal 2 6 3 4 7" xfId="57245"/>
    <cellStyle name="Normal 2 6 3 5" xfId="5071"/>
    <cellStyle name="Normal 2 6 3 5 2" xfId="12186"/>
    <cellStyle name="Normal 2 6 3 5 2 2" xfId="22032"/>
    <cellStyle name="Normal 2 6 3 5 3" xfId="22031"/>
    <cellStyle name="Normal 2 6 3 5 4" xfId="38271"/>
    <cellStyle name="Normal 2 6 3 5 5" xfId="45386"/>
    <cellStyle name="Normal 2 6 3 5 6" xfId="52501"/>
    <cellStyle name="Normal 2 6 3 5 7" xfId="59616"/>
    <cellStyle name="Normal 2 6 3 6" xfId="7448"/>
    <cellStyle name="Normal 2 6 3 6 2" xfId="22033"/>
    <cellStyle name="Normal 2 6 3 7" xfId="14563"/>
    <cellStyle name="Normal 2 6 3 7 2" xfId="22034"/>
    <cellStyle name="Normal 2 6 3 8" xfId="22014"/>
    <cellStyle name="Normal 2 6 3 9" xfId="33532"/>
    <cellStyle name="Normal 2 6 4" xfId="525"/>
    <cellStyle name="Normal 2 6 4 10" xfId="40843"/>
    <cellStyle name="Normal 2 6 4 11" xfId="47958"/>
    <cellStyle name="Normal 2 6 4 12" xfId="55073"/>
    <cellStyle name="Normal 2 6 4 2" xfId="1326"/>
    <cellStyle name="Normal 2 6 4 2 10" xfId="55872"/>
    <cellStyle name="Normal 2 6 4 2 2" xfId="3694"/>
    <cellStyle name="Normal 2 6 4 2 2 2" xfId="10809"/>
    <cellStyle name="Normal 2 6 4 2 2 2 2" xfId="22038"/>
    <cellStyle name="Normal 2 6 4 2 2 3" xfId="22037"/>
    <cellStyle name="Normal 2 6 4 2 2 4" xfId="36894"/>
    <cellStyle name="Normal 2 6 4 2 2 5" xfId="44009"/>
    <cellStyle name="Normal 2 6 4 2 2 6" xfId="51124"/>
    <cellStyle name="Normal 2 6 4 2 2 7" xfId="58239"/>
    <cellStyle name="Normal 2 6 4 2 3" xfId="6065"/>
    <cellStyle name="Normal 2 6 4 2 3 2" xfId="13180"/>
    <cellStyle name="Normal 2 6 4 2 3 2 2" xfId="22040"/>
    <cellStyle name="Normal 2 6 4 2 3 3" xfId="22039"/>
    <cellStyle name="Normal 2 6 4 2 3 4" xfId="39265"/>
    <cellStyle name="Normal 2 6 4 2 3 5" xfId="46380"/>
    <cellStyle name="Normal 2 6 4 2 3 6" xfId="53495"/>
    <cellStyle name="Normal 2 6 4 2 3 7" xfId="60610"/>
    <cellStyle name="Normal 2 6 4 2 4" xfId="8442"/>
    <cellStyle name="Normal 2 6 4 2 4 2" xfId="22041"/>
    <cellStyle name="Normal 2 6 4 2 5" xfId="15557"/>
    <cellStyle name="Normal 2 6 4 2 5 2" xfId="22042"/>
    <cellStyle name="Normal 2 6 4 2 6" xfId="22036"/>
    <cellStyle name="Normal 2 6 4 2 7" xfId="34526"/>
    <cellStyle name="Normal 2 6 4 2 8" xfId="41642"/>
    <cellStyle name="Normal 2 6 4 2 9" xfId="48757"/>
    <cellStyle name="Normal 2 6 4 3" xfId="2116"/>
    <cellStyle name="Normal 2 6 4 3 10" xfId="56661"/>
    <cellStyle name="Normal 2 6 4 3 2" xfId="4483"/>
    <cellStyle name="Normal 2 6 4 3 2 2" xfId="11598"/>
    <cellStyle name="Normal 2 6 4 3 2 2 2" xfId="22045"/>
    <cellStyle name="Normal 2 6 4 3 2 3" xfId="22044"/>
    <cellStyle name="Normal 2 6 4 3 2 4" xfId="37683"/>
    <cellStyle name="Normal 2 6 4 3 2 5" xfId="44798"/>
    <cellStyle name="Normal 2 6 4 3 2 6" xfId="51913"/>
    <cellStyle name="Normal 2 6 4 3 2 7" xfId="59028"/>
    <cellStyle name="Normal 2 6 4 3 3" xfId="6854"/>
    <cellStyle name="Normal 2 6 4 3 3 2" xfId="13969"/>
    <cellStyle name="Normal 2 6 4 3 3 2 2" xfId="22047"/>
    <cellStyle name="Normal 2 6 4 3 3 3" xfId="22046"/>
    <cellStyle name="Normal 2 6 4 3 3 4" xfId="40054"/>
    <cellStyle name="Normal 2 6 4 3 3 5" xfId="47169"/>
    <cellStyle name="Normal 2 6 4 3 3 6" xfId="54284"/>
    <cellStyle name="Normal 2 6 4 3 3 7" xfId="61399"/>
    <cellStyle name="Normal 2 6 4 3 4" xfId="9231"/>
    <cellStyle name="Normal 2 6 4 3 4 2" xfId="22048"/>
    <cellStyle name="Normal 2 6 4 3 5" xfId="16346"/>
    <cellStyle name="Normal 2 6 4 3 5 2" xfId="22049"/>
    <cellStyle name="Normal 2 6 4 3 6" xfId="22043"/>
    <cellStyle name="Normal 2 6 4 3 7" xfId="35315"/>
    <cellStyle name="Normal 2 6 4 3 8" xfId="42431"/>
    <cellStyle name="Normal 2 6 4 3 9" xfId="49546"/>
    <cellStyle name="Normal 2 6 4 4" xfId="2895"/>
    <cellStyle name="Normal 2 6 4 4 2" xfId="10010"/>
    <cellStyle name="Normal 2 6 4 4 2 2" xfId="22051"/>
    <cellStyle name="Normal 2 6 4 4 3" xfId="22050"/>
    <cellStyle name="Normal 2 6 4 4 4" xfId="36095"/>
    <cellStyle name="Normal 2 6 4 4 5" xfId="43210"/>
    <cellStyle name="Normal 2 6 4 4 6" xfId="50325"/>
    <cellStyle name="Normal 2 6 4 4 7" xfId="57440"/>
    <cellStyle name="Normal 2 6 4 5" xfId="5266"/>
    <cellStyle name="Normal 2 6 4 5 2" xfId="12381"/>
    <cellStyle name="Normal 2 6 4 5 2 2" xfId="22053"/>
    <cellStyle name="Normal 2 6 4 5 3" xfId="22052"/>
    <cellStyle name="Normal 2 6 4 5 4" xfId="38466"/>
    <cellStyle name="Normal 2 6 4 5 5" xfId="45581"/>
    <cellStyle name="Normal 2 6 4 5 6" xfId="52696"/>
    <cellStyle name="Normal 2 6 4 5 7" xfId="59811"/>
    <cellStyle name="Normal 2 6 4 6" xfId="7643"/>
    <cellStyle name="Normal 2 6 4 6 2" xfId="22054"/>
    <cellStyle name="Normal 2 6 4 7" xfId="14758"/>
    <cellStyle name="Normal 2 6 4 7 2" xfId="22055"/>
    <cellStyle name="Normal 2 6 4 8" xfId="22035"/>
    <cellStyle name="Normal 2 6 4 9" xfId="33727"/>
    <cellStyle name="Normal 2 6 5" xfId="663"/>
    <cellStyle name="Normal 2 6 5 10" xfId="40981"/>
    <cellStyle name="Normal 2 6 5 11" xfId="48096"/>
    <cellStyle name="Normal 2 6 5 12" xfId="55211"/>
    <cellStyle name="Normal 2 6 5 2" xfId="1464"/>
    <cellStyle name="Normal 2 6 5 2 10" xfId="56010"/>
    <cellStyle name="Normal 2 6 5 2 2" xfId="3832"/>
    <cellStyle name="Normal 2 6 5 2 2 2" xfId="10947"/>
    <cellStyle name="Normal 2 6 5 2 2 2 2" xfId="22059"/>
    <cellStyle name="Normal 2 6 5 2 2 3" xfId="22058"/>
    <cellStyle name="Normal 2 6 5 2 2 4" xfId="37032"/>
    <cellStyle name="Normal 2 6 5 2 2 5" xfId="44147"/>
    <cellStyle name="Normal 2 6 5 2 2 6" xfId="51262"/>
    <cellStyle name="Normal 2 6 5 2 2 7" xfId="58377"/>
    <cellStyle name="Normal 2 6 5 2 3" xfId="6203"/>
    <cellStyle name="Normal 2 6 5 2 3 2" xfId="13318"/>
    <cellStyle name="Normal 2 6 5 2 3 2 2" xfId="22061"/>
    <cellStyle name="Normal 2 6 5 2 3 3" xfId="22060"/>
    <cellStyle name="Normal 2 6 5 2 3 4" xfId="39403"/>
    <cellStyle name="Normal 2 6 5 2 3 5" xfId="46518"/>
    <cellStyle name="Normal 2 6 5 2 3 6" xfId="53633"/>
    <cellStyle name="Normal 2 6 5 2 3 7" xfId="60748"/>
    <cellStyle name="Normal 2 6 5 2 4" xfId="8580"/>
    <cellStyle name="Normal 2 6 5 2 4 2" xfId="22062"/>
    <cellStyle name="Normal 2 6 5 2 5" xfId="15695"/>
    <cellStyle name="Normal 2 6 5 2 5 2" xfId="22063"/>
    <cellStyle name="Normal 2 6 5 2 6" xfId="22057"/>
    <cellStyle name="Normal 2 6 5 2 7" xfId="34664"/>
    <cellStyle name="Normal 2 6 5 2 8" xfId="41780"/>
    <cellStyle name="Normal 2 6 5 2 9" xfId="48895"/>
    <cellStyle name="Normal 2 6 5 3" xfId="2254"/>
    <cellStyle name="Normal 2 6 5 3 10" xfId="56799"/>
    <cellStyle name="Normal 2 6 5 3 2" xfId="4621"/>
    <cellStyle name="Normal 2 6 5 3 2 2" xfId="11736"/>
    <cellStyle name="Normal 2 6 5 3 2 2 2" xfId="22066"/>
    <cellStyle name="Normal 2 6 5 3 2 3" xfId="22065"/>
    <cellStyle name="Normal 2 6 5 3 2 4" xfId="37821"/>
    <cellStyle name="Normal 2 6 5 3 2 5" xfId="44936"/>
    <cellStyle name="Normal 2 6 5 3 2 6" xfId="52051"/>
    <cellStyle name="Normal 2 6 5 3 2 7" xfId="59166"/>
    <cellStyle name="Normal 2 6 5 3 3" xfId="6992"/>
    <cellStyle name="Normal 2 6 5 3 3 2" xfId="14107"/>
    <cellStyle name="Normal 2 6 5 3 3 2 2" xfId="22068"/>
    <cellStyle name="Normal 2 6 5 3 3 3" xfId="22067"/>
    <cellStyle name="Normal 2 6 5 3 3 4" xfId="40192"/>
    <cellStyle name="Normal 2 6 5 3 3 5" xfId="47307"/>
    <cellStyle name="Normal 2 6 5 3 3 6" xfId="54422"/>
    <cellStyle name="Normal 2 6 5 3 3 7" xfId="61537"/>
    <cellStyle name="Normal 2 6 5 3 4" xfId="9369"/>
    <cellStyle name="Normal 2 6 5 3 4 2" xfId="22069"/>
    <cellStyle name="Normal 2 6 5 3 5" xfId="16484"/>
    <cellStyle name="Normal 2 6 5 3 5 2" xfId="22070"/>
    <cellStyle name="Normal 2 6 5 3 6" xfId="22064"/>
    <cellStyle name="Normal 2 6 5 3 7" xfId="35453"/>
    <cellStyle name="Normal 2 6 5 3 8" xfId="42569"/>
    <cellStyle name="Normal 2 6 5 3 9" xfId="49684"/>
    <cellStyle name="Normal 2 6 5 4" xfId="3033"/>
    <cellStyle name="Normal 2 6 5 4 2" xfId="10148"/>
    <cellStyle name="Normal 2 6 5 4 2 2" xfId="22072"/>
    <cellStyle name="Normal 2 6 5 4 3" xfId="22071"/>
    <cellStyle name="Normal 2 6 5 4 4" xfId="36233"/>
    <cellStyle name="Normal 2 6 5 4 5" xfId="43348"/>
    <cellStyle name="Normal 2 6 5 4 6" xfId="50463"/>
    <cellStyle name="Normal 2 6 5 4 7" xfId="57578"/>
    <cellStyle name="Normal 2 6 5 5" xfId="5404"/>
    <cellStyle name="Normal 2 6 5 5 2" xfId="12519"/>
    <cellStyle name="Normal 2 6 5 5 2 2" xfId="22074"/>
    <cellStyle name="Normal 2 6 5 5 3" xfId="22073"/>
    <cellStyle name="Normal 2 6 5 5 4" xfId="38604"/>
    <cellStyle name="Normal 2 6 5 5 5" xfId="45719"/>
    <cellStyle name="Normal 2 6 5 5 6" xfId="52834"/>
    <cellStyle name="Normal 2 6 5 5 7" xfId="59949"/>
    <cellStyle name="Normal 2 6 5 6" xfId="7781"/>
    <cellStyle name="Normal 2 6 5 6 2" xfId="22075"/>
    <cellStyle name="Normal 2 6 5 7" xfId="14896"/>
    <cellStyle name="Normal 2 6 5 7 2" xfId="22076"/>
    <cellStyle name="Normal 2 6 5 8" xfId="22056"/>
    <cellStyle name="Normal 2 6 5 9" xfId="33865"/>
    <cellStyle name="Normal 2 6 6" xfId="936"/>
    <cellStyle name="Normal 2 6 6 10" xfId="55482"/>
    <cellStyle name="Normal 2 6 6 2" xfId="3304"/>
    <cellStyle name="Normal 2 6 6 2 2" xfId="10419"/>
    <cellStyle name="Normal 2 6 6 2 2 2" xfId="22079"/>
    <cellStyle name="Normal 2 6 6 2 3" xfId="22078"/>
    <cellStyle name="Normal 2 6 6 2 4" xfId="36504"/>
    <cellStyle name="Normal 2 6 6 2 5" xfId="43619"/>
    <cellStyle name="Normal 2 6 6 2 6" xfId="50734"/>
    <cellStyle name="Normal 2 6 6 2 7" xfId="57849"/>
    <cellStyle name="Normal 2 6 6 3" xfId="5675"/>
    <cellStyle name="Normal 2 6 6 3 2" xfId="12790"/>
    <cellStyle name="Normal 2 6 6 3 2 2" xfId="22081"/>
    <cellStyle name="Normal 2 6 6 3 3" xfId="22080"/>
    <cellStyle name="Normal 2 6 6 3 4" xfId="38875"/>
    <cellStyle name="Normal 2 6 6 3 5" xfId="45990"/>
    <cellStyle name="Normal 2 6 6 3 6" xfId="53105"/>
    <cellStyle name="Normal 2 6 6 3 7" xfId="60220"/>
    <cellStyle name="Normal 2 6 6 4" xfId="8052"/>
    <cellStyle name="Normal 2 6 6 4 2" xfId="22082"/>
    <cellStyle name="Normal 2 6 6 5" xfId="15167"/>
    <cellStyle name="Normal 2 6 6 5 2" xfId="22083"/>
    <cellStyle name="Normal 2 6 6 6" xfId="22077"/>
    <cellStyle name="Normal 2 6 6 7" xfId="34136"/>
    <cellStyle name="Normal 2 6 6 8" xfId="41252"/>
    <cellStyle name="Normal 2 6 6 9" xfId="48367"/>
    <cellStyle name="Normal 2 6 7" xfId="1726"/>
    <cellStyle name="Normal 2 6 7 10" xfId="56271"/>
    <cellStyle name="Normal 2 6 7 2" xfId="4093"/>
    <cellStyle name="Normal 2 6 7 2 2" xfId="11208"/>
    <cellStyle name="Normal 2 6 7 2 2 2" xfId="22086"/>
    <cellStyle name="Normal 2 6 7 2 3" xfId="22085"/>
    <cellStyle name="Normal 2 6 7 2 4" xfId="37293"/>
    <cellStyle name="Normal 2 6 7 2 5" xfId="44408"/>
    <cellStyle name="Normal 2 6 7 2 6" xfId="51523"/>
    <cellStyle name="Normal 2 6 7 2 7" xfId="58638"/>
    <cellStyle name="Normal 2 6 7 3" xfId="6464"/>
    <cellStyle name="Normal 2 6 7 3 2" xfId="13579"/>
    <cellStyle name="Normal 2 6 7 3 2 2" xfId="22088"/>
    <cellStyle name="Normal 2 6 7 3 3" xfId="22087"/>
    <cellStyle name="Normal 2 6 7 3 4" xfId="39664"/>
    <cellStyle name="Normal 2 6 7 3 5" xfId="46779"/>
    <cellStyle name="Normal 2 6 7 3 6" xfId="53894"/>
    <cellStyle name="Normal 2 6 7 3 7" xfId="61009"/>
    <cellStyle name="Normal 2 6 7 4" xfId="8841"/>
    <cellStyle name="Normal 2 6 7 4 2" xfId="22089"/>
    <cellStyle name="Normal 2 6 7 5" xfId="15956"/>
    <cellStyle name="Normal 2 6 7 5 2" xfId="22090"/>
    <cellStyle name="Normal 2 6 7 6" xfId="22084"/>
    <cellStyle name="Normal 2 6 7 7" xfId="34925"/>
    <cellStyle name="Normal 2 6 7 8" xfId="42041"/>
    <cellStyle name="Normal 2 6 7 9" xfId="49156"/>
    <cellStyle name="Normal 2 6 8" xfId="2505"/>
    <cellStyle name="Normal 2 6 8 2" xfId="9620"/>
    <cellStyle name="Normal 2 6 8 2 2" xfId="22092"/>
    <cellStyle name="Normal 2 6 8 3" xfId="22091"/>
    <cellStyle name="Normal 2 6 8 4" xfId="35705"/>
    <cellStyle name="Normal 2 6 8 5" xfId="42820"/>
    <cellStyle name="Normal 2 6 8 6" xfId="49935"/>
    <cellStyle name="Normal 2 6 8 7" xfId="57050"/>
    <cellStyle name="Normal 2 6 9" xfId="4876"/>
    <cellStyle name="Normal 2 6 9 2" xfId="11991"/>
    <cellStyle name="Normal 2 6 9 2 2" xfId="22094"/>
    <cellStyle name="Normal 2 6 9 3" xfId="22093"/>
    <cellStyle name="Normal 2 6 9 4" xfId="38076"/>
    <cellStyle name="Normal 2 6 9 5" xfId="45191"/>
    <cellStyle name="Normal 2 6 9 6" xfId="52306"/>
    <cellStyle name="Normal 2 6 9 7" xfId="59421"/>
    <cellStyle name="Normal 2 7" xfId="152"/>
    <cellStyle name="Normal 2 7 10" xfId="14392"/>
    <cellStyle name="Normal 2 7 10 2" xfId="22096"/>
    <cellStyle name="Normal 2 7 11" xfId="22095"/>
    <cellStyle name="Normal 2 7 12" xfId="33361"/>
    <cellStyle name="Normal 2 7 13" xfId="40477"/>
    <cellStyle name="Normal 2 7 14" xfId="47592"/>
    <cellStyle name="Normal 2 7 15" xfId="54707"/>
    <cellStyle name="Normal 2 7 2" xfId="354"/>
    <cellStyle name="Normal 2 7 2 10" xfId="40672"/>
    <cellStyle name="Normal 2 7 2 11" xfId="47787"/>
    <cellStyle name="Normal 2 7 2 12" xfId="54902"/>
    <cellStyle name="Normal 2 7 2 2" xfId="1155"/>
    <cellStyle name="Normal 2 7 2 2 10" xfId="55701"/>
    <cellStyle name="Normal 2 7 2 2 2" xfId="3523"/>
    <cellStyle name="Normal 2 7 2 2 2 2" xfId="10638"/>
    <cellStyle name="Normal 2 7 2 2 2 2 2" xfId="22100"/>
    <cellStyle name="Normal 2 7 2 2 2 3" xfId="22099"/>
    <cellStyle name="Normal 2 7 2 2 2 4" xfId="36723"/>
    <cellStyle name="Normal 2 7 2 2 2 5" xfId="43838"/>
    <cellStyle name="Normal 2 7 2 2 2 6" xfId="50953"/>
    <cellStyle name="Normal 2 7 2 2 2 7" xfId="58068"/>
    <cellStyle name="Normal 2 7 2 2 3" xfId="5894"/>
    <cellStyle name="Normal 2 7 2 2 3 2" xfId="13009"/>
    <cellStyle name="Normal 2 7 2 2 3 2 2" xfId="22102"/>
    <cellStyle name="Normal 2 7 2 2 3 3" xfId="22101"/>
    <cellStyle name="Normal 2 7 2 2 3 4" xfId="39094"/>
    <cellStyle name="Normal 2 7 2 2 3 5" xfId="46209"/>
    <cellStyle name="Normal 2 7 2 2 3 6" xfId="53324"/>
    <cellStyle name="Normal 2 7 2 2 3 7" xfId="60439"/>
    <cellStyle name="Normal 2 7 2 2 4" xfId="8271"/>
    <cellStyle name="Normal 2 7 2 2 4 2" xfId="22103"/>
    <cellStyle name="Normal 2 7 2 2 5" xfId="15386"/>
    <cellStyle name="Normal 2 7 2 2 5 2" xfId="22104"/>
    <cellStyle name="Normal 2 7 2 2 6" xfId="22098"/>
    <cellStyle name="Normal 2 7 2 2 7" xfId="34355"/>
    <cellStyle name="Normal 2 7 2 2 8" xfId="41471"/>
    <cellStyle name="Normal 2 7 2 2 9" xfId="48586"/>
    <cellStyle name="Normal 2 7 2 3" xfId="1945"/>
    <cellStyle name="Normal 2 7 2 3 10" xfId="56490"/>
    <cellStyle name="Normal 2 7 2 3 2" xfId="4312"/>
    <cellStyle name="Normal 2 7 2 3 2 2" xfId="11427"/>
    <cellStyle name="Normal 2 7 2 3 2 2 2" xfId="22107"/>
    <cellStyle name="Normal 2 7 2 3 2 3" xfId="22106"/>
    <cellStyle name="Normal 2 7 2 3 2 4" xfId="37512"/>
    <cellStyle name="Normal 2 7 2 3 2 5" xfId="44627"/>
    <cellStyle name="Normal 2 7 2 3 2 6" xfId="51742"/>
    <cellStyle name="Normal 2 7 2 3 2 7" xfId="58857"/>
    <cellStyle name="Normal 2 7 2 3 3" xfId="6683"/>
    <cellStyle name="Normal 2 7 2 3 3 2" xfId="13798"/>
    <cellStyle name="Normal 2 7 2 3 3 2 2" xfId="22109"/>
    <cellStyle name="Normal 2 7 2 3 3 3" xfId="22108"/>
    <cellStyle name="Normal 2 7 2 3 3 4" xfId="39883"/>
    <cellStyle name="Normal 2 7 2 3 3 5" xfId="46998"/>
    <cellStyle name="Normal 2 7 2 3 3 6" xfId="54113"/>
    <cellStyle name="Normal 2 7 2 3 3 7" xfId="61228"/>
    <cellStyle name="Normal 2 7 2 3 4" xfId="9060"/>
    <cellStyle name="Normal 2 7 2 3 4 2" xfId="22110"/>
    <cellStyle name="Normal 2 7 2 3 5" xfId="16175"/>
    <cellStyle name="Normal 2 7 2 3 5 2" xfId="22111"/>
    <cellStyle name="Normal 2 7 2 3 6" xfId="22105"/>
    <cellStyle name="Normal 2 7 2 3 7" xfId="35144"/>
    <cellStyle name="Normal 2 7 2 3 8" xfId="42260"/>
    <cellStyle name="Normal 2 7 2 3 9" xfId="49375"/>
    <cellStyle name="Normal 2 7 2 4" xfId="2724"/>
    <cellStyle name="Normal 2 7 2 4 2" xfId="9839"/>
    <cellStyle name="Normal 2 7 2 4 2 2" xfId="22113"/>
    <cellStyle name="Normal 2 7 2 4 3" xfId="22112"/>
    <cellStyle name="Normal 2 7 2 4 4" xfId="35924"/>
    <cellStyle name="Normal 2 7 2 4 5" xfId="43039"/>
    <cellStyle name="Normal 2 7 2 4 6" xfId="50154"/>
    <cellStyle name="Normal 2 7 2 4 7" xfId="57269"/>
    <cellStyle name="Normal 2 7 2 5" xfId="5095"/>
    <cellStyle name="Normal 2 7 2 5 2" xfId="12210"/>
    <cellStyle name="Normal 2 7 2 5 2 2" xfId="22115"/>
    <cellStyle name="Normal 2 7 2 5 3" xfId="22114"/>
    <cellStyle name="Normal 2 7 2 5 4" xfId="38295"/>
    <cellStyle name="Normal 2 7 2 5 5" xfId="45410"/>
    <cellStyle name="Normal 2 7 2 5 6" xfId="52525"/>
    <cellStyle name="Normal 2 7 2 5 7" xfId="59640"/>
    <cellStyle name="Normal 2 7 2 6" xfId="7472"/>
    <cellStyle name="Normal 2 7 2 6 2" xfId="22116"/>
    <cellStyle name="Normal 2 7 2 7" xfId="14587"/>
    <cellStyle name="Normal 2 7 2 7 2" xfId="22117"/>
    <cellStyle name="Normal 2 7 2 8" xfId="22097"/>
    <cellStyle name="Normal 2 7 2 9" xfId="33556"/>
    <cellStyle name="Normal 2 7 3" xfId="549"/>
    <cellStyle name="Normal 2 7 3 10" xfId="40867"/>
    <cellStyle name="Normal 2 7 3 11" xfId="47982"/>
    <cellStyle name="Normal 2 7 3 12" xfId="55097"/>
    <cellStyle name="Normal 2 7 3 2" xfId="1350"/>
    <cellStyle name="Normal 2 7 3 2 10" xfId="55896"/>
    <cellStyle name="Normal 2 7 3 2 2" xfId="3718"/>
    <cellStyle name="Normal 2 7 3 2 2 2" xfId="10833"/>
    <cellStyle name="Normal 2 7 3 2 2 2 2" xfId="22121"/>
    <cellStyle name="Normal 2 7 3 2 2 3" xfId="22120"/>
    <cellStyle name="Normal 2 7 3 2 2 4" xfId="36918"/>
    <cellStyle name="Normal 2 7 3 2 2 5" xfId="44033"/>
    <cellStyle name="Normal 2 7 3 2 2 6" xfId="51148"/>
    <cellStyle name="Normal 2 7 3 2 2 7" xfId="58263"/>
    <cellStyle name="Normal 2 7 3 2 3" xfId="6089"/>
    <cellStyle name="Normal 2 7 3 2 3 2" xfId="13204"/>
    <cellStyle name="Normal 2 7 3 2 3 2 2" xfId="22123"/>
    <cellStyle name="Normal 2 7 3 2 3 3" xfId="22122"/>
    <cellStyle name="Normal 2 7 3 2 3 4" xfId="39289"/>
    <cellStyle name="Normal 2 7 3 2 3 5" xfId="46404"/>
    <cellStyle name="Normal 2 7 3 2 3 6" xfId="53519"/>
    <cellStyle name="Normal 2 7 3 2 3 7" xfId="60634"/>
    <cellStyle name="Normal 2 7 3 2 4" xfId="8466"/>
    <cellStyle name="Normal 2 7 3 2 4 2" xfId="22124"/>
    <cellStyle name="Normal 2 7 3 2 5" xfId="15581"/>
    <cellStyle name="Normal 2 7 3 2 5 2" xfId="22125"/>
    <cellStyle name="Normal 2 7 3 2 6" xfId="22119"/>
    <cellStyle name="Normal 2 7 3 2 7" xfId="34550"/>
    <cellStyle name="Normal 2 7 3 2 8" xfId="41666"/>
    <cellStyle name="Normal 2 7 3 2 9" xfId="48781"/>
    <cellStyle name="Normal 2 7 3 3" xfId="2140"/>
    <cellStyle name="Normal 2 7 3 3 10" xfId="56685"/>
    <cellStyle name="Normal 2 7 3 3 2" xfId="4507"/>
    <cellStyle name="Normal 2 7 3 3 2 2" xfId="11622"/>
    <cellStyle name="Normal 2 7 3 3 2 2 2" xfId="22128"/>
    <cellStyle name="Normal 2 7 3 3 2 3" xfId="22127"/>
    <cellStyle name="Normal 2 7 3 3 2 4" xfId="37707"/>
    <cellStyle name="Normal 2 7 3 3 2 5" xfId="44822"/>
    <cellStyle name="Normal 2 7 3 3 2 6" xfId="51937"/>
    <cellStyle name="Normal 2 7 3 3 2 7" xfId="59052"/>
    <cellStyle name="Normal 2 7 3 3 3" xfId="6878"/>
    <cellStyle name="Normal 2 7 3 3 3 2" xfId="13993"/>
    <cellStyle name="Normal 2 7 3 3 3 2 2" xfId="22130"/>
    <cellStyle name="Normal 2 7 3 3 3 3" xfId="22129"/>
    <cellStyle name="Normal 2 7 3 3 3 4" xfId="40078"/>
    <cellStyle name="Normal 2 7 3 3 3 5" xfId="47193"/>
    <cellStyle name="Normal 2 7 3 3 3 6" xfId="54308"/>
    <cellStyle name="Normal 2 7 3 3 3 7" xfId="61423"/>
    <cellStyle name="Normal 2 7 3 3 4" xfId="9255"/>
    <cellStyle name="Normal 2 7 3 3 4 2" xfId="22131"/>
    <cellStyle name="Normal 2 7 3 3 5" xfId="16370"/>
    <cellStyle name="Normal 2 7 3 3 5 2" xfId="22132"/>
    <cellStyle name="Normal 2 7 3 3 6" xfId="22126"/>
    <cellStyle name="Normal 2 7 3 3 7" xfId="35339"/>
    <cellStyle name="Normal 2 7 3 3 8" xfId="42455"/>
    <cellStyle name="Normal 2 7 3 3 9" xfId="49570"/>
    <cellStyle name="Normal 2 7 3 4" xfId="2919"/>
    <cellStyle name="Normal 2 7 3 4 2" xfId="10034"/>
    <cellStyle name="Normal 2 7 3 4 2 2" xfId="22134"/>
    <cellStyle name="Normal 2 7 3 4 3" xfId="22133"/>
    <cellStyle name="Normal 2 7 3 4 4" xfId="36119"/>
    <cellStyle name="Normal 2 7 3 4 5" xfId="43234"/>
    <cellStyle name="Normal 2 7 3 4 6" xfId="50349"/>
    <cellStyle name="Normal 2 7 3 4 7" xfId="57464"/>
    <cellStyle name="Normal 2 7 3 5" xfId="5290"/>
    <cellStyle name="Normal 2 7 3 5 2" xfId="12405"/>
    <cellStyle name="Normal 2 7 3 5 2 2" xfId="22136"/>
    <cellStyle name="Normal 2 7 3 5 3" xfId="22135"/>
    <cellStyle name="Normal 2 7 3 5 4" xfId="38490"/>
    <cellStyle name="Normal 2 7 3 5 5" xfId="45605"/>
    <cellStyle name="Normal 2 7 3 5 6" xfId="52720"/>
    <cellStyle name="Normal 2 7 3 5 7" xfId="59835"/>
    <cellStyle name="Normal 2 7 3 6" xfId="7667"/>
    <cellStyle name="Normal 2 7 3 6 2" xfId="22137"/>
    <cellStyle name="Normal 2 7 3 7" xfId="14782"/>
    <cellStyle name="Normal 2 7 3 7 2" xfId="22138"/>
    <cellStyle name="Normal 2 7 3 8" xfId="22118"/>
    <cellStyle name="Normal 2 7 3 9" xfId="33751"/>
    <cellStyle name="Normal 2 7 4" xfId="664"/>
    <cellStyle name="Normal 2 7 4 10" xfId="40982"/>
    <cellStyle name="Normal 2 7 4 11" xfId="48097"/>
    <cellStyle name="Normal 2 7 4 12" xfId="55212"/>
    <cellStyle name="Normal 2 7 4 2" xfId="1465"/>
    <cellStyle name="Normal 2 7 4 2 10" xfId="56011"/>
    <cellStyle name="Normal 2 7 4 2 2" xfId="3833"/>
    <cellStyle name="Normal 2 7 4 2 2 2" xfId="10948"/>
    <cellStyle name="Normal 2 7 4 2 2 2 2" xfId="22142"/>
    <cellStyle name="Normal 2 7 4 2 2 3" xfId="22141"/>
    <cellStyle name="Normal 2 7 4 2 2 4" xfId="37033"/>
    <cellStyle name="Normal 2 7 4 2 2 5" xfId="44148"/>
    <cellStyle name="Normal 2 7 4 2 2 6" xfId="51263"/>
    <cellStyle name="Normal 2 7 4 2 2 7" xfId="58378"/>
    <cellStyle name="Normal 2 7 4 2 3" xfId="6204"/>
    <cellStyle name="Normal 2 7 4 2 3 2" xfId="13319"/>
    <cellStyle name="Normal 2 7 4 2 3 2 2" xfId="22144"/>
    <cellStyle name="Normal 2 7 4 2 3 3" xfId="22143"/>
    <cellStyle name="Normal 2 7 4 2 3 4" xfId="39404"/>
    <cellStyle name="Normal 2 7 4 2 3 5" xfId="46519"/>
    <cellStyle name="Normal 2 7 4 2 3 6" xfId="53634"/>
    <cellStyle name="Normal 2 7 4 2 3 7" xfId="60749"/>
    <cellStyle name="Normal 2 7 4 2 4" xfId="8581"/>
    <cellStyle name="Normal 2 7 4 2 4 2" xfId="22145"/>
    <cellStyle name="Normal 2 7 4 2 5" xfId="15696"/>
    <cellStyle name="Normal 2 7 4 2 5 2" xfId="22146"/>
    <cellStyle name="Normal 2 7 4 2 6" xfId="22140"/>
    <cellStyle name="Normal 2 7 4 2 7" xfId="34665"/>
    <cellStyle name="Normal 2 7 4 2 8" xfId="41781"/>
    <cellStyle name="Normal 2 7 4 2 9" xfId="48896"/>
    <cellStyle name="Normal 2 7 4 3" xfId="2255"/>
    <cellStyle name="Normal 2 7 4 3 10" xfId="56800"/>
    <cellStyle name="Normal 2 7 4 3 2" xfId="4622"/>
    <cellStyle name="Normal 2 7 4 3 2 2" xfId="11737"/>
    <cellStyle name="Normal 2 7 4 3 2 2 2" xfId="22149"/>
    <cellStyle name="Normal 2 7 4 3 2 3" xfId="22148"/>
    <cellStyle name="Normal 2 7 4 3 2 4" xfId="37822"/>
    <cellStyle name="Normal 2 7 4 3 2 5" xfId="44937"/>
    <cellStyle name="Normal 2 7 4 3 2 6" xfId="52052"/>
    <cellStyle name="Normal 2 7 4 3 2 7" xfId="59167"/>
    <cellStyle name="Normal 2 7 4 3 3" xfId="6993"/>
    <cellStyle name="Normal 2 7 4 3 3 2" xfId="14108"/>
    <cellStyle name="Normal 2 7 4 3 3 2 2" xfId="22151"/>
    <cellStyle name="Normal 2 7 4 3 3 3" xfId="22150"/>
    <cellStyle name="Normal 2 7 4 3 3 4" xfId="40193"/>
    <cellStyle name="Normal 2 7 4 3 3 5" xfId="47308"/>
    <cellStyle name="Normal 2 7 4 3 3 6" xfId="54423"/>
    <cellStyle name="Normal 2 7 4 3 3 7" xfId="61538"/>
    <cellStyle name="Normal 2 7 4 3 4" xfId="9370"/>
    <cellStyle name="Normal 2 7 4 3 4 2" xfId="22152"/>
    <cellStyle name="Normal 2 7 4 3 5" xfId="16485"/>
    <cellStyle name="Normal 2 7 4 3 5 2" xfId="22153"/>
    <cellStyle name="Normal 2 7 4 3 6" xfId="22147"/>
    <cellStyle name="Normal 2 7 4 3 7" xfId="35454"/>
    <cellStyle name="Normal 2 7 4 3 8" xfId="42570"/>
    <cellStyle name="Normal 2 7 4 3 9" xfId="49685"/>
    <cellStyle name="Normal 2 7 4 4" xfId="3034"/>
    <cellStyle name="Normal 2 7 4 4 2" xfId="10149"/>
    <cellStyle name="Normal 2 7 4 4 2 2" xfId="22155"/>
    <cellStyle name="Normal 2 7 4 4 3" xfId="22154"/>
    <cellStyle name="Normal 2 7 4 4 4" xfId="36234"/>
    <cellStyle name="Normal 2 7 4 4 5" xfId="43349"/>
    <cellStyle name="Normal 2 7 4 4 6" xfId="50464"/>
    <cellStyle name="Normal 2 7 4 4 7" xfId="57579"/>
    <cellStyle name="Normal 2 7 4 5" xfId="5405"/>
    <cellStyle name="Normal 2 7 4 5 2" xfId="12520"/>
    <cellStyle name="Normal 2 7 4 5 2 2" xfId="22157"/>
    <cellStyle name="Normal 2 7 4 5 3" xfId="22156"/>
    <cellStyle name="Normal 2 7 4 5 4" xfId="38605"/>
    <cellStyle name="Normal 2 7 4 5 5" xfId="45720"/>
    <cellStyle name="Normal 2 7 4 5 6" xfId="52835"/>
    <cellStyle name="Normal 2 7 4 5 7" xfId="59950"/>
    <cellStyle name="Normal 2 7 4 6" xfId="7782"/>
    <cellStyle name="Normal 2 7 4 6 2" xfId="22158"/>
    <cellStyle name="Normal 2 7 4 7" xfId="14897"/>
    <cellStyle name="Normal 2 7 4 7 2" xfId="22159"/>
    <cellStyle name="Normal 2 7 4 8" xfId="22139"/>
    <cellStyle name="Normal 2 7 4 9" xfId="33866"/>
    <cellStyle name="Normal 2 7 5" xfId="960"/>
    <cellStyle name="Normal 2 7 5 10" xfId="55506"/>
    <cellStyle name="Normal 2 7 5 2" xfId="3328"/>
    <cellStyle name="Normal 2 7 5 2 2" xfId="10443"/>
    <cellStyle name="Normal 2 7 5 2 2 2" xfId="22162"/>
    <cellStyle name="Normal 2 7 5 2 3" xfId="22161"/>
    <cellStyle name="Normal 2 7 5 2 4" xfId="36528"/>
    <cellStyle name="Normal 2 7 5 2 5" xfId="43643"/>
    <cellStyle name="Normal 2 7 5 2 6" xfId="50758"/>
    <cellStyle name="Normal 2 7 5 2 7" xfId="57873"/>
    <cellStyle name="Normal 2 7 5 3" xfId="5699"/>
    <cellStyle name="Normal 2 7 5 3 2" xfId="12814"/>
    <cellStyle name="Normal 2 7 5 3 2 2" xfId="22164"/>
    <cellStyle name="Normal 2 7 5 3 3" xfId="22163"/>
    <cellStyle name="Normal 2 7 5 3 4" xfId="38899"/>
    <cellStyle name="Normal 2 7 5 3 5" xfId="46014"/>
    <cellStyle name="Normal 2 7 5 3 6" xfId="53129"/>
    <cellStyle name="Normal 2 7 5 3 7" xfId="60244"/>
    <cellStyle name="Normal 2 7 5 4" xfId="8076"/>
    <cellStyle name="Normal 2 7 5 4 2" xfId="22165"/>
    <cellStyle name="Normal 2 7 5 5" xfId="15191"/>
    <cellStyle name="Normal 2 7 5 5 2" xfId="22166"/>
    <cellStyle name="Normal 2 7 5 6" xfId="22160"/>
    <cellStyle name="Normal 2 7 5 7" xfId="34160"/>
    <cellStyle name="Normal 2 7 5 8" xfId="41276"/>
    <cellStyle name="Normal 2 7 5 9" xfId="48391"/>
    <cellStyle name="Normal 2 7 6" xfId="1750"/>
    <cellStyle name="Normal 2 7 6 10" xfId="56295"/>
    <cellStyle name="Normal 2 7 6 2" xfId="4117"/>
    <cellStyle name="Normal 2 7 6 2 2" xfId="11232"/>
    <cellStyle name="Normal 2 7 6 2 2 2" xfId="22169"/>
    <cellStyle name="Normal 2 7 6 2 3" xfId="22168"/>
    <cellStyle name="Normal 2 7 6 2 4" xfId="37317"/>
    <cellStyle name="Normal 2 7 6 2 5" xfId="44432"/>
    <cellStyle name="Normal 2 7 6 2 6" xfId="51547"/>
    <cellStyle name="Normal 2 7 6 2 7" xfId="58662"/>
    <cellStyle name="Normal 2 7 6 3" xfId="6488"/>
    <cellStyle name="Normal 2 7 6 3 2" xfId="13603"/>
    <cellStyle name="Normal 2 7 6 3 2 2" xfId="22171"/>
    <cellStyle name="Normal 2 7 6 3 3" xfId="22170"/>
    <cellStyle name="Normal 2 7 6 3 4" xfId="39688"/>
    <cellStyle name="Normal 2 7 6 3 5" xfId="46803"/>
    <cellStyle name="Normal 2 7 6 3 6" xfId="53918"/>
    <cellStyle name="Normal 2 7 6 3 7" xfId="61033"/>
    <cellStyle name="Normal 2 7 6 4" xfId="8865"/>
    <cellStyle name="Normal 2 7 6 4 2" xfId="22172"/>
    <cellStyle name="Normal 2 7 6 5" xfId="15980"/>
    <cellStyle name="Normal 2 7 6 5 2" xfId="22173"/>
    <cellStyle name="Normal 2 7 6 6" xfId="22167"/>
    <cellStyle name="Normal 2 7 6 7" xfId="34949"/>
    <cellStyle name="Normal 2 7 6 8" xfId="42065"/>
    <cellStyle name="Normal 2 7 6 9" xfId="49180"/>
    <cellStyle name="Normal 2 7 7" xfId="2529"/>
    <cellStyle name="Normal 2 7 7 2" xfId="9644"/>
    <cellStyle name="Normal 2 7 7 2 2" xfId="22175"/>
    <cellStyle name="Normal 2 7 7 3" xfId="22174"/>
    <cellStyle name="Normal 2 7 7 4" xfId="35729"/>
    <cellStyle name="Normal 2 7 7 5" xfId="42844"/>
    <cellStyle name="Normal 2 7 7 6" xfId="49959"/>
    <cellStyle name="Normal 2 7 7 7" xfId="57074"/>
    <cellStyle name="Normal 2 7 8" xfId="4900"/>
    <cellStyle name="Normal 2 7 8 2" xfId="12015"/>
    <cellStyle name="Normal 2 7 8 2 2" xfId="22177"/>
    <cellStyle name="Normal 2 7 8 3" xfId="22176"/>
    <cellStyle name="Normal 2 7 8 4" xfId="38100"/>
    <cellStyle name="Normal 2 7 8 5" xfId="45215"/>
    <cellStyle name="Normal 2 7 8 6" xfId="52330"/>
    <cellStyle name="Normal 2 7 8 7" xfId="59445"/>
    <cellStyle name="Normal 2 7 9" xfId="7277"/>
    <cellStyle name="Normal 2 7 9 2" xfId="22178"/>
    <cellStyle name="Normal 2 8" xfId="179"/>
    <cellStyle name="Normal 2 8 10" xfId="14416"/>
    <cellStyle name="Normal 2 8 10 2" xfId="22180"/>
    <cellStyle name="Normal 2 8 11" xfId="22179"/>
    <cellStyle name="Normal 2 8 12" xfId="33385"/>
    <cellStyle name="Normal 2 8 13" xfId="40501"/>
    <cellStyle name="Normal 2 8 14" xfId="47616"/>
    <cellStyle name="Normal 2 8 15" xfId="54731"/>
    <cellStyle name="Normal 2 8 2" xfId="378"/>
    <cellStyle name="Normal 2 8 2 10" xfId="40696"/>
    <cellStyle name="Normal 2 8 2 11" xfId="47811"/>
    <cellStyle name="Normal 2 8 2 12" xfId="54926"/>
    <cellStyle name="Normal 2 8 2 2" xfId="1179"/>
    <cellStyle name="Normal 2 8 2 2 10" xfId="55725"/>
    <cellStyle name="Normal 2 8 2 2 2" xfId="3547"/>
    <cellStyle name="Normal 2 8 2 2 2 2" xfId="10662"/>
    <cellStyle name="Normal 2 8 2 2 2 2 2" xfId="22184"/>
    <cellStyle name="Normal 2 8 2 2 2 3" xfId="22183"/>
    <cellStyle name="Normal 2 8 2 2 2 4" xfId="36747"/>
    <cellStyle name="Normal 2 8 2 2 2 5" xfId="43862"/>
    <cellStyle name="Normal 2 8 2 2 2 6" xfId="50977"/>
    <cellStyle name="Normal 2 8 2 2 2 7" xfId="58092"/>
    <cellStyle name="Normal 2 8 2 2 3" xfId="5918"/>
    <cellStyle name="Normal 2 8 2 2 3 2" xfId="13033"/>
    <cellStyle name="Normal 2 8 2 2 3 2 2" xfId="22186"/>
    <cellStyle name="Normal 2 8 2 2 3 3" xfId="22185"/>
    <cellStyle name="Normal 2 8 2 2 3 4" xfId="39118"/>
    <cellStyle name="Normal 2 8 2 2 3 5" xfId="46233"/>
    <cellStyle name="Normal 2 8 2 2 3 6" xfId="53348"/>
    <cellStyle name="Normal 2 8 2 2 3 7" xfId="60463"/>
    <cellStyle name="Normal 2 8 2 2 4" xfId="8295"/>
    <cellStyle name="Normal 2 8 2 2 4 2" xfId="22187"/>
    <cellStyle name="Normal 2 8 2 2 5" xfId="15410"/>
    <cellStyle name="Normal 2 8 2 2 5 2" xfId="22188"/>
    <cellStyle name="Normal 2 8 2 2 6" xfId="22182"/>
    <cellStyle name="Normal 2 8 2 2 7" xfId="34379"/>
    <cellStyle name="Normal 2 8 2 2 8" xfId="41495"/>
    <cellStyle name="Normal 2 8 2 2 9" xfId="48610"/>
    <cellStyle name="Normal 2 8 2 3" xfId="1969"/>
    <cellStyle name="Normal 2 8 2 3 10" xfId="56514"/>
    <cellStyle name="Normal 2 8 2 3 2" xfId="4336"/>
    <cellStyle name="Normal 2 8 2 3 2 2" xfId="11451"/>
    <cellStyle name="Normal 2 8 2 3 2 2 2" xfId="22191"/>
    <cellStyle name="Normal 2 8 2 3 2 3" xfId="22190"/>
    <cellStyle name="Normal 2 8 2 3 2 4" xfId="37536"/>
    <cellStyle name="Normal 2 8 2 3 2 5" xfId="44651"/>
    <cellStyle name="Normal 2 8 2 3 2 6" xfId="51766"/>
    <cellStyle name="Normal 2 8 2 3 2 7" xfId="58881"/>
    <cellStyle name="Normal 2 8 2 3 3" xfId="6707"/>
    <cellStyle name="Normal 2 8 2 3 3 2" xfId="13822"/>
    <cellStyle name="Normal 2 8 2 3 3 2 2" xfId="22193"/>
    <cellStyle name="Normal 2 8 2 3 3 3" xfId="22192"/>
    <cellStyle name="Normal 2 8 2 3 3 4" xfId="39907"/>
    <cellStyle name="Normal 2 8 2 3 3 5" xfId="47022"/>
    <cellStyle name="Normal 2 8 2 3 3 6" xfId="54137"/>
    <cellStyle name="Normal 2 8 2 3 3 7" xfId="61252"/>
    <cellStyle name="Normal 2 8 2 3 4" xfId="9084"/>
    <cellStyle name="Normal 2 8 2 3 4 2" xfId="22194"/>
    <cellStyle name="Normal 2 8 2 3 5" xfId="16199"/>
    <cellStyle name="Normal 2 8 2 3 5 2" xfId="22195"/>
    <cellStyle name="Normal 2 8 2 3 6" xfId="22189"/>
    <cellStyle name="Normal 2 8 2 3 7" xfId="35168"/>
    <cellStyle name="Normal 2 8 2 3 8" xfId="42284"/>
    <cellStyle name="Normal 2 8 2 3 9" xfId="49399"/>
    <cellStyle name="Normal 2 8 2 4" xfId="2748"/>
    <cellStyle name="Normal 2 8 2 4 2" xfId="9863"/>
    <cellStyle name="Normal 2 8 2 4 2 2" xfId="22197"/>
    <cellStyle name="Normal 2 8 2 4 3" xfId="22196"/>
    <cellStyle name="Normal 2 8 2 4 4" xfId="35948"/>
    <cellStyle name="Normal 2 8 2 4 5" xfId="43063"/>
    <cellStyle name="Normal 2 8 2 4 6" xfId="50178"/>
    <cellStyle name="Normal 2 8 2 4 7" xfId="57293"/>
    <cellStyle name="Normal 2 8 2 5" xfId="5119"/>
    <cellStyle name="Normal 2 8 2 5 2" xfId="12234"/>
    <cellStyle name="Normal 2 8 2 5 2 2" xfId="22199"/>
    <cellStyle name="Normal 2 8 2 5 3" xfId="22198"/>
    <cellStyle name="Normal 2 8 2 5 4" xfId="38319"/>
    <cellStyle name="Normal 2 8 2 5 5" xfId="45434"/>
    <cellStyle name="Normal 2 8 2 5 6" xfId="52549"/>
    <cellStyle name="Normal 2 8 2 5 7" xfId="59664"/>
    <cellStyle name="Normal 2 8 2 6" xfId="7496"/>
    <cellStyle name="Normal 2 8 2 6 2" xfId="22200"/>
    <cellStyle name="Normal 2 8 2 7" xfId="14611"/>
    <cellStyle name="Normal 2 8 2 7 2" xfId="22201"/>
    <cellStyle name="Normal 2 8 2 8" xfId="22181"/>
    <cellStyle name="Normal 2 8 2 9" xfId="33580"/>
    <cellStyle name="Normal 2 8 3" xfId="573"/>
    <cellStyle name="Normal 2 8 3 10" xfId="40891"/>
    <cellStyle name="Normal 2 8 3 11" xfId="48006"/>
    <cellStyle name="Normal 2 8 3 12" xfId="55121"/>
    <cellStyle name="Normal 2 8 3 2" xfId="1374"/>
    <cellStyle name="Normal 2 8 3 2 10" xfId="55920"/>
    <cellStyle name="Normal 2 8 3 2 2" xfId="3742"/>
    <cellStyle name="Normal 2 8 3 2 2 2" xfId="10857"/>
    <cellStyle name="Normal 2 8 3 2 2 2 2" xfId="22205"/>
    <cellStyle name="Normal 2 8 3 2 2 3" xfId="22204"/>
    <cellStyle name="Normal 2 8 3 2 2 4" xfId="36942"/>
    <cellStyle name="Normal 2 8 3 2 2 5" xfId="44057"/>
    <cellStyle name="Normal 2 8 3 2 2 6" xfId="51172"/>
    <cellStyle name="Normal 2 8 3 2 2 7" xfId="58287"/>
    <cellStyle name="Normal 2 8 3 2 3" xfId="6113"/>
    <cellStyle name="Normal 2 8 3 2 3 2" xfId="13228"/>
    <cellStyle name="Normal 2 8 3 2 3 2 2" xfId="22207"/>
    <cellStyle name="Normal 2 8 3 2 3 3" xfId="22206"/>
    <cellStyle name="Normal 2 8 3 2 3 4" xfId="39313"/>
    <cellStyle name="Normal 2 8 3 2 3 5" xfId="46428"/>
    <cellStyle name="Normal 2 8 3 2 3 6" xfId="53543"/>
    <cellStyle name="Normal 2 8 3 2 3 7" xfId="60658"/>
    <cellStyle name="Normal 2 8 3 2 4" xfId="8490"/>
    <cellStyle name="Normal 2 8 3 2 4 2" xfId="22208"/>
    <cellStyle name="Normal 2 8 3 2 5" xfId="15605"/>
    <cellStyle name="Normal 2 8 3 2 5 2" xfId="22209"/>
    <cellStyle name="Normal 2 8 3 2 6" xfId="22203"/>
    <cellStyle name="Normal 2 8 3 2 7" xfId="34574"/>
    <cellStyle name="Normal 2 8 3 2 8" xfId="41690"/>
    <cellStyle name="Normal 2 8 3 2 9" xfId="48805"/>
    <cellStyle name="Normal 2 8 3 3" xfId="2164"/>
    <cellStyle name="Normal 2 8 3 3 10" xfId="56709"/>
    <cellStyle name="Normal 2 8 3 3 2" xfId="4531"/>
    <cellStyle name="Normal 2 8 3 3 2 2" xfId="11646"/>
    <cellStyle name="Normal 2 8 3 3 2 2 2" xfId="22212"/>
    <cellStyle name="Normal 2 8 3 3 2 3" xfId="22211"/>
    <cellStyle name="Normal 2 8 3 3 2 4" xfId="37731"/>
    <cellStyle name="Normal 2 8 3 3 2 5" xfId="44846"/>
    <cellStyle name="Normal 2 8 3 3 2 6" xfId="51961"/>
    <cellStyle name="Normal 2 8 3 3 2 7" xfId="59076"/>
    <cellStyle name="Normal 2 8 3 3 3" xfId="6902"/>
    <cellStyle name="Normal 2 8 3 3 3 2" xfId="14017"/>
    <cellStyle name="Normal 2 8 3 3 3 2 2" xfId="22214"/>
    <cellStyle name="Normal 2 8 3 3 3 3" xfId="22213"/>
    <cellStyle name="Normal 2 8 3 3 3 4" xfId="40102"/>
    <cellStyle name="Normal 2 8 3 3 3 5" xfId="47217"/>
    <cellStyle name="Normal 2 8 3 3 3 6" xfId="54332"/>
    <cellStyle name="Normal 2 8 3 3 3 7" xfId="61447"/>
    <cellStyle name="Normal 2 8 3 3 4" xfId="9279"/>
    <cellStyle name="Normal 2 8 3 3 4 2" xfId="22215"/>
    <cellStyle name="Normal 2 8 3 3 5" xfId="16394"/>
    <cellStyle name="Normal 2 8 3 3 5 2" xfId="22216"/>
    <cellStyle name="Normal 2 8 3 3 6" xfId="22210"/>
    <cellStyle name="Normal 2 8 3 3 7" xfId="35363"/>
    <cellStyle name="Normal 2 8 3 3 8" xfId="42479"/>
    <cellStyle name="Normal 2 8 3 3 9" xfId="49594"/>
    <cellStyle name="Normal 2 8 3 4" xfId="2943"/>
    <cellStyle name="Normal 2 8 3 4 2" xfId="10058"/>
    <cellStyle name="Normal 2 8 3 4 2 2" xfId="22218"/>
    <cellStyle name="Normal 2 8 3 4 3" xfId="22217"/>
    <cellStyle name="Normal 2 8 3 4 4" xfId="36143"/>
    <cellStyle name="Normal 2 8 3 4 5" xfId="43258"/>
    <cellStyle name="Normal 2 8 3 4 6" xfId="50373"/>
    <cellStyle name="Normal 2 8 3 4 7" xfId="57488"/>
    <cellStyle name="Normal 2 8 3 5" xfId="5314"/>
    <cellStyle name="Normal 2 8 3 5 2" xfId="12429"/>
    <cellStyle name="Normal 2 8 3 5 2 2" xfId="22220"/>
    <cellStyle name="Normal 2 8 3 5 3" xfId="22219"/>
    <cellStyle name="Normal 2 8 3 5 4" xfId="38514"/>
    <cellStyle name="Normal 2 8 3 5 5" xfId="45629"/>
    <cellStyle name="Normal 2 8 3 5 6" xfId="52744"/>
    <cellStyle name="Normal 2 8 3 5 7" xfId="59859"/>
    <cellStyle name="Normal 2 8 3 6" xfId="7691"/>
    <cellStyle name="Normal 2 8 3 6 2" xfId="22221"/>
    <cellStyle name="Normal 2 8 3 7" xfId="14806"/>
    <cellStyle name="Normal 2 8 3 7 2" xfId="22222"/>
    <cellStyle name="Normal 2 8 3 8" xfId="22202"/>
    <cellStyle name="Normal 2 8 3 9" xfId="33775"/>
    <cellStyle name="Normal 2 8 4" xfId="665"/>
    <cellStyle name="Normal 2 8 4 10" xfId="40983"/>
    <cellStyle name="Normal 2 8 4 11" xfId="48098"/>
    <cellStyle name="Normal 2 8 4 12" xfId="55213"/>
    <cellStyle name="Normal 2 8 4 2" xfId="1466"/>
    <cellStyle name="Normal 2 8 4 2 10" xfId="56012"/>
    <cellStyle name="Normal 2 8 4 2 2" xfId="3834"/>
    <cellStyle name="Normal 2 8 4 2 2 2" xfId="10949"/>
    <cellStyle name="Normal 2 8 4 2 2 2 2" xfId="22226"/>
    <cellStyle name="Normal 2 8 4 2 2 3" xfId="22225"/>
    <cellStyle name="Normal 2 8 4 2 2 4" xfId="37034"/>
    <cellStyle name="Normal 2 8 4 2 2 5" xfId="44149"/>
    <cellStyle name="Normal 2 8 4 2 2 6" xfId="51264"/>
    <cellStyle name="Normal 2 8 4 2 2 7" xfId="58379"/>
    <cellStyle name="Normal 2 8 4 2 3" xfId="6205"/>
    <cellStyle name="Normal 2 8 4 2 3 2" xfId="13320"/>
    <cellStyle name="Normal 2 8 4 2 3 2 2" xfId="22228"/>
    <cellStyle name="Normal 2 8 4 2 3 3" xfId="22227"/>
    <cellStyle name="Normal 2 8 4 2 3 4" xfId="39405"/>
    <cellStyle name="Normal 2 8 4 2 3 5" xfId="46520"/>
    <cellStyle name="Normal 2 8 4 2 3 6" xfId="53635"/>
    <cellStyle name="Normal 2 8 4 2 3 7" xfId="60750"/>
    <cellStyle name="Normal 2 8 4 2 4" xfId="8582"/>
    <cellStyle name="Normal 2 8 4 2 4 2" xfId="22229"/>
    <cellStyle name="Normal 2 8 4 2 5" xfId="15697"/>
    <cellStyle name="Normal 2 8 4 2 5 2" xfId="22230"/>
    <cellStyle name="Normal 2 8 4 2 6" xfId="22224"/>
    <cellStyle name="Normal 2 8 4 2 7" xfId="34666"/>
    <cellStyle name="Normal 2 8 4 2 8" xfId="41782"/>
    <cellStyle name="Normal 2 8 4 2 9" xfId="48897"/>
    <cellStyle name="Normal 2 8 4 3" xfId="2256"/>
    <cellStyle name="Normal 2 8 4 3 10" xfId="56801"/>
    <cellStyle name="Normal 2 8 4 3 2" xfId="4623"/>
    <cellStyle name="Normal 2 8 4 3 2 2" xfId="11738"/>
    <cellStyle name="Normal 2 8 4 3 2 2 2" xfId="22233"/>
    <cellStyle name="Normal 2 8 4 3 2 3" xfId="22232"/>
    <cellStyle name="Normal 2 8 4 3 2 4" xfId="37823"/>
    <cellStyle name="Normal 2 8 4 3 2 5" xfId="44938"/>
    <cellStyle name="Normal 2 8 4 3 2 6" xfId="52053"/>
    <cellStyle name="Normal 2 8 4 3 2 7" xfId="59168"/>
    <cellStyle name="Normal 2 8 4 3 3" xfId="6994"/>
    <cellStyle name="Normal 2 8 4 3 3 2" xfId="14109"/>
    <cellStyle name="Normal 2 8 4 3 3 2 2" xfId="22235"/>
    <cellStyle name="Normal 2 8 4 3 3 3" xfId="22234"/>
    <cellStyle name="Normal 2 8 4 3 3 4" xfId="40194"/>
    <cellStyle name="Normal 2 8 4 3 3 5" xfId="47309"/>
    <cellStyle name="Normal 2 8 4 3 3 6" xfId="54424"/>
    <cellStyle name="Normal 2 8 4 3 3 7" xfId="61539"/>
    <cellStyle name="Normal 2 8 4 3 4" xfId="9371"/>
    <cellStyle name="Normal 2 8 4 3 4 2" xfId="22236"/>
    <cellStyle name="Normal 2 8 4 3 5" xfId="16486"/>
    <cellStyle name="Normal 2 8 4 3 5 2" xfId="22237"/>
    <cellStyle name="Normal 2 8 4 3 6" xfId="22231"/>
    <cellStyle name="Normal 2 8 4 3 7" xfId="35455"/>
    <cellStyle name="Normal 2 8 4 3 8" xfId="42571"/>
    <cellStyle name="Normal 2 8 4 3 9" xfId="49686"/>
    <cellStyle name="Normal 2 8 4 4" xfId="3035"/>
    <cellStyle name="Normal 2 8 4 4 2" xfId="10150"/>
    <cellStyle name="Normal 2 8 4 4 2 2" xfId="22239"/>
    <cellStyle name="Normal 2 8 4 4 3" xfId="22238"/>
    <cellStyle name="Normal 2 8 4 4 4" xfId="36235"/>
    <cellStyle name="Normal 2 8 4 4 5" xfId="43350"/>
    <cellStyle name="Normal 2 8 4 4 6" xfId="50465"/>
    <cellStyle name="Normal 2 8 4 4 7" xfId="57580"/>
    <cellStyle name="Normal 2 8 4 5" xfId="5406"/>
    <cellStyle name="Normal 2 8 4 5 2" xfId="12521"/>
    <cellStyle name="Normal 2 8 4 5 2 2" xfId="22241"/>
    <cellStyle name="Normal 2 8 4 5 3" xfId="22240"/>
    <cellStyle name="Normal 2 8 4 5 4" xfId="38606"/>
    <cellStyle name="Normal 2 8 4 5 5" xfId="45721"/>
    <cellStyle name="Normal 2 8 4 5 6" xfId="52836"/>
    <cellStyle name="Normal 2 8 4 5 7" xfId="59951"/>
    <cellStyle name="Normal 2 8 4 6" xfId="7783"/>
    <cellStyle name="Normal 2 8 4 6 2" xfId="22242"/>
    <cellStyle name="Normal 2 8 4 7" xfId="14898"/>
    <cellStyle name="Normal 2 8 4 7 2" xfId="22243"/>
    <cellStyle name="Normal 2 8 4 8" xfId="22223"/>
    <cellStyle name="Normal 2 8 4 9" xfId="33867"/>
    <cellStyle name="Normal 2 8 5" xfId="984"/>
    <cellStyle name="Normal 2 8 5 10" xfId="55530"/>
    <cellStyle name="Normal 2 8 5 2" xfId="3352"/>
    <cellStyle name="Normal 2 8 5 2 2" xfId="10467"/>
    <cellStyle name="Normal 2 8 5 2 2 2" xfId="22246"/>
    <cellStyle name="Normal 2 8 5 2 3" xfId="22245"/>
    <cellStyle name="Normal 2 8 5 2 4" xfId="36552"/>
    <cellStyle name="Normal 2 8 5 2 5" xfId="43667"/>
    <cellStyle name="Normal 2 8 5 2 6" xfId="50782"/>
    <cellStyle name="Normal 2 8 5 2 7" xfId="57897"/>
    <cellStyle name="Normal 2 8 5 3" xfId="5723"/>
    <cellStyle name="Normal 2 8 5 3 2" xfId="12838"/>
    <cellStyle name="Normal 2 8 5 3 2 2" xfId="22248"/>
    <cellStyle name="Normal 2 8 5 3 3" xfId="22247"/>
    <cellStyle name="Normal 2 8 5 3 4" xfId="38923"/>
    <cellStyle name="Normal 2 8 5 3 5" xfId="46038"/>
    <cellStyle name="Normal 2 8 5 3 6" xfId="53153"/>
    <cellStyle name="Normal 2 8 5 3 7" xfId="60268"/>
    <cellStyle name="Normal 2 8 5 4" xfId="8100"/>
    <cellStyle name="Normal 2 8 5 4 2" xfId="22249"/>
    <cellStyle name="Normal 2 8 5 5" xfId="15215"/>
    <cellStyle name="Normal 2 8 5 5 2" xfId="22250"/>
    <cellStyle name="Normal 2 8 5 6" xfId="22244"/>
    <cellStyle name="Normal 2 8 5 7" xfId="34184"/>
    <cellStyle name="Normal 2 8 5 8" xfId="41300"/>
    <cellStyle name="Normal 2 8 5 9" xfId="48415"/>
    <cellStyle name="Normal 2 8 6" xfId="1774"/>
    <cellStyle name="Normal 2 8 6 10" xfId="56319"/>
    <cellStyle name="Normal 2 8 6 2" xfId="4141"/>
    <cellStyle name="Normal 2 8 6 2 2" xfId="11256"/>
    <cellStyle name="Normal 2 8 6 2 2 2" xfId="22253"/>
    <cellStyle name="Normal 2 8 6 2 3" xfId="22252"/>
    <cellStyle name="Normal 2 8 6 2 4" xfId="37341"/>
    <cellStyle name="Normal 2 8 6 2 5" xfId="44456"/>
    <cellStyle name="Normal 2 8 6 2 6" xfId="51571"/>
    <cellStyle name="Normal 2 8 6 2 7" xfId="58686"/>
    <cellStyle name="Normal 2 8 6 3" xfId="6512"/>
    <cellStyle name="Normal 2 8 6 3 2" xfId="13627"/>
    <cellStyle name="Normal 2 8 6 3 2 2" xfId="22255"/>
    <cellStyle name="Normal 2 8 6 3 3" xfId="22254"/>
    <cellStyle name="Normal 2 8 6 3 4" xfId="39712"/>
    <cellStyle name="Normal 2 8 6 3 5" xfId="46827"/>
    <cellStyle name="Normal 2 8 6 3 6" xfId="53942"/>
    <cellStyle name="Normal 2 8 6 3 7" xfId="61057"/>
    <cellStyle name="Normal 2 8 6 4" xfId="8889"/>
    <cellStyle name="Normal 2 8 6 4 2" xfId="22256"/>
    <cellStyle name="Normal 2 8 6 5" xfId="16004"/>
    <cellStyle name="Normal 2 8 6 5 2" xfId="22257"/>
    <cellStyle name="Normal 2 8 6 6" xfId="22251"/>
    <cellStyle name="Normal 2 8 6 7" xfId="34973"/>
    <cellStyle name="Normal 2 8 6 8" xfId="42089"/>
    <cellStyle name="Normal 2 8 6 9" xfId="49204"/>
    <cellStyle name="Normal 2 8 7" xfId="2553"/>
    <cellStyle name="Normal 2 8 7 2" xfId="9668"/>
    <cellStyle name="Normal 2 8 7 2 2" xfId="22259"/>
    <cellStyle name="Normal 2 8 7 3" xfId="22258"/>
    <cellStyle name="Normal 2 8 7 4" xfId="35753"/>
    <cellStyle name="Normal 2 8 7 5" xfId="42868"/>
    <cellStyle name="Normal 2 8 7 6" xfId="49983"/>
    <cellStyle name="Normal 2 8 7 7" xfId="57098"/>
    <cellStyle name="Normal 2 8 8" xfId="4924"/>
    <cellStyle name="Normal 2 8 8 2" xfId="12039"/>
    <cellStyle name="Normal 2 8 8 2 2" xfId="22261"/>
    <cellStyle name="Normal 2 8 8 3" xfId="22260"/>
    <cellStyle name="Normal 2 8 8 4" xfId="38124"/>
    <cellStyle name="Normal 2 8 8 5" xfId="45239"/>
    <cellStyle name="Normal 2 8 8 6" xfId="52354"/>
    <cellStyle name="Normal 2 8 8 7" xfId="59469"/>
    <cellStyle name="Normal 2 8 9" xfId="7301"/>
    <cellStyle name="Normal 2 8 9 2" xfId="22262"/>
    <cellStyle name="Normal 2 9" xfId="103"/>
    <cellStyle name="Normal 2 9 10" xfId="14343"/>
    <cellStyle name="Normal 2 9 10 2" xfId="22264"/>
    <cellStyle name="Normal 2 9 11" xfId="22263"/>
    <cellStyle name="Normal 2 9 12" xfId="33312"/>
    <cellStyle name="Normal 2 9 13" xfId="40428"/>
    <cellStyle name="Normal 2 9 14" xfId="47543"/>
    <cellStyle name="Normal 2 9 15" xfId="54658"/>
    <cellStyle name="Normal 2 9 2" xfId="305"/>
    <cellStyle name="Normal 2 9 2 10" xfId="40623"/>
    <cellStyle name="Normal 2 9 2 11" xfId="47738"/>
    <cellStyle name="Normal 2 9 2 12" xfId="54853"/>
    <cellStyle name="Normal 2 9 2 2" xfId="1106"/>
    <cellStyle name="Normal 2 9 2 2 10" xfId="55652"/>
    <cellStyle name="Normal 2 9 2 2 2" xfId="3474"/>
    <cellStyle name="Normal 2 9 2 2 2 2" xfId="10589"/>
    <cellStyle name="Normal 2 9 2 2 2 2 2" xfId="22268"/>
    <cellStyle name="Normal 2 9 2 2 2 3" xfId="22267"/>
    <cellStyle name="Normal 2 9 2 2 2 4" xfId="36674"/>
    <cellStyle name="Normal 2 9 2 2 2 5" xfId="43789"/>
    <cellStyle name="Normal 2 9 2 2 2 6" xfId="50904"/>
    <cellStyle name="Normal 2 9 2 2 2 7" xfId="58019"/>
    <cellStyle name="Normal 2 9 2 2 3" xfId="5845"/>
    <cellStyle name="Normal 2 9 2 2 3 2" xfId="12960"/>
    <cellStyle name="Normal 2 9 2 2 3 2 2" xfId="22270"/>
    <cellStyle name="Normal 2 9 2 2 3 3" xfId="22269"/>
    <cellStyle name="Normal 2 9 2 2 3 4" xfId="39045"/>
    <cellStyle name="Normal 2 9 2 2 3 5" xfId="46160"/>
    <cellStyle name="Normal 2 9 2 2 3 6" xfId="53275"/>
    <cellStyle name="Normal 2 9 2 2 3 7" xfId="60390"/>
    <cellStyle name="Normal 2 9 2 2 4" xfId="8222"/>
    <cellStyle name="Normal 2 9 2 2 4 2" xfId="22271"/>
    <cellStyle name="Normal 2 9 2 2 5" xfId="15337"/>
    <cellStyle name="Normal 2 9 2 2 5 2" xfId="22272"/>
    <cellStyle name="Normal 2 9 2 2 6" xfId="22266"/>
    <cellStyle name="Normal 2 9 2 2 7" xfId="34306"/>
    <cellStyle name="Normal 2 9 2 2 8" xfId="41422"/>
    <cellStyle name="Normal 2 9 2 2 9" xfId="48537"/>
    <cellStyle name="Normal 2 9 2 3" xfId="1896"/>
    <cellStyle name="Normal 2 9 2 3 10" xfId="56441"/>
    <cellStyle name="Normal 2 9 2 3 2" xfId="4263"/>
    <cellStyle name="Normal 2 9 2 3 2 2" xfId="11378"/>
    <cellStyle name="Normal 2 9 2 3 2 2 2" xfId="22275"/>
    <cellStyle name="Normal 2 9 2 3 2 3" xfId="22274"/>
    <cellStyle name="Normal 2 9 2 3 2 4" xfId="37463"/>
    <cellStyle name="Normal 2 9 2 3 2 5" xfId="44578"/>
    <cellStyle name="Normal 2 9 2 3 2 6" xfId="51693"/>
    <cellStyle name="Normal 2 9 2 3 2 7" xfId="58808"/>
    <cellStyle name="Normal 2 9 2 3 3" xfId="6634"/>
    <cellStyle name="Normal 2 9 2 3 3 2" xfId="13749"/>
    <cellStyle name="Normal 2 9 2 3 3 2 2" xfId="22277"/>
    <cellStyle name="Normal 2 9 2 3 3 3" xfId="22276"/>
    <cellStyle name="Normal 2 9 2 3 3 4" xfId="39834"/>
    <cellStyle name="Normal 2 9 2 3 3 5" xfId="46949"/>
    <cellStyle name="Normal 2 9 2 3 3 6" xfId="54064"/>
    <cellStyle name="Normal 2 9 2 3 3 7" xfId="61179"/>
    <cellStyle name="Normal 2 9 2 3 4" xfId="9011"/>
    <cellStyle name="Normal 2 9 2 3 4 2" xfId="22278"/>
    <cellStyle name="Normal 2 9 2 3 5" xfId="16126"/>
    <cellStyle name="Normal 2 9 2 3 5 2" xfId="22279"/>
    <cellStyle name="Normal 2 9 2 3 6" xfId="22273"/>
    <cellStyle name="Normal 2 9 2 3 7" xfId="35095"/>
    <cellStyle name="Normal 2 9 2 3 8" xfId="42211"/>
    <cellStyle name="Normal 2 9 2 3 9" xfId="49326"/>
    <cellStyle name="Normal 2 9 2 4" xfId="2675"/>
    <cellStyle name="Normal 2 9 2 4 2" xfId="9790"/>
    <cellStyle name="Normal 2 9 2 4 2 2" xfId="22281"/>
    <cellStyle name="Normal 2 9 2 4 3" xfId="22280"/>
    <cellStyle name="Normal 2 9 2 4 4" xfId="35875"/>
    <cellStyle name="Normal 2 9 2 4 5" xfId="42990"/>
    <cellStyle name="Normal 2 9 2 4 6" xfId="50105"/>
    <cellStyle name="Normal 2 9 2 4 7" xfId="57220"/>
    <cellStyle name="Normal 2 9 2 5" xfId="5046"/>
    <cellStyle name="Normal 2 9 2 5 2" xfId="12161"/>
    <cellStyle name="Normal 2 9 2 5 2 2" xfId="22283"/>
    <cellStyle name="Normal 2 9 2 5 3" xfId="22282"/>
    <cellStyle name="Normal 2 9 2 5 4" xfId="38246"/>
    <cellStyle name="Normal 2 9 2 5 5" xfId="45361"/>
    <cellStyle name="Normal 2 9 2 5 6" xfId="52476"/>
    <cellStyle name="Normal 2 9 2 5 7" xfId="59591"/>
    <cellStyle name="Normal 2 9 2 6" xfId="7423"/>
    <cellStyle name="Normal 2 9 2 6 2" xfId="22284"/>
    <cellStyle name="Normal 2 9 2 7" xfId="14538"/>
    <cellStyle name="Normal 2 9 2 7 2" xfId="22285"/>
    <cellStyle name="Normal 2 9 2 8" xfId="22265"/>
    <cellStyle name="Normal 2 9 2 9" xfId="33507"/>
    <cellStyle name="Normal 2 9 3" xfId="500"/>
    <cellStyle name="Normal 2 9 3 10" xfId="40818"/>
    <cellStyle name="Normal 2 9 3 11" xfId="47933"/>
    <cellStyle name="Normal 2 9 3 12" xfId="55048"/>
    <cellStyle name="Normal 2 9 3 2" xfId="1301"/>
    <cellStyle name="Normal 2 9 3 2 10" xfId="55847"/>
    <cellStyle name="Normal 2 9 3 2 2" xfId="3669"/>
    <cellStyle name="Normal 2 9 3 2 2 2" xfId="10784"/>
    <cellStyle name="Normal 2 9 3 2 2 2 2" xfId="22289"/>
    <cellStyle name="Normal 2 9 3 2 2 3" xfId="22288"/>
    <cellStyle name="Normal 2 9 3 2 2 4" xfId="36869"/>
    <cellStyle name="Normal 2 9 3 2 2 5" xfId="43984"/>
    <cellStyle name="Normal 2 9 3 2 2 6" xfId="51099"/>
    <cellStyle name="Normal 2 9 3 2 2 7" xfId="58214"/>
    <cellStyle name="Normal 2 9 3 2 3" xfId="6040"/>
    <cellStyle name="Normal 2 9 3 2 3 2" xfId="13155"/>
    <cellStyle name="Normal 2 9 3 2 3 2 2" xfId="22291"/>
    <cellStyle name="Normal 2 9 3 2 3 3" xfId="22290"/>
    <cellStyle name="Normal 2 9 3 2 3 4" xfId="39240"/>
    <cellStyle name="Normal 2 9 3 2 3 5" xfId="46355"/>
    <cellStyle name="Normal 2 9 3 2 3 6" xfId="53470"/>
    <cellStyle name="Normal 2 9 3 2 3 7" xfId="60585"/>
    <cellStyle name="Normal 2 9 3 2 4" xfId="8417"/>
    <cellStyle name="Normal 2 9 3 2 4 2" xfId="22292"/>
    <cellStyle name="Normal 2 9 3 2 5" xfId="15532"/>
    <cellStyle name="Normal 2 9 3 2 5 2" xfId="22293"/>
    <cellStyle name="Normal 2 9 3 2 6" xfId="22287"/>
    <cellStyle name="Normal 2 9 3 2 7" xfId="34501"/>
    <cellStyle name="Normal 2 9 3 2 8" xfId="41617"/>
    <cellStyle name="Normal 2 9 3 2 9" xfId="48732"/>
    <cellStyle name="Normal 2 9 3 3" xfId="2091"/>
    <cellStyle name="Normal 2 9 3 3 10" xfId="56636"/>
    <cellStyle name="Normal 2 9 3 3 2" xfId="4458"/>
    <cellStyle name="Normal 2 9 3 3 2 2" xfId="11573"/>
    <cellStyle name="Normal 2 9 3 3 2 2 2" xfId="22296"/>
    <cellStyle name="Normal 2 9 3 3 2 3" xfId="22295"/>
    <cellStyle name="Normal 2 9 3 3 2 4" xfId="37658"/>
    <cellStyle name="Normal 2 9 3 3 2 5" xfId="44773"/>
    <cellStyle name="Normal 2 9 3 3 2 6" xfId="51888"/>
    <cellStyle name="Normal 2 9 3 3 2 7" xfId="59003"/>
    <cellStyle name="Normal 2 9 3 3 3" xfId="6829"/>
    <cellStyle name="Normal 2 9 3 3 3 2" xfId="13944"/>
    <cellStyle name="Normal 2 9 3 3 3 2 2" xfId="22298"/>
    <cellStyle name="Normal 2 9 3 3 3 3" xfId="22297"/>
    <cellStyle name="Normal 2 9 3 3 3 4" xfId="40029"/>
    <cellStyle name="Normal 2 9 3 3 3 5" xfId="47144"/>
    <cellStyle name="Normal 2 9 3 3 3 6" xfId="54259"/>
    <cellStyle name="Normal 2 9 3 3 3 7" xfId="61374"/>
    <cellStyle name="Normal 2 9 3 3 4" xfId="9206"/>
    <cellStyle name="Normal 2 9 3 3 4 2" xfId="22299"/>
    <cellStyle name="Normal 2 9 3 3 5" xfId="16321"/>
    <cellStyle name="Normal 2 9 3 3 5 2" xfId="22300"/>
    <cellStyle name="Normal 2 9 3 3 6" xfId="22294"/>
    <cellStyle name="Normal 2 9 3 3 7" xfId="35290"/>
    <cellStyle name="Normal 2 9 3 3 8" xfId="42406"/>
    <cellStyle name="Normal 2 9 3 3 9" xfId="49521"/>
    <cellStyle name="Normal 2 9 3 4" xfId="2870"/>
    <cellStyle name="Normal 2 9 3 4 2" xfId="9985"/>
    <cellStyle name="Normal 2 9 3 4 2 2" xfId="22302"/>
    <cellStyle name="Normal 2 9 3 4 3" xfId="22301"/>
    <cellStyle name="Normal 2 9 3 4 4" xfId="36070"/>
    <cellStyle name="Normal 2 9 3 4 5" xfId="43185"/>
    <cellStyle name="Normal 2 9 3 4 6" xfId="50300"/>
    <cellStyle name="Normal 2 9 3 4 7" xfId="57415"/>
    <cellStyle name="Normal 2 9 3 5" xfId="5241"/>
    <cellStyle name="Normal 2 9 3 5 2" xfId="12356"/>
    <cellStyle name="Normal 2 9 3 5 2 2" xfId="22304"/>
    <cellStyle name="Normal 2 9 3 5 3" xfId="22303"/>
    <cellStyle name="Normal 2 9 3 5 4" xfId="38441"/>
    <cellStyle name="Normal 2 9 3 5 5" xfId="45556"/>
    <cellStyle name="Normal 2 9 3 5 6" xfId="52671"/>
    <cellStyle name="Normal 2 9 3 5 7" xfId="59786"/>
    <cellStyle name="Normal 2 9 3 6" xfId="7618"/>
    <cellStyle name="Normal 2 9 3 6 2" xfId="22305"/>
    <cellStyle name="Normal 2 9 3 7" xfId="14733"/>
    <cellStyle name="Normal 2 9 3 7 2" xfId="22306"/>
    <cellStyle name="Normal 2 9 3 8" xfId="22286"/>
    <cellStyle name="Normal 2 9 3 9" xfId="33702"/>
    <cellStyle name="Normal 2 9 4" xfId="666"/>
    <cellStyle name="Normal 2 9 4 10" xfId="40984"/>
    <cellStyle name="Normal 2 9 4 11" xfId="48099"/>
    <cellStyle name="Normal 2 9 4 12" xfId="55214"/>
    <cellStyle name="Normal 2 9 4 2" xfId="1467"/>
    <cellStyle name="Normal 2 9 4 2 10" xfId="56013"/>
    <cellStyle name="Normal 2 9 4 2 2" xfId="3835"/>
    <cellStyle name="Normal 2 9 4 2 2 2" xfId="10950"/>
    <cellStyle name="Normal 2 9 4 2 2 2 2" xfId="22310"/>
    <cellStyle name="Normal 2 9 4 2 2 3" xfId="22309"/>
    <cellStyle name="Normal 2 9 4 2 2 4" xfId="37035"/>
    <cellStyle name="Normal 2 9 4 2 2 5" xfId="44150"/>
    <cellStyle name="Normal 2 9 4 2 2 6" xfId="51265"/>
    <cellStyle name="Normal 2 9 4 2 2 7" xfId="58380"/>
    <cellStyle name="Normal 2 9 4 2 3" xfId="6206"/>
    <cellStyle name="Normal 2 9 4 2 3 2" xfId="13321"/>
    <cellStyle name="Normal 2 9 4 2 3 2 2" xfId="22312"/>
    <cellStyle name="Normal 2 9 4 2 3 3" xfId="22311"/>
    <cellStyle name="Normal 2 9 4 2 3 4" xfId="39406"/>
    <cellStyle name="Normal 2 9 4 2 3 5" xfId="46521"/>
    <cellStyle name="Normal 2 9 4 2 3 6" xfId="53636"/>
    <cellStyle name="Normal 2 9 4 2 3 7" xfId="60751"/>
    <cellStyle name="Normal 2 9 4 2 4" xfId="8583"/>
    <cellStyle name="Normal 2 9 4 2 4 2" xfId="22313"/>
    <cellStyle name="Normal 2 9 4 2 5" xfId="15698"/>
    <cellStyle name="Normal 2 9 4 2 5 2" xfId="22314"/>
    <cellStyle name="Normal 2 9 4 2 6" xfId="22308"/>
    <cellStyle name="Normal 2 9 4 2 7" xfId="34667"/>
    <cellStyle name="Normal 2 9 4 2 8" xfId="41783"/>
    <cellStyle name="Normal 2 9 4 2 9" xfId="48898"/>
    <cellStyle name="Normal 2 9 4 3" xfId="2257"/>
    <cellStyle name="Normal 2 9 4 3 10" xfId="56802"/>
    <cellStyle name="Normal 2 9 4 3 2" xfId="4624"/>
    <cellStyle name="Normal 2 9 4 3 2 2" xfId="11739"/>
    <cellStyle name="Normal 2 9 4 3 2 2 2" xfId="22317"/>
    <cellStyle name="Normal 2 9 4 3 2 3" xfId="22316"/>
    <cellStyle name="Normal 2 9 4 3 2 4" xfId="37824"/>
    <cellStyle name="Normal 2 9 4 3 2 5" xfId="44939"/>
    <cellStyle name="Normal 2 9 4 3 2 6" xfId="52054"/>
    <cellStyle name="Normal 2 9 4 3 2 7" xfId="59169"/>
    <cellStyle name="Normal 2 9 4 3 3" xfId="6995"/>
    <cellStyle name="Normal 2 9 4 3 3 2" xfId="14110"/>
    <cellStyle name="Normal 2 9 4 3 3 2 2" xfId="22319"/>
    <cellStyle name="Normal 2 9 4 3 3 3" xfId="22318"/>
    <cellStyle name="Normal 2 9 4 3 3 4" xfId="40195"/>
    <cellStyle name="Normal 2 9 4 3 3 5" xfId="47310"/>
    <cellStyle name="Normal 2 9 4 3 3 6" xfId="54425"/>
    <cellStyle name="Normal 2 9 4 3 3 7" xfId="61540"/>
    <cellStyle name="Normal 2 9 4 3 4" xfId="9372"/>
    <cellStyle name="Normal 2 9 4 3 4 2" xfId="22320"/>
    <cellStyle name="Normal 2 9 4 3 5" xfId="16487"/>
    <cellStyle name="Normal 2 9 4 3 5 2" xfId="22321"/>
    <cellStyle name="Normal 2 9 4 3 6" xfId="22315"/>
    <cellStyle name="Normal 2 9 4 3 7" xfId="35456"/>
    <cellStyle name="Normal 2 9 4 3 8" xfId="42572"/>
    <cellStyle name="Normal 2 9 4 3 9" xfId="49687"/>
    <cellStyle name="Normal 2 9 4 4" xfId="3036"/>
    <cellStyle name="Normal 2 9 4 4 2" xfId="10151"/>
    <cellStyle name="Normal 2 9 4 4 2 2" xfId="22323"/>
    <cellStyle name="Normal 2 9 4 4 3" xfId="22322"/>
    <cellStyle name="Normal 2 9 4 4 4" xfId="36236"/>
    <cellStyle name="Normal 2 9 4 4 5" xfId="43351"/>
    <cellStyle name="Normal 2 9 4 4 6" xfId="50466"/>
    <cellStyle name="Normal 2 9 4 4 7" xfId="57581"/>
    <cellStyle name="Normal 2 9 4 5" xfId="5407"/>
    <cellStyle name="Normal 2 9 4 5 2" xfId="12522"/>
    <cellStyle name="Normal 2 9 4 5 2 2" xfId="22325"/>
    <cellStyle name="Normal 2 9 4 5 3" xfId="22324"/>
    <cellStyle name="Normal 2 9 4 5 4" xfId="38607"/>
    <cellStyle name="Normal 2 9 4 5 5" xfId="45722"/>
    <cellStyle name="Normal 2 9 4 5 6" xfId="52837"/>
    <cellStyle name="Normal 2 9 4 5 7" xfId="59952"/>
    <cellStyle name="Normal 2 9 4 6" xfId="7784"/>
    <cellStyle name="Normal 2 9 4 6 2" xfId="22326"/>
    <cellStyle name="Normal 2 9 4 7" xfId="14899"/>
    <cellStyle name="Normal 2 9 4 7 2" xfId="22327"/>
    <cellStyle name="Normal 2 9 4 8" xfId="22307"/>
    <cellStyle name="Normal 2 9 4 9" xfId="33868"/>
    <cellStyle name="Normal 2 9 5" xfId="911"/>
    <cellStyle name="Normal 2 9 5 10" xfId="55457"/>
    <cellStyle name="Normal 2 9 5 2" xfId="3279"/>
    <cellStyle name="Normal 2 9 5 2 2" xfId="10394"/>
    <cellStyle name="Normal 2 9 5 2 2 2" xfId="22330"/>
    <cellStyle name="Normal 2 9 5 2 3" xfId="22329"/>
    <cellStyle name="Normal 2 9 5 2 4" xfId="36479"/>
    <cellStyle name="Normal 2 9 5 2 5" xfId="43594"/>
    <cellStyle name="Normal 2 9 5 2 6" xfId="50709"/>
    <cellStyle name="Normal 2 9 5 2 7" xfId="57824"/>
    <cellStyle name="Normal 2 9 5 3" xfId="5650"/>
    <cellStyle name="Normal 2 9 5 3 2" xfId="12765"/>
    <cellStyle name="Normal 2 9 5 3 2 2" xfId="22332"/>
    <cellStyle name="Normal 2 9 5 3 3" xfId="22331"/>
    <cellStyle name="Normal 2 9 5 3 4" xfId="38850"/>
    <cellStyle name="Normal 2 9 5 3 5" xfId="45965"/>
    <cellStyle name="Normal 2 9 5 3 6" xfId="53080"/>
    <cellStyle name="Normal 2 9 5 3 7" xfId="60195"/>
    <cellStyle name="Normal 2 9 5 4" xfId="8027"/>
    <cellStyle name="Normal 2 9 5 4 2" xfId="22333"/>
    <cellStyle name="Normal 2 9 5 5" xfId="15142"/>
    <cellStyle name="Normal 2 9 5 5 2" xfId="22334"/>
    <cellStyle name="Normal 2 9 5 6" xfId="22328"/>
    <cellStyle name="Normal 2 9 5 7" xfId="34111"/>
    <cellStyle name="Normal 2 9 5 8" xfId="41227"/>
    <cellStyle name="Normal 2 9 5 9" xfId="48342"/>
    <cellStyle name="Normal 2 9 6" xfId="1701"/>
    <cellStyle name="Normal 2 9 6 10" xfId="56246"/>
    <cellStyle name="Normal 2 9 6 2" xfId="4068"/>
    <cellStyle name="Normal 2 9 6 2 2" xfId="11183"/>
    <cellStyle name="Normal 2 9 6 2 2 2" xfId="22337"/>
    <cellStyle name="Normal 2 9 6 2 3" xfId="22336"/>
    <cellStyle name="Normal 2 9 6 2 4" xfId="37268"/>
    <cellStyle name="Normal 2 9 6 2 5" xfId="44383"/>
    <cellStyle name="Normal 2 9 6 2 6" xfId="51498"/>
    <cellStyle name="Normal 2 9 6 2 7" xfId="58613"/>
    <cellStyle name="Normal 2 9 6 3" xfId="6439"/>
    <cellStyle name="Normal 2 9 6 3 2" xfId="13554"/>
    <cellStyle name="Normal 2 9 6 3 2 2" xfId="22339"/>
    <cellStyle name="Normal 2 9 6 3 3" xfId="22338"/>
    <cellStyle name="Normal 2 9 6 3 4" xfId="39639"/>
    <cellStyle name="Normal 2 9 6 3 5" xfId="46754"/>
    <cellStyle name="Normal 2 9 6 3 6" xfId="53869"/>
    <cellStyle name="Normal 2 9 6 3 7" xfId="60984"/>
    <cellStyle name="Normal 2 9 6 4" xfId="8816"/>
    <cellStyle name="Normal 2 9 6 4 2" xfId="22340"/>
    <cellStyle name="Normal 2 9 6 5" xfId="15931"/>
    <cellStyle name="Normal 2 9 6 5 2" xfId="22341"/>
    <cellStyle name="Normal 2 9 6 6" xfId="22335"/>
    <cellStyle name="Normal 2 9 6 7" xfId="34900"/>
    <cellStyle name="Normal 2 9 6 8" xfId="42016"/>
    <cellStyle name="Normal 2 9 6 9" xfId="49131"/>
    <cellStyle name="Normal 2 9 7" xfId="2480"/>
    <cellStyle name="Normal 2 9 7 2" xfId="9595"/>
    <cellStyle name="Normal 2 9 7 2 2" xfId="22343"/>
    <cellStyle name="Normal 2 9 7 3" xfId="22342"/>
    <cellStyle name="Normal 2 9 7 4" xfId="35680"/>
    <cellStyle name="Normal 2 9 7 5" xfId="42795"/>
    <cellStyle name="Normal 2 9 7 6" xfId="49910"/>
    <cellStyle name="Normal 2 9 7 7" xfId="57025"/>
    <cellStyle name="Normal 2 9 8" xfId="4851"/>
    <cellStyle name="Normal 2 9 8 2" xfId="11966"/>
    <cellStyle name="Normal 2 9 8 2 2" xfId="22345"/>
    <cellStyle name="Normal 2 9 8 3" xfId="22344"/>
    <cellStyle name="Normal 2 9 8 4" xfId="38051"/>
    <cellStyle name="Normal 2 9 8 5" xfId="45166"/>
    <cellStyle name="Normal 2 9 8 6" xfId="52281"/>
    <cellStyle name="Normal 2 9 8 7" xfId="59396"/>
    <cellStyle name="Normal 2 9 9" xfId="7228"/>
    <cellStyle name="Normal 2 9 9 2" xfId="22346"/>
    <cellStyle name="Normal 20" xfId="61697"/>
    <cellStyle name="Normal 21" xfId="61702"/>
    <cellStyle name="Normal 22" xfId="61707"/>
    <cellStyle name="Normal 23" xfId="61712"/>
    <cellStyle name="Normal 24" xfId="61717"/>
    <cellStyle name="Normal 25" xfId="61721"/>
    <cellStyle name="Normal 26" xfId="61726"/>
    <cellStyle name="Normal 27" xfId="61731"/>
    <cellStyle name="Normal 28" xfId="61740"/>
    <cellStyle name="Normal 29" xfId="61747"/>
    <cellStyle name="Normal 3" xfId="3"/>
    <cellStyle name="Normal 3 2" xfId="56"/>
    <cellStyle name="Normal 30" xfId="61752"/>
    <cellStyle name="Normal 31" xfId="61757"/>
    <cellStyle name="Normal 32" xfId="61762"/>
    <cellStyle name="Normal 33" xfId="61771"/>
    <cellStyle name="Normal 34" xfId="61776"/>
    <cellStyle name="Normal 35" xfId="61785"/>
    <cellStyle name="Normal 4" xfId="4"/>
    <cellStyle name="Normal 4 10" xfId="407"/>
    <cellStyle name="Normal 4 10 10" xfId="40725"/>
    <cellStyle name="Normal 4 10 11" xfId="47840"/>
    <cellStyle name="Normal 4 10 12" xfId="54955"/>
    <cellStyle name="Normal 4 10 2" xfId="1208"/>
    <cellStyle name="Normal 4 10 2 10" xfId="55754"/>
    <cellStyle name="Normal 4 10 2 2" xfId="3576"/>
    <cellStyle name="Normal 4 10 2 2 2" xfId="10691"/>
    <cellStyle name="Normal 4 10 2 2 2 2" xfId="22351"/>
    <cellStyle name="Normal 4 10 2 2 3" xfId="22350"/>
    <cellStyle name="Normal 4 10 2 2 4" xfId="36776"/>
    <cellStyle name="Normal 4 10 2 2 5" xfId="43891"/>
    <cellStyle name="Normal 4 10 2 2 6" xfId="51006"/>
    <cellStyle name="Normal 4 10 2 2 7" xfId="58121"/>
    <cellStyle name="Normal 4 10 2 3" xfId="5947"/>
    <cellStyle name="Normal 4 10 2 3 2" xfId="13062"/>
    <cellStyle name="Normal 4 10 2 3 2 2" xfId="22353"/>
    <cellStyle name="Normal 4 10 2 3 3" xfId="22352"/>
    <cellStyle name="Normal 4 10 2 3 4" xfId="39147"/>
    <cellStyle name="Normal 4 10 2 3 5" xfId="46262"/>
    <cellStyle name="Normal 4 10 2 3 6" xfId="53377"/>
    <cellStyle name="Normal 4 10 2 3 7" xfId="60492"/>
    <cellStyle name="Normal 4 10 2 4" xfId="8324"/>
    <cellStyle name="Normal 4 10 2 4 2" xfId="22354"/>
    <cellStyle name="Normal 4 10 2 5" xfId="15439"/>
    <cellStyle name="Normal 4 10 2 5 2" xfId="22355"/>
    <cellStyle name="Normal 4 10 2 6" xfId="22349"/>
    <cellStyle name="Normal 4 10 2 7" xfId="34408"/>
    <cellStyle name="Normal 4 10 2 8" xfId="41524"/>
    <cellStyle name="Normal 4 10 2 9" xfId="48639"/>
    <cellStyle name="Normal 4 10 3" xfId="1998"/>
    <cellStyle name="Normal 4 10 3 10" xfId="56543"/>
    <cellStyle name="Normal 4 10 3 2" xfId="4365"/>
    <cellStyle name="Normal 4 10 3 2 2" xfId="11480"/>
    <cellStyle name="Normal 4 10 3 2 2 2" xfId="22358"/>
    <cellStyle name="Normal 4 10 3 2 3" xfId="22357"/>
    <cellStyle name="Normal 4 10 3 2 4" xfId="37565"/>
    <cellStyle name="Normal 4 10 3 2 5" xfId="44680"/>
    <cellStyle name="Normal 4 10 3 2 6" xfId="51795"/>
    <cellStyle name="Normal 4 10 3 2 7" xfId="58910"/>
    <cellStyle name="Normal 4 10 3 3" xfId="6736"/>
    <cellStyle name="Normal 4 10 3 3 2" xfId="13851"/>
    <cellStyle name="Normal 4 10 3 3 2 2" xfId="22360"/>
    <cellStyle name="Normal 4 10 3 3 3" xfId="22359"/>
    <cellStyle name="Normal 4 10 3 3 4" xfId="39936"/>
    <cellStyle name="Normal 4 10 3 3 5" xfId="47051"/>
    <cellStyle name="Normal 4 10 3 3 6" xfId="54166"/>
    <cellStyle name="Normal 4 10 3 3 7" xfId="61281"/>
    <cellStyle name="Normal 4 10 3 4" xfId="9113"/>
    <cellStyle name="Normal 4 10 3 4 2" xfId="22361"/>
    <cellStyle name="Normal 4 10 3 5" xfId="16228"/>
    <cellStyle name="Normal 4 10 3 5 2" xfId="22362"/>
    <cellStyle name="Normal 4 10 3 6" xfId="22356"/>
    <cellStyle name="Normal 4 10 3 7" xfId="35197"/>
    <cellStyle name="Normal 4 10 3 8" xfId="42313"/>
    <cellStyle name="Normal 4 10 3 9" xfId="49428"/>
    <cellStyle name="Normal 4 10 4" xfId="2777"/>
    <cellStyle name="Normal 4 10 4 2" xfId="9892"/>
    <cellStyle name="Normal 4 10 4 2 2" xfId="22364"/>
    <cellStyle name="Normal 4 10 4 3" xfId="22363"/>
    <cellStyle name="Normal 4 10 4 4" xfId="35977"/>
    <cellStyle name="Normal 4 10 4 5" xfId="43092"/>
    <cellStyle name="Normal 4 10 4 6" xfId="50207"/>
    <cellStyle name="Normal 4 10 4 7" xfId="57322"/>
    <cellStyle name="Normal 4 10 5" xfId="5148"/>
    <cellStyle name="Normal 4 10 5 2" xfId="12263"/>
    <cellStyle name="Normal 4 10 5 2 2" xfId="22366"/>
    <cellStyle name="Normal 4 10 5 3" xfId="22365"/>
    <cellStyle name="Normal 4 10 5 4" xfId="38348"/>
    <cellStyle name="Normal 4 10 5 5" xfId="45463"/>
    <cellStyle name="Normal 4 10 5 6" xfId="52578"/>
    <cellStyle name="Normal 4 10 5 7" xfId="59693"/>
    <cellStyle name="Normal 4 10 6" xfId="7525"/>
    <cellStyle name="Normal 4 10 6 2" xfId="22367"/>
    <cellStyle name="Normal 4 10 7" xfId="14640"/>
    <cellStyle name="Normal 4 10 7 2" xfId="22368"/>
    <cellStyle name="Normal 4 10 8" xfId="22348"/>
    <cellStyle name="Normal 4 10 9" xfId="33609"/>
    <cellStyle name="Normal 4 11" xfId="667"/>
    <cellStyle name="Normal 4 11 10" xfId="40985"/>
    <cellStyle name="Normal 4 11 11" xfId="48100"/>
    <cellStyle name="Normal 4 11 12" xfId="55215"/>
    <cellStyle name="Normal 4 11 2" xfId="1468"/>
    <cellStyle name="Normal 4 11 2 10" xfId="56014"/>
    <cellStyle name="Normal 4 11 2 2" xfId="3836"/>
    <cellStyle name="Normal 4 11 2 2 2" xfId="10951"/>
    <cellStyle name="Normal 4 11 2 2 2 2" xfId="22372"/>
    <cellStyle name="Normal 4 11 2 2 3" xfId="22371"/>
    <cellStyle name="Normal 4 11 2 2 4" xfId="37036"/>
    <cellStyle name="Normal 4 11 2 2 5" xfId="44151"/>
    <cellStyle name="Normal 4 11 2 2 6" xfId="51266"/>
    <cellStyle name="Normal 4 11 2 2 7" xfId="58381"/>
    <cellStyle name="Normal 4 11 2 3" xfId="6207"/>
    <cellStyle name="Normal 4 11 2 3 2" xfId="13322"/>
    <cellStyle name="Normal 4 11 2 3 2 2" xfId="22374"/>
    <cellStyle name="Normal 4 11 2 3 3" xfId="22373"/>
    <cellStyle name="Normal 4 11 2 3 4" xfId="39407"/>
    <cellStyle name="Normal 4 11 2 3 5" xfId="46522"/>
    <cellStyle name="Normal 4 11 2 3 6" xfId="53637"/>
    <cellStyle name="Normal 4 11 2 3 7" xfId="60752"/>
    <cellStyle name="Normal 4 11 2 4" xfId="8584"/>
    <cellStyle name="Normal 4 11 2 4 2" xfId="22375"/>
    <cellStyle name="Normal 4 11 2 5" xfId="15699"/>
    <cellStyle name="Normal 4 11 2 5 2" xfId="22376"/>
    <cellStyle name="Normal 4 11 2 6" xfId="22370"/>
    <cellStyle name="Normal 4 11 2 7" xfId="34668"/>
    <cellStyle name="Normal 4 11 2 8" xfId="41784"/>
    <cellStyle name="Normal 4 11 2 9" xfId="48899"/>
    <cellStyle name="Normal 4 11 3" xfId="2258"/>
    <cellStyle name="Normal 4 11 3 10" xfId="56803"/>
    <cellStyle name="Normal 4 11 3 2" xfId="4625"/>
    <cellStyle name="Normal 4 11 3 2 2" xfId="11740"/>
    <cellStyle name="Normal 4 11 3 2 2 2" xfId="22379"/>
    <cellStyle name="Normal 4 11 3 2 3" xfId="22378"/>
    <cellStyle name="Normal 4 11 3 2 4" xfId="37825"/>
    <cellStyle name="Normal 4 11 3 2 5" xfId="44940"/>
    <cellStyle name="Normal 4 11 3 2 6" xfId="52055"/>
    <cellStyle name="Normal 4 11 3 2 7" xfId="59170"/>
    <cellStyle name="Normal 4 11 3 3" xfId="6996"/>
    <cellStyle name="Normal 4 11 3 3 2" xfId="14111"/>
    <cellStyle name="Normal 4 11 3 3 2 2" xfId="22381"/>
    <cellStyle name="Normal 4 11 3 3 3" xfId="22380"/>
    <cellStyle name="Normal 4 11 3 3 4" xfId="40196"/>
    <cellStyle name="Normal 4 11 3 3 5" xfId="47311"/>
    <cellStyle name="Normal 4 11 3 3 6" xfId="54426"/>
    <cellStyle name="Normal 4 11 3 3 7" xfId="61541"/>
    <cellStyle name="Normal 4 11 3 4" xfId="9373"/>
    <cellStyle name="Normal 4 11 3 4 2" xfId="22382"/>
    <cellStyle name="Normal 4 11 3 5" xfId="16488"/>
    <cellStyle name="Normal 4 11 3 5 2" xfId="22383"/>
    <cellStyle name="Normal 4 11 3 6" xfId="22377"/>
    <cellStyle name="Normal 4 11 3 7" xfId="35457"/>
    <cellStyle name="Normal 4 11 3 8" xfId="42573"/>
    <cellStyle name="Normal 4 11 3 9" xfId="49688"/>
    <cellStyle name="Normal 4 11 4" xfId="3037"/>
    <cellStyle name="Normal 4 11 4 2" xfId="10152"/>
    <cellStyle name="Normal 4 11 4 2 2" xfId="22385"/>
    <cellStyle name="Normal 4 11 4 3" xfId="22384"/>
    <cellStyle name="Normal 4 11 4 4" xfId="36237"/>
    <cellStyle name="Normal 4 11 4 5" xfId="43352"/>
    <cellStyle name="Normal 4 11 4 6" xfId="50467"/>
    <cellStyle name="Normal 4 11 4 7" xfId="57582"/>
    <cellStyle name="Normal 4 11 5" xfId="5408"/>
    <cellStyle name="Normal 4 11 5 2" xfId="12523"/>
    <cellStyle name="Normal 4 11 5 2 2" xfId="22387"/>
    <cellStyle name="Normal 4 11 5 3" xfId="22386"/>
    <cellStyle name="Normal 4 11 5 4" xfId="38608"/>
    <cellStyle name="Normal 4 11 5 5" xfId="45723"/>
    <cellStyle name="Normal 4 11 5 6" xfId="52838"/>
    <cellStyle name="Normal 4 11 5 7" xfId="59953"/>
    <cellStyle name="Normal 4 11 6" xfId="7785"/>
    <cellStyle name="Normal 4 11 6 2" xfId="22388"/>
    <cellStyle name="Normal 4 11 7" xfId="14900"/>
    <cellStyle name="Normal 4 11 7 2" xfId="22389"/>
    <cellStyle name="Normal 4 11 8" xfId="22369"/>
    <cellStyle name="Normal 4 11 9" xfId="33869"/>
    <cellStyle name="Normal 4 12" xfId="797"/>
    <cellStyle name="Normal 4 12 10" xfId="48229"/>
    <cellStyle name="Normal 4 12 11" xfId="55344"/>
    <cellStyle name="Normal 4 12 2" xfId="1597"/>
    <cellStyle name="Normal 4 12 2 10" xfId="56143"/>
    <cellStyle name="Normal 4 12 2 2" xfId="3965"/>
    <cellStyle name="Normal 4 12 2 2 2" xfId="11080"/>
    <cellStyle name="Normal 4 12 2 2 2 2" xfId="22393"/>
    <cellStyle name="Normal 4 12 2 2 3" xfId="22392"/>
    <cellStyle name="Normal 4 12 2 2 4" xfId="37165"/>
    <cellStyle name="Normal 4 12 2 2 5" xfId="44280"/>
    <cellStyle name="Normal 4 12 2 2 6" xfId="51395"/>
    <cellStyle name="Normal 4 12 2 2 7" xfId="58510"/>
    <cellStyle name="Normal 4 12 2 3" xfId="6336"/>
    <cellStyle name="Normal 4 12 2 3 2" xfId="13451"/>
    <cellStyle name="Normal 4 12 2 3 2 2" xfId="22395"/>
    <cellStyle name="Normal 4 12 2 3 3" xfId="22394"/>
    <cellStyle name="Normal 4 12 2 3 4" xfId="39536"/>
    <cellStyle name="Normal 4 12 2 3 5" xfId="46651"/>
    <cellStyle name="Normal 4 12 2 3 6" xfId="53766"/>
    <cellStyle name="Normal 4 12 2 3 7" xfId="60881"/>
    <cellStyle name="Normal 4 12 2 4" xfId="8713"/>
    <cellStyle name="Normal 4 12 2 4 2" xfId="22396"/>
    <cellStyle name="Normal 4 12 2 5" xfId="15828"/>
    <cellStyle name="Normal 4 12 2 5 2" xfId="22397"/>
    <cellStyle name="Normal 4 12 2 6" xfId="22391"/>
    <cellStyle name="Normal 4 12 2 7" xfId="34797"/>
    <cellStyle name="Normal 4 12 2 8" xfId="41913"/>
    <cellStyle name="Normal 4 12 2 9" xfId="49028"/>
    <cellStyle name="Normal 4 12 3" xfId="3166"/>
    <cellStyle name="Normal 4 12 3 2" xfId="10281"/>
    <cellStyle name="Normal 4 12 3 2 2" xfId="22399"/>
    <cellStyle name="Normal 4 12 3 3" xfId="22398"/>
    <cellStyle name="Normal 4 12 3 4" xfId="36366"/>
    <cellStyle name="Normal 4 12 3 5" xfId="43481"/>
    <cellStyle name="Normal 4 12 3 6" xfId="50596"/>
    <cellStyle name="Normal 4 12 3 7" xfId="57711"/>
    <cellStyle name="Normal 4 12 4" xfId="5537"/>
    <cellStyle name="Normal 4 12 4 2" xfId="12652"/>
    <cellStyle name="Normal 4 12 4 2 2" xfId="22401"/>
    <cellStyle name="Normal 4 12 4 3" xfId="22400"/>
    <cellStyle name="Normal 4 12 4 4" xfId="38737"/>
    <cellStyle name="Normal 4 12 4 5" xfId="45852"/>
    <cellStyle name="Normal 4 12 4 6" xfId="52967"/>
    <cellStyle name="Normal 4 12 4 7" xfId="60082"/>
    <cellStyle name="Normal 4 12 5" xfId="7914"/>
    <cellStyle name="Normal 4 12 5 2" xfId="22402"/>
    <cellStyle name="Normal 4 12 6" xfId="15029"/>
    <cellStyle name="Normal 4 12 6 2" xfId="22403"/>
    <cellStyle name="Normal 4 12 7" xfId="22390"/>
    <cellStyle name="Normal 4 12 8" xfId="33998"/>
    <cellStyle name="Normal 4 12 9" xfId="41114"/>
    <cellStyle name="Normal 4 13" xfId="808"/>
    <cellStyle name="Normal 4 13 10" xfId="55354"/>
    <cellStyle name="Normal 4 13 2" xfId="3176"/>
    <cellStyle name="Normal 4 13 2 2" xfId="10291"/>
    <cellStyle name="Normal 4 13 2 2 2" xfId="22406"/>
    <cellStyle name="Normal 4 13 2 3" xfId="22405"/>
    <cellStyle name="Normal 4 13 2 4" xfId="36376"/>
    <cellStyle name="Normal 4 13 2 5" xfId="43491"/>
    <cellStyle name="Normal 4 13 2 6" xfId="50606"/>
    <cellStyle name="Normal 4 13 2 7" xfId="57721"/>
    <cellStyle name="Normal 4 13 3" xfId="5547"/>
    <cellStyle name="Normal 4 13 3 2" xfId="12662"/>
    <cellStyle name="Normal 4 13 3 2 2" xfId="22408"/>
    <cellStyle name="Normal 4 13 3 3" xfId="22407"/>
    <cellStyle name="Normal 4 13 3 4" xfId="38747"/>
    <cellStyle name="Normal 4 13 3 5" xfId="45862"/>
    <cellStyle name="Normal 4 13 3 6" xfId="52977"/>
    <cellStyle name="Normal 4 13 3 7" xfId="60092"/>
    <cellStyle name="Normal 4 13 4" xfId="7924"/>
    <cellStyle name="Normal 4 13 4 2" xfId="22409"/>
    <cellStyle name="Normal 4 13 5" xfId="15039"/>
    <cellStyle name="Normal 4 13 5 2" xfId="22410"/>
    <cellStyle name="Normal 4 13 6" xfId="22404"/>
    <cellStyle name="Normal 4 13 7" xfId="34008"/>
    <cellStyle name="Normal 4 13 8" xfId="41124"/>
    <cellStyle name="Normal 4 13 9" xfId="48239"/>
    <cellStyle name="Normal 4 14" xfId="818"/>
    <cellStyle name="Normal 4 14 10" xfId="55364"/>
    <cellStyle name="Normal 4 14 2" xfId="3186"/>
    <cellStyle name="Normal 4 14 2 2" xfId="10301"/>
    <cellStyle name="Normal 4 14 2 2 2" xfId="22413"/>
    <cellStyle name="Normal 4 14 2 3" xfId="22412"/>
    <cellStyle name="Normal 4 14 2 4" xfId="36386"/>
    <cellStyle name="Normal 4 14 2 5" xfId="43501"/>
    <cellStyle name="Normal 4 14 2 6" xfId="50616"/>
    <cellStyle name="Normal 4 14 2 7" xfId="57731"/>
    <cellStyle name="Normal 4 14 3" xfId="5557"/>
    <cellStyle name="Normal 4 14 3 2" xfId="12672"/>
    <cellStyle name="Normal 4 14 3 2 2" xfId="22415"/>
    <cellStyle name="Normal 4 14 3 3" xfId="22414"/>
    <cellStyle name="Normal 4 14 3 4" xfId="38757"/>
    <cellStyle name="Normal 4 14 3 5" xfId="45872"/>
    <cellStyle name="Normal 4 14 3 6" xfId="52987"/>
    <cellStyle name="Normal 4 14 3 7" xfId="60102"/>
    <cellStyle name="Normal 4 14 4" xfId="7934"/>
    <cellStyle name="Normal 4 14 4 2" xfId="22416"/>
    <cellStyle name="Normal 4 14 5" xfId="15049"/>
    <cellStyle name="Normal 4 14 5 2" xfId="22417"/>
    <cellStyle name="Normal 4 14 6" xfId="22411"/>
    <cellStyle name="Normal 4 14 7" xfId="34018"/>
    <cellStyle name="Normal 4 14 8" xfId="41134"/>
    <cellStyle name="Normal 4 14 9" xfId="48249"/>
    <cellStyle name="Normal 4 15" xfId="1608"/>
    <cellStyle name="Normal 4 15 10" xfId="56153"/>
    <cellStyle name="Normal 4 15 2" xfId="3975"/>
    <cellStyle name="Normal 4 15 2 2" xfId="11090"/>
    <cellStyle name="Normal 4 15 2 2 2" xfId="22420"/>
    <cellStyle name="Normal 4 15 2 3" xfId="22419"/>
    <cellStyle name="Normal 4 15 2 4" xfId="37175"/>
    <cellStyle name="Normal 4 15 2 5" xfId="44290"/>
    <cellStyle name="Normal 4 15 2 6" xfId="51405"/>
    <cellStyle name="Normal 4 15 2 7" xfId="58520"/>
    <cellStyle name="Normal 4 15 3" xfId="6346"/>
    <cellStyle name="Normal 4 15 3 2" xfId="13461"/>
    <cellStyle name="Normal 4 15 3 2 2" xfId="22422"/>
    <cellStyle name="Normal 4 15 3 3" xfId="22421"/>
    <cellStyle name="Normal 4 15 3 4" xfId="39546"/>
    <cellStyle name="Normal 4 15 3 5" xfId="46661"/>
    <cellStyle name="Normal 4 15 3 6" xfId="53776"/>
    <cellStyle name="Normal 4 15 3 7" xfId="60891"/>
    <cellStyle name="Normal 4 15 4" xfId="8723"/>
    <cellStyle name="Normal 4 15 4 2" xfId="22423"/>
    <cellStyle name="Normal 4 15 5" xfId="15838"/>
    <cellStyle name="Normal 4 15 5 2" xfId="22424"/>
    <cellStyle name="Normal 4 15 6" xfId="22418"/>
    <cellStyle name="Normal 4 15 7" xfId="34807"/>
    <cellStyle name="Normal 4 15 8" xfId="41923"/>
    <cellStyle name="Normal 4 15 9" xfId="49038"/>
    <cellStyle name="Normal 4 16" xfId="2387"/>
    <cellStyle name="Normal 4 16 2" xfId="9502"/>
    <cellStyle name="Normal 4 16 2 2" xfId="22426"/>
    <cellStyle name="Normal 4 16 3" xfId="22425"/>
    <cellStyle name="Normal 4 16 4" xfId="35587"/>
    <cellStyle name="Normal 4 16 5" xfId="42702"/>
    <cellStyle name="Normal 4 16 6" xfId="49817"/>
    <cellStyle name="Normal 4 16 7" xfId="56932"/>
    <cellStyle name="Normal 4 17" xfId="4758"/>
    <cellStyle name="Normal 4 17 2" xfId="11873"/>
    <cellStyle name="Normal 4 17 2 2" xfId="22428"/>
    <cellStyle name="Normal 4 17 3" xfId="22427"/>
    <cellStyle name="Normal 4 17 4" xfId="37958"/>
    <cellStyle name="Normal 4 17 5" xfId="45073"/>
    <cellStyle name="Normal 4 17 6" xfId="52188"/>
    <cellStyle name="Normal 4 17 7" xfId="59303"/>
    <cellStyle name="Normal 4 18" xfId="7135"/>
    <cellStyle name="Normal 4 18 2" xfId="22429"/>
    <cellStyle name="Normal 4 19" xfId="14250"/>
    <cellStyle name="Normal 4 19 2" xfId="22430"/>
    <cellStyle name="Normal 4 2" xfId="7"/>
    <cellStyle name="Normal 4 2 10" xfId="668"/>
    <cellStyle name="Normal 4 2 10 10" xfId="40986"/>
    <cellStyle name="Normal 4 2 10 11" xfId="48101"/>
    <cellStyle name="Normal 4 2 10 12" xfId="55216"/>
    <cellStyle name="Normal 4 2 10 2" xfId="1469"/>
    <cellStyle name="Normal 4 2 10 2 10" xfId="56015"/>
    <cellStyle name="Normal 4 2 10 2 2" xfId="3837"/>
    <cellStyle name="Normal 4 2 10 2 2 2" xfId="10952"/>
    <cellStyle name="Normal 4 2 10 2 2 2 2" xfId="22435"/>
    <cellStyle name="Normal 4 2 10 2 2 3" xfId="22434"/>
    <cellStyle name="Normal 4 2 10 2 2 4" xfId="37037"/>
    <cellStyle name="Normal 4 2 10 2 2 5" xfId="44152"/>
    <cellStyle name="Normal 4 2 10 2 2 6" xfId="51267"/>
    <cellStyle name="Normal 4 2 10 2 2 7" xfId="58382"/>
    <cellStyle name="Normal 4 2 10 2 3" xfId="6208"/>
    <cellStyle name="Normal 4 2 10 2 3 2" xfId="13323"/>
    <cellStyle name="Normal 4 2 10 2 3 2 2" xfId="22437"/>
    <cellStyle name="Normal 4 2 10 2 3 3" xfId="22436"/>
    <cellStyle name="Normal 4 2 10 2 3 4" xfId="39408"/>
    <cellStyle name="Normal 4 2 10 2 3 5" xfId="46523"/>
    <cellStyle name="Normal 4 2 10 2 3 6" xfId="53638"/>
    <cellStyle name="Normal 4 2 10 2 3 7" xfId="60753"/>
    <cellStyle name="Normal 4 2 10 2 4" xfId="8585"/>
    <cellStyle name="Normal 4 2 10 2 4 2" xfId="22438"/>
    <cellStyle name="Normal 4 2 10 2 5" xfId="15700"/>
    <cellStyle name="Normal 4 2 10 2 5 2" xfId="22439"/>
    <cellStyle name="Normal 4 2 10 2 6" xfId="22433"/>
    <cellStyle name="Normal 4 2 10 2 7" xfId="34669"/>
    <cellStyle name="Normal 4 2 10 2 8" xfId="41785"/>
    <cellStyle name="Normal 4 2 10 2 9" xfId="48900"/>
    <cellStyle name="Normal 4 2 10 3" xfId="2259"/>
    <cellStyle name="Normal 4 2 10 3 10" xfId="56804"/>
    <cellStyle name="Normal 4 2 10 3 2" xfId="4626"/>
    <cellStyle name="Normal 4 2 10 3 2 2" xfId="11741"/>
    <cellStyle name="Normal 4 2 10 3 2 2 2" xfId="22442"/>
    <cellStyle name="Normal 4 2 10 3 2 3" xfId="22441"/>
    <cellStyle name="Normal 4 2 10 3 2 4" xfId="37826"/>
    <cellStyle name="Normal 4 2 10 3 2 5" xfId="44941"/>
    <cellStyle name="Normal 4 2 10 3 2 6" xfId="52056"/>
    <cellStyle name="Normal 4 2 10 3 2 7" xfId="59171"/>
    <cellStyle name="Normal 4 2 10 3 3" xfId="6997"/>
    <cellStyle name="Normal 4 2 10 3 3 2" xfId="14112"/>
    <cellStyle name="Normal 4 2 10 3 3 2 2" xfId="22444"/>
    <cellStyle name="Normal 4 2 10 3 3 3" xfId="22443"/>
    <cellStyle name="Normal 4 2 10 3 3 4" xfId="40197"/>
    <cellStyle name="Normal 4 2 10 3 3 5" xfId="47312"/>
    <cellStyle name="Normal 4 2 10 3 3 6" xfId="54427"/>
    <cellStyle name="Normal 4 2 10 3 3 7" xfId="61542"/>
    <cellStyle name="Normal 4 2 10 3 4" xfId="9374"/>
    <cellStyle name="Normal 4 2 10 3 4 2" xfId="22445"/>
    <cellStyle name="Normal 4 2 10 3 5" xfId="16489"/>
    <cellStyle name="Normal 4 2 10 3 5 2" xfId="22446"/>
    <cellStyle name="Normal 4 2 10 3 6" xfId="22440"/>
    <cellStyle name="Normal 4 2 10 3 7" xfId="35458"/>
    <cellStyle name="Normal 4 2 10 3 8" xfId="42574"/>
    <cellStyle name="Normal 4 2 10 3 9" xfId="49689"/>
    <cellStyle name="Normal 4 2 10 4" xfId="3038"/>
    <cellStyle name="Normal 4 2 10 4 2" xfId="10153"/>
    <cellStyle name="Normal 4 2 10 4 2 2" xfId="22448"/>
    <cellStyle name="Normal 4 2 10 4 3" xfId="22447"/>
    <cellStyle name="Normal 4 2 10 4 4" xfId="36238"/>
    <cellStyle name="Normal 4 2 10 4 5" xfId="43353"/>
    <cellStyle name="Normal 4 2 10 4 6" xfId="50468"/>
    <cellStyle name="Normal 4 2 10 4 7" xfId="57583"/>
    <cellStyle name="Normal 4 2 10 5" xfId="5409"/>
    <cellStyle name="Normal 4 2 10 5 2" xfId="12524"/>
    <cellStyle name="Normal 4 2 10 5 2 2" xfId="22450"/>
    <cellStyle name="Normal 4 2 10 5 3" xfId="22449"/>
    <cellStyle name="Normal 4 2 10 5 4" xfId="38609"/>
    <cellStyle name="Normal 4 2 10 5 5" xfId="45724"/>
    <cellStyle name="Normal 4 2 10 5 6" xfId="52839"/>
    <cellStyle name="Normal 4 2 10 5 7" xfId="59954"/>
    <cellStyle name="Normal 4 2 10 6" xfId="7786"/>
    <cellStyle name="Normal 4 2 10 6 2" xfId="22451"/>
    <cellStyle name="Normal 4 2 10 7" xfId="14901"/>
    <cellStyle name="Normal 4 2 10 7 2" xfId="22452"/>
    <cellStyle name="Normal 4 2 10 8" xfId="22432"/>
    <cellStyle name="Normal 4 2 10 9" xfId="33870"/>
    <cellStyle name="Normal 4 2 11" xfId="800"/>
    <cellStyle name="Normal 4 2 11 10" xfId="48232"/>
    <cellStyle name="Normal 4 2 11 11" xfId="55347"/>
    <cellStyle name="Normal 4 2 11 2" xfId="1600"/>
    <cellStyle name="Normal 4 2 11 2 10" xfId="56146"/>
    <cellStyle name="Normal 4 2 11 2 2" xfId="3968"/>
    <cellStyle name="Normal 4 2 11 2 2 2" xfId="11083"/>
    <cellStyle name="Normal 4 2 11 2 2 2 2" xfId="22456"/>
    <cellStyle name="Normal 4 2 11 2 2 3" xfId="22455"/>
    <cellStyle name="Normal 4 2 11 2 2 4" xfId="37168"/>
    <cellStyle name="Normal 4 2 11 2 2 5" xfId="44283"/>
    <cellStyle name="Normal 4 2 11 2 2 6" xfId="51398"/>
    <cellStyle name="Normal 4 2 11 2 2 7" xfId="58513"/>
    <cellStyle name="Normal 4 2 11 2 3" xfId="6339"/>
    <cellStyle name="Normal 4 2 11 2 3 2" xfId="13454"/>
    <cellStyle name="Normal 4 2 11 2 3 2 2" xfId="22458"/>
    <cellStyle name="Normal 4 2 11 2 3 3" xfId="22457"/>
    <cellStyle name="Normal 4 2 11 2 3 4" xfId="39539"/>
    <cellStyle name="Normal 4 2 11 2 3 5" xfId="46654"/>
    <cellStyle name="Normal 4 2 11 2 3 6" xfId="53769"/>
    <cellStyle name="Normal 4 2 11 2 3 7" xfId="60884"/>
    <cellStyle name="Normal 4 2 11 2 4" xfId="8716"/>
    <cellStyle name="Normal 4 2 11 2 4 2" xfId="22459"/>
    <cellStyle name="Normal 4 2 11 2 5" xfId="15831"/>
    <cellStyle name="Normal 4 2 11 2 5 2" xfId="22460"/>
    <cellStyle name="Normal 4 2 11 2 6" xfId="22454"/>
    <cellStyle name="Normal 4 2 11 2 7" xfId="34800"/>
    <cellStyle name="Normal 4 2 11 2 8" xfId="41916"/>
    <cellStyle name="Normal 4 2 11 2 9" xfId="49031"/>
    <cellStyle name="Normal 4 2 11 3" xfId="3169"/>
    <cellStyle name="Normal 4 2 11 3 2" xfId="10284"/>
    <cellStyle name="Normal 4 2 11 3 2 2" xfId="22462"/>
    <cellStyle name="Normal 4 2 11 3 3" xfId="22461"/>
    <cellStyle name="Normal 4 2 11 3 4" xfId="36369"/>
    <cellStyle name="Normal 4 2 11 3 5" xfId="43484"/>
    <cellStyle name="Normal 4 2 11 3 6" xfId="50599"/>
    <cellStyle name="Normal 4 2 11 3 7" xfId="57714"/>
    <cellStyle name="Normal 4 2 11 4" xfId="5540"/>
    <cellStyle name="Normal 4 2 11 4 2" xfId="12655"/>
    <cellStyle name="Normal 4 2 11 4 2 2" xfId="22464"/>
    <cellStyle name="Normal 4 2 11 4 3" xfId="22463"/>
    <cellStyle name="Normal 4 2 11 4 4" xfId="38740"/>
    <cellStyle name="Normal 4 2 11 4 5" xfId="45855"/>
    <cellStyle name="Normal 4 2 11 4 6" xfId="52970"/>
    <cellStyle name="Normal 4 2 11 4 7" xfId="60085"/>
    <cellStyle name="Normal 4 2 11 5" xfId="7917"/>
    <cellStyle name="Normal 4 2 11 5 2" xfId="22465"/>
    <cellStyle name="Normal 4 2 11 6" xfId="15032"/>
    <cellStyle name="Normal 4 2 11 6 2" xfId="22466"/>
    <cellStyle name="Normal 4 2 11 7" xfId="22453"/>
    <cellStyle name="Normal 4 2 11 8" xfId="34001"/>
    <cellStyle name="Normal 4 2 11 9" xfId="41117"/>
    <cellStyle name="Normal 4 2 12" xfId="811"/>
    <cellStyle name="Normal 4 2 12 10" xfId="55357"/>
    <cellStyle name="Normal 4 2 12 2" xfId="3179"/>
    <cellStyle name="Normal 4 2 12 2 2" xfId="10294"/>
    <cellStyle name="Normal 4 2 12 2 2 2" xfId="22469"/>
    <cellStyle name="Normal 4 2 12 2 3" xfId="22468"/>
    <cellStyle name="Normal 4 2 12 2 4" xfId="36379"/>
    <cellStyle name="Normal 4 2 12 2 5" xfId="43494"/>
    <cellStyle name="Normal 4 2 12 2 6" xfId="50609"/>
    <cellStyle name="Normal 4 2 12 2 7" xfId="57724"/>
    <cellStyle name="Normal 4 2 12 3" xfId="5550"/>
    <cellStyle name="Normal 4 2 12 3 2" xfId="12665"/>
    <cellStyle name="Normal 4 2 12 3 2 2" xfId="22471"/>
    <cellStyle name="Normal 4 2 12 3 3" xfId="22470"/>
    <cellStyle name="Normal 4 2 12 3 4" xfId="38750"/>
    <cellStyle name="Normal 4 2 12 3 5" xfId="45865"/>
    <cellStyle name="Normal 4 2 12 3 6" xfId="52980"/>
    <cellStyle name="Normal 4 2 12 3 7" xfId="60095"/>
    <cellStyle name="Normal 4 2 12 4" xfId="7927"/>
    <cellStyle name="Normal 4 2 12 4 2" xfId="22472"/>
    <cellStyle name="Normal 4 2 12 5" xfId="15042"/>
    <cellStyle name="Normal 4 2 12 5 2" xfId="22473"/>
    <cellStyle name="Normal 4 2 12 6" xfId="22467"/>
    <cellStyle name="Normal 4 2 12 7" xfId="34011"/>
    <cellStyle name="Normal 4 2 12 8" xfId="41127"/>
    <cellStyle name="Normal 4 2 12 9" xfId="48242"/>
    <cellStyle name="Normal 4 2 13" xfId="821"/>
    <cellStyle name="Normal 4 2 13 10" xfId="55367"/>
    <cellStyle name="Normal 4 2 13 2" xfId="3189"/>
    <cellStyle name="Normal 4 2 13 2 2" xfId="10304"/>
    <cellStyle name="Normal 4 2 13 2 2 2" xfId="22476"/>
    <cellStyle name="Normal 4 2 13 2 3" xfId="22475"/>
    <cellStyle name="Normal 4 2 13 2 4" xfId="36389"/>
    <cellStyle name="Normal 4 2 13 2 5" xfId="43504"/>
    <cellStyle name="Normal 4 2 13 2 6" xfId="50619"/>
    <cellStyle name="Normal 4 2 13 2 7" xfId="57734"/>
    <cellStyle name="Normal 4 2 13 3" xfId="5560"/>
    <cellStyle name="Normal 4 2 13 3 2" xfId="12675"/>
    <cellStyle name="Normal 4 2 13 3 2 2" xfId="22478"/>
    <cellStyle name="Normal 4 2 13 3 3" xfId="22477"/>
    <cellStyle name="Normal 4 2 13 3 4" xfId="38760"/>
    <cellStyle name="Normal 4 2 13 3 5" xfId="45875"/>
    <cellStyle name="Normal 4 2 13 3 6" xfId="52990"/>
    <cellStyle name="Normal 4 2 13 3 7" xfId="60105"/>
    <cellStyle name="Normal 4 2 13 4" xfId="7937"/>
    <cellStyle name="Normal 4 2 13 4 2" xfId="22479"/>
    <cellStyle name="Normal 4 2 13 5" xfId="15052"/>
    <cellStyle name="Normal 4 2 13 5 2" xfId="22480"/>
    <cellStyle name="Normal 4 2 13 6" xfId="22474"/>
    <cellStyle name="Normal 4 2 13 7" xfId="34021"/>
    <cellStyle name="Normal 4 2 13 8" xfId="41137"/>
    <cellStyle name="Normal 4 2 13 9" xfId="48252"/>
    <cellStyle name="Normal 4 2 14" xfId="1611"/>
    <cellStyle name="Normal 4 2 14 10" xfId="56156"/>
    <cellStyle name="Normal 4 2 14 2" xfId="3978"/>
    <cellStyle name="Normal 4 2 14 2 2" xfId="11093"/>
    <cellStyle name="Normal 4 2 14 2 2 2" xfId="22483"/>
    <cellStyle name="Normal 4 2 14 2 3" xfId="22482"/>
    <cellStyle name="Normal 4 2 14 2 4" xfId="37178"/>
    <cellStyle name="Normal 4 2 14 2 5" xfId="44293"/>
    <cellStyle name="Normal 4 2 14 2 6" xfId="51408"/>
    <cellStyle name="Normal 4 2 14 2 7" xfId="58523"/>
    <cellStyle name="Normal 4 2 14 3" xfId="6349"/>
    <cellStyle name="Normal 4 2 14 3 2" xfId="13464"/>
    <cellStyle name="Normal 4 2 14 3 2 2" xfId="22485"/>
    <cellStyle name="Normal 4 2 14 3 3" xfId="22484"/>
    <cellStyle name="Normal 4 2 14 3 4" xfId="39549"/>
    <cellStyle name="Normal 4 2 14 3 5" xfId="46664"/>
    <cellStyle name="Normal 4 2 14 3 6" xfId="53779"/>
    <cellStyle name="Normal 4 2 14 3 7" xfId="60894"/>
    <cellStyle name="Normal 4 2 14 4" xfId="8726"/>
    <cellStyle name="Normal 4 2 14 4 2" xfId="22486"/>
    <cellStyle name="Normal 4 2 14 5" xfId="15841"/>
    <cellStyle name="Normal 4 2 14 5 2" xfId="22487"/>
    <cellStyle name="Normal 4 2 14 6" xfId="22481"/>
    <cellStyle name="Normal 4 2 14 7" xfId="34810"/>
    <cellStyle name="Normal 4 2 14 8" xfId="41926"/>
    <cellStyle name="Normal 4 2 14 9" xfId="49041"/>
    <cellStyle name="Normal 4 2 15" xfId="2390"/>
    <cellStyle name="Normal 4 2 15 2" xfId="9505"/>
    <cellStyle name="Normal 4 2 15 2 2" xfId="22489"/>
    <cellStyle name="Normal 4 2 15 3" xfId="22488"/>
    <cellStyle name="Normal 4 2 15 4" xfId="35590"/>
    <cellStyle name="Normal 4 2 15 5" xfId="42705"/>
    <cellStyle name="Normal 4 2 15 6" xfId="49820"/>
    <cellStyle name="Normal 4 2 15 7" xfId="56935"/>
    <cellStyle name="Normal 4 2 16" xfId="4761"/>
    <cellStyle name="Normal 4 2 16 2" xfId="11876"/>
    <cellStyle name="Normal 4 2 16 2 2" xfId="22491"/>
    <cellStyle name="Normal 4 2 16 3" xfId="22490"/>
    <cellStyle name="Normal 4 2 16 4" xfId="37961"/>
    <cellStyle name="Normal 4 2 16 5" xfId="45076"/>
    <cellStyle name="Normal 4 2 16 6" xfId="52191"/>
    <cellStyle name="Normal 4 2 16 7" xfId="59306"/>
    <cellStyle name="Normal 4 2 17" xfId="7138"/>
    <cellStyle name="Normal 4 2 17 2" xfId="22492"/>
    <cellStyle name="Normal 4 2 18" xfId="14253"/>
    <cellStyle name="Normal 4 2 18 2" xfId="22493"/>
    <cellStyle name="Normal 4 2 19" xfId="22431"/>
    <cellStyle name="Normal 4 2 2" xfId="11"/>
    <cellStyle name="Normal 4 2 2 10" xfId="804"/>
    <cellStyle name="Normal 4 2 2 10 10" xfId="48236"/>
    <cellStyle name="Normal 4 2 2 10 11" xfId="55351"/>
    <cellStyle name="Normal 4 2 2 10 2" xfId="1604"/>
    <cellStyle name="Normal 4 2 2 10 2 10" xfId="56150"/>
    <cellStyle name="Normal 4 2 2 10 2 2" xfId="3972"/>
    <cellStyle name="Normal 4 2 2 10 2 2 2" xfId="11087"/>
    <cellStyle name="Normal 4 2 2 10 2 2 2 2" xfId="22498"/>
    <cellStyle name="Normal 4 2 2 10 2 2 3" xfId="22497"/>
    <cellStyle name="Normal 4 2 2 10 2 2 4" xfId="37172"/>
    <cellStyle name="Normal 4 2 2 10 2 2 5" xfId="44287"/>
    <cellStyle name="Normal 4 2 2 10 2 2 6" xfId="51402"/>
    <cellStyle name="Normal 4 2 2 10 2 2 7" xfId="58517"/>
    <cellStyle name="Normal 4 2 2 10 2 3" xfId="6343"/>
    <cellStyle name="Normal 4 2 2 10 2 3 2" xfId="13458"/>
    <cellStyle name="Normal 4 2 2 10 2 3 2 2" xfId="22500"/>
    <cellStyle name="Normal 4 2 2 10 2 3 3" xfId="22499"/>
    <cellStyle name="Normal 4 2 2 10 2 3 4" xfId="39543"/>
    <cellStyle name="Normal 4 2 2 10 2 3 5" xfId="46658"/>
    <cellStyle name="Normal 4 2 2 10 2 3 6" xfId="53773"/>
    <cellStyle name="Normal 4 2 2 10 2 3 7" xfId="60888"/>
    <cellStyle name="Normal 4 2 2 10 2 4" xfId="8720"/>
    <cellStyle name="Normal 4 2 2 10 2 4 2" xfId="22501"/>
    <cellStyle name="Normal 4 2 2 10 2 5" xfId="15835"/>
    <cellStyle name="Normal 4 2 2 10 2 5 2" xfId="22502"/>
    <cellStyle name="Normal 4 2 2 10 2 6" xfId="22496"/>
    <cellStyle name="Normal 4 2 2 10 2 7" xfId="34804"/>
    <cellStyle name="Normal 4 2 2 10 2 8" xfId="41920"/>
    <cellStyle name="Normal 4 2 2 10 2 9" xfId="49035"/>
    <cellStyle name="Normal 4 2 2 10 3" xfId="3173"/>
    <cellStyle name="Normal 4 2 2 10 3 2" xfId="10288"/>
    <cellStyle name="Normal 4 2 2 10 3 2 2" xfId="22504"/>
    <cellStyle name="Normal 4 2 2 10 3 3" xfId="22503"/>
    <cellStyle name="Normal 4 2 2 10 3 4" xfId="36373"/>
    <cellStyle name="Normal 4 2 2 10 3 5" xfId="43488"/>
    <cellStyle name="Normal 4 2 2 10 3 6" xfId="50603"/>
    <cellStyle name="Normal 4 2 2 10 3 7" xfId="57718"/>
    <cellStyle name="Normal 4 2 2 10 4" xfId="5544"/>
    <cellStyle name="Normal 4 2 2 10 4 2" xfId="12659"/>
    <cellStyle name="Normal 4 2 2 10 4 2 2" xfId="22506"/>
    <cellStyle name="Normal 4 2 2 10 4 3" xfId="22505"/>
    <cellStyle name="Normal 4 2 2 10 4 4" xfId="38744"/>
    <cellStyle name="Normal 4 2 2 10 4 5" xfId="45859"/>
    <cellStyle name="Normal 4 2 2 10 4 6" xfId="52974"/>
    <cellStyle name="Normal 4 2 2 10 4 7" xfId="60089"/>
    <cellStyle name="Normal 4 2 2 10 5" xfId="7921"/>
    <cellStyle name="Normal 4 2 2 10 5 2" xfId="22507"/>
    <cellStyle name="Normal 4 2 2 10 6" xfId="15036"/>
    <cellStyle name="Normal 4 2 2 10 6 2" xfId="22508"/>
    <cellStyle name="Normal 4 2 2 10 7" xfId="22495"/>
    <cellStyle name="Normal 4 2 2 10 8" xfId="34005"/>
    <cellStyle name="Normal 4 2 2 10 9" xfId="41121"/>
    <cellStyle name="Normal 4 2 2 11" xfId="815"/>
    <cellStyle name="Normal 4 2 2 11 10" xfId="55361"/>
    <cellStyle name="Normal 4 2 2 11 2" xfId="3183"/>
    <cellStyle name="Normal 4 2 2 11 2 2" xfId="10298"/>
    <cellStyle name="Normal 4 2 2 11 2 2 2" xfId="22511"/>
    <cellStyle name="Normal 4 2 2 11 2 3" xfId="22510"/>
    <cellStyle name="Normal 4 2 2 11 2 4" xfId="36383"/>
    <cellStyle name="Normal 4 2 2 11 2 5" xfId="43498"/>
    <cellStyle name="Normal 4 2 2 11 2 6" xfId="50613"/>
    <cellStyle name="Normal 4 2 2 11 2 7" xfId="57728"/>
    <cellStyle name="Normal 4 2 2 11 3" xfId="5554"/>
    <cellStyle name="Normal 4 2 2 11 3 2" xfId="12669"/>
    <cellStyle name="Normal 4 2 2 11 3 2 2" xfId="22513"/>
    <cellStyle name="Normal 4 2 2 11 3 3" xfId="22512"/>
    <cellStyle name="Normal 4 2 2 11 3 4" xfId="38754"/>
    <cellStyle name="Normal 4 2 2 11 3 5" xfId="45869"/>
    <cellStyle name="Normal 4 2 2 11 3 6" xfId="52984"/>
    <cellStyle name="Normal 4 2 2 11 3 7" xfId="60099"/>
    <cellStyle name="Normal 4 2 2 11 4" xfId="7931"/>
    <cellStyle name="Normal 4 2 2 11 4 2" xfId="22514"/>
    <cellStyle name="Normal 4 2 2 11 5" xfId="15046"/>
    <cellStyle name="Normal 4 2 2 11 5 2" xfId="22515"/>
    <cellStyle name="Normal 4 2 2 11 6" xfId="22509"/>
    <cellStyle name="Normal 4 2 2 11 7" xfId="34015"/>
    <cellStyle name="Normal 4 2 2 11 8" xfId="41131"/>
    <cellStyle name="Normal 4 2 2 11 9" xfId="48246"/>
    <cellStyle name="Normal 4 2 2 12" xfId="825"/>
    <cellStyle name="Normal 4 2 2 12 10" xfId="55371"/>
    <cellStyle name="Normal 4 2 2 12 2" xfId="3193"/>
    <cellStyle name="Normal 4 2 2 12 2 2" xfId="10308"/>
    <cellStyle name="Normal 4 2 2 12 2 2 2" xfId="22518"/>
    <cellStyle name="Normal 4 2 2 12 2 3" xfId="22517"/>
    <cellStyle name="Normal 4 2 2 12 2 4" xfId="36393"/>
    <cellStyle name="Normal 4 2 2 12 2 5" xfId="43508"/>
    <cellStyle name="Normal 4 2 2 12 2 6" xfId="50623"/>
    <cellStyle name="Normal 4 2 2 12 2 7" xfId="57738"/>
    <cellStyle name="Normal 4 2 2 12 3" xfId="5564"/>
    <cellStyle name="Normal 4 2 2 12 3 2" xfId="12679"/>
    <cellStyle name="Normal 4 2 2 12 3 2 2" xfId="22520"/>
    <cellStyle name="Normal 4 2 2 12 3 3" xfId="22519"/>
    <cellStyle name="Normal 4 2 2 12 3 4" xfId="38764"/>
    <cellStyle name="Normal 4 2 2 12 3 5" xfId="45879"/>
    <cellStyle name="Normal 4 2 2 12 3 6" xfId="52994"/>
    <cellStyle name="Normal 4 2 2 12 3 7" xfId="60109"/>
    <cellStyle name="Normal 4 2 2 12 4" xfId="7941"/>
    <cellStyle name="Normal 4 2 2 12 4 2" xfId="22521"/>
    <cellStyle name="Normal 4 2 2 12 5" xfId="15056"/>
    <cellStyle name="Normal 4 2 2 12 5 2" xfId="22522"/>
    <cellStyle name="Normal 4 2 2 12 6" xfId="22516"/>
    <cellStyle name="Normal 4 2 2 12 7" xfId="34025"/>
    <cellStyle name="Normal 4 2 2 12 8" xfId="41141"/>
    <cellStyle name="Normal 4 2 2 12 9" xfId="48256"/>
    <cellStyle name="Normal 4 2 2 13" xfId="1615"/>
    <cellStyle name="Normal 4 2 2 13 10" xfId="56160"/>
    <cellStyle name="Normal 4 2 2 13 2" xfId="3982"/>
    <cellStyle name="Normal 4 2 2 13 2 2" xfId="11097"/>
    <cellStyle name="Normal 4 2 2 13 2 2 2" xfId="22525"/>
    <cellStyle name="Normal 4 2 2 13 2 3" xfId="22524"/>
    <cellStyle name="Normal 4 2 2 13 2 4" xfId="37182"/>
    <cellStyle name="Normal 4 2 2 13 2 5" xfId="44297"/>
    <cellStyle name="Normal 4 2 2 13 2 6" xfId="51412"/>
    <cellStyle name="Normal 4 2 2 13 2 7" xfId="58527"/>
    <cellStyle name="Normal 4 2 2 13 3" xfId="6353"/>
    <cellStyle name="Normal 4 2 2 13 3 2" xfId="13468"/>
    <cellStyle name="Normal 4 2 2 13 3 2 2" xfId="22527"/>
    <cellStyle name="Normal 4 2 2 13 3 3" xfId="22526"/>
    <cellStyle name="Normal 4 2 2 13 3 4" xfId="39553"/>
    <cellStyle name="Normal 4 2 2 13 3 5" xfId="46668"/>
    <cellStyle name="Normal 4 2 2 13 3 6" xfId="53783"/>
    <cellStyle name="Normal 4 2 2 13 3 7" xfId="60898"/>
    <cellStyle name="Normal 4 2 2 13 4" xfId="8730"/>
    <cellStyle name="Normal 4 2 2 13 4 2" xfId="22528"/>
    <cellStyle name="Normal 4 2 2 13 5" xfId="15845"/>
    <cellStyle name="Normal 4 2 2 13 5 2" xfId="22529"/>
    <cellStyle name="Normal 4 2 2 13 6" xfId="22523"/>
    <cellStyle name="Normal 4 2 2 13 7" xfId="34814"/>
    <cellStyle name="Normal 4 2 2 13 8" xfId="41930"/>
    <cellStyle name="Normal 4 2 2 13 9" xfId="49045"/>
    <cellStyle name="Normal 4 2 2 14" xfId="2394"/>
    <cellStyle name="Normal 4 2 2 14 2" xfId="9509"/>
    <cellStyle name="Normal 4 2 2 14 2 2" xfId="22531"/>
    <cellStyle name="Normal 4 2 2 14 3" xfId="22530"/>
    <cellStyle name="Normal 4 2 2 14 4" xfId="35594"/>
    <cellStyle name="Normal 4 2 2 14 5" xfId="42709"/>
    <cellStyle name="Normal 4 2 2 14 6" xfId="49824"/>
    <cellStyle name="Normal 4 2 2 14 7" xfId="56939"/>
    <cellStyle name="Normal 4 2 2 15" xfId="4765"/>
    <cellStyle name="Normal 4 2 2 15 2" xfId="11880"/>
    <cellStyle name="Normal 4 2 2 15 2 2" xfId="22533"/>
    <cellStyle name="Normal 4 2 2 15 3" xfId="22532"/>
    <cellStyle name="Normal 4 2 2 15 4" xfId="37965"/>
    <cellStyle name="Normal 4 2 2 15 5" xfId="45080"/>
    <cellStyle name="Normal 4 2 2 15 6" xfId="52195"/>
    <cellStyle name="Normal 4 2 2 15 7" xfId="59310"/>
    <cellStyle name="Normal 4 2 2 16" xfId="7142"/>
    <cellStyle name="Normal 4 2 2 16 2" xfId="22534"/>
    <cellStyle name="Normal 4 2 2 17" xfId="14257"/>
    <cellStyle name="Normal 4 2 2 17 2" xfId="22535"/>
    <cellStyle name="Normal 4 2 2 18" xfId="22494"/>
    <cellStyle name="Normal 4 2 2 19" xfId="33226"/>
    <cellStyle name="Normal 4 2 2 2" xfId="22"/>
    <cellStyle name="Normal 4 2 2 2 10" xfId="1625"/>
    <cellStyle name="Normal 4 2 2 2 10 10" xfId="56170"/>
    <cellStyle name="Normal 4 2 2 2 10 2" xfId="3992"/>
    <cellStyle name="Normal 4 2 2 2 10 2 2" xfId="11107"/>
    <cellStyle name="Normal 4 2 2 2 10 2 2 2" xfId="22539"/>
    <cellStyle name="Normal 4 2 2 2 10 2 3" xfId="22538"/>
    <cellStyle name="Normal 4 2 2 2 10 2 4" xfId="37192"/>
    <cellStyle name="Normal 4 2 2 2 10 2 5" xfId="44307"/>
    <cellStyle name="Normal 4 2 2 2 10 2 6" xfId="51422"/>
    <cellStyle name="Normal 4 2 2 2 10 2 7" xfId="58537"/>
    <cellStyle name="Normal 4 2 2 2 10 3" xfId="6363"/>
    <cellStyle name="Normal 4 2 2 2 10 3 2" xfId="13478"/>
    <cellStyle name="Normal 4 2 2 2 10 3 2 2" xfId="22541"/>
    <cellStyle name="Normal 4 2 2 2 10 3 3" xfId="22540"/>
    <cellStyle name="Normal 4 2 2 2 10 3 4" xfId="39563"/>
    <cellStyle name="Normal 4 2 2 2 10 3 5" xfId="46678"/>
    <cellStyle name="Normal 4 2 2 2 10 3 6" xfId="53793"/>
    <cellStyle name="Normal 4 2 2 2 10 3 7" xfId="60908"/>
    <cellStyle name="Normal 4 2 2 2 10 4" xfId="8740"/>
    <cellStyle name="Normal 4 2 2 2 10 4 2" xfId="22542"/>
    <cellStyle name="Normal 4 2 2 2 10 5" xfId="15855"/>
    <cellStyle name="Normal 4 2 2 2 10 5 2" xfId="22543"/>
    <cellStyle name="Normal 4 2 2 2 10 6" xfId="22537"/>
    <cellStyle name="Normal 4 2 2 2 10 7" xfId="34824"/>
    <cellStyle name="Normal 4 2 2 2 10 8" xfId="41940"/>
    <cellStyle name="Normal 4 2 2 2 10 9" xfId="49055"/>
    <cellStyle name="Normal 4 2 2 2 11" xfId="2404"/>
    <cellStyle name="Normal 4 2 2 2 11 2" xfId="9519"/>
    <cellStyle name="Normal 4 2 2 2 11 2 2" xfId="22545"/>
    <cellStyle name="Normal 4 2 2 2 11 3" xfId="22544"/>
    <cellStyle name="Normal 4 2 2 2 11 4" xfId="35604"/>
    <cellStyle name="Normal 4 2 2 2 11 5" xfId="42719"/>
    <cellStyle name="Normal 4 2 2 2 11 6" xfId="49834"/>
    <cellStyle name="Normal 4 2 2 2 11 7" xfId="56949"/>
    <cellStyle name="Normal 4 2 2 2 12" xfId="4775"/>
    <cellStyle name="Normal 4 2 2 2 12 2" xfId="11890"/>
    <cellStyle name="Normal 4 2 2 2 12 2 2" xfId="22547"/>
    <cellStyle name="Normal 4 2 2 2 12 3" xfId="22546"/>
    <cellStyle name="Normal 4 2 2 2 12 4" xfId="37975"/>
    <cellStyle name="Normal 4 2 2 2 12 5" xfId="45090"/>
    <cellStyle name="Normal 4 2 2 2 12 6" xfId="52205"/>
    <cellStyle name="Normal 4 2 2 2 12 7" xfId="59320"/>
    <cellStyle name="Normal 4 2 2 2 13" xfId="7152"/>
    <cellStyle name="Normal 4 2 2 2 13 2" xfId="22548"/>
    <cellStyle name="Normal 4 2 2 2 14" xfId="14267"/>
    <cellStyle name="Normal 4 2 2 2 14 2" xfId="22549"/>
    <cellStyle name="Normal 4 2 2 2 15" xfId="22536"/>
    <cellStyle name="Normal 4 2 2 2 16" xfId="33236"/>
    <cellStyle name="Normal 4 2 2 2 17" xfId="40352"/>
    <cellStyle name="Normal 4 2 2 2 18" xfId="47467"/>
    <cellStyle name="Normal 4 2 2 2 19" xfId="54582"/>
    <cellStyle name="Normal 4 2 2 2 2" xfId="44"/>
    <cellStyle name="Normal 4 2 2 2 2 10" xfId="4796"/>
    <cellStyle name="Normal 4 2 2 2 2 10 2" xfId="11911"/>
    <cellStyle name="Normal 4 2 2 2 2 10 2 2" xfId="22552"/>
    <cellStyle name="Normal 4 2 2 2 2 10 3" xfId="22551"/>
    <cellStyle name="Normal 4 2 2 2 2 10 4" xfId="37996"/>
    <cellStyle name="Normal 4 2 2 2 2 10 5" xfId="45111"/>
    <cellStyle name="Normal 4 2 2 2 2 10 6" xfId="52226"/>
    <cellStyle name="Normal 4 2 2 2 2 10 7" xfId="59341"/>
    <cellStyle name="Normal 4 2 2 2 2 11" xfId="7173"/>
    <cellStyle name="Normal 4 2 2 2 2 11 2" xfId="22553"/>
    <cellStyle name="Normal 4 2 2 2 2 12" xfId="14288"/>
    <cellStyle name="Normal 4 2 2 2 2 12 2" xfId="22554"/>
    <cellStyle name="Normal 4 2 2 2 2 13" xfId="22550"/>
    <cellStyle name="Normal 4 2 2 2 2 14" xfId="33257"/>
    <cellStyle name="Normal 4 2 2 2 2 15" xfId="40373"/>
    <cellStyle name="Normal 4 2 2 2 2 16" xfId="47488"/>
    <cellStyle name="Normal 4 2 2 2 2 17" xfId="54603"/>
    <cellStyle name="Normal 4 2 2 2 2 2" xfId="78"/>
    <cellStyle name="Normal 4 2 2 2 2 2 10" xfId="14318"/>
    <cellStyle name="Normal 4 2 2 2 2 2 10 2" xfId="22556"/>
    <cellStyle name="Normal 4 2 2 2 2 2 11" xfId="22555"/>
    <cellStyle name="Normal 4 2 2 2 2 2 12" xfId="33287"/>
    <cellStyle name="Normal 4 2 2 2 2 2 13" xfId="40403"/>
    <cellStyle name="Normal 4 2 2 2 2 2 14" xfId="47518"/>
    <cellStyle name="Normal 4 2 2 2 2 2 15" xfId="54633"/>
    <cellStyle name="Normal 4 2 2 2 2 2 2" xfId="280"/>
    <cellStyle name="Normal 4 2 2 2 2 2 2 10" xfId="40598"/>
    <cellStyle name="Normal 4 2 2 2 2 2 2 11" xfId="47713"/>
    <cellStyle name="Normal 4 2 2 2 2 2 2 12" xfId="54828"/>
    <cellStyle name="Normal 4 2 2 2 2 2 2 2" xfId="1081"/>
    <cellStyle name="Normal 4 2 2 2 2 2 2 2 10" xfId="55627"/>
    <cellStyle name="Normal 4 2 2 2 2 2 2 2 2" xfId="3449"/>
    <cellStyle name="Normal 4 2 2 2 2 2 2 2 2 2" xfId="10564"/>
    <cellStyle name="Normal 4 2 2 2 2 2 2 2 2 2 2" xfId="22560"/>
    <cellStyle name="Normal 4 2 2 2 2 2 2 2 2 3" xfId="22559"/>
    <cellStyle name="Normal 4 2 2 2 2 2 2 2 2 4" xfId="36649"/>
    <cellStyle name="Normal 4 2 2 2 2 2 2 2 2 5" xfId="43764"/>
    <cellStyle name="Normal 4 2 2 2 2 2 2 2 2 6" xfId="50879"/>
    <cellStyle name="Normal 4 2 2 2 2 2 2 2 2 7" xfId="57994"/>
    <cellStyle name="Normal 4 2 2 2 2 2 2 2 3" xfId="5820"/>
    <cellStyle name="Normal 4 2 2 2 2 2 2 2 3 2" xfId="12935"/>
    <cellStyle name="Normal 4 2 2 2 2 2 2 2 3 2 2" xfId="22562"/>
    <cellStyle name="Normal 4 2 2 2 2 2 2 2 3 3" xfId="22561"/>
    <cellStyle name="Normal 4 2 2 2 2 2 2 2 3 4" xfId="39020"/>
    <cellStyle name="Normal 4 2 2 2 2 2 2 2 3 5" xfId="46135"/>
    <cellStyle name="Normal 4 2 2 2 2 2 2 2 3 6" xfId="53250"/>
    <cellStyle name="Normal 4 2 2 2 2 2 2 2 3 7" xfId="60365"/>
    <cellStyle name="Normal 4 2 2 2 2 2 2 2 4" xfId="8197"/>
    <cellStyle name="Normal 4 2 2 2 2 2 2 2 4 2" xfId="22563"/>
    <cellStyle name="Normal 4 2 2 2 2 2 2 2 5" xfId="15312"/>
    <cellStyle name="Normal 4 2 2 2 2 2 2 2 5 2" xfId="22564"/>
    <cellStyle name="Normal 4 2 2 2 2 2 2 2 6" xfId="22558"/>
    <cellStyle name="Normal 4 2 2 2 2 2 2 2 7" xfId="34281"/>
    <cellStyle name="Normal 4 2 2 2 2 2 2 2 8" xfId="41397"/>
    <cellStyle name="Normal 4 2 2 2 2 2 2 2 9" xfId="48512"/>
    <cellStyle name="Normal 4 2 2 2 2 2 2 3" xfId="1871"/>
    <cellStyle name="Normal 4 2 2 2 2 2 2 3 10" xfId="56416"/>
    <cellStyle name="Normal 4 2 2 2 2 2 2 3 2" xfId="4238"/>
    <cellStyle name="Normal 4 2 2 2 2 2 2 3 2 2" xfId="11353"/>
    <cellStyle name="Normal 4 2 2 2 2 2 2 3 2 2 2" xfId="22567"/>
    <cellStyle name="Normal 4 2 2 2 2 2 2 3 2 3" xfId="22566"/>
    <cellStyle name="Normal 4 2 2 2 2 2 2 3 2 4" xfId="37438"/>
    <cellStyle name="Normal 4 2 2 2 2 2 2 3 2 5" xfId="44553"/>
    <cellStyle name="Normal 4 2 2 2 2 2 2 3 2 6" xfId="51668"/>
    <cellStyle name="Normal 4 2 2 2 2 2 2 3 2 7" xfId="58783"/>
    <cellStyle name="Normal 4 2 2 2 2 2 2 3 3" xfId="6609"/>
    <cellStyle name="Normal 4 2 2 2 2 2 2 3 3 2" xfId="13724"/>
    <cellStyle name="Normal 4 2 2 2 2 2 2 3 3 2 2" xfId="22569"/>
    <cellStyle name="Normal 4 2 2 2 2 2 2 3 3 3" xfId="22568"/>
    <cellStyle name="Normal 4 2 2 2 2 2 2 3 3 4" xfId="39809"/>
    <cellStyle name="Normal 4 2 2 2 2 2 2 3 3 5" xfId="46924"/>
    <cellStyle name="Normal 4 2 2 2 2 2 2 3 3 6" xfId="54039"/>
    <cellStyle name="Normal 4 2 2 2 2 2 2 3 3 7" xfId="61154"/>
    <cellStyle name="Normal 4 2 2 2 2 2 2 3 4" xfId="8986"/>
    <cellStyle name="Normal 4 2 2 2 2 2 2 3 4 2" xfId="22570"/>
    <cellStyle name="Normal 4 2 2 2 2 2 2 3 5" xfId="16101"/>
    <cellStyle name="Normal 4 2 2 2 2 2 2 3 5 2" xfId="22571"/>
    <cellStyle name="Normal 4 2 2 2 2 2 2 3 6" xfId="22565"/>
    <cellStyle name="Normal 4 2 2 2 2 2 2 3 7" xfId="35070"/>
    <cellStyle name="Normal 4 2 2 2 2 2 2 3 8" xfId="42186"/>
    <cellStyle name="Normal 4 2 2 2 2 2 2 3 9" xfId="49301"/>
    <cellStyle name="Normal 4 2 2 2 2 2 2 4" xfId="2650"/>
    <cellStyle name="Normal 4 2 2 2 2 2 2 4 2" xfId="9765"/>
    <cellStyle name="Normal 4 2 2 2 2 2 2 4 2 2" xfId="22573"/>
    <cellStyle name="Normal 4 2 2 2 2 2 2 4 3" xfId="22572"/>
    <cellStyle name="Normal 4 2 2 2 2 2 2 4 4" xfId="35850"/>
    <cellStyle name="Normal 4 2 2 2 2 2 2 4 5" xfId="42965"/>
    <cellStyle name="Normal 4 2 2 2 2 2 2 4 6" xfId="50080"/>
    <cellStyle name="Normal 4 2 2 2 2 2 2 4 7" xfId="57195"/>
    <cellStyle name="Normal 4 2 2 2 2 2 2 5" xfId="5021"/>
    <cellStyle name="Normal 4 2 2 2 2 2 2 5 2" xfId="12136"/>
    <cellStyle name="Normal 4 2 2 2 2 2 2 5 2 2" xfId="22575"/>
    <cellStyle name="Normal 4 2 2 2 2 2 2 5 3" xfId="22574"/>
    <cellStyle name="Normal 4 2 2 2 2 2 2 5 4" xfId="38221"/>
    <cellStyle name="Normal 4 2 2 2 2 2 2 5 5" xfId="45336"/>
    <cellStyle name="Normal 4 2 2 2 2 2 2 5 6" xfId="52451"/>
    <cellStyle name="Normal 4 2 2 2 2 2 2 5 7" xfId="59566"/>
    <cellStyle name="Normal 4 2 2 2 2 2 2 6" xfId="7398"/>
    <cellStyle name="Normal 4 2 2 2 2 2 2 6 2" xfId="22576"/>
    <cellStyle name="Normal 4 2 2 2 2 2 2 7" xfId="14513"/>
    <cellStyle name="Normal 4 2 2 2 2 2 2 7 2" xfId="22577"/>
    <cellStyle name="Normal 4 2 2 2 2 2 2 8" xfId="22557"/>
    <cellStyle name="Normal 4 2 2 2 2 2 2 9" xfId="33482"/>
    <cellStyle name="Normal 4 2 2 2 2 2 3" xfId="475"/>
    <cellStyle name="Normal 4 2 2 2 2 2 3 10" xfId="40793"/>
    <cellStyle name="Normal 4 2 2 2 2 2 3 11" xfId="47908"/>
    <cellStyle name="Normal 4 2 2 2 2 2 3 12" xfId="55023"/>
    <cellStyle name="Normal 4 2 2 2 2 2 3 2" xfId="1276"/>
    <cellStyle name="Normal 4 2 2 2 2 2 3 2 10" xfId="55822"/>
    <cellStyle name="Normal 4 2 2 2 2 2 3 2 2" xfId="3644"/>
    <cellStyle name="Normal 4 2 2 2 2 2 3 2 2 2" xfId="10759"/>
    <cellStyle name="Normal 4 2 2 2 2 2 3 2 2 2 2" xfId="22581"/>
    <cellStyle name="Normal 4 2 2 2 2 2 3 2 2 3" xfId="22580"/>
    <cellStyle name="Normal 4 2 2 2 2 2 3 2 2 4" xfId="36844"/>
    <cellStyle name="Normal 4 2 2 2 2 2 3 2 2 5" xfId="43959"/>
    <cellStyle name="Normal 4 2 2 2 2 2 3 2 2 6" xfId="51074"/>
    <cellStyle name="Normal 4 2 2 2 2 2 3 2 2 7" xfId="58189"/>
    <cellStyle name="Normal 4 2 2 2 2 2 3 2 3" xfId="6015"/>
    <cellStyle name="Normal 4 2 2 2 2 2 3 2 3 2" xfId="13130"/>
    <cellStyle name="Normal 4 2 2 2 2 2 3 2 3 2 2" xfId="22583"/>
    <cellStyle name="Normal 4 2 2 2 2 2 3 2 3 3" xfId="22582"/>
    <cellStyle name="Normal 4 2 2 2 2 2 3 2 3 4" xfId="39215"/>
    <cellStyle name="Normal 4 2 2 2 2 2 3 2 3 5" xfId="46330"/>
    <cellStyle name="Normal 4 2 2 2 2 2 3 2 3 6" xfId="53445"/>
    <cellStyle name="Normal 4 2 2 2 2 2 3 2 3 7" xfId="60560"/>
    <cellStyle name="Normal 4 2 2 2 2 2 3 2 4" xfId="8392"/>
    <cellStyle name="Normal 4 2 2 2 2 2 3 2 4 2" xfId="22584"/>
    <cellStyle name="Normal 4 2 2 2 2 2 3 2 5" xfId="15507"/>
    <cellStyle name="Normal 4 2 2 2 2 2 3 2 5 2" xfId="22585"/>
    <cellStyle name="Normal 4 2 2 2 2 2 3 2 6" xfId="22579"/>
    <cellStyle name="Normal 4 2 2 2 2 2 3 2 7" xfId="34476"/>
    <cellStyle name="Normal 4 2 2 2 2 2 3 2 8" xfId="41592"/>
    <cellStyle name="Normal 4 2 2 2 2 2 3 2 9" xfId="48707"/>
    <cellStyle name="Normal 4 2 2 2 2 2 3 3" xfId="2066"/>
    <cellStyle name="Normal 4 2 2 2 2 2 3 3 10" xfId="56611"/>
    <cellStyle name="Normal 4 2 2 2 2 2 3 3 2" xfId="4433"/>
    <cellStyle name="Normal 4 2 2 2 2 2 3 3 2 2" xfId="11548"/>
    <cellStyle name="Normal 4 2 2 2 2 2 3 3 2 2 2" xfId="22588"/>
    <cellStyle name="Normal 4 2 2 2 2 2 3 3 2 3" xfId="22587"/>
    <cellStyle name="Normal 4 2 2 2 2 2 3 3 2 4" xfId="37633"/>
    <cellStyle name="Normal 4 2 2 2 2 2 3 3 2 5" xfId="44748"/>
    <cellStyle name="Normal 4 2 2 2 2 2 3 3 2 6" xfId="51863"/>
    <cellStyle name="Normal 4 2 2 2 2 2 3 3 2 7" xfId="58978"/>
    <cellStyle name="Normal 4 2 2 2 2 2 3 3 3" xfId="6804"/>
    <cellStyle name="Normal 4 2 2 2 2 2 3 3 3 2" xfId="13919"/>
    <cellStyle name="Normal 4 2 2 2 2 2 3 3 3 2 2" xfId="22590"/>
    <cellStyle name="Normal 4 2 2 2 2 2 3 3 3 3" xfId="22589"/>
    <cellStyle name="Normal 4 2 2 2 2 2 3 3 3 4" xfId="40004"/>
    <cellStyle name="Normal 4 2 2 2 2 2 3 3 3 5" xfId="47119"/>
    <cellStyle name="Normal 4 2 2 2 2 2 3 3 3 6" xfId="54234"/>
    <cellStyle name="Normal 4 2 2 2 2 2 3 3 3 7" xfId="61349"/>
    <cellStyle name="Normal 4 2 2 2 2 2 3 3 4" xfId="9181"/>
    <cellStyle name="Normal 4 2 2 2 2 2 3 3 4 2" xfId="22591"/>
    <cellStyle name="Normal 4 2 2 2 2 2 3 3 5" xfId="16296"/>
    <cellStyle name="Normal 4 2 2 2 2 2 3 3 5 2" xfId="22592"/>
    <cellStyle name="Normal 4 2 2 2 2 2 3 3 6" xfId="22586"/>
    <cellStyle name="Normal 4 2 2 2 2 2 3 3 7" xfId="35265"/>
    <cellStyle name="Normal 4 2 2 2 2 2 3 3 8" xfId="42381"/>
    <cellStyle name="Normal 4 2 2 2 2 2 3 3 9" xfId="49496"/>
    <cellStyle name="Normal 4 2 2 2 2 2 3 4" xfId="2845"/>
    <cellStyle name="Normal 4 2 2 2 2 2 3 4 2" xfId="9960"/>
    <cellStyle name="Normal 4 2 2 2 2 2 3 4 2 2" xfId="22594"/>
    <cellStyle name="Normal 4 2 2 2 2 2 3 4 3" xfId="22593"/>
    <cellStyle name="Normal 4 2 2 2 2 2 3 4 4" xfId="36045"/>
    <cellStyle name="Normal 4 2 2 2 2 2 3 4 5" xfId="43160"/>
    <cellStyle name="Normal 4 2 2 2 2 2 3 4 6" xfId="50275"/>
    <cellStyle name="Normal 4 2 2 2 2 2 3 4 7" xfId="57390"/>
    <cellStyle name="Normal 4 2 2 2 2 2 3 5" xfId="5216"/>
    <cellStyle name="Normal 4 2 2 2 2 2 3 5 2" xfId="12331"/>
    <cellStyle name="Normal 4 2 2 2 2 2 3 5 2 2" xfId="22596"/>
    <cellStyle name="Normal 4 2 2 2 2 2 3 5 3" xfId="22595"/>
    <cellStyle name="Normal 4 2 2 2 2 2 3 5 4" xfId="38416"/>
    <cellStyle name="Normal 4 2 2 2 2 2 3 5 5" xfId="45531"/>
    <cellStyle name="Normal 4 2 2 2 2 2 3 5 6" xfId="52646"/>
    <cellStyle name="Normal 4 2 2 2 2 2 3 5 7" xfId="59761"/>
    <cellStyle name="Normal 4 2 2 2 2 2 3 6" xfId="7593"/>
    <cellStyle name="Normal 4 2 2 2 2 2 3 6 2" xfId="22597"/>
    <cellStyle name="Normal 4 2 2 2 2 2 3 7" xfId="14708"/>
    <cellStyle name="Normal 4 2 2 2 2 2 3 7 2" xfId="22598"/>
    <cellStyle name="Normal 4 2 2 2 2 2 3 8" xfId="22578"/>
    <cellStyle name="Normal 4 2 2 2 2 2 3 9" xfId="33677"/>
    <cellStyle name="Normal 4 2 2 2 2 2 4" xfId="672"/>
    <cellStyle name="Normal 4 2 2 2 2 2 4 10" xfId="40990"/>
    <cellStyle name="Normal 4 2 2 2 2 2 4 11" xfId="48105"/>
    <cellStyle name="Normal 4 2 2 2 2 2 4 12" xfId="55220"/>
    <cellStyle name="Normal 4 2 2 2 2 2 4 2" xfId="1473"/>
    <cellStyle name="Normal 4 2 2 2 2 2 4 2 10" xfId="56019"/>
    <cellStyle name="Normal 4 2 2 2 2 2 4 2 2" xfId="3841"/>
    <cellStyle name="Normal 4 2 2 2 2 2 4 2 2 2" xfId="10956"/>
    <cellStyle name="Normal 4 2 2 2 2 2 4 2 2 2 2" xfId="22602"/>
    <cellStyle name="Normal 4 2 2 2 2 2 4 2 2 3" xfId="22601"/>
    <cellStyle name="Normal 4 2 2 2 2 2 4 2 2 4" xfId="37041"/>
    <cellStyle name="Normal 4 2 2 2 2 2 4 2 2 5" xfId="44156"/>
    <cellStyle name="Normal 4 2 2 2 2 2 4 2 2 6" xfId="51271"/>
    <cellStyle name="Normal 4 2 2 2 2 2 4 2 2 7" xfId="58386"/>
    <cellStyle name="Normal 4 2 2 2 2 2 4 2 3" xfId="6212"/>
    <cellStyle name="Normal 4 2 2 2 2 2 4 2 3 2" xfId="13327"/>
    <cellStyle name="Normal 4 2 2 2 2 2 4 2 3 2 2" xfId="22604"/>
    <cellStyle name="Normal 4 2 2 2 2 2 4 2 3 3" xfId="22603"/>
    <cellStyle name="Normal 4 2 2 2 2 2 4 2 3 4" xfId="39412"/>
    <cellStyle name="Normal 4 2 2 2 2 2 4 2 3 5" xfId="46527"/>
    <cellStyle name="Normal 4 2 2 2 2 2 4 2 3 6" xfId="53642"/>
    <cellStyle name="Normal 4 2 2 2 2 2 4 2 3 7" xfId="60757"/>
    <cellStyle name="Normal 4 2 2 2 2 2 4 2 4" xfId="8589"/>
    <cellStyle name="Normal 4 2 2 2 2 2 4 2 4 2" xfId="22605"/>
    <cellStyle name="Normal 4 2 2 2 2 2 4 2 5" xfId="15704"/>
    <cellStyle name="Normal 4 2 2 2 2 2 4 2 5 2" xfId="22606"/>
    <cellStyle name="Normal 4 2 2 2 2 2 4 2 6" xfId="22600"/>
    <cellStyle name="Normal 4 2 2 2 2 2 4 2 7" xfId="34673"/>
    <cellStyle name="Normal 4 2 2 2 2 2 4 2 8" xfId="41789"/>
    <cellStyle name="Normal 4 2 2 2 2 2 4 2 9" xfId="48904"/>
    <cellStyle name="Normal 4 2 2 2 2 2 4 3" xfId="2263"/>
    <cellStyle name="Normal 4 2 2 2 2 2 4 3 10" xfId="56808"/>
    <cellStyle name="Normal 4 2 2 2 2 2 4 3 2" xfId="4630"/>
    <cellStyle name="Normal 4 2 2 2 2 2 4 3 2 2" xfId="11745"/>
    <cellStyle name="Normal 4 2 2 2 2 2 4 3 2 2 2" xfId="22609"/>
    <cellStyle name="Normal 4 2 2 2 2 2 4 3 2 3" xfId="22608"/>
    <cellStyle name="Normal 4 2 2 2 2 2 4 3 2 4" xfId="37830"/>
    <cellStyle name="Normal 4 2 2 2 2 2 4 3 2 5" xfId="44945"/>
    <cellStyle name="Normal 4 2 2 2 2 2 4 3 2 6" xfId="52060"/>
    <cellStyle name="Normal 4 2 2 2 2 2 4 3 2 7" xfId="59175"/>
    <cellStyle name="Normal 4 2 2 2 2 2 4 3 3" xfId="7001"/>
    <cellStyle name="Normal 4 2 2 2 2 2 4 3 3 2" xfId="14116"/>
    <cellStyle name="Normal 4 2 2 2 2 2 4 3 3 2 2" xfId="22611"/>
    <cellStyle name="Normal 4 2 2 2 2 2 4 3 3 3" xfId="22610"/>
    <cellStyle name="Normal 4 2 2 2 2 2 4 3 3 4" xfId="40201"/>
    <cellStyle name="Normal 4 2 2 2 2 2 4 3 3 5" xfId="47316"/>
    <cellStyle name="Normal 4 2 2 2 2 2 4 3 3 6" xfId="54431"/>
    <cellStyle name="Normal 4 2 2 2 2 2 4 3 3 7" xfId="61546"/>
    <cellStyle name="Normal 4 2 2 2 2 2 4 3 4" xfId="9378"/>
    <cellStyle name="Normal 4 2 2 2 2 2 4 3 4 2" xfId="22612"/>
    <cellStyle name="Normal 4 2 2 2 2 2 4 3 5" xfId="16493"/>
    <cellStyle name="Normal 4 2 2 2 2 2 4 3 5 2" xfId="22613"/>
    <cellStyle name="Normal 4 2 2 2 2 2 4 3 6" xfId="22607"/>
    <cellStyle name="Normal 4 2 2 2 2 2 4 3 7" xfId="35462"/>
    <cellStyle name="Normal 4 2 2 2 2 2 4 3 8" xfId="42578"/>
    <cellStyle name="Normal 4 2 2 2 2 2 4 3 9" xfId="49693"/>
    <cellStyle name="Normal 4 2 2 2 2 2 4 4" xfId="3042"/>
    <cellStyle name="Normal 4 2 2 2 2 2 4 4 2" xfId="10157"/>
    <cellStyle name="Normal 4 2 2 2 2 2 4 4 2 2" xfId="22615"/>
    <cellStyle name="Normal 4 2 2 2 2 2 4 4 3" xfId="22614"/>
    <cellStyle name="Normal 4 2 2 2 2 2 4 4 4" xfId="36242"/>
    <cellStyle name="Normal 4 2 2 2 2 2 4 4 5" xfId="43357"/>
    <cellStyle name="Normal 4 2 2 2 2 2 4 4 6" xfId="50472"/>
    <cellStyle name="Normal 4 2 2 2 2 2 4 4 7" xfId="57587"/>
    <cellStyle name="Normal 4 2 2 2 2 2 4 5" xfId="5413"/>
    <cellStyle name="Normal 4 2 2 2 2 2 4 5 2" xfId="12528"/>
    <cellStyle name="Normal 4 2 2 2 2 2 4 5 2 2" xfId="22617"/>
    <cellStyle name="Normal 4 2 2 2 2 2 4 5 3" xfId="22616"/>
    <cellStyle name="Normal 4 2 2 2 2 2 4 5 4" xfId="38613"/>
    <cellStyle name="Normal 4 2 2 2 2 2 4 5 5" xfId="45728"/>
    <cellStyle name="Normal 4 2 2 2 2 2 4 5 6" xfId="52843"/>
    <cellStyle name="Normal 4 2 2 2 2 2 4 5 7" xfId="59958"/>
    <cellStyle name="Normal 4 2 2 2 2 2 4 6" xfId="7790"/>
    <cellStyle name="Normal 4 2 2 2 2 2 4 6 2" xfId="22618"/>
    <cellStyle name="Normal 4 2 2 2 2 2 4 7" xfId="14905"/>
    <cellStyle name="Normal 4 2 2 2 2 2 4 7 2" xfId="22619"/>
    <cellStyle name="Normal 4 2 2 2 2 2 4 8" xfId="22599"/>
    <cellStyle name="Normal 4 2 2 2 2 2 4 9" xfId="33874"/>
    <cellStyle name="Normal 4 2 2 2 2 2 5" xfId="886"/>
    <cellStyle name="Normal 4 2 2 2 2 2 5 10" xfId="55432"/>
    <cellStyle name="Normal 4 2 2 2 2 2 5 2" xfId="3254"/>
    <cellStyle name="Normal 4 2 2 2 2 2 5 2 2" xfId="10369"/>
    <cellStyle name="Normal 4 2 2 2 2 2 5 2 2 2" xfId="22622"/>
    <cellStyle name="Normal 4 2 2 2 2 2 5 2 3" xfId="22621"/>
    <cellStyle name="Normal 4 2 2 2 2 2 5 2 4" xfId="36454"/>
    <cellStyle name="Normal 4 2 2 2 2 2 5 2 5" xfId="43569"/>
    <cellStyle name="Normal 4 2 2 2 2 2 5 2 6" xfId="50684"/>
    <cellStyle name="Normal 4 2 2 2 2 2 5 2 7" xfId="57799"/>
    <cellStyle name="Normal 4 2 2 2 2 2 5 3" xfId="5625"/>
    <cellStyle name="Normal 4 2 2 2 2 2 5 3 2" xfId="12740"/>
    <cellStyle name="Normal 4 2 2 2 2 2 5 3 2 2" xfId="22624"/>
    <cellStyle name="Normal 4 2 2 2 2 2 5 3 3" xfId="22623"/>
    <cellStyle name="Normal 4 2 2 2 2 2 5 3 4" xfId="38825"/>
    <cellStyle name="Normal 4 2 2 2 2 2 5 3 5" xfId="45940"/>
    <cellStyle name="Normal 4 2 2 2 2 2 5 3 6" xfId="53055"/>
    <cellStyle name="Normal 4 2 2 2 2 2 5 3 7" xfId="60170"/>
    <cellStyle name="Normal 4 2 2 2 2 2 5 4" xfId="8002"/>
    <cellStyle name="Normal 4 2 2 2 2 2 5 4 2" xfId="22625"/>
    <cellStyle name="Normal 4 2 2 2 2 2 5 5" xfId="15117"/>
    <cellStyle name="Normal 4 2 2 2 2 2 5 5 2" xfId="22626"/>
    <cellStyle name="Normal 4 2 2 2 2 2 5 6" xfId="22620"/>
    <cellStyle name="Normal 4 2 2 2 2 2 5 7" xfId="34086"/>
    <cellStyle name="Normal 4 2 2 2 2 2 5 8" xfId="41202"/>
    <cellStyle name="Normal 4 2 2 2 2 2 5 9" xfId="48317"/>
    <cellStyle name="Normal 4 2 2 2 2 2 6" xfId="1676"/>
    <cellStyle name="Normal 4 2 2 2 2 2 6 10" xfId="56221"/>
    <cellStyle name="Normal 4 2 2 2 2 2 6 2" xfId="4043"/>
    <cellStyle name="Normal 4 2 2 2 2 2 6 2 2" xfId="11158"/>
    <cellStyle name="Normal 4 2 2 2 2 2 6 2 2 2" xfId="22629"/>
    <cellStyle name="Normal 4 2 2 2 2 2 6 2 3" xfId="22628"/>
    <cellStyle name="Normal 4 2 2 2 2 2 6 2 4" xfId="37243"/>
    <cellStyle name="Normal 4 2 2 2 2 2 6 2 5" xfId="44358"/>
    <cellStyle name="Normal 4 2 2 2 2 2 6 2 6" xfId="51473"/>
    <cellStyle name="Normal 4 2 2 2 2 2 6 2 7" xfId="58588"/>
    <cellStyle name="Normal 4 2 2 2 2 2 6 3" xfId="6414"/>
    <cellStyle name="Normal 4 2 2 2 2 2 6 3 2" xfId="13529"/>
    <cellStyle name="Normal 4 2 2 2 2 2 6 3 2 2" xfId="22631"/>
    <cellStyle name="Normal 4 2 2 2 2 2 6 3 3" xfId="22630"/>
    <cellStyle name="Normal 4 2 2 2 2 2 6 3 4" xfId="39614"/>
    <cellStyle name="Normal 4 2 2 2 2 2 6 3 5" xfId="46729"/>
    <cellStyle name="Normal 4 2 2 2 2 2 6 3 6" xfId="53844"/>
    <cellStyle name="Normal 4 2 2 2 2 2 6 3 7" xfId="60959"/>
    <cellStyle name="Normal 4 2 2 2 2 2 6 4" xfId="8791"/>
    <cellStyle name="Normal 4 2 2 2 2 2 6 4 2" xfId="22632"/>
    <cellStyle name="Normal 4 2 2 2 2 2 6 5" xfId="15906"/>
    <cellStyle name="Normal 4 2 2 2 2 2 6 5 2" xfId="22633"/>
    <cellStyle name="Normal 4 2 2 2 2 2 6 6" xfId="22627"/>
    <cellStyle name="Normal 4 2 2 2 2 2 6 7" xfId="34875"/>
    <cellStyle name="Normal 4 2 2 2 2 2 6 8" xfId="41991"/>
    <cellStyle name="Normal 4 2 2 2 2 2 6 9" xfId="49106"/>
    <cellStyle name="Normal 4 2 2 2 2 2 7" xfId="2455"/>
    <cellStyle name="Normal 4 2 2 2 2 2 7 2" xfId="9570"/>
    <cellStyle name="Normal 4 2 2 2 2 2 7 2 2" xfId="22635"/>
    <cellStyle name="Normal 4 2 2 2 2 2 7 3" xfId="22634"/>
    <cellStyle name="Normal 4 2 2 2 2 2 7 4" xfId="35655"/>
    <cellStyle name="Normal 4 2 2 2 2 2 7 5" xfId="42770"/>
    <cellStyle name="Normal 4 2 2 2 2 2 7 6" xfId="49885"/>
    <cellStyle name="Normal 4 2 2 2 2 2 7 7" xfId="57000"/>
    <cellStyle name="Normal 4 2 2 2 2 2 8" xfId="4826"/>
    <cellStyle name="Normal 4 2 2 2 2 2 8 2" xfId="11941"/>
    <cellStyle name="Normal 4 2 2 2 2 2 8 2 2" xfId="22637"/>
    <cellStyle name="Normal 4 2 2 2 2 2 8 3" xfId="22636"/>
    <cellStyle name="Normal 4 2 2 2 2 2 8 4" xfId="38026"/>
    <cellStyle name="Normal 4 2 2 2 2 2 8 5" xfId="45141"/>
    <cellStyle name="Normal 4 2 2 2 2 2 8 6" xfId="52256"/>
    <cellStyle name="Normal 4 2 2 2 2 2 8 7" xfId="59371"/>
    <cellStyle name="Normal 4 2 2 2 2 2 9" xfId="7203"/>
    <cellStyle name="Normal 4 2 2 2 2 2 9 2" xfId="22638"/>
    <cellStyle name="Normal 4 2 2 2 2 3" xfId="139"/>
    <cellStyle name="Normal 4 2 2 2 2 3 10" xfId="14379"/>
    <cellStyle name="Normal 4 2 2 2 2 3 10 2" xfId="22640"/>
    <cellStyle name="Normal 4 2 2 2 2 3 11" xfId="22639"/>
    <cellStyle name="Normal 4 2 2 2 2 3 12" xfId="33348"/>
    <cellStyle name="Normal 4 2 2 2 2 3 13" xfId="40464"/>
    <cellStyle name="Normal 4 2 2 2 2 3 14" xfId="47579"/>
    <cellStyle name="Normal 4 2 2 2 2 3 15" xfId="54694"/>
    <cellStyle name="Normal 4 2 2 2 2 3 2" xfId="341"/>
    <cellStyle name="Normal 4 2 2 2 2 3 2 10" xfId="40659"/>
    <cellStyle name="Normal 4 2 2 2 2 3 2 11" xfId="47774"/>
    <cellStyle name="Normal 4 2 2 2 2 3 2 12" xfId="54889"/>
    <cellStyle name="Normal 4 2 2 2 2 3 2 2" xfId="1142"/>
    <cellStyle name="Normal 4 2 2 2 2 3 2 2 10" xfId="55688"/>
    <cellStyle name="Normal 4 2 2 2 2 3 2 2 2" xfId="3510"/>
    <cellStyle name="Normal 4 2 2 2 2 3 2 2 2 2" xfId="10625"/>
    <cellStyle name="Normal 4 2 2 2 2 3 2 2 2 2 2" xfId="22644"/>
    <cellStyle name="Normal 4 2 2 2 2 3 2 2 2 3" xfId="22643"/>
    <cellStyle name="Normal 4 2 2 2 2 3 2 2 2 4" xfId="36710"/>
    <cellStyle name="Normal 4 2 2 2 2 3 2 2 2 5" xfId="43825"/>
    <cellStyle name="Normal 4 2 2 2 2 3 2 2 2 6" xfId="50940"/>
    <cellStyle name="Normal 4 2 2 2 2 3 2 2 2 7" xfId="58055"/>
    <cellStyle name="Normal 4 2 2 2 2 3 2 2 3" xfId="5881"/>
    <cellStyle name="Normal 4 2 2 2 2 3 2 2 3 2" xfId="12996"/>
    <cellStyle name="Normal 4 2 2 2 2 3 2 2 3 2 2" xfId="22646"/>
    <cellStyle name="Normal 4 2 2 2 2 3 2 2 3 3" xfId="22645"/>
    <cellStyle name="Normal 4 2 2 2 2 3 2 2 3 4" xfId="39081"/>
    <cellStyle name="Normal 4 2 2 2 2 3 2 2 3 5" xfId="46196"/>
    <cellStyle name="Normal 4 2 2 2 2 3 2 2 3 6" xfId="53311"/>
    <cellStyle name="Normal 4 2 2 2 2 3 2 2 3 7" xfId="60426"/>
    <cellStyle name="Normal 4 2 2 2 2 3 2 2 4" xfId="8258"/>
    <cellStyle name="Normal 4 2 2 2 2 3 2 2 4 2" xfId="22647"/>
    <cellStyle name="Normal 4 2 2 2 2 3 2 2 5" xfId="15373"/>
    <cellStyle name="Normal 4 2 2 2 2 3 2 2 5 2" xfId="22648"/>
    <cellStyle name="Normal 4 2 2 2 2 3 2 2 6" xfId="22642"/>
    <cellStyle name="Normal 4 2 2 2 2 3 2 2 7" xfId="34342"/>
    <cellStyle name="Normal 4 2 2 2 2 3 2 2 8" xfId="41458"/>
    <cellStyle name="Normal 4 2 2 2 2 3 2 2 9" xfId="48573"/>
    <cellStyle name="Normal 4 2 2 2 2 3 2 3" xfId="1932"/>
    <cellStyle name="Normal 4 2 2 2 2 3 2 3 10" xfId="56477"/>
    <cellStyle name="Normal 4 2 2 2 2 3 2 3 2" xfId="4299"/>
    <cellStyle name="Normal 4 2 2 2 2 3 2 3 2 2" xfId="11414"/>
    <cellStyle name="Normal 4 2 2 2 2 3 2 3 2 2 2" xfId="22651"/>
    <cellStyle name="Normal 4 2 2 2 2 3 2 3 2 3" xfId="22650"/>
    <cellStyle name="Normal 4 2 2 2 2 3 2 3 2 4" xfId="37499"/>
    <cellStyle name="Normal 4 2 2 2 2 3 2 3 2 5" xfId="44614"/>
    <cellStyle name="Normal 4 2 2 2 2 3 2 3 2 6" xfId="51729"/>
    <cellStyle name="Normal 4 2 2 2 2 3 2 3 2 7" xfId="58844"/>
    <cellStyle name="Normal 4 2 2 2 2 3 2 3 3" xfId="6670"/>
    <cellStyle name="Normal 4 2 2 2 2 3 2 3 3 2" xfId="13785"/>
    <cellStyle name="Normal 4 2 2 2 2 3 2 3 3 2 2" xfId="22653"/>
    <cellStyle name="Normal 4 2 2 2 2 3 2 3 3 3" xfId="22652"/>
    <cellStyle name="Normal 4 2 2 2 2 3 2 3 3 4" xfId="39870"/>
    <cellStyle name="Normal 4 2 2 2 2 3 2 3 3 5" xfId="46985"/>
    <cellStyle name="Normal 4 2 2 2 2 3 2 3 3 6" xfId="54100"/>
    <cellStyle name="Normal 4 2 2 2 2 3 2 3 3 7" xfId="61215"/>
    <cellStyle name="Normal 4 2 2 2 2 3 2 3 4" xfId="9047"/>
    <cellStyle name="Normal 4 2 2 2 2 3 2 3 4 2" xfId="22654"/>
    <cellStyle name="Normal 4 2 2 2 2 3 2 3 5" xfId="16162"/>
    <cellStyle name="Normal 4 2 2 2 2 3 2 3 5 2" xfId="22655"/>
    <cellStyle name="Normal 4 2 2 2 2 3 2 3 6" xfId="22649"/>
    <cellStyle name="Normal 4 2 2 2 2 3 2 3 7" xfId="35131"/>
    <cellStyle name="Normal 4 2 2 2 2 3 2 3 8" xfId="42247"/>
    <cellStyle name="Normal 4 2 2 2 2 3 2 3 9" xfId="49362"/>
    <cellStyle name="Normal 4 2 2 2 2 3 2 4" xfId="2711"/>
    <cellStyle name="Normal 4 2 2 2 2 3 2 4 2" xfId="9826"/>
    <cellStyle name="Normal 4 2 2 2 2 3 2 4 2 2" xfId="22657"/>
    <cellStyle name="Normal 4 2 2 2 2 3 2 4 3" xfId="22656"/>
    <cellStyle name="Normal 4 2 2 2 2 3 2 4 4" xfId="35911"/>
    <cellStyle name="Normal 4 2 2 2 2 3 2 4 5" xfId="43026"/>
    <cellStyle name="Normal 4 2 2 2 2 3 2 4 6" xfId="50141"/>
    <cellStyle name="Normal 4 2 2 2 2 3 2 4 7" xfId="57256"/>
    <cellStyle name="Normal 4 2 2 2 2 3 2 5" xfId="5082"/>
    <cellStyle name="Normal 4 2 2 2 2 3 2 5 2" xfId="12197"/>
    <cellStyle name="Normal 4 2 2 2 2 3 2 5 2 2" xfId="22659"/>
    <cellStyle name="Normal 4 2 2 2 2 3 2 5 3" xfId="22658"/>
    <cellStyle name="Normal 4 2 2 2 2 3 2 5 4" xfId="38282"/>
    <cellStyle name="Normal 4 2 2 2 2 3 2 5 5" xfId="45397"/>
    <cellStyle name="Normal 4 2 2 2 2 3 2 5 6" xfId="52512"/>
    <cellStyle name="Normal 4 2 2 2 2 3 2 5 7" xfId="59627"/>
    <cellStyle name="Normal 4 2 2 2 2 3 2 6" xfId="7459"/>
    <cellStyle name="Normal 4 2 2 2 2 3 2 6 2" xfId="22660"/>
    <cellStyle name="Normal 4 2 2 2 2 3 2 7" xfId="14574"/>
    <cellStyle name="Normal 4 2 2 2 2 3 2 7 2" xfId="22661"/>
    <cellStyle name="Normal 4 2 2 2 2 3 2 8" xfId="22641"/>
    <cellStyle name="Normal 4 2 2 2 2 3 2 9" xfId="33543"/>
    <cellStyle name="Normal 4 2 2 2 2 3 3" xfId="536"/>
    <cellStyle name="Normal 4 2 2 2 2 3 3 10" xfId="40854"/>
    <cellStyle name="Normal 4 2 2 2 2 3 3 11" xfId="47969"/>
    <cellStyle name="Normal 4 2 2 2 2 3 3 12" xfId="55084"/>
    <cellStyle name="Normal 4 2 2 2 2 3 3 2" xfId="1337"/>
    <cellStyle name="Normal 4 2 2 2 2 3 3 2 10" xfId="55883"/>
    <cellStyle name="Normal 4 2 2 2 2 3 3 2 2" xfId="3705"/>
    <cellStyle name="Normal 4 2 2 2 2 3 3 2 2 2" xfId="10820"/>
    <cellStyle name="Normal 4 2 2 2 2 3 3 2 2 2 2" xfId="22665"/>
    <cellStyle name="Normal 4 2 2 2 2 3 3 2 2 3" xfId="22664"/>
    <cellStyle name="Normal 4 2 2 2 2 3 3 2 2 4" xfId="36905"/>
    <cellStyle name="Normal 4 2 2 2 2 3 3 2 2 5" xfId="44020"/>
    <cellStyle name="Normal 4 2 2 2 2 3 3 2 2 6" xfId="51135"/>
    <cellStyle name="Normal 4 2 2 2 2 3 3 2 2 7" xfId="58250"/>
    <cellStyle name="Normal 4 2 2 2 2 3 3 2 3" xfId="6076"/>
    <cellStyle name="Normal 4 2 2 2 2 3 3 2 3 2" xfId="13191"/>
    <cellStyle name="Normal 4 2 2 2 2 3 3 2 3 2 2" xfId="22667"/>
    <cellStyle name="Normal 4 2 2 2 2 3 3 2 3 3" xfId="22666"/>
    <cellStyle name="Normal 4 2 2 2 2 3 3 2 3 4" xfId="39276"/>
    <cellStyle name="Normal 4 2 2 2 2 3 3 2 3 5" xfId="46391"/>
    <cellStyle name="Normal 4 2 2 2 2 3 3 2 3 6" xfId="53506"/>
    <cellStyle name="Normal 4 2 2 2 2 3 3 2 3 7" xfId="60621"/>
    <cellStyle name="Normal 4 2 2 2 2 3 3 2 4" xfId="8453"/>
    <cellStyle name="Normal 4 2 2 2 2 3 3 2 4 2" xfId="22668"/>
    <cellStyle name="Normal 4 2 2 2 2 3 3 2 5" xfId="15568"/>
    <cellStyle name="Normal 4 2 2 2 2 3 3 2 5 2" xfId="22669"/>
    <cellStyle name="Normal 4 2 2 2 2 3 3 2 6" xfId="22663"/>
    <cellStyle name="Normal 4 2 2 2 2 3 3 2 7" xfId="34537"/>
    <cellStyle name="Normal 4 2 2 2 2 3 3 2 8" xfId="41653"/>
    <cellStyle name="Normal 4 2 2 2 2 3 3 2 9" xfId="48768"/>
    <cellStyle name="Normal 4 2 2 2 2 3 3 3" xfId="2127"/>
    <cellStyle name="Normal 4 2 2 2 2 3 3 3 10" xfId="56672"/>
    <cellStyle name="Normal 4 2 2 2 2 3 3 3 2" xfId="4494"/>
    <cellStyle name="Normal 4 2 2 2 2 3 3 3 2 2" xfId="11609"/>
    <cellStyle name="Normal 4 2 2 2 2 3 3 3 2 2 2" xfId="22672"/>
    <cellStyle name="Normal 4 2 2 2 2 3 3 3 2 3" xfId="22671"/>
    <cellStyle name="Normal 4 2 2 2 2 3 3 3 2 4" xfId="37694"/>
    <cellStyle name="Normal 4 2 2 2 2 3 3 3 2 5" xfId="44809"/>
    <cellStyle name="Normal 4 2 2 2 2 3 3 3 2 6" xfId="51924"/>
    <cellStyle name="Normal 4 2 2 2 2 3 3 3 2 7" xfId="59039"/>
    <cellStyle name="Normal 4 2 2 2 2 3 3 3 3" xfId="6865"/>
    <cellStyle name="Normal 4 2 2 2 2 3 3 3 3 2" xfId="13980"/>
    <cellStyle name="Normal 4 2 2 2 2 3 3 3 3 2 2" xfId="22674"/>
    <cellStyle name="Normal 4 2 2 2 2 3 3 3 3 3" xfId="22673"/>
    <cellStyle name="Normal 4 2 2 2 2 3 3 3 3 4" xfId="40065"/>
    <cellStyle name="Normal 4 2 2 2 2 3 3 3 3 5" xfId="47180"/>
    <cellStyle name="Normal 4 2 2 2 2 3 3 3 3 6" xfId="54295"/>
    <cellStyle name="Normal 4 2 2 2 2 3 3 3 3 7" xfId="61410"/>
    <cellStyle name="Normal 4 2 2 2 2 3 3 3 4" xfId="9242"/>
    <cellStyle name="Normal 4 2 2 2 2 3 3 3 4 2" xfId="22675"/>
    <cellStyle name="Normal 4 2 2 2 2 3 3 3 5" xfId="16357"/>
    <cellStyle name="Normal 4 2 2 2 2 3 3 3 5 2" xfId="22676"/>
    <cellStyle name="Normal 4 2 2 2 2 3 3 3 6" xfId="22670"/>
    <cellStyle name="Normal 4 2 2 2 2 3 3 3 7" xfId="35326"/>
    <cellStyle name="Normal 4 2 2 2 2 3 3 3 8" xfId="42442"/>
    <cellStyle name="Normal 4 2 2 2 2 3 3 3 9" xfId="49557"/>
    <cellStyle name="Normal 4 2 2 2 2 3 3 4" xfId="2906"/>
    <cellStyle name="Normal 4 2 2 2 2 3 3 4 2" xfId="10021"/>
    <cellStyle name="Normal 4 2 2 2 2 3 3 4 2 2" xfId="22678"/>
    <cellStyle name="Normal 4 2 2 2 2 3 3 4 3" xfId="22677"/>
    <cellStyle name="Normal 4 2 2 2 2 3 3 4 4" xfId="36106"/>
    <cellStyle name="Normal 4 2 2 2 2 3 3 4 5" xfId="43221"/>
    <cellStyle name="Normal 4 2 2 2 2 3 3 4 6" xfId="50336"/>
    <cellStyle name="Normal 4 2 2 2 2 3 3 4 7" xfId="57451"/>
    <cellStyle name="Normal 4 2 2 2 2 3 3 5" xfId="5277"/>
    <cellStyle name="Normal 4 2 2 2 2 3 3 5 2" xfId="12392"/>
    <cellStyle name="Normal 4 2 2 2 2 3 3 5 2 2" xfId="22680"/>
    <cellStyle name="Normal 4 2 2 2 2 3 3 5 3" xfId="22679"/>
    <cellStyle name="Normal 4 2 2 2 2 3 3 5 4" xfId="38477"/>
    <cellStyle name="Normal 4 2 2 2 2 3 3 5 5" xfId="45592"/>
    <cellStyle name="Normal 4 2 2 2 2 3 3 5 6" xfId="52707"/>
    <cellStyle name="Normal 4 2 2 2 2 3 3 5 7" xfId="59822"/>
    <cellStyle name="Normal 4 2 2 2 2 3 3 6" xfId="7654"/>
    <cellStyle name="Normal 4 2 2 2 2 3 3 6 2" xfId="22681"/>
    <cellStyle name="Normal 4 2 2 2 2 3 3 7" xfId="14769"/>
    <cellStyle name="Normal 4 2 2 2 2 3 3 7 2" xfId="22682"/>
    <cellStyle name="Normal 4 2 2 2 2 3 3 8" xfId="22662"/>
    <cellStyle name="Normal 4 2 2 2 2 3 3 9" xfId="33738"/>
    <cellStyle name="Normal 4 2 2 2 2 3 4" xfId="673"/>
    <cellStyle name="Normal 4 2 2 2 2 3 4 10" xfId="40991"/>
    <cellStyle name="Normal 4 2 2 2 2 3 4 11" xfId="48106"/>
    <cellStyle name="Normal 4 2 2 2 2 3 4 12" xfId="55221"/>
    <cellStyle name="Normal 4 2 2 2 2 3 4 2" xfId="1474"/>
    <cellStyle name="Normal 4 2 2 2 2 3 4 2 10" xfId="56020"/>
    <cellStyle name="Normal 4 2 2 2 2 3 4 2 2" xfId="3842"/>
    <cellStyle name="Normal 4 2 2 2 2 3 4 2 2 2" xfId="10957"/>
    <cellStyle name="Normal 4 2 2 2 2 3 4 2 2 2 2" xfId="22686"/>
    <cellStyle name="Normal 4 2 2 2 2 3 4 2 2 3" xfId="22685"/>
    <cellStyle name="Normal 4 2 2 2 2 3 4 2 2 4" xfId="37042"/>
    <cellStyle name="Normal 4 2 2 2 2 3 4 2 2 5" xfId="44157"/>
    <cellStyle name="Normal 4 2 2 2 2 3 4 2 2 6" xfId="51272"/>
    <cellStyle name="Normal 4 2 2 2 2 3 4 2 2 7" xfId="58387"/>
    <cellStyle name="Normal 4 2 2 2 2 3 4 2 3" xfId="6213"/>
    <cellStyle name="Normal 4 2 2 2 2 3 4 2 3 2" xfId="13328"/>
    <cellStyle name="Normal 4 2 2 2 2 3 4 2 3 2 2" xfId="22688"/>
    <cellStyle name="Normal 4 2 2 2 2 3 4 2 3 3" xfId="22687"/>
    <cellStyle name="Normal 4 2 2 2 2 3 4 2 3 4" xfId="39413"/>
    <cellStyle name="Normal 4 2 2 2 2 3 4 2 3 5" xfId="46528"/>
    <cellStyle name="Normal 4 2 2 2 2 3 4 2 3 6" xfId="53643"/>
    <cellStyle name="Normal 4 2 2 2 2 3 4 2 3 7" xfId="60758"/>
    <cellStyle name="Normal 4 2 2 2 2 3 4 2 4" xfId="8590"/>
    <cellStyle name="Normal 4 2 2 2 2 3 4 2 4 2" xfId="22689"/>
    <cellStyle name="Normal 4 2 2 2 2 3 4 2 5" xfId="15705"/>
    <cellStyle name="Normal 4 2 2 2 2 3 4 2 5 2" xfId="22690"/>
    <cellStyle name="Normal 4 2 2 2 2 3 4 2 6" xfId="22684"/>
    <cellStyle name="Normal 4 2 2 2 2 3 4 2 7" xfId="34674"/>
    <cellStyle name="Normal 4 2 2 2 2 3 4 2 8" xfId="41790"/>
    <cellStyle name="Normal 4 2 2 2 2 3 4 2 9" xfId="48905"/>
    <cellStyle name="Normal 4 2 2 2 2 3 4 3" xfId="2264"/>
    <cellStyle name="Normal 4 2 2 2 2 3 4 3 10" xfId="56809"/>
    <cellStyle name="Normal 4 2 2 2 2 3 4 3 2" xfId="4631"/>
    <cellStyle name="Normal 4 2 2 2 2 3 4 3 2 2" xfId="11746"/>
    <cellStyle name="Normal 4 2 2 2 2 3 4 3 2 2 2" xfId="22693"/>
    <cellStyle name="Normal 4 2 2 2 2 3 4 3 2 3" xfId="22692"/>
    <cellStyle name="Normal 4 2 2 2 2 3 4 3 2 4" xfId="37831"/>
    <cellStyle name="Normal 4 2 2 2 2 3 4 3 2 5" xfId="44946"/>
    <cellStyle name="Normal 4 2 2 2 2 3 4 3 2 6" xfId="52061"/>
    <cellStyle name="Normal 4 2 2 2 2 3 4 3 2 7" xfId="59176"/>
    <cellStyle name="Normal 4 2 2 2 2 3 4 3 3" xfId="7002"/>
    <cellStyle name="Normal 4 2 2 2 2 3 4 3 3 2" xfId="14117"/>
    <cellStyle name="Normal 4 2 2 2 2 3 4 3 3 2 2" xfId="22695"/>
    <cellStyle name="Normal 4 2 2 2 2 3 4 3 3 3" xfId="22694"/>
    <cellStyle name="Normal 4 2 2 2 2 3 4 3 3 4" xfId="40202"/>
    <cellStyle name="Normal 4 2 2 2 2 3 4 3 3 5" xfId="47317"/>
    <cellStyle name="Normal 4 2 2 2 2 3 4 3 3 6" xfId="54432"/>
    <cellStyle name="Normal 4 2 2 2 2 3 4 3 3 7" xfId="61547"/>
    <cellStyle name="Normal 4 2 2 2 2 3 4 3 4" xfId="9379"/>
    <cellStyle name="Normal 4 2 2 2 2 3 4 3 4 2" xfId="22696"/>
    <cellStyle name="Normal 4 2 2 2 2 3 4 3 5" xfId="16494"/>
    <cellStyle name="Normal 4 2 2 2 2 3 4 3 5 2" xfId="22697"/>
    <cellStyle name="Normal 4 2 2 2 2 3 4 3 6" xfId="22691"/>
    <cellStyle name="Normal 4 2 2 2 2 3 4 3 7" xfId="35463"/>
    <cellStyle name="Normal 4 2 2 2 2 3 4 3 8" xfId="42579"/>
    <cellStyle name="Normal 4 2 2 2 2 3 4 3 9" xfId="49694"/>
    <cellStyle name="Normal 4 2 2 2 2 3 4 4" xfId="3043"/>
    <cellStyle name="Normal 4 2 2 2 2 3 4 4 2" xfId="10158"/>
    <cellStyle name="Normal 4 2 2 2 2 3 4 4 2 2" xfId="22699"/>
    <cellStyle name="Normal 4 2 2 2 2 3 4 4 3" xfId="22698"/>
    <cellStyle name="Normal 4 2 2 2 2 3 4 4 4" xfId="36243"/>
    <cellStyle name="Normal 4 2 2 2 2 3 4 4 5" xfId="43358"/>
    <cellStyle name="Normal 4 2 2 2 2 3 4 4 6" xfId="50473"/>
    <cellStyle name="Normal 4 2 2 2 2 3 4 4 7" xfId="57588"/>
    <cellStyle name="Normal 4 2 2 2 2 3 4 5" xfId="5414"/>
    <cellStyle name="Normal 4 2 2 2 2 3 4 5 2" xfId="12529"/>
    <cellStyle name="Normal 4 2 2 2 2 3 4 5 2 2" xfId="22701"/>
    <cellStyle name="Normal 4 2 2 2 2 3 4 5 3" xfId="22700"/>
    <cellStyle name="Normal 4 2 2 2 2 3 4 5 4" xfId="38614"/>
    <cellStyle name="Normal 4 2 2 2 2 3 4 5 5" xfId="45729"/>
    <cellStyle name="Normal 4 2 2 2 2 3 4 5 6" xfId="52844"/>
    <cellStyle name="Normal 4 2 2 2 2 3 4 5 7" xfId="59959"/>
    <cellStyle name="Normal 4 2 2 2 2 3 4 6" xfId="7791"/>
    <cellStyle name="Normal 4 2 2 2 2 3 4 6 2" xfId="22702"/>
    <cellStyle name="Normal 4 2 2 2 2 3 4 7" xfId="14906"/>
    <cellStyle name="Normal 4 2 2 2 2 3 4 7 2" xfId="22703"/>
    <cellStyle name="Normal 4 2 2 2 2 3 4 8" xfId="22683"/>
    <cellStyle name="Normal 4 2 2 2 2 3 4 9" xfId="33875"/>
    <cellStyle name="Normal 4 2 2 2 2 3 5" xfId="947"/>
    <cellStyle name="Normal 4 2 2 2 2 3 5 10" xfId="55493"/>
    <cellStyle name="Normal 4 2 2 2 2 3 5 2" xfId="3315"/>
    <cellStyle name="Normal 4 2 2 2 2 3 5 2 2" xfId="10430"/>
    <cellStyle name="Normal 4 2 2 2 2 3 5 2 2 2" xfId="22706"/>
    <cellStyle name="Normal 4 2 2 2 2 3 5 2 3" xfId="22705"/>
    <cellStyle name="Normal 4 2 2 2 2 3 5 2 4" xfId="36515"/>
    <cellStyle name="Normal 4 2 2 2 2 3 5 2 5" xfId="43630"/>
    <cellStyle name="Normal 4 2 2 2 2 3 5 2 6" xfId="50745"/>
    <cellStyle name="Normal 4 2 2 2 2 3 5 2 7" xfId="57860"/>
    <cellStyle name="Normal 4 2 2 2 2 3 5 3" xfId="5686"/>
    <cellStyle name="Normal 4 2 2 2 2 3 5 3 2" xfId="12801"/>
    <cellStyle name="Normal 4 2 2 2 2 3 5 3 2 2" xfId="22708"/>
    <cellStyle name="Normal 4 2 2 2 2 3 5 3 3" xfId="22707"/>
    <cellStyle name="Normal 4 2 2 2 2 3 5 3 4" xfId="38886"/>
    <cellStyle name="Normal 4 2 2 2 2 3 5 3 5" xfId="46001"/>
    <cellStyle name="Normal 4 2 2 2 2 3 5 3 6" xfId="53116"/>
    <cellStyle name="Normal 4 2 2 2 2 3 5 3 7" xfId="60231"/>
    <cellStyle name="Normal 4 2 2 2 2 3 5 4" xfId="8063"/>
    <cellStyle name="Normal 4 2 2 2 2 3 5 4 2" xfId="22709"/>
    <cellStyle name="Normal 4 2 2 2 2 3 5 5" xfId="15178"/>
    <cellStyle name="Normal 4 2 2 2 2 3 5 5 2" xfId="22710"/>
    <cellStyle name="Normal 4 2 2 2 2 3 5 6" xfId="22704"/>
    <cellStyle name="Normal 4 2 2 2 2 3 5 7" xfId="34147"/>
    <cellStyle name="Normal 4 2 2 2 2 3 5 8" xfId="41263"/>
    <cellStyle name="Normal 4 2 2 2 2 3 5 9" xfId="48378"/>
    <cellStyle name="Normal 4 2 2 2 2 3 6" xfId="1737"/>
    <cellStyle name="Normal 4 2 2 2 2 3 6 10" xfId="56282"/>
    <cellStyle name="Normal 4 2 2 2 2 3 6 2" xfId="4104"/>
    <cellStyle name="Normal 4 2 2 2 2 3 6 2 2" xfId="11219"/>
    <cellStyle name="Normal 4 2 2 2 2 3 6 2 2 2" xfId="22713"/>
    <cellStyle name="Normal 4 2 2 2 2 3 6 2 3" xfId="22712"/>
    <cellStyle name="Normal 4 2 2 2 2 3 6 2 4" xfId="37304"/>
    <cellStyle name="Normal 4 2 2 2 2 3 6 2 5" xfId="44419"/>
    <cellStyle name="Normal 4 2 2 2 2 3 6 2 6" xfId="51534"/>
    <cellStyle name="Normal 4 2 2 2 2 3 6 2 7" xfId="58649"/>
    <cellStyle name="Normal 4 2 2 2 2 3 6 3" xfId="6475"/>
    <cellStyle name="Normal 4 2 2 2 2 3 6 3 2" xfId="13590"/>
    <cellStyle name="Normal 4 2 2 2 2 3 6 3 2 2" xfId="22715"/>
    <cellStyle name="Normal 4 2 2 2 2 3 6 3 3" xfId="22714"/>
    <cellStyle name="Normal 4 2 2 2 2 3 6 3 4" xfId="39675"/>
    <cellStyle name="Normal 4 2 2 2 2 3 6 3 5" xfId="46790"/>
    <cellStyle name="Normal 4 2 2 2 2 3 6 3 6" xfId="53905"/>
    <cellStyle name="Normal 4 2 2 2 2 3 6 3 7" xfId="61020"/>
    <cellStyle name="Normal 4 2 2 2 2 3 6 4" xfId="8852"/>
    <cellStyle name="Normal 4 2 2 2 2 3 6 4 2" xfId="22716"/>
    <cellStyle name="Normal 4 2 2 2 2 3 6 5" xfId="15967"/>
    <cellStyle name="Normal 4 2 2 2 2 3 6 5 2" xfId="22717"/>
    <cellStyle name="Normal 4 2 2 2 2 3 6 6" xfId="22711"/>
    <cellStyle name="Normal 4 2 2 2 2 3 6 7" xfId="34936"/>
    <cellStyle name="Normal 4 2 2 2 2 3 6 8" xfId="42052"/>
    <cellStyle name="Normal 4 2 2 2 2 3 6 9" xfId="49167"/>
    <cellStyle name="Normal 4 2 2 2 2 3 7" xfId="2516"/>
    <cellStyle name="Normal 4 2 2 2 2 3 7 2" xfId="9631"/>
    <cellStyle name="Normal 4 2 2 2 2 3 7 2 2" xfId="22719"/>
    <cellStyle name="Normal 4 2 2 2 2 3 7 3" xfId="22718"/>
    <cellStyle name="Normal 4 2 2 2 2 3 7 4" xfId="35716"/>
    <cellStyle name="Normal 4 2 2 2 2 3 7 5" xfId="42831"/>
    <cellStyle name="Normal 4 2 2 2 2 3 7 6" xfId="49946"/>
    <cellStyle name="Normal 4 2 2 2 2 3 7 7" xfId="57061"/>
    <cellStyle name="Normal 4 2 2 2 2 3 8" xfId="4887"/>
    <cellStyle name="Normal 4 2 2 2 2 3 8 2" xfId="12002"/>
    <cellStyle name="Normal 4 2 2 2 2 3 8 2 2" xfId="22721"/>
    <cellStyle name="Normal 4 2 2 2 2 3 8 3" xfId="22720"/>
    <cellStyle name="Normal 4 2 2 2 2 3 8 4" xfId="38087"/>
    <cellStyle name="Normal 4 2 2 2 2 3 8 5" xfId="45202"/>
    <cellStyle name="Normal 4 2 2 2 2 3 8 6" xfId="52317"/>
    <cellStyle name="Normal 4 2 2 2 2 3 8 7" xfId="59432"/>
    <cellStyle name="Normal 4 2 2 2 2 3 9" xfId="7264"/>
    <cellStyle name="Normal 4 2 2 2 2 3 9 2" xfId="22722"/>
    <cellStyle name="Normal 4 2 2 2 2 4" xfId="250"/>
    <cellStyle name="Normal 4 2 2 2 2 4 10" xfId="40568"/>
    <cellStyle name="Normal 4 2 2 2 2 4 11" xfId="47683"/>
    <cellStyle name="Normal 4 2 2 2 2 4 12" xfId="54798"/>
    <cellStyle name="Normal 4 2 2 2 2 4 2" xfId="1051"/>
    <cellStyle name="Normal 4 2 2 2 2 4 2 10" xfId="55597"/>
    <cellStyle name="Normal 4 2 2 2 2 4 2 2" xfId="3419"/>
    <cellStyle name="Normal 4 2 2 2 2 4 2 2 2" xfId="10534"/>
    <cellStyle name="Normal 4 2 2 2 2 4 2 2 2 2" xfId="22726"/>
    <cellStyle name="Normal 4 2 2 2 2 4 2 2 3" xfId="22725"/>
    <cellStyle name="Normal 4 2 2 2 2 4 2 2 4" xfId="36619"/>
    <cellStyle name="Normal 4 2 2 2 2 4 2 2 5" xfId="43734"/>
    <cellStyle name="Normal 4 2 2 2 2 4 2 2 6" xfId="50849"/>
    <cellStyle name="Normal 4 2 2 2 2 4 2 2 7" xfId="57964"/>
    <cellStyle name="Normal 4 2 2 2 2 4 2 3" xfId="5790"/>
    <cellStyle name="Normal 4 2 2 2 2 4 2 3 2" xfId="12905"/>
    <cellStyle name="Normal 4 2 2 2 2 4 2 3 2 2" xfId="22728"/>
    <cellStyle name="Normal 4 2 2 2 2 4 2 3 3" xfId="22727"/>
    <cellStyle name="Normal 4 2 2 2 2 4 2 3 4" xfId="38990"/>
    <cellStyle name="Normal 4 2 2 2 2 4 2 3 5" xfId="46105"/>
    <cellStyle name="Normal 4 2 2 2 2 4 2 3 6" xfId="53220"/>
    <cellStyle name="Normal 4 2 2 2 2 4 2 3 7" xfId="60335"/>
    <cellStyle name="Normal 4 2 2 2 2 4 2 4" xfId="8167"/>
    <cellStyle name="Normal 4 2 2 2 2 4 2 4 2" xfId="22729"/>
    <cellStyle name="Normal 4 2 2 2 2 4 2 5" xfId="15282"/>
    <cellStyle name="Normal 4 2 2 2 2 4 2 5 2" xfId="22730"/>
    <cellStyle name="Normal 4 2 2 2 2 4 2 6" xfId="22724"/>
    <cellStyle name="Normal 4 2 2 2 2 4 2 7" xfId="34251"/>
    <cellStyle name="Normal 4 2 2 2 2 4 2 8" xfId="41367"/>
    <cellStyle name="Normal 4 2 2 2 2 4 2 9" xfId="48482"/>
    <cellStyle name="Normal 4 2 2 2 2 4 3" xfId="1841"/>
    <cellStyle name="Normal 4 2 2 2 2 4 3 10" xfId="56386"/>
    <cellStyle name="Normal 4 2 2 2 2 4 3 2" xfId="4208"/>
    <cellStyle name="Normal 4 2 2 2 2 4 3 2 2" xfId="11323"/>
    <cellStyle name="Normal 4 2 2 2 2 4 3 2 2 2" xfId="22733"/>
    <cellStyle name="Normal 4 2 2 2 2 4 3 2 3" xfId="22732"/>
    <cellStyle name="Normal 4 2 2 2 2 4 3 2 4" xfId="37408"/>
    <cellStyle name="Normal 4 2 2 2 2 4 3 2 5" xfId="44523"/>
    <cellStyle name="Normal 4 2 2 2 2 4 3 2 6" xfId="51638"/>
    <cellStyle name="Normal 4 2 2 2 2 4 3 2 7" xfId="58753"/>
    <cellStyle name="Normal 4 2 2 2 2 4 3 3" xfId="6579"/>
    <cellStyle name="Normal 4 2 2 2 2 4 3 3 2" xfId="13694"/>
    <cellStyle name="Normal 4 2 2 2 2 4 3 3 2 2" xfId="22735"/>
    <cellStyle name="Normal 4 2 2 2 2 4 3 3 3" xfId="22734"/>
    <cellStyle name="Normal 4 2 2 2 2 4 3 3 4" xfId="39779"/>
    <cellStyle name="Normal 4 2 2 2 2 4 3 3 5" xfId="46894"/>
    <cellStyle name="Normal 4 2 2 2 2 4 3 3 6" xfId="54009"/>
    <cellStyle name="Normal 4 2 2 2 2 4 3 3 7" xfId="61124"/>
    <cellStyle name="Normal 4 2 2 2 2 4 3 4" xfId="8956"/>
    <cellStyle name="Normal 4 2 2 2 2 4 3 4 2" xfId="22736"/>
    <cellStyle name="Normal 4 2 2 2 2 4 3 5" xfId="16071"/>
    <cellStyle name="Normal 4 2 2 2 2 4 3 5 2" xfId="22737"/>
    <cellStyle name="Normal 4 2 2 2 2 4 3 6" xfId="22731"/>
    <cellStyle name="Normal 4 2 2 2 2 4 3 7" xfId="35040"/>
    <cellStyle name="Normal 4 2 2 2 2 4 3 8" xfId="42156"/>
    <cellStyle name="Normal 4 2 2 2 2 4 3 9" xfId="49271"/>
    <cellStyle name="Normal 4 2 2 2 2 4 4" xfId="2620"/>
    <cellStyle name="Normal 4 2 2 2 2 4 4 2" xfId="9735"/>
    <cellStyle name="Normal 4 2 2 2 2 4 4 2 2" xfId="22739"/>
    <cellStyle name="Normal 4 2 2 2 2 4 4 3" xfId="22738"/>
    <cellStyle name="Normal 4 2 2 2 2 4 4 4" xfId="35820"/>
    <cellStyle name="Normal 4 2 2 2 2 4 4 5" xfId="42935"/>
    <cellStyle name="Normal 4 2 2 2 2 4 4 6" xfId="50050"/>
    <cellStyle name="Normal 4 2 2 2 2 4 4 7" xfId="57165"/>
    <cellStyle name="Normal 4 2 2 2 2 4 5" xfId="4991"/>
    <cellStyle name="Normal 4 2 2 2 2 4 5 2" xfId="12106"/>
    <cellStyle name="Normal 4 2 2 2 2 4 5 2 2" xfId="22741"/>
    <cellStyle name="Normal 4 2 2 2 2 4 5 3" xfId="22740"/>
    <cellStyle name="Normal 4 2 2 2 2 4 5 4" xfId="38191"/>
    <cellStyle name="Normal 4 2 2 2 2 4 5 5" xfId="45306"/>
    <cellStyle name="Normal 4 2 2 2 2 4 5 6" xfId="52421"/>
    <cellStyle name="Normal 4 2 2 2 2 4 5 7" xfId="59536"/>
    <cellStyle name="Normal 4 2 2 2 2 4 6" xfId="7368"/>
    <cellStyle name="Normal 4 2 2 2 2 4 6 2" xfId="22742"/>
    <cellStyle name="Normal 4 2 2 2 2 4 7" xfId="14483"/>
    <cellStyle name="Normal 4 2 2 2 2 4 7 2" xfId="22743"/>
    <cellStyle name="Normal 4 2 2 2 2 4 8" xfId="22723"/>
    <cellStyle name="Normal 4 2 2 2 2 4 9" xfId="33452"/>
    <cellStyle name="Normal 4 2 2 2 2 5" xfId="445"/>
    <cellStyle name="Normal 4 2 2 2 2 5 10" xfId="40763"/>
    <cellStyle name="Normal 4 2 2 2 2 5 11" xfId="47878"/>
    <cellStyle name="Normal 4 2 2 2 2 5 12" xfId="54993"/>
    <cellStyle name="Normal 4 2 2 2 2 5 2" xfId="1246"/>
    <cellStyle name="Normal 4 2 2 2 2 5 2 10" xfId="55792"/>
    <cellStyle name="Normal 4 2 2 2 2 5 2 2" xfId="3614"/>
    <cellStyle name="Normal 4 2 2 2 2 5 2 2 2" xfId="10729"/>
    <cellStyle name="Normal 4 2 2 2 2 5 2 2 2 2" xfId="22747"/>
    <cellStyle name="Normal 4 2 2 2 2 5 2 2 3" xfId="22746"/>
    <cellStyle name="Normal 4 2 2 2 2 5 2 2 4" xfId="36814"/>
    <cellStyle name="Normal 4 2 2 2 2 5 2 2 5" xfId="43929"/>
    <cellStyle name="Normal 4 2 2 2 2 5 2 2 6" xfId="51044"/>
    <cellStyle name="Normal 4 2 2 2 2 5 2 2 7" xfId="58159"/>
    <cellStyle name="Normal 4 2 2 2 2 5 2 3" xfId="5985"/>
    <cellStyle name="Normal 4 2 2 2 2 5 2 3 2" xfId="13100"/>
    <cellStyle name="Normal 4 2 2 2 2 5 2 3 2 2" xfId="22749"/>
    <cellStyle name="Normal 4 2 2 2 2 5 2 3 3" xfId="22748"/>
    <cellStyle name="Normal 4 2 2 2 2 5 2 3 4" xfId="39185"/>
    <cellStyle name="Normal 4 2 2 2 2 5 2 3 5" xfId="46300"/>
    <cellStyle name="Normal 4 2 2 2 2 5 2 3 6" xfId="53415"/>
    <cellStyle name="Normal 4 2 2 2 2 5 2 3 7" xfId="60530"/>
    <cellStyle name="Normal 4 2 2 2 2 5 2 4" xfId="8362"/>
    <cellStyle name="Normal 4 2 2 2 2 5 2 4 2" xfId="22750"/>
    <cellStyle name="Normal 4 2 2 2 2 5 2 5" xfId="15477"/>
    <cellStyle name="Normal 4 2 2 2 2 5 2 5 2" xfId="22751"/>
    <cellStyle name="Normal 4 2 2 2 2 5 2 6" xfId="22745"/>
    <cellStyle name="Normal 4 2 2 2 2 5 2 7" xfId="34446"/>
    <cellStyle name="Normal 4 2 2 2 2 5 2 8" xfId="41562"/>
    <cellStyle name="Normal 4 2 2 2 2 5 2 9" xfId="48677"/>
    <cellStyle name="Normal 4 2 2 2 2 5 3" xfId="2036"/>
    <cellStyle name="Normal 4 2 2 2 2 5 3 10" xfId="56581"/>
    <cellStyle name="Normal 4 2 2 2 2 5 3 2" xfId="4403"/>
    <cellStyle name="Normal 4 2 2 2 2 5 3 2 2" xfId="11518"/>
    <cellStyle name="Normal 4 2 2 2 2 5 3 2 2 2" xfId="22754"/>
    <cellStyle name="Normal 4 2 2 2 2 5 3 2 3" xfId="22753"/>
    <cellStyle name="Normal 4 2 2 2 2 5 3 2 4" xfId="37603"/>
    <cellStyle name="Normal 4 2 2 2 2 5 3 2 5" xfId="44718"/>
    <cellStyle name="Normal 4 2 2 2 2 5 3 2 6" xfId="51833"/>
    <cellStyle name="Normal 4 2 2 2 2 5 3 2 7" xfId="58948"/>
    <cellStyle name="Normal 4 2 2 2 2 5 3 3" xfId="6774"/>
    <cellStyle name="Normal 4 2 2 2 2 5 3 3 2" xfId="13889"/>
    <cellStyle name="Normal 4 2 2 2 2 5 3 3 2 2" xfId="22756"/>
    <cellStyle name="Normal 4 2 2 2 2 5 3 3 3" xfId="22755"/>
    <cellStyle name="Normal 4 2 2 2 2 5 3 3 4" xfId="39974"/>
    <cellStyle name="Normal 4 2 2 2 2 5 3 3 5" xfId="47089"/>
    <cellStyle name="Normal 4 2 2 2 2 5 3 3 6" xfId="54204"/>
    <cellStyle name="Normal 4 2 2 2 2 5 3 3 7" xfId="61319"/>
    <cellStyle name="Normal 4 2 2 2 2 5 3 4" xfId="9151"/>
    <cellStyle name="Normal 4 2 2 2 2 5 3 4 2" xfId="22757"/>
    <cellStyle name="Normal 4 2 2 2 2 5 3 5" xfId="16266"/>
    <cellStyle name="Normal 4 2 2 2 2 5 3 5 2" xfId="22758"/>
    <cellStyle name="Normal 4 2 2 2 2 5 3 6" xfId="22752"/>
    <cellStyle name="Normal 4 2 2 2 2 5 3 7" xfId="35235"/>
    <cellStyle name="Normal 4 2 2 2 2 5 3 8" xfId="42351"/>
    <cellStyle name="Normal 4 2 2 2 2 5 3 9" xfId="49466"/>
    <cellStyle name="Normal 4 2 2 2 2 5 4" xfId="2815"/>
    <cellStyle name="Normal 4 2 2 2 2 5 4 2" xfId="9930"/>
    <cellStyle name="Normal 4 2 2 2 2 5 4 2 2" xfId="22760"/>
    <cellStyle name="Normal 4 2 2 2 2 5 4 3" xfId="22759"/>
    <cellStyle name="Normal 4 2 2 2 2 5 4 4" xfId="36015"/>
    <cellStyle name="Normal 4 2 2 2 2 5 4 5" xfId="43130"/>
    <cellStyle name="Normal 4 2 2 2 2 5 4 6" xfId="50245"/>
    <cellStyle name="Normal 4 2 2 2 2 5 4 7" xfId="57360"/>
    <cellStyle name="Normal 4 2 2 2 2 5 5" xfId="5186"/>
    <cellStyle name="Normal 4 2 2 2 2 5 5 2" xfId="12301"/>
    <cellStyle name="Normal 4 2 2 2 2 5 5 2 2" xfId="22762"/>
    <cellStyle name="Normal 4 2 2 2 2 5 5 3" xfId="22761"/>
    <cellStyle name="Normal 4 2 2 2 2 5 5 4" xfId="38386"/>
    <cellStyle name="Normal 4 2 2 2 2 5 5 5" xfId="45501"/>
    <cellStyle name="Normal 4 2 2 2 2 5 5 6" xfId="52616"/>
    <cellStyle name="Normal 4 2 2 2 2 5 5 7" xfId="59731"/>
    <cellStyle name="Normal 4 2 2 2 2 5 6" xfId="7563"/>
    <cellStyle name="Normal 4 2 2 2 2 5 6 2" xfId="22763"/>
    <cellStyle name="Normal 4 2 2 2 2 5 7" xfId="14678"/>
    <cellStyle name="Normal 4 2 2 2 2 5 7 2" xfId="22764"/>
    <cellStyle name="Normal 4 2 2 2 2 5 8" xfId="22744"/>
    <cellStyle name="Normal 4 2 2 2 2 5 9" xfId="33647"/>
    <cellStyle name="Normal 4 2 2 2 2 6" xfId="671"/>
    <cellStyle name="Normal 4 2 2 2 2 6 10" xfId="40989"/>
    <cellStyle name="Normal 4 2 2 2 2 6 11" xfId="48104"/>
    <cellStyle name="Normal 4 2 2 2 2 6 12" xfId="55219"/>
    <cellStyle name="Normal 4 2 2 2 2 6 2" xfId="1472"/>
    <cellStyle name="Normal 4 2 2 2 2 6 2 10" xfId="56018"/>
    <cellStyle name="Normal 4 2 2 2 2 6 2 2" xfId="3840"/>
    <cellStyle name="Normal 4 2 2 2 2 6 2 2 2" xfId="10955"/>
    <cellStyle name="Normal 4 2 2 2 2 6 2 2 2 2" xfId="22768"/>
    <cellStyle name="Normal 4 2 2 2 2 6 2 2 3" xfId="22767"/>
    <cellStyle name="Normal 4 2 2 2 2 6 2 2 4" xfId="37040"/>
    <cellStyle name="Normal 4 2 2 2 2 6 2 2 5" xfId="44155"/>
    <cellStyle name="Normal 4 2 2 2 2 6 2 2 6" xfId="51270"/>
    <cellStyle name="Normal 4 2 2 2 2 6 2 2 7" xfId="58385"/>
    <cellStyle name="Normal 4 2 2 2 2 6 2 3" xfId="6211"/>
    <cellStyle name="Normal 4 2 2 2 2 6 2 3 2" xfId="13326"/>
    <cellStyle name="Normal 4 2 2 2 2 6 2 3 2 2" xfId="22770"/>
    <cellStyle name="Normal 4 2 2 2 2 6 2 3 3" xfId="22769"/>
    <cellStyle name="Normal 4 2 2 2 2 6 2 3 4" xfId="39411"/>
    <cellStyle name="Normal 4 2 2 2 2 6 2 3 5" xfId="46526"/>
    <cellStyle name="Normal 4 2 2 2 2 6 2 3 6" xfId="53641"/>
    <cellStyle name="Normal 4 2 2 2 2 6 2 3 7" xfId="60756"/>
    <cellStyle name="Normal 4 2 2 2 2 6 2 4" xfId="8588"/>
    <cellStyle name="Normal 4 2 2 2 2 6 2 4 2" xfId="22771"/>
    <cellStyle name="Normal 4 2 2 2 2 6 2 5" xfId="15703"/>
    <cellStyle name="Normal 4 2 2 2 2 6 2 5 2" xfId="22772"/>
    <cellStyle name="Normal 4 2 2 2 2 6 2 6" xfId="22766"/>
    <cellStyle name="Normal 4 2 2 2 2 6 2 7" xfId="34672"/>
    <cellStyle name="Normal 4 2 2 2 2 6 2 8" xfId="41788"/>
    <cellStyle name="Normal 4 2 2 2 2 6 2 9" xfId="48903"/>
    <cellStyle name="Normal 4 2 2 2 2 6 3" xfId="2262"/>
    <cellStyle name="Normal 4 2 2 2 2 6 3 10" xfId="56807"/>
    <cellStyle name="Normal 4 2 2 2 2 6 3 2" xfId="4629"/>
    <cellStyle name="Normal 4 2 2 2 2 6 3 2 2" xfId="11744"/>
    <cellStyle name="Normal 4 2 2 2 2 6 3 2 2 2" xfId="22775"/>
    <cellStyle name="Normal 4 2 2 2 2 6 3 2 3" xfId="22774"/>
    <cellStyle name="Normal 4 2 2 2 2 6 3 2 4" xfId="37829"/>
    <cellStyle name="Normal 4 2 2 2 2 6 3 2 5" xfId="44944"/>
    <cellStyle name="Normal 4 2 2 2 2 6 3 2 6" xfId="52059"/>
    <cellStyle name="Normal 4 2 2 2 2 6 3 2 7" xfId="59174"/>
    <cellStyle name="Normal 4 2 2 2 2 6 3 3" xfId="7000"/>
    <cellStyle name="Normal 4 2 2 2 2 6 3 3 2" xfId="14115"/>
    <cellStyle name="Normal 4 2 2 2 2 6 3 3 2 2" xfId="22777"/>
    <cellStyle name="Normal 4 2 2 2 2 6 3 3 3" xfId="22776"/>
    <cellStyle name="Normal 4 2 2 2 2 6 3 3 4" xfId="40200"/>
    <cellStyle name="Normal 4 2 2 2 2 6 3 3 5" xfId="47315"/>
    <cellStyle name="Normal 4 2 2 2 2 6 3 3 6" xfId="54430"/>
    <cellStyle name="Normal 4 2 2 2 2 6 3 3 7" xfId="61545"/>
    <cellStyle name="Normal 4 2 2 2 2 6 3 4" xfId="9377"/>
    <cellStyle name="Normal 4 2 2 2 2 6 3 4 2" xfId="22778"/>
    <cellStyle name="Normal 4 2 2 2 2 6 3 5" xfId="16492"/>
    <cellStyle name="Normal 4 2 2 2 2 6 3 5 2" xfId="22779"/>
    <cellStyle name="Normal 4 2 2 2 2 6 3 6" xfId="22773"/>
    <cellStyle name="Normal 4 2 2 2 2 6 3 7" xfId="35461"/>
    <cellStyle name="Normal 4 2 2 2 2 6 3 8" xfId="42577"/>
    <cellStyle name="Normal 4 2 2 2 2 6 3 9" xfId="49692"/>
    <cellStyle name="Normal 4 2 2 2 2 6 4" xfId="3041"/>
    <cellStyle name="Normal 4 2 2 2 2 6 4 2" xfId="10156"/>
    <cellStyle name="Normal 4 2 2 2 2 6 4 2 2" xfId="22781"/>
    <cellStyle name="Normal 4 2 2 2 2 6 4 3" xfId="22780"/>
    <cellStyle name="Normal 4 2 2 2 2 6 4 4" xfId="36241"/>
    <cellStyle name="Normal 4 2 2 2 2 6 4 5" xfId="43356"/>
    <cellStyle name="Normal 4 2 2 2 2 6 4 6" xfId="50471"/>
    <cellStyle name="Normal 4 2 2 2 2 6 4 7" xfId="57586"/>
    <cellStyle name="Normal 4 2 2 2 2 6 5" xfId="5412"/>
    <cellStyle name="Normal 4 2 2 2 2 6 5 2" xfId="12527"/>
    <cellStyle name="Normal 4 2 2 2 2 6 5 2 2" xfId="22783"/>
    <cellStyle name="Normal 4 2 2 2 2 6 5 3" xfId="22782"/>
    <cellStyle name="Normal 4 2 2 2 2 6 5 4" xfId="38612"/>
    <cellStyle name="Normal 4 2 2 2 2 6 5 5" xfId="45727"/>
    <cellStyle name="Normal 4 2 2 2 2 6 5 6" xfId="52842"/>
    <cellStyle name="Normal 4 2 2 2 2 6 5 7" xfId="59957"/>
    <cellStyle name="Normal 4 2 2 2 2 6 6" xfId="7789"/>
    <cellStyle name="Normal 4 2 2 2 2 6 6 2" xfId="22784"/>
    <cellStyle name="Normal 4 2 2 2 2 6 7" xfId="14904"/>
    <cellStyle name="Normal 4 2 2 2 2 6 7 2" xfId="22785"/>
    <cellStyle name="Normal 4 2 2 2 2 6 8" xfId="22765"/>
    <cellStyle name="Normal 4 2 2 2 2 6 9" xfId="33873"/>
    <cellStyle name="Normal 4 2 2 2 2 7" xfId="856"/>
    <cellStyle name="Normal 4 2 2 2 2 7 10" xfId="55402"/>
    <cellStyle name="Normal 4 2 2 2 2 7 2" xfId="3224"/>
    <cellStyle name="Normal 4 2 2 2 2 7 2 2" xfId="10339"/>
    <cellStyle name="Normal 4 2 2 2 2 7 2 2 2" xfId="22788"/>
    <cellStyle name="Normal 4 2 2 2 2 7 2 3" xfId="22787"/>
    <cellStyle name="Normal 4 2 2 2 2 7 2 4" xfId="36424"/>
    <cellStyle name="Normal 4 2 2 2 2 7 2 5" xfId="43539"/>
    <cellStyle name="Normal 4 2 2 2 2 7 2 6" xfId="50654"/>
    <cellStyle name="Normal 4 2 2 2 2 7 2 7" xfId="57769"/>
    <cellStyle name="Normal 4 2 2 2 2 7 3" xfId="5595"/>
    <cellStyle name="Normal 4 2 2 2 2 7 3 2" xfId="12710"/>
    <cellStyle name="Normal 4 2 2 2 2 7 3 2 2" xfId="22790"/>
    <cellStyle name="Normal 4 2 2 2 2 7 3 3" xfId="22789"/>
    <cellStyle name="Normal 4 2 2 2 2 7 3 4" xfId="38795"/>
    <cellStyle name="Normal 4 2 2 2 2 7 3 5" xfId="45910"/>
    <cellStyle name="Normal 4 2 2 2 2 7 3 6" xfId="53025"/>
    <cellStyle name="Normal 4 2 2 2 2 7 3 7" xfId="60140"/>
    <cellStyle name="Normal 4 2 2 2 2 7 4" xfId="7972"/>
    <cellStyle name="Normal 4 2 2 2 2 7 4 2" xfId="22791"/>
    <cellStyle name="Normal 4 2 2 2 2 7 5" xfId="15087"/>
    <cellStyle name="Normal 4 2 2 2 2 7 5 2" xfId="22792"/>
    <cellStyle name="Normal 4 2 2 2 2 7 6" xfId="22786"/>
    <cellStyle name="Normal 4 2 2 2 2 7 7" xfId="34056"/>
    <cellStyle name="Normal 4 2 2 2 2 7 8" xfId="41172"/>
    <cellStyle name="Normal 4 2 2 2 2 7 9" xfId="48287"/>
    <cellStyle name="Normal 4 2 2 2 2 8" xfId="1646"/>
    <cellStyle name="Normal 4 2 2 2 2 8 10" xfId="56191"/>
    <cellStyle name="Normal 4 2 2 2 2 8 2" xfId="4013"/>
    <cellStyle name="Normal 4 2 2 2 2 8 2 2" xfId="11128"/>
    <cellStyle name="Normal 4 2 2 2 2 8 2 2 2" xfId="22795"/>
    <cellStyle name="Normal 4 2 2 2 2 8 2 3" xfId="22794"/>
    <cellStyle name="Normal 4 2 2 2 2 8 2 4" xfId="37213"/>
    <cellStyle name="Normal 4 2 2 2 2 8 2 5" xfId="44328"/>
    <cellStyle name="Normal 4 2 2 2 2 8 2 6" xfId="51443"/>
    <cellStyle name="Normal 4 2 2 2 2 8 2 7" xfId="58558"/>
    <cellStyle name="Normal 4 2 2 2 2 8 3" xfId="6384"/>
    <cellStyle name="Normal 4 2 2 2 2 8 3 2" xfId="13499"/>
    <cellStyle name="Normal 4 2 2 2 2 8 3 2 2" xfId="22797"/>
    <cellStyle name="Normal 4 2 2 2 2 8 3 3" xfId="22796"/>
    <cellStyle name="Normal 4 2 2 2 2 8 3 4" xfId="39584"/>
    <cellStyle name="Normal 4 2 2 2 2 8 3 5" xfId="46699"/>
    <cellStyle name="Normal 4 2 2 2 2 8 3 6" xfId="53814"/>
    <cellStyle name="Normal 4 2 2 2 2 8 3 7" xfId="60929"/>
    <cellStyle name="Normal 4 2 2 2 2 8 4" xfId="8761"/>
    <cellStyle name="Normal 4 2 2 2 2 8 4 2" xfId="22798"/>
    <cellStyle name="Normal 4 2 2 2 2 8 5" xfId="15876"/>
    <cellStyle name="Normal 4 2 2 2 2 8 5 2" xfId="22799"/>
    <cellStyle name="Normal 4 2 2 2 2 8 6" xfId="22793"/>
    <cellStyle name="Normal 4 2 2 2 2 8 7" xfId="34845"/>
    <cellStyle name="Normal 4 2 2 2 2 8 8" xfId="41961"/>
    <cellStyle name="Normal 4 2 2 2 2 8 9" xfId="49076"/>
    <cellStyle name="Normal 4 2 2 2 2 9" xfId="2425"/>
    <cellStyle name="Normal 4 2 2 2 2 9 2" xfId="9540"/>
    <cellStyle name="Normal 4 2 2 2 2 9 2 2" xfId="22801"/>
    <cellStyle name="Normal 4 2 2 2 2 9 3" xfId="22800"/>
    <cellStyle name="Normal 4 2 2 2 2 9 4" xfId="35625"/>
    <cellStyle name="Normal 4 2 2 2 2 9 5" xfId="42740"/>
    <cellStyle name="Normal 4 2 2 2 2 9 6" xfId="49855"/>
    <cellStyle name="Normal 4 2 2 2 2 9 7" xfId="56970"/>
    <cellStyle name="Normal 4 2 2 2 3" xfId="77"/>
    <cellStyle name="Normal 4 2 2 2 3 10" xfId="7202"/>
    <cellStyle name="Normal 4 2 2 2 3 10 2" xfId="22803"/>
    <cellStyle name="Normal 4 2 2 2 3 11" xfId="14317"/>
    <cellStyle name="Normal 4 2 2 2 3 11 2" xfId="22804"/>
    <cellStyle name="Normal 4 2 2 2 3 12" xfId="22802"/>
    <cellStyle name="Normal 4 2 2 2 3 13" xfId="33286"/>
    <cellStyle name="Normal 4 2 2 2 3 14" xfId="40402"/>
    <cellStyle name="Normal 4 2 2 2 3 15" xfId="47517"/>
    <cellStyle name="Normal 4 2 2 2 3 16" xfId="54632"/>
    <cellStyle name="Normal 4 2 2 2 3 2" xfId="166"/>
    <cellStyle name="Normal 4 2 2 2 3 2 10" xfId="14403"/>
    <cellStyle name="Normal 4 2 2 2 3 2 10 2" xfId="22806"/>
    <cellStyle name="Normal 4 2 2 2 3 2 11" xfId="22805"/>
    <cellStyle name="Normal 4 2 2 2 3 2 12" xfId="33372"/>
    <cellStyle name="Normal 4 2 2 2 3 2 13" xfId="40488"/>
    <cellStyle name="Normal 4 2 2 2 3 2 14" xfId="47603"/>
    <cellStyle name="Normal 4 2 2 2 3 2 15" xfId="54718"/>
    <cellStyle name="Normal 4 2 2 2 3 2 2" xfId="365"/>
    <cellStyle name="Normal 4 2 2 2 3 2 2 10" xfId="40683"/>
    <cellStyle name="Normal 4 2 2 2 3 2 2 11" xfId="47798"/>
    <cellStyle name="Normal 4 2 2 2 3 2 2 12" xfId="54913"/>
    <cellStyle name="Normal 4 2 2 2 3 2 2 2" xfId="1166"/>
    <cellStyle name="Normal 4 2 2 2 3 2 2 2 10" xfId="55712"/>
    <cellStyle name="Normal 4 2 2 2 3 2 2 2 2" xfId="3534"/>
    <cellStyle name="Normal 4 2 2 2 3 2 2 2 2 2" xfId="10649"/>
    <cellStyle name="Normal 4 2 2 2 3 2 2 2 2 2 2" xfId="22810"/>
    <cellStyle name="Normal 4 2 2 2 3 2 2 2 2 3" xfId="22809"/>
    <cellStyle name="Normal 4 2 2 2 3 2 2 2 2 4" xfId="36734"/>
    <cellStyle name="Normal 4 2 2 2 3 2 2 2 2 5" xfId="43849"/>
    <cellStyle name="Normal 4 2 2 2 3 2 2 2 2 6" xfId="50964"/>
    <cellStyle name="Normal 4 2 2 2 3 2 2 2 2 7" xfId="58079"/>
    <cellStyle name="Normal 4 2 2 2 3 2 2 2 3" xfId="5905"/>
    <cellStyle name="Normal 4 2 2 2 3 2 2 2 3 2" xfId="13020"/>
    <cellStyle name="Normal 4 2 2 2 3 2 2 2 3 2 2" xfId="22812"/>
    <cellStyle name="Normal 4 2 2 2 3 2 2 2 3 3" xfId="22811"/>
    <cellStyle name="Normal 4 2 2 2 3 2 2 2 3 4" xfId="39105"/>
    <cellStyle name="Normal 4 2 2 2 3 2 2 2 3 5" xfId="46220"/>
    <cellStyle name="Normal 4 2 2 2 3 2 2 2 3 6" xfId="53335"/>
    <cellStyle name="Normal 4 2 2 2 3 2 2 2 3 7" xfId="60450"/>
    <cellStyle name="Normal 4 2 2 2 3 2 2 2 4" xfId="8282"/>
    <cellStyle name="Normal 4 2 2 2 3 2 2 2 4 2" xfId="22813"/>
    <cellStyle name="Normal 4 2 2 2 3 2 2 2 5" xfId="15397"/>
    <cellStyle name="Normal 4 2 2 2 3 2 2 2 5 2" xfId="22814"/>
    <cellStyle name="Normal 4 2 2 2 3 2 2 2 6" xfId="22808"/>
    <cellStyle name="Normal 4 2 2 2 3 2 2 2 7" xfId="34366"/>
    <cellStyle name="Normal 4 2 2 2 3 2 2 2 8" xfId="41482"/>
    <cellStyle name="Normal 4 2 2 2 3 2 2 2 9" xfId="48597"/>
    <cellStyle name="Normal 4 2 2 2 3 2 2 3" xfId="1956"/>
    <cellStyle name="Normal 4 2 2 2 3 2 2 3 10" xfId="56501"/>
    <cellStyle name="Normal 4 2 2 2 3 2 2 3 2" xfId="4323"/>
    <cellStyle name="Normal 4 2 2 2 3 2 2 3 2 2" xfId="11438"/>
    <cellStyle name="Normal 4 2 2 2 3 2 2 3 2 2 2" xfId="22817"/>
    <cellStyle name="Normal 4 2 2 2 3 2 2 3 2 3" xfId="22816"/>
    <cellStyle name="Normal 4 2 2 2 3 2 2 3 2 4" xfId="37523"/>
    <cellStyle name="Normal 4 2 2 2 3 2 2 3 2 5" xfId="44638"/>
    <cellStyle name="Normal 4 2 2 2 3 2 2 3 2 6" xfId="51753"/>
    <cellStyle name="Normal 4 2 2 2 3 2 2 3 2 7" xfId="58868"/>
    <cellStyle name="Normal 4 2 2 2 3 2 2 3 3" xfId="6694"/>
    <cellStyle name="Normal 4 2 2 2 3 2 2 3 3 2" xfId="13809"/>
    <cellStyle name="Normal 4 2 2 2 3 2 2 3 3 2 2" xfId="22819"/>
    <cellStyle name="Normal 4 2 2 2 3 2 2 3 3 3" xfId="22818"/>
    <cellStyle name="Normal 4 2 2 2 3 2 2 3 3 4" xfId="39894"/>
    <cellStyle name="Normal 4 2 2 2 3 2 2 3 3 5" xfId="47009"/>
    <cellStyle name="Normal 4 2 2 2 3 2 2 3 3 6" xfId="54124"/>
    <cellStyle name="Normal 4 2 2 2 3 2 2 3 3 7" xfId="61239"/>
    <cellStyle name="Normal 4 2 2 2 3 2 2 3 4" xfId="9071"/>
    <cellStyle name="Normal 4 2 2 2 3 2 2 3 4 2" xfId="22820"/>
    <cellStyle name="Normal 4 2 2 2 3 2 2 3 5" xfId="16186"/>
    <cellStyle name="Normal 4 2 2 2 3 2 2 3 5 2" xfId="22821"/>
    <cellStyle name="Normal 4 2 2 2 3 2 2 3 6" xfId="22815"/>
    <cellStyle name="Normal 4 2 2 2 3 2 2 3 7" xfId="35155"/>
    <cellStyle name="Normal 4 2 2 2 3 2 2 3 8" xfId="42271"/>
    <cellStyle name="Normal 4 2 2 2 3 2 2 3 9" xfId="49386"/>
    <cellStyle name="Normal 4 2 2 2 3 2 2 4" xfId="2735"/>
    <cellStyle name="Normal 4 2 2 2 3 2 2 4 2" xfId="9850"/>
    <cellStyle name="Normal 4 2 2 2 3 2 2 4 2 2" xfId="22823"/>
    <cellStyle name="Normal 4 2 2 2 3 2 2 4 3" xfId="22822"/>
    <cellStyle name="Normal 4 2 2 2 3 2 2 4 4" xfId="35935"/>
    <cellStyle name="Normal 4 2 2 2 3 2 2 4 5" xfId="43050"/>
    <cellStyle name="Normal 4 2 2 2 3 2 2 4 6" xfId="50165"/>
    <cellStyle name="Normal 4 2 2 2 3 2 2 4 7" xfId="57280"/>
    <cellStyle name="Normal 4 2 2 2 3 2 2 5" xfId="5106"/>
    <cellStyle name="Normal 4 2 2 2 3 2 2 5 2" xfId="12221"/>
    <cellStyle name="Normal 4 2 2 2 3 2 2 5 2 2" xfId="22825"/>
    <cellStyle name="Normal 4 2 2 2 3 2 2 5 3" xfId="22824"/>
    <cellStyle name="Normal 4 2 2 2 3 2 2 5 4" xfId="38306"/>
    <cellStyle name="Normal 4 2 2 2 3 2 2 5 5" xfId="45421"/>
    <cellStyle name="Normal 4 2 2 2 3 2 2 5 6" xfId="52536"/>
    <cellStyle name="Normal 4 2 2 2 3 2 2 5 7" xfId="59651"/>
    <cellStyle name="Normal 4 2 2 2 3 2 2 6" xfId="7483"/>
    <cellStyle name="Normal 4 2 2 2 3 2 2 6 2" xfId="22826"/>
    <cellStyle name="Normal 4 2 2 2 3 2 2 7" xfId="14598"/>
    <cellStyle name="Normal 4 2 2 2 3 2 2 7 2" xfId="22827"/>
    <cellStyle name="Normal 4 2 2 2 3 2 2 8" xfId="22807"/>
    <cellStyle name="Normal 4 2 2 2 3 2 2 9" xfId="33567"/>
    <cellStyle name="Normal 4 2 2 2 3 2 3" xfId="560"/>
    <cellStyle name="Normal 4 2 2 2 3 2 3 10" xfId="40878"/>
    <cellStyle name="Normal 4 2 2 2 3 2 3 11" xfId="47993"/>
    <cellStyle name="Normal 4 2 2 2 3 2 3 12" xfId="55108"/>
    <cellStyle name="Normal 4 2 2 2 3 2 3 2" xfId="1361"/>
    <cellStyle name="Normal 4 2 2 2 3 2 3 2 10" xfId="55907"/>
    <cellStyle name="Normal 4 2 2 2 3 2 3 2 2" xfId="3729"/>
    <cellStyle name="Normal 4 2 2 2 3 2 3 2 2 2" xfId="10844"/>
    <cellStyle name="Normal 4 2 2 2 3 2 3 2 2 2 2" xfId="22831"/>
    <cellStyle name="Normal 4 2 2 2 3 2 3 2 2 3" xfId="22830"/>
    <cellStyle name="Normal 4 2 2 2 3 2 3 2 2 4" xfId="36929"/>
    <cellStyle name="Normal 4 2 2 2 3 2 3 2 2 5" xfId="44044"/>
    <cellStyle name="Normal 4 2 2 2 3 2 3 2 2 6" xfId="51159"/>
    <cellStyle name="Normal 4 2 2 2 3 2 3 2 2 7" xfId="58274"/>
    <cellStyle name="Normal 4 2 2 2 3 2 3 2 3" xfId="6100"/>
    <cellStyle name="Normal 4 2 2 2 3 2 3 2 3 2" xfId="13215"/>
    <cellStyle name="Normal 4 2 2 2 3 2 3 2 3 2 2" xfId="22833"/>
    <cellStyle name="Normal 4 2 2 2 3 2 3 2 3 3" xfId="22832"/>
    <cellStyle name="Normal 4 2 2 2 3 2 3 2 3 4" xfId="39300"/>
    <cellStyle name="Normal 4 2 2 2 3 2 3 2 3 5" xfId="46415"/>
    <cellStyle name="Normal 4 2 2 2 3 2 3 2 3 6" xfId="53530"/>
    <cellStyle name="Normal 4 2 2 2 3 2 3 2 3 7" xfId="60645"/>
    <cellStyle name="Normal 4 2 2 2 3 2 3 2 4" xfId="8477"/>
    <cellStyle name="Normal 4 2 2 2 3 2 3 2 4 2" xfId="22834"/>
    <cellStyle name="Normal 4 2 2 2 3 2 3 2 5" xfId="15592"/>
    <cellStyle name="Normal 4 2 2 2 3 2 3 2 5 2" xfId="22835"/>
    <cellStyle name="Normal 4 2 2 2 3 2 3 2 6" xfId="22829"/>
    <cellStyle name="Normal 4 2 2 2 3 2 3 2 7" xfId="34561"/>
    <cellStyle name="Normal 4 2 2 2 3 2 3 2 8" xfId="41677"/>
    <cellStyle name="Normal 4 2 2 2 3 2 3 2 9" xfId="48792"/>
    <cellStyle name="Normal 4 2 2 2 3 2 3 3" xfId="2151"/>
    <cellStyle name="Normal 4 2 2 2 3 2 3 3 10" xfId="56696"/>
    <cellStyle name="Normal 4 2 2 2 3 2 3 3 2" xfId="4518"/>
    <cellStyle name="Normal 4 2 2 2 3 2 3 3 2 2" xfId="11633"/>
    <cellStyle name="Normal 4 2 2 2 3 2 3 3 2 2 2" xfId="22838"/>
    <cellStyle name="Normal 4 2 2 2 3 2 3 3 2 3" xfId="22837"/>
    <cellStyle name="Normal 4 2 2 2 3 2 3 3 2 4" xfId="37718"/>
    <cellStyle name="Normal 4 2 2 2 3 2 3 3 2 5" xfId="44833"/>
    <cellStyle name="Normal 4 2 2 2 3 2 3 3 2 6" xfId="51948"/>
    <cellStyle name="Normal 4 2 2 2 3 2 3 3 2 7" xfId="59063"/>
    <cellStyle name="Normal 4 2 2 2 3 2 3 3 3" xfId="6889"/>
    <cellStyle name="Normal 4 2 2 2 3 2 3 3 3 2" xfId="14004"/>
    <cellStyle name="Normal 4 2 2 2 3 2 3 3 3 2 2" xfId="22840"/>
    <cellStyle name="Normal 4 2 2 2 3 2 3 3 3 3" xfId="22839"/>
    <cellStyle name="Normal 4 2 2 2 3 2 3 3 3 4" xfId="40089"/>
    <cellStyle name="Normal 4 2 2 2 3 2 3 3 3 5" xfId="47204"/>
    <cellStyle name="Normal 4 2 2 2 3 2 3 3 3 6" xfId="54319"/>
    <cellStyle name="Normal 4 2 2 2 3 2 3 3 3 7" xfId="61434"/>
    <cellStyle name="Normal 4 2 2 2 3 2 3 3 4" xfId="9266"/>
    <cellStyle name="Normal 4 2 2 2 3 2 3 3 4 2" xfId="22841"/>
    <cellStyle name="Normal 4 2 2 2 3 2 3 3 5" xfId="16381"/>
    <cellStyle name="Normal 4 2 2 2 3 2 3 3 5 2" xfId="22842"/>
    <cellStyle name="Normal 4 2 2 2 3 2 3 3 6" xfId="22836"/>
    <cellStyle name="Normal 4 2 2 2 3 2 3 3 7" xfId="35350"/>
    <cellStyle name="Normal 4 2 2 2 3 2 3 3 8" xfId="42466"/>
    <cellStyle name="Normal 4 2 2 2 3 2 3 3 9" xfId="49581"/>
    <cellStyle name="Normal 4 2 2 2 3 2 3 4" xfId="2930"/>
    <cellStyle name="Normal 4 2 2 2 3 2 3 4 2" xfId="10045"/>
    <cellStyle name="Normal 4 2 2 2 3 2 3 4 2 2" xfId="22844"/>
    <cellStyle name="Normal 4 2 2 2 3 2 3 4 3" xfId="22843"/>
    <cellStyle name="Normal 4 2 2 2 3 2 3 4 4" xfId="36130"/>
    <cellStyle name="Normal 4 2 2 2 3 2 3 4 5" xfId="43245"/>
    <cellStyle name="Normal 4 2 2 2 3 2 3 4 6" xfId="50360"/>
    <cellStyle name="Normal 4 2 2 2 3 2 3 4 7" xfId="57475"/>
    <cellStyle name="Normal 4 2 2 2 3 2 3 5" xfId="5301"/>
    <cellStyle name="Normal 4 2 2 2 3 2 3 5 2" xfId="12416"/>
    <cellStyle name="Normal 4 2 2 2 3 2 3 5 2 2" xfId="22846"/>
    <cellStyle name="Normal 4 2 2 2 3 2 3 5 3" xfId="22845"/>
    <cellStyle name="Normal 4 2 2 2 3 2 3 5 4" xfId="38501"/>
    <cellStyle name="Normal 4 2 2 2 3 2 3 5 5" xfId="45616"/>
    <cellStyle name="Normal 4 2 2 2 3 2 3 5 6" xfId="52731"/>
    <cellStyle name="Normal 4 2 2 2 3 2 3 5 7" xfId="59846"/>
    <cellStyle name="Normal 4 2 2 2 3 2 3 6" xfId="7678"/>
    <cellStyle name="Normal 4 2 2 2 3 2 3 6 2" xfId="22847"/>
    <cellStyle name="Normal 4 2 2 2 3 2 3 7" xfId="14793"/>
    <cellStyle name="Normal 4 2 2 2 3 2 3 7 2" xfId="22848"/>
    <cellStyle name="Normal 4 2 2 2 3 2 3 8" xfId="22828"/>
    <cellStyle name="Normal 4 2 2 2 3 2 3 9" xfId="33762"/>
    <cellStyle name="Normal 4 2 2 2 3 2 4" xfId="675"/>
    <cellStyle name="Normal 4 2 2 2 3 2 4 10" xfId="40993"/>
    <cellStyle name="Normal 4 2 2 2 3 2 4 11" xfId="48108"/>
    <cellStyle name="Normal 4 2 2 2 3 2 4 12" xfId="55223"/>
    <cellStyle name="Normal 4 2 2 2 3 2 4 2" xfId="1476"/>
    <cellStyle name="Normal 4 2 2 2 3 2 4 2 10" xfId="56022"/>
    <cellStyle name="Normal 4 2 2 2 3 2 4 2 2" xfId="3844"/>
    <cellStyle name="Normal 4 2 2 2 3 2 4 2 2 2" xfId="10959"/>
    <cellStyle name="Normal 4 2 2 2 3 2 4 2 2 2 2" xfId="22852"/>
    <cellStyle name="Normal 4 2 2 2 3 2 4 2 2 3" xfId="22851"/>
    <cellStyle name="Normal 4 2 2 2 3 2 4 2 2 4" xfId="37044"/>
    <cellStyle name="Normal 4 2 2 2 3 2 4 2 2 5" xfId="44159"/>
    <cellStyle name="Normal 4 2 2 2 3 2 4 2 2 6" xfId="51274"/>
    <cellStyle name="Normal 4 2 2 2 3 2 4 2 2 7" xfId="58389"/>
    <cellStyle name="Normal 4 2 2 2 3 2 4 2 3" xfId="6215"/>
    <cellStyle name="Normal 4 2 2 2 3 2 4 2 3 2" xfId="13330"/>
    <cellStyle name="Normal 4 2 2 2 3 2 4 2 3 2 2" xfId="22854"/>
    <cellStyle name="Normal 4 2 2 2 3 2 4 2 3 3" xfId="22853"/>
    <cellStyle name="Normal 4 2 2 2 3 2 4 2 3 4" xfId="39415"/>
    <cellStyle name="Normal 4 2 2 2 3 2 4 2 3 5" xfId="46530"/>
    <cellStyle name="Normal 4 2 2 2 3 2 4 2 3 6" xfId="53645"/>
    <cellStyle name="Normal 4 2 2 2 3 2 4 2 3 7" xfId="60760"/>
    <cellStyle name="Normal 4 2 2 2 3 2 4 2 4" xfId="8592"/>
    <cellStyle name="Normal 4 2 2 2 3 2 4 2 4 2" xfId="22855"/>
    <cellStyle name="Normal 4 2 2 2 3 2 4 2 5" xfId="15707"/>
    <cellStyle name="Normal 4 2 2 2 3 2 4 2 5 2" xfId="22856"/>
    <cellStyle name="Normal 4 2 2 2 3 2 4 2 6" xfId="22850"/>
    <cellStyle name="Normal 4 2 2 2 3 2 4 2 7" xfId="34676"/>
    <cellStyle name="Normal 4 2 2 2 3 2 4 2 8" xfId="41792"/>
    <cellStyle name="Normal 4 2 2 2 3 2 4 2 9" xfId="48907"/>
    <cellStyle name="Normal 4 2 2 2 3 2 4 3" xfId="2266"/>
    <cellStyle name="Normal 4 2 2 2 3 2 4 3 10" xfId="56811"/>
    <cellStyle name="Normal 4 2 2 2 3 2 4 3 2" xfId="4633"/>
    <cellStyle name="Normal 4 2 2 2 3 2 4 3 2 2" xfId="11748"/>
    <cellStyle name="Normal 4 2 2 2 3 2 4 3 2 2 2" xfId="22859"/>
    <cellStyle name="Normal 4 2 2 2 3 2 4 3 2 3" xfId="22858"/>
    <cellStyle name="Normal 4 2 2 2 3 2 4 3 2 4" xfId="37833"/>
    <cellStyle name="Normal 4 2 2 2 3 2 4 3 2 5" xfId="44948"/>
    <cellStyle name="Normal 4 2 2 2 3 2 4 3 2 6" xfId="52063"/>
    <cellStyle name="Normal 4 2 2 2 3 2 4 3 2 7" xfId="59178"/>
    <cellStyle name="Normal 4 2 2 2 3 2 4 3 3" xfId="7004"/>
    <cellStyle name="Normal 4 2 2 2 3 2 4 3 3 2" xfId="14119"/>
    <cellStyle name="Normal 4 2 2 2 3 2 4 3 3 2 2" xfId="22861"/>
    <cellStyle name="Normal 4 2 2 2 3 2 4 3 3 3" xfId="22860"/>
    <cellStyle name="Normal 4 2 2 2 3 2 4 3 3 4" xfId="40204"/>
    <cellStyle name="Normal 4 2 2 2 3 2 4 3 3 5" xfId="47319"/>
    <cellStyle name="Normal 4 2 2 2 3 2 4 3 3 6" xfId="54434"/>
    <cellStyle name="Normal 4 2 2 2 3 2 4 3 3 7" xfId="61549"/>
    <cellStyle name="Normal 4 2 2 2 3 2 4 3 4" xfId="9381"/>
    <cellStyle name="Normal 4 2 2 2 3 2 4 3 4 2" xfId="22862"/>
    <cellStyle name="Normal 4 2 2 2 3 2 4 3 5" xfId="16496"/>
    <cellStyle name="Normal 4 2 2 2 3 2 4 3 5 2" xfId="22863"/>
    <cellStyle name="Normal 4 2 2 2 3 2 4 3 6" xfId="22857"/>
    <cellStyle name="Normal 4 2 2 2 3 2 4 3 7" xfId="35465"/>
    <cellStyle name="Normal 4 2 2 2 3 2 4 3 8" xfId="42581"/>
    <cellStyle name="Normal 4 2 2 2 3 2 4 3 9" xfId="49696"/>
    <cellStyle name="Normal 4 2 2 2 3 2 4 4" xfId="3045"/>
    <cellStyle name="Normal 4 2 2 2 3 2 4 4 2" xfId="10160"/>
    <cellStyle name="Normal 4 2 2 2 3 2 4 4 2 2" xfId="22865"/>
    <cellStyle name="Normal 4 2 2 2 3 2 4 4 3" xfId="22864"/>
    <cellStyle name="Normal 4 2 2 2 3 2 4 4 4" xfId="36245"/>
    <cellStyle name="Normal 4 2 2 2 3 2 4 4 5" xfId="43360"/>
    <cellStyle name="Normal 4 2 2 2 3 2 4 4 6" xfId="50475"/>
    <cellStyle name="Normal 4 2 2 2 3 2 4 4 7" xfId="57590"/>
    <cellStyle name="Normal 4 2 2 2 3 2 4 5" xfId="5416"/>
    <cellStyle name="Normal 4 2 2 2 3 2 4 5 2" xfId="12531"/>
    <cellStyle name="Normal 4 2 2 2 3 2 4 5 2 2" xfId="22867"/>
    <cellStyle name="Normal 4 2 2 2 3 2 4 5 3" xfId="22866"/>
    <cellStyle name="Normal 4 2 2 2 3 2 4 5 4" xfId="38616"/>
    <cellStyle name="Normal 4 2 2 2 3 2 4 5 5" xfId="45731"/>
    <cellStyle name="Normal 4 2 2 2 3 2 4 5 6" xfId="52846"/>
    <cellStyle name="Normal 4 2 2 2 3 2 4 5 7" xfId="59961"/>
    <cellStyle name="Normal 4 2 2 2 3 2 4 6" xfId="7793"/>
    <cellStyle name="Normal 4 2 2 2 3 2 4 6 2" xfId="22868"/>
    <cellStyle name="Normal 4 2 2 2 3 2 4 7" xfId="14908"/>
    <cellStyle name="Normal 4 2 2 2 3 2 4 7 2" xfId="22869"/>
    <cellStyle name="Normal 4 2 2 2 3 2 4 8" xfId="22849"/>
    <cellStyle name="Normal 4 2 2 2 3 2 4 9" xfId="33877"/>
    <cellStyle name="Normal 4 2 2 2 3 2 5" xfId="971"/>
    <cellStyle name="Normal 4 2 2 2 3 2 5 10" xfId="55517"/>
    <cellStyle name="Normal 4 2 2 2 3 2 5 2" xfId="3339"/>
    <cellStyle name="Normal 4 2 2 2 3 2 5 2 2" xfId="10454"/>
    <cellStyle name="Normal 4 2 2 2 3 2 5 2 2 2" xfId="22872"/>
    <cellStyle name="Normal 4 2 2 2 3 2 5 2 3" xfId="22871"/>
    <cellStyle name="Normal 4 2 2 2 3 2 5 2 4" xfId="36539"/>
    <cellStyle name="Normal 4 2 2 2 3 2 5 2 5" xfId="43654"/>
    <cellStyle name="Normal 4 2 2 2 3 2 5 2 6" xfId="50769"/>
    <cellStyle name="Normal 4 2 2 2 3 2 5 2 7" xfId="57884"/>
    <cellStyle name="Normal 4 2 2 2 3 2 5 3" xfId="5710"/>
    <cellStyle name="Normal 4 2 2 2 3 2 5 3 2" xfId="12825"/>
    <cellStyle name="Normal 4 2 2 2 3 2 5 3 2 2" xfId="22874"/>
    <cellStyle name="Normal 4 2 2 2 3 2 5 3 3" xfId="22873"/>
    <cellStyle name="Normal 4 2 2 2 3 2 5 3 4" xfId="38910"/>
    <cellStyle name="Normal 4 2 2 2 3 2 5 3 5" xfId="46025"/>
    <cellStyle name="Normal 4 2 2 2 3 2 5 3 6" xfId="53140"/>
    <cellStyle name="Normal 4 2 2 2 3 2 5 3 7" xfId="60255"/>
    <cellStyle name="Normal 4 2 2 2 3 2 5 4" xfId="8087"/>
    <cellStyle name="Normal 4 2 2 2 3 2 5 4 2" xfId="22875"/>
    <cellStyle name="Normal 4 2 2 2 3 2 5 5" xfId="15202"/>
    <cellStyle name="Normal 4 2 2 2 3 2 5 5 2" xfId="22876"/>
    <cellStyle name="Normal 4 2 2 2 3 2 5 6" xfId="22870"/>
    <cellStyle name="Normal 4 2 2 2 3 2 5 7" xfId="34171"/>
    <cellStyle name="Normal 4 2 2 2 3 2 5 8" xfId="41287"/>
    <cellStyle name="Normal 4 2 2 2 3 2 5 9" xfId="48402"/>
    <cellStyle name="Normal 4 2 2 2 3 2 6" xfId="1761"/>
    <cellStyle name="Normal 4 2 2 2 3 2 6 10" xfId="56306"/>
    <cellStyle name="Normal 4 2 2 2 3 2 6 2" xfId="4128"/>
    <cellStyle name="Normal 4 2 2 2 3 2 6 2 2" xfId="11243"/>
    <cellStyle name="Normal 4 2 2 2 3 2 6 2 2 2" xfId="22879"/>
    <cellStyle name="Normal 4 2 2 2 3 2 6 2 3" xfId="22878"/>
    <cellStyle name="Normal 4 2 2 2 3 2 6 2 4" xfId="37328"/>
    <cellStyle name="Normal 4 2 2 2 3 2 6 2 5" xfId="44443"/>
    <cellStyle name="Normal 4 2 2 2 3 2 6 2 6" xfId="51558"/>
    <cellStyle name="Normal 4 2 2 2 3 2 6 2 7" xfId="58673"/>
    <cellStyle name="Normal 4 2 2 2 3 2 6 3" xfId="6499"/>
    <cellStyle name="Normal 4 2 2 2 3 2 6 3 2" xfId="13614"/>
    <cellStyle name="Normal 4 2 2 2 3 2 6 3 2 2" xfId="22881"/>
    <cellStyle name="Normal 4 2 2 2 3 2 6 3 3" xfId="22880"/>
    <cellStyle name="Normal 4 2 2 2 3 2 6 3 4" xfId="39699"/>
    <cellStyle name="Normal 4 2 2 2 3 2 6 3 5" xfId="46814"/>
    <cellStyle name="Normal 4 2 2 2 3 2 6 3 6" xfId="53929"/>
    <cellStyle name="Normal 4 2 2 2 3 2 6 3 7" xfId="61044"/>
    <cellStyle name="Normal 4 2 2 2 3 2 6 4" xfId="8876"/>
    <cellStyle name="Normal 4 2 2 2 3 2 6 4 2" xfId="22882"/>
    <cellStyle name="Normal 4 2 2 2 3 2 6 5" xfId="15991"/>
    <cellStyle name="Normal 4 2 2 2 3 2 6 5 2" xfId="22883"/>
    <cellStyle name="Normal 4 2 2 2 3 2 6 6" xfId="22877"/>
    <cellStyle name="Normal 4 2 2 2 3 2 6 7" xfId="34960"/>
    <cellStyle name="Normal 4 2 2 2 3 2 6 8" xfId="42076"/>
    <cellStyle name="Normal 4 2 2 2 3 2 6 9" xfId="49191"/>
    <cellStyle name="Normal 4 2 2 2 3 2 7" xfId="2540"/>
    <cellStyle name="Normal 4 2 2 2 3 2 7 2" xfId="9655"/>
    <cellStyle name="Normal 4 2 2 2 3 2 7 2 2" xfId="22885"/>
    <cellStyle name="Normal 4 2 2 2 3 2 7 3" xfId="22884"/>
    <cellStyle name="Normal 4 2 2 2 3 2 7 4" xfId="35740"/>
    <cellStyle name="Normal 4 2 2 2 3 2 7 5" xfId="42855"/>
    <cellStyle name="Normal 4 2 2 2 3 2 7 6" xfId="49970"/>
    <cellStyle name="Normal 4 2 2 2 3 2 7 7" xfId="57085"/>
    <cellStyle name="Normal 4 2 2 2 3 2 8" xfId="4911"/>
    <cellStyle name="Normal 4 2 2 2 3 2 8 2" xfId="12026"/>
    <cellStyle name="Normal 4 2 2 2 3 2 8 2 2" xfId="22887"/>
    <cellStyle name="Normal 4 2 2 2 3 2 8 3" xfId="22886"/>
    <cellStyle name="Normal 4 2 2 2 3 2 8 4" xfId="38111"/>
    <cellStyle name="Normal 4 2 2 2 3 2 8 5" xfId="45226"/>
    <cellStyle name="Normal 4 2 2 2 3 2 8 6" xfId="52341"/>
    <cellStyle name="Normal 4 2 2 2 3 2 8 7" xfId="59456"/>
    <cellStyle name="Normal 4 2 2 2 3 2 9" xfId="7288"/>
    <cellStyle name="Normal 4 2 2 2 3 2 9 2" xfId="22888"/>
    <cellStyle name="Normal 4 2 2 2 3 3" xfId="279"/>
    <cellStyle name="Normal 4 2 2 2 3 3 10" xfId="40597"/>
    <cellStyle name="Normal 4 2 2 2 3 3 11" xfId="47712"/>
    <cellStyle name="Normal 4 2 2 2 3 3 12" xfId="54827"/>
    <cellStyle name="Normal 4 2 2 2 3 3 2" xfId="1080"/>
    <cellStyle name="Normal 4 2 2 2 3 3 2 10" xfId="55626"/>
    <cellStyle name="Normal 4 2 2 2 3 3 2 2" xfId="3448"/>
    <cellStyle name="Normal 4 2 2 2 3 3 2 2 2" xfId="10563"/>
    <cellStyle name="Normal 4 2 2 2 3 3 2 2 2 2" xfId="22892"/>
    <cellStyle name="Normal 4 2 2 2 3 3 2 2 3" xfId="22891"/>
    <cellStyle name="Normal 4 2 2 2 3 3 2 2 4" xfId="36648"/>
    <cellStyle name="Normal 4 2 2 2 3 3 2 2 5" xfId="43763"/>
    <cellStyle name="Normal 4 2 2 2 3 3 2 2 6" xfId="50878"/>
    <cellStyle name="Normal 4 2 2 2 3 3 2 2 7" xfId="57993"/>
    <cellStyle name="Normal 4 2 2 2 3 3 2 3" xfId="5819"/>
    <cellStyle name="Normal 4 2 2 2 3 3 2 3 2" xfId="12934"/>
    <cellStyle name="Normal 4 2 2 2 3 3 2 3 2 2" xfId="22894"/>
    <cellStyle name="Normal 4 2 2 2 3 3 2 3 3" xfId="22893"/>
    <cellStyle name="Normal 4 2 2 2 3 3 2 3 4" xfId="39019"/>
    <cellStyle name="Normal 4 2 2 2 3 3 2 3 5" xfId="46134"/>
    <cellStyle name="Normal 4 2 2 2 3 3 2 3 6" xfId="53249"/>
    <cellStyle name="Normal 4 2 2 2 3 3 2 3 7" xfId="60364"/>
    <cellStyle name="Normal 4 2 2 2 3 3 2 4" xfId="8196"/>
    <cellStyle name="Normal 4 2 2 2 3 3 2 4 2" xfId="22895"/>
    <cellStyle name="Normal 4 2 2 2 3 3 2 5" xfId="15311"/>
    <cellStyle name="Normal 4 2 2 2 3 3 2 5 2" xfId="22896"/>
    <cellStyle name="Normal 4 2 2 2 3 3 2 6" xfId="22890"/>
    <cellStyle name="Normal 4 2 2 2 3 3 2 7" xfId="34280"/>
    <cellStyle name="Normal 4 2 2 2 3 3 2 8" xfId="41396"/>
    <cellStyle name="Normal 4 2 2 2 3 3 2 9" xfId="48511"/>
    <cellStyle name="Normal 4 2 2 2 3 3 3" xfId="1870"/>
    <cellStyle name="Normal 4 2 2 2 3 3 3 10" xfId="56415"/>
    <cellStyle name="Normal 4 2 2 2 3 3 3 2" xfId="4237"/>
    <cellStyle name="Normal 4 2 2 2 3 3 3 2 2" xfId="11352"/>
    <cellStyle name="Normal 4 2 2 2 3 3 3 2 2 2" xfId="22899"/>
    <cellStyle name="Normal 4 2 2 2 3 3 3 2 3" xfId="22898"/>
    <cellStyle name="Normal 4 2 2 2 3 3 3 2 4" xfId="37437"/>
    <cellStyle name="Normal 4 2 2 2 3 3 3 2 5" xfId="44552"/>
    <cellStyle name="Normal 4 2 2 2 3 3 3 2 6" xfId="51667"/>
    <cellStyle name="Normal 4 2 2 2 3 3 3 2 7" xfId="58782"/>
    <cellStyle name="Normal 4 2 2 2 3 3 3 3" xfId="6608"/>
    <cellStyle name="Normal 4 2 2 2 3 3 3 3 2" xfId="13723"/>
    <cellStyle name="Normal 4 2 2 2 3 3 3 3 2 2" xfId="22901"/>
    <cellStyle name="Normal 4 2 2 2 3 3 3 3 3" xfId="22900"/>
    <cellStyle name="Normal 4 2 2 2 3 3 3 3 4" xfId="39808"/>
    <cellStyle name="Normal 4 2 2 2 3 3 3 3 5" xfId="46923"/>
    <cellStyle name="Normal 4 2 2 2 3 3 3 3 6" xfId="54038"/>
    <cellStyle name="Normal 4 2 2 2 3 3 3 3 7" xfId="61153"/>
    <cellStyle name="Normal 4 2 2 2 3 3 3 4" xfId="8985"/>
    <cellStyle name="Normal 4 2 2 2 3 3 3 4 2" xfId="22902"/>
    <cellStyle name="Normal 4 2 2 2 3 3 3 5" xfId="16100"/>
    <cellStyle name="Normal 4 2 2 2 3 3 3 5 2" xfId="22903"/>
    <cellStyle name="Normal 4 2 2 2 3 3 3 6" xfId="22897"/>
    <cellStyle name="Normal 4 2 2 2 3 3 3 7" xfId="35069"/>
    <cellStyle name="Normal 4 2 2 2 3 3 3 8" xfId="42185"/>
    <cellStyle name="Normal 4 2 2 2 3 3 3 9" xfId="49300"/>
    <cellStyle name="Normal 4 2 2 2 3 3 4" xfId="2649"/>
    <cellStyle name="Normal 4 2 2 2 3 3 4 2" xfId="9764"/>
    <cellStyle name="Normal 4 2 2 2 3 3 4 2 2" xfId="22905"/>
    <cellStyle name="Normal 4 2 2 2 3 3 4 3" xfId="22904"/>
    <cellStyle name="Normal 4 2 2 2 3 3 4 4" xfId="35849"/>
    <cellStyle name="Normal 4 2 2 2 3 3 4 5" xfId="42964"/>
    <cellStyle name="Normal 4 2 2 2 3 3 4 6" xfId="50079"/>
    <cellStyle name="Normal 4 2 2 2 3 3 4 7" xfId="57194"/>
    <cellStyle name="Normal 4 2 2 2 3 3 5" xfId="5020"/>
    <cellStyle name="Normal 4 2 2 2 3 3 5 2" xfId="12135"/>
    <cellStyle name="Normal 4 2 2 2 3 3 5 2 2" xfId="22907"/>
    <cellStyle name="Normal 4 2 2 2 3 3 5 3" xfId="22906"/>
    <cellStyle name="Normal 4 2 2 2 3 3 5 4" xfId="38220"/>
    <cellStyle name="Normal 4 2 2 2 3 3 5 5" xfId="45335"/>
    <cellStyle name="Normal 4 2 2 2 3 3 5 6" xfId="52450"/>
    <cellStyle name="Normal 4 2 2 2 3 3 5 7" xfId="59565"/>
    <cellStyle name="Normal 4 2 2 2 3 3 6" xfId="7397"/>
    <cellStyle name="Normal 4 2 2 2 3 3 6 2" xfId="22908"/>
    <cellStyle name="Normal 4 2 2 2 3 3 7" xfId="14512"/>
    <cellStyle name="Normal 4 2 2 2 3 3 7 2" xfId="22909"/>
    <cellStyle name="Normal 4 2 2 2 3 3 8" xfId="22889"/>
    <cellStyle name="Normal 4 2 2 2 3 3 9" xfId="33481"/>
    <cellStyle name="Normal 4 2 2 2 3 4" xfId="474"/>
    <cellStyle name="Normal 4 2 2 2 3 4 10" xfId="40792"/>
    <cellStyle name="Normal 4 2 2 2 3 4 11" xfId="47907"/>
    <cellStyle name="Normal 4 2 2 2 3 4 12" xfId="55022"/>
    <cellStyle name="Normal 4 2 2 2 3 4 2" xfId="1275"/>
    <cellStyle name="Normal 4 2 2 2 3 4 2 10" xfId="55821"/>
    <cellStyle name="Normal 4 2 2 2 3 4 2 2" xfId="3643"/>
    <cellStyle name="Normal 4 2 2 2 3 4 2 2 2" xfId="10758"/>
    <cellStyle name="Normal 4 2 2 2 3 4 2 2 2 2" xfId="22913"/>
    <cellStyle name="Normal 4 2 2 2 3 4 2 2 3" xfId="22912"/>
    <cellStyle name="Normal 4 2 2 2 3 4 2 2 4" xfId="36843"/>
    <cellStyle name="Normal 4 2 2 2 3 4 2 2 5" xfId="43958"/>
    <cellStyle name="Normal 4 2 2 2 3 4 2 2 6" xfId="51073"/>
    <cellStyle name="Normal 4 2 2 2 3 4 2 2 7" xfId="58188"/>
    <cellStyle name="Normal 4 2 2 2 3 4 2 3" xfId="6014"/>
    <cellStyle name="Normal 4 2 2 2 3 4 2 3 2" xfId="13129"/>
    <cellStyle name="Normal 4 2 2 2 3 4 2 3 2 2" xfId="22915"/>
    <cellStyle name="Normal 4 2 2 2 3 4 2 3 3" xfId="22914"/>
    <cellStyle name="Normal 4 2 2 2 3 4 2 3 4" xfId="39214"/>
    <cellStyle name="Normal 4 2 2 2 3 4 2 3 5" xfId="46329"/>
    <cellStyle name="Normal 4 2 2 2 3 4 2 3 6" xfId="53444"/>
    <cellStyle name="Normal 4 2 2 2 3 4 2 3 7" xfId="60559"/>
    <cellStyle name="Normal 4 2 2 2 3 4 2 4" xfId="8391"/>
    <cellStyle name="Normal 4 2 2 2 3 4 2 4 2" xfId="22916"/>
    <cellStyle name="Normal 4 2 2 2 3 4 2 5" xfId="15506"/>
    <cellStyle name="Normal 4 2 2 2 3 4 2 5 2" xfId="22917"/>
    <cellStyle name="Normal 4 2 2 2 3 4 2 6" xfId="22911"/>
    <cellStyle name="Normal 4 2 2 2 3 4 2 7" xfId="34475"/>
    <cellStyle name="Normal 4 2 2 2 3 4 2 8" xfId="41591"/>
    <cellStyle name="Normal 4 2 2 2 3 4 2 9" xfId="48706"/>
    <cellStyle name="Normal 4 2 2 2 3 4 3" xfId="2065"/>
    <cellStyle name="Normal 4 2 2 2 3 4 3 10" xfId="56610"/>
    <cellStyle name="Normal 4 2 2 2 3 4 3 2" xfId="4432"/>
    <cellStyle name="Normal 4 2 2 2 3 4 3 2 2" xfId="11547"/>
    <cellStyle name="Normal 4 2 2 2 3 4 3 2 2 2" xfId="22920"/>
    <cellStyle name="Normal 4 2 2 2 3 4 3 2 3" xfId="22919"/>
    <cellStyle name="Normal 4 2 2 2 3 4 3 2 4" xfId="37632"/>
    <cellStyle name="Normal 4 2 2 2 3 4 3 2 5" xfId="44747"/>
    <cellStyle name="Normal 4 2 2 2 3 4 3 2 6" xfId="51862"/>
    <cellStyle name="Normal 4 2 2 2 3 4 3 2 7" xfId="58977"/>
    <cellStyle name="Normal 4 2 2 2 3 4 3 3" xfId="6803"/>
    <cellStyle name="Normal 4 2 2 2 3 4 3 3 2" xfId="13918"/>
    <cellStyle name="Normal 4 2 2 2 3 4 3 3 2 2" xfId="22922"/>
    <cellStyle name="Normal 4 2 2 2 3 4 3 3 3" xfId="22921"/>
    <cellStyle name="Normal 4 2 2 2 3 4 3 3 4" xfId="40003"/>
    <cellStyle name="Normal 4 2 2 2 3 4 3 3 5" xfId="47118"/>
    <cellStyle name="Normal 4 2 2 2 3 4 3 3 6" xfId="54233"/>
    <cellStyle name="Normal 4 2 2 2 3 4 3 3 7" xfId="61348"/>
    <cellStyle name="Normal 4 2 2 2 3 4 3 4" xfId="9180"/>
    <cellStyle name="Normal 4 2 2 2 3 4 3 4 2" xfId="22923"/>
    <cellStyle name="Normal 4 2 2 2 3 4 3 5" xfId="16295"/>
    <cellStyle name="Normal 4 2 2 2 3 4 3 5 2" xfId="22924"/>
    <cellStyle name="Normal 4 2 2 2 3 4 3 6" xfId="22918"/>
    <cellStyle name="Normal 4 2 2 2 3 4 3 7" xfId="35264"/>
    <cellStyle name="Normal 4 2 2 2 3 4 3 8" xfId="42380"/>
    <cellStyle name="Normal 4 2 2 2 3 4 3 9" xfId="49495"/>
    <cellStyle name="Normal 4 2 2 2 3 4 4" xfId="2844"/>
    <cellStyle name="Normal 4 2 2 2 3 4 4 2" xfId="9959"/>
    <cellStyle name="Normal 4 2 2 2 3 4 4 2 2" xfId="22926"/>
    <cellStyle name="Normal 4 2 2 2 3 4 4 3" xfId="22925"/>
    <cellStyle name="Normal 4 2 2 2 3 4 4 4" xfId="36044"/>
    <cellStyle name="Normal 4 2 2 2 3 4 4 5" xfId="43159"/>
    <cellStyle name="Normal 4 2 2 2 3 4 4 6" xfId="50274"/>
    <cellStyle name="Normal 4 2 2 2 3 4 4 7" xfId="57389"/>
    <cellStyle name="Normal 4 2 2 2 3 4 5" xfId="5215"/>
    <cellStyle name="Normal 4 2 2 2 3 4 5 2" xfId="12330"/>
    <cellStyle name="Normal 4 2 2 2 3 4 5 2 2" xfId="22928"/>
    <cellStyle name="Normal 4 2 2 2 3 4 5 3" xfId="22927"/>
    <cellStyle name="Normal 4 2 2 2 3 4 5 4" xfId="38415"/>
    <cellStyle name="Normal 4 2 2 2 3 4 5 5" xfId="45530"/>
    <cellStyle name="Normal 4 2 2 2 3 4 5 6" xfId="52645"/>
    <cellStyle name="Normal 4 2 2 2 3 4 5 7" xfId="59760"/>
    <cellStyle name="Normal 4 2 2 2 3 4 6" xfId="7592"/>
    <cellStyle name="Normal 4 2 2 2 3 4 6 2" xfId="22929"/>
    <cellStyle name="Normal 4 2 2 2 3 4 7" xfId="14707"/>
    <cellStyle name="Normal 4 2 2 2 3 4 7 2" xfId="22930"/>
    <cellStyle name="Normal 4 2 2 2 3 4 8" xfId="22910"/>
    <cellStyle name="Normal 4 2 2 2 3 4 9" xfId="33676"/>
    <cellStyle name="Normal 4 2 2 2 3 5" xfId="674"/>
    <cellStyle name="Normal 4 2 2 2 3 5 10" xfId="40992"/>
    <cellStyle name="Normal 4 2 2 2 3 5 11" xfId="48107"/>
    <cellStyle name="Normal 4 2 2 2 3 5 12" xfId="55222"/>
    <cellStyle name="Normal 4 2 2 2 3 5 2" xfId="1475"/>
    <cellStyle name="Normal 4 2 2 2 3 5 2 10" xfId="56021"/>
    <cellStyle name="Normal 4 2 2 2 3 5 2 2" xfId="3843"/>
    <cellStyle name="Normal 4 2 2 2 3 5 2 2 2" xfId="10958"/>
    <cellStyle name="Normal 4 2 2 2 3 5 2 2 2 2" xfId="22934"/>
    <cellStyle name="Normal 4 2 2 2 3 5 2 2 3" xfId="22933"/>
    <cellStyle name="Normal 4 2 2 2 3 5 2 2 4" xfId="37043"/>
    <cellStyle name="Normal 4 2 2 2 3 5 2 2 5" xfId="44158"/>
    <cellStyle name="Normal 4 2 2 2 3 5 2 2 6" xfId="51273"/>
    <cellStyle name="Normal 4 2 2 2 3 5 2 2 7" xfId="58388"/>
    <cellStyle name="Normal 4 2 2 2 3 5 2 3" xfId="6214"/>
    <cellStyle name="Normal 4 2 2 2 3 5 2 3 2" xfId="13329"/>
    <cellStyle name="Normal 4 2 2 2 3 5 2 3 2 2" xfId="22936"/>
    <cellStyle name="Normal 4 2 2 2 3 5 2 3 3" xfId="22935"/>
    <cellStyle name="Normal 4 2 2 2 3 5 2 3 4" xfId="39414"/>
    <cellStyle name="Normal 4 2 2 2 3 5 2 3 5" xfId="46529"/>
    <cellStyle name="Normal 4 2 2 2 3 5 2 3 6" xfId="53644"/>
    <cellStyle name="Normal 4 2 2 2 3 5 2 3 7" xfId="60759"/>
    <cellStyle name="Normal 4 2 2 2 3 5 2 4" xfId="8591"/>
    <cellStyle name="Normal 4 2 2 2 3 5 2 4 2" xfId="22937"/>
    <cellStyle name="Normal 4 2 2 2 3 5 2 5" xfId="15706"/>
    <cellStyle name="Normal 4 2 2 2 3 5 2 5 2" xfId="22938"/>
    <cellStyle name="Normal 4 2 2 2 3 5 2 6" xfId="22932"/>
    <cellStyle name="Normal 4 2 2 2 3 5 2 7" xfId="34675"/>
    <cellStyle name="Normal 4 2 2 2 3 5 2 8" xfId="41791"/>
    <cellStyle name="Normal 4 2 2 2 3 5 2 9" xfId="48906"/>
    <cellStyle name="Normal 4 2 2 2 3 5 3" xfId="2265"/>
    <cellStyle name="Normal 4 2 2 2 3 5 3 10" xfId="56810"/>
    <cellStyle name="Normal 4 2 2 2 3 5 3 2" xfId="4632"/>
    <cellStyle name="Normal 4 2 2 2 3 5 3 2 2" xfId="11747"/>
    <cellStyle name="Normal 4 2 2 2 3 5 3 2 2 2" xfId="22941"/>
    <cellStyle name="Normal 4 2 2 2 3 5 3 2 3" xfId="22940"/>
    <cellStyle name="Normal 4 2 2 2 3 5 3 2 4" xfId="37832"/>
    <cellStyle name="Normal 4 2 2 2 3 5 3 2 5" xfId="44947"/>
    <cellStyle name="Normal 4 2 2 2 3 5 3 2 6" xfId="52062"/>
    <cellStyle name="Normal 4 2 2 2 3 5 3 2 7" xfId="59177"/>
    <cellStyle name="Normal 4 2 2 2 3 5 3 3" xfId="7003"/>
    <cellStyle name="Normal 4 2 2 2 3 5 3 3 2" xfId="14118"/>
    <cellStyle name="Normal 4 2 2 2 3 5 3 3 2 2" xfId="22943"/>
    <cellStyle name="Normal 4 2 2 2 3 5 3 3 3" xfId="22942"/>
    <cellStyle name="Normal 4 2 2 2 3 5 3 3 4" xfId="40203"/>
    <cellStyle name="Normal 4 2 2 2 3 5 3 3 5" xfId="47318"/>
    <cellStyle name="Normal 4 2 2 2 3 5 3 3 6" xfId="54433"/>
    <cellStyle name="Normal 4 2 2 2 3 5 3 3 7" xfId="61548"/>
    <cellStyle name="Normal 4 2 2 2 3 5 3 4" xfId="9380"/>
    <cellStyle name="Normal 4 2 2 2 3 5 3 4 2" xfId="22944"/>
    <cellStyle name="Normal 4 2 2 2 3 5 3 5" xfId="16495"/>
    <cellStyle name="Normal 4 2 2 2 3 5 3 5 2" xfId="22945"/>
    <cellStyle name="Normal 4 2 2 2 3 5 3 6" xfId="22939"/>
    <cellStyle name="Normal 4 2 2 2 3 5 3 7" xfId="35464"/>
    <cellStyle name="Normal 4 2 2 2 3 5 3 8" xfId="42580"/>
    <cellStyle name="Normal 4 2 2 2 3 5 3 9" xfId="49695"/>
    <cellStyle name="Normal 4 2 2 2 3 5 4" xfId="3044"/>
    <cellStyle name="Normal 4 2 2 2 3 5 4 2" xfId="10159"/>
    <cellStyle name="Normal 4 2 2 2 3 5 4 2 2" xfId="22947"/>
    <cellStyle name="Normal 4 2 2 2 3 5 4 3" xfId="22946"/>
    <cellStyle name="Normal 4 2 2 2 3 5 4 4" xfId="36244"/>
    <cellStyle name="Normal 4 2 2 2 3 5 4 5" xfId="43359"/>
    <cellStyle name="Normal 4 2 2 2 3 5 4 6" xfId="50474"/>
    <cellStyle name="Normal 4 2 2 2 3 5 4 7" xfId="57589"/>
    <cellStyle name="Normal 4 2 2 2 3 5 5" xfId="5415"/>
    <cellStyle name="Normal 4 2 2 2 3 5 5 2" xfId="12530"/>
    <cellStyle name="Normal 4 2 2 2 3 5 5 2 2" xfId="22949"/>
    <cellStyle name="Normal 4 2 2 2 3 5 5 3" xfId="22948"/>
    <cellStyle name="Normal 4 2 2 2 3 5 5 4" xfId="38615"/>
    <cellStyle name="Normal 4 2 2 2 3 5 5 5" xfId="45730"/>
    <cellStyle name="Normal 4 2 2 2 3 5 5 6" xfId="52845"/>
    <cellStyle name="Normal 4 2 2 2 3 5 5 7" xfId="59960"/>
    <cellStyle name="Normal 4 2 2 2 3 5 6" xfId="7792"/>
    <cellStyle name="Normal 4 2 2 2 3 5 6 2" xfId="22950"/>
    <cellStyle name="Normal 4 2 2 2 3 5 7" xfId="14907"/>
    <cellStyle name="Normal 4 2 2 2 3 5 7 2" xfId="22951"/>
    <cellStyle name="Normal 4 2 2 2 3 5 8" xfId="22931"/>
    <cellStyle name="Normal 4 2 2 2 3 5 9" xfId="33876"/>
    <cellStyle name="Normal 4 2 2 2 3 6" xfId="885"/>
    <cellStyle name="Normal 4 2 2 2 3 6 10" xfId="55431"/>
    <cellStyle name="Normal 4 2 2 2 3 6 2" xfId="3253"/>
    <cellStyle name="Normal 4 2 2 2 3 6 2 2" xfId="10368"/>
    <cellStyle name="Normal 4 2 2 2 3 6 2 2 2" xfId="22954"/>
    <cellStyle name="Normal 4 2 2 2 3 6 2 3" xfId="22953"/>
    <cellStyle name="Normal 4 2 2 2 3 6 2 4" xfId="36453"/>
    <cellStyle name="Normal 4 2 2 2 3 6 2 5" xfId="43568"/>
    <cellStyle name="Normal 4 2 2 2 3 6 2 6" xfId="50683"/>
    <cellStyle name="Normal 4 2 2 2 3 6 2 7" xfId="57798"/>
    <cellStyle name="Normal 4 2 2 2 3 6 3" xfId="5624"/>
    <cellStyle name="Normal 4 2 2 2 3 6 3 2" xfId="12739"/>
    <cellStyle name="Normal 4 2 2 2 3 6 3 2 2" xfId="22956"/>
    <cellStyle name="Normal 4 2 2 2 3 6 3 3" xfId="22955"/>
    <cellStyle name="Normal 4 2 2 2 3 6 3 4" xfId="38824"/>
    <cellStyle name="Normal 4 2 2 2 3 6 3 5" xfId="45939"/>
    <cellStyle name="Normal 4 2 2 2 3 6 3 6" xfId="53054"/>
    <cellStyle name="Normal 4 2 2 2 3 6 3 7" xfId="60169"/>
    <cellStyle name="Normal 4 2 2 2 3 6 4" xfId="8001"/>
    <cellStyle name="Normal 4 2 2 2 3 6 4 2" xfId="22957"/>
    <cellStyle name="Normal 4 2 2 2 3 6 5" xfId="15116"/>
    <cellStyle name="Normal 4 2 2 2 3 6 5 2" xfId="22958"/>
    <cellStyle name="Normal 4 2 2 2 3 6 6" xfId="22952"/>
    <cellStyle name="Normal 4 2 2 2 3 6 7" xfId="34085"/>
    <cellStyle name="Normal 4 2 2 2 3 6 8" xfId="41201"/>
    <cellStyle name="Normal 4 2 2 2 3 6 9" xfId="48316"/>
    <cellStyle name="Normal 4 2 2 2 3 7" xfId="1675"/>
    <cellStyle name="Normal 4 2 2 2 3 7 10" xfId="56220"/>
    <cellStyle name="Normal 4 2 2 2 3 7 2" xfId="4042"/>
    <cellStyle name="Normal 4 2 2 2 3 7 2 2" xfId="11157"/>
    <cellStyle name="Normal 4 2 2 2 3 7 2 2 2" xfId="22961"/>
    <cellStyle name="Normal 4 2 2 2 3 7 2 3" xfId="22960"/>
    <cellStyle name="Normal 4 2 2 2 3 7 2 4" xfId="37242"/>
    <cellStyle name="Normal 4 2 2 2 3 7 2 5" xfId="44357"/>
    <cellStyle name="Normal 4 2 2 2 3 7 2 6" xfId="51472"/>
    <cellStyle name="Normal 4 2 2 2 3 7 2 7" xfId="58587"/>
    <cellStyle name="Normal 4 2 2 2 3 7 3" xfId="6413"/>
    <cellStyle name="Normal 4 2 2 2 3 7 3 2" xfId="13528"/>
    <cellStyle name="Normal 4 2 2 2 3 7 3 2 2" xfId="22963"/>
    <cellStyle name="Normal 4 2 2 2 3 7 3 3" xfId="22962"/>
    <cellStyle name="Normal 4 2 2 2 3 7 3 4" xfId="39613"/>
    <cellStyle name="Normal 4 2 2 2 3 7 3 5" xfId="46728"/>
    <cellStyle name="Normal 4 2 2 2 3 7 3 6" xfId="53843"/>
    <cellStyle name="Normal 4 2 2 2 3 7 3 7" xfId="60958"/>
    <cellStyle name="Normal 4 2 2 2 3 7 4" xfId="8790"/>
    <cellStyle name="Normal 4 2 2 2 3 7 4 2" xfId="22964"/>
    <cellStyle name="Normal 4 2 2 2 3 7 5" xfId="15905"/>
    <cellStyle name="Normal 4 2 2 2 3 7 5 2" xfId="22965"/>
    <cellStyle name="Normal 4 2 2 2 3 7 6" xfId="22959"/>
    <cellStyle name="Normal 4 2 2 2 3 7 7" xfId="34874"/>
    <cellStyle name="Normal 4 2 2 2 3 7 8" xfId="41990"/>
    <cellStyle name="Normal 4 2 2 2 3 7 9" xfId="49105"/>
    <cellStyle name="Normal 4 2 2 2 3 8" xfId="2454"/>
    <cellStyle name="Normal 4 2 2 2 3 8 2" xfId="9569"/>
    <cellStyle name="Normal 4 2 2 2 3 8 2 2" xfId="22967"/>
    <cellStyle name="Normal 4 2 2 2 3 8 3" xfId="22966"/>
    <cellStyle name="Normal 4 2 2 2 3 8 4" xfId="35654"/>
    <cellStyle name="Normal 4 2 2 2 3 8 5" xfId="42769"/>
    <cellStyle name="Normal 4 2 2 2 3 8 6" xfId="49884"/>
    <cellStyle name="Normal 4 2 2 2 3 8 7" xfId="56999"/>
    <cellStyle name="Normal 4 2 2 2 3 9" xfId="4825"/>
    <cellStyle name="Normal 4 2 2 2 3 9 2" xfId="11940"/>
    <cellStyle name="Normal 4 2 2 2 3 9 2 2" xfId="22969"/>
    <cellStyle name="Normal 4 2 2 2 3 9 3" xfId="22968"/>
    <cellStyle name="Normal 4 2 2 2 3 9 4" xfId="38025"/>
    <cellStyle name="Normal 4 2 2 2 3 9 5" xfId="45140"/>
    <cellStyle name="Normal 4 2 2 2 3 9 6" xfId="52255"/>
    <cellStyle name="Normal 4 2 2 2 3 9 7" xfId="59370"/>
    <cellStyle name="Normal 4 2 2 2 4" xfId="191"/>
    <cellStyle name="Normal 4 2 2 2 4 10" xfId="14428"/>
    <cellStyle name="Normal 4 2 2 2 4 10 2" xfId="22971"/>
    <cellStyle name="Normal 4 2 2 2 4 11" xfId="22970"/>
    <cellStyle name="Normal 4 2 2 2 4 12" xfId="33397"/>
    <cellStyle name="Normal 4 2 2 2 4 13" xfId="40513"/>
    <cellStyle name="Normal 4 2 2 2 4 14" xfId="47628"/>
    <cellStyle name="Normal 4 2 2 2 4 15" xfId="54743"/>
    <cellStyle name="Normal 4 2 2 2 4 2" xfId="390"/>
    <cellStyle name="Normal 4 2 2 2 4 2 10" xfId="40708"/>
    <cellStyle name="Normal 4 2 2 2 4 2 11" xfId="47823"/>
    <cellStyle name="Normal 4 2 2 2 4 2 12" xfId="54938"/>
    <cellStyle name="Normal 4 2 2 2 4 2 2" xfId="1191"/>
    <cellStyle name="Normal 4 2 2 2 4 2 2 10" xfId="55737"/>
    <cellStyle name="Normal 4 2 2 2 4 2 2 2" xfId="3559"/>
    <cellStyle name="Normal 4 2 2 2 4 2 2 2 2" xfId="10674"/>
    <cellStyle name="Normal 4 2 2 2 4 2 2 2 2 2" xfId="22975"/>
    <cellStyle name="Normal 4 2 2 2 4 2 2 2 3" xfId="22974"/>
    <cellStyle name="Normal 4 2 2 2 4 2 2 2 4" xfId="36759"/>
    <cellStyle name="Normal 4 2 2 2 4 2 2 2 5" xfId="43874"/>
    <cellStyle name="Normal 4 2 2 2 4 2 2 2 6" xfId="50989"/>
    <cellStyle name="Normal 4 2 2 2 4 2 2 2 7" xfId="58104"/>
    <cellStyle name="Normal 4 2 2 2 4 2 2 3" xfId="5930"/>
    <cellStyle name="Normal 4 2 2 2 4 2 2 3 2" xfId="13045"/>
    <cellStyle name="Normal 4 2 2 2 4 2 2 3 2 2" xfId="22977"/>
    <cellStyle name="Normal 4 2 2 2 4 2 2 3 3" xfId="22976"/>
    <cellStyle name="Normal 4 2 2 2 4 2 2 3 4" xfId="39130"/>
    <cellStyle name="Normal 4 2 2 2 4 2 2 3 5" xfId="46245"/>
    <cellStyle name="Normal 4 2 2 2 4 2 2 3 6" xfId="53360"/>
    <cellStyle name="Normal 4 2 2 2 4 2 2 3 7" xfId="60475"/>
    <cellStyle name="Normal 4 2 2 2 4 2 2 4" xfId="8307"/>
    <cellStyle name="Normal 4 2 2 2 4 2 2 4 2" xfId="22978"/>
    <cellStyle name="Normal 4 2 2 2 4 2 2 5" xfId="15422"/>
    <cellStyle name="Normal 4 2 2 2 4 2 2 5 2" xfId="22979"/>
    <cellStyle name="Normal 4 2 2 2 4 2 2 6" xfId="22973"/>
    <cellStyle name="Normal 4 2 2 2 4 2 2 7" xfId="34391"/>
    <cellStyle name="Normal 4 2 2 2 4 2 2 8" xfId="41507"/>
    <cellStyle name="Normal 4 2 2 2 4 2 2 9" xfId="48622"/>
    <cellStyle name="Normal 4 2 2 2 4 2 3" xfId="1981"/>
    <cellStyle name="Normal 4 2 2 2 4 2 3 10" xfId="56526"/>
    <cellStyle name="Normal 4 2 2 2 4 2 3 2" xfId="4348"/>
    <cellStyle name="Normal 4 2 2 2 4 2 3 2 2" xfId="11463"/>
    <cellStyle name="Normal 4 2 2 2 4 2 3 2 2 2" xfId="22982"/>
    <cellStyle name="Normal 4 2 2 2 4 2 3 2 3" xfId="22981"/>
    <cellStyle name="Normal 4 2 2 2 4 2 3 2 4" xfId="37548"/>
    <cellStyle name="Normal 4 2 2 2 4 2 3 2 5" xfId="44663"/>
    <cellStyle name="Normal 4 2 2 2 4 2 3 2 6" xfId="51778"/>
    <cellStyle name="Normal 4 2 2 2 4 2 3 2 7" xfId="58893"/>
    <cellStyle name="Normal 4 2 2 2 4 2 3 3" xfId="6719"/>
    <cellStyle name="Normal 4 2 2 2 4 2 3 3 2" xfId="13834"/>
    <cellStyle name="Normal 4 2 2 2 4 2 3 3 2 2" xfId="22984"/>
    <cellStyle name="Normal 4 2 2 2 4 2 3 3 3" xfId="22983"/>
    <cellStyle name="Normal 4 2 2 2 4 2 3 3 4" xfId="39919"/>
    <cellStyle name="Normal 4 2 2 2 4 2 3 3 5" xfId="47034"/>
    <cellStyle name="Normal 4 2 2 2 4 2 3 3 6" xfId="54149"/>
    <cellStyle name="Normal 4 2 2 2 4 2 3 3 7" xfId="61264"/>
    <cellStyle name="Normal 4 2 2 2 4 2 3 4" xfId="9096"/>
    <cellStyle name="Normal 4 2 2 2 4 2 3 4 2" xfId="22985"/>
    <cellStyle name="Normal 4 2 2 2 4 2 3 5" xfId="16211"/>
    <cellStyle name="Normal 4 2 2 2 4 2 3 5 2" xfId="22986"/>
    <cellStyle name="Normal 4 2 2 2 4 2 3 6" xfId="22980"/>
    <cellStyle name="Normal 4 2 2 2 4 2 3 7" xfId="35180"/>
    <cellStyle name="Normal 4 2 2 2 4 2 3 8" xfId="42296"/>
    <cellStyle name="Normal 4 2 2 2 4 2 3 9" xfId="49411"/>
    <cellStyle name="Normal 4 2 2 2 4 2 4" xfId="2760"/>
    <cellStyle name="Normal 4 2 2 2 4 2 4 2" xfId="9875"/>
    <cellStyle name="Normal 4 2 2 2 4 2 4 2 2" xfId="22988"/>
    <cellStyle name="Normal 4 2 2 2 4 2 4 3" xfId="22987"/>
    <cellStyle name="Normal 4 2 2 2 4 2 4 4" xfId="35960"/>
    <cellStyle name="Normal 4 2 2 2 4 2 4 5" xfId="43075"/>
    <cellStyle name="Normal 4 2 2 2 4 2 4 6" xfId="50190"/>
    <cellStyle name="Normal 4 2 2 2 4 2 4 7" xfId="57305"/>
    <cellStyle name="Normal 4 2 2 2 4 2 5" xfId="5131"/>
    <cellStyle name="Normal 4 2 2 2 4 2 5 2" xfId="12246"/>
    <cellStyle name="Normal 4 2 2 2 4 2 5 2 2" xfId="22990"/>
    <cellStyle name="Normal 4 2 2 2 4 2 5 3" xfId="22989"/>
    <cellStyle name="Normal 4 2 2 2 4 2 5 4" xfId="38331"/>
    <cellStyle name="Normal 4 2 2 2 4 2 5 5" xfId="45446"/>
    <cellStyle name="Normal 4 2 2 2 4 2 5 6" xfId="52561"/>
    <cellStyle name="Normal 4 2 2 2 4 2 5 7" xfId="59676"/>
    <cellStyle name="Normal 4 2 2 2 4 2 6" xfId="7508"/>
    <cellStyle name="Normal 4 2 2 2 4 2 6 2" xfId="22991"/>
    <cellStyle name="Normal 4 2 2 2 4 2 7" xfId="14623"/>
    <cellStyle name="Normal 4 2 2 2 4 2 7 2" xfId="22992"/>
    <cellStyle name="Normal 4 2 2 2 4 2 8" xfId="22972"/>
    <cellStyle name="Normal 4 2 2 2 4 2 9" xfId="33592"/>
    <cellStyle name="Normal 4 2 2 2 4 3" xfId="585"/>
    <cellStyle name="Normal 4 2 2 2 4 3 10" xfId="40903"/>
    <cellStyle name="Normal 4 2 2 2 4 3 11" xfId="48018"/>
    <cellStyle name="Normal 4 2 2 2 4 3 12" xfId="55133"/>
    <cellStyle name="Normal 4 2 2 2 4 3 2" xfId="1386"/>
    <cellStyle name="Normal 4 2 2 2 4 3 2 10" xfId="55932"/>
    <cellStyle name="Normal 4 2 2 2 4 3 2 2" xfId="3754"/>
    <cellStyle name="Normal 4 2 2 2 4 3 2 2 2" xfId="10869"/>
    <cellStyle name="Normal 4 2 2 2 4 3 2 2 2 2" xfId="22996"/>
    <cellStyle name="Normal 4 2 2 2 4 3 2 2 3" xfId="22995"/>
    <cellStyle name="Normal 4 2 2 2 4 3 2 2 4" xfId="36954"/>
    <cellStyle name="Normal 4 2 2 2 4 3 2 2 5" xfId="44069"/>
    <cellStyle name="Normal 4 2 2 2 4 3 2 2 6" xfId="51184"/>
    <cellStyle name="Normal 4 2 2 2 4 3 2 2 7" xfId="58299"/>
    <cellStyle name="Normal 4 2 2 2 4 3 2 3" xfId="6125"/>
    <cellStyle name="Normal 4 2 2 2 4 3 2 3 2" xfId="13240"/>
    <cellStyle name="Normal 4 2 2 2 4 3 2 3 2 2" xfId="22998"/>
    <cellStyle name="Normal 4 2 2 2 4 3 2 3 3" xfId="22997"/>
    <cellStyle name="Normal 4 2 2 2 4 3 2 3 4" xfId="39325"/>
    <cellStyle name="Normal 4 2 2 2 4 3 2 3 5" xfId="46440"/>
    <cellStyle name="Normal 4 2 2 2 4 3 2 3 6" xfId="53555"/>
    <cellStyle name="Normal 4 2 2 2 4 3 2 3 7" xfId="60670"/>
    <cellStyle name="Normal 4 2 2 2 4 3 2 4" xfId="8502"/>
    <cellStyle name="Normal 4 2 2 2 4 3 2 4 2" xfId="22999"/>
    <cellStyle name="Normal 4 2 2 2 4 3 2 5" xfId="15617"/>
    <cellStyle name="Normal 4 2 2 2 4 3 2 5 2" xfId="23000"/>
    <cellStyle name="Normal 4 2 2 2 4 3 2 6" xfId="22994"/>
    <cellStyle name="Normal 4 2 2 2 4 3 2 7" xfId="34586"/>
    <cellStyle name="Normal 4 2 2 2 4 3 2 8" xfId="41702"/>
    <cellStyle name="Normal 4 2 2 2 4 3 2 9" xfId="48817"/>
    <cellStyle name="Normal 4 2 2 2 4 3 3" xfId="2176"/>
    <cellStyle name="Normal 4 2 2 2 4 3 3 10" xfId="56721"/>
    <cellStyle name="Normal 4 2 2 2 4 3 3 2" xfId="4543"/>
    <cellStyle name="Normal 4 2 2 2 4 3 3 2 2" xfId="11658"/>
    <cellStyle name="Normal 4 2 2 2 4 3 3 2 2 2" xfId="23003"/>
    <cellStyle name="Normal 4 2 2 2 4 3 3 2 3" xfId="23002"/>
    <cellStyle name="Normal 4 2 2 2 4 3 3 2 4" xfId="37743"/>
    <cellStyle name="Normal 4 2 2 2 4 3 3 2 5" xfId="44858"/>
    <cellStyle name="Normal 4 2 2 2 4 3 3 2 6" xfId="51973"/>
    <cellStyle name="Normal 4 2 2 2 4 3 3 2 7" xfId="59088"/>
    <cellStyle name="Normal 4 2 2 2 4 3 3 3" xfId="6914"/>
    <cellStyle name="Normal 4 2 2 2 4 3 3 3 2" xfId="14029"/>
    <cellStyle name="Normal 4 2 2 2 4 3 3 3 2 2" xfId="23005"/>
    <cellStyle name="Normal 4 2 2 2 4 3 3 3 3" xfId="23004"/>
    <cellStyle name="Normal 4 2 2 2 4 3 3 3 4" xfId="40114"/>
    <cellStyle name="Normal 4 2 2 2 4 3 3 3 5" xfId="47229"/>
    <cellStyle name="Normal 4 2 2 2 4 3 3 3 6" xfId="54344"/>
    <cellStyle name="Normal 4 2 2 2 4 3 3 3 7" xfId="61459"/>
    <cellStyle name="Normal 4 2 2 2 4 3 3 4" xfId="9291"/>
    <cellStyle name="Normal 4 2 2 2 4 3 3 4 2" xfId="23006"/>
    <cellStyle name="Normal 4 2 2 2 4 3 3 5" xfId="16406"/>
    <cellStyle name="Normal 4 2 2 2 4 3 3 5 2" xfId="23007"/>
    <cellStyle name="Normal 4 2 2 2 4 3 3 6" xfId="23001"/>
    <cellStyle name="Normal 4 2 2 2 4 3 3 7" xfId="35375"/>
    <cellStyle name="Normal 4 2 2 2 4 3 3 8" xfId="42491"/>
    <cellStyle name="Normal 4 2 2 2 4 3 3 9" xfId="49606"/>
    <cellStyle name="Normal 4 2 2 2 4 3 4" xfId="2955"/>
    <cellStyle name="Normal 4 2 2 2 4 3 4 2" xfId="10070"/>
    <cellStyle name="Normal 4 2 2 2 4 3 4 2 2" xfId="23009"/>
    <cellStyle name="Normal 4 2 2 2 4 3 4 3" xfId="23008"/>
    <cellStyle name="Normal 4 2 2 2 4 3 4 4" xfId="36155"/>
    <cellStyle name="Normal 4 2 2 2 4 3 4 5" xfId="43270"/>
    <cellStyle name="Normal 4 2 2 2 4 3 4 6" xfId="50385"/>
    <cellStyle name="Normal 4 2 2 2 4 3 4 7" xfId="57500"/>
    <cellStyle name="Normal 4 2 2 2 4 3 5" xfId="5326"/>
    <cellStyle name="Normal 4 2 2 2 4 3 5 2" xfId="12441"/>
    <cellStyle name="Normal 4 2 2 2 4 3 5 2 2" xfId="23011"/>
    <cellStyle name="Normal 4 2 2 2 4 3 5 3" xfId="23010"/>
    <cellStyle name="Normal 4 2 2 2 4 3 5 4" xfId="38526"/>
    <cellStyle name="Normal 4 2 2 2 4 3 5 5" xfId="45641"/>
    <cellStyle name="Normal 4 2 2 2 4 3 5 6" xfId="52756"/>
    <cellStyle name="Normal 4 2 2 2 4 3 5 7" xfId="59871"/>
    <cellStyle name="Normal 4 2 2 2 4 3 6" xfId="7703"/>
    <cellStyle name="Normal 4 2 2 2 4 3 6 2" xfId="23012"/>
    <cellStyle name="Normal 4 2 2 2 4 3 7" xfId="14818"/>
    <cellStyle name="Normal 4 2 2 2 4 3 7 2" xfId="23013"/>
    <cellStyle name="Normal 4 2 2 2 4 3 8" xfId="22993"/>
    <cellStyle name="Normal 4 2 2 2 4 3 9" xfId="33787"/>
    <cellStyle name="Normal 4 2 2 2 4 4" xfId="676"/>
    <cellStyle name="Normal 4 2 2 2 4 4 10" xfId="40994"/>
    <cellStyle name="Normal 4 2 2 2 4 4 11" xfId="48109"/>
    <cellStyle name="Normal 4 2 2 2 4 4 12" xfId="55224"/>
    <cellStyle name="Normal 4 2 2 2 4 4 2" xfId="1477"/>
    <cellStyle name="Normal 4 2 2 2 4 4 2 10" xfId="56023"/>
    <cellStyle name="Normal 4 2 2 2 4 4 2 2" xfId="3845"/>
    <cellStyle name="Normal 4 2 2 2 4 4 2 2 2" xfId="10960"/>
    <cellStyle name="Normal 4 2 2 2 4 4 2 2 2 2" xfId="23017"/>
    <cellStyle name="Normal 4 2 2 2 4 4 2 2 3" xfId="23016"/>
    <cellStyle name="Normal 4 2 2 2 4 4 2 2 4" xfId="37045"/>
    <cellStyle name="Normal 4 2 2 2 4 4 2 2 5" xfId="44160"/>
    <cellStyle name="Normal 4 2 2 2 4 4 2 2 6" xfId="51275"/>
    <cellStyle name="Normal 4 2 2 2 4 4 2 2 7" xfId="58390"/>
    <cellStyle name="Normal 4 2 2 2 4 4 2 3" xfId="6216"/>
    <cellStyle name="Normal 4 2 2 2 4 4 2 3 2" xfId="13331"/>
    <cellStyle name="Normal 4 2 2 2 4 4 2 3 2 2" xfId="23019"/>
    <cellStyle name="Normal 4 2 2 2 4 4 2 3 3" xfId="23018"/>
    <cellStyle name="Normal 4 2 2 2 4 4 2 3 4" xfId="39416"/>
    <cellStyle name="Normal 4 2 2 2 4 4 2 3 5" xfId="46531"/>
    <cellStyle name="Normal 4 2 2 2 4 4 2 3 6" xfId="53646"/>
    <cellStyle name="Normal 4 2 2 2 4 4 2 3 7" xfId="60761"/>
    <cellStyle name="Normal 4 2 2 2 4 4 2 4" xfId="8593"/>
    <cellStyle name="Normal 4 2 2 2 4 4 2 4 2" xfId="23020"/>
    <cellStyle name="Normal 4 2 2 2 4 4 2 5" xfId="15708"/>
    <cellStyle name="Normal 4 2 2 2 4 4 2 5 2" xfId="23021"/>
    <cellStyle name="Normal 4 2 2 2 4 4 2 6" xfId="23015"/>
    <cellStyle name="Normal 4 2 2 2 4 4 2 7" xfId="34677"/>
    <cellStyle name="Normal 4 2 2 2 4 4 2 8" xfId="41793"/>
    <cellStyle name="Normal 4 2 2 2 4 4 2 9" xfId="48908"/>
    <cellStyle name="Normal 4 2 2 2 4 4 3" xfId="2267"/>
    <cellStyle name="Normal 4 2 2 2 4 4 3 10" xfId="56812"/>
    <cellStyle name="Normal 4 2 2 2 4 4 3 2" xfId="4634"/>
    <cellStyle name="Normal 4 2 2 2 4 4 3 2 2" xfId="11749"/>
    <cellStyle name="Normal 4 2 2 2 4 4 3 2 2 2" xfId="23024"/>
    <cellStyle name="Normal 4 2 2 2 4 4 3 2 3" xfId="23023"/>
    <cellStyle name="Normal 4 2 2 2 4 4 3 2 4" xfId="37834"/>
    <cellStyle name="Normal 4 2 2 2 4 4 3 2 5" xfId="44949"/>
    <cellStyle name="Normal 4 2 2 2 4 4 3 2 6" xfId="52064"/>
    <cellStyle name="Normal 4 2 2 2 4 4 3 2 7" xfId="59179"/>
    <cellStyle name="Normal 4 2 2 2 4 4 3 3" xfId="7005"/>
    <cellStyle name="Normal 4 2 2 2 4 4 3 3 2" xfId="14120"/>
    <cellStyle name="Normal 4 2 2 2 4 4 3 3 2 2" xfId="23026"/>
    <cellStyle name="Normal 4 2 2 2 4 4 3 3 3" xfId="23025"/>
    <cellStyle name="Normal 4 2 2 2 4 4 3 3 4" xfId="40205"/>
    <cellStyle name="Normal 4 2 2 2 4 4 3 3 5" xfId="47320"/>
    <cellStyle name="Normal 4 2 2 2 4 4 3 3 6" xfId="54435"/>
    <cellStyle name="Normal 4 2 2 2 4 4 3 3 7" xfId="61550"/>
    <cellStyle name="Normal 4 2 2 2 4 4 3 4" xfId="9382"/>
    <cellStyle name="Normal 4 2 2 2 4 4 3 4 2" xfId="23027"/>
    <cellStyle name="Normal 4 2 2 2 4 4 3 5" xfId="16497"/>
    <cellStyle name="Normal 4 2 2 2 4 4 3 5 2" xfId="23028"/>
    <cellStyle name="Normal 4 2 2 2 4 4 3 6" xfId="23022"/>
    <cellStyle name="Normal 4 2 2 2 4 4 3 7" xfId="35466"/>
    <cellStyle name="Normal 4 2 2 2 4 4 3 8" xfId="42582"/>
    <cellStyle name="Normal 4 2 2 2 4 4 3 9" xfId="49697"/>
    <cellStyle name="Normal 4 2 2 2 4 4 4" xfId="3046"/>
    <cellStyle name="Normal 4 2 2 2 4 4 4 2" xfId="10161"/>
    <cellStyle name="Normal 4 2 2 2 4 4 4 2 2" xfId="23030"/>
    <cellStyle name="Normal 4 2 2 2 4 4 4 3" xfId="23029"/>
    <cellStyle name="Normal 4 2 2 2 4 4 4 4" xfId="36246"/>
    <cellStyle name="Normal 4 2 2 2 4 4 4 5" xfId="43361"/>
    <cellStyle name="Normal 4 2 2 2 4 4 4 6" xfId="50476"/>
    <cellStyle name="Normal 4 2 2 2 4 4 4 7" xfId="57591"/>
    <cellStyle name="Normal 4 2 2 2 4 4 5" xfId="5417"/>
    <cellStyle name="Normal 4 2 2 2 4 4 5 2" xfId="12532"/>
    <cellStyle name="Normal 4 2 2 2 4 4 5 2 2" xfId="23032"/>
    <cellStyle name="Normal 4 2 2 2 4 4 5 3" xfId="23031"/>
    <cellStyle name="Normal 4 2 2 2 4 4 5 4" xfId="38617"/>
    <cellStyle name="Normal 4 2 2 2 4 4 5 5" xfId="45732"/>
    <cellStyle name="Normal 4 2 2 2 4 4 5 6" xfId="52847"/>
    <cellStyle name="Normal 4 2 2 2 4 4 5 7" xfId="59962"/>
    <cellStyle name="Normal 4 2 2 2 4 4 6" xfId="7794"/>
    <cellStyle name="Normal 4 2 2 2 4 4 6 2" xfId="23033"/>
    <cellStyle name="Normal 4 2 2 2 4 4 7" xfId="14909"/>
    <cellStyle name="Normal 4 2 2 2 4 4 7 2" xfId="23034"/>
    <cellStyle name="Normal 4 2 2 2 4 4 8" xfId="23014"/>
    <cellStyle name="Normal 4 2 2 2 4 4 9" xfId="33878"/>
    <cellStyle name="Normal 4 2 2 2 4 5" xfId="996"/>
    <cellStyle name="Normal 4 2 2 2 4 5 10" xfId="55542"/>
    <cellStyle name="Normal 4 2 2 2 4 5 2" xfId="3364"/>
    <cellStyle name="Normal 4 2 2 2 4 5 2 2" xfId="10479"/>
    <cellStyle name="Normal 4 2 2 2 4 5 2 2 2" xfId="23037"/>
    <cellStyle name="Normal 4 2 2 2 4 5 2 3" xfId="23036"/>
    <cellStyle name="Normal 4 2 2 2 4 5 2 4" xfId="36564"/>
    <cellStyle name="Normal 4 2 2 2 4 5 2 5" xfId="43679"/>
    <cellStyle name="Normal 4 2 2 2 4 5 2 6" xfId="50794"/>
    <cellStyle name="Normal 4 2 2 2 4 5 2 7" xfId="57909"/>
    <cellStyle name="Normal 4 2 2 2 4 5 3" xfId="5735"/>
    <cellStyle name="Normal 4 2 2 2 4 5 3 2" xfId="12850"/>
    <cellStyle name="Normal 4 2 2 2 4 5 3 2 2" xfId="23039"/>
    <cellStyle name="Normal 4 2 2 2 4 5 3 3" xfId="23038"/>
    <cellStyle name="Normal 4 2 2 2 4 5 3 4" xfId="38935"/>
    <cellStyle name="Normal 4 2 2 2 4 5 3 5" xfId="46050"/>
    <cellStyle name="Normal 4 2 2 2 4 5 3 6" xfId="53165"/>
    <cellStyle name="Normal 4 2 2 2 4 5 3 7" xfId="60280"/>
    <cellStyle name="Normal 4 2 2 2 4 5 4" xfId="8112"/>
    <cellStyle name="Normal 4 2 2 2 4 5 4 2" xfId="23040"/>
    <cellStyle name="Normal 4 2 2 2 4 5 5" xfId="15227"/>
    <cellStyle name="Normal 4 2 2 2 4 5 5 2" xfId="23041"/>
    <cellStyle name="Normal 4 2 2 2 4 5 6" xfId="23035"/>
    <cellStyle name="Normal 4 2 2 2 4 5 7" xfId="34196"/>
    <cellStyle name="Normal 4 2 2 2 4 5 8" xfId="41312"/>
    <cellStyle name="Normal 4 2 2 2 4 5 9" xfId="48427"/>
    <cellStyle name="Normal 4 2 2 2 4 6" xfId="1786"/>
    <cellStyle name="Normal 4 2 2 2 4 6 10" xfId="56331"/>
    <cellStyle name="Normal 4 2 2 2 4 6 2" xfId="4153"/>
    <cellStyle name="Normal 4 2 2 2 4 6 2 2" xfId="11268"/>
    <cellStyle name="Normal 4 2 2 2 4 6 2 2 2" xfId="23044"/>
    <cellStyle name="Normal 4 2 2 2 4 6 2 3" xfId="23043"/>
    <cellStyle name="Normal 4 2 2 2 4 6 2 4" xfId="37353"/>
    <cellStyle name="Normal 4 2 2 2 4 6 2 5" xfId="44468"/>
    <cellStyle name="Normal 4 2 2 2 4 6 2 6" xfId="51583"/>
    <cellStyle name="Normal 4 2 2 2 4 6 2 7" xfId="58698"/>
    <cellStyle name="Normal 4 2 2 2 4 6 3" xfId="6524"/>
    <cellStyle name="Normal 4 2 2 2 4 6 3 2" xfId="13639"/>
    <cellStyle name="Normal 4 2 2 2 4 6 3 2 2" xfId="23046"/>
    <cellStyle name="Normal 4 2 2 2 4 6 3 3" xfId="23045"/>
    <cellStyle name="Normal 4 2 2 2 4 6 3 4" xfId="39724"/>
    <cellStyle name="Normal 4 2 2 2 4 6 3 5" xfId="46839"/>
    <cellStyle name="Normal 4 2 2 2 4 6 3 6" xfId="53954"/>
    <cellStyle name="Normal 4 2 2 2 4 6 3 7" xfId="61069"/>
    <cellStyle name="Normal 4 2 2 2 4 6 4" xfId="8901"/>
    <cellStyle name="Normal 4 2 2 2 4 6 4 2" xfId="23047"/>
    <cellStyle name="Normal 4 2 2 2 4 6 5" xfId="16016"/>
    <cellStyle name="Normal 4 2 2 2 4 6 5 2" xfId="23048"/>
    <cellStyle name="Normal 4 2 2 2 4 6 6" xfId="23042"/>
    <cellStyle name="Normal 4 2 2 2 4 6 7" xfId="34985"/>
    <cellStyle name="Normal 4 2 2 2 4 6 8" xfId="42101"/>
    <cellStyle name="Normal 4 2 2 2 4 6 9" xfId="49216"/>
    <cellStyle name="Normal 4 2 2 2 4 7" xfId="2565"/>
    <cellStyle name="Normal 4 2 2 2 4 7 2" xfId="9680"/>
    <cellStyle name="Normal 4 2 2 2 4 7 2 2" xfId="23050"/>
    <cellStyle name="Normal 4 2 2 2 4 7 3" xfId="23049"/>
    <cellStyle name="Normal 4 2 2 2 4 7 4" xfId="35765"/>
    <cellStyle name="Normal 4 2 2 2 4 7 5" xfId="42880"/>
    <cellStyle name="Normal 4 2 2 2 4 7 6" xfId="49995"/>
    <cellStyle name="Normal 4 2 2 2 4 7 7" xfId="57110"/>
    <cellStyle name="Normal 4 2 2 2 4 8" xfId="4936"/>
    <cellStyle name="Normal 4 2 2 2 4 8 2" xfId="12051"/>
    <cellStyle name="Normal 4 2 2 2 4 8 2 2" xfId="23052"/>
    <cellStyle name="Normal 4 2 2 2 4 8 3" xfId="23051"/>
    <cellStyle name="Normal 4 2 2 2 4 8 4" xfId="38136"/>
    <cellStyle name="Normal 4 2 2 2 4 8 5" xfId="45251"/>
    <cellStyle name="Normal 4 2 2 2 4 8 6" xfId="52366"/>
    <cellStyle name="Normal 4 2 2 2 4 8 7" xfId="59481"/>
    <cellStyle name="Normal 4 2 2 2 4 9" xfId="7313"/>
    <cellStyle name="Normal 4 2 2 2 4 9 2" xfId="23053"/>
    <cellStyle name="Normal 4 2 2 2 5" xfId="121"/>
    <cellStyle name="Normal 4 2 2 2 5 10" xfId="14361"/>
    <cellStyle name="Normal 4 2 2 2 5 10 2" xfId="23055"/>
    <cellStyle name="Normal 4 2 2 2 5 11" xfId="23054"/>
    <cellStyle name="Normal 4 2 2 2 5 12" xfId="33330"/>
    <cellStyle name="Normal 4 2 2 2 5 13" xfId="40446"/>
    <cellStyle name="Normal 4 2 2 2 5 14" xfId="47561"/>
    <cellStyle name="Normal 4 2 2 2 5 15" xfId="54676"/>
    <cellStyle name="Normal 4 2 2 2 5 2" xfId="323"/>
    <cellStyle name="Normal 4 2 2 2 5 2 10" xfId="40641"/>
    <cellStyle name="Normal 4 2 2 2 5 2 11" xfId="47756"/>
    <cellStyle name="Normal 4 2 2 2 5 2 12" xfId="54871"/>
    <cellStyle name="Normal 4 2 2 2 5 2 2" xfId="1124"/>
    <cellStyle name="Normal 4 2 2 2 5 2 2 10" xfId="55670"/>
    <cellStyle name="Normal 4 2 2 2 5 2 2 2" xfId="3492"/>
    <cellStyle name="Normal 4 2 2 2 5 2 2 2 2" xfId="10607"/>
    <cellStyle name="Normal 4 2 2 2 5 2 2 2 2 2" xfId="23059"/>
    <cellStyle name="Normal 4 2 2 2 5 2 2 2 3" xfId="23058"/>
    <cellStyle name="Normal 4 2 2 2 5 2 2 2 4" xfId="36692"/>
    <cellStyle name="Normal 4 2 2 2 5 2 2 2 5" xfId="43807"/>
    <cellStyle name="Normal 4 2 2 2 5 2 2 2 6" xfId="50922"/>
    <cellStyle name="Normal 4 2 2 2 5 2 2 2 7" xfId="58037"/>
    <cellStyle name="Normal 4 2 2 2 5 2 2 3" xfId="5863"/>
    <cellStyle name="Normal 4 2 2 2 5 2 2 3 2" xfId="12978"/>
    <cellStyle name="Normal 4 2 2 2 5 2 2 3 2 2" xfId="23061"/>
    <cellStyle name="Normal 4 2 2 2 5 2 2 3 3" xfId="23060"/>
    <cellStyle name="Normal 4 2 2 2 5 2 2 3 4" xfId="39063"/>
    <cellStyle name="Normal 4 2 2 2 5 2 2 3 5" xfId="46178"/>
    <cellStyle name="Normal 4 2 2 2 5 2 2 3 6" xfId="53293"/>
    <cellStyle name="Normal 4 2 2 2 5 2 2 3 7" xfId="60408"/>
    <cellStyle name="Normal 4 2 2 2 5 2 2 4" xfId="8240"/>
    <cellStyle name="Normal 4 2 2 2 5 2 2 4 2" xfId="23062"/>
    <cellStyle name="Normal 4 2 2 2 5 2 2 5" xfId="15355"/>
    <cellStyle name="Normal 4 2 2 2 5 2 2 5 2" xfId="23063"/>
    <cellStyle name="Normal 4 2 2 2 5 2 2 6" xfId="23057"/>
    <cellStyle name="Normal 4 2 2 2 5 2 2 7" xfId="34324"/>
    <cellStyle name="Normal 4 2 2 2 5 2 2 8" xfId="41440"/>
    <cellStyle name="Normal 4 2 2 2 5 2 2 9" xfId="48555"/>
    <cellStyle name="Normal 4 2 2 2 5 2 3" xfId="1914"/>
    <cellStyle name="Normal 4 2 2 2 5 2 3 10" xfId="56459"/>
    <cellStyle name="Normal 4 2 2 2 5 2 3 2" xfId="4281"/>
    <cellStyle name="Normal 4 2 2 2 5 2 3 2 2" xfId="11396"/>
    <cellStyle name="Normal 4 2 2 2 5 2 3 2 2 2" xfId="23066"/>
    <cellStyle name="Normal 4 2 2 2 5 2 3 2 3" xfId="23065"/>
    <cellStyle name="Normal 4 2 2 2 5 2 3 2 4" xfId="37481"/>
    <cellStyle name="Normal 4 2 2 2 5 2 3 2 5" xfId="44596"/>
    <cellStyle name="Normal 4 2 2 2 5 2 3 2 6" xfId="51711"/>
    <cellStyle name="Normal 4 2 2 2 5 2 3 2 7" xfId="58826"/>
    <cellStyle name="Normal 4 2 2 2 5 2 3 3" xfId="6652"/>
    <cellStyle name="Normal 4 2 2 2 5 2 3 3 2" xfId="13767"/>
    <cellStyle name="Normal 4 2 2 2 5 2 3 3 2 2" xfId="23068"/>
    <cellStyle name="Normal 4 2 2 2 5 2 3 3 3" xfId="23067"/>
    <cellStyle name="Normal 4 2 2 2 5 2 3 3 4" xfId="39852"/>
    <cellStyle name="Normal 4 2 2 2 5 2 3 3 5" xfId="46967"/>
    <cellStyle name="Normal 4 2 2 2 5 2 3 3 6" xfId="54082"/>
    <cellStyle name="Normal 4 2 2 2 5 2 3 3 7" xfId="61197"/>
    <cellStyle name="Normal 4 2 2 2 5 2 3 4" xfId="9029"/>
    <cellStyle name="Normal 4 2 2 2 5 2 3 4 2" xfId="23069"/>
    <cellStyle name="Normal 4 2 2 2 5 2 3 5" xfId="16144"/>
    <cellStyle name="Normal 4 2 2 2 5 2 3 5 2" xfId="23070"/>
    <cellStyle name="Normal 4 2 2 2 5 2 3 6" xfId="23064"/>
    <cellStyle name="Normal 4 2 2 2 5 2 3 7" xfId="35113"/>
    <cellStyle name="Normal 4 2 2 2 5 2 3 8" xfId="42229"/>
    <cellStyle name="Normal 4 2 2 2 5 2 3 9" xfId="49344"/>
    <cellStyle name="Normal 4 2 2 2 5 2 4" xfId="2693"/>
    <cellStyle name="Normal 4 2 2 2 5 2 4 2" xfId="9808"/>
    <cellStyle name="Normal 4 2 2 2 5 2 4 2 2" xfId="23072"/>
    <cellStyle name="Normal 4 2 2 2 5 2 4 3" xfId="23071"/>
    <cellStyle name="Normal 4 2 2 2 5 2 4 4" xfId="35893"/>
    <cellStyle name="Normal 4 2 2 2 5 2 4 5" xfId="43008"/>
    <cellStyle name="Normal 4 2 2 2 5 2 4 6" xfId="50123"/>
    <cellStyle name="Normal 4 2 2 2 5 2 4 7" xfId="57238"/>
    <cellStyle name="Normal 4 2 2 2 5 2 5" xfId="5064"/>
    <cellStyle name="Normal 4 2 2 2 5 2 5 2" xfId="12179"/>
    <cellStyle name="Normal 4 2 2 2 5 2 5 2 2" xfId="23074"/>
    <cellStyle name="Normal 4 2 2 2 5 2 5 3" xfId="23073"/>
    <cellStyle name="Normal 4 2 2 2 5 2 5 4" xfId="38264"/>
    <cellStyle name="Normal 4 2 2 2 5 2 5 5" xfId="45379"/>
    <cellStyle name="Normal 4 2 2 2 5 2 5 6" xfId="52494"/>
    <cellStyle name="Normal 4 2 2 2 5 2 5 7" xfId="59609"/>
    <cellStyle name="Normal 4 2 2 2 5 2 6" xfId="7441"/>
    <cellStyle name="Normal 4 2 2 2 5 2 6 2" xfId="23075"/>
    <cellStyle name="Normal 4 2 2 2 5 2 7" xfId="14556"/>
    <cellStyle name="Normal 4 2 2 2 5 2 7 2" xfId="23076"/>
    <cellStyle name="Normal 4 2 2 2 5 2 8" xfId="23056"/>
    <cellStyle name="Normal 4 2 2 2 5 2 9" xfId="33525"/>
    <cellStyle name="Normal 4 2 2 2 5 3" xfId="518"/>
    <cellStyle name="Normal 4 2 2 2 5 3 10" xfId="40836"/>
    <cellStyle name="Normal 4 2 2 2 5 3 11" xfId="47951"/>
    <cellStyle name="Normal 4 2 2 2 5 3 12" xfId="55066"/>
    <cellStyle name="Normal 4 2 2 2 5 3 2" xfId="1319"/>
    <cellStyle name="Normal 4 2 2 2 5 3 2 10" xfId="55865"/>
    <cellStyle name="Normal 4 2 2 2 5 3 2 2" xfId="3687"/>
    <cellStyle name="Normal 4 2 2 2 5 3 2 2 2" xfId="10802"/>
    <cellStyle name="Normal 4 2 2 2 5 3 2 2 2 2" xfId="23080"/>
    <cellStyle name="Normal 4 2 2 2 5 3 2 2 3" xfId="23079"/>
    <cellStyle name="Normal 4 2 2 2 5 3 2 2 4" xfId="36887"/>
    <cellStyle name="Normal 4 2 2 2 5 3 2 2 5" xfId="44002"/>
    <cellStyle name="Normal 4 2 2 2 5 3 2 2 6" xfId="51117"/>
    <cellStyle name="Normal 4 2 2 2 5 3 2 2 7" xfId="58232"/>
    <cellStyle name="Normal 4 2 2 2 5 3 2 3" xfId="6058"/>
    <cellStyle name="Normal 4 2 2 2 5 3 2 3 2" xfId="13173"/>
    <cellStyle name="Normal 4 2 2 2 5 3 2 3 2 2" xfId="23082"/>
    <cellStyle name="Normal 4 2 2 2 5 3 2 3 3" xfId="23081"/>
    <cellStyle name="Normal 4 2 2 2 5 3 2 3 4" xfId="39258"/>
    <cellStyle name="Normal 4 2 2 2 5 3 2 3 5" xfId="46373"/>
    <cellStyle name="Normal 4 2 2 2 5 3 2 3 6" xfId="53488"/>
    <cellStyle name="Normal 4 2 2 2 5 3 2 3 7" xfId="60603"/>
    <cellStyle name="Normal 4 2 2 2 5 3 2 4" xfId="8435"/>
    <cellStyle name="Normal 4 2 2 2 5 3 2 4 2" xfId="23083"/>
    <cellStyle name="Normal 4 2 2 2 5 3 2 5" xfId="15550"/>
    <cellStyle name="Normal 4 2 2 2 5 3 2 5 2" xfId="23084"/>
    <cellStyle name="Normal 4 2 2 2 5 3 2 6" xfId="23078"/>
    <cellStyle name="Normal 4 2 2 2 5 3 2 7" xfId="34519"/>
    <cellStyle name="Normal 4 2 2 2 5 3 2 8" xfId="41635"/>
    <cellStyle name="Normal 4 2 2 2 5 3 2 9" xfId="48750"/>
    <cellStyle name="Normal 4 2 2 2 5 3 3" xfId="2109"/>
    <cellStyle name="Normal 4 2 2 2 5 3 3 10" xfId="56654"/>
    <cellStyle name="Normal 4 2 2 2 5 3 3 2" xfId="4476"/>
    <cellStyle name="Normal 4 2 2 2 5 3 3 2 2" xfId="11591"/>
    <cellStyle name="Normal 4 2 2 2 5 3 3 2 2 2" xfId="23087"/>
    <cellStyle name="Normal 4 2 2 2 5 3 3 2 3" xfId="23086"/>
    <cellStyle name="Normal 4 2 2 2 5 3 3 2 4" xfId="37676"/>
    <cellStyle name="Normal 4 2 2 2 5 3 3 2 5" xfId="44791"/>
    <cellStyle name="Normal 4 2 2 2 5 3 3 2 6" xfId="51906"/>
    <cellStyle name="Normal 4 2 2 2 5 3 3 2 7" xfId="59021"/>
    <cellStyle name="Normal 4 2 2 2 5 3 3 3" xfId="6847"/>
    <cellStyle name="Normal 4 2 2 2 5 3 3 3 2" xfId="13962"/>
    <cellStyle name="Normal 4 2 2 2 5 3 3 3 2 2" xfId="23089"/>
    <cellStyle name="Normal 4 2 2 2 5 3 3 3 3" xfId="23088"/>
    <cellStyle name="Normal 4 2 2 2 5 3 3 3 4" xfId="40047"/>
    <cellStyle name="Normal 4 2 2 2 5 3 3 3 5" xfId="47162"/>
    <cellStyle name="Normal 4 2 2 2 5 3 3 3 6" xfId="54277"/>
    <cellStyle name="Normal 4 2 2 2 5 3 3 3 7" xfId="61392"/>
    <cellStyle name="Normal 4 2 2 2 5 3 3 4" xfId="9224"/>
    <cellStyle name="Normal 4 2 2 2 5 3 3 4 2" xfId="23090"/>
    <cellStyle name="Normal 4 2 2 2 5 3 3 5" xfId="16339"/>
    <cellStyle name="Normal 4 2 2 2 5 3 3 5 2" xfId="23091"/>
    <cellStyle name="Normal 4 2 2 2 5 3 3 6" xfId="23085"/>
    <cellStyle name="Normal 4 2 2 2 5 3 3 7" xfId="35308"/>
    <cellStyle name="Normal 4 2 2 2 5 3 3 8" xfId="42424"/>
    <cellStyle name="Normal 4 2 2 2 5 3 3 9" xfId="49539"/>
    <cellStyle name="Normal 4 2 2 2 5 3 4" xfId="2888"/>
    <cellStyle name="Normal 4 2 2 2 5 3 4 2" xfId="10003"/>
    <cellStyle name="Normal 4 2 2 2 5 3 4 2 2" xfId="23093"/>
    <cellStyle name="Normal 4 2 2 2 5 3 4 3" xfId="23092"/>
    <cellStyle name="Normal 4 2 2 2 5 3 4 4" xfId="36088"/>
    <cellStyle name="Normal 4 2 2 2 5 3 4 5" xfId="43203"/>
    <cellStyle name="Normal 4 2 2 2 5 3 4 6" xfId="50318"/>
    <cellStyle name="Normal 4 2 2 2 5 3 4 7" xfId="57433"/>
    <cellStyle name="Normal 4 2 2 2 5 3 5" xfId="5259"/>
    <cellStyle name="Normal 4 2 2 2 5 3 5 2" xfId="12374"/>
    <cellStyle name="Normal 4 2 2 2 5 3 5 2 2" xfId="23095"/>
    <cellStyle name="Normal 4 2 2 2 5 3 5 3" xfId="23094"/>
    <cellStyle name="Normal 4 2 2 2 5 3 5 4" xfId="38459"/>
    <cellStyle name="Normal 4 2 2 2 5 3 5 5" xfId="45574"/>
    <cellStyle name="Normal 4 2 2 2 5 3 5 6" xfId="52689"/>
    <cellStyle name="Normal 4 2 2 2 5 3 5 7" xfId="59804"/>
    <cellStyle name="Normal 4 2 2 2 5 3 6" xfId="7636"/>
    <cellStyle name="Normal 4 2 2 2 5 3 6 2" xfId="23096"/>
    <cellStyle name="Normal 4 2 2 2 5 3 7" xfId="14751"/>
    <cellStyle name="Normal 4 2 2 2 5 3 7 2" xfId="23097"/>
    <cellStyle name="Normal 4 2 2 2 5 3 8" xfId="23077"/>
    <cellStyle name="Normal 4 2 2 2 5 3 9" xfId="33720"/>
    <cellStyle name="Normal 4 2 2 2 5 4" xfId="677"/>
    <cellStyle name="Normal 4 2 2 2 5 4 10" xfId="40995"/>
    <cellStyle name="Normal 4 2 2 2 5 4 11" xfId="48110"/>
    <cellStyle name="Normal 4 2 2 2 5 4 12" xfId="55225"/>
    <cellStyle name="Normal 4 2 2 2 5 4 2" xfId="1478"/>
    <cellStyle name="Normal 4 2 2 2 5 4 2 10" xfId="56024"/>
    <cellStyle name="Normal 4 2 2 2 5 4 2 2" xfId="3846"/>
    <cellStyle name="Normal 4 2 2 2 5 4 2 2 2" xfId="10961"/>
    <cellStyle name="Normal 4 2 2 2 5 4 2 2 2 2" xfId="23101"/>
    <cellStyle name="Normal 4 2 2 2 5 4 2 2 3" xfId="23100"/>
    <cellStyle name="Normal 4 2 2 2 5 4 2 2 4" xfId="37046"/>
    <cellStyle name="Normal 4 2 2 2 5 4 2 2 5" xfId="44161"/>
    <cellStyle name="Normal 4 2 2 2 5 4 2 2 6" xfId="51276"/>
    <cellStyle name="Normal 4 2 2 2 5 4 2 2 7" xfId="58391"/>
    <cellStyle name="Normal 4 2 2 2 5 4 2 3" xfId="6217"/>
    <cellStyle name="Normal 4 2 2 2 5 4 2 3 2" xfId="13332"/>
    <cellStyle name="Normal 4 2 2 2 5 4 2 3 2 2" xfId="23103"/>
    <cellStyle name="Normal 4 2 2 2 5 4 2 3 3" xfId="23102"/>
    <cellStyle name="Normal 4 2 2 2 5 4 2 3 4" xfId="39417"/>
    <cellStyle name="Normal 4 2 2 2 5 4 2 3 5" xfId="46532"/>
    <cellStyle name="Normal 4 2 2 2 5 4 2 3 6" xfId="53647"/>
    <cellStyle name="Normal 4 2 2 2 5 4 2 3 7" xfId="60762"/>
    <cellStyle name="Normal 4 2 2 2 5 4 2 4" xfId="8594"/>
    <cellStyle name="Normal 4 2 2 2 5 4 2 4 2" xfId="23104"/>
    <cellStyle name="Normal 4 2 2 2 5 4 2 5" xfId="15709"/>
    <cellStyle name="Normal 4 2 2 2 5 4 2 5 2" xfId="23105"/>
    <cellStyle name="Normal 4 2 2 2 5 4 2 6" xfId="23099"/>
    <cellStyle name="Normal 4 2 2 2 5 4 2 7" xfId="34678"/>
    <cellStyle name="Normal 4 2 2 2 5 4 2 8" xfId="41794"/>
    <cellStyle name="Normal 4 2 2 2 5 4 2 9" xfId="48909"/>
    <cellStyle name="Normal 4 2 2 2 5 4 3" xfId="2268"/>
    <cellStyle name="Normal 4 2 2 2 5 4 3 10" xfId="56813"/>
    <cellStyle name="Normal 4 2 2 2 5 4 3 2" xfId="4635"/>
    <cellStyle name="Normal 4 2 2 2 5 4 3 2 2" xfId="11750"/>
    <cellStyle name="Normal 4 2 2 2 5 4 3 2 2 2" xfId="23108"/>
    <cellStyle name="Normal 4 2 2 2 5 4 3 2 3" xfId="23107"/>
    <cellStyle name="Normal 4 2 2 2 5 4 3 2 4" xfId="37835"/>
    <cellStyle name="Normal 4 2 2 2 5 4 3 2 5" xfId="44950"/>
    <cellStyle name="Normal 4 2 2 2 5 4 3 2 6" xfId="52065"/>
    <cellStyle name="Normal 4 2 2 2 5 4 3 2 7" xfId="59180"/>
    <cellStyle name="Normal 4 2 2 2 5 4 3 3" xfId="7006"/>
    <cellStyle name="Normal 4 2 2 2 5 4 3 3 2" xfId="14121"/>
    <cellStyle name="Normal 4 2 2 2 5 4 3 3 2 2" xfId="23110"/>
    <cellStyle name="Normal 4 2 2 2 5 4 3 3 3" xfId="23109"/>
    <cellStyle name="Normal 4 2 2 2 5 4 3 3 4" xfId="40206"/>
    <cellStyle name="Normal 4 2 2 2 5 4 3 3 5" xfId="47321"/>
    <cellStyle name="Normal 4 2 2 2 5 4 3 3 6" xfId="54436"/>
    <cellStyle name="Normal 4 2 2 2 5 4 3 3 7" xfId="61551"/>
    <cellStyle name="Normal 4 2 2 2 5 4 3 4" xfId="9383"/>
    <cellStyle name="Normal 4 2 2 2 5 4 3 4 2" xfId="23111"/>
    <cellStyle name="Normal 4 2 2 2 5 4 3 5" xfId="16498"/>
    <cellStyle name="Normal 4 2 2 2 5 4 3 5 2" xfId="23112"/>
    <cellStyle name="Normal 4 2 2 2 5 4 3 6" xfId="23106"/>
    <cellStyle name="Normal 4 2 2 2 5 4 3 7" xfId="35467"/>
    <cellStyle name="Normal 4 2 2 2 5 4 3 8" xfId="42583"/>
    <cellStyle name="Normal 4 2 2 2 5 4 3 9" xfId="49698"/>
    <cellStyle name="Normal 4 2 2 2 5 4 4" xfId="3047"/>
    <cellStyle name="Normal 4 2 2 2 5 4 4 2" xfId="10162"/>
    <cellStyle name="Normal 4 2 2 2 5 4 4 2 2" xfId="23114"/>
    <cellStyle name="Normal 4 2 2 2 5 4 4 3" xfId="23113"/>
    <cellStyle name="Normal 4 2 2 2 5 4 4 4" xfId="36247"/>
    <cellStyle name="Normal 4 2 2 2 5 4 4 5" xfId="43362"/>
    <cellStyle name="Normal 4 2 2 2 5 4 4 6" xfId="50477"/>
    <cellStyle name="Normal 4 2 2 2 5 4 4 7" xfId="57592"/>
    <cellStyle name="Normal 4 2 2 2 5 4 5" xfId="5418"/>
    <cellStyle name="Normal 4 2 2 2 5 4 5 2" xfId="12533"/>
    <cellStyle name="Normal 4 2 2 2 5 4 5 2 2" xfId="23116"/>
    <cellStyle name="Normal 4 2 2 2 5 4 5 3" xfId="23115"/>
    <cellStyle name="Normal 4 2 2 2 5 4 5 4" xfId="38618"/>
    <cellStyle name="Normal 4 2 2 2 5 4 5 5" xfId="45733"/>
    <cellStyle name="Normal 4 2 2 2 5 4 5 6" xfId="52848"/>
    <cellStyle name="Normal 4 2 2 2 5 4 5 7" xfId="59963"/>
    <cellStyle name="Normal 4 2 2 2 5 4 6" xfId="7795"/>
    <cellStyle name="Normal 4 2 2 2 5 4 6 2" xfId="23117"/>
    <cellStyle name="Normal 4 2 2 2 5 4 7" xfId="14910"/>
    <cellStyle name="Normal 4 2 2 2 5 4 7 2" xfId="23118"/>
    <cellStyle name="Normal 4 2 2 2 5 4 8" xfId="23098"/>
    <cellStyle name="Normal 4 2 2 2 5 4 9" xfId="33879"/>
    <cellStyle name="Normal 4 2 2 2 5 5" xfId="929"/>
    <cellStyle name="Normal 4 2 2 2 5 5 10" xfId="55475"/>
    <cellStyle name="Normal 4 2 2 2 5 5 2" xfId="3297"/>
    <cellStyle name="Normal 4 2 2 2 5 5 2 2" xfId="10412"/>
    <cellStyle name="Normal 4 2 2 2 5 5 2 2 2" xfId="23121"/>
    <cellStyle name="Normal 4 2 2 2 5 5 2 3" xfId="23120"/>
    <cellStyle name="Normal 4 2 2 2 5 5 2 4" xfId="36497"/>
    <cellStyle name="Normal 4 2 2 2 5 5 2 5" xfId="43612"/>
    <cellStyle name="Normal 4 2 2 2 5 5 2 6" xfId="50727"/>
    <cellStyle name="Normal 4 2 2 2 5 5 2 7" xfId="57842"/>
    <cellStyle name="Normal 4 2 2 2 5 5 3" xfId="5668"/>
    <cellStyle name="Normal 4 2 2 2 5 5 3 2" xfId="12783"/>
    <cellStyle name="Normal 4 2 2 2 5 5 3 2 2" xfId="23123"/>
    <cellStyle name="Normal 4 2 2 2 5 5 3 3" xfId="23122"/>
    <cellStyle name="Normal 4 2 2 2 5 5 3 4" xfId="38868"/>
    <cellStyle name="Normal 4 2 2 2 5 5 3 5" xfId="45983"/>
    <cellStyle name="Normal 4 2 2 2 5 5 3 6" xfId="53098"/>
    <cellStyle name="Normal 4 2 2 2 5 5 3 7" xfId="60213"/>
    <cellStyle name="Normal 4 2 2 2 5 5 4" xfId="8045"/>
    <cellStyle name="Normal 4 2 2 2 5 5 4 2" xfId="23124"/>
    <cellStyle name="Normal 4 2 2 2 5 5 5" xfId="15160"/>
    <cellStyle name="Normal 4 2 2 2 5 5 5 2" xfId="23125"/>
    <cellStyle name="Normal 4 2 2 2 5 5 6" xfId="23119"/>
    <cellStyle name="Normal 4 2 2 2 5 5 7" xfId="34129"/>
    <cellStyle name="Normal 4 2 2 2 5 5 8" xfId="41245"/>
    <cellStyle name="Normal 4 2 2 2 5 5 9" xfId="48360"/>
    <cellStyle name="Normal 4 2 2 2 5 6" xfId="1719"/>
    <cellStyle name="Normal 4 2 2 2 5 6 10" xfId="56264"/>
    <cellStyle name="Normal 4 2 2 2 5 6 2" xfId="4086"/>
    <cellStyle name="Normal 4 2 2 2 5 6 2 2" xfId="11201"/>
    <cellStyle name="Normal 4 2 2 2 5 6 2 2 2" xfId="23128"/>
    <cellStyle name="Normal 4 2 2 2 5 6 2 3" xfId="23127"/>
    <cellStyle name="Normal 4 2 2 2 5 6 2 4" xfId="37286"/>
    <cellStyle name="Normal 4 2 2 2 5 6 2 5" xfId="44401"/>
    <cellStyle name="Normal 4 2 2 2 5 6 2 6" xfId="51516"/>
    <cellStyle name="Normal 4 2 2 2 5 6 2 7" xfId="58631"/>
    <cellStyle name="Normal 4 2 2 2 5 6 3" xfId="6457"/>
    <cellStyle name="Normal 4 2 2 2 5 6 3 2" xfId="13572"/>
    <cellStyle name="Normal 4 2 2 2 5 6 3 2 2" xfId="23130"/>
    <cellStyle name="Normal 4 2 2 2 5 6 3 3" xfId="23129"/>
    <cellStyle name="Normal 4 2 2 2 5 6 3 4" xfId="39657"/>
    <cellStyle name="Normal 4 2 2 2 5 6 3 5" xfId="46772"/>
    <cellStyle name="Normal 4 2 2 2 5 6 3 6" xfId="53887"/>
    <cellStyle name="Normal 4 2 2 2 5 6 3 7" xfId="61002"/>
    <cellStyle name="Normal 4 2 2 2 5 6 4" xfId="8834"/>
    <cellStyle name="Normal 4 2 2 2 5 6 4 2" xfId="23131"/>
    <cellStyle name="Normal 4 2 2 2 5 6 5" xfId="15949"/>
    <cellStyle name="Normal 4 2 2 2 5 6 5 2" xfId="23132"/>
    <cellStyle name="Normal 4 2 2 2 5 6 6" xfId="23126"/>
    <cellStyle name="Normal 4 2 2 2 5 6 7" xfId="34918"/>
    <cellStyle name="Normal 4 2 2 2 5 6 8" xfId="42034"/>
    <cellStyle name="Normal 4 2 2 2 5 6 9" xfId="49149"/>
    <cellStyle name="Normal 4 2 2 2 5 7" xfId="2498"/>
    <cellStyle name="Normal 4 2 2 2 5 7 2" xfId="9613"/>
    <cellStyle name="Normal 4 2 2 2 5 7 2 2" xfId="23134"/>
    <cellStyle name="Normal 4 2 2 2 5 7 3" xfId="23133"/>
    <cellStyle name="Normal 4 2 2 2 5 7 4" xfId="35698"/>
    <cellStyle name="Normal 4 2 2 2 5 7 5" xfId="42813"/>
    <cellStyle name="Normal 4 2 2 2 5 7 6" xfId="49928"/>
    <cellStyle name="Normal 4 2 2 2 5 7 7" xfId="57043"/>
    <cellStyle name="Normal 4 2 2 2 5 8" xfId="4869"/>
    <cellStyle name="Normal 4 2 2 2 5 8 2" xfId="11984"/>
    <cellStyle name="Normal 4 2 2 2 5 8 2 2" xfId="23136"/>
    <cellStyle name="Normal 4 2 2 2 5 8 3" xfId="23135"/>
    <cellStyle name="Normal 4 2 2 2 5 8 4" xfId="38069"/>
    <cellStyle name="Normal 4 2 2 2 5 8 5" xfId="45184"/>
    <cellStyle name="Normal 4 2 2 2 5 8 6" xfId="52299"/>
    <cellStyle name="Normal 4 2 2 2 5 8 7" xfId="59414"/>
    <cellStyle name="Normal 4 2 2 2 5 9" xfId="7246"/>
    <cellStyle name="Normal 4 2 2 2 5 9 2" xfId="23137"/>
    <cellStyle name="Normal 4 2 2 2 6" xfId="229"/>
    <cellStyle name="Normal 4 2 2 2 6 10" xfId="40547"/>
    <cellStyle name="Normal 4 2 2 2 6 11" xfId="47662"/>
    <cellStyle name="Normal 4 2 2 2 6 12" xfId="54777"/>
    <cellStyle name="Normal 4 2 2 2 6 2" xfId="1030"/>
    <cellStyle name="Normal 4 2 2 2 6 2 10" xfId="55576"/>
    <cellStyle name="Normal 4 2 2 2 6 2 2" xfId="3398"/>
    <cellStyle name="Normal 4 2 2 2 6 2 2 2" xfId="10513"/>
    <cellStyle name="Normal 4 2 2 2 6 2 2 2 2" xfId="23141"/>
    <cellStyle name="Normal 4 2 2 2 6 2 2 3" xfId="23140"/>
    <cellStyle name="Normal 4 2 2 2 6 2 2 4" xfId="36598"/>
    <cellStyle name="Normal 4 2 2 2 6 2 2 5" xfId="43713"/>
    <cellStyle name="Normal 4 2 2 2 6 2 2 6" xfId="50828"/>
    <cellStyle name="Normal 4 2 2 2 6 2 2 7" xfId="57943"/>
    <cellStyle name="Normal 4 2 2 2 6 2 3" xfId="5769"/>
    <cellStyle name="Normal 4 2 2 2 6 2 3 2" xfId="12884"/>
    <cellStyle name="Normal 4 2 2 2 6 2 3 2 2" xfId="23143"/>
    <cellStyle name="Normal 4 2 2 2 6 2 3 3" xfId="23142"/>
    <cellStyle name="Normal 4 2 2 2 6 2 3 4" xfId="38969"/>
    <cellStyle name="Normal 4 2 2 2 6 2 3 5" xfId="46084"/>
    <cellStyle name="Normal 4 2 2 2 6 2 3 6" xfId="53199"/>
    <cellStyle name="Normal 4 2 2 2 6 2 3 7" xfId="60314"/>
    <cellStyle name="Normal 4 2 2 2 6 2 4" xfId="8146"/>
    <cellStyle name="Normal 4 2 2 2 6 2 4 2" xfId="23144"/>
    <cellStyle name="Normal 4 2 2 2 6 2 5" xfId="15261"/>
    <cellStyle name="Normal 4 2 2 2 6 2 5 2" xfId="23145"/>
    <cellStyle name="Normal 4 2 2 2 6 2 6" xfId="23139"/>
    <cellStyle name="Normal 4 2 2 2 6 2 7" xfId="34230"/>
    <cellStyle name="Normal 4 2 2 2 6 2 8" xfId="41346"/>
    <cellStyle name="Normal 4 2 2 2 6 2 9" xfId="48461"/>
    <cellStyle name="Normal 4 2 2 2 6 3" xfId="1820"/>
    <cellStyle name="Normal 4 2 2 2 6 3 10" xfId="56365"/>
    <cellStyle name="Normal 4 2 2 2 6 3 2" xfId="4187"/>
    <cellStyle name="Normal 4 2 2 2 6 3 2 2" xfId="11302"/>
    <cellStyle name="Normal 4 2 2 2 6 3 2 2 2" xfId="23148"/>
    <cellStyle name="Normal 4 2 2 2 6 3 2 3" xfId="23147"/>
    <cellStyle name="Normal 4 2 2 2 6 3 2 4" xfId="37387"/>
    <cellStyle name="Normal 4 2 2 2 6 3 2 5" xfId="44502"/>
    <cellStyle name="Normal 4 2 2 2 6 3 2 6" xfId="51617"/>
    <cellStyle name="Normal 4 2 2 2 6 3 2 7" xfId="58732"/>
    <cellStyle name="Normal 4 2 2 2 6 3 3" xfId="6558"/>
    <cellStyle name="Normal 4 2 2 2 6 3 3 2" xfId="13673"/>
    <cellStyle name="Normal 4 2 2 2 6 3 3 2 2" xfId="23150"/>
    <cellStyle name="Normal 4 2 2 2 6 3 3 3" xfId="23149"/>
    <cellStyle name="Normal 4 2 2 2 6 3 3 4" xfId="39758"/>
    <cellStyle name="Normal 4 2 2 2 6 3 3 5" xfId="46873"/>
    <cellStyle name="Normal 4 2 2 2 6 3 3 6" xfId="53988"/>
    <cellStyle name="Normal 4 2 2 2 6 3 3 7" xfId="61103"/>
    <cellStyle name="Normal 4 2 2 2 6 3 4" xfId="8935"/>
    <cellStyle name="Normal 4 2 2 2 6 3 4 2" xfId="23151"/>
    <cellStyle name="Normal 4 2 2 2 6 3 5" xfId="16050"/>
    <cellStyle name="Normal 4 2 2 2 6 3 5 2" xfId="23152"/>
    <cellStyle name="Normal 4 2 2 2 6 3 6" xfId="23146"/>
    <cellStyle name="Normal 4 2 2 2 6 3 7" xfId="35019"/>
    <cellStyle name="Normal 4 2 2 2 6 3 8" xfId="42135"/>
    <cellStyle name="Normal 4 2 2 2 6 3 9" xfId="49250"/>
    <cellStyle name="Normal 4 2 2 2 6 4" xfId="2599"/>
    <cellStyle name="Normal 4 2 2 2 6 4 2" xfId="9714"/>
    <cellStyle name="Normal 4 2 2 2 6 4 2 2" xfId="23154"/>
    <cellStyle name="Normal 4 2 2 2 6 4 3" xfId="23153"/>
    <cellStyle name="Normal 4 2 2 2 6 4 4" xfId="35799"/>
    <cellStyle name="Normal 4 2 2 2 6 4 5" xfId="42914"/>
    <cellStyle name="Normal 4 2 2 2 6 4 6" xfId="50029"/>
    <cellStyle name="Normal 4 2 2 2 6 4 7" xfId="57144"/>
    <cellStyle name="Normal 4 2 2 2 6 5" xfId="4970"/>
    <cellStyle name="Normal 4 2 2 2 6 5 2" xfId="12085"/>
    <cellStyle name="Normal 4 2 2 2 6 5 2 2" xfId="23156"/>
    <cellStyle name="Normal 4 2 2 2 6 5 3" xfId="23155"/>
    <cellStyle name="Normal 4 2 2 2 6 5 4" xfId="38170"/>
    <cellStyle name="Normal 4 2 2 2 6 5 5" xfId="45285"/>
    <cellStyle name="Normal 4 2 2 2 6 5 6" xfId="52400"/>
    <cellStyle name="Normal 4 2 2 2 6 5 7" xfId="59515"/>
    <cellStyle name="Normal 4 2 2 2 6 6" xfId="7347"/>
    <cellStyle name="Normal 4 2 2 2 6 6 2" xfId="23157"/>
    <cellStyle name="Normal 4 2 2 2 6 7" xfId="14462"/>
    <cellStyle name="Normal 4 2 2 2 6 7 2" xfId="23158"/>
    <cellStyle name="Normal 4 2 2 2 6 8" xfId="23138"/>
    <cellStyle name="Normal 4 2 2 2 6 9" xfId="33431"/>
    <cellStyle name="Normal 4 2 2 2 7" xfId="424"/>
    <cellStyle name="Normal 4 2 2 2 7 10" xfId="40742"/>
    <cellStyle name="Normal 4 2 2 2 7 11" xfId="47857"/>
    <cellStyle name="Normal 4 2 2 2 7 12" xfId="54972"/>
    <cellStyle name="Normal 4 2 2 2 7 2" xfId="1225"/>
    <cellStyle name="Normal 4 2 2 2 7 2 10" xfId="55771"/>
    <cellStyle name="Normal 4 2 2 2 7 2 2" xfId="3593"/>
    <cellStyle name="Normal 4 2 2 2 7 2 2 2" xfId="10708"/>
    <cellStyle name="Normal 4 2 2 2 7 2 2 2 2" xfId="23162"/>
    <cellStyle name="Normal 4 2 2 2 7 2 2 3" xfId="23161"/>
    <cellStyle name="Normal 4 2 2 2 7 2 2 4" xfId="36793"/>
    <cellStyle name="Normal 4 2 2 2 7 2 2 5" xfId="43908"/>
    <cellStyle name="Normal 4 2 2 2 7 2 2 6" xfId="51023"/>
    <cellStyle name="Normal 4 2 2 2 7 2 2 7" xfId="58138"/>
    <cellStyle name="Normal 4 2 2 2 7 2 3" xfId="5964"/>
    <cellStyle name="Normal 4 2 2 2 7 2 3 2" xfId="13079"/>
    <cellStyle name="Normal 4 2 2 2 7 2 3 2 2" xfId="23164"/>
    <cellStyle name="Normal 4 2 2 2 7 2 3 3" xfId="23163"/>
    <cellStyle name="Normal 4 2 2 2 7 2 3 4" xfId="39164"/>
    <cellStyle name="Normal 4 2 2 2 7 2 3 5" xfId="46279"/>
    <cellStyle name="Normal 4 2 2 2 7 2 3 6" xfId="53394"/>
    <cellStyle name="Normal 4 2 2 2 7 2 3 7" xfId="60509"/>
    <cellStyle name="Normal 4 2 2 2 7 2 4" xfId="8341"/>
    <cellStyle name="Normal 4 2 2 2 7 2 4 2" xfId="23165"/>
    <cellStyle name="Normal 4 2 2 2 7 2 5" xfId="15456"/>
    <cellStyle name="Normal 4 2 2 2 7 2 5 2" xfId="23166"/>
    <cellStyle name="Normal 4 2 2 2 7 2 6" xfId="23160"/>
    <cellStyle name="Normal 4 2 2 2 7 2 7" xfId="34425"/>
    <cellStyle name="Normal 4 2 2 2 7 2 8" xfId="41541"/>
    <cellStyle name="Normal 4 2 2 2 7 2 9" xfId="48656"/>
    <cellStyle name="Normal 4 2 2 2 7 3" xfId="2015"/>
    <cellStyle name="Normal 4 2 2 2 7 3 10" xfId="56560"/>
    <cellStyle name="Normal 4 2 2 2 7 3 2" xfId="4382"/>
    <cellStyle name="Normal 4 2 2 2 7 3 2 2" xfId="11497"/>
    <cellStyle name="Normal 4 2 2 2 7 3 2 2 2" xfId="23169"/>
    <cellStyle name="Normal 4 2 2 2 7 3 2 3" xfId="23168"/>
    <cellStyle name="Normal 4 2 2 2 7 3 2 4" xfId="37582"/>
    <cellStyle name="Normal 4 2 2 2 7 3 2 5" xfId="44697"/>
    <cellStyle name="Normal 4 2 2 2 7 3 2 6" xfId="51812"/>
    <cellStyle name="Normal 4 2 2 2 7 3 2 7" xfId="58927"/>
    <cellStyle name="Normal 4 2 2 2 7 3 3" xfId="6753"/>
    <cellStyle name="Normal 4 2 2 2 7 3 3 2" xfId="13868"/>
    <cellStyle name="Normal 4 2 2 2 7 3 3 2 2" xfId="23171"/>
    <cellStyle name="Normal 4 2 2 2 7 3 3 3" xfId="23170"/>
    <cellStyle name="Normal 4 2 2 2 7 3 3 4" xfId="39953"/>
    <cellStyle name="Normal 4 2 2 2 7 3 3 5" xfId="47068"/>
    <cellStyle name="Normal 4 2 2 2 7 3 3 6" xfId="54183"/>
    <cellStyle name="Normal 4 2 2 2 7 3 3 7" xfId="61298"/>
    <cellStyle name="Normal 4 2 2 2 7 3 4" xfId="9130"/>
    <cellStyle name="Normal 4 2 2 2 7 3 4 2" xfId="23172"/>
    <cellStyle name="Normal 4 2 2 2 7 3 5" xfId="16245"/>
    <cellStyle name="Normal 4 2 2 2 7 3 5 2" xfId="23173"/>
    <cellStyle name="Normal 4 2 2 2 7 3 6" xfId="23167"/>
    <cellStyle name="Normal 4 2 2 2 7 3 7" xfId="35214"/>
    <cellStyle name="Normal 4 2 2 2 7 3 8" xfId="42330"/>
    <cellStyle name="Normal 4 2 2 2 7 3 9" xfId="49445"/>
    <cellStyle name="Normal 4 2 2 2 7 4" xfId="2794"/>
    <cellStyle name="Normal 4 2 2 2 7 4 2" xfId="9909"/>
    <cellStyle name="Normal 4 2 2 2 7 4 2 2" xfId="23175"/>
    <cellStyle name="Normal 4 2 2 2 7 4 3" xfId="23174"/>
    <cellStyle name="Normal 4 2 2 2 7 4 4" xfId="35994"/>
    <cellStyle name="Normal 4 2 2 2 7 4 5" xfId="43109"/>
    <cellStyle name="Normal 4 2 2 2 7 4 6" xfId="50224"/>
    <cellStyle name="Normal 4 2 2 2 7 4 7" xfId="57339"/>
    <cellStyle name="Normal 4 2 2 2 7 5" xfId="5165"/>
    <cellStyle name="Normal 4 2 2 2 7 5 2" xfId="12280"/>
    <cellStyle name="Normal 4 2 2 2 7 5 2 2" xfId="23177"/>
    <cellStyle name="Normal 4 2 2 2 7 5 3" xfId="23176"/>
    <cellStyle name="Normal 4 2 2 2 7 5 4" xfId="38365"/>
    <cellStyle name="Normal 4 2 2 2 7 5 5" xfId="45480"/>
    <cellStyle name="Normal 4 2 2 2 7 5 6" xfId="52595"/>
    <cellStyle name="Normal 4 2 2 2 7 5 7" xfId="59710"/>
    <cellStyle name="Normal 4 2 2 2 7 6" xfId="7542"/>
    <cellStyle name="Normal 4 2 2 2 7 6 2" xfId="23178"/>
    <cellStyle name="Normal 4 2 2 2 7 7" xfId="14657"/>
    <cellStyle name="Normal 4 2 2 2 7 7 2" xfId="23179"/>
    <cellStyle name="Normal 4 2 2 2 7 8" xfId="23159"/>
    <cellStyle name="Normal 4 2 2 2 7 9" xfId="33626"/>
    <cellStyle name="Normal 4 2 2 2 8" xfId="670"/>
    <cellStyle name="Normal 4 2 2 2 8 10" xfId="40988"/>
    <cellStyle name="Normal 4 2 2 2 8 11" xfId="48103"/>
    <cellStyle name="Normal 4 2 2 2 8 12" xfId="55218"/>
    <cellStyle name="Normal 4 2 2 2 8 2" xfId="1471"/>
    <cellStyle name="Normal 4 2 2 2 8 2 10" xfId="56017"/>
    <cellStyle name="Normal 4 2 2 2 8 2 2" xfId="3839"/>
    <cellStyle name="Normal 4 2 2 2 8 2 2 2" xfId="10954"/>
    <cellStyle name="Normal 4 2 2 2 8 2 2 2 2" xfId="23183"/>
    <cellStyle name="Normal 4 2 2 2 8 2 2 3" xfId="23182"/>
    <cellStyle name="Normal 4 2 2 2 8 2 2 4" xfId="37039"/>
    <cellStyle name="Normal 4 2 2 2 8 2 2 5" xfId="44154"/>
    <cellStyle name="Normal 4 2 2 2 8 2 2 6" xfId="51269"/>
    <cellStyle name="Normal 4 2 2 2 8 2 2 7" xfId="58384"/>
    <cellStyle name="Normal 4 2 2 2 8 2 3" xfId="6210"/>
    <cellStyle name="Normal 4 2 2 2 8 2 3 2" xfId="13325"/>
    <cellStyle name="Normal 4 2 2 2 8 2 3 2 2" xfId="23185"/>
    <cellStyle name="Normal 4 2 2 2 8 2 3 3" xfId="23184"/>
    <cellStyle name="Normal 4 2 2 2 8 2 3 4" xfId="39410"/>
    <cellStyle name="Normal 4 2 2 2 8 2 3 5" xfId="46525"/>
    <cellStyle name="Normal 4 2 2 2 8 2 3 6" xfId="53640"/>
    <cellStyle name="Normal 4 2 2 2 8 2 3 7" xfId="60755"/>
    <cellStyle name="Normal 4 2 2 2 8 2 4" xfId="8587"/>
    <cellStyle name="Normal 4 2 2 2 8 2 4 2" xfId="23186"/>
    <cellStyle name="Normal 4 2 2 2 8 2 5" xfId="15702"/>
    <cellStyle name="Normal 4 2 2 2 8 2 5 2" xfId="23187"/>
    <cellStyle name="Normal 4 2 2 2 8 2 6" xfId="23181"/>
    <cellStyle name="Normal 4 2 2 2 8 2 7" xfId="34671"/>
    <cellStyle name="Normal 4 2 2 2 8 2 8" xfId="41787"/>
    <cellStyle name="Normal 4 2 2 2 8 2 9" xfId="48902"/>
    <cellStyle name="Normal 4 2 2 2 8 3" xfId="2261"/>
    <cellStyle name="Normal 4 2 2 2 8 3 10" xfId="56806"/>
    <cellStyle name="Normal 4 2 2 2 8 3 2" xfId="4628"/>
    <cellStyle name="Normal 4 2 2 2 8 3 2 2" xfId="11743"/>
    <cellStyle name="Normal 4 2 2 2 8 3 2 2 2" xfId="23190"/>
    <cellStyle name="Normal 4 2 2 2 8 3 2 3" xfId="23189"/>
    <cellStyle name="Normal 4 2 2 2 8 3 2 4" xfId="37828"/>
    <cellStyle name="Normal 4 2 2 2 8 3 2 5" xfId="44943"/>
    <cellStyle name="Normal 4 2 2 2 8 3 2 6" xfId="52058"/>
    <cellStyle name="Normal 4 2 2 2 8 3 2 7" xfId="59173"/>
    <cellStyle name="Normal 4 2 2 2 8 3 3" xfId="6999"/>
    <cellStyle name="Normal 4 2 2 2 8 3 3 2" xfId="14114"/>
    <cellStyle name="Normal 4 2 2 2 8 3 3 2 2" xfId="23192"/>
    <cellStyle name="Normal 4 2 2 2 8 3 3 3" xfId="23191"/>
    <cellStyle name="Normal 4 2 2 2 8 3 3 4" xfId="40199"/>
    <cellStyle name="Normal 4 2 2 2 8 3 3 5" xfId="47314"/>
    <cellStyle name="Normal 4 2 2 2 8 3 3 6" xfId="54429"/>
    <cellStyle name="Normal 4 2 2 2 8 3 3 7" xfId="61544"/>
    <cellStyle name="Normal 4 2 2 2 8 3 4" xfId="9376"/>
    <cellStyle name="Normal 4 2 2 2 8 3 4 2" xfId="23193"/>
    <cellStyle name="Normal 4 2 2 2 8 3 5" xfId="16491"/>
    <cellStyle name="Normal 4 2 2 2 8 3 5 2" xfId="23194"/>
    <cellStyle name="Normal 4 2 2 2 8 3 6" xfId="23188"/>
    <cellStyle name="Normal 4 2 2 2 8 3 7" xfId="35460"/>
    <cellStyle name="Normal 4 2 2 2 8 3 8" xfId="42576"/>
    <cellStyle name="Normal 4 2 2 2 8 3 9" xfId="49691"/>
    <cellStyle name="Normal 4 2 2 2 8 4" xfId="3040"/>
    <cellStyle name="Normal 4 2 2 2 8 4 2" xfId="10155"/>
    <cellStyle name="Normal 4 2 2 2 8 4 2 2" xfId="23196"/>
    <cellStyle name="Normal 4 2 2 2 8 4 3" xfId="23195"/>
    <cellStyle name="Normal 4 2 2 2 8 4 4" xfId="36240"/>
    <cellStyle name="Normal 4 2 2 2 8 4 5" xfId="43355"/>
    <cellStyle name="Normal 4 2 2 2 8 4 6" xfId="50470"/>
    <cellStyle name="Normal 4 2 2 2 8 4 7" xfId="57585"/>
    <cellStyle name="Normal 4 2 2 2 8 5" xfId="5411"/>
    <cellStyle name="Normal 4 2 2 2 8 5 2" xfId="12526"/>
    <cellStyle name="Normal 4 2 2 2 8 5 2 2" xfId="23198"/>
    <cellStyle name="Normal 4 2 2 2 8 5 3" xfId="23197"/>
    <cellStyle name="Normal 4 2 2 2 8 5 4" xfId="38611"/>
    <cellStyle name="Normal 4 2 2 2 8 5 5" xfId="45726"/>
    <cellStyle name="Normal 4 2 2 2 8 5 6" xfId="52841"/>
    <cellStyle name="Normal 4 2 2 2 8 5 7" xfId="59956"/>
    <cellStyle name="Normal 4 2 2 2 8 6" xfId="7788"/>
    <cellStyle name="Normal 4 2 2 2 8 6 2" xfId="23199"/>
    <cellStyle name="Normal 4 2 2 2 8 7" xfId="14903"/>
    <cellStyle name="Normal 4 2 2 2 8 7 2" xfId="23200"/>
    <cellStyle name="Normal 4 2 2 2 8 8" xfId="23180"/>
    <cellStyle name="Normal 4 2 2 2 8 9" xfId="33872"/>
    <cellStyle name="Normal 4 2 2 2 9" xfId="835"/>
    <cellStyle name="Normal 4 2 2 2 9 10" xfId="55381"/>
    <cellStyle name="Normal 4 2 2 2 9 2" xfId="3203"/>
    <cellStyle name="Normal 4 2 2 2 9 2 2" xfId="10318"/>
    <cellStyle name="Normal 4 2 2 2 9 2 2 2" xfId="23203"/>
    <cellStyle name="Normal 4 2 2 2 9 2 3" xfId="23202"/>
    <cellStyle name="Normal 4 2 2 2 9 2 4" xfId="36403"/>
    <cellStyle name="Normal 4 2 2 2 9 2 5" xfId="43518"/>
    <cellStyle name="Normal 4 2 2 2 9 2 6" xfId="50633"/>
    <cellStyle name="Normal 4 2 2 2 9 2 7" xfId="57748"/>
    <cellStyle name="Normal 4 2 2 2 9 3" xfId="5574"/>
    <cellStyle name="Normal 4 2 2 2 9 3 2" xfId="12689"/>
    <cellStyle name="Normal 4 2 2 2 9 3 2 2" xfId="23205"/>
    <cellStyle name="Normal 4 2 2 2 9 3 3" xfId="23204"/>
    <cellStyle name="Normal 4 2 2 2 9 3 4" xfId="38774"/>
    <cellStyle name="Normal 4 2 2 2 9 3 5" xfId="45889"/>
    <cellStyle name="Normal 4 2 2 2 9 3 6" xfId="53004"/>
    <cellStyle name="Normal 4 2 2 2 9 3 7" xfId="60119"/>
    <cellStyle name="Normal 4 2 2 2 9 4" xfId="7951"/>
    <cellStyle name="Normal 4 2 2 2 9 4 2" xfId="23206"/>
    <cellStyle name="Normal 4 2 2 2 9 5" xfId="15066"/>
    <cellStyle name="Normal 4 2 2 2 9 5 2" xfId="23207"/>
    <cellStyle name="Normal 4 2 2 2 9 6" xfId="23201"/>
    <cellStyle name="Normal 4 2 2 2 9 7" xfId="34035"/>
    <cellStyle name="Normal 4 2 2 2 9 8" xfId="41151"/>
    <cellStyle name="Normal 4 2 2 2 9 9" xfId="48266"/>
    <cellStyle name="Normal 4 2 2 20" xfId="40342"/>
    <cellStyle name="Normal 4 2 2 21" xfId="47457"/>
    <cellStyle name="Normal 4 2 2 22" xfId="54572"/>
    <cellStyle name="Normal 4 2 2 3" xfId="37"/>
    <cellStyle name="Normal 4 2 2 3 10" xfId="4789"/>
    <cellStyle name="Normal 4 2 2 3 10 2" xfId="11904"/>
    <cellStyle name="Normal 4 2 2 3 10 2 2" xfId="23210"/>
    <cellStyle name="Normal 4 2 2 3 10 3" xfId="23209"/>
    <cellStyle name="Normal 4 2 2 3 10 4" xfId="37989"/>
    <cellStyle name="Normal 4 2 2 3 10 5" xfId="45104"/>
    <cellStyle name="Normal 4 2 2 3 10 6" xfId="52219"/>
    <cellStyle name="Normal 4 2 2 3 10 7" xfId="59334"/>
    <cellStyle name="Normal 4 2 2 3 11" xfId="7166"/>
    <cellStyle name="Normal 4 2 2 3 11 2" xfId="23211"/>
    <cellStyle name="Normal 4 2 2 3 12" xfId="14281"/>
    <cellStyle name="Normal 4 2 2 3 12 2" xfId="23212"/>
    <cellStyle name="Normal 4 2 2 3 13" xfId="23208"/>
    <cellStyle name="Normal 4 2 2 3 14" xfId="33250"/>
    <cellStyle name="Normal 4 2 2 3 15" xfId="40366"/>
    <cellStyle name="Normal 4 2 2 3 16" xfId="47481"/>
    <cellStyle name="Normal 4 2 2 3 17" xfId="54596"/>
    <cellStyle name="Normal 4 2 2 3 2" xfId="79"/>
    <cellStyle name="Normal 4 2 2 3 2 10" xfId="14319"/>
    <cellStyle name="Normal 4 2 2 3 2 10 2" xfId="23214"/>
    <cellStyle name="Normal 4 2 2 3 2 11" xfId="23213"/>
    <cellStyle name="Normal 4 2 2 3 2 12" xfId="33288"/>
    <cellStyle name="Normal 4 2 2 3 2 13" xfId="40404"/>
    <cellStyle name="Normal 4 2 2 3 2 14" xfId="47519"/>
    <cellStyle name="Normal 4 2 2 3 2 15" xfId="54634"/>
    <cellStyle name="Normal 4 2 2 3 2 2" xfId="281"/>
    <cellStyle name="Normal 4 2 2 3 2 2 10" xfId="40599"/>
    <cellStyle name="Normal 4 2 2 3 2 2 11" xfId="47714"/>
    <cellStyle name="Normal 4 2 2 3 2 2 12" xfId="54829"/>
    <cellStyle name="Normal 4 2 2 3 2 2 2" xfId="1082"/>
    <cellStyle name="Normal 4 2 2 3 2 2 2 10" xfId="55628"/>
    <cellStyle name="Normal 4 2 2 3 2 2 2 2" xfId="3450"/>
    <cellStyle name="Normal 4 2 2 3 2 2 2 2 2" xfId="10565"/>
    <cellStyle name="Normal 4 2 2 3 2 2 2 2 2 2" xfId="23218"/>
    <cellStyle name="Normal 4 2 2 3 2 2 2 2 3" xfId="23217"/>
    <cellStyle name="Normal 4 2 2 3 2 2 2 2 4" xfId="36650"/>
    <cellStyle name="Normal 4 2 2 3 2 2 2 2 5" xfId="43765"/>
    <cellStyle name="Normal 4 2 2 3 2 2 2 2 6" xfId="50880"/>
    <cellStyle name="Normal 4 2 2 3 2 2 2 2 7" xfId="57995"/>
    <cellStyle name="Normal 4 2 2 3 2 2 2 3" xfId="5821"/>
    <cellStyle name="Normal 4 2 2 3 2 2 2 3 2" xfId="12936"/>
    <cellStyle name="Normal 4 2 2 3 2 2 2 3 2 2" xfId="23220"/>
    <cellStyle name="Normal 4 2 2 3 2 2 2 3 3" xfId="23219"/>
    <cellStyle name="Normal 4 2 2 3 2 2 2 3 4" xfId="39021"/>
    <cellStyle name="Normal 4 2 2 3 2 2 2 3 5" xfId="46136"/>
    <cellStyle name="Normal 4 2 2 3 2 2 2 3 6" xfId="53251"/>
    <cellStyle name="Normal 4 2 2 3 2 2 2 3 7" xfId="60366"/>
    <cellStyle name="Normal 4 2 2 3 2 2 2 4" xfId="8198"/>
    <cellStyle name="Normal 4 2 2 3 2 2 2 4 2" xfId="23221"/>
    <cellStyle name="Normal 4 2 2 3 2 2 2 5" xfId="15313"/>
    <cellStyle name="Normal 4 2 2 3 2 2 2 5 2" xfId="23222"/>
    <cellStyle name="Normal 4 2 2 3 2 2 2 6" xfId="23216"/>
    <cellStyle name="Normal 4 2 2 3 2 2 2 7" xfId="34282"/>
    <cellStyle name="Normal 4 2 2 3 2 2 2 8" xfId="41398"/>
    <cellStyle name="Normal 4 2 2 3 2 2 2 9" xfId="48513"/>
    <cellStyle name="Normal 4 2 2 3 2 2 3" xfId="1872"/>
    <cellStyle name="Normal 4 2 2 3 2 2 3 10" xfId="56417"/>
    <cellStyle name="Normal 4 2 2 3 2 2 3 2" xfId="4239"/>
    <cellStyle name="Normal 4 2 2 3 2 2 3 2 2" xfId="11354"/>
    <cellStyle name="Normal 4 2 2 3 2 2 3 2 2 2" xfId="23225"/>
    <cellStyle name="Normal 4 2 2 3 2 2 3 2 3" xfId="23224"/>
    <cellStyle name="Normal 4 2 2 3 2 2 3 2 4" xfId="37439"/>
    <cellStyle name="Normal 4 2 2 3 2 2 3 2 5" xfId="44554"/>
    <cellStyle name="Normal 4 2 2 3 2 2 3 2 6" xfId="51669"/>
    <cellStyle name="Normal 4 2 2 3 2 2 3 2 7" xfId="58784"/>
    <cellStyle name="Normal 4 2 2 3 2 2 3 3" xfId="6610"/>
    <cellStyle name="Normal 4 2 2 3 2 2 3 3 2" xfId="13725"/>
    <cellStyle name="Normal 4 2 2 3 2 2 3 3 2 2" xfId="23227"/>
    <cellStyle name="Normal 4 2 2 3 2 2 3 3 3" xfId="23226"/>
    <cellStyle name="Normal 4 2 2 3 2 2 3 3 4" xfId="39810"/>
    <cellStyle name="Normal 4 2 2 3 2 2 3 3 5" xfId="46925"/>
    <cellStyle name="Normal 4 2 2 3 2 2 3 3 6" xfId="54040"/>
    <cellStyle name="Normal 4 2 2 3 2 2 3 3 7" xfId="61155"/>
    <cellStyle name="Normal 4 2 2 3 2 2 3 4" xfId="8987"/>
    <cellStyle name="Normal 4 2 2 3 2 2 3 4 2" xfId="23228"/>
    <cellStyle name="Normal 4 2 2 3 2 2 3 5" xfId="16102"/>
    <cellStyle name="Normal 4 2 2 3 2 2 3 5 2" xfId="23229"/>
    <cellStyle name="Normal 4 2 2 3 2 2 3 6" xfId="23223"/>
    <cellStyle name="Normal 4 2 2 3 2 2 3 7" xfId="35071"/>
    <cellStyle name="Normal 4 2 2 3 2 2 3 8" xfId="42187"/>
    <cellStyle name="Normal 4 2 2 3 2 2 3 9" xfId="49302"/>
    <cellStyle name="Normal 4 2 2 3 2 2 4" xfId="2651"/>
    <cellStyle name="Normal 4 2 2 3 2 2 4 2" xfId="9766"/>
    <cellStyle name="Normal 4 2 2 3 2 2 4 2 2" xfId="23231"/>
    <cellStyle name="Normal 4 2 2 3 2 2 4 3" xfId="23230"/>
    <cellStyle name="Normal 4 2 2 3 2 2 4 4" xfId="35851"/>
    <cellStyle name="Normal 4 2 2 3 2 2 4 5" xfId="42966"/>
    <cellStyle name="Normal 4 2 2 3 2 2 4 6" xfId="50081"/>
    <cellStyle name="Normal 4 2 2 3 2 2 4 7" xfId="57196"/>
    <cellStyle name="Normal 4 2 2 3 2 2 5" xfId="5022"/>
    <cellStyle name="Normal 4 2 2 3 2 2 5 2" xfId="12137"/>
    <cellStyle name="Normal 4 2 2 3 2 2 5 2 2" xfId="23233"/>
    <cellStyle name="Normal 4 2 2 3 2 2 5 3" xfId="23232"/>
    <cellStyle name="Normal 4 2 2 3 2 2 5 4" xfId="38222"/>
    <cellStyle name="Normal 4 2 2 3 2 2 5 5" xfId="45337"/>
    <cellStyle name="Normal 4 2 2 3 2 2 5 6" xfId="52452"/>
    <cellStyle name="Normal 4 2 2 3 2 2 5 7" xfId="59567"/>
    <cellStyle name="Normal 4 2 2 3 2 2 6" xfId="7399"/>
    <cellStyle name="Normal 4 2 2 3 2 2 6 2" xfId="23234"/>
    <cellStyle name="Normal 4 2 2 3 2 2 7" xfId="14514"/>
    <cellStyle name="Normal 4 2 2 3 2 2 7 2" xfId="23235"/>
    <cellStyle name="Normal 4 2 2 3 2 2 8" xfId="23215"/>
    <cellStyle name="Normal 4 2 2 3 2 2 9" xfId="33483"/>
    <cellStyle name="Normal 4 2 2 3 2 3" xfId="476"/>
    <cellStyle name="Normal 4 2 2 3 2 3 10" xfId="40794"/>
    <cellStyle name="Normal 4 2 2 3 2 3 11" xfId="47909"/>
    <cellStyle name="Normal 4 2 2 3 2 3 12" xfId="55024"/>
    <cellStyle name="Normal 4 2 2 3 2 3 2" xfId="1277"/>
    <cellStyle name="Normal 4 2 2 3 2 3 2 10" xfId="55823"/>
    <cellStyle name="Normal 4 2 2 3 2 3 2 2" xfId="3645"/>
    <cellStyle name="Normal 4 2 2 3 2 3 2 2 2" xfId="10760"/>
    <cellStyle name="Normal 4 2 2 3 2 3 2 2 2 2" xfId="23239"/>
    <cellStyle name="Normal 4 2 2 3 2 3 2 2 3" xfId="23238"/>
    <cellStyle name="Normal 4 2 2 3 2 3 2 2 4" xfId="36845"/>
    <cellStyle name="Normal 4 2 2 3 2 3 2 2 5" xfId="43960"/>
    <cellStyle name="Normal 4 2 2 3 2 3 2 2 6" xfId="51075"/>
    <cellStyle name="Normal 4 2 2 3 2 3 2 2 7" xfId="58190"/>
    <cellStyle name="Normal 4 2 2 3 2 3 2 3" xfId="6016"/>
    <cellStyle name="Normal 4 2 2 3 2 3 2 3 2" xfId="13131"/>
    <cellStyle name="Normal 4 2 2 3 2 3 2 3 2 2" xfId="23241"/>
    <cellStyle name="Normal 4 2 2 3 2 3 2 3 3" xfId="23240"/>
    <cellStyle name="Normal 4 2 2 3 2 3 2 3 4" xfId="39216"/>
    <cellStyle name="Normal 4 2 2 3 2 3 2 3 5" xfId="46331"/>
    <cellStyle name="Normal 4 2 2 3 2 3 2 3 6" xfId="53446"/>
    <cellStyle name="Normal 4 2 2 3 2 3 2 3 7" xfId="60561"/>
    <cellStyle name="Normal 4 2 2 3 2 3 2 4" xfId="8393"/>
    <cellStyle name="Normal 4 2 2 3 2 3 2 4 2" xfId="23242"/>
    <cellStyle name="Normal 4 2 2 3 2 3 2 5" xfId="15508"/>
    <cellStyle name="Normal 4 2 2 3 2 3 2 5 2" xfId="23243"/>
    <cellStyle name="Normal 4 2 2 3 2 3 2 6" xfId="23237"/>
    <cellStyle name="Normal 4 2 2 3 2 3 2 7" xfId="34477"/>
    <cellStyle name="Normal 4 2 2 3 2 3 2 8" xfId="41593"/>
    <cellStyle name="Normal 4 2 2 3 2 3 2 9" xfId="48708"/>
    <cellStyle name="Normal 4 2 2 3 2 3 3" xfId="2067"/>
    <cellStyle name="Normal 4 2 2 3 2 3 3 10" xfId="56612"/>
    <cellStyle name="Normal 4 2 2 3 2 3 3 2" xfId="4434"/>
    <cellStyle name="Normal 4 2 2 3 2 3 3 2 2" xfId="11549"/>
    <cellStyle name="Normal 4 2 2 3 2 3 3 2 2 2" xfId="23246"/>
    <cellStyle name="Normal 4 2 2 3 2 3 3 2 3" xfId="23245"/>
    <cellStyle name="Normal 4 2 2 3 2 3 3 2 4" xfId="37634"/>
    <cellStyle name="Normal 4 2 2 3 2 3 3 2 5" xfId="44749"/>
    <cellStyle name="Normal 4 2 2 3 2 3 3 2 6" xfId="51864"/>
    <cellStyle name="Normal 4 2 2 3 2 3 3 2 7" xfId="58979"/>
    <cellStyle name="Normal 4 2 2 3 2 3 3 3" xfId="6805"/>
    <cellStyle name="Normal 4 2 2 3 2 3 3 3 2" xfId="13920"/>
    <cellStyle name="Normal 4 2 2 3 2 3 3 3 2 2" xfId="23248"/>
    <cellStyle name="Normal 4 2 2 3 2 3 3 3 3" xfId="23247"/>
    <cellStyle name="Normal 4 2 2 3 2 3 3 3 4" xfId="40005"/>
    <cellStyle name="Normal 4 2 2 3 2 3 3 3 5" xfId="47120"/>
    <cellStyle name="Normal 4 2 2 3 2 3 3 3 6" xfId="54235"/>
    <cellStyle name="Normal 4 2 2 3 2 3 3 3 7" xfId="61350"/>
    <cellStyle name="Normal 4 2 2 3 2 3 3 4" xfId="9182"/>
    <cellStyle name="Normal 4 2 2 3 2 3 3 4 2" xfId="23249"/>
    <cellStyle name="Normal 4 2 2 3 2 3 3 5" xfId="16297"/>
    <cellStyle name="Normal 4 2 2 3 2 3 3 5 2" xfId="23250"/>
    <cellStyle name="Normal 4 2 2 3 2 3 3 6" xfId="23244"/>
    <cellStyle name="Normal 4 2 2 3 2 3 3 7" xfId="35266"/>
    <cellStyle name="Normal 4 2 2 3 2 3 3 8" xfId="42382"/>
    <cellStyle name="Normal 4 2 2 3 2 3 3 9" xfId="49497"/>
    <cellStyle name="Normal 4 2 2 3 2 3 4" xfId="2846"/>
    <cellStyle name="Normal 4 2 2 3 2 3 4 2" xfId="9961"/>
    <cellStyle name="Normal 4 2 2 3 2 3 4 2 2" xfId="23252"/>
    <cellStyle name="Normal 4 2 2 3 2 3 4 3" xfId="23251"/>
    <cellStyle name="Normal 4 2 2 3 2 3 4 4" xfId="36046"/>
    <cellStyle name="Normal 4 2 2 3 2 3 4 5" xfId="43161"/>
    <cellStyle name="Normal 4 2 2 3 2 3 4 6" xfId="50276"/>
    <cellStyle name="Normal 4 2 2 3 2 3 4 7" xfId="57391"/>
    <cellStyle name="Normal 4 2 2 3 2 3 5" xfId="5217"/>
    <cellStyle name="Normal 4 2 2 3 2 3 5 2" xfId="12332"/>
    <cellStyle name="Normal 4 2 2 3 2 3 5 2 2" xfId="23254"/>
    <cellStyle name="Normal 4 2 2 3 2 3 5 3" xfId="23253"/>
    <cellStyle name="Normal 4 2 2 3 2 3 5 4" xfId="38417"/>
    <cellStyle name="Normal 4 2 2 3 2 3 5 5" xfId="45532"/>
    <cellStyle name="Normal 4 2 2 3 2 3 5 6" xfId="52647"/>
    <cellStyle name="Normal 4 2 2 3 2 3 5 7" xfId="59762"/>
    <cellStyle name="Normal 4 2 2 3 2 3 6" xfId="7594"/>
    <cellStyle name="Normal 4 2 2 3 2 3 6 2" xfId="23255"/>
    <cellStyle name="Normal 4 2 2 3 2 3 7" xfId="14709"/>
    <cellStyle name="Normal 4 2 2 3 2 3 7 2" xfId="23256"/>
    <cellStyle name="Normal 4 2 2 3 2 3 8" xfId="23236"/>
    <cellStyle name="Normal 4 2 2 3 2 3 9" xfId="33678"/>
    <cellStyle name="Normal 4 2 2 3 2 4" xfId="679"/>
    <cellStyle name="Normal 4 2 2 3 2 4 10" xfId="40997"/>
    <cellStyle name="Normal 4 2 2 3 2 4 11" xfId="48112"/>
    <cellStyle name="Normal 4 2 2 3 2 4 12" xfId="55227"/>
    <cellStyle name="Normal 4 2 2 3 2 4 2" xfId="1480"/>
    <cellStyle name="Normal 4 2 2 3 2 4 2 10" xfId="56026"/>
    <cellStyle name="Normal 4 2 2 3 2 4 2 2" xfId="3848"/>
    <cellStyle name="Normal 4 2 2 3 2 4 2 2 2" xfId="10963"/>
    <cellStyle name="Normal 4 2 2 3 2 4 2 2 2 2" xfId="23260"/>
    <cellStyle name="Normal 4 2 2 3 2 4 2 2 3" xfId="23259"/>
    <cellStyle name="Normal 4 2 2 3 2 4 2 2 4" xfId="37048"/>
    <cellStyle name="Normal 4 2 2 3 2 4 2 2 5" xfId="44163"/>
    <cellStyle name="Normal 4 2 2 3 2 4 2 2 6" xfId="51278"/>
    <cellStyle name="Normal 4 2 2 3 2 4 2 2 7" xfId="58393"/>
    <cellStyle name="Normal 4 2 2 3 2 4 2 3" xfId="6219"/>
    <cellStyle name="Normal 4 2 2 3 2 4 2 3 2" xfId="13334"/>
    <cellStyle name="Normal 4 2 2 3 2 4 2 3 2 2" xfId="23262"/>
    <cellStyle name="Normal 4 2 2 3 2 4 2 3 3" xfId="23261"/>
    <cellStyle name="Normal 4 2 2 3 2 4 2 3 4" xfId="39419"/>
    <cellStyle name="Normal 4 2 2 3 2 4 2 3 5" xfId="46534"/>
    <cellStyle name="Normal 4 2 2 3 2 4 2 3 6" xfId="53649"/>
    <cellStyle name="Normal 4 2 2 3 2 4 2 3 7" xfId="60764"/>
    <cellStyle name="Normal 4 2 2 3 2 4 2 4" xfId="8596"/>
    <cellStyle name="Normal 4 2 2 3 2 4 2 4 2" xfId="23263"/>
    <cellStyle name="Normal 4 2 2 3 2 4 2 5" xfId="15711"/>
    <cellStyle name="Normal 4 2 2 3 2 4 2 5 2" xfId="23264"/>
    <cellStyle name="Normal 4 2 2 3 2 4 2 6" xfId="23258"/>
    <cellStyle name="Normal 4 2 2 3 2 4 2 7" xfId="34680"/>
    <cellStyle name="Normal 4 2 2 3 2 4 2 8" xfId="41796"/>
    <cellStyle name="Normal 4 2 2 3 2 4 2 9" xfId="48911"/>
    <cellStyle name="Normal 4 2 2 3 2 4 3" xfId="2270"/>
    <cellStyle name="Normal 4 2 2 3 2 4 3 10" xfId="56815"/>
    <cellStyle name="Normal 4 2 2 3 2 4 3 2" xfId="4637"/>
    <cellStyle name="Normal 4 2 2 3 2 4 3 2 2" xfId="11752"/>
    <cellStyle name="Normal 4 2 2 3 2 4 3 2 2 2" xfId="23267"/>
    <cellStyle name="Normal 4 2 2 3 2 4 3 2 3" xfId="23266"/>
    <cellStyle name="Normal 4 2 2 3 2 4 3 2 4" xfId="37837"/>
    <cellStyle name="Normal 4 2 2 3 2 4 3 2 5" xfId="44952"/>
    <cellStyle name="Normal 4 2 2 3 2 4 3 2 6" xfId="52067"/>
    <cellStyle name="Normal 4 2 2 3 2 4 3 2 7" xfId="59182"/>
    <cellStyle name="Normal 4 2 2 3 2 4 3 3" xfId="7008"/>
    <cellStyle name="Normal 4 2 2 3 2 4 3 3 2" xfId="14123"/>
    <cellStyle name="Normal 4 2 2 3 2 4 3 3 2 2" xfId="23269"/>
    <cellStyle name="Normal 4 2 2 3 2 4 3 3 3" xfId="23268"/>
    <cellStyle name="Normal 4 2 2 3 2 4 3 3 4" xfId="40208"/>
    <cellStyle name="Normal 4 2 2 3 2 4 3 3 5" xfId="47323"/>
    <cellStyle name="Normal 4 2 2 3 2 4 3 3 6" xfId="54438"/>
    <cellStyle name="Normal 4 2 2 3 2 4 3 3 7" xfId="61553"/>
    <cellStyle name="Normal 4 2 2 3 2 4 3 4" xfId="9385"/>
    <cellStyle name="Normal 4 2 2 3 2 4 3 4 2" xfId="23270"/>
    <cellStyle name="Normal 4 2 2 3 2 4 3 5" xfId="16500"/>
    <cellStyle name="Normal 4 2 2 3 2 4 3 5 2" xfId="23271"/>
    <cellStyle name="Normal 4 2 2 3 2 4 3 6" xfId="23265"/>
    <cellStyle name="Normal 4 2 2 3 2 4 3 7" xfId="35469"/>
    <cellStyle name="Normal 4 2 2 3 2 4 3 8" xfId="42585"/>
    <cellStyle name="Normal 4 2 2 3 2 4 3 9" xfId="49700"/>
    <cellStyle name="Normal 4 2 2 3 2 4 4" xfId="3049"/>
    <cellStyle name="Normal 4 2 2 3 2 4 4 2" xfId="10164"/>
    <cellStyle name="Normal 4 2 2 3 2 4 4 2 2" xfId="23273"/>
    <cellStyle name="Normal 4 2 2 3 2 4 4 3" xfId="23272"/>
    <cellStyle name="Normal 4 2 2 3 2 4 4 4" xfId="36249"/>
    <cellStyle name="Normal 4 2 2 3 2 4 4 5" xfId="43364"/>
    <cellStyle name="Normal 4 2 2 3 2 4 4 6" xfId="50479"/>
    <cellStyle name="Normal 4 2 2 3 2 4 4 7" xfId="57594"/>
    <cellStyle name="Normal 4 2 2 3 2 4 5" xfId="5420"/>
    <cellStyle name="Normal 4 2 2 3 2 4 5 2" xfId="12535"/>
    <cellStyle name="Normal 4 2 2 3 2 4 5 2 2" xfId="23275"/>
    <cellStyle name="Normal 4 2 2 3 2 4 5 3" xfId="23274"/>
    <cellStyle name="Normal 4 2 2 3 2 4 5 4" xfId="38620"/>
    <cellStyle name="Normal 4 2 2 3 2 4 5 5" xfId="45735"/>
    <cellStyle name="Normal 4 2 2 3 2 4 5 6" xfId="52850"/>
    <cellStyle name="Normal 4 2 2 3 2 4 5 7" xfId="59965"/>
    <cellStyle name="Normal 4 2 2 3 2 4 6" xfId="7797"/>
    <cellStyle name="Normal 4 2 2 3 2 4 6 2" xfId="23276"/>
    <cellStyle name="Normal 4 2 2 3 2 4 7" xfId="14912"/>
    <cellStyle name="Normal 4 2 2 3 2 4 7 2" xfId="23277"/>
    <cellStyle name="Normal 4 2 2 3 2 4 8" xfId="23257"/>
    <cellStyle name="Normal 4 2 2 3 2 4 9" xfId="33881"/>
    <cellStyle name="Normal 4 2 2 3 2 5" xfId="887"/>
    <cellStyle name="Normal 4 2 2 3 2 5 10" xfId="55433"/>
    <cellStyle name="Normal 4 2 2 3 2 5 2" xfId="3255"/>
    <cellStyle name="Normal 4 2 2 3 2 5 2 2" xfId="10370"/>
    <cellStyle name="Normal 4 2 2 3 2 5 2 2 2" xfId="23280"/>
    <cellStyle name="Normal 4 2 2 3 2 5 2 3" xfId="23279"/>
    <cellStyle name="Normal 4 2 2 3 2 5 2 4" xfId="36455"/>
    <cellStyle name="Normal 4 2 2 3 2 5 2 5" xfId="43570"/>
    <cellStyle name="Normal 4 2 2 3 2 5 2 6" xfId="50685"/>
    <cellStyle name="Normal 4 2 2 3 2 5 2 7" xfId="57800"/>
    <cellStyle name="Normal 4 2 2 3 2 5 3" xfId="5626"/>
    <cellStyle name="Normal 4 2 2 3 2 5 3 2" xfId="12741"/>
    <cellStyle name="Normal 4 2 2 3 2 5 3 2 2" xfId="23282"/>
    <cellStyle name="Normal 4 2 2 3 2 5 3 3" xfId="23281"/>
    <cellStyle name="Normal 4 2 2 3 2 5 3 4" xfId="38826"/>
    <cellStyle name="Normal 4 2 2 3 2 5 3 5" xfId="45941"/>
    <cellStyle name="Normal 4 2 2 3 2 5 3 6" xfId="53056"/>
    <cellStyle name="Normal 4 2 2 3 2 5 3 7" xfId="60171"/>
    <cellStyle name="Normal 4 2 2 3 2 5 4" xfId="8003"/>
    <cellStyle name="Normal 4 2 2 3 2 5 4 2" xfId="23283"/>
    <cellStyle name="Normal 4 2 2 3 2 5 5" xfId="15118"/>
    <cellStyle name="Normal 4 2 2 3 2 5 5 2" xfId="23284"/>
    <cellStyle name="Normal 4 2 2 3 2 5 6" xfId="23278"/>
    <cellStyle name="Normal 4 2 2 3 2 5 7" xfId="34087"/>
    <cellStyle name="Normal 4 2 2 3 2 5 8" xfId="41203"/>
    <cellStyle name="Normal 4 2 2 3 2 5 9" xfId="48318"/>
    <cellStyle name="Normal 4 2 2 3 2 6" xfId="1677"/>
    <cellStyle name="Normal 4 2 2 3 2 6 10" xfId="56222"/>
    <cellStyle name="Normal 4 2 2 3 2 6 2" xfId="4044"/>
    <cellStyle name="Normal 4 2 2 3 2 6 2 2" xfId="11159"/>
    <cellStyle name="Normal 4 2 2 3 2 6 2 2 2" xfId="23287"/>
    <cellStyle name="Normal 4 2 2 3 2 6 2 3" xfId="23286"/>
    <cellStyle name="Normal 4 2 2 3 2 6 2 4" xfId="37244"/>
    <cellStyle name="Normal 4 2 2 3 2 6 2 5" xfId="44359"/>
    <cellStyle name="Normal 4 2 2 3 2 6 2 6" xfId="51474"/>
    <cellStyle name="Normal 4 2 2 3 2 6 2 7" xfId="58589"/>
    <cellStyle name="Normal 4 2 2 3 2 6 3" xfId="6415"/>
    <cellStyle name="Normal 4 2 2 3 2 6 3 2" xfId="13530"/>
    <cellStyle name="Normal 4 2 2 3 2 6 3 2 2" xfId="23289"/>
    <cellStyle name="Normal 4 2 2 3 2 6 3 3" xfId="23288"/>
    <cellStyle name="Normal 4 2 2 3 2 6 3 4" xfId="39615"/>
    <cellStyle name="Normal 4 2 2 3 2 6 3 5" xfId="46730"/>
    <cellStyle name="Normal 4 2 2 3 2 6 3 6" xfId="53845"/>
    <cellStyle name="Normal 4 2 2 3 2 6 3 7" xfId="60960"/>
    <cellStyle name="Normal 4 2 2 3 2 6 4" xfId="8792"/>
    <cellStyle name="Normal 4 2 2 3 2 6 4 2" xfId="23290"/>
    <cellStyle name="Normal 4 2 2 3 2 6 5" xfId="15907"/>
    <cellStyle name="Normal 4 2 2 3 2 6 5 2" xfId="23291"/>
    <cellStyle name="Normal 4 2 2 3 2 6 6" xfId="23285"/>
    <cellStyle name="Normal 4 2 2 3 2 6 7" xfId="34876"/>
    <cellStyle name="Normal 4 2 2 3 2 6 8" xfId="41992"/>
    <cellStyle name="Normal 4 2 2 3 2 6 9" xfId="49107"/>
    <cellStyle name="Normal 4 2 2 3 2 7" xfId="2456"/>
    <cellStyle name="Normal 4 2 2 3 2 7 2" xfId="9571"/>
    <cellStyle name="Normal 4 2 2 3 2 7 2 2" xfId="23293"/>
    <cellStyle name="Normal 4 2 2 3 2 7 3" xfId="23292"/>
    <cellStyle name="Normal 4 2 2 3 2 7 4" xfId="35656"/>
    <cellStyle name="Normal 4 2 2 3 2 7 5" xfId="42771"/>
    <cellStyle name="Normal 4 2 2 3 2 7 6" xfId="49886"/>
    <cellStyle name="Normal 4 2 2 3 2 7 7" xfId="57001"/>
    <cellStyle name="Normal 4 2 2 3 2 8" xfId="4827"/>
    <cellStyle name="Normal 4 2 2 3 2 8 2" xfId="11942"/>
    <cellStyle name="Normal 4 2 2 3 2 8 2 2" xfId="23295"/>
    <cellStyle name="Normal 4 2 2 3 2 8 3" xfId="23294"/>
    <cellStyle name="Normal 4 2 2 3 2 8 4" xfId="38027"/>
    <cellStyle name="Normal 4 2 2 3 2 8 5" xfId="45142"/>
    <cellStyle name="Normal 4 2 2 3 2 8 6" xfId="52257"/>
    <cellStyle name="Normal 4 2 2 3 2 8 7" xfId="59372"/>
    <cellStyle name="Normal 4 2 2 3 2 9" xfId="7204"/>
    <cellStyle name="Normal 4 2 2 3 2 9 2" xfId="23296"/>
    <cellStyle name="Normal 4 2 2 3 3" xfId="138"/>
    <cellStyle name="Normal 4 2 2 3 3 10" xfId="14378"/>
    <cellStyle name="Normal 4 2 2 3 3 10 2" xfId="23298"/>
    <cellStyle name="Normal 4 2 2 3 3 11" xfId="23297"/>
    <cellStyle name="Normal 4 2 2 3 3 12" xfId="33347"/>
    <cellStyle name="Normal 4 2 2 3 3 13" xfId="40463"/>
    <cellStyle name="Normal 4 2 2 3 3 14" xfId="47578"/>
    <cellStyle name="Normal 4 2 2 3 3 15" xfId="54693"/>
    <cellStyle name="Normal 4 2 2 3 3 2" xfId="340"/>
    <cellStyle name="Normal 4 2 2 3 3 2 10" xfId="40658"/>
    <cellStyle name="Normal 4 2 2 3 3 2 11" xfId="47773"/>
    <cellStyle name="Normal 4 2 2 3 3 2 12" xfId="54888"/>
    <cellStyle name="Normal 4 2 2 3 3 2 2" xfId="1141"/>
    <cellStyle name="Normal 4 2 2 3 3 2 2 10" xfId="55687"/>
    <cellStyle name="Normal 4 2 2 3 3 2 2 2" xfId="3509"/>
    <cellStyle name="Normal 4 2 2 3 3 2 2 2 2" xfId="10624"/>
    <cellStyle name="Normal 4 2 2 3 3 2 2 2 2 2" xfId="23302"/>
    <cellStyle name="Normal 4 2 2 3 3 2 2 2 3" xfId="23301"/>
    <cellStyle name="Normal 4 2 2 3 3 2 2 2 4" xfId="36709"/>
    <cellStyle name="Normal 4 2 2 3 3 2 2 2 5" xfId="43824"/>
    <cellStyle name="Normal 4 2 2 3 3 2 2 2 6" xfId="50939"/>
    <cellStyle name="Normal 4 2 2 3 3 2 2 2 7" xfId="58054"/>
    <cellStyle name="Normal 4 2 2 3 3 2 2 3" xfId="5880"/>
    <cellStyle name="Normal 4 2 2 3 3 2 2 3 2" xfId="12995"/>
    <cellStyle name="Normal 4 2 2 3 3 2 2 3 2 2" xfId="23304"/>
    <cellStyle name="Normal 4 2 2 3 3 2 2 3 3" xfId="23303"/>
    <cellStyle name="Normal 4 2 2 3 3 2 2 3 4" xfId="39080"/>
    <cellStyle name="Normal 4 2 2 3 3 2 2 3 5" xfId="46195"/>
    <cellStyle name="Normal 4 2 2 3 3 2 2 3 6" xfId="53310"/>
    <cellStyle name="Normal 4 2 2 3 3 2 2 3 7" xfId="60425"/>
    <cellStyle name="Normal 4 2 2 3 3 2 2 4" xfId="8257"/>
    <cellStyle name="Normal 4 2 2 3 3 2 2 4 2" xfId="23305"/>
    <cellStyle name="Normal 4 2 2 3 3 2 2 5" xfId="15372"/>
    <cellStyle name="Normal 4 2 2 3 3 2 2 5 2" xfId="23306"/>
    <cellStyle name="Normal 4 2 2 3 3 2 2 6" xfId="23300"/>
    <cellStyle name="Normal 4 2 2 3 3 2 2 7" xfId="34341"/>
    <cellStyle name="Normal 4 2 2 3 3 2 2 8" xfId="41457"/>
    <cellStyle name="Normal 4 2 2 3 3 2 2 9" xfId="48572"/>
    <cellStyle name="Normal 4 2 2 3 3 2 3" xfId="1931"/>
    <cellStyle name="Normal 4 2 2 3 3 2 3 10" xfId="56476"/>
    <cellStyle name="Normal 4 2 2 3 3 2 3 2" xfId="4298"/>
    <cellStyle name="Normal 4 2 2 3 3 2 3 2 2" xfId="11413"/>
    <cellStyle name="Normal 4 2 2 3 3 2 3 2 2 2" xfId="23309"/>
    <cellStyle name="Normal 4 2 2 3 3 2 3 2 3" xfId="23308"/>
    <cellStyle name="Normal 4 2 2 3 3 2 3 2 4" xfId="37498"/>
    <cellStyle name="Normal 4 2 2 3 3 2 3 2 5" xfId="44613"/>
    <cellStyle name="Normal 4 2 2 3 3 2 3 2 6" xfId="51728"/>
    <cellStyle name="Normal 4 2 2 3 3 2 3 2 7" xfId="58843"/>
    <cellStyle name="Normal 4 2 2 3 3 2 3 3" xfId="6669"/>
    <cellStyle name="Normal 4 2 2 3 3 2 3 3 2" xfId="13784"/>
    <cellStyle name="Normal 4 2 2 3 3 2 3 3 2 2" xfId="23311"/>
    <cellStyle name="Normal 4 2 2 3 3 2 3 3 3" xfId="23310"/>
    <cellStyle name="Normal 4 2 2 3 3 2 3 3 4" xfId="39869"/>
    <cellStyle name="Normal 4 2 2 3 3 2 3 3 5" xfId="46984"/>
    <cellStyle name="Normal 4 2 2 3 3 2 3 3 6" xfId="54099"/>
    <cellStyle name="Normal 4 2 2 3 3 2 3 3 7" xfId="61214"/>
    <cellStyle name="Normal 4 2 2 3 3 2 3 4" xfId="9046"/>
    <cellStyle name="Normal 4 2 2 3 3 2 3 4 2" xfId="23312"/>
    <cellStyle name="Normal 4 2 2 3 3 2 3 5" xfId="16161"/>
    <cellStyle name="Normal 4 2 2 3 3 2 3 5 2" xfId="23313"/>
    <cellStyle name="Normal 4 2 2 3 3 2 3 6" xfId="23307"/>
    <cellStyle name="Normal 4 2 2 3 3 2 3 7" xfId="35130"/>
    <cellStyle name="Normal 4 2 2 3 3 2 3 8" xfId="42246"/>
    <cellStyle name="Normal 4 2 2 3 3 2 3 9" xfId="49361"/>
    <cellStyle name="Normal 4 2 2 3 3 2 4" xfId="2710"/>
    <cellStyle name="Normal 4 2 2 3 3 2 4 2" xfId="9825"/>
    <cellStyle name="Normal 4 2 2 3 3 2 4 2 2" xfId="23315"/>
    <cellStyle name="Normal 4 2 2 3 3 2 4 3" xfId="23314"/>
    <cellStyle name="Normal 4 2 2 3 3 2 4 4" xfId="35910"/>
    <cellStyle name="Normal 4 2 2 3 3 2 4 5" xfId="43025"/>
    <cellStyle name="Normal 4 2 2 3 3 2 4 6" xfId="50140"/>
    <cellStyle name="Normal 4 2 2 3 3 2 4 7" xfId="57255"/>
    <cellStyle name="Normal 4 2 2 3 3 2 5" xfId="5081"/>
    <cellStyle name="Normal 4 2 2 3 3 2 5 2" xfId="12196"/>
    <cellStyle name="Normal 4 2 2 3 3 2 5 2 2" xfId="23317"/>
    <cellStyle name="Normal 4 2 2 3 3 2 5 3" xfId="23316"/>
    <cellStyle name="Normal 4 2 2 3 3 2 5 4" xfId="38281"/>
    <cellStyle name="Normal 4 2 2 3 3 2 5 5" xfId="45396"/>
    <cellStyle name="Normal 4 2 2 3 3 2 5 6" xfId="52511"/>
    <cellStyle name="Normal 4 2 2 3 3 2 5 7" xfId="59626"/>
    <cellStyle name="Normal 4 2 2 3 3 2 6" xfId="7458"/>
    <cellStyle name="Normal 4 2 2 3 3 2 6 2" xfId="23318"/>
    <cellStyle name="Normal 4 2 2 3 3 2 7" xfId="14573"/>
    <cellStyle name="Normal 4 2 2 3 3 2 7 2" xfId="23319"/>
    <cellStyle name="Normal 4 2 2 3 3 2 8" xfId="23299"/>
    <cellStyle name="Normal 4 2 2 3 3 2 9" xfId="33542"/>
    <cellStyle name="Normal 4 2 2 3 3 3" xfId="535"/>
    <cellStyle name="Normal 4 2 2 3 3 3 10" xfId="40853"/>
    <cellStyle name="Normal 4 2 2 3 3 3 11" xfId="47968"/>
    <cellStyle name="Normal 4 2 2 3 3 3 12" xfId="55083"/>
    <cellStyle name="Normal 4 2 2 3 3 3 2" xfId="1336"/>
    <cellStyle name="Normal 4 2 2 3 3 3 2 10" xfId="55882"/>
    <cellStyle name="Normal 4 2 2 3 3 3 2 2" xfId="3704"/>
    <cellStyle name="Normal 4 2 2 3 3 3 2 2 2" xfId="10819"/>
    <cellStyle name="Normal 4 2 2 3 3 3 2 2 2 2" xfId="23323"/>
    <cellStyle name="Normal 4 2 2 3 3 3 2 2 3" xfId="23322"/>
    <cellStyle name="Normal 4 2 2 3 3 3 2 2 4" xfId="36904"/>
    <cellStyle name="Normal 4 2 2 3 3 3 2 2 5" xfId="44019"/>
    <cellStyle name="Normal 4 2 2 3 3 3 2 2 6" xfId="51134"/>
    <cellStyle name="Normal 4 2 2 3 3 3 2 2 7" xfId="58249"/>
    <cellStyle name="Normal 4 2 2 3 3 3 2 3" xfId="6075"/>
    <cellStyle name="Normal 4 2 2 3 3 3 2 3 2" xfId="13190"/>
    <cellStyle name="Normal 4 2 2 3 3 3 2 3 2 2" xfId="23325"/>
    <cellStyle name="Normal 4 2 2 3 3 3 2 3 3" xfId="23324"/>
    <cellStyle name="Normal 4 2 2 3 3 3 2 3 4" xfId="39275"/>
    <cellStyle name="Normal 4 2 2 3 3 3 2 3 5" xfId="46390"/>
    <cellStyle name="Normal 4 2 2 3 3 3 2 3 6" xfId="53505"/>
    <cellStyle name="Normal 4 2 2 3 3 3 2 3 7" xfId="60620"/>
    <cellStyle name="Normal 4 2 2 3 3 3 2 4" xfId="8452"/>
    <cellStyle name="Normal 4 2 2 3 3 3 2 4 2" xfId="23326"/>
    <cellStyle name="Normal 4 2 2 3 3 3 2 5" xfId="15567"/>
    <cellStyle name="Normal 4 2 2 3 3 3 2 5 2" xfId="23327"/>
    <cellStyle name="Normal 4 2 2 3 3 3 2 6" xfId="23321"/>
    <cellStyle name="Normal 4 2 2 3 3 3 2 7" xfId="34536"/>
    <cellStyle name="Normal 4 2 2 3 3 3 2 8" xfId="41652"/>
    <cellStyle name="Normal 4 2 2 3 3 3 2 9" xfId="48767"/>
    <cellStyle name="Normal 4 2 2 3 3 3 3" xfId="2126"/>
    <cellStyle name="Normal 4 2 2 3 3 3 3 10" xfId="56671"/>
    <cellStyle name="Normal 4 2 2 3 3 3 3 2" xfId="4493"/>
    <cellStyle name="Normal 4 2 2 3 3 3 3 2 2" xfId="11608"/>
    <cellStyle name="Normal 4 2 2 3 3 3 3 2 2 2" xfId="23330"/>
    <cellStyle name="Normal 4 2 2 3 3 3 3 2 3" xfId="23329"/>
    <cellStyle name="Normal 4 2 2 3 3 3 3 2 4" xfId="37693"/>
    <cellStyle name="Normal 4 2 2 3 3 3 3 2 5" xfId="44808"/>
    <cellStyle name="Normal 4 2 2 3 3 3 3 2 6" xfId="51923"/>
    <cellStyle name="Normal 4 2 2 3 3 3 3 2 7" xfId="59038"/>
    <cellStyle name="Normal 4 2 2 3 3 3 3 3" xfId="6864"/>
    <cellStyle name="Normal 4 2 2 3 3 3 3 3 2" xfId="13979"/>
    <cellStyle name="Normal 4 2 2 3 3 3 3 3 2 2" xfId="23332"/>
    <cellStyle name="Normal 4 2 2 3 3 3 3 3 3" xfId="23331"/>
    <cellStyle name="Normal 4 2 2 3 3 3 3 3 4" xfId="40064"/>
    <cellStyle name="Normal 4 2 2 3 3 3 3 3 5" xfId="47179"/>
    <cellStyle name="Normal 4 2 2 3 3 3 3 3 6" xfId="54294"/>
    <cellStyle name="Normal 4 2 2 3 3 3 3 3 7" xfId="61409"/>
    <cellStyle name="Normal 4 2 2 3 3 3 3 4" xfId="9241"/>
    <cellStyle name="Normal 4 2 2 3 3 3 3 4 2" xfId="23333"/>
    <cellStyle name="Normal 4 2 2 3 3 3 3 5" xfId="16356"/>
    <cellStyle name="Normal 4 2 2 3 3 3 3 5 2" xfId="23334"/>
    <cellStyle name="Normal 4 2 2 3 3 3 3 6" xfId="23328"/>
    <cellStyle name="Normal 4 2 2 3 3 3 3 7" xfId="35325"/>
    <cellStyle name="Normal 4 2 2 3 3 3 3 8" xfId="42441"/>
    <cellStyle name="Normal 4 2 2 3 3 3 3 9" xfId="49556"/>
    <cellStyle name="Normal 4 2 2 3 3 3 4" xfId="2905"/>
    <cellStyle name="Normal 4 2 2 3 3 3 4 2" xfId="10020"/>
    <cellStyle name="Normal 4 2 2 3 3 3 4 2 2" xfId="23336"/>
    <cellStyle name="Normal 4 2 2 3 3 3 4 3" xfId="23335"/>
    <cellStyle name="Normal 4 2 2 3 3 3 4 4" xfId="36105"/>
    <cellStyle name="Normal 4 2 2 3 3 3 4 5" xfId="43220"/>
    <cellStyle name="Normal 4 2 2 3 3 3 4 6" xfId="50335"/>
    <cellStyle name="Normal 4 2 2 3 3 3 4 7" xfId="57450"/>
    <cellStyle name="Normal 4 2 2 3 3 3 5" xfId="5276"/>
    <cellStyle name="Normal 4 2 2 3 3 3 5 2" xfId="12391"/>
    <cellStyle name="Normal 4 2 2 3 3 3 5 2 2" xfId="23338"/>
    <cellStyle name="Normal 4 2 2 3 3 3 5 3" xfId="23337"/>
    <cellStyle name="Normal 4 2 2 3 3 3 5 4" xfId="38476"/>
    <cellStyle name="Normal 4 2 2 3 3 3 5 5" xfId="45591"/>
    <cellStyle name="Normal 4 2 2 3 3 3 5 6" xfId="52706"/>
    <cellStyle name="Normal 4 2 2 3 3 3 5 7" xfId="59821"/>
    <cellStyle name="Normal 4 2 2 3 3 3 6" xfId="7653"/>
    <cellStyle name="Normal 4 2 2 3 3 3 6 2" xfId="23339"/>
    <cellStyle name="Normal 4 2 2 3 3 3 7" xfId="14768"/>
    <cellStyle name="Normal 4 2 2 3 3 3 7 2" xfId="23340"/>
    <cellStyle name="Normal 4 2 2 3 3 3 8" xfId="23320"/>
    <cellStyle name="Normal 4 2 2 3 3 3 9" xfId="33737"/>
    <cellStyle name="Normal 4 2 2 3 3 4" xfId="680"/>
    <cellStyle name="Normal 4 2 2 3 3 4 10" xfId="40998"/>
    <cellStyle name="Normal 4 2 2 3 3 4 11" xfId="48113"/>
    <cellStyle name="Normal 4 2 2 3 3 4 12" xfId="55228"/>
    <cellStyle name="Normal 4 2 2 3 3 4 2" xfId="1481"/>
    <cellStyle name="Normal 4 2 2 3 3 4 2 10" xfId="56027"/>
    <cellStyle name="Normal 4 2 2 3 3 4 2 2" xfId="3849"/>
    <cellStyle name="Normal 4 2 2 3 3 4 2 2 2" xfId="10964"/>
    <cellStyle name="Normal 4 2 2 3 3 4 2 2 2 2" xfId="23344"/>
    <cellStyle name="Normal 4 2 2 3 3 4 2 2 3" xfId="23343"/>
    <cellStyle name="Normal 4 2 2 3 3 4 2 2 4" xfId="37049"/>
    <cellStyle name="Normal 4 2 2 3 3 4 2 2 5" xfId="44164"/>
    <cellStyle name="Normal 4 2 2 3 3 4 2 2 6" xfId="51279"/>
    <cellStyle name="Normal 4 2 2 3 3 4 2 2 7" xfId="58394"/>
    <cellStyle name="Normal 4 2 2 3 3 4 2 3" xfId="6220"/>
    <cellStyle name="Normal 4 2 2 3 3 4 2 3 2" xfId="13335"/>
    <cellStyle name="Normal 4 2 2 3 3 4 2 3 2 2" xfId="23346"/>
    <cellStyle name="Normal 4 2 2 3 3 4 2 3 3" xfId="23345"/>
    <cellStyle name="Normal 4 2 2 3 3 4 2 3 4" xfId="39420"/>
    <cellStyle name="Normal 4 2 2 3 3 4 2 3 5" xfId="46535"/>
    <cellStyle name="Normal 4 2 2 3 3 4 2 3 6" xfId="53650"/>
    <cellStyle name="Normal 4 2 2 3 3 4 2 3 7" xfId="60765"/>
    <cellStyle name="Normal 4 2 2 3 3 4 2 4" xfId="8597"/>
    <cellStyle name="Normal 4 2 2 3 3 4 2 4 2" xfId="23347"/>
    <cellStyle name="Normal 4 2 2 3 3 4 2 5" xfId="15712"/>
    <cellStyle name="Normal 4 2 2 3 3 4 2 5 2" xfId="23348"/>
    <cellStyle name="Normal 4 2 2 3 3 4 2 6" xfId="23342"/>
    <cellStyle name="Normal 4 2 2 3 3 4 2 7" xfId="34681"/>
    <cellStyle name="Normal 4 2 2 3 3 4 2 8" xfId="41797"/>
    <cellStyle name="Normal 4 2 2 3 3 4 2 9" xfId="48912"/>
    <cellStyle name="Normal 4 2 2 3 3 4 3" xfId="2271"/>
    <cellStyle name="Normal 4 2 2 3 3 4 3 10" xfId="56816"/>
    <cellStyle name="Normal 4 2 2 3 3 4 3 2" xfId="4638"/>
    <cellStyle name="Normal 4 2 2 3 3 4 3 2 2" xfId="11753"/>
    <cellStyle name="Normal 4 2 2 3 3 4 3 2 2 2" xfId="23351"/>
    <cellStyle name="Normal 4 2 2 3 3 4 3 2 3" xfId="23350"/>
    <cellStyle name="Normal 4 2 2 3 3 4 3 2 4" xfId="37838"/>
    <cellStyle name="Normal 4 2 2 3 3 4 3 2 5" xfId="44953"/>
    <cellStyle name="Normal 4 2 2 3 3 4 3 2 6" xfId="52068"/>
    <cellStyle name="Normal 4 2 2 3 3 4 3 2 7" xfId="59183"/>
    <cellStyle name="Normal 4 2 2 3 3 4 3 3" xfId="7009"/>
    <cellStyle name="Normal 4 2 2 3 3 4 3 3 2" xfId="14124"/>
    <cellStyle name="Normal 4 2 2 3 3 4 3 3 2 2" xfId="23353"/>
    <cellStyle name="Normal 4 2 2 3 3 4 3 3 3" xfId="23352"/>
    <cellStyle name="Normal 4 2 2 3 3 4 3 3 4" xfId="40209"/>
    <cellStyle name="Normal 4 2 2 3 3 4 3 3 5" xfId="47324"/>
    <cellStyle name="Normal 4 2 2 3 3 4 3 3 6" xfId="54439"/>
    <cellStyle name="Normal 4 2 2 3 3 4 3 3 7" xfId="61554"/>
    <cellStyle name="Normal 4 2 2 3 3 4 3 4" xfId="9386"/>
    <cellStyle name="Normal 4 2 2 3 3 4 3 4 2" xfId="23354"/>
    <cellStyle name="Normal 4 2 2 3 3 4 3 5" xfId="16501"/>
    <cellStyle name="Normal 4 2 2 3 3 4 3 5 2" xfId="23355"/>
    <cellStyle name="Normal 4 2 2 3 3 4 3 6" xfId="23349"/>
    <cellStyle name="Normal 4 2 2 3 3 4 3 7" xfId="35470"/>
    <cellStyle name="Normal 4 2 2 3 3 4 3 8" xfId="42586"/>
    <cellStyle name="Normal 4 2 2 3 3 4 3 9" xfId="49701"/>
    <cellStyle name="Normal 4 2 2 3 3 4 4" xfId="3050"/>
    <cellStyle name="Normal 4 2 2 3 3 4 4 2" xfId="10165"/>
    <cellStyle name="Normal 4 2 2 3 3 4 4 2 2" xfId="23357"/>
    <cellStyle name="Normal 4 2 2 3 3 4 4 3" xfId="23356"/>
    <cellStyle name="Normal 4 2 2 3 3 4 4 4" xfId="36250"/>
    <cellStyle name="Normal 4 2 2 3 3 4 4 5" xfId="43365"/>
    <cellStyle name="Normal 4 2 2 3 3 4 4 6" xfId="50480"/>
    <cellStyle name="Normal 4 2 2 3 3 4 4 7" xfId="57595"/>
    <cellStyle name="Normal 4 2 2 3 3 4 5" xfId="5421"/>
    <cellStyle name="Normal 4 2 2 3 3 4 5 2" xfId="12536"/>
    <cellStyle name="Normal 4 2 2 3 3 4 5 2 2" xfId="23359"/>
    <cellStyle name="Normal 4 2 2 3 3 4 5 3" xfId="23358"/>
    <cellStyle name="Normal 4 2 2 3 3 4 5 4" xfId="38621"/>
    <cellStyle name="Normal 4 2 2 3 3 4 5 5" xfId="45736"/>
    <cellStyle name="Normal 4 2 2 3 3 4 5 6" xfId="52851"/>
    <cellStyle name="Normal 4 2 2 3 3 4 5 7" xfId="59966"/>
    <cellStyle name="Normal 4 2 2 3 3 4 6" xfId="7798"/>
    <cellStyle name="Normal 4 2 2 3 3 4 6 2" xfId="23360"/>
    <cellStyle name="Normal 4 2 2 3 3 4 7" xfId="14913"/>
    <cellStyle name="Normal 4 2 2 3 3 4 7 2" xfId="23361"/>
    <cellStyle name="Normal 4 2 2 3 3 4 8" xfId="23341"/>
    <cellStyle name="Normal 4 2 2 3 3 4 9" xfId="33882"/>
    <cellStyle name="Normal 4 2 2 3 3 5" xfId="946"/>
    <cellStyle name="Normal 4 2 2 3 3 5 10" xfId="55492"/>
    <cellStyle name="Normal 4 2 2 3 3 5 2" xfId="3314"/>
    <cellStyle name="Normal 4 2 2 3 3 5 2 2" xfId="10429"/>
    <cellStyle name="Normal 4 2 2 3 3 5 2 2 2" xfId="23364"/>
    <cellStyle name="Normal 4 2 2 3 3 5 2 3" xfId="23363"/>
    <cellStyle name="Normal 4 2 2 3 3 5 2 4" xfId="36514"/>
    <cellStyle name="Normal 4 2 2 3 3 5 2 5" xfId="43629"/>
    <cellStyle name="Normal 4 2 2 3 3 5 2 6" xfId="50744"/>
    <cellStyle name="Normal 4 2 2 3 3 5 2 7" xfId="57859"/>
    <cellStyle name="Normal 4 2 2 3 3 5 3" xfId="5685"/>
    <cellStyle name="Normal 4 2 2 3 3 5 3 2" xfId="12800"/>
    <cellStyle name="Normal 4 2 2 3 3 5 3 2 2" xfId="23366"/>
    <cellStyle name="Normal 4 2 2 3 3 5 3 3" xfId="23365"/>
    <cellStyle name="Normal 4 2 2 3 3 5 3 4" xfId="38885"/>
    <cellStyle name="Normal 4 2 2 3 3 5 3 5" xfId="46000"/>
    <cellStyle name="Normal 4 2 2 3 3 5 3 6" xfId="53115"/>
    <cellStyle name="Normal 4 2 2 3 3 5 3 7" xfId="60230"/>
    <cellStyle name="Normal 4 2 2 3 3 5 4" xfId="8062"/>
    <cellStyle name="Normal 4 2 2 3 3 5 4 2" xfId="23367"/>
    <cellStyle name="Normal 4 2 2 3 3 5 5" xfId="15177"/>
    <cellStyle name="Normal 4 2 2 3 3 5 5 2" xfId="23368"/>
    <cellStyle name="Normal 4 2 2 3 3 5 6" xfId="23362"/>
    <cellStyle name="Normal 4 2 2 3 3 5 7" xfId="34146"/>
    <cellStyle name="Normal 4 2 2 3 3 5 8" xfId="41262"/>
    <cellStyle name="Normal 4 2 2 3 3 5 9" xfId="48377"/>
    <cellStyle name="Normal 4 2 2 3 3 6" xfId="1736"/>
    <cellStyle name="Normal 4 2 2 3 3 6 10" xfId="56281"/>
    <cellStyle name="Normal 4 2 2 3 3 6 2" xfId="4103"/>
    <cellStyle name="Normal 4 2 2 3 3 6 2 2" xfId="11218"/>
    <cellStyle name="Normal 4 2 2 3 3 6 2 2 2" xfId="23371"/>
    <cellStyle name="Normal 4 2 2 3 3 6 2 3" xfId="23370"/>
    <cellStyle name="Normal 4 2 2 3 3 6 2 4" xfId="37303"/>
    <cellStyle name="Normal 4 2 2 3 3 6 2 5" xfId="44418"/>
    <cellStyle name="Normal 4 2 2 3 3 6 2 6" xfId="51533"/>
    <cellStyle name="Normal 4 2 2 3 3 6 2 7" xfId="58648"/>
    <cellStyle name="Normal 4 2 2 3 3 6 3" xfId="6474"/>
    <cellStyle name="Normal 4 2 2 3 3 6 3 2" xfId="13589"/>
    <cellStyle name="Normal 4 2 2 3 3 6 3 2 2" xfId="23373"/>
    <cellStyle name="Normal 4 2 2 3 3 6 3 3" xfId="23372"/>
    <cellStyle name="Normal 4 2 2 3 3 6 3 4" xfId="39674"/>
    <cellStyle name="Normal 4 2 2 3 3 6 3 5" xfId="46789"/>
    <cellStyle name="Normal 4 2 2 3 3 6 3 6" xfId="53904"/>
    <cellStyle name="Normal 4 2 2 3 3 6 3 7" xfId="61019"/>
    <cellStyle name="Normal 4 2 2 3 3 6 4" xfId="8851"/>
    <cellStyle name="Normal 4 2 2 3 3 6 4 2" xfId="23374"/>
    <cellStyle name="Normal 4 2 2 3 3 6 5" xfId="15966"/>
    <cellStyle name="Normal 4 2 2 3 3 6 5 2" xfId="23375"/>
    <cellStyle name="Normal 4 2 2 3 3 6 6" xfId="23369"/>
    <cellStyle name="Normal 4 2 2 3 3 6 7" xfId="34935"/>
    <cellStyle name="Normal 4 2 2 3 3 6 8" xfId="42051"/>
    <cellStyle name="Normal 4 2 2 3 3 6 9" xfId="49166"/>
    <cellStyle name="Normal 4 2 2 3 3 7" xfId="2515"/>
    <cellStyle name="Normal 4 2 2 3 3 7 2" xfId="9630"/>
    <cellStyle name="Normal 4 2 2 3 3 7 2 2" xfId="23377"/>
    <cellStyle name="Normal 4 2 2 3 3 7 3" xfId="23376"/>
    <cellStyle name="Normal 4 2 2 3 3 7 4" xfId="35715"/>
    <cellStyle name="Normal 4 2 2 3 3 7 5" xfId="42830"/>
    <cellStyle name="Normal 4 2 2 3 3 7 6" xfId="49945"/>
    <cellStyle name="Normal 4 2 2 3 3 7 7" xfId="57060"/>
    <cellStyle name="Normal 4 2 2 3 3 8" xfId="4886"/>
    <cellStyle name="Normal 4 2 2 3 3 8 2" xfId="12001"/>
    <cellStyle name="Normal 4 2 2 3 3 8 2 2" xfId="23379"/>
    <cellStyle name="Normal 4 2 2 3 3 8 3" xfId="23378"/>
    <cellStyle name="Normal 4 2 2 3 3 8 4" xfId="38086"/>
    <cellStyle name="Normal 4 2 2 3 3 8 5" xfId="45201"/>
    <cellStyle name="Normal 4 2 2 3 3 8 6" xfId="52316"/>
    <cellStyle name="Normal 4 2 2 3 3 8 7" xfId="59431"/>
    <cellStyle name="Normal 4 2 2 3 3 9" xfId="7263"/>
    <cellStyle name="Normal 4 2 2 3 3 9 2" xfId="23380"/>
    <cellStyle name="Normal 4 2 2 3 4" xfId="243"/>
    <cellStyle name="Normal 4 2 2 3 4 10" xfId="40561"/>
    <cellStyle name="Normal 4 2 2 3 4 11" xfId="47676"/>
    <cellStyle name="Normal 4 2 2 3 4 12" xfId="54791"/>
    <cellStyle name="Normal 4 2 2 3 4 2" xfId="1044"/>
    <cellStyle name="Normal 4 2 2 3 4 2 10" xfId="55590"/>
    <cellStyle name="Normal 4 2 2 3 4 2 2" xfId="3412"/>
    <cellStyle name="Normal 4 2 2 3 4 2 2 2" xfId="10527"/>
    <cellStyle name="Normal 4 2 2 3 4 2 2 2 2" xfId="23384"/>
    <cellStyle name="Normal 4 2 2 3 4 2 2 3" xfId="23383"/>
    <cellStyle name="Normal 4 2 2 3 4 2 2 4" xfId="36612"/>
    <cellStyle name="Normal 4 2 2 3 4 2 2 5" xfId="43727"/>
    <cellStyle name="Normal 4 2 2 3 4 2 2 6" xfId="50842"/>
    <cellStyle name="Normal 4 2 2 3 4 2 2 7" xfId="57957"/>
    <cellStyle name="Normal 4 2 2 3 4 2 3" xfId="5783"/>
    <cellStyle name="Normal 4 2 2 3 4 2 3 2" xfId="12898"/>
    <cellStyle name="Normal 4 2 2 3 4 2 3 2 2" xfId="23386"/>
    <cellStyle name="Normal 4 2 2 3 4 2 3 3" xfId="23385"/>
    <cellStyle name="Normal 4 2 2 3 4 2 3 4" xfId="38983"/>
    <cellStyle name="Normal 4 2 2 3 4 2 3 5" xfId="46098"/>
    <cellStyle name="Normal 4 2 2 3 4 2 3 6" xfId="53213"/>
    <cellStyle name="Normal 4 2 2 3 4 2 3 7" xfId="60328"/>
    <cellStyle name="Normal 4 2 2 3 4 2 4" xfId="8160"/>
    <cellStyle name="Normal 4 2 2 3 4 2 4 2" xfId="23387"/>
    <cellStyle name="Normal 4 2 2 3 4 2 5" xfId="15275"/>
    <cellStyle name="Normal 4 2 2 3 4 2 5 2" xfId="23388"/>
    <cellStyle name="Normal 4 2 2 3 4 2 6" xfId="23382"/>
    <cellStyle name="Normal 4 2 2 3 4 2 7" xfId="34244"/>
    <cellStyle name="Normal 4 2 2 3 4 2 8" xfId="41360"/>
    <cellStyle name="Normal 4 2 2 3 4 2 9" xfId="48475"/>
    <cellStyle name="Normal 4 2 2 3 4 3" xfId="1834"/>
    <cellStyle name="Normal 4 2 2 3 4 3 10" xfId="56379"/>
    <cellStyle name="Normal 4 2 2 3 4 3 2" xfId="4201"/>
    <cellStyle name="Normal 4 2 2 3 4 3 2 2" xfId="11316"/>
    <cellStyle name="Normal 4 2 2 3 4 3 2 2 2" xfId="23391"/>
    <cellStyle name="Normal 4 2 2 3 4 3 2 3" xfId="23390"/>
    <cellStyle name="Normal 4 2 2 3 4 3 2 4" xfId="37401"/>
    <cellStyle name="Normal 4 2 2 3 4 3 2 5" xfId="44516"/>
    <cellStyle name="Normal 4 2 2 3 4 3 2 6" xfId="51631"/>
    <cellStyle name="Normal 4 2 2 3 4 3 2 7" xfId="58746"/>
    <cellStyle name="Normal 4 2 2 3 4 3 3" xfId="6572"/>
    <cellStyle name="Normal 4 2 2 3 4 3 3 2" xfId="13687"/>
    <cellStyle name="Normal 4 2 2 3 4 3 3 2 2" xfId="23393"/>
    <cellStyle name="Normal 4 2 2 3 4 3 3 3" xfId="23392"/>
    <cellStyle name="Normal 4 2 2 3 4 3 3 4" xfId="39772"/>
    <cellStyle name="Normal 4 2 2 3 4 3 3 5" xfId="46887"/>
    <cellStyle name="Normal 4 2 2 3 4 3 3 6" xfId="54002"/>
    <cellStyle name="Normal 4 2 2 3 4 3 3 7" xfId="61117"/>
    <cellStyle name="Normal 4 2 2 3 4 3 4" xfId="8949"/>
    <cellStyle name="Normal 4 2 2 3 4 3 4 2" xfId="23394"/>
    <cellStyle name="Normal 4 2 2 3 4 3 5" xfId="16064"/>
    <cellStyle name="Normal 4 2 2 3 4 3 5 2" xfId="23395"/>
    <cellStyle name="Normal 4 2 2 3 4 3 6" xfId="23389"/>
    <cellStyle name="Normal 4 2 2 3 4 3 7" xfId="35033"/>
    <cellStyle name="Normal 4 2 2 3 4 3 8" xfId="42149"/>
    <cellStyle name="Normal 4 2 2 3 4 3 9" xfId="49264"/>
    <cellStyle name="Normal 4 2 2 3 4 4" xfId="2613"/>
    <cellStyle name="Normal 4 2 2 3 4 4 2" xfId="9728"/>
    <cellStyle name="Normal 4 2 2 3 4 4 2 2" xfId="23397"/>
    <cellStyle name="Normal 4 2 2 3 4 4 3" xfId="23396"/>
    <cellStyle name="Normal 4 2 2 3 4 4 4" xfId="35813"/>
    <cellStyle name="Normal 4 2 2 3 4 4 5" xfId="42928"/>
    <cellStyle name="Normal 4 2 2 3 4 4 6" xfId="50043"/>
    <cellStyle name="Normal 4 2 2 3 4 4 7" xfId="57158"/>
    <cellStyle name="Normal 4 2 2 3 4 5" xfId="4984"/>
    <cellStyle name="Normal 4 2 2 3 4 5 2" xfId="12099"/>
    <cellStyle name="Normal 4 2 2 3 4 5 2 2" xfId="23399"/>
    <cellStyle name="Normal 4 2 2 3 4 5 3" xfId="23398"/>
    <cellStyle name="Normal 4 2 2 3 4 5 4" xfId="38184"/>
    <cellStyle name="Normal 4 2 2 3 4 5 5" xfId="45299"/>
    <cellStyle name="Normal 4 2 2 3 4 5 6" xfId="52414"/>
    <cellStyle name="Normal 4 2 2 3 4 5 7" xfId="59529"/>
    <cellStyle name="Normal 4 2 2 3 4 6" xfId="7361"/>
    <cellStyle name="Normal 4 2 2 3 4 6 2" xfId="23400"/>
    <cellStyle name="Normal 4 2 2 3 4 7" xfId="14476"/>
    <cellStyle name="Normal 4 2 2 3 4 7 2" xfId="23401"/>
    <cellStyle name="Normal 4 2 2 3 4 8" xfId="23381"/>
    <cellStyle name="Normal 4 2 2 3 4 9" xfId="33445"/>
    <cellStyle name="Normal 4 2 2 3 5" xfId="438"/>
    <cellStyle name="Normal 4 2 2 3 5 10" xfId="40756"/>
    <cellStyle name="Normal 4 2 2 3 5 11" xfId="47871"/>
    <cellStyle name="Normal 4 2 2 3 5 12" xfId="54986"/>
    <cellStyle name="Normal 4 2 2 3 5 2" xfId="1239"/>
    <cellStyle name="Normal 4 2 2 3 5 2 10" xfId="55785"/>
    <cellStyle name="Normal 4 2 2 3 5 2 2" xfId="3607"/>
    <cellStyle name="Normal 4 2 2 3 5 2 2 2" xfId="10722"/>
    <cellStyle name="Normal 4 2 2 3 5 2 2 2 2" xfId="23405"/>
    <cellStyle name="Normal 4 2 2 3 5 2 2 3" xfId="23404"/>
    <cellStyle name="Normal 4 2 2 3 5 2 2 4" xfId="36807"/>
    <cellStyle name="Normal 4 2 2 3 5 2 2 5" xfId="43922"/>
    <cellStyle name="Normal 4 2 2 3 5 2 2 6" xfId="51037"/>
    <cellStyle name="Normal 4 2 2 3 5 2 2 7" xfId="58152"/>
    <cellStyle name="Normal 4 2 2 3 5 2 3" xfId="5978"/>
    <cellStyle name="Normal 4 2 2 3 5 2 3 2" xfId="13093"/>
    <cellStyle name="Normal 4 2 2 3 5 2 3 2 2" xfId="23407"/>
    <cellStyle name="Normal 4 2 2 3 5 2 3 3" xfId="23406"/>
    <cellStyle name="Normal 4 2 2 3 5 2 3 4" xfId="39178"/>
    <cellStyle name="Normal 4 2 2 3 5 2 3 5" xfId="46293"/>
    <cellStyle name="Normal 4 2 2 3 5 2 3 6" xfId="53408"/>
    <cellStyle name="Normal 4 2 2 3 5 2 3 7" xfId="60523"/>
    <cellStyle name="Normal 4 2 2 3 5 2 4" xfId="8355"/>
    <cellStyle name="Normal 4 2 2 3 5 2 4 2" xfId="23408"/>
    <cellStyle name="Normal 4 2 2 3 5 2 5" xfId="15470"/>
    <cellStyle name="Normal 4 2 2 3 5 2 5 2" xfId="23409"/>
    <cellStyle name="Normal 4 2 2 3 5 2 6" xfId="23403"/>
    <cellStyle name="Normal 4 2 2 3 5 2 7" xfId="34439"/>
    <cellStyle name="Normal 4 2 2 3 5 2 8" xfId="41555"/>
    <cellStyle name="Normal 4 2 2 3 5 2 9" xfId="48670"/>
    <cellStyle name="Normal 4 2 2 3 5 3" xfId="2029"/>
    <cellStyle name="Normal 4 2 2 3 5 3 10" xfId="56574"/>
    <cellStyle name="Normal 4 2 2 3 5 3 2" xfId="4396"/>
    <cellStyle name="Normal 4 2 2 3 5 3 2 2" xfId="11511"/>
    <cellStyle name="Normal 4 2 2 3 5 3 2 2 2" xfId="23412"/>
    <cellStyle name="Normal 4 2 2 3 5 3 2 3" xfId="23411"/>
    <cellStyle name="Normal 4 2 2 3 5 3 2 4" xfId="37596"/>
    <cellStyle name="Normal 4 2 2 3 5 3 2 5" xfId="44711"/>
    <cellStyle name="Normal 4 2 2 3 5 3 2 6" xfId="51826"/>
    <cellStyle name="Normal 4 2 2 3 5 3 2 7" xfId="58941"/>
    <cellStyle name="Normal 4 2 2 3 5 3 3" xfId="6767"/>
    <cellStyle name="Normal 4 2 2 3 5 3 3 2" xfId="13882"/>
    <cellStyle name="Normal 4 2 2 3 5 3 3 2 2" xfId="23414"/>
    <cellStyle name="Normal 4 2 2 3 5 3 3 3" xfId="23413"/>
    <cellStyle name="Normal 4 2 2 3 5 3 3 4" xfId="39967"/>
    <cellStyle name="Normal 4 2 2 3 5 3 3 5" xfId="47082"/>
    <cellStyle name="Normal 4 2 2 3 5 3 3 6" xfId="54197"/>
    <cellStyle name="Normal 4 2 2 3 5 3 3 7" xfId="61312"/>
    <cellStyle name="Normal 4 2 2 3 5 3 4" xfId="9144"/>
    <cellStyle name="Normal 4 2 2 3 5 3 4 2" xfId="23415"/>
    <cellStyle name="Normal 4 2 2 3 5 3 5" xfId="16259"/>
    <cellStyle name="Normal 4 2 2 3 5 3 5 2" xfId="23416"/>
    <cellStyle name="Normal 4 2 2 3 5 3 6" xfId="23410"/>
    <cellStyle name="Normal 4 2 2 3 5 3 7" xfId="35228"/>
    <cellStyle name="Normal 4 2 2 3 5 3 8" xfId="42344"/>
    <cellStyle name="Normal 4 2 2 3 5 3 9" xfId="49459"/>
    <cellStyle name="Normal 4 2 2 3 5 4" xfId="2808"/>
    <cellStyle name="Normal 4 2 2 3 5 4 2" xfId="9923"/>
    <cellStyle name="Normal 4 2 2 3 5 4 2 2" xfId="23418"/>
    <cellStyle name="Normal 4 2 2 3 5 4 3" xfId="23417"/>
    <cellStyle name="Normal 4 2 2 3 5 4 4" xfId="36008"/>
    <cellStyle name="Normal 4 2 2 3 5 4 5" xfId="43123"/>
    <cellStyle name="Normal 4 2 2 3 5 4 6" xfId="50238"/>
    <cellStyle name="Normal 4 2 2 3 5 4 7" xfId="57353"/>
    <cellStyle name="Normal 4 2 2 3 5 5" xfId="5179"/>
    <cellStyle name="Normal 4 2 2 3 5 5 2" xfId="12294"/>
    <cellStyle name="Normal 4 2 2 3 5 5 2 2" xfId="23420"/>
    <cellStyle name="Normal 4 2 2 3 5 5 3" xfId="23419"/>
    <cellStyle name="Normal 4 2 2 3 5 5 4" xfId="38379"/>
    <cellStyle name="Normal 4 2 2 3 5 5 5" xfId="45494"/>
    <cellStyle name="Normal 4 2 2 3 5 5 6" xfId="52609"/>
    <cellStyle name="Normal 4 2 2 3 5 5 7" xfId="59724"/>
    <cellStyle name="Normal 4 2 2 3 5 6" xfId="7556"/>
    <cellStyle name="Normal 4 2 2 3 5 6 2" xfId="23421"/>
    <cellStyle name="Normal 4 2 2 3 5 7" xfId="14671"/>
    <cellStyle name="Normal 4 2 2 3 5 7 2" xfId="23422"/>
    <cellStyle name="Normal 4 2 2 3 5 8" xfId="23402"/>
    <cellStyle name="Normal 4 2 2 3 5 9" xfId="33640"/>
    <cellStyle name="Normal 4 2 2 3 6" xfId="678"/>
    <cellStyle name="Normal 4 2 2 3 6 10" xfId="40996"/>
    <cellStyle name="Normal 4 2 2 3 6 11" xfId="48111"/>
    <cellStyle name="Normal 4 2 2 3 6 12" xfId="55226"/>
    <cellStyle name="Normal 4 2 2 3 6 2" xfId="1479"/>
    <cellStyle name="Normal 4 2 2 3 6 2 10" xfId="56025"/>
    <cellStyle name="Normal 4 2 2 3 6 2 2" xfId="3847"/>
    <cellStyle name="Normal 4 2 2 3 6 2 2 2" xfId="10962"/>
    <cellStyle name="Normal 4 2 2 3 6 2 2 2 2" xfId="23426"/>
    <cellStyle name="Normal 4 2 2 3 6 2 2 3" xfId="23425"/>
    <cellStyle name="Normal 4 2 2 3 6 2 2 4" xfId="37047"/>
    <cellStyle name="Normal 4 2 2 3 6 2 2 5" xfId="44162"/>
    <cellStyle name="Normal 4 2 2 3 6 2 2 6" xfId="51277"/>
    <cellStyle name="Normal 4 2 2 3 6 2 2 7" xfId="58392"/>
    <cellStyle name="Normal 4 2 2 3 6 2 3" xfId="6218"/>
    <cellStyle name="Normal 4 2 2 3 6 2 3 2" xfId="13333"/>
    <cellStyle name="Normal 4 2 2 3 6 2 3 2 2" xfId="23428"/>
    <cellStyle name="Normal 4 2 2 3 6 2 3 3" xfId="23427"/>
    <cellStyle name="Normal 4 2 2 3 6 2 3 4" xfId="39418"/>
    <cellStyle name="Normal 4 2 2 3 6 2 3 5" xfId="46533"/>
    <cellStyle name="Normal 4 2 2 3 6 2 3 6" xfId="53648"/>
    <cellStyle name="Normal 4 2 2 3 6 2 3 7" xfId="60763"/>
    <cellStyle name="Normal 4 2 2 3 6 2 4" xfId="8595"/>
    <cellStyle name="Normal 4 2 2 3 6 2 4 2" xfId="23429"/>
    <cellStyle name="Normal 4 2 2 3 6 2 5" xfId="15710"/>
    <cellStyle name="Normal 4 2 2 3 6 2 5 2" xfId="23430"/>
    <cellStyle name="Normal 4 2 2 3 6 2 6" xfId="23424"/>
    <cellStyle name="Normal 4 2 2 3 6 2 7" xfId="34679"/>
    <cellStyle name="Normal 4 2 2 3 6 2 8" xfId="41795"/>
    <cellStyle name="Normal 4 2 2 3 6 2 9" xfId="48910"/>
    <cellStyle name="Normal 4 2 2 3 6 3" xfId="2269"/>
    <cellStyle name="Normal 4 2 2 3 6 3 10" xfId="56814"/>
    <cellStyle name="Normal 4 2 2 3 6 3 2" xfId="4636"/>
    <cellStyle name="Normal 4 2 2 3 6 3 2 2" xfId="11751"/>
    <cellStyle name="Normal 4 2 2 3 6 3 2 2 2" xfId="23433"/>
    <cellStyle name="Normal 4 2 2 3 6 3 2 3" xfId="23432"/>
    <cellStyle name="Normal 4 2 2 3 6 3 2 4" xfId="37836"/>
    <cellStyle name="Normal 4 2 2 3 6 3 2 5" xfId="44951"/>
    <cellStyle name="Normal 4 2 2 3 6 3 2 6" xfId="52066"/>
    <cellStyle name="Normal 4 2 2 3 6 3 2 7" xfId="59181"/>
    <cellStyle name="Normal 4 2 2 3 6 3 3" xfId="7007"/>
    <cellStyle name="Normal 4 2 2 3 6 3 3 2" xfId="14122"/>
    <cellStyle name="Normal 4 2 2 3 6 3 3 2 2" xfId="23435"/>
    <cellStyle name="Normal 4 2 2 3 6 3 3 3" xfId="23434"/>
    <cellStyle name="Normal 4 2 2 3 6 3 3 4" xfId="40207"/>
    <cellStyle name="Normal 4 2 2 3 6 3 3 5" xfId="47322"/>
    <cellStyle name="Normal 4 2 2 3 6 3 3 6" xfId="54437"/>
    <cellStyle name="Normal 4 2 2 3 6 3 3 7" xfId="61552"/>
    <cellStyle name="Normal 4 2 2 3 6 3 4" xfId="9384"/>
    <cellStyle name="Normal 4 2 2 3 6 3 4 2" xfId="23436"/>
    <cellStyle name="Normal 4 2 2 3 6 3 5" xfId="16499"/>
    <cellStyle name="Normal 4 2 2 3 6 3 5 2" xfId="23437"/>
    <cellStyle name="Normal 4 2 2 3 6 3 6" xfId="23431"/>
    <cellStyle name="Normal 4 2 2 3 6 3 7" xfId="35468"/>
    <cellStyle name="Normal 4 2 2 3 6 3 8" xfId="42584"/>
    <cellStyle name="Normal 4 2 2 3 6 3 9" xfId="49699"/>
    <cellStyle name="Normal 4 2 2 3 6 4" xfId="3048"/>
    <cellStyle name="Normal 4 2 2 3 6 4 2" xfId="10163"/>
    <cellStyle name="Normal 4 2 2 3 6 4 2 2" xfId="23439"/>
    <cellStyle name="Normal 4 2 2 3 6 4 3" xfId="23438"/>
    <cellStyle name="Normal 4 2 2 3 6 4 4" xfId="36248"/>
    <cellStyle name="Normal 4 2 2 3 6 4 5" xfId="43363"/>
    <cellStyle name="Normal 4 2 2 3 6 4 6" xfId="50478"/>
    <cellStyle name="Normal 4 2 2 3 6 4 7" xfId="57593"/>
    <cellStyle name="Normal 4 2 2 3 6 5" xfId="5419"/>
    <cellStyle name="Normal 4 2 2 3 6 5 2" xfId="12534"/>
    <cellStyle name="Normal 4 2 2 3 6 5 2 2" xfId="23441"/>
    <cellStyle name="Normal 4 2 2 3 6 5 3" xfId="23440"/>
    <cellStyle name="Normal 4 2 2 3 6 5 4" xfId="38619"/>
    <cellStyle name="Normal 4 2 2 3 6 5 5" xfId="45734"/>
    <cellStyle name="Normal 4 2 2 3 6 5 6" xfId="52849"/>
    <cellStyle name="Normal 4 2 2 3 6 5 7" xfId="59964"/>
    <cellStyle name="Normal 4 2 2 3 6 6" xfId="7796"/>
    <cellStyle name="Normal 4 2 2 3 6 6 2" xfId="23442"/>
    <cellStyle name="Normal 4 2 2 3 6 7" xfId="14911"/>
    <cellStyle name="Normal 4 2 2 3 6 7 2" xfId="23443"/>
    <cellStyle name="Normal 4 2 2 3 6 8" xfId="23423"/>
    <cellStyle name="Normal 4 2 2 3 6 9" xfId="33880"/>
    <cellStyle name="Normal 4 2 2 3 7" xfId="849"/>
    <cellStyle name="Normal 4 2 2 3 7 10" xfId="55395"/>
    <cellStyle name="Normal 4 2 2 3 7 2" xfId="3217"/>
    <cellStyle name="Normal 4 2 2 3 7 2 2" xfId="10332"/>
    <cellStyle name="Normal 4 2 2 3 7 2 2 2" xfId="23446"/>
    <cellStyle name="Normal 4 2 2 3 7 2 3" xfId="23445"/>
    <cellStyle name="Normal 4 2 2 3 7 2 4" xfId="36417"/>
    <cellStyle name="Normal 4 2 2 3 7 2 5" xfId="43532"/>
    <cellStyle name="Normal 4 2 2 3 7 2 6" xfId="50647"/>
    <cellStyle name="Normal 4 2 2 3 7 2 7" xfId="57762"/>
    <cellStyle name="Normal 4 2 2 3 7 3" xfId="5588"/>
    <cellStyle name="Normal 4 2 2 3 7 3 2" xfId="12703"/>
    <cellStyle name="Normal 4 2 2 3 7 3 2 2" xfId="23448"/>
    <cellStyle name="Normal 4 2 2 3 7 3 3" xfId="23447"/>
    <cellStyle name="Normal 4 2 2 3 7 3 4" xfId="38788"/>
    <cellStyle name="Normal 4 2 2 3 7 3 5" xfId="45903"/>
    <cellStyle name="Normal 4 2 2 3 7 3 6" xfId="53018"/>
    <cellStyle name="Normal 4 2 2 3 7 3 7" xfId="60133"/>
    <cellStyle name="Normal 4 2 2 3 7 4" xfId="7965"/>
    <cellStyle name="Normal 4 2 2 3 7 4 2" xfId="23449"/>
    <cellStyle name="Normal 4 2 2 3 7 5" xfId="15080"/>
    <cellStyle name="Normal 4 2 2 3 7 5 2" xfId="23450"/>
    <cellStyle name="Normal 4 2 2 3 7 6" xfId="23444"/>
    <cellStyle name="Normal 4 2 2 3 7 7" xfId="34049"/>
    <cellStyle name="Normal 4 2 2 3 7 8" xfId="41165"/>
    <cellStyle name="Normal 4 2 2 3 7 9" xfId="48280"/>
    <cellStyle name="Normal 4 2 2 3 8" xfId="1639"/>
    <cellStyle name="Normal 4 2 2 3 8 10" xfId="56184"/>
    <cellStyle name="Normal 4 2 2 3 8 2" xfId="4006"/>
    <cellStyle name="Normal 4 2 2 3 8 2 2" xfId="11121"/>
    <cellStyle name="Normal 4 2 2 3 8 2 2 2" xfId="23453"/>
    <cellStyle name="Normal 4 2 2 3 8 2 3" xfId="23452"/>
    <cellStyle name="Normal 4 2 2 3 8 2 4" xfId="37206"/>
    <cellStyle name="Normal 4 2 2 3 8 2 5" xfId="44321"/>
    <cellStyle name="Normal 4 2 2 3 8 2 6" xfId="51436"/>
    <cellStyle name="Normal 4 2 2 3 8 2 7" xfId="58551"/>
    <cellStyle name="Normal 4 2 2 3 8 3" xfId="6377"/>
    <cellStyle name="Normal 4 2 2 3 8 3 2" xfId="13492"/>
    <cellStyle name="Normal 4 2 2 3 8 3 2 2" xfId="23455"/>
    <cellStyle name="Normal 4 2 2 3 8 3 3" xfId="23454"/>
    <cellStyle name="Normal 4 2 2 3 8 3 4" xfId="39577"/>
    <cellStyle name="Normal 4 2 2 3 8 3 5" xfId="46692"/>
    <cellStyle name="Normal 4 2 2 3 8 3 6" xfId="53807"/>
    <cellStyle name="Normal 4 2 2 3 8 3 7" xfId="60922"/>
    <cellStyle name="Normal 4 2 2 3 8 4" xfId="8754"/>
    <cellStyle name="Normal 4 2 2 3 8 4 2" xfId="23456"/>
    <cellStyle name="Normal 4 2 2 3 8 5" xfId="15869"/>
    <cellStyle name="Normal 4 2 2 3 8 5 2" xfId="23457"/>
    <cellStyle name="Normal 4 2 2 3 8 6" xfId="23451"/>
    <cellStyle name="Normal 4 2 2 3 8 7" xfId="34838"/>
    <cellStyle name="Normal 4 2 2 3 8 8" xfId="41954"/>
    <cellStyle name="Normal 4 2 2 3 8 9" xfId="49069"/>
    <cellStyle name="Normal 4 2 2 3 9" xfId="2418"/>
    <cellStyle name="Normal 4 2 2 3 9 2" xfId="9533"/>
    <cellStyle name="Normal 4 2 2 3 9 2 2" xfId="23459"/>
    <cellStyle name="Normal 4 2 2 3 9 3" xfId="23458"/>
    <cellStyle name="Normal 4 2 2 3 9 4" xfId="35618"/>
    <cellStyle name="Normal 4 2 2 3 9 5" xfId="42733"/>
    <cellStyle name="Normal 4 2 2 3 9 6" xfId="49848"/>
    <cellStyle name="Normal 4 2 2 3 9 7" xfId="56963"/>
    <cellStyle name="Normal 4 2 2 4" xfId="76"/>
    <cellStyle name="Normal 4 2 2 4 10" xfId="7201"/>
    <cellStyle name="Normal 4 2 2 4 10 2" xfId="23461"/>
    <cellStyle name="Normal 4 2 2 4 11" xfId="14316"/>
    <cellStyle name="Normal 4 2 2 4 11 2" xfId="23462"/>
    <cellStyle name="Normal 4 2 2 4 12" xfId="23460"/>
    <cellStyle name="Normal 4 2 2 4 13" xfId="33285"/>
    <cellStyle name="Normal 4 2 2 4 14" xfId="40401"/>
    <cellStyle name="Normal 4 2 2 4 15" xfId="47516"/>
    <cellStyle name="Normal 4 2 2 4 16" xfId="54631"/>
    <cellStyle name="Normal 4 2 2 4 2" xfId="165"/>
    <cellStyle name="Normal 4 2 2 4 2 10" xfId="14402"/>
    <cellStyle name="Normal 4 2 2 4 2 10 2" xfId="23464"/>
    <cellStyle name="Normal 4 2 2 4 2 11" xfId="23463"/>
    <cellStyle name="Normal 4 2 2 4 2 12" xfId="33371"/>
    <cellStyle name="Normal 4 2 2 4 2 13" xfId="40487"/>
    <cellStyle name="Normal 4 2 2 4 2 14" xfId="47602"/>
    <cellStyle name="Normal 4 2 2 4 2 15" xfId="54717"/>
    <cellStyle name="Normal 4 2 2 4 2 2" xfId="364"/>
    <cellStyle name="Normal 4 2 2 4 2 2 10" xfId="40682"/>
    <cellStyle name="Normal 4 2 2 4 2 2 11" xfId="47797"/>
    <cellStyle name="Normal 4 2 2 4 2 2 12" xfId="54912"/>
    <cellStyle name="Normal 4 2 2 4 2 2 2" xfId="1165"/>
    <cellStyle name="Normal 4 2 2 4 2 2 2 10" xfId="55711"/>
    <cellStyle name="Normal 4 2 2 4 2 2 2 2" xfId="3533"/>
    <cellStyle name="Normal 4 2 2 4 2 2 2 2 2" xfId="10648"/>
    <cellStyle name="Normal 4 2 2 4 2 2 2 2 2 2" xfId="23468"/>
    <cellStyle name="Normal 4 2 2 4 2 2 2 2 3" xfId="23467"/>
    <cellStyle name="Normal 4 2 2 4 2 2 2 2 4" xfId="36733"/>
    <cellStyle name="Normal 4 2 2 4 2 2 2 2 5" xfId="43848"/>
    <cellStyle name="Normal 4 2 2 4 2 2 2 2 6" xfId="50963"/>
    <cellStyle name="Normal 4 2 2 4 2 2 2 2 7" xfId="58078"/>
    <cellStyle name="Normal 4 2 2 4 2 2 2 3" xfId="5904"/>
    <cellStyle name="Normal 4 2 2 4 2 2 2 3 2" xfId="13019"/>
    <cellStyle name="Normal 4 2 2 4 2 2 2 3 2 2" xfId="23470"/>
    <cellStyle name="Normal 4 2 2 4 2 2 2 3 3" xfId="23469"/>
    <cellStyle name="Normal 4 2 2 4 2 2 2 3 4" xfId="39104"/>
    <cellStyle name="Normal 4 2 2 4 2 2 2 3 5" xfId="46219"/>
    <cellStyle name="Normal 4 2 2 4 2 2 2 3 6" xfId="53334"/>
    <cellStyle name="Normal 4 2 2 4 2 2 2 3 7" xfId="60449"/>
    <cellStyle name="Normal 4 2 2 4 2 2 2 4" xfId="8281"/>
    <cellStyle name="Normal 4 2 2 4 2 2 2 4 2" xfId="23471"/>
    <cellStyle name="Normal 4 2 2 4 2 2 2 5" xfId="15396"/>
    <cellStyle name="Normal 4 2 2 4 2 2 2 5 2" xfId="23472"/>
    <cellStyle name="Normal 4 2 2 4 2 2 2 6" xfId="23466"/>
    <cellStyle name="Normal 4 2 2 4 2 2 2 7" xfId="34365"/>
    <cellStyle name="Normal 4 2 2 4 2 2 2 8" xfId="41481"/>
    <cellStyle name="Normal 4 2 2 4 2 2 2 9" xfId="48596"/>
    <cellStyle name="Normal 4 2 2 4 2 2 3" xfId="1955"/>
    <cellStyle name="Normal 4 2 2 4 2 2 3 10" xfId="56500"/>
    <cellStyle name="Normal 4 2 2 4 2 2 3 2" xfId="4322"/>
    <cellStyle name="Normal 4 2 2 4 2 2 3 2 2" xfId="11437"/>
    <cellStyle name="Normal 4 2 2 4 2 2 3 2 2 2" xfId="23475"/>
    <cellStyle name="Normal 4 2 2 4 2 2 3 2 3" xfId="23474"/>
    <cellStyle name="Normal 4 2 2 4 2 2 3 2 4" xfId="37522"/>
    <cellStyle name="Normal 4 2 2 4 2 2 3 2 5" xfId="44637"/>
    <cellStyle name="Normal 4 2 2 4 2 2 3 2 6" xfId="51752"/>
    <cellStyle name="Normal 4 2 2 4 2 2 3 2 7" xfId="58867"/>
    <cellStyle name="Normal 4 2 2 4 2 2 3 3" xfId="6693"/>
    <cellStyle name="Normal 4 2 2 4 2 2 3 3 2" xfId="13808"/>
    <cellStyle name="Normal 4 2 2 4 2 2 3 3 2 2" xfId="23477"/>
    <cellStyle name="Normal 4 2 2 4 2 2 3 3 3" xfId="23476"/>
    <cellStyle name="Normal 4 2 2 4 2 2 3 3 4" xfId="39893"/>
    <cellStyle name="Normal 4 2 2 4 2 2 3 3 5" xfId="47008"/>
    <cellStyle name="Normal 4 2 2 4 2 2 3 3 6" xfId="54123"/>
    <cellStyle name="Normal 4 2 2 4 2 2 3 3 7" xfId="61238"/>
    <cellStyle name="Normal 4 2 2 4 2 2 3 4" xfId="9070"/>
    <cellStyle name="Normal 4 2 2 4 2 2 3 4 2" xfId="23478"/>
    <cellStyle name="Normal 4 2 2 4 2 2 3 5" xfId="16185"/>
    <cellStyle name="Normal 4 2 2 4 2 2 3 5 2" xfId="23479"/>
    <cellStyle name="Normal 4 2 2 4 2 2 3 6" xfId="23473"/>
    <cellStyle name="Normal 4 2 2 4 2 2 3 7" xfId="35154"/>
    <cellStyle name="Normal 4 2 2 4 2 2 3 8" xfId="42270"/>
    <cellStyle name="Normal 4 2 2 4 2 2 3 9" xfId="49385"/>
    <cellStyle name="Normal 4 2 2 4 2 2 4" xfId="2734"/>
    <cellStyle name="Normal 4 2 2 4 2 2 4 2" xfId="9849"/>
    <cellStyle name="Normal 4 2 2 4 2 2 4 2 2" xfId="23481"/>
    <cellStyle name="Normal 4 2 2 4 2 2 4 3" xfId="23480"/>
    <cellStyle name="Normal 4 2 2 4 2 2 4 4" xfId="35934"/>
    <cellStyle name="Normal 4 2 2 4 2 2 4 5" xfId="43049"/>
    <cellStyle name="Normal 4 2 2 4 2 2 4 6" xfId="50164"/>
    <cellStyle name="Normal 4 2 2 4 2 2 4 7" xfId="57279"/>
    <cellStyle name="Normal 4 2 2 4 2 2 5" xfId="5105"/>
    <cellStyle name="Normal 4 2 2 4 2 2 5 2" xfId="12220"/>
    <cellStyle name="Normal 4 2 2 4 2 2 5 2 2" xfId="23483"/>
    <cellStyle name="Normal 4 2 2 4 2 2 5 3" xfId="23482"/>
    <cellStyle name="Normal 4 2 2 4 2 2 5 4" xfId="38305"/>
    <cellStyle name="Normal 4 2 2 4 2 2 5 5" xfId="45420"/>
    <cellStyle name="Normal 4 2 2 4 2 2 5 6" xfId="52535"/>
    <cellStyle name="Normal 4 2 2 4 2 2 5 7" xfId="59650"/>
    <cellStyle name="Normal 4 2 2 4 2 2 6" xfId="7482"/>
    <cellStyle name="Normal 4 2 2 4 2 2 6 2" xfId="23484"/>
    <cellStyle name="Normal 4 2 2 4 2 2 7" xfId="14597"/>
    <cellStyle name="Normal 4 2 2 4 2 2 7 2" xfId="23485"/>
    <cellStyle name="Normal 4 2 2 4 2 2 8" xfId="23465"/>
    <cellStyle name="Normal 4 2 2 4 2 2 9" xfId="33566"/>
    <cellStyle name="Normal 4 2 2 4 2 3" xfId="559"/>
    <cellStyle name="Normal 4 2 2 4 2 3 10" xfId="40877"/>
    <cellStyle name="Normal 4 2 2 4 2 3 11" xfId="47992"/>
    <cellStyle name="Normal 4 2 2 4 2 3 12" xfId="55107"/>
    <cellStyle name="Normal 4 2 2 4 2 3 2" xfId="1360"/>
    <cellStyle name="Normal 4 2 2 4 2 3 2 10" xfId="55906"/>
    <cellStyle name="Normal 4 2 2 4 2 3 2 2" xfId="3728"/>
    <cellStyle name="Normal 4 2 2 4 2 3 2 2 2" xfId="10843"/>
    <cellStyle name="Normal 4 2 2 4 2 3 2 2 2 2" xfId="23489"/>
    <cellStyle name="Normal 4 2 2 4 2 3 2 2 3" xfId="23488"/>
    <cellStyle name="Normal 4 2 2 4 2 3 2 2 4" xfId="36928"/>
    <cellStyle name="Normal 4 2 2 4 2 3 2 2 5" xfId="44043"/>
    <cellStyle name="Normal 4 2 2 4 2 3 2 2 6" xfId="51158"/>
    <cellStyle name="Normal 4 2 2 4 2 3 2 2 7" xfId="58273"/>
    <cellStyle name="Normal 4 2 2 4 2 3 2 3" xfId="6099"/>
    <cellStyle name="Normal 4 2 2 4 2 3 2 3 2" xfId="13214"/>
    <cellStyle name="Normal 4 2 2 4 2 3 2 3 2 2" xfId="23491"/>
    <cellStyle name="Normal 4 2 2 4 2 3 2 3 3" xfId="23490"/>
    <cellStyle name="Normal 4 2 2 4 2 3 2 3 4" xfId="39299"/>
    <cellStyle name="Normal 4 2 2 4 2 3 2 3 5" xfId="46414"/>
    <cellStyle name="Normal 4 2 2 4 2 3 2 3 6" xfId="53529"/>
    <cellStyle name="Normal 4 2 2 4 2 3 2 3 7" xfId="60644"/>
    <cellStyle name="Normal 4 2 2 4 2 3 2 4" xfId="8476"/>
    <cellStyle name="Normal 4 2 2 4 2 3 2 4 2" xfId="23492"/>
    <cellStyle name="Normal 4 2 2 4 2 3 2 5" xfId="15591"/>
    <cellStyle name="Normal 4 2 2 4 2 3 2 5 2" xfId="23493"/>
    <cellStyle name="Normal 4 2 2 4 2 3 2 6" xfId="23487"/>
    <cellStyle name="Normal 4 2 2 4 2 3 2 7" xfId="34560"/>
    <cellStyle name="Normal 4 2 2 4 2 3 2 8" xfId="41676"/>
    <cellStyle name="Normal 4 2 2 4 2 3 2 9" xfId="48791"/>
    <cellStyle name="Normal 4 2 2 4 2 3 3" xfId="2150"/>
    <cellStyle name="Normal 4 2 2 4 2 3 3 10" xfId="56695"/>
    <cellStyle name="Normal 4 2 2 4 2 3 3 2" xfId="4517"/>
    <cellStyle name="Normal 4 2 2 4 2 3 3 2 2" xfId="11632"/>
    <cellStyle name="Normal 4 2 2 4 2 3 3 2 2 2" xfId="23496"/>
    <cellStyle name="Normal 4 2 2 4 2 3 3 2 3" xfId="23495"/>
    <cellStyle name="Normal 4 2 2 4 2 3 3 2 4" xfId="37717"/>
    <cellStyle name="Normal 4 2 2 4 2 3 3 2 5" xfId="44832"/>
    <cellStyle name="Normal 4 2 2 4 2 3 3 2 6" xfId="51947"/>
    <cellStyle name="Normal 4 2 2 4 2 3 3 2 7" xfId="59062"/>
    <cellStyle name="Normal 4 2 2 4 2 3 3 3" xfId="6888"/>
    <cellStyle name="Normal 4 2 2 4 2 3 3 3 2" xfId="14003"/>
    <cellStyle name="Normal 4 2 2 4 2 3 3 3 2 2" xfId="23498"/>
    <cellStyle name="Normal 4 2 2 4 2 3 3 3 3" xfId="23497"/>
    <cellStyle name="Normal 4 2 2 4 2 3 3 3 4" xfId="40088"/>
    <cellStyle name="Normal 4 2 2 4 2 3 3 3 5" xfId="47203"/>
    <cellStyle name="Normal 4 2 2 4 2 3 3 3 6" xfId="54318"/>
    <cellStyle name="Normal 4 2 2 4 2 3 3 3 7" xfId="61433"/>
    <cellStyle name="Normal 4 2 2 4 2 3 3 4" xfId="9265"/>
    <cellStyle name="Normal 4 2 2 4 2 3 3 4 2" xfId="23499"/>
    <cellStyle name="Normal 4 2 2 4 2 3 3 5" xfId="16380"/>
    <cellStyle name="Normal 4 2 2 4 2 3 3 5 2" xfId="23500"/>
    <cellStyle name="Normal 4 2 2 4 2 3 3 6" xfId="23494"/>
    <cellStyle name="Normal 4 2 2 4 2 3 3 7" xfId="35349"/>
    <cellStyle name="Normal 4 2 2 4 2 3 3 8" xfId="42465"/>
    <cellStyle name="Normal 4 2 2 4 2 3 3 9" xfId="49580"/>
    <cellStyle name="Normal 4 2 2 4 2 3 4" xfId="2929"/>
    <cellStyle name="Normal 4 2 2 4 2 3 4 2" xfId="10044"/>
    <cellStyle name="Normal 4 2 2 4 2 3 4 2 2" xfId="23502"/>
    <cellStyle name="Normal 4 2 2 4 2 3 4 3" xfId="23501"/>
    <cellStyle name="Normal 4 2 2 4 2 3 4 4" xfId="36129"/>
    <cellStyle name="Normal 4 2 2 4 2 3 4 5" xfId="43244"/>
    <cellStyle name="Normal 4 2 2 4 2 3 4 6" xfId="50359"/>
    <cellStyle name="Normal 4 2 2 4 2 3 4 7" xfId="57474"/>
    <cellStyle name="Normal 4 2 2 4 2 3 5" xfId="5300"/>
    <cellStyle name="Normal 4 2 2 4 2 3 5 2" xfId="12415"/>
    <cellStyle name="Normal 4 2 2 4 2 3 5 2 2" xfId="23504"/>
    <cellStyle name="Normal 4 2 2 4 2 3 5 3" xfId="23503"/>
    <cellStyle name="Normal 4 2 2 4 2 3 5 4" xfId="38500"/>
    <cellStyle name="Normal 4 2 2 4 2 3 5 5" xfId="45615"/>
    <cellStyle name="Normal 4 2 2 4 2 3 5 6" xfId="52730"/>
    <cellStyle name="Normal 4 2 2 4 2 3 5 7" xfId="59845"/>
    <cellStyle name="Normal 4 2 2 4 2 3 6" xfId="7677"/>
    <cellStyle name="Normal 4 2 2 4 2 3 6 2" xfId="23505"/>
    <cellStyle name="Normal 4 2 2 4 2 3 7" xfId="14792"/>
    <cellStyle name="Normal 4 2 2 4 2 3 7 2" xfId="23506"/>
    <cellStyle name="Normal 4 2 2 4 2 3 8" xfId="23486"/>
    <cellStyle name="Normal 4 2 2 4 2 3 9" xfId="33761"/>
    <cellStyle name="Normal 4 2 2 4 2 4" xfId="682"/>
    <cellStyle name="Normal 4 2 2 4 2 4 10" xfId="41000"/>
    <cellStyle name="Normal 4 2 2 4 2 4 11" xfId="48115"/>
    <cellStyle name="Normal 4 2 2 4 2 4 12" xfId="55230"/>
    <cellStyle name="Normal 4 2 2 4 2 4 2" xfId="1483"/>
    <cellStyle name="Normal 4 2 2 4 2 4 2 10" xfId="56029"/>
    <cellStyle name="Normal 4 2 2 4 2 4 2 2" xfId="3851"/>
    <cellStyle name="Normal 4 2 2 4 2 4 2 2 2" xfId="10966"/>
    <cellStyle name="Normal 4 2 2 4 2 4 2 2 2 2" xfId="23510"/>
    <cellStyle name="Normal 4 2 2 4 2 4 2 2 3" xfId="23509"/>
    <cellStyle name="Normal 4 2 2 4 2 4 2 2 4" xfId="37051"/>
    <cellStyle name="Normal 4 2 2 4 2 4 2 2 5" xfId="44166"/>
    <cellStyle name="Normal 4 2 2 4 2 4 2 2 6" xfId="51281"/>
    <cellStyle name="Normal 4 2 2 4 2 4 2 2 7" xfId="58396"/>
    <cellStyle name="Normal 4 2 2 4 2 4 2 3" xfId="6222"/>
    <cellStyle name="Normal 4 2 2 4 2 4 2 3 2" xfId="13337"/>
    <cellStyle name="Normal 4 2 2 4 2 4 2 3 2 2" xfId="23512"/>
    <cellStyle name="Normal 4 2 2 4 2 4 2 3 3" xfId="23511"/>
    <cellStyle name="Normal 4 2 2 4 2 4 2 3 4" xfId="39422"/>
    <cellStyle name="Normal 4 2 2 4 2 4 2 3 5" xfId="46537"/>
    <cellStyle name="Normal 4 2 2 4 2 4 2 3 6" xfId="53652"/>
    <cellStyle name="Normal 4 2 2 4 2 4 2 3 7" xfId="60767"/>
    <cellStyle name="Normal 4 2 2 4 2 4 2 4" xfId="8599"/>
    <cellStyle name="Normal 4 2 2 4 2 4 2 4 2" xfId="23513"/>
    <cellStyle name="Normal 4 2 2 4 2 4 2 5" xfId="15714"/>
    <cellStyle name="Normal 4 2 2 4 2 4 2 5 2" xfId="23514"/>
    <cellStyle name="Normal 4 2 2 4 2 4 2 6" xfId="23508"/>
    <cellStyle name="Normal 4 2 2 4 2 4 2 7" xfId="34683"/>
    <cellStyle name="Normal 4 2 2 4 2 4 2 8" xfId="41799"/>
    <cellStyle name="Normal 4 2 2 4 2 4 2 9" xfId="48914"/>
    <cellStyle name="Normal 4 2 2 4 2 4 3" xfId="2273"/>
    <cellStyle name="Normal 4 2 2 4 2 4 3 10" xfId="56818"/>
    <cellStyle name="Normal 4 2 2 4 2 4 3 2" xfId="4640"/>
    <cellStyle name="Normal 4 2 2 4 2 4 3 2 2" xfId="11755"/>
    <cellStyle name="Normal 4 2 2 4 2 4 3 2 2 2" xfId="23517"/>
    <cellStyle name="Normal 4 2 2 4 2 4 3 2 3" xfId="23516"/>
    <cellStyle name="Normal 4 2 2 4 2 4 3 2 4" xfId="37840"/>
    <cellStyle name="Normal 4 2 2 4 2 4 3 2 5" xfId="44955"/>
    <cellStyle name="Normal 4 2 2 4 2 4 3 2 6" xfId="52070"/>
    <cellStyle name="Normal 4 2 2 4 2 4 3 2 7" xfId="59185"/>
    <cellStyle name="Normal 4 2 2 4 2 4 3 3" xfId="7011"/>
    <cellStyle name="Normal 4 2 2 4 2 4 3 3 2" xfId="14126"/>
    <cellStyle name="Normal 4 2 2 4 2 4 3 3 2 2" xfId="23519"/>
    <cellStyle name="Normal 4 2 2 4 2 4 3 3 3" xfId="23518"/>
    <cellStyle name="Normal 4 2 2 4 2 4 3 3 4" xfId="40211"/>
    <cellStyle name="Normal 4 2 2 4 2 4 3 3 5" xfId="47326"/>
    <cellStyle name="Normal 4 2 2 4 2 4 3 3 6" xfId="54441"/>
    <cellStyle name="Normal 4 2 2 4 2 4 3 3 7" xfId="61556"/>
    <cellStyle name="Normal 4 2 2 4 2 4 3 4" xfId="9388"/>
    <cellStyle name="Normal 4 2 2 4 2 4 3 4 2" xfId="23520"/>
    <cellStyle name="Normal 4 2 2 4 2 4 3 5" xfId="16503"/>
    <cellStyle name="Normal 4 2 2 4 2 4 3 5 2" xfId="23521"/>
    <cellStyle name="Normal 4 2 2 4 2 4 3 6" xfId="23515"/>
    <cellStyle name="Normal 4 2 2 4 2 4 3 7" xfId="35472"/>
    <cellStyle name="Normal 4 2 2 4 2 4 3 8" xfId="42588"/>
    <cellStyle name="Normal 4 2 2 4 2 4 3 9" xfId="49703"/>
    <cellStyle name="Normal 4 2 2 4 2 4 4" xfId="3052"/>
    <cellStyle name="Normal 4 2 2 4 2 4 4 2" xfId="10167"/>
    <cellStyle name="Normal 4 2 2 4 2 4 4 2 2" xfId="23523"/>
    <cellStyle name="Normal 4 2 2 4 2 4 4 3" xfId="23522"/>
    <cellStyle name="Normal 4 2 2 4 2 4 4 4" xfId="36252"/>
    <cellStyle name="Normal 4 2 2 4 2 4 4 5" xfId="43367"/>
    <cellStyle name="Normal 4 2 2 4 2 4 4 6" xfId="50482"/>
    <cellStyle name="Normal 4 2 2 4 2 4 4 7" xfId="57597"/>
    <cellStyle name="Normal 4 2 2 4 2 4 5" xfId="5423"/>
    <cellStyle name="Normal 4 2 2 4 2 4 5 2" xfId="12538"/>
    <cellStyle name="Normal 4 2 2 4 2 4 5 2 2" xfId="23525"/>
    <cellStyle name="Normal 4 2 2 4 2 4 5 3" xfId="23524"/>
    <cellStyle name="Normal 4 2 2 4 2 4 5 4" xfId="38623"/>
    <cellStyle name="Normal 4 2 2 4 2 4 5 5" xfId="45738"/>
    <cellStyle name="Normal 4 2 2 4 2 4 5 6" xfId="52853"/>
    <cellStyle name="Normal 4 2 2 4 2 4 5 7" xfId="59968"/>
    <cellStyle name="Normal 4 2 2 4 2 4 6" xfId="7800"/>
    <cellStyle name="Normal 4 2 2 4 2 4 6 2" xfId="23526"/>
    <cellStyle name="Normal 4 2 2 4 2 4 7" xfId="14915"/>
    <cellStyle name="Normal 4 2 2 4 2 4 7 2" xfId="23527"/>
    <cellStyle name="Normal 4 2 2 4 2 4 8" xfId="23507"/>
    <cellStyle name="Normal 4 2 2 4 2 4 9" xfId="33884"/>
    <cellStyle name="Normal 4 2 2 4 2 5" xfId="970"/>
    <cellStyle name="Normal 4 2 2 4 2 5 10" xfId="55516"/>
    <cellStyle name="Normal 4 2 2 4 2 5 2" xfId="3338"/>
    <cellStyle name="Normal 4 2 2 4 2 5 2 2" xfId="10453"/>
    <cellStyle name="Normal 4 2 2 4 2 5 2 2 2" xfId="23530"/>
    <cellStyle name="Normal 4 2 2 4 2 5 2 3" xfId="23529"/>
    <cellStyle name="Normal 4 2 2 4 2 5 2 4" xfId="36538"/>
    <cellStyle name="Normal 4 2 2 4 2 5 2 5" xfId="43653"/>
    <cellStyle name="Normal 4 2 2 4 2 5 2 6" xfId="50768"/>
    <cellStyle name="Normal 4 2 2 4 2 5 2 7" xfId="57883"/>
    <cellStyle name="Normal 4 2 2 4 2 5 3" xfId="5709"/>
    <cellStyle name="Normal 4 2 2 4 2 5 3 2" xfId="12824"/>
    <cellStyle name="Normal 4 2 2 4 2 5 3 2 2" xfId="23532"/>
    <cellStyle name="Normal 4 2 2 4 2 5 3 3" xfId="23531"/>
    <cellStyle name="Normal 4 2 2 4 2 5 3 4" xfId="38909"/>
    <cellStyle name="Normal 4 2 2 4 2 5 3 5" xfId="46024"/>
    <cellStyle name="Normal 4 2 2 4 2 5 3 6" xfId="53139"/>
    <cellStyle name="Normal 4 2 2 4 2 5 3 7" xfId="60254"/>
    <cellStyle name="Normal 4 2 2 4 2 5 4" xfId="8086"/>
    <cellStyle name="Normal 4 2 2 4 2 5 4 2" xfId="23533"/>
    <cellStyle name="Normal 4 2 2 4 2 5 5" xfId="15201"/>
    <cellStyle name="Normal 4 2 2 4 2 5 5 2" xfId="23534"/>
    <cellStyle name="Normal 4 2 2 4 2 5 6" xfId="23528"/>
    <cellStyle name="Normal 4 2 2 4 2 5 7" xfId="34170"/>
    <cellStyle name="Normal 4 2 2 4 2 5 8" xfId="41286"/>
    <cellStyle name="Normal 4 2 2 4 2 5 9" xfId="48401"/>
    <cellStyle name="Normal 4 2 2 4 2 6" xfId="1760"/>
    <cellStyle name="Normal 4 2 2 4 2 6 10" xfId="56305"/>
    <cellStyle name="Normal 4 2 2 4 2 6 2" xfId="4127"/>
    <cellStyle name="Normal 4 2 2 4 2 6 2 2" xfId="11242"/>
    <cellStyle name="Normal 4 2 2 4 2 6 2 2 2" xfId="23537"/>
    <cellStyle name="Normal 4 2 2 4 2 6 2 3" xfId="23536"/>
    <cellStyle name="Normal 4 2 2 4 2 6 2 4" xfId="37327"/>
    <cellStyle name="Normal 4 2 2 4 2 6 2 5" xfId="44442"/>
    <cellStyle name="Normal 4 2 2 4 2 6 2 6" xfId="51557"/>
    <cellStyle name="Normal 4 2 2 4 2 6 2 7" xfId="58672"/>
    <cellStyle name="Normal 4 2 2 4 2 6 3" xfId="6498"/>
    <cellStyle name="Normal 4 2 2 4 2 6 3 2" xfId="13613"/>
    <cellStyle name="Normal 4 2 2 4 2 6 3 2 2" xfId="23539"/>
    <cellStyle name="Normal 4 2 2 4 2 6 3 3" xfId="23538"/>
    <cellStyle name="Normal 4 2 2 4 2 6 3 4" xfId="39698"/>
    <cellStyle name="Normal 4 2 2 4 2 6 3 5" xfId="46813"/>
    <cellStyle name="Normal 4 2 2 4 2 6 3 6" xfId="53928"/>
    <cellStyle name="Normal 4 2 2 4 2 6 3 7" xfId="61043"/>
    <cellStyle name="Normal 4 2 2 4 2 6 4" xfId="8875"/>
    <cellStyle name="Normal 4 2 2 4 2 6 4 2" xfId="23540"/>
    <cellStyle name="Normal 4 2 2 4 2 6 5" xfId="15990"/>
    <cellStyle name="Normal 4 2 2 4 2 6 5 2" xfId="23541"/>
    <cellStyle name="Normal 4 2 2 4 2 6 6" xfId="23535"/>
    <cellStyle name="Normal 4 2 2 4 2 6 7" xfId="34959"/>
    <cellStyle name="Normal 4 2 2 4 2 6 8" xfId="42075"/>
    <cellStyle name="Normal 4 2 2 4 2 6 9" xfId="49190"/>
    <cellStyle name="Normal 4 2 2 4 2 7" xfId="2539"/>
    <cellStyle name="Normal 4 2 2 4 2 7 2" xfId="9654"/>
    <cellStyle name="Normal 4 2 2 4 2 7 2 2" xfId="23543"/>
    <cellStyle name="Normal 4 2 2 4 2 7 3" xfId="23542"/>
    <cellStyle name="Normal 4 2 2 4 2 7 4" xfId="35739"/>
    <cellStyle name="Normal 4 2 2 4 2 7 5" xfId="42854"/>
    <cellStyle name="Normal 4 2 2 4 2 7 6" xfId="49969"/>
    <cellStyle name="Normal 4 2 2 4 2 7 7" xfId="57084"/>
    <cellStyle name="Normal 4 2 2 4 2 8" xfId="4910"/>
    <cellStyle name="Normal 4 2 2 4 2 8 2" xfId="12025"/>
    <cellStyle name="Normal 4 2 2 4 2 8 2 2" xfId="23545"/>
    <cellStyle name="Normal 4 2 2 4 2 8 3" xfId="23544"/>
    <cellStyle name="Normal 4 2 2 4 2 8 4" xfId="38110"/>
    <cellStyle name="Normal 4 2 2 4 2 8 5" xfId="45225"/>
    <cellStyle name="Normal 4 2 2 4 2 8 6" xfId="52340"/>
    <cellStyle name="Normal 4 2 2 4 2 8 7" xfId="59455"/>
    <cellStyle name="Normal 4 2 2 4 2 9" xfId="7287"/>
    <cellStyle name="Normal 4 2 2 4 2 9 2" xfId="23546"/>
    <cellStyle name="Normal 4 2 2 4 3" xfId="278"/>
    <cellStyle name="Normal 4 2 2 4 3 10" xfId="40596"/>
    <cellStyle name="Normal 4 2 2 4 3 11" xfId="47711"/>
    <cellStyle name="Normal 4 2 2 4 3 12" xfId="54826"/>
    <cellStyle name="Normal 4 2 2 4 3 2" xfId="1079"/>
    <cellStyle name="Normal 4 2 2 4 3 2 10" xfId="55625"/>
    <cellStyle name="Normal 4 2 2 4 3 2 2" xfId="3447"/>
    <cellStyle name="Normal 4 2 2 4 3 2 2 2" xfId="10562"/>
    <cellStyle name="Normal 4 2 2 4 3 2 2 2 2" xfId="23550"/>
    <cellStyle name="Normal 4 2 2 4 3 2 2 3" xfId="23549"/>
    <cellStyle name="Normal 4 2 2 4 3 2 2 4" xfId="36647"/>
    <cellStyle name="Normal 4 2 2 4 3 2 2 5" xfId="43762"/>
    <cellStyle name="Normal 4 2 2 4 3 2 2 6" xfId="50877"/>
    <cellStyle name="Normal 4 2 2 4 3 2 2 7" xfId="57992"/>
    <cellStyle name="Normal 4 2 2 4 3 2 3" xfId="5818"/>
    <cellStyle name="Normal 4 2 2 4 3 2 3 2" xfId="12933"/>
    <cellStyle name="Normal 4 2 2 4 3 2 3 2 2" xfId="23552"/>
    <cellStyle name="Normal 4 2 2 4 3 2 3 3" xfId="23551"/>
    <cellStyle name="Normal 4 2 2 4 3 2 3 4" xfId="39018"/>
    <cellStyle name="Normal 4 2 2 4 3 2 3 5" xfId="46133"/>
    <cellStyle name="Normal 4 2 2 4 3 2 3 6" xfId="53248"/>
    <cellStyle name="Normal 4 2 2 4 3 2 3 7" xfId="60363"/>
    <cellStyle name="Normal 4 2 2 4 3 2 4" xfId="8195"/>
    <cellStyle name="Normal 4 2 2 4 3 2 4 2" xfId="23553"/>
    <cellStyle name="Normal 4 2 2 4 3 2 5" xfId="15310"/>
    <cellStyle name="Normal 4 2 2 4 3 2 5 2" xfId="23554"/>
    <cellStyle name="Normal 4 2 2 4 3 2 6" xfId="23548"/>
    <cellStyle name="Normal 4 2 2 4 3 2 7" xfId="34279"/>
    <cellStyle name="Normal 4 2 2 4 3 2 8" xfId="41395"/>
    <cellStyle name="Normal 4 2 2 4 3 2 9" xfId="48510"/>
    <cellStyle name="Normal 4 2 2 4 3 3" xfId="1869"/>
    <cellStyle name="Normal 4 2 2 4 3 3 10" xfId="56414"/>
    <cellStyle name="Normal 4 2 2 4 3 3 2" xfId="4236"/>
    <cellStyle name="Normal 4 2 2 4 3 3 2 2" xfId="11351"/>
    <cellStyle name="Normal 4 2 2 4 3 3 2 2 2" xfId="23557"/>
    <cellStyle name="Normal 4 2 2 4 3 3 2 3" xfId="23556"/>
    <cellStyle name="Normal 4 2 2 4 3 3 2 4" xfId="37436"/>
    <cellStyle name="Normal 4 2 2 4 3 3 2 5" xfId="44551"/>
    <cellStyle name="Normal 4 2 2 4 3 3 2 6" xfId="51666"/>
    <cellStyle name="Normal 4 2 2 4 3 3 2 7" xfId="58781"/>
    <cellStyle name="Normal 4 2 2 4 3 3 3" xfId="6607"/>
    <cellStyle name="Normal 4 2 2 4 3 3 3 2" xfId="13722"/>
    <cellStyle name="Normal 4 2 2 4 3 3 3 2 2" xfId="23559"/>
    <cellStyle name="Normal 4 2 2 4 3 3 3 3" xfId="23558"/>
    <cellStyle name="Normal 4 2 2 4 3 3 3 4" xfId="39807"/>
    <cellStyle name="Normal 4 2 2 4 3 3 3 5" xfId="46922"/>
    <cellStyle name="Normal 4 2 2 4 3 3 3 6" xfId="54037"/>
    <cellStyle name="Normal 4 2 2 4 3 3 3 7" xfId="61152"/>
    <cellStyle name="Normal 4 2 2 4 3 3 4" xfId="8984"/>
    <cellStyle name="Normal 4 2 2 4 3 3 4 2" xfId="23560"/>
    <cellStyle name="Normal 4 2 2 4 3 3 5" xfId="16099"/>
    <cellStyle name="Normal 4 2 2 4 3 3 5 2" xfId="23561"/>
    <cellStyle name="Normal 4 2 2 4 3 3 6" xfId="23555"/>
    <cellStyle name="Normal 4 2 2 4 3 3 7" xfId="35068"/>
    <cellStyle name="Normal 4 2 2 4 3 3 8" xfId="42184"/>
    <cellStyle name="Normal 4 2 2 4 3 3 9" xfId="49299"/>
    <cellStyle name="Normal 4 2 2 4 3 4" xfId="2648"/>
    <cellStyle name="Normal 4 2 2 4 3 4 2" xfId="9763"/>
    <cellStyle name="Normal 4 2 2 4 3 4 2 2" xfId="23563"/>
    <cellStyle name="Normal 4 2 2 4 3 4 3" xfId="23562"/>
    <cellStyle name="Normal 4 2 2 4 3 4 4" xfId="35848"/>
    <cellStyle name="Normal 4 2 2 4 3 4 5" xfId="42963"/>
    <cellStyle name="Normal 4 2 2 4 3 4 6" xfId="50078"/>
    <cellStyle name="Normal 4 2 2 4 3 4 7" xfId="57193"/>
    <cellStyle name="Normal 4 2 2 4 3 5" xfId="5019"/>
    <cellStyle name="Normal 4 2 2 4 3 5 2" xfId="12134"/>
    <cellStyle name="Normal 4 2 2 4 3 5 2 2" xfId="23565"/>
    <cellStyle name="Normal 4 2 2 4 3 5 3" xfId="23564"/>
    <cellStyle name="Normal 4 2 2 4 3 5 4" xfId="38219"/>
    <cellStyle name="Normal 4 2 2 4 3 5 5" xfId="45334"/>
    <cellStyle name="Normal 4 2 2 4 3 5 6" xfId="52449"/>
    <cellStyle name="Normal 4 2 2 4 3 5 7" xfId="59564"/>
    <cellStyle name="Normal 4 2 2 4 3 6" xfId="7396"/>
    <cellStyle name="Normal 4 2 2 4 3 6 2" xfId="23566"/>
    <cellStyle name="Normal 4 2 2 4 3 7" xfId="14511"/>
    <cellStyle name="Normal 4 2 2 4 3 7 2" xfId="23567"/>
    <cellStyle name="Normal 4 2 2 4 3 8" xfId="23547"/>
    <cellStyle name="Normal 4 2 2 4 3 9" xfId="33480"/>
    <cellStyle name="Normal 4 2 2 4 4" xfId="473"/>
    <cellStyle name="Normal 4 2 2 4 4 10" xfId="40791"/>
    <cellStyle name="Normal 4 2 2 4 4 11" xfId="47906"/>
    <cellStyle name="Normal 4 2 2 4 4 12" xfId="55021"/>
    <cellStyle name="Normal 4 2 2 4 4 2" xfId="1274"/>
    <cellStyle name="Normal 4 2 2 4 4 2 10" xfId="55820"/>
    <cellStyle name="Normal 4 2 2 4 4 2 2" xfId="3642"/>
    <cellStyle name="Normal 4 2 2 4 4 2 2 2" xfId="10757"/>
    <cellStyle name="Normal 4 2 2 4 4 2 2 2 2" xfId="23571"/>
    <cellStyle name="Normal 4 2 2 4 4 2 2 3" xfId="23570"/>
    <cellStyle name="Normal 4 2 2 4 4 2 2 4" xfId="36842"/>
    <cellStyle name="Normal 4 2 2 4 4 2 2 5" xfId="43957"/>
    <cellStyle name="Normal 4 2 2 4 4 2 2 6" xfId="51072"/>
    <cellStyle name="Normal 4 2 2 4 4 2 2 7" xfId="58187"/>
    <cellStyle name="Normal 4 2 2 4 4 2 3" xfId="6013"/>
    <cellStyle name="Normal 4 2 2 4 4 2 3 2" xfId="13128"/>
    <cellStyle name="Normal 4 2 2 4 4 2 3 2 2" xfId="23573"/>
    <cellStyle name="Normal 4 2 2 4 4 2 3 3" xfId="23572"/>
    <cellStyle name="Normal 4 2 2 4 4 2 3 4" xfId="39213"/>
    <cellStyle name="Normal 4 2 2 4 4 2 3 5" xfId="46328"/>
    <cellStyle name="Normal 4 2 2 4 4 2 3 6" xfId="53443"/>
    <cellStyle name="Normal 4 2 2 4 4 2 3 7" xfId="60558"/>
    <cellStyle name="Normal 4 2 2 4 4 2 4" xfId="8390"/>
    <cellStyle name="Normal 4 2 2 4 4 2 4 2" xfId="23574"/>
    <cellStyle name="Normal 4 2 2 4 4 2 5" xfId="15505"/>
    <cellStyle name="Normal 4 2 2 4 4 2 5 2" xfId="23575"/>
    <cellStyle name="Normal 4 2 2 4 4 2 6" xfId="23569"/>
    <cellStyle name="Normal 4 2 2 4 4 2 7" xfId="34474"/>
    <cellStyle name="Normal 4 2 2 4 4 2 8" xfId="41590"/>
    <cellStyle name="Normal 4 2 2 4 4 2 9" xfId="48705"/>
    <cellStyle name="Normal 4 2 2 4 4 3" xfId="2064"/>
    <cellStyle name="Normal 4 2 2 4 4 3 10" xfId="56609"/>
    <cellStyle name="Normal 4 2 2 4 4 3 2" xfId="4431"/>
    <cellStyle name="Normal 4 2 2 4 4 3 2 2" xfId="11546"/>
    <cellStyle name="Normal 4 2 2 4 4 3 2 2 2" xfId="23578"/>
    <cellStyle name="Normal 4 2 2 4 4 3 2 3" xfId="23577"/>
    <cellStyle name="Normal 4 2 2 4 4 3 2 4" xfId="37631"/>
    <cellStyle name="Normal 4 2 2 4 4 3 2 5" xfId="44746"/>
    <cellStyle name="Normal 4 2 2 4 4 3 2 6" xfId="51861"/>
    <cellStyle name="Normal 4 2 2 4 4 3 2 7" xfId="58976"/>
    <cellStyle name="Normal 4 2 2 4 4 3 3" xfId="6802"/>
    <cellStyle name="Normal 4 2 2 4 4 3 3 2" xfId="13917"/>
    <cellStyle name="Normal 4 2 2 4 4 3 3 2 2" xfId="23580"/>
    <cellStyle name="Normal 4 2 2 4 4 3 3 3" xfId="23579"/>
    <cellStyle name="Normal 4 2 2 4 4 3 3 4" xfId="40002"/>
    <cellStyle name="Normal 4 2 2 4 4 3 3 5" xfId="47117"/>
    <cellStyle name="Normal 4 2 2 4 4 3 3 6" xfId="54232"/>
    <cellStyle name="Normal 4 2 2 4 4 3 3 7" xfId="61347"/>
    <cellStyle name="Normal 4 2 2 4 4 3 4" xfId="9179"/>
    <cellStyle name="Normal 4 2 2 4 4 3 4 2" xfId="23581"/>
    <cellStyle name="Normal 4 2 2 4 4 3 5" xfId="16294"/>
    <cellStyle name="Normal 4 2 2 4 4 3 5 2" xfId="23582"/>
    <cellStyle name="Normal 4 2 2 4 4 3 6" xfId="23576"/>
    <cellStyle name="Normal 4 2 2 4 4 3 7" xfId="35263"/>
    <cellStyle name="Normal 4 2 2 4 4 3 8" xfId="42379"/>
    <cellStyle name="Normal 4 2 2 4 4 3 9" xfId="49494"/>
    <cellStyle name="Normal 4 2 2 4 4 4" xfId="2843"/>
    <cellStyle name="Normal 4 2 2 4 4 4 2" xfId="9958"/>
    <cellStyle name="Normal 4 2 2 4 4 4 2 2" xfId="23584"/>
    <cellStyle name="Normal 4 2 2 4 4 4 3" xfId="23583"/>
    <cellStyle name="Normal 4 2 2 4 4 4 4" xfId="36043"/>
    <cellStyle name="Normal 4 2 2 4 4 4 5" xfId="43158"/>
    <cellStyle name="Normal 4 2 2 4 4 4 6" xfId="50273"/>
    <cellStyle name="Normal 4 2 2 4 4 4 7" xfId="57388"/>
    <cellStyle name="Normal 4 2 2 4 4 5" xfId="5214"/>
    <cellStyle name="Normal 4 2 2 4 4 5 2" xfId="12329"/>
    <cellStyle name="Normal 4 2 2 4 4 5 2 2" xfId="23586"/>
    <cellStyle name="Normal 4 2 2 4 4 5 3" xfId="23585"/>
    <cellStyle name="Normal 4 2 2 4 4 5 4" xfId="38414"/>
    <cellStyle name="Normal 4 2 2 4 4 5 5" xfId="45529"/>
    <cellStyle name="Normal 4 2 2 4 4 5 6" xfId="52644"/>
    <cellStyle name="Normal 4 2 2 4 4 5 7" xfId="59759"/>
    <cellStyle name="Normal 4 2 2 4 4 6" xfId="7591"/>
    <cellStyle name="Normal 4 2 2 4 4 6 2" xfId="23587"/>
    <cellStyle name="Normal 4 2 2 4 4 7" xfId="14706"/>
    <cellStyle name="Normal 4 2 2 4 4 7 2" xfId="23588"/>
    <cellStyle name="Normal 4 2 2 4 4 8" xfId="23568"/>
    <cellStyle name="Normal 4 2 2 4 4 9" xfId="33675"/>
    <cellStyle name="Normal 4 2 2 4 5" xfId="681"/>
    <cellStyle name="Normal 4 2 2 4 5 10" xfId="40999"/>
    <cellStyle name="Normal 4 2 2 4 5 11" xfId="48114"/>
    <cellStyle name="Normal 4 2 2 4 5 12" xfId="55229"/>
    <cellStyle name="Normal 4 2 2 4 5 2" xfId="1482"/>
    <cellStyle name="Normal 4 2 2 4 5 2 10" xfId="56028"/>
    <cellStyle name="Normal 4 2 2 4 5 2 2" xfId="3850"/>
    <cellStyle name="Normal 4 2 2 4 5 2 2 2" xfId="10965"/>
    <cellStyle name="Normal 4 2 2 4 5 2 2 2 2" xfId="23592"/>
    <cellStyle name="Normal 4 2 2 4 5 2 2 3" xfId="23591"/>
    <cellStyle name="Normal 4 2 2 4 5 2 2 4" xfId="37050"/>
    <cellStyle name="Normal 4 2 2 4 5 2 2 5" xfId="44165"/>
    <cellStyle name="Normal 4 2 2 4 5 2 2 6" xfId="51280"/>
    <cellStyle name="Normal 4 2 2 4 5 2 2 7" xfId="58395"/>
    <cellStyle name="Normal 4 2 2 4 5 2 3" xfId="6221"/>
    <cellStyle name="Normal 4 2 2 4 5 2 3 2" xfId="13336"/>
    <cellStyle name="Normal 4 2 2 4 5 2 3 2 2" xfId="23594"/>
    <cellStyle name="Normal 4 2 2 4 5 2 3 3" xfId="23593"/>
    <cellStyle name="Normal 4 2 2 4 5 2 3 4" xfId="39421"/>
    <cellStyle name="Normal 4 2 2 4 5 2 3 5" xfId="46536"/>
    <cellStyle name="Normal 4 2 2 4 5 2 3 6" xfId="53651"/>
    <cellStyle name="Normal 4 2 2 4 5 2 3 7" xfId="60766"/>
    <cellStyle name="Normal 4 2 2 4 5 2 4" xfId="8598"/>
    <cellStyle name="Normal 4 2 2 4 5 2 4 2" xfId="23595"/>
    <cellStyle name="Normal 4 2 2 4 5 2 5" xfId="15713"/>
    <cellStyle name="Normal 4 2 2 4 5 2 5 2" xfId="23596"/>
    <cellStyle name="Normal 4 2 2 4 5 2 6" xfId="23590"/>
    <cellStyle name="Normal 4 2 2 4 5 2 7" xfId="34682"/>
    <cellStyle name="Normal 4 2 2 4 5 2 8" xfId="41798"/>
    <cellStyle name="Normal 4 2 2 4 5 2 9" xfId="48913"/>
    <cellStyle name="Normal 4 2 2 4 5 3" xfId="2272"/>
    <cellStyle name="Normal 4 2 2 4 5 3 10" xfId="56817"/>
    <cellStyle name="Normal 4 2 2 4 5 3 2" xfId="4639"/>
    <cellStyle name="Normal 4 2 2 4 5 3 2 2" xfId="11754"/>
    <cellStyle name="Normal 4 2 2 4 5 3 2 2 2" xfId="23599"/>
    <cellStyle name="Normal 4 2 2 4 5 3 2 3" xfId="23598"/>
    <cellStyle name="Normal 4 2 2 4 5 3 2 4" xfId="37839"/>
    <cellStyle name="Normal 4 2 2 4 5 3 2 5" xfId="44954"/>
    <cellStyle name="Normal 4 2 2 4 5 3 2 6" xfId="52069"/>
    <cellStyle name="Normal 4 2 2 4 5 3 2 7" xfId="59184"/>
    <cellStyle name="Normal 4 2 2 4 5 3 3" xfId="7010"/>
    <cellStyle name="Normal 4 2 2 4 5 3 3 2" xfId="14125"/>
    <cellStyle name="Normal 4 2 2 4 5 3 3 2 2" xfId="23601"/>
    <cellStyle name="Normal 4 2 2 4 5 3 3 3" xfId="23600"/>
    <cellStyle name="Normal 4 2 2 4 5 3 3 4" xfId="40210"/>
    <cellStyle name="Normal 4 2 2 4 5 3 3 5" xfId="47325"/>
    <cellStyle name="Normal 4 2 2 4 5 3 3 6" xfId="54440"/>
    <cellStyle name="Normal 4 2 2 4 5 3 3 7" xfId="61555"/>
    <cellStyle name="Normal 4 2 2 4 5 3 4" xfId="9387"/>
    <cellStyle name="Normal 4 2 2 4 5 3 4 2" xfId="23602"/>
    <cellStyle name="Normal 4 2 2 4 5 3 5" xfId="16502"/>
    <cellStyle name="Normal 4 2 2 4 5 3 5 2" xfId="23603"/>
    <cellStyle name="Normal 4 2 2 4 5 3 6" xfId="23597"/>
    <cellStyle name="Normal 4 2 2 4 5 3 7" xfId="35471"/>
    <cellStyle name="Normal 4 2 2 4 5 3 8" xfId="42587"/>
    <cellStyle name="Normal 4 2 2 4 5 3 9" xfId="49702"/>
    <cellStyle name="Normal 4 2 2 4 5 4" xfId="3051"/>
    <cellStyle name="Normal 4 2 2 4 5 4 2" xfId="10166"/>
    <cellStyle name="Normal 4 2 2 4 5 4 2 2" xfId="23605"/>
    <cellStyle name="Normal 4 2 2 4 5 4 3" xfId="23604"/>
    <cellStyle name="Normal 4 2 2 4 5 4 4" xfId="36251"/>
    <cellStyle name="Normal 4 2 2 4 5 4 5" xfId="43366"/>
    <cellStyle name="Normal 4 2 2 4 5 4 6" xfId="50481"/>
    <cellStyle name="Normal 4 2 2 4 5 4 7" xfId="57596"/>
    <cellStyle name="Normal 4 2 2 4 5 5" xfId="5422"/>
    <cellStyle name="Normal 4 2 2 4 5 5 2" xfId="12537"/>
    <cellStyle name="Normal 4 2 2 4 5 5 2 2" xfId="23607"/>
    <cellStyle name="Normal 4 2 2 4 5 5 3" xfId="23606"/>
    <cellStyle name="Normal 4 2 2 4 5 5 4" xfId="38622"/>
    <cellStyle name="Normal 4 2 2 4 5 5 5" xfId="45737"/>
    <cellStyle name="Normal 4 2 2 4 5 5 6" xfId="52852"/>
    <cellStyle name="Normal 4 2 2 4 5 5 7" xfId="59967"/>
    <cellStyle name="Normal 4 2 2 4 5 6" xfId="7799"/>
    <cellStyle name="Normal 4 2 2 4 5 6 2" xfId="23608"/>
    <cellStyle name="Normal 4 2 2 4 5 7" xfId="14914"/>
    <cellStyle name="Normal 4 2 2 4 5 7 2" xfId="23609"/>
    <cellStyle name="Normal 4 2 2 4 5 8" xfId="23589"/>
    <cellStyle name="Normal 4 2 2 4 5 9" xfId="33883"/>
    <cellStyle name="Normal 4 2 2 4 6" xfId="884"/>
    <cellStyle name="Normal 4 2 2 4 6 10" xfId="55430"/>
    <cellStyle name="Normal 4 2 2 4 6 2" xfId="3252"/>
    <cellStyle name="Normal 4 2 2 4 6 2 2" xfId="10367"/>
    <cellStyle name="Normal 4 2 2 4 6 2 2 2" xfId="23612"/>
    <cellStyle name="Normal 4 2 2 4 6 2 3" xfId="23611"/>
    <cellStyle name="Normal 4 2 2 4 6 2 4" xfId="36452"/>
    <cellStyle name="Normal 4 2 2 4 6 2 5" xfId="43567"/>
    <cellStyle name="Normal 4 2 2 4 6 2 6" xfId="50682"/>
    <cellStyle name="Normal 4 2 2 4 6 2 7" xfId="57797"/>
    <cellStyle name="Normal 4 2 2 4 6 3" xfId="5623"/>
    <cellStyle name="Normal 4 2 2 4 6 3 2" xfId="12738"/>
    <cellStyle name="Normal 4 2 2 4 6 3 2 2" xfId="23614"/>
    <cellStyle name="Normal 4 2 2 4 6 3 3" xfId="23613"/>
    <cellStyle name="Normal 4 2 2 4 6 3 4" xfId="38823"/>
    <cellStyle name="Normal 4 2 2 4 6 3 5" xfId="45938"/>
    <cellStyle name="Normal 4 2 2 4 6 3 6" xfId="53053"/>
    <cellStyle name="Normal 4 2 2 4 6 3 7" xfId="60168"/>
    <cellStyle name="Normal 4 2 2 4 6 4" xfId="8000"/>
    <cellStyle name="Normal 4 2 2 4 6 4 2" xfId="23615"/>
    <cellStyle name="Normal 4 2 2 4 6 5" xfId="15115"/>
    <cellStyle name="Normal 4 2 2 4 6 5 2" xfId="23616"/>
    <cellStyle name="Normal 4 2 2 4 6 6" xfId="23610"/>
    <cellStyle name="Normal 4 2 2 4 6 7" xfId="34084"/>
    <cellStyle name="Normal 4 2 2 4 6 8" xfId="41200"/>
    <cellStyle name="Normal 4 2 2 4 6 9" xfId="48315"/>
    <cellStyle name="Normal 4 2 2 4 7" xfId="1674"/>
    <cellStyle name="Normal 4 2 2 4 7 10" xfId="56219"/>
    <cellStyle name="Normal 4 2 2 4 7 2" xfId="4041"/>
    <cellStyle name="Normal 4 2 2 4 7 2 2" xfId="11156"/>
    <cellStyle name="Normal 4 2 2 4 7 2 2 2" xfId="23619"/>
    <cellStyle name="Normal 4 2 2 4 7 2 3" xfId="23618"/>
    <cellStyle name="Normal 4 2 2 4 7 2 4" xfId="37241"/>
    <cellStyle name="Normal 4 2 2 4 7 2 5" xfId="44356"/>
    <cellStyle name="Normal 4 2 2 4 7 2 6" xfId="51471"/>
    <cellStyle name="Normal 4 2 2 4 7 2 7" xfId="58586"/>
    <cellStyle name="Normal 4 2 2 4 7 3" xfId="6412"/>
    <cellStyle name="Normal 4 2 2 4 7 3 2" xfId="13527"/>
    <cellStyle name="Normal 4 2 2 4 7 3 2 2" xfId="23621"/>
    <cellStyle name="Normal 4 2 2 4 7 3 3" xfId="23620"/>
    <cellStyle name="Normal 4 2 2 4 7 3 4" xfId="39612"/>
    <cellStyle name="Normal 4 2 2 4 7 3 5" xfId="46727"/>
    <cellStyle name="Normal 4 2 2 4 7 3 6" xfId="53842"/>
    <cellStyle name="Normal 4 2 2 4 7 3 7" xfId="60957"/>
    <cellStyle name="Normal 4 2 2 4 7 4" xfId="8789"/>
    <cellStyle name="Normal 4 2 2 4 7 4 2" xfId="23622"/>
    <cellStyle name="Normal 4 2 2 4 7 5" xfId="15904"/>
    <cellStyle name="Normal 4 2 2 4 7 5 2" xfId="23623"/>
    <cellStyle name="Normal 4 2 2 4 7 6" xfId="23617"/>
    <cellStyle name="Normal 4 2 2 4 7 7" xfId="34873"/>
    <cellStyle name="Normal 4 2 2 4 7 8" xfId="41989"/>
    <cellStyle name="Normal 4 2 2 4 7 9" xfId="49104"/>
    <cellStyle name="Normal 4 2 2 4 8" xfId="2453"/>
    <cellStyle name="Normal 4 2 2 4 8 2" xfId="9568"/>
    <cellStyle name="Normal 4 2 2 4 8 2 2" xfId="23625"/>
    <cellStyle name="Normal 4 2 2 4 8 3" xfId="23624"/>
    <cellStyle name="Normal 4 2 2 4 8 4" xfId="35653"/>
    <cellStyle name="Normal 4 2 2 4 8 5" xfId="42768"/>
    <cellStyle name="Normal 4 2 2 4 8 6" xfId="49883"/>
    <cellStyle name="Normal 4 2 2 4 8 7" xfId="56998"/>
    <cellStyle name="Normal 4 2 2 4 9" xfId="4824"/>
    <cellStyle name="Normal 4 2 2 4 9 2" xfId="11939"/>
    <cellStyle name="Normal 4 2 2 4 9 2 2" xfId="23627"/>
    <cellStyle name="Normal 4 2 2 4 9 3" xfId="23626"/>
    <cellStyle name="Normal 4 2 2 4 9 4" xfId="38024"/>
    <cellStyle name="Normal 4 2 2 4 9 5" xfId="45139"/>
    <cellStyle name="Normal 4 2 2 4 9 6" xfId="52254"/>
    <cellStyle name="Normal 4 2 2 4 9 7" xfId="59369"/>
    <cellStyle name="Normal 4 2 2 5" xfId="190"/>
    <cellStyle name="Normal 4 2 2 5 10" xfId="14427"/>
    <cellStyle name="Normal 4 2 2 5 10 2" xfId="23629"/>
    <cellStyle name="Normal 4 2 2 5 11" xfId="23628"/>
    <cellStyle name="Normal 4 2 2 5 12" xfId="33396"/>
    <cellStyle name="Normal 4 2 2 5 13" xfId="40512"/>
    <cellStyle name="Normal 4 2 2 5 14" xfId="47627"/>
    <cellStyle name="Normal 4 2 2 5 15" xfId="54742"/>
    <cellStyle name="Normal 4 2 2 5 2" xfId="389"/>
    <cellStyle name="Normal 4 2 2 5 2 10" xfId="40707"/>
    <cellStyle name="Normal 4 2 2 5 2 11" xfId="47822"/>
    <cellStyle name="Normal 4 2 2 5 2 12" xfId="54937"/>
    <cellStyle name="Normal 4 2 2 5 2 2" xfId="1190"/>
    <cellStyle name="Normal 4 2 2 5 2 2 10" xfId="55736"/>
    <cellStyle name="Normal 4 2 2 5 2 2 2" xfId="3558"/>
    <cellStyle name="Normal 4 2 2 5 2 2 2 2" xfId="10673"/>
    <cellStyle name="Normal 4 2 2 5 2 2 2 2 2" xfId="23633"/>
    <cellStyle name="Normal 4 2 2 5 2 2 2 3" xfId="23632"/>
    <cellStyle name="Normal 4 2 2 5 2 2 2 4" xfId="36758"/>
    <cellStyle name="Normal 4 2 2 5 2 2 2 5" xfId="43873"/>
    <cellStyle name="Normal 4 2 2 5 2 2 2 6" xfId="50988"/>
    <cellStyle name="Normal 4 2 2 5 2 2 2 7" xfId="58103"/>
    <cellStyle name="Normal 4 2 2 5 2 2 3" xfId="5929"/>
    <cellStyle name="Normal 4 2 2 5 2 2 3 2" xfId="13044"/>
    <cellStyle name="Normal 4 2 2 5 2 2 3 2 2" xfId="23635"/>
    <cellStyle name="Normal 4 2 2 5 2 2 3 3" xfId="23634"/>
    <cellStyle name="Normal 4 2 2 5 2 2 3 4" xfId="39129"/>
    <cellStyle name="Normal 4 2 2 5 2 2 3 5" xfId="46244"/>
    <cellStyle name="Normal 4 2 2 5 2 2 3 6" xfId="53359"/>
    <cellStyle name="Normal 4 2 2 5 2 2 3 7" xfId="60474"/>
    <cellStyle name="Normal 4 2 2 5 2 2 4" xfId="8306"/>
    <cellStyle name="Normal 4 2 2 5 2 2 4 2" xfId="23636"/>
    <cellStyle name="Normal 4 2 2 5 2 2 5" xfId="15421"/>
    <cellStyle name="Normal 4 2 2 5 2 2 5 2" xfId="23637"/>
    <cellStyle name="Normal 4 2 2 5 2 2 6" xfId="23631"/>
    <cellStyle name="Normal 4 2 2 5 2 2 7" xfId="34390"/>
    <cellStyle name="Normal 4 2 2 5 2 2 8" xfId="41506"/>
    <cellStyle name="Normal 4 2 2 5 2 2 9" xfId="48621"/>
    <cellStyle name="Normal 4 2 2 5 2 3" xfId="1980"/>
    <cellStyle name="Normal 4 2 2 5 2 3 10" xfId="56525"/>
    <cellStyle name="Normal 4 2 2 5 2 3 2" xfId="4347"/>
    <cellStyle name="Normal 4 2 2 5 2 3 2 2" xfId="11462"/>
    <cellStyle name="Normal 4 2 2 5 2 3 2 2 2" xfId="23640"/>
    <cellStyle name="Normal 4 2 2 5 2 3 2 3" xfId="23639"/>
    <cellStyle name="Normal 4 2 2 5 2 3 2 4" xfId="37547"/>
    <cellStyle name="Normal 4 2 2 5 2 3 2 5" xfId="44662"/>
    <cellStyle name="Normal 4 2 2 5 2 3 2 6" xfId="51777"/>
    <cellStyle name="Normal 4 2 2 5 2 3 2 7" xfId="58892"/>
    <cellStyle name="Normal 4 2 2 5 2 3 3" xfId="6718"/>
    <cellStyle name="Normal 4 2 2 5 2 3 3 2" xfId="13833"/>
    <cellStyle name="Normal 4 2 2 5 2 3 3 2 2" xfId="23642"/>
    <cellStyle name="Normal 4 2 2 5 2 3 3 3" xfId="23641"/>
    <cellStyle name="Normal 4 2 2 5 2 3 3 4" xfId="39918"/>
    <cellStyle name="Normal 4 2 2 5 2 3 3 5" xfId="47033"/>
    <cellStyle name="Normal 4 2 2 5 2 3 3 6" xfId="54148"/>
    <cellStyle name="Normal 4 2 2 5 2 3 3 7" xfId="61263"/>
    <cellStyle name="Normal 4 2 2 5 2 3 4" xfId="9095"/>
    <cellStyle name="Normal 4 2 2 5 2 3 4 2" xfId="23643"/>
    <cellStyle name="Normal 4 2 2 5 2 3 5" xfId="16210"/>
    <cellStyle name="Normal 4 2 2 5 2 3 5 2" xfId="23644"/>
    <cellStyle name="Normal 4 2 2 5 2 3 6" xfId="23638"/>
    <cellStyle name="Normal 4 2 2 5 2 3 7" xfId="35179"/>
    <cellStyle name="Normal 4 2 2 5 2 3 8" xfId="42295"/>
    <cellStyle name="Normal 4 2 2 5 2 3 9" xfId="49410"/>
    <cellStyle name="Normal 4 2 2 5 2 4" xfId="2759"/>
    <cellStyle name="Normal 4 2 2 5 2 4 2" xfId="9874"/>
    <cellStyle name="Normal 4 2 2 5 2 4 2 2" xfId="23646"/>
    <cellStyle name="Normal 4 2 2 5 2 4 3" xfId="23645"/>
    <cellStyle name="Normal 4 2 2 5 2 4 4" xfId="35959"/>
    <cellStyle name="Normal 4 2 2 5 2 4 5" xfId="43074"/>
    <cellStyle name="Normal 4 2 2 5 2 4 6" xfId="50189"/>
    <cellStyle name="Normal 4 2 2 5 2 4 7" xfId="57304"/>
    <cellStyle name="Normal 4 2 2 5 2 5" xfId="5130"/>
    <cellStyle name="Normal 4 2 2 5 2 5 2" xfId="12245"/>
    <cellStyle name="Normal 4 2 2 5 2 5 2 2" xfId="23648"/>
    <cellStyle name="Normal 4 2 2 5 2 5 3" xfId="23647"/>
    <cellStyle name="Normal 4 2 2 5 2 5 4" xfId="38330"/>
    <cellStyle name="Normal 4 2 2 5 2 5 5" xfId="45445"/>
    <cellStyle name="Normal 4 2 2 5 2 5 6" xfId="52560"/>
    <cellStyle name="Normal 4 2 2 5 2 5 7" xfId="59675"/>
    <cellStyle name="Normal 4 2 2 5 2 6" xfId="7507"/>
    <cellStyle name="Normal 4 2 2 5 2 6 2" xfId="23649"/>
    <cellStyle name="Normal 4 2 2 5 2 7" xfId="14622"/>
    <cellStyle name="Normal 4 2 2 5 2 7 2" xfId="23650"/>
    <cellStyle name="Normal 4 2 2 5 2 8" xfId="23630"/>
    <cellStyle name="Normal 4 2 2 5 2 9" xfId="33591"/>
    <cellStyle name="Normal 4 2 2 5 3" xfId="584"/>
    <cellStyle name="Normal 4 2 2 5 3 10" xfId="40902"/>
    <cellStyle name="Normal 4 2 2 5 3 11" xfId="48017"/>
    <cellStyle name="Normal 4 2 2 5 3 12" xfId="55132"/>
    <cellStyle name="Normal 4 2 2 5 3 2" xfId="1385"/>
    <cellStyle name="Normal 4 2 2 5 3 2 10" xfId="55931"/>
    <cellStyle name="Normal 4 2 2 5 3 2 2" xfId="3753"/>
    <cellStyle name="Normal 4 2 2 5 3 2 2 2" xfId="10868"/>
    <cellStyle name="Normal 4 2 2 5 3 2 2 2 2" xfId="23654"/>
    <cellStyle name="Normal 4 2 2 5 3 2 2 3" xfId="23653"/>
    <cellStyle name="Normal 4 2 2 5 3 2 2 4" xfId="36953"/>
    <cellStyle name="Normal 4 2 2 5 3 2 2 5" xfId="44068"/>
    <cellStyle name="Normal 4 2 2 5 3 2 2 6" xfId="51183"/>
    <cellStyle name="Normal 4 2 2 5 3 2 2 7" xfId="58298"/>
    <cellStyle name="Normal 4 2 2 5 3 2 3" xfId="6124"/>
    <cellStyle name="Normal 4 2 2 5 3 2 3 2" xfId="13239"/>
    <cellStyle name="Normal 4 2 2 5 3 2 3 2 2" xfId="23656"/>
    <cellStyle name="Normal 4 2 2 5 3 2 3 3" xfId="23655"/>
    <cellStyle name="Normal 4 2 2 5 3 2 3 4" xfId="39324"/>
    <cellStyle name="Normal 4 2 2 5 3 2 3 5" xfId="46439"/>
    <cellStyle name="Normal 4 2 2 5 3 2 3 6" xfId="53554"/>
    <cellStyle name="Normal 4 2 2 5 3 2 3 7" xfId="60669"/>
    <cellStyle name="Normal 4 2 2 5 3 2 4" xfId="8501"/>
    <cellStyle name="Normal 4 2 2 5 3 2 4 2" xfId="23657"/>
    <cellStyle name="Normal 4 2 2 5 3 2 5" xfId="15616"/>
    <cellStyle name="Normal 4 2 2 5 3 2 5 2" xfId="23658"/>
    <cellStyle name="Normal 4 2 2 5 3 2 6" xfId="23652"/>
    <cellStyle name="Normal 4 2 2 5 3 2 7" xfId="34585"/>
    <cellStyle name="Normal 4 2 2 5 3 2 8" xfId="41701"/>
    <cellStyle name="Normal 4 2 2 5 3 2 9" xfId="48816"/>
    <cellStyle name="Normal 4 2 2 5 3 3" xfId="2175"/>
    <cellStyle name="Normal 4 2 2 5 3 3 10" xfId="56720"/>
    <cellStyle name="Normal 4 2 2 5 3 3 2" xfId="4542"/>
    <cellStyle name="Normal 4 2 2 5 3 3 2 2" xfId="11657"/>
    <cellStyle name="Normal 4 2 2 5 3 3 2 2 2" xfId="23661"/>
    <cellStyle name="Normal 4 2 2 5 3 3 2 3" xfId="23660"/>
    <cellStyle name="Normal 4 2 2 5 3 3 2 4" xfId="37742"/>
    <cellStyle name="Normal 4 2 2 5 3 3 2 5" xfId="44857"/>
    <cellStyle name="Normal 4 2 2 5 3 3 2 6" xfId="51972"/>
    <cellStyle name="Normal 4 2 2 5 3 3 2 7" xfId="59087"/>
    <cellStyle name="Normal 4 2 2 5 3 3 3" xfId="6913"/>
    <cellStyle name="Normal 4 2 2 5 3 3 3 2" xfId="14028"/>
    <cellStyle name="Normal 4 2 2 5 3 3 3 2 2" xfId="23663"/>
    <cellStyle name="Normal 4 2 2 5 3 3 3 3" xfId="23662"/>
    <cellStyle name="Normal 4 2 2 5 3 3 3 4" xfId="40113"/>
    <cellStyle name="Normal 4 2 2 5 3 3 3 5" xfId="47228"/>
    <cellStyle name="Normal 4 2 2 5 3 3 3 6" xfId="54343"/>
    <cellStyle name="Normal 4 2 2 5 3 3 3 7" xfId="61458"/>
    <cellStyle name="Normal 4 2 2 5 3 3 4" xfId="9290"/>
    <cellStyle name="Normal 4 2 2 5 3 3 4 2" xfId="23664"/>
    <cellStyle name="Normal 4 2 2 5 3 3 5" xfId="16405"/>
    <cellStyle name="Normal 4 2 2 5 3 3 5 2" xfId="23665"/>
    <cellStyle name="Normal 4 2 2 5 3 3 6" xfId="23659"/>
    <cellStyle name="Normal 4 2 2 5 3 3 7" xfId="35374"/>
    <cellStyle name="Normal 4 2 2 5 3 3 8" xfId="42490"/>
    <cellStyle name="Normal 4 2 2 5 3 3 9" xfId="49605"/>
    <cellStyle name="Normal 4 2 2 5 3 4" xfId="2954"/>
    <cellStyle name="Normal 4 2 2 5 3 4 2" xfId="10069"/>
    <cellStyle name="Normal 4 2 2 5 3 4 2 2" xfId="23667"/>
    <cellStyle name="Normal 4 2 2 5 3 4 3" xfId="23666"/>
    <cellStyle name="Normal 4 2 2 5 3 4 4" xfId="36154"/>
    <cellStyle name="Normal 4 2 2 5 3 4 5" xfId="43269"/>
    <cellStyle name="Normal 4 2 2 5 3 4 6" xfId="50384"/>
    <cellStyle name="Normal 4 2 2 5 3 4 7" xfId="57499"/>
    <cellStyle name="Normal 4 2 2 5 3 5" xfId="5325"/>
    <cellStyle name="Normal 4 2 2 5 3 5 2" xfId="12440"/>
    <cellStyle name="Normal 4 2 2 5 3 5 2 2" xfId="23669"/>
    <cellStyle name="Normal 4 2 2 5 3 5 3" xfId="23668"/>
    <cellStyle name="Normal 4 2 2 5 3 5 4" xfId="38525"/>
    <cellStyle name="Normal 4 2 2 5 3 5 5" xfId="45640"/>
    <cellStyle name="Normal 4 2 2 5 3 5 6" xfId="52755"/>
    <cellStyle name="Normal 4 2 2 5 3 5 7" xfId="59870"/>
    <cellStyle name="Normal 4 2 2 5 3 6" xfId="7702"/>
    <cellStyle name="Normal 4 2 2 5 3 6 2" xfId="23670"/>
    <cellStyle name="Normal 4 2 2 5 3 7" xfId="14817"/>
    <cellStyle name="Normal 4 2 2 5 3 7 2" xfId="23671"/>
    <cellStyle name="Normal 4 2 2 5 3 8" xfId="23651"/>
    <cellStyle name="Normal 4 2 2 5 3 9" xfId="33786"/>
    <cellStyle name="Normal 4 2 2 5 4" xfId="683"/>
    <cellStyle name="Normal 4 2 2 5 4 10" xfId="41001"/>
    <cellStyle name="Normal 4 2 2 5 4 11" xfId="48116"/>
    <cellStyle name="Normal 4 2 2 5 4 12" xfId="55231"/>
    <cellStyle name="Normal 4 2 2 5 4 2" xfId="1484"/>
    <cellStyle name="Normal 4 2 2 5 4 2 10" xfId="56030"/>
    <cellStyle name="Normal 4 2 2 5 4 2 2" xfId="3852"/>
    <cellStyle name="Normal 4 2 2 5 4 2 2 2" xfId="10967"/>
    <cellStyle name="Normal 4 2 2 5 4 2 2 2 2" xfId="23675"/>
    <cellStyle name="Normal 4 2 2 5 4 2 2 3" xfId="23674"/>
    <cellStyle name="Normal 4 2 2 5 4 2 2 4" xfId="37052"/>
    <cellStyle name="Normal 4 2 2 5 4 2 2 5" xfId="44167"/>
    <cellStyle name="Normal 4 2 2 5 4 2 2 6" xfId="51282"/>
    <cellStyle name="Normal 4 2 2 5 4 2 2 7" xfId="58397"/>
    <cellStyle name="Normal 4 2 2 5 4 2 3" xfId="6223"/>
    <cellStyle name="Normal 4 2 2 5 4 2 3 2" xfId="13338"/>
    <cellStyle name="Normal 4 2 2 5 4 2 3 2 2" xfId="23677"/>
    <cellStyle name="Normal 4 2 2 5 4 2 3 3" xfId="23676"/>
    <cellStyle name="Normal 4 2 2 5 4 2 3 4" xfId="39423"/>
    <cellStyle name="Normal 4 2 2 5 4 2 3 5" xfId="46538"/>
    <cellStyle name="Normal 4 2 2 5 4 2 3 6" xfId="53653"/>
    <cellStyle name="Normal 4 2 2 5 4 2 3 7" xfId="60768"/>
    <cellStyle name="Normal 4 2 2 5 4 2 4" xfId="8600"/>
    <cellStyle name="Normal 4 2 2 5 4 2 4 2" xfId="23678"/>
    <cellStyle name="Normal 4 2 2 5 4 2 5" xfId="15715"/>
    <cellStyle name="Normal 4 2 2 5 4 2 5 2" xfId="23679"/>
    <cellStyle name="Normal 4 2 2 5 4 2 6" xfId="23673"/>
    <cellStyle name="Normal 4 2 2 5 4 2 7" xfId="34684"/>
    <cellStyle name="Normal 4 2 2 5 4 2 8" xfId="41800"/>
    <cellStyle name="Normal 4 2 2 5 4 2 9" xfId="48915"/>
    <cellStyle name="Normal 4 2 2 5 4 3" xfId="2274"/>
    <cellStyle name="Normal 4 2 2 5 4 3 10" xfId="56819"/>
    <cellStyle name="Normal 4 2 2 5 4 3 2" xfId="4641"/>
    <cellStyle name="Normal 4 2 2 5 4 3 2 2" xfId="11756"/>
    <cellStyle name="Normal 4 2 2 5 4 3 2 2 2" xfId="23682"/>
    <cellStyle name="Normal 4 2 2 5 4 3 2 3" xfId="23681"/>
    <cellStyle name="Normal 4 2 2 5 4 3 2 4" xfId="37841"/>
    <cellStyle name="Normal 4 2 2 5 4 3 2 5" xfId="44956"/>
    <cellStyle name="Normal 4 2 2 5 4 3 2 6" xfId="52071"/>
    <cellStyle name="Normal 4 2 2 5 4 3 2 7" xfId="59186"/>
    <cellStyle name="Normal 4 2 2 5 4 3 3" xfId="7012"/>
    <cellStyle name="Normal 4 2 2 5 4 3 3 2" xfId="14127"/>
    <cellStyle name="Normal 4 2 2 5 4 3 3 2 2" xfId="23684"/>
    <cellStyle name="Normal 4 2 2 5 4 3 3 3" xfId="23683"/>
    <cellStyle name="Normal 4 2 2 5 4 3 3 4" xfId="40212"/>
    <cellStyle name="Normal 4 2 2 5 4 3 3 5" xfId="47327"/>
    <cellStyle name="Normal 4 2 2 5 4 3 3 6" xfId="54442"/>
    <cellStyle name="Normal 4 2 2 5 4 3 3 7" xfId="61557"/>
    <cellStyle name="Normal 4 2 2 5 4 3 4" xfId="9389"/>
    <cellStyle name="Normal 4 2 2 5 4 3 4 2" xfId="23685"/>
    <cellStyle name="Normal 4 2 2 5 4 3 5" xfId="16504"/>
    <cellStyle name="Normal 4 2 2 5 4 3 5 2" xfId="23686"/>
    <cellStyle name="Normal 4 2 2 5 4 3 6" xfId="23680"/>
    <cellStyle name="Normal 4 2 2 5 4 3 7" xfId="35473"/>
    <cellStyle name="Normal 4 2 2 5 4 3 8" xfId="42589"/>
    <cellStyle name="Normal 4 2 2 5 4 3 9" xfId="49704"/>
    <cellStyle name="Normal 4 2 2 5 4 4" xfId="3053"/>
    <cellStyle name="Normal 4 2 2 5 4 4 2" xfId="10168"/>
    <cellStyle name="Normal 4 2 2 5 4 4 2 2" xfId="23688"/>
    <cellStyle name="Normal 4 2 2 5 4 4 3" xfId="23687"/>
    <cellStyle name="Normal 4 2 2 5 4 4 4" xfId="36253"/>
    <cellStyle name="Normal 4 2 2 5 4 4 5" xfId="43368"/>
    <cellStyle name="Normal 4 2 2 5 4 4 6" xfId="50483"/>
    <cellStyle name="Normal 4 2 2 5 4 4 7" xfId="57598"/>
    <cellStyle name="Normal 4 2 2 5 4 5" xfId="5424"/>
    <cellStyle name="Normal 4 2 2 5 4 5 2" xfId="12539"/>
    <cellStyle name="Normal 4 2 2 5 4 5 2 2" xfId="23690"/>
    <cellStyle name="Normal 4 2 2 5 4 5 3" xfId="23689"/>
    <cellStyle name="Normal 4 2 2 5 4 5 4" xfId="38624"/>
    <cellStyle name="Normal 4 2 2 5 4 5 5" xfId="45739"/>
    <cellStyle name="Normal 4 2 2 5 4 5 6" xfId="52854"/>
    <cellStyle name="Normal 4 2 2 5 4 5 7" xfId="59969"/>
    <cellStyle name="Normal 4 2 2 5 4 6" xfId="7801"/>
    <cellStyle name="Normal 4 2 2 5 4 6 2" xfId="23691"/>
    <cellStyle name="Normal 4 2 2 5 4 7" xfId="14916"/>
    <cellStyle name="Normal 4 2 2 5 4 7 2" xfId="23692"/>
    <cellStyle name="Normal 4 2 2 5 4 8" xfId="23672"/>
    <cellStyle name="Normal 4 2 2 5 4 9" xfId="33885"/>
    <cellStyle name="Normal 4 2 2 5 5" xfId="995"/>
    <cellStyle name="Normal 4 2 2 5 5 10" xfId="55541"/>
    <cellStyle name="Normal 4 2 2 5 5 2" xfId="3363"/>
    <cellStyle name="Normal 4 2 2 5 5 2 2" xfId="10478"/>
    <cellStyle name="Normal 4 2 2 5 5 2 2 2" xfId="23695"/>
    <cellStyle name="Normal 4 2 2 5 5 2 3" xfId="23694"/>
    <cellStyle name="Normal 4 2 2 5 5 2 4" xfId="36563"/>
    <cellStyle name="Normal 4 2 2 5 5 2 5" xfId="43678"/>
    <cellStyle name="Normal 4 2 2 5 5 2 6" xfId="50793"/>
    <cellStyle name="Normal 4 2 2 5 5 2 7" xfId="57908"/>
    <cellStyle name="Normal 4 2 2 5 5 3" xfId="5734"/>
    <cellStyle name="Normal 4 2 2 5 5 3 2" xfId="12849"/>
    <cellStyle name="Normal 4 2 2 5 5 3 2 2" xfId="23697"/>
    <cellStyle name="Normal 4 2 2 5 5 3 3" xfId="23696"/>
    <cellStyle name="Normal 4 2 2 5 5 3 4" xfId="38934"/>
    <cellStyle name="Normal 4 2 2 5 5 3 5" xfId="46049"/>
    <cellStyle name="Normal 4 2 2 5 5 3 6" xfId="53164"/>
    <cellStyle name="Normal 4 2 2 5 5 3 7" xfId="60279"/>
    <cellStyle name="Normal 4 2 2 5 5 4" xfId="8111"/>
    <cellStyle name="Normal 4 2 2 5 5 4 2" xfId="23698"/>
    <cellStyle name="Normal 4 2 2 5 5 5" xfId="15226"/>
    <cellStyle name="Normal 4 2 2 5 5 5 2" xfId="23699"/>
    <cellStyle name="Normal 4 2 2 5 5 6" xfId="23693"/>
    <cellStyle name="Normal 4 2 2 5 5 7" xfId="34195"/>
    <cellStyle name="Normal 4 2 2 5 5 8" xfId="41311"/>
    <cellStyle name="Normal 4 2 2 5 5 9" xfId="48426"/>
    <cellStyle name="Normal 4 2 2 5 6" xfId="1785"/>
    <cellStyle name="Normal 4 2 2 5 6 10" xfId="56330"/>
    <cellStyle name="Normal 4 2 2 5 6 2" xfId="4152"/>
    <cellStyle name="Normal 4 2 2 5 6 2 2" xfId="11267"/>
    <cellStyle name="Normal 4 2 2 5 6 2 2 2" xfId="23702"/>
    <cellStyle name="Normal 4 2 2 5 6 2 3" xfId="23701"/>
    <cellStyle name="Normal 4 2 2 5 6 2 4" xfId="37352"/>
    <cellStyle name="Normal 4 2 2 5 6 2 5" xfId="44467"/>
    <cellStyle name="Normal 4 2 2 5 6 2 6" xfId="51582"/>
    <cellStyle name="Normal 4 2 2 5 6 2 7" xfId="58697"/>
    <cellStyle name="Normal 4 2 2 5 6 3" xfId="6523"/>
    <cellStyle name="Normal 4 2 2 5 6 3 2" xfId="13638"/>
    <cellStyle name="Normal 4 2 2 5 6 3 2 2" xfId="23704"/>
    <cellStyle name="Normal 4 2 2 5 6 3 3" xfId="23703"/>
    <cellStyle name="Normal 4 2 2 5 6 3 4" xfId="39723"/>
    <cellStyle name="Normal 4 2 2 5 6 3 5" xfId="46838"/>
    <cellStyle name="Normal 4 2 2 5 6 3 6" xfId="53953"/>
    <cellStyle name="Normal 4 2 2 5 6 3 7" xfId="61068"/>
    <cellStyle name="Normal 4 2 2 5 6 4" xfId="8900"/>
    <cellStyle name="Normal 4 2 2 5 6 4 2" xfId="23705"/>
    <cellStyle name="Normal 4 2 2 5 6 5" xfId="16015"/>
    <cellStyle name="Normal 4 2 2 5 6 5 2" xfId="23706"/>
    <cellStyle name="Normal 4 2 2 5 6 6" xfId="23700"/>
    <cellStyle name="Normal 4 2 2 5 6 7" xfId="34984"/>
    <cellStyle name="Normal 4 2 2 5 6 8" xfId="42100"/>
    <cellStyle name="Normal 4 2 2 5 6 9" xfId="49215"/>
    <cellStyle name="Normal 4 2 2 5 7" xfId="2564"/>
    <cellStyle name="Normal 4 2 2 5 7 2" xfId="9679"/>
    <cellStyle name="Normal 4 2 2 5 7 2 2" xfId="23708"/>
    <cellStyle name="Normal 4 2 2 5 7 3" xfId="23707"/>
    <cellStyle name="Normal 4 2 2 5 7 4" xfId="35764"/>
    <cellStyle name="Normal 4 2 2 5 7 5" xfId="42879"/>
    <cellStyle name="Normal 4 2 2 5 7 6" xfId="49994"/>
    <cellStyle name="Normal 4 2 2 5 7 7" xfId="57109"/>
    <cellStyle name="Normal 4 2 2 5 8" xfId="4935"/>
    <cellStyle name="Normal 4 2 2 5 8 2" xfId="12050"/>
    <cellStyle name="Normal 4 2 2 5 8 2 2" xfId="23710"/>
    <cellStyle name="Normal 4 2 2 5 8 3" xfId="23709"/>
    <cellStyle name="Normal 4 2 2 5 8 4" xfId="38135"/>
    <cellStyle name="Normal 4 2 2 5 8 5" xfId="45250"/>
    <cellStyle name="Normal 4 2 2 5 8 6" xfId="52365"/>
    <cellStyle name="Normal 4 2 2 5 8 7" xfId="59480"/>
    <cellStyle name="Normal 4 2 2 5 9" xfId="7312"/>
    <cellStyle name="Normal 4 2 2 5 9 2" xfId="23711"/>
    <cellStyle name="Normal 4 2 2 6" xfId="109"/>
    <cellStyle name="Normal 4 2 2 6 10" xfId="14349"/>
    <cellStyle name="Normal 4 2 2 6 10 2" xfId="23713"/>
    <cellStyle name="Normal 4 2 2 6 11" xfId="23712"/>
    <cellStyle name="Normal 4 2 2 6 12" xfId="33318"/>
    <cellStyle name="Normal 4 2 2 6 13" xfId="40434"/>
    <cellStyle name="Normal 4 2 2 6 14" xfId="47549"/>
    <cellStyle name="Normal 4 2 2 6 15" xfId="54664"/>
    <cellStyle name="Normal 4 2 2 6 2" xfId="311"/>
    <cellStyle name="Normal 4 2 2 6 2 10" xfId="40629"/>
    <cellStyle name="Normal 4 2 2 6 2 11" xfId="47744"/>
    <cellStyle name="Normal 4 2 2 6 2 12" xfId="54859"/>
    <cellStyle name="Normal 4 2 2 6 2 2" xfId="1112"/>
    <cellStyle name="Normal 4 2 2 6 2 2 10" xfId="55658"/>
    <cellStyle name="Normal 4 2 2 6 2 2 2" xfId="3480"/>
    <cellStyle name="Normal 4 2 2 6 2 2 2 2" xfId="10595"/>
    <cellStyle name="Normal 4 2 2 6 2 2 2 2 2" xfId="23717"/>
    <cellStyle name="Normal 4 2 2 6 2 2 2 3" xfId="23716"/>
    <cellStyle name="Normal 4 2 2 6 2 2 2 4" xfId="36680"/>
    <cellStyle name="Normal 4 2 2 6 2 2 2 5" xfId="43795"/>
    <cellStyle name="Normal 4 2 2 6 2 2 2 6" xfId="50910"/>
    <cellStyle name="Normal 4 2 2 6 2 2 2 7" xfId="58025"/>
    <cellStyle name="Normal 4 2 2 6 2 2 3" xfId="5851"/>
    <cellStyle name="Normal 4 2 2 6 2 2 3 2" xfId="12966"/>
    <cellStyle name="Normal 4 2 2 6 2 2 3 2 2" xfId="23719"/>
    <cellStyle name="Normal 4 2 2 6 2 2 3 3" xfId="23718"/>
    <cellStyle name="Normal 4 2 2 6 2 2 3 4" xfId="39051"/>
    <cellStyle name="Normal 4 2 2 6 2 2 3 5" xfId="46166"/>
    <cellStyle name="Normal 4 2 2 6 2 2 3 6" xfId="53281"/>
    <cellStyle name="Normal 4 2 2 6 2 2 3 7" xfId="60396"/>
    <cellStyle name="Normal 4 2 2 6 2 2 4" xfId="8228"/>
    <cellStyle name="Normal 4 2 2 6 2 2 4 2" xfId="23720"/>
    <cellStyle name="Normal 4 2 2 6 2 2 5" xfId="15343"/>
    <cellStyle name="Normal 4 2 2 6 2 2 5 2" xfId="23721"/>
    <cellStyle name="Normal 4 2 2 6 2 2 6" xfId="23715"/>
    <cellStyle name="Normal 4 2 2 6 2 2 7" xfId="34312"/>
    <cellStyle name="Normal 4 2 2 6 2 2 8" xfId="41428"/>
    <cellStyle name="Normal 4 2 2 6 2 2 9" xfId="48543"/>
    <cellStyle name="Normal 4 2 2 6 2 3" xfId="1902"/>
    <cellStyle name="Normal 4 2 2 6 2 3 10" xfId="56447"/>
    <cellStyle name="Normal 4 2 2 6 2 3 2" xfId="4269"/>
    <cellStyle name="Normal 4 2 2 6 2 3 2 2" xfId="11384"/>
    <cellStyle name="Normal 4 2 2 6 2 3 2 2 2" xfId="23724"/>
    <cellStyle name="Normal 4 2 2 6 2 3 2 3" xfId="23723"/>
    <cellStyle name="Normal 4 2 2 6 2 3 2 4" xfId="37469"/>
    <cellStyle name="Normal 4 2 2 6 2 3 2 5" xfId="44584"/>
    <cellStyle name="Normal 4 2 2 6 2 3 2 6" xfId="51699"/>
    <cellStyle name="Normal 4 2 2 6 2 3 2 7" xfId="58814"/>
    <cellStyle name="Normal 4 2 2 6 2 3 3" xfId="6640"/>
    <cellStyle name="Normal 4 2 2 6 2 3 3 2" xfId="13755"/>
    <cellStyle name="Normal 4 2 2 6 2 3 3 2 2" xfId="23726"/>
    <cellStyle name="Normal 4 2 2 6 2 3 3 3" xfId="23725"/>
    <cellStyle name="Normal 4 2 2 6 2 3 3 4" xfId="39840"/>
    <cellStyle name="Normal 4 2 2 6 2 3 3 5" xfId="46955"/>
    <cellStyle name="Normal 4 2 2 6 2 3 3 6" xfId="54070"/>
    <cellStyle name="Normal 4 2 2 6 2 3 3 7" xfId="61185"/>
    <cellStyle name="Normal 4 2 2 6 2 3 4" xfId="9017"/>
    <cellStyle name="Normal 4 2 2 6 2 3 4 2" xfId="23727"/>
    <cellStyle name="Normal 4 2 2 6 2 3 5" xfId="16132"/>
    <cellStyle name="Normal 4 2 2 6 2 3 5 2" xfId="23728"/>
    <cellStyle name="Normal 4 2 2 6 2 3 6" xfId="23722"/>
    <cellStyle name="Normal 4 2 2 6 2 3 7" xfId="35101"/>
    <cellStyle name="Normal 4 2 2 6 2 3 8" xfId="42217"/>
    <cellStyle name="Normal 4 2 2 6 2 3 9" xfId="49332"/>
    <cellStyle name="Normal 4 2 2 6 2 4" xfId="2681"/>
    <cellStyle name="Normal 4 2 2 6 2 4 2" xfId="9796"/>
    <cellStyle name="Normal 4 2 2 6 2 4 2 2" xfId="23730"/>
    <cellStyle name="Normal 4 2 2 6 2 4 3" xfId="23729"/>
    <cellStyle name="Normal 4 2 2 6 2 4 4" xfId="35881"/>
    <cellStyle name="Normal 4 2 2 6 2 4 5" xfId="42996"/>
    <cellStyle name="Normal 4 2 2 6 2 4 6" xfId="50111"/>
    <cellStyle name="Normal 4 2 2 6 2 4 7" xfId="57226"/>
    <cellStyle name="Normal 4 2 2 6 2 5" xfId="5052"/>
    <cellStyle name="Normal 4 2 2 6 2 5 2" xfId="12167"/>
    <cellStyle name="Normal 4 2 2 6 2 5 2 2" xfId="23732"/>
    <cellStyle name="Normal 4 2 2 6 2 5 3" xfId="23731"/>
    <cellStyle name="Normal 4 2 2 6 2 5 4" xfId="38252"/>
    <cellStyle name="Normal 4 2 2 6 2 5 5" xfId="45367"/>
    <cellStyle name="Normal 4 2 2 6 2 5 6" xfId="52482"/>
    <cellStyle name="Normal 4 2 2 6 2 5 7" xfId="59597"/>
    <cellStyle name="Normal 4 2 2 6 2 6" xfId="7429"/>
    <cellStyle name="Normal 4 2 2 6 2 6 2" xfId="23733"/>
    <cellStyle name="Normal 4 2 2 6 2 7" xfId="14544"/>
    <cellStyle name="Normal 4 2 2 6 2 7 2" xfId="23734"/>
    <cellStyle name="Normal 4 2 2 6 2 8" xfId="23714"/>
    <cellStyle name="Normal 4 2 2 6 2 9" xfId="33513"/>
    <cellStyle name="Normal 4 2 2 6 3" xfId="506"/>
    <cellStyle name="Normal 4 2 2 6 3 10" xfId="40824"/>
    <cellStyle name="Normal 4 2 2 6 3 11" xfId="47939"/>
    <cellStyle name="Normal 4 2 2 6 3 12" xfId="55054"/>
    <cellStyle name="Normal 4 2 2 6 3 2" xfId="1307"/>
    <cellStyle name="Normal 4 2 2 6 3 2 10" xfId="55853"/>
    <cellStyle name="Normal 4 2 2 6 3 2 2" xfId="3675"/>
    <cellStyle name="Normal 4 2 2 6 3 2 2 2" xfId="10790"/>
    <cellStyle name="Normal 4 2 2 6 3 2 2 2 2" xfId="23738"/>
    <cellStyle name="Normal 4 2 2 6 3 2 2 3" xfId="23737"/>
    <cellStyle name="Normal 4 2 2 6 3 2 2 4" xfId="36875"/>
    <cellStyle name="Normal 4 2 2 6 3 2 2 5" xfId="43990"/>
    <cellStyle name="Normal 4 2 2 6 3 2 2 6" xfId="51105"/>
    <cellStyle name="Normal 4 2 2 6 3 2 2 7" xfId="58220"/>
    <cellStyle name="Normal 4 2 2 6 3 2 3" xfId="6046"/>
    <cellStyle name="Normal 4 2 2 6 3 2 3 2" xfId="13161"/>
    <cellStyle name="Normal 4 2 2 6 3 2 3 2 2" xfId="23740"/>
    <cellStyle name="Normal 4 2 2 6 3 2 3 3" xfId="23739"/>
    <cellStyle name="Normal 4 2 2 6 3 2 3 4" xfId="39246"/>
    <cellStyle name="Normal 4 2 2 6 3 2 3 5" xfId="46361"/>
    <cellStyle name="Normal 4 2 2 6 3 2 3 6" xfId="53476"/>
    <cellStyle name="Normal 4 2 2 6 3 2 3 7" xfId="60591"/>
    <cellStyle name="Normal 4 2 2 6 3 2 4" xfId="8423"/>
    <cellStyle name="Normal 4 2 2 6 3 2 4 2" xfId="23741"/>
    <cellStyle name="Normal 4 2 2 6 3 2 5" xfId="15538"/>
    <cellStyle name="Normal 4 2 2 6 3 2 5 2" xfId="23742"/>
    <cellStyle name="Normal 4 2 2 6 3 2 6" xfId="23736"/>
    <cellStyle name="Normal 4 2 2 6 3 2 7" xfId="34507"/>
    <cellStyle name="Normal 4 2 2 6 3 2 8" xfId="41623"/>
    <cellStyle name="Normal 4 2 2 6 3 2 9" xfId="48738"/>
    <cellStyle name="Normal 4 2 2 6 3 3" xfId="2097"/>
    <cellStyle name="Normal 4 2 2 6 3 3 10" xfId="56642"/>
    <cellStyle name="Normal 4 2 2 6 3 3 2" xfId="4464"/>
    <cellStyle name="Normal 4 2 2 6 3 3 2 2" xfId="11579"/>
    <cellStyle name="Normal 4 2 2 6 3 3 2 2 2" xfId="23745"/>
    <cellStyle name="Normal 4 2 2 6 3 3 2 3" xfId="23744"/>
    <cellStyle name="Normal 4 2 2 6 3 3 2 4" xfId="37664"/>
    <cellStyle name="Normal 4 2 2 6 3 3 2 5" xfId="44779"/>
    <cellStyle name="Normal 4 2 2 6 3 3 2 6" xfId="51894"/>
    <cellStyle name="Normal 4 2 2 6 3 3 2 7" xfId="59009"/>
    <cellStyle name="Normal 4 2 2 6 3 3 3" xfId="6835"/>
    <cellStyle name="Normal 4 2 2 6 3 3 3 2" xfId="13950"/>
    <cellStyle name="Normal 4 2 2 6 3 3 3 2 2" xfId="23747"/>
    <cellStyle name="Normal 4 2 2 6 3 3 3 3" xfId="23746"/>
    <cellStyle name="Normal 4 2 2 6 3 3 3 4" xfId="40035"/>
    <cellStyle name="Normal 4 2 2 6 3 3 3 5" xfId="47150"/>
    <cellStyle name="Normal 4 2 2 6 3 3 3 6" xfId="54265"/>
    <cellStyle name="Normal 4 2 2 6 3 3 3 7" xfId="61380"/>
    <cellStyle name="Normal 4 2 2 6 3 3 4" xfId="9212"/>
    <cellStyle name="Normal 4 2 2 6 3 3 4 2" xfId="23748"/>
    <cellStyle name="Normal 4 2 2 6 3 3 5" xfId="16327"/>
    <cellStyle name="Normal 4 2 2 6 3 3 5 2" xfId="23749"/>
    <cellStyle name="Normal 4 2 2 6 3 3 6" xfId="23743"/>
    <cellStyle name="Normal 4 2 2 6 3 3 7" xfId="35296"/>
    <cellStyle name="Normal 4 2 2 6 3 3 8" xfId="42412"/>
    <cellStyle name="Normal 4 2 2 6 3 3 9" xfId="49527"/>
    <cellStyle name="Normal 4 2 2 6 3 4" xfId="2876"/>
    <cellStyle name="Normal 4 2 2 6 3 4 2" xfId="9991"/>
    <cellStyle name="Normal 4 2 2 6 3 4 2 2" xfId="23751"/>
    <cellStyle name="Normal 4 2 2 6 3 4 3" xfId="23750"/>
    <cellStyle name="Normal 4 2 2 6 3 4 4" xfId="36076"/>
    <cellStyle name="Normal 4 2 2 6 3 4 5" xfId="43191"/>
    <cellStyle name="Normal 4 2 2 6 3 4 6" xfId="50306"/>
    <cellStyle name="Normal 4 2 2 6 3 4 7" xfId="57421"/>
    <cellStyle name="Normal 4 2 2 6 3 5" xfId="5247"/>
    <cellStyle name="Normal 4 2 2 6 3 5 2" xfId="12362"/>
    <cellStyle name="Normal 4 2 2 6 3 5 2 2" xfId="23753"/>
    <cellStyle name="Normal 4 2 2 6 3 5 3" xfId="23752"/>
    <cellStyle name="Normal 4 2 2 6 3 5 4" xfId="38447"/>
    <cellStyle name="Normal 4 2 2 6 3 5 5" xfId="45562"/>
    <cellStyle name="Normal 4 2 2 6 3 5 6" xfId="52677"/>
    <cellStyle name="Normal 4 2 2 6 3 5 7" xfId="59792"/>
    <cellStyle name="Normal 4 2 2 6 3 6" xfId="7624"/>
    <cellStyle name="Normal 4 2 2 6 3 6 2" xfId="23754"/>
    <cellStyle name="Normal 4 2 2 6 3 7" xfId="14739"/>
    <cellStyle name="Normal 4 2 2 6 3 7 2" xfId="23755"/>
    <cellStyle name="Normal 4 2 2 6 3 8" xfId="23735"/>
    <cellStyle name="Normal 4 2 2 6 3 9" xfId="33708"/>
    <cellStyle name="Normal 4 2 2 6 4" xfId="684"/>
    <cellStyle name="Normal 4 2 2 6 4 10" xfId="41002"/>
    <cellStyle name="Normal 4 2 2 6 4 11" xfId="48117"/>
    <cellStyle name="Normal 4 2 2 6 4 12" xfId="55232"/>
    <cellStyle name="Normal 4 2 2 6 4 2" xfId="1485"/>
    <cellStyle name="Normal 4 2 2 6 4 2 10" xfId="56031"/>
    <cellStyle name="Normal 4 2 2 6 4 2 2" xfId="3853"/>
    <cellStyle name="Normal 4 2 2 6 4 2 2 2" xfId="10968"/>
    <cellStyle name="Normal 4 2 2 6 4 2 2 2 2" xfId="23759"/>
    <cellStyle name="Normal 4 2 2 6 4 2 2 3" xfId="23758"/>
    <cellStyle name="Normal 4 2 2 6 4 2 2 4" xfId="37053"/>
    <cellStyle name="Normal 4 2 2 6 4 2 2 5" xfId="44168"/>
    <cellStyle name="Normal 4 2 2 6 4 2 2 6" xfId="51283"/>
    <cellStyle name="Normal 4 2 2 6 4 2 2 7" xfId="58398"/>
    <cellStyle name="Normal 4 2 2 6 4 2 3" xfId="6224"/>
    <cellStyle name="Normal 4 2 2 6 4 2 3 2" xfId="13339"/>
    <cellStyle name="Normal 4 2 2 6 4 2 3 2 2" xfId="23761"/>
    <cellStyle name="Normal 4 2 2 6 4 2 3 3" xfId="23760"/>
    <cellStyle name="Normal 4 2 2 6 4 2 3 4" xfId="39424"/>
    <cellStyle name="Normal 4 2 2 6 4 2 3 5" xfId="46539"/>
    <cellStyle name="Normal 4 2 2 6 4 2 3 6" xfId="53654"/>
    <cellStyle name="Normal 4 2 2 6 4 2 3 7" xfId="60769"/>
    <cellStyle name="Normal 4 2 2 6 4 2 4" xfId="8601"/>
    <cellStyle name="Normal 4 2 2 6 4 2 4 2" xfId="23762"/>
    <cellStyle name="Normal 4 2 2 6 4 2 5" xfId="15716"/>
    <cellStyle name="Normal 4 2 2 6 4 2 5 2" xfId="23763"/>
    <cellStyle name="Normal 4 2 2 6 4 2 6" xfId="23757"/>
    <cellStyle name="Normal 4 2 2 6 4 2 7" xfId="34685"/>
    <cellStyle name="Normal 4 2 2 6 4 2 8" xfId="41801"/>
    <cellStyle name="Normal 4 2 2 6 4 2 9" xfId="48916"/>
    <cellStyle name="Normal 4 2 2 6 4 3" xfId="2275"/>
    <cellStyle name="Normal 4 2 2 6 4 3 10" xfId="56820"/>
    <cellStyle name="Normal 4 2 2 6 4 3 2" xfId="4642"/>
    <cellStyle name="Normal 4 2 2 6 4 3 2 2" xfId="11757"/>
    <cellStyle name="Normal 4 2 2 6 4 3 2 2 2" xfId="23766"/>
    <cellStyle name="Normal 4 2 2 6 4 3 2 3" xfId="23765"/>
    <cellStyle name="Normal 4 2 2 6 4 3 2 4" xfId="37842"/>
    <cellStyle name="Normal 4 2 2 6 4 3 2 5" xfId="44957"/>
    <cellStyle name="Normal 4 2 2 6 4 3 2 6" xfId="52072"/>
    <cellStyle name="Normal 4 2 2 6 4 3 2 7" xfId="59187"/>
    <cellStyle name="Normal 4 2 2 6 4 3 3" xfId="7013"/>
    <cellStyle name="Normal 4 2 2 6 4 3 3 2" xfId="14128"/>
    <cellStyle name="Normal 4 2 2 6 4 3 3 2 2" xfId="23768"/>
    <cellStyle name="Normal 4 2 2 6 4 3 3 3" xfId="23767"/>
    <cellStyle name="Normal 4 2 2 6 4 3 3 4" xfId="40213"/>
    <cellStyle name="Normal 4 2 2 6 4 3 3 5" xfId="47328"/>
    <cellStyle name="Normal 4 2 2 6 4 3 3 6" xfId="54443"/>
    <cellStyle name="Normal 4 2 2 6 4 3 3 7" xfId="61558"/>
    <cellStyle name="Normal 4 2 2 6 4 3 4" xfId="9390"/>
    <cellStyle name="Normal 4 2 2 6 4 3 4 2" xfId="23769"/>
    <cellStyle name="Normal 4 2 2 6 4 3 5" xfId="16505"/>
    <cellStyle name="Normal 4 2 2 6 4 3 5 2" xfId="23770"/>
    <cellStyle name="Normal 4 2 2 6 4 3 6" xfId="23764"/>
    <cellStyle name="Normal 4 2 2 6 4 3 7" xfId="35474"/>
    <cellStyle name="Normal 4 2 2 6 4 3 8" xfId="42590"/>
    <cellStyle name="Normal 4 2 2 6 4 3 9" xfId="49705"/>
    <cellStyle name="Normal 4 2 2 6 4 4" xfId="3054"/>
    <cellStyle name="Normal 4 2 2 6 4 4 2" xfId="10169"/>
    <cellStyle name="Normal 4 2 2 6 4 4 2 2" xfId="23772"/>
    <cellStyle name="Normal 4 2 2 6 4 4 3" xfId="23771"/>
    <cellStyle name="Normal 4 2 2 6 4 4 4" xfId="36254"/>
    <cellStyle name="Normal 4 2 2 6 4 4 5" xfId="43369"/>
    <cellStyle name="Normal 4 2 2 6 4 4 6" xfId="50484"/>
    <cellStyle name="Normal 4 2 2 6 4 4 7" xfId="57599"/>
    <cellStyle name="Normal 4 2 2 6 4 5" xfId="5425"/>
    <cellStyle name="Normal 4 2 2 6 4 5 2" xfId="12540"/>
    <cellStyle name="Normal 4 2 2 6 4 5 2 2" xfId="23774"/>
    <cellStyle name="Normal 4 2 2 6 4 5 3" xfId="23773"/>
    <cellStyle name="Normal 4 2 2 6 4 5 4" xfId="38625"/>
    <cellStyle name="Normal 4 2 2 6 4 5 5" xfId="45740"/>
    <cellStyle name="Normal 4 2 2 6 4 5 6" xfId="52855"/>
    <cellStyle name="Normal 4 2 2 6 4 5 7" xfId="59970"/>
    <cellStyle name="Normal 4 2 2 6 4 6" xfId="7802"/>
    <cellStyle name="Normal 4 2 2 6 4 6 2" xfId="23775"/>
    <cellStyle name="Normal 4 2 2 6 4 7" xfId="14917"/>
    <cellStyle name="Normal 4 2 2 6 4 7 2" xfId="23776"/>
    <cellStyle name="Normal 4 2 2 6 4 8" xfId="23756"/>
    <cellStyle name="Normal 4 2 2 6 4 9" xfId="33886"/>
    <cellStyle name="Normal 4 2 2 6 5" xfId="917"/>
    <cellStyle name="Normal 4 2 2 6 5 10" xfId="55463"/>
    <cellStyle name="Normal 4 2 2 6 5 2" xfId="3285"/>
    <cellStyle name="Normal 4 2 2 6 5 2 2" xfId="10400"/>
    <cellStyle name="Normal 4 2 2 6 5 2 2 2" xfId="23779"/>
    <cellStyle name="Normal 4 2 2 6 5 2 3" xfId="23778"/>
    <cellStyle name="Normal 4 2 2 6 5 2 4" xfId="36485"/>
    <cellStyle name="Normal 4 2 2 6 5 2 5" xfId="43600"/>
    <cellStyle name="Normal 4 2 2 6 5 2 6" xfId="50715"/>
    <cellStyle name="Normal 4 2 2 6 5 2 7" xfId="57830"/>
    <cellStyle name="Normal 4 2 2 6 5 3" xfId="5656"/>
    <cellStyle name="Normal 4 2 2 6 5 3 2" xfId="12771"/>
    <cellStyle name="Normal 4 2 2 6 5 3 2 2" xfId="23781"/>
    <cellStyle name="Normal 4 2 2 6 5 3 3" xfId="23780"/>
    <cellStyle name="Normal 4 2 2 6 5 3 4" xfId="38856"/>
    <cellStyle name="Normal 4 2 2 6 5 3 5" xfId="45971"/>
    <cellStyle name="Normal 4 2 2 6 5 3 6" xfId="53086"/>
    <cellStyle name="Normal 4 2 2 6 5 3 7" xfId="60201"/>
    <cellStyle name="Normal 4 2 2 6 5 4" xfId="8033"/>
    <cellStyle name="Normal 4 2 2 6 5 4 2" xfId="23782"/>
    <cellStyle name="Normal 4 2 2 6 5 5" xfId="15148"/>
    <cellStyle name="Normal 4 2 2 6 5 5 2" xfId="23783"/>
    <cellStyle name="Normal 4 2 2 6 5 6" xfId="23777"/>
    <cellStyle name="Normal 4 2 2 6 5 7" xfId="34117"/>
    <cellStyle name="Normal 4 2 2 6 5 8" xfId="41233"/>
    <cellStyle name="Normal 4 2 2 6 5 9" xfId="48348"/>
    <cellStyle name="Normal 4 2 2 6 6" xfId="1707"/>
    <cellStyle name="Normal 4 2 2 6 6 10" xfId="56252"/>
    <cellStyle name="Normal 4 2 2 6 6 2" xfId="4074"/>
    <cellStyle name="Normal 4 2 2 6 6 2 2" xfId="11189"/>
    <cellStyle name="Normal 4 2 2 6 6 2 2 2" xfId="23786"/>
    <cellStyle name="Normal 4 2 2 6 6 2 3" xfId="23785"/>
    <cellStyle name="Normal 4 2 2 6 6 2 4" xfId="37274"/>
    <cellStyle name="Normal 4 2 2 6 6 2 5" xfId="44389"/>
    <cellStyle name="Normal 4 2 2 6 6 2 6" xfId="51504"/>
    <cellStyle name="Normal 4 2 2 6 6 2 7" xfId="58619"/>
    <cellStyle name="Normal 4 2 2 6 6 3" xfId="6445"/>
    <cellStyle name="Normal 4 2 2 6 6 3 2" xfId="13560"/>
    <cellStyle name="Normal 4 2 2 6 6 3 2 2" xfId="23788"/>
    <cellStyle name="Normal 4 2 2 6 6 3 3" xfId="23787"/>
    <cellStyle name="Normal 4 2 2 6 6 3 4" xfId="39645"/>
    <cellStyle name="Normal 4 2 2 6 6 3 5" xfId="46760"/>
    <cellStyle name="Normal 4 2 2 6 6 3 6" xfId="53875"/>
    <cellStyle name="Normal 4 2 2 6 6 3 7" xfId="60990"/>
    <cellStyle name="Normal 4 2 2 6 6 4" xfId="8822"/>
    <cellStyle name="Normal 4 2 2 6 6 4 2" xfId="23789"/>
    <cellStyle name="Normal 4 2 2 6 6 5" xfId="15937"/>
    <cellStyle name="Normal 4 2 2 6 6 5 2" xfId="23790"/>
    <cellStyle name="Normal 4 2 2 6 6 6" xfId="23784"/>
    <cellStyle name="Normal 4 2 2 6 6 7" xfId="34906"/>
    <cellStyle name="Normal 4 2 2 6 6 8" xfId="42022"/>
    <cellStyle name="Normal 4 2 2 6 6 9" xfId="49137"/>
    <cellStyle name="Normal 4 2 2 6 7" xfId="2486"/>
    <cellStyle name="Normal 4 2 2 6 7 2" xfId="9601"/>
    <cellStyle name="Normal 4 2 2 6 7 2 2" xfId="23792"/>
    <cellStyle name="Normal 4 2 2 6 7 3" xfId="23791"/>
    <cellStyle name="Normal 4 2 2 6 7 4" xfId="35686"/>
    <cellStyle name="Normal 4 2 2 6 7 5" xfId="42801"/>
    <cellStyle name="Normal 4 2 2 6 7 6" xfId="49916"/>
    <cellStyle name="Normal 4 2 2 6 7 7" xfId="57031"/>
    <cellStyle name="Normal 4 2 2 6 8" xfId="4857"/>
    <cellStyle name="Normal 4 2 2 6 8 2" xfId="11972"/>
    <cellStyle name="Normal 4 2 2 6 8 2 2" xfId="23794"/>
    <cellStyle name="Normal 4 2 2 6 8 3" xfId="23793"/>
    <cellStyle name="Normal 4 2 2 6 8 4" xfId="38057"/>
    <cellStyle name="Normal 4 2 2 6 8 5" xfId="45172"/>
    <cellStyle name="Normal 4 2 2 6 8 6" xfId="52287"/>
    <cellStyle name="Normal 4 2 2 6 8 7" xfId="59402"/>
    <cellStyle name="Normal 4 2 2 6 9" xfId="7234"/>
    <cellStyle name="Normal 4 2 2 6 9 2" xfId="23795"/>
    <cellStyle name="Normal 4 2 2 7" xfId="219"/>
    <cellStyle name="Normal 4 2 2 7 10" xfId="40537"/>
    <cellStyle name="Normal 4 2 2 7 11" xfId="47652"/>
    <cellStyle name="Normal 4 2 2 7 12" xfId="54767"/>
    <cellStyle name="Normal 4 2 2 7 2" xfId="1020"/>
    <cellStyle name="Normal 4 2 2 7 2 10" xfId="55566"/>
    <cellStyle name="Normal 4 2 2 7 2 2" xfId="3388"/>
    <cellStyle name="Normal 4 2 2 7 2 2 2" xfId="10503"/>
    <cellStyle name="Normal 4 2 2 7 2 2 2 2" xfId="23799"/>
    <cellStyle name="Normal 4 2 2 7 2 2 3" xfId="23798"/>
    <cellStyle name="Normal 4 2 2 7 2 2 4" xfId="36588"/>
    <cellStyle name="Normal 4 2 2 7 2 2 5" xfId="43703"/>
    <cellStyle name="Normal 4 2 2 7 2 2 6" xfId="50818"/>
    <cellStyle name="Normal 4 2 2 7 2 2 7" xfId="57933"/>
    <cellStyle name="Normal 4 2 2 7 2 3" xfId="5759"/>
    <cellStyle name="Normal 4 2 2 7 2 3 2" xfId="12874"/>
    <cellStyle name="Normal 4 2 2 7 2 3 2 2" xfId="23801"/>
    <cellStyle name="Normal 4 2 2 7 2 3 3" xfId="23800"/>
    <cellStyle name="Normal 4 2 2 7 2 3 4" xfId="38959"/>
    <cellStyle name="Normal 4 2 2 7 2 3 5" xfId="46074"/>
    <cellStyle name="Normal 4 2 2 7 2 3 6" xfId="53189"/>
    <cellStyle name="Normal 4 2 2 7 2 3 7" xfId="60304"/>
    <cellStyle name="Normal 4 2 2 7 2 4" xfId="8136"/>
    <cellStyle name="Normal 4 2 2 7 2 4 2" xfId="23802"/>
    <cellStyle name="Normal 4 2 2 7 2 5" xfId="15251"/>
    <cellStyle name="Normal 4 2 2 7 2 5 2" xfId="23803"/>
    <cellStyle name="Normal 4 2 2 7 2 6" xfId="23797"/>
    <cellStyle name="Normal 4 2 2 7 2 7" xfId="34220"/>
    <cellStyle name="Normal 4 2 2 7 2 8" xfId="41336"/>
    <cellStyle name="Normal 4 2 2 7 2 9" xfId="48451"/>
    <cellStyle name="Normal 4 2 2 7 3" xfId="1810"/>
    <cellStyle name="Normal 4 2 2 7 3 10" xfId="56355"/>
    <cellStyle name="Normal 4 2 2 7 3 2" xfId="4177"/>
    <cellStyle name="Normal 4 2 2 7 3 2 2" xfId="11292"/>
    <cellStyle name="Normal 4 2 2 7 3 2 2 2" xfId="23806"/>
    <cellStyle name="Normal 4 2 2 7 3 2 3" xfId="23805"/>
    <cellStyle name="Normal 4 2 2 7 3 2 4" xfId="37377"/>
    <cellStyle name="Normal 4 2 2 7 3 2 5" xfId="44492"/>
    <cellStyle name="Normal 4 2 2 7 3 2 6" xfId="51607"/>
    <cellStyle name="Normal 4 2 2 7 3 2 7" xfId="58722"/>
    <cellStyle name="Normal 4 2 2 7 3 3" xfId="6548"/>
    <cellStyle name="Normal 4 2 2 7 3 3 2" xfId="13663"/>
    <cellStyle name="Normal 4 2 2 7 3 3 2 2" xfId="23808"/>
    <cellStyle name="Normal 4 2 2 7 3 3 3" xfId="23807"/>
    <cellStyle name="Normal 4 2 2 7 3 3 4" xfId="39748"/>
    <cellStyle name="Normal 4 2 2 7 3 3 5" xfId="46863"/>
    <cellStyle name="Normal 4 2 2 7 3 3 6" xfId="53978"/>
    <cellStyle name="Normal 4 2 2 7 3 3 7" xfId="61093"/>
    <cellStyle name="Normal 4 2 2 7 3 4" xfId="8925"/>
    <cellStyle name="Normal 4 2 2 7 3 4 2" xfId="23809"/>
    <cellStyle name="Normal 4 2 2 7 3 5" xfId="16040"/>
    <cellStyle name="Normal 4 2 2 7 3 5 2" xfId="23810"/>
    <cellStyle name="Normal 4 2 2 7 3 6" xfId="23804"/>
    <cellStyle name="Normal 4 2 2 7 3 7" xfId="35009"/>
    <cellStyle name="Normal 4 2 2 7 3 8" xfId="42125"/>
    <cellStyle name="Normal 4 2 2 7 3 9" xfId="49240"/>
    <cellStyle name="Normal 4 2 2 7 4" xfId="2589"/>
    <cellStyle name="Normal 4 2 2 7 4 2" xfId="9704"/>
    <cellStyle name="Normal 4 2 2 7 4 2 2" xfId="23812"/>
    <cellStyle name="Normal 4 2 2 7 4 3" xfId="23811"/>
    <cellStyle name="Normal 4 2 2 7 4 4" xfId="35789"/>
    <cellStyle name="Normal 4 2 2 7 4 5" xfId="42904"/>
    <cellStyle name="Normal 4 2 2 7 4 6" xfId="50019"/>
    <cellStyle name="Normal 4 2 2 7 4 7" xfId="57134"/>
    <cellStyle name="Normal 4 2 2 7 5" xfId="4960"/>
    <cellStyle name="Normal 4 2 2 7 5 2" xfId="12075"/>
    <cellStyle name="Normal 4 2 2 7 5 2 2" xfId="23814"/>
    <cellStyle name="Normal 4 2 2 7 5 3" xfId="23813"/>
    <cellStyle name="Normal 4 2 2 7 5 4" xfId="38160"/>
    <cellStyle name="Normal 4 2 2 7 5 5" xfId="45275"/>
    <cellStyle name="Normal 4 2 2 7 5 6" xfId="52390"/>
    <cellStyle name="Normal 4 2 2 7 5 7" xfId="59505"/>
    <cellStyle name="Normal 4 2 2 7 6" xfId="7337"/>
    <cellStyle name="Normal 4 2 2 7 6 2" xfId="23815"/>
    <cellStyle name="Normal 4 2 2 7 7" xfId="14452"/>
    <cellStyle name="Normal 4 2 2 7 7 2" xfId="23816"/>
    <cellStyle name="Normal 4 2 2 7 8" xfId="23796"/>
    <cellStyle name="Normal 4 2 2 7 9" xfId="33421"/>
    <cellStyle name="Normal 4 2 2 8" xfId="414"/>
    <cellStyle name="Normal 4 2 2 8 10" xfId="40732"/>
    <cellStyle name="Normal 4 2 2 8 11" xfId="47847"/>
    <cellStyle name="Normal 4 2 2 8 12" xfId="54962"/>
    <cellStyle name="Normal 4 2 2 8 2" xfId="1215"/>
    <cellStyle name="Normal 4 2 2 8 2 10" xfId="55761"/>
    <cellStyle name="Normal 4 2 2 8 2 2" xfId="3583"/>
    <cellStyle name="Normal 4 2 2 8 2 2 2" xfId="10698"/>
    <cellStyle name="Normal 4 2 2 8 2 2 2 2" xfId="23820"/>
    <cellStyle name="Normal 4 2 2 8 2 2 3" xfId="23819"/>
    <cellStyle name="Normal 4 2 2 8 2 2 4" xfId="36783"/>
    <cellStyle name="Normal 4 2 2 8 2 2 5" xfId="43898"/>
    <cellStyle name="Normal 4 2 2 8 2 2 6" xfId="51013"/>
    <cellStyle name="Normal 4 2 2 8 2 2 7" xfId="58128"/>
    <cellStyle name="Normal 4 2 2 8 2 3" xfId="5954"/>
    <cellStyle name="Normal 4 2 2 8 2 3 2" xfId="13069"/>
    <cellStyle name="Normal 4 2 2 8 2 3 2 2" xfId="23822"/>
    <cellStyle name="Normal 4 2 2 8 2 3 3" xfId="23821"/>
    <cellStyle name="Normal 4 2 2 8 2 3 4" xfId="39154"/>
    <cellStyle name="Normal 4 2 2 8 2 3 5" xfId="46269"/>
    <cellStyle name="Normal 4 2 2 8 2 3 6" xfId="53384"/>
    <cellStyle name="Normal 4 2 2 8 2 3 7" xfId="60499"/>
    <cellStyle name="Normal 4 2 2 8 2 4" xfId="8331"/>
    <cellStyle name="Normal 4 2 2 8 2 4 2" xfId="23823"/>
    <cellStyle name="Normal 4 2 2 8 2 5" xfId="15446"/>
    <cellStyle name="Normal 4 2 2 8 2 5 2" xfId="23824"/>
    <cellStyle name="Normal 4 2 2 8 2 6" xfId="23818"/>
    <cellStyle name="Normal 4 2 2 8 2 7" xfId="34415"/>
    <cellStyle name="Normal 4 2 2 8 2 8" xfId="41531"/>
    <cellStyle name="Normal 4 2 2 8 2 9" xfId="48646"/>
    <cellStyle name="Normal 4 2 2 8 3" xfId="2005"/>
    <cellStyle name="Normal 4 2 2 8 3 10" xfId="56550"/>
    <cellStyle name="Normal 4 2 2 8 3 2" xfId="4372"/>
    <cellStyle name="Normal 4 2 2 8 3 2 2" xfId="11487"/>
    <cellStyle name="Normal 4 2 2 8 3 2 2 2" xfId="23827"/>
    <cellStyle name="Normal 4 2 2 8 3 2 3" xfId="23826"/>
    <cellStyle name="Normal 4 2 2 8 3 2 4" xfId="37572"/>
    <cellStyle name="Normal 4 2 2 8 3 2 5" xfId="44687"/>
    <cellStyle name="Normal 4 2 2 8 3 2 6" xfId="51802"/>
    <cellStyle name="Normal 4 2 2 8 3 2 7" xfId="58917"/>
    <cellStyle name="Normal 4 2 2 8 3 3" xfId="6743"/>
    <cellStyle name="Normal 4 2 2 8 3 3 2" xfId="13858"/>
    <cellStyle name="Normal 4 2 2 8 3 3 2 2" xfId="23829"/>
    <cellStyle name="Normal 4 2 2 8 3 3 3" xfId="23828"/>
    <cellStyle name="Normal 4 2 2 8 3 3 4" xfId="39943"/>
    <cellStyle name="Normal 4 2 2 8 3 3 5" xfId="47058"/>
    <cellStyle name="Normal 4 2 2 8 3 3 6" xfId="54173"/>
    <cellStyle name="Normal 4 2 2 8 3 3 7" xfId="61288"/>
    <cellStyle name="Normal 4 2 2 8 3 4" xfId="9120"/>
    <cellStyle name="Normal 4 2 2 8 3 4 2" xfId="23830"/>
    <cellStyle name="Normal 4 2 2 8 3 5" xfId="16235"/>
    <cellStyle name="Normal 4 2 2 8 3 5 2" xfId="23831"/>
    <cellStyle name="Normal 4 2 2 8 3 6" xfId="23825"/>
    <cellStyle name="Normal 4 2 2 8 3 7" xfId="35204"/>
    <cellStyle name="Normal 4 2 2 8 3 8" xfId="42320"/>
    <cellStyle name="Normal 4 2 2 8 3 9" xfId="49435"/>
    <cellStyle name="Normal 4 2 2 8 4" xfId="2784"/>
    <cellStyle name="Normal 4 2 2 8 4 2" xfId="9899"/>
    <cellStyle name="Normal 4 2 2 8 4 2 2" xfId="23833"/>
    <cellStyle name="Normal 4 2 2 8 4 3" xfId="23832"/>
    <cellStyle name="Normal 4 2 2 8 4 4" xfId="35984"/>
    <cellStyle name="Normal 4 2 2 8 4 5" xfId="43099"/>
    <cellStyle name="Normal 4 2 2 8 4 6" xfId="50214"/>
    <cellStyle name="Normal 4 2 2 8 4 7" xfId="57329"/>
    <cellStyle name="Normal 4 2 2 8 5" xfId="5155"/>
    <cellStyle name="Normal 4 2 2 8 5 2" xfId="12270"/>
    <cellStyle name="Normal 4 2 2 8 5 2 2" xfId="23835"/>
    <cellStyle name="Normal 4 2 2 8 5 3" xfId="23834"/>
    <cellStyle name="Normal 4 2 2 8 5 4" xfId="38355"/>
    <cellStyle name="Normal 4 2 2 8 5 5" xfId="45470"/>
    <cellStyle name="Normal 4 2 2 8 5 6" xfId="52585"/>
    <cellStyle name="Normal 4 2 2 8 5 7" xfId="59700"/>
    <cellStyle name="Normal 4 2 2 8 6" xfId="7532"/>
    <cellStyle name="Normal 4 2 2 8 6 2" xfId="23836"/>
    <cellStyle name="Normal 4 2 2 8 7" xfId="14647"/>
    <cellStyle name="Normal 4 2 2 8 7 2" xfId="23837"/>
    <cellStyle name="Normal 4 2 2 8 8" xfId="23817"/>
    <cellStyle name="Normal 4 2 2 8 9" xfId="33616"/>
    <cellStyle name="Normal 4 2 2 9" xfId="669"/>
    <cellStyle name="Normal 4 2 2 9 10" xfId="40987"/>
    <cellStyle name="Normal 4 2 2 9 11" xfId="48102"/>
    <cellStyle name="Normal 4 2 2 9 12" xfId="55217"/>
    <cellStyle name="Normal 4 2 2 9 2" xfId="1470"/>
    <cellStyle name="Normal 4 2 2 9 2 10" xfId="56016"/>
    <cellStyle name="Normal 4 2 2 9 2 2" xfId="3838"/>
    <cellStyle name="Normal 4 2 2 9 2 2 2" xfId="10953"/>
    <cellStyle name="Normal 4 2 2 9 2 2 2 2" xfId="23841"/>
    <cellStyle name="Normal 4 2 2 9 2 2 3" xfId="23840"/>
    <cellStyle name="Normal 4 2 2 9 2 2 4" xfId="37038"/>
    <cellStyle name="Normal 4 2 2 9 2 2 5" xfId="44153"/>
    <cellStyle name="Normal 4 2 2 9 2 2 6" xfId="51268"/>
    <cellStyle name="Normal 4 2 2 9 2 2 7" xfId="58383"/>
    <cellStyle name="Normal 4 2 2 9 2 3" xfId="6209"/>
    <cellStyle name="Normal 4 2 2 9 2 3 2" xfId="13324"/>
    <cellStyle name="Normal 4 2 2 9 2 3 2 2" xfId="23843"/>
    <cellStyle name="Normal 4 2 2 9 2 3 3" xfId="23842"/>
    <cellStyle name="Normal 4 2 2 9 2 3 4" xfId="39409"/>
    <cellStyle name="Normal 4 2 2 9 2 3 5" xfId="46524"/>
    <cellStyle name="Normal 4 2 2 9 2 3 6" xfId="53639"/>
    <cellStyle name="Normal 4 2 2 9 2 3 7" xfId="60754"/>
    <cellStyle name="Normal 4 2 2 9 2 4" xfId="8586"/>
    <cellStyle name="Normal 4 2 2 9 2 4 2" xfId="23844"/>
    <cellStyle name="Normal 4 2 2 9 2 5" xfId="15701"/>
    <cellStyle name="Normal 4 2 2 9 2 5 2" xfId="23845"/>
    <cellStyle name="Normal 4 2 2 9 2 6" xfId="23839"/>
    <cellStyle name="Normal 4 2 2 9 2 7" xfId="34670"/>
    <cellStyle name="Normal 4 2 2 9 2 8" xfId="41786"/>
    <cellStyle name="Normal 4 2 2 9 2 9" xfId="48901"/>
    <cellStyle name="Normal 4 2 2 9 3" xfId="2260"/>
    <cellStyle name="Normal 4 2 2 9 3 10" xfId="56805"/>
    <cellStyle name="Normal 4 2 2 9 3 2" xfId="4627"/>
    <cellStyle name="Normal 4 2 2 9 3 2 2" xfId="11742"/>
    <cellStyle name="Normal 4 2 2 9 3 2 2 2" xfId="23848"/>
    <cellStyle name="Normal 4 2 2 9 3 2 3" xfId="23847"/>
    <cellStyle name="Normal 4 2 2 9 3 2 4" xfId="37827"/>
    <cellStyle name="Normal 4 2 2 9 3 2 5" xfId="44942"/>
    <cellStyle name="Normal 4 2 2 9 3 2 6" xfId="52057"/>
    <cellStyle name="Normal 4 2 2 9 3 2 7" xfId="59172"/>
    <cellStyle name="Normal 4 2 2 9 3 3" xfId="6998"/>
    <cellStyle name="Normal 4 2 2 9 3 3 2" xfId="14113"/>
    <cellStyle name="Normal 4 2 2 9 3 3 2 2" xfId="23850"/>
    <cellStyle name="Normal 4 2 2 9 3 3 3" xfId="23849"/>
    <cellStyle name="Normal 4 2 2 9 3 3 4" xfId="40198"/>
    <cellStyle name="Normal 4 2 2 9 3 3 5" xfId="47313"/>
    <cellStyle name="Normal 4 2 2 9 3 3 6" xfId="54428"/>
    <cellStyle name="Normal 4 2 2 9 3 3 7" xfId="61543"/>
    <cellStyle name="Normal 4 2 2 9 3 4" xfId="9375"/>
    <cellStyle name="Normal 4 2 2 9 3 4 2" xfId="23851"/>
    <cellStyle name="Normal 4 2 2 9 3 5" xfId="16490"/>
    <cellStyle name="Normal 4 2 2 9 3 5 2" xfId="23852"/>
    <cellStyle name="Normal 4 2 2 9 3 6" xfId="23846"/>
    <cellStyle name="Normal 4 2 2 9 3 7" xfId="35459"/>
    <cellStyle name="Normal 4 2 2 9 3 8" xfId="42575"/>
    <cellStyle name="Normal 4 2 2 9 3 9" xfId="49690"/>
    <cellStyle name="Normal 4 2 2 9 4" xfId="3039"/>
    <cellStyle name="Normal 4 2 2 9 4 2" xfId="10154"/>
    <cellStyle name="Normal 4 2 2 9 4 2 2" xfId="23854"/>
    <cellStyle name="Normal 4 2 2 9 4 3" xfId="23853"/>
    <cellStyle name="Normal 4 2 2 9 4 4" xfId="36239"/>
    <cellStyle name="Normal 4 2 2 9 4 5" xfId="43354"/>
    <cellStyle name="Normal 4 2 2 9 4 6" xfId="50469"/>
    <cellStyle name="Normal 4 2 2 9 4 7" xfId="57584"/>
    <cellStyle name="Normal 4 2 2 9 5" xfId="5410"/>
    <cellStyle name="Normal 4 2 2 9 5 2" xfId="12525"/>
    <cellStyle name="Normal 4 2 2 9 5 2 2" xfId="23856"/>
    <cellStyle name="Normal 4 2 2 9 5 3" xfId="23855"/>
    <cellStyle name="Normal 4 2 2 9 5 4" xfId="38610"/>
    <cellStyle name="Normal 4 2 2 9 5 5" xfId="45725"/>
    <cellStyle name="Normal 4 2 2 9 5 6" xfId="52840"/>
    <cellStyle name="Normal 4 2 2 9 5 7" xfId="59955"/>
    <cellStyle name="Normal 4 2 2 9 6" xfId="7787"/>
    <cellStyle name="Normal 4 2 2 9 6 2" xfId="23857"/>
    <cellStyle name="Normal 4 2 2 9 7" xfId="14902"/>
    <cellStyle name="Normal 4 2 2 9 7 2" xfId="23858"/>
    <cellStyle name="Normal 4 2 2 9 8" xfId="23838"/>
    <cellStyle name="Normal 4 2 2 9 9" xfId="33871"/>
    <cellStyle name="Normal 4 2 20" xfId="33222"/>
    <cellStyle name="Normal 4 2 21" xfId="40338"/>
    <cellStyle name="Normal 4 2 22" xfId="47453"/>
    <cellStyle name="Normal 4 2 23" xfId="54568"/>
    <cellStyle name="Normal 4 2 3" xfId="21"/>
    <cellStyle name="Normal 4 2 3 10" xfId="1624"/>
    <cellStyle name="Normal 4 2 3 10 10" xfId="56169"/>
    <cellStyle name="Normal 4 2 3 10 2" xfId="3991"/>
    <cellStyle name="Normal 4 2 3 10 2 2" xfId="11106"/>
    <cellStyle name="Normal 4 2 3 10 2 2 2" xfId="23862"/>
    <cellStyle name="Normal 4 2 3 10 2 3" xfId="23861"/>
    <cellStyle name="Normal 4 2 3 10 2 4" xfId="37191"/>
    <cellStyle name="Normal 4 2 3 10 2 5" xfId="44306"/>
    <cellStyle name="Normal 4 2 3 10 2 6" xfId="51421"/>
    <cellStyle name="Normal 4 2 3 10 2 7" xfId="58536"/>
    <cellStyle name="Normal 4 2 3 10 3" xfId="6362"/>
    <cellStyle name="Normal 4 2 3 10 3 2" xfId="13477"/>
    <cellStyle name="Normal 4 2 3 10 3 2 2" xfId="23864"/>
    <cellStyle name="Normal 4 2 3 10 3 3" xfId="23863"/>
    <cellStyle name="Normal 4 2 3 10 3 4" xfId="39562"/>
    <cellStyle name="Normal 4 2 3 10 3 5" xfId="46677"/>
    <cellStyle name="Normal 4 2 3 10 3 6" xfId="53792"/>
    <cellStyle name="Normal 4 2 3 10 3 7" xfId="60907"/>
    <cellStyle name="Normal 4 2 3 10 4" xfId="8739"/>
    <cellStyle name="Normal 4 2 3 10 4 2" xfId="23865"/>
    <cellStyle name="Normal 4 2 3 10 5" xfId="15854"/>
    <cellStyle name="Normal 4 2 3 10 5 2" xfId="23866"/>
    <cellStyle name="Normal 4 2 3 10 6" xfId="23860"/>
    <cellStyle name="Normal 4 2 3 10 7" xfId="34823"/>
    <cellStyle name="Normal 4 2 3 10 8" xfId="41939"/>
    <cellStyle name="Normal 4 2 3 10 9" xfId="49054"/>
    <cellStyle name="Normal 4 2 3 11" xfId="2403"/>
    <cellStyle name="Normal 4 2 3 11 2" xfId="9518"/>
    <cellStyle name="Normal 4 2 3 11 2 2" xfId="23868"/>
    <cellStyle name="Normal 4 2 3 11 3" xfId="23867"/>
    <cellStyle name="Normal 4 2 3 11 4" xfId="35603"/>
    <cellStyle name="Normal 4 2 3 11 5" xfId="42718"/>
    <cellStyle name="Normal 4 2 3 11 6" xfId="49833"/>
    <cellStyle name="Normal 4 2 3 11 7" xfId="56948"/>
    <cellStyle name="Normal 4 2 3 12" xfId="4774"/>
    <cellStyle name="Normal 4 2 3 12 2" xfId="11889"/>
    <cellStyle name="Normal 4 2 3 12 2 2" xfId="23870"/>
    <cellStyle name="Normal 4 2 3 12 3" xfId="23869"/>
    <cellStyle name="Normal 4 2 3 12 4" xfId="37974"/>
    <cellStyle name="Normal 4 2 3 12 5" xfId="45089"/>
    <cellStyle name="Normal 4 2 3 12 6" xfId="52204"/>
    <cellStyle name="Normal 4 2 3 12 7" xfId="59319"/>
    <cellStyle name="Normal 4 2 3 13" xfId="7151"/>
    <cellStyle name="Normal 4 2 3 13 2" xfId="23871"/>
    <cellStyle name="Normal 4 2 3 14" xfId="14266"/>
    <cellStyle name="Normal 4 2 3 14 2" xfId="23872"/>
    <cellStyle name="Normal 4 2 3 15" xfId="23859"/>
    <cellStyle name="Normal 4 2 3 16" xfId="33235"/>
    <cellStyle name="Normal 4 2 3 17" xfId="40351"/>
    <cellStyle name="Normal 4 2 3 18" xfId="47466"/>
    <cellStyle name="Normal 4 2 3 19" xfId="54581"/>
    <cellStyle name="Normal 4 2 3 2" xfId="45"/>
    <cellStyle name="Normal 4 2 3 2 10" xfId="4797"/>
    <cellStyle name="Normal 4 2 3 2 10 2" xfId="11912"/>
    <cellStyle name="Normal 4 2 3 2 10 2 2" xfId="23875"/>
    <cellStyle name="Normal 4 2 3 2 10 3" xfId="23874"/>
    <cellStyle name="Normal 4 2 3 2 10 4" xfId="37997"/>
    <cellStyle name="Normal 4 2 3 2 10 5" xfId="45112"/>
    <cellStyle name="Normal 4 2 3 2 10 6" xfId="52227"/>
    <cellStyle name="Normal 4 2 3 2 10 7" xfId="59342"/>
    <cellStyle name="Normal 4 2 3 2 11" xfId="7174"/>
    <cellStyle name="Normal 4 2 3 2 11 2" xfId="23876"/>
    <cellStyle name="Normal 4 2 3 2 12" xfId="14289"/>
    <cellStyle name="Normal 4 2 3 2 12 2" xfId="23877"/>
    <cellStyle name="Normal 4 2 3 2 13" xfId="23873"/>
    <cellStyle name="Normal 4 2 3 2 14" xfId="33258"/>
    <cellStyle name="Normal 4 2 3 2 15" xfId="40374"/>
    <cellStyle name="Normal 4 2 3 2 16" xfId="47489"/>
    <cellStyle name="Normal 4 2 3 2 17" xfId="54604"/>
    <cellStyle name="Normal 4 2 3 2 2" xfId="81"/>
    <cellStyle name="Normal 4 2 3 2 2 10" xfId="14321"/>
    <cellStyle name="Normal 4 2 3 2 2 10 2" xfId="23879"/>
    <cellStyle name="Normal 4 2 3 2 2 11" xfId="23878"/>
    <cellStyle name="Normal 4 2 3 2 2 12" xfId="33290"/>
    <cellStyle name="Normal 4 2 3 2 2 13" xfId="40406"/>
    <cellStyle name="Normal 4 2 3 2 2 14" xfId="47521"/>
    <cellStyle name="Normal 4 2 3 2 2 15" xfId="54636"/>
    <cellStyle name="Normal 4 2 3 2 2 2" xfId="283"/>
    <cellStyle name="Normal 4 2 3 2 2 2 10" xfId="40601"/>
    <cellStyle name="Normal 4 2 3 2 2 2 11" xfId="47716"/>
    <cellStyle name="Normal 4 2 3 2 2 2 12" xfId="54831"/>
    <cellStyle name="Normal 4 2 3 2 2 2 2" xfId="1084"/>
    <cellStyle name="Normal 4 2 3 2 2 2 2 10" xfId="55630"/>
    <cellStyle name="Normal 4 2 3 2 2 2 2 2" xfId="3452"/>
    <cellStyle name="Normal 4 2 3 2 2 2 2 2 2" xfId="10567"/>
    <cellStyle name="Normal 4 2 3 2 2 2 2 2 2 2" xfId="23883"/>
    <cellStyle name="Normal 4 2 3 2 2 2 2 2 3" xfId="23882"/>
    <cellStyle name="Normal 4 2 3 2 2 2 2 2 4" xfId="36652"/>
    <cellStyle name="Normal 4 2 3 2 2 2 2 2 5" xfId="43767"/>
    <cellStyle name="Normal 4 2 3 2 2 2 2 2 6" xfId="50882"/>
    <cellStyle name="Normal 4 2 3 2 2 2 2 2 7" xfId="57997"/>
    <cellStyle name="Normal 4 2 3 2 2 2 2 3" xfId="5823"/>
    <cellStyle name="Normal 4 2 3 2 2 2 2 3 2" xfId="12938"/>
    <cellStyle name="Normal 4 2 3 2 2 2 2 3 2 2" xfId="23885"/>
    <cellStyle name="Normal 4 2 3 2 2 2 2 3 3" xfId="23884"/>
    <cellStyle name="Normal 4 2 3 2 2 2 2 3 4" xfId="39023"/>
    <cellStyle name="Normal 4 2 3 2 2 2 2 3 5" xfId="46138"/>
    <cellStyle name="Normal 4 2 3 2 2 2 2 3 6" xfId="53253"/>
    <cellStyle name="Normal 4 2 3 2 2 2 2 3 7" xfId="60368"/>
    <cellStyle name="Normal 4 2 3 2 2 2 2 4" xfId="8200"/>
    <cellStyle name="Normal 4 2 3 2 2 2 2 4 2" xfId="23886"/>
    <cellStyle name="Normal 4 2 3 2 2 2 2 5" xfId="15315"/>
    <cellStyle name="Normal 4 2 3 2 2 2 2 5 2" xfId="23887"/>
    <cellStyle name="Normal 4 2 3 2 2 2 2 6" xfId="23881"/>
    <cellStyle name="Normal 4 2 3 2 2 2 2 7" xfId="34284"/>
    <cellStyle name="Normal 4 2 3 2 2 2 2 8" xfId="41400"/>
    <cellStyle name="Normal 4 2 3 2 2 2 2 9" xfId="48515"/>
    <cellStyle name="Normal 4 2 3 2 2 2 3" xfId="1874"/>
    <cellStyle name="Normal 4 2 3 2 2 2 3 10" xfId="56419"/>
    <cellStyle name="Normal 4 2 3 2 2 2 3 2" xfId="4241"/>
    <cellStyle name="Normal 4 2 3 2 2 2 3 2 2" xfId="11356"/>
    <cellStyle name="Normal 4 2 3 2 2 2 3 2 2 2" xfId="23890"/>
    <cellStyle name="Normal 4 2 3 2 2 2 3 2 3" xfId="23889"/>
    <cellStyle name="Normal 4 2 3 2 2 2 3 2 4" xfId="37441"/>
    <cellStyle name="Normal 4 2 3 2 2 2 3 2 5" xfId="44556"/>
    <cellStyle name="Normal 4 2 3 2 2 2 3 2 6" xfId="51671"/>
    <cellStyle name="Normal 4 2 3 2 2 2 3 2 7" xfId="58786"/>
    <cellStyle name="Normal 4 2 3 2 2 2 3 3" xfId="6612"/>
    <cellStyle name="Normal 4 2 3 2 2 2 3 3 2" xfId="13727"/>
    <cellStyle name="Normal 4 2 3 2 2 2 3 3 2 2" xfId="23892"/>
    <cellStyle name="Normal 4 2 3 2 2 2 3 3 3" xfId="23891"/>
    <cellStyle name="Normal 4 2 3 2 2 2 3 3 4" xfId="39812"/>
    <cellStyle name="Normal 4 2 3 2 2 2 3 3 5" xfId="46927"/>
    <cellStyle name="Normal 4 2 3 2 2 2 3 3 6" xfId="54042"/>
    <cellStyle name="Normal 4 2 3 2 2 2 3 3 7" xfId="61157"/>
    <cellStyle name="Normal 4 2 3 2 2 2 3 4" xfId="8989"/>
    <cellStyle name="Normal 4 2 3 2 2 2 3 4 2" xfId="23893"/>
    <cellStyle name="Normal 4 2 3 2 2 2 3 5" xfId="16104"/>
    <cellStyle name="Normal 4 2 3 2 2 2 3 5 2" xfId="23894"/>
    <cellStyle name="Normal 4 2 3 2 2 2 3 6" xfId="23888"/>
    <cellStyle name="Normal 4 2 3 2 2 2 3 7" xfId="35073"/>
    <cellStyle name="Normal 4 2 3 2 2 2 3 8" xfId="42189"/>
    <cellStyle name="Normal 4 2 3 2 2 2 3 9" xfId="49304"/>
    <cellStyle name="Normal 4 2 3 2 2 2 4" xfId="2653"/>
    <cellStyle name="Normal 4 2 3 2 2 2 4 2" xfId="9768"/>
    <cellStyle name="Normal 4 2 3 2 2 2 4 2 2" xfId="23896"/>
    <cellStyle name="Normal 4 2 3 2 2 2 4 3" xfId="23895"/>
    <cellStyle name="Normal 4 2 3 2 2 2 4 4" xfId="35853"/>
    <cellStyle name="Normal 4 2 3 2 2 2 4 5" xfId="42968"/>
    <cellStyle name="Normal 4 2 3 2 2 2 4 6" xfId="50083"/>
    <cellStyle name="Normal 4 2 3 2 2 2 4 7" xfId="57198"/>
    <cellStyle name="Normal 4 2 3 2 2 2 5" xfId="5024"/>
    <cellStyle name="Normal 4 2 3 2 2 2 5 2" xfId="12139"/>
    <cellStyle name="Normal 4 2 3 2 2 2 5 2 2" xfId="23898"/>
    <cellStyle name="Normal 4 2 3 2 2 2 5 3" xfId="23897"/>
    <cellStyle name="Normal 4 2 3 2 2 2 5 4" xfId="38224"/>
    <cellStyle name="Normal 4 2 3 2 2 2 5 5" xfId="45339"/>
    <cellStyle name="Normal 4 2 3 2 2 2 5 6" xfId="52454"/>
    <cellStyle name="Normal 4 2 3 2 2 2 5 7" xfId="59569"/>
    <cellStyle name="Normal 4 2 3 2 2 2 6" xfId="7401"/>
    <cellStyle name="Normal 4 2 3 2 2 2 6 2" xfId="23899"/>
    <cellStyle name="Normal 4 2 3 2 2 2 7" xfId="14516"/>
    <cellStyle name="Normal 4 2 3 2 2 2 7 2" xfId="23900"/>
    <cellStyle name="Normal 4 2 3 2 2 2 8" xfId="23880"/>
    <cellStyle name="Normal 4 2 3 2 2 2 9" xfId="33485"/>
    <cellStyle name="Normal 4 2 3 2 2 3" xfId="478"/>
    <cellStyle name="Normal 4 2 3 2 2 3 10" xfId="40796"/>
    <cellStyle name="Normal 4 2 3 2 2 3 11" xfId="47911"/>
    <cellStyle name="Normal 4 2 3 2 2 3 12" xfId="55026"/>
    <cellStyle name="Normal 4 2 3 2 2 3 2" xfId="1279"/>
    <cellStyle name="Normal 4 2 3 2 2 3 2 10" xfId="55825"/>
    <cellStyle name="Normal 4 2 3 2 2 3 2 2" xfId="3647"/>
    <cellStyle name="Normal 4 2 3 2 2 3 2 2 2" xfId="10762"/>
    <cellStyle name="Normal 4 2 3 2 2 3 2 2 2 2" xfId="23904"/>
    <cellStyle name="Normal 4 2 3 2 2 3 2 2 3" xfId="23903"/>
    <cellStyle name="Normal 4 2 3 2 2 3 2 2 4" xfId="36847"/>
    <cellStyle name="Normal 4 2 3 2 2 3 2 2 5" xfId="43962"/>
    <cellStyle name="Normal 4 2 3 2 2 3 2 2 6" xfId="51077"/>
    <cellStyle name="Normal 4 2 3 2 2 3 2 2 7" xfId="58192"/>
    <cellStyle name="Normal 4 2 3 2 2 3 2 3" xfId="6018"/>
    <cellStyle name="Normal 4 2 3 2 2 3 2 3 2" xfId="13133"/>
    <cellStyle name="Normal 4 2 3 2 2 3 2 3 2 2" xfId="23906"/>
    <cellStyle name="Normal 4 2 3 2 2 3 2 3 3" xfId="23905"/>
    <cellStyle name="Normal 4 2 3 2 2 3 2 3 4" xfId="39218"/>
    <cellStyle name="Normal 4 2 3 2 2 3 2 3 5" xfId="46333"/>
    <cellStyle name="Normal 4 2 3 2 2 3 2 3 6" xfId="53448"/>
    <cellStyle name="Normal 4 2 3 2 2 3 2 3 7" xfId="60563"/>
    <cellStyle name="Normal 4 2 3 2 2 3 2 4" xfId="8395"/>
    <cellStyle name="Normal 4 2 3 2 2 3 2 4 2" xfId="23907"/>
    <cellStyle name="Normal 4 2 3 2 2 3 2 5" xfId="15510"/>
    <cellStyle name="Normal 4 2 3 2 2 3 2 5 2" xfId="23908"/>
    <cellStyle name="Normal 4 2 3 2 2 3 2 6" xfId="23902"/>
    <cellStyle name="Normal 4 2 3 2 2 3 2 7" xfId="34479"/>
    <cellStyle name="Normal 4 2 3 2 2 3 2 8" xfId="41595"/>
    <cellStyle name="Normal 4 2 3 2 2 3 2 9" xfId="48710"/>
    <cellStyle name="Normal 4 2 3 2 2 3 3" xfId="2069"/>
    <cellStyle name="Normal 4 2 3 2 2 3 3 10" xfId="56614"/>
    <cellStyle name="Normal 4 2 3 2 2 3 3 2" xfId="4436"/>
    <cellStyle name="Normal 4 2 3 2 2 3 3 2 2" xfId="11551"/>
    <cellStyle name="Normal 4 2 3 2 2 3 3 2 2 2" xfId="23911"/>
    <cellStyle name="Normal 4 2 3 2 2 3 3 2 3" xfId="23910"/>
    <cellStyle name="Normal 4 2 3 2 2 3 3 2 4" xfId="37636"/>
    <cellStyle name="Normal 4 2 3 2 2 3 3 2 5" xfId="44751"/>
    <cellStyle name="Normal 4 2 3 2 2 3 3 2 6" xfId="51866"/>
    <cellStyle name="Normal 4 2 3 2 2 3 3 2 7" xfId="58981"/>
    <cellStyle name="Normal 4 2 3 2 2 3 3 3" xfId="6807"/>
    <cellStyle name="Normal 4 2 3 2 2 3 3 3 2" xfId="13922"/>
    <cellStyle name="Normal 4 2 3 2 2 3 3 3 2 2" xfId="23913"/>
    <cellStyle name="Normal 4 2 3 2 2 3 3 3 3" xfId="23912"/>
    <cellStyle name="Normal 4 2 3 2 2 3 3 3 4" xfId="40007"/>
    <cellStyle name="Normal 4 2 3 2 2 3 3 3 5" xfId="47122"/>
    <cellStyle name="Normal 4 2 3 2 2 3 3 3 6" xfId="54237"/>
    <cellStyle name="Normal 4 2 3 2 2 3 3 3 7" xfId="61352"/>
    <cellStyle name="Normal 4 2 3 2 2 3 3 4" xfId="9184"/>
    <cellStyle name="Normal 4 2 3 2 2 3 3 4 2" xfId="23914"/>
    <cellStyle name="Normal 4 2 3 2 2 3 3 5" xfId="16299"/>
    <cellStyle name="Normal 4 2 3 2 2 3 3 5 2" xfId="23915"/>
    <cellStyle name="Normal 4 2 3 2 2 3 3 6" xfId="23909"/>
    <cellStyle name="Normal 4 2 3 2 2 3 3 7" xfId="35268"/>
    <cellStyle name="Normal 4 2 3 2 2 3 3 8" xfId="42384"/>
    <cellStyle name="Normal 4 2 3 2 2 3 3 9" xfId="49499"/>
    <cellStyle name="Normal 4 2 3 2 2 3 4" xfId="2848"/>
    <cellStyle name="Normal 4 2 3 2 2 3 4 2" xfId="9963"/>
    <cellStyle name="Normal 4 2 3 2 2 3 4 2 2" xfId="23917"/>
    <cellStyle name="Normal 4 2 3 2 2 3 4 3" xfId="23916"/>
    <cellStyle name="Normal 4 2 3 2 2 3 4 4" xfId="36048"/>
    <cellStyle name="Normal 4 2 3 2 2 3 4 5" xfId="43163"/>
    <cellStyle name="Normal 4 2 3 2 2 3 4 6" xfId="50278"/>
    <cellStyle name="Normal 4 2 3 2 2 3 4 7" xfId="57393"/>
    <cellStyle name="Normal 4 2 3 2 2 3 5" xfId="5219"/>
    <cellStyle name="Normal 4 2 3 2 2 3 5 2" xfId="12334"/>
    <cellStyle name="Normal 4 2 3 2 2 3 5 2 2" xfId="23919"/>
    <cellStyle name="Normal 4 2 3 2 2 3 5 3" xfId="23918"/>
    <cellStyle name="Normal 4 2 3 2 2 3 5 4" xfId="38419"/>
    <cellStyle name="Normal 4 2 3 2 2 3 5 5" xfId="45534"/>
    <cellStyle name="Normal 4 2 3 2 2 3 5 6" xfId="52649"/>
    <cellStyle name="Normal 4 2 3 2 2 3 5 7" xfId="59764"/>
    <cellStyle name="Normal 4 2 3 2 2 3 6" xfId="7596"/>
    <cellStyle name="Normal 4 2 3 2 2 3 6 2" xfId="23920"/>
    <cellStyle name="Normal 4 2 3 2 2 3 7" xfId="14711"/>
    <cellStyle name="Normal 4 2 3 2 2 3 7 2" xfId="23921"/>
    <cellStyle name="Normal 4 2 3 2 2 3 8" xfId="23901"/>
    <cellStyle name="Normal 4 2 3 2 2 3 9" xfId="33680"/>
    <cellStyle name="Normal 4 2 3 2 2 4" xfId="687"/>
    <cellStyle name="Normal 4 2 3 2 2 4 10" xfId="41005"/>
    <cellStyle name="Normal 4 2 3 2 2 4 11" xfId="48120"/>
    <cellStyle name="Normal 4 2 3 2 2 4 12" xfId="55235"/>
    <cellStyle name="Normal 4 2 3 2 2 4 2" xfId="1488"/>
    <cellStyle name="Normal 4 2 3 2 2 4 2 10" xfId="56034"/>
    <cellStyle name="Normal 4 2 3 2 2 4 2 2" xfId="3856"/>
    <cellStyle name="Normal 4 2 3 2 2 4 2 2 2" xfId="10971"/>
    <cellStyle name="Normal 4 2 3 2 2 4 2 2 2 2" xfId="23925"/>
    <cellStyle name="Normal 4 2 3 2 2 4 2 2 3" xfId="23924"/>
    <cellStyle name="Normal 4 2 3 2 2 4 2 2 4" xfId="37056"/>
    <cellStyle name="Normal 4 2 3 2 2 4 2 2 5" xfId="44171"/>
    <cellStyle name="Normal 4 2 3 2 2 4 2 2 6" xfId="51286"/>
    <cellStyle name="Normal 4 2 3 2 2 4 2 2 7" xfId="58401"/>
    <cellStyle name="Normal 4 2 3 2 2 4 2 3" xfId="6227"/>
    <cellStyle name="Normal 4 2 3 2 2 4 2 3 2" xfId="13342"/>
    <cellStyle name="Normal 4 2 3 2 2 4 2 3 2 2" xfId="23927"/>
    <cellStyle name="Normal 4 2 3 2 2 4 2 3 3" xfId="23926"/>
    <cellStyle name="Normal 4 2 3 2 2 4 2 3 4" xfId="39427"/>
    <cellStyle name="Normal 4 2 3 2 2 4 2 3 5" xfId="46542"/>
    <cellStyle name="Normal 4 2 3 2 2 4 2 3 6" xfId="53657"/>
    <cellStyle name="Normal 4 2 3 2 2 4 2 3 7" xfId="60772"/>
    <cellStyle name="Normal 4 2 3 2 2 4 2 4" xfId="8604"/>
    <cellStyle name="Normal 4 2 3 2 2 4 2 4 2" xfId="23928"/>
    <cellStyle name="Normal 4 2 3 2 2 4 2 5" xfId="15719"/>
    <cellStyle name="Normal 4 2 3 2 2 4 2 5 2" xfId="23929"/>
    <cellStyle name="Normal 4 2 3 2 2 4 2 6" xfId="23923"/>
    <cellStyle name="Normal 4 2 3 2 2 4 2 7" xfId="34688"/>
    <cellStyle name="Normal 4 2 3 2 2 4 2 8" xfId="41804"/>
    <cellStyle name="Normal 4 2 3 2 2 4 2 9" xfId="48919"/>
    <cellStyle name="Normal 4 2 3 2 2 4 3" xfId="2278"/>
    <cellStyle name="Normal 4 2 3 2 2 4 3 10" xfId="56823"/>
    <cellStyle name="Normal 4 2 3 2 2 4 3 2" xfId="4645"/>
    <cellStyle name="Normal 4 2 3 2 2 4 3 2 2" xfId="11760"/>
    <cellStyle name="Normal 4 2 3 2 2 4 3 2 2 2" xfId="23932"/>
    <cellStyle name="Normal 4 2 3 2 2 4 3 2 3" xfId="23931"/>
    <cellStyle name="Normal 4 2 3 2 2 4 3 2 4" xfId="37845"/>
    <cellStyle name="Normal 4 2 3 2 2 4 3 2 5" xfId="44960"/>
    <cellStyle name="Normal 4 2 3 2 2 4 3 2 6" xfId="52075"/>
    <cellStyle name="Normal 4 2 3 2 2 4 3 2 7" xfId="59190"/>
    <cellStyle name="Normal 4 2 3 2 2 4 3 3" xfId="7016"/>
    <cellStyle name="Normal 4 2 3 2 2 4 3 3 2" xfId="14131"/>
    <cellStyle name="Normal 4 2 3 2 2 4 3 3 2 2" xfId="23934"/>
    <cellStyle name="Normal 4 2 3 2 2 4 3 3 3" xfId="23933"/>
    <cellStyle name="Normal 4 2 3 2 2 4 3 3 4" xfId="40216"/>
    <cellStyle name="Normal 4 2 3 2 2 4 3 3 5" xfId="47331"/>
    <cellStyle name="Normal 4 2 3 2 2 4 3 3 6" xfId="54446"/>
    <cellStyle name="Normal 4 2 3 2 2 4 3 3 7" xfId="61561"/>
    <cellStyle name="Normal 4 2 3 2 2 4 3 4" xfId="9393"/>
    <cellStyle name="Normal 4 2 3 2 2 4 3 4 2" xfId="23935"/>
    <cellStyle name="Normal 4 2 3 2 2 4 3 5" xfId="16508"/>
    <cellStyle name="Normal 4 2 3 2 2 4 3 5 2" xfId="23936"/>
    <cellStyle name="Normal 4 2 3 2 2 4 3 6" xfId="23930"/>
    <cellStyle name="Normal 4 2 3 2 2 4 3 7" xfId="35477"/>
    <cellStyle name="Normal 4 2 3 2 2 4 3 8" xfId="42593"/>
    <cellStyle name="Normal 4 2 3 2 2 4 3 9" xfId="49708"/>
    <cellStyle name="Normal 4 2 3 2 2 4 4" xfId="3057"/>
    <cellStyle name="Normal 4 2 3 2 2 4 4 2" xfId="10172"/>
    <cellStyle name="Normal 4 2 3 2 2 4 4 2 2" xfId="23938"/>
    <cellStyle name="Normal 4 2 3 2 2 4 4 3" xfId="23937"/>
    <cellStyle name="Normal 4 2 3 2 2 4 4 4" xfId="36257"/>
    <cellStyle name="Normal 4 2 3 2 2 4 4 5" xfId="43372"/>
    <cellStyle name="Normal 4 2 3 2 2 4 4 6" xfId="50487"/>
    <cellStyle name="Normal 4 2 3 2 2 4 4 7" xfId="57602"/>
    <cellStyle name="Normal 4 2 3 2 2 4 5" xfId="5428"/>
    <cellStyle name="Normal 4 2 3 2 2 4 5 2" xfId="12543"/>
    <cellStyle name="Normal 4 2 3 2 2 4 5 2 2" xfId="23940"/>
    <cellStyle name="Normal 4 2 3 2 2 4 5 3" xfId="23939"/>
    <cellStyle name="Normal 4 2 3 2 2 4 5 4" xfId="38628"/>
    <cellStyle name="Normal 4 2 3 2 2 4 5 5" xfId="45743"/>
    <cellStyle name="Normal 4 2 3 2 2 4 5 6" xfId="52858"/>
    <cellStyle name="Normal 4 2 3 2 2 4 5 7" xfId="59973"/>
    <cellStyle name="Normal 4 2 3 2 2 4 6" xfId="7805"/>
    <cellStyle name="Normal 4 2 3 2 2 4 6 2" xfId="23941"/>
    <cellStyle name="Normal 4 2 3 2 2 4 7" xfId="14920"/>
    <cellStyle name="Normal 4 2 3 2 2 4 7 2" xfId="23942"/>
    <cellStyle name="Normal 4 2 3 2 2 4 8" xfId="23922"/>
    <cellStyle name="Normal 4 2 3 2 2 4 9" xfId="33889"/>
    <cellStyle name="Normal 4 2 3 2 2 5" xfId="889"/>
    <cellStyle name="Normal 4 2 3 2 2 5 10" xfId="55435"/>
    <cellStyle name="Normal 4 2 3 2 2 5 2" xfId="3257"/>
    <cellStyle name="Normal 4 2 3 2 2 5 2 2" xfId="10372"/>
    <cellStyle name="Normal 4 2 3 2 2 5 2 2 2" xfId="23945"/>
    <cellStyle name="Normal 4 2 3 2 2 5 2 3" xfId="23944"/>
    <cellStyle name="Normal 4 2 3 2 2 5 2 4" xfId="36457"/>
    <cellStyle name="Normal 4 2 3 2 2 5 2 5" xfId="43572"/>
    <cellStyle name="Normal 4 2 3 2 2 5 2 6" xfId="50687"/>
    <cellStyle name="Normal 4 2 3 2 2 5 2 7" xfId="57802"/>
    <cellStyle name="Normal 4 2 3 2 2 5 3" xfId="5628"/>
    <cellStyle name="Normal 4 2 3 2 2 5 3 2" xfId="12743"/>
    <cellStyle name="Normal 4 2 3 2 2 5 3 2 2" xfId="23947"/>
    <cellStyle name="Normal 4 2 3 2 2 5 3 3" xfId="23946"/>
    <cellStyle name="Normal 4 2 3 2 2 5 3 4" xfId="38828"/>
    <cellStyle name="Normal 4 2 3 2 2 5 3 5" xfId="45943"/>
    <cellStyle name="Normal 4 2 3 2 2 5 3 6" xfId="53058"/>
    <cellStyle name="Normal 4 2 3 2 2 5 3 7" xfId="60173"/>
    <cellStyle name="Normal 4 2 3 2 2 5 4" xfId="8005"/>
    <cellStyle name="Normal 4 2 3 2 2 5 4 2" xfId="23948"/>
    <cellStyle name="Normal 4 2 3 2 2 5 5" xfId="15120"/>
    <cellStyle name="Normal 4 2 3 2 2 5 5 2" xfId="23949"/>
    <cellStyle name="Normal 4 2 3 2 2 5 6" xfId="23943"/>
    <cellStyle name="Normal 4 2 3 2 2 5 7" xfId="34089"/>
    <cellStyle name="Normal 4 2 3 2 2 5 8" xfId="41205"/>
    <cellStyle name="Normal 4 2 3 2 2 5 9" xfId="48320"/>
    <cellStyle name="Normal 4 2 3 2 2 6" xfId="1679"/>
    <cellStyle name="Normal 4 2 3 2 2 6 10" xfId="56224"/>
    <cellStyle name="Normal 4 2 3 2 2 6 2" xfId="4046"/>
    <cellStyle name="Normal 4 2 3 2 2 6 2 2" xfId="11161"/>
    <cellStyle name="Normal 4 2 3 2 2 6 2 2 2" xfId="23952"/>
    <cellStyle name="Normal 4 2 3 2 2 6 2 3" xfId="23951"/>
    <cellStyle name="Normal 4 2 3 2 2 6 2 4" xfId="37246"/>
    <cellStyle name="Normal 4 2 3 2 2 6 2 5" xfId="44361"/>
    <cellStyle name="Normal 4 2 3 2 2 6 2 6" xfId="51476"/>
    <cellStyle name="Normal 4 2 3 2 2 6 2 7" xfId="58591"/>
    <cellStyle name="Normal 4 2 3 2 2 6 3" xfId="6417"/>
    <cellStyle name="Normal 4 2 3 2 2 6 3 2" xfId="13532"/>
    <cellStyle name="Normal 4 2 3 2 2 6 3 2 2" xfId="23954"/>
    <cellStyle name="Normal 4 2 3 2 2 6 3 3" xfId="23953"/>
    <cellStyle name="Normal 4 2 3 2 2 6 3 4" xfId="39617"/>
    <cellStyle name="Normal 4 2 3 2 2 6 3 5" xfId="46732"/>
    <cellStyle name="Normal 4 2 3 2 2 6 3 6" xfId="53847"/>
    <cellStyle name="Normal 4 2 3 2 2 6 3 7" xfId="60962"/>
    <cellStyle name="Normal 4 2 3 2 2 6 4" xfId="8794"/>
    <cellStyle name="Normal 4 2 3 2 2 6 4 2" xfId="23955"/>
    <cellStyle name="Normal 4 2 3 2 2 6 5" xfId="15909"/>
    <cellStyle name="Normal 4 2 3 2 2 6 5 2" xfId="23956"/>
    <cellStyle name="Normal 4 2 3 2 2 6 6" xfId="23950"/>
    <cellStyle name="Normal 4 2 3 2 2 6 7" xfId="34878"/>
    <cellStyle name="Normal 4 2 3 2 2 6 8" xfId="41994"/>
    <cellStyle name="Normal 4 2 3 2 2 6 9" xfId="49109"/>
    <cellStyle name="Normal 4 2 3 2 2 7" xfId="2458"/>
    <cellStyle name="Normal 4 2 3 2 2 7 2" xfId="9573"/>
    <cellStyle name="Normal 4 2 3 2 2 7 2 2" xfId="23958"/>
    <cellStyle name="Normal 4 2 3 2 2 7 3" xfId="23957"/>
    <cellStyle name="Normal 4 2 3 2 2 7 4" xfId="35658"/>
    <cellStyle name="Normal 4 2 3 2 2 7 5" xfId="42773"/>
    <cellStyle name="Normal 4 2 3 2 2 7 6" xfId="49888"/>
    <cellStyle name="Normal 4 2 3 2 2 7 7" xfId="57003"/>
    <cellStyle name="Normal 4 2 3 2 2 8" xfId="4829"/>
    <cellStyle name="Normal 4 2 3 2 2 8 2" xfId="11944"/>
    <cellStyle name="Normal 4 2 3 2 2 8 2 2" xfId="23960"/>
    <cellStyle name="Normal 4 2 3 2 2 8 3" xfId="23959"/>
    <cellStyle name="Normal 4 2 3 2 2 8 4" xfId="38029"/>
    <cellStyle name="Normal 4 2 3 2 2 8 5" xfId="45144"/>
    <cellStyle name="Normal 4 2 3 2 2 8 6" xfId="52259"/>
    <cellStyle name="Normal 4 2 3 2 2 8 7" xfId="59374"/>
    <cellStyle name="Normal 4 2 3 2 2 9" xfId="7206"/>
    <cellStyle name="Normal 4 2 3 2 2 9 2" xfId="23961"/>
    <cellStyle name="Normal 4 2 3 2 3" xfId="140"/>
    <cellStyle name="Normal 4 2 3 2 3 10" xfId="14380"/>
    <cellStyle name="Normal 4 2 3 2 3 10 2" xfId="23963"/>
    <cellStyle name="Normal 4 2 3 2 3 11" xfId="23962"/>
    <cellStyle name="Normal 4 2 3 2 3 12" xfId="33349"/>
    <cellStyle name="Normal 4 2 3 2 3 13" xfId="40465"/>
    <cellStyle name="Normal 4 2 3 2 3 14" xfId="47580"/>
    <cellStyle name="Normal 4 2 3 2 3 15" xfId="54695"/>
    <cellStyle name="Normal 4 2 3 2 3 2" xfId="342"/>
    <cellStyle name="Normal 4 2 3 2 3 2 10" xfId="40660"/>
    <cellStyle name="Normal 4 2 3 2 3 2 11" xfId="47775"/>
    <cellStyle name="Normal 4 2 3 2 3 2 12" xfId="54890"/>
    <cellStyle name="Normal 4 2 3 2 3 2 2" xfId="1143"/>
    <cellStyle name="Normal 4 2 3 2 3 2 2 10" xfId="55689"/>
    <cellStyle name="Normal 4 2 3 2 3 2 2 2" xfId="3511"/>
    <cellStyle name="Normal 4 2 3 2 3 2 2 2 2" xfId="10626"/>
    <cellStyle name="Normal 4 2 3 2 3 2 2 2 2 2" xfId="23967"/>
    <cellStyle name="Normal 4 2 3 2 3 2 2 2 3" xfId="23966"/>
    <cellStyle name="Normal 4 2 3 2 3 2 2 2 4" xfId="36711"/>
    <cellStyle name="Normal 4 2 3 2 3 2 2 2 5" xfId="43826"/>
    <cellStyle name="Normal 4 2 3 2 3 2 2 2 6" xfId="50941"/>
    <cellStyle name="Normal 4 2 3 2 3 2 2 2 7" xfId="58056"/>
    <cellStyle name="Normal 4 2 3 2 3 2 2 3" xfId="5882"/>
    <cellStyle name="Normal 4 2 3 2 3 2 2 3 2" xfId="12997"/>
    <cellStyle name="Normal 4 2 3 2 3 2 2 3 2 2" xfId="23969"/>
    <cellStyle name="Normal 4 2 3 2 3 2 2 3 3" xfId="23968"/>
    <cellStyle name="Normal 4 2 3 2 3 2 2 3 4" xfId="39082"/>
    <cellStyle name="Normal 4 2 3 2 3 2 2 3 5" xfId="46197"/>
    <cellStyle name="Normal 4 2 3 2 3 2 2 3 6" xfId="53312"/>
    <cellStyle name="Normal 4 2 3 2 3 2 2 3 7" xfId="60427"/>
    <cellStyle name="Normal 4 2 3 2 3 2 2 4" xfId="8259"/>
    <cellStyle name="Normal 4 2 3 2 3 2 2 4 2" xfId="23970"/>
    <cellStyle name="Normal 4 2 3 2 3 2 2 5" xfId="15374"/>
    <cellStyle name="Normal 4 2 3 2 3 2 2 5 2" xfId="23971"/>
    <cellStyle name="Normal 4 2 3 2 3 2 2 6" xfId="23965"/>
    <cellStyle name="Normal 4 2 3 2 3 2 2 7" xfId="34343"/>
    <cellStyle name="Normal 4 2 3 2 3 2 2 8" xfId="41459"/>
    <cellStyle name="Normal 4 2 3 2 3 2 2 9" xfId="48574"/>
    <cellStyle name="Normal 4 2 3 2 3 2 3" xfId="1933"/>
    <cellStyle name="Normal 4 2 3 2 3 2 3 10" xfId="56478"/>
    <cellStyle name="Normal 4 2 3 2 3 2 3 2" xfId="4300"/>
    <cellStyle name="Normal 4 2 3 2 3 2 3 2 2" xfId="11415"/>
    <cellStyle name="Normal 4 2 3 2 3 2 3 2 2 2" xfId="23974"/>
    <cellStyle name="Normal 4 2 3 2 3 2 3 2 3" xfId="23973"/>
    <cellStyle name="Normal 4 2 3 2 3 2 3 2 4" xfId="37500"/>
    <cellStyle name="Normal 4 2 3 2 3 2 3 2 5" xfId="44615"/>
    <cellStyle name="Normal 4 2 3 2 3 2 3 2 6" xfId="51730"/>
    <cellStyle name="Normal 4 2 3 2 3 2 3 2 7" xfId="58845"/>
    <cellStyle name="Normal 4 2 3 2 3 2 3 3" xfId="6671"/>
    <cellStyle name="Normal 4 2 3 2 3 2 3 3 2" xfId="13786"/>
    <cellStyle name="Normal 4 2 3 2 3 2 3 3 2 2" xfId="23976"/>
    <cellStyle name="Normal 4 2 3 2 3 2 3 3 3" xfId="23975"/>
    <cellStyle name="Normal 4 2 3 2 3 2 3 3 4" xfId="39871"/>
    <cellStyle name="Normal 4 2 3 2 3 2 3 3 5" xfId="46986"/>
    <cellStyle name="Normal 4 2 3 2 3 2 3 3 6" xfId="54101"/>
    <cellStyle name="Normal 4 2 3 2 3 2 3 3 7" xfId="61216"/>
    <cellStyle name="Normal 4 2 3 2 3 2 3 4" xfId="9048"/>
    <cellStyle name="Normal 4 2 3 2 3 2 3 4 2" xfId="23977"/>
    <cellStyle name="Normal 4 2 3 2 3 2 3 5" xfId="16163"/>
    <cellStyle name="Normal 4 2 3 2 3 2 3 5 2" xfId="23978"/>
    <cellStyle name="Normal 4 2 3 2 3 2 3 6" xfId="23972"/>
    <cellStyle name="Normal 4 2 3 2 3 2 3 7" xfId="35132"/>
    <cellStyle name="Normal 4 2 3 2 3 2 3 8" xfId="42248"/>
    <cellStyle name="Normal 4 2 3 2 3 2 3 9" xfId="49363"/>
    <cellStyle name="Normal 4 2 3 2 3 2 4" xfId="2712"/>
    <cellStyle name="Normal 4 2 3 2 3 2 4 2" xfId="9827"/>
    <cellStyle name="Normal 4 2 3 2 3 2 4 2 2" xfId="23980"/>
    <cellStyle name="Normal 4 2 3 2 3 2 4 3" xfId="23979"/>
    <cellStyle name="Normal 4 2 3 2 3 2 4 4" xfId="35912"/>
    <cellStyle name="Normal 4 2 3 2 3 2 4 5" xfId="43027"/>
    <cellStyle name="Normal 4 2 3 2 3 2 4 6" xfId="50142"/>
    <cellStyle name="Normal 4 2 3 2 3 2 4 7" xfId="57257"/>
    <cellStyle name="Normal 4 2 3 2 3 2 5" xfId="5083"/>
    <cellStyle name="Normal 4 2 3 2 3 2 5 2" xfId="12198"/>
    <cellStyle name="Normal 4 2 3 2 3 2 5 2 2" xfId="23982"/>
    <cellStyle name="Normal 4 2 3 2 3 2 5 3" xfId="23981"/>
    <cellStyle name="Normal 4 2 3 2 3 2 5 4" xfId="38283"/>
    <cellStyle name="Normal 4 2 3 2 3 2 5 5" xfId="45398"/>
    <cellStyle name="Normal 4 2 3 2 3 2 5 6" xfId="52513"/>
    <cellStyle name="Normal 4 2 3 2 3 2 5 7" xfId="59628"/>
    <cellStyle name="Normal 4 2 3 2 3 2 6" xfId="7460"/>
    <cellStyle name="Normal 4 2 3 2 3 2 6 2" xfId="23983"/>
    <cellStyle name="Normal 4 2 3 2 3 2 7" xfId="14575"/>
    <cellStyle name="Normal 4 2 3 2 3 2 7 2" xfId="23984"/>
    <cellStyle name="Normal 4 2 3 2 3 2 8" xfId="23964"/>
    <cellStyle name="Normal 4 2 3 2 3 2 9" xfId="33544"/>
    <cellStyle name="Normal 4 2 3 2 3 3" xfId="537"/>
    <cellStyle name="Normal 4 2 3 2 3 3 10" xfId="40855"/>
    <cellStyle name="Normal 4 2 3 2 3 3 11" xfId="47970"/>
    <cellStyle name="Normal 4 2 3 2 3 3 12" xfId="55085"/>
    <cellStyle name="Normal 4 2 3 2 3 3 2" xfId="1338"/>
    <cellStyle name="Normal 4 2 3 2 3 3 2 10" xfId="55884"/>
    <cellStyle name="Normal 4 2 3 2 3 3 2 2" xfId="3706"/>
    <cellStyle name="Normal 4 2 3 2 3 3 2 2 2" xfId="10821"/>
    <cellStyle name="Normal 4 2 3 2 3 3 2 2 2 2" xfId="23988"/>
    <cellStyle name="Normal 4 2 3 2 3 3 2 2 3" xfId="23987"/>
    <cellStyle name="Normal 4 2 3 2 3 3 2 2 4" xfId="36906"/>
    <cellStyle name="Normal 4 2 3 2 3 3 2 2 5" xfId="44021"/>
    <cellStyle name="Normal 4 2 3 2 3 3 2 2 6" xfId="51136"/>
    <cellStyle name="Normal 4 2 3 2 3 3 2 2 7" xfId="58251"/>
    <cellStyle name="Normal 4 2 3 2 3 3 2 3" xfId="6077"/>
    <cellStyle name="Normal 4 2 3 2 3 3 2 3 2" xfId="13192"/>
    <cellStyle name="Normal 4 2 3 2 3 3 2 3 2 2" xfId="23990"/>
    <cellStyle name="Normal 4 2 3 2 3 3 2 3 3" xfId="23989"/>
    <cellStyle name="Normal 4 2 3 2 3 3 2 3 4" xfId="39277"/>
    <cellStyle name="Normal 4 2 3 2 3 3 2 3 5" xfId="46392"/>
    <cellStyle name="Normal 4 2 3 2 3 3 2 3 6" xfId="53507"/>
    <cellStyle name="Normal 4 2 3 2 3 3 2 3 7" xfId="60622"/>
    <cellStyle name="Normal 4 2 3 2 3 3 2 4" xfId="8454"/>
    <cellStyle name="Normal 4 2 3 2 3 3 2 4 2" xfId="23991"/>
    <cellStyle name="Normal 4 2 3 2 3 3 2 5" xfId="15569"/>
    <cellStyle name="Normal 4 2 3 2 3 3 2 5 2" xfId="23992"/>
    <cellStyle name="Normal 4 2 3 2 3 3 2 6" xfId="23986"/>
    <cellStyle name="Normal 4 2 3 2 3 3 2 7" xfId="34538"/>
    <cellStyle name="Normal 4 2 3 2 3 3 2 8" xfId="41654"/>
    <cellStyle name="Normal 4 2 3 2 3 3 2 9" xfId="48769"/>
    <cellStyle name="Normal 4 2 3 2 3 3 3" xfId="2128"/>
    <cellStyle name="Normal 4 2 3 2 3 3 3 10" xfId="56673"/>
    <cellStyle name="Normal 4 2 3 2 3 3 3 2" xfId="4495"/>
    <cellStyle name="Normal 4 2 3 2 3 3 3 2 2" xfId="11610"/>
    <cellStyle name="Normal 4 2 3 2 3 3 3 2 2 2" xfId="23995"/>
    <cellStyle name="Normal 4 2 3 2 3 3 3 2 3" xfId="23994"/>
    <cellStyle name="Normal 4 2 3 2 3 3 3 2 4" xfId="37695"/>
    <cellStyle name="Normal 4 2 3 2 3 3 3 2 5" xfId="44810"/>
    <cellStyle name="Normal 4 2 3 2 3 3 3 2 6" xfId="51925"/>
    <cellStyle name="Normal 4 2 3 2 3 3 3 2 7" xfId="59040"/>
    <cellStyle name="Normal 4 2 3 2 3 3 3 3" xfId="6866"/>
    <cellStyle name="Normal 4 2 3 2 3 3 3 3 2" xfId="13981"/>
    <cellStyle name="Normal 4 2 3 2 3 3 3 3 2 2" xfId="23997"/>
    <cellStyle name="Normal 4 2 3 2 3 3 3 3 3" xfId="23996"/>
    <cellStyle name="Normal 4 2 3 2 3 3 3 3 4" xfId="40066"/>
    <cellStyle name="Normal 4 2 3 2 3 3 3 3 5" xfId="47181"/>
    <cellStyle name="Normal 4 2 3 2 3 3 3 3 6" xfId="54296"/>
    <cellStyle name="Normal 4 2 3 2 3 3 3 3 7" xfId="61411"/>
    <cellStyle name="Normal 4 2 3 2 3 3 3 4" xfId="9243"/>
    <cellStyle name="Normal 4 2 3 2 3 3 3 4 2" xfId="23998"/>
    <cellStyle name="Normal 4 2 3 2 3 3 3 5" xfId="16358"/>
    <cellStyle name="Normal 4 2 3 2 3 3 3 5 2" xfId="23999"/>
    <cellStyle name="Normal 4 2 3 2 3 3 3 6" xfId="23993"/>
    <cellStyle name="Normal 4 2 3 2 3 3 3 7" xfId="35327"/>
    <cellStyle name="Normal 4 2 3 2 3 3 3 8" xfId="42443"/>
    <cellStyle name="Normal 4 2 3 2 3 3 3 9" xfId="49558"/>
    <cellStyle name="Normal 4 2 3 2 3 3 4" xfId="2907"/>
    <cellStyle name="Normal 4 2 3 2 3 3 4 2" xfId="10022"/>
    <cellStyle name="Normal 4 2 3 2 3 3 4 2 2" xfId="24001"/>
    <cellStyle name="Normal 4 2 3 2 3 3 4 3" xfId="24000"/>
    <cellStyle name="Normal 4 2 3 2 3 3 4 4" xfId="36107"/>
    <cellStyle name="Normal 4 2 3 2 3 3 4 5" xfId="43222"/>
    <cellStyle name="Normal 4 2 3 2 3 3 4 6" xfId="50337"/>
    <cellStyle name="Normal 4 2 3 2 3 3 4 7" xfId="57452"/>
    <cellStyle name="Normal 4 2 3 2 3 3 5" xfId="5278"/>
    <cellStyle name="Normal 4 2 3 2 3 3 5 2" xfId="12393"/>
    <cellStyle name="Normal 4 2 3 2 3 3 5 2 2" xfId="24003"/>
    <cellStyle name="Normal 4 2 3 2 3 3 5 3" xfId="24002"/>
    <cellStyle name="Normal 4 2 3 2 3 3 5 4" xfId="38478"/>
    <cellStyle name="Normal 4 2 3 2 3 3 5 5" xfId="45593"/>
    <cellStyle name="Normal 4 2 3 2 3 3 5 6" xfId="52708"/>
    <cellStyle name="Normal 4 2 3 2 3 3 5 7" xfId="59823"/>
    <cellStyle name="Normal 4 2 3 2 3 3 6" xfId="7655"/>
    <cellStyle name="Normal 4 2 3 2 3 3 6 2" xfId="24004"/>
    <cellStyle name="Normal 4 2 3 2 3 3 7" xfId="14770"/>
    <cellStyle name="Normal 4 2 3 2 3 3 7 2" xfId="24005"/>
    <cellStyle name="Normal 4 2 3 2 3 3 8" xfId="23985"/>
    <cellStyle name="Normal 4 2 3 2 3 3 9" xfId="33739"/>
    <cellStyle name="Normal 4 2 3 2 3 4" xfId="688"/>
    <cellStyle name="Normal 4 2 3 2 3 4 10" xfId="41006"/>
    <cellStyle name="Normal 4 2 3 2 3 4 11" xfId="48121"/>
    <cellStyle name="Normal 4 2 3 2 3 4 12" xfId="55236"/>
    <cellStyle name="Normal 4 2 3 2 3 4 2" xfId="1489"/>
    <cellStyle name="Normal 4 2 3 2 3 4 2 10" xfId="56035"/>
    <cellStyle name="Normal 4 2 3 2 3 4 2 2" xfId="3857"/>
    <cellStyle name="Normal 4 2 3 2 3 4 2 2 2" xfId="10972"/>
    <cellStyle name="Normal 4 2 3 2 3 4 2 2 2 2" xfId="24009"/>
    <cellStyle name="Normal 4 2 3 2 3 4 2 2 3" xfId="24008"/>
    <cellStyle name="Normal 4 2 3 2 3 4 2 2 4" xfId="37057"/>
    <cellStyle name="Normal 4 2 3 2 3 4 2 2 5" xfId="44172"/>
    <cellStyle name="Normal 4 2 3 2 3 4 2 2 6" xfId="51287"/>
    <cellStyle name="Normal 4 2 3 2 3 4 2 2 7" xfId="58402"/>
    <cellStyle name="Normal 4 2 3 2 3 4 2 3" xfId="6228"/>
    <cellStyle name="Normal 4 2 3 2 3 4 2 3 2" xfId="13343"/>
    <cellStyle name="Normal 4 2 3 2 3 4 2 3 2 2" xfId="24011"/>
    <cellStyle name="Normal 4 2 3 2 3 4 2 3 3" xfId="24010"/>
    <cellStyle name="Normal 4 2 3 2 3 4 2 3 4" xfId="39428"/>
    <cellStyle name="Normal 4 2 3 2 3 4 2 3 5" xfId="46543"/>
    <cellStyle name="Normal 4 2 3 2 3 4 2 3 6" xfId="53658"/>
    <cellStyle name="Normal 4 2 3 2 3 4 2 3 7" xfId="60773"/>
    <cellStyle name="Normal 4 2 3 2 3 4 2 4" xfId="8605"/>
    <cellStyle name="Normal 4 2 3 2 3 4 2 4 2" xfId="24012"/>
    <cellStyle name="Normal 4 2 3 2 3 4 2 5" xfId="15720"/>
    <cellStyle name="Normal 4 2 3 2 3 4 2 5 2" xfId="24013"/>
    <cellStyle name="Normal 4 2 3 2 3 4 2 6" xfId="24007"/>
    <cellStyle name="Normal 4 2 3 2 3 4 2 7" xfId="34689"/>
    <cellStyle name="Normal 4 2 3 2 3 4 2 8" xfId="41805"/>
    <cellStyle name="Normal 4 2 3 2 3 4 2 9" xfId="48920"/>
    <cellStyle name="Normal 4 2 3 2 3 4 3" xfId="2279"/>
    <cellStyle name="Normal 4 2 3 2 3 4 3 10" xfId="56824"/>
    <cellStyle name="Normal 4 2 3 2 3 4 3 2" xfId="4646"/>
    <cellStyle name="Normal 4 2 3 2 3 4 3 2 2" xfId="11761"/>
    <cellStyle name="Normal 4 2 3 2 3 4 3 2 2 2" xfId="24016"/>
    <cellStyle name="Normal 4 2 3 2 3 4 3 2 3" xfId="24015"/>
    <cellStyle name="Normal 4 2 3 2 3 4 3 2 4" xfId="37846"/>
    <cellStyle name="Normal 4 2 3 2 3 4 3 2 5" xfId="44961"/>
    <cellStyle name="Normal 4 2 3 2 3 4 3 2 6" xfId="52076"/>
    <cellStyle name="Normal 4 2 3 2 3 4 3 2 7" xfId="59191"/>
    <cellStyle name="Normal 4 2 3 2 3 4 3 3" xfId="7017"/>
    <cellStyle name="Normal 4 2 3 2 3 4 3 3 2" xfId="14132"/>
    <cellStyle name="Normal 4 2 3 2 3 4 3 3 2 2" xfId="24018"/>
    <cellStyle name="Normal 4 2 3 2 3 4 3 3 3" xfId="24017"/>
    <cellStyle name="Normal 4 2 3 2 3 4 3 3 4" xfId="40217"/>
    <cellStyle name="Normal 4 2 3 2 3 4 3 3 5" xfId="47332"/>
    <cellStyle name="Normal 4 2 3 2 3 4 3 3 6" xfId="54447"/>
    <cellStyle name="Normal 4 2 3 2 3 4 3 3 7" xfId="61562"/>
    <cellStyle name="Normal 4 2 3 2 3 4 3 4" xfId="9394"/>
    <cellStyle name="Normal 4 2 3 2 3 4 3 4 2" xfId="24019"/>
    <cellStyle name="Normal 4 2 3 2 3 4 3 5" xfId="16509"/>
    <cellStyle name="Normal 4 2 3 2 3 4 3 5 2" xfId="24020"/>
    <cellStyle name="Normal 4 2 3 2 3 4 3 6" xfId="24014"/>
    <cellStyle name="Normal 4 2 3 2 3 4 3 7" xfId="35478"/>
    <cellStyle name="Normal 4 2 3 2 3 4 3 8" xfId="42594"/>
    <cellStyle name="Normal 4 2 3 2 3 4 3 9" xfId="49709"/>
    <cellStyle name="Normal 4 2 3 2 3 4 4" xfId="3058"/>
    <cellStyle name="Normal 4 2 3 2 3 4 4 2" xfId="10173"/>
    <cellStyle name="Normal 4 2 3 2 3 4 4 2 2" xfId="24022"/>
    <cellStyle name="Normal 4 2 3 2 3 4 4 3" xfId="24021"/>
    <cellStyle name="Normal 4 2 3 2 3 4 4 4" xfId="36258"/>
    <cellStyle name="Normal 4 2 3 2 3 4 4 5" xfId="43373"/>
    <cellStyle name="Normal 4 2 3 2 3 4 4 6" xfId="50488"/>
    <cellStyle name="Normal 4 2 3 2 3 4 4 7" xfId="57603"/>
    <cellStyle name="Normal 4 2 3 2 3 4 5" xfId="5429"/>
    <cellStyle name="Normal 4 2 3 2 3 4 5 2" xfId="12544"/>
    <cellStyle name="Normal 4 2 3 2 3 4 5 2 2" xfId="24024"/>
    <cellStyle name="Normal 4 2 3 2 3 4 5 3" xfId="24023"/>
    <cellStyle name="Normal 4 2 3 2 3 4 5 4" xfId="38629"/>
    <cellStyle name="Normal 4 2 3 2 3 4 5 5" xfId="45744"/>
    <cellStyle name="Normal 4 2 3 2 3 4 5 6" xfId="52859"/>
    <cellStyle name="Normal 4 2 3 2 3 4 5 7" xfId="59974"/>
    <cellStyle name="Normal 4 2 3 2 3 4 6" xfId="7806"/>
    <cellStyle name="Normal 4 2 3 2 3 4 6 2" xfId="24025"/>
    <cellStyle name="Normal 4 2 3 2 3 4 7" xfId="14921"/>
    <cellStyle name="Normal 4 2 3 2 3 4 7 2" xfId="24026"/>
    <cellStyle name="Normal 4 2 3 2 3 4 8" xfId="24006"/>
    <cellStyle name="Normal 4 2 3 2 3 4 9" xfId="33890"/>
    <cellStyle name="Normal 4 2 3 2 3 5" xfId="948"/>
    <cellStyle name="Normal 4 2 3 2 3 5 10" xfId="55494"/>
    <cellStyle name="Normal 4 2 3 2 3 5 2" xfId="3316"/>
    <cellStyle name="Normal 4 2 3 2 3 5 2 2" xfId="10431"/>
    <cellStyle name="Normal 4 2 3 2 3 5 2 2 2" xfId="24029"/>
    <cellStyle name="Normal 4 2 3 2 3 5 2 3" xfId="24028"/>
    <cellStyle name="Normal 4 2 3 2 3 5 2 4" xfId="36516"/>
    <cellStyle name="Normal 4 2 3 2 3 5 2 5" xfId="43631"/>
    <cellStyle name="Normal 4 2 3 2 3 5 2 6" xfId="50746"/>
    <cellStyle name="Normal 4 2 3 2 3 5 2 7" xfId="57861"/>
    <cellStyle name="Normal 4 2 3 2 3 5 3" xfId="5687"/>
    <cellStyle name="Normal 4 2 3 2 3 5 3 2" xfId="12802"/>
    <cellStyle name="Normal 4 2 3 2 3 5 3 2 2" xfId="24031"/>
    <cellStyle name="Normal 4 2 3 2 3 5 3 3" xfId="24030"/>
    <cellStyle name="Normal 4 2 3 2 3 5 3 4" xfId="38887"/>
    <cellStyle name="Normal 4 2 3 2 3 5 3 5" xfId="46002"/>
    <cellStyle name="Normal 4 2 3 2 3 5 3 6" xfId="53117"/>
    <cellStyle name="Normal 4 2 3 2 3 5 3 7" xfId="60232"/>
    <cellStyle name="Normal 4 2 3 2 3 5 4" xfId="8064"/>
    <cellStyle name="Normal 4 2 3 2 3 5 4 2" xfId="24032"/>
    <cellStyle name="Normal 4 2 3 2 3 5 5" xfId="15179"/>
    <cellStyle name="Normal 4 2 3 2 3 5 5 2" xfId="24033"/>
    <cellStyle name="Normal 4 2 3 2 3 5 6" xfId="24027"/>
    <cellStyle name="Normal 4 2 3 2 3 5 7" xfId="34148"/>
    <cellStyle name="Normal 4 2 3 2 3 5 8" xfId="41264"/>
    <cellStyle name="Normal 4 2 3 2 3 5 9" xfId="48379"/>
    <cellStyle name="Normal 4 2 3 2 3 6" xfId="1738"/>
    <cellStyle name="Normal 4 2 3 2 3 6 10" xfId="56283"/>
    <cellStyle name="Normal 4 2 3 2 3 6 2" xfId="4105"/>
    <cellStyle name="Normal 4 2 3 2 3 6 2 2" xfId="11220"/>
    <cellStyle name="Normal 4 2 3 2 3 6 2 2 2" xfId="24036"/>
    <cellStyle name="Normal 4 2 3 2 3 6 2 3" xfId="24035"/>
    <cellStyle name="Normal 4 2 3 2 3 6 2 4" xfId="37305"/>
    <cellStyle name="Normal 4 2 3 2 3 6 2 5" xfId="44420"/>
    <cellStyle name="Normal 4 2 3 2 3 6 2 6" xfId="51535"/>
    <cellStyle name="Normal 4 2 3 2 3 6 2 7" xfId="58650"/>
    <cellStyle name="Normal 4 2 3 2 3 6 3" xfId="6476"/>
    <cellStyle name="Normal 4 2 3 2 3 6 3 2" xfId="13591"/>
    <cellStyle name="Normal 4 2 3 2 3 6 3 2 2" xfId="24038"/>
    <cellStyle name="Normal 4 2 3 2 3 6 3 3" xfId="24037"/>
    <cellStyle name="Normal 4 2 3 2 3 6 3 4" xfId="39676"/>
    <cellStyle name="Normal 4 2 3 2 3 6 3 5" xfId="46791"/>
    <cellStyle name="Normal 4 2 3 2 3 6 3 6" xfId="53906"/>
    <cellStyle name="Normal 4 2 3 2 3 6 3 7" xfId="61021"/>
    <cellStyle name="Normal 4 2 3 2 3 6 4" xfId="8853"/>
    <cellStyle name="Normal 4 2 3 2 3 6 4 2" xfId="24039"/>
    <cellStyle name="Normal 4 2 3 2 3 6 5" xfId="15968"/>
    <cellStyle name="Normal 4 2 3 2 3 6 5 2" xfId="24040"/>
    <cellStyle name="Normal 4 2 3 2 3 6 6" xfId="24034"/>
    <cellStyle name="Normal 4 2 3 2 3 6 7" xfId="34937"/>
    <cellStyle name="Normal 4 2 3 2 3 6 8" xfId="42053"/>
    <cellStyle name="Normal 4 2 3 2 3 6 9" xfId="49168"/>
    <cellStyle name="Normal 4 2 3 2 3 7" xfId="2517"/>
    <cellStyle name="Normal 4 2 3 2 3 7 2" xfId="9632"/>
    <cellStyle name="Normal 4 2 3 2 3 7 2 2" xfId="24042"/>
    <cellStyle name="Normal 4 2 3 2 3 7 3" xfId="24041"/>
    <cellStyle name="Normal 4 2 3 2 3 7 4" xfId="35717"/>
    <cellStyle name="Normal 4 2 3 2 3 7 5" xfId="42832"/>
    <cellStyle name="Normal 4 2 3 2 3 7 6" xfId="49947"/>
    <cellStyle name="Normal 4 2 3 2 3 7 7" xfId="57062"/>
    <cellStyle name="Normal 4 2 3 2 3 8" xfId="4888"/>
    <cellStyle name="Normal 4 2 3 2 3 8 2" xfId="12003"/>
    <cellStyle name="Normal 4 2 3 2 3 8 2 2" xfId="24044"/>
    <cellStyle name="Normal 4 2 3 2 3 8 3" xfId="24043"/>
    <cellStyle name="Normal 4 2 3 2 3 8 4" xfId="38088"/>
    <cellStyle name="Normal 4 2 3 2 3 8 5" xfId="45203"/>
    <cellStyle name="Normal 4 2 3 2 3 8 6" xfId="52318"/>
    <cellStyle name="Normal 4 2 3 2 3 8 7" xfId="59433"/>
    <cellStyle name="Normal 4 2 3 2 3 9" xfId="7265"/>
    <cellStyle name="Normal 4 2 3 2 3 9 2" xfId="24045"/>
    <cellStyle name="Normal 4 2 3 2 4" xfId="251"/>
    <cellStyle name="Normal 4 2 3 2 4 10" xfId="40569"/>
    <cellStyle name="Normal 4 2 3 2 4 11" xfId="47684"/>
    <cellStyle name="Normal 4 2 3 2 4 12" xfId="54799"/>
    <cellStyle name="Normal 4 2 3 2 4 2" xfId="1052"/>
    <cellStyle name="Normal 4 2 3 2 4 2 10" xfId="55598"/>
    <cellStyle name="Normal 4 2 3 2 4 2 2" xfId="3420"/>
    <cellStyle name="Normal 4 2 3 2 4 2 2 2" xfId="10535"/>
    <cellStyle name="Normal 4 2 3 2 4 2 2 2 2" xfId="24049"/>
    <cellStyle name="Normal 4 2 3 2 4 2 2 3" xfId="24048"/>
    <cellStyle name="Normal 4 2 3 2 4 2 2 4" xfId="36620"/>
    <cellStyle name="Normal 4 2 3 2 4 2 2 5" xfId="43735"/>
    <cellStyle name="Normal 4 2 3 2 4 2 2 6" xfId="50850"/>
    <cellStyle name="Normal 4 2 3 2 4 2 2 7" xfId="57965"/>
    <cellStyle name="Normal 4 2 3 2 4 2 3" xfId="5791"/>
    <cellStyle name="Normal 4 2 3 2 4 2 3 2" xfId="12906"/>
    <cellStyle name="Normal 4 2 3 2 4 2 3 2 2" xfId="24051"/>
    <cellStyle name="Normal 4 2 3 2 4 2 3 3" xfId="24050"/>
    <cellStyle name="Normal 4 2 3 2 4 2 3 4" xfId="38991"/>
    <cellStyle name="Normal 4 2 3 2 4 2 3 5" xfId="46106"/>
    <cellStyle name="Normal 4 2 3 2 4 2 3 6" xfId="53221"/>
    <cellStyle name="Normal 4 2 3 2 4 2 3 7" xfId="60336"/>
    <cellStyle name="Normal 4 2 3 2 4 2 4" xfId="8168"/>
    <cellStyle name="Normal 4 2 3 2 4 2 4 2" xfId="24052"/>
    <cellStyle name="Normal 4 2 3 2 4 2 5" xfId="15283"/>
    <cellStyle name="Normal 4 2 3 2 4 2 5 2" xfId="24053"/>
    <cellStyle name="Normal 4 2 3 2 4 2 6" xfId="24047"/>
    <cellStyle name="Normal 4 2 3 2 4 2 7" xfId="34252"/>
    <cellStyle name="Normal 4 2 3 2 4 2 8" xfId="41368"/>
    <cellStyle name="Normal 4 2 3 2 4 2 9" xfId="48483"/>
    <cellStyle name="Normal 4 2 3 2 4 3" xfId="1842"/>
    <cellStyle name="Normal 4 2 3 2 4 3 10" xfId="56387"/>
    <cellStyle name="Normal 4 2 3 2 4 3 2" xfId="4209"/>
    <cellStyle name="Normal 4 2 3 2 4 3 2 2" xfId="11324"/>
    <cellStyle name="Normal 4 2 3 2 4 3 2 2 2" xfId="24056"/>
    <cellStyle name="Normal 4 2 3 2 4 3 2 3" xfId="24055"/>
    <cellStyle name="Normal 4 2 3 2 4 3 2 4" xfId="37409"/>
    <cellStyle name="Normal 4 2 3 2 4 3 2 5" xfId="44524"/>
    <cellStyle name="Normal 4 2 3 2 4 3 2 6" xfId="51639"/>
    <cellStyle name="Normal 4 2 3 2 4 3 2 7" xfId="58754"/>
    <cellStyle name="Normal 4 2 3 2 4 3 3" xfId="6580"/>
    <cellStyle name="Normal 4 2 3 2 4 3 3 2" xfId="13695"/>
    <cellStyle name="Normal 4 2 3 2 4 3 3 2 2" xfId="24058"/>
    <cellStyle name="Normal 4 2 3 2 4 3 3 3" xfId="24057"/>
    <cellStyle name="Normal 4 2 3 2 4 3 3 4" xfId="39780"/>
    <cellStyle name="Normal 4 2 3 2 4 3 3 5" xfId="46895"/>
    <cellStyle name="Normal 4 2 3 2 4 3 3 6" xfId="54010"/>
    <cellStyle name="Normal 4 2 3 2 4 3 3 7" xfId="61125"/>
    <cellStyle name="Normal 4 2 3 2 4 3 4" xfId="8957"/>
    <cellStyle name="Normal 4 2 3 2 4 3 4 2" xfId="24059"/>
    <cellStyle name="Normal 4 2 3 2 4 3 5" xfId="16072"/>
    <cellStyle name="Normal 4 2 3 2 4 3 5 2" xfId="24060"/>
    <cellStyle name="Normal 4 2 3 2 4 3 6" xfId="24054"/>
    <cellStyle name="Normal 4 2 3 2 4 3 7" xfId="35041"/>
    <cellStyle name="Normal 4 2 3 2 4 3 8" xfId="42157"/>
    <cellStyle name="Normal 4 2 3 2 4 3 9" xfId="49272"/>
    <cellStyle name="Normal 4 2 3 2 4 4" xfId="2621"/>
    <cellStyle name="Normal 4 2 3 2 4 4 2" xfId="9736"/>
    <cellStyle name="Normal 4 2 3 2 4 4 2 2" xfId="24062"/>
    <cellStyle name="Normal 4 2 3 2 4 4 3" xfId="24061"/>
    <cellStyle name="Normal 4 2 3 2 4 4 4" xfId="35821"/>
    <cellStyle name="Normal 4 2 3 2 4 4 5" xfId="42936"/>
    <cellStyle name="Normal 4 2 3 2 4 4 6" xfId="50051"/>
    <cellStyle name="Normal 4 2 3 2 4 4 7" xfId="57166"/>
    <cellStyle name="Normal 4 2 3 2 4 5" xfId="4992"/>
    <cellStyle name="Normal 4 2 3 2 4 5 2" xfId="12107"/>
    <cellStyle name="Normal 4 2 3 2 4 5 2 2" xfId="24064"/>
    <cellStyle name="Normal 4 2 3 2 4 5 3" xfId="24063"/>
    <cellStyle name="Normal 4 2 3 2 4 5 4" xfId="38192"/>
    <cellStyle name="Normal 4 2 3 2 4 5 5" xfId="45307"/>
    <cellStyle name="Normal 4 2 3 2 4 5 6" xfId="52422"/>
    <cellStyle name="Normal 4 2 3 2 4 5 7" xfId="59537"/>
    <cellStyle name="Normal 4 2 3 2 4 6" xfId="7369"/>
    <cellStyle name="Normal 4 2 3 2 4 6 2" xfId="24065"/>
    <cellStyle name="Normal 4 2 3 2 4 7" xfId="14484"/>
    <cellStyle name="Normal 4 2 3 2 4 7 2" xfId="24066"/>
    <cellStyle name="Normal 4 2 3 2 4 8" xfId="24046"/>
    <cellStyle name="Normal 4 2 3 2 4 9" xfId="33453"/>
    <cellStyle name="Normal 4 2 3 2 5" xfId="446"/>
    <cellStyle name="Normal 4 2 3 2 5 10" xfId="40764"/>
    <cellStyle name="Normal 4 2 3 2 5 11" xfId="47879"/>
    <cellStyle name="Normal 4 2 3 2 5 12" xfId="54994"/>
    <cellStyle name="Normal 4 2 3 2 5 2" xfId="1247"/>
    <cellStyle name="Normal 4 2 3 2 5 2 10" xfId="55793"/>
    <cellStyle name="Normal 4 2 3 2 5 2 2" xfId="3615"/>
    <cellStyle name="Normal 4 2 3 2 5 2 2 2" xfId="10730"/>
    <cellStyle name="Normal 4 2 3 2 5 2 2 2 2" xfId="24070"/>
    <cellStyle name="Normal 4 2 3 2 5 2 2 3" xfId="24069"/>
    <cellStyle name="Normal 4 2 3 2 5 2 2 4" xfId="36815"/>
    <cellStyle name="Normal 4 2 3 2 5 2 2 5" xfId="43930"/>
    <cellStyle name="Normal 4 2 3 2 5 2 2 6" xfId="51045"/>
    <cellStyle name="Normal 4 2 3 2 5 2 2 7" xfId="58160"/>
    <cellStyle name="Normal 4 2 3 2 5 2 3" xfId="5986"/>
    <cellStyle name="Normal 4 2 3 2 5 2 3 2" xfId="13101"/>
    <cellStyle name="Normal 4 2 3 2 5 2 3 2 2" xfId="24072"/>
    <cellStyle name="Normal 4 2 3 2 5 2 3 3" xfId="24071"/>
    <cellStyle name="Normal 4 2 3 2 5 2 3 4" xfId="39186"/>
    <cellStyle name="Normal 4 2 3 2 5 2 3 5" xfId="46301"/>
    <cellStyle name="Normal 4 2 3 2 5 2 3 6" xfId="53416"/>
    <cellStyle name="Normal 4 2 3 2 5 2 3 7" xfId="60531"/>
    <cellStyle name="Normal 4 2 3 2 5 2 4" xfId="8363"/>
    <cellStyle name="Normal 4 2 3 2 5 2 4 2" xfId="24073"/>
    <cellStyle name="Normal 4 2 3 2 5 2 5" xfId="15478"/>
    <cellStyle name="Normal 4 2 3 2 5 2 5 2" xfId="24074"/>
    <cellStyle name="Normal 4 2 3 2 5 2 6" xfId="24068"/>
    <cellStyle name="Normal 4 2 3 2 5 2 7" xfId="34447"/>
    <cellStyle name="Normal 4 2 3 2 5 2 8" xfId="41563"/>
    <cellStyle name="Normal 4 2 3 2 5 2 9" xfId="48678"/>
    <cellStyle name="Normal 4 2 3 2 5 3" xfId="2037"/>
    <cellStyle name="Normal 4 2 3 2 5 3 10" xfId="56582"/>
    <cellStyle name="Normal 4 2 3 2 5 3 2" xfId="4404"/>
    <cellStyle name="Normal 4 2 3 2 5 3 2 2" xfId="11519"/>
    <cellStyle name="Normal 4 2 3 2 5 3 2 2 2" xfId="24077"/>
    <cellStyle name="Normal 4 2 3 2 5 3 2 3" xfId="24076"/>
    <cellStyle name="Normal 4 2 3 2 5 3 2 4" xfId="37604"/>
    <cellStyle name="Normal 4 2 3 2 5 3 2 5" xfId="44719"/>
    <cellStyle name="Normal 4 2 3 2 5 3 2 6" xfId="51834"/>
    <cellStyle name="Normal 4 2 3 2 5 3 2 7" xfId="58949"/>
    <cellStyle name="Normal 4 2 3 2 5 3 3" xfId="6775"/>
    <cellStyle name="Normal 4 2 3 2 5 3 3 2" xfId="13890"/>
    <cellStyle name="Normal 4 2 3 2 5 3 3 2 2" xfId="24079"/>
    <cellStyle name="Normal 4 2 3 2 5 3 3 3" xfId="24078"/>
    <cellStyle name="Normal 4 2 3 2 5 3 3 4" xfId="39975"/>
    <cellStyle name="Normal 4 2 3 2 5 3 3 5" xfId="47090"/>
    <cellStyle name="Normal 4 2 3 2 5 3 3 6" xfId="54205"/>
    <cellStyle name="Normal 4 2 3 2 5 3 3 7" xfId="61320"/>
    <cellStyle name="Normal 4 2 3 2 5 3 4" xfId="9152"/>
    <cellStyle name="Normal 4 2 3 2 5 3 4 2" xfId="24080"/>
    <cellStyle name="Normal 4 2 3 2 5 3 5" xfId="16267"/>
    <cellStyle name="Normal 4 2 3 2 5 3 5 2" xfId="24081"/>
    <cellStyle name="Normal 4 2 3 2 5 3 6" xfId="24075"/>
    <cellStyle name="Normal 4 2 3 2 5 3 7" xfId="35236"/>
    <cellStyle name="Normal 4 2 3 2 5 3 8" xfId="42352"/>
    <cellStyle name="Normal 4 2 3 2 5 3 9" xfId="49467"/>
    <cellStyle name="Normal 4 2 3 2 5 4" xfId="2816"/>
    <cellStyle name="Normal 4 2 3 2 5 4 2" xfId="9931"/>
    <cellStyle name="Normal 4 2 3 2 5 4 2 2" xfId="24083"/>
    <cellStyle name="Normal 4 2 3 2 5 4 3" xfId="24082"/>
    <cellStyle name="Normal 4 2 3 2 5 4 4" xfId="36016"/>
    <cellStyle name="Normal 4 2 3 2 5 4 5" xfId="43131"/>
    <cellStyle name="Normal 4 2 3 2 5 4 6" xfId="50246"/>
    <cellStyle name="Normal 4 2 3 2 5 4 7" xfId="57361"/>
    <cellStyle name="Normal 4 2 3 2 5 5" xfId="5187"/>
    <cellStyle name="Normal 4 2 3 2 5 5 2" xfId="12302"/>
    <cellStyle name="Normal 4 2 3 2 5 5 2 2" xfId="24085"/>
    <cellStyle name="Normal 4 2 3 2 5 5 3" xfId="24084"/>
    <cellStyle name="Normal 4 2 3 2 5 5 4" xfId="38387"/>
    <cellStyle name="Normal 4 2 3 2 5 5 5" xfId="45502"/>
    <cellStyle name="Normal 4 2 3 2 5 5 6" xfId="52617"/>
    <cellStyle name="Normal 4 2 3 2 5 5 7" xfId="59732"/>
    <cellStyle name="Normal 4 2 3 2 5 6" xfId="7564"/>
    <cellStyle name="Normal 4 2 3 2 5 6 2" xfId="24086"/>
    <cellStyle name="Normal 4 2 3 2 5 7" xfId="14679"/>
    <cellStyle name="Normal 4 2 3 2 5 7 2" xfId="24087"/>
    <cellStyle name="Normal 4 2 3 2 5 8" xfId="24067"/>
    <cellStyle name="Normal 4 2 3 2 5 9" xfId="33648"/>
    <cellStyle name="Normal 4 2 3 2 6" xfId="686"/>
    <cellStyle name="Normal 4 2 3 2 6 10" xfId="41004"/>
    <cellStyle name="Normal 4 2 3 2 6 11" xfId="48119"/>
    <cellStyle name="Normal 4 2 3 2 6 12" xfId="55234"/>
    <cellStyle name="Normal 4 2 3 2 6 2" xfId="1487"/>
    <cellStyle name="Normal 4 2 3 2 6 2 10" xfId="56033"/>
    <cellStyle name="Normal 4 2 3 2 6 2 2" xfId="3855"/>
    <cellStyle name="Normal 4 2 3 2 6 2 2 2" xfId="10970"/>
    <cellStyle name="Normal 4 2 3 2 6 2 2 2 2" xfId="24091"/>
    <cellStyle name="Normal 4 2 3 2 6 2 2 3" xfId="24090"/>
    <cellStyle name="Normal 4 2 3 2 6 2 2 4" xfId="37055"/>
    <cellStyle name="Normal 4 2 3 2 6 2 2 5" xfId="44170"/>
    <cellStyle name="Normal 4 2 3 2 6 2 2 6" xfId="51285"/>
    <cellStyle name="Normal 4 2 3 2 6 2 2 7" xfId="58400"/>
    <cellStyle name="Normal 4 2 3 2 6 2 3" xfId="6226"/>
    <cellStyle name="Normal 4 2 3 2 6 2 3 2" xfId="13341"/>
    <cellStyle name="Normal 4 2 3 2 6 2 3 2 2" xfId="24093"/>
    <cellStyle name="Normal 4 2 3 2 6 2 3 3" xfId="24092"/>
    <cellStyle name="Normal 4 2 3 2 6 2 3 4" xfId="39426"/>
    <cellStyle name="Normal 4 2 3 2 6 2 3 5" xfId="46541"/>
    <cellStyle name="Normal 4 2 3 2 6 2 3 6" xfId="53656"/>
    <cellStyle name="Normal 4 2 3 2 6 2 3 7" xfId="60771"/>
    <cellStyle name="Normal 4 2 3 2 6 2 4" xfId="8603"/>
    <cellStyle name="Normal 4 2 3 2 6 2 4 2" xfId="24094"/>
    <cellStyle name="Normal 4 2 3 2 6 2 5" xfId="15718"/>
    <cellStyle name="Normal 4 2 3 2 6 2 5 2" xfId="24095"/>
    <cellStyle name="Normal 4 2 3 2 6 2 6" xfId="24089"/>
    <cellStyle name="Normal 4 2 3 2 6 2 7" xfId="34687"/>
    <cellStyle name="Normal 4 2 3 2 6 2 8" xfId="41803"/>
    <cellStyle name="Normal 4 2 3 2 6 2 9" xfId="48918"/>
    <cellStyle name="Normal 4 2 3 2 6 3" xfId="2277"/>
    <cellStyle name="Normal 4 2 3 2 6 3 10" xfId="56822"/>
    <cellStyle name="Normal 4 2 3 2 6 3 2" xfId="4644"/>
    <cellStyle name="Normal 4 2 3 2 6 3 2 2" xfId="11759"/>
    <cellStyle name="Normal 4 2 3 2 6 3 2 2 2" xfId="24098"/>
    <cellStyle name="Normal 4 2 3 2 6 3 2 3" xfId="24097"/>
    <cellStyle name="Normal 4 2 3 2 6 3 2 4" xfId="37844"/>
    <cellStyle name="Normal 4 2 3 2 6 3 2 5" xfId="44959"/>
    <cellStyle name="Normal 4 2 3 2 6 3 2 6" xfId="52074"/>
    <cellStyle name="Normal 4 2 3 2 6 3 2 7" xfId="59189"/>
    <cellStyle name="Normal 4 2 3 2 6 3 3" xfId="7015"/>
    <cellStyle name="Normal 4 2 3 2 6 3 3 2" xfId="14130"/>
    <cellStyle name="Normal 4 2 3 2 6 3 3 2 2" xfId="24100"/>
    <cellStyle name="Normal 4 2 3 2 6 3 3 3" xfId="24099"/>
    <cellStyle name="Normal 4 2 3 2 6 3 3 4" xfId="40215"/>
    <cellStyle name="Normal 4 2 3 2 6 3 3 5" xfId="47330"/>
    <cellStyle name="Normal 4 2 3 2 6 3 3 6" xfId="54445"/>
    <cellStyle name="Normal 4 2 3 2 6 3 3 7" xfId="61560"/>
    <cellStyle name="Normal 4 2 3 2 6 3 4" xfId="9392"/>
    <cellStyle name="Normal 4 2 3 2 6 3 4 2" xfId="24101"/>
    <cellStyle name="Normal 4 2 3 2 6 3 5" xfId="16507"/>
    <cellStyle name="Normal 4 2 3 2 6 3 5 2" xfId="24102"/>
    <cellStyle name="Normal 4 2 3 2 6 3 6" xfId="24096"/>
    <cellStyle name="Normal 4 2 3 2 6 3 7" xfId="35476"/>
    <cellStyle name="Normal 4 2 3 2 6 3 8" xfId="42592"/>
    <cellStyle name="Normal 4 2 3 2 6 3 9" xfId="49707"/>
    <cellStyle name="Normal 4 2 3 2 6 4" xfId="3056"/>
    <cellStyle name="Normal 4 2 3 2 6 4 2" xfId="10171"/>
    <cellStyle name="Normal 4 2 3 2 6 4 2 2" xfId="24104"/>
    <cellStyle name="Normal 4 2 3 2 6 4 3" xfId="24103"/>
    <cellStyle name="Normal 4 2 3 2 6 4 4" xfId="36256"/>
    <cellStyle name="Normal 4 2 3 2 6 4 5" xfId="43371"/>
    <cellStyle name="Normal 4 2 3 2 6 4 6" xfId="50486"/>
    <cellStyle name="Normal 4 2 3 2 6 4 7" xfId="57601"/>
    <cellStyle name="Normal 4 2 3 2 6 5" xfId="5427"/>
    <cellStyle name="Normal 4 2 3 2 6 5 2" xfId="12542"/>
    <cellStyle name="Normal 4 2 3 2 6 5 2 2" xfId="24106"/>
    <cellStyle name="Normal 4 2 3 2 6 5 3" xfId="24105"/>
    <cellStyle name="Normal 4 2 3 2 6 5 4" xfId="38627"/>
    <cellStyle name="Normal 4 2 3 2 6 5 5" xfId="45742"/>
    <cellStyle name="Normal 4 2 3 2 6 5 6" xfId="52857"/>
    <cellStyle name="Normal 4 2 3 2 6 5 7" xfId="59972"/>
    <cellStyle name="Normal 4 2 3 2 6 6" xfId="7804"/>
    <cellStyle name="Normal 4 2 3 2 6 6 2" xfId="24107"/>
    <cellStyle name="Normal 4 2 3 2 6 7" xfId="14919"/>
    <cellStyle name="Normal 4 2 3 2 6 7 2" xfId="24108"/>
    <cellStyle name="Normal 4 2 3 2 6 8" xfId="24088"/>
    <cellStyle name="Normal 4 2 3 2 6 9" xfId="33888"/>
    <cellStyle name="Normal 4 2 3 2 7" xfId="857"/>
    <cellStyle name="Normal 4 2 3 2 7 10" xfId="55403"/>
    <cellStyle name="Normal 4 2 3 2 7 2" xfId="3225"/>
    <cellStyle name="Normal 4 2 3 2 7 2 2" xfId="10340"/>
    <cellStyle name="Normal 4 2 3 2 7 2 2 2" xfId="24111"/>
    <cellStyle name="Normal 4 2 3 2 7 2 3" xfId="24110"/>
    <cellStyle name="Normal 4 2 3 2 7 2 4" xfId="36425"/>
    <cellStyle name="Normal 4 2 3 2 7 2 5" xfId="43540"/>
    <cellStyle name="Normal 4 2 3 2 7 2 6" xfId="50655"/>
    <cellStyle name="Normal 4 2 3 2 7 2 7" xfId="57770"/>
    <cellStyle name="Normal 4 2 3 2 7 3" xfId="5596"/>
    <cellStyle name="Normal 4 2 3 2 7 3 2" xfId="12711"/>
    <cellStyle name="Normal 4 2 3 2 7 3 2 2" xfId="24113"/>
    <cellStyle name="Normal 4 2 3 2 7 3 3" xfId="24112"/>
    <cellStyle name="Normal 4 2 3 2 7 3 4" xfId="38796"/>
    <cellStyle name="Normal 4 2 3 2 7 3 5" xfId="45911"/>
    <cellStyle name="Normal 4 2 3 2 7 3 6" xfId="53026"/>
    <cellStyle name="Normal 4 2 3 2 7 3 7" xfId="60141"/>
    <cellStyle name="Normal 4 2 3 2 7 4" xfId="7973"/>
    <cellStyle name="Normal 4 2 3 2 7 4 2" xfId="24114"/>
    <cellStyle name="Normal 4 2 3 2 7 5" xfId="15088"/>
    <cellStyle name="Normal 4 2 3 2 7 5 2" xfId="24115"/>
    <cellStyle name="Normal 4 2 3 2 7 6" xfId="24109"/>
    <cellStyle name="Normal 4 2 3 2 7 7" xfId="34057"/>
    <cellStyle name="Normal 4 2 3 2 7 8" xfId="41173"/>
    <cellStyle name="Normal 4 2 3 2 7 9" xfId="48288"/>
    <cellStyle name="Normal 4 2 3 2 8" xfId="1647"/>
    <cellStyle name="Normal 4 2 3 2 8 10" xfId="56192"/>
    <cellStyle name="Normal 4 2 3 2 8 2" xfId="4014"/>
    <cellStyle name="Normal 4 2 3 2 8 2 2" xfId="11129"/>
    <cellStyle name="Normal 4 2 3 2 8 2 2 2" xfId="24118"/>
    <cellStyle name="Normal 4 2 3 2 8 2 3" xfId="24117"/>
    <cellStyle name="Normal 4 2 3 2 8 2 4" xfId="37214"/>
    <cellStyle name="Normal 4 2 3 2 8 2 5" xfId="44329"/>
    <cellStyle name="Normal 4 2 3 2 8 2 6" xfId="51444"/>
    <cellStyle name="Normal 4 2 3 2 8 2 7" xfId="58559"/>
    <cellStyle name="Normal 4 2 3 2 8 3" xfId="6385"/>
    <cellStyle name="Normal 4 2 3 2 8 3 2" xfId="13500"/>
    <cellStyle name="Normal 4 2 3 2 8 3 2 2" xfId="24120"/>
    <cellStyle name="Normal 4 2 3 2 8 3 3" xfId="24119"/>
    <cellStyle name="Normal 4 2 3 2 8 3 4" xfId="39585"/>
    <cellStyle name="Normal 4 2 3 2 8 3 5" xfId="46700"/>
    <cellStyle name="Normal 4 2 3 2 8 3 6" xfId="53815"/>
    <cellStyle name="Normal 4 2 3 2 8 3 7" xfId="60930"/>
    <cellStyle name="Normal 4 2 3 2 8 4" xfId="8762"/>
    <cellStyle name="Normal 4 2 3 2 8 4 2" xfId="24121"/>
    <cellStyle name="Normal 4 2 3 2 8 5" xfId="15877"/>
    <cellStyle name="Normal 4 2 3 2 8 5 2" xfId="24122"/>
    <cellStyle name="Normal 4 2 3 2 8 6" xfId="24116"/>
    <cellStyle name="Normal 4 2 3 2 8 7" xfId="34846"/>
    <cellStyle name="Normal 4 2 3 2 8 8" xfId="41962"/>
    <cellStyle name="Normal 4 2 3 2 8 9" xfId="49077"/>
    <cellStyle name="Normal 4 2 3 2 9" xfId="2426"/>
    <cellStyle name="Normal 4 2 3 2 9 2" xfId="9541"/>
    <cellStyle name="Normal 4 2 3 2 9 2 2" xfId="24124"/>
    <cellStyle name="Normal 4 2 3 2 9 3" xfId="24123"/>
    <cellStyle name="Normal 4 2 3 2 9 4" xfId="35626"/>
    <cellStyle name="Normal 4 2 3 2 9 5" xfId="42741"/>
    <cellStyle name="Normal 4 2 3 2 9 6" xfId="49856"/>
    <cellStyle name="Normal 4 2 3 2 9 7" xfId="56971"/>
    <cellStyle name="Normal 4 2 3 3" xfId="80"/>
    <cellStyle name="Normal 4 2 3 3 10" xfId="7205"/>
    <cellStyle name="Normal 4 2 3 3 10 2" xfId="24126"/>
    <cellStyle name="Normal 4 2 3 3 11" xfId="14320"/>
    <cellStyle name="Normal 4 2 3 3 11 2" xfId="24127"/>
    <cellStyle name="Normal 4 2 3 3 12" xfId="24125"/>
    <cellStyle name="Normal 4 2 3 3 13" xfId="33289"/>
    <cellStyle name="Normal 4 2 3 3 14" xfId="40405"/>
    <cellStyle name="Normal 4 2 3 3 15" xfId="47520"/>
    <cellStyle name="Normal 4 2 3 3 16" xfId="54635"/>
    <cellStyle name="Normal 4 2 3 3 2" xfId="167"/>
    <cellStyle name="Normal 4 2 3 3 2 10" xfId="14404"/>
    <cellStyle name="Normal 4 2 3 3 2 10 2" xfId="24129"/>
    <cellStyle name="Normal 4 2 3 3 2 11" xfId="24128"/>
    <cellStyle name="Normal 4 2 3 3 2 12" xfId="33373"/>
    <cellStyle name="Normal 4 2 3 3 2 13" xfId="40489"/>
    <cellStyle name="Normal 4 2 3 3 2 14" xfId="47604"/>
    <cellStyle name="Normal 4 2 3 3 2 15" xfId="54719"/>
    <cellStyle name="Normal 4 2 3 3 2 2" xfId="366"/>
    <cellStyle name="Normal 4 2 3 3 2 2 10" xfId="40684"/>
    <cellStyle name="Normal 4 2 3 3 2 2 11" xfId="47799"/>
    <cellStyle name="Normal 4 2 3 3 2 2 12" xfId="54914"/>
    <cellStyle name="Normal 4 2 3 3 2 2 2" xfId="1167"/>
    <cellStyle name="Normal 4 2 3 3 2 2 2 10" xfId="55713"/>
    <cellStyle name="Normal 4 2 3 3 2 2 2 2" xfId="3535"/>
    <cellStyle name="Normal 4 2 3 3 2 2 2 2 2" xfId="10650"/>
    <cellStyle name="Normal 4 2 3 3 2 2 2 2 2 2" xfId="24133"/>
    <cellStyle name="Normal 4 2 3 3 2 2 2 2 3" xfId="24132"/>
    <cellStyle name="Normal 4 2 3 3 2 2 2 2 4" xfId="36735"/>
    <cellStyle name="Normal 4 2 3 3 2 2 2 2 5" xfId="43850"/>
    <cellStyle name="Normal 4 2 3 3 2 2 2 2 6" xfId="50965"/>
    <cellStyle name="Normal 4 2 3 3 2 2 2 2 7" xfId="58080"/>
    <cellStyle name="Normal 4 2 3 3 2 2 2 3" xfId="5906"/>
    <cellStyle name="Normal 4 2 3 3 2 2 2 3 2" xfId="13021"/>
    <cellStyle name="Normal 4 2 3 3 2 2 2 3 2 2" xfId="24135"/>
    <cellStyle name="Normal 4 2 3 3 2 2 2 3 3" xfId="24134"/>
    <cellStyle name="Normal 4 2 3 3 2 2 2 3 4" xfId="39106"/>
    <cellStyle name="Normal 4 2 3 3 2 2 2 3 5" xfId="46221"/>
    <cellStyle name="Normal 4 2 3 3 2 2 2 3 6" xfId="53336"/>
    <cellStyle name="Normal 4 2 3 3 2 2 2 3 7" xfId="60451"/>
    <cellStyle name="Normal 4 2 3 3 2 2 2 4" xfId="8283"/>
    <cellStyle name="Normal 4 2 3 3 2 2 2 4 2" xfId="24136"/>
    <cellStyle name="Normal 4 2 3 3 2 2 2 5" xfId="15398"/>
    <cellStyle name="Normal 4 2 3 3 2 2 2 5 2" xfId="24137"/>
    <cellStyle name="Normal 4 2 3 3 2 2 2 6" xfId="24131"/>
    <cellStyle name="Normal 4 2 3 3 2 2 2 7" xfId="34367"/>
    <cellStyle name="Normal 4 2 3 3 2 2 2 8" xfId="41483"/>
    <cellStyle name="Normal 4 2 3 3 2 2 2 9" xfId="48598"/>
    <cellStyle name="Normal 4 2 3 3 2 2 3" xfId="1957"/>
    <cellStyle name="Normal 4 2 3 3 2 2 3 10" xfId="56502"/>
    <cellStyle name="Normal 4 2 3 3 2 2 3 2" xfId="4324"/>
    <cellStyle name="Normal 4 2 3 3 2 2 3 2 2" xfId="11439"/>
    <cellStyle name="Normal 4 2 3 3 2 2 3 2 2 2" xfId="24140"/>
    <cellStyle name="Normal 4 2 3 3 2 2 3 2 3" xfId="24139"/>
    <cellStyle name="Normal 4 2 3 3 2 2 3 2 4" xfId="37524"/>
    <cellStyle name="Normal 4 2 3 3 2 2 3 2 5" xfId="44639"/>
    <cellStyle name="Normal 4 2 3 3 2 2 3 2 6" xfId="51754"/>
    <cellStyle name="Normal 4 2 3 3 2 2 3 2 7" xfId="58869"/>
    <cellStyle name="Normal 4 2 3 3 2 2 3 3" xfId="6695"/>
    <cellStyle name="Normal 4 2 3 3 2 2 3 3 2" xfId="13810"/>
    <cellStyle name="Normal 4 2 3 3 2 2 3 3 2 2" xfId="24142"/>
    <cellStyle name="Normal 4 2 3 3 2 2 3 3 3" xfId="24141"/>
    <cellStyle name="Normal 4 2 3 3 2 2 3 3 4" xfId="39895"/>
    <cellStyle name="Normal 4 2 3 3 2 2 3 3 5" xfId="47010"/>
    <cellStyle name="Normal 4 2 3 3 2 2 3 3 6" xfId="54125"/>
    <cellStyle name="Normal 4 2 3 3 2 2 3 3 7" xfId="61240"/>
    <cellStyle name="Normal 4 2 3 3 2 2 3 4" xfId="9072"/>
    <cellStyle name="Normal 4 2 3 3 2 2 3 4 2" xfId="24143"/>
    <cellStyle name="Normal 4 2 3 3 2 2 3 5" xfId="16187"/>
    <cellStyle name="Normal 4 2 3 3 2 2 3 5 2" xfId="24144"/>
    <cellStyle name="Normal 4 2 3 3 2 2 3 6" xfId="24138"/>
    <cellStyle name="Normal 4 2 3 3 2 2 3 7" xfId="35156"/>
    <cellStyle name="Normal 4 2 3 3 2 2 3 8" xfId="42272"/>
    <cellStyle name="Normal 4 2 3 3 2 2 3 9" xfId="49387"/>
    <cellStyle name="Normal 4 2 3 3 2 2 4" xfId="2736"/>
    <cellStyle name="Normal 4 2 3 3 2 2 4 2" xfId="9851"/>
    <cellStyle name="Normal 4 2 3 3 2 2 4 2 2" xfId="24146"/>
    <cellStyle name="Normal 4 2 3 3 2 2 4 3" xfId="24145"/>
    <cellStyle name="Normal 4 2 3 3 2 2 4 4" xfId="35936"/>
    <cellStyle name="Normal 4 2 3 3 2 2 4 5" xfId="43051"/>
    <cellStyle name="Normal 4 2 3 3 2 2 4 6" xfId="50166"/>
    <cellStyle name="Normal 4 2 3 3 2 2 4 7" xfId="57281"/>
    <cellStyle name="Normal 4 2 3 3 2 2 5" xfId="5107"/>
    <cellStyle name="Normal 4 2 3 3 2 2 5 2" xfId="12222"/>
    <cellStyle name="Normal 4 2 3 3 2 2 5 2 2" xfId="24148"/>
    <cellStyle name="Normal 4 2 3 3 2 2 5 3" xfId="24147"/>
    <cellStyle name="Normal 4 2 3 3 2 2 5 4" xfId="38307"/>
    <cellStyle name="Normal 4 2 3 3 2 2 5 5" xfId="45422"/>
    <cellStyle name="Normal 4 2 3 3 2 2 5 6" xfId="52537"/>
    <cellStyle name="Normal 4 2 3 3 2 2 5 7" xfId="59652"/>
    <cellStyle name="Normal 4 2 3 3 2 2 6" xfId="7484"/>
    <cellStyle name="Normal 4 2 3 3 2 2 6 2" xfId="24149"/>
    <cellStyle name="Normal 4 2 3 3 2 2 7" xfId="14599"/>
    <cellStyle name="Normal 4 2 3 3 2 2 7 2" xfId="24150"/>
    <cellStyle name="Normal 4 2 3 3 2 2 8" xfId="24130"/>
    <cellStyle name="Normal 4 2 3 3 2 2 9" xfId="33568"/>
    <cellStyle name="Normal 4 2 3 3 2 3" xfId="561"/>
    <cellStyle name="Normal 4 2 3 3 2 3 10" xfId="40879"/>
    <cellStyle name="Normal 4 2 3 3 2 3 11" xfId="47994"/>
    <cellStyle name="Normal 4 2 3 3 2 3 12" xfId="55109"/>
    <cellStyle name="Normal 4 2 3 3 2 3 2" xfId="1362"/>
    <cellStyle name="Normal 4 2 3 3 2 3 2 10" xfId="55908"/>
    <cellStyle name="Normal 4 2 3 3 2 3 2 2" xfId="3730"/>
    <cellStyle name="Normal 4 2 3 3 2 3 2 2 2" xfId="10845"/>
    <cellStyle name="Normal 4 2 3 3 2 3 2 2 2 2" xfId="24154"/>
    <cellStyle name="Normal 4 2 3 3 2 3 2 2 3" xfId="24153"/>
    <cellStyle name="Normal 4 2 3 3 2 3 2 2 4" xfId="36930"/>
    <cellStyle name="Normal 4 2 3 3 2 3 2 2 5" xfId="44045"/>
    <cellStyle name="Normal 4 2 3 3 2 3 2 2 6" xfId="51160"/>
    <cellStyle name="Normal 4 2 3 3 2 3 2 2 7" xfId="58275"/>
    <cellStyle name="Normal 4 2 3 3 2 3 2 3" xfId="6101"/>
    <cellStyle name="Normal 4 2 3 3 2 3 2 3 2" xfId="13216"/>
    <cellStyle name="Normal 4 2 3 3 2 3 2 3 2 2" xfId="24156"/>
    <cellStyle name="Normal 4 2 3 3 2 3 2 3 3" xfId="24155"/>
    <cellStyle name="Normal 4 2 3 3 2 3 2 3 4" xfId="39301"/>
    <cellStyle name="Normal 4 2 3 3 2 3 2 3 5" xfId="46416"/>
    <cellStyle name="Normal 4 2 3 3 2 3 2 3 6" xfId="53531"/>
    <cellStyle name="Normal 4 2 3 3 2 3 2 3 7" xfId="60646"/>
    <cellStyle name="Normal 4 2 3 3 2 3 2 4" xfId="8478"/>
    <cellStyle name="Normal 4 2 3 3 2 3 2 4 2" xfId="24157"/>
    <cellStyle name="Normal 4 2 3 3 2 3 2 5" xfId="15593"/>
    <cellStyle name="Normal 4 2 3 3 2 3 2 5 2" xfId="24158"/>
    <cellStyle name="Normal 4 2 3 3 2 3 2 6" xfId="24152"/>
    <cellStyle name="Normal 4 2 3 3 2 3 2 7" xfId="34562"/>
    <cellStyle name="Normal 4 2 3 3 2 3 2 8" xfId="41678"/>
    <cellStyle name="Normal 4 2 3 3 2 3 2 9" xfId="48793"/>
    <cellStyle name="Normal 4 2 3 3 2 3 3" xfId="2152"/>
    <cellStyle name="Normal 4 2 3 3 2 3 3 10" xfId="56697"/>
    <cellStyle name="Normal 4 2 3 3 2 3 3 2" xfId="4519"/>
    <cellStyle name="Normal 4 2 3 3 2 3 3 2 2" xfId="11634"/>
    <cellStyle name="Normal 4 2 3 3 2 3 3 2 2 2" xfId="24161"/>
    <cellStyle name="Normal 4 2 3 3 2 3 3 2 3" xfId="24160"/>
    <cellStyle name="Normal 4 2 3 3 2 3 3 2 4" xfId="37719"/>
    <cellStyle name="Normal 4 2 3 3 2 3 3 2 5" xfId="44834"/>
    <cellStyle name="Normal 4 2 3 3 2 3 3 2 6" xfId="51949"/>
    <cellStyle name="Normal 4 2 3 3 2 3 3 2 7" xfId="59064"/>
    <cellStyle name="Normal 4 2 3 3 2 3 3 3" xfId="6890"/>
    <cellStyle name="Normal 4 2 3 3 2 3 3 3 2" xfId="14005"/>
    <cellStyle name="Normal 4 2 3 3 2 3 3 3 2 2" xfId="24163"/>
    <cellStyle name="Normal 4 2 3 3 2 3 3 3 3" xfId="24162"/>
    <cellStyle name="Normal 4 2 3 3 2 3 3 3 4" xfId="40090"/>
    <cellStyle name="Normal 4 2 3 3 2 3 3 3 5" xfId="47205"/>
    <cellStyle name="Normal 4 2 3 3 2 3 3 3 6" xfId="54320"/>
    <cellStyle name="Normal 4 2 3 3 2 3 3 3 7" xfId="61435"/>
    <cellStyle name="Normal 4 2 3 3 2 3 3 4" xfId="9267"/>
    <cellStyle name="Normal 4 2 3 3 2 3 3 4 2" xfId="24164"/>
    <cellStyle name="Normal 4 2 3 3 2 3 3 5" xfId="16382"/>
    <cellStyle name="Normal 4 2 3 3 2 3 3 5 2" xfId="24165"/>
    <cellStyle name="Normal 4 2 3 3 2 3 3 6" xfId="24159"/>
    <cellStyle name="Normal 4 2 3 3 2 3 3 7" xfId="35351"/>
    <cellStyle name="Normal 4 2 3 3 2 3 3 8" xfId="42467"/>
    <cellStyle name="Normal 4 2 3 3 2 3 3 9" xfId="49582"/>
    <cellStyle name="Normal 4 2 3 3 2 3 4" xfId="2931"/>
    <cellStyle name="Normal 4 2 3 3 2 3 4 2" xfId="10046"/>
    <cellStyle name="Normal 4 2 3 3 2 3 4 2 2" xfId="24167"/>
    <cellStyle name="Normal 4 2 3 3 2 3 4 3" xfId="24166"/>
    <cellStyle name="Normal 4 2 3 3 2 3 4 4" xfId="36131"/>
    <cellStyle name="Normal 4 2 3 3 2 3 4 5" xfId="43246"/>
    <cellStyle name="Normal 4 2 3 3 2 3 4 6" xfId="50361"/>
    <cellStyle name="Normal 4 2 3 3 2 3 4 7" xfId="57476"/>
    <cellStyle name="Normal 4 2 3 3 2 3 5" xfId="5302"/>
    <cellStyle name="Normal 4 2 3 3 2 3 5 2" xfId="12417"/>
    <cellStyle name="Normal 4 2 3 3 2 3 5 2 2" xfId="24169"/>
    <cellStyle name="Normal 4 2 3 3 2 3 5 3" xfId="24168"/>
    <cellStyle name="Normal 4 2 3 3 2 3 5 4" xfId="38502"/>
    <cellStyle name="Normal 4 2 3 3 2 3 5 5" xfId="45617"/>
    <cellStyle name="Normal 4 2 3 3 2 3 5 6" xfId="52732"/>
    <cellStyle name="Normal 4 2 3 3 2 3 5 7" xfId="59847"/>
    <cellStyle name="Normal 4 2 3 3 2 3 6" xfId="7679"/>
    <cellStyle name="Normal 4 2 3 3 2 3 6 2" xfId="24170"/>
    <cellStyle name="Normal 4 2 3 3 2 3 7" xfId="14794"/>
    <cellStyle name="Normal 4 2 3 3 2 3 7 2" xfId="24171"/>
    <cellStyle name="Normal 4 2 3 3 2 3 8" xfId="24151"/>
    <cellStyle name="Normal 4 2 3 3 2 3 9" xfId="33763"/>
    <cellStyle name="Normal 4 2 3 3 2 4" xfId="690"/>
    <cellStyle name="Normal 4 2 3 3 2 4 10" xfId="41008"/>
    <cellStyle name="Normal 4 2 3 3 2 4 11" xfId="48123"/>
    <cellStyle name="Normal 4 2 3 3 2 4 12" xfId="55238"/>
    <cellStyle name="Normal 4 2 3 3 2 4 2" xfId="1491"/>
    <cellStyle name="Normal 4 2 3 3 2 4 2 10" xfId="56037"/>
    <cellStyle name="Normal 4 2 3 3 2 4 2 2" xfId="3859"/>
    <cellStyle name="Normal 4 2 3 3 2 4 2 2 2" xfId="10974"/>
    <cellStyle name="Normal 4 2 3 3 2 4 2 2 2 2" xfId="24175"/>
    <cellStyle name="Normal 4 2 3 3 2 4 2 2 3" xfId="24174"/>
    <cellStyle name="Normal 4 2 3 3 2 4 2 2 4" xfId="37059"/>
    <cellStyle name="Normal 4 2 3 3 2 4 2 2 5" xfId="44174"/>
    <cellStyle name="Normal 4 2 3 3 2 4 2 2 6" xfId="51289"/>
    <cellStyle name="Normal 4 2 3 3 2 4 2 2 7" xfId="58404"/>
    <cellStyle name="Normal 4 2 3 3 2 4 2 3" xfId="6230"/>
    <cellStyle name="Normal 4 2 3 3 2 4 2 3 2" xfId="13345"/>
    <cellStyle name="Normal 4 2 3 3 2 4 2 3 2 2" xfId="24177"/>
    <cellStyle name="Normal 4 2 3 3 2 4 2 3 3" xfId="24176"/>
    <cellStyle name="Normal 4 2 3 3 2 4 2 3 4" xfId="39430"/>
    <cellStyle name="Normal 4 2 3 3 2 4 2 3 5" xfId="46545"/>
    <cellStyle name="Normal 4 2 3 3 2 4 2 3 6" xfId="53660"/>
    <cellStyle name="Normal 4 2 3 3 2 4 2 3 7" xfId="60775"/>
    <cellStyle name="Normal 4 2 3 3 2 4 2 4" xfId="8607"/>
    <cellStyle name="Normal 4 2 3 3 2 4 2 4 2" xfId="24178"/>
    <cellStyle name="Normal 4 2 3 3 2 4 2 5" xfId="15722"/>
    <cellStyle name="Normal 4 2 3 3 2 4 2 5 2" xfId="24179"/>
    <cellStyle name="Normal 4 2 3 3 2 4 2 6" xfId="24173"/>
    <cellStyle name="Normal 4 2 3 3 2 4 2 7" xfId="34691"/>
    <cellStyle name="Normal 4 2 3 3 2 4 2 8" xfId="41807"/>
    <cellStyle name="Normal 4 2 3 3 2 4 2 9" xfId="48922"/>
    <cellStyle name="Normal 4 2 3 3 2 4 3" xfId="2281"/>
    <cellStyle name="Normal 4 2 3 3 2 4 3 10" xfId="56826"/>
    <cellStyle name="Normal 4 2 3 3 2 4 3 2" xfId="4648"/>
    <cellStyle name="Normal 4 2 3 3 2 4 3 2 2" xfId="11763"/>
    <cellStyle name="Normal 4 2 3 3 2 4 3 2 2 2" xfId="24182"/>
    <cellStyle name="Normal 4 2 3 3 2 4 3 2 3" xfId="24181"/>
    <cellStyle name="Normal 4 2 3 3 2 4 3 2 4" xfId="37848"/>
    <cellStyle name="Normal 4 2 3 3 2 4 3 2 5" xfId="44963"/>
    <cellStyle name="Normal 4 2 3 3 2 4 3 2 6" xfId="52078"/>
    <cellStyle name="Normal 4 2 3 3 2 4 3 2 7" xfId="59193"/>
    <cellStyle name="Normal 4 2 3 3 2 4 3 3" xfId="7019"/>
    <cellStyle name="Normal 4 2 3 3 2 4 3 3 2" xfId="14134"/>
    <cellStyle name="Normal 4 2 3 3 2 4 3 3 2 2" xfId="24184"/>
    <cellStyle name="Normal 4 2 3 3 2 4 3 3 3" xfId="24183"/>
    <cellStyle name="Normal 4 2 3 3 2 4 3 3 4" xfId="40219"/>
    <cellStyle name="Normal 4 2 3 3 2 4 3 3 5" xfId="47334"/>
    <cellStyle name="Normal 4 2 3 3 2 4 3 3 6" xfId="54449"/>
    <cellStyle name="Normal 4 2 3 3 2 4 3 3 7" xfId="61564"/>
    <cellStyle name="Normal 4 2 3 3 2 4 3 4" xfId="9396"/>
    <cellStyle name="Normal 4 2 3 3 2 4 3 4 2" xfId="24185"/>
    <cellStyle name="Normal 4 2 3 3 2 4 3 5" xfId="16511"/>
    <cellStyle name="Normal 4 2 3 3 2 4 3 5 2" xfId="24186"/>
    <cellStyle name="Normal 4 2 3 3 2 4 3 6" xfId="24180"/>
    <cellStyle name="Normal 4 2 3 3 2 4 3 7" xfId="35480"/>
    <cellStyle name="Normal 4 2 3 3 2 4 3 8" xfId="42596"/>
    <cellStyle name="Normal 4 2 3 3 2 4 3 9" xfId="49711"/>
    <cellStyle name="Normal 4 2 3 3 2 4 4" xfId="3060"/>
    <cellStyle name="Normal 4 2 3 3 2 4 4 2" xfId="10175"/>
    <cellStyle name="Normal 4 2 3 3 2 4 4 2 2" xfId="24188"/>
    <cellStyle name="Normal 4 2 3 3 2 4 4 3" xfId="24187"/>
    <cellStyle name="Normal 4 2 3 3 2 4 4 4" xfId="36260"/>
    <cellStyle name="Normal 4 2 3 3 2 4 4 5" xfId="43375"/>
    <cellStyle name="Normal 4 2 3 3 2 4 4 6" xfId="50490"/>
    <cellStyle name="Normal 4 2 3 3 2 4 4 7" xfId="57605"/>
    <cellStyle name="Normal 4 2 3 3 2 4 5" xfId="5431"/>
    <cellStyle name="Normal 4 2 3 3 2 4 5 2" xfId="12546"/>
    <cellStyle name="Normal 4 2 3 3 2 4 5 2 2" xfId="24190"/>
    <cellStyle name="Normal 4 2 3 3 2 4 5 3" xfId="24189"/>
    <cellStyle name="Normal 4 2 3 3 2 4 5 4" xfId="38631"/>
    <cellStyle name="Normal 4 2 3 3 2 4 5 5" xfId="45746"/>
    <cellStyle name="Normal 4 2 3 3 2 4 5 6" xfId="52861"/>
    <cellStyle name="Normal 4 2 3 3 2 4 5 7" xfId="59976"/>
    <cellStyle name="Normal 4 2 3 3 2 4 6" xfId="7808"/>
    <cellStyle name="Normal 4 2 3 3 2 4 6 2" xfId="24191"/>
    <cellStyle name="Normal 4 2 3 3 2 4 7" xfId="14923"/>
    <cellStyle name="Normal 4 2 3 3 2 4 7 2" xfId="24192"/>
    <cellStyle name="Normal 4 2 3 3 2 4 8" xfId="24172"/>
    <cellStyle name="Normal 4 2 3 3 2 4 9" xfId="33892"/>
    <cellStyle name="Normal 4 2 3 3 2 5" xfId="972"/>
    <cellStyle name="Normal 4 2 3 3 2 5 10" xfId="55518"/>
    <cellStyle name="Normal 4 2 3 3 2 5 2" xfId="3340"/>
    <cellStyle name="Normal 4 2 3 3 2 5 2 2" xfId="10455"/>
    <cellStyle name="Normal 4 2 3 3 2 5 2 2 2" xfId="24195"/>
    <cellStyle name="Normal 4 2 3 3 2 5 2 3" xfId="24194"/>
    <cellStyle name="Normal 4 2 3 3 2 5 2 4" xfId="36540"/>
    <cellStyle name="Normal 4 2 3 3 2 5 2 5" xfId="43655"/>
    <cellStyle name="Normal 4 2 3 3 2 5 2 6" xfId="50770"/>
    <cellStyle name="Normal 4 2 3 3 2 5 2 7" xfId="57885"/>
    <cellStyle name="Normal 4 2 3 3 2 5 3" xfId="5711"/>
    <cellStyle name="Normal 4 2 3 3 2 5 3 2" xfId="12826"/>
    <cellStyle name="Normal 4 2 3 3 2 5 3 2 2" xfId="24197"/>
    <cellStyle name="Normal 4 2 3 3 2 5 3 3" xfId="24196"/>
    <cellStyle name="Normal 4 2 3 3 2 5 3 4" xfId="38911"/>
    <cellStyle name="Normal 4 2 3 3 2 5 3 5" xfId="46026"/>
    <cellStyle name="Normal 4 2 3 3 2 5 3 6" xfId="53141"/>
    <cellStyle name="Normal 4 2 3 3 2 5 3 7" xfId="60256"/>
    <cellStyle name="Normal 4 2 3 3 2 5 4" xfId="8088"/>
    <cellStyle name="Normal 4 2 3 3 2 5 4 2" xfId="24198"/>
    <cellStyle name="Normal 4 2 3 3 2 5 5" xfId="15203"/>
    <cellStyle name="Normal 4 2 3 3 2 5 5 2" xfId="24199"/>
    <cellStyle name="Normal 4 2 3 3 2 5 6" xfId="24193"/>
    <cellStyle name="Normal 4 2 3 3 2 5 7" xfId="34172"/>
    <cellStyle name="Normal 4 2 3 3 2 5 8" xfId="41288"/>
    <cellStyle name="Normal 4 2 3 3 2 5 9" xfId="48403"/>
    <cellStyle name="Normal 4 2 3 3 2 6" xfId="1762"/>
    <cellStyle name="Normal 4 2 3 3 2 6 10" xfId="56307"/>
    <cellStyle name="Normal 4 2 3 3 2 6 2" xfId="4129"/>
    <cellStyle name="Normal 4 2 3 3 2 6 2 2" xfId="11244"/>
    <cellStyle name="Normal 4 2 3 3 2 6 2 2 2" xfId="24202"/>
    <cellStyle name="Normal 4 2 3 3 2 6 2 3" xfId="24201"/>
    <cellStyle name="Normal 4 2 3 3 2 6 2 4" xfId="37329"/>
    <cellStyle name="Normal 4 2 3 3 2 6 2 5" xfId="44444"/>
    <cellStyle name="Normal 4 2 3 3 2 6 2 6" xfId="51559"/>
    <cellStyle name="Normal 4 2 3 3 2 6 2 7" xfId="58674"/>
    <cellStyle name="Normal 4 2 3 3 2 6 3" xfId="6500"/>
    <cellStyle name="Normal 4 2 3 3 2 6 3 2" xfId="13615"/>
    <cellStyle name="Normal 4 2 3 3 2 6 3 2 2" xfId="24204"/>
    <cellStyle name="Normal 4 2 3 3 2 6 3 3" xfId="24203"/>
    <cellStyle name="Normal 4 2 3 3 2 6 3 4" xfId="39700"/>
    <cellStyle name="Normal 4 2 3 3 2 6 3 5" xfId="46815"/>
    <cellStyle name="Normal 4 2 3 3 2 6 3 6" xfId="53930"/>
    <cellStyle name="Normal 4 2 3 3 2 6 3 7" xfId="61045"/>
    <cellStyle name="Normal 4 2 3 3 2 6 4" xfId="8877"/>
    <cellStyle name="Normal 4 2 3 3 2 6 4 2" xfId="24205"/>
    <cellStyle name="Normal 4 2 3 3 2 6 5" xfId="15992"/>
    <cellStyle name="Normal 4 2 3 3 2 6 5 2" xfId="24206"/>
    <cellStyle name="Normal 4 2 3 3 2 6 6" xfId="24200"/>
    <cellStyle name="Normal 4 2 3 3 2 6 7" xfId="34961"/>
    <cellStyle name="Normal 4 2 3 3 2 6 8" xfId="42077"/>
    <cellStyle name="Normal 4 2 3 3 2 6 9" xfId="49192"/>
    <cellStyle name="Normal 4 2 3 3 2 7" xfId="2541"/>
    <cellStyle name="Normal 4 2 3 3 2 7 2" xfId="9656"/>
    <cellStyle name="Normal 4 2 3 3 2 7 2 2" xfId="24208"/>
    <cellStyle name="Normal 4 2 3 3 2 7 3" xfId="24207"/>
    <cellStyle name="Normal 4 2 3 3 2 7 4" xfId="35741"/>
    <cellStyle name="Normal 4 2 3 3 2 7 5" xfId="42856"/>
    <cellStyle name="Normal 4 2 3 3 2 7 6" xfId="49971"/>
    <cellStyle name="Normal 4 2 3 3 2 7 7" xfId="57086"/>
    <cellStyle name="Normal 4 2 3 3 2 8" xfId="4912"/>
    <cellStyle name="Normal 4 2 3 3 2 8 2" xfId="12027"/>
    <cellStyle name="Normal 4 2 3 3 2 8 2 2" xfId="24210"/>
    <cellStyle name="Normal 4 2 3 3 2 8 3" xfId="24209"/>
    <cellStyle name="Normal 4 2 3 3 2 8 4" xfId="38112"/>
    <cellStyle name="Normal 4 2 3 3 2 8 5" xfId="45227"/>
    <cellStyle name="Normal 4 2 3 3 2 8 6" xfId="52342"/>
    <cellStyle name="Normal 4 2 3 3 2 8 7" xfId="59457"/>
    <cellStyle name="Normal 4 2 3 3 2 9" xfId="7289"/>
    <cellStyle name="Normal 4 2 3 3 2 9 2" xfId="24211"/>
    <cellStyle name="Normal 4 2 3 3 3" xfId="282"/>
    <cellStyle name="Normal 4 2 3 3 3 10" xfId="40600"/>
    <cellStyle name="Normal 4 2 3 3 3 11" xfId="47715"/>
    <cellStyle name="Normal 4 2 3 3 3 12" xfId="54830"/>
    <cellStyle name="Normal 4 2 3 3 3 2" xfId="1083"/>
    <cellStyle name="Normal 4 2 3 3 3 2 10" xfId="55629"/>
    <cellStyle name="Normal 4 2 3 3 3 2 2" xfId="3451"/>
    <cellStyle name="Normal 4 2 3 3 3 2 2 2" xfId="10566"/>
    <cellStyle name="Normal 4 2 3 3 3 2 2 2 2" xfId="24215"/>
    <cellStyle name="Normal 4 2 3 3 3 2 2 3" xfId="24214"/>
    <cellStyle name="Normal 4 2 3 3 3 2 2 4" xfId="36651"/>
    <cellStyle name="Normal 4 2 3 3 3 2 2 5" xfId="43766"/>
    <cellStyle name="Normal 4 2 3 3 3 2 2 6" xfId="50881"/>
    <cellStyle name="Normal 4 2 3 3 3 2 2 7" xfId="57996"/>
    <cellStyle name="Normal 4 2 3 3 3 2 3" xfId="5822"/>
    <cellStyle name="Normal 4 2 3 3 3 2 3 2" xfId="12937"/>
    <cellStyle name="Normal 4 2 3 3 3 2 3 2 2" xfId="24217"/>
    <cellStyle name="Normal 4 2 3 3 3 2 3 3" xfId="24216"/>
    <cellStyle name="Normal 4 2 3 3 3 2 3 4" xfId="39022"/>
    <cellStyle name="Normal 4 2 3 3 3 2 3 5" xfId="46137"/>
    <cellStyle name="Normal 4 2 3 3 3 2 3 6" xfId="53252"/>
    <cellStyle name="Normal 4 2 3 3 3 2 3 7" xfId="60367"/>
    <cellStyle name="Normal 4 2 3 3 3 2 4" xfId="8199"/>
    <cellStyle name="Normal 4 2 3 3 3 2 4 2" xfId="24218"/>
    <cellStyle name="Normal 4 2 3 3 3 2 5" xfId="15314"/>
    <cellStyle name="Normal 4 2 3 3 3 2 5 2" xfId="24219"/>
    <cellStyle name="Normal 4 2 3 3 3 2 6" xfId="24213"/>
    <cellStyle name="Normal 4 2 3 3 3 2 7" xfId="34283"/>
    <cellStyle name="Normal 4 2 3 3 3 2 8" xfId="41399"/>
    <cellStyle name="Normal 4 2 3 3 3 2 9" xfId="48514"/>
    <cellStyle name="Normal 4 2 3 3 3 3" xfId="1873"/>
    <cellStyle name="Normal 4 2 3 3 3 3 10" xfId="56418"/>
    <cellStyle name="Normal 4 2 3 3 3 3 2" xfId="4240"/>
    <cellStyle name="Normal 4 2 3 3 3 3 2 2" xfId="11355"/>
    <cellStyle name="Normal 4 2 3 3 3 3 2 2 2" xfId="24222"/>
    <cellStyle name="Normal 4 2 3 3 3 3 2 3" xfId="24221"/>
    <cellStyle name="Normal 4 2 3 3 3 3 2 4" xfId="37440"/>
    <cellStyle name="Normal 4 2 3 3 3 3 2 5" xfId="44555"/>
    <cellStyle name="Normal 4 2 3 3 3 3 2 6" xfId="51670"/>
    <cellStyle name="Normal 4 2 3 3 3 3 2 7" xfId="58785"/>
    <cellStyle name="Normal 4 2 3 3 3 3 3" xfId="6611"/>
    <cellStyle name="Normal 4 2 3 3 3 3 3 2" xfId="13726"/>
    <cellStyle name="Normal 4 2 3 3 3 3 3 2 2" xfId="24224"/>
    <cellStyle name="Normal 4 2 3 3 3 3 3 3" xfId="24223"/>
    <cellStyle name="Normal 4 2 3 3 3 3 3 4" xfId="39811"/>
    <cellStyle name="Normal 4 2 3 3 3 3 3 5" xfId="46926"/>
    <cellStyle name="Normal 4 2 3 3 3 3 3 6" xfId="54041"/>
    <cellStyle name="Normal 4 2 3 3 3 3 3 7" xfId="61156"/>
    <cellStyle name="Normal 4 2 3 3 3 3 4" xfId="8988"/>
    <cellStyle name="Normal 4 2 3 3 3 3 4 2" xfId="24225"/>
    <cellStyle name="Normal 4 2 3 3 3 3 5" xfId="16103"/>
    <cellStyle name="Normal 4 2 3 3 3 3 5 2" xfId="24226"/>
    <cellStyle name="Normal 4 2 3 3 3 3 6" xfId="24220"/>
    <cellStyle name="Normal 4 2 3 3 3 3 7" xfId="35072"/>
    <cellStyle name="Normal 4 2 3 3 3 3 8" xfId="42188"/>
    <cellStyle name="Normal 4 2 3 3 3 3 9" xfId="49303"/>
    <cellStyle name="Normal 4 2 3 3 3 4" xfId="2652"/>
    <cellStyle name="Normal 4 2 3 3 3 4 2" xfId="9767"/>
    <cellStyle name="Normal 4 2 3 3 3 4 2 2" xfId="24228"/>
    <cellStyle name="Normal 4 2 3 3 3 4 3" xfId="24227"/>
    <cellStyle name="Normal 4 2 3 3 3 4 4" xfId="35852"/>
    <cellStyle name="Normal 4 2 3 3 3 4 5" xfId="42967"/>
    <cellStyle name="Normal 4 2 3 3 3 4 6" xfId="50082"/>
    <cellStyle name="Normal 4 2 3 3 3 4 7" xfId="57197"/>
    <cellStyle name="Normal 4 2 3 3 3 5" xfId="5023"/>
    <cellStyle name="Normal 4 2 3 3 3 5 2" xfId="12138"/>
    <cellStyle name="Normal 4 2 3 3 3 5 2 2" xfId="24230"/>
    <cellStyle name="Normal 4 2 3 3 3 5 3" xfId="24229"/>
    <cellStyle name="Normal 4 2 3 3 3 5 4" xfId="38223"/>
    <cellStyle name="Normal 4 2 3 3 3 5 5" xfId="45338"/>
    <cellStyle name="Normal 4 2 3 3 3 5 6" xfId="52453"/>
    <cellStyle name="Normal 4 2 3 3 3 5 7" xfId="59568"/>
    <cellStyle name="Normal 4 2 3 3 3 6" xfId="7400"/>
    <cellStyle name="Normal 4 2 3 3 3 6 2" xfId="24231"/>
    <cellStyle name="Normal 4 2 3 3 3 7" xfId="14515"/>
    <cellStyle name="Normal 4 2 3 3 3 7 2" xfId="24232"/>
    <cellStyle name="Normal 4 2 3 3 3 8" xfId="24212"/>
    <cellStyle name="Normal 4 2 3 3 3 9" xfId="33484"/>
    <cellStyle name="Normal 4 2 3 3 4" xfId="477"/>
    <cellStyle name="Normal 4 2 3 3 4 10" xfId="40795"/>
    <cellStyle name="Normal 4 2 3 3 4 11" xfId="47910"/>
    <cellStyle name="Normal 4 2 3 3 4 12" xfId="55025"/>
    <cellStyle name="Normal 4 2 3 3 4 2" xfId="1278"/>
    <cellStyle name="Normal 4 2 3 3 4 2 10" xfId="55824"/>
    <cellStyle name="Normal 4 2 3 3 4 2 2" xfId="3646"/>
    <cellStyle name="Normal 4 2 3 3 4 2 2 2" xfId="10761"/>
    <cellStyle name="Normal 4 2 3 3 4 2 2 2 2" xfId="24236"/>
    <cellStyle name="Normal 4 2 3 3 4 2 2 3" xfId="24235"/>
    <cellStyle name="Normal 4 2 3 3 4 2 2 4" xfId="36846"/>
    <cellStyle name="Normal 4 2 3 3 4 2 2 5" xfId="43961"/>
    <cellStyle name="Normal 4 2 3 3 4 2 2 6" xfId="51076"/>
    <cellStyle name="Normal 4 2 3 3 4 2 2 7" xfId="58191"/>
    <cellStyle name="Normal 4 2 3 3 4 2 3" xfId="6017"/>
    <cellStyle name="Normal 4 2 3 3 4 2 3 2" xfId="13132"/>
    <cellStyle name="Normal 4 2 3 3 4 2 3 2 2" xfId="24238"/>
    <cellStyle name="Normal 4 2 3 3 4 2 3 3" xfId="24237"/>
    <cellStyle name="Normal 4 2 3 3 4 2 3 4" xfId="39217"/>
    <cellStyle name="Normal 4 2 3 3 4 2 3 5" xfId="46332"/>
    <cellStyle name="Normal 4 2 3 3 4 2 3 6" xfId="53447"/>
    <cellStyle name="Normal 4 2 3 3 4 2 3 7" xfId="60562"/>
    <cellStyle name="Normal 4 2 3 3 4 2 4" xfId="8394"/>
    <cellStyle name="Normal 4 2 3 3 4 2 4 2" xfId="24239"/>
    <cellStyle name="Normal 4 2 3 3 4 2 5" xfId="15509"/>
    <cellStyle name="Normal 4 2 3 3 4 2 5 2" xfId="24240"/>
    <cellStyle name="Normal 4 2 3 3 4 2 6" xfId="24234"/>
    <cellStyle name="Normal 4 2 3 3 4 2 7" xfId="34478"/>
    <cellStyle name="Normal 4 2 3 3 4 2 8" xfId="41594"/>
    <cellStyle name="Normal 4 2 3 3 4 2 9" xfId="48709"/>
    <cellStyle name="Normal 4 2 3 3 4 3" xfId="2068"/>
    <cellStyle name="Normal 4 2 3 3 4 3 10" xfId="56613"/>
    <cellStyle name="Normal 4 2 3 3 4 3 2" xfId="4435"/>
    <cellStyle name="Normal 4 2 3 3 4 3 2 2" xfId="11550"/>
    <cellStyle name="Normal 4 2 3 3 4 3 2 2 2" xfId="24243"/>
    <cellStyle name="Normal 4 2 3 3 4 3 2 3" xfId="24242"/>
    <cellStyle name="Normal 4 2 3 3 4 3 2 4" xfId="37635"/>
    <cellStyle name="Normal 4 2 3 3 4 3 2 5" xfId="44750"/>
    <cellStyle name="Normal 4 2 3 3 4 3 2 6" xfId="51865"/>
    <cellStyle name="Normal 4 2 3 3 4 3 2 7" xfId="58980"/>
    <cellStyle name="Normal 4 2 3 3 4 3 3" xfId="6806"/>
    <cellStyle name="Normal 4 2 3 3 4 3 3 2" xfId="13921"/>
    <cellStyle name="Normal 4 2 3 3 4 3 3 2 2" xfId="24245"/>
    <cellStyle name="Normal 4 2 3 3 4 3 3 3" xfId="24244"/>
    <cellStyle name="Normal 4 2 3 3 4 3 3 4" xfId="40006"/>
    <cellStyle name="Normal 4 2 3 3 4 3 3 5" xfId="47121"/>
    <cellStyle name="Normal 4 2 3 3 4 3 3 6" xfId="54236"/>
    <cellStyle name="Normal 4 2 3 3 4 3 3 7" xfId="61351"/>
    <cellStyle name="Normal 4 2 3 3 4 3 4" xfId="9183"/>
    <cellStyle name="Normal 4 2 3 3 4 3 4 2" xfId="24246"/>
    <cellStyle name="Normal 4 2 3 3 4 3 5" xfId="16298"/>
    <cellStyle name="Normal 4 2 3 3 4 3 5 2" xfId="24247"/>
    <cellStyle name="Normal 4 2 3 3 4 3 6" xfId="24241"/>
    <cellStyle name="Normal 4 2 3 3 4 3 7" xfId="35267"/>
    <cellStyle name="Normal 4 2 3 3 4 3 8" xfId="42383"/>
    <cellStyle name="Normal 4 2 3 3 4 3 9" xfId="49498"/>
    <cellStyle name="Normal 4 2 3 3 4 4" xfId="2847"/>
    <cellStyle name="Normal 4 2 3 3 4 4 2" xfId="9962"/>
    <cellStyle name="Normal 4 2 3 3 4 4 2 2" xfId="24249"/>
    <cellStyle name="Normal 4 2 3 3 4 4 3" xfId="24248"/>
    <cellStyle name="Normal 4 2 3 3 4 4 4" xfId="36047"/>
    <cellStyle name="Normal 4 2 3 3 4 4 5" xfId="43162"/>
    <cellStyle name="Normal 4 2 3 3 4 4 6" xfId="50277"/>
    <cellStyle name="Normal 4 2 3 3 4 4 7" xfId="57392"/>
    <cellStyle name="Normal 4 2 3 3 4 5" xfId="5218"/>
    <cellStyle name="Normal 4 2 3 3 4 5 2" xfId="12333"/>
    <cellStyle name="Normal 4 2 3 3 4 5 2 2" xfId="24251"/>
    <cellStyle name="Normal 4 2 3 3 4 5 3" xfId="24250"/>
    <cellStyle name="Normal 4 2 3 3 4 5 4" xfId="38418"/>
    <cellStyle name="Normal 4 2 3 3 4 5 5" xfId="45533"/>
    <cellStyle name="Normal 4 2 3 3 4 5 6" xfId="52648"/>
    <cellStyle name="Normal 4 2 3 3 4 5 7" xfId="59763"/>
    <cellStyle name="Normal 4 2 3 3 4 6" xfId="7595"/>
    <cellStyle name="Normal 4 2 3 3 4 6 2" xfId="24252"/>
    <cellStyle name="Normal 4 2 3 3 4 7" xfId="14710"/>
    <cellStyle name="Normal 4 2 3 3 4 7 2" xfId="24253"/>
    <cellStyle name="Normal 4 2 3 3 4 8" xfId="24233"/>
    <cellStyle name="Normal 4 2 3 3 4 9" xfId="33679"/>
    <cellStyle name="Normal 4 2 3 3 5" xfId="689"/>
    <cellStyle name="Normal 4 2 3 3 5 10" xfId="41007"/>
    <cellStyle name="Normal 4 2 3 3 5 11" xfId="48122"/>
    <cellStyle name="Normal 4 2 3 3 5 12" xfId="55237"/>
    <cellStyle name="Normal 4 2 3 3 5 2" xfId="1490"/>
    <cellStyle name="Normal 4 2 3 3 5 2 10" xfId="56036"/>
    <cellStyle name="Normal 4 2 3 3 5 2 2" xfId="3858"/>
    <cellStyle name="Normal 4 2 3 3 5 2 2 2" xfId="10973"/>
    <cellStyle name="Normal 4 2 3 3 5 2 2 2 2" xfId="24257"/>
    <cellStyle name="Normal 4 2 3 3 5 2 2 3" xfId="24256"/>
    <cellStyle name="Normal 4 2 3 3 5 2 2 4" xfId="37058"/>
    <cellStyle name="Normal 4 2 3 3 5 2 2 5" xfId="44173"/>
    <cellStyle name="Normal 4 2 3 3 5 2 2 6" xfId="51288"/>
    <cellStyle name="Normal 4 2 3 3 5 2 2 7" xfId="58403"/>
    <cellStyle name="Normal 4 2 3 3 5 2 3" xfId="6229"/>
    <cellStyle name="Normal 4 2 3 3 5 2 3 2" xfId="13344"/>
    <cellStyle name="Normal 4 2 3 3 5 2 3 2 2" xfId="24259"/>
    <cellStyle name="Normal 4 2 3 3 5 2 3 3" xfId="24258"/>
    <cellStyle name="Normal 4 2 3 3 5 2 3 4" xfId="39429"/>
    <cellStyle name="Normal 4 2 3 3 5 2 3 5" xfId="46544"/>
    <cellStyle name="Normal 4 2 3 3 5 2 3 6" xfId="53659"/>
    <cellStyle name="Normal 4 2 3 3 5 2 3 7" xfId="60774"/>
    <cellStyle name="Normal 4 2 3 3 5 2 4" xfId="8606"/>
    <cellStyle name="Normal 4 2 3 3 5 2 4 2" xfId="24260"/>
    <cellStyle name="Normal 4 2 3 3 5 2 5" xfId="15721"/>
    <cellStyle name="Normal 4 2 3 3 5 2 5 2" xfId="24261"/>
    <cellStyle name="Normal 4 2 3 3 5 2 6" xfId="24255"/>
    <cellStyle name="Normal 4 2 3 3 5 2 7" xfId="34690"/>
    <cellStyle name="Normal 4 2 3 3 5 2 8" xfId="41806"/>
    <cellStyle name="Normal 4 2 3 3 5 2 9" xfId="48921"/>
    <cellStyle name="Normal 4 2 3 3 5 3" xfId="2280"/>
    <cellStyle name="Normal 4 2 3 3 5 3 10" xfId="56825"/>
    <cellStyle name="Normal 4 2 3 3 5 3 2" xfId="4647"/>
    <cellStyle name="Normal 4 2 3 3 5 3 2 2" xfId="11762"/>
    <cellStyle name="Normal 4 2 3 3 5 3 2 2 2" xfId="24264"/>
    <cellStyle name="Normal 4 2 3 3 5 3 2 3" xfId="24263"/>
    <cellStyle name="Normal 4 2 3 3 5 3 2 4" xfId="37847"/>
    <cellStyle name="Normal 4 2 3 3 5 3 2 5" xfId="44962"/>
    <cellStyle name="Normal 4 2 3 3 5 3 2 6" xfId="52077"/>
    <cellStyle name="Normal 4 2 3 3 5 3 2 7" xfId="59192"/>
    <cellStyle name="Normal 4 2 3 3 5 3 3" xfId="7018"/>
    <cellStyle name="Normal 4 2 3 3 5 3 3 2" xfId="14133"/>
    <cellStyle name="Normal 4 2 3 3 5 3 3 2 2" xfId="24266"/>
    <cellStyle name="Normal 4 2 3 3 5 3 3 3" xfId="24265"/>
    <cellStyle name="Normal 4 2 3 3 5 3 3 4" xfId="40218"/>
    <cellStyle name="Normal 4 2 3 3 5 3 3 5" xfId="47333"/>
    <cellStyle name="Normal 4 2 3 3 5 3 3 6" xfId="54448"/>
    <cellStyle name="Normal 4 2 3 3 5 3 3 7" xfId="61563"/>
    <cellStyle name="Normal 4 2 3 3 5 3 4" xfId="9395"/>
    <cellStyle name="Normal 4 2 3 3 5 3 4 2" xfId="24267"/>
    <cellStyle name="Normal 4 2 3 3 5 3 5" xfId="16510"/>
    <cellStyle name="Normal 4 2 3 3 5 3 5 2" xfId="24268"/>
    <cellStyle name="Normal 4 2 3 3 5 3 6" xfId="24262"/>
    <cellStyle name="Normal 4 2 3 3 5 3 7" xfId="35479"/>
    <cellStyle name="Normal 4 2 3 3 5 3 8" xfId="42595"/>
    <cellStyle name="Normal 4 2 3 3 5 3 9" xfId="49710"/>
    <cellStyle name="Normal 4 2 3 3 5 4" xfId="3059"/>
    <cellStyle name="Normal 4 2 3 3 5 4 2" xfId="10174"/>
    <cellStyle name="Normal 4 2 3 3 5 4 2 2" xfId="24270"/>
    <cellStyle name="Normal 4 2 3 3 5 4 3" xfId="24269"/>
    <cellStyle name="Normal 4 2 3 3 5 4 4" xfId="36259"/>
    <cellStyle name="Normal 4 2 3 3 5 4 5" xfId="43374"/>
    <cellStyle name="Normal 4 2 3 3 5 4 6" xfId="50489"/>
    <cellStyle name="Normal 4 2 3 3 5 4 7" xfId="57604"/>
    <cellStyle name="Normal 4 2 3 3 5 5" xfId="5430"/>
    <cellStyle name="Normal 4 2 3 3 5 5 2" xfId="12545"/>
    <cellStyle name="Normal 4 2 3 3 5 5 2 2" xfId="24272"/>
    <cellStyle name="Normal 4 2 3 3 5 5 3" xfId="24271"/>
    <cellStyle name="Normal 4 2 3 3 5 5 4" xfId="38630"/>
    <cellStyle name="Normal 4 2 3 3 5 5 5" xfId="45745"/>
    <cellStyle name="Normal 4 2 3 3 5 5 6" xfId="52860"/>
    <cellStyle name="Normal 4 2 3 3 5 5 7" xfId="59975"/>
    <cellStyle name="Normal 4 2 3 3 5 6" xfId="7807"/>
    <cellStyle name="Normal 4 2 3 3 5 6 2" xfId="24273"/>
    <cellStyle name="Normal 4 2 3 3 5 7" xfId="14922"/>
    <cellStyle name="Normal 4 2 3 3 5 7 2" xfId="24274"/>
    <cellStyle name="Normal 4 2 3 3 5 8" xfId="24254"/>
    <cellStyle name="Normal 4 2 3 3 5 9" xfId="33891"/>
    <cellStyle name="Normal 4 2 3 3 6" xfId="888"/>
    <cellStyle name="Normal 4 2 3 3 6 10" xfId="55434"/>
    <cellStyle name="Normal 4 2 3 3 6 2" xfId="3256"/>
    <cellStyle name="Normal 4 2 3 3 6 2 2" xfId="10371"/>
    <cellStyle name="Normal 4 2 3 3 6 2 2 2" xfId="24277"/>
    <cellStyle name="Normal 4 2 3 3 6 2 3" xfId="24276"/>
    <cellStyle name="Normal 4 2 3 3 6 2 4" xfId="36456"/>
    <cellStyle name="Normal 4 2 3 3 6 2 5" xfId="43571"/>
    <cellStyle name="Normal 4 2 3 3 6 2 6" xfId="50686"/>
    <cellStyle name="Normal 4 2 3 3 6 2 7" xfId="57801"/>
    <cellStyle name="Normal 4 2 3 3 6 3" xfId="5627"/>
    <cellStyle name="Normal 4 2 3 3 6 3 2" xfId="12742"/>
    <cellStyle name="Normal 4 2 3 3 6 3 2 2" xfId="24279"/>
    <cellStyle name="Normal 4 2 3 3 6 3 3" xfId="24278"/>
    <cellStyle name="Normal 4 2 3 3 6 3 4" xfId="38827"/>
    <cellStyle name="Normal 4 2 3 3 6 3 5" xfId="45942"/>
    <cellStyle name="Normal 4 2 3 3 6 3 6" xfId="53057"/>
    <cellStyle name="Normal 4 2 3 3 6 3 7" xfId="60172"/>
    <cellStyle name="Normal 4 2 3 3 6 4" xfId="8004"/>
    <cellStyle name="Normal 4 2 3 3 6 4 2" xfId="24280"/>
    <cellStyle name="Normal 4 2 3 3 6 5" xfId="15119"/>
    <cellStyle name="Normal 4 2 3 3 6 5 2" xfId="24281"/>
    <cellStyle name="Normal 4 2 3 3 6 6" xfId="24275"/>
    <cellStyle name="Normal 4 2 3 3 6 7" xfId="34088"/>
    <cellStyle name="Normal 4 2 3 3 6 8" xfId="41204"/>
    <cellStyle name="Normal 4 2 3 3 6 9" xfId="48319"/>
    <cellStyle name="Normal 4 2 3 3 7" xfId="1678"/>
    <cellStyle name="Normal 4 2 3 3 7 10" xfId="56223"/>
    <cellStyle name="Normal 4 2 3 3 7 2" xfId="4045"/>
    <cellStyle name="Normal 4 2 3 3 7 2 2" xfId="11160"/>
    <cellStyle name="Normal 4 2 3 3 7 2 2 2" xfId="24284"/>
    <cellStyle name="Normal 4 2 3 3 7 2 3" xfId="24283"/>
    <cellStyle name="Normal 4 2 3 3 7 2 4" xfId="37245"/>
    <cellStyle name="Normal 4 2 3 3 7 2 5" xfId="44360"/>
    <cellStyle name="Normal 4 2 3 3 7 2 6" xfId="51475"/>
    <cellStyle name="Normal 4 2 3 3 7 2 7" xfId="58590"/>
    <cellStyle name="Normal 4 2 3 3 7 3" xfId="6416"/>
    <cellStyle name="Normal 4 2 3 3 7 3 2" xfId="13531"/>
    <cellStyle name="Normal 4 2 3 3 7 3 2 2" xfId="24286"/>
    <cellStyle name="Normal 4 2 3 3 7 3 3" xfId="24285"/>
    <cellStyle name="Normal 4 2 3 3 7 3 4" xfId="39616"/>
    <cellStyle name="Normal 4 2 3 3 7 3 5" xfId="46731"/>
    <cellStyle name="Normal 4 2 3 3 7 3 6" xfId="53846"/>
    <cellStyle name="Normal 4 2 3 3 7 3 7" xfId="60961"/>
    <cellStyle name="Normal 4 2 3 3 7 4" xfId="8793"/>
    <cellStyle name="Normal 4 2 3 3 7 4 2" xfId="24287"/>
    <cellStyle name="Normal 4 2 3 3 7 5" xfId="15908"/>
    <cellStyle name="Normal 4 2 3 3 7 5 2" xfId="24288"/>
    <cellStyle name="Normal 4 2 3 3 7 6" xfId="24282"/>
    <cellStyle name="Normal 4 2 3 3 7 7" xfId="34877"/>
    <cellStyle name="Normal 4 2 3 3 7 8" xfId="41993"/>
    <cellStyle name="Normal 4 2 3 3 7 9" xfId="49108"/>
    <cellStyle name="Normal 4 2 3 3 8" xfId="2457"/>
    <cellStyle name="Normal 4 2 3 3 8 2" xfId="9572"/>
    <cellStyle name="Normal 4 2 3 3 8 2 2" xfId="24290"/>
    <cellStyle name="Normal 4 2 3 3 8 3" xfId="24289"/>
    <cellStyle name="Normal 4 2 3 3 8 4" xfId="35657"/>
    <cellStyle name="Normal 4 2 3 3 8 5" xfId="42772"/>
    <cellStyle name="Normal 4 2 3 3 8 6" xfId="49887"/>
    <cellStyle name="Normal 4 2 3 3 8 7" xfId="57002"/>
    <cellStyle name="Normal 4 2 3 3 9" xfId="4828"/>
    <cellStyle name="Normal 4 2 3 3 9 2" xfId="11943"/>
    <cellStyle name="Normal 4 2 3 3 9 2 2" xfId="24292"/>
    <cellStyle name="Normal 4 2 3 3 9 3" xfId="24291"/>
    <cellStyle name="Normal 4 2 3 3 9 4" xfId="38028"/>
    <cellStyle name="Normal 4 2 3 3 9 5" xfId="45143"/>
    <cellStyle name="Normal 4 2 3 3 9 6" xfId="52258"/>
    <cellStyle name="Normal 4 2 3 3 9 7" xfId="59373"/>
    <cellStyle name="Normal 4 2 3 4" xfId="192"/>
    <cellStyle name="Normal 4 2 3 4 10" xfId="14429"/>
    <cellStyle name="Normal 4 2 3 4 10 2" xfId="24294"/>
    <cellStyle name="Normal 4 2 3 4 11" xfId="24293"/>
    <cellStyle name="Normal 4 2 3 4 12" xfId="33398"/>
    <cellStyle name="Normal 4 2 3 4 13" xfId="40514"/>
    <cellStyle name="Normal 4 2 3 4 14" xfId="47629"/>
    <cellStyle name="Normal 4 2 3 4 15" xfId="54744"/>
    <cellStyle name="Normal 4 2 3 4 2" xfId="391"/>
    <cellStyle name="Normal 4 2 3 4 2 10" xfId="40709"/>
    <cellStyle name="Normal 4 2 3 4 2 11" xfId="47824"/>
    <cellStyle name="Normal 4 2 3 4 2 12" xfId="54939"/>
    <cellStyle name="Normal 4 2 3 4 2 2" xfId="1192"/>
    <cellStyle name="Normal 4 2 3 4 2 2 10" xfId="55738"/>
    <cellStyle name="Normal 4 2 3 4 2 2 2" xfId="3560"/>
    <cellStyle name="Normal 4 2 3 4 2 2 2 2" xfId="10675"/>
    <cellStyle name="Normal 4 2 3 4 2 2 2 2 2" xfId="24298"/>
    <cellStyle name="Normal 4 2 3 4 2 2 2 3" xfId="24297"/>
    <cellStyle name="Normal 4 2 3 4 2 2 2 4" xfId="36760"/>
    <cellStyle name="Normal 4 2 3 4 2 2 2 5" xfId="43875"/>
    <cellStyle name="Normal 4 2 3 4 2 2 2 6" xfId="50990"/>
    <cellStyle name="Normal 4 2 3 4 2 2 2 7" xfId="58105"/>
    <cellStyle name="Normal 4 2 3 4 2 2 3" xfId="5931"/>
    <cellStyle name="Normal 4 2 3 4 2 2 3 2" xfId="13046"/>
    <cellStyle name="Normal 4 2 3 4 2 2 3 2 2" xfId="24300"/>
    <cellStyle name="Normal 4 2 3 4 2 2 3 3" xfId="24299"/>
    <cellStyle name="Normal 4 2 3 4 2 2 3 4" xfId="39131"/>
    <cellStyle name="Normal 4 2 3 4 2 2 3 5" xfId="46246"/>
    <cellStyle name="Normal 4 2 3 4 2 2 3 6" xfId="53361"/>
    <cellStyle name="Normal 4 2 3 4 2 2 3 7" xfId="60476"/>
    <cellStyle name="Normal 4 2 3 4 2 2 4" xfId="8308"/>
    <cellStyle name="Normal 4 2 3 4 2 2 4 2" xfId="24301"/>
    <cellStyle name="Normal 4 2 3 4 2 2 5" xfId="15423"/>
    <cellStyle name="Normal 4 2 3 4 2 2 5 2" xfId="24302"/>
    <cellStyle name="Normal 4 2 3 4 2 2 6" xfId="24296"/>
    <cellStyle name="Normal 4 2 3 4 2 2 7" xfId="34392"/>
    <cellStyle name="Normal 4 2 3 4 2 2 8" xfId="41508"/>
    <cellStyle name="Normal 4 2 3 4 2 2 9" xfId="48623"/>
    <cellStyle name="Normal 4 2 3 4 2 3" xfId="1982"/>
    <cellStyle name="Normal 4 2 3 4 2 3 10" xfId="56527"/>
    <cellStyle name="Normal 4 2 3 4 2 3 2" xfId="4349"/>
    <cellStyle name="Normal 4 2 3 4 2 3 2 2" xfId="11464"/>
    <cellStyle name="Normal 4 2 3 4 2 3 2 2 2" xfId="24305"/>
    <cellStyle name="Normal 4 2 3 4 2 3 2 3" xfId="24304"/>
    <cellStyle name="Normal 4 2 3 4 2 3 2 4" xfId="37549"/>
    <cellStyle name="Normal 4 2 3 4 2 3 2 5" xfId="44664"/>
    <cellStyle name="Normal 4 2 3 4 2 3 2 6" xfId="51779"/>
    <cellStyle name="Normal 4 2 3 4 2 3 2 7" xfId="58894"/>
    <cellStyle name="Normal 4 2 3 4 2 3 3" xfId="6720"/>
    <cellStyle name="Normal 4 2 3 4 2 3 3 2" xfId="13835"/>
    <cellStyle name="Normal 4 2 3 4 2 3 3 2 2" xfId="24307"/>
    <cellStyle name="Normal 4 2 3 4 2 3 3 3" xfId="24306"/>
    <cellStyle name="Normal 4 2 3 4 2 3 3 4" xfId="39920"/>
    <cellStyle name="Normal 4 2 3 4 2 3 3 5" xfId="47035"/>
    <cellStyle name="Normal 4 2 3 4 2 3 3 6" xfId="54150"/>
    <cellStyle name="Normal 4 2 3 4 2 3 3 7" xfId="61265"/>
    <cellStyle name="Normal 4 2 3 4 2 3 4" xfId="9097"/>
    <cellStyle name="Normal 4 2 3 4 2 3 4 2" xfId="24308"/>
    <cellStyle name="Normal 4 2 3 4 2 3 5" xfId="16212"/>
    <cellStyle name="Normal 4 2 3 4 2 3 5 2" xfId="24309"/>
    <cellStyle name="Normal 4 2 3 4 2 3 6" xfId="24303"/>
    <cellStyle name="Normal 4 2 3 4 2 3 7" xfId="35181"/>
    <cellStyle name="Normal 4 2 3 4 2 3 8" xfId="42297"/>
    <cellStyle name="Normal 4 2 3 4 2 3 9" xfId="49412"/>
    <cellStyle name="Normal 4 2 3 4 2 4" xfId="2761"/>
    <cellStyle name="Normal 4 2 3 4 2 4 2" xfId="9876"/>
    <cellStyle name="Normal 4 2 3 4 2 4 2 2" xfId="24311"/>
    <cellStyle name="Normal 4 2 3 4 2 4 3" xfId="24310"/>
    <cellStyle name="Normal 4 2 3 4 2 4 4" xfId="35961"/>
    <cellStyle name="Normal 4 2 3 4 2 4 5" xfId="43076"/>
    <cellStyle name="Normal 4 2 3 4 2 4 6" xfId="50191"/>
    <cellStyle name="Normal 4 2 3 4 2 4 7" xfId="57306"/>
    <cellStyle name="Normal 4 2 3 4 2 5" xfId="5132"/>
    <cellStyle name="Normal 4 2 3 4 2 5 2" xfId="12247"/>
    <cellStyle name="Normal 4 2 3 4 2 5 2 2" xfId="24313"/>
    <cellStyle name="Normal 4 2 3 4 2 5 3" xfId="24312"/>
    <cellStyle name="Normal 4 2 3 4 2 5 4" xfId="38332"/>
    <cellStyle name="Normal 4 2 3 4 2 5 5" xfId="45447"/>
    <cellStyle name="Normal 4 2 3 4 2 5 6" xfId="52562"/>
    <cellStyle name="Normal 4 2 3 4 2 5 7" xfId="59677"/>
    <cellStyle name="Normal 4 2 3 4 2 6" xfId="7509"/>
    <cellStyle name="Normal 4 2 3 4 2 6 2" xfId="24314"/>
    <cellStyle name="Normal 4 2 3 4 2 7" xfId="14624"/>
    <cellStyle name="Normal 4 2 3 4 2 7 2" xfId="24315"/>
    <cellStyle name="Normal 4 2 3 4 2 8" xfId="24295"/>
    <cellStyle name="Normal 4 2 3 4 2 9" xfId="33593"/>
    <cellStyle name="Normal 4 2 3 4 3" xfId="586"/>
    <cellStyle name="Normal 4 2 3 4 3 10" xfId="40904"/>
    <cellStyle name="Normal 4 2 3 4 3 11" xfId="48019"/>
    <cellStyle name="Normal 4 2 3 4 3 12" xfId="55134"/>
    <cellStyle name="Normal 4 2 3 4 3 2" xfId="1387"/>
    <cellStyle name="Normal 4 2 3 4 3 2 10" xfId="55933"/>
    <cellStyle name="Normal 4 2 3 4 3 2 2" xfId="3755"/>
    <cellStyle name="Normal 4 2 3 4 3 2 2 2" xfId="10870"/>
    <cellStyle name="Normal 4 2 3 4 3 2 2 2 2" xfId="24319"/>
    <cellStyle name="Normal 4 2 3 4 3 2 2 3" xfId="24318"/>
    <cellStyle name="Normal 4 2 3 4 3 2 2 4" xfId="36955"/>
    <cellStyle name="Normal 4 2 3 4 3 2 2 5" xfId="44070"/>
    <cellStyle name="Normal 4 2 3 4 3 2 2 6" xfId="51185"/>
    <cellStyle name="Normal 4 2 3 4 3 2 2 7" xfId="58300"/>
    <cellStyle name="Normal 4 2 3 4 3 2 3" xfId="6126"/>
    <cellStyle name="Normal 4 2 3 4 3 2 3 2" xfId="13241"/>
    <cellStyle name="Normal 4 2 3 4 3 2 3 2 2" xfId="24321"/>
    <cellStyle name="Normal 4 2 3 4 3 2 3 3" xfId="24320"/>
    <cellStyle name="Normal 4 2 3 4 3 2 3 4" xfId="39326"/>
    <cellStyle name="Normal 4 2 3 4 3 2 3 5" xfId="46441"/>
    <cellStyle name="Normal 4 2 3 4 3 2 3 6" xfId="53556"/>
    <cellStyle name="Normal 4 2 3 4 3 2 3 7" xfId="60671"/>
    <cellStyle name="Normal 4 2 3 4 3 2 4" xfId="8503"/>
    <cellStyle name="Normal 4 2 3 4 3 2 4 2" xfId="24322"/>
    <cellStyle name="Normal 4 2 3 4 3 2 5" xfId="15618"/>
    <cellStyle name="Normal 4 2 3 4 3 2 5 2" xfId="24323"/>
    <cellStyle name="Normal 4 2 3 4 3 2 6" xfId="24317"/>
    <cellStyle name="Normal 4 2 3 4 3 2 7" xfId="34587"/>
    <cellStyle name="Normal 4 2 3 4 3 2 8" xfId="41703"/>
    <cellStyle name="Normal 4 2 3 4 3 2 9" xfId="48818"/>
    <cellStyle name="Normal 4 2 3 4 3 3" xfId="2177"/>
    <cellStyle name="Normal 4 2 3 4 3 3 10" xfId="56722"/>
    <cellStyle name="Normal 4 2 3 4 3 3 2" xfId="4544"/>
    <cellStyle name="Normal 4 2 3 4 3 3 2 2" xfId="11659"/>
    <cellStyle name="Normal 4 2 3 4 3 3 2 2 2" xfId="24326"/>
    <cellStyle name="Normal 4 2 3 4 3 3 2 3" xfId="24325"/>
    <cellStyle name="Normal 4 2 3 4 3 3 2 4" xfId="37744"/>
    <cellStyle name="Normal 4 2 3 4 3 3 2 5" xfId="44859"/>
    <cellStyle name="Normal 4 2 3 4 3 3 2 6" xfId="51974"/>
    <cellStyle name="Normal 4 2 3 4 3 3 2 7" xfId="59089"/>
    <cellStyle name="Normal 4 2 3 4 3 3 3" xfId="6915"/>
    <cellStyle name="Normal 4 2 3 4 3 3 3 2" xfId="14030"/>
    <cellStyle name="Normal 4 2 3 4 3 3 3 2 2" xfId="24328"/>
    <cellStyle name="Normal 4 2 3 4 3 3 3 3" xfId="24327"/>
    <cellStyle name="Normal 4 2 3 4 3 3 3 4" xfId="40115"/>
    <cellStyle name="Normal 4 2 3 4 3 3 3 5" xfId="47230"/>
    <cellStyle name="Normal 4 2 3 4 3 3 3 6" xfId="54345"/>
    <cellStyle name="Normal 4 2 3 4 3 3 3 7" xfId="61460"/>
    <cellStyle name="Normal 4 2 3 4 3 3 4" xfId="9292"/>
    <cellStyle name="Normal 4 2 3 4 3 3 4 2" xfId="24329"/>
    <cellStyle name="Normal 4 2 3 4 3 3 5" xfId="16407"/>
    <cellStyle name="Normal 4 2 3 4 3 3 5 2" xfId="24330"/>
    <cellStyle name="Normal 4 2 3 4 3 3 6" xfId="24324"/>
    <cellStyle name="Normal 4 2 3 4 3 3 7" xfId="35376"/>
    <cellStyle name="Normal 4 2 3 4 3 3 8" xfId="42492"/>
    <cellStyle name="Normal 4 2 3 4 3 3 9" xfId="49607"/>
    <cellStyle name="Normal 4 2 3 4 3 4" xfId="2956"/>
    <cellStyle name="Normal 4 2 3 4 3 4 2" xfId="10071"/>
    <cellStyle name="Normal 4 2 3 4 3 4 2 2" xfId="24332"/>
    <cellStyle name="Normal 4 2 3 4 3 4 3" xfId="24331"/>
    <cellStyle name="Normal 4 2 3 4 3 4 4" xfId="36156"/>
    <cellStyle name="Normal 4 2 3 4 3 4 5" xfId="43271"/>
    <cellStyle name="Normal 4 2 3 4 3 4 6" xfId="50386"/>
    <cellStyle name="Normal 4 2 3 4 3 4 7" xfId="57501"/>
    <cellStyle name="Normal 4 2 3 4 3 5" xfId="5327"/>
    <cellStyle name="Normal 4 2 3 4 3 5 2" xfId="12442"/>
    <cellStyle name="Normal 4 2 3 4 3 5 2 2" xfId="24334"/>
    <cellStyle name="Normal 4 2 3 4 3 5 3" xfId="24333"/>
    <cellStyle name="Normal 4 2 3 4 3 5 4" xfId="38527"/>
    <cellStyle name="Normal 4 2 3 4 3 5 5" xfId="45642"/>
    <cellStyle name="Normal 4 2 3 4 3 5 6" xfId="52757"/>
    <cellStyle name="Normal 4 2 3 4 3 5 7" xfId="59872"/>
    <cellStyle name="Normal 4 2 3 4 3 6" xfId="7704"/>
    <cellStyle name="Normal 4 2 3 4 3 6 2" xfId="24335"/>
    <cellStyle name="Normal 4 2 3 4 3 7" xfId="14819"/>
    <cellStyle name="Normal 4 2 3 4 3 7 2" xfId="24336"/>
    <cellStyle name="Normal 4 2 3 4 3 8" xfId="24316"/>
    <cellStyle name="Normal 4 2 3 4 3 9" xfId="33788"/>
    <cellStyle name="Normal 4 2 3 4 4" xfId="691"/>
    <cellStyle name="Normal 4 2 3 4 4 10" xfId="41009"/>
    <cellStyle name="Normal 4 2 3 4 4 11" xfId="48124"/>
    <cellStyle name="Normal 4 2 3 4 4 12" xfId="55239"/>
    <cellStyle name="Normal 4 2 3 4 4 2" xfId="1492"/>
    <cellStyle name="Normal 4 2 3 4 4 2 10" xfId="56038"/>
    <cellStyle name="Normal 4 2 3 4 4 2 2" xfId="3860"/>
    <cellStyle name="Normal 4 2 3 4 4 2 2 2" xfId="10975"/>
    <cellStyle name="Normal 4 2 3 4 4 2 2 2 2" xfId="24340"/>
    <cellStyle name="Normal 4 2 3 4 4 2 2 3" xfId="24339"/>
    <cellStyle name="Normal 4 2 3 4 4 2 2 4" xfId="37060"/>
    <cellStyle name="Normal 4 2 3 4 4 2 2 5" xfId="44175"/>
    <cellStyle name="Normal 4 2 3 4 4 2 2 6" xfId="51290"/>
    <cellStyle name="Normal 4 2 3 4 4 2 2 7" xfId="58405"/>
    <cellStyle name="Normal 4 2 3 4 4 2 3" xfId="6231"/>
    <cellStyle name="Normal 4 2 3 4 4 2 3 2" xfId="13346"/>
    <cellStyle name="Normal 4 2 3 4 4 2 3 2 2" xfId="24342"/>
    <cellStyle name="Normal 4 2 3 4 4 2 3 3" xfId="24341"/>
    <cellStyle name="Normal 4 2 3 4 4 2 3 4" xfId="39431"/>
    <cellStyle name="Normal 4 2 3 4 4 2 3 5" xfId="46546"/>
    <cellStyle name="Normal 4 2 3 4 4 2 3 6" xfId="53661"/>
    <cellStyle name="Normal 4 2 3 4 4 2 3 7" xfId="60776"/>
    <cellStyle name="Normal 4 2 3 4 4 2 4" xfId="8608"/>
    <cellStyle name="Normal 4 2 3 4 4 2 4 2" xfId="24343"/>
    <cellStyle name="Normal 4 2 3 4 4 2 5" xfId="15723"/>
    <cellStyle name="Normal 4 2 3 4 4 2 5 2" xfId="24344"/>
    <cellStyle name="Normal 4 2 3 4 4 2 6" xfId="24338"/>
    <cellStyle name="Normal 4 2 3 4 4 2 7" xfId="34692"/>
    <cellStyle name="Normal 4 2 3 4 4 2 8" xfId="41808"/>
    <cellStyle name="Normal 4 2 3 4 4 2 9" xfId="48923"/>
    <cellStyle name="Normal 4 2 3 4 4 3" xfId="2282"/>
    <cellStyle name="Normal 4 2 3 4 4 3 10" xfId="56827"/>
    <cellStyle name="Normal 4 2 3 4 4 3 2" xfId="4649"/>
    <cellStyle name="Normal 4 2 3 4 4 3 2 2" xfId="11764"/>
    <cellStyle name="Normal 4 2 3 4 4 3 2 2 2" xfId="24347"/>
    <cellStyle name="Normal 4 2 3 4 4 3 2 3" xfId="24346"/>
    <cellStyle name="Normal 4 2 3 4 4 3 2 4" xfId="37849"/>
    <cellStyle name="Normal 4 2 3 4 4 3 2 5" xfId="44964"/>
    <cellStyle name="Normal 4 2 3 4 4 3 2 6" xfId="52079"/>
    <cellStyle name="Normal 4 2 3 4 4 3 2 7" xfId="59194"/>
    <cellStyle name="Normal 4 2 3 4 4 3 3" xfId="7020"/>
    <cellStyle name="Normal 4 2 3 4 4 3 3 2" xfId="14135"/>
    <cellStyle name="Normal 4 2 3 4 4 3 3 2 2" xfId="24349"/>
    <cellStyle name="Normal 4 2 3 4 4 3 3 3" xfId="24348"/>
    <cellStyle name="Normal 4 2 3 4 4 3 3 4" xfId="40220"/>
    <cellStyle name="Normal 4 2 3 4 4 3 3 5" xfId="47335"/>
    <cellStyle name="Normal 4 2 3 4 4 3 3 6" xfId="54450"/>
    <cellStyle name="Normal 4 2 3 4 4 3 3 7" xfId="61565"/>
    <cellStyle name="Normal 4 2 3 4 4 3 4" xfId="9397"/>
    <cellStyle name="Normal 4 2 3 4 4 3 4 2" xfId="24350"/>
    <cellStyle name="Normal 4 2 3 4 4 3 5" xfId="16512"/>
    <cellStyle name="Normal 4 2 3 4 4 3 5 2" xfId="24351"/>
    <cellStyle name="Normal 4 2 3 4 4 3 6" xfId="24345"/>
    <cellStyle name="Normal 4 2 3 4 4 3 7" xfId="35481"/>
    <cellStyle name="Normal 4 2 3 4 4 3 8" xfId="42597"/>
    <cellStyle name="Normal 4 2 3 4 4 3 9" xfId="49712"/>
    <cellStyle name="Normal 4 2 3 4 4 4" xfId="3061"/>
    <cellStyle name="Normal 4 2 3 4 4 4 2" xfId="10176"/>
    <cellStyle name="Normal 4 2 3 4 4 4 2 2" xfId="24353"/>
    <cellStyle name="Normal 4 2 3 4 4 4 3" xfId="24352"/>
    <cellStyle name="Normal 4 2 3 4 4 4 4" xfId="36261"/>
    <cellStyle name="Normal 4 2 3 4 4 4 5" xfId="43376"/>
    <cellStyle name="Normal 4 2 3 4 4 4 6" xfId="50491"/>
    <cellStyle name="Normal 4 2 3 4 4 4 7" xfId="57606"/>
    <cellStyle name="Normal 4 2 3 4 4 5" xfId="5432"/>
    <cellStyle name="Normal 4 2 3 4 4 5 2" xfId="12547"/>
    <cellStyle name="Normal 4 2 3 4 4 5 2 2" xfId="24355"/>
    <cellStyle name="Normal 4 2 3 4 4 5 3" xfId="24354"/>
    <cellStyle name="Normal 4 2 3 4 4 5 4" xfId="38632"/>
    <cellStyle name="Normal 4 2 3 4 4 5 5" xfId="45747"/>
    <cellStyle name="Normal 4 2 3 4 4 5 6" xfId="52862"/>
    <cellStyle name="Normal 4 2 3 4 4 5 7" xfId="59977"/>
    <cellStyle name="Normal 4 2 3 4 4 6" xfId="7809"/>
    <cellStyle name="Normal 4 2 3 4 4 6 2" xfId="24356"/>
    <cellStyle name="Normal 4 2 3 4 4 7" xfId="14924"/>
    <cellStyle name="Normal 4 2 3 4 4 7 2" xfId="24357"/>
    <cellStyle name="Normal 4 2 3 4 4 8" xfId="24337"/>
    <cellStyle name="Normal 4 2 3 4 4 9" xfId="33893"/>
    <cellStyle name="Normal 4 2 3 4 5" xfId="997"/>
    <cellStyle name="Normal 4 2 3 4 5 10" xfId="55543"/>
    <cellStyle name="Normal 4 2 3 4 5 2" xfId="3365"/>
    <cellStyle name="Normal 4 2 3 4 5 2 2" xfId="10480"/>
    <cellStyle name="Normal 4 2 3 4 5 2 2 2" xfId="24360"/>
    <cellStyle name="Normal 4 2 3 4 5 2 3" xfId="24359"/>
    <cellStyle name="Normal 4 2 3 4 5 2 4" xfId="36565"/>
    <cellStyle name="Normal 4 2 3 4 5 2 5" xfId="43680"/>
    <cellStyle name="Normal 4 2 3 4 5 2 6" xfId="50795"/>
    <cellStyle name="Normal 4 2 3 4 5 2 7" xfId="57910"/>
    <cellStyle name="Normal 4 2 3 4 5 3" xfId="5736"/>
    <cellStyle name="Normal 4 2 3 4 5 3 2" xfId="12851"/>
    <cellStyle name="Normal 4 2 3 4 5 3 2 2" xfId="24362"/>
    <cellStyle name="Normal 4 2 3 4 5 3 3" xfId="24361"/>
    <cellStyle name="Normal 4 2 3 4 5 3 4" xfId="38936"/>
    <cellStyle name="Normal 4 2 3 4 5 3 5" xfId="46051"/>
    <cellStyle name="Normal 4 2 3 4 5 3 6" xfId="53166"/>
    <cellStyle name="Normal 4 2 3 4 5 3 7" xfId="60281"/>
    <cellStyle name="Normal 4 2 3 4 5 4" xfId="8113"/>
    <cellStyle name="Normal 4 2 3 4 5 4 2" xfId="24363"/>
    <cellStyle name="Normal 4 2 3 4 5 5" xfId="15228"/>
    <cellStyle name="Normal 4 2 3 4 5 5 2" xfId="24364"/>
    <cellStyle name="Normal 4 2 3 4 5 6" xfId="24358"/>
    <cellStyle name="Normal 4 2 3 4 5 7" xfId="34197"/>
    <cellStyle name="Normal 4 2 3 4 5 8" xfId="41313"/>
    <cellStyle name="Normal 4 2 3 4 5 9" xfId="48428"/>
    <cellStyle name="Normal 4 2 3 4 6" xfId="1787"/>
    <cellStyle name="Normal 4 2 3 4 6 10" xfId="56332"/>
    <cellStyle name="Normal 4 2 3 4 6 2" xfId="4154"/>
    <cellStyle name="Normal 4 2 3 4 6 2 2" xfId="11269"/>
    <cellStyle name="Normal 4 2 3 4 6 2 2 2" xfId="24367"/>
    <cellStyle name="Normal 4 2 3 4 6 2 3" xfId="24366"/>
    <cellStyle name="Normal 4 2 3 4 6 2 4" xfId="37354"/>
    <cellStyle name="Normal 4 2 3 4 6 2 5" xfId="44469"/>
    <cellStyle name="Normal 4 2 3 4 6 2 6" xfId="51584"/>
    <cellStyle name="Normal 4 2 3 4 6 2 7" xfId="58699"/>
    <cellStyle name="Normal 4 2 3 4 6 3" xfId="6525"/>
    <cellStyle name="Normal 4 2 3 4 6 3 2" xfId="13640"/>
    <cellStyle name="Normal 4 2 3 4 6 3 2 2" xfId="24369"/>
    <cellStyle name="Normal 4 2 3 4 6 3 3" xfId="24368"/>
    <cellStyle name="Normal 4 2 3 4 6 3 4" xfId="39725"/>
    <cellStyle name="Normal 4 2 3 4 6 3 5" xfId="46840"/>
    <cellStyle name="Normal 4 2 3 4 6 3 6" xfId="53955"/>
    <cellStyle name="Normal 4 2 3 4 6 3 7" xfId="61070"/>
    <cellStyle name="Normal 4 2 3 4 6 4" xfId="8902"/>
    <cellStyle name="Normal 4 2 3 4 6 4 2" xfId="24370"/>
    <cellStyle name="Normal 4 2 3 4 6 5" xfId="16017"/>
    <cellStyle name="Normal 4 2 3 4 6 5 2" xfId="24371"/>
    <cellStyle name="Normal 4 2 3 4 6 6" xfId="24365"/>
    <cellStyle name="Normal 4 2 3 4 6 7" xfId="34986"/>
    <cellStyle name="Normal 4 2 3 4 6 8" xfId="42102"/>
    <cellStyle name="Normal 4 2 3 4 6 9" xfId="49217"/>
    <cellStyle name="Normal 4 2 3 4 7" xfId="2566"/>
    <cellStyle name="Normal 4 2 3 4 7 2" xfId="9681"/>
    <cellStyle name="Normal 4 2 3 4 7 2 2" xfId="24373"/>
    <cellStyle name="Normal 4 2 3 4 7 3" xfId="24372"/>
    <cellStyle name="Normal 4 2 3 4 7 4" xfId="35766"/>
    <cellStyle name="Normal 4 2 3 4 7 5" xfId="42881"/>
    <cellStyle name="Normal 4 2 3 4 7 6" xfId="49996"/>
    <cellStyle name="Normal 4 2 3 4 7 7" xfId="57111"/>
    <cellStyle name="Normal 4 2 3 4 8" xfId="4937"/>
    <cellStyle name="Normal 4 2 3 4 8 2" xfId="12052"/>
    <cellStyle name="Normal 4 2 3 4 8 2 2" xfId="24375"/>
    <cellStyle name="Normal 4 2 3 4 8 3" xfId="24374"/>
    <cellStyle name="Normal 4 2 3 4 8 4" xfId="38137"/>
    <cellStyle name="Normal 4 2 3 4 8 5" xfId="45252"/>
    <cellStyle name="Normal 4 2 3 4 8 6" xfId="52367"/>
    <cellStyle name="Normal 4 2 3 4 8 7" xfId="59482"/>
    <cellStyle name="Normal 4 2 3 4 9" xfId="7314"/>
    <cellStyle name="Normal 4 2 3 4 9 2" xfId="24376"/>
    <cellStyle name="Normal 4 2 3 5" xfId="120"/>
    <cellStyle name="Normal 4 2 3 5 10" xfId="14360"/>
    <cellStyle name="Normal 4 2 3 5 10 2" xfId="24378"/>
    <cellStyle name="Normal 4 2 3 5 11" xfId="24377"/>
    <cellStyle name="Normal 4 2 3 5 12" xfId="33329"/>
    <cellStyle name="Normal 4 2 3 5 13" xfId="40445"/>
    <cellStyle name="Normal 4 2 3 5 14" xfId="47560"/>
    <cellStyle name="Normal 4 2 3 5 15" xfId="54675"/>
    <cellStyle name="Normal 4 2 3 5 2" xfId="322"/>
    <cellStyle name="Normal 4 2 3 5 2 10" xfId="40640"/>
    <cellStyle name="Normal 4 2 3 5 2 11" xfId="47755"/>
    <cellStyle name="Normal 4 2 3 5 2 12" xfId="54870"/>
    <cellStyle name="Normal 4 2 3 5 2 2" xfId="1123"/>
    <cellStyle name="Normal 4 2 3 5 2 2 10" xfId="55669"/>
    <cellStyle name="Normal 4 2 3 5 2 2 2" xfId="3491"/>
    <cellStyle name="Normal 4 2 3 5 2 2 2 2" xfId="10606"/>
    <cellStyle name="Normal 4 2 3 5 2 2 2 2 2" xfId="24382"/>
    <cellStyle name="Normal 4 2 3 5 2 2 2 3" xfId="24381"/>
    <cellStyle name="Normal 4 2 3 5 2 2 2 4" xfId="36691"/>
    <cellStyle name="Normal 4 2 3 5 2 2 2 5" xfId="43806"/>
    <cellStyle name="Normal 4 2 3 5 2 2 2 6" xfId="50921"/>
    <cellStyle name="Normal 4 2 3 5 2 2 2 7" xfId="58036"/>
    <cellStyle name="Normal 4 2 3 5 2 2 3" xfId="5862"/>
    <cellStyle name="Normal 4 2 3 5 2 2 3 2" xfId="12977"/>
    <cellStyle name="Normal 4 2 3 5 2 2 3 2 2" xfId="24384"/>
    <cellStyle name="Normal 4 2 3 5 2 2 3 3" xfId="24383"/>
    <cellStyle name="Normal 4 2 3 5 2 2 3 4" xfId="39062"/>
    <cellStyle name="Normal 4 2 3 5 2 2 3 5" xfId="46177"/>
    <cellStyle name="Normal 4 2 3 5 2 2 3 6" xfId="53292"/>
    <cellStyle name="Normal 4 2 3 5 2 2 3 7" xfId="60407"/>
    <cellStyle name="Normal 4 2 3 5 2 2 4" xfId="8239"/>
    <cellStyle name="Normal 4 2 3 5 2 2 4 2" xfId="24385"/>
    <cellStyle name="Normal 4 2 3 5 2 2 5" xfId="15354"/>
    <cellStyle name="Normal 4 2 3 5 2 2 5 2" xfId="24386"/>
    <cellStyle name="Normal 4 2 3 5 2 2 6" xfId="24380"/>
    <cellStyle name="Normal 4 2 3 5 2 2 7" xfId="34323"/>
    <cellStyle name="Normal 4 2 3 5 2 2 8" xfId="41439"/>
    <cellStyle name="Normal 4 2 3 5 2 2 9" xfId="48554"/>
    <cellStyle name="Normal 4 2 3 5 2 3" xfId="1913"/>
    <cellStyle name="Normal 4 2 3 5 2 3 10" xfId="56458"/>
    <cellStyle name="Normal 4 2 3 5 2 3 2" xfId="4280"/>
    <cellStyle name="Normal 4 2 3 5 2 3 2 2" xfId="11395"/>
    <cellStyle name="Normal 4 2 3 5 2 3 2 2 2" xfId="24389"/>
    <cellStyle name="Normal 4 2 3 5 2 3 2 3" xfId="24388"/>
    <cellStyle name="Normal 4 2 3 5 2 3 2 4" xfId="37480"/>
    <cellStyle name="Normal 4 2 3 5 2 3 2 5" xfId="44595"/>
    <cellStyle name="Normal 4 2 3 5 2 3 2 6" xfId="51710"/>
    <cellStyle name="Normal 4 2 3 5 2 3 2 7" xfId="58825"/>
    <cellStyle name="Normal 4 2 3 5 2 3 3" xfId="6651"/>
    <cellStyle name="Normal 4 2 3 5 2 3 3 2" xfId="13766"/>
    <cellStyle name="Normal 4 2 3 5 2 3 3 2 2" xfId="24391"/>
    <cellStyle name="Normal 4 2 3 5 2 3 3 3" xfId="24390"/>
    <cellStyle name="Normal 4 2 3 5 2 3 3 4" xfId="39851"/>
    <cellStyle name="Normal 4 2 3 5 2 3 3 5" xfId="46966"/>
    <cellStyle name="Normal 4 2 3 5 2 3 3 6" xfId="54081"/>
    <cellStyle name="Normal 4 2 3 5 2 3 3 7" xfId="61196"/>
    <cellStyle name="Normal 4 2 3 5 2 3 4" xfId="9028"/>
    <cellStyle name="Normal 4 2 3 5 2 3 4 2" xfId="24392"/>
    <cellStyle name="Normal 4 2 3 5 2 3 5" xfId="16143"/>
    <cellStyle name="Normal 4 2 3 5 2 3 5 2" xfId="24393"/>
    <cellStyle name="Normal 4 2 3 5 2 3 6" xfId="24387"/>
    <cellStyle name="Normal 4 2 3 5 2 3 7" xfId="35112"/>
    <cellStyle name="Normal 4 2 3 5 2 3 8" xfId="42228"/>
    <cellStyle name="Normal 4 2 3 5 2 3 9" xfId="49343"/>
    <cellStyle name="Normal 4 2 3 5 2 4" xfId="2692"/>
    <cellStyle name="Normal 4 2 3 5 2 4 2" xfId="9807"/>
    <cellStyle name="Normal 4 2 3 5 2 4 2 2" xfId="24395"/>
    <cellStyle name="Normal 4 2 3 5 2 4 3" xfId="24394"/>
    <cellStyle name="Normal 4 2 3 5 2 4 4" xfId="35892"/>
    <cellStyle name="Normal 4 2 3 5 2 4 5" xfId="43007"/>
    <cellStyle name="Normal 4 2 3 5 2 4 6" xfId="50122"/>
    <cellStyle name="Normal 4 2 3 5 2 4 7" xfId="57237"/>
    <cellStyle name="Normal 4 2 3 5 2 5" xfId="5063"/>
    <cellStyle name="Normal 4 2 3 5 2 5 2" xfId="12178"/>
    <cellStyle name="Normal 4 2 3 5 2 5 2 2" xfId="24397"/>
    <cellStyle name="Normal 4 2 3 5 2 5 3" xfId="24396"/>
    <cellStyle name="Normal 4 2 3 5 2 5 4" xfId="38263"/>
    <cellStyle name="Normal 4 2 3 5 2 5 5" xfId="45378"/>
    <cellStyle name="Normal 4 2 3 5 2 5 6" xfId="52493"/>
    <cellStyle name="Normal 4 2 3 5 2 5 7" xfId="59608"/>
    <cellStyle name="Normal 4 2 3 5 2 6" xfId="7440"/>
    <cellStyle name="Normal 4 2 3 5 2 6 2" xfId="24398"/>
    <cellStyle name="Normal 4 2 3 5 2 7" xfId="14555"/>
    <cellStyle name="Normal 4 2 3 5 2 7 2" xfId="24399"/>
    <cellStyle name="Normal 4 2 3 5 2 8" xfId="24379"/>
    <cellStyle name="Normal 4 2 3 5 2 9" xfId="33524"/>
    <cellStyle name="Normal 4 2 3 5 3" xfId="517"/>
    <cellStyle name="Normal 4 2 3 5 3 10" xfId="40835"/>
    <cellStyle name="Normal 4 2 3 5 3 11" xfId="47950"/>
    <cellStyle name="Normal 4 2 3 5 3 12" xfId="55065"/>
    <cellStyle name="Normal 4 2 3 5 3 2" xfId="1318"/>
    <cellStyle name="Normal 4 2 3 5 3 2 10" xfId="55864"/>
    <cellStyle name="Normal 4 2 3 5 3 2 2" xfId="3686"/>
    <cellStyle name="Normal 4 2 3 5 3 2 2 2" xfId="10801"/>
    <cellStyle name="Normal 4 2 3 5 3 2 2 2 2" xfId="24403"/>
    <cellStyle name="Normal 4 2 3 5 3 2 2 3" xfId="24402"/>
    <cellStyle name="Normal 4 2 3 5 3 2 2 4" xfId="36886"/>
    <cellStyle name="Normal 4 2 3 5 3 2 2 5" xfId="44001"/>
    <cellStyle name="Normal 4 2 3 5 3 2 2 6" xfId="51116"/>
    <cellStyle name="Normal 4 2 3 5 3 2 2 7" xfId="58231"/>
    <cellStyle name="Normal 4 2 3 5 3 2 3" xfId="6057"/>
    <cellStyle name="Normal 4 2 3 5 3 2 3 2" xfId="13172"/>
    <cellStyle name="Normal 4 2 3 5 3 2 3 2 2" xfId="24405"/>
    <cellStyle name="Normal 4 2 3 5 3 2 3 3" xfId="24404"/>
    <cellStyle name="Normal 4 2 3 5 3 2 3 4" xfId="39257"/>
    <cellStyle name="Normal 4 2 3 5 3 2 3 5" xfId="46372"/>
    <cellStyle name="Normal 4 2 3 5 3 2 3 6" xfId="53487"/>
    <cellStyle name="Normal 4 2 3 5 3 2 3 7" xfId="60602"/>
    <cellStyle name="Normal 4 2 3 5 3 2 4" xfId="8434"/>
    <cellStyle name="Normal 4 2 3 5 3 2 4 2" xfId="24406"/>
    <cellStyle name="Normal 4 2 3 5 3 2 5" xfId="15549"/>
    <cellStyle name="Normal 4 2 3 5 3 2 5 2" xfId="24407"/>
    <cellStyle name="Normal 4 2 3 5 3 2 6" xfId="24401"/>
    <cellStyle name="Normal 4 2 3 5 3 2 7" xfId="34518"/>
    <cellStyle name="Normal 4 2 3 5 3 2 8" xfId="41634"/>
    <cellStyle name="Normal 4 2 3 5 3 2 9" xfId="48749"/>
    <cellStyle name="Normal 4 2 3 5 3 3" xfId="2108"/>
    <cellStyle name="Normal 4 2 3 5 3 3 10" xfId="56653"/>
    <cellStyle name="Normal 4 2 3 5 3 3 2" xfId="4475"/>
    <cellStyle name="Normal 4 2 3 5 3 3 2 2" xfId="11590"/>
    <cellStyle name="Normal 4 2 3 5 3 3 2 2 2" xfId="24410"/>
    <cellStyle name="Normal 4 2 3 5 3 3 2 3" xfId="24409"/>
    <cellStyle name="Normal 4 2 3 5 3 3 2 4" xfId="37675"/>
    <cellStyle name="Normal 4 2 3 5 3 3 2 5" xfId="44790"/>
    <cellStyle name="Normal 4 2 3 5 3 3 2 6" xfId="51905"/>
    <cellStyle name="Normal 4 2 3 5 3 3 2 7" xfId="59020"/>
    <cellStyle name="Normal 4 2 3 5 3 3 3" xfId="6846"/>
    <cellStyle name="Normal 4 2 3 5 3 3 3 2" xfId="13961"/>
    <cellStyle name="Normal 4 2 3 5 3 3 3 2 2" xfId="24412"/>
    <cellStyle name="Normal 4 2 3 5 3 3 3 3" xfId="24411"/>
    <cellStyle name="Normal 4 2 3 5 3 3 3 4" xfId="40046"/>
    <cellStyle name="Normal 4 2 3 5 3 3 3 5" xfId="47161"/>
    <cellStyle name="Normal 4 2 3 5 3 3 3 6" xfId="54276"/>
    <cellStyle name="Normal 4 2 3 5 3 3 3 7" xfId="61391"/>
    <cellStyle name="Normal 4 2 3 5 3 3 4" xfId="9223"/>
    <cellStyle name="Normal 4 2 3 5 3 3 4 2" xfId="24413"/>
    <cellStyle name="Normal 4 2 3 5 3 3 5" xfId="16338"/>
    <cellStyle name="Normal 4 2 3 5 3 3 5 2" xfId="24414"/>
    <cellStyle name="Normal 4 2 3 5 3 3 6" xfId="24408"/>
    <cellStyle name="Normal 4 2 3 5 3 3 7" xfId="35307"/>
    <cellStyle name="Normal 4 2 3 5 3 3 8" xfId="42423"/>
    <cellStyle name="Normal 4 2 3 5 3 3 9" xfId="49538"/>
    <cellStyle name="Normal 4 2 3 5 3 4" xfId="2887"/>
    <cellStyle name="Normal 4 2 3 5 3 4 2" xfId="10002"/>
    <cellStyle name="Normal 4 2 3 5 3 4 2 2" xfId="24416"/>
    <cellStyle name="Normal 4 2 3 5 3 4 3" xfId="24415"/>
    <cellStyle name="Normal 4 2 3 5 3 4 4" xfId="36087"/>
    <cellStyle name="Normal 4 2 3 5 3 4 5" xfId="43202"/>
    <cellStyle name="Normal 4 2 3 5 3 4 6" xfId="50317"/>
    <cellStyle name="Normal 4 2 3 5 3 4 7" xfId="57432"/>
    <cellStyle name="Normal 4 2 3 5 3 5" xfId="5258"/>
    <cellStyle name="Normal 4 2 3 5 3 5 2" xfId="12373"/>
    <cellStyle name="Normal 4 2 3 5 3 5 2 2" xfId="24418"/>
    <cellStyle name="Normal 4 2 3 5 3 5 3" xfId="24417"/>
    <cellStyle name="Normal 4 2 3 5 3 5 4" xfId="38458"/>
    <cellStyle name="Normal 4 2 3 5 3 5 5" xfId="45573"/>
    <cellStyle name="Normal 4 2 3 5 3 5 6" xfId="52688"/>
    <cellStyle name="Normal 4 2 3 5 3 5 7" xfId="59803"/>
    <cellStyle name="Normal 4 2 3 5 3 6" xfId="7635"/>
    <cellStyle name="Normal 4 2 3 5 3 6 2" xfId="24419"/>
    <cellStyle name="Normal 4 2 3 5 3 7" xfId="14750"/>
    <cellStyle name="Normal 4 2 3 5 3 7 2" xfId="24420"/>
    <cellStyle name="Normal 4 2 3 5 3 8" xfId="24400"/>
    <cellStyle name="Normal 4 2 3 5 3 9" xfId="33719"/>
    <cellStyle name="Normal 4 2 3 5 4" xfId="692"/>
    <cellStyle name="Normal 4 2 3 5 4 10" xfId="41010"/>
    <cellStyle name="Normal 4 2 3 5 4 11" xfId="48125"/>
    <cellStyle name="Normal 4 2 3 5 4 12" xfId="55240"/>
    <cellStyle name="Normal 4 2 3 5 4 2" xfId="1493"/>
    <cellStyle name="Normal 4 2 3 5 4 2 10" xfId="56039"/>
    <cellStyle name="Normal 4 2 3 5 4 2 2" xfId="3861"/>
    <cellStyle name="Normal 4 2 3 5 4 2 2 2" xfId="10976"/>
    <cellStyle name="Normal 4 2 3 5 4 2 2 2 2" xfId="24424"/>
    <cellStyle name="Normal 4 2 3 5 4 2 2 3" xfId="24423"/>
    <cellStyle name="Normal 4 2 3 5 4 2 2 4" xfId="37061"/>
    <cellStyle name="Normal 4 2 3 5 4 2 2 5" xfId="44176"/>
    <cellStyle name="Normal 4 2 3 5 4 2 2 6" xfId="51291"/>
    <cellStyle name="Normal 4 2 3 5 4 2 2 7" xfId="58406"/>
    <cellStyle name="Normal 4 2 3 5 4 2 3" xfId="6232"/>
    <cellStyle name="Normal 4 2 3 5 4 2 3 2" xfId="13347"/>
    <cellStyle name="Normal 4 2 3 5 4 2 3 2 2" xfId="24426"/>
    <cellStyle name="Normal 4 2 3 5 4 2 3 3" xfId="24425"/>
    <cellStyle name="Normal 4 2 3 5 4 2 3 4" xfId="39432"/>
    <cellStyle name="Normal 4 2 3 5 4 2 3 5" xfId="46547"/>
    <cellStyle name="Normal 4 2 3 5 4 2 3 6" xfId="53662"/>
    <cellStyle name="Normal 4 2 3 5 4 2 3 7" xfId="60777"/>
    <cellStyle name="Normal 4 2 3 5 4 2 4" xfId="8609"/>
    <cellStyle name="Normal 4 2 3 5 4 2 4 2" xfId="24427"/>
    <cellStyle name="Normal 4 2 3 5 4 2 5" xfId="15724"/>
    <cellStyle name="Normal 4 2 3 5 4 2 5 2" xfId="24428"/>
    <cellStyle name="Normal 4 2 3 5 4 2 6" xfId="24422"/>
    <cellStyle name="Normal 4 2 3 5 4 2 7" xfId="34693"/>
    <cellStyle name="Normal 4 2 3 5 4 2 8" xfId="41809"/>
    <cellStyle name="Normal 4 2 3 5 4 2 9" xfId="48924"/>
    <cellStyle name="Normal 4 2 3 5 4 3" xfId="2283"/>
    <cellStyle name="Normal 4 2 3 5 4 3 10" xfId="56828"/>
    <cellStyle name="Normal 4 2 3 5 4 3 2" xfId="4650"/>
    <cellStyle name="Normal 4 2 3 5 4 3 2 2" xfId="11765"/>
    <cellStyle name="Normal 4 2 3 5 4 3 2 2 2" xfId="24431"/>
    <cellStyle name="Normal 4 2 3 5 4 3 2 3" xfId="24430"/>
    <cellStyle name="Normal 4 2 3 5 4 3 2 4" xfId="37850"/>
    <cellStyle name="Normal 4 2 3 5 4 3 2 5" xfId="44965"/>
    <cellStyle name="Normal 4 2 3 5 4 3 2 6" xfId="52080"/>
    <cellStyle name="Normal 4 2 3 5 4 3 2 7" xfId="59195"/>
    <cellStyle name="Normal 4 2 3 5 4 3 3" xfId="7021"/>
    <cellStyle name="Normal 4 2 3 5 4 3 3 2" xfId="14136"/>
    <cellStyle name="Normal 4 2 3 5 4 3 3 2 2" xfId="24433"/>
    <cellStyle name="Normal 4 2 3 5 4 3 3 3" xfId="24432"/>
    <cellStyle name="Normal 4 2 3 5 4 3 3 4" xfId="40221"/>
    <cellStyle name="Normal 4 2 3 5 4 3 3 5" xfId="47336"/>
    <cellStyle name="Normal 4 2 3 5 4 3 3 6" xfId="54451"/>
    <cellStyle name="Normal 4 2 3 5 4 3 3 7" xfId="61566"/>
    <cellStyle name="Normal 4 2 3 5 4 3 4" xfId="9398"/>
    <cellStyle name="Normal 4 2 3 5 4 3 4 2" xfId="24434"/>
    <cellStyle name="Normal 4 2 3 5 4 3 5" xfId="16513"/>
    <cellStyle name="Normal 4 2 3 5 4 3 5 2" xfId="24435"/>
    <cellStyle name="Normal 4 2 3 5 4 3 6" xfId="24429"/>
    <cellStyle name="Normal 4 2 3 5 4 3 7" xfId="35482"/>
    <cellStyle name="Normal 4 2 3 5 4 3 8" xfId="42598"/>
    <cellStyle name="Normal 4 2 3 5 4 3 9" xfId="49713"/>
    <cellStyle name="Normal 4 2 3 5 4 4" xfId="3062"/>
    <cellStyle name="Normal 4 2 3 5 4 4 2" xfId="10177"/>
    <cellStyle name="Normal 4 2 3 5 4 4 2 2" xfId="24437"/>
    <cellStyle name="Normal 4 2 3 5 4 4 3" xfId="24436"/>
    <cellStyle name="Normal 4 2 3 5 4 4 4" xfId="36262"/>
    <cellStyle name="Normal 4 2 3 5 4 4 5" xfId="43377"/>
    <cellStyle name="Normal 4 2 3 5 4 4 6" xfId="50492"/>
    <cellStyle name="Normal 4 2 3 5 4 4 7" xfId="57607"/>
    <cellStyle name="Normal 4 2 3 5 4 5" xfId="5433"/>
    <cellStyle name="Normal 4 2 3 5 4 5 2" xfId="12548"/>
    <cellStyle name="Normal 4 2 3 5 4 5 2 2" xfId="24439"/>
    <cellStyle name="Normal 4 2 3 5 4 5 3" xfId="24438"/>
    <cellStyle name="Normal 4 2 3 5 4 5 4" xfId="38633"/>
    <cellStyle name="Normal 4 2 3 5 4 5 5" xfId="45748"/>
    <cellStyle name="Normal 4 2 3 5 4 5 6" xfId="52863"/>
    <cellStyle name="Normal 4 2 3 5 4 5 7" xfId="59978"/>
    <cellStyle name="Normal 4 2 3 5 4 6" xfId="7810"/>
    <cellStyle name="Normal 4 2 3 5 4 6 2" xfId="24440"/>
    <cellStyle name="Normal 4 2 3 5 4 7" xfId="14925"/>
    <cellStyle name="Normal 4 2 3 5 4 7 2" xfId="24441"/>
    <cellStyle name="Normal 4 2 3 5 4 8" xfId="24421"/>
    <cellStyle name="Normal 4 2 3 5 4 9" xfId="33894"/>
    <cellStyle name="Normal 4 2 3 5 5" xfId="928"/>
    <cellStyle name="Normal 4 2 3 5 5 10" xfId="55474"/>
    <cellStyle name="Normal 4 2 3 5 5 2" xfId="3296"/>
    <cellStyle name="Normal 4 2 3 5 5 2 2" xfId="10411"/>
    <cellStyle name="Normal 4 2 3 5 5 2 2 2" xfId="24444"/>
    <cellStyle name="Normal 4 2 3 5 5 2 3" xfId="24443"/>
    <cellStyle name="Normal 4 2 3 5 5 2 4" xfId="36496"/>
    <cellStyle name="Normal 4 2 3 5 5 2 5" xfId="43611"/>
    <cellStyle name="Normal 4 2 3 5 5 2 6" xfId="50726"/>
    <cellStyle name="Normal 4 2 3 5 5 2 7" xfId="57841"/>
    <cellStyle name="Normal 4 2 3 5 5 3" xfId="5667"/>
    <cellStyle name="Normal 4 2 3 5 5 3 2" xfId="12782"/>
    <cellStyle name="Normal 4 2 3 5 5 3 2 2" xfId="24446"/>
    <cellStyle name="Normal 4 2 3 5 5 3 3" xfId="24445"/>
    <cellStyle name="Normal 4 2 3 5 5 3 4" xfId="38867"/>
    <cellStyle name="Normal 4 2 3 5 5 3 5" xfId="45982"/>
    <cellStyle name="Normal 4 2 3 5 5 3 6" xfId="53097"/>
    <cellStyle name="Normal 4 2 3 5 5 3 7" xfId="60212"/>
    <cellStyle name="Normal 4 2 3 5 5 4" xfId="8044"/>
    <cellStyle name="Normal 4 2 3 5 5 4 2" xfId="24447"/>
    <cellStyle name="Normal 4 2 3 5 5 5" xfId="15159"/>
    <cellStyle name="Normal 4 2 3 5 5 5 2" xfId="24448"/>
    <cellStyle name="Normal 4 2 3 5 5 6" xfId="24442"/>
    <cellStyle name="Normal 4 2 3 5 5 7" xfId="34128"/>
    <cellStyle name="Normal 4 2 3 5 5 8" xfId="41244"/>
    <cellStyle name="Normal 4 2 3 5 5 9" xfId="48359"/>
    <cellStyle name="Normal 4 2 3 5 6" xfId="1718"/>
    <cellStyle name="Normal 4 2 3 5 6 10" xfId="56263"/>
    <cellStyle name="Normal 4 2 3 5 6 2" xfId="4085"/>
    <cellStyle name="Normal 4 2 3 5 6 2 2" xfId="11200"/>
    <cellStyle name="Normal 4 2 3 5 6 2 2 2" xfId="24451"/>
    <cellStyle name="Normal 4 2 3 5 6 2 3" xfId="24450"/>
    <cellStyle name="Normal 4 2 3 5 6 2 4" xfId="37285"/>
    <cellStyle name="Normal 4 2 3 5 6 2 5" xfId="44400"/>
    <cellStyle name="Normal 4 2 3 5 6 2 6" xfId="51515"/>
    <cellStyle name="Normal 4 2 3 5 6 2 7" xfId="58630"/>
    <cellStyle name="Normal 4 2 3 5 6 3" xfId="6456"/>
    <cellStyle name="Normal 4 2 3 5 6 3 2" xfId="13571"/>
    <cellStyle name="Normal 4 2 3 5 6 3 2 2" xfId="24453"/>
    <cellStyle name="Normal 4 2 3 5 6 3 3" xfId="24452"/>
    <cellStyle name="Normal 4 2 3 5 6 3 4" xfId="39656"/>
    <cellStyle name="Normal 4 2 3 5 6 3 5" xfId="46771"/>
    <cellStyle name="Normal 4 2 3 5 6 3 6" xfId="53886"/>
    <cellStyle name="Normal 4 2 3 5 6 3 7" xfId="61001"/>
    <cellStyle name="Normal 4 2 3 5 6 4" xfId="8833"/>
    <cellStyle name="Normal 4 2 3 5 6 4 2" xfId="24454"/>
    <cellStyle name="Normal 4 2 3 5 6 5" xfId="15948"/>
    <cellStyle name="Normal 4 2 3 5 6 5 2" xfId="24455"/>
    <cellStyle name="Normal 4 2 3 5 6 6" xfId="24449"/>
    <cellStyle name="Normal 4 2 3 5 6 7" xfId="34917"/>
    <cellStyle name="Normal 4 2 3 5 6 8" xfId="42033"/>
    <cellStyle name="Normal 4 2 3 5 6 9" xfId="49148"/>
    <cellStyle name="Normal 4 2 3 5 7" xfId="2497"/>
    <cellStyle name="Normal 4 2 3 5 7 2" xfId="9612"/>
    <cellStyle name="Normal 4 2 3 5 7 2 2" xfId="24457"/>
    <cellStyle name="Normal 4 2 3 5 7 3" xfId="24456"/>
    <cellStyle name="Normal 4 2 3 5 7 4" xfId="35697"/>
    <cellStyle name="Normal 4 2 3 5 7 5" xfId="42812"/>
    <cellStyle name="Normal 4 2 3 5 7 6" xfId="49927"/>
    <cellStyle name="Normal 4 2 3 5 7 7" xfId="57042"/>
    <cellStyle name="Normal 4 2 3 5 8" xfId="4868"/>
    <cellStyle name="Normal 4 2 3 5 8 2" xfId="11983"/>
    <cellStyle name="Normal 4 2 3 5 8 2 2" xfId="24459"/>
    <cellStyle name="Normal 4 2 3 5 8 3" xfId="24458"/>
    <cellStyle name="Normal 4 2 3 5 8 4" xfId="38068"/>
    <cellStyle name="Normal 4 2 3 5 8 5" xfId="45183"/>
    <cellStyle name="Normal 4 2 3 5 8 6" xfId="52298"/>
    <cellStyle name="Normal 4 2 3 5 8 7" xfId="59413"/>
    <cellStyle name="Normal 4 2 3 5 9" xfId="7245"/>
    <cellStyle name="Normal 4 2 3 5 9 2" xfId="24460"/>
    <cellStyle name="Normal 4 2 3 6" xfId="228"/>
    <cellStyle name="Normal 4 2 3 6 10" xfId="40546"/>
    <cellStyle name="Normal 4 2 3 6 11" xfId="47661"/>
    <cellStyle name="Normal 4 2 3 6 12" xfId="54776"/>
    <cellStyle name="Normal 4 2 3 6 2" xfId="1029"/>
    <cellStyle name="Normal 4 2 3 6 2 10" xfId="55575"/>
    <cellStyle name="Normal 4 2 3 6 2 2" xfId="3397"/>
    <cellStyle name="Normal 4 2 3 6 2 2 2" xfId="10512"/>
    <cellStyle name="Normal 4 2 3 6 2 2 2 2" xfId="24464"/>
    <cellStyle name="Normal 4 2 3 6 2 2 3" xfId="24463"/>
    <cellStyle name="Normal 4 2 3 6 2 2 4" xfId="36597"/>
    <cellStyle name="Normal 4 2 3 6 2 2 5" xfId="43712"/>
    <cellStyle name="Normal 4 2 3 6 2 2 6" xfId="50827"/>
    <cellStyle name="Normal 4 2 3 6 2 2 7" xfId="57942"/>
    <cellStyle name="Normal 4 2 3 6 2 3" xfId="5768"/>
    <cellStyle name="Normal 4 2 3 6 2 3 2" xfId="12883"/>
    <cellStyle name="Normal 4 2 3 6 2 3 2 2" xfId="24466"/>
    <cellStyle name="Normal 4 2 3 6 2 3 3" xfId="24465"/>
    <cellStyle name="Normal 4 2 3 6 2 3 4" xfId="38968"/>
    <cellStyle name="Normal 4 2 3 6 2 3 5" xfId="46083"/>
    <cellStyle name="Normal 4 2 3 6 2 3 6" xfId="53198"/>
    <cellStyle name="Normal 4 2 3 6 2 3 7" xfId="60313"/>
    <cellStyle name="Normal 4 2 3 6 2 4" xfId="8145"/>
    <cellStyle name="Normal 4 2 3 6 2 4 2" xfId="24467"/>
    <cellStyle name="Normal 4 2 3 6 2 5" xfId="15260"/>
    <cellStyle name="Normal 4 2 3 6 2 5 2" xfId="24468"/>
    <cellStyle name="Normal 4 2 3 6 2 6" xfId="24462"/>
    <cellStyle name="Normal 4 2 3 6 2 7" xfId="34229"/>
    <cellStyle name="Normal 4 2 3 6 2 8" xfId="41345"/>
    <cellStyle name="Normal 4 2 3 6 2 9" xfId="48460"/>
    <cellStyle name="Normal 4 2 3 6 3" xfId="1819"/>
    <cellStyle name="Normal 4 2 3 6 3 10" xfId="56364"/>
    <cellStyle name="Normal 4 2 3 6 3 2" xfId="4186"/>
    <cellStyle name="Normal 4 2 3 6 3 2 2" xfId="11301"/>
    <cellStyle name="Normal 4 2 3 6 3 2 2 2" xfId="24471"/>
    <cellStyle name="Normal 4 2 3 6 3 2 3" xfId="24470"/>
    <cellStyle name="Normal 4 2 3 6 3 2 4" xfId="37386"/>
    <cellStyle name="Normal 4 2 3 6 3 2 5" xfId="44501"/>
    <cellStyle name="Normal 4 2 3 6 3 2 6" xfId="51616"/>
    <cellStyle name="Normal 4 2 3 6 3 2 7" xfId="58731"/>
    <cellStyle name="Normal 4 2 3 6 3 3" xfId="6557"/>
    <cellStyle name="Normal 4 2 3 6 3 3 2" xfId="13672"/>
    <cellStyle name="Normal 4 2 3 6 3 3 2 2" xfId="24473"/>
    <cellStyle name="Normal 4 2 3 6 3 3 3" xfId="24472"/>
    <cellStyle name="Normal 4 2 3 6 3 3 4" xfId="39757"/>
    <cellStyle name="Normal 4 2 3 6 3 3 5" xfId="46872"/>
    <cellStyle name="Normal 4 2 3 6 3 3 6" xfId="53987"/>
    <cellStyle name="Normal 4 2 3 6 3 3 7" xfId="61102"/>
    <cellStyle name="Normal 4 2 3 6 3 4" xfId="8934"/>
    <cellStyle name="Normal 4 2 3 6 3 4 2" xfId="24474"/>
    <cellStyle name="Normal 4 2 3 6 3 5" xfId="16049"/>
    <cellStyle name="Normal 4 2 3 6 3 5 2" xfId="24475"/>
    <cellStyle name="Normal 4 2 3 6 3 6" xfId="24469"/>
    <cellStyle name="Normal 4 2 3 6 3 7" xfId="35018"/>
    <cellStyle name="Normal 4 2 3 6 3 8" xfId="42134"/>
    <cellStyle name="Normal 4 2 3 6 3 9" xfId="49249"/>
    <cellStyle name="Normal 4 2 3 6 4" xfId="2598"/>
    <cellStyle name="Normal 4 2 3 6 4 2" xfId="9713"/>
    <cellStyle name="Normal 4 2 3 6 4 2 2" xfId="24477"/>
    <cellStyle name="Normal 4 2 3 6 4 3" xfId="24476"/>
    <cellStyle name="Normal 4 2 3 6 4 4" xfId="35798"/>
    <cellStyle name="Normal 4 2 3 6 4 5" xfId="42913"/>
    <cellStyle name="Normal 4 2 3 6 4 6" xfId="50028"/>
    <cellStyle name="Normal 4 2 3 6 4 7" xfId="57143"/>
    <cellStyle name="Normal 4 2 3 6 5" xfId="4969"/>
    <cellStyle name="Normal 4 2 3 6 5 2" xfId="12084"/>
    <cellStyle name="Normal 4 2 3 6 5 2 2" xfId="24479"/>
    <cellStyle name="Normal 4 2 3 6 5 3" xfId="24478"/>
    <cellStyle name="Normal 4 2 3 6 5 4" xfId="38169"/>
    <cellStyle name="Normal 4 2 3 6 5 5" xfId="45284"/>
    <cellStyle name="Normal 4 2 3 6 5 6" xfId="52399"/>
    <cellStyle name="Normal 4 2 3 6 5 7" xfId="59514"/>
    <cellStyle name="Normal 4 2 3 6 6" xfId="7346"/>
    <cellStyle name="Normal 4 2 3 6 6 2" xfId="24480"/>
    <cellStyle name="Normal 4 2 3 6 7" xfId="14461"/>
    <cellStyle name="Normal 4 2 3 6 7 2" xfId="24481"/>
    <cellStyle name="Normal 4 2 3 6 8" xfId="24461"/>
    <cellStyle name="Normal 4 2 3 6 9" xfId="33430"/>
    <cellStyle name="Normal 4 2 3 7" xfId="423"/>
    <cellStyle name="Normal 4 2 3 7 10" xfId="40741"/>
    <cellStyle name="Normal 4 2 3 7 11" xfId="47856"/>
    <cellStyle name="Normal 4 2 3 7 12" xfId="54971"/>
    <cellStyle name="Normal 4 2 3 7 2" xfId="1224"/>
    <cellStyle name="Normal 4 2 3 7 2 10" xfId="55770"/>
    <cellStyle name="Normal 4 2 3 7 2 2" xfId="3592"/>
    <cellStyle name="Normal 4 2 3 7 2 2 2" xfId="10707"/>
    <cellStyle name="Normal 4 2 3 7 2 2 2 2" xfId="24485"/>
    <cellStyle name="Normal 4 2 3 7 2 2 3" xfId="24484"/>
    <cellStyle name="Normal 4 2 3 7 2 2 4" xfId="36792"/>
    <cellStyle name="Normal 4 2 3 7 2 2 5" xfId="43907"/>
    <cellStyle name="Normal 4 2 3 7 2 2 6" xfId="51022"/>
    <cellStyle name="Normal 4 2 3 7 2 2 7" xfId="58137"/>
    <cellStyle name="Normal 4 2 3 7 2 3" xfId="5963"/>
    <cellStyle name="Normal 4 2 3 7 2 3 2" xfId="13078"/>
    <cellStyle name="Normal 4 2 3 7 2 3 2 2" xfId="24487"/>
    <cellStyle name="Normal 4 2 3 7 2 3 3" xfId="24486"/>
    <cellStyle name="Normal 4 2 3 7 2 3 4" xfId="39163"/>
    <cellStyle name="Normal 4 2 3 7 2 3 5" xfId="46278"/>
    <cellStyle name="Normal 4 2 3 7 2 3 6" xfId="53393"/>
    <cellStyle name="Normal 4 2 3 7 2 3 7" xfId="60508"/>
    <cellStyle name="Normal 4 2 3 7 2 4" xfId="8340"/>
    <cellStyle name="Normal 4 2 3 7 2 4 2" xfId="24488"/>
    <cellStyle name="Normal 4 2 3 7 2 5" xfId="15455"/>
    <cellStyle name="Normal 4 2 3 7 2 5 2" xfId="24489"/>
    <cellStyle name="Normal 4 2 3 7 2 6" xfId="24483"/>
    <cellStyle name="Normal 4 2 3 7 2 7" xfId="34424"/>
    <cellStyle name="Normal 4 2 3 7 2 8" xfId="41540"/>
    <cellStyle name="Normal 4 2 3 7 2 9" xfId="48655"/>
    <cellStyle name="Normal 4 2 3 7 3" xfId="2014"/>
    <cellStyle name="Normal 4 2 3 7 3 10" xfId="56559"/>
    <cellStyle name="Normal 4 2 3 7 3 2" xfId="4381"/>
    <cellStyle name="Normal 4 2 3 7 3 2 2" xfId="11496"/>
    <cellStyle name="Normal 4 2 3 7 3 2 2 2" xfId="24492"/>
    <cellStyle name="Normal 4 2 3 7 3 2 3" xfId="24491"/>
    <cellStyle name="Normal 4 2 3 7 3 2 4" xfId="37581"/>
    <cellStyle name="Normal 4 2 3 7 3 2 5" xfId="44696"/>
    <cellStyle name="Normal 4 2 3 7 3 2 6" xfId="51811"/>
    <cellStyle name="Normal 4 2 3 7 3 2 7" xfId="58926"/>
    <cellStyle name="Normal 4 2 3 7 3 3" xfId="6752"/>
    <cellStyle name="Normal 4 2 3 7 3 3 2" xfId="13867"/>
    <cellStyle name="Normal 4 2 3 7 3 3 2 2" xfId="24494"/>
    <cellStyle name="Normal 4 2 3 7 3 3 3" xfId="24493"/>
    <cellStyle name="Normal 4 2 3 7 3 3 4" xfId="39952"/>
    <cellStyle name="Normal 4 2 3 7 3 3 5" xfId="47067"/>
    <cellStyle name="Normal 4 2 3 7 3 3 6" xfId="54182"/>
    <cellStyle name="Normal 4 2 3 7 3 3 7" xfId="61297"/>
    <cellStyle name="Normal 4 2 3 7 3 4" xfId="9129"/>
    <cellStyle name="Normal 4 2 3 7 3 4 2" xfId="24495"/>
    <cellStyle name="Normal 4 2 3 7 3 5" xfId="16244"/>
    <cellStyle name="Normal 4 2 3 7 3 5 2" xfId="24496"/>
    <cellStyle name="Normal 4 2 3 7 3 6" xfId="24490"/>
    <cellStyle name="Normal 4 2 3 7 3 7" xfId="35213"/>
    <cellStyle name="Normal 4 2 3 7 3 8" xfId="42329"/>
    <cellStyle name="Normal 4 2 3 7 3 9" xfId="49444"/>
    <cellStyle name="Normal 4 2 3 7 4" xfId="2793"/>
    <cellStyle name="Normal 4 2 3 7 4 2" xfId="9908"/>
    <cellStyle name="Normal 4 2 3 7 4 2 2" xfId="24498"/>
    <cellStyle name="Normal 4 2 3 7 4 3" xfId="24497"/>
    <cellStyle name="Normal 4 2 3 7 4 4" xfId="35993"/>
    <cellStyle name="Normal 4 2 3 7 4 5" xfId="43108"/>
    <cellStyle name="Normal 4 2 3 7 4 6" xfId="50223"/>
    <cellStyle name="Normal 4 2 3 7 4 7" xfId="57338"/>
    <cellStyle name="Normal 4 2 3 7 5" xfId="5164"/>
    <cellStyle name="Normal 4 2 3 7 5 2" xfId="12279"/>
    <cellStyle name="Normal 4 2 3 7 5 2 2" xfId="24500"/>
    <cellStyle name="Normal 4 2 3 7 5 3" xfId="24499"/>
    <cellStyle name="Normal 4 2 3 7 5 4" xfId="38364"/>
    <cellStyle name="Normal 4 2 3 7 5 5" xfId="45479"/>
    <cellStyle name="Normal 4 2 3 7 5 6" xfId="52594"/>
    <cellStyle name="Normal 4 2 3 7 5 7" xfId="59709"/>
    <cellStyle name="Normal 4 2 3 7 6" xfId="7541"/>
    <cellStyle name="Normal 4 2 3 7 6 2" xfId="24501"/>
    <cellStyle name="Normal 4 2 3 7 7" xfId="14656"/>
    <cellStyle name="Normal 4 2 3 7 7 2" xfId="24502"/>
    <cellStyle name="Normal 4 2 3 7 8" xfId="24482"/>
    <cellStyle name="Normal 4 2 3 7 9" xfId="33625"/>
    <cellStyle name="Normal 4 2 3 8" xfId="685"/>
    <cellStyle name="Normal 4 2 3 8 10" xfId="41003"/>
    <cellStyle name="Normal 4 2 3 8 11" xfId="48118"/>
    <cellStyle name="Normal 4 2 3 8 12" xfId="55233"/>
    <cellStyle name="Normal 4 2 3 8 2" xfId="1486"/>
    <cellStyle name="Normal 4 2 3 8 2 10" xfId="56032"/>
    <cellStyle name="Normal 4 2 3 8 2 2" xfId="3854"/>
    <cellStyle name="Normal 4 2 3 8 2 2 2" xfId="10969"/>
    <cellStyle name="Normal 4 2 3 8 2 2 2 2" xfId="24506"/>
    <cellStyle name="Normal 4 2 3 8 2 2 3" xfId="24505"/>
    <cellStyle name="Normal 4 2 3 8 2 2 4" xfId="37054"/>
    <cellStyle name="Normal 4 2 3 8 2 2 5" xfId="44169"/>
    <cellStyle name="Normal 4 2 3 8 2 2 6" xfId="51284"/>
    <cellStyle name="Normal 4 2 3 8 2 2 7" xfId="58399"/>
    <cellStyle name="Normal 4 2 3 8 2 3" xfId="6225"/>
    <cellStyle name="Normal 4 2 3 8 2 3 2" xfId="13340"/>
    <cellStyle name="Normal 4 2 3 8 2 3 2 2" xfId="24508"/>
    <cellStyle name="Normal 4 2 3 8 2 3 3" xfId="24507"/>
    <cellStyle name="Normal 4 2 3 8 2 3 4" xfId="39425"/>
    <cellStyle name="Normal 4 2 3 8 2 3 5" xfId="46540"/>
    <cellStyle name="Normal 4 2 3 8 2 3 6" xfId="53655"/>
    <cellStyle name="Normal 4 2 3 8 2 3 7" xfId="60770"/>
    <cellStyle name="Normal 4 2 3 8 2 4" xfId="8602"/>
    <cellStyle name="Normal 4 2 3 8 2 4 2" xfId="24509"/>
    <cellStyle name="Normal 4 2 3 8 2 5" xfId="15717"/>
    <cellStyle name="Normal 4 2 3 8 2 5 2" xfId="24510"/>
    <cellStyle name="Normal 4 2 3 8 2 6" xfId="24504"/>
    <cellStyle name="Normal 4 2 3 8 2 7" xfId="34686"/>
    <cellStyle name="Normal 4 2 3 8 2 8" xfId="41802"/>
    <cellStyle name="Normal 4 2 3 8 2 9" xfId="48917"/>
    <cellStyle name="Normal 4 2 3 8 3" xfId="2276"/>
    <cellStyle name="Normal 4 2 3 8 3 10" xfId="56821"/>
    <cellStyle name="Normal 4 2 3 8 3 2" xfId="4643"/>
    <cellStyle name="Normal 4 2 3 8 3 2 2" xfId="11758"/>
    <cellStyle name="Normal 4 2 3 8 3 2 2 2" xfId="24513"/>
    <cellStyle name="Normal 4 2 3 8 3 2 3" xfId="24512"/>
    <cellStyle name="Normal 4 2 3 8 3 2 4" xfId="37843"/>
    <cellStyle name="Normal 4 2 3 8 3 2 5" xfId="44958"/>
    <cellStyle name="Normal 4 2 3 8 3 2 6" xfId="52073"/>
    <cellStyle name="Normal 4 2 3 8 3 2 7" xfId="59188"/>
    <cellStyle name="Normal 4 2 3 8 3 3" xfId="7014"/>
    <cellStyle name="Normal 4 2 3 8 3 3 2" xfId="14129"/>
    <cellStyle name="Normal 4 2 3 8 3 3 2 2" xfId="24515"/>
    <cellStyle name="Normal 4 2 3 8 3 3 3" xfId="24514"/>
    <cellStyle name="Normal 4 2 3 8 3 3 4" xfId="40214"/>
    <cellStyle name="Normal 4 2 3 8 3 3 5" xfId="47329"/>
    <cellStyle name="Normal 4 2 3 8 3 3 6" xfId="54444"/>
    <cellStyle name="Normal 4 2 3 8 3 3 7" xfId="61559"/>
    <cellStyle name="Normal 4 2 3 8 3 4" xfId="9391"/>
    <cellStyle name="Normal 4 2 3 8 3 4 2" xfId="24516"/>
    <cellStyle name="Normal 4 2 3 8 3 5" xfId="16506"/>
    <cellStyle name="Normal 4 2 3 8 3 5 2" xfId="24517"/>
    <cellStyle name="Normal 4 2 3 8 3 6" xfId="24511"/>
    <cellStyle name="Normal 4 2 3 8 3 7" xfId="35475"/>
    <cellStyle name="Normal 4 2 3 8 3 8" xfId="42591"/>
    <cellStyle name="Normal 4 2 3 8 3 9" xfId="49706"/>
    <cellStyle name="Normal 4 2 3 8 4" xfId="3055"/>
    <cellStyle name="Normal 4 2 3 8 4 2" xfId="10170"/>
    <cellStyle name="Normal 4 2 3 8 4 2 2" xfId="24519"/>
    <cellStyle name="Normal 4 2 3 8 4 3" xfId="24518"/>
    <cellStyle name="Normal 4 2 3 8 4 4" xfId="36255"/>
    <cellStyle name="Normal 4 2 3 8 4 5" xfId="43370"/>
    <cellStyle name="Normal 4 2 3 8 4 6" xfId="50485"/>
    <cellStyle name="Normal 4 2 3 8 4 7" xfId="57600"/>
    <cellStyle name="Normal 4 2 3 8 5" xfId="5426"/>
    <cellStyle name="Normal 4 2 3 8 5 2" xfId="12541"/>
    <cellStyle name="Normal 4 2 3 8 5 2 2" xfId="24521"/>
    <cellStyle name="Normal 4 2 3 8 5 3" xfId="24520"/>
    <cellStyle name="Normal 4 2 3 8 5 4" xfId="38626"/>
    <cellStyle name="Normal 4 2 3 8 5 5" xfId="45741"/>
    <cellStyle name="Normal 4 2 3 8 5 6" xfId="52856"/>
    <cellStyle name="Normal 4 2 3 8 5 7" xfId="59971"/>
    <cellStyle name="Normal 4 2 3 8 6" xfId="7803"/>
    <cellStyle name="Normal 4 2 3 8 6 2" xfId="24522"/>
    <cellStyle name="Normal 4 2 3 8 7" xfId="14918"/>
    <cellStyle name="Normal 4 2 3 8 7 2" xfId="24523"/>
    <cellStyle name="Normal 4 2 3 8 8" xfId="24503"/>
    <cellStyle name="Normal 4 2 3 8 9" xfId="33887"/>
    <cellStyle name="Normal 4 2 3 9" xfId="834"/>
    <cellStyle name="Normal 4 2 3 9 10" xfId="55380"/>
    <cellStyle name="Normal 4 2 3 9 2" xfId="3202"/>
    <cellStyle name="Normal 4 2 3 9 2 2" xfId="10317"/>
    <cellStyle name="Normal 4 2 3 9 2 2 2" xfId="24526"/>
    <cellStyle name="Normal 4 2 3 9 2 3" xfId="24525"/>
    <cellStyle name="Normal 4 2 3 9 2 4" xfId="36402"/>
    <cellStyle name="Normal 4 2 3 9 2 5" xfId="43517"/>
    <cellStyle name="Normal 4 2 3 9 2 6" xfId="50632"/>
    <cellStyle name="Normal 4 2 3 9 2 7" xfId="57747"/>
    <cellStyle name="Normal 4 2 3 9 3" xfId="5573"/>
    <cellStyle name="Normal 4 2 3 9 3 2" xfId="12688"/>
    <cellStyle name="Normal 4 2 3 9 3 2 2" xfId="24528"/>
    <cellStyle name="Normal 4 2 3 9 3 3" xfId="24527"/>
    <cellStyle name="Normal 4 2 3 9 3 4" xfId="38773"/>
    <cellStyle name="Normal 4 2 3 9 3 5" xfId="45888"/>
    <cellStyle name="Normal 4 2 3 9 3 6" xfId="53003"/>
    <cellStyle name="Normal 4 2 3 9 3 7" xfId="60118"/>
    <cellStyle name="Normal 4 2 3 9 4" xfId="7950"/>
    <cellStyle name="Normal 4 2 3 9 4 2" xfId="24529"/>
    <cellStyle name="Normal 4 2 3 9 5" xfId="15065"/>
    <cellStyle name="Normal 4 2 3 9 5 2" xfId="24530"/>
    <cellStyle name="Normal 4 2 3 9 6" xfId="24524"/>
    <cellStyle name="Normal 4 2 3 9 7" xfId="34034"/>
    <cellStyle name="Normal 4 2 3 9 8" xfId="41150"/>
    <cellStyle name="Normal 4 2 3 9 9" xfId="48265"/>
    <cellStyle name="Normal 4 2 4" xfId="33"/>
    <cellStyle name="Normal 4 2 4 10" xfId="4785"/>
    <cellStyle name="Normal 4 2 4 10 2" xfId="11900"/>
    <cellStyle name="Normal 4 2 4 10 2 2" xfId="24533"/>
    <cellStyle name="Normal 4 2 4 10 3" xfId="24532"/>
    <cellStyle name="Normal 4 2 4 10 4" xfId="37985"/>
    <cellStyle name="Normal 4 2 4 10 5" xfId="45100"/>
    <cellStyle name="Normal 4 2 4 10 6" xfId="52215"/>
    <cellStyle name="Normal 4 2 4 10 7" xfId="59330"/>
    <cellStyle name="Normal 4 2 4 11" xfId="7162"/>
    <cellStyle name="Normal 4 2 4 11 2" xfId="24534"/>
    <cellStyle name="Normal 4 2 4 12" xfId="14277"/>
    <cellStyle name="Normal 4 2 4 12 2" xfId="24535"/>
    <cellStyle name="Normal 4 2 4 13" xfId="24531"/>
    <cellStyle name="Normal 4 2 4 14" xfId="33246"/>
    <cellStyle name="Normal 4 2 4 15" xfId="40362"/>
    <cellStyle name="Normal 4 2 4 16" xfId="47477"/>
    <cellStyle name="Normal 4 2 4 17" xfId="54592"/>
    <cellStyle name="Normal 4 2 4 2" xfId="82"/>
    <cellStyle name="Normal 4 2 4 2 10" xfId="14322"/>
    <cellStyle name="Normal 4 2 4 2 10 2" xfId="24537"/>
    <cellStyle name="Normal 4 2 4 2 11" xfId="24536"/>
    <cellStyle name="Normal 4 2 4 2 12" xfId="33291"/>
    <cellStyle name="Normal 4 2 4 2 13" xfId="40407"/>
    <cellStyle name="Normal 4 2 4 2 14" xfId="47522"/>
    <cellStyle name="Normal 4 2 4 2 15" xfId="54637"/>
    <cellStyle name="Normal 4 2 4 2 2" xfId="284"/>
    <cellStyle name="Normal 4 2 4 2 2 10" xfId="40602"/>
    <cellStyle name="Normal 4 2 4 2 2 11" xfId="47717"/>
    <cellStyle name="Normal 4 2 4 2 2 12" xfId="54832"/>
    <cellStyle name="Normal 4 2 4 2 2 2" xfId="1085"/>
    <cellStyle name="Normal 4 2 4 2 2 2 10" xfId="55631"/>
    <cellStyle name="Normal 4 2 4 2 2 2 2" xfId="3453"/>
    <cellStyle name="Normal 4 2 4 2 2 2 2 2" xfId="10568"/>
    <cellStyle name="Normal 4 2 4 2 2 2 2 2 2" xfId="24541"/>
    <cellStyle name="Normal 4 2 4 2 2 2 2 3" xfId="24540"/>
    <cellStyle name="Normal 4 2 4 2 2 2 2 4" xfId="36653"/>
    <cellStyle name="Normal 4 2 4 2 2 2 2 5" xfId="43768"/>
    <cellStyle name="Normal 4 2 4 2 2 2 2 6" xfId="50883"/>
    <cellStyle name="Normal 4 2 4 2 2 2 2 7" xfId="57998"/>
    <cellStyle name="Normal 4 2 4 2 2 2 3" xfId="5824"/>
    <cellStyle name="Normal 4 2 4 2 2 2 3 2" xfId="12939"/>
    <cellStyle name="Normal 4 2 4 2 2 2 3 2 2" xfId="24543"/>
    <cellStyle name="Normal 4 2 4 2 2 2 3 3" xfId="24542"/>
    <cellStyle name="Normal 4 2 4 2 2 2 3 4" xfId="39024"/>
    <cellStyle name="Normal 4 2 4 2 2 2 3 5" xfId="46139"/>
    <cellStyle name="Normal 4 2 4 2 2 2 3 6" xfId="53254"/>
    <cellStyle name="Normal 4 2 4 2 2 2 3 7" xfId="60369"/>
    <cellStyle name="Normal 4 2 4 2 2 2 4" xfId="8201"/>
    <cellStyle name="Normal 4 2 4 2 2 2 4 2" xfId="24544"/>
    <cellStyle name="Normal 4 2 4 2 2 2 5" xfId="15316"/>
    <cellStyle name="Normal 4 2 4 2 2 2 5 2" xfId="24545"/>
    <cellStyle name="Normal 4 2 4 2 2 2 6" xfId="24539"/>
    <cellStyle name="Normal 4 2 4 2 2 2 7" xfId="34285"/>
    <cellStyle name="Normal 4 2 4 2 2 2 8" xfId="41401"/>
    <cellStyle name="Normal 4 2 4 2 2 2 9" xfId="48516"/>
    <cellStyle name="Normal 4 2 4 2 2 3" xfId="1875"/>
    <cellStyle name="Normal 4 2 4 2 2 3 10" xfId="56420"/>
    <cellStyle name="Normal 4 2 4 2 2 3 2" xfId="4242"/>
    <cellStyle name="Normal 4 2 4 2 2 3 2 2" xfId="11357"/>
    <cellStyle name="Normal 4 2 4 2 2 3 2 2 2" xfId="24548"/>
    <cellStyle name="Normal 4 2 4 2 2 3 2 3" xfId="24547"/>
    <cellStyle name="Normal 4 2 4 2 2 3 2 4" xfId="37442"/>
    <cellStyle name="Normal 4 2 4 2 2 3 2 5" xfId="44557"/>
    <cellStyle name="Normal 4 2 4 2 2 3 2 6" xfId="51672"/>
    <cellStyle name="Normal 4 2 4 2 2 3 2 7" xfId="58787"/>
    <cellStyle name="Normal 4 2 4 2 2 3 3" xfId="6613"/>
    <cellStyle name="Normal 4 2 4 2 2 3 3 2" xfId="13728"/>
    <cellStyle name="Normal 4 2 4 2 2 3 3 2 2" xfId="24550"/>
    <cellStyle name="Normal 4 2 4 2 2 3 3 3" xfId="24549"/>
    <cellStyle name="Normal 4 2 4 2 2 3 3 4" xfId="39813"/>
    <cellStyle name="Normal 4 2 4 2 2 3 3 5" xfId="46928"/>
    <cellStyle name="Normal 4 2 4 2 2 3 3 6" xfId="54043"/>
    <cellStyle name="Normal 4 2 4 2 2 3 3 7" xfId="61158"/>
    <cellStyle name="Normal 4 2 4 2 2 3 4" xfId="8990"/>
    <cellStyle name="Normal 4 2 4 2 2 3 4 2" xfId="24551"/>
    <cellStyle name="Normal 4 2 4 2 2 3 5" xfId="16105"/>
    <cellStyle name="Normal 4 2 4 2 2 3 5 2" xfId="24552"/>
    <cellStyle name="Normal 4 2 4 2 2 3 6" xfId="24546"/>
    <cellStyle name="Normal 4 2 4 2 2 3 7" xfId="35074"/>
    <cellStyle name="Normal 4 2 4 2 2 3 8" xfId="42190"/>
    <cellStyle name="Normal 4 2 4 2 2 3 9" xfId="49305"/>
    <cellStyle name="Normal 4 2 4 2 2 4" xfId="2654"/>
    <cellStyle name="Normal 4 2 4 2 2 4 2" xfId="9769"/>
    <cellStyle name="Normal 4 2 4 2 2 4 2 2" xfId="24554"/>
    <cellStyle name="Normal 4 2 4 2 2 4 3" xfId="24553"/>
    <cellStyle name="Normal 4 2 4 2 2 4 4" xfId="35854"/>
    <cellStyle name="Normal 4 2 4 2 2 4 5" xfId="42969"/>
    <cellStyle name="Normal 4 2 4 2 2 4 6" xfId="50084"/>
    <cellStyle name="Normal 4 2 4 2 2 4 7" xfId="57199"/>
    <cellStyle name="Normal 4 2 4 2 2 5" xfId="5025"/>
    <cellStyle name="Normal 4 2 4 2 2 5 2" xfId="12140"/>
    <cellStyle name="Normal 4 2 4 2 2 5 2 2" xfId="24556"/>
    <cellStyle name="Normal 4 2 4 2 2 5 3" xfId="24555"/>
    <cellStyle name="Normal 4 2 4 2 2 5 4" xfId="38225"/>
    <cellStyle name="Normal 4 2 4 2 2 5 5" xfId="45340"/>
    <cellStyle name="Normal 4 2 4 2 2 5 6" xfId="52455"/>
    <cellStyle name="Normal 4 2 4 2 2 5 7" xfId="59570"/>
    <cellStyle name="Normal 4 2 4 2 2 6" xfId="7402"/>
    <cellStyle name="Normal 4 2 4 2 2 6 2" xfId="24557"/>
    <cellStyle name="Normal 4 2 4 2 2 7" xfId="14517"/>
    <cellStyle name="Normal 4 2 4 2 2 7 2" xfId="24558"/>
    <cellStyle name="Normal 4 2 4 2 2 8" xfId="24538"/>
    <cellStyle name="Normal 4 2 4 2 2 9" xfId="33486"/>
    <cellStyle name="Normal 4 2 4 2 3" xfId="479"/>
    <cellStyle name="Normal 4 2 4 2 3 10" xfId="40797"/>
    <cellStyle name="Normal 4 2 4 2 3 11" xfId="47912"/>
    <cellStyle name="Normal 4 2 4 2 3 12" xfId="55027"/>
    <cellStyle name="Normal 4 2 4 2 3 2" xfId="1280"/>
    <cellStyle name="Normal 4 2 4 2 3 2 10" xfId="55826"/>
    <cellStyle name="Normal 4 2 4 2 3 2 2" xfId="3648"/>
    <cellStyle name="Normal 4 2 4 2 3 2 2 2" xfId="10763"/>
    <cellStyle name="Normal 4 2 4 2 3 2 2 2 2" xfId="24562"/>
    <cellStyle name="Normal 4 2 4 2 3 2 2 3" xfId="24561"/>
    <cellStyle name="Normal 4 2 4 2 3 2 2 4" xfId="36848"/>
    <cellStyle name="Normal 4 2 4 2 3 2 2 5" xfId="43963"/>
    <cellStyle name="Normal 4 2 4 2 3 2 2 6" xfId="51078"/>
    <cellStyle name="Normal 4 2 4 2 3 2 2 7" xfId="58193"/>
    <cellStyle name="Normal 4 2 4 2 3 2 3" xfId="6019"/>
    <cellStyle name="Normal 4 2 4 2 3 2 3 2" xfId="13134"/>
    <cellStyle name="Normal 4 2 4 2 3 2 3 2 2" xfId="24564"/>
    <cellStyle name="Normal 4 2 4 2 3 2 3 3" xfId="24563"/>
    <cellStyle name="Normal 4 2 4 2 3 2 3 4" xfId="39219"/>
    <cellStyle name="Normal 4 2 4 2 3 2 3 5" xfId="46334"/>
    <cellStyle name="Normal 4 2 4 2 3 2 3 6" xfId="53449"/>
    <cellStyle name="Normal 4 2 4 2 3 2 3 7" xfId="60564"/>
    <cellStyle name="Normal 4 2 4 2 3 2 4" xfId="8396"/>
    <cellStyle name="Normal 4 2 4 2 3 2 4 2" xfId="24565"/>
    <cellStyle name="Normal 4 2 4 2 3 2 5" xfId="15511"/>
    <cellStyle name="Normal 4 2 4 2 3 2 5 2" xfId="24566"/>
    <cellStyle name="Normal 4 2 4 2 3 2 6" xfId="24560"/>
    <cellStyle name="Normal 4 2 4 2 3 2 7" xfId="34480"/>
    <cellStyle name="Normal 4 2 4 2 3 2 8" xfId="41596"/>
    <cellStyle name="Normal 4 2 4 2 3 2 9" xfId="48711"/>
    <cellStyle name="Normal 4 2 4 2 3 3" xfId="2070"/>
    <cellStyle name="Normal 4 2 4 2 3 3 10" xfId="56615"/>
    <cellStyle name="Normal 4 2 4 2 3 3 2" xfId="4437"/>
    <cellStyle name="Normal 4 2 4 2 3 3 2 2" xfId="11552"/>
    <cellStyle name="Normal 4 2 4 2 3 3 2 2 2" xfId="24569"/>
    <cellStyle name="Normal 4 2 4 2 3 3 2 3" xfId="24568"/>
    <cellStyle name="Normal 4 2 4 2 3 3 2 4" xfId="37637"/>
    <cellStyle name="Normal 4 2 4 2 3 3 2 5" xfId="44752"/>
    <cellStyle name="Normal 4 2 4 2 3 3 2 6" xfId="51867"/>
    <cellStyle name="Normal 4 2 4 2 3 3 2 7" xfId="58982"/>
    <cellStyle name="Normal 4 2 4 2 3 3 3" xfId="6808"/>
    <cellStyle name="Normal 4 2 4 2 3 3 3 2" xfId="13923"/>
    <cellStyle name="Normal 4 2 4 2 3 3 3 2 2" xfId="24571"/>
    <cellStyle name="Normal 4 2 4 2 3 3 3 3" xfId="24570"/>
    <cellStyle name="Normal 4 2 4 2 3 3 3 4" xfId="40008"/>
    <cellStyle name="Normal 4 2 4 2 3 3 3 5" xfId="47123"/>
    <cellStyle name="Normal 4 2 4 2 3 3 3 6" xfId="54238"/>
    <cellStyle name="Normal 4 2 4 2 3 3 3 7" xfId="61353"/>
    <cellStyle name="Normal 4 2 4 2 3 3 4" xfId="9185"/>
    <cellStyle name="Normal 4 2 4 2 3 3 4 2" xfId="24572"/>
    <cellStyle name="Normal 4 2 4 2 3 3 5" xfId="16300"/>
    <cellStyle name="Normal 4 2 4 2 3 3 5 2" xfId="24573"/>
    <cellStyle name="Normal 4 2 4 2 3 3 6" xfId="24567"/>
    <cellStyle name="Normal 4 2 4 2 3 3 7" xfId="35269"/>
    <cellStyle name="Normal 4 2 4 2 3 3 8" xfId="42385"/>
    <cellStyle name="Normal 4 2 4 2 3 3 9" xfId="49500"/>
    <cellStyle name="Normal 4 2 4 2 3 4" xfId="2849"/>
    <cellStyle name="Normal 4 2 4 2 3 4 2" xfId="9964"/>
    <cellStyle name="Normal 4 2 4 2 3 4 2 2" xfId="24575"/>
    <cellStyle name="Normal 4 2 4 2 3 4 3" xfId="24574"/>
    <cellStyle name="Normal 4 2 4 2 3 4 4" xfId="36049"/>
    <cellStyle name="Normal 4 2 4 2 3 4 5" xfId="43164"/>
    <cellStyle name="Normal 4 2 4 2 3 4 6" xfId="50279"/>
    <cellStyle name="Normal 4 2 4 2 3 4 7" xfId="57394"/>
    <cellStyle name="Normal 4 2 4 2 3 5" xfId="5220"/>
    <cellStyle name="Normal 4 2 4 2 3 5 2" xfId="12335"/>
    <cellStyle name="Normal 4 2 4 2 3 5 2 2" xfId="24577"/>
    <cellStyle name="Normal 4 2 4 2 3 5 3" xfId="24576"/>
    <cellStyle name="Normal 4 2 4 2 3 5 4" xfId="38420"/>
    <cellStyle name="Normal 4 2 4 2 3 5 5" xfId="45535"/>
    <cellStyle name="Normal 4 2 4 2 3 5 6" xfId="52650"/>
    <cellStyle name="Normal 4 2 4 2 3 5 7" xfId="59765"/>
    <cellStyle name="Normal 4 2 4 2 3 6" xfId="7597"/>
    <cellStyle name="Normal 4 2 4 2 3 6 2" xfId="24578"/>
    <cellStyle name="Normal 4 2 4 2 3 7" xfId="14712"/>
    <cellStyle name="Normal 4 2 4 2 3 7 2" xfId="24579"/>
    <cellStyle name="Normal 4 2 4 2 3 8" xfId="24559"/>
    <cellStyle name="Normal 4 2 4 2 3 9" xfId="33681"/>
    <cellStyle name="Normal 4 2 4 2 4" xfId="694"/>
    <cellStyle name="Normal 4 2 4 2 4 10" xfId="41012"/>
    <cellStyle name="Normal 4 2 4 2 4 11" xfId="48127"/>
    <cellStyle name="Normal 4 2 4 2 4 12" xfId="55242"/>
    <cellStyle name="Normal 4 2 4 2 4 2" xfId="1495"/>
    <cellStyle name="Normal 4 2 4 2 4 2 10" xfId="56041"/>
    <cellStyle name="Normal 4 2 4 2 4 2 2" xfId="3863"/>
    <cellStyle name="Normal 4 2 4 2 4 2 2 2" xfId="10978"/>
    <cellStyle name="Normal 4 2 4 2 4 2 2 2 2" xfId="24583"/>
    <cellStyle name="Normal 4 2 4 2 4 2 2 3" xfId="24582"/>
    <cellStyle name="Normal 4 2 4 2 4 2 2 4" xfId="37063"/>
    <cellStyle name="Normal 4 2 4 2 4 2 2 5" xfId="44178"/>
    <cellStyle name="Normal 4 2 4 2 4 2 2 6" xfId="51293"/>
    <cellStyle name="Normal 4 2 4 2 4 2 2 7" xfId="58408"/>
    <cellStyle name="Normal 4 2 4 2 4 2 3" xfId="6234"/>
    <cellStyle name="Normal 4 2 4 2 4 2 3 2" xfId="13349"/>
    <cellStyle name="Normal 4 2 4 2 4 2 3 2 2" xfId="24585"/>
    <cellStyle name="Normal 4 2 4 2 4 2 3 3" xfId="24584"/>
    <cellStyle name="Normal 4 2 4 2 4 2 3 4" xfId="39434"/>
    <cellStyle name="Normal 4 2 4 2 4 2 3 5" xfId="46549"/>
    <cellStyle name="Normal 4 2 4 2 4 2 3 6" xfId="53664"/>
    <cellStyle name="Normal 4 2 4 2 4 2 3 7" xfId="60779"/>
    <cellStyle name="Normal 4 2 4 2 4 2 4" xfId="8611"/>
    <cellStyle name="Normal 4 2 4 2 4 2 4 2" xfId="24586"/>
    <cellStyle name="Normal 4 2 4 2 4 2 5" xfId="15726"/>
    <cellStyle name="Normal 4 2 4 2 4 2 5 2" xfId="24587"/>
    <cellStyle name="Normal 4 2 4 2 4 2 6" xfId="24581"/>
    <cellStyle name="Normal 4 2 4 2 4 2 7" xfId="34695"/>
    <cellStyle name="Normal 4 2 4 2 4 2 8" xfId="41811"/>
    <cellStyle name="Normal 4 2 4 2 4 2 9" xfId="48926"/>
    <cellStyle name="Normal 4 2 4 2 4 3" xfId="2285"/>
    <cellStyle name="Normal 4 2 4 2 4 3 10" xfId="56830"/>
    <cellStyle name="Normal 4 2 4 2 4 3 2" xfId="4652"/>
    <cellStyle name="Normal 4 2 4 2 4 3 2 2" xfId="11767"/>
    <cellStyle name="Normal 4 2 4 2 4 3 2 2 2" xfId="24590"/>
    <cellStyle name="Normal 4 2 4 2 4 3 2 3" xfId="24589"/>
    <cellStyle name="Normal 4 2 4 2 4 3 2 4" xfId="37852"/>
    <cellStyle name="Normal 4 2 4 2 4 3 2 5" xfId="44967"/>
    <cellStyle name="Normal 4 2 4 2 4 3 2 6" xfId="52082"/>
    <cellStyle name="Normal 4 2 4 2 4 3 2 7" xfId="59197"/>
    <cellStyle name="Normal 4 2 4 2 4 3 3" xfId="7023"/>
    <cellStyle name="Normal 4 2 4 2 4 3 3 2" xfId="14138"/>
    <cellStyle name="Normal 4 2 4 2 4 3 3 2 2" xfId="24592"/>
    <cellStyle name="Normal 4 2 4 2 4 3 3 3" xfId="24591"/>
    <cellStyle name="Normal 4 2 4 2 4 3 3 4" xfId="40223"/>
    <cellStyle name="Normal 4 2 4 2 4 3 3 5" xfId="47338"/>
    <cellStyle name="Normal 4 2 4 2 4 3 3 6" xfId="54453"/>
    <cellStyle name="Normal 4 2 4 2 4 3 3 7" xfId="61568"/>
    <cellStyle name="Normal 4 2 4 2 4 3 4" xfId="9400"/>
    <cellStyle name="Normal 4 2 4 2 4 3 4 2" xfId="24593"/>
    <cellStyle name="Normal 4 2 4 2 4 3 5" xfId="16515"/>
    <cellStyle name="Normal 4 2 4 2 4 3 5 2" xfId="24594"/>
    <cellStyle name="Normal 4 2 4 2 4 3 6" xfId="24588"/>
    <cellStyle name="Normal 4 2 4 2 4 3 7" xfId="35484"/>
    <cellStyle name="Normal 4 2 4 2 4 3 8" xfId="42600"/>
    <cellStyle name="Normal 4 2 4 2 4 3 9" xfId="49715"/>
    <cellStyle name="Normal 4 2 4 2 4 4" xfId="3064"/>
    <cellStyle name="Normal 4 2 4 2 4 4 2" xfId="10179"/>
    <cellStyle name="Normal 4 2 4 2 4 4 2 2" xfId="24596"/>
    <cellStyle name="Normal 4 2 4 2 4 4 3" xfId="24595"/>
    <cellStyle name="Normal 4 2 4 2 4 4 4" xfId="36264"/>
    <cellStyle name="Normal 4 2 4 2 4 4 5" xfId="43379"/>
    <cellStyle name="Normal 4 2 4 2 4 4 6" xfId="50494"/>
    <cellStyle name="Normal 4 2 4 2 4 4 7" xfId="57609"/>
    <cellStyle name="Normal 4 2 4 2 4 5" xfId="5435"/>
    <cellStyle name="Normal 4 2 4 2 4 5 2" xfId="12550"/>
    <cellStyle name="Normal 4 2 4 2 4 5 2 2" xfId="24598"/>
    <cellStyle name="Normal 4 2 4 2 4 5 3" xfId="24597"/>
    <cellStyle name="Normal 4 2 4 2 4 5 4" xfId="38635"/>
    <cellStyle name="Normal 4 2 4 2 4 5 5" xfId="45750"/>
    <cellStyle name="Normal 4 2 4 2 4 5 6" xfId="52865"/>
    <cellStyle name="Normal 4 2 4 2 4 5 7" xfId="59980"/>
    <cellStyle name="Normal 4 2 4 2 4 6" xfId="7812"/>
    <cellStyle name="Normal 4 2 4 2 4 6 2" xfId="24599"/>
    <cellStyle name="Normal 4 2 4 2 4 7" xfId="14927"/>
    <cellStyle name="Normal 4 2 4 2 4 7 2" xfId="24600"/>
    <cellStyle name="Normal 4 2 4 2 4 8" xfId="24580"/>
    <cellStyle name="Normal 4 2 4 2 4 9" xfId="33896"/>
    <cellStyle name="Normal 4 2 4 2 5" xfId="890"/>
    <cellStyle name="Normal 4 2 4 2 5 10" xfId="55436"/>
    <cellStyle name="Normal 4 2 4 2 5 2" xfId="3258"/>
    <cellStyle name="Normal 4 2 4 2 5 2 2" xfId="10373"/>
    <cellStyle name="Normal 4 2 4 2 5 2 2 2" xfId="24603"/>
    <cellStyle name="Normal 4 2 4 2 5 2 3" xfId="24602"/>
    <cellStyle name="Normal 4 2 4 2 5 2 4" xfId="36458"/>
    <cellStyle name="Normal 4 2 4 2 5 2 5" xfId="43573"/>
    <cellStyle name="Normal 4 2 4 2 5 2 6" xfId="50688"/>
    <cellStyle name="Normal 4 2 4 2 5 2 7" xfId="57803"/>
    <cellStyle name="Normal 4 2 4 2 5 3" xfId="5629"/>
    <cellStyle name="Normal 4 2 4 2 5 3 2" xfId="12744"/>
    <cellStyle name="Normal 4 2 4 2 5 3 2 2" xfId="24605"/>
    <cellStyle name="Normal 4 2 4 2 5 3 3" xfId="24604"/>
    <cellStyle name="Normal 4 2 4 2 5 3 4" xfId="38829"/>
    <cellStyle name="Normal 4 2 4 2 5 3 5" xfId="45944"/>
    <cellStyle name="Normal 4 2 4 2 5 3 6" xfId="53059"/>
    <cellStyle name="Normal 4 2 4 2 5 3 7" xfId="60174"/>
    <cellStyle name="Normal 4 2 4 2 5 4" xfId="8006"/>
    <cellStyle name="Normal 4 2 4 2 5 4 2" xfId="24606"/>
    <cellStyle name="Normal 4 2 4 2 5 5" xfId="15121"/>
    <cellStyle name="Normal 4 2 4 2 5 5 2" xfId="24607"/>
    <cellStyle name="Normal 4 2 4 2 5 6" xfId="24601"/>
    <cellStyle name="Normal 4 2 4 2 5 7" xfId="34090"/>
    <cellStyle name="Normal 4 2 4 2 5 8" xfId="41206"/>
    <cellStyle name="Normal 4 2 4 2 5 9" xfId="48321"/>
    <cellStyle name="Normal 4 2 4 2 6" xfId="1680"/>
    <cellStyle name="Normal 4 2 4 2 6 10" xfId="56225"/>
    <cellStyle name="Normal 4 2 4 2 6 2" xfId="4047"/>
    <cellStyle name="Normal 4 2 4 2 6 2 2" xfId="11162"/>
    <cellStyle name="Normal 4 2 4 2 6 2 2 2" xfId="24610"/>
    <cellStyle name="Normal 4 2 4 2 6 2 3" xfId="24609"/>
    <cellStyle name="Normal 4 2 4 2 6 2 4" xfId="37247"/>
    <cellStyle name="Normal 4 2 4 2 6 2 5" xfId="44362"/>
    <cellStyle name="Normal 4 2 4 2 6 2 6" xfId="51477"/>
    <cellStyle name="Normal 4 2 4 2 6 2 7" xfId="58592"/>
    <cellStyle name="Normal 4 2 4 2 6 3" xfId="6418"/>
    <cellStyle name="Normal 4 2 4 2 6 3 2" xfId="13533"/>
    <cellStyle name="Normal 4 2 4 2 6 3 2 2" xfId="24612"/>
    <cellStyle name="Normal 4 2 4 2 6 3 3" xfId="24611"/>
    <cellStyle name="Normal 4 2 4 2 6 3 4" xfId="39618"/>
    <cellStyle name="Normal 4 2 4 2 6 3 5" xfId="46733"/>
    <cellStyle name="Normal 4 2 4 2 6 3 6" xfId="53848"/>
    <cellStyle name="Normal 4 2 4 2 6 3 7" xfId="60963"/>
    <cellStyle name="Normal 4 2 4 2 6 4" xfId="8795"/>
    <cellStyle name="Normal 4 2 4 2 6 4 2" xfId="24613"/>
    <cellStyle name="Normal 4 2 4 2 6 5" xfId="15910"/>
    <cellStyle name="Normal 4 2 4 2 6 5 2" xfId="24614"/>
    <cellStyle name="Normal 4 2 4 2 6 6" xfId="24608"/>
    <cellStyle name="Normal 4 2 4 2 6 7" xfId="34879"/>
    <cellStyle name="Normal 4 2 4 2 6 8" xfId="41995"/>
    <cellStyle name="Normal 4 2 4 2 6 9" xfId="49110"/>
    <cellStyle name="Normal 4 2 4 2 7" xfId="2459"/>
    <cellStyle name="Normal 4 2 4 2 7 2" xfId="9574"/>
    <cellStyle name="Normal 4 2 4 2 7 2 2" xfId="24616"/>
    <cellStyle name="Normal 4 2 4 2 7 3" xfId="24615"/>
    <cellStyle name="Normal 4 2 4 2 7 4" xfId="35659"/>
    <cellStyle name="Normal 4 2 4 2 7 5" xfId="42774"/>
    <cellStyle name="Normal 4 2 4 2 7 6" xfId="49889"/>
    <cellStyle name="Normal 4 2 4 2 7 7" xfId="57004"/>
    <cellStyle name="Normal 4 2 4 2 8" xfId="4830"/>
    <cellStyle name="Normal 4 2 4 2 8 2" xfId="11945"/>
    <cellStyle name="Normal 4 2 4 2 8 2 2" xfId="24618"/>
    <cellStyle name="Normal 4 2 4 2 8 3" xfId="24617"/>
    <cellStyle name="Normal 4 2 4 2 8 4" xfId="38030"/>
    <cellStyle name="Normal 4 2 4 2 8 5" xfId="45145"/>
    <cellStyle name="Normal 4 2 4 2 8 6" xfId="52260"/>
    <cellStyle name="Normal 4 2 4 2 8 7" xfId="59375"/>
    <cellStyle name="Normal 4 2 4 2 9" xfId="7207"/>
    <cellStyle name="Normal 4 2 4 2 9 2" xfId="24619"/>
    <cellStyle name="Normal 4 2 4 3" xfId="137"/>
    <cellStyle name="Normal 4 2 4 3 10" xfId="14377"/>
    <cellStyle name="Normal 4 2 4 3 10 2" xfId="24621"/>
    <cellStyle name="Normal 4 2 4 3 11" xfId="24620"/>
    <cellStyle name="Normal 4 2 4 3 12" xfId="33346"/>
    <cellStyle name="Normal 4 2 4 3 13" xfId="40462"/>
    <cellStyle name="Normal 4 2 4 3 14" xfId="47577"/>
    <cellStyle name="Normal 4 2 4 3 15" xfId="54692"/>
    <cellStyle name="Normal 4 2 4 3 2" xfId="339"/>
    <cellStyle name="Normal 4 2 4 3 2 10" xfId="40657"/>
    <cellStyle name="Normal 4 2 4 3 2 11" xfId="47772"/>
    <cellStyle name="Normal 4 2 4 3 2 12" xfId="54887"/>
    <cellStyle name="Normal 4 2 4 3 2 2" xfId="1140"/>
    <cellStyle name="Normal 4 2 4 3 2 2 10" xfId="55686"/>
    <cellStyle name="Normal 4 2 4 3 2 2 2" xfId="3508"/>
    <cellStyle name="Normal 4 2 4 3 2 2 2 2" xfId="10623"/>
    <cellStyle name="Normal 4 2 4 3 2 2 2 2 2" xfId="24625"/>
    <cellStyle name="Normal 4 2 4 3 2 2 2 3" xfId="24624"/>
    <cellStyle name="Normal 4 2 4 3 2 2 2 4" xfId="36708"/>
    <cellStyle name="Normal 4 2 4 3 2 2 2 5" xfId="43823"/>
    <cellStyle name="Normal 4 2 4 3 2 2 2 6" xfId="50938"/>
    <cellStyle name="Normal 4 2 4 3 2 2 2 7" xfId="58053"/>
    <cellStyle name="Normal 4 2 4 3 2 2 3" xfId="5879"/>
    <cellStyle name="Normal 4 2 4 3 2 2 3 2" xfId="12994"/>
    <cellStyle name="Normal 4 2 4 3 2 2 3 2 2" xfId="24627"/>
    <cellStyle name="Normal 4 2 4 3 2 2 3 3" xfId="24626"/>
    <cellStyle name="Normal 4 2 4 3 2 2 3 4" xfId="39079"/>
    <cellStyle name="Normal 4 2 4 3 2 2 3 5" xfId="46194"/>
    <cellStyle name="Normal 4 2 4 3 2 2 3 6" xfId="53309"/>
    <cellStyle name="Normal 4 2 4 3 2 2 3 7" xfId="60424"/>
    <cellStyle name="Normal 4 2 4 3 2 2 4" xfId="8256"/>
    <cellStyle name="Normal 4 2 4 3 2 2 4 2" xfId="24628"/>
    <cellStyle name="Normal 4 2 4 3 2 2 5" xfId="15371"/>
    <cellStyle name="Normal 4 2 4 3 2 2 5 2" xfId="24629"/>
    <cellStyle name="Normal 4 2 4 3 2 2 6" xfId="24623"/>
    <cellStyle name="Normal 4 2 4 3 2 2 7" xfId="34340"/>
    <cellStyle name="Normal 4 2 4 3 2 2 8" xfId="41456"/>
    <cellStyle name="Normal 4 2 4 3 2 2 9" xfId="48571"/>
    <cellStyle name="Normal 4 2 4 3 2 3" xfId="1930"/>
    <cellStyle name="Normal 4 2 4 3 2 3 10" xfId="56475"/>
    <cellStyle name="Normal 4 2 4 3 2 3 2" xfId="4297"/>
    <cellStyle name="Normal 4 2 4 3 2 3 2 2" xfId="11412"/>
    <cellStyle name="Normal 4 2 4 3 2 3 2 2 2" xfId="24632"/>
    <cellStyle name="Normal 4 2 4 3 2 3 2 3" xfId="24631"/>
    <cellStyle name="Normal 4 2 4 3 2 3 2 4" xfId="37497"/>
    <cellStyle name="Normal 4 2 4 3 2 3 2 5" xfId="44612"/>
    <cellStyle name="Normal 4 2 4 3 2 3 2 6" xfId="51727"/>
    <cellStyle name="Normal 4 2 4 3 2 3 2 7" xfId="58842"/>
    <cellStyle name="Normal 4 2 4 3 2 3 3" xfId="6668"/>
    <cellStyle name="Normal 4 2 4 3 2 3 3 2" xfId="13783"/>
    <cellStyle name="Normal 4 2 4 3 2 3 3 2 2" xfId="24634"/>
    <cellStyle name="Normal 4 2 4 3 2 3 3 3" xfId="24633"/>
    <cellStyle name="Normal 4 2 4 3 2 3 3 4" xfId="39868"/>
    <cellStyle name="Normal 4 2 4 3 2 3 3 5" xfId="46983"/>
    <cellStyle name="Normal 4 2 4 3 2 3 3 6" xfId="54098"/>
    <cellStyle name="Normal 4 2 4 3 2 3 3 7" xfId="61213"/>
    <cellStyle name="Normal 4 2 4 3 2 3 4" xfId="9045"/>
    <cellStyle name="Normal 4 2 4 3 2 3 4 2" xfId="24635"/>
    <cellStyle name="Normal 4 2 4 3 2 3 5" xfId="16160"/>
    <cellStyle name="Normal 4 2 4 3 2 3 5 2" xfId="24636"/>
    <cellStyle name="Normal 4 2 4 3 2 3 6" xfId="24630"/>
    <cellStyle name="Normal 4 2 4 3 2 3 7" xfId="35129"/>
    <cellStyle name="Normal 4 2 4 3 2 3 8" xfId="42245"/>
    <cellStyle name="Normal 4 2 4 3 2 3 9" xfId="49360"/>
    <cellStyle name="Normal 4 2 4 3 2 4" xfId="2709"/>
    <cellStyle name="Normal 4 2 4 3 2 4 2" xfId="9824"/>
    <cellStyle name="Normal 4 2 4 3 2 4 2 2" xfId="24638"/>
    <cellStyle name="Normal 4 2 4 3 2 4 3" xfId="24637"/>
    <cellStyle name="Normal 4 2 4 3 2 4 4" xfId="35909"/>
    <cellStyle name="Normal 4 2 4 3 2 4 5" xfId="43024"/>
    <cellStyle name="Normal 4 2 4 3 2 4 6" xfId="50139"/>
    <cellStyle name="Normal 4 2 4 3 2 4 7" xfId="57254"/>
    <cellStyle name="Normal 4 2 4 3 2 5" xfId="5080"/>
    <cellStyle name="Normal 4 2 4 3 2 5 2" xfId="12195"/>
    <cellStyle name="Normal 4 2 4 3 2 5 2 2" xfId="24640"/>
    <cellStyle name="Normal 4 2 4 3 2 5 3" xfId="24639"/>
    <cellStyle name="Normal 4 2 4 3 2 5 4" xfId="38280"/>
    <cellStyle name="Normal 4 2 4 3 2 5 5" xfId="45395"/>
    <cellStyle name="Normal 4 2 4 3 2 5 6" xfId="52510"/>
    <cellStyle name="Normal 4 2 4 3 2 5 7" xfId="59625"/>
    <cellStyle name="Normal 4 2 4 3 2 6" xfId="7457"/>
    <cellStyle name="Normal 4 2 4 3 2 6 2" xfId="24641"/>
    <cellStyle name="Normal 4 2 4 3 2 7" xfId="14572"/>
    <cellStyle name="Normal 4 2 4 3 2 7 2" xfId="24642"/>
    <cellStyle name="Normal 4 2 4 3 2 8" xfId="24622"/>
    <cellStyle name="Normal 4 2 4 3 2 9" xfId="33541"/>
    <cellStyle name="Normal 4 2 4 3 3" xfId="534"/>
    <cellStyle name="Normal 4 2 4 3 3 10" xfId="40852"/>
    <cellStyle name="Normal 4 2 4 3 3 11" xfId="47967"/>
    <cellStyle name="Normal 4 2 4 3 3 12" xfId="55082"/>
    <cellStyle name="Normal 4 2 4 3 3 2" xfId="1335"/>
    <cellStyle name="Normal 4 2 4 3 3 2 10" xfId="55881"/>
    <cellStyle name="Normal 4 2 4 3 3 2 2" xfId="3703"/>
    <cellStyle name="Normal 4 2 4 3 3 2 2 2" xfId="10818"/>
    <cellStyle name="Normal 4 2 4 3 3 2 2 2 2" xfId="24646"/>
    <cellStyle name="Normal 4 2 4 3 3 2 2 3" xfId="24645"/>
    <cellStyle name="Normal 4 2 4 3 3 2 2 4" xfId="36903"/>
    <cellStyle name="Normal 4 2 4 3 3 2 2 5" xfId="44018"/>
    <cellStyle name="Normal 4 2 4 3 3 2 2 6" xfId="51133"/>
    <cellStyle name="Normal 4 2 4 3 3 2 2 7" xfId="58248"/>
    <cellStyle name="Normal 4 2 4 3 3 2 3" xfId="6074"/>
    <cellStyle name="Normal 4 2 4 3 3 2 3 2" xfId="13189"/>
    <cellStyle name="Normal 4 2 4 3 3 2 3 2 2" xfId="24648"/>
    <cellStyle name="Normal 4 2 4 3 3 2 3 3" xfId="24647"/>
    <cellStyle name="Normal 4 2 4 3 3 2 3 4" xfId="39274"/>
    <cellStyle name="Normal 4 2 4 3 3 2 3 5" xfId="46389"/>
    <cellStyle name="Normal 4 2 4 3 3 2 3 6" xfId="53504"/>
    <cellStyle name="Normal 4 2 4 3 3 2 3 7" xfId="60619"/>
    <cellStyle name="Normal 4 2 4 3 3 2 4" xfId="8451"/>
    <cellStyle name="Normal 4 2 4 3 3 2 4 2" xfId="24649"/>
    <cellStyle name="Normal 4 2 4 3 3 2 5" xfId="15566"/>
    <cellStyle name="Normal 4 2 4 3 3 2 5 2" xfId="24650"/>
    <cellStyle name="Normal 4 2 4 3 3 2 6" xfId="24644"/>
    <cellStyle name="Normal 4 2 4 3 3 2 7" xfId="34535"/>
    <cellStyle name="Normal 4 2 4 3 3 2 8" xfId="41651"/>
    <cellStyle name="Normal 4 2 4 3 3 2 9" xfId="48766"/>
    <cellStyle name="Normal 4 2 4 3 3 3" xfId="2125"/>
    <cellStyle name="Normal 4 2 4 3 3 3 10" xfId="56670"/>
    <cellStyle name="Normal 4 2 4 3 3 3 2" xfId="4492"/>
    <cellStyle name="Normal 4 2 4 3 3 3 2 2" xfId="11607"/>
    <cellStyle name="Normal 4 2 4 3 3 3 2 2 2" xfId="24653"/>
    <cellStyle name="Normal 4 2 4 3 3 3 2 3" xfId="24652"/>
    <cellStyle name="Normal 4 2 4 3 3 3 2 4" xfId="37692"/>
    <cellStyle name="Normal 4 2 4 3 3 3 2 5" xfId="44807"/>
    <cellStyle name="Normal 4 2 4 3 3 3 2 6" xfId="51922"/>
    <cellStyle name="Normal 4 2 4 3 3 3 2 7" xfId="59037"/>
    <cellStyle name="Normal 4 2 4 3 3 3 3" xfId="6863"/>
    <cellStyle name="Normal 4 2 4 3 3 3 3 2" xfId="13978"/>
    <cellStyle name="Normal 4 2 4 3 3 3 3 2 2" xfId="24655"/>
    <cellStyle name="Normal 4 2 4 3 3 3 3 3" xfId="24654"/>
    <cellStyle name="Normal 4 2 4 3 3 3 3 4" xfId="40063"/>
    <cellStyle name="Normal 4 2 4 3 3 3 3 5" xfId="47178"/>
    <cellStyle name="Normal 4 2 4 3 3 3 3 6" xfId="54293"/>
    <cellStyle name="Normal 4 2 4 3 3 3 3 7" xfId="61408"/>
    <cellStyle name="Normal 4 2 4 3 3 3 4" xfId="9240"/>
    <cellStyle name="Normal 4 2 4 3 3 3 4 2" xfId="24656"/>
    <cellStyle name="Normal 4 2 4 3 3 3 5" xfId="16355"/>
    <cellStyle name="Normal 4 2 4 3 3 3 5 2" xfId="24657"/>
    <cellStyle name="Normal 4 2 4 3 3 3 6" xfId="24651"/>
    <cellStyle name="Normal 4 2 4 3 3 3 7" xfId="35324"/>
    <cellStyle name="Normal 4 2 4 3 3 3 8" xfId="42440"/>
    <cellStyle name="Normal 4 2 4 3 3 3 9" xfId="49555"/>
    <cellStyle name="Normal 4 2 4 3 3 4" xfId="2904"/>
    <cellStyle name="Normal 4 2 4 3 3 4 2" xfId="10019"/>
    <cellStyle name="Normal 4 2 4 3 3 4 2 2" xfId="24659"/>
    <cellStyle name="Normal 4 2 4 3 3 4 3" xfId="24658"/>
    <cellStyle name="Normal 4 2 4 3 3 4 4" xfId="36104"/>
    <cellStyle name="Normal 4 2 4 3 3 4 5" xfId="43219"/>
    <cellStyle name="Normal 4 2 4 3 3 4 6" xfId="50334"/>
    <cellStyle name="Normal 4 2 4 3 3 4 7" xfId="57449"/>
    <cellStyle name="Normal 4 2 4 3 3 5" xfId="5275"/>
    <cellStyle name="Normal 4 2 4 3 3 5 2" xfId="12390"/>
    <cellStyle name="Normal 4 2 4 3 3 5 2 2" xfId="24661"/>
    <cellStyle name="Normal 4 2 4 3 3 5 3" xfId="24660"/>
    <cellStyle name="Normal 4 2 4 3 3 5 4" xfId="38475"/>
    <cellStyle name="Normal 4 2 4 3 3 5 5" xfId="45590"/>
    <cellStyle name="Normal 4 2 4 3 3 5 6" xfId="52705"/>
    <cellStyle name="Normal 4 2 4 3 3 5 7" xfId="59820"/>
    <cellStyle name="Normal 4 2 4 3 3 6" xfId="7652"/>
    <cellStyle name="Normal 4 2 4 3 3 6 2" xfId="24662"/>
    <cellStyle name="Normal 4 2 4 3 3 7" xfId="14767"/>
    <cellStyle name="Normal 4 2 4 3 3 7 2" xfId="24663"/>
    <cellStyle name="Normal 4 2 4 3 3 8" xfId="24643"/>
    <cellStyle name="Normal 4 2 4 3 3 9" xfId="33736"/>
    <cellStyle name="Normal 4 2 4 3 4" xfId="695"/>
    <cellStyle name="Normal 4 2 4 3 4 10" xfId="41013"/>
    <cellStyle name="Normal 4 2 4 3 4 11" xfId="48128"/>
    <cellStyle name="Normal 4 2 4 3 4 12" xfId="55243"/>
    <cellStyle name="Normal 4 2 4 3 4 2" xfId="1496"/>
    <cellStyle name="Normal 4 2 4 3 4 2 10" xfId="56042"/>
    <cellStyle name="Normal 4 2 4 3 4 2 2" xfId="3864"/>
    <cellStyle name="Normal 4 2 4 3 4 2 2 2" xfId="10979"/>
    <cellStyle name="Normal 4 2 4 3 4 2 2 2 2" xfId="24667"/>
    <cellStyle name="Normal 4 2 4 3 4 2 2 3" xfId="24666"/>
    <cellStyle name="Normal 4 2 4 3 4 2 2 4" xfId="37064"/>
    <cellStyle name="Normal 4 2 4 3 4 2 2 5" xfId="44179"/>
    <cellStyle name="Normal 4 2 4 3 4 2 2 6" xfId="51294"/>
    <cellStyle name="Normal 4 2 4 3 4 2 2 7" xfId="58409"/>
    <cellStyle name="Normal 4 2 4 3 4 2 3" xfId="6235"/>
    <cellStyle name="Normal 4 2 4 3 4 2 3 2" xfId="13350"/>
    <cellStyle name="Normal 4 2 4 3 4 2 3 2 2" xfId="24669"/>
    <cellStyle name="Normal 4 2 4 3 4 2 3 3" xfId="24668"/>
    <cellStyle name="Normal 4 2 4 3 4 2 3 4" xfId="39435"/>
    <cellStyle name="Normal 4 2 4 3 4 2 3 5" xfId="46550"/>
    <cellStyle name="Normal 4 2 4 3 4 2 3 6" xfId="53665"/>
    <cellStyle name="Normal 4 2 4 3 4 2 3 7" xfId="60780"/>
    <cellStyle name="Normal 4 2 4 3 4 2 4" xfId="8612"/>
    <cellStyle name="Normal 4 2 4 3 4 2 4 2" xfId="24670"/>
    <cellStyle name="Normal 4 2 4 3 4 2 5" xfId="15727"/>
    <cellStyle name="Normal 4 2 4 3 4 2 5 2" xfId="24671"/>
    <cellStyle name="Normal 4 2 4 3 4 2 6" xfId="24665"/>
    <cellStyle name="Normal 4 2 4 3 4 2 7" xfId="34696"/>
    <cellStyle name="Normal 4 2 4 3 4 2 8" xfId="41812"/>
    <cellStyle name="Normal 4 2 4 3 4 2 9" xfId="48927"/>
    <cellStyle name="Normal 4 2 4 3 4 3" xfId="2286"/>
    <cellStyle name="Normal 4 2 4 3 4 3 10" xfId="56831"/>
    <cellStyle name="Normal 4 2 4 3 4 3 2" xfId="4653"/>
    <cellStyle name="Normal 4 2 4 3 4 3 2 2" xfId="11768"/>
    <cellStyle name="Normal 4 2 4 3 4 3 2 2 2" xfId="24674"/>
    <cellStyle name="Normal 4 2 4 3 4 3 2 3" xfId="24673"/>
    <cellStyle name="Normal 4 2 4 3 4 3 2 4" xfId="37853"/>
    <cellStyle name="Normal 4 2 4 3 4 3 2 5" xfId="44968"/>
    <cellStyle name="Normal 4 2 4 3 4 3 2 6" xfId="52083"/>
    <cellStyle name="Normal 4 2 4 3 4 3 2 7" xfId="59198"/>
    <cellStyle name="Normal 4 2 4 3 4 3 3" xfId="7024"/>
    <cellStyle name="Normal 4 2 4 3 4 3 3 2" xfId="14139"/>
    <cellStyle name="Normal 4 2 4 3 4 3 3 2 2" xfId="24676"/>
    <cellStyle name="Normal 4 2 4 3 4 3 3 3" xfId="24675"/>
    <cellStyle name="Normal 4 2 4 3 4 3 3 4" xfId="40224"/>
    <cellStyle name="Normal 4 2 4 3 4 3 3 5" xfId="47339"/>
    <cellStyle name="Normal 4 2 4 3 4 3 3 6" xfId="54454"/>
    <cellStyle name="Normal 4 2 4 3 4 3 3 7" xfId="61569"/>
    <cellStyle name="Normal 4 2 4 3 4 3 4" xfId="9401"/>
    <cellStyle name="Normal 4 2 4 3 4 3 4 2" xfId="24677"/>
    <cellStyle name="Normal 4 2 4 3 4 3 5" xfId="16516"/>
    <cellStyle name="Normal 4 2 4 3 4 3 5 2" xfId="24678"/>
    <cellStyle name="Normal 4 2 4 3 4 3 6" xfId="24672"/>
    <cellStyle name="Normal 4 2 4 3 4 3 7" xfId="35485"/>
    <cellStyle name="Normal 4 2 4 3 4 3 8" xfId="42601"/>
    <cellStyle name="Normal 4 2 4 3 4 3 9" xfId="49716"/>
    <cellStyle name="Normal 4 2 4 3 4 4" xfId="3065"/>
    <cellStyle name="Normal 4 2 4 3 4 4 2" xfId="10180"/>
    <cellStyle name="Normal 4 2 4 3 4 4 2 2" xfId="24680"/>
    <cellStyle name="Normal 4 2 4 3 4 4 3" xfId="24679"/>
    <cellStyle name="Normal 4 2 4 3 4 4 4" xfId="36265"/>
    <cellStyle name="Normal 4 2 4 3 4 4 5" xfId="43380"/>
    <cellStyle name="Normal 4 2 4 3 4 4 6" xfId="50495"/>
    <cellStyle name="Normal 4 2 4 3 4 4 7" xfId="57610"/>
    <cellStyle name="Normal 4 2 4 3 4 5" xfId="5436"/>
    <cellStyle name="Normal 4 2 4 3 4 5 2" xfId="12551"/>
    <cellStyle name="Normal 4 2 4 3 4 5 2 2" xfId="24682"/>
    <cellStyle name="Normal 4 2 4 3 4 5 3" xfId="24681"/>
    <cellStyle name="Normal 4 2 4 3 4 5 4" xfId="38636"/>
    <cellStyle name="Normal 4 2 4 3 4 5 5" xfId="45751"/>
    <cellStyle name="Normal 4 2 4 3 4 5 6" xfId="52866"/>
    <cellStyle name="Normal 4 2 4 3 4 5 7" xfId="59981"/>
    <cellStyle name="Normal 4 2 4 3 4 6" xfId="7813"/>
    <cellStyle name="Normal 4 2 4 3 4 6 2" xfId="24683"/>
    <cellStyle name="Normal 4 2 4 3 4 7" xfId="14928"/>
    <cellStyle name="Normal 4 2 4 3 4 7 2" xfId="24684"/>
    <cellStyle name="Normal 4 2 4 3 4 8" xfId="24664"/>
    <cellStyle name="Normal 4 2 4 3 4 9" xfId="33897"/>
    <cellStyle name="Normal 4 2 4 3 5" xfId="945"/>
    <cellStyle name="Normal 4 2 4 3 5 10" xfId="55491"/>
    <cellStyle name="Normal 4 2 4 3 5 2" xfId="3313"/>
    <cellStyle name="Normal 4 2 4 3 5 2 2" xfId="10428"/>
    <cellStyle name="Normal 4 2 4 3 5 2 2 2" xfId="24687"/>
    <cellStyle name="Normal 4 2 4 3 5 2 3" xfId="24686"/>
    <cellStyle name="Normal 4 2 4 3 5 2 4" xfId="36513"/>
    <cellStyle name="Normal 4 2 4 3 5 2 5" xfId="43628"/>
    <cellStyle name="Normal 4 2 4 3 5 2 6" xfId="50743"/>
    <cellStyle name="Normal 4 2 4 3 5 2 7" xfId="57858"/>
    <cellStyle name="Normal 4 2 4 3 5 3" xfId="5684"/>
    <cellStyle name="Normal 4 2 4 3 5 3 2" xfId="12799"/>
    <cellStyle name="Normal 4 2 4 3 5 3 2 2" xfId="24689"/>
    <cellStyle name="Normal 4 2 4 3 5 3 3" xfId="24688"/>
    <cellStyle name="Normal 4 2 4 3 5 3 4" xfId="38884"/>
    <cellStyle name="Normal 4 2 4 3 5 3 5" xfId="45999"/>
    <cellStyle name="Normal 4 2 4 3 5 3 6" xfId="53114"/>
    <cellStyle name="Normal 4 2 4 3 5 3 7" xfId="60229"/>
    <cellStyle name="Normal 4 2 4 3 5 4" xfId="8061"/>
    <cellStyle name="Normal 4 2 4 3 5 4 2" xfId="24690"/>
    <cellStyle name="Normal 4 2 4 3 5 5" xfId="15176"/>
    <cellStyle name="Normal 4 2 4 3 5 5 2" xfId="24691"/>
    <cellStyle name="Normal 4 2 4 3 5 6" xfId="24685"/>
    <cellStyle name="Normal 4 2 4 3 5 7" xfId="34145"/>
    <cellStyle name="Normal 4 2 4 3 5 8" xfId="41261"/>
    <cellStyle name="Normal 4 2 4 3 5 9" xfId="48376"/>
    <cellStyle name="Normal 4 2 4 3 6" xfId="1735"/>
    <cellStyle name="Normal 4 2 4 3 6 10" xfId="56280"/>
    <cellStyle name="Normal 4 2 4 3 6 2" xfId="4102"/>
    <cellStyle name="Normal 4 2 4 3 6 2 2" xfId="11217"/>
    <cellStyle name="Normal 4 2 4 3 6 2 2 2" xfId="24694"/>
    <cellStyle name="Normal 4 2 4 3 6 2 3" xfId="24693"/>
    <cellStyle name="Normal 4 2 4 3 6 2 4" xfId="37302"/>
    <cellStyle name="Normal 4 2 4 3 6 2 5" xfId="44417"/>
    <cellStyle name="Normal 4 2 4 3 6 2 6" xfId="51532"/>
    <cellStyle name="Normal 4 2 4 3 6 2 7" xfId="58647"/>
    <cellStyle name="Normal 4 2 4 3 6 3" xfId="6473"/>
    <cellStyle name="Normal 4 2 4 3 6 3 2" xfId="13588"/>
    <cellStyle name="Normal 4 2 4 3 6 3 2 2" xfId="24696"/>
    <cellStyle name="Normal 4 2 4 3 6 3 3" xfId="24695"/>
    <cellStyle name="Normal 4 2 4 3 6 3 4" xfId="39673"/>
    <cellStyle name="Normal 4 2 4 3 6 3 5" xfId="46788"/>
    <cellStyle name="Normal 4 2 4 3 6 3 6" xfId="53903"/>
    <cellStyle name="Normal 4 2 4 3 6 3 7" xfId="61018"/>
    <cellStyle name="Normal 4 2 4 3 6 4" xfId="8850"/>
    <cellStyle name="Normal 4 2 4 3 6 4 2" xfId="24697"/>
    <cellStyle name="Normal 4 2 4 3 6 5" xfId="15965"/>
    <cellStyle name="Normal 4 2 4 3 6 5 2" xfId="24698"/>
    <cellStyle name="Normal 4 2 4 3 6 6" xfId="24692"/>
    <cellStyle name="Normal 4 2 4 3 6 7" xfId="34934"/>
    <cellStyle name="Normal 4 2 4 3 6 8" xfId="42050"/>
    <cellStyle name="Normal 4 2 4 3 6 9" xfId="49165"/>
    <cellStyle name="Normal 4 2 4 3 7" xfId="2514"/>
    <cellStyle name="Normal 4 2 4 3 7 2" xfId="9629"/>
    <cellStyle name="Normal 4 2 4 3 7 2 2" xfId="24700"/>
    <cellStyle name="Normal 4 2 4 3 7 3" xfId="24699"/>
    <cellStyle name="Normal 4 2 4 3 7 4" xfId="35714"/>
    <cellStyle name="Normal 4 2 4 3 7 5" xfId="42829"/>
    <cellStyle name="Normal 4 2 4 3 7 6" xfId="49944"/>
    <cellStyle name="Normal 4 2 4 3 7 7" xfId="57059"/>
    <cellStyle name="Normal 4 2 4 3 8" xfId="4885"/>
    <cellStyle name="Normal 4 2 4 3 8 2" xfId="12000"/>
    <cellStyle name="Normal 4 2 4 3 8 2 2" xfId="24702"/>
    <cellStyle name="Normal 4 2 4 3 8 3" xfId="24701"/>
    <cellStyle name="Normal 4 2 4 3 8 4" xfId="38085"/>
    <cellStyle name="Normal 4 2 4 3 8 5" xfId="45200"/>
    <cellStyle name="Normal 4 2 4 3 8 6" xfId="52315"/>
    <cellStyle name="Normal 4 2 4 3 8 7" xfId="59430"/>
    <cellStyle name="Normal 4 2 4 3 9" xfId="7262"/>
    <cellStyle name="Normal 4 2 4 3 9 2" xfId="24703"/>
    <cellStyle name="Normal 4 2 4 4" xfId="239"/>
    <cellStyle name="Normal 4 2 4 4 10" xfId="40557"/>
    <cellStyle name="Normal 4 2 4 4 11" xfId="47672"/>
    <cellStyle name="Normal 4 2 4 4 12" xfId="54787"/>
    <cellStyle name="Normal 4 2 4 4 2" xfId="1040"/>
    <cellStyle name="Normal 4 2 4 4 2 10" xfId="55586"/>
    <cellStyle name="Normal 4 2 4 4 2 2" xfId="3408"/>
    <cellStyle name="Normal 4 2 4 4 2 2 2" xfId="10523"/>
    <cellStyle name="Normal 4 2 4 4 2 2 2 2" xfId="24707"/>
    <cellStyle name="Normal 4 2 4 4 2 2 3" xfId="24706"/>
    <cellStyle name="Normal 4 2 4 4 2 2 4" xfId="36608"/>
    <cellStyle name="Normal 4 2 4 4 2 2 5" xfId="43723"/>
    <cellStyle name="Normal 4 2 4 4 2 2 6" xfId="50838"/>
    <cellStyle name="Normal 4 2 4 4 2 2 7" xfId="57953"/>
    <cellStyle name="Normal 4 2 4 4 2 3" xfId="5779"/>
    <cellStyle name="Normal 4 2 4 4 2 3 2" xfId="12894"/>
    <cellStyle name="Normal 4 2 4 4 2 3 2 2" xfId="24709"/>
    <cellStyle name="Normal 4 2 4 4 2 3 3" xfId="24708"/>
    <cellStyle name="Normal 4 2 4 4 2 3 4" xfId="38979"/>
    <cellStyle name="Normal 4 2 4 4 2 3 5" xfId="46094"/>
    <cellStyle name="Normal 4 2 4 4 2 3 6" xfId="53209"/>
    <cellStyle name="Normal 4 2 4 4 2 3 7" xfId="60324"/>
    <cellStyle name="Normal 4 2 4 4 2 4" xfId="8156"/>
    <cellStyle name="Normal 4 2 4 4 2 4 2" xfId="24710"/>
    <cellStyle name="Normal 4 2 4 4 2 5" xfId="15271"/>
    <cellStyle name="Normal 4 2 4 4 2 5 2" xfId="24711"/>
    <cellStyle name="Normal 4 2 4 4 2 6" xfId="24705"/>
    <cellStyle name="Normal 4 2 4 4 2 7" xfId="34240"/>
    <cellStyle name="Normal 4 2 4 4 2 8" xfId="41356"/>
    <cellStyle name="Normal 4 2 4 4 2 9" xfId="48471"/>
    <cellStyle name="Normal 4 2 4 4 3" xfId="1830"/>
    <cellStyle name="Normal 4 2 4 4 3 10" xfId="56375"/>
    <cellStyle name="Normal 4 2 4 4 3 2" xfId="4197"/>
    <cellStyle name="Normal 4 2 4 4 3 2 2" xfId="11312"/>
    <cellStyle name="Normal 4 2 4 4 3 2 2 2" xfId="24714"/>
    <cellStyle name="Normal 4 2 4 4 3 2 3" xfId="24713"/>
    <cellStyle name="Normal 4 2 4 4 3 2 4" xfId="37397"/>
    <cellStyle name="Normal 4 2 4 4 3 2 5" xfId="44512"/>
    <cellStyle name="Normal 4 2 4 4 3 2 6" xfId="51627"/>
    <cellStyle name="Normal 4 2 4 4 3 2 7" xfId="58742"/>
    <cellStyle name="Normal 4 2 4 4 3 3" xfId="6568"/>
    <cellStyle name="Normal 4 2 4 4 3 3 2" xfId="13683"/>
    <cellStyle name="Normal 4 2 4 4 3 3 2 2" xfId="24716"/>
    <cellStyle name="Normal 4 2 4 4 3 3 3" xfId="24715"/>
    <cellStyle name="Normal 4 2 4 4 3 3 4" xfId="39768"/>
    <cellStyle name="Normal 4 2 4 4 3 3 5" xfId="46883"/>
    <cellStyle name="Normal 4 2 4 4 3 3 6" xfId="53998"/>
    <cellStyle name="Normal 4 2 4 4 3 3 7" xfId="61113"/>
    <cellStyle name="Normal 4 2 4 4 3 4" xfId="8945"/>
    <cellStyle name="Normal 4 2 4 4 3 4 2" xfId="24717"/>
    <cellStyle name="Normal 4 2 4 4 3 5" xfId="16060"/>
    <cellStyle name="Normal 4 2 4 4 3 5 2" xfId="24718"/>
    <cellStyle name="Normal 4 2 4 4 3 6" xfId="24712"/>
    <cellStyle name="Normal 4 2 4 4 3 7" xfId="35029"/>
    <cellStyle name="Normal 4 2 4 4 3 8" xfId="42145"/>
    <cellStyle name="Normal 4 2 4 4 3 9" xfId="49260"/>
    <cellStyle name="Normal 4 2 4 4 4" xfId="2609"/>
    <cellStyle name="Normal 4 2 4 4 4 2" xfId="9724"/>
    <cellStyle name="Normal 4 2 4 4 4 2 2" xfId="24720"/>
    <cellStyle name="Normal 4 2 4 4 4 3" xfId="24719"/>
    <cellStyle name="Normal 4 2 4 4 4 4" xfId="35809"/>
    <cellStyle name="Normal 4 2 4 4 4 5" xfId="42924"/>
    <cellStyle name="Normal 4 2 4 4 4 6" xfId="50039"/>
    <cellStyle name="Normal 4 2 4 4 4 7" xfId="57154"/>
    <cellStyle name="Normal 4 2 4 4 5" xfId="4980"/>
    <cellStyle name="Normal 4 2 4 4 5 2" xfId="12095"/>
    <cellStyle name="Normal 4 2 4 4 5 2 2" xfId="24722"/>
    <cellStyle name="Normal 4 2 4 4 5 3" xfId="24721"/>
    <cellStyle name="Normal 4 2 4 4 5 4" xfId="38180"/>
    <cellStyle name="Normal 4 2 4 4 5 5" xfId="45295"/>
    <cellStyle name="Normal 4 2 4 4 5 6" xfId="52410"/>
    <cellStyle name="Normal 4 2 4 4 5 7" xfId="59525"/>
    <cellStyle name="Normal 4 2 4 4 6" xfId="7357"/>
    <cellStyle name="Normal 4 2 4 4 6 2" xfId="24723"/>
    <cellStyle name="Normal 4 2 4 4 7" xfId="14472"/>
    <cellStyle name="Normal 4 2 4 4 7 2" xfId="24724"/>
    <cellStyle name="Normal 4 2 4 4 8" xfId="24704"/>
    <cellStyle name="Normal 4 2 4 4 9" xfId="33441"/>
    <cellStyle name="Normal 4 2 4 5" xfId="434"/>
    <cellStyle name="Normal 4 2 4 5 10" xfId="40752"/>
    <cellStyle name="Normal 4 2 4 5 11" xfId="47867"/>
    <cellStyle name="Normal 4 2 4 5 12" xfId="54982"/>
    <cellStyle name="Normal 4 2 4 5 2" xfId="1235"/>
    <cellStyle name="Normal 4 2 4 5 2 10" xfId="55781"/>
    <cellStyle name="Normal 4 2 4 5 2 2" xfId="3603"/>
    <cellStyle name="Normal 4 2 4 5 2 2 2" xfId="10718"/>
    <cellStyle name="Normal 4 2 4 5 2 2 2 2" xfId="24728"/>
    <cellStyle name="Normal 4 2 4 5 2 2 3" xfId="24727"/>
    <cellStyle name="Normal 4 2 4 5 2 2 4" xfId="36803"/>
    <cellStyle name="Normal 4 2 4 5 2 2 5" xfId="43918"/>
    <cellStyle name="Normal 4 2 4 5 2 2 6" xfId="51033"/>
    <cellStyle name="Normal 4 2 4 5 2 2 7" xfId="58148"/>
    <cellStyle name="Normal 4 2 4 5 2 3" xfId="5974"/>
    <cellStyle name="Normal 4 2 4 5 2 3 2" xfId="13089"/>
    <cellStyle name="Normal 4 2 4 5 2 3 2 2" xfId="24730"/>
    <cellStyle name="Normal 4 2 4 5 2 3 3" xfId="24729"/>
    <cellStyle name="Normal 4 2 4 5 2 3 4" xfId="39174"/>
    <cellStyle name="Normal 4 2 4 5 2 3 5" xfId="46289"/>
    <cellStyle name="Normal 4 2 4 5 2 3 6" xfId="53404"/>
    <cellStyle name="Normal 4 2 4 5 2 3 7" xfId="60519"/>
    <cellStyle name="Normal 4 2 4 5 2 4" xfId="8351"/>
    <cellStyle name="Normal 4 2 4 5 2 4 2" xfId="24731"/>
    <cellStyle name="Normal 4 2 4 5 2 5" xfId="15466"/>
    <cellStyle name="Normal 4 2 4 5 2 5 2" xfId="24732"/>
    <cellStyle name="Normal 4 2 4 5 2 6" xfId="24726"/>
    <cellStyle name="Normal 4 2 4 5 2 7" xfId="34435"/>
    <cellStyle name="Normal 4 2 4 5 2 8" xfId="41551"/>
    <cellStyle name="Normal 4 2 4 5 2 9" xfId="48666"/>
    <cellStyle name="Normal 4 2 4 5 3" xfId="2025"/>
    <cellStyle name="Normal 4 2 4 5 3 10" xfId="56570"/>
    <cellStyle name="Normal 4 2 4 5 3 2" xfId="4392"/>
    <cellStyle name="Normal 4 2 4 5 3 2 2" xfId="11507"/>
    <cellStyle name="Normal 4 2 4 5 3 2 2 2" xfId="24735"/>
    <cellStyle name="Normal 4 2 4 5 3 2 3" xfId="24734"/>
    <cellStyle name="Normal 4 2 4 5 3 2 4" xfId="37592"/>
    <cellStyle name="Normal 4 2 4 5 3 2 5" xfId="44707"/>
    <cellStyle name="Normal 4 2 4 5 3 2 6" xfId="51822"/>
    <cellStyle name="Normal 4 2 4 5 3 2 7" xfId="58937"/>
    <cellStyle name="Normal 4 2 4 5 3 3" xfId="6763"/>
    <cellStyle name="Normal 4 2 4 5 3 3 2" xfId="13878"/>
    <cellStyle name="Normal 4 2 4 5 3 3 2 2" xfId="24737"/>
    <cellStyle name="Normal 4 2 4 5 3 3 3" xfId="24736"/>
    <cellStyle name="Normal 4 2 4 5 3 3 4" xfId="39963"/>
    <cellStyle name="Normal 4 2 4 5 3 3 5" xfId="47078"/>
    <cellStyle name="Normal 4 2 4 5 3 3 6" xfId="54193"/>
    <cellStyle name="Normal 4 2 4 5 3 3 7" xfId="61308"/>
    <cellStyle name="Normal 4 2 4 5 3 4" xfId="9140"/>
    <cellStyle name="Normal 4 2 4 5 3 4 2" xfId="24738"/>
    <cellStyle name="Normal 4 2 4 5 3 5" xfId="16255"/>
    <cellStyle name="Normal 4 2 4 5 3 5 2" xfId="24739"/>
    <cellStyle name="Normal 4 2 4 5 3 6" xfId="24733"/>
    <cellStyle name="Normal 4 2 4 5 3 7" xfId="35224"/>
    <cellStyle name="Normal 4 2 4 5 3 8" xfId="42340"/>
    <cellStyle name="Normal 4 2 4 5 3 9" xfId="49455"/>
    <cellStyle name="Normal 4 2 4 5 4" xfId="2804"/>
    <cellStyle name="Normal 4 2 4 5 4 2" xfId="9919"/>
    <cellStyle name="Normal 4 2 4 5 4 2 2" xfId="24741"/>
    <cellStyle name="Normal 4 2 4 5 4 3" xfId="24740"/>
    <cellStyle name="Normal 4 2 4 5 4 4" xfId="36004"/>
    <cellStyle name="Normal 4 2 4 5 4 5" xfId="43119"/>
    <cellStyle name="Normal 4 2 4 5 4 6" xfId="50234"/>
    <cellStyle name="Normal 4 2 4 5 4 7" xfId="57349"/>
    <cellStyle name="Normal 4 2 4 5 5" xfId="5175"/>
    <cellStyle name="Normal 4 2 4 5 5 2" xfId="12290"/>
    <cellStyle name="Normal 4 2 4 5 5 2 2" xfId="24743"/>
    <cellStyle name="Normal 4 2 4 5 5 3" xfId="24742"/>
    <cellStyle name="Normal 4 2 4 5 5 4" xfId="38375"/>
    <cellStyle name="Normal 4 2 4 5 5 5" xfId="45490"/>
    <cellStyle name="Normal 4 2 4 5 5 6" xfId="52605"/>
    <cellStyle name="Normal 4 2 4 5 5 7" xfId="59720"/>
    <cellStyle name="Normal 4 2 4 5 6" xfId="7552"/>
    <cellStyle name="Normal 4 2 4 5 6 2" xfId="24744"/>
    <cellStyle name="Normal 4 2 4 5 7" xfId="14667"/>
    <cellStyle name="Normal 4 2 4 5 7 2" xfId="24745"/>
    <cellStyle name="Normal 4 2 4 5 8" xfId="24725"/>
    <cellStyle name="Normal 4 2 4 5 9" xfId="33636"/>
    <cellStyle name="Normal 4 2 4 6" xfId="693"/>
    <cellStyle name="Normal 4 2 4 6 10" xfId="41011"/>
    <cellStyle name="Normal 4 2 4 6 11" xfId="48126"/>
    <cellStyle name="Normal 4 2 4 6 12" xfId="55241"/>
    <cellStyle name="Normal 4 2 4 6 2" xfId="1494"/>
    <cellStyle name="Normal 4 2 4 6 2 10" xfId="56040"/>
    <cellStyle name="Normal 4 2 4 6 2 2" xfId="3862"/>
    <cellStyle name="Normal 4 2 4 6 2 2 2" xfId="10977"/>
    <cellStyle name="Normal 4 2 4 6 2 2 2 2" xfId="24749"/>
    <cellStyle name="Normal 4 2 4 6 2 2 3" xfId="24748"/>
    <cellStyle name="Normal 4 2 4 6 2 2 4" xfId="37062"/>
    <cellStyle name="Normal 4 2 4 6 2 2 5" xfId="44177"/>
    <cellStyle name="Normal 4 2 4 6 2 2 6" xfId="51292"/>
    <cellStyle name="Normal 4 2 4 6 2 2 7" xfId="58407"/>
    <cellStyle name="Normal 4 2 4 6 2 3" xfId="6233"/>
    <cellStyle name="Normal 4 2 4 6 2 3 2" xfId="13348"/>
    <cellStyle name="Normal 4 2 4 6 2 3 2 2" xfId="24751"/>
    <cellStyle name="Normal 4 2 4 6 2 3 3" xfId="24750"/>
    <cellStyle name="Normal 4 2 4 6 2 3 4" xfId="39433"/>
    <cellStyle name="Normal 4 2 4 6 2 3 5" xfId="46548"/>
    <cellStyle name="Normal 4 2 4 6 2 3 6" xfId="53663"/>
    <cellStyle name="Normal 4 2 4 6 2 3 7" xfId="60778"/>
    <cellStyle name="Normal 4 2 4 6 2 4" xfId="8610"/>
    <cellStyle name="Normal 4 2 4 6 2 4 2" xfId="24752"/>
    <cellStyle name="Normal 4 2 4 6 2 5" xfId="15725"/>
    <cellStyle name="Normal 4 2 4 6 2 5 2" xfId="24753"/>
    <cellStyle name="Normal 4 2 4 6 2 6" xfId="24747"/>
    <cellStyle name="Normal 4 2 4 6 2 7" xfId="34694"/>
    <cellStyle name="Normal 4 2 4 6 2 8" xfId="41810"/>
    <cellStyle name="Normal 4 2 4 6 2 9" xfId="48925"/>
    <cellStyle name="Normal 4 2 4 6 3" xfId="2284"/>
    <cellStyle name="Normal 4 2 4 6 3 10" xfId="56829"/>
    <cellStyle name="Normal 4 2 4 6 3 2" xfId="4651"/>
    <cellStyle name="Normal 4 2 4 6 3 2 2" xfId="11766"/>
    <cellStyle name="Normal 4 2 4 6 3 2 2 2" xfId="24756"/>
    <cellStyle name="Normal 4 2 4 6 3 2 3" xfId="24755"/>
    <cellStyle name="Normal 4 2 4 6 3 2 4" xfId="37851"/>
    <cellStyle name="Normal 4 2 4 6 3 2 5" xfId="44966"/>
    <cellStyle name="Normal 4 2 4 6 3 2 6" xfId="52081"/>
    <cellStyle name="Normal 4 2 4 6 3 2 7" xfId="59196"/>
    <cellStyle name="Normal 4 2 4 6 3 3" xfId="7022"/>
    <cellStyle name="Normal 4 2 4 6 3 3 2" xfId="14137"/>
    <cellStyle name="Normal 4 2 4 6 3 3 2 2" xfId="24758"/>
    <cellStyle name="Normal 4 2 4 6 3 3 3" xfId="24757"/>
    <cellStyle name="Normal 4 2 4 6 3 3 4" xfId="40222"/>
    <cellStyle name="Normal 4 2 4 6 3 3 5" xfId="47337"/>
    <cellStyle name="Normal 4 2 4 6 3 3 6" xfId="54452"/>
    <cellStyle name="Normal 4 2 4 6 3 3 7" xfId="61567"/>
    <cellStyle name="Normal 4 2 4 6 3 4" xfId="9399"/>
    <cellStyle name="Normal 4 2 4 6 3 4 2" xfId="24759"/>
    <cellStyle name="Normal 4 2 4 6 3 5" xfId="16514"/>
    <cellStyle name="Normal 4 2 4 6 3 5 2" xfId="24760"/>
    <cellStyle name="Normal 4 2 4 6 3 6" xfId="24754"/>
    <cellStyle name="Normal 4 2 4 6 3 7" xfId="35483"/>
    <cellStyle name="Normal 4 2 4 6 3 8" xfId="42599"/>
    <cellStyle name="Normal 4 2 4 6 3 9" xfId="49714"/>
    <cellStyle name="Normal 4 2 4 6 4" xfId="3063"/>
    <cellStyle name="Normal 4 2 4 6 4 2" xfId="10178"/>
    <cellStyle name="Normal 4 2 4 6 4 2 2" xfId="24762"/>
    <cellStyle name="Normal 4 2 4 6 4 3" xfId="24761"/>
    <cellStyle name="Normal 4 2 4 6 4 4" xfId="36263"/>
    <cellStyle name="Normal 4 2 4 6 4 5" xfId="43378"/>
    <cellStyle name="Normal 4 2 4 6 4 6" xfId="50493"/>
    <cellStyle name="Normal 4 2 4 6 4 7" xfId="57608"/>
    <cellStyle name="Normal 4 2 4 6 5" xfId="5434"/>
    <cellStyle name="Normal 4 2 4 6 5 2" xfId="12549"/>
    <cellStyle name="Normal 4 2 4 6 5 2 2" xfId="24764"/>
    <cellStyle name="Normal 4 2 4 6 5 3" xfId="24763"/>
    <cellStyle name="Normal 4 2 4 6 5 4" xfId="38634"/>
    <cellStyle name="Normal 4 2 4 6 5 5" xfId="45749"/>
    <cellStyle name="Normal 4 2 4 6 5 6" xfId="52864"/>
    <cellStyle name="Normal 4 2 4 6 5 7" xfId="59979"/>
    <cellStyle name="Normal 4 2 4 6 6" xfId="7811"/>
    <cellStyle name="Normal 4 2 4 6 6 2" xfId="24765"/>
    <cellStyle name="Normal 4 2 4 6 7" xfId="14926"/>
    <cellStyle name="Normal 4 2 4 6 7 2" xfId="24766"/>
    <cellStyle name="Normal 4 2 4 6 8" xfId="24746"/>
    <cellStyle name="Normal 4 2 4 6 9" xfId="33895"/>
    <cellStyle name="Normal 4 2 4 7" xfId="845"/>
    <cellStyle name="Normal 4 2 4 7 10" xfId="55391"/>
    <cellStyle name="Normal 4 2 4 7 2" xfId="3213"/>
    <cellStyle name="Normal 4 2 4 7 2 2" xfId="10328"/>
    <cellStyle name="Normal 4 2 4 7 2 2 2" xfId="24769"/>
    <cellStyle name="Normal 4 2 4 7 2 3" xfId="24768"/>
    <cellStyle name="Normal 4 2 4 7 2 4" xfId="36413"/>
    <cellStyle name="Normal 4 2 4 7 2 5" xfId="43528"/>
    <cellStyle name="Normal 4 2 4 7 2 6" xfId="50643"/>
    <cellStyle name="Normal 4 2 4 7 2 7" xfId="57758"/>
    <cellStyle name="Normal 4 2 4 7 3" xfId="5584"/>
    <cellStyle name="Normal 4 2 4 7 3 2" xfId="12699"/>
    <cellStyle name="Normal 4 2 4 7 3 2 2" xfId="24771"/>
    <cellStyle name="Normal 4 2 4 7 3 3" xfId="24770"/>
    <cellStyle name="Normal 4 2 4 7 3 4" xfId="38784"/>
    <cellStyle name="Normal 4 2 4 7 3 5" xfId="45899"/>
    <cellStyle name="Normal 4 2 4 7 3 6" xfId="53014"/>
    <cellStyle name="Normal 4 2 4 7 3 7" xfId="60129"/>
    <cellStyle name="Normal 4 2 4 7 4" xfId="7961"/>
    <cellStyle name="Normal 4 2 4 7 4 2" xfId="24772"/>
    <cellStyle name="Normal 4 2 4 7 5" xfId="15076"/>
    <cellStyle name="Normal 4 2 4 7 5 2" xfId="24773"/>
    <cellStyle name="Normal 4 2 4 7 6" xfId="24767"/>
    <cellStyle name="Normal 4 2 4 7 7" xfId="34045"/>
    <cellStyle name="Normal 4 2 4 7 8" xfId="41161"/>
    <cellStyle name="Normal 4 2 4 7 9" xfId="48276"/>
    <cellStyle name="Normal 4 2 4 8" xfId="1635"/>
    <cellStyle name="Normal 4 2 4 8 10" xfId="56180"/>
    <cellStyle name="Normal 4 2 4 8 2" xfId="4002"/>
    <cellStyle name="Normal 4 2 4 8 2 2" xfId="11117"/>
    <cellStyle name="Normal 4 2 4 8 2 2 2" xfId="24776"/>
    <cellStyle name="Normal 4 2 4 8 2 3" xfId="24775"/>
    <cellStyle name="Normal 4 2 4 8 2 4" xfId="37202"/>
    <cellStyle name="Normal 4 2 4 8 2 5" xfId="44317"/>
    <cellStyle name="Normal 4 2 4 8 2 6" xfId="51432"/>
    <cellStyle name="Normal 4 2 4 8 2 7" xfId="58547"/>
    <cellStyle name="Normal 4 2 4 8 3" xfId="6373"/>
    <cellStyle name="Normal 4 2 4 8 3 2" xfId="13488"/>
    <cellStyle name="Normal 4 2 4 8 3 2 2" xfId="24778"/>
    <cellStyle name="Normal 4 2 4 8 3 3" xfId="24777"/>
    <cellStyle name="Normal 4 2 4 8 3 4" xfId="39573"/>
    <cellStyle name="Normal 4 2 4 8 3 5" xfId="46688"/>
    <cellStyle name="Normal 4 2 4 8 3 6" xfId="53803"/>
    <cellStyle name="Normal 4 2 4 8 3 7" xfId="60918"/>
    <cellStyle name="Normal 4 2 4 8 4" xfId="8750"/>
    <cellStyle name="Normal 4 2 4 8 4 2" xfId="24779"/>
    <cellStyle name="Normal 4 2 4 8 5" xfId="15865"/>
    <cellStyle name="Normal 4 2 4 8 5 2" xfId="24780"/>
    <cellStyle name="Normal 4 2 4 8 6" xfId="24774"/>
    <cellStyle name="Normal 4 2 4 8 7" xfId="34834"/>
    <cellStyle name="Normal 4 2 4 8 8" xfId="41950"/>
    <cellStyle name="Normal 4 2 4 8 9" xfId="49065"/>
    <cellStyle name="Normal 4 2 4 9" xfId="2414"/>
    <cellStyle name="Normal 4 2 4 9 2" xfId="9529"/>
    <cellStyle name="Normal 4 2 4 9 2 2" xfId="24782"/>
    <cellStyle name="Normal 4 2 4 9 3" xfId="24781"/>
    <cellStyle name="Normal 4 2 4 9 4" xfId="35614"/>
    <cellStyle name="Normal 4 2 4 9 5" xfId="42729"/>
    <cellStyle name="Normal 4 2 4 9 6" xfId="49844"/>
    <cellStyle name="Normal 4 2 4 9 7" xfId="56959"/>
    <cellStyle name="Normal 4 2 5" xfId="75"/>
    <cellStyle name="Normal 4 2 5 10" xfId="7200"/>
    <cellStyle name="Normal 4 2 5 10 2" xfId="24784"/>
    <cellStyle name="Normal 4 2 5 11" xfId="14315"/>
    <cellStyle name="Normal 4 2 5 11 2" xfId="24785"/>
    <cellStyle name="Normal 4 2 5 12" xfId="24783"/>
    <cellStyle name="Normal 4 2 5 13" xfId="33284"/>
    <cellStyle name="Normal 4 2 5 14" xfId="40400"/>
    <cellStyle name="Normal 4 2 5 15" xfId="47515"/>
    <cellStyle name="Normal 4 2 5 16" xfId="54630"/>
    <cellStyle name="Normal 4 2 5 2" xfId="164"/>
    <cellStyle name="Normal 4 2 5 2 10" xfId="14401"/>
    <cellStyle name="Normal 4 2 5 2 10 2" xfId="24787"/>
    <cellStyle name="Normal 4 2 5 2 11" xfId="24786"/>
    <cellStyle name="Normal 4 2 5 2 12" xfId="33370"/>
    <cellStyle name="Normal 4 2 5 2 13" xfId="40486"/>
    <cellStyle name="Normal 4 2 5 2 14" xfId="47601"/>
    <cellStyle name="Normal 4 2 5 2 15" xfId="54716"/>
    <cellStyle name="Normal 4 2 5 2 2" xfId="363"/>
    <cellStyle name="Normal 4 2 5 2 2 10" xfId="40681"/>
    <cellStyle name="Normal 4 2 5 2 2 11" xfId="47796"/>
    <cellStyle name="Normal 4 2 5 2 2 12" xfId="54911"/>
    <cellStyle name="Normal 4 2 5 2 2 2" xfId="1164"/>
    <cellStyle name="Normal 4 2 5 2 2 2 10" xfId="55710"/>
    <cellStyle name="Normal 4 2 5 2 2 2 2" xfId="3532"/>
    <cellStyle name="Normal 4 2 5 2 2 2 2 2" xfId="10647"/>
    <cellStyle name="Normal 4 2 5 2 2 2 2 2 2" xfId="24791"/>
    <cellStyle name="Normal 4 2 5 2 2 2 2 3" xfId="24790"/>
    <cellStyle name="Normal 4 2 5 2 2 2 2 4" xfId="36732"/>
    <cellStyle name="Normal 4 2 5 2 2 2 2 5" xfId="43847"/>
    <cellStyle name="Normal 4 2 5 2 2 2 2 6" xfId="50962"/>
    <cellStyle name="Normal 4 2 5 2 2 2 2 7" xfId="58077"/>
    <cellStyle name="Normal 4 2 5 2 2 2 3" xfId="5903"/>
    <cellStyle name="Normal 4 2 5 2 2 2 3 2" xfId="13018"/>
    <cellStyle name="Normal 4 2 5 2 2 2 3 2 2" xfId="24793"/>
    <cellStyle name="Normal 4 2 5 2 2 2 3 3" xfId="24792"/>
    <cellStyle name="Normal 4 2 5 2 2 2 3 4" xfId="39103"/>
    <cellStyle name="Normal 4 2 5 2 2 2 3 5" xfId="46218"/>
    <cellStyle name="Normal 4 2 5 2 2 2 3 6" xfId="53333"/>
    <cellStyle name="Normal 4 2 5 2 2 2 3 7" xfId="60448"/>
    <cellStyle name="Normal 4 2 5 2 2 2 4" xfId="8280"/>
    <cellStyle name="Normal 4 2 5 2 2 2 4 2" xfId="24794"/>
    <cellStyle name="Normal 4 2 5 2 2 2 5" xfId="15395"/>
    <cellStyle name="Normal 4 2 5 2 2 2 5 2" xfId="24795"/>
    <cellStyle name="Normal 4 2 5 2 2 2 6" xfId="24789"/>
    <cellStyle name="Normal 4 2 5 2 2 2 7" xfId="34364"/>
    <cellStyle name="Normal 4 2 5 2 2 2 8" xfId="41480"/>
    <cellStyle name="Normal 4 2 5 2 2 2 9" xfId="48595"/>
    <cellStyle name="Normal 4 2 5 2 2 3" xfId="1954"/>
    <cellStyle name="Normal 4 2 5 2 2 3 10" xfId="56499"/>
    <cellStyle name="Normal 4 2 5 2 2 3 2" xfId="4321"/>
    <cellStyle name="Normal 4 2 5 2 2 3 2 2" xfId="11436"/>
    <cellStyle name="Normal 4 2 5 2 2 3 2 2 2" xfId="24798"/>
    <cellStyle name="Normal 4 2 5 2 2 3 2 3" xfId="24797"/>
    <cellStyle name="Normal 4 2 5 2 2 3 2 4" xfId="37521"/>
    <cellStyle name="Normal 4 2 5 2 2 3 2 5" xfId="44636"/>
    <cellStyle name="Normal 4 2 5 2 2 3 2 6" xfId="51751"/>
    <cellStyle name="Normal 4 2 5 2 2 3 2 7" xfId="58866"/>
    <cellStyle name="Normal 4 2 5 2 2 3 3" xfId="6692"/>
    <cellStyle name="Normal 4 2 5 2 2 3 3 2" xfId="13807"/>
    <cellStyle name="Normal 4 2 5 2 2 3 3 2 2" xfId="24800"/>
    <cellStyle name="Normal 4 2 5 2 2 3 3 3" xfId="24799"/>
    <cellStyle name="Normal 4 2 5 2 2 3 3 4" xfId="39892"/>
    <cellStyle name="Normal 4 2 5 2 2 3 3 5" xfId="47007"/>
    <cellStyle name="Normal 4 2 5 2 2 3 3 6" xfId="54122"/>
    <cellStyle name="Normal 4 2 5 2 2 3 3 7" xfId="61237"/>
    <cellStyle name="Normal 4 2 5 2 2 3 4" xfId="9069"/>
    <cellStyle name="Normal 4 2 5 2 2 3 4 2" xfId="24801"/>
    <cellStyle name="Normal 4 2 5 2 2 3 5" xfId="16184"/>
    <cellStyle name="Normal 4 2 5 2 2 3 5 2" xfId="24802"/>
    <cellStyle name="Normal 4 2 5 2 2 3 6" xfId="24796"/>
    <cellStyle name="Normal 4 2 5 2 2 3 7" xfId="35153"/>
    <cellStyle name="Normal 4 2 5 2 2 3 8" xfId="42269"/>
    <cellStyle name="Normal 4 2 5 2 2 3 9" xfId="49384"/>
    <cellStyle name="Normal 4 2 5 2 2 4" xfId="2733"/>
    <cellStyle name="Normal 4 2 5 2 2 4 2" xfId="9848"/>
    <cellStyle name="Normal 4 2 5 2 2 4 2 2" xfId="24804"/>
    <cellStyle name="Normal 4 2 5 2 2 4 3" xfId="24803"/>
    <cellStyle name="Normal 4 2 5 2 2 4 4" xfId="35933"/>
    <cellStyle name="Normal 4 2 5 2 2 4 5" xfId="43048"/>
    <cellStyle name="Normal 4 2 5 2 2 4 6" xfId="50163"/>
    <cellStyle name="Normal 4 2 5 2 2 4 7" xfId="57278"/>
    <cellStyle name="Normal 4 2 5 2 2 5" xfId="5104"/>
    <cellStyle name="Normal 4 2 5 2 2 5 2" xfId="12219"/>
    <cellStyle name="Normal 4 2 5 2 2 5 2 2" xfId="24806"/>
    <cellStyle name="Normal 4 2 5 2 2 5 3" xfId="24805"/>
    <cellStyle name="Normal 4 2 5 2 2 5 4" xfId="38304"/>
    <cellStyle name="Normal 4 2 5 2 2 5 5" xfId="45419"/>
    <cellStyle name="Normal 4 2 5 2 2 5 6" xfId="52534"/>
    <cellStyle name="Normal 4 2 5 2 2 5 7" xfId="59649"/>
    <cellStyle name="Normal 4 2 5 2 2 6" xfId="7481"/>
    <cellStyle name="Normal 4 2 5 2 2 6 2" xfId="24807"/>
    <cellStyle name="Normal 4 2 5 2 2 7" xfId="14596"/>
    <cellStyle name="Normal 4 2 5 2 2 7 2" xfId="24808"/>
    <cellStyle name="Normal 4 2 5 2 2 8" xfId="24788"/>
    <cellStyle name="Normal 4 2 5 2 2 9" xfId="33565"/>
    <cellStyle name="Normal 4 2 5 2 3" xfId="558"/>
    <cellStyle name="Normal 4 2 5 2 3 10" xfId="40876"/>
    <cellStyle name="Normal 4 2 5 2 3 11" xfId="47991"/>
    <cellStyle name="Normal 4 2 5 2 3 12" xfId="55106"/>
    <cellStyle name="Normal 4 2 5 2 3 2" xfId="1359"/>
    <cellStyle name="Normal 4 2 5 2 3 2 10" xfId="55905"/>
    <cellStyle name="Normal 4 2 5 2 3 2 2" xfId="3727"/>
    <cellStyle name="Normal 4 2 5 2 3 2 2 2" xfId="10842"/>
    <cellStyle name="Normal 4 2 5 2 3 2 2 2 2" xfId="24812"/>
    <cellStyle name="Normal 4 2 5 2 3 2 2 3" xfId="24811"/>
    <cellStyle name="Normal 4 2 5 2 3 2 2 4" xfId="36927"/>
    <cellStyle name="Normal 4 2 5 2 3 2 2 5" xfId="44042"/>
    <cellStyle name="Normal 4 2 5 2 3 2 2 6" xfId="51157"/>
    <cellStyle name="Normal 4 2 5 2 3 2 2 7" xfId="58272"/>
    <cellStyle name="Normal 4 2 5 2 3 2 3" xfId="6098"/>
    <cellStyle name="Normal 4 2 5 2 3 2 3 2" xfId="13213"/>
    <cellStyle name="Normal 4 2 5 2 3 2 3 2 2" xfId="24814"/>
    <cellStyle name="Normal 4 2 5 2 3 2 3 3" xfId="24813"/>
    <cellStyle name="Normal 4 2 5 2 3 2 3 4" xfId="39298"/>
    <cellStyle name="Normal 4 2 5 2 3 2 3 5" xfId="46413"/>
    <cellStyle name="Normal 4 2 5 2 3 2 3 6" xfId="53528"/>
    <cellStyle name="Normal 4 2 5 2 3 2 3 7" xfId="60643"/>
    <cellStyle name="Normal 4 2 5 2 3 2 4" xfId="8475"/>
    <cellStyle name="Normal 4 2 5 2 3 2 4 2" xfId="24815"/>
    <cellStyle name="Normal 4 2 5 2 3 2 5" xfId="15590"/>
    <cellStyle name="Normal 4 2 5 2 3 2 5 2" xfId="24816"/>
    <cellStyle name="Normal 4 2 5 2 3 2 6" xfId="24810"/>
    <cellStyle name="Normal 4 2 5 2 3 2 7" xfId="34559"/>
    <cellStyle name="Normal 4 2 5 2 3 2 8" xfId="41675"/>
    <cellStyle name="Normal 4 2 5 2 3 2 9" xfId="48790"/>
    <cellStyle name="Normal 4 2 5 2 3 3" xfId="2149"/>
    <cellStyle name="Normal 4 2 5 2 3 3 10" xfId="56694"/>
    <cellStyle name="Normal 4 2 5 2 3 3 2" xfId="4516"/>
    <cellStyle name="Normal 4 2 5 2 3 3 2 2" xfId="11631"/>
    <cellStyle name="Normal 4 2 5 2 3 3 2 2 2" xfId="24819"/>
    <cellStyle name="Normal 4 2 5 2 3 3 2 3" xfId="24818"/>
    <cellStyle name="Normal 4 2 5 2 3 3 2 4" xfId="37716"/>
    <cellStyle name="Normal 4 2 5 2 3 3 2 5" xfId="44831"/>
    <cellStyle name="Normal 4 2 5 2 3 3 2 6" xfId="51946"/>
    <cellStyle name="Normal 4 2 5 2 3 3 2 7" xfId="59061"/>
    <cellStyle name="Normal 4 2 5 2 3 3 3" xfId="6887"/>
    <cellStyle name="Normal 4 2 5 2 3 3 3 2" xfId="14002"/>
    <cellStyle name="Normal 4 2 5 2 3 3 3 2 2" xfId="24821"/>
    <cellStyle name="Normal 4 2 5 2 3 3 3 3" xfId="24820"/>
    <cellStyle name="Normal 4 2 5 2 3 3 3 4" xfId="40087"/>
    <cellStyle name="Normal 4 2 5 2 3 3 3 5" xfId="47202"/>
    <cellStyle name="Normal 4 2 5 2 3 3 3 6" xfId="54317"/>
    <cellStyle name="Normal 4 2 5 2 3 3 3 7" xfId="61432"/>
    <cellStyle name="Normal 4 2 5 2 3 3 4" xfId="9264"/>
    <cellStyle name="Normal 4 2 5 2 3 3 4 2" xfId="24822"/>
    <cellStyle name="Normal 4 2 5 2 3 3 5" xfId="16379"/>
    <cellStyle name="Normal 4 2 5 2 3 3 5 2" xfId="24823"/>
    <cellStyle name="Normal 4 2 5 2 3 3 6" xfId="24817"/>
    <cellStyle name="Normal 4 2 5 2 3 3 7" xfId="35348"/>
    <cellStyle name="Normal 4 2 5 2 3 3 8" xfId="42464"/>
    <cellStyle name="Normal 4 2 5 2 3 3 9" xfId="49579"/>
    <cellStyle name="Normal 4 2 5 2 3 4" xfId="2928"/>
    <cellStyle name="Normal 4 2 5 2 3 4 2" xfId="10043"/>
    <cellStyle name="Normal 4 2 5 2 3 4 2 2" xfId="24825"/>
    <cellStyle name="Normal 4 2 5 2 3 4 3" xfId="24824"/>
    <cellStyle name="Normal 4 2 5 2 3 4 4" xfId="36128"/>
    <cellStyle name="Normal 4 2 5 2 3 4 5" xfId="43243"/>
    <cellStyle name="Normal 4 2 5 2 3 4 6" xfId="50358"/>
    <cellStyle name="Normal 4 2 5 2 3 4 7" xfId="57473"/>
    <cellStyle name="Normal 4 2 5 2 3 5" xfId="5299"/>
    <cellStyle name="Normal 4 2 5 2 3 5 2" xfId="12414"/>
    <cellStyle name="Normal 4 2 5 2 3 5 2 2" xfId="24827"/>
    <cellStyle name="Normal 4 2 5 2 3 5 3" xfId="24826"/>
    <cellStyle name="Normal 4 2 5 2 3 5 4" xfId="38499"/>
    <cellStyle name="Normal 4 2 5 2 3 5 5" xfId="45614"/>
    <cellStyle name="Normal 4 2 5 2 3 5 6" xfId="52729"/>
    <cellStyle name="Normal 4 2 5 2 3 5 7" xfId="59844"/>
    <cellStyle name="Normal 4 2 5 2 3 6" xfId="7676"/>
    <cellStyle name="Normal 4 2 5 2 3 6 2" xfId="24828"/>
    <cellStyle name="Normal 4 2 5 2 3 7" xfId="14791"/>
    <cellStyle name="Normal 4 2 5 2 3 7 2" xfId="24829"/>
    <cellStyle name="Normal 4 2 5 2 3 8" xfId="24809"/>
    <cellStyle name="Normal 4 2 5 2 3 9" xfId="33760"/>
    <cellStyle name="Normal 4 2 5 2 4" xfId="697"/>
    <cellStyle name="Normal 4 2 5 2 4 10" xfId="41015"/>
    <cellStyle name="Normal 4 2 5 2 4 11" xfId="48130"/>
    <cellStyle name="Normal 4 2 5 2 4 12" xfId="55245"/>
    <cellStyle name="Normal 4 2 5 2 4 2" xfId="1498"/>
    <cellStyle name="Normal 4 2 5 2 4 2 10" xfId="56044"/>
    <cellStyle name="Normal 4 2 5 2 4 2 2" xfId="3866"/>
    <cellStyle name="Normal 4 2 5 2 4 2 2 2" xfId="10981"/>
    <cellStyle name="Normal 4 2 5 2 4 2 2 2 2" xfId="24833"/>
    <cellStyle name="Normal 4 2 5 2 4 2 2 3" xfId="24832"/>
    <cellStyle name="Normal 4 2 5 2 4 2 2 4" xfId="37066"/>
    <cellStyle name="Normal 4 2 5 2 4 2 2 5" xfId="44181"/>
    <cellStyle name="Normal 4 2 5 2 4 2 2 6" xfId="51296"/>
    <cellStyle name="Normal 4 2 5 2 4 2 2 7" xfId="58411"/>
    <cellStyle name="Normal 4 2 5 2 4 2 3" xfId="6237"/>
    <cellStyle name="Normal 4 2 5 2 4 2 3 2" xfId="13352"/>
    <cellStyle name="Normal 4 2 5 2 4 2 3 2 2" xfId="24835"/>
    <cellStyle name="Normal 4 2 5 2 4 2 3 3" xfId="24834"/>
    <cellStyle name="Normal 4 2 5 2 4 2 3 4" xfId="39437"/>
    <cellStyle name="Normal 4 2 5 2 4 2 3 5" xfId="46552"/>
    <cellStyle name="Normal 4 2 5 2 4 2 3 6" xfId="53667"/>
    <cellStyle name="Normal 4 2 5 2 4 2 3 7" xfId="60782"/>
    <cellStyle name="Normal 4 2 5 2 4 2 4" xfId="8614"/>
    <cellStyle name="Normal 4 2 5 2 4 2 4 2" xfId="24836"/>
    <cellStyle name="Normal 4 2 5 2 4 2 5" xfId="15729"/>
    <cellStyle name="Normal 4 2 5 2 4 2 5 2" xfId="24837"/>
    <cellStyle name="Normal 4 2 5 2 4 2 6" xfId="24831"/>
    <cellStyle name="Normal 4 2 5 2 4 2 7" xfId="34698"/>
    <cellStyle name="Normal 4 2 5 2 4 2 8" xfId="41814"/>
    <cellStyle name="Normal 4 2 5 2 4 2 9" xfId="48929"/>
    <cellStyle name="Normal 4 2 5 2 4 3" xfId="2288"/>
    <cellStyle name="Normal 4 2 5 2 4 3 10" xfId="56833"/>
    <cellStyle name="Normal 4 2 5 2 4 3 2" xfId="4655"/>
    <cellStyle name="Normal 4 2 5 2 4 3 2 2" xfId="11770"/>
    <cellStyle name="Normal 4 2 5 2 4 3 2 2 2" xfId="24840"/>
    <cellStyle name="Normal 4 2 5 2 4 3 2 3" xfId="24839"/>
    <cellStyle name="Normal 4 2 5 2 4 3 2 4" xfId="37855"/>
    <cellStyle name="Normal 4 2 5 2 4 3 2 5" xfId="44970"/>
    <cellStyle name="Normal 4 2 5 2 4 3 2 6" xfId="52085"/>
    <cellStyle name="Normal 4 2 5 2 4 3 2 7" xfId="59200"/>
    <cellStyle name="Normal 4 2 5 2 4 3 3" xfId="7026"/>
    <cellStyle name="Normal 4 2 5 2 4 3 3 2" xfId="14141"/>
    <cellStyle name="Normal 4 2 5 2 4 3 3 2 2" xfId="24842"/>
    <cellStyle name="Normal 4 2 5 2 4 3 3 3" xfId="24841"/>
    <cellStyle name="Normal 4 2 5 2 4 3 3 4" xfId="40226"/>
    <cellStyle name="Normal 4 2 5 2 4 3 3 5" xfId="47341"/>
    <cellStyle name="Normal 4 2 5 2 4 3 3 6" xfId="54456"/>
    <cellStyle name="Normal 4 2 5 2 4 3 3 7" xfId="61571"/>
    <cellStyle name="Normal 4 2 5 2 4 3 4" xfId="9403"/>
    <cellStyle name="Normal 4 2 5 2 4 3 4 2" xfId="24843"/>
    <cellStyle name="Normal 4 2 5 2 4 3 5" xfId="16518"/>
    <cellStyle name="Normal 4 2 5 2 4 3 5 2" xfId="24844"/>
    <cellStyle name="Normal 4 2 5 2 4 3 6" xfId="24838"/>
    <cellStyle name="Normal 4 2 5 2 4 3 7" xfId="35487"/>
    <cellStyle name="Normal 4 2 5 2 4 3 8" xfId="42603"/>
    <cellStyle name="Normal 4 2 5 2 4 3 9" xfId="49718"/>
    <cellStyle name="Normal 4 2 5 2 4 4" xfId="3067"/>
    <cellStyle name="Normal 4 2 5 2 4 4 2" xfId="10182"/>
    <cellStyle name="Normal 4 2 5 2 4 4 2 2" xfId="24846"/>
    <cellStyle name="Normal 4 2 5 2 4 4 3" xfId="24845"/>
    <cellStyle name="Normal 4 2 5 2 4 4 4" xfId="36267"/>
    <cellStyle name="Normal 4 2 5 2 4 4 5" xfId="43382"/>
    <cellStyle name="Normal 4 2 5 2 4 4 6" xfId="50497"/>
    <cellStyle name="Normal 4 2 5 2 4 4 7" xfId="57612"/>
    <cellStyle name="Normal 4 2 5 2 4 5" xfId="5438"/>
    <cellStyle name="Normal 4 2 5 2 4 5 2" xfId="12553"/>
    <cellStyle name="Normal 4 2 5 2 4 5 2 2" xfId="24848"/>
    <cellStyle name="Normal 4 2 5 2 4 5 3" xfId="24847"/>
    <cellStyle name="Normal 4 2 5 2 4 5 4" xfId="38638"/>
    <cellStyle name="Normal 4 2 5 2 4 5 5" xfId="45753"/>
    <cellStyle name="Normal 4 2 5 2 4 5 6" xfId="52868"/>
    <cellStyle name="Normal 4 2 5 2 4 5 7" xfId="59983"/>
    <cellStyle name="Normal 4 2 5 2 4 6" xfId="7815"/>
    <cellStyle name="Normal 4 2 5 2 4 6 2" xfId="24849"/>
    <cellStyle name="Normal 4 2 5 2 4 7" xfId="14930"/>
    <cellStyle name="Normal 4 2 5 2 4 7 2" xfId="24850"/>
    <cellStyle name="Normal 4 2 5 2 4 8" xfId="24830"/>
    <cellStyle name="Normal 4 2 5 2 4 9" xfId="33899"/>
    <cellStyle name="Normal 4 2 5 2 5" xfId="969"/>
    <cellStyle name="Normal 4 2 5 2 5 10" xfId="55515"/>
    <cellStyle name="Normal 4 2 5 2 5 2" xfId="3337"/>
    <cellStyle name="Normal 4 2 5 2 5 2 2" xfId="10452"/>
    <cellStyle name="Normal 4 2 5 2 5 2 2 2" xfId="24853"/>
    <cellStyle name="Normal 4 2 5 2 5 2 3" xfId="24852"/>
    <cellStyle name="Normal 4 2 5 2 5 2 4" xfId="36537"/>
    <cellStyle name="Normal 4 2 5 2 5 2 5" xfId="43652"/>
    <cellStyle name="Normal 4 2 5 2 5 2 6" xfId="50767"/>
    <cellStyle name="Normal 4 2 5 2 5 2 7" xfId="57882"/>
    <cellStyle name="Normal 4 2 5 2 5 3" xfId="5708"/>
    <cellStyle name="Normal 4 2 5 2 5 3 2" xfId="12823"/>
    <cellStyle name="Normal 4 2 5 2 5 3 2 2" xfId="24855"/>
    <cellStyle name="Normal 4 2 5 2 5 3 3" xfId="24854"/>
    <cellStyle name="Normal 4 2 5 2 5 3 4" xfId="38908"/>
    <cellStyle name="Normal 4 2 5 2 5 3 5" xfId="46023"/>
    <cellStyle name="Normal 4 2 5 2 5 3 6" xfId="53138"/>
    <cellStyle name="Normal 4 2 5 2 5 3 7" xfId="60253"/>
    <cellStyle name="Normal 4 2 5 2 5 4" xfId="8085"/>
    <cellStyle name="Normal 4 2 5 2 5 4 2" xfId="24856"/>
    <cellStyle name="Normal 4 2 5 2 5 5" xfId="15200"/>
    <cellStyle name="Normal 4 2 5 2 5 5 2" xfId="24857"/>
    <cellStyle name="Normal 4 2 5 2 5 6" xfId="24851"/>
    <cellStyle name="Normal 4 2 5 2 5 7" xfId="34169"/>
    <cellStyle name="Normal 4 2 5 2 5 8" xfId="41285"/>
    <cellStyle name="Normal 4 2 5 2 5 9" xfId="48400"/>
    <cellStyle name="Normal 4 2 5 2 6" xfId="1759"/>
    <cellStyle name="Normal 4 2 5 2 6 10" xfId="56304"/>
    <cellStyle name="Normal 4 2 5 2 6 2" xfId="4126"/>
    <cellStyle name="Normal 4 2 5 2 6 2 2" xfId="11241"/>
    <cellStyle name="Normal 4 2 5 2 6 2 2 2" xfId="24860"/>
    <cellStyle name="Normal 4 2 5 2 6 2 3" xfId="24859"/>
    <cellStyle name="Normal 4 2 5 2 6 2 4" xfId="37326"/>
    <cellStyle name="Normal 4 2 5 2 6 2 5" xfId="44441"/>
    <cellStyle name="Normal 4 2 5 2 6 2 6" xfId="51556"/>
    <cellStyle name="Normal 4 2 5 2 6 2 7" xfId="58671"/>
    <cellStyle name="Normal 4 2 5 2 6 3" xfId="6497"/>
    <cellStyle name="Normal 4 2 5 2 6 3 2" xfId="13612"/>
    <cellStyle name="Normal 4 2 5 2 6 3 2 2" xfId="24862"/>
    <cellStyle name="Normal 4 2 5 2 6 3 3" xfId="24861"/>
    <cellStyle name="Normal 4 2 5 2 6 3 4" xfId="39697"/>
    <cellStyle name="Normal 4 2 5 2 6 3 5" xfId="46812"/>
    <cellStyle name="Normal 4 2 5 2 6 3 6" xfId="53927"/>
    <cellStyle name="Normal 4 2 5 2 6 3 7" xfId="61042"/>
    <cellStyle name="Normal 4 2 5 2 6 4" xfId="8874"/>
    <cellStyle name="Normal 4 2 5 2 6 4 2" xfId="24863"/>
    <cellStyle name="Normal 4 2 5 2 6 5" xfId="15989"/>
    <cellStyle name="Normal 4 2 5 2 6 5 2" xfId="24864"/>
    <cellStyle name="Normal 4 2 5 2 6 6" xfId="24858"/>
    <cellStyle name="Normal 4 2 5 2 6 7" xfId="34958"/>
    <cellStyle name="Normal 4 2 5 2 6 8" xfId="42074"/>
    <cellStyle name="Normal 4 2 5 2 6 9" xfId="49189"/>
    <cellStyle name="Normal 4 2 5 2 7" xfId="2538"/>
    <cellStyle name="Normal 4 2 5 2 7 2" xfId="9653"/>
    <cellStyle name="Normal 4 2 5 2 7 2 2" xfId="24866"/>
    <cellStyle name="Normal 4 2 5 2 7 3" xfId="24865"/>
    <cellStyle name="Normal 4 2 5 2 7 4" xfId="35738"/>
    <cellStyle name="Normal 4 2 5 2 7 5" xfId="42853"/>
    <cellStyle name="Normal 4 2 5 2 7 6" xfId="49968"/>
    <cellStyle name="Normal 4 2 5 2 7 7" xfId="57083"/>
    <cellStyle name="Normal 4 2 5 2 8" xfId="4909"/>
    <cellStyle name="Normal 4 2 5 2 8 2" xfId="12024"/>
    <cellStyle name="Normal 4 2 5 2 8 2 2" xfId="24868"/>
    <cellStyle name="Normal 4 2 5 2 8 3" xfId="24867"/>
    <cellStyle name="Normal 4 2 5 2 8 4" xfId="38109"/>
    <cellStyle name="Normal 4 2 5 2 8 5" xfId="45224"/>
    <cellStyle name="Normal 4 2 5 2 8 6" xfId="52339"/>
    <cellStyle name="Normal 4 2 5 2 8 7" xfId="59454"/>
    <cellStyle name="Normal 4 2 5 2 9" xfId="7286"/>
    <cellStyle name="Normal 4 2 5 2 9 2" xfId="24869"/>
    <cellStyle name="Normal 4 2 5 3" xfId="277"/>
    <cellStyle name="Normal 4 2 5 3 10" xfId="40595"/>
    <cellStyle name="Normal 4 2 5 3 11" xfId="47710"/>
    <cellStyle name="Normal 4 2 5 3 12" xfId="54825"/>
    <cellStyle name="Normal 4 2 5 3 2" xfId="1078"/>
    <cellStyle name="Normal 4 2 5 3 2 10" xfId="55624"/>
    <cellStyle name="Normal 4 2 5 3 2 2" xfId="3446"/>
    <cellStyle name="Normal 4 2 5 3 2 2 2" xfId="10561"/>
    <cellStyle name="Normal 4 2 5 3 2 2 2 2" xfId="24873"/>
    <cellStyle name="Normal 4 2 5 3 2 2 3" xfId="24872"/>
    <cellStyle name="Normal 4 2 5 3 2 2 4" xfId="36646"/>
    <cellStyle name="Normal 4 2 5 3 2 2 5" xfId="43761"/>
    <cellStyle name="Normal 4 2 5 3 2 2 6" xfId="50876"/>
    <cellStyle name="Normal 4 2 5 3 2 2 7" xfId="57991"/>
    <cellStyle name="Normal 4 2 5 3 2 3" xfId="5817"/>
    <cellStyle name="Normal 4 2 5 3 2 3 2" xfId="12932"/>
    <cellStyle name="Normal 4 2 5 3 2 3 2 2" xfId="24875"/>
    <cellStyle name="Normal 4 2 5 3 2 3 3" xfId="24874"/>
    <cellStyle name="Normal 4 2 5 3 2 3 4" xfId="39017"/>
    <cellStyle name="Normal 4 2 5 3 2 3 5" xfId="46132"/>
    <cellStyle name="Normal 4 2 5 3 2 3 6" xfId="53247"/>
    <cellStyle name="Normal 4 2 5 3 2 3 7" xfId="60362"/>
    <cellStyle name="Normal 4 2 5 3 2 4" xfId="8194"/>
    <cellStyle name="Normal 4 2 5 3 2 4 2" xfId="24876"/>
    <cellStyle name="Normal 4 2 5 3 2 5" xfId="15309"/>
    <cellStyle name="Normal 4 2 5 3 2 5 2" xfId="24877"/>
    <cellStyle name="Normal 4 2 5 3 2 6" xfId="24871"/>
    <cellStyle name="Normal 4 2 5 3 2 7" xfId="34278"/>
    <cellStyle name="Normal 4 2 5 3 2 8" xfId="41394"/>
    <cellStyle name="Normal 4 2 5 3 2 9" xfId="48509"/>
    <cellStyle name="Normal 4 2 5 3 3" xfId="1868"/>
    <cellStyle name="Normal 4 2 5 3 3 10" xfId="56413"/>
    <cellStyle name="Normal 4 2 5 3 3 2" xfId="4235"/>
    <cellStyle name="Normal 4 2 5 3 3 2 2" xfId="11350"/>
    <cellStyle name="Normal 4 2 5 3 3 2 2 2" xfId="24880"/>
    <cellStyle name="Normal 4 2 5 3 3 2 3" xfId="24879"/>
    <cellStyle name="Normal 4 2 5 3 3 2 4" xfId="37435"/>
    <cellStyle name="Normal 4 2 5 3 3 2 5" xfId="44550"/>
    <cellStyle name="Normal 4 2 5 3 3 2 6" xfId="51665"/>
    <cellStyle name="Normal 4 2 5 3 3 2 7" xfId="58780"/>
    <cellStyle name="Normal 4 2 5 3 3 3" xfId="6606"/>
    <cellStyle name="Normal 4 2 5 3 3 3 2" xfId="13721"/>
    <cellStyle name="Normal 4 2 5 3 3 3 2 2" xfId="24882"/>
    <cellStyle name="Normal 4 2 5 3 3 3 3" xfId="24881"/>
    <cellStyle name="Normal 4 2 5 3 3 3 4" xfId="39806"/>
    <cellStyle name="Normal 4 2 5 3 3 3 5" xfId="46921"/>
    <cellStyle name="Normal 4 2 5 3 3 3 6" xfId="54036"/>
    <cellStyle name="Normal 4 2 5 3 3 3 7" xfId="61151"/>
    <cellStyle name="Normal 4 2 5 3 3 4" xfId="8983"/>
    <cellStyle name="Normal 4 2 5 3 3 4 2" xfId="24883"/>
    <cellStyle name="Normal 4 2 5 3 3 5" xfId="16098"/>
    <cellStyle name="Normal 4 2 5 3 3 5 2" xfId="24884"/>
    <cellStyle name="Normal 4 2 5 3 3 6" xfId="24878"/>
    <cellStyle name="Normal 4 2 5 3 3 7" xfId="35067"/>
    <cellStyle name="Normal 4 2 5 3 3 8" xfId="42183"/>
    <cellStyle name="Normal 4 2 5 3 3 9" xfId="49298"/>
    <cellStyle name="Normal 4 2 5 3 4" xfId="2647"/>
    <cellStyle name="Normal 4 2 5 3 4 2" xfId="9762"/>
    <cellStyle name="Normal 4 2 5 3 4 2 2" xfId="24886"/>
    <cellStyle name="Normal 4 2 5 3 4 3" xfId="24885"/>
    <cellStyle name="Normal 4 2 5 3 4 4" xfId="35847"/>
    <cellStyle name="Normal 4 2 5 3 4 5" xfId="42962"/>
    <cellStyle name="Normal 4 2 5 3 4 6" xfId="50077"/>
    <cellStyle name="Normal 4 2 5 3 4 7" xfId="57192"/>
    <cellStyle name="Normal 4 2 5 3 5" xfId="5018"/>
    <cellStyle name="Normal 4 2 5 3 5 2" xfId="12133"/>
    <cellStyle name="Normal 4 2 5 3 5 2 2" xfId="24888"/>
    <cellStyle name="Normal 4 2 5 3 5 3" xfId="24887"/>
    <cellStyle name="Normal 4 2 5 3 5 4" xfId="38218"/>
    <cellStyle name="Normal 4 2 5 3 5 5" xfId="45333"/>
    <cellStyle name="Normal 4 2 5 3 5 6" xfId="52448"/>
    <cellStyle name="Normal 4 2 5 3 5 7" xfId="59563"/>
    <cellStyle name="Normal 4 2 5 3 6" xfId="7395"/>
    <cellStyle name="Normal 4 2 5 3 6 2" xfId="24889"/>
    <cellStyle name="Normal 4 2 5 3 7" xfId="14510"/>
    <cellStyle name="Normal 4 2 5 3 7 2" xfId="24890"/>
    <cellStyle name="Normal 4 2 5 3 8" xfId="24870"/>
    <cellStyle name="Normal 4 2 5 3 9" xfId="33479"/>
    <cellStyle name="Normal 4 2 5 4" xfId="472"/>
    <cellStyle name="Normal 4 2 5 4 10" xfId="40790"/>
    <cellStyle name="Normal 4 2 5 4 11" xfId="47905"/>
    <cellStyle name="Normal 4 2 5 4 12" xfId="55020"/>
    <cellStyle name="Normal 4 2 5 4 2" xfId="1273"/>
    <cellStyle name="Normal 4 2 5 4 2 10" xfId="55819"/>
    <cellStyle name="Normal 4 2 5 4 2 2" xfId="3641"/>
    <cellStyle name="Normal 4 2 5 4 2 2 2" xfId="10756"/>
    <cellStyle name="Normal 4 2 5 4 2 2 2 2" xfId="24894"/>
    <cellStyle name="Normal 4 2 5 4 2 2 3" xfId="24893"/>
    <cellStyle name="Normal 4 2 5 4 2 2 4" xfId="36841"/>
    <cellStyle name="Normal 4 2 5 4 2 2 5" xfId="43956"/>
    <cellStyle name="Normal 4 2 5 4 2 2 6" xfId="51071"/>
    <cellStyle name="Normal 4 2 5 4 2 2 7" xfId="58186"/>
    <cellStyle name="Normal 4 2 5 4 2 3" xfId="6012"/>
    <cellStyle name="Normal 4 2 5 4 2 3 2" xfId="13127"/>
    <cellStyle name="Normal 4 2 5 4 2 3 2 2" xfId="24896"/>
    <cellStyle name="Normal 4 2 5 4 2 3 3" xfId="24895"/>
    <cellStyle name="Normal 4 2 5 4 2 3 4" xfId="39212"/>
    <cellStyle name="Normal 4 2 5 4 2 3 5" xfId="46327"/>
    <cellStyle name="Normal 4 2 5 4 2 3 6" xfId="53442"/>
    <cellStyle name="Normal 4 2 5 4 2 3 7" xfId="60557"/>
    <cellStyle name="Normal 4 2 5 4 2 4" xfId="8389"/>
    <cellStyle name="Normal 4 2 5 4 2 4 2" xfId="24897"/>
    <cellStyle name="Normal 4 2 5 4 2 5" xfId="15504"/>
    <cellStyle name="Normal 4 2 5 4 2 5 2" xfId="24898"/>
    <cellStyle name="Normal 4 2 5 4 2 6" xfId="24892"/>
    <cellStyle name="Normal 4 2 5 4 2 7" xfId="34473"/>
    <cellStyle name="Normal 4 2 5 4 2 8" xfId="41589"/>
    <cellStyle name="Normal 4 2 5 4 2 9" xfId="48704"/>
    <cellStyle name="Normal 4 2 5 4 3" xfId="2063"/>
    <cellStyle name="Normal 4 2 5 4 3 10" xfId="56608"/>
    <cellStyle name="Normal 4 2 5 4 3 2" xfId="4430"/>
    <cellStyle name="Normal 4 2 5 4 3 2 2" xfId="11545"/>
    <cellStyle name="Normal 4 2 5 4 3 2 2 2" xfId="24901"/>
    <cellStyle name="Normal 4 2 5 4 3 2 3" xfId="24900"/>
    <cellStyle name="Normal 4 2 5 4 3 2 4" xfId="37630"/>
    <cellStyle name="Normal 4 2 5 4 3 2 5" xfId="44745"/>
    <cellStyle name="Normal 4 2 5 4 3 2 6" xfId="51860"/>
    <cellStyle name="Normal 4 2 5 4 3 2 7" xfId="58975"/>
    <cellStyle name="Normal 4 2 5 4 3 3" xfId="6801"/>
    <cellStyle name="Normal 4 2 5 4 3 3 2" xfId="13916"/>
    <cellStyle name="Normal 4 2 5 4 3 3 2 2" xfId="24903"/>
    <cellStyle name="Normal 4 2 5 4 3 3 3" xfId="24902"/>
    <cellStyle name="Normal 4 2 5 4 3 3 4" xfId="40001"/>
    <cellStyle name="Normal 4 2 5 4 3 3 5" xfId="47116"/>
    <cellStyle name="Normal 4 2 5 4 3 3 6" xfId="54231"/>
    <cellStyle name="Normal 4 2 5 4 3 3 7" xfId="61346"/>
    <cellStyle name="Normal 4 2 5 4 3 4" xfId="9178"/>
    <cellStyle name="Normal 4 2 5 4 3 4 2" xfId="24904"/>
    <cellStyle name="Normal 4 2 5 4 3 5" xfId="16293"/>
    <cellStyle name="Normal 4 2 5 4 3 5 2" xfId="24905"/>
    <cellStyle name="Normal 4 2 5 4 3 6" xfId="24899"/>
    <cellStyle name="Normal 4 2 5 4 3 7" xfId="35262"/>
    <cellStyle name="Normal 4 2 5 4 3 8" xfId="42378"/>
    <cellStyle name="Normal 4 2 5 4 3 9" xfId="49493"/>
    <cellStyle name="Normal 4 2 5 4 4" xfId="2842"/>
    <cellStyle name="Normal 4 2 5 4 4 2" xfId="9957"/>
    <cellStyle name="Normal 4 2 5 4 4 2 2" xfId="24907"/>
    <cellStyle name="Normal 4 2 5 4 4 3" xfId="24906"/>
    <cellStyle name="Normal 4 2 5 4 4 4" xfId="36042"/>
    <cellStyle name="Normal 4 2 5 4 4 5" xfId="43157"/>
    <cellStyle name="Normal 4 2 5 4 4 6" xfId="50272"/>
    <cellStyle name="Normal 4 2 5 4 4 7" xfId="57387"/>
    <cellStyle name="Normal 4 2 5 4 5" xfId="5213"/>
    <cellStyle name="Normal 4 2 5 4 5 2" xfId="12328"/>
    <cellStyle name="Normal 4 2 5 4 5 2 2" xfId="24909"/>
    <cellStyle name="Normal 4 2 5 4 5 3" xfId="24908"/>
    <cellStyle name="Normal 4 2 5 4 5 4" xfId="38413"/>
    <cellStyle name="Normal 4 2 5 4 5 5" xfId="45528"/>
    <cellStyle name="Normal 4 2 5 4 5 6" xfId="52643"/>
    <cellStyle name="Normal 4 2 5 4 5 7" xfId="59758"/>
    <cellStyle name="Normal 4 2 5 4 6" xfId="7590"/>
    <cellStyle name="Normal 4 2 5 4 6 2" xfId="24910"/>
    <cellStyle name="Normal 4 2 5 4 7" xfId="14705"/>
    <cellStyle name="Normal 4 2 5 4 7 2" xfId="24911"/>
    <cellStyle name="Normal 4 2 5 4 8" xfId="24891"/>
    <cellStyle name="Normal 4 2 5 4 9" xfId="33674"/>
    <cellStyle name="Normal 4 2 5 5" xfId="696"/>
    <cellStyle name="Normal 4 2 5 5 10" xfId="41014"/>
    <cellStyle name="Normal 4 2 5 5 11" xfId="48129"/>
    <cellStyle name="Normal 4 2 5 5 12" xfId="55244"/>
    <cellStyle name="Normal 4 2 5 5 2" xfId="1497"/>
    <cellStyle name="Normal 4 2 5 5 2 10" xfId="56043"/>
    <cellStyle name="Normal 4 2 5 5 2 2" xfId="3865"/>
    <cellStyle name="Normal 4 2 5 5 2 2 2" xfId="10980"/>
    <cellStyle name="Normal 4 2 5 5 2 2 2 2" xfId="24915"/>
    <cellStyle name="Normal 4 2 5 5 2 2 3" xfId="24914"/>
    <cellStyle name="Normal 4 2 5 5 2 2 4" xfId="37065"/>
    <cellStyle name="Normal 4 2 5 5 2 2 5" xfId="44180"/>
    <cellStyle name="Normal 4 2 5 5 2 2 6" xfId="51295"/>
    <cellStyle name="Normal 4 2 5 5 2 2 7" xfId="58410"/>
    <cellStyle name="Normal 4 2 5 5 2 3" xfId="6236"/>
    <cellStyle name="Normal 4 2 5 5 2 3 2" xfId="13351"/>
    <cellStyle name="Normal 4 2 5 5 2 3 2 2" xfId="24917"/>
    <cellStyle name="Normal 4 2 5 5 2 3 3" xfId="24916"/>
    <cellStyle name="Normal 4 2 5 5 2 3 4" xfId="39436"/>
    <cellStyle name="Normal 4 2 5 5 2 3 5" xfId="46551"/>
    <cellStyle name="Normal 4 2 5 5 2 3 6" xfId="53666"/>
    <cellStyle name="Normal 4 2 5 5 2 3 7" xfId="60781"/>
    <cellStyle name="Normal 4 2 5 5 2 4" xfId="8613"/>
    <cellStyle name="Normal 4 2 5 5 2 4 2" xfId="24918"/>
    <cellStyle name="Normal 4 2 5 5 2 5" xfId="15728"/>
    <cellStyle name="Normal 4 2 5 5 2 5 2" xfId="24919"/>
    <cellStyle name="Normal 4 2 5 5 2 6" xfId="24913"/>
    <cellStyle name="Normal 4 2 5 5 2 7" xfId="34697"/>
    <cellStyle name="Normal 4 2 5 5 2 8" xfId="41813"/>
    <cellStyle name="Normal 4 2 5 5 2 9" xfId="48928"/>
    <cellStyle name="Normal 4 2 5 5 3" xfId="2287"/>
    <cellStyle name="Normal 4 2 5 5 3 10" xfId="56832"/>
    <cellStyle name="Normal 4 2 5 5 3 2" xfId="4654"/>
    <cellStyle name="Normal 4 2 5 5 3 2 2" xfId="11769"/>
    <cellStyle name="Normal 4 2 5 5 3 2 2 2" xfId="24922"/>
    <cellStyle name="Normal 4 2 5 5 3 2 3" xfId="24921"/>
    <cellStyle name="Normal 4 2 5 5 3 2 4" xfId="37854"/>
    <cellStyle name="Normal 4 2 5 5 3 2 5" xfId="44969"/>
    <cellStyle name="Normal 4 2 5 5 3 2 6" xfId="52084"/>
    <cellStyle name="Normal 4 2 5 5 3 2 7" xfId="59199"/>
    <cellStyle name="Normal 4 2 5 5 3 3" xfId="7025"/>
    <cellStyle name="Normal 4 2 5 5 3 3 2" xfId="14140"/>
    <cellStyle name="Normal 4 2 5 5 3 3 2 2" xfId="24924"/>
    <cellStyle name="Normal 4 2 5 5 3 3 3" xfId="24923"/>
    <cellStyle name="Normal 4 2 5 5 3 3 4" xfId="40225"/>
    <cellStyle name="Normal 4 2 5 5 3 3 5" xfId="47340"/>
    <cellStyle name="Normal 4 2 5 5 3 3 6" xfId="54455"/>
    <cellStyle name="Normal 4 2 5 5 3 3 7" xfId="61570"/>
    <cellStyle name="Normal 4 2 5 5 3 4" xfId="9402"/>
    <cellStyle name="Normal 4 2 5 5 3 4 2" xfId="24925"/>
    <cellStyle name="Normal 4 2 5 5 3 5" xfId="16517"/>
    <cellStyle name="Normal 4 2 5 5 3 5 2" xfId="24926"/>
    <cellStyle name="Normal 4 2 5 5 3 6" xfId="24920"/>
    <cellStyle name="Normal 4 2 5 5 3 7" xfId="35486"/>
    <cellStyle name="Normal 4 2 5 5 3 8" xfId="42602"/>
    <cellStyle name="Normal 4 2 5 5 3 9" xfId="49717"/>
    <cellStyle name="Normal 4 2 5 5 4" xfId="3066"/>
    <cellStyle name="Normal 4 2 5 5 4 2" xfId="10181"/>
    <cellStyle name="Normal 4 2 5 5 4 2 2" xfId="24928"/>
    <cellStyle name="Normal 4 2 5 5 4 3" xfId="24927"/>
    <cellStyle name="Normal 4 2 5 5 4 4" xfId="36266"/>
    <cellStyle name="Normal 4 2 5 5 4 5" xfId="43381"/>
    <cellStyle name="Normal 4 2 5 5 4 6" xfId="50496"/>
    <cellStyle name="Normal 4 2 5 5 4 7" xfId="57611"/>
    <cellStyle name="Normal 4 2 5 5 5" xfId="5437"/>
    <cellStyle name="Normal 4 2 5 5 5 2" xfId="12552"/>
    <cellStyle name="Normal 4 2 5 5 5 2 2" xfId="24930"/>
    <cellStyle name="Normal 4 2 5 5 5 3" xfId="24929"/>
    <cellStyle name="Normal 4 2 5 5 5 4" xfId="38637"/>
    <cellStyle name="Normal 4 2 5 5 5 5" xfId="45752"/>
    <cellStyle name="Normal 4 2 5 5 5 6" xfId="52867"/>
    <cellStyle name="Normal 4 2 5 5 5 7" xfId="59982"/>
    <cellStyle name="Normal 4 2 5 5 6" xfId="7814"/>
    <cellStyle name="Normal 4 2 5 5 6 2" xfId="24931"/>
    <cellStyle name="Normal 4 2 5 5 7" xfId="14929"/>
    <cellStyle name="Normal 4 2 5 5 7 2" xfId="24932"/>
    <cellStyle name="Normal 4 2 5 5 8" xfId="24912"/>
    <cellStyle name="Normal 4 2 5 5 9" xfId="33898"/>
    <cellStyle name="Normal 4 2 5 6" xfId="883"/>
    <cellStyle name="Normal 4 2 5 6 10" xfId="55429"/>
    <cellStyle name="Normal 4 2 5 6 2" xfId="3251"/>
    <cellStyle name="Normal 4 2 5 6 2 2" xfId="10366"/>
    <cellStyle name="Normal 4 2 5 6 2 2 2" xfId="24935"/>
    <cellStyle name="Normal 4 2 5 6 2 3" xfId="24934"/>
    <cellStyle name="Normal 4 2 5 6 2 4" xfId="36451"/>
    <cellStyle name="Normal 4 2 5 6 2 5" xfId="43566"/>
    <cellStyle name="Normal 4 2 5 6 2 6" xfId="50681"/>
    <cellStyle name="Normal 4 2 5 6 2 7" xfId="57796"/>
    <cellStyle name="Normal 4 2 5 6 3" xfId="5622"/>
    <cellStyle name="Normal 4 2 5 6 3 2" xfId="12737"/>
    <cellStyle name="Normal 4 2 5 6 3 2 2" xfId="24937"/>
    <cellStyle name="Normal 4 2 5 6 3 3" xfId="24936"/>
    <cellStyle name="Normal 4 2 5 6 3 4" xfId="38822"/>
    <cellStyle name="Normal 4 2 5 6 3 5" xfId="45937"/>
    <cellStyle name="Normal 4 2 5 6 3 6" xfId="53052"/>
    <cellStyle name="Normal 4 2 5 6 3 7" xfId="60167"/>
    <cellStyle name="Normal 4 2 5 6 4" xfId="7999"/>
    <cellStyle name="Normal 4 2 5 6 4 2" xfId="24938"/>
    <cellStyle name="Normal 4 2 5 6 5" xfId="15114"/>
    <cellStyle name="Normal 4 2 5 6 5 2" xfId="24939"/>
    <cellStyle name="Normal 4 2 5 6 6" xfId="24933"/>
    <cellStyle name="Normal 4 2 5 6 7" xfId="34083"/>
    <cellStyle name="Normal 4 2 5 6 8" xfId="41199"/>
    <cellStyle name="Normal 4 2 5 6 9" xfId="48314"/>
    <cellStyle name="Normal 4 2 5 7" xfId="1673"/>
    <cellStyle name="Normal 4 2 5 7 10" xfId="56218"/>
    <cellStyle name="Normal 4 2 5 7 2" xfId="4040"/>
    <cellStyle name="Normal 4 2 5 7 2 2" xfId="11155"/>
    <cellStyle name="Normal 4 2 5 7 2 2 2" xfId="24942"/>
    <cellStyle name="Normal 4 2 5 7 2 3" xfId="24941"/>
    <cellStyle name="Normal 4 2 5 7 2 4" xfId="37240"/>
    <cellStyle name="Normal 4 2 5 7 2 5" xfId="44355"/>
    <cellStyle name="Normal 4 2 5 7 2 6" xfId="51470"/>
    <cellStyle name="Normal 4 2 5 7 2 7" xfId="58585"/>
    <cellStyle name="Normal 4 2 5 7 3" xfId="6411"/>
    <cellStyle name="Normal 4 2 5 7 3 2" xfId="13526"/>
    <cellStyle name="Normal 4 2 5 7 3 2 2" xfId="24944"/>
    <cellStyle name="Normal 4 2 5 7 3 3" xfId="24943"/>
    <cellStyle name="Normal 4 2 5 7 3 4" xfId="39611"/>
    <cellStyle name="Normal 4 2 5 7 3 5" xfId="46726"/>
    <cellStyle name="Normal 4 2 5 7 3 6" xfId="53841"/>
    <cellStyle name="Normal 4 2 5 7 3 7" xfId="60956"/>
    <cellStyle name="Normal 4 2 5 7 4" xfId="8788"/>
    <cellStyle name="Normal 4 2 5 7 4 2" xfId="24945"/>
    <cellStyle name="Normal 4 2 5 7 5" xfId="15903"/>
    <cellStyle name="Normal 4 2 5 7 5 2" xfId="24946"/>
    <cellStyle name="Normal 4 2 5 7 6" xfId="24940"/>
    <cellStyle name="Normal 4 2 5 7 7" xfId="34872"/>
    <cellStyle name="Normal 4 2 5 7 8" xfId="41988"/>
    <cellStyle name="Normal 4 2 5 7 9" xfId="49103"/>
    <cellStyle name="Normal 4 2 5 8" xfId="2452"/>
    <cellStyle name="Normal 4 2 5 8 2" xfId="9567"/>
    <cellStyle name="Normal 4 2 5 8 2 2" xfId="24948"/>
    <cellStyle name="Normal 4 2 5 8 3" xfId="24947"/>
    <cellStyle name="Normal 4 2 5 8 4" xfId="35652"/>
    <cellStyle name="Normal 4 2 5 8 5" xfId="42767"/>
    <cellStyle name="Normal 4 2 5 8 6" xfId="49882"/>
    <cellStyle name="Normal 4 2 5 8 7" xfId="56997"/>
    <cellStyle name="Normal 4 2 5 9" xfId="4823"/>
    <cellStyle name="Normal 4 2 5 9 2" xfId="11938"/>
    <cellStyle name="Normal 4 2 5 9 2 2" xfId="24950"/>
    <cellStyle name="Normal 4 2 5 9 3" xfId="24949"/>
    <cellStyle name="Normal 4 2 5 9 4" xfId="38023"/>
    <cellStyle name="Normal 4 2 5 9 5" xfId="45138"/>
    <cellStyle name="Normal 4 2 5 9 6" xfId="52253"/>
    <cellStyle name="Normal 4 2 5 9 7" xfId="59368"/>
    <cellStyle name="Normal 4 2 6" xfId="189"/>
    <cellStyle name="Normal 4 2 6 10" xfId="14426"/>
    <cellStyle name="Normal 4 2 6 10 2" xfId="24952"/>
    <cellStyle name="Normal 4 2 6 11" xfId="24951"/>
    <cellStyle name="Normal 4 2 6 12" xfId="33395"/>
    <cellStyle name="Normal 4 2 6 13" xfId="40511"/>
    <cellStyle name="Normal 4 2 6 14" xfId="47626"/>
    <cellStyle name="Normal 4 2 6 15" xfId="54741"/>
    <cellStyle name="Normal 4 2 6 2" xfId="388"/>
    <cellStyle name="Normal 4 2 6 2 10" xfId="40706"/>
    <cellStyle name="Normal 4 2 6 2 11" xfId="47821"/>
    <cellStyle name="Normal 4 2 6 2 12" xfId="54936"/>
    <cellStyle name="Normal 4 2 6 2 2" xfId="1189"/>
    <cellStyle name="Normal 4 2 6 2 2 10" xfId="55735"/>
    <cellStyle name="Normal 4 2 6 2 2 2" xfId="3557"/>
    <cellStyle name="Normal 4 2 6 2 2 2 2" xfId="10672"/>
    <cellStyle name="Normal 4 2 6 2 2 2 2 2" xfId="24956"/>
    <cellStyle name="Normal 4 2 6 2 2 2 3" xfId="24955"/>
    <cellStyle name="Normal 4 2 6 2 2 2 4" xfId="36757"/>
    <cellStyle name="Normal 4 2 6 2 2 2 5" xfId="43872"/>
    <cellStyle name="Normal 4 2 6 2 2 2 6" xfId="50987"/>
    <cellStyle name="Normal 4 2 6 2 2 2 7" xfId="58102"/>
    <cellStyle name="Normal 4 2 6 2 2 3" xfId="5928"/>
    <cellStyle name="Normal 4 2 6 2 2 3 2" xfId="13043"/>
    <cellStyle name="Normal 4 2 6 2 2 3 2 2" xfId="24958"/>
    <cellStyle name="Normal 4 2 6 2 2 3 3" xfId="24957"/>
    <cellStyle name="Normal 4 2 6 2 2 3 4" xfId="39128"/>
    <cellStyle name="Normal 4 2 6 2 2 3 5" xfId="46243"/>
    <cellStyle name="Normal 4 2 6 2 2 3 6" xfId="53358"/>
    <cellStyle name="Normal 4 2 6 2 2 3 7" xfId="60473"/>
    <cellStyle name="Normal 4 2 6 2 2 4" xfId="8305"/>
    <cellStyle name="Normal 4 2 6 2 2 4 2" xfId="24959"/>
    <cellStyle name="Normal 4 2 6 2 2 5" xfId="15420"/>
    <cellStyle name="Normal 4 2 6 2 2 5 2" xfId="24960"/>
    <cellStyle name="Normal 4 2 6 2 2 6" xfId="24954"/>
    <cellStyle name="Normal 4 2 6 2 2 7" xfId="34389"/>
    <cellStyle name="Normal 4 2 6 2 2 8" xfId="41505"/>
    <cellStyle name="Normal 4 2 6 2 2 9" xfId="48620"/>
    <cellStyle name="Normal 4 2 6 2 3" xfId="1979"/>
    <cellStyle name="Normal 4 2 6 2 3 10" xfId="56524"/>
    <cellStyle name="Normal 4 2 6 2 3 2" xfId="4346"/>
    <cellStyle name="Normal 4 2 6 2 3 2 2" xfId="11461"/>
    <cellStyle name="Normal 4 2 6 2 3 2 2 2" xfId="24963"/>
    <cellStyle name="Normal 4 2 6 2 3 2 3" xfId="24962"/>
    <cellStyle name="Normal 4 2 6 2 3 2 4" xfId="37546"/>
    <cellStyle name="Normal 4 2 6 2 3 2 5" xfId="44661"/>
    <cellStyle name="Normal 4 2 6 2 3 2 6" xfId="51776"/>
    <cellStyle name="Normal 4 2 6 2 3 2 7" xfId="58891"/>
    <cellStyle name="Normal 4 2 6 2 3 3" xfId="6717"/>
    <cellStyle name="Normal 4 2 6 2 3 3 2" xfId="13832"/>
    <cellStyle name="Normal 4 2 6 2 3 3 2 2" xfId="24965"/>
    <cellStyle name="Normal 4 2 6 2 3 3 3" xfId="24964"/>
    <cellStyle name="Normal 4 2 6 2 3 3 4" xfId="39917"/>
    <cellStyle name="Normal 4 2 6 2 3 3 5" xfId="47032"/>
    <cellStyle name="Normal 4 2 6 2 3 3 6" xfId="54147"/>
    <cellStyle name="Normal 4 2 6 2 3 3 7" xfId="61262"/>
    <cellStyle name="Normal 4 2 6 2 3 4" xfId="9094"/>
    <cellStyle name="Normal 4 2 6 2 3 4 2" xfId="24966"/>
    <cellStyle name="Normal 4 2 6 2 3 5" xfId="16209"/>
    <cellStyle name="Normal 4 2 6 2 3 5 2" xfId="24967"/>
    <cellStyle name="Normal 4 2 6 2 3 6" xfId="24961"/>
    <cellStyle name="Normal 4 2 6 2 3 7" xfId="35178"/>
    <cellStyle name="Normal 4 2 6 2 3 8" xfId="42294"/>
    <cellStyle name="Normal 4 2 6 2 3 9" xfId="49409"/>
    <cellStyle name="Normal 4 2 6 2 4" xfId="2758"/>
    <cellStyle name="Normal 4 2 6 2 4 2" xfId="9873"/>
    <cellStyle name="Normal 4 2 6 2 4 2 2" xfId="24969"/>
    <cellStyle name="Normal 4 2 6 2 4 3" xfId="24968"/>
    <cellStyle name="Normal 4 2 6 2 4 4" xfId="35958"/>
    <cellStyle name="Normal 4 2 6 2 4 5" xfId="43073"/>
    <cellStyle name="Normal 4 2 6 2 4 6" xfId="50188"/>
    <cellStyle name="Normal 4 2 6 2 4 7" xfId="57303"/>
    <cellStyle name="Normal 4 2 6 2 5" xfId="5129"/>
    <cellStyle name="Normal 4 2 6 2 5 2" xfId="12244"/>
    <cellStyle name="Normal 4 2 6 2 5 2 2" xfId="24971"/>
    <cellStyle name="Normal 4 2 6 2 5 3" xfId="24970"/>
    <cellStyle name="Normal 4 2 6 2 5 4" xfId="38329"/>
    <cellStyle name="Normal 4 2 6 2 5 5" xfId="45444"/>
    <cellStyle name="Normal 4 2 6 2 5 6" xfId="52559"/>
    <cellStyle name="Normal 4 2 6 2 5 7" xfId="59674"/>
    <cellStyle name="Normal 4 2 6 2 6" xfId="7506"/>
    <cellStyle name="Normal 4 2 6 2 6 2" xfId="24972"/>
    <cellStyle name="Normal 4 2 6 2 7" xfId="14621"/>
    <cellStyle name="Normal 4 2 6 2 7 2" xfId="24973"/>
    <cellStyle name="Normal 4 2 6 2 8" xfId="24953"/>
    <cellStyle name="Normal 4 2 6 2 9" xfId="33590"/>
    <cellStyle name="Normal 4 2 6 3" xfId="583"/>
    <cellStyle name="Normal 4 2 6 3 10" xfId="40901"/>
    <cellStyle name="Normal 4 2 6 3 11" xfId="48016"/>
    <cellStyle name="Normal 4 2 6 3 12" xfId="55131"/>
    <cellStyle name="Normal 4 2 6 3 2" xfId="1384"/>
    <cellStyle name="Normal 4 2 6 3 2 10" xfId="55930"/>
    <cellStyle name="Normal 4 2 6 3 2 2" xfId="3752"/>
    <cellStyle name="Normal 4 2 6 3 2 2 2" xfId="10867"/>
    <cellStyle name="Normal 4 2 6 3 2 2 2 2" xfId="24977"/>
    <cellStyle name="Normal 4 2 6 3 2 2 3" xfId="24976"/>
    <cellStyle name="Normal 4 2 6 3 2 2 4" xfId="36952"/>
    <cellStyle name="Normal 4 2 6 3 2 2 5" xfId="44067"/>
    <cellStyle name="Normal 4 2 6 3 2 2 6" xfId="51182"/>
    <cellStyle name="Normal 4 2 6 3 2 2 7" xfId="58297"/>
    <cellStyle name="Normal 4 2 6 3 2 3" xfId="6123"/>
    <cellStyle name="Normal 4 2 6 3 2 3 2" xfId="13238"/>
    <cellStyle name="Normal 4 2 6 3 2 3 2 2" xfId="24979"/>
    <cellStyle name="Normal 4 2 6 3 2 3 3" xfId="24978"/>
    <cellStyle name="Normal 4 2 6 3 2 3 4" xfId="39323"/>
    <cellStyle name="Normal 4 2 6 3 2 3 5" xfId="46438"/>
    <cellStyle name="Normal 4 2 6 3 2 3 6" xfId="53553"/>
    <cellStyle name="Normal 4 2 6 3 2 3 7" xfId="60668"/>
    <cellStyle name="Normal 4 2 6 3 2 4" xfId="8500"/>
    <cellStyle name="Normal 4 2 6 3 2 4 2" xfId="24980"/>
    <cellStyle name="Normal 4 2 6 3 2 5" xfId="15615"/>
    <cellStyle name="Normal 4 2 6 3 2 5 2" xfId="24981"/>
    <cellStyle name="Normal 4 2 6 3 2 6" xfId="24975"/>
    <cellStyle name="Normal 4 2 6 3 2 7" xfId="34584"/>
    <cellStyle name="Normal 4 2 6 3 2 8" xfId="41700"/>
    <cellStyle name="Normal 4 2 6 3 2 9" xfId="48815"/>
    <cellStyle name="Normal 4 2 6 3 3" xfId="2174"/>
    <cellStyle name="Normal 4 2 6 3 3 10" xfId="56719"/>
    <cellStyle name="Normal 4 2 6 3 3 2" xfId="4541"/>
    <cellStyle name="Normal 4 2 6 3 3 2 2" xfId="11656"/>
    <cellStyle name="Normal 4 2 6 3 3 2 2 2" xfId="24984"/>
    <cellStyle name="Normal 4 2 6 3 3 2 3" xfId="24983"/>
    <cellStyle name="Normal 4 2 6 3 3 2 4" xfId="37741"/>
    <cellStyle name="Normal 4 2 6 3 3 2 5" xfId="44856"/>
    <cellStyle name="Normal 4 2 6 3 3 2 6" xfId="51971"/>
    <cellStyle name="Normal 4 2 6 3 3 2 7" xfId="59086"/>
    <cellStyle name="Normal 4 2 6 3 3 3" xfId="6912"/>
    <cellStyle name="Normal 4 2 6 3 3 3 2" xfId="14027"/>
    <cellStyle name="Normal 4 2 6 3 3 3 2 2" xfId="24986"/>
    <cellStyle name="Normal 4 2 6 3 3 3 3" xfId="24985"/>
    <cellStyle name="Normal 4 2 6 3 3 3 4" xfId="40112"/>
    <cellStyle name="Normal 4 2 6 3 3 3 5" xfId="47227"/>
    <cellStyle name="Normal 4 2 6 3 3 3 6" xfId="54342"/>
    <cellStyle name="Normal 4 2 6 3 3 3 7" xfId="61457"/>
    <cellStyle name="Normal 4 2 6 3 3 4" xfId="9289"/>
    <cellStyle name="Normal 4 2 6 3 3 4 2" xfId="24987"/>
    <cellStyle name="Normal 4 2 6 3 3 5" xfId="16404"/>
    <cellStyle name="Normal 4 2 6 3 3 5 2" xfId="24988"/>
    <cellStyle name="Normal 4 2 6 3 3 6" xfId="24982"/>
    <cellStyle name="Normal 4 2 6 3 3 7" xfId="35373"/>
    <cellStyle name="Normal 4 2 6 3 3 8" xfId="42489"/>
    <cellStyle name="Normal 4 2 6 3 3 9" xfId="49604"/>
    <cellStyle name="Normal 4 2 6 3 4" xfId="2953"/>
    <cellStyle name="Normal 4 2 6 3 4 2" xfId="10068"/>
    <cellStyle name="Normal 4 2 6 3 4 2 2" xfId="24990"/>
    <cellStyle name="Normal 4 2 6 3 4 3" xfId="24989"/>
    <cellStyle name="Normal 4 2 6 3 4 4" xfId="36153"/>
    <cellStyle name="Normal 4 2 6 3 4 5" xfId="43268"/>
    <cellStyle name="Normal 4 2 6 3 4 6" xfId="50383"/>
    <cellStyle name="Normal 4 2 6 3 4 7" xfId="57498"/>
    <cellStyle name="Normal 4 2 6 3 5" xfId="5324"/>
    <cellStyle name="Normal 4 2 6 3 5 2" xfId="12439"/>
    <cellStyle name="Normal 4 2 6 3 5 2 2" xfId="24992"/>
    <cellStyle name="Normal 4 2 6 3 5 3" xfId="24991"/>
    <cellStyle name="Normal 4 2 6 3 5 4" xfId="38524"/>
    <cellStyle name="Normal 4 2 6 3 5 5" xfId="45639"/>
    <cellStyle name="Normal 4 2 6 3 5 6" xfId="52754"/>
    <cellStyle name="Normal 4 2 6 3 5 7" xfId="59869"/>
    <cellStyle name="Normal 4 2 6 3 6" xfId="7701"/>
    <cellStyle name="Normal 4 2 6 3 6 2" xfId="24993"/>
    <cellStyle name="Normal 4 2 6 3 7" xfId="14816"/>
    <cellStyle name="Normal 4 2 6 3 7 2" xfId="24994"/>
    <cellStyle name="Normal 4 2 6 3 8" xfId="24974"/>
    <cellStyle name="Normal 4 2 6 3 9" xfId="33785"/>
    <cellStyle name="Normal 4 2 6 4" xfId="698"/>
    <cellStyle name="Normal 4 2 6 4 10" xfId="41016"/>
    <cellStyle name="Normal 4 2 6 4 11" xfId="48131"/>
    <cellStyle name="Normal 4 2 6 4 12" xfId="55246"/>
    <cellStyle name="Normal 4 2 6 4 2" xfId="1499"/>
    <cellStyle name="Normal 4 2 6 4 2 10" xfId="56045"/>
    <cellStyle name="Normal 4 2 6 4 2 2" xfId="3867"/>
    <cellStyle name="Normal 4 2 6 4 2 2 2" xfId="10982"/>
    <cellStyle name="Normal 4 2 6 4 2 2 2 2" xfId="24998"/>
    <cellStyle name="Normal 4 2 6 4 2 2 3" xfId="24997"/>
    <cellStyle name="Normal 4 2 6 4 2 2 4" xfId="37067"/>
    <cellStyle name="Normal 4 2 6 4 2 2 5" xfId="44182"/>
    <cellStyle name="Normal 4 2 6 4 2 2 6" xfId="51297"/>
    <cellStyle name="Normal 4 2 6 4 2 2 7" xfId="58412"/>
    <cellStyle name="Normal 4 2 6 4 2 3" xfId="6238"/>
    <cellStyle name="Normal 4 2 6 4 2 3 2" xfId="13353"/>
    <cellStyle name="Normal 4 2 6 4 2 3 2 2" xfId="25000"/>
    <cellStyle name="Normal 4 2 6 4 2 3 3" xfId="24999"/>
    <cellStyle name="Normal 4 2 6 4 2 3 4" xfId="39438"/>
    <cellStyle name="Normal 4 2 6 4 2 3 5" xfId="46553"/>
    <cellStyle name="Normal 4 2 6 4 2 3 6" xfId="53668"/>
    <cellStyle name="Normal 4 2 6 4 2 3 7" xfId="60783"/>
    <cellStyle name="Normal 4 2 6 4 2 4" xfId="8615"/>
    <cellStyle name="Normal 4 2 6 4 2 4 2" xfId="25001"/>
    <cellStyle name="Normal 4 2 6 4 2 5" xfId="15730"/>
    <cellStyle name="Normal 4 2 6 4 2 5 2" xfId="25002"/>
    <cellStyle name="Normal 4 2 6 4 2 6" xfId="24996"/>
    <cellStyle name="Normal 4 2 6 4 2 7" xfId="34699"/>
    <cellStyle name="Normal 4 2 6 4 2 8" xfId="41815"/>
    <cellStyle name="Normal 4 2 6 4 2 9" xfId="48930"/>
    <cellStyle name="Normal 4 2 6 4 3" xfId="2289"/>
    <cellStyle name="Normal 4 2 6 4 3 10" xfId="56834"/>
    <cellStyle name="Normal 4 2 6 4 3 2" xfId="4656"/>
    <cellStyle name="Normal 4 2 6 4 3 2 2" xfId="11771"/>
    <cellStyle name="Normal 4 2 6 4 3 2 2 2" xfId="25005"/>
    <cellStyle name="Normal 4 2 6 4 3 2 3" xfId="25004"/>
    <cellStyle name="Normal 4 2 6 4 3 2 4" xfId="37856"/>
    <cellStyle name="Normal 4 2 6 4 3 2 5" xfId="44971"/>
    <cellStyle name="Normal 4 2 6 4 3 2 6" xfId="52086"/>
    <cellStyle name="Normal 4 2 6 4 3 2 7" xfId="59201"/>
    <cellStyle name="Normal 4 2 6 4 3 3" xfId="7027"/>
    <cellStyle name="Normal 4 2 6 4 3 3 2" xfId="14142"/>
    <cellStyle name="Normal 4 2 6 4 3 3 2 2" xfId="25007"/>
    <cellStyle name="Normal 4 2 6 4 3 3 3" xfId="25006"/>
    <cellStyle name="Normal 4 2 6 4 3 3 4" xfId="40227"/>
    <cellStyle name="Normal 4 2 6 4 3 3 5" xfId="47342"/>
    <cellStyle name="Normal 4 2 6 4 3 3 6" xfId="54457"/>
    <cellStyle name="Normal 4 2 6 4 3 3 7" xfId="61572"/>
    <cellStyle name="Normal 4 2 6 4 3 4" xfId="9404"/>
    <cellStyle name="Normal 4 2 6 4 3 4 2" xfId="25008"/>
    <cellStyle name="Normal 4 2 6 4 3 5" xfId="16519"/>
    <cellStyle name="Normal 4 2 6 4 3 5 2" xfId="25009"/>
    <cellStyle name="Normal 4 2 6 4 3 6" xfId="25003"/>
    <cellStyle name="Normal 4 2 6 4 3 7" xfId="35488"/>
    <cellStyle name="Normal 4 2 6 4 3 8" xfId="42604"/>
    <cellStyle name="Normal 4 2 6 4 3 9" xfId="49719"/>
    <cellStyle name="Normal 4 2 6 4 4" xfId="3068"/>
    <cellStyle name="Normal 4 2 6 4 4 2" xfId="10183"/>
    <cellStyle name="Normal 4 2 6 4 4 2 2" xfId="25011"/>
    <cellStyle name="Normal 4 2 6 4 4 3" xfId="25010"/>
    <cellStyle name="Normal 4 2 6 4 4 4" xfId="36268"/>
    <cellStyle name="Normal 4 2 6 4 4 5" xfId="43383"/>
    <cellStyle name="Normal 4 2 6 4 4 6" xfId="50498"/>
    <cellStyle name="Normal 4 2 6 4 4 7" xfId="57613"/>
    <cellStyle name="Normal 4 2 6 4 5" xfId="5439"/>
    <cellStyle name="Normal 4 2 6 4 5 2" xfId="12554"/>
    <cellStyle name="Normal 4 2 6 4 5 2 2" xfId="25013"/>
    <cellStyle name="Normal 4 2 6 4 5 3" xfId="25012"/>
    <cellStyle name="Normal 4 2 6 4 5 4" xfId="38639"/>
    <cellStyle name="Normal 4 2 6 4 5 5" xfId="45754"/>
    <cellStyle name="Normal 4 2 6 4 5 6" xfId="52869"/>
    <cellStyle name="Normal 4 2 6 4 5 7" xfId="59984"/>
    <cellStyle name="Normal 4 2 6 4 6" xfId="7816"/>
    <cellStyle name="Normal 4 2 6 4 6 2" xfId="25014"/>
    <cellStyle name="Normal 4 2 6 4 7" xfId="14931"/>
    <cellStyle name="Normal 4 2 6 4 7 2" xfId="25015"/>
    <cellStyle name="Normal 4 2 6 4 8" xfId="24995"/>
    <cellStyle name="Normal 4 2 6 4 9" xfId="33900"/>
    <cellStyle name="Normal 4 2 6 5" xfId="994"/>
    <cellStyle name="Normal 4 2 6 5 10" xfId="55540"/>
    <cellStyle name="Normal 4 2 6 5 2" xfId="3362"/>
    <cellStyle name="Normal 4 2 6 5 2 2" xfId="10477"/>
    <cellStyle name="Normal 4 2 6 5 2 2 2" xfId="25018"/>
    <cellStyle name="Normal 4 2 6 5 2 3" xfId="25017"/>
    <cellStyle name="Normal 4 2 6 5 2 4" xfId="36562"/>
    <cellStyle name="Normal 4 2 6 5 2 5" xfId="43677"/>
    <cellStyle name="Normal 4 2 6 5 2 6" xfId="50792"/>
    <cellStyle name="Normal 4 2 6 5 2 7" xfId="57907"/>
    <cellStyle name="Normal 4 2 6 5 3" xfId="5733"/>
    <cellStyle name="Normal 4 2 6 5 3 2" xfId="12848"/>
    <cellStyle name="Normal 4 2 6 5 3 2 2" xfId="25020"/>
    <cellStyle name="Normal 4 2 6 5 3 3" xfId="25019"/>
    <cellStyle name="Normal 4 2 6 5 3 4" xfId="38933"/>
    <cellStyle name="Normal 4 2 6 5 3 5" xfId="46048"/>
    <cellStyle name="Normal 4 2 6 5 3 6" xfId="53163"/>
    <cellStyle name="Normal 4 2 6 5 3 7" xfId="60278"/>
    <cellStyle name="Normal 4 2 6 5 4" xfId="8110"/>
    <cellStyle name="Normal 4 2 6 5 4 2" xfId="25021"/>
    <cellStyle name="Normal 4 2 6 5 5" xfId="15225"/>
    <cellStyle name="Normal 4 2 6 5 5 2" xfId="25022"/>
    <cellStyle name="Normal 4 2 6 5 6" xfId="25016"/>
    <cellStyle name="Normal 4 2 6 5 7" xfId="34194"/>
    <cellStyle name="Normal 4 2 6 5 8" xfId="41310"/>
    <cellStyle name="Normal 4 2 6 5 9" xfId="48425"/>
    <cellStyle name="Normal 4 2 6 6" xfId="1784"/>
    <cellStyle name="Normal 4 2 6 6 10" xfId="56329"/>
    <cellStyle name="Normal 4 2 6 6 2" xfId="4151"/>
    <cellStyle name="Normal 4 2 6 6 2 2" xfId="11266"/>
    <cellStyle name="Normal 4 2 6 6 2 2 2" xfId="25025"/>
    <cellStyle name="Normal 4 2 6 6 2 3" xfId="25024"/>
    <cellStyle name="Normal 4 2 6 6 2 4" xfId="37351"/>
    <cellStyle name="Normal 4 2 6 6 2 5" xfId="44466"/>
    <cellStyle name="Normal 4 2 6 6 2 6" xfId="51581"/>
    <cellStyle name="Normal 4 2 6 6 2 7" xfId="58696"/>
    <cellStyle name="Normal 4 2 6 6 3" xfId="6522"/>
    <cellStyle name="Normal 4 2 6 6 3 2" xfId="13637"/>
    <cellStyle name="Normal 4 2 6 6 3 2 2" xfId="25027"/>
    <cellStyle name="Normal 4 2 6 6 3 3" xfId="25026"/>
    <cellStyle name="Normal 4 2 6 6 3 4" xfId="39722"/>
    <cellStyle name="Normal 4 2 6 6 3 5" xfId="46837"/>
    <cellStyle name="Normal 4 2 6 6 3 6" xfId="53952"/>
    <cellStyle name="Normal 4 2 6 6 3 7" xfId="61067"/>
    <cellStyle name="Normal 4 2 6 6 4" xfId="8899"/>
    <cellStyle name="Normal 4 2 6 6 4 2" xfId="25028"/>
    <cellStyle name="Normal 4 2 6 6 5" xfId="16014"/>
    <cellStyle name="Normal 4 2 6 6 5 2" xfId="25029"/>
    <cellStyle name="Normal 4 2 6 6 6" xfId="25023"/>
    <cellStyle name="Normal 4 2 6 6 7" xfId="34983"/>
    <cellStyle name="Normal 4 2 6 6 8" xfId="42099"/>
    <cellStyle name="Normal 4 2 6 6 9" xfId="49214"/>
    <cellStyle name="Normal 4 2 6 7" xfId="2563"/>
    <cellStyle name="Normal 4 2 6 7 2" xfId="9678"/>
    <cellStyle name="Normal 4 2 6 7 2 2" xfId="25031"/>
    <cellStyle name="Normal 4 2 6 7 3" xfId="25030"/>
    <cellStyle name="Normal 4 2 6 7 4" xfId="35763"/>
    <cellStyle name="Normal 4 2 6 7 5" xfId="42878"/>
    <cellStyle name="Normal 4 2 6 7 6" xfId="49993"/>
    <cellStyle name="Normal 4 2 6 7 7" xfId="57108"/>
    <cellStyle name="Normal 4 2 6 8" xfId="4934"/>
    <cellStyle name="Normal 4 2 6 8 2" xfId="12049"/>
    <cellStyle name="Normal 4 2 6 8 2 2" xfId="25033"/>
    <cellStyle name="Normal 4 2 6 8 3" xfId="25032"/>
    <cellStyle name="Normal 4 2 6 8 4" xfId="38134"/>
    <cellStyle name="Normal 4 2 6 8 5" xfId="45249"/>
    <cellStyle name="Normal 4 2 6 8 6" xfId="52364"/>
    <cellStyle name="Normal 4 2 6 8 7" xfId="59479"/>
    <cellStyle name="Normal 4 2 6 9" xfId="7311"/>
    <cellStyle name="Normal 4 2 6 9 2" xfId="25034"/>
    <cellStyle name="Normal 4 2 7" xfId="108"/>
    <cellStyle name="Normal 4 2 7 10" xfId="14348"/>
    <cellStyle name="Normal 4 2 7 10 2" xfId="25036"/>
    <cellStyle name="Normal 4 2 7 11" xfId="25035"/>
    <cellStyle name="Normal 4 2 7 12" xfId="33317"/>
    <cellStyle name="Normal 4 2 7 13" xfId="40433"/>
    <cellStyle name="Normal 4 2 7 14" xfId="47548"/>
    <cellStyle name="Normal 4 2 7 15" xfId="54663"/>
    <cellStyle name="Normal 4 2 7 2" xfId="310"/>
    <cellStyle name="Normal 4 2 7 2 10" xfId="40628"/>
    <cellStyle name="Normal 4 2 7 2 11" xfId="47743"/>
    <cellStyle name="Normal 4 2 7 2 12" xfId="54858"/>
    <cellStyle name="Normal 4 2 7 2 2" xfId="1111"/>
    <cellStyle name="Normal 4 2 7 2 2 10" xfId="55657"/>
    <cellStyle name="Normal 4 2 7 2 2 2" xfId="3479"/>
    <cellStyle name="Normal 4 2 7 2 2 2 2" xfId="10594"/>
    <cellStyle name="Normal 4 2 7 2 2 2 2 2" xfId="25040"/>
    <cellStyle name="Normal 4 2 7 2 2 2 3" xfId="25039"/>
    <cellStyle name="Normal 4 2 7 2 2 2 4" xfId="36679"/>
    <cellStyle name="Normal 4 2 7 2 2 2 5" xfId="43794"/>
    <cellStyle name="Normal 4 2 7 2 2 2 6" xfId="50909"/>
    <cellStyle name="Normal 4 2 7 2 2 2 7" xfId="58024"/>
    <cellStyle name="Normal 4 2 7 2 2 3" xfId="5850"/>
    <cellStyle name="Normal 4 2 7 2 2 3 2" xfId="12965"/>
    <cellStyle name="Normal 4 2 7 2 2 3 2 2" xfId="25042"/>
    <cellStyle name="Normal 4 2 7 2 2 3 3" xfId="25041"/>
    <cellStyle name="Normal 4 2 7 2 2 3 4" xfId="39050"/>
    <cellStyle name="Normal 4 2 7 2 2 3 5" xfId="46165"/>
    <cellStyle name="Normal 4 2 7 2 2 3 6" xfId="53280"/>
    <cellStyle name="Normal 4 2 7 2 2 3 7" xfId="60395"/>
    <cellStyle name="Normal 4 2 7 2 2 4" xfId="8227"/>
    <cellStyle name="Normal 4 2 7 2 2 4 2" xfId="25043"/>
    <cellStyle name="Normal 4 2 7 2 2 5" xfId="15342"/>
    <cellStyle name="Normal 4 2 7 2 2 5 2" xfId="25044"/>
    <cellStyle name="Normal 4 2 7 2 2 6" xfId="25038"/>
    <cellStyle name="Normal 4 2 7 2 2 7" xfId="34311"/>
    <cellStyle name="Normal 4 2 7 2 2 8" xfId="41427"/>
    <cellStyle name="Normal 4 2 7 2 2 9" xfId="48542"/>
    <cellStyle name="Normal 4 2 7 2 3" xfId="1901"/>
    <cellStyle name="Normal 4 2 7 2 3 10" xfId="56446"/>
    <cellStyle name="Normal 4 2 7 2 3 2" xfId="4268"/>
    <cellStyle name="Normal 4 2 7 2 3 2 2" xfId="11383"/>
    <cellStyle name="Normal 4 2 7 2 3 2 2 2" xfId="25047"/>
    <cellStyle name="Normal 4 2 7 2 3 2 3" xfId="25046"/>
    <cellStyle name="Normal 4 2 7 2 3 2 4" xfId="37468"/>
    <cellStyle name="Normal 4 2 7 2 3 2 5" xfId="44583"/>
    <cellStyle name="Normal 4 2 7 2 3 2 6" xfId="51698"/>
    <cellStyle name="Normal 4 2 7 2 3 2 7" xfId="58813"/>
    <cellStyle name="Normal 4 2 7 2 3 3" xfId="6639"/>
    <cellStyle name="Normal 4 2 7 2 3 3 2" xfId="13754"/>
    <cellStyle name="Normal 4 2 7 2 3 3 2 2" xfId="25049"/>
    <cellStyle name="Normal 4 2 7 2 3 3 3" xfId="25048"/>
    <cellStyle name="Normal 4 2 7 2 3 3 4" xfId="39839"/>
    <cellStyle name="Normal 4 2 7 2 3 3 5" xfId="46954"/>
    <cellStyle name="Normal 4 2 7 2 3 3 6" xfId="54069"/>
    <cellStyle name="Normal 4 2 7 2 3 3 7" xfId="61184"/>
    <cellStyle name="Normal 4 2 7 2 3 4" xfId="9016"/>
    <cellStyle name="Normal 4 2 7 2 3 4 2" xfId="25050"/>
    <cellStyle name="Normal 4 2 7 2 3 5" xfId="16131"/>
    <cellStyle name="Normal 4 2 7 2 3 5 2" xfId="25051"/>
    <cellStyle name="Normal 4 2 7 2 3 6" xfId="25045"/>
    <cellStyle name="Normal 4 2 7 2 3 7" xfId="35100"/>
    <cellStyle name="Normal 4 2 7 2 3 8" xfId="42216"/>
    <cellStyle name="Normal 4 2 7 2 3 9" xfId="49331"/>
    <cellStyle name="Normal 4 2 7 2 4" xfId="2680"/>
    <cellStyle name="Normal 4 2 7 2 4 2" xfId="9795"/>
    <cellStyle name="Normal 4 2 7 2 4 2 2" xfId="25053"/>
    <cellStyle name="Normal 4 2 7 2 4 3" xfId="25052"/>
    <cellStyle name="Normal 4 2 7 2 4 4" xfId="35880"/>
    <cellStyle name="Normal 4 2 7 2 4 5" xfId="42995"/>
    <cellStyle name="Normal 4 2 7 2 4 6" xfId="50110"/>
    <cellStyle name="Normal 4 2 7 2 4 7" xfId="57225"/>
    <cellStyle name="Normal 4 2 7 2 5" xfId="5051"/>
    <cellStyle name="Normal 4 2 7 2 5 2" xfId="12166"/>
    <cellStyle name="Normal 4 2 7 2 5 2 2" xfId="25055"/>
    <cellStyle name="Normal 4 2 7 2 5 3" xfId="25054"/>
    <cellStyle name="Normal 4 2 7 2 5 4" xfId="38251"/>
    <cellStyle name="Normal 4 2 7 2 5 5" xfId="45366"/>
    <cellStyle name="Normal 4 2 7 2 5 6" xfId="52481"/>
    <cellStyle name="Normal 4 2 7 2 5 7" xfId="59596"/>
    <cellStyle name="Normal 4 2 7 2 6" xfId="7428"/>
    <cellStyle name="Normal 4 2 7 2 6 2" xfId="25056"/>
    <cellStyle name="Normal 4 2 7 2 7" xfId="14543"/>
    <cellStyle name="Normal 4 2 7 2 7 2" xfId="25057"/>
    <cellStyle name="Normal 4 2 7 2 8" xfId="25037"/>
    <cellStyle name="Normal 4 2 7 2 9" xfId="33512"/>
    <cellStyle name="Normal 4 2 7 3" xfId="505"/>
    <cellStyle name="Normal 4 2 7 3 10" xfId="40823"/>
    <cellStyle name="Normal 4 2 7 3 11" xfId="47938"/>
    <cellStyle name="Normal 4 2 7 3 12" xfId="55053"/>
    <cellStyle name="Normal 4 2 7 3 2" xfId="1306"/>
    <cellStyle name="Normal 4 2 7 3 2 10" xfId="55852"/>
    <cellStyle name="Normal 4 2 7 3 2 2" xfId="3674"/>
    <cellStyle name="Normal 4 2 7 3 2 2 2" xfId="10789"/>
    <cellStyle name="Normal 4 2 7 3 2 2 2 2" xfId="25061"/>
    <cellStyle name="Normal 4 2 7 3 2 2 3" xfId="25060"/>
    <cellStyle name="Normal 4 2 7 3 2 2 4" xfId="36874"/>
    <cellStyle name="Normal 4 2 7 3 2 2 5" xfId="43989"/>
    <cellStyle name="Normal 4 2 7 3 2 2 6" xfId="51104"/>
    <cellStyle name="Normal 4 2 7 3 2 2 7" xfId="58219"/>
    <cellStyle name="Normal 4 2 7 3 2 3" xfId="6045"/>
    <cellStyle name="Normal 4 2 7 3 2 3 2" xfId="13160"/>
    <cellStyle name="Normal 4 2 7 3 2 3 2 2" xfId="25063"/>
    <cellStyle name="Normal 4 2 7 3 2 3 3" xfId="25062"/>
    <cellStyle name="Normal 4 2 7 3 2 3 4" xfId="39245"/>
    <cellStyle name="Normal 4 2 7 3 2 3 5" xfId="46360"/>
    <cellStyle name="Normal 4 2 7 3 2 3 6" xfId="53475"/>
    <cellStyle name="Normal 4 2 7 3 2 3 7" xfId="60590"/>
    <cellStyle name="Normal 4 2 7 3 2 4" xfId="8422"/>
    <cellStyle name="Normal 4 2 7 3 2 4 2" xfId="25064"/>
    <cellStyle name="Normal 4 2 7 3 2 5" xfId="15537"/>
    <cellStyle name="Normal 4 2 7 3 2 5 2" xfId="25065"/>
    <cellStyle name="Normal 4 2 7 3 2 6" xfId="25059"/>
    <cellStyle name="Normal 4 2 7 3 2 7" xfId="34506"/>
    <cellStyle name="Normal 4 2 7 3 2 8" xfId="41622"/>
    <cellStyle name="Normal 4 2 7 3 2 9" xfId="48737"/>
    <cellStyle name="Normal 4 2 7 3 3" xfId="2096"/>
    <cellStyle name="Normal 4 2 7 3 3 10" xfId="56641"/>
    <cellStyle name="Normal 4 2 7 3 3 2" xfId="4463"/>
    <cellStyle name="Normal 4 2 7 3 3 2 2" xfId="11578"/>
    <cellStyle name="Normal 4 2 7 3 3 2 2 2" xfId="25068"/>
    <cellStyle name="Normal 4 2 7 3 3 2 3" xfId="25067"/>
    <cellStyle name="Normal 4 2 7 3 3 2 4" xfId="37663"/>
    <cellStyle name="Normal 4 2 7 3 3 2 5" xfId="44778"/>
    <cellStyle name="Normal 4 2 7 3 3 2 6" xfId="51893"/>
    <cellStyle name="Normal 4 2 7 3 3 2 7" xfId="59008"/>
    <cellStyle name="Normal 4 2 7 3 3 3" xfId="6834"/>
    <cellStyle name="Normal 4 2 7 3 3 3 2" xfId="13949"/>
    <cellStyle name="Normal 4 2 7 3 3 3 2 2" xfId="25070"/>
    <cellStyle name="Normal 4 2 7 3 3 3 3" xfId="25069"/>
    <cellStyle name="Normal 4 2 7 3 3 3 4" xfId="40034"/>
    <cellStyle name="Normal 4 2 7 3 3 3 5" xfId="47149"/>
    <cellStyle name="Normal 4 2 7 3 3 3 6" xfId="54264"/>
    <cellStyle name="Normal 4 2 7 3 3 3 7" xfId="61379"/>
    <cellStyle name="Normal 4 2 7 3 3 4" xfId="9211"/>
    <cellStyle name="Normal 4 2 7 3 3 4 2" xfId="25071"/>
    <cellStyle name="Normal 4 2 7 3 3 5" xfId="16326"/>
    <cellStyle name="Normal 4 2 7 3 3 5 2" xfId="25072"/>
    <cellStyle name="Normal 4 2 7 3 3 6" xfId="25066"/>
    <cellStyle name="Normal 4 2 7 3 3 7" xfId="35295"/>
    <cellStyle name="Normal 4 2 7 3 3 8" xfId="42411"/>
    <cellStyle name="Normal 4 2 7 3 3 9" xfId="49526"/>
    <cellStyle name="Normal 4 2 7 3 4" xfId="2875"/>
    <cellStyle name="Normal 4 2 7 3 4 2" xfId="9990"/>
    <cellStyle name="Normal 4 2 7 3 4 2 2" xfId="25074"/>
    <cellStyle name="Normal 4 2 7 3 4 3" xfId="25073"/>
    <cellStyle name="Normal 4 2 7 3 4 4" xfId="36075"/>
    <cellStyle name="Normal 4 2 7 3 4 5" xfId="43190"/>
    <cellStyle name="Normal 4 2 7 3 4 6" xfId="50305"/>
    <cellStyle name="Normal 4 2 7 3 4 7" xfId="57420"/>
    <cellStyle name="Normal 4 2 7 3 5" xfId="5246"/>
    <cellStyle name="Normal 4 2 7 3 5 2" xfId="12361"/>
    <cellStyle name="Normal 4 2 7 3 5 2 2" xfId="25076"/>
    <cellStyle name="Normal 4 2 7 3 5 3" xfId="25075"/>
    <cellStyle name="Normal 4 2 7 3 5 4" xfId="38446"/>
    <cellStyle name="Normal 4 2 7 3 5 5" xfId="45561"/>
    <cellStyle name="Normal 4 2 7 3 5 6" xfId="52676"/>
    <cellStyle name="Normal 4 2 7 3 5 7" xfId="59791"/>
    <cellStyle name="Normal 4 2 7 3 6" xfId="7623"/>
    <cellStyle name="Normal 4 2 7 3 6 2" xfId="25077"/>
    <cellStyle name="Normal 4 2 7 3 7" xfId="14738"/>
    <cellStyle name="Normal 4 2 7 3 7 2" xfId="25078"/>
    <cellStyle name="Normal 4 2 7 3 8" xfId="25058"/>
    <cellStyle name="Normal 4 2 7 3 9" xfId="33707"/>
    <cellStyle name="Normal 4 2 7 4" xfId="699"/>
    <cellStyle name="Normal 4 2 7 4 10" xfId="41017"/>
    <cellStyle name="Normal 4 2 7 4 11" xfId="48132"/>
    <cellStyle name="Normal 4 2 7 4 12" xfId="55247"/>
    <cellStyle name="Normal 4 2 7 4 2" xfId="1500"/>
    <cellStyle name="Normal 4 2 7 4 2 10" xfId="56046"/>
    <cellStyle name="Normal 4 2 7 4 2 2" xfId="3868"/>
    <cellStyle name="Normal 4 2 7 4 2 2 2" xfId="10983"/>
    <cellStyle name="Normal 4 2 7 4 2 2 2 2" xfId="25082"/>
    <cellStyle name="Normal 4 2 7 4 2 2 3" xfId="25081"/>
    <cellStyle name="Normal 4 2 7 4 2 2 4" xfId="37068"/>
    <cellStyle name="Normal 4 2 7 4 2 2 5" xfId="44183"/>
    <cellStyle name="Normal 4 2 7 4 2 2 6" xfId="51298"/>
    <cellStyle name="Normal 4 2 7 4 2 2 7" xfId="58413"/>
    <cellStyle name="Normal 4 2 7 4 2 3" xfId="6239"/>
    <cellStyle name="Normal 4 2 7 4 2 3 2" xfId="13354"/>
    <cellStyle name="Normal 4 2 7 4 2 3 2 2" xfId="25084"/>
    <cellStyle name="Normal 4 2 7 4 2 3 3" xfId="25083"/>
    <cellStyle name="Normal 4 2 7 4 2 3 4" xfId="39439"/>
    <cellStyle name="Normal 4 2 7 4 2 3 5" xfId="46554"/>
    <cellStyle name="Normal 4 2 7 4 2 3 6" xfId="53669"/>
    <cellStyle name="Normal 4 2 7 4 2 3 7" xfId="60784"/>
    <cellStyle name="Normal 4 2 7 4 2 4" xfId="8616"/>
    <cellStyle name="Normal 4 2 7 4 2 4 2" xfId="25085"/>
    <cellStyle name="Normal 4 2 7 4 2 5" xfId="15731"/>
    <cellStyle name="Normal 4 2 7 4 2 5 2" xfId="25086"/>
    <cellStyle name="Normal 4 2 7 4 2 6" xfId="25080"/>
    <cellStyle name="Normal 4 2 7 4 2 7" xfId="34700"/>
    <cellStyle name="Normal 4 2 7 4 2 8" xfId="41816"/>
    <cellStyle name="Normal 4 2 7 4 2 9" xfId="48931"/>
    <cellStyle name="Normal 4 2 7 4 3" xfId="2290"/>
    <cellStyle name="Normal 4 2 7 4 3 10" xfId="56835"/>
    <cellStyle name="Normal 4 2 7 4 3 2" xfId="4657"/>
    <cellStyle name="Normal 4 2 7 4 3 2 2" xfId="11772"/>
    <cellStyle name="Normal 4 2 7 4 3 2 2 2" xfId="25089"/>
    <cellStyle name="Normal 4 2 7 4 3 2 3" xfId="25088"/>
    <cellStyle name="Normal 4 2 7 4 3 2 4" xfId="37857"/>
    <cellStyle name="Normal 4 2 7 4 3 2 5" xfId="44972"/>
    <cellStyle name="Normal 4 2 7 4 3 2 6" xfId="52087"/>
    <cellStyle name="Normal 4 2 7 4 3 2 7" xfId="59202"/>
    <cellStyle name="Normal 4 2 7 4 3 3" xfId="7028"/>
    <cellStyle name="Normal 4 2 7 4 3 3 2" xfId="14143"/>
    <cellStyle name="Normal 4 2 7 4 3 3 2 2" xfId="25091"/>
    <cellStyle name="Normal 4 2 7 4 3 3 3" xfId="25090"/>
    <cellStyle name="Normal 4 2 7 4 3 3 4" xfId="40228"/>
    <cellStyle name="Normal 4 2 7 4 3 3 5" xfId="47343"/>
    <cellStyle name="Normal 4 2 7 4 3 3 6" xfId="54458"/>
    <cellStyle name="Normal 4 2 7 4 3 3 7" xfId="61573"/>
    <cellStyle name="Normal 4 2 7 4 3 4" xfId="9405"/>
    <cellStyle name="Normal 4 2 7 4 3 4 2" xfId="25092"/>
    <cellStyle name="Normal 4 2 7 4 3 5" xfId="16520"/>
    <cellStyle name="Normal 4 2 7 4 3 5 2" xfId="25093"/>
    <cellStyle name="Normal 4 2 7 4 3 6" xfId="25087"/>
    <cellStyle name="Normal 4 2 7 4 3 7" xfId="35489"/>
    <cellStyle name="Normal 4 2 7 4 3 8" xfId="42605"/>
    <cellStyle name="Normal 4 2 7 4 3 9" xfId="49720"/>
    <cellStyle name="Normal 4 2 7 4 4" xfId="3069"/>
    <cellStyle name="Normal 4 2 7 4 4 2" xfId="10184"/>
    <cellStyle name="Normal 4 2 7 4 4 2 2" xfId="25095"/>
    <cellStyle name="Normal 4 2 7 4 4 3" xfId="25094"/>
    <cellStyle name="Normal 4 2 7 4 4 4" xfId="36269"/>
    <cellStyle name="Normal 4 2 7 4 4 5" xfId="43384"/>
    <cellStyle name="Normal 4 2 7 4 4 6" xfId="50499"/>
    <cellStyle name="Normal 4 2 7 4 4 7" xfId="57614"/>
    <cellStyle name="Normal 4 2 7 4 5" xfId="5440"/>
    <cellStyle name="Normal 4 2 7 4 5 2" xfId="12555"/>
    <cellStyle name="Normal 4 2 7 4 5 2 2" xfId="25097"/>
    <cellStyle name="Normal 4 2 7 4 5 3" xfId="25096"/>
    <cellStyle name="Normal 4 2 7 4 5 4" xfId="38640"/>
    <cellStyle name="Normal 4 2 7 4 5 5" xfId="45755"/>
    <cellStyle name="Normal 4 2 7 4 5 6" xfId="52870"/>
    <cellStyle name="Normal 4 2 7 4 5 7" xfId="59985"/>
    <cellStyle name="Normal 4 2 7 4 6" xfId="7817"/>
    <cellStyle name="Normal 4 2 7 4 6 2" xfId="25098"/>
    <cellStyle name="Normal 4 2 7 4 7" xfId="14932"/>
    <cellStyle name="Normal 4 2 7 4 7 2" xfId="25099"/>
    <cellStyle name="Normal 4 2 7 4 8" xfId="25079"/>
    <cellStyle name="Normal 4 2 7 4 9" xfId="33901"/>
    <cellStyle name="Normal 4 2 7 5" xfId="916"/>
    <cellStyle name="Normal 4 2 7 5 10" xfId="55462"/>
    <cellStyle name="Normal 4 2 7 5 2" xfId="3284"/>
    <cellStyle name="Normal 4 2 7 5 2 2" xfId="10399"/>
    <cellStyle name="Normal 4 2 7 5 2 2 2" xfId="25102"/>
    <cellStyle name="Normal 4 2 7 5 2 3" xfId="25101"/>
    <cellStyle name="Normal 4 2 7 5 2 4" xfId="36484"/>
    <cellStyle name="Normal 4 2 7 5 2 5" xfId="43599"/>
    <cellStyle name="Normal 4 2 7 5 2 6" xfId="50714"/>
    <cellStyle name="Normal 4 2 7 5 2 7" xfId="57829"/>
    <cellStyle name="Normal 4 2 7 5 3" xfId="5655"/>
    <cellStyle name="Normal 4 2 7 5 3 2" xfId="12770"/>
    <cellStyle name="Normal 4 2 7 5 3 2 2" xfId="25104"/>
    <cellStyle name="Normal 4 2 7 5 3 3" xfId="25103"/>
    <cellStyle name="Normal 4 2 7 5 3 4" xfId="38855"/>
    <cellStyle name="Normal 4 2 7 5 3 5" xfId="45970"/>
    <cellStyle name="Normal 4 2 7 5 3 6" xfId="53085"/>
    <cellStyle name="Normal 4 2 7 5 3 7" xfId="60200"/>
    <cellStyle name="Normal 4 2 7 5 4" xfId="8032"/>
    <cellStyle name="Normal 4 2 7 5 4 2" xfId="25105"/>
    <cellStyle name="Normal 4 2 7 5 5" xfId="15147"/>
    <cellStyle name="Normal 4 2 7 5 5 2" xfId="25106"/>
    <cellStyle name="Normal 4 2 7 5 6" xfId="25100"/>
    <cellStyle name="Normal 4 2 7 5 7" xfId="34116"/>
    <cellStyle name="Normal 4 2 7 5 8" xfId="41232"/>
    <cellStyle name="Normal 4 2 7 5 9" xfId="48347"/>
    <cellStyle name="Normal 4 2 7 6" xfId="1706"/>
    <cellStyle name="Normal 4 2 7 6 10" xfId="56251"/>
    <cellStyle name="Normal 4 2 7 6 2" xfId="4073"/>
    <cellStyle name="Normal 4 2 7 6 2 2" xfId="11188"/>
    <cellStyle name="Normal 4 2 7 6 2 2 2" xfId="25109"/>
    <cellStyle name="Normal 4 2 7 6 2 3" xfId="25108"/>
    <cellStyle name="Normal 4 2 7 6 2 4" xfId="37273"/>
    <cellStyle name="Normal 4 2 7 6 2 5" xfId="44388"/>
    <cellStyle name="Normal 4 2 7 6 2 6" xfId="51503"/>
    <cellStyle name="Normal 4 2 7 6 2 7" xfId="58618"/>
    <cellStyle name="Normal 4 2 7 6 3" xfId="6444"/>
    <cellStyle name="Normal 4 2 7 6 3 2" xfId="13559"/>
    <cellStyle name="Normal 4 2 7 6 3 2 2" xfId="25111"/>
    <cellStyle name="Normal 4 2 7 6 3 3" xfId="25110"/>
    <cellStyle name="Normal 4 2 7 6 3 4" xfId="39644"/>
    <cellStyle name="Normal 4 2 7 6 3 5" xfId="46759"/>
    <cellStyle name="Normal 4 2 7 6 3 6" xfId="53874"/>
    <cellStyle name="Normal 4 2 7 6 3 7" xfId="60989"/>
    <cellStyle name="Normal 4 2 7 6 4" xfId="8821"/>
    <cellStyle name="Normal 4 2 7 6 4 2" xfId="25112"/>
    <cellStyle name="Normal 4 2 7 6 5" xfId="15936"/>
    <cellStyle name="Normal 4 2 7 6 5 2" xfId="25113"/>
    <cellStyle name="Normal 4 2 7 6 6" xfId="25107"/>
    <cellStyle name="Normal 4 2 7 6 7" xfId="34905"/>
    <cellStyle name="Normal 4 2 7 6 8" xfId="42021"/>
    <cellStyle name="Normal 4 2 7 6 9" xfId="49136"/>
    <cellStyle name="Normal 4 2 7 7" xfId="2485"/>
    <cellStyle name="Normal 4 2 7 7 2" xfId="9600"/>
    <cellStyle name="Normal 4 2 7 7 2 2" xfId="25115"/>
    <cellStyle name="Normal 4 2 7 7 3" xfId="25114"/>
    <cellStyle name="Normal 4 2 7 7 4" xfId="35685"/>
    <cellStyle name="Normal 4 2 7 7 5" xfId="42800"/>
    <cellStyle name="Normal 4 2 7 7 6" xfId="49915"/>
    <cellStyle name="Normal 4 2 7 7 7" xfId="57030"/>
    <cellStyle name="Normal 4 2 7 8" xfId="4856"/>
    <cellStyle name="Normal 4 2 7 8 2" xfId="11971"/>
    <cellStyle name="Normal 4 2 7 8 2 2" xfId="25117"/>
    <cellStyle name="Normal 4 2 7 8 3" xfId="25116"/>
    <cellStyle name="Normal 4 2 7 8 4" xfId="38056"/>
    <cellStyle name="Normal 4 2 7 8 5" xfId="45171"/>
    <cellStyle name="Normal 4 2 7 8 6" xfId="52286"/>
    <cellStyle name="Normal 4 2 7 8 7" xfId="59401"/>
    <cellStyle name="Normal 4 2 7 9" xfId="7233"/>
    <cellStyle name="Normal 4 2 7 9 2" xfId="25118"/>
    <cellStyle name="Normal 4 2 8" xfId="215"/>
    <cellStyle name="Normal 4 2 8 10" xfId="40533"/>
    <cellStyle name="Normal 4 2 8 11" xfId="47648"/>
    <cellStyle name="Normal 4 2 8 12" xfId="54763"/>
    <cellStyle name="Normal 4 2 8 2" xfId="1016"/>
    <cellStyle name="Normal 4 2 8 2 10" xfId="55562"/>
    <cellStyle name="Normal 4 2 8 2 2" xfId="3384"/>
    <cellStyle name="Normal 4 2 8 2 2 2" xfId="10499"/>
    <cellStyle name="Normal 4 2 8 2 2 2 2" xfId="25122"/>
    <cellStyle name="Normal 4 2 8 2 2 3" xfId="25121"/>
    <cellStyle name="Normal 4 2 8 2 2 4" xfId="36584"/>
    <cellStyle name="Normal 4 2 8 2 2 5" xfId="43699"/>
    <cellStyle name="Normal 4 2 8 2 2 6" xfId="50814"/>
    <cellStyle name="Normal 4 2 8 2 2 7" xfId="57929"/>
    <cellStyle name="Normal 4 2 8 2 3" xfId="5755"/>
    <cellStyle name="Normal 4 2 8 2 3 2" xfId="12870"/>
    <cellStyle name="Normal 4 2 8 2 3 2 2" xfId="25124"/>
    <cellStyle name="Normal 4 2 8 2 3 3" xfId="25123"/>
    <cellStyle name="Normal 4 2 8 2 3 4" xfId="38955"/>
    <cellStyle name="Normal 4 2 8 2 3 5" xfId="46070"/>
    <cellStyle name="Normal 4 2 8 2 3 6" xfId="53185"/>
    <cellStyle name="Normal 4 2 8 2 3 7" xfId="60300"/>
    <cellStyle name="Normal 4 2 8 2 4" xfId="8132"/>
    <cellStyle name="Normal 4 2 8 2 4 2" xfId="25125"/>
    <cellStyle name="Normal 4 2 8 2 5" xfId="15247"/>
    <cellStyle name="Normal 4 2 8 2 5 2" xfId="25126"/>
    <cellStyle name="Normal 4 2 8 2 6" xfId="25120"/>
    <cellStyle name="Normal 4 2 8 2 7" xfId="34216"/>
    <cellStyle name="Normal 4 2 8 2 8" xfId="41332"/>
    <cellStyle name="Normal 4 2 8 2 9" xfId="48447"/>
    <cellStyle name="Normal 4 2 8 3" xfId="1806"/>
    <cellStyle name="Normal 4 2 8 3 10" xfId="56351"/>
    <cellStyle name="Normal 4 2 8 3 2" xfId="4173"/>
    <cellStyle name="Normal 4 2 8 3 2 2" xfId="11288"/>
    <cellStyle name="Normal 4 2 8 3 2 2 2" xfId="25129"/>
    <cellStyle name="Normal 4 2 8 3 2 3" xfId="25128"/>
    <cellStyle name="Normal 4 2 8 3 2 4" xfId="37373"/>
    <cellStyle name="Normal 4 2 8 3 2 5" xfId="44488"/>
    <cellStyle name="Normal 4 2 8 3 2 6" xfId="51603"/>
    <cellStyle name="Normal 4 2 8 3 2 7" xfId="58718"/>
    <cellStyle name="Normal 4 2 8 3 3" xfId="6544"/>
    <cellStyle name="Normal 4 2 8 3 3 2" xfId="13659"/>
    <cellStyle name="Normal 4 2 8 3 3 2 2" xfId="25131"/>
    <cellStyle name="Normal 4 2 8 3 3 3" xfId="25130"/>
    <cellStyle name="Normal 4 2 8 3 3 4" xfId="39744"/>
    <cellStyle name="Normal 4 2 8 3 3 5" xfId="46859"/>
    <cellStyle name="Normal 4 2 8 3 3 6" xfId="53974"/>
    <cellStyle name="Normal 4 2 8 3 3 7" xfId="61089"/>
    <cellStyle name="Normal 4 2 8 3 4" xfId="8921"/>
    <cellStyle name="Normal 4 2 8 3 4 2" xfId="25132"/>
    <cellStyle name="Normal 4 2 8 3 5" xfId="16036"/>
    <cellStyle name="Normal 4 2 8 3 5 2" xfId="25133"/>
    <cellStyle name="Normal 4 2 8 3 6" xfId="25127"/>
    <cellStyle name="Normal 4 2 8 3 7" xfId="35005"/>
    <cellStyle name="Normal 4 2 8 3 8" xfId="42121"/>
    <cellStyle name="Normal 4 2 8 3 9" xfId="49236"/>
    <cellStyle name="Normal 4 2 8 4" xfId="2585"/>
    <cellStyle name="Normal 4 2 8 4 2" xfId="9700"/>
    <cellStyle name="Normal 4 2 8 4 2 2" xfId="25135"/>
    <cellStyle name="Normal 4 2 8 4 3" xfId="25134"/>
    <cellStyle name="Normal 4 2 8 4 4" xfId="35785"/>
    <cellStyle name="Normal 4 2 8 4 5" xfId="42900"/>
    <cellStyle name="Normal 4 2 8 4 6" xfId="50015"/>
    <cellStyle name="Normal 4 2 8 4 7" xfId="57130"/>
    <cellStyle name="Normal 4 2 8 5" xfId="4956"/>
    <cellStyle name="Normal 4 2 8 5 2" xfId="12071"/>
    <cellStyle name="Normal 4 2 8 5 2 2" xfId="25137"/>
    <cellStyle name="Normal 4 2 8 5 3" xfId="25136"/>
    <cellStyle name="Normal 4 2 8 5 4" xfId="38156"/>
    <cellStyle name="Normal 4 2 8 5 5" xfId="45271"/>
    <cellStyle name="Normal 4 2 8 5 6" xfId="52386"/>
    <cellStyle name="Normal 4 2 8 5 7" xfId="59501"/>
    <cellStyle name="Normal 4 2 8 6" xfId="7333"/>
    <cellStyle name="Normal 4 2 8 6 2" xfId="25138"/>
    <cellStyle name="Normal 4 2 8 7" xfId="14448"/>
    <cellStyle name="Normal 4 2 8 7 2" xfId="25139"/>
    <cellStyle name="Normal 4 2 8 8" xfId="25119"/>
    <cellStyle name="Normal 4 2 8 9" xfId="33417"/>
    <cellStyle name="Normal 4 2 9" xfId="410"/>
    <cellStyle name="Normal 4 2 9 10" xfId="40728"/>
    <cellStyle name="Normal 4 2 9 11" xfId="47843"/>
    <cellStyle name="Normal 4 2 9 12" xfId="54958"/>
    <cellStyle name="Normal 4 2 9 2" xfId="1211"/>
    <cellStyle name="Normal 4 2 9 2 10" xfId="55757"/>
    <cellStyle name="Normal 4 2 9 2 2" xfId="3579"/>
    <cellStyle name="Normal 4 2 9 2 2 2" xfId="10694"/>
    <cellStyle name="Normal 4 2 9 2 2 2 2" xfId="25143"/>
    <cellStyle name="Normal 4 2 9 2 2 3" xfId="25142"/>
    <cellStyle name="Normal 4 2 9 2 2 4" xfId="36779"/>
    <cellStyle name="Normal 4 2 9 2 2 5" xfId="43894"/>
    <cellStyle name="Normal 4 2 9 2 2 6" xfId="51009"/>
    <cellStyle name="Normal 4 2 9 2 2 7" xfId="58124"/>
    <cellStyle name="Normal 4 2 9 2 3" xfId="5950"/>
    <cellStyle name="Normal 4 2 9 2 3 2" xfId="13065"/>
    <cellStyle name="Normal 4 2 9 2 3 2 2" xfId="25145"/>
    <cellStyle name="Normal 4 2 9 2 3 3" xfId="25144"/>
    <cellStyle name="Normal 4 2 9 2 3 4" xfId="39150"/>
    <cellStyle name="Normal 4 2 9 2 3 5" xfId="46265"/>
    <cellStyle name="Normal 4 2 9 2 3 6" xfId="53380"/>
    <cellStyle name="Normal 4 2 9 2 3 7" xfId="60495"/>
    <cellStyle name="Normal 4 2 9 2 4" xfId="8327"/>
    <cellStyle name="Normal 4 2 9 2 4 2" xfId="25146"/>
    <cellStyle name="Normal 4 2 9 2 5" xfId="15442"/>
    <cellStyle name="Normal 4 2 9 2 5 2" xfId="25147"/>
    <cellStyle name="Normal 4 2 9 2 6" xfId="25141"/>
    <cellStyle name="Normal 4 2 9 2 7" xfId="34411"/>
    <cellStyle name="Normal 4 2 9 2 8" xfId="41527"/>
    <cellStyle name="Normal 4 2 9 2 9" xfId="48642"/>
    <cellStyle name="Normal 4 2 9 3" xfId="2001"/>
    <cellStyle name="Normal 4 2 9 3 10" xfId="56546"/>
    <cellStyle name="Normal 4 2 9 3 2" xfId="4368"/>
    <cellStyle name="Normal 4 2 9 3 2 2" xfId="11483"/>
    <cellStyle name="Normal 4 2 9 3 2 2 2" xfId="25150"/>
    <cellStyle name="Normal 4 2 9 3 2 3" xfId="25149"/>
    <cellStyle name="Normal 4 2 9 3 2 4" xfId="37568"/>
    <cellStyle name="Normal 4 2 9 3 2 5" xfId="44683"/>
    <cellStyle name="Normal 4 2 9 3 2 6" xfId="51798"/>
    <cellStyle name="Normal 4 2 9 3 2 7" xfId="58913"/>
    <cellStyle name="Normal 4 2 9 3 3" xfId="6739"/>
    <cellStyle name="Normal 4 2 9 3 3 2" xfId="13854"/>
    <cellStyle name="Normal 4 2 9 3 3 2 2" xfId="25152"/>
    <cellStyle name="Normal 4 2 9 3 3 3" xfId="25151"/>
    <cellStyle name="Normal 4 2 9 3 3 4" xfId="39939"/>
    <cellStyle name="Normal 4 2 9 3 3 5" xfId="47054"/>
    <cellStyle name="Normal 4 2 9 3 3 6" xfId="54169"/>
    <cellStyle name="Normal 4 2 9 3 3 7" xfId="61284"/>
    <cellStyle name="Normal 4 2 9 3 4" xfId="9116"/>
    <cellStyle name="Normal 4 2 9 3 4 2" xfId="25153"/>
    <cellStyle name="Normal 4 2 9 3 5" xfId="16231"/>
    <cellStyle name="Normal 4 2 9 3 5 2" xfId="25154"/>
    <cellStyle name="Normal 4 2 9 3 6" xfId="25148"/>
    <cellStyle name="Normal 4 2 9 3 7" xfId="35200"/>
    <cellStyle name="Normal 4 2 9 3 8" xfId="42316"/>
    <cellStyle name="Normal 4 2 9 3 9" xfId="49431"/>
    <cellStyle name="Normal 4 2 9 4" xfId="2780"/>
    <cellStyle name="Normal 4 2 9 4 2" xfId="9895"/>
    <cellStyle name="Normal 4 2 9 4 2 2" xfId="25156"/>
    <cellStyle name="Normal 4 2 9 4 3" xfId="25155"/>
    <cellStyle name="Normal 4 2 9 4 4" xfId="35980"/>
    <cellStyle name="Normal 4 2 9 4 5" xfId="43095"/>
    <cellStyle name="Normal 4 2 9 4 6" xfId="50210"/>
    <cellStyle name="Normal 4 2 9 4 7" xfId="57325"/>
    <cellStyle name="Normal 4 2 9 5" xfId="5151"/>
    <cellStyle name="Normal 4 2 9 5 2" xfId="12266"/>
    <cellStyle name="Normal 4 2 9 5 2 2" xfId="25158"/>
    <cellStyle name="Normal 4 2 9 5 3" xfId="25157"/>
    <cellStyle name="Normal 4 2 9 5 4" xfId="38351"/>
    <cellStyle name="Normal 4 2 9 5 5" xfId="45466"/>
    <cellStyle name="Normal 4 2 9 5 6" xfId="52581"/>
    <cellStyle name="Normal 4 2 9 5 7" xfId="59696"/>
    <cellStyle name="Normal 4 2 9 6" xfId="7528"/>
    <cellStyle name="Normal 4 2 9 6 2" xfId="25159"/>
    <cellStyle name="Normal 4 2 9 7" xfId="14643"/>
    <cellStyle name="Normal 4 2 9 7 2" xfId="25160"/>
    <cellStyle name="Normal 4 2 9 8" xfId="25140"/>
    <cellStyle name="Normal 4 2 9 9" xfId="33612"/>
    <cellStyle name="Normal 4 20" xfId="22347"/>
    <cellStyle name="Normal 4 21" xfId="33219"/>
    <cellStyle name="Normal 4 22" xfId="40335"/>
    <cellStyle name="Normal 4 23" xfId="47450"/>
    <cellStyle name="Normal 4 24" xfId="54565"/>
    <cellStyle name="Normal 4 3" xfId="10"/>
    <cellStyle name="Normal 4 3 10" xfId="803"/>
    <cellStyle name="Normal 4 3 10 10" xfId="48235"/>
    <cellStyle name="Normal 4 3 10 11" xfId="55350"/>
    <cellStyle name="Normal 4 3 10 2" xfId="1603"/>
    <cellStyle name="Normal 4 3 10 2 10" xfId="56149"/>
    <cellStyle name="Normal 4 3 10 2 2" xfId="3971"/>
    <cellStyle name="Normal 4 3 10 2 2 2" xfId="11086"/>
    <cellStyle name="Normal 4 3 10 2 2 2 2" xfId="25165"/>
    <cellStyle name="Normal 4 3 10 2 2 3" xfId="25164"/>
    <cellStyle name="Normal 4 3 10 2 2 4" xfId="37171"/>
    <cellStyle name="Normal 4 3 10 2 2 5" xfId="44286"/>
    <cellStyle name="Normal 4 3 10 2 2 6" xfId="51401"/>
    <cellStyle name="Normal 4 3 10 2 2 7" xfId="58516"/>
    <cellStyle name="Normal 4 3 10 2 3" xfId="6342"/>
    <cellStyle name="Normal 4 3 10 2 3 2" xfId="13457"/>
    <cellStyle name="Normal 4 3 10 2 3 2 2" xfId="25167"/>
    <cellStyle name="Normal 4 3 10 2 3 3" xfId="25166"/>
    <cellStyle name="Normal 4 3 10 2 3 4" xfId="39542"/>
    <cellStyle name="Normal 4 3 10 2 3 5" xfId="46657"/>
    <cellStyle name="Normal 4 3 10 2 3 6" xfId="53772"/>
    <cellStyle name="Normal 4 3 10 2 3 7" xfId="60887"/>
    <cellStyle name="Normal 4 3 10 2 4" xfId="8719"/>
    <cellStyle name="Normal 4 3 10 2 4 2" xfId="25168"/>
    <cellStyle name="Normal 4 3 10 2 5" xfId="15834"/>
    <cellStyle name="Normal 4 3 10 2 5 2" xfId="25169"/>
    <cellStyle name="Normal 4 3 10 2 6" xfId="25163"/>
    <cellStyle name="Normal 4 3 10 2 7" xfId="34803"/>
    <cellStyle name="Normal 4 3 10 2 8" xfId="41919"/>
    <cellStyle name="Normal 4 3 10 2 9" xfId="49034"/>
    <cellStyle name="Normal 4 3 10 3" xfId="3172"/>
    <cellStyle name="Normal 4 3 10 3 2" xfId="10287"/>
    <cellStyle name="Normal 4 3 10 3 2 2" xfId="25171"/>
    <cellStyle name="Normal 4 3 10 3 3" xfId="25170"/>
    <cellStyle name="Normal 4 3 10 3 4" xfId="36372"/>
    <cellStyle name="Normal 4 3 10 3 5" xfId="43487"/>
    <cellStyle name="Normal 4 3 10 3 6" xfId="50602"/>
    <cellStyle name="Normal 4 3 10 3 7" xfId="57717"/>
    <cellStyle name="Normal 4 3 10 4" xfId="5543"/>
    <cellStyle name="Normal 4 3 10 4 2" xfId="12658"/>
    <cellStyle name="Normal 4 3 10 4 2 2" xfId="25173"/>
    <cellStyle name="Normal 4 3 10 4 3" xfId="25172"/>
    <cellStyle name="Normal 4 3 10 4 4" xfId="38743"/>
    <cellStyle name="Normal 4 3 10 4 5" xfId="45858"/>
    <cellStyle name="Normal 4 3 10 4 6" xfId="52973"/>
    <cellStyle name="Normal 4 3 10 4 7" xfId="60088"/>
    <cellStyle name="Normal 4 3 10 5" xfId="7920"/>
    <cellStyle name="Normal 4 3 10 5 2" xfId="25174"/>
    <cellStyle name="Normal 4 3 10 6" xfId="15035"/>
    <cellStyle name="Normal 4 3 10 6 2" xfId="25175"/>
    <cellStyle name="Normal 4 3 10 7" xfId="25162"/>
    <cellStyle name="Normal 4 3 10 8" xfId="34004"/>
    <cellStyle name="Normal 4 3 10 9" xfId="41120"/>
    <cellStyle name="Normal 4 3 11" xfId="814"/>
    <cellStyle name="Normal 4 3 11 10" xfId="55360"/>
    <cellStyle name="Normal 4 3 11 2" xfId="3182"/>
    <cellStyle name="Normal 4 3 11 2 2" xfId="10297"/>
    <cellStyle name="Normal 4 3 11 2 2 2" xfId="25178"/>
    <cellStyle name="Normal 4 3 11 2 3" xfId="25177"/>
    <cellStyle name="Normal 4 3 11 2 4" xfId="36382"/>
    <cellStyle name="Normal 4 3 11 2 5" xfId="43497"/>
    <cellStyle name="Normal 4 3 11 2 6" xfId="50612"/>
    <cellStyle name="Normal 4 3 11 2 7" xfId="57727"/>
    <cellStyle name="Normal 4 3 11 3" xfId="5553"/>
    <cellStyle name="Normal 4 3 11 3 2" xfId="12668"/>
    <cellStyle name="Normal 4 3 11 3 2 2" xfId="25180"/>
    <cellStyle name="Normal 4 3 11 3 3" xfId="25179"/>
    <cellStyle name="Normal 4 3 11 3 4" xfId="38753"/>
    <cellStyle name="Normal 4 3 11 3 5" xfId="45868"/>
    <cellStyle name="Normal 4 3 11 3 6" xfId="52983"/>
    <cellStyle name="Normal 4 3 11 3 7" xfId="60098"/>
    <cellStyle name="Normal 4 3 11 4" xfId="7930"/>
    <cellStyle name="Normal 4 3 11 4 2" xfId="25181"/>
    <cellStyle name="Normal 4 3 11 5" xfId="15045"/>
    <cellStyle name="Normal 4 3 11 5 2" xfId="25182"/>
    <cellStyle name="Normal 4 3 11 6" xfId="25176"/>
    <cellStyle name="Normal 4 3 11 7" xfId="34014"/>
    <cellStyle name="Normal 4 3 11 8" xfId="41130"/>
    <cellStyle name="Normal 4 3 11 9" xfId="48245"/>
    <cellStyle name="Normal 4 3 12" xfId="824"/>
    <cellStyle name="Normal 4 3 12 10" xfId="55370"/>
    <cellStyle name="Normal 4 3 12 2" xfId="3192"/>
    <cellStyle name="Normal 4 3 12 2 2" xfId="10307"/>
    <cellStyle name="Normal 4 3 12 2 2 2" xfId="25185"/>
    <cellStyle name="Normal 4 3 12 2 3" xfId="25184"/>
    <cellStyle name="Normal 4 3 12 2 4" xfId="36392"/>
    <cellStyle name="Normal 4 3 12 2 5" xfId="43507"/>
    <cellStyle name="Normal 4 3 12 2 6" xfId="50622"/>
    <cellStyle name="Normal 4 3 12 2 7" xfId="57737"/>
    <cellStyle name="Normal 4 3 12 3" xfId="5563"/>
    <cellStyle name="Normal 4 3 12 3 2" xfId="12678"/>
    <cellStyle name="Normal 4 3 12 3 2 2" xfId="25187"/>
    <cellStyle name="Normal 4 3 12 3 3" xfId="25186"/>
    <cellStyle name="Normal 4 3 12 3 4" xfId="38763"/>
    <cellStyle name="Normal 4 3 12 3 5" xfId="45878"/>
    <cellStyle name="Normal 4 3 12 3 6" xfId="52993"/>
    <cellStyle name="Normal 4 3 12 3 7" xfId="60108"/>
    <cellStyle name="Normal 4 3 12 4" xfId="7940"/>
    <cellStyle name="Normal 4 3 12 4 2" xfId="25188"/>
    <cellStyle name="Normal 4 3 12 5" xfId="15055"/>
    <cellStyle name="Normal 4 3 12 5 2" xfId="25189"/>
    <cellStyle name="Normal 4 3 12 6" xfId="25183"/>
    <cellStyle name="Normal 4 3 12 7" xfId="34024"/>
    <cellStyle name="Normal 4 3 12 8" xfId="41140"/>
    <cellStyle name="Normal 4 3 12 9" xfId="48255"/>
    <cellStyle name="Normal 4 3 13" xfId="1614"/>
    <cellStyle name="Normal 4 3 13 10" xfId="56159"/>
    <cellStyle name="Normal 4 3 13 2" xfId="3981"/>
    <cellStyle name="Normal 4 3 13 2 2" xfId="11096"/>
    <cellStyle name="Normal 4 3 13 2 2 2" xfId="25192"/>
    <cellStyle name="Normal 4 3 13 2 3" xfId="25191"/>
    <cellStyle name="Normal 4 3 13 2 4" xfId="37181"/>
    <cellStyle name="Normal 4 3 13 2 5" xfId="44296"/>
    <cellStyle name="Normal 4 3 13 2 6" xfId="51411"/>
    <cellStyle name="Normal 4 3 13 2 7" xfId="58526"/>
    <cellStyle name="Normal 4 3 13 3" xfId="6352"/>
    <cellStyle name="Normal 4 3 13 3 2" xfId="13467"/>
    <cellStyle name="Normal 4 3 13 3 2 2" xfId="25194"/>
    <cellStyle name="Normal 4 3 13 3 3" xfId="25193"/>
    <cellStyle name="Normal 4 3 13 3 4" xfId="39552"/>
    <cellStyle name="Normal 4 3 13 3 5" xfId="46667"/>
    <cellStyle name="Normal 4 3 13 3 6" xfId="53782"/>
    <cellStyle name="Normal 4 3 13 3 7" xfId="60897"/>
    <cellStyle name="Normal 4 3 13 4" xfId="8729"/>
    <cellStyle name="Normal 4 3 13 4 2" xfId="25195"/>
    <cellStyle name="Normal 4 3 13 5" xfId="15844"/>
    <cellStyle name="Normal 4 3 13 5 2" xfId="25196"/>
    <cellStyle name="Normal 4 3 13 6" xfId="25190"/>
    <cellStyle name="Normal 4 3 13 7" xfId="34813"/>
    <cellStyle name="Normal 4 3 13 8" xfId="41929"/>
    <cellStyle name="Normal 4 3 13 9" xfId="49044"/>
    <cellStyle name="Normal 4 3 14" xfId="2393"/>
    <cellStyle name="Normal 4 3 14 2" xfId="9508"/>
    <cellStyle name="Normal 4 3 14 2 2" xfId="25198"/>
    <cellStyle name="Normal 4 3 14 3" xfId="25197"/>
    <cellStyle name="Normal 4 3 14 4" xfId="35593"/>
    <cellStyle name="Normal 4 3 14 5" xfId="42708"/>
    <cellStyle name="Normal 4 3 14 6" xfId="49823"/>
    <cellStyle name="Normal 4 3 14 7" xfId="56938"/>
    <cellStyle name="Normal 4 3 15" xfId="4764"/>
    <cellStyle name="Normal 4 3 15 2" xfId="11879"/>
    <cellStyle name="Normal 4 3 15 2 2" xfId="25200"/>
    <cellStyle name="Normal 4 3 15 3" xfId="25199"/>
    <cellStyle name="Normal 4 3 15 4" xfId="37964"/>
    <cellStyle name="Normal 4 3 15 5" xfId="45079"/>
    <cellStyle name="Normal 4 3 15 6" xfId="52194"/>
    <cellStyle name="Normal 4 3 15 7" xfId="59309"/>
    <cellStyle name="Normal 4 3 16" xfId="7141"/>
    <cellStyle name="Normal 4 3 16 2" xfId="25201"/>
    <cellStyle name="Normal 4 3 17" xfId="14256"/>
    <cellStyle name="Normal 4 3 17 2" xfId="25202"/>
    <cellStyle name="Normal 4 3 18" xfId="25161"/>
    <cellStyle name="Normal 4 3 19" xfId="33225"/>
    <cellStyle name="Normal 4 3 2" xfId="23"/>
    <cellStyle name="Normal 4 3 2 10" xfId="1626"/>
    <cellStyle name="Normal 4 3 2 10 10" xfId="56171"/>
    <cellStyle name="Normal 4 3 2 10 2" xfId="3993"/>
    <cellStyle name="Normal 4 3 2 10 2 2" xfId="11108"/>
    <cellStyle name="Normal 4 3 2 10 2 2 2" xfId="25206"/>
    <cellStyle name="Normal 4 3 2 10 2 3" xfId="25205"/>
    <cellStyle name="Normal 4 3 2 10 2 4" xfId="37193"/>
    <cellStyle name="Normal 4 3 2 10 2 5" xfId="44308"/>
    <cellStyle name="Normal 4 3 2 10 2 6" xfId="51423"/>
    <cellStyle name="Normal 4 3 2 10 2 7" xfId="58538"/>
    <cellStyle name="Normal 4 3 2 10 3" xfId="6364"/>
    <cellStyle name="Normal 4 3 2 10 3 2" xfId="13479"/>
    <cellStyle name="Normal 4 3 2 10 3 2 2" xfId="25208"/>
    <cellStyle name="Normal 4 3 2 10 3 3" xfId="25207"/>
    <cellStyle name="Normal 4 3 2 10 3 4" xfId="39564"/>
    <cellStyle name="Normal 4 3 2 10 3 5" xfId="46679"/>
    <cellStyle name="Normal 4 3 2 10 3 6" xfId="53794"/>
    <cellStyle name="Normal 4 3 2 10 3 7" xfId="60909"/>
    <cellStyle name="Normal 4 3 2 10 4" xfId="8741"/>
    <cellStyle name="Normal 4 3 2 10 4 2" xfId="25209"/>
    <cellStyle name="Normal 4 3 2 10 5" xfId="15856"/>
    <cellStyle name="Normal 4 3 2 10 5 2" xfId="25210"/>
    <cellStyle name="Normal 4 3 2 10 6" xfId="25204"/>
    <cellStyle name="Normal 4 3 2 10 7" xfId="34825"/>
    <cellStyle name="Normal 4 3 2 10 8" xfId="41941"/>
    <cellStyle name="Normal 4 3 2 10 9" xfId="49056"/>
    <cellStyle name="Normal 4 3 2 11" xfId="2405"/>
    <cellStyle name="Normal 4 3 2 11 2" xfId="9520"/>
    <cellStyle name="Normal 4 3 2 11 2 2" xfId="25212"/>
    <cellStyle name="Normal 4 3 2 11 3" xfId="25211"/>
    <cellStyle name="Normal 4 3 2 11 4" xfId="35605"/>
    <cellStyle name="Normal 4 3 2 11 5" xfId="42720"/>
    <cellStyle name="Normal 4 3 2 11 6" xfId="49835"/>
    <cellStyle name="Normal 4 3 2 11 7" xfId="56950"/>
    <cellStyle name="Normal 4 3 2 12" xfId="4776"/>
    <cellStyle name="Normal 4 3 2 12 2" xfId="11891"/>
    <cellStyle name="Normal 4 3 2 12 2 2" xfId="25214"/>
    <cellStyle name="Normal 4 3 2 12 3" xfId="25213"/>
    <cellStyle name="Normal 4 3 2 12 4" xfId="37976"/>
    <cellStyle name="Normal 4 3 2 12 5" xfId="45091"/>
    <cellStyle name="Normal 4 3 2 12 6" xfId="52206"/>
    <cellStyle name="Normal 4 3 2 12 7" xfId="59321"/>
    <cellStyle name="Normal 4 3 2 13" xfId="7153"/>
    <cellStyle name="Normal 4 3 2 13 2" xfId="25215"/>
    <cellStyle name="Normal 4 3 2 14" xfId="14268"/>
    <cellStyle name="Normal 4 3 2 14 2" xfId="25216"/>
    <cellStyle name="Normal 4 3 2 15" xfId="25203"/>
    <cellStyle name="Normal 4 3 2 16" xfId="33237"/>
    <cellStyle name="Normal 4 3 2 17" xfId="40353"/>
    <cellStyle name="Normal 4 3 2 18" xfId="47468"/>
    <cellStyle name="Normal 4 3 2 19" xfId="54583"/>
    <cellStyle name="Normal 4 3 2 2" xfId="46"/>
    <cellStyle name="Normal 4 3 2 2 10" xfId="4798"/>
    <cellStyle name="Normal 4 3 2 2 10 2" xfId="11913"/>
    <cellStyle name="Normal 4 3 2 2 10 2 2" xfId="25219"/>
    <cellStyle name="Normal 4 3 2 2 10 3" xfId="25218"/>
    <cellStyle name="Normal 4 3 2 2 10 4" xfId="37998"/>
    <cellStyle name="Normal 4 3 2 2 10 5" xfId="45113"/>
    <cellStyle name="Normal 4 3 2 2 10 6" xfId="52228"/>
    <cellStyle name="Normal 4 3 2 2 10 7" xfId="59343"/>
    <cellStyle name="Normal 4 3 2 2 11" xfId="7175"/>
    <cellStyle name="Normal 4 3 2 2 11 2" xfId="25220"/>
    <cellStyle name="Normal 4 3 2 2 12" xfId="14290"/>
    <cellStyle name="Normal 4 3 2 2 12 2" xfId="25221"/>
    <cellStyle name="Normal 4 3 2 2 13" xfId="25217"/>
    <cellStyle name="Normal 4 3 2 2 14" xfId="33259"/>
    <cellStyle name="Normal 4 3 2 2 15" xfId="40375"/>
    <cellStyle name="Normal 4 3 2 2 16" xfId="47490"/>
    <cellStyle name="Normal 4 3 2 2 17" xfId="54605"/>
    <cellStyle name="Normal 4 3 2 2 2" xfId="85"/>
    <cellStyle name="Normal 4 3 2 2 2 10" xfId="14325"/>
    <cellStyle name="Normal 4 3 2 2 2 10 2" xfId="25223"/>
    <cellStyle name="Normal 4 3 2 2 2 11" xfId="25222"/>
    <cellStyle name="Normal 4 3 2 2 2 12" xfId="33294"/>
    <cellStyle name="Normal 4 3 2 2 2 13" xfId="40410"/>
    <cellStyle name="Normal 4 3 2 2 2 14" xfId="47525"/>
    <cellStyle name="Normal 4 3 2 2 2 15" xfId="54640"/>
    <cellStyle name="Normal 4 3 2 2 2 2" xfId="287"/>
    <cellStyle name="Normal 4 3 2 2 2 2 10" xfId="40605"/>
    <cellStyle name="Normal 4 3 2 2 2 2 11" xfId="47720"/>
    <cellStyle name="Normal 4 3 2 2 2 2 12" xfId="54835"/>
    <cellStyle name="Normal 4 3 2 2 2 2 2" xfId="1088"/>
    <cellStyle name="Normal 4 3 2 2 2 2 2 10" xfId="55634"/>
    <cellStyle name="Normal 4 3 2 2 2 2 2 2" xfId="3456"/>
    <cellStyle name="Normal 4 3 2 2 2 2 2 2 2" xfId="10571"/>
    <cellStyle name="Normal 4 3 2 2 2 2 2 2 2 2" xfId="25227"/>
    <cellStyle name="Normal 4 3 2 2 2 2 2 2 3" xfId="25226"/>
    <cellStyle name="Normal 4 3 2 2 2 2 2 2 4" xfId="36656"/>
    <cellStyle name="Normal 4 3 2 2 2 2 2 2 5" xfId="43771"/>
    <cellStyle name="Normal 4 3 2 2 2 2 2 2 6" xfId="50886"/>
    <cellStyle name="Normal 4 3 2 2 2 2 2 2 7" xfId="58001"/>
    <cellStyle name="Normal 4 3 2 2 2 2 2 3" xfId="5827"/>
    <cellStyle name="Normal 4 3 2 2 2 2 2 3 2" xfId="12942"/>
    <cellStyle name="Normal 4 3 2 2 2 2 2 3 2 2" xfId="25229"/>
    <cellStyle name="Normal 4 3 2 2 2 2 2 3 3" xfId="25228"/>
    <cellStyle name="Normal 4 3 2 2 2 2 2 3 4" xfId="39027"/>
    <cellStyle name="Normal 4 3 2 2 2 2 2 3 5" xfId="46142"/>
    <cellStyle name="Normal 4 3 2 2 2 2 2 3 6" xfId="53257"/>
    <cellStyle name="Normal 4 3 2 2 2 2 2 3 7" xfId="60372"/>
    <cellStyle name="Normal 4 3 2 2 2 2 2 4" xfId="8204"/>
    <cellStyle name="Normal 4 3 2 2 2 2 2 4 2" xfId="25230"/>
    <cellStyle name="Normal 4 3 2 2 2 2 2 5" xfId="15319"/>
    <cellStyle name="Normal 4 3 2 2 2 2 2 5 2" xfId="25231"/>
    <cellStyle name="Normal 4 3 2 2 2 2 2 6" xfId="25225"/>
    <cellStyle name="Normal 4 3 2 2 2 2 2 7" xfId="34288"/>
    <cellStyle name="Normal 4 3 2 2 2 2 2 8" xfId="41404"/>
    <cellStyle name="Normal 4 3 2 2 2 2 2 9" xfId="48519"/>
    <cellStyle name="Normal 4 3 2 2 2 2 3" xfId="1878"/>
    <cellStyle name="Normal 4 3 2 2 2 2 3 10" xfId="56423"/>
    <cellStyle name="Normal 4 3 2 2 2 2 3 2" xfId="4245"/>
    <cellStyle name="Normal 4 3 2 2 2 2 3 2 2" xfId="11360"/>
    <cellStyle name="Normal 4 3 2 2 2 2 3 2 2 2" xfId="25234"/>
    <cellStyle name="Normal 4 3 2 2 2 2 3 2 3" xfId="25233"/>
    <cellStyle name="Normal 4 3 2 2 2 2 3 2 4" xfId="37445"/>
    <cellStyle name="Normal 4 3 2 2 2 2 3 2 5" xfId="44560"/>
    <cellStyle name="Normal 4 3 2 2 2 2 3 2 6" xfId="51675"/>
    <cellStyle name="Normal 4 3 2 2 2 2 3 2 7" xfId="58790"/>
    <cellStyle name="Normal 4 3 2 2 2 2 3 3" xfId="6616"/>
    <cellStyle name="Normal 4 3 2 2 2 2 3 3 2" xfId="13731"/>
    <cellStyle name="Normal 4 3 2 2 2 2 3 3 2 2" xfId="25236"/>
    <cellStyle name="Normal 4 3 2 2 2 2 3 3 3" xfId="25235"/>
    <cellStyle name="Normal 4 3 2 2 2 2 3 3 4" xfId="39816"/>
    <cellStyle name="Normal 4 3 2 2 2 2 3 3 5" xfId="46931"/>
    <cellStyle name="Normal 4 3 2 2 2 2 3 3 6" xfId="54046"/>
    <cellStyle name="Normal 4 3 2 2 2 2 3 3 7" xfId="61161"/>
    <cellStyle name="Normal 4 3 2 2 2 2 3 4" xfId="8993"/>
    <cellStyle name="Normal 4 3 2 2 2 2 3 4 2" xfId="25237"/>
    <cellStyle name="Normal 4 3 2 2 2 2 3 5" xfId="16108"/>
    <cellStyle name="Normal 4 3 2 2 2 2 3 5 2" xfId="25238"/>
    <cellStyle name="Normal 4 3 2 2 2 2 3 6" xfId="25232"/>
    <cellStyle name="Normal 4 3 2 2 2 2 3 7" xfId="35077"/>
    <cellStyle name="Normal 4 3 2 2 2 2 3 8" xfId="42193"/>
    <cellStyle name="Normal 4 3 2 2 2 2 3 9" xfId="49308"/>
    <cellStyle name="Normal 4 3 2 2 2 2 4" xfId="2657"/>
    <cellStyle name="Normal 4 3 2 2 2 2 4 2" xfId="9772"/>
    <cellStyle name="Normal 4 3 2 2 2 2 4 2 2" xfId="25240"/>
    <cellStyle name="Normal 4 3 2 2 2 2 4 3" xfId="25239"/>
    <cellStyle name="Normal 4 3 2 2 2 2 4 4" xfId="35857"/>
    <cellStyle name="Normal 4 3 2 2 2 2 4 5" xfId="42972"/>
    <cellStyle name="Normal 4 3 2 2 2 2 4 6" xfId="50087"/>
    <cellStyle name="Normal 4 3 2 2 2 2 4 7" xfId="57202"/>
    <cellStyle name="Normal 4 3 2 2 2 2 5" xfId="5028"/>
    <cellStyle name="Normal 4 3 2 2 2 2 5 2" xfId="12143"/>
    <cellStyle name="Normal 4 3 2 2 2 2 5 2 2" xfId="25242"/>
    <cellStyle name="Normal 4 3 2 2 2 2 5 3" xfId="25241"/>
    <cellStyle name="Normal 4 3 2 2 2 2 5 4" xfId="38228"/>
    <cellStyle name="Normal 4 3 2 2 2 2 5 5" xfId="45343"/>
    <cellStyle name="Normal 4 3 2 2 2 2 5 6" xfId="52458"/>
    <cellStyle name="Normal 4 3 2 2 2 2 5 7" xfId="59573"/>
    <cellStyle name="Normal 4 3 2 2 2 2 6" xfId="7405"/>
    <cellStyle name="Normal 4 3 2 2 2 2 6 2" xfId="25243"/>
    <cellStyle name="Normal 4 3 2 2 2 2 7" xfId="14520"/>
    <cellStyle name="Normal 4 3 2 2 2 2 7 2" xfId="25244"/>
    <cellStyle name="Normal 4 3 2 2 2 2 8" xfId="25224"/>
    <cellStyle name="Normal 4 3 2 2 2 2 9" xfId="33489"/>
    <cellStyle name="Normal 4 3 2 2 2 3" xfId="482"/>
    <cellStyle name="Normal 4 3 2 2 2 3 10" xfId="40800"/>
    <cellStyle name="Normal 4 3 2 2 2 3 11" xfId="47915"/>
    <cellStyle name="Normal 4 3 2 2 2 3 12" xfId="55030"/>
    <cellStyle name="Normal 4 3 2 2 2 3 2" xfId="1283"/>
    <cellStyle name="Normal 4 3 2 2 2 3 2 10" xfId="55829"/>
    <cellStyle name="Normal 4 3 2 2 2 3 2 2" xfId="3651"/>
    <cellStyle name="Normal 4 3 2 2 2 3 2 2 2" xfId="10766"/>
    <cellStyle name="Normal 4 3 2 2 2 3 2 2 2 2" xfId="25248"/>
    <cellStyle name="Normal 4 3 2 2 2 3 2 2 3" xfId="25247"/>
    <cellStyle name="Normal 4 3 2 2 2 3 2 2 4" xfId="36851"/>
    <cellStyle name="Normal 4 3 2 2 2 3 2 2 5" xfId="43966"/>
    <cellStyle name="Normal 4 3 2 2 2 3 2 2 6" xfId="51081"/>
    <cellStyle name="Normal 4 3 2 2 2 3 2 2 7" xfId="58196"/>
    <cellStyle name="Normal 4 3 2 2 2 3 2 3" xfId="6022"/>
    <cellStyle name="Normal 4 3 2 2 2 3 2 3 2" xfId="13137"/>
    <cellStyle name="Normal 4 3 2 2 2 3 2 3 2 2" xfId="25250"/>
    <cellStyle name="Normal 4 3 2 2 2 3 2 3 3" xfId="25249"/>
    <cellStyle name="Normal 4 3 2 2 2 3 2 3 4" xfId="39222"/>
    <cellStyle name="Normal 4 3 2 2 2 3 2 3 5" xfId="46337"/>
    <cellStyle name="Normal 4 3 2 2 2 3 2 3 6" xfId="53452"/>
    <cellStyle name="Normal 4 3 2 2 2 3 2 3 7" xfId="60567"/>
    <cellStyle name="Normal 4 3 2 2 2 3 2 4" xfId="8399"/>
    <cellStyle name="Normal 4 3 2 2 2 3 2 4 2" xfId="25251"/>
    <cellStyle name="Normal 4 3 2 2 2 3 2 5" xfId="15514"/>
    <cellStyle name="Normal 4 3 2 2 2 3 2 5 2" xfId="25252"/>
    <cellStyle name="Normal 4 3 2 2 2 3 2 6" xfId="25246"/>
    <cellStyle name="Normal 4 3 2 2 2 3 2 7" xfId="34483"/>
    <cellStyle name="Normal 4 3 2 2 2 3 2 8" xfId="41599"/>
    <cellStyle name="Normal 4 3 2 2 2 3 2 9" xfId="48714"/>
    <cellStyle name="Normal 4 3 2 2 2 3 3" xfId="2073"/>
    <cellStyle name="Normal 4 3 2 2 2 3 3 10" xfId="56618"/>
    <cellStyle name="Normal 4 3 2 2 2 3 3 2" xfId="4440"/>
    <cellStyle name="Normal 4 3 2 2 2 3 3 2 2" xfId="11555"/>
    <cellStyle name="Normal 4 3 2 2 2 3 3 2 2 2" xfId="25255"/>
    <cellStyle name="Normal 4 3 2 2 2 3 3 2 3" xfId="25254"/>
    <cellStyle name="Normal 4 3 2 2 2 3 3 2 4" xfId="37640"/>
    <cellStyle name="Normal 4 3 2 2 2 3 3 2 5" xfId="44755"/>
    <cellStyle name="Normal 4 3 2 2 2 3 3 2 6" xfId="51870"/>
    <cellStyle name="Normal 4 3 2 2 2 3 3 2 7" xfId="58985"/>
    <cellStyle name="Normal 4 3 2 2 2 3 3 3" xfId="6811"/>
    <cellStyle name="Normal 4 3 2 2 2 3 3 3 2" xfId="13926"/>
    <cellStyle name="Normal 4 3 2 2 2 3 3 3 2 2" xfId="25257"/>
    <cellStyle name="Normal 4 3 2 2 2 3 3 3 3" xfId="25256"/>
    <cellStyle name="Normal 4 3 2 2 2 3 3 3 4" xfId="40011"/>
    <cellStyle name="Normal 4 3 2 2 2 3 3 3 5" xfId="47126"/>
    <cellStyle name="Normal 4 3 2 2 2 3 3 3 6" xfId="54241"/>
    <cellStyle name="Normal 4 3 2 2 2 3 3 3 7" xfId="61356"/>
    <cellStyle name="Normal 4 3 2 2 2 3 3 4" xfId="9188"/>
    <cellStyle name="Normal 4 3 2 2 2 3 3 4 2" xfId="25258"/>
    <cellStyle name="Normal 4 3 2 2 2 3 3 5" xfId="16303"/>
    <cellStyle name="Normal 4 3 2 2 2 3 3 5 2" xfId="25259"/>
    <cellStyle name="Normal 4 3 2 2 2 3 3 6" xfId="25253"/>
    <cellStyle name="Normal 4 3 2 2 2 3 3 7" xfId="35272"/>
    <cellStyle name="Normal 4 3 2 2 2 3 3 8" xfId="42388"/>
    <cellStyle name="Normal 4 3 2 2 2 3 3 9" xfId="49503"/>
    <cellStyle name="Normal 4 3 2 2 2 3 4" xfId="2852"/>
    <cellStyle name="Normal 4 3 2 2 2 3 4 2" xfId="9967"/>
    <cellStyle name="Normal 4 3 2 2 2 3 4 2 2" xfId="25261"/>
    <cellStyle name="Normal 4 3 2 2 2 3 4 3" xfId="25260"/>
    <cellStyle name="Normal 4 3 2 2 2 3 4 4" xfId="36052"/>
    <cellStyle name="Normal 4 3 2 2 2 3 4 5" xfId="43167"/>
    <cellStyle name="Normal 4 3 2 2 2 3 4 6" xfId="50282"/>
    <cellStyle name="Normal 4 3 2 2 2 3 4 7" xfId="57397"/>
    <cellStyle name="Normal 4 3 2 2 2 3 5" xfId="5223"/>
    <cellStyle name="Normal 4 3 2 2 2 3 5 2" xfId="12338"/>
    <cellStyle name="Normal 4 3 2 2 2 3 5 2 2" xfId="25263"/>
    <cellStyle name="Normal 4 3 2 2 2 3 5 3" xfId="25262"/>
    <cellStyle name="Normal 4 3 2 2 2 3 5 4" xfId="38423"/>
    <cellStyle name="Normal 4 3 2 2 2 3 5 5" xfId="45538"/>
    <cellStyle name="Normal 4 3 2 2 2 3 5 6" xfId="52653"/>
    <cellStyle name="Normal 4 3 2 2 2 3 5 7" xfId="59768"/>
    <cellStyle name="Normal 4 3 2 2 2 3 6" xfId="7600"/>
    <cellStyle name="Normal 4 3 2 2 2 3 6 2" xfId="25264"/>
    <cellStyle name="Normal 4 3 2 2 2 3 7" xfId="14715"/>
    <cellStyle name="Normal 4 3 2 2 2 3 7 2" xfId="25265"/>
    <cellStyle name="Normal 4 3 2 2 2 3 8" xfId="25245"/>
    <cellStyle name="Normal 4 3 2 2 2 3 9" xfId="33684"/>
    <cellStyle name="Normal 4 3 2 2 2 4" xfId="703"/>
    <cellStyle name="Normal 4 3 2 2 2 4 10" xfId="41021"/>
    <cellStyle name="Normal 4 3 2 2 2 4 11" xfId="48136"/>
    <cellStyle name="Normal 4 3 2 2 2 4 12" xfId="55251"/>
    <cellStyle name="Normal 4 3 2 2 2 4 2" xfId="1504"/>
    <cellStyle name="Normal 4 3 2 2 2 4 2 10" xfId="56050"/>
    <cellStyle name="Normal 4 3 2 2 2 4 2 2" xfId="3872"/>
    <cellStyle name="Normal 4 3 2 2 2 4 2 2 2" xfId="10987"/>
    <cellStyle name="Normal 4 3 2 2 2 4 2 2 2 2" xfId="25269"/>
    <cellStyle name="Normal 4 3 2 2 2 4 2 2 3" xfId="25268"/>
    <cellStyle name="Normal 4 3 2 2 2 4 2 2 4" xfId="37072"/>
    <cellStyle name="Normal 4 3 2 2 2 4 2 2 5" xfId="44187"/>
    <cellStyle name="Normal 4 3 2 2 2 4 2 2 6" xfId="51302"/>
    <cellStyle name="Normal 4 3 2 2 2 4 2 2 7" xfId="58417"/>
    <cellStyle name="Normal 4 3 2 2 2 4 2 3" xfId="6243"/>
    <cellStyle name="Normal 4 3 2 2 2 4 2 3 2" xfId="13358"/>
    <cellStyle name="Normal 4 3 2 2 2 4 2 3 2 2" xfId="25271"/>
    <cellStyle name="Normal 4 3 2 2 2 4 2 3 3" xfId="25270"/>
    <cellStyle name="Normal 4 3 2 2 2 4 2 3 4" xfId="39443"/>
    <cellStyle name="Normal 4 3 2 2 2 4 2 3 5" xfId="46558"/>
    <cellStyle name="Normal 4 3 2 2 2 4 2 3 6" xfId="53673"/>
    <cellStyle name="Normal 4 3 2 2 2 4 2 3 7" xfId="60788"/>
    <cellStyle name="Normal 4 3 2 2 2 4 2 4" xfId="8620"/>
    <cellStyle name="Normal 4 3 2 2 2 4 2 4 2" xfId="25272"/>
    <cellStyle name="Normal 4 3 2 2 2 4 2 5" xfId="15735"/>
    <cellStyle name="Normal 4 3 2 2 2 4 2 5 2" xfId="25273"/>
    <cellStyle name="Normal 4 3 2 2 2 4 2 6" xfId="25267"/>
    <cellStyle name="Normal 4 3 2 2 2 4 2 7" xfId="34704"/>
    <cellStyle name="Normal 4 3 2 2 2 4 2 8" xfId="41820"/>
    <cellStyle name="Normal 4 3 2 2 2 4 2 9" xfId="48935"/>
    <cellStyle name="Normal 4 3 2 2 2 4 3" xfId="2294"/>
    <cellStyle name="Normal 4 3 2 2 2 4 3 10" xfId="56839"/>
    <cellStyle name="Normal 4 3 2 2 2 4 3 2" xfId="4661"/>
    <cellStyle name="Normal 4 3 2 2 2 4 3 2 2" xfId="11776"/>
    <cellStyle name="Normal 4 3 2 2 2 4 3 2 2 2" xfId="25276"/>
    <cellStyle name="Normal 4 3 2 2 2 4 3 2 3" xfId="25275"/>
    <cellStyle name="Normal 4 3 2 2 2 4 3 2 4" xfId="37861"/>
    <cellStyle name="Normal 4 3 2 2 2 4 3 2 5" xfId="44976"/>
    <cellStyle name="Normal 4 3 2 2 2 4 3 2 6" xfId="52091"/>
    <cellStyle name="Normal 4 3 2 2 2 4 3 2 7" xfId="59206"/>
    <cellStyle name="Normal 4 3 2 2 2 4 3 3" xfId="7032"/>
    <cellStyle name="Normal 4 3 2 2 2 4 3 3 2" xfId="14147"/>
    <cellStyle name="Normal 4 3 2 2 2 4 3 3 2 2" xfId="25278"/>
    <cellStyle name="Normal 4 3 2 2 2 4 3 3 3" xfId="25277"/>
    <cellStyle name="Normal 4 3 2 2 2 4 3 3 4" xfId="40232"/>
    <cellStyle name="Normal 4 3 2 2 2 4 3 3 5" xfId="47347"/>
    <cellStyle name="Normal 4 3 2 2 2 4 3 3 6" xfId="54462"/>
    <cellStyle name="Normal 4 3 2 2 2 4 3 3 7" xfId="61577"/>
    <cellStyle name="Normal 4 3 2 2 2 4 3 4" xfId="9409"/>
    <cellStyle name="Normal 4 3 2 2 2 4 3 4 2" xfId="25279"/>
    <cellStyle name="Normal 4 3 2 2 2 4 3 5" xfId="16524"/>
    <cellStyle name="Normal 4 3 2 2 2 4 3 5 2" xfId="25280"/>
    <cellStyle name="Normal 4 3 2 2 2 4 3 6" xfId="25274"/>
    <cellStyle name="Normal 4 3 2 2 2 4 3 7" xfId="35493"/>
    <cellStyle name="Normal 4 3 2 2 2 4 3 8" xfId="42609"/>
    <cellStyle name="Normal 4 3 2 2 2 4 3 9" xfId="49724"/>
    <cellStyle name="Normal 4 3 2 2 2 4 4" xfId="3073"/>
    <cellStyle name="Normal 4 3 2 2 2 4 4 2" xfId="10188"/>
    <cellStyle name="Normal 4 3 2 2 2 4 4 2 2" xfId="25282"/>
    <cellStyle name="Normal 4 3 2 2 2 4 4 3" xfId="25281"/>
    <cellStyle name="Normal 4 3 2 2 2 4 4 4" xfId="36273"/>
    <cellStyle name="Normal 4 3 2 2 2 4 4 5" xfId="43388"/>
    <cellStyle name="Normal 4 3 2 2 2 4 4 6" xfId="50503"/>
    <cellStyle name="Normal 4 3 2 2 2 4 4 7" xfId="57618"/>
    <cellStyle name="Normal 4 3 2 2 2 4 5" xfId="5444"/>
    <cellStyle name="Normal 4 3 2 2 2 4 5 2" xfId="12559"/>
    <cellStyle name="Normal 4 3 2 2 2 4 5 2 2" xfId="25284"/>
    <cellStyle name="Normal 4 3 2 2 2 4 5 3" xfId="25283"/>
    <cellStyle name="Normal 4 3 2 2 2 4 5 4" xfId="38644"/>
    <cellStyle name="Normal 4 3 2 2 2 4 5 5" xfId="45759"/>
    <cellStyle name="Normal 4 3 2 2 2 4 5 6" xfId="52874"/>
    <cellStyle name="Normal 4 3 2 2 2 4 5 7" xfId="59989"/>
    <cellStyle name="Normal 4 3 2 2 2 4 6" xfId="7821"/>
    <cellStyle name="Normal 4 3 2 2 2 4 6 2" xfId="25285"/>
    <cellStyle name="Normal 4 3 2 2 2 4 7" xfId="14936"/>
    <cellStyle name="Normal 4 3 2 2 2 4 7 2" xfId="25286"/>
    <cellStyle name="Normal 4 3 2 2 2 4 8" xfId="25266"/>
    <cellStyle name="Normal 4 3 2 2 2 4 9" xfId="33905"/>
    <cellStyle name="Normal 4 3 2 2 2 5" xfId="893"/>
    <cellStyle name="Normal 4 3 2 2 2 5 10" xfId="55439"/>
    <cellStyle name="Normal 4 3 2 2 2 5 2" xfId="3261"/>
    <cellStyle name="Normal 4 3 2 2 2 5 2 2" xfId="10376"/>
    <cellStyle name="Normal 4 3 2 2 2 5 2 2 2" xfId="25289"/>
    <cellStyle name="Normal 4 3 2 2 2 5 2 3" xfId="25288"/>
    <cellStyle name="Normal 4 3 2 2 2 5 2 4" xfId="36461"/>
    <cellStyle name="Normal 4 3 2 2 2 5 2 5" xfId="43576"/>
    <cellStyle name="Normal 4 3 2 2 2 5 2 6" xfId="50691"/>
    <cellStyle name="Normal 4 3 2 2 2 5 2 7" xfId="57806"/>
    <cellStyle name="Normal 4 3 2 2 2 5 3" xfId="5632"/>
    <cellStyle name="Normal 4 3 2 2 2 5 3 2" xfId="12747"/>
    <cellStyle name="Normal 4 3 2 2 2 5 3 2 2" xfId="25291"/>
    <cellStyle name="Normal 4 3 2 2 2 5 3 3" xfId="25290"/>
    <cellStyle name="Normal 4 3 2 2 2 5 3 4" xfId="38832"/>
    <cellStyle name="Normal 4 3 2 2 2 5 3 5" xfId="45947"/>
    <cellStyle name="Normal 4 3 2 2 2 5 3 6" xfId="53062"/>
    <cellStyle name="Normal 4 3 2 2 2 5 3 7" xfId="60177"/>
    <cellStyle name="Normal 4 3 2 2 2 5 4" xfId="8009"/>
    <cellStyle name="Normal 4 3 2 2 2 5 4 2" xfId="25292"/>
    <cellStyle name="Normal 4 3 2 2 2 5 5" xfId="15124"/>
    <cellStyle name="Normal 4 3 2 2 2 5 5 2" xfId="25293"/>
    <cellStyle name="Normal 4 3 2 2 2 5 6" xfId="25287"/>
    <cellStyle name="Normal 4 3 2 2 2 5 7" xfId="34093"/>
    <cellStyle name="Normal 4 3 2 2 2 5 8" xfId="41209"/>
    <cellStyle name="Normal 4 3 2 2 2 5 9" xfId="48324"/>
    <cellStyle name="Normal 4 3 2 2 2 6" xfId="1683"/>
    <cellStyle name="Normal 4 3 2 2 2 6 10" xfId="56228"/>
    <cellStyle name="Normal 4 3 2 2 2 6 2" xfId="4050"/>
    <cellStyle name="Normal 4 3 2 2 2 6 2 2" xfId="11165"/>
    <cellStyle name="Normal 4 3 2 2 2 6 2 2 2" xfId="25296"/>
    <cellStyle name="Normal 4 3 2 2 2 6 2 3" xfId="25295"/>
    <cellStyle name="Normal 4 3 2 2 2 6 2 4" xfId="37250"/>
    <cellStyle name="Normal 4 3 2 2 2 6 2 5" xfId="44365"/>
    <cellStyle name="Normal 4 3 2 2 2 6 2 6" xfId="51480"/>
    <cellStyle name="Normal 4 3 2 2 2 6 2 7" xfId="58595"/>
    <cellStyle name="Normal 4 3 2 2 2 6 3" xfId="6421"/>
    <cellStyle name="Normal 4 3 2 2 2 6 3 2" xfId="13536"/>
    <cellStyle name="Normal 4 3 2 2 2 6 3 2 2" xfId="25298"/>
    <cellStyle name="Normal 4 3 2 2 2 6 3 3" xfId="25297"/>
    <cellStyle name="Normal 4 3 2 2 2 6 3 4" xfId="39621"/>
    <cellStyle name="Normal 4 3 2 2 2 6 3 5" xfId="46736"/>
    <cellStyle name="Normal 4 3 2 2 2 6 3 6" xfId="53851"/>
    <cellStyle name="Normal 4 3 2 2 2 6 3 7" xfId="60966"/>
    <cellStyle name="Normal 4 3 2 2 2 6 4" xfId="8798"/>
    <cellStyle name="Normal 4 3 2 2 2 6 4 2" xfId="25299"/>
    <cellStyle name="Normal 4 3 2 2 2 6 5" xfId="15913"/>
    <cellStyle name="Normal 4 3 2 2 2 6 5 2" xfId="25300"/>
    <cellStyle name="Normal 4 3 2 2 2 6 6" xfId="25294"/>
    <cellStyle name="Normal 4 3 2 2 2 6 7" xfId="34882"/>
    <cellStyle name="Normal 4 3 2 2 2 6 8" xfId="41998"/>
    <cellStyle name="Normal 4 3 2 2 2 6 9" xfId="49113"/>
    <cellStyle name="Normal 4 3 2 2 2 7" xfId="2462"/>
    <cellStyle name="Normal 4 3 2 2 2 7 2" xfId="9577"/>
    <cellStyle name="Normal 4 3 2 2 2 7 2 2" xfId="25302"/>
    <cellStyle name="Normal 4 3 2 2 2 7 3" xfId="25301"/>
    <cellStyle name="Normal 4 3 2 2 2 7 4" xfId="35662"/>
    <cellStyle name="Normal 4 3 2 2 2 7 5" xfId="42777"/>
    <cellStyle name="Normal 4 3 2 2 2 7 6" xfId="49892"/>
    <cellStyle name="Normal 4 3 2 2 2 7 7" xfId="57007"/>
    <cellStyle name="Normal 4 3 2 2 2 8" xfId="4833"/>
    <cellStyle name="Normal 4 3 2 2 2 8 2" xfId="11948"/>
    <cellStyle name="Normal 4 3 2 2 2 8 2 2" xfId="25304"/>
    <cellStyle name="Normal 4 3 2 2 2 8 3" xfId="25303"/>
    <cellStyle name="Normal 4 3 2 2 2 8 4" xfId="38033"/>
    <cellStyle name="Normal 4 3 2 2 2 8 5" xfId="45148"/>
    <cellStyle name="Normal 4 3 2 2 2 8 6" xfId="52263"/>
    <cellStyle name="Normal 4 3 2 2 2 8 7" xfId="59378"/>
    <cellStyle name="Normal 4 3 2 2 2 9" xfId="7210"/>
    <cellStyle name="Normal 4 3 2 2 2 9 2" xfId="25305"/>
    <cellStyle name="Normal 4 3 2 2 3" xfId="142"/>
    <cellStyle name="Normal 4 3 2 2 3 10" xfId="14382"/>
    <cellStyle name="Normal 4 3 2 2 3 10 2" xfId="25307"/>
    <cellStyle name="Normal 4 3 2 2 3 11" xfId="25306"/>
    <cellStyle name="Normal 4 3 2 2 3 12" xfId="33351"/>
    <cellStyle name="Normal 4 3 2 2 3 13" xfId="40467"/>
    <cellStyle name="Normal 4 3 2 2 3 14" xfId="47582"/>
    <cellStyle name="Normal 4 3 2 2 3 15" xfId="54697"/>
    <cellStyle name="Normal 4 3 2 2 3 2" xfId="344"/>
    <cellStyle name="Normal 4 3 2 2 3 2 10" xfId="40662"/>
    <cellStyle name="Normal 4 3 2 2 3 2 11" xfId="47777"/>
    <cellStyle name="Normal 4 3 2 2 3 2 12" xfId="54892"/>
    <cellStyle name="Normal 4 3 2 2 3 2 2" xfId="1145"/>
    <cellStyle name="Normal 4 3 2 2 3 2 2 10" xfId="55691"/>
    <cellStyle name="Normal 4 3 2 2 3 2 2 2" xfId="3513"/>
    <cellStyle name="Normal 4 3 2 2 3 2 2 2 2" xfId="10628"/>
    <cellStyle name="Normal 4 3 2 2 3 2 2 2 2 2" xfId="25311"/>
    <cellStyle name="Normal 4 3 2 2 3 2 2 2 3" xfId="25310"/>
    <cellStyle name="Normal 4 3 2 2 3 2 2 2 4" xfId="36713"/>
    <cellStyle name="Normal 4 3 2 2 3 2 2 2 5" xfId="43828"/>
    <cellStyle name="Normal 4 3 2 2 3 2 2 2 6" xfId="50943"/>
    <cellStyle name="Normal 4 3 2 2 3 2 2 2 7" xfId="58058"/>
    <cellStyle name="Normal 4 3 2 2 3 2 2 3" xfId="5884"/>
    <cellStyle name="Normal 4 3 2 2 3 2 2 3 2" xfId="12999"/>
    <cellStyle name="Normal 4 3 2 2 3 2 2 3 2 2" xfId="25313"/>
    <cellStyle name="Normal 4 3 2 2 3 2 2 3 3" xfId="25312"/>
    <cellStyle name="Normal 4 3 2 2 3 2 2 3 4" xfId="39084"/>
    <cellStyle name="Normal 4 3 2 2 3 2 2 3 5" xfId="46199"/>
    <cellStyle name="Normal 4 3 2 2 3 2 2 3 6" xfId="53314"/>
    <cellStyle name="Normal 4 3 2 2 3 2 2 3 7" xfId="60429"/>
    <cellStyle name="Normal 4 3 2 2 3 2 2 4" xfId="8261"/>
    <cellStyle name="Normal 4 3 2 2 3 2 2 4 2" xfId="25314"/>
    <cellStyle name="Normal 4 3 2 2 3 2 2 5" xfId="15376"/>
    <cellStyle name="Normal 4 3 2 2 3 2 2 5 2" xfId="25315"/>
    <cellStyle name="Normal 4 3 2 2 3 2 2 6" xfId="25309"/>
    <cellStyle name="Normal 4 3 2 2 3 2 2 7" xfId="34345"/>
    <cellStyle name="Normal 4 3 2 2 3 2 2 8" xfId="41461"/>
    <cellStyle name="Normal 4 3 2 2 3 2 2 9" xfId="48576"/>
    <cellStyle name="Normal 4 3 2 2 3 2 3" xfId="1935"/>
    <cellStyle name="Normal 4 3 2 2 3 2 3 10" xfId="56480"/>
    <cellStyle name="Normal 4 3 2 2 3 2 3 2" xfId="4302"/>
    <cellStyle name="Normal 4 3 2 2 3 2 3 2 2" xfId="11417"/>
    <cellStyle name="Normal 4 3 2 2 3 2 3 2 2 2" xfId="25318"/>
    <cellStyle name="Normal 4 3 2 2 3 2 3 2 3" xfId="25317"/>
    <cellStyle name="Normal 4 3 2 2 3 2 3 2 4" xfId="37502"/>
    <cellStyle name="Normal 4 3 2 2 3 2 3 2 5" xfId="44617"/>
    <cellStyle name="Normal 4 3 2 2 3 2 3 2 6" xfId="51732"/>
    <cellStyle name="Normal 4 3 2 2 3 2 3 2 7" xfId="58847"/>
    <cellStyle name="Normal 4 3 2 2 3 2 3 3" xfId="6673"/>
    <cellStyle name="Normal 4 3 2 2 3 2 3 3 2" xfId="13788"/>
    <cellStyle name="Normal 4 3 2 2 3 2 3 3 2 2" xfId="25320"/>
    <cellStyle name="Normal 4 3 2 2 3 2 3 3 3" xfId="25319"/>
    <cellStyle name="Normal 4 3 2 2 3 2 3 3 4" xfId="39873"/>
    <cellStyle name="Normal 4 3 2 2 3 2 3 3 5" xfId="46988"/>
    <cellStyle name="Normal 4 3 2 2 3 2 3 3 6" xfId="54103"/>
    <cellStyle name="Normal 4 3 2 2 3 2 3 3 7" xfId="61218"/>
    <cellStyle name="Normal 4 3 2 2 3 2 3 4" xfId="9050"/>
    <cellStyle name="Normal 4 3 2 2 3 2 3 4 2" xfId="25321"/>
    <cellStyle name="Normal 4 3 2 2 3 2 3 5" xfId="16165"/>
    <cellStyle name="Normal 4 3 2 2 3 2 3 5 2" xfId="25322"/>
    <cellStyle name="Normal 4 3 2 2 3 2 3 6" xfId="25316"/>
    <cellStyle name="Normal 4 3 2 2 3 2 3 7" xfId="35134"/>
    <cellStyle name="Normal 4 3 2 2 3 2 3 8" xfId="42250"/>
    <cellStyle name="Normal 4 3 2 2 3 2 3 9" xfId="49365"/>
    <cellStyle name="Normal 4 3 2 2 3 2 4" xfId="2714"/>
    <cellStyle name="Normal 4 3 2 2 3 2 4 2" xfId="9829"/>
    <cellStyle name="Normal 4 3 2 2 3 2 4 2 2" xfId="25324"/>
    <cellStyle name="Normal 4 3 2 2 3 2 4 3" xfId="25323"/>
    <cellStyle name="Normal 4 3 2 2 3 2 4 4" xfId="35914"/>
    <cellStyle name="Normal 4 3 2 2 3 2 4 5" xfId="43029"/>
    <cellStyle name="Normal 4 3 2 2 3 2 4 6" xfId="50144"/>
    <cellStyle name="Normal 4 3 2 2 3 2 4 7" xfId="57259"/>
    <cellStyle name="Normal 4 3 2 2 3 2 5" xfId="5085"/>
    <cellStyle name="Normal 4 3 2 2 3 2 5 2" xfId="12200"/>
    <cellStyle name="Normal 4 3 2 2 3 2 5 2 2" xfId="25326"/>
    <cellStyle name="Normal 4 3 2 2 3 2 5 3" xfId="25325"/>
    <cellStyle name="Normal 4 3 2 2 3 2 5 4" xfId="38285"/>
    <cellStyle name="Normal 4 3 2 2 3 2 5 5" xfId="45400"/>
    <cellStyle name="Normal 4 3 2 2 3 2 5 6" xfId="52515"/>
    <cellStyle name="Normal 4 3 2 2 3 2 5 7" xfId="59630"/>
    <cellStyle name="Normal 4 3 2 2 3 2 6" xfId="7462"/>
    <cellStyle name="Normal 4 3 2 2 3 2 6 2" xfId="25327"/>
    <cellStyle name="Normal 4 3 2 2 3 2 7" xfId="14577"/>
    <cellStyle name="Normal 4 3 2 2 3 2 7 2" xfId="25328"/>
    <cellStyle name="Normal 4 3 2 2 3 2 8" xfId="25308"/>
    <cellStyle name="Normal 4 3 2 2 3 2 9" xfId="33546"/>
    <cellStyle name="Normal 4 3 2 2 3 3" xfId="539"/>
    <cellStyle name="Normal 4 3 2 2 3 3 10" xfId="40857"/>
    <cellStyle name="Normal 4 3 2 2 3 3 11" xfId="47972"/>
    <cellStyle name="Normal 4 3 2 2 3 3 12" xfId="55087"/>
    <cellStyle name="Normal 4 3 2 2 3 3 2" xfId="1340"/>
    <cellStyle name="Normal 4 3 2 2 3 3 2 10" xfId="55886"/>
    <cellStyle name="Normal 4 3 2 2 3 3 2 2" xfId="3708"/>
    <cellStyle name="Normal 4 3 2 2 3 3 2 2 2" xfId="10823"/>
    <cellStyle name="Normal 4 3 2 2 3 3 2 2 2 2" xfId="25332"/>
    <cellStyle name="Normal 4 3 2 2 3 3 2 2 3" xfId="25331"/>
    <cellStyle name="Normal 4 3 2 2 3 3 2 2 4" xfId="36908"/>
    <cellStyle name="Normal 4 3 2 2 3 3 2 2 5" xfId="44023"/>
    <cellStyle name="Normal 4 3 2 2 3 3 2 2 6" xfId="51138"/>
    <cellStyle name="Normal 4 3 2 2 3 3 2 2 7" xfId="58253"/>
    <cellStyle name="Normal 4 3 2 2 3 3 2 3" xfId="6079"/>
    <cellStyle name="Normal 4 3 2 2 3 3 2 3 2" xfId="13194"/>
    <cellStyle name="Normal 4 3 2 2 3 3 2 3 2 2" xfId="25334"/>
    <cellStyle name="Normal 4 3 2 2 3 3 2 3 3" xfId="25333"/>
    <cellStyle name="Normal 4 3 2 2 3 3 2 3 4" xfId="39279"/>
    <cellStyle name="Normal 4 3 2 2 3 3 2 3 5" xfId="46394"/>
    <cellStyle name="Normal 4 3 2 2 3 3 2 3 6" xfId="53509"/>
    <cellStyle name="Normal 4 3 2 2 3 3 2 3 7" xfId="60624"/>
    <cellStyle name="Normal 4 3 2 2 3 3 2 4" xfId="8456"/>
    <cellStyle name="Normal 4 3 2 2 3 3 2 4 2" xfId="25335"/>
    <cellStyle name="Normal 4 3 2 2 3 3 2 5" xfId="15571"/>
    <cellStyle name="Normal 4 3 2 2 3 3 2 5 2" xfId="25336"/>
    <cellStyle name="Normal 4 3 2 2 3 3 2 6" xfId="25330"/>
    <cellStyle name="Normal 4 3 2 2 3 3 2 7" xfId="34540"/>
    <cellStyle name="Normal 4 3 2 2 3 3 2 8" xfId="41656"/>
    <cellStyle name="Normal 4 3 2 2 3 3 2 9" xfId="48771"/>
    <cellStyle name="Normal 4 3 2 2 3 3 3" xfId="2130"/>
    <cellStyle name="Normal 4 3 2 2 3 3 3 10" xfId="56675"/>
    <cellStyle name="Normal 4 3 2 2 3 3 3 2" xfId="4497"/>
    <cellStyle name="Normal 4 3 2 2 3 3 3 2 2" xfId="11612"/>
    <cellStyle name="Normal 4 3 2 2 3 3 3 2 2 2" xfId="25339"/>
    <cellStyle name="Normal 4 3 2 2 3 3 3 2 3" xfId="25338"/>
    <cellStyle name="Normal 4 3 2 2 3 3 3 2 4" xfId="37697"/>
    <cellStyle name="Normal 4 3 2 2 3 3 3 2 5" xfId="44812"/>
    <cellStyle name="Normal 4 3 2 2 3 3 3 2 6" xfId="51927"/>
    <cellStyle name="Normal 4 3 2 2 3 3 3 2 7" xfId="59042"/>
    <cellStyle name="Normal 4 3 2 2 3 3 3 3" xfId="6868"/>
    <cellStyle name="Normal 4 3 2 2 3 3 3 3 2" xfId="13983"/>
    <cellStyle name="Normal 4 3 2 2 3 3 3 3 2 2" xfId="25341"/>
    <cellStyle name="Normal 4 3 2 2 3 3 3 3 3" xfId="25340"/>
    <cellStyle name="Normal 4 3 2 2 3 3 3 3 4" xfId="40068"/>
    <cellStyle name="Normal 4 3 2 2 3 3 3 3 5" xfId="47183"/>
    <cellStyle name="Normal 4 3 2 2 3 3 3 3 6" xfId="54298"/>
    <cellStyle name="Normal 4 3 2 2 3 3 3 3 7" xfId="61413"/>
    <cellStyle name="Normal 4 3 2 2 3 3 3 4" xfId="9245"/>
    <cellStyle name="Normal 4 3 2 2 3 3 3 4 2" xfId="25342"/>
    <cellStyle name="Normal 4 3 2 2 3 3 3 5" xfId="16360"/>
    <cellStyle name="Normal 4 3 2 2 3 3 3 5 2" xfId="25343"/>
    <cellStyle name="Normal 4 3 2 2 3 3 3 6" xfId="25337"/>
    <cellStyle name="Normal 4 3 2 2 3 3 3 7" xfId="35329"/>
    <cellStyle name="Normal 4 3 2 2 3 3 3 8" xfId="42445"/>
    <cellStyle name="Normal 4 3 2 2 3 3 3 9" xfId="49560"/>
    <cellStyle name="Normal 4 3 2 2 3 3 4" xfId="2909"/>
    <cellStyle name="Normal 4 3 2 2 3 3 4 2" xfId="10024"/>
    <cellStyle name="Normal 4 3 2 2 3 3 4 2 2" xfId="25345"/>
    <cellStyle name="Normal 4 3 2 2 3 3 4 3" xfId="25344"/>
    <cellStyle name="Normal 4 3 2 2 3 3 4 4" xfId="36109"/>
    <cellStyle name="Normal 4 3 2 2 3 3 4 5" xfId="43224"/>
    <cellStyle name="Normal 4 3 2 2 3 3 4 6" xfId="50339"/>
    <cellStyle name="Normal 4 3 2 2 3 3 4 7" xfId="57454"/>
    <cellStyle name="Normal 4 3 2 2 3 3 5" xfId="5280"/>
    <cellStyle name="Normal 4 3 2 2 3 3 5 2" xfId="12395"/>
    <cellStyle name="Normal 4 3 2 2 3 3 5 2 2" xfId="25347"/>
    <cellStyle name="Normal 4 3 2 2 3 3 5 3" xfId="25346"/>
    <cellStyle name="Normal 4 3 2 2 3 3 5 4" xfId="38480"/>
    <cellStyle name="Normal 4 3 2 2 3 3 5 5" xfId="45595"/>
    <cellStyle name="Normal 4 3 2 2 3 3 5 6" xfId="52710"/>
    <cellStyle name="Normal 4 3 2 2 3 3 5 7" xfId="59825"/>
    <cellStyle name="Normal 4 3 2 2 3 3 6" xfId="7657"/>
    <cellStyle name="Normal 4 3 2 2 3 3 6 2" xfId="25348"/>
    <cellStyle name="Normal 4 3 2 2 3 3 7" xfId="14772"/>
    <cellStyle name="Normal 4 3 2 2 3 3 7 2" xfId="25349"/>
    <cellStyle name="Normal 4 3 2 2 3 3 8" xfId="25329"/>
    <cellStyle name="Normal 4 3 2 2 3 3 9" xfId="33741"/>
    <cellStyle name="Normal 4 3 2 2 3 4" xfId="704"/>
    <cellStyle name="Normal 4 3 2 2 3 4 10" xfId="41022"/>
    <cellStyle name="Normal 4 3 2 2 3 4 11" xfId="48137"/>
    <cellStyle name="Normal 4 3 2 2 3 4 12" xfId="55252"/>
    <cellStyle name="Normal 4 3 2 2 3 4 2" xfId="1505"/>
    <cellStyle name="Normal 4 3 2 2 3 4 2 10" xfId="56051"/>
    <cellStyle name="Normal 4 3 2 2 3 4 2 2" xfId="3873"/>
    <cellStyle name="Normal 4 3 2 2 3 4 2 2 2" xfId="10988"/>
    <cellStyle name="Normal 4 3 2 2 3 4 2 2 2 2" xfId="25353"/>
    <cellStyle name="Normal 4 3 2 2 3 4 2 2 3" xfId="25352"/>
    <cellStyle name="Normal 4 3 2 2 3 4 2 2 4" xfId="37073"/>
    <cellStyle name="Normal 4 3 2 2 3 4 2 2 5" xfId="44188"/>
    <cellStyle name="Normal 4 3 2 2 3 4 2 2 6" xfId="51303"/>
    <cellStyle name="Normal 4 3 2 2 3 4 2 2 7" xfId="58418"/>
    <cellStyle name="Normal 4 3 2 2 3 4 2 3" xfId="6244"/>
    <cellStyle name="Normal 4 3 2 2 3 4 2 3 2" xfId="13359"/>
    <cellStyle name="Normal 4 3 2 2 3 4 2 3 2 2" xfId="25355"/>
    <cellStyle name="Normal 4 3 2 2 3 4 2 3 3" xfId="25354"/>
    <cellStyle name="Normal 4 3 2 2 3 4 2 3 4" xfId="39444"/>
    <cellStyle name="Normal 4 3 2 2 3 4 2 3 5" xfId="46559"/>
    <cellStyle name="Normal 4 3 2 2 3 4 2 3 6" xfId="53674"/>
    <cellStyle name="Normal 4 3 2 2 3 4 2 3 7" xfId="60789"/>
    <cellStyle name="Normal 4 3 2 2 3 4 2 4" xfId="8621"/>
    <cellStyle name="Normal 4 3 2 2 3 4 2 4 2" xfId="25356"/>
    <cellStyle name="Normal 4 3 2 2 3 4 2 5" xfId="15736"/>
    <cellStyle name="Normal 4 3 2 2 3 4 2 5 2" xfId="25357"/>
    <cellStyle name="Normal 4 3 2 2 3 4 2 6" xfId="25351"/>
    <cellStyle name="Normal 4 3 2 2 3 4 2 7" xfId="34705"/>
    <cellStyle name="Normal 4 3 2 2 3 4 2 8" xfId="41821"/>
    <cellStyle name="Normal 4 3 2 2 3 4 2 9" xfId="48936"/>
    <cellStyle name="Normal 4 3 2 2 3 4 3" xfId="2295"/>
    <cellStyle name="Normal 4 3 2 2 3 4 3 10" xfId="56840"/>
    <cellStyle name="Normal 4 3 2 2 3 4 3 2" xfId="4662"/>
    <cellStyle name="Normal 4 3 2 2 3 4 3 2 2" xfId="11777"/>
    <cellStyle name="Normal 4 3 2 2 3 4 3 2 2 2" xfId="25360"/>
    <cellStyle name="Normal 4 3 2 2 3 4 3 2 3" xfId="25359"/>
    <cellStyle name="Normal 4 3 2 2 3 4 3 2 4" xfId="37862"/>
    <cellStyle name="Normal 4 3 2 2 3 4 3 2 5" xfId="44977"/>
    <cellStyle name="Normal 4 3 2 2 3 4 3 2 6" xfId="52092"/>
    <cellStyle name="Normal 4 3 2 2 3 4 3 2 7" xfId="59207"/>
    <cellStyle name="Normal 4 3 2 2 3 4 3 3" xfId="7033"/>
    <cellStyle name="Normal 4 3 2 2 3 4 3 3 2" xfId="14148"/>
    <cellStyle name="Normal 4 3 2 2 3 4 3 3 2 2" xfId="25362"/>
    <cellStyle name="Normal 4 3 2 2 3 4 3 3 3" xfId="25361"/>
    <cellStyle name="Normal 4 3 2 2 3 4 3 3 4" xfId="40233"/>
    <cellStyle name="Normal 4 3 2 2 3 4 3 3 5" xfId="47348"/>
    <cellStyle name="Normal 4 3 2 2 3 4 3 3 6" xfId="54463"/>
    <cellStyle name="Normal 4 3 2 2 3 4 3 3 7" xfId="61578"/>
    <cellStyle name="Normal 4 3 2 2 3 4 3 4" xfId="9410"/>
    <cellStyle name="Normal 4 3 2 2 3 4 3 4 2" xfId="25363"/>
    <cellStyle name="Normal 4 3 2 2 3 4 3 5" xfId="16525"/>
    <cellStyle name="Normal 4 3 2 2 3 4 3 5 2" xfId="25364"/>
    <cellStyle name="Normal 4 3 2 2 3 4 3 6" xfId="25358"/>
    <cellStyle name="Normal 4 3 2 2 3 4 3 7" xfId="35494"/>
    <cellStyle name="Normal 4 3 2 2 3 4 3 8" xfId="42610"/>
    <cellStyle name="Normal 4 3 2 2 3 4 3 9" xfId="49725"/>
    <cellStyle name="Normal 4 3 2 2 3 4 4" xfId="3074"/>
    <cellStyle name="Normal 4 3 2 2 3 4 4 2" xfId="10189"/>
    <cellStyle name="Normal 4 3 2 2 3 4 4 2 2" xfId="25366"/>
    <cellStyle name="Normal 4 3 2 2 3 4 4 3" xfId="25365"/>
    <cellStyle name="Normal 4 3 2 2 3 4 4 4" xfId="36274"/>
    <cellStyle name="Normal 4 3 2 2 3 4 4 5" xfId="43389"/>
    <cellStyle name="Normal 4 3 2 2 3 4 4 6" xfId="50504"/>
    <cellStyle name="Normal 4 3 2 2 3 4 4 7" xfId="57619"/>
    <cellStyle name="Normal 4 3 2 2 3 4 5" xfId="5445"/>
    <cellStyle name="Normal 4 3 2 2 3 4 5 2" xfId="12560"/>
    <cellStyle name="Normal 4 3 2 2 3 4 5 2 2" xfId="25368"/>
    <cellStyle name="Normal 4 3 2 2 3 4 5 3" xfId="25367"/>
    <cellStyle name="Normal 4 3 2 2 3 4 5 4" xfId="38645"/>
    <cellStyle name="Normal 4 3 2 2 3 4 5 5" xfId="45760"/>
    <cellStyle name="Normal 4 3 2 2 3 4 5 6" xfId="52875"/>
    <cellStyle name="Normal 4 3 2 2 3 4 5 7" xfId="59990"/>
    <cellStyle name="Normal 4 3 2 2 3 4 6" xfId="7822"/>
    <cellStyle name="Normal 4 3 2 2 3 4 6 2" xfId="25369"/>
    <cellStyle name="Normal 4 3 2 2 3 4 7" xfId="14937"/>
    <cellStyle name="Normal 4 3 2 2 3 4 7 2" xfId="25370"/>
    <cellStyle name="Normal 4 3 2 2 3 4 8" xfId="25350"/>
    <cellStyle name="Normal 4 3 2 2 3 4 9" xfId="33906"/>
    <cellStyle name="Normal 4 3 2 2 3 5" xfId="950"/>
    <cellStyle name="Normal 4 3 2 2 3 5 10" xfId="55496"/>
    <cellStyle name="Normal 4 3 2 2 3 5 2" xfId="3318"/>
    <cellStyle name="Normal 4 3 2 2 3 5 2 2" xfId="10433"/>
    <cellStyle name="Normal 4 3 2 2 3 5 2 2 2" xfId="25373"/>
    <cellStyle name="Normal 4 3 2 2 3 5 2 3" xfId="25372"/>
    <cellStyle name="Normal 4 3 2 2 3 5 2 4" xfId="36518"/>
    <cellStyle name="Normal 4 3 2 2 3 5 2 5" xfId="43633"/>
    <cellStyle name="Normal 4 3 2 2 3 5 2 6" xfId="50748"/>
    <cellStyle name="Normal 4 3 2 2 3 5 2 7" xfId="57863"/>
    <cellStyle name="Normal 4 3 2 2 3 5 3" xfId="5689"/>
    <cellStyle name="Normal 4 3 2 2 3 5 3 2" xfId="12804"/>
    <cellStyle name="Normal 4 3 2 2 3 5 3 2 2" xfId="25375"/>
    <cellStyle name="Normal 4 3 2 2 3 5 3 3" xfId="25374"/>
    <cellStyle name="Normal 4 3 2 2 3 5 3 4" xfId="38889"/>
    <cellStyle name="Normal 4 3 2 2 3 5 3 5" xfId="46004"/>
    <cellStyle name="Normal 4 3 2 2 3 5 3 6" xfId="53119"/>
    <cellStyle name="Normal 4 3 2 2 3 5 3 7" xfId="60234"/>
    <cellStyle name="Normal 4 3 2 2 3 5 4" xfId="8066"/>
    <cellStyle name="Normal 4 3 2 2 3 5 4 2" xfId="25376"/>
    <cellStyle name="Normal 4 3 2 2 3 5 5" xfId="15181"/>
    <cellStyle name="Normal 4 3 2 2 3 5 5 2" xfId="25377"/>
    <cellStyle name="Normal 4 3 2 2 3 5 6" xfId="25371"/>
    <cellStyle name="Normal 4 3 2 2 3 5 7" xfId="34150"/>
    <cellStyle name="Normal 4 3 2 2 3 5 8" xfId="41266"/>
    <cellStyle name="Normal 4 3 2 2 3 5 9" xfId="48381"/>
    <cellStyle name="Normal 4 3 2 2 3 6" xfId="1740"/>
    <cellStyle name="Normal 4 3 2 2 3 6 10" xfId="56285"/>
    <cellStyle name="Normal 4 3 2 2 3 6 2" xfId="4107"/>
    <cellStyle name="Normal 4 3 2 2 3 6 2 2" xfId="11222"/>
    <cellStyle name="Normal 4 3 2 2 3 6 2 2 2" xfId="25380"/>
    <cellStyle name="Normal 4 3 2 2 3 6 2 3" xfId="25379"/>
    <cellStyle name="Normal 4 3 2 2 3 6 2 4" xfId="37307"/>
    <cellStyle name="Normal 4 3 2 2 3 6 2 5" xfId="44422"/>
    <cellStyle name="Normal 4 3 2 2 3 6 2 6" xfId="51537"/>
    <cellStyle name="Normal 4 3 2 2 3 6 2 7" xfId="58652"/>
    <cellStyle name="Normal 4 3 2 2 3 6 3" xfId="6478"/>
    <cellStyle name="Normal 4 3 2 2 3 6 3 2" xfId="13593"/>
    <cellStyle name="Normal 4 3 2 2 3 6 3 2 2" xfId="25382"/>
    <cellStyle name="Normal 4 3 2 2 3 6 3 3" xfId="25381"/>
    <cellStyle name="Normal 4 3 2 2 3 6 3 4" xfId="39678"/>
    <cellStyle name="Normal 4 3 2 2 3 6 3 5" xfId="46793"/>
    <cellStyle name="Normal 4 3 2 2 3 6 3 6" xfId="53908"/>
    <cellStyle name="Normal 4 3 2 2 3 6 3 7" xfId="61023"/>
    <cellStyle name="Normal 4 3 2 2 3 6 4" xfId="8855"/>
    <cellStyle name="Normal 4 3 2 2 3 6 4 2" xfId="25383"/>
    <cellStyle name="Normal 4 3 2 2 3 6 5" xfId="15970"/>
    <cellStyle name="Normal 4 3 2 2 3 6 5 2" xfId="25384"/>
    <cellStyle name="Normal 4 3 2 2 3 6 6" xfId="25378"/>
    <cellStyle name="Normal 4 3 2 2 3 6 7" xfId="34939"/>
    <cellStyle name="Normal 4 3 2 2 3 6 8" xfId="42055"/>
    <cellStyle name="Normal 4 3 2 2 3 6 9" xfId="49170"/>
    <cellStyle name="Normal 4 3 2 2 3 7" xfId="2519"/>
    <cellStyle name="Normal 4 3 2 2 3 7 2" xfId="9634"/>
    <cellStyle name="Normal 4 3 2 2 3 7 2 2" xfId="25386"/>
    <cellStyle name="Normal 4 3 2 2 3 7 3" xfId="25385"/>
    <cellStyle name="Normal 4 3 2 2 3 7 4" xfId="35719"/>
    <cellStyle name="Normal 4 3 2 2 3 7 5" xfId="42834"/>
    <cellStyle name="Normal 4 3 2 2 3 7 6" xfId="49949"/>
    <cellStyle name="Normal 4 3 2 2 3 7 7" xfId="57064"/>
    <cellStyle name="Normal 4 3 2 2 3 8" xfId="4890"/>
    <cellStyle name="Normal 4 3 2 2 3 8 2" xfId="12005"/>
    <cellStyle name="Normal 4 3 2 2 3 8 2 2" xfId="25388"/>
    <cellStyle name="Normal 4 3 2 2 3 8 3" xfId="25387"/>
    <cellStyle name="Normal 4 3 2 2 3 8 4" xfId="38090"/>
    <cellStyle name="Normal 4 3 2 2 3 8 5" xfId="45205"/>
    <cellStyle name="Normal 4 3 2 2 3 8 6" xfId="52320"/>
    <cellStyle name="Normal 4 3 2 2 3 8 7" xfId="59435"/>
    <cellStyle name="Normal 4 3 2 2 3 9" xfId="7267"/>
    <cellStyle name="Normal 4 3 2 2 3 9 2" xfId="25389"/>
    <cellStyle name="Normal 4 3 2 2 4" xfId="252"/>
    <cellStyle name="Normal 4 3 2 2 4 10" xfId="40570"/>
    <cellStyle name="Normal 4 3 2 2 4 11" xfId="47685"/>
    <cellStyle name="Normal 4 3 2 2 4 12" xfId="54800"/>
    <cellStyle name="Normal 4 3 2 2 4 2" xfId="1053"/>
    <cellStyle name="Normal 4 3 2 2 4 2 10" xfId="55599"/>
    <cellStyle name="Normal 4 3 2 2 4 2 2" xfId="3421"/>
    <cellStyle name="Normal 4 3 2 2 4 2 2 2" xfId="10536"/>
    <cellStyle name="Normal 4 3 2 2 4 2 2 2 2" xfId="25393"/>
    <cellStyle name="Normal 4 3 2 2 4 2 2 3" xfId="25392"/>
    <cellStyle name="Normal 4 3 2 2 4 2 2 4" xfId="36621"/>
    <cellStyle name="Normal 4 3 2 2 4 2 2 5" xfId="43736"/>
    <cellStyle name="Normal 4 3 2 2 4 2 2 6" xfId="50851"/>
    <cellStyle name="Normal 4 3 2 2 4 2 2 7" xfId="57966"/>
    <cellStyle name="Normal 4 3 2 2 4 2 3" xfId="5792"/>
    <cellStyle name="Normal 4 3 2 2 4 2 3 2" xfId="12907"/>
    <cellStyle name="Normal 4 3 2 2 4 2 3 2 2" xfId="25395"/>
    <cellStyle name="Normal 4 3 2 2 4 2 3 3" xfId="25394"/>
    <cellStyle name="Normal 4 3 2 2 4 2 3 4" xfId="38992"/>
    <cellStyle name="Normal 4 3 2 2 4 2 3 5" xfId="46107"/>
    <cellStyle name="Normal 4 3 2 2 4 2 3 6" xfId="53222"/>
    <cellStyle name="Normal 4 3 2 2 4 2 3 7" xfId="60337"/>
    <cellStyle name="Normal 4 3 2 2 4 2 4" xfId="8169"/>
    <cellStyle name="Normal 4 3 2 2 4 2 4 2" xfId="25396"/>
    <cellStyle name="Normal 4 3 2 2 4 2 5" xfId="15284"/>
    <cellStyle name="Normal 4 3 2 2 4 2 5 2" xfId="25397"/>
    <cellStyle name="Normal 4 3 2 2 4 2 6" xfId="25391"/>
    <cellStyle name="Normal 4 3 2 2 4 2 7" xfId="34253"/>
    <cellStyle name="Normal 4 3 2 2 4 2 8" xfId="41369"/>
    <cellStyle name="Normal 4 3 2 2 4 2 9" xfId="48484"/>
    <cellStyle name="Normal 4 3 2 2 4 3" xfId="1843"/>
    <cellStyle name="Normal 4 3 2 2 4 3 10" xfId="56388"/>
    <cellStyle name="Normal 4 3 2 2 4 3 2" xfId="4210"/>
    <cellStyle name="Normal 4 3 2 2 4 3 2 2" xfId="11325"/>
    <cellStyle name="Normal 4 3 2 2 4 3 2 2 2" xfId="25400"/>
    <cellStyle name="Normal 4 3 2 2 4 3 2 3" xfId="25399"/>
    <cellStyle name="Normal 4 3 2 2 4 3 2 4" xfId="37410"/>
    <cellStyle name="Normal 4 3 2 2 4 3 2 5" xfId="44525"/>
    <cellStyle name="Normal 4 3 2 2 4 3 2 6" xfId="51640"/>
    <cellStyle name="Normal 4 3 2 2 4 3 2 7" xfId="58755"/>
    <cellStyle name="Normal 4 3 2 2 4 3 3" xfId="6581"/>
    <cellStyle name="Normal 4 3 2 2 4 3 3 2" xfId="13696"/>
    <cellStyle name="Normal 4 3 2 2 4 3 3 2 2" xfId="25402"/>
    <cellStyle name="Normal 4 3 2 2 4 3 3 3" xfId="25401"/>
    <cellStyle name="Normal 4 3 2 2 4 3 3 4" xfId="39781"/>
    <cellStyle name="Normal 4 3 2 2 4 3 3 5" xfId="46896"/>
    <cellStyle name="Normal 4 3 2 2 4 3 3 6" xfId="54011"/>
    <cellStyle name="Normal 4 3 2 2 4 3 3 7" xfId="61126"/>
    <cellStyle name="Normal 4 3 2 2 4 3 4" xfId="8958"/>
    <cellStyle name="Normal 4 3 2 2 4 3 4 2" xfId="25403"/>
    <cellStyle name="Normal 4 3 2 2 4 3 5" xfId="16073"/>
    <cellStyle name="Normal 4 3 2 2 4 3 5 2" xfId="25404"/>
    <cellStyle name="Normal 4 3 2 2 4 3 6" xfId="25398"/>
    <cellStyle name="Normal 4 3 2 2 4 3 7" xfId="35042"/>
    <cellStyle name="Normal 4 3 2 2 4 3 8" xfId="42158"/>
    <cellStyle name="Normal 4 3 2 2 4 3 9" xfId="49273"/>
    <cellStyle name="Normal 4 3 2 2 4 4" xfId="2622"/>
    <cellStyle name="Normal 4 3 2 2 4 4 2" xfId="9737"/>
    <cellStyle name="Normal 4 3 2 2 4 4 2 2" xfId="25406"/>
    <cellStyle name="Normal 4 3 2 2 4 4 3" xfId="25405"/>
    <cellStyle name="Normal 4 3 2 2 4 4 4" xfId="35822"/>
    <cellStyle name="Normal 4 3 2 2 4 4 5" xfId="42937"/>
    <cellStyle name="Normal 4 3 2 2 4 4 6" xfId="50052"/>
    <cellStyle name="Normal 4 3 2 2 4 4 7" xfId="57167"/>
    <cellStyle name="Normal 4 3 2 2 4 5" xfId="4993"/>
    <cellStyle name="Normal 4 3 2 2 4 5 2" xfId="12108"/>
    <cellStyle name="Normal 4 3 2 2 4 5 2 2" xfId="25408"/>
    <cellStyle name="Normal 4 3 2 2 4 5 3" xfId="25407"/>
    <cellStyle name="Normal 4 3 2 2 4 5 4" xfId="38193"/>
    <cellStyle name="Normal 4 3 2 2 4 5 5" xfId="45308"/>
    <cellStyle name="Normal 4 3 2 2 4 5 6" xfId="52423"/>
    <cellStyle name="Normal 4 3 2 2 4 5 7" xfId="59538"/>
    <cellStyle name="Normal 4 3 2 2 4 6" xfId="7370"/>
    <cellStyle name="Normal 4 3 2 2 4 6 2" xfId="25409"/>
    <cellStyle name="Normal 4 3 2 2 4 7" xfId="14485"/>
    <cellStyle name="Normal 4 3 2 2 4 7 2" xfId="25410"/>
    <cellStyle name="Normal 4 3 2 2 4 8" xfId="25390"/>
    <cellStyle name="Normal 4 3 2 2 4 9" xfId="33454"/>
    <cellStyle name="Normal 4 3 2 2 5" xfId="447"/>
    <cellStyle name="Normal 4 3 2 2 5 10" xfId="40765"/>
    <cellStyle name="Normal 4 3 2 2 5 11" xfId="47880"/>
    <cellStyle name="Normal 4 3 2 2 5 12" xfId="54995"/>
    <cellStyle name="Normal 4 3 2 2 5 2" xfId="1248"/>
    <cellStyle name="Normal 4 3 2 2 5 2 10" xfId="55794"/>
    <cellStyle name="Normal 4 3 2 2 5 2 2" xfId="3616"/>
    <cellStyle name="Normal 4 3 2 2 5 2 2 2" xfId="10731"/>
    <cellStyle name="Normal 4 3 2 2 5 2 2 2 2" xfId="25414"/>
    <cellStyle name="Normal 4 3 2 2 5 2 2 3" xfId="25413"/>
    <cellStyle name="Normal 4 3 2 2 5 2 2 4" xfId="36816"/>
    <cellStyle name="Normal 4 3 2 2 5 2 2 5" xfId="43931"/>
    <cellStyle name="Normal 4 3 2 2 5 2 2 6" xfId="51046"/>
    <cellStyle name="Normal 4 3 2 2 5 2 2 7" xfId="58161"/>
    <cellStyle name="Normal 4 3 2 2 5 2 3" xfId="5987"/>
    <cellStyle name="Normal 4 3 2 2 5 2 3 2" xfId="13102"/>
    <cellStyle name="Normal 4 3 2 2 5 2 3 2 2" xfId="25416"/>
    <cellStyle name="Normal 4 3 2 2 5 2 3 3" xfId="25415"/>
    <cellStyle name="Normal 4 3 2 2 5 2 3 4" xfId="39187"/>
    <cellStyle name="Normal 4 3 2 2 5 2 3 5" xfId="46302"/>
    <cellStyle name="Normal 4 3 2 2 5 2 3 6" xfId="53417"/>
    <cellStyle name="Normal 4 3 2 2 5 2 3 7" xfId="60532"/>
    <cellStyle name="Normal 4 3 2 2 5 2 4" xfId="8364"/>
    <cellStyle name="Normal 4 3 2 2 5 2 4 2" xfId="25417"/>
    <cellStyle name="Normal 4 3 2 2 5 2 5" xfId="15479"/>
    <cellStyle name="Normal 4 3 2 2 5 2 5 2" xfId="25418"/>
    <cellStyle name="Normal 4 3 2 2 5 2 6" xfId="25412"/>
    <cellStyle name="Normal 4 3 2 2 5 2 7" xfId="34448"/>
    <cellStyle name="Normal 4 3 2 2 5 2 8" xfId="41564"/>
    <cellStyle name="Normal 4 3 2 2 5 2 9" xfId="48679"/>
    <cellStyle name="Normal 4 3 2 2 5 3" xfId="2038"/>
    <cellStyle name="Normal 4 3 2 2 5 3 10" xfId="56583"/>
    <cellStyle name="Normal 4 3 2 2 5 3 2" xfId="4405"/>
    <cellStyle name="Normal 4 3 2 2 5 3 2 2" xfId="11520"/>
    <cellStyle name="Normal 4 3 2 2 5 3 2 2 2" xfId="25421"/>
    <cellStyle name="Normal 4 3 2 2 5 3 2 3" xfId="25420"/>
    <cellStyle name="Normal 4 3 2 2 5 3 2 4" xfId="37605"/>
    <cellStyle name="Normal 4 3 2 2 5 3 2 5" xfId="44720"/>
    <cellStyle name="Normal 4 3 2 2 5 3 2 6" xfId="51835"/>
    <cellStyle name="Normal 4 3 2 2 5 3 2 7" xfId="58950"/>
    <cellStyle name="Normal 4 3 2 2 5 3 3" xfId="6776"/>
    <cellStyle name="Normal 4 3 2 2 5 3 3 2" xfId="13891"/>
    <cellStyle name="Normal 4 3 2 2 5 3 3 2 2" xfId="25423"/>
    <cellStyle name="Normal 4 3 2 2 5 3 3 3" xfId="25422"/>
    <cellStyle name="Normal 4 3 2 2 5 3 3 4" xfId="39976"/>
    <cellStyle name="Normal 4 3 2 2 5 3 3 5" xfId="47091"/>
    <cellStyle name="Normal 4 3 2 2 5 3 3 6" xfId="54206"/>
    <cellStyle name="Normal 4 3 2 2 5 3 3 7" xfId="61321"/>
    <cellStyle name="Normal 4 3 2 2 5 3 4" xfId="9153"/>
    <cellStyle name="Normal 4 3 2 2 5 3 4 2" xfId="25424"/>
    <cellStyle name="Normal 4 3 2 2 5 3 5" xfId="16268"/>
    <cellStyle name="Normal 4 3 2 2 5 3 5 2" xfId="25425"/>
    <cellStyle name="Normal 4 3 2 2 5 3 6" xfId="25419"/>
    <cellStyle name="Normal 4 3 2 2 5 3 7" xfId="35237"/>
    <cellStyle name="Normal 4 3 2 2 5 3 8" xfId="42353"/>
    <cellStyle name="Normal 4 3 2 2 5 3 9" xfId="49468"/>
    <cellStyle name="Normal 4 3 2 2 5 4" xfId="2817"/>
    <cellStyle name="Normal 4 3 2 2 5 4 2" xfId="9932"/>
    <cellStyle name="Normal 4 3 2 2 5 4 2 2" xfId="25427"/>
    <cellStyle name="Normal 4 3 2 2 5 4 3" xfId="25426"/>
    <cellStyle name="Normal 4 3 2 2 5 4 4" xfId="36017"/>
    <cellStyle name="Normal 4 3 2 2 5 4 5" xfId="43132"/>
    <cellStyle name="Normal 4 3 2 2 5 4 6" xfId="50247"/>
    <cellStyle name="Normal 4 3 2 2 5 4 7" xfId="57362"/>
    <cellStyle name="Normal 4 3 2 2 5 5" xfId="5188"/>
    <cellStyle name="Normal 4 3 2 2 5 5 2" xfId="12303"/>
    <cellStyle name="Normal 4 3 2 2 5 5 2 2" xfId="25429"/>
    <cellStyle name="Normal 4 3 2 2 5 5 3" xfId="25428"/>
    <cellStyle name="Normal 4 3 2 2 5 5 4" xfId="38388"/>
    <cellStyle name="Normal 4 3 2 2 5 5 5" xfId="45503"/>
    <cellStyle name="Normal 4 3 2 2 5 5 6" xfId="52618"/>
    <cellStyle name="Normal 4 3 2 2 5 5 7" xfId="59733"/>
    <cellStyle name="Normal 4 3 2 2 5 6" xfId="7565"/>
    <cellStyle name="Normal 4 3 2 2 5 6 2" xfId="25430"/>
    <cellStyle name="Normal 4 3 2 2 5 7" xfId="14680"/>
    <cellStyle name="Normal 4 3 2 2 5 7 2" xfId="25431"/>
    <cellStyle name="Normal 4 3 2 2 5 8" xfId="25411"/>
    <cellStyle name="Normal 4 3 2 2 5 9" xfId="33649"/>
    <cellStyle name="Normal 4 3 2 2 6" xfId="702"/>
    <cellStyle name="Normal 4 3 2 2 6 10" xfId="41020"/>
    <cellStyle name="Normal 4 3 2 2 6 11" xfId="48135"/>
    <cellStyle name="Normal 4 3 2 2 6 12" xfId="55250"/>
    <cellStyle name="Normal 4 3 2 2 6 2" xfId="1503"/>
    <cellStyle name="Normal 4 3 2 2 6 2 10" xfId="56049"/>
    <cellStyle name="Normal 4 3 2 2 6 2 2" xfId="3871"/>
    <cellStyle name="Normal 4 3 2 2 6 2 2 2" xfId="10986"/>
    <cellStyle name="Normal 4 3 2 2 6 2 2 2 2" xfId="25435"/>
    <cellStyle name="Normal 4 3 2 2 6 2 2 3" xfId="25434"/>
    <cellStyle name="Normal 4 3 2 2 6 2 2 4" xfId="37071"/>
    <cellStyle name="Normal 4 3 2 2 6 2 2 5" xfId="44186"/>
    <cellStyle name="Normal 4 3 2 2 6 2 2 6" xfId="51301"/>
    <cellStyle name="Normal 4 3 2 2 6 2 2 7" xfId="58416"/>
    <cellStyle name="Normal 4 3 2 2 6 2 3" xfId="6242"/>
    <cellStyle name="Normal 4 3 2 2 6 2 3 2" xfId="13357"/>
    <cellStyle name="Normal 4 3 2 2 6 2 3 2 2" xfId="25437"/>
    <cellStyle name="Normal 4 3 2 2 6 2 3 3" xfId="25436"/>
    <cellStyle name="Normal 4 3 2 2 6 2 3 4" xfId="39442"/>
    <cellStyle name="Normal 4 3 2 2 6 2 3 5" xfId="46557"/>
    <cellStyle name="Normal 4 3 2 2 6 2 3 6" xfId="53672"/>
    <cellStyle name="Normal 4 3 2 2 6 2 3 7" xfId="60787"/>
    <cellStyle name="Normal 4 3 2 2 6 2 4" xfId="8619"/>
    <cellStyle name="Normal 4 3 2 2 6 2 4 2" xfId="25438"/>
    <cellStyle name="Normal 4 3 2 2 6 2 5" xfId="15734"/>
    <cellStyle name="Normal 4 3 2 2 6 2 5 2" xfId="25439"/>
    <cellStyle name="Normal 4 3 2 2 6 2 6" xfId="25433"/>
    <cellStyle name="Normal 4 3 2 2 6 2 7" xfId="34703"/>
    <cellStyle name="Normal 4 3 2 2 6 2 8" xfId="41819"/>
    <cellStyle name="Normal 4 3 2 2 6 2 9" xfId="48934"/>
    <cellStyle name="Normal 4 3 2 2 6 3" xfId="2293"/>
    <cellStyle name="Normal 4 3 2 2 6 3 10" xfId="56838"/>
    <cellStyle name="Normal 4 3 2 2 6 3 2" xfId="4660"/>
    <cellStyle name="Normal 4 3 2 2 6 3 2 2" xfId="11775"/>
    <cellStyle name="Normal 4 3 2 2 6 3 2 2 2" xfId="25442"/>
    <cellStyle name="Normal 4 3 2 2 6 3 2 3" xfId="25441"/>
    <cellStyle name="Normal 4 3 2 2 6 3 2 4" xfId="37860"/>
    <cellStyle name="Normal 4 3 2 2 6 3 2 5" xfId="44975"/>
    <cellStyle name="Normal 4 3 2 2 6 3 2 6" xfId="52090"/>
    <cellStyle name="Normal 4 3 2 2 6 3 2 7" xfId="59205"/>
    <cellStyle name="Normal 4 3 2 2 6 3 3" xfId="7031"/>
    <cellStyle name="Normal 4 3 2 2 6 3 3 2" xfId="14146"/>
    <cellStyle name="Normal 4 3 2 2 6 3 3 2 2" xfId="25444"/>
    <cellStyle name="Normal 4 3 2 2 6 3 3 3" xfId="25443"/>
    <cellStyle name="Normal 4 3 2 2 6 3 3 4" xfId="40231"/>
    <cellStyle name="Normal 4 3 2 2 6 3 3 5" xfId="47346"/>
    <cellStyle name="Normal 4 3 2 2 6 3 3 6" xfId="54461"/>
    <cellStyle name="Normal 4 3 2 2 6 3 3 7" xfId="61576"/>
    <cellStyle name="Normal 4 3 2 2 6 3 4" xfId="9408"/>
    <cellStyle name="Normal 4 3 2 2 6 3 4 2" xfId="25445"/>
    <cellStyle name="Normal 4 3 2 2 6 3 5" xfId="16523"/>
    <cellStyle name="Normal 4 3 2 2 6 3 5 2" xfId="25446"/>
    <cellStyle name="Normal 4 3 2 2 6 3 6" xfId="25440"/>
    <cellStyle name="Normal 4 3 2 2 6 3 7" xfId="35492"/>
    <cellStyle name="Normal 4 3 2 2 6 3 8" xfId="42608"/>
    <cellStyle name="Normal 4 3 2 2 6 3 9" xfId="49723"/>
    <cellStyle name="Normal 4 3 2 2 6 4" xfId="3072"/>
    <cellStyle name="Normal 4 3 2 2 6 4 2" xfId="10187"/>
    <cellStyle name="Normal 4 3 2 2 6 4 2 2" xfId="25448"/>
    <cellStyle name="Normal 4 3 2 2 6 4 3" xfId="25447"/>
    <cellStyle name="Normal 4 3 2 2 6 4 4" xfId="36272"/>
    <cellStyle name="Normal 4 3 2 2 6 4 5" xfId="43387"/>
    <cellStyle name="Normal 4 3 2 2 6 4 6" xfId="50502"/>
    <cellStyle name="Normal 4 3 2 2 6 4 7" xfId="57617"/>
    <cellStyle name="Normal 4 3 2 2 6 5" xfId="5443"/>
    <cellStyle name="Normal 4 3 2 2 6 5 2" xfId="12558"/>
    <cellStyle name="Normal 4 3 2 2 6 5 2 2" xfId="25450"/>
    <cellStyle name="Normal 4 3 2 2 6 5 3" xfId="25449"/>
    <cellStyle name="Normal 4 3 2 2 6 5 4" xfId="38643"/>
    <cellStyle name="Normal 4 3 2 2 6 5 5" xfId="45758"/>
    <cellStyle name="Normal 4 3 2 2 6 5 6" xfId="52873"/>
    <cellStyle name="Normal 4 3 2 2 6 5 7" xfId="59988"/>
    <cellStyle name="Normal 4 3 2 2 6 6" xfId="7820"/>
    <cellStyle name="Normal 4 3 2 2 6 6 2" xfId="25451"/>
    <cellStyle name="Normal 4 3 2 2 6 7" xfId="14935"/>
    <cellStyle name="Normal 4 3 2 2 6 7 2" xfId="25452"/>
    <cellStyle name="Normal 4 3 2 2 6 8" xfId="25432"/>
    <cellStyle name="Normal 4 3 2 2 6 9" xfId="33904"/>
    <cellStyle name="Normal 4 3 2 2 7" xfId="858"/>
    <cellStyle name="Normal 4 3 2 2 7 10" xfId="55404"/>
    <cellStyle name="Normal 4 3 2 2 7 2" xfId="3226"/>
    <cellStyle name="Normal 4 3 2 2 7 2 2" xfId="10341"/>
    <cellStyle name="Normal 4 3 2 2 7 2 2 2" xfId="25455"/>
    <cellStyle name="Normal 4 3 2 2 7 2 3" xfId="25454"/>
    <cellStyle name="Normal 4 3 2 2 7 2 4" xfId="36426"/>
    <cellStyle name="Normal 4 3 2 2 7 2 5" xfId="43541"/>
    <cellStyle name="Normal 4 3 2 2 7 2 6" xfId="50656"/>
    <cellStyle name="Normal 4 3 2 2 7 2 7" xfId="57771"/>
    <cellStyle name="Normal 4 3 2 2 7 3" xfId="5597"/>
    <cellStyle name="Normal 4 3 2 2 7 3 2" xfId="12712"/>
    <cellStyle name="Normal 4 3 2 2 7 3 2 2" xfId="25457"/>
    <cellStyle name="Normal 4 3 2 2 7 3 3" xfId="25456"/>
    <cellStyle name="Normal 4 3 2 2 7 3 4" xfId="38797"/>
    <cellStyle name="Normal 4 3 2 2 7 3 5" xfId="45912"/>
    <cellStyle name="Normal 4 3 2 2 7 3 6" xfId="53027"/>
    <cellStyle name="Normal 4 3 2 2 7 3 7" xfId="60142"/>
    <cellStyle name="Normal 4 3 2 2 7 4" xfId="7974"/>
    <cellStyle name="Normal 4 3 2 2 7 4 2" xfId="25458"/>
    <cellStyle name="Normal 4 3 2 2 7 5" xfId="15089"/>
    <cellStyle name="Normal 4 3 2 2 7 5 2" xfId="25459"/>
    <cellStyle name="Normal 4 3 2 2 7 6" xfId="25453"/>
    <cellStyle name="Normal 4 3 2 2 7 7" xfId="34058"/>
    <cellStyle name="Normal 4 3 2 2 7 8" xfId="41174"/>
    <cellStyle name="Normal 4 3 2 2 7 9" xfId="48289"/>
    <cellStyle name="Normal 4 3 2 2 8" xfId="1648"/>
    <cellStyle name="Normal 4 3 2 2 8 10" xfId="56193"/>
    <cellStyle name="Normal 4 3 2 2 8 2" xfId="4015"/>
    <cellStyle name="Normal 4 3 2 2 8 2 2" xfId="11130"/>
    <cellStyle name="Normal 4 3 2 2 8 2 2 2" xfId="25462"/>
    <cellStyle name="Normal 4 3 2 2 8 2 3" xfId="25461"/>
    <cellStyle name="Normal 4 3 2 2 8 2 4" xfId="37215"/>
    <cellStyle name="Normal 4 3 2 2 8 2 5" xfId="44330"/>
    <cellStyle name="Normal 4 3 2 2 8 2 6" xfId="51445"/>
    <cellStyle name="Normal 4 3 2 2 8 2 7" xfId="58560"/>
    <cellStyle name="Normal 4 3 2 2 8 3" xfId="6386"/>
    <cellStyle name="Normal 4 3 2 2 8 3 2" xfId="13501"/>
    <cellStyle name="Normal 4 3 2 2 8 3 2 2" xfId="25464"/>
    <cellStyle name="Normal 4 3 2 2 8 3 3" xfId="25463"/>
    <cellStyle name="Normal 4 3 2 2 8 3 4" xfId="39586"/>
    <cellStyle name="Normal 4 3 2 2 8 3 5" xfId="46701"/>
    <cellStyle name="Normal 4 3 2 2 8 3 6" xfId="53816"/>
    <cellStyle name="Normal 4 3 2 2 8 3 7" xfId="60931"/>
    <cellStyle name="Normal 4 3 2 2 8 4" xfId="8763"/>
    <cellStyle name="Normal 4 3 2 2 8 4 2" xfId="25465"/>
    <cellStyle name="Normal 4 3 2 2 8 5" xfId="15878"/>
    <cellStyle name="Normal 4 3 2 2 8 5 2" xfId="25466"/>
    <cellStyle name="Normal 4 3 2 2 8 6" xfId="25460"/>
    <cellStyle name="Normal 4 3 2 2 8 7" xfId="34847"/>
    <cellStyle name="Normal 4 3 2 2 8 8" xfId="41963"/>
    <cellStyle name="Normal 4 3 2 2 8 9" xfId="49078"/>
    <cellStyle name="Normal 4 3 2 2 9" xfId="2427"/>
    <cellStyle name="Normal 4 3 2 2 9 2" xfId="9542"/>
    <cellStyle name="Normal 4 3 2 2 9 2 2" xfId="25468"/>
    <cellStyle name="Normal 4 3 2 2 9 3" xfId="25467"/>
    <cellStyle name="Normal 4 3 2 2 9 4" xfId="35627"/>
    <cellStyle name="Normal 4 3 2 2 9 5" xfId="42742"/>
    <cellStyle name="Normal 4 3 2 2 9 6" xfId="49857"/>
    <cellStyle name="Normal 4 3 2 2 9 7" xfId="56972"/>
    <cellStyle name="Normal 4 3 2 3" xfId="84"/>
    <cellStyle name="Normal 4 3 2 3 10" xfId="7209"/>
    <cellStyle name="Normal 4 3 2 3 10 2" xfId="25470"/>
    <cellStyle name="Normal 4 3 2 3 11" xfId="14324"/>
    <cellStyle name="Normal 4 3 2 3 11 2" xfId="25471"/>
    <cellStyle name="Normal 4 3 2 3 12" xfId="25469"/>
    <cellStyle name="Normal 4 3 2 3 13" xfId="33293"/>
    <cellStyle name="Normal 4 3 2 3 14" xfId="40409"/>
    <cellStyle name="Normal 4 3 2 3 15" xfId="47524"/>
    <cellStyle name="Normal 4 3 2 3 16" xfId="54639"/>
    <cellStyle name="Normal 4 3 2 3 2" xfId="169"/>
    <cellStyle name="Normal 4 3 2 3 2 10" xfId="14406"/>
    <cellStyle name="Normal 4 3 2 3 2 10 2" xfId="25473"/>
    <cellStyle name="Normal 4 3 2 3 2 11" xfId="25472"/>
    <cellStyle name="Normal 4 3 2 3 2 12" xfId="33375"/>
    <cellStyle name="Normal 4 3 2 3 2 13" xfId="40491"/>
    <cellStyle name="Normal 4 3 2 3 2 14" xfId="47606"/>
    <cellStyle name="Normal 4 3 2 3 2 15" xfId="54721"/>
    <cellStyle name="Normal 4 3 2 3 2 2" xfId="368"/>
    <cellStyle name="Normal 4 3 2 3 2 2 10" xfId="40686"/>
    <cellStyle name="Normal 4 3 2 3 2 2 11" xfId="47801"/>
    <cellStyle name="Normal 4 3 2 3 2 2 12" xfId="54916"/>
    <cellStyle name="Normal 4 3 2 3 2 2 2" xfId="1169"/>
    <cellStyle name="Normal 4 3 2 3 2 2 2 10" xfId="55715"/>
    <cellStyle name="Normal 4 3 2 3 2 2 2 2" xfId="3537"/>
    <cellStyle name="Normal 4 3 2 3 2 2 2 2 2" xfId="10652"/>
    <cellStyle name="Normal 4 3 2 3 2 2 2 2 2 2" xfId="25477"/>
    <cellStyle name="Normal 4 3 2 3 2 2 2 2 3" xfId="25476"/>
    <cellStyle name="Normal 4 3 2 3 2 2 2 2 4" xfId="36737"/>
    <cellStyle name="Normal 4 3 2 3 2 2 2 2 5" xfId="43852"/>
    <cellStyle name="Normal 4 3 2 3 2 2 2 2 6" xfId="50967"/>
    <cellStyle name="Normal 4 3 2 3 2 2 2 2 7" xfId="58082"/>
    <cellStyle name="Normal 4 3 2 3 2 2 2 3" xfId="5908"/>
    <cellStyle name="Normal 4 3 2 3 2 2 2 3 2" xfId="13023"/>
    <cellStyle name="Normal 4 3 2 3 2 2 2 3 2 2" xfId="25479"/>
    <cellStyle name="Normal 4 3 2 3 2 2 2 3 3" xfId="25478"/>
    <cellStyle name="Normal 4 3 2 3 2 2 2 3 4" xfId="39108"/>
    <cellStyle name="Normal 4 3 2 3 2 2 2 3 5" xfId="46223"/>
    <cellStyle name="Normal 4 3 2 3 2 2 2 3 6" xfId="53338"/>
    <cellStyle name="Normal 4 3 2 3 2 2 2 3 7" xfId="60453"/>
    <cellStyle name="Normal 4 3 2 3 2 2 2 4" xfId="8285"/>
    <cellStyle name="Normal 4 3 2 3 2 2 2 4 2" xfId="25480"/>
    <cellStyle name="Normal 4 3 2 3 2 2 2 5" xfId="15400"/>
    <cellStyle name="Normal 4 3 2 3 2 2 2 5 2" xfId="25481"/>
    <cellStyle name="Normal 4 3 2 3 2 2 2 6" xfId="25475"/>
    <cellStyle name="Normal 4 3 2 3 2 2 2 7" xfId="34369"/>
    <cellStyle name="Normal 4 3 2 3 2 2 2 8" xfId="41485"/>
    <cellStyle name="Normal 4 3 2 3 2 2 2 9" xfId="48600"/>
    <cellStyle name="Normal 4 3 2 3 2 2 3" xfId="1959"/>
    <cellStyle name="Normal 4 3 2 3 2 2 3 10" xfId="56504"/>
    <cellStyle name="Normal 4 3 2 3 2 2 3 2" xfId="4326"/>
    <cellStyle name="Normal 4 3 2 3 2 2 3 2 2" xfId="11441"/>
    <cellStyle name="Normal 4 3 2 3 2 2 3 2 2 2" xfId="25484"/>
    <cellStyle name="Normal 4 3 2 3 2 2 3 2 3" xfId="25483"/>
    <cellStyle name="Normal 4 3 2 3 2 2 3 2 4" xfId="37526"/>
    <cellStyle name="Normal 4 3 2 3 2 2 3 2 5" xfId="44641"/>
    <cellStyle name="Normal 4 3 2 3 2 2 3 2 6" xfId="51756"/>
    <cellStyle name="Normal 4 3 2 3 2 2 3 2 7" xfId="58871"/>
    <cellStyle name="Normal 4 3 2 3 2 2 3 3" xfId="6697"/>
    <cellStyle name="Normal 4 3 2 3 2 2 3 3 2" xfId="13812"/>
    <cellStyle name="Normal 4 3 2 3 2 2 3 3 2 2" xfId="25486"/>
    <cellStyle name="Normal 4 3 2 3 2 2 3 3 3" xfId="25485"/>
    <cellStyle name="Normal 4 3 2 3 2 2 3 3 4" xfId="39897"/>
    <cellStyle name="Normal 4 3 2 3 2 2 3 3 5" xfId="47012"/>
    <cellStyle name="Normal 4 3 2 3 2 2 3 3 6" xfId="54127"/>
    <cellStyle name="Normal 4 3 2 3 2 2 3 3 7" xfId="61242"/>
    <cellStyle name="Normal 4 3 2 3 2 2 3 4" xfId="9074"/>
    <cellStyle name="Normal 4 3 2 3 2 2 3 4 2" xfId="25487"/>
    <cellStyle name="Normal 4 3 2 3 2 2 3 5" xfId="16189"/>
    <cellStyle name="Normal 4 3 2 3 2 2 3 5 2" xfId="25488"/>
    <cellStyle name="Normal 4 3 2 3 2 2 3 6" xfId="25482"/>
    <cellStyle name="Normal 4 3 2 3 2 2 3 7" xfId="35158"/>
    <cellStyle name="Normal 4 3 2 3 2 2 3 8" xfId="42274"/>
    <cellStyle name="Normal 4 3 2 3 2 2 3 9" xfId="49389"/>
    <cellStyle name="Normal 4 3 2 3 2 2 4" xfId="2738"/>
    <cellStyle name="Normal 4 3 2 3 2 2 4 2" xfId="9853"/>
    <cellStyle name="Normal 4 3 2 3 2 2 4 2 2" xfId="25490"/>
    <cellStyle name="Normal 4 3 2 3 2 2 4 3" xfId="25489"/>
    <cellStyle name="Normal 4 3 2 3 2 2 4 4" xfId="35938"/>
    <cellStyle name="Normal 4 3 2 3 2 2 4 5" xfId="43053"/>
    <cellStyle name="Normal 4 3 2 3 2 2 4 6" xfId="50168"/>
    <cellStyle name="Normal 4 3 2 3 2 2 4 7" xfId="57283"/>
    <cellStyle name="Normal 4 3 2 3 2 2 5" xfId="5109"/>
    <cellStyle name="Normal 4 3 2 3 2 2 5 2" xfId="12224"/>
    <cellStyle name="Normal 4 3 2 3 2 2 5 2 2" xfId="25492"/>
    <cellStyle name="Normal 4 3 2 3 2 2 5 3" xfId="25491"/>
    <cellStyle name="Normal 4 3 2 3 2 2 5 4" xfId="38309"/>
    <cellStyle name="Normal 4 3 2 3 2 2 5 5" xfId="45424"/>
    <cellStyle name="Normal 4 3 2 3 2 2 5 6" xfId="52539"/>
    <cellStyle name="Normal 4 3 2 3 2 2 5 7" xfId="59654"/>
    <cellStyle name="Normal 4 3 2 3 2 2 6" xfId="7486"/>
    <cellStyle name="Normal 4 3 2 3 2 2 6 2" xfId="25493"/>
    <cellStyle name="Normal 4 3 2 3 2 2 7" xfId="14601"/>
    <cellStyle name="Normal 4 3 2 3 2 2 7 2" xfId="25494"/>
    <cellStyle name="Normal 4 3 2 3 2 2 8" xfId="25474"/>
    <cellStyle name="Normal 4 3 2 3 2 2 9" xfId="33570"/>
    <cellStyle name="Normal 4 3 2 3 2 3" xfId="563"/>
    <cellStyle name="Normal 4 3 2 3 2 3 10" xfId="40881"/>
    <cellStyle name="Normal 4 3 2 3 2 3 11" xfId="47996"/>
    <cellStyle name="Normal 4 3 2 3 2 3 12" xfId="55111"/>
    <cellStyle name="Normal 4 3 2 3 2 3 2" xfId="1364"/>
    <cellStyle name="Normal 4 3 2 3 2 3 2 10" xfId="55910"/>
    <cellStyle name="Normal 4 3 2 3 2 3 2 2" xfId="3732"/>
    <cellStyle name="Normal 4 3 2 3 2 3 2 2 2" xfId="10847"/>
    <cellStyle name="Normal 4 3 2 3 2 3 2 2 2 2" xfId="25498"/>
    <cellStyle name="Normal 4 3 2 3 2 3 2 2 3" xfId="25497"/>
    <cellStyle name="Normal 4 3 2 3 2 3 2 2 4" xfId="36932"/>
    <cellStyle name="Normal 4 3 2 3 2 3 2 2 5" xfId="44047"/>
    <cellStyle name="Normal 4 3 2 3 2 3 2 2 6" xfId="51162"/>
    <cellStyle name="Normal 4 3 2 3 2 3 2 2 7" xfId="58277"/>
    <cellStyle name="Normal 4 3 2 3 2 3 2 3" xfId="6103"/>
    <cellStyle name="Normal 4 3 2 3 2 3 2 3 2" xfId="13218"/>
    <cellStyle name="Normal 4 3 2 3 2 3 2 3 2 2" xfId="25500"/>
    <cellStyle name="Normal 4 3 2 3 2 3 2 3 3" xfId="25499"/>
    <cellStyle name="Normal 4 3 2 3 2 3 2 3 4" xfId="39303"/>
    <cellStyle name="Normal 4 3 2 3 2 3 2 3 5" xfId="46418"/>
    <cellStyle name="Normal 4 3 2 3 2 3 2 3 6" xfId="53533"/>
    <cellStyle name="Normal 4 3 2 3 2 3 2 3 7" xfId="60648"/>
    <cellStyle name="Normal 4 3 2 3 2 3 2 4" xfId="8480"/>
    <cellStyle name="Normal 4 3 2 3 2 3 2 4 2" xfId="25501"/>
    <cellStyle name="Normal 4 3 2 3 2 3 2 5" xfId="15595"/>
    <cellStyle name="Normal 4 3 2 3 2 3 2 5 2" xfId="25502"/>
    <cellStyle name="Normal 4 3 2 3 2 3 2 6" xfId="25496"/>
    <cellStyle name="Normal 4 3 2 3 2 3 2 7" xfId="34564"/>
    <cellStyle name="Normal 4 3 2 3 2 3 2 8" xfId="41680"/>
    <cellStyle name="Normal 4 3 2 3 2 3 2 9" xfId="48795"/>
    <cellStyle name="Normal 4 3 2 3 2 3 3" xfId="2154"/>
    <cellStyle name="Normal 4 3 2 3 2 3 3 10" xfId="56699"/>
    <cellStyle name="Normal 4 3 2 3 2 3 3 2" xfId="4521"/>
    <cellStyle name="Normal 4 3 2 3 2 3 3 2 2" xfId="11636"/>
    <cellStyle name="Normal 4 3 2 3 2 3 3 2 2 2" xfId="25505"/>
    <cellStyle name="Normal 4 3 2 3 2 3 3 2 3" xfId="25504"/>
    <cellStyle name="Normal 4 3 2 3 2 3 3 2 4" xfId="37721"/>
    <cellStyle name="Normal 4 3 2 3 2 3 3 2 5" xfId="44836"/>
    <cellStyle name="Normal 4 3 2 3 2 3 3 2 6" xfId="51951"/>
    <cellStyle name="Normal 4 3 2 3 2 3 3 2 7" xfId="59066"/>
    <cellStyle name="Normal 4 3 2 3 2 3 3 3" xfId="6892"/>
    <cellStyle name="Normal 4 3 2 3 2 3 3 3 2" xfId="14007"/>
    <cellStyle name="Normal 4 3 2 3 2 3 3 3 2 2" xfId="25507"/>
    <cellStyle name="Normal 4 3 2 3 2 3 3 3 3" xfId="25506"/>
    <cellStyle name="Normal 4 3 2 3 2 3 3 3 4" xfId="40092"/>
    <cellStyle name="Normal 4 3 2 3 2 3 3 3 5" xfId="47207"/>
    <cellStyle name="Normal 4 3 2 3 2 3 3 3 6" xfId="54322"/>
    <cellStyle name="Normal 4 3 2 3 2 3 3 3 7" xfId="61437"/>
    <cellStyle name="Normal 4 3 2 3 2 3 3 4" xfId="9269"/>
    <cellStyle name="Normal 4 3 2 3 2 3 3 4 2" xfId="25508"/>
    <cellStyle name="Normal 4 3 2 3 2 3 3 5" xfId="16384"/>
    <cellStyle name="Normal 4 3 2 3 2 3 3 5 2" xfId="25509"/>
    <cellStyle name="Normal 4 3 2 3 2 3 3 6" xfId="25503"/>
    <cellStyle name="Normal 4 3 2 3 2 3 3 7" xfId="35353"/>
    <cellStyle name="Normal 4 3 2 3 2 3 3 8" xfId="42469"/>
    <cellStyle name="Normal 4 3 2 3 2 3 3 9" xfId="49584"/>
    <cellStyle name="Normal 4 3 2 3 2 3 4" xfId="2933"/>
    <cellStyle name="Normal 4 3 2 3 2 3 4 2" xfId="10048"/>
    <cellStyle name="Normal 4 3 2 3 2 3 4 2 2" xfId="25511"/>
    <cellStyle name="Normal 4 3 2 3 2 3 4 3" xfId="25510"/>
    <cellStyle name="Normal 4 3 2 3 2 3 4 4" xfId="36133"/>
    <cellStyle name="Normal 4 3 2 3 2 3 4 5" xfId="43248"/>
    <cellStyle name="Normal 4 3 2 3 2 3 4 6" xfId="50363"/>
    <cellStyle name="Normal 4 3 2 3 2 3 4 7" xfId="57478"/>
    <cellStyle name="Normal 4 3 2 3 2 3 5" xfId="5304"/>
    <cellStyle name="Normal 4 3 2 3 2 3 5 2" xfId="12419"/>
    <cellStyle name="Normal 4 3 2 3 2 3 5 2 2" xfId="25513"/>
    <cellStyle name="Normal 4 3 2 3 2 3 5 3" xfId="25512"/>
    <cellStyle name="Normal 4 3 2 3 2 3 5 4" xfId="38504"/>
    <cellStyle name="Normal 4 3 2 3 2 3 5 5" xfId="45619"/>
    <cellStyle name="Normal 4 3 2 3 2 3 5 6" xfId="52734"/>
    <cellStyle name="Normal 4 3 2 3 2 3 5 7" xfId="59849"/>
    <cellStyle name="Normal 4 3 2 3 2 3 6" xfId="7681"/>
    <cellStyle name="Normal 4 3 2 3 2 3 6 2" xfId="25514"/>
    <cellStyle name="Normal 4 3 2 3 2 3 7" xfId="14796"/>
    <cellStyle name="Normal 4 3 2 3 2 3 7 2" xfId="25515"/>
    <cellStyle name="Normal 4 3 2 3 2 3 8" xfId="25495"/>
    <cellStyle name="Normal 4 3 2 3 2 3 9" xfId="33765"/>
    <cellStyle name="Normal 4 3 2 3 2 4" xfId="706"/>
    <cellStyle name="Normal 4 3 2 3 2 4 10" xfId="41024"/>
    <cellStyle name="Normal 4 3 2 3 2 4 11" xfId="48139"/>
    <cellStyle name="Normal 4 3 2 3 2 4 12" xfId="55254"/>
    <cellStyle name="Normal 4 3 2 3 2 4 2" xfId="1507"/>
    <cellStyle name="Normal 4 3 2 3 2 4 2 10" xfId="56053"/>
    <cellStyle name="Normal 4 3 2 3 2 4 2 2" xfId="3875"/>
    <cellStyle name="Normal 4 3 2 3 2 4 2 2 2" xfId="10990"/>
    <cellStyle name="Normal 4 3 2 3 2 4 2 2 2 2" xfId="25519"/>
    <cellStyle name="Normal 4 3 2 3 2 4 2 2 3" xfId="25518"/>
    <cellStyle name="Normal 4 3 2 3 2 4 2 2 4" xfId="37075"/>
    <cellStyle name="Normal 4 3 2 3 2 4 2 2 5" xfId="44190"/>
    <cellStyle name="Normal 4 3 2 3 2 4 2 2 6" xfId="51305"/>
    <cellStyle name="Normal 4 3 2 3 2 4 2 2 7" xfId="58420"/>
    <cellStyle name="Normal 4 3 2 3 2 4 2 3" xfId="6246"/>
    <cellStyle name="Normal 4 3 2 3 2 4 2 3 2" xfId="13361"/>
    <cellStyle name="Normal 4 3 2 3 2 4 2 3 2 2" xfId="25521"/>
    <cellStyle name="Normal 4 3 2 3 2 4 2 3 3" xfId="25520"/>
    <cellStyle name="Normal 4 3 2 3 2 4 2 3 4" xfId="39446"/>
    <cellStyle name="Normal 4 3 2 3 2 4 2 3 5" xfId="46561"/>
    <cellStyle name="Normal 4 3 2 3 2 4 2 3 6" xfId="53676"/>
    <cellStyle name="Normal 4 3 2 3 2 4 2 3 7" xfId="60791"/>
    <cellStyle name="Normal 4 3 2 3 2 4 2 4" xfId="8623"/>
    <cellStyle name="Normal 4 3 2 3 2 4 2 4 2" xfId="25522"/>
    <cellStyle name="Normal 4 3 2 3 2 4 2 5" xfId="15738"/>
    <cellStyle name="Normal 4 3 2 3 2 4 2 5 2" xfId="25523"/>
    <cellStyle name="Normal 4 3 2 3 2 4 2 6" xfId="25517"/>
    <cellStyle name="Normal 4 3 2 3 2 4 2 7" xfId="34707"/>
    <cellStyle name="Normal 4 3 2 3 2 4 2 8" xfId="41823"/>
    <cellStyle name="Normal 4 3 2 3 2 4 2 9" xfId="48938"/>
    <cellStyle name="Normal 4 3 2 3 2 4 3" xfId="2297"/>
    <cellStyle name="Normal 4 3 2 3 2 4 3 10" xfId="56842"/>
    <cellStyle name="Normal 4 3 2 3 2 4 3 2" xfId="4664"/>
    <cellStyle name="Normal 4 3 2 3 2 4 3 2 2" xfId="11779"/>
    <cellStyle name="Normal 4 3 2 3 2 4 3 2 2 2" xfId="25526"/>
    <cellStyle name="Normal 4 3 2 3 2 4 3 2 3" xfId="25525"/>
    <cellStyle name="Normal 4 3 2 3 2 4 3 2 4" xfId="37864"/>
    <cellStyle name="Normal 4 3 2 3 2 4 3 2 5" xfId="44979"/>
    <cellStyle name="Normal 4 3 2 3 2 4 3 2 6" xfId="52094"/>
    <cellStyle name="Normal 4 3 2 3 2 4 3 2 7" xfId="59209"/>
    <cellStyle name="Normal 4 3 2 3 2 4 3 3" xfId="7035"/>
    <cellStyle name="Normal 4 3 2 3 2 4 3 3 2" xfId="14150"/>
    <cellStyle name="Normal 4 3 2 3 2 4 3 3 2 2" xfId="25528"/>
    <cellStyle name="Normal 4 3 2 3 2 4 3 3 3" xfId="25527"/>
    <cellStyle name="Normal 4 3 2 3 2 4 3 3 4" xfId="40235"/>
    <cellStyle name="Normal 4 3 2 3 2 4 3 3 5" xfId="47350"/>
    <cellStyle name="Normal 4 3 2 3 2 4 3 3 6" xfId="54465"/>
    <cellStyle name="Normal 4 3 2 3 2 4 3 3 7" xfId="61580"/>
    <cellStyle name="Normal 4 3 2 3 2 4 3 4" xfId="9412"/>
    <cellStyle name="Normal 4 3 2 3 2 4 3 4 2" xfId="25529"/>
    <cellStyle name="Normal 4 3 2 3 2 4 3 5" xfId="16527"/>
    <cellStyle name="Normal 4 3 2 3 2 4 3 5 2" xfId="25530"/>
    <cellStyle name="Normal 4 3 2 3 2 4 3 6" xfId="25524"/>
    <cellStyle name="Normal 4 3 2 3 2 4 3 7" xfId="35496"/>
    <cellStyle name="Normal 4 3 2 3 2 4 3 8" xfId="42612"/>
    <cellStyle name="Normal 4 3 2 3 2 4 3 9" xfId="49727"/>
    <cellStyle name="Normal 4 3 2 3 2 4 4" xfId="3076"/>
    <cellStyle name="Normal 4 3 2 3 2 4 4 2" xfId="10191"/>
    <cellStyle name="Normal 4 3 2 3 2 4 4 2 2" xfId="25532"/>
    <cellStyle name="Normal 4 3 2 3 2 4 4 3" xfId="25531"/>
    <cellStyle name="Normal 4 3 2 3 2 4 4 4" xfId="36276"/>
    <cellStyle name="Normal 4 3 2 3 2 4 4 5" xfId="43391"/>
    <cellStyle name="Normal 4 3 2 3 2 4 4 6" xfId="50506"/>
    <cellStyle name="Normal 4 3 2 3 2 4 4 7" xfId="57621"/>
    <cellStyle name="Normal 4 3 2 3 2 4 5" xfId="5447"/>
    <cellStyle name="Normal 4 3 2 3 2 4 5 2" xfId="12562"/>
    <cellStyle name="Normal 4 3 2 3 2 4 5 2 2" xfId="25534"/>
    <cellStyle name="Normal 4 3 2 3 2 4 5 3" xfId="25533"/>
    <cellStyle name="Normal 4 3 2 3 2 4 5 4" xfId="38647"/>
    <cellStyle name="Normal 4 3 2 3 2 4 5 5" xfId="45762"/>
    <cellStyle name="Normal 4 3 2 3 2 4 5 6" xfId="52877"/>
    <cellStyle name="Normal 4 3 2 3 2 4 5 7" xfId="59992"/>
    <cellStyle name="Normal 4 3 2 3 2 4 6" xfId="7824"/>
    <cellStyle name="Normal 4 3 2 3 2 4 6 2" xfId="25535"/>
    <cellStyle name="Normal 4 3 2 3 2 4 7" xfId="14939"/>
    <cellStyle name="Normal 4 3 2 3 2 4 7 2" xfId="25536"/>
    <cellStyle name="Normal 4 3 2 3 2 4 8" xfId="25516"/>
    <cellStyle name="Normal 4 3 2 3 2 4 9" xfId="33908"/>
    <cellStyle name="Normal 4 3 2 3 2 5" xfId="974"/>
    <cellStyle name="Normal 4 3 2 3 2 5 10" xfId="55520"/>
    <cellStyle name="Normal 4 3 2 3 2 5 2" xfId="3342"/>
    <cellStyle name="Normal 4 3 2 3 2 5 2 2" xfId="10457"/>
    <cellStyle name="Normal 4 3 2 3 2 5 2 2 2" xfId="25539"/>
    <cellStyle name="Normal 4 3 2 3 2 5 2 3" xfId="25538"/>
    <cellStyle name="Normal 4 3 2 3 2 5 2 4" xfId="36542"/>
    <cellStyle name="Normal 4 3 2 3 2 5 2 5" xfId="43657"/>
    <cellStyle name="Normal 4 3 2 3 2 5 2 6" xfId="50772"/>
    <cellStyle name="Normal 4 3 2 3 2 5 2 7" xfId="57887"/>
    <cellStyle name="Normal 4 3 2 3 2 5 3" xfId="5713"/>
    <cellStyle name="Normal 4 3 2 3 2 5 3 2" xfId="12828"/>
    <cellStyle name="Normal 4 3 2 3 2 5 3 2 2" xfId="25541"/>
    <cellStyle name="Normal 4 3 2 3 2 5 3 3" xfId="25540"/>
    <cellStyle name="Normal 4 3 2 3 2 5 3 4" xfId="38913"/>
    <cellStyle name="Normal 4 3 2 3 2 5 3 5" xfId="46028"/>
    <cellStyle name="Normal 4 3 2 3 2 5 3 6" xfId="53143"/>
    <cellStyle name="Normal 4 3 2 3 2 5 3 7" xfId="60258"/>
    <cellStyle name="Normal 4 3 2 3 2 5 4" xfId="8090"/>
    <cellStyle name="Normal 4 3 2 3 2 5 4 2" xfId="25542"/>
    <cellStyle name="Normal 4 3 2 3 2 5 5" xfId="15205"/>
    <cellStyle name="Normal 4 3 2 3 2 5 5 2" xfId="25543"/>
    <cellStyle name="Normal 4 3 2 3 2 5 6" xfId="25537"/>
    <cellStyle name="Normal 4 3 2 3 2 5 7" xfId="34174"/>
    <cellStyle name="Normal 4 3 2 3 2 5 8" xfId="41290"/>
    <cellStyle name="Normal 4 3 2 3 2 5 9" xfId="48405"/>
    <cellStyle name="Normal 4 3 2 3 2 6" xfId="1764"/>
    <cellStyle name="Normal 4 3 2 3 2 6 10" xfId="56309"/>
    <cellStyle name="Normal 4 3 2 3 2 6 2" xfId="4131"/>
    <cellStyle name="Normal 4 3 2 3 2 6 2 2" xfId="11246"/>
    <cellStyle name="Normal 4 3 2 3 2 6 2 2 2" xfId="25546"/>
    <cellStyle name="Normal 4 3 2 3 2 6 2 3" xfId="25545"/>
    <cellStyle name="Normal 4 3 2 3 2 6 2 4" xfId="37331"/>
    <cellStyle name="Normal 4 3 2 3 2 6 2 5" xfId="44446"/>
    <cellStyle name="Normal 4 3 2 3 2 6 2 6" xfId="51561"/>
    <cellStyle name="Normal 4 3 2 3 2 6 2 7" xfId="58676"/>
    <cellStyle name="Normal 4 3 2 3 2 6 3" xfId="6502"/>
    <cellStyle name="Normal 4 3 2 3 2 6 3 2" xfId="13617"/>
    <cellStyle name="Normal 4 3 2 3 2 6 3 2 2" xfId="25548"/>
    <cellStyle name="Normal 4 3 2 3 2 6 3 3" xfId="25547"/>
    <cellStyle name="Normal 4 3 2 3 2 6 3 4" xfId="39702"/>
    <cellStyle name="Normal 4 3 2 3 2 6 3 5" xfId="46817"/>
    <cellStyle name="Normal 4 3 2 3 2 6 3 6" xfId="53932"/>
    <cellStyle name="Normal 4 3 2 3 2 6 3 7" xfId="61047"/>
    <cellStyle name="Normal 4 3 2 3 2 6 4" xfId="8879"/>
    <cellStyle name="Normal 4 3 2 3 2 6 4 2" xfId="25549"/>
    <cellStyle name="Normal 4 3 2 3 2 6 5" xfId="15994"/>
    <cellStyle name="Normal 4 3 2 3 2 6 5 2" xfId="25550"/>
    <cellStyle name="Normal 4 3 2 3 2 6 6" xfId="25544"/>
    <cellStyle name="Normal 4 3 2 3 2 6 7" xfId="34963"/>
    <cellStyle name="Normal 4 3 2 3 2 6 8" xfId="42079"/>
    <cellStyle name="Normal 4 3 2 3 2 6 9" xfId="49194"/>
    <cellStyle name="Normal 4 3 2 3 2 7" xfId="2543"/>
    <cellStyle name="Normal 4 3 2 3 2 7 2" xfId="9658"/>
    <cellStyle name="Normal 4 3 2 3 2 7 2 2" xfId="25552"/>
    <cellStyle name="Normal 4 3 2 3 2 7 3" xfId="25551"/>
    <cellStyle name="Normal 4 3 2 3 2 7 4" xfId="35743"/>
    <cellStyle name="Normal 4 3 2 3 2 7 5" xfId="42858"/>
    <cellStyle name="Normal 4 3 2 3 2 7 6" xfId="49973"/>
    <cellStyle name="Normal 4 3 2 3 2 7 7" xfId="57088"/>
    <cellStyle name="Normal 4 3 2 3 2 8" xfId="4914"/>
    <cellStyle name="Normal 4 3 2 3 2 8 2" xfId="12029"/>
    <cellStyle name="Normal 4 3 2 3 2 8 2 2" xfId="25554"/>
    <cellStyle name="Normal 4 3 2 3 2 8 3" xfId="25553"/>
    <cellStyle name="Normal 4 3 2 3 2 8 4" xfId="38114"/>
    <cellStyle name="Normal 4 3 2 3 2 8 5" xfId="45229"/>
    <cellStyle name="Normal 4 3 2 3 2 8 6" xfId="52344"/>
    <cellStyle name="Normal 4 3 2 3 2 8 7" xfId="59459"/>
    <cellStyle name="Normal 4 3 2 3 2 9" xfId="7291"/>
    <cellStyle name="Normal 4 3 2 3 2 9 2" xfId="25555"/>
    <cellStyle name="Normal 4 3 2 3 3" xfId="286"/>
    <cellStyle name="Normal 4 3 2 3 3 10" xfId="40604"/>
    <cellStyle name="Normal 4 3 2 3 3 11" xfId="47719"/>
    <cellStyle name="Normal 4 3 2 3 3 12" xfId="54834"/>
    <cellStyle name="Normal 4 3 2 3 3 2" xfId="1087"/>
    <cellStyle name="Normal 4 3 2 3 3 2 10" xfId="55633"/>
    <cellStyle name="Normal 4 3 2 3 3 2 2" xfId="3455"/>
    <cellStyle name="Normal 4 3 2 3 3 2 2 2" xfId="10570"/>
    <cellStyle name="Normal 4 3 2 3 3 2 2 2 2" xfId="25559"/>
    <cellStyle name="Normal 4 3 2 3 3 2 2 3" xfId="25558"/>
    <cellStyle name="Normal 4 3 2 3 3 2 2 4" xfId="36655"/>
    <cellStyle name="Normal 4 3 2 3 3 2 2 5" xfId="43770"/>
    <cellStyle name="Normal 4 3 2 3 3 2 2 6" xfId="50885"/>
    <cellStyle name="Normal 4 3 2 3 3 2 2 7" xfId="58000"/>
    <cellStyle name="Normal 4 3 2 3 3 2 3" xfId="5826"/>
    <cellStyle name="Normal 4 3 2 3 3 2 3 2" xfId="12941"/>
    <cellStyle name="Normal 4 3 2 3 3 2 3 2 2" xfId="25561"/>
    <cellStyle name="Normal 4 3 2 3 3 2 3 3" xfId="25560"/>
    <cellStyle name="Normal 4 3 2 3 3 2 3 4" xfId="39026"/>
    <cellStyle name="Normal 4 3 2 3 3 2 3 5" xfId="46141"/>
    <cellStyle name="Normal 4 3 2 3 3 2 3 6" xfId="53256"/>
    <cellStyle name="Normal 4 3 2 3 3 2 3 7" xfId="60371"/>
    <cellStyle name="Normal 4 3 2 3 3 2 4" xfId="8203"/>
    <cellStyle name="Normal 4 3 2 3 3 2 4 2" xfId="25562"/>
    <cellStyle name="Normal 4 3 2 3 3 2 5" xfId="15318"/>
    <cellStyle name="Normal 4 3 2 3 3 2 5 2" xfId="25563"/>
    <cellStyle name="Normal 4 3 2 3 3 2 6" xfId="25557"/>
    <cellStyle name="Normal 4 3 2 3 3 2 7" xfId="34287"/>
    <cellStyle name="Normal 4 3 2 3 3 2 8" xfId="41403"/>
    <cellStyle name="Normal 4 3 2 3 3 2 9" xfId="48518"/>
    <cellStyle name="Normal 4 3 2 3 3 3" xfId="1877"/>
    <cellStyle name="Normal 4 3 2 3 3 3 10" xfId="56422"/>
    <cellStyle name="Normal 4 3 2 3 3 3 2" xfId="4244"/>
    <cellStyle name="Normal 4 3 2 3 3 3 2 2" xfId="11359"/>
    <cellStyle name="Normal 4 3 2 3 3 3 2 2 2" xfId="25566"/>
    <cellStyle name="Normal 4 3 2 3 3 3 2 3" xfId="25565"/>
    <cellStyle name="Normal 4 3 2 3 3 3 2 4" xfId="37444"/>
    <cellStyle name="Normal 4 3 2 3 3 3 2 5" xfId="44559"/>
    <cellStyle name="Normal 4 3 2 3 3 3 2 6" xfId="51674"/>
    <cellStyle name="Normal 4 3 2 3 3 3 2 7" xfId="58789"/>
    <cellStyle name="Normal 4 3 2 3 3 3 3" xfId="6615"/>
    <cellStyle name="Normal 4 3 2 3 3 3 3 2" xfId="13730"/>
    <cellStyle name="Normal 4 3 2 3 3 3 3 2 2" xfId="25568"/>
    <cellStyle name="Normal 4 3 2 3 3 3 3 3" xfId="25567"/>
    <cellStyle name="Normal 4 3 2 3 3 3 3 4" xfId="39815"/>
    <cellStyle name="Normal 4 3 2 3 3 3 3 5" xfId="46930"/>
    <cellStyle name="Normal 4 3 2 3 3 3 3 6" xfId="54045"/>
    <cellStyle name="Normal 4 3 2 3 3 3 3 7" xfId="61160"/>
    <cellStyle name="Normal 4 3 2 3 3 3 4" xfId="8992"/>
    <cellStyle name="Normal 4 3 2 3 3 3 4 2" xfId="25569"/>
    <cellStyle name="Normal 4 3 2 3 3 3 5" xfId="16107"/>
    <cellStyle name="Normal 4 3 2 3 3 3 5 2" xfId="25570"/>
    <cellStyle name="Normal 4 3 2 3 3 3 6" xfId="25564"/>
    <cellStyle name="Normal 4 3 2 3 3 3 7" xfId="35076"/>
    <cellStyle name="Normal 4 3 2 3 3 3 8" xfId="42192"/>
    <cellStyle name="Normal 4 3 2 3 3 3 9" xfId="49307"/>
    <cellStyle name="Normal 4 3 2 3 3 4" xfId="2656"/>
    <cellStyle name="Normal 4 3 2 3 3 4 2" xfId="9771"/>
    <cellStyle name="Normal 4 3 2 3 3 4 2 2" xfId="25572"/>
    <cellStyle name="Normal 4 3 2 3 3 4 3" xfId="25571"/>
    <cellStyle name="Normal 4 3 2 3 3 4 4" xfId="35856"/>
    <cellStyle name="Normal 4 3 2 3 3 4 5" xfId="42971"/>
    <cellStyle name="Normal 4 3 2 3 3 4 6" xfId="50086"/>
    <cellStyle name="Normal 4 3 2 3 3 4 7" xfId="57201"/>
    <cellStyle name="Normal 4 3 2 3 3 5" xfId="5027"/>
    <cellStyle name="Normal 4 3 2 3 3 5 2" xfId="12142"/>
    <cellStyle name="Normal 4 3 2 3 3 5 2 2" xfId="25574"/>
    <cellStyle name="Normal 4 3 2 3 3 5 3" xfId="25573"/>
    <cellStyle name="Normal 4 3 2 3 3 5 4" xfId="38227"/>
    <cellStyle name="Normal 4 3 2 3 3 5 5" xfId="45342"/>
    <cellStyle name="Normal 4 3 2 3 3 5 6" xfId="52457"/>
    <cellStyle name="Normal 4 3 2 3 3 5 7" xfId="59572"/>
    <cellStyle name="Normal 4 3 2 3 3 6" xfId="7404"/>
    <cellStyle name="Normal 4 3 2 3 3 6 2" xfId="25575"/>
    <cellStyle name="Normal 4 3 2 3 3 7" xfId="14519"/>
    <cellStyle name="Normal 4 3 2 3 3 7 2" xfId="25576"/>
    <cellStyle name="Normal 4 3 2 3 3 8" xfId="25556"/>
    <cellStyle name="Normal 4 3 2 3 3 9" xfId="33488"/>
    <cellStyle name="Normal 4 3 2 3 4" xfId="481"/>
    <cellStyle name="Normal 4 3 2 3 4 10" xfId="40799"/>
    <cellStyle name="Normal 4 3 2 3 4 11" xfId="47914"/>
    <cellStyle name="Normal 4 3 2 3 4 12" xfId="55029"/>
    <cellStyle name="Normal 4 3 2 3 4 2" xfId="1282"/>
    <cellStyle name="Normal 4 3 2 3 4 2 10" xfId="55828"/>
    <cellStyle name="Normal 4 3 2 3 4 2 2" xfId="3650"/>
    <cellStyle name="Normal 4 3 2 3 4 2 2 2" xfId="10765"/>
    <cellStyle name="Normal 4 3 2 3 4 2 2 2 2" xfId="25580"/>
    <cellStyle name="Normal 4 3 2 3 4 2 2 3" xfId="25579"/>
    <cellStyle name="Normal 4 3 2 3 4 2 2 4" xfId="36850"/>
    <cellStyle name="Normal 4 3 2 3 4 2 2 5" xfId="43965"/>
    <cellStyle name="Normal 4 3 2 3 4 2 2 6" xfId="51080"/>
    <cellStyle name="Normal 4 3 2 3 4 2 2 7" xfId="58195"/>
    <cellStyle name="Normal 4 3 2 3 4 2 3" xfId="6021"/>
    <cellStyle name="Normal 4 3 2 3 4 2 3 2" xfId="13136"/>
    <cellStyle name="Normal 4 3 2 3 4 2 3 2 2" xfId="25582"/>
    <cellStyle name="Normal 4 3 2 3 4 2 3 3" xfId="25581"/>
    <cellStyle name="Normal 4 3 2 3 4 2 3 4" xfId="39221"/>
    <cellStyle name="Normal 4 3 2 3 4 2 3 5" xfId="46336"/>
    <cellStyle name="Normal 4 3 2 3 4 2 3 6" xfId="53451"/>
    <cellStyle name="Normal 4 3 2 3 4 2 3 7" xfId="60566"/>
    <cellStyle name="Normal 4 3 2 3 4 2 4" xfId="8398"/>
    <cellStyle name="Normal 4 3 2 3 4 2 4 2" xfId="25583"/>
    <cellStyle name="Normal 4 3 2 3 4 2 5" xfId="15513"/>
    <cellStyle name="Normal 4 3 2 3 4 2 5 2" xfId="25584"/>
    <cellStyle name="Normal 4 3 2 3 4 2 6" xfId="25578"/>
    <cellStyle name="Normal 4 3 2 3 4 2 7" xfId="34482"/>
    <cellStyle name="Normal 4 3 2 3 4 2 8" xfId="41598"/>
    <cellStyle name="Normal 4 3 2 3 4 2 9" xfId="48713"/>
    <cellStyle name="Normal 4 3 2 3 4 3" xfId="2072"/>
    <cellStyle name="Normal 4 3 2 3 4 3 10" xfId="56617"/>
    <cellStyle name="Normal 4 3 2 3 4 3 2" xfId="4439"/>
    <cellStyle name="Normal 4 3 2 3 4 3 2 2" xfId="11554"/>
    <cellStyle name="Normal 4 3 2 3 4 3 2 2 2" xfId="25587"/>
    <cellStyle name="Normal 4 3 2 3 4 3 2 3" xfId="25586"/>
    <cellStyle name="Normal 4 3 2 3 4 3 2 4" xfId="37639"/>
    <cellStyle name="Normal 4 3 2 3 4 3 2 5" xfId="44754"/>
    <cellStyle name="Normal 4 3 2 3 4 3 2 6" xfId="51869"/>
    <cellStyle name="Normal 4 3 2 3 4 3 2 7" xfId="58984"/>
    <cellStyle name="Normal 4 3 2 3 4 3 3" xfId="6810"/>
    <cellStyle name="Normal 4 3 2 3 4 3 3 2" xfId="13925"/>
    <cellStyle name="Normal 4 3 2 3 4 3 3 2 2" xfId="25589"/>
    <cellStyle name="Normal 4 3 2 3 4 3 3 3" xfId="25588"/>
    <cellStyle name="Normal 4 3 2 3 4 3 3 4" xfId="40010"/>
    <cellStyle name="Normal 4 3 2 3 4 3 3 5" xfId="47125"/>
    <cellStyle name="Normal 4 3 2 3 4 3 3 6" xfId="54240"/>
    <cellStyle name="Normal 4 3 2 3 4 3 3 7" xfId="61355"/>
    <cellStyle name="Normal 4 3 2 3 4 3 4" xfId="9187"/>
    <cellStyle name="Normal 4 3 2 3 4 3 4 2" xfId="25590"/>
    <cellStyle name="Normal 4 3 2 3 4 3 5" xfId="16302"/>
    <cellStyle name="Normal 4 3 2 3 4 3 5 2" xfId="25591"/>
    <cellStyle name="Normal 4 3 2 3 4 3 6" xfId="25585"/>
    <cellStyle name="Normal 4 3 2 3 4 3 7" xfId="35271"/>
    <cellStyle name="Normal 4 3 2 3 4 3 8" xfId="42387"/>
    <cellStyle name="Normal 4 3 2 3 4 3 9" xfId="49502"/>
    <cellStyle name="Normal 4 3 2 3 4 4" xfId="2851"/>
    <cellStyle name="Normal 4 3 2 3 4 4 2" xfId="9966"/>
    <cellStyle name="Normal 4 3 2 3 4 4 2 2" xfId="25593"/>
    <cellStyle name="Normal 4 3 2 3 4 4 3" xfId="25592"/>
    <cellStyle name="Normal 4 3 2 3 4 4 4" xfId="36051"/>
    <cellStyle name="Normal 4 3 2 3 4 4 5" xfId="43166"/>
    <cellStyle name="Normal 4 3 2 3 4 4 6" xfId="50281"/>
    <cellStyle name="Normal 4 3 2 3 4 4 7" xfId="57396"/>
    <cellStyle name="Normal 4 3 2 3 4 5" xfId="5222"/>
    <cellStyle name="Normal 4 3 2 3 4 5 2" xfId="12337"/>
    <cellStyle name="Normal 4 3 2 3 4 5 2 2" xfId="25595"/>
    <cellStyle name="Normal 4 3 2 3 4 5 3" xfId="25594"/>
    <cellStyle name="Normal 4 3 2 3 4 5 4" xfId="38422"/>
    <cellStyle name="Normal 4 3 2 3 4 5 5" xfId="45537"/>
    <cellStyle name="Normal 4 3 2 3 4 5 6" xfId="52652"/>
    <cellStyle name="Normal 4 3 2 3 4 5 7" xfId="59767"/>
    <cellStyle name="Normal 4 3 2 3 4 6" xfId="7599"/>
    <cellStyle name="Normal 4 3 2 3 4 6 2" xfId="25596"/>
    <cellStyle name="Normal 4 3 2 3 4 7" xfId="14714"/>
    <cellStyle name="Normal 4 3 2 3 4 7 2" xfId="25597"/>
    <cellStyle name="Normal 4 3 2 3 4 8" xfId="25577"/>
    <cellStyle name="Normal 4 3 2 3 4 9" xfId="33683"/>
    <cellStyle name="Normal 4 3 2 3 5" xfId="705"/>
    <cellStyle name="Normal 4 3 2 3 5 10" xfId="41023"/>
    <cellStyle name="Normal 4 3 2 3 5 11" xfId="48138"/>
    <cellStyle name="Normal 4 3 2 3 5 12" xfId="55253"/>
    <cellStyle name="Normal 4 3 2 3 5 2" xfId="1506"/>
    <cellStyle name="Normal 4 3 2 3 5 2 10" xfId="56052"/>
    <cellStyle name="Normal 4 3 2 3 5 2 2" xfId="3874"/>
    <cellStyle name="Normal 4 3 2 3 5 2 2 2" xfId="10989"/>
    <cellStyle name="Normal 4 3 2 3 5 2 2 2 2" xfId="25601"/>
    <cellStyle name="Normal 4 3 2 3 5 2 2 3" xfId="25600"/>
    <cellStyle name="Normal 4 3 2 3 5 2 2 4" xfId="37074"/>
    <cellStyle name="Normal 4 3 2 3 5 2 2 5" xfId="44189"/>
    <cellStyle name="Normal 4 3 2 3 5 2 2 6" xfId="51304"/>
    <cellStyle name="Normal 4 3 2 3 5 2 2 7" xfId="58419"/>
    <cellStyle name="Normal 4 3 2 3 5 2 3" xfId="6245"/>
    <cellStyle name="Normal 4 3 2 3 5 2 3 2" xfId="13360"/>
    <cellStyle name="Normal 4 3 2 3 5 2 3 2 2" xfId="25603"/>
    <cellStyle name="Normal 4 3 2 3 5 2 3 3" xfId="25602"/>
    <cellStyle name="Normal 4 3 2 3 5 2 3 4" xfId="39445"/>
    <cellStyle name="Normal 4 3 2 3 5 2 3 5" xfId="46560"/>
    <cellStyle name="Normal 4 3 2 3 5 2 3 6" xfId="53675"/>
    <cellStyle name="Normal 4 3 2 3 5 2 3 7" xfId="60790"/>
    <cellStyle name="Normal 4 3 2 3 5 2 4" xfId="8622"/>
    <cellStyle name="Normal 4 3 2 3 5 2 4 2" xfId="25604"/>
    <cellStyle name="Normal 4 3 2 3 5 2 5" xfId="15737"/>
    <cellStyle name="Normal 4 3 2 3 5 2 5 2" xfId="25605"/>
    <cellStyle name="Normal 4 3 2 3 5 2 6" xfId="25599"/>
    <cellStyle name="Normal 4 3 2 3 5 2 7" xfId="34706"/>
    <cellStyle name="Normal 4 3 2 3 5 2 8" xfId="41822"/>
    <cellStyle name="Normal 4 3 2 3 5 2 9" xfId="48937"/>
    <cellStyle name="Normal 4 3 2 3 5 3" xfId="2296"/>
    <cellStyle name="Normal 4 3 2 3 5 3 10" xfId="56841"/>
    <cellStyle name="Normal 4 3 2 3 5 3 2" xfId="4663"/>
    <cellStyle name="Normal 4 3 2 3 5 3 2 2" xfId="11778"/>
    <cellStyle name="Normal 4 3 2 3 5 3 2 2 2" xfId="25608"/>
    <cellStyle name="Normal 4 3 2 3 5 3 2 3" xfId="25607"/>
    <cellStyle name="Normal 4 3 2 3 5 3 2 4" xfId="37863"/>
    <cellStyle name="Normal 4 3 2 3 5 3 2 5" xfId="44978"/>
    <cellStyle name="Normal 4 3 2 3 5 3 2 6" xfId="52093"/>
    <cellStyle name="Normal 4 3 2 3 5 3 2 7" xfId="59208"/>
    <cellStyle name="Normal 4 3 2 3 5 3 3" xfId="7034"/>
    <cellStyle name="Normal 4 3 2 3 5 3 3 2" xfId="14149"/>
    <cellStyle name="Normal 4 3 2 3 5 3 3 2 2" xfId="25610"/>
    <cellStyle name="Normal 4 3 2 3 5 3 3 3" xfId="25609"/>
    <cellStyle name="Normal 4 3 2 3 5 3 3 4" xfId="40234"/>
    <cellStyle name="Normal 4 3 2 3 5 3 3 5" xfId="47349"/>
    <cellStyle name="Normal 4 3 2 3 5 3 3 6" xfId="54464"/>
    <cellStyle name="Normal 4 3 2 3 5 3 3 7" xfId="61579"/>
    <cellStyle name="Normal 4 3 2 3 5 3 4" xfId="9411"/>
    <cellStyle name="Normal 4 3 2 3 5 3 4 2" xfId="25611"/>
    <cellStyle name="Normal 4 3 2 3 5 3 5" xfId="16526"/>
    <cellStyle name="Normal 4 3 2 3 5 3 5 2" xfId="25612"/>
    <cellStyle name="Normal 4 3 2 3 5 3 6" xfId="25606"/>
    <cellStyle name="Normal 4 3 2 3 5 3 7" xfId="35495"/>
    <cellStyle name="Normal 4 3 2 3 5 3 8" xfId="42611"/>
    <cellStyle name="Normal 4 3 2 3 5 3 9" xfId="49726"/>
    <cellStyle name="Normal 4 3 2 3 5 4" xfId="3075"/>
    <cellStyle name="Normal 4 3 2 3 5 4 2" xfId="10190"/>
    <cellStyle name="Normal 4 3 2 3 5 4 2 2" xfId="25614"/>
    <cellStyle name="Normal 4 3 2 3 5 4 3" xfId="25613"/>
    <cellStyle name="Normal 4 3 2 3 5 4 4" xfId="36275"/>
    <cellStyle name="Normal 4 3 2 3 5 4 5" xfId="43390"/>
    <cellStyle name="Normal 4 3 2 3 5 4 6" xfId="50505"/>
    <cellStyle name="Normal 4 3 2 3 5 4 7" xfId="57620"/>
    <cellStyle name="Normal 4 3 2 3 5 5" xfId="5446"/>
    <cellStyle name="Normal 4 3 2 3 5 5 2" xfId="12561"/>
    <cellStyle name="Normal 4 3 2 3 5 5 2 2" xfId="25616"/>
    <cellStyle name="Normal 4 3 2 3 5 5 3" xfId="25615"/>
    <cellStyle name="Normal 4 3 2 3 5 5 4" xfId="38646"/>
    <cellStyle name="Normal 4 3 2 3 5 5 5" xfId="45761"/>
    <cellStyle name="Normal 4 3 2 3 5 5 6" xfId="52876"/>
    <cellStyle name="Normal 4 3 2 3 5 5 7" xfId="59991"/>
    <cellStyle name="Normal 4 3 2 3 5 6" xfId="7823"/>
    <cellStyle name="Normal 4 3 2 3 5 6 2" xfId="25617"/>
    <cellStyle name="Normal 4 3 2 3 5 7" xfId="14938"/>
    <cellStyle name="Normal 4 3 2 3 5 7 2" xfId="25618"/>
    <cellStyle name="Normal 4 3 2 3 5 8" xfId="25598"/>
    <cellStyle name="Normal 4 3 2 3 5 9" xfId="33907"/>
    <cellStyle name="Normal 4 3 2 3 6" xfId="892"/>
    <cellStyle name="Normal 4 3 2 3 6 10" xfId="55438"/>
    <cellStyle name="Normal 4 3 2 3 6 2" xfId="3260"/>
    <cellStyle name="Normal 4 3 2 3 6 2 2" xfId="10375"/>
    <cellStyle name="Normal 4 3 2 3 6 2 2 2" xfId="25621"/>
    <cellStyle name="Normal 4 3 2 3 6 2 3" xfId="25620"/>
    <cellStyle name="Normal 4 3 2 3 6 2 4" xfId="36460"/>
    <cellStyle name="Normal 4 3 2 3 6 2 5" xfId="43575"/>
    <cellStyle name="Normal 4 3 2 3 6 2 6" xfId="50690"/>
    <cellStyle name="Normal 4 3 2 3 6 2 7" xfId="57805"/>
    <cellStyle name="Normal 4 3 2 3 6 3" xfId="5631"/>
    <cellStyle name="Normal 4 3 2 3 6 3 2" xfId="12746"/>
    <cellStyle name="Normal 4 3 2 3 6 3 2 2" xfId="25623"/>
    <cellStyle name="Normal 4 3 2 3 6 3 3" xfId="25622"/>
    <cellStyle name="Normal 4 3 2 3 6 3 4" xfId="38831"/>
    <cellStyle name="Normal 4 3 2 3 6 3 5" xfId="45946"/>
    <cellStyle name="Normal 4 3 2 3 6 3 6" xfId="53061"/>
    <cellStyle name="Normal 4 3 2 3 6 3 7" xfId="60176"/>
    <cellStyle name="Normal 4 3 2 3 6 4" xfId="8008"/>
    <cellStyle name="Normal 4 3 2 3 6 4 2" xfId="25624"/>
    <cellStyle name="Normal 4 3 2 3 6 5" xfId="15123"/>
    <cellStyle name="Normal 4 3 2 3 6 5 2" xfId="25625"/>
    <cellStyle name="Normal 4 3 2 3 6 6" xfId="25619"/>
    <cellStyle name="Normal 4 3 2 3 6 7" xfId="34092"/>
    <cellStyle name="Normal 4 3 2 3 6 8" xfId="41208"/>
    <cellStyle name="Normal 4 3 2 3 6 9" xfId="48323"/>
    <cellStyle name="Normal 4 3 2 3 7" xfId="1682"/>
    <cellStyle name="Normal 4 3 2 3 7 10" xfId="56227"/>
    <cellStyle name="Normal 4 3 2 3 7 2" xfId="4049"/>
    <cellStyle name="Normal 4 3 2 3 7 2 2" xfId="11164"/>
    <cellStyle name="Normal 4 3 2 3 7 2 2 2" xfId="25628"/>
    <cellStyle name="Normal 4 3 2 3 7 2 3" xfId="25627"/>
    <cellStyle name="Normal 4 3 2 3 7 2 4" xfId="37249"/>
    <cellStyle name="Normal 4 3 2 3 7 2 5" xfId="44364"/>
    <cellStyle name="Normal 4 3 2 3 7 2 6" xfId="51479"/>
    <cellStyle name="Normal 4 3 2 3 7 2 7" xfId="58594"/>
    <cellStyle name="Normal 4 3 2 3 7 3" xfId="6420"/>
    <cellStyle name="Normal 4 3 2 3 7 3 2" xfId="13535"/>
    <cellStyle name="Normal 4 3 2 3 7 3 2 2" xfId="25630"/>
    <cellStyle name="Normal 4 3 2 3 7 3 3" xfId="25629"/>
    <cellStyle name="Normal 4 3 2 3 7 3 4" xfId="39620"/>
    <cellStyle name="Normal 4 3 2 3 7 3 5" xfId="46735"/>
    <cellStyle name="Normal 4 3 2 3 7 3 6" xfId="53850"/>
    <cellStyle name="Normal 4 3 2 3 7 3 7" xfId="60965"/>
    <cellStyle name="Normal 4 3 2 3 7 4" xfId="8797"/>
    <cellStyle name="Normal 4 3 2 3 7 4 2" xfId="25631"/>
    <cellStyle name="Normal 4 3 2 3 7 5" xfId="15912"/>
    <cellStyle name="Normal 4 3 2 3 7 5 2" xfId="25632"/>
    <cellStyle name="Normal 4 3 2 3 7 6" xfId="25626"/>
    <cellStyle name="Normal 4 3 2 3 7 7" xfId="34881"/>
    <cellStyle name="Normal 4 3 2 3 7 8" xfId="41997"/>
    <cellStyle name="Normal 4 3 2 3 7 9" xfId="49112"/>
    <cellStyle name="Normal 4 3 2 3 8" xfId="2461"/>
    <cellStyle name="Normal 4 3 2 3 8 2" xfId="9576"/>
    <cellStyle name="Normal 4 3 2 3 8 2 2" xfId="25634"/>
    <cellStyle name="Normal 4 3 2 3 8 3" xfId="25633"/>
    <cellStyle name="Normal 4 3 2 3 8 4" xfId="35661"/>
    <cellStyle name="Normal 4 3 2 3 8 5" xfId="42776"/>
    <cellStyle name="Normal 4 3 2 3 8 6" xfId="49891"/>
    <cellStyle name="Normal 4 3 2 3 8 7" xfId="57006"/>
    <cellStyle name="Normal 4 3 2 3 9" xfId="4832"/>
    <cellStyle name="Normal 4 3 2 3 9 2" xfId="11947"/>
    <cellStyle name="Normal 4 3 2 3 9 2 2" xfId="25636"/>
    <cellStyle name="Normal 4 3 2 3 9 3" xfId="25635"/>
    <cellStyle name="Normal 4 3 2 3 9 4" xfId="38032"/>
    <cellStyle name="Normal 4 3 2 3 9 5" xfId="45147"/>
    <cellStyle name="Normal 4 3 2 3 9 6" xfId="52262"/>
    <cellStyle name="Normal 4 3 2 3 9 7" xfId="59377"/>
    <cellStyle name="Normal 4 3 2 4" xfId="194"/>
    <cellStyle name="Normal 4 3 2 4 10" xfId="14431"/>
    <cellStyle name="Normal 4 3 2 4 10 2" xfId="25638"/>
    <cellStyle name="Normal 4 3 2 4 11" xfId="25637"/>
    <cellStyle name="Normal 4 3 2 4 12" xfId="33400"/>
    <cellStyle name="Normal 4 3 2 4 13" xfId="40516"/>
    <cellStyle name="Normal 4 3 2 4 14" xfId="47631"/>
    <cellStyle name="Normal 4 3 2 4 15" xfId="54746"/>
    <cellStyle name="Normal 4 3 2 4 2" xfId="393"/>
    <cellStyle name="Normal 4 3 2 4 2 10" xfId="40711"/>
    <cellStyle name="Normal 4 3 2 4 2 11" xfId="47826"/>
    <cellStyle name="Normal 4 3 2 4 2 12" xfId="54941"/>
    <cellStyle name="Normal 4 3 2 4 2 2" xfId="1194"/>
    <cellStyle name="Normal 4 3 2 4 2 2 10" xfId="55740"/>
    <cellStyle name="Normal 4 3 2 4 2 2 2" xfId="3562"/>
    <cellStyle name="Normal 4 3 2 4 2 2 2 2" xfId="10677"/>
    <cellStyle name="Normal 4 3 2 4 2 2 2 2 2" xfId="25642"/>
    <cellStyle name="Normal 4 3 2 4 2 2 2 3" xfId="25641"/>
    <cellStyle name="Normal 4 3 2 4 2 2 2 4" xfId="36762"/>
    <cellStyle name="Normal 4 3 2 4 2 2 2 5" xfId="43877"/>
    <cellStyle name="Normal 4 3 2 4 2 2 2 6" xfId="50992"/>
    <cellStyle name="Normal 4 3 2 4 2 2 2 7" xfId="58107"/>
    <cellStyle name="Normal 4 3 2 4 2 2 3" xfId="5933"/>
    <cellStyle name="Normal 4 3 2 4 2 2 3 2" xfId="13048"/>
    <cellStyle name="Normal 4 3 2 4 2 2 3 2 2" xfId="25644"/>
    <cellStyle name="Normal 4 3 2 4 2 2 3 3" xfId="25643"/>
    <cellStyle name="Normal 4 3 2 4 2 2 3 4" xfId="39133"/>
    <cellStyle name="Normal 4 3 2 4 2 2 3 5" xfId="46248"/>
    <cellStyle name="Normal 4 3 2 4 2 2 3 6" xfId="53363"/>
    <cellStyle name="Normal 4 3 2 4 2 2 3 7" xfId="60478"/>
    <cellStyle name="Normal 4 3 2 4 2 2 4" xfId="8310"/>
    <cellStyle name="Normal 4 3 2 4 2 2 4 2" xfId="25645"/>
    <cellStyle name="Normal 4 3 2 4 2 2 5" xfId="15425"/>
    <cellStyle name="Normal 4 3 2 4 2 2 5 2" xfId="25646"/>
    <cellStyle name="Normal 4 3 2 4 2 2 6" xfId="25640"/>
    <cellStyle name="Normal 4 3 2 4 2 2 7" xfId="34394"/>
    <cellStyle name="Normal 4 3 2 4 2 2 8" xfId="41510"/>
    <cellStyle name="Normal 4 3 2 4 2 2 9" xfId="48625"/>
    <cellStyle name="Normal 4 3 2 4 2 3" xfId="1984"/>
    <cellStyle name="Normal 4 3 2 4 2 3 10" xfId="56529"/>
    <cellStyle name="Normal 4 3 2 4 2 3 2" xfId="4351"/>
    <cellStyle name="Normal 4 3 2 4 2 3 2 2" xfId="11466"/>
    <cellStyle name="Normal 4 3 2 4 2 3 2 2 2" xfId="25649"/>
    <cellStyle name="Normal 4 3 2 4 2 3 2 3" xfId="25648"/>
    <cellStyle name="Normal 4 3 2 4 2 3 2 4" xfId="37551"/>
    <cellStyle name="Normal 4 3 2 4 2 3 2 5" xfId="44666"/>
    <cellStyle name="Normal 4 3 2 4 2 3 2 6" xfId="51781"/>
    <cellStyle name="Normal 4 3 2 4 2 3 2 7" xfId="58896"/>
    <cellStyle name="Normal 4 3 2 4 2 3 3" xfId="6722"/>
    <cellStyle name="Normal 4 3 2 4 2 3 3 2" xfId="13837"/>
    <cellStyle name="Normal 4 3 2 4 2 3 3 2 2" xfId="25651"/>
    <cellStyle name="Normal 4 3 2 4 2 3 3 3" xfId="25650"/>
    <cellStyle name="Normal 4 3 2 4 2 3 3 4" xfId="39922"/>
    <cellStyle name="Normal 4 3 2 4 2 3 3 5" xfId="47037"/>
    <cellStyle name="Normal 4 3 2 4 2 3 3 6" xfId="54152"/>
    <cellStyle name="Normal 4 3 2 4 2 3 3 7" xfId="61267"/>
    <cellStyle name="Normal 4 3 2 4 2 3 4" xfId="9099"/>
    <cellStyle name="Normal 4 3 2 4 2 3 4 2" xfId="25652"/>
    <cellStyle name="Normal 4 3 2 4 2 3 5" xfId="16214"/>
    <cellStyle name="Normal 4 3 2 4 2 3 5 2" xfId="25653"/>
    <cellStyle name="Normal 4 3 2 4 2 3 6" xfId="25647"/>
    <cellStyle name="Normal 4 3 2 4 2 3 7" xfId="35183"/>
    <cellStyle name="Normal 4 3 2 4 2 3 8" xfId="42299"/>
    <cellStyle name="Normal 4 3 2 4 2 3 9" xfId="49414"/>
    <cellStyle name="Normal 4 3 2 4 2 4" xfId="2763"/>
    <cellStyle name="Normal 4 3 2 4 2 4 2" xfId="9878"/>
    <cellStyle name="Normal 4 3 2 4 2 4 2 2" xfId="25655"/>
    <cellStyle name="Normal 4 3 2 4 2 4 3" xfId="25654"/>
    <cellStyle name="Normal 4 3 2 4 2 4 4" xfId="35963"/>
    <cellStyle name="Normal 4 3 2 4 2 4 5" xfId="43078"/>
    <cellStyle name="Normal 4 3 2 4 2 4 6" xfId="50193"/>
    <cellStyle name="Normal 4 3 2 4 2 4 7" xfId="57308"/>
    <cellStyle name="Normal 4 3 2 4 2 5" xfId="5134"/>
    <cellStyle name="Normal 4 3 2 4 2 5 2" xfId="12249"/>
    <cellStyle name="Normal 4 3 2 4 2 5 2 2" xfId="25657"/>
    <cellStyle name="Normal 4 3 2 4 2 5 3" xfId="25656"/>
    <cellStyle name="Normal 4 3 2 4 2 5 4" xfId="38334"/>
    <cellStyle name="Normal 4 3 2 4 2 5 5" xfId="45449"/>
    <cellStyle name="Normal 4 3 2 4 2 5 6" xfId="52564"/>
    <cellStyle name="Normal 4 3 2 4 2 5 7" xfId="59679"/>
    <cellStyle name="Normal 4 3 2 4 2 6" xfId="7511"/>
    <cellStyle name="Normal 4 3 2 4 2 6 2" xfId="25658"/>
    <cellStyle name="Normal 4 3 2 4 2 7" xfId="14626"/>
    <cellStyle name="Normal 4 3 2 4 2 7 2" xfId="25659"/>
    <cellStyle name="Normal 4 3 2 4 2 8" xfId="25639"/>
    <cellStyle name="Normal 4 3 2 4 2 9" xfId="33595"/>
    <cellStyle name="Normal 4 3 2 4 3" xfId="588"/>
    <cellStyle name="Normal 4 3 2 4 3 10" xfId="40906"/>
    <cellStyle name="Normal 4 3 2 4 3 11" xfId="48021"/>
    <cellStyle name="Normal 4 3 2 4 3 12" xfId="55136"/>
    <cellStyle name="Normal 4 3 2 4 3 2" xfId="1389"/>
    <cellStyle name="Normal 4 3 2 4 3 2 10" xfId="55935"/>
    <cellStyle name="Normal 4 3 2 4 3 2 2" xfId="3757"/>
    <cellStyle name="Normal 4 3 2 4 3 2 2 2" xfId="10872"/>
    <cellStyle name="Normal 4 3 2 4 3 2 2 2 2" xfId="25663"/>
    <cellStyle name="Normal 4 3 2 4 3 2 2 3" xfId="25662"/>
    <cellStyle name="Normal 4 3 2 4 3 2 2 4" xfId="36957"/>
    <cellStyle name="Normal 4 3 2 4 3 2 2 5" xfId="44072"/>
    <cellStyle name="Normal 4 3 2 4 3 2 2 6" xfId="51187"/>
    <cellStyle name="Normal 4 3 2 4 3 2 2 7" xfId="58302"/>
    <cellStyle name="Normal 4 3 2 4 3 2 3" xfId="6128"/>
    <cellStyle name="Normal 4 3 2 4 3 2 3 2" xfId="13243"/>
    <cellStyle name="Normal 4 3 2 4 3 2 3 2 2" xfId="25665"/>
    <cellStyle name="Normal 4 3 2 4 3 2 3 3" xfId="25664"/>
    <cellStyle name="Normal 4 3 2 4 3 2 3 4" xfId="39328"/>
    <cellStyle name="Normal 4 3 2 4 3 2 3 5" xfId="46443"/>
    <cellStyle name="Normal 4 3 2 4 3 2 3 6" xfId="53558"/>
    <cellStyle name="Normal 4 3 2 4 3 2 3 7" xfId="60673"/>
    <cellStyle name="Normal 4 3 2 4 3 2 4" xfId="8505"/>
    <cellStyle name="Normal 4 3 2 4 3 2 4 2" xfId="25666"/>
    <cellStyle name="Normal 4 3 2 4 3 2 5" xfId="15620"/>
    <cellStyle name="Normal 4 3 2 4 3 2 5 2" xfId="25667"/>
    <cellStyle name="Normal 4 3 2 4 3 2 6" xfId="25661"/>
    <cellStyle name="Normal 4 3 2 4 3 2 7" xfId="34589"/>
    <cellStyle name="Normal 4 3 2 4 3 2 8" xfId="41705"/>
    <cellStyle name="Normal 4 3 2 4 3 2 9" xfId="48820"/>
    <cellStyle name="Normal 4 3 2 4 3 3" xfId="2179"/>
    <cellStyle name="Normal 4 3 2 4 3 3 10" xfId="56724"/>
    <cellStyle name="Normal 4 3 2 4 3 3 2" xfId="4546"/>
    <cellStyle name="Normal 4 3 2 4 3 3 2 2" xfId="11661"/>
    <cellStyle name="Normal 4 3 2 4 3 3 2 2 2" xfId="25670"/>
    <cellStyle name="Normal 4 3 2 4 3 3 2 3" xfId="25669"/>
    <cellStyle name="Normal 4 3 2 4 3 3 2 4" xfId="37746"/>
    <cellStyle name="Normal 4 3 2 4 3 3 2 5" xfId="44861"/>
    <cellStyle name="Normal 4 3 2 4 3 3 2 6" xfId="51976"/>
    <cellStyle name="Normal 4 3 2 4 3 3 2 7" xfId="59091"/>
    <cellStyle name="Normal 4 3 2 4 3 3 3" xfId="6917"/>
    <cellStyle name="Normal 4 3 2 4 3 3 3 2" xfId="14032"/>
    <cellStyle name="Normal 4 3 2 4 3 3 3 2 2" xfId="25672"/>
    <cellStyle name="Normal 4 3 2 4 3 3 3 3" xfId="25671"/>
    <cellStyle name="Normal 4 3 2 4 3 3 3 4" xfId="40117"/>
    <cellStyle name="Normal 4 3 2 4 3 3 3 5" xfId="47232"/>
    <cellStyle name="Normal 4 3 2 4 3 3 3 6" xfId="54347"/>
    <cellStyle name="Normal 4 3 2 4 3 3 3 7" xfId="61462"/>
    <cellStyle name="Normal 4 3 2 4 3 3 4" xfId="9294"/>
    <cellStyle name="Normal 4 3 2 4 3 3 4 2" xfId="25673"/>
    <cellStyle name="Normal 4 3 2 4 3 3 5" xfId="16409"/>
    <cellStyle name="Normal 4 3 2 4 3 3 5 2" xfId="25674"/>
    <cellStyle name="Normal 4 3 2 4 3 3 6" xfId="25668"/>
    <cellStyle name="Normal 4 3 2 4 3 3 7" xfId="35378"/>
    <cellStyle name="Normal 4 3 2 4 3 3 8" xfId="42494"/>
    <cellStyle name="Normal 4 3 2 4 3 3 9" xfId="49609"/>
    <cellStyle name="Normal 4 3 2 4 3 4" xfId="2958"/>
    <cellStyle name="Normal 4 3 2 4 3 4 2" xfId="10073"/>
    <cellStyle name="Normal 4 3 2 4 3 4 2 2" xfId="25676"/>
    <cellStyle name="Normal 4 3 2 4 3 4 3" xfId="25675"/>
    <cellStyle name="Normal 4 3 2 4 3 4 4" xfId="36158"/>
    <cellStyle name="Normal 4 3 2 4 3 4 5" xfId="43273"/>
    <cellStyle name="Normal 4 3 2 4 3 4 6" xfId="50388"/>
    <cellStyle name="Normal 4 3 2 4 3 4 7" xfId="57503"/>
    <cellStyle name="Normal 4 3 2 4 3 5" xfId="5329"/>
    <cellStyle name="Normal 4 3 2 4 3 5 2" xfId="12444"/>
    <cellStyle name="Normal 4 3 2 4 3 5 2 2" xfId="25678"/>
    <cellStyle name="Normal 4 3 2 4 3 5 3" xfId="25677"/>
    <cellStyle name="Normal 4 3 2 4 3 5 4" xfId="38529"/>
    <cellStyle name="Normal 4 3 2 4 3 5 5" xfId="45644"/>
    <cellStyle name="Normal 4 3 2 4 3 5 6" xfId="52759"/>
    <cellStyle name="Normal 4 3 2 4 3 5 7" xfId="59874"/>
    <cellStyle name="Normal 4 3 2 4 3 6" xfId="7706"/>
    <cellStyle name="Normal 4 3 2 4 3 6 2" xfId="25679"/>
    <cellStyle name="Normal 4 3 2 4 3 7" xfId="14821"/>
    <cellStyle name="Normal 4 3 2 4 3 7 2" xfId="25680"/>
    <cellStyle name="Normal 4 3 2 4 3 8" xfId="25660"/>
    <cellStyle name="Normal 4 3 2 4 3 9" xfId="33790"/>
    <cellStyle name="Normal 4 3 2 4 4" xfId="707"/>
    <cellStyle name="Normal 4 3 2 4 4 10" xfId="41025"/>
    <cellStyle name="Normal 4 3 2 4 4 11" xfId="48140"/>
    <cellStyle name="Normal 4 3 2 4 4 12" xfId="55255"/>
    <cellStyle name="Normal 4 3 2 4 4 2" xfId="1508"/>
    <cellStyle name="Normal 4 3 2 4 4 2 10" xfId="56054"/>
    <cellStyle name="Normal 4 3 2 4 4 2 2" xfId="3876"/>
    <cellStyle name="Normal 4 3 2 4 4 2 2 2" xfId="10991"/>
    <cellStyle name="Normal 4 3 2 4 4 2 2 2 2" xfId="25684"/>
    <cellStyle name="Normal 4 3 2 4 4 2 2 3" xfId="25683"/>
    <cellStyle name="Normal 4 3 2 4 4 2 2 4" xfId="37076"/>
    <cellStyle name="Normal 4 3 2 4 4 2 2 5" xfId="44191"/>
    <cellStyle name="Normal 4 3 2 4 4 2 2 6" xfId="51306"/>
    <cellStyle name="Normal 4 3 2 4 4 2 2 7" xfId="58421"/>
    <cellStyle name="Normal 4 3 2 4 4 2 3" xfId="6247"/>
    <cellStyle name="Normal 4 3 2 4 4 2 3 2" xfId="13362"/>
    <cellStyle name="Normal 4 3 2 4 4 2 3 2 2" xfId="25686"/>
    <cellStyle name="Normal 4 3 2 4 4 2 3 3" xfId="25685"/>
    <cellStyle name="Normal 4 3 2 4 4 2 3 4" xfId="39447"/>
    <cellStyle name="Normal 4 3 2 4 4 2 3 5" xfId="46562"/>
    <cellStyle name="Normal 4 3 2 4 4 2 3 6" xfId="53677"/>
    <cellStyle name="Normal 4 3 2 4 4 2 3 7" xfId="60792"/>
    <cellStyle name="Normal 4 3 2 4 4 2 4" xfId="8624"/>
    <cellStyle name="Normal 4 3 2 4 4 2 4 2" xfId="25687"/>
    <cellStyle name="Normal 4 3 2 4 4 2 5" xfId="15739"/>
    <cellStyle name="Normal 4 3 2 4 4 2 5 2" xfId="25688"/>
    <cellStyle name="Normal 4 3 2 4 4 2 6" xfId="25682"/>
    <cellStyle name="Normal 4 3 2 4 4 2 7" xfId="34708"/>
    <cellStyle name="Normal 4 3 2 4 4 2 8" xfId="41824"/>
    <cellStyle name="Normal 4 3 2 4 4 2 9" xfId="48939"/>
    <cellStyle name="Normal 4 3 2 4 4 3" xfId="2298"/>
    <cellStyle name="Normal 4 3 2 4 4 3 10" xfId="56843"/>
    <cellStyle name="Normal 4 3 2 4 4 3 2" xfId="4665"/>
    <cellStyle name="Normal 4 3 2 4 4 3 2 2" xfId="11780"/>
    <cellStyle name="Normal 4 3 2 4 4 3 2 2 2" xfId="25691"/>
    <cellStyle name="Normal 4 3 2 4 4 3 2 3" xfId="25690"/>
    <cellStyle name="Normal 4 3 2 4 4 3 2 4" xfId="37865"/>
    <cellStyle name="Normal 4 3 2 4 4 3 2 5" xfId="44980"/>
    <cellStyle name="Normal 4 3 2 4 4 3 2 6" xfId="52095"/>
    <cellStyle name="Normal 4 3 2 4 4 3 2 7" xfId="59210"/>
    <cellStyle name="Normal 4 3 2 4 4 3 3" xfId="7036"/>
    <cellStyle name="Normal 4 3 2 4 4 3 3 2" xfId="14151"/>
    <cellStyle name="Normal 4 3 2 4 4 3 3 2 2" xfId="25693"/>
    <cellStyle name="Normal 4 3 2 4 4 3 3 3" xfId="25692"/>
    <cellStyle name="Normal 4 3 2 4 4 3 3 4" xfId="40236"/>
    <cellStyle name="Normal 4 3 2 4 4 3 3 5" xfId="47351"/>
    <cellStyle name="Normal 4 3 2 4 4 3 3 6" xfId="54466"/>
    <cellStyle name="Normal 4 3 2 4 4 3 3 7" xfId="61581"/>
    <cellStyle name="Normal 4 3 2 4 4 3 4" xfId="9413"/>
    <cellStyle name="Normal 4 3 2 4 4 3 4 2" xfId="25694"/>
    <cellStyle name="Normal 4 3 2 4 4 3 5" xfId="16528"/>
    <cellStyle name="Normal 4 3 2 4 4 3 5 2" xfId="25695"/>
    <cellStyle name="Normal 4 3 2 4 4 3 6" xfId="25689"/>
    <cellStyle name="Normal 4 3 2 4 4 3 7" xfId="35497"/>
    <cellStyle name="Normal 4 3 2 4 4 3 8" xfId="42613"/>
    <cellStyle name="Normal 4 3 2 4 4 3 9" xfId="49728"/>
    <cellStyle name="Normal 4 3 2 4 4 4" xfId="3077"/>
    <cellStyle name="Normal 4 3 2 4 4 4 2" xfId="10192"/>
    <cellStyle name="Normal 4 3 2 4 4 4 2 2" xfId="25697"/>
    <cellStyle name="Normal 4 3 2 4 4 4 3" xfId="25696"/>
    <cellStyle name="Normal 4 3 2 4 4 4 4" xfId="36277"/>
    <cellStyle name="Normal 4 3 2 4 4 4 5" xfId="43392"/>
    <cellStyle name="Normal 4 3 2 4 4 4 6" xfId="50507"/>
    <cellStyle name="Normal 4 3 2 4 4 4 7" xfId="57622"/>
    <cellStyle name="Normal 4 3 2 4 4 5" xfId="5448"/>
    <cellStyle name="Normal 4 3 2 4 4 5 2" xfId="12563"/>
    <cellStyle name="Normal 4 3 2 4 4 5 2 2" xfId="25699"/>
    <cellStyle name="Normal 4 3 2 4 4 5 3" xfId="25698"/>
    <cellStyle name="Normal 4 3 2 4 4 5 4" xfId="38648"/>
    <cellStyle name="Normal 4 3 2 4 4 5 5" xfId="45763"/>
    <cellStyle name="Normal 4 3 2 4 4 5 6" xfId="52878"/>
    <cellStyle name="Normal 4 3 2 4 4 5 7" xfId="59993"/>
    <cellStyle name="Normal 4 3 2 4 4 6" xfId="7825"/>
    <cellStyle name="Normal 4 3 2 4 4 6 2" xfId="25700"/>
    <cellStyle name="Normal 4 3 2 4 4 7" xfId="14940"/>
    <cellStyle name="Normal 4 3 2 4 4 7 2" xfId="25701"/>
    <cellStyle name="Normal 4 3 2 4 4 8" xfId="25681"/>
    <cellStyle name="Normal 4 3 2 4 4 9" xfId="33909"/>
    <cellStyle name="Normal 4 3 2 4 5" xfId="999"/>
    <cellStyle name="Normal 4 3 2 4 5 10" xfId="55545"/>
    <cellStyle name="Normal 4 3 2 4 5 2" xfId="3367"/>
    <cellStyle name="Normal 4 3 2 4 5 2 2" xfId="10482"/>
    <cellStyle name="Normal 4 3 2 4 5 2 2 2" xfId="25704"/>
    <cellStyle name="Normal 4 3 2 4 5 2 3" xfId="25703"/>
    <cellStyle name="Normal 4 3 2 4 5 2 4" xfId="36567"/>
    <cellStyle name="Normal 4 3 2 4 5 2 5" xfId="43682"/>
    <cellStyle name="Normal 4 3 2 4 5 2 6" xfId="50797"/>
    <cellStyle name="Normal 4 3 2 4 5 2 7" xfId="57912"/>
    <cellStyle name="Normal 4 3 2 4 5 3" xfId="5738"/>
    <cellStyle name="Normal 4 3 2 4 5 3 2" xfId="12853"/>
    <cellStyle name="Normal 4 3 2 4 5 3 2 2" xfId="25706"/>
    <cellStyle name="Normal 4 3 2 4 5 3 3" xfId="25705"/>
    <cellStyle name="Normal 4 3 2 4 5 3 4" xfId="38938"/>
    <cellStyle name="Normal 4 3 2 4 5 3 5" xfId="46053"/>
    <cellStyle name="Normal 4 3 2 4 5 3 6" xfId="53168"/>
    <cellStyle name="Normal 4 3 2 4 5 3 7" xfId="60283"/>
    <cellStyle name="Normal 4 3 2 4 5 4" xfId="8115"/>
    <cellStyle name="Normal 4 3 2 4 5 4 2" xfId="25707"/>
    <cellStyle name="Normal 4 3 2 4 5 5" xfId="15230"/>
    <cellStyle name="Normal 4 3 2 4 5 5 2" xfId="25708"/>
    <cellStyle name="Normal 4 3 2 4 5 6" xfId="25702"/>
    <cellStyle name="Normal 4 3 2 4 5 7" xfId="34199"/>
    <cellStyle name="Normal 4 3 2 4 5 8" xfId="41315"/>
    <cellStyle name="Normal 4 3 2 4 5 9" xfId="48430"/>
    <cellStyle name="Normal 4 3 2 4 6" xfId="1789"/>
    <cellStyle name="Normal 4 3 2 4 6 10" xfId="56334"/>
    <cellStyle name="Normal 4 3 2 4 6 2" xfId="4156"/>
    <cellStyle name="Normal 4 3 2 4 6 2 2" xfId="11271"/>
    <cellStyle name="Normal 4 3 2 4 6 2 2 2" xfId="25711"/>
    <cellStyle name="Normal 4 3 2 4 6 2 3" xfId="25710"/>
    <cellStyle name="Normal 4 3 2 4 6 2 4" xfId="37356"/>
    <cellStyle name="Normal 4 3 2 4 6 2 5" xfId="44471"/>
    <cellStyle name="Normal 4 3 2 4 6 2 6" xfId="51586"/>
    <cellStyle name="Normal 4 3 2 4 6 2 7" xfId="58701"/>
    <cellStyle name="Normal 4 3 2 4 6 3" xfId="6527"/>
    <cellStyle name="Normal 4 3 2 4 6 3 2" xfId="13642"/>
    <cellStyle name="Normal 4 3 2 4 6 3 2 2" xfId="25713"/>
    <cellStyle name="Normal 4 3 2 4 6 3 3" xfId="25712"/>
    <cellStyle name="Normal 4 3 2 4 6 3 4" xfId="39727"/>
    <cellStyle name="Normal 4 3 2 4 6 3 5" xfId="46842"/>
    <cellStyle name="Normal 4 3 2 4 6 3 6" xfId="53957"/>
    <cellStyle name="Normal 4 3 2 4 6 3 7" xfId="61072"/>
    <cellStyle name="Normal 4 3 2 4 6 4" xfId="8904"/>
    <cellStyle name="Normal 4 3 2 4 6 4 2" xfId="25714"/>
    <cellStyle name="Normal 4 3 2 4 6 5" xfId="16019"/>
    <cellStyle name="Normal 4 3 2 4 6 5 2" xfId="25715"/>
    <cellStyle name="Normal 4 3 2 4 6 6" xfId="25709"/>
    <cellStyle name="Normal 4 3 2 4 6 7" xfId="34988"/>
    <cellStyle name="Normal 4 3 2 4 6 8" xfId="42104"/>
    <cellStyle name="Normal 4 3 2 4 6 9" xfId="49219"/>
    <cellStyle name="Normal 4 3 2 4 7" xfId="2568"/>
    <cellStyle name="Normal 4 3 2 4 7 2" xfId="9683"/>
    <cellStyle name="Normal 4 3 2 4 7 2 2" xfId="25717"/>
    <cellStyle name="Normal 4 3 2 4 7 3" xfId="25716"/>
    <cellStyle name="Normal 4 3 2 4 7 4" xfId="35768"/>
    <cellStyle name="Normal 4 3 2 4 7 5" xfId="42883"/>
    <cellStyle name="Normal 4 3 2 4 7 6" xfId="49998"/>
    <cellStyle name="Normal 4 3 2 4 7 7" xfId="57113"/>
    <cellStyle name="Normal 4 3 2 4 8" xfId="4939"/>
    <cellStyle name="Normal 4 3 2 4 8 2" xfId="12054"/>
    <cellStyle name="Normal 4 3 2 4 8 2 2" xfId="25719"/>
    <cellStyle name="Normal 4 3 2 4 8 3" xfId="25718"/>
    <cellStyle name="Normal 4 3 2 4 8 4" xfId="38139"/>
    <cellStyle name="Normal 4 3 2 4 8 5" xfId="45254"/>
    <cellStyle name="Normal 4 3 2 4 8 6" xfId="52369"/>
    <cellStyle name="Normal 4 3 2 4 8 7" xfId="59484"/>
    <cellStyle name="Normal 4 3 2 4 9" xfId="7316"/>
    <cellStyle name="Normal 4 3 2 4 9 2" xfId="25720"/>
    <cellStyle name="Normal 4 3 2 5" xfId="122"/>
    <cellStyle name="Normal 4 3 2 5 10" xfId="14362"/>
    <cellStyle name="Normal 4 3 2 5 10 2" xfId="25722"/>
    <cellStyle name="Normal 4 3 2 5 11" xfId="25721"/>
    <cellStyle name="Normal 4 3 2 5 12" xfId="33331"/>
    <cellStyle name="Normal 4 3 2 5 13" xfId="40447"/>
    <cellStyle name="Normal 4 3 2 5 14" xfId="47562"/>
    <cellStyle name="Normal 4 3 2 5 15" xfId="54677"/>
    <cellStyle name="Normal 4 3 2 5 2" xfId="324"/>
    <cellStyle name="Normal 4 3 2 5 2 10" xfId="40642"/>
    <cellStyle name="Normal 4 3 2 5 2 11" xfId="47757"/>
    <cellStyle name="Normal 4 3 2 5 2 12" xfId="54872"/>
    <cellStyle name="Normal 4 3 2 5 2 2" xfId="1125"/>
    <cellStyle name="Normal 4 3 2 5 2 2 10" xfId="55671"/>
    <cellStyle name="Normal 4 3 2 5 2 2 2" xfId="3493"/>
    <cellStyle name="Normal 4 3 2 5 2 2 2 2" xfId="10608"/>
    <cellStyle name="Normal 4 3 2 5 2 2 2 2 2" xfId="25726"/>
    <cellStyle name="Normal 4 3 2 5 2 2 2 3" xfId="25725"/>
    <cellStyle name="Normal 4 3 2 5 2 2 2 4" xfId="36693"/>
    <cellStyle name="Normal 4 3 2 5 2 2 2 5" xfId="43808"/>
    <cellStyle name="Normal 4 3 2 5 2 2 2 6" xfId="50923"/>
    <cellStyle name="Normal 4 3 2 5 2 2 2 7" xfId="58038"/>
    <cellStyle name="Normal 4 3 2 5 2 2 3" xfId="5864"/>
    <cellStyle name="Normal 4 3 2 5 2 2 3 2" xfId="12979"/>
    <cellStyle name="Normal 4 3 2 5 2 2 3 2 2" xfId="25728"/>
    <cellStyle name="Normal 4 3 2 5 2 2 3 3" xfId="25727"/>
    <cellStyle name="Normal 4 3 2 5 2 2 3 4" xfId="39064"/>
    <cellStyle name="Normal 4 3 2 5 2 2 3 5" xfId="46179"/>
    <cellStyle name="Normal 4 3 2 5 2 2 3 6" xfId="53294"/>
    <cellStyle name="Normal 4 3 2 5 2 2 3 7" xfId="60409"/>
    <cellStyle name="Normal 4 3 2 5 2 2 4" xfId="8241"/>
    <cellStyle name="Normal 4 3 2 5 2 2 4 2" xfId="25729"/>
    <cellStyle name="Normal 4 3 2 5 2 2 5" xfId="15356"/>
    <cellStyle name="Normal 4 3 2 5 2 2 5 2" xfId="25730"/>
    <cellStyle name="Normal 4 3 2 5 2 2 6" xfId="25724"/>
    <cellStyle name="Normal 4 3 2 5 2 2 7" xfId="34325"/>
    <cellStyle name="Normal 4 3 2 5 2 2 8" xfId="41441"/>
    <cellStyle name="Normal 4 3 2 5 2 2 9" xfId="48556"/>
    <cellStyle name="Normal 4 3 2 5 2 3" xfId="1915"/>
    <cellStyle name="Normal 4 3 2 5 2 3 10" xfId="56460"/>
    <cellStyle name="Normal 4 3 2 5 2 3 2" xfId="4282"/>
    <cellStyle name="Normal 4 3 2 5 2 3 2 2" xfId="11397"/>
    <cellStyle name="Normal 4 3 2 5 2 3 2 2 2" xfId="25733"/>
    <cellStyle name="Normal 4 3 2 5 2 3 2 3" xfId="25732"/>
    <cellStyle name="Normal 4 3 2 5 2 3 2 4" xfId="37482"/>
    <cellStyle name="Normal 4 3 2 5 2 3 2 5" xfId="44597"/>
    <cellStyle name="Normal 4 3 2 5 2 3 2 6" xfId="51712"/>
    <cellStyle name="Normal 4 3 2 5 2 3 2 7" xfId="58827"/>
    <cellStyle name="Normal 4 3 2 5 2 3 3" xfId="6653"/>
    <cellStyle name="Normal 4 3 2 5 2 3 3 2" xfId="13768"/>
    <cellStyle name="Normal 4 3 2 5 2 3 3 2 2" xfId="25735"/>
    <cellStyle name="Normal 4 3 2 5 2 3 3 3" xfId="25734"/>
    <cellStyle name="Normal 4 3 2 5 2 3 3 4" xfId="39853"/>
    <cellStyle name="Normal 4 3 2 5 2 3 3 5" xfId="46968"/>
    <cellStyle name="Normal 4 3 2 5 2 3 3 6" xfId="54083"/>
    <cellStyle name="Normal 4 3 2 5 2 3 3 7" xfId="61198"/>
    <cellStyle name="Normal 4 3 2 5 2 3 4" xfId="9030"/>
    <cellStyle name="Normal 4 3 2 5 2 3 4 2" xfId="25736"/>
    <cellStyle name="Normal 4 3 2 5 2 3 5" xfId="16145"/>
    <cellStyle name="Normal 4 3 2 5 2 3 5 2" xfId="25737"/>
    <cellStyle name="Normal 4 3 2 5 2 3 6" xfId="25731"/>
    <cellStyle name="Normal 4 3 2 5 2 3 7" xfId="35114"/>
    <cellStyle name="Normal 4 3 2 5 2 3 8" xfId="42230"/>
    <cellStyle name="Normal 4 3 2 5 2 3 9" xfId="49345"/>
    <cellStyle name="Normal 4 3 2 5 2 4" xfId="2694"/>
    <cellStyle name="Normal 4 3 2 5 2 4 2" xfId="9809"/>
    <cellStyle name="Normal 4 3 2 5 2 4 2 2" xfId="25739"/>
    <cellStyle name="Normal 4 3 2 5 2 4 3" xfId="25738"/>
    <cellStyle name="Normal 4 3 2 5 2 4 4" xfId="35894"/>
    <cellStyle name="Normal 4 3 2 5 2 4 5" xfId="43009"/>
    <cellStyle name="Normal 4 3 2 5 2 4 6" xfId="50124"/>
    <cellStyle name="Normal 4 3 2 5 2 4 7" xfId="57239"/>
    <cellStyle name="Normal 4 3 2 5 2 5" xfId="5065"/>
    <cellStyle name="Normal 4 3 2 5 2 5 2" xfId="12180"/>
    <cellStyle name="Normal 4 3 2 5 2 5 2 2" xfId="25741"/>
    <cellStyle name="Normal 4 3 2 5 2 5 3" xfId="25740"/>
    <cellStyle name="Normal 4 3 2 5 2 5 4" xfId="38265"/>
    <cellStyle name="Normal 4 3 2 5 2 5 5" xfId="45380"/>
    <cellStyle name="Normal 4 3 2 5 2 5 6" xfId="52495"/>
    <cellStyle name="Normal 4 3 2 5 2 5 7" xfId="59610"/>
    <cellStyle name="Normal 4 3 2 5 2 6" xfId="7442"/>
    <cellStyle name="Normal 4 3 2 5 2 6 2" xfId="25742"/>
    <cellStyle name="Normal 4 3 2 5 2 7" xfId="14557"/>
    <cellStyle name="Normal 4 3 2 5 2 7 2" xfId="25743"/>
    <cellStyle name="Normal 4 3 2 5 2 8" xfId="25723"/>
    <cellStyle name="Normal 4 3 2 5 2 9" xfId="33526"/>
    <cellStyle name="Normal 4 3 2 5 3" xfId="519"/>
    <cellStyle name="Normal 4 3 2 5 3 10" xfId="40837"/>
    <cellStyle name="Normal 4 3 2 5 3 11" xfId="47952"/>
    <cellStyle name="Normal 4 3 2 5 3 12" xfId="55067"/>
    <cellStyle name="Normal 4 3 2 5 3 2" xfId="1320"/>
    <cellStyle name="Normal 4 3 2 5 3 2 10" xfId="55866"/>
    <cellStyle name="Normal 4 3 2 5 3 2 2" xfId="3688"/>
    <cellStyle name="Normal 4 3 2 5 3 2 2 2" xfId="10803"/>
    <cellStyle name="Normal 4 3 2 5 3 2 2 2 2" xfId="25747"/>
    <cellStyle name="Normal 4 3 2 5 3 2 2 3" xfId="25746"/>
    <cellStyle name="Normal 4 3 2 5 3 2 2 4" xfId="36888"/>
    <cellStyle name="Normal 4 3 2 5 3 2 2 5" xfId="44003"/>
    <cellStyle name="Normal 4 3 2 5 3 2 2 6" xfId="51118"/>
    <cellStyle name="Normal 4 3 2 5 3 2 2 7" xfId="58233"/>
    <cellStyle name="Normal 4 3 2 5 3 2 3" xfId="6059"/>
    <cellStyle name="Normal 4 3 2 5 3 2 3 2" xfId="13174"/>
    <cellStyle name="Normal 4 3 2 5 3 2 3 2 2" xfId="25749"/>
    <cellStyle name="Normal 4 3 2 5 3 2 3 3" xfId="25748"/>
    <cellStyle name="Normal 4 3 2 5 3 2 3 4" xfId="39259"/>
    <cellStyle name="Normal 4 3 2 5 3 2 3 5" xfId="46374"/>
    <cellStyle name="Normal 4 3 2 5 3 2 3 6" xfId="53489"/>
    <cellStyle name="Normal 4 3 2 5 3 2 3 7" xfId="60604"/>
    <cellStyle name="Normal 4 3 2 5 3 2 4" xfId="8436"/>
    <cellStyle name="Normal 4 3 2 5 3 2 4 2" xfId="25750"/>
    <cellStyle name="Normal 4 3 2 5 3 2 5" xfId="15551"/>
    <cellStyle name="Normal 4 3 2 5 3 2 5 2" xfId="25751"/>
    <cellStyle name="Normal 4 3 2 5 3 2 6" xfId="25745"/>
    <cellStyle name="Normal 4 3 2 5 3 2 7" xfId="34520"/>
    <cellStyle name="Normal 4 3 2 5 3 2 8" xfId="41636"/>
    <cellStyle name="Normal 4 3 2 5 3 2 9" xfId="48751"/>
    <cellStyle name="Normal 4 3 2 5 3 3" xfId="2110"/>
    <cellStyle name="Normal 4 3 2 5 3 3 10" xfId="56655"/>
    <cellStyle name="Normal 4 3 2 5 3 3 2" xfId="4477"/>
    <cellStyle name="Normal 4 3 2 5 3 3 2 2" xfId="11592"/>
    <cellStyle name="Normal 4 3 2 5 3 3 2 2 2" xfId="25754"/>
    <cellStyle name="Normal 4 3 2 5 3 3 2 3" xfId="25753"/>
    <cellStyle name="Normal 4 3 2 5 3 3 2 4" xfId="37677"/>
    <cellStyle name="Normal 4 3 2 5 3 3 2 5" xfId="44792"/>
    <cellStyle name="Normal 4 3 2 5 3 3 2 6" xfId="51907"/>
    <cellStyle name="Normal 4 3 2 5 3 3 2 7" xfId="59022"/>
    <cellStyle name="Normal 4 3 2 5 3 3 3" xfId="6848"/>
    <cellStyle name="Normal 4 3 2 5 3 3 3 2" xfId="13963"/>
    <cellStyle name="Normal 4 3 2 5 3 3 3 2 2" xfId="25756"/>
    <cellStyle name="Normal 4 3 2 5 3 3 3 3" xfId="25755"/>
    <cellStyle name="Normal 4 3 2 5 3 3 3 4" xfId="40048"/>
    <cellStyle name="Normal 4 3 2 5 3 3 3 5" xfId="47163"/>
    <cellStyle name="Normal 4 3 2 5 3 3 3 6" xfId="54278"/>
    <cellStyle name="Normal 4 3 2 5 3 3 3 7" xfId="61393"/>
    <cellStyle name="Normal 4 3 2 5 3 3 4" xfId="9225"/>
    <cellStyle name="Normal 4 3 2 5 3 3 4 2" xfId="25757"/>
    <cellStyle name="Normal 4 3 2 5 3 3 5" xfId="16340"/>
    <cellStyle name="Normal 4 3 2 5 3 3 5 2" xfId="25758"/>
    <cellStyle name="Normal 4 3 2 5 3 3 6" xfId="25752"/>
    <cellStyle name="Normal 4 3 2 5 3 3 7" xfId="35309"/>
    <cellStyle name="Normal 4 3 2 5 3 3 8" xfId="42425"/>
    <cellStyle name="Normal 4 3 2 5 3 3 9" xfId="49540"/>
    <cellStyle name="Normal 4 3 2 5 3 4" xfId="2889"/>
    <cellStyle name="Normal 4 3 2 5 3 4 2" xfId="10004"/>
    <cellStyle name="Normal 4 3 2 5 3 4 2 2" xfId="25760"/>
    <cellStyle name="Normal 4 3 2 5 3 4 3" xfId="25759"/>
    <cellStyle name="Normal 4 3 2 5 3 4 4" xfId="36089"/>
    <cellStyle name="Normal 4 3 2 5 3 4 5" xfId="43204"/>
    <cellStyle name="Normal 4 3 2 5 3 4 6" xfId="50319"/>
    <cellStyle name="Normal 4 3 2 5 3 4 7" xfId="57434"/>
    <cellStyle name="Normal 4 3 2 5 3 5" xfId="5260"/>
    <cellStyle name="Normal 4 3 2 5 3 5 2" xfId="12375"/>
    <cellStyle name="Normal 4 3 2 5 3 5 2 2" xfId="25762"/>
    <cellStyle name="Normal 4 3 2 5 3 5 3" xfId="25761"/>
    <cellStyle name="Normal 4 3 2 5 3 5 4" xfId="38460"/>
    <cellStyle name="Normal 4 3 2 5 3 5 5" xfId="45575"/>
    <cellStyle name="Normal 4 3 2 5 3 5 6" xfId="52690"/>
    <cellStyle name="Normal 4 3 2 5 3 5 7" xfId="59805"/>
    <cellStyle name="Normal 4 3 2 5 3 6" xfId="7637"/>
    <cellStyle name="Normal 4 3 2 5 3 6 2" xfId="25763"/>
    <cellStyle name="Normal 4 3 2 5 3 7" xfId="14752"/>
    <cellStyle name="Normal 4 3 2 5 3 7 2" xfId="25764"/>
    <cellStyle name="Normal 4 3 2 5 3 8" xfId="25744"/>
    <cellStyle name="Normal 4 3 2 5 3 9" xfId="33721"/>
    <cellStyle name="Normal 4 3 2 5 4" xfId="708"/>
    <cellStyle name="Normal 4 3 2 5 4 10" xfId="41026"/>
    <cellStyle name="Normal 4 3 2 5 4 11" xfId="48141"/>
    <cellStyle name="Normal 4 3 2 5 4 12" xfId="55256"/>
    <cellStyle name="Normal 4 3 2 5 4 2" xfId="1509"/>
    <cellStyle name="Normal 4 3 2 5 4 2 10" xfId="56055"/>
    <cellStyle name="Normal 4 3 2 5 4 2 2" xfId="3877"/>
    <cellStyle name="Normal 4 3 2 5 4 2 2 2" xfId="10992"/>
    <cellStyle name="Normal 4 3 2 5 4 2 2 2 2" xfId="25768"/>
    <cellStyle name="Normal 4 3 2 5 4 2 2 3" xfId="25767"/>
    <cellStyle name="Normal 4 3 2 5 4 2 2 4" xfId="37077"/>
    <cellStyle name="Normal 4 3 2 5 4 2 2 5" xfId="44192"/>
    <cellStyle name="Normal 4 3 2 5 4 2 2 6" xfId="51307"/>
    <cellStyle name="Normal 4 3 2 5 4 2 2 7" xfId="58422"/>
    <cellStyle name="Normal 4 3 2 5 4 2 3" xfId="6248"/>
    <cellStyle name="Normal 4 3 2 5 4 2 3 2" xfId="13363"/>
    <cellStyle name="Normal 4 3 2 5 4 2 3 2 2" xfId="25770"/>
    <cellStyle name="Normal 4 3 2 5 4 2 3 3" xfId="25769"/>
    <cellStyle name="Normal 4 3 2 5 4 2 3 4" xfId="39448"/>
    <cellStyle name="Normal 4 3 2 5 4 2 3 5" xfId="46563"/>
    <cellStyle name="Normal 4 3 2 5 4 2 3 6" xfId="53678"/>
    <cellStyle name="Normal 4 3 2 5 4 2 3 7" xfId="60793"/>
    <cellStyle name="Normal 4 3 2 5 4 2 4" xfId="8625"/>
    <cellStyle name="Normal 4 3 2 5 4 2 4 2" xfId="25771"/>
    <cellStyle name="Normal 4 3 2 5 4 2 5" xfId="15740"/>
    <cellStyle name="Normal 4 3 2 5 4 2 5 2" xfId="25772"/>
    <cellStyle name="Normal 4 3 2 5 4 2 6" xfId="25766"/>
    <cellStyle name="Normal 4 3 2 5 4 2 7" xfId="34709"/>
    <cellStyle name="Normal 4 3 2 5 4 2 8" xfId="41825"/>
    <cellStyle name="Normal 4 3 2 5 4 2 9" xfId="48940"/>
    <cellStyle name="Normal 4 3 2 5 4 3" xfId="2299"/>
    <cellStyle name="Normal 4 3 2 5 4 3 10" xfId="56844"/>
    <cellStyle name="Normal 4 3 2 5 4 3 2" xfId="4666"/>
    <cellStyle name="Normal 4 3 2 5 4 3 2 2" xfId="11781"/>
    <cellStyle name="Normal 4 3 2 5 4 3 2 2 2" xfId="25775"/>
    <cellStyle name="Normal 4 3 2 5 4 3 2 3" xfId="25774"/>
    <cellStyle name="Normal 4 3 2 5 4 3 2 4" xfId="37866"/>
    <cellStyle name="Normal 4 3 2 5 4 3 2 5" xfId="44981"/>
    <cellStyle name="Normal 4 3 2 5 4 3 2 6" xfId="52096"/>
    <cellStyle name="Normal 4 3 2 5 4 3 2 7" xfId="59211"/>
    <cellStyle name="Normal 4 3 2 5 4 3 3" xfId="7037"/>
    <cellStyle name="Normal 4 3 2 5 4 3 3 2" xfId="14152"/>
    <cellStyle name="Normal 4 3 2 5 4 3 3 2 2" xfId="25777"/>
    <cellStyle name="Normal 4 3 2 5 4 3 3 3" xfId="25776"/>
    <cellStyle name="Normal 4 3 2 5 4 3 3 4" xfId="40237"/>
    <cellStyle name="Normal 4 3 2 5 4 3 3 5" xfId="47352"/>
    <cellStyle name="Normal 4 3 2 5 4 3 3 6" xfId="54467"/>
    <cellStyle name="Normal 4 3 2 5 4 3 3 7" xfId="61582"/>
    <cellStyle name="Normal 4 3 2 5 4 3 4" xfId="9414"/>
    <cellStyle name="Normal 4 3 2 5 4 3 4 2" xfId="25778"/>
    <cellStyle name="Normal 4 3 2 5 4 3 5" xfId="16529"/>
    <cellStyle name="Normal 4 3 2 5 4 3 5 2" xfId="25779"/>
    <cellStyle name="Normal 4 3 2 5 4 3 6" xfId="25773"/>
    <cellStyle name="Normal 4 3 2 5 4 3 7" xfId="35498"/>
    <cellStyle name="Normal 4 3 2 5 4 3 8" xfId="42614"/>
    <cellStyle name="Normal 4 3 2 5 4 3 9" xfId="49729"/>
    <cellStyle name="Normal 4 3 2 5 4 4" xfId="3078"/>
    <cellStyle name="Normal 4 3 2 5 4 4 2" xfId="10193"/>
    <cellStyle name="Normal 4 3 2 5 4 4 2 2" xfId="25781"/>
    <cellStyle name="Normal 4 3 2 5 4 4 3" xfId="25780"/>
    <cellStyle name="Normal 4 3 2 5 4 4 4" xfId="36278"/>
    <cellStyle name="Normal 4 3 2 5 4 4 5" xfId="43393"/>
    <cellStyle name="Normal 4 3 2 5 4 4 6" xfId="50508"/>
    <cellStyle name="Normal 4 3 2 5 4 4 7" xfId="57623"/>
    <cellStyle name="Normal 4 3 2 5 4 5" xfId="5449"/>
    <cellStyle name="Normal 4 3 2 5 4 5 2" xfId="12564"/>
    <cellStyle name="Normal 4 3 2 5 4 5 2 2" xfId="25783"/>
    <cellStyle name="Normal 4 3 2 5 4 5 3" xfId="25782"/>
    <cellStyle name="Normal 4 3 2 5 4 5 4" xfId="38649"/>
    <cellStyle name="Normal 4 3 2 5 4 5 5" xfId="45764"/>
    <cellStyle name="Normal 4 3 2 5 4 5 6" xfId="52879"/>
    <cellStyle name="Normal 4 3 2 5 4 5 7" xfId="59994"/>
    <cellStyle name="Normal 4 3 2 5 4 6" xfId="7826"/>
    <cellStyle name="Normal 4 3 2 5 4 6 2" xfId="25784"/>
    <cellStyle name="Normal 4 3 2 5 4 7" xfId="14941"/>
    <cellStyle name="Normal 4 3 2 5 4 7 2" xfId="25785"/>
    <cellStyle name="Normal 4 3 2 5 4 8" xfId="25765"/>
    <cellStyle name="Normal 4 3 2 5 4 9" xfId="33910"/>
    <cellStyle name="Normal 4 3 2 5 5" xfId="930"/>
    <cellStyle name="Normal 4 3 2 5 5 10" xfId="55476"/>
    <cellStyle name="Normal 4 3 2 5 5 2" xfId="3298"/>
    <cellStyle name="Normal 4 3 2 5 5 2 2" xfId="10413"/>
    <cellStyle name="Normal 4 3 2 5 5 2 2 2" xfId="25788"/>
    <cellStyle name="Normal 4 3 2 5 5 2 3" xfId="25787"/>
    <cellStyle name="Normal 4 3 2 5 5 2 4" xfId="36498"/>
    <cellStyle name="Normal 4 3 2 5 5 2 5" xfId="43613"/>
    <cellStyle name="Normal 4 3 2 5 5 2 6" xfId="50728"/>
    <cellStyle name="Normal 4 3 2 5 5 2 7" xfId="57843"/>
    <cellStyle name="Normal 4 3 2 5 5 3" xfId="5669"/>
    <cellStyle name="Normal 4 3 2 5 5 3 2" xfId="12784"/>
    <cellStyle name="Normal 4 3 2 5 5 3 2 2" xfId="25790"/>
    <cellStyle name="Normal 4 3 2 5 5 3 3" xfId="25789"/>
    <cellStyle name="Normal 4 3 2 5 5 3 4" xfId="38869"/>
    <cellStyle name="Normal 4 3 2 5 5 3 5" xfId="45984"/>
    <cellStyle name="Normal 4 3 2 5 5 3 6" xfId="53099"/>
    <cellStyle name="Normal 4 3 2 5 5 3 7" xfId="60214"/>
    <cellStyle name="Normal 4 3 2 5 5 4" xfId="8046"/>
    <cellStyle name="Normal 4 3 2 5 5 4 2" xfId="25791"/>
    <cellStyle name="Normal 4 3 2 5 5 5" xfId="15161"/>
    <cellStyle name="Normal 4 3 2 5 5 5 2" xfId="25792"/>
    <cellStyle name="Normal 4 3 2 5 5 6" xfId="25786"/>
    <cellStyle name="Normal 4 3 2 5 5 7" xfId="34130"/>
    <cellStyle name="Normal 4 3 2 5 5 8" xfId="41246"/>
    <cellStyle name="Normal 4 3 2 5 5 9" xfId="48361"/>
    <cellStyle name="Normal 4 3 2 5 6" xfId="1720"/>
    <cellStyle name="Normal 4 3 2 5 6 10" xfId="56265"/>
    <cellStyle name="Normal 4 3 2 5 6 2" xfId="4087"/>
    <cellStyle name="Normal 4 3 2 5 6 2 2" xfId="11202"/>
    <cellStyle name="Normal 4 3 2 5 6 2 2 2" xfId="25795"/>
    <cellStyle name="Normal 4 3 2 5 6 2 3" xfId="25794"/>
    <cellStyle name="Normal 4 3 2 5 6 2 4" xfId="37287"/>
    <cellStyle name="Normal 4 3 2 5 6 2 5" xfId="44402"/>
    <cellStyle name="Normal 4 3 2 5 6 2 6" xfId="51517"/>
    <cellStyle name="Normal 4 3 2 5 6 2 7" xfId="58632"/>
    <cellStyle name="Normal 4 3 2 5 6 3" xfId="6458"/>
    <cellStyle name="Normal 4 3 2 5 6 3 2" xfId="13573"/>
    <cellStyle name="Normal 4 3 2 5 6 3 2 2" xfId="25797"/>
    <cellStyle name="Normal 4 3 2 5 6 3 3" xfId="25796"/>
    <cellStyle name="Normal 4 3 2 5 6 3 4" xfId="39658"/>
    <cellStyle name="Normal 4 3 2 5 6 3 5" xfId="46773"/>
    <cellStyle name="Normal 4 3 2 5 6 3 6" xfId="53888"/>
    <cellStyle name="Normal 4 3 2 5 6 3 7" xfId="61003"/>
    <cellStyle name="Normal 4 3 2 5 6 4" xfId="8835"/>
    <cellStyle name="Normal 4 3 2 5 6 4 2" xfId="25798"/>
    <cellStyle name="Normal 4 3 2 5 6 5" xfId="15950"/>
    <cellStyle name="Normal 4 3 2 5 6 5 2" xfId="25799"/>
    <cellStyle name="Normal 4 3 2 5 6 6" xfId="25793"/>
    <cellStyle name="Normal 4 3 2 5 6 7" xfId="34919"/>
    <cellStyle name="Normal 4 3 2 5 6 8" xfId="42035"/>
    <cellStyle name="Normal 4 3 2 5 6 9" xfId="49150"/>
    <cellStyle name="Normal 4 3 2 5 7" xfId="2499"/>
    <cellStyle name="Normal 4 3 2 5 7 2" xfId="9614"/>
    <cellStyle name="Normal 4 3 2 5 7 2 2" xfId="25801"/>
    <cellStyle name="Normal 4 3 2 5 7 3" xfId="25800"/>
    <cellStyle name="Normal 4 3 2 5 7 4" xfId="35699"/>
    <cellStyle name="Normal 4 3 2 5 7 5" xfId="42814"/>
    <cellStyle name="Normal 4 3 2 5 7 6" xfId="49929"/>
    <cellStyle name="Normal 4 3 2 5 7 7" xfId="57044"/>
    <cellStyle name="Normal 4 3 2 5 8" xfId="4870"/>
    <cellStyle name="Normal 4 3 2 5 8 2" xfId="11985"/>
    <cellStyle name="Normal 4 3 2 5 8 2 2" xfId="25803"/>
    <cellStyle name="Normal 4 3 2 5 8 3" xfId="25802"/>
    <cellStyle name="Normal 4 3 2 5 8 4" xfId="38070"/>
    <cellStyle name="Normal 4 3 2 5 8 5" xfId="45185"/>
    <cellStyle name="Normal 4 3 2 5 8 6" xfId="52300"/>
    <cellStyle name="Normal 4 3 2 5 8 7" xfId="59415"/>
    <cellStyle name="Normal 4 3 2 5 9" xfId="7247"/>
    <cellStyle name="Normal 4 3 2 5 9 2" xfId="25804"/>
    <cellStyle name="Normal 4 3 2 6" xfId="230"/>
    <cellStyle name="Normal 4 3 2 6 10" xfId="40548"/>
    <cellStyle name="Normal 4 3 2 6 11" xfId="47663"/>
    <cellStyle name="Normal 4 3 2 6 12" xfId="54778"/>
    <cellStyle name="Normal 4 3 2 6 2" xfId="1031"/>
    <cellStyle name="Normal 4 3 2 6 2 10" xfId="55577"/>
    <cellStyle name="Normal 4 3 2 6 2 2" xfId="3399"/>
    <cellStyle name="Normal 4 3 2 6 2 2 2" xfId="10514"/>
    <cellStyle name="Normal 4 3 2 6 2 2 2 2" xfId="25808"/>
    <cellStyle name="Normal 4 3 2 6 2 2 3" xfId="25807"/>
    <cellStyle name="Normal 4 3 2 6 2 2 4" xfId="36599"/>
    <cellStyle name="Normal 4 3 2 6 2 2 5" xfId="43714"/>
    <cellStyle name="Normal 4 3 2 6 2 2 6" xfId="50829"/>
    <cellStyle name="Normal 4 3 2 6 2 2 7" xfId="57944"/>
    <cellStyle name="Normal 4 3 2 6 2 3" xfId="5770"/>
    <cellStyle name="Normal 4 3 2 6 2 3 2" xfId="12885"/>
    <cellStyle name="Normal 4 3 2 6 2 3 2 2" xfId="25810"/>
    <cellStyle name="Normal 4 3 2 6 2 3 3" xfId="25809"/>
    <cellStyle name="Normal 4 3 2 6 2 3 4" xfId="38970"/>
    <cellStyle name="Normal 4 3 2 6 2 3 5" xfId="46085"/>
    <cellStyle name="Normal 4 3 2 6 2 3 6" xfId="53200"/>
    <cellStyle name="Normal 4 3 2 6 2 3 7" xfId="60315"/>
    <cellStyle name="Normal 4 3 2 6 2 4" xfId="8147"/>
    <cellStyle name="Normal 4 3 2 6 2 4 2" xfId="25811"/>
    <cellStyle name="Normal 4 3 2 6 2 5" xfId="15262"/>
    <cellStyle name="Normal 4 3 2 6 2 5 2" xfId="25812"/>
    <cellStyle name="Normal 4 3 2 6 2 6" xfId="25806"/>
    <cellStyle name="Normal 4 3 2 6 2 7" xfId="34231"/>
    <cellStyle name="Normal 4 3 2 6 2 8" xfId="41347"/>
    <cellStyle name="Normal 4 3 2 6 2 9" xfId="48462"/>
    <cellStyle name="Normal 4 3 2 6 3" xfId="1821"/>
    <cellStyle name="Normal 4 3 2 6 3 10" xfId="56366"/>
    <cellStyle name="Normal 4 3 2 6 3 2" xfId="4188"/>
    <cellStyle name="Normal 4 3 2 6 3 2 2" xfId="11303"/>
    <cellStyle name="Normal 4 3 2 6 3 2 2 2" xfId="25815"/>
    <cellStyle name="Normal 4 3 2 6 3 2 3" xfId="25814"/>
    <cellStyle name="Normal 4 3 2 6 3 2 4" xfId="37388"/>
    <cellStyle name="Normal 4 3 2 6 3 2 5" xfId="44503"/>
    <cellStyle name="Normal 4 3 2 6 3 2 6" xfId="51618"/>
    <cellStyle name="Normal 4 3 2 6 3 2 7" xfId="58733"/>
    <cellStyle name="Normal 4 3 2 6 3 3" xfId="6559"/>
    <cellStyle name="Normal 4 3 2 6 3 3 2" xfId="13674"/>
    <cellStyle name="Normal 4 3 2 6 3 3 2 2" xfId="25817"/>
    <cellStyle name="Normal 4 3 2 6 3 3 3" xfId="25816"/>
    <cellStyle name="Normal 4 3 2 6 3 3 4" xfId="39759"/>
    <cellStyle name="Normal 4 3 2 6 3 3 5" xfId="46874"/>
    <cellStyle name="Normal 4 3 2 6 3 3 6" xfId="53989"/>
    <cellStyle name="Normal 4 3 2 6 3 3 7" xfId="61104"/>
    <cellStyle name="Normal 4 3 2 6 3 4" xfId="8936"/>
    <cellStyle name="Normal 4 3 2 6 3 4 2" xfId="25818"/>
    <cellStyle name="Normal 4 3 2 6 3 5" xfId="16051"/>
    <cellStyle name="Normal 4 3 2 6 3 5 2" xfId="25819"/>
    <cellStyle name="Normal 4 3 2 6 3 6" xfId="25813"/>
    <cellStyle name="Normal 4 3 2 6 3 7" xfId="35020"/>
    <cellStyle name="Normal 4 3 2 6 3 8" xfId="42136"/>
    <cellStyle name="Normal 4 3 2 6 3 9" xfId="49251"/>
    <cellStyle name="Normal 4 3 2 6 4" xfId="2600"/>
    <cellStyle name="Normal 4 3 2 6 4 2" xfId="9715"/>
    <cellStyle name="Normal 4 3 2 6 4 2 2" xfId="25821"/>
    <cellStyle name="Normal 4 3 2 6 4 3" xfId="25820"/>
    <cellStyle name="Normal 4 3 2 6 4 4" xfId="35800"/>
    <cellStyle name="Normal 4 3 2 6 4 5" xfId="42915"/>
    <cellStyle name="Normal 4 3 2 6 4 6" xfId="50030"/>
    <cellStyle name="Normal 4 3 2 6 4 7" xfId="57145"/>
    <cellStyle name="Normal 4 3 2 6 5" xfId="4971"/>
    <cellStyle name="Normal 4 3 2 6 5 2" xfId="12086"/>
    <cellStyle name="Normal 4 3 2 6 5 2 2" xfId="25823"/>
    <cellStyle name="Normal 4 3 2 6 5 3" xfId="25822"/>
    <cellStyle name="Normal 4 3 2 6 5 4" xfId="38171"/>
    <cellStyle name="Normal 4 3 2 6 5 5" xfId="45286"/>
    <cellStyle name="Normal 4 3 2 6 5 6" xfId="52401"/>
    <cellStyle name="Normal 4 3 2 6 5 7" xfId="59516"/>
    <cellStyle name="Normal 4 3 2 6 6" xfId="7348"/>
    <cellStyle name="Normal 4 3 2 6 6 2" xfId="25824"/>
    <cellStyle name="Normal 4 3 2 6 7" xfId="14463"/>
    <cellStyle name="Normal 4 3 2 6 7 2" xfId="25825"/>
    <cellStyle name="Normal 4 3 2 6 8" xfId="25805"/>
    <cellStyle name="Normal 4 3 2 6 9" xfId="33432"/>
    <cellStyle name="Normal 4 3 2 7" xfId="425"/>
    <cellStyle name="Normal 4 3 2 7 10" xfId="40743"/>
    <cellStyle name="Normal 4 3 2 7 11" xfId="47858"/>
    <cellStyle name="Normal 4 3 2 7 12" xfId="54973"/>
    <cellStyle name="Normal 4 3 2 7 2" xfId="1226"/>
    <cellStyle name="Normal 4 3 2 7 2 10" xfId="55772"/>
    <cellStyle name="Normal 4 3 2 7 2 2" xfId="3594"/>
    <cellStyle name="Normal 4 3 2 7 2 2 2" xfId="10709"/>
    <cellStyle name="Normal 4 3 2 7 2 2 2 2" xfId="25829"/>
    <cellStyle name="Normal 4 3 2 7 2 2 3" xfId="25828"/>
    <cellStyle name="Normal 4 3 2 7 2 2 4" xfId="36794"/>
    <cellStyle name="Normal 4 3 2 7 2 2 5" xfId="43909"/>
    <cellStyle name="Normal 4 3 2 7 2 2 6" xfId="51024"/>
    <cellStyle name="Normal 4 3 2 7 2 2 7" xfId="58139"/>
    <cellStyle name="Normal 4 3 2 7 2 3" xfId="5965"/>
    <cellStyle name="Normal 4 3 2 7 2 3 2" xfId="13080"/>
    <cellStyle name="Normal 4 3 2 7 2 3 2 2" xfId="25831"/>
    <cellStyle name="Normal 4 3 2 7 2 3 3" xfId="25830"/>
    <cellStyle name="Normal 4 3 2 7 2 3 4" xfId="39165"/>
    <cellStyle name="Normal 4 3 2 7 2 3 5" xfId="46280"/>
    <cellStyle name="Normal 4 3 2 7 2 3 6" xfId="53395"/>
    <cellStyle name="Normal 4 3 2 7 2 3 7" xfId="60510"/>
    <cellStyle name="Normal 4 3 2 7 2 4" xfId="8342"/>
    <cellStyle name="Normal 4 3 2 7 2 4 2" xfId="25832"/>
    <cellStyle name="Normal 4 3 2 7 2 5" xfId="15457"/>
    <cellStyle name="Normal 4 3 2 7 2 5 2" xfId="25833"/>
    <cellStyle name="Normal 4 3 2 7 2 6" xfId="25827"/>
    <cellStyle name="Normal 4 3 2 7 2 7" xfId="34426"/>
    <cellStyle name="Normal 4 3 2 7 2 8" xfId="41542"/>
    <cellStyle name="Normal 4 3 2 7 2 9" xfId="48657"/>
    <cellStyle name="Normal 4 3 2 7 3" xfId="2016"/>
    <cellStyle name="Normal 4 3 2 7 3 10" xfId="56561"/>
    <cellStyle name="Normal 4 3 2 7 3 2" xfId="4383"/>
    <cellStyle name="Normal 4 3 2 7 3 2 2" xfId="11498"/>
    <cellStyle name="Normal 4 3 2 7 3 2 2 2" xfId="25836"/>
    <cellStyle name="Normal 4 3 2 7 3 2 3" xfId="25835"/>
    <cellStyle name="Normal 4 3 2 7 3 2 4" xfId="37583"/>
    <cellStyle name="Normal 4 3 2 7 3 2 5" xfId="44698"/>
    <cellStyle name="Normal 4 3 2 7 3 2 6" xfId="51813"/>
    <cellStyle name="Normal 4 3 2 7 3 2 7" xfId="58928"/>
    <cellStyle name="Normal 4 3 2 7 3 3" xfId="6754"/>
    <cellStyle name="Normal 4 3 2 7 3 3 2" xfId="13869"/>
    <cellStyle name="Normal 4 3 2 7 3 3 2 2" xfId="25838"/>
    <cellStyle name="Normal 4 3 2 7 3 3 3" xfId="25837"/>
    <cellStyle name="Normal 4 3 2 7 3 3 4" xfId="39954"/>
    <cellStyle name="Normal 4 3 2 7 3 3 5" xfId="47069"/>
    <cellStyle name="Normal 4 3 2 7 3 3 6" xfId="54184"/>
    <cellStyle name="Normal 4 3 2 7 3 3 7" xfId="61299"/>
    <cellStyle name="Normal 4 3 2 7 3 4" xfId="9131"/>
    <cellStyle name="Normal 4 3 2 7 3 4 2" xfId="25839"/>
    <cellStyle name="Normal 4 3 2 7 3 5" xfId="16246"/>
    <cellStyle name="Normal 4 3 2 7 3 5 2" xfId="25840"/>
    <cellStyle name="Normal 4 3 2 7 3 6" xfId="25834"/>
    <cellStyle name="Normal 4 3 2 7 3 7" xfId="35215"/>
    <cellStyle name="Normal 4 3 2 7 3 8" xfId="42331"/>
    <cellStyle name="Normal 4 3 2 7 3 9" xfId="49446"/>
    <cellStyle name="Normal 4 3 2 7 4" xfId="2795"/>
    <cellStyle name="Normal 4 3 2 7 4 2" xfId="9910"/>
    <cellStyle name="Normal 4 3 2 7 4 2 2" xfId="25842"/>
    <cellStyle name="Normal 4 3 2 7 4 3" xfId="25841"/>
    <cellStyle name="Normal 4 3 2 7 4 4" xfId="35995"/>
    <cellStyle name="Normal 4 3 2 7 4 5" xfId="43110"/>
    <cellStyle name="Normal 4 3 2 7 4 6" xfId="50225"/>
    <cellStyle name="Normal 4 3 2 7 4 7" xfId="57340"/>
    <cellStyle name="Normal 4 3 2 7 5" xfId="5166"/>
    <cellStyle name="Normal 4 3 2 7 5 2" xfId="12281"/>
    <cellStyle name="Normal 4 3 2 7 5 2 2" xfId="25844"/>
    <cellStyle name="Normal 4 3 2 7 5 3" xfId="25843"/>
    <cellStyle name="Normal 4 3 2 7 5 4" xfId="38366"/>
    <cellStyle name="Normal 4 3 2 7 5 5" xfId="45481"/>
    <cellStyle name="Normal 4 3 2 7 5 6" xfId="52596"/>
    <cellStyle name="Normal 4 3 2 7 5 7" xfId="59711"/>
    <cellStyle name="Normal 4 3 2 7 6" xfId="7543"/>
    <cellStyle name="Normal 4 3 2 7 6 2" xfId="25845"/>
    <cellStyle name="Normal 4 3 2 7 7" xfId="14658"/>
    <cellStyle name="Normal 4 3 2 7 7 2" xfId="25846"/>
    <cellStyle name="Normal 4 3 2 7 8" xfId="25826"/>
    <cellStyle name="Normal 4 3 2 7 9" xfId="33627"/>
    <cellStyle name="Normal 4 3 2 8" xfId="701"/>
    <cellStyle name="Normal 4 3 2 8 10" xfId="41019"/>
    <cellStyle name="Normal 4 3 2 8 11" xfId="48134"/>
    <cellStyle name="Normal 4 3 2 8 12" xfId="55249"/>
    <cellStyle name="Normal 4 3 2 8 2" xfId="1502"/>
    <cellStyle name="Normal 4 3 2 8 2 10" xfId="56048"/>
    <cellStyle name="Normal 4 3 2 8 2 2" xfId="3870"/>
    <cellStyle name="Normal 4 3 2 8 2 2 2" xfId="10985"/>
    <cellStyle name="Normal 4 3 2 8 2 2 2 2" xfId="25850"/>
    <cellStyle name="Normal 4 3 2 8 2 2 3" xfId="25849"/>
    <cellStyle name="Normal 4 3 2 8 2 2 4" xfId="37070"/>
    <cellStyle name="Normal 4 3 2 8 2 2 5" xfId="44185"/>
    <cellStyle name="Normal 4 3 2 8 2 2 6" xfId="51300"/>
    <cellStyle name="Normal 4 3 2 8 2 2 7" xfId="58415"/>
    <cellStyle name="Normal 4 3 2 8 2 3" xfId="6241"/>
    <cellStyle name="Normal 4 3 2 8 2 3 2" xfId="13356"/>
    <cellStyle name="Normal 4 3 2 8 2 3 2 2" xfId="25852"/>
    <cellStyle name="Normal 4 3 2 8 2 3 3" xfId="25851"/>
    <cellStyle name="Normal 4 3 2 8 2 3 4" xfId="39441"/>
    <cellStyle name="Normal 4 3 2 8 2 3 5" xfId="46556"/>
    <cellStyle name="Normal 4 3 2 8 2 3 6" xfId="53671"/>
    <cellStyle name="Normal 4 3 2 8 2 3 7" xfId="60786"/>
    <cellStyle name="Normal 4 3 2 8 2 4" xfId="8618"/>
    <cellStyle name="Normal 4 3 2 8 2 4 2" xfId="25853"/>
    <cellStyle name="Normal 4 3 2 8 2 5" xfId="15733"/>
    <cellStyle name="Normal 4 3 2 8 2 5 2" xfId="25854"/>
    <cellStyle name="Normal 4 3 2 8 2 6" xfId="25848"/>
    <cellStyle name="Normal 4 3 2 8 2 7" xfId="34702"/>
    <cellStyle name="Normal 4 3 2 8 2 8" xfId="41818"/>
    <cellStyle name="Normal 4 3 2 8 2 9" xfId="48933"/>
    <cellStyle name="Normal 4 3 2 8 3" xfId="2292"/>
    <cellStyle name="Normal 4 3 2 8 3 10" xfId="56837"/>
    <cellStyle name="Normal 4 3 2 8 3 2" xfId="4659"/>
    <cellStyle name="Normal 4 3 2 8 3 2 2" xfId="11774"/>
    <cellStyle name="Normal 4 3 2 8 3 2 2 2" xfId="25857"/>
    <cellStyle name="Normal 4 3 2 8 3 2 3" xfId="25856"/>
    <cellStyle name="Normal 4 3 2 8 3 2 4" xfId="37859"/>
    <cellStyle name="Normal 4 3 2 8 3 2 5" xfId="44974"/>
    <cellStyle name="Normal 4 3 2 8 3 2 6" xfId="52089"/>
    <cellStyle name="Normal 4 3 2 8 3 2 7" xfId="59204"/>
    <cellStyle name="Normal 4 3 2 8 3 3" xfId="7030"/>
    <cellStyle name="Normal 4 3 2 8 3 3 2" xfId="14145"/>
    <cellStyle name="Normal 4 3 2 8 3 3 2 2" xfId="25859"/>
    <cellStyle name="Normal 4 3 2 8 3 3 3" xfId="25858"/>
    <cellStyle name="Normal 4 3 2 8 3 3 4" xfId="40230"/>
    <cellStyle name="Normal 4 3 2 8 3 3 5" xfId="47345"/>
    <cellStyle name="Normal 4 3 2 8 3 3 6" xfId="54460"/>
    <cellStyle name="Normal 4 3 2 8 3 3 7" xfId="61575"/>
    <cellStyle name="Normal 4 3 2 8 3 4" xfId="9407"/>
    <cellStyle name="Normal 4 3 2 8 3 4 2" xfId="25860"/>
    <cellStyle name="Normal 4 3 2 8 3 5" xfId="16522"/>
    <cellStyle name="Normal 4 3 2 8 3 5 2" xfId="25861"/>
    <cellStyle name="Normal 4 3 2 8 3 6" xfId="25855"/>
    <cellStyle name="Normal 4 3 2 8 3 7" xfId="35491"/>
    <cellStyle name="Normal 4 3 2 8 3 8" xfId="42607"/>
    <cellStyle name="Normal 4 3 2 8 3 9" xfId="49722"/>
    <cellStyle name="Normal 4 3 2 8 4" xfId="3071"/>
    <cellStyle name="Normal 4 3 2 8 4 2" xfId="10186"/>
    <cellStyle name="Normal 4 3 2 8 4 2 2" xfId="25863"/>
    <cellStyle name="Normal 4 3 2 8 4 3" xfId="25862"/>
    <cellStyle name="Normal 4 3 2 8 4 4" xfId="36271"/>
    <cellStyle name="Normal 4 3 2 8 4 5" xfId="43386"/>
    <cellStyle name="Normal 4 3 2 8 4 6" xfId="50501"/>
    <cellStyle name="Normal 4 3 2 8 4 7" xfId="57616"/>
    <cellStyle name="Normal 4 3 2 8 5" xfId="5442"/>
    <cellStyle name="Normal 4 3 2 8 5 2" xfId="12557"/>
    <cellStyle name="Normal 4 3 2 8 5 2 2" xfId="25865"/>
    <cellStyle name="Normal 4 3 2 8 5 3" xfId="25864"/>
    <cellStyle name="Normal 4 3 2 8 5 4" xfId="38642"/>
    <cellStyle name="Normal 4 3 2 8 5 5" xfId="45757"/>
    <cellStyle name="Normal 4 3 2 8 5 6" xfId="52872"/>
    <cellStyle name="Normal 4 3 2 8 5 7" xfId="59987"/>
    <cellStyle name="Normal 4 3 2 8 6" xfId="7819"/>
    <cellStyle name="Normal 4 3 2 8 6 2" xfId="25866"/>
    <cellStyle name="Normal 4 3 2 8 7" xfId="14934"/>
    <cellStyle name="Normal 4 3 2 8 7 2" xfId="25867"/>
    <cellStyle name="Normal 4 3 2 8 8" xfId="25847"/>
    <cellStyle name="Normal 4 3 2 8 9" xfId="33903"/>
    <cellStyle name="Normal 4 3 2 9" xfId="836"/>
    <cellStyle name="Normal 4 3 2 9 10" xfId="55382"/>
    <cellStyle name="Normal 4 3 2 9 2" xfId="3204"/>
    <cellStyle name="Normal 4 3 2 9 2 2" xfId="10319"/>
    <cellStyle name="Normal 4 3 2 9 2 2 2" xfId="25870"/>
    <cellStyle name="Normal 4 3 2 9 2 3" xfId="25869"/>
    <cellStyle name="Normal 4 3 2 9 2 4" xfId="36404"/>
    <cellStyle name="Normal 4 3 2 9 2 5" xfId="43519"/>
    <cellStyle name="Normal 4 3 2 9 2 6" xfId="50634"/>
    <cellStyle name="Normal 4 3 2 9 2 7" xfId="57749"/>
    <cellStyle name="Normal 4 3 2 9 3" xfId="5575"/>
    <cellStyle name="Normal 4 3 2 9 3 2" xfId="12690"/>
    <cellStyle name="Normal 4 3 2 9 3 2 2" xfId="25872"/>
    <cellStyle name="Normal 4 3 2 9 3 3" xfId="25871"/>
    <cellStyle name="Normal 4 3 2 9 3 4" xfId="38775"/>
    <cellStyle name="Normal 4 3 2 9 3 5" xfId="45890"/>
    <cellStyle name="Normal 4 3 2 9 3 6" xfId="53005"/>
    <cellStyle name="Normal 4 3 2 9 3 7" xfId="60120"/>
    <cellStyle name="Normal 4 3 2 9 4" xfId="7952"/>
    <cellStyle name="Normal 4 3 2 9 4 2" xfId="25873"/>
    <cellStyle name="Normal 4 3 2 9 5" xfId="15067"/>
    <cellStyle name="Normal 4 3 2 9 5 2" xfId="25874"/>
    <cellStyle name="Normal 4 3 2 9 6" xfId="25868"/>
    <cellStyle name="Normal 4 3 2 9 7" xfId="34036"/>
    <cellStyle name="Normal 4 3 2 9 8" xfId="41152"/>
    <cellStyle name="Normal 4 3 2 9 9" xfId="48267"/>
    <cellStyle name="Normal 4 3 20" xfId="40341"/>
    <cellStyle name="Normal 4 3 21" xfId="47456"/>
    <cellStyle name="Normal 4 3 22" xfId="54571"/>
    <cellStyle name="Normal 4 3 3" xfId="36"/>
    <cellStyle name="Normal 4 3 3 10" xfId="4788"/>
    <cellStyle name="Normal 4 3 3 10 2" xfId="11903"/>
    <cellStyle name="Normal 4 3 3 10 2 2" xfId="25877"/>
    <cellStyle name="Normal 4 3 3 10 3" xfId="25876"/>
    <cellStyle name="Normal 4 3 3 10 4" xfId="37988"/>
    <cellStyle name="Normal 4 3 3 10 5" xfId="45103"/>
    <cellStyle name="Normal 4 3 3 10 6" xfId="52218"/>
    <cellStyle name="Normal 4 3 3 10 7" xfId="59333"/>
    <cellStyle name="Normal 4 3 3 11" xfId="7165"/>
    <cellStyle name="Normal 4 3 3 11 2" xfId="25878"/>
    <cellStyle name="Normal 4 3 3 12" xfId="14280"/>
    <cellStyle name="Normal 4 3 3 12 2" xfId="25879"/>
    <cellStyle name="Normal 4 3 3 13" xfId="25875"/>
    <cellStyle name="Normal 4 3 3 14" xfId="33249"/>
    <cellStyle name="Normal 4 3 3 15" xfId="40365"/>
    <cellStyle name="Normal 4 3 3 16" xfId="47480"/>
    <cellStyle name="Normal 4 3 3 17" xfId="54595"/>
    <cellStyle name="Normal 4 3 3 2" xfId="86"/>
    <cellStyle name="Normal 4 3 3 2 10" xfId="14326"/>
    <cellStyle name="Normal 4 3 3 2 10 2" xfId="25881"/>
    <cellStyle name="Normal 4 3 3 2 11" xfId="25880"/>
    <cellStyle name="Normal 4 3 3 2 12" xfId="33295"/>
    <cellStyle name="Normal 4 3 3 2 13" xfId="40411"/>
    <cellStyle name="Normal 4 3 3 2 14" xfId="47526"/>
    <cellStyle name="Normal 4 3 3 2 15" xfId="54641"/>
    <cellStyle name="Normal 4 3 3 2 2" xfId="288"/>
    <cellStyle name="Normal 4 3 3 2 2 10" xfId="40606"/>
    <cellStyle name="Normal 4 3 3 2 2 11" xfId="47721"/>
    <cellStyle name="Normal 4 3 3 2 2 12" xfId="54836"/>
    <cellStyle name="Normal 4 3 3 2 2 2" xfId="1089"/>
    <cellStyle name="Normal 4 3 3 2 2 2 10" xfId="55635"/>
    <cellStyle name="Normal 4 3 3 2 2 2 2" xfId="3457"/>
    <cellStyle name="Normal 4 3 3 2 2 2 2 2" xfId="10572"/>
    <cellStyle name="Normal 4 3 3 2 2 2 2 2 2" xfId="25885"/>
    <cellStyle name="Normal 4 3 3 2 2 2 2 3" xfId="25884"/>
    <cellStyle name="Normal 4 3 3 2 2 2 2 4" xfId="36657"/>
    <cellStyle name="Normal 4 3 3 2 2 2 2 5" xfId="43772"/>
    <cellStyle name="Normal 4 3 3 2 2 2 2 6" xfId="50887"/>
    <cellStyle name="Normal 4 3 3 2 2 2 2 7" xfId="58002"/>
    <cellStyle name="Normal 4 3 3 2 2 2 3" xfId="5828"/>
    <cellStyle name="Normal 4 3 3 2 2 2 3 2" xfId="12943"/>
    <cellStyle name="Normal 4 3 3 2 2 2 3 2 2" xfId="25887"/>
    <cellStyle name="Normal 4 3 3 2 2 2 3 3" xfId="25886"/>
    <cellStyle name="Normal 4 3 3 2 2 2 3 4" xfId="39028"/>
    <cellStyle name="Normal 4 3 3 2 2 2 3 5" xfId="46143"/>
    <cellStyle name="Normal 4 3 3 2 2 2 3 6" xfId="53258"/>
    <cellStyle name="Normal 4 3 3 2 2 2 3 7" xfId="60373"/>
    <cellStyle name="Normal 4 3 3 2 2 2 4" xfId="8205"/>
    <cellStyle name="Normal 4 3 3 2 2 2 4 2" xfId="25888"/>
    <cellStyle name="Normal 4 3 3 2 2 2 5" xfId="15320"/>
    <cellStyle name="Normal 4 3 3 2 2 2 5 2" xfId="25889"/>
    <cellStyle name="Normal 4 3 3 2 2 2 6" xfId="25883"/>
    <cellStyle name="Normal 4 3 3 2 2 2 7" xfId="34289"/>
    <cellStyle name="Normal 4 3 3 2 2 2 8" xfId="41405"/>
    <cellStyle name="Normal 4 3 3 2 2 2 9" xfId="48520"/>
    <cellStyle name="Normal 4 3 3 2 2 3" xfId="1879"/>
    <cellStyle name="Normal 4 3 3 2 2 3 10" xfId="56424"/>
    <cellStyle name="Normal 4 3 3 2 2 3 2" xfId="4246"/>
    <cellStyle name="Normal 4 3 3 2 2 3 2 2" xfId="11361"/>
    <cellStyle name="Normal 4 3 3 2 2 3 2 2 2" xfId="25892"/>
    <cellStyle name="Normal 4 3 3 2 2 3 2 3" xfId="25891"/>
    <cellStyle name="Normal 4 3 3 2 2 3 2 4" xfId="37446"/>
    <cellStyle name="Normal 4 3 3 2 2 3 2 5" xfId="44561"/>
    <cellStyle name="Normal 4 3 3 2 2 3 2 6" xfId="51676"/>
    <cellStyle name="Normal 4 3 3 2 2 3 2 7" xfId="58791"/>
    <cellStyle name="Normal 4 3 3 2 2 3 3" xfId="6617"/>
    <cellStyle name="Normal 4 3 3 2 2 3 3 2" xfId="13732"/>
    <cellStyle name="Normal 4 3 3 2 2 3 3 2 2" xfId="25894"/>
    <cellStyle name="Normal 4 3 3 2 2 3 3 3" xfId="25893"/>
    <cellStyle name="Normal 4 3 3 2 2 3 3 4" xfId="39817"/>
    <cellStyle name="Normal 4 3 3 2 2 3 3 5" xfId="46932"/>
    <cellStyle name="Normal 4 3 3 2 2 3 3 6" xfId="54047"/>
    <cellStyle name="Normal 4 3 3 2 2 3 3 7" xfId="61162"/>
    <cellStyle name="Normal 4 3 3 2 2 3 4" xfId="8994"/>
    <cellStyle name="Normal 4 3 3 2 2 3 4 2" xfId="25895"/>
    <cellStyle name="Normal 4 3 3 2 2 3 5" xfId="16109"/>
    <cellStyle name="Normal 4 3 3 2 2 3 5 2" xfId="25896"/>
    <cellStyle name="Normal 4 3 3 2 2 3 6" xfId="25890"/>
    <cellStyle name="Normal 4 3 3 2 2 3 7" xfId="35078"/>
    <cellStyle name="Normal 4 3 3 2 2 3 8" xfId="42194"/>
    <cellStyle name="Normal 4 3 3 2 2 3 9" xfId="49309"/>
    <cellStyle name="Normal 4 3 3 2 2 4" xfId="2658"/>
    <cellStyle name="Normal 4 3 3 2 2 4 2" xfId="9773"/>
    <cellStyle name="Normal 4 3 3 2 2 4 2 2" xfId="25898"/>
    <cellStyle name="Normal 4 3 3 2 2 4 3" xfId="25897"/>
    <cellStyle name="Normal 4 3 3 2 2 4 4" xfId="35858"/>
    <cellStyle name="Normal 4 3 3 2 2 4 5" xfId="42973"/>
    <cellStyle name="Normal 4 3 3 2 2 4 6" xfId="50088"/>
    <cellStyle name="Normal 4 3 3 2 2 4 7" xfId="57203"/>
    <cellStyle name="Normal 4 3 3 2 2 5" xfId="5029"/>
    <cellStyle name="Normal 4 3 3 2 2 5 2" xfId="12144"/>
    <cellStyle name="Normal 4 3 3 2 2 5 2 2" xfId="25900"/>
    <cellStyle name="Normal 4 3 3 2 2 5 3" xfId="25899"/>
    <cellStyle name="Normal 4 3 3 2 2 5 4" xfId="38229"/>
    <cellStyle name="Normal 4 3 3 2 2 5 5" xfId="45344"/>
    <cellStyle name="Normal 4 3 3 2 2 5 6" xfId="52459"/>
    <cellStyle name="Normal 4 3 3 2 2 5 7" xfId="59574"/>
    <cellStyle name="Normal 4 3 3 2 2 6" xfId="7406"/>
    <cellStyle name="Normal 4 3 3 2 2 6 2" xfId="25901"/>
    <cellStyle name="Normal 4 3 3 2 2 7" xfId="14521"/>
    <cellStyle name="Normal 4 3 3 2 2 7 2" xfId="25902"/>
    <cellStyle name="Normal 4 3 3 2 2 8" xfId="25882"/>
    <cellStyle name="Normal 4 3 3 2 2 9" xfId="33490"/>
    <cellStyle name="Normal 4 3 3 2 3" xfId="483"/>
    <cellStyle name="Normal 4 3 3 2 3 10" xfId="40801"/>
    <cellStyle name="Normal 4 3 3 2 3 11" xfId="47916"/>
    <cellStyle name="Normal 4 3 3 2 3 12" xfId="55031"/>
    <cellStyle name="Normal 4 3 3 2 3 2" xfId="1284"/>
    <cellStyle name="Normal 4 3 3 2 3 2 10" xfId="55830"/>
    <cellStyle name="Normal 4 3 3 2 3 2 2" xfId="3652"/>
    <cellStyle name="Normal 4 3 3 2 3 2 2 2" xfId="10767"/>
    <cellStyle name="Normal 4 3 3 2 3 2 2 2 2" xfId="25906"/>
    <cellStyle name="Normal 4 3 3 2 3 2 2 3" xfId="25905"/>
    <cellStyle name="Normal 4 3 3 2 3 2 2 4" xfId="36852"/>
    <cellStyle name="Normal 4 3 3 2 3 2 2 5" xfId="43967"/>
    <cellStyle name="Normal 4 3 3 2 3 2 2 6" xfId="51082"/>
    <cellStyle name="Normal 4 3 3 2 3 2 2 7" xfId="58197"/>
    <cellStyle name="Normal 4 3 3 2 3 2 3" xfId="6023"/>
    <cellStyle name="Normal 4 3 3 2 3 2 3 2" xfId="13138"/>
    <cellStyle name="Normal 4 3 3 2 3 2 3 2 2" xfId="25908"/>
    <cellStyle name="Normal 4 3 3 2 3 2 3 3" xfId="25907"/>
    <cellStyle name="Normal 4 3 3 2 3 2 3 4" xfId="39223"/>
    <cellStyle name="Normal 4 3 3 2 3 2 3 5" xfId="46338"/>
    <cellStyle name="Normal 4 3 3 2 3 2 3 6" xfId="53453"/>
    <cellStyle name="Normal 4 3 3 2 3 2 3 7" xfId="60568"/>
    <cellStyle name="Normal 4 3 3 2 3 2 4" xfId="8400"/>
    <cellStyle name="Normal 4 3 3 2 3 2 4 2" xfId="25909"/>
    <cellStyle name="Normal 4 3 3 2 3 2 5" xfId="15515"/>
    <cellStyle name="Normal 4 3 3 2 3 2 5 2" xfId="25910"/>
    <cellStyle name="Normal 4 3 3 2 3 2 6" xfId="25904"/>
    <cellStyle name="Normal 4 3 3 2 3 2 7" xfId="34484"/>
    <cellStyle name="Normal 4 3 3 2 3 2 8" xfId="41600"/>
    <cellStyle name="Normal 4 3 3 2 3 2 9" xfId="48715"/>
    <cellStyle name="Normal 4 3 3 2 3 3" xfId="2074"/>
    <cellStyle name="Normal 4 3 3 2 3 3 10" xfId="56619"/>
    <cellStyle name="Normal 4 3 3 2 3 3 2" xfId="4441"/>
    <cellStyle name="Normal 4 3 3 2 3 3 2 2" xfId="11556"/>
    <cellStyle name="Normal 4 3 3 2 3 3 2 2 2" xfId="25913"/>
    <cellStyle name="Normal 4 3 3 2 3 3 2 3" xfId="25912"/>
    <cellStyle name="Normal 4 3 3 2 3 3 2 4" xfId="37641"/>
    <cellStyle name="Normal 4 3 3 2 3 3 2 5" xfId="44756"/>
    <cellStyle name="Normal 4 3 3 2 3 3 2 6" xfId="51871"/>
    <cellStyle name="Normal 4 3 3 2 3 3 2 7" xfId="58986"/>
    <cellStyle name="Normal 4 3 3 2 3 3 3" xfId="6812"/>
    <cellStyle name="Normal 4 3 3 2 3 3 3 2" xfId="13927"/>
    <cellStyle name="Normal 4 3 3 2 3 3 3 2 2" xfId="25915"/>
    <cellStyle name="Normal 4 3 3 2 3 3 3 3" xfId="25914"/>
    <cellStyle name="Normal 4 3 3 2 3 3 3 4" xfId="40012"/>
    <cellStyle name="Normal 4 3 3 2 3 3 3 5" xfId="47127"/>
    <cellStyle name="Normal 4 3 3 2 3 3 3 6" xfId="54242"/>
    <cellStyle name="Normal 4 3 3 2 3 3 3 7" xfId="61357"/>
    <cellStyle name="Normal 4 3 3 2 3 3 4" xfId="9189"/>
    <cellStyle name="Normal 4 3 3 2 3 3 4 2" xfId="25916"/>
    <cellStyle name="Normal 4 3 3 2 3 3 5" xfId="16304"/>
    <cellStyle name="Normal 4 3 3 2 3 3 5 2" xfId="25917"/>
    <cellStyle name="Normal 4 3 3 2 3 3 6" xfId="25911"/>
    <cellStyle name="Normal 4 3 3 2 3 3 7" xfId="35273"/>
    <cellStyle name="Normal 4 3 3 2 3 3 8" xfId="42389"/>
    <cellStyle name="Normal 4 3 3 2 3 3 9" xfId="49504"/>
    <cellStyle name="Normal 4 3 3 2 3 4" xfId="2853"/>
    <cellStyle name="Normal 4 3 3 2 3 4 2" xfId="9968"/>
    <cellStyle name="Normal 4 3 3 2 3 4 2 2" xfId="25919"/>
    <cellStyle name="Normal 4 3 3 2 3 4 3" xfId="25918"/>
    <cellStyle name="Normal 4 3 3 2 3 4 4" xfId="36053"/>
    <cellStyle name="Normal 4 3 3 2 3 4 5" xfId="43168"/>
    <cellStyle name="Normal 4 3 3 2 3 4 6" xfId="50283"/>
    <cellStyle name="Normal 4 3 3 2 3 4 7" xfId="57398"/>
    <cellStyle name="Normal 4 3 3 2 3 5" xfId="5224"/>
    <cellStyle name="Normal 4 3 3 2 3 5 2" xfId="12339"/>
    <cellStyle name="Normal 4 3 3 2 3 5 2 2" xfId="25921"/>
    <cellStyle name="Normal 4 3 3 2 3 5 3" xfId="25920"/>
    <cellStyle name="Normal 4 3 3 2 3 5 4" xfId="38424"/>
    <cellStyle name="Normal 4 3 3 2 3 5 5" xfId="45539"/>
    <cellStyle name="Normal 4 3 3 2 3 5 6" xfId="52654"/>
    <cellStyle name="Normal 4 3 3 2 3 5 7" xfId="59769"/>
    <cellStyle name="Normal 4 3 3 2 3 6" xfId="7601"/>
    <cellStyle name="Normal 4 3 3 2 3 6 2" xfId="25922"/>
    <cellStyle name="Normal 4 3 3 2 3 7" xfId="14716"/>
    <cellStyle name="Normal 4 3 3 2 3 7 2" xfId="25923"/>
    <cellStyle name="Normal 4 3 3 2 3 8" xfId="25903"/>
    <cellStyle name="Normal 4 3 3 2 3 9" xfId="33685"/>
    <cellStyle name="Normal 4 3 3 2 4" xfId="710"/>
    <cellStyle name="Normal 4 3 3 2 4 10" xfId="41028"/>
    <cellStyle name="Normal 4 3 3 2 4 11" xfId="48143"/>
    <cellStyle name="Normal 4 3 3 2 4 12" xfId="55258"/>
    <cellStyle name="Normal 4 3 3 2 4 2" xfId="1511"/>
    <cellStyle name="Normal 4 3 3 2 4 2 10" xfId="56057"/>
    <cellStyle name="Normal 4 3 3 2 4 2 2" xfId="3879"/>
    <cellStyle name="Normal 4 3 3 2 4 2 2 2" xfId="10994"/>
    <cellStyle name="Normal 4 3 3 2 4 2 2 2 2" xfId="25927"/>
    <cellStyle name="Normal 4 3 3 2 4 2 2 3" xfId="25926"/>
    <cellStyle name="Normal 4 3 3 2 4 2 2 4" xfId="37079"/>
    <cellStyle name="Normal 4 3 3 2 4 2 2 5" xfId="44194"/>
    <cellStyle name="Normal 4 3 3 2 4 2 2 6" xfId="51309"/>
    <cellStyle name="Normal 4 3 3 2 4 2 2 7" xfId="58424"/>
    <cellStyle name="Normal 4 3 3 2 4 2 3" xfId="6250"/>
    <cellStyle name="Normal 4 3 3 2 4 2 3 2" xfId="13365"/>
    <cellStyle name="Normal 4 3 3 2 4 2 3 2 2" xfId="25929"/>
    <cellStyle name="Normal 4 3 3 2 4 2 3 3" xfId="25928"/>
    <cellStyle name="Normal 4 3 3 2 4 2 3 4" xfId="39450"/>
    <cellStyle name="Normal 4 3 3 2 4 2 3 5" xfId="46565"/>
    <cellStyle name="Normal 4 3 3 2 4 2 3 6" xfId="53680"/>
    <cellStyle name="Normal 4 3 3 2 4 2 3 7" xfId="60795"/>
    <cellStyle name="Normal 4 3 3 2 4 2 4" xfId="8627"/>
    <cellStyle name="Normal 4 3 3 2 4 2 4 2" xfId="25930"/>
    <cellStyle name="Normal 4 3 3 2 4 2 5" xfId="15742"/>
    <cellStyle name="Normal 4 3 3 2 4 2 5 2" xfId="25931"/>
    <cellStyle name="Normal 4 3 3 2 4 2 6" xfId="25925"/>
    <cellStyle name="Normal 4 3 3 2 4 2 7" xfId="34711"/>
    <cellStyle name="Normal 4 3 3 2 4 2 8" xfId="41827"/>
    <cellStyle name="Normal 4 3 3 2 4 2 9" xfId="48942"/>
    <cellStyle name="Normal 4 3 3 2 4 3" xfId="2301"/>
    <cellStyle name="Normal 4 3 3 2 4 3 10" xfId="56846"/>
    <cellStyle name="Normal 4 3 3 2 4 3 2" xfId="4668"/>
    <cellStyle name="Normal 4 3 3 2 4 3 2 2" xfId="11783"/>
    <cellStyle name="Normal 4 3 3 2 4 3 2 2 2" xfId="25934"/>
    <cellStyle name="Normal 4 3 3 2 4 3 2 3" xfId="25933"/>
    <cellStyle name="Normal 4 3 3 2 4 3 2 4" xfId="37868"/>
    <cellStyle name="Normal 4 3 3 2 4 3 2 5" xfId="44983"/>
    <cellStyle name="Normal 4 3 3 2 4 3 2 6" xfId="52098"/>
    <cellStyle name="Normal 4 3 3 2 4 3 2 7" xfId="59213"/>
    <cellStyle name="Normal 4 3 3 2 4 3 3" xfId="7039"/>
    <cellStyle name="Normal 4 3 3 2 4 3 3 2" xfId="14154"/>
    <cellStyle name="Normal 4 3 3 2 4 3 3 2 2" xfId="25936"/>
    <cellStyle name="Normal 4 3 3 2 4 3 3 3" xfId="25935"/>
    <cellStyle name="Normal 4 3 3 2 4 3 3 4" xfId="40239"/>
    <cellStyle name="Normal 4 3 3 2 4 3 3 5" xfId="47354"/>
    <cellStyle name="Normal 4 3 3 2 4 3 3 6" xfId="54469"/>
    <cellStyle name="Normal 4 3 3 2 4 3 3 7" xfId="61584"/>
    <cellStyle name="Normal 4 3 3 2 4 3 4" xfId="9416"/>
    <cellStyle name="Normal 4 3 3 2 4 3 4 2" xfId="25937"/>
    <cellStyle name="Normal 4 3 3 2 4 3 5" xfId="16531"/>
    <cellStyle name="Normal 4 3 3 2 4 3 5 2" xfId="25938"/>
    <cellStyle name="Normal 4 3 3 2 4 3 6" xfId="25932"/>
    <cellStyle name="Normal 4 3 3 2 4 3 7" xfId="35500"/>
    <cellStyle name="Normal 4 3 3 2 4 3 8" xfId="42616"/>
    <cellStyle name="Normal 4 3 3 2 4 3 9" xfId="49731"/>
    <cellStyle name="Normal 4 3 3 2 4 4" xfId="3080"/>
    <cellStyle name="Normal 4 3 3 2 4 4 2" xfId="10195"/>
    <cellStyle name="Normal 4 3 3 2 4 4 2 2" xfId="25940"/>
    <cellStyle name="Normal 4 3 3 2 4 4 3" xfId="25939"/>
    <cellStyle name="Normal 4 3 3 2 4 4 4" xfId="36280"/>
    <cellStyle name="Normal 4 3 3 2 4 4 5" xfId="43395"/>
    <cellStyle name="Normal 4 3 3 2 4 4 6" xfId="50510"/>
    <cellStyle name="Normal 4 3 3 2 4 4 7" xfId="57625"/>
    <cellStyle name="Normal 4 3 3 2 4 5" xfId="5451"/>
    <cellStyle name="Normal 4 3 3 2 4 5 2" xfId="12566"/>
    <cellStyle name="Normal 4 3 3 2 4 5 2 2" xfId="25942"/>
    <cellStyle name="Normal 4 3 3 2 4 5 3" xfId="25941"/>
    <cellStyle name="Normal 4 3 3 2 4 5 4" xfId="38651"/>
    <cellStyle name="Normal 4 3 3 2 4 5 5" xfId="45766"/>
    <cellStyle name="Normal 4 3 3 2 4 5 6" xfId="52881"/>
    <cellStyle name="Normal 4 3 3 2 4 5 7" xfId="59996"/>
    <cellStyle name="Normal 4 3 3 2 4 6" xfId="7828"/>
    <cellStyle name="Normal 4 3 3 2 4 6 2" xfId="25943"/>
    <cellStyle name="Normal 4 3 3 2 4 7" xfId="14943"/>
    <cellStyle name="Normal 4 3 3 2 4 7 2" xfId="25944"/>
    <cellStyle name="Normal 4 3 3 2 4 8" xfId="25924"/>
    <cellStyle name="Normal 4 3 3 2 4 9" xfId="33912"/>
    <cellStyle name="Normal 4 3 3 2 5" xfId="894"/>
    <cellStyle name="Normal 4 3 3 2 5 10" xfId="55440"/>
    <cellStyle name="Normal 4 3 3 2 5 2" xfId="3262"/>
    <cellStyle name="Normal 4 3 3 2 5 2 2" xfId="10377"/>
    <cellStyle name="Normal 4 3 3 2 5 2 2 2" xfId="25947"/>
    <cellStyle name="Normal 4 3 3 2 5 2 3" xfId="25946"/>
    <cellStyle name="Normal 4 3 3 2 5 2 4" xfId="36462"/>
    <cellStyle name="Normal 4 3 3 2 5 2 5" xfId="43577"/>
    <cellStyle name="Normal 4 3 3 2 5 2 6" xfId="50692"/>
    <cellStyle name="Normal 4 3 3 2 5 2 7" xfId="57807"/>
    <cellStyle name="Normal 4 3 3 2 5 3" xfId="5633"/>
    <cellStyle name="Normal 4 3 3 2 5 3 2" xfId="12748"/>
    <cellStyle name="Normal 4 3 3 2 5 3 2 2" xfId="25949"/>
    <cellStyle name="Normal 4 3 3 2 5 3 3" xfId="25948"/>
    <cellStyle name="Normal 4 3 3 2 5 3 4" xfId="38833"/>
    <cellStyle name="Normal 4 3 3 2 5 3 5" xfId="45948"/>
    <cellStyle name="Normal 4 3 3 2 5 3 6" xfId="53063"/>
    <cellStyle name="Normal 4 3 3 2 5 3 7" xfId="60178"/>
    <cellStyle name="Normal 4 3 3 2 5 4" xfId="8010"/>
    <cellStyle name="Normal 4 3 3 2 5 4 2" xfId="25950"/>
    <cellStyle name="Normal 4 3 3 2 5 5" xfId="15125"/>
    <cellStyle name="Normal 4 3 3 2 5 5 2" xfId="25951"/>
    <cellStyle name="Normal 4 3 3 2 5 6" xfId="25945"/>
    <cellStyle name="Normal 4 3 3 2 5 7" xfId="34094"/>
    <cellStyle name="Normal 4 3 3 2 5 8" xfId="41210"/>
    <cellStyle name="Normal 4 3 3 2 5 9" xfId="48325"/>
    <cellStyle name="Normal 4 3 3 2 6" xfId="1684"/>
    <cellStyle name="Normal 4 3 3 2 6 10" xfId="56229"/>
    <cellStyle name="Normal 4 3 3 2 6 2" xfId="4051"/>
    <cellStyle name="Normal 4 3 3 2 6 2 2" xfId="11166"/>
    <cellStyle name="Normal 4 3 3 2 6 2 2 2" xfId="25954"/>
    <cellStyle name="Normal 4 3 3 2 6 2 3" xfId="25953"/>
    <cellStyle name="Normal 4 3 3 2 6 2 4" xfId="37251"/>
    <cellStyle name="Normal 4 3 3 2 6 2 5" xfId="44366"/>
    <cellStyle name="Normal 4 3 3 2 6 2 6" xfId="51481"/>
    <cellStyle name="Normal 4 3 3 2 6 2 7" xfId="58596"/>
    <cellStyle name="Normal 4 3 3 2 6 3" xfId="6422"/>
    <cellStyle name="Normal 4 3 3 2 6 3 2" xfId="13537"/>
    <cellStyle name="Normal 4 3 3 2 6 3 2 2" xfId="25956"/>
    <cellStyle name="Normal 4 3 3 2 6 3 3" xfId="25955"/>
    <cellStyle name="Normal 4 3 3 2 6 3 4" xfId="39622"/>
    <cellStyle name="Normal 4 3 3 2 6 3 5" xfId="46737"/>
    <cellStyle name="Normal 4 3 3 2 6 3 6" xfId="53852"/>
    <cellStyle name="Normal 4 3 3 2 6 3 7" xfId="60967"/>
    <cellStyle name="Normal 4 3 3 2 6 4" xfId="8799"/>
    <cellStyle name="Normal 4 3 3 2 6 4 2" xfId="25957"/>
    <cellStyle name="Normal 4 3 3 2 6 5" xfId="15914"/>
    <cellStyle name="Normal 4 3 3 2 6 5 2" xfId="25958"/>
    <cellStyle name="Normal 4 3 3 2 6 6" xfId="25952"/>
    <cellStyle name="Normal 4 3 3 2 6 7" xfId="34883"/>
    <cellStyle name="Normal 4 3 3 2 6 8" xfId="41999"/>
    <cellStyle name="Normal 4 3 3 2 6 9" xfId="49114"/>
    <cellStyle name="Normal 4 3 3 2 7" xfId="2463"/>
    <cellStyle name="Normal 4 3 3 2 7 2" xfId="9578"/>
    <cellStyle name="Normal 4 3 3 2 7 2 2" xfId="25960"/>
    <cellStyle name="Normal 4 3 3 2 7 3" xfId="25959"/>
    <cellStyle name="Normal 4 3 3 2 7 4" xfId="35663"/>
    <cellStyle name="Normal 4 3 3 2 7 5" xfId="42778"/>
    <cellStyle name="Normal 4 3 3 2 7 6" xfId="49893"/>
    <cellStyle name="Normal 4 3 3 2 7 7" xfId="57008"/>
    <cellStyle name="Normal 4 3 3 2 8" xfId="4834"/>
    <cellStyle name="Normal 4 3 3 2 8 2" xfId="11949"/>
    <cellStyle name="Normal 4 3 3 2 8 2 2" xfId="25962"/>
    <cellStyle name="Normal 4 3 3 2 8 3" xfId="25961"/>
    <cellStyle name="Normal 4 3 3 2 8 4" xfId="38034"/>
    <cellStyle name="Normal 4 3 3 2 8 5" xfId="45149"/>
    <cellStyle name="Normal 4 3 3 2 8 6" xfId="52264"/>
    <cellStyle name="Normal 4 3 3 2 8 7" xfId="59379"/>
    <cellStyle name="Normal 4 3 3 2 9" xfId="7211"/>
    <cellStyle name="Normal 4 3 3 2 9 2" xfId="25963"/>
    <cellStyle name="Normal 4 3 3 3" xfId="141"/>
    <cellStyle name="Normal 4 3 3 3 10" xfId="14381"/>
    <cellStyle name="Normal 4 3 3 3 10 2" xfId="25965"/>
    <cellStyle name="Normal 4 3 3 3 11" xfId="25964"/>
    <cellStyle name="Normal 4 3 3 3 12" xfId="33350"/>
    <cellStyle name="Normal 4 3 3 3 13" xfId="40466"/>
    <cellStyle name="Normal 4 3 3 3 14" xfId="47581"/>
    <cellStyle name="Normal 4 3 3 3 15" xfId="54696"/>
    <cellStyle name="Normal 4 3 3 3 2" xfId="343"/>
    <cellStyle name="Normal 4 3 3 3 2 10" xfId="40661"/>
    <cellStyle name="Normal 4 3 3 3 2 11" xfId="47776"/>
    <cellStyle name="Normal 4 3 3 3 2 12" xfId="54891"/>
    <cellStyle name="Normal 4 3 3 3 2 2" xfId="1144"/>
    <cellStyle name="Normal 4 3 3 3 2 2 10" xfId="55690"/>
    <cellStyle name="Normal 4 3 3 3 2 2 2" xfId="3512"/>
    <cellStyle name="Normal 4 3 3 3 2 2 2 2" xfId="10627"/>
    <cellStyle name="Normal 4 3 3 3 2 2 2 2 2" xfId="25969"/>
    <cellStyle name="Normal 4 3 3 3 2 2 2 3" xfId="25968"/>
    <cellStyle name="Normal 4 3 3 3 2 2 2 4" xfId="36712"/>
    <cellStyle name="Normal 4 3 3 3 2 2 2 5" xfId="43827"/>
    <cellStyle name="Normal 4 3 3 3 2 2 2 6" xfId="50942"/>
    <cellStyle name="Normal 4 3 3 3 2 2 2 7" xfId="58057"/>
    <cellStyle name="Normal 4 3 3 3 2 2 3" xfId="5883"/>
    <cellStyle name="Normal 4 3 3 3 2 2 3 2" xfId="12998"/>
    <cellStyle name="Normal 4 3 3 3 2 2 3 2 2" xfId="25971"/>
    <cellStyle name="Normal 4 3 3 3 2 2 3 3" xfId="25970"/>
    <cellStyle name="Normal 4 3 3 3 2 2 3 4" xfId="39083"/>
    <cellStyle name="Normal 4 3 3 3 2 2 3 5" xfId="46198"/>
    <cellStyle name="Normal 4 3 3 3 2 2 3 6" xfId="53313"/>
    <cellStyle name="Normal 4 3 3 3 2 2 3 7" xfId="60428"/>
    <cellStyle name="Normal 4 3 3 3 2 2 4" xfId="8260"/>
    <cellStyle name="Normal 4 3 3 3 2 2 4 2" xfId="25972"/>
    <cellStyle name="Normal 4 3 3 3 2 2 5" xfId="15375"/>
    <cellStyle name="Normal 4 3 3 3 2 2 5 2" xfId="25973"/>
    <cellStyle name="Normal 4 3 3 3 2 2 6" xfId="25967"/>
    <cellStyle name="Normal 4 3 3 3 2 2 7" xfId="34344"/>
    <cellStyle name="Normal 4 3 3 3 2 2 8" xfId="41460"/>
    <cellStyle name="Normal 4 3 3 3 2 2 9" xfId="48575"/>
    <cellStyle name="Normal 4 3 3 3 2 3" xfId="1934"/>
    <cellStyle name="Normal 4 3 3 3 2 3 10" xfId="56479"/>
    <cellStyle name="Normal 4 3 3 3 2 3 2" xfId="4301"/>
    <cellStyle name="Normal 4 3 3 3 2 3 2 2" xfId="11416"/>
    <cellStyle name="Normal 4 3 3 3 2 3 2 2 2" xfId="25976"/>
    <cellStyle name="Normal 4 3 3 3 2 3 2 3" xfId="25975"/>
    <cellStyle name="Normal 4 3 3 3 2 3 2 4" xfId="37501"/>
    <cellStyle name="Normal 4 3 3 3 2 3 2 5" xfId="44616"/>
    <cellStyle name="Normal 4 3 3 3 2 3 2 6" xfId="51731"/>
    <cellStyle name="Normal 4 3 3 3 2 3 2 7" xfId="58846"/>
    <cellStyle name="Normal 4 3 3 3 2 3 3" xfId="6672"/>
    <cellStyle name="Normal 4 3 3 3 2 3 3 2" xfId="13787"/>
    <cellStyle name="Normal 4 3 3 3 2 3 3 2 2" xfId="25978"/>
    <cellStyle name="Normal 4 3 3 3 2 3 3 3" xfId="25977"/>
    <cellStyle name="Normal 4 3 3 3 2 3 3 4" xfId="39872"/>
    <cellStyle name="Normal 4 3 3 3 2 3 3 5" xfId="46987"/>
    <cellStyle name="Normal 4 3 3 3 2 3 3 6" xfId="54102"/>
    <cellStyle name="Normal 4 3 3 3 2 3 3 7" xfId="61217"/>
    <cellStyle name="Normal 4 3 3 3 2 3 4" xfId="9049"/>
    <cellStyle name="Normal 4 3 3 3 2 3 4 2" xfId="25979"/>
    <cellStyle name="Normal 4 3 3 3 2 3 5" xfId="16164"/>
    <cellStyle name="Normal 4 3 3 3 2 3 5 2" xfId="25980"/>
    <cellStyle name="Normal 4 3 3 3 2 3 6" xfId="25974"/>
    <cellStyle name="Normal 4 3 3 3 2 3 7" xfId="35133"/>
    <cellStyle name="Normal 4 3 3 3 2 3 8" xfId="42249"/>
    <cellStyle name="Normal 4 3 3 3 2 3 9" xfId="49364"/>
    <cellStyle name="Normal 4 3 3 3 2 4" xfId="2713"/>
    <cellStyle name="Normal 4 3 3 3 2 4 2" xfId="9828"/>
    <cellStyle name="Normal 4 3 3 3 2 4 2 2" xfId="25982"/>
    <cellStyle name="Normal 4 3 3 3 2 4 3" xfId="25981"/>
    <cellStyle name="Normal 4 3 3 3 2 4 4" xfId="35913"/>
    <cellStyle name="Normal 4 3 3 3 2 4 5" xfId="43028"/>
    <cellStyle name="Normal 4 3 3 3 2 4 6" xfId="50143"/>
    <cellStyle name="Normal 4 3 3 3 2 4 7" xfId="57258"/>
    <cellStyle name="Normal 4 3 3 3 2 5" xfId="5084"/>
    <cellStyle name="Normal 4 3 3 3 2 5 2" xfId="12199"/>
    <cellStyle name="Normal 4 3 3 3 2 5 2 2" xfId="25984"/>
    <cellStyle name="Normal 4 3 3 3 2 5 3" xfId="25983"/>
    <cellStyle name="Normal 4 3 3 3 2 5 4" xfId="38284"/>
    <cellStyle name="Normal 4 3 3 3 2 5 5" xfId="45399"/>
    <cellStyle name="Normal 4 3 3 3 2 5 6" xfId="52514"/>
    <cellStyle name="Normal 4 3 3 3 2 5 7" xfId="59629"/>
    <cellStyle name="Normal 4 3 3 3 2 6" xfId="7461"/>
    <cellStyle name="Normal 4 3 3 3 2 6 2" xfId="25985"/>
    <cellStyle name="Normal 4 3 3 3 2 7" xfId="14576"/>
    <cellStyle name="Normal 4 3 3 3 2 7 2" xfId="25986"/>
    <cellStyle name="Normal 4 3 3 3 2 8" xfId="25966"/>
    <cellStyle name="Normal 4 3 3 3 2 9" xfId="33545"/>
    <cellStyle name="Normal 4 3 3 3 3" xfId="538"/>
    <cellStyle name="Normal 4 3 3 3 3 10" xfId="40856"/>
    <cellStyle name="Normal 4 3 3 3 3 11" xfId="47971"/>
    <cellStyle name="Normal 4 3 3 3 3 12" xfId="55086"/>
    <cellStyle name="Normal 4 3 3 3 3 2" xfId="1339"/>
    <cellStyle name="Normal 4 3 3 3 3 2 10" xfId="55885"/>
    <cellStyle name="Normal 4 3 3 3 3 2 2" xfId="3707"/>
    <cellStyle name="Normal 4 3 3 3 3 2 2 2" xfId="10822"/>
    <cellStyle name="Normal 4 3 3 3 3 2 2 2 2" xfId="25990"/>
    <cellStyle name="Normal 4 3 3 3 3 2 2 3" xfId="25989"/>
    <cellStyle name="Normal 4 3 3 3 3 2 2 4" xfId="36907"/>
    <cellStyle name="Normal 4 3 3 3 3 2 2 5" xfId="44022"/>
    <cellStyle name="Normal 4 3 3 3 3 2 2 6" xfId="51137"/>
    <cellStyle name="Normal 4 3 3 3 3 2 2 7" xfId="58252"/>
    <cellStyle name="Normal 4 3 3 3 3 2 3" xfId="6078"/>
    <cellStyle name="Normal 4 3 3 3 3 2 3 2" xfId="13193"/>
    <cellStyle name="Normal 4 3 3 3 3 2 3 2 2" xfId="25992"/>
    <cellStyle name="Normal 4 3 3 3 3 2 3 3" xfId="25991"/>
    <cellStyle name="Normal 4 3 3 3 3 2 3 4" xfId="39278"/>
    <cellStyle name="Normal 4 3 3 3 3 2 3 5" xfId="46393"/>
    <cellStyle name="Normal 4 3 3 3 3 2 3 6" xfId="53508"/>
    <cellStyle name="Normal 4 3 3 3 3 2 3 7" xfId="60623"/>
    <cellStyle name="Normal 4 3 3 3 3 2 4" xfId="8455"/>
    <cellStyle name="Normal 4 3 3 3 3 2 4 2" xfId="25993"/>
    <cellStyle name="Normal 4 3 3 3 3 2 5" xfId="15570"/>
    <cellStyle name="Normal 4 3 3 3 3 2 5 2" xfId="25994"/>
    <cellStyle name="Normal 4 3 3 3 3 2 6" xfId="25988"/>
    <cellStyle name="Normal 4 3 3 3 3 2 7" xfId="34539"/>
    <cellStyle name="Normal 4 3 3 3 3 2 8" xfId="41655"/>
    <cellStyle name="Normal 4 3 3 3 3 2 9" xfId="48770"/>
    <cellStyle name="Normal 4 3 3 3 3 3" xfId="2129"/>
    <cellStyle name="Normal 4 3 3 3 3 3 10" xfId="56674"/>
    <cellStyle name="Normal 4 3 3 3 3 3 2" xfId="4496"/>
    <cellStyle name="Normal 4 3 3 3 3 3 2 2" xfId="11611"/>
    <cellStyle name="Normal 4 3 3 3 3 3 2 2 2" xfId="25997"/>
    <cellStyle name="Normal 4 3 3 3 3 3 2 3" xfId="25996"/>
    <cellStyle name="Normal 4 3 3 3 3 3 2 4" xfId="37696"/>
    <cellStyle name="Normal 4 3 3 3 3 3 2 5" xfId="44811"/>
    <cellStyle name="Normal 4 3 3 3 3 3 2 6" xfId="51926"/>
    <cellStyle name="Normal 4 3 3 3 3 3 2 7" xfId="59041"/>
    <cellStyle name="Normal 4 3 3 3 3 3 3" xfId="6867"/>
    <cellStyle name="Normal 4 3 3 3 3 3 3 2" xfId="13982"/>
    <cellStyle name="Normal 4 3 3 3 3 3 3 2 2" xfId="25999"/>
    <cellStyle name="Normal 4 3 3 3 3 3 3 3" xfId="25998"/>
    <cellStyle name="Normal 4 3 3 3 3 3 3 4" xfId="40067"/>
    <cellStyle name="Normal 4 3 3 3 3 3 3 5" xfId="47182"/>
    <cellStyle name="Normal 4 3 3 3 3 3 3 6" xfId="54297"/>
    <cellStyle name="Normal 4 3 3 3 3 3 3 7" xfId="61412"/>
    <cellStyle name="Normal 4 3 3 3 3 3 4" xfId="9244"/>
    <cellStyle name="Normal 4 3 3 3 3 3 4 2" xfId="26000"/>
    <cellStyle name="Normal 4 3 3 3 3 3 5" xfId="16359"/>
    <cellStyle name="Normal 4 3 3 3 3 3 5 2" xfId="26001"/>
    <cellStyle name="Normal 4 3 3 3 3 3 6" xfId="25995"/>
    <cellStyle name="Normal 4 3 3 3 3 3 7" xfId="35328"/>
    <cellStyle name="Normal 4 3 3 3 3 3 8" xfId="42444"/>
    <cellStyle name="Normal 4 3 3 3 3 3 9" xfId="49559"/>
    <cellStyle name="Normal 4 3 3 3 3 4" xfId="2908"/>
    <cellStyle name="Normal 4 3 3 3 3 4 2" xfId="10023"/>
    <cellStyle name="Normal 4 3 3 3 3 4 2 2" xfId="26003"/>
    <cellStyle name="Normal 4 3 3 3 3 4 3" xfId="26002"/>
    <cellStyle name="Normal 4 3 3 3 3 4 4" xfId="36108"/>
    <cellStyle name="Normal 4 3 3 3 3 4 5" xfId="43223"/>
    <cellStyle name="Normal 4 3 3 3 3 4 6" xfId="50338"/>
    <cellStyle name="Normal 4 3 3 3 3 4 7" xfId="57453"/>
    <cellStyle name="Normal 4 3 3 3 3 5" xfId="5279"/>
    <cellStyle name="Normal 4 3 3 3 3 5 2" xfId="12394"/>
    <cellStyle name="Normal 4 3 3 3 3 5 2 2" xfId="26005"/>
    <cellStyle name="Normal 4 3 3 3 3 5 3" xfId="26004"/>
    <cellStyle name="Normal 4 3 3 3 3 5 4" xfId="38479"/>
    <cellStyle name="Normal 4 3 3 3 3 5 5" xfId="45594"/>
    <cellStyle name="Normal 4 3 3 3 3 5 6" xfId="52709"/>
    <cellStyle name="Normal 4 3 3 3 3 5 7" xfId="59824"/>
    <cellStyle name="Normal 4 3 3 3 3 6" xfId="7656"/>
    <cellStyle name="Normal 4 3 3 3 3 6 2" xfId="26006"/>
    <cellStyle name="Normal 4 3 3 3 3 7" xfId="14771"/>
    <cellStyle name="Normal 4 3 3 3 3 7 2" xfId="26007"/>
    <cellStyle name="Normal 4 3 3 3 3 8" xfId="25987"/>
    <cellStyle name="Normal 4 3 3 3 3 9" xfId="33740"/>
    <cellStyle name="Normal 4 3 3 3 4" xfId="711"/>
    <cellStyle name="Normal 4 3 3 3 4 10" xfId="41029"/>
    <cellStyle name="Normal 4 3 3 3 4 11" xfId="48144"/>
    <cellStyle name="Normal 4 3 3 3 4 12" xfId="55259"/>
    <cellStyle name="Normal 4 3 3 3 4 2" xfId="1512"/>
    <cellStyle name="Normal 4 3 3 3 4 2 10" xfId="56058"/>
    <cellStyle name="Normal 4 3 3 3 4 2 2" xfId="3880"/>
    <cellStyle name="Normal 4 3 3 3 4 2 2 2" xfId="10995"/>
    <cellStyle name="Normal 4 3 3 3 4 2 2 2 2" xfId="26011"/>
    <cellStyle name="Normal 4 3 3 3 4 2 2 3" xfId="26010"/>
    <cellStyle name="Normal 4 3 3 3 4 2 2 4" xfId="37080"/>
    <cellStyle name="Normal 4 3 3 3 4 2 2 5" xfId="44195"/>
    <cellStyle name="Normal 4 3 3 3 4 2 2 6" xfId="51310"/>
    <cellStyle name="Normal 4 3 3 3 4 2 2 7" xfId="58425"/>
    <cellStyle name="Normal 4 3 3 3 4 2 3" xfId="6251"/>
    <cellStyle name="Normal 4 3 3 3 4 2 3 2" xfId="13366"/>
    <cellStyle name="Normal 4 3 3 3 4 2 3 2 2" xfId="26013"/>
    <cellStyle name="Normal 4 3 3 3 4 2 3 3" xfId="26012"/>
    <cellStyle name="Normal 4 3 3 3 4 2 3 4" xfId="39451"/>
    <cellStyle name="Normal 4 3 3 3 4 2 3 5" xfId="46566"/>
    <cellStyle name="Normal 4 3 3 3 4 2 3 6" xfId="53681"/>
    <cellStyle name="Normal 4 3 3 3 4 2 3 7" xfId="60796"/>
    <cellStyle name="Normal 4 3 3 3 4 2 4" xfId="8628"/>
    <cellStyle name="Normal 4 3 3 3 4 2 4 2" xfId="26014"/>
    <cellStyle name="Normal 4 3 3 3 4 2 5" xfId="15743"/>
    <cellStyle name="Normal 4 3 3 3 4 2 5 2" xfId="26015"/>
    <cellStyle name="Normal 4 3 3 3 4 2 6" xfId="26009"/>
    <cellStyle name="Normal 4 3 3 3 4 2 7" xfId="34712"/>
    <cellStyle name="Normal 4 3 3 3 4 2 8" xfId="41828"/>
    <cellStyle name="Normal 4 3 3 3 4 2 9" xfId="48943"/>
    <cellStyle name="Normal 4 3 3 3 4 3" xfId="2302"/>
    <cellStyle name="Normal 4 3 3 3 4 3 10" xfId="56847"/>
    <cellStyle name="Normal 4 3 3 3 4 3 2" xfId="4669"/>
    <cellStyle name="Normal 4 3 3 3 4 3 2 2" xfId="11784"/>
    <cellStyle name="Normal 4 3 3 3 4 3 2 2 2" xfId="26018"/>
    <cellStyle name="Normal 4 3 3 3 4 3 2 3" xfId="26017"/>
    <cellStyle name="Normal 4 3 3 3 4 3 2 4" xfId="37869"/>
    <cellStyle name="Normal 4 3 3 3 4 3 2 5" xfId="44984"/>
    <cellStyle name="Normal 4 3 3 3 4 3 2 6" xfId="52099"/>
    <cellStyle name="Normal 4 3 3 3 4 3 2 7" xfId="59214"/>
    <cellStyle name="Normal 4 3 3 3 4 3 3" xfId="7040"/>
    <cellStyle name="Normal 4 3 3 3 4 3 3 2" xfId="14155"/>
    <cellStyle name="Normal 4 3 3 3 4 3 3 2 2" xfId="26020"/>
    <cellStyle name="Normal 4 3 3 3 4 3 3 3" xfId="26019"/>
    <cellStyle name="Normal 4 3 3 3 4 3 3 4" xfId="40240"/>
    <cellStyle name="Normal 4 3 3 3 4 3 3 5" xfId="47355"/>
    <cellStyle name="Normal 4 3 3 3 4 3 3 6" xfId="54470"/>
    <cellStyle name="Normal 4 3 3 3 4 3 3 7" xfId="61585"/>
    <cellStyle name="Normal 4 3 3 3 4 3 4" xfId="9417"/>
    <cellStyle name="Normal 4 3 3 3 4 3 4 2" xfId="26021"/>
    <cellStyle name="Normal 4 3 3 3 4 3 5" xfId="16532"/>
    <cellStyle name="Normal 4 3 3 3 4 3 5 2" xfId="26022"/>
    <cellStyle name="Normal 4 3 3 3 4 3 6" xfId="26016"/>
    <cellStyle name="Normal 4 3 3 3 4 3 7" xfId="35501"/>
    <cellStyle name="Normal 4 3 3 3 4 3 8" xfId="42617"/>
    <cellStyle name="Normal 4 3 3 3 4 3 9" xfId="49732"/>
    <cellStyle name="Normal 4 3 3 3 4 4" xfId="3081"/>
    <cellStyle name="Normal 4 3 3 3 4 4 2" xfId="10196"/>
    <cellStyle name="Normal 4 3 3 3 4 4 2 2" xfId="26024"/>
    <cellStyle name="Normal 4 3 3 3 4 4 3" xfId="26023"/>
    <cellStyle name="Normal 4 3 3 3 4 4 4" xfId="36281"/>
    <cellStyle name="Normal 4 3 3 3 4 4 5" xfId="43396"/>
    <cellStyle name="Normal 4 3 3 3 4 4 6" xfId="50511"/>
    <cellStyle name="Normal 4 3 3 3 4 4 7" xfId="57626"/>
    <cellStyle name="Normal 4 3 3 3 4 5" xfId="5452"/>
    <cellStyle name="Normal 4 3 3 3 4 5 2" xfId="12567"/>
    <cellStyle name="Normal 4 3 3 3 4 5 2 2" xfId="26026"/>
    <cellStyle name="Normal 4 3 3 3 4 5 3" xfId="26025"/>
    <cellStyle name="Normal 4 3 3 3 4 5 4" xfId="38652"/>
    <cellStyle name="Normal 4 3 3 3 4 5 5" xfId="45767"/>
    <cellStyle name="Normal 4 3 3 3 4 5 6" xfId="52882"/>
    <cellStyle name="Normal 4 3 3 3 4 5 7" xfId="59997"/>
    <cellStyle name="Normal 4 3 3 3 4 6" xfId="7829"/>
    <cellStyle name="Normal 4 3 3 3 4 6 2" xfId="26027"/>
    <cellStyle name="Normal 4 3 3 3 4 7" xfId="14944"/>
    <cellStyle name="Normal 4 3 3 3 4 7 2" xfId="26028"/>
    <cellStyle name="Normal 4 3 3 3 4 8" xfId="26008"/>
    <cellStyle name="Normal 4 3 3 3 4 9" xfId="33913"/>
    <cellStyle name="Normal 4 3 3 3 5" xfId="949"/>
    <cellStyle name="Normal 4 3 3 3 5 10" xfId="55495"/>
    <cellStyle name="Normal 4 3 3 3 5 2" xfId="3317"/>
    <cellStyle name="Normal 4 3 3 3 5 2 2" xfId="10432"/>
    <cellStyle name="Normal 4 3 3 3 5 2 2 2" xfId="26031"/>
    <cellStyle name="Normal 4 3 3 3 5 2 3" xfId="26030"/>
    <cellStyle name="Normal 4 3 3 3 5 2 4" xfId="36517"/>
    <cellStyle name="Normal 4 3 3 3 5 2 5" xfId="43632"/>
    <cellStyle name="Normal 4 3 3 3 5 2 6" xfId="50747"/>
    <cellStyle name="Normal 4 3 3 3 5 2 7" xfId="57862"/>
    <cellStyle name="Normal 4 3 3 3 5 3" xfId="5688"/>
    <cellStyle name="Normal 4 3 3 3 5 3 2" xfId="12803"/>
    <cellStyle name="Normal 4 3 3 3 5 3 2 2" xfId="26033"/>
    <cellStyle name="Normal 4 3 3 3 5 3 3" xfId="26032"/>
    <cellStyle name="Normal 4 3 3 3 5 3 4" xfId="38888"/>
    <cellStyle name="Normal 4 3 3 3 5 3 5" xfId="46003"/>
    <cellStyle name="Normal 4 3 3 3 5 3 6" xfId="53118"/>
    <cellStyle name="Normal 4 3 3 3 5 3 7" xfId="60233"/>
    <cellStyle name="Normal 4 3 3 3 5 4" xfId="8065"/>
    <cellStyle name="Normal 4 3 3 3 5 4 2" xfId="26034"/>
    <cellStyle name="Normal 4 3 3 3 5 5" xfId="15180"/>
    <cellStyle name="Normal 4 3 3 3 5 5 2" xfId="26035"/>
    <cellStyle name="Normal 4 3 3 3 5 6" xfId="26029"/>
    <cellStyle name="Normal 4 3 3 3 5 7" xfId="34149"/>
    <cellStyle name="Normal 4 3 3 3 5 8" xfId="41265"/>
    <cellStyle name="Normal 4 3 3 3 5 9" xfId="48380"/>
    <cellStyle name="Normal 4 3 3 3 6" xfId="1739"/>
    <cellStyle name="Normal 4 3 3 3 6 10" xfId="56284"/>
    <cellStyle name="Normal 4 3 3 3 6 2" xfId="4106"/>
    <cellStyle name="Normal 4 3 3 3 6 2 2" xfId="11221"/>
    <cellStyle name="Normal 4 3 3 3 6 2 2 2" xfId="26038"/>
    <cellStyle name="Normal 4 3 3 3 6 2 3" xfId="26037"/>
    <cellStyle name="Normal 4 3 3 3 6 2 4" xfId="37306"/>
    <cellStyle name="Normal 4 3 3 3 6 2 5" xfId="44421"/>
    <cellStyle name="Normal 4 3 3 3 6 2 6" xfId="51536"/>
    <cellStyle name="Normal 4 3 3 3 6 2 7" xfId="58651"/>
    <cellStyle name="Normal 4 3 3 3 6 3" xfId="6477"/>
    <cellStyle name="Normal 4 3 3 3 6 3 2" xfId="13592"/>
    <cellStyle name="Normal 4 3 3 3 6 3 2 2" xfId="26040"/>
    <cellStyle name="Normal 4 3 3 3 6 3 3" xfId="26039"/>
    <cellStyle name="Normal 4 3 3 3 6 3 4" xfId="39677"/>
    <cellStyle name="Normal 4 3 3 3 6 3 5" xfId="46792"/>
    <cellStyle name="Normal 4 3 3 3 6 3 6" xfId="53907"/>
    <cellStyle name="Normal 4 3 3 3 6 3 7" xfId="61022"/>
    <cellStyle name="Normal 4 3 3 3 6 4" xfId="8854"/>
    <cellStyle name="Normal 4 3 3 3 6 4 2" xfId="26041"/>
    <cellStyle name="Normal 4 3 3 3 6 5" xfId="15969"/>
    <cellStyle name="Normal 4 3 3 3 6 5 2" xfId="26042"/>
    <cellStyle name="Normal 4 3 3 3 6 6" xfId="26036"/>
    <cellStyle name="Normal 4 3 3 3 6 7" xfId="34938"/>
    <cellStyle name="Normal 4 3 3 3 6 8" xfId="42054"/>
    <cellStyle name="Normal 4 3 3 3 6 9" xfId="49169"/>
    <cellStyle name="Normal 4 3 3 3 7" xfId="2518"/>
    <cellStyle name="Normal 4 3 3 3 7 2" xfId="9633"/>
    <cellStyle name="Normal 4 3 3 3 7 2 2" xfId="26044"/>
    <cellStyle name="Normal 4 3 3 3 7 3" xfId="26043"/>
    <cellStyle name="Normal 4 3 3 3 7 4" xfId="35718"/>
    <cellStyle name="Normal 4 3 3 3 7 5" xfId="42833"/>
    <cellStyle name="Normal 4 3 3 3 7 6" xfId="49948"/>
    <cellStyle name="Normal 4 3 3 3 7 7" xfId="57063"/>
    <cellStyle name="Normal 4 3 3 3 8" xfId="4889"/>
    <cellStyle name="Normal 4 3 3 3 8 2" xfId="12004"/>
    <cellStyle name="Normal 4 3 3 3 8 2 2" xfId="26046"/>
    <cellStyle name="Normal 4 3 3 3 8 3" xfId="26045"/>
    <cellStyle name="Normal 4 3 3 3 8 4" xfId="38089"/>
    <cellStyle name="Normal 4 3 3 3 8 5" xfId="45204"/>
    <cellStyle name="Normal 4 3 3 3 8 6" xfId="52319"/>
    <cellStyle name="Normal 4 3 3 3 8 7" xfId="59434"/>
    <cellStyle name="Normal 4 3 3 3 9" xfId="7266"/>
    <cellStyle name="Normal 4 3 3 3 9 2" xfId="26047"/>
    <cellStyle name="Normal 4 3 3 4" xfId="242"/>
    <cellStyle name="Normal 4 3 3 4 10" xfId="40560"/>
    <cellStyle name="Normal 4 3 3 4 11" xfId="47675"/>
    <cellStyle name="Normal 4 3 3 4 12" xfId="54790"/>
    <cellStyle name="Normal 4 3 3 4 2" xfId="1043"/>
    <cellStyle name="Normal 4 3 3 4 2 10" xfId="55589"/>
    <cellStyle name="Normal 4 3 3 4 2 2" xfId="3411"/>
    <cellStyle name="Normal 4 3 3 4 2 2 2" xfId="10526"/>
    <cellStyle name="Normal 4 3 3 4 2 2 2 2" xfId="26051"/>
    <cellStyle name="Normal 4 3 3 4 2 2 3" xfId="26050"/>
    <cellStyle name="Normal 4 3 3 4 2 2 4" xfId="36611"/>
    <cellStyle name="Normal 4 3 3 4 2 2 5" xfId="43726"/>
    <cellStyle name="Normal 4 3 3 4 2 2 6" xfId="50841"/>
    <cellStyle name="Normal 4 3 3 4 2 2 7" xfId="57956"/>
    <cellStyle name="Normal 4 3 3 4 2 3" xfId="5782"/>
    <cellStyle name="Normal 4 3 3 4 2 3 2" xfId="12897"/>
    <cellStyle name="Normal 4 3 3 4 2 3 2 2" xfId="26053"/>
    <cellStyle name="Normal 4 3 3 4 2 3 3" xfId="26052"/>
    <cellStyle name="Normal 4 3 3 4 2 3 4" xfId="38982"/>
    <cellStyle name="Normal 4 3 3 4 2 3 5" xfId="46097"/>
    <cellStyle name="Normal 4 3 3 4 2 3 6" xfId="53212"/>
    <cellStyle name="Normal 4 3 3 4 2 3 7" xfId="60327"/>
    <cellStyle name="Normal 4 3 3 4 2 4" xfId="8159"/>
    <cellStyle name="Normal 4 3 3 4 2 4 2" xfId="26054"/>
    <cellStyle name="Normal 4 3 3 4 2 5" xfId="15274"/>
    <cellStyle name="Normal 4 3 3 4 2 5 2" xfId="26055"/>
    <cellStyle name="Normal 4 3 3 4 2 6" xfId="26049"/>
    <cellStyle name="Normal 4 3 3 4 2 7" xfId="34243"/>
    <cellStyle name="Normal 4 3 3 4 2 8" xfId="41359"/>
    <cellStyle name="Normal 4 3 3 4 2 9" xfId="48474"/>
    <cellStyle name="Normal 4 3 3 4 3" xfId="1833"/>
    <cellStyle name="Normal 4 3 3 4 3 10" xfId="56378"/>
    <cellStyle name="Normal 4 3 3 4 3 2" xfId="4200"/>
    <cellStyle name="Normal 4 3 3 4 3 2 2" xfId="11315"/>
    <cellStyle name="Normal 4 3 3 4 3 2 2 2" xfId="26058"/>
    <cellStyle name="Normal 4 3 3 4 3 2 3" xfId="26057"/>
    <cellStyle name="Normal 4 3 3 4 3 2 4" xfId="37400"/>
    <cellStyle name="Normal 4 3 3 4 3 2 5" xfId="44515"/>
    <cellStyle name="Normal 4 3 3 4 3 2 6" xfId="51630"/>
    <cellStyle name="Normal 4 3 3 4 3 2 7" xfId="58745"/>
    <cellStyle name="Normal 4 3 3 4 3 3" xfId="6571"/>
    <cellStyle name="Normal 4 3 3 4 3 3 2" xfId="13686"/>
    <cellStyle name="Normal 4 3 3 4 3 3 2 2" xfId="26060"/>
    <cellStyle name="Normal 4 3 3 4 3 3 3" xfId="26059"/>
    <cellStyle name="Normal 4 3 3 4 3 3 4" xfId="39771"/>
    <cellStyle name="Normal 4 3 3 4 3 3 5" xfId="46886"/>
    <cellStyle name="Normal 4 3 3 4 3 3 6" xfId="54001"/>
    <cellStyle name="Normal 4 3 3 4 3 3 7" xfId="61116"/>
    <cellStyle name="Normal 4 3 3 4 3 4" xfId="8948"/>
    <cellStyle name="Normal 4 3 3 4 3 4 2" xfId="26061"/>
    <cellStyle name="Normal 4 3 3 4 3 5" xfId="16063"/>
    <cellStyle name="Normal 4 3 3 4 3 5 2" xfId="26062"/>
    <cellStyle name="Normal 4 3 3 4 3 6" xfId="26056"/>
    <cellStyle name="Normal 4 3 3 4 3 7" xfId="35032"/>
    <cellStyle name="Normal 4 3 3 4 3 8" xfId="42148"/>
    <cellStyle name="Normal 4 3 3 4 3 9" xfId="49263"/>
    <cellStyle name="Normal 4 3 3 4 4" xfId="2612"/>
    <cellStyle name="Normal 4 3 3 4 4 2" xfId="9727"/>
    <cellStyle name="Normal 4 3 3 4 4 2 2" xfId="26064"/>
    <cellStyle name="Normal 4 3 3 4 4 3" xfId="26063"/>
    <cellStyle name="Normal 4 3 3 4 4 4" xfId="35812"/>
    <cellStyle name="Normal 4 3 3 4 4 5" xfId="42927"/>
    <cellStyle name="Normal 4 3 3 4 4 6" xfId="50042"/>
    <cellStyle name="Normal 4 3 3 4 4 7" xfId="57157"/>
    <cellStyle name="Normal 4 3 3 4 5" xfId="4983"/>
    <cellStyle name="Normal 4 3 3 4 5 2" xfId="12098"/>
    <cellStyle name="Normal 4 3 3 4 5 2 2" xfId="26066"/>
    <cellStyle name="Normal 4 3 3 4 5 3" xfId="26065"/>
    <cellStyle name="Normal 4 3 3 4 5 4" xfId="38183"/>
    <cellStyle name="Normal 4 3 3 4 5 5" xfId="45298"/>
    <cellStyle name="Normal 4 3 3 4 5 6" xfId="52413"/>
    <cellStyle name="Normal 4 3 3 4 5 7" xfId="59528"/>
    <cellStyle name="Normal 4 3 3 4 6" xfId="7360"/>
    <cellStyle name="Normal 4 3 3 4 6 2" xfId="26067"/>
    <cellStyle name="Normal 4 3 3 4 7" xfId="14475"/>
    <cellStyle name="Normal 4 3 3 4 7 2" xfId="26068"/>
    <cellStyle name="Normal 4 3 3 4 8" xfId="26048"/>
    <cellStyle name="Normal 4 3 3 4 9" xfId="33444"/>
    <cellStyle name="Normal 4 3 3 5" xfId="437"/>
    <cellStyle name="Normal 4 3 3 5 10" xfId="40755"/>
    <cellStyle name="Normal 4 3 3 5 11" xfId="47870"/>
    <cellStyle name="Normal 4 3 3 5 12" xfId="54985"/>
    <cellStyle name="Normal 4 3 3 5 2" xfId="1238"/>
    <cellStyle name="Normal 4 3 3 5 2 10" xfId="55784"/>
    <cellStyle name="Normal 4 3 3 5 2 2" xfId="3606"/>
    <cellStyle name="Normal 4 3 3 5 2 2 2" xfId="10721"/>
    <cellStyle name="Normal 4 3 3 5 2 2 2 2" xfId="26072"/>
    <cellStyle name="Normal 4 3 3 5 2 2 3" xfId="26071"/>
    <cellStyle name="Normal 4 3 3 5 2 2 4" xfId="36806"/>
    <cellStyle name="Normal 4 3 3 5 2 2 5" xfId="43921"/>
    <cellStyle name="Normal 4 3 3 5 2 2 6" xfId="51036"/>
    <cellStyle name="Normal 4 3 3 5 2 2 7" xfId="58151"/>
    <cellStyle name="Normal 4 3 3 5 2 3" xfId="5977"/>
    <cellStyle name="Normal 4 3 3 5 2 3 2" xfId="13092"/>
    <cellStyle name="Normal 4 3 3 5 2 3 2 2" xfId="26074"/>
    <cellStyle name="Normal 4 3 3 5 2 3 3" xfId="26073"/>
    <cellStyle name="Normal 4 3 3 5 2 3 4" xfId="39177"/>
    <cellStyle name="Normal 4 3 3 5 2 3 5" xfId="46292"/>
    <cellStyle name="Normal 4 3 3 5 2 3 6" xfId="53407"/>
    <cellStyle name="Normal 4 3 3 5 2 3 7" xfId="60522"/>
    <cellStyle name="Normal 4 3 3 5 2 4" xfId="8354"/>
    <cellStyle name="Normal 4 3 3 5 2 4 2" xfId="26075"/>
    <cellStyle name="Normal 4 3 3 5 2 5" xfId="15469"/>
    <cellStyle name="Normal 4 3 3 5 2 5 2" xfId="26076"/>
    <cellStyle name="Normal 4 3 3 5 2 6" xfId="26070"/>
    <cellStyle name="Normal 4 3 3 5 2 7" xfId="34438"/>
    <cellStyle name="Normal 4 3 3 5 2 8" xfId="41554"/>
    <cellStyle name="Normal 4 3 3 5 2 9" xfId="48669"/>
    <cellStyle name="Normal 4 3 3 5 3" xfId="2028"/>
    <cellStyle name="Normal 4 3 3 5 3 10" xfId="56573"/>
    <cellStyle name="Normal 4 3 3 5 3 2" xfId="4395"/>
    <cellStyle name="Normal 4 3 3 5 3 2 2" xfId="11510"/>
    <cellStyle name="Normal 4 3 3 5 3 2 2 2" xfId="26079"/>
    <cellStyle name="Normal 4 3 3 5 3 2 3" xfId="26078"/>
    <cellStyle name="Normal 4 3 3 5 3 2 4" xfId="37595"/>
    <cellStyle name="Normal 4 3 3 5 3 2 5" xfId="44710"/>
    <cellStyle name="Normal 4 3 3 5 3 2 6" xfId="51825"/>
    <cellStyle name="Normal 4 3 3 5 3 2 7" xfId="58940"/>
    <cellStyle name="Normal 4 3 3 5 3 3" xfId="6766"/>
    <cellStyle name="Normal 4 3 3 5 3 3 2" xfId="13881"/>
    <cellStyle name="Normal 4 3 3 5 3 3 2 2" xfId="26081"/>
    <cellStyle name="Normal 4 3 3 5 3 3 3" xfId="26080"/>
    <cellStyle name="Normal 4 3 3 5 3 3 4" xfId="39966"/>
    <cellStyle name="Normal 4 3 3 5 3 3 5" xfId="47081"/>
    <cellStyle name="Normal 4 3 3 5 3 3 6" xfId="54196"/>
    <cellStyle name="Normal 4 3 3 5 3 3 7" xfId="61311"/>
    <cellStyle name="Normal 4 3 3 5 3 4" xfId="9143"/>
    <cellStyle name="Normal 4 3 3 5 3 4 2" xfId="26082"/>
    <cellStyle name="Normal 4 3 3 5 3 5" xfId="16258"/>
    <cellStyle name="Normal 4 3 3 5 3 5 2" xfId="26083"/>
    <cellStyle name="Normal 4 3 3 5 3 6" xfId="26077"/>
    <cellStyle name="Normal 4 3 3 5 3 7" xfId="35227"/>
    <cellStyle name="Normal 4 3 3 5 3 8" xfId="42343"/>
    <cellStyle name="Normal 4 3 3 5 3 9" xfId="49458"/>
    <cellStyle name="Normal 4 3 3 5 4" xfId="2807"/>
    <cellStyle name="Normal 4 3 3 5 4 2" xfId="9922"/>
    <cellStyle name="Normal 4 3 3 5 4 2 2" xfId="26085"/>
    <cellStyle name="Normal 4 3 3 5 4 3" xfId="26084"/>
    <cellStyle name="Normal 4 3 3 5 4 4" xfId="36007"/>
    <cellStyle name="Normal 4 3 3 5 4 5" xfId="43122"/>
    <cellStyle name="Normal 4 3 3 5 4 6" xfId="50237"/>
    <cellStyle name="Normal 4 3 3 5 4 7" xfId="57352"/>
    <cellStyle name="Normal 4 3 3 5 5" xfId="5178"/>
    <cellStyle name="Normal 4 3 3 5 5 2" xfId="12293"/>
    <cellStyle name="Normal 4 3 3 5 5 2 2" xfId="26087"/>
    <cellStyle name="Normal 4 3 3 5 5 3" xfId="26086"/>
    <cellStyle name="Normal 4 3 3 5 5 4" xfId="38378"/>
    <cellStyle name="Normal 4 3 3 5 5 5" xfId="45493"/>
    <cellStyle name="Normal 4 3 3 5 5 6" xfId="52608"/>
    <cellStyle name="Normal 4 3 3 5 5 7" xfId="59723"/>
    <cellStyle name="Normal 4 3 3 5 6" xfId="7555"/>
    <cellStyle name="Normal 4 3 3 5 6 2" xfId="26088"/>
    <cellStyle name="Normal 4 3 3 5 7" xfId="14670"/>
    <cellStyle name="Normal 4 3 3 5 7 2" xfId="26089"/>
    <cellStyle name="Normal 4 3 3 5 8" xfId="26069"/>
    <cellStyle name="Normal 4 3 3 5 9" xfId="33639"/>
    <cellStyle name="Normal 4 3 3 6" xfId="709"/>
    <cellStyle name="Normal 4 3 3 6 10" xfId="41027"/>
    <cellStyle name="Normal 4 3 3 6 11" xfId="48142"/>
    <cellStyle name="Normal 4 3 3 6 12" xfId="55257"/>
    <cellStyle name="Normal 4 3 3 6 2" xfId="1510"/>
    <cellStyle name="Normal 4 3 3 6 2 10" xfId="56056"/>
    <cellStyle name="Normal 4 3 3 6 2 2" xfId="3878"/>
    <cellStyle name="Normal 4 3 3 6 2 2 2" xfId="10993"/>
    <cellStyle name="Normal 4 3 3 6 2 2 2 2" xfId="26093"/>
    <cellStyle name="Normal 4 3 3 6 2 2 3" xfId="26092"/>
    <cellStyle name="Normal 4 3 3 6 2 2 4" xfId="37078"/>
    <cellStyle name="Normal 4 3 3 6 2 2 5" xfId="44193"/>
    <cellStyle name="Normal 4 3 3 6 2 2 6" xfId="51308"/>
    <cellStyle name="Normal 4 3 3 6 2 2 7" xfId="58423"/>
    <cellStyle name="Normal 4 3 3 6 2 3" xfId="6249"/>
    <cellStyle name="Normal 4 3 3 6 2 3 2" xfId="13364"/>
    <cellStyle name="Normal 4 3 3 6 2 3 2 2" xfId="26095"/>
    <cellStyle name="Normal 4 3 3 6 2 3 3" xfId="26094"/>
    <cellStyle name="Normal 4 3 3 6 2 3 4" xfId="39449"/>
    <cellStyle name="Normal 4 3 3 6 2 3 5" xfId="46564"/>
    <cellStyle name="Normal 4 3 3 6 2 3 6" xfId="53679"/>
    <cellStyle name="Normal 4 3 3 6 2 3 7" xfId="60794"/>
    <cellStyle name="Normal 4 3 3 6 2 4" xfId="8626"/>
    <cellStyle name="Normal 4 3 3 6 2 4 2" xfId="26096"/>
    <cellStyle name="Normal 4 3 3 6 2 5" xfId="15741"/>
    <cellStyle name="Normal 4 3 3 6 2 5 2" xfId="26097"/>
    <cellStyle name="Normal 4 3 3 6 2 6" xfId="26091"/>
    <cellStyle name="Normal 4 3 3 6 2 7" xfId="34710"/>
    <cellStyle name="Normal 4 3 3 6 2 8" xfId="41826"/>
    <cellStyle name="Normal 4 3 3 6 2 9" xfId="48941"/>
    <cellStyle name="Normal 4 3 3 6 3" xfId="2300"/>
    <cellStyle name="Normal 4 3 3 6 3 10" xfId="56845"/>
    <cellStyle name="Normal 4 3 3 6 3 2" xfId="4667"/>
    <cellStyle name="Normal 4 3 3 6 3 2 2" xfId="11782"/>
    <cellStyle name="Normal 4 3 3 6 3 2 2 2" xfId="26100"/>
    <cellStyle name="Normal 4 3 3 6 3 2 3" xfId="26099"/>
    <cellStyle name="Normal 4 3 3 6 3 2 4" xfId="37867"/>
    <cellStyle name="Normal 4 3 3 6 3 2 5" xfId="44982"/>
    <cellStyle name="Normal 4 3 3 6 3 2 6" xfId="52097"/>
    <cellStyle name="Normal 4 3 3 6 3 2 7" xfId="59212"/>
    <cellStyle name="Normal 4 3 3 6 3 3" xfId="7038"/>
    <cellStyle name="Normal 4 3 3 6 3 3 2" xfId="14153"/>
    <cellStyle name="Normal 4 3 3 6 3 3 2 2" xfId="26102"/>
    <cellStyle name="Normal 4 3 3 6 3 3 3" xfId="26101"/>
    <cellStyle name="Normal 4 3 3 6 3 3 4" xfId="40238"/>
    <cellStyle name="Normal 4 3 3 6 3 3 5" xfId="47353"/>
    <cellStyle name="Normal 4 3 3 6 3 3 6" xfId="54468"/>
    <cellStyle name="Normal 4 3 3 6 3 3 7" xfId="61583"/>
    <cellStyle name="Normal 4 3 3 6 3 4" xfId="9415"/>
    <cellStyle name="Normal 4 3 3 6 3 4 2" xfId="26103"/>
    <cellStyle name="Normal 4 3 3 6 3 5" xfId="16530"/>
    <cellStyle name="Normal 4 3 3 6 3 5 2" xfId="26104"/>
    <cellStyle name="Normal 4 3 3 6 3 6" xfId="26098"/>
    <cellStyle name="Normal 4 3 3 6 3 7" xfId="35499"/>
    <cellStyle name="Normal 4 3 3 6 3 8" xfId="42615"/>
    <cellStyle name="Normal 4 3 3 6 3 9" xfId="49730"/>
    <cellStyle name="Normal 4 3 3 6 4" xfId="3079"/>
    <cellStyle name="Normal 4 3 3 6 4 2" xfId="10194"/>
    <cellStyle name="Normal 4 3 3 6 4 2 2" xfId="26106"/>
    <cellStyle name="Normal 4 3 3 6 4 3" xfId="26105"/>
    <cellStyle name="Normal 4 3 3 6 4 4" xfId="36279"/>
    <cellStyle name="Normal 4 3 3 6 4 5" xfId="43394"/>
    <cellStyle name="Normal 4 3 3 6 4 6" xfId="50509"/>
    <cellStyle name="Normal 4 3 3 6 4 7" xfId="57624"/>
    <cellStyle name="Normal 4 3 3 6 5" xfId="5450"/>
    <cellStyle name="Normal 4 3 3 6 5 2" xfId="12565"/>
    <cellStyle name="Normal 4 3 3 6 5 2 2" xfId="26108"/>
    <cellStyle name="Normal 4 3 3 6 5 3" xfId="26107"/>
    <cellStyle name="Normal 4 3 3 6 5 4" xfId="38650"/>
    <cellStyle name="Normal 4 3 3 6 5 5" xfId="45765"/>
    <cellStyle name="Normal 4 3 3 6 5 6" xfId="52880"/>
    <cellStyle name="Normal 4 3 3 6 5 7" xfId="59995"/>
    <cellStyle name="Normal 4 3 3 6 6" xfId="7827"/>
    <cellStyle name="Normal 4 3 3 6 6 2" xfId="26109"/>
    <cellStyle name="Normal 4 3 3 6 7" xfId="14942"/>
    <cellStyle name="Normal 4 3 3 6 7 2" xfId="26110"/>
    <cellStyle name="Normal 4 3 3 6 8" xfId="26090"/>
    <cellStyle name="Normal 4 3 3 6 9" xfId="33911"/>
    <cellStyle name="Normal 4 3 3 7" xfId="848"/>
    <cellStyle name="Normal 4 3 3 7 10" xfId="55394"/>
    <cellStyle name="Normal 4 3 3 7 2" xfId="3216"/>
    <cellStyle name="Normal 4 3 3 7 2 2" xfId="10331"/>
    <cellStyle name="Normal 4 3 3 7 2 2 2" xfId="26113"/>
    <cellStyle name="Normal 4 3 3 7 2 3" xfId="26112"/>
    <cellStyle name="Normal 4 3 3 7 2 4" xfId="36416"/>
    <cellStyle name="Normal 4 3 3 7 2 5" xfId="43531"/>
    <cellStyle name="Normal 4 3 3 7 2 6" xfId="50646"/>
    <cellStyle name="Normal 4 3 3 7 2 7" xfId="57761"/>
    <cellStyle name="Normal 4 3 3 7 3" xfId="5587"/>
    <cellStyle name="Normal 4 3 3 7 3 2" xfId="12702"/>
    <cellStyle name="Normal 4 3 3 7 3 2 2" xfId="26115"/>
    <cellStyle name="Normal 4 3 3 7 3 3" xfId="26114"/>
    <cellStyle name="Normal 4 3 3 7 3 4" xfId="38787"/>
    <cellStyle name="Normal 4 3 3 7 3 5" xfId="45902"/>
    <cellStyle name="Normal 4 3 3 7 3 6" xfId="53017"/>
    <cellStyle name="Normal 4 3 3 7 3 7" xfId="60132"/>
    <cellStyle name="Normal 4 3 3 7 4" xfId="7964"/>
    <cellStyle name="Normal 4 3 3 7 4 2" xfId="26116"/>
    <cellStyle name="Normal 4 3 3 7 5" xfId="15079"/>
    <cellStyle name="Normal 4 3 3 7 5 2" xfId="26117"/>
    <cellStyle name="Normal 4 3 3 7 6" xfId="26111"/>
    <cellStyle name="Normal 4 3 3 7 7" xfId="34048"/>
    <cellStyle name="Normal 4 3 3 7 8" xfId="41164"/>
    <cellStyle name="Normal 4 3 3 7 9" xfId="48279"/>
    <cellStyle name="Normal 4 3 3 8" xfId="1638"/>
    <cellStyle name="Normal 4 3 3 8 10" xfId="56183"/>
    <cellStyle name="Normal 4 3 3 8 2" xfId="4005"/>
    <cellStyle name="Normal 4 3 3 8 2 2" xfId="11120"/>
    <cellStyle name="Normal 4 3 3 8 2 2 2" xfId="26120"/>
    <cellStyle name="Normal 4 3 3 8 2 3" xfId="26119"/>
    <cellStyle name="Normal 4 3 3 8 2 4" xfId="37205"/>
    <cellStyle name="Normal 4 3 3 8 2 5" xfId="44320"/>
    <cellStyle name="Normal 4 3 3 8 2 6" xfId="51435"/>
    <cellStyle name="Normal 4 3 3 8 2 7" xfId="58550"/>
    <cellStyle name="Normal 4 3 3 8 3" xfId="6376"/>
    <cellStyle name="Normal 4 3 3 8 3 2" xfId="13491"/>
    <cellStyle name="Normal 4 3 3 8 3 2 2" xfId="26122"/>
    <cellStyle name="Normal 4 3 3 8 3 3" xfId="26121"/>
    <cellStyle name="Normal 4 3 3 8 3 4" xfId="39576"/>
    <cellStyle name="Normal 4 3 3 8 3 5" xfId="46691"/>
    <cellStyle name="Normal 4 3 3 8 3 6" xfId="53806"/>
    <cellStyle name="Normal 4 3 3 8 3 7" xfId="60921"/>
    <cellStyle name="Normal 4 3 3 8 4" xfId="8753"/>
    <cellStyle name="Normal 4 3 3 8 4 2" xfId="26123"/>
    <cellStyle name="Normal 4 3 3 8 5" xfId="15868"/>
    <cellStyle name="Normal 4 3 3 8 5 2" xfId="26124"/>
    <cellStyle name="Normal 4 3 3 8 6" xfId="26118"/>
    <cellStyle name="Normal 4 3 3 8 7" xfId="34837"/>
    <cellStyle name="Normal 4 3 3 8 8" xfId="41953"/>
    <cellStyle name="Normal 4 3 3 8 9" xfId="49068"/>
    <cellStyle name="Normal 4 3 3 9" xfId="2417"/>
    <cellStyle name="Normal 4 3 3 9 2" xfId="9532"/>
    <cellStyle name="Normal 4 3 3 9 2 2" xfId="26126"/>
    <cellStyle name="Normal 4 3 3 9 3" xfId="26125"/>
    <cellStyle name="Normal 4 3 3 9 4" xfId="35617"/>
    <cellStyle name="Normal 4 3 3 9 5" xfId="42732"/>
    <cellStyle name="Normal 4 3 3 9 6" xfId="49847"/>
    <cellStyle name="Normal 4 3 3 9 7" xfId="56962"/>
    <cellStyle name="Normal 4 3 4" xfId="83"/>
    <cellStyle name="Normal 4 3 4 10" xfId="7208"/>
    <cellStyle name="Normal 4 3 4 10 2" xfId="26128"/>
    <cellStyle name="Normal 4 3 4 11" xfId="14323"/>
    <cellStyle name="Normal 4 3 4 11 2" xfId="26129"/>
    <cellStyle name="Normal 4 3 4 12" xfId="26127"/>
    <cellStyle name="Normal 4 3 4 13" xfId="33292"/>
    <cellStyle name="Normal 4 3 4 14" xfId="40408"/>
    <cellStyle name="Normal 4 3 4 15" xfId="47523"/>
    <cellStyle name="Normal 4 3 4 16" xfId="54638"/>
    <cellStyle name="Normal 4 3 4 2" xfId="168"/>
    <cellStyle name="Normal 4 3 4 2 10" xfId="14405"/>
    <cellStyle name="Normal 4 3 4 2 10 2" xfId="26131"/>
    <cellStyle name="Normal 4 3 4 2 11" xfId="26130"/>
    <cellStyle name="Normal 4 3 4 2 12" xfId="33374"/>
    <cellStyle name="Normal 4 3 4 2 13" xfId="40490"/>
    <cellStyle name="Normal 4 3 4 2 14" xfId="47605"/>
    <cellStyle name="Normal 4 3 4 2 15" xfId="54720"/>
    <cellStyle name="Normal 4 3 4 2 2" xfId="367"/>
    <cellStyle name="Normal 4 3 4 2 2 10" xfId="40685"/>
    <cellStyle name="Normal 4 3 4 2 2 11" xfId="47800"/>
    <cellStyle name="Normal 4 3 4 2 2 12" xfId="54915"/>
    <cellStyle name="Normal 4 3 4 2 2 2" xfId="1168"/>
    <cellStyle name="Normal 4 3 4 2 2 2 10" xfId="55714"/>
    <cellStyle name="Normal 4 3 4 2 2 2 2" xfId="3536"/>
    <cellStyle name="Normal 4 3 4 2 2 2 2 2" xfId="10651"/>
    <cellStyle name="Normal 4 3 4 2 2 2 2 2 2" xfId="26135"/>
    <cellStyle name="Normal 4 3 4 2 2 2 2 3" xfId="26134"/>
    <cellStyle name="Normal 4 3 4 2 2 2 2 4" xfId="36736"/>
    <cellStyle name="Normal 4 3 4 2 2 2 2 5" xfId="43851"/>
    <cellStyle name="Normal 4 3 4 2 2 2 2 6" xfId="50966"/>
    <cellStyle name="Normal 4 3 4 2 2 2 2 7" xfId="58081"/>
    <cellStyle name="Normal 4 3 4 2 2 2 3" xfId="5907"/>
    <cellStyle name="Normal 4 3 4 2 2 2 3 2" xfId="13022"/>
    <cellStyle name="Normal 4 3 4 2 2 2 3 2 2" xfId="26137"/>
    <cellStyle name="Normal 4 3 4 2 2 2 3 3" xfId="26136"/>
    <cellStyle name="Normal 4 3 4 2 2 2 3 4" xfId="39107"/>
    <cellStyle name="Normal 4 3 4 2 2 2 3 5" xfId="46222"/>
    <cellStyle name="Normal 4 3 4 2 2 2 3 6" xfId="53337"/>
    <cellStyle name="Normal 4 3 4 2 2 2 3 7" xfId="60452"/>
    <cellStyle name="Normal 4 3 4 2 2 2 4" xfId="8284"/>
    <cellStyle name="Normal 4 3 4 2 2 2 4 2" xfId="26138"/>
    <cellStyle name="Normal 4 3 4 2 2 2 5" xfId="15399"/>
    <cellStyle name="Normal 4 3 4 2 2 2 5 2" xfId="26139"/>
    <cellStyle name="Normal 4 3 4 2 2 2 6" xfId="26133"/>
    <cellStyle name="Normal 4 3 4 2 2 2 7" xfId="34368"/>
    <cellStyle name="Normal 4 3 4 2 2 2 8" xfId="41484"/>
    <cellStyle name="Normal 4 3 4 2 2 2 9" xfId="48599"/>
    <cellStyle name="Normal 4 3 4 2 2 3" xfId="1958"/>
    <cellStyle name="Normal 4 3 4 2 2 3 10" xfId="56503"/>
    <cellStyle name="Normal 4 3 4 2 2 3 2" xfId="4325"/>
    <cellStyle name="Normal 4 3 4 2 2 3 2 2" xfId="11440"/>
    <cellStyle name="Normal 4 3 4 2 2 3 2 2 2" xfId="26142"/>
    <cellStyle name="Normal 4 3 4 2 2 3 2 3" xfId="26141"/>
    <cellStyle name="Normal 4 3 4 2 2 3 2 4" xfId="37525"/>
    <cellStyle name="Normal 4 3 4 2 2 3 2 5" xfId="44640"/>
    <cellStyle name="Normal 4 3 4 2 2 3 2 6" xfId="51755"/>
    <cellStyle name="Normal 4 3 4 2 2 3 2 7" xfId="58870"/>
    <cellStyle name="Normal 4 3 4 2 2 3 3" xfId="6696"/>
    <cellStyle name="Normal 4 3 4 2 2 3 3 2" xfId="13811"/>
    <cellStyle name="Normal 4 3 4 2 2 3 3 2 2" xfId="26144"/>
    <cellStyle name="Normal 4 3 4 2 2 3 3 3" xfId="26143"/>
    <cellStyle name="Normal 4 3 4 2 2 3 3 4" xfId="39896"/>
    <cellStyle name="Normal 4 3 4 2 2 3 3 5" xfId="47011"/>
    <cellStyle name="Normal 4 3 4 2 2 3 3 6" xfId="54126"/>
    <cellStyle name="Normal 4 3 4 2 2 3 3 7" xfId="61241"/>
    <cellStyle name="Normal 4 3 4 2 2 3 4" xfId="9073"/>
    <cellStyle name="Normal 4 3 4 2 2 3 4 2" xfId="26145"/>
    <cellStyle name="Normal 4 3 4 2 2 3 5" xfId="16188"/>
    <cellStyle name="Normal 4 3 4 2 2 3 5 2" xfId="26146"/>
    <cellStyle name="Normal 4 3 4 2 2 3 6" xfId="26140"/>
    <cellStyle name="Normal 4 3 4 2 2 3 7" xfId="35157"/>
    <cellStyle name="Normal 4 3 4 2 2 3 8" xfId="42273"/>
    <cellStyle name="Normal 4 3 4 2 2 3 9" xfId="49388"/>
    <cellStyle name="Normal 4 3 4 2 2 4" xfId="2737"/>
    <cellStyle name="Normal 4 3 4 2 2 4 2" xfId="9852"/>
    <cellStyle name="Normal 4 3 4 2 2 4 2 2" xfId="26148"/>
    <cellStyle name="Normal 4 3 4 2 2 4 3" xfId="26147"/>
    <cellStyle name="Normal 4 3 4 2 2 4 4" xfId="35937"/>
    <cellStyle name="Normal 4 3 4 2 2 4 5" xfId="43052"/>
    <cellStyle name="Normal 4 3 4 2 2 4 6" xfId="50167"/>
    <cellStyle name="Normal 4 3 4 2 2 4 7" xfId="57282"/>
    <cellStyle name="Normal 4 3 4 2 2 5" xfId="5108"/>
    <cellStyle name="Normal 4 3 4 2 2 5 2" xfId="12223"/>
    <cellStyle name="Normal 4 3 4 2 2 5 2 2" xfId="26150"/>
    <cellStyle name="Normal 4 3 4 2 2 5 3" xfId="26149"/>
    <cellStyle name="Normal 4 3 4 2 2 5 4" xfId="38308"/>
    <cellStyle name="Normal 4 3 4 2 2 5 5" xfId="45423"/>
    <cellStyle name="Normal 4 3 4 2 2 5 6" xfId="52538"/>
    <cellStyle name="Normal 4 3 4 2 2 5 7" xfId="59653"/>
    <cellStyle name="Normal 4 3 4 2 2 6" xfId="7485"/>
    <cellStyle name="Normal 4 3 4 2 2 6 2" xfId="26151"/>
    <cellStyle name="Normal 4 3 4 2 2 7" xfId="14600"/>
    <cellStyle name="Normal 4 3 4 2 2 7 2" xfId="26152"/>
    <cellStyle name="Normal 4 3 4 2 2 8" xfId="26132"/>
    <cellStyle name="Normal 4 3 4 2 2 9" xfId="33569"/>
    <cellStyle name="Normal 4 3 4 2 3" xfId="562"/>
    <cellStyle name="Normal 4 3 4 2 3 10" xfId="40880"/>
    <cellStyle name="Normal 4 3 4 2 3 11" xfId="47995"/>
    <cellStyle name="Normal 4 3 4 2 3 12" xfId="55110"/>
    <cellStyle name="Normal 4 3 4 2 3 2" xfId="1363"/>
    <cellStyle name="Normal 4 3 4 2 3 2 10" xfId="55909"/>
    <cellStyle name="Normal 4 3 4 2 3 2 2" xfId="3731"/>
    <cellStyle name="Normal 4 3 4 2 3 2 2 2" xfId="10846"/>
    <cellStyle name="Normal 4 3 4 2 3 2 2 2 2" xfId="26156"/>
    <cellStyle name="Normal 4 3 4 2 3 2 2 3" xfId="26155"/>
    <cellStyle name="Normal 4 3 4 2 3 2 2 4" xfId="36931"/>
    <cellStyle name="Normal 4 3 4 2 3 2 2 5" xfId="44046"/>
    <cellStyle name="Normal 4 3 4 2 3 2 2 6" xfId="51161"/>
    <cellStyle name="Normal 4 3 4 2 3 2 2 7" xfId="58276"/>
    <cellStyle name="Normal 4 3 4 2 3 2 3" xfId="6102"/>
    <cellStyle name="Normal 4 3 4 2 3 2 3 2" xfId="13217"/>
    <cellStyle name="Normal 4 3 4 2 3 2 3 2 2" xfId="26158"/>
    <cellStyle name="Normal 4 3 4 2 3 2 3 3" xfId="26157"/>
    <cellStyle name="Normal 4 3 4 2 3 2 3 4" xfId="39302"/>
    <cellStyle name="Normal 4 3 4 2 3 2 3 5" xfId="46417"/>
    <cellStyle name="Normal 4 3 4 2 3 2 3 6" xfId="53532"/>
    <cellStyle name="Normal 4 3 4 2 3 2 3 7" xfId="60647"/>
    <cellStyle name="Normal 4 3 4 2 3 2 4" xfId="8479"/>
    <cellStyle name="Normal 4 3 4 2 3 2 4 2" xfId="26159"/>
    <cellStyle name="Normal 4 3 4 2 3 2 5" xfId="15594"/>
    <cellStyle name="Normal 4 3 4 2 3 2 5 2" xfId="26160"/>
    <cellStyle name="Normal 4 3 4 2 3 2 6" xfId="26154"/>
    <cellStyle name="Normal 4 3 4 2 3 2 7" xfId="34563"/>
    <cellStyle name="Normal 4 3 4 2 3 2 8" xfId="41679"/>
    <cellStyle name="Normal 4 3 4 2 3 2 9" xfId="48794"/>
    <cellStyle name="Normal 4 3 4 2 3 3" xfId="2153"/>
    <cellStyle name="Normal 4 3 4 2 3 3 10" xfId="56698"/>
    <cellStyle name="Normal 4 3 4 2 3 3 2" xfId="4520"/>
    <cellStyle name="Normal 4 3 4 2 3 3 2 2" xfId="11635"/>
    <cellStyle name="Normal 4 3 4 2 3 3 2 2 2" xfId="26163"/>
    <cellStyle name="Normal 4 3 4 2 3 3 2 3" xfId="26162"/>
    <cellStyle name="Normal 4 3 4 2 3 3 2 4" xfId="37720"/>
    <cellStyle name="Normal 4 3 4 2 3 3 2 5" xfId="44835"/>
    <cellStyle name="Normal 4 3 4 2 3 3 2 6" xfId="51950"/>
    <cellStyle name="Normal 4 3 4 2 3 3 2 7" xfId="59065"/>
    <cellStyle name="Normal 4 3 4 2 3 3 3" xfId="6891"/>
    <cellStyle name="Normal 4 3 4 2 3 3 3 2" xfId="14006"/>
    <cellStyle name="Normal 4 3 4 2 3 3 3 2 2" xfId="26165"/>
    <cellStyle name="Normal 4 3 4 2 3 3 3 3" xfId="26164"/>
    <cellStyle name="Normal 4 3 4 2 3 3 3 4" xfId="40091"/>
    <cellStyle name="Normal 4 3 4 2 3 3 3 5" xfId="47206"/>
    <cellStyle name="Normal 4 3 4 2 3 3 3 6" xfId="54321"/>
    <cellStyle name="Normal 4 3 4 2 3 3 3 7" xfId="61436"/>
    <cellStyle name="Normal 4 3 4 2 3 3 4" xfId="9268"/>
    <cellStyle name="Normal 4 3 4 2 3 3 4 2" xfId="26166"/>
    <cellStyle name="Normal 4 3 4 2 3 3 5" xfId="16383"/>
    <cellStyle name="Normal 4 3 4 2 3 3 5 2" xfId="26167"/>
    <cellStyle name="Normal 4 3 4 2 3 3 6" xfId="26161"/>
    <cellStyle name="Normal 4 3 4 2 3 3 7" xfId="35352"/>
    <cellStyle name="Normal 4 3 4 2 3 3 8" xfId="42468"/>
    <cellStyle name="Normal 4 3 4 2 3 3 9" xfId="49583"/>
    <cellStyle name="Normal 4 3 4 2 3 4" xfId="2932"/>
    <cellStyle name="Normal 4 3 4 2 3 4 2" xfId="10047"/>
    <cellStyle name="Normal 4 3 4 2 3 4 2 2" xfId="26169"/>
    <cellStyle name="Normal 4 3 4 2 3 4 3" xfId="26168"/>
    <cellStyle name="Normal 4 3 4 2 3 4 4" xfId="36132"/>
    <cellStyle name="Normal 4 3 4 2 3 4 5" xfId="43247"/>
    <cellStyle name="Normal 4 3 4 2 3 4 6" xfId="50362"/>
    <cellStyle name="Normal 4 3 4 2 3 4 7" xfId="57477"/>
    <cellStyle name="Normal 4 3 4 2 3 5" xfId="5303"/>
    <cellStyle name="Normal 4 3 4 2 3 5 2" xfId="12418"/>
    <cellStyle name="Normal 4 3 4 2 3 5 2 2" xfId="26171"/>
    <cellStyle name="Normal 4 3 4 2 3 5 3" xfId="26170"/>
    <cellStyle name="Normal 4 3 4 2 3 5 4" xfId="38503"/>
    <cellStyle name="Normal 4 3 4 2 3 5 5" xfId="45618"/>
    <cellStyle name="Normal 4 3 4 2 3 5 6" xfId="52733"/>
    <cellStyle name="Normal 4 3 4 2 3 5 7" xfId="59848"/>
    <cellStyle name="Normal 4 3 4 2 3 6" xfId="7680"/>
    <cellStyle name="Normal 4 3 4 2 3 6 2" xfId="26172"/>
    <cellStyle name="Normal 4 3 4 2 3 7" xfId="14795"/>
    <cellStyle name="Normal 4 3 4 2 3 7 2" xfId="26173"/>
    <cellStyle name="Normal 4 3 4 2 3 8" xfId="26153"/>
    <cellStyle name="Normal 4 3 4 2 3 9" xfId="33764"/>
    <cellStyle name="Normal 4 3 4 2 4" xfId="713"/>
    <cellStyle name="Normal 4 3 4 2 4 10" xfId="41031"/>
    <cellStyle name="Normal 4 3 4 2 4 11" xfId="48146"/>
    <cellStyle name="Normal 4 3 4 2 4 12" xfId="55261"/>
    <cellStyle name="Normal 4 3 4 2 4 2" xfId="1514"/>
    <cellStyle name="Normal 4 3 4 2 4 2 10" xfId="56060"/>
    <cellStyle name="Normal 4 3 4 2 4 2 2" xfId="3882"/>
    <cellStyle name="Normal 4 3 4 2 4 2 2 2" xfId="10997"/>
    <cellStyle name="Normal 4 3 4 2 4 2 2 2 2" xfId="26177"/>
    <cellStyle name="Normal 4 3 4 2 4 2 2 3" xfId="26176"/>
    <cellStyle name="Normal 4 3 4 2 4 2 2 4" xfId="37082"/>
    <cellStyle name="Normal 4 3 4 2 4 2 2 5" xfId="44197"/>
    <cellStyle name="Normal 4 3 4 2 4 2 2 6" xfId="51312"/>
    <cellStyle name="Normal 4 3 4 2 4 2 2 7" xfId="58427"/>
    <cellStyle name="Normal 4 3 4 2 4 2 3" xfId="6253"/>
    <cellStyle name="Normal 4 3 4 2 4 2 3 2" xfId="13368"/>
    <cellStyle name="Normal 4 3 4 2 4 2 3 2 2" xfId="26179"/>
    <cellStyle name="Normal 4 3 4 2 4 2 3 3" xfId="26178"/>
    <cellStyle name="Normal 4 3 4 2 4 2 3 4" xfId="39453"/>
    <cellStyle name="Normal 4 3 4 2 4 2 3 5" xfId="46568"/>
    <cellStyle name="Normal 4 3 4 2 4 2 3 6" xfId="53683"/>
    <cellStyle name="Normal 4 3 4 2 4 2 3 7" xfId="60798"/>
    <cellStyle name="Normal 4 3 4 2 4 2 4" xfId="8630"/>
    <cellStyle name="Normal 4 3 4 2 4 2 4 2" xfId="26180"/>
    <cellStyle name="Normal 4 3 4 2 4 2 5" xfId="15745"/>
    <cellStyle name="Normal 4 3 4 2 4 2 5 2" xfId="26181"/>
    <cellStyle name="Normal 4 3 4 2 4 2 6" xfId="26175"/>
    <cellStyle name="Normal 4 3 4 2 4 2 7" xfId="34714"/>
    <cellStyle name="Normal 4 3 4 2 4 2 8" xfId="41830"/>
    <cellStyle name="Normal 4 3 4 2 4 2 9" xfId="48945"/>
    <cellStyle name="Normal 4 3 4 2 4 3" xfId="2304"/>
    <cellStyle name="Normal 4 3 4 2 4 3 10" xfId="56849"/>
    <cellStyle name="Normal 4 3 4 2 4 3 2" xfId="4671"/>
    <cellStyle name="Normal 4 3 4 2 4 3 2 2" xfId="11786"/>
    <cellStyle name="Normal 4 3 4 2 4 3 2 2 2" xfId="26184"/>
    <cellStyle name="Normal 4 3 4 2 4 3 2 3" xfId="26183"/>
    <cellStyle name="Normal 4 3 4 2 4 3 2 4" xfId="37871"/>
    <cellStyle name="Normal 4 3 4 2 4 3 2 5" xfId="44986"/>
    <cellStyle name="Normal 4 3 4 2 4 3 2 6" xfId="52101"/>
    <cellStyle name="Normal 4 3 4 2 4 3 2 7" xfId="59216"/>
    <cellStyle name="Normal 4 3 4 2 4 3 3" xfId="7042"/>
    <cellStyle name="Normal 4 3 4 2 4 3 3 2" xfId="14157"/>
    <cellStyle name="Normal 4 3 4 2 4 3 3 2 2" xfId="26186"/>
    <cellStyle name="Normal 4 3 4 2 4 3 3 3" xfId="26185"/>
    <cellStyle name="Normal 4 3 4 2 4 3 3 4" xfId="40242"/>
    <cellStyle name="Normal 4 3 4 2 4 3 3 5" xfId="47357"/>
    <cellStyle name="Normal 4 3 4 2 4 3 3 6" xfId="54472"/>
    <cellStyle name="Normal 4 3 4 2 4 3 3 7" xfId="61587"/>
    <cellStyle name="Normal 4 3 4 2 4 3 4" xfId="9419"/>
    <cellStyle name="Normal 4 3 4 2 4 3 4 2" xfId="26187"/>
    <cellStyle name="Normal 4 3 4 2 4 3 5" xfId="16534"/>
    <cellStyle name="Normal 4 3 4 2 4 3 5 2" xfId="26188"/>
    <cellStyle name="Normal 4 3 4 2 4 3 6" xfId="26182"/>
    <cellStyle name="Normal 4 3 4 2 4 3 7" xfId="35503"/>
    <cellStyle name="Normal 4 3 4 2 4 3 8" xfId="42619"/>
    <cellStyle name="Normal 4 3 4 2 4 3 9" xfId="49734"/>
    <cellStyle name="Normal 4 3 4 2 4 4" xfId="3083"/>
    <cellStyle name="Normal 4 3 4 2 4 4 2" xfId="10198"/>
    <cellStyle name="Normal 4 3 4 2 4 4 2 2" xfId="26190"/>
    <cellStyle name="Normal 4 3 4 2 4 4 3" xfId="26189"/>
    <cellStyle name="Normal 4 3 4 2 4 4 4" xfId="36283"/>
    <cellStyle name="Normal 4 3 4 2 4 4 5" xfId="43398"/>
    <cellStyle name="Normal 4 3 4 2 4 4 6" xfId="50513"/>
    <cellStyle name="Normal 4 3 4 2 4 4 7" xfId="57628"/>
    <cellStyle name="Normal 4 3 4 2 4 5" xfId="5454"/>
    <cellStyle name="Normal 4 3 4 2 4 5 2" xfId="12569"/>
    <cellStyle name="Normal 4 3 4 2 4 5 2 2" xfId="26192"/>
    <cellStyle name="Normal 4 3 4 2 4 5 3" xfId="26191"/>
    <cellStyle name="Normal 4 3 4 2 4 5 4" xfId="38654"/>
    <cellStyle name="Normal 4 3 4 2 4 5 5" xfId="45769"/>
    <cellStyle name="Normal 4 3 4 2 4 5 6" xfId="52884"/>
    <cellStyle name="Normal 4 3 4 2 4 5 7" xfId="59999"/>
    <cellStyle name="Normal 4 3 4 2 4 6" xfId="7831"/>
    <cellStyle name="Normal 4 3 4 2 4 6 2" xfId="26193"/>
    <cellStyle name="Normal 4 3 4 2 4 7" xfId="14946"/>
    <cellStyle name="Normal 4 3 4 2 4 7 2" xfId="26194"/>
    <cellStyle name="Normal 4 3 4 2 4 8" xfId="26174"/>
    <cellStyle name="Normal 4 3 4 2 4 9" xfId="33915"/>
    <cellStyle name="Normal 4 3 4 2 5" xfId="973"/>
    <cellStyle name="Normal 4 3 4 2 5 10" xfId="55519"/>
    <cellStyle name="Normal 4 3 4 2 5 2" xfId="3341"/>
    <cellStyle name="Normal 4 3 4 2 5 2 2" xfId="10456"/>
    <cellStyle name="Normal 4 3 4 2 5 2 2 2" xfId="26197"/>
    <cellStyle name="Normal 4 3 4 2 5 2 3" xfId="26196"/>
    <cellStyle name="Normal 4 3 4 2 5 2 4" xfId="36541"/>
    <cellStyle name="Normal 4 3 4 2 5 2 5" xfId="43656"/>
    <cellStyle name="Normal 4 3 4 2 5 2 6" xfId="50771"/>
    <cellStyle name="Normal 4 3 4 2 5 2 7" xfId="57886"/>
    <cellStyle name="Normal 4 3 4 2 5 3" xfId="5712"/>
    <cellStyle name="Normal 4 3 4 2 5 3 2" xfId="12827"/>
    <cellStyle name="Normal 4 3 4 2 5 3 2 2" xfId="26199"/>
    <cellStyle name="Normal 4 3 4 2 5 3 3" xfId="26198"/>
    <cellStyle name="Normal 4 3 4 2 5 3 4" xfId="38912"/>
    <cellStyle name="Normal 4 3 4 2 5 3 5" xfId="46027"/>
    <cellStyle name="Normal 4 3 4 2 5 3 6" xfId="53142"/>
    <cellStyle name="Normal 4 3 4 2 5 3 7" xfId="60257"/>
    <cellStyle name="Normal 4 3 4 2 5 4" xfId="8089"/>
    <cellStyle name="Normal 4 3 4 2 5 4 2" xfId="26200"/>
    <cellStyle name="Normal 4 3 4 2 5 5" xfId="15204"/>
    <cellStyle name="Normal 4 3 4 2 5 5 2" xfId="26201"/>
    <cellStyle name="Normal 4 3 4 2 5 6" xfId="26195"/>
    <cellStyle name="Normal 4 3 4 2 5 7" xfId="34173"/>
    <cellStyle name="Normal 4 3 4 2 5 8" xfId="41289"/>
    <cellStyle name="Normal 4 3 4 2 5 9" xfId="48404"/>
    <cellStyle name="Normal 4 3 4 2 6" xfId="1763"/>
    <cellStyle name="Normal 4 3 4 2 6 10" xfId="56308"/>
    <cellStyle name="Normal 4 3 4 2 6 2" xfId="4130"/>
    <cellStyle name="Normal 4 3 4 2 6 2 2" xfId="11245"/>
    <cellStyle name="Normal 4 3 4 2 6 2 2 2" xfId="26204"/>
    <cellStyle name="Normal 4 3 4 2 6 2 3" xfId="26203"/>
    <cellStyle name="Normal 4 3 4 2 6 2 4" xfId="37330"/>
    <cellStyle name="Normal 4 3 4 2 6 2 5" xfId="44445"/>
    <cellStyle name="Normal 4 3 4 2 6 2 6" xfId="51560"/>
    <cellStyle name="Normal 4 3 4 2 6 2 7" xfId="58675"/>
    <cellStyle name="Normal 4 3 4 2 6 3" xfId="6501"/>
    <cellStyle name="Normal 4 3 4 2 6 3 2" xfId="13616"/>
    <cellStyle name="Normal 4 3 4 2 6 3 2 2" xfId="26206"/>
    <cellStyle name="Normal 4 3 4 2 6 3 3" xfId="26205"/>
    <cellStyle name="Normal 4 3 4 2 6 3 4" xfId="39701"/>
    <cellStyle name="Normal 4 3 4 2 6 3 5" xfId="46816"/>
    <cellStyle name="Normal 4 3 4 2 6 3 6" xfId="53931"/>
    <cellStyle name="Normal 4 3 4 2 6 3 7" xfId="61046"/>
    <cellStyle name="Normal 4 3 4 2 6 4" xfId="8878"/>
    <cellStyle name="Normal 4 3 4 2 6 4 2" xfId="26207"/>
    <cellStyle name="Normal 4 3 4 2 6 5" xfId="15993"/>
    <cellStyle name="Normal 4 3 4 2 6 5 2" xfId="26208"/>
    <cellStyle name="Normal 4 3 4 2 6 6" xfId="26202"/>
    <cellStyle name="Normal 4 3 4 2 6 7" xfId="34962"/>
    <cellStyle name="Normal 4 3 4 2 6 8" xfId="42078"/>
    <cellStyle name="Normal 4 3 4 2 6 9" xfId="49193"/>
    <cellStyle name="Normal 4 3 4 2 7" xfId="2542"/>
    <cellStyle name="Normal 4 3 4 2 7 2" xfId="9657"/>
    <cellStyle name="Normal 4 3 4 2 7 2 2" xfId="26210"/>
    <cellStyle name="Normal 4 3 4 2 7 3" xfId="26209"/>
    <cellStyle name="Normal 4 3 4 2 7 4" xfId="35742"/>
    <cellStyle name="Normal 4 3 4 2 7 5" xfId="42857"/>
    <cellStyle name="Normal 4 3 4 2 7 6" xfId="49972"/>
    <cellStyle name="Normal 4 3 4 2 7 7" xfId="57087"/>
    <cellStyle name="Normal 4 3 4 2 8" xfId="4913"/>
    <cellStyle name="Normal 4 3 4 2 8 2" xfId="12028"/>
    <cellStyle name="Normal 4 3 4 2 8 2 2" xfId="26212"/>
    <cellStyle name="Normal 4 3 4 2 8 3" xfId="26211"/>
    <cellStyle name="Normal 4 3 4 2 8 4" xfId="38113"/>
    <cellStyle name="Normal 4 3 4 2 8 5" xfId="45228"/>
    <cellStyle name="Normal 4 3 4 2 8 6" xfId="52343"/>
    <cellStyle name="Normal 4 3 4 2 8 7" xfId="59458"/>
    <cellStyle name="Normal 4 3 4 2 9" xfId="7290"/>
    <cellStyle name="Normal 4 3 4 2 9 2" xfId="26213"/>
    <cellStyle name="Normal 4 3 4 3" xfId="285"/>
    <cellStyle name="Normal 4 3 4 3 10" xfId="40603"/>
    <cellStyle name="Normal 4 3 4 3 11" xfId="47718"/>
    <cellStyle name="Normal 4 3 4 3 12" xfId="54833"/>
    <cellStyle name="Normal 4 3 4 3 2" xfId="1086"/>
    <cellStyle name="Normal 4 3 4 3 2 10" xfId="55632"/>
    <cellStyle name="Normal 4 3 4 3 2 2" xfId="3454"/>
    <cellStyle name="Normal 4 3 4 3 2 2 2" xfId="10569"/>
    <cellStyle name="Normal 4 3 4 3 2 2 2 2" xfId="26217"/>
    <cellStyle name="Normal 4 3 4 3 2 2 3" xfId="26216"/>
    <cellStyle name="Normal 4 3 4 3 2 2 4" xfId="36654"/>
    <cellStyle name="Normal 4 3 4 3 2 2 5" xfId="43769"/>
    <cellStyle name="Normal 4 3 4 3 2 2 6" xfId="50884"/>
    <cellStyle name="Normal 4 3 4 3 2 2 7" xfId="57999"/>
    <cellStyle name="Normal 4 3 4 3 2 3" xfId="5825"/>
    <cellStyle name="Normal 4 3 4 3 2 3 2" xfId="12940"/>
    <cellStyle name="Normal 4 3 4 3 2 3 2 2" xfId="26219"/>
    <cellStyle name="Normal 4 3 4 3 2 3 3" xfId="26218"/>
    <cellStyle name="Normal 4 3 4 3 2 3 4" xfId="39025"/>
    <cellStyle name="Normal 4 3 4 3 2 3 5" xfId="46140"/>
    <cellStyle name="Normal 4 3 4 3 2 3 6" xfId="53255"/>
    <cellStyle name="Normal 4 3 4 3 2 3 7" xfId="60370"/>
    <cellStyle name="Normal 4 3 4 3 2 4" xfId="8202"/>
    <cellStyle name="Normal 4 3 4 3 2 4 2" xfId="26220"/>
    <cellStyle name="Normal 4 3 4 3 2 5" xfId="15317"/>
    <cellStyle name="Normal 4 3 4 3 2 5 2" xfId="26221"/>
    <cellStyle name="Normal 4 3 4 3 2 6" xfId="26215"/>
    <cellStyle name="Normal 4 3 4 3 2 7" xfId="34286"/>
    <cellStyle name="Normal 4 3 4 3 2 8" xfId="41402"/>
    <cellStyle name="Normal 4 3 4 3 2 9" xfId="48517"/>
    <cellStyle name="Normal 4 3 4 3 3" xfId="1876"/>
    <cellStyle name="Normal 4 3 4 3 3 10" xfId="56421"/>
    <cellStyle name="Normal 4 3 4 3 3 2" xfId="4243"/>
    <cellStyle name="Normal 4 3 4 3 3 2 2" xfId="11358"/>
    <cellStyle name="Normal 4 3 4 3 3 2 2 2" xfId="26224"/>
    <cellStyle name="Normal 4 3 4 3 3 2 3" xfId="26223"/>
    <cellStyle name="Normal 4 3 4 3 3 2 4" xfId="37443"/>
    <cellStyle name="Normal 4 3 4 3 3 2 5" xfId="44558"/>
    <cellStyle name="Normal 4 3 4 3 3 2 6" xfId="51673"/>
    <cellStyle name="Normal 4 3 4 3 3 2 7" xfId="58788"/>
    <cellStyle name="Normal 4 3 4 3 3 3" xfId="6614"/>
    <cellStyle name="Normal 4 3 4 3 3 3 2" xfId="13729"/>
    <cellStyle name="Normal 4 3 4 3 3 3 2 2" xfId="26226"/>
    <cellStyle name="Normal 4 3 4 3 3 3 3" xfId="26225"/>
    <cellStyle name="Normal 4 3 4 3 3 3 4" xfId="39814"/>
    <cellStyle name="Normal 4 3 4 3 3 3 5" xfId="46929"/>
    <cellStyle name="Normal 4 3 4 3 3 3 6" xfId="54044"/>
    <cellStyle name="Normal 4 3 4 3 3 3 7" xfId="61159"/>
    <cellStyle name="Normal 4 3 4 3 3 4" xfId="8991"/>
    <cellStyle name="Normal 4 3 4 3 3 4 2" xfId="26227"/>
    <cellStyle name="Normal 4 3 4 3 3 5" xfId="16106"/>
    <cellStyle name="Normal 4 3 4 3 3 5 2" xfId="26228"/>
    <cellStyle name="Normal 4 3 4 3 3 6" xfId="26222"/>
    <cellStyle name="Normal 4 3 4 3 3 7" xfId="35075"/>
    <cellStyle name="Normal 4 3 4 3 3 8" xfId="42191"/>
    <cellStyle name="Normal 4 3 4 3 3 9" xfId="49306"/>
    <cellStyle name="Normal 4 3 4 3 4" xfId="2655"/>
    <cellStyle name="Normal 4 3 4 3 4 2" xfId="9770"/>
    <cellStyle name="Normal 4 3 4 3 4 2 2" xfId="26230"/>
    <cellStyle name="Normal 4 3 4 3 4 3" xfId="26229"/>
    <cellStyle name="Normal 4 3 4 3 4 4" xfId="35855"/>
    <cellStyle name="Normal 4 3 4 3 4 5" xfId="42970"/>
    <cellStyle name="Normal 4 3 4 3 4 6" xfId="50085"/>
    <cellStyle name="Normal 4 3 4 3 4 7" xfId="57200"/>
    <cellStyle name="Normal 4 3 4 3 5" xfId="5026"/>
    <cellStyle name="Normal 4 3 4 3 5 2" xfId="12141"/>
    <cellStyle name="Normal 4 3 4 3 5 2 2" xfId="26232"/>
    <cellStyle name="Normal 4 3 4 3 5 3" xfId="26231"/>
    <cellStyle name="Normal 4 3 4 3 5 4" xfId="38226"/>
    <cellStyle name="Normal 4 3 4 3 5 5" xfId="45341"/>
    <cellStyle name="Normal 4 3 4 3 5 6" xfId="52456"/>
    <cellStyle name="Normal 4 3 4 3 5 7" xfId="59571"/>
    <cellStyle name="Normal 4 3 4 3 6" xfId="7403"/>
    <cellStyle name="Normal 4 3 4 3 6 2" xfId="26233"/>
    <cellStyle name="Normal 4 3 4 3 7" xfId="14518"/>
    <cellStyle name="Normal 4 3 4 3 7 2" xfId="26234"/>
    <cellStyle name="Normal 4 3 4 3 8" xfId="26214"/>
    <cellStyle name="Normal 4 3 4 3 9" xfId="33487"/>
    <cellStyle name="Normal 4 3 4 4" xfId="480"/>
    <cellStyle name="Normal 4 3 4 4 10" xfId="40798"/>
    <cellStyle name="Normal 4 3 4 4 11" xfId="47913"/>
    <cellStyle name="Normal 4 3 4 4 12" xfId="55028"/>
    <cellStyle name="Normal 4 3 4 4 2" xfId="1281"/>
    <cellStyle name="Normal 4 3 4 4 2 10" xfId="55827"/>
    <cellStyle name="Normal 4 3 4 4 2 2" xfId="3649"/>
    <cellStyle name="Normal 4 3 4 4 2 2 2" xfId="10764"/>
    <cellStyle name="Normal 4 3 4 4 2 2 2 2" xfId="26238"/>
    <cellStyle name="Normal 4 3 4 4 2 2 3" xfId="26237"/>
    <cellStyle name="Normal 4 3 4 4 2 2 4" xfId="36849"/>
    <cellStyle name="Normal 4 3 4 4 2 2 5" xfId="43964"/>
    <cellStyle name="Normal 4 3 4 4 2 2 6" xfId="51079"/>
    <cellStyle name="Normal 4 3 4 4 2 2 7" xfId="58194"/>
    <cellStyle name="Normal 4 3 4 4 2 3" xfId="6020"/>
    <cellStyle name="Normal 4 3 4 4 2 3 2" xfId="13135"/>
    <cellStyle name="Normal 4 3 4 4 2 3 2 2" xfId="26240"/>
    <cellStyle name="Normal 4 3 4 4 2 3 3" xfId="26239"/>
    <cellStyle name="Normal 4 3 4 4 2 3 4" xfId="39220"/>
    <cellStyle name="Normal 4 3 4 4 2 3 5" xfId="46335"/>
    <cellStyle name="Normal 4 3 4 4 2 3 6" xfId="53450"/>
    <cellStyle name="Normal 4 3 4 4 2 3 7" xfId="60565"/>
    <cellStyle name="Normal 4 3 4 4 2 4" xfId="8397"/>
    <cellStyle name="Normal 4 3 4 4 2 4 2" xfId="26241"/>
    <cellStyle name="Normal 4 3 4 4 2 5" xfId="15512"/>
    <cellStyle name="Normal 4 3 4 4 2 5 2" xfId="26242"/>
    <cellStyle name="Normal 4 3 4 4 2 6" xfId="26236"/>
    <cellStyle name="Normal 4 3 4 4 2 7" xfId="34481"/>
    <cellStyle name="Normal 4 3 4 4 2 8" xfId="41597"/>
    <cellStyle name="Normal 4 3 4 4 2 9" xfId="48712"/>
    <cellStyle name="Normal 4 3 4 4 3" xfId="2071"/>
    <cellStyle name="Normal 4 3 4 4 3 10" xfId="56616"/>
    <cellStyle name="Normal 4 3 4 4 3 2" xfId="4438"/>
    <cellStyle name="Normal 4 3 4 4 3 2 2" xfId="11553"/>
    <cellStyle name="Normal 4 3 4 4 3 2 2 2" xfId="26245"/>
    <cellStyle name="Normal 4 3 4 4 3 2 3" xfId="26244"/>
    <cellStyle name="Normal 4 3 4 4 3 2 4" xfId="37638"/>
    <cellStyle name="Normal 4 3 4 4 3 2 5" xfId="44753"/>
    <cellStyle name="Normal 4 3 4 4 3 2 6" xfId="51868"/>
    <cellStyle name="Normal 4 3 4 4 3 2 7" xfId="58983"/>
    <cellStyle name="Normal 4 3 4 4 3 3" xfId="6809"/>
    <cellStyle name="Normal 4 3 4 4 3 3 2" xfId="13924"/>
    <cellStyle name="Normal 4 3 4 4 3 3 2 2" xfId="26247"/>
    <cellStyle name="Normal 4 3 4 4 3 3 3" xfId="26246"/>
    <cellStyle name="Normal 4 3 4 4 3 3 4" xfId="40009"/>
    <cellStyle name="Normal 4 3 4 4 3 3 5" xfId="47124"/>
    <cellStyle name="Normal 4 3 4 4 3 3 6" xfId="54239"/>
    <cellStyle name="Normal 4 3 4 4 3 3 7" xfId="61354"/>
    <cellStyle name="Normal 4 3 4 4 3 4" xfId="9186"/>
    <cellStyle name="Normal 4 3 4 4 3 4 2" xfId="26248"/>
    <cellStyle name="Normal 4 3 4 4 3 5" xfId="16301"/>
    <cellStyle name="Normal 4 3 4 4 3 5 2" xfId="26249"/>
    <cellStyle name="Normal 4 3 4 4 3 6" xfId="26243"/>
    <cellStyle name="Normal 4 3 4 4 3 7" xfId="35270"/>
    <cellStyle name="Normal 4 3 4 4 3 8" xfId="42386"/>
    <cellStyle name="Normal 4 3 4 4 3 9" xfId="49501"/>
    <cellStyle name="Normal 4 3 4 4 4" xfId="2850"/>
    <cellStyle name="Normal 4 3 4 4 4 2" xfId="9965"/>
    <cellStyle name="Normal 4 3 4 4 4 2 2" xfId="26251"/>
    <cellStyle name="Normal 4 3 4 4 4 3" xfId="26250"/>
    <cellStyle name="Normal 4 3 4 4 4 4" xfId="36050"/>
    <cellStyle name="Normal 4 3 4 4 4 5" xfId="43165"/>
    <cellStyle name="Normal 4 3 4 4 4 6" xfId="50280"/>
    <cellStyle name="Normal 4 3 4 4 4 7" xfId="57395"/>
    <cellStyle name="Normal 4 3 4 4 5" xfId="5221"/>
    <cellStyle name="Normal 4 3 4 4 5 2" xfId="12336"/>
    <cellStyle name="Normal 4 3 4 4 5 2 2" xfId="26253"/>
    <cellStyle name="Normal 4 3 4 4 5 3" xfId="26252"/>
    <cellStyle name="Normal 4 3 4 4 5 4" xfId="38421"/>
    <cellStyle name="Normal 4 3 4 4 5 5" xfId="45536"/>
    <cellStyle name="Normal 4 3 4 4 5 6" xfId="52651"/>
    <cellStyle name="Normal 4 3 4 4 5 7" xfId="59766"/>
    <cellStyle name="Normal 4 3 4 4 6" xfId="7598"/>
    <cellStyle name="Normal 4 3 4 4 6 2" xfId="26254"/>
    <cellStyle name="Normal 4 3 4 4 7" xfId="14713"/>
    <cellStyle name="Normal 4 3 4 4 7 2" xfId="26255"/>
    <cellStyle name="Normal 4 3 4 4 8" xfId="26235"/>
    <cellStyle name="Normal 4 3 4 4 9" xfId="33682"/>
    <cellStyle name="Normal 4 3 4 5" xfId="712"/>
    <cellStyle name="Normal 4 3 4 5 10" xfId="41030"/>
    <cellStyle name="Normal 4 3 4 5 11" xfId="48145"/>
    <cellStyle name="Normal 4 3 4 5 12" xfId="55260"/>
    <cellStyle name="Normal 4 3 4 5 2" xfId="1513"/>
    <cellStyle name="Normal 4 3 4 5 2 10" xfId="56059"/>
    <cellStyle name="Normal 4 3 4 5 2 2" xfId="3881"/>
    <cellStyle name="Normal 4 3 4 5 2 2 2" xfId="10996"/>
    <cellStyle name="Normal 4 3 4 5 2 2 2 2" xfId="26259"/>
    <cellStyle name="Normal 4 3 4 5 2 2 3" xfId="26258"/>
    <cellStyle name="Normal 4 3 4 5 2 2 4" xfId="37081"/>
    <cellStyle name="Normal 4 3 4 5 2 2 5" xfId="44196"/>
    <cellStyle name="Normal 4 3 4 5 2 2 6" xfId="51311"/>
    <cellStyle name="Normal 4 3 4 5 2 2 7" xfId="58426"/>
    <cellStyle name="Normal 4 3 4 5 2 3" xfId="6252"/>
    <cellStyle name="Normal 4 3 4 5 2 3 2" xfId="13367"/>
    <cellStyle name="Normal 4 3 4 5 2 3 2 2" xfId="26261"/>
    <cellStyle name="Normal 4 3 4 5 2 3 3" xfId="26260"/>
    <cellStyle name="Normal 4 3 4 5 2 3 4" xfId="39452"/>
    <cellStyle name="Normal 4 3 4 5 2 3 5" xfId="46567"/>
    <cellStyle name="Normal 4 3 4 5 2 3 6" xfId="53682"/>
    <cellStyle name="Normal 4 3 4 5 2 3 7" xfId="60797"/>
    <cellStyle name="Normal 4 3 4 5 2 4" xfId="8629"/>
    <cellStyle name="Normal 4 3 4 5 2 4 2" xfId="26262"/>
    <cellStyle name="Normal 4 3 4 5 2 5" xfId="15744"/>
    <cellStyle name="Normal 4 3 4 5 2 5 2" xfId="26263"/>
    <cellStyle name="Normal 4 3 4 5 2 6" xfId="26257"/>
    <cellStyle name="Normal 4 3 4 5 2 7" xfId="34713"/>
    <cellStyle name="Normal 4 3 4 5 2 8" xfId="41829"/>
    <cellStyle name="Normal 4 3 4 5 2 9" xfId="48944"/>
    <cellStyle name="Normal 4 3 4 5 3" xfId="2303"/>
    <cellStyle name="Normal 4 3 4 5 3 10" xfId="56848"/>
    <cellStyle name="Normal 4 3 4 5 3 2" xfId="4670"/>
    <cellStyle name="Normal 4 3 4 5 3 2 2" xfId="11785"/>
    <cellStyle name="Normal 4 3 4 5 3 2 2 2" xfId="26266"/>
    <cellStyle name="Normal 4 3 4 5 3 2 3" xfId="26265"/>
    <cellStyle name="Normal 4 3 4 5 3 2 4" xfId="37870"/>
    <cellStyle name="Normal 4 3 4 5 3 2 5" xfId="44985"/>
    <cellStyle name="Normal 4 3 4 5 3 2 6" xfId="52100"/>
    <cellStyle name="Normal 4 3 4 5 3 2 7" xfId="59215"/>
    <cellStyle name="Normal 4 3 4 5 3 3" xfId="7041"/>
    <cellStyle name="Normal 4 3 4 5 3 3 2" xfId="14156"/>
    <cellStyle name="Normal 4 3 4 5 3 3 2 2" xfId="26268"/>
    <cellStyle name="Normal 4 3 4 5 3 3 3" xfId="26267"/>
    <cellStyle name="Normal 4 3 4 5 3 3 4" xfId="40241"/>
    <cellStyle name="Normal 4 3 4 5 3 3 5" xfId="47356"/>
    <cellStyle name="Normal 4 3 4 5 3 3 6" xfId="54471"/>
    <cellStyle name="Normal 4 3 4 5 3 3 7" xfId="61586"/>
    <cellStyle name="Normal 4 3 4 5 3 4" xfId="9418"/>
    <cellStyle name="Normal 4 3 4 5 3 4 2" xfId="26269"/>
    <cellStyle name="Normal 4 3 4 5 3 5" xfId="16533"/>
    <cellStyle name="Normal 4 3 4 5 3 5 2" xfId="26270"/>
    <cellStyle name="Normal 4 3 4 5 3 6" xfId="26264"/>
    <cellStyle name="Normal 4 3 4 5 3 7" xfId="35502"/>
    <cellStyle name="Normal 4 3 4 5 3 8" xfId="42618"/>
    <cellStyle name="Normal 4 3 4 5 3 9" xfId="49733"/>
    <cellStyle name="Normal 4 3 4 5 4" xfId="3082"/>
    <cellStyle name="Normal 4 3 4 5 4 2" xfId="10197"/>
    <cellStyle name="Normal 4 3 4 5 4 2 2" xfId="26272"/>
    <cellStyle name="Normal 4 3 4 5 4 3" xfId="26271"/>
    <cellStyle name="Normal 4 3 4 5 4 4" xfId="36282"/>
    <cellStyle name="Normal 4 3 4 5 4 5" xfId="43397"/>
    <cellStyle name="Normal 4 3 4 5 4 6" xfId="50512"/>
    <cellStyle name="Normal 4 3 4 5 4 7" xfId="57627"/>
    <cellStyle name="Normal 4 3 4 5 5" xfId="5453"/>
    <cellStyle name="Normal 4 3 4 5 5 2" xfId="12568"/>
    <cellStyle name="Normal 4 3 4 5 5 2 2" xfId="26274"/>
    <cellStyle name="Normal 4 3 4 5 5 3" xfId="26273"/>
    <cellStyle name="Normal 4 3 4 5 5 4" xfId="38653"/>
    <cellStyle name="Normal 4 3 4 5 5 5" xfId="45768"/>
    <cellStyle name="Normal 4 3 4 5 5 6" xfId="52883"/>
    <cellStyle name="Normal 4 3 4 5 5 7" xfId="59998"/>
    <cellStyle name="Normal 4 3 4 5 6" xfId="7830"/>
    <cellStyle name="Normal 4 3 4 5 6 2" xfId="26275"/>
    <cellStyle name="Normal 4 3 4 5 7" xfId="14945"/>
    <cellStyle name="Normal 4 3 4 5 7 2" xfId="26276"/>
    <cellStyle name="Normal 4 3 4 5 8" xfId="26256"/>
    <cellStyle name="Normal 4 3 4 5 9" xfId="33914"/>
    <cellStyle name="Normal 4 3 4 6" xfId="891"/>
    <cellStyle name="Normal 4 3 4 6 10" xfId="55437"/>
    <cellStyle name="Normal 4 3 4 6 2" xfId="3259"/>
    <cellStyle name="Normal 4 3 4 6 2 2" xfId="10374"/>
    <cellStyle name="Normal 4 3 4 6 2 2 2" xfId="26279"/>
    <cellStyle name="Normal 4 3 4 6 2 3" xfId="26278"/>
    <cellStyle name="Normal 4 3 4 6 2 4" xfId="36459"/>
    <cellStyle name="Normal 4 3 4 6 2 5" xfId="43574"/>
    <cellStyle name="Normal 4 3 4 6 2 6" xfId="50689"/>
    <cellStyle name="Normal 4 3 4 6 2 7" xfId="57804"/>
    <cellStyle name="Normal 4 3 4 6 3" xfId="5630"/>
    <cellStyle name="Normal 4 3 4 6 3 2" xfId="12745"/>
    <cellStyle name="Normal 4 3 4 6 3 2 2" xfId="26281"/>
    <cellStyle name="Normal 4 3 4 6 3 3" xfId="26280"/>
    <cellStyle name="Normal 4 3 4 6 3 4" xfId="38830"/>
    <cellStyle name="Normal 4 3 4 6 3 5" xfId="45945"/>
    <cellStyle name="Normal 4 3 4 6 3 6" xfId="53060"/>
    <cellStyle name="Normal 4 3 4 6 3 7" xfId="60175"/>
    <cellStyle name="Normal 4 3 4 6 4" xfId="8007"/>
    <cellStyle name="Normal 4 3 4 6 4 2" xfId="26282"/>
    <cellStyle name="Normal 4 3 4 6 5" xfId="15122"/>
    <cellStyle name="Normal 4 3 4 6 5 2" xfId="26283"/>
    <cellStyle name="Normal 4 3 4 6 6" xfId="26277"/>
    <cellStyle name="Normal 4 3 4 6 7" xfId="34091"/>
    <cellStyle name="Normal 4 3 4 6 8" xfId="41207"/>
    <cellStyle name="Normal 4 3 4 6 9" xfId="48322"/>
    <cellStyle name="Normal 4 3 4 7" xfId="1681"/>
    <cellStyle name="Normal 4 3 4 7 10" xfId="56226"/>
    <cellStyle name="Normal 4 3 4 7 2" xfId="4048"/>
    <cellStyle name="Normal 4 3 4 7 2 2" xfId="11163"/>
    <cellStyle name="Normal 4 3 4 7 2 2 2" xfId="26286"/>
    <cellStyle name="Normal 4 3 4 7 2 3" xfId="26285"/>
    <cellStyle name="Normal 4 3 4 7 2 4" xfId="37248"/>
    <cellStyle name="Normal 4 3 4 7 2 5" xfId="44363"/>
    <cellStyle name="Normal 4 3 4 7 2 6" xfId="51478"/>
    <cellStyle name="Normal 4 3 4 7 2 7" xfId="58593"/>
    <cellStyle name="Normal 4 3 4 7 3" xfId="6419"/>
    <cellStyle name="Normal 4 3 4 7 3 2" xfId="13534"/>
    <cellStyle name="Normal 4 3 4 7 3 2 2" xfId="26288"/>
    <cellStyle name="Normal 4 3 4 7 3 3" xfId="26287"/>
    <cellStyle name="Normal 4 3 4 7 3 4" xfId="39619"/>
    <cellStyle name="Normal 4 3 4 7 3 5" xfId="46734"/>
    <cellStyle name="Normal 4 3 4 7 3 6" xfId="53849"/>
    <cellStyle name="Normal 4 3 4 7 3 7" xfId="60964"/>
    <cellStyle name="Normal 4 3 4 7 4" xfId="8796"/>
    <cellStyle name="Normal 4 3 4 7 4 2" xfId="26289"/>
    <cellStyle name="Normal 4 3 4 7 5" xfId="15911"/>
    <cellStyle name="Normal 4 3 4 7 5 2" xfId="26290"/>
    <cellStyle name="Normal 4 3 4 7 6" xfId="26284"/>
    <cellStyle name="Normal 4 3 4 7 7" xfId="34880"/>
    <cellStyle name="Normal 4 3 4 7 8" xfId="41996"/>
    <cellStyle name="Normal 4 3 4 7 9" xfId="49111"/>
    <cellStyle name="Normal 4 3 4 8" xfId="2460"/>
    <cellStyle name="Normal 4 3 4 8 2" xfId="9575"/>
    <cellStyle name="Normal 4 3 4 8 2 2" xfId="26292"/>
    <cellStyle name="Normal 4 3 4 8 3" xfId="26291"/>
    <cellStyle name="Normal 4 3 4 8 4" xfId="35660"/>
    <cellStyle name="Normal 4 3 4 8 5" xfId="42775"/>
    <cellStyle name="Normal 4 3 4 8 6" xfId="49890"/>
    <cellStyle name="Normal 4 3 4 8 7" xfId="57005"/>
    <cellStyle name="Normal 4 3 4 9" xfId="4831"/>
    <cellStyle name="Normal 4 3 4 9 2" xfId="11946"/>
    <cellStyle name="Normal 4 3 4 9 2 2" xfId="26294"/>
    <cellStyle name="Normal 4 3 4 9 3" xfId="26293"/>
    <cellStyle name="Normal 4 3 4 9 4" xfId="38031"/>
    <cellStyle name="Normal 4 3 4 9 5" xfId="45146"/>
    <cellStyle name="Normal 4 3 4 9 6" xfId="52261"/>
    <cellStyle name="Normal 4 3 4 9 7" xfId="59376"/>
    <cellStyle name="Normal 4 3 5" xfId="193"/>
    <cellStyle name="Normal 4 3 5 10" xfId="14430"/>
    <cellStyle name="Normal 4 3 5 10 2" xfId="26296"/>
    <cellStyle name="Normal 4 3 5 11" xfId="26295"/>
    <cellStyle name="Normal 4 3 5 12" xfId="33399"/>
    <cellStyle name="Normal 4 3 5 13" xfId="40515"/>
    <cellStyle name="Normal 4 3 5 14" xfId="47630"/>
    <cellStyle name="Normal 4 3 5 15" xfId="54745"/>
    <cellStyle name="Normal 4 3 5 2" xfId="392"/>
    <cellStyle name="Normal 4 3 5 2 10" xfId="40710"/>
    <cellStyle name="Normal 4 3 5 2 11" xfId="47825"/>
    <cellStyle name="Normal 4 3 5 2 12" xfId="54940"/>
    <cellStyle name="Normal 4 3 5 2 2" xfId="1193"/>
    <cellStyle name="Normal 4 3 5 2 2 10" xfId="55739"/>
    <cellStyle name="Normal 4 3 5 2 2 2" xfId="3561"/>
    <cellStyle name="Normal 4 3 5 2 2 2 2" xfId="10676"/>
    <cellStyle name="Normal 4 3 5 2 2 2 2 2" xfId="26300"/>
    <cellStyle name="Normal 4 3 5 2 2 2 3" xfId="26299"/>
    <cellStyle name="Normal 4 3 5 2 2 2 4" xfId="36761"/>
    <cellStyle name="Normal 4 3 5 2 2 2 5" xfId="43876"/>
    <cellStyle name="Normal 4 3 5 2 2 2 6" xfId="50991"/>
    <cellStyle name="Normal 4 3 5 2 2 2 7" xfId="58106"/>
    <cellStyle name="Normal 4 3 5 2 2 3" xfId="5932"/>
    <cellStyle name="Normal 4 3 5 2 2 3 2" xfId="13047"/>
    <cellStyle name="Normal 4 3 5 2 2 3 2 2" xfId="26302"/>
    <cellStyle name="Normal 4 3 5 2 2 3 3" xfId="26301"/>
    <cellStyle name="Normal 4 3 5 2 2 3 4" xfId="39132"/>
    <cellStyle name="Normal 4 3 5 2 2 3 5" xfId="46247"/>
    <cellStyle name="Normal 4 3 5 2 2 3 6" xfId="53362"/>
    <cellStyle name="Normal 4 3 5 2 2 3 7" xfId="60477"/>
    <cellStyle name="Normal 4 3 5 2 2 4" xfId="8309"/>
    <cellStyle name="Normal 4 3 5 2 2 4 2" xfId="26303"/>
    <cellStyle name="Normal 4 3 5 2 2 5" xfId="15424"/>
    <cellStyle name="Normal 4 3 5 2 2 5 2" xfId="26304"/>
    <cellStyle name="Normal 4 3 5 2 2 6" xfId="26298"/>
    <cellStyle name="Normal 4 3 5 2 2 7" xfId="34393"/>
    <cellStyle name="Normal 4 3 5 2 2 8" xfId="41509"/>
    <cellStyle name="Normal 4 3 5 2 2 9" xfId="48624"/>
    <cellStyle name="Normal 4 3 5 2 3" xfId="1983"/>
    <cellStyle name="Normal 4 3 5 2 3 10" xfId="56528"/>
    <cellStyle name="Normal 4 3 5 2 3 2" xfId="4350"/>
    <cellStyle name="Normal 4 3 5 2 3 2 2" xfId="11465"/>
    <cellStyle name="Normal 4 3 5 2 3 2 2 2" xfId="26307"/>
    <cellStyle name="Normal 4 3 5 2 3 2 3" xfId="26306"/>
    <cellStyle name="Normal 4 3 5 2 3 2 4" xfId="37550"/>
    <cellStyle name="Normal 4 3 5 2 3 2 5" xfId="44665"/>
    <cellStyle name="Normal 4 3 5 2 3 2 6" xfId="51780"/>
    <cellStyle name="Normal 4 3 5 2 3 2 7" xfId="58895"/>
    <cellStyle name="Normal 4 3 5 2 3 3" xfId="6721"/>
    <cellStyle name="Normal 4 3 5 2 3 3 2" xfId="13836"/>
    <cellStyle name="Normal 4 3 5 2 3 3 2 2" xfId="26309"/>
    <cellStyle name="Normal 4 3 5 2 3 3 3" xfId="26308"/>
    <cellStyle name="Normal 4 3 5 2 3 3 4" xfId="39921"/>
    <cellStyle name="Normal 4 3 5 2 3 3 5" xfId="47036"/>
    <cellStyle name="Normal 4 3 5 2 3 3 6" xfId="54151"/>
    <cellStyle name="Normal 4 3 5 2 3 3 7" xfId="61266"/>
    <cellStyle name="Normal 4 3 5 2 3 4" xfId="9098"/>
    <cellStyle name="Normal 4 3 5 2 3 4 2" xfId="26310"/>
    <cellStyle name="Normal 4 3 5 2 3 5" xfId="16213"/>
    <cellStyle name="Normal 4 3 5 2 3 5 2" xfId="26311"/>
    <cellStyle name="Normal 4 3 5 2 3 6" xfId="26305"/>
    <cellStyle name="Normal 4 3 5 2 3 7" xfId="35182"/>
    <cellStyle name="Normal 4 3 5 2 3 8" xfId="42298"/>
    <cellStyle name="Normal 4 3 5 2 3 9" xfId="49413"/>
    <cellStyle name="Normal 4 3 5 2 4" xfId="2762"/>
    <cellStyle name="Normal 4 3 5 2 4 2" xfId="9877"/>
    <cellStyle name="Normal 4 3 5 2 4 2 2" xfId="26313"/>
    <cellStyle name="Normal 4 3 5 2 4 3" xfId="26312"/>
    <cellStyle name="Normal 4 3 5 2 4 4" xfId="35962"/>
    <cellStyle name="Normal 4 3 5 2 4 5" xfId="43077"/>
    <cellStyle name="Normal 4 3 5 2 4 6" xfId="50192"/>
    <cellStyle name="Normal 4 3 5 2 4 7" xfId="57307"/>
    <cellStyle name="Normal 4 3 5 2 5" xfId="5133"/>
    <cellStyle name="Normal 4 3 5 2 5 2" xfId="12248"/>
    <cellStyle name="Normal 4 3 5 2 5 2 2" xfId="26315"/>
    <cellStyle name="Normal 4 3 5 2 5 3" xfId="26314"/>
    <cellStyle name="Normal 4 3 5 2 5 4" xfId="38333"/>
    <cellStyle name="Normal 4 3 5 2 5 5" xfId="45448"/>
    <cellStyle name="Normal 4 3 5 2 5 6" xfId="52563"/>
    <cellStyle name="Normal 4 3 5 2 5 7" xfId="59678"/>
    <cellStyle name="Normal 4 3 5 2 6" xfId="7510"/>
    <cellStyle name="Normal 4 3 5 2 6 2" xfId="26316"/>
    <cellStyle name="Normal 4 3 5 2 7" xfId="14625"/>
    <cellStyle name="Normal 4 3 5 2 7 2" xfId="26317"/>
    <cellStyle name="Normal 4 3 5 2 8" xfId="26297"/>
    <cellStyle name="Normal 4 3 5 2 9" xfId="33594"/>
    <cellStyle name="Normal 4 3 5 3" xfId="587"/>
    <cellStyle name="Normal 4 3 5 3 10" xfId="40905"/>
    <cellStyle name="Normal 4 3 5 3 11" xfId="48020"/>
    <cellStyle name="Normal 4 3 5 3 12" xfId="55135"/>
    <cellStyle name="Normal 4 3 5 3 2" xfId="1388"/>
    <cellStyle name="Normal 4 3 5 3 2 10" xfId="55934"/>
    <cellStyle name="Normal 4 3 5 3 2 2" xfId="3756"/>
    <cellStyle name="Normal 4 3 5 3 2 2 2" xfId="10871"/>
    <cellStyle name="Normal 4 3 5 3 2 2 2 2" xfId="26321"/>
    <cellStyle name="Normal 4 3 5 3 2 2 3" xfId="26320"/>
    <cellStyle name="Normal 4 3 5 3 2 2 4" xfId="36956"/>
    <cellStyle name="Normal 4 3 5 3 2 2 5" xfId="44071"/>
    <cellStyle name="Normal 4 3 5 3 2 2 6" xfId="51186"/>
    <cellStyle name="Normal 4 3 5 3 2 2 7" xfId="58301"/>
    <cellStyle name="Normal 4 3 5 3 2 3" xfId="6127"/>
    <cellStyle name="Normal 4 3 5 3 2 3 2" xfId="13242"/>
    <cellStyle name="Normal 4 3 5 3 2 3 2 2" xfId="26323"/>
    <cellStyle name="Normal 4 3 5 3 2 3 3" xfId="26322"/>
    <cellStyle name="Normal 4 3 5 3 2 3 4" xfId="39327"/>
    <cellStyle name="Normal 4 3 5 3 2 3 5" xfId="46442"/>
    <cellStyle name="Normal 4 3 5 3 2 3 6" xfId="53557"/>
    <cellStyle name="Normal 4 3 5 3 2 3 7" xfId="60672"/>
    <cellStyle name="Normal 4 3 5 3 2 4" xfId="8504"/>
    <cellStyle name="Normal 4 3 5 3 2 4 2" xfId="26324"/>
    <cellStyle name="Normal 4 3 5 3 2 5" xfId="15619"/>
    <cellStyle name="Normal 4 3 5 3 2 5 2" xfId="26325"/>
    <cellStyle name="Normal 4 3 5 3 2 6" xfId="26319"/>
    <cellStyle name="Normal 4 3 5 3 2 7" xfId="34588"/>
    <cellStyle name="Normal 4 3 5 3 2 8" xfId="41704"/>
    <cellStyle name="Normal 4 3 5 3 2 9" xfId="48819"/>
    <cellStyle name="Normal 4 3 5 3 3" xfId="2178"/>
    <cellStyle name="Normal 4 3 5 3 3 10" xfId="56723"/>
    <cellStyle name="Normal 4 3 5 3 3 2" xfId="4545"/>
    <cellStyle name="Normal 4 3 5 3 3 2 2" xfId="11660"/>
    <cellStyle name="Normal 4 3 5 3 3 2 2 2" xfId="26328"/>
    <cellStyle name="Normal 4 3 5 3 3 2 3" xfId="26327"/>
    <cellStyle name="Normal 4 3 5 3 3 2 4" xfId="37745"/>
    <cellStyle name="Normal 4 3 5 3 3 2 5" xfId="44860"/>
    <cellStyle name="Normal 4 3 5 3 3 2 6" xfId="51975"/>
    <cellStyle name="Normal 4 3 5 3 3 2 7" xfId="59090"/>
    <cellStyle name="Normal 4 3 5 3 3 3" xfId="6916"/>
    <cellStyle name="Normal 4 3 5 3 3 3 2" xfId="14031"/>
    <cellStyle name="Normal 4 3 5 3 3 3 2 2" xfId="26330"/>
    <cellStyle name="Normal 4 3 5 3 3 3 3" xfId="26329"/>
    <cellStyle name="Normal 4 3 5 3 3 3 4" xfId="40116"/>
    <cellStyle name="Normal 4 3 5 3 3 3 5" xfId="47231"/>
    <cellStyle name="Normal 4 3 5 3 3 3 6" xfId="54346"/>
    <cellStyle name="Normal 4 3 5 3 3 3 7" xfId="61461"/>
    <cellStyle name="Normal 4 3 5 3 3 4" xfId="9293"/>
    <cellStyle name="Normal 4 3 5 3 3 4 2" xfId="26331"/>
    <cellStyle name="Normal 4 3 5 3 3 5" xfId="16408"/>
    <cellStyle name="Normal 4 3 5 3 3 5 2" xfId="26332"/>
    <cellStyle name="Normal 4 3 5 3 3 6" xfId="26326"/>
    <cellStyle name="Normal 4 3 5 3 3 7" xfId="35377"/>
    <cellStyle name="Normal 4 3 5 3 3 8" xfId="42493"/>
    <cellStyle name="Normal 4 3 5 3 3 9" xfId="49608"/>
    <cellStyle name="Normal 4 3 5 3 4" xfId="2957"/>
    <cellStyle name="Normal 4 3 5 3 4 2" xfId="10072"/>
    <cellStyle name="Normal 4 3 5 3 4 2 2" xfId="26334"/>
    <cellStyle name="Normal 4 3 5 3 4 3" xfId="26333"/>
    <cellStyle name="Normal 4 3 5 3 4 4" xfId="36157"/>
    <cellStyle name="Normal 4 3 5 3 4 5" xfId="43272"/>
    <cellStyle name="Normal 4 3 5 3 4 6" xfId="50387"/>
    <cellStyle name="Normal 4 3 5 3 4 7" xfId="57502"/>
    <cellStyle name="Normal 4 3 5 3 5" xfId="5328"/>
    <cellStyle name="Normal 4 3 5 3 5 2" xfId="12443"/>
    <cellStyle name="Normal 4 3 5 3 5 2 2" xfId="26336"/>
    <cellStyle name="Normal 4 3 5 3 5 3" xfId="26335"/>
    <cellStyle name="Normal 4 3 5 3 5 4" xfId="38528"/>
    <cellStyle name="Normal 4 3 5 3 5 5" xfId="45643"/>
    <cellStyle name="Normal 4 3 5 3 5 6" xfId="52758"/>
    <cellStyle name="Normal 4 3 5 3 5 7" xfId="59873"/>
    <cellStyle name="Normal 4 3 5 3 6" xfId="7705"/>
    <cellStyle name="Normal 4 3 5 3 6 2" xfId="26337"/>
    <cellStyle name="Normal 4 3 5 3 7" xfId="14820"/>
    <cellStyle name="Normal 4 3 5 3 7 2" xfId="26338"/>
    <cellStyle name="Normal 4 3 5 3 8" xfId="26318"/>
    <cellStyle name="Normal 4 3 5 3 9" xfId="33789"/>
    <cellStyle name="Normal 4 3 5 4" xfId="714"/>
    <cellStyle name="Normal 4 3 5 4 10" xfId="41032"/>
    <cellStyle name="Normal 4 3 5 4 11" xfId="48147"/>
    <cellStyle name="Normal 4 3 5 4 12" xfId="55262"/>
    <cellStyle name="Normal 4 3 5 4 2" xfId="1515"/>
    <cellStyle name="Normal 4 3 5 4 2 10" xfId="56061"/>
    <cellStyle name="Normal 4 3 5 4 2 2" xfId="3883"/>
    <cellStyle name="Normal 4 3 5 4 2 2 2" xfId="10998"/>
    <cellStyle name="Normal 4 3 5 4 2 2 2 2" xfId="26342"/>
    <cellStyle name="Normal 4 3 5 4 2 2 3" xfId="26341"/>
    <cellStyle name="Normal 4 3 5 4 2 2 4" xfId="37083"/>
    <cellStyle name="Normal 4 3 5 4 2 2 5" xfId="44198"/>
    <cellStyle name="Normal 4 3 5 4 2 2 6" xfId="51313"/>
    <cellStyle name="Normal 4 3 5 4 2 2 7" xfId="58428"/>
    <cellStyle name="Normal 4 3 5 4 2 3" xfId="6254"/>
    <cellStyle name="Normal 4 3 5 4 2 3 2" xfId="13369"/>
    <cellStyle name="Normal 4 3 5 4 2 3 2 2" xfId="26344"/>
    <cellStyle name="Normal 4 3 5 4 2 3 3" xfId="26343"/>
    <cellStyle name="Normal 4 3 5 4 2 3 4" xfId="39454"/>
    <cellStyle name="Normal 4 3 5 4 2 3 5" xfId="46569"/>
    <cellStyle name="Normal 4 3 5 4 2 3 6" xfId="53684"/>
    <cellStyle name="Normal 4 3 5 4 2 3 7" xfId="60799"/>
    <cellStyle name="Normal 4 3 5 4 2 4" xfId="8631"/>
    <cellStyle name="Normal 4 3 5 4 2 4 2" xfId="26345"/>
    <cellStyle name="Normal 4 3 5 4 2 5" xfId="15746"/>
    <cellStyle name="Normal 4 3 5 4 2 5 2" xfId="26346"/>
    <cellStyle name="Normal 4 3 5 4 2 6" xfId="26340"/>
    <cellStyle name="Normal 4 3 5 4 2 7" xfId="34715"/>
    <cellStyle name="Normal 4 3 5 4 2 8" xfId="41831"/>
    <cellStyle name="Normal 4 3 5 4 2 9" xfId="48946"/>
    <cellStyle name="Normal 4 3 5 4 3" xfId="2305"/>
    <cellStyle name="Normal 4 3 5 4 3 10" xfId="56850"/>
    <cellStyle name="Normal 4 3 5 4 3 2" xfId="4672"/>
    <cellStyle name="Normal 4 3 5 4 3 2 2" xfId="11787"/>
    <cellStyle name="Normal 4 3 5 4 3 2 2 2" xfId="26349"/>
    <cellStyle name="Normal 4 3 5 4 3 2 3" xfId="26348"/>
    <cellStyle name="Normal 4 3 5 4 3 2 4" xfId="37872"/>
    <cellStyle name="Normal 4 3 5 4 3 2 5" xfId="44987"/>
    <cellStyle name="Normal 4 3 5 4 3 2 6" xfId="52102"/>
    <cellStyle name="Normal 4 3 5 4 3 2 7" xfId="59217"/>
    <cellStyle name="Normal 4 3 5 4 3 3" xfId="7043"/>
    <cellStyle name="Normal 4 3 5 4 3 3 2" xfId="14158"/>
    <cellStyle name="Normal 4 3 5 4 3 3 2 2" xfId="26351"/>
    <cellStyle name="Normal 4 3 5 4 3 3 3" xfId="26350"/>
    <cellStyle name="Normal 4 3 5 4 3 3 4" xfId="40243"/>
    <cellStyle name="Normal 4 3 5 4 3 3 5" xfId="47358"/>
    <cellStyle name="Normal 4 3 5 4 3 3 6" xfId="54473"/>
    <cellStyle name="Normal 4 3 5 4 3 3 7" xfId="61588"/>
    <cellStyle name="Normal 4 3 5 4 3 4" xfId="9420"/>
    <cellStyle name="Normal 4 3 5 4 3 4 2" xfId="26352"/>
    <cellStyle name="Normal 4 3 5 4 3 5" xfId="16535"/>
    <cellStyle name="Normal 4 3 5 4 3 5 2" xfId="26353"/>
    <cellStyle name="Normal 4 3 5 4 3 6" xfId="26347"/>
    <cellStyle name="Normal 4 3 5 4 3 7" xfId="35504"/>
    <cellStyle name="Normal 4 3 5 4 3 8" xfId="42620"/>
    <cellStyle name="Normal 4 3 5 4 3 9" xfId="49735"/>
    <cellStyle name="Normal 4 3 5 4 4" xfId="3084"/>
    <cellStyle name="Normal 4 3 5 4 4 2" xfId="10199"/>
    <cellStyle name="Normal 4 3 5 4 4 2 2" xfId="26355"/>
    <cellStyle name="Normal 4 3 5 4 4 3" xfId="26354"/>
    <cellStyle name="Normal 4 3 5 4 4 4" xfId="36284"/>
    <cellStyle name="Normal 4 3 5 4 4 5" xfId="43399"/>
    <cellStyle name="Normal 4 3 5 4 4 6" xfId="50514"/>
    <cellStyle name="Normal 4 3 5 4 4 7" xfId="57629"/>
    <cellStyle name="Normal 4 3 5 4 5" xfId="5455"/>
    <cellStyle name="Normal 4 3 5 4 5 2" xfId="12570"/>
    <cellStyle name="Normal 4 3 5 4 5 2 2" xfId="26357"/>
    <cellStyle name="Normal 4 3 5 4 5 3" xfId="26356"/>
    <cellStyle name="Normal 4 3 5 4 5 4" xfId="38655"/>
    <cellStyle name="Normal 4 3 5 4 5 5" xfId="45770"/>
    <cellStyle name="Normal 4 3 5 4 5 6" xfId="52885"/>
    <cellStyle name="Normal 4 3 5 4 5 7" xfId="60000"/>
    <cellStyle name="Normal 4 3 5 4 6" xfId="7832"/>
    <cellStyle name="Normal 4 3 5 4 6 2" xfId="26358"/>
    <cellStyle name="Normal 4 3 5 4 7" xfId="14947"/>
    <cellStyle name="Normal 4 3 5 4 7 2" xfId="26359"/>
    <cellStyle name="Normal 4 3 5 4 8" xfId="26339"/>
    <cellStyle name="Normal 4 3 5 4 9" xfId="33916"/>
    <cellStyle name="Normal 4 3 5 5" xfId="998"/>
    <cellStyle name="Normal 4 3 5 5 10" xfId="55544"/>
    <cellStyle name="Normal 4 3 5 5 2" xfId="3366"/>
    <cellStyle name="Normal 4 3 5 5 2 2" xfId="10481"/>
    <cellStyle name="Normal 4 3 5 5 2 2 2" xfId="26362"/>
    <cellStyle name="Normal 4 3 5 5 2 3" xfId="26361"/>
    <cellStyle name="Normal 4 3 5 5 2 4" xfId="36566"/>
    <cellStyle name="Normal 4 3 5 5 2 5" xfId="43681"/>
    <cellStyle name="Normal 4 3 5 5 2 6" xfId="50796"/>
    <cellStyle name="Normal 4 3 5 5 2 7" xfId="57911"/>
    <cellStyle name="Normal 4 3 5 5 3" xfId="5737"/>
    <cellStyle name="Normal 4 3 5 5 3 2" xfId="12852"/>
    <cellStyle name="Normal 4 3 5 5 3 2 2" xfId="26364"/>
    <cellStyle name="Normal 4 3 5 5 3 3" xfId="26363"/>
    <cellStyle name="Normal 4 3 5 5 3 4" xfId="38937"/>
    <cellStyle name="Normal 4 3 5 5 3 5" xfId="46052"/>
    <cellStyle name="Normal 4 3 5 5 3 6" xfId="53167"/>
    <cellStyle name="Normal 4 3 5 5 3 7" xfId="60282"/>
    <cellStyle name="Normal 4 3 5 5 4" xfId="8114"/>
    <cellStyle name="Normal 4 3 5 5 4 2" xfId="26365"/>
    <cellStyle name="Normal 4 3 5 5 5" xfId="15229"/>
    <cellStyle name="Normal 4 3 5 5 5 2" xfId="26366"/>
    <cellStyle name="Normal 4 3 5 5 6" xfId="26360"/>
    <cellStyle name="Normal 4 3 5 5 7" xfId="34198"/>
    <cellStyle name="Normal 4 3 5 5 8" xfId="41314"/>
    <cellStyle name="Normal 4 3 5 5 9" xfId="48429"/>
    <cellStyle name="Normal 4 3 5 6" xfId="1788"/>
    <cellStyle name="Normal 4 3 5 6 10" xfId="56333"/>
    <cellStyle name="Normal 4 3 5 6 2" xfId="4155"/>
    <cellStyle name="Normal 4 3 5 6 2 2" xfId="11270"/>
    <cellStyle name="Normal 4 3 5 6 2 2 2" xfId="26369"/>
    <cellStyle name="Normal 4 3 5 6 2 3" xfId="26368"/>
    <cellStyle name="Normal 4 3 5 6 2 4" xfId="37355"/>
    <cellStyle name="Normal 4 3 5 6 2 5" xfId="44470"/>
    <cellStyle name="Normal 4 3 5 6 2 6" xfId="51585"/>
    <cellStyle name="Normal 4 3 5 6 2 7" xfId="58700"/>
    <cellStyle name="Normal 4 3 5 6 3" xfId="6526"/>
    <cellStyle name="Normal 4 3 5 6 3 2" xfId="13641"/>
    <cellStyle name="Normal 4 3 5 6 3 2 2" xfId="26371"/>
    <cellStyle name="Normal 4 3 5 6 3 3" xfId="26370"/>
    <cellStyle name="Normal 4 3 5 6 3 4" xfId="39726"/>
    <cellStyle name="Normal 4 3 5 6 3 5" xfId="46841"/>
    <cellStyle name="Normal 4 3 5 6 3 6" xfId="53956"/>
    <cellStyle name="Normal 4 3 5 6 3 7" xfId="61071"/>
    <cellStyle name="Normal 4 3 5 6 4" xfId="8903"/>
    <cellStyle name="Normal 4 3 5 6 4 2" xfId="26372"/>
    <cellStyle name="Normal 4 3 5 6 5" xfId="16018"/>
    <cellStyle name="Normal 4 3 5 6 5 2" xfId="26373"/>
    <cellStyle name="Normal 4 3 5 6 6" xfId="26367"/>
    <cellStyle name="Normal 4 3 5 6 7" xfId="34987"/>
    <cellStyle name="Normal 4 3 5 6 8" xfId="42103"/>
    <cellStyle name="Normal 4 3 5 6 9" xfId="49218"/>
    <cellStyle name="Normal 4 3 5 7" xfId="2567"/>
    <cellStyle name="Normal 4 3 5 7 2" xfId="9682"/>
    <cellStyle name="Normal 4 3 5 7 2 2" xfId="26375"/>
    <cellStyle name="Normal 4 3 5 7 3" xfId="26374"/>
    <cellStyle name="Normal 4 3 5 7 4" xfId="35767"/>
    <cellStyle name="Normal 4 3 5 7 5" xfId="42882"/>
    <cellStyle name="Normal 4 3 5 7 6" xfId="49997"/>
    <cellStyle name="Normal 4 3 5 7 7" xfId="57112"/>
    <cellStyle name="Normal 4 3 5 8" xfId="4938"/>
    <cellStyle name="Normal 4 3 5 8 2" xfId="12053"/>
    <cellStyle name="Normal 4 3 5 8 2 2" xfId="26377"/>
    <cellStyle name="Normal 4 3 5 8 3" xfId="26376"/>
    <cellStyle name="Normal 4 3 5 8 4" xfId="38138"/>
    <cellStyle name="Normal 4 3 5 8 5" xfId="45253"/>
    <cellStyle name="Normal 4 3 5 8 6" xfId="52368"/>
    <cellStyle name="Normal 4 3 5 8 7" xfId="59483"/>
    <cellStyle name="Normal 4 3 5 9" xfId="7315"/>
    <cellStyle name="Normal 4 3 5 9 2" xfId="26378"/>
    <cellStyle name="Normal 4 3 6" xfId="110"/>
    <cellStyle name="Normal 4 3 6 10" xfId="14350"/>
    <cellStyle name="Normal 4 3 6 10 2" xfId="26380"/>
    <cellStyle name="Normal 4 3 6 11" xfId="26379"/>
    <cellStyle name="Normal 4 3 6 12" xfId="33319"/>
    <cellStyle name="Normal 4 3 6 13" xfId="40435"/>
    <cellStyle name="Normal 4 3 6 14" xfId="47550"/>
    <cellStyle name="Normal 4 3 6 15" xfId="54665"/>
    <cellStyle name="Normal 4 3 6 2" xfId="312"/>
    <cellStyle name="Normal 4 3 6 2 10" xfId="40630"/>
    <cellStyle name="Normal 4 3 6 2 11" xfId="47745"/>
    <cellStyle name="Normal 4 3 6 2 12" xfId="54860"/>
    <cellStyle name="Normal 4 3 6 2 2" xfId="1113"/>
    <cellStyle name="Normal 4 3 6 2 2 10" xfId="55659"/>
    <cellStyle name="Normal 4 3 6 2 2 2" xfId="3481"/>
    <cellStyle name="Normal 4 3 6 2 2 2 2" xfId="10596"/>
    <cellStyle name="Normal 4 3 6 2 2 2 2 2" xfId="26384"/>
    <cellStyle name="Normal 4 3 6 2 2 2 3" xfId="26383"/>
    <cellStyle name="Normal 4 3 6 2 2 2 4" xfId="36681"/>
    <cellStyle name="Normal 4 3 6 2 2 2 5" xfId="43796"/>
    <cellStyle name="Normal 4 3 6 2 2 2 6" xfId="50911"/>
    <cellStyle name="Normal 4 3 6 2 2 2 7" xfId="58026"/>
    <cellStyle name="Normal 4 3 6 2 2 3" xfId="5852"/>
    <cellStyle name="Normal 4 3 6 2 2 3 2" xfId="12967"/>
    <cellStyle name="Normal 4 3 6 2 2 3 2 2" xfId="26386"/>
    <cellStyle name="Normal 4 3 6 2 2 3 3" xfId="26385"/>
    <cellStyle name="Normal 4 3 6 2 2 3 4" xfId="39052"/>
    <cellStyle name="Normal 4 3 6 2 2 3 5" xfId="46167"/>
    <cellStyle name="Normal 4 3 6 2 2 3 6" xfId="53282"/>
    <cellStyle name="Normal 4 3 6 2 2 3 7" xfId="60397"/>
    <cellStyle name="Normal 4 3 6 2 2 4" xfId="8229"/>
    <cellStyle name="Normal 4 3 6 2 2 4 2" xfId="26387"/>
    <cellStyle name="Normal 4 3 6 2 2 5" xfId="15344"/>
    <cellStyle name="Normal 4 3 6 2 2 5 2" xfId="26388"/>
    <cellStyle name="Normal 4 3 6 2 2 6" xfId="26382"/>
    <cellStyle name="Normal 4 3 6 2 2 7" xfId="34313"/>
    <cellStyle name="Normal 4 3 6 2 2 8" xfId="41429"/>
    <cellStyle name="Normal 4 3 6 2 2 9" xfId="48544"/>
    <cellStyle name="Normal 4 3 6 2 3" xfId="1903"/>
    <cellStyle name="Normal 4 3 6 2 3 10" xfId="56448"/>
    <cellStyle name="Normal 4 3 6 2 3 2" xfId="4270"/>
    <cellStyle name="Normal 4 3 6 2 3 2 2" xfId="11385"/>
    <cellStyle name="Normal 4 3 6 2 3 2 2 2" xfId="26391"/>
    <cellStyle name="Normal 4 3 6 2 3 2 3" xfId="26390"/>
    <cellStyle name="Normal 4 3 6 2 3 2 4" xfId="37470"/>
    <cellStyle name="Normal 4 3 6 2 3 2 5" xfId="44585"/>
    <cellStyle name="Normal 4 3 6 2 3 2 6" xfId="51700"/>
    <cellStyle name="Normal 4 3 6 2 3 2 7" xfId="58815"/>
    <cellStyle name="Normal 4 3 6 2 3 3" xfId="6641"/>
    <cellStyle name="Normal 4 3 6 2 3 3 2" xfId="13756"/>
    <cellStyle name="Normal 4 3 6 2 3 3 2 2" xfId="26393"/>
    <cellStyle name="Normal 4 3 6 2 3 3 3" xfId="26392"/>
    <cellStyle name="Normal 4 3 6 2 3 3 4" xfId="39841"/>
    <cellStyle name="Normal 4 3 6 2 3 3 5" xfId="46956"/>
    <cellStyle name="Normal 4 3 6 2 3 3 6" xfId="54071"/>
    <cellStyle name="Normal 4 3 6 2 3 3 7" xfId="61186"/>
    <cellStyle name="Normal 4 3 6 2 3 4" xfId="9018"/>
    <cellStyle name="Normal 4 3 6 2 3 4 2" xfId="26394"/>
    <cellStyle name="Normal 4 3 6 2 3 5" xfId="16133"/>
    <cellStyle name="Normal 4 3 6 2 3 5 2" xfId="26395"/>
    <cellStyle name="Normal 4 3 6 2 3 6" xfId="26389"/>
    <cellStyle name="Normal 4 3 6 2 3 7" xfId="35102"/>
    <cellStyle name="Normal 4 3 6 2 3 8" xfId="42218"/>
    <cellStyle name="Normal 4 3 6 2 3 9" xfId="49333"/>
    <cellStyle name="Normal 4 3 6 2 4" xfId="2682"/>
    <cellStyle name="Normal 4 3 6 2 4 2" xfId="9797"/>
    <cellStyle name="Normal 4 3 6 2 4 2 2" xfId="26397"/>
    <cellStyle name="Normal 4 3 6 2 4 3" xfId="26396"/>
    <cellStyle name="Normal 4 3 6 2 4 4" xfId="35882"/>
    <cellStyle name="Normal 4 3 6 2 4 5" xfId="42997"/>
    <cellStyle name="Normal 4 3 6 2 4 6" xfId="50112"/>
    <cellStyle name="Normal 4 3 6 2 4 7" xfId="57227"/>
    <cellStyle name="Normal 4 3 6 2 5" xfId="5053"/>
    <cellStyle name="Normal 4 3 6 2 5 2" xfId="12168"/>
    <cellStyle name="Normal 4 3 6 2 5 2 2" xfId="26399"/>
    <cellStyle name="Normal 4 3 6 2 5 3" xfId="26398"/>
    <cellStyle name="Normal 4 3 6 2 5 4" xfId="38253"/>
    <cellStyle name="Normal 4 3 6 2 5 5" xfId="45368"/>
    <cellStyle name="Normal 4 3 6 2 5 6" xfId="52483"/>
    <cellStyle name="Normal 4 3 6 2 5 7" xfId="59598"/>
    <cellStyle name="Normal 4 3 6 2 6" xfId="7430"/>
    <cellStyle name="Normal 4 3 6 2 6 2" xfId="26400"/>
    <cellStyle name="Normal 4 3 6 2 7" xfId="14545"/>
    <cellStyle name="Normal 4 3 6 2 7 2" xfId="26401"/>
    <cellStyle name="Normal 4 3 6 2 8" xfId="26381"/>
    <cellStyle name="Normal 4 3 6 2 9" xfId="33514"/>
    <cellStyle name="Normal 4 3 6 3" xfId="507"/>
    <cellStyle name="Normal 4 3 6 3 10" xfId="40825"/>
    <cellStyle name="Normal 4 3 6 3 11" xfId="47940"/>
    <cellStyle name="Normal 4 3 6 3 12" xfId="55055"/>
    <cellStyle name="Normal 4 3 6 3 2" xfId="1308"/>
    <cellStyle name="Normal 4 3 6 3 2 10" xfId="55854"/>
    <cellStyle name="Normal 4 3 6 3 2 2" xfId="3676"/>
    <cellStyle name="Normal 4 3 6 3 2 2 2" xfId="10791"/>
    <cellStyle name="Normal 4 3 6 3 2 2 2 2" xfId="26405"/>
    <cellStyle name="Normal 4 3 6 3 2 2 3" xfId="26404"/>
    <cellStyle name="Normal 4 3 6 3 2 2 4" xfId="36876"/>
    <cellStyle name="Normal 4 3 6 3 2 2 5" xfId="43991"/>
    <cellStyle name="Normal 4 3 6 3 2 2 6" xfId="51106"/>
    <cellStyle name="Normal 4 3 6 3 2 2 7" xfId="58221"/>
    <cellStyle name="Normal 4 3 6 3 2 3" xfId="6047"/>
    <cellStyle name="Normal 4 3 6 3 2 3 2" xfId="13162"/>
    <cellStyle name="Normal 4 3 6 3 2 3 2 2" xfId="26407"/>
    <cellStyle name="Normal 4 3 6 3 2 3 3" xfId="26406"/>
    <cellStyle name="Normal 4 3 6 3 2 3 4" xfId="39247"/>
    <cellStyle name="Normal 4 3 6 3 2 3 5" xfId="46362"/>
    <cellStyle name="Normal 4 3 6 3 2 3 6" xfId="53477"/>
    <cellStyle name="Normal 4 3 6 3 2 3 7" xfId="60592"/>
    <cellStyle name="Normal 4 3 6 3 2 4" xfId="8424"/>
    <cellStyle name="Normal 4 3 6 3 2 4 2" xfId="26408"/>
    <cellStyle name="Normal 4 3 6 3 2 5" xfId="15539"/>
    <cellStyle name="Normal 4 3 6 3 2 5 2" xfId="26409"/>
    <cellStyle name="Normal 4 3 6 3 2 6" xfId="26403"/>
    <cellStyle name="Normal 4 3 6 3 2 7" xfId="34508"/>
    <cellStyle name="Normal 4 3 6 3 2 8" xfId="41624"/>
    <cellStyle name="Normal 4 3 6 3 2 9" xfId="48739"/>
    <cellStyle name="Normal 4 3 6 3 3" xfId="2098"/>
    <cellStyle name="Normal 4 3 6 3 3 10" xfId="56643"/>
    <cellStyle name="Normal 4 3 6 3 3 2" xfId="4465"/>
    <cellStyle name="Normal 4 3 6 3 3 2 2" xfId="11580"/>
    <cellStyle name="Normal 4 3 6 3 3 2 2 2" xfId="26412"/>
    <cellStyle name="Normal 4 3 6 3 3 2 3" xfId="26411"/>
    <cellStyle name="Normal 4 3 6 3 3 2 4" xfId="37665"/>
    <cellStyle name="Normal 4 3 6 3 3 2 5" xfId="44780"/>
    <cellStyle name="Normal 4 3 6 3 3 2 6" xfId="51895"/>
    <cellStyle name="Normal 4 3 6 3 3 2 7" xfId="59010"/>
    <cellStyle name="Normal 4 3 6 3 3 3" xfId="6836"/>
    <cellStyle name="Normal 4 3 6 3 3 3 2" xfId="13951"/>
    <cellStyle name="Normal 4 3 6 3 3 3 2 2" xfId="26414"/>
    <cellStyle name="Normal 4 3 6 3 3 3 3" xfId="26413"/>
    <cellStyle name="Normal 4 3 6 3 3 3 4" xfId="40036"/>
    <cellStyle name="Normal 4 3 6 3 3 3 5" xfId="47151"/>
    <cellStyle name="Normal 4 3 6 3 3 3 6" xfId="54266"/>
    <cellStyle name="Normal 4 3 6 3 3 3 7" xfId="61381"/>
    <cellStyle name="Normal 4 3 6 3 3 4" xfId="9213"/>
    <cellStyle name="Normal 4 3 6 3 3 4 2" xfId="26415"/>
    <cellStyle name="Normal 4 3 6 3 3 5" xfId="16328"/>
    <cellStyle name="Normal 4 3 6 3 3 5 2" xfId="26416"/>
    <cellStyle name="Normal 4 3 6 3 3 6" xfId="26410"/>
    <cellStyle name="Normal 4 3 6 3 3 7" xfId="35297"/>
    <cellStyle name="Normal 4 3 6 3 3 8" xfId="42413"/>
    <cellStyle name="Normal 4 3 6 3 3 9" xfId="49528"/>
    <cellStyle name="Normal 4 3 6 3 4" xfId="2877"/>
    <cellStyle name="Normal 4 3 6 3 4 2" xfId="9992"/>
    <cellStyle name="Normal 4 3 6 3 4 2 2" xfId="26418"/>
    <cellStyle name="Normal 4 3 6 3 4 3" xfId="26417"/>
    <cellStyle name="Normal 4 3 6 3 4 4" xfId="36077"/>
    <cellStyle name="Normal 4 3 6 3 4 5" xfId="43192"/>
    <cellStyle name="Normal 4 3 6 3 4 6" xfId="50307"/>
    <cellStyle name="Normal 4 3 6 3 4 7" xfId="57422"/>
    <cellStyle name="Normal 4 3 6 3 5" xfId="5248"/>
    <cellStyle name="Normal 4 3 6 3 5 2" xfId="12363"/>
    <cellStyle name="Normal 4 3 6 3 5 2 2" xfId="26420"/>
    <cellStyle name="Normal 4 3 6 3 5 3" xfId="26419"/>
    <cellStyle name="Normal 4 3 6 3 5 4" xfId="38448"/>
    <cellStyle name="Normal 4 3 6 3 5 5" xfId="45563"/>
    <cellStyle name="Normal 4 3 6 3 5 6" xfId="52678"/>
    <cellStyle name="Normal 4 3 6 3 5 7" xfId="59793"/>
    <cellStyle name="Normal 4 3 6 3 6" xfId="7625"/>
    <cellStyle name="Normal 4 3 6 3 6 2" xfId="26421"/>
    <cellStyle name="Normal 4 3 6 3 7" xfId="14740"/>
    <cellStyle name="Normal 4 3 6 3 7 2" xfId="26422"/>
    <cellStyle name="Normal 4 3 6 3 8" xfId="26402"/>
    <cellStyle name="Normal 4 3 6 3 9" xfId="33709"/>
    <cellStyle name="Normal 4 3 6 4" xfId="715"/>
    <cellStyle name="Normal 4 3 6 4 10" xfId="41033"/>
    <cellStyle name="Normal 4 3 6 4 11" xfId="48148"/>
    <cellStyle name="Normal 4 3 6 4 12" xfId="55263"/>
    <cellStyle name="Normal 4 3 6 4 2" xfId="1516"/>
    <cellStyle name="Normal 4 3 6 4 2 10" xfId="56062"/>
    <cellStyle name="Normal 4 3 6 4 2 2" xfId="3884"/>
    <cellStyle name="Normal 4 3 6 4 2 2 2" xfId="10999"/>
    <cellStyle name="Normal 4 3 6 4 2 2 2 2" xfId="26426"/>
    <cellStyle name="Normal 4 3 6 4 2 2 3" xfId="26425"/>
    <cellStyle name="Normal 4 3 6 4 2 2 4" xfId="37084"/>
    <cellStyle name="Normal 4 3 6 4 2 2 5" xfId="44199"/>
    <cellStyle name="Normal 4 3 6 4 2 2 6" xfId="51314"/>
    <cellStyle name="Normal 4 3 6 4 2 2 7" xfId="58429"/>
    <cellStyle name="Normal 4 3 6 4 2 3" xfId="6255"/>
    <cellStyle name="Normal 4 3 6 4 2 3 2" xfId="13370"/>
    <cellStyle name="Normal 4 3 6 4 2 3 2 2" xfId="26428"/>
    <cellStyle name="Normal 4 3 6 4 2 3 3" xfId="26427"/>
    <cellStyle name="Normal 4 3 6 4 2 3 4" xfId="39455"/>
    <cellStyle name="Normal 4 3 6 4 2 3 5" xfId="46570"/>
    <cellStyle name="Normal 4 3 6 4 2 3 6" xfId="53685"/>
    <cellStyle name="Normal 4 3 6 4 2 3 7" xfId="60800"/>
    <cellStyle name="Normal 4 3 6 4 2 4" xfId="8632"/>
    <cellStyle name="Normal 4 3 6 4 2 4 2" xfId="26429"/>
    <cellStyle name="Normal 4 3 6 4 2 5" xfId="15747"/>
    <cellStyle name="Normal 4 3 6 4 2 5 2" xfId="26430"/>
    <cellStyle name="Normal 4 3 6 4 2 6" xfId="26424"/>
    <cellStyle name="Normal 4 3 6 4 2 7" xfId="34716"/>
    <cellStyle name="Normal 4 3 6 4 2 8" xfId="41832"/>
    <cellStyle name="Normal 4 3 6 4 2 9" xfId="48947"/>
    <cellStyle name="Normal 4 3 6 4 3" xfId="2306"/>
    <cellStyle name="Normal 4 3 6 4 3 10" xfId="56851"/>
    <cellStyle name="Normal 4 3 6 4 3 2" xfId="4673"/>
    <cellStyle name="Normal 4 3 6 4 3 2 2" xfId="11788"/>
    <cellStyle name="Normal 4 3 6 4 3 2 2 2" xfId="26433"/>
    <cellStyle name="Normal 4 3 6 4 3 2 3" xfId="26432"/>
    <cellStyle name="Normal 4 3 6 4 3 2 4" xfId="37873"/>
    <cellStyle name="Normal 4 3 6 4 3 2 5" xfId="44988"/>
    <cellStyle name="Normal 4 3 6 4 3 2 6" xfId="52103"/>
    <cellStyle name="Normal 4 3 6 4 3 2 7" xfId="59218"/>
    <cellStyle name="Normal 4 3 6 4 3 3" xfId="7044"/>
    <cellStyle name="Normal 4 3 6 4 3 3 2" xfId="14159"/>
    <cellStyle name="Normal 4 3 6 4 3 3 2 2" xfId="26435"/>
    <cellStyle name="Normal 4 3 6 4 3 3 3" xfId="26434"/>
    <cellStyle name="Normal 4 3 6 4 3 3 4" xfId="40244"/>
    <cellStyle name="Normal 4 3 6 4 3 3 5" xfId="47359"/>
    <cellStyle name="Normal 4 3 6 4 3 3 6" xfId="54474"/>
    <cellStyle name="Normal 4 3 6 4 3 3 7" xfId="61589"/>
    <cellStyle name="Normal 4 3 6 4 3 4" xfId="9421"/>
    <cellStyle name="Normal 4 3 6 4 3 4 2" xfId="26436"/>
    <cellStyle name="Normal 4 3 6 4 3 5" xfId="16536"/>
    <cellStyle name="Normal 4 3 6 4 3 5 2" xfId="26437"/>
    <cellStyle name="Normal 4 3 6 4 3 6" xfId="26431"/>
    <cellStyle name="Normal 4 3 6 4 3 7" xfId="35505"/>
    <cellStyle name="Normal 4 3 6 4 3 8" xfId="42621"/>
    <cellStyle name="Normal 4 3 6 4 3 9" xfId="49736"/>
    <cellStyle name="Normal 4 3 6 4 4" xfId="3085"/>
    <cellStyle name="Normal 4 3 6 4 4 2" xfId="10200"/>
    <cellStyle name="Normal 4 3 6 4 4 2 2" xfId="26439"/>
    <cellStyle name="Normal 4 3 6 4 4 3" xfId="26438"/>
    <cellStyle name="Normal 4 3 6 4 4 4" xfId="36285"/>
    <cellStyle name="Normal 4 3 6 4 4 5" xfId="43400"/>
    <cellStyle name="Normal 4 3 6 4 4 6" xfId="50515"/>
    <cellStyle name="Normal 4 3 6 4 4 7" xfId="57630"/>
    <cellStyle name="Normal 4 3 6 4 5" xfId="5456"/>
    <cellStyle name="Normal 4 3 6 4 5 2" xfId="12571"/>
    <cellStyle name="Normal 4 3 6 4 5 2 2" xfId="26441"/>
    <cellStyle name="Normal 4 3 6 4 5 3" xfId="26440"/>
    <cellStyle name="Normal 4 3 6 4 5 4" xfId="38656"/>
    <cellStyle name="Normal 4 3 6 4 5 5" xfId="45771"/>
    <cellStyle name="Normal 4 3 6 4 5 6" xfId="52886"/>
    <cellStyle name="Normal 4 3 6 4 5 7" xfId="60001"/>
    <cellStyle name="Normal 4 3 6 4 6" xfId="7833"/>
    <cellStyle name="Normal 4 3 6 4 6 2" xfId="26442"/>
    <cellStyle name="Normal 4 3 6 4 7" xfId="14948"/>
    <cellStyle name="Normal 4 3 6 4 7 2" xfId="26443"/>
    <cellStyle name="Normal 4 3 6 4 8" xfId="26423"/>
    <cellStyle name="Normal 4 3 6 4 9" xfId="33917"/>
    <cellStyle name="Normal 4 3 6 5" xfId="918"/>
    <cellStyle name="Normal 4 3 6 5 10" xfId="55464"/>
    <cellStyle name="Normal 4 3 6 5 2" xfId="3286"/>
    <cellStyle name="Normal 4 3 6 5 2 2" xfId="10401"/>
    <cellStyle name="Normal 4 3 6 5 2 2 2" xfId="26446"/>
    <cellStyle name="Normal 4 3 6 5 2 3" xfId="26445"/>
    <cellStyle name="Normal 4 3 6 5 2 4" xfId="36486"/>
    <cellStyle name="Normal 4 3 6 5 2 5" xfId="43601"/>
    <cellStyle name="Normal 4 3 6 5 2 6" xfId="50716"/>
    <cellStyle name="Normal 4 3 6 5 2 7" xfId="57831"/>
    <cellStyle name="Normal 4 3 6 5 3" xfId="5657"/>
    <cellStyle name="Normal 4 3 6 5 3 2" xfId="12772"/>
    <cellStyle name="Normal 4 3 6 5 3 2 2" xfId="26448"/>
    <cellStyle name="Normal 4 3 6 5 3 3" xfId="26447"/>
    <cellStyle name="Normal 4 3 6 5 3 4" xfId="38857"/>
    <cellStyle name="Normal 4 3 6 5 3 5" xfId="45972"/>
    <cellStyle name="Normal 4 3 6 5 3 6" xfId="53087"/>
    <cellStyle name="Normal 4 3 6 5 3 7" xfId="60202"/>
    <cellStyle name="Normal 4 3 6 5 4" xfId="8034"/>
    <cellStyle name="Normal 4 3 6 5 4 2" xfId="26449"/>
    <cellStyle name="Normal 4 3 6 5 5" xfId="15149"/>
    <cellStyle name="Normal 4 3 6 5 5 2" xfId="26450"/>
    <cellStyle name="Normal 4 3 6 5 6" xfId="26444"/>
    <cellStyle name="Normal 4 3 6 5 7" xfId="34118"/>
    <cellStyle name="Normal 4 3 6 5 8" xfId="41234"/>
    <cellStyle name="Normal 4 3 6 5 9" xfId="48349"/>
    <cellStyle name="Normal 4 3 6 6" xfId="1708"/>
    <cellStyle name="Normal 4 3 6 6 10" xfId="56253"/>
    <cellStyle name="Normal 4 3 6 6 2" xfId="4075"/>
    <cellStyle name="Normal 4 3 6 6 2 2" xfId="11190"/>
    <cellStyle name="Normal 4 3 6 6 2 2 2" xfId="26453"/>
    <cellStyle name="Normal 4 3 6 6 2 3" xfId="26452"/>
    <cellStyle name="Normal 4 3 6 6 2 4" xfId="37275"/>
    <cellStyle name="Normal 4 3 6 6 2 5" xfId="44390"/>
    <cellStyle name="Normal 4 3 6 6 2 6" xfId="51505"/>
    <cellStyle name="Normal 4 3 6 6 2 7" xfId="58620"/>
    <cellStyle name="Normal 4 3 6 6 3" xfId="6446"/>
    <cellStyle name="Normal 4 3 6 6 3 2" xfId="13561"/>
    <cellStyle name="Normal 4 3 6 6 3 2 2" xfId="26455"/>
    <cellStyle name="Normal 4 3 6 6 3 3" xfId="26454"/>
    <cellStyle name="Normal 4 3 6 6 3 4" xfId="39646"/>
    <cellStyle name="Normal 4 3 6 6 3 5" xfId="46761"/>
    <cellStyle name="Normal 4 3 6 6 3 6" xfId="53876"/>
    <cellStyle name="Normal 4 3 6 6 3 7" xfId="60991"/>
    <cellStyle name="Normal 4 3 6 6 4" xfId="8823"/>
    <cellStyle name="Normal 4 3 6 6 4 2" xfId="26456"/>
    <cellStyle name="Normal 4 3 6 6 5" xfId="15938"/>
    <cellStyle name="Normal 4 3 6 6 5 2" xfId="26457"/>
    <cellStyle name="Normal 4 3 6 6 6" xfId="26451"/>
    <cellStyle name="Normal 4 3 6 6 7" xfId="34907"/>
    <cellStyle name="Normal 4 3 6 6 8" xfId="42023"/>
    <cellStyle name="Normal 4 3 6 6 9" xfId="49138"/>
    <cellStyle name="Normal 4 3 6 7" xfId="2487"/>
    <cellStyle name="Normal 4 3 6 7 2" xfId="9602"/>
    <cellStyle name="Normal 4 3 6 7 2 2" xfId="26459"/>
    <cellStyle name="Normal 4 3 6 7 3" xfId="26458"/>
    <cellStyle name="Normal 4 3 6 7 4" xfId="35687"/>
    <cellStyle name="Normal 4 3 6 7 5" xfId="42802"/>
    <cellStyle name="Normal 4 3 6 7 6" xfId="49917"/>
    <cellStyle name="Normal 4 3 6 7 7" xfId="57032"/>
    <cellStyle name="Normal 4 3 6 8" xfId="4858"/>
    <cellStyle name="Normal 4 3 6 8 2" xfId="11973"/>
    <cellStyle name="Normal 4 3 6 8 2 2" xfId="26461"/>
    <cellStyle name="Normal 4 3 6 8 3" xfId="26460"/>
    <cellStyle name="Normal 4 3 6 8 4" xfId="38058"/>
    <cellStyle name="Normal 4 3 6 8 5" xfId="45173"/>
    <cellStyle name="Normal 4 3 6 8 6" xfId="52288"/>
    <cellStyle name="Normal 4 3 6 8 7" xfId="59403"/>
    <cellStyle name="Normal 4 3 6 9" xfId="7235"/>
    <cellStyle name="Normal 4 3 6 9 2" xfId="26462"/>
    <cellStyle name="Normal 4 3 7" xfId="218"/>
    <cellStyle name="Normal 4 3 7 10" xfId="40536"/>
    <cellStyle name="Normal 4 3 7 11" xfId="47651"/>
    <cellStyle name="Normal 4 3 7 12" xfId="54766"/>
    <cellStyle name="Normal 4 3 7 2" xfId="1019"/>
    <cellStyle name="Normal 4 3 7 2 10" xfId="55565"/>
    <cellStyle name="Normal 4 3 7 2 2" xfId="3387"/>
    <cellStyle name="Normal 4 3 7 2 2 2" xfId="10502"/>
    <cellStyle name="Normal 4 3 7 2 2 2 2" xfId="26466"/>
    <cellStyle name="Normal 4 3 7 2 2 3" xfId="26465"/>
    <cellStyle name="Normal 4 3 7 2 2 4" xfId="36587"/>
    <cellStyle name="Normal 4 3 7 2 2 5" xfId="43702"/>
    <cellStyle name="Normal 4 3 7 2 2 6" xfId="50817"/>
    <cellStyle name="Normal 4 3 7 2 2 7" xfId="57932"/>
    <cellStyle name="Normal 4 3 7 2 3" xfId="5758"/>
    <cellStyle name="Normal 4 3 7 2 3 2" xfId="12873"/>
    <cellStyle name="Normal 4 3 7 2 3 2 2" xfId="26468"/>
    <cellStyle name="Normal 4 3 7 2 3 3" xfId="26467"/>
    <cellStyle name="Normal 4 3 7 2 3 4" xfId="38958"/>
    <cellStyle name="Normal 4 3 7 2 3 5" xfId="46073"/>
    <cellStyle name="Normal 4 3 7 2 3 6" xfId="53188"/>
    <cellStyle name="Normal 4 3 7 2 3 7" xfId="60303"/>
    <cellStyle name="Normal 4 3 7 2 4" xfId="8135"/>
    <cellStyle name="Normal 4 3 7 2 4 2" xfId="26469"/>
    <cellStyle name="Normal 4 3 7 2 5" xfId="15250"/>
    <cellStyle name="Normal 4 3 7 2 5 2" xfId="26470"/>
    <cellStyle name="Normal 4 3 7 2 6" xfId="26464"/>
    <cellStyle name="Normal 4 3 7 2 7" xfId="34219"/>
    <cellStyle name="Normal 4 3 7 2 8" xfId="41335"/>
    <cellStyle name="Normal 4 3 7 2 9" xfId="48450"/>
    <cellStyle name="Normal 4 3 7 3" xfId="1809"/>
    <cellStyle name="Normal 4 3 7 3 10" xfId="56354"/>
    <cellStyle name="Normal 4 3 7 3 2" xfId="4176"/>
    <cellStyle name="Normal 4 3 7 3 2 2" xfId="11291"/>
    <cellStyle name="Normal 4 3 7 3 2 2 2" xfId="26473"/>
    <cellStyle name="Normal 4 3 7 3 2 3" xfId="26472"/>
    <cellStyle name="Normal 4 3 7 3 2 4" xfId="37376"/>
    <cellStyle name="Normal 4 3 7 3 2 5" xfId="44491"/>
    <cellStyle name="Normal 4 3 7 3 2 6" xfId="51606"/>
    <cellStyle name="Normal 4 3 7 3 2 7" xfId="58721"/>
    <cellStyle name="Normal 4 3 7 3 3" xfId="6547"/>
    <cellStyle name="Normal 4 3 7 3 3 2" xfId="13662"/>
    <cellStyle name="Normal 4 3 7 3 3 2 2" xfId="26475"/>
    <cellStyle name="Normal 4 3 7 3 3 3" xfId="26474"/>
    <cellStyle name="Normal 4 3 7 3 3 4" xfId="39747"/>
    <cellStyle name="Normal 4 3 7 3 3 5" xfId="46862"/>
    <cellStyle name="Normal 4 3 7 3 3 6" xfId="53977"/>
    <cellStyle name="Normal 4 3 7 3 3 7" xfId="61092"/>
    <cellStyle name="Normal 4 3 7 3 4" xfId="8924"/>
    <cellStyle name="Normal 4 3 7 3 4 2" xfId="26476"/>
    <cellStyle name="Normal 4 3 7 3 5" xfId="16039"/>
    <cellStyle name="Normal 4 3 7 3 5 2" xfId="26477"/>
    <cellStyle name="Normal 4 3 7 3 6" xfId="26471"/>
    <cellStyle name="Normal 4 3 7 3 7" xfId="35008"/>
    <cellStyle name="Normal 4 3 7 3 8" xfId="42124"/>
    <cellStyle name="Normal 4 3 7 3 9" xfId="49239"/>
    <cellStyle name="Normal 4 3 7 4" xfId="2588"/>
    <cellStyle name="Normal 4 3 7 4 2" xfId="9703"/>
    <cellStyle name="Normal 4 3 7 4 2 2" xfId="26479"/>
    <cellStyle name="Normal 4 3 7 4 3" xfId="26478"/>
    <cellStyle name="Normal 4 3 7 4 4" xfId="35788"/>
    <cellStyle name="Normal 4 3 7 4 5" xfId="42903"/>
    <cellStyle name="Normal 4 3 7 4 6" xfId="50018"/>
    <cellStyle name="Normal 4 3 7 4 7" xfId="57133"/>
    <cellStyle name="Normal 4 3 7 5" xfId="4959"/>
    <cellStyle name="Normal 4 3 7 5 2" xfId="12074"/>
    <cellStyle name="Normal 4 3 7 5 2 2" xfId="26481"/>
    <cellStyle name="Normal 4 3 7 5 3" xfId="26480"/>
    <cellStyle name="Normal 4 3 7 5 4" xfId="38159"/>
    <cellStyle name="Normal 4 3 7 5 5" xfId="45274"/>
    <cellStyle name="Normal 4 3 7 5 6" xfId="52389"/>
    <cellStyle name="Normal 4 3 7 5 7" xfId="59504"/>
    <cellStyle name="Normal 4 3 7 6" xfId="7336"/>
    <cellStyle name="Normal 4 3 7 6 2" xfId="26482"/>
    <cellStyle name="Normal 4 3 7 7" xfId="14451"/>
    <cellStyle name="Normal 4 3 7 7 2" xfId="26483"/>
    <cellStyle name="Normal 4 3 7 8" xfId="26463"/>
    <cellStyle name="Normal 4 3 7 9" xfId="33420"/>
    <cellStyle name="Normal 4 3 8" xfId="413"/>
    <cellStyle name="Normal 4 3 8 10" xfId="40731"/>
    <cellStyle name="Normal 4 3 8 11" xfId="47846"/>
    <cellStyle name="Normal 4 3 8 12" xfId="54961"/>
    <cellStyle name="Normal 4 3 8 2" xfId="1214"/>
    <cellStyle name="Normal 4 3 8 2 10" xfId="55760"/>
    <cellStyle name="Normal 4 3 8 2 2" xfId="3582"/>
    <cellStyle name="Normal 4 3 8 2 2 2" xfId="10697"/>
    <cellStyle name="Normal 4 3 8 2 2 2 2" xfId="26487"/>
    <cellStyle name="Normal 4 3 8 2 2 3" xfId="26486"/>
    <cellStyle name="Normal 4 3 8 2 2 4" xfId="36782"/>
    <cellStyle name="Normal 4 3 8 2 2 5" xfId="43897"/>
    <cellStyle name="Normal 4 3 8 2 2 6" xfId="51012"/>
    <cellStyle name="Normal 4 3 8 2 2 7" xfId="58127"/>
    <cellStyle name="Normal 4 3 8 2 3" xfId="5953"/>
    <cellStyle name="Normal 4 3 8 2 3 2" xfId="13068"/>
    <cellStyle name="Normal 4 3 8 2 3 2 2" xfId="26489"/>
    <cellStyle name="Normal 4 3 8 2 3 3" xfId="26488"/>
    <cellStyle name="Normal 4 3 8 2 3 4" xfId="39153"/>
    <cellStyle name="Normal 4 3 8 2 3 5" xfId="46268"/>
    <cellStyle name="Normal 4 3 8 2 3 6" xfId="53383"/>
    <cellStyle name="Normal 4 3 8 2 3 7" xfId="60498"/>
    <cellStyle name="Normal 4 3 8 2 4" xfId="8330"/>
    <cellStyle name="Normal 4 3 8 2 4 2" xfId="26490"/>
    <cellStyle name="Normal 4 3 8 2 5" xfId="15445"/>
    <cellStyle name="Normal 4 3 8 2 5 2" xfId="26491"/>
    <cellStyle name="Normal 4 3 8 2 6" xfId="26485"/>
    <cellStyle name="Normal 4 3 8 2 7" xfId="34414"/>
    <cellStyle name="Normal 4 3 8 2 8" xfId="41530"/>
    <cellStyle name="Normal 4 3 8 2 9" xfId="48645"/>
    <cellStyle name="Normal 4 3 8 3" xfId="2004"/>
    <cellStyle name="Normal 4 3 8 3 10" xfId="56549"/>
    <cellStyle name="Normal 4 3 8 3 2" xfId="4371"/>
    <cellStyle name="Normal 4 3 8 3 2 2" xfId="11486"/>
    <cellStyle name="Normal 4 3 8 3 2 2 2" xfId="26494"/>
    <cellStyle name="Normal 4 3 8 3 2 3" xfId="26493"/>
    <cellStyle name="Normal 4 3 8 3 2 4" xfId="37571"/>
    <cellStyle name="Normal 4 3 8 3 2 5" xfId="44686"/>
    <cellStyle name="Normal 4 3 8 3 2 6" xfId="51801"/>
    <cellStyle name="Normal 4 3 8 3 2 7" xfId="58916"/>
    <cellStyle name="Normal 4 3 8 3 3" xfId="6742"/>
    <cellStyle name="Normal 4 3 8 3 3 2" xfId="13857"/>
    <cellStyle name="Normal 4 3 8 3 3 2 2" xfId="26496"/>
    <cellStyle name="Normal 4 3 8 3 3 3" xfId="26495"/>
    <cellStyle name="Normal 4 3 8 3 3 4" xfId="39942"/>
    <cellStyle name="Normal 4 3 8 3 3 5" xfId="47057"/>
    <cellStyle name="Normal 4 3 8 3 3 6" xfId="54172"/>
    <cellStyle name="Normal 4 3 8 3 3 7" xfId="61287"/>
    <cellStyle name="Normal 4 3 8 3 4" xfId="9119"/>
    <cellStyle name="Normal 4 3 8 3 4 2" xfId="26497"/>
    <cellStyle name="Normal 4 3 8 3 5" xfId="16234"/>
    <cellStyle name="Normal 4 3 8 3 5 2" xfId="26498"/>
    <cellStyle name="Normal 4 3 8 3 6" xfId="26492"/>
    <cellStyle name="Normal 4 3 8 3 7" xfId="35203"/>
    <cellStyle name="Normal 4 3 8 3 8" xfId="42319"/>
    <cellStyle name="Normal 4 3 8 3 9" xfId="49434"/>
    <cellStyle name="Normal 4 3 8 4" xfId="2783"/>
    <cellStyle name="Normal 4 3 8 4 2" xfId="9898"/>
    <cellStyle name="Normal 4 3 8 4 2 2" xfId="26500"/>
    <cellStyle name="Normal 4 3 8 4 3" xfId="26499"/>
    <cellStyle name="Normal 4 3 8 4 4" xfId="35983"/>
    <cellStyle name="Normal 4 3 8 4 5" xfId="43098"/>
    <cellStyle name="Normal 4 3 8 4 6" xfId="50213"/>
    <cellStyle name="Normal 4 3 8 4 7" xfId="57328"/>
    <cellStyle name="Normal 4 3 8 5" xfId="5154"/>
    <cellStyle name="Normal 4 3 8 5 2" xfId="12269"/>
    <cellStyle name="Normal 4 3 8 5 2 2" xfId="26502"/>
    <cellStyle name="Normal 4 3 8 5 3" xfId="26501"/>
    <cellStyle name="Normal 4 3 8 5 4" xfId="38354"/>
    <cellStyle name="Normal 4 3 8 5 5" xfId="45469"/>
    <cellStyle name="Normal 4 3 8 5 6" xfId="52584"/>
    <cellStyle name="Normal 4 3 8 5 7" xfId="59699"/>
    <cellStyle name="Normal 4 3 8 6" xfId="7531"/>
    <cellStyle name="Normal 4 3 8 6 2" xfId="26503"/>
    <cellStyle name="Normal 4 3 8 7" xfId="14646"/>
    <cellStyle name="Normal 4 3 8 7 2" xfId="26504"/>
    <cellStyle name="Normal 4 3 8 8" xfId="26484"/>
    <cellStyle name="Normal 4 3 8 9" xfId="33615"/>
    <cellStyle name="Normal 4 3 9" xfId="700"/>
    <cellStyle name="Normal 4 3 9 10" xfId="41018"/>
    <cellStyle name="Normal 4 3 9 11" xfId="48133"/>
    <cellStyle name="Normal 4 3 9 12" xfId="55248"/>
    <cellStyle name="Normal 4 3 9 2" xfId="1501"/>
    <cellStyle name="Normal 4 3 9 2 10" xfId="56047"/>
    <cellStyle name="Normal 4 3 9 2 2" xfId="3869"/>
    <cellStyle name="Normal 4 3 9 2 2 2" xfId="10984"/>
    <cellStyle name="Normal 4 3 9 2 2 2 2" xfId="26508"/>
    <cellStyle name="Normal 4 3 9 2 2 3" xfId="26507"/>
    <cellStyle name="Normal 4 3 9 2 2 4" xfId="37069"/>
    <cellStyle name="Normal 4 3 9 2 2 5" xfId="44184"/>
    <cellStyle name="Normal 4 3 9 2 2 6" xfId="51299"/>
    <cellStyle name="Normal 4 3 9 2 2 7" xfId="58414"/>
    <cellStyle name="Normal 4 3 9 2 3" xfId="6240"/>
    <cellStyle name="Normal 4 3 9 2 3 2" xfId="13355"/>
    <cellStyle name="Normal 4 3 9 2 3 2 2" xfId="26510"/>
    <cellStyle name="Normal 4 3 9 2 3 3" xfId="26509"/>
    <cellStyle name="Normal 4 3 9 2 3 4" xfId="39440"/>
    <cellStyle name="Normal 4 3 9 2 3 5" xfId="46555"/>
    <cellStyle name="Normal 4 3 9 2 3 6" xfId="53670"/>
    <cellStyle name="Normal 4 3 9 2 3 7" xfId="60785"/>
    <cellStyle name="Normal 4 3 9 2 4" xfId="8617"/>
    <cellStyle name="Normal 4 3 9 2 4 2" xfId="26511"/>
    <cellStyle name="Normal 4 3 9 2 5" xfId="15732"/>
    <cellStyle name="Normal 4 3 9 2 5 2" xfId="26512"/>
    <cellStyle name="Normal 4 3 9 2 6" xfId="26506"/>
    <cellStyle name="Normal 4 3 9 2 7" xfId="34701"/>
    <cellStyle name="Normal 4 3 9 2 8" xfId="41817"/>
    <cellStyle name="Normal 4 3 9 2 9" xfId="48932"/>
    <cellStyle name="Normal 4 3 9 3" xfId="2291"/>
    <cellStyle name="Normal 4 3 9 3 10" xfId="56836"/>
    <cellStyle name="Normal 4 3 9 3 2" xfId="4658"/>
    <cellStyle name="Normal 4 3 9 3 2 2" xfId="11773"/>
    <cellStyle name="Normal 4 3 9 3 2 2 2" xfId="26515"/>
    <cellStyle name="Normal 4 3 9 3 2 3" xfId="26514"/>
    <cellStyle name="Normal 4 3 9 3 2 4" xfId="37858"/>
    <cellStyle name="Normal 4 3 9 3 2 5" xfId="44973"/>
    <cellStyle name="Normal 4 3 9 3 2 6" xfId="52088"/>
    <cellStyle name="Normal 4 3 9 3 2 7" xfId="59203"/>
    <cellStyle name="Normal 4 3 9 3 3" xfId="7029"/>
    <cellStyle name="Normal 4 3 9 3 3 2" xfId="14144"/>
    <cellStyle name="Normal 4 3 9 3 3 2 2" xfId="26517"/>
    <cellStyle name="Normal 4 3 9 3 3 3" xfId="26516"/>
    <cellStyle name="Normal 4 3 9 3 3 4" xfId="40229"/>
    <cellStyle name="Normal 4 3 9 3 3 5" xfId="47344"/>
    <cellStyle name="Normal 4 3 9 3 3 6" xfId="54459"/>
    <cellStyle name="Normal 4 3 9 3 3 7" xfId="61574"/>
    <cellStyle name="Normal 4 3 9 3 4" xfId="9406"/>
    <cellStyle name="Normal 4 3 9 3 4 2" xfId="26518"/>
    <cellStyle name="Normal 4 3 9 3 5" xfId="16521"/>
    <cellStyle name="Normal 4 3 9 3 5 2" xfId="26519"/>
    <cellStyle name="Normal 4 3 9 3 6" xfId="26513"/>
    <cellStyle name="Normal 4 3 9 3 7" xfId="35490"/>
    <cellStyle name="Normal 4 3 9 3 8" xfId="42606"/>
    <cellStyle name="Normal 4 3 9 3 9" xfId="49721"/>
    <cellStyle name="Normal 4 3 9 4" xfId="3070"/>
    <cellStyle name="Normal 4 3 9 4 2" xfId="10185"/>
    <cellStyle name="Normal 4 3 9 4 2 2" xfId="26521"/>
    <cellStyle name="Normal 4 3 9 4 3" xfId="26520"/>
    <cellStyle name="Normal 4 3 9 4 4" xfId="36270"/>
    <cellStyle name="Normal 4 3 9 4 5" xfId="43385"/>
    <cellStyle name="Normal 4 3 9 4 6" xfId="50500"/>
    <cellStyle name="Normal 4 3 9 4 7" xfId="57615"/>
    <cellStyle name="Normal 4 3 9 5" xfId="5441"/>
    <cellStyle name="Normal 4 3 9 5 2" xfId="12556"/>
    <cellStyle name="Normal 4 3 9 5 2 2" xfId="26523"/>
    <cellStyle name="Normal 4 3 9 5 3" xfId="26522"/>
    <cellStyle name="Normal 4 3 9 5 4" xfId="38641"/>
    <cellStyle name="Normal 4 3 9 5 5" xfId="45756"/>
    <cellStyle name="Normal 4 3 9 5 6" xfId="52871"/>
    <cellStyle name="Normal 4 3 9 5 7" xfId="59986"/>
    <cellStyle name="Normal 4 3 9 6" xfId="7818"/>
    <cellStyle name="Normal 4 3 9 6 2" xfId="26524"/>
    <cellStyle name="Normal 4 3 9 7" xfId="14933"/>
    <cellStyle name="Normal 4 3 9 7 2" xfId="26525"/>
    <cellStyle name="Normal 4 3 9 8" xfId="26505"/>
    <cellStyle name="Normal 4 3 9 9" xfId="33902"/>
    <cellStyle name="Normal 4 4" xfId="20"/>
    <cellStyle name="Normal 4 4 10" xfId="1623"/>
    <cellStyle name="Normal 4 4 10 10" xfId="56168"/>
    <cellStyle name="Normal 4 4 10 2" xfId="3990"/>
    <cellStyle name="Normal 4 4 10 2 2" xfId="11105"/>
    <cellStyle name="Normal 4 4 10 2 2 2" xfId="26529"/>
    <cellStyle name="Normal 4 4 10 2 3" xfId="26528"/>
    <cellStyle name="Normal 4 4 10 2 4" xfId="37190"/>
    <cellStyle name="Normal 4 4 10 2 5" xfId="44305"/>
    <cellStyle name="Normal 4 4 10 2 6" xfId="51420"/>
    <cellStyle name="Normal 4 4 10 2 7" xfId="58535"/>
    <cellStyle name="Normal 4 4 10 3" xfId="6361"/>
    <cellStyle name="Normal 4 4 10 3 2" xfId="13476"/>
    <cellStyle name="Normal 4 4 10 3 2 2" xfId="26531"/>
    <cellStyle name="Normal 4 4 10 3 3" xfId="26530"/>
    <cellStyle name="Normal 4 4 10 3 4" xfId="39561"/>
    <cellStyle name="Normal 4 4 10 3 5" xfId="46676"/>
    <cellStyle name="Normal 4 4 10 3 6" xfId="53791"/>
    <cellStyle name="Normal 4 4 10 3 7" xfId="60906"/>
    <cellStyle name="Normal 4 4 10 4" xfId="8738"/>
    <cellStyle name="Normal 4 4 10 4 2" xfId="26532"/>
    <cellStyle name="Normal 4 4 10 5" xfId="15853"/>
    <cellStyle name="Normal 4 4 10 5 2" xfId="26533"/>
    <cellStyle name="Normal 4 4 10 6" xfId="26527"/>
    <cellStyle name="Normal 4 4 10 7" xfId="34822"/>
    <cellStyle name="Normal 4 4 10 8" xfId="41938"/>
    <cellStyle name="Normal 4 4 10 9" xfId="49053"/>
    <cellStyle name="Normal 4 4 11" xfId="2402"/>
    <cellStyle name="Normal 4 4 11 2" xfId="9517"/>
    <cellStyle name="Normal 4 4 11 2 2" xfId="26535"/>
    <cellStyle name="Normal 4 4 11 3" xfId="26534"/>
    <cellStyle name="Normal 4 4 11 4" xfId="35602"/>
    <cellStyle name="Normal 4 4 11 5" xfId="42717"/>
    <cellStyle name="Normal 4 4 11 6" xfId="49832"/>
    <cellStyle name="Normal 4 4 11 7" xfId="56947"/>
    <cellStyle name="Normal 4 4 12" xfId="4773"/>
    <cellStyle name="Normal 4 4 12 2" xfId="11888"/>
    <cellStyle name="Normal 4 4 12 2 2" xfId="26537"/>
    <cellStyle name="Normal 4 4 12 3" xfId="26536"/>
    <cellStyle name="Normal 4 4 12 4" xfId="37973"/>
    <cellStyle name="Normal 4 4 12 5" xfId="45088"/>
    <cellStyle name="Normal 4 4 12 6" xfId="52203"/>
    <cellStyle name="Normal 4 4 12 7" xfId="59318"/>
    <cellStyle name="Normal 4 4 13" xfId="7150"/>
    <cellStyle name="Normal 4 4 13 2" xfId="26538"/>
    <cellStyle name="Normal 4 4 14" xfId="14265"/>
    <cellStyle name="Normal 4 4 14 2" xfId="26539"/>
    <cellStyle name="Normal 4 4 15" xfId="26526"/>
    <cellStyle name="Normal 4 4 16" xfId="33234"/>
    <cellStyle name="Normal 4 4 17" xfId="40350"/>
    <cellStyle name="Normal 4 4 18" xfId="47465"/>
    <cellStyle name="Normal 4 4 19" xfId="54580"/>
    <cellStyle name="Normal 4 4 2" xfId="47"/>
    <cellStyle name="Normal 4 4 2 10" xfId="4799"/>
    <cellStyle name="Normal 4 4 2 10 2" xfId="11914"/>
    <cellStyle name="Normal 4 4 2 10 2 2" xfId="26542"/>
    <cellStyle name="Normal 4 4 2 10 3" xfId="26541"/>
    <cellStyle name="Normal 4 4 2 10 4" xfId="37999"/>
    <cellStyle name="Normal 4 4 2 10 5" xfId="45114"/>
    <cellStyle name="Normal 4 4 2 10 6" xfId="52229"/>
    <cellStyle name="Normal 4 4 2 10 7" xfId="59344"/>
    <cellStyle name="Normal 4 4 2 11" xfId="7176"/>
    <cellStyle name="Normal 4 4 2 11 2" xfId="26543"/>
    <cellStyle name="Normal 4 4 2 12" xfId="14291"/>
    <cellStyle name="Normal 4 4 2 12 2" xfId="26544"/>
    <cellStyle name="Normal 4 4 2 13" xfId="26540"/>
    <cellStyle name="Normal 4 4 2 14" xfId="33260"/>
    <cellStyle name="Normal 4 4 2 15" xfId="40376"/>
    <cellStyle name="Normal 4 4 2 16" xfId="47491"/>
    <cellStyle name="Normal 4 4 2 17" xfId="54606"/>
    <cellStyle name="Normal 4 4 2 2" xfId="88"/>
    <cellStyle name="Normal 4 4 2 2 10" xfId="14328"/>
    <cellStyle name="Normal 4 4 2 2 10 2" xfId="26546"/>
    <cellStyle name="Normal 4 4 2 2 11" xfId="26545"/>
    <cellStyle name="Normal 4 4 2 2 12" xfId="33297"/>
    <cellStyle name="Normal 4 4 2 2 13" xfId="40413"/>
    <cellStyle name="Normal 4 4 2 2 14" xfId="47528"/>
    <cellStyle name="Normal 4 4 2 2 15" xfId="54643"/>
    <cellStyle name="Normal 4 4 2 2 2" xfId="290"/>
    <cellStyle name="Normal 4 4 2 2 2 10" xfId="40608"/>
    <cellStyle name="Normal 4 4 2 2 2 11" xfId="47723"/>
    <cellStyle name="Normal 4 4 2 2 2 12" xfId="54838"/>
    <cellStyle name="Normal 4 4 2 2 2 2" xfId="1091"/>
    <cellStyle name="Normal 4 4 2 2 2 2 10" xfId="55637"/>
    <cellStyle name="Normal 4 4 2 2 2 2 2" xfId="3459"/>
    <cellStyle name="Normal 4 4 2 2 2 2 2 2" xfId="10574"/>
    <cellStyle name="Normal 4 4 2 2 2 2 2 2 2" xfId="26550"/>
    <cellStyle name="Normal 4 4 2 2 2 2 2 3" xfId="26549"/>
    <cellStyle name="Normal 4 4 2 2 2 2 2 4" xfId="36659"/>
    <cellStyle name="Normal 4 4 2 2 2 2 2 5" xfId="43774"/>
    <cellStyle name="Normal 4 4 2 2 2 2 2 6" xfId="50889"/>
    <cellStyle name="Normal 4 4 2 2 2 2 2 7" xfId="58004"/>
    <cellStyle name="Normal 4 4 2 2 2 2 3" xfId="5830"/>
    <cellStyle name="Normal 4 4 2 2 2 2 3 2" xfId="12945"/>
    <cellStyle name="Normal 4 4 2 2 2 2 3 2 2" xfId="26552"/>
    <cellStyle name="Normal 4 4 2 2 2 2 3 3" xfId="26551"/>
    <cellStyle name="Normal 4 4 2 2 2 2 3 4" xfId="39030"/>
    <cellStyle name="Normal 4 4 2 2 2 2 3 5" xfId="46145"/>
    <cellStyle name="Normal 4 4 2 2 2 2 3 6" xfId="53260"/>
    <cellStyle name="Normal 4 4 2 2 2 2 3 7" xfId="60375"/>
    <cellStyle name="Normal 4 4 2 2 2 2 4" xfId="8207"/>
    <cellStyle name="Normal 4 4 2 2 2 2 4 2" xfId="26553"/>
    <cellStyle name="Normal 4 4 2 2 2 2 5" xfId="15322"/>
    <cellStyle name="Normal 4 4 2 2 2 2 5 2" xfId="26554"/>
    <cellStyle name="Normal 4 4 2 2 2 2 6" xfId="26548"/>
    <cellStyle name="Normal 4 4 2 2 2 2 7" xfId="34291"/>
    <cellStyle name="Normal 4 4 2 2 2 2 8" xfId="41407"/>
    <cellStyle name="Normal 4 4 2 2 2 2 9" xfId="48522"/>
    <cellStyle name="Normal 4 4 2 2 2 3" xfId="1881"/>
    <cellStyle name="Normal 4 4 2 2 2 3 10" xfId="56426"/>
    <cellStyle name="Normal 4 4 2 2 2 3 2" xfId="4248"/>
    <cellStyle name="Normal 4 4 2 2 2 3 2 2" xfId="11363"/>
    <cellStyle name="Normal 4 4 2 2 2 3 2 2 2" xfId="26557"/>
    <cellStyle name="Normal 4 4 2 2 2 3 2 3" xfId="26556"/>
    <cellStyle name="Normal 4 4 2 2 2 3 2 4" xfId="37448"/>
    <cellStyle name="Normal 4 4 2 2 2 3 2 5" xfId="44563"/>
    <cellStyle name="Normal 4 4 2 2 2 3 2 6" xfId="51678"/>
    <cellStyle name="Normal 4 4 2 2 2 3 2 7" xfId="58793"/>
    <cellStyle name="Normal 4 4 2 2 2 3 3" xfId="6619"/>
    <cellStyle name="Normal 4 4 2 2 2 3 3 2" xfId="13734"/>
    <cellStyle name="Normal 4 4 2 2 2 3 3 2 2" xfId="26559"/>
    <cellStyle name="Normal 4 4 2 2 2 3 3 3" xfId="26558"/>
    <cellStyle name="Normal 4 4 2 2 2 3 3 4" xfId="39819"/>
    <cellStyle name="Normal 4 4 2 2 2 3 3 5" xfId="46934"/>
    <cellStyle name="Normal 4 4 2 2 2 3 3 6" xfId="54049"/>
    <cellStyle name="Normal 4 4 2 2 2 3 3 7" xfId="61164"/>
    <cellStyle name="Normal 4 4 2 2 2 3 4" xfId="8996"/>
    <cellStyle name="Normal 4 4 2 2 2 3 4 2" xfId="26560"/>
    <cellStyle name="Normal 4 4 2 2 2 3 5" xfId="16111"/>
    <cellStyle name="Normal 4 4 2 2 2 3 5 2" xfId="26561"/>
    <cellStyle name="Normal 4 4 2 2 2 3 6" xfId="26555"/>
    <cellStyle name="Normal 4 4 2 2 2 3 7" xfId="35080"/>
    <cellStyle name="Normal 4 4 2 2 2 3 8" xfId="42196"/>
    <cellStyle name="Normal 4 4 2 2 2 3 9" xfId="49311"/>
    <cellStyle name="Normal 4 4 2 2 2 4" xfId="2660"/>
    <cellStyle name="Normal 4 4 2 2 2 4 2" xfId="9775"/>
    <cellStyle name="Normal 4 4 2 2 2 4 2 2" xfId="26563"/>
    <cellStyle name="Normal 4 4 2 2 2 4 3" xfId="26562"/>
    <cellStyle name="Normal 4 4 2 2 2 4 4" xfId="35860"/>
    <cellStyle name="Normal 4 4 2 2 2 4 5" xfId="42975"/>
    <cellStyle name="Normal 4 4 2 2 2 4 6" xfId="50090"/>
    <cellStyle name="Normal 4 4 2 2 2 4 7" xfId="57205"/>
    <cellStyle name="Normal 4 4 2 2 2 5" xfId="5031"/>
    <cellStyle name="Normal 4 4 2 2 2 5 2" xfId="12146"/>
    <cellStyle name="Normal 4 4 2 2 2 5 2 2" xfId="26565"/>
    <cellStyle name="Normal 4 4 2 2 2 5 3" xfId="26564"/>
    <cellStyle name="Normal 4 4 2 2 2 5 4" xfId="38231"/>
    <cellStyle name="Normal 4 4 2 2 2 5 5" xfId="45346"/>
    <cellStyle name="Normal 4 4 2 2 2 5 6" xfId="52461"/>
    <cellStyle name="Normal 4 4 2 2 2 5 7" xfId="59576"/>
    <cellStyle name="Normal 4 4 2 2 2 6" xfId="7408"/>
    <cellStyle name="Normal 4 4 2 2 2 6 2" xfId="26566"/>
    <cellStyle name="Normal 4 4 2 2 2 7" xfId="14523"/>
    <cellStyle name="Normal 4 4 2 2 2 7 2" xfId="26567"/>
    <cellStyle name="Normal 4 4 2 2 2 8" xfId="26547"/>
    <cellStyle name="Normal 4 4 2 2 2 9" xfId="33492"/>
    <cellStyle name="Normal 4 4 2 2 3" xfId="485"/>
    <cellStyle name="Normal 4 4 2 2 3 10" xfId="40803"/>
    <cellStyle name="Normal 4 4 2 2 3 11" xfId="47918"/>
    <cellStyle name="Normal 4 4 2 2 3 12" xfId="55033"/>
    <cellStyle name="Normal 4 4 2 2 3 2" xfId="1286"/>
    <cellStyle name="Normal 4 4 2 2 3 2 10" xfId="55832"/>
    <cellStyle name="Normal 4 4 2 2 3 2 2" xfId="3654"/>
    <cellStyle name="Normal 4 4 2 2 3 2 2 2" xfId="10769"/>
    <cellStyle name="Normal 4 4 2 2 3 2 2 2 2" xfId="26571"/>
    <cellStyle name="Normal 4 4 2 2 3 2 2 3" xfId="26570"/>
    <cellStyle name="Normal 4 4 2 2 3 2 2 4" xfId="36854"/>
    <cellStyle name="Normal 4 4 2 2 3 2 2 5" xfId="43969"/>
    <cellStyle name="Normal 4 4 2 2 3 2 2 6" xfId="51084"/>
    <cellStyle name="Normal 4 4 2 2 3 2 2 7" xfId="58199"/>
    <cellStyle name="Normal 4 4 2 2 3 2 3" xfId="6025"/>
    <cellStyle name="Normal 4 4 2 2 3 2 3 2" xfId="13140"/>
    <cellStyle name="Normal 4 4 2 2 3 2 3 2 2" xfId="26573"/>
    <cellStyle name="Normal 4 4 2 2 3 2 3 3" xfId="26572"/>
    <cellStyle name="Normal 4 4 2 2 3 2 3 4" xfId="39225"/>
    <cellStyle name="Normal 4 4 2 2 3 2 3 5" xfId="46340"/>
    <cellStyle name="Normal 4 4 2 2 3 2 3 6" xfId="53455"/>
    <cellStyle name="Normal 4 4 2 2 3 2 3 7" xfId="60570"/>
    <cellStyle name="Normal 4 4 2 2 3 2 4" xfId="8402"/>
    <cellStyle name="Normal 4 4 2 2 3 2 4 2" xfId="26574"/>
    <cellStyle name="Normal 4 4 2 2 3 2 5" xfId="15517"/>
    <cellStyle name="Normal 4 4 2 2 3 2 5 2" xfId="26575"/>
    <cellStyle name="Normal 4 4 2 2 3 2 6" xfId="26569"/>
    <cellStyle name="Normal 4 4 2 2 3 2 7" xfId="34486"/>
    <cellStyle name="Normal 4 4 2 2 3 2 8" xfId="41602"/>
    <cellStyle name="Normal 4 4 2 2 3 2 9" xfId="48717"/>
    <cellStyle name="Normal 4 4 2 2 3 3" xfId="2076"/>
    <cellStyle name="Normal 4 4 2 2 3 3 10" xfId="56621"/>
    <cellStyle name="Normal 4 4 2 2 3 3 2" xfId="4443"/>
    <cellStyle name="Normal 4 4 2 2 3 3 2 2" xfId="11558"/>
    <cellStyle name="Normal 4 4 2 2 3 3 2 2 2" xfId="26578"/>
    <cellStyle name="Normal 4 4 2 2 3 3 2 3" xfId="26577"/>
    <cellStyle name="Normal 4 4 2 2 3 3 2 4" xfId="37643"/>
    <cellStyle name="Normal 4 4 2 2 3 3 2 5" xfId="44758"/>
    <cellStyle name="Normal 4 4 2 2 3 3 2 6" xfId="51873"/>
    <cellStyle name="Normal 4 4 2 2 3 3 2 7" xfId="58988"/>
    <cellStyle name="Normal 4 4 2 2 3 3 3" xfId="6814"/>
    <cellStyle name="Normal 4 4 2 2 3 3 3 2" xfId="13929"/>
    <cellStyle name="Normal 4 4 2 2 3 3 3 2 2" xfId="26580"/>
    <cellStyle name="Normal 4 4 2 2 3 3 3 3" xfId="26579"/>
    <cellStyle name="Normal 4 4 2 2 3 3 3 4" xfId="40014"/>
    <cellStyle name="Normal 4 4 2 2 3 3 3 5" xfId="47129"/>
    <cellStyle name="Normal 4 4 2 2 3 3 3 6" xfId="54244"/>
    <cellStyle name="Normal 4 4 2 2 3 3 3 7" xfId="61359"/>
    <cellStyle name="Normal 4 4 2 2 3 3 4" xfId="9191"/>
    <cellStyle name="Normal 4 4 2 2 3 3 4 2" xfId="26581"/>
    <cellStyle name="Normal 4 4 2 2 3 3 5" xfId="16306"/>
    <cellStyle name="Normal 4 4 2 2 3 3 5 2" xfId="26582"/>
    <cellStyle name="Normal 4 4 2 2 3 3 6" xfId="26576"/>
    <cellStyle name="Normal 4 4 2 2 3 3 7" xfId="35275"/>
    <cellStyle name="Normal 4 4 2 2 3 3 8" xfId="42391"/>
    <cellStyle name="Normal 4 4 2 2 3 3 9" xfId="49506"/>
    <cellStyle name="Normal 4 4 2 2 3 4" xfId="2855"/>
    <cellStyle name="Normal 4 4 2 2 3 4 2" xfId="9970"/>
    <cellStyle name="Normal 4 4 2 2 3 4 2 2" xfId="26584"/>
    <cellStyle name="Normal 4 4 2 2 3 4 3" xfId="26583"/>
    <cellStyle name="Normal 4 4 2 2 3 4 4" xfId="36055"/>
    <cellStyle name="Normal 4 4 2 2 3 4 5" xfId="43170"/>
    <cellStyle name="Normal 4 4 2 2 3 4 6" xfId="50285"/>
    <cellStyle name="Normal 4 4 2 2 3 4 7" xfId="57400"/>
    <cellStyle name="Normal 4 4 2 2 3 5" xfId="5226"/>
    <cellStyle name="Normal 4 4 2 2 3 5 2" xfId="12341"/>
    <cellStyle name="Normal 4 4 2 2 3 5 2 2" xfId="26586"/>
    <cellStyle name="Normal 4 4 2 2 3 5 3" xfId="26585"/>
    <cellStyle name="Normal 4 4 2 2 3 5 4" xfId="38426"/>
    <cellStyle name="Normal 4 4 2 2 3 5 5" xfId="45541"/>
    <cellStyle name="Normal 4 4 2 2 3 5 6" xfId="52656"/>
    <cellStyle name="Normal 4 4 2 2 3 5 7" xfId="59771"/>
    <cellStyle name="Normal 4 4 2 2 3 6" xfId="7603"/>
    <cellStyle name="Normal 4 4 2 2 3 6 2" xfId="26587"/>
    <cellStyle name="Normal 4 4 2 2 3 7" xfId="14718"/>
    <cellStyle name="Normal 4 4 2 2 3 7 2" xfId="26588"/>
    <cellStyle name="Normal 4 4 2 2 3 8" xfId="26568"/>
    <cellStyle name="Normal 4 4 2 2 3 9" xfId="33687"/>
    <cellStyle name="Normal 4 4 2 2 4" xfId="718"/>
    <cellStyle name="Normal 4 4 2 2 4 10" xfId="41036"/>
    <cellStyle name="Normal 4 4 2 2 4 11" xfId="48151"/>
    <cellStyle name="Normal 4 4 2 2 4 12" xfId="55266"/>
    <cellStyle name="Normal 4 4 2 2 4 2" xfId="1519"/>
    <cellStyle name="Normal 4 4 2 2 4 2 10" xfId="56065"/>
    <cellStyle name="Normal 4 4 2 2 4 2 2" xfId="3887"/>
    <cellStyle name="Normal 4 4 2 2 4 2 2 2" xfId="11002"/>
    <cellStyle name="Normal 4 4 2 2 4 2 2 2 2" xfId="26592"/>
    <cellStyle name="Normal 4 4 2 2 4 2 2 3" xfId="26591"/>
    <cellStyle name="Normal 4 4 2 2 4 2 2 4" xfId="37087"/>
    <cellStyle name="Normal 4 4 2 2 4 2 2 5" xfId="44202"/>
    <cellStyle name="Normal 4 4 2 2 4 2 2 6" xfId="51317"/>
    <cellStyle name="Normal 4 4 2 2 4 2 2 7" xfId="58432"/>
    <cellStyle name="Normal 4 4 2 2 4 2 3" xfId="6258"/>
    <cellStyle name="Normal 4 4 2 2 4 2 3 2" xfId="13373"/>
    <cellStyle name="Normal 4 4 2 2 4 2 3 2 2" xfId="26594"/>
    <cellStyle name="Normal 4 4 2 2 4 2 3 3" xfId="26593"/>
    <cellStyle name="Normal 4 4 2 2 4 2 3 4" xfId="39458"/>
    <cellStyle name="Normal 4 4 2 2 4 2 3 5" xfId="46573"/>
    <cellStyle name="Normal 4 4 2 2 4 2 3 6" xfId="53688"/>
    <cellStyle name="Normal 4 4 2 2 4 2 3 7" xfId="60803"/>
    <cellStyle name="Normal 4 4 2 2 4 2 4" xfId="8635"/>
    <cellStyle name="Normal 4 4 2 2 4 2 4 2" xfId="26595"/>
    <cellStyle name="Normal 4 4 2 2 4 2 5" xfId="15750"/>
    <cellStyle name="Normal 4 4 2 2 4 2 5 2" xfId="26596"/>
    <cellStyle name="Normal 4 4 2 2 4 2 6" xfId="26590"/>
    <cellStyle name="Normal 4 4 2 2 4 2 7" xfId="34719"/>
    <cellStyle name="Normal 4 4 2 2 4 2 8" xfId="41835"/>
    <cellStyle name="Normal 4 4 2 2 4 2 9" xfId="48950"/>
    <cellStyle name="Normal 4 4 2 2 4 3" xfId="2309"/>
    <cellStyle name="Normal 4 4 2 2 4 3 10" xfId="56854"/>
    <cellStyle name="Normal 4 4 2 2 4 3 2" xfId="4676"/>
    <cellStyle name="Normal 4 4 2 2 4 3 2 2" xfId="11791"/>
    <cellStyle name="Normal 4 4 2 2 4 3 2 2 2" xfId="26599"/>
    <cellStyle name="Normal 4 4 2 2 4 3 2 3" xfId="26598"/>
    <cellStyle name="Normal 4 4 2 2 4 3 2 4" xfId="37876"/>
    <cellStyle name="Normal 4 4 2 2 4 3 2 5" xfId="44991"/>
    <cellStyle name="Normal 4 4 2 2 4 3 2 6" xfId="52106"/>
    <cellStyle name="Normal 4 4 2 2 4 3 2 7" xfId="59221"/>
    <cellStyle name="Normal 4 4 2 2 4 3 3" xfId="7047"/>
    <cellStyle name="Normal 4 4 2 2 4 3 3 2" xfId="14162"/>
    <cellStyle name="Normal 4 4 2 2 4 3 3 2 2" xfId="26601"/>
    <cellStyle name="Normal 4 4 2 2 4 3 3 3" xfId="26600"/>
    <cellStyle name="Normal 4 4 2 2 4 3 3 4" xfId="40247"/>
    <cellStyle name="Normal 4 4 2 2 4 3 3 5" xfId="47362"/>
    <cellStyle name="Normal 4 4 2 2 4 3 3 6" xfId="54477"/>
    <cellStyle name="Normal 4 4 2 2 4 3 3 7" xfId="61592"/>
    <cellStyle name="Normal 4 4 2 2 4 3 4" xfId="9424"/>
    <cellStyle name="Normal 4 4 2 2 4 3 4 2" xfId="26602"/>
    <cellStyle name="Normal 4 4 2 2 4 3 5" xfId="16539"/>
    <cellStyle name="Normal 4 4 2 2 4 3 5 2" xfId="26603"/>
    <cellStyle name="Normal 4 4 2 2 4 3 6" xfId="26597"/>
    <cellStyle name="Normal 4 4 2 2 4 3 7" xfId="35508"/>
    <cellStyle name="Normal 4 4 2 2 4 3 8" xfId="42624"/>
    <cellStyle name="Normal 4 4 2 2 4 3 9" xfId="49739"/>
    <cellStyle name="Normal 4 4 2 2 4 4" xfId="3088"/>
    <cellStyle name="Normal 4 4 2 2 4 4 2" xfId="10203"/>
    <cellStyle name="Normal 4 4 2 2 4 4 2 2" xfId="26605"/>
    <cellStyle name="Normal 4 4 2 2 4 4 3" xfId="26604"/>
    <cellStyle name="Normal 4 4 2 2 4 4 4" xfId="36288"/>
    <cellStyle name="Normal 4 4 2 2 4 4 5" xfId="43403"/>
    <cellStyle name="Normal 4 4 2 2 4 4 6" xfId="50518"/>
    <cellStyle name="Normal 4 4 2 2 4 4 7" xfId="57633"/>
    <cellStyle name="Normal 4 4 2 2 4 5" xfId="5459"/>
    <cellStyle name="Normal 4 4 2 2 4 5 2" xfId="12574"/>
    <cellStyle name="Normal 4 4 2 2 4 5 2 2" xfId="26607"/>
    <cellStyle name="Normal 4 4 2 2 4 5 3" xfId="26606"/>
    <cellStyle name="Normal 4 4 2 2 4 5 4" xfId="38659"/>
    <cellStyle name="Normal 4 4 2 2 4 5 5" xfId="45774"/>
    <cellStyle name="Normal 4 4 2 2 4 5 6" xfId="52889"/>
    <cellStyle name="Normal 4 4 2 2 4 5 7" xfId="60004"/>
    <cellStyle name="Normal 4 4 2 2 4 6" xfId="7836"/>
    <cellStyle name="Normal 4 4 2 2 4 6 2" xfId="26608"/>
    <cellStyle name="Normal 4 4 2 2 4 7" xfId="14951"/>
    <cellStyle name="Normal 4 4 2 2 4 7 2" xfId="26609"/>
    <cellStyle name="Normal 4 4 2 2 4 8" xfId="26589"/>
    <cellStyle name="Normal 4 4 2 2 4 9" xfId="33920"/>
    <cellStyle name="Normal 4 4 2 2 5" xfId="896"/>
    <cellStyle name="Normal 4 4 2 2 5 10" xfId="55442"/>
    <cellStyle name="Normal 4 4 2 2 5 2" xfId="3264"/>
    <cellStyle name="Normal 4 4 2 2 5 2 2" xfId="10379"/>
    <cellStyle name="Normal 4 4 2 2 5 2 2 2" xfId="26612"/>
    <cellStyle name="Normal 4 4 2 2 5 2 3" xfId="26611"/>
    <cellStyle name="Normal 4 4 2 2 5 2 4" xfId="36464"/>
    <cellStyle name="Normal 4 4 2 2 5 2 5" xfId="43579"/>
    <cellStyle name="Normal 4 4 2 2 5 2 6" xfId="50694"/>
    <cellStyle name="Normal 4 4 2 2 5 2 7" xfId="57809"/>
    <cellStyle name="Normal 4 4 2 2 5 3" xfId="5635"/>
    <cellStyle name="Normal 4 4 2 2 5 3 2" xfId="12750"/>
    <cellStyle name="Normal 4 4 2 2 5 3 2 2" xfId="26614"/>
    <cellStyle name="Normal 4 4 2 2 5 3 3" xfId="26613"/>
    <cellStyle name="Normal 4 4 2 2 5 3 4" xfId="38835"/>
    <cellStyle name="Normal 4 4 2 2 5 3 5" xfId="45950"/>
    <cellStyle name="Normal 4 4 2 2 5 3 6" xfId="53065"/>
    <cellStyle name="Normal 4 4 2 2 5 3 7" xfId="60180"/>
    <cellStyle name="Normal 4 4 2 2 5 4" xfId="8012"/>
    <cellStyle name="Normal 4 4 2 2 5 4 2" xfId="26615"/>
    <cellStyle name="Normal 4 4 2 2 5 5" xfId="15127"/>
    <cellStyle name="Normal 4 4 2 2 5 5 2" xfId="26616"/>
    <cellStyle name="Normal 4 4 2 2 5 6" xfId="26610"/>
    <cellStyle name="Normal 4 4 2 2 5 7" xfId="34096"/>
    <cellStyle name="Normal 4 4 2 2 5 8" xfId="41212"/>
    <cellStyle name="Normal 4 4 2 2 5 9" xfId="48327"/>
    <cellStyle name="Normal 4 4 2 2 6" xfId="1686"/>
    <cellStyle name="Normal 4 4 2 2 6 10" xfId="56231"/>
    <cellStyle name="Normal 4 4 2 2 6 2" xfId="4053"/>
    <cellStyle name="Normal 4 4 2 2 6 2 2" xfId="11168"/>
    <cellStyle name="Normal 4 4 2 2 6 2 2 2" xfId="26619"/>
    <cellStyle name="Normal 4 4 2 2 6 2 3" xfId="26618"/>
    <cellStyle name="Normal 4 4 2 2 6 2 4" xfId="37253"/>
    <cellStyle name="Normal 4 4 2 2 6 2 5" xfId="44368"/>
    <cellStyle name="Normal 4 4 2 2 6 2 6" xfId="51483"/>
    <cellStyle name="Normal 4 4 2 2 6 2 7" xfId="58598"/>
    <cellStyle name="Normal 4 4 2 2 6 3" xfId="6424"/>
    <cellStyle name="Normal 4 4 2 2 6 3 2" xfId="13539"/>
    <cellStyle name="Normal 4 4 2 2 6 3 2 2" xfId="26621"/>
    <cellStyle name="Normal 4 4 2 2 6 3 3" xfId="26620"/>
    <cellStyle name="Normal 4 4 2 2 6 3 4" xfId="39624"/>
    <cellStyle name="Normal 4 4 2 2 6 3 5" xfId="46739"/>
    <cellStyle name="Normal 4 4 2 2 6 3 6" xfId="53854"/>
    <cellStyle name="Normal 4 4 2 2 6 3 7" xfId="60969"/>
    <cellStyle name="Normal 4 4 2 2 6 4" xfId="8801"/>
    <cellStyle name="Normal 4 4 2 2 6 4 2" xfId="26622"/>
    <cellStyle name="Normal 4 4 2 2 6 5" xfId="15916"/>
    <cellStyle name="Normal 4 4 2 2 6 5 2" xfId="26623"/>
    <cellStyle name="Normal 4 4 2 2 6 6" xfId="26617"/>
    <cellStyle name="Normal 4 4 2 2 6 7" xfId="34885"/>
    <cellStyle name="Normal 4 4 2 2 6 8" xfId="42001"/>
    <cellStyle name="Normal 4 4 2 2 6 9" xfId="49116"/>
    <cellStyle name="Normal 4 4 2 2 7" xfId="2465"/>
    <cellStyle name="Normal 4 4 2 2 7 2" xfId="9580"/>
    <cellStyle name="Normal 4 4 2 2 7 2 2" xfId="26625"/>
    <cellStyle name="Normal 4 4 2 2 7 3" xfId="26624"/>
    <cellStyle name="Normal 4 4 2 2 7 4" xfId="35665"/>
    <cellStyle name="Normal 4 4 2 2 7 5" xfId="42780"/>
    <cellStyle name="Normal 4 4 2 2 7 6" xfId="49895"/>
    <cellStyle name="Normal 4 4 2 2 7 7" xfId="57010"/>
    <cellStyle name="Normal 4 4 2 2 8" xfId="4836"/>
    <cellStyle name="Normal 4 4 2 2 8 2" xfId="11951"/>
    <cellStyle name="Normal 4 4 2 2 8 2 2" xfId="26627"/>
    <cellStyle name="Normal 4 4 2 2 8 3" xfId="26626"/>
    <cellStyle name="Normal 4 4 2 2 8 4" xfId="38036"/>
    <cellStyle name="Normal 4 4 2 2 8 5" xfId="45151"/>
    <cellStyle name="Normal 4 4 2 2 8 6" xfId="52266"/>
    <cellStyle name="Normal 4 4 2 2 8 7" xfId="59381"/>
    <cellStyle name="Normal 4 4 2 2 9" xfId="7213"/>
    <cellStyle name="Normal 4 4 2 2 9 2" xfId="26628"/>
    <cellStyle name="Normal 4 4 2 3" xfId="143"/>
    <cellStyle name="Normal 4 4 2 3 10" xfId="14383"/>
    <cellStyle name="Normal 4 4 2 3 10 2" xfId="26630"/>
    <cellStyle name="Normal 4 4 2 3 11" xfId="26629"/>
    <cellStyle name="Normal 4 4 2 3 12" xfId="33352"/>
    <cellStyle name="Normal 4 4 2 3 13" xfId="40468"/>
    <cellStyle name="Normal 4 4 2 3 14" xfId="47583"/>
    <cellStyle name="Normal 4 4 2 3 15" xfId="54698"/>
    <cellStyle name="Normal 4 4 2 3 2" xfId="345"/>
    <cellStyle name="Normal 4 4 2 3 2 10" xfId="40663"/>
    <cellStyle name="Normal 4 4 2 3 2 11" xfId="47778"/>
    <cellStyle name="Normal 4 4 2 3 2 12" xfId="54893"/>
    <cellStyle name="Normal 4 4 2 3 2 2" xfId="1146"/>
    <cellStyle name="Normal 4 4 2 3 2 2 10" xfId="55692"/>
    <cellStyle name="Normal 4 4 2 3 2 2 2" xfId="3514"/>
    <cellStyle name="Normal 4 4 2 3 2 2 2 2" xfId="10629"/>
    <cellStyle name="Normal 4 4 2 3 2 2 2 2 2" xfId="26634"/>
    <cellStyle name="Normal 4 4 2 3 2 2 2 3" xfId="26633"/>
    <cellStyle name="Normal 4 4 2 3 2 2 2 4" xfId="36714"/>
    <cellStyle name="Normal 4 4 2 3 2 2 2 5" xfId="43829"/>
    <cellStyle name="Normal 4 4 2 3 2 2 2 6" xfId="50944"/>
    <cellStyle name="Normal 4 4 2 3 2 2 2 7" xfId="58059"/>
    <cellStyle name="Normal 4 4 2 3 2 2 3" xfId="5885"/>
    <cellStyle name="Normal 4 4 2 3 2 2 3 2" xfId="13000"/>
    <cellStyle name="Normal 4 4 2 3 2 2 3 2 2" xfId="26636"/>
    <cellStyle name="Normal 4 4 2 3 2 2 3 3" xfId="26635"/>
    <cellStyle name="Normal 4 4 2 3 2 2 3 4" xfId="39085"/>
    <cellStyle name="Normal 4 4 2 3 2 2 3 5" xfId="46200"/>
    <cellStyle name="Normal 4 4 2 3 2 2 3 6" xfId="53315"/>
    <cellStyle name="Normal 4 4 2 3 2 2 3 7" xfId="60430"/>
    <cellStyle name="Normal 4 4 2 3 2 2 4" xfId="8262"/>
    <cellStyle name="Normal 4 4 2 3 2 2 4 2" xfId="26637"/>
    <cellStyle name="Normal 4 4 2 3 2 2 5" xfId="15377"/>
    <cellStyle name="Normal 4 4 2 3 2 2 5 2" xfId="26638"/>
    <cellStyle name="Normal 4 4 2 3 2 2 6" xfId="26632"/>
    <cellStyle name="Normal 4 4 2 3 2 2 7" xfId="34346"/>
    <cellStyle name="Normal 4 4 2 3 2 2 8" xfId="41462"/>
    <cellStyle name="Normal 4 4 2 3 2 2 9" xfId="48577"/>
    <cellStyle name="Normal 4 4 2 3 2 3" xfId="1936"/>
    <cellStyle name="Normal 4 4 2 3 2 3 10" xfId="56481"/>
    <cellStyle name="Normal 4 4 2 3 2 3 2" xfId="4303"/>
    <cellStyle name="Normal 4 4 2 3 2 3 2 2" xfId="11418"/>
    <cellStyle name="Normal 4 4 2 3 2 3 2 2 2" xfId="26641"/>
    <cellStyle name="Normal 4 4 2 3 2 3 2 3" xfId="26640"/>
    <cellStyle name="Normal 4 4 2 3 2 3 2 4" xfId="37503"/>
    <cellStyle name="Normal 4 4 2 3 2 3 2 5" xfId="44618"/>
    <cellStyle name="Normal 4 4 2 3 2 3 2 6" xfId="51733"/>
    <cellStyle name="Normal 4 4 2 3 2 3 2 7" xfId="58848"/>
    <cellStyle name="Normal 4 4 2 3 2 3 3" xfId="6674"/>
    <cellStyle name="Normal 4 4 2 3 2 3 3 2" xfId="13789"/>
    <cellStyle name="Normal 4 4 2 3 2 3 3 2 2" xfId="26643"/>
    <cellStyle name="Normal 4 4 2 3 2 3 3 3" xfId="26642"/>
    <cellStyle name="Normal 4 4 2 3 2 3 3 4" xfId="39874"/>
    <cellStyle name="Normal 4 4 2 3 2 3 3 5" xfId="46989"/>
    <cellStyle name="Normal 4 4 2 3 2 3 3 6" xfId="54104"/>
    <cellStyle name="Normal 4 4 2 3 2 3 3 7" xfId="61219"/>
    <cellStyle name="Normal 4 4 2 3 2 3 4" xfId="9051"/>
    <cellStyle name="Normal 4 4 2 3 2 3 4 2" xfId="26644"/>
    <cellStyle name="Normal 4 4 2 3 2 3 5" xfId="16166"/>
    <cellStyle name="Normal 4 4 2 3 2 3 5 2" xfId="26645"/>
    <cellStyle name="Normal 4 4 2 3 2 3 6" xfId="26639"/>
    <cellStyle name="Normal 4 4 2 3 2 3 7" xfId="35135"/>
    <cellStyle name="Normal 4 4 2 3 2 3 8" xfId="42251"/>
    <cellStyle name="Normal 4 4 2 3 2 3 9" xfId="49366"/>
    <cellStyle name="Normal 4 4 2 3 2 4" xfId="2715"/>
    <cellStyle name="Normal 4 4 2 3 2 4 2" xfId="9830"/>
    <cellStyle name="Normal 4 4 2 3 2 4 2 2" xfId="26647"/>
    <cellStyle name="Normal 4 4 2 3 2 4 3" xfId="26646"/>
    <cellStyle name="Normal 4 4 2 3 2 4 4" xfId="35915"/>
    <cellStyle name="Normal 4 4 2 3 2 4 5" xfId="43030"/>
    <cellStyle name="Normal 4 4 2 3 2 4 6" xfId="50145"/>
    <cellStyle name="Normal 4 4 2 3 2 4 7" xfId="57260"/>
    <cellStyle name="Normal 4 4 2 3 2 5" xfId="5086"/>
    <cellStyle name="Normal 4 4 2 3 2 5 2" xfId="12201"/>
    <cellStyle name="Normal 4 4 2 3 2 5 2 2" xfId="26649"/>
    <cellStyle name="Normal 4 4 2 3 2 5 3" xfId="26648"/>
    <cellStyle name="Normal 4 4 2 3 2 5 4" xfId="38286"/>
    <cellStyle name="Normal 4 4 2 3 2 5 5" xfId="45401"/>
    <cellStyle name="Normal 4 4 2 3 2 5 6" xfId="52516"/>
    <cellStyle name="Normal 4 4 2 3 2 5 7" xfId="59631"/>
    <cellStyle name="Normal 4 4 2 3 2 6" xfId="7463"/>
    <cellStyle name="Normal 4 4 2 3 2 6 2" xfId="26650"/>
    <cellStyle name="Normal 4 4 2 3 2 7" xfId="14578"/>
    <cellStyle name="Normal 4 4 2 3 2 7 2" xfId="26651"/>
    <cellStyle name="Normal 4 4 2 3 2 8" xfId="26631"/>
    <cellStyle name="Normal 4 4 2 3 2 9" xfId="33547"/>
    <cellStyle name="Normal 4 4 2 3 3" xfId="540"/>
    <cellStyle name="Normal 4 4 2 3 3 10" xfId="40858"/>
    <cellStyle name="Normal 4 4 2 3 3 11" xfId="47973"/>
    <cellStyle name="Normal 4 4 2 3 3 12" xfId="55088"/>
    <cellStyle name="Normal 4 4 2 3 3 2" xfId="1341"/>
    <cellStyle name="Normal 4 4 2 3 3 2 10" xfId="55887"/>
    <cellStyle name="Normal 4 4 2 3 3 2 2" xfId="3709"/>
    <cellStyle name="Normal 4 4 2 3 3 2 2 2" xfId="10824"/>
    <cellStyle name="Normal 4 4 2 3 3 2 2 2 2" xfId="26655"/>
    <cellStyle name="Normal 4 4 2 3 3 2 2 3" xfId="26654"/>
    <cellStyle name="Normal 4 4 2 3 3 2 2 4" xfId="36909"/>
    <cellStyle name="Normal 4 4 2 3 3 2 2 5" xfId="44024"/>
    <cellStyle name="Normal 4 4 2 3 3 2 2 6" xfId="51139"/>
    <cellStyle name="Normal 4 4 2 3 3 2 2 7" xfId="58254"/>
    <cellStyle name="Normal 4 4 2 3 3 2 3" xfId="6080"/>
    <cellStyle name="Normal 4 4 2 3 3 2 3 2" xfId="13195"/>
    <cellStyle name="Normal 4 4 2 3 3 2 3 2 2" xfId="26657"/>
    <cellStyle name="Normal 4 4 2 3 3 2 3 3" xfId="26656"/>
    <cellStyle name="Normal 4 4 2 3 3 2 3 4" xfId="39280"/>
    <cellStyle name="Normal 4 4 2 3 3 2 3 5" xfId="46395"/>
    <cellStyle name="Normal 4 4 2 3 3 2 3 6" xfId="53510"/>
    <cellStyle name="Normal 4 4 2 3 3 2 3 7" xfId="60625"/>
    <cellStyle name="Normal 4 4 2 3 3 2 4" xfId="8457"/>
    <cellStyle name="Normal 4 4 2 3 3 2 4 2" xfId="26658"/>
    <cellStyle name="Normal 4 4 2 3 3 2 5" xfId="15572"/>
    <cellStyle name="Normal 4 4 2 3 3 2 5 2" xfId="26659"/>
    <cellStyle name="Normal 4 4 2 3 3 2 6" xfId="26653"/>
    <cellStyle name="Normal 4 4 2 3 3 2 7" xfId="34541"/>
    <cellStyle name="Normal 4 4 2 3 3 2 8" xfId="41657"/>
    <cellStyle name="Normal 4 4 2 3 3 2 9" xfId="48772"/>
    <cellStyle name="Normal 4 4 2 3 3 3" xfId="2131"/>
    <cellStyle name="Normal 4 4 2 3 3 3 10" xfId="56676"/>
    <cellStyle name="Normal 4 4 2 3 3 3 2" xfId="4498"/>
    <cellStyle name="Normal 4 4 2 3 3 3 2 2" xfId="11613"/>
    <cellStyle name="Normal 4 4 2 3 3 3 2 2 2" xfId="26662"/>
    <cellStyle name="Normal 4 4 2 3 3 3 2 3" xfId="26661"/>
    <cellStyle name="Normal 4 4 2 3 3 3 2 4" xfId="37698"/>
    <cellStyle name="Normal 4 4 2 3 3 3 2 5" xfId="44813"/>
    <cellStyle name="Normal 4 4 2 3 3 3 2 6" xfId="51928"/>
    <cellStyle name="Normal 4 4 2 3 3 3 2 7" xfId="59043"/>
    <cellStyle name="Normal 4 4 2 3 3 3 3" xfId="6869"/>
    <cellStyle name="Normal 4 4 2 3 3 3 3 2" xfId="13984"/>
    <cellStyle name="Normal 4 4 2 3 3 3 3 2 2" xfId="26664"/>
    <cellStyle name="Normal 4 4 2 3 3 3 3 3" xfId="26663"/>
    <cellStyle name="Normal 4 4 2 3 3 3 3 4" xfId="40069"/>
    <cellStyle name="Normal 4 4 2 3 3 3 3 5" xfId="47184"/>
    <cellStyle name="Normal 4 4 2 3 3 3 3 6" xfId="54299"/>
    <cellStyle name="Normal 4 4 2 3 3 3 3 7" xfId="61414"/>
    <cellStyle name="Normal 4 4 2 3 3 3 4" xfId="9246"/>
    <cellStyle name="Normal 4 4 2 3 3 3 4 2" xfId="26665"/>
    <cellStyle name="Normal 4 4 2 3 3 3 5" xfId="16361"/>
    <cellStyle name="Normal 4 4 2 3 3 3 5 2" xfId="26666"/>
    <cellStyle name="Normal 4 4 2 3 3 3 6" xfId="26660"/>
    <cellStyle name="Normal 4 4 2 3 3 3 7" xfId="35330"/>
    <cellStyle name="Normal 4 4 2 3 3 3 8" xfId="42446"/>
    <cellStyle name="Normal 4 4 2 3 3 3 9" xfId="49561"/>
    <cellStyle name="Normal 4 4 2 3 3 4" xfId="2910"/>
    <cellStyle name="Normal 4 4 2 3 3 4 2" xfId="10025"/>
    <cellStyle name="Normal 4 4 2 3 3 4 2 2" xfId="26668"/>
    <cellStyle name="Normal 4 4 2 3 3 4 3" xfId="26667"/>
    <cellStyle name="Normal 4 4 2 3 3 4 4" xfId="36110"/>
    <cellStyle name="Normal 4 4 2 3 3 4 5" xfId="43225"/>
    <cellStyle name="Normal 4 4 2 3 3 4 6" xfId="50340"/>
    <cellStyle name="Normal 4 4 2 3 3 4 7" xfId="57455"/>
    <cellStyle name="Normal 4 4 2 3 3 5" xfId="5281"/>
    <cellStyle name="Normal 4 4 2 3 3 5 2" xfId="12396"/>
    <cellStyle name="Normal 4 4 2 3 3 5 2 2" xfId="26670"/>
    <cellStyle name="Normal 4 4 2 3 3 5 3" xfId="26669"/>
    <cellStyle name="Normal 4 4 2 3 3 5 4" xfId="38481"/>
    <cellStyle name="Normal 4 4 2 3 3 5 5" xfId="45596"/>
    <cellStyle name="Normal 4 4 2 3 3 5 6" xfId="52711"/>
    <cellStyle name="Normal 4 4 2 3 3 5 7" xfId="59826"/>
    <cellStyle name="Normal 4 4 2 3 3 6" xfId="7658"/>
    <cellStyle name="Normal 4 4 2 3 3 6 2" xfId="26671"/>
    <cellStyle name="Normal 4 4 2 3 3 7" xfId="14773"/>
    <cellStyle name="Normal 4 4 2 3 3 7 2" xfId="26672"/>
    <cellStyle name="Normal 4 4 2 3 3 8" xfId="26652"/>
    <cellStyle name="Normal 4 4 2 3 3 9" xfId="33742"/>
    <cellStyle name="Normal 4 4 2 3 4" xfId="719"/>
    <cellStyle name="Normal 4 4 2 3 4 10" xfId="41037"/>
    <cellStyle name="Normal 4 4 2 3 4 11" xfId="48152"/>
    <cellStyle name="Normal 4 4 2 3 4 12" xfId="55267"/>
    <cellStyle name="Normal 4 4 2 3 4 2" xfId="1520"/>
    <cellStyle name="Normal 4 4 2 3 4 2 10" xfId="56066"/>
    <cellStyle name="Normal 4 4 2 3 4 2 2" xfId="3888"/>
    <cellStyle name="Normal 4 4 2 3 4 2 2 2" xfId="11003"/>
    <cellStyle name="Normal 4 4 2 3 4 2 2 2 2" xfId="26676"/>
    <cellStyle name="Normal 4 4 2 3 4 2 2 3" xfId="26675"/>
    <cellStyle name="Normal 4 4 2 3 4 2 2 4" xfId="37088"/>
    <cellStyle name="Normal 4 4 2 3 4 2 2 5" xfId="44203"/>
    <cellStyle name="Normal 4 4 2 3 4 2 2 6" xfId="51318"/>
    <cellStyle name="Normal 4 4 2 3 4 2 2 7" xfId="58433"/>
    <cellStyle name="Normal 4 4 2 3 4 2 3" xfId="6259"/>
    <cellStyle name="Normal 4 4 2 3 4 2 3 2" xfId="13374"/>
    <cellStyle name="Normal 4 4 2 3 4 2 3 2 2" xfId="26678"/>
    <cellStyle name="Normal 4 4 2 3 4 2 3 3" xfId="26677"/>
    <cellStyle name="Normal 4 4 2 3 4 2 3 4" xfId="39459"/>
    <cellStyle name="Normal 4 4 2 3 4 2 3 5" xfId="46574"/>
    <cellStyle name="Normal 4 4 2 3 4 2 3 6" xfId="53689"/>
    <cellStyle name="Normal 4 4 2 3 4 2 3 7" xfId="60804"/>
    <cellStyle name="Normal 4 4 2 3 4 2 4" xfId="8636"/>
    <cellStyle name="Normal 4 4 2 3 4 2 4 2" xfId="26679"/>
    <cellStyle name="Normal 4 4 2 3 4 2 5" xfId="15751"/>
    <cellStyle name="Normal 4 4 2 3 4 2 5 2" xfId="26680"/>
    <cellStyle name="Normal 4 4 2 3 4 2 6" xfId="26674"/>
    <cellStyle name="Normal 4 4 2 3 4 2 7" xfId="34720"/>
    <cellStyle name="Normal 4 4 2 3 4 2 8" xfId="41836"/>
    <cellStyle name="Normal 4 4 2 3 4 2 9" xfId="48951"/>
    <cellStyle name="Normal 4 4 2 3 4 3" xfId="2310"/>
    <cellStyle name="Normal 4 4 2 3 4 3 10" xfId="56855"/>
    <cellStyle name="Normal 4 4 2 3 4 3 2" xfId="4677"/>
    <cellStyle name="Normal 4 4 2 3 4 3 2 2" xfId="11792"/>
    <cellStyle name="Normal 4 4 2 3 4 3 2 2 2" xfId="26683"/>
    <cellStyle name="Normal 4 4 2 3 4 3 2 3" xfId="26682"/>
    <cellStyle name="Normal 4 4 2 3 4 3 2 4" xfId="37877"/>
    <cellStyle name="Normal 4 4 2 3 4 3 2 5" xfId="44992"/>
    <cellStyle name="Normal 4 4 2 3 4 3 2 6" xfId="52107"/>
    <cellStyle name="Normal 4 4 2 3 4 3 2 7" xfId="59222"/>
    <cellStyle name="Normal 4 4 2 3 4 3 3" xfId="7048"/>
    <cellStyle name="Normal 4 4 2 3 4 3 3 2" xfId="14163"/>
    <cellStyle name="Normal 4 4 2 3 4 3 3 2 2" xfId="26685"/>
    <cellStyle name="Normal 4 4 2 3 4 3 3 3" xfId="26684"/>
    <cellStyle name="Normal 4 4 2 3 4 3 3 4" xfId="40248"/>
    <cellStyle name="Normal 4 4 2 3 4 3 3 5" xfId="47363"/>
    <cellStyle name="Normal 4 4 2 3 4 3 3 6" xfId="54478"/>
    <cellStyle name="Normal 4 4 2 3 4 3 3 7" xfId="61593"/>
    <cellStyle name="Normal 4 4 2 3 4 3 4" xfId="9425"/>
    <cellStyle name="Normal 4 4 2 3 4 3 4 2" xfId="26686"/>
    <cellStyle name="Normal 4 4 2 3 4 3 5" xfId="16540"/>
    <cellStyle name="Normal 4 4 2 3 4 3 5 2" xfId="26687"/>
    <cellStyle name="Normal 4 4 2 3 4 3 6" xfId="26681"/>
    <cellStyle name="Normal 4 4 2 3 4 3 7" xfId="35509"/>
    <cellStyle name="Normal 4 4 2 3 4 3 8" xfId="42625"/>
    <cellStyle name="Normal 4 4 2 3 4 3 9" xfId="49740"/>
    <cellStyle name="Normal 4 4 2 3 4 4" xfId="3089"/>
    <cellStyle name="Normal 4 4 2 3 4 4 2" xfId="10204"/>
    <cellStyle name="Normal 4 4 2 3 4 4 2 2" xfId="26689"/>
    <cellStyle name="Normal 4 4 2 3 4 4 3" xfId="26688"/>
    <cellStyle name="Normal 4 4 2 3 4 4 4" xfId="36289"/>
    <cellStyle name="Normal 4 4 2 3 4 4 5" xfId="43404"/>
    <cellStyle name="Normal 4 4 2 3 4 4 6" xfId="50519"/>
    <cellStyle name="Normal 4 4 2 3 4 4 7" xfId="57634"/>
    <cellStyle name="Normal 4 4 2 3 4 5" xfId="5460"/>
    <cellStyle name="Normal 4 4 2 3 4 5 2" xfId="12575"/>
    <cellStyle name="Normal 4 4 2 3 4 5 2 2" xfId="26691"/>
    <cellStyle name="Normal 4 4 2 3 4 5 3" xfId="26690"/>
    <cellStyle name="Normal 4 4 2 3 4 5 4" xfId="38660"/>
    <cellStyle name="Normal 4 4 2 3 4 5 5" xfId="45775"/>
    <cellStyle name="Normal 4 4 2 3 4 5 6" xfId="52890"/>
    <cellStyle name="Normal 4 4 2 3 4 5 7" xfId="60005"/>
    <cellStyle name="Normal 4 4 2 3 4 6" xfId="7837"/>
    <cellStyle name="Normal 4 4 2 3 4 6 2" xfId="26692"/>
    <cellStyle name="Normal 4 4 2 3 4 7" xfId="14952"/>
    <cellStyle name="Normal 4 4 2 3 4 7 2" xfId="26693"/>
    <cellStyle name="Normal 4 4 2 3 4 8" xfId="26673"/>
    <cellStyle name="Normal 4 4 2 3 4 9" xfId="33921"/>
    <cellStyle name="Normal 4 4 2 3 5" xfId="951"/>
    <cellStyle name="Normal 4 4 2 3 5 10" xfId="55497"/>
    <cellStyle name="Normal 4 4 2 3 5 2" xfId="3319"/>
    <cellStyle name="Normal 4 4 2 3 5 2 2" xfId="10434"/>
    <cellStyle name="Normal 4 4 2 3 5 2 2 2" xfId="26696"/>
    <cellStyle name="Normal 4 4 2 3 5 2 3" xfId="26695"/>
    <cellStyle name="Normal 4 4 2 3 5 2 4" xfId="36519"/>
    <cellStyle name="Normal 4 4 2 3 5 2 5" xfId="43634"/>
    <cellStyle name="Normal 4 4 2 3 5 2 6" xfId="50749"/>
    <cellStyle name="Normal 4 4 2 3 5 2 7" xfId="57864"/>
    <cellStyle name="Normal 4 4 2 3 5 3" xfId="5690"/>
    <cellStyle name="Normal 4 4 2 3 5 3 2" xfId="12805"/>
    <cellStyle name="Normal 4 4 2 3 5 3 2 2" xfId="26698"/>
    <cellStyle name="Normal 4 4 2 3 5 3 3" xfId="26697"/>
    <cellStyle name="Normal 4 4 2 3 5 3 4" xfId="38890"/>
    <cellStyle name="Normal 4 4 2 3 5 3 5" xfId="46005"/>
    <cellStyle name="Normal 4 4 2 3 5 3 6" xfId="53120"/>
    <cellStyle name="Normal 4 4 2 3 5 3 7" xfId="60235"/>
    <cellStyle name="Normal 4 4 2 3 5 4" xfId="8067"/>
    <cellStyle name="Normal 4 4 2 3 5 4 2" xfId="26699"/>
    <cellStyle name="Normal 4 4 2 3 5 5" xfId="15182"/>
    <cellStyle name="Normal 4 4 2 3 5 5 2" xfId="26700"/>
    <cellStyle name="Normal 4 4 2 3 5 6" xfId="26694"/>
    <cellStyle name="Normal 4 4 2 3 5 7" xfId="34151"/>
    <cellStyle name="Normal 4 4 2 3 5 8" xfId="41267"/>
    <cellStyle name="Normal 4 4 2 3 5 9" xfId="48382"/>
    <cellStyle name="Normal 4 4 2 3 6" xfId="1741"/>
    <cellStyle name="Normal 4 4 2 3 6 10" xfId="56286"/>
    <cellStyle name="Normal 4 4 2 3 6 2" xfId="4108"/>
    <cellStyle name="Normal 4 4 2 3 6 2 2" xfId="11223"/>
    <cellStyle name="Normal 4 4 2 3 6 2 2 2" xfId="26703"/>
    <cellStyle name="Normal 4 4 2 3 6 2 3" xfId="26702"/>
    <cellStyle name="Normal 4 4 2 3 6 2 4" xfId="37308"/>
    <cellStyle name="Normal 4 4 2 3 6 2 5" xfId="44423"/>
    <cellStyle name="Normal 4 4 2 3 6 2 6" xfId="51538"/>
    <cellStyle name="Normal 4 4 2 3 6 2 7" xfId="58653"/>
    <cellStyle name="Normal 4 4 2 3 6 3" xfId="6479"/>
    <cellStyle name="Normal 4 4 2 3 6 3 2" xfId="13594"/>
    <cellStyle name="Normal 4 4 2 3 6 3 2 2" xfId="26705"/>
    <cellStyle name="Normal 4 4 2 3 6 3 3" xfId="26704"/>
    <cellStyle name="Normal 4 4 2 3 6 3 4" xfId="39679"/>
    <cellStyle name="Normal 4 4 2 3 6 3 5" xfId="46794"/>
    <cellStyle name="Normal 4 4 2 3 6 3 6" xfId="53909"/>
    <cellStyle name="Normal 4 4 2 3 6 3 7" xfId="61024"/>
    <cellStyle name="Normal 4 4 2 3 6 4" xfId="8856"/>
    <cellStyle name="Normal 4 4 2 3 6 4 2" xfId="26706"/>
    <cellStyle name="Normal 4 4 2 3 6 5" xfId="15971"/>
    <cellStyle name="Normal 4 4 2 3 6 5 2" xfId="26707"/>
    <cellStyle name="Normal 4 4 2 3 6 6" xfId="26701"/>
    <cellStyle name="Normal 4 4 2 3 6 7" xfId="34940"/>
    <cellStyle name="Normal 4 4 2 3 6 8" xfId="42056"/>
    <cellStyle name="Normal 4 4 2 3 6 9" xfId="49171"/>
    <cellStyle name="Normal 4 4 2 3 7" xfId="2520"/>
    <cellStyle name="Normal 4 4 2 3 7 2" xfId="9635"/>
    <cellStyle name="Normal 4 4 2 3 7 2 2" xfId="26709"/>
    <cellStyle name="Normal 4 4 2 3 7 3" xfId="26708"/>
    <cellStyle name="Normal 4 4 2 3 7 4" xfId="35720"/>
    <cellStyle name="Normal 4 4 2 3 7 5" xfId="42835"/>
    <cellStyle name="Normal 4 4 2 3 7 6" xfId="49950"/>
    <cellStyle name="Normal 4 4 2 3 7 7" xfId="57065"/>
    <cellStyle name="Normal 4 4 2 3 8" xfId="4891"/>
    <cellStyle name="Normal 4 4 2 3 8 2" xfId="12006"/>
    <cellStyle name="Normal 4 4 2 3 8 2 2" xfId="26711"/>
    <cellStyle name="Normal 4 4 2 3 8 3" xfId="26710"/>
    <cellStyle name="Normal 4 4 2 3 8 4" xfId="38091"/>
    <cellStyle name="Normal 4 4 2 3 8 5" xfId="45206"/>
    <cellStyle name="Normal 4 4 2 3 8 6" xfId="52321"/>
    <cellStyle name="Normal 4 4 2 3 8 7" xfId="59436"/>
    <cellStyle name="Normal 4 4 2 3 9" xfId="7268"/>
    <cellStyle name="Normal 4 4 2 3 9 2" xfId="26712"/>
    <cellStyle name="Normal 4 4 2 4" xfId="253"/>
    <cellStyle name="Normal 4 4 2 4 10" xfId="40571"/>
    <cellStyle name="Normal 4 4 2 4 11" xfId="47686"/>
    <cellStyle name="Normal 4 4 2 4 12" xfId="54801"/>
    <cellStyle name="Normal 4 4 2 4 2" xfId="1054"/>
    <cellStyle name="Normal 4 4 2 4 2 10" xfId="55600"/>
    <cellStyle name="Normal 4 4 2 4 2 2" xfId="3422"/>
    <cellStyle name="Normal 4 4 2 4 2 2 2" xfId="10537"/>
    <cellStyle name="Normal 4 4 2 4 2 2 2 2" xfId="26716"/>
    <cellStyle name="Normal 4 4 2 4 2 2 3" xfId="26715"/>
    <cellStyle name="Normal 4 4 2 4 2 2 4" xfId="36622"/>
    <cellStyle name="Normal 4 4 2 4 2 2 5" xfId="43737"/>
    <cellStyle name="Normal 4 4 2 4 2 2 6" xfId="50852"/>
    <cellStyle name="Normal 4 4 2 4 2 2 7" xfId="57967"/>
    <cellStyle name="Normal 4 4 2 4 2 3" xfId="5793"/>
    <cellStyle name="Normal 4 4 2 4 2 3 2" xfId="12908"/>
    <cellStyle name="Normal 4 4 2 4 2 3 2 2" xfId="26718"/>
    <cellStyle name="Normal 4 4 2 4 2 3 3" xfId="26717"/>
    <cellStyle name="Normal 4 4 2 4 2 3 4" xfId="38993"/>
    <cellStyle name="Normal 4 4 2 4 2 3 5" xfId="46108"/>
    <cellStyle name="Normal 4 4 2 4 2 3 6" xfId="53223"/>
    <cellStyle name="Normal 4 4 2 4 2 3 7" xfId="60338"/>
    <cellStyle name="Normal 4 4 2 4 2 4" xfId="8170"/>
    <cellStyle name="Normal 4 4 2 4 2 4 2" xfId="26719"/>
    <cellStyle name="Normal 4 4 2 4 2 5" xfId="15285"/>
    <cellStyle name="Normal 4 4 2 4 2 5 2" xfId="26720"/>
    <cellStyle name="Normal 4 4 2 4 2 6" xfId="26714"/>
    <cellStyle name="Normal 4 4 2 4 2 7" xfId="34254"/>
    <cellStyle name="Normal 4 4 2 4 2 8" xfId="41370"/>
    <cellStyle name="Normal 4 4 2 4 2 9" xfId="48485"/>
    <cellStyle name="Normal 4 4 2 4 3" xfId="1844"/>
    <cellStyle name="Normal 4 4 2 4 3 10" xfId="56389"/>
    <cellStyle name="Normal 4 4 2 4 3 2" xfId="4211"/>
    <cellStyle name="Normal 4 4 2 4 3 2 2" xfId="11326"/>
    <cellStyle name="Normal 4 4 2 4 3 2 2 2" xfId="26723"/>
    <cellStyle name="Normal 4 4 2 4 3 2 3" xfId="26722"/>
    <cellStyle name="Normal 4 4 2 4 3 2 4" xfId="37411"/>
    <cellStyle name="Normal 4 4 2 4 3 2 5" xfId="44526"/>
    <cellStyle name="Normal 4 4 2 4 3 2 6" xfId="51641"/>
    <cellStyle name="Normal 4 4 2 4 3 2 7" xfId="58756"/>
    <cellStyle name="Normal 4 4 2 4 3 3" xfId="6582"/>
    <cellStyle name="Normal 4 4 2 4 3 3 2" xfId="13697"/>
    <cellStyle name="Normal 4 4 2 4 3 3 2 2" xfId="26725"/>
    <cellStyle name="Normal 4 4 2 4 3 3 3" xfId="26724"/>
    <cellStyle name="Normal 4 4 2 4 3 3 4" xfId="39782"/>
    <cellStyle name="Normal 4 4 2 4 3 3 5" xfId="46897"/>
    <cellStyle name="Normal 4 4 2 4 3 3 6" xfId="54012"/>
    <cellStyle name="Normal 4 4 2 4 3 3 7" xfId="61127"/>
    <cellStyle name="Normal 4 4 2 4 3 4" xfId="8959"/>
    <cellStyle name="Normal 4 4 2 4 3 4 2" xfId="26726"/>
    <cellStyle name="Normal 4 4 2 4 3 5" xfId="16074"/>
    <cellStyle name="Normal 4 4 2 4 3 5 2" xfId="26727"/>
    <cellStyle name="Normal 4 4 2 4 3 6" xfId="26721"/>
    <cellStyle name="Normal 4 4 2 4 3 7" xfId="35043"/>
    <cellStyle name="Normal 4 4 2 4 3 8" xfId="42159"/>
    <cellStyle name="Normal 4 4 2 4 3 9" xfId="49274"/>
    <cellStyle name="Normal 4 4 2 4 4" xfId="2623"/>
    <cellStyle name="Normal 4 4 2 4 4 2" xfId="9738"/>
    <cellStyle name="Normal 4 4 2 4 4 2 2" xfId="26729"/>
    <cellStyle name="Normal 4 4 2 4 4 3" xfId="26728"/>
    <cellStyle name="Normal 4 4 2 4 4 4" xfId="35823"/>
    <cellStyle name="Normal 4 4 2 4 4 5" xfId="42938"/>
    <cellStyle name="Normal 4 4 2 4 4 6" xfId="50053"/>
    <cellStyle name="Normal 4 4 2 4 4 7" xfId="57168"/>
    <cellStyle name="Normal 4 4 2 4 5" xfId="4994"/>
    <cellStyle name="Normal 4 4 2 4 5 2" xfId="12109"/>
    <cellStyle name="Normal 4 4 2 4 5 2 2" xfId="26731"/>
    <cellStyle name="Normal 4 4 2 4 5 3" xfId="26730"/>
    <cellStyle name="Normal 4 4 2 4 5 4" xfId="38194"/>
    <cellStyle name="Normal 4 4 2 4 5 5" xfId="45309"/>
    <cellStyle name="Normal 4 4 2 4 5 6" xfId="52424"/>
    <cellStyle name="Normal 4 4 2 4 5 7" xfId="59539"/>
    <cellStyle name="Normal 4 4 2 4 6" xfId="7371"/>
    <cellStyle name="Normal 4 4 2 4 6 2" xfId="26732"/>
    <cellStyle name="Normal 4 4 2 4 7" xfId="14486"/>
    <cellStyle name="Normal 4 4 2 4 7 2" xfId="26733"/>
    <cellStyle name="Normal 4 4 2 4 8" xfId="26713"/>
    <cellStyle name="Normal 4 4 2 4 9" xfId="33455"/>
    <cellStyle name="Normal 4 4 2 5" xfId="448"/>
    <cellStyle name="Normal 4 4 2 5 10" xfId="40766"/>
    <cellStyle name="Normal 4 4 2 5 11" xfId="47881"/>
    <cellStyle name="Normal 4 4 2 5 12" xfId="54996"/>
    <cellStyle name="Normal 4 4 2 5 2" xfId="1249"/>
    <cellStyle name="Normal 4 4 2 5 2 10" xfId="55795"/>
    <cellStyle name="Normal 4 4 2 5 2 2" xfId="3617"/>
    <cellStyle name="Normal 4 4 2 5 2 2 2" xfId="10732"/>
    <cellStyle name="Normal 4 4 2 5 2 2 2 2" xfId="26737"/>
    <cellStyle name="Normal 4 4 2 5 2 2 3" xfId="26736"/>
    <cellStyle name="Normal 4 4 2 5 2 2 4" xfId="36817"/>
    <cellStyle name="Normal 4 4 2 5 2 2 5" xfId="43932"/>
    <cellStyle name="Normal 4 4 2 5 2 2 6" xfId="51047"/>
    <cellStyle name="Normal 4 4 2 5 2 2 7" xfId="58162"/>
    <cellStyle name="Normal 4 4 2 5 2 3" xfId="5988"/>
    <cellStyle name="Normal 4 4 2 5 2 3 2" xfId="13103"/>
    <cellStyle name="Normal 4 4 2 5 2 3 2 2" xfId="26739"/>
    <cellStyle name="Normal 4 4 2 5 2 3 3" xfId="26738"/>
    <cellStyle name="Normal 4 4 2 5 2 3 4" xfId="39188"/>
    <cellStyle name="Normal 4 4 2 5 2 3 5" xfId="46303"/>
    <cellStyle name="Normal 4 4 2 5 2 3 6" xfId="53418"/>
    <cellStyle name="Normal 4 4 2 5 2 3 7" xfId="60533"/>
    <cellStyle name="Normal 4 4 2 5 2 4" xfId="8365"/>
    <cellStyle name="Normal 4 4 2 5 2 4 2" xfId="26740"/>
    <cellStyle name="Normal 4 4 2 5 2 5" xfId="15480"/>
    <cellStyle name="Normal 4 4 2 5 2 5 2" xfId="26741"/>
    <cellStyle name="Normal 4 4 2 5 2 6" xfId="26735"/>
    <cellStyle name="Normal 4 4 2 5 2 7" xfId="34449"/>
    <cellStyle name="Normal 4 4 2 5 2 8" xfId="41565"/>
    <cellStyle name="Normal 4 4 2 5 2 9" xfId="48680"/>
    <cellStyle name="Normal 4 4 2 5 3" xfId="2039"/>
    <cellStyle name="Normal 4 4 2 5 3 10" xfId="56584"/>
    <cellStyle name="Normal 4 4 2 5 3 2" xfId="4406"/>
    <cellStyle name="Normal 4 4 2 5 3 2 2" xfId="11521"/>
    <cellStyle name="Normal 4 4 2 5 3 2 2 2" xfId="26744"/>
    <cellStyle name="Normal 4 4 2 5 3 2 3" xfId="26743"/>
    <cellStyle name="Normal 4 4 2 5 3 2 4" xfId="37606"/>
    <cellStyle name="Normal 4 4 2 5 3 2 5" xfId="44721"/>
    <cellStyle name="Normal 4 4 2 5 3 2 6" xfId="51836"/>
    <cellStyle name="Normal 4 4 2 5 3 2 7" xfId="58951"/>
    <cellStyle name="Normal 4 4 2 5 3 3" xfId="6777"/>
    <cellStyle name="Normal 4 4 2 5 3 3 2" xfId="13892"/>
    <cellStyle name="Normal 4 4 2 5 3 3 2 2" xfId="26746"/>
    <cellStyle name="Normal 4 4 2 5 3 3 3" xfId="26745"/>
    <cellStyle name="Normal 4 4 2 5 3 3 4" xfId="39977"/>
    <cellStyle name="Normal 4 4 2 5 3 3 5" xfId="47092"/>
    <cellStyle name="Normal 4 4 2 5 3 3 6" xfId="54207"/>
    <cellStyle name="Normal 4 4 2 5 3 3 7" xfId="61322"/>
    <cellStyle name="Normal 4 4 2 5 3 4" xfId="9154"/>
    <cellStyle name="Normal 4 4 2 5 3 4 2" xfId="26747"/>
    <cellStyle name="Normal 4 4 2 5 3 5" xfId="16269"/>
    <cellStyle name="Normal 4 4 2 5 3 5 2" xfId="26748"/>
    <cellStyle name="Normal 4 4 2 5 3 6" xfId="26742"/>
    <cellStyle name="Normal 4 4 2 5 3 7" xfId="35238"/>
    <cellStyle name="Normal 4 4 2 5 3 8" xfId="42354"/>
    <cellStyle name="Normal 4 4 2 5 3 9" xfId="49469"/>
    <cellStyle name="Normal 4 4 2 5 4" xfId="2818"/>
    <cellStyle name="Normal 4 4 2 5 4 2" xfId="9933"/>
    <cellStyle name="Normal 4 4 2 5 4 2 2" xfId="26750"/>
    <cellStyle name="Normal 4 4 2 5 4 3" xfId="26749"/>
    <cellStyle name="Normal 4 4 2 5 4 4" xfId="36018"/>
    <cellStyle name="Normal 4 4 2 5 4 5" xfId="43133"/>
    <cellStyle name="Normal 4 4 2 5 4 6" xfId="50248"/>
    <cellStyle name="Normal 4 4 2 5 4 7" xfId="57363"/>
    <cellStyle name="Normal 4 4 2 5 5" xfId="5189"/>
    <cellStyle name="Normal 4 4 2 5 5 2" xfId="12304"/>
    <cellStyle name="Normal 4 4 2 5 5 2 2" xfId="26752"/>
    <cellStyle name="Normal 4 4 2 5 5 3" xfId="26751"/>
    <cellStyle name="Normal 4 4 2 5 5 4" xfId="38389"/>
    <cellStyle name="Normal 4 4 2 5 5 5" xfId="45504"/>
    <cellStyle name="Normal 4 4 2 5 5 6" xfId="52619"/>
    <cellStyle name="Normal 4 4 2 5 5 7" xfId="59734"/>
    <cellStyle name="Normal 4 4 2 5 6" xfId="7566"/>
    <cellStyle name="Normal 4 4 2 5 6 2" xfId="26753"/>
    <cellStyle name="Normal 4 4 2 5 7" xfId="14681"/>
    <cellStyle name="Normal 4 4 2 5 7 2" xfId="26754"/>
    <cellStyle name="Normal 4 4 2 5 8" xfId="26734"/>
    <cellStyle name="Normal 4 4 2 5 9" xfId="33650"/>
    <cellStyle name="Normal 4 4 2 6" xfId="717"/>
    <cellStyle name="Normal 4 4 2 6 10" xfId="41035"/>
    <cellStyle name="Normal 4 4 2 6 11" xfId="48150"/>
    <cellStyle name="Normal 4 4 2 6 12" xfId="55265"/>
    <cellStyle name="Normal 4 4 2 6 2" xfId="1518"/>
    <cellStyle name="Normal 4 4 2 6 2 10" xfId="56064"/>
    <cellStyle name="Normal 4 4 2 6 2 2" xfId="3886"/>
    <cellStyle name="Normal 4 4 2 6 2 2 2" xfId="11001"/>
    <cellStyle name="Normal 4 4 2 6 2 2 2 2" xfId="26758"/>
    <cellStyle name="Normal 4 4 2 6 2 2 3" xfId="26757"/>
    <cellStyle name="Normal 4 4 2 6 2 2 4" xfId="37086"/>
    <cellStyle name="Normal 4 4 2 6 2 2 5" xfId="44201"/>
    <cellStyle name="Normal 4 4 2 6 2 2 6" xfId="51316"/>
    <cellStyle name="Normal 4 4 2 6 2 2 7" xfId="58431"/>
    <cellStyle name="Normal 4 4 2 6 2 3" xfId="6257"/>
    <cellStyle name="Normal 4 4 2 6 2 3 2" xfId="13372"/>
    <cellStyle name="Normal 4 4 2 6 2 3 2 2" xfId="26760"/>
    <cellStyle name="Normal 4 4 2 6 2 3 3" xfId="26759"/>
    <cellStyle name="Normal 4 4 2 6 2 3 4" xfId="39457"/>
    <cellStyle name="Normal 4 4 2 6 2 3 5" xfId="46572"/>
    <cellStyle name="Normal 4 4 2 6 2 3 6" xfId="53687"/>
    <cellStyle name="Normal 4 4 2 6 2 3 7" xfId="60802"/>
    <cellStyle name="Normal 4 4 2 6 2 4" xfId="8634"/>
    <cellStyle name="Normal 4 4 2 6 2 4 2" xfId="26761"/>
    <cellStyle name="Normal 4 4 2 6 2 5" xfId="15749"/>
    <cellStyle name="Normal 4 4 2 6 2 5 2" xfId="26762"/>
    <cellStyle name="Normal 4 4 2 6 2 6" xfId="26756"/>
    <cellStyle name="Normal 4 4 2 6 2 7" xfId="34718"/>
    <cellStyle name="Normal 4 4 2 6 2 8" xfId="41834"/>
    <cellStyle name="Normal 4 4 2 6 2 9" xfId="48949"/>
    <cellStyle name="Normal 4 4 2 6 3" xfId="2308"/>
    <cellStyle name="Normal 4 4 2 6 3 10" xfId="56853"/>
    <cellStyle name="Normal 4 4 2 6 3 2" xfId="4675"/>
    <cellStyle name="Normal 4 4 2 6 3 2 2" xfId="11790"/>
    <cellStyle name="Normal 4 4 2 6 3 2 2 2" xfId="26765"/>
    <cellStyle name="Normal 4 4 2 6 3 2 3" xfId="26764"/>
    <cellStyle name="Normal 4 4 2 6 3 2 4" xfId="37875"/>
    <cellStyle name="Normal 4 4 2 6 3 2 5" xfId="44990"/>
    <cellStyle name="Normal 4 4 2 6 3 2 6" xfId="52105"/>
    <cellStyle name="Normal 4 4 2 6 3 2 7" xfId="59220"/>
    <cellStyle name="Normal 4 4 2 6 3 3" xfId="7046"/>
    <cellStyle name="Normal 4 4 2 6 3 3 2" xfId="14161"/>
    <cellStyle name="Normal 4 4 2 6 3 3 2 2" xfId="26767"/>
    <cellStyle name="Normal 4 4 2 6 3 3 3" xfId="26766"/>
    <cellStyle name="Normal 4 4 2 6 3 3 4" xfId="40246"/>
    <cellStyle name="Normal 4 4 2 6 3 3 5" xfId="47361"/>
    <cellStyle name="Normal 4 4 2 6 3 3 6" xfId="54476"/>
    <cellStyle name="Normal 4 4 2 6 3 3 7" xfId="61591"/>
    <cellStyle name="Normal 4 4 2 6 3 4" xfId="9423"/>
    <cellStyle name="Normal 4 4 2 6 3 4 2" xfId="26768"/>
    <cellStyle name="Normal 4 4 2 6 3 5" xfId="16538"/>
    <cellStyle name="Normal 4 4 2 6 3 5 2" xfId="26769"/>
    <cellStyle name="Normal 4 4 2 6 3 6" xfId="26763"/>
    <cellStyle name="Normal 4 4 2 6 3 7" xfId="35507"/>
    <cellStyle name="Normal 4 4 2 6 3 8" xfId="42623"/>
    <cellStyle name="Normal 4 4 2 6 3 9" xfId="49738"/>
    <cellStyle name="Normal 4 4 2 6 4" xfId="3087"/>
    <cellStyle name="Normal 4 4 2 6 4 2" xfId="10202"/>
    <cellStyle name="Normal 4 4 2 6 4 2 2" xfId="26771"/>
    <cellStyle name="Normal 4 4 2 6 4 3" xfId="26770"/>
    <cellStyle name="Normal 4 4 2 6 4 4" xfId="36287"/>
    <cellStyle name="Normal 4 4 2 6 4 5" xfId="43402"/>
    <cellStyle name="Normal 4 4 2 6 4 6" xfId="50517"/>
    <cellStyle name="Normal 4 4 2 6 4 7" xfId="57632"/>
    <cellStyle name="Normal 4 4 2 6 5" xfId="5458"/>
    <cellStyle name="Normal 4 4 2 6 5 2" xfId="12573"/>
    <cellStyle name="Normal 4 4 2 6 5 2 2" xfId="26773"/>
    <cellStyle name="Normal 4 4 2 6 5 3" xfId="26772"/>
    <cellStyle name="Normal 4 4 2 6 5 4" xfId="38658"/>
    <cellStyle name="Normal 4 4 2 6 5 5" xfId="45773"/>
    <cellStyle name="Normal 4 4 2 6 5 6" xfId="52888"/>
    <cellStyle name="Normal 4 4 2 6 5 7" xfId="60003"/>
    <cellStyle name="Normal 4 4 2 6 6" xfId="7835"/>
    <cellStyle name="Normal 4 4 2 6 6 2" xfId="26774"/>
    <cellStyle name="Normal 4 4 2 6 7" xfId="14950"/>
    <cellStyle name="Normal 4 4 2 6 7 2" xfId="26775"/>
    <cellStyle name="Normal 4 4 2 6 8" xfId="26755"/>
    <cellStyle name="Normal 4 4 2 6 9" xfId="33919"/>
    <cellStyle name="Normal 4 4 2 7" xfId="859"/>
    <cellStyle name="Normal 4 4 2 7 10" xfId="55405"/>
    <cellStyle name="Normal 4 4 2 7 2" xfId="3227"/>
    <cellStyle name="Normal 4 4 2 7 2 2" xfId="10342"/>
    <cellStyle name="Normal 4 4 2 7 2 2 2" xfId="26778"/>
    <cellStyle name="Normal 4 4 2 7 2 3" xfId="26777"/>
    <cellStyle name="Normal 4 4 2 7 2 4" xfId="36427"/>
    <cellStyle name="Normal 4 4 2 7 2 5" xfId="43542"/>
    <cellStyle name="Normal 4 4 2 7 2 6" xfId="50657"/>
    <cellStyle name="Normal 4 4 2 7 2 7" xfId="57772"/>
    <cellStyle name="Normal 4 4 2 7 3" xfId="5598"/>
    <cellStyle name="Normal 4 4 2 7 3 2" xfId="12713"/>
    <cellStyle name="Normal 4 4 2 7 3 2 2" xfId="26780"/>
    <cellStyle name="Normal 4 4 2 7 3 3" xfId="26779"/>
    <cellStyle name="Normal 4 4 2 7 3 4" xfId="38798"/>
    <cellStyle name="Normal 4 4 2 7 3 5" xfId="45913"/>
    <cellStyle name="Normal 4 4 2 7 3 6" xfId="53028"/>
    <cellStyle name="Normal 4 4 2 7 3 7" xfId="60143"/>
    <cellStyle name="Normal 4 4 2 7 4" xfId="7975"/>
    <cellStyle name="Normal 4 4 2 7 4 2" xfId="26781"/>
    <cellStyle name="Normal 4 4 2 7 5" xfId="15090"/>
    <cellStyle name="Normal 4 4 2 7 5 2" xfId="26782"/>
    <cellStyle name="Normal 4 4 2 7 6" xfId="26776"/>
    <cellStyle name="Normal 4 4 2 7 7" xfId="34059"/>
    <cellStyle name="Normal 4 4 2 7 8" xfId="41175"/>
    <cellStyle name="Normal 4 4 2 7 9" xfId="48290"/>
    <cellStyle name="Normal 4 4 2 8" xfId="1649"/>
    <cellStyle name="Normal 4 4 2 8 10" xfId="56194"/>
    <cellStyle name="Normal 4 4 2 8 2" xfId="4016"/>
    <cellStyle name="Normal 4 4 2 8 2 2" xfId="11131"/>
    <cellStyle name="Normal 4 4 2 8 2 2 2" xfId="26785"/>
    <cellStyle name="Normal 4 4 2 8 2 3" xfId="26784"/>
    <cellStyle name="Normal 4 4 2 8 2 4" xfId="37216"/>
    <cellStyle name="Normal 4 4 2 8 2 5" xfId="44331"/>
    <cellStyle name="Normal 4 4 2 8 2 6" xfId="51446"/>
    <cellStyle name="Normal 4 4 2 8 2 7" xfId="58561"/>
    <cellStyle name="Normal 4 4 2 8 3" xfId="6387"/>
    <cellStyle name="Normal 4 4 2 8 3 2" xfId="13502"/>
    <cellStyle name="Normal 4 4 2 8 3 2 2" xfId="26787"/>
    <cellStyle name="Normal 4 4 2 8 3 3" xfId="26786"/>
    <cellStyle name="Normal 4 4 2 8 3 4" xfId="39587"/>
    <cellStyle name="Normal 4 4 2 8 3 5" xfId="46702"/>
    <cellStyle name="Normal 4 4 2 8 3 6" xfId="53817"/>
    <cellStyle name="Normal 4 4 2 8 3 7" xfId="60932"/>
    <cellStyle name="Normal 4 4 2 8 4" xfId="8764"/>
    <cellStyle name="Normal 4 4 2 8 4 2" xfId="26788"/>
    <cellStyle name="Normal 4 4 2 8 5" xfId="15879"/>
    <cellStyle name="Normal 4 4 2 8 5 2" xfId="26789"/>
    <cellStyle name="Normal 4 4 2 8 6" xfId="26783"/>
    <cellStyle name="Normal 4 4 2 8 7" xfId="34848"/>
    <cellStyle name="Normal 4 4 2 8 8" xfId="41964"/>
    <cellStyle name="Normal 4 4 2 8 9" xfId="49079"/>
    <cellStyle name="Normal 4 4 2 9" xfId="2428"/>
    <cellStyle name="Normal 4 4 2 9 2" xfId="9543"/>
    <cellStyle name="Normal 4 4 2 9 2 2" xfId="26791"/>
    <cellStyle name="Normal 4 4 2 9 3" xfId="26790"/>
    <cellStyle name="Normal 4 4 2 9 4" xfId="35628"/>
    <cellStyle name="Normal 4 4 2 9 5" xfId="42743"/>
    <cellStyle name="Normal 4 4 2 9 6" xfId="49858"/>
    <cellStyle name="Normal 4 4 2 9 7" xfId="56973"/>
    <cellStyle name="Normal 4 4 3" xfId="87"/>
    <cellStyle name="Normal 4 4 3 10" xfId="7212"/>
    <cellStyle name="Normal 4 4 3 10 2" xfId="26793"/>
    <cellStyle name="Normal 4 4 3 11" xfId="14327"/>
    <cellStyle name="Normal 4 4 3 11 2" xfId="26794"/>
    <cellStyle name="Normal 4 4 3 12" xfId="26792"/>
    <cellStyle name="Normal 4 4 3 13" xfId="33296"/>
    <cellStyle name="Normal 4 4 3 14" xfId="40412"/>
    <cellStyle name="Normal 4 4 3 15" xfId="47527"/>
    <cellStyle name="Normal 4 4 3 16" xfId="54642"/>
    <cellStyle name="Normal 4 4 3 2" xfId="170"/>
    <cellStyle name="Normal 4 4 3 2 10" xfId="14407"/>
    <cellStyle name="Normal 4 4 3 2 10 2" xfId="26796"/>
    <cellStyle name="Normal 4 4 3 2 11" xfId="26795"/>
    <cellStyle name="Normal 4 4 3 2 12" xfId="33376"/>
    <cellStyle name="Normal 4 4 3 2 13" xfId="40492"/>
    <cellStyle name="Normal 4 4 3 2 14" xfId="47607"/>
    <cellStyle name="Normal 4 4 3 2 15" xfId="54722"/>
    <cellStyle name="Normal 4 4 3 2 2" xfId="369"/>
    <cellStyle name="Normal 4 4 3 2 2 10" xfId="40687"/>
    <cellStyle name="Normal 4 4 3 2 2 11" xfId="47802"/>
    <cellStyle name="Normal 4 4 3 2 2 12" xfId="54917"/>
    <cellStyle name="Normal 4 4 3 2 2 2" xfId="1170"/>
    <cellStyle name="Normal 4 4 3 2 2 2 10" xfId="55716"/>
    <cellStyle name="Normal 4 4 3 2 2 2 2" xfId="3538"/>
    <cellStyle name="Normal 4 4 3 2 2 2 2 2" xfId="10653"/>
    <cellStyle name="Normal 4 4 3 2 2 2 2 2 2" xfId="26800"/>
    <cellStyle name="Normal 4 4 3 2 2 2 2 3" xfId="26799"/>
    <cellStyle name="Normal 4 4 3 2 2 2 2 4" xfId="36738"/>
    <cellStyle name="Normal 4 4 3 2 2 2 2 5" xfId="43853"/>
    <cellStyle name="Normal 4 4 3 2 2 2 2 6" xfId="50968"/>
    <cellStyle name="Normal 4 4 3 2 2 2 2 7" xfId="58083"/>
    <cellStyle name="Normal 4 4 3 2 2 2 3" xfId="5909"/>
    <cellStyle name="Normal 4 4 3 2 2 2 3 2" xfId="13024"/>
    <cellStyle name="Normal 4 4 3 2 2 2 3 2 2" xfId="26802"/>
    <cellStyle name="Normal 4 4 3 2 2 2 3 3" xfId="26801"/>
    <cellStyle name="Normal 4 4 3 2 2 2 3 4" xfId="39109"/>
    <cellStyle name="Normal 4 4 3 2 2 2 3 5" xfId="46224"/>
    <cellStyle name="Normal 4 4 3 2 2 2 3 6" xfId="53339"/>
    <cellStyle name="Normal 4 4 3 2 2 2 3 7" xfId="60454"/>
    <cellStyle name="Normal 4 4 3 2 2 2 4" xfId="8286"/>
    <cellStyle name="Normal 4 4 3 2 2 2 4 2" xfId="26803"/>
    <cellStyle name="Normal 4 4 3 2 2 2 5" xfId="15401"/>
    <cellStyle name="Normal 4 4 3 2 2 2 5 2" xfId="26804"/>
    <cellStyle name="Normal 4 4 3 2 2 2 6" xfId="26798"/>
    <cellStyle name="Normal 4 4 3 2 2 2 7" xfId="34370"/>
    <cellStyle name="Normal 4 4 3 2 2 2 8" xfId="41486"/>
    <cellStyle name="Normal 4 4 3 2 2 2 9" xfId="48601"/>
    <cellStyle name="Normal 4 4 3 2 2 3" xfId="1960"/>
    <cellStyle name="Normal 4 4 3 2 2 3 10" xfId="56505"/>
    <cellStyle name="Normal 4 4 3 2 2 3 2" xfId="4327"/>
    <cellStyle name="Normal 4 4 3 2 2 3 2 2" xfId="11442"/>
    <cellStyle name="Normal 4 4 3 2 2 3 2 2 2" xfId="26807"/>
    <cellStyle name="Normal 4 4 3 2 2 3 2 3" xfId="26806"/>
    <cellStyle name="Normal 4 4 3 2 2 3 2 4" xfId="37527"/>
    <cellStyle name="Normal 4 4 3 2 2 3 2 5" xfId="44642"/>
    <cellStyle name="Normal 4 4 3 2 2 3 2 6" xfId="51757"/>
    <cellStyle name="Normal 4 4 3 2 2 3 2 7" xfId="58872"/>
    <cellStyle name="Normal 4 4 3 2 2 3 3" xfId="6698"/>
    <cellStyle name="Normal 4 4 3 2 2 3 3 2" xfId="13813"/>
    <cellStyle name="Normal 4 4 3 2 2 3 3 2 2" xfId="26809"/>
    <cellStyle name="Normal 4 4 3 2 2 3 3 3" xfId="26808"/>
    <cellStyle name="Normal 4 4 3 2 2 3 3 4" xfId="39898"/>
    <cellStyle name="Normal 4 4 3 2 2 3 3 5" xfId="47013"/>
    <cellStyle name="Normal 4 4 3 2 2 3 3 6" xfId="54128"/>
    <cellStyle name="Normal 4 4 3 2 2 3 3 7" xfId="61243"/>
    <cellStyle name="Normal 4 4 3 2 2 3 4" xfId="9075"/>
    <cellStyle name="Normal 4 4 3 2 2 3 4 2" xfId="26810"/>
    <cellStyle name="Normal 4 4 3 2 2 3 5" xfId="16190"/>
    <cellStyle name="Normal 4 4 3 2 2 3 5 2" xfId="26811"/>
    <cellStyle name="Normal 4 4 3 2 2 3 6" xfId="26805"/>
    <cellStyle name="Normal 4 4 3 2 2 3 7" xfId="35159"/>
    <cellStyle name="Normal 4 4 3 2 2 3 8" xfId="42275"/>
    <cellStyle name="Normal 4 4 3 2 2 3 9" xfId="49390"/>
    <cellStyle name="Normal 4 4 3 2 2 4" xfId="2739"/>
    <cellStyle name="Normal 4 4 3 2 2 4 2" xfId="9854"/>
    <cellStyle name="Normal 4 4 3 2 2 4 2 2" xfId="26813"/>
    <cellStyle name="Normal 4 4 3 2 2 4 3" xfId="26812"/>
    <cellStyle name="Normal 4 4 3 2 2 4 4" xfId="35939"/>
    <cellStyle name="Normal 4 4 3 2 2 4 5" xfId="43054"/>
    <cellStyle name="Normal 4 4 3 2 2 4 6" xfId="50169"/>
    <cellStyle name="Normal 4 4 3 2 2 4 7" xfId="57284"/>
    <cellStyle name="Normal 4 4 3 2 2 5" xfId="5110"/>
    <cellStyle name="Normal 4 4 3 2 2 5 2" xfId="12225"/>
    <cellStyle name="Normal 4 4 3 2 2 5 2 2" xfId="26815"/>
    <cellStyle name="Normal 4 4 3 2 2 5 3" xfId="26814"/>
    <cellStyle name="Normal 4 4 3 2 2 5 4" xfId="38310"/>
    <cellStyle name="Normal 4 4 3 2 2 5 5" xfId="45425"/>
    <cellStyle name="Normal 4 4 3 2 2 5 6" xfId="52540"/>
    <cellStyle name="Normal 4 4 3 2 2 5 7" xfId="59655"/>
    <cellStyle name="Normal 4 4 3 2 2 6" xfId="7487"/>
    <cellStyle name="Normal 4 4 3 2 2 6 2" xfId="26816"/>
    <cellStyle name="Normal 4 4 3 2 2 7" xfId="14602"/>
    <cellStyle name="Normal 4 4 3 2 2 7 2" xfId="26817"/>
    <cellStyle name="Normal 4 4 3 2 2 8" xfId="26797"/>
    <cellStyle name="Normal 4 4 3 2 2 9" xfId="33571"/>
    <cellStyle name="Normal 4 4 3 2 3" xfId="564"/>
    <cellStyle name="Normal 4 4 3 2 3 10" xfId="40882"/>
    <cellStyle name="Normal 4 4 3 2 3 11" xfId="47997"/>
    <cellStyle name="Normal 4 4 3 2 3 12" xfId="55112"/>
    <cellStyle name="Normal 4 4 3 2 3 2" xfId="1365"/>
    <cellStyle name="Normal 4 4 3 2 3 2 10" xfId="55911"/>
    <cellStyle name="Normal 4 4 3 2 3 2 2" xfId="3733"/>
    <cellStyle name="Normal 4 4 3 2 3 2 2 2" xfId="10848"/>
    <cellStyle name="Normal 4 4 3 2 3 2 2 2 2" xfId="26821"/>
    <cellStyle name="Normal 4 4 3 2 3 2 2 3" xfId="26820"/>
    <cellStyle name="Normal 4 4 3 2 3 2 2 4" xfId="36933"/>
    <cellStyle name="Normal 4 4 3 2 3 2 2 5" xfId="44048"/>
    <cellStyle name="Normal 4 4 3 2 3 2 2 6" xfId="51163"/>
    <cellStyle name="Normal 4 4 3 2 3 2 2 7" xfId="58278"/>
    <cellStyle name="Normal 4 4 3 2 3 2 3" xfId="6104"/>
    <cellStyle name="Normal 4 4 3 2 3 2 3 2" xfId="13219"/>
    <cellStyle name="Normal 4 4 3 2 3 2 3 2 2" xfId="26823"/>
    <cellStyle name="Normal 4 4 3 2 3 2 3 3" xfId="26822"/>
    <cellStyle name="Normal 4 4 3 2 3 2 3 4" xfId="39304"/>
    <cellStyle name="Normal 4 4 3 2 3 2 3 5" xfId="46419"/>
    <cellStyle name="Normal 4 4 3 2 3 2 3 6" xfId="53534"/>
    <cellStyle name="Normal 4 4 3 2 3 2 3 7" xfId="60649"/>
    <cellStyle name="Normal 4 4 3 2 3 2 4" xfId="8481"/>
    <cellStyle name="Normal 4 4 3 2 3 2 4 2" xfId="26824"/>
    <cellStyle name="Normal 4 4 3 2 3 2 5" xfId="15596"/>
    <cellStyle name="Normal 4 4 3 2 3 2 5 2" xfId="26825"/>
    <cellStyle name="Normal 4 4 3 2 3 2 6" xfId="26819"/>
    <cellStyle name="Normal 4 4 3 2 3 2 7" xfId="34565"/>
    <cellStyle name="Normal 4 4 3 2 3 2 8" xfId="41681"/>
    <cellStyle name="Normal 4 4 3 2 3 2 9" xfId="48796"/>
    <cellStyle name="Normal 4 4 3 2 3 3" xfId="2155"/>
    <cellStyle name="Normal 4 4 3 2 3 3 10" xfId="56700"/>
    <cellStyle name="Normal 4 4 3 2 3 3 2" xfId="4522"/>
    <cellStyle name="Normal 4 4 3 2 3 3 2 2" xfId="11637"/>
    <cellStyle name="Normal 4 4 3 2 3 3 2 2 2" xfId="26828"/>
    <cellStyle name="Normal 4 4 3 2 3 3 2 3" xfId="26827"/>
    <cellStyle name="Normal 4 4 3 2 3 3 2 4" xfId="37722"/>
    <cellStyle name="Normal 4 4 3 2 3 3 2 5" xfId="44837"/>
    <cellStyle name="Normal 4 4 3 2 3 3 2 6" xfId="51952"/>
    <cellStyle name="Normal 4 4 3 2 3 3 2 7" xfId="59067"/>
    <cellStyle name="Normal 4 4 3 2 3 3 3" xfId="6893"/>
    <cellStyle name="Normal 4 4 3 2 3 3 3 2" xfId="14008"/>
    <cellStyle name="Normal 4 4 3 2 3 3 3 2 2" xfId="26830"/>
    <cellStyle name="Normal 4 4 3 2 3 3 3 3" xfId="26829"/>
    <cellStyle name="Normal 4 4 3 2 3 3 3 4" xfId="40093"/>
    <cellStyle name="Normal 4 4 3 2 3 3 3 5" xfId="47208"/>
    <cellStyle name="Normal 4 4 3 2 3 3 3 6" xfId="54323"/>
    <cellStyle name="Normal 4 4 3 2 3 3 3 7" xfId="61438"/>
    <cellStyle name="Normal 4 4 3 2 3 3 4" xfId="9270"/>
    <cellStyle name="Normal 4 4 3 2 3 3 4 2" xfId="26831"/>
    <cellStyle name="Normal 4 4 3 2 3 3 5" xfId="16385"/>
    <cellStyle name="Normal 4 4 3 2 3 3 5 2" xfId="26832"/>
    <cellStyle name="Normal 4 4 3 2 3 3 6" xfId="26826"/>
    <cellStyle name="Normal 4 4 3 2 3 3 7" xfId="35354"/>
    <cellStyle name="Normal 4 4 3 2 3 3 8" xfId="42470"/>
    <cellStyle name="Normal 4 4 3 2 3 3 9" xfId="49585"/>
    <cellStyle name="Normal 4 4 3 2 3 4" xfId="2934"/>
    <cellStyle name="Normal 4 4 3 2 3 4 2" xfId="10049"/>
    <cellStyle name="Normal 4 4 3 2 3 4 2 2" xfId="26834"/>
    <cellStyle name="Normal 4 4 3 2 3 4 3" xfId="26833"/>
    <cellStyle name="Normal 4 4 3 2 3 4 4" xfId="36134"/>
    <cellStyle name="Normal 4 4 3 2 3 4 5" xfId="43249"/>
    <cellStyle name="Normal 4 4 3 2 3 4 6" xfId="50364"/>
    <cellStyle name="Normal 4 4 3 2 3 4 7" xfId="57479"/>
    <cellStyle name="Normal 4 4 3 2 3 5" xfId="5305"/>
    <cellStyle name="Normal 4 4 3 2 3 5 2" xfId="12420"/>
    <cellStyle name="Normal 4 4 3 2 3 5 2 2" xfId="26836"/>
    <cellStyle name="Normal 4 4 3 2 3 5 3" xfId="26835"/>
    <cellStyle name="Normal 4 4 3 2 3 5 4" xfId="38505"/>
    <cellStyle name="Normal 4 4 3 2 3 5 5" xfId="45620"/>
    <cellStyle name="Normal 4 4 3 2 3 5 6" xfId="52735"/>
    <cellStyle name="Normal 4 4 3 2 3 5 7" xfId="59850"/>
    <cellStyle name="Normal 4 4 3 2 3 6" xfId="7682"/>
    <cellStyle name="Normal 4 4 3 2 3 6 2" xfId="26837"/>
    <cellStyle name="Normal 4 4 3 2 3 7" xfId="14797"/>
    <cellStyle name="Normal 4 4 3 2 3 7 2" xfId="26838"/>
    <cellStyle name="Normal 4 4 3 2 3 8" xfId="26818"/>
    <cellStyle name="Normal 4 4 3 2 3 9" xfId="33766"/>
    <cellStyle name="Normal 4 4 3 2 4" xfId="721"/>
    <cellStyle name="Normal 4 4 3 2 4 10" xfId="41039"/>
    <cellStyle name="Normal 4 4 3 2 4 11" xfId="48154"/>
    <cellStyle name="Normal 4 4 3 2 4 12" xfId="55269"/>
    <cellStyle name="Normal 4 4 3 2 4 2" xfId="1522"/>
    <cellStyle name="Normal 4 4 3 2 4 2 10" xfId="56068"/>
    <cellStyle name="Normal 4 4 3 2 4 2 2" xfId="3890"/>
    <cellStyle name="Normal 4 4 3 2 4 2 2 2" xfId="11005"/>
    <cellStyle name="Normal 4 4 3 2 4 2 2 2 2" xfId="26842"/>
    <cellStyle name="Normal 4 4 3 2 4 2 2 3" xfId="26841"/>
    <cellStyle name="Normal 4 4 3 2 4 2 2 4" xfId="37090"/>
    <cellStyle name="Normal 4 4 3 2 4 2 2 5" xfId="44205"/>
    <cellStyle name="Normal 4 4 3 2 4 2 2 6" xfId="51320"/>
    <cellStyle name="Normal 4 4 3 2 4 2 2 7" xfId="58435"/>
    <cellStyle name="Normal 4 4 3 2 4 2 3" xfId="6261"/>
    <cellStyle name="Normal 4 4 3 2 4 2 3 2" xfId="13376"/>
    <cellStyle name="Normal 4 4 3 2 4 2 3 2 2" xfId="26844"/>
    <cellStyle name="Normal 4 4 3 2 4 2 3 3" xfId="26843"/>
    <cellStyle name="Normal 4 4 3 2 4 2 3 4" xfId="39461"/>
    <cellStyle name="Normal 4 4 3 2 4 2 3 5" xfId="46576"/>
    <cellStyle name="Normal 4 4 3 2 4 2 3 6" xfId="53691"/>
    <cellStyle name="Normal 4 4 3 2 4 2 3 7" xfId="60806"/>
    <cellStyle name="Normal 4 4 3 2 4 2 4" xfId="8638"/>
    <cellStyle name="Normal 4 4 3 2 4 2 4 2" xfId="26845"/>
    <cellStyle name="Normal 4 4 3 2 4 2 5" xfId="15753"/>
    <cellStyle name="Normal 4 4 3 2 4 2 5 2" xfId="26846"/>
    <cellStyle name="Normal 4 4 3 2 4 2 6" xfId="26840"/>
    <cellStyle name="Normal 4 4 3 2 4 2 7" xfId="34722"/>
    <cellStyle name="Normal 4 4 3 2 4 2 8" xfId="41838"/>
    <cellStyle name="Normal 4 4 3 2 4 2 9" xfId="48953"/>
    <cellStyle name="Normal 4 4 3 2 4 3" xfId="2312"/>
    <cellStyle name="Normal 4 4 3 2 4 3 10" xfId="56857"/>
    <cellStyle name="Normal 4 4 3 2 4 3 2" xfId="4679"/>
    <cellStyle name="Normal 4 4 3 2 4 3 2 2" xfId="11794"/>
    <cellStyle name="Normal 4 4 3 2 4 3 2 2 2" xfId="26849"/>
    <cellStyle name="Normal 4 4 3 2 4 3 2 3" xfId="26848"/>
    <cellStyle name="Normal 4 4 3 2 4 3 2 4" xfId="37879"/>
    <cellStyle name="Normal 4 4 3 2 4 3 2 5" xfId="44994"/>
    <cellStyle name="Normal 4 4 3 2 4 3 2 6" xfId="52109"/>
    <cellStyle name="Normal 4 4 3 2 4 3 2 7" xfId="59224"/>
    <cellStyle name="Normal 4 4 3 2 4 3 3" xfId="7050"/>
    <cellStyle name="Normal 4 4 3 2 4 3 3 2" xfId="14165"/>
    <cellStyle name="Normal 4 4 3 2 4 3 3 2 2" xfId="26851"/>
    <cellStyle name="Normal 4 4 3 2 4 3 3 3" xfId="26850"/>
    <cellStyle name="Normal 4 4 3 2 4 3 3 4" xfId="40250"/>
    <cellStyle name="Normal 4 4 3 2 4 3 3 5" xfId="47365"/>
    <cellStyle name="Normal 4 4 3 2 4 3 3 6" xfId="54480"/>
    <cellStyle name="Normal 4 4 3 2 4 3 3 7" xfId="61595"/>
    <cellStyle name="Normal 4 4 3 2 4 3 4" xfId="9427"/>
    <cellStyle name="Normal 4 4 3 2 4 3 4 2" xfId="26852"/>
    <cellStyle name="Normal 4 4 3 2 4 3 5" xfId="16542"/>
    <cellStyle name="Normal 4 4 3 2 4 3 5 2" xfId="26853"/>
    <cellStyle name="Normal 4 4 3 2 4 3 6" xfId="26847"/>
    <cellStyle name="Normal 4 4 3 2 4 3 7" xfId="35511"/>
    <cellStyle name="Normal 4 4 3 2 4 3 8" xfId="42627"/>
    <cellStyle name="Normal 4 4 3 2 4 3 9" xfId="49742"/>
    <cellStyle name="Normal 4 4 3 2 4 4" xfId="3091"/>
    <cellStyle name="Normal 4 4 3 2 4 4 2" xfId="10206"/>
    <cellStyle name="Normal 4 4 3 2 4 4 2 2" xfId="26855"/>
    <cellStyle name="Normal 4 4 3 2 4 4 3" xfId="26854"/>
    <cellStyle name="Normal 4 4 3 2 4 4 4" xfId="36291"/>
    <cellStyle name="Normal 4 4 3 2 4 4 5" xfId="43406"/>
    <cellStyle name="Normal 4 4 3 2 4 4 6" xfId="50521"/>
    <cellStyle name="Normal 4 4 3 2 4 4 7" xfId="57636"/>
    <cellStyle name="Normal 4 4 3 2 4 5" xfId="5462"/>
    <cellStyle name="Normal 4 4 3 2 4 5 2" xfId="12577"/>
    <cellStyle name="Normal 4 4 3 2 4 5 2 2" xfId="26857"/>
    <cellStyle name="Normal 4 4 3 2 4 5 3" xfId="26856"/>
    <cellStyle name="Normal 4 4 3 2 4 5 4" xfId="38662"/>
    <cellStyle name="Normal 4 4 3 2 4 5 5" xfId="45777"/>
    <cellStyle name="Normal 4 4 3 2 4 5 6" xfId="52892"/>
    <cellStyle name="Normal 4 4 3 2 4 5 7" xfId="60007"/>
    <cellStyle name="Normal 4 4 3 2 4 6" xfId="7839"/>
    <cellStyle name="Normal 4 4 3 2 4 6 2" xfId="26858"/>
    <cellStyle name="Normal 4 4 3 2 4 7" xfId="14954"/>
    <cellStyle name="Normal 4 4 3 2 4 7 2" xfId="26859"/>
    <cellStyle name="Normal 4 4 3 2 4 8" xfId="26839"/>
    <cellStyle name="Normal 4 4 3 2 4 9" xfId="33923"/>
    <cellStyle name="Normal 4 4 3 2 5" xfId="975"/>
    <cellStyle name="Normal 4 4 3 2 5 10" xfId="55521"/>
    <cellStyle name="Normal 4 4 3 2 5 2" xfId="3343"/>
    <cellStyle name="Normal 4 4 3 2 5 2 2" xfId="10458"/>
    <cellStyle name="Normal 4 4 3 2 5 2 2 2" xfId="26862"/>
    <cellStyle name="Normal 4 4 3 2 5 2 3" xfId="26861"/>
    <cellStyle name="Normal 4 4 3 2 5 2 4" xfId="36543"/>
    <cellStyle name="Normal 4 4 3 2 5 2 5" xfId="43658"/>
    <cellStyle name="Normal 4 4 3 2 5 2 6" xfId="50773"/>
    <cellStyle name="Normal 4 4 3 2 5 2 7" xfId="57888"/>
    <cellStyle name="Normal 4 4 3 2 5 3" xfId="5714"/>
    <cellStyle name="Normal 4 4 3 2 5 3 2" xfId="12829"/>
    <cellStyle name="Normal 4 4 3 2 5 3 2 2" xfId="26864"/>
    <cellStyle name="Normal 4 4 3 2 5 3 3" xfId="26863"/>
    <cellStyle name="Normal 4 4 3 2 5 3 4" xfId="38914"/>
    <cellStyle name="Normal 4 4 3 2 5 3 5" xfId="46029"/>
    <cellStyle name="Normal 4 4 3 2 5 3 6" xfId="53144"/>
    <cellStyle name="Normal 4 4 3 2 5 3 7" xfId="60259"/>
    <cellStyle name="Normal 4 4 3 2 5 4" xfId="8091"/>
    <cellStyle name="Normal 4 4 3 2 5 4 2" xfId="26865"/>
    <cellStyle name="Normal 4 4 3 2 5 5" xfId="15206"/>
    <cellStyle name="Normal 4 4 3 2 5 5 2" xfId="26866"/>
    <cellStyle name="Normal 4 4 3 2 5 6" xfId="26860"/>
    <cellStyle name="Normal 4 4 3 2 5 7" xfId="34175"/>
    <cellStyle name="Normal 4 4 3 2 5 8" xfId="41291"/>
    <cellStyle name="Normal 4 4 3 2 5 9" xfId="48406"/>
    <cellStyle name="Normal 4 4 3 2 6" xfId="1765"/>
    <cellStyle name="Normal 4 4 3 2 6 10" xfId="56310"/>
    <cellStyle name="Normal 4 4 3 2 6 2" xfId="4132"/>
    <cellStyle name="Normal 4 4 3 2 6 2 2" xfId="11247"/>
    <cellStyle name="Normal 4 4 3 2 6 2 2 2" xfId="26869"/>
    <cellStyle name="Normal 4 4 3 2 6 2 3" xfId="26868"/>
    <cellStyle name="Normal 4 4 3 2 6 2 4" xfId="37332"/>
    <cellStyle name="Normal 4 4 3 2 6 2 5" xfId="44447"/>
    <cellStyle name="Normal 4 4 3 2 6 2 6" xfId="51562"/>
    <cellStyle name="Normal 4 4 3 2 6 2 7" xfId="58677"/>
    <cellStyle name="Normal 4 4 3 2 6 3" xfId="6503"/>
    <cellStyle name="Normal 4 4 3 2 6 3 2" xfId="13618"/>
    <cellStyle name="Normal 4 4 3 2 6 3 2 2" xfId="26871"/>
    <cellStyle name="Normal 4 4 3 2 6 3 3" xfId="26870"/>
    <cellStyle name="Normal 4 4 3 2 6 3 4" xfId="39703"/>
    <cellStyle name="Normal 4 4 3 2 6 3 5" xfId="46818"/>
    <cellStyle name="Normal 4 4 3 2 6 3 6" xfId="53933"/>
    <cellStyle name="Normal 4 4 3 2 6 3 7" xfId="61048"/>
    <cellStyle name="Normal 4 4 3 2 6 4" xfId="8880"/>
    <cellStyle name="Normal 4 4 3 2 6 4 2" xfId="26872"/>
    <cellStyle name="Normal 4 4 3 2 6 5" xfId="15995"/>
    <cellStyle name="Normal 4 4 3 2 6 5 2" xfId="26873"/>
    <cellStyle name="Normal 4 4 3 2 6 6" xfId="26867"/>
    <cellStyle name="Normal 4 4 3 2 6 7" xfId="34964"/>
    <cellStyle name="Normal 4 4 3 2 6 8" xfId="42080"/>
    <cellStyle name="Normal 4 4 3 2 6 9" xfId="49195"/>
    <cellStyle name="Normal 4 4 3 2 7" xfId="2544"/>
    <cellStyle name="Normal 4 4 3 2 7 2" xfId="9659"/>
    <cellStyle name="Normal 4 4 3 2 7 2 2" xfId="26875"/>
    <cellStyle name="Normal 4 4 3 2 7 3" xfId="26874"/>
    <cellStyle name="Normal 4 4 3 2 7 4" xfId="35744"/>
    <cellStyle name="Normal 4 4 3 2 7 5" xfId="42859"/>
    <cellStyle name="Normal 4 4 3 2 7 6" xfId="49974"/>
    <cellStyle name="Normal 4 4 3 2 7 7" xfId="57089"/>
    <cellStyle name="Normal 4 4 3 2 8" xfId="4915"/>
    <cellStyle name="Normal 4 4 3 2 8 2" xfId="12030"/>
    <cellStyle name="Normal 4 4 3 2 8 2 2" xfId="26877"/>
    <cellStyle name="Normal 4 4 3 2 8 3" xfId="26876"/>
    <cellStyle name="Normal 4 4 3 2 8 4" xfId="38115"/>
    <cellStyle name="Normal 4 4 3 2 8 5" xfId="45230"/>
    <cellStyle name="Normal 4 4 3 2 8 6" xfId="52345"/>
    <cellStyle name="Normal 4 4 3 2 8 7" xfId="59460"/>
    <cellStyle name="Normal 4 4 3 2 9" xfId="7292"/>
    <cellStyle name="Normal 4 4 3 2 9 2" xfId="26878"/>
    <cellStyle name="Normal 4 4 3 3" xfId="289"/>
    <cellStyle name="Normal 4 4 3 3 10" xfId="40607"/>
    <cellStyle name="Normal 4 4 3 3 11" xfId="47722"/>
    <cellStyle name="Normal 4 4 3 3 12" xfId="54837"/>
    <cellStyle name="Normal 4 4 3 3 2" xfId="1090"/>
    <cellStyle name="Normal 4 4 3 3 2 10" xfId="55636"/>
    <cellStyle name="Normal 4 4 3 3 2 2" xfId="3458"/>
    <cellStyle name="Normal 4 4 3 3 2 2 2" xfId="10573"/>
    <cellStyle name="Normal 4 4 3 3 2 2 2 2" xfId="26882"/>
    <cellStyle name="Normal 4 4 3 3 2 2 3" xfId="26881"/>
    <cellStyle name="Normal 4 4 3 3 2 2 4" xfId="36658"/>
    <cellStyle name="Normal 4 4 3 3 2 2 5" xfId="43773"/>
    <cellStyle name="Normal 4 4 3 3 2 2 6" xfId="50888"/>
    <cellStyle name="Normal 4 4 3 3 2 2 7" xfId="58003"/>
    <cellStyle name="Normal 4 4 3 3 2 3" xfId="5829"/>
    <cellStyle name="Normal 4 4 3 3 2 3 2" xfId="12944"/>
    <cellStyle name="Normal 4 4 3 3 2 3 2 2" xfId="26884"/>
    <cellStyle name="Normal 4 4 3 3 2 3 3" xfId="26883"/>
    <cellStyle name="Normal 4 4 3 3 2 3 4" xfId="39029"/>
    <cellStyle name="Normal 4 4 3 3 2 3 5" xfId="46144"/>
    <cellStyle name="Normal 4 4 3 3 2 3 6" xfId="53259"/>
    <cellStyle name="Normal 4 4 3 3 2 3 7" xfId="60374"/>
    <cellStyle name="Normal 4 4 3 3 2 4" xfId="8206"/>
    <cellStyle name="Normal 4 4 3 3 2 4 2" xfId="26885"/>
    <cellStyle name="Normal 4 4 3 3 2 5" xfId="15321"/>
    <cellStyle name="Normal 4 4 3 3 2 5 2" xfId="26886"/>
    <cellStyle name="Normal 4 4 3 3 2 6" xfId="26880"/>
    <cellStyle name="Normal 4 4 3 3 2 7" xfId="34290"/>
    <cellStyle name="Normal 4 4 3 3 2 8" xfId="41406"/>
    <cellStyle name="Normal 4 4 3 3 2 9" xfId="48521"/>
    <cellStyle name="Normal 4 4 3 3 3" xfId="1880"/>
    <cellStyle name="Normal 4 4 3 3 3 10" xfId="56425"/>
    <cellStyle name="Normal 4 4 3 3 3 2" xfId="4247"/>
    <cellStyle name="Normal 4 4 3 3 3 2 2" xfId="11362"/>
    <cellStyle name="Normal 4 4 3 3 3 2 2 2" xfId="26889"/>
    <cellStyle name="Normal 4 4 3 3 3 2 3" xfId="26888"/>
    <cellStyle name="Normal 4 4 3 3 3 2 4" xfId="37447"/>
    <cellStyle name="Normal 4 4 3 3 3 2 5" xfId="44562"/>
    <cellStyle name="Normal 4 4 3 3 3 2 6" xfId="51677"/>
    <cellStyle name="Normal 4 4 3 3 3 2 7" xfId="58792"/>
    <cellStyle name="Normal 4 4 3 3 3 3" xfId="6618"/>
    <cellStyle name="Normal 4 4 3 3 3 3 2" xfId="13733"/>
    <cellStyle name="Normal 4 4 3 3 3 3 2 2" xfId="26891"/>
    <cellStyle name="Normal 4 4 3 3 3 3 3" xfId="26890"/>
    <cellStyle name="Normal 4 4 3 3 3 3 4" xfId="39818"/>
    <cellStyle name="Normal 4 4 3 3 3 3 5" xfId="46933"/>
    <cellStyle name="Normal 4 4 3 3 3 3 6" xfId="54048"/>
    <cellStyle name="Normal 4 4 3 3 3 3 7" xfId="61163"/>
    <cellStyle name="Normal 4 4 3 3 3 4" xfId="8995"/>
    <cellStyle name="Normal 4 4 3 3 3 4 2" xfId="26892"/>
    <cellStyle name="Normal 4 4 3 3 3 5" xfId="16110"/>
    <cellStyle name="Normal 4 4 3 3 3 5 2" xfId="26893"/>
    <cellStyle name="Normal 4 4 3 3 3 6" xfId="26887"/>
    <cellStyle name="Normal 4 4 3 3 3 7" xfId="35079"/>
    <cellStyle name="Normal 4 4 3 3 3 8" xfId="42195"/>
    <cellStyle name="Normal 4 4 3 3 3 9" xfId="49310"/>
    <cellStyle name="Normal 4 4 3 3 4" xfId="2659"/>
    <cellStyle name="Normal 4 4 3 3 4 2" xfId="9774"/>
    <cellStyle name="Normal 4 4 3 3 4 2 2" xfId="26895"/>
    <cellStyle name="Normal 4 4 3 3 4 3" xfId="26894"/>
    <cellStyle name="Normal 4 4 3 3 4 4" xfId="35859"/>
    <cellStyle name="Normal 4 4 3 3 4 5" xfId="42974"/>
    <cellStyle name="Normal 4 4 3 3 4 6" xfId="50089"/>
    <cellStyle name="Normal 4 4 3 3 4 7" xfId="57204"/>
    <cellStyle name="Normal 4 4 3 3 5" xfId="5030"/>
    <cellStyle name="Normal 4 4 3 3 5 2" xfId="12145"/>
    <cellStyle name="Normal 4 4 3 3 5 2 2" xfId="26897"/>
    <cellStyle name="Normal 4 4 3 3 5 3" xfId="26896"/>
    <cellStyle name="Normal 4 4 3 3 5 4" xfId="38230"/>
    <cellStyle name="Normal 4 4 3 3 5 5" xfId="45345"/>
    <cellStyle name="Normal 4 4 3 3 5 6" xfId="52460"/>
    <cellStyle name="Normal 4 4 3 3 5 7" xfId="59575"/>
    <cellStyle name="Normal 4 4 3 3 6" xfId="7407"/>
    <cellStyle name="Normal 4 4 3 3 6 2" xfId="26898"/>
    <cellStyle name="Normal 4 4 3 3 7" xfId="14522"/>
    <cellStyle name="Normal 4 4 3 3 7 2" xfId="26899"/>
    <cellStyle name="Normal 4 4 3 3 8" xfId="26879"/>
    <cellStyle name="Normal 4 4 3 3 9" xfId="33491"/>
    <cellStyle name="Normal 4 4 3 4" xfId="484"/>
    <cellStyle name="Normal 4 4 3 4 10" xfId="40802"/>
    <cellStyle name="Normal 4 4 3 4 11" xfId="47917"/>
    <cellStyle name="Normal 4 4 3 4 12" xfId="55032"/>
    <cellStyle name="Normal 4 4 3 4 2" xfId="1285"/>
    <cellStyle name="Normal 4 4 3 4 2 10" xfId="55831"/>
    <cellStyle name="Normal 4 4 3 4 2 2" xfId="3653"/>
    <cellStyle name="Normal 4 4 3 4 2 2 2" xfId="10768"/>
    <cellStyle name="Normal 4 4 3 4 2 2 2 2" xfId="26903"/>
    <cellStyle name="Normal 4 4 3 4 2 2 3" xfId="26902"/>
    <cellStyle name="Normal 4 4 3 4 2 2 4" xfId="36853"/>
    <cellStyle name="Normal 4 4 3 4 2 2 5" xfId="43968"/>
    <cellStyle name="Normal 4 4 3 4 2 2 6" xfId="51083"/>
    <cellStyle name="Normal 4 4 3 4 2 2 7" xfId="58198"/>
    <cellStyle name="Normal 4 4 3 4 2 3" xfId="6024"/>
    <cellStyle name="Normal 4 4 3 4 2 3 2" xfId="13139"/>
    <cellStyle name="Normal 4 4 3 4 2 3 2 2" xfId="26905"/>
    <cellStyle name="Normal 4 4 3 4 2 3 3" xfId="26904"/>
    <cellStyle name="Normal 4 4 3 4 2 3 4" xfId="39224"/>
    <cellStyle name="Normal 4 4 3 4 2 3 5" xfId="46339"/>
    <cellStyle name="Normal 4 4 3 4 2 3 6" xfId="53454"/>
    <cellStyle name="Normal 4 4 3 4 2 3 7" xfId="60569"/>
    <cellStyle name="Normal 4 4 3 4 2 4" xfId="8401"/>
    <cellStyle name="Normal 4 4 3 4 2 4 2" xfId="26906"/>
    <cellStyle name="Normal 4 4 3 4 2 5" xfId="15516"/>
    <cellStyle name="Normal 4 4 3 4 2 5 2" xfId="26907"/>
    <cellStyle name="Normal 4 4 3 4 2 6" xfId="26901"/>
    <cellStyle name="Normal 4 4 3 4 2 7" xfId="34485"/>
    <cellStyle name="Normal 4 4 3 4 2 8" xfId="41601"/>
    <cellStyle name="Normal 4 4 3 4 2 9" xfId="48716"/>
    <cellStyle name="Normal 4 4 3 4 3" xfId="2075"/>
    <cellStyle name="Normal 4 4 3 4 3 10" xfId="56620"/>
    <cellStyle name="Normal 4 4 3 4 3 2" xfId="4442"/>
    <cellStyle name="Normal 4 4 3 4 3 2 2" xfId="11557"/>
    <cellStyle name="Normal 4 4 3 4 3 2 2 2" xfId="26910"/>
    <cellStyle name="Normal 4 4 3 4 3 2 3" xfId="26909"/>
    <cellStyle name="Normal 4 4 3 4 3 2 4" xfId="37642"/>
    <cellStyle name="Normal 4 4 3 4 3 2 5" xfId="44757"/>
    <cellStyle name="Normal 4 4 3 4 3 2 6" xfId="51872"/>
    <cellStyle name="Normal 4 4 3 4 3 2 7" xfId="58987"/>
    <cellStyle name="Normal 4 4 3 4 3 3" xfId="6813"/>
    <cellStyle name="Normal 4 4 3 4 3 3 2" xfId="13928"/>
    <cellStyle name="Normal 4 4 3 4 3 3 2 2" xfId="26912"/>
    <cellStyle name="Normal 4 4 3 4 3 3 3" xfId="26911"/>
    <cellStyle name="Normal 4 4 3 4 3 3 4" xfId="40013"/>
    <cellStyle name="Normal 4 4 3 4 3 3 5" xfId="47128"/>
    <cellStyle name="Normal 4 4 3 4 3 3 6" xfId="54243"/>
    <cellStyle name="Normal 4 4 3 4 3 3 7" xfId="61358"/>
    <cellStyle name="Normal 4 4 3 4 3 4" xfId="9190"/>
    <cellStyle name="Normal 4 4 3 4 3 4 2" xfId="26913"/>
    <cellStyle name="Normal 4 4 3 4 3 5" xfId="16305"/>
    <cellStyle name="Normal 4 4 3 4 3 5 2" xfId="26914"/>
    <cellStyle name="Normal 4 4 3 4 3 6" xfId="26908"/>
    <cellStyle name="Normal 4 4 3 4 3 7" xfId="35274"/>
    <cellStyle name="Normal 4 4 3 4 3 8" xfId="42390"/>
    <cellStyle name="Normal 4 4 3 4 3 9" xfId="49505"/>
    <cellStyle name="Normal 4 4 3 4 4" xfId="2854"/>
    <cellStyle name="Normal 4 4 3 4 4 2" xfId="9969"/>
    <cellStyle name="Normal 4 4 3 4 4 2 2" xfId="26916"/>
    <cellStyle name="Normal 4 4 3 4 4 3" xfId="26915"/>
    <cellStyle name="Normal 4 4 3 4 4 4" xfId="36054"/>
    <cellStyle name="Normal 4 4 3 4 4 5" xfId="43169"/>
    <cellStyle name="Normal 4 4 3 4 4 6" xfId="50284"/>
    <cellStyle name="Normal 4 4 3 4 4 7" xfId="57399"/>
    <cellStyle name="Normal 4 4 3 4 5" xfId="5225"/>
    <cellStyle name="Normal 4 4 3 4 5 2" xfId="12340"/>
    <cellStyle name="Normal 4 4 3 4 5 2 2" xfId="26918"/>
    <cellStyle name="Normal 4 4 3 4 5 3" xfId="26917"/>
    <cellStyle name="Normal 4 4 3 4 5 4" xfId="38425"/>
    <cellStyle name="Normal 4 4 3 4 5 5" xfId="45540"/>
    <cellStyle name="Normal 4 4 3 4 5 6" xfId="52655"/>
    <cellStyle name="Normal 4 4 3 4 5 7" xfId="59770"/>
    <cellStyle name="Normal 4 4 3 4 6" xfId="7602"/>
    <cellStyle name="Normal 4 4 3 4 6 2" xfId="26919"/>
    <cellStyle name="Normal 4 4 3 4 7" xfId="14717"/>
    <cellStyle name="Normal 4 4 3 4 7 2" xfId="26920"/>
    <cellStyle name="Normal 4 4 3 4 8" xfId="26900"/>
    <cellStyle name="Normal 4 4 3 4 9" xfId="33686"/>
    <cellStyle name="Normal 4 4 3 5" xfId="720"/>
    <cellStyle name="Normal 4 4 3 5 10" xfId="41038"/>
    <cellStyle name="Normal 4 4 3 5 11" xfId="48153"/>
    <cellStyle name="Normal 4 4 3 5 12" xfId="55268"/>
    <cellStyle name="Normal 4 4 3 5 2" xfId="1521"/>
    <cellStyle name="Normal 4 4 3 5 2 10" xfId="56067"/>
    <cellStyle name="Normal 4 4 3 5 2 2" xfId="3889"/>
    <cellStyle name="Normal 4 4 3 5 2 2 2" xfId="11004"/>
    <cellStyle name="Normal 4 4 3 5 2 2 2 2" xfId="26924"/>
    <cellStyle name="Normal 4 4 3 5 2 2 3" xfId="26923"/>
    <cellStyle name="Normal 4 4 3 5 2 2 4" xfId="37089"/>
    <cellStyle name="Normal 4 4 3 5 2 2 5" xfId="44204"/>
    <cellStyle name="Normal 4 4 3 5 2 2 6" xfId="51319"/>
    <cellStyle name="Normal 4 4 3 5 2 2 7" xfId="58434"/>
    <cellStyle name="Normal 4 4 3 5 2 3" xfId="6260"/>
    <cellStyle name="Normal 4 4 3 5 2 3 2" xfId="13375"/>
    <cellStyle name="Normal 4 4 3 5 2 3 2 2" xfId="26926"/>
    <cellStyle name="Normal 4 4 3 5 2 3 3" xfId="26925"/>
    <cellStyle name="Normal 4 4 3 5 2 3 4" xfId="39460"/>
    <cellStyle name="Normal 4 4 3 5 2 3 5" xfId="46575"/>
    <cellStyle name="Normal 4 4 3 5 2 3 6" xfId="53690"/>
    <cellStyle name="Normal 4 4 3 5 2 3 7" xfId="60805"/>
    <cellStyle name="Normal 4 4 3 5 2 4" xfId="8637"/>
    <cellStyle name="Normal 4 4 3 5 2 4 2" xfId="26927"/>
    <cellStyle name="Normal 4 4 3 5 2 5" xfId="15752"/>
    <cellStyle name="Normal 4 4 3 5 2 5 2" xfId="26928"/>
    <cellStyle name="Normal 4 4 3 5 2 6" xfId="26922"/>
    <cellStyle name="Normal 4 4 3 5 2 7" xfId="34721"/>
    <cellStyle name="Normal 4 4 3 5 2 8" xfId="41837"/>
    <cellStyle name="Normal 4 4 3 5 2 9" xfId="48952"/>
    <cellStyle name="Normal 4 4 3 5 3" xfId="2311"/>
    <cellStyle name="Normal 4 4 3 5 3 10" xfId="56856"/>
    <cellStyle name="Normal 4 4 3 5 3 2" xfId="4678"/>
    <cellStyle name="Normal 4 4 3 5 3 2 2" xfId="11793"/>
    <cellStyle name="Normal 4 4 3 5 3 2 2 2" xfId="26931"/>
    <cellStyle name="Normal 4 4 3 5 3 2 3" xfId="26930"/>
    <cellStyle name="Normal 4 4 3 5 3 2 4" xfId="37878"/>
    <cellStyle name="Normal 4 4 3 5 3 2 5" xfId="44993"/>
    <cellStyle name="Normal 4 4 3 5 3 2 6" xfId="52108"/>
    <cellStyle name="Normal 4 4 3 5 3 2 7" xfId="59223"/>
    <cellStyle name="Normal 4 4 3 5 3 3" xfId="7049"/>
    <cellStyle name="Normal 4 4 3 5 3 3 2" xfId="14164"/>
    <cellStyle name="Normal 4 4 3 5 3 3 2 2" xfId="26933"/>
    <cellStyle name="Normal 4 4 3 5 3 3 3" xfId="26932"/>
    <cellStyle name="Normal 4 4 3 5 3 3 4" xfId="40249"/>
    <cellStyle name="Normal 4 4 3 5 3 3 5" xfId="47364"/>
    <cellStyle name="Normal 4 4 3 5 3 3 6" xfId="54479"/>
    <cellStyle name="Normal 4 4 3 5 3 3 7" xfId="61594"/>
    <cellStyle name="Normal 4 4 3 5 3 4" xfId="9426"/>
    <cellStyle name="Normal 4 4 3 5 3 4 2" xfId="26934"/>
    <cellStyle name="Normal 4 4 3 5 3 5" xfId="16541"/>
    <cellStyle name="Normal 4 4 3 5 3 5 2" xfId="26935"/>
    <cellStyle name="Normal 4 4 3 5 3 6" xfId="26929"/>
    <cellStyle name="Normal 4 4 3 5 3 7" xfId="35510"/>
    <cellStyle name="Normal 4 4 3 5 3 8" xfId="42626"/>
    <cellStyle name="Normal 4 4 3 5 3 9" xfId="49741"/>
    <cellStyle name="Normal 4 4 3 5 4" xfId="3090"/>
    <cellStyle name="Normal 4 4 3 5 4 2" xfId="10205"/>
    <cellStyle name="Normal 4 4 3 5 4 2 2" xfId="26937"/>
    <cellStyle name="Normal 4 4 3 5 4 3" xfId="26936"/>
    <cellStyle name="Normal 4 4 3 5 4 4" xfId="36290"/>
    <cellStyle name="Normal 4 4 3 5 4 5" xfId="43405"/>
    <cellStyle name="Normal 4 4 3 5 4 6" xfId="50520"/>
    <cellStyle name="Normal 4 4 3 5 4 7" xfId="57635"/>
    <cellStyle name="Normal 4 4 3 5 5" xfId="5461"/>
    <cellStyle name="Normal 4 4 3 5 5 2" xfId="12576"/>
    <cellStyle name="Normal 4 4 3 5 5 2 2" xfId="26939"/>
    <cellStyle name="Normal 4 4 3 5 5 3" xfId="26938"/>
    <cellStyle name="Normal 4 4 3 5 5 4" xfId="38661"/>
    <cellStyle name="Normal 4 4 3 5 5 5" xfId="45776"/>
    <cellStyle name="Normal 4 4 3 5 5 6" xfId="52891"/>
    <cellStyle name="Normal 4 4 3 5 5 7" xfId="60006"/>
    <cellStyle name="Normal 4 4 3 5 6" xfId="7838"/>
    <cellStyle name="Normal 4 4 3 5 6 2" xfId="26940"/>
    <cellStyle name="Normal 4 4 3 5 7" xfId="14953"/>
    <cellStyle name="Normal 4 4 3 5 7 2" xfId="26941"/>
    <cellStyle name="Normal 4 4 3 5 8" xfId="26921"/>
    <cellStyle name="Normal 4 4 3 5 9" xfId="33922"/>
    <cellStyle name="Normal 4 4 3 6" xfId="895"/>
    <cellStyle name="Normal 4 4 3 6 10" xfId="55441"/>
    <cellStyle name="Normal 4 4 3 6 2" xfId="3263"/>
    <cellStyle name="Normal 4 4 3 6 2 2" xfId="10378"/>
    <cellStyle name="Normal 4 4 3 6 2 2 2" xfId="26944"/>
    <cellStyle name="Normal 4 4 3 6 2 3" xfId="26943"/>
    <cellStyle name="Normal 4 4 3 6 2 4" xfId="36463"/>
    <cellStyle name="Normal 4 4 3 6 2 5" xfId="43578"/>
    <cellStyle name="Normal 4 4 3 6 2 6" xfId="50693"/>
    <cellStyle name="Normal 4 4 3 6 2 7" xfId="57808"/>
    <cellStyle name="Normal 4 4 3 6 3" xfId="5634"/>
    <cellStyle name="Normal 4 4 3 6 3 2" xfId="12749"/>
    <cellStyle name="Normal 4 4 3 6 3 2 2" xfId="26946"/>
    <cellStyle name="Normal 4 4 3 6 3 3" xfId="26945"/>
    <cellStyle name="Normal 4 4 3 6 3 4" xfId="38834"/>
    <cellStyle name="Normal 4 4 3 6 3 5" xfId="45949"/>
    <cellStyle name="Normal 4 4 3 6 3 6" xfId="53064"/>
    <cellStyle name="Normal 4 4 3 6 3 7" xfId="60179"/>
    <cellStyle name="Normal 4 4 3 6 4" xfId="8011"/>
    <cellStyle name="Normal 4 4 3 6 4 2" xfId="26947"/>
    <cellStyle name="Normal 4 4 3 6 5" xfId="15126"/>
    <cellStyle name="Normal 4 4 3 6 5 2" xfId="26948"/>
    <cellStyle name="Normal 4 4 3 6 6" xfId="26942"/>
    <cellStyle name="Normal 4 4 3 6 7" xfId="34095"/>
    <cellStyle name="Normal 4 4 3 6 8" xfId="41211"/>
    <cellStyle name="Normal 4 4 3 6 9" xfId="48326"/>
    <cellStyle name="Normal 4 4 3 7" xfId="1685"/>
    <cellStyle name="Normal 4 4 3 7 10" xfId="56230"/>
    <cellStyle name="Normal 4 4 3 7 2" xfId="4052"/>
    <cellStyle name="Normal 4 4 3 7 2 2" xfId="11167"/>
    <cellStyle name="Normal 4 4 3 7 2 2 2" xfId="26951"/>
    <cellStyle name="Normal 4 4 3 7 2 3" xfId="26950"/>
    <cellStyle name="Normal 4 4 3 7 2 4" xfId="37252"/>
    <cellStyle name="Normal 4 4 3 7 2 5" xfId="44367"/>
    <cellStyle name="Normal 4 4 3 7 2 6" xfId="51482"/>
    <cellStyle name="Normal 4 4 3 7 2 7" xfId="58597"/>
    <cellStyle name="Normal 4 4 3 7 3" xfId="6423"/>
    <cellStyle name="Normal 4 4 3 7 3 2" xfId="13538"/>
    <cellStyle name="Normal 4 4 3 7 3 2 2" xfId="26953"/>
    <cellStyle name="Normal 4 4 3 7 3 3" xfId="26952"/>
    <cellStyle name="Normal 4 4 3 7 3 4" xfId="39623"/>
    <cellStyle name="Normal 4 4 3 7 3 5" xfId="46738"/>
    <cellStyle name="Normal 4 4 3 7 3 6" xfId="53853"/>
    <cellStyle name="Normal 4 4 3 7 3 7" xfId="60968"/>
    <cellStyle name="Normal 4 4 3 7 4" xfId="8800"/>
    <cellStyle name="Normal 4 4 3 7 4 2" xfId="26954"/>
    <cellStyle name="Normal 4 4 3 7 5" xfId="15915"/>
    <cellStyle name="Normal 4 4 3 7 5 2" xfId="26955"/>
    <cellStyle name="Normal 4 4 3 7 6" xfId="26949"/>
    <cellStyle name="Normal 4 4 3 7 7" xfId="34884"/>
    <cellStyle name="Normal 4 4 3 7 8" xfId="42000"/>
    <cellStyle name="Normal 4 4 3 7 9" xfId="49115"/>
    <cellStyle name="Normal 4 4 3 8" xfId="2464"/>
    <cellStyle name="Normal 4 4 3 8 2" xfId="9579"/>
    <cellStyle name="Normal 4 4 3 8 2 2" xfId="26957"/>
    <cellStyle name="Normal 4 4 3 8 3" xfId="26956"/>
    <cellStyle name="Normal 4 4 3 8 4" xfId="35664"/>
    <cellStyle name="Normal 4 4 3 8 5" xfId="42779"/>
    <cellStyle name="Normal 4 4 3 8 6" xfId="49894"/>
    <cellStyle name="Normal 4 4 3 8 7" xfId="57009"/>
    <cellStyle name="Normal 4 4 3 9" xfId="4835"/>
    <cellStyle name="Normal 4 4 3 9 2" xfId="11950"/>
    <cellStyle name="Normal 4 4 3 9 2 2" xfId="26959"/>
    <cellStyle name="Normal 4 4 3 9 3" xfId="26958"/>
    <cellStyle name="Normal 4 4 3 9 4" xfId="38035"/>
    <cellStyle name="Normal 4 4 3 9 5" xfId="45150"/>
    <cellStyle name="Normal 4 4 3 9 6" xfId="52265"/>
    <cellStyle name="Normal 4 4 3 9 7" xfId="59380"/>
    <cellStyle name="Normal 4 4 4" xfId="195"/>
    <cellStyle name="Normal 4 4 4 10" xfId="14432"/>
    <cellStyle name="Normal 4 4 4 10 2" xfId="26961"/>
    <cellStyle name="Normal 4 4 4 11" xfId="26960"/>
    <cellStyle name="Normal 4 4 4 12" xfId="33401"/>
    <cellStyle name="Normal 4 4 4 13" xfId="40517"/>
    <cellStyle name="Normal 4 4 4 14" xfId="47632"/>
    <cellStyle name="Normal 4 4 4 15" xfId="54747"/>
    <cellStyle name="Normal 4 4 4 2" xfId="394"/>
    <cellStyle name="Normal 4 4 4 2 10" xfId="40712"/>
    <cellStyle name="Normal 4 4 4 2 11" xfId="47827"/>
    <cellStyle name="Normal 4 4 4 2 12" xfId="54942"/>
    <cellStyle name="Normal 4 4 4 2 2" xfId="1195"/>
    <cellStyle name="Normal 4 4 4 2 2 10" xfId="55741"/>
    <cellStyle name="Normal 4 4 4 2 2 2" xfId="3563"/>
    <cellStyle name="Normal 4 4 4 2 2 2 2" xfId="10678"/>
    <cellStyle name="Normal 4 4 4 2 2 2 2 2" xfId="26965"/>
    <cellStyle name="Normal 4 4 4 2 2 2 3" xfId="26964"/>
    <cellStyle name="Normal 4 4 4 2 2 2 4" xfId="36763"/>
    <cellStyle name="Normal 4 4 4 2 2 2 5" xfId="43878"/>
    <cellStyle name="Normal 4 4 4 2 2 2 6" xfId="50993"/>
    <cellStyle name="Normal 4 4 4 2 2 2 7" xfId="58108"/>
    <cellStyle name="Normal 4 4 4 2 2 3" xfId="5934"/>
    <cellStyle name="Normal 4 4 4 2 2 3 2" xfId="13049"/>
    <cellStyle name="Normal 4 4 4 2 2 3 2 2" xfId="26967"/>
    <cellStyle name="Normal 4 4 4 2 2 3 3" xfId="26966"/>
    <cellStyle name="Normal 4 4 4 2 2 3 4" xfId="39134"/>
    <cellStyle name="Normal 4 4 4 2 2 3 5" xfId="46249"/>
    <cellStyle name="Normal 4 4 4 2 2 3 6" xfId="53364"/>
    <cellStyle name="Normal 4 4 4 2 2 3 7" xfId="60479"/>
    <cellStyle name="Normal 4 4 4 2 2 4" xfId="8311"/>
    <cellStyle name="Normal 4 4 4 2 2 4 2" xfId="26968"/>
    <cellStyle name="Normal 4 4 4 2 2 5" xfId="15426"/>
    <cellStyle name="Normal 4 4 4 2 2 5 2" xfId="26969"/>
    <cellStyle name="Normal 4 4 4 2 2 6" xfId="26963"/>
    <cellStyle name="Normal 4 4 4 2 2 7" xfId="34395"/>
    <cellStyle name="Normal 4 4 4 2 2 8" xfId="41511"/>
    <cellStyle name="Normal 4 4 4 2 2 9" xfId="48626"/>
    <cellStyle name="Normal 4 4 4 2 3" xfId="1985"/>
    <cellStyle name="Normal 4 4 4 2 3 10" xfId="56530"/>
    <cellStyle name="Normal 4 4 4 2 3 2" xfId="4352"/>
    <cellStyle name="Normal 4 4 4 2 3 2 2" xfId="11467"/>
    <cellStyle name="Normal 4 4 4 2 3 2 2 2" xfId="26972"/>
    <cellStyle name="Normal 4 4 4 2 3 2 3" xfId="26971"/>
    <cellStyle name="Normal 4 4 4 2 3 2 4" xfId="37552"/>
    <cellStyle name="Normal 4 4 4 2 3 2 5" xfId="44667"/>
    <cellStyle name="Normal 4 4 4 2 3 2 6" xfId="51782"/>
    <cellStyle name="Normal 4 4 4 2 3 2 7" xfId="58897"/>
    <cellStyle name="Normal 4 4 4 2 3 3" xfId="6723"/>
    <cellStyle name="Normal 4 4 4 2 3 3 2" xfId="13838"/>
    <cellStyle name="Normal 4 4 4 2 3 3 2 2" xfId="26974"/>
    <cellStyle name="Normal 4 4 4 2 3 3 3" xfId="26973"/>
    <cellStyle name="Normal 4 4 4 2 3 3 4" xfId="39923"/>
    <cellStyle name="Normal 4 4 4 2 3 3 5" xfId="47038"/>
    <cellStyle name="Normal 4 4 4 2 3 3 6" xfId="54153"/>
    <cellStyle name="Normal 4 4 4 2 3 3 7" xfId="61268"/>
    <cellStyle name="Normal 4 4 4 2 3 4" xfId="9100"/>
    <cellStyle name="Normal 4 4 4 2 3 4 2" xfId="26975"/>
    <cellStyle name="Normal 4 4 4 2 3 5" xfId="16215"/>
    <cellStyle name="Normal 4 4 4 2 3 5 2" xfId="26976"/>
    <cellStyle name="Normal 4 4 4 2 3 6" xfId="26970"/>
    <cellStyle name="Normal 4 4 4 2 3 7" xfId="35184"/>
    <cellStyle name="Normal 4 4 4 2 3 8" xfId="42300"/>
    <cellStyle name="Normal 4 4 4 2 3 9" xfId="49415"/>
    <cellStyle name="Normal 4 4 4 2 4" xfId="2764"/>
    <cellStyle name="Normal 4 4 4 2 4 2" xfId="9879"/>
    <cellStyle name="Normal 4 4 4 2 4 2 2" xfId="26978"/>
    <cellStyle name="Normal 4 4 4 2 4 3" xfId="26977"/>
    <cellStyle name="Normal 4 4 4 2 4 4" xfId="35964"/>
    <cellStyle name="Normal 4 4 4 2 4 5" xfId="43079"/>
    <cellStyle name="Normal 4 4 4 2 4 6" xfId="50194"/>
    <cellStyle name="Normal 4 4 4 2 4 7" xfId="57309"/>
    <cellStyle name="Normal 4 4 4 2 5" xfId="5135"/>
    <cellStyle name="Normal 4 4 4 2 5 2" xfId="12250"/>
    <cellStyle name="Normal 4 4 4 2 5 2 2" xfId="26980"/>
    <cellStyle name="Normal 4 4 4 2 5 3" xfId="26979"/>
    <cellStyle name="Normal 4 4 4 2 5 4" xfId="38335"/>
    <cellStyle name="Normal 4 4 4 2 5 5" xfId="45450"/>
    <cellStyle name="Normal 4 4 4 2 5 6" xfId="52565"/>
    <cellStyle name="Normal 4 4 4 2 5 7" xfId="59680"/>
    <cellStyle name="Normal 4 4 4 2 6" xfId="7512"/>
    <cellStyle name="Normal 4 4 4 2 6 2" xfId="26981"/>
    <cellStyle name="Normal 4 4 4 2 7" xfId="14627"/>
    <cellStyle name="Normal 4 4 4 2 7 2" xfId="26982"/>
    <cellStyle name="Normal 4 4 4 2 8" xfId="26962"/>
    <cellStyle name="Normal 4 4 4 2 9" xfId="33596"/>
    <cellStyle name="Normal 4 4 4 3" xfId="589"/>
    <cellStyle name="Normal 4 4 4 3 10" xfId="40907"/>
    <cellStyle name="Normal 4 4 4 3 11" xfId="48022"/>
    <cellStyle name="Normal 4 4 4 3 12" xfId="55137"/>
    <cellStyle name="Normal 4 4 4 3 2" xfId="1390"/>
    <cellStyle name="Normal 4 4 4 3 2 10" xfId="55936"/>
    <cellStyle name="Normal 4 4 4 3 2 2" xfId="3758"/>
    <cellStyle name="Normal 4 4 4 3 2 2 2" xfId="10873"/>
    <cellStyle name="Normal 4 4 4 3 2 2 2 2" xfId="26986"/>
    <cellStyle name="Normal 4 4 4 3 2 2 3" xfId="26985"/>
    <cellStyle name="Normal 4 4 4 3 2 2 4" xfId="36958"/>
    <cellStyle name="Normal 4 4 4 3 2 2 5" xfId="44073"/>
    <cellStyle name="Normal 4 4 4 3 2 2 6" xfId="51188"/>
    <cellStyle name="Normal 4 4 4 3 2 2 7" xfId="58303"/>
    <cellStyle name="Normal 4 4 4 3 2 3" xfId="6129"/>
    <cellStyle name="Normal 4 4 4 3 2 3 2" xfId="13244"/>
    <cellStyle name="Normal 4 4 4 3 2 3 2 2" xfId="26988"/>
    <cellStyle name="Normal 4 4 4 3 2 3 3" xfId="26987"/>
    <cellStyle name="Normal 4 4 4 3 2 3 4" xfId="39329"/>
    <cellStyle name="Normal 4 4 4 3 2 3 5" xfId="46444"/>
    <cellStyle name="Normal 4 4 4 3 2 3 6" xfId="53559"/>
    <cellStyle name="Normal 4 4 4 3 2 3 7" xfId="60674"/>
    <cellStyle name="Normal 4 4 4 3 2 4" xfId="8506"/>
    <cellStyle name="Normal 4 4 4 3 2 4 2" xfId="26989"/>
    <cellStyle name="Normal 4 4 4 3 2 5" xfId="15621"/>
    <cellStyle name="Normal 4 4 4 3 2 5 2" xfId="26990"/>
    <cellStyle name="Normal 4 4 4 3 2 6" xfId="26984"/>
    <cellStyle name="Normal 4 4 4 3 2 7" xfId="34590"/>
    <cellStyle name="Normal 4 4 4 3 2 8" xfId="41706"/>
    <cellStyle name="Normal 4 4 4 3 2 9" xfId="48821"/>
    <cellStyle name="Normal 4 4 4 3 3" xfId="2180"/>
    <cellStyle name="Normal 4 4 4 3 3 10" xfId="56725"/>
    <cellStyle name="Normal 4 4 4 3 3 2" xfId="4547"/>
    <cellStyle name="Normal 4 4 4 3 3 2 2" xfId="11662"/>
    <cellStyle name="Normal 4 4 4 3 3 2 2 2" xfId="26993"/>
    <cellStyle name="Normal 4 4 4 3 3 2 3" xfId="26992"/>
    <cellStyle name="Normal 4 4 4 3 3 2 4" xfId="37747"/>
    <cellStyle name="Normal 4 4 4 3 3 2 5" xfId="44862"/>
    <cellStyle name="Normal 4 4 4 3 3 2 6" xfId="51977"/>
    <cellStyle name="Normal 4 4 4 3 3 2 7" xfId="59092"/>
    <cellStyle name="Normal 4 4 4 3 3 3" xfId="6918"/>
    <cellStyle name="Normal 4 4 4 3 3 3 2" xfId="14033"/>
    <cellStyle name="Normal 4 4 4 3 3 3 2 2" xfId="26995"/>
    <cellStyle name="Normal 4 4 4 3 3 3 3" xfId="26994"/>
    <cellStyle name="Normal 4 4 4 3 3 3 4" xfId="40118"/>
    <cellStyle name="Normal 4 4 4 3 3 3 5" xfId="47233"/>
    <cellStyle name="Normal 4 4 4 3 3 3 6" xfId="54348"/>
    <cellStyle name="Normal 4 4 4 3 3 3 7" xfId="61463"/>
    <cellStyle name="Normal 4 4 4 3 3 4" xfId="9295"/>
    <cellStyle name="Normal 4 4 4 3 3 4 2" xfId="26996"/>
    <cellStyle name="Normal 4 4 4 3 3 5" xfId="16410"/>
    <cellStyle name="Normal 4 4 4 3 3 5 2" xfId="26997"/>
    <cellStyle name="Normal 4 4 4 3 3 6" xfId="26991"/>
    <cellStyle name="Normal 4 4 4 3 3 7" xfId="35379"/>
    <cellStyle name="Normal 4 4 4 3 3 8" xfId="42495"/>
    <cellStyle name="Normal 4 4 4 3 3 9" xfId="49610"/>
    <cellStyle name="Normal 4 4 4 3 4" xfId="2959"/>
    <cellStyle name="Normal 4 4 4 3 4 2" xfId="10074"/>
    <cellStyle name="Normal 4 4 4 3 4 2 2" xfId="26999"/>
    <cellStyle name="Normal 4 4 4 3 4 3" xfId="26998"/>
    <cellStyle name="Normal 4 4 4 3 4 4" xfId="36159"/>
    <cellStyle name="Normal 4 4 4 3 4 5" xfId="43274"/>
    <cellStyle name="Normal 4 4 4 3 4 6" xfId="50389"/>
    <cellStyle name="Normal 4 4 4 3 4 7" xfId="57504"/>
    <cellStyle name="Normal 4 4 4 3 5" xfId="5330"/>
    <cellStyle name="Normal 4 4 4 3 5 2" xfId="12445"/>
    <cellStyle name="Normal 4 4 4 3 5 2 2" xfId="27001"/>
    <cellStyle name="Normal 4 4 4 3 5 3" xfId="27000"/>
    <cellStyle name="Normal 4 4 4 3 5 4" xfId="38530"/>
    <cellStyle name="Normal 4 4 4 3 5 5" xfId="45645"/>
    <cellStyle name="Normal 4 4 4 3 5 6" xfId="52760"/>
    <cellStyle name="Normal 4 4 4 3 5 7" xfId="59875"/>
    <cellStyle name="Normal 4 4 4 3 6" xfId="7707"/>
    <cellStyle name="Normal 4 4 4 3 6 2" xfId="27002"/>
    <cellStyle name="Normal 4 4 4 3 7" xfId="14822"/>
    <cellStyle name="Normal 4 4 4 3 7 2" xfId="27003"/>
    <cellStyle name="Normal 4 4 4 3 8" xfId="26983"/>
    <cellStyle name="Normal 4 4 4 3 9" xfId="33791"/>
    <cellStyle name="Normal 4 4 4 4" xfId="722"/>
    <cellStyle name="Normal 4 4 4 4 10" xfId="41040"/>
    <cellStyle name="Normal 4 4 4 4 11" xfId="48155"/>
    <cellStyle name="Normal 4 4 4 4 12" xfId="55270"/>
    <cellStyle name="Normal 4 4 4 4 2" xfId="1523"/>
    <cellStyle name="Normal 4 4 4 4 2 10" xfId="56069"/>
    <cellStyle name="Normal 4 4 4 4 2 2" xfId="3891"/>
    <cellStyle name="Normal 4 4 4 4 2 2 2" xfId="11006"/>
    <cellStyle name="Normal 4 4 4 4 2 2 2 2" xfId="27007"/>
    <cellStyle name="Normal 4 4 4 4 2 2 3" xfId="27006"/>
    <cellStyle name="Normal 4 4 4 4 2 2 4" xfId="37091"/>
    <cellStyle name="Normal 4 4 4 4 2 2 5" xfId="44206"/>
    <cellStyle name="Normal 4 4 4 4 2 2 6" xfId="51321"/>
    <cellStyle name="Normal 4 4 4 4 2 2 7" xfId="58436"/>
    <cellStyle name="Normal 4 4 4 4 2 3" xfId="6262"/>
    <cellStyle name="Normal 4 4 4 4 2 3 2" xfId="13377"/>
    <cellStyle name="Normal 4 4 4 4 2 3 2 2" xfId="27009"/>
    <cellStyle name="Normal 4 4 4 4 2 3 3" xfId="27008"/>
    <cellStyle name="Normal 4 4 4 4 2 3 4" xfId="39462"/>
    <cellStyle name="Normal 4 4 4 4 2 3 5" xfId="46577"/>
    <cellStyle name="Normal 4 4 4 4 2 3 6" xfId="53692"/>
    <cellStyle name="Normal 4 4 4 4 2 3 7" xfId="60807"/>
    <cellStyle name="Normal 4 4 4 4 2 4" xfId="8639"/>
    <cellStyle name="Normal 4 4 4 4 2 4 2" xfId="27010"/>
    <cellStyle name="Normal 4 4 4 4 2 5" xfId="15754"/>
    <cellStyle name="Normal 4 4 4 4 2 5 2" xfId="27011"/>
    <cellStyle name="Normal 4 4 4 4 2 6" xfId="27005"/>
    <cellStyle name="Normal 4 4 4 4 2 7" xfId="34723"/>
    <cellStyle name="Normal 4 4 4 4 2 8" xfId="41839"/>
    <cellStyle name="Normal 4 4 4 4 2 9" xfId="48954"/>
    <cellStyle name="Normal 4 4 4 4 3" xfId="2313"/>
    <cellStyle name="Normal 4 4 4 4 3 10" xfId="56858"/>
    <cellStyle name="Normal 4 4 4 4 3 2" xfId="4680"/>
    <cellStyle name="Normal 4 4 4 4 3 2 2" xfId="11795"/>
    <cellStyle name="Normal 4 4 4 4 3 2 2 2" xfId="27014"/>
    <cellStyle name="Normal 4 4 4 4 3 2 3" xfId="27013"/>
    <cellStyle name="Normal 4 4 4 4 3 2 4" xfId="37880"/>
    <cellStyle name="Normal 4 4 4 4 3 2 5" xfId="44995"/>
    <cellStyle name="Normal 4 4 4 4 3 2 6" xfId="52110"/>
    <cellStyle name="Normal 4 4 4 4 3 2 7" xfId="59225"/>
    <cellStyle name="Normal 4 4 4 4 3 3" xfId="7051"/>
    <cellStyle name="Normal 4 4 4 4 3 3 2" xfId="14166"/>
    <cellStyle name="Normal 4 4 4 4 3 3 2 2" xfId="27016"/>
    <cellStyle name="Normal 4 4 4 4 3 3 3" xfId="27015"/>
    <cellStyle name="Normal 4 4 4 4 3 3 4" xfId="40251"/>
    <cellStyle name="Normal 4 4 4 4 3 3 5" xfId="47366"/>
    <cellStyle name="Normal 4 4 4 4 3 3 6" xfId="54481"/>
    <cellStyle name="Normal 4 4 4 4 3 3 7" xfId="61596"/>
    <cellStyle name="Normal 4 4 4 4 3 4" xfId="9428"/>
    <cellStyle name="Normal 4 4 4 4 3 4 2" xfId="27017"/>
    <cellStyle name="Normal 4 4 4 4 3 5" xfId="16543"/>
    <cellStyle name="Normal 4 4 4 4 3 5 2" xfId="27018"/>
    <cellStyle name="Normal 4 4 4 4 3 6" xfId="27012"/>
    <cellStyle name="Normal 4 4 4 4 3 7" xfId="35512"/>
    <cellStyle name="Normal 4 4 4 4 3 8" xfId="42628"/>
    <cellStyle name="Normal 4 4 4 4 3 9" xfId="49743"/>
    <cellStyle name="Normal 4 4 4 4 4" xfId="3092"/>
    <cellStyle name="Normal 4 4 4 4 4 2" xfId="10207"/>
    <cellStyle name="Normal 4 4 4 4 4 2 2" xfId="27020"/>
    <cellStyle name="Normal 4 4 4 4 4 3" xfId="27019"/>
    <cellStyle name="Normal 4 4 4 4 4 4" xfId="36292"/>
    <cellStyle name="Normal 4 4 4 4 4 5" xfId="43407"/>
    <cellStyle name="Normal 4 4 4 4 4 6" xfId="50522"/>
    <cellStyle name="Normal 4 4 4 4 4 7" xfId="57637"/>
    <cellStyle name="Normal 4 4 4 4 5" xfId="5463"/>
    <cellStyle name="Normal 4 4 4 4 5 2" xfId="12578"/>
    <cellStyle name="Normal 4 4 4 4 5 2 2" xfId="27022"/>
    <cellStyle name="Normal 4 4 4 4 5 3" xfId="27021"/>
    <cellStyle name="Normal 4 4 4 4 5 4" xfId="38663"/>
    <cellStyle name="Normal 4 4 4 4 5 5" xfId="45778"/>
    <cellStyle name="Normal 4 4 4 4 5 6" xfId="52893"/>
    <cellStyle name="Normal 4 4 4 4 5 7" xfId="60008"/>
    <cellStyle name="Normal 4 4 4 4 6" xfId="7840"/>
    <cellStyle name="Normal 4 4 4 4 6 2" xfId="27023"/>
    <cellStyle name="Normal 4 4 4 4 7" xfId="14955"/>
    <cellStyle name="Normal 4 4 4 4 7 2" xfId="27024"/>
    <cellStyle name="Normal 4 4 4 4 8" xfId="27004"/>
    <cellStyle name="Normal 4 4 4 4 9" xfId="33924"/>
    <cellStyle name="Normal 4 4 4 5" xfId="1000"/>
    <cellStyle name="Normal 4 4 4 5 10" xfId="55546"/>
    <cellStyle name="Normal 4 4 4 5 2" xfId="3368"/>
    <cellStyle name="Normal 4 4 4 5 2 2" xfId="10483"/>
    <cellStyle name="Normal 4 4 4 5 2 2 2" xfId="27027"/>
    <cellStyle name="Normal 4 4 4 5 2 3" xfId="27026"/>
    <cellStyle name="Normal 4 4 4 5 2 4" xfId="36568"/>
    <cellStyle name="Normal 4 4 4 5 2 5" xfId="43683"/>
    <cellStyle name="Normal 4 4 4 5 2 6" xfId="50798"/>
    <cellStyle name="Normal 4 4 4 5 2 7" xfId="57913"/>
    <cellStyle name="Normal 4 4 4 5 3" xfId="5739"/>
    <cellStyle name="Normal 4 4 4 5 3 2" xfId="12854"/>
    <cellStyle name="Normal 4 4 4 5 3 2 2" xfId="27029"/>
    <cellStyle name="Normal 4 4 4 5 3 3" xfId="27028"/>
    <cellStyle name="Normal 4 4 4 5 3 4" xfId="38939"/>
    <cellStyle name="Normal 4 4 4 5 3 5" xfId="46054"/>
    <cellStyle name="Normal 4 4 4 5 3 6" xfId="53169"/>
    <cellStyle name="Normal 4 4 4 5 3 7" xfId="60284"/>
    <cellStyle name="Normal 4 4 4 5 4" xfId="8116"/>
    <cellStyle name="Normal 4 4 4 5 4 2" xfId="27030"/>
    <cellStyle name="Normal 4 4 4 5 5" xfId="15231"/>
    <cellStyle name="Normal 4 4 4 5 5 2" xfId="27031"/>
    <cellStyle name="Normal 4 4 4 5 6" xfId="27025"/>
    <cellStyle name="Normal 4 4 4 5 7" xfId="34200"/>
    <cellStyle name="Normal 4 4 4 5 8" xfId="41316"/>
    <cellStyle name="Normal 4 4 4 5 9" xfId="48431"/>
    <cellStyle name="Normal 4 4 4 6" xfId="1790"/>
    <cellStyle name="Normal 4 4 4 6 10" xfId="56335"/>
    <cellStyle name="Normal 4 4 4 6 2" xfId="4157"/>
    <cellStyle name="Normal 4 4 4 6 2 2" xfId="11272"/>
    <cellStyle name="Normal 4 4 4 6 2 2 2" xfId="27034"/>
    <cellStyle name="Normal 4 4 4 6 2 3" xfId="27033"/>
    <cellStyle name="Normal 4 4 4 6 2 4" xfId="37357"/>
    <cellStyle name="Normal 4 4 4 6 2 5" xfId="44472"/>
    <cellStyle name="Normal 4 4 4 6 2 6" xfId="51587"/>
    <cellStyle name="Normal 4 4 4 6 2 7" xfId="58702"/>
    <cellStyle name="Normal 4 4 4 6 3" xfId="6528"/>
    <cellStyle name="Normal 4 4 4 6 3 2" xfId="13643"/>
    <cellStyle name="Normal 4 4 4 6 3 2 2" xfId="27036"/>
    <cellStyle name="Normal 4 4 4 6 3 3" xfId="27035"/>
    <cellStyle name="Normal 4 4 4 6 3 4" xfId="39728"/>
    <cellStyle name="Normal 4 4 4 6 3 5" xfId="46843"/>
    <cellStyle name="Normal 4 4 4 6 3 6" xfId="53958"/>
    <cellStyle name="Normal 4 4 4 6 3 7" xfId="61073"/>
    <cellStyle name="Normal 4 4 4 6 4" xfId="8905"/>
    <cellStyle name="Normal 4 4 4 6 4 2" xfId="27037"/>
    <cellStyle name="Normal 4 4 4 6 5" xfId="16020"/>
    <cellStyle name="Normal 4 4 4 6 5 2" xfId="27038"/>
    <cellStyle name="Normal 4 4 4 6 6" xfId="27032"/>
    <cellStyle name="Normal 4 4 4 6 7" xfId="34989"/>
    <cellStyle name="Normal 4 4 4 6 8" xfId="42105"/>
    <cellStyle name="Normal 4 4 4 6 9" xfId="49220"/>
    <cellStyle name="Normal 4 4 4 7" xfId="2569"/>
    <cellStyle name="Normal 4 4 4 7 2" xfId="9684"/>
    <cellStyle name="Normal 4 4 4 7 2 2" xfId="27040"/>
    <cellStyle name="Normal 4 4 4 7 3" xfId="27039"/>
    <cellStyle name="Normal 4 4 4 7 4" xfId="35769"/>
    <cellStyle name="Normal 4 4 4 7 5" xfId="42884"/>
    <cellStyle name="Normal 4 4 4 7 6" xfId="49999"/>
    <cellStyle name="Normal 4 4 4 7 7" xfId="57114"/>
    <cellStyle name="Normal 4 4 4 8" xfId="4940"/>
    <cellStyle name="Normal 4 4 4 8 2" xfId="12055"/>
    <cellStyle name="Normal 4 4 4 8 2 2" xfId="27042"/>
    <cellStyle name="Normal 4 4 4 8 3" xfId="27041"/>
    <cellStyle name="Normal 4 4 4 8 4" xfId="38140"/>
    <cellStyle name="Normal 4 4 4 8 5" xfId="45255"/>
    <cellStyle name="Normal 4 4 4 8 6" xfId="52370"/>
    <cellStyle name="Normal 4 4 4 8 7" xfId="59485"/>
    <cellStyle name="Normal 4 4 4 9" xfId="7317"/>
    <cellStyle name="Normal 4 4 4 9 2" xfId="27043"/>
    <cellStyle name="Normal 4 4 5" xfId="119"/>
    <cellStyle name="Normal 4 4 5 10" xfId="14359"/>
    <cellStyle name="Normal 4 4 5 10 2" xfId="27045"/>
    <cellStyle name="Normal 4 4 5 11" xfId="27044"/>
    <cellStyle name="Normal 4 4 5 12" xfId="33328"/>
    <cellStyle name="Normal 4 4 5 13" xfId="40444"/>
    <cellStyle name="Normal 4 4 5 14" xfId="47559"/>
    <cellStyle name="Normal 4 4 5 15" xfId="54674"/>
    <cellStyle name="Normal 4 4 5 2" xfId="321"/>
    <cellStyle name="Normal 4 4 5 2 10" xfId="40639"/>
    <cellStyle name="Normal 4 4 5 2 11" xfId="47754"/>
    <cellStyle name="Normal 4 4 5 2 12" xfId="54869"/>
    <cellStyle name="Normal 4 4 5 2 2" xfId="1122"/>
    <cellStyle name="Normal 4 4 5 2 2 10" xfId="55668"/>
    <cellStyle name="Normal 4 4 5 2 2 2" xfId="3490"/>
    <cellStyle name="Normal 4 4 5 2 2 2 2" xfId="10605"/>
    <cellStyle name="Normal 4 4 5 2 2 2 2 2" xfId="27049"/>
    <cellStyle name="Normal 4 4 5 2 2 2 3" xfId="27048"/>
    <cellStyle name="Normal 4 4 5 2 2 2 4" xfId="36690"/>
    <cellStyle name="Normal 4 4 5 2 2 2 5" xfId="43805"/>
    <cellStyle name="Normal 4 4 5 2 2 2 6" xfId="50920"/>
    <cellStyle name="Normal 4 4 5 2 2 2 7" xfId="58035"/>
    <cellStyle name="Normal 4 4 5 2 2 3" xfId="5861"/>
    <cellStyle name="Normal 4 4 5 2 2 3 2" xfId="12976"/>
    <cellStyle name="Normal 4 4 5 2 2 3 2 2" xfId="27051"/>
    <cellStyle name="Normal 4 4 5 2 2 3 3" xfId="27050"/>
    <cellStyle name="Normal 4 4 5 2 2 3 4" xfId="39061"/>
    <cellStyle name="Normal 4 4 5 2 2 3 5" xfId="46176"/>
    <cellStyle name="Normal 4 4 5 2 2 3 6" xfId="53291"/>
    <cellStyle name="Normal 4 4 5 2 2 3 7" xfId="60406"/>
    <cellStyle name="Normal 4 4 5 2 2 4" xfId="8238"/>
    <cellStyle name="Normal 4 4 5 2 2 4 2" xfId="27052"/>
    <cellStyle name="Normal 4 4 5 2 2 5" xfId="15353"/>
    <cellStyle name="Normal 4 4 5 2 2 5 2" xfId="27053"/>
    <cellStyle name="Normal 4 4 5 2 2 6" xfId="27047"/>
    <cellStyle name="Normal 4 4 5 2 2 7" xfId="34322"/>
    <cellStyle name="Normal 4 4 5 2 2 8" xfId="41438"/>
    <cellStyle name="Normal 4 4 5 2 2 9" xfId="48553"/>
    <cellStyle name="Normal 4 4 5 2 3" xfId="1912"/>
    <cellStyle name="Normal 4 4 5 2 3 10" xfId="56457"/>
    <cellStyle name="Normal 4 4 5 2 3 2" xfId="4279"/>
    <cellStyle name="Normal 4 4 5 2 3 2 2" xfId="11394"/>
    <cellStyle name="Normal 4 4 5 2 3 2 2 2" xfId="27056"/>
    <cellStyle name="Normal 4 4 5 2 3 2 3" xfId="27055"/>
    <cellStyle name="Normal 4 4 5 2 3 2 4" xfId="37479"/>
    <cellStyle name="Normal 4 4 5 2 3 2 5" xfId="44594"/>
    <cellStyle name="Normal 4 4 5 2 3 2 6" xfId="51709"/>
    <cellStyle name="Normal 4 4 5 2 3 2 7" xfId="58824"/>
    <cellStyle name="Normal 4 4 5 2 3 3" xfId="6650"/>
    <cellStyle name="Normal 4 4 5 2 3 3 2" xfId="13765"/>
    <cellStyle name="Normal 4 4 5 2 3 3 2 2" xfId="27058"/>
    <cellStyle name="Normal 4 4 5 2 3 3 3" xfId="27057"/>
    <cellStyle name="Normal 4 4 5 2 3 3 4" xfId="39850"/>
    <cellStyle name="Normal 4 4 5 2 3 3 5" xfId="46965"/>
    <cellStyle name="Normal 4 4 5 2 3 3 6" xfId="54080"/>
    <cellStyle name="Normal 4 4 5 2 3 3 7" xfId="61195"/>
    <cellStyle name="Normal 4 4 5 2 3 4" xfId="9027"/>
    <cellStyle name="Normal 4 4 5 2 3 4 2" xfId="27059"/>
    <cellStyle name="Normal 4 4 5 2 3 5" xfId="16142"/>
    <cellStyle name="Normal 4 4 5 2 3 5 2" xfId="27060"/>
    <cellStyle name="Normal 4 4 5 2 3 6" xfId="27054"/>
    <cellStyle name="Normal 4 4 5 2 3 7" xfId="35111"/>
    <cellStyle name="Normal 4 4 5 2 3 8" xfId="42227"/>
    <cellStyle name="Normal 4 4 5 2 3 9" xfId="49342"/>
    <cellStyle name="Normal 4 4 5 2 4" xfId="2691"/>
    <cellStyle name="Normal 4 4 5 2 4 2" xfId="9806"/>
    <cellStyle name="Normal 4 4 5 2 4 2 2" xfId="27062"/>
    <cellStyle name="Normal 4 4 5 2 4 3" xfId="27061"/>
    <cellStyle name="Normal 4 4 5 2 4 4" xfId="35891"/>
    <cellStyle name="Normal 4 4 5 2 4 5" xfId="43006"/>
    <cellStyle name="Normal 4 4 5 2 4 6" xfId="50121"/>
    <cellStyle name="Normal 4 4 5 2 4 7" xfId="57236"/>
    <cellStyle name="Normal 4 4 5 2 5" xfId="5062"/>
    <cellStyle name="Normal 4 4 5 2 5 2" xfId="12177"/>
    <cellStyle name="Normal 4 4 5 2 5 2 2" xfId="27064"/>
    <cellStyle name="Normal 4 4 5 2 5 3" xfId="27063"/>
    <cellStyle name="Normal 4 4 5 2 5 4" xfId="38262"/>
    <cellStyle name="Normal 4 4 5 2 5 5" xfId="45377"/>
    <cellStyle name="Normal 4 4 5 2 5 6" xfId="52492"/>
    <cellStyle name="Normal 4 4 5 2 5 7" xfId="59607"/>
    <cellStyle name="Normal 4 4 5 2 6" xfId="7439"/>
    <cellStyle name="Normal 4 4 5 2 6 2" xfId="27065"/>
    <cellStyle name="Normal 4 4 5 2 7" xfId="14554"/>
    <cellStyle name="Normal 4 4 5 2 7 2" xfId="27066"/>
    <cellStyle name="Normal 4 4 5 2 8" xfId="27046"/>
    <cellStyle name="Normal 4 4 5 2 9" xfId="33523"/>
    <cellStyle name="Normal 4 4 5 3" xfId="516"/>
    <cellStyle name="Normal 4 4 5 3 10" xfId="40834"/>
    <cellStyle name="Normal 4 4 5 3 11" xfId="47949"/>
    <cellStyle name="Normal 4 4 5 3 12" xfId="55064"/>
    <cellStyle name="Normal 4 4 5 3 2" xfId="1317"/>
    <cellStyle name="Normal 4 4 5 3 2 10" xfId="55863"/>
    <cellStyle name="Normal 4 4 5 3 2 2" xfId="3685"/>
    <cellStyle name="Normal 4 4 5 3 2 2 2" xfId="10800"/>
    <cellStyle name="Normal 4 4 5 3 2 2 2 2" xfId="27070"/>
    <cellStyle name="Normal 4 4 5 3 2 2 3" xfId="27069"/>
    <cellStyle name="Normal 4 4 5 3 2 2 4" xfId="36885"/>
    <cellStyle name="Normal 4 4 5 3 2 2 5" xfId="44000"/>
    <cellStyle name="Normal 4 4 5 3 2 2 6" xfId="51115"/>
    <cellStyle name="Normal 4 4 5 3 2 2 7" xfId="58230"/>
    <cellStyle name="Normal 4 4 5 3 2 3" xfId="6056"/>
    <cellStyle name="Normal 4 4 5 3 2 3 2" xfId="13171"/>
    <cellStyle name="Normal 4 4 5 3 2 3 2 2" xfId="27072"/>
    <cellStyle name="Normal 4 4 5 3 2 3 3" xfId="27071"/>
    <cellStyle name="Normal 4 4 5 3 2 3 4" xfId="39256"/>
    <cellStyle name="Normal 4 4 5 3 2 3 5" xfId="46371"/>
    <cellStyle name="Normal 4 4 5 3 2 3 6" xfId="53486"/>
    <cellStyle name="Normal 4 4 5 3 2 3 7" xfId="60601"/>
    <cellStyle name="Normal 4 4 5 3 2 4" xfId="8433"/>
    <cellStyle name="Normal 4 4 5 3 2 4 2" xfId="27073"/>
    <cellStyle name="Normal 4 4 5 3 2 5" xfId="15548"/>
    <cellStyle name="Normal 4 4 5 3 2 5 2" xfId="27074"/>
    <cellStyle name="Normal 4 4 5 3 2 6" xfId="27068"/>
    <cellStyle name="Normal 4 4 5 3 2 7" xfId="34517"/>
    <cellStyle name="Normal 4 4 5 3 2 8" xfId="41633"/>
    <cellStyle name="Normal 4 4 5 3 2 9" xfId="48748"/>
    <cellStyle name="Normal 4 4 5 3 3" xfId="2107"/>
    <cellStyle name="Normal 4 4 5 3 3 10" xfId="56652"/>
    <cellStyle name="Normal 4 4 5 3 3 2" xfId="4474"/>
    <cellStyle name="Normal 4 4 5 3 3 2 2" xfId="11589"/>
    <cellStyle name="Normal 4 4 5 3 3 2 2 2" xfId="27077"/>
    <cellStyle name="Normal 4 4 5 3 3 2 3" xfId="27076"/>
    <cellStyle name="Normal 4 4 5 3 3 2 4" xfId="37674"/>
    <cellStyle name="Normal 4 4 5 3 3 2 5" xfId="44789"/>
    <cellStyle name="Normal 4 4 5 3 3 2 6" xfId="51904"/>
    <cellStyle name="Normal 4 4 5 3 3 2 7" xfId="59019"/>
    <cellStyle name="Normal 4 4 5 3 3 3" xfId="6845"/>
    <cellStyle name="Normal 4 4 5 3 3 3 2" xfId="13960"/>
    <cellStyle name="Normal 4 4 5 3 3 3 2 2" xfId="27079"/>
    <cellStyle name="Normal 4 4 5 3 3 3 3" xfId="27078"/>
    <cellStyle name="Normal 4 4 5 3 3 3 4" xfId="40045"/>
    <cellStyle name="Normal 4 4 5 3 3 3 5" xfId="47160"/>
    <cellStyle name="Normal 4 4 5 3 3 3 6" xfId="54275"/>
    <cellStyle name="Normal 4 4 5 3 3 3 7" xfId="61390"/>
    <cellStyle name="Normal 4 4 5 3 3 4" xfId="9222"/>
    <cellStyle name="Normal 4 4 5 3 3 4 2" xfId="27080"/>
    <cellStyle name="Normal 4 4 5 3 3 5" xfId="16337"/>
    <cellStyle name="Normal 4 4 5 3 3 5 2" xfId="27081"/>
    <cellStyle name="Normal 4 4 5 3 3 6" xfId="27075"/>
    <cellStyle name="Normal 4 4 5 3 3 7" xfId="35306"/>
    <cellStyle name="Normal 4 4 5 3 3 8" xfId="42422"/>
    <cellStyle name="Normal 4 4 5 3 3 9" xfId="49537"/>
    <cellStyle name="Normal 4 4 5 3 4" xfId="2886"/>
    <cellStyle name="Normal 4 4 5 3 4 2" xfId="10001"/>
    <cellStyle name="Normal 4 4 5 3 4 2 2" xfId="27083"/>
    <cellStyle name="Normal 4 4 5 3 4 3" xfId="27082"/>
    <cellStyle name="Normal 4 4 5 3 4 4" xfId="36086"/>
    <cellStyle name="Normal 4 4 5 3 4 5" xfId="43201"/>
    <cellStyle name="Normal 4 4 5 3 4 6" xfId="50316"/>
    <cellStyle name="Normal 4 4 5 3 4 7" xfId="57431"/>
    <cellStyle name="Normal 4 4 5 3 5" xfId="5257"/>
    <cellStyle name="Normal 4 4 5 3 5 2" xfId="12372"/>
    <cellStyle name="Normal 4 4 5 3 5 2 2" xfId="27085"/>
    <cellStyle name="Normal 4 4 5 3 5 3" xfId="27084"/>
    <cellStyle name="Normal 4 4 5 3 5 4" xfId="38457"/>
    <cellStyle name="Normal 4 4 5 3 5 5" xfId="45572"/>
    <cellStyle name="Normal 4 4 5 3 5 6" xfId="52687"/>
    <cellStyle name="Normal 4 4 5 3 5 7" xfId="59802"/>
    <cellStyle name="Normal 4 4 5 3 6" xfId="7634"/>
    <cellStyle name="Normal 4 4 5 3 6 2" xfId="27086"/>
    <cellStyle name="Normal 4 4 5 3 7" xfId="14749"/>
    <cellStyle name="Normal 4 4 5 3 7 2" xfId="27087"/>
    <cellStyle name="Normal 4 4 5 3 8" xfId="27067"/>
    <cellStyle name="Normal 4 4 5 3 9" xfId="33718"/>
    <cellStyle name="Normal 4 4 5 4" xfId="723"/>
    <cellStyle name="Normal 4 4 5 4 10" xfId="41041"/>
    <cellStyle name="Normal 4 4 5 4 11" xfId="48156"/>
    <cellStyle name="Normal 4 4 5 4 12" xfId="55271"/>
    <cellStyle name="Normal 4 4 5 4 2" xfId="1524"/>
    <cellStyle name="Normal 4 4 5 4 2 10" xfId="56070"/>
    <cellStyle name="Normal 4 4 5 4 2 2" xfId="3892"/>
    <cellStyle name="Normal 4 4 5 4 2 2 2" xfId="11007"/>
    <cellStyle name="Normal 4 4 5 4 2 2 2 2" xfId="27091"/>
    <cellStyle name="Normal 4 4 5 4 2 2 3" xfId="27090"/>
    <cellStyle name="Normal 4 4 5 4 2 2 4" xfId="37092"/>
    <cellStyle name="Normal 4 4 5 4 2 2 5" xfId="44207"/>
    <cellStyle name="Normal 4 4 5 4 2 2 6" xfId="51322"/>
    <cellStyle name="Normal 4 4 5 4 2 2 7" xfId="58437"/>
    <cellStyle name="Normal 4 4 5 4 2 3" xfId="6263"/>
    <cellStyle name="Normal 4 4 5 4 2 3 2" xfId="13378"/>
    <cellStyle name="Normal 4 4 5 4 2 3 2 2" xfId="27093"/>
    <cellStyle name="Normal 4 4 5 4 2 3 3" xfId="27092"/>
    <cellStyle name="Normal 4 4 5 4 2 3 4" xfId="39463"/>
    <cellStyle name="Normal 4 4 5 4 2 3 5" xfId="46578"/>
    <cellStyle name="Normal 4 4 5 4 2 3 6" xfId="53693"/>
    <cellStyle name="Normal 4 4 5 4 2 3 7" xfId="60808"/>
    <cellStyle name="Normal 4 4 5 4 2 4" xfId="8640"/>
    <cellStyle name="Normal 4 4 5 4 2 4 2" xfId="27094"/>
    <cellStyle name="Normal 4 4 5 4 2 5" xfId="15755"/>
    <cellStyle name="Normal 4 4 5 4 2 5 2" xfId="27095"/>
    <cellStyle name="Normal 4 4 5 4 2 6" xfId="27089"/>
    <cellStyle name="Normal 4 4 5 4 2 7" xfId="34724"/>
    <cellStyle name="Normal 4 4 5 4 2 8" xfId="41840"/>
    <cellStyle name="Normal 4 4 5 4 2 9" xfId="48955"/>
    <cellStyle name="Normal 4 4 5 4 3" xfId="2314"/>
    <cellStyle name="Normal 4 4 5 4 3 10" xfId="56859"/>
    <cellStyle name="Normal 4 4 5 4 3 2" xfId="4681"/>
    <cellStyle name="Normal 4 4 5 4 3 2 2" xfId="11796"/>
    <cellStyle name="Normal 4 4 5 4 3 2 2 2" xfId="27098"/>
    <cellStyle name="Normal 4 4 5 4 3 2 3" xfId="27097"/>
    <cellStyle name="Normal 4 4 5 4 3 2 4" xfId="37881"/>
    <cellStyle name="Normal 4 4 5 4 3 2 5" xfId="44996"/>
    <cellStyle name="Normal 4 4 5 4 3 2 6" xfId="52111"/>
    <cellStyle name="Normal 4 4 5 4 3 2 7" xfId="59226"/>
    <cellStyle name="Normal 4 4 5 4 3 3" xfId="7052"/>
    <cellStyle name="Normal 4 4 5 4 3 3 2" xfId="14167"/>
    <cellStyle name="Normal 4 4 5 4 3 3 2 2" xfId="27100"/>
    <cellStyle name="Normal 4 4 5 4 3 3 3" xfId="27099"/>
    <cellStyle name="Normal 4 4 5 4 3 3 4" xfId="40252"/>
    <cellStyle name="Normal 4 4 5 4 3 3 5" xfId="47367"/>
    <cellStyle name="Normal 4 4 5 4 3 3 6" xfId="54482"/>
    <cellStyle name="Normal 4 4 5 4 3 3 7" xfId="61597"/>
    <cellStyle name="Normal 4 4 5 4 3 4" xfId="9429"/>
    <cellStyle name="Normal 4 4 5 4 3 4 2" xfId="27101"/>
    <cellStyle name="Normal 4 4 5 4 3 5" xfId="16544"/>
    <cellStyle name="Normal 4 4 5 4 3 5 2" xfId="27102"/>
    <cellStyle name="Normal 4 4 5 4 3 6" xfId="27096"/>
    <cellStyle name="Normal 4 4 5 4 3 7" xfId="35513"/>
    <cellStyle name="Normal 4 4 5 4 3 8" xfId="42629"/>
    <cellStyle name="Normal 4 4 5 4 3 9" xfId="49744"/>
    <cellStyle name="Normal 4 4 5 4 4" xfId="3093"/>
    <cellStyle name="Normal 4 4 5 4 4 2" xfId="10208"/>
    <cellStyle name="Normal 4 4 5 4 4 2 2" xfId="27104"/>
    <cellStyle name="Normal 4 4 5 4 4 3" xfId="27103"/>
    <cellStyle name="Normal 4 4 5 4 4 4" xfId="36293"/>
    <cellStyle name="Normal 4 4 5 4 4 5" xfId="43408"/>
    <cellStyle name="Normal 4 4 5 4 4 6" xfId="50523"/>
    <cellStyle name="Normal 4 4 5 4 4 7" xfId="57638"/>
    <cellStyle name="Normal 4 4 5 4 5" xfId="5464"/>
    <cellStyle name="Normal 4 4 5 4 5 2" xfId="12579"/>
    <cellStyle name="Normal 4 4 5 4 5 2 2" xfId="27106"/>
    <cellStyle name="Normal 4 4 5 4 5 3" xfId="27105"/>
    <cellStyle name="Normal 4 4 5 4 5 4" xfId="38664"/>
    <cellStyle name="Normal 4 4 5 4 5 5" xfId="45779"/>
    <cellStyle name="Normal 4 4 5 4 5 6" xfId="52894"/>
    <cellStyle name="Normal 4 4 5 4 5 7" xfId="60009"/>
    <cellStyle name="Normal 4 4 5 4 6" xfId="7841"/>
    <cellStyle name="Normal 4 4 5 4 6 2" xfId="27107"/>
    <cellStyle name="Normal 4 4 5 4 7" xfId="14956"/>
    <cellStyle name="Normal 4 4 5 4 7 2" xfId="27108"/>
    <cellStyle name="Normal 4 4 5 4 8" xfId="27088"/>
    <cellStyle name="Normal 4 4 5 4 9" xfId="33925"/>
    <cellStyle name="Normal 4 4 5 5" xfId="927"/>
    <cellStyle name="Normal 4 4 5 5 10" xfId="55473"/>
    <cellStyle name="Normal 4 4 5 5 2" xfId="3295"/>
    <cellStyle name="Normal 4 4 5 5 2 2" xfId="10410"/>
    <cellStyle name="Normal 4 4 5 5 2 2 2" xfId="27111"/>
    <cellStyle name="Normal 4 4 5 5 2 3" xfId="27110"/>
    <cellStyle name="Normal 4 4 5 5 2 4" xfId="36495"/>
    <cellStyle name="Normal 4 4 5 5 2 5" xfId="43610"/>
    <cellStyle name="Normal 4 4 5 5 2 6" xfId="50725"/>
    <cellStyle name="Normal 4 4 5 5 2 7" xfId="57840"/>
    <cellStyle name="Normal 4 4 5 5 3" xfId="5666"/>
    <cellStyle name="Normal 4 4 5 5 3 2" xfId="12781"/>
    <cellStyle name="Normal 4 4 5 5 3 2 2" xfId="27113"/>
    <cellStyle name="Normal 4 4 5 5 3 3" xfId="27112"/>
    <cellStyle name="Normal 4 4 5 5 3 4" xfId="38866"/>
    <cellStyle name="Normal 4 4 5 5 3 5" xfId="45981"/>
    <cellStyle name="Normal 4 4 5 5 3 6" xfId="53096"/>
    <cellStyle name="Normal 4 4 5 5 3 7" xfId="60211"/>
    <cellStyle name="Normal 4 4 5 5 4" xfId="8043"/>
    <cellStyle name="Normal 4 4 5 5 4 2" xfId="27114"/>
    <cellStyle name="Normal 4 4 5 5 5" xfId="15158"/>
    <cellStyle name="Normal 4 4 5 5 5 2" xfId="27115"/>
    <cellStyle name="Normal 4 4 5 5 6" xfId="27109"/>
    <cellStyle name="Normal 4 4 5 5 7" xfId="34127"/>
    <cellStyle name="Normal 4 4 5 5 8" xfId="41243"/>
    <cellStyle name="Normal 4 4 5 5 9" xfId="48358"/>
    <cellStyle name="Normal 4 4 5 6" xfId="1717"/>
    <cellStyle name="Normal 4 4 5 6 10" xfId="56262"/>
    <cellStyle name="Normal 4 4 5 6 2" xfId="4084"/>
    <cellStyle name="Normal 4 4 5 6 2 2" xfId="11199"/>
    <cellStyle name="Normal 4 4 5 6 2 2 2" xfId="27118"/>
    <cellStyle name="Normal 4 4 5 6 2 3" xfId="27117"/>
    <cellStyle name="Normal 4 4 5 6 2 4" xfId="37284"/>
    <cellStyle name="Normal 4 4 5 6 2 5" xfId="44399"/>
    <cellStyle name="Normal 4 4 5 6 2 6" xfId="51514"/>
    <cellStyle name="Normal 4 4 5 6 2 7" xfId="58629"/>
    <cellStyle name="Normal 4 4 5 6 3" xfId="6455"/>
    <cellStyle name="Normal 4 4 5 6 3 2" xfId="13570"/>
    <cellStyle name="Normal 4 4 5 6 3 2 2" xfId="27120"/>
    <cellStyle name="Normal 4 4 5 6 3 3" xfId="27119"/>
    <cellStyle name="Normal 4 4 5 6 3 4" xfId="39655"/>
    <cellStyle name="Normal 4 4 5 6 3 5" xfId="46770"/>
    <cellStyle name="Normal 4 4 5 6 3 6" xfId="53885"/>
    <cellStyle name="Normal 4 4 5 6 3 7" xfId="61000"/>
    <cellStyle name="Normal 4 4 5 6 4" xfId="8832"/>
    <cellStyle name="Normal 4 4 5 6 4 2" xfId="27121"/>
    <cellStyle name="Normal 4 4 5 6 5" xfId="15947"/>
    <cellStyle name="Normal 4 4 5 6 5 2" xfId="27122"/>
    <cellStyle name="Normal 4 4 5 6 6" xfId="27116"/>
    <cellStyle name="Normal 4 4 5 6 7" xfId="34916"/>
    <cellStyle name="Normal 4 4 5 6 8" xfId="42032"/>
    <cellStyle name="Normal 4 4 5 6 9" xfId="49147"/>
    <cellStyle name="Normal 4 4 5 7" xfId="2496"/>
    <cellStyle name="Normal 4 4 5 7 2" xfId="9611"/>
    <cellStyle name="Normal 4 4 5 7 2 2" xfId="27124"/>
    <cellStyle name="Normal 4 4 5 7 3" xfId="27123"/>
    <cellStyle name="Normal 4 4 5 7 4" xfId="35696"/>
    <cellStyle name="Normal 4 4 5 7 5" xfId="42811"/>
    <cellStyle name="Normal 4 4 5 7 6" xfId="49926"/>
    <cellStyle name="Normal 4 4 5 7 7" xfId="57041"/>
    <cellStyle name="Normal 4 4 5 8" xfId="4867"/>
    <cellStyle name="Normal 4 4 5 8 2" xfId="11982"/>
    <cellStyle name="Normal 4 4 5 8 2 2" xfId="27126"/>
    <cellStyle name="Normal 4 4 5 8 3" xfId="27125"/>
    <cellStyle name="Normal 4 4 5 8 4" xfId="38067"/>
    <cellStyle name="Normal 4 4 5 8 5" xfId="45182"/>
    <cellStyle name="Normal 4 4 5 8 6" xfId="52297"/>
    <cellStyle name="Normal 4 4 5 8 7" xfId="59412"/>
    <cellStyle name="Normal 4 4 5 9" xfId="7244"/>
    <cellStyle name="Normal 4 4 5 9 2" xfId="27127"/>
    <cellStyle name="Normal 4 4 6" xfId="227"/>
    <cellStyle name="Normal 4 4 6 10" xfId="40545"/>
    <cellStyle name="Normal 4 4 6 11" xfId="47660"/>
    <cellStyle name="Normal 4 4 6 12" xfId="54775"/>
    <cellStyle name="Normal 4 4 6 2" xfId="1028"/>
    <cellStyle name="Normal 4 4 6 2 10" xfId="55574"/>
    <cellStyle name="Normal 4 4 6 2 2" xfId="3396"/>
    <cellStyle name="Normal 4 4 6 2 2 2" xfId="10511"/>
    <cellStyle name="Normal 4 4 6 2 2 2 2" xfId="27131"/>
    <cellStyle name="Normal 4 4 6 2 2 3" xfId="27130"/>
    <cellStyle name="Normal 4 4 6 2 2 4" xfId="36596"/>
    <cellStyle name="Normal 4 4 6 2 2 5" xfId="43711"/>
    <cellStyle name="Normal 4 4 6 2 2 6" xfId="50826"/>
    <cellStyle name="Normal 4 4 6 2 2 7" xfId="57941"/>
    <cellStyle name="Normal 4 4 6 2 3" xfId="5767"/>
    <cellStyle name="Normal 4 4 6 2 3 2" xfId="12882"/>
    <cellStyle name="Normal 4 4 6 2 3 2 2" xfId="27133"/>
    <cellStyle name="Normal 4 4 6 2 3 3" xfId="27132"/>
    <cellStyle name="Normal 4 4 6 2 3 4" xfId="38967"/>
    <cellStyle name="Normal 4 4 6 2 3 5" xfId="46082"/>
    <cellStyle name="Normal 4 4 6 2 3 6" xfId="53197"/>
    <cellStyle name="Normal 4 4 6 2 3 7" xfId="60312"/>
    <cellStyle name="Normal 4 4 6 2 4" xfId="8144"/>
    <cellStyle name="Normal 4 4 6 2 4 2" xfId="27134"/>
    <cellStyle name="Normal 4 4 6 2 5" xfId="15259"/>
    <cellStyle name="Normal 4 4 6 2 5 2" xfId="27135"/>
    <cellStyle name="Normal 4 4 6 2 6" xfId="27129"/>
    <cellStyle name="Normal 4 4 6 2 7" xfId="34228"/>
    <cellStyle name="Normal 4 4 6 2 8" xfId="41344"/>
    <cellStyle name="Normal 4 4 6 2 9" xfId="48459"/>
    <cellStyle name="Normal 4 4 6 3" xfId="1818"/>
    <cellStyle name="Normal 4 4 6 3 10" xfId="56363"/>
    <cellStyle name="Normal 4 4 6 3 2" xfId="4185"/>
    <cellStyle name="Normal 4 4 6 3 2 2" xfId="11300"/>
    <cellStyle name="Normal 4 4 6 3 2 2 2" xfId="27138"/>
    <cellStyle name="Normal 4 4 6 3 2 3" xfId="27137"/>
    <cellStyle name="Normal 4 4 6 3 2 4" xfId="37385"/>
    <cellStyle name="Normal 4 4 6 3 2 5" xfId="44500"/>
    <cellStyle name="Normal 4 4 6 3 2 6" xfId="51615"/>
    <cellStyle name="Normal 4 4 6 3 2 7" xfId="58730"/>
    <cellStyle name="Normal 4 4 6 3 3" xfId="6556"/>
    <cellStyle name="Normal 4 4 6 3 3 2" xfId="13671"/>
    <cellStyle name="Normal 4 4 6 3 3 2 2" xfId="27140"/>
    <cellStyle name="Normal 4 4 6 3 3 3" xfId="27139"/>
    <cellStyle name="Normal 4 4 6 3 3 4" xfId="39756"/>
    <cellStyle name="Normal 4 4 6 3 3 5" xfId="46871"/>
    <cellStyle name="Normal 4 4 6 3 3 6" xfId="53986"/>
    <cellStyle name="Normal 4 4 6 3 3 7" xfId="61101"/>
    <cellStyle name="Normal 4 4 6 3 4" xfId="8933"/>
    <cellStyle name="Normal 4 4 6 3 4 2" xfId="27141"/>
    <cellStyle name="Normal 4 4 6 3 5" xfId="16048"/>
    <cellStyle name="Normal 4 4 6 3 5 2" xfId="27142"/>
    <cellStyle name="Normal 4 4 6 3 6" xfId="27136"/>
    <cellStyle name="Normal 4 4 6 3 7" xfId="35017"/>
    <cellStyle name="Normal 4 4 6 3 8" xfId="42133"/>
    <cellStyle name="Normal 4 4 6 3 9" xfId="49248"/>
    <cellStyle name="Normal 4 4 6 4" xfId="2597"/>
    <cellStyle name="Normal 4 4 6 4 2" xfId="9712"/>
    <cellStyle name="Normal 4 4 6 4 2 2" xfId="27144"/>
    <cellStyle name="Normal 4 4 6 4 3" xfId="27143"/>
    <cellStyle name="Normal 4 4 6 4 4" xfId="35797"/>
    <cellStyle name="Normal 4 4 6 4 5" xfId="42912"/>
    <cellStyle name="Normal 4 4 6 4 6" xfId="50027"/>
    <cellStyle name="Normal 4 4 6 4 7" xfId="57142"/>
    <cellStyle name="Normal 4 4 6 5" xfId="4968"/>
    <cellStyle name="Normal 4 4 6 5 2" xfId="12083"/>
    <cellStyle name="Normal 4 4 6 5 2 2" xfId="27146"/>
    <cellStyle name="Normal 4 4 6 5 3" xfId="27145"/>
    <cellStyle name="Normal 4 4 6 5 4" xfId="38168"/>
    <cellStyle name="Normal 4 4 6 5 5" xfId="45283"/>
    <cellStyle name="Normal 4 4 6 5 6" xfId="52398"/>
    <cellStyle name="Normal 4 4 6 5 7" xfId="59513"/>
    <cellStyle name="Normal 4 4 6 6" xfId="7345"/>
    <cellStyle name="Normal 4 4 6 6 2" xfId="27147"/>
    <cellStyle name="Normal 4 4 6 7" xfId="14460"/>
    <cellStyle name="Normal 4 4 6 7 2" xfId="27148"/>
    <cellStyle name="Normal 4 4 6 8" xfId="27128"/>
    <cellStyle name="Normal 4 4 6 9" xfId="33429"/>
    <cellStyle name="Normal 4 4 7" xfId="422"/>
    <cellStyle name="Normal 4 4 7 10" xfId="40740"/>
    <cellStyle name="Normal 4 4 7 11" xfId="47855"/>
    <cellStyle name="Normal 4 4 7 12" xfId="54970"/>
    <cellStyle name="Normal 4 4 7 2" xfId="1223"/>
    <cellStyle name="Normal 4 4 7 2 10" xfId="55769"/>
    <cellStyle name="Normal 4 4 7 2 2" xfId="3591"/>
    <cellStyle name="Normal 4 4 7 2 2 2" xfId="10706"/>
    <cellStyle name="Normal 4 4 7 2 2 2 2" xfId="27152"/>
    <cellStyle name="Normal 4 4 7 2 2 3" xfId="27151"/>
    <cellStyle name="Normal 4 4 7 2 2 4" xfId="36791"/>
    <cellStyle name="Normal 4 4 7 2 2 5" xfId="43906"/>
    <cellStyle name="Normal 4 4 7 2 2 6" xfId="51021"/>
    <cellStyle name="Normal 4 4 7 2 2 7" xfId="58136"/>
    <cellStyle name="Normal 4 4 7 2 3" xfId="5962"/>
    <cellStyle name="Normal 4 4 7 2 3 2" xfId="13077"/>
    <cellStyle name="Normal 4 4 7 2 3 2 2" xfId="27154"/>
    <cellStyle name="Normal 4 4 7 2 3 3" xfId="27153"/>
    <cellStyle name="Normal 4 4 7 2 3 4" xfId="39162"/>
    <cellStyle name="Normal 4 4 7 2 3 5" xfId="46277"/>
    <cellStyle name="Normal 4 4 7 2 3 6" xfId="53392"/>
    <cellStyle name="Normal 4 4 7 2 3 7" xfId="60507"/>
    <cellStyle name="Normal 4 4 7 2 4" xfId="8339"/>
    <cellStyle name="Normal 4 4 7 2 4 2" xfId="27155"/>
    <cellStyle name="Normal 4 4 7 2 5" xfId="15454"/>
    <cellStyle name="Normal 4 4 7 2 5 2" xfId="27156"/>
    <cellStyle name="Normal 4 4 7 2 6" xfId="27150"/>
    <cellStyle name="Normal 4 4 7 2 7" xfId="34423"/>
    <cellStyle name="Normal 4 4 7 2 8" xfId="41539"/>
    <cellStyle name="Normal 4 4 7 2 9" xfId="48654"/>
    <cellStyle name="Normal 4 4 7 3" xfId="2013"/>
    <cellStyle name="Normal 4 4 7 3 10" xfId="56558"/>
    <cellStyle name="Normal 4 4 7 3 2" xfId="4380"/>
    <cellStyle name="Normal 4 4 7 3 2 2" xfId="11495"/>
    <cellStyle name="Normal 4 4 7 3 2 2 2" xfId="27159"/>
    <cellStyle name="Normal 4 4 7 3 2 3" xfId="27158"/>
    <cellStyle name="Normal 4 4 7 3 2 4" xfId="37580"/>
    <cellStyle name="Normal 4 4 7 3 2 5" xfId="44695"/>
    <cellStyle name="Normal 4 4 7 3 2 6" xfId="51810"/>
    <cellStyle name="Normal 4 4 7 3 2 7" xfId="58925"/>
    <cellStyle name="Normal 4 4 7 3 3" xfId="6751"/>
    <cellStyle name="Normal 4 4 7 3 3 2" xfId="13866"/>
    <cellStyle name="Normal 4 4 7 3 3 2 2" xfId="27161"/>
    <cellStyle name="Normal 4 4 7 3 3 3" xfId="27160"/>
    <cellStyle name="Normal 4 4 7 3 3 4" xfId="39951"/>
    <cellStyle name="Normal 4 4 7 3 3 5" xfId="47066"/>
    <cellStyle name="Normal 4 4 7 3 3 6" xfId="54181"/>
    <cellStyle name="Normal 4 4 7 3 3 7" xfId="61296"/>
    <cellStyle name="Normal 4 4 7 3 4" xfId="9128"/>
    <cellStyle name="Normal 4 4 7 3 4 2" xfId="27162"/>
    <cellStyle name="Normal 4 4 7 3 5" xfId="16243"/>
    <cellStyle name="Normal 4 4 7 3 5 2" xfId="27163"/>
    <cellStyle name="Normal 4 4 7 3 6" xfId="27157"/>
    <cellStyle name="Normal 4 4 7 3 7" xfId="35212"/>
    <cellStyle name="Normal 4 4 7 3 8" xfId="42328"/>
    <cellStyle name="Normal 4 4 7 3 9" xfId="49443"/>
    <cellStyle name="Normal 4 4 7 4" xfId="2792"/>
    <cellStyle name="Normal 4 4 7 4 2" xfId="9907"/>
    <cellStyle name="Normal 4 4 7 4 2 2" xfId="27165"/>
    <cellStyle name="Normal 4 4 7 4 3" xfId="27164"/>
    <cellStyle name="Normal 4 4 7 4 4" xfId="35992"/>
    <cellStyle name="Normal 4 4 7 4 5" xfId="43107"/>
    <cellStyle name="Normal 4 4 7 4 6" xfId="50222"/>
    <cellStyle name="Normal 4 4 7 4 7" xfId="57337"/>
    <cellStyle name="Normal 4 4 7 5" xfId="5163"/>
    <cellStyle name="Normal 4 4 7 5 2" xfId="12278"/>
    <cellStyle name="Normal 4 4 7 5 2 2" xfId="27167"/>
    <cellStyle name="Normal 4 4 7 5 3" xfId="27166"/>
    <cellStyle name="Normal 4 4 7 5 4" xfId="38363"/>
    <cellStyle name="Normal 4 4 7 5 5" xfId="45478"/>
    <cellStyle name="Normal 4 4 7 5 6" xfId="52593"/>
    <cellStyle name="Normal 4 4 7 5 7" xfId="59708"/>
    <cellStyle name="Normal 4 4 7 6" xfId="7540"/>
    <cellStyle name="Normal 4 4 7 6 2" xfId="27168"/>
    <cellStyle name="Normal 4 4 7 7" xfId="14655"/>
    <cellStyle name="Normal 4 4 7 7 2" xfId="27169"/>
    <cellStyle name="Normal 4 4 7 8" xfId="27149"/>
    <cellStyle name="Normal 4 4 7 9" xfId="33624"/>
    <cellStyle name="Normal 4 4 8" xfId="716"/>
    <cellStyle name="Normal 4 4 8 10" xfId="41034"/>
    <cellStyle name="Normal 4 4 8 11" xfId="48149"/>
    <cellStyle name="Normal 4 4 8 12" xfId="55264"/>
    <cellStyle name="Normal 4 4 8 2" xfId="1517"/>
    <cellStyle name="Normal 4 4 8 2 10" xfId="56063"/>
    <cellStyle name="Normal 4 4 8 2 2" xfId="3885"/>
    <cellStyle name="Normal 4 4 8 2 2 2" xfId="11000"/>
    <cellStyle name="Normal 4 4 8 2 2 2 2" xfId="27173"/>
    <cellStyle name="Normal 4 4 8 2 2 3" xfId="27172"/>
    <cellStyle name="Normal 4 4 8 2 2 4" xfId="37085"/>
    <cellStyle name="Normal 4 4 8 2 2 5" xfId="44200"/>
    <cellStyle name="Normal 4 4 8 2 2 6" xfId="51315"/>
    <cellStyle name="Normal 4 4 8 2 2 7" xfId="58430"/>
    <cellStyle name="Normal 4 4 8 2 3" xfId="6256"/>
    <cellStyle name="Normal 4 4 8 2 3 2" xfId="13371"/>
    <cellStyle name="Normal 4 4 8 2 3 2 2" xfId="27175"/>
    <cellStyle name="Normal 4 4 8 2 3 3" xfId="27174"/>
    <cellStyle name="Normal 4 4 8 2 3 4" xfId="39456"/>
    <cellStyle name="Normal 4 4 8 2 3 5" xfId="46571"/>
    <cellStyle name="Normal 4 4 8 2 3 6" xfId="53686"/>
    <cellStyle name="Normal 4 4 8 2 3 7" xfId="60801"/>
    <cellStyle name="Normal 4 4 8 2 4" xfId="8633"/>
    <cellStyle name="Normal 4 4 8 2 4 2" xfId="27176"/>
    <cellStyle name="Normal 4 4 8 2 5" xfId="15748"/>
    <cellStyle name="Normal 4 4 8 2 5 2" xfId="27177"/>
    <cellStyle name="Normal 4 4 8 2 6" xfId="27171"/>
    <cellStyle name="Normal 4 4 8 2 7" xfId="34717"/>
    <cellStyle name="Normal 4 4 8 2 8" xfId="41833"/>
    <cellStyle name="Normal 4 4 8 2 9" xfId="48948"/>
    <cellStyle name="Normal 4 4 8 3" xfId="2307"/>
    <cellStyle name="Normal 4 4 8 3 10" xfId="56852"/>
    <cellStyle name="Normal 4 4 8 3 2" xfId="4674"/>
    <cellStyle name="Normal 4 4 8 3 2 2" xfId="11789"/>
    <cellStyle name="Normal 4 4 8 3 2 2 2" xfId="27180"/>
    <cellStyle name="Normal 4 4 8 3 2 3" xfId="27179"/>
    <cellStyle name="Normal 4 4 8 3 2 4" xfId="37874"/>
    <cellStyle name="Normal 4 4 8 3 2 5" xfId="44989"/>
    <cellStyle name="Normal 4 4 8 3 2 6" xfId="52104"/>
    <cellStyle name="Normal 4 4 8 3 2 7" xfId="59219"/>
    <cellStyle name="Normal 4 4 8 3 3" xfId="7045"/>
    <cellStyle name="Normal 4 4 8 3 3 2" xfId="14160"/>
    <cellStyle name="Normal 4 4 8 3 3 2 2" xfId="27182"/>
    <cellStyle name="Normal 4 4 8 3 3 3" xfId="27181"/>
    <cellStyle name="Normal 4 4 8 3 3 4" xfId="40245"/>
    <cellStyle name="Normal 4 4 8 3 3 5" xfId="47360"/>
    <cellStyle name="Normal 4 4 8 3 3 6" xfId="54475"/>
    <cellStyle name="Normal 4 4 8 3 3 7" xfId="61590"/>
    <cellStyle name="Normal 4 4 8 3 4" xfId="9422"/>
    <cellStyle name="Normal 4 4 8 3 4 2" xfId="27183"/>
    <cellStyle name="Normal 4 4 8 3 5" xfId="16537"/>
    <cellStyle name="Normal 4 4 8 3 5 2" xfId="27184"/>
    <cellStyle name="Normal 4 4 8 3 6" xfId="27178"/>
    <cellStyle name="Normal 4 4 8 3 7" xfId="35506"/>
    <cellStyle name="Normal 4 4 8 3 8" xfId="42622"/>
    <cellStyle name="Normal 4 4 8 3 9" xfId="49737"/>
    <cellStyle name="Normal 4 4 8 4" xfId="3086"/>
    <cellStyle name="Normal 4 4 8 4 2" xfId="10201"/>
    <cellStyle name="Normal 4 4 8 4 2 2" xfId="27186"/>
    <cellStyle name="Normal 4 4 8 4 3" xfId="27185"/>
    <cellStyle name="Normal 4 4 8 4 4" xfId="36286"/>
    <cellStyle name="Normal 4 4 8 4 5" xfId="43401"/>
    <cellStyle name="Normal 4 4 8 4 6" xfId="50516"/>
    <cellStyle name="Normal 4 4 8 4 7" xfId="57631"/>
    <cellStyle name="Normal 4 4 8 5" xfId="5457"/>
    <cellStyle name="Normal 4 4 8 5 2" xfId="12572"/>
    <cellStyle name="Normal 4 4 8 5 2 2" xfId="27188"/>
    <cellStyle name="Normal 4 4 8 5 3" xfId="27187"/>
    <cellStyle name="Normal 4 4 8 5 4" xfId="38657"/>
    <cellStyle name="Normal 4 4 8 5 5" xfId="45772"/>
    <cellStyle name="Normal 4 4 8 5 6" xfId="52887"/>
    <cellStyle name="Normal 4 4 8 5 7" xfId="60002"/>
    <cellStyle name="Normal 4 4 8 6" xfId="7834"/>
    <cellStyle name="Normal 4 4 8 6 2" xfId="27189"/>
    <cellStyle name="Normal 4 4 8 7" xfId="14949"/>
    <cellStyle name="Normal 4 4 8 7 2" xfId="27190"/>
    <cellStyle name="Normal 4 4 8 8" xfId="27170"/>
    <cellStyle name="Normal 4 4 8 9" xfId="33918"/>
    <cellStyle name="Normal 4 4 9" xfId="833"/>
    <cellStyle name="Normal 4 4 9 10" xfId="55379"/>
    <cellStyle name="Normal 4 4 9 2" xfId="3201"/>
    <cellStyle name="Normal 4 4 9 2 2" xfId="10316"/>
    <cellStyle name="Normal 4 4 9 2 2 2" xfId="27193"/>
    <cellStyle name="Normal 4 4 9 2 3" xfId="27192"/>
    <cellStyle name="Normal 4 4 9 2 4" xfId="36401"/>
    <cellStyle name="Normal 4 4 9 2 5" xfId="43516"/>
    <cellStyle name="Normal 4 4 9 2 6" xfId="50631"/>
    <cellStyle name="Normal 4 4 9 2 7" xfId="57746"/>
    <cellStyle name="Normal 4 4 9 3" xfId="5572"/>
    <cellStyle name="Normal 4 4 9 3 2" xfId="12687"/>
    <cellStyle name="Normal 4 4 9 3 2 2" xfId="27195"/>
    <cellStyle name="Normal 4 4 9 3 3" xfId="27194"/>
    <cellStyle name="Normal 4 4 9 3 4" xfId="38772"/>
    <cellStyle name="Normal 4 4 9 3 5" xfId="45887"/>
    <cellStyle name="Normal 4 4 9 3 6" xfId="53002"/>
    <cellStyle name="Normal 4 4 9 3 7" xfId="60117"/>
    <cellStyle name="Normal 4 4 9 4" xfId="7949"/>
    <cellStyle name="Normal 4 4 9 4 2" xfId="27196"/>
    <cellStyle name="Normal 4 4 9 5" xfId="15064"/>
    <cellStyle name="Normal 4 4 9 5 2" xfId="27197"/>
    <cellStyle name="Normal 4 4 9 6" xfId="27191"/>
    <cellStyle name="Normal 4 4 9 7" xfId="34033"/>
    <cellStyle name="Normal 4 4 9 8" xfId="41149"/>
    <cellStyle name="Normal 4 4 9 9" xfId="48264"/>
    <cellStyle name="Normal 4 5" xfId="30"/>
    <cellStyle name="Normal 4 5 10" xfId="4782"/>
    <cellStyle name="Normal 4 5 10 2" xfId="11897"/>
    <cellStyle name="Normal 4 5 10 2 2" xfId="27200"/>
    <cellStyle name="Normal 4 5 10 3" xfId="27199"/>
    <cellStyle name="Normal 4 5 10 4" xfId="37982"/>
    <cellStyle name="Normal 4 5 10 5" xfId="45097"/>
    <cellStyle name="Normal 4 5 10 6" xfId="52212"/>
    <cellStyle name="Normal 4 5 10 7" xfId="59327"/>
    <cellStyle name="Normal 4 5 11" xfId="7159"/>
    <cellStyle name="Normal 4 5 11 2" xfId="27201"/>
    <cellStyle name="Normal 4 5 12" xfId="14274"/>
    <cellStyle name="Normal 4 5 12 2" xfId="27202"/>
    <cellStyle name="Normal 4 5 13" xfId="27198"/>
    <cellStyle name="Normal 4 5 14" xfId="33243"/>
    <cellStyle name="Normal 4 5 15" xfId="40359"/>
    <cellStyle name="Normal 4 5 16" xfId="47474"/>
    <cellStyle name="Normal 4 5 17" xfId="54589"/>
    <cellStyle name="Normal 4 5 2" xfId="89"/>
    <cellStyle name="Normal 4 5 2 10" xfId="14329"/>
    <cellStyle name="Normal 4 5 2 10 2" xfId="27204"/>
    <cellStyle name="Normal 4 5 2 11" xfId="27203"/>
    <cellStyle name="Normal 4 5 2 12" xfId="33298"/>
    <cellStyle name="Normal 4 5 2 13" xfId="40414"/>
    <cellStyle name="Normal 4 5 2 14" xfId="47529"/>
    <cellStyle name="Normal 4 5 2 15" xfId="54644"/>
    <cellStyle name="Normal 4 5 2 2" xfId="291"/>
    <cellStyle name="Normal 4 5 2 2 10" xfId="40609"/>
    <cellStyle name="Normal 4 5 2 2 11" xfId="47724"/>
    <cellStyle name="Normal 4 5 2 2 12" xfId="54839"/>
    <cellStyle name="Normal 4 5 2 2 2" xfId="1092"/>
    <cellStyle name="Normal 4 5 2 2 2 10" xfId="55638"/>
    <cellStyle name="Normal 4 5 2 2 2 2" xfId="3460"/>
    <cellStyle name="Normal 4 5 2 2 2 2 2" xfId="10575"/>
    <cellStyle name="Normal 4 5 2 2 2 2 2 2" xfId="27208"/>
    <cellStyle name="Normal 4 5 2 2 2 2 3" xfId="27207"/>
    <cellStyle name="Normal 4 5 2 2 2 2 4" xfId="36660"/>
    <cellStyle name="Normal 4 5 2 2 2 2 5" xfId="43775"/>
    <cellStyle name="Normal 4 5 2 2 2 2 6" xfId="50890"/>
    <cellStyle name="Normal 4 5 2 2 2 2 7" xfId="58005"/>
    <cellStyle name="Normal 4 5 2 2 2 3" xfId="5831"/>
    <cellStyle name="Normal 4 5 2 2 2 3 2" xfId="12946"/>
    <cellStyle name="Normal 4 5 2 2 2 3 2 2" xfId="27210"/>
    <cellStyle name="Normal 4 5 2 2 2 3 3" xfId="27209"/>
    <cellStyle name="Normal 4 5 2 2 2 3 4" xfId="39031"/>
    <cellStyle name="Normal 4 5 2 2 2 3 5" xfId="46146"/>
    <cellStyle name="Normal 4 5 2 2 2 3 6" xfId="53261"/>
    <cellStyle name="Normal 4 5 2 2 2 3 7" xfId="60376"/>
    <cellStyle name="Normal 4 5 2 2 2 4" xfId="8208"/>
    <cellStyle name="Normal 4 5 2 2 2 4 2" xfId="27211"/>
    <cellStyle name="Normal 4 5 2 2 2 5" xfId="15323"/>
    <cellStyle name="Normal 4 5 2 2 2 5 2" xfId="27212"/>
    <cellStyle name="Normal 4 5 2 2 2 6" xfId="27206"/>
    <cellStyle name="Normal 4 5 2 2 2 7" xfId="34292"/>
    <cellStyle name="Normal 4 5 2 2 2 8" xfId="41408"/>
    <cellStyle name="Normal 4 5 2 2 2 9" xfId="48523"/>
    <cellStyle name="Normal 4 5 2 2 3" xfId="1882"/>
    <cellStyle name="Normal 4 5 2 2 3 10" xfId="56427"/>
    <cellStyle name="Normal 4 5 2 2 3 2" xfId="4249"/>
    <cellStyle name="Normal 4 5 2 2 3 2 2" xfId="11364"/>
    <cellStyle name="Normal 4 5 2 2 3 2 2 2" xfId="27215"/>
    <cellStyle name="Normal 4 5 2 2 3 2 3" xfId="27214"/>
    <cellStyle name="Normal 4 5 2 2 3 2 4" xfId="37449"/>
    <cellStyle name="Normal 4 5 2 2 3 2 5" xfId="44564"/>
    <cellStyle name="Normal 4 5 2 2 3 2 6" xfId="51679"/>
    <cellStyle name="Normal 4 5 2 2 3 2 7" xfId="58794"/>
    <cellStyle name="Normal 4 5 2 2 3 3" xfId="6620"/>
    <cellStyle name="Normal 4 5 2 2 3 3 2" xfId="13735"/>
    <cellStyle name="Normal 4 5 2 2 3 3 2 2" xfId="27217"/>
    <cellStyle name="Normal 4 5 2 2 3 3 3" xfId="27216"/>
    <cellStyle name="Normal 4 5 2 2 3 3 4" xfId="39820"/>
    <cellStyle name="Normal 4 5 2 2 3 3 5" xfId="46935"/>
    <cellStyle name="Normal 4 5 2 2 3 3 6" xfId="54050"/>
    <cellStyle name="Normal 4 5 2 2 3 3 7" xfId="61165"/>
    <cellStyle name="Normal 4 5 2 2 3 4" xfId="8997"/>
    <cellStyle name="Normal 4 5 2 2 3 4 2" xfId="27218"/>
    <cellStyle name="Normal 4 5 2 2 3 5" xfId="16112"/>
    <cellStyle name="Normal 4 5 2 2 3 5 2" xfId="27219"/>
    <cellStyle name="Normal 4 5 2 2 3 6" xfId="27213"/>
    <cellStyle name="Normal 4 5 2 2 3 7" xfId="35081"/>
    <cellStyle name="Normal 4 5 2 2 3 8" xfId="42197"/>
    <cellStyle name="Normal 4 5 2 2 3 9" xfId="49312"/>
    <cellStyle name="Normal 4 5 2 2 4" xfId="2661"/>
    <cellStyle name="Normal 4 5 2 2 4 2" xfId="9776"/>
    <cellStyle name="Normal 4 5 2 2 4 2 2" xfId="27221"/>
    <cellStyle name="Normal 4 5 2 2 4 3" xfId="27220"/>
    <cellStyle name="Normal 4 5 2 2 4 4" xfId="35861"/>
    <cellStyle name="Normal 4 5 2 2 4 5" xfId="42976"/>
    <cellStyle name="Normal 4 5 2 2 4 6" xfId="50091"/>
    <cellStyle name="Normal 4 5 2 2 4 7" xfId="57206"/>
    <cellStyle name="Normal 4 5 2 2 5" xfId="5032"/>
    <cellStyle name="Normal 4 5 2 2 5 2" xfId="12147"/>
    <cellStyle name="Normal 4 5 2 2 5 2 2" xfId="27223"/>
    <cellStyle name="Normal 4 5 2 2 5 3" xfId="27222"/>
    <cellStyle name="Normal 4 5 2 2 5 4" xfId="38232"/>
    <cellStyle name="Normal 4 5 2 2 5 5" xfId="45347"/>
    <cellStyle name="Normal 4 5 2 2 5 6" xfId="52462"/>
    <cellStyle name="Normal 4 5 2 2 5 7" xfId="59577"/>
    <cellStyle name="Normal 4 5 2 2 6" xfId="7409"/>
    <cellStyle name="Normal 4 5 2 2 6 2" xfId="27224"/>
    <cellStyle name="Normal 4 5 2 2 7" xfId="14524"/>
    <cellStyle name="Normal 4 5 2 2 7 2" xfId="27225"/>
    <cellStyle name="Normal 4 5 2 2 8" xfId="27205"/>
    <cellStyle name="Normal 4 5 2 2 9" xfId="33493"/>
    <cellStyle name="Normal 4 5 2 3" xfId="486"/>
    <cellStyle name="Normal 4 5 2 3 10" xfId="40804"/>
    <cellStyle name="Normal 4 5 2 3 11" xfId="47919"/>
    <cellStyle name="Normal 4 5 2 3 12" xfId="55034"/>
    <cellStyle name="Normal 4 5 2 3 2" xfId="1287"/>
    <cellStyle name="Normal 4 5 2 3 2 10" xfId="55833"/>
    <cellStyle name="Normal 4 5 2 3 2 2" xfId="3655"/>
    <cellStyle name="Normal 4 5 2 3 2 2 2" xfId="10770"/>
    <cellStyle name="Normal 4 5 2 3 2 2 2 2" xfId="27229"/>
    <cellStyle name="Normal 4 5 2 3 2 2 3" xfId="27228"/>
    <cellStyle name="Normal 4 5 2 3 2 2 4" xfId="36855"/>
    <cellStyle name="Normal 4 5 2 3 2 2 5" xfId="43970"/>
    <cellStyle name="Normal 4 5 2 3 2 2 6" xfId="51085"/>
    <cellStyle name="Normal 4 5 2 3 2 2 7" xfId="58200"/>
    <cellStyle name="Normal 4 5 2 3 2 3" xfId="6026"/>
    <cellStyle name="Normal 4 5 2 3 2 3 2" xfId="13141"/>
    <cellStyle name="Normal 4 5 2 3 2 3 2 2" xfId="27231"/>
    <cellStyle name="Normal 4 5 2 3 2 3 3" xfId="27230"/>
    <cellStyle name="Normal 4 5 2 3 2 3 4" xfId="39226"/>
    <cellStyle name="Normal 4 5 2 3 2 3 5" xfId="46341"/>
    <cellStyle name="Normal 4 5 2 3 2 3 6" xfId="53456"/>
    <cellStyle name="Normal 4 5 2 3 2 3 7" xfId="60571"/>
    <cellStyle name="Normal 4 5 2 3 2 4" xfId="8403"/>
    <cellStyle name="Normal 4 5 2 3 2 4 2" xfId="27232"/>
    <cellStyle name="Normal 4 5 2 3 2 5" xfId="15518"/>
    <cellStyle name="Normal 4 5 2 3 2 5 2" xfId="27233"/>
    <cellStyle name="Normal 4 5 2 3 2 6" xfId="27227"/>
    <cellStyle name="Normal 4 5 2 3 2 7" xfId="34487"/>
    <cellStyle name="Normal 4 5 2 3 2 8" xfId="41603"/>
    <cellStyle name="Normal 4 5 2 3 2 9" xfId="48718"/>
    <cellStyle name="Normal 4 5 2 3 3" xfId="2077"/>
    <cellStyle name="Normal 4 5 2 3 3 10" xfId="56622"/>
    <cellStyle name="Normal 4 5 2 3 3 2" xfId="4444"/>
    <cellStyle name="Normal 4 5 2 3 3 2 2" xfId="11559"/>
    <cellStyle name="Normal 4 5 2 3 3 2 2 2" xfId="27236"/>
    <cellStyle name="Normal 4 5 2 3 3 2 3" xfId="27235"/>
    <cellStyle name="Normal 4 5 2 3 3 2 4" xfId="37644"/>
    <cellStyle name="Normal 4 5 2 3 3 2 5" xfId="44759"/>
    <cellStyle name="Normal 4 5 2 3 3 2 6" xfId="51874"/>
    <cellStyle name="Normal 4 5 2 3 3 2 7" xfId="58989"/>
    <cellStyle name="Normal 4 5 2 3 3 3" xfId="6815"/>
    <cellStyle name="Normal 4 5 2 3 3 3 2" xfId="13930"/>
    <cellStyle name="Normal 4 5 2 3 3 3 2 2" xfId="27238"/>
    <cellStyle name="Normal 4 5 2 3 3 3 3" xfId="27237"/>
    <cellStyle name="Normal 4 5 2 3 3 3 4" xfId="40015"/>
    <cellStyle name="Normal 4 5 2 3 3 3 5" xfId="47130"/>
    <cellStyle name="Normal 4 5 2 3 3 3 6" xfId="54245"/>
    <cellStyle name="Normal 4 5 2 3 3 3 7" xfId="61360"/>
    <cellStyle name="Normal 4 5 2 3 3 4" xfId="9192"/>
    <cellStyle name="Normal 4 5 2 3 3 4 2" xfId="27239"/>
    <cellStyle name="Normal 4 5 2 3 3 5" xfId="16307"/>
    <cellStyle name="Normal 4 5 2 3 3 5 2" xfId="27240"/>
    <cellStyle name="Normal 4 5 2 3 3 6" xfId="27234"/>
    <cellStyle name="Normal 4 5 2 3 3 7" xfId="35276"/>
    <cellStyle name="Normal 4 5 2 3 3 8" xfId="42392"/>
    <cellStyle name="Normal 4 5 2 3 3 9" xfId="49507"/>
    <cellStyle name="Normal 4 5 2 3 4" xfId="2856"/>
    <cellStyle name="Normal 4 5 2 3 4 2" xfId="9971"/>
    <cellStyle name="Normal 4 5 2 3 4 2 2" xfId="27242"/>
    <cellStyle name="Normal 4 5 2 3 4 3" xfId="27241"/>
    <cellStyle name="Normal 4 5 2 3 4 4" xfId="36056"/>
    <cellStyle name="Normal 4 5 2 3 4 5" xfId="43171"/>
    <cellStyle name="Normal 4 5 2 3 4 6" xfId="50286"/>
    <cellStyle name="Normal 4 5 2 3 4 7" xfId="57401"/>
    <cellStyle name="Normal 4 5 2 3 5" xfId="5227"/>
    <cellStyle name="Normal 4 5 2 3 5 2" xfId="12342"/>
    <cellStyle name="Normal 4 5 2 3 5 2 2" xfId="27244"/>
    <cellStyle name="Normal 4 5 2 3 5 3" xfId="27243"/>
    <cellStyle name="Normal 4 5 2 3 5 4" xfId="38427"/>
    <cellStyle name="Normal 4 5 2 3 5 5" xfId="45542"/>
    <cellStyle name="Normal 4 5 2 3 5 6" xfId="52657"/>
    <cellStyle name="Normal 4 5 2 3 5 7" xfId="59772"/>
    <cellStyle name="Normal 4 5 2 3 6" xfId="7604"/>
    <cellStyle name="Normal 4 5 2 3 6 2" xfId="27245"/>
    <cellStyle name="Normal 4 5 2 3 7" xfId="14719"/>
    <cellStyle name="Normal 4 5 2 3 7 2" xfId="27246"/>
    <cellStyle name="Normal 4 5 2 3 8" xfId="27226"/>
    <cellStyle name="Normal 4 5 2 3 9" xfId="33688"/>
    <cellStyle name="Normal 4 5 2 4" xfId="725"/>
    <cellStyle name="Normal 4 5 2 4 10" xfId="41043"/>
    <cellStyle name="Normal 4 5 2 4 11" xfId="48158"/>
    <cellStyle name="Normal 4 5 2 4 12" xfId="55273"/>
    <cellStyle name="Normal 4 5 2 4 2" xfId="1526"/>
    <cellStyle name="Normal 4 5 2 4 2 10" xfId="56072"/>
    <cellStyle name="Normal 4 5 2 4 2 2" xfId="3894"/>
    <cellStyle name="Normal 4 5 2 4 2 2 2" xfId="11009"/>
    <cellStyle name="Normal 4 5 2 4 2 2 2 2" xfId="27250"/>
    <cellStyle name="Normal 4 5 2 4 2 2 3" xfId="27249"/>
    <cellStyle name="Normal 4 5 2 4 2 2 4" xfId="37094"/>
    <cellStyle name="Normal 4 5 2 4 2 2 5" xfId="44209"/>
    <cellStyle name="Normal 4 5 2 4 2 2 6" xfId="51324"/>
    <cellStyle name="Normal 4 5 2 4 2 2 7" xfId="58439"/>
    <cellStyle name="Normal 4 5 2 4 2 3" xfId="6265"/>
    <cellStyle name="Normal 4 5 2 4 2 3 2" xfId="13380"/>
    <cellStyle name="Normal 4 5 2 4 2 3 2 2" xfId="27252"/>
    <cellStyle name="Normal 4 5 2 4 2 3 3" xfId="27251"/>
    <cellStyle name="Normal 4 5 2 4 2 3 4" xfId="39465"/>
    <cellStyle name="Normal 4 5 2 4 2 3 5" xfId="46580"/>
    <cellStyle name="Normal 4 5 2 4 2 3 6" xfId="53695"/>
    <cellStyle name="Normal 4 5 2 4 2 3 7" xfId="60810"/>
    <cellStyle name="Normal 4 5 2 4 2 4" xfId="8642"/>
    <cellStyle name="Normal 4 5 2 4 2 4 2" xfId="27253"/>
    <cellStyle name="Normal 4 5 2 4 2 5" xfId="15757"/>
    <cellStyle name="Normal 4 5 2 4 2 5 2" xfId="27254"/>
    <cellStyle name="Normal 4 5 2 4 2 6" xfId="27248"/>
    <cellStyle name="Normal 4 5 2 4 2 7" xfId="34726"/>
    <cellStyle name="Normal 4 5 2 4 2 8" xfId="41842"/>
    <cellStyle name="Normal 4 5 2 4 2 9" xfId="48957"/>
    <cellStyle name="Normal 4 5 2 4 3" xfId="2316"/>
    <cellStyle name="Normal 4 5 2 4 3 10" xfId="56861"/>
    <cellStyle name="Normal 4 5 2 4 3 2" xfId="4683"/>
    <cellStyle name="Normal 4 5 2 4 3 2 2" xfId="11798"/>
    <cellStyle name="Normal 4 5 2 4 3 2 2 2" xfId="27257"/>
    <cellStyle name="Normal 4 5 2 4 3 2 3" xfId="27256"/>
    <cellStyle name="Normal 4 5 2 4 3 2 4" xfId="37883"/>
    <cellStyle name="Normal 4 5 2 4 3 2 5" xfId="44998"/>
    <cellStyle name="Normal 4 5 2 4 3 2 6" xfId="52113"/>
    <cellStyle name="Normal 4 5 2 4 3 2 7" xfId="59228"/>
    <cellStyle name="Normal 4 5 2 4 3 3" xfId="7054"/>
    <cellStyle name="Normal 4 5 2 4 3 3 2" xfId="14169"/>
    <cellStyle name="Normal 4 5 2 4 3 3 2 2" xfId="27259"/>
    <cellStyle name="Normal 4 5 2 4 3 3 3" xfId="27258"/>
    <cellStyle name="Normal 4 5 2 4 3 3 4" xfId="40254"/>
    <cellStyle name="Normal 4 5 2 4 3 3 5" xfId="47369"/>
    <cellStyle name="Normal 4 5 2 4 3 3 6" xfId="54484"/>
    <cellStyle name="Normal 4 5 2 4 3 3 7" xfId="61599"/>
    <cellStyle name="Normal 4 5 2 4 3 4" xfId="9431"/>
    <cellStyle name="Normal 4 5 2 4 3 4 2" xfId="27260"/>
    <cellStyle name="Normal 4 5 2 4 3 5" xfId="16546"/>
    <cellStyle name="Normal 4 5 2 4 3 5 2" xfId="27261"/>
    <cellStyle name="Normal 4 5 2 4 3 6" xfId="27255"/>
    <cellStyle name="Normal 4 5 2 4 3 7" xfId="35515"/>
    <cellStyle name="Normal 4 5 2 4 3 8" xfId="42631"/>
    <cellStyle name="Normal 4 5 2 4 3 9" xfId="49746"/>
    <cellStyle name="Normal 4 5 2 4 4" xfId="3095"/>
    <cellStyle name="Normal 4 5 2 4 4 2" xfId="10210"/>
    <cellStyle name="Normal 4 5 2 4 4 2 2" xfId="27263"/>
    <cellStyle name="Normal 4 5 2 4 4 3" xfId="27262"/>
    <cellStyle name="Normal 4 5 2 4 4 4" xfId="36295"/>
    <cellStyle name="Normal 4 5 2 4 4 5" xfId="43410"/>
    <cellStyle name="Normal 4 5 2 4 4 6" xfId="50525"/>
    <cellStyle name="Normal 4 5 2 4 4 7" xfId="57640"/>
    <cellStyle name="Normal 4 5 2 4 5" xfId="5466"/>
    <cellStyle name="Normal 4 5 2 4 5 2" xfId="12581"/>
    <cellStyle name="Normal 4 5 2 4 5 2 2" xfId="27265"/>
    <cellStyle name="Normal 4 5 2 4 5 3" xfId="27264"/>
    <cellStyle name="Normal 4 5 2 4 5 4" xfId="38666"/>
    <cellStyle name="Normal 4 5 2 4 5 5" xfId="45781"/>
    <cellStyle name="Normal 4 5 2 4 5 6" xfId="52896"/>
    <cellStyle name="Normal 4 5 2 4 5 7" xfId="60011"/>
    <cellStyle name="Normal 4 5 2 4 6" xfId="7843"/>
    <cellStyle name="Normal 4 5 2 4 6 2" xfId="27266"/>
    <cellStyle name="Normal 4 5 2 4 7" xfId="14958"/>
    <cellStyle name="Normal 4 5 2 4 7 2" xfId="27267"/>
    <cellStyle name="Normal 4 5 2 4 8" xfId="27247"/>
    <cellStyle name="Normal 4 5 2 4 9" xfId="33927"/>
    <cellStyle name="Normal 4 5 2 5" xfId="897"/>
    <cellStyle name="Normal 4 5 2 5 10" xfId="55443"/>
    <cellStyle name="Normal 4 5 2 5 2" xfId="3265"/>
    <cellStyle name="Normal 4 5 2 5 2 2" xfId="10380"/>
    <cellStyle name="Normal 4 5 2 5 2 2 2" xfId="27270"/>
    <cellStyle name="Normal 4 5 2 5 2 3" xfId="27269"/>
    <cellStyle name="Normal 4 5 2 5 2 4" xfId="36465"/>
    <cellStyle name="Normal 4 5 2 5 2 5" xfId="43580"/>
    <cellStyle name="Normal 4 5 2 5 2 6" xfId="50695"/>
    <cellStyle name="Normal 4 5 2 5 2 7" xfId="57810"/>
    <cellStyle name="Normal 4 5 2 5 3" xfId="5636"/>
    <cellStyle name="Normal 4 5 2 5 3 2" xfId="12751"/>
    <cellStyle name="Normal 4 5 2 5 3 2 2" xfId="27272"/>
    <cellStyle name="Normal 4 5 2 5 3 3" xfId="27271"/>
    <cellStyle name="Normal 4 5 2 5 3 4" xfId="38836"/>
    <cellStyle name="Normal 4 5 2 5 3 5" xfId="45951"/>
    <cellStyle name="Normal 4 5 2 5 3 6" xfId="53066"/>
    <cellStyle name="Normal 4 5 2 5 3 7" xfId="60181"/>
    <cellStyle name="Normal 4 5 2 5 4" xfId="8013"/>
    <cellStyle name="Normal 4 5 2 5 4 2" xfId="27273"/>
    <cellStyle name="Normal 4 5 2 5 5" xfId="15128"/>
    <cellStyle name="Normal 4 5 2 5 5 2" xfId="27274"/>
    <cellStyle name="Normal 4 5 2 5 6" xfId="27268"/>
    <cellStyle name="Normal 4 5 2 5 7" xfId="34097"/>
    <cellStyle name="Normal 4 5 2 5 8" xfId="41213"/>
    <cellStyle name="Normal 4 5 2 5 9" xfId="48328"/>
    <cellStyle name="Normal 4 5 2 6" xfId="1687"/>
    <cellStyle name="Normal 4 5 2 6 10" xfId="56232"/>
    <cellStyle name="Normal 4 5 2 6 2" xfId="4054"/>
    <cellStyle name="Normal 4 5 2 6 2 2" xfId="11169"/>
    <cellStyle name="Normal 4 5 2 6 2 2 2" xfId="27277"/>
    <cellStyle name="Normal 4 5 2 6 2 3" xfId="27276"/>
    <cellStyle name="Normal 4 5 2 6 2 4" xfId="37254"/>
    <cellStyle name="Normal 4 5 2 6 2 5" xfId="44369"/>
    <cellStyle name="Normal 4 5 2 6 2 6" xfId="51484"/>
    <cellStyle name="Normal 4 5 2 6 2 7" xfId="58599"/>
    <cellStyle name="Normal 4 5 2 6 3" xfId="6425"/>
    <cellStyle name="Normal 4 5 2 6 3 2" xfId="13540"/>
    <cellStyle name="Normal 4 5 2 6 3 2 2" xfId="27279"/>
    <cellStyle name="Normal 4 5 2 6 3 3" xfId="27278"/>
    <cellStyle name="Normal 4 5 2 6 3 4" xfId="39625"/>
    <cellStyle name="Normal 4 5 2 6 3 5" xfId="46740"/>
    <cellStyle name="Normal 4 5 2 6 3 6" xfId="53855"/>
    <cellStyle name="Normal 4 5 2 6 3 7" xfId="60970"/>
    <cellStyle name="Normal 4 5 2 6 4" xfId="8802"/>
    <cellStyle name="Normal 4 5 2 6 4 2" xfId="27280"/>
    <cellStyle name="Normal 4 5 2 6 5" xfId="15917"/>
    <cellStyle name="Normal 4 5 2 6 5 2" xfId="27281"/>
    <cellStyle name="Normal 4 5 2 6 6" xfId="27275"/>
    <cellStyle name="Normal 4 5 2 6 7" xfId="34886"/>
    <cellStyle name="Normal 4 5 2 6 8" xfId="42002"/>
    <cellStyle name="Normal 4 5 2 6 9" xfId="49117"/>
    <cellStyle name="Normal 4 5 2 7" xfId="2466"/>
    <cellStyle name="Normal 4 5 2 7 2" xfId="9581"/>
    <cellStyle name="Normal 4 5 2 7 2 2" xfId="27283"/>
    <cellStyle name="Normal 4 5 2 7 3" xfId="27282"/>
    <cellStyle name="Normal 4 5 2 7 4" xfId="35666"/>
    <cellStyle name="Normal 4 5 2 7 5" xfId="42781"/>
    <cellStyle name="Normal 4 5 2 7 6" xfId="49896"/>
    <cellStyle name="Normal 4 5 2 7 7" xfId="57011"/>
    <cellStyle name="Normal 4 5 2 8" xfId="4837"/>
    <cellStyle name="Normal 4 5 2 8 2" xfId="11952"/>
    <cellStyle name="Normal 4 5 2 8 2 2" xfId="27285"/>
    <cellStyle name="Normal 4 5 2 8 3" xfId="27284"/>
    <cellStyle name="Normal 4 5 2 8 4" xfId="38037"/>
    <cellStyle name="Normal 4 5 2 8 5" xfId="45152"/>
    <cellStyle name="Normal 4 5 2 8 6" xfId="52267"/>
    <cellStyle name="Normal 4 5 2 8 7" xfId="59382"/>
    <cellStyle name="Normal 4 5 2 9" xfId="7214"/>
    <cellStyle name="Normal 4 5 2 9 2" xfId="27286"/>
    <cellStyle name="Normal 4 5 3" xfId="136"/>
    <cellStyle name="Normal 4 5 3 10" xfId="14376"/>
    <cellStyle name="Normal 4 5 3 10 2" xfId="27288"/>
    <cellStyle name="Normal 4 5 3 11" xfId="27287"/>
    <cellStyle name="Normal 4 5 3 12" xfId="33345"/>
    <cellStyle name="Normal 4 5 3 13" xfId="40461"/>
    <cellStyle name="Normal 4 5 3 14" xfId="47576"/>
    <cellStyle name="Normal 4 5 3 15" xfId="54691"/>
    <cellStyle name="Normal 4 5 3 2" xfId="338"/>
    <cellStyle name="Normal 4 5 3 2 10" xfId="40656"/>
    <cellStyle name="Normal 4 5 3 2 11" xfId="47771"/>
    <cellStyle name="Normal 4 5 3 2 12" xfId="54886"/>
    <cellStyle name="Normal 4 5 3 2 2" xfId="1139"/>
    <cellStyle name="Normal 4 5 3 2 2 10" xfId="55685"/>
    <cellStyle name="Normal 4 5 3 2 2 2" xfId="3507"/>
    <cellStyle name="Normal 4 5 3 2 2 2 2" xfId="10622"/>
    <cellStyle name="Normal 4 5 3 2 2 2 2 2" xfId="27292"/>
    <cellStyle name="Normal 4 5 3 2 2 2 3" xfId="27291"/>
    <cellStyle name="Normal 4 5 3 2 2 2 4" xfId="36707"/>
    <cellStyle name="Normal 4 5 3 2 2 2 5" xfId="43822"/>
    <cellStyle name="Normal 4 5 3 2 2 2 6" xfId="50937"/>
    <cellStyle name="Normal 4 5 3 2 2 2 7" xfId="58052"/>
    <cellStyle name="Normal 4 5 3 2 2 3" xfId="5878"/>
    <cellStyle name="Normal 4 5 3 2 2 3 2" xfId="12993"/>
    <cellStyle name="Normal 4 5 3 2 2 3 2 2" xfId="27294"/>
    <cellStyle name="Normal 4 5 3 2 2 3 3" xfId="27293"/>
    <cellStyle name="Normal 4 5 3 2 2 3 4" xfId="39078"/>
    <cellStyle name="Normal 4 5 3 2 2 3 5" xfId="46193"/>
    <cellStyle name="Normal 4 5 3 2 2 3 6" xfId="53308"/>
    <cellStyle name="Normal 4 5 3 2 2 3 7" xfId="60423"/>
    <cellStyle name="Normal 4 5 3 2 2 4" xfId="8255"/>
    <cellStyle name="Normal 4 5 3 2 2 4 2" xfId="27295"/>
    <cellStyle name="Normal 4 5 3 2 2 5" xfId="15370"/>
    <cellStyle name="Normal 4 5 3 2 2 5 2" xfId="27296"/>
    <cellStyle name="Normal 4 5 3 2 2 6" xfId="27290"/>
    <cellStyle name="Normal 4 5 3 2 2 7" xfId="34339"/>
    <cellStyle name="Normal 4 5 3 2 2 8" xfId="41455"/>
    <cellStyle name="Normal 4 5 3 2 2 9" xfId="48570"/>
    <cellStyle name="Normal 4 5 3 2 3" xfId="1929"/>
    <cellStyle name="Normal 4 5 3 2 3 10" xfId="56474"/>
    <cellStyle name="Normal 4 5 3 2 3 2" xfId="4296"/>
    <cellStyle name="Normal 4 5 3 2 3 2 2" xfId="11411"/>
    <cellStyle name="Normal 4 5 3 2 3 2 2 2" xfId="27299"/>
    <cellStyle name="Normal 4 5 3 2 3 2 3" xfId="27298"/>
    <cellStyle name="Normal 4 5 3 2 3 2 4" xfId="37496"/>
    <cellStyle name="Normal 4 5 3 2 3 2 5" xfId="44611"/>
    <cellStyle name="Normal 4 5 3 2 3 2 6" xfId="51726"/>
    <cellStyle name="Normal 4 5 3 2 3 2 7" xfId="58841"/>
    <cellStyle name="Normal 4 5 3 2 3 3" xfId="6667"/>
    <cellStyle name="Normal 4 5 3 2 3 3 2" xfId="13782"/>
    <cellStyle name="Normal 4 5 3 2 3 3 2 2" xfId="27301"/>
    <cellStyle name="Normal 4 5 3 2 3 3 3" xfId="27300"/>
    <cellStyle name="Normal 4 5 3 2 3 3 4" xfId="39867"/>
    <cellStyle name="Normal 4 5 3 2 3 3 5" xfId="46982"/>
    <cellStyle name="Normal 4 5 3 2 3 3 6" xfId="54097"/>
    <cellStyle name="Normal 4 5 3 2 3 3 7" xfId="61212"/>
    <cellStyle name="Normal 4 5 3 2 3 4" xfId="9044"/>
    <cellStyle name="Normal 4 5 3 2 3 4 2" xfId="27302"/>
    <cellStyle name="Normal 4 5 3 2 3 5" xfId="16159"/>
    <cellStyle name="Normal 4 5 3 2 3 5 2" xfId="27303"/>
    <cellStyle name="Normal 4 5 3 2 3 6" xfId="27297"/>
    <cellStyle name="Normal 4 5 3 2 3 7" xfId="35128"/>
    <cellStyle name="Normal 4 5 3 2 3 8" xfId="42244"/>
    <cellStyle name="Normal 4 5 3 2 3 9" xfId="49359"/>
    <cellStyle name="Normal 4 5 3 2 4" xfId="2708"/>
    <cellStyle name="Normal 4 5 3 2 4 2" xfId="9823"/>
    <cellStyle name="Normal 4 5 3 2 4 2 2" xfId="27305"/>
    <cellStyle name="Normal 4 5 3 2 4 3" xfId="27304"/>
    <cellStyle name="Normal 4 5 3 2 4 4" xfId="35908"/>
    <cellStyle name="Normal 4 5 3 2 4 5" xfId="43023"/>
    <cellStyle name="Normal 4 5 3 2 4 6" xfId="50138"/>
    <cellStyle name="Normal 4 5 3 2 4 7" xfId="57253"/>
    <cellStyle name="Normal 4 5 3 2 5" xfId="5079"/>
    <cellStyle name="Normal 4 5 3 2 5 2" xfId="12194"/>
    <cellStyle name="Normal 4 5 3 2 5 2 2" xfId="27307"/>
    <cellStyle name="Normal 4 5 3 2 5 3" xfId="27306"/>
    <cellStyle name="Normal 4 5 3 2 5 4" xfId="38279"/>
    <cellStyle name="Normal 4 5 3 2 5 5" xfId="45394"/>
    <cellStyle name="Normal 4 5 3 2 5 6" xfId="52509"/>
    <cellStyle name="Normal 4 5 3 2 5 7" xfId="59624"/>
    <cellStyle name="Normal 4 5 3 2 6" xfId="7456"/>
    <cellStyle name="Normal 4 5 3 2 6 2" xfId="27308"/>
    <cellStyle name="Normal 4 5 3 2 7" xfId="14571"/>
    <cellStyle name="Normal 4 5 3 2 7 2" xfId="27309"/>
    <cellStyle name="Normal 4 5 3 2 8" xfId="27289"/>
    <cellStyle name="Normal 4 5 3 2 9" xfId="33540"/>
    <cellStyle name="Normal 4 5 3 3" xfId="533"/>
    <cellStyle name="Normal 4 5 3 3 10" xfId="40851"/>
    <cellStyle name="Normal 4 5 3 3 11" xfId="47966"/>
    <cellStyle name="Normal 4 5 3 3 12" xfId="55081"/>
    <cellStyle name="Normal 4 5 3 3 2" xfId="1334"/>
    <cellStyle name="Normal 4 5 3 3 2 10" xfId="55880"/>
    <cellStyle name="Normal 4 5 3 3 2 2" xfId="3702"/>
    <cellStyle name="Normal 4 5 3 3 2 2 2" xfId="10817"/>
    <cellStyle name="Normal 4 5 3 3 2 2 2 2" xfId="27313"/>
    <cellStyle name="Normal 4 5 3 3 2 2 3" xfId="27312"/>
    <cellStyle name="Normal 4 5 3 3 2 2 4" xfId="36902"/>
    <cellStyle name="Normal 4 5 3 3 2 2 5" xfId="44017"/>
    <cellStyle name="Normal 4 5 3 3 2 2 6" xfId="51132"/>
    <cellStyle name="Normal 4 5 3 3 2 2 7" xfId="58247"/>
    <cellStyle name="Normal 4 5 3 3 2 3" xfId="6073"/>
    <cellStyle name="Normal 4 5 3 3 2 3 2" xfId="13188"/>
    <cellStyle name="Normal 4 5 3 3 2 3 2 2" xfId="27315"/>
    <cellStyle name="Normal 4 5 3 3 2 3 3" xfId="27314"/>
    <cellStyle name="Normal 4 5 3 3 2 3 4" xfId="39273"/>
    <cellStyle name="Normal 4 5 3 3 2 3 5" xfId="46388"/>
    <cellStyle name="Normal 4 5 3 3 2 3 6" xfId="53503"/>
    <cellStyle name="Normal 4 5 3 3 2 3 7" xfId="60618"/>
    <cellStyle name="Normal 4 5 3 3 2 4" xfId="8450"/>
    <cellStyle name="Normal 4 5 3 3 2 4 2" xfId="27316"/>
    <cellStyle name="Normal 4 5 3 3 2 5" xfId="15565"/>
    <cellStyle name="Normal 4 5 3 3 2 5 2" xfId="27317"/>
    <cellStyle name="Normal 4 5 3 3 2 6" xfId="27311"/>
    <cellStyle name="Normal 4 5 3 3 2 7" xfId="34534"/>
    <cellStyle name="Normal 4 5 3 3 2 8" xfId="41650"/>
    <cellStyle name="Normal 4 5 3 3 2 9" xfId="48765"/>
    <cellStyle name="Normal 4 5 3 3 3" xfId="2124"/>
    <cellStyle name="Normal 4 5 3 3 3 10" xfId="56669"/>
    <cellStyle name="Normal 4 5 3 3 3 2" xfId="4491"/>
    <cellStyle name="Normal 4 5 3 3 3 2 2" xfId="11606"/>
    <cellStyle name="Normal 4 5 3 3 3 2 2 2" xfId="27320"/>
    <cellStyle name="Normal 4 5 3 3 3 2 3" xfId="27319"/>
    <cellStyle name="Normal 4 5 3 3 3 2 4" xfId="37691"/>
    <cellStyle name="Normal 4 5 3 3 3 2 5" xfId="44806"/>
    <cellStyle name="Normal 4 5 3 3 3 2 6" xfId="51921"/>
    <cellStyle name="Normal 4 5 3 3 3 2 7" xfId="59036"/>
    <cellStyle name="Normal 4 5 3 3 3 3" xfId="6862"/>
    <cellStyle name="Normal 4 5 3 3 3 3 2" xfId="13977"/>
    <cellStyle name="Normal 4 5 3 3 3 3 2 2" xfId="27322"/>
    <cellStyle name="Normal 4 5 3 3 3 3 3" xfId="27321"/>
    <cellStyle name="Normal 4 5 3 3 3 3 4" xfId="40062"/>
    <cellStyle name="Normal 4 5 3 3 3 3 5" xfId="47177"/>
    <cellStyle name="Normal 4 5 3 3 3 3 6" xfId="54292"/>
    <cellStyle name="Normal 4 5 3 3 3 3 7" xfId="61407"/>
    <cellStyle name="Normal 4 5 3 3 3 4" xfId="9239"/>
    <cellStyle name="Normal 4 5 3 3 3 4 2" xfId="27323"/>
    <cellStyle name="Normal 4 5 3 3 3 5" xfId="16354"/>
    <cellStyle name="Normal 4 5 3 3 3 5 2" xfId="27324"/>
    <cellStyle name="Normal 4 5 3 3 3 6" xfId="27318"/>
    <cellStyle name="Normal 4 5 3 3 3 7" xfId="35323"/>
    <cellStyle name="Normal 4 5 3 3 3 8" xfId="42439"/>
    <cellStyle name="Normal 4 5 3 3 3 9" xfId="49554"/>
    <cellStyle name="Normal 4 5 3 3 4" xfId="2903"/>
    <cellStyle name="Normal 4 5 3 3 4 2" xfId="10018"/>
    <cellStyle name="Normal 4 5 3 3 4 2 2" xfId="27326"/>
    <cellStyle name="Normal 4 5 3 3 4 3" xfId="27325"/>
    <cellStyle name="Normal 4 5 3 3 4 4" xfId="36103"/>
    <cellStyle name="Normal 4 5 3 3 4 5" xfId="43218"/>
    <cellStyle name="Normal 4 5 3 3 4 6" xfId="50333"/>
    <cellStyle name="Normal 4 5 3 3 4 7" xfId="57448"/>
    <cellStyle name="Normal 4 5 3 3 5" xfId="5274"/>
    <cellStyle name="Normal 4 5 3 3 5 2" xfId="12389"/>
    <cellStyle name="Normal 4 5 3 3 5 2 2" xfId="27328"/>
    <cellStyle name="Normal 4 5 3 3 5 3" xfId="27327"/>
    <cellStyle name="Normal 4 5 3 3 5 4" xfId="38474"/>
    <cellStyle name="Normal 4 5 3 3 5 5" xfId="45589"/>
    <cellStyle name="Normal 4 5 3 3 5 6" xfId="52704"/>
    <cellStyle name="Normal 4 5 3 3 5 7" xfId="59819"/>
    <cellStyle name="Normal 4 5 3 3 6" xfId="7651"/>
    <cellStyle name="Normal 4 5 3 3 6 2" xfId="27329"/>
    <cellStyle name="Normal 4 5 3 3 7" xfId="14766"/>
    <cellStyle name="Normal 4 5 3 3 7 2" xfId="27330"/>
    <cellStyle name="Normal 4 5 3 3 8" xfId="27310"/>
    <cellStyle name="Normal 4 5 3 3 9" xfId="33735"/>
    <cellStyle name="Normal 4 5 3 4" xfId="726"/>
    <cellStyle name="Normal 4 5 3 4 10" xfId="41044"/>
    <cellStyle name="Normal 4 5 3 4 11" xfId="48159"/>
    <cellStyle name="Normal 4 5 3 4 12" xfId="55274"/>
    <cellStyle name="Normal 4 5 3 4 2" xfId="1527"/>
    <cellStyle name="Normal 4 5 3 4 2 10" xfId="56073"/>
    <cellStyle name="Normal 4 5 3 4 2 2" xfId="3895"/>
    <cellStyle name="Normal 4 5 3 4 2 2 2" xfId="11010"/>
    <cellStyle name="Normal 4 5 3 4 2 2 2 2" xfId="27334"/>
    <cellStyle name="Normal 4 5 3 4 2 2 3" xfId="27333"/>
    <cellStyle name="Normal 4 5 3 4 2 2 4" xfId="37095"/>
    <cellStyle name="Normal 4 5 3 4 2 2 5" xfId="44210"/>
    <cellStyle name="Normal 4 5 3 4 2 2 6" xfId="51325"/>
    <cellStyle name="Normal 4 5 3 4 2 2 7" xfId="58440"/>
    <cellStyle name="Normal 4 5 3 4 2 3" xfId="6266"/>
    <cellStyle name="Normal 4 5 3 4 2 3 2" xfId="13381"/>
    <cellStyle name="Normal 4 5 3 4 2 3 2 2" xfId="27336"/>
    <cellStyle name="Normal 4 5 3 4 2 3 3" xfId="27335"/>
    <cellStyle name="Normal 4 5 3 4 2 3 4" xfId="39466"/>
    <cellStyle name="Normal 4 5 3 4 2 3 5" xfId="46581"/>
    <cellStyle name="Normal 4 5 3 4 2 3 6" xfId="53696"/>
    <cellStyle name="Normal 4 5 3 4 2 3 7" xfId="60811"/>
    <cellStyle name="Normal 4 5 3 4 2 4" xfId="8643"/>
    <cellStyle name="Normal 4 5 3 4 2 4 2" xfId="27337"/>
    <cellStyle name="Normal 4 5 3 4 2 5" xfId="15758"/>
    <cellStyle name="Normal 4 5 3 4 2 5 2" xfId="27338"/>
    <cellStyle name="Normal 4 5 3 4 2 6" xfId="27332"/>
    <cellStyle name="Normal 4 5 3 4 2 7" xfId="34727"/>
    <cellStyle name="Normal 4 5 3 4 2 8" xfId="41843"/>
    <cellStyle name="Normal 4 5 3 4 2 9" xfId="48958"/>
    <cellStyle name="Normal 4 5 3 4 3" xfId="2317"/>
    <cellStyle name="Normal 4 5 3 4 3 10" xfId="56862"/>
    <cellStyle name="Normal 4 5 3 4 3 2" xfId="4684"/>
    <cellStyle name="Normal 4 5 3 4 3 2 2" xfId="11799"/>
    <cellStyle name="Normal 4 5 3 4 3 2 2 2" xfId="27341"/>
    <cellStyle name="Normal 4 5 3 4 3 2 3" xfId="27340"/>
    <cellStyle name="Normal 4 5 3 4 3 2 4" xfId="37884"/>
    <cellStyle name="Normal 4 5 3 4 3 2 5" xfId="44999"/>
    <cellStyle name="Normal 4 5 3 4 3 2 6" xfId="52114"/>
    <cellStyle name="Normal 4 5 3 4 3 2 7" xfId="59229"/>
    <cellStyle name="Normal 4 5 3 4 3 3" xfId="7055"/>
    <cellStyle name="Normal 4 5 3 4 3 3 2" xfId="14170"/>
    <cellStyle name="Normal 4 5 3 4 3 3 2 2" xfId="27343"/>
    <cellStyle name="Normal 4 5 3 4 3 3 3" xfId="27342"/>
    <cellStyle name="Normal 4 5 3 4 3 3 4" xfId="40255"/>
    <cellStyle name="Normal 4 5 3 4 3 3 5" xfId="47370"/>
    <cellStyle name="Normal 4 5 3 4 3 3 6" xfId="54485"/>
    <cellStyle name="Normal 4 5 3 4 3 3 7" xfId="61600"/>
    <cellStyle name="Normal 4 5 3 4 3 4" xfId="9432"/>
    <cellStyle name="Normal 4 5 3 4 3 4 2" xfId="27344"/>
    <cellStyle name="Normal 4 5 3 4 3 5" xfId="16547"/>
    <cellStyle name="Normal 4 5 3 4 3 5 2" xfId="27345"/>
    <cellStyle name="Normal 4 5 3 4 3 6" xfId="27339"/>
    <cellStyle name="Normal 4 5 3 4 3 7" xfId="35516"/>
    <cellStyle name="Normal 4 5 3 4 3 8" xfId="42632"/>
    <cellStyle name="Normal 4 5 3 4 3 9" xfId="49747"/>
    <cellStyle name="Normal 4 5 3 4 4" xfId="3096"/>
    <cellStyle name="Normal 4 5 3 4 4 2" xfId="10211"/>
    <cellStyle name="Normal 4 5 3 4 4 2 2" xfId="27347"/>
    <cellStyle name="Normal 4 5 3 4 4 3" xfId="27346"/>
    <cellStyle name="Normal 4 5 3 4 4 4" xfId="36296"/>
    <cellStyle name="Normal 4 5 3 4 4 5" xfId="43411"/>
    <cellStyle name="Normal 4 5 3 4 4 6" xfId="50526"/>
    <cellStyle name="Normal 4 5 3 4 4 7" xfId="57641"/>
    <cellStyle name="Normal 4 5 3 4 5" xfId="5467"/>
    <cellStyle name="Normal 4 5 3 4 5 2" xfId="12582"/>
    <cellStyle name="Normal 4 5 3 4 5 2 2" xfId="27349"/>
    <cellStyle name="Normal 4 5 3 4 5 3" xfId="27348"/>
    <cellStyle name="Normal 4 5 3 4 5 4" xfId="38667"/>
    <cellStyle name="Normal 4 5 3 4 5 5" xfId="45782"/>
    <cellStyle name="Normal 4 5 3 4 5 6" xfId="52897"/>
    <cellStyle name="Normal 4 5 3 4 5 7" xfId="60012"/>
    <cellStyle name="Normal 4 5 3 4 6" xfId="7844"/>
    <cellStyle name="Normal 4 5 3 4 6 2" xfId="27350"/>
    <cellStyle name="Normal 4 5 3 4 7" xfId="14959"/>
    <cellStyle name="Normal 4 5 3 4 7 2" xfId="27351"/>
    <cellStyle name="Normal 4 5 3 4 8" xfId="27331"/>
    <cellStyle name="Normal 4 5 3 4 9" xfId="33928"/>
    <cellStyle name="Normal 4 5 3 5" xfId="944"/>
    <cellStyle name="Normal 4 5 3 5 10" xfId="55490"/>
    <cellStyle name="Normal 4 5 3 5 2" xfId="3312"/>
    <cellStyle name="Normal 4 5 3 5 2 2" xfId="10427"/>
    <cellStyle name="Normal 4 5 3 5 2 2 2" xfId="27354"/>
    <cellStyle name="Normal 4 5 3 5 2 3" xfId="27353"/>
    <cellStyle name="Normal 4 5 3 5 2 4" xfId="36512"/>
    <cellStyle name="Normal 4 5 3 5 2 5" xfId="43627"/>
    <cellStyle name="Normal 4 5 3 5 2 6" xfId="50742"/>
    <cellStyle name="Normal 4 5 3 5 2 7" xfId="57857"/>
    <cellStyle name="Normal 4 5 3 5 3" xfId="5683"/>
    <cellStyle name="Normal 4 5 3 5 3 2" xfId="12798"/>
    <cellStyle name="Normal 4 5 3 5 3 2 2" xfId="27356"/>
    <cellStyle name="Normal 4 5 3 5 3 3" xfId="27355"/>
    <cellStyle name="Normal 4 5 3 5 3 4" xfId="38883"/>
    <cellStyle name="Normal 4 5 3 5 3 5" xfId="45998"/>
    <cellStyle name="Normal 4 5 3 5 3 6" xfId="53113"/>
    <cellStyle name="Normal 4 5 3 5 3 7" xfId="60228"/>
    <cellStyle name="Normal 4 5 3 5 4" xfId="8060"/>
    <cellStyle name="Normal 4 5 3 5 4 2" xfId="27357"/>
    <cellStyle name="Normal 4 5 3 5 5" xfId="15175"/>
    <cellStyle name="Normal 4 5 3 5 5 2" xfId="27358"/>
    <cellStyle name="Normal 4 5 3 5 6" xfId="27352"/>
    <cellStyle name="Normal 4 5 3 5 7" xfId="34144"/>
    <cellStyle name="Normal 4 5 3 5 8" xfId="41260"/>
    <cellStyle name="Normal 4 5 3 5 9" xfId="48375"/>
    <cellStyle name="Normal 4 5 3 6" xfId="1734"/>
    <cellStyle name="Normal 4 5 3 6 10" xfId="56279"/>
    <cellStyle name="Normal 4 5 3 6 2" xfId="4101"/>
    <cellStyle name="Normal 4 5 3 6 2 2" xfId="11216"/>
    <cellStyle name="Normal 4 5 3 6 2 2 2" xfId="27361"/>
    <cellStyle name="Normal 4 5 3 6 2 3" xfId="27360"/>
    <cellStyle name="Normal 4 5 3 6 2 4" xfId="37301"/>
    <cellStyle name="Normal 4 5 3 6 2 5" xfId="44416"/>
    <cellStyle name="Normal 4 5 3 6 2 6" xfId="51531"/>
    <cellStyle name="Normal 4 5 3 6 2 7" xfId="58646"/>
    <cellStyle name="Normal 4 5 3 6 3" xfId="6472"/>
    <cellStyle name="Normal 4 5 3 6 3 2" xfId="13587"/>
    <cellStyle name="Normal 4 5 3 6 3 2 2" xfId="27363"/>
    <cellStyle name="Normal 4 5 3 6 3 3" xfId="27362"/>
    <cellStyle name="Normal 4 5 3 6 3 4" xfId="39672"/>
    <cellStyle name="Normal 4 5 3 6 3 5" xfId="46787"/>
    <cellStyle name="Normal 4 5 3 6 3 6" xfId="53902"/>
    <cellStyle name="Normal 4 5 3 6 3 7" xfId="61017"/>
    <cellStyle name="Normal 4 5 3 6 4" xfId="8849"/>
    <cellStyle name="Normal 4 5 3 6 4 2" xfId="27364"/>
    <cellStyle name="Normal 4 5 3 6 5" xfId="15964"/>
    <cellStyle name="Normal 4 5 3 6 5 2" xfId="27365"/>
    <cellStyle name="Normal 4 5 3 6 6" xfId="27359"/>
    <cellStyle name="Normal 4 5 3 6 7" xfId="34933"/>
    <cellStyle name="Normal 4 5 3 6 8" xfId="42049"/>
    <cellStyle name="Normal 4 5 3 6 9" xfId="49164"/>
    <cellStyle name="Normal 4 5 3 7" xfId="2513"/>
    <cellStyle name="Normal 4 5 3 7 2" xfId="9628"/>
    <cellStyle name="Normal 4 5 3 7 2 2" xfId="27367"/>
    <cellStyle name="Normal 4 5 3 7 3" xfId="27366"/>
    <cellStyle name="Normal 4 5 3 7 4" xfId="35713"/>
    <cellStyle name="Normal 4 5 3 7 5" xfId="42828"/>
    <cellStyle name="Normal 4 5 3 7 6" xfId="49943"/>
    <cellStyle name="Normal 4 5 3 7 7" xfId="57058"/>
    <cellStyle name="Normal 4 5 3 8" xfId="4884"/>
    <cellStyle name="Normal 4 5 3 8 2" xfId="11999"/>
    <cellStyle name="Normal 4 5 3 8 2 2" xfId="27369"/>
    <cellStyle name="Normal 4 5 3 8 3" xfId="27368"/>
    <cellStyle name="Normal 4 5 3 8 4" xfId="38084"/>
    <cellStyle name="Normal 4 5 3 8 5" xfId="45199"/>
    <cellStyle name="Normal 4 5 3 8 6" xfId="52314"/>
    <cellStyle name="Normal 4 5 3 8 7" xfId="59429"/>
    <cellStyle name="Normal 4 5 3 9" xfId="7261"/>
    <cellStyle name="Normal 4 5 3 9 2" xfId="27370"/>
    <cellStyle name="Normal 4 5 4" xfId="236"/>
    <cellStyle name="Normal 4 5 4 10" xfId="40554"/>
    <cellStyle name="Normal 4 5 4 11" xfId="47669"/>
    <cellStyle name="Normal 4 5 4 12" xfId="54784"/>
    <cellStyle name="Normal 4 5 4 2" xfId="1037"/>
    <cellStyle name="Normal 4 5 4 2 10" xfId="55583"/>
    <cellStyle name="Normal 4 5 4 2 2" xfId="3405"/>
    <cellStyle name="Normal 4 5 4 2 2 2" xfId="10520"/>
    <cellStyle name="Normal 4 5 4 2 2 2 2" xfId="27374"/>
    <cellStyle name="Normal 4 5 4 2 2 3" xfId="27373"/>
    <cellStyle name="Normal 4 5 4 2 2 4" xfId="36605"/>
    <cellStyle name="Normal 4 5 4 2 2 5" xfId="43720"/>
    <cellStyle name="Normal 4 5 4 2 2 6" xfId="50835"/>
    <cellStyle name="Normal 4 5 4 2 2 7" xfId="57950"/>
    <cellStyle name="Normal 4 5 4 2 3" xfId="5776"/>
    <cellStyle name="Normal 4 5 4 2 3 2" xfId="12891"/>
    <cellStyle name="Normal 4 5 4 2 3 2 2" xfId="27376"/>
    <cellStyle name="Normal 4 5 4 2 3 3" xfId="27375"/>
    <cellStyle name="Normal 4 5 4 2 3 4" xfId="38976"/>
    <cellStyle name="Normal 4 5 4 2 3 5" xfId="46091"/>
    <cellStyle name="Normal 4 5 4 2 3 6" xfId="53206"/>
    <cellStyle name="Normal 4 5 4 2 3 7" xfId="60321"/>
    <cellStyle name="Normal 4 5 4 2 4" xfId="8153"/>
    <cellStyle name="Normal 4 5 4 2 4 2" xfId="27377"/>
    <cellStyle name="Normal 4 5 4 2 5" xfId="15268"/>
    <cellStyle name="Normal 4 5 4 2 5 2" xfId="27378"/>
    <cellStyle name="Normal 4 5 4 2 6" xfId="27372"/>
    <cellStyle name="Normal 4 5 4 2 7" xfId="34237"/>
    <cellStyle name="Normal 4 5 4 2 8" xfId="41353"/>
    <cellStyle name="Normal 4 5 4 2 9" xfId="48468"/>
    <cellStyle name="Normal 4 5 4 3" xfId="1827"/>
    <cellStyle name="Normal 4 5 4 3 10" xfId="56372"/>
    <cellStyle name="Normal 4 5 4 3 2" xfId="4194"/>
    <cellStyle name="Normal 4 5 4 3 2 2" xfId="11309"/>
    <cellStyle name="Normal 4 5 4 3 2 2 2" xfId="27381"/>
    <cellStyle name="Normal 4 5 4 3 2 3" xfId="27380"/>
    <cellStyle name="Normal 4 5 4 3 2 4" xfId="37394"/>
    <cellStyle name="Normal 4 5 4 3 2 5" xfId="44509"/>
    <cellStyle name="Normal 4 5 4 3 2 6" xfId="51624"/>
    <cellStyle name="Normal 4 5 4 3 2 7" xfId="58739"/>
    <cellStyle name="Normal 4 5 4 3 3" xfId="6565"/>
    <cellStyle name="Normal 4 5 4 3 3 2" xfId="13680"/>
    <cellStyle name="Normal 4 5 4 3 3 2 2" xfId="27383"/>
    <cellStyle name="Normal 4 5 4 3 3 3" xfId="27382"/>
    <cellStyle name="Normal 4 5 4 3 3 4" xfId="39765"/>
    <cellStyle name="Normal 4 5 4 3 3 5" xfId="46880"/>
    <cellStyle name="Normal 4 5 4 3 3 6" xfId="53995"/>
    <cellStyle name="Normal 4 5 4 3 3 7" xfId="61110"/>
    <cellStyle name="Normal 4 5 4 3 4" xfId="8942"/>
    <cellStyle name="Normal 4 5 4 3 4 2" xfId="27384"/>
    <cellStyle name="Normal 4 5 4 3 5" xfId="16057"/>
    <cellStyle name="Normal 4 5 4 3 5 2" xfId="27385"/>
    <cellStyle name="Normal 4 5 4 3 6" xfId="27379"/>
    <cellStyle name="Normal 4 5 4 3 7" xfId="35026"/>
    <cellStyle name="Normal 4 5 4 3 8" xfId="42142"/>
    <cellStyle name="Normal 4 5 4 3 9" xfId="49257"/>
    <cellStyle name="Normal 4 5 4 4" xfId="2606"/>
    <cellStyle name="Normal 4 5 4 4 2" xfId="9721"/>
    <cellStyle name="Normal 4 5 4 4 2 2" xfId="27387"/>
    <cellStyle name="Normal 4 5 4 4 3" xfId="27386"/>
    <cellStyle name="Normal 4 5 4 4 4" xfId="35806"/>
    <cellStyle name="Normal 4 5 4 4 5" xfId="42921"/>
    <cellStyle name="Normal 4 5 4 4 6" xfId="50036"/>
    <cellStyle name="Normal 4 5 4 4 7" xfId="57151"/>
    <cellStyle name="Normal 4 5 4 5" xfId="4977"/>
    <cellStyle name="Normal 4 5 4 5 2" xfId="12092"/>
    <cellStyle name="Normal 4 5 4 5 2 2" xfId="27389"/>
    <cellStyle name="Normal 4 5 4 5 3" xfId="27388"/>
    <cellStyle name="Normal 4 5 4 5 4" xfId="38177"/>
    <cellStyle name="Normal 4 5 4 5 5" xfId="45292"/>
    <cellStyle name="Normal 4 5 4 5 6" xfId="52407"/>
    <cellStyle name="Normal 4 5 4 5 7" xfId="59522"/>
    <cellStyle name="Normal 4 5 4 6" xfId="7354"/>
    <cellStyle name="Normal 4 5 4 6 2" xfId="27390"/>
    <cellStyle name="Normal 4 5 4 7" xfId="14469"/>
    <cellStyle name="Normal 4 5 4 7 2" xfId="27391"/>
    <cellStyle name="Normal 4 5 4 8" xfId="27371"/>
    <cellStyle name="Normal 4 5 4 9" xfId="33438"/>
    <cellStyle name="Normal 4 5 5" xfId="431"/>
    <cellStyle name="Normal 4 5 5 10" xfId="40749"/>
    <cellStyle name="Normal 4 5 5 11" xfId="47864"/>
    <cellStyle name="Normal 4 5 5 12" xfId="54979"/>
    <cellStyle name="Normal 4 5 5 2" xfId="1232"/>
    <cellStyle name="Normal 4 5 5 2 10" xfId="55778"/>
    <cellStyle name="Normal 4 5 5 2 2" xfId="3600"/>
    <cellStyle name="Normal 4 5 5 2 2 2" xfId="10715"/>
    <cellStyle name="Normal 4 5 5 2 2 2 2" xfId="27395"/>
    <cellStyle name="Normal 4 5 5 2 2 3" xfId="27394"/>
    <cellStyle name="Normal 4 5 5 2 2 4" xfId="36800"/>
    <cellStyle name="Normal 4 5 5 2 2 5" xfId="43915"/>
    <cellStyle name="Normal 4 5 5 2 2 6" xfId="51030"/>
    <cellStyle name="Normal 4 5 5 2 2 7" xfId="58145"/>
    <cellStyle name="Normal 4 5 5 2 3" xfId="5971"/>
    <cellStyle name="Normal 4 5 5 2 3 2" xfId="13086"/>
    <cellStyle name="Normal 4 5 5 2 3 2 2" xfId="27397"/>
    <cellStyle name="Normal 4 5 5 2 3 3" xfId="27396"/>
    <cellStyle name="Normal 4 5 5 2 3 4" xfId="39171"/>
    <cellStyle name="Normal 4 5 5 2 3 5" xfId="46286"/>
    <cellStyle name="Normal 4 5 5 2 3 6" xfId="53401"/>
    <cellStyle name="Normal 4 5 5 2 3 7" xfId="60516"/>
    <cellStyle name="Normal 4 5 5 2 4" xfId="8348"/>
    <cellStyle name="Normal 4 5 5 2 4 2" xfId="27398"/>
    <cellStyle name="Normal 4 5 5 2 5" xfId="15463"/>
    <cellStyle name="Normal 4 5 5 2 5 2" xfId="27399"/>
    <cellStyle name="Normal 4 5 5 2 6" xfId="27393"/>
    <cellStyle name="Normal 4 5 5 2 7" xfId="34432"/>
    <cellStyle name="Normal 4 5 5 2 8" xfId="41548"/>
    <cellStyle name="Normal 4 5 5 2 9" xfId="48663"/>
    <cellStyle name="Normal 4 5 5 3" xfId="2022"/>
    <cellStyle name="Normal 4 5 5 3 10" xfId="56567"/>
    <cellStyle name="Normal 4 5 5 3 2" xfId="4389"/>
    <cellStyle name="Normal 4 5 5 3 2 2" xfId="11504"/>
    <cellStyle name="Normal 4 5 5 3 2 2 2" xfId="27402"/>
    <cellStyle name="Normal 4 5 5 3 2 3" xfId="27401"/>
    <cellStyle name="Normal 4 5 5 3 2 4" xfId="37589"/>
    <cellStyle name="Normal 4 5 5 3 2 5" xfId="44704"/>
    <cellStyle name="Normal 4 5 5 3 2 6" xfId="51819"/>
    <cellStyle name="Normal 4 5 5 3 2 7" xfId="58934"/>
    <cellStyle name="Normal 4 5 5 3 3" xfId="6760"/>
    <cellStyle name="Normal 4 5 5 3 3 2" xfId="13875"/>
    <cellStyle name="Normal 4 5 5 3 3 2 2" xfId="27404"/>
    <cellStyle name="Normal 4 5 5 3 3 3" xfId="27403"/>
    <cellStyle name="Normal 4 5 5 3 3 4" xfId="39960"/>
    <cellStyle name="Normal 4 5 5 3 3 5" xfId="47075"/>
    <cellStyle name="Normal 4 5 5 3 3 6" xfId="54190"/>
    <cellStyle name="Normal 4 5 5 3 3 7" xfId="61305"/>
    <cellStyle name="Normal 4 5 5 3 4" xfId="9137"/>
    <cellStyle name="Normal 4 5 5 3 4 2" xfId="27405"/>
    <cellStyle name="Normal 4 5 5 3 5" xfId="16252"/>
    <cellStyle name="Normal 4 5 5 3 5 2" xfId="27406"/>
    <cellStyle name="Normal 4 5 5 3 6" xfId="27400"/>
    <cellStyle name="Normal 4 5 5 3 7" xfId="35221"/>
    <cellStyle name="Normal 4 5 5 3 8" xfId="42337"/>
    <cellStyle name="Normal 4 5 5 3 9" xfId="49452"/>
    <cellStyle name="Normal 4 5 5 4" xfId="2801"/>
    <cellStyle name="Normal 4 5 5 4 2" xfId="9916"/>
    <cellStyle name="Normal 4 5 5 4 2 2" xfId="27408"/>
    <cellStyle name="Normal 4 5 5 4 3" xfId="27407"/>
    <cellStyle name="Normal 4 5 5 4 4" xfId="36001"/>
    <cellStyle name="Normal 4 5 5 4 5" xfId="43116"/>
    <cellStyle name="Normal 4 5 5 4 6" xfId="50231"/>
    <cellStyle name="Normal 4 5 5 4 7" xfId="57346"/>
    <cellStyle name="Normal 4 5 5 5" xfId="5172"/>
    <cellStyle name="Normal 4 5 5 5 2" xfId="12287"/>
    <cellStyle name="Normal 4 5 5 5 2 2" xfId="27410"/>
    <cellStyle name="Normal 4 5 5 5 3" xfId="27409"/>
    <cellStyle name="Normal 4 5 5 5 4" xfId="38372"/>
    <cellStyle name="Normal 4 5 5 5 5" xfId="45487"/>
    <cellStyle name="Normal 4 5 5 5 6" xfId="52602"/>
    <cellStyle name="Normal 4 5 5 5 7" xfId="59717"/>
    <cellStyle name="Normal 4 5 5 6" xfId="7549"/>
    <cellStyle name="Normal 4 5 5 6 2" xfId="27411"/>
    <cellStyle name="Normal 4 5 5 7" xfId="14664"/>
    <cellStyle name="Normal 4 5 5 7 2" xfId="27412"/>
    <cellStyle name="Normal 4 5 5 8" xfId="27392"/>
    <cellStyle name="Normal 4 5 5 9" xfId="33633"/>
    <cellStyle name="Normal 4 5 6" xfId="724"/>
    <cellStyle name="Normal 4 5 6 10" xfId="41042"/>
    <cellStyle name="Normal 4 5 6 11" xfId="48157"/>
    <cellStyle name="Normal 4 5 6 12" xfId="55272"/>
    <cellStyle name="Normal 4 5 6 2" xfId="1525"/>
    <cellStyle name="Normal 4 5 6 2 10" xfId="56071"/>
    <cellStyle name="Normal 4 5 6 2 2" xfId="3893"/>
    <cellStyle name="Normal 4 5 6 2 2 2" xfId="11008"/>
    <cellStyle name="Normal 4 5 6 2 2 2 2" xfId="27416"/>
    <cellStyle name="Normal 4 5 6 2 2 3" xfId="27415"/>
    <cellStyle name="Normal 4 5 6 2 2 4" xfId="37093"/>
    <cellStyle name="Normal 4 5 6 2 2 5" xfId="44208"/>
    <cellStyle name="Normal 4 5 6 2 2 6" xfId="51323"/>
    <cellStyle name="Normal 4 5 6 2 2 7" xfId="58438"/>
    <cellStyle name="Normal 4 5 6 2 3" xfId="6264"/>
    <cellStyle name="Normal 4 5 6 2 3 2" xfId="13379"/>
    <cellStyle name="Normal 4 5 6 2 3 2 2" xfId="27418"/>
    <cellStyle name="Normal 4 5 6 2 3 3" xfId="27417"/>
    <cellStyle name="Normal 4 5 6 2 3 4" xfId="39464"/>
    <cellStyle name="Normal 4 5 6 2 3 5" xfId="46579"/>
    <cellStyle name="Normal 4 5 6 2 3 6" xfId="53694"/>
    <cellStyle name="Normal 4 5 6 2 3 7" xfId="60809"/>
    <cellStyle name="Normal 4 5 6 2 4" xfId="8641"/>
    <cellStyle name="Normal 4 5 6 2 4 2" xfId="27419"/>
    <cellStyle name="Normal 4 5 6 2 5" xfId="15756"/>
    <cellStyle name="Normal 4 5 6 2 5 2" xfId="27420"/>
    <cellStyle name="Normal 4 5 6 2 6" xfId="27414"/>
    <cellStyle name="Normal 4 5 6 2 7" xfId="34725"/>
    <cellStyle name="Normal 4 5 6 2 8" xfId="41841"/>
    <cellStyle name="Normal 4 5 6 2 9" xfId="48956"/>
    <cellStyle name="Normal 4 5 6 3" xfId="2315"/>
    <cellStyle name="Normal 4 5 6 3 10" xfId="56860"/>
    <cellStyle name="Normal 4 5 6 3 2" xfId="4682"/>
    <cellStyle name="Normal 4 5 6 3 2 2" xfId="11797"/>
    <cellStyle name="Normal 4 5 6 3 2 2 2" xfId="27423"/>
    <cellStyle name="Normal 4 5 6 3 2 3" xfId="27422"/>
    <cellStyle name="Normal 4 5 6 3 2 4" xfId="37882"/>
    <cellStyle name="Normal 4 5 6 3 2 5" xfId="44997"/>
    <cellStyle name="Normal 4 5 6 3 2 6" xfId="52112"/>
    <cellStyle name="Normal 4 5 6 3 2 7" xfId="59227"/>
    <cellStyle name="Normal 4 5 6 3 3" xfId="7053"/>
    <cellStyle name="Normal 4 5 6 3 3 2" xfId="14168"/>
    <cellStyle name="Normal 4 5 6 3 3 2 2" xfId="27425"/>
    <cellStyle name="Normal 4 5 6 3 3 3" xfId="27424"/>
    <cellStyle name="Normal 4 5 6 3 3 4" xfId="40253"/>
    <cellStyle name="Normal 4 5 6 3 3 5" xfId="47368"/>
    <cellStyle name="Normal 4 5 6 3 3 6" xfId="54483"/>
    <cellStyle name="Normal 4 5 6 3 3 7" xfId="61598"/>
    <cellStyle name="Normal 4 5 6 3 4" xfId="9430"/>
    <cellStyle name="Normal 4 5 6 3 4 2" xfId="27426"/>
    <cellStyle name="Normal 4 5 6 3 5" xfId="16545"/>
    <cellStyle name="Normal 4 5 6 3 5 2" xfId="27427"/>
    <cellStyle name="Normal 4 5 6 3 6" xfId="27421"/>
    <cellStyle name="Normal 4 5 6 3 7" xfId="35514"/>
    <cellStyle name="Normal 4 5 6 3 8" xfId="42630"/>
    <cellStyle name="Normal 4 5 6 3 9" xfId="49745"/>
    <cellStyle name="Normal 4 5 6 4" xfId="3094"/>
    <cellStyle name="Normal 4 5 6 4 2" xfId="10209"/>
    <cellStyle name="Normal 4 5 6 4 2 2" xfId="27429"/>
    <cellStyle name="Normal 4 5 6 4 3" xfId="27428"/>
    <cellStyle name="Normal 4 5 6 4 4" xfId="36294"/>
    <cellStyle name="Normal 4 5 6 4 5" xfId="43409"/>
    <cellStyle name="Normal 4 5 6 4 6" xfId="50524"/>
    <cellStyle name="Normal 4 5 6 4 7" xfId="57639"/>
    <cellStyle name="Normal 4 5 6 5" xfId="5465"/>
    <cellStyle name="Normal 4 5 6 5 2" xfId="12580"/>
    <cellStyle name="Normal 4 5 6 5 2 2" xfId="27431"/>
    <cellStyle name="Normal 4 5 6 5 3" xfId="27430"/>
    <cellStyle name="Normal 4 5 6 5 4" xfId="38665"/>
    <cellStyle name="Normal 4 5 6 5 5" xfId="45780"/>
    <cellStyle name="Normal 4 5 6 5 6" xfId="52895"/>
    <cellStyle name="Normal 4 5 6 5 7" xfId="60010"/>
    <cellStyle name="Normal 4 5 6 6" xfId="7842"/>
    <cellStyle name="Normal 4 5 6 6 2" xfId="27432"/>
    <cellStyle name="Normal 4 5 6 7" xfId="14957"/>
    <cellStyle name="Normal 4 5 6 7 2" xfId="27433"/>
    <cellStyle name="Normal 4 5 6 8" xfId="27413"/>
    <cellStyle name="Normal 4 5 6 9" xfId="33926"/>
    <cellStyle name="Normal 4 5 7" xfId="842"/>
    <cellStyle name="Normal 4 5 7 10" xfId="55388"/>
    <cellStyle name="Normal 4 5 7 2" xfId="3210"/>
    <cellStyle name="Normal 4 5 7 2 2" xfId="10325"/>
    <cellStyle name="Normal 4 5 7 2 2 2" xfId="27436"/>
    <cellStyle name="Normal 4 5 7 2 3" xfId="27435"/>
    <cellStyle name="Normal 4 5 7 2 4" xfId="36410"/>
    <cellStyle name="Normal 4 5 7 2 5" xfId="43525"/>
    <cellStyle name="Normal 4 5 7 2 6" xfId="50640"/>
    <cellStyle name="Normal 4 5 7 2 7" xfId="57755"/>
    <cellStyle name="Normal 4 5 7 3" xfId="5581"/>
    <cellStyle name="Normal 4 5 7 3 2" xfId="12696"/>
    <cellStyle name="Normal 4 5 7 3 2 2" xfId="27438"/>
    <cellStyle name="Normal 4 5 7 3 3" xfId="27437"/>
    <cellStyle name="Normal 4 5 7 3 4" xfId="38781"/>
    <cellStyle name="Normal 4 5 7 3 5" xfId="45896"/>
    <cellStyle name="Normal 4 5 7 3 6" xfId="53011"/>
    <cellStyle name="Normal 4 5 7 3 7" xfId="60126"/>
    <cellStyle name="Normal 4 5 7 4" xfId="7958"/>
    <cellStyle name="Normal 4 5 7 4 2" xfId="27439"/>
    <cellStyle name="Normal 4 5 7 5" xfId="15073"/>
    <cellStyle name="Normal 4 5 7 5 2" xfId="27440"/>
    <cellStyle name="Normal 4 5 7 6" xfId="27434"/>
    <cellStyle name="Normal 4 5 7 7" xfId="34042"/>
    <cellStyle name="Normal 4 5 7 8" xfId="41158"/>
    <cellStyle name="Normal 4 5 7 9" xfId="48273"/>
    <cellStyle name="Normal 4 5 8" xfId="1632"/>
    <cellStyle name="Normal 4 5 8 10" xfId="56177"/>
    <cellStyle name="Normal 4 5 8 2" xfId="3999"/>
    <cellStyle name="Normal 4 5 8 2 2" xfId="11114"/>
    <cellStyle name="Normal 4 5 8 2 2 2" xfId="27443"/>
    <cellStyle name="Normal 4 5 8 2 3" xfId="27442"/>
    <cellStyle name="Normal 4 5 8 2 4" xfId="37199"/>
    <cellStyle name="Normal 4 5 8 2 5" xfId="44314"/>
    <cellStyle name="Normal 4 5 8 2 6" xfId="51429"/>
    <cellStyle name="Normal 4 5 8 2 7" xfId="58544"/>
    <cellStyle name="Normal 4 5 8 3" xfId="6370"/>
    <cellStyle name="Normal 4 5 8 3 2" xfId="13485"/>
    <cellStyle name="Normal 4 5 8 3 2 2" xfId="27445"/>
    <cellStyle name="Normal 4 5 8 3 3" xfId="27444"/>
    <cellStyle name="Normal 4 5 8 3 4" xfId="39570"/>
    <cellStyle name="Normal 4 5 8 3 5" xfId="46685"/>
    <cellStyle name="Normal 4 5 8 3 6" xfId="53800"/>
    <cellStyle name="Normal 4 5 8 3 7" xfId="60915"/>
    <cellStyle name="Normal 4 5 8 4" xfId="8747"/>
    <cellStyle name="Normal 4 5 8 4 2" xfId="27446"/>
    <cellStyle name="Normal 4 5 8 5" xfId="15862"/>
    <cellStyle name="Normal 4 5 8 5 2" xfId="27447"/>
    <cellStyle name="Normal 4 5 8 6" xfId="27441"/>
    <cellStyle name="Normal 4 5 8 7" xfId="34831"/>
    <cellStyle name="Normal 4 5 8 8" xfId="41947"/>
    <cellStyle name="Normal 4 5 8 9" xfId="49062"/>
    <cellStyle name="Normal 4 5 9" xfId="2411"/>
    <cellStyle name="Normal 4 5 9 2" xfId="9526"/>
    <cellStyle name="Normal 4 5 9 2 2" xfId="27449"/>
    <cellStyle name="Normal 4 5 9 3" xfId="27448"/>
    <cellStyle name="Normal 4 5 9 4" xfId="35611"/>
    <cellStyle name="Normal 4 5 9 5" xfId="42726"/>
    <cellStyle name="Normal 4 5 9 6" xfId="49841"/>
    <cellStyle name="Normal 4 5 9 7" xfId="56956"/>
    <cellStyle name="Normal 4 6" xfId="74"/>
    <cellStyle name="Normal 4 6 10" xfId="7199"/>
    <cellStyle name="Normal 4 6 10 2" xfId="27451"/>
    <cellStyle name="Normal 4 6 11" xfId="14314"/>
    <cellStyle name="Normal 4 6 11 2" xfId="27452"/>
    <cellStyle name="Normal 4 6 12" xfId="27450"/>
    <cellStyle name="Normal 4 6 13" xfId="33283"/>
    <cellStyle name="Normal 4 6 14" xfId="40399"/>
    <cellStyle name="Normal 4 6 15" xfId="47514"/>
    <cellStyle name="Normal 4 6 16" xfId="54629"/>
    <cellStyle name="Normal 4 6 2" xfId="153"/>
    <cellStyle name="Normal 4 6 2 10" xfId="14393"/>
    <cellStyle name="Normal 4 6 2 10 2" xfId="27454"/>
    <cellStyle name="Normal 4 6 2 11" xfId="27453"/>
    <cellStyle name="Normal 4 6 2 12" xfId="33362"/>
    <cellStyle name="Normal 4 6 2 13" xfId="40478"/>
    <cellStyle name="Normal 4 6 2 14" xfId="47593"/>
    <cellStyle name="Normal 4 6 2 15" xfId="54708"/>
    <cellStyle name="Normal 4 6 2 2" xfId="355"/>
    <cellStyle name="Normal 4 6 2 2 10" xfId="40673"/>
    <cellStyle name="Normal 4 6 2 2 11" xfId="47788"/>
    <cellStyle name="Normal 4 6 2 2 12" xfId="54903"/>
    <cellStyle name="Normal 4 6 2 2 2" xfId="1156"/>
    <cellStyle name="Normal 4 6 2 2 2 10" xfId="55702"/>
    <cellStyle name="Normal 4 6 2 2 2 2" xfId="3524"/>
    <cellStyle name="Normal 4 6 2 2 2 2 2" xfId="10639"/>
    <cellStyle name="Normal 4 6 2 2 2 2 2 2" xfId="27458"/>
    <cellStyle name="Normal 4 6 2 2 2 2 3" xfId="27457"/>
    <cellStyle name="Normal 4 6 2 2 2 2 4" xfId="36724"/>
    <cellStyle name="Normal 4 6 2 2 2 2 5" xfId="43839"/>
    <cellStyle name="Normal 4 6 2 2 2 2 6" xfId="50954"/>
    <cellStyle name="Normal 4 6 2 2 2 2 7" xfId="58069"/>
    <cellStyle name="Normal 4 6 2 2 2 3" xfId="5895"/>
    <cellStyle name="Normal 4 6 2 2 2 3 2" xfId="13010"/>
    <cellStyle name="Normal 4 6 2 2 2 3 2 2" xfId="27460"/>
    <cellStyle name="Normal 4 6 2 2 2 3 3" xfId="27459"/>
    <cellStyle name="Normal 4 6 2 2 2 3 4" xfId="39095"/>
    <cellStyle name="Normal 4 6 2 2 2 3 5" xfId="46210"/>
    <cellStyle name="Normal 4 6 2 2 2 3 6" xfId="53325"/>
    <cellStyle name="Normal 4 6 2 2 2 3 7" xfId="60440"/>
    <cellStyle name="Normal 4 6 2 2 2 4" xfId="8272"/>
    <cellStyle name="Normal 4 6 2 2 2 4 2" xfId="27461"/>
    <cellStyle name="Normal 4 6 2 2 2 5" xfId="15387"/>
    <cellStyle name="Normal 4 6 2 2 2 5 2" xfId="27462"/>
    <cellStyle name="Normal 4 6 2 2 2 6" xfId="27456"/>
    <cellStyle name="Normal 4 6 2 2 2 7" xfId="34356"/>
    <cellStyle name="Normal 4 6 2 2 2 8" xfId="41472"/>
    <cellStyle name="Normal 4 6 2 2 2 9" xfId="48587"/>
    <cellStyle name="Normal 4 6 2 2 3" xfId="1946"/>
    <cellStyle name="Normal 4 6 2 2 3 10" xfId="56491"/>
    <cellStyle name="Normal 4 6 2 2 3 2" xfId="4313"/>
    <cellStyle name="Normal 4 6 2 2 3 2 2" xfId="11428"/>
    <cellStyle name="Normal 4 6 2 2 3 2 2 2" xfId="27465"/>
    <cellStyle name="Normal 4 6 2 2 3 2 3" xfId="27464"/>
    <cellStyle name="Normal 4 6 2 2 3 2 4" xfId="37513"/>
    <cellStyle name="Normal 4 6 2 2 3 2 5" xfId="44628"/>
    <cellStyle name="Normal 4 6 2 2 3 2 6" xfId="51743"/>
    <cellStyle name="Normal 4 6 2 2 3 2 7" xfId="58858"/>
    <cellStyle name="Normal 4 6 2 2 3 3" xfId="6684"/>
    <cellStyle name="Normal 4 6 2 2 3 3 2" xfId="13799"/>
    <cellStyle name="Normal 4 6 2 2 3 3 2 2" xfId="27467"/>
    <cellStyle name="Normal 4 6 2 2 3 3 3" xfId="27466"/>
    <cellStyle name="Normal 4 6 2 2 3 3 4" xfId="39884"/>
    <cellStyle name="Normal 4 6 2 2 3 3 5" xfId="46999"/>
    <cellStyle name="Normal 4 6 2 2 3 3 6" xfId="54114"/>
    <cellStyle name="Normal 4 6 2 2 3 3 7" xfId="61229"/>
    <cellStyle name="Normal 4 6 2 2 3 4" xfId="9061"/>
    <cellStyle name="Normal 4 6 2 2 3 4 2" xfId="27468"/>
    <cellStyle name="Normal 4 6 2 2 3 5" xfId="16176"/>
    <cellStyle name="Normal 4 6 2 2 3 5 2" xfId="27469"/>
    <cellStyle name="Normal 4 6 2 2 3 6" xfId="27463"/>
    <cellStyle name="Normal 4 6 2 2 3 7" xfId="35145"/>
    <cellStyle name="Normal 4 6 2 2 3 8" xfId="42261"/>
    <cellStyle name="Normal 4 6 2 2 3 9" xfId="49376"/>
    <cellStyle name="Normal 4 6 2 2 4" xfId="2725"/>
    <cellStyle name="Normal 4 6 2 2 4 2" xfId="9840"/>
    <cellStyle name="Normal 4 6 2 2 4 2 2" xfId="27471"/>
    <cellStyle name="Normal 4 6 2 2 4 3" xfId="27470"/>
    <cellStyle name="Normal 4 6 2 2 4 4" xfId="35925"/>
    <cellStyle name="Normal 4 6 2 2 4 5" xfId="43040"/>
    <cellStyle name="Normal 4 6 2 2 4 6" xfId="50155"/>
    <cellStyle name="Normal 4 6 2 2 4 7" xfId="57270"/>
    <cellStyle name="Normal 4 6 2 2 5" xfId="5096"/>
    <cellStyle name="Normal 4 6 2 2 5 2" xfId="12211"/>
    <cellStyle name="Normal 4 6 2 2 5 2 2" xfId="27473"/>
    <cellStyle name="Normal 4 6 2 2 5 3" xfId="27472"/>
    <cellStyle name="Normal 4 6 2 2 5 4" xfId="38296"/>
    <cellStyle name="Normal 4 6 2 2 5 5" xfId="45411"/>
    <cellStyle name="Normal 4 6 2 2 5 6" xfId="52526"/>
    <cellStyle name="Normal 4 6 2 2 5 7" xfId="59641"/>
    <cellStyle name="Normal 4 6 2 2 6" xfId="7473"/>
    <cellStyle name="Normal 4 6 2 2 6 2" xfId="27474"/>
    <cellStyle name="Normal 4 6 2 2 7" xfId="14588"/>
    <cellStyle name="Normal 4 6 2 2 7 2" xfId="27475"/>
    <cellStyle name="Normal 4 6 2 2 8" xfId="27455"/>
    <cellStyle name="Normal 4 6 2 2 9" xfId="33557"/>
    <cellStyle name="Normal 4 6 2 3" xfId="550"/>
    <cellStyle name="Normal 4 6 2 3 10" xfId="40868"/>
    <cellStyle name="Normal 4 6 2 3 11" xfId="47983"/>
    <cellStyle name="Normal 4 6 2 3 12" xfId="55098"/>
    <cellStyle name="Normal 4 6 2 3 2" xfId="1351"/>
    <cellStyle name="Normal 4 6 2 3 2 10" xfId="55897"/>
    <cellStyle name="Normal 4 6 2 3 2 2" xfId="3719"/>
    <cellStyle name="Normal 4 6 2 3 2 2 2" xfId="10834"/>
    <cellStyle name="Normal 4 6 2 3 2 2 2 2" xfId="27479"/>
    <cellStyle name="Normal 4 6 2 3 2 2 3" xfId="27478"/>
    <cellStyle name="Normal 4 6 2 3 2 2 4" xfId="36919"/>
    <cellStyle name="Normal 4 6 2 3 2 2 5" xfId="44034"/>
    <cellStyle name="Normal 4 6 2 3 2 2 6" xfId="51149"/>
    <cellStyle name="Normal 4 6 2 3 2 2 7" xfId="58264"/>
    <cellStyle name="Normal 4 6 2 3 2 3" xfId="6090"/>
    <cellStyle name="Normal 4 6 2 3 2 3 2" xfId="13205"/>
    <cellStyle name="Normal 4 6 2 3 2 3 2 2" xfId="27481"/>
    <cellStyle name="Normal 4 6 2 3 2 3 3" xfId="27480"/>
    <cellStyle name="Normal 4 6 2 3 2 3 4" xfId="39290"/>
    <cellStyle name="Normal 4 6 2 3 2 3 5" xfId="46405"/>
    <cellStyle name="Normal 4 6 2 3 2 3 6" xfId="53520"/>
    <cellStyle name="Normal 4 6 2 3 2 3 7" xfId="60635"/>
    <cellStyle name="Normal 4 6 2 3 2 4" xfId="8467"/>
    <cellStyle name="Normal 4 6 2 3 2 4 2" xfId="27482"/>
    <cellStyle name="Normal 4 6 2 3 2 5" xfId="15582"/>
    <cellStyle name="Normal 4 6 2 3 2 5 2" xfId="27483"/>
    <cellStyle name="Normal 4 6 2 3 2 6" xfId="27477"/>
    <cellStyle name="Normal 4 6 2 3 2 7" xfId="34551"/>
    <cellStyle name="Normal 4 6 2 3 2 8" xfId="41667"/>
    <cellStyle name="Normal 4 6 2 3 2 9" xfId="48782"/>
    <cellStyle name="Normal 4 6 2 3 3" xfId="2141"/>
    <cellStyle name="Normal 4 6 2 3 3 10" xfId="56686"/>
    <cellStyle name="Normal 4 6 2 3 3 2" xfId="4508"/>
    <cellStyle name="Normal 4 6 2 3 3 2 2" xfId="11623"/>
    <cellStyle name="Normal 4 6 2 3 3 2 2 2" xfId="27486"/>
    <cellStyle name="Normal 4 6 2 3 3 2 3" xfId="27485"/>
    <cellStyle name="Normal 4 6 2 3 3 2 4" xfId="37708"/>
    <cellStyle name="Normal 4 6 2 3 3 2 5" xfId="44823"/>
    <cellStyle name="Normal 4 6 2 3 3 2 6" xfId="51938"/>
    <cellStyle name="Normal 4 6 2 3 3 2 7" xfId="59053"/>
    <cellStyle name="Normal 4 6 2 3 3 3" xfId="6879"/>
    <cellStyle name="Normal 4 6 2 3 3 3 2" xfId="13994"/>
    <cellStyle name="Normal 4 6 2 3 3 3 2 2" xfId="27488"/>
    <cellStyle name="Normal 4 6 2 3 3 3 3" xfId="27487"/>
    <cellStyle name="Normal 4 6 2 3 3 3 4" xfId="40079"/>
    <cellStyle name="Normal 4 6 2 3 3 3 5" xfId="47194"/>
    <cellStyle name="Normal 4 6 2 3 3 3 6" xfId="54309"/>
    <cellStyle name="Normal 4 6 2 3 3 3 7" xfId="61424"/>
    <cellStyle name="Normal 4 6 2 3 3 4" xfId="9256"/>
    <cellStyle name="Normal 4 6 2 3 3 4 2" xfId="27489"/>
    <cellStyle name="Normal 4 6 2 3 3 5" xfId="16371"/>
    <cellStyle name="Normal 4 6 2 3 3 5 2" xfId="27490"/>
    <cellStyle name="Normal 4 6 2 3 3 6" xfId="27484"/>
    <cellStyle name="Normal 4 6 2 3 3 7" xfId="35340"/>
    <cellStyle name="Normal 4 6 2 3 3 8" xfId="42456"/>
    <cellStyle name="Normal 4 6 2 3 3 9" xfId="49571"/>
    <cellStyle name="Normal 4 6 2 3 4" xfId="2920"/>
    <cellStyle name="Normal 4 6 2 3 4 2" xfId="10035"/>
    <cellStyle name="Normal 4 6 2 3 4 2 2" xfId="27492"/>
    <cellStyle name="Normal 4 6 2 3 4 3" xfId="27491"/>
    <cellStyle name="Normal 4 6 2 3 4 4" xfId="36120"/>
    <cellStyle name="Normal 4 6 2 3 4 5" xfId="43235"/>
    <cellStyle name="Normal 4 6 2 3 4 6" xfId="50350"/>
    <cellStyle name="Normal 4 6 2 3 4 7" xfId="57465"/>
    <cellStyle name="Normal 4 6 2 3 5" xfId="5291"/>
    <cellStyle name="Normal 4 6 2 3 5 2" xfId="12406"/>
    <cellStyle name="Normal 4 6 2 3 5 2 2" xfId="27494"/>
    <cellStyle name="Normal 4 6 2 3 5 3" xfId="27493"/>
    <cellStyle name="Normal 4 6 2 3 5 4" xfId="38491"/>
    <cellStyle name="Normal 4 6 2 3 5 5" xfId="45606"/>
    <cellStyle name="Normal 4 6 2 3 5 6" xfId="52721"/>
    <cellStyle name="Normal 4 6 2 3 5 7" xfId="59836"/>
    <cellStyle name="Normal 4 6 2 3 6" xfId="7668"/>
    <cellStyle name="Normal 4 6 2 3 6 2" xfId="27495"/>
    <cellStyle name="Normal 4 6 2 3 7" xfId="14783"/>
    <cellStyle name="Normal 4 6 2 3 7 2" xfId="27496"/>
    <cellStyle name="Normal 4 6 2 3 8" xfId="27476"/>
    <cellStyle name="Normal 4 6 2 3 9" xfId="33752"/>
    <cellStyle name="Normal 4 6 2 4" xfId="728"/>
    <cellStyle name="Normal 4 6 2 4 10" xfId="41046"/>
    <cellStyle name="Normal 4 6 2 4 11" xfId="48161"/>
    <cellStyle name="Normal 4 6 2 4 12" xfId="55276"/>
    <cellStyle name="Normal 4 6 2 4 2" xfId="1529"/>
    <cellStyle name="Normal 4 6 2 4 2 10" xfId="56075"/>
    <cellStyle name="Normal 4 6 2 4 2 2" xfId="3897"/>
    <cellStyle name="Normal 4 6 2 4 2 2 2" xfId="11012"/>
    <cellStyle name="Normal 4 6 2 4 2 2 2 2" xfId="27500"/>
    <cellStyle name="Normal 4 6 2 4 2 2 3" xfId="27499"/>
    <cellStyle name="Normal 4 6 2 4 2 2 4" xfId="37097"/>
    <cellStyle name="Normal 4 6 2 4 2 2 5" xfId="44212"/>
    <cellStyle name="Normal 4 6 2 4 2 2 6" xfId="51327"/>
    <cellStyle name="Normal 4 6 2 4 2 2 7" xfId="58442"/>
    <cellStyle name="Normal 4 6 2 4 2 3" xfId="6268"/>
    <cellStyle name="Normal 4 6 2 4 2 3 2" xfId="13383"/>
    <cellStyle name="Normal 4 6 2 4 2 3 2 2" xfId="27502"/>
    <cellStyle name="Normal 4 6 2 4 2 3 3" xfId="27501"/>
    <cellStyle name="Normal 4 6 2 4 2 3 4" xfId="39468"/>
    <cellStyle name="Normal 4 6 2 4 2 3 5" xfId="46583"/>
    <cellStyle name="Normal 4 6 2 4 2 3 6" xfId="53698"/>
    <cellStyle name="Normal 4 6 2 4 2 3 7" xfId="60813"/>
    <cellStyle name="Normal 4 6 2 4 2 4" xfId="8645"/>
    <cellStyle name="Normal 4 6 2 4 2 4 2" xfId="27503"/>
    <cellStyle name="Normal 4 6 2 4 2 5" xfId="15760"/>
    <cellStyle name="Normal 4 6 2 4 2 5 2" xfId="27504"/>
    <cellStyle name="Normal 4 6 2 4 2 6" xfId="27498"/>
    <cellStyle name="Normal 4 6 2 4 2 7" xfId="34729"/>
    <cellStyle name="Normal 4 6 2 4 2 8" xfId="41845"/>
    <cellStyle name="Normal 4 6 2 4 2 9" xfId="48960"/>
    <cellStyle name="Normal 4 6 2 4 3" xfId="2319"/>
    <cellStyle name="Normal 4 6 2 4 3 10" xfId="56864"/>
    <cellStyle name="Normal 4 6 2 4 3 2" xfId="4686"/>
    <cellStyle name="Normal 4 6 2 4 3 2 2" xfId="11801"/>
    <cellStyle name="Normal 4 6 2 4 3 2 2 2" xfId="27507"/>
    <cellStyle name="Normal 4 6 2 4 3 2 3" xfId="27506"/>
    <cellStyle name="Normal 4 6 2 4 3 2 4" xfId="37886"/>
    <cellStyle name="Normal 4 6 2 4 3 2 5" xfId="45001"/>
    <cellStyle name="Normal 4 6 2 4 3 2 6" xfId="52116"/>
    <cellStyle name="Normal 4 6 2 4 3 2 7" xfId="59231"/>
    <cellStyle name="Normal 4 6 2 4 3 3" xfId="7057"/>
    <cellStyle name="Normal 4 6 2 4 3 3 2" xfId="14172"/>
    <cellStyle name="Normal 4 6 2 4 3 3 2 2" xfId="27509"/>
    <cellStyle name="Normal 4 6 2 4 3 3 3" xfId="27508"/>
    <cellStyle name="Normal 4 6 2 4 3 3 4" xfId="40257"/>
    <cellStyle name="Normal 4 6 2 4 3 3 5" xfId="47372"/>
    <cellStyle name="Normal 4 6 2 4 3 3 6" xfId="54487"/>
    <cellStyle name="Normal 4 6 2 4 3 3 7" xfId="61602"/>
    <cellStyle name="Normal 4 6 2 4 3 4" xfId="9434"/>
    <cellStyle name="Normal 4 6 2 4 3 4 2" xfId="27510"/>
    <cellStyle name="Normal 4 6 2 4 3 5" xfId="16549"/>
    <cellStyle name="Normal 4 6 2 4 3 5 2" xfId="27511"/>
    <cellStyle name="Normal 4 6 2 4 3 6" xfId="27505"/>
    <cellStyle name="Normal 4 6 2 4 3 7" xfId="35518"/>
    <cellStyle name="Normal 4 6 2 4 3 8" xfId="42634"/>
    <cellStyle name="Normal 4 6 2 4 3 9" xfId="49749"/>
    <cellStyle name="Normal 4 6 2 4 4" xfId="3098"/>
    <cellStyle name="Normal 4 6 2 4 4 2" xfId="10213"/>
    <cellStyle name="Normal 4 6 2 4 4 2 2" xfId="27513"/>
    <cellStyle name="Normal 4 6 2 4 4 3" xfId="27512"/>
    <cellStyle name="Normal 4 6 2 4 4 4" xfId="36298"/>
    <cellStyle name="Normal 4 6 2 4 4 5" xfId="43413"/>
    <cellStyle name="Normal 4 6 2 4 4 6" xfId="50528"/>
    <cellStyle name="Normal 4 6 2 4 4 7" xfId="57643"/>
    <cellStyle name="Normal 4 6 2 4 5" xfId="5469"/>
    <cellStyle name="Normal 4 6 2 4 5 2" xfId="12584"/>
    <cellStyle name="Normal 4 6 2 4 5 2 2" xfId="27515"/>
    <cellStyle name="Normal 4 6 2 4 5 3" xfId="27514"/>
    <cellStyle name="Normal 4 6 2 4 5 4" xfId="38669"/>
    <cellStyle name="Normal 4 6 2 4 5 5" xfId="45784"/>
    <cellStyle name="Normal 4 6 2 4 5 6" xfId="52899"/>
    <cellStyle name="Normal 4 6 2 4 5 7" xfId="60014"/>
    <cellStyle name="Normal 4 6 2 4 6" xfId="7846"/>
    <cellStyle name="Normal 4 6 2 4 6 2" xfId="27516"/>
    <cellStyle name="Normal 4 6 2 4 7" xfId="14961"/>
    <cellStyle name="Normal 4 6 2 4 7 2" xfId="27517"/>
    <cellStyle name="Normal 4 6 2 4 8" xfId="27497"/>
    <cellStyle name="Normal 4 6 2 4 9" xfId="33930"/>
    <cellStyle name="Normal 4 6 2 5" xfId="961"/>
    <cellStyle name="Normal 4 6 2 5 10" xfId="55507"/>
    <cellStyle name="Normal 4 6 2 5 2" xfId="3329"/>
    <cellStyle name="Normal 4 6 2 5 2 2" xfId="10444"/>
    <cellStyle name="Normal 4 6 2 5 2 2 2" xfId="27520"/>
    <cellStyle name="Normal 4 6 2 5 2 3" xfId="27519"/>
    <cellStyle name="Normal 4 6 2 5 2 4" xfId="36529"/>
    <cellStyle name="Normal 4 6 2 5 2 5" xfId="43644"/>
    <cellStyle name="Normal 4 6 2 5 2 6" xfId="50759"/>
    <cellStyle name="Normal 4 6 2 5 2 7" xfId="57874"/>
    <cellStyle name="Normal 4 6 2 5 3" xfId="5700"/>
    <cellStyle name="Normal 4 6 2 5 3 2" xfId="12815"/>
    <cellStyle name="Normal 4 6 2 5 3 2 2" xfId="27522"/>
    <cellStyle name="Normal 4 6 2 5 3 3" xfId="27521"/>
    <cellStyle name="Normal 4 6 2 5 3 4" xfId="38900"/>
    <cellStyle name="Normal 4 6 2 5 3 5" xfId="46015"/>
    <cellStyle name="Normal 4 6 2 5 3 6" xfId="53130"/>
    <cellStyle name="Normal 4 6 2 5 3 7" xfId="60245"/>
    <cellStyle name="Normal 4 6 2 5 4" xfId="8077"/>
    <cellStyle name="Normal 4 6 2 5 4 2" xfId="27523"/>
    <cellStyle name="Normal 4 6 2 5 5" xfId="15192"/>
    <cellStyle name="Normal 4 6 2 5 5 2" xfId="27524"/>
    <cellStyle name="Normal 4 6 2 5 6" xfId="27518"/>
    <cellStyle name="Normal 4 6 2 5 7" xfId="34161"/>
    <cellStyle name="Normal 4 6 2 5 8" xfId="41277"/>
    <cellStyle name="Normal 4 6 2 5 9" xfId="48392"/>
    <cellStyle name="Normal 4 6 2 6" xfId="1751"/>
    <cellStyle name="Normal 4 6 2 6 10" xfId="56296"/>
    <cellStyle name="Normal 4 6 2 6 2" xfId="4118"/>
    <cellStyle name="Normal 4 6 2 6 2 2" xfId="11233"/>
    <cellStyle name="Normal 4 6 2 6 2 2 2" xfId="27527"/>
    <cellStyle name="Normal 4 6 2 6 2 3" xfId="27526"/>
    <cellStyle name="Normal 4 6 2 6 2 4" xfId="37318"/>
    <cellStyle name="Normal 4 6 2 6 2 5" xfId="44433"/>
    <cellStyle name="Normal 4 6 2 6 2 6" xfId="51548"/>
    <cellStyle name="Normal 4 6 2 6 2 7" xfId="58663"/>
    <cellStyle name="Normal 4 6 2 6 3" xfId="6489"/>
    <cellStyle name="Normal 4 6 2 6 3 2" xfId="13604"/>
    <cellStyle name="Normal 4 6 2 6 3 2 2" xfId="27529"/>
    <cellStyle name="Normal 4 6 2 6 3 3" xfId="27528"/>
    <cellStyle name="Normal 4 6 2 6 3 4" xfId="39689"/>
    <cellStyle name="Normal 4 6 2 6 3 5" xfId="46804"/>
    <cellStyle name="Normal 4 6 2 6 3 6" xfId="53919"/>
    <cellStyle name="Normal 4 6 2 6 3 7" xfId="61034"/>
    <cellStyle name="Normal 4 6 2 6 4" xfId="8866"/>
    <cellStyle name="Normal 4 6 2 6 4 2" xfId="27530"/>
    <cellStyle name="Normal 4 6 2 6 5" xfId="15981"/>
    <cellStyle name="Normal 4 6 2 6 5 2" xfId="27531"/>
    <cellStyle name="Normal 4 6 2 6 6" xfId="27525"/>
    <cellStyle name="Normal 4 6 2 6 7" xfId="34950"/>
    <cellStyle name="Normal 4 6 2 6 8" xfId="42066"/>
    <cellStyle name="Normal 4 6 2 6 9" xfId="49181"/>
    <cellStyle name="Normal 4 6 2 7" xfId="2530"/>
    <cellStyle name="Normal 4 6 2 7 2" xfId="9645"/>
    <cellStyle name="Normal 4 6 2 7 2 2" xfId="27533"/>
    <cellStyle name="Normal 4 6 2 7 3" xfId="27532"/>
    <cellStyle name="Normal 4 6 2 7 4" xfId="35730"/>
    <cellStyle name="Normal 4 6 2 7 5" xfId="42845"/>
    <cellStyle name="Normal 4 6 2 7 6" xfId="49960"/>
    <cellStyle name="Normal 4 6 2 7 7" xfId="57075"/>
    <cellStyle name="Normal 4 6 2 8" xfId="4901"/>
    <cellStyle name="Normal 4 6 2 8 2" xfId="12016"/>
    <cellStyle name="Normal 4 6 2 8 2 2" xfId="27535"/>
    <cellStyle name="Normal 4 6 2 8 3" xfId="27534"/>
    <cellStyle name="Normal 4 6 2 8 4" xfId="38101"/>
    <cellStyle name="Normal 4 6 2 8 5" xfId="45216"/>
    <cellStyle name="Normal 4 6 2 8 6" xfId="52331"/>
    <cellStyle name="Normal 4 6 2 8 7" xfId="59446"/>
    <cellStyle name="Normal 4 6 2 9" xfId="7278"/>
    <cellStyle name="Normal 4 6 2 9 2" xfId="27536"/>
    <cellStyle name="Normal 4 6 3" xfId="276"/>
    <cellStyle name="Normal 4 6 3 10" xfId="40594"/>
    <cellStyle name="Normal 4 6 3 11" xfId="47709"/>
    <cellStyle name="Normal 4 6 3 12" xfId="54824"/>
    <cellStyle name="Normal 4 6 3 2" xfId="1077"/>
    <cellStyle name="Normal 4 6 3 2 10" xfId="55623"/>
    <cellStyle name="Normal 4 6 3 2 2" xfId="3445"/>
    <cellStyle name="Normal 4 6 3 2 2 2" xfId="10560"/>
    <cellStyle name="Normal 4 6 3 2 2 2 2" xfId="27540"/>
    <cellStyle name="Normal 4 6 3 2 2 3" xfId="27539"/>
    <cellStyle name="Normal 4 6 3 2 2 4" xfId="36645"/>
    <cellStyle name="Normal 4 6 3 2 2 5" xfId="43760"/>
    <cellStyle name="Normal 4 6 3 2 2 6" xfId="50875"/>
    <cellStyle name="Normal 4 6 3 2 2 7" xfId="57990"/>
    <cellStyle name="Normal 4 6 3 2 3" xfId="5816"/>
    <cellStyle name="Normal 4 6 3 2 3 2" xfId="12931"/>
    <cellStyle name="Normal 4 6 3 2 3 2 2" xfId="27542"/>
    <cellStyle name="Normal 4 6 3 2 3 3" xfId="27541"/>
    <cellStyle name="Normal 4 6 3 2 3 4" xfId="39016"/>
    <cellStyle name="Normal 4 6 3 2 3 5" xfId="46131"/>
    <cellStyle name="Normal 4 6 3 2 3 6" xfId="53246"/>
    <cellStyle name="Normal 4 6 3 2 3 7" xfId="60361"/>
    <cellStyle name="Normal 4 6 3 2 4" xfId="8193"/>
    <cellStyle name="Normal 4 6 3 2 4 2" xfId="27543"/>
    <cellStyle name="Normal 4 6 3 2 5" xfId="15308"/>
    <cellStyle name="Normal 4 6 3 2 5 2" xfId="27544"/>
    <cellStyle name="Normal 4 6 3 2 6" xfId="27538"/>
    <cellStyle name="Normal 4 6 3 2 7" xfId="34277"/>
    <cellStyle name="Normal 4 6 3 2 8" xfId="41393"/>
    <cellStyle name="Normal 4 6 3 2 9" xfId="48508"/>
    <cellStyle name="Normal 4 6 3 3" xfId="1867"/>
    <cellStyle name="Normal 4 6 3 3 10" xfId="56412"/>
    <cellStyle name="Normal 4 6 3 3 2" xfId="4234"/>
    <cellStyle name="Normal 4 6 3 3 2 2" xfId="11349"/>
    <cellStyle name="Normal 4 6 3 3 2 2 2" xfId="27547"/>
    <cellStyle name="Normal 4 6 3 3 2 3" xfId="27546"/>
    <cellStyle name="Normal 4 6 3 3 2 4" xfId="37434"/>
    <cellStyle name="Normal 4 6 3 3 2 5" xfId="44549"/>
    <cellStyle name="Normal 4 6 3 3 2 6" xfId="51664"/>
    <cellStyle name="Normal 4 6 3 3 2 7" xfId="58779"/>
    <cellStyle name="Normal 4 6 3 3 3" xfId="6605"/>
    <cellStyle name="Normal 4 6 3 3 3 2" xfId="13720"/>
    <cellStyle name="Normal 4 6 3 3 3 2 2" xfId="27549"/>
    <cellStyle name="Normal 4 6 3 3 3 3" xfId="27548"/>
    <cellStyle name="Normal 4 6 3 3 3 4" xfId="39805"/>
    <cellStyle name="Normal 4 6 3 3 3 5" xfId="46920"/>
    <cellStyle name="Normal 4 6 3 3 3 6" xfId="54035"/>
    <cellStyle name="Normal 4 6 3 3 3 7" xfId="61150"/>
    <cellStyle name="Normal 4 6 3 3 4" xfId="8982"/>
    <cellStyle name="Normal 4 6 3 3 4 2" xfId="27550"/>
    <cellStyle name="Normal 4 6 3 3 5" xfId="16097"/>
    <cellStyle name="Normal 4 6 3 3 5 2" xfId="27551"/>
    <cellStyle name="Normal 4 6 3 3 6" xfId="27545"/>
    <cellStyle name="Normal 4 6 3 3 7" xfId="35066"/>
    <cellStyle name="Normal 4 6 3 3 8" xfId="42182"/>
    <cellStyle name="Normal 4 6 3 3 9" xfId="49297"/>
    <cellStyle name="Normal 4 6 3 4" xfId="2646"/>
    <cellStyle name="Normal 4 6 3 4 2" xfId="9761"/>
    <cellStyle name="Normal 4 6 3 4 2 2" xfId="27553"/>
    <cellStyle name="Normal 4 6 3 4 3" xfId="27552"/>
    <cellStyle name="Normal 4 6 3 4 4" xfId="35846"/>
    <cellStyle name="Normal 4 6 3 4 5" xfId="42961"/>
    <cellStyle name="Normal 4 6 3 4 6" xfId="50076"/>
    <cellStyle name="Normal 4 6 3 4 7" xfId="57191"/>
    <cellStyle name="Normal 4 6 3 5" xfId="5017"/>
    <cellStyle name="Normal 4 6 3 5 2" xfId="12132"/>
    <cellStyle name="Normal 4 6 3 5 2 2" xfId="27555"/>
    <cellStyle name="Normal 4 6 3 5 3" xfId="27554"/>
    <cellStyle name="Normal 4 6 3 5 4" xfId="38217"/>
    <cellStyle name="Normal 4 6 3 5 5" xfId="45332"/>
    <cellStyle name="Normal 4 6 3 5 6" xfId="52447"/>
    <cellStyle name="Normal 4 6 3 5 7" xfId="59562"/>
    <cellStyle name="Normal 4 6 3 6" xfId="7394"/>
    <cellStyle name="Normal 4 6 3 6 2" xfId="27556"/>
    <cellStyle name="Normal 4 6 3 7" xfId="14509"/>
    <cellStyle name="Normal 4 6 3 7 2" xfId="27557"/>
    <cellStyle name="Normal 4 6 3 8" xfId="27537"/>
    <cellStyle name="Normal 4 6 3 9" xfId="33478"/>
    <cellStyle name="Normal 4 6 4" xfId="471"/>
    <cellStyle name="Normal 4 6 4 10" xfId="40789"/>
    <cellStyle name="Normal 4 6 4 11" xfId="47904"/>
    <cellStyle name="Normal 4 6 4 12" xfId="55019"/>
    <cellStyle name="Normal 4 6 4 2" xfId="1272"/>
    <cellStyle name="Normal 4 6 4 2 10" xfId="55818"/>
    <cellStyle name="Normal 4 6 4 2 2" xfId="3640"/>
    <cellStyle name="Normal 4 6 4 2 2 2" xfId="10755"/>
    <cellStyle name="Normal 4 6 4 2 2 2 2" xfId="27561"/>
    <cellStyle name="Normal 4 6 4 2 2 3" xfId="27560"/>
    <cellStyle name="Normal 4 6 4 2 2 4" xfId="36840"/>
    <cellStyle name="Normal 4 6 4 2 2 5" xfId="43955"/>
    <cellStyle name="Normal 4 6 4 2 2 6" xfId="51070"/>
    <cellStyle name="Normal 4 6 4 2 2 7" xfId="58185"/>
    <cellStyle name="Normal 4 6 4 2 3" xfId="6011"/>
    <cellStyle name="Normal 4 6 4 2 3 2" xfId="13126"/>
    <cellStyle name="Normal 4 6 4 2 3 2 2" xfId="27563"/>
    <cellStyle name="Normal 4 6 4 2 3 3" xfId="27562"/>
    <cellStyle name="Normal 4 6 4 2 3 4" xfId="39211"/>
    <cellStyle name="Normal 4 6 4 2 3 5" xfId="46326"/>
    <cellStyle name="Normal 4 6 4 2 3 6" xfId="53441"/>
    <cellStyle name="Normal 4 6 4 2 3 7" xfId="60556"/>
    <cellStyle name="Normal 4 6 4 2 4" xfId="8388"/>
    <cellStyle name="Normal 4 6 4 2 4 2" xfId="27564"/>
    <cellStyle name="Normal 4 6 4 2 5" xfId="15503"/>
    <cellStyle name="Normal 4 6 4 2 5 2" xfId="27565"/>
    <cellStyle name="Normal 4 6 4 2 6" xfId="27559"/>
    <cellStyle name="Normal 4 6 4 2 7" xfId="34472"/>
    <cellStyle name="Normal 4 6 4 2 8" xfId="41588"/>
    <cellStyle name="Normal 4 6 4 2 9" xfId="48703"/>
    <cellStyle name="Normal 4 6 4 3" xfId="2062"/>
    <cellStyle name="Normal 4 6 4 3 10" xfId="56607"/>
    <cellStyle name="Normal 4 6 4 3 2" xfId="4429"/>
    <cellStyle name="Normal 4 6 4 3 2 2" xfId="11544"/>
    <cellStyle name="Normal 4 6 4 3 2 2 2" xfId="27568"/>
    <cellStyle name="Normal 4 6 4 3 2 3" xfId="27567"/>
    <cellStyle name="Normal 4 6 4 3 2 4" xfId="37629"/>
    <cellStyle name="Normal 4 6 4 3 2 5" xfId="44744"/>
    <cellStyle name="Normal 4 6 4 3 2 6" xfId="51859"/>
    <cellStyle name="Normal 4 6 4 3 2 7" xfId="58974"/>
    <cellStyle name="Normal 4 6 4 3 3" xfId="6800"/>
    <cellStyle name="Normal 4 6 4 3 3 2" xfId="13915"/>
    <cellStyle name="Normal 4 6 4 3 3 2 2" xfId="27570"/>
    <cellStyle name="Normal 4 6 4 3 3 3" xfId="27569"/>
    <cellStyle name="Normal 4 6 4 3 3 4" xfId="40000"/>
    <cellStyle name="Normal 4 6 4 3 3 5" xfId="47115"/>
    <cellStyle name="Normal 4 6 4 3 3 6" xfId="54230"/>
    <cellStyle name="Normal 4 6 4 3 3 7" xfId="61345"/>
    <cellStyle name="Normal 4 6 4 3 4" xfId="9177"/>
    <cellStyle name="Normal 4 6 4 3 4 2" xfId="27571"/>
    <cellStyle name="Normal 4 6 4 3 5" xfId="16292"/>
    <cellStyle name="Normal 4 6 4 3 5 2" xfId="27572"/>
    <cellStyle name="Normal 4 6 4 3 6" xfId="27566"/>
    <cellStyle name="Normal 4 6 4 3 7" xfId="35261"/>
    <cellStyle name="Normal 4 6 4 3 8" xfId="42377"/>
    <cellStyle name="Normal 4 6 4 3 9" xfId="49492"/>
    <cellStyle name="Normal 4 6 4 4" xfId="2841"/>
    <cellStyle name="Normal 4 6 4 4 2" xfId="9956"/>
    <cellStyle name="Normal 4 6 4 4 2 2" xfId="27574"/>
    <cellStyle name="Normal 4 6 4 4 3" xfId="27573"/>
    <cellStyle name="Normal 4 6 4 4 4" xfId="36041"/>
    <cellStyle name="Normal 4 6 4 4 5" xfId="43156"/>
    <cellStyle name="Normal 4 6 4 4 6" xfId="50271"/>
    <cellStyle name="Normal 4 6 4 4 7" xfId="57386"/>
    <cellStyle name="Normal 4 6 4 5" xfId="5212"/>
    <cellStyle name="Normal 4 6 4 5 2" xfId="12327"/>
    <cellStyle name="Normal 4 6 4 5 2 2" xfId="27576"/>
    <cellStyle name="Normal 4 6 4 5 3" xfId="27575"/>
    <cellStyle name="Normal 4 6 4 5 4" xfId="38412"/>
    <cellStyle name="Normal 4 6 4 5 5" xfId="45527"/>
    <cellStyle name="Normal 4 6 4 5 6" xfId="52642"/>
    <cellStyle name="Normal 4 6 4 5 7" xfId="59757"/>
    <cellStyle name="Normal 4 6 4 6" xfId="7589"/>
    <cellStyle name="Normal 4 6 4 6 2" xfId="27577"/>
    <cellStyle name="Normal 4 6 4 7" xfId="14704"/>
    <cellStyle name="Normal 4 6 4 7 2" xfId="27578"/>
    <cellStyle name="Normal 4 6 4 8" xfId="27558"/>
    <cellStyle name="Normal 4 6 4 9" xfId="33673"/>
    <cellStyle name="Normal 4 6 5" xfId="727"/>
    <cellStyle name="Normal 4 6 5 10" xfId="41045"/>
    <cellStyle name="Normal 4 6 5 11" xfId="48160"/>
    <cellStyle name="Normal 4 6 5 12" xfId="55275"/>
    <cellStyle name="Normal 4 6 5 2" xfId="1528"/>
    <cellStyle name="Normal 4 6 5 2 10" xfId="56074"/>
    <cellStyle name="Normal 4 6 5 2 2" xfId="3896"/>
    <cellStyle name="Normal 4 6 5 2 2 2" xfId="11011"/>
    <cellStyle name="Normal 4 6 5 2 2 2 2" xfId="27582"/>
    <cellStyle name="Normal 4 6 5 2 2 3" xfId="27581"/>
    <cellStyle name="Normal 4 6 5 2 2 4" xfId="37096"/>
    <cellStyle name="Normal 4 6 5 2 2 5" xfId="44211"/>
    <cellStyle name="Normal 4 6 5 2 2 6" xfId="51326"/>
    <cellStyle name="Normal 4 6 5 2 2 7" xfId="58441"/>
    <cellStyle name="Normal 4 6 5 2 3" xfId="6267"/>
    <cellStyle name="Normal 4 6 5 2 3 2" xfId="13382"/>
    <cellStyle name="Normal 4 6 5 2 3 2 2" xfId="27584"/>
    <cellStyle name="Normal 4 6 5 2 3 3" xfId="27583"/>
    <cellStyle name="Normal 4 6 5 2 3 4" xfId="39467"/>
    <cellStyle name="Normal 4 6 5 2 3 5" xfId="46582"/>
    <cellStyle name="Normal 4 6 5 2 3 6" xfId="53697"/>
    <cellStyle name="Normal 4 6 5 2 3 7" xfId="60812"/>
    <cellStyle name="Normal 4 6 5 2 4" xfId="8644"/>
    <cellStyle name="Normal 4 6 5 2 4 2" xfId="27585"/>
    <cellStyle name="Normal 4 6 5 2 5" xfId="15759"/>
    <cellStyle name="Normal 4 6 5 2 5 2" xfId="27586"/>
    <cellStyle name="Normal 4 6 5 2 6" xfId="27580"/>
    <cellStyle name="Normal 4 6 5 2 7" xfId="34728"/>
    <cellStyle name="Normal 4 6 5 2 8" xfId="41844"/>
    <cellStyle name="Normal 4 6 5 2 9" xfId="48959"/>
    <cellStyle name="Normal 4 6 5 3" xfId="2318"/>
    <cellStyle name="Normal 4 6 5 3 10" xfId="56863"/>
    <cellStyle name="Normal 4 6 5 3 2" xfId="4685"/>
    <cellStyle name="Normal 4 6 5 3 2 2" xfId="11800"/>
    <cellStyle name="Normal 4 6 5 3 2 2 2" xfId="27589"/>
    <cellStyle name="Normal 4 6 5 3 2 3" xfId="27588"/>
    <cellStyle name="Normal 4 6 5 3 2 4" xfId="37885"/>
    <cellStyle name="Normal 4 6 5 3 2 5" xfId="45000"/>
    <cellStyle name="Normal 4 6 5 3 2 6" xfId="52115"/>
    <cellStyle name="Normal 4 6 5 3 2 7" xfId="59230"/>
    <cellStyle name="Normal 4 6 5 3 3" xfId="7056"/>
    <cellStyle name="Normal 4 6 5 3 3 2" xfId="14171"/>
    <cellStyle name="Normal 4 6 5 3 3 2 2" xfId="27591"/>
    <cellStyle name="Normal 4 6 5 3 3 3" xfId="27590"/>
    <cellStyle name="Normal 4 6 5 3 3 4" xfId="40256"/>
    <cellStyle name="Normal 4 6 5 3 3 5" xfId="47371"/>
    <cellStyle name="Normal 4 6 5 3 3 6" xfId="54486"/>
    <cellStyle name="Normal 4 6 5 3 3 7" xfId="61601"/>
    <cellStyle name="Normal 4 6 5 3 4" xfId="9433"/>
    <cellStyle name="Normal 4 6 5 3 4 2" xfId="27592"/>
    <cellStyle name="Normal 4 6 5 3 5" xfId="16548"/>
    <cellStyle name="Normal 4 6 5 3 5 2" xfId="27593"/>
    <cellStyle name="Normal 4 6 5 3 6" xfId="27587"/>
    <cellStyle name="Normal 4 6 5 3 7" xfId="35517"/>
    <cellStyle name="Normal 4 6 5 3 8" xfId="42633"/>
    <cellStyle name="Normal 4 6 5 3 9" xfId="49748"/>
    <cellStyle name="Normal 4 6 5 4" xfId="3097"/>
    <cellStyle name="Normal 4 6 5 4 2" xfId="10212"/>
    <cellStyle name="Normal 4 6 5 4 2 2" xfId="27595"/>
    <cellStyle name="Normal 4 6 5 4 3" xfId="27594"/>
    <cellStyle name="Normal 4 6 5 4 4" xfId="36297"/>
    <cellStyle name="Normal 4 6 5 4 5" xfId="43412"/>
    <cellStyle name="Normal 4 6 5 4 6" xfId="50527"/>
    <cellStyle name="Normal 4 6 5 4 7" xfId="57642"/>
    <cellStyle name="Normal 4 6 5 5" xfId="5468"/>
    <cellStyle name="Normal 4 6 5 5 2" xfId="12583"/>
    <cellStyle name="Normal 4 6 5 5 2 2" xfId="27597"/>
    <cellStyle name="Normal 4 6 5 5 3" xfId="27596"/>
    <cellStyle name="Normal 4 6 5 5 4" xfId="38668"/>
    <cellStyle name="Normal 4 6 5 5 5" xfId="45783"/>
    <cellStyle name="Normal 4 6 5 5 6" xfId="52898"/>
    <cellStyle name="Normal 4 6 5 5 7" xfId="60013"/>
    <cellStyle name="Normal 4 6 5 6" xfId="7845"/>
    <cellStyle name="Normal 4 6 5 6 2" xfId="27598"/>
    <cellStyle name="Normal 4 6 5 7" xfId="14960"/>
    <cellStyle name="Normal 4 6 5 7 2" xfId="27599"/>
    <cellStyle name="Normal 4 6 5 8" xfId="27579"/>
    <cellStyle name="Normal 4 6 5 9" xfId="33929"/>
    <cellStyle name="Normal 4 6 6" xfId="882"/>
    <cellStyle name="Normal 4 6 6 10" xfId="55428"/>
    <cellStyle name="Normal 4 6 6 2" xfId="3250"/>
    <cellStyle name="Normal 4 6 6 2 2" xfId="10365"/>
    <cellStyle name="Normal 4 6 6 2 2 2" xfId="27602"/>
    <cellStyle name="Normal 4 6 6 2 3" xfId="27601"/>
    <cellStyle name="Normal 4 6 6 2 4" xfId="36450"/>
    <cellStyle name="Normal 4 6 6 2 5" xfId="43565"/>
    <cellStyle name="Normal 4 6 6 2 6" xfId="50680"/>
    <cellStyle name="Normal 4 6 6 2 7" xfId="57795"/>
    <cellStyle name="Normal 4 6 6 3" xfId="5621"/>
    <cellStyle name="Normal 4 6 6 3 2" xfId="12736"/>
    <cellStyle name="Normal 4 6 6 3 2 2" xfId="27604"/>
    <cellStyle name="Normal 4 6 6 3 3" xfId="27603"/>
    <cellStyle name="Normal 4 6 6 3 4" xfId="38821"/>
    <cellStyle name="Normal 4 6 6 3 5" xfId="45936"/>
    <cellStyle name="Normal 4 6 6 3 6" xfId="53051"/>
    <cellStyle name="Normal 4 6 6 3 7" xfId="60166"/>
    <cellStyle name="Normal 4 6 6 4" xfId="7998"/>
    <cellStyle name="Normal 4 6 6 4 2" xfId="27605"/>
    <cellStyle name="Normal 4 6 6 5" xfId="15113"/>
    <cellStyle name="Normal 4 6 6 5 2" xfId="27606"/>
    <cellStyle name="Normal 4 6 6 6" xfId="27600"/>
    <cellStyle name="Normal 4 6 6 7" xfId="34082"/>
    <cellStyle name="Normal 4 6 6 8" xfId="41198"/>
    <cellStyle name="Normal 4 6 6 9" xfId="48313"/>
    <cellStyle name="Normal 4 6 7" xfId="1672"/>
    <cellStyle name="Normal 4 6 7 10" xfId="56217"/>
    <cellStyle name="Normal 4 6 7 2" xfId="4039"/>
    <cellStyle name="Normal 4 6 7 2 2" xfId="11154"/>
    <cellStyle name="Normal 4 6 7 2 2 2" xfId="27609"/>
    <cellStyle name="Normal 4 6 7 2 3" xfId="27608"/>
    <cellStyle name="Normal 4 6 7 2 4" xfId="37239"/>
    <cellStyle name="Normal 4 6 7 2 5" xfId="44354"/>
    <cellStyle name="Normal 4 6 7 2 6" xfId="51469"/>
    <cellStyle name="Normal 4 6 7 2 7" xfId="58584"/>
    <cellStyle name="Normal 4 6 7 3" xfId="6410"/>
    <cellStyle name="Normal 4 6 7 3 2" xfId="13525"/>
    <cellStyle name="Normal 4 6 7 3 2 2" xfId="27611"/>
    <cellStyle name="Normal 4 6 7 3 3" xfId="27610"/>
    <cellStyle name="Normal 4 6 7 3 4" xfId="39610"/>
    <cellStyle name="Normal 4 6 7 3 5" xfId="46725"/>
    <cellStyle name="Normal 4 6 7 3 6" xfId="53840"/>
    <cellStyle name="Normal 4 6 7 3 7" xfId="60955"/>
    <cellStyle name="Normal 4 6 7 4" xfId="8787"/>
    <cellStyle name="Normal 4 6 7 4 2" xfId="27612"/>
    <cellStyle name="Normal 4 6 7 5" xfId="15902"/>
    <cellStyle name="Normal 4 6 7 5 2" xfId="27613"/>
    <cellStyle name="Normal 4 6 7 6" xfId="27607"/>
    <cellStyle name="Normal 4 6 7 7" xfId="34871"/>
    <cellStyle name="Normal 4 6 7 8" xfId="41987"/>
    <cellStyle name="Normal 4 6 7 9" xfId="49102"/>
    <cellStyle name="Normal 4 6 8" xfId="2451"/>
    <cellStyle name="Normal 4 6 8 2" xfId="9566"/>
    <cellStyle name="Normal 4 6 8 2 2" xfId="27615"/>
    <cellStyle name="Normal 4 6 8 3" xfId="27614"/>
    <cellStyle name="Normal 4 6 8 4" xfId="35651"/>
    <cellStyle name="Normal 4 6 8 5" xfId="42766"/>
    <cellStyle name="Normal 4 6 8 6" xfId="49881"/>
    <cellStyle name="Normal 4 6 8 7" xfId="56996"/>
    <cellStyle name="Normal 4 6 9" xfId="4822"/>
    <cellStyle name="Normal 4 6 9 2" xfId="11937"/>
    <cellStyle name="Normal 4 6 9 2 2" xfId="27617"/>
    <cellStyle name="Normal 4 6 9 3" xfId="27616"/>
    <cellStyle name="Normal 4 6 9 4" xfId="38022"/>
    <cellStyle name="Normal 4 6 9 5" xfId="45137"/>
    <cellStyle name="Normal 4 6 9 6" xfId="52252"/>
    <cellStyle name="Normal 4 6 9 7" xfId="59367"/>
    <cellStyle name="Normal 4 7" xfId="188"/>
    <cellStyle name="Normal 4 7 10" xfId="14425"/>
    <cellStyle name="Normal 4 7 10 2" xfId="27619"/>
    <cellStyle name="Normal 4 7 11" xfId="27618"/>
    <cellStyle name="Normal 4 7 12" xfId="33394"/>
    <cellStyle name="Normal 4 7 13" xfId="40510"/>
    <cellStyle name="Normal 4 7 14" xfId="47625"/>
    <cellStyle name="Normal 4 7 15" xfId="54740"/>
    <cellStyle name="Normal 4 7 2" xfId="387"/>
    <cellStyle name="Normal 4 7 2 10" xfId="40705"/>
    <cellStyle name="Normal 4 7 2 11" xfId="47820"/>
    <cellStyle name="Normal 4 7 2 12" xfId="54935"/>
    <cellStyle name="Normal 4 7 2 2" xfId="1188"/>
    <cellStyle name="Normal 4 7 2 2 10" xfId="55734"/>
    <cellStyle name="Normal 4 7 2 2 2" xfId="3556"/>
    <cellStyle name="Normal 4 7 2 2 2 2" xfId="10671"/>
    <cellStyle name="Normal 4 7 2 2 2 2 2" xfId="27623"/>
    <cellStyle name="Normal 4 7 2 2 2 3" xfId="27622"/>
    <cellStyle name="Normal 4 7 2 2 2 4" xfId="36756"/>
    <cellStyle name="Normal 4 7 2 2 2 5" xfId="43871"/>
    <cellStyle name="Normal 4 7 2 2 2 6" xfId="50986"/>
    <cellStyle name="Normal 4 7 2 2 2 7" xfId="58101"/>
    <cellStyle name="Normal 4 7 2 2 3" xfId="5927"/>
    <cellStyle name="Normal 4 7 2 2 3 2" xfId="13042"/>
    <cellStyle name="Normal 4 7 2 2 3 2 2" xfId="27625"/>
    <cellStyle name="Normal 4 7 2 2 3 3" xfId="27624"/>
    <cellStyle name="Normal 4 7 2 2 3 4" xfId="39127"/>
    <cellStyle name="Normal 4 7 2 2 3 5" xfId="46242"/>
    <cellStyle name="Normal 4 7 2 2 3 6" xfId="53357"/>
    <cellStyle name="Normal 4 7 2 2 3 7" xfId="60472"/>
    <cellStyle name="Normal 4 7 2 2 4" xfId="8304"/>
    <cellStyle name="Normal 4 7 2 2 4 2" xfId="27626"/>
    <cellStyle name="Normal 4 7 2 2 5" xfId="15419"/>
    <cellStyle name="Normal 4 7 2 2 5 2" xfId="27627"/>
    <cellStyle name="Normal 4 7 2 2 6" xfId="27621"/>
    <cellStyle name="Normal 4 7 2 2 7" xfId="34388"/>
    <cellStyle name="Normal 4 7 2 2 8" xfId="41504"/>
    <cellStyle name="Normal 4 7 2 2 9" xfId="48619"/>
    <cellStyle name="Normal 4 7 2 3" xfId="1978"/>
    <cellStyle name="Normal 4 7 2 3 10" xfId="56523"/>
    <cellStyle name="Normal 4 7 2 3 2" xfId="4345"/>
    <cellStyle name="Normal 4 7 2 3 2 2" xfId="11460"/>
    <cellStyle name="Normal 4 7 2 3 2 2 2" xfId="27630"/>
    <cellStyle name="Normal 4 7 2 3 2 3" xfId="27629"/>
    <cellStyle name="Normal 4 7 2 3 2 4" xfId="37545"/>
    <cellStyle name="Normal 4 7 2 3 2 5" xfId="44660"/>
    <cellStyle name="Normal 4 7 2 3 2 6" xfId="51775"/>
    <cellStyle name="Normal 4 7 2 3 2 7" xfId="58890"/>
    <cellStyle name="Normal 4 7 2 3 3" xfId="6716"/>
    <cellStyle name="Normal 4 7 2 3 3 2" xfId="13831"/>
    <cellStyle name="Normal 4 7 2 3 3 2 2" xfId="27632"/>
    <cellStyle name="Normal 4 7 2 3 3 3" xfId="27631"/>
    <cellStyle name="Normal 4 7 2 3 3 4" xfId="39916"/>
    <cellStyle name="Normal 4 7 2 3 3 5" xfId="47031"/>
    <cellStyle name="Normal 4 7 2 3 3 6" xfId="54146"/>
    <cellStyle name="Normal 4 7 2 3 3 7" xfId="61261"/>
    <cellStyle name="Normal 4 7 2 3 4" xfId="9093"/>
    <cellStyle name="Normal 4 7 2 3 4 2" xfId="27633"/>
    <cellStyle name="Normal 4 7 2 3 5" xfId="16208"/>
    <cellStyle name="Normal 4 7 2 3 5 2" xfId="27634"/>
    <cellStyle name="Normal 4 7 2 3 6" xfId="27628"/>
    <cellStyle name="Normal 4 7 2 3 7" xfId="35177"/>
    <cellStyle name="Normal 4 7 2 3 8" xfId="42293"/>
    <cellStyle name="Normal 4 7 2 3 9" xfId="49408"/>
    <cellStyle name="Normal 4 7 2 4" xfId="2757"/>
    <cellStyle name="Normal 4 7 2 4 2" xfId="9872"/>
    <cellStyle name="Normal 4 7 2 4 2 2" xfId="27636"/>
    <cellStyle name="Normal 4 7 2 4 3" xfId="27635"/>
    <cellStyle name="Normal 4 7 2 4 4" xfId="35957"/>
    <cellStyle name="Normal 4 7 2 4 5" xfId="43072"/>
    <cellStyle name="Normal 4 7 2 4 6" xfId="50187"/>
    <cellStyle name="Normal 4 7 2 4 7" xfId="57302"/>
    <cellStyle name="Normal 4 7 2 5" xfId="5128"/>
    <cellStyle name="Normal 4 7 2 5 2" xfId="12243"/>
    <cellStyle name="Normal 4 7 2 5 2 2" xfId="27638"/>
    <cellStyle name="Normal 4 7 2 5 3" xfId="27637"/>
    <cellStyle name="Normal 4 7 2 5 4" xfId="38328"/>
    <cellStyle name="Normal 4 7 2 5 5" xfId="45443"/>
    <cellStyle name="Normal 4 7 2 5 6" xfId="52558"/>
    <cellStyle name="Normal 4 7 2 5 7" xfId="59673"/>
    <cellStyle name="Normal 4 7 2 6" xfId="7505"/>
    <cellStyle name="Normal 4 7 2 6 2" xfId="27639"/>
    <cellStyle name="Normal 4 7 2 7" xfId="14620"/>
    <cellStyle name="Normal 4 7 2 7 2" xfId="27640"/>
    <cellStyle name="Normal 4 7 2 8" xfId="27620"/>
    <cellStyle name="Normal 4 7 2 9" xfId="33589"/>
    <cellStyle name="Normal 4 7 3" xfId="582"/>
    <cellStyle name="Normal 4 7 3 10" xfId="40900"/>
    <cellStyle name="Normal 4 7 3 11" xfId="48015"/>
    <cellStyle name="Normal 4 7 3 12" xfId="55130"/>
    <cellStyle name="Normal 4 7 3 2" xfId="1383"/>
    <cellStyle name="Normal 4 7 3 2 10" xfId="55929"/>
    <cellStyle name="Normal 4 7 3 2 2" xfId="3751"/>
    <cellStyle name="Normal 4 7 3 2 2 2" xfId="10866"/>
    <cellStyle name="Normal 4 7 3 2 2 2 2" xfId="27644"/>
    <cellStyle name="Normal 4 7 3 2 2 3" xfId="27643"/>
    <cellStyle name="Normal 4 7 3 2 2 4" xfId="36951"/>
    <cellStyle name="Normal 4 7 3 2 2 5" xfId="44066"/>
    <cellStyle name="Normal 4 7 3 2 2 6" xfId="51181"/>
    <cellStyle name="Normal 4 7 3 2 2 7" xfId="58296"/>
    <cellStyle name="Normal 4 7 3 2 3" xfId="6122"/>
    <cellStyle name="Normal 4 7 3 2 3 2" xfId="13237"/>
    <cellStyle name="Normal 4 7 3 2 3 2 2" xfId="27646"/>
    <cellStyle name="Normal 4 7 3 2 3 3" xfId="27645"/>
    <cellStyle name="Normal 4 7 3 2 3 4" xfId="39322"/>
    <cellStyle name="Normal 4 7 3 2 3 5" xfId="46437"/>
    <cellStyle name="Normal 4 7 3 2 3 6" xfId="53552"/>
    <cellStyle name="Normal 4 7 3 2 3 7" xfId="60667"/>
    <cellStyle name="Normal 4 7 3 2 4" xfId="8499"/>
    <cellStyle name="Normal 4 7 3 2 4 2" xfId="27647"/>
    <cellStyle name="Normal 4 7 3 2 5" xfId="15614"/>
    <cellStyle name="Normal 4 7 3 2 5 2" xfId="27648"/>
    <cellStyle name="Normal 4 7 3 2 6" xfId="27642"/>
    <cellStyle name="Normal 4 7 3 2 7" xfId="34583"/>
    <cellStyle name="Normal 4 7 3 2 8" xfId="41699"/>
    <cellStyle name="Normal 4 7 3 2 9" xfId="48814"/>
    <cellStyle name="Normal 4 7 3 3" xfId="2173"/>
    <cellStyle name="Normal 4 7 3 3 10" xfId="56718"/>
    <cellStyle name="Normal 4 7 3 3 2" xfId="4540"/>
    <cellStyle name="Normal 4 7 3 3 2 2" xfId="11655"/>
    <cellStyle name="Normal 4 7 3 3 2 2 2" xfId="27651"/>
    <cellStyle name="Normal 4 7 3 3 2 3" xfId="27650"/>
    <cellStyle name="Normal 4 7 3 3 2 4" xfId="37740"/>
    <cellStyle name="Normal 4 7 3 3 2 5" xfId="44855"/>
    <cellStyle name="Normal 4 7 3 3 2 6" xfId="51970"/>
    <cellStyle name="Normal 4 7 3 3 2 7" xfId="59085"/>
    <cellStyle name="Normal 4 7 3 3 3" xfId="6911"/>
    <cellStyle name="Normal 4 7 3 3 3 2" xfId="14026"/>
    <cellStyle name="Normal 4 7 3 3 3 2 2" xfId="27653"/>
    <cellStyle name="Normal 4 7 3 3 3 3" xfId="27652"/>
    <cellStyle name="Normal 4 7 3 3 3 4" xfId="40111"/>
    <cellStyle name="Normal 4 7 3 3 3 5" xfId="47226"/>
    <cellStyle name="Normal 4 7 3 3 3 6" xfId="54341"/>
    <cellStyle name="Normal 4 7 3 3 3 7" xfId="61456"/>
    <cellStyle name="Normal 4 7 3 3 4" xfId="9288"/>
    <cellStyle name="Normal 4 7 3 3 4 2" xfId="27654"/>
    <cellStyle name="Normal 4 7 3 3 5" xfId="16403"/>
    <cellStyle name="Normal 4 7 3 3 5 2" xfId="27655"/>
    <cellStyle name="Normal 4 7 3 3 6" xfId="27649"/>
    <cellStyle name="Normal 4 7 3 3 7" xfId="35372"/>
    <cellStyle name="Normal 4 7 3 3 8" xfId="42488"/>
    <cellStyle name="Normal 4 7 3 3 9" xfId="49603"/>
    <cellStyle name="Normal 4 7 3 4" xfId="2952"/>
    <cellStyle name="Normal 4 7 3 4 2" xfId="10067"/>
    <cellStyle name="Normal 4 7 3 4 2 2" xfId="27657"/>
    <cellStyle name="Normal 4 7 3 4 3" xfId="27656"/>
    <cellStyle name="Normal 4 7 3 4 4" xfId="36152"/>
    <cellStyle name="Normal 4 7 3 4 5" xfId="43267"/>
    <cellStyle name="Normal 4 7 3 4 6" xfId="50382"/>
    <cellStyle name="Normal 4 7 3 4 7" xfId="57497"/>
    <cellStyle name="Normal 4 7 3 5" xfId="5323"/>
    <cellStyle name="Normal 4 7 3 5 2" xfId="12438"/>
    <cellStyle name="Normal 4 7 3 5 2 2" xfId="27659"/>
    <cellStyle name="Normal 4 7 3 5 3" xfId="27658"/>
    <cellStyle name="Normal 4 7 3 5 4" xfId="38523"/>
    <cellStyle name="Normal 4 7 3 5 5" xfId="45638"/>
    <cellStyle name="Normal 4 7 3 5 6" xfId="52753"/>
    <cellStyle name="Normal 4 7 3 5 7" xfId="59868"/>
    <cellStyle name="Normal 4 7 3 6" xfId="7700"/>
    <cellStyle name="Normal 4 7 3 6 2" xfId="27660"/>
    <cellStyle name="Normal 4 7 3 7" xfId="14815"/>
    <cellStyle name="Normal 4 7 3 7 2" xfId="27661"/>
    <cellStyle name="Normal 4 7 3 8" xfId="27641"/>
    <cellStyle name="Normal 4 7 3 9" xfId="33784"/>
    <cellStyle name="Normal 4 7 4" xfId="729"/>
    <cellStyle name="Normal 4 7 4 10" xfId="41047"/>
    <cellStyle name="Normal 4 7 4 11" xfId="48162"/>
    <cellStyle name="Normal 4 7 4 12" xfId="55277"/>
    <cellStyle name="Normal 4 7 4 2" xfId="1530"/>
    <cellStyle name="Normal 4 7 4 2 10" xfId="56076"/>
    <cellStyle name="Normal 4 7 4 2 2" xfId="3898"/>
    <cellStyle name="Normal 4 7 4 2 2 2" xfId="11013"/>
    <cellStyle name="Normal 4 7 4 2 2 2 2" xfId="27665"/>
    <cellStyle name="Normal 4 7 4 2 2 3" xfId="27664"/>
    <cellStyle name="Normal 4 7 4 2 2 4" xfId="37098"/>
    <cellStyle name="Normal 4 7 4 2 2 5" xfId="44213"/>
    <cellStyle name="Normal 4 7 4 2 2 6" xfId="51328"/>
    <cellStyle name="Normal 4 7 4 2 2 7" xfId="58443"/>
    <cellStyle name="Normal 4 7 4 2 3" xfId="6269"/>
    <cellStyle name="Normal 4 7 4 2 3 2" xfId="13384"/>
    <cellStyle name="Normal 4 7 4 2 3 2 2" xfId="27667"/>
    <cellStyle name="Normal 4 7 4 2 3 3" xfId="27666"/>
    <cellStyle name="Normal 4 7 4 2 3 4" xfId="39469"/>
    <cellStyle name="Normal 4 7 4 2 3 5" xfId="46584"/>
    <cellStyle name="Normal 4 7 4 2 3 6" xfId="53699"/>
    <cellStyle name="Normal 4 7 4 2 3 7" xfId="60814"/>
    <cellStyle name="Normal 4 7 4 2 4" xfId="8646"/>
    <cellStyle name="Normal 4 7 4 2 4 2" xfId="27668"/>
    <cellStyle name="Normal 4 7 4 2 5" xfId="15761"/>
    <cellStyle name="Normal 4 7 4 2 5 2" xfId="27669"/>
    <cellStyle name="Normal 4 7 4 2 6" xfId="27663"/>
    <cellStyle name="Normal 4 7 4 2 7" xfId="34730"/>
    <cellStyle name="Normal 4 7 4 2 8" xfId="41846"/>
    <cellStyle name="Normal 4 7 4 2 9" xfId="48961"/>
    <cellStyle name="Normal 4 7 4 3" xfId="2320"/>
    <cellStyle name="Normal 4 7 4 3 10" xfId="56865"/>
    <cellStyle name="Normal 4 7 4 3 2" xfId="4687"/>
    <cellStyle name="Normal 4 7 4 3 2 2" xfId="11802"/>
    <cellStyle name="Normal 4 7 4 3 2 2 2" xfId="27672"/>
    <cellStyle name="Normal 4 7 4 3 2 3" xfId="27671"/>
    <cellStyle name="Normal 4 7 4 3 2 4" xfId="37887"/>
    <cellStyle name="Normal 4 7 4 3 2 5" xfId="45002"/>
    <cellStyle name="Normal 4 7 4 3 2 6" xfId="52117"/>
    <cellStyle name="Normal 4 7 4 3 2 7" xfId="59232"/>
    <cellStyle name="Normal 4 7 4 3 3" xfId="7058"/>
    <cellStyle name="Normal 4 7 4 3 3 2" xfId="14173"/>
    <cellStyle name="Normal 4 7 4 3 3 2 2" xfId="27674"/>
    <cellStyle name="Normal 4 7 4 3 3 3" xfId="27673"/>
    <cellStyle name="Normal 4 7 4 3 3 4" xfId="40258"/>
    <cellStyle name="Normal 4 7 4 3 3 5" xfId="47373"/>
    <cellStyle name="Normal 4 7 4 3 3 6" xfId="54488"/>
    <cellStyle name="Normal 4 7 4 3 3 7" xfId="61603"/>
    <cellStyle name="Normal 4 7 4 3 4" xfId="9435"/>
    <cellStyle name="Normal 4 7 4 3 4 2" xfId="27675"/>
    <cellStyle name="Normal 4 7 4 3 5" xfId="16550"/>
    <cellStyle name="Normal 4 7 4 3 5 2" xfId="27676"/>
    <cellStyle name="Normal 4 7 4 3 6" xfId="27670"/>
    <cellStyle name="Normal 4 7 4 3 7" xfId="35519"/>
    <cellStyle name="Normal 4 7 4 3 8" xfId="42635"/>
    <cellStyle name="Normal 4 7 4 3 9" xfId="49750"/>
    <cellStyle name="Normal 4 7 4 4" xfId="3099"/>
    <cellStyle name="Normal 4 7 4 4 2" xfId="10214"/>
    <cellStyle name="Normal 4 7 4 4 2 2" xfId="27678"/>
    <cellStyle name="Normal 4 7 4 4 3" xfId="27677"/>
    <cellStyle name="Normal 4 7 4 4 4" xfId="36299"/>
    <cellStyle name="Normal 4 7 4 4 5" xfId="43414"/>
    <cellStyle name="Normal 4 7 4 4 6" xfId="50529"/>
    <cellStyle name="Normal 4 7 4 4 7" xfId="57644"/>
    <cellStyle name="Normal 4 7 4 5" xfId="5470"/>
    <cellStyle name="Normal 4 7 4 5 2" xfId="12585"/>
    <cellStyle name="Normal 4 7 4 5 2 2" xfId="27680"/>
    <cellStyle name="Normal 4 7 4 5 3" xfId="27679"/>
    <cellStyle name="Normal 4 7 4 5 4" xfId="38670"/>
    <cellStyle name="Normal 4 7 4 5 5" xfId="45785"/>
    <cellStyle name="Normal 4 7 4 5 6" xfId="52900"/>
    <cellStyle name="Normal 4 7 4 5 7" xfId="60015"/>
    <cellStyle name="Normal 4 7 4 6" xfId="7847"/>
    <cellStyle name="Normal 4 7 4 6 2" xfId="27681"/>
    <cellStyle name="Normal 4 7 4 7" xfId="14962"/>
    <cellStyle name="Normal 4 7 4 7 2" xfId="27682"/>
    <cellStyle name="Normal 4 7 4 8" xfId="27662"/>
    <cellStyle name="Normal 4 7 4 9" xfId="33931"/>
    <cellStyle name="Normal 4 7 5" xfId="993"/>
    <cellStyle name="Normal 4 7 5 10" xfId="55539"/>
    <cellStyle name="Normal 4 7 5 2" xfId="3361"/>
    <cellStyle name="Normal 4 7 5 2 2" xfId="10476"/>
    <cellStyle name="Normal 4 7 5 2 2 2" xfId="27685"/>
    <cellStyle name="Normal 4 7 5 2 3" xfId="27684"/>
    <cellStyle name="Normal 4 7 5 2 4" xfId="36561"/>
    <cellStyle name="Normal 4 7 5 2 5" xfId="43676"/>
    <cellStyle name="Normal 4 7 5 2 6" xfId="50791"/>
    <cellStyle name="Normal 4 7 5 2 7" xfId="57906"/>
    <cellStyle name="Normal 4 7 5 3" xfId="5732"/>
    <cellStyle name="Normal 4 7 5 3 2" xfId="12847"/>
    <cellStyle name="Normal 4 7 5 3 2 2" xfId="27687"/>
    <cellStyle name="Normal 4 7 5 3 3" xfId="27686"/>
    <cellStyle name="Normal 4 7 5 3 4" xfId="38932"/>
    <cellStyle name="Normal 4 7 5 3 5" xfId="46047"/>
    <cellStyle name="Normal 4 7 5 3 6" xfId="53162"/>
    <cellStyle name="Normal 4 7 5 3 7" xfId="60277"/>
    <cellStyle name="Normal 4 7 5 4" xfId="8109"/>
    <cellStyle name="Normal 4 7 5 4 2" xfId="27688"/>
    <cellStyle name="Normal 4 7 5 5" xfId="15224"/>
    <cellStyle name="Normal 4 7 5 5 2" xfId="27689"/>
    <cellStyle name="Normal 4 7 5 6" xfId="27683"/>
    <cellStyle name="Normal 4 7 5 7" xfId="34193"/>
    <cellStyle name="Normal 4 7 5 8" xfId="41309"/>
    <cellStyle name="Normal 4 7 5 9" xfId="48424"/>
    <cellStyle name="Normal 4 7 6" xfId="1783"/>
    <cellStyle name="Normal 4 7 6 10" xfId="56328"/>
    <cellStyle name="Normal 4 7 6 2" xfId="4150"/>
    <cellStyle name="Normal 4 7 6 2 2" xfId="11265"/>
    <cellStyle name="Normal 4 7 6 2 2 2" xfId="27692"/>
    <cellStyle name="Normal 4 7 6 2 3" xfId="27691"/>
    <cellStyle name="Normal 4 7 6 2 4" xfId="37350"/>
    <cellStyle name="Normal 4 7 6 2 5" xfId="44465"/>
    <cellStyle name="Normal 4 7 6 2 6" xfId="51580"/>
    <cellStyle name="Normal 4 7 6 2 7" xfId="58695"/>
    <cellStyle name="Normal 4 7 6 3" xfId="6521"/>
    <cellStyle name="Normal 4 7 6 3 2" xfId="13636"/>
    <cellStyle name="Normal 4 7 6 3 2 2" xfId="27694"/>
    <cellStyle name="Normal 4 7 6 3 3" xfId="27693"/>
    <cellStyle name="Normal 4 7 6 3 4" xfId="39721"/>
    <cellStyle name="Normal 4 7 6 3 5" xfId="46836"/>
    <cellStyle name="Normal 4 7 6 3 6" xfId="53951"/>
    <cellStyle name="Normal 4 7 6 3 7" xfId="61066"/>
    <cellStyle name="Normal 4 7 6 4" xfId="8898"/>
    <cellStyle name="Normal 4 7 6 4 2" xfId="27695"/>
    <cellStyle name="Normal 4 7 6 5" xfId="16013"/>
    <cellStyle name="Normal 4 7 6 5 2" xfId="27696"/>
    <cellStyle name="Normal 4 7 6 6" xfId="27690"/>
    <cellStyle name="Normal 4 7 6 7" xfId="34982"/>
    <cellStyle name="Normal 4 7 6 8" xfId="42098"/>
    <cellStyle name="Normal 4 7 6 9" xfId="49213"/>
    <cellStyle name="Normal 4 7 7" xfId="2562"/>
    <cellStyle name="Normal 4 7 7 2" xfId="9677"/>
    <cellStyle name="Normal 4 7 7 2 2" xfId="27698"/>
    <cellStyle name="Normal 4 7 7 3" xfId="27697"/>
    <cellStyle name="Normal 4 7 7 4" xfId="35762"/>
    <cellStyle name="Normal 4 7 7 5" xfId="42877"/>
    <cellStyle name="Normal 4 7 7 6" xfId="49992"/>
    <cellStyle name="Normal 4 7 7 7" xfId="57107"/>
    <cellStyle name="Normal 4 7 8" xfId="4933"/>
    <cellStyle name="Normal 4 7 8 2" xfId="12048"/>
    <cellStyle name="Normal 4 7 8 2 2" xfId="27700"/>
    <cellStyle name="Normal 4 7 8 3" xfId="27699"/>
    <cellStyle name="Normal 4 7 8 4" xfId="38133"/>
    <cellStyle name="Normal 4 7 8 5" xfId="45248"/>
    <cellStyle name="Normal 4 7 8 6" xfId="52363"/>
    <cellStyle name="Normal 4 7 8 7" xfId="59478"/>
    <cellStyle name="Normal 4 7 9" xfId="7310"/>
    <cellStyle name="Normal 4 7 9 2" xfId="27701"/>
    <cellStyle name="Normal 4 8" xfId="107"/>
    <cellStyle name="Normal 4 8 10" xfId="14347"/>
    <cellStyle name="Normal 4 8 10 2" xfId="27703"/>
    <cellStyle name="Normal 4 8 11" xfId="27702"/>
    <cellStyle name="Normal 4 8 12" xfId="33316"/>
    <cellStyle name="Normal 4 8 13" xfId="40432"/>
    <cellStyle name="Normal 4 8 14" xfId="47547"/>
    <cellStyle name="Normal 4 8 15" xfId="54662"/>
    <cellStyle name="Normal 4 8 2" xfId="309"/>
    <cellStyle name="Normal 4 8 2 10" xfId="40627"/>
    <cellStyle name="Normal 4 8 2 11" xfId="47742"/>
    <cellStyle name="Normal 4 8 2 12" xfId="54857"/>
    <cellStyle name="Normal 4 8 2 2" xfId="1110"/>
    <cellStyle name="Normal 4 8 2 2 10" xfId="55656"/>
    <cellStyle name="Normal 4 8 2 2 2" xfId="3478"/>
    <cellStyle name="Normal 4 8 2 2 2 2" xfId="10593"/>
    <cellStyle name="Normal 4 8 2 2 2 2 2" xfId="27707"/>
    <cellStyle name="Normal 4 8 2 2 2 3" xfId="27706"/>
    <cellStyle name="Normal 4 8 2 2 2 4" xfId="36678"/>
    <cellStyle name="Normal 4 8 2 2 2 5" xfId="43793"/>
    <cellStyle name="Normal 4 8 2 2 2 6" xfId="50908"/>
    <cellStyle name="Normal 4 8 2 2 2 7" xfId="58023"/>
    <cellStyle name="Normal 4 8 2 2 3" xfId="5849"/>
    <cellStyle name="Normal 4 8 2 2 3 2" xfId="12964"/>
    <cellStyle name="Normal 4 8 2 2 3 2 2" xfId="27709"/>
    <cellStyle name="Normal 4 8 2 2 3 3" xfId="27708"/>
    <cellStyle name="Normal 4 8 2 2 3 4" xfId="39049"/>
    <cellStyle name="Normal 4 8 2 2 3 5" xfId="46164"/>
    <cellStyle name="Normal 4 8 2 2 3 6" xfId="53279"/>
    <cellStyle name="Normal 4 8 2 2 3 7" xfId="60394"/>
    <cellStyle name="Normal 4 8 2 2 4" xfId="8226"/>
    <cellStyle name="Normal 4 8 2 2 4 2" xfId="27710"/>
    <cellStyle name="Normal 4 8 2 2 5" xfId="15341"/>
    <cellStyle name="Normal 4 8 2 2 5 2" xfId="27711"/>
    <cellStyle name="Normal 4 8 2 2 6" xfId="27705"/>
    <cellStyle name="Normal 4 8 2 2 7" xfId="34310"/>
    <cellStyle name="Normal 4 8 2 2 8" xfId="41426"/>
    <cellStyle name="Normal 4 8 2 2 9" xfId="48541"/>
    <cellStyle name="Normal 4 8 2 3" xfId="1900"/>
    <cellStyle name="Normal 4 8 2 3 10" xfId="56445"/>
    <cellStyle name="Normal 4 8 2 3 2" xfId="4267"/>
    <cellStyle name="Normal 4 8 2 3 2 2" xfId="11382"/>
    <cellStyle name="Normal 4 8 2 3 2 2 2" xfId="27714"/>
    <cellStyle name="Normal 4 8 2 3 2 3" xfId="27713"/>
    <cellStyle name="Normal 4 8 2 3 2 4" xfId="37467"/>
    <cellStyle name="Normal 4 8 2 3 2 5" xfId="44582"/>
    <cellStyle name="Normal 4 8 2 3 2 6" xfId="51697"/>
    <cellStyle name="Normal 4 8 2 3 2 7" xfId="58812"/>
    <cellStyle name="Normal 4 8 2 3 3" xfId="6638"/>
    <cellStyle name="Normal 4 8 2 3 3 2" xfId="13753"/>
    <cellStyle name="Normal 4 8 2 3 3 2 2" xfId="27716"/>
    <cellStyle name="Normal 4 8 2 3 3 3" xfId="27715"/>
    <cellStyle name="Normal 4 8 2 3 3 4" xfId="39838"/>
    <cellStyle name="Normal 4 8 2 3 3 5" xfId="46953"/>
    <cellStyle name="Normal 4 8 2 3 3 6" xfId="54068"/>
    <cellStyle name="Normal 4 8 2 3 3 7" xfId="61183"/>
    <cellStyle name="Normal 4 8 2 3 4" xfId="9015"/>
    <cellStyle name="Normal 4 8 2 3 4 2" xfId="27717"/>
    <cellStyle name="Normal 4 8 2 3 5" xfId="16130"/>
    <cellStyle name="Normal 4 8 2 3 5 2" xfId="27718"/>
    <cellStyle name="Normal 4 8 2 3 6" xfId="27712"/>
    <cellStyle name="Normal 4 8 2 3 7" xfId="35099"/>
    <cellStyle name="Normal 4 8 2 3 8" xfId="42215"/>
    <cellStyle name="Normal 4 8 2 3 9" xfId="49330"/>
    <cellStyle name="Normal 4 8 2 4" xfId="2679"/>
    <cellStyle name="Normal 4 8 2 4 2" xfId="9794"/>
    <cellStyle name="Normal 4 8 2 4 2 2" xfId="27720"/>
    <cellStyle name="Normal 4 8 2 4 3" xfId="27719"/>
    <cellStyle name="Normal 4 8 2 4 4" xfId="35879"/>
    <cellStyle name="Normal 4 8 2 4 5" xfId="42994"/>
    <cellStyle name="Normal 4 8 2 4 6" xfId="50109"/>
    <cellStyle name="Normal 4 8 2 4 7" xfId="57224"/>
    <cellStyle name="Normal 4 8 2 5" xfId="5050"/>
    <cellStyle name="Normal 4 8 2 5 2" xfId="12165"/>
    <cellStyle name="Normal 4 8 2 5 2 2" xfId="27722"/>
    <cellStyle name="Normal 4 8 2 5 3" xfId="27721"/>
    <cellStyle name="Normal 4 8 2 5 4" xfId="38250"/>
    <cellStyle name="Normal 4 8 2 5 5" xfId="45365"/>
    <cellStyle name="Normal 4 8 2 5 6" xfId="52480"/>
    <cellStyle name="Normal 4 8 2 5 7" xfId="59595"/>
    <cellStyle name="Normal 4 8 2 6" xfId="7427"/>
    <cellStyle name="Normal 4 8 2 6 2" xfId="27723"/>
    <cellStyle name="Normal 4 8 2 7" xfId="14542"/>
    <cellStyle name="Normal 4 8 2 7 2" xfId="27724"/>
    <cellStyle name="Normal 4 8 2 8" xfId="27704"/>
    <cellStyle name="Normal 4 8 2 9" xfId="33511"/>
    <cellStyle name="Normal 4 8 3" xfId="504"/>
    <cellStyle name="Normal 4 8 3 10" xfId="40822"/>
    <cellStyle name="Normal 4 8 3 11" xfId="47937"/>
    <cellStyle name="Normal 4 8 3 12" xfId="55052"/>
    <cellStyle name="Normal 4 8 3 2" xfId="1305"/>
    <cellStyle name="Normal 4 8 3 2 10" xfId="55851"/>
    <cellStyle name="Normal 4 8 3 2 2" xfId="3673"/>
    <cellStyle name="Normal 4 8 3 2 2 2" xfId="10788"/>
    <cellStyle name="Normal 4 8 3 2 2 2 2" xfId="27728"/>
    <cellStyle name="Normal 4 8 3 2 2 3" xfId="27727"/>
    <cellStyle name="Normal 4 8 3 2 2 4" xfId="36873"/>
    <cellStyle name="Normal 4 8 3 2 2 5" xfId="43988"/>
    <cellStyle name="Normal 4 8 3 2 2 6" xfId="51103"/>
    <cellStyle name="Normal 4 8 3 2 2 7" xfId="58218"/>
    <cellStyle name="Normal 4 8 3 2 3" xfId="6044"/>
    <cellStyle name="Normal 4 8 3 2 3 2" xfId="13159"/>
    <cellStyle name="Normal 4 8 3 2 3 2 2" xfId="27730"/>
    <cellStyle name="Normal 4 8 3 2 3 3" xfId="27729"/>
    <cellStyle name="Normal 4 8 3 2 3 4" xfId="39244"/>
    <cellStyle name="Normal 4 8 3 2 3 5" xfId="46359"/>
    <cellStyle name="Normal 4 8 3 2 3 6" xfId="53474"/>
    <cellStyle name="Normal 4 8 3 2 3 7" xfId="60589"/>
    <cellStyle name="Normal 4 8 3 2 4" xfId="8421"/>
    <cellStyle name="Normal 4 8 3 2 4 2" xfId="27731"/>
    <cellStyle name="Normal 4 8 3 2 5" xfId="15536"/>
    <cellStyle name="Normal 4 8 3 2 5 2" xfId="27732"/>
    <cellStyle name="Normal 4 8 3 2 6" xfId="27726"/>
    <cellStyle name="Normal 4 8 3 2 7" xfId="34505"/>
    <cellStyle name="Normal 4 8 3 2 8" xfId="41621"/>
    <cellStyle name="Normal 4 8 3 2 9" xfId="48736"/>
    <cellStyle name="Normal 4 8 3 3" xfId="2095"/>
    <cellStyle name="Normal 4 8 3 3 10" xfId="56640"/>
    <cellStyle name="Normal 4 8 3 3 2" xfId="4462"/>
    <cellStyle name="Normal 4 8 3 3 2 2" xfId="11577"/>
    <cellStyle name="Normal 4 8 3 3 2 2 2" xfId="27735"/>
    <cellStyle name="Normal 4 8 3 3 2 3" xfId="27734"/>
    <cellStyle name="Normal 4 8 3 3 2 4" xfId="37662"/>
    <cellStyle name="Normal 4 8 3 3 2 5" xfId="44777"/>
    <cellStyle name="Normal 4 8 3 3 2 6" xfId="51892"/>
    <cellStyle name="Normal 4 8 3 3 2 7" xfId="59007"/>
    <cellStyle name="Normal 4 8 3 3 3" xfId="6833"/>
    <cellStyle name="Normal 4 8 3 3 3 2" xfId="13948"/>
    <cellStyle name="Normal 4 8 3 3 3 2 2" xfId="27737"/>
    <cellStyle name="Normal 4 8 3 3 3 3" xfId="27736"/>
    <cellStyle name="Normal 4 8 3 3 3 4" xfId="40033"/>
    <cellStyle name="Normal 4 8 3 3 3 5" xfId="47148"/>
    <cellStyle name="Normal 4 8 3 3 3 6" xfId="54263"/>
    <cellStyle name="Normal 4 8 3 3 3 7" xfId="61378"/>
    <cellStyle name="Normal 4 8 3 3 4" xfId="9210"/>
    <cellStyle name="Normal 4 8 3 3 4 2" xfId="27738"/>
    <cellStyle name="Normal 4 8 3 3 5" xfId="16325"/>
    <cellStyle name="Normal 4 8 3 3 5 2" xfId="27739"/>
    <cellStyle name="Normal 4 8 3 3 6" xfId="27733"/>
    <cellStyle name="Normal 4 8 3 3 7" xfId="35294"/>
    <cellStyle name="Normal 4 8 3 3 8" xfId="42410"/>
    <cellStyle name="Normal 4 8 3 3 9" xfId="49525"/>
    <cellStyle name="Normal 4 8 3 4" xfId="2874"/>
    <cellStyle name="Normal 4 8 3 4 2" xfId="9989"/>
    <cellStyle name="Normal 4 8 3 4 2 2" xfId="27741"/>
    <cellStyle name="Normal 4 8 3 4 3" xfId="27740"/>
    <cellStyle name="Normal 4 8 3 4 4" xfId="36074"/>
    <cellStyle name="Normal 4 8 3 4 5" xfId="43189"/>
    <cellStyle name="Normal 4 8 3 4 6" xfId="50304"/>
    <cellStyle name="Normal 4 8 3 4 7" xfId="57419"/>
    <cellStyle name="Normal 4 8 3 5" xfId="5245"/>
    <cellStyle name="Normal 4 8 3 5 2" xfId="12360"/>
    <cellStyle name="Normal 4 8 3 5 2 2" xfId="27743"/>
    <cellStyle name="Normal 4 8 3 5 3" xfId="27742"/>
    <cellStyle name="Normal 4 8 3 5 4" xfId="38445"/>
    <cellStyle name="Normal 4 8 3 5 5" xfId="45560"/>
    <cellStyle name="Normal 4 8 3 5 6" xfId="52675"/>
    <cellStyle name="Normal 4 8 3 5 7" xfId="59790"/>
    <cellStyle name="Normal 4 8 3 6" xfId="7622"/>
    <cellStyle name="Normal 4 8 3 6 2" xfId="27744"/>
    <cellStyle name="Normal 4 8 3 7" xfId="14737"/>
    <cellStyle name="Normal 4 8 3 7 2" xfId="27745"/>
    <cellStyle name="Normal 4 8 3 8" xfId="27725"/>
    <cellStyle name="Normal 4 8 3 9" xfId="33706"/>
    <cellStyle name="Normal 4 8 4" xfId="730"/>
    <cellStyle name="Normal 4 8 4 10" xfId="41048"/>
    <cellStyle name="Normal 4 8 4 11" xfId="48163"/>
    <cellStyle name="Normal 4 8 4 12" xfId="55278"/>
    <cellStyle name="Normal 4 8 4 2" xfId="1531"/>
    <cellStyle name="Normal 4 8 4 2 10" xfId="56077"/>
    <cellStyle name="Normal 4 8 4 2 2" xfId="3899"/>
    <cellStyle name="Normal 4 8 4 2 2 2" xfId="11014"/>
    <cellStyle name="Normal 4 8 4 2 2 2 2" xfId="27749"/>
    <cellStyle name="Normal 4 8 4 2 2 3" xfId="27748"/>
    <cellStyle name="Normal 4 8 4 2 2 4" xfId="37099"/>
    <cellStyle name="Normal 4 8 4 2 2 5" xfId="44214"/>
    <cellStyle name="Normal 4 8 4 2 2 6" xfId="51329"/>
    <cellStyle name="Normal 4 8 4 2 2 7" xfId="58444"/>
    <cellStyle name="Normal 4 8 4 2 3" xfId="6270"/>
    <cellStyle name="Normal 4 8 4 2 3 2" xfId="13385"/>
    <cellStyle name="Normal 4 8 4 2 3 2 2" xfId="27751"/>
    <cellStyle name="Normal 4 8 4 2 3 3" xfId="27750"/>
    <cellStyle name="Normal 4 8 4 2 3 4" xfId="39470"/>
    <cellStyle name="Normal 4 8 4 2 3 5" xfId="46585"/>
    <cellStyle name="Normal 4 8 4 2 3 6" xfId="53700"/>
    <cellStyle name="Normal 4 8 4 2 3 7" xfId="60815"/>
    <cellStyle name="Normal 4 8 4 2 4" xfId="8647"/>
    <cellStyle name="Normal 4 8 4 2 4 2" xfId="27752"/>
    <cellStyle name="Normal 4 8 4 2 5" xfId="15762"/>
    <cellStyle name="Normal 4 8 4 2 5 2" xfId="27753"/>
    <cellStyle name="Normal 4 8 4 2 6" xfId="27747"/>
    <cellStyle name="Normal 4 8 4 2 7" xfId="34731"/>
    <cellStyle name="Normal 4 8 4 2 8" xfId="41847"/>
    <cellStyle name="Normal 4 8 4 2 9" xfId="48962"/>
    <cellStyle name="Normal 4 8 4 3" xfId="2321"/>
    <cellStyle name="Normal 4 8 4 3 10" xfId="56866"/>
    <cellStyle name="Normal 4 8 4 3 2" xfId="4688"/>
    <cellStyle name="Normal 4 8 4 3 2 2" xfId="11803"/>
    <cellStyle name="Normal 4 8 4 3 2 2 2" xfId="27756"/>
    <cellStyle name="Normal 4 8 4 3 2 3" xfId="27755"/>
    <cellStyle name="Normal 4 8 4 3 2 4" xfId="37888"/>
    <cellStyle name="Normal 4 8 4 3 2 5" xfId="45003"/>
    <cellStyle name="Normal 4 8 4 3 2 6" xfId="52118"/>
    <cellStyle name="Normal 4 8 4 3 2 7" xfId="59233"/>
    <cellStyle name="Normal 4 8 4 3 3" xfId="7059"/>
    <cellStyle name="Normal 4 8 4 3 3 2" xfId="14174"/>
    <cellStyle name="Normal 4 8 4 3 3 2 2" xfId="27758"/>
    <cellStyle name="Normal 4 8 4 3 3 3" xfId="27757"/>
    <cellStyle name="Normal 4 8 4 3 3 4" xfId="40259"/>
    <cellStyle name="Normal 4 8 4 3 3 5" xfId="47374"/>
    <cellStyle name="Normal 4 8 4 3 3 6" xfId="54489"/>
    <cellStyle name="Normal 4 8 4 3 3 7" xfId="61604"/>
    <cellStyle name="Normal 4 8 4 3 4" xfId="9436"/>
    <cellStyle name="Normal 4 8 4 3 4 2" xfId="27759"/>
    <cellStyle name="Normal 4 8 4 3 5" xfId="16551"/>
    <cellStyle name="Normal 4 8 4 3 5 2" xfId="27760"/>
    <cellStyle name="Normal 4 8 4 3 6" xfId="27754"/>
    <cellStyle name="Normal 4 8 4 3 7" xfId="35520"/>
    <cellStyle name="Normal 4 8 4 3 8" xfId="42636"/>
    <cellStyle name="Normal 4 8 4 3 9" xfId="49751"/>
    <cellStyle name="Normal 4 8 4 4" xfId="3100"/>
    <cellStyle name="Normal 4 8 4 4 2" xfId="10215"/>
    <cellStyle name="Normal 4 8 4 4 2 2" xfId="27762"/>
    <cellStyle name="Normal 4 8 4 4 3" xfId="27761"/>
    <cellStyle name="Normal 4 8 4 4 4" xfId="36300"/>
    <cellStyle name="Normal 4 8 4 4 5" xfId="43415"/>
    <cellStyle name="Normal 4 8 4 4 6" xfId="50530"/>
    <cellStyle name="Normal 4 8 4 4 7" xfId="57645"/>
    <cellStyle name="Normal 4 8 4 5" xfId="5471"/>
    <cellStyle name="Normal 4 8 4 5 2" xfId="12586"/>
    <cellStyle name="Normal 4 8 4 5 2 2" xfId="27764"/>
    <cellStyle name="Normal 4 8 4 5 3" xfId="27763"/>
    <cellStyle name="Normal 4 8 4 5 4" xfId="38671"/>
    <cellStyle name="Normal 4 8 4 5 5" xfId="45786"/>
    <cellStyle name="Normal 4 8 4 5 6" xfId="52901"/>
    <cellStyle name="Normal 4 8 4 5 7" xfId="60016"/>
    <cellStyle name="Normal 4 8 4 6" xfId="7848"/>
    <cellStyle name="Normal 4 8 4 6 2" xfId="27765"/>
    <cellStyle name="Normal 4 8 4 7" xfId="14963"/>
    <cellStyle name="Normal 4 8 4 7 2" xfId="27766"/>
    <cellStyle name="Normal 4 8 4 8" xfId="27746"/>
    <cellStyle name="Normal 4 8 4 9" xfId="33932"/>
    <cellStyle name="Normal 4 8 5" xfId="915"/>
    <cellStyle name="Normal 4 8 5 10" xfId="55461"/>
    <cellStyle name="Normal 4 8 5 2" xfId="3283"/>
    <cellStyle name="Normal 4 8 5 2 2" xfId="10398"/>
    <cellStyle name="Normal 4 8 5 2 2 2" xfId="27769"/>
    <cellStyle name="Normal 4 8 5 2 3" xfId="27768"/>
    <cellStyle name="Normal 4 8 5 2 4" xfId="36483"/>
    <cellStyle name="Normal 4 8 5 2 5" xfId="43598"/>
    <cellStyle name="Normal 4 8 5 2 6" xfId="50713"/>
    <cellStyle name="Normal 4 8 5 2 7" xfId="57828"/>
    <cellStyle name="Normal 4 8 5 3" xfId="5654"/>
    <cellStyle name="Normal 4 8 5 3 2" xfId="12769"/>
    <cellStyle name="Normal 4 8 5 3 2 2" xfId="27771"/>
    <cellStyle name="Normal 4 8 5 3 3" xfId="27770"/>
    <cellStyle name="Normal 4 8 5 3 4" xfId="38854"/>
    <cellStyle name="Normal 4 8 5 3 5" xfId="45969"/>
    <cellStyle name="Normal 4 8 5 3 6" xfId="53084"/>
    <cellStyle name="Normal 4 8 5 3 7" xfId="60199"/>
    <cellStyle name="Normal 4 8 5 4" xfId="8031"/>
    <cellStyle name="Normal 4 8 5 4 2" xfId="27772"/>
    <cellStyle name="Normal 4 8 5 5" xfId="15146"/>
    <cellStyle name="Normal 4 8 5 5 2" xfId="27773"/>
    <cellStyle name="Normal 4 8 5 6" xfId="27767"/>
    <cellStyle name="Normal 4 8 5 7" xfId="34115"/>
    <cellStyle name="Normal 4 8 5 8" xfId="41231"/>
    <cellStyle name="Normal 4 8 5 9" xfId="48346"/>
    <cellStyle name="Normal 4 8 6" xfId="1705"/>
    <cellStyle name="Normal 4 8 6 10" xfId="56250"/>
    <cellStyle name="Normal 4 8 6 2" xfId="4072"/>
    <cellStyle name="Normal 4 8 6 2 2" xfId="11187"/>
    <cellStyle name="Normal 4 8 6 2 2 2" xfId="27776"/>
    <cellStyle name="Normal 4 8 6 2 3" xfId="27775"/>
    <cellStyle name="Normal 4 8 6 2 4" xfId="37272"/>
    <cellStyle name="Normal 4 8 6 2 5" xfId="44387"/>
    <cellStyle name="Normal 4 8 6 2 6" xfId="51502"/>
    <cellStyle name="Normal 4 8 6 2 7" xfId="58617"/>
    <cellStyle name="Normal 4 8 6 3" xfId="6443"/>
    <cellStyle name="Normal 4 8 6 3 2" xfId="13558"/>
    <cellStyle name="Normal 4 8 6 3 2 2" xfId="27778"/>
    <cellStyle name="Normal 4 8 6 3 3" xfId="27777"/>
    <cellStyle name="Normal 4 8 6 3 4" xfId="39643"/>
    <cellStyle name="Normal 4 8 6 3 5" xfId="46758"/>
    <cellStyle name="Normal 4 8 6 3 6" xfId="53873"/>
    <cellStyle name="Normal 4 8 6 3 7" xfId="60988"/>
    <cellStyle name="Normal 4 8 6 4" xfId="8820"/>
    <cellStyle name="Normal 4 8 6 4 2" xfId="27779"/>
    <cellStyle name="Normal 4 8 6 5" xfId="15935"/>
    <cellStyle name="Normal 4 8 6 5 2" xfId="27780"/>
    <cellStyle name="Normal 4 8 6 6" xfId="27774"/>
    <cellStyle name="Normal 4 8 6 7" xfId="34904"/>
    <cellStyle name="Normal 4 8 6 8" xfId="42020"/>
    <cellStyle name="Normal 4 8 6 9" xfId="49135"/>
    <cellStyle name="Normal 4 8 7" xfId="2484"/>
    <cellStyle name="Normal 4 8 7 2" xfId="9599"/>
    <cellStyle name="Normal 4 8 7 2 2" xfId="27782"/>
    <cellStyle name="Normal 4 8 7 3" xfId="27781"/>
    <cellStyle name="Normal 4 8 7 4" xfId="35684"/>
    <cellStyle name="Normal 4 8 7 5" xfId="42799"/>
    <cellStyle name="Normal 4 8 7 6" xfId="49914"/>
    <cellStyle name="Normal 4 8 7 7" xfId="57029"/>
    <cellStyle name="Normal 4 8 8" xfId="4855"/>
    <cellStyle name="Normal 4 8 8 2" xfId="11970"/>
    <cellStyle name="Normal 4 8 8 2 2" xfId="27784"/>
    <cellStyle name="Normal 4 8 8 3" xfId="27783"/>
    <cellStyle name="Normal 4 8 8 4" xfId="38055"/>
    <cellStyle name="Normal 4 8 8 5" xfId="45170"/>
    <cellStyle name="Normal 4 8 8 6" xfId="52285"/>
    <cellStyle name="Normal 4 8 8 7" xfId="59400"/>
    <cellStyle name="Normal 4 8 9" xfId="7232"/>
    <cellStyle name="Normal 4 8 9 2" xfId="27785"/>
    <cellStyle name="Normal 4 9" xfId="212"/>
    <cellStyle name="Normal 4 9 10" xfId="40530"/>
    <cellStyle name="Normal 4 9 11" xfId="47645"/>
    <cellStyle name="Normal 4 9 12" xfId="54760"/>
    <cellStyle name="Normal 4 9 2" xfId="1013"/>
    <cellStyle name="Normal 4 9 2 10" xfId="55559"/>
    <cellStyle name="Normal 4 9 2 2" xfId="3381"/>
    <cellStyle name="Normal 4 9 2 2 2" xfId="10496"/>
    <cellStyle name="Normal 4 9 2 2 2 2" xfId="27789"/>
    <cellStyle name="Normal 4 9 2 2 3" xfId="27788"/>
    <cellStyle name="Normal 4 9 2 2 4" xfId="36581"/>
    <cellStyle name="Normal 4 9 2 2 5" xfId="43696"/>
    <cellStyle name="Normal 4 9 2 2 6" xfId="50811"/>
    <cellStyle name="Normal 4 9 2 2 7" xfId="57926"/>
    <cellStyle name="Normal 4 9 2 3" xfId="5752"/>
    <cellStyle name="Normal 4 9 2 3 2" xfId="12867"/>
    <cellStyle name="Normal 4 9 2 3 2 2" xfId="27791"/>
    <cellStyle name="Normal 4 9 2 3 3" xfId="27790"/>
    <cellStyle name="Normal 4 9 2 3 4" xfId="38952"/>
    <cellStyle name="Normal 4 9 2 3 5" xfId="46067"/>
    <cellStyle name="Normal 4 9 2 3 6" xfId="53182"/>
    <cellStyle name="Normal 4 9 2 3 7" xfId="60297"/>
    <cellStyle name="Normal 4 9 2 4" xfId="8129"/>
    <cellStyle name="Normal 4 9 2 4 2" xfId="27792"/>
    <cellStyle name="Normal 4 9 2 5" xfId="15244"/>
    <cellStyle name="Normal 4 9 2 5 2" xfId="27793"/>
    <cellStyle name="Normal 4 9 2 6" xfId="27787"/>
    <cellStyle name="Normal 4 9 2 7" xfId="34213"/>
    <cellStyle name="Normal 4 9 2 8" xfId="41329"/>
    <cellStyle name="Normal 4 9 2 9" xfId="48444"/>
    <cellStyle name="Normal 4 9 3" xfId="1803"/>
    <cellStyle name="Normal 4 9 3 10" xfId="56348"/>
    <cellStyle name="Normal 4 9 3 2" xfId="4170"/>
    <cellStyle name="Normal 4 9 3 2 2" xfId="11285"/>
    <cellStyle name="Normal 4 9 3 2 2 2" xfId="27796"/>
    <cellStyle name="Normal 4 9 3 2 3" xfId="27795"/>
    <cellStyle name="Normal 4 9 3 2 4" xfId="37370"/>
    <cellStyle name="Normal 4 9 3 2 5" xfId="44485"/>
    <cellStyle name="Normal 4 9 3 2 6" xfId="51600"/>
    <cellStyle name="Normal 4 9 3 2 7" xfId="58715"/>
    <cellStyle name="Normal 4 9 3 3" xfId="6541"/>
    <cellStyle name="Normal 4 9 3 3 2" xfId="13656"/>
    <cellStyle name="Normal 4 9 3 3 2 2" xfId="27798"/>
    <cellStyle name="Normal 4 9 3 3 3" xfId="27797"/>
    <cellStyle name="Normal 4 9 3 3 4" xfId="39741"/>
    <cellStyle name="Normal 4 9 3 3 5" xfId="46856"/>
    <cellStyle name="Normal 4 9 3 3 6" xfId="53971"/>
    <cellStyle name="Normal 4 9 3 3 7" xfId="61086"/>
    <cellStyle name="Normal 4 9 3 4" xfId="8918"/>
    <cellStyle name="Normal 4 9 3 4 2" xfId="27799"/>
    <cellStyle name="Normal 4 9 3 5" xfId="16033"/>
    <cellStyle name="Normal 4 9 3 5 2" xfId="27800"/>
    <cellStyle name="Normal 4 9 3 6" xfId="27794"/>
    <cellStyle name="Normal 4 9 3 7" xfId="35002"/>
    <cellStyle name="Normal 4 9 3 8" xfId="42118"/>
    <cellStyle name="Normal 4 9 3 9" xfId="49233"/>
    <cellStyle name="Normal 4 9 4" xfId="2582"/>
    <cellStyle name="Normal 4 9 4 2" xfId="9697"/>
    <cellStyle name="Normal 4 9 4 2 2" xfId="27802"/>
    <cellStyle name="Normal 4 9 4 3" xfId="27801"/>
    <cellStyle name="Normal 4 9 4 4" xfId="35782"/>
    <cellStyle name="Normal 4 9 4 5" xfId="42897"/>
    <cellStyle name="Normal 4 9 4 6" xfId="50012"/>
    <cellStyle name="Normal 4 9 4 7" xfId="57127"/>
    <cellStyle name="Normal 4 9 5" xfId="4953"/>
    <cellStyle name="Normal 4 9 5 2" xfId="12068"/>
    <cellStyle name="Normal 4 9 5 2 2" xfId="27804"/>
    <cellStyle name="Normal 4 9 5 3" xfId="27803"/>
    <cellStyle name="Normal 4 9 5 4" xfId="38153"/>
    <cellStyle name="Normal 4 9 5 5" xfId="45268"/>
    <cellStyle name="Normal 4 9 5 6" xfId="52383"/>
    <cellStyle name="Normal 4 9 5 7" xfId="59498"/>
    <cellStyle name="Normal 4 9 6" xfId="7330"/>
    <cellStyle name="Normal 4 9 6 2" xfId="27805"/>
    <cellStyle name="Normal 4 9 7" xfId="14445"/>
    <cellStyle name="Normal 4 9 7 2" xfId="27806"/>
    <cellStyle name="Normal 4 9 8" xfId="27786"/>
    <cellStyle name="Normal 4 9 9" xfId="33414"/>
    <cellStyle name="Normal 5" xfId="5"/>
    <cellStyle name="Normal 5 10" xfId="408"/>
    <cellStyle name="Normal 5 10 10" xfId="40726"/>
    <cellStyle name="Normal 5 10 11" xfId="47841"/>
    <cellStyle name="Normal 5 10 12" xfId="54956"/>
    <cellStyle name="Normal 5 10 2" xfId="1209"/>
    <cellStyle name="Normal 5 10 2 10" xfId="55755"/>
    <cellStyle name="Normal 5 10 2 2" xfId="3577"/>
    <cellStyle name="Normal 5 10 2 2 2" xfId="10692"/>
    <cellStyle name="Normal 5 10 2 2 2 2" xfId="27811"/>
    <cellStyle name="Normal 5 10 2 2 3" xfId="27810"/>
    <cellStyle name="Normal 5 10 2 2 4" xfId="36777"/>
    <cellStyle name="Normal 5 10 2 2 5" xfId="43892"/>
    <cellStyle name="Normal 5 10 2 2 6" xfId="51007"/>
    <cellStyle name="Normal 5 10 2 2 7" xfId="58122"/>
    <cellStyle name="Normal 5 10 2 3" xfId="5948"/>
    <cellStyle name="Normal 5 10 2 3 2" xfId="13063"/>
    <cellStyle name="Normal 5 10 2 3 2 2" xfId="27813"/>
    <cellStyle name="Normal 5 10 2 3 3" xfId="27812"/>
    <cellStyle name="Normal 5 10 2 3 4" xfId="39148"/>
    <cellStyle name="Normal 5 10 2 3 5" xfId="46263"/>
    <cellStyle name="Normal 5 10 2 3 6" xfId="53378"/>
    <cellStyle name="Normal 5 10 2 3 7" xfId="60493"/>
    <cellStyle name="Normal 5 10 2 4" xfId="8325"/>
    <cellStyle name="Normal 5 10 2 4 2" xfId="27814"/>
    <cellStyle name="Normal 5 10 2 5" xfId="15440"/>
    <cellStyle name="Normal 5 10 2 5 2" xfId="27815"/>
    <cellStyle name="Normal 5 10 2 6" xfId="27809"/>
    <cellStyle name="Normal 5 10 2 7" xfId="34409"/>
    <cellStyle name="Normal 5 10 2 8" xfId="41525"/>
    <cellStyle name="Normal 5 10 2 9" xfId="48640"/>
    <cellStyle name="Normal 5 10 3" xfId="1999"/>
    <cellStyle name="Normal 5 10 3 10" xfId="56544"/>
    <cellStyle name="Normal 5 10 3 2" xfId="4366"/>
    <cellStyle name="Normal 5 10 3 2 2" xfId="11481"/>
    <cellStyle name="Normal 5 10 3 2 2 2" xfId="27818"/>
    <cellStyle name="Normal 5 10 3 2 3" xfId="27817"/>
    <cellStyle name="Normal 5 10 3 2 4" xfId="37566"/>
    <cellStyle name="Normal 5 10 3 2 5" xfId="44681"/>
    <cellStyle name="Normal 5 10 3 2 6" xfId="51796"/>
    <cellStyle name="Normal 5 10 3 2 7" xfId="58911"/>
    <cellStyle name="Normal 5 10 3 3" xfId="6737"/>
    <cellStyle name="Normal 5 10 3 3 2" xfId="13852"/>
    <cellStyle name="Normal 5 10 3 3 2 2" xfId="27820"/>
    <cellStyle name="Normal 5 10 3 3 3" xfId="27819"/>
    <cellStyle name="Normal 5 10 3 3 4" xfId="39937"/>
    <cellStyle name="Normal 5 10 3 3 5" xfId="47052"/>
    <cellStyle name="Normal 5 10 3 3 6" xfId="54167"/>
    <cellStyle name="Normal 5 10 3 3 7" xfId="61282"/>
    <cellStyle name="Normal 5 10 3 4" xfId="9114"/>
    <cellStyle name="Normal 5 10 3 4 2" xfId="27821"/>
    <cellStyle name="Normal 5 10 3 5" xfId="16229"/>
    <cellStyle name="Normal 5 10 3 5 2" xfId="27822"/>
    <cellStyle name="Normal 5 10 3 6" xfId="27816"/>
    <cellStyle name="Normal 5 10 3 7" xfId="35198"/>
    <cellStyle name="Normal 5 10 3 8" xfId="42314"/>
    <cellStyle name="Normal 5 10 3 9" xfId="49429"/>
    <cellStyle name="Normal 5 10 4" xfId="2778"/>
    <cellStyle name="Normal 5 10 4 2" xfId="9893"/>
    <cellStyle name="Normal 5 10 4 2 2" xfId="27824"/>
    <cellStyle name="Normal 5 10 4 3" xfId="27823"/>
    <cellStyle name="Normal 5 10 4 4" xfId="35978"/>
    <cellStyle name="Normal 5 10 4 5" xfId="43093"/>
    <cellStyle name="Normal 5 10 4 6" xfId="50208"/>
    <cellStyle name="Normal 5 10 4 7" xfId="57323"/>
    <cellStyle name="Normal 5 10 5" xfId="5149"/>
    <cellStyle name="Normal 5 10 5 2" xfId="12264"/>
    <cellStyle name="Normal 5 10 5 2 2" xfId="27826"/>
    <cellStyle name="Normal 5 10 5 3" xfId="27825"/>
    <cellStyle name="Normal 5 10 5 4" xfId="38349"/>
    <cellStyle name="Normal 5 10 5 5" xfId="45464"/>
    <cellStyle name="Normal 5 10 5 6" xfId="52579"/>
    <cellStyle name="Normal 5 10 5 7" xfId="59694"/>
    <cellStyle name="Normal 5 10 6" xfId="7526"/>
    <cellStyle name="Normal 5 10 6 2" xfId="27827"/>
    <cellStyle name="Normal 5 10 7" xfId="14641"/>
    <cellStyle name="Normal 5 10 7 2" xfId="27828"/>
    <cellStyle name="Normal 5 10 8" xfId="27808"/>
    <cellStyle name="Normal 5 10 9" xfId="33610"/>
    <cellStyle name="Normal 5 11" xfId="731"/>
    <cellStyle name="Normal 5 11 10" xfId="41049"/>
    <cellStyle name="Normal 5 11 11" xfId="48164"/>
    <cellStyle name="Normal 5 11 12" xfId="55279"/>
    <cellStyle name="Normal 5 11 2" xfId="1532"/>
    <cellStyle name="Normal 5 11 2 10" xfId="56078"/>
    <cellStyle name="Normal 5 11 2 2" xfId="3900"/>
    <cellStyle name="Normal 5 11 2 2 2" xfId="11015"/>
    <cellStyle name="Normal 5 11 2 2 2 2" xfId="27832"/>
    <cellStyle name="Normal 5 11 2 2 3" xfId="27831"/>
    <cellStyle name="Normal 5 11 2 2 4" xfId="37100"/>
    <cellStyle name="Normal 5 11 2 2 5" xfId="44215"/>
    <cellStyle name="Normal 5 11 2 2 6" xfId="51330"/>
    <cellStyle name="Normal 5 11 2 2 7" xfId="58445"/>
    <cellStyle name="Normal 5 11 2 3" xfId="6271"/>
    <cellStyle name="Normal 5 11 2 3 2" xfId="13386"/>
    <cellStyle name="Normal 5 11 2 3 2 2" xfId="27834"/>
    <cellStyle name="Normal 5 11 2 3 3" xfId="27833"/>
    <cellStyle name="Normal 5 11 2 3 4" xfId="39471"/>
    <cellStyle name="Normal 5 11 2 3 5" xfId="46586"/>
    <cellStyle name="Normal 5 11 2 3 6" xfId="53701"/>
    <cellStyle name="Normal 5 11 2 3 7" xfId="60816"/>
    <cellStyle name="Normal 5 11 2 4" xfId="8648"/>
    <cellStyle name="Normal 5 11 2 4 2" xfId="27835"/>
    <cellStyle name="Normal 5 11 2 5" xfId="15763"/>
    <cellStyle name="Normal 5 11 2 5 2" xfId="27836"/>
    <cellStyle name="Normal 5 11 2 6" xfId="27830"/>
    <cellStyle name="Normal 5 11 2 7" xfId="34732"/>
    <cellStyle name="Normal 5 11 2 8" xfId="41848"/>
    <cellStyle name="Normal 5 11 2 9" xfId="48963"/>
    <cellStyle name="Normal 5 11 3" xfId="2322"/>
    <cellStyle name="Normal 5 11 3 10" xfId="56867"/>
    <cellStyle name="Normal 5 11 3 2" xfId="4689"/>
    <cellStyle name="Normal 5 11 3 2 2" xfId="11804"/>
    <cellStyle name="Normal 5 11 3 2 2 2" xfId="27839"/>
    <cellStyle name="Normal 5 11 3 2 3" xfId="27838"/>
    <cellStyle name="Normal 5 11 3 2 4" xfId="37889"/>
    <cellStyle name="Normal 5 11 3 2 5" xfId="45004"/>
    <cellStyle name="Normal 5 11 3 2 6" xfId="52119"/>
    <cellStyle name="Normal 5 11 3 2 7" xfId="59234"/>
    <cellStyle name="Normal 5 11 3 3" xfId="7060"/>
    <cellStyle name="Normal 5 11 3 3 2" xfId="14175"/>
    <cellStyle name="Normal 5 11 3 3 2 2" xfId="27841"/>
    <cellStyle name="Normal 5 11 3 3 3" xfId="27840"/>
    <cellStyle name="Normal 5 11 3 3 4" xfId="40260"/>
    <cellStyle name="Normal 5 11 3 3 5" xfId="47375"/>
    <cellStyle name="Normal 5 11 3 3 6" xfId="54490"/>
    <cellStyle name="Normal 5 11 3 3 7" xfId="61605"/>
    <cellStyle name="Normal 5 11 3 4" xfId="9437"/>
    <cellStyle name="Normal 5 11 3 4 2" xfId="27842"/>
    <cellStyle name="Normal 5 11 3 5" xfId="16552"/>
    <cellStyle name="Normal 5 11 3 5 2" xfId="27843"/>
    <cellStyle name="Normal 5 11 3 6" xfId="27837"/>
    <cellStyle name="Normal 5 11 3 7" xfId="35521"/>
    <cellStyle name="Normal 5 11 3 8" xfId="42637"/>
    <cellStyle name="Normal 5 11 3 9" xfId="49752"/>
    <cellStyle name="Normal 5 11 4" xfId="3101"/>
    <cellStyle name="Normal 5 11 4 2" xfId="10216"/>
    <cellStyle name="Normal 5 11 4 2 2" xfId="27845"/>
    <cellStyle name="Normal 5 11 4 3" xfId="27844"/>
    <cellStyle name="Normal 5 11 4 4" xfId="36301"/>
    <cellStyle name="Normal 5 11 4 5" xfId="43416"/>
    <cellStyle name="Normal 5 11 4 6" xfId="50531"/>
    <cellStyle name="Normal 5 11 4 7" xfId="57646"/>
    <cellStyle name="Normal 5 11 5" xfId="5472"/>
    <cellStyle name="Normal 5 11 5 2" xfId="12587"/>
    <cellStyle name="Normal 5 11 5 2 2" xfId="27847"/>
    <cellStyle name="Normal 5 11 5 3" xfId="27846"/>
    <cellStyle name="Normal 5 11 5 4" xfId="38672"/>
    <cellStyle name="Normal 5 11 5 5" xfId="45787"/>
    <cellStyle name="Normal 5 11 5 6" xfId="52902"/>
    <cellStyle name="Normal 5 11 5 7" xfId="60017"/>
    <cellStyle name="Normal 5 11 6" xfId="7849"/>
    <cellStyle name="Normal 5 11 6 2" xfId="27848"/>
    <cellStyle name="Normal 5 11 7" xfId="14964"/>
    <cellStyle name="Normal 5 11 7 2" xfId="27849"/>
    <cellStyle name="Normal 5 11 8" xfId="27829"/>
    <cellStyle name="Normal 5 11 9" xfId="33933"/>
    <cellStyle name="Normal 5 12" xfId="798"/>
    <cellStyle name="Normal 5 12 10" xfId="48230"/>
    <cellStyle name="Normal 5 12 11" xfId="55345"/>
    <cellStyle name="Normal 5 12 2" xfId="1598"/>
    <cellStyle name="Normal 5 12 2 10" xfId="56144"/>
    <cellStyle name="Normal 5 12 2 2" xfId="3966"/>
    <cellStyle name="Normal 5 12 2 2 2" xfId="11081"/>
    <cellStyle name="Normal 5 12 2 2 2 2" xfId="27853"/>
    <cellStyle name="Normal 5 12 2 2 3" xfId="27852"/>
    <cellStyle name="Normal 5 12 2 2 4" xfId="37166"/>
    <cellStyle name="Normal 5 12 2 2 5" xfId="44281"/>
    <cellStyle name="Normal 5 12 2 2 6" xfId="51396"/>
    <cellStyle name="Normal 5 12 2 2 7" xfId="58511"/>
    <cellStyle name="Normal 5 12 2 3" xfId="6337"/>
    <cellStyle name="Normal 5 12 2 3 2" xfId="13452"/>
    <cellStyle name="Normal 5 12 2 3 2 2" xfId="27855"/>
    <cellStyle name="Normal 5 12 2 3 3" xfId="27854"/>
    <cellStyle name="Normal 5 12 2 3 4" xfId="39537"/>
    <cellStyle name="Normal 5 12 2 3 5" xfId="46652"/>
    <cellStyle name="Normal 5 12 2 3 6" xfId="53767"/>
    <cellStyle name="Normal 5 12 2 3 7" xfId="60882"/>
    <cellStyle name="Normal 5 12 2 4" xfId="8714"/>
    <cellStyle name="Normal 5 12 2 4 2" xfId="27856"/>
    <cellStyle name="Normal 5 12 2 5" xfId="15829"/>
    <cellStyle name="Normal 5 12 2 5 2" xfId="27857"/>
    <cellStyle name="Normal 5 12 2 6" xfId="27851"/>
    <cellStyle name="Normal 5 12 2 7" xfId="34798"/>
    <cellStyle name="Normal 5 12 2 8" xfId="41914"/>
    <cellStyle name="Normal 5 12 2 9" xfId="49029"/>
    <cellStyle name="Normal 5 12 3" xfId="3167"/>
    <cellStyle name="Normal 5 12 3 2" xfId="10282"/>
    <cellStyle name="Normal 5 12 3 2 2" xfId="27859"/>
    <cellStyle name="Normal 5 12 3 3" xfId="27858"/>
    <cellStyle name="Normal 5 12 3 4" xfId="36367"/>
    <cellStyle name="Normal 5 12 3 5" xfId="43482"/>
    <cellStyle name="Normal 5 12 3 6" xfId="50597"/>
    <cellStyle name="Normal 5 12 3 7" xfId="57712"/>
    <cellStyle name="Normal 5 12 4" xfId="5538"/>
    <cellStyle name="Normal 5 12 4 2" xfId="12653"/>
    <cellStyle name="Normal 5 12 4 2 2" xfId="27861"/>
    <cellStyle name="Normal 5 12 4 3" xfId="27860"/>
    <cellStyle name="Normal 5 12 4 4" xfId="38738"/>
    <cellStyle name="Normal 5 12 4 5" xfId="45853"/>
    <cellStyle name="Normal 5 12 4 6" xfId="52968"/>
    <cellStyle name="Normal 5 12 4 7" xfId="60083"/>
    <cellStyle name="Normal 5 12 5" xfId="7915"/>
    <cellStyle name="Normal 5 12 5 2" xfId="27862"/>
    <cellStyle name="Normal 5 12 6" xfId="15030"/>
    <cellStyle name="Normal 5 12 6 2" xfId="27863"/>
    <cellStyle name="Normal 5 12 7" xfId="27850"/>
    <cellStyle name="Normal 5 12 8" xfId="33999"/>
    <cellStyle name="Normal 5 12 9" xfId="41115"/>
    <cellStyle name="Normal 5 13" xfId="809"/>
    <cellStyle name="Normal 5 13 10" xfId="55355"/>
    <cellStyle name="Normal 5 13 2" xfId="3177"/>
    <cellStyle name="Normal 5 13 2 2" xfId="10292"/>
    <cellStyle name="Normal 5 13 2 2 2" xfId="27866"/>
    <cellStyle name="Normal 5 13 2 3" xfId="27865"/>
    <cellStyle name="Normal 5 13 2 4" xfId="36377"/>
    <cellStyle name="Normal 5 13 2 5" xfId="43492"/>
    <cellStyle name="Normal 5 13 2 6" xfId="50607"/>
    <cellStyle name="Normal 5 13 2 7" xfId="57722"/>
    <cellStyle name="Normal 5 13 3" xfId="5548"/>
    <cellStyle name="Normal 5 13 3 2" xfId="12663"/>
    <cellStyle name="Normal 5 13 3 2 2" xfId="27868"/>
    <cellStyle name="Normal 5 13 3 3" xfId="27867"/>
    <cellStyle name="Normal 5 13 3 4" xfId="38748"/>
    <cellStyle name="Normal 5 13 3 5" xfId="45863"/>
    <cellStyle name="Normal 5 13 3 6" xfId="52978"/>
    <cellStyle name="Normal 5 13 3 7" xfId="60093"/>
    <cellStyle name="Normal 5 13 4" xfId="7925"/>
    <cellStyle name="Normal 5 13 4 2" xfId="27869"/>
    <cellStyle name="Normal 5 13 5" xfId="15040"/>
    <cellStyle name="Normal 5 13 5 2" xfId="27870"/>
    <cellStyle name="Normal 5 13 6" xfId="27864"/>
    <cellStyle name="Normal 5 13 7" xfId="34009"/>
    <cellStyle name="Normal 5 13 8" xfId="41125"/>
    <cellStyle name="Normal 5 13 9" xfId="48240"/>
    <cellStyle name="Normal 5 14" xfId="819"/>
    <cellStyle name="Normal 5 14 10" xfId="55365"/>
    <cellStyle name="Normal 5 14 2" xfId="3187"/>
    <cellStyle name="Normal 5 14 2 2" xfId="10302"/>
    <cellStyle name="Normal 5 14 2 2 2" xfId="27873"/>
    <cellStyle name="Normal 5 14 2 3" xfId="27872"/>
    <cellStyle name="Normal 5 14 2 4" xfId="36387"/>
    <cellStyle name="Normal 5 14 2 5" xfId="43502"/>
    <cellStyle name="Normal 5 14 2 6" xfId="50617"/>
    <cellStyle name="Normal 5 14 2 7" xfId="57732"/>
    <cellStyle name="Normal 5 14 3" xfId="5558"/>
    <cellStyle name="Normal 5 14 3 2" xfId="12673"/>
    <cellStyle name="Normal 5 14 3 2 2" xfId="27875"/>
    <cellStyle name="Normal 5 14 3 3" xfId="27874"/>
    <cellStyle name="Normal 5 14 3 4" xfId="38758"/>
    <cellStyle name="Normal 5 14 3 5" xfId="45873"/>
    <cellStyle name="Normal 5 14 3 6" xfId="52988"/>
    <cellStyle name="Normal 5 14 3 7" xfId="60103"/>
    <cellStyle name="Normal 5 14 4" xfId="7935"/>
    <cellStyle name="Normal 5 14 4 2" xfId="27876"/>
    <cellStyle name="Normal 5 14 5" xfId="15050"/>
    <cellStyle name="Normal 5 14 5 2" xfId="27877"/>
    <cellStyle name="Normal 5 14 6" xfId="27871"/>
    <cellStyle name="Normal 5 14 7" xfId="34019"/>
    <cellStyle name="Normal 5 14 8" xfId="41135"/>
    <cellStyle name="Normal 5 14 9" xfId="48250"/>
    <cellStyle name="Normal 5 15" xfId="1609"/>
    <cellStyle name="Normal 5 15 10" xfId="56154"/>
    <cellStyle name="Normal 5 15 2" xfId="3976"/>
    <cellStyle name="Normal 5 15 2 2" xfId="11091"/>
    <cellStyle name="Normal 5 15 2 2 2" xfId="27880"/>
    <cellStyle name="Normal 5 15 2 3" xfId="27879"/>
    <cellStyle name="Normal 5 15 2 4" xfId="37176"/>
    <cellStyle name="Normal 5 15 2 5" xfId="44291"/>
    <cellStyle name="Normal 5 15 2 6" xfId="51406"/>
    <cellStyle name="Normal 5 15 2 7" xfId="58521"/>
    <cellStyle name="Normal 5 15 3" xfId="6347"/>
    <cellStyle name="Normal 5 15 3 2" xfId="13462"/>
    <cellStyle name="Normal 5 15 3 2 2" xfId="27882"/>
    <cellStyle name="Normal 5 15 3 3" xfId="27881"/>
    <cellStyle name="Normal 5 15 3 4" xfId="39547"/>
    <cellStyle name="Normal 5 15 3 5" xfId="46662"/>
    <cellStyle name="Normal 5 15 3 6" xfId="53777"/>
    <cellStyle name="Normal 5 15 3 7" xfId="60892"/>
    <cellStyle name="Normal 5 15 4" xfId="8724"/>
    <cellStyle name="Normal 5 15 4 2" xfId="27883"/>
    <cellStyle name="Normal 5 15 5" xfId="15839"/>
    <cellStyle name="Normal 5 15 5 2" xfId="27884"/>
    <cellStyle name="Normal 5 15 6" xfId="27878"/>
    <cellStyle name="Normal 5 15 7" xfId="34808"/>
    <cellStyle name="Normal 5 15 8" xfId="41924"/>
    <cellStyle name="Normal 5 15 9" xfId="49039"/>
    <cellStyle name="Normal 5 16" xfId="2388"/>
    <cellStyle name="Normal 5 16 2" xfId="9503"/>
    <cellStyle name="Normal 5 16 2 2" xfId="27886"/>
    <cellStyle name="Normal 5 16 3" xfId="27885"/>
    <cellStyle name="Normal 5 16 4" xfId="35588"/>
    <cellStyle name="Normal 5 16 5" xfId="42703"/>
    <cellStyle name="Normal 5 16 6" xfId="49818"/>
    <cellStyle name="Normal 5 16 7" xfId="56933"/>
    <cellStyle name="Normal 5 17" xfId="4759"/>
    <cellStyle name="Normal 5 17 2" xfId="11874"/>
    <cellStyle name="Normal 5 17 2 2" xfId="27888"/>
    <cellStyle name="Normal 5 17 3" xfId="27887"/>
    <cellStyle name="Normal 5 17 4" xfId="37959"/>
    <cellStyle name="Normal 5 17 5" xfId="45074"/>
    <cellStyle name="Normal 5 17 6" xfId="52189"/>
    <cellStyle name="Normal 5 17 7" xfId="59304"/>
    <cellStyle name="Normal 5 18" xfId="7136"/>
    <cellStyle name="Normal 5 18 2" xfId="27889"/>
    <cellStyle name="Normal 5 19" xfId="14251"/>
    <cellStyle name="Normal 5 19 2" xfId="27890"/>
    <cellStyle name="Normal 5 2" xfId="12"/>
    <cellStyle name="Normal 5 2 10" xfId="805"/>
    <cellStyle name="Normal 5 2 10 10" xfId="48237"/>
    <cellStyle name="Normal 5 2 10 11" xfId="55352"/>
    <cellStyle name="Normal 5 2 10 2" xfId="1605"/>
    <cellStyle name="Normal 5 2 10 2 10" xfId="56151"/>
    <cellStyle name="Normal 5 2 10 2 2" xfId="3973"/>
    <cellStyle name="Normal 5 2 10 2 2 2" xfId="11088"/>
    <cellStyle name="Normal 5 2 10 2 2 2 2" xfId="27895"/>
    <cellStyle name="Normal 5 2 10 2 2 3" xfId="27894"/>
    <cellStyle name="Normal 5 2 10 2 2 4" xfId="37173"/>
    <cellStyle name="Normal 5 2 10 2 2 5" xfId="44288"/>
    <cellStyle name="Normal 5 2 10 2 2 6" xfId="51403"/>
    <cellStyle name="Normal 5 2 10 2 2 7" xfId="58518"/>
    <cellStyle name="Normal 5 2 10 2 3" xfId="6344"/>
    <cellStyle name="Normal 5 2 10 2 3 2" xfId="13459"/>
    <cellStyle name="Normal 5 2 10 2 3 2 2" xfId="27897"/>
    <cellStyle name="Normal 5 2 10 2 3 3" xfId="27896"/>
    <cellStyle name="Normal 5 2 10 2 3 4" xfId="39544"/>
    <cellStyle name="Normal 5 2 10 2 3 5" xfId="46659"/>
    <cellStyle name="Normal 5 2 10 2 3 6" xfId="53774"/>
    <cellStyle name="Normal 5 2 10 2 3 7" xfId="60889"/>
    <cellStyle name="Normal 5 2 10 2 4" xfId="8721"/>
    <cellStyle name="Normal 5 2 10 2 4 2" xfId="27898"/>
    <cellStyle name="Normal 5 2 10 2 5" xfId="15836"/>
    <cellStyle name="Normal 5 2 10 2 5 2" xfId="27899"/>
    <cellStyle name="Normal 5 2 10 2 6" xfId="27893"/>
    <cellStyle name="Normal 5 2 10 2 7" xfId="34805"/>
    <cellStyle name="Normal 5 2 10 2 8" xfId="41921"/>
    <cellStyle name="Normal 5 2 10 2 9" xfId="49036"/>
    <cellStyle name="Normal 5 2 10 3" xfId="3174"/>
    <cellStyle name="Normal 5 2 10 3 2" xfId="10289"/>
    <cellStyle name="Normal 5 2 10 3 2 2" xfId="27901"/>
    <cellStyle name="Normal 5 2 10 3 3" xfId="27900"/>
    <cellStyle name="Normal 5 2 10 3 4" xfId="36374"/>
    <cellStyle name="Normal 5 2 10 3 5" xfId="43489"/>
    <cellStyle name="Normal 5 2 10 3 6" xfId="50604"/>
    <cellStyle name="Normal 5 2 10 3 7" xfId="57719"/>
    <cellStyle name="Normal 5 2 10 4" xfId="5545"/>
    <cellStyle name="Normal 5 2 10 4 2" xfId="12660"/>
    <cellStyle name="Normal 5 2 10 4 2 2" xfId="27903"/>
    <cellStyle name="Normal 5 2 10 4 3" xfId="27902"/>
    <cellStyle name="Normal 5 2 10 4 4" xfId="38745"/>
    <cellStyle name="Normal 5 2 10 4 5" xfId="45860"/>
    <cellStyle name="Normal 5 2 10 4 6" xfId="52975"/>
    <cellStyle name="Normal 5 2 10 4 7" xfId="60090"/>
    <cellStyle name="Normal 5 2 10 5" xfId="7922"/>
    <cellStyle name="Normal 5 2 10 5 2" xfId="27904"/>
    <cellStyle name="Normal 5 2 10 6" xfId="15037"/>
    <cellStyle name="Normal 5 2 10 6 2" xfId="27905"/>
    <cellStyle name="Normal 5 2 10 7" xfId="27892"/>
    <cellStyle name="Normal 5 2 10 8" xfId="34006"/>
    <cellStyle name="Normal 5 2 10 9" xfId="41122"/>
    <cellStyle name="Normal 5 2 11" xfId="816"/>
    <cellStyle name="Normal 5 2 11 10" xfId="55362"/>
    <cellStyle name="Normal 5 2 11 2" xfId="3184"/>
    <cellStyle name="Normal 5 2 11 2 2" xfId="10299"/>
    <cellStyle name="Normal 5 2 11 2 2 2" xfId="27908"/>
    <cellStyle name="Normal 5 2 11 2 3" xfId="27907"/>
    <cellStyle name="Normal 5 2 11 2 4" xfId="36384"/>
    <cellStyle name="Normal 5 2 11 2 5" xfId="43499"/>
    <cellStyle name="Normal 5 2 11 2 6" xfId="50614"/>
    <cellStyle name="Normal 5 2 11 2 7" xfId="57729"/>
    <cellStyle name="Normal 5 2 11 3" xfId="5555"/>
    <cellStyle name="Normal 5 2 11 3 2" xfId="12670"/>
    <cellStyle name="Normal 5 2 11 3 2 2" xfId="27910"/>
    <cellStyle name="Normal 5 2 11 3 3" xfId="27909"/>
    <cellStyle name="Normal 5 2 11 3 4" xfId="38755"/>
    <cellStyle name="Normal 5 2 11 3 5" xfId="45870"/>
    <cellStyle name="Normal 5 2 11 3 6" xfId="52985"/>
    <cellStyle name="Normal 5 2 11 3 7" xfId="60100"/>
    <cellStyle name="Normal 5 2 11 4" xfId="7932"/>
    <cellStyle name="Normal 5 2 11 4 2" xfId="27911"/>
    <cellStyle name="Normal 5 2 11 5" xfId="15047"/>
    <cellStyle name="Normal 5 2 11 5 2" xfId="27912"/>
    <cellStyle name="Normal 5 2 11 6" xfId="27906"/>
    <cellStyle name="Normal 5 2 11 7" xfId="34016"/>
    <cellStyle name="Normal 5 2 11 8" xfId="41132"/>
    <cellStyle name="Normal 5 2 11 9" xfId="48247"/>
    <cellStyle name="Normal 5 2 12" xfId="826"/>
    <cellStyle name="Normal 5 2 12 10" xfId="55372"/>
    <cellStyle name="Normal 5 2 12 2" xfId="3194"/>
    <cellStyle name="Normal 5 2 12 2 2" xfId="10309"/>
    <cellStyle name="Normal 5 2 12 2 2 2" xfId="27915"/>
    <cellStyle name="Normal 5 2 12 2 3" xfId="27914"/>
    <cellStyle name="Normal 5 2 12 2 4" xfId="36394"/>
    <cellStyle name="Normal 5 2 12 2 5" xfId="43509"/>
    <cellStyle name="Normal 5 2 12 2 6" xfId="50624"/>
    <cellStyle name="Normal 5 2 12 2 7" xfId="57739"/>
    <cellStyle name="Normal 5 2 12 3" xfId="5565"/>
    <cellStyle name="Normal 5 2 12 3 2" xfId="12680"/>
    <cellStyle name="Normal 5 2 12 3 2 2" xfId="27917"/>
    <cellStyle name="Normal 5 2 12 3 3" xfId="27916"/>
    <cellStyle name="Normal 5 2 12 3 4" xfId="38765"/>
    <cellStyle name="Normal 5 2 12 3 5" xfId="45880"/>
    <cellStyle name="Normal 5 2 12 3 6" xfId="52995"/>
    <cellStyle name="Normal 5 2 12 3 7" xfId="60110"/>
    <cellStyle name="Normal 5 2 12 4" xfId="7942"/>
    <cellStyle name="Normal 5 2 12 4 2" xfId="27918"/>
    <cellStyle name="Normal 5 2 12 5" xfId="15057"/>
    <cellStyle name="Normal 5 2 12 5 2" xfId="27919"/>
    <cellStyle name="Normal 5 2 12 6" xfId="27913"/>
    <cellStyle name="Normal 5 2 12 7" xfId="34026"/>
    <cellStyle name="Normal 5 2 12 8" xfId="41142"/>
    <cellStyle name="Normal 5 2 12 9" xfId="48257"/>
    <cellStyle name="Normal 5 2 13" xfId="1616"/>
    <cellStyle name="Normal 5 2 13 10" xfId="56161"/>
    <cellStyle name="Normal 5 2 13 2" xfId="3983"/>
    <cellStyle name="Normal 5 2 13 2 2" xfId="11098"/>
    <cellStyle name="Normal 5 2 13 2 2 2" xfId="27922"/>
    <cellStyle name="Normal 5 2 13 2 3" xfId="27921"/>
    <cellStyle name="Normal 5 2 13 2 4" xfId="37183"/>
    <cellStyle name="Normal 5 2 13 2 5" xfId="44298"/>
    <cellStyle name="Normal 5 2 13 2 6" xfId="51413"/>
    <cellStyle name="Normal 5 2 13 2 7" xfId="58528"/>
    <cellStyle name="Normal 5 2 13 3" xfId="6354"/>
    <cellStyle name="Normal 5 2 13 3 2" xfId="13469"/>
    <cellStyle name="Normal 5 2 13 3 2 2" xfId="27924"/>
    <cellStyle name="Normal 5 2 13 3 3" xfId="27923"/>
    <cellStyle name="Normal 5 2 13 3 4" xfId="39554"/>
    <cellStyle name="Normal 5 2 13 3 5" xfId="46669"/>
    <cellStyle name="Normal 5 2 13 3 6" xfId="53784"/>
    <cellStyle name="Normal 5 2 13 3 7" xfId="60899"/>
    <cellStyle name="Normal 5 2 13 4" xfId="8731"/>
    <cellStyle name="Normal 5 2 13 4 2" xfId="27925"/>
    <cellStyle name="Normal 5 2 13 5" xfId="15846"/>
    <cellStyle name="Normal 5 2 13 5 2" xfId="27926"/>
    <cellStyle name="Normal 5 2 13 6" xfId="27920"/>
    <cellStyle name="Normal 5 2 13 7" xfId="34815"/>
    <cellStyle name="Normal 5 2 13 8" xfId="41931"/>
    <cellStyle name="Normal 5 2 13 9" xfId="49046"/>
    <cellStyle name="Normal 5 2 14" xfId="2395"/>
    <cellStyle name="Normal 5 2 14 2" xfId="9510"/>
    <cellStyle name="Normal 5 2 14 2 2" xfId="27928"/>
    <cellStyle name="Normal 5 2 14 3" xfId="27927"/>
    <cellStyle name="Normal 5 2 14 4" xfId="35595"/>
    <cellStyle name="Normal 5 2 14 5" xfId="42710"/>
    <cellStyle name="Normal 5 2 14 6" xfId="49825"/>
    <cellStyle name="Normal 5 2 14 7" xfId="56940"/>
    <cellStyle name="Normal 5 2 15" xfId="4766"/>
    <cellStyle name="Normal 5 2 15 2" xfId="11881"/>
    <cellStyle name="Normal 5 2 15 2 2" xfId="27930"/>
    <cellStyle name="Normal 5 2 15 3" xfId="27929"/>
    <cellStyle name="Normal 5 2 15 4" xfId="37966"/>
    <cellStyle name="Normal 5 2 15 5" xfId="45081"/>
    <cellStyle name="Normal 5 2 15 6" xfId="52196"/>
    <cellStyle name="Normal 5 2 15 7" xfId="59311"/>
    <cellStyle name="Normal 5 2 16" xfId="7143"/>
    <cellStyle name="Normal 5 2 16 2" xfId="27931"/>
    <cellStyle name="Normal 5 2 17" xfId="14258"/>
    <cellStyle name="Normal 5 2 17 2" xfId="27932"/>
    <cellStyle name="Normal 5 2 18" xfId="27891"/>
    <cellStyle name="Normal 5 2 19" xfId="33227"/>
    <cellStyle name="Normal 5 2 2" xfId="25"/>
    <cellStyle name="Normal 5 2 2 10" xfId="1628"/>
    <cellStyle name="Normal 5 2 2 10 10" xfId="56173"/>
    <cellStyle name="Normal 5 2 2 10 2" xfId="3995"/>
    <cellStyle name="Normal 5 2 2 10 2 2" xfId="11110"/>
    <cellStyle name="Normal 5 2 2 10 2 2 2" xfId="27936"/>
    <cellStyle name="Normal 5 2 2 10 2 3" xfId="27935"/>
    <cellStyle name="Normal 5 2 2 10 2 4" xfId="37195"/>
    <cellStyle name="Normal 5 2 2 10 2 5" xfId="44310"/>
    <cellStyle name="Normal 5 2 2 10 2 6" xfId="51425"/>
    <cellStyle name="Normal 5 2 2 10 2 7" xfId="58540"/>
    <cellStyle name="Normal 5 2 2 10 3" xfId="6366"/>
    <cellStyle name="Normal 5 2 2 10 3 2" xfId="13481"/>
    <cellStyle name="Normal 5 2 2 10 3 2 2" xfId="27938"/>
    <cellStyle name="Normal 5 2 2 10 3 3" xfId="27937"/>
    <cellStyle name="Normal 5 2 2 10 3 4" xfId="39566"/>
    <cellStyle name="Normal 5 2 2 10 3 5" xfId="46681"/>
    <cellStyle name="Normal 5 2 2 10 3 6" xfId="53796"/>
    <cellStyle name="Normal 5 2 2 10 3 7" xfId="60911"/>
    <cellStyle name="Normal 5 2 2 10 4" xfId="8743"/>
    <cellStyle name="Normal 5 2 2 10 4 2" xfId="27939"/>
    <cellStyle name="Normal 5 2 2 10 5" xfId="15858"/>
    <cellStyle name="Normal 5 2 2 10 5 2" xfId="27940"/>
    <cellStyle name="Normal 5 2 2 10 6" xfId="27934"/>
    <cellStyle name="Normal 5 2 2 10 7" xfId="34827"/>
    <cellStyle name="Normal 5 2 2 10 8" xfId="41943"/>
    <cellStyle name="Normal 5 2 2 10 9" xfId="49058"/>
    <cellStyle name="Normal 5 2 2 11" xfId="2407"/>
    <cellStyle name="Normal 5 2 2 11 2" xfId="9522"/>
    <cellStyle name="Normal 5 2 2 11 2 2" xfId="27942"/>
    <cellStyle name="Normal 5 2 2 11 3" xfId="27941"/>
    <cellStyle name="Normal 5 2 2 11 4" xfId="35607"/>
    <cellStyle name="Normal 5 2 2 11 5" xfId="42722"/>
    <cellStyle name="Normal 5 2 2 11 6" xfId="49837"/>
    <cellStyle name="Normal 5 2 2 11 7" xfId="56952"/>
    <cellStyle name="Normal 5 2 2 12" xfId="4778"/>
    <cellStyle name="Normal 5 2 2 12 2" xfId="11893"/>
    <cellStyle name="Normal 5 2 2 12 2 2" xfId="27944"/>
    <cellStyle name="Normal 5 2 2 12 3" xfId="27943"/>
    <cellStyle name="Normal 5 2 2 12 4" xfId="37978"/>
    <cellStyle name="Normal 5 2 2 12 5" xfId="45093"/>
    <cellStyle name="Normal 5 2 2 12 6" xfId="52208"/>
    <cellStyle name="Normal 5 2 2 12 7" xfId="59323"/>
    <cellStyle name="Normal 5 2 2 13" xfId="7155"/>
    <cellStyle name="Normal 5 2 2 13 2" xfId="27945"/>
    <cellStyle name="Normal 5 2 2 14" xfId="14270"/>
    <cellStyle name="Normal 5 2 2 14 2" xfId="27946"/>
    <cellStyle name="Normal 5 2 2 15" xfId="27933"/>
    <cellStyle name="Normal 5 2 2 16" xfId="33239"/>
    <cellStyle name="Normal 5 2 2 17" xfId="40355"/>
    <cellStyle name="Normal 5 2 2 18" xfId="47470"/>
    <cellStyle name="Normal 5 2 2 19" xfId="54585"/>
    <cellStyle name="Normal 5 2 2 2" xfId="48"/>
    <cellStyle name="Normal 5 2 2 2 10" xfId="4800"/>
    <cellStyle name="Normal 5 2 2 2 10 2" xfId="11915"/>
    <cellStyle name="Normal 5 2 2 2 10 2 2" xfId="27949"/>
    <cellStyle name="Normal 5 2 2 2 10 3" xfId="27948"/>
    <cellStyle name="Normal 5 2 2 2 10 4" xfId="38000"/>
    <cellStyle name="Normal 5 2 2 2 10 5" xfId="45115"/>
    <cellStyle name="Normal 5 2 2 2 10 6" xfId="52230"/>
    <cellStyle name="Normal 5 2 2 2 10 7" xfId="59345"/>
    <cellStyle name="Normal 5 2 2 2 11" xfId="7177"/>
    <cellStyle name="Normal 5 2 2 2 11 2" xfId="27950"/>
    <cellStyle name="Normal 5 2 2 2 12" xfId="14292"/>
    <cellStyle name="Normal 5 2 2 2 12 2" xfId="27951"/>
    <cellStyle name="Normal 5 2 2 2 13" xfId="27947"/>
    <cellStyle name="Normal 5 2 2 2 14" xfId="33261"/>
    <cellStyle name="Normal 5 2 2 2 15" xfId="40377"/>
    <cellStyle name="Normal 5 2 2 2 16" xfId="47492"/>
    <cellStyle name="Normal 5 2 2 2 17" xfId="54607"/>
    <cellStyle name="Normal 5 2 2 2 2" xfId="93"/>
    <cellStyle name="Normal 5 2 2 2 2 10" xfId="14333"/>
    <cellStyle name="Normal 5 2 2 2 2 10 2" xfId="27953"/>
    <cellStyle name="Normal 5 2 2 2 2 11" xfId="27952"/>
    <cellStyle name="Normal 5 2 2 2 2 12" xfId="33302"/>
    <cellStyle name="Normal 5 2 2 2 2 13" xfId="40418"/>
    <cellStyle name="Normal 5 2 2 2 2 14" xfId="47533"/>
    <cellStyle name="Normal 5 2 2 2 2 15" xfId="54648"/>
    <cellStyle name="Normal 5 2 2 2 2 2" xfId="295"/>
    <cellStyle name="Normal 5 2 2 2 2 2 10" xfId="40613"/>
    <cellStyle name="Normal 5 2 2 2 2 2 11" xfId="47728"/>
    <cellStyle name="Normal 5 2 2 2 2 2 12" xfId="54843"/>
    <cellStyle name="Normal 5 2 2 2 2 2 2" xfId="1096"/>
    <cellStyle name="Normal 5 2 2 2 2 2 2 10" xfId="55642"/>
    <cellStyle name="Normal 5 2 2 2 2 2 2 2" xfId="3464"/>
    <cellStyle name="Normal 5 2 2 2 2 2 2 2 2" xfId="10579"/>
    <cellStyle name="Normal 5 2 2 2 2 2 2 2 2 2" xfId="27957"/>
    <cellStyle name="Normal 5 2 2 2 2 2 2 2 3" xfId="27956"/>
    <cellStyle name="Normal 5 2 2 2 2 2 2 2 4" xfId="36664"/>
    <cellStyle name="Normal 5 2 2 2 2 2 2 2 5" xfId="43779"/>
    <cellStyle name="Normal 5 2 2 2 2 2 2 2 6" xfId="50894"/>
    <cellStyle name="Normal 5 2 2 2 2 2 2 2 7" xfId="58009"/>
    <cellStyle name="Normal 5 2 2 2 2 2 2 3" xfId="5835"/>
    <cellStyle name="Normal 5 2 2 2 2 2 2 3 2" xfId="12950"/>
    <cellStyle name="Normal 5 2 2 2 2 2 2 3 2 2" xfId="27959"/>
    <cellStyle name="Normal 5 2 2 2 2 2 2 3 3" xfId="27958"/>
    <cellStyle name="Normal 5 2 2 2 2 2 2 3 4" xfId="39035"/>
    <cellStyle name="Normal 5 2 2 2 2 2 2 3 5" xfId="46150"/>
    <cellStyle name="Normal 5 2 2 2 2 2 2 3 6" xfId="53265"/>
    <cellStyle name="Normal 5 2 2 2 2 2 2 3 7" xfId="60380"/>
    <cellStyle name="Normal 5 2 2 2 2 2 2 4" xfId="8212"/>
    <cellStyle name="Normal 5 2 2 2 2 2 2 4 2" xfId="27960"/>
    <cellStyle name="Normal 5 2 2 2 2 2 2 5" xfId="15327"/>
    <cellStyle name="Normal 5 2 2 2 2 2 2 5 2" xfId="27961"/>
    <cellStyle name="Normal 5 2 2 2 2 2 2 6" xfId="27955"/>
    <cellStyle name="Normal 5 2 2 2 2 2 2 7" xfId="34296"/>
    <cellStyle name="Normal 5 2 2 2 2 2 2 8" xfId="41412"/>
    <cellStyle name="Normal 5 2 2 2 2 2 2 9" xfId="48527"/>
    <cellStyle name="Normal 5 2 2 2 2 2 3" xfId="1886"/>
    <cellStyle name="Normal 5 2 2 2 2 2 3 10" xfId="56431"/>
    <cellStyle name="Normal 5 2 2 2 2 2 3 2" xfId="4253"/>
    <cellStyle name="Normal 5 2 2 2 2 2 3 2 2" xfId="11368"/>
    <cellStyle name="Normal 5 2 2 2 2 2 3 2 2 2" xfId="27964"/>
    <cellStyle name="Normal 5 2 2 2 2 2 3 2 3" xfId="27963"/>
    <cellStyle name="Normal 5 2 2 2 2 2 3 2 4" xfId="37453"/>
    <cellStyle name="Normal 5 2 2 2 2 2 3 2 5" xfId="44568"/>
    <cellStyle name="Normal 5 2 2 2 2 2 3 2 6" xfId="51683"/>
    <cellStyle name="Normal 5 2 2 2 2 2 3 2 7" xfId="58798"/>
    <cellStyle name="Normal 5 2 2 2 2 2 3 3" xfId="6624"/>
    <cellStyle name="Normal 5 2 2 2 2 2 3 3 2" xfId="13739"/>
    <cellStyle name="Normal 5 2 2 2 2 2 3 3 2 2" xfId="27966"/>
    <cellStyle name="Normal 5 2 2 2 2 2 3 3 3" xfId="27965"/>
    <cellStyle name="Normal 5 2 2 2 2 2 3 3 4" xfId="39824"/>
    <cellStyle name="Normal 5 2 2 2 2 2 3 3 5" xfId="46939"/>
    <cellStyle name="Normal 5 2 2 2 2 2 3 3 6" xfId="54054"/>
    <cellStyle name="Normal 5 2 2 2 2 2 3 3 7" xfId="61169"/>
    <cellStyle name="Normal 5 2 2 2 2 2 3 4" xfId="9001"/>
    <cellStyle name="Normal 5 2 2 2 2 2 3 4 2" xfId="27967"/>
    <cellStyle name="Normal 5 2 2 2 2 2 3 5" xfId="16116"/>
    <cellStyle name="Normal 5 2 2 2 2 2 3 5 2" xfId="27968"/>
    <cellStyle name="Normal 5 2 2 2 2 2 3 6" xfId="27962"/>
    <cellStyle name="Normal 5 2 2 2 2 2 3 7" xfId="35085"/>
    <cellStyle name="Normal 5 2 2 2 2 2 3 8" xfId="42201"/>
    <cellStyle name="Normal 5 2 2 2 2 2 3 9" xfId="49316"/>
    <cellStyle name="Normal 5 2 2 2 2 2 4" xfId="2665"/>
    <cellStyle name="Normal 5 2 2 2 2 2 4 2" xfId="9780"/>
    <cellStyle name="Normal 5 2 2 2 2 2 4 2 2" xfId="27970"/>
    <cellStyle name="Normal 5 2 2 2 2 2 4 3" xfId="27969"/>
    <cellStyle name="Normal 5 2 2 2 2 2 4 4" xfId="35865"/>
    <cellStyle name="Normal 5 2 2 2 2 2 4 5" xfId="42980"/>
    <cellStyle name="Normal 5 2 2 2 2 2 4 6" xfId="50095"/>
    <cellStyle name="Normal 5 2 2 2 2 2 4 7" xfId="57210"/>
    <cellStyle name="Normal 5 2 2 2 2 2 5" xfId="5036"/>
    <cellStyle name="Normal 5 2 2 2 2 2 5 2" xfId="12151"/>
    <cellStyle name="Normal 5 2 2 2 2 2 5 2 2" xfId="27972"/>
    <cellStyle name="Normal 5 2 2 2 2 2 5 3" xfId="27971"/>
    <cellStyle name="Normal 5 2 2 2 2 2 5 4" xfId="38236"/>
    <cellStyle name="Normal 5 2 2 2 2 2 5 5" xfId="45351"/>
    <cellStyle name="Normal 5 2 2 2 2 2 5 6" xfId="52466"/>
    <cellStyle name="Normal 5 2 2 2 2 2 5 7" xfId="59581"/>
    <cellStyle name="Normal 5 2 2 2 2 2 6" xfId="7413"/>
    <cellStyle name="Normal 5 2 2 2 2 2 6 2" xfId="27973"/>
    <cellStyle name="Normal 5 2 2 2 2 2 7" xfId="14528"/>
    <cellStyle name="Normal 5 2 2 2 2 2 7 2" xfId="27974"/>
    <cellStyle name="Normal 5 2 2 2 2 2 8" xfId="27954"/>
    <cellStyle name="Normal 5 2 2 2 2 2 9" xfId="33497"/>
    <cellStyle name="Normal 5 2 2 2 2 3" xfId="490"/>
    <cellStyle name="Normal 5 2 2 2 2 3 10" xfId="40808"/>
    <cellStyle name="Normal 5 2 2 2 2 3 11" xfId="47923"/>
    <cellStyle name="Normal 5 2 2 2 2 3 12" xfId="55038"/>
    <cellStyle name="Normal 5 2 2 2 2 3 2" xfId="1291"/>
    <cellStyle name="Normal 5 2 2 2 2 3 2 10" xfId="55837"/>
    <cellStyle name="Normal 5 2 2 2 2 3 2 2" xfId="3659"/>
    <cellStyle name="Normal 5 2 2 2 2 3 2 2 2" xfId="10774"/>
    <cellStyle name="Normal 5 2 2 2 2 3 2 2 2 2" xfId="27978"/>
    <cellStyle name="Normal 5 2 2 2 2 3 2 2 3" xfId="27977"/>
    <cellStyle name="Normal 5 2 2 2 2 3 2 2 4" xfId="36859"/>
    <cellStyle name="Normal 5 2 2 2 2 3 2 2 5" xfId="43974"/>
    <cellStyle name="Normal 5 2 2 2 2 3 2 2 6" xfId="51089"/>
    <cellStyle name="Normal 5 2 2 2 2 3 2 2 7" xfId="58204"/>
    <cellStyle name="Normal 5 2 2 2 2 3 2 3" xfId="6030"/>
    <cellStyle name="Normal 5 2 2 2 2 3 2 3 2" xfId="13145"/>
    <cellStyle name="Normal 5 2 2 2 2 3 2 3 2 2" xfId="27980"/>
    <cellStyle name="Normal 5 2 2 2 2 3 2 3 3" xfId="27979"/>
    <cellStyle name="Normal 5 2 2 2 2 3 2 3 4" xfId="39230"/>
    <cellStyle name="Normal 5 2 2 2 2 3 2 3 5" xfId="46345"/>
    <cellStyle name="Normal 5 2 2 2 2 3 2 3 6" xfId="53460"/>
    <cellStyle name="Normal 5 2 2 2 2 3 2 3 7" xfId="60575"/>
    <cellStyle name="Normal 5 2 2 2 2 3 2 4" xfId="8407"/>
    <cellStyle name="Normal 5 2 2 2 2 3 2 4 2" xfId="27981"/>
    <cellStyle name="Normal 5 2 2 2 2 3 2 5" xfId="15522"/>
    <cellStyle name="Normal 5 2 2 2 2 3 2 5 2" xfId="27982"/>
    <cellStyle name="Normal 5 2 2 2 2 3 2 6" xfId="27976"/>
    <cellStyle name="Normal 5 2 2 2 2 3 2 7" xfId="34491"/>
    <cellStyle name="Normal 5 2 2 2 2 3 2 8" xfId="41607"/>
    <cellStyle name="Normal 5 2 2 2 2 3 2 9" xfId="48722"/>
    <cellStyle name="Normal 5 2 2 2 2 3 3" xfId="2081"/>
    <cellStyle name="Normal 5 2 2 2 2 3 3 10" xfId="56626"/>
    <cellStyle name="Normal 5 2 2 2 2 3 3 2" xfId="4448"/>
    <cellStyle name="Normal 5 2 2 2 2 3 3 2 2" xfId="11563"/>
    <cellStyle name="Normal 5 2 2 2 2 3 3 2 2 2" xfId="27985"/>
    <cellStyle name="Normal 5 2 2 2 2 3 3 2 3" xfId="27984"/>
    <cellStyle name="Normal 5 2 2 2 2 3 3 2 4" xfId="37648"/>
    <cellStyle name="Normal 5 2 2 2 2 3 3 2 5" xfId="44763"/>
    <cellStyle name="Normal 5 2 2 2 2 3 3 2 6" xfId="51878"/>
    <cellStyle name="Normal 5 2 2 2 2 3 3 2 7" xfId="58993"/>
    <cellStyle name="Normal 5 2 2 2 2 3 3 3" xfId="6819"/>
    <cellStyle name="Normal 5 2 2 2 2 3 3 3 2" xfId="13934"/>
    <cellStyle name="Normal 5 2 2 2 2 3 3 3 2 2" xfId="27987"/>
    <cellStyle name="Normal 5 2 2 2 2 3 3 3 3" xfId="27986"/>
    <cellStyle name="Normal 5 2 2 2 2 3 3 3 4" xfId="40019"/>
    <cellStyle name="Normal 5 2 2 2 2 3 3 3 5" xfId="47134"/>
    <cellStyle name="Normal 5 2 2 2 2 3 3 3 6" xfId="54249"/>
    <cellStyle name="Normal 5 2 2 2 2 3 3 3 7" xfId="61364"/>
    <cellStyle name="Normal 5 2 2 2 2 3 3 4" xfId="9196"/>
    <cellStyle name="Normal 5 2 2 2 2 3 3 4 2" xfId="27988"/>
    <cellStyle name="Normal 5 2 2 2 2 3 3 5" xfId="16311"/>
    <cellStyle name="Normal 5 2 2 2 2 3 3 5 2" xfId="27989"/>
    <cellStyle name="Normal 5 2 2 2 2 3 3 6" xfId="27983"/>
    <cellStyle name="Normal 5 2 2 2 2 3 3 7" xfId="35280"/>
    <cellStyle name="Normal 5 2 2 2 2 3 3 8" xfId="42396"/>
    <cellStyle name="Normal 5 2 2 2 2 3 3 9" xfId="49511"/>
    <cellStyle name="Normal 5 2 2 2 2 3 4" xfId="2860"/>
    <cellStyle name="Normal 5 2 2 2 2 3 4 2" xfId="9975"/>
    <cellStyle name="Normal 5 2 2 2 2 3 4 2 2" xfId="27991"/>
    <cellStyle name="Normal 5 2 2 2 2 3 4 3" xfId="27990"/>
    <cellStyle name="Normal 5 2 2 2 2 3 4 4" xfId="36060"/>
    <cellStyle name="Normal 5 2 2 2 2 3 4 5" xfId="43175"/>
    <cellStyle name="Normal 5 2 2 2 2 3 4 6" xfId="50290"/>
    <cellStyle name="Normal 5 2 2 2 2 3 4 7" xfId="57405"/>
    <cellStyle name="Normal 5 2 2 2 2 3 5" xfId="5231"/>
    <cellStyle name="Normal 5 2 2 2 2 3 5 2" xfId="12346"/>
    <cellStyle name="Normal 5 2 2 2 2 3 5 2 2" xfId="27993"/>
    <cellStyle name="Normal 5 2 2 2 2 3 5 3" xfId="27992"/>
    <cellStyle name="Normal 5 2 2 2 2 3 5 4" xfId="38431"/>
    <cellStyle name="Normal 5 2 2 2 2 3 5 5" xfId="45546"/>
    <cellStyle name="Normal 5 2 2 2 2 3 5 6" xfId="52661"/>
    <cellStyle name="Normal 5 2 2 2 2 3 5 7" xfId="59776"/>
    <cellStyle name="Normal 5 2 2 2 2 3 6" xfId="7608"/>
    <cellStyle name="Normal 5 2 2 2 2 3 6 2" xfId="27994"/>
    <cellStyle name="Normal 5 2 2 2 2 3 7" xfId="14723"/>
    <cellStyle name="Normal 5 2 2 2 2 3 7 2" xfId="27995"/>
    <cellStyle name="Normal 5 2 2 2 2 3 8" xfId="27975"/>
    <cellStyle name="Normal 5 2 2 2 2 3 9" xfId="33692"/>
    <cellStyle name="Normal 5 2 2 2 2 4" xfId="735"/>
    <cellStyle name="Normal 5 2 2 2 2 4 10" xfId="41053"/>
    <cellStyle name="Normal 5 2 2 2 2 4 11" xfId="48168"/>
    <cellStyle name="Normal 5 2 2 2 2 4 12" xfId="55283"/>
    <cellStyle name="Normal 5 2 2 2 2 4 2" xfId="1536"/>
    <cellStyle name="Normal 5 2 2 2 2 4 2 10" xfId="56082"/>
    <cellStyle name="Normal 5 2 2 2 2 4 2 2" xfId="3904"/>
    <cellStyle name="Normal 5 2 2 2 2 4 2 2 2" xfId="11019"/>
    <cellStyle name="Normal 5 2 2 2 2 4 2 2 2 2" xfId="27999"/>
    <cellStyle name="Normal 5 2 2 2 2 4 2 2 3" xfId="27998"/>
    <cellStyle name="Normal 5 2 2 2 2 4 2 2 4" xfId="37104"/>
    <cellStyle name="Normal 5 2 2 2 2 4 2 2 5" xfId="44219"/>
    <cellStyle name="Normal 5 2 2 2 2 4 2 2 6" xfId="51334"/>
    <cellStyle name="Normal 5 2 2 2 2 4 2 2 7" xfId="58449"/>
    <cellStyle name="Normal 5 2 2 2 2 4 2 3" xfId="6275"/>
    <cellStyle name="Normal 5 2 2 2 2 4 2 3 2" xfId="13390"/>
    <cellStyle name="Normal 5 2 2 2 2 4 2 3 2 2" xfId="28001"/>
    <cellStyle name="Normal 5 2 2 2 2 4 2 3 3" xfId="28000"/>
    <cellStyle name="Normal 5 2 2 2 2 4 2 3 4" xfId="39475"/>
    <cellStyle name="Normal 5 2 2 2 2 4 2 3 5" xfId="46590"/>
    <cellStyle name="Normal 5 2 2 2 2 4 2 3 6" xfId="53705"/>
    <cellStyle name="Normal 5 2 2 2 2 4 2 3 7" xfId="60820"/>
    <cellStyle name="Normal 5 2 2 2 2 4 2 4" xfId="8652"/>
    <cellStyle name="Normal 5 2 2 2 2 4 2 4 2" xfId="28002"/>
    <cellStyle name="Normal 5 2 2 2 2 4 2 5" xfId="15767"/>
    <cellStyle name="Normal 5 2 2 2 2 4 2 5 2" xfId="28003"/>
    <cellStyle name="Normal 5 2 2 2 2 4 2 6" xfId="27997"/>
    <cellStyle name="Normal 5 2 2 2 2 4 2 7" xfId="34736"/>
    <cellStyle name="Normal 5 2 2 2 2 4 2 8" xfId="41852"/>
    <cellStyle name="Normal 5 2 2 2 2 4 2 9" xfId="48967"/>
    <cellStyle name="Normal 5 2 2 2 2 4 3" xfId="2326"/>
    <cellStyle name="Normal 5 2 2 2 2 4 3 10" xfId="56871"/>
    <cellStyle name="Normal 5 2 2 2 2 4 3 2" xfId="4693"/>
    <cellStyle name="Normal 5 2 2 2 2 4 3 2 2" xfId="11808"/>
    <cellStyle name="Normal 5 2 2 2 2 4 3 2 2 2" xfId="28006"/>
    <cellStyle name="Normal 5 2 2 2 2 4 3 2 3" xfId="28005"/>
    <cellStyle name="Normal 5 2 2 2 2 4 3 2 4" xfId="37893"/>
    <cellStyle name="Normal 5 2 2 2 2 4 3 2 5" xfId="45008"/>
    <cellStyle name="Normal 5 2 2 2 2 4 3 2 6" xfId="52123"/>
    <cellStyle name="Normal 5 2 2 2 2 4 3 2 7" xfId="59238"/>
    <cellStyle name="Normal 5 2 2 2 2 4 3 3" xfId="7064"/>
    <cellStyle name="Normal 5 2 2 2 2 4 3 3 2" xfId="14179"/>
    <cellStyle name="Normal 5 2 2 2 2 4 3 3 2 2" xfId="28008"/>
    <cellStyle name="Normal 5 2 2 2 2 4 3 3 3" xfId="28007"/>
    <cellStyle name="Normal 5 2 2 2 2 4 3 3 4" xfId="40264"/>
    <cellStyle name="Normal 5 2 2 2 2 4 3 3 5" xfId="47379"/>
    <cellStyle name="Normal 5 2 2 2 2 4 3 3 6" xfId="54494"/>
    <cellStyle name="Normal 5 2 2 2 2 4 3 3 7" xfId="61609"/>
    <cellStyle name="Normal 5 2 2 2 2 4 3 4" xfId="9441"/>
    <cellStyle name="Normal 5 2 2 2 2 4 3 4 2" xfId="28009"/>
    <cellStyle name="Normal 5 2 2 2 2 4 3 5" xfId="16556"/>
    <cellStyle name="Normal 5 2 2 2 2 4 3 5 2" xfId="28010"/>
    <cellStyle name="Normal 5 2 2 2 2 4 3 6" xfId="28004"/>
    <cellStyle name="Normal 5 2 2 2 2 4 3 7" xfId="35525"/>
    <cellStyle name="Normal 5 2 2 2 2 4 3 8" xfId="42641"/>
    <cellStyle name="Normal 5 2 2 2 2 4 3 9" xfId="49756"/>
    <cellStyle name="Normal 5 2 2 2 2 4 4" xfId="3105"/>
    <cellStyle name="Normal 5 2 2 2 2 4 4 2" xfId="10220"/>
    <cellStyle name="Normal 5 2 2 2 2 4 4 2 2" xfId="28012"/>
    <cellStyle name="Normal 5 2 2 2 2 4 4 3" xfId="28011"/>
    <cellStyle name="Normal 5 2 2 2 2 4 4 4" xfId="36305"/>
    <cellStyle name="Normal 5 2 2 2 2 4 4 5" xfId="43420"/>
    <cellStyle name="Normal 5 2 2 2 2 4 4 6" xfId="50535"/>
    <cellStyle name="Normal 5 2 2 2 2 4 4 7" xfId="57650"/>
    <cellStyle name="Normal 5 2 2 2 2 4 5" xfId="5476"/>
    <cellStyle name="Normal 5 2 2 2 2 4 5 2" xfId="12591"/>
    <cellStyle name="Normal 5 2 2 2 2 4 5 2 2" xfId="28014"/>
    <cellStyle name="Normal 5 2 2 2 2 4 5 3" xfId="28013"/>
    <cellStyle name="Normal 5 2 2 2 2 4 5 4" xfId="38676"/>
    <cellStyle name="Normal 5 2 2 2 2 4 5 5" xfId="45791"/>
    <cellStyle name="Normal 5 2 2 2 2 4 5 6" xfId="52906"/>
    <cellStyle name="Normal 5 2 2 2 2 4 5 7" xfId="60021"/>
    <cellStyle name="Normal 5 2 2 2 2 4 6" xfId="7853"/>
    <cellStyle name="Normal 5 2 2 2 2 4 6 2" xfId="28015"/>
    <cellStyle name="Normal 5 2 2 2 2 4 7" xfId="14968"/>
    <cellStyle name="Normal 5 2 2 2 2 4 7 2" xfId="28016"/>
    <cellStyle name="Normal 5 2 2 2 2 4 8" xfId="27996"/>
    <cellStyle name="Normal 5 2 2 2 2 4 9" xfId="33937"/>
    <cellStyle name="Normal 5 2 2 2 2 5" xfId="901"/>
    <cellStyle name="Normal 5 2 2 2 2 5 10" xfId="55447"/>
    <cellStyle name="Normal 5 2 2 2 2 5 2" xfId="3269"/>
    <cellStyle name="Normal 5 2 2 2 2 5 2 2" xfId="10384"/>
    <cellStyle name="Normal 5 2 2 2 2 5 2 2 2" xfId="28019"/>
    <cellStyle name="Normal 5 2 2 2 2 5 2 3" xfId="28018"/>
    <cellStyle name="Normal 5 2 2 2 2 5 2 4" xfId="36469"/>
    <cellStyle name="Normal 5 2 2 2 2 5 2 5" xfId="43584"/>
    <cellStyle name="Normal 5 2 2 2 2 5 2 6" xfId="50699"/>
    <cellStyle name="Normal 5 2 2 2 2 5 2 7" xfId="57814"/>
    <cellStyle name="Normal 5 2 2 2 2 5 3" xfId="5640"/>
    <cellStyle name="Normal 5 2 2 2 2 5 3 2" xfId="12755"/>
    <cellStyle name="Normal 5 2 2 2 2 5 3 2 2" xfId="28021"/>
    <cellStyle name="Normal 5 2 2 2 2 5 3 3" xfId="28020"/>
    <cellStyle name="Normal 5 2 2 2 2 5 3 4" xfId="38840"/>
    <cellStyle name="Normal 5 2 2 2 2 5 3 5" xfId="45955"/>
    <cellStyle name="Normal 5 2 2 2 2 5 3 6" xfId="53070"/>
    <cellStyle name="Normal 5 2 2 2 2 5 3 7" xfId="60185"/>
    <cellStyle name="Normal 5 2 2 2 2 5 4" xfId="8017"/>
    <cellStyle name="Normal 5 2 2 2 2 5 4 2" xfId="28022"/>
    <cellStyle name="Normal 5 2 2 2 2 5 5" xfId="15132"/>
    <cellStyle name="Normal 5 2 2 2 2 5 5 2" xfId="28023"/>
    <cellStyle name="Normal 5 2 2 2 2 5 6" xfId="28017"/>
    <cellStyle name="Normal 5 2 2 2 2 5 7" xfId="34101"/>
    <cellStyle name="Normal 5 2 2 2 2 5 8" xfId="41217"/>
    <cellStyle name="Normal 5 2 2 2 2 5 9" xfId="48332"/>
    <cellStyle name="Normal 5 2 2 2 2 6" xfId="1691"/>
    <cellStyle name="Normal 5 2 2 2 2 6 10" xfId="56236"/>
    <cellStyle name="Normal 5 2 2 2 2 6 2" xfId="4058"/>
    <cellStyle name="Normal 5 2 2 2 2 6 2 2" xfId="11173"/>
    <cellStyle name="Normal 5 2 2 2 2 6 2 2 2" xfId="28026"/>
    <cellStyle name="Normal 5 2 2 2 2 6 2 3" xfId="28025"/>
    <cellStyle name="Normal 5 2 2 2 2 6 2 4" xfId="37258"/>
    <cellStyle name="Normal 5 2 2 2 2 6 2 5" xfId="44373"/>
    <cellStyle name="Normal 5 2 2 2 2 6 2 6" xfId="51488"/>
    <cellStyle name="Normal 5 2 2 2 2 6 2 7" xfId="58603"/>
    <cellStyle name="Normal 5 2 2 2 2 6 3" xfId="6429"/>
    <cellStyle name="Normal 5 2 2 2 2 6 3 2" xfId="13544"/>
    <cellStyle name="Normal 5 2 2 2 2 6 3 2 2" xfId="28028"/>
    <cellStyle name="Normal 5 2 2 2 2 6 3 3" xfId="28027"/>
    <cellStyle name="Normal 5 2 2 2 2 6 3 4" xfId="39629"/>
    <cellStyle name="Normal 5 2 2 2 2 6 3 5" xfId="46744"/>
    <cellStyle name="Normal 5 2 2 2 2 6 3 6" xfId="53859"/>
    <cellStyle name="Normal 5 2 2 2 2 6 3 7" xfId="60974"/>
    <cellStyle name="Normal 5 2 2 2 2 6 4" xfId="8806"/>
    <cellStyle name="Normal 5 2 2 2 2 6 4 2" xfId="28029"/>
    <cellStyle name="Normal 5 2 2 2 2 6 5" xfId="15921"/>
    <cellStyle name="Normal 5 2 2 2 2 6 5 2" xfId="28030"/>
    <cellStyle name="Normal 5 2 2 2 2 6 6" xfId="28024"/>
    <cellStyle name="Normal 5 2 2 2 2 6 7" xfId="34890"/>
    <cellStyle name="Normal 5 2 2 2 2 6 8" xfId="42006"/>
    <cellStyle name="Normal 5 2 2 2 2 6 9" xfId="49121"/>
    <cellStyle name="Normal 5 2 2 2 2 7" xfId="2470"/>
    <cellStyle name="Normal 5 2 2 2 2 7 2" xfId="9585"/>
    <cellStyle name="Normal 5 2 2 2 2 7 2 2" xfId="28032"/>
    <cellStyle name="Normal 5 2 2 2 2 7 3" xfId="28031"/>
    <cellStyle name="Normal 5 2 2 2 2 7 4" xfId="35670"/>
    <cellStyle name="Normal 5 2 2 2 2 7 5" xfId="42785"/>
    <cellStyle name="Normal 5 2 2 2 2 7 6" xfId="49900"/>
    <cellStyle name="Normal 5 2 2 2 2 7 7" xfId="57015"/>
    <cellStyle name="Normal 5 2 2 2 2 8" xfId="4841"/>
    <cellStyle name="Normal 5 2 2 2 2 8 2" xfId="11956"/>
    <cellStyle name="Normal 5 2 2 2 2 8 2 2" xfId="28034"/>
    <cellStyle name="Normal 5 2 2 2 2 8 3" xfId="28033"/>
    <cellStyle name="Normal 5 2 2 2 2 8 4" xfId="38041"/>
    <cellStyle name="Normal 5 2 2 2 2 8 5" xfId="45156"/>
    <cellStyle name="Normal 5 2 2 2 2 8 6" xfId="52271"/>
    <cellStyle name="Normal 5 2 2 2 2 8 7" xfId="59386"/>
    <cellStyle name="Normal 5 2 2 2 2 9" xfId="7218"/>
    <cellStyle name="Normal 5 2 2 2 2 9 2" xfId="28035"/>
    <cellStyle name="Normal 5 2 2 2 3" xfId="146"/>
    <cellStyle name="Normal 5 2 2 2 3 10" xfId="14386"/>
    <cellStyle name="Normal 5 2 2 2 3 10 2" xfId="28037"/>
    <cellStyle name="Normal 5 2 2 2 3 11" xfId="28036"/>
    <cellStyle name="Normal 5 2 2 2 3 12" xfId="33355"/>
    <cellStyle name="Normal 5 2 2 2 3 13" xfId="40471"/>
    <cellStyle name="Normal 5 2 2 2 3 14" xfId="47586"/>
    <cellStyle name="Normal 5 2 2 2 3 15" xfId="54701"/>
    <cellStyle name="Normal 5 2 2 2 3 2" xfId="348"/>
    <cellStyle name="Normal 5 2 2 2 3 2 10" xfId="40666"/>
    <cellStyle name="Normal 5 2 2 2 3 2 11" xfId="47781"/>
    <cellStyle name="Normal 5 2 2 2 3 2 12" xfId="54896"/>
    <cellStyle name="Normal 5 2 2 2 3 2 2" xfId="1149"/>
    <cellStyle name="Normal 5 2 2 2 3 2 2 10" xfId="55695"/>
    <cellStyle name="Normal 5 2 2 2 3 2 2 2" xfId="3517"/>
    <cellStyle name="Normal 5 2 2 2 3 2 2 2 2" xfId="10632"/>
    <cellStyle name="Normal 5 2 2 2 3 2 2 2 2 2" xfId="28041"/>
    <cellStyle name="Normal 5 2 2 2 3 2 2 2 3" xfId="28040"/>
    <cellStyle name="Normal 5 2 2 2 3 2 2 2 4" xfId="36717"/>
    <cellStyle name="Normal 5 2 2 2 3 2 2 2 5" xfId="43832"/>
    <cellStyle name="Normal 5 2 2 2 3 2 2 2 6" xfId="50947"/>
    <cellStyle name="Normal 5 2 2 2 3 2 2 2 7" xfId="58062"/>
    <cellStyle name="Normal 5 2 2 2 3 2 2 3" xfId="5888"/>
    <cellStyle name="Normal 5 2 2 2 3 2 2 3 2" xfId="13003"/>
    <cellStyle name="Normal 5 2 2 2 3 2 2 3 2 2" xfId="28043"/>
    <cellStyle name="Normal 5 2 2 2 3 2 2 3 3" xfId="28042"/>
    <cellStyle name="Normal 5 2 2 2 3 2 2 3 4" xfId="39088"/>
    <cellStyle name="Normal 5 2 2 2 3 2 2 3 5" xfId="46203"/>
    <cellStyle name="Normal 5 2 2 2 3 2 2 3 6" xfId="53318"/>
    <cellStyle name="Normal 5 2 2 2 3 2 2 3 7" xfId="60433"/>
    <cellStyle name="Normal 5 2 2 2 3 2 2 4" xfId="8265"/>
    <cellStyle name="Normal 5 2 2 2 3 2 2 4 2" xfId="28044"/>
    <cellStyle name="Normal 5 2 2 2 3 2 2 5" xfId="15380"/>
    <cellStyle name="Normal 5 2 2 2 3 2 2 5 2" xfId="28045"/>
    <cellStyle name="Normal 5 2 2 2 3 2 2 6" xfId="28039"/>
    <cellStyle name="Normal 5 2 2 2 3 2 2 7" xfId="34349"/>
    <cellStyle name="Normal 5 2 2 2 3 2 2 8" xfId="41465"/>
    <cellStyle name="Normal 5 2 2 2 3 2 2 9" xfId="48580"/>
    <cellStyle name="Normal 5 2 2 2 3 2 3" xfId="1939"/>
    <cellStyle name="Normal 5 2 2 2 3 2 3 10" xfId="56484"/>
    <cellStyle name="Normal 5 2 2 2 3 2 3 2" xfId="4306"/>
    <cellStyle name="Normal 5 2 2 2 3 2 3 2 2" xfId="11421"/>
    <cellStyle name="Normal 5 2 2 2 3 2 3 2 2 2" xfId="28048"/>
    <cellStyle name="Normal 5 2 2 2 3 2 3 2 3" xfId="28047"/>
    <cellStyle name="Normal 5 2 2 2 3 2 3 2 4" xfId="37506"/>
    <cellStyle name="Normal 5 2 2 2 3 2 3 2 5" xfId="44621"/>
    <cellStyle name="Normal 5 2 2 2 3 2 3 2 6" xfId="51736"/>
    <cellStyle name="Normal 5 2 2 2 3 2 3 2 7" xfId="58851"/>
    <cellStyle name="Normal 5 2 2 2 3 2 3 3" xfId="6677"/>
    <cellStyle name="Normal 5 2 2 2 3 2 3 3 2" xfId="13792"/>
    <cellStyle name="Normal 5 2 2 2 3 2 3 3 2 2" xfId="28050"/>
    <cellStyle name="Normal 5 2 2 2 3 2 3 3 3" xfId="28049"/>
    <cellStyle name="Normal 5 2 2 2 3 2 3 3 4" xfId="39877"/>
    <cellStyle name="Normal 5 2 2 2 3 2 3 3 5" xfId="46992"/>
    <cellStyle name="Normal 5 2 2 2 3 2 3 3 6" xfId="54107"/>
    <cellStyle name="Normal 5 2 2 2 3 2 3 3 7" xfId="61222"/>
    <cellStyle name="Normal 5 2 2 2 3 2 3 4" xfId="9054"/>
    <cellStyle name="Normal 5 2 2 2 3 2 3 4 2" xfId="28051"/>
    <cellStyle name="Normal 5 2 2 2 3 2 3 5" xfId="16169"/>
    <cellStyle name="Normal 5 2 2 2 3 2 3 5 2" xfId="28052"/>
    <cellStyle name="Normal 5 2 2 2 3 2 3 6" xfId="28046"/>
    <cellStyle name="Normal 5 2 2 2 3 2 3 7" xfId="35138"/>
    <cellStyle name="Normal 5 2 2 2 3 2 3 8" xfId="42254"/>
    <cellStyle name="Normal 5 2 2 2 3 2 3 9" xfId="49369"/>
    <cellStyle name="Normal 5 2 2 2 3 2 4" xfId="2718"/>
    <cellStyle name="Normal 5 2 2 2 3 2 4 2" xfId="9833"/>
    <cellStyle name="Normal 5 2 2 2 3 2 4 2 2" xfId="28054"/>
    <cellStyle name="Normal 5 2 2 2 3 2 4 3" xfId="28053"/>
    <cellStyle name="Normal 5 2 2 2 3 2 4 4" xfId="35918"/>
    <cellStyle name="Normal 5 2 2 2 3 2 4 5" xfId="43033"/>
    <cellStyle name="Normal 5 2 2 2 3 2 4 6" xfId="50148"/>
    <cellStyle name="Normal 5 2 2 2 3 2 4 7" xfId="57263"/>
    <cellStyle name="Normal 5 2 2 2 3 2 5" xfId="5089"/>
    <cellStyle name="Normal 5 2 2 2 3 2 5 2" xfId="12204"/>
    <cellStyle name="Normal 5 2 2 2 3 2 5 2 2" xfId="28056"/>
    <cellStyle name="Normal 5 2 2 2 3 2 5 3" xfId="28055"/>
    <cellStyle name="Normal 5 2 2 2 3 2 5 4" xfId="38289"/>
    <cellStyle name="Normal 5 2 2 2 3 2 5 5" xfId="45404"/>
    <cellStyle name="Normal 5 2 2 2 3 2 5 6" xfId="52519"/>
    <cellStyle name="Normal 5 2 2 2 3 2 5 7" xfId="59634"/>
    <cellStyle name="Normal 5 2 2 2 3 2 6" xfId="7466"/>
    <cellStyle name="Normal 5 2 2 2 3 2 6 2" xfId="28057"/>
    <cellStyle name="Normal 5 2 2 2 3 2 7" xfId="14581"/>
    <cellStyle name="Normal 5 2 2 2 3 2 7 2" xfId="28058"/>
    <cellStyle name="Normal 5 2 2 2 3 2 8" xfId="28038"/>
    <cellStyle name="Normal 5 2 2 2 3 2 9" xfId="33550"/>
    <cellStyle name="Normal 5 2 2 2 3 3" xfId="543"/>
    <cellStyle name="Normal 5 2 2 2 3 3 10" xfId="40861"/>
    <cellStyle name="Normal 5 2 2 2 3 3 11" xfId="47976"/>
    <cellStyle name="Normal 5 2 2 2 3 3 12" xfId="55091"/>
    <cellStyle name="Normal 5 2 2 2 3 3 2" xfId="1344"/>
    <cellStyle name="Normal 5 2 2 2 3 3 2 10" xfId="55890"/>
    <cellStyle name="Normal 5 2 2 2 3 3 2 2" xfId="3712"/>
    <cellStyle name="Normal 5 2 2 2 3 3 2 2 2" xfId="10827"/>
    <cellStyle name="Normal 5 2 2 2 3 3 2 2 2 2" xfId="28062"/>
    <cellStyle name="Normal 5 2 2 2 3 3 2 2 3" xfId="28061"/>
    <cellStyle name="Normal 5 2 2 2 3 3 2 2 4" xfId="36912"/>
    <cellStyle name="Normal 5 2 2 2 3 3 2 2 5" xfId="44027"/>
    <cellStyle name="Normal 5 2 2 2 3 3 2 2 6" xfId="51142"/>
    <cellStyle name="Normal 5 2 2 2 3 3 2 2 7" xfId="58257"/>
    <cellStyle name="Normal 5 2 2 2 3 3 2 3" xfId="6083"/>
    <cellStyle name="Normal 5 2 2 2 3 3 2 3 2" xfId="13198"/>
    <cellStyle name="Normal 5 2 2 2 3 3 2 3 2 2" xfId="28064"/>
    <cellStyle name="Normal 5 2 2 2 3 3 2 3 3" xfId="28063"/>
    <cellStyle name="Normal 5 2 2 2 3 3 2 3 4" xfId="39283"/>
    <cellStyle name="Normal 5 2 2 2 3 3 2 3 5" xfId="46398"/>
    <cellStyle name="Normal 5 2 2 2 3 3 2 3 6" xfId="53513"/>
    <cellStyle name="Normal 5 2 2 2 3 3 2 3 7" xfId="60628"/>
    <cellStyle name="Normal 5 2 2 2 3 3 2 4" xfId="8460"/>
    <cellStyle name="Normal 5 2 2 2 3 3 2 4 2" xfId="28065"/>
    <cellStyle name="Normal 5 2 2 2 3 3 2 5" xfId="15575"/>
    <cellStyle name="Normal 5 2 2 2 3 3 2 5 2" xfId="28066"/>
    <cellStyle name="Normal 5 2 2 2 3 3 2 6" xfId="28060"/>
    <cellStyle name="Normal 5 2 2 2 3 3 2 7" xfId="34544"/>
    <cellStyle name="Normal 5 2 2 2 3 3 2 8" xfId="41660"/>
    <cellStyle name="Normal 5 2 2 2 3 3 2 9" xfId="48775"/>
    <cellStyle name="Normal 5 2 2 2 3 3 3" xfId="2134"/>
    <cellStyle name="Normal 5 2 2 2 3 3 3 10" xfId="56679"/>
    <cellStyle name="Normal 5 2 2 2 3 3 3 2" xfId="4501"/>
    <cellStyle name="Normal 5 2 2 2 3 3 3 2 2" xfId="11616"/>
    <cellStyle name="Normal 5 2 2 2 3 3 3 2 2 2" xfId="28069"/>
    <cellStyle name="Normal 5 2 2 2 3 3 3 2 3" xfId="28068"/>
    <cellStyle name="Normal 5 2 2 2 3 3 3 2 4" xfId="37701"/>
    <cellStyle name="Normal 5 2 2 2 3 3 3 2 5" xfId="44816"/>
    <cellStyle name="Normal 5 2 2 2 3 3 3 2 6" xfId="51931"/>
    <cellStyle name="Normal 5 2 2 2 3 3 3 2 7" xfId="59046"/>
    <cellStyle name="Normal 5 2 2 2 3 3 3 3" xfId="6872"/>
    <cellStyle name="Normal 5 2 2 2 3 3 3 3 2" xfId="13987"/>
    <cellStyle name="Normal 5 2 2 2 3 3 3 3 2 2" xfId="28071"/>
    <cellStyle name="Normal 5 2 2 2 3 3 3 3 3" xfId="28070"/>
    <cellStyle name="Normal 5 2 2 2 3 3 3 3 4" xfId="40072"/>
    <cellStyle name="Normal 5 2 2 2 3 3 3 3 5" xfId="47187"/>
    <cellStyle name="Normal 5 2 2 2 3 3 3 3 6" xfId="54302"/>
    <cellStyle name="Normal 5 2 2 2 3 3 3 3 7" xfId="61417"/>
    <cellStyle name="Normal 5 2 2 2 3 3 3 4" xfId="9249"/>
    <cellStyle name="Normal 5 2 2 2 3 3 3 4 2" xfId="28072"/>
    <cellStyle name="Normal 5 2 2 2 3 3 3 5" xfId="16364"/>
    <cellStyle name="Normal 5 2 2 2 3 3 3 5 2" xfId="28073"/>
    <cellStyle name="Normal 5 2 2 2 3 3 3 6" xfId="28067"/>
    <cellStyle name="Normal 5 2 2 2 3 3 3 7" xfId="35333"/>
    <cellStyle name="Normal 5 2 2 2 3 3 3 8" xfId="42449"/>
    <cellStyle name="Normal 5 2 2 2 3 3 3 9" xfId="49564"/>
    <cellStyle name="Normal 5 2 2 2 3 3 4" xfId="2913"/>
    <cellStyle name="Normal 5 2 2 2 3 3 4 2" xfId="10028"/>
    <cellStyle name="Normal 5 2 2 2 3 3 4 2 2" xfId="28075"/>
    <cellStyle name="Normal 5 2 2 2 3 3 4 3" xfId="28074"/>
    <cellStyle name="Normal 5 2 2 2 3 3 4 4" xfId="36113"/>
    <cellStyle name="Normal 5 2 2 2 3 3 4 5" xfId="43228"/>
    <cellStyle name="Normal 5 2 2 2 3 3 4 6" xfId="50343"/>
    <cellStyle name="Normal 5 2 2 2 3 3 4 7" xfId="57458"/>
    <cellStyle name="Normal 5 2 2 2 3 3 5" xfId="5284"/>
    <cellStyle name="Normal 5 2 2 2 3 3 5 2" xfId="12399"/>
    <cellStyle name="Normal 5 2 2 2 3 3 5 2 2" xfId="28077"/>
    <cellStyle name="Normal 5 2 2 2 3 3 5 3" xfId="28076"/>
    <cellStyle name="Normal 5 2 2 2 3 3 5 4" xfId="38484"/>
    <cellStyle name="Normal 5 2 2 2 3 3 5 5" xfId="45599"/>
    <cellStyle name="Normal 5 2 2 2 3 3 5 6" xfId="52714"/>
    <cellStyle name="Normal 5 2 2 2 3 3 5 7" xfId="59829"/>
    <cellStyle name="Normal 5 2 2 2 3 3 6" xfId="7661"/>
    <cellStyle name="Normal 5 2 2 2 3 3 6 2" xfId="28078"/>
    <cellStyle name="Normal 5 2 2 2 3 3 7" xfId="14776"/>
    <cellStyle name="Normal 5 2 2 2 3 3 7 2" xfId="28079"/>
    <cellStyle name="Normal 5 2 2 2 3 3 8" xfId="28059"/>
    <cellStyle name="Normal 5 2 2 2 3 3 9" xfId="33745"/>
    <cellStyle name="Normal 5 2 2 2 3 4" xfId="736"/>
    <cellStyle name="Normal 5 2 2 2 3 4 10" xfId="41054"/>
    <cellStyle name="Normal 5 2 2 2 3 4 11" xfId="48169"/>
    <cellStyle name="Normal 5 2 2 2 3 4 12" xfId="55284"/>
    <cellStyle name="Normal 5 2 2 2 3 4 2" xfId="1537"/>
    <cellStyle name="Normal 5 2 2 2 3 4 2 10" xfId="56083"/>
    <cellStyle name="Normal 5 2 2 2 3 4 2 2" xfId="3905"/>
    <cellStyle name="Normal 5 2 2 2 3 4 2 2 2" xfId="11020"/>
    <cellStyle name="Normal 5 2 2 2 3 4 2 2 2 2" xfId="28083"/>
    <cellStyle name="Normal 5 2 2 2 3 4 2 2 3" xfId="28082"/>
    <cellStyle name="Normal 5 2 2 2 3 4 2 2 4" xfId="37105"/>
    <cellStyle name="Normal 5 2 2 2 3 4 2 2 5" xfId="44220"/>
    <cellStyle name="Normal 5 2 2 2 3 4 2 2 6" xfId="51335"/>
    <cellStyle name="Normal 5 2 2 2 3 4 2 2 7" xfId="58450"/>
    <cellStyle name="Normal 5 2 2 2 3 4 2 3" xfId="6276"/>
    <cellStyle name="Normal 5 2 2 2 3 4 2 3 2" xfId="13391"/>
    <cellStyle name="Normal 5 2 2 2 3 4 2 3 2 2" xfId="28085"/>
    <cellStyle name="Normal 5 2 2 2 3 4 2 3 3" xfId="28084"/>
    <cellStyle name="Normal 5 2 2 2 3 4 2 3 4" xfId="39476"/>
    <cellStyle name="Normal 5 2 2 2 3 4 2 3 5" xfId="46591"/>
    <cellStyle name="Normal 5 2 2 2 3 4 2 3 6" xfId="53706"/>
    <cellStyle name="Normal 5 2 2 2 3 4 2 3 7" xfId="60821"/>
    <cellStyle name="Normal 5 2 2 2 3 4 2 4" xfId="8653"/>
    <cellStyle name="Normal 5 2 2 2 3 4 2 4 2" xfId="28086"/>
    <cellStyle name="Normal 5 2 2 2 3 4 2 5" xfId="15768"/>
    <cellStyle name="Normal 5 2 2 2 3 4 2 5 2" xfId="28087"/>
    <cellStyle name="Normal 5 2 2 2 3 4 2 6" xfId="28081"/>
    <cellStyle name="Normal 5 2 2 2 3 4 2 7" xfId="34737"/>
    <cellStyle name="Normal 5 2 2 2 3 4 2 8" xfId="41853"/>
    <cellStyle name="Normal 5 2 2 2 3 4 2 9" xfId="48968"/>
    <cellStyle name="Normal 5 2 2 2 3 4 3" xfId="2327"/>
    <cellStyle name="Normal 5 2 2 2 3 4 3 10" xfId="56872"/>
    <cellStyle name="Normal 5 2 2 2 3 4 3 2" xfId="4694"/>
    <cellStyle name="Normal 5 2 2 2 3 4 3 2 2" xfId="11809"/>
    <cellStyle name="Normal 5 2 2 2 3 4 3 2 2 2" xfId="28090"/>
    <cellStyle name="Normal 5 2 2 2 3 4 3 2 3" xfId="28089"/>
    <cellStyle name="Normal 5 2 2 2 3 4 3 2 4" xfId="37894"/>
    <cellStyle name="Normal 5 2 2 2 3 4 3 2 5" xfId="45009"/>
    <cellStyle name="Normal 5 2 2 2 3 4 3 2 6" xfId="52124"/>
    <cellStyle name="Normal 5 2 2 2 3 4 3 2 7" xfId="59239"/>
    <cellStyle name="Normal 5 2 2 2 3 4 3 3" xfId="7065"/>
    <cellStyle name="Normal 5 2 2 2 3 4 3 3 2" xfId="14180"/>
    <cellStyle name="Normal 5 2 2 2 3 4 3 3 2 2" xfId="28092"/>
    <cellStyle name="Normal 5 2 2 2 3 4 3 3 3" xfId="28091"/>
    <cellStyle name="Normal 5 2 2 2 3 4 3 3 4" xfId="40265"/>
    <cellStyle name="Normal 5 2 2 2 3 4 3 3 5" xfId="47380"/>
    <cellStyle name="Normal 5 2 2 2 3 4 3 3 6" xfId="54495"/>
    <cellStyle name="Normal 5 2 2 2 3 4 3 3 7" xfId="61610"/>
    <cellStyle name="Normal 5 2 2 2 3 4 3 4" xfId="9442"/>
    <cellStyle name="Normal 5 2 2 2 3 4 3 4 2" xfId="28093"/>
    <cellStyle name="Normal 5 2 2 2 3 4 3 5" xfId="16557"/>
    <cellStyle name="Normal 5 2 2 2 3 4 3 5 2" xfId="28094"/>
    <cellStyle name="Normal 5 2 2 2 3 4 3 6" xfId="28088"/>
    <cellStyle name="Normal 5 2 2 2 3 4 3 7" xfId="35526"/>
    <cellStyle name="Normal 5 2 2 2 3 4 3 8" xfId="42642"/>
    <cellStyle name="Normal 5 2 2 2 3 4 3 9" xfId="49757"/>
    <cellStyle name="Normal 5 2 2 2 3 4 4" xfId="3106"/>
    <cellStyle name="Normal 5 2 2 2 3 4 4 2" xfId="10221"/>
    <cellStyle name="Normal 5 2 2 2 3 4 4 2 2" xfId="28096"/>
    <cellStyle name="Normal 5 2 2 2 3 4 4 3" xfId="28095"/>
    <cellStyle name="Normal 5 2 2 2 3 4 4 4" xfId="36306"/>
    <cellStyle name="Normal 5 2 2 2 3 4 4 5" xfId="43421"/>
    <cellStyle name="Normal 5 2 2 2 3 4 4 6" xfId="50536"/>
    <cellStyle name="Normal 5 2 2 2 3 4 4 7" xfId="57651"/>
    <cellStyle name="Normal 5 2 2 2 3 4 5" xfId="5477"/>
    <cellStyle name="Normal 5 2 2 2 3 4 5 2" xfId="12592"/>
    <cellStyle name="Normal 5 2 2 2 3 4 5 2 2" xfId="28098"/>
    <cellStyle name="Normal 5 2 2 2 3 4 5 3" xfId="28097"/>
    <cellStyle name="Normal 5 2 2 2 3 4 5 4" xfId="38677"/>
    <cellStyle name="Normal 5 2 2 2 3 4 5 5" xfId="45792"/>
    <cellStyle name="Normal 5 2 2 2 3 4 5 6" xfId="52907"/>
    <cellStyle name="Normal 5 2 2 2 3 4 5 7" xfId="60022"/>
    <cellStyle name="Normal 5 2 2 2 3 4 6" xfId="7854"/>
    <cellStyle name="Normal 5 2 2 2 3 4 6 2" xfId="28099"/>
    <cellStyle name="Normal 5 2 2 2 3 4 7" xfId="14969"/>
    <cellStyle name="Normal 5 2 2 2 3 4 7 2" xfId="28100"/>
    <cellStyle name="Normal 5 2 2 2 3 4 8" xfId="28080"/>
    <cellStyle name="Normal 5 2 2 2 3 4 9" xfId="33938"/>
    <cellStyle name="Normal 5 2 2 2 3 5" xfId="954"/>
    <cellStyle name="Normal 5 2 2 2 3 5 10" xfId="55500"/>
    <cellStyle name="Normal 5 2 2 2 3 5 2" xfId="3322"/>
    <cellStyle name="Normal 5 2 2 2 3 5 2 2" xfId="10437"/>
    <cellStyle name="Normal 5 2 2 2 3 5 2 2 2" xfId="28103"/>
    <cellStyle name="Normal 5 2 2 2 3 5 2 3" xfId="28102"/>
    <cellStyle name="Normal 5 2 2 2 3 5 2 4" xfId="36522"/>
    <cellStyle name="Normal 5 2 2 2 3 5 2 5" xfId="43637"/>
    <cellStyle name="Normal 5 2 2 2 3 5 2 6" xfId="50752"/>
    <cellStyle name="Normal 5 2 2 2 3 5 2 7" xfId="57867"/>
    <cellStyle name="Normal 5 2 2 2 3 5 3" xfId="5693"/>
    <cellStyle name="Normal 5 2 2 2 3 5 3 2" xfId="12808"/>
    <cellStyle name="Normal 5 2 2 2 3 5 3 2 2" xfId="28105"/>
    <cellStyle name="Normal 5 2 2 2 3 5 3 3" xfId="28104"/>
    <cellStyle name="Normal 5 2 2 2 3 5 3 4" xfId="38893"/>
    <cellStyle name="Normal 5 2 2 2 3 5 3 5" xfId="46008"/>
    <cellStyle name="Normal 5 2 2 2 3 5 3 6" xfId="53123"/>
    <cellStyle name="Normal 5 2 2 2 3 5 3 7" xfId="60238"/>
    <cellStyle name="Normal 5 2 2 2 3 5 4" xfId="8070"/>
    <cellStyle name="Normal 5 2 2 2 3 5 4 2" xfId="28106"/>
    <cellStyle name="Normal 5 2 2 2 3 5 5" xfId="15185"/>
    <cellStyle name="Normal 5 2 2 2 3 5 5 2" xfId="28107"/>
    <cellStyle name="Normal 5 2 2 2 3 5 6" xfId="28101"/>
    <cellStyle name="Normal 5 2 2 2 3 5 7" xfId="34154"/>
    <cellStyle name="Normal 5 2 2 2 3 5 8" xfId="41270"/>
    <cellStyle name="Normal 5 2 2 2 3 5 9" xfId="48385"/>
    <cellStyle name="Normal 5 2 2 2 3 6" xfId="1744"/>
    <cellStyle name="Normal 5 2 2 2 3 6 10" xfId="56289"/>
    <cellStyle name="Normal 5 2 2 2 3 6 2" xfId="4111"/>
    <cellStyle name="Normal 5 2 2 2 3 6 2 2" xfId="11226"/>
    <cellStyle name="Normal 5 2 2 2 3 6 2 2 2" xfId="28110"/>
    <cellStyle name="Normal 5 2 2 2 3 6 2 3" xfId="28109"/>
    <cellStyle name="Normal 5 2 2 2 3 6 2 4" xfId="37311"/>
    <cellStyle name="Normal 5 2 2 2 3 6 2 5" xfId="44426"/>
    <cellStyle name="Normal 5 2 2 2 3 6 2 6" xfId="51541"/>
    <cellStyle name="Normal 5 2 2 2 3 6 2 7" xfId="58656"/>
    <cellStyle name="Normal 5 2 2 2 3 6 3" xfId="6482"/>
    <cellStyle name="Normal 5 2 2 2 3 6 3 2" xfId="13597"/>
    <cellStyle name="Normal 5 2 2 2 3 6 3 2 2" xfId="28112"/>
    <cellStyle name="Normal 5 2 2 2 3 6 3 3" xfId="28111"/>
    <cellStyle name="Normal 5 2 2 2 3 6 3 4" xfId="39682"/>
    <cellStyle name="Normal 5 2 2 2 3 6 3 5" xfId="46797"/>
    <cellStyle name="Normal 5 2 2 2 3 6 3 6" xfId="53912"/>
    <cellStyle name="Normal 5 2 2 2 3 6 3 7" xfId="61027"/>
    <cellStyle name="Normal 5 2 2 2 3 6 4" xfId="8859"/>
    <cellStyle name="Normal 5 2 2 2 3 6 4 2" xfId="28113"/>
    <cellStyle name="Normal 5 2 2 2 3 6 5" xfId="15974"/>
    <cellStyle name="Normal 5 2 2 2 3 6 5 2" xfId="28114"/>
    <cellStyle name="Normal 5 2 2 2 3 6 6" xfId="28108"/>
    <cellStyle name="Normal 5 2 2 2 3 6 7" xfId="34943"/>
    <cellStyle name="Normal 5 2 2 2 3 6 8" xfId="42059"/>
    <cellStyle name="Normal 5 2 2 2 3 6 9" xfId="49174"/>
    <cellStyle name="Normal 5 2 2 2 3 7" xfId="2523"/>
    <cellStyle name="Normal 5 2 2 2 3 7 2" xfId="9638"/>
    <cellStyle name="Normal 5 2 2 2 3 7 2 2" xfId="28116"/>
    <cellStyle name="Normal 5 2 2 2 3 7 3" xfId="28115"/>
    <cellStyle name="Normal 5 2 2 2 3 7 4" xfId="35723"/>
    <cellStyle name="Normal 5 2 2 2 3 7 5" xfId="42838"/>
    <cellStyle name="Normal 5 2 2 2 3 7 6" xfId="49953"/>
    <cellStyle name="Normal 5 2 2 2 3 7 7" xfId="57068"/>
    <cellStyle name="Normal 5 2 2 2 3 8" xfId="4894"/>
    <cellStyle name="Normal 5 2 2 2 3 8 2" xfId="12009"/>
    <cellStyle name="Normal 5 2 2 2 3 8 2 2" xfId="28118"/>
    <cellStyle name="Normal 5 2 2 2 3 8 3" xfId="28117"/>
    <cellStyle name="Normal 5 2 2 2 3 8 4" xfId="38094"/>
    <cellStyle name="Normal 5 2 2 2 3 8 5" xfId="45209"/>
    <cellStyle name="Normal 5 2 2 2 3 8 6" xfId="52324"/>
    <cellStyle name="Normal 5 2 2 2 3 8 7" xfId="59439"/>
    <cellStyle name="Normal 5 2 2 2 3 9" xfId="7271"/>
    <cellStyle name="Normal 5 2 2 2 3 9 2" xfId="28119"/>
    <cellStyle name="Normal 5 2 2 2 4" xfId="254"/>
    <cellStyle name="Normal 5 2 2 2 4 10" xfId="40572"/>
    <cellStyle name="Normal 5 2 2 2 4 11" xfId="47687"/>
    <cellStyle name="Normal 5 2 2 2 4 12" xfId="54802"/>
    <cellStyle name="Normal 5 2 2 2 4 2" xfId="1055"/>
    <cellStyle name="Normal 5 2 2 2 4 2 10" xfId="55601"/>
    <cellStyle name="Normal 5 2 2 2 4 2 2" xfId="3423"/>
    <cellStyle name="Normal 5 2 2 2 4 2 2 2" xfId="10538"/>
    <cellStyle name="Normal 5 2 2 2 4 2 2 2 2" xfId="28123"/>
    <cellStyle name="Normal 5 2 2 2 4 2 2 3" xfId="28122"/>
    <cellStyle name="Normal 5 2 2 2 4 2 2 4" xfId="36623"/>
    <cellStyle name="Normal 5 2 2 2 4 2 2 5" xfId="43738"/>
    <cellStyle name="Normal 5 2 2 2 4 2 2 6" xfId="50853"/>
    <cellStyle name="Normal 5 2 2 2 4 2 2 7" xfId="57968"/>
    <cellStyle name="Normal 5 2 2 2 4 2 3" xfId="5794"/>
    <cellStyle name="Normal 5 2 2 2 4 2 3 2" xfId="12909"/>
    <cellStyle name="Normal 5 2 2 2 4 2 3 2 2" xfId="28125"/>
    <cellStyle name="Normal 5 2 2 2 4 2 3 3" xfId="28124"/>
    <cellStyle name="Normal 5 2 2 2 4 2 3 4" xfId="38994"/>
    <cellStyle name="Normal 5 2 2 2 4 2 3 5" xfId="46109"/>
    <cellStyle name="Normal 5 2 2 2 4 2 3 6" xfId="53224"/>
    <cellStyle name="Normal 5 2 2 2 4 2 3 7" xfId="60339"/>
    <cellStyle name="Normal 5 2 2 2 4 2 4" xfId="8171"/>
    <cellStyle name="Normal 5 2 2 2 4 2 4 2" xfId="28126"/>
    <cellStyle name="Normal 5 2 2 2 4 2 5" xfId="15286"/>
    <cellStyle name="Normal 5 2 2 2 4 2 5 2" xfId="28127"/>
    <cellStyle name="Normal 5 2 2 2 4 2 6" xfId="28121"/>
    <cellStyle name="Normal 5 2 2 2 4 2 7" xfId="34255"/>
    <cellStyle name="Normal 5 2 2 2 4 2 8" xfId="41371"/>
    <cellStyle name="Normal 5 2 2 2 4 2 9" xfId="48486"/>
    <cellStyle name="Normal 5 2 2 2 4 3" xfId="1845"/>
    <cellStyle name="Normal 5 2 2 2 4 3 10" xfId="56390"/>
    <cellStyle name="Normal 5 2 2 2 4 3 2" xfId="4212"/>
    <cellStyle name="Normal 5 2 2 2 4 3 2 2" xfId="11327"/>
    <cellStyle name="Normal 5 2 2 2 4 3 2 2 2" xfId="28130"/>
    <cellStyle name="Normal 5 2 2 2 4 3 2 3" xfId="28129"/>
    <cellStyle name="Normal 5 2 2 2 4 3 2 4" xfId="37412"/>
    <cellStyle name="Normal 5 2 2 2 4 3 2 5" xfId="44527"/>
    <cellStyle name="Normal 5 2 2 2 4 3 2 6" xfId="51642"/>
    <cellStyle name="Normal 5 2 2 2 4 3 2 7" xfId="58757"/>
    <cellStyle name="Normal 5 2 2 2 4 3 3" xfId="6583"/>
    <cellStyle name="Normal 5 2 2 2 4 3 3 2" xfId="13698"/>
    <cellStyle name="Normal 5 2 2 2 4 3 3 2 2" xfId="28132"/>
    <cellStyle name="Normal 5 2 2 2 4 3 3 3" xfId="28131"/>
    <cellStyle name="Normal 5 2 2 2 4 3 3 4" xfId="39783"/>
    <cellStyle name="Normal 5 2 2 2 4 3 3 5" xfId="46898"/>
    <cellStyle name="Normal 5 2 2 2 4 3 3 6" xfId="54013"/>
    <cellStyle name="Normal 5 2 2 2 4 3 3 7" xfId="61128"/>
    <cellStyle name="Normal 5 2 2 2 4 3 4" xfId="8960"/>
    <cellStyle name="Normal 5 2 2 2 4 3 4 2" xfId="28133"/>
    <cellStyle name="Normal 5 2 2 2 4 3 5" xfId="16075"/>
    <cellStyle name="Normal 5 2 2 2 4 3 5 2" xfId="28134"/>
    <cellStyle name="Normal 5 2 2 2 4 3 6" xfId="28128"/>
    <cellStyle name="Normal 5 2 2 2 4 3 7" xfId="35044"/>
    <cellStyle name="Normal 5 2 2 2 4 3 8" xfId="42160"/>
    <cellStyle name="Normal 5 2 2 2 4 3 9" xfId="49275"/>
    <cellStyle name="Normal 5 2 2 2 4 4" xfId="2624"/>
    <cellStyle name="Normal 5 2 2 2 4 4 2" xfId="9739"/>
    <cellStyle name="Normal 5 2 2 2 4 4 2 2" xfId="28136"/>
    <cellStyle name="Normal 5 2 2 2 4 4 3" xfId="28135"/>
    <cellStyle name="Normal 5 2 2 2 4 4 4" xfId="35824"/>
    <cellStyle name="Normal 5 2 2 2 4 4 5" xfId="42939"/>
    <cellStyle name="Normal 5 2 2 2 4 4 6" xfId="50054"/>
    <cellStyle name="Normal 5 2 2 2 4 4 7" xfId="57169"/>
    <cellStyle name="Normal 5 2 2 2 4 5" xfId="4995"/>
    <cellStyle name="Normal 5 2 2 2 4 5 2" xfId="12110"/>
    <cellStyle name="Normal 5 2 2 2 4 5 2 2" xfId="28138"/>
    <cellStyle name="Normal 5 2 2 2 4 5 3" xfId="28137"/>
    <cellStyle name="Normal 5 2 2 2 4 5 4" xfId="38195"/>
    <cellStyle name="Normal 5 2 2 2 4 5 5" xfId="45310"/>
    <cellStyle name="Normal 5 2 2 2 4 5 6" xfId="52425"/>
    <cellStyle name="Normal 5 2 2 2 4 5 7" xfId="59540"/>
    <cellStyle name="Normal 5 2 2 2 4 6" xfId="7372"/>
    <cellStyle name="Normal 5 2 2 2 4 6 2" xfId="28139"/>
    <cellStyle name="Normal 5 2 2 2 4 7" xfId="14487"/>
    <cellStyle name="Normal 5 2 2 2 4 7 2" xfId="28140"/>
    <cellStyle name="Normal 5 2 2 2 4 8" xfId="28120"/>
    <cellStyle name="Normal 5 2 2 2 4 9" xfId="33456"/>
    <cellStyle name="Normal 5 2 2 2 5" xfId="449"/>
    <cellStyle name="Normal 5 2 2 2 5 10" xfId="40767"/>
    <cellStyle name="Normal 5 2 2 2 5 11" xfId="47882"/>
    <cellStyle name="Normal 5 2 2 2 5 12" xfId="54997"/>
    <cellStyle name="Normal 5 2 2 2 5 2" xfId="1250"/>
    <cellStyle name="Normal 5 2 2 2 5 2 10" xfId="55796"/>
    <cellStyle name="Normal 5 2 2 2 5 2 2" xfId="3618"/>
    <cellStyle name="Normal 5 2 2 2 5 2 2 2" xfId="10733"/>
    <cellStyle name="Normal 5 2 2 2 5 2 2 2 2" xfId="28144"/>
    <cellStyle name="Normal 5 2 2 2 5 2 2 3" xfId="28143"/>
    <cellStyle name="Normal 5 2 2 2 5 2 2 4" xfId="36818"/>
    <cellStyle name="Normal 5 2 2 2 5 2 2 5" xfId="43933"/>
    <cellStyle name="Normal 5 2 2 2 5 2 2 6" xfId="51048"/>
    <cellStyle name="Normal 5 2 2 2 5 2 2 7" xfId="58163"/>
    <cellStyle name="Normal 5 2 2 2 5 2 3" xfId="5989"/>
    <cellStyle name="Normal 5 2 2 2 5 2 3 2" xfId="13104"/>
    <cellStyle name="Normal 5 2 2 2 5 2 3 2 2" xfId="28146"/>
    <cellStyle name="Normal 5 2 2 2 5 2 3 3" xfId="28145"/>
    <cellStyle name="Normal 5 2 2 2 5 2 3 4" xfId="39189"/>
    <cellStyle name="Normal 5 2 2 2 5 2 3 5" xfId="46304"/>
    <cellStyle name="Normal 5 2 2 2 5 2 3 6" xfId="53419"/>
    <cellStyle name="Normal 5 2 2 2 5 2 3 7" xfId="60534"/>
    <cellStyle name="Normal 5 2 2 2 5 2 4" xfId="8366"/>
    <cellStyle name="Normal 5 2 2 2 5 2 4 2" xfId="28147"/>
    <cellStyle name="Normal 5 2 2 2 5 2 5" xfId="15481"/>
    <cellStyle name="Normal 5 2 2 2 5 2 5 2" xfId="28148"/>
    <cellStyle name="Normal 5 2 2 2 5 2 6" xfId="28142"/>
    <cellStyle name="Normal 5 2 2 2 5 2 7" xfId="34450"/>
    <cellStyle name="Normal 5 2 2 2 5 2 8" xfId="41566"/>
    <cellStyle name="Normal 5 2 2 2 5 2 9" xfId="48681"/>
    <cellStyle name="Normal 5 2 2 2 5 3" xfId="2040"/>
    <cellStyle name="Normal 5 2 2 2 5 3 10" xfId="56585"/>
    <cellStyle name="Normal 5 2 2 2 5 3 2" xfId="4407"/>
    <cellStyle name="Normal 5 2 2 2 5 3 2 2" xfId="11522"/>
    <cellStyle name="Normal 5 2 2 2 5 3 2 2 2" xfId="28151"/>
    <cellStyle name="Normal 5 2 2 2 5 3 2 3" xfId="28150"/>
    <cellStyle name="Normal 5 2 2 2 5 3 2 4" xfId="37607"/>
    <cellStyle name="Normal 5 2 2 2 5 3 2 5" xfId="44722"/>
    <cellStyle name="Normal 5 2 2 2 5 3 2 6" xfId="51837"/>
    <cellStyle name="Normal 5 2 2 2 5 3 2 7" xfId="58952"/>
    <cellStyle name="Normal 5 2 2 2 5 3 3" xfId="6778"/>
    <cellStyle name="Normal 5 2 2 2 5 3 3 2" xfId="13893"/>
    <cellStyle name="Normal 5 2 2 2 5 3 3 2 2" xfId="28153"/>
    <cellStyle name="Normal 5 2 2 2 5 3 3 3" xfId="28152"/>
    <cellStyle name="Normal 5 2 2 2 5 3 3 4" xfId="39978"/>
    <cellStyle name="Normal 5 2 2 2 5 3 3 5" xfId="47093"/>
    <cellStyle name="Normal 5 2 2 2 5 3 3 6" xfId="54208"/>
    <cellStyle name="Normal 5 2 2 2 5 3 3 7" xfId="61323"/>
    <cellStyle name="Normal 5 2 2 2 5 3 4" xfId="9155"/>
    <cellStyle name="Normal 5 2 2 2 5 3 4 2" xfId="28154"/>
    <cellStyle name="Normal 5 2 2 2 5 3 5" xfId="16270"/>
    <cellStyle name="Normal 5 2 2 2 5 3 5 2" xfId="28155"/>
    <cellStyle name="Normal 5 2 2 2 5 3 6" xfId="28149"/>
    <cellStyle name="Normal 5 2 2 2 5 3 7" xfId="35239"/>
    <cellStyle name="Normal 5 2 2 2 5 3 8" xfId="42355"/>
    <cellStyle name="Normal 5 2 2 2 5 3 9" xfId="49470"/>
    <cellStyle name="Normal 5 2 2 2 5 4" xfId="2819"/>
    <cellStyle name="Normal 5 2 2 2 5 4 2" xfId="9934"/>
    <cellStyle name="Normal 5 2 2 2 5 4 2 2" xfId="28157"/>
    <cellStyle name="Normal 5 2 2 2 5 4 3" xfId="28156"/>
    <cellStyle name="Normal 5 2 2 2 5 4 4" xfId="36019"/>
    <cellStyle name="Normal 5 2 2 2 5 4 5" xfId="43134"/>
    <cellStyle name="Normal 5 2 2 2 5 4 6" xfId="50249"/>
    <cellStyle name="Normal 5 2 2 2 5 4 7" xfId="57364"/>
    <cellStyle name="Normal 5 2 2 2 5 5" xfId="5190"/>
    <cellStyle name="Normal 5 2 2 2 5 5 2" xfId="12305"/>
    <cellStyle name="Normal 5 2 2 2 5 5 2 2" xfId="28159"/>
    <cellStyle name="Normal 5 2 2 2 5 5 3" xfId="28158"/>
    <cellStyle name="Normal 5 2 2 2 5 5 4" xfId="38390"/>
    <cellStyle name="Normal 5 2 2 2 5 5 5" xfId="45505"/>
    <cellStyle name="Normal 5 2 2 2 5 5 6" xfId="52620"/>
    <cellStyle name="Normal 5 2 2 2 5 5 7" xfId="59735"/>
    <cellStyle name="Normal 5 2 2 2 5 6" xfId="7567"/>
    <cellStyle name="Normal 5 2 2 2 5 6 2" xfId="28160"/>
    <cellStyle name="Normal 5 2 2 2 5 7" xfId="14682"/>
    <cellStyle name="Normal 5 2 2 2 5 7 2" xfId="28161"/>
    <cellStyle name="Normal 5 2 2 2 5 8" xfId="28141"/>
    <cellStyle name="Normal 5 2 2 2 5 9" xfId="33651"/>
    <cellStyle name="Normal 5 2 2 2 6" xfId="734"/>
    <cellStyle name="Normal 5 2 2 2 6 10" xfId="41052"/>
    <cellStyle name="Normal 5 2 2 2 6 11" xfId="48167"/>
    <cellStyle name="Normal 5 2 2 2 6 12" xfId="55282"/>
    <cellStyle name="Normal 5 2 2 2 6 2" xfId="1535"/>
    <cellStyle name="Normal 5 2 2 2 6 2 10" xfId="56081"/>
    <cellStyle name="Normal 5 2 2 2 6 2 2" xfId="3903"/>
    <cellStyle name="Normal 5 2 2 2 6 2 2 2" xfId="11018"/>
    <cellStyle name="Normal 5 2 2 2 6 2 2 2 2" xfId="28165"/>
    <cellStyle name="Normal 5 2 2 2 6 2 2 3" xfId="28164"/>
    <cellStyle name="Normal 5 2 2 2 6 2 2 4" xfId="37103"/>
    <cellStyle name="Normal 5 2 2 2 6 2 2 5" xfId="44218"/>
    <cellStyle name="Normal 5 2 2 2 6 2 2 6" xfId="51333"/>
    <cellStyle name="Normal 5 2 2 2 6 2 2 7" xfId="58448"/>
    <cellStyle name="Normal 5 2 2 2 6 2 3" xfId="6274"/>
    <cellStyle name="Normal 5 2 2 2 6 2 3 2" xfId="13389"/>
    <cellStyle name="Normal 5 2 2 2 6 2 3 2 2" xfId="28167"/>
    <cellStyle name="Normal 5 2 2 2 6 2 3 3" xfId="28166"/>
    <cellStyle name="Normal 5 2 2 2 6 2 3 4" xfId="39474"/>
    <cellStyle name="Normal 5 2 2 2 6 2 3 5" xfId="46589"/>
    <cellStyle name="Normal 5 2 2 2 6 2 3 6" xfId="53704"/>
    <cellStyle name="Normal 5 2 2 2 6 2 3 7" xfId="60819"/>
    <cellStyle name="Normal 5 2 2 2 6 2 4" xfId="8651"/>
    <cellStyle name="Normal 5 2 2 2 6 2 4 2" xfId="28168"/>
    <cellStyle name="Normal 5 2 2 2 6 2 5" xfId="15766"/>
    <cellStyle name="Normal 5 2 2 2 6 2 5 2" xfId="28169"/>
    <cellStyle name="Normal 5 2 2 2 6 2 6" xfId="28163"/>
    <cellStyle name="Normal 5 2 2 2 6 2 7" xfId="34735"/>
    <cellStyle name="Normal 5 2 2 2 6 2 8" xfId="41851"/>
    <cellStyle name="Normal 5 2 2 2 6 2 9" xfId="48966"/>
    <cellStyle name="Normal 5 2 2 2 6 3" xfId="2325"/>
    <cellStyle name="Normal 5 2 2 2 6 3 10" xfId="56870"/>
    <cellStyle name="Normal 5 2 2 2 6 3 2" xfId="4692"/>
    <cellStyle name="Normal 5 2 2 2 6 3 2 2" xfId="11807"/>
    <cellStyle name="Normal 5 2 2 2 6 3 2 2 2" xfId="28172"/>
    <cellStyle name="Normal 5 2 2 2 6 3 2 3" xfId="28171"/>
    <cellStyle name="Normal 5 2 2 2 6 3 2 4" xfId="37892"/>
    <cellStyle name="Normal 5 2 2 2 6 3 2 5" xfId="45007"/>
    <cellStyle name="Normal 5 2 2 2 6 3 2 6" xfId="52122"/>
    <cellStyle name="Normal 5 2 2 2 6 3 2 7" xfId="59237"/>
    <cellStyle name="Normal 5 2 2 2 6 3 3" xfId="7063"/>
    <cellStyle name="Normal 5 2 2 2 6 3 3 2" xfId="14178"/>
    <cellStyle name="Normal 5 2 2 2 6 3 3 2 2" xfId="28174"/>
    <cellStyle name="Normal 5 2 2 2 6 3 3 3" xfId="28173"/>
    <cellStyle name="Normal 5 2 2 2 6 3 3 4" xfId="40263"/>
    <cellStyle name="Normal 5 2 2 2 6 3 3 5" xfId="47378"/>
    <cellStyle name="Normal 5 2 2 2 6 3 3 6" xfId="54493"/>
    <cellStyle name="Normal 5 2 2 2 6 3 3 7" xfId="61608"/>
    <cellStyle name="Normal 5 2 2 2 6 3 4" xfId="9440"/>
    <cellStyle name="Normal 5 2 2 2 6 3 4 2" xfId="28175"/>
    <cellStyle name="Normal 5 2 2 2 6 3 5" xfId="16555"/>
    <cellStyle name="Normal 5 2 2 2 6 3 5 2" xfId="28176"/>
    <cellStyle name="Normal 5 2 2 2 6 3 6" xfId="28170"/>
    <cellStyle name="Normal 5 2 2 2 6 3 7" xfId="35524"/>
    <cellStyle name="Normal 5 2 2 2 6 3 8" xfId="42640"/>
    <cellStyle name="Normal 5 2 2 2 6 3 9" xfId="49755"/>
    <cellStyle name="Normal 5 2 2 2 6 4" xfId="3104"/>
    <cellStyle name="Normal 5 2 2 2 6 4 2" xfId="10219"/>
    <cellStyle name="Normal 5 2 2 2 6 4 2 2" xfId="28178"/>
    <cellStyle name="Normal 5 2 2 2 6 4 3" xfId="28177"/>
    <cellStyle name="Normal 5 2 2 2 6 4 4" xfId="36304"/>
    <cellStyle name="Normal 5 2 2 2 6 4 5" xfId="43419"/>
    <cellStyle name="Normal 5 2 2 2 6 4 6" xfId="50534"/>
    <cellStyle name="Normal 5 2 2 2 6 4 7" xfId="57649"/>
    <cellStyle name="Normal 5 2 2 2 6 5" xfId="5475"/>
    <cellStyle name="Normal 5 2 2 2 6 5 2" xfId="12590"/>
    <cellStyle name="Normal 5 2 2 2 6 5 2 2" xfId="28180"/>
    <cellStyle name="Normal 5 2 2 2 6 5 3" xfId="28179"/>
    <cellStyle name="Normal 5 2 2 2 6 5 4" xfId="38675"/>
    <cellStyle name="Normal 5 2 2 2 6 5 5" xfId="45790"/>
    <cellStyle name="Normal 5 2 2 2 6 5 6" xfId="52905"/>
    <cellStyle name="Normal 5 2 2 2 6 5 7" xfId="60020"/>
    <cellStyle name="Normal 5 2 2 2 6 6" xfId="7852"/>
    <cellStyle name="Normal 5 2 2 2 6 6 2" xfId="28181"/>
    <cellStyle name="Normal 5 2 2 2 6 7" xfId="14967"/>
    <cellStyle name="Normal 5 2 2 2 6 7 2" xfId="28182"/>
    <cellStyle name="Normal 5 2 2 2 6 8" xfId="28162"/>
    <cellStyle name="Normal 5 2 2 2 6 9" xfId="33936"/>
    <cellStyle name="Normal 5 2 2 2 7" xfId="860"/>
    <cellStyle name="Normal 5 2 2 2 7 10" xfId="55406"/>
    <cellStyle name="Normal 5 2 2 2 7 2" xfId="3228"/>
    <cellStyle name="Normal 5 2 2 2 7 2 2" xfId="10343"/>
    <cellStyle name="Normal 5 2 2 2 7 2 2 2" xfId="28185"/>
    <cellStyle name="Normal 5 2 2 2 7 2 3" xfId="28184"/>
    <cellStyle name="Normal 5 2 2 2 7 2 4" xfId="36428"/>
    <cellStyle name="Normal 5 2 2 2 7 2 5" xfId="43543"/>
    <cellStyle name="Normal 5 2 2 2 7 2 6" xfId="50658"/>
    <cellStyle name="Normal 5 2 2 2 7 2 7" xfId="57773"/>
    <cellStyle name="Normal 5 2 2 2 7 3" xfId="5599"/>
    <cellStyle name="Normal 5 2 2 2 7 3 2" xfId="12714"/>
    <cellStyle name="Normal 5 2 2 2 7 3 2 2" xfId="28187"/>
    <cellStyle name="Normal 5 2 2 2 7 3 3" xfId="28186"/>
    <cellStyle name="Normal 5 2 2 2 7 3 4" xfId="38799"/>
    <cellStyle name="Normal 5 2 2 2 7 3 5" xfId="45914"/>
    <cellStyle name="Normal 5 2 2 2 7 3 6" xfId="53029"/>
    <cellStyle name="Normal 5 2 2 2 7 3 7" xfId="60144"/>
    <cellStyle name="Normal 5 2 2 2 7 4" xfId="7976"/>
    <cellStyle name="Normal 5 2 2 2 7 4 2" xfId="28188"/>
    <cellStyle name="Normal 5 2 2 2 7 5" xfId="15091"/>
    <cellStyle name="Normal 5 2 2 2 7 5 2" xfId="28189"/>
    <cellStyle name="Normal 5 2 2 2 7 6" xfId="28183"/>
    <cellStyle name="Normal 5 2 2 2 7 7" xfId="34060"/>
    <cellStyle name="Normal 5 2 2 2 7 8" xfId="41176"/>
    <cellStyle name="Normal 5 2 2 2 7 9" xfId="48291"/>
    <cellStyle name="Normal 5 2 2 2 8" xfId="1650"/>
    <cellStyle name="Normal 5 2 2 2 8 10" xfId="56195"/>
    <cellStyle name="Normal 5 2 2 2 8 2" xfId="4017"/>
    <cellStyle name="Normal 5 2 2 2 8 2 2" xfId="11132"/>
    <cellStyle name="Normal 5 2 2 2 8 2 2 2" xfId="28192"/>
    <cellStyle name="Normal 5 2 2 2 8 2 3" xfId="28191"/>
    <cellStyle name="Normal 5 2 2 2 8 2 4" xfId="37217"/>
    <cellStyle name="Normal 5 2 2 2 8 2 5" xfId="44332"/>
    <cellStyle name="Normal 5 2 2 2 8 2 6" xfId="51447"/>
    <cellStyle name="Normal 5 2 2 2 8 2 7" xfId="58562"/>
    <cellStyle name="Normal 5 2 2 2 8 3" xfId="6388"/>
    <cellStyle name="Normal 5 2 2 2 8 3 2" xfId="13503"/>
    <cellStyle name="Normal 5 2 2 2 8 3 2 2" xfId="28194"/>
    <cellStyle name="Normal 5 2 2 2 8 3 3" xfId="28193"/>
    <cellStyle name="Normal 5 2 2 2 8 3 4" xfId="39588"/>
    <cellStyle name="Normal 5 2 2 2 8 3 5" xfId="46703"/>
    <cellStyle name="Normal 5 2 2 2 8 3 6" xfId="53818"/>
    <cellStyle name="Normal 5 2 2 2 8 3 7" xfId="60933"/>
    <cellStyle name="Normal 5 2 2 2 8 4" xfId="8765"/>
    <cellStyle name="Normal 5 2 2 2 8 4 2" xfId="28195"/>
    <cellStyle name="Normal 5 2 2 2 8 5" xfId="15880"/>
    <cellStyle name="Normal 5 2 2 2 8 5 2" xfId="28196"/>
    <cellStyle name="Normal 5 2 2 2 8 6" xfId="28190"/>
    <cellStyle name="Normal 5 2 2 2 8 7" xfId="34849"/>
    <cellStyle name="Normal 5 2 2 2 8 8" xfId="41965"/>
    <cellStyle name="Normal 5 2 2 2 8 9" xfId="49080"/>
    <cellStyle name="Normal 5 2 2 2 9" xfId="2429"/>
    <cellStyle name="Normal 5 2 2 2 9 2" xfId="9544"/>
    <cellStyle name="Normal 5 2 2 2 9 2 2" xfId="28198"/>
    <cellStyle name="Normal 5 2 2 2 9 3" xfId="28197"/>
    <cellStyle name="Normal 5 2 2 2 9 4" xfId="35629"/>
    <cellStyle name="Normal 5 2 2 2 9 5" xfId="42744"/>
    <cellStyle name="Normal 5 2 2 2 9 6" xfId="49859"/>
    <cellStyle name="Normal 5 2 2 2 9 7" xfId="56974"/>
    <cellStyle name="Normal 5 2 2 3" xfId="92"/>
    <cellStyle name="Normal 5 2 2 3 10" xfId="7217"/>
    <cellStyle name="Normal 5 2 2 3 10 2" xfId="28200"/>
    <cellStyle name="Normal 5 2 2 3 11" xfId="14332"/>
    <cellStyle name="Normal 5 2 2 3 11 2" xfId="28201"/>
    <cellStyle name="Normal 5 2 2 3 12" xfId="28199"/>
    <cellStyle name="Normal 5 2 2 3 13" xfId="33301"/>
    <cellStyle name="Normal 5 2 2 3 14" xfId="40417"/>
    <cellStyle name="Normal 5 2 2 3 15" xfId="47532"/>
    <cellStyle name="Normal 5 2 2 3 16" xfId="54647"/>
    <cellStyle name="Normal 5 2 2 3 2" xfId="173"/>
    <cellStyle name="Normal 5 2 2 3 2 10" xfId="14410"/>
    <cellStyle name="Normal 5 2 2 3 2 10 2" xfId="28203"/>
    <cellStyle name="Normal 5 2 2 3 2 11" xfId="28202"/>
    <cellStyle name="Normal 5 2 2 3 2 12" xfId="33379"/>
    <cellStyle name="Normal 5 2 2 3 2 13" xfId="40495"/>
    <cellStyle name="Normal 5 2 2 3 2 14" xfId="47610"/>
    <cellStyle name="Normal 5 2 2 3 2 15" xfId="54725"/>
    <cellStyle name="Normal 5 2 2 3 2 2" xfId="372"/>
    <cellStyle name="Normal 5 2 2 3 2 2 10" xfId="40690"/>
    <cellStyle name="Normal 5 2 2 3 2 2 11" xfId="47805"/>
    <cellStyle name="Normal 5 2 2 3 2 2 12" xfId="54920"/>
    <cellStyle name="Normal 5 2 2 3 2 2 2" xfId="1173"/>
    <cellStyle name="Normal 5 2 2 3 2 2 2 10" xfId="55719"/>
    <cellStyle name="Normal 5 2 2 3 2 2 2 2" xfId="3541"/>
    <cellStyle name="Normal 5 2 2 3 2 2 2 2 2" xfId="10656"/>
    <cellStyle name="Normal 5 2 2 3 2 2 2 2 2 2" xfId="28207"/>
    <cellStyle name="Normal 5 2 2 3 2 2 2 2 3" xfId="28206"/>
    <cellStyle name="Normal 5 2 2 3 2 2 2 2 4" xfId="36741"/>
    <cellStyle name="Normal 5 2 2 3 2 2 2 2 5" xfId="43856"/>
    <cellStyle name="Normal 5 2 2 3 2 2 2 2 6" xfId="50971"/>
    <cellStyle name="Normal 5 2 2 3 2 2 2 2 7" xfId="58086"/>
    <cellStyle name="Normal 5 2 2 3 2 2 2 3" xfId="5912"/>
    <cellStyle name="Normal 5 2 2 3 2 2 2 3 2" xfId="13027"/>
    <cellStyle name="Normal 5 2 2 3 2 2 2 3 2 2" xfId="28209"/>
    <cellStyle name="Normal 5 2 2 3 2 2 2 3 3" xfId="28208"/>
    <cellStyle name="Normal 5 2 2 3 2 2 2 3 4" xfId="39112"/>
    <cellStyle name="Normal 5 2 2 3 2 2 2 3 5" xfId="46227"/>
    <cellStyle name="Normal 5 2 2 3 2 2 2 3 6" xfId="53342"/>
    <cellStyle name="Normal 5 2 2 3 2 2 2 3 7" xfId="60457"/>
    <cellStyle name="Normal 5 2 2 3 2 2 2 4" xfId="8289"/>
    <cellStyle name="Normal 5 2 2 3 2 2 2 4 2" xfId="28210"/>
    <cellStyle name="Normal 5 2 2 3 2 2 2 5" xfId="15404"/>
    <cellStyle name="Normal 5 2 2 3 2 2 2 5 2" xfId="28211"/>
    <cellStyle name="Normal 5 2 2 3 2 2 2 6" xfId="28205"/>
    <cellStyle name="Normal 5 2 2 3 2 2 2 7" xfId="34373"/>
    <cellStyle name="Normal 5 2 2 3 2 2 2 8" xfId="41489"/>
    <cellStyle name="Normal 5 2 2 3 2 2 2 9" xfId="48604"/>
    <cellStyle name="Normal 5 2 2 3 2 2 3" xfId="1963"/>
    <cellStyle name="Normal 5 2 2 3 2 2 3 10" xfId="56508"/>
    <cellStyle name="Normal 5 2 2 3 2 2 3 2" xfId="4330"/>
    <cellStyle name="Normal 5 2 2 3 2 2 3 2 2" xfId="11445"/>
    <cellStyle name="Normal 5 2 2 3 2 2 3 2 2 2" xfId="28214"/>
    <cellStyle name="Normal 5 2 2 3 2 2 3 2 3" xfId="28213"/>
    <cellStyle name="Normal 5 2 2 3 2 2 3 2 4" xfId="37530"/>
    <cellStyle name="Normal 5 2 2 3 2 2 3 2 5" xfId="44645"/>
    <cellStyle name="Normal 5 2 2 3 2 2 3 2 6" xfId="51760"/>
    <cellStyle name="Normal 5 2 2 3 2 2 3 2 7" xfId="58875"/>
    <cellStyle name="Normal 5 2 2 3 2 2 3 3" xfId="6701"/>
    <cellStyle name="Normal 5 2 2 3 2 2 3 3 2" xfId="13816"/>
    <cellStyle name="Normal 5 2 2 3 2 2 3 3 2 2" xfId="28216"/>
    <cellStyle name="Normal 5 2 2 3 2 2 3 3 3" xfId="28215"/>
    <cellStyle name="Normal 5 2 2 3 2 2 3 3 4" xfId="39901"/>
    <cellStyle name="Normal 5 2 2 3 2 2 3 3 5" xfId="47016"/>
    <cellStyle name="Normal 5 2 2 3 2 2 3 3 6" xfId="54131"/>
    <cellStyle name="Normal 5 2 2 3 2 2 3 3 7" xfId="61246"/>
    <cellStyle name="Normal 5 2 2 3 2 2 3 4" xfId="9078"/>
    <cellStyle name="Normal 5 2 2 3 2 2 3 4 2" xfId="28217"/>
    <cellStyle name="Normal 5 2 2 3 2 2 3 5" xfId="16193"/>
    <cellStyle name="Normal 5 2 2 3 2 2 3 5 2" xfId="28218"/>
    <cellStyle name="Normal 5 2 2 3 2 2 3 6" xfId="28212"/>
    <cellStyle name="Normal 5 2 2 3 2 2 3 7" xfId="35162"/>
    <cellStyle name="Normal 5 2 2 3 2 2 3 8" xfId="42278"/>
    <cellStyle name="Normal 5 2 2 3 2 2 3 9" xfId="49393"/>
    <cellStyle name="Normal 5 2 2 3 2 2 4" xfId="2742"/>
    <cellStyle name="Normal 5 2 2 3 2 2 4 2" xfId="9857"/>
    <cellStyle name="Normal 5 2 2 3 2 2 4 2 2" xfId="28220"/>
    <cellStyle name="Normal 5 2 2 3 2 2 4 3" xfId="28219"/>
    <cellStyle name="Normal 5 2 2 3 2 2 4 4" xfId="35942"/>
    <cellStyle name="Normal 5 2 2 3 2 2 4 5" xfId="43057"/>
    <cellStyle name="Normal 5 2 2 3 2 2 4 6" xfId="50172"/>
    <cellStyle name="Normal 5 2 2 3 2 2 4 7" xfId="57287"/>
    <cellStyle name="Normal 5 2 2 3 2 2 5" xfId="5113"/>
    <cellStyle name="Normal 5 2 2 3 2 2 5 2" xfId="12228"/>
    <cellStyle name="Normal 5 2 2 3 2 2 5 2 2" xfId="28222"/>
    <cellStyle name="Normal 5 2 2 3 2 2 5 3" xfId="28221"/>
    <cellStyle name="Normal 5 2 2 3 2 2 5 4" xfId="38313"/>
    <cellStyle name="Normal 5 2 2 3 2 2 5 5" xfId="45428"/>
    <cellStyle name="Normal 5 2 2 3 2 2 5 6" xfId="52543"/>
    <cellStyle name="Normal 5 2 2 3 2 2 5 7" xfId="59658"/>
    <cellStyle name="Normal 5 2 2 3 2 2 6" xfId="7490"/>
    <cellStyle name="Normal 5 2 2 3 2 2 6 2" xfId="28223"/>
    <cellStyle name="Normal 5 2 2 3 2 2 7" xfId="14605"/>
    <cellStyle name="Normal 5 2 2 3 2 2 7 2" xfId="28224"/>
    <cellStyle name="Normal 5 2 2 3 2 2 8" xfId="28204"/>
    <cellStyle name="Normal 5 2 2 3 2 2 9" xfId="33574"/>
    <cellStyle name="Normal 5 2 2 3 2 3" xfId="567"/>
    <cellStyle name="Normal 5 2 2 3 2 3 10" xfId="40885"/>
    <cellStyle name="Normal 5 2 2 3 2 3 11" xfId="48000"/>
    <cellStyle name="Normal 5 2 2 3 2 3 12" xfId="55115"/>
    <cellStyle name="Normal 5 2 2 3 2 3 2" xfId="1368"/>
    <cellStyle name="Normal 5 2 2 3 2 3 2 10" xfId="55914"/>
    <cellStyle name="Normal 5 2 2 3 2 3 2 2" xfId="3736"/>
    <cellStyle name="Normal 5 2 2 3 2 3 2 2 2" xfId="10851"/>
    <cellStyle name="Normal 5 2 2 3 2 3 2 2 2 2" xfId="28228"/>
    <cellStyle name="Normal 5 2 2 3 2 3 2 2 3" xfId="28227"/>
    <cellStyle name="Normal 5 2 2 3 2 3 2 2 4" xfId="36936"/>
    <cellStyle name="Normal 5 2 2 3 2 3 2 2 5" xfId="44051"/>
    <cellStyle name="Normal 5 2 2 3 2 3 2 2 6" xfId="51166"/>
    <cellStyle name="Normal 5 2 2 3 2 3 2 2 7" xfId="58281"/>
    <cellStyle name="Normal 5 2 2 3 2 3 2 3" xfId="6107"/>
    <cellStyle name="Normal 5 2 2 3 2 3 2 3 2" xfId="13222"/>
    <cellStyle name="Normal 5 2 2 3 2 3 2 3 2 2" xfId="28230"/>
    <cellStyle name="Normal 5 2 2 3 2 3 2 3 3" xfId="28229"/>
    <cellStyle name="Normal 5 2 2 3 2 3 2 3 4" xfId="39307"/>
    <cellStyle name="Normal 5 2 2 3 2 3 2 3 5" xfId="46422"/>
    <cellStyle name="Normal 5 2 2 3 2 3 2 3 6" xfId="53537"/>
    <cellStyle name="Normal 5 2 2 3 2 3 2 3 7" xfId="60652"/>
    <cellStyle name="Normal 5 2 2 3 2 3 2 4" xfId="8484"/>
    <cellStyle name="Normal 5 2 2 3 2 3 2 4 2" xfId="28231"/>
    <cellStyle name="Normal 5 2 2 3 2 3 2 5" xfId="15599"/>
    <cellStyle name="Normal 5 2 2 3 2 3 2 5 2" xfId="28232"/>
    <cellStyle name="Normal 5 2 2 3 2 3 2 6" xfId="28226"/>
    <cellStyle name="Normal 5 2 2 3 2 3 2 7" xfId="34568"/>
    <cellStyle name="Normal 5 2 2 3 2 3 2 8" xfId="41684"/>
    <cellStyle name="Normal 5 2 2 3 2 3 2 9" xfId="48799"/>
    <cellStyle name="Normal 5 2 2 3 2 3 3" xfId="2158"/>
    <cellStyle name="Normal 5 2 2 3 2 3 3 10" xfId="56703"/>
    <cellStyle name="Normal 5 2 2 3 2 3 3 2" xfId="4525"/>
    <cellStyle name="Normal 5 2 2 3 2 3 3 2 2" xfId="11640"/>
    <cellStyle name="Normal 5 2 2 3 2 3 3 2 2 2" xfId="28235"/>
    <cellStyle name="Normal 5 2 2 3 2 3 3 2 3" xfId="28234"/>
    <cellStyle name="Normal 5 2 2 3 2 3 3 2 4" xfId="37725"/>
    <cellStyle name="Normal 5 2 2 3 2 3 3 2 5" xfId="44840"/>
    <cellStyle name="Normal 5 2 2 3 2 3 3 2 6" xfId="51955"/>
    <cellStyle name="Normal 5 2 2 3 2 3 3 2 7" xfId="59070"/>
    <cellStyle name="Normal 5 2 2 3 2 3 3 3" xfId="6896"/>
    <cellStyle name="Normal 5 2 2 3 2 3 3 3 2" xfId="14011"/>
    <cellStyle name="Normal 5 2 2 3 2 3 3 3 2 2" xfId="28237"/>
    <cellStyle name="Normal 5 2 2 3 2 3 3 3 3" xfId="28236"/>
    <cellStyle name="Normal 5 2 2 3 2 3 3 3 4" xfId="40096"/>
    <cellStyle name="Normal 5 2 2 3 2 3 3 3 5" xfId="47211"/>
    <cellStyle name="Normal 5 2 2 3 2 3 3 3 6" xfId="54326"/>
    <cellStyle name="Normal 5 2 2 3 2 3 3 3 7" xfId="61441"/>
    <cellStyle name="Normal 5 2 2 3 2 3 3 4" xfId="9273"/>
    <cellStyle name="Normal 5 2 2 3 2 3 3 4 2" xfId="28238"/>
    <cellStyle name="Normal 5 2 2 3 2 3 3 5" xfId="16388"/>
    <cellStyle name="Normal 5 2 2 3 2 3 3 5 2" xfId="28239"/>
    <cellStyle name="Normal 5 2 2 3 2 3 3 6" xfId="28233"/>
    <cellStyle name="Normal 5 2 2 3 2 3 3 7" xfId="35357"/>
    <cellStyle name="Normal 5 2 2 3 2 3 3 8" xfId="42473"/>
    <cellStyle name="Normal 5 2 2 3 2 3 3 9" xfId="49588"/>
    <cellStyle name="Normal 5 2 2 3 2 3 4" xfId="2937"/>
    <cellStyle name="Normal 5 2 2 3 2 3 4 2" xfId="10052"/>
    <cellStyle name="Normal 5 2 2 3 2 3 4 2 2" xfId="28241"/>
    <cellStyle name="Normal 5 2 2 3 2 3 4 3" xfId="28240"/>
    <cellStyle name="Normal 5 2 2 3 2 3 4 4" xfId="36137"/>
    <cellStyle name="Normal 5 2 2 3 2 3 4 5" xfId="43252"/>
    <cellStyle name="Normal 5 2 2 3 2 3 4 6" xfId="50367"/>
    <cellStyle name="Normal 5 2 2 3 2 3 4 7" xfId="57482"/>
    <cellStyle name="Normal 5 2 2 3 2 3 5" xfId="5308"/>
    <cellStyle name="Normal 5 2 2 3 2 3 5 2" xfId="12423"/>
    <cellStyle name="Normal 5 2 2 3 2 3 5 2 2" xfId="28243"/>
    <cellStyle name="Normal 5 2 2 3 2 3 5 3" xfId="28242"/>
    <cellStyle name="Normal 5 2 2 3 2 3 5 4" xfId="38508"/>
    <cellStyle name="Normal 5 2 2 3 2 3 5 5" xfId="45623"/>
    <cellStyle name="Normal 5 2 2 3 2 3 5 6" xfId="52738"/>
    <cellStyle name="Normal 5 2 2 3 2 3 5 7" xfId="59853"/>
    <cellStyle name="Normal 5 2 2 3 2 3 6" xfId="7685"/>
    <cellStyle name="Normal 5 2 2 3 2 3 6 2" xfId="28244"/>
    <cellStyle name="Normal 5 2 2 3 2 3 7" xfId="14800"/>
    <cellStyle name="Normal 5 2 2 3 2 3 7 2" xfId="28245"/>
    <cellStyle name="Normal 5 2 2 3 2 3 8" xfId="28225"/>
    <cellStyle name="Normal 5 2 2 3 2 3 9" xfId="33769"/>
    <cellStyle name="Normal 5 2 2 3 2 4" xfId="738"/>
    <cellStyle name="Normal 5 2 2 3 2 4 10" xfId="41056"/>
    <cellStyle name="Normal 5 2 2 3 2 4 11" xfId="48171"/>
    <cellStyle name="Normal 5 2 2 3 2 4 12" xfId="55286"/>
    <cellStyle name="Normal 5 2 2 3 2 4 2" xfId="1539"/>
    <cellStyle name="Normal 5 2 2 3 2 4 2 10" xfId="56085"/>
    <cellStyle name="Normal 5 2 2 3 2 4 2 2" xfId="3907"/>
    <cellStyle name="Normal 5 2 2 3 2 4 2 2 2" xfId="11022"/>
    <cellStyle name="Normal 5 2 2 3 2 4 2 2 2 2" xfId="28249"/>
    <cellStyle name="Normal 5 2 2 3 2 4 2 2 3" xfId="28248"/>
    <cellStyle name="Normal 5 2 2 3 2 4 2 2 4" xfId="37107"/>
    <cellStyle name="Normal 5 2 2 3 2 4 2 2 5" xfId="44222"/>
    <cellStyle name="Normal 5 2 2 3 2 4 2 2 6" xfId="51337"/>
    <cellStyle name="Normal 5 2 2 3 2 4 2 2 7" xfId="58452"/>
    <cellStyle name="Normal 5 2 2 3 2 4 2 3" xfId="6278"/>
    <cellStyle name="Normal 5 2 2 3 2 4 2 3 2" xfId="13393"/>
    <cellStyle name="Normal 5 2 2 3 2 4 2 3 2 2" xfId="28251"/>
    <cellStyle name="Normal 5 2 2 3 2 4 2 3 3" xfId="28250"/>
    <cellStyle name="Normal 5 2 2 3 2 4 2 3 4" xfId="39478"/>
    <cellStyle name="Normal 5 2 2 3 2 4 2 3 5" xfId="46593"/>
    <cellStyle name="Normal 5 2 2 3 2 4 2 3 6" xfId="53708"/>
    <cellStyle name="Normal 5 2 2 3 2 4 2 3 7" xfId="60823"/>
    <cellStyle name="Normal 5 2 2 3 2 4 2 4" xfId="8655"/>
    <cellStyle name="Normal 5 2 2 3 2 4 2 4 2" xfId="28252"/>
    <cellStyle name="Normal 5 2 2 3 2 4 2 5" xfId="15770"/>
    <cellStyle name="Normal 5 2 2 3 2 4 2 5 2" xfId="28253"/>
    <cellStyle name="Normal 5 2 2 3 2 4 2 6" xfId="28247"/>
    <cellStyle name="Normal 5 2 2 3 2 4 2 7" xfId="34739"/>
    <cellStyle name="Normal 5 2 2 3 2 4 2 8" xfId="41855"/>
    <cellStyle name="Normal 5 2 2 3 2 4 2 9" xfId="48970"/>
    <cellStyle name="Normal 5 2 2 3 2 4 3" xfId="2329"/>
    <cellStyle name="Normal 5 2 2 3 2 4 3 10" xfId="56874"/>
    <cellStyle name="Normal 5 2 2 3 2 4 3 2" xfId="4696"/>
    <cellStyle name="Normal 5 2 2 3 2 4 3 2 2" xfId="11811"/>
    <cellStyle name="Normal 5 2 2 3 2 4 3 2 2 2" xfId="28256"/>
    <cellStyle name="Normal 5 2 2 3 2 4 3 2 3" xfId="28255"/>
    <cellStyle name="Normal 5 2 2 3 2 4 3 2 4" xfId="37896"/>
    <cellStyle name="Normal 5 2 2 3 2 4 3 2 5" xfId="45011"/>
    <cellStyle name="Normal 5 2 2 3 2 4 3 2 6" xfId="52126"/>
    <cellStyle name="Normal 5 2 2 3 2 4 3 2 7" xfId="59241"/>
    <cellStyle name="Normal 5 2 2 3 2 4 3 3" xfId="7067"/>
    <cellStyle name="Normal 5 2 2 3 2 4 3 3 2" xfId="14182"/>
    <cellStyle name="Normal 5 2 2 3 2 4 3 3 2 2" xfId="28258"/>
    <cellStyle name="Normal 5 2 2 3 2 4 3 3 3" xfId="28257"/>
    <cellStyle name="Normal 5 2 2 3 2 4 3 3 4" xfId="40267"/>
    <cellStyle name="Normal 5 2 2 3 2 4 3 3 5" xfId="47382"/>
    <cellStyle name="Normal 5 2 2 3 2 4 3 3 6" xfId="54497"/>
    <cellStyle name="Normal 5 2 2 3 2 4 3 3 7" xfId="61612"/>
    <cellStyle name="Normal 5 2 2 3 2 4 3 4" xfId="9444"/>
    <cellStyle name="Normal 5 2 2 3 2 4 3 4 2" xfId="28259"/>
    <cellStyle name="Normal 5 2 2 3 2 4 3 5" xfId="16559"/>
    <cellStyle name="Normal 5 2 2 3 2 4 3 5 2" xfId="28260"/>
    <cellStyle name="Normal 5 2 2 3 2 4 3 6" xfId="28254"/>
    <cellStyle name="Normal 5 2 2 3 2 4 3 7" xfId="35528"/>
    <cellStyle name="Normal 5 2 2 3 2 4 3 8" xfId="42644"/>
    <cellStyle name="Normal 5 2 2 3 2 4 3 9" xfId="49759"/>
    <cellStyle name="Normal 5 2 2 3 2 4 4" xfId="3108"/>
    <cellStyle name="Normal 5 2 2 3 2 4 4 2" xfId="10223"/>
    <cellStyle name="Normal 5 2 2 3 2 4 4 2 2" xfId="28262"/>
    <cellStyle name="Normal 5 2 2 3 2 4 4 3" xfId="28261"/>
    <cellStyle name="Normal 5 2 2 3 2 4 4 4" xfId="36308"/>
    <cellStyle name="Normal 5 2 2 3 2 4 4 5" xfId="43423"/>
    <cellStyle name="Normal 5 2 2 3 2 4 4 6" xfId="50538"/>
    <cellStyle name="Normal 5 2 2 3 2 4 4 7" xfId="57653"/>
    <cellStyle name="Normal 5 2 2 3 2 4 5" xfId="5479"/>
    <cellStyle name="Normal 5 2 2 3 2 4 5 2" xfId="12594"/>
    <cellStyle name="Normal 5 2 2 3 2 4 5 2 2" xfId="28264"/>
    <cellStyle name="Normal 5 2 2 3 2 4 5 3" xfId="28263"/>
    <cellStyle name="Normal 5 2 2 3 2 4 5 4" xfId="38679"/>
    <cellStyle name="Normal 5 2 2 3 2 4 5 5" xfId="45794"/>
    <cellStyle name="Normal 5 2 2 3 2 4 5 6" xfId="52909"/>
    <cellStyle name="Normal 5 2 2 3 2 4 5 7" xfId="60024"/>
    <cellStyle name="Normal 5 2 2 3 2 4 6" xfId="7856"/>
    <cellStyle name="Normal 5 2 2 3 2 4 6 2" xfId="28265"/>
    <cellStyle name="Normal 5 2 2 3 2 4 7" xfId="14971"/>
    <cellStyle name="Normal 5 2 2 3 2 4 7 2" xfId="28266"/>
    <cellStyle name="Normal 5 2 2 3 2 4 8" xfId="28246"/>
    <cellStyle name="Normal 5 2 2 3 2 4 9" xfId="33940"/>
    <cellStyle name="Normal 5 2 2 3 2 5" xfId="978"/>
    <cellStyle name="Normal 5 2 2 3 2 5 10" xfId="55524"/>
    <cellStyle name="Normal 5 2 2 3 2 5 2" xfId="3346"/>
    <cellStyle name="Normal 5 2 2 3 2 5 2 2" xfId="10461"/>
    <cellStyle name="Normal 5 2 2 3 2 5 2 2 2" xfId="28269"/>
    <cellStyle name="Normal 5 2 2 3 2 5 2 3" xfId="28268"/>
    <cellStyle name="Normal 5 2 2 3 2 5 2 4" xfId="36546"/>
    <cellStyle name="Normal 5 2 2 3 2 5 2 5" xfId="43661"/>
    <cellStyle name="Normal 5 2 2 3 2 5 2 6" xfId="50776"/>
    <cellStyle name="Normal 5 2 2 3 2 5 2 7" xfId="57891"/>
    <cellStyle name="Normal 5 2 2 3 2 5 3" xfId="5717"/>
    <cellStyle name="Normal 5 2 2 3 2 5 3 2" xfId="12832"/>
    <cellStyle name="Normal 5 2 2 3 2 5 3 2 2" xfId="28271"/>
    <cellStyle name="Normal 5 2 2 3 2 5 3 3" xfId="28270"/>
    <cellStyle name="Normal 5 2 2 3 2 5 3 4" xfId="38917"/>
    <cellStyle name="Normal 5 2 2 3 2 5 3 5" xfId="46032"/>
    <cellStyle name="Normal 5 2 2 3 2 5 3 6" xfId="53147"/>
    <cellStyle name="Normal 5 2 2 3 2 5 3 7" xfId="60262"/>
    <cellStyle name="Normal 5 2 2 3 2 5 4" xfId="8094"/>
    <cellStyle name="Normal 5 2 2 3 2 5 4 2" xfId="28272"/>
    <cellStyle name="Normal 5 2 2 3 2 5 5" xfId="15209"/>
    <cellStyle name="Normal 5 2 2 3 2 5 5 2" xfId="28273"/>
    <cellStyle name="Normal 5 2 2 3 2 5 6" xfId="28267"/>
    <cellStyle name="Normal 5 2 2 3 2 5 7" xfId="34178"/>
    <cellStyle name="Normal 5 2 2 3 2 5 8" xfId="41294"/>
    <cellStyle name="Normal 5 2 2 3 2 5 9" xfId="48409"/>
    <cellStyle name="Normal 5 2 2 3 2 6" xfId="1768"/>
    <cellStyle name="Normal 5 2 2 3 2 6 10" xfId="56313"/>
    <cellStyle name="Normal 5 2 2 3 2 6 2" xfId="4135"/>
    <cellStyle name="Normal 5 2 2 3 2 6 2 2" xfId="11250"/>
    <cellStyle name="Normal 5 2 2 3 2 6 2 2 2" xfId="28276"/>
    <cellStyle name="Normal 5 2 2 3 2 6 2 3" xfId="28275"/>
    <cellStyle name="Normal 5 2 2 3 2 6 2 4" xfId="37335"/>
    <cellStyle name="Normal 5 2 2 3 2 6 2 5" xfId="44450"/>
    <cellStyle name="Normal 5 2 2 3 2 6 2 6" xfId="51565"/>
    <cellStyle name="Normal 5 2 2 3 2 6 2 7" xfId="58680"/>
    <cellStyle name="Normal 5 2 2 3 2 6 3" xfId="6506"/>
    <cellStyle name="Normal 5 2 2 3 2 6 3 2" xfId="13621"/>
    <cellStyle name="Normal 5 2 2 3 2 6 3 2 2" xfId="28278"/>
    <cellStyle name="Normal 5 2 2 3 2 6 3 3" xfId="28277"/>
    <cellStyle name="Normal 5 2 2 3 2 6 3 4" xfId="39706"/>
    <cellStyle name="Normal 5 2 2 3 2 6 3 5" xfId="46821"/>
    <cellStyle name="Normal 5 2 2 3 2 6 3 6" xfId="53936"/>
    <cellStyle name="Normal 5 2 2 3 2 6 3 7" xfId="61051"/>
    <cellStyle name="Normal 5 2 2 3 2 6 4" xfId="8883"/>
    <cellStyle name="Normal 5 2 2 3 2 6 4 2" xfId="28279"/>
    <cellStyle name="Normal 5 2 2 3 2 6 5" xfId="15998"/>
    <cellStyle name="Normal 5 2 2 3 2 6 5 2" xfId="28280"/>
    <cellStyle name="Normal 5 2 2 3 2 6 6" xfId="28274"/>
    <cellStyle name="Normal 5 2 2 3 2 6 7" xfId="34967"/>
    <cellStyle name="Normal 5 2 2 3 2 6 8" xfId="42083"/>
    <cellStyle name="Normal 5 2 2 3 2 6 9" xfId="49198"/>
    <cellStyle name="Normal 5 2 2 3 2 7" xfId="2547"/>
    <cellStyle name="Normal 5 2 2 3 2 7 2" xfId="9662"/>
    <cellStyle name="Normal 5 2 2 3 2 7 2 2" xfId="28282"/>
    <cellStyle name="Normal 5 2 2 3 2 7 3" xfId="28281"/>
    <cellStyle name="Normal 5 2 2 3 2 7 4" xfId="35747"/>
    <cellStyle name="Normal 5 2 2 3 2 7 5" xfId="42862"/>
    <cellStyle name="Normal 5 2 2 3 2 7 6" xfId="49977"/>
    <cellStyle name="Normal 5 2 2 3 2 7 7" xfId="57092"/>
    <cellStyle name="Normal 5 2 2 3 2 8" xfId="4918"/>
    <cellStyle name="Normal 5 2 2 3 2 8 2" xfId="12033"/>
    <cellStyle name="Normal 5 2 2 3 2 8 2 2" xfId="28284"/>
    <cellStyle name="Normal 5 2 2 3 2 8 3" xfId="28283"/>
    <cellStyle name="Normal 5 2 2 3 2 8 4" xfId="38118"/>
    <cellStyle name="Normal 5 2 2 3 2 8 5" xfId="45233"/>
    <cellStyle name="Normal 5 2 2 3 2 8 6" xfId="52348"/>
    <cellStyle name="Normal 5 2 2 3 2 8 7" xfId="59463"/>
    <cellStyle name="Normal 5 2 2 3 2 9" xfId="7295"/>
    <cellStyle name="Normal 5 2 2 3 2 9 2" xfId="28285"/>
    <cellStyle name="Normal 5 2 2 3 3" xfId="294"/>
    <cellStyle name="Normal 5 2 2 3 3 10" xfId="40612"/>
    <cellStyle name="Normal 5 2 2 3 3 11" xfId="47727"/>
    <cellStyle name="Normal 5 2 2 3 3 12" xfId="54842"/>
    <cellStyle name="Normal 5 2 2 3 3 2" xfId="1095"/>
    <cellStyle name="Normal 5 2 2 3 3 2 10" xfId="55641"/>
    <cellStyle name="Normal 5 2 2 3 3 2 2" xfId="3463"/>
    <cellStyle name="Normal 5 2 2 3 3 2 2 2" xfId="10578"/>
    <cellStyle name="Normal 5 2 2 3 3 2 2 2 2" xfId="28289"/>
    <cellStyle name="Normal 5 2 2 3 3 2 2 3" xfId="28288"/>
    <cellStyle name="Normal 5 2 2 3 3 2 2 4" xfId="36663"/>
    <cellStyle name="Normal 5 2 2 3 3 2 2 5" xfId="43778"/>
    <cellStyle name="Normal 5 2 2 3 3 2 2 6" xfId="50893"/>
    <cellStyle name="Normal 5 2 2 3 3 2 2 7" xfId="58008"/>
    <cellStyle name="Normal 5 2 2 3 3 2 3" xfId="5834"/>
    <cellStyle name="Normal 5 2 2 3 3 2 3 2" xfId="12949"/>
    <cellStyle name="Normal 5 2 2 3 3 2 3 2 2" xfId="28291"/>
    <cellStyle name="Normal 5 2 2 3 3 2 3 3" xfId="28290"/>
    <cellStyle name="Normal 5 2 2 3 3 2 3 4" xfId="39034"/>
    <cellStyle name="Normal 5 2 2 3 3 2 3 5" xfId="46149"/>
    <cellStyle name="Normal 5 2 2 3 3 2 3 6" xfId="53264"/>
    <cellStyle name="Normal 5 2 2 3 3 2 3 7" xfId="60379"/>
    <cellStyle name="Normal 5 2 2 3 3 2 4" xfId="8211"/>
    <cellStyle name="Normal 5 2 2 3 3 2 4 2" xfId="28292"/>
    <cellStyle name="Normal 5 2 2 3 3 2 5" xfId="15326"/>
    <cellStyle name="Normal 5 2 2 3 3 2 5 2" xfId="28293"/>
    <cellStyle name="Normal 5 2 2 3 3 2 6" xfId="28287"/>
    <cellStyle name="Normal 5 2 2 3 3 2 7" xfId="34295"/>
    <cellStyle name="Normal 5 2 2 3 3 2 8" xfId="41411"/>
    <cellStyle name="Normal 5 2 2 3 3 2 9" xfId="48526"/>
    <cellStyle name="Normal 5 2 2 3 3 3" xfId="1885"/>
    <cellStyle name="Normal 5 2 2 3 3 3 10" xfId="56430"/>
    <cellStyle name="Normal 5 2 2 3 3 3 2" xfId="4252"/>
    <cellStyle name="Normal 5 2 2 3 3 3 2 2" xfId="11367"/>
    <cellStyle name="Normal 5 2 2 3 3 3 2 2 2" xfId="28296"/>
    <cellStyle name="Normal 5 2 2 3 3 3 2 3" xfId="28295"/>
    <cellStyle name="Normal 5 2 2 3 3 3 2 4" xfId="37452"/>
    <cellStyle name="Normal 5 2 2 3 3 3 2 5" xfId="44567"/>
    <cellStyle name="Normal 5 2 2 3 3 3 2 6" xfId="51682"/>
    <cellStyle name="Normal 5 2 2 3 3 3 2 7" xfId="58797"/>
    <cellStyle name="Normal 5 2 2 3 3 3 3" xfId="6623"/>
    <cellStyle name="Normal 5 2 2 3 3 3 3 2" xfId="13738"/>
    <cellStyle name="Normal 5 2 2 3 3 3 3 2 2" xfId="28298"/>
    <cellStyle name="Normal 5 2 2 3 3 3 3 3" xfId="28297"/>
    <cellStyle name="Normal 5 2 2 3 3 3 3 4" xfId="39823"/>
    <cellStyle name="Normal 5 2 2 3 3 3 3 5" xfId="46938"/>
    <cellStyle name="Normal 5 2 2 3 3 3 3 6" xfId="54053"/>
    <cellStyle name="Normal 5 2 2 3 3 3 3 7" xfId="61168"/>
    <cellStyle name="Normal 5 2 2 3 3 3 4" xfId="9000"/>
    <cellStyle name="Normal 5 2 2 3 3 3 4 2" xfId="28299"/>
    <cellStyle name="Normal 5 2 2 3 3 3 5" xfId="16115"/>
    <cellStyle name="Normal 5 2 2 3 3 3 5 2" xfId="28300"/>
    <cellStyle name="Normal 5 2 2 3 3 3 6" xfId="28294"/>
    <cellStyle name="Normal 5 2 2 3 3 3 7" xfId="35084"/>
    <cellStyle name="Normal 5 2 2 3 3 3 8" xfId="42200"/>
    <cellStyle name="Normal 5 2 2 3 3 3 9" xfId="49315"/>
    <cellStyle name="Normal 5 2 2 3 3 4" xfId="2664"/>
    <cellStyle name="Normal 5 2 2 3 3 4 2" xfId="9779"/>
    <cellStyle name="Normal 5 2 2 3 3 4 2 2" xfId="28302"/>
    <cellStyle name="Normal 5 2 2 3 3 4 3" xfId="28301"/>
    <cellStyle name="Normal 5 2 2 3 3 4 4" xfId="35864"/>
    <cellStyle name="Normal 5 2 2 3 3 4 5" xfId="42979"/>
    <cellStyle name="Normal 5 2 2 3 3 4 6" xfId="50094"/>
    <cellStyle name="Normal 5 2 2 3 3 4 7" xfId="57209"/>
    <cellStyle name="Normal 5 2 2 3 3 5" xfId="5035"/>
    <cellStyle name="Normal 5 2 2 3 3 5 2" xfId="12150"/>
    <cellStyle name="Normal 5 2 2 3 3 5 2 2" xfId="28304"/>
    <cellStyle name="Normal 5 2 2 3 3 5 3" xfId="28303"/>
    <cellStyle name="Normal 5 2 2 3 3 5 4" xfId="38235"/>
    <cellStyle name="Normal 5 2 2 3 3 5 5" xfId="45350"/>
    <cellStyle name="Normal 5 2 2 3 3 5 6" xfId="52465"/>
    <cellStyle name="Normal 5 2 2 3 3 5 7" xfId="59580"/>
    <cellStyle name="Normal 5 2 2 3 3 6" xfId="7412"/>
    <cellStyle name="Normal 5 2 2 3 3 6 2" xfId="28305"/>
    <cellStyle name="Normal 5 2 2 3 3 7" xfId="14527"/>
    <cellStyle name="Normal 5 2 2 3 3 7 2" xfId="28306"/>
    <cellStyle name="Normal 5 2 2 3 3 8" xfId="28286"/>
    <cellStyle name="Normal 5 2 2 3 3 9" xfId="33496"/>
    <cellStyle name="Normal 5 2 2 3 4" xfId="489"/>
    <cellStyle name="Normal 5 2 2 3 4 10" xfId="40807"/>
    <cellStyle name="Normal 5 2 2 3 4 11" xfId="47922"/>
    <cellStyle name="Normal 5 2 2 3 4 12" xfId="55037"/>
    <cellStyle name="Normal 5 2 2 3 4 2" xfId="1290"/>
    <cellStyle name="Normal 5 2 2 3 4 2 10" xfId="55836"/>
    <cellStyle name="Normal 5 2 2 3 4 2 2" xfId="3658"/>
    <cellStyle name="Normal 5 2 2 3 4 2 2 2" xfId="10773"/>
    <cellStyle name="Normal 5 2 2 3 4 2 2 2 2" xfId="28310"/>
    <cellStyle name="Normal 5 2 2 3 4 2 2 3" xfId="28309"/>
    <cellStyle name="Normal 5 2 2 3 4 2 2 4" xfId="36858"/>
    <cellStyle name="Normal 5 2 2 3 4 2 2 5" xfId="43973"/>
    <cellStyle name="Normal 5 2 2 3 4 2 2 6" xfId="51088"/>
    <cellStyle name="Normal 5 2 2 3 4 2 2 7" xfId="58203"/>
    <cellStyle name="Normal 5 2 2 3 4 2 3" xfId="6029"/>
    <cellStyle name="Normal 5 2 2 3 4 2 3 2" xfId="13144"/>
    <cellStyle name="Normal 5 2 2 3 4 2 3 2 2" xfId="28312"/>
    <cellStyle name="Normal 5 2 2 3 4 2 3 3" xfId="28311"/>
    <cellStyle name="Normal 5 2 2 3 4 2 3 4" xfId="39229"/>
    <cellStyle name="Normal 5 2 2 3 4 2 3 5" xfId="46344"/>
    <cellStyle name="Normal 5 2 2 3 4 2 3 6" xfId="53459"/>
    <cellStyle name="Normal 5 2 2 3 4 2 3 7" xfId="60574"/>
    <cellStyle name="Normal 5 2 2 3 4 2 4" xfId="8406"/>
    <cellStyle name="Normal 5 2 2 3 4 2 4 2" xfId="28313"/>
    <cellStyle name="Normal 5 2 2 3 4 2 5" xfId="15521"/>
    <cellStyle name="Normal 5 2 2 3 4 2 5 2" xfId="28314"/>
    <cellStyle name="Normal 5 2 2 3 4 2 6" xfId="28308"/>
    <cellStyle name="Normal 5 2 2 3 4 2 7" xfId="34490"/>
    <cellStyle name="Normal 5 2 2 3 4 2 8" xfId="41606"/>
    <cellStyle name="Normal 5 2 2 3 4 2 9" xfId="48721"/>
    <cellStyle name="Normal 5 2 2 3 4 3" xfId="2080"/>
    <cellStyle name="Normal 5 2 2 3 4 3 10" xfId="56625"/>
    <cellStyle name="Normal 5 2 2 3 4 3 2" xfId="4447"/>
    <cellStyle name="Normal 5 2 2 3 4 3 2 2" xfId="11562"/>
    <cellStyle name="Normal 5 2 2 3 4 3 2 2 2" xfId="28317"/>
    <cellStyle name="Normal 5 2 2 3 4 3 2 3" xfId="28316"/>
    <cellStyle name="Normal 5 2 2 3 4 3 2 4" xfId="37647"/>
    <cellStyle name="Normal 5 2 2 3 4 3 2 5" xfId="44762"/>
    <cellStyle name="Normal 5 2 2 3 4 3 2 6" xfId="51877"/>
    <cellStyle name="Normal 5 2 2 3 4 3 2 7" xfId="58992"/>
    <cellStyle name="Normal 5 2 2 3 4 3 3" xfId="6818"/>
    <cellStyle name="Normal 5 2 2 3 4 3 3 2" xfId="13933"/>
    <cellStyle name="Normal 5 2 2 3 4 3 3 2 2" xfId="28319"/>
    <cellStyle name="Normal 5 2 2 3 4 3 3 3" xfId="28318"/>
    <cellStyle name="Normal 5 2 2 3 4 3 3 4" xfId="40018"/>
    <cellStyle name="Normal 5 2 2 3 4 3 3 5" xfId="47133"/>
    <cellStyle name="Normal 5 2 2 3 4 3 3 6" xfId="54248"/>
    <cellStyle name="Normal 5 2 2 3 4 3 3 7" xfId="61363"/>
    <cellStyle name="Normal 5 2 2 3 4 3 4" xfId="9195"/>
    <cellStyle name="Normal 5 2 2 3 4 3 4 2" xfId="28320"/>
    <cellStyle name="Normal 5 2 2 3 4 3 5" xfId="16310"/>
    <cellStyle name="Normal 5 2 2 3 4 3 5 2" xfId="28321"/>
    <cellStyle name="Normal 5 2 2 3 4 3 6" xfId="28315"/>
    <cellStyle name="Normal 5 2 2 3 4 3 7" xfId="35279"/>
    <cellStyle name="Normal 5 2 2 3 4 3 8" xfId="42395"/>
    <cellStyle name="Normal 5 2 2 3 4 3 9" xfId="49510"/>
    <cellStyle name="Normal 5 2 2 3 4 4" xfId="2859"/>
    <cellStyle name="Normal 5 2 2 3 4 4 2" xfId="9974"/>
    <cellStyle name="Normal 5 2 2 3 4 4 2 2" xfId="28323"/>
    <cellStyle name="Normal 5 2 2 3 4 4 3" xfId="28322"/>
    <cellStyle name="Normal 5 2 2 3 4 4 4" xfId="36059"/>
    <cellStyle name="Normal 5 2 2 3 4 4 5" xfId="43174"/>
    <cellStyle name="Normal 5 2 2 3 4 4 6" xfId="50289"/>
    <cellStyle name="Normal 5 2 2 3 4 4 7" xfId="57404"/>
    <cellStyle name="Normal 5 2 2 3 4 5" xfId="5230"/>
    <cellStyle name="Normal 5 2 2 3 4 5 2" xfId="12345"/>
    <cellStyle name="Normal 5 2 2 3 4 5 2 2" xfId="28325"/>
    <cellStyle name="Normal 5 2 2 3 4 5 3" xfId="28324"/>
    <cellStyle name="Normal 5 2 2 3 4 5 4" xfId="38430"/>
    <cellStyle name="Normal 5 2 2 3 4 5 5" xfId="45545"/>
    <cellStyle name="Normal 5 2 2 3 4 5 6" xfId="52660"/>
    <cellStyle name="Normal 5 2 2 3 4 5 7" xfId="59775"/>
    <cellStyle name="Normal 5 2 2 3 4 6" xfId="7607"/>
    <cellStyle name="Normal 5 2 2 3 4 6 2" xfId="28326"/>
    <cellStyle name="Normal 5 2 2 3 4 7" xfId="14722"/>
    <cellStyle name="Normal 5 2 2 3 4 7 2" xfId="28327"/>
    <cellStyle name="Normal 5 2 2 3 4 8" xfId="28307"/>
    <cellStyle name="Normal 5 2 2 3 4 9" xfId="33691"/>
    <cellStyle name="Normal 5 2 2 3 5" xfId="737"/>
    <cellStyle name="Normal 5 2 2 3 5 10" xfId="41055"/>
    <cellStyle name="Normal 5 2 2 3 5 11" xfId="48170"/>
    <cellStyle name="Normal 5 2 2 3 5 12" xfId="55285"/>
    <cellStyle name="Normal 5 2 2 3 5 2" xfId="1538"/>
    <cellStyle name="Normal 5 2 2 3 5 2 10" xfId="56084"/>
    <cellStyle name="Normal 5 2 2 3 5 2 2" xfId="3906"/>
    <cellStyle name="Normal 5 2 2 3 5 2 2 2" xfId="11021"/>
    <cellStyle name="Normal 5 2 2 3 5 2 2 2 2" xfId="28331"/>
    <cellStyle name="Normal 5 2 2 3 5 2 2 3" xfId="28330"/>
    <cellStyle name="Normal 5 2 2 3 5 2 2 4" xfId="37106"/>
    <cellStyle name="Normal 5 2 2 3 5 2 2 5" xfId="44221"/>
    <cellStyle name="Normal 5 2 2 3 5 2 2 6" xfId="51336"/>
    <cellStyle name="Normal 5 2 2 3 5 2 2 7" xfId="58451"/>
    <cellStyle name="Normal 5 2 2 3 5 2 3" xfId="6277"/>
    <cellStyle name="Normal 5 2 2 3 5 2 3 2" xfId="13392"/>
    <cellStyle name="Normal 5 2 2 3 5 2 3 2 2" xfId="28333"/>
    <cellStyle name="Normal 5 2 2 3 5 2 3 3" xfId="28332"/>
    <cellStyle name="Normal 5 2 2 3 5 2 3 4" xfId="39477"/>
    <cellStyle name="Normal 5 2 2 3 5 2 3 5" xfId="46592"/>
    <cellStyle name="Normal 5 2 2 3 5 2 3 6" xfId="53707"/>
    <cellStyle name="Normal 5 2 2 3 5 2 3 7" xfId="60822"/>
    <cellStyle name="Normal 5 2 2 3 5 2 4" xfId="8654"/>
    <cellStyle name="Normal 5 2 2 3 5 2 4 2" xfId="28334"/>
    <cellStyle name="Normal 5 2 2 3 5 2 5" xfId="15769"/>
    <cellStyle name="Normal 5 2 2 3 5 2 5 2" xfId="28335"/>
    <cellStyle name="Normal 5 2 2 3 5 2 6" xfId="28329"/>
    <cellStyle name="Normal 5 2 2 3 5 2 7" xfId="34738"/>
    <cellStyle name="Normal 5 2 2 3 5 2 8" xfId="41854"/>
    <cellStyle name="Normal 5 2 2 3 5 2 9" xfId="48969"/>
    <cellStyle name="Normal 5 2 2 3 5 3" xfId="2328"/>
    <cellStyle name="Normal 5 2 2 3 5 3 10" xfId="56873"/>
    <cellStyle name="Normal 5 2 2 3 5 3 2" xfId="4695"/>
    <cellStyle name="Normal 5 2 2 3 5 3 2 2" xfId="11810"/>
    <cellStyle name="Normal 5 2 2 3 5 3 2 2 2" xfId="28338"/>
    <cellStyle name="Normal 5 2 2 3 5 3 2 3" xfId="28337"/>
    <cellStyle name="Normal 5 2 2 3 5 3 2 4" xfId="37895"/>
    <cellStyle name="Normal 5 2 2 3 5 3 2 5" xfId="45010"/>
    <cellStyle name="Normal 5 2 2 3 5 3 2 6" xfId="52125"/>
    <cellStyle name="Normal 5 2 2 3 5 3 2 7" xfId="59240"/>
    <cellStyle name="Normal 5 2 2 3 5 3 3" xfId="7066"/>
    <cellStyle name="Normal 5 2 2 3 5 3 3 2" xfId="14181"/>
    <cellStyle name="Normal 5 2 2 3 5 3 3 2 2" xfId="28340"/>
    <cellStyle name="Normal 5 2 2 3 5 3 3 3" xfId="28339"/>
    <cellStyle name="Normal 5 2 2 3 5 3 3 4" xfId="40266"/>
    <cellStyle name="Normal 5 2 2 3 5 3 3 5" xfId="47381"/>
    <cellStyle name="Normal 5 2 2 3 5 3 3 6" xfId="54496"/>
    <cellStyle name="Normal 5 2 2 3 5 3 3 7" xfId="61611"/>
    <cellStyle name="Normal 5 2 2 3 5 3 4" xfId="9443"/>
    <cellStyle name="Normal 5 2 2 3 5 3 4 2" xfId="28341"/>
    <cellStyle name="Normal 5 2 2 3 5 3 5" xfId="16558"/>
    <cellStyle name="Normal 5 2 2 3 5 3 5 2" xfId="28342"/>
    <cellStyle name="Normal 5 2 2 3 5 3 6" xfId="28336"/>
    <cellStyle name="Normal 5 2 2 3 5 3 7" xfId="35527"/>
    <cellStyle name="Normal 5 2 2 3 5 3 8" xfId="42643"/>
    <cellStyle name="Normal 5 2 2 3 5 3 9" xfId="49758"/>
    <cellStyle name="Normal 5 2 2 3 5 4" xfId="3107"/>
    <cellStyle name="Normal 5 2 2 3 5 4 2" xfId="10222"/>
    <cellStyle name="Normal 5 2 2 3 5 4 2 2" xfId="28344"/>
    <cellStyle name="Normal 5 2 2 3 5 4 3" xfId="28343"/>
    <cellStyle name="Normal 5 2 2 3 5 4 4" xfId="36307"/>
    <cellStyle name="Normal 5 2 2 3 5 4 5" xfId="43422"/>
    <cellStyle name="Normal 5 2 2 3 5 4 6" xfId="50537"/>
    <cellStyle name="Normal 5 2 2 3 5 4 7" xfId="57652"/>
    <cellStyle name="Normal 5 2 2 3 5 5" xfId="5478"/>
    <cellStyle name="Normal 5 2 2 3 5 5 2" xfId="12593"/>
    <cellStyle name="Normal 5 2 2 3 5 5 2 2" xfId="28346"/>
    <cellStyle name="Normal 5 2 2 3 5 5 3" xfId="28345"/>
    <cellStyle name="Normal 5 2 2 3 5 5 4" xfId="38678"/>
    <cellStyle name="Normal 5 2 2 3 5 5 5" xfId="45793"/>
    <cellStyle name="Normal 5 2 2 3 5 5 6" xfId="52908"/>
    <cellStyle name="Normal 5 2 2 3 5 5 7" xfId="60023"/>
    <cellStyle name="Normal 5 2 2 3 5 6" xfId="7855"/>
    <cellStyle name="Normal 5 2 2 3 5 6 2" xfId="28347"/>
    <cellStyle name="Normal 5 2 2 3 5 7" xfId="14970"/>
    <cellStyle name="Normal 5 2 2 3 5 7 2" xfId="28348"/>
    <cellStyle name="Normal 5 2 2 3 5 8" xfId="28328"/>
    <cellStyle name="Normal 5 2 2 3 5 9" xfId="33939"/>
    <cellStyle name="Normal 5 2 2 3 6" xfId="900"/>
    <cellStyle name="Normal 5 2 2 3 6 10" xfId="55446"/>
    <cellStyle name="Normal 5 2 2 3 6 2" xfId="3268"/>
    <cellStyle name="Normal 5 2 2 3 6 2 2" xfId="10383"/>
    <cellStyle name="Normal 5 2 2 3 6 2 2 2" xfId="28351"/>
    <cellStyle name="Normal 5 2 2 3 6 2 3" xfId="28350"/>
    <cellStyle name="Normal 5 2 2 3 6 2 4" xfId="36468"/>
    <cellStyle name="Normal 5 2 2 3 6 2 5" xfId="43583"/>
    <cellStyle name="Normal 5 2 2 3 6 2 6" xfId="50698"/>
    <cellStyle name="Normal 5 2 2 3 6 2 7" xfId="57813"/>
    <cellStyle name="Normal 5 2 2 3 6 3" xfId="5639"/>
    <cellStyle name="Normal 5 2 2 3 6 3 2" xfId="12754"/>
    <cellStyle name="Normal 5 2 2 3 6 3 2 2" xfId="28353"/>
    <cellStyle name="Normal 5 2 2 3 6 3 3" xfId="28352"/>
    <cellStyle name="Normal 5 2 2 3 6 3 4" xfId="38839"/>
    <cellStyle name="Normal 5 2 2 3 6 3 5" xfId="45954"/>
    <cellStyle name="Normal 5 2 2 3 6 3 6" xfId="53069"/>
    <cellStyle name="Normal 5 2 2 3 6 3 7" xfId="60184"/>
    <cellStyle name="Normal 5 2 2 3 6 4" xfId="8016"/>
    <cellStyle name="Normal 5 2 2 3 6 4 2" xfId="28354"/>
    <cellStyle name="Normal 5 2 2 3 6 5" xfId="15131"/>
    <cellStyle name="Normal 5 2 2 3 6 5 2" xfId="28355"/>
    <cellStyle name="Normal 5 2 2 3 6 6" xfId="28349"/>
    <cellStyle name="Normal 5 2 2 3 6 7" xfId="34100"/>
    <cellStyle name="Normal 5 2 2 3 6 8" xfId="41216"/>
    <cellStyle name="Normal 5 2 2 3 6 9" xfId="48331"/>
    <cellStyle name="Normal 5 2 2 3 7" xfId="1690"/>
    <cellStyle name="Normal 5 2 2 3 7 10" xfId="56235"/>
    <cellStyle name="Normal 5 2 2 3 7 2" xfId="4057"/>
    <cellStyle name="Normal 5 2 2 3 7 2 2" xfId="11172"/>
    <cellStyle name="Normal 5 2 2 3 7 2 2 2" xfId="28358"/>
    <cellStyle name="Normal 5 2 2 3 7 2 3" xfId="28357"/>
    <cellStyle name="Normal 5 2 2 3 7 2 4" xfId="37257"/>
    <cellStyle name="Normal 5 2 2 3 7 2 5" xfId="44372"/>
    <cellStyle name="Normal 5 2 2 3 7 2 6" xfId="51487"/>
    <cellStyle name="Normal 5 2 2 3 7 2 7" xfId="58602"/>
    <cellStyle name="Normal 5 2 2 3 7 3" xfId="6428"/>
    <cellStyle name="Normal 5 2 2 3 7 3 2" xfId="13543"/>
    <cellStyle name="Normal 5 2 2 3 7 3 2 2" xfId="28360"/>
    <cellStyle name="Normal 5 2 2 3 7 3 3" xfId="28359"/>
    <cellStyle name="Normal 5 2 2 3 7 3 4" xfId="39628"/>
    <cellStyle name="Normal 5 2 2 3 7 3 5" xfId="46743"/>
    <cellStyle name="Normal 5 2 2 3 7 3 6" xfId="53858"/>
    <cellStyle name="Normal 5 2 2 3 7 3 7" xfId="60973"/>
    <cellStyle name="Normal 5 2 2 3 7 4" xfId="8805"/>
    <cellStyle name="Normal 5 2 2 3 7 4 2" xfId="28361"/>
    <cellStyle name="Normal 5 2 2 3 7 5" xfId="15920"/>
    <cellStyle name="Normal 5 2 2 3 7 5 2" xfId="28362"/>
    <cellStyle name="Normal 5 2 2 3 7 6" xfId="28356"/>
    <cellStyle name="Normal 5 2 2 3 7 7" xfId="34889"/>
    <cellStyle name="Normal 5 2 2 3 7 8" xfId="42005"/>
    <cellStyle name="Normal 5 2 2 3 7 9" xfId="49120"/>
    <cellStyle name="Normal 5 2 2 3 8" xfId="2469"/>
    <cellStyle name="Normal 5 2 2 3 8 2" xfId="9584"/>
    <cellStyle name="Normal 5 2 2 3 8 2 2" xfId="28364"/>
    <cellStyle name="Normal 5 2 2 3 8 3" xfId="28363"/>
    <cellStyle name="Normal 5 2 2 3 8 4" xfId="35669"/>
    <cellStyle name="Normal 5 2 2 3 8 5" xfId="42784"/>
    <cellStyle name="Normal 5 2 2 3 8 6" xfId="49899"/>
    <cellStyle name="Normal 5 2 2 3 8 7" xfId="57014"/>
    <cellStyle name="Normal 5 2 2 3 9" xfId="4840"/>
    <cellStyle name="Normal 5 2 2 3 9 2" xfId="11955"/>
    <cellStyle name="Normal 5 2 2 3 9 2 2" xfId="28366"/>
    <cellStyle name="Normal 5 2 2 3 9 3" xfId="28365"/>
    <cellStyle name="Normal 5 2 2 3 9 4" xfId="38040"/>
    <cellStyle name="Normal 5 2 2 3 9 5" xfId="45155"/>
    <cellStyle name="Normal 5 2 2 3 9 6" xfId="52270"/>
    <cellStyle name="Normal 5 2 2 3 9 7" xfId="59385"/>
    <cellStyle name="Normal 5 2 2 4" xfId="198"/>
    <cellStyle name="Normal 5 2 2 4 10" xfId="14435"/>
    <cellStyle name="Normal 5 2 2 4 10 2" xfId="28368"/>
    <cellStyle name="Normal 5 2 2 4 11" xfId="28367"/>
    <cellStyle name="Normal 5 2 2 4 12" xfId="33404"/>
    <cellStyle name="Normal 5 2 2 4 13" xfId="40520"/>
    <cellStyle name="Normal 5 2 2 4 14" xfId="47635"/>
    <cellStyle name="Normal 5 2 2 4 15" xfId="54750"/>
    <cellStyle name="Normal 5 2 2 4 2" xfId="397"/>
    <cellStyle name="Normal 5 2 2 4 2 10" xfId="40715"/>
    <cellStyle name="Normal 5 2 2 4 2 11" xfId="47830"/>
    <cellStyle name="Normal 5 2 2 4 2 12" xfId="54945"/>
    <cellStyle name="Normal 5 2 2 4 2 2" xfId="1198"/>
    <cellStyle name="Normal 5 2 2 4 2 2 10" xfId="55744"/>
    <cellStyle name="Normal 5 2 2 4 2 2 2" xfId="3566"/>
    <cellStyle name="Normal 5 2 2 4 2 2 2 2" xfId="10681"/>
    <cellStyle name="Normal 5 2 2 4 2 2 2 2 2" xfId="28372"/>
    <cellStyle name="Normal 5 2 2 4 2 2 2 3" xfId="28371"/>
    <cellStyle name="Normal 5 2 2 4 2 2 2 4" xfId="36766"/>
    <cellStyle name="Normal 5 2 2 4 2 2 2 5" xfId="43881"/>
    <cellStyle name="Normal 5 2 2 4 2 2 2 6" xfId="50996"/>
    <cellStyle name="Normal 5 2 2 4 2 2 2 7" xfId="58111"/>
    <cellStyle name="Normal 5 2 2 4 2 2 3" xfId="5937"/>
    <cellStyle name="Normal 5 2 2 4 2 2 3 2" xfId="13052"/>
    <cellStyle name="Normal 5 2 2 4 2 2 3 2 2" xfId="28374"/>
    <cellStyle name="Normal 5 2 2 4 2 2 3 3" xfId="28373"/>
    <cellStyle name="Normal 5 2 2 4 2 2 3 4" xfId="39137"/>
    <cellStyle name="Normal 5 2 2 4 2 2 3 5" xfId="46252"/>
    <cellStyle name="Normal 5 2 2 4 2 2 3 6" xfId="53367"/>
    <cellStyle name="Normal 5 2 2 4 2 2 3 7" xfId="60482"/>
    <cellStyle name="Normal 5 2 2 4 2 2 4" xfId="8314"/>
    <cellStyle name="Normal 5 2 2 4 2 2 4 2" xfId="28375"/>
    <cellStyle name="Normal 5 2 2 4 2 2 5" xfId="15429"/>
    <cellStyle name="Normal 5 2 2 4 2 2 5 2" xfId="28376"/>
    <cellStyle name="Normal 5 2 2 4 2 2 6" xfId="28370"/>
    <cellStyle name="Normal 5 2 2 4 2 2 7" xfId="34398"/>
    <cellStyle name="Normal 5 2 2 4 2 2 8" xfId="41514"/>
    <cellStyle name="Normal 5 2 2 4 2 2 9" xfId="48629"/>
    <cellStyle name="Normal 5 2 2 4 2 3" xfId="1988"/>
    <cellStyle name="Normal 5 2 2 4 2 3 10" xfId="56533"/>
    <cellStyle name="Normal 5 2 2 4 2 3 2" xfId="4355"/>
    <cellStyle name="Normal 5 2 2 4 2 3 2 2" xfId="11470"/>
    <cellStyle name="Normal 5 2 2 4 2 3 2 2 2" xfId="28379"/>
    <cellStyle name="Normal 5 2 2 4 2 3 2 3" xfId="28378"/>
    <cellStyle name="Normal 5 2 2 4 2 3 2 4" xfId="37555"/>
    <cellStyle name="Normal 5 2 2 4 2 3 2 5" xfId="44670"/>
    <cellStyle name="Normal 5 2 2 4 2 3 2 6" xfId="51785"/>
    <cellStyle name="Normal 5 2 2 4 2 3 2 7" xfId="58900"/>
    <cellStyle name="Normal 5 2 2 4 2 3 3" xfId="6726"/>
    <cellStyle name="Normal 5 2 2 4 2 3 3 2" xfId="13841"/>
    <cellStyle name="Normal 5 2 2 4 2 3 3 2 2" xfId="28381"/>
    <cellStyle name="Normal 5 2 2 4 2 3 3 3" xfId="28380"/>
    <cellStyle name="Normal 5 2 2 4 2 3 3 4" xfId="39926"/>
    <cellStyle name="Normal 5 2 2 4 2 3 3 5" xfId="47041"/>
    <cellStyle name="Normal 5 2 2 4 2 3 3 6" xfId="54156"/>
    <cellStyle name="Normal 5 2 2 4 2 3 3 7" xfId="61271"/>
    <cellStyle name="Normal 5 2 2 4 2 3 4" xfId="9103"/>
    <cellStyle name="Normal 5 2 2 4 2 3 4 2" xfId="28382"/>
    <cellStyle name="Normal 5 2 2 4 2 3 5" xfId="16218"/>
    <cellStyle name="Normal 5 2 2 4 2 3 5 2" xfId="28383"/>
    <cellStyle name="Normal 5 2 2 4 2 3 6" xfId="28377"/>
    <cellStyle name="Normal 5 2 2 4 2 3 7" xfId="35187"/>
    <cellStyle name="Normal 5 2 2 4 2 3 8" xfId="42303"/>
    <cellStyle name="Normal 5 2 2 4 2 3 9" xfId="49418"/>
    <cellStyle name="Normal 5 2 2 4 2 4" xfId="2767"/>
    <cellStyle name="Normal 5 2 2 4 2 4 2" xfId="9882"/>
    <cellStyle name="Normal 5 2 2 4 2 4 2 2" xfId="28385"/>
    <cellStyle name="Normal 5 2 2 4 2 4 3" xfId="28384"/>
    <cellStyle name="Normal 5 2 2 4 2 4 4" xfId="35967"/>
    <cellStyle name="Normal 5 2 2 4 2 4 5" xfId="43082"/>
    <cellStyle name="Normal 5 2 2 4 2 4 6" xfId="50197"/>
    <cellStyle name="Normal 5 2 2 4 2 4 7" xfId="57312"/>
    <cellStyle name="Normal 5 2 2 4 2 5" xfId="5138"/>
    <cellStyle name="Normal 5 2 2 4 2 5 2" xfId="12253"/>
    <cellStyle name="Normal 5 2 2 4 2 5 2 2" xfId="28387"/>
    <cellStyle name="Normal 5 2 2 4 2 5 3" xfId="28386"/>
    <cellStyle name="Normal 5 2 2 4 2 5 4" xfId="38338"/>
    <cellStyle name="Normal 5 2 2 4 2 5 5" xfId="45453"/>
    <cellStyle name="Normal 5 2 2 4 2 5 6" xfId="52568"/>
    <cellStyle name="Normal 5 2 2 4 2 5 7" xfId="59683"/>
    <cellStyle name="Normal 5 2 2 4 2 6" xfId="7515"/>
    <cellStyle name="Normal 5 2 2 4 2 6 2" xfId="28388"/>
    <cellStyle name="Normal 5 2 2 4 2 7" xfId="14630"/>
    <cellStyle name="Normal 5 2 2 4 2 7 2" xfId="28389"/>
    <cellStyle name="Normal 5 2 2 4 2 8" xfId="28369"/>
    <cellStyle name="Normal 5 2 2 4 2 9" xfId="33599"/>
    <cellStyle name="Normal 5 2 2 4 3" xfId="592"/>
    <cellStyle name="Normal 5 2 2 4 3 10" xfId="40910"/>
    <cellStyle name="Normal 5 2 2 4 3 11" xfId="48025"/>
    <cellStyle name="Normal 5 2 2 4 3 12" xfId="55140"/>
    <cellStyle name="Normal 5 2 2 4 3 2" xfId="1393"/>
    <cellStyle name="Normal 5 2 2 4 3 2 10" xfId="55939"/>
    <cellStyle name="Normal 5 2 2 4 3 2 2" xfId="3761"/>
    <cellStyle name="Normal 5 2 2 4 3 2 2 2" xfId="10876"/>
    <cellStyle name="Normal 5 2 2 4 3 2 2 2 2" xfId="28393"/>
    <cellStyle name="Normal 5 2 2 4 3 2 2 3" xfId="28392"/>
    <cellStyle name="Normal 5 2 2 4 3 2 2 4" xfId="36961"/>
    <cellStyle name="Normal 5 2 2 4 3 2 2 5" xfId="44076"/>
    <cellStyle name="Normal 5 2 2 4 3 2 2 6" xfId="51191"/>
    <cellStyle name="Normal 5 2 2 4 3 2 2 7" xfId="58306"/>
    <cellStyle name="Normal 5 2 2 4 3 2 3" xfId="6132"/>
    <cellStyle name="Normal 5 2 2 4 3 2 3 2" xfId="13247"/>
    <cellStyle name="Normal 5 2 2 4 3 2 3 2 2" xfId="28395"/>
    <cellStyle name="Normal 5 2 2 4 3 2 3 3" xfId="28394"/>
    <cellStyle name="Normal 5 2 2 4 3 2 3 4" xfId="39332"/>
    <cellStyle name="Normal 5 2 2 4 3 2 3 5" xfId="46447"/>
    <cellStyle name="Normal 5 2 2 4 3 2 3 6" xfId="53562"/>
    <cellStyle name="Normal 5 2 2 4 3 2 3 7" xfId="60677"/>
    <cellStyle name="Normal 5 2 2 4 3 2 4" xfId="8509"/>
    <cellStyle name="Normal 5 2 2 4 3 2 4 2" xfId="28396"/>
    <cellStyle name="Normal 5 2 2 4 3 2 5" xfId="15624"/>
    <cellStyle name="Normal 5 2 2 4 3 2 5 2" xfId="28397"/>
    <cellStyle name="Normal 5 2 2 4 3 2 6" xfId="28391"/>
    <cellStyle name="Normal 5 2 2 4 3 2 7" xfId="34593"/>
    <cellStyle name="Normal 5 2 2 4 3 2 8" xfId="41709"/>
    <cellStyle name="Normal 5 2 2 4 3 2 9" xfId="48824"/>
    <cellStyle name="Normal 5 2 2 4 3 3" xfId="2183"/>
    <cellStyle name="Normal 5 2 2 4 3 3 10" xfId="56728"/>
    <cellStyle name="Normal 5 2 2 4 3 3 2" xfId="4550"/>
    <cellStyle name="Normal 5 2 2 4 3 3 2 2" xfId="11665"/>
    <cellStyle name="Normal 5 2 2 4 3 3 2 2 2" xfId="28400"/>
    <cellStyle name="Normal 5 2 2 4 3 3 2 3" xfId="28399"/>
    <cellStyle name="Normal 5 2 2 4 3 3 2 4" xfId="37750"/>
    <cellStyle name="Normal 5 2 2 4 3 3 2 5" xfId="44865"/>
    <cellStyle name="Normal 5 2 2 4 3 3 2 6" xfId="51980"/>
    <cellStyle name="Normal 5 2 2 4 3 3 2 7" xfId="59095"/>
    <cellStyle name="Normal 5 2 2 4 3 3 3" xfId="6921"/>
    <cellStyle name="Normal 5 2 2 4 3 3 3 2" xfId="14036"/>
    <cellStyle name="Normal 5 2 2 4 3 3 3 2 2" xfId="28402"/>
    <cellStyle name="Normal 5 2 2 4 3 3 3 3" xfId="28401"/>
    <cellStyle name="Normal 5 2 2 4 3 3 3 4" xfId="40121"/>
    <cellStyle name="Normal 5 2 2 4 3 3 3 5" xfId="47236"/>
    <cellStyle name="Normal 5 2 2 4 3 3 3 6" xfId="54351"/>
    <cellStyle name="Normal 5 2 2 4 3 3 3 7" xfId="61466"/>
    <cellStyle name="Normal 5 2 2 4 3 3 4" xfId="9298"/>
    <cellStyle name="Normal 5 2 2 4 3 3 4 2" xfId="28403"/>
    <cellStyle name="Normal 5 2 2 4 3 3 5" xfId="16413"/>
    <cellStyle name="Normal 5 2 2 4 3 3 5 2" xfId="28404"/>
    <cellStyle name="Normal 5 2 2 4 3 3 6" xfId="28398"/>
    <cellStyle name="Normal 5 2 2 4 3 3 7" xfId="35382"/>
    <cellStyle name="Normal 5 2 2 4 3 3 8" xfId="42498"/>
    <cellStyle name="Normal 5 2 2 4 3 3 9" xfId="49613"/>
    <cellStyle name="Normal 5 2 2 4 3 4" xfId="2962"/>
    <cellStyle name="Normal 5 2 2 4 3 4 2" xfId="10077"/>
    <cellStyle name="Normal 5 2 2 4 3 4 2 2" xfId="28406"/>
    <cellStyle name="Normal 5 2 2 4 3 4 3" xfId="28405"/>
    <cellStyle name="Normal 5 2 2 4 3 4 4" xfId="36162"/>
    <cellStyle name="Normal 5 2 2 4 3 4 5" xfId="43277"/>
    <cellStyle name="Normal 5 2 2 4 3 4 6" xfId="50392"/>
    <cellStyle name="Normal 5 2 2 4 3 4 7" xfId="57507"/>
    <cellStyle name="Normal 5 2 2 4 3 5" xfId="5333"/>
    <cellStyle name="Normal 5 2 2 4 3 5 2" xfId="12448"/>
    <cellStyle name="Normal 5 2 2 4 3 5 2 2" xfId="28408"/>
    <cellStyle name="Normal 5 2 2 4 3 5 3" xfId="28407"/>
    <cellStyle name="Normal 5 2 2 4 3 5 4" xfId="38533"/>
    <cellStyle name="Normal 5 2 2 4 3 5 5" xfId="45648"/>
    <cellStyle name="Normal 5 2 2 4 3 5 6" xfId="52763"/>
    <cellStyle name="Normal 5 2 2 4 3 5 7" xfId="59878"/>
    <cellStyle name="Normal 5 2 2 4 3 6" xfId="7710"/>
    <cellStyle name="Normal 5 2 2 4 3 6 2" xfId="28409"/>
    <cellStyle name="Normal 5 2 2 4 3 7" xfId="14825"/>
    <cellStyle name="Normal 5 2 2 4 3 7 2" xfId="28410"/>
    <cellStyle name="Normal 5 2 2 4 3 8" xfId="28390"/>
    <cellStyle name="Normal 5 2 2 4 3 9" xfId="33794"/>
    <cellStyle name="Normal 5 2 2 4 4" xfId="739"/>
    <cellStyle name="Normal 5 2 2 4 4 10" xfId="41057"/>
    <cellStyle name="Normal 5 2 2 4 4 11" xfId="48172"/>
    <cellStyle name="Normal 5 2 2 4 4 12" xfId="55287"/>
    <cellStyle name="Normal 5 2 2 4 4 2" xfId="1540"/>
    <cellStyle name="Normal 5 2 2 4 4 2 10" xfId="56086"/>
    <cellStyle name="Normal 5 2 2 4 4 2 2" xfId="3908"/>
    <cellStyle name="Normal 5 2 2 4 4 2 2 2" xfId="11023"/>
    <cellStyle name="Normal 5 2 2 4 4 2 2 2 2" xfId="28414"/>
    <cellStyle name="Normal 5 2 2 4 4 2 2 3" xfId="28413"/>
    <cellStyle name="Normal 5 2 2 4 4 2 2 4" xfId="37108"/>
    <cellStyle name="Normal 5 2 2 4 4 2 2 5" xfId="44223"/>
    <cellStyle name="Normal 5 2 2 4 4 2 2 6" xfId="51338"/>
    <cellStyle name="Normal 5 2 2 4 4 2 2 7" xfId="58453"/>
    <cellStyle name="Normal 5 2 2 4 4 2 3" xfId="6279"/>
    <cellStyle name="Normal 5 2 2 4 4 2 3 2" xfId="13394"/>
    <cellStyle name="Normal 5 2 2 4 4 2 3 2 2" xfId="28416"/>
    <cellStyle name="Normal 5 2 2 4 4 2 3 3" xfId="28415"/>
    <cellStyle name="Normal 5 2 2 4 4 2 3 4" xfId="39479"/>
    <cellStyle name="Normal 5 2 2 4 4 2 3 5" xfId="46594"/>
    <cellStyle name="Normal 5 2 2 4 4 2 3 6" xfId="53709"/>
    <cellStyle name="Normal 5 2 2 4 4 2 3 7" xfId="60824"/>
    <cellStyle name="Normal 5 2 2 4 4 2 4" xfId="8656"/>
    <cellStyle name="Normal 5 2 2 4 4 2 4 2" xfId="28417"/>
    <cellStyle name="Normal 5 2 2 4 4 2 5" xfId="15771"/>
    <cellStyle name="Normal 5 2 2 4 4 2 5 2" xfId="28418"/>
    <cellStyle name="Normal 5 2 2 4 4 2 6" xfId="28412"/>
    <cellStyle name="Normal 5 2 2 4 4 2 7" xfId="34740"/>
    <cellStyle name="Normal 5 2 2 4 4 2 8" xfId="41856"/>
    <cellStyle name="Normal 5 2 2 4 4 2 9" xfId="48971"/>
    <cellStyle name="Normal 5 2 2 4 4 3" xfId="2330"/>
    <cellStyle name="Normal 5 2 2 4 4 3 10" xfId="56875"/>
    <cellStyle name="Normal 5 2 2 4 4 3 2" xfId="4697"/>
    <cellStyle name="Normal 5 2 2 4 4 3 2 2" xfId="11812"/>
    <cellStyle name="Normal 5 2 2 4 4 3 2 2 2" xfId="28421"/>
    <cellStyle name="Normal 5 2 2 4 4 3 2 3" xfId="28420"/>
    <cellStyle name="Normal 5 2 2 4 4 3 2 4" xfId="37897"/>
    <cellStyle name="Normal 5 2 2 4 4 3 2 5" xfId="45012"/>
    <cellStyle name="Normal 5 2 2 4 4 3 2 6" xfId="52127"/>
    <cellStyle name="Normal 5 2 2 4 4 3 2 7" xfId="59242"/>
    <cellStyle name="Normal 5 2 2 4 4 3 3" xfId="7068"/>
    <cellStyle name="Normal 5 2 2 4 4 3 3 2" xfId="14183"/>
    <cellStyle name="Normal 5 2 2 4 4 3 3 2 2" xfId="28423"/>
    <cellStyle name="Normal 5 2 2 4 4 3 3 3" xfId="28422"/>
    <cellStyle name="Normal 5 2 2 4 4 3 3 4" xfId="40268"/>
    <cellStyle name="Normal 5 2 2 4 4 3 3 5" xfId="47383"/>
    <cellStyle name="Normal 5 2 2 4 4 3 3 6" xfId="54498"/>
    <cellStyle name="Normal 5 2 2 4 4 3 3 7" xfId="61613"/>
    <cellStyle name="Normal 5 2 2 4 4 3 4" xfId="9445"/>
    <cellStyle name="Normal 5 2 2 4 4 3 4 2" xfId="28424"/>
    <cellStyle name="Normal 5 2 2 4 4 3 5" xfId="16560"/>
    <cellStyle name="Normal 5 2 2 4 4 3 5 2" xfId="28425"/>
    <cellStyle name="Normal 5 2 2 4 4 3 6" xfId="28419"/>
    <cellStyle name="Normal 5 2 2 4 4 3 7" xfId="35529"/>
    <cellStyle name="Normal 5 2 2 4 4 3 8" xfId="42645"/>
    <cellStyle name="Normal 5 2 2 4 4 3 9" xfId="49760"/>
    <cellStyle name="Normal 5 2 2 4 4 4" xfId="3109"/>
    <cellStyle name="Normal 5 2 2 4 4 4 2" xfId="10224"/>
    <cellStyle name="Normal 5 2 2 4 4 4 2 2" xfId="28427"/>
    <cellStyle name="Normal 5 2 2 4 4 4 3" xfId="28426"/>
    <cellStyle name="Normal 5 2 2 4 4 4 4" xfId="36309"/>
    <cellStyle name="Normal 5 2 2 4 4 4 5" xfId="43424"/>
    <cellStyle name="Normal 5 2 2 4 4 4 6" xfId="50539"/>
    <cellStyle name="Normal 5 2 2 4 4 4 7" xfId="57654"/>
    <cellStyle name="Normal 5 2 2 4 4 5" xfId="5480"/>
    <cellStyle name="Normal 5 2 2 4 4 5 2" xfId="12595"/>
    <cellStyle name="Normal 5 2 2 4 4 5 2 2" xfId="28429"/>
    <cellStyle name="Normal 5 2 2 4 4 5 3" xfId="28428"/>
    <cellStyle name="Normal 5 2 2 4 4 5 4" xfId="38680"/>
    <cellStyle name="Normal 5 2 2 4 4 5 5" xfId="45795"/>
    <cellStyle name="Normal 5 2 2 4 4 5 6" xfId="52910"/>
    <cellStyle name="Normal 5 2 2 4 4 5 7" xfId="60025"/>
    <cellStyle name="Normal 5 2 2 4 4 6" xfId="7857"/>
    <cellStyle name="Normal 5 2 2 4 4 6 2" xfId="28430"/>
    <cellStyle name="Normal 5 2 2 4 4 7" xfId="14972"/>
    <cellStyle name="Normal 5 2 2 4 4 7 2" xfId="28431"/>
    <cellStyle name="Normal 5 2 2 4 4 8" xfId="28411"/>
    <cellStyle name="Normal 5 2 2 4 4 9" xfId="33941"/>
    <cellStyle name="Normal 5 2 2 4 5" xfId="1003"/>
    <cellStyle name="Normal 5 2 2 4 5 10" xfId="55549"/>
    <cellStyle name="Normal 5 2 2 4 5 2" xfId="3371"/>
    <cellStyle name="Normal 5 2 2 4 5 2 2" xfId="10486"/>
    <cellStyle name="Normal 5 2 2 4 5 2 2 2" xfId="28434"/>
    <cellStyle name="Normal 5 2 2 4 5 2 3" xfId="28433"/>
    <cellStyle name="Normal 5 2 2 4 5 2 4" xfId="36571"/>
    <cellStyle name="Normal 5 2 2 4 5 2 5" xfId="43686"/>
    <cellStyle name="Normal 5 2 2 4 5 2 6" xfId="50801"/>
    <cellStyle name="Normal 5 2 2 4 5 2 7" xfId="57916"/>
    <cellStyle name="Normal 5 2 2 4 5 3" xfId="5742"/>
    <cellStyle name="Normal 5 2 2 4 5 3 2" xfId="12857"/>
    <cellStyle name="Normal 5 2 2 4 5 3 2 2" xfId="28436"/>
    <cellStyle name="Normal 5 2 2 4 5 3 3" xfId="28435"/>
    <cellStyle name="Normal 5 2 2 4 5 3 4" xfId="38942"/>
    <cellStyle name="Normal 5 2 2 4 5 3 5" xfId="46057"/>
    <cellStyle name="Normal 5 2 2 4 5 3 6" xfId="53172"/>
    <cellStyle name="Normal 5 2 2 4 5 3 7" xfId="60287"/>
    <cellStyle name="Normal 5 2 2 4 5 4" xfId="8119"/>
    <cellStyle name="Normal 5 2 2 4 5 4 2" xfId="28437"/>
    <cellStyle name="Normal 5 2 2 4 5 5" xfId="15234"/>
    <cellStyle name="Normal 5 2 2 4 5 5 2" xfId="28438"/>
    <cellStyle name="Normal 5 2 2 4 5 6" xfId="28432"/>
    <cellStyle name="Normal 5 2 2 4 5 7" xfId="34203"/>
    <cellStyle name="Normal 5 2 2 4 5 8" xfId="41319"/>
    <cellStyle name="Normal 5 2 2 4 5 9" xfId="48434"/>
    <cellStyle name="Normal 5 2 2 4 6" xfId="1793"/>
    <cellStyle name="Normal 5 2 2 4 6 10" xfId="56338"/>
    <cellStyle name="Normal 5 2 2 4 6 2" xfId="4160"/>
    <cellStyle name="Normal 5 2 2 4 6 2 2" xfId="11275"/>
    <cellStyle name="Normal 5 2 2 4 6 2 2 2" xfId="28441"/>
    <cellStyle name="Normal 5 2 2 4 6 2 3" xfId="28440"/>
    <cellStyle name="Normal 5 2 2 4 6 2 4" xfId="37360"/>
    <cellStyle name="Normal 5 2 2 4 6 2 5" xfId="44475"/>
    <cellStyle name="Normal 5 2 2 4 6 2 6" xfId="51590"/>
    <cellStyle name="Normal 5 2 2 4 6 2 7" xfId="58705"/>
    <cellStyle name="Normal 5 2 2 4 6 3" xfId="6531"/>
    <cellStyle name="Normal 5 2 2 4 6 3 2" xfId="13646"/>
    <cellStyle name="Normal 5 2 2 4 6 3 2 2" xfId="28443"/>
    <cellStyle name="Normal 5 2 2 4 6 3 3" xfId="28442"/>
    <cellStyle name="Normal 5 2 2 4 6 3 4" xfId="39731"/>
    <cellStyle name="Normal 5 2 2 4 6 3 5" xfId="46846"/>
    <cellStyle name="Normal 5 2 2 4 6 3 6" xfId="53961"/>
    <cellStyle name="Normal 5 2 2 4 6 3 7" xfId="61076"/>
    <cellStyle name="Normal 5 2 2 4 6 4" xfId="8908"/>
    <cellStyle name="Normal 5 2 2 4 6 4 2" xfId="28444"/>
    <cellStyle name="Normal 5 2 2 4 6 5" xfId="16023"/>
    <cellStyle name="Normal 5 2 2 4 6 5 2" xfId="28445"/>
    <cellStyle name="Normal 5 2 2 4 6 6" xfId="28439"/>
    <cellStyle name="Normal 5 2 2 4 6 7" xfId="34992"/>
    <cellStyle name="Normal 5 2 2 4 6 8" xfId="42108"/>
    <cellStyle name="Normal 5 2 2 4 6 9" xfId="49223"/>
    <cellStyle name="Normal 5 2 2 4 7" xfId="2572"/>
    <cellStyle name="Normal 5 2 2 4 7 2" xfId="9687"/>
    <cellStyle name="Normal 5 2 2 4 7 2 2" xfId="28447"/>
    <cellStyle name="Normal 5 2 2 4 7 3" xfId="28446"/>
    <cellStyle name="Normal 5 2 2 4 7 4" xfId="35772"/>
    <cellStyle name="Normal 5 2 2 4 7 5" xfId="42887"/>
    <cellStyle name="Normal 5 2 2 4 7 6" xfId="50002"/>
    <cellStyle name="Normal 5 2 2 4 7 7" xfId="57117"/>
    <cellStyle name="Normal 5 2 2 4 8" xfId="4943"/>
    <cellStyle name="Normal 5 2 2 4 8 2" xfId="12058"/>
    <cellStyle name="Normal 5 2 2 4 8 2 2" xfId="28449"/>
    <cellStyle name="Normal 5 2 2 4 8 3" xfId="28448"/>
    <cellStyle name="Normal 5 2 2 4 8 4" xfId="38143"/>
    <cellStyle name="Normal 5 2 2 4 8 5" xfId="45258"/>
    <cellStyle name="Normal 5 2 2 4 8 6" xfId="52373"/>
    <cellStyle name="Normal 5 2 2 4 8 7" xfId="59488"/>
    <cellStyle name="Normal 5 2 2 4 9" xfId="7320"/>
    <cellStyle name="Normal 5 2 2 4 9 2" xfId="28450"/>
    <cellStyle name="Normal 5 2 2 5" xfId="124"/>
    <cellStyle name="Normal 5 2 2 5 10" xfId="14364"/>
    <cellStyle name="Normal 5 2 2 5 10 2" xfId="28452"/>
    <cellStyle name="Normal 5 2 2 5 11" xfId="28451"/>
    <cellStyle name="Normal 5 2 2 5 12" xfId="33333"/>
    <cellStyle name="Normal 5 2 2 5 13" xfId="40449"/>
    <cellStyle name="Normal 5 2 2 5 14" xfId="47564"/>
    <cellStyle name="Normal 5 2 2 5 15" xfId="54679"/>
    <cellStyle name="Normal 5 2 2 5 2" xfId="326"/>
    <cellStyle name="Normal 5 2 2 5 2 10" xfId="40644"/>
    <cellStyle name="Normal 5 2 2 5 2 11" xfId="47759"/>
    <cellStyle name="Normal 5 2 2 5 2 12" xfId="54874"/>
    <cellStyle name="Normal 5 2 2 5 2 2" xfId="1127"/>
    <cellStyle name="Normal 5 2 2 5 2 2 10" xfId="55673"/>
    <cellStyle name="Normal 5 2 2 5 2 2 2" xfId="3495"/>
    <cellStyle name="Normal 5 2 2 5 2 2 2 2" xfId="10610"/>
    <cellStyle name="Normal 5 2 2 5 2 2 2 2 2" xfId="28456"/>
    <cellStyle name="Normal 5 2 2 5 2 2 2 3" xfId="28455"/>
    <cellStyle name="Normal 5 2 2 5 2 2 2 4" xfId="36695"/>
    <cellStyle name="Normal 5 2 2 5 2 2 2 5" xfId="43810"/>
    <cellStyle name="Normal 5 2 2 5 2 2 2 6" xfId="50925"/>
    <cellStyle name="Normal 5 2 2 5 2 2 2 7" xfId="58040"/>
    <cellStyle name="Normal 5 2 2 5 2 2 3" xfId="5866"/>
    <cellStyle name="Normal 5 2 2 5 2 2 3 2" xfId="12981"/>
    <cellStyle name="Normal 5 2 2 5 2 2 3 2 2" xfId="28458"/>
    <cellStyle name="Normal 5 2 2 5 2 2 3 3" xfId="28457"/>
    <cellStyle name="Normal 5 2 2 5 2 2 3 4" xfId="39066"/>
    <cellStyle name="Normal 5 2 2 5 2 2 3 5" xfId="46181"/>
    <cellStyle name="Normal 5 2 2 5 2 2 3 6" xfId="53296"/>
    <cellStyle name="Normal 5 2 2 5 2 2 3 7" xfId="60411"/>
    <cellStyle name="Normal 5 2 2 5 2 2 4" xfId="8243"/>
    <cellStyle name="Normal 5 2 2 5 2 2 4 2" xfId="28459"/>
    <cellStyle name="Normal 5 2 2 5 2 2 5" xfId="15358"/>
    <cellStyle name="Normal 5 2 2 5 2 2 5 2" xfId="28460"/>
    <cellStyle name="Normal 5 2 2 5 2 2 6" xfId="28454"/>
    <cellStyle name="Normal 5 2 2 5 2 2 7" xfId="34327"/>
    <cellStyle name="Normal 5 2 2 5 2 2 8" xfId="41443"/>
    <cellStyle name="Normal 5 2 2 5 2 2 9" xfId="48558"/>
    <cellStyle name="Normal 5 2 2 5 2 3" xfId="1917"/>
    <cellStyle name="Normal 5 2 2 5 2 3 10" xfId="56462"/>
    <cellStyle name="Normal 5 2 2 5 2 3 2" xfId="4284"/>
    <cellStyle name="Normal 5 2 2 5 2 3 2 2" xfId="11399"/>
    <cellStyle name="Normal 5 2 2 5 2 3 2 2 2" xfId="28463"/>
    <cellStyle name="Normal 5 2 2 5 2 3 2 3" xfId="28462"/>
    <cellStyle name="Normal 5 2 2 5 2 3 2 4" xfId="37484"/>
    <cellStyle name="Normal 5 2 2 5 2 3 2 5" xfId="44599"/>
    <cellStyle name="Normal 5 2 2 5 2 3 2 6" xfId="51714"/>
    <cellStyle name="Normal 5 2 2 5 2 3 2 7" xfId="58829"/>
    <cellStyle name="Normal 5 2 2 5 2 3 3" xfId="6655"/>
    <cellStyle name="Normal 5 2 2 5 2 3 3 2" xfId="13770"/>
    <cellStyle name="Normal 5 2 2 5 2 3 3 2 2" xfId="28465"/>
    <cellStyle name="Normal 5 2 2 5 2 3 3 3" xfId="28464"/>
    <cellStyle name="Normal 5 2 2 5 2 3 3 4" xfId="39855"/>
    <cellStyle name="Normal 5 2 2 5 2 3 3 5" xfId="46970"/>
    <cellStyle name="Normal 5 2 2 5 2 3 3 6" xfId="54085"/>
    <cellStyle name="Normal 5 2 2 5 2 3 3 7" xfId="61200"/>
    <cellStyle name="Normal 5 2 2 5 2 3 4" xfId="9032"/>
    <cellStyle name="Normal 5 2 2 5 2 3 4 2" xfId="28466"/>
    <cellStyle name="Normal 5 2 2 5 2 3 5" xfId="16147"/>
    <cellStyle name="Normal 5 2 2 5 2 3 5 2" xfId="28467"/>
    <cellStyle name="Normal 5 2 2 5 2 3 6" xfId="28461"/>
    <cellStyle name="Normal 5 2 2 5 2 3 7" xfId="35116"/>
    <cellStyle name="Normal 5 2 2 5 2 3 8" xfId="42232"/>
    <cellStyle name="Normal 5 2 2 5 2 3 9" xfId="49347"/>
    <cellStyle name="Normal 5 2 2 5 2 4" xfId="2696"/>
    <cellStyle name="Normal 5 2 2 5 2 4 2" xfId="9811"/>
    <cellStyle name="Normal 5 2 2 5 2 4 2 2" xfId="28469"/>
    <cellStyle name="Normal 5 2 2 5 2 4 3" xfId="28468"/>
    <cellStyle name="Normal 5 2 2 5 2 4 4" xfId="35896"/>
    <cellStyle name="Normal 5 2 2 5 2 4 5" xfId="43011"/>
    <cellStyle name="Normal 5 2 2 5 2 4 6" xfId="50126"/>
    <cellStyle name="Normal 5 2 2 5 2 4 7" xfId="57241"/>
    <cellStyle name="Normal 5 2 2 5 2 5" xfId="5067"/>
    <cellStyle name="Normal 5 2 2 5 2 5 2" xfId="12182"/>
    <cellStyle name="Normal 5 2 2 5 2 5 2 2" xfId="28471"/>
    <cellStyle name="Normal 5 2 2 5 2 5 3" xfId="28470"/>
    <cellStyle name="Normal 5 2 2 5 2 5 4" xfId="38267"/>
    <cellStyle name="Normal 5 2 2 5 2 5 5" xfId="45382"/>
    <cellStyle name="Normal 5 2 2 5 2 5 6" xfId="52497"/>
    <cellStyle name="Normal 5 2 2 5 2 5 7" xfId="59612"/>
    <cellStyle name="Normal 5 2 2 5 2 6" xfId="7444"/>
    <cellStyle name="Normal 5 2 2 5 2 6 2" xfId="28472"/>
    <cellStyle name="Normal 5 2 2 5 2 7" xfId="14559"/>
    <cellStyle name="Normal 5 2 2 5 2 7 2" xfId="28473"/>
    <cellStyle name="Normal 5 2 2 5 2 8" xfId="28453"/>
    <cellStyle name="Normal 5 2 2 5 2 9" xfId="33528"/>
    <cellStyle name="Normal 5 2 2 5 3" xfId="521"/>
    <cellStyle name="Normal 5 2 2 5 3 10" xfId="40839"/>
    <cellStyle name="Normal 5 2 2 5 3 11" xfId="47954"/>
    <cellStyle name="Normal 5 2 2 5 3 12" xfId="55069"/>
    <cellStyle name="Normal 5 2 2 5 3 2" xfId="1322"/>
    <cellStyle name="Normal 5 2 2 5 3 2 10" xfId="55868"/>
    <cellStyle name="Normal 5 2 2 5 3 2 2" xfId="3690"/>
    <cellStyle name="Normal 5 2 2 5 3 2 2 2" xfId="10805"/>
    <cellStyle name="Normal 5 2 2 5 3 2 2 2 2" xfId="28477"/>
    <cellStyle name="Normal 5 2 2 5 3 2 2 3" xfId="28476"/>
    <cellStyle name="Normal 5 2 2 5 3 2 2 4" xfId="36890"/>
    <cellStyle name="Normal 5 2 2 5 3 2 2 5" xfId="44005"/>
    <cellStyle name="Normal 5 2 2 5 3 2 2 6" xfId="51120"/>
    <cellStyle name="Normal 5 2 2 5 3 2 2 7" xfId="58235"/>
    <cellStyle name="Normal 5 2 2 5 3 2 3" xfId="6061"/>
    <cellStyle name="Normal 5 2 2 5 3 2 3 2" xfId="13176"/>
    <cellStyle name="Normal 5 2 2 5 3 2 3 2 2" xfId="28479"/>
    <cellStyle name="Normal 5 2 2 5 3 2 3 3" xfId="28478"/>
    <cellStyle name="Normal 5 2 2 5 3 2 3 4" xfId="39261"/>
    <cellStyle name="Normal 5 2 2 5 3 2 3 5" xfId="46376"/>
    <cellStyle name="Normal 5 2 2 5 3 2 3 6" xfId="53491"/>
    <cellStyle name="Normal 5 2 2 5 3 2 3 7" xfId="60606"/>
    <cellStyle name="Normal 5 2 2 5 3 2 4" xfId="8438"/>
    <cellStyle name="Normal 5 2 2 5 3 2 4 2" xfId="28480"/>
    <cellStyle name="Normal 5 2 2 5 3 2 5" xfId="15553"/>
    <cellStyle name="Normal 5 2 2 5 3 2 5 2" xfId="28481"/>
    <cellStyle name="Normal 5 2 2 5 3 2 6" xfId="28475"/>
    <cellStyle name="Normal 5 2 2 5 3 2 7" xfId="34522"/>
    <cellStyle name="Normal 5 2 2 5 3 2 8" xfId="41638"/>
    <cellStyle name="Normal 5 2 2 5 3 2 9" xfId="48753"/>
    <cellStyle name="Normal 5 2 2 5 3 3" xfId="2112"/>
    <cellStyle name="Normal 5 2 2 5 3 3 10" xfId="56657"/>
    <cellStyle name="Normal 5 2 2 5 3 3 2" xfId="4479"/>
    <cellStyle name="Normal 5 2 2 5 3 3 2 2" xfId="11594"/>
    <cellStyle name="Normal 5 2 2 5 3 3 2 2 2" xfId="28484"/>
    <cellStyle name="Normal 5 2 2 5 3 3 2 3" xfId="28483"/>
    <cellStyle name="Normal 5 2 2 5 3 3 2 4" xfId="37679"/>
    <cellStyle name="Normal 5 2 2 5 3 3 2 5" xfId="44794"/>
    <cellStyle name="Normal 5 2 2 5 3 3 2 6" xfId="51909"/>
    <cellStyle name="Normal 5 2 2 5 3 3 2 7" xfId="59024"/>
    <cellStyle name="Normal 5 2 2 5 3 3 3" xfId="6850"/>
    <cellStyle name="Normal 5 2 2 5 3 3 3 2" xfId="13965"/>
    <cellStyle name="Normal 5 2 2 5 3 3 3 2 2" xfId="28486"/>
    <cellStyle name="Normal 5 2 2 5 3 3 3 3" xfId="28485"/>
    <cellStyle name="Normal 5 2 2 5 3 3 3 4" xfId="40050"/>
    <cellStyle name="Normal 5 2 2 5 3 3 3 5" xfId="47165"/>
    <cellStyle name="Normal 5 2 2 5 3 3 3 6" xfId="54280"/>
    <cellStyle name="Normal 5 2 2 5 3 3 3 7" xfId="61395"/>
    <cellStyle name="Normal 5 2 2 5 3 3 4" xfId="9227"/>
    <cellStyle name="Normal 5 2 2 5 3 3 4 2" xfId="28487"/>
    <cellStyle name="Normal 5 2 2 5 3 3 5" xfId="16342"/>
    <cellStyle name="Normal 5 2 2 5 3 3 5 2" xfId="28488"/>
    <cellStyle name="Normal 5 2 2 5 3 3 6" xfId="28482"/>
    <cellStyle name="Normal 5 2 2 5 3 3 7" xfId="35311"/>
    <cellStyle name="Normal 5 2 2 5 3 3 8" xfId="42427"/>
    <cellStyle name="Normal 5 2 2 5 3 3 9" xfId="49542"/>
    <cellStyle name="Normal 5 2 2 5 3 4" xfId="2891"/>
    <cellStyle name="Normal 5 2 2 5 3 4 2" xfId="10006"/>
    <cellStyle name="Normal 5 2 2 5 3 4 2 2" xfId="28490"/>
    <cellStyle name="Normal 5 2 2 5 3 4 3" xfId="28489"/>
    <cellStyle name="Normal 5 2 2 5 3 4 4" xfId="36091"/>
    <cellStyle name="Normal 5 2 2 5 3 4 5" xfId="43206"/>
    <cellStyle name="Normal 5 2 2 5 3 4 6" xfId="50321"/>
    <cellStyle name="Normal 5 2 2 5 3 4 7" xfId="57436"/>
    <cellStyle name="Normal 5 2 2 5 3 5" xfId="5262"/>
    <cellStyle name="Normal 5 2 2 5 3 5 2" xfId="12377"/>
    <cellStyle name="Normal 5 2 2 5 3 5 2 2" xfId="28492"/>
    <cellStyle name="Normal 5 2 2 5 3 5 3" xfId="28491"/>
    <cellStyle name="Normal 5 2 2 5 3 5 4" xfId="38462"/>
    <cellStyle name="Normal 5 2 2 5 3 5 5" xfId="45577"/>
    <cellStyle name="Normal 5 2 2 5 3 5 6" xfId="52692"/>
    <cellStyle name="Normal 5 2 2 5 3 5 7" xfId="59807"/>
    <cellStyle name="Normal 5 2 2 5 3 6" xfId="7639"/>
    <cellStyle name="Normal 5 2 2 5 3 6 2" xfId="28493"/>
    <cellStyle name="Normal 5 2 2 5 3 7" xfId="14754"/>
    <cellStyle name="Normal 5 2 2 5 3 7 2" xfId="28494"/>
    <cellStyle name="Normal 5 2 2 5 3 8" xfId="28474"/>
    <cellStyle name="Normal 5 2 2 5 3 9" xfId="33723"/>
    <cellStyle name="Normal 5 2 2 5 4" xfId="740"/>
    <cellStyle name="Normal 5 2 2 5 4 10" xfId="41058"/>
    <cellStyle name="Normal 5 2 2 5 4 11" xfId="48173"/>
    <cellStyle name="Normal 5 2 2 5 4 12" xfId="55288"/>
    <cellStyle name="Normal 5 2 2 5 4 2" xfId="1541"/>
    <cellStyle name="Normal 5 2 2 5 4 2 10" xfId="56087"/>
    <cellStyle name="Normal 5 2 2 5 4 2 2" xfId="3909"/>
    <cellStyle name="Normal 5 2 2 5 4 2 2 2" xfId="11024"/>
    <cellStyle name="Normal 5 2 2 5 4 2 2 2 2" xfId="28498"/>
    <cellStyle name="Normal 5 2 2 5 4 2 2 3" xfId="28497"/>
    <cellStyle name="Normal 5 2 2 5 4 2 2 4" xfId="37109"/>
    <cellStyle name="Normal 5 2 2 5 4 2 2 5" xfId="44224"/>
    <cellStyle name="Normal 5 2 2 5 4 2 2 6" xfId="51339"/>
    <cellStyle name="Normal 5 2 2 5 4 2 2 7" xfId="58454"/>
    <cellStyle name="Normal 5 2 2 5 4 2 3" xfId="6280"/>
    <cellStyle name="Normal 5 2 2 5 4 2 3 2" xfId="13395"/>
    <cellStyle name="Normal 5 2 2 5 4 2 3 2 2" xfId="28500"/>
    <cellStyle name="Normal 5 2 2 5 4 2 3 3" xfId="28499"/>
    <cellStyle name="Normal 5 2 2 5 4 2 3 4" xfId="39480"/>
    <cellStyle name="Normal 5 2 2 5 4 2 3 5" xfId="46595"/>
    <cellStyle name="Normal 5 2 2 5 4 2 3 6" xfId="53710"/>
    <cellStyle name="Normal 5 2 2 5 4 2 3 7" xfId="60825"/>
    <cellStyle name="Normal 5 2 2 5 4 2 4" xfId="8657"/>
    <cellStyle name="Normal 5 2 2 5 4 2 4 2" xfId="28501"/>
    <cellStyle name="Normal 5 2 2 5 4 2 5" xfId="15772"/>
    <cellStyle name="Normal 5 2 2 5 4 2 5 2" xfId="28502"/>
    <cellStyle name="Normal 5 2 2 5 4 2 6" xfId="28496"/>
    <cellStyle name="Normal 5 2 2 5 4 2 7" xfId="34741"/>
    <cellStyle name="Normal 5 2 2 5 4 2 8" xfId="41857"/>
    <cellStyle name="Normal 5 2 2 5 4 2 9" xfId="48972"/>
    <cellStyle name="Normal 5 2 2 5 4 3" xfId="2331"/>
    <cellStyle name="Normal 5 2 2 5 4 3 10" xfId="56876"/>
    <cellStyle name="Normal 5 2 2 5 4 3 2" xfId="4698"/>
    <cellStyle name="Normal 5 2 2 5 4 3 2 2" xfId="11813"/>
    <cellStyle name="Normal 5 2 2 5 4 3 2 2 2" xfId="28505"/>
    <cellStyle name="Normal 5 2 2 5 4 3 2 3" xfId="28504"/>
    <cellStyle name="Normal 5 2 2 5 4 3 2 4" xfId="37898"/>
    <cellStyle name="Normal 5 2 2 5 4 3 2 5" xfId="45013"/>
    <cellStyle name="Normal 5 2 2 5 4 3 2 6" xfId="52128"/>
    <cellStyle name="Normal 5 2 2 5 4 3 2 7" xfId="59243"/>
    <cellStyle name="Normal 5 2 2 5 4 3 3" xfId="7069"/>
    <cellStyle name="Normal 5 2 2 5 4 3 3 2" xfId="14184"/>
    <cellStyle name="Normal 5 2 2 5 4 3 3 2 2" xfId="28507"/>
    <cellStyle name="Normal 5 2 2 5 4 3 3 3" xfId="28506"/>
    <cellStyle name="Normal 5 2 2 5 4 3 3 4" xfId="40269"/>
    <cellStyle name="Normal 5 2 2 5 4 3 3 5" xfId="47384"/>
    <cellStyle name="Normal 5 2 2 5 4 3 3 6" xfId="54499"/>
    <cellStyle name="Normal 5 2 2 5 4 3 3 7" xfId="61614"/>
    <cellStyle name="Normal 5 2 2 5 4 3 4" xfId="9446"/>
    <cellStyle name="Normal 5 2 2 5 4 3 4 2" xfId="28508"/>
    <cellStyle name="Normal 5 2 2 5 4 3 5" xfId="16561"/>
    <cellStyle name="Normal 5 2 2 5 4 3 5 2" xfId="28509"/>
    <cellStyle name="Normal 5 2 2 5 4 3 6" xfId="28503"/>
    <cellStyle name="Normal 5 2 2 5 4 3 7" xfId="35530"/>
    <cellStyle name="Normal 5 2 2 5 4 3 8" xfId="42646"/>
    <cellStyle name="Normal 5 2 2 5 4 3 9" xfId="49761"/>
    <cellStyle name="Normal 5 2 2 5 4 4" xfId="3110"/>
    <cellStyle name="Normal 5 2 2 5 4 4 2" xfId="10225"/>
    <cellStyle name="Normal 5 2 2 5 4 4 2 2" xfId="28511"/>
    <cellStyle name="Normal 5 2 2 5 4 4 3" xfId="28510"/>
    <cellStyle name="Normal 5 2 2 5 4 4 4" xfId="36310"/>
    <cellStyle name="Normal 5 2 2 5 4 4 5" xfId="43425"/>
    <cellStyle name="Normal 5 2 2 5 4 4 6" xfId="50540"/>
    <cellStyle name="Normal 5 2 2 5 4 4 7" xfId="57655"/>
    <cellStyle name="Normal 5 2 2 5 4 5" xfId="5481"/>
    <cellStyle name="Normal 5 2 2 5 4 5 2" xfId="12596"/>
    <cellStyle name="Normal 5 2 2 5 4 5 2 2" xfId="28513"/>
    <cellStyle name="Normal 5 2 2 5 4 5 3" xfId="28512"/>
    <cellStyle name="Normal 5 2 2 5 4 5 4" xfId="38681"/>
    <cellStyle name="Normal 5 2 2 5 4 5 5" xfId="45796"/>
    <cellStyle name="Normal 5 2 2 5 4 5 6" xfId="52911"/>
    <cellStyle name="Normal 5 2 2 5 4 5 7" xfId="60026"/>
    <cellStyle name="Normal 5 2 2 5 4 6" xfId="7858"/>
    <cellStyle name="Normal 5 2 2 5 4 6 2" xfId="28514"/>
    <cellStyle name="Normal 5 2 2 5 4 7" xfId="14973"/>
    <cellStyle name="Normal 5 2 2 5 4 7 2" xfId="28515"/>
    <cellStyle name="Normal 5 2 2 5 4 8" xfId="28495"/>
    <cellStyle name="Normal 5 2 2 5 4 9" xfId="33942"/>
    <cellStyle name="Normal 5 2 2 5 5" xfId="932"/>
    <cellStyle name="Normal 5 2 2 5 5 10" xfId="55478"/>
    <cellStyle name="Normal 5 2 2 5 5 2" xfId="3300"/>
    <cellStyle name="Normal 5 2 2 5 5 2 2" xfId="10415"/>
    <cellStyle name="Normal 5 2 2 5 5 2 2 2" xfId="28518"/>
    <cellStyle name="Normal 5 2 2 5 5 2 3" xfId="28517"/>
    <cellStyle name="Normal 5 2 2 5 5 2 4" xfId="36500"/>
    <cellStyle name="Normal 5 2 2 5 5 2 5" xfId="43615"/>
    <cellStyle name="Normal 5 2 2 5 5 2 6" xfId="50730"/>
    <cellStyle name="Normal 5 2 2 5 5 2 7" xfId="57845"/>
    <cellStyle name="Normal 5 2 2 5 5 3" xfId="5671"/>
    <cellStyle name="Normal 5 2 2 5 5 3 2" xfId="12786"/>
    <cellStyle name="Normal 5 2 2 5 5 3 2 2" xfId="28520"/>
    <cellStyle name="Normal 5 2 2 5 5 3 3" xfId="28519"/>
    <cellStyle name="Normal 5 2 2 5 5 3 4" xfId="38871"/>
    <cellStyle name="Normal 5 2 2 5 5 3 5" xfId="45986"/>
    <cellStyle name="Normal 5 2 2 5 5 3 6" xfId="53101"/>
    <cellStyle name="Normal 5 2 2 5 5 3 7" xfId="60216"/>
    <cellStyle name="Normal 5 2 2 5 5 4" xfId="8048"/>
    <cellStyle name="Normal 5 2 2 5 5 4 2" xfId="28521"/>
    <cellStyle name="Normal 5 2 2 5 5 5" xfId="15163"/>
    <cellStyle name="Normal 5 2 2 5 5 5 2" xfId="28522"/>
    <cellStyle name="Normal 5 2 2 5 5 6" xfId="28516"/>
    <cellStyle name="Normal 5 2 2 5 5 7" xfId="34132"/>
    <cellStyle name="Normal 5 2 2 5 5 8" xfId="41248"/>
    <cellStyle name="Normal 5 2 2 5 5 9" xfId="48363"/>
    <cellStyle name="Normal 5 2 2 5 6" xfId="1722"/>
    <cellStyle name="Normal 5 2 2 5 6 10" xfId="56267"/>
    <cellStyle name="Normal 5 2 2 5 6 2" xfId="4089"/>
    <cellStyle name="Normal 5 2 2 5 6 2 2" xfId="11204"/>
    <cellStyle name="Normal 5 2 2 5 6 2 2 2" xfId="28525"/>
    <cellStyle name="Normal 5 2 2 5 6 2 3" xfId="28524"/>
    <cellStyle name="Normal 5 2 2 5 6 2 4" xfId="37289"/>
    <cellStyle name="Normal 5 2 2 5 6 2 5" xfId="44404"/>
    <cellStyle name="Normal 5 2 2 5 6 2 6" xfId="51519"/>
    <cellStyle name="Normal 5 2 2 5 6 2 7" xfId="58634"/>
    <cellStyle name="Normal 5 2 2 5 6 3" xfId="6460"/>
    <cellStyle name="Normal 5 2 2 5 6 3 2" xfId="13575"/>
    <cellStyle name="Normal 5 2 2 5 6 3 2 2" xfId="28527"/>
    <cellStyle name="Normal 5 2 2 5 6 3 3" xfId="28526"/>
    <cellStyle name="Normal 5 2 2 5 6 3 4" xfId="39660"/>
    <cellStyle name="Normal 5 2 2 5 6 3 5" xfId="46775"/>
    <cellStyle name="Normal 5 2 2 5 6 3 6" xfId="53890"/>
    <cellStyle name="Normal 5 2 2 5 6 3 7" xfId="61005"/>
    <cellStyle name="Normal 5 2 2 5 6 4" xfId="8837"/>
    <cellStyle name="Normal 5 2 2 5 6 4 2" xfId="28528"/>
    <cellStyle name="Normal 5 2 2 5 6 5" xfId="15952"/>
    <cellStyle name="Normal 5 2 2 5 6 5 2" xfId="28529"/>
    <cellStyle name="Normal 5 2 2 5 6 6" xfId="28523"/>
    <cellStyle name="Normal 5 2 2 5 6 7" xfId="34921"/>
    <cellStyle name="Normal 5 2 2 5 6 8" xfId="42037"/>
    <cellStyle name="Normal 5 2 2 5 6 9" xfId="49152"/>
    <cellStyle name="Normal 5 2 2 5 7" xfId="2501"/>
    <cellStyle name="Normal 5 2 2 5 7 2" xfId="9616"/>
    <cellStyle name="Normal 5 2 2 5 7 2 2" xfId="28531"/>
    <cellStyle name="Normal 5 2 2 5 7 3" xfId="28530"/>
    <cellStyle name="Normal 5 2 2 5 7 4" xfId="35701"/>
    <cellStyle name="Normal 5 2 2 5 7 5" xfId="42816"/>
    <cellStyle name="Normal 5 2 2 5 7 6" xfId="49931"/>
    <cellStyle name="Normal 5 2 2 5 7 7" xfId="57046"/>
    <cellStyle name="Normal 5 2 2 5 8" xfId="4872"/>
    <cellStyle name="Normal 5 2 2 5 8 2" xfId="11987"/>
    <cellStyle name="Normal 5 2 2 5 8 2 2" xfId="28533"/>
    <cellStyle name="Normal 5 2 2 5 8 3" xfId="28532"/>
    <cellStyle name="Normal 5 2 2 5 8 4" xfId="38072"/>
    <cellStyle name="Normal 5 2 2 5 8 5" xfId="45187"/>
    <cellStyle name="Normal 5 2 2 5 8 6" xfId="52302"/>
    <cellStyle name="Normal 5 2 2 5 8 7" xfId="59417"/>
    <cellStyle name="Normal 5 2 2 5 9" xfId="7249"/>
    <cellStyle name="Normal 5 2 2 5 9 2" xfId="28534"/>
    <cellStyle name="Normal 5 2 2 6" xfId="232"/>
    <cellStyle name="Normal 5 2 2 6 10" xfId="40550"/>
    <cellStyle name="Normal 5 2 2 6 11" xfId="47665"/>
    <cellStyle name="Normal 5 2 2 6 12" xfId="54780"/>
    <cellStyle name="Normal 5 2 2 6 2" xfId="1033"/>
    <cellStyle name="Normal 5 2 2 6 2 10" xfId="55579"/>
    <cellStyle name="Normal 5 2 2 6 2 2" xfId="3401"/>
    <cellStyle name="Normal 5 2 2 6 2 2 2" xfId="10516"/>
    <cellStyle name="Normal 5 2 2 6 2 2 2 2" xfId="28538"/>
    <cellStyle name="Normal 5 2 2 6 2 2 3" xfId="28537"/>
    <cellStyle name="Normal 5 2 2 6 2 2 4" xfId="36601"/>
    <cellStyle name="Normal 5 2 2 6 2 2 5" xfId="43716"/>
    <cellStyle name="Normal 5 2 2 6 2 2 6" xfId="50831"/>
    <cellStyle name="Normal 5 2 2 6 2 2 7" xfId="57946"/>
    <cellStyle name="Normal 5 2 2 6 2 3" xfId="5772"/>
    <cellStyle name="Normal 5 2 2 6 2 3 2" xfId="12887"/>
    <cellStyle name="Normal 5 2 2 6 2 3 2 2" xfId="28540"/>
    <cellStyle name="Normal 5 2 2 6 2 3 3" xfId="28539"/>
    <cellStyle name="Normal 5 2 2 6 2 3 4" xfId="38972"/>
    <cellStyle name="Normal 5 2 2 6 2 3 5" xfId="46087"/>
    <cellStyle name="Normal 5 2 2 6 2 3 6" xfId="53202"/>
    <cellStyle name="Normal 5 2 2 6 2 3 7" xfId="60317"/>
    <cellStyle name="Normal 5 2 2 6 2 4" xfId="8149"/>
    <cellStyle name="Normal 5 2 2 6 2 4 2" xfId="28541"/>
    <cellStyle name="Normal 5 2 2 6 2 5" xfId="15264"/>
    <cellStyle name="Normal 5 2 2 6 2 5 2" xfId="28542"/>
    <cellStyle name="Normal 5 2 2 6 2 6" xfId="28536"/>
    <cellStyle name="Normal 5 2 2 6 2 7" xfId="34233"/>
    <cellStyle name="Normal 5 2 2 6 2 8" xfId="41349"/>
    <cellStyle name="Normal 5 2 2 6 2 9" xfId="48464"/>
    <cellStyle name="Normal 5 2 2 6 3" xfId="1823"/>
    <cellStyle name="Normal 5 2 2 6 3 10" xfId="56368"/>
    <cellStyle name="Normal 5 2 2 6 3 2" xfId="4190"/>
    <cellStyle name="Normal 5 2 2 6 3 2 2" xfId="11305"/>
    <cellStyle name="Normal 5 2 2 6 3 2 2 2" xfId="28545"/>
    <cellStyle name="Normal 5 2 2 6 3 2 3" xfId="28544"/>
    <cellStyle name="Normal 5 2 2 6 3 2 4" xfId="37390"/>
    <cellStyle name="Normal 5 2 2 6 3 2 5" xfId="44505"/>
    <cellStyle name="Normal 5 2 2 6 3 2 6" xfId="51620"/>
    <cellStyle name="Normal 5 2 2 6 3 2 7" xfId="58735"/>
    <cellStyle name="Normal 5 2 2 6 3 3" xfId="6561"/>
    <cellStyle name="Normal 5 2 2 6 3 3 2" xfId="13676"/>
    <cellStyle name="Normal 5 2 2 6 3 3 2 2" xfId="28547"/>
    <cellStyle name="Normal 5 2 2 6 3 3 3" xfId="28546"/>
    <cellStyle name="Normal 5 2 2 6 3 3 4" xfId="39761"/>
    <cellStyle name="Normal 5 2 2 6 3 3 5" xfId="46876"/>
    <cellStyle name="Normal 5 2 2 6 3 3 6" xfId="53991"/>
    <cellStyle name="Normal 5 2 2 6 3 3 7" xfId="61106"/>
    <cellStyle name="Normal 5 2 2 6 3 4" xfId="8938"/>
    <cellStyle name="Normal 5 2 2 6 3 4 2" xfId="28548"/>
    <cellStyle name="Normal 5 2 2 6 3 5" xfId="16053"/>
    <cellStyle name="Normal 5 2 2 6 3 5 2" xfId="28549"/>
    <cellStyle name="Normal 5 2 2 6 3 6" xfId="28543"/>
    <cellStyle name="Normal 5 2 2 6 3 7" xfId="35022"/>
    <cellStyle name="Normal 5 2 2 6 3 8" xfId="42138"/>
    <cellStyle name="Normal 5 2 2 6 3 9" xfId="49253"/>
    <cellStyle name="Normal 5 2 2 6 4" xfId="2602"/>
    <cellStyle name="Normal 5 2 2 6 4 2" xfId="9717"/>
    <cellStyle name="Normal 5 2 2 6 4 2 2" xfId="28551"/>
    <cellStyle name="Normal 5 2 2 6 4 3" xfId="28550"/>
    <cellStyle name="Normal 5 2 2 6 4 4" xfId="35802"/>
    <cellStyle name="Normal 5 2 2 6 4 5" xfId="42917"/>
    <cellStyle name="Normal 5 2 2 6 4 6" xfId="50032"/>
    <cellStyle name="Normal 5 2 2 6 4 7" xfId="57147"/>
    <cellStyle name="Normal 5 2 2 6 5" xfId="4973"/>
    <cellStyle name="Normal 5 2 2 6 5 2" xfId="12088"/>
    <cellStyle name="Normal 5 2 2 6 5 2 2" xfId="28553"/>
    <cellStyle name="Normal 5 2 2 6 5 3" xfId="28552"/>
    <cellStyle name="Normal 5 2 2 6 5 4" xfId="38173"/>
    <cellStyle name="Normal 5 2 2 6 5 5" xfId="45288"/>
    <cellStyle name="Normal 5 2 2 6 5 6" xfId="52403"/>
    <cellStyle name="Normal 5 2 2 6 5 7" xfId="59518"/>
    <cellStyle name="Normal 5 2 2 6 6" xfId="7350"/>
    <cellStyle name="Normal 5 2 2 6 6 2" xfId="28554"/>
    <cellStyle name="Normal 5 2 2 6 7" xfId="14465"/>
    <cellStyle name="Normal 5 2 2 6 7 2" xfId="28555"/>
    <cellStyle name="Normal 5 2 2 6 8" xfId="28535"/>
    <cellStyle name="Normal 5 2 2 6 9" xfId="33434"/>
    <cellStyle name="Normal 5 2 2 7" xfId="427"/>
    <cellStyle name="Normal 5 2 2 7 10" xfId="40745"/>
    <cellStyle name="Normal 5 2 2 7 11" xfId="47860"/>
    <cellStyle name="Normal 5 2 2 7 12" xfId="54975"/>
    <cellStyle name="Normal 5 2 2 7 2" xfId="1228"/>
    <cellStyle name="Normal 5 2 2 7 2 10" xfId="55774"/>
    <cellStyle name="Normal 5 2 2 7 2 2" xfId="3596"/>
    <cellStyle name="Normal 5 2 2 7 2 2 2" xfId="10711"/>
    <cellStyle name="Normal 5 2 2 7 2 2 2 2" xfId="28559"/>
    <cellStyle name="Normal 5 2 2 7 2 2 3" xfId="28558"/>
    <cellStyle name="Normal 5 2 2 7 2 2 4" xfId="36796"/>
    <cellStyle name="Normal 5 2 2 7 2 2 5" xfId="43911"/>
    <cellStyle name="Normal 5 2 2 7 2 2 6" xfId="51026"/>
    <cellStyle name="Normal 5 2 2 7 2 2 7" xfId="58141"/>
    <cellStyle name="Normal 5 2 2 7 2 3" xfId="5967"/>
    <cellStyle name="Normal 5 2 2 7 2 3 2" xfId="13082"/>
    <cellStyle name="Normal 5 2 2 7 2 3 2 2" xfId="28561"/>
    <cellStyle name="Normal 5 2 2 7 2 3 3" xfId="28560"/>
    <cellStyle name="Normal 5 2 2 7 2 3 4" xfId="39167"/>
    <cellStyle name="Normal 5 2 2 7 2 3 5" xfId="46282"/>
    <cellStyle name="Normal 5 2 2 7 2 3 6" xfId="53397"/>
    <cellStyle name="Normal 5 2 2 7 2 3 7" xfId="60512"/>
    <cellStyle name="Normal 5 2 2 7 2 4" xfId="8344"/>
    <cellStyle name="Normal 5 2 2 7 2 4 2" xfId="28562"/>
    <cellStyle name="Normal 5 2 2 7 2 5" xfId="15459"/>
    <cellStyle name="Normal 5 2 2 7 2 5 2" xfId="28563"/>
    <cellStyle name="Normal 5 2 2 7 2 6" xfId="28557"/>
    <cellStyle name="Normal 5 2 2 7 2 7" xfId="34428"/>
    <cellStyle name="Normal 5 2 2 7 2 8" xfId="41544"/>
    <cellStyle name="Normal 5 2 2 7 2 9" xfId="48659"/>
    <cellStyle name="Normal 5 2 2 7 3" xfId="2018"/>
    <cellStyle name="Normal 5 2 2 7 3 10" xfId="56563"/>
    <cellStyle name="Normal 5 2 2 7 3 2" xfId="4385"/>
    <cellStyle name="Normal 5 2 2 7 3 2 2" xfId="11500"/>
    <cellStyle name="Normal 5 2 2 7 3 2 2 2" xfId="28566"/>
    <cellStyle name="Normal 5 2 2 7 3 2 3" xfId="28565"/>
    <cellStyle name="Normal 5 2 2 7 3 2 4" xfId="37585"/>
    <cellStyle name="Normal 5 2 2 7 3 2 5" xfId="44700"/>
    <cellStyle name="Normal 5 2 2 7 3 2 6" xfId="51815"/>
    <cellStyle name="Normal 5 2 2 7 3 2 7" xfId="58930"/>
    <cellStyle name="Normal 5 2 2 7 3 3" xfId="6756"/>
    <cellStyle name="Normal 5 2 2 7 3 3 2" xfId="13871"/>
    <cellStyle name="Normal 5 2 2 7 3 3 2 2" xfId="28568"/>
    <cellStyle name="Normal 5 2 2 7 3 3 3" xfId="28567"/>
    <cellStyle name="Normal 5 2 2 7 3 3 4" xfId="39956"/>
    <cellStyle name="Normal 5 2 2 7 3 3 5" xfId="47071"/>
    <cellStyle name="Normal 5 2 2 7 3 3 6" xfId="54186"/>
    <cellStyle name="Normal 5 2 2 7 3 3 7" xfId="61301"/>
    <cellStyle name="Normal 5 2 2 7 3 4" xfId="9133"/>
    <cellStyle name="Normal 5 2 2 7 3 4 2" xfId="28569"/>
    <cellStyle name="Normal 5 2 2 7 3 5" xfId="16248"/>
    <cellStyle name="Normal 5 2 2 7 3 5 2" xfId="28570"/>
    <cellStyle name="Normal 5 2 2 7 3 6" xfId="28564"/>
    <cellStyle name="Normal 5 2 2 7 3 7" xfId="35217"/>
    <cellStyle name="Normal 5 2 2 7 3 8" xfId="42333"/>
    <cellStyle name="Normal 5 2 2 7 3 9" xfId="49448"/>
    <cellStyle name="Normal 5 2 2 7 4" xfId="2797"/>
    <cellStyle name="Normal 5 2 2 7 4 2" xfId="9912"/>
    <cellStyle name="Normal 5 2 2 7 4 2 2" xfId="28572"/>
    <cellStyle name="Normal 5 2 2 7 4 3" xfId="28571"/>
    <cellStyle name="Normal 5 2 2 7 4 4" xfId="35997"/>
    <cellStyle name="Normal 5 2 2 7 4 5" xfId="43112"/>
    <cellStyle name="Normal 5 2 2 7 4 6" xfId="50227"/>
    <cellStyle name="Normal 5 2 2 7 4 7" xfId="57342"/>
    <cellStyle name="Normal 5 2 2 7 5" xfId="5168"/>
    <cellStyle name="Normal 5 2 2 7 5 2" xfId="12283"/>
    <cellStyle name="Normal 5 2 2 7 5 2 2" xfId="28574"/>
    <cellStyle name="Normal 5 2 2 7 5 3" xfId="28573"/>
    <cellStyle name="Normal 5 2 2 7 5 4" xfId="38368"/>
    <cellStyle name="Normal 5 2 2 7 5 5" xfId="45483"/>
    <cellStyle name="Normal 5 2 2 7 5 6" xfId="52598"/>
    <cellStyle name="Normal 5 2 2 7 5 7" xfId="59713"/>
    <cellStyle name="Normal 5 2 2 7 6" xfId="7545"/>
    <cellStyle name="Normal 5 2 2 7 6 2" xfId="28575"/>
    <cellStyle name="Normal 5 2 2 7 7" xfId="14660"/>
    <cellStyle name="Normal 5 2 2 7 7 2" xfId="28576"/>
    <cellStyle name="Normal 5 2 2 7 8" xfId="28556"/>
    <cellStyle name="Normal 5 2 2 7 9" xfId="33629"/>
    <cellStyle name="Normal 5 2 2 8" xfId="733"/>
    <cellStyle name="Normal 5 2 2 8 10" xfId="41051"/>
    <cellStyle name="Normal 5 2 2 8 11" xfId="48166"/>
    <cellStyle name="Normal 5 2 2 8 12" xfId="55281"/>
    <cellStyle name="Normal 5 2 2 8 2" xfId="1534"/>
    <cellStyle name="Normal 5 2 2 8 2 10" xfId="56080"/>
    <cellStyle name="Normal 5 2 2 8 2 2" xfId="3902"/>
    <cellStyle name="Normal 5 2 2 8 2 2 2" xfId="11017"/>
    <cellStyle name="Normal 5 2 2 8 2 2 2 2" xfId="28580"/>
    <cellStyle name="Normal 5 2 2 8 2 2 3" xfId="28579"/>
    <cellStyle name="Normal 5 2 2 8 2 2 4" xfId="37102"/>
    <cellStyle name="Normal 5 2 2 8 2 2 5" xfId="44217"/>
    <cellStyle name="Normal 5 2 2 8 2 2 6" xfId="51332"/>
    <cellStyle name="Normal 5 2 2 8 2 2 7" xfId="58447"/>
    <cellStyle name="Normal 5 2 2 8 2 3" xfId="6273"/>
    <cellStyle name="Normal 5 2 2 8 2 3 2" xfId="13388"/>
    <cellStyle name="Normal 5 2 2 8 2 3 2 2" xfId="28582"/>
    <cellStyle name="Normal 5 2 2 8 2 3 3" xfId="28581"/>
    <cellStyle name="Normal 5 2 2 8 2 3 4" xfId="39473"/>
    <cellStyle name="Normal 5 2 2 8 2 3 5" xfId="46588"/>
    <cellStyle name="Normal 5 2 2 8 2 3 6" xfId="53703"/>
    <cellStyle name="Normal 5 2 2 8 2 3 7" xfId="60818"/>
    <cellStyle name="Normal 5 2 2 8 2 4" xfId="8650"/>
    <cellStyle name="Normal 5 2 2 8 2 4 2" xfId="28583"/>
    <cellStyle name="Normal 5 2 2 8 2 5" xfId="15765"/>
    <cellStyle name="Normal 5 2 2 8 2 5 2" xfId="28584"/>
    <cellStyle name="Normal 5 2 2 8 2 6" xfId="28578"/>
    <cellStyle name="Normal 5 2 2 8 2 7" xfId="34734"/>
    <cellStyle name="Normal 5 2 2 8 2 8" xfId="41850"/>
    <cellStyle name="Normal 5 2 2 8 2 9" xfId="48965"/>
    <cellStyle name="Normal 5 2 2 8 3" xfId="2324"/>
    <cellStyle name="Normal 5 2 2 8 3 10" xfId="56869"/>
    <cellStyle name="Normal 5 2 2 8 3 2" xfId="4691"/>
    <cellStyle name="Normal 5 2 2 8 3 2 2" xfId="11806"/>
    <cellStyle name="Normal 5 2 2 8 3 2 2 2" xfId="28587"/>
    <cellStyle name="Normal 5 2 2 8 3 2 3" xfId="28586"/>
    <cellStyle name="Normal 5 2 2 8 3 2 4" xfId="37891"/>
    <cellStyle name="Normal 5 2 2 8 3 2 5" xfId="45006"/>
    <cellStyle name="Normal 5 2 2 8 3 2 6" xfId="52121"/>
    <cellStyle name="Normal 5 2 2 8 3 2 7" xfId="59236"/>
    <cellStyle name="Normal 5 2 2 8 3 3" xfId="7062"/>
    <cellStyle name="Normal 5 2 2 8 3 3 2" xfId="14177"/>
    <cellStyle name="Normal 5 2 2 8 3 3 2 2" xfId="28589"/>
    <cellStyle name="Normal 5 2 2 8 3 3 3" xfId="28588"/>
    <cellStyle name="Normal 5 2 2 8 3 3 4" xfId="40262"/>
    <cellStyle name="Normal 5 2 2 8 3 3 5" xfId="47377"/>
    <cellStyle name="Normal 5 2 2 8 3 3 6" xfId="54492"/>
    <cellStyle name="Normal 5 2 2 8 3 3 7" xfId="61607"/>
    <cellStyle name="Normal 5 2 2 8 3 4" xfId="9439"/>
    <cellStyle name="Normal 5 2 2 8 3 4 2" xfId="28590"/>
    <cellStyle name="Normal 5 2 2 8 3 5" xfId="16554"/>
    <cellStyle name="Normal 5 2 2 8 3 5 2" xfId="28591"/>
    <cellStyle name="Normal 5 2 2 8 3 6" xfId="28585"/>
    <cellStyle name="Normal 5 2 2 8 3 7" xfId="35523"/>
    <cellStyle name="Normal 5 2 2 8 3 8" xfId="42639"/>
    <cellStyle name="Normal 5 2 2 8 3 9" xfId="49754"/>
    <cellStyle name="Normal 5 2 2 8 4" xfId="3103"/>
    <cellStyle name="Normal 5 2 2 8 4 2" xfId="10218"/>
    <cellStyle name="Normal 5 2 2 8 4 2 2" xfId="28593"/>
    <cellStyle name="Normal 5 2 2 8 4 3" xfId="28592"/>
    <cellStyle name="Normal 5 2 2 8 4 4" xfId="36303"/>
    <cellStyle name="Normal 5 2 2 8 4 5" xfId="43418"/>
    <cellStyle name="Normal 5 2 2 8 4 6" xfId="50533"/>
    <cellStyle name="Normal 5 2 2 8 4 7" xfId="57648"/>
    <cellStyle name="Normal 5 2 2 8 5" xfId="5474"/>
    <cellStyle name="Normal 5 2 2 8 5 2" xfId="12589"/>
    <cellStyle name="Normal 5 2 2 8 5 2 2" xfId="28595"/>
    <cellStyle name="Normal 5 2 2 8 5 3" xfId="28594"/>
    <cellStyle name="Normal 5 2 2 8 5 4" xfId="38674"/>
    <cellStyle name="Normal 5 2 2 8 5 5" xfId="45789"/>
    <cellStyle name="Normal 5 2 2 8 5 6" xfId="52904"/>
    <cellStyle name="Normal 5 2 2 8 5 7" xfId="60019"/>
    <cellStyle name="Normal 5 2 2 8 6" xfId="7851"/>
    <cellStyle name="Normal 5 2 2 8 6 2" xfId="28596"/>
    <cellStyle name="Normal 5 2 2 8 7" xfId="14966"/>
    <cellStyle name="Normal 5 2 2 8 7 2" xfId="28597"/>
    <cellStyle name="Normal 5 2 2 8 8" xfId="28577"/>
    <cellStyle name="Normal 5 2 2 8 9" xfId="33935"/>
    <cellStyle name="Normal 5 2 2 9" xfId="838"/>
    <cellStyle name="Normal 5 2 2 9 10" xfId="55384"/>
    <cellStyle name="Normal 5 2 2 9 2" xfId="3206"/>
    <cellStyle name="Normal 5 2 2 9 2 2" xfId="10321"/>
    <cellStyle name="Normal 5 2 2 9 2 2 2" xfId="28600"/>
    <cellStyle name="Normal 5 2 2 9 2 3" xfId="28599"/>
    <cellStyle name="Normal 5 2 2 9 2 4" xfId="36406"/>
    <cellStyle name="Normal 5 2 2 9 2 5" xfId="43521"/>
    <cellStyle name="Normal 5 2 2 9 2 6" xfId="50636"/>
    <cellStyle name="Normal 5 2 2 9 2 7" xfId="57751"/>
    <cellStyle name="Normal 5 2 2 9 3" xfId="5577"/>
    <cellStyle name="Normal 5 2 2 9 3 2" xfId="12692"/>
    <cellStyle name="Normal 5 2 2 9 3 2 2" xfId="28602"/>
    <cellStyle name="Normal 5 2 2 9 3 3" xfId="28601"/>
    <cellStyle name="Normal 5 2 2 9 3 4" xfId="38777"/>
    <cellStyle name="Normal 5 2 2 9 3 5" xfId="45892"/>
    <cellStyle name="Normal 5 2 2 9 3 6" xfId="53007"/>
    <cellStyle name="Normal 5 2 2 9 3 7" xfId="60122"/>
    <cellStyle name="Normal 5 2 2 9 4" xfId="7954"/>
    <cellStyle name="Normal 5 2 2 9 4 2" xfId="28603"/>
    <cellStyle name="Normal 5 2 2 9 5" xfId="15069"/>
    <cellStyle name="Normal 5 2 2 9 5 2" xfId="28604"/>
    <cellStyle name="Normal 5 2 2 9 6" xfId="28598"/>
    <cellStyle name="Normal 5 2 2 9 7" xfId="34038"/>
    <cellStyle name="Normal 5 2 2 9 8" xfId="41154"/>
    <cellStyle name="Normal 5 2 2 9 9" xfId="48269"/>
    <cellStyle name="Normal 5 2 20" xfId="40343"/>
    <cellStyle name="Normal 5 2 21" xfId="47458"/>
    <cellStyle name="Normal 5 2 22" xfId="54573"/>
    <cellStyle name="Normal 5 2 3" xfId="38"/>
    <cellStyle name="Normal 5 2 3 10" xfId="4790"/>
    <cellStyle name="Normal 5 2 3 10 2" xfId="11905"/>
    <cellStyle name="Normal 5 2 3 10 2 2" xfId="28607"/>
    <cellStyle name="Normal 5 2 3 10 3" xfId="28606"/>
    <cellStyle name="Normal 5 2 3 10 4" xfId="37990"/>
    <cellStyle name="Normal 5 2 3 10 5" xfId="45105"/>
    <cellStyle name="Normal 5 2 3 10 6" xfId="52220"/>
    <cellStyle name="Normal 5 2 3 10 7" xfId="59335"/>
    <cellStyle name="Normal 5 2 3 11" xfId="7167"/>
    <cellStyle name="Normal 5 2 3 11 2" xfId="28608"/>
    <cellStyle name="Normal 5 2 3 12" xfId="14282"/>
    <cellStyle name="Normal 5 2 3 12 2" xfId="28609"/>
    <cellStyle name="Normal 5 2 3 13" xfId="28605"/>
    <cellStyle name="Normal 5 2 3 14" xfId="33251"/>
    <cellStyle name="Normal 5 2 3 15" xfId="40367"/>
    <cellStyle name="Normal 5 2 3 16" xfId="47482"/>
    <cellStyle name="Normal 5 2 3 17" xfId="54597"/>
    <cellStyle name="Normal 5 2 3 2" xfId="94"/>
    <cellStyle name="Normal 5 2 3 2 10" xfId="7219"/>
    <cellStyle name="Normal 5 2 3 2 10 2" xfId="28611"/>
    <cellStyle name="Normal 5 2 3 2 11" xfId="14334"/>
    <cellStyle name="Normal 5 2 3 2 11 2" xfId="28612"/>
    <cellStyle name="Normal 5 2 3 2 12" xfId="28610"/>
    <cellStyle name="Normal 5 2 3 2 13" xfId="33303"/>
    <cellStyle name="Normal 5 2 3 2 14" xfId="40419"/>
    <cellStyle name="Normal 5 2 3 2 15" xfId="47534"/>
    <cellStyle name="Normal 5 2 3 2 16" xfId="54649"/>
    <cellStyle name="Normal 5 2 3 2 2" xfId="172"/>
    <cellStyle name="Normal 5 2 3 2 2 10" xfId="14409"/>
    <cellStyle name="Normal 5 2 3 2 2 10 2" xfId="28614"/>
    <cellStyle name="Normal 5 2 3 2 2 11" xfId="28613"/>
    <cellStyle name="Normal 5 2 3 2 2 12" xfId="33378"/>
    <cellStyle name="Normal 5 2 3 2 2 13" xfId="40494"/>
    <cellStyle name="Normal 5 2 3 2 2 14" xfId="47609"/>
    <cellStyle name="Normal 5 2 3 2 2 15" xfId="54724"/>
    <cellStyle name="Normal 5 2 3 2 2 2" xfId="371"/>
    <cellStyle name="Normal 5 2 3 2 2 2 10" xfId="40689"/>
    <cellStyle name="Normal 5 2 3 2 2 2 11" xfId="47804"/>
    <cellStyle name="Normal 5 2 3 2 2 2 12" xfId="54919"/>
    <cellStyle name="Normal 5 2 3 2 2 2 2" xfId="1172"/>
    <cellStyle name="Normal 5 2 3 2 2 2 2 10" xfId="55718"/>
    <cellStyle name="Normal 5 2 3 2 2 2 2 2" xfId="3540"/>
    <cellStyle name="Normal 5 2 3 2 2 2 2 2 2" xfId="10655"/>
    <cellStyle name="Normal 5 2 3 2 2 2 2 2 2 2" xfId="28618"/>
    <cellStyle name="Normal 5 2 3 2 2 2 2 2 3" xfId="28617"/>
    <cellStyle name="Normal 5 2 3 2 2 2 2 2 4" xfId="36740"/>
    <cellStyle name="Normal 5 2 3 2 2 2 2 2 5" xfId="43855"/>
    <cellStyle name="Normal 5 2 3 2 2 2 2 2 6" xfId="50970"/>
    <cellStyle name="Normal 5 2 3 2 2 2 2 2 7" xfId="58085"/>
    <cellStyle name="Normal 5 2 3 2 2 2 2 3" xfId="5911"/>
    <cellStyle name="Normal 5 2 3 2 2 2 2 3 2" xfId="13026"/>
    <cellStyle name="Normal 5 2 3 2 2 2 2 3 2 2" xfId="28620"/>
    <cellStyle name="Normal 5 2 3 2 2 2 2 3 3" xfId="28619"/>
    <cellStyle name="Normal 5 2 3 2 2 2 2 3 4" xfId="39111"/>
    <cellStyle name="Normal 5 2 3 2 2 2 2 3 5" xfId="46226"/>
    <cellStyle name="Normal 5 2 3 2 2 2 2 3 6" xfId="53341"/>
    <cellStyle name="Normal 5 2 3 2 2 2 2 3 7" xfId="60456"/>
    <cellStyle name="Normal 5 2 3 2 2 2 2 4" xfId="8288"/>
    <cellStyle name="Normal 5 2 3 2 2 2 2 4 2" xfId="28621"/>
    <cellStyle name="Normal 5 2 3 2 2 2 2 5" xfId="15403"/>
    <cellStyle name="Normal 5 2 3 2 2 2 2 5 2" xfId="28622"/>
    <cellStyle name="Normal 5 2 3 2 2 2 2 6" xfId="28616"/>
    <cellStyle name="Normal 5 2 3 2 2 2 2 7" xfId="34372"/>
    <cellStyle name="Normal 5 2 3 2 2 2 2 8" xfId="41488"/>
    <cellStyle name="Normal 5 2 3 2 2 2 2 9" xfId="48603"/>
    <cellStyle name="Normal 5 2 3 2 2 2 3" xfId="1962"/>
    <cellStyle name="Normal 5 2 3 2 2 2 3 10" xfId="56507"/>
    <cellStyle name="Normal 5 2 3 2 2 2 3 2" xfId="4329"/>
    <cellStyle name="Normal 5 2 3 2 2 2 3 2 2" xfId="11444"/>
    <cellStyle name="Normal 5 2 3 2 2 2 3 2 2 2" xfId="28625"/>
    <cellStyle name="Normal 5 2 3 2 2 2 3 2 3" xfId="28624"/>
    <cellStyle name="Normal 5 2 3 2 2 2 3 2 4" xfId="37529"/>
    <cellStyle name="Normal 5 2 3 2 2 2 3 2 5" xfId="44644"/>
    <cellStyle name="Normal 5 2 3 2 2 2 3 2 6" xfId="51759"/>
    <cellStyle name="Normal 5 2 3 2 2 2 3 2 7" xfId="58874"/>
    <cellStyle name="Normal 5 2 3 2 2 2 3 3" xfId="6700"/>
    <cellStyle name="Normal 5 2 3 2 2 2 3 3 2" xfId="13815"/>
    <cellStyle name="Normal 5 2 3 2 2 2 3 3 2 2" xfId="28627"/>
    <cellStyle name="Normal 5 2 3 2 2 2 3 3 3" xfId="28626"/>
    <cellStyle name="Normal 5 2 3 2 2 2 3 3 4" xfId="39900"/>
    <cellStyle name="Normal 5 2 3 2 2 2 3 3 5" xfId="47015"/>
    <cellStyle name="Normal 5 2 3 2 2 2 3 3 6" xfId="54130"/>
    <cellStyle name="Normal 5 2 3 2 2 2 3 3 7" xfId="61245"/>
    <cellStyle name="Normal 5 2 3 2 2 2 3 4" xfId="9077"/>
    <cellStyle name="Normal 5 2 3 2 2 2 3 4 2" xfId="28628"/>
    <cellStyle name="Normal 5 2 3 2 2 2 3 5" xfId="16192"/>
    <cellStyle name="Normal 5 2 3 2 2 2 3 5 2" xfId="28629"/>
    <cellStyle name="Normal 5 2 3 2 2 2 3 6" xfId="28623"/>
    <cellStyle name="Normal 5 2 3 2 2 2 3 7" xfId="35161"/>
    <cellStyle name="Normal 5 2 3 2 2 2 3 8" xfId="42277"/>
    <cellStyle name="Normal 5 2 3 2 2 2 3 9" xfId="49392"/>
    <cellStyle name="Normal 5 2 3 2 2 2 4" xfId="2741"/>
    <cellStyle name="Normal 5 2 3 2 2 2 4 2" xfId="9856"/>
    <cellStyle name="Normal 5 2 3 2 2 2 4 2 2" xfId="28631"/>
    <cellStyle name="Normal 5 2 3 2 2 2 4 3" xfId="28630"/>
    <cellStyle name="Normal 5 2 3 2 2 2 4 4" xfId="35941"/>
    <cellStyle name="Normal 5 2 3 2 2 2 4 5" xfId="43056"/>
    <cellStyle name="Normal 5 2 3 2 2 2 4 6" xfId="50171"/>
    <cellStyle name="Normal 5 2 3 2 2 2 4 7" xfId="57286"/>
    <cellStyle name="Normal 5 2 3 2 2 2 5" xfId="5112"/>
    <cellStyle name="Normal 5 2 3 2 2 2 5 2" xfId="12227"/>
    <cellStyle name="Normal 5 2 3 2 2 2 5 2 2" xfId="28633"/>
    <cellStyle name="Normal 5 2 3 2 2 2 5 3" xfId="28632"/>
    <cellStyle name="Normal 5 2 3 2 2 2 5 4" xfId="38312"/>
    <cellStyle name="Normal 5 2 3 2 2 2 5 5" xfId="45427"/>
    <cellStyle name="Normal 5 2 3 2 2 2 5 6" xfId="52542"/>
    <cellStyle name="Normal 5 2 3 2 2 2 5 7" xfId="59657"/>
    <cellStyle name="Normal 5 2 3 2 2 2 6" xfId="7489"/>
    <cellStyle name="Normal 5 2 3 2 2 2 6 2" xfId="28634"/>
    <cellStyle name="Normal 5 2 3 2 2 2 7" xfId="14604"/>
    <cellStyle name="Normal 5 2 3 2 2 2 7 2" xfId="28635"/>
    <cellStyle name="Normal 5 2 3 2 2 2 8" xfId="28615"/>
    <cellStyle name="Normal 5 2 3 2 2 2 9" xfId="33573"/>
    <cellStyle name="Normal 5 2 3 2 2 3" xfId="566"/>
    <cellStyle name="Normal 5 2 3 2 2 3 10" xfId="40884"/>
    <cellStyle name="Normal 5 2 3 2 2 3 11" xfId="47999"/>
    <cellStyle name="Normal 5 2 3 2 2 3 12" xfId="55114"/>
    <cellStyle name="Normal 5 2 3 2 2 3 2" xfId="1367"/>
    <cellStyle name="Normal 5 2 3 2 2 3 2 10" xfId="55913"/>
    <cellStyle name="Normal 5 2 3 2 2 3 2 2" xfId="3735"/>
    <cellStyle name="Normal 5 2 3 2 2 3 2 2 2" xfId="10850"/>
    <cellStyle name="Normal 5 2 3 2 2 3 2 2 2 2" xfId="28639"/>
    <cellStyle name="Normal 5 2 3 2 2 3 2 2 3" xfId="28638"/>
    <cellStyle name="Normal 5 2 3 2 2 3 2 2 4" xfId="36935"/>
    <cellStyle name="Normal 5 2 3 2 2 3 2 2 5" xfId="44050"/>
    <cellStyle name="Normal 5 2 3 2 2 3 2 2 6" xfId="51165"/>
    <cellStyle name="Normal 5 2 3 2 2 3 2 2 7" xfId="58280"/>
    <cellStyle name="Normal 5 2 3 2 2 3 2 3" xfId="6106"/>
    <cellStyle name="Normal 5 2 3 2 2 3 2 3 2" xfId="13221"/>
    <cellStyle name="Normal 5 2 3 2 2 3 2 3 2 2" xfId="28641"/>
    <cellStyle name="Normal 5 2 3 2 2 3 2 3 3" xfId="28640"/>
    <cellStyle name="Normal 5 2 3 2 2 3 2 3 4" xfId="39306"/>
    <cellStyle name="Normal 5 2 3 2 2 3 2 3 5" xfId="46421"/>
    <cellStyle name="Normal 5 2 3 2 2 3 2 3 6" xfId="53536"/>
    <cellStyle name="Normal 5 2 3 2 2 3 2 3 7" xfId="60651"/>
    <cellStyle name="Normal 5 2 3 2 2 3 2 4" xfId="8483"/>
    <cellStyle name="Normal 5 2 3 2 2 3 2 4 2" xfId="28642"/>
    <cellStyle name="Normal 5 2 3 2 2 3 2 5" xfId="15598"/>
    <cellStyle name="Normal 5 2 3 2 2 3 2 5 2" xfId="28643"/>
    <cellStyle name="Normal 5 2 3 2 2 3 2 6" xfId="28637"/>
    <cellStyle name="Normal 5 2 3 2 2 3 2 7" xfId="34567"/>
    <cellStyle name="Normal 5 2 3 2 2 3 2 8" xfId="41683"/>
    <cellStyle name="Normal 5 2 3 2 2 3 2 9" xfId="48798"/>
    <cellStyle name="Normal 5 2 3 2 2 3 3" xfId="2157"/>
    <cellStyle name="Normal 5 2 3 2 2 3 3 10" xfId="56702"/>
    <cellStyle name="Normal 5 2 3 2 2 3 3 2" xfId="4524"/>
    <cellStyle name="Normal 5 2 3 2 2 3 3 2 2" xfId="11639"/>
    <cellStyle name="Normal 5 2 3 2 2 3 3 2 2 2" xfId="28646"/>
    <cellStyle name="Normal 5 2 3 2 2 3 3 2 3" xfId="28645"/>
    <cellStyle name="Normal 5 2 3 2 2 3 3 2 4" xfId="37724"/>
    <cellStyle name="Normal 5 2 3 2 2 3 3 2 5" xfId="44839"/>
    <cellStyle name="Normal 5 2 3 2 2 3 3 2 6" xfId="51954"/>
    <cellStyle name="Normal 5 2 3 2 2 3 3 2 7" xfId="59069"/>
    <cellStyle name="Normal 5 2 3 2 2 3 3 3" xfId="6895"/>
    <cellStyle name="Normal 5 2 3 2 2 3 3 3 2" xfId="14010"/>
    <cellStyle name="Normal 5 2 3 2 2 3 3 3 2 2" xfId="28648"/>
    <cellStyle name="Normal 5 2 3 2 2 3 3 3 3" xfId="28647"/>
    <cellStyle name="Normal 5 2 3 2 2 3 3 3 4" xfId="40095"/>
    <cellStyle name="Normal 5 2 3 2 2 3 3 3 5" xfId="47210"/>
    <cellStyle name="Normal 5 2 3 2 2 3 3 3 6" xfId="54325"/>
    <cellStyle name="Normal 5 2 3 2 2 3 3 3 7" xfId="61440"/>
    <cellStyle name="Normal 5 2 3 2 2 3 3 4" xfId="9272"/>
    <cellStyle name="Normal 5 2 3 2 2 3 3 4 2" xfId="28649"/>
    <cellStyle name="Normal 5 2 3 2 2 3 3 5" xfId="16387"/>
    <cellStyle name="Normal 5 2 3 2 2 3 3 5 2" xfId="28650"/>
    <cellStyle name="Normal 5 2 3 2 2 3 3 6" xfId="28644"/>
    <cellStyle name="Normal 5 2 3 2 2 3 3 7" xfId="35356"/>
    <cellStyle name="Normal 5 2 3 2 2 3 3 8" xfId="42472"/>
    <cellStyle name="Normal 5 2 3 2 2 3 3 9" xfId="49587"/>
    <cellStyle name="Normal 5 2 3 2 2 3 4" xfId="2936"/>
    <cellStyle name="Normal 5 2 3 2 2 3 4 2" xfId="10051"/>
    <cellStyle name="Normal 5 2 3 2 2 3 4 2 2" xfId="28652"/>
    <cellStyle name="Normal 5 2 3 2 2 3 4 3" xfId="28651"/>
    <cellStyle name="Normal 5 2 3 2 2 3 4 4" xfId="36136"/>
    <cellStyle name="Normal 5 2 3 2 2 3 4 5" xfId="43251"/>
    <cellStyle name="Normal 5 2 3 2 2 3 4 6" xfId="50366"/>
    <cellStyle name="Normal 5 2 3 2 2 3 4 7" xfId="57481"/>
    <cellStyle name="Normal 5 2 3 2 2 3 5" xfId="5307"/>
    <cellStyle name="Normal 5 2 3 2 2 3 5 2" xfId="12422"/>
    <cellStyle name="Normal 5 2 3 2 2 3 5 2 2" xfId="28654"/>
    <cellStyle name="Normal 5 2 3 2 2 3 5 3" xfId="28653"/>
    <cellStyle name="Normal 5 2 3 2 2 3 5 4" xfId="38507"/>
    <cellStyle name="Normal 5 2 3 2 2 3 5 5" xfId="45622"/>
    <cellStyle name="Normal 5 2 3 2 2 3 5 6" xfId="52737"/>
    <cellStyle name="Normal 5 2 3 2 2 3 5 7" xfId="59852"/>
    <cellStyle name="Normal 5 2 3 2 2 3 6" xfId="7684"/>
    <cellStyle name="Normal 5 2 3 2 2 3 6 2" xfId="28655"/>
    <cellStyle name="Normal 5 2 3 2 2 3 7" xfId="14799"/>
    <cellStyle name="Normal 5 2 3 2 2 3 7 2" xfId="28656"/>
    <cellStyle name="Normal 5 2 3 2 2 3 8" xfId="28636"/>
    <cellStyle name="Normal 5 2 3 2 2 3 9" xfId="33768"/>
    <cellStyle name="Normal 5 2 3 2 2 4" xfId="743"/>
    <cellStyle name="Normal 5 2 3 2 2 4 10" xfId="41061"/>
    <cellStyle name="Normal 5 2 3 2 2 4 11" xfId="48176"/>
    <cellStyle name="Normal 5 2 3 2 2 4 12" xfId="55291"/>
    <cellStyle name="Normal 5 2 3 2 2 4 2" xfId="1544"/>
    <cellStyle name="Normal 5 2 3 2 2 4 2 10" xfId="56090"/>
    <cellStyle name="Normal 5 2 3 2 2 4 2 2" xfId="3912"/>
    <cellStyle name="Normal 5 2 3 2 2 4 2 2 2" xfId="11027"/>
    <cellStyle name="Normal 5 2 3 2 2 4 2 2 2 2" xfId="28660"/>
    <cellStyle name="Normal 5 2 3 2 2 4 2 2 3" xfId="28659"/>
    <cellStyle name="Normal 5 2 3 2 2 4 2 2 4" xfId="37112"/>
    <cellStyle name="Normal 5 2 3 2 2 4 2 2 5" xfId="44227"/>
    <cellStyle name="Normal 5 2 3 2 2 4 2 2 6" xfId="51342"/>
    <cellStyle name="Normal 5 2 3 2 2 4 2 2 7" xfId="58457"/>
    <cellStyle name="Normal 5 2 3 2 2 4 2 3" xfId="6283"/>
    <cellStyle name="Normal 5 2 3 2 2 4 2 3 2" xfId="13398"/>
    <cellStyle name="Normal 5 2 3 2 2 4 2 3 2 2" xfId="28662"/>
    <cellStyle name="Normal 5 2 3 2 2 4 2 3 3" xfId="28661"/>
    <cellStyle name="Normal 5 2 3 2 2 4 2 3 4" xfId="39483"/>
    <cellStyle name="Normal 5 2 3 2 2 4 2 3 5" xfId="46598"/>
    <cellStyle name="Normal 5 2 3 2 2 4 2 3 6" xfId="53713"/>
    <cellStyle name="Normal 5 2 3 2 2 4 2 3 7" xfId="60828"/>
    <cellStyle name="Normal 5 2 3 2 2 4 2 4" xfId="8660"/>
    <cellStyle name="Normal 5 2 3 2 2 4 2 4 2" xfId="28663"/>
    <cellStyle name="Normal 5 2 3 2 2 4 2 5" xfId="15775"/>
    <cellStyle name="Normal 5 2 3 2 2 4 2 5 2" xfId="28664"/>
    <cellStyle name="Normal 5 2 3 2 2 4 2 6" xfId="28658"/>
    <cellStyle name="Normal 5 2 3 2 2 4 2 7" xfId="34744"/>
    <cellStyle name="Normal 5 2 3 2 2 4 2 8" xfId="41860"/>
    <cellStyle name="Normal 5 2 3 2 2 4 2 9" xfId="48975"/>
    <cellStyle name="Normal 5 2 3 2 2 4 3" xfId="2334"/>
    <cellStyle name="Normal 5 2 3 2 2 4 3 10" xfId="56879"/>
    <cellStyle name="Normal 5 2 3 2 2 4 3 2" xfId="4701"/>
    <cellStyle name="Normal 5 2 3 2 2 4 3 2 2" xfId="11816"/>
    <cellStyle name="Normal 5 2 3 2 2 4 3 2 2 2" xfId="28667"/>
    <cellStyle name="Normal 5 2 3 2 2 4 3 2 3" xfId="28666"/>
    <cellStyle name="Normal 5 2 3 2 2 4 3 2 4" xfId="37901"/>
    <cellStyle name="Normal 5 2 3 2 2 4 3 2 5" xfId="45016"/>
    <cellStyle name="Normal 5 2 3 2 2 4 3 2 6" xfId="52131"/>
    <cellStyle name="Normal 5 2 3 2 2 4 3 2 7" xfId="59246"/>
    <cellStyle name="Normal 5 2 3 2 2 4 3 3" xfId="7072"/>
    <cellStyle name="Normal 5 2 3 2 2 4 3 3 2" xfId="14187"/>
    <cellStyle name="Normal 5 2 3 2 2 4 3 3 2 2" xfId="28669"/>
    <cellStyle name="Normal 5 2 3 2 2 4 3 3 3" xfId="28668"/>
    <cellStyle name="Normal 5 2 3 2 2 4 3 3 4" xfId="40272"/>
    <cellStyle name="Normal 5 2 3 2 2 4 3 3 5" xfId="47387"/>
    <cellStyle name="Normal 5 2 3 2 2 4 3 3 6" xfId="54502"/>
    <cellStyle name="Normal 5 2 3 2 2 4 3 3 7" xfId="61617"/>
    <cellStyle name="Normal 5 2 3 2 2 4 3 4" xfId="9449"/>
    <cellStyle name="Normal 5 2 3 2 2 4 3 4 2" xfId="28670"/>
    <cellStyle name="Normal 5 2 3 2 2 4 3 5" xfId="16564"/>
    <cellStyle name="Normal 5 2 3 2 2 4 3 5 2" xfId="28671"/>
    <cellStyle name="Normal 5 2 3 2 2 4 3 6" xfId="28665"/>
    <cellStyle name="Normal 5 2 3 2 2 4 3 7" xfId="35533"/>
    <cellStyle name="Normal 5 2 3 2 2 4 3 8" xfId="42649"/>
    <cellStyle name="Normal 5 2 3 2 2 4 3 9" xfId="49764"/>
    <cellStyle name="Normal 5 2 3 2 2 4 4" xfId="3113"/>
    <cellStyle name="Normal 5 2 3 2 2 4 4 2" xfId="10228"/>
    <cellStyle name="Normal 5 2 3 2 2 4 4 2 2" xfId="28673"/>
    <cellStyle name="Normal 5 2 3 2 2 4 4 3" xfId="28672"/>
    <cellStyle name="Normal 5 2 3 2 2 4 4 4" xfId="36313"/>
    <cellStyle name="Normal 5 2 3 2 2 4 4 5" xfId="43428"/>
    <cellStyle name="Normal 5 2 3 2 2 4 4 6" xfId="50543"/>
    <cellStyle name="Normal 5 2 3 2 2 4 4 7" xfId="57658"/>
    <cellStyle name="Normal 5 2 3 2 2 4 5" xfId="5484"/>
    <cellStyle name="Normal 5 2 3 2 2 4 5 2" xfId="12599"/>
    <cellStyle name="Normal 5 2 3 2 2 4 5 2 2" xfId="28675"/>
    <cellStyle name="Normal 5 2 3 2 2 4 5 3" xfId="28674"/>
    <cellStyle name="Normal 5 2 3 2 2 4 5 4" xfId="38684"/>
    <cellStyle name="Normal 5 2 3 2 2 4 5 5" xfId="45799"/>
    <cellStyle name="Normal 5 2 3 2 2 4 5 6" xfId="52914"/>
    <cellStyle name="Normal 5 2 3 2 2 4 5 7" xfId="60029"/>
    <cellStyle name="Normal 5 2 3 2 2 4 6" xfId="7861"/>
    <cellStyle name="Normal 5 2 3 2 2 4 6 2" xfId="28676"/>
    <cellStyle name="Normal 5 2 3 2 2 4 7" xfId="14976"/>
    <cellStyle name="Normal 5 2 3 2 2 4 7 2" xfId="28677"/>
    <cellStyle name="Normal 5 2 3 2 2 4 8" xfId="28657"/>
    <cellStyle name="Normal 5 2 3 2 2 4 9" xfId="33945"/>
    <cellStyle name="Normal 5 2 3 2 2 5" xfId="977"/>
    <cellStyle name="Normal 5 2 3 2 2 5 10" xfId="55523"/>
    <cellStyle name="Normal 5 2 3 2 2 5 2" xfId="3345"/>
    <cellStyle name="Normal 5 2 3 2 2 5 2 2" xfId="10460"/>
    <cellStyle name="Normal 5 2 3 2 2 5 2 2 2" xfId="28680"/>
    <cellStyle name="Normal 5 2 3 2 2 5 2 3" xfId="28679"/>
    <cellStyle name="Normal 5 2 3 2 2 5 2 4" xfId="36545"/>
    <cellStyle name="Normal 5 2 3 2 2 5 2 5" xfId="43660"/>
    <cellStyle name="Normal 5 2 3 2 2 5 2 6" xfId="50775"/>
    <cellStyle name="Normal 5 2 3 2 2 5 2 7" xfId="57890"/>
    <cellStyle name="Normal 5 2 3 2 2 5 3" xfId="5716"/>
    <cellStyle name="Normal 5 2 3 2 2 5 3 2" xfId="12831"/>
    <cellStyle name="Normal 5 2 3 2 2 5 3 2 2" xfId="28682"/>
    <cellStyle name="Normal 5 2 3 2 2 5 3 3" xfId="28681"/>
    <cellStyle name="Normal 5 2 3 2 2 5 3 4" xfId="38916"/>
    <cellStyle name="Normal 5 2 3 2 2 5 3 5" xfId="46031"/>
    <cellStyle name="Normal 5 2 3 2 2 5 3 6" xfId="53146"/>
    <cellStyle name="Normal 5 2 3 2 2 5 3 7" xfId="60261"/>
    <cellStyle name="Normal 5 2 3 2 2 5 4" xfId="8093"/>
    <cellStyle name="Normal 5 2 3 2 2 5 4 2" xfId="28683"/>
    <cellStyle name="Normal 5 2 3 2 2 5 5" xfId="15208"/>
    <cellStyle name="Normal 5 2 3 2 2 5 5 2" xfId="28684"/>
    <cellStyle name="Normal 5 2 3 2 2 5 6" xfId="28678"/>
    <cellStyle name="Normal 5 2 3 2 2 5 7" xfId="34177"/>
    <cellStyle name="Normal 5 2 3 2 2 5 8" xfId="41293"/>
    <cellStyle name="Normal 5 2 3 2 2 5 9" xfId="48408"/>
    <cellStyle name="Normal 5 2 3 2 2 6" xfId="1767"/>
    <cellStyle name="Normal 5 2 3 2 2 6 10" xfId="56312"/>
    <cellStyle name="Normal 5 2 3 2 2 6 2" xfId="4134"/>
    <cellStyle name="Normal 5 2 3 2 2 6 2 2" xfId="11249"/>
    <cellStyle name="Normal 5 2 3 2 2 6 2 2 2" xfId="28687"/>
    <cellStyle name="Normal 5 2 3 2 2 6 2 3" xfId="28686"/>
    <cellStyle name="Normal 5 2 3 2 2 6 2 4" xfId="37334"/>
    <cellStyle name="Normal 5 2 3 2 2 6 2 5" xfId="44449"/>
    <cellStyle name="Normal 5 2 3 2 2 6 2 6" xfId="51564"/>
    <cellStyle name="Normal 5 2 3 2 2 6 2 7" xfId="58679"/>
    <cellStyle name="Normal 5 2 3 2 2 6 3" xfId="6505"/>
    <cellStyle name="Normal 5 2 3 2 2 6 3 2" xfId="13620"/>
    <cellStyle name="Normal 5 2 3 2 2 6 3 2 2" xfId="28689"/>
    <cellStyle name="Normal 5 2 3 2 2 6 3 3" xfId="28688"/>
    <cellStyle name="Normal 5 2 3 2 2 6 3 4" xfId="39705"/>
    <cellStyle name="Normal 5 2 3 2 2 6 3 5" xfId="46820"/>
    <cellStyle name="Normal 5 2 3 2 2 6 3 6" xfId="53935"/>
    <cellStyle name="Normal 5 2 3 2 2 6 3 7" xfId="61050"/>
    <cellStyle name="Normal 5 2 3 2 2 6 4" xfId="8882"/>
    <cellStyle name="Normal 5 2 3 2 2 6 4 2" xfId="28690"/>
    <cellStyle name="Normal 5 2 3 2 2 6 5" xfId="15997"/>
    <cellStyle name="Normal 5 2 3 2 2 6 5 2" xfId="28691"/>
    <cellStyle name="Normal 5 2 3 2 2 6 6" xfId="28685"/>
    <cellStyle name="Normal 5 2 3 2 2 6 7" xfId="34966"/>
    <cellStyle name="Normal 5 2 3 2 2 6 8" xfId="42082"/>
    <cellStyle name="Normal 5 2 3 2 2 6 9" xfId="49197"/>
    <cellStyle name="Normal 5 2 3 2 2 7" xfId="2546"/>
    <cellStyle name="Normal 5 2 3 2 2 7 2" xfId="9661"/>
    <cellStyle name="Normal 5 2 3 2 2 7 2 2" xfId="28693"/>
    <cellStyle name="Normal 5 2 3 2 2 7 3" xfId="28692"/>
    <cellStyle name="Normal 5 2 3 2 2 7 4" xfId="35746"/>
    <cellStyle name="Normal 5 2 3 2 2 7 5" xfId="42861"/>
    <cellStyle name="Normal 5 2 3 2 2 7 6" xfId="49976"/>
    <cellStyle name="Normal 5 2 3 2 2 7 7" xfId="57091"/>
    <cellStyle name="Normal 5 2 3 2 2 8" xfId="4917"/>
    <cellStyle name="Normal 5 2 3 2 2 8 2" xfId="12032"/>
    <cellStyle name="Normal 5 2 3 2 2 8 2 2" xfId="28695"/>
    <cellStyle name="Normal 5 2 3 2 2 8 3" xfId="28694"/>
    <cellStyle name="Normal 5 2 3 2 2 8 4" xfId="38117"/>
    <cellStyle name="Normal 5 2 3 2 2 8 5" xfId="45232"/>
    <cellStyle name="Normal 5 2 3 2 2 8 6" xfId="52347"/>
    <cellStyle name="Normal 5 2 3 2 2 8 7" xfId="59462"/>
    <cellStyle name="Normal 5 2 3 2 2 9" xfId="7294"/>
    <cellStyle name="Normal 5 2 3 2 2 9 2" xfId="28696"/>
    <cellStyle name="Normal 5 2 3 2 3" xfId="296"/>
    <cellStyle name="Normal 5 2 3 2 3 10" xfId="40614"/>
    <cellStyle name="Normal 5 2 3 2 3 11" xfId="47729"/>
    <cellStyle name="Normal 5 2 3 2 3 12" xfId="54844"/>
    <cellStyle name="Normal 5 2 3 2 3 2" xfId="1097"/>
    <cellStyle name="Normal 5 2 3 2 3 2 10" xfId="55643"/>
    <cellStyle name="Normal 5 2 3 2 3 2 2" xfId="3465"/>
    <cellStyle name="Normal 5 2 3 2 3 2 2 2" xfId="10580"/>
    <cellStyle name="Normal 5 2 3 2 3 2 2 2 2" xfId="28700"/>
    <cellStyle name="Normal 5 2 3 2 3 2 2 3" xfId="28699"/>
    <cellStyle name="Normal 5 2 3 2 3 2 2 4" xfId="36665"/>
    <cellStyle name="Normal 5 2 3 2 3 2 2 5" xfId="43780"/>
    <cellStyle name="Normal 5 2 3 2 3 2 2 6" xfId="50895"/>
    <cellStyle name="Normal 5 2 3 2 3 2 2 7" xfId="58010"/>
    <cellStyle name="Normal 5 2 3 2 3 2 3" xfId="5836"/>
    <cellStyle name="Normal 5 2 3 2 3 2 3 2" xfId="12951"/>
    <cellStyle name="Normal 5 2 3 2 3 2 3 2 2" xfId="28702"/>
    <cellStyle name="Normal 5 2 3 2 3 2 3 3" xfId="28701"/>
    <cellStyle name="Normal 5 2 3 2 3 2 3 4" xfId="39036"/>
    <cellStyle name="Normal 5 2 3 2 3 2 3 5" xfId="46151"/>
    <cellStyle name="Normal 5 2 3 2 3 2 3 6" xfId="53266"/>
    <cellStyle name="Normal 5 2 3 2 3 2 3 7" xfId="60381"/>
    <cellStyle name="Normal 5 2 3 2 3 2 4" xfId="8213"/>
    <cellStyle name="Normal 5 2 3 2 3 2 4 2" xfId="28703"/>
    <cellStyle name="Normal 5 2 3 2 3 2 5" xfId="15328"/>
    <cellStyle name="Normal 5 2 3 2 3 2 5 2" xfId="28704"/>
    <cellStyle name="Normal 5 2 3 2 3 2 6" xfId="28698"/>
    <cellStyle name="Normal 5 2 3 2 3 2 7" xfId="34297"/>
    <cellStyle name="Normal 5 2 3 2 3 2 8" xfId="41413"/>
    <cellStyle name="Normal 5 2 3 2 3 2 9" xfId="48528"/>
    <cellStyle name="Normal 5 2 3 2 3 3" xfId="1887"/>
    <cellStyle name="Normal 5 2 3 2 3 3 10" xfId="56432"/>
    <cellStyle name="Normal 5 2 3 2 3 3 2" xfId="4254"/>
    <cellStyle name="Normal 5 2 3 2 3 3 2 2" xfId="11369"/>
    <cellStyle name="Normal 5 2 3 2 3 3 2 2 2" xfId="28707"/>
    <cellStyle name="Normal 5 2 3 2 3 3 2 3" xfId="28706"/>
    <cellStyle name="Normal 5 2 3 2 3 3 2 4" xfId="37454"/>
    <cellStyle name="Normal 5 2 3 2 3 3 2 5" xfId="44569"/>
    <cellStyle name="Normal 5 2 3 2 3 3 2 6" xfId="51684"/>
    <cellStyle name="Normal 5 2 3 2 3 3 2 7" xfId="58799"/>
    <cellStyle name="Normal 5 2 3 2 3 3 3" xfId="6625"/>
    <cellStyle name="Normal 5 2 3 2 3 3 3 2" xfId="13740"/>
    <cellStyle name="Normal 5 2 3 2 3 3 3 2 2" xfId="28709"/>
    <cellStyle name="Normal 5 2 3 2 3 3 3 3" xfId="28708"/>
    <cellStyle name="Normal 5 2 3 2 3 3 3 4" xfId="39825"/>
    <cellStyle name="Normal 5 2 3 2 3 3 3 5" xfId="46940"/>
    <cellStyle name="Normal 5 2 3 2 3 3 3 6" xfId="54055"/>
    <cellStyle name="Normal 5 2 3 2 3 3 3 7" xfId="61170"/>
    <cellStyle name="Normal 5 2 3 2 3 3 4" xfId="9002"/>
    <cellStyle name="Normal 5 2 3 2 3 3 4 2" xfId="28710"/>
    <cellStyle name="Normal 5 2 3 2 3 3 5" xfId="16117"/>
    <cellStyle name="Normal 5 2 3 2 3 3 5 2" xfId="28711"/>
    <cellStyle name="Normal 5 2 3 2 3 3 6" xfId="28705"/>
    <cellStyle name="Normal 5 2 3 2 3 3 7" xfId="35086"/>
    <cellStyle name="Normal 5 2 3 2 3 3 8" xfId="42202"/>
    <cellStyle name="Normal 5 2 3 2 3 3 9" xfId="49317"/>
    <cellStyle name="Normal 5 2 3 2 3 4" xfId="2666"/>
    <cellStyle name="Normal 5 2 3 2 3 4 2" xfId="9781"/>
    <cellStyle name="Normal 5 2 3 2 3 4 2 2" xfId="28713"/>
    <cellStyle name="Normal 5 2 3 2 3 4 3" xfId="28712"/>
    <cellStyle name="Normal 5 2 3 2 3 4 4" xfId="35866"/>
    <cellStyle name="Normal 5 2 3 2 3 4 5" xfId="42981"/>
    <cellStyle name="Normal 5 2 3 2 3 4 6" xfId="50096"/>
    <cellStyle name="Normal 5 2 3 2 3 4 7" xfId="57211"/>
    <cellStyle name="Normal 5 2 3 2 3 5" xfId="5037"/>
    <cellStyle name="Normal 5 2 3 2 3 5 2" xfId="12152"/>
    <cellStyle name="Normal 5 2 3 2 3 5 2 2" xfId="28715"/>
    <cellStyle name="Normal 5 2 3 2 3 5 3" xfId="28714"/>
    <cellStyle name="Normal 5 2 3 2 3 5 4" xfId="38237"/>
    <cellStyle name="Normal 5 2 3 2 3 5 5" xfId="45352"/>
    <cellStyle name="Normal 5 2 3 2 3 5 6" xfId="52467"/>
    <cellStyle name="Normal 5 2 3 2 3 5 7" xfId="59582"/>
    <cellStyle name="Normal 5 2 3 2 3 6" xfId="7414"/>
    <cellStyle name="Normal 5 2 3 2 3 6 2" xfId="28716"/>
    <cellStyle name="Normal 5 2 3 2 3 7" xfId="14529"/>
    <cellStyle name="Normal 5 2 3 2 3 7 2" xfId="28717"/>
    <cellStyle name="Normal 5 2 3 2 3 8" xfId="28697"/>
    <cellStyle name="Normal 5 2 3 2 3 9" xfId="33498"/>
    <cellStyle name="Normal 5 2 3 2 4" xfId="491"/>
    <cellStyle name="Normal 5 2 3 2 4 10" xfId="40809"/>
    <cellStyle name="Normal 5 2 3 2 4 11" xfId="47924"/>
    <cellStyle name="Normal 5 2 3 2 4 12" xfId="55039"/>
    <cellStyle name="Normal 5 2 3 2 4 2" xfId="1292"/>
    <cellStyle name="Normal 5 2 3 2 4 2 10" xfId="55838"/>
    <cellStyle name="Normal 5 2 3 2 4 2 2" xfId="3660"/>
    <cellStyle name="Normal 5 2 3 2 4 2 2 2" xfId="10775"/>
    <cellStyle name="Normal 5 2 3 2 4 2 2 2 2" xfId="28721"/>
    <cellStyle name="Normal 5 2 3 2 4 2 2 3" xfId="28720"/>
    <cellStyle name="Normal 5 2 3 2 4 2 2 4" xfId="36860"/>
    <cellStyle name="Normal 5 2 3 2 4 2 2 5" xfId="43975"/>
    <cellStyle name="Normal 5 2 3 2 4 2 2 6" xfId="51090"/>
    <cellStyle name="Normal 5 2 3 2 4 2 2 7" xfId="58205"/>
    <cellStyle name="Normal 5 2 3 2 4 2 3" xfId="6031"/>
    <cellStyle name="Normal 5 2 3 2 4 2 3 2" xfId="13146"/>
    <cellStyle name="Normal 5 2 3 2 4 2 3 2 2" xfId="28723"/>
    <cellStyle name="Normal 5 2 3 2 4 2 3 3" xfId="28722"/>
    <cellStyle name="Normal 5 2 3 2 4 2 3 4" xfId="39231"/>
    <cellStyle name="Normal 5 2 3 2 4 2 3 5" xfId="46346"/>
    <cellStyle name="Normal 5 2 3 2 4 2 3 6" xfId="53461"/>
    <cellStyle name="Normal 5 2 3 2 4 2 3 7" xfId="60576"/>
    <cellStyle name="Normal 5 2 3 2 4 2 4" xfId="8408"/>
    <cellStyle name="Normal 5 2 3 2 4 2 4 2" xfId="28724"/>
    <cellStyle name="Normal 5 2 3 2 4 2 5" xfId="15523"/>
    <cellStyle name="Normal 5 2 3 2 4 2 5 2" xfId="28725"/>
    <cellStyle name="Normal 5 2 3 2 4 2 6" xfId="28719"/>
    <cellStyle name="Normal 5 2 3 2 4 2 7" xfId="34492"/>
    <cellStyle name="Normal 5 2 3 2 4 2 8" xfId="41608"/>
    <cellStyle name="Normal 5 2 3 2 4 2 9" xfId="48723"/>
    <cellStyle name="Normal 5 2 3 2 4 3" xfId="2082"/>
    <cellStyle name="Normal 5 2 3 2 4 3 10" xfId="56627"/>
    <cellStyle name="Normal 5 2 3 2 4 3 2" xfId="4449"/>
    <cellStyle name="Normal 5 2 3 2 4 3 2 2" xfId="11564"/>
    <cellStyle name="Normal 5 2 3 2 4 3 2 2 2" xfId="28728"/>
    <cellStyle name="Normal 5 2 3 2 4 3 2 3" xfId="28727"/>
    <cellStyle name="Normal 5 2 3 2 4 3 2 4" xfId="37649"/>
    <cellStyle name="Normal 5 2 3 2 4 3 2 5" xfId="44764"/>
    <cellStyle name="Normal 5 2 3 2 4 3 2 6" xfId="51879"/>
    <cellStyle name="Normal 5 2 3 2 4 3 2 7" xfId="58994"/>
    <cellStyle name="Normal 5 2 3 2 4 3 3" xfId="6820"/>
    <cellStyle name="Normal 5 2 3 2 4 3 3 2" xfId="13935"/>
    <cellStyle name="Normal 5 2 3 2 4 3 3 2 2" xfId="28730"/>
    <cellStyle name="Normal 5 2 3 2 4 3 3 3" xfId="28729"/>
    <cellStyle name="Normal 5 2 3 2 4 3 3 4" xfId="40020"/>
    <cellStyle name="Normal 5 2 3 2 4 3 3 5" xfId="47135"/>
    <cellStyle name="Normal 5 2 3 2 4 3 3 6" xfId="54250"/>
    <cellStyle name="Normal 5 2 3 2 4 3 3 7" xfId="61365"/>
    <cellStyle name="Normal 5 2 3 2 4 3 4" xfId="9197"/>
    <cellStyle name="Normal 5 2 3 2 4 3 4 2" xfId="28731"/>
    <cellStyle name="Normal 5 2 3 2 4 3 5" xfId="16312"/>
    <cellStyle name="Normal 5 2 3 2 4 3 5 2" xfId="28732"/>
    <cellStyle name="Normal 5 2 3 2 4 3 6" xfId="28726"/>
    <cellStyle name="Normal 5 2 3 2 4 3 7" xfId="35281"/>
    <cellStyle name="Normal 5 2 3 2 4 3 8" xfId="42397"/>
    <cellStyle name="Normal 5 2 3 2 4 3 9" xfId="49512"/>
    <cellStyle name="Normal 5 2 3 2 4 4" xfId="2861"/>
    <cellStyle name="Normal 5 2 3 2 4 4 2" xfId="9976"/>
    <cellStyle name="Normal 5 2 3 2 4 4 2 2" xfId="28734"/>
    <cellStyle name="Normal 5 2 3 2 4 4 3" xfId="28733"/>
    <cellStyle name="Normal 5 2 3 2 4 4 4" xfId="36061"/>
    <cellStyle name="Normal 5 2 3 2 4 4 5" xfId="43176"/>
    <cellStyle name="Normal 5 2 3 2 4 4 6" xfId="50291"/>
    <cellStyle name="Normal 5 2 3 2 4 4 7" xfId="57406"/>
    <cellStyle name="Normal 5 2 3 2 4 5" xfId="5232"/>
    <cellStyle name="Normal 5 2 3 2 4 5 2" xfId="12347"/>
    <cellStyle name="Normal 5 2 3 2 4 5 2 2" xfId="28736"/>
    <cellStyle name="Normal 5 2 3 2 4 5 3" xfId="28735"/>
    <cellStyle name="Normal 5 2 3 2 4 5 4" xfId="38432"/>
    <cellStyle name="Normal 5 2 3 2 4 5 5" xfId="45547"/>
    <cellStyle name="Normal 5 2 3 2 4 5 6" xfId="52662"/>
    <cellStyle name="Normal 5 2 3 2 4 5 7" xfId="59777"/>
    <cellStyle name="Normal 5 2 3 2 4 6" xfId="7609"/>
    <cellStyle name="Normal 5 2 3 2 4 6 2" xfId="28737"/>
    <cellStyle name="Normal 5 2 3 2 4 7" xfId="14724"/>
    <cellStyle name="Normal 5 2 3 2 4 7 2" xfId="28738"/>
    <cellStyle name="Normal 5 2 3 2 4 8" xfId="28718"/>
    <cellStyle name="Normal 5 2 3 2 4 9" xfId="33693"/>
    <cellStyle name="Normal 5 2 3 2 5" xfId="742"/>
    <cellStyle name="Normal 5 2 3 2 5 10" xfId="41060"/>
    <cellStyle name="Normal 5 2 3 2 5 11" xfId="48175"/>
    <cellStyle name="Normal 5 2 3 2 5 12" xfId="55290"/>
    <cellStyle name="Normal 5 2 3 2 5 2" xfId="1543"/>
    <cellStyle name="Normal 5 2 3 2 5 2 10" xfId="56089"/>
    <cellStyle name="Normal 5 2 3 2 5 2 2" xfId="3911"/>
    <cellStyle name="Normal 5 2 3 2 5 2 2 2" xfId="11026"/>
    <cellStyle name="Normal 5 2 3 2 5 2 2 2 2" xfId="28742"/>
    <cellStyle name="Normal 5 2 3 2 5 2 2 3" xfId="28741"/>
    <cellStyle name="Normal 5 2 3 2 5 2 2 4" xfId="37111"/>
    <cellStyle name="Normal 5 2 3 2 5 2 2 5" xfId="44226"/>
    <cellStyle name="Normal 5 2 3 2 5 2 2 6" xfId="51341"/>
    <cellStyle name="Normal 5 2 3 2 5 2 2 7" xfId="58456"/>
    <cellStyle name="Normal 5 2 3 2 5 2 3" xfId="6282"/>
    <cellStyle name="Normal 5 2 3 2 5 2 3 2" xfId="13397"/>
    <cellStyle name="Normal 5 2 3 2 5 2 3 2 2" xfId="28744"/>
    <cellStyle name="Normal 5 2 3 2 5 2 3 3" xfId="28743"/>
    <cellStyle name="Normal 5 2 3 2 5 2 3 4" xfId="39482"/>
    <cellStyle name="Normal 5 2 3 2 5 2 3 5" xfId="46597"/>
    <cellStyle name="Normal 5 2 3 2 5 2 3 6" xfId="53712"/>
    <cellStyle name="Normal 5 2 3 2 5 2 3 7" xfId="60827"/>
    <cellStyle name="Normal 5 2 3 2 5 2 4" xfId="8659"/>
    <cellStyle name="Normal 5 2 3 2 5 2 4 2" xfId="28745"/>
    <cellStyle name="Normal 5 2 3 2 5 2 5" xfId="15774"/>
    <cellStyle name="Normal 5 2 3 2 5 2 5 2" xfId="28746"/>
    <cellStyle name="Normal 5 2 3 2 5 2 6" xfId="28740"/>
    <cellStyle name="Normal 5 2 3 2 5 2 7" xfId="34743"/>
    <cellStyle name="Normal 5 2 3 2 5 2 8" xfId="41859"/>
    <cellStyle name="Normal 5 2 3 2 5 2 9" xfId="48974"/>
    <cellStyle name="Normal 5 2 3 2 5 3" xfId="2333"/>
    <cellStyle name="Normal 5 2 3 2 5 3 10" xfId="56878"/>
    <cellStyle name="Normal 5 2 3 2 5 3 2" xfId="4700"/>
    <cellStyle name="Normal 5 2 3 2 5 3 2 2" xfId="11815"/>
    <cellStyle name="Normal 5 2 3 2 5 3 2 2 2" xfId="28749"/>
    <cellStyle name="Normal 5 2 3 2 5 3 2 3" xfId="28748"/>
    <cellStyle name="Normal 5 2 3 2 5 3 2 4" xfId="37900"/>
    <cellStyle name="Normal 5 2 3 2 5 3 2 5" xfId="45015"/>
    <cellStyle name="Normal 5 2 3 2 5 3 2 6" xfId="52130"/>
    <cellStyle name="Normal 5 2 3 2 5 3 2 7" xfId="59245"/>
    <cellStyle name="Normal 5 2 3 2 5 3 3" xfId="7071"/>
    <cellStyle name="Normal 5 2 3 2 5 3 3 2" xfId="14186"/>
    <cellStyle name="Normal 5 2 3 2 5 3 3 2 2" xfId="28751"/>
    <cellStyle name="Normal 5 2 3 2 5 3 3 3" xfId="28750"/>
    <cellStyle name="Normal 5 2 3 2 5 3 3 4" xfId="40271"/>
    <cellStyle name="Normal 5 2 3 2 5 3 3 5" xfId="47386"/>
    <cellStyle name="Normal 5 2 3 2 5 3 3 6" xfId="54501"/>
    <cellStyle name="Normal 5 2 3 2 5 3 3 7" xfId="61616"/>
    <cellStyle name="Normal 5 2 3 2 5 3 4" xfId="9448"/>
    <cellStyle name="Normal 5 2 3 2 5 3 4 2" xfId="28752"/>
    <cellStyle name="Normal 5 2 3 2 5 3 5" xfId="16563"/>
    <cellStyle name="Normal 5 2 3 2 5 3 5 2" xfId="28753"/>
    <cellStyle name="Normal 5 2 3 2 5 3 6" xfId="28747"/>
    <cellStyle name="Normal 5 2 3 2 5 3 7" xfId="35532"/>
    <cellStyle name="Normal 5 2 3 2 5 3 8" xfId="42648"/>
    <cellStyle name="Normal 5 2 3 2 5 3 9" xfId="49763"/>
    <cellStyle name="Normal 5 2 3 2 5 4" xfId="3112"/>
    <cellStyle name="Normal 5 2 3 2 5 4 2" xfId="10227"/>
    <cellStyle name="Normal 5 2 3 2 5 4 2 2" xfId="28755"/>
    <cellStyle name="Normal 5 2 3 2 5 4 3" xfId="28754"/>
    <cellStyle name="Normal 5 2 3 2 5 4 4" xfId="36312"/>
    <cellStyle name="Normal 5 2 3 2 5 4 5" xfId="43427"/>
    <cellStyle name="Normal 5 2 3 2 5 4 6" xfId="50542"/>
    <cellStyle name="Normal 5 2 3 2 5 4 7" xfId="57657"/>
    <cellStyle name="Normal 5 2 3 2 5 5" xfId="5483"/>
    <cellStyle name="Normal 5 2 3 2 5 5 2" xfId="12598"/>
    <cellStyle name="Normal 5 2 3 2 5 5 2 2" xfId="28757"/>
    <cellStyle name="Normal 5 2 3 2 5 5 3" xfId="28756"/>
    <cellStyle name="Normal 5 2 3 2 5 5 4" xfId="38683"/>
    <cellStyle name="Normal 5 2 3 2 5 5 5" xfId="45798"/>
    <cellStyle name="Normal 5 2 3 2 5 5 6" xfId="52913"/>
    <cellStyle name="Normal 5 2 3 2 5 5 7" xfId="60028"/>
    <cellStyle name="Normal 5 2 3 2 5 6" xfId="7860"/>
    <cellStyle name="Normal 5 2 3 2 5 6 2" xfId="28758"/>
    <cellStyle name="Normal 5 2 3 2 5 7" xfId="14975"/>
    <cellStyle name="Normal 5 2 3 2 5 7 2" xfId="28759"/>
    <cellStyle name="Normal 5 2 3 2 5 8" xfId="28739"/>
    <cellStyle name="Normal 5 2 3 2 5 9" xfId="33944"/>
    <cellStyle name="Normal 5 2 3 2 6" xfId="902"/>
    <cellStyle name="Normal 5 2 3 2 6 10" xfId="55448"/>
    <cellStyle name="Normal 5 2 3 2 6 2" xfId="3270"/>
    <cellStyle name="Normal 5 2 3 2 6 2 2" xfId="10385"/>
    <cellStyle name="Normal 5 2 3 2 6 2 2 2" xfId="28762"/>
    <cellStyle name="Normal 5 2 3 2 6 2 3" xfId="28761"/>
    <cellStyle name="Normal 5 2 3 2 6 2 4" xfId="36470"/>
    <cellStyle name="Normal 5 2 3 2 6 2 5" xfId="43585"/>
    <cellStyle name="Normal 5 2 3 2 6 2 6" xfId="50700"/>
    <cellStyle name="Normal 5 2 3 2 6 2 7" xfId="57815"/>
    <cellStyle name="Normal 5 2 3 2 6 3" xfId="5641"/>
    <cellStyle name="Normal 5 2 3 2 6 3 2" xfId="12756"/>
    <cellStyle name="Normal 5 2 3 2 6 3 2 2" xfId="28764"/>
    <cellStyle name="Normal 5 2 3 2 6 3 3" xfId="28763"/>
    <cellStyle name="Normal 5 2 3 2 6 3 4" xfId="38841"/>
    <cellStyle name="Normal 5 2 3 2 6 3 5" xfId="45956"/>
    <cellStyle name="Normal 5 2 3 2 6 3 6" xfId="53071"/>
    <cellStyle name="Normal 5 2 3 2 6 3 7" xfId="60186"/>
    <cellStyle name="Normal 5 2 3 2 6 4" xfId="8018"/>
    <cellStyle name="Normal 5 2 3 2 6 4 2" xfId="28765"/>
    <cellStyle name="Normal 5 2 3 2 6 5" xfId="15133"/>
    <cellStyle name="Normal 5 2 3 2 6 5 2" xfId="28766"/>
    <cellStyle name="Normal 5 2 3 2 6 6" xfId="28760"/>
    <cellStyle name="Normal 5 2 3 2 6 7" xfId="34102"/>
    <cellStyle name="Normal 5 2 3 2 6 8" xfId="41218"/>
    <cellStyle name="Normal 5 2 3 2 6 9" xfId="48333"/>
    <cellStyle name="Normal 5 2 3 2 7" xfId="1692"/>
    <cellStyle name="Normal 5 2 3 2 7 10" xfId="56237"/>
    <cellStyle name="Normal 5 2 3 2 7 2" xfId="4059"/>
    <cellStyle name="Normal 5 2 3 2 7 2 2" xfId="11174"/>
    <cellStyle name="Normal 5 2 3 2 7 2 2 2" xfId="28769"/>
    <cellStyle name="Normal 5 2 3 2 7 2 3" xfId="28768"/>
    <cellStyle name="Normal 5 2 3 2 7 2 4" xfId="37259"/>
    <cellStyle name="Normal 5 2 3 2 7 2 5" xfId="44374"/>
    <cellStyle name="Normal 5 2 3 2 7 2 6" xfId="51489"/>
    <cellStyle name="Normal 5 2 3 2 7 2 7" xfId="58604"/>
    <cellStyle name="Normal 5 2 3 2 7 3" xfId="6430"/>
    <cellStyle name="Normal 5 2 3 2 7 3 2" xfId="13545"/>
    <cellStyle name="Normal 5 2 3 2 7 3 2 2" xfId="28771"/>
    <cellStyle name="Normal 5 2 3 2 7 3 3" xfId="28770"/>
    <cellStyle name="Normal 5 2 3 2 7 3 4" xfId="39630"/>
    <cellStyle name="Normal 5 2 3 2 7 3 5" xfId="46745"/>
    <cellStyle name="Normal 5 2 3 2 7 3 6" xfId="53860"/>
    <cellStyle name="Normal 5 2 3 2 7 3 7" xfId="60975"/>
    <cellStyle name="Normal 5 2 3 2 7 4" xfId="8807"/>
    <cellStyle name="Normal 5 2 3 2 7 4 2" xfId="28772"/>
    <cellStyle name="Normal 5 2 3 2 7 5" xfId="15922"/>
    <cellStyle name="Normal 5 2 3 2 7 5 2" xfId="28773"/>
    <cellStyle name="Normal 5 2 3 2 7 6" xfId="28767"/>
    <cellStyle name="Normal 5 2 3 2 7 7" xfId="34891"/>
    <cellStyle name="Normal 5 2 3 2 7 8" xfId="42007"/>
    <cellStyle name="Normal 5 2 3 2 7 9" xfId="49122"/>
    <cellStyle name="Normal 5 2 3 2 8" xfId="2471"/>
    <cellStyle name="Normal 5 2 3 2 8 2" xfId="9586"/>
    <cellStyle name="Normal 5 2 3 2 8 2 2" xfId="28775"/>
    <cellStyle name="Normal 5 2 3 2 8 3" xfId="28774"/>
    <cellStyle name="Normal 5 2 3 2 8 4" xfId="35671"/>
    <cellStyle name="Normal 5 2 3 2 8 5" xfId="42786"/>
    <cellStyle name="Normal 5 2 3 2 8 6" xfId="49901"/>
    <cellStyle name="Normal 5 2 3 2 8 7" xfId="57016"/>
    <cellStyle name="Normal 5 2 3 2 9" xfId="4842"/>
    <cellStyle name="Normal 5 2 3 2 9 2" xfId="11957"/>
    <cellStyle name="Normal 5 2 3 2 9 2 2" xfId="28777"/>
    <cellStyle name="Normal 5 2 3 2 9 3" xfId="28776"/>
    <cellStyle name="Normal 5 2 3 2 9 4" xfId="38042"/>
    <cellStyle name="Normal 5 2 3 2 9 5" xfId="45157"/>
    <cellStyle name="Normal 5 2 3 2 9 6" xfId="52272"/>
    <cellStyle name="Normal 5 2 3 2 9 7" xfId="59387"/>
    <cellStyle name="Normal 5 2 3 3" xfId="145"/>
    <cellStyle name="Normal 5 2 3 3 10" xfId="14385"/>
    <cellStyle name="Normal 5 2 3 3 10 2" xfId="28779"/>
    <cellStyle name="Normal 5 2 3 3 11" xfId="28778"/>
    <cellStyle name="Normal 5 2 3 3 12" xfId="33354"/>
    <cellStyle name="Normal 5 2 3 3 13" xfId="40470"/>
    <cellStyle name="Normal 5 2 3 3 14" xfId="47585"/>
    <cellStyle name="Normal 5 2 3 3 15" xfId="54700"/>
    <cellStyle name="Normal 5 2 3 3 2" xfId="347"/>
    <cellStyle name="Normal 5 2 3 3 2 10" xfId="40665"/>
    <cellStyle name="Normal 5 2 3 3 2 11" xfId="47780"/>
    <cellStyle name="Normal 5 2 3 3 2 12" xfId="54895"/>
    <cellStyle name="Normal 5 2 3 3 2 2" xfId="1148"/>
    <cellStyle name="Normal 5 2 3 3 2 2 10" xfId="55694"/>
    <cellStyle name="Normal 5 2 3 3 2 2 2" xfId="3516"/>
    <cellStyle name="Normal 5 2 3 3 2 2 2 2" xfId="10631"/>
    <cellStyle name="Normal 5 2 3 3 2 2 2 2 2" xfId="28783"/>
    <cellStyle name="Normal 5 2 3 3 2 2 2 3" xfId="28782"/>
    <cellStyle name="Normal 5 2 3 3 2 2 2 4" xfId="36716"/>
    <cellStyle name="Normal 5 2 3 3 2 2 2 5" xfId="43831"/>
    <cellStyle name="Normal 5 2 3 3 2 2 2 6" xfId="50946"/>
    <cellStyle name="Normal 5 2 3 3 2 2 2 7" xfId="58061"/>
    <cellStyle name="Normal 5 2 3 3 2 2 3" xfId="5887"/>
    <cellStyle name="Normal 5 2 3 3 2 2 3 2" xfId="13002"/>
    <cellStyle name="Normal 5 2 3 3 2 2 3 2 2" xfId="28785"/>
    <cellStyle name="Normal 5 2 3 3 2 2 3 3" xfId="28784"/>
    <cellStyle name="Normal 5 2 3 3 2 2 3 4" xfId="39087"/>
    <cellStyle name="Normal 5 2 3 3 2 2 3 5" xfId="46202"/>
    <cellStyle name="Normal 5 2 3 3 2 2 3 6" xfId="53317"/>
    <cellStyle name="Normal 5 2 3 3 2 2 3 7" xfId="60432"/>
    <cellStyle name="Normal 5 2 3 3 2 2 4" xfId="8264"/>
    <cellStyle name="Normal 5 2 3 3 2 2 4 2" xfId="28786"/>
    <cellStyle name="Normal 5 2 3 3 2 2 5" xfId="15379"/>
    <cellStyle name="Normal 5 2 3 3 2 2 5 2" xfId="28787"/>
    <cellStyle name="Normal 5 2 3 3 2 2 6" xfId="28781"/>
    <cellStyle name="Normal 5 2 3 3 2 2 7" xfId="34348"/>
    <cellStyle name="Normal 5 2 3 3 2 2 8" xfId="41464"/>
    <cellStyle name="Normal 5 2 3 3 2 2 9" xfId="48579"/>
    <cellStyle name="Normal 5 2 3 3 2 3" xfId="1938"/>
    <cellStyle name="Normal 5 2 3 3 2 3 10" xfId="56483"/>
    <cellStyle name="Normal 5 2 3 3 2 3 2" xfId="4305"/>
    <cellStyle name="Normal 5 2 3 3 2 3 2 2" xfId="11420"/>
    <cellStyle name="Normal 5 2 3 3 2 3 2 2 2" xfId="28790"/>
    <cellStyle name="Normal 5 2 3 3 2 3 2 3" xfId="28789"/>
    <cellStyle name="Normal 5 2 3 3 2 3 2 4" xfId="37505"/>
    <cellStyle name="Normal 5 2 3 3 2 3 2 5" xfId="44620"/>
    <cellStyle name="Normal 5 2 3 3 2 3 2 6" xfId="51735"/>
    <cellStyle name="Normal 5 2 3 3 2 3 2 7" xfId="58850"/>
    <cellStyle name="Normal 5 2 3 3 2 3 3" xfId="6676"/>
    <cellStyle name="Normal 5 2 3 3 2 3 3 2" xfId="13791"/>
    <cellStyle name="Normal 5 2 3 3 2 3 3 2 2" xfId="28792"/>
    <cellStyle name="Normal 5 2 3 3 2 3 3 3" xfId="28791"/>
    <cellStyle name="Normal 5 2 3 3 2 3 3 4" xfId="39876"/>
    <cellStyle name="Normal 5 2 3 3 2 3 3 5" xfId="46991"/>
    <cellStyle name="Normal 5 2 3 3 2 3 3 6" xfId="54106"/>
    <cellStyle name="Normal 5 2 3 3 2 3 3 7" xfId="61221"/>
    <cellStyle name="Normal 5 2 3 3 2 3 4" xfId="9053"/>
    <cellStyle name="Normal 5 2 3 3 2 3 4 2" xfId="28793"/>
    <cellStyle name="Normal 5 2 3 3 2 3 5" xfId="16168"/>
    <cellStyle name="Normal 5 2 3 3 2 3 5 2" xfId="28794"/>
    <cellStyle name="Normal 5 2 3 3 2 3 6" xfId="28788"/>
    <cellStyle name="Normal 5 2 3 3 2 3 7" xfId="35137"/>
    <cellStyle name="Normal 5 2 3 3 2 3 8" xfId="42253"/>
    <cellStyle name="Normal 5 2 3 3 2 3 9" xfId="49368"/>
    <cellStyle name="Normal 5 2 3 3 2 4" xfId="2717"/>
    <cellStyle name="Normal 5 2 3 3 2 4 2" xfId="9832"/>
    <cellStyle name="Normal 5 2 3 3 2 4 2 2" xfId="28796"/>
    <cellStyle name="Normal 5 2 3 3 2 4 3" xfId="28795"/>
    <cellStyle name="Normal 5 2 3 3 2 4 4" xfId="35917"/>
    <cellStyle name="Normal 5 2 3 3 2 4 5" xfId="43032"/>
    <cellStyle name="Normal 5 2 3 3 2 4 6" xfId="50147"/>
    <cellStyle name="Normal 5 2 3 3 2 4 7" xfId="57262"/>
    <cellStyle name="Normal 5 2 3 3 2 5" xfId="5088"/>
    <cellStyle name="Normal 5 2 3 3 2 5 2" xfId="12203"/>
    <cellStyle name="Normal 5 2 3 3 2 5 2 2" xfId="28798"/>
    <cellStyle name="Normal 5 2 3 3 2 5 3" xfId="28797"/>
    <cellStyle name="Normal 5 2 3 3 2 5 4" xfId="38288"/>
    <cellStyle name="Normal 5 2 3 3 2 5 5" xfId="45403"/>
    <cellStyle name="Normal 5 2 3 3 2 5 6" xfId="52518"/>
    <cellStyle name="Normal 5 2 3 3 2 5 7" xfId="59633"/>
    <cellStyle name="Normal 5 2 3 3 2 6" xfId="7465"/>
    <cellStyle name="Normal 5 2 3 3 2 6 2" xfId="28799"/>
    <cellStyle name="Normal 5 2 3 3 2 7" xfId="14580"/>
    <cellStyle name="Normal 5 2 3 3 2 7 2" xfId="28800"/>
    <cellStyle name="Normal 5 2 3 3 2 8" xfId="28780"/>
    <cellStyle name="Normal 5 2 3 3 2 9" xfId="33549"/>
    <cellStyle name="Normal 5 2 3 3 3" xfId="542"/>
    <cellStyle name="Normal 5 2 3 3 3 10" xfId="40860"/>
    <cellStyle name="Normal 5 2 3 3 3 11" xfId="47975"/>
    <cellStyle name="Normal 5 2 3 3 3 12" xfId="55090"/>
    <cellStyle name="Normal 5 2 3 3 3 2" xfId="1343"/>
    <cellStyle name="Normal 5 2 3 3 3 2 10" xfId="55889"/>
    <cellStyle name="Normal 5 2 3 3 3 2 2" xfId="3711"/>
    <cellStyle name="Normal 5 2 3 3 3 2 2 2" xfId="10826"/>
    <cellStyle name="Normal 5 2 3 3 3 2 2 2 2" xfId="28804"/>
    <cellStyle name="Normal 5 2 3 3 3 2 2 3" xfId="28803"/>
    <cellStyle name="Normal 5 2 3 3 3 2 2 4" xfId="36911"/>
    <cellStyle name="Normal 5 2 3 3 3 2 2 5" xfId="44026"/>
    <cellStyle name="Normal 5 2 3 3 3 2 2 6" xfId="51141"/>
    <cellStyle name="Normal 5 2 3 3 3 2 2 7" xfId="58256"/>
    <cellStyle name="Normal 5 2 3 3 3 2 3" xfId="6082"/>
    <cellStyle name="Normal 5 2 3 3 3 2 3 2" xfId="13197"/>
    <cellStyle name="Normal 5 2 3 3 3 2 3 2 2" xfId="28806"/>
    <cellStyle name="Normal 5 2 3 3 3 2 3 3" xfId="28805"/>
    <cellStyle name="Normal 5 2 3 3 3 2 3 4" xfId="39282"/>
    <cellStyle name="Normal 5 2 3 3 3 2 3 5" xfId="46397"/>
    <cellStyle name="Normal 5 2 3 3 3 2 3 6" xfId="53512"/>
    <cellStyle name="Normal 5 2 3 3 3 2 3 7" xfId="60627"/>
    <cellStyle name="Normal 5 2 3 3 3 2 4" xfId="8459"/>
    <cellStyle name="Normal 5 2 3 3 3 2 4 2" xfId="28807"/>
    <cellStyle name="Normal 5 2 3 3 3 2 5" xfId="15574"/>
    <cellStyle name="Normal 5 2 3 3 3 2 5 2" xfId="28808"/>
    <cellStyle name="Normal 5 2 3 3 3 2 6" xfId="28802"/>
    <cellStyle name="Normal 5 2 3 3 3 2 7" xfId="34543"/>
    <cellStyle name="Normal 5 2 3 3 3 2 8" xfId="41659"/>
    <cellStyle name="Normal 5 2 3 3 3 2 9" xfId="48774"/>
    <cellStyle name="Normal 5 2 3 3 3 3" xfId="2133"/>
    <cellStyle name="Normal 5 2 3 3 3 3 10" xfId="56678"/>
    <cellStyle name="Normal 5 2 3 3 3 3 2" xfId="4500"/>
    <cellStyle name="Normal 5 2 3 3 3 3 2 2" xfId="11615"/>
    <cellStyle name="Normal 5 2 3 3 3 3 2 2 2" xfId="28811"/>
    <cellStyle name="Normal 5 2 3 3 3 3 2 3" xfId="28810"/>
    <cellStyle name="Normal 5 2 3 3 3 3 2 4" xfId="37700"/>
    <cellStyle name="Normal 5 2 3 3 3 3 2 5" xfId="44815"/>
    <cellStyle name="Normal 5 2 3 3 3 3 2 6" xfId="51930"/>
    <cellStyle name="Normal 5 2 3 3 3 3 2 7" xfId="59045"/>
    <cellStyle name="Normal 5 2 3 3 3 3 3" xfId="6871"/>
    <cellStyle name="Normal 5 2 3 3 3 3 3 2" xfId="13986"/>
    <cellStyle name="Normal 5 2 3 3 3 3 3 2 2" xfId="28813"/>
    <cellStyle name="Normal 5 2 3 3 3 3 3 3" xfId="28812"/>
    <cellStyle name="Normal 5 2 3 3 3 3 3 4" xfId="40071"/>
    <cellStyle name="Normal 5 2 3 3 3 3 3 5" xfId="47186"/>
    <cellStyle name="Normal 5 2 3 3 3 3 3 6" xfId="54301"/>
    <cellStyle name="Normal 5 2 3 3 3 3 3 7" xfId="61416"/>
    <cellStyle name="Normal 5 2 3 3 3 3 4" xfId="9248"/>
    <cellStyle name="Normal 5 2 3 3 3 3 4 2" xfId="28814"/>
    <cellStyle name="Normal 5 2 3 3 3 3 5" xfId="16363"/>
    <cellStyle name="Normal 5 2 3 3 3 3 5 2" xfId="28815"/>
    <cellStyle name="Normal 5 2 3 3 3 3 6" xfId="28809"/>
    <cellStyle name="Normal 5 2 3 3 3 3 7" xfId="35332"/>
    <cellStyle name="Normal 5 2 3 3 3 3 8" xfId="42448"/>
    <cellStyle name="Normal 5 2 3 3 3 3 9" xfId="49563"/>
    <cellStyle name="Normal 5 2 3 3 3 4" xfId="2912"/>
    <cellStyle name="Normal 5 2 3 3 3 4 2" xfId="10027"/>
    <cellStyle name="Normal 5 2 3 3 3 4 2 2" xfId="28817"/>
    <cellStyle name="Normal 5 2 3 3 3 4 3" xfId="28816"/>
    <cellStyle name="Normal 5 2 3 3 3 4 4" xfId="36112"/>
    <cellStyle name="Normal 5 2 3 3 3 4 5" xfId="43227"/>
    <cellStyle name="Normal 5 2 3 3 3 4 6" xfId="50342"/>
    <cellStyle name="Normal 5 2 3 3 3 4 7" xfId="57457"/>
    <cellStyle name="Normal 5 2 3 3 3 5" xfId="5283"/>
    <cellStyle name="Normal 5 2 3 3 3 5 2" xfId="12398"/>
    <cellStyle name="Normal 5 2 3 3 3 5 2 2" xfId="28819"/>
    <cellStyle name="Normal 5 2 3 3 3 5 3" xfId="28818"/>
    <cellStyle name="Normal 5 2 3 3 3 5 4" xfId="38483"/>
    <cellStyle name="Normal 5 2 3 3 3 5 5" xfId="45598"/>
    <cellStyle name="Normal 5 2 3 3 3 5 6" xfId="52713"/>
    <cellStyle name="Normal 5 2 3 3 3 5 7" xfId="59828"/>
    <cellStyle name="Normal 5 2 3 3 3 6" xfId="7660"/>
    <cellStyle name="Normal 5 2 3 3 3 6 2" xfId="28820"/>
    <cellStyle name="Normal 5 2 3 3 3 7" xfId="14775"/>
    <cellStyle name="Normal 5 2 3 3 3 7 2" xfId="28821"/>
    <cellStyle name="Normal 5 2 3 3 3 8" xfId="28801"/>
    <cellStyle name="Normal 5 2 3 3 3 9" xfId="33744"/>
    <cellStyle name="Normal 5 2 3 3 4" xfId="744"/>
    <cellStyle name="Normal 5 2 3 3 4 10" xfId="41062"/>
    <cellStyle name="Normal 5 2 3 3 4 11" xfId="48177"/>
    <cellStyle name="Normal 5 2 3 3 4 12" xfId="55292"/>
    <cellStyle name="Normal 5 2 3 3 4 2" xfId="1545"/>
    <cellStyle name="Normal 5 2 3 3 4 2 10" xfId="56091"/>
    <cellStyle name="Normal 5 2 3 3 4 2 2" xfId="3913"/>
    <cellStyle name="Normal 5 2 3 3 4 2 2 2" xfId="11028"/>
    <cellStyle name="Normal 5 2 3 3 4 2 2 2 2" xfId="28825"/>
    <cellStyle name="Normal 5 2 3 3 4 2 2 3" xfId="28824"/>
    <cellStyle name="Normal 5 2 3 3 4 2 2 4" xfId="37113"/>
    <cellStyle name="Normal 5 2 3 3 4 2 2 5" xfId="44228"/>
    <cellStyle name="Normal 5 2 3 3 4 2 2 6" xfId="51343"/>
    <cellStyle name="Normal 5 2 3 3 4 2 2 7" xfId="58458"/>
    <cellStyle name="Normal 5 2 3 3 4 2 3" xfId="6284"/>
    <cellStyle name="Normal 5 2 3 3 4 2 3 2" xfId="13399"/>
    <cellStyle name="Normal 5 2 3 3 4 2 3 2 2" xfId="28827"/>
    <cellStyle name="Normal 5 2 3 3 4 2 3 3" xfId="28826"/>
    <cellStyle name="Normal 5 2 3 3 4 2 3 4" xfId="39484"/>
    <cellStyle name="Normal 5 2 3 3 4 2 3 5" xfId="46599"/>
    <cellStyle name="Normal 5 2 3 3 4 2 3 6" xfId="53714"/>
    <cellStyle name="Normal 5 2 3 3 4 2 3 7" xfId="60829"/>
    <cellStyle name="Normal 5 2 3 3 4 2 4" xfId="8661"/>
    <cellStyle name="Normal 5 2 3 3 4 2 4 2" xfId="28828"/>
    <cellStyle name="Normal 5 2 3 3 4 2 5" xfId="15776"/>
    <cellStyle name="Normal 5 2 3 3 4 2 5 2" xfId="28829"/>
    <cellStyle name="Normal 5 2 3 3 4 2 6" xfId="28823"/>
    <cellStyle name="Normal 5 2 3 3 4 2 7" xfId="34745"/>
    <cellStyle name="Normal 5 2 3 3 4 2 8" xfId="41861"/>
    <cellStyle name="Normal 5 2 3 3 4 2 9" xfId="48976"/>
    <cellStyle name="Normal 5 2 3 3 4 3" xfId="2335"/>
    <cellStyle name="Normal 5 2 3 3 4 3 10" xfId="56880"/>
    <cellStyle name="Normal 5 2 3 3 4 3 2" xfId="4702"/>
    <cellStyle name="Normal 5 2 3 3 4 3 2 2" xfId="11817"/>
    <cellStyle name="Normal 5 2 3 3 4 3 2 2 2" xfId="28832"/>
    <cellStyle name="Normal 5 2 3 3 4 3 2 3" xfId="28831"/>
    <cellStyle name="Normal 5 2 3 3 4 3 2 4" xfId="37902"/>
    <cellStyle name="Normal 5 2 3 3 4 3 2 5" xfId="45017"/>
    <cellStyle name="Normal 5 2 3 3 4 3 2 6" xfId="52132"/>
    <cellStyle name="Normal 5 2 3 3 4 3 2 7" xfId="59247"/>
    <cellStyle name="Normal 5 2 3 3 4 3 3" xfId="7073"/>
    <cellStyle name="Normal 5 2 3 3 4 3 3 2" xfId="14188"/>
    <cellStyle name="Normal 5 2 3 3 4 3 3 2 2" xfId="28834"/>
    <cellStyle name="Normal 5 2 3 3 4 3 3 3" xfId="28833"/>
    <cellStyle name="Normal 5 2 3 3 4 3 3 4" xfId="40273"/>
    <cellStyle name="Normal 5 2 3 3 4 3 3 5" xfId="47388"/>
    <cellStyle name="Normal 5 2 3 3 4 3 3 6" xfId="54503"/>
    <cellStyle name="Normal 5 2 3 3 4 3 3 7" xfId="61618"/>
    <cellStyle name="Normal 5 2 3 3 4 3 4" xfId="9450"/>
    <cellStyle name="Normal 5 2 3 3 4 3 4 2" xfId="28835"/>
    <cellStyle name="Normal 5 2 3 3 4 3 5" xfId="16565"/>
    <cellStyle name="Normal 5 2 3 3 4 3 5 2" xfId="28836"/>
    <cellStyle name="Normal 5 2 3 3 4 3 6" xfId="28830"/>
    <cellStyle name="Normal 5 2 3 3 4 3 7" xfId="35534"/>
    <cellStyle name="Normal 5 2 3 3 4 3 8" xfId="42650"/>
    <cellStyle name="Normal 5 2 3 3 4 3 9" xfId="49765"/>
    <cellStyle name="Normal 5 2 3 3 4 4" xfId="3114"/>
    <cellStyle name="Normal 5 2 3 3 4 4 2" xfId="10229"/>
    <cellStyle name="Normal 5 2 3 3 4 4 2 2" xfId="28838"/>
    <cellStyle name="Normal 5 2 3 3 4 4 3" xfId="28837"/>
    <cellStyle name="Normal 5 2 3 3 4 4 4" xfId="36314"/>
    <cellStyle name="Normal 5 2 3 3 4 4 5" xfId="43429"/>
    <cellStyle name="Normal 5 2 3 3 4 4 6" xfId="50544"/>
    <cellStyle name="Normal 5 2 3 3 4 4 7" xfId="57659"/>
    <cellStyle name="Normal 5 2 3 3 4 5" xfId="5485"/>
    <cellStyle name="Normal 5 2 3 3 4 5 2" xfId="12600"/>
    <cellStyle name="Normal 5 2 3 3 4 5 2 2" xfId="28840"/>
    <cellStyle name="Normal 5 2 3 3 4 5 3" xfId="28839"/>
    <cellStyle name="Normal 5 2 3 3 4 5 4" xfId="38685"/>
    <cellStyle name="Normal 5 2 3 3 4 5 5" xfId="45800"/>
    <cellStyle name="Normal 5 2 3 3 4 5 6" xfId="52915"/>
    <cellStyle name="Normal 5 2 3 3 4 5 7" xfId="60030"/>
    <cellStyle name="Normal 5 2 3 3 4 6" xfId="7862"/>
    <cellStyle name="Normal 5 2 3 3 4 6 2" xfId="28841"/>
    <cellStyle name="Normal 5 2 3 3 4 7" xfId="14977"/>
    <cellStyle name="Normal 5 2 3 3 4 7 2" xfId="28842"/>
    <cellStyle name="Normal 5 2 3 3 4 8" xfId="28822"/>
    <cellStyle name="Normal 5 2 3 3 4 9" xfId="33946"/>
    <cellStyle name="Normal 5 2 3 3 5" xfId="953"/>
    <cellStyle name="Normal 5 2 3 3 5 10" xfId="55499"/>
    <cellStyle name="Normal 5 2 3 3 5 2" xfId="3321"/>
    <cellStyle name="Normal 5 2 3 3 5 2 2" xfId="10436"/>
    <cellStyle name="Normal 5 2 3 3 5 2 2 2" xfId="28845"/>
    <cellStyle name="Normal 5 2 3 3 5 2 3" xfId="28844"/>
    <cellStyle name="Normal 5 2 3 3 5 2 4" xfId="36521"/>
    <cellStyle name="Normal 5 2 3 3 5 2 5" xfId="43636"/>
    <cellStyle name="Normal 5 2 3 3 5 2 6" xfId="50751"/>
    <cellStyle name="Normal 5 2 3 3 5 2 7" xfId="57866"/>
    <cellStyle name="Normal 5 2 3 3 5 3" xfId="5692"/>
    <cellStyle name="Normal 5 2 3 3 5 3 2" xfId="12807"/>
    <cellStyle name="Normal 5 2 3 3 5 3 2 2" xfId="28847"/>
    <cellStyle name="Normal 5 2 3 3 5 3 3" xfId="28846"/>
    <cellStyle name="Normal 5 2 3 3 5 3 4" xfId="38892"/>
    <cellStyle name="Normal 5 2 3 3 5 3 5" xfId="46007"/>
    <cellStyle name="Normal 5 2 3 3 5 3 6" xfId="53122"/>
    <cellStyle name="Normal 5 2 3 3 5 3 7" xfId="60237"/>
    <cellStyle name="Normal 5 2 3 3 5 4" xfId="8069"/>
    <cellStyle name="Normal 5 2 3 3 5 4 2" xfId="28848"/>
    <cellStyle name="Normal 5 2 3 3 5 5" xfId="15184"/>
    <cellStyle name="Normal 5 2 3 3 5 5 2" xfId="28849"/>
    <cellStyle name="Normal 5 2 3 3 5 6" xfId="28843"/>
    <cellStyle name="Normal 5 2 3 3 5 7" xfId="34153"/>
    <cellStyle name="Normal 5 2 3 3 5 8" xfId="41269"/>
    <cellStyle name="Normal 5 2 3 3 5 9" xfId="48384"/>
    <cellStyle name="Normal 5 2 3 3 6" xfId="1743"/>
    <cellStyle name="Normal 5 2 3 3 6 10" xfId="56288"/>
    <cellStyle name="Normal 5 2 3 3 6 2" xfId="4110"/>
    <cellStyle name="Normal 5 2 3 3 6 2 2" xfId="11225"/>
    <cellStyle name="Normal 5 2 3 3 6 2 2 2" xfId="28852"/>
    <cellStyle name="Normal 5 2 3 3 6 2 3" xfId="28851"/>
    <cellStyle name="Normal 5 2 3 3 6 2 4" xfId="37310"/>
    <cellStyle name="Normal 5 2 3 3 6 2 5" xfId="44425"/>
    <cellStyle name="Normal 5 2 3 3 6 2 6" xfId="51540"/>
    <cellStyle name="Normal 5 2 3 3 6 2 7" xfId="58655"/>
    <cellStyle name="Normal 5 2 3 3 6 3" xfId="6481"/>
    <cellStyle name="Normal 5 2 3 3 6 3 2" xfId="13596"/>
    <cellStyle name="Normal 5 2 3 3 6 3 2 2" xfId="28854"/>
    <cellStyle name="Normal 5 2 3 3 6 3 3" xfId="28853"/>
    <cellStyle name="Normal 5 2 3 3 6 3 4" xfId="39681"/>
    <cellStyle name="Normal 5 2 3 3 6 3 5" xfId="46796"/>
    <cellStyle name="Normal 5 2 3 3 6 3 6" xfId="53911"/>
    <cellStyle name="Normal 5 2 3 3 6 3 7" xfId="61026"/>
    <cellStyle name="Normal 5 2 3 3 6 4" xfId="8858"/>
    <cellStyle name="Normal 5 2 3 3 6 4 2" xfId="28855"/>
    <cellStyle name="Normal 5 2 3 3 6 5" xfId="15973"/>
    <cellStyle name="Normal 5 2 3 3 6 5 2" xfId="28856"/>
    <cellStyle name="Normal 5 2 3 3 6 6" xfId="28850"/>
    <cellStyle name="Normal 5 2 3 3 6 7" xfId="34942"/>
    <cellStyle name="Normal 5 2 3 3 6 8" xfId="42058"/>
    <cellStyle name="Normal 5 2 3 3 6 9" xfId="49173"/>
    <cellStyle name="Normal 5 2 3 3 7" xfId="2522"/>
    <cellStyle name="Normal 5 2 3 3 7 2" xfId="9637"/>
    <cellStyle name="Normal 5 2 3 3 7 2 2" xfId="28858"/>
    <cellStyle name="Normal 5 2 3 3 7 3" xfId="28857"/>
    <cellStyle name="Normal 5 2 3 3 7 4" xfId="35722"/>
    <cellStyle name="Normal 5 2 3 3 7 5" xfId="42837"/>
    <cellStyle name="Normal 5 2 3 3 7 6" xfId="49952"/>
    <cellStyle name="Normal 5 2 3 3 7 7" xfId="57067"/>
    <cellStyle name="Normal 5 2 3 3 8" xfId="4893"/>
    <cellStyle name="Normal 5 2 3 3 8 2" xfId="12008"/>
    <cellStyle name="Normal 5 2 3 3 8 2 2" xfId="28860"/>
    <cellStyle name="Normal 5 2 3 3 8 3" xfId="28859"/>
    <cellStyle name="Normal 5 2 3 3 8 4" xfId="38093"/>
    <cellStyle name="Normal 5 2 3 3 8 5" xfId="45208"/>
    <cellStyle name="Normal 5 2 3 3 8 6" xfId="52323"/>
    <cellStyle name="Normal 5 2 3 3 8 7" xfId="59438"/>
    <cellStyle name="Normal 5 2 3 3 9" xfId="7270"/>
    <cellStyle name="Normal 5 2 3 3 9 2" xfId="28861"/>
    <cellStyle name="Normal 5 2 3 4" xfId="244"/>
    <cellStyle name="Normal 5 2 3 4 10" xfId="40562"/>
    <cellStyle name="Normal 5 2 3 4 11" xfId="47677"/>
    <cellStyle name="Normal 5 2 3 4 12" xfId="54792"/>
    <cellStyle name="Normal 5 2 3 4 2" xfId="1045"/>
    <cellStyle name="Normal 5 2 3 4 2 10" xfId="55591"/>
    <cellStyle name="Normal 5 2 3 4 2 2" xfId="3413"/>
    <cellStyle name="Normal 5 2 3 4 2 2 2" xfId="10528"/>
    <cellStyle name="Normal 5 2 3 4 2 2 2 2" xfId="28865"/>
    <cellStyle name="Normal 5 2 3 4 2 2 3" xfId="28864"/>
    <cellStyle name="Normal 5 2 3 4 2 2 4" xfId="36613"/>
    <cellStyle name="Normal 5 2 3 4 2 2 5" xfId="43728"/>
    <cellStyle name="Normal 5 2 3 4 2 2 6" xfId="50843"/>
    <cellStyle name="Normal 5 2 3 4 2 2 7" xfId="57958"/>
    <cellStyle name="Normal 5 2 3 4 2 3" xfId="5784"/>
    <cellStyle name="Normal 5 2 3 4 2 3 2" xfId="12899"/>
    <cellStyle name="Normal 5 2 3 4 2 3 2 2" xfId="28867"/>
    <cellStyle name="Normal 5 2 3 4 2 3 3" xfId="28866"/>
    <cellStyle name="Normal 5 2 3 4 2 3 4" xfId="38984"/>
    <cellStyle name="Normal 5 2 3 4 2 3 5" xfId="46099"/>
    <cellStyle name="Normal 5 2 3 4 2 3 6" xfId="53214"/>
    <cellStyle name="Normal 5 2 3 4 2 3 7" xfId="60329"/>
    <cellStyle name="Normal 5 2 3 4 2 4" xfId="8161"/>
    <cellStyle name="Normal 5 2 3 4 2 4 2" xfId="28868"/>
    <cellStyle name="Normal 5 2 3 4 2 5" xfId="15276"/>
    <cellStyle name="Normal 5 2 3 4 2 5 2" xfId="28869"/>
    <cellStyle name="Normal 5 2 3 4 2 6" xfId="28863"/>
    <cellStyle name="Normal 5 2 3 4 2 7" xfId="34245"/>
    <cellStyle name="Normal 5 2 3 4 2 8" xfId="41361"/>
    <cellStyle name="Normal 5 2 3 4 2 9" xfId="48476"/>
    <cellStyle name="Normal 5 2 3 4 3" xfId="1835"/>
    <cellStyle name="Normal 5 2 3 4 3 10" xfId="56380"/>
    <cellStyle name="Normal 5 2 3 4 3 2" xfId="4202"/>
    <cellStyle name="Normal 5 2 3 4 3 2 2" xfId="11317"/>
    <cellStyle name="Normal 5 2 3 4 3 2 2 2" xfId="28872"/>
    <cellStyle name="Normal 5 2 3 4 3 2 3" xfId="28871"/>
    <cellStyle name="Normal 5 2 3 4 3 2 4" xfId="37402"/>
    <cellStyle name="Normal 5 2 3 4 3 2 5" xfId="44517"/>
    <cellStyle name="Normal 5 2 3 4 3 2 6" xfId="51632"/>
    <cellStyle name="Normal 5 2 3 4 3 2 7" xfId="58747"/>
    <cellStyle name="Normal 5 2 3 4 3 3" xfId="6573"/>
    <cellStyle name="Normal 5 2 3 4 3 3 2" xfId="13688"/>
    <cellStyle name="Normal 5 2 3 4 3 3 2 2" xfId="28874"/>
    <cellStyle name="Normal 5 2 3 4 3 3 3" xfId="28873"/>
    <cellStyle name="Normal 5 2 3 4 3 3 4" xfId="39773"/>
    <cellStyle name="Normal 5 2 3 4 3 3 5" xfId="46888"/>
    <cellStyle name="Normal 5 2 3 4 3 3 6" xfId="54003"/>
    <cellStyle name="Normal 5 2 3 4 3 3 7" xfId="61118"/>
    <cellStyle name="Normal 5 2 3 4 3 4" xfId="8950"/>
    <cellStyle name="Normal 5 2 3 4 3 4 2" xfId="28875"/>
    <cellStyle name="Normal 5 2 3 4 3 5" xfId="16065"/>
    <cellStyle name="Normal 5 2 3 4 3 5 2" xfId="28876"/>
    <cellStyle name="Normal 5 2 3 4 3 6" xfId="28870"/>
    <cellStyle name="Normal 5 2 3 4 3 7" xfId="35034"/>
    <cellStyle name="Normal 5 2 3 4 3 8" xfId="42150"/>
    <cellStyle name="Normal 5 2 3 4 3 9" xfId="49265"/>
    <cellStyle name="Normal 5 2 3 4 4" xfId="2614"/>
    <cellStyle name="Normal 5 2 3 4 4 2" xfId="9729"/>
    <cellStyle name="Normal 5 2 3 4 4 2 2" xfId="28878"/>
    <cellStyle name="Normal 5 2 3 4 4 3" xfId="28877"/>
    <cellStyle name="Normal 5 2 3 4 4 4" xfId="35814"/>
    <cellStyle name="Normal 5 2 3 4 4 5" xfId="42929"/>
    <cellStyle name="Normal 5 2 3 4 4 6" xfId="50044"/>
    <cellStyle name="Normal 5 2 3 4 4 7" xfId="57159"/>
    <cellStyle name="Normal 5 2 3 4 5" xfId="4985"/>
    <cellStyle name="Normal 5 2 3 4 5 2" xfId="12100"/>
    <cellStyle name="Normal 5 2 3 4 5 2 2" xfId="28880"/>
    <cellStyle name="Normal 5 2 3 4 5 3" xfId="28879"/>
    <cellStyle name="Normal 5 2 3 4 5 4" xfId="38185"/>
    <cellStyle name="Normal 5 2 3 4 5 5" xfId="45300"/>
    <cellStyle name="Normal 5 2 3 4 5 6" xfId="52415"/>
    <cellStyle name="Normal 5 2 3 4 5 7" xfId="59530"/>
    <cellStyle name="Normal 5 2 3 4 6" xfId="7362"/>
    <cellStyle name="Normal 5 2 3 4 6 2" xfId="28881"/>
    <cellStyle name="Normal 5 2 3 4 7" xfId="14477"/>
    <cellStyle name="Normal 5 2 3 4 7 2" xfId="28882"/>
    <cellStyle name="Normal 5 2 3 4 8" xfId="28862"/>
    <cellStyle name="Normal 5 2 3 4 9" xfId="33446"/>
    <cellStyle name="Normal 5 2 3 5" xfId="439"/>
    <cellStyle name="Normal 5 2 3 5 10" xfId="40757"/>
    <cellStyle name="Normal 5 2 3 5 11" xfId="47872"/>
    <cellStyle name="Normal 5 2 3 5 12" xfId="54987"/>
    <cellStyle name="Normal 5 2 3 5 2" xfId="1240"/>
    <cellStyle name="Normal 5 2 3 5 2 10" xfId="55786"/>
    <cellStyle name="Normal 5 2 3 5 2 2" xfId="3608"/>
    <cellStyle name="Normal 5 2 3 5 2 2 2" xfId="10723"/>
    <cellStyle name="Normal 5 2 3 5 2 2 2 2" xfId="28886"/>
    <cellStyle name="Normal 5 2 3 5 2 2 3" xfId="28885"/>
    <cellStyle name="Normal 5 2 3 5 2 2 4" xfId="36808"/>
    <cellStyle name="Normal 5 2 3 5 2 2 5" xfId="43923"/>
    <cellStyle name="Normal 5 2 3 5 2 2 6" xfId="51038"/>
    <cellStyle name="Normal 5 2 3 5 2 2 7" xfId="58153"/>
    <cellStyle name="Normal 5 2 3 5 2 3" xfId="5979"/>
    <cellStyle name="Normal 5 2 3 5 2 3 2" xfId="13094"/>
    <cellStyle name="Normal 5 2 3 5 2 3 2 2" xfId="28888"/>
    <cellStyle name="Normal 5 2 3 5 2 3 3" xfId="28887"/>
    <cellStyle name="Normal 5 2 3 5 2 3 4" xfId="39179"/>
    <cellStyle name="Normal 5 2 3 5 2 3 5" xfId="46294"/>
    <cellStyle name="Normal 5 2 3 5 2 3 6" xfId="53409"/>
    <cellStyle name="Normal 5 2 3 5 2 3 7" xfId="60524"/>
    <cellStyle name="Normal 5 2 3 5 2 4" xfId="8356"/>
    <cellStyle name="Normal 5 2 3 5 2 4 2" xfId="28889"/>
    <cellStyle name="Normal 5 2 3 5 2 5" xfId="15471"/>
    <cellStyle name="Normal 5 2 3 5 2 5 2" xfId="28890"/>
    <cellStyle name="Normal 5 2 3 5 2 6" xfId="28884"/>
    <cellStyle name="Normal 5 2 3 5 2 7" xfId="34440"/>
    <cellStyle name="Normal 5 2 3 5 2 8" xfId="41556"/>
    <cellStyle name="Normal 5 2 3 5 2 9" xfId="48671"/>
    <cellStyle name="Normal 5 2 3 5 3" xfId="2030"/>
    <cellStyle name="Normal 5 2 3 5 3 10" xfId="56575"/>
    <cellStyle name="Normal 5 2 3 5 3 2" xfId="4397"/>
    <cellStyle name="Normal 5 2 3 5 3 2 2" xfId="11512"/>
    <cellStyle name="Normal 5 2 3 5 3 2 2 2" xfId="28893"/>
    <cellStyle name="Normal 5 2 3 5 3 2 3" xfId="28892"/>
    <cellStyle name="Normal 5 2 3 5 3 2 4" xfId="37597"/>
    <cellStyle name="Normal 5 2 3 5 3 2 5" xfId="44712"/>
    <cellStyle name="Normal 5 2 3 5 3 2 6" xfId="51827"/>
    <cellStyle name="Normal 5 2 3 5 3 2 7" xfId="58942"/>
    <cellStyle name="Normal 5 2 3 5 3 3" xfId="6768"/>
    <cellStyle name="Normal 5 2 3 5 3 3 2" xfId="13883"/>
    <cellStyle name="Normal 5 2 3 5 3 3 2 2" xfId="28895"/>
    <cellStyle name="Normal 5 2 3 5 3 3 3" xfId="28894"/>
    <cellStyle name="Normal 5 2 3 5 3 3 4" xfId="39968"/>
    <cellStyle name="Normal 5 2 3 5 3 3 5" xfId="47083"/>
    <cellStyle name="Normal 5 2 3 5 3 3 6" xfId="54198"/>
    <cellStyle name="Normal 5 2 3 5 3 3 7" xfId="61313"/>
    <cellStyle name="Normal 5 2 3 5 3 4" xfId="9145"/>
    <cellStyle name="Normal 5 2 3 5 3 4 2" xfId="28896"/>
    <cellStyle name="Normal 5 2 3 5 3 5" xfId="16260"/>
    <cellStyle name="Normal 5 2 3 5 3 5 2" xfId="28897"/>
    <cellStyle name="Normal 5 2 3 5 3 6" xfId="28891"/>
    <cellStyle name="Normal 5 2 3 5 3 7" xfId="35229"/>
    <cellStyle name="Normal 5 2 3 5 3 8" xfId="42345"/>
    <cellStyle name="Normal 5 2 3 5 3 9" xfId="49460"/>
    <cellStyle name="Normal 5 2 3 5 4" xfId="2809"/>
    <cellStyle name="Normal 5 2 3 5 4 2" xfId="9924"/>
    <cellStyle name="Normal 5 2 3 5 4 2 2" xfId="28899"/>
    <cellStyle name="Normal 5 2 3 5 4 3" xfId="28898"/>
    <cellStyle name="Normal 5 2 3 5 4 4" xfId="36009"/>
    <cellStyle name="Normal 5 2 3 5 4 5" xfId="43124"/>
    <cellStyle name="Normal 5 2 3 5 4 6" xfId="50239"/>
    <cellStyle name="Normal 5 2 3 5 4 7" xfId="57354"/>
    <cellStyle name="Normal 5 2 3 5 5" xfId="5180"/>
    <cellStyle name="Normal 5 2 3 5 5 2" xfId="12295"/>
    <cellStyle name="Normal 5 2 3 5 5 2 2" xfId="28901"/>
    <cellStyle name="Normal 5 2 3 5 5 3" xfId="28900"/>
    <cellStyle name="Normal 5 2 3 5 5 4" xfId="38380"/>
    <cellStyle name="Normal 5 2 3 5 5 5" xfId="45495"/>
    <cellStyle name="Normal 5 2 3 5 5 6" xfId="52610"/>
    <cellStyle name="Normal 5 2 3 5 5 7" xfId="59725"/>
    <cellStyle name="Normal 5 2 3 5 6" xfId="7557"/>
    <cellStyle name="Normal 5 2 3 5 6 2" xfId="28902"/>
    <cellStyle name="Normal 5 2 3 5 7" xfId="14672"/>
    <cellStyle name="Normal 5 2 3 5 7 2" xfId="28903"/>
    <cellStyle name="Normal 5 2 3 5 8" xfId="28883"/>
    <cellStyle name="Normal 5 2 3 5 9" xfId="33641"/>
    <cellStyle name="Normal 5 2 3 6" xfId="741"/>
    <cellStyle name="Normal 5 2 3 6 10" xfId="41059"/>
    <cellStyle name="Normal 5 2 3 6 11" xfId="48174"/>
    <cellStyle name="Normal 5 2 3 6 12" xfId="55289"/>
    <cellStyle name="Normal 5 2 3 6 2" xfId="1542"/>
    <cellStyle name="Normal 5 2 3 6 2 10" xfId="56088"/>
    <cellStyle name="Normal 5 2 3 6 2 2" xfId="3910"/>
    <cellStyle name="Normal 5 2 3 6 2 2 2" xfId="11025"/>
    <cellStyle name="Normal 5 2 3 6 2 2 2 2" xfId="28907"/>
    <cellStyle name="Normal 5 2 3 6 2 2 3" xfId="28906"/>
    <cellStyle name="Normal 5 2 3 6 2 2 4" xfId="37110"/>
    <cellStyle name="Normal 5 2 3 6 2 2 5" xfId="44225"/>
    <cellStyle name="Normal 5 2 3 6 2 2 6" xfId="51340"/>
    <cellStyle name="Normal 5 2 3 6 2 2 7" xfId="58455"/>
    <cellStyle name="Normal 5 2 3 6 2 3" xfId="6281"/>
    <cellStyle name="Normal 5 2 3 6 2 3 2" xfId="13396"/>
    <cellStyle name="Normal 5 2 3 6 2 3 2 2" xfId="28909"/>
    <cellStyle name="Normal 5 2 3 6 2 3 3" xfId="28908"/>
    <cellStyle name="Normal 5 2 3 6 2 3 4" xfId="39481"/>
    <cellStyle name="Normal 5 2 3 6 2 3 5" xfId="46596"/>
    <cellStyle name="Normal 5 2 3 6 2 3 6" xfId="53711"/>
    <cellStyle name="Normal 5 2 3 6 2 3 7" xfId="60826"/>
    <cellStyle name="Normal 5 2 3 6 2 4" xfId="8658"/>
    <cellStyle name="Normal 5 2 3 6 2 4 2" xfId="28910"/>
    <cellStyle name="Normal 5 2 3 6 2 5" xfId="15773"/>
    <cellStyle name="Normal 5 2 3 6 2 5 2" xfId="28911"/>
    <cellStyle name="Normal 5 2 3 6 2 6" xfId="28905"/>
    <cellStyle name="Normal 5 2 3 6 2 7" xfId="34742"/>
    <cellStyle name="Normal 5 2 3 6 2 8" xfId="41858"/>
    <cellStyle name="Normal 5 2 3 6 2 9" xfId="48973"/>
    <cellStyle name="Normal 5 2 3 6 3" xfId="2332"/>
    <cellStyle name="Normal 5 2 3 6 3 10" xfId="56877"/>
    <cellStyle name="Normal 5 2 3 6 3 2" xfId="4699"/>
    <cellStyle name="Normal 5 2 3 6 3 2 2" xfId="11814"/>
    <cellStyle name="Normal 5 2 3 6 3 2 2 2" xfId="28914"/>
    <cellStyle name="Normal 5 2 3 6 3 2 3" xfId="28913"/>
    <cellStyle name="Normal 5 2 3 6 3 2 4" xfId="37899"/>
    <cellStyle name="Normal 5 2 3 6 3 2 5" xfId="45014"/>
    <cellStyle name="Normal 5 2 3 6 3 2 6" xfId="52129"/>
    <cellStyle name="Normal 5 2 3 6 3 2 7" xfId="59244"/>
    <cellStyle name="Normal 5 2 3 6 3 3" xfId="7070"/>
    <cellStyle name="Normal 5 2 3 6 3 3 2" xfId="14185"/>
    <cellStyle name="Normal 5 2 3 6 3 3 2 2" xfId="28916"/>
    <cellStyle name="Normal 5 2 3 6 3 3 3" xfId="28915"/>
    <cellStyle name="Normal 5 2 3 6 3 3 4" xfId="40270"/>
    <cellStyle name="Normal 5 2 3 6 3 3 5" xfId="47385"/>
    <cellStyle name="Normal 5 2 3 6 3 3 6" xfId="54500"/>
    <cellStyle name="Normal 5 2 3 6 3 3 7" xfId="61615"/>
    <cellStyle name="Normal 5 2 3 6 3 4" xfId="9447"/>
    <cellStyle name="Normal 5 2 3 6 3 4 2" xfId="28917"/>
    <cellStyle name="Normal 5 2 3 6 3 5" xfId="16562"/>
    <cellStyle name="Normal 5 2 3 6 3 5 2" xfId="28918"/>
    <cellStyle name="Normal 5 2 3 6 3 6" xfId="28912"/>
    <cellStyle name="Normal 5 2 3 6 3 7" xfId="35531"/>
    <cellStyle name="Normal 5 2 3 6 3 8" xfId="42647"/>
    <cellStyle name="Normal 5 2 3 6 3 9" xfId="49762"/>
    <cellStyle name="Normal 5 2 3 6 4" xfId="3111"/>
    <cellStyle name="Normal 5 2 3 6 4 2" xfId="10226"/>
    <cellStyle name="Normal 5 2 3 6 4 2 2" xfId="28920"/>
    <cellStyle name="Normal 5 2 3 6 4 3" xfId="28919"/>
    <cellStyle name="Normal 5 2 3 6 4 4" xfId="36311"/>
    <cellStyle name="Normal 5 2 3 6 4 5" xfId="43426"/>
    <cellStyle name="Normal 5 2 3 6 4 6" xfId="50541"/>
    <cellStyle name="Normal 5 2 3 6 4 7" xfId="57656"/>
    <cellStyle name="Normal 5 2 3 6 5" xfId="5482"/>
    <cellStyle name="Normal 5 2 3 6 5 2" xfId="12597"/>
    <cellStyle name="Normal 5 2 3 6 5 2 2" xfId="28922"/>
    <cellStyle name="Normal 5 2 3 6 5 3" xfId="28921"/>
    <cellStyle name="Normal 5 2 3 6 5 4" xfId="38682"/>
    <cellStyle name="Normal 5 2 3 6 5 5" xfId="45797"/>
    <cellStyle name="Normal 5 2 3 6 5 6" xfId="52912"/>
    <cellStyle name="Normal 5 2 3 6 5 7" xfId="60027"/>
    <cellStyle name="Normal 5 2 3 6 6" xfId="7859"/>
    <cellStyle name="Normal 5 2 3 6 6 2" xfId="28923"/>
    <cellStyle name="Normal 5 2 3 6 7" xfId="14974"/>
    <cellStyle name="Normal 5 2 3 6 7 2" xfId="28924"/>
    <cellStyle name="Normal 5 2 3 6 8" xfId="28904"/>
    <cellStyle name="Normal 5 2 3 6 9" xfId="33943"/>
    <cellStyle name="Normal 5 2 3 7" xfId="850"/>
    <cellStyle name="Normal 5 2 3 7 10" xfId="55396"/>
    <cellStyle name="Normal 5 2 3 7 2" xfId="3218"/>
    <cellStyle name="Normal 5 2 3 7 2 2" xfId="10333"/>
    <cellStyle name="Normal 5 2 3 7 2 2 2" xfId="28927"/>
    <cellStyle name="Normal 5 2 3 7 2 3" xfId="28926"/>
    <cellStyle name="Normal 5 2 3 7 2 4" xfId="36418"/>
    <cellStyle name="Normal 5 2 3 7 2 5" xfId="43533"/>
    <cellStyle name="Normal 5 2 3 7 2 6" xfId="50648"/>
    <cellStyle name="Normal 5 2 3 7 2 7" xfId="57763"/>
    <cellStyle name="Normal 5 2 3 7 3" xfId="5589"/>
    <cellStyle name="Normal 5 2 3 7 3 2" xfId="12704"/>
    <cellStyle name="Normal 5 2 3 7 3 2 2" xfId="28929"/>
    <cellStyle name="Normal 5 2 3 7 3 3" xfId="28928"/>
    <cellStyle name="Normal 5 2 3 7 3 4" xfId="38789"/>
    <cellStyle name="Normal 5 2 3 7 3 5" xfId="45904"/>
    <cellStyle name="Normal 5 2 3 7 3 6" xfId="53019"/>
    <cellStyle name="Normal 5 2 3 7 3 7" xfId="60134"/>
    <cellStyle name="Normal 5 2 3 7 4" xfId="7966"/>
    <cellStyle name="Normal 5 2 3 7 4 2" xfId="28930"/>
    <cellStyle name="Normal 5 2 3 7 5" xfId="15081"/>
    <cellStyle name="Normal 5 2 3 7 5 2" xfId="28931"/>
    <cellStyle name="Normal 5 2 3 7 6" xfId="28925"/>
    <cellStyle name="Normal 5 2 3 7 7" xfId="34050"/>
    <cellStyle name="Normal 5 2 3 7 8" xfId="41166"/>
    <cellStyle name="Normal 5 2 3 7 9" xfId="48281"/>
    <cellStyle name="Normal 5 2 3 8" xfId="1640"/>
    <cellStyle name="Normal 5 2 3 8 10" xfId="56185"/>
    <cellStyle name="Normal 5 2 3 8 2" xfId="4007"/>
    <cellStyle name="Normal 5 2 3 8 2 2" xfId="11122"/>
    <cellStyle name="Normal 5 2 3 8 2 2 2" xfId="28934"/>
    <cellStyle name="Normal 5 2 3 8 2 3" xfId="28933"/>
    <cellStyle name="Normal 5 2 3 8 2 4" xfId="37207"/>
    <cellStyle name="Normal 5 2 3 8 2 5" xfId="44322"/>
    <cellStyle name="Normal 5 2 3 8 2 6" xfId="51437"/>
    <cellStyle name="Normal 5 2 3 8 2 7" xfId="58552"/>
    <cellStyle name="Normal 5 2 3 8 3" xfId="6378"/>
    <cellStyle name="Normal 5 2 3 8 3 2" xfId="13493"/>
    <cellStyle name="Normal 5 2 3 8 3 2 2" xfId="28936"/>
    <cellStyle name="Normal 5 2 3 8 3 3" xfId="28935"/>
    <cellStyle name="Normal 5 2 3 8 3 4" xfId="39578"/>
    <cellStyle name="Normal 5 2 3 8 3 5" xfId="46693"/>
    <cellStyle name="Normal 5 2 3 8 3 6" xfId="53808"/>
    <cellStyle name="Normal 5 2 3 8 3 7" xfId="60923"/>
    <cellStyle name="Normal 5 2 3 8 4" xfId="8755"/>
    <cellStyle name="Normal 5 2 3 8 4 2" xfId="28937"/>
    <cellStyle name="Normal 5 2 3 8 5" xfId="15870"/>
    <cellStyle name="Normal 5 2 3 8 5 2" xfId="28938"/>
    <cellStyle name="Normal 5 2 3 8 6" xfId="28932"/>
    <cellStyle name="Normal 5 2 3 8 7" xfId="34839"/>
    <cellStyle name="Normal 5 2 3 8 8" xfId="41955"/>
    <cellStyle name="Normal 5 2 3 8 9" xfId="49070"/>
    <cellStyle name="Normal 5 2 3 9" xfId="2419"/>
    <cellStyle name="Normal 5 2 3 9 2" xfId="9534"/>
    <cellStyle name="Normal 5 2 3 9 2 2" xfId="28940"/>
    <cellStyle name="Normal 5 2 3 9 3" xfId="28939"/>
    <cellStyle name="Normal 5 2 3 9 4" xfId="35619"/>
    <cellStyle name="Normal 5 2 3 9 5" xfId="42734"/>
    <cellStyle name="Normal 5 2 3 9 6" xfId="49849"/>
    <cellStyle name="Normal 5 2 3 9 7" xfId="56964"/>
    <cellStyle name="Normal 5 2 4" xfId="91"/>
    <cellStyle name="Normal 5 2 4 10" xfId="7216"/>
    <cellStyle name="Normal 5 2 4 10 2" xfId="28942"/>
    <cellStyle name="Normal 5 2 4 11" xfId="14331"/>
    <cellStyle name="Normal 5 2 4 11 2" xfId="28943"/>
    <cellStyle name="Normal 5 2 4 12" xfId="28941"/>
    <cellStyle name="Normal 5 2 4 13" xfId="33300"/>
    <cellStyle name="Normal 5 2 4 14" xfId="40416"/>
    <cellStyle name="Normal 5 2 4 15" xfId="47531"/>
    <cellStyle name="Normal 5 2 4 16" xfId="54646"/>
    <cellStyle name="Normal 5 2 4 2" xfId="155"/>
    <cellStyle name="Normal 5 2 4 3" xfId="293"/>
    <cellStyle name="Normal 5 2 4 3 10" xfId="40611"/>
    <cellStyle name="Normal 5 2 4 3 11" xfId="47726"/>
    <cellStyle name="Normal 5 2 4 3 12" xfId="54841"/>
    <cellStyle name="Normal 5 2 4 3 2" xfId="1094"/>
    <cellStyle name="Normal 5 2 4 3 2 10" xfId="55640"/>
    <cellStyle name="Normal 5 2 4 3 2 2" xfId="3462"/>
    <cellStyle name="Normal 5 2 4 3 2 2 2" xfId="10577"/>
    <cellStyle name="Normal 5 2 4 3 2 2 2 2" xfId="28947"/>
    <cellStyle name="Normal 5 2 4 3 2 2 3" xfId="28946"/>
    <cellStyle name="Normal 5 2 4 3 2 2 4" xfId="36662"/>
    <cellStyle name="Normal 5 2 4 3 2 2 5" xfId="43777"/>
    <cellStyle name="Normal 5 2 4 3 2 2 6" xfId="50892"/>
    <cellStyle name="Normal 5 2 4 3 2 2 7" xfId="58007"/>
    <cellStyle name="Normal 5 2 4 3 2 3" xfId="5833"/>
    <cellStyle name="Normal 5 2 4 3 2 3 2" xfId="12948"/>
    <cellStyle name="Normal 5 2 4 3 2 3 2 2" xfId="28949"/>
    <cellStyle name="Normal 5 2 4 3 2 3 3" xfId="28948"/>
    <cellStyle name="Normal 5 2 4 3 2 3 4" xfId="39033"/>
    <cellStyle name="Normal 5 2 4 3 2 3 5" xfId="46148"/>
    <cellStyle name="Normal 5 2 4 3 2 3 6" xfId="53263"/>
    <cellStyle name="Normal 5 2 4 3 2 3 7" xfId="60378"/>
    <cellStyle name="Normal 5 2 4 3 2 4" xfId="8210"/>
    <cellStyle name="Normal 5 2 4 3 2 4 2" xfId="28950"/>
    <cellStyle name="Normal 5 2 4 3 2 5" xfId="15325"/>
    <cellStyle name="Normal 5 2 4 3 2 5 2" xfId="28951"/>
    <cellStyle name="Normal 5 2 4 3 2 6" xfId="28945"/>
    <cellStyle name="Normal 5 2 4 3 2 7" xfId="34294"/>
    <cellStyle name="Normal 5 2 4 3 2 8" xfId="41410"/>
    <cellStyle name="Normal 5 2 4 3 2 9" xfId="48525"/>
    <cellStyle name="Normal 5 2 4 3 3" xfId="1884"/>
    <cellStyle name="Normal 5 2 4 3 3 10" xfId="56429"/>
    <cellStyle name="Normal 5 2 4 3 3 2" xfId="4251"/>
    <cellStyle name="Normal 5 2 4 3 3 2 2" xfId="11366"/>
    <cellStyle name="Normal 5 2 4 3 3 2 2 2" xfId="28954"/>
    <cellStyle name="Normal 5 2 4 3 3 2 3" xfId="28953"/>
    <cellStyle name="Normal 5 2 4 3 3 2 4" xfId="37451"/>
    <cellStyle name="Normal 5 2 4 3 3 2 5" xfId="44566"/>
    <cellStyle name="Normal 5 2 4 3 3 2 6" xfId="51681"/>
    <cellStyle name="Normal 5 2 4 3 3 2 7" xfId="58796"/>
    <cellStyle name="Normal 5 2 4 3 3 3" xfId="6622"/>
    <cellStyle name="Normal 5 2 4 3 3 3 2" xfId="13737"/>
    <cellStyle name="Normal 5 2 4 3 3 3 2 2" xfId="28956"/>
    <cellStyle name="Normal 5 2 4 3 3 3 3" xfId="28955"/>
    <cellStyle name="Normal 5 2 4 3 3 3 4" xfId="39822"/>
    <cellStyle name="Normal 5 2 4 3 3 3 5" xfId="46937"/>
    <cellStyle name="Normal 5 2 4 3 3 3 6" xfId="54052"/>
    <cellStyle name="Normal 5 2 4 3 3 3 7" xfId="61167"/>
    <cellStyle name="Normal 5 2 4 3 3 4" xfId="8999"/>
    <cellStyle name="Normal 5 2 4 3 3 4 2" xfId="28957"/>
    <cellStyle name="Normal 5 2 4 3 3 5" xfId="16114"/>
    <cellStyle name="Normal 5 2 4 3 3 5 2" xfId="28958"/>
    <cellStyle name="Normal 5 2 4 3 3 6" xfId="28952"/>
    <cellStyle name="Normal 5 2 4 3 3 7" xfId="35083"/>
    <cellStyle name="Normal 5 2 4 3 3 8" xfId="42199"/>
    <cellStyle name="Normal 5 2 4 3 3 9" xfId="49314"/>
    <cellStyle name="Normal 5 2 4 3 4" xfId="2663"/>
    <cellStyle name="Normal 5 2 4 3 4 2" xfId="9778"/>
    <cellStyle name="Normal 5 2 4 3 4 2 2" xfId="28960"/>
    <cellStyle name="Normal 5 2 4 3 4 3" xfId="28959"/>
    <cellStyle name="Normal 5 2 4 3 4 4" xfId="35863"/>
    <cellStyle name="Normal 5 2 4 3 4 5" xfId="42978"/>
    <cellStyle name="Normal 5 2 4 3 4 6" xfId="50093"/>
    <cellStyle name="Normal 5 2 4 3 4 7" xfId="57208"/>
    <cellStyle name="Normal 5 2 4 3 5" xfId="5034"/>
    <cellStyle name="Normal 5 2 4 3 5 2" xfId="12149"/>
    <cellStyle name="Normal 5 2 4 3 5 2 2" xfId="28962"/>
    <cellStyle name="Normal 5 2 4 3 5 3" xfId="28961"/>
    <cellStyle name="Normal 5 2 4 3 5 4" xfId="38234"/>
    <cellStyle name="Normal 5 2 4 3 5 5" xfId="45349"/>
    <cellStyle name="Normal 5 2 4 3 5 6" xfId="52464"/>
    <cellStyle name="Normal 5 2 4 3 5 7" xfId="59579"/>
    <cellStyle name="Normal 5 2 4 3 6" xfId="7411"/>
    <cellStyle name="Normal 5 2 4 3 6 2" xfId="28963"/>
    <cellStyle name="Normal 5 2 4 3 7" xfId="14526"/>
    <cellStyle name="Normal 5 2 4 3 7 2" xfId="28964"/>
    <cellStyle name="Normal 5 2 4 3 8" xfId="28944"/>
    <cellStyle name="Normal 5 2 4 3 9" xfId="33495"/>
    <cellStyle name="Normal 5 2 4 4" xfId="488"/>
    <cellStyle name="Normal 5 2 4 4 10" xfId="40806"/>
    <cellStyle name="Normal 5 2 4 4 11" xfId="47921"/>
    <cellStyle name="Normal 5 2 4 4 12" xfId="55036"/>
    <cellStyle name="Normal 5 2 4 4 2" xfId="1289"/>
    <cellStyle name="Normal 5 2 4 4 2 10" xfId="55835"/>
    <cellStyle name="Normal 5 2 4 4 2 2" xfId="3657"/>
    <cellStyle name="Normal 5 2 4 4 2 2 2" xfId="10772"/>
    <cellStyle name="Normal 5 2 4 4 2 2 2 2" xfId="28968"/>
    <cellStyle name="Normal 5 2 4 4 2 2 3" xfId="28967"/>
    <cellStyle name="Normal 5 2 4 4 2 2 4" xfId="36857"/>
    <cellStyle name="Normal 5 2 4 4 2 2 5" xfId="43972"/>
    <cellStyle name="Normal 5 2 4 4 2 2 6" xfId="51087"/>
    <cellStyle name="Normal 5 2 4 4 2 2 7" xfId="58202"/>
    <cellStyle name="Normal 5 2 4 4 2 3" xfId="6028"/>
    <cellStyle name="Normal 5 2 4 4 2 3 2" xfId="13143"/>
    <cellStyle name="Normal 5 2 4 4 2 3 2 2" xfId="28970"/>
    <cellStyle name="Normal 5 2 4 4 2 3 3" xfId="28969"/>
    <cellStyle name="Normal 5 2 4 4 2 3 4" xfId="39228"/>
    <cellStyle name="Normal 5 2 4 4 2 3 5" xfId="46343"/>
    <cellStyle name="Normal 5 2 4 4 2 3 6" xfId="53458"/>
    <cellStyle name="Normal 5 2 4 4 2 3 7" xfId="60573"/>
    <cellStyle name="Normal 5 2 4 4 2 4" xfId="8405"/>
    <cellStyle name="Normal 5 2 4 4 2 4 2" xfId="28971"/>
    <cellStyle name="Normal 5 2 4 4 2 5" xfId="15520"/>
    <cellStyle name="Normal 5 2 4 4 2 5 2" xfId="28972"/>
    <cellStyle name="Normal 5 2 4 4 2 6" xfId="28966"/>
    <cellStyle name="Normal 5 2 4 4 2 7" xfId="34489"/>
    <cellStyle name="Normal 5 2 4 4 2 8" xfId="41605"/>
    <cellStyle name="Normal 5 2 4 4 2 9" xfId="48720"/>
    <cellStyle name="Normal 5 2 4 4 3" xfId="2079"/>
    <cellStyle name="Normal 5 2 4 4 3 10" xfId="56624"/>
    <cellStyle name="Normal 5 2 4 4 3 2" xfId="4446"/>
    <cellStyle name="Normal 5 2 4 4 3 2 2" xfId="11561"/>
    <cellStyle name="Normal 5 2 4 4 3 2 2 2" xfId="28975"/>
    <cellStyle name="Normal 5 2 4 4 3 2 3" xfId="28974"/>
    <cellStyle name="Normal 5 2 4 4 3 2 4" xfId="37646"/>
    <cellStyle name="Normal 5 2 4 4 3 2 5" xfId="44761"/>
    <cellStyle name="Normal 5 2 4 4 3 2 6" xfId="51876"/>
    <cellStyle name="Normal 5 2 4 4 3 2 7" xfId="58991"/>
    <cellStyle name="Normal 5 2 4 4 3 3" xfId="6817"/>
    <cellStyle name="Normal 5 2 4 4 3 3 2" xfId="13932"/>
    <cellStyle name="Normal 5 2 4 4 3 3 2 2" xfId="28977"/>
    <cellStyle name="Normal 5 2 4 4 3 3 3" xfId="28976"/>
    <cellStyle name="Normal 5 2 4 4 3 3 4" xfId="40017"/>
    <cellStyle name="Normal 5 2 4 4 3 3 5" xfId="47132"/>
    <cellStyle name="Normal 5 2 4 4 3 3 6" xfId="54247"/>
    <cellStyle name="Normal 5 2 4 4 3 3 7" xfId="61362"/>
    <cellStyle name="Normal 5 2 4 4 3 4" xfId="9194"/>
    <cellStyle name="Normal 5 2 4 4 3 4 2" xfId="28978"/>
    <cellStyle name="Normal 5 2 4 4 3 5" xfId="16309"/>
    <cellStyle name="Normal 5 2 4 4 3 5 2" xfId="28979"/>
    <cellStyle name="Normal 5 2 4 4 3 6" xfId="28973"/>
    <cellStyle name="Normal 5 2 4 4 3 7" xfId="35278"/>
    <cellStyle name="Normal 5 2 4 4 3 8" xfId="42394"/>
    <cellStyle name="Normal 5 2 4 4 3 9" xfId="49509"/>
    <cellStyle name="Normal 5 2 4 4 4" xfId="2858"/>
    <cellStyle name="Normal 5 2 4 4 4 2" xfId="9973"/>
    <cellStyle name="Normal 5 2 4 4 4 2 2" xfId="28981"/>
    <cellStyle name="Normal 5 2 4 4 4 3" xfId="28980"/>
    <cellStyle name="Normal 5 2 4 4 4 4" xfId="36058"/>
    <cellStyle name="Normal 5 2 4 4 4 5" xfId="43173"/>
    <cellStyle name="Normal 5 2 4 4 4 6" xfId="50288"/>
    <cellStyle name="Normal 5 2 4 4 4 7" xfId="57403"/>
    <cellStyle name="Normal 5 2 4 4 5" xfId="5229"/>
    <cellStyle name="Normal 5 2 4 4 5 2" xfId="12344"/>
    <cellStyle name="Normal 5 2 4 4 5 2 2" xfId="28983"/>
    <cellStyle name="Normal 5 2 4 4 5 3" xfId="28982"/>
    <cellStyle name="Normal 5 2 4 4 5 4" xfId="38429"/>
    <cellStyle name="Normal 5 2 4 4 5 5" xfId="45544"/>
    <cellStyle name="Normal 5 2 4 4 5 6" xfId="52659"/>
    <cellStyle name="Normal 5 2 4 4 5 7" xfId="59774"/>
    <cellStyle name="Normal 5 2 4 4 6" xfId="7606"/>
    <cellStyle name="Normal 5 2 4 4 6 2" xfId="28984"/>
    <cellStyle name="Normal 5 2 4 4 7" xfId="14721"/>
    <cellStyle name="Normal 5 2 4 4 7 2" xfId="28985"/>
    <cellStyle name="Normal 5 2 4 4 8" xfId="28965"/>
    <cellStyle name="Normal 5 2 4 4 9" xfId="33690"/>
    <cellStyle name="Normal 5 2 4 5" xfId="745"/>
    <cellStyle name="Normal 5 2 4 5 10" xfId="41063"/>
    <cellStyle name="Normal 5 2 4 5 11" xfId="48178"/>
    <cellStyle name="Normal 5 2 4 5 12" xfId="55293"/>
    <cellStyle name="Normal 5 2 4 5 2" xfId="1546"/>
    <cellStyle name="Normal 5 2 4 5 2 10" xfId="56092"/>
    <cellStyle name="Normal 5 2 4 5 2 2" xfId="3914"/>
    <cellStyle name="Normal 5 2 4 5 2 2 2" xfId="11029"/>
    <cellStyle name="Normal 5 2 4 5 2 2 2 2" xfId="28989"/>
    <cellStyle name="Normal 5 2 4 5 2 2 3" xfId="28988"/>
    <cellStyle name="Normal 5 2 4 5 2 2 4" xfId="37114"/>
    <cellStyle name="Normal 5 2 4 5 2 2 5" xfId="44229"/>
    <cellStyle name="Normal 5 2 4 5 2 2 6" xfId="51344"/>
    <cellStyle name="Normal 5 2 4 5 2 2 7" xfId="58459"/>
    <cellStyle name="Normal 5 2 4 5 2 3" xfId="6285"/>
    <cellStyle name="Normal 5 2 4 5 2 3 2" xfId="13400"/>
    <cellStyle name="Normal 5 2 4 5 2 3 2 2" xfId="28991"/>
    <cellStyle name="Normal 5 2 4 5 2 3 3" xfId="28990"/>
    <cellStyle name="Normal 5 2 4 5 2 3 4" xfId="39485"/>
    <cellStyle name="Normal 5 2 4 5 2 3 5" xfId="46600"/>
    <cellStyle name="Normal 5 2 4 5 2 3 6" xfId="53715"/>
    <cellStyle name="Normal 5 2 4 5 2 3 7" xfId="60830"/>
    <cellStyle name="Normal 5 2 4 5 2 4" xfId="8662"/>
    <cellStyle name="Normal 5 2 4 5 2 4 2" xfId="28992"/>
    <cellStyle name="Normal 5 2 4 5 2 5" xfId="15777"/>
    <cellStyle name="Normal 5 2 4 5 2 5 2" xfId="28993"/>
    <cellStyle name="Normal 5 2 4 5 2 6" xfId="28987"/>
    <cellStyle name="Normal 5 2 4 5 2 7" xfId="34746"/>
    <cellStyle name="Normal 5 2 4 5 2 8" xfId="41862"/>
    <cellStyle name="Normal 5 2 4 5 2 9" xfId="48977"/>
    <cellStyle name="Normal 5 2 4 5 3" xfId="2336"/>
    <cellStyle name="Normal 5 2 4 5 3 10" xfId="56881"/>
    <cellStyle name="Normal 5 2 4 5 3 2" xfId="4703"/>
    <cellStyle name="Normal 5 2 4 5 3 2 2" xfId="11818"/>
    <cellStyle name="Normal 5 2 4 5 3 2 2 2" xfId="28996"/>
    <cellStyle name="Normal 5 2 4 5 3 2 3" xfId="28995"/>
    <cellStyle name="Normal 5 2 4 5 3 2 4" xfId="37903"/>
    <cellStyle name="Normal 5 2 4 5 3 2 5" xfId="45018"/>
    <cellStyle name="Normal 5 2 4 5 3 2 6" xfId="52133"/>
    <cellStyle name="Normal 5 2 4 5 3 2 7" xfId="59248"/>
    <cellStyle name="Normal 5 2 4 5 3 3" xfId="7074"/>
    <cellStyle name="Normal 5 2 4 5 3 3 2" xfId="14189"/>
    <cellStyle name="Normal 5 2 4 5 3 3 2 2" xfId="28998"/>
    <cellStyle name="Normal 5 2 4 5 3 3 3" xfId="28997"/>
    <cellStyle name="Normal 5 2 4 5 3 3 4" xfId="40274"/>
    <cellStyle name="Normal 5 2 4 5 3 3 5" xfId="47389"/>
    <cellStyle name="Normal 5 2 4 5 3 3 6" xfId="54504"/>
    <cellStyle name="Normal 5 2 4 5 3 3 7" xfId="61619"/>
    <cellStyle name="Normal 5 2 4 5 3 4" xfId="9451"/>
    <cellStyle name="Normal 5 2 4 5 3 4 2" xfId="28999"/>
    <cellStyle name="Normal 5 2 4 5 3 5" xfId="16566"/>
    <cellStyle name="Normal 5 2 4 5 3 5 2" xfId="29000"/>
    <cellStyle name="Normal 5 2 4 5 3 6" xfId="28994"/>
    <cellStyle name="Normal 5 2 4 5 3 7" xfId="35535"/>
    <cellStyle name="Normal 5 2 4 5 3 8" xfId="42651"/>
    <cellStyle name="Normal 5 2 4 5 3 9" xfId="49766"/>
    <cellStyle name="Normal 5 2 4 5 4" xfId="3115"/>
    <cellStyle name="Normal 5 2 4 5 4 2" xfId="10230"/>
    <cellStyle name="Normal 5 2 4 5 4 2 2" xfId="29002"/>
    <cellStyle name="Normal 5 2 4 5 4 3" xfId="29001"/>
    <cellStyle name="Normal 5 2 4 5 4 4" xfId="36315"/>
    <cellStyle name="Normal 5 2 4 5 4 5" xfId="43430"/>
    <cellStyle name="Normal 5 2 4 5 4 6" xfId="50545"/>
    <cellStyle name="Normal 5 2 4 5 4 7" xfId="57660"/>
    <cellStyle name="Normal 5 2 4 5 5" xfId="5486"/>
    <cellStyle name="Normal 5 2 4 5 5 2" xfId="12601"/>
    <cellStyle name="Normal 5 2 4 5 5 2 2" xfId="29004"/>
    <cellStyle name="Normal 5 2 4 5 5 3" xfId="29003"/>
    <cellStyle name="Normal 5 2 4 5 5 4" xfId="38686"/>
    <cellStyle name="Normal 5 2 4 5 5 5" xfId="45801"/>
    <cellStyle name="Normal 5 2 4 5 5 6" xfId="52916"/>
    <cellStyle name="Normal 5 2 4 5 5 7" xfId="60031"/>
    <cellStyle name="Normal 5 2 4 5 6" xfId="7863"/>
    <cellStyle name="Normal 5 2 4 5 6 2" xfId="29005"/>
    <cellStyle name="Normal 5 2 4 5 7" xfId="14978"/>
    <cellStyle name="Normal 5 2 4 5 7 2" xfId="29006"/>
    <cellStyle name="Normal 5 2 4 5 8" xfId="28986"/>
    <cellStyle name="Normal 5 2 4 5 9" xfId="33947"/>
    <cellStyle name="Normal 5 2 4 6" xfId="899"/>
    <cellStyle name="Normal 5 2 4 6 10" xfId="55445"/>
    <cellStyle name="Normal 5 2 4 6 2" xfId="3267"/>
    <cellStyle name="Normal 5 2 4 6 2 2" xfId="10382"/>
    <cellStyle name="Normal 5 2 4 6 2 2 2" xfId="29009"/>
    <cellStyle name="Normal 5 2 4 6 2 3" xfId="29008"/>
    <cellStyle name="Normal 5 2 4 6 2 4" xfId="36467"/>
    <cellStyle name="Normal 5 2 4 6 2 5" xfId="43582"/>
    <cellStyle name="Normal 5 2 4 6 2 6" xfId="50697"/>
    <cellStyle name="Normal 5 2 4 6 2 7" xfId="57812"/>
    <cellStyle name="Normal 5 2 4 6 3" xfId="5638"/>
    <cellStyle name="Normal 5 2 4 6 3 2" xfId="12753"/>
    <cellStyle name="Normal 5 2 4 6 3 2 2" xfId="29011"/>
    <cellStyle name="Normal 5 2 4 6 3 3" xfId="29010"/>
    <cellStyle name="Normal 5 2 4 6 3 4" xfId="38838"/>
    <cellStyle name="Normal 5 2 4 6 3 5" xfId="45953"/>
    <cellStyle name="Normal 5 2 4 6 3 6" xfId="53068"/>
    <cellStyle name="Normal 5 2 4 6 3 7" xfId="60183"/>
    <cellStyle name="Normal 5 2 4 6 4" xfId="8015"/>
    <cellStyle name="Normal 5 2 4 6 4 2" xfId="29012"/>
    <cellStyle name="Normal 5 2 4 6 5" xfId="15130"/>
    <cellStyle name="Normal 5 2 4 6 5 2" xfId="29013"/>
    <cellStyle name="Normal 5 2 4 6 6" xfId="29007"/>
    <cellStyle name="Normal 5 2 4 6 7" xfId="34099"/>
    <cellStyle name="Normal 5 2 4 6 8" xfId="41215"/>
    <cellStyle name="Normal 5 2 4 6 9" xfId="48330"/>
    <cellStyle name="Normal 5 2 4 7" xfId="1689"/>
    <cellStyle name="Normal 5 2 4 7 10" xfId="56234"/>
    <cellStyle name="Normal 5 2 4 7 2" xfId="4056"/>
    <cellStyle name="Normal 5 2 4 7 2 2" xfId="11171"/>
    <cellStyle name="Normal 5 2 4 7 2 2 2" xfId="29016"/>
    <cellStyle name="Normal 5 2 4 7 2 3" xfId="29015"/>
    <cellStyle name="Normal 5 2 4 7 2 4" xfId="37256"/>
    <cellStyle name="Normal 5 2 4 7 2 5" xfId="44371"/>
    <cellStyle name="Normal 5 2 4 7 2 6" xfId="51486"/>
    <cellStyle name="Normal 5 2 4 7 2 7" xfId="58601"/>
    <cellStyle name="Normal 5 2 4 7 3" xfId="6427"/>
    <cellStyle name="Normal 5 2 4 7 3 2" xfId="13542"/>
    <cellStyle name="Normal 5 2 4 7 3 2 2" xfId="29018"/>
    <cellStyle name="Normal 5 2 4 7 3 3" xfId="29017"/>
    <cellStyle name="Normal 5 2 4 7 3 4" xfId="39627"/>
    <cellStyle name="Normal 5 2 4 7 3 5" xfId="46742"/>
    <cellStyle name="Normal 5 2 4 7 3 6" xfId="53857"/>
    <cellStyle name="Normal 5 2 4 7 3 7" xfId="60972"/>
    <cellStyle name="Normal 5 2 4 7 4" xfId="8804"/>
    <cellStyle name="Normal 5 2 4 7 4 2" xfId="29019"/>
    <cellStyle name="Normal 5 2 4 7 5" xfId="15919"/>
    <cellStyle name="Normal 5 2 4 7 5 2" xfId="29020"/>
    <cellStyle name="Normal 5 2 4 7 6" xfId="29014"/>
    <cellStyle name="Normal 5 2 4 7 7" xfId="34888"/>
    <cellStyle name="Normal 5 2 4 7 8" xfId="42004"/>
    <cellStyle name="Normal 5 2 4 7 9" xfId="49119"/>
    <cellStyle name="Normal 5 2 4 8" xfId="2468"/>
    <cellStyle name="Normal 5 2 4 8 2" xfId="9583"/>
    <cellStyle name="Normal 5 2 4 8 2 2" xfId="29022"/>
    <cellStyle name="Normal 5 2 4 8 3" xfId="29021"/>
    <cellStyle name="Normal 5 2 4 8 4" xfId="35668"/>
    <cellStyle name="Normal 5 2 4 8 5" xfId="42783"/>
    <cellStyle name="Normal 5 2 4 8 6" xfId="49898"/>
    <cellStyle name="Normal 5 2 4 8 7" xfId="57013"/>
    <cellStyle name="Normal 5 2 4 9" xfId="4839"/>
    <cellStyle name="Normal 5 2 4 9 2" xfId="11954"/>
    <cellStyle name="Normal 5 2 4 9 2 2" xfId="29024"/>
    <cellStyle name="Normal 5 2 4 9 3" xfId="29023"/>
    <cellStyle name="Normal 5 2 4 9 4" xfId="38039"/>
    <cellStyle name="Normal 5 2 4 9 5" xfId="45154"/>
    <cellStyle name="Normal 5 2 4 9 6" xfId="52269"/>
    <cellStyle name="Normal 5 2 4 9 7" xfId="59384"/>
    <cellStyle name="Normal 5 2 5" xfId="197"/>
    <cellStyle name="Normal 5 2 5 10" xfId="14434"/>
    <cellStyle name="Normal 5 2 5 10 2" xfId="29026"/>
    <cellStyle name="Normal 5 2 5 11" xfId="29025"/>
    <cellStyle name="Normal 5 2 5 12" xfId="33403"/>
    <cellStyle name="Normal 5 2 5 13" xfId="40519"/>
    <cellStyle name="Normal 5 2 5 14" xfId="47634"/>
    <cellStyle name="Normal 5 2 5 15" xfId="54749"/>
    <cellStyle name="Normal 5 2 5 2" xfId="396"/>
    <cellStyle name="Normal 5 2 5 2 10" xfId="40714"/>
    <cellStyle name="Normal 5 2 5 2 11" xfId="47829"/>
    <cellStyle name="Normal 5 2 5 2 12" xfId="54944"/>
    <cellStyle name="Normal 5 2 5 2 2" xfId="1197"/>
    <cellStyle name="Normal 5 2 5 2 2 10" xfId="55743"/>
    <cellStyle name="Normal 5 2 5 2 2 2" xfId="3565"/>
    <cellStyle name="Normal 5 2 5 2 2 2 2" xfId="10680"/>
    <cellStyle name="Normal 5 2 5 2 2 2 2 2" xfId="29030"/>
    <cellStyle name="Normal 5 2 5 2 2 2 3" xfId="29029"/>
    <cellStyle name="Normal 5 2 5 2 2 2 4" xfId="36765"/>
    <cellStyle name="Normal 5 2 5 2 2 2 5" xfId="43880"/>
    <cellStyle name="Normal 5 2 5 2 2 2 6" xfId="50995"/>
    <cellStyle name="Normal 5 2 5 2 2 2 7" xfId="58110"/>
    <cellStyle name="Normal 5 2 5 2 2 3" xfId="5936"/>
    <cellStyle name="Normal 5 2 5 2 2 3 2" xfId="13051"/>
    <cellStyle name="Normal 5 2 5 2 2 3 2 2" xfId="29032"/>
    <cellStyle name="Normal 5 2 5 2 2 3 3" xfId="29031"/>
    <cellStyle name="Normal 5 2 5 2 2 3 4" xfId="39136"/>
    <cellStyle name="Normal 5 2 5 2 2 3 5" xfId="46251"/>
    <cellStyle name="Normal 5 2 5 2 2 3 6" xfId="53366"/>
    <cellStyle name="Normal 5 2 5 2 2 3 7" xfId="60481"/>
    <cellStyle name="Normal 5 2 5 2 2 4" xfId="8313"/>
    <cellStyle name="Normal 5 2 5 2 2 4 2" xfId="29033"/>
    <cellStyle name="Normal 5 2 5 2 2 5" xfId="15428"/>
    <cellStyle name="Normal 5 2 5 2 2 5 2" xfId="29034"/>
    <cellStyle name="Normal 5 2 5 2 2 6" xfId="29028"/>
    <cellStyle name="Normal 5 2 5 2 2 7" xfId="34397"/>
    <cellStyle name="Normal 5 2 5 2 2 8" xfId="41513"/>
    <cellStyle name="Normal 5 2 5 2 2 9" xfId="48628"/>
    <cellStyle name="Normal 5 2 5 2 3" xfId="1987"/>
    <cellStyle name="Normal 5 2 5 2 3 10" xfId="56532"/>
    <cellStyle name="Normal 5 2 5 2 3 2" xfId="4354"/>
    <cellStyle name="Normal 5 2 5 2 3 2 2" xfId="11469"/>
    <cellStyle name="Normal 5 2 5 2 3 2 2 2" xfId="29037"/>
    <cellStyle name="Normal 5 2 5 2 3 2 3" xfId="29036"/>
    <cellStyle name="Normal 5 2 5 2 3 2 4" xfId="37554"/>
    <cellStyle name="Normal 5 2 5 2 3 2 5" xfId="44669"/>
    <cellStyle name="Normal 5 2 5 2 3 2 6" xfId="51784"/>
    <cellStyle name="Normal 5 2 5 2 3 2 7" xfId="58899"/>
    <cellStyle name="Normal 5 2 5 2 3 3" xfId="6725"/>
    <cellStyle name="Normal 5 2 5 2 3 3 2" xfId="13840"/>
    <cellStyle name="Normal 5 2 5 2 3 3 2 2" xfId="29039"/>
    <cellStyle name="Normal 5 2 5 2 3 3 3" xfId="29038"/>
    <cellStyle name="Normal 5 2 5 2 3 3 4" xfId="39925"/>
    <cellStyle name="Normal 5 2 5 2 3 3 5" xfId="47040"/>
    <cellStyle name="Normal 5 2 5 2 3 3 6" xfId="54155"/>
    <cellStyle name="Normal 5 2 5 2 3 3 7" xfId="61270"/>
    <cellStyle name="Normal 5 2 5 2 3 4" xfId="9102"/>
    <cellStyle name="Normal 5 2 5 2 3 4 2" xfId="29040"/>
    <cellStyle name="Normal 5 2 5 2 3 5" xfId="16217"/>
    <cellStyle name="Normal 5 2 5 2 3 5 2" xfId="29041"/>
    <cellStyle name="Normal 5 2 5 2 3 6" xfId="29035"/>
    <cellStyle name="Normal 5 2 5 2 3 7" xfId="35186"/>
    <cellStyle name="Normal 5 2 5 2 3 8" xfId="42302"/>
    <cellStyle name="Normal 5 2 5 2 3 9" xfId="49417"/>
    <cellStyle name="Normal 5 2 5 2 4" xfId="2766"/>
    <cellStyle name="Normal 5 2 5 2 4 2" xfId="9881"/>
    <cellStyle name="Normal 5 2 5 2 4 2 2" xfId="29043"/>
    <cellStyle name="Normal 5 2 5 2 4 3" xfId="29042"/>
    <cellStyle name="Normal 5 2 5 2 4 4" xfId="35966"/>
    <cellStyle name="Normal 5 2 5 2 4 5" xfId="43081"/>
    <cellStyle name="Normal 5 2 5 2 4 6" xfId="50196"/>
    <cellStyle name="Normal 5 2 5 2 4 7" xfId="57311"/>
    <cellStyle name="Normal 5 2 5 2 5" xfId="5137"/>
    <cellStyle name="Normal 5 2 5 2 5 2" xfId="12252"/>
    <cellStyle name="Normal 5 2 5 2 5 2 2" xfId="29045"/>
    <cellStyle name="Normal 5 2 5 2 5 3" xfId="29044"/>
    <cellStyle name="Normal 5 2 5 2 5 4" xfId="38337"/>
    <cellStyle name="Normal 5 2 5 2 5 5" xfId="45452"/>
    <cellStyle name="Normal 5 2 5 2 5 6" xfId="52567"/>
    <cellStyle name="Normal 5 2 5 2 5 7" xfId="59682"/>
    <cellStyle name="Normal 5 2 5 2 6" xfId="7514"/>
    <cellStyle name="Normal 5 2 5 2 6 2" xfId="29046"/>
    <cellStyle name="Normal 5 2 5 2 7" xfId="14629"/>
    <cellStyle name="Normal 5 2 5 2 7 2" xfId="29047"/>
    <cellStyle name="Normal 5 2 5 2 8" xfId="29027"/>
    <cellStyle name="Normal 5 2 5 2 9" xfId="33598"/>
    <cellStyle name="Normal 5 2 5 3" xfId="591"/>
    <cellStyle name="Normal 5 2 5 3 10" xfId="40909"/>
    <cellStyle name="Normal 5 2 5 3 11" xfId="48024"/>
    <cellStyle name="Normal 5 2 5 3 12" xfId="55139"/>
    <cellStyle name="Normal 5 2 5 3 2" xfId="1392"/>
    <cellStyle name="Normal 5 2 5 3 2 10" xfId="55938"/>
    <cellStyle name="Normal 5 2 5 3 2 2" xfId="3760"/>
    <cellStyle name="Normal 5 2 5 3 2 2 2" xfId="10875"/>
    <cellStyle name="Normal 5 2 5 3 2 2 2 2" xfId="29051"/>
    <cellStyle name="Normal 5 2 5 3 2 2 3" xfId="29050"/>
    <cellStyle name="Normal 5 2 5 3 2 2 4" xfId="36960"/>
    <cellStyle name="Normal 5 2 5 3 2 2 5" xfId="44075"/>
    <cellStyle name="Normal 5 2 5 3 2 2 6" xfId="51190"/>
    <cellStyle name="Normal 5 2 5 3 2 2 7" xfId="58305"/>
    <cellStyle name="Normal 5 2 5 3 2 3" xfId="6131"/>
    <cellStyle name="Normal 5 2 5 3 2 3 2" xfId="13246"/>
    <cellStyle name="Normal 5 2 5 3 2 3 2 2" xfId="29053"/>
    <cellStyle name="Normal 5 2 5 3 2 3 3" xfId="29052"/>
    <cellStyle name="Normal 5 2 5 3 2 3 4" xfId="39331"/>
    <cellStyle name="Normal 5 2 5 3 2 3 5" xfId="46446"/>
    <cellStyle name="Normal 5 2 5 3 2 3 6" xfId="53561"/>
    <cellStyle name="Normal 5 2 5 3 2 3 7" xfId="60676"/>
    <cellStyle name="Normal 5 2 5 3 2 4" xfId="8508"/>
    <cellStyle name="Normal 5 2 5 3 2 4 2" xfId="29054"/>
    <cellStyle name="Normal 5 2 5 3 2 5" xfId="15623"/>
    <cellStyle name="Normal 5 2 5 3 2 5 2" xfId="29055"/>
    <cellStyle name="Normal 5 2 5 3 2 6" xfId="29049"/>
    <cellStyle name="Normal 5 2 5 3 2 7" xfId="34592"/>
    <cellStyle name="Normal 5 2 5 3 2 8" xfId="41708"/>
    <cellStyle name="Normal 5 2 5 3 2 9" xfId="48823"/>
    <cellStyle name="Normal 5 2 5 3 3" xfId="2182"/>
    <cellStyle name="Normal 5 2 5 3 3 10" xfId="56727"/>
    <cellStyle name="Normal 5 2 5 3 3 2" xfId="4549"/>
    <cellStyle name="Normal 5 2 5 3 3 2 2" xfId="11664"/>
    <cellStyle name="Normal 5 2 5 3 3 2 2 2" xfId="29058"/>
    <cellStyle name="Normal 5 2 5 3 3 2 3" xfId="29057"/>
    <cellStyle name="Normal 5 2 5 3 3 2 4" xfId="37749"/>
    <cellStyle name="Normal 5 2 5 3 3 2 5" xfId="44864"/>
    <cellStyle name="Normal 5 2 5 3 3 2 6" xfId="51979"/>
    <cellStyle name="Normal 5 2 5 3 3 2 7" xfId="59094"/>
    <cellStyle name="Normal 5 2 5 3 3 3" xfId="6920"/>
    <cellStyle name="Normal 5 2 5 3 3 3 2" xfId="14035"/>
    <cellStyle name="Normal 5 2 5 3 3 3 2 2" xfId="29060"/>
    <cellStyle name="Normal 5 2 5 3 3 3 3" xfId="29059"/>
    <cellStyle name="Normal 5 2 5 3 3 3 4" xfId="40120"/>
    <cellStyle name="Normal 5 2 5 3 3 3 5" xfId="47235"/>
    <cellStyle name="Normal 5 2 5 3 3 3 6" xfId="54350"/>
    <cellStyle name="Normal 5 2 5 3 3 3 7" xfId="61465"/>
    <cellStyle name="Normal 5 2 5 3 3 4" xfId="9297"/>
    <cellStyle name="Normal 5 2 5 3 3 4 2" xfId="29061"/>
    <cellStyle name="Normal 5 2 5 3 3 5" xfId="16412"/>
    <cellStyle name="Normal 5 2 5 3 3 5 2" xfId="29062"/>
    <cellStyle name="Normal 5 2 5 3 3 6" xfId="29056"/>
    <cellStyle name="Normal 5 2 5 3 3 7" xfId="35381"/>
    <cellStyle name="Normal 5 2 5 3 3 8" xfId="42497"/>
    <cellStyle name="Normal 5 2 5 3 3 9" xfId="49612"/>
    <cellStyle name="Normal 5 2 5 3 4" xfId="2961"/>
    <cellStyle name="Normal 5 2 5 3 4 2" xfId="10076"/>
    <cellStyle name="Normal 5 2 5 3 4 2 2" xfId="29064"/>
    <cellStyle name="Normal 5 2 5 3 4 3" xfId="29063"/>
    <cellStyle name="Normal 5 2 5 3 4 4" xfId="36161"/>
    <cellStyle name="Normal 5 2 5 3 4 5" xfId="43276"/>
    <cellStyle name="Normal 5 2 5 3 4 6" xfId="50391"/>
    <cellStyle name="Normal 5 2 5 3 4 7" xfId="57506"/>
    <cellStyle name="Normal 5 2 5 3 5" xfId="5332"/>
    <cellStyle name="Normal 5 2 5 3 5 2" xfId="12447"/>
    <cellStyle name="Normal 5 2 5 3 5 2 2" xfId="29066"/>
    <cellStyle name="Normal 5 2 5 3 5 3" xfId="29065"/>
    <cellStyle name="Normal 5 2 5 3 5 4" xfId="38532"/>
    <cellStyle name="Normal 5 2 5 3 5 5" xfId="45647"/>
    <cellStyle name="Normal 5 2 5 3 5 6" xfId="52762"/>
    <cellStyle name="Normal 5 2 5 3 5 7" xfId="59877"/>
    <cellStyle name="Normal 5 2 5 3 6" xfId="7709"/>
    <cellStyle name="Normal 5 2 5 3 6 2" xfId="29067"/>
    <cellStyle name="Normal 5 2 5 3 7" xfId="14824"/>
    <cellStyle name="Normal 5 2 5 3 7 2" xfId="29068"/>
    <cellStyle name="Normal 5 2 5 3 8" xfId="29048"/>
    <cellStyle name="Normal 5 2 5 3 9" xfId="33793"/>
    <cellStyle name="Normal 5 2 5 4" xfId="746"/>
    <cellStyle name="Normal 5 2 5 4 10" xfId="41064"/>
    <cellStyle name="Normal 5 2 5 4 11" xfId="48179"/>
    <cellStyle name="Normal 5 2 5 4 12" xfId="55294"/>
    <cellStyle name="Normal 5 2 5 4 2" xfId="1547"/>
    <cellStyle name="Normal 5 2 5 4 2 10" xfId="56093"/>
    <cellStyle name="Normal 5 2 5 4 2 2" xfId="3915"/>
    <cellStyle name="Normal 5 2 5 4 2 2 2" xfId="11030"/>
    <cellStyle name="Normal 5 2 5 4 2 2 2 2" xfId="29072"/>
    <cellStyle name="Normal 5 2 5 4 2 2 3" xfId="29071"/>
    <cellStyle name="Normal 5 2 5 4 2 2 4" xfId="37115"/>
    <cellStyle name="Normal 5 2 5 4 2 2 5" xfId="44230"/>
    <cellStyle name="Normal 5 2 5 4 2 2 6" xfId="51345"/>
    <cellStyle name="Normal 5 2 5 4 2 2 7" xfId="58460"/>
    <cellStyle name="Normal 5 2 5 4 2 3" xfId="6286"/>
    <cellStyle name="Normal 5 2 5 4 2 3 2" xfId="13401"/>
    <cellStyle name="Normal 5 2 5 4 2 3 2 2" xfId="29074"/>
    <cellStyle name="Normal 5 2 5 4 2 3 3" xfId="29073"/>
    <cellStyle name="Normal 5 2 5 4 2 3 4" xfId="39486"/>
    <cellStyle name="Normal 5 2 5 4 2 3 5" xfId="46601"/>
    <cellStyle name="Normal 5 2 5 4 2 3 6" xfId="53716"/>
    <cellStyle name="Normal 5 2 5 4 2 3 7" xfId="60831"/>
    <cellStyle name="Normal 5 2 5 4 2 4" xfId="8663"/>
    <cellStyle name="Normal 5 2 5 4 2 4 2" xfId="29075"/>
    <cellStyle name="Normal 5 2 5 4 2 5" xfId="15778"/>
    <cellStyle name="Normal 5 2 5 4 2 5 2" xfId="29076"/>
    <cellStyle name="Normal 5 2 5 4 2 6" xfId="29070"/>
    <cellStyle name="Normal 5 2 5 4 2 7" xfId="34747"/>
    <cellStyle name="Normal 5 2 5 4 2 8" xfId="41863"/>
    <cellStyle name="Normal 5 2 5 4 2 9" xfId="48978"/>
    <cellStyle name="Normal 5 2 5 4 3" xfId="2337"/>
    <cellStyle name="Normal 5 2 5 4 3 10" xfId="56882"/>
    <cellStyle name="Normal 5 2 5 4 3 2" xfId="4704"/>
    <cellStyle name="Normal 5 2 5 4 3 2 2" xfId="11819"/>
    <cellStyle name="Normal 5 2 5 4 3 2 2 2" xfId="29079"/>
    <cellStyle name="Normal 5 2 5 4 3 2 3" xfId="29078"/>
    <cellStyle name="Normal 5 2 5 4 3 2 4" xfId="37904"/>
    <cellStyle name="Normal 5 2 5 4 3 2 5" xfId="45019"/>
    <cellStyle name="Normal 5 2 5 4 3 2 6" xfId="52134"/>
    <cellStyle name="Normal 5 2 5 4 3 2 7" xfId="59249"/>
    <cellStyle name="Normal 5 2 5 4 3 3" xfId="7075"/>
    <cellStyle name="Normal 5 2 5 4 3 3 2" xfId="14190"/>
    <cellStyle name="Normal 5 2 5 4 3 3 2 2" xfId="29081"/>
    <cellStyle name="Normal 5 2 5 4 3 3 3" xfId="29080"/>
    <cellStyle name="Normal 5 2 5 4 3 3 4" xfId="40275"/>
    <cellStyle name="Normal 5 2 5 4 3 3 5" xfId="47390"/>
    <cellStyle name="Normal 5 2 5 4 3 3 6" xfId="54505"/>
    <cellStyle name="Normal 5 2 5 4 3 3 7" xfId="61620"/>
    <cellStyle name="Normal 5 2 5 4 3 4" xfId="9452"/>
    <cellStyle name="Normal 5 2 5 4 3 4 2" xfId="29082"/>
    <cellStyle name="Normal 5 2 5 4 3 5" xfId="16567"/>
    <cellStyle name="Normal 5 2 5 4 3 5 2" xfId="29083"/>
    <cellStyle name="Normal 5 2 5 4 3 6" xfId="29077"/>
    <cellStyle name="Normal 5 2 5 4 3 7" xfId="35536"/>
    <cellStyle name="Normal 5 2 5 4 3 8" xfId="42652"/>
    <cellStyle name="Normal 5 2 5 4 3 9" xfId="49767"/>
    <cellStyle name="Normal 5 2 5 4 4" xfId="3116"/>
    <cellStyle name="Normal 5 2 5 4 4 2" xfId="10231"/>
    <cellStyle name="Normal 5 2 5 4 4 2 2" xfId="29085"/>
    <cellStyle name="Normal 5 2 5 4 4 3" xfId="29084"/>
    <cellStyle name="Normal 5 2 5 4 4 4" xfId="36316"/>
    <cellStyle name="Normal 5 2 5 4 4 5" xfId="43431"/>
    <cellStyle name="Normal 5 2 5 4 4 6" xfId="50546"/>
    <cellStyle name="Normal 5 2 5 4 4 7" xfId="57661"/>
    <cellStyle name="Normal 5 2 5 4 5" xfId="5487"/>
    <cellStyle name="Normal 5 2 5 4 5 2" xfId="12602"/>
    <cellStyle name="Normal 5 2 5 4 5 2 2" xfId="29087"/>
    <cellStyle name="Normal 5 2 5 4 5 3" xfId="29086"/>
    <cellStyle name="Normal 5 2 5 4 5 4" xfId="38687"/>
    <cellStyle name="Normal 5 2 5 4 5 5" xfId="45802"/>
    <cellStyle name="Normal 5 2 5 4 5 6" xfId="52917"/>
    <cellStyle name="Normal 5 2 5 4 5 7" xfId="60032"/>
    <cellStyle name="Normal 5 2 5 4 6" xfId="7864"/>
    <cellStyle name="Normal 5 2 5 4 6 2" xfId="29088"/>
    <cellStyle name="Normal 5 2 5 4 7" xfId="14979"/>
    <cellStyle name="Normal 5 2 5 4 7 2" xfId="29089"/>
    <cellStyle name="Normal 5 2 5 4 8" xfId="29069"/>
    <cellStyle name="Normal 5 2 5 4 9" xfId="33948"/>
    <cellStyle name="Normal 5 2 5 5" xfId="1002"/>
    <cellStyle name="Normal 5 2 5 5 10" xfId="55548"/>
    <cellStyle name="Normal 5 2 5 5 2" xfId="3370"/>
    <cellStyle name="Normal 5 2 5 5 2 2" xfId="10485"/>
    <cellStyle name="Normal 5 2 5 5 2 2 2" xfId="29092"/>
    <cellStyle name="Normal 5 2 5 5 2 3" xfId="29091"/>
    <cellStyle name="Normal 5 2 5 5 2 4" xfId="36570"/>
    <cellStyle name="Normal 5 2 5 5 2 5" xfId="43685"/>
    <cellStyle name="Normal 5 2 5 5 2 6" xfId="50800"/>
    <cellStyle name="Normal 5 2 5 5 2 7" xfId="57915"/>
    <cellStyle name="Normal 5 2 5 5 3" xfId="5741"/>
    <cellStyle name="Normal 5 2 5 5 3 2" xfId="12856"/>
    <cellStyle name="Normal 5 2 5 5 3 2 2" xfId="29094"/>
    <cellStyle name="Normal 5 2 5 5 3 3" xfId="29093"/>
    <cellStyle name="Normal 5 2 5 5 3 4" xfId="38941"/>
    <cellStyle name="Normal 5 2 5 5 3 5" xfId="46056"/>
    <cellStyle name="Normal 5 2 5 5 3 6" xfId="53171"/>
    <cellStyle name="Normal 5 2 5 5 3 7" xfId="60286"/>
    <cellStyle name="Normal 5 2 5 5 4" xfId="8118"/>
    <cellStyle name="Normal 5 2 5 5 4 2" xfId="29095"/>
    <cellStyle name="Normal 5 2 5 5 5" xfId="15233"/>
    <cellStyle name="Normal 5 2 5 5 5 2" xfId="29096"/>
    <cellStyle name="Normal 5 2 5 5 6" xfId="29090"/>
    <cellStyle name="Normal 5 2 5 5 7" xfId="34202"/>
    <cellStyle name="Normal 5 2 5 5 8" xfId="41318"/>
    <cellStyle name="Normal 5 2 5 5 9" xfId="48433"/>
    <cellStyle name="Normal 5 2 5 6" xfId="1792"/>
    <cellStyle name="Normal 5 2 5 6 10" xfId="56337"/>
    <cellStyle name="Normal 5 2 5 6 2" xfId="4159"/>
    <cellStyle name="Normal 5 2 5 6 2 2" xfId="11274"/>
    <cellStyle name="Normal 5 2 5 6 2 2 2" xfId="29099"/>
    <cellStyle name="Normal 5 2 5 6 2 3" xfId="29098"/>
    <cellStyle name="Normal 5 2 5 6 2 4" xfId="37359"/>
    <cellStyle name="Normal 5 2 5 6 2 5" xfId="44474"/>
    <cellStyle name="Normal 5 2 5 6 2 6" xfId="51589"/>
    <cellStyle name="Normal 5 2 5 6 2 7" xfId="58704"/>
    <cellStyle name="Normal 5 2 5 6 3" xfId="6530"/>
    <cellStyle name="Normal 5 2 5 6 3 2" xfId="13645"/>
    <cellStyle name="Normal 5 2 5 6 3 2 2" xfId="29101"/>
    <cellStyle name="Normal 5 2 5 6 3 3" xfId="29100"/>
    <cellStyle name="Normal 5 2 5 6 3 4" xfId="39730"/>
    <cellStyle name="Normal 5 2 5 6 3 5" xfId="46845"/>
    <cellStyle name="Normal 5 2 5 6 3 6" xfId="53960"/>
    <cellStyle name="Normal 5 2 5 6 3 7" xfId="61075"/>
    <cellStyle name="Normal 5 2 5 6 4" xfId="8907"/>
    <cellStyle name="Normal 5 2 5 6 4 2" xfId="29102"/>
    <cellStyle name="Normal 5 2 5 6 5" xfId="16022"/>
    <cellStyle name="Normal 5 2 5 6 5 2" xfId="29103"/>
    <cellStyle name="Normal 5 2 5 6 6" xfId="29097"/>
    <cellStyle name="Normal 5 2 5 6 7" xfId="34991"/>
    <cellStyle name="Normal 5 2 5 6 8" xfId="42107"/>
    <cellStyle name="Normal 5 2 5 6 9" xfId="49222"/>
    <cellStyle name="Normal 5 2 5 7" xfId="2571"/>
    <cellStyle name="Normal 5 2 5 7 2" xfId="9686"/>
    <cellStyle name="Normal 5 2 5 7 2 2" xfId="29105"/>
    <cellStyle name="Normal 5 2 5 7 3" xfId="29104"/>
    <cellStyle name="Normal 5 2 5 7 4" xfId="35771"/>
    <cellStyle name="Normal 5 2 5 7 5" xfId="42886"/>
    <cellStyle name="Normal 5 2 5 7 6" xfId="50001"/>
    <cellStyle name="Normal 5 2 5 7 7" xfId="57116"/>
    <cellStyle name="Normal 5 2 5 8" xfId="4942"/>
    <cellStyle name="Normal 5 2 5 8 2" xfId="12057"/>
    <cellStyle name="Normal 5 2 5 8 2 2" xfId="29107"/>
    <cellStyle name="Normal 5 2 5 8 3" xfId="29106"/>
    <cellStyle name="Normal 5 2 5 8 4" xfId="38142"/>
    <cellStyle name="Normal 5 2 5 8 5" xfId="45257"/>
    <cellStyle name="Normal 5 2 5 8 6" xfId="52372"/>
    <cellStyle name="Normal 5 2 5 8 7" xfId="59487"/>
    <cellStyle name="Normal 5 2 5 9" xfId="7319"/>
    <cellStyle name="Normal 5 2 5 9 2" xfId="29108"/>
    <cellStyle name="Normal 5 2 6" xfId="112"/>
    <cellStyle name="Normal 5 2 6 10" xfId="14352"/>
    <cellStyle name="Normal 5 2 6 10 2" xfId="29110"/>
    <cellStyle name="Normal 5 2 6 11" xfId="29109"/>
    <cellStyle name="Normal 5 2 6 12" xfId="33321"/>
    <cellStyle name="Normal 5 2 6 13" xfId="40437"/>
    <cellStyle name="Normal 5 2 6 14" xfId="47552"/>
    <cellStyle name="Normal 5 2 6 15" xfId="54667"/>
    <cellStyle name="Normal 5 2 6 2" xfId="314"/>
    <cellStyle name="Normal 5 2 6 2 10" xfId="40632"/>
    <cellStyle name="Normal 5 2 6 2 11" xfId="47747"/>
    <cellStyle name="Normal 5 2 6 2 12" xfId="54862"/>
    <cellStyle name="Normal 5 2 6 2 2" xfId="1115"/>
    <cellStyle name="Normal 5 2 6 2 2 10" xfId="55661"/>
    <cellStyle name="Normal 5 2 6 2 2 2" xfId="3483"/>
    <cellStyle name="Normal 5 2 6 2 2 2 2" xfId="10598"/>
    <cellStyle name="Normal 5 2 6 2 2 2 2 2" xfId="29114"/>
    <cellStyle name="Normal 5 2 6 2 2 2 3" xfId="29113"/>
    <cellStyle name="Normal 5 2 6 2 2 2 4" xfId="36683"/>
    <cellStyle name="Normal 5 2 6 2 2 2 5" xfId="43798"/>
    <cellStyle name="Normal 5 2 6 2 2 2 6" xfId="50913"/>
    <cellStyle name="Normal 5 2 6 2 2 2 7" xfId="58028"/>
    <cellStyle name="Normal 5 2 6 2 2 3" xfId="5854"/>
    <cellStyle name="Normal 5 2 6 2 2 3 2" xfId="12969"/>
    <cellStyle name="Normal 5 2 6 2 2 3 2 2" xfId="29116"/>
    <cellStyle name="Normal 5 2 6 2 2 3 3" xfId="29115"/>
    <cellStyle name="Normal 5 2 6 2 2 3 4" xfId="39054"/>
    <cellStyle name="Normal 5 2 6 2 2 3 5" xfId="46169"/>
    <cellStyle name="Normal 5 2 6 2 2 3 6" xfId="53284"/>
    <cellStyle name="Normal 5 2 6 2 2 3 7" xfId="60399"/>
    <cellStyle name="Normal 5 2 6 2 2 4" xfId="8231"/>
    <cellStyle name="Normal 5 2 6 2 2 4 2" xfId="29117"/>
    <cellStyle name="Normal 5 2 6 2 2 5" xfId="15346"/>
    <cellStyle name="Normal 5 2 6 2 2 5 2" xfId="29118"/>
    <cellStyle name="Normal 5 2 6 2 2 6" xfId="29112"/>
    <cellStyle name="Normal 5 2 6 2 2 7" xfId="34315"/>
    <cellStyle name="Normal 5 2 6 2 2 8" xfId="41431"/>
    <cellStyle name="Normal 5 2 6 2 2 9" xfId="48546"/>
    <cellStyle name="Normal 5 2 6 2 3" xfId="1905"/>
    <cellStyle name="Normal 5 2 6 2 3 10" xfId="56450"/>
    <cellStyle name="Normal 5 2 6 2 3 2" xfId="4272"/>
    <cellStyle name="Normal 5 2 6 2 3 2 2" xfId="11387"/>
    <cellStyle name="Normal 5 2 6 2 3 2 2 2" xfId="29121"/>
    <cellStyle name="Normal 5 2 6 2 3 2 3" xfId="29120"/>
    <cellStyle name="Normal 5 2 6 2 3 2 4" xfId="37472"/>
    <cellStyle name="Normal 5 2 6 2 3 2 5" xfId="44587"/>
    <cellStyle name="Normal 5 2 6 2 3 2 6" xfId="51702"/>
    <cellStyle name="Normal 5 2 6 2 3 2 7" xfId="58817"/>
    <cellStyle name="Normal 5 2 6 2 3 3" xfId="6643"/>
    <cellStyle name="Normal 5 2 6 2 3 3 2" xfId="13758"/>
    <cellStyle name="Normal 5 2 6 2 3 3 2 2" xfId="29123"/>
    <cellStyle name="Normal 5 2 6 2 3 3 3" xfId="29122"/>
    <cellStyle name="Normal 5 2 6 2 3 3 4" xfId="39843"/>
    <cellStyle name="Normal 5 2 6 2 3 3 5" xfId="46958"/>
    <cellStyle name="Normal 5 2 6 2 3 3 6" xfId="54073"/>
    <cellStyle name="Normal 5 2 6 2 3 3 7" xfId="61188"/>
    <cellStyle name="Normal 5 2 6 2 3 4" xfId="9020"/>
    <cellStyle name="Normal 5 2 6 2 3 4 2" xfId="29124"/>
    <cellStyle name="Normal 5 2 6 2 3 5" xfId="16135"/>
    <cellStyle name="Normal 5 2 6 2 3 5 2" xfId="29125"/>
    <cellStyle name="Normal 5 2 6 2 3 6" xfId="29119"/>
    <cellStyle name="Normal 5 2 6 2 3 7" xfId="35104"/>
    <cellStyle name="Normal 5 2 6 2 3 8" xfId="42220"/>
    <cellStyle name="Normal 5 2 6 2 3 9" xfId="49335"/>
    <cellStyle name="Normal 5 2 6 2 4" xfId="2684"/>
    <cellStyle name="Normal 5 2 6 2 4 2" xfId="9799"/>
    <cellStyle name="Normal 5 2 6 2 4 2 2" xfId="29127"/>
    <cellStyle name="Normal 5 2 6 2 4 3" xfId="29126"/>
    <cellStyle name="Normal 5 2 6 2 4 4" xfId="35884"/>
    <cellStyle name="Normal 5 2 6 2 4 5" xfId="42999"/>
    <cellStyle name="Normal 5 2 6 2 4 6" xfId="50114"/>
    <cellStyle name="Normal 5 2 6 2 4 7" xfId="57229"/>
    <cellStyle name="Normal 5 2 6 2 5" xfId="5055"/>
    <cellStyle name="Normal 5 2 6 2 5 2" xfId="12170"/>
    <cellStyle name="Normal 5 2 6 2 5 2 2" xfId="29129"/>
    <cellStyle name="Normal 5 2 6 2 5 3" xfId="29128"/>
    <cellStyle name="Normal 5 2 6 2 5 4" xfId="38255"/>
    <cellStyle name="Normal 5 2 6 2 5 5" xfId="45370"/>
    <cellStyle name="Normal 5 2 6 2 5 6" xfId="52485"/>
    <cellStyle name="Normal 5 2 6 2 5 7" xfId="59600"/>
    <cellStyle name="Normal 5 2 6 2 6" xfId="7432"/>
    <cellStyle name="Normal 5 2 6 2 6 2" xfId="29130"/>
    <cellStyle name="Normal 5 2 6 2 7" xfId="14547"/>
    <cellStyle name="Normal 5 2 6 2 7 2" xfId="29131"/>
    <cellStyle name="Normal 5 2 6 2 8" xfId="29111"/>
    <cellStyle name="Normal 5 2 6 2 9" xfId="33516"/>
    <cellStyle name="Normal 5 2 6 3" xfId="509"/>
    <cellStyle name="Normal 5 2 6 3 10" xfId="40827"/>
    <cellStyle name="Normal 5 2 6 3 11" xfId="47942"/>
    <cellStyle name="Normal 5 2 6 3 12" xfId="55057"/>
    <cellStyle name="Normal 5 2 6 3 2" xfId="1310"/>
    <cellStyle name="Normal 5 2 6 3 2 10" xfId="55856"/>
    <cellStyle name="Normal 5 2 6 3 2 2" xfId="3678"/>
    <cellStyle name="Normal 5 2 6 3 2 2 2" xfId="10793"/>
    <cellStyle name="Normal 5 2 6 3 2 2 2 2" xfId="29135"/>
    <cellStyle name="Normal 5 2 6 3 2 2 3" xfId="29134"/>
    <cellStyle name="Normal 5 2 6 3 2 2 4" xfId="36878"/>
    <cellStyle name="Normal 5 2 6 3 2 2 5" xfId="43993"/>
    <cellStyle name="Normal 5 2 6 3 2 2 6" xfId="51108"/>
    <cellStyle name="Normal 5 2 6 3 2 2 7" xfId="58223"/>
    <cellStyle name="Normal 5 2 6 3 2 3" xfId="6049"/>
    <cellStyle name="Normal 5 2 6 3 2 3 2" xfId="13164"/>
    <cellStyle name="Normal 5 2 6 3 2 3 2 2" xfId="29137"/>
    <cellStyle name="Normal 5 2 6 3 2 3 3" xfId="29136"/>
    <cellStyle name="Normal 5 2 6 3 2 3 4" xfId="39249"/>
    <cellStyle name="Normal 5 2 6 3 2 3 5" xfId="46364"/>
    <cellStyle name="Normal 5 2 6 3 2 3 6" xfId="53479"/>
    <cellStyle name="Normal 5 2 6 3 2 3 7" xfId="60594"/>
    <cellStyle name="Normal 5 2 6 3 2 4" xfId="8426"/>
    <cellStyle name="Normal 5 2 6 3 2 4 2" xfId="29138"/>
    <cellStyle name="Normal 5 2 6 3 2 5" xfId="15541"/>
    <cellStyle name="Normal 5 2 6 3 2 5 2" xfId="29139"/>
    <cellStyle name="Normal 5 2 6 3 2 6" xfId="29133"/>
    <cellStyle name="Normal 5 2 6 3 2 7" xfId="34510"/>
    <cellStyle name="Normal 5 2 6 3 2 8" xfId="41626"/>
    <cellStyle name="Normal 5 2 6 3 2 9" xfId="48741"/>
    <cellStyle name="Normal 5 2 6 3 3" xfId="2100"/>
    <cellStyle name="Normal 5 2 6 3 3 10" xfId="56645"/>
    <cellStyle name="Normal 5 2 6 3 3 2" xfId="4467"/>
    <cellStyle name="Normal 5 2 6 3 3 2 2" xfId="11582"/>
    <cellStyle name="Normal 5 2 6 3 3 2 2 2" xfId="29142"/>
    <cellStyle name="Normal 5 2 6 3 3 2 3" xfId="29141"/>
    <cellStyle name="Normal 5 2 6 3 3 2 4" xfId="37667"/>
    <cellStyle name="Normal 5 2 6 3 3 2 5" xfId="44782"/>
    <cellStyle name="Normal 5 2 6 3 3 2 6" xfId="51897"/>
    <cellStyle name="Normal 5 2 6 3 3 2 7" xfId="59012"/>
    <cellStyle name="Normal 5 2 6 3 3 3" xfId="6838"/>
    <cellStyle name="Normal 5 2 6 3 3 3 2" xfId="13953"/>
    <cellStyle name="Normal 5 2 6 3 3 3 2 2" xfId="29144"/>
    <cellStyle name="Normal 5 2 6 3 3 3 3" xfId="29143"/>
    <cellStyle name="Normal 5 2 6 3 3 3 4" xfId="40038"/>
    <cellStyle name="Normal 5 2 6 3 3 3 5" xfId="47153"/>
    <cellStyle name="Normal 5 2 6 3 3 3 6" xfId="54268"/>
    <cellStyle name="Normal 5 2 6 3 3 3 7" xfId="61383"/>
    <cellStyle name="Normal 5 2 6 3 3 4" xfId="9215"/>
    <cellStyle name="Normal 5 2 6 3 3 4 2" xfId="29145"/>
    <cellStyle name="Normal 5 2 6 3 3 5" xfId="16330"/>
    <cellStyle name="Normal 5 2 6 3 3 5 2" xfId="29146"/>
    <cellStyle name="Normal 5 2 6 3 3 6" xfId="29140"/>
    <cellStyle name="Normal 5 2 6 3 3 7" xfId="35299"/>
    <cellStyle name="Normal 5 2 6 3 3 8" xfId="42415"/>
    <cellStyle name="Normal 5 2 6 3 3 9" xfId="49530"/>
    <cellStyle name="Normal 5 2 6 3 4" xfId="2879"/>
    <cellStyle name="Normal 5 2 6 3 4 2" xfId="9994"/>
    <cellStyle name="Normal 5 2 6 3 4 2 2" xfId="29148"/>
    <cellStyle name="Normal 5 2 6 3 4 3" xfId="29147"/>
    <cellStyle name="Normal 5 2 6 3 4 4" xfId="36079"/>
    <cellStyle name="Normal 5 2 6 3 4 5" xfId="43194"/>
    <cellStyle name="Normal 5 2 6 3 4 6" xfId="50309"/>
    <cellStyle name="Normal 5 2 6 3 4 7" xfId="57424"/>
    <cellStyle name="Normal 5 2 6 3 5" xfId="5250"/>
    <cellStyle name="Normal 5 2 6 3 5 2" xfId="12365"/>
    <cellStyle name="Normal 5 2 6 3 5 2 2" xfId="29150"/>
    <cellStyle name="Normal 5 2 6 3 5 3" xfId="29149"/>
    <cellStyle name="Normal 5 2 6 3 5 4" xfId="38450"/>
    <cellStyle name="Normal 5 2 6 3 5 5" xfId="45565"/>
    <cellStyle name="Normal 5 2 6 3 5 6" xfId="52680"/>
    <cellStyle name="Normal 5 2 6 3 5 7" xfId="59795"/>
    <cellStyle name="Normal 5 2 6 3 6" xfId="7627"/>
    <cellStyle name="Normal 5 2 6 3 6 2" xfId="29151"/>
    <cellStyle name="Normal 5 2 6 3 7" xfId="14742"/>
    <cellStyle name="Normal 5 2 6 3 7 2" xfId="29152"/>
    <cellStyle name="Normal 5 2 6 3 8" xfId="29132"/>
    <cellStyle name="Normal 5 2 6 3 9" xfId="33711"/>
    <cellStyle name="Normal 5 2 6 4" xfId="747"/>
    <cellStyle name="Normal 5 2 6 4 10" xfId="41065"/>
    <cellStyle name="Normal 5 2 6 4 11" xfId="48180"/>
    <cellStyle name="Normal 5 2 6 4 12" xfId="55295"/>
    <cellStyle name="Normal 5 2 6 4 2" xfId="1548"/>
    <cellStyle name="Normal 5 2 6 4 2 10" xfId="56094"/>
    <cellStyle name="Normal 5 2 6 4 2 2" xfId="3916"/>
    <cellStyle name="Normal 5 2 6 4 2 2 2" xfId="11031"/>
    <cellStyle name="Normal 5 2 6 4 2 2 2 2" xfId="29156"/>
    <cellStyle name="Normal 5 2 6 4 2 2 3" xfId="29155"/>
    <cellStyle name="Normal 5 2 6 4 2 2 4" xfId="37116"/>
    <cellStyle name="Normal 5 2 6 4 2 2 5" xfId="44231"/>
    <cellStyle name="Normal 5 2 6 4 2 2 6" xfId="51346"/>
    <cellStyle name="Normal 5 2 6 4 2 2 7" xfId="58461"/>
    <cellStyle name="Normal 5 2 6 4 2 3" xfId="6287"/>
    <cellStyle name="Normal 5 2 6 4 2 3 2" xfId="13402"/>
    <cellStyle name="Normal 5 2 6 4 2 3 2 2" xfId="29158"/>
    <cellStyle name="Normal 5 2 6 4 2 3 3" xfId="29157"/>
    <cellStyle name="Normal 5 2 6 4 2 3 4" xfId="39487"/>
    <cellStyle name="Normal 5 2 6 4 2 3 5" xfId="46602"/>
    <cellStyle name="Normal 5 2 6 4 2 3 6" xfId="53717"/>
    <cellStyle name="Normal 5 2 6 4 2 3 7" xfId="60832"/>
    <cellStyle name="Normal 5 2 6 4 2 4" xfId="8664"/>
    <cellStyle name="Normal 5 2 6 4 2 4 2" xfId="29159"/>
    <cellStyle name="Normal 5 2 6 4 2 5" xfId="15779"/>
    <cellStyle name="Normal 5 2 6 4 2 5 2" xfId="29160"/>
    <cellStyle name="Normal 5 2 6 4 2 6" xfId="29154"/>
    <cellStyle name="Normal 5 2 6 4 2 7" xfId="34748"/>
    <cellStyle name="Normal 5 2 6 4 2 8" xfId="41864"/>
    <cellStyle name="Normal 5 2 6 4 2 9" xfId="48979"/>
    <cellStyle name="Normal 5 2 6 4 3" xfId="2338"/>
    <cellStyle name="Normal 5 2 6 4 3 10" xfId="56883"/>
    <cellStyle name="Normal 5 2 6 4 3 2" xfId="4705"/>
    <cellStyle name="Normal 5 2 6 4 3 2 2" xfId="11820"/>
    <cellStyle name="Normal 5 2 6 4 3 2 2 2" xfId="29163"/>
    <cellStyle name="Normal 5 2 6 4 3 2 3" xfId="29162"/>
    <cellStyle name="Normal 5 2 6 4 3 2 4" xfId="37905"/>
    <cellStyle name="Normal 5 2 6 4 3 2 5" xfId="45020"/>
    <cellStyle name="Normal 5 2 6 4 3 2 6" xfId="52135"/>
    <cellStyle name="Normal 5 2 6 4 3 2 7" xfId="59250"/>
    <cellStyle name="Normal 5 2 6 4 3 3" xfId="7076"/>
    <cellStyle name="Normal 5 2 6 4 3 3 2" xfId="14191"/>
    <cellStyle name="Normal 5 2 6 4 3 3 2 2" xfId="29165"/>
    <cellStyle name="Normal 5 2 6 4 3 3 3" xfId="29164"/>
    <cellStyle name="Normal 5 2 6 4 3 3 4" xfId="40276"/>
    <cellStyle name="Normal 5 2 6 4 3 3 5" xfId="47391"/>
    <cellStyle name="Normal 5 2 6 4 3 3 6" xfId="54506"/>
    <cellStyle name="Normal 5 2 6 4 3 3 7" xfId="61621"/>
    <cellStyle name="Normal 5 2 6 4 3 4" xfId="9453"/>
    <cellStyle name="Normal 5 2 6 4 3 4 2" xfId="29166"/>
    <cellStyle name="Normal 5 2 6 4 3 5" xfId="16568"/>
    <cellStyle name="Normal 5 2 6 4 3 5 2" xfId="29167"/>
    <cellStyle name="Normal 5 2 6 4 3 6" xfId="29161"/>
    <cellStyle name="Normal 5 2 6 4 3 7" xfId="35537"/>
    <cellStyle name="Normal 5 2 6 4 3 8" xfId="42653"/>
    <cellStyle name="Normal 5 2 6 4 3 9" xfId="49768"/>
    <cellStyle name="Normal 5 2 6 4 4" xfId="3117"/>
    <cellStyle name="Normal 5 2 6 4 4 2" xfId="10232"/>
    <cellStyle name="Normal 5 2 6 4 4 2 2" xfId="29169"/>
    <cellStyle name="Normal 5 2 6 4 4 3" xfId="29168"/>
    <cellStyle name="Normal 5 2 6 4 4 4" xfId="36317"/>
    <cellStyle name="Normal 5 2 6 4 4 5" xfId="43432"/>
    <cellStyle name="Normal 5 2 6 4 4 6" xfId="50547"/>
    <cellStyle name="Normal 5 2 6 4 4 7" xfId="57662"/>
    <cellStyle name="Normal 5 2 6 4 5" xfId="5488"/>
    <cellStyle name="Normal 5 2 6 4 5 2" xfId="12603"/>
    <cellStyle name="Normal 5 2 6 4 5 2 2" xfId="29171"/>
    <cellStyle name="Normal 5 2 6 4 5 3" xfId="29170"/>
    <cellStyle name="Normal 5 2 6 4 5 4" xfId="38688"/>
    <cellStyle name="Normal 5 2 6 4 5 5" xfId="45803"/>
    <cellStyle name="Normal 5 2 6 4 5 6" xfId="52918"/>
    <cellStyle name="Normal 5 2 6 4 5 7" xfId="60033"/>
    <cellStyle name="Normal 5 2 6 4 6" xfId="7865"/>
    <cellStyle name="Normal 5 2 6 4 6 2" xfId="29172"/>
    <cellStyle name="Normal 5 2 6 4 7" xfId="14980"/>
    <cellStyle name="Normal 5 2 6 4 7 2" xfId="29173"/>
    <cellStyle name="Normal 5 2 6 4 8" xfId="29153"/>
    <cellStyle name="Normal 5 2 6 4 9" xfId="33949"/>
    <cellStyle name="Normal 5 2 6 5" xfId="920"/>
    <cellStyle name="Normal 5 2 6 5 10" xfId="55466"/>
    <cellStyle name="Normal 5 2 6 5 2" xfId="3288"/>
    <cellStyle name="Normal 5 2 6 5 2 2" xfId="10403"/>
    <cellStyle name="Normal 5 2 6 5 2 2 2" xfId="29176"/>
    <cellStyle name="Normal 5 2 6 5 2 3" xfId="29175"/>
    <cellStyle name="Normal 5 2 6 5 2 4" xfId="36488"/>
    <cellStyle name="Normal 5 2 6 5 2 5" xfId="43603"/>
    <cellStyle name="Normal 5 2 6 5 2 6" xfId="50718"/>
    <cellStyle name="Normal 5 2 6 5 2 7" xfId="57833"/>
    <cellStyle name="Normal 5 2 6 5 3" xfId="5659"/>
    <cellStyle name="Normal 5 2 6 5 3 2" xfId="12774"/>
    <cellStyle name="Normal 5 2 6 5 3 2 2" xfId="29178"/>
    <cellStyle name="Normal 5 2 6 5 3 3" xfId="29177"/>
    <cellStyle name="Normal 5 2 6 5 3 4" xfId="38859"/>
    <cellStyle name="Normal 5 2 6 5 3 5" xfId="45974"/>
    <cellStyle name="Normal 5 2 6 5 3 6" xfId="53089"/>
    <cellStyle name="Normal 5 2 6 5 3 7" xfId="60204"/>
    <cellStyle name="Normal 5 2 6 5 4" xfId="8036"/>
    <cellStyle name="Normal 5 2 6 5 4 2" xfId="29179"/>
    <cellStyle name="Normal 5 2 6 5 5" xfId="15151"/>
    <cellStyle name="Normal 5 2 6 5 5 2" xfId="29180"/>
    <cellStyle name="Normal 5 2 6 5 6" xfId="29174"/>
    <cellStyle name="Normal 5 2 6 5 7" xfId="34120"/>
    <cellStyle name="Normal 5 2 6 5 8" xfId="41236"/>
    <cellStyle name="Normal 5 2 6 5 9" xfId="48351"/>
    <cellStyle name="Normal 5 2 6 6" xfId="1710"/>
    <cellStyle name="Normal 5 2 6 6 10" xfId="56255"/>
    <cellStyle name="Normal 5 2 6 6 2" xfId="4077"/>
    <cellStyle name="Normal 5 2 6 6 2 2" xfId="11192"/>
    <cellStyle name="Normal 5 2 6 6 2 2 2" xfId="29183"/>
    <cellStyle name="Normal 5 2 6 6 2 3" xfId="29182"/>
    <cellStyle name="Normal 5 2 6 6 2 4" xfId="37277"/>
    <cellStyle name="Normal 5 2 6 6 2 5" xfId="44392"/>
    <cellStyle name="Normal 5 2 6 6 2 6" xfId="51507"/>
    <cellStyle name="Normal 5 2 6 6 2 7" xfId="58622"/>
    <cellStyle name="Normal 5 2 6 6 3" xfId="6448"/>
    <cellStyle name="Normal 5 2 6 6 3 2" xfId="13563"/>
    <cellStyle name="Normal 5 2 6 6 3 2 2" xfId="29185"/>
    <cellStyle name="Normal 5 2 6 6 3 3" xfId="29184"/>
    <cellStyle name="Normal 5 2 6 6 3 4" xfId="39648"/>
    <cellStyle name="Normal 5 2 6 6 3 5" xfId="46763"/>
    <cellStyle name="Normal 5 2 6 6 3 6" xfId="53878"/>
    <cellStyle name="Normal 5 2 6 6 3 7" xfId="60993"/>
    <cellStyle name="Normal 5 2 6 6 4" xfId="8825"/>
    <cellStyle name="Normal 5 2 6 6 4 2" xfId="29186"/>
    <cellStyle name="Normal 5 2 6 6 5" xfId="15940"/>
    <cellStyle name="Normal 5 2 6 6 5 2" xfId="29187"/>
    <cellStyle name="Normal 5 2 6 6 6" xfId="29181"/>
    <cellStyle name="Normal 5 2 6 6 7" xfId="34909"/>
    <cellStyle name="Normal 5 2 6 6 8" xfId="42025"/>
    <cellStyle name="Normal 5 2 6 6 9" xfId="49140"/>
    <cellStyle name="Normal 5 2 6 7" xfId="2489"/>
    <cellStyle name="Normal 5 2 6 7 2" xfId="9604"/>
    <cellStyle name="Normal 5 2 6 7 2 2" xfId="29189"/>
    <cellStyle name="Normal 5 2 6 7 3" xfId="29188"/>
    <cellStyle name="Normal 5 2 6 7 4" xfId="35689"/>
    <cellStyle name="Normal 5 2 6 7 5" xfId="42804"/>
    <cellStyle name="Normal 5 2 6 7 6" xfId="49919"/>
    <cellStyle name="Normal 5 2 6 7 7" xfId="57034"/>
    <cellStyle name="Normal 5 2 6 8" xfId="4860"/>
    <cellStyle name="Normal 5 2 6 8 2" xfId="11975"/>
    <cellStyle name="Normal 5 2 6 8 2 2" xfId="29191"/>
    <cellStyle name="Normal 5 2 6 8 3" xfId="29190"/>
    <cellStyle name="Normal 5 2 6 8 4" xfId="38060"/>
    <cellStyle name="Normal 5 2 6 8 5" xfId="45175"/>
    <cellStyle name="Normal 5 2 6 8 6" xfId="52290"/>
    <cellStyle name="Normal 5 2 6 8 7" xfId="59405"/>
    <cellStyle name="Normal 5 2 6 9" xfId="7237"/>
    <cellStyle name="Normal 5 2 6 9 2" xfId="29192"/>
    <cellStyle name="Normal 5 2 7" xfId="220"/>
    <cellStyle name="Normal 5 2 7 10" xfId="40538"/>
    <cellStyle name="Normal 5 2 7 11" xfId="47653"/>
    <cellStyle name="Normal 5 2 7 12" xfId="54768"/>
    <cellStyle name="Normal 5 2 7 2" xfId="1021"/>
    <cellStyle name="Normal 5 2 7 2 10" xfId="55567"/>
    <cellStyle name="Normal 5 2 7 2 2" xfId="3389"/>
    <cellStyle name="Normal 5 2 7 2 2 2" xfId="10504"/>
    <cellStyle name="Normal 5 2 7 2 2 2 2" xfId="29196"/>
    <cellStyle name="Normal 5 2 7 2 2 3" xfId="29195"/>
    <cellStyle name="Normal 5 2 7 2 2 4" xfId="36589"/>
    <cellStyle name="Normal 5 2 7 2 2 5" xfId="43704"/>
    <cellStyle name="Normal 5 2 7 2 2 6" xfId="50819"/>
    <cellStyle name="Normal 5 2 7 2 2 7" xfId="57934"/>
    <cellStyle name="Normal 5 2 7 2 3" xfId="5760"/>
    <cellStyle name="Normal 5 2 7 2 3 2" xfId="12875"/>
    <cellStyle name="Normal 5 2 7 2 3 2 2" xfId="29198"/>
    <cellStyle name="Normal 5 2 7 2 3 3" xfId="29197"/>
    <cellStyle name="Normal 5 2 7 2 3 4" xfId="38960"/>
    <cellStyle name="Normal 5 2 7 2 3 5" xfId="46075"/>
    <cellStyle name="Normal 5 2 7 2 3 6" xfId="53190"/>
    <cellStyle name="Normal 5 2 7 2 3 7" xfId="60305"/>
    <cellStyle name="Normal 5 2 7 2 4" xfId="8137"/>
    <cellStyle name="Normal 5 2 7 2 4 2" xfId="29199"/>
    <cellStyle name="Normal 5 2 7 2 5" xfId="15252"/>
    <cellStyle name="Normal 5 2 7 2 5 2" xfId="29200"/>
    <cellStyle name="Normal 5 2 7 2 6" xfId="29194"/>
    <cellStyle name="Normal 5 2 7 2 7" xfId="34221"/>
    <cellStyle name="Normal 5 2 7 2 8" xfId="41337"/>
    <cellStyle name="Normal 5 2 7 2 9" xfId="48452"/>
    <cellStyle name="Normal 5 2 7 3" xfId="1811"/>
    <cellStyle name="Normal 5 2 7 3 10" xfId="56356"/>
    <cellStyle name="Normal 5 2 7 3 2" xfId="4178"/>
    <cellStyle name="Normal 5 2 7 3 2 2" xfId="11293"/>
    <cellStyle name="Normal 5 2 7 3 2 2 2" xfId="29203"/>
    <cellStyle name="Normal 5 2 7 3 2 3" xfId="29202"/>
    <cellStyle name="Normal 5 2 7 3 2 4" xfId="37378"/>
    <cellStyle name="Normal 5 2 7 3 2 5" xfId="44493"/>
    <cellStyle name="Normal 5 2 7 3 2 6" xfId="51608"/>
    <cellStyle name="Normal 5 2 7 3 2 7" xfId="58723"/>
    <cellStyle name="Normal 5 2 7 3 3" xfId="6549"/>
    <cellStyle name="Normal 5 2 7 3 3 2" xfId="13664"/>
    <cellStyle name="Normal 5 2 7 3 3 2 2" xfId="29205"/>
    <cellStyle name="Normal 5 2 7 3 3 3" xfId="29204"/>
    <cellStyle name="Normal 5 2 7 3 3 4" xfId="39749"/>
    <cellStyle name="Normal 5 2 7 3 3 5" xfId="46864"/>
    <cellStyle name="Normal 5 2 7 3 3 6" xfId="53979"/>
    <cellStyle name="Normal 5 2 7 3 3 7" xfId="61094"/>
    <cellStyle name="Normal 5 2 7 3 4" xfId="8926"/>
    <cellStyle name="Normal 5 2 7 3 4 2" xfId="29206"/>
    <cellStyle name="Normal 5 2 7 3 5" xfId="16041"/>
    <cellStyle name="Normal 5 2 7 3 5 2" xfId="29207"/>
    <cellStyle name="Normal 5 2 7 3 6" xfId="29201"/>
    <cellStyle name="Normal 5 2 7 3 7" xfId="35010"/>
    <cellStyle name="Normal 5 2 7 3 8" xfId="42126"/>
    <cellStyle name="Normal 5 2 7 3 9" xfId="49241"/>
    <cellStyle name="Normal 5 2 7 4" xfId="2590"/>
    <cellStyle name="Normal 5 2 7 4 2" xfId="9705"/>
    <cellStyle name="Normal 5 2 7 4 2 2" xfId="29209"/>
    <cellStyle name="Normal 5 2 7 4 3" xfId="29208"/>
    <cellStyle name="Normal 5 2 7 4 4" xfId="35790"/>
    <cellStyle name="Normal 5 2 7 4 5" xfId="42905"/>
    <cellStyle name="Normal 5 2 7 4 6" xfId="50020"/>
    <cellStyle name="Normal 5 2 7 4 7" xfId="57135"/>
    <cellStyle name="Normal 5 2 7 5" xfId="4961"/>
    <cellStyle name="Normal 5 2 7 5 2" xfId="12076"/>
    <cellStyle name="Normal 5 2 7 5 2 2" xfId="29211"/>
    <cellStyle name="Normal 5 2 7 5 3" xfId="29210"/>
    <cellStyle name="Normal 5 2 7 5 4" xfId="38161"/>
    <cellStyle name="Normal 5 2 7 5 5" xfId="45276"/>
    <cellStyle name="Normal 5 2 7 5 6" xfId="52391"/>
    <cellStyle name="Normal 5 2 7 5 7" xfId="59506"/>
    <cellStyle name="Normal 5 2 7 6" xfId="7338"/>
    <cellStyle name="Normal 5 2 7 6 2" xfId="29212"/>
    <cellStyle name="Normal 5 2 7 7" xfId="14453"/>
    <cellStyle name="Normal 5 2 7 7 2" xfId="29213"/>
    <cellStyle name="Normal 5 2 7 8" xfId="29193"/>
    <cellStyle name="Normal 5 2 7 9" xfId="33422"/>
    <cellStyle name="Normal 5 2 8" xfId="415"/>
    <cellStyle name="Normal 5 2 8 10" xfId="40733"/>
    <cellStyle name="Normal 5 2 8 11" xfId="47848"/>
    <cellStyle name="Normal 5 2 8 12" xfId="54963"/>
    <cellStyle name="Normal 5 2 8 2" xfId="1216"/>
    <cellStyle name="Normal 5 2 8 2 10" xfId="55762"/>
    <cellStyle name="Normal 5 2 8 2 2" xfId="3584"/>
    <cellStyle name="Normal 5 2 8 2 2 2" xfId="10699"/>
    <cellStyle name="Normal 5 2 8 2 2 2 2" xfId="29217"/>
    <cellStyle name="Normal 5 2 8 2 2 3" xfId="29216"/>
    <cellStyle name="Normal 5 2 8 2 2 4" xfId="36784"/>
    <cellStyle name="Normal 5 2 8 2 2 5" xfId="43899"/>
    <cellStyle name="Normal 5 2 8 2 2 6" xfId="51014"/>
    <cellStyle name="Normal 5 2 8 2 2 7" xfId="58129"/>
    <cellStyle name="Normal 5 2 8 2 3" xfId="5955"/>
    <cellStyle name="Normal 5 2 8 2 3 2" xfId="13070"/>
    <cellStyle name="Normal 5 2 8 2 3 2 2" xfId="29219"/>
    <cellStyle name="Normal 5 2 8 2 3 3" xfId="29218"/>
    <cellStyle name="Normal 5 2 8 2 3 4" xfId="39155"/>
    <cellStyle name="Normal 5 2 8 2 3 5" xfId="46270"/>
    <cellStyle name="Normal 5 2 8 2 3 6" xfId="53385"/>
    <cellStyle name="Normal 5 2 8 2 3 7" xfId="60500"/>
    <cellStyle name="Normal 5 2 8 2 4" xfId="8332"/>
    <cellStyle name="Normal 5 2 8 2 4 2" xfId="29220"/>
    <cellStyle name="Normal 5 2 8 2 5" xfId="15447"/>
    <cellStyle name="Normal 5 2 8 2 5 2" xfId="29221"/>
    <cellStyle name="Normal 5 2 8 2 6" xfId="29215"/>
    <cellStyle name="Normal 5 2 8 2 7" xfId="34416"/>
    <cellStyle name="Normal 5 2 8 2 8" xfId="41532"/>
    <cellStyle name="Normal 5 2 8 2 9" xfId="48647"/>
    <cellStyle name="Normal 5 2 8 3" xfId="2006"/>
    <cellStyle name="Normal 5 2 8 3 10" xfId="56551"/>
    <cellStyle name="Normal 5 2 8 3 2" xfId="4373"/>
    <cellStyle name="Normal 5 2 8 3 2 2" xfId="11488"/>
    <cellStyle name="Normal 5 2 8 3 2 2 2" xfId="29224"/>
    <cellStyle name="Normal 5 2 8 3 2 3" xfId="29223"/>
    <cellStyle name="Normal 5 2 8 3 2 4" xfId="37573"/>
    <cellStyle name="Normal 5 2 8 3 2 5" xfId="44688"/>
    <cellStyle name="Normal 5 2 8 3 2 6" xfId="51803"/>
    <cellStyle name="Normal 5 2 8 3 2 7" xfId="58918"/>
    <cellStyle name="Normal 5 2 8 3 3" xfId="6744"/>
    <cellStyle name="Normal 5 2 8 3 3 2" xfId="13859"/>
    <cellStyle name="Normal 5 2 8 3 3 2 2" xfId="29226"/>
    <cellStyle name="Normal 5 2 8 3 3 3" xfId="29225"/>
    <cellStyle name="Normal 5 2 8 3 3 4" xfId="39944"/>
    <cellStyle name="Normal 5 2 8 3 3 5" xfId="47059"/>
    <cellStyle name="Normal 5 2 8 3 3 6" xfId="54174"/>
    <cellStyle name="Normal 5 2 8 3 3 7" xfId="61289"/>
    <cellStyle name="Normal 5 2 8 3 4" xfId="9121"/>
    <cellStyle name="Normal 5 2 8 3 4 2" xfId="29227"/>
    <cellStyle name="Normal 5 2 8 3 5" xfId="16236"/>
    <cellStyle name="Normal 5 2 8 3 5 2" xfId="29228"/>
    <cellStyle name="Normal 5 2 8 3 6" xfId="29222"/>
    <cellStyle name="Normal 5 2 8 3 7" xfId="35205"/>
    <cellStyle name="Normal 5 2 8 3 8" xfId="42321"/>
    <cellStyle name="Normal 5 2 8 3 9" xfId="49436"/>
    <cellStyle name="Normal 5 2 8 4" xfId="2785"/>
    <cellStyle name="Normal 5 2 8 4 2" xfId="9900"/>
    <cellStyle name="Normal 5 2 8 4 2 2" xfId="29230"/>
    <cellStyle name="Normal 5 2 8 4 3" xfId="29229"/>
    <cellStyle name="Normal 5 2 8 4 4" xfId="35985"/>
    <cellStyle name="Normal 5 2 8 4 5" xfId="43100"/>
    <cellStyle name="Normal 5 2 8 4 6" xfId="50215"/>
    <cellStyle name="Normal 5 2 8 4 7" xfId="57330"/>
    <cellStyle name="Normal 5 2 8 5" xfId="5156"/>
    <cellStyle name="Normal 5 2 8 5 2" xfId="12271"/>
    <cellStyle name="Normal 5 2 8 5 2 2" xfId="29232"/>
    <cellStyle name="Normal 5 2 8 5 3" xfId="29231"/>
    <cellStyle name="Normal 5 2 8 5 4" xfId="38356"/>
    <cellStyle name="Normal 5 2 8 5 5" xfId="45471"/>
    <cellStyle name="Normal 5 2 8 5 6" xfId="52586"/>
    <cellStyle name="Normal 5 2 8 5 7" xfId="59701"/>
    <cellStyle name="Normal 5 2 8 6" xfId="7533"/>
    <cellStyle name="Normal 5 2 8 6 2" xfId="29233"/>
    <cellStyle name="Normal 5 2 8 7" xfId="14648"/>
    <cellStyle name="Normal 5 2 8 7 2" xfId="29234"/>
    <cellStyle name="Normal 5 2 8 8" xfId="29214"/>
    <cellStyle name="Normal 5 2 8 9" xfId="33617"/>
    <cellStyle name="Normal 5 2 9" xfId="732"/>
    <cellStyle name="Normal 5 2 9 10" xfId="41050"/>
    <cellStyle name="Normal 5 2 9 11" xfId="48165"/>
    <cellStyle name="Normal 5 2 9 12" xfId="55280"/>
    <cellStyle name="Normal 5 2 9 2" xfId="1533"/>
    <cellStyle name="Normal 5 2 9 2 10" xfId="56079"/>
    <cellStyle name="Normal 5 2 9 2 2" xfId="3901"/>
    <cellStyle name="Normal 5 2 9 2 2 2" xfId="11016"/>
    <cellStyle name="Normal 5 2 9 2 2 2 2" xfId="29238"/>
    <cellStyle name="Normal 5 2 9 2 2 3" xfId="29237"/>
    <cellStyle name="Normal 5 2 9 2 2 4" xfId="37101"/>
    <cellStyle name="Normal 5 2 9 2 2 5" xfId="44216"/>
    <cellStyle name="Normal 5 2 9 2 2 6" xfId="51331"/>
    <cellStyle name="Normal 5 2 9 2 2 7" xfId="58446"/>
    <cellStyle name="Normal 5 2 9 2 3" xfId="6272"/>
    <cellStyle name="Normal 5 2 9 2 3 2" xfId="13387"/>
    <cellStyle name="Normal 5 2 9 2 3 2 2" xfId="29240"/>
    <cellStyle name="Normal 5 2 9 2 3 3" xfId="29239"/>
    <cellStyle name="Normal 5 2 9 2 3 4" xfId="39472"/>
    <cellStyle name="Normal 5 2 9 2 3 5" xfId="46587"/>
    <cellStyle name="Normal 5 2 9 2 3 6" xfId="53702"/>
    <cellStyle name="Normal 5 2 9 2 3 7" xfId="60817"/>
    <cellStyle name="Normal 5 2 9 2 4" xfId="8649"/>
    <cellStyle name="Normal 5 2 9 2 4 2" xfId="29241"/>
    <cellStyle name="Normal 5 2 9 2 5" xfId="15764"/>
    <cellStyle name="Normal 5 2 9 2 5 2" xfId="29242"/>
    <cellStyle name="Normal 5 2 9 2 6" xfId="29236"/>
    <cellStyle name="Normal 5 2 9 2 7" xfId="34733"/>
    <cellStyle name="Normal 5 2 9 2 8" xfId="41849"/>
    <cellStyle name="Normal 5 2 9 2 9" xfId="48964"/>
    <cellStyle name="Normal 5 2 9 3" xfId="2323"/>
    <cellStyle name="Normal 5 2 9 3 10" xfId="56868"/>
    <cellStyle name="Normal 5 2 9 3 2" xfId="4690"/>
    <cellStyle name="Normal 5 2 9 3 2 2" xfId="11805"/>
    <cellStyle name="Normal 5 2 9 3 2 2 2" xfId="29245"/>
    <cellStyle name="Normal 5 2 9 3 2 3" xfId="29244"/>
    <cellStyle name="Normal 5 2 9 3 2 4" xfId="37890"/>
    <cellStyle name="Normal 5 2 9 3 2 5" xfId="45005"/>
    <cellStyle name="Normal 5 2 9 3 2 6" xfId="52120"/>
    <cellStyle name="Normal 5 2 9 3 2 7" xfId="59235"/>
    <cellStyle name="Normal 5 2 9 3 3" xfId="7061"/>
    <cellStyle name="Normal 5 2 9 3 3 2" xfId="14176"/>
    <cellStyle name="Normal 5 2 9 3 3 2 2" xfId="29247"/>
    <cellStyle name="Normal 5 2 9 3 3 3" xfId="29246"/>
    <cellStyle name="Normal 5 2 9 3 3 4" xfId="40261"/>
    <cellStyle name="Normal 5 2 9 3 3 5" xfId="47376"/>
    <cellStyle name="Normal 5 2 9 3 3 6" xfId="54491"/>
    <cellStyle name="Normal 5 2 9 3 3 7" xfId="61606"/>
    <cellStyle name="Normal 5 2 9 3 4" xfId="9438"/>
    <cellStyle name="Normal 5 2 9 3 4 2" xfId="29248"/>
    <cellStyle name="Normal 5 2 9 3 5" xfId="16553"/>
    <cellStyle name="Normal 5 2 9 3 5 2" xfId="29249"/>
    <cellStyle name="Normal 5 2 9 3 6" xfId="29243"/>
    <cellStyle name="Normal 5 2 9 3 7" xfId="35522"/>
    <cellStyle name="Normal 5 2 9 3 8" xfId="42638"/>
    <cellStyle name="Normal 5 2 9 3 9" xfId="49753"/>
    <cellStyle name="Normal 5 2 9 4" xfId="3102"/>
    <cellStyle name="Normal 5 2 9 4 2" xfId="10217"/>
    <cellStyle name="Normal 5 2 9 4 2 2" xfId="29251"/>
    <cellStyle name="Normal 5 2 9 4 3" xfId="29250"/>
    <cellStyle name="Normal 5 2 9 4 4" xfId="36302"/>
    <cellStyle name="Normal 5 2 9 4 5" xfId="43417"/>
    <cellStyle name="Normal 5 2 9 4 6" xfId="50532"/>
    <cellStyle name="Normal 5 2 9 4 7" xfId="57647"/>
    <cellStyle name="Normal 5 2 9 5" xfId="5473"/>
    <cellStyle name="Normal 5 2 9 5 2" xfId="12588"/>
    <cellStyle name="Normal 5 2 9 5 2 2" xfId="29253"/>
    <cellStyle name="Normal 5 2 9 5 3" xfId="29252"/>
    <cellStyle name="Normal 5 2 9 5 4" xfId="38673"/>
    <cellStyle name="Normal 5 2 9 5 5" xfId="45788"/>
    <cellStyle name="Normal 5 2 9 5 6" xfId="52903"/>
    <cellStyle name="Normal 5 2 9 5 7" xfId="60018"/>
    <cellStyle name="Normal 5 2 9 6" xfId="7850"/>
    <cellStyle name="Normal 5 2 9 6 2" xfId="29254"/>
    <cellStyle name="Normal 5 2 9 7" xfId="14965"/>
    <cellStyle name="Normal 5 2 9 7 2" xfId="29255"/>
    <cellStyle name="Normal 5 2 9 8" xfId="29235"/>
    <cellStyle name="Normal 5 2 9 9" xfId="33934"/>
    <cellStyle name="Normal 5 20" xfId="27807"/>
    <cellStyle name="Normal 5 21" xfId="33220"/>
    <cellStyle name="Normal 5 22" xfId="40336"/>
    <cellStyle name="Normal 5 23" xfId="47451"/>
    <cellStyle name="Normal 5 24" xfId="54566"/>
    <cellStyle name="Normal 5 3" xfId="24"/>
    <cellStyle name="Normal 5 3 10" xfId="1627"/>
    <cellStyle name="Normal 5 3 10 10" xfId="56172"/>
    <cellStyle name="Normal 5 3 10 2" xfId="3994"/>
    <cellStyle name="Normal 5 3 10 2 2" xfId="11109"/>
    <cellStyle name="Normal 5 3 10 2 2 2" xfId="29259"/>
    <cellStyle name="Normal 5 3 10 2 3" xfId="29258"/>
    <cellStyle name="Normal 5 3 10 2 4" xfId="37194"/>
    <cellStyle name="Normal 5 3 10 2 5" xfId="44309"/>
    <cellStyle name="Normal 5 3 10 2 6" xfId="51424"/>
    <cellStyle name="Normal 5 3 10 2 7" xfId="58539"/>
    <cellStyle name="Normal 5 3 10 3" xfId="6365"/>
    <cellStyle name="Normal 5 3 10 3 2" xfId="13480"/>
    <cellStyle name="Normal 5 3 10 3 2 2" xfId="29261"/>
    <cellStyle name="Normal 5 3 10 3 3" xfId="29260"/>
    <cellStyle name="Normal 5 3 10 3 4" xfId="39565"/>
    <cellStyle name="Normal 5 3 10 3 5" xfId="46680"/>
    <cellStyle name="Normal 5 3 10 3 6" xfId="53795"/>
    <cellStyle name="Normal 5 3 10 3 7" xfId="60910"/>
    <cellStyle name="Normal 5 3 10 4" xfId="8742"/>
    <cellStyle name="Normal 5 3 10 4 2" xfId="29262"/>
    <cellStyle name="Normal 5 3 10 5" xfId="15857"/>
    <cellStyle name="Normal 5 3 10 5 2" xfId="29263"/>
    <cellStyle name="Normal 5 3 10 6" xfId="29257"/>
    <cellStyle name="Normal 5 3 10 7" xfId="34826"/>
    <cellStyle name="Normal 5 3 10 8" xfId="41942"/>
    <cellStyle name="Normal 5 3 10 9" xfId="49057"/>
    <cellStyle name="Normal 5 3 11" xfId="2406"/>
    <cellStyle name="Normal 5 3 11 2" xfId="9521"/>
    <cellStyle name="Normal 5 3 11 2 2" xfId="29265"/>
    <cellStyle name="Normal 5 3 11 3" xfId="29264"/>
    <cellStyle name="Normal 5 3 11 4" xfId="35606"/>
    <cellStyle name="Normal 5 3 11 5" xfId="42721"/>
    <cellStyle name="Normal 5 3 11 6" xfId="49836"/>
    <cellStyle name="Normal 5 3 11 7" xfId="56951"/>
    <cellStyle name="Normal 5 3 12" xfId="4777"/>
    <cellStyle name="Normal 5 3 12 2" xfId="11892"/>
    <cellStyle name="Normal 5 3 12 2 2" xfId="29267"/>
    <cellStyle name="Normal 5 3 12 3" xfId="29266"/>
    <cellStyle name="Normal 5 3 12 4" xfId="37977"/>
    <cellStyle name="Normal 5 3 12 5" xfId="45092"/>
    <cellStyle name="Normal 5 3 12 6" xfId="52207"/>
    <cellStyle name="Normal 5 3 12 7" xfId="59322"/>
    <cellStyle name="Normal 5 3 13" xfId="7154"/>
    <cellStyle name="Normal 5 3 13 2" xfId="29268"/>
    <cellStyle name="Normal 5 3 14" xfId="14269"/>
    <cellStyle name="Normal 5 3 14 2" xfId="29269"/>
    <cellStyle name="Normal 5 3 15" xfId="29256"/>
    <cellStyle name="Normal 5 3 16" xfId="33238"/>
    <cellStyle name="Normal 5 3 17" xfId="40354"/>
    <cellStyle name="Normal 5 3 18" xfId="47469"/>
    <cellStyle name="Normal 5 3 19" xfId="54584"/>
    <cellStyle name="Normal 5 3 2" xfId="49"/>
    <cellStyle name="Normal 5 3 2 10" xfId="4801"/>
    <cellStyle name="Normal 5 3 2 10 2" xfId="11916"/>
    <cellStyle name="Normal 5 3 2 10 2 2" xfId="29272"/>
    <cellStyle name="Normal 5 3 2 10 3" xfId="29271"/>
    <cellStyle name="Normal 5 3 2 10 4" xfId="38001"/>
    <cellStyle name="Normal 5 3 2 10 5" xfId="45116"/>
    <cellStyle name="Normal 5 3 2 10 6" xfId="52231"/>
    <cellStyle name="Normal 5 3 2 10 7" xfId="59346"/>
    <cellStyle name="Normal 5 3 2 11" xfId="7178"/>
    <cellStyle name="Normal 5 3 2 11 2" xfId="29273"/>
    <cellStyle name="Normal 5 3 2 12" xfId="14293"/>
    <cellStyle name="Normal 5 3 2 12 2" xfId="29274"/>
    <cellStyle name="Normal 5 3 2 13" xfId="29270"/>
    <cellStyle name="Normal 5 3 2 14" xfId="33262"/>
    <cellStyle name="Normal 5 3 2 15" xfId="40378"/>
    <cellStyle name="Normal 5 3 2 16" xfId="47493"/>
    <cellStyle name="Normal 5 3 2 17" xfId="54608"/>
    <cellStyle name="Normal 5 3 2 2" xfId="96"/>
    <cellStyle name="Normal 5 3 2 2 10" xfId="7221"/>
    <cellStyle name="Normal 5 3 2 2 10 2" xfId="29276"/>
    <cellStyle name="Normal 5 3 2 2 11" xfId="14336"/>
    <cellStyle name="Normal 5 3 2 2 11 2" xfId="29277"/>
    <cellStyle name="Normal 5 3 2 2 12" xfId="29275"/>
    <cellStyle name="Normal 5 3 2 2 13" xfId="33305"/>
    <cellStyle name="Normal 5 3 2 2 14" xfId="40421"/>
    <cellStyle name="Normal 5 3 2 2 15" xfId="47536"/>
    <cellStyle name="Normal 5 3 2 2 16" xfId="54651"/>
    <cellStyle name="Normal 5 3 2 2 2" xfId="174"/>
    <cellStyle name="Normal 5 3 2 2 2 10" xfId="14411"/>
    <cellStyle name="Normal 5 3 2 2 2 10 2" xfId="29279"/>
    <cellStyle name="Normal 5 3 2 2 2 11" xfId="29278"/>
    <cellStyle name="Normal 5 3 2 2 2 12" xfId="33380"/>
    <cellStyle name="Normal 5 3 2 2 2 13" xfId="40496"/>
    <cellStyle name="Normal 5 3 2 2 2 14" xfId="47611"/>
    <cellStyle name="Normal 5 3 2 2 2 15" xfId="54726"/>
    <cellStyle name="Normal 5 3 2 2 2 2" xfId="373"/>
    <cellStyle name="Normal 5 3 2 2 2 2 10" xfId="40691"/>
    <cellStyle name="Normal 5 3 2 2 2 2 11" xfId="47806"/>
    <cellStyle name="Normal 5 3 2 2 2 2 12" xfId="54921"/>
    <cellStyle name="Normal 5 3 2 2 2 2 2" xfId="1174"/>
    <cellStyle name="Normal 5 3 2 2 2 2 2 10" xfId="55720"/>
    <cellStyle name="Normal 5 3 2 2 2 2 2 2" xfId="3542"/>
    <cellStyle name="Normal 5 3 2 2 2 2 2 2 2" xfId="10657"/>
    <cellStyle name="Normal 5 3 2 2 2 2 2 2 2 2" xfId="29283"/>
    <cellStyle name="Normal 5 3 2 2 2 2 2 2 3" xfId="29282"/>
    <cellStyle name="Normal 5 3 2 2 2 2 2 2 4" xfId="36742"/>
    <cellStyle name="Normal 5 3 2 2 2 2 2 2 5" xfId="43857"/>
    <cellStyle name="Normal 5 3 2 2 2 2 2 2 6" xfId="50972"/>
    <cellStyle name="Normal 5 3 2 2 2 2 2 2 7" xfId="58087"/>
    <cellStyle name="Normal 5 3 2 2 2 2 2 3" xfId="5913"/>
    <cellStyle name="Normal 5 3 2 2 2 2 2 3 2" xfId="13028"/>
    <cellStyle name="Normal 5 3 2 2 2 2 2 3 2 2" xfId="29285"/>
    <cellStyle name="Normal 5 3 2 2 2 2 2 3 3" xfId="29284"/>
    <cellStyle name="Normal 5 3 2 2 2 2 2 3 4" xfId="39113"/>
    <cellStyle name="Normal 5 3 2 2 2 2 2 3 5" xfId="46228"/>
    <cellStyle name="Normal 5 3 2 2 2 2 2 3 6" xfId="53343"/>
    <cellStyle name="Normal 5 3 2 2 2 2 2 3 7" xfId="60458"/>
    <cellStyle name="Normal 5 3 2 2 2 2 2 4" xfId="8290"/>
    <cellStyle name="Normal 5 3 2 2 2 2 2 4 2" xfId="29286"/>
    <cellStyle name="Normal 5 3 2 2 2 2 2 5" xfId="15405"/>
    <cellStyle name="Normal 5 3 2 2 2 2 2 5 2" xfId="29287"/>
    <cellStyle name="Normal 5 3 2 2 2 2 2 6" xfId="29281"/>
    <cellStyle name="Normal 5 3 2 2 2 2 2 7" xfId="34374"/>
    <cellStyle name="Normal 5 3 2 2 2 2 2 8" xfId="41490"/>
    <cellStyle name="Normal 5 3 2 2 2 2 2 9" xfId="48605"/>
    <cellStyle name="Normal 5 3 2 2 2 2 3" xfId="1964"/>
    <cellStyle name="Normal 5 3 2 2 2 2 3 10" xfId="56509"/>
    <cellStyle name="Normal 5 3 2 2 2 2 3 2" xfId="4331"/>
    <cellStyle name="Normal 5 3 2 2 2 2 3 2 2" xfId="11446"/>
    <cellStyle name="Normal 5 3 2 2 2 2 3 2 2 2" xfId="29290"/>
    <cellStyle name="Normal 5 3 2 2 2 2 3 2 3" xfId="29289"/>
    <cellStyle name="Normal 5 3 2 2 2 2 3 2 4" xfId="37531"/>
    <cellStyle name="Normal 5 3 2 2 2 2 3 2 5" xfId="44646"/>
    <cellStyle name="Normal 5 3 2 2 2 2 3 2 6" xfId="51761"/>
    <cellStyle name="Normal 5 3 2 2 2 2 3 2 7" xfId="58876"/>
    <cellStyle name="Normal 5 3 2 2 2 2 3 3" xfId="6702"/>
    <cellStyle name="Normal 5 3 2 2 2 2 3 3 2" xfId="13817"/>
    <cellStyle name="Normal 5 3 2 2 2 2 3 3 2 2" xfId="29292"/>
    <cellStyle name="Normal 5 3 2 2 2 2 3 3 3" xfId="29291"/>
    <cellStyle name="Normal 5 3 2 2 2 2 3 3 4" xfId="39902"/>
    <cellStyle name="Normal 5 3 2 2 2 2 3 3 5" xfId="47017"/>
    <cellStyle name="Normal 5 3 2 2 2 2 3 3 6" xfId="54132"/>
    <cellStyle name="Normal 5 3 2 2 2 2 3 3 7" xfId="61247"/>
    <cellStyle name="Normal 5 3 2 2 2 2 3 4" xfId="9079"/>
    <cellStyle name="Normal 5 3 2 2 2 2 3 4 2" xfId="29293"/>
    <cellStyle name="Normal 5 3 2 2 2 2 3 5" xfId="16194"/>
    <cellStyle name="Normal 5 3 2 2 2 2 3 5 2" xfId="29294"/>
    <cellStyle name="Normal 5 3 2 2 2 2 3 6" xfId="29288"/>
    <cellStyle name="Normal 5 3 2 2 2 2 3 7" xfId="35163"/>
    <cellStyle name="Normal 5 3 2 2 2 2 3 8" xfId="42279"/>
    <cellStyle name="Normal 5 3 2 2 2 2 3 9" xfId="49394"/>
    <cellStyle name="Normal 5 3 2 2 2 2 4" xfId="2743"/>
    <cellStyle name="Normal 5 3 2 2 2 2 4 2" xfId="9858"/>
    <cellStyle name="Normal 5 3 2 2 2 2 4 2 2" xfId="29296"/>
    <cellStyle name="Normal 5 3 2 2 2 2 4 3" xfId="29295"/>
    <cellStyle name="Normal 5 3 2 2 2 2 4 4" xfId="35943"/>
    <cellStyle name="Normal 5 3 2 2 2 2 4 5" xfId="43058"/>
    <cellStyle name="Normal 5 3 2 2 2 2 4 6" xfId="50173"/>
    <cellStyle name="Normal 5 3 2 2 2 2 4 7" xfId="57288"/>
    <cellStyle name="Normal 5 3 2 2 2 2 5" xfId="5114"/>
    <cellStyle name="Normal 5 3 2 2 2 2 5 2" xfId="12229"/>
    <cellStyle name="Normal 5 3 2 2 2 2 5 2 2" xfId="29298"/>
    <cellStyle name="Normal 5 3 2 2 2 2 5 3" xfId="29297"/>
    <cellStyle name="Normal 5 3 2 2 2 2 5 4" xfId="38314"/>
    <cellStyle name="Normal 5 3 2 2 2 2 5 5" xfId="45429"/>
    <cellStyle name="Normal 5 3 2 2 2 2 5 6" xfId="52544"/>
    <cellStyle name="Normal 5 3 2 2 2 2 5 7" xfId="59659"/>
    <cellStyle name="Normal 5 3 2 2 2 2 6" xfId="7491"/>
    <cellStyle name="Normal 5 3 2 2 2 2 6 2" xfId="29299"/>
    <cellStyle name="Normal 5 3 2 2 2 2 7" xfId="14606"/>
    <cellStyle name="Normal 5 3 2 2 2 2 7 2" xfId="29300"/>
    <cellStyle name="Normal 5 3 2 2 2 2 8" xfId="29280"/>
    <cellStyle name="Normal 5 3 2 2 2 2 9" xfId="33575"/>
    <cellStyle name="Normal 5 3 2 2 2 3" xfId="568"/>
    <cellStyle name="Normal 5 3 2 2 2 3 10" xfId="40886"/>
    <cellStyle name="Normal 5 3 2 2 2 3 11" xfId="48001"/>
    <cellStyle name="Normal 5 3 2 2 2 3 12" xfId="55116"/>
    <cellStyle name="Normal 5 3 2 2 2 3 2" xfId="1369"/>
    <cellStyle name="Normal 5 3 2 2 2 3 2 10" xfId="55915"/>
    <cellStyle name="Normal 5 3 2 2 2 3 2 2" xfId="3737"/>
    <cellStyle name="Normal 5 3 2 2 2 3 2 2 2" xfId="10852"/>
    <cellStyle name="Normal 5 3 2 2 2 3 2 2 2 2" xfId="29304"/>
    <cellStyle name="Normal 5 3 2 2 2 3 2 2 3" xfId="29303"/>
    <cellStyle name="Normal 5 3 2 2 2 3 2 2 4" xfId="36937"/>
    <cellStyle name="Normal 5 3 2 2 2 3 2 2 5" xfId="44052"/>
    <cellStyle name="Normal 5 3 2 2 2 3 2 2 6" xfId="51167"/>
    <cellStyle name="Normal 5 3 2 2 2 3 2 2 7" xfId="58282"/>
    <cellStyle name="Normal 5 3 2 2 2 3 2 3" xfId="6108"/>
    <cellStyle name="Normal 5 3 2 2 2 3 2 3 2" xfId="13223"/>
    <cellStyle name="Normal 5 3 2 2 2 3 2 3 2 2" xfId="29306"/>
    <cellStyle name="Normal 5 3 2 2 2 3 2 3 3" xfId="29305"/>
    <cellStyle name="Normal 5 3 2 2 2 3 2 3 4" xfId="39308"/>
    <cellStyle name="Normal 5 3 2 2 2 3 2 3 5" xfId="46423"/>
    <cellStyle name="Normal 5 3 2 2 2 3 2 3 6" xfId="53538"/>
    <cellStyle name="Normal 5 3 2 2 2 3 2 3 7" xfId="60653"/>
    <cellStyle name="Normal 5 3 2 2 2 3 2 4" xfId="8485"/>
    <cellStyle name="Normal 5 3 2 2 2 3 2 4 2" xfId="29307"/>
    <cellStyle name="Normal 5 3 2 2 2 3 2 5" xfId="15600"/>
    <cellStyle name="Normal 5 3 2 2 2 3 2 5 2" xfId="29308"/>
    <cellStyle name="Normal 5 3 2 2 2 3 2 6" xfId="29302"/>
    <cellStyle name="Normal 5 3 2 2 2 3 2 7" xfId="34569"/>
    <cellStyle name="Normal 5 3 2 2 2 3 2 8" xfId="41685"/>
    <cellStyle name="Normal 5 3 2 2 2 3 2 9" xfId="48800"/>
    <cellStyle name="Normal 5 3 2 2 2 3 3" xfId="2159"/>
    <cellStyle name="Normal 5 3 2 2 2 3 3 10" xfId="56704"/>
    <cellStyle name="Normal 5 3 2 2 2 3 3 2" xfId="4526"/>
    <cellStyle name="Normal 5 3 2 2 2 3 3 2 2" xfId="11641"/>
    <cellStyle name="Normal 5 3 2 2 2 3 3 2 2 2" xfId="29311"/>
    <cellStyle name="Normal 5 3 2 2 2 3 3 2 3" xfId="29310"/>
    <cellStyle name="Normal 5 3 2 2 2 3 3 2 4" xfId="37726"/>
    <cellStyle name="Normal 5 3 2 2 2 3 3 2 5" xfId="44841"/>
    <cellStyle name="Normal 5 3 2 2 2 3 3 2 6" xfId="51956"/>
    <cellStyle name="Normal 5 3 2 2 2 3 3 2 7" xfId="59071"/>
    <cellStyle name="Normal 5 3 2 2 2 3 3 3" xfId="6897"/>
    <cellStyle name="Normal 5 3 2 2 2 3 3 3 2" xfId="14012"/>
    <cellStyle name="Normal 5 3 2 2 2 3 3 3 2 2" xfId="29313"/>
    <cellStyle name="Normal 5 3 2 2 2 3 3 3 3" xfId="29312"/>
    <cellStyle name="Normal 5 3 2 2 2 3 3 3 4" xfId="40097"/>
    <cellStyle name="Normal 5 3 2 2 2 3 3 3 5" xfId="47212"/>
    <cellStyle name="Normal 5 3 2 2 2 3 3 3 6" xfId="54327"/>
    <cellStyle name="Normal 5 3 2 2 2 3 3 3 7" xfId="61442"/>
    <cellStyle name="Normal 5 3 2 2 2 3 3 4" xfId="9274"/>
    <cellStyle name="Normal 5 3 2 2 2 3 3 4 2" xfId="29314"/>
    <cellStyle name="Normal 5 3 2 2 2 3 3 5" xfId="16389"/>
    <cellStyle name="Normal 5 3 2 2 2 3 3 5 2" xfId="29315"/>
    <cellStyle name="Normal 5 3 2 2 2 3 3 6" xfId="29309"/>
    <cellStyle name="Normal 5 3 2 2 2 3 3 7" xfId="35358"/>
    <cellStyle name="Normal 5 3 2 2 2 3 3 8" xfId="42474"/>
    <cellStyle name="Normal 5 3 2 2 2 3 3 9" xfId="49589"/>
    <cellStyle name="Normal 5 3 2 2 2 3 4" xfId="2938"/>
    <cellStyle name="Normal 5 3 2 2 2 3 4 2" xfId="10053"/>
    <cellStyle name="Normal 5 3 2 2 2 3 4 2 2" xfId="29317"/>
    <cellStyle name="Normal 5 3 2 2 2 3 4 3" xfId="29316"/>
    <cellStyle name="Normal 5 3 2 2 2 3 4 4" xfId="36138"/>
    <cellStyle name="Normal 5 3 2 2 2 3 4 5" xfId="43253"/>
    <cellStyle name="Normal 5 3 2 2 2 3 4 6" xfId="50368"/>
    <cellStyle name="Normal 5 3 2 2 2 3 4 7" xfId="57483"/>
    <cellStyle name="Normal 5 3 2 2 2 3 5" xfId="5309"/>
    <cellStyle name="Normal 5 3 2 2 2 3 5 2" xfId="12424"/>
    <cellStyle name="Normal 5 3 2 2 2 3 5 2 2" xfId="29319"/>
    <cellStyle name="Normal 5 3 2 2 2 3 5 3" xfId="29318"/>
    <cellStyle name="Normal 5 3 2 2 2 3 5 4" xfId="38509"/>
    <cellStyle name="Normal 5 3 2 2 2 3 5 5" xfId="45624"/>
    <cellStyle name="Normal 5 3 2 2 2 3 5 6" xfId="52739"/>
    <cellStyle name="Normal 5 3 2 2 2 3 5 7" xfId="59854"/>
    <cellStyle name="Normal 5 3 2 2 2 3 6" xfId="7686"/>
    <cellStyle name="Normal 5 3 2 2 2 3 6 2" xfId="29320"/>
    <cellStyle name="Normal 5 3 2 2 2 3 7" xfId="14801"/>
    <cellStyle name="Normal 5 3 2 2 2 3 7 2" xfId="29321"/>
    <cellStyle name="Normal 5 3 2 2 2 3 8" xfId="29301"/>
    <cellStyle name="Normal 5 3 2 2 2 3 9" xfId="33770"/>
    <cellStyle name="Normal 5 3 2 2 2 4" xfId="751"/>
    <cellStyle name="Normal 5 3 2 2 2 4 10" xfId="41069"/>
    <cellStyle name="Normal 5 3 2 2 2 4 11" xfId="48184"/>
    <cellStyle name="Normal 5 3 2 2 2 4 12" xfId="55299"/>
    <cellStyle name="Normal 5 3 2 2 2 4 2" xfId="1552"/>
    <cellStyle name="Normal 5 3 2 2 2 4 2 10" xfId="56098"/>
    <cellStyle name="Normal 5 3 2 2 2 4 2 2" xfId="3920"/>
    <cellStyle name="Normal 5 3 2 2 2 4 2 2 2" xfId="11035"/>
    <cellStyle name="Normal 5 3 2 2 2 4 2 2 2 2" xfId="29325"/>
    <cellStyle name="Normal 5 3 2 2 2 4 2 2 3" xfId="29324"/>
    <cellStyle name="Normal 5 3 2 2 2 4 2 2 4" xfId="37120"/>
    <cellStyle name="Normal 5 3 2 2 2 4 2 2 5" xfId="44235"/>
    <cellStyle name="Normal 5 3 2 2 2 4 2 2 6" xfId="51350"/>
    <cellStyle name="Normal 5 3 2 2 2 4 2 2 7" xfId="58465"/>
    <cellStyle name="Normal 5 3 2 2 2 4 2 3" xfId="6291"/>
    <cellStyle name="Normal 5 3 2 2 2 4 2 3 2" xfId="13406"/>
    <cellStyle name="Normal 5 3 2 2 2 4 2 3 2 2" xfId="29327"/>
    <cellStyle name="Normal 5 3 2 2 2 4 2 3 3" xfId="29326"/>
    <cellStyle name="Normal 5 3 2 2 2 4 2 3 4" xfId="39491"/>
    <cellStyle name="Normal 5 3 2 2 2 4 2 3 5" xfId="46606"/>
    <cellStyle name="Normal 5 3 2 2 2 4 2 3 6" xfId="53721"/>
    <cellStyle name="Normal 5 3 2 2 2 4 2 3 7" xfId="60836"/>
    <cellStyle name="Normal 5 3 2 2 2 4 2 4" xfId="8668"/>
    <cellStyle name="Normal 5 3 2 2 2 4 2 4 2" xfId="29328"/>
    <cellStyle name="Normal 5 3 2 2 2 4 2 5" xfId="15783"/>
    <cellStyle name="Normal 5 3 2 2 2 4 2 5 2" xfId="29329"/>
    <cellStyle name="Normal 5 3 2 2 2 4 2 6" xfId="29323"/>
    <cellStyle name="Normal 5 3 2 2 2 4 2 7" xfId="34752"/>
    <cellStyle name="Normal 5 3 2 2 2 4 2 8" xfId="41868"/>
    <cellStyle name="Normal 5 3 2 2 2 4 2 9" xfId="48983"/>
    <cellStyle name="Normal 5 3 2 2 2 4 3" xfId="2342"/>
    <cellStyle name="Normal 5 3 2 2 2 4 3 10" xfId="56887"/>
    <cellStyle name="Normal 5 3 2 2 2 4 3 2" xfId="4709"/>
    <cellStyle name="Normal 5 3 2 2 2 4 3 2 2" xfId="11824"/>
    <cellStyle name="Normal 5 3 2 2 2 4 3 2 2 2" xfId="29332"/>
    <cellStyle name="Normal 5 3 2 2 2 4 3 2 3" xfId="29331"/>
    <cellStyle name="Normal 5 3 2 2 2 4 3 2 4" xfId="37909"/>
    <cellStyle name="Normal 5 3 2 2 2 4 3 2 5" xfId="45024"/>
    <cellStyle name="Normal 5 3 2 2 2 4 3 2 6" xfId="52139"/>
    <cellStyle name="Normal 5 3 2 2 2 4 3 2 7" xfId="59254"/>
    <cellStyle name="Normal 5 3 2 2 2 4 3 3" xfId="7080"/>
    <cellStyle name="Normal 5 3 2 2 2 4 3 3 2" xfId="14195"/>
    <cellStyle name="Normal 5 3 2 2 2 4 3 3 2 2" xfId="29334"/>
    <cellStyle name="Normal 5 3 2 2 2 4 3 3 3" xfId="29333"/>
    <cellStyle name="Normal 5 3 2 2 2 4 3 3 4" xfId="40280"/>
    <cellStyle name="Normal 5 3 2 2 2 4 3 3 5" xfId="47395"/>
    <cellStyle name="Normal 5 3 2 2 2 4 3 3 6" xfId="54510"/>
    <cellStyle name="Normal 5 3 2 2 2 4 3 3 7" xfId="61625"/>
    <cellStyle name="Normal 5 3 2 2 2 4 3 4" xfId="9457"/>
    <cellStyle name="Normal 5 3 2 2 2 4 3 4 2" xfId="29335"/>
    <cellStyle name="Normal 5 3 2 2 2 4 3 5" xfId="16572"/>
    <cellStyle name="Normal 5 3 2 2 2 4 3 5 2" xfId="29336"/>
    <cellStyle name="Normal 5 3 2 2 2 4 3 6" xfId="29330"/>
    <cellStyle name="Normal 5 3 2 2 2 4 3 7" xfId="35541"/>
    <cellStyle name="Normal 5 3 2 2 2 4 3 8" xfId="42657"/>
    <cellStyle name="Normal 5 3 2 2 2 4 3 9" xfId="49772"/>
    <cellStyle name="Normal 5 3 2 2 2 4 4" xfId="3121"/>
    <cellStyle name="Normal 5 3 2 2 2 4 4 2" xfId="10236"/>
    <cellStyle name="Normal 5 3 2 2 2 4 4 2 2" xfId="29338"/>
    <cellStyle name="Normal 5 3 2 2 2 4 4 3" xfId="29337"/>
    <cellStyle name="Normal 5 3 2 2 2 4 4 4" xfId="36321"/>
    <cellStyle name="Normal 5 3 2 2 2 4 4 5" xfId="43436"/>
    <cellStyle name="Normal 5 3 2 2 2 4 4 6" xfId="50551"/>
    <cellStyle name="Normal 5 3 2 2 2 4 4 7" xfId="57666"/>
    <cellStyle name="Normal 5 3 2 2 2 4 5" xfId="5492"/>
    <cellStyle name="Normal 5 3 2 2 2 4 5 2" xfId="12607"/>
    <cellStyle name="Normal 5 3 2 2 2 4 5 2 2" xfId="29340"/>
    <cellStyle name="Normal 5 3 2 2 2 4 5 3" xfId="29339"/>
    <cellStyle name="Normal 5 3 2 2 2 4 5 4" xfId="38692"/>
    <cellStyle name="Normal 5 3 2 2 2 4 5 5" xfId="45807"/>
    <cellStyle name="Normal 5 3 2 2 2 4 5 6" xfId="52922"/>
    <cellStyle name="Normal 5 3 2 2 2 4 5 7" xfId="60037"/>
    <cellStyle name="Normal 5 3 2 2 2 4 6" xfId="7869"/>
    <cellStyle name="Normal 5 3 2 2 2 4 6 2" xfId="29341"/>
    <cellStyle name="Normal 5 3 2 2 2 4 7" xfId="14984"/>
    <cellStyle name="Normal 5 3 2 2 2 4 7 2" xfId="29342"/>
    <cellStyle name="Normal 5 3 2 2 2 4 8" xfId="29322"/>
    <cellStyle name="Normal 5 3 2 2 2 4 9" xfId="33953"/>
    <cellStyle name="Normal 5 3 2 2 2 5" xfId="979"/>
    <cellStyle name="Normal 5 3 2 2 2 5 10" xfId="55525"/>
    <cellStyle name="Normal 5 3 2 2 2 5 2" xfId="3347"/>
    <cellStyle name="Normal 5 3 2 2 2 5 2 2" xfId="10462"/>
    <cellStyle name="Normal 5 3 2 2 2 5 2 2 2" xfId="29345"/>
    <cellStyle name="Normal 5 3 2 2 2 5 2 3" xfId="29344"/>
    <cellStyle name="Normal 5 3 2 2 2 5 2 4" xfId="36547"/>
    <cellStyle name="Normal 5 3 2 2 2 5 2 5" xfId="43662"/>
    <cellStyle name="Normal 5 3 2 2 2 5 2 6" xfId="50777"/>
    <cellStyle name="Normal 5 3 2 2 2 5 2 7" xfId="57892"/>
    <cellStyle name="Normal 5 3 2 2 2 5 3" xfId="5718"/>
    <cellStyle name="Normal 5 3 2 2 2 5 3 2" xfId="12833"/>
    <cellStyle name="Normal 5 3 2 2 2 5 3 2 2" xfId="29347"/>
    <cellStyle name="Normal 5 3 2 2 2 5 3 3" xfId="29346"/>
    <cellStyle name="Normal 5 3 2 2 2 5 3 4" xfId="38918"/>
    <cellStyle name="Normal 5 3 2 2 2 5 3 5" xfId="46033"/>
    <cellStyle name="Normal 5 3 2 2 2 5 3 6" xfId="53148"/>
    <cellStyle name="Normal 5 3 2 2 2 5 3 7" xfId="60263"/>
    <cellStyle name="Normal 5 3 2 2 2 5 4" xfId="8095"/>
    <cellStyle name="Normal 5 3 2 2 2 5 4 2" xfId="29348"/>
    <cellStyle name="Normal 5 3 2 2 2 5 5" xfId="15210"/>
    <cellStyle name="Normal 5 3 2 2 2 5 5 2" xfId="29349"/>
    <cellStyle name="Normal 5 3 2 2 2 5 6" xfId="29343"/>
    <cellStyle name="Normal 5 3 2 2 2 5 7" xfId="34179"/>
    <cellStyle name="Normal 5 3 2 2 2 5 8" xfId="41295"/>
    <cellStyle name="Normal 5 3 2 2 2 5 9" xfId="48410"/>
    <cellStyle name="Normal 5 3 2 2 2 6" xfId="1769"/>
    <cellStyle name="Normal 5 3 2 2 2 6 10" xfId="56314"/>
    <cellStyle name="Normal 5 3 2 2 2 6 2" xfId="4136"/>
    <cellStyle name="Normal 5 3 2 2 2 6 2 2" xfId="11251"/>
    <cellStyle name="Normal 5 3 2 2 2 6 2 2 2" xfId="29352"/>
    <cellStyle name="Normal 5 3 2 2 2 6 2 3" xfId="29351"/>
    <cellStyle name="Normal 5 3 2 2 2 6 2 4" xfId="37336"/>
    <cellStyle name="Normal 5 3 2 2 2 6 2 5" xfId="44451"/>
    <cellStyle name="Normal 5 3 2 2 2 6 2 6" xfId="51566"/>
    <cellStyle name="Normal 5 3 2 2 2 6 2 7" xfId="58681"/>
    <cellStyle name="Normal 5 3 2 2 2 6 3" xfId="6507"/>
    <cellStyle name="Normal 5 3 2 2 2 6 3 2" xfId="13622"/>
    <cellStyle name="Normal 5 3 2 2 2 6 3 2 2" xfId="29354"/>
    <cellStyle name="Normal 5 3 2 2 2 6 3 3" xfId="29353"/>
    <cellStyle name="Normal 5 3 2 2 2 6 3 4" xfId="39707"/>
    <cellStyle name="Normal 5 3 2 2 2 6 3 5" xfId="46822"/>
    <cellStyle name="Normal 5 3 2 2 2 6 3 6" xfId="53937"/>
    <cellStyle name="Normal 5 3 2 2 2 6 3 7" xfId="61052"/>
    <cellStyle name="Normal 5 3 2 2 2 6 4" xfId="8884"/>
    <cellStyle name="Normal 5 3 2 2 2 6 4 2" xfId="29355"/>
    <cellStyle name="Normal 5 3 2 2 2 6 5" xfId="15999"/>
    <cellStyle name="Normal 5 3 2 2 2 6 5 2" xfId="29356"/>
    <cellStyle name="Normal 5 3 2 2 2 6 6" xfId="29350"/>
    <cellStyle name="Normal 5 3 2 2 2 6 7" xfId="34968"/>
    <cellStyle name="Normal 5 3 2 2 2 6 8" xfId="42084"/>
    <cellStyle name="Normal 5 3 2 2 2 6 9" xfId="49199"/>
    <cellStyle name="Normal 5 3 2 2 2 7" xfId="2548"/>
    <cellStyle name="Normal 5 3 2 2 2 7 2" xfId="9663"/>
    <cellStyle name="Normal 5 3 2 2 2 7 2 2" xfId="29358"/>
    <cellStyle name="Normal 5 3 2 2 2 7 3" xfId="29357"/>
    <cellStyle name="Normal 5 3 2 2 2 7 4" xfId="35748"/>
    <cellStyle name="Normal 5 3 2 2 2 7 5" xfId="42863"/>
    <cellStyle name="Normal 5 3 2 2 2 7 6" xfId="49978"/>
    <cellStyle name="Normal 5 3 2 2 2 7 7" xfId="57093"/>
    <cellStyle name="Normal 5 3 2 2 2 8" xfId="4919"/>
    <cellStyle name="Normal 5 3 2 2 2 8 2" xfId="12034"/>
    <cellStyle name="Normal 5 3 2 2 2 8 2 2" xfId="29360"/>
    <cellStyle name="Normal 5 3 2 2 2 8 3" xfId="29359"/>
    <cellStyle name="Normal 5 3 2 2 2 8 4" xfId="38119"/>
    <cellStyle name="Normal 5 3 2 2 2 8 5" xfId="45234"/>
    <cellStyle name="Normal 5 3 2 2 2 8 6" xfId="52349"/>
    <cellStyle name="Normal 5 3 2 2 2 8 7" xfId="59464"/>
    <cellStyle name="Normal 5 3 2 2 2 9" xfId="7296"/>
    <cellStyle name="Normal 5 3 2 2 2 9 2" xfId="29361"/>
    <cellStyle name="Normal 5 3 2 2 3" xfId="298"/>
    <cellStyle name="Normal 5 3 2 2 3 10" xfId="40616"/>
    <cellStyle name="Normal 5 3 2 2 3 11" xfId="47731"/>
    <cellStyle name="Normal 5 3 2 2 3 12" xfId="54846"/>
    <cellStyle name="Normal 5 3 2 2 3 2" xfId="1099"/>
    <cellStyle name="Normal 5 3 2 2 3 2 10" xfId="55645"/>
    <cellStyle name="Normal 5 3 2 2 3 2 2" xfId="3467"/>
    <cellStyle name="Normal 5 3 2 2 3 2 2 2" xfId="10582"/>
    <cellStyle name="Normal 5 3 2 2 3 2 2 2 2" xfId="29365"/>
    <cellStyle name="Normal 5 3 2 2 3 2 2 3" xfId="29364"/>
    <cellStyle name="Normal 5 3 2 2 3 2 2 4" xfId="36667"/>
    <cellStyle name="Normal 5 3 2 2 3 2 2 5" xfId="43782"/>
    <cellStyle name="Normal 5 3 2 2 3 2 2 6" xfId="50897"/>
    <cellStyle name="Normal 5 3 2 2 3 2 2 7" xfId="58012"/>
    <cellStyle name="Normal 5 3 2 2 3 2 3" xfId="5838"/>
    <cellStyle name="Normal 5 3 2 2 3 2 3 2" xfId="12953"/>
    <cellStyle name="Normal 5 3 2 2 3 2 3 2 2" xfId="29367"/>
    <cellStyle name="Normal 5 3 2 2 3 2 3 3" xfId="29366"/>
    <cellStyle name="Normal 5 3 2 2 3 2 3 4" xfId="39038"/>
    <cellStyle name="Normal 5 3 2 2 3 2 3 5" xfId="46153"/>
    <cellStyle name="Normal 5 3 2 2 3 2 3 6" xfId="53268"/>
    <cellStyle name="Normal 5 3 2 2 3 2 3 7" xfId="60383"/>
    <cellStyle name="Normal 5 3 2 2 3 2 4" xfId="8215"/>
    <cellStyle name="Normal 5 3 2 2 3 2 4 2" xfId="29368"/>
    <cellStyle name="Normal 5 3 2 2 3 2 5" xfId="15330"/>
    <cellStyle name="Normal 5 3 2 2 3 2 5 2" xfId="29369"/>
    <cellStyle name="Normal 5 3 2 2 3 2 6" xfId="29363"/>
    <cellStyle name="Normal 5 3 2 2 3 2 7" xfId="34299"/>
    <cellStyle name="Normal 5 3 2 2 3 2 8" xfId="41415"/>
    <cellStyle name="Normal 5 3 2 2 3 2 9" xfId="48530"/>
    <cellStyle name="Normal 5 3 2 2 3 3" xfId="1889"/>
    <cellStyle name="Normal 5 3 2 2 3 3 10" xfId="56434"/>
    <cellStyle name="Normal 5 3 2 2 3 3 2" xfId="4256"/>
    <cellStyle name="Normal 5 3 2 2 3 3 2 2" xfId="11371"/>
    <cellStyle name="Normal 5 3 2 2 3 3 2 2 2" xfId="29372"/>
    <cellStyle name="Normal 5 3 2 2 3 3 2 3" xfId="29371"/>
    <cellStyle name="Normal 5 3 2 2 3 3 2 4" xfId="37456"/>
    <cellStyle name="Normal 5 3 2 2 3 3 2 5" xfId="44571"/>
    <cellStyle name="Normal 5 3 2 2 3 3 2 6" xfId="51686"/>
    <cellStyle name="Normal 5 3 2 2 3 3 2 7" xfId="58801"/>
    <cellStyle name="Normal 5 3 2 2 3 3 3" xfId="6627"/>
    <cellStyle name="Normal 5 3 2 2 3 3 3 2" xfId="13742"/>
    <cellStyle name="Normal 5 3 2 2 3 3 3 2 2" xfId="29374"/>
    <cellStyle name="Normal 5 3 2 2 3 3 3 3" xfId="29373"/>
    <cellStyle name="Normal 5 3 2 2 3 3 3 4" xfId="39827"/>
    <cellStyle name="Normal 5 3 2 2 3 3 3 5" xfId="46942"/>
    <cellStyle name="Normal 5 3 2 2 3 3 3 6" xfId="54057"/>
    <cellStyle name="Normal 5 3 2 2 3 3 3 7" xfId="61172"/>
    <cellStyle name="Normal 5 3 2 2 3 3 4" xfId="9004"/>
    <cellStyle name="Normal 5 3 2 2 3 3 4 2" xfId="29375"/>
    <cellStyle name="Normal 5 3 2 2 3 3 5" xfId="16119"/>
    <cellStyle name="Normal 5 3 2 2 3 3 5 2" xfId="29376"/>
    <cellStyle name="Normal 5 3 2 2 3 3 6" xfId="29370"/>
    <cellStyle name="Normal 5 3 2 2 3 3 7" xfId="35088"/>
    <cellStyle name="Normal 5 3 2 2 3 3 8" xfId="42204"/>
    <cellStyle name="Normal 5 3 2 2 3 3 9" xfId="49319"/>
    <cellStyle name="Normal 5 3 2 2 3 4" xfId="2668"/>
    <cellStyle name="Normal 5 3 2 2 3 4 2" xfId="9783"/>
    <cellStyle name="Normal 5 3 2 2 3 4 2 2" xfId="29378"/>
    <cellStyle name="Normal 5 3 2 2 3 4 3" xfId="29377"/>
    <cellStyle name="Normal 5 3 2 2 3 4 4" xfId="35868"/>
    <cellStyle name="Normal 5 3 2 2 3 4 5" xfId="42983"/>
    <cellStyle name="Normal 5 3 2 2 3 4 6" xfId="50098"/>
    <cellStyle name="Normal 5 3 2 2 3 4 7" xfId="57213"/>
    <cellStyle name="Normal 5 3 2 2 3 5" xfId="5039"/>
    <cellStyle name="Normal 5 3 2 2 3 5 2" xfId="12154"/>
    <cellStyle name="Normal 5 3 2 2 3 5 2 2" xfId="29380"/>
    <cellStyle name="Normal 5 3 2 2 3 5 3" xfId="29379"/>
    <cellStyle name="Normal 5 3 2 2 3 5 4" xfId="38239"/>
    <cellStyle name="Normal 5 3 2 2 3 5 5" xfId="45354"/>
    <cellStyle name="Normal 5 3 2 2 3 5 6" xfId="52469"/>
    <cellStyle name="Normal 5 3 2 2 3 5 7" xfId="59584"/>
    <cellStyle name="Normal 5 3 2 2 3 6" xfId="7416"/>
    <cellStyle name="Normal 5 3 2 2 3 6 2" xfId="29381"/>
    <cellStyle name="Normal 5 3 2 2 3 7" xfId="14531"/>
    <cellStyle name="Normal 5 3 2 2 3 7 2" xfId="29382"/>
    <cellStyle name="Normal 5 3 2 2 3 8" xfId="29362"/>
    <cellStyle name="Normal 5 3 2 2 3 9" xfId="33500"/>
    <cellStyle name="Normal 5 3 2 2 4" xfId="493"/>
    <cellStyle name="Normal 5 3 2 2 4 10" xfId="40811"/>
    <cellStyle name="Normal 5 3 2 2 4 11" xfId="47926"/>
    <cellStyle name="Normal 5 3 2 2 4 12" xfId="55041"/>
    <cellStyle name="Normal 5 3 2 2 4 2" xfId="1294"/>
    <cellStyle name="Normal 5 3 2 2 4 2 10" xfId="55840"/>
    <cellStyle name="Normal 5 3 2 2 4 2 2" xfId="3662"/>
    <cellStyle name="Normal 5 3 2 2 4 2 2 2" xfId="10777"/>
    <cellStyle name="Normal 5 3 2 2 4 2 2 2 2" xfId="29386"/>
    <cellStyle name="Normal 5 3 2 2 4 2 2 3" xfId="29385"/>
    <cellStyle name="Normal 5 3 2 2 4 2 2 4" xfId="36862"/>
    <cellStyle name="Normal 5 3 2 2 4 2 2 5" xfId="43977"/>
    <cellStyle name="Normal 5 3 2 2 4 2 2 6" xfId="51092"/>
    <cellStyle name="Normal 5 3 2 2 4 2 2 7" xfId="58207"/>
    <cellStyle name="Normal 5 3 2 2 4 2 3" xfId="6033"/>
    <cellStyle name="Normal 5 3 2 2 4 2 3 2" xfId="13148"/>
    <cellStyle name="Normal 5 3 2 2 4 2 3 2 2" xfId="29388"/>
    <cellStyle name="Normal 5 3 2 2 4 2 3 3" xfId="29387"/>
    <cellStyle name="Normal 5 3 2 2 4 2 3 4" xfId="39233"/>
    <cellStyle name="Normal 5 3 2 2 4 2 3 5" xfId="46348"/>
    <cellStyle name="Normal 5 3 2 2 4 2 3 6" xfId="53463"/>
    <cellStyle name="Normal 5 3 2 2 4 2 3 7" xfId="60578"/>
    <cellStyle name="Normal 5 3 2 2 4 2 4" xfId="8410"/>
    <cellStyle name="Normal 5 3 2 2 4 2 4 2" xfId="29389"/>
    <cellStyle name="Normal 5 3 2 2 4 2 5" xfId="15525"/>
    <cellStyle name="Normal 5 3 2 2 4 2 5 2" xfId="29390"/>
    <cellStyle name="Normal 5 3 2 2 4 2 6" xfId="29384"/>
    <cellStyle name="Normal 5 3 2 2 4 2 7" xfId="34494"/>
    <cellStyle name="Normal 5 3 2 2 4 2 8" xfId="41610"/>
    <cellStyle name="Normal 5 3 2 2 4 2 9" xfId="48725"/>
    <cellStyle name="Normal 5 3 2 2 4 3" xfId="2084"/>
    <cellStyle name="Normal 5 3 2 2 4 3 10" xfId="56629"/>
    <cellStyle name="Normal 5 3 2 2 4 3 2" xfId="4451"/>
    <cellStyle name="Normal 5 3 2 2 4 3 2 2" xfId="11566"/>
    <cellStyle name="Normal 5 3 2 2 4 3 2 2 2" xfId="29393"/>
    <cellStyle name="Normal 5 3 2 2 4 3 2 3" xfId="29392"/>
    <cellStyle name="Normal 5 3 2 2 4 3 2 4" xfId="37651"/>
    <cellStyle name="Normal 5 3 2 2 4 3 2 5" xfId="44766"/>
    <cellStyle name="Normal 5 3 2 2 4 3 2 6" xfId="51881"/>
    <cellStyle name="Normal 5 3 2 2 4 3 2 7" xfId="58996"/>
    <cellStyle name="Normal 5 3 2 2 4 3 3" xfId="6822"/>
    <cellStyle name="Normal 5 3 2 2 4 3 3 2" xfId="13937"/>
    <cellStyle name="Normal 5 3 2 2 4 3 3 2 2" xfId="29395"/>
    <cellStyle name="Normal 5 3 2 2 4 3 3 3" xfId="29394"/>
    <cellStyle name="Normal 5 3 2 2 4 3 3 4" xfId="40022"/>
    <cellStyle name="Normal 5 3 2 2 4 3 3 5" xfId="47137"/>
    <cellStyle name="Normal 5 3 2 2 4 3 3 6" xfId="54252"/>
    <cellStyle name="Normal 5 3 2 2 4 3 3 7" xfId="61367"/>
    <cellStyle name="Normal 5 3 2 2 4 3 4" xfId="9199"/>
    <cellStyle name="Normal 5 3 2 2 4 3 4 2" xfId="29396"/>
    <cellStyle name="Normal 5 3 2 2 4 3 5" xfId="16314"/>
    <cellStyle name="Normal 5 3 2 2 4 3 5 2" xfId="29397"/>
    <cellStyle name="Normal 5 3 2 2 4 3 6" xfId="29391"/>
    <cellStyle name="Normal 5 3 2 2 4 3 7" xfId="35283"/>
    <cellStyle name="Normal 5 3 2 2 4 3 8" xfId="42399"/>
    <cellStyle name="Normal 5 3 2 2 4 3 9" xfId="49514"/>
    <cellStyle name="Normal 5 3 2 2 4 4" xfId="2863"/>
    <cellStyle name="Normal 5 3 2 2 4 4 2" xfId="9978"/>
    <cellStyle name="Normal 5 3 2 2 4 4 2 2" xfId="29399"/>
    <cellStyle name="Normal 5 3 2 2 4 4 3" xfId="29398"/>
    <cellStyle name="Normal 5 3 2 2 4 4 4" xfId="36063"/>
    <cellStyle name="Normal 5 3 2 2 4 4 5" xfId="43178"/>
    <cellStyle name="Normal 5 3 2 2 4 4 6" xfId="50293"/>
    <cellStyle name="Normal 5 3 2 2 4 4 7" xfId="57408"/>
    <cellStyle name="Normal 5 3 2 2 4 5" xfId="5234"/>
    <cellStyle name="Normal 5 3 2 2 4 5 2" xfId="12349"/>
    <cellStyle name="Normal 5 3 2 2 4 5 2 2" xfId="29401"/>
    <cellStyle name="Normal 5 3 2 2 4 5 3" xfId="29400"/>
    <cellStyle name="Normal 5 3 2 2 4 5 4" xfId="38434"/>
    <cellStyle name="Normal 5 3 2 2 4 5 5" xfId="45549"/>
    <cellStyle name="Normal 5 3 2 2 4 5 6" xfId="52664"/>
    <cellStyle name="Normal 5 3 2 2 4 5 7" xfId="59779"/>
    <cellStyle name="Normal 5 3 2 2 4 6" xfId="7611"/>
    <cellStyle name="Normal 5 3 2 2 4 6 2" xfId="29402"/>
    <cellStyle name="Normal 5 3 2 2 4 7" xfId="14726"/>
    <cellStyle name="Normal 5 3 2 2 4 7 2" xfId="29403"/>
    <cellStyle name="Normal 5 3 2 2 4 8" xfId="29383"/>
    <cellStyle name="Normal 5 3 2 2 4 9" xfId="33695"/>
    <cellStyle name="Normal 5 3 2 2 5" xfId="750"/>
    <cellStyle name="Normal 5 3 2 2 5 10" xfId="41068"/>
    <cellStyle name="Normal 5 3 2 2 5 11" xfId="48183"/>
    <cellStyle name="Normal 5 3 2 2 5 12" xfId="55298"/>
    <cellStyle name="Normal 5 3 2 2 5 2" xfId="1551"/>
    <cellStyle name="Normal 5 3 2 2 5 2 10" xfId="56097"/>
    <cellStyle name="Normal 5 3 2 2 5 2 2" xfId="3919"/>
    <cellStyle name="Normal 5 3 2 2 5 2 2 2" xfId="11034"/>
    <cellStyle name="Normal 5 3 2 2 5 2 2 2 2" xfId="29407"/>
    <cellStyle name="Normal 5 3 2 2 5 2 2 3" xfId="29406"/>
    <cellStyle name="Normal 5 3 2 2 5 2 2 4" xfId="37119"/>
    <cellStyle name="Normal 5 3 2 2 5 2 2 5" xfId="44234"/>
    <cellStyle name="Normal 5 3 2 2 5 2 2 6" xfId="51349"/>
    <cellStyle name="Normal 5 3 2 2 5 2 2 7" xfId="58464"/>
    <cellStyle name="Normal 5 3 2 2 5 2 3" xfId="6290"/>
    <cellStyle name="Normal 5 3 2 2 5 2 3 2" xfId="13405"/>
    <cellStyle name="Normal 5 3 2 2 5 2 3 2 2" xfId="29409"/>
    <cellStyle name="Normal 5 3 2 2 5 2 3 3" xfId="29408"/>
    <cellStyle name="Normal 5 3 2 2 5 2 3 4" xfId="39490"/>
    <cellStyle name="Normal 5 3 2 2 5 2 3 5" xfId="46605"/>
    <cellStyle name="Normal 5 3 2 2 5 2 3 6" xfId="53720"/>
    <cellStyle name="Normal 5 3 2 2 5 2 3 7" xfId="60835"/>
    <cellStyle name="Normal 5 3 2 2 5 2 4" xfId="8667"/>
    <cellStyle name="Normal 5 3 2 2 5 2 4 2" xfId="29410"/>
    <cellStyle name="Normal 5 3 2 2 5 2 5" xfId="15782"/>
    <cellStyle name="Normal 5 3 2 2 5 2 5 2" xfId="29411"/>
    <cellStyle name="Normal 5 3 2 2 5 2 6" xfId="29405"/>
    <cellStyle name="Normal 5 3 2 2 5 2 7" xfId="34751"/>
    <cellStyle name="Normal 5 3 2 2 5 2 8" xfId="41867"/>
    <cellStyle name="Normal 5 3 2 2 5 2 9" xfId="48982"/>
    <cellStyle name="Normal 5 3 2 2 5 3" xfId="2341"/>
    <cellStyle name="Normal 5 3 2 2 5 3 10" xfId="56886"/>
    <cellStyle name="Normal 5 3 2 2 5 3 2" xfId="4708"/>
    <cellStyle name="Normal 5 3 2 2 5 3 2 2" xfId="11823"/>
    <cellStyle name="Normal 5 3 2 2 5 3 2 2 2" xfId="29414"/>
    <cellStyle name="Normal 5 3 2 2 5 3 2 3" xfId="29413"/>
    <cellStyle name="Normal 5 3 2 2 5 3 2 4" xfId="37908"/>
    <cellStyle name="Normal 5 3 2 2 5 3 2 5" xfId="45023"/>
    <cellStyle name="Normal 5 3 2 2 5 3 2 6" xfId="52138"/>
    <cellStyle name="Normal 5 3 2 2 5 3 2 7" xfId="59253"/>
    <cellStyle name="Normal 5 3 2 2 5 3 3" xfId="7079"/>
    <cellStyle name="Normal 5 3 2 2 5 3 3 2" xfId="14194"/>
    <cellStyle name="Normal 5 3 2 2 5 3 3 2 2" xfId="29416"/>
    <cellStyle name="Normal 5 3 2 2 5 3 3 3" xfId="29415"/>
    <cellStyle name="Normal 5 3 2 2 5 3 3 4" xfId="40279"/>
    <cellStyle name="Normal 5 3 2 2 5 3 3 5" xfId="47394"/>
    <cellStyle name="Normal 5 3 2 2 5 3 3 6" xfId="54509"/>
    <cellStyle name="Normal 5 3 2 2 5 3 3 7" xfId="61624"/>
    <cellStyle name="Normal 5 3 2 2 5 3 4" xfId="9456"/>
    <cellStyle name="Normal 5 3 2 2 5 3 4 2" xfId="29417"/>
    <cellStyle name="Normal 5 3 2 2 5 3 5" xfId="16571"/>
    <cellStyle name="Normal 5 3 2 2 5 3 5 2" xfId="29418"/>
    <cellStyle name="Normal 5 3 2 2 5 3 6" xfId="29412"/>
    <cellStyle name="Normal 5 3 2 2 5 3 7" xfId="35540"/>
    <cellStyle name="Normal 5 3 2 2 5 3 8" xfId="42656"/>
    <cellStyle name="Normal 5 3 2 2 5 3 9" xfId="49771"/>
    <cellStyle name="Normal 5 3 2 2 5 4" xfId="3120"/>
    <cellStyle name="Normal 5 3 2 2 5 4 2" xfId="10235"/>
    <cellStyle name="Normal 5 3 2 2 5 4 2 2" xfId="29420"/>
    <cellStyle name="Normal 5 3 2 2 5 4 3" xfId="29419"/>
    <cellStyle name="Normal 5 3 2 2 5 4 4" xfId="36320"/>
    <cellStyle name="Normal 5 3 2 2 5 4 5" xfId="43435"/>
    <cellStyle name="Normal 5 3 2 2 5 4 6" xfId="50550"/>
    <cellStyle name="Normal 5 3 2 2 5 4 7" xfId="57665"/>
    <cellStyle name="Normal 5 3 2 2 5 5" xfId="5491"/>
    <cellStyle name="Normal 5 3 2 2 5 5 2" xfId="12606"/>
    <cellStyle name="Normal 5 3 2 2 5 5 2 2" xfId="29422"/>
    <cellStyle name="Normal 5 3 2 2 5 5 3" xfId="29421"/>
    <cellStyle name="Normal 5 3 2 2 5 5 4" xfId="38691"/>
    <cellStyle name="Normal 5 3 2 2 5 5 5" xfId="45806"/>
    <cellStyle name="Normal 5 3 2 2 5 5 6" xfId="52921"/>
    <cellStyle name="Normal 5 3 2 2 5 5 7" xfId="60036"/>
    <cellStyle name="Normal 5 3 2 2 5 6" xfId="7868"/>
    <cellStyle name="Normal 5 3 2 2 5 6 2" xfId="29423"/>
    <cellStyle name="Normal 5 3 2 2 5 7" xfId="14983"/>
    <cellStyle name="Normal 5 3 2 2 5 7 2" xfId="29424"/>
    <cellStyle name="Normal 5 3 2 2 5 8" xfId="29404"/>
    <cellStyle name="Normal 5 3 2 2 5 9" xfId="33952"/>
    <cellStyle name="Normal 5 3 2 2 6" xfId="904"/>
    <cellStyle name="Normal 5 3 2 2 6 10" xfId="55450"/>
    <cellStyle name="Normal 5 3 2 2 6 2" xfId="3272"/>
    <cellStyle name="Normal 5 3 2 2 6 2 2" xfId="10387"/>
    <cellStyle name="Normal 5 3 2 2 6 2 2 2" xfId="29427"/>
    <cellStyle name="Normal 5 3 2 2 6 2 3" xfId="29426"/>
    <cellStyle name="Normal 5 3 2 2 6 2 4" xfId="36472"/>
    <cellStyle name="Normal 5 3 2 2 6 2 5" xfId="43587"/>
    <cellStyle name="Normal 5 3 2 2 6 2 6" xfId="50702"/>
    <cellStyle name="Normal 5 3 2 2 6 2 7" xfId="57817"/>
    <cellStyle name="Normal 5 3 2 2 6 3" xfId="5643"/>
    <cellStyle name="Normal 5 3 2 2 6 3 2" xfId="12758"/>
    <cellStyle name="Normal 5 3 2 2 6 3 2 2" xfId="29429"/>
    <cellStyle name="Normal 5 3 2 2 6 3 3" xfId="29428"/>
    <cellStyle name="Normal 5 3 2 2 6 3 4" xfId="38843"/>
    <cellStyle name="Normal 5 3 2 2 6 3 5" xfId="45958"/>
    <cellStyle name="Normal 5 3 2 2 6 3 6" xfId="53073"/>
    <cellStyle name="Normal 5 3 2 2 6 3 7" xfId="60188"/>
    <cellStyle name="Normal 5 3 2 2 6 4" xfId="8020"/>
    <cellStyle name="Normal 5 3 2 2 6 4 2" xfId="29430"/>
    <cellStyle name="Normal 5 3 2 2 6 5" xfId="15135"/>
    <cellStyle name="Normal 5 3 2 2 6 5 2" xfId="29431"/>
    <cellStyle name="Normal 5 3 2 2 6 6" xfId="29425"/>
    <cellStyle name="Normal 5 3 2 2 6 7" xfId="34104"/>
    <cellStyle name="Normal 5 3 2 2 6 8" xfId="41220"/>
    <cellStyle name="Normal 5 3 2 2 6 9" xfId="48335"/>
    <cellStyle name="Normal 5 3 2 2 7" xfId="1694"/>
    <cellStyle name="Normal 5 3 2 2 7 10" xfId="56239"/>
    <cellStyle name="Normal 5 3 2 2 7 2" xfId="4061"/>
    <cellStyle name="Normal 5 3 2 2 7 2 2" xfId="11176"/>
    <cellStyle name="Normal 5 3 2 2 7 2 2 2" xfId="29434"/>
    <cellStyle name="Normal 5 3 2 2 7 2 3" xfId="29433"/>
    <cellStyle name="Normal 5 3 2 2 7 2 4" xfId="37261"/>
    <cellStyle name="Normal 5 3 2 2 7 2 5" xfId="44376"/>
    <cellStyle name="Normal 5 3 2 2 7 2 6" xfId="51491"/>
    <cellStyle name="Normal 5 3 2 2 7 2 7" xfId="58606"/>
    <cellStyle name="Normal 5 3 2 2 7 3" xfId="6432"/>
    <cellStyle name="Normal 5 3 2 2 7 3 2" xfId="13547"/>
    <cellStyle name="Normal 5 3 2 2 7 3 2 2" xfId="29436"/>
    <cellStyle name="Normal 5 3 2 2 7 3 3" xfId="29435"/>
    <cellStyle name="Normal 5 3 2 2 7 3 4" xfId="39632"/>
    <cellStyle name="Normal 5 3 2 2 7 3 5" xfId="46747"/>
    <cellStyle name="Normal 5 3 2 2 7 3 6" xfId="53862"/>
    <cellStyle name="Normal 5 3 2 2 7 3 7" xfId="60977"/>
    <cellStyle name="Normal 5 3 2 2 7 4" xfId="8809"/>
    <cellStyle name="Normal 5 3 2 2 7 4 2" xfId="29437"/>
    <cellStyle name="Normal 5 3 2 2 7 5" xfId="15924"/>
    <cellStyle name="Normal 5 3 2 2 7 5 2" xfId="29438"/>
    <cellStyle name="Normal 5 3 2 2 7 6" xfId="29432"/>
    <cellStyle name="Normal 5 3 2 2 7 7" xfId="34893"/>
    <cellStyle name="Normal 5 3 2 2 7 8" xfId="42009"/>
    <cellStyle name="Normal 5 3 2 2 7 9" xfId="49124"/>
    <cellStyle name="Normal 5 3 2 2 8" xfId="2473"/>
    <cellStyle name="Normal 5 3 2 2 8 2" xfId="9588"/>
    <cellStyle name="Normal 5 3 2 2 8 2 2" xfId="29440"/>
    <cellStyle name="Normal 5 3 2 2 8 3" xfId="29439"/>
    <cellStyle name="Normal 5 3 2 2 8 4" xfId="35673"/>
    <cellStyle name="Normal 5 3 2 2 8 5" xfId="42788"/>
    <cellStyle name="Normal 5 3 2 2 8 6" xfId="49903"/>
    <cellStyle name="Normal 5 3 2 2 8 7" xfId="57018"/>
    <cellStyle name="Normal 5 3 2 2 9" xfId="4844"/>
    <cellStyle name="Normal 5 3 2 2 9 2" xfId="11959"/>
    <cellStyle name="Normal 5 3 2 2 9 2 2" xfId="29442"/>
    <cellStyle name="Normal 5 3 2 2 9 3" xfId="29441"/>
    <cellStyle name="Normal 5 3 2 2 9 4" xfId="38044"/>
    <cellStyle name="Normal 5 3 2 2 9 5" xfId="45159"/>
    <cellStyle name="Normal 5 3 2 2 9 6" xfId="52274"/>
    <cellStyle name="Normal 5 3 2 2 9 7" xfId="59389"/>
    <cellStyle name="Normal 5 3 2 3" xfId="147"/>
    <cellStyle name="Normal 5 3 2 3 10" xfId="14387"/>
    <cellStyle name="Normal 5 3 2 3 10 2" xfId="29444"/>
    <cellStyle name="Normal 5 3 2 3 11" xfId="29443"/>
    <cellStyle name="Normal 5 3 2 3 12" xfId="33356"/>
    <cellStyle name="Normal 5 3 2 3 13" xfId="40472"/>
    <cellStyle name="Normal 5 3 2 3 14" xfId="47587"/>
    <cellStyle name="Normal 5 3 2 3 15" xfId="54702"/>
    <cellStyle name="Normal 5 3 2 3 2" xfId="349"/>
    <cellStyle name="Normal 5 3 2 3 2 10" xfId="40667"/>
    <cellStyle name="Normal 5 3 2 3 2 11" xfId="47782"/>
    <cellStyle name="Normal 5 3 2 3 2 12" xfId="54897"/>
    <cellStyle name="Normal 5 3 2 3 2 2" xfId="1150"/>
    <cellStyle name="Normal 5 3 2 3 2 2 10" xfId="55696"/>
    <cellStyle name="Normal 5 3 2 3 2 2 2" xfId="3518"/>
    <cellStyle name="Normal 5 3 2 3 2 2 2 2" xfId="10633"/>
    <cellStyle name="Normal 5 3 2 3 2 2 2 2 2" xfId="29448"/>
    <cellStyle name="Normal 5 3 2 3 2 2 2 3" xfId="29447"/>
    <cellStyle name="Normal 5 3 2 3 2 2 2 4" xfId="36718"/>
    <cellStyle name="Normal 5 3 2 3 2 2 2 5" xfId="43833"/>
    <cellStyle name="Normal 5 3 2 3 2 2 2 6" xfId="50948"/>
    <cellStyle name="Normal 5 3 2 3 2 2 2 7" xfId="58063"/>
    <cellStyle name="Normal 5 3 2 3 2 2 3" xfId="5889"/>
    <cellStyle name="Normal 5 3 2 3 2 2 3 2" xfId="13004"/>
    <cellStyle name="Normal 5 3 2 3 2 2 3 2 2" xfId="29450"/>
    <cellStyle name="Normal 5 3 2 3 2 2 3 3" xfId="29449"/>
    <cellStyle name="Normal 5 3 2 3 2 2 3 4" xfId="39089"/>
    <cellStyle name="Normal 5 3 2 3 2 2 3 5" xfId="46204"/>
    <cellStyle name="Normal 5 3 2 3 2 2 3 6" xfId="53319"/>
    <cellStyle name="Normal 5 3 2 3 2 2 3 7" xfId="60434"/>
    <cellStyle name="Normal 5 3 2 3 2 2 4" xfId="8266"/>
    <cellStyle name="Normal 5 3 2 3 2 2 4 2" xfId="29451"/>
    <cellStyle name="Normal 5 3 2 3 2 2 5" xfId="15381"/>
    <cellStyle name="Normal 5 3 2 3 2 2 5 2" xfId="29452"/>
    <cellStyle name="Normal 5 3 2 3 2 2 6" xfId="29446"/>
    <cellStyle name="Normal 5 3 2 3 2 2 7" xfId="34350"/>
    <cellStyle name="Normal 5 3 2 3 2 2 8" xfId="41466"/>
    <cellStyle name="Normal 5 3 2 3 2 2 9" xfId="48581"/>
    <cellStyle name="Normal 5 3 2 3 2 3" xfId="1940"/>
    <cellStyle name="Normal 5 3 2 3 2 3 10" xfId="56485"/>
    <cellStyle name="Normal 5 3 2 3 2 3 2" xfId="4307"/>
    <cellStyle name="Normal 5 3 2 3 2 3 2 2" xfId="11422"/>
    <cellStyle name="Normal 5 3 2 3 2 3 2 2 2" xfId="29455"/>
    <cellStyle name="Normal 5 3 2 3 2 3 2 3" xfId="29454"/>
    <cellStyle name="Normal 5 3 2 3 2 3 2 4" xfId="37507"/>
    <cellStyle name="Normal 5 3 2 3 2 3 2 5" xfId="44622"/>
    <cellStyle name="Normal 5 3 2 3 2 3 2 6" xfId="51737"/>
    <cellStyle name="Normal 5 3 2 3 2 3 2 7" xfId="58852"/>
    <cellStyle name="Normal 5 3 2 3 2 3 3" xfId="6678"/>
    <cellStyle name="Normal 5 3 2 3 2 3 3 2" xfId="13793"/>
    <cellStyle name="Normal 5 3 2 3 2 3 3 2 2" xfId="29457"/>
    <cellStyle name="Normal 5 3 2 3 2 3 3 3" xfId="29456"/>
    <cellStyle name="Normal 5 3 2 3 2 3 3 4" xfId="39878"/>
    <cellStyle name="Normal 5 3 2 3 2 3 3 5" xfId="46993"/>
    <cellStyle name="Normal 5 3 2 3 2 3 3 6" xfId="54108"/>
    <cellStyle name="Normal 5 3 2 3 2 3 3 7" xfId="61223"/>
    <cellStyle name="Normal 5 3 2 3 2 3 4" xfId="9055"/>
    <cellStyle name="Normal 5 3 2 3 2 3 4 2" xfId="29458"/>
    <cellStyle name="Normal 5 3 2 3 2 3 5" xfId="16170"/>
    <cellStyle name="Normal 5 3 2 3 2 3 5 2" xfId="29459"/>
    <cellStyle name="Normal 5 3 2 3 2 3 6" xfId="29453"/>
    <cellStyle name="Normal 5 3 2 3 2 3 7" xfId="35139"/>
    <cellStyle name="Normal 5 3 2 3 2 3 8" xfId="42255"/>
    <cellStyle name="Normal 5 3 2 3 2 3 9" xfId="49370"/>
    <cellStyle name="Normal 5 3 2 3 2 4" xfId="2719"/>
    <cellStyle name="Normal 5 3 2 3 2 4 2" xfId="9834"/>
    <cellStyle name="Normal 5 3 2 3 2 4 2 2" xfId="29461"/>
    <cellStyle name="Normal 5 3 2 3 2 4 3" xfId="29460"/>
    <cellStyle name="Normal 5 3 2 3 2 4 4" xfId="35919"/>
    <cellStyle name="Normal 5 3 2 3 2 4 5" xfId="43034"/>
    <cellStyle name="Normal 5 3 2 3 2 4 6" xfId="50149"/>
    <cellStyle name="Normal 5 3 2 3 2 4 7" xfId="57264"/>
    <cellStyle name="Normal 5 3 2 3 2 5" xfId="5090"/>
    <cellStyle name="Normal 5 3 2 3 2 5 2" xfId="12205"/>
    <cellStyle name="Normal 5 3 2 3 2 5 2 2" xfId="29463"/>
    <cellStyle name="Normal 5 3 2 3 2 5 3" xfId="29462"/>
    <cellStyle name="Normal 5 3 2 3 2 5 4" xfId="38290"/>
    <cellStyle name="Normal 5 3 2 3 2 5 5" xfId="45405"/>
    <cellStyle name="Normal 5 3 2 3 2 5 6" xfId="52520"/>
    <cellStyle name="Normal 5 3 2 3 2 5 7" xfId="59635"/>
    <cellStyle name="Normal 5 3 2 3 2 6" xfId="7467"/>
    <cellStyle name="Normal 5 3 2 3 2 6 2" xfId="29464"/>
    <cellStyle name="Normal 5 3 2 3 2 7" xfId="14582"/>
    <cellStyle name="Normal 5 3 2 3 2 7 2" xfId="29465"/>
    <cellStyle name="Normal 5 3 2 3 2 8" xfId="29445"/>
    <cellStyle name="Normal 5 3 2 3 2 9" xfId="33551"/>
    <cellStyle name="Normal 5 3 2 3 3" xfId="544"/>
    <cellStyle name="Normal 5 3 2 3 3 10" xfId="40862"/>
    <cellStyle name="Normal 5 3 2 3 3 11" xfId="47977"/>
    <cellStyle name="Normal 5 3 2 3 3 12" xfId="55092"/>
    <cellStyle name="Normal 5 3 2 3 3 2" xfId="1345"/>
    <cellStyle name="Normal 5 3 2 3 3 2 10" xfId="55891"/>
    <cellStyle name="Normal 5 3 2 3 3 2 2" xfId="3713"/>
    <cellStyle name="Normal 5 3 2 3 3 2 2 2" xfId="10828"/>
    <cellStyle name="Normal 5 3 2 3 3 2 2 2 2" xfId="29469"/>
    <cellStyle name="Normal 5 3 2 3 3 2 2 3" xfId="29468"/>
    <cellStyle name="Normal 5 3 2 3 3 2 2 4" xfId="36913"/>
    <cellStyle name="Normal 5 3 2 3 3 2 2 5" xfId="44028"/>
    <cellStyle name="Normal 5 3 2 3 3 2 2 6" xfId="51143"/>
    <cellStyle name="Normal 5 3 2 3 3 2 2 7" xfId="58258"/>
    <cellStyle name="Normal 5 3 2 3 3 2 3" xfId="6084"/>
    <cellStyle name="Normal 5 3 2 3 3 2 3 2" xfId="13199"/>
    <cellStyle name="Normal 5 3 2 3 3 2 3 2 2" xfId="29471"/>
    <cellStyle name="Normal 5 3 2 3 3 2 3 3" xfId="29470"/>
    <cellStyle name="Normal 5 3 2 3 3 2 3 4" xfId="39284"/>
    <cellStyle name="Normal 5 3 2 3 3 2 3 5" xfId="46399"/>
    <cellStyle name="Normal 5 3 2 3 3 2 3 6" xfId="53514"/>
    <cellStyle name="Normal 5 3 2 3 3 2 3 7" xfId="60629"/>
    <cellStyle name="Normal 5 3 2 3 3 2 4" xfId="8461"/>
    <cellStyle name="Normal 5 3 2 3 3 2 4 2" xfId="29472"/>
    <cellStyle name="Normal 5 3 2 3 3 2 5" xfId="15576"/>
    <cellStyle name="Normal 5 3 2 3 3 2 5 2" xfId="29473"/>
    <cellStyle name="Normal 5 3 2 3 3 2 6" xfId="29467"/>
    <cellStyle name="Normal 5 3 2 3 3 2 7" xfId="34545"/>
    <cellStyle name="Normal 5 3 2 3 3 2 8" xfId="41661"/>
    <cellStyle name="Normal 5 3 2 3 3 2 9" xfId="48776"/>
    <cellStyle name="Normal 5 3 2 3 3 3" xfId="2135"/>
    <cellStyle name="Normal 5 3 2 3 3 3 10" xfId="56680"/>
    <cellStyle name="Normal 5 3 2 3 3 3 2" xfId="4502"/>
    <cellStyle name="Normal 5 3 2 3 3 3 2 2" xfId="11617"/>
    <cellStyle name="Normal 5 3 2 3 3 3 2 2 2" xfId="29476"/>
    <cellStyle name="Normal 5 3 2 3 3 3 2 3" xfId="29475"/>
    <cellStyle name="Normal 5 3 2 3 3 3 2 4" xfId="37702"/>
    <cellStyle name="Normal 5 3 2 3 3 3 2 5" xfId="44817"/>
    <cellStyle name="Normal 5 3 2 3 3 3 2 6" xfId="51932"/>
    <cellStyle name="Normal 5 3 2 3 3 3 2 7" xfId="59047"/>
    <cellStyle name="Normal 5 3 2 3 3 3 3" xfId="6873"/>
    <cellStyle name="Normal 5 3 2 3 3 3 3 2" xfId="13988"/>
    <cellStyle name="Normal 5 3 2 3 3 3 3 2 2" xfId="29478"/>
    <cellStyle name="Normal 5 3 2 3 3 3 3 3" xfId="29477"/>
    <cellStyle name="Normal 5 3 2 3 3 3 3 4" xfId="40073"/>
    <cellStyle name="Normal 5 3 2 3 3 3 3 5" xfId="47188"/>
    <cellStyle name="Normal 5 3 2 3 3 3 3 6" xfId="54303"/>
    <cellStyle name="Normal 5 3 2 3 3 3 3 7" xfId="61418"/>
    <cellStyle name="Normal 5 3 2 3 3 3 4" xfId="9250"/>
    <cellStyle name="Normal 5 3 2 3 3 3 4 2" xfId="29479"/>
    <cellStyle name="Normal 5 3 2 3 3 3 5" xfId="16365"/>
    <cellStyle name="Normal 5 3 2 3 3 3 5 2" xfId="29480"/>
    <cellStyle name="Normal 5 3 2 3 3 3 6" xfId="29474"/>
    <cellStyle name="Normal 5 3 2 3 3 3 7" xfId="35334"/>
    <cellStyle name="Normal 5 3 2 3 3 3 8" xfId="42450"/>
    <cellStyle name="Normal 5 3 2 3 3 3 9" xfId="49565"/>
    <cellStyle name="Normal 5 3 2 3 3 4" xfId="2914"/>
    <cellStyle name="Normal 5 3 2 3 3 4 2" xfId="10029"/>
    <cellStyle name="Normal 5 3 2 3 3 4 2 2" xfId="29482"/>
    <cellStyle name="Normal 5 3 2 3 3 4 3" xfId="29481"/>
    <cellStyle name="Normal 5 3 2 3 3 4 4" xfId="36114"/>
    <cellStyle name="Normal 5 3 2 3 3 4 5" xfId="43229"/>
    <cellStyle name="Normal 5 3 2 3 3 4 6" xfId="50344"/>
    <cellStyle name="Normal 5 3 2 3 3 4 7" xfId="57459"/>
    <cellStyle name="Normal 5 3 2 3 3 5" xfId="5285"/>
    <cellStyle name="Normal 5 3 2 3 3 5 2" xfId="12400"/>
    <cellStyle name="Normal 5 3 2 3 3 5 2 2" xfId="29484"/>
    <cellStyle name="Normal 5 3 2 3 3 5 3" xfId="29483"/>
    <cellStyle name="Normal 5 3 2 3 3 5 4" xfId="38485"/>
    <cellStyle name="Normal 5 3 2 3 3 5 5" xfId="45600"/>
    <cellStyle name="Normal 5 3 2 3 3 5 6" xfId="52715"/>
    <cellStyle name="Normal 5 3 2 3 3 5 7" xfId="59830"/>
    <cellStyle name="Normal 5 3 2 3 3 6" xfId="7662"/>
    <cellStyle name="Normal 5 3 2 3 3 6 2" xfId="29485"/>
    <cellStyle name="Normal 5 3 2 3 3 7" xfId="14777"/>
    <cellStyle name="Normal 5 3 2 3 3 7 2" xfId="29486"/>
    <cellStyle name="Normal 5 3 2 3 3 8" xfId="29466"/>
    <cellStyle name="Normal 5 3 2 3 3 9" xfId="33746"/>
    <cellStyle name="Normal 5 3 2 3 4" xfId="752"/>
    <cellStyle name="Normal 5 3 2 3 4 10" xfId="41070"/>
    <cellStyle name="Normal 5 3 2 3 4 11" xfId="48185"/>
    <cellStyle name="Normal 5 3 2 3 4 12" xfId="55300"/>
    <cellStyle name="Normal 5 3 2 3 4 2" xfId="1553"/>
    <cellStyle name="Normal 5 3 2 3 4 2 10" xfId="56099"/>
    <cellStyle name="Normal 5 3 2 3 4 2 2" xfId="3921"/>
    <cellStyle name="Normal 5 3 2 3 4 2 2 2" xfId="11036"/>
    <cellStyle name="Normal 5 3 2 3 4 2 2 2 2" xfId="29490"/>
    <cellStyle name="Normal 5 3 2 3 4 2 2 3" xfId="29489"/>
    <cellStyle name="Normal 5 3 2 3 4 2 2 4" xfId="37121"/>
    <cellStyle name="Normal 5 3 2 3 4 2 2 5" xfId="44236"/>
    <cellStyle name="Normal 5 3 2 3 4 2 2 6" xfId="51351"/>
    <cellStyle name="Normal 5 3 2 3 4 2 2 7" xfId="58466"/>
    <cellStyle name="Normal 5 3 2 3 4 2 3" xfId="6292"/>
    <cellStyle name="Normal 5 3 2 3 4 2 3 2" xfId="13407"/>
    <cellStyle name="Normal 5 3 2 3 4 2 3 2 2" xfId="29492"/>
    <cellStyle name="Normal 5 3 2 3 4 2 3 3" xfId="29491"/>
    <cellStyle name="Normal 5 3 2 3 4 2 3 4" xfId="39492"/>
    <cellStyle name="Normal 5 3 2 3 4 2 3 5" xfId="46607"/>
    <cellStyle name="Normal 5 3 2 3 4 2 3 6" xfId="53722"/>
    <cellStyle name="Normal 5 3 2 3 4 2 3 7" xfId="60837"/>
    <cellStyle name="Normal 5 3 2 3 4 2 4" xfId="8669"/>
    <cellStyle name="Normal 5 3 2 3 4 2 4 2" xfId="29493"/>
    <cellStyle name="Normal 5 3 2 3 4 2 5" xfId="15784"/>
    <cellStyle name="Normal 5 3 2 3 4 2 5 2" xfId="29494"/>
    <cellStyle name="Normal 5 3 2 3 4 2 6" xfId="29488"/>
    <cellStyle name="Normal 5 3 2 3 4 2 7" xfId="34753"/>
    <cellStyle name="Normal 5 3 2 3 4 2 8" xfId="41869"/>
    <cellStyle name="Normal 5 3 2 3 4 2 9" xfId="48984"/>
    <cellStyle name="Normal 5 3 2 3 4 3" xfId="2343"/>
    <cellStyle name="Normal 5 3 2 3 4 3 10" xfId="56888"/>
    <cellStyle name="Normal 5 3 2 3 4 3 2" xfId="4710"/>
    <cellStyle name="Normal 5 3 2 3 4 3 2 2" xfId="11825"/>
    <cellStyle name="Normal 5 3 2 3 4 3 2 2 2" xfId="29497"/>
    <cellStyle name="Normal 5 3 2 3 4 3 2 3" xfId="29496"/>
    <cellStyle name="Normal 5 3 2 3 4 3 2 4" xfId="37910"/>
    <cellStyle name="Normal 5 3 2 3 4 3 2 5" xfId="45025"/>
    <cellStyle name="Normal 5 3 2 3 4 3 2 6" xfId="52140"/>
    <cellStyle name="Normal 5 3 2 3 4 3 2 7" xfId="59255"/>
    <cellStyle name="Normal 5 3 2 3 4 3 3" xfId="7081"/>
    <cellStyle name="Normal 5 3 2 3 4 3 3 2" xfId="14196"/>
    <cellStyle name="Normal 5 3 2 3 4 3 3 2 2" xfId="29499"/>
    <cellStyle name="Normal 5 3 2 3 4 3 3 3" xfId="29498"/>
    <cellStyle name="Normal 5 3 2 3 4 3 3 4" xfId="40281"/>
    <cellStyle name="Normal 5 3 2 3 4 3 3 5" xfId="47396"/>
    <cellStyle name="Normal 5 3 2 3 4 3 3 6" xfId="54511"/>
    <cellStyle name="Normal 5 3 2 3 4 3 3 7" xfId="61626"/>
    <cellStyle name="Normal 5 3 2 3 4 3 4" xfId="9458"/>
    <cellStyle name="Normal 5 3 2 3 4 3 4 2" xfId="29500"/>
    <cellStyle name="Normal 5 3 2 3 4 3 5" xfId="16573"/>
    <cellStyle name="Normal 5 3 2 3 4 3 5 2" xfId="29501"/>
    <cellStyle name="Normal 5 3 2 3 4 3 6" xfId="29495"/>
    <cellStyle name="Normal 5 3 2 3 4 3 7" xfId="35542"/>
    <cellStyle name="Normal 5 3 2 3 4 3 8" xfId="42658"/>
    <cellStyle name="Normal 5 3 2 3 4 3 9" xfId="49773"/>
    <cellStyle name="Normal 5 3 2 3 4 4" xfId="3122"/>
    <cellStyle name="Normal 5 3 2 3 4 4 2" xfId="10237"/>
    <cellStyle name="Normal 5 3 2 3 4 4 2 2" xfId="29503"/>
    <cellStyle name="Normal 5 3 2 3 4 4 3" xfId="29502"/>
    <cellStyle name="Normal 5 3 2 3 4 4 4" xfId="36322"/>
    <cellStyle name="Normal 5 3 2 3 4 4 5" xfId="43437"/>
    <cellStyle name="Normal 5 3 2 3 4 4 6" xfId="50552"/>
    <cellStyle name="Normal 5 3 2 3 4 4 7" xfId="57667"/>
    <cellStyle name="Normal 5 3 2 3 4 5" xfId="5493"/>
    <cellStyle name="Normal 5 3 2 3 4 5 2" xfId="12608"/>
    <cellStyle name="Normal 5 3 2 3 4 5 2 2" xfId="29505"/>
    <cellStyle name="Normal 5 3 2 3 4 5 3" xfId="29504"/>
    <cellStyle name="Normal 5 3 2 3 4 5 4" xfId="38693"/>
    <cellStyle name="Normal 5 3 2 3 4 5 5" xfId="45808"/>
    <cellStyle name="Normal 5 3 2 3 4 5 6" xfId="52923"/>
    <cellStyle name="Normal 5 3 2 3 4 5 7" xfId="60038"/>
    <cellStyle name="Normal 5 3 2 3 4 6" xfId="7870"/>
    <cellStyle name="Normal 5 3 2 3 4 6 2" xfId="29506"/>
    <cellStyle name="Normal 5 3 2 3 4 7" xfId="14985"/>
    <cellStyle name="Normal 5 3 2 3 4 7 2" xfId="29507"/>
    <cellStyle name="Normal 5 3 2 3 4 8" xfId="29487"/>
    <cellStyle name="Normal 5 3 2 3 4 9" xfId="33954"/>
    <cellStyle name="Normal 5 3 2 3 5" xfId="955"/>
    <cellStyle name="Normal 5 3 2 3 5 10" xfId="55501"/>
    <cellStyle name="Normal 5 3 2 3 5 2" xfId="3323"/>
    <cellStyle name="Normal 5 3 2 3 5 2 2" xfId="10438"/>
    <cellStyle name="Normal 5 3 2 3 5 2 2 2" xfId="29510"/>
    <cellStyle name="Normal 5 3 2 3 5 2 3" xfId="29509"/>
    <cellStyle name="Normal 5 3 2 3 5 2 4" xfId="36523"/>
    <cellStyle name="Normal 5 3 2 3 5 2 5" xfId="43638"/>
    <cellStyle name="Normal 5 3 2 3 5 2 6" xfId="50753"/>
    <cellStyle name="Normal 5 3 2 3 5 2 7" xfId="57868"/>
    <cellStyle name="Normal 5 3 2 3 5 3" xfId="5694"/>
    <cellStyle name="Normal 5 3 2 3 5 3 2" xfId="12809"/>
    <cellStyle name="Normal 5 3 2 3 5 3 2 2" xfId="29512"/>
    <cellStyle name="Normal 5 3 2 3 5 3 3" xfId="29511"/>
    <cellStyle name="Normal 5 3 2 3 5 3 4" xfId="38894"/>
    <cellStyle name="Normal 5 3 2 3 5 3 5" xfId="46009"/>
    <cellStyle name="Normal 5 3 2 3 5 3 6" xfId="53124"/>
    <cellStyle name="Normal 5 3 2 3 5 3 7" xfId="60239"/>
    <cellStyle name="Normal 5 3 2 3 5 4" xfId="8071"/>
    <cellStyle name="Normal 5 3 2 3 5 4 2" xfId="29513"/>
    <cellStyle name="Normal 5 3 2 3 5 5" xfId="15186"/>
    <cellStyle name="Normal 5 3 2 3 5 5 2" xfId="29514"/>
    <cellStyle name="Normal 5 3 2 3 5 6" xfId="29508"/>
    <cellStyle name="Normal 5 3 2 3 5 7" xfId="34155"/>
    <cellStyle name="Normal 5 3 2 3 5 8" xfId="41271"/>
    <cellStyle name="Normal 5 3 2 3 5 9" xfId="48386"/>
    <cellStyle name="Normal 5 3 2 3 6" xfId="1745"/>
    <cellStyle name="Normal 5 3 2 3 6 10" xfId="56290"/>
    <cellStyle name="Normal 5 3 2 3 6 2" xfId="4112"/>
    <cellStyle name="Normal 5 3 2 3 6 2 2" xfId="11227"/>
    <cellStyle name="Normal 5 3 2 3 6 2 2 2" xfId="29517"/>
    <cellStyle name="Normal 5 3 2 3 6 2 3" xfId="29516"/>
    <cellStyle name="Normal 5 3 2 3 6 2 4" xfId="37312"/>
    <cellStyle name="Normal 5 3 2 3 6 2 5" xfId="44427"/>
    <cellStyle name="Normal 5 3 2 3 6 2 6" xfId="51542"/>
    <cellStyle name="Normal 5 3 2 3 6 2 7" xfId="58657"/>
    <cellStyle name="Normal 5 3 2 3 6 3" xfId="6483"/>
    <cellStyle name="Normal 5 3 2 3 6 3 2" xfId="13598"/>
    <cellStyle name="Normal 5 3 2 3 6 3 2 2" xfId="29519"/>
    <cellStyle name="Normal 5 3 2 3 6 3 3" xfId="29518"/>
    <cellStyle name="Normal 5 3 2 3 6 3 4" xfId="39683"/>
    <cellStyle name="Normal 5 3 2 3 6 3 5" xfId="46798"/>
    <cellStyle name="Normal 5 3 2 3 6 3 6" xfId="53913"/>
    <cellStyle name="Normal 5 3 2 3 6 3 7" xfId="61028"/>
    <cellStyle name="Normal 5 3 2 3 6 4" xfId="8860"/>
    <cellStyle name="Normal 5 3 2 3 6 4 2" xfId="29520"/>
    <cellStyle name="Normal 5 3 2 3 6 5" xfId="15975"/>
    <cellStyle name="Normal 5 3 2 3 6 5 2" xfId="29521"/>
    <cellStyle name="Normal 5 3 2 3 6 6" xfId="29515"/>
    <cellStyle name="Normal 5 3 2 3 6 7" xfId="34944"/>
    <cellStyle name="Normal 5 3 2 3 6 8" xfId="42060"/>
    <cellStyle name="Normal 5 3 2 3 6 9" xfId="49175"/>
    <cellStyle name="Normal 5 3 2 3 7" xfId="2524"/>
    <cellStyle name="Normal 5 3 2 3 7 2" xfId="9639"/>
    <cellStyle name="Normal 5 3 2 3 7 2 2" xfId="29523"/>
    <cellStyle name="Normal 5 3 2 3 7 3" xfId="29522"/>
    <cellStyle name="Normal 5 3 2 3 7 4" xfId="35724"/>
    <cellStyle name="Normal 5 3 2 3 7 5" xfId="42839"/>
    <cellStyle name="Normal 5 3 2 3 7 6" xfId="49954"/>
    <cellStyle name="Normal 5 3 2 3 7 7" xfId="57069"/>
    <cellStyle name="Normal 5 3 2 3 8" xfId="4895"/>
    <cellStyle name="Normal 5 3 2 3 8 2" xfId="12010"/>
    <cellStyle name="Normal 5 3 2 3 8 2 2" xfId="29525"/>
    <cellStyle name="Normal 5 3 2 3 8 3" xfId="29524"/>
    <cellStyle name="Normal 5 3 2 3 8 4" xfId="38095"/>
    <cellStyle name="Normal 5 3 2 3 8 5" xfId="45210"/>
    <cellStyle name="Normal 5 3 2 3 8 6" xfId="52325"/>
    <cellStyle name="Normal 5 3 2 3 8 7" xfId="59440"/>
    <cellStyle name="Normal 5 3 2 3 9" xfId="7272"/>
    <cellStyle name="Normal 5 3 2 3 9 2" xfId="29526"/>
    <cellStyle name="Normal 5 3 2 4" xfId="255"/>
    <cellStyle name="Normal 5 3 2 4 10" xfId="40573"/>
    <cellStyle name="Normal 5 3 2 4 11" xfId="47688"/>
    <cellStyle name="Normal 5 3 2 4 12" xfId="54803"/>
    <cellStyle name="Normal 5 3 2 4 2" xfId="1056"/>
    <cellStyle name="Normal 5 3 2 4 2 10" xfId="55602"/>
    <cellStyle name="Normal 5 3 2 4 2 2" xfId="3424"/>
    <cellStyle name="Normal 5 3 2 4 2 2 2" xfId="10539"/>
    <cellStyle name="Normal 5 3 2 4 2 2 2 2" xfId="29530"/>
    <cellStyle name="Normal 5 3 2 4 2 2 3" xfId="29529"/>
    <cellStyle name="Normal 5 3 2 4 2 2 4" xfId="36624"/>
    <cellStyle name="Normal 5 3 2 4 2 2 5" xfId="43739"/>
    <cellStyle name="Normal 5 3 2 4 2 2 6" xfId="50854"/>
    <cellStyle name="Normal 5 3 2 4 2 2 7" xfId="57969"/>
    <cellStyle name="Normal 5 3 2 4 2 3" xfId="5795"/>
    <cellStyle name="Normal 5 3 2 4 2 3 2" xfId="12910"/>
    <cellStyle name="Normal 5 3 2 4 2 3 2 2" xfId="29532"/>
    <cellStyle name="Normal 5 3 2 4 2 3 3" xfId="29531"/>
    <cellStyle name="Normal 5 3 2 4 2 3 4" xfId="38995"/>
    <cellStyle name="Normal 5 3 2 4 2 3 5" xfId="46110"/>
    <cellStyle name="Normal 5 3 2 4 2 3 6" xfId="53225"/>
    <cellStyle name="Normal 5 3 2 4 2 3 7" xfId="60340"/>
    <cellStyle name="Normal 5 3 2 4 2 4" xfId="8172"/>
    <cellStyle name="Normal 5 3 2 4 2 4 2" xfId="29533"/>
    <cellStyle name="Normal 5 3 2 4 2 5" xfId="15287"/>
    <cellStyle name="Normal 5 3 2 4 2 5 2" xfId="29534"/>
    <cellStyle name="Normal 5 3 2 4 2 6" xfId="29528"/>
    <cellStyle name="Normal 5 3 2 4 2 7" xfId="34256"/>
    <cellStyle name="Normal 5 3 2 4 2 8" xfId="41372"/>
    <cellStyle name="Normal 5 3 2 4 2 9" xfId="48487"/>
    <cellStyle name="Normal 5 3 2 4 3" xfId="1846"/>
    <cellStyle name="Normal 5 3 2 4 3 10" xfId="56391"/>
    <cellStyle name="Normal 5 3 2 4 3 2" xfId="4213"/>
    <cellStyle name="Normal 5 3 2 4 3 2 2" xfId="11328"/>
    <cellStyle name="Normal 5 3 2 4 3 2 2 2" xfId="29537"/>
    <cellStyle name="Normal 5 3 2 4 3 2 3" xfId="29536"/>
    <cellStyle name="Normal 5 3 2 4 3 2 4" xfId="37413"/>
    <cellStyle name="Normal 5 3 2 4 3 2 5" xfId="44528"/>
    <cellStyle name="Normal 5 3 2 4 3 2 6" xfId="51643"/>
    <cellStyle name="Normal 5 3 2 4 3 2 7" xfId="58758"/>
    <cellStyle name="Normal 5 3 2 4 3 3" xfId="6584"/>
    <cellStyle name="Normal 5 3 2 4 3 3 2" xfId="13699"/>
    <cellStyle name="Normal 5 3 2 4 3 3 2 2" xfId="29539"/>
    <cellStyle name="Normal 5 3 2 4 3 3 3" xfId="29538"/>
    <cellStyle name="Normal 5 3 2 4 3 3 4" xfId="39784"/>
    <cellStyle name="Normal 5 3 2 4 3 3 5" xfId="46899"/>
    <cellStyle name="Normal 5 3 2 4 3 3 6" xfId="54014"/>
    <cellStyle name="Normal 5 3 2 4 3 3 7" xfId="61129"/>
    <cellStyle name="Normal 5 3 2 4 3 4" xfId="8961"/>
    <cellStyle name="Normal 5 3 2 4 3 4 2" xfId="29540"/>
    <cellStyle name="Normal 5 3 2 4 3 5" xfId="16076"/>
    <cellStyle name="Normal 5 3 2 4 3 5 2" xfId="29541"/>
    <cellStyle name="Normal 5 3 2 4 3 6" xfId="29535"/>
    <cellStyle name="Normal 5 3 2 4 3 7" xfId="35045"/>
    <cellStyle name="Normal 5 3 2 4 3 8" xfId="42161"/>
    <cellStyle name="Normal 5 3 2 4 3 9" xfId="49276"/>
    <cellStyle name="Normal 5 3 2 4 4" xfId="2625"/>
    <cellStyle name="Normal 5 3 2 4 4 2" xfId="9740"/>
    <cellStyle name="Normal 5 3 2 4 4 2 2" xfId="29543"/>
    <cellStyle name="Normal 5 3 2 4 4 3" xfId="29542"/>
    <cellStyle name="Normal 5 3 2 4 4 4" xfId="35825"/>
    <cellStyle name="Normal 5 3 2 4 4 5" xfId="42940"/>
    <cellStyle name="Normal 5 3 2 4 4 6" xfId="50055"/>
    <cellStyle name="Normal 5 3 2 4 4 7" xfId="57170"/>
    <cellStyle name="Normal 5 3 2 4 5" xfId="4996"/>
    <cellStyle name="Normal 5 3 2 4 5 2" xfId="12111"/>
    <cellStyle name="Normal 5 3 2 4 5 2 2" xfId="29545"/>
    <cellStyle name="Normal 5 3 2 4 5 3" xfId="29544"/>
    <cellStyle name="Normal 5 3 2 4 5 4" xfId="38196"/>
    <cellStyle name="Normal 5 3 2 4 5 5" xfId="45311"/>
    <cellStyle name="Normal 5 3 2 4 5 6" xfId="52426"/>
    <cellStyle name="Normal 5 3 2 4 5 7" xfId="59541"/>
    <cellStyle name="Normal 5 3 2 4 6" xfId="7373"/>
    <cellStyle name="Normal 5 3 2 4 6 2" xfId="29546"/>
    <cellStyle name="Normal 5 3 2 4 7" xfId="14488"/>
    <cellStyle name="Normal 5 3 2 4 7 2" xfId="29547"/>
    <cellStyle name="Normal 5 3 2 4 8" xfId="29527"/>
    <cellStyle name="Normal 5 3 2 4 9" xfId="33457"/>
    <cellStyle name="Normal 5 3 2 5" xfId="450"/>
    <cellStyle name="Normal 5 3 2 5 10" xfId="40768"/>
    <cellStyle name="Normal 5 3 2 5 11" xfId="47883"/>
    <cellStyle name="Normal 5 3 2 5 12" xfId="54998"/>
    <cellStyle name="Normal 5 3 2 5 2" xfId="1251"/>
    <cellStyle name="Normal 5 3 2 5 2 10" xfId="55797"/>
    <cellStyle name="Normal 5 3 2 5 2 2" xfId="3619"/>
    <cellStyle name="Normal 5 3 2 5 2 2 2" xfId="10734"/>
    <cellStyle name="Normal 5 3 2 5 2 2 2 2" xfId="29551"/>
    <cellStyle name="Normal 5 3 2 5 2 2 3" xfId="29550"/>
    <cellStyle name="Normal 5 3 2 5 2 2 4" xfId="36819"/>
    <cellStyle name="Normal 5 3 2 5 2 2 5" xfId="43934"/>
    <cellStyle name="Normal 5 3 2 5 2 2 6" xfId="51049"/>
    <cellStyle name="Normal 5 3 2 5 2 2 7" xfId="58164"/>
    <cellStyle name="Normal 5 3 2 5 2 3" xfId="5990"/>
    <cellStyle name="Normal 5 3 2 5 2 3 2" xfId="13105"/>
    <cellStyle name="Normal 5 3 2 5 2 3 2 2" xfId="29553"/>
    <cellStyle name="Normal 5 3 2 5 2 3 3" xfId="29552"/>
    <cellStyle name="Normal 5 3 2 5 2 3 4" xfId="39190"/>
    <cellStyle name="Normal 5 3 2 5 2 3 5" xfId="46305"/>
    <cellStyle name="Normal 5 3 2 5 2 3 6" xfId="53420"/>
    <cellStyle name="Normal 5 3 2 5 2 3 7" xfId="60535"/>
    <cellStyle name="Normal 5 3 2 5 2 4" xfId="8367"/>
    <cellStyle name="Normal 5 3 2 5 2 4 2" xfId="29554"/>
    <cellStyle name="Normal 5 3 2 5 2 5" xfId="15482"/>
    <cellStyle name="Normal 5 3 2 5 2 5 2" xfId="29555"/>
    <cellStyle name="Normal 5 3 2 5 2 6" xfId="29549"/>
    <cellStyle name="Normal 5 3 2 5 2 7" xfId="34451"/>
    <cellStyle name="Normal 5 3 2 5 2 8" xfId="41567"/>
    <cellStyle name="Normal 5 3 2 5 2 9" xfId="48682"/>
    <cellStyle name="Normal 5 3 2 5 3" xfId="2041"/>
    <cellStyle name="Normal 5 3 2 5 3 10" xfId="56586"/>
    <cellStyle name="Normal 5 3 2 5 3 2" xfId="4408"/>
    <cellStyle name="Normal 5 3 2 5 3 2 2" xfId="11523"/>
    <cellStyle name="Normal 5 3 2 5 3 2 2 2" xfId="29558"/>
    <cellStyle name="Normal 5 3 2 5 3 2 3" xfId="29557"/>
    <cellStyle name="Normal 5 3 2 5 3 2 4" xfId="37608"/>
    <cellStyle name="Normal 5 3 2 5 3 2 5" xfId="44723"/>
    <cellStyle name="Normal 5 3 2 5 3 2 6" xfId="51838"/>
    <cellStyle name="Normal 5 3 2 5 3 2 7" xfId="58953"/>
    <cellStyle name="Normal 5 3 2 5 3 3" xfId="6779"/>
    <cellStyle name="Normal 5 3 2 5 3 3 2" xfId="13894"/>
    <cellStyle name="Normal 5 3 2 5 3 3 2 2" xfId="29560"/>
    <cellStyle name="Normal 5 3 2 5 3 3 3" xfId="29559"/>
    <cellStyle name="Normal 5 3 2 5 3 3 4" xfId="39979"/>
    <cellStyle name="Normal 5 3 2 5 3 3 5" xfId="47094"/>
    <cellStyle name="Normal 5 3 2 5 3 3 6" xfId="54209"/>
    <cellStyle name="Normal 5 3 2 5 3 3 7" xfId="61324"/>
    <cellStyle name="Normal 5 3 2 5 3 4" xfId="9156"/>
    <cellStyle name="Normal 5 3 2 5 3 4 2" xfId="29561"/>
    <cellStyle name="Normal 5 3 2 5 3 5" xfId="16271"/>
    <cellStyle name="Normal 5 3 2 5 3 5 2" xfId="29562"/>
    <cellStyle name="Normal 5 3 2 5 3 6" xfId="29556"/>
    <cellStyle name="Normal 5 3 2 5 3 7" xfId="35240"/>
    <cellStyle name="Normal 5 3 2 5 3 8" xfId="42356"/>
    <cellStyle name="Normal 5 3 2 5 3 9" xfId="49471"/>
    <cellStyle name="Normal 5 3 2 5 4" xfId="2820"/>
    <cellStyle name="Normal 5 3 2 5 4 2" xfId="9935"/>
    <cellStyle name="Normal 5 3 2 5 4 2 2" xfId="29564"/>
    <cellStyle name="Normal 5 3 2 5 4 3" xfId="29563"/>
    <cellStyle name="Normal 5 3 2 5 4 4" xfId="36020"/>
    <cellStyle name="Normal 5 3 2 5 4 5" xfId="43135"/>
    <cellStyle name="Normal 5 3 2 5 4 6" xfId="50250"/>
    <cellStyle name="Normal 5 3 2 5 4 7" xfId="57365"/>
    <cellStyle name="Normal 5 3 2 5 5" xfId="5191"/>
    <cellStyle name="Normal 5 3 2 5 5 2" xfId="12306"/>
    <cellStyle name="Normal 5 3 2 5 5 2 2" xfId="29566"/>
    <cellStyle name="Normal 5 3 2 5 5 3" xfId="29565"/>
    <cellStyle name="Normal 5 3 2 5 5 4" xfId="38391"/>
    <cellStyle name="Normal 5 3 2 5 5 5" xfId="45506"/>
    <cellStyle name="Normal 5 3 2 5 5 6" xfId="52621"/>
    <cellStyle name="Normal 5 3 2 5 5 7" xfId="59736"/>
    <cellStyle name="Normal 5 3 2 5 6" xfId="7568"/>
    <cellStyle name="Normal 5 3 2 5 6 2" xfId="29567"/>
    <cellStyle name="Normal 5 3 2 5 7" xfId="14683"/>
    <cellStyle name="Normal 5 3 2 5 7 2" xfId="29568"/>
    <cellStyle name="Normal 5 3 2 5 8" xfId="29548"/>
    <cellStyle name="Normal 5 3 2 5 9" xfId="33652"/>
    <cellStyle name="Normal 5 3 2 6" xfId="749"/>
    <cellStyle name="Normal 5 3 2 6 10" xfId="41067"/>
    <cellStyle name="Normal 5 3 2 6 11" xfId="48182"/>
    <cellStyle name="Normal 5 3 2 6 12" xfId="55297"/>
    <cellStyle name="Normal 5 3 2 6 2" xfId="1550"/>
    <cellStyle name="Normal 5 3 2 6 2 10" xfId="56096"/>
    <cellStyle name="Normal 5 3 2 6 2 2" xfId="3918"/>
    <cellStyle name="Normal 5 3 2 6 2 2 2" xfId="11033"/>
    <cellStyle name="Normal 5 3 2 6 2 2 2 2" xfId="29572"/>
    <cellStyle name="Normal 5 3 2 6 2 2 3" xfId="29571"/>
    <cellStyle name="Normal 5 3 2 6 2 2 4" xfId="37118"/>
    <cellStyle name="Normal 5 3 2 6 2 2 5" xfId="44233"/>
    <cellStyle name="Normal 5 3 2 6 2 2 6" xfId="51348"/>
    <cellStyle name="Normal 5 3 2 6 2 2 7" xfId="58463"/>
    <cellStyle name="Normal 5 3 2 6 2 3" xfId="6289"/>
    <cellStyle name="Normal 5 3 2 6 2 3 2" xfId="13404"/>
    <cellStyle name="Normal 5 3 2 6 2 3 2 2" xfId="29574"/>
    <cellStyle name="Normal 5 3 2 6 2 3 3" xfId="29573"/>
    <cellStyle name="Normal 5 3 2 6 2 3 4" xfId="39489"/>
    <cellStyle name="Normal 5 3 2 6 2 3 5" xfId="46604"/>
    <cellStyle name="Normal 5 3 2 6 2 3 6" xfId="53719"/>
    <cellStyle name="Normal 5 3 2 6 2 3 7" xfId="60834"/>
    <cellStyle name="Normal 5 3 2 6 2 4" xfId="8666"/>
    <cellStyle name="Normal 5 3 2 6 2 4 2" xfId="29575"/>
    <cellStyle name="Normal 5 3 2 6 2 5" xfId="15781"/>
    <cellStyle name="Normal 5 3 2 6 2 5 2" xfId="29576"/>
    <cellStyle name="Normal 5 3 2 6 2 6" xfId="29570"/>
    <cellStyle name="Normal 5 3 2 6 2 7" xfId="34750"/>
    <cellStyle name="Normal 5 3 2 6 2 8" xfId="41866"/>
    <cellStyle name="Normal 5 3 2 6 2 9" xfId="48981"/>
    <cellStyle name="Normal 5 3 2 6 3" xfId="2340"/>
    <cellStyle name="Normal 5 3 2 6 3 10" xfId="56885"/>
    <cellStyle name="Normal 5 3 2 6 3 2" xfId="4707"/>
    <cellStyle name="Normal 5 3 2 6 3 2 2" xfId="11822"/>
    <cellStyle name="Normal 5 3 2 6 3 2 2 2" xfId="29579"/>
    <cellStyle name="Normal 5 3 2 6 3 2 3" xfId="29578"/>
    <cellStyle name="Normal 5 3 2 6 3 2 4" xfId="37907"/>
    <cellStyle name="Normal 5 3 2 6 3 2 5" xfId="45022"/>
    <cellStyle name="Normal 5 3 2 6 3 2 6" xfId="52137"/>
    <cellStyle name="Normal 5 3 2 6 3 2 7" xfId="59252"/>
    <cellStyle name="Normal 5 3 2 6 3 3" xfId="7078"/>
    <cellStyle name="Normal 5 3 2 6 3 3 2" xfId="14193"/>
    <cellStyle name="Normal 5 3 2 6 3 3 2 2" xfId="29581"/>
    <cellStyle name="Normal 5 3 2 6 3 3 3" xfId="29580"/>
    <cellStyle name="Normal 5 3 2 6 3 3 4" xfId="40278"/>
    <cellStyle name="Normal 5 3 2 6 3 3 5" xfId="47393"/>
    <cellStyle name="Normal 5 3 2 6 3 3 6" xfId="54508"/>
    <cellStyle name="Normal 5 3 2 6 3 3 7" xfId="61623"/>
    <cellStyle name="Normal 5 3 2 6 3 4" xfId="9455"/>
    <cellStyle name="Normal 5 3 2 6 3 4 2" xfId="29582"/>
    <cellStyle name="Normal 5 3 2 6 3 5" xfId="16570"/>
    <cellStyle name="Normal 5 3 2 6 3 5 2" xfId="29583"/>
    <cellStyle name="Normal 5 3 2 6 3 6" xfId="29577"/>
    <cellStyle name="Normal 5 3 2 6 3 7" xfId="35539"/>
    <cellStyle name="Normal 5 3 2 6 3 8" xfId="42655"/>
    <cellStyle name="Normal 5 3 2 6 3 9" xfId="49770"/>
    <cellStyle name="Normal 5 3 2 6 4" xfId="3119"/>
    <cellStyle name="Normal 5 3 2 6 4 2" xfId="10234"/>
    <cellStyle name="Normal 5 3 2 6 4 2 2" xfId="29585"/>
    <cellStyle name="Normal 5 3 2 6 4 3" xfId="29584"/>
    <cellStyle name="Normal 5 3 2 6 4 4" xfId="36319"/>
    <cellStyle name="Normal 5 3 2 6 4 5" xfId="43434"/>
    <cellStyle name="Normal 5 3 2 6 4 6" xfId="50549"/>
    <cellStyle name="Normal 5 3 2 6 4 7" xfId="57664"/>
    <cellStyle name="Normal 5 3 2 6 5" xfId="5490"/>
    <cellStyle name="Normal 5 3 2 6 5 2" xfId="12605"/>
    <cellStyle name="Normal 5 3 2 6 5 2 2" xfId="29587"/>
    <cellStyle name="Normal 5 3 2 6 5 3" xfId="29586"/>
    <cellStyle name="Normal 5 3 2 6 5 4" xfId="38690"/>
    <cellStyle name="Normal 5 3 2 6 5 5" xfId="45805"/>
    <cellStyle name="Normal 5 3 2 6 5 6" xfId="52920"/>
    <cellStyle name="Normal 5 3 2 6 5 7" xfId="60035"/>
    <cellStyle name="Normal 5 3 2 6 6" xfId="7867"/>
    <cellStyle name="Normal 5 3 2 6 6 2" xfId="29588"/>
    <cellStyle name="Normal 5 3 2 6 7" xfId="14982"/>
    <cellStyle name="Normal 5 3 2 6 7 2" xfId="29589"/>
    <cellStyle name="Normal 5 3 2 6 8" xfId="29569"/>
    <cellStyle name="Normal 5 3 2 6 9" xfId="33951"/>
    <cellStyle name="Normal 5 3 2 7" xfId="861"/>
    <cellStyle name="Normal 5 3 2 7 10" xfId="55407"/>
    <cellStyle name="Normal 5 3 2 7 2" xfId="3229"/>
    <cellStyle name="Normal 5 3 2 7 2 2" xfId="10344"/>
    <cellStyle name="Normal 5 3 2 7 2 2 2" xfId="29592"/>
    <cellStyle name="Normal 5 3 2 7 2 3" xfId="29591"/>
    <cellStyle name="Normal 5 3 2 7 2 4" xfId="36429"/>
    <cellStyle name="Normal 5 3 2 7 2 5" xfId="43544"/>
    <cellStyle name="Normal 5 3 2 7 2 6" xfId="50659"/>
    <cellStyle name="Normal 5 3 2 7 2 7" xfId="57774"/>
    <cellStyle name="Normal 5 3 2 7 3" xfId="5600"/>
    <cellStyle name="Normal 5 3 2 7 3 2" xfId="12715"/>
    <cellStyle name="Normal 5 3 2 7 3 2 2" xfId="29594"/>
    <cellStyle name="Normal 5 3 2 7 3 3" xfId="29593"/>
    <cellStyle name="Normal 5 3 2 7 3 4" xfId="38800"/>
    <cellStyle name="Normal 5 3 2 7 3 5" xfId="45915"/>
    <cellStyle name="Normal 5 3 2 7 3 6" xfId="53030"/>
    <cellStyle name="Normal 5 3 2 7 3 7" xfId="60145"/>
    <cellStyle name="Normal 5 3 2 7 4" xfId="7977"/>
    <cellStyle name="Normal 5 3 2 7 4 2" xfId="29595"/>
    <cellStyle name="Normal 5 3 2 7 5" xfId="15092"/>
    <cellStyle name="Normal 5 3 2 7 5 2" xfId="29596"/>
    <cellStyle name="Normal 5 3 2 7 6" xfId="29590"/>
    <cellStyle name="Normal 5 3 2 7 7" xfId="34061"/>
    <cellStyle name="Normal 5 3 2 7 8" xfId="41177"/>
    <cellStyle name="Normal 5 3 2 7 9" xfId="48292"/>
    <cellStyle name="Normal 5 3 2 8" xfId="1651"/>
    <cellStyle name="Normal 5 3 2 8 10" xfId="56196"/>
    <cellStyle name="Normal 5 3 2 8 2" xfId="4018"/>
    <cellStyle name="Normal 5 3 2 8 2 2" xfId="11133"/>
    <cellStyle name="Normal 5 3 2 8 2 2 2" xfId="29599"/>
    <cellStyle name="Normal 5 3 2 8 2 3" xfId="29598"/>
    <cellStyle name="Normal 5 3 2 8 2 4" xfId="37218"/>
    <cellStyle name="Normal 5 3 2 8 2 5" xfId="44333"/>
    <cellStyle name="Normal 5 3 2 8 2 6" xfId="51448"/>
    <cellStyle name="Normal 5 3 2 8 2 7" xfId="58563"/>
    <cellStyle name="Normal 5 3 2 8 3" xfId="6389"/>
    <cellStyle name="Normal 5 3 2 8 3 2" xfId="13504"/>
    <cellStyle name="Normal 5 3 2 8 3 2 2" xfId="29601"/>
    <cellStyle name="Normal 5 3 2 8 3 3" xfId="29600"/>
    <cellStyle name="Normal 5 3 2 8 3 4" xfId="39589"/>
    <cellStyle name="Normal 5 3 2 8 3 5" xfId="46704"/>
    <cellStyle name="Normal 5 3 2 8 3 6" xfId="53819"/>
    <cellStyle name="Normal 5 3 2 8 3 7" xfId="60934"/>
    <cellStyle name="Normal 5 3 2 8 4" xfId="8766"/>
    <cellStyle name="Normal 5 3 2 8 4 2" xfId="29602"/>
    <cellStyle name="Normal 5 3 2 8 5" xfId="15881"/>
    <cellStyle name="Normal 5 3 2 8 5 2" xfId="29603"/>
    <cellStyle name="Normal 5 3 2 8 6" xfId="29597"/>
    <cellStyle name="Normal 5 3 2 8 7" xfId="34850"/>
    <cellStyle name="Normal 5 3 2 8 8" xfId="41966"/>
    <cellStyle name="Normal 5 3 2 8 9" xfId="49081"/>
    <cellStyle name="Normal 5 3 2 9" xfId="2430"/>
    <cellStyle name="Normal 5 3 2 9 2" xfId="9545"/>
    <cellStyle name="Normal 5 3 2 9 2 2" xfId="29605"/>
    <cellStyle name="Normal 5 3 2 9 3" xfId="29604"/>
    <cellStyle name="Normal 5 3 2 9 4" xfId="35630"/>
    <cellStyle name="Normal 5 3 2 9 5" xfId="42745"/>
    <cellStyle name="Normal 5 3 2 9 6" xfId="49860"/>
    <cellStyle name="Normal 5 3 2 9 7" xfId="56975"/>
    <cellStyle name="Normal 5 3 3" xfId="95"/>
    <cellStyle name="Normal 5 3 3 10" xfId="7220"/>
    <cellStyle name="Normal 5 3 3 10 2" xfId="29607"/>
    <cellStyle name="Normal 5 3 3 11" xfId="14335"/>
    <cellStyle name="Normal 5 3 3 11 2" xfId="29608"/>
    <cellStyle name="Normal 5 3 3 12" xfId="29606"/>
    <cellStyle name="Normal 5 3 3 13" xfId="33304"/>
    <cellStyle name="Normal 5 3 3 14" xfId="40420"/>
    <cellStyle name="Normal 5 3 3 15" xfId="47535"/>
    <cellStyle name="Normal 5 3 3 16" xfId="54650"/>
    <cellStyle name="Normal 5 3 3 2" xfId="156"/>
    <cellStyle name="Normal 5 3 3 3" xfId="297"/>
    <cellStyle name="Normal 5 3 3 3 10" xfId="40615"/>
    <cellStyle name="Normal 5 3 3 3 11" xfId="47730"/>
    <cellStyle name="Normal 5 3 3 3 12" xfId="54845"/>
    <cellStyle name="Normal 5 3 3 3 2" xfId="1098"/>
    <cellStyle name="Normal 5 3 3 3 2 10" xfId="55644"/>
    <cellStyle name="Normal 5 3 3 3 2 2" xfId="3466"/>
    <cellStyle name="Normal 5 3 3 3 2 2 2" xfId="10581"/>
    <cellStyle name="Normal 5 3 3 3 2 2 2 2" xfId="29612"/>
    <cellStyle name="Normal 5 3 3 3 2 2 3" xfId="29611"/>
    <cellStyle name="Normal 5 3 3 3 2 2 4" xfId="36666"/>
    <cellStyle name="Normal 5 3 3 3 2 2 5" xfId="43781"/>
    <cellStyle name="Normal 5 3 3 3 2 2 6" xfId="50896"/>
    <cellStyle name="Normal 5 3 3 3 2 2 7" xfId="58011"/>
    <cellStyle name="Normal 5 3 3 3 2 3" xfId="5837"/>
    <cellStyle name="Normal 5 3 3 3 2 3 2" xfId="12952"/>
    <cellStyle name="Normal 5 3 3 3 2 3 2 2" xfId="29614"/>
    <cellStyle name="Normal 5 3 3 3 2 3 3" xfId="29613"/>
    <cellStyle name="Normal 5 3 3 3 2 3 4" xfId="39037"/>
    <cellStyle name="Normal 5 3 3 3 2 3 5" xfId="46152"/>
    <cellStyle name="Normal 5 3 3 3 2 3 6" xfId="53267"/>
    <cellStyle name="Normal 5 3 3 3 2 3 7" xfId="60382"/>
    <cellStyle name="Normal 5 3 3 3 2 4" xfId="8214"/>
    <cellStyle name="Normal 5 3 3 3 2 4 2" xfId="29615"/>
    <cellStyle name="Normal 5 3 3 3 2 5" xfId="15329"/>
    <cellStyle name="Normal 5 3 3 3 2 5 2" xfId="29616"/>
    <cellStyle name="Normal 5 3 3 3 2 6" xfId="29610"/>
    <cellStyle name="Normal 5 3 3 3 2 7" xfId="34298"/>
    <cellStyle name="Normal 5 3 3 3 2 8" xfId="41414"/>
    <cellStyle name="Normal 5 3 3 3 2 9" xfId="48529"/>
    <cellStyle name="Normal 5 3 3 3 3" xfId="1888"/>
    <cellStyle name="Normal 5 3 3 3 3 10" xfId="56433"/>
    <cellStyle name="Normal 5 3 3 3 3 2" xfId="4255"/>
    <cellStyle name="Normal 5 3 3 3 3 2 2" xfId="11370"/>
    <cellStyle name="Normal 5 3 3 3 3 2 2 2" xfId="29619"/>
    <cellStyle name="Normal 5 3 3 3 3 2 3" xfId="29618"/>
    <cellStyle name="Normal 5 3 3 3 3 2 4" xfId="37455"/>
    <cellStyle name="Normal 5 3 3 3 3 2 5" xfId="44570"/>
    <cellStyle name="Normal 5 3 3 3 3 2 6" xfId="51685"/>
    <cellStyle name="Normal 5 3 3 3 3 2 7" xfId="58800"/>
    <cellStyle name="Normal 5 3 3 3 3 3" xfId="6626"/>
    <cellStyle name="Normal 5 3 3 3 3 3 2" xfId="13741"/>
    <cellStyle name="Normal 5 3 3 3 3 3 2 2" xfId="29621"/>
    <cellStyle name="Normal 5 3 3 3 3 3 3" xfId="29620"/>
    <cellStyle name="Normal 5 3 3 3 3 3 4" xfId="39826"/>
    <cellStyle name="Normal 5 3 3 3 3 3 5" xfId="46941"/>
    <cellStyle name="Normal 5 3 3 3 3 3 6" xfId="54056"/>
    <cellStyle name="Normal 5 3 3 3 3 3 7" xfId="61171"/>
    <cellStyle name="Normal 5 3 3 3 3 4" xfId="9003"/>
    <cellStyle name="Normal 5 3 3 3 3 4 2" xfId="29622"/>
    <cellStyle name="Normal 5 3 3 3 3 5" xfId="16118"/>
    <cellStyle name="Normal 5 3 3 3 3 5 2" xfId="29623"/>
    <cellStyle name="Normal 5 3 3 3 3 6" xfId="29617"/>
    <cellStyle name="Normal 5 3 3 3 3 7" xfId="35087"/>
    <cellStyle name="Normal 5 3 3 3 3 8" xfId="42203"/>
    <cellStyle name="Normal 5 3 3 3 3 9" xfId="49318"/>
    <cellStyle name="Normal 5 3 3 3 4" xfId="2667"/>
    <cellStyle name="Normal 5 3 3 3 4 2" xfId="9782"/>
    <cellStyle name="Normal 5 3 3 3 4 2 2" xfId="29625"/>
    <cellStyle name="Normal 5 3 3 3 4 3" xfId="29624"/>
    <cellStyle name="Normal 5 3 3 3 4 4" xfId="35867"/>
    <cellStyle name="Normal 5 3 3 3 4 5" xfId="42982"/>
    <cellStyle name="Normal 5 3 3 3 4 6" xfId="50097"/>
    <cellStyle name="Normal 5 3 3 3 4 7" xfId="57212"/>
    <cellStyle name="Normal 5 3 3 3 5" xfId="5038"/>
    <cellStyle name="Normal 5 3 3 3 5 2" xfId="12153"/>
    <cellStyle name="Normal 5 3 3 3 5 2 2" xfId="29627"/>
    <cellStyle name="Normal 5 3 3 3 5 3" xfId="29626"/>
    <cellStyle name="Normal 5 3 3 3 5 4" xfId="38238"/>
    <cellStyle name="Normal 5 3 3 3 5 5" xfId="45353"/>
    <cellStyle name="Normal 5 3 3 3 5 6" xfId="52468"/>
    <cellStyle name="Normal 5 3 3 3 5 7" xfId="59583"/>
    <cellStyle name="Normal 5 3 3 3 6" xfId="7415"/>
    <cellStyle name="Normal 5 3 3 3 6 2" xfId="29628"/>
    <cellStyle name="Normal 5 3 3 3 7" xfId="14530"/>
    <cellStyle name="Normal 5 3 3 3 7 2" xfId="29629"/>
    <cellStyle name="Normal 5 3 3 3 8" xfId="29609"/>
    <cellStyle name="Normal 5 3 3 3 9" xfId="33499"/>
    <cellStyle name="Normal 5 3 3 4" xfId="492"/>
    <cellStyle name="Normal 5 3 3 4 10" xfId="40810"/>
    <cellStyle name="Normal 5 3 3 4 11" xfId="47925"/>
    <cellStyle name="Normal 5 3 3 4 12" xfId="55040"/>
    <cellStyle name="Normal 5 3 3 4 2" xfId="1293"/>
    <cellStyle name="Normal 5 3 3 4 2 10" xfId="55839"/>
    <cellStyle name="Normal 5 3 3 4 2 2" xfId="3661"/>
    <cellStyle name="Normal 5 3 3 4 2 2 2" xfId="10776"/>
    <cellStyle name="Normal 5 3 3 4 2 2 2 2" xfId="29633"/>
    <cellStyle name="Normal 5 3 3 4 2 2 3" xfId="29632"/>
    <cellStyle name="Normal 5 3 3 4 2 2 4" xfId="36861"/>
    <cellStyle name="Normal 5 3 3 4 2 2 5" xfId="43976"/>
    <cellStyle name="Normal 5 3 3 4 2 2 6" xfId="51091"/>
    <cellStyle name="Normal 5 3 3 4 2 2 7" xfId="58206"/>
    <cellStyle name="Normal 5 3 3 4 2 3" xfId="6032"/>
    <cellStyle name="Normal 5 3 3 4 2 3 2" xfId="13147"/>
    <cellStyle name="Normal 5 3 3 4 2 3 2 2" xfId="29635"/>
    <cellStyle name="Normal 5 3 3 4 2 3 3" xfId="29634"/>
    <cellStyle name="Normal 5 3 3 4 2 3 4" xfId="39232"/>
    <cellStyle name="Normal 5 3 3 4 2 3 5" xfId="46347"/>
    <cellStyle name="Normal 5 3 3 4 2 3 6" xfId="53462"/>
    <cellStyle name="Normal 5 3 3 4 2 3 7" xfId="60577"/>
    <cellStyle name="Normal 5 3 3 4 2 4" xfId="8409"/>
    <cellStyle name="Normal 5 3 3 4 2 4 2" xfId="29636"/>
    <cellStyle name="Normal 5 3 3 4 2 5" xfId="15524"/>
    <cellStyle name="Normal 5 3 3 4 2 5 2" xfId="29637"/>
    <cellStyle name="Normal 5 3 3 4 2 6" xfId="29631"/>
    <cellStyle name="Normal 5 3 3 4 2 7" xfId="34493"/>
    <cellStyle name="Normal 5 3 3 4 2 8" xfId="41609"/>
    <cellStyle name="Normal 5 3 3 4 2 9" xfId="48724"/>
    <cellStyle name="Normal 5 3 3 4 3" xfId="2083"/>
    <cellStyle name="Normal 5 3 3 4 3 10" xfId="56628"/>
    <cellStyle name="Normal 5 3 3 4 3 2" xfId="4450"/>
    <cellStyle name="Normal 5 3 3 4 3 2 2" xfId="11565"/>
    <cellStyle name="Normal 5 3 3 4 3 2 2 2" xfId="29640"/>
    <cellStyle name="Normal 5 3 3 4 3 2 3" xfId="29639"/>
    <cellStyle name="Normal 5 3 3 4 3 2 4" xfId="37650"/>
    <cellStyle name="Normal 5 3 3 4 3 2 5" xfId="44765"/>
    <cellStyle name="Normal 5 3 3 4 3 2 6" xfId="51880"/>
    <cellStyle name="Normal 5 3 3 4 3 2 7" xfId="58995"/>
    <cellStyle name="Normal 5 3 3 4 3 3" xfId="6821"/>
    <cellStyle name="Normal 5 3 3 4 3 3 2" xfId="13936"/>
    <cellStyle name="Normal 5 3 3 4 3 3 2 2" xfId="29642"/>
    <cellStyle name="Normal 5 3 3 4 3 3 3" xfId="29641"/>
    <cellStyle name="Normal 5 3 3 4 3 3 4" xfId="40021"/>
    <cellStyle name="Normal 5 3 3 4 3 3 5" xfId="47136"/>
    <cellStyle name="Normal 5 3 3 4 3 3 6" xfId="54251"/>
    <cellStyle name="Normal 5 3 3 4 3 3 7" xfId="61366"/>
    <cellStyle name="Normal 5 3 3 4 3 4" xfId="9198"/>
    <cellStyle name="Normal 5 3 3 4 3 4 2" xfId="29643"/>
    <cellStyle name="Normal 5 3 3 4 3 5" xfId="16313"/>
    <cellStyle name="Normal 5 3 3 4 3 5 2" xfId="29644"/>
    <cellStyle name="Normal 5 3 3 4 3 6" xfId="29638"/>
    <cellStyle name="Normal 5 3 3 4 3 7" xfId="35282"/>
    <cellStyle name="Normal 5 3 3 4 3 8" xfId="42398"/>
    <cellStyle name="Normal 5 3 3 4 3 9" xfId="49513"/>
    <cellStyle name="Normal 5 3 3 4 4" xfId="2862"/>
    <cellStyle name="Normal 5 3 3 4 4 2" xfId="9977"/>
    <cellStyle name="Normal 5 3 3 4 4 2 2" xfId="29646"/>
    <cellStyle name="Normal 5 3 3 4 4 3" xfId="29645"/>
    <cellStyle name="Normal 5 3 3 4 4 4" xfId="36062"/>
    <cellStyle name="Normal 5 3 3 4 4 5" xfId="43177"/>
    <cellStyle name="Normal 5 3 3 4 4 6" xfId="50292"/>
    <cellStyle name="Normal 5 3 3 4 4 7" xfId="57407"/>
    <cellStyle name="Normal 5 3 3 4 5" xfId="5233"/>
    <cellStyle name="Normal 5 3 3 4 5 2" xfId="12348"/>
    <cellStyle name="Normal 5 3 3 4 5 2 2" xfId="29648"/>
    <cellStyle name="Normal 5 3 3 4 5 3" xfId="29647"/>
    <cellStyle name="Normal 5 3 3 4 5 4" xfId="38433"/>
    <cellStyle name="Normal 5 3 3 4 5 5" xfId="45548"/>
    <cellStyle name="Normal 5 3 3 4 5 6" xfId="52663"/>
    <cellStyle name="Normal 5 3 3 4 5 7" xfId="59778"/>
    <cellStyle name="Normal 5 3 3 4 6" xfId="7610"/>
    <cellStyle name="Normal 5 3 3 4 6 2" xfId="29649"/>
    <cellStyle name="Normal 5 3 3 4 7" xfId="14725"/>
    <cellStyle name="Normal 5 3 3 4 7 2" xfId="29650"/>
    <cellStyle name="Normal 5 3 3 4 8" xfId="29630"/>
    <cellStyle name="Normal 5 3 3 4 9" xfId="33694"/>
    <cellStyle name="Normal 5 3 3 5" xfId="753"/>
    <cellStyle name="Normal 5 3 3 5 10" xfId="41071"/>
    <cellStyle name="Normal 5 3 3 5 11" xfId="48186"/>
    <cellStyle name="Normal 5 3 3 5 12" xfId="55301"/>
    <cellStyle name="Normal 5 3 3 5 2" xfId="1554"/>
    <cellStyle name="Normal 5 3 3 5 2 10" xfId="56100"/>
    <cellStyle name="Normal 5 3 3 5 2 2" xfId="3922"/>
    <cellStyle name="Normal 5 3 3 5 2 2 2" xfId="11037"/>
    <cellStyle name="Normal 5 3 3 5 2 2 2 2" xfId="29654"/>
    <cellStyle name="Normal 5 3 3 5 2 2 3" xfId="29653"/>
    <cellStyle name="Normal 5 3 3 5 2 2 4" xfId="37122"/>
    <cellStyle name="Normal 5 3 3 5 2 2 5" xfId="44237"/>
    <cellStyle name="Normal 5 3 3 5 2 2 6" xfId="51352"/>
    <cellStyle name="Normal 5 3 3 5 2 2 7" xfId="58467"/>
    <cellStyle name="Normal 5 3 3 5 2 3" xfId="6293"/>
    <cellStyle name="Normal 5 3 3 5 2 3 2" xfId="13408"/>
    <cellStyle name="Normal 5 3 3 5 2 3 2 2" xfId="29656"/>
    <cellStyle name="Normal 5 3 3 5 2 3 3" xfId="29655"/>
    <cellStyle name="Normal 5 3 3 5 2 3 4" xfId="39493"/>
    <cellStyle name="Normal 5 3 3 5 2 3 5" xfId="46608"/>
    <cellStyle name="Normal 5 3 3 5 2 3 6" xfId="53723"/>
    <cellStyle name="Normal 5 3 3 5 2 3 7" xfId="60838"/>
    <cellStyle name="Normal 5 3 3 5 2 4" xfId="8670"/>
    <cellStyle name="Normal 5 3 3 5 2 4 2" xfId="29657"/>
    <cellStyle name="Normal 5 3 3 5 2 5" xfId="15785"/>
    <cellStyle name="Normal 5 3 3 5 2 5 2" xfId="29658"/>
    <cellStyle name="Normal 5 3 3 5 2 6" xfId="29652"/>
    <cellStyle name="Normal 5 3 3 5 2 7" xfId="34754"/>
    <cellStyle name="Normal 5 3 3 5 2 8" xfId="41870"/>
    <cellStyle name="Normal 5 3 3 5 2 9" xfId="48985"/>
    <cellStyle name="Normal 5 3 3 5 3" xfId="2344"/>
    <cellStyle name="Normal 5 3 3 5 3 10" xfId="56889"/>
    <cellStyle name="Normal 5 3 3 5 3 2" xfId="4711"/>
    <cellStyle name="Normal 5 3 3 5 3 2 2" xfId="11826"/>
    <cellStyle name="Normal 5 3 3 5 3 2 2 2" xfId="29661"/>
    <cellStyle name="Normal 5 3 3 5 3 2 3" xfId="29660"/>
    <cellStyle name="Normal 5 3 3 5 3 2 4" xfId="37911"/>
    <cellStyle name="Normal 5 3 3 5 3 2 5" xfId="45026"/>
    <cellStyle name="Normal 5 3 3 5 3 2 6" xfId="52141"/>
    <cellStyle name="Normal 5 3 3 5 3 2 7" xfId="59256"/>
    <cellStyle name="Normal 5 3 3 5 3 3" xfId="7082"/>
    <cellStyle name="Normal 5 3 3 5 3 3 2" xfId="14197"/>
    <cellStyle name="Normal 5 3 3 5 3 3 2 2" xfId="29663"/>
    <cellStyle name="Normal 5 3 3 5 3 3 3" xfId="29662"/>
    <cellStyle name="Normal 5 3 3 5 3 3 4" xfId="40282"/>
    <cellStyle name="Normal 5 3 3 5 3 3 5" xfId="47397"/>
    <cellStyle name="Normal 5 3 3 5 3 3 6" xfId="54512"/>
    <cellStyle name="Normal 5 3 3 5 3 3 7" xfId="61627"/>
    <cellStyle name="Normal 5 3 3 5 3 4" xfId="9459"/>
    <cellStyle name="Normal 5 3 3 5 3 4 2" xfId="29664"/>
    <cellStyle name="Normal 5 3 3 5 3 5" xfId="16574"/>
    <cellStyle name="Normal 5 3 3 5 3 5 2" xfId="29665"/>
    <cellStyle name="Normal 5 3 3 5 3 6" xfId="29659"/>
    <cellStyle name="Normal 5 3 3 5 3 7" xfId="35543"/>
    <cellStyle name="Normal 5 3 3 5 3 8" xfId="42659"/>
    <cellStyle name="Normal 5 3 3 5 3 9" xfId="49774"/>
    <cellStyle name="Normal 5 3 3 5 4" xfId="3123"/>
    <cellStyle name="Normal 5 3 3 5 4 2" xfId="10238"/>
    <cellStyle name="Normal 5 3 3 5 4 2 2" xfId="29667"/>
    <cellStyle name="Normal 5 3 3 5 4 3" xfId="29666"/>
    <cellStyle name="Normal 5 3 3 5 4 4" xfId="36323"/>
    <cellStyle name="Normal 5 3 3 5 4 5" xfId="43438"/>
    <cellStyle name="Normal 5 3 3 5 4 6" xfId="50553"/>
    <cellStyle name="Normal 5 3 3 5 4 7" xfId="57668"/>
    <cellStyle name="Normal 5 3 3 5 5" xfId="5494"/>
    <cellStyle name="Normal 5 3 3 5 5 2" xfId="12609"/>
    <cellStyle name="Normal 5 3 3 5 5 2 2" xfId="29669"/>
    <cellStyle name="Normal 5 3 3 5 5 3" xfId="29668"/>
    <cellStyle name="Normal 5 3 3 5 5 4" xfId="38694"/>
    <cellStyle name="Normal 5 3 3 5 5 5" xfId="45809"/>
    <cellStyle name="Normal 5 3 3 5 5 6" xfId="52924"/>
    <cellStyle name="Normal 5 3 3 5 5 7" xfId="60039"/>
    <cellStyle name="Normal 5 3 3 5 6" xfId="7871"/>
    <cellStyle name="Normal 5 3 3 5 6 2" xfId="29670"/>
    <cellStyle name="Normal 5 3 3 5 7" xfId="14986"/>
    <cellStyle name="Normal 5 3 3 5 7 2" xfId="29671"/>
    <cellStyle name="Normal 5 3 3 5 8" xfId="29651"/>
    <cellStyle name="Normal 5 3 3 5 9" xfId="33955"/>
    <cellStyle name="Normal 5 3 3 6" xfId="903"/>
    <cellStyle name="Normal 5 3 3 6 10" xfId="55449"/>
    <cellStyle name="Normal 5 3 3 6 2" xfId="3271"/>
    <cellStyle name="Normal 5 3 3 6 2 2" xfId="10386"/>
    <cellStyle name="Normal 5 3 3 6 2 2 2" xfId="29674"/>
    <cellStyle name="Normal 5 3 3 6 2 3" xfId="29673"/>
    <cellStyle name="Normal 5 3 3 6 2 4" xfId="36471"/>
    <cellStyle name="Normal 5 3 3 6 2 5" xfId="43586"/>
    <cellStyle name="Normal 5 3 3 6 2 6" xfId="50701"/>
    <cellStyle name="Normal 5 3 3 6 2 7" xfId="57816"/>
    <cellStyle name="Normal 5 3 3 6 3" xfId="5642"/>
    <cellStyle name="Normal 5 3 3 6 3 2" xfId="12757"/>
    <cellStyle name="Normal 5 3 3 6 3 2 2" xfId="29676"/>
    <cellStyle name="Normal 5 3 3 6 3 3" xfId="29675"/>
    <cellStyle name="Normal 5 3 3 6 3 4" xfId="38842"/>
    <cellStyle name="Normal 5 3 3 6 3 5" xfId="45957"/>
    <cellStyle name="Normal 5 3 3 6 3 6" xfId="53072"/>
    <cellStyle name="Normal 5 3 3 6 3 7" xfId="60187"/>
    <cellStyle name="Normal 5 3 3 6 4" xfId="8019"/>
    <cellStyle name="Normal 5 3 3 6 4 2" xfId="29677"/>
    <cellStyle name="Normal 5 3 3 6 5" xfId="15134"/>
    <cellStyle name="Normal 5 3 3 6 5 2" xfId="29678"/>
    <cellStyle name="Normal 5 3 3 6 6" xfId="29672"/>
    <cellStyle name="Normal 5 3 3 6 7" xfId="34103"/>
    <cellStyle name="Normal 5 3 3 6 8" xfId="41219"/>
    <cellStyle name="Normal 5 3 3 6 9" xfId="48334"/>
    <cellStyle name="Normal 5 3 3 7" xfId="1693"/>
    <cellStyle name="Normal 5 3 3 7 10" xfId="56238"/>
    <cellStyle name="Normal 5 3 3 7 2" xfId="4060"/>
    <cellStyle name="Normal 5 3 3 7 2 2" xfId="11175"/>
    <cellStyle name="Normal 5 3 3 7 2 2 2" xfId="29681"/>
    <cellStyle name="Normal 5 3 3 7 2 3" xfId="29680"/>
    <cellStyle name="Normal 5 3 3 7 2 4" xfId="37260"/>
    <cellStyle name="Normal 5 3 3 7 2 5" xfId="44375"/>
    <cellStyle name="Normal 5 3 3 7 2 6" xfId="51490"/>
    <cellStyle name="Normal 5 3 3 7 2 7" xfId="58605"/>
    <cellStyle name="Normal 5 3 3 7 3" xfId="6431"/>
    <cellStyle name="Normal 5 3 3 7 3 2" xfId="13546"/>
    <cellStyle name="Normal 5 3 3 7 3 2 2" xfId="29683"/>
    <cellStyle name="Normal 5 3 3 7 3 3" xfId="29682"/>
    <cellStyle name="Normal 5 3 3 7 3 4" xfId="39631"/>
    <cellStyle name="Normal 5 3 3 7 3 5" xfId="46746"/>
    <cellStyle name="Normal 5 3 3 7 3 6" xfId="53861"/>
    <cellStyle name="Normal 5 3 3 7 3 7" xfId="60976"/>
    <cellStyle name="Normal 5 3 3 7 4" xfId="8808"/>
    <cellStyle name="Normal 5 3 3 7 4 2" xfId="29684"/>
    <cellStyle name="Normal 5 3 3 7 5" xfId="15923"/>
    <cellStyle name="Normal 5 3 3 7 5 2" xfId="29685"/>
    <cellStyle name="Normal 5 3 3 7 6" xfId="29679"/>
    <cellStyle name="Normal 5 3 3 7 7" xfId="34892"/>
    <cellStyle name="Normal 5 3 3 7 8" xfId="42008"/>
    <cellStyle name="Normal 5 3 3 7 9" xfId="49123"/>
    <cellStyle name="Normal 5 3 3 8" xfId="2472"/>
    <cellStyle name="Normal 5 3 3 8 2" xfId="9587"/>
    <cellStyle name="Normal 5 3 3 8 2 2" xfId="29687"/>
    <cellStyle name="Normal 5 3 3 8 3" xfId="29686"/>
    <cellStyle name="Normal 5 3 3 8 4" xfId="35672"/>
    <cellStyle name="Normal 5 3 3 8 5" xfId="42787"/>
    <cellStyle name="Normal 5 3 3 8 6" xfId="49902"/>
    <cellStyle name="Normal 5 3 3 8 7" xfId="57017"/>
    <cellStyle name="Normal 5 3 3 9" xfId="4843"/>
    <cellStyle name="Normal 5 3 3 9 2" xfId="11958"/>
    <cellStyle name="Normal 5 3 3 9 2 2" xfId="29689"/>
    <cellStyle name="Normal 5 3 3 9 3" xfId="29688"/>
    <cellStyle name="Normal 5 3 3 9 4" xfId="38043"/>
    <cellStyle name="Normal 5 3 3 9 5" xfId="45158"/>
    <cellStyle name="Normal 5 3 3 9 6" xfId="52273"/>
    <cellStyle name="Normal 5 3 3 9 7" xfId="59388"/>
    <cellStyle name="Normal 5 3 4" xfId="199"/>
    <cellStyle name="Normal 5 3 4 10" xfId="14436"/>
    <cellStyle name="Normal 5 3 4 10 2" xfId="29691"/>
    <cellStyle name="Normal 5 3 4 11" xfId="29690"/>
    <cellStyle name="Normal 5 3 4 12" xfId="33405"/>
    <cellStyle name="Normal 5 3 4 13" xfId="40521"/>
    <cellStyle name="Normal 5 3 4 14" xfId="47636"/>
    <cellStyle name="Normal 5 3 4 15" xfId="54751"/>
    <cellStyle name="Normal 5 3 4 2" xfId="398"/>
    <cellStyle name="Normal 5 3 4 2 10" xfId="40716"/>
    <cellStyle name="Normal 5 3 4 2 11" xfId="47831"/>
    <cellStyle name="Normal 5 3 4 2 12" xfId="54946"/>
    <cellStyle name="Normal 5 3 4 2 2" xfId="1199"/>
    <cellStyle name="Normal 5 3 4 2 2 10" xfId="55745"/>
    <cellStyle name="Normal 5 3 4 2 2 2" xfId="3567"/>
    <cellStyle name="Normal 5 3 4 2 2 2 2" xfId="10682"/>
    <cellStyle name="Normal 5 3 4 2 2 2 2 2" xfId="29695"/>
    <cellStyle name="Normal 5 3 4 2 2 2 3" xfId="29694"/>
    <cellStyle name="Normal 5 3 4 2 2 2 4" xfId="36767"/>
    <cellStyle name="Normal 5 3 4 2 2 2 5" xfId="43882"/>
    <cellStyle name="Normal 5 3 4 2 2 2 6" xfId="50997"/>
    <cellStyle name="Normal 5 3 4 2 2 2 7" xfId="58112"/>
    <cellStyle name="Normal 5 3 4 2 2 3" xfId="5938"/>
    <cellStyle name="Normal 5 3 4 2 2 3 2" xfId="13053"/>
    <cellStyle name="Normal 5 3 4 2 2 3 2 2" xfId="29697"/>
    <cellStyle name="Normal 5 3 4 2 2 3 3" xfId="29696"/>
    <cellStyle name="Normal 5 3 4 2 2 3 4" xfId="39138"/>
    <cellStyle name="Normal 5 3 4 2 2 3 5" xfId="46253"/>
    <cellStyle name="Normal 5 3 4 2 2 3 6" xfId="53368"/>
    <cellStyle name="Normal 5 3 4 2 2 3 7" xfId="60483"/>
    <cellStyle name="Normal 5 3 4 2 2 4" xfId="8315"/>
    <cellStyle name="Normal 5 3 4 2 2 4 2" xfId="29698"/>
    <cellStyle name="Normal 5 3 4 2 2 5" xfId="15430"/>
    <cellStyle name="Normal 5 3 4 2 2 5 2" xfId="29699"/>
    <cellStyle name="Normal 5 3 4 2 2 6" xfId="29693"/>
    <cellStyle name="Normal 5 3 4 2 2 7" xfId="34399"/>
    <cellStyle name="Normal 5 3 4 2 2 8" xfId="41515"/>
    <cellStyle name="Normal 5 3 4 2 2 9" xfId="48630"/>
    <cellStyle name="Normal 5 3 4 2 3" xfId="1989"/>
    <cellStyle name="Normal 5 3 4 2 3 10" xfId="56534"/>
    <cellStyle name="Normal 5 3 4 2 3 2" xfId="4356"/>
    <cellStyle name="Normal 5 3 4 2 3 2 2" xfId="11471"/>
    <cellStyle name="Normal 5 3 4 2 3 2 2 2" xfId="29702"/>
    <cellStyle name="Normal 5 3 4 2 3 2 3" xfId="29701"/>
    <cellStyle name="Normal 5 3 4 2 3 2 4" xfId="37556"/>
    <cellStyle name="Normal 5 3 4 2 3 2 5" xfId="44671"/>
    <cellStyle name="Normal 5 3 4 2 3 2 6" xfId="51786"/>
    <cellStyle name="Normal 5 3 4 2 3 2 7" xfId="58901"/>
    <cellStyle name="Normal 5 3 4 2 3 3" xfId="6727"/>
    <cellStyle name="Normal 5 3 4 2 3 3 2" xfId="13842"/>
    <cellStyle name="Normal 5 3 4 2 3 3 2 2" xfId="29704"/>
    <cellStyle name="Normal 5 3 4 2 3 3 3" xfId="29703"/>
    <cellStyle name="Normal 5 3 4 2 3 3 4" xfId="39927"/>
    <cellStyle name="Normal 5 3 4 2 3 3 5" xfId="47042"/>
    <cellStyle name="Normal 5 3 4 2 3 3 6" xfId="54157"/>
    <cellStyle name="Normal 5 3 4 2 3 3 7" xfId="61272"/>
    <cellStyle name="Normal 5 3 4 2 3 4" xfId="9104"/>
    <cellStyle name="Normal 5 3 4 2 3 4 2" xfId="29705"/>
    <cellStyle name="Normal 5 3 4 2 3 5" xfId="16219"/>
    <cellStyle name="Normal 5 3 4 2 3 5 2" xfId="29706"/>
    <cellStyle name="Normal 5 3 4 2 3 6" xfId="29700"/>
    <cellStyle name="Normal 5 3 4 2 3 7" xfId="35188"/>
    <cellStyle name="Normal 5 3 4 2 3 8" xfId="42304"/>
    <cellStyle name="Normal 5 3 4 2 3 9" xfId="49419"/>
    <cellStyle name="Normal 5 3 4 2 4" xfId="2768"/>
    <cellStyle name="Normal 5 3 4 2 4 2" xfId="9883"/>
    <cellStyle name="Normal 5 3 4 2 4 2 2" xfId="29708"/>
    <cellStyle name="Normal 5 3 4 2 4 3" xfId="29707"/>
    <cellStyle name="Normal 5 3 4 2 4 4" xfId="35968"/>
    <cellStyle name="Normal 5 3 4 2 4 5" xfId="43083"/>
    <cellStyle name="Normal 5 3 4 2 4 6" xfId="50198"/>
    <cellStyle name="Normal 5 3 4 2 4 7" xfId="57313"/>
    <cellStyle name="Normal 5 3 4 2 5" xfId="5139"/>
    <cellStyle name="Normal 5 3 4 2 5 2" xfId="12254"/>
    <cellStyle name="Normal 5 3 4 2 5 2 2" xfId="29710"/>
    <cellStyle name="Normal 5 3 4 2 5 3" xfId="29709"/>
    <cellStyle name="Normal 5 3 4 2 5 4" xfId="38339"/>
    <cellStyle name="Normal 5 3 4 2 5 5" xfId="45454"/>
    <cellStyle name="Normal 5 3 4 2 5 6" xfId="52569"/>
    <cellStyle name="Normal 5 3 4 2 5 7" xfId="59684"/>
    <cellStyle name="Normal 5 3 4 2 6" xfId="7516"/>
    <cellStyle name="Normal 5 3 4 2 6 2" xfId="29711"/>
    <cellStyle name="Normal 5 3 4 2 7" xfId="14631"/>
    <cellStyle name="Normal 5 3 4 2 7 2" xfId="29712"/>
    <cellStyle name="Normal 5 3 4 2 8" xfId="29692"/>
    <cellStyle name="Normal 5 3 4 2 9" xfId="33600"/>
    <cellStyle name="Normal 5 3 4 3" xfId="593"/>
    <cellStyle name="Normal 5 3 4 3 10" xfId="40911"/>
    <cellStyle name="Normal 5 3 4 3 11" xfId="48026"/>
    <cellStyle name="Normal 5 3 4 3 12" xfId="55141"/>
    <cellStyle name="Normal 5 3 4 3 2" xfId="1394"/>
    <cellStyle name="Normal 5 3 4 3 2 10" xfId="55940"/>
    <cellStyle name="Normal 5 3 4 3 2 2" xfId="3762"/>
    <cellStyle name="Normal 5 3 4 3 2 2 2" xfId="10877"/>
    <cellStyle name="Normal 5 3 4 3 2 2 2 2" xfId="29716"/>
    <cellStyle name="Normal 5 3 4 3 2 2 3" xfId="29715"/>
    <cellStyle name="Normal 5 3 4 3 2 2 4" xfId="36962"/>
    <cellStyle name="Normal 5 3 4 3 2 2 5" xfId="44077"/>
    <cellStyle name="Normal 5 3 4 3 2 2 6" xfId="51192"/>
    <cellStyle name="Normal 5 3 4 3 2 2 7" xfId="58307"/>
    <cellStyle name="Normal 5 3 4 3 2 3" xfId="6133"/>
    <cellStyle name="Normal 5 3 4 3 2 3 2" xfId="13248"/>
    <cellStyle name="Normal 5 3 4 3 2 3 2 2" xfId="29718"/>
    <cellStyle name="Normal 5 3 4 3 2 3 3" xfId="29717"/>
    <cellStyle name="Normal 5 3 4 3 2 3 4" xfId="39333"/>
    <cellStyle name="Normal 5 3 4 3 2 3 5" xfId="46448"/>
    <cellStyle name="Normal 5 3 4 3 2 3 6" xfId="53563"/>
    <cellStyle name="Normal 5 3 4 3 2 3 7" xfId="60678"/>
    <cellStyle name="Normal 5 3 4 3 2 4" xfId="8510"/>
    <cellStyle name="Normal 5 3 4 3 2 4 2" xfId="29719"/>
    <cellStyle name="Normal 5 3 4 3 2 5" xfId="15625"/>
    <cellStyle name="Normal 5 3 4 3 2 5 2" xfId="29720"/>
    <cellStyle name="Normal 5 3 4 3 2 6" xfId="29714"/>
    <cellStyle name="Normal 5 3 4 3 2 7" xfId="34594"/>
    <cellStyle name="Normal 5 3 4 3 2 8" xfId="41710"/>
    <cellStyle name="Normal 5 3 4 3 2 9" xfId="48825"/>
    <cellStyle name="Normal 5 3 4 3 3" xfId="2184"/>
    <cellStyle name="Normal 5 3 4 3 3 10" xfId="56729"/>
    <cellStyle name="Normal 5 3 4 3 3 2" xfId="4551"/>
    <cellStyle name="Normal 5 3 4 3 3 2 2" xfId="11666"/>
    <cellStyle name="Normal 5 3 4 3 3 2 2 2" xfId="29723"/>
    <cellStyle name="Normal 5 3 4 3 3 2 3" xfId="29722"/>
    <cellStyle name="Normal 5 3 4 3 3 2 4" xfId="37751"/>
    <cellStyle name="Normal 5 3 4 3 3 2 5" xfId="44866"/>
    <cellStyle name="Normal 5 3 4 3 3 2 6" xfId="51981"/>
    <cellStyle name="Normal 5 3 4 3 3 2 7" xfId="59096"/>
    <cellStyle name="Normal 5 3 4 3 3 3" xfId="6922"/>
    <cellStyle name="Normal 5 3 4 3 3 3 2" xfId="14037"/>
    <cellStyle name="Normal 5 3 4 3 3 3 2 2" xfId="29725"/>
    <cellStyle name="Normal 5 3 4 3 3 3 3" xfId="29724"/>
    <cellStyle name="Normal 5 3 4 3 3 3 4" xfId="40122"/>
    <cellStyle name="Normal 5 3 4 3 3 3 5" xfId="47237"/>
    <cellStyle name="Normal 5 3 4 3 3 3 6" xfId="54352"/>
    <cellStyle name="Normal 5 3 4 3 3 3 7" xfId="61467"/>
    <cellStyle name="Normal 5 3 4 3 3 4" xfId="9299"/>
    <cellStyle name="Normal 5 3 4 3 3 4 2" xfId="29726"/>
    <cellStyle name="Normal 5 3 4 3 3 5" xfId="16414"/>
    <cellStyle name="Normal 5 3 4 3 3 5 2" xfId="29727"/>
    <cellStyle name="Normal 5 3 4 3 3 6" xfId="29721"/>
    <cellStyle name="Normal 5 3 4 3 3 7" xfId="35383"/>
    <cellStyle name="Normal 5 3 4 3 3 8" xfId="42499"/>
    <cellStyle name="Normal 5 3 4 3 3 9" xfId="49614"/>
    <cellStyle name="Normal 5 3 4 3 4" xfId="2963"/>
    <cellStyle name="Normal 5 3 4 3 4 2" xfId="10078"/>
    <cellStyle name="Normal 5 3 4 3 4 2 2" xfId="29729"/>
    <cellStyle name="Normal 5 3 4 3 4 3" xfId="29728"/>
    <cellStyle name="Normal 5 3 4 3 4 4" xfId="36163"/>
    <cellStyle name="Normal 5 3 4 3 4 5" xfId="43278"/>
    <cellStyle name="Normal 5 3 4 3 4 6" xfId="50393"/>
    <cellStyle name="Normal 5 3 4 3 4 7" xfId="57508"/>
    <cellStyle name="Normal 5 3 4 3 5" xfId="5334"/>
    <cellStyle name="Normal 5 3 4 3 5 2" xfId="12449"/>
    <cellStyle name="Normal 5 3 4 3 5 2 2" xfId="29731"/>
    <cellStyle name="Normal 5 3 4 3 5 3" xfId="29730"/>
    <cellStyle name="Normal 5 3 4 3 5 4" xfId="38534"/>
    <cellStyle name="Normal 5 3 4 3 5 5" xfId="45649"/>
    <cellStyle name="Normal 5 3 4 3 5 6" xfId="52764"/>
    <cellStyle name="Normal 5 3 4 3 5 7" xfId="59879"/>
    <cellStyle name="Normal 5 3 4 3 6" xfId="7711"/>
    <cellStyle name="Normal 5 3 4 3 6 2" xfId="29732"/>
    <cellStyle name="Normal 5 3 4 3 7" xfId="14826"/>
    <cellStyle name="Normal 5 3 4 3 7 2" xfId="29733"/>
    <cellStyle name="Normal 5 3 4 3 8" xfId="29713"/>
    <cellStyle name="Normal 5 3 4 3 9" xfId="33795"/>
    <cellStyle name="Normal 5 3 4 4" xfId="754"/>
    <cellStyle name="Normal 5 3 4 4 10" xfId="41072"/>
    <cellStyle name="Normal 5 3 4 4 11" xfId="48187"/>
    <cellStyle name="Normal 5 3 4 4 12" xfId="55302"/>
    <cellStyle name="Normal 5 3 4 4 2" xfId="1555"/>
    <cellStyle name="Normal 5 3 4 4 2 10" xfId="56101"/>
    <cellStyle name="Normal 5 3 4 4 2 2" xfId="3923"/>
    <cellStyle name="Normal 5 3 4 4 2 2 2" xfId="11038"/>
    <cellStyle name="Normal 5 3 4 4 2 2 2 2" xfId="29737"/>
    <cellStyle name="Normal 5 3 4 4 2 2 3" xfId="29736"/>
    <cellStyle name="Normal 5 3 4 4 2 2 4" xfId="37123"/>
    <cellStyle name="Normal 5 3 4 4 2 2 5" xfId="44238"/>
    <cellStyle name="Normal 5 3 4 4 2 2 6" xfId="51353"/>
    <cellStyle name="Normal 5 3 4 4 2 2 7" xfId="58468"/>
    <cellStyle name="Normal 5 3 4 4 2 3" xfId="6294"/>
    <cellStyle name="Normal 5 3 4 4 2 3 2" xfId="13409"/>
    <cellStyle name="Normal 5 3 4 4 2 3 2 2" xfId="29739"/>
    <cellStyle name="Normal 5 3 4 4 2 3 3" xfId="29738"/>
    <cellStyle name="Normal 5 3 4 4 2 3 4" xfId="39494"/>
    <cellStyle name="Normal 5 3 4 4 2 3 5" xfId="46609"/>
    <cellStyle name="Normal 5 3 4 4 2 3 6" xfId="53724"/>
    <cellStyle name="Normal 5 3 4 4 2 3 7" xfId="60839"/>
    <cellStyle name="Normal 5 3 4 4 2 4" xfId="8671"/>
    <cellStyle name="Normal 5 3 4 4 2 4 2" xfId="29740"/>
    <cellStyle name="Normal 5 3 4 4 2 5" xfId="15786"/>
    <cellStyle name="Normal 5 3 4 4 2 5 2" xfId="29741"/>
    <cellStyle name="Normal 5 3 4 4 2 6" xfId="29735"/>
    <cellStyle name="Normal 5 3 4 4 2 7" xfId="34755"/>
    <cellStyle name="Normal 5 3 4 4 2 8" xfId="41871"/>
    <cellStyle name="Normal 5 3 4 4 2 9" xfId="48986"/>
    <cellStyle name="Normal 5 3 4 4 3" xfId="2345"/>
    <cellStyle name="Normal 5 3 4 4 3 10" xfId="56890"/>
    <cellStyle name="Normal 5 3 4 4 3 2" xfId="4712"/>
    <cellStyle name="Normal 5 3 4 4 3 2 2" xfId="11827"/>
    <cellStyle name="Normal 5 3 4 4 3 2 2 2" xfId="29744"/>
    <cellStyle name="Normal 5 3 4 4 3 2 3" xfId="29743"/>
    <cellStyle name="Normal 5 3 4 4 3 2 4" xfId="37912"/>
    <cellStyle name="Normal 5 3 4 4 3 2 5" xfId="45027"/>
    <cellStyle name="Normal 5 3 4 4 3 2 6" xfId="52142"/>
    <cellStyle name="Normal 5 3 4 4 3 2 7" xfId="59257"/>
    <cellStyle name="Normal 5 3 4 4 3 3" xfId="7083"/>
    <cellStyle name="Normal 5 3 4 4 3 3 2" xfId="14198"/>
    <cellStyle name="Normal 5 3 4 4 3 3 2 2" xfId="29746"/>
    <cellStyle name="Normal 5 3 4 4 3 3 3" xfId="29745"/>
    <cellStyle name="Normal 5 3 4 4 3 3 4" xfId="40283"/>
    <cellStyle name="Normal 5 3 4 4 3 3 5" xfId="47398"/>
    <cellStyle name="Normal 5 3 4 4 3 3 6" xfId="54513"/>
    <cellStyle name="Normal 5 3 4 4 3 3 7" xfId="61628"/>
    <cellStyle name="Normal 5 3 4 4 3 4" xfId="9460"/>
    <cellStyle name="Normal 5 3 4 4 3 4 2" xfId="29747"/>
    <cellStyle name="Normal 5 3 4 4 3 5" xfId="16575"/>
    <cellStyle name="Normal 5 3 4 4 3 5 2" xfId="29748"/>
    <cellStyle name="Normal 5 3 4 4 3 6" xfId="29742"/>
    <cellStyle name="Normal 5 3 4 4 3 7" xfId="35544"/>
    <cellStyle name="Normal 5 3 4 4 3 8" xfId="42660"/>
    <cellStyle name="Normal 5 3 4 4 3 9" xfId="49775"/>
    <cellStyle name="Normal 5 3 4 4 4" xfId="3124"/>
    <cellStyle name="Normal 5 3 4 4 4 2" xfId="10239"/>
    <cellStyle name="Normal 5 3 4 4 4 2 2" xfId="29750"/>
    <cellStyle name="Normal 5 3 4 4 4 3" xfId="29749"/>
    <cellStyle name="Normal 5 3 4 4 4 4" xfId="36324"/>
    <cellStyle name="Normal 5 3 4 4 4 5" xfId="43439"/>
    <cellStyle name="Normal 5 3 4 4 4 6" xfId="50554"/>
    <cellStyle name="Normal 5 3 4 4 4 7" xfId="57669"/>
    <cellStyle name="Normal 5 3 4 4 5" xfId="5495"/>
    <cellStyle name="Normal 5 3 4 4 5 2" xfId="12610"/>
    <cellStyle name="Normal 5 3 4 4 5 2 2" xfId="29752"/>
    <cellStyle name="Normal 5 3 4 4 5 3" xfId="29751"/>
    <cellStyle name="Normal 5 3 4 4 5 4" xfId="38695"/>
    <cellStyle name="Normal 5 3 4 4 5 5" xfId="45810"/>
    <cellStyle name="Normal 5 3 4 4 5 6" xfId="52925"/>
    <cellStyle name="Normal 5 3 4 4 5 7" xfId="60040"/>
    <cellStyle name="Normal 5 3 4 4 6" xfId="7872"/>
    <cellStyle name="Normal 5 3 4 4 6 2" xfId="29753"/>
    <cellStyle name="Normal 5 3 4 4 7" xfId="14987"/>
    <cellStyle name="Normal 5 3 4 4 7 2" xfId="29754"/>
    <cellStyle name="Normal 5 3 4 4 8" xfId="29734"/>
    <cellStyle name="Normal 5 3 4 4 9" xfId="33956"/>
    <cellStyle name="Normal 5 3 4 5" xfId="1004"/>
    <cellStyle name="Normal 5 3 4 5 10" xfId="55550"/>
    <cellStyle name="Normal 5 3 4 5 2" xfId="3372"/>
    <cellStyle name="Normal 5 3 4 5 2 2" xfId="10487"/>
    <cellStyle name="Normal 5 3 4 5 2 2 2" xfId="29757"/>
    <cellStyle name="Normal 5 3 4 5 2 3" xfId="29756"/>
    <cellStyle name="Normal 5 3 4 5 2 4" xfId="36572"/>
    <cellStyle name="Normal 5 3 4 5 2 5" xfId="43687"/>
    <cellStyle name="Normal 5 3 4 5 2 6" xfId="50802"/>
    <cellStyle name="Normal 5 3 4 5 2 7" xfId="57917"/>
    <cellStyle name="Normal 5 3 4 5 3" xfId="5743"/>
    <cellStyle name="Normal 5 3 4 5 3 2" xfId="12858"/>
    <cellStyle name="Normal 5 3 4 5 3 2 2" xfId="29759"/>
    <cellStyle name="Normal 5 3 4 5 3 3" xfId="29758"/>
    <cellStyle name="Normal 5 3 4 5 3 4" xfId="38943"/>
    <cellStyle name="Normal 5 3 4 5 3 5" xfId="46058"/>
    <cellStyle name="Normal 5 3 4 5 3 6" xfId="53173"/>
    <cellStyle name="Normal 5 3 4 5 3 7" xfId="60288"/>
    <cellStyle name="Normal 5 3 4 5 4" xfId="8120"/>
    <cellStyle name="Normal 5 3 4 5 4 2" xfId="29760"/>
    <cellStyle name="Normal 5 3 4 5 5" xfId="15235"/>
    <cellStyle name="Normal 5 3 4 5 5 2" xfId="29761"/>
    <cellStyle name="Normal 5 3 4 5 6" xfId="29755"/>
    <cellStyle name="Normal 5 3 4 5 7" xfId="34204"/>
    <cellStyle name="Normal 5 3 4 5 8" xfId="41320"/>
    <cellStyle name="Normal 5 3 4 5 9" xfId="48435"/>
    <cellStyle name="Normal 5 3 4 6" xfId="1794"/>
    <cellStyle name="Normal 5 3 4 6 10" xfId="56339"/>
    <cellStyle name="Normal 5 3 4 6 2" xfId="4161"/>
    <cellStyle name="Normal 5 3 4 6 2 2" xfId="11276"/>
    <cellStyle name="Normal 5 3 4 6 2 2 2" xfId="29764"/>
    <cellStyle name="Normal 5 3 4 6 2 3" xfId="29763"/>
    <cellStyle name="Normal 5 3 4 6 2 4" xfId="37361"/>
    <cellStyle name="Normal 5 3 4 6 2 5" xfId="44476"/>
    <cellStyle name="Normal 5 3 4 6 2 6" xfId="51591"/>
    <cellStyle name="Normal 5 3 4 6 2 7" xfId="58706"/>
    <cellStyle name="Normal 5 3 4 6 3" xfId="6532"/>
    <cellStyle name="Normal 5 3 4 6 3 2" xfId="13647"/>
    <cellStyle name="Normal 5 3 4 6 3 2 2" xfId="29766"/>
    <cellStyle name="Normal 5 3 4 6 3 3" xfId="29765"/>
    <cellStyle name="Normal 5 3 4 6 3 4" xfId="39732"/>
    <cellStyle name="Normal 5 3 4 6 3 5" xfId="46847"/>
    <cellStyle name="Normal 5 3 4 6 3 6" xfId="53962"/>
    <cellStyle name="Normal 5 3 4 6 3 7" xfId="61077"/>
    <cellStyle name="Normal 5 3 4 6 4" xfId="8909"/>
    <cellStyle name="Normal 5 3 4 6 4 2" xfId="29767"/>
    <cellStyle name="Normal 5 3 4 6 5" xfId="16024"/>
    <cellStyle name="Normal 5 3 4 6 5 2" xfId="29768"/>
    <cellStyle name="Normal 5 3 4 6 6" xfId="29762"/>
    <cellStyle name="Normal 5 3 4 6 7" xfId="34993"/>
    <cellStyle name="Normal 5 3 4 6 8" xfId="42109"/>
    <cellStyle name="Normal 5 3 4 6 9" xfId="49224"/>
    <cellStyle name="Normal 5 3 4 7" xfId="2573"/>
    <cellStyle name="Normal 5 3 4 7 2" xfId="9688"/>
    <cellStyle name="Normal 5 3 4 7 2 2" xfId="29770"/>
    <cellStyle name="Normal 5 3 4 7 3" xfId="29769"/>
    <cellStyle name="Normal 5 3 4 7 4" xfId="35773"/>
    <cellStyle name="Normal 5 3 4 7 5" xfId="42888"/>
    <cellStyle name="Normal 5 3 4 7 6" xfId="50003"/>
    <cellStyle name="Normal 5 3 4 7 7" xfId="57118"/>
    <cellStyle name="Normal 5 3 4 8" xfId="4944"/>
    <cellStyle name="Normal 5 3 4 8 2" xfId="12059"/>
    <cellStyle name="Normal 5 3 4 8 2 2" xfId="29772"/>
    <cellStyle name="Normal 5 3 4 8 3" xfId="29771"/>
    <cellStyle name="Normal 5 3 4 8 4" xfId="38144"/>
    <cellStyle name="Normal 5 3 4 8 5" xfId="45259"/>
    <cellStyle name="Normal 5 3 4 8 6" xfId="52374"/>
    <cellStyle name="Normal 5 3 4 8 7" xfId="59489"/>
    <cellStyle name="Normal 5 3 4 9" xfId="7321"/>
    <cellStyle name="Normal 5 3 4 9 2" xfId="29773"/>
    <cellStyle name="Normal 5 3 5" xfId="123"/>
    <cellStyle name="Normal 5 3 5 10" xfId="14363"/>
    <cellStyle name="Normal 5 3 5 10 2" xfId="29775"/>
    <cellStyle name="Normal 5 3 5 11" xfId="29774"/>
    <cellStyle name="Normal 5 3 5 12" xfId="33332"/>
    <cellStyle name="Normal 5 3 5 13" xfId="40448"/>
    <cellStyle name="Normal 5 3 5 14" xfId="47563"/>
    <cellStyle name="Normal 5 3 5 15" xfId="54678"/>
    <cellStyle name="Normal 5 3 5 2" xfId="325"/>
    <cellStyle name="Normal 5 3 5 2 10" xfId="40643"/>
    <cellStyle name="Normal 5 3 5 2 11" xfId="47758"/>
    <cellStyle name="Normal 5 3 5 2 12" xfId="54873"/>
    <cellStyle name="Normal 5 3 5 2 2" xfId="1126"/>
    <cellStyle name="Normal 5 3 5 2 2 10" xfId="55672"/>
    <cellStyle name="Normal 5 3 5 2 2 2" xfId="3494"/>
    <cellStyle name="Normal 5 3 5 2 2 2 2" xfId="10609"/>
    <cellStyle name="Normal 5 3 5 2 2 2 2 2" xfId="29779"/>
    <cellStyle name="Normal 5 3 5 2 2 2 3" xfId="29778"/>
    <cellStyle name="Normal 5 3 5 2 2 2 4" xfId="36694"/>
    <cellStyle name="Normal 5 3 5 2 2 2 5" xfId="43809"/>
    <cellStyle name="Normal 5 3 5 2 2 2 6" xfId="50924"/>
    <cellStyle name="Normal 5 3 5 2 2 2 7" xfId="58039"/>
    <cellStyle name="Normal 5 3 5 2 2 3" xfId="5865"/>
    <cellStyle name="Normal 5 3 5 2 2 3 2" xfId="12980"/>
    <cellStyle name="Normal 5 3 5 2 2 3 2 2" xfId="29781"/>
    <cellStyle name="Normal 5 3 5 2 2 3 3" xfId="29780"/>
    <cellStyle name="Normal 5 3 5 2 2 3 4" xfId="39065"/>
    <cellStyle name="Normal 5 3 5 2 2 3 5" xfId="46180"/>
    <cellStyle name="Normal 5 3 5 2 2 3 6" xfId="53295"/>
    <cellStyle name="Normal 5 3 5 2 2 3 7" xfId="60410"/>
    <cellStyle name="Normal 5 3 5 2 2 4" xfId="8242"/>
    <cellStyle name="Normal 5 3 5 2 2 4 2" xfId="29782"/>
    <cellStyle name="Normal 5 3 5 2 2 5" xfId="15357"/>
    <cellStyle name="Normal 5 3 5 2 2 5 2" xfId="29783"/>
    <cellStyle name="Normal 5 3 5 2 2 6" xfId="29777"/>
    <cellStyle name="Normal 5 3 5 2 2 7" xfId="34326"/>
    <cellStyle name="Normal 5 3 5 2 2 8" xfId="41442"/>
    <cellStyle name="Normal 5 3 5 2 2 9" xfId="48557"/>
    <cellStyle name="Normal 5 3 5 2 3" xfId="1916"/>
    <cellStyle name="Normal 5 3 5 2 3 10" xfId="56461"/>
    <cellStyle name="Normal 5 3 5 2 3 2" xfId="4283"/>
    <cellStyle name="Normal 5 3 5 2 3 2 2" xfId="11398"/>
    <cellStyle name="Normal 5 3 5 2 3 2 2 2" xfId="29786"/>
    <cellStyle name="Normal 5 3 5 2 3 2 3" xfId="29785"/>
    <cellStyle name="Normal 5 3 5 2 3 2 4" xfId="37483"/>
    <cellStyle name="Normal 5 3 5 2 3 2 5" xfId="44598"/>
    <cellStyle name="Normal 5 3 5 2 3 2 6" xfId="51713"/>
    <cellStyle name="Normal 5 3 5 2 3 2 7" xfId="58828"/>
    <cellStyle name="Normal 5 3 5 2 3 3" xfId="6654"/>
    <cellStyle name="Normal 5 3 5 2 3 3 2" xfId="13769"/>
    <cellStyle name="Normal 5 3 5 2 3 3 2 2" xfId="29788"/>
    <cellStyle name="Normal 5 3 5 2 3 3 3" xfId="29787"/>
    <cellStyle name="Normal 5 3 5 2 3 3 4" xfId="39854"/>
    <cellStyle name="Normal 5 3 5 2 3 3 5" xfId="46969"/>
    <cellStyle name="Normal 5 3 5 2 3 3 6" xfId="54084"/>
    <cellStyle name="Normal 5 3 5 2 3 3 7" xfId="61199"/>
    <cellStyle name="Normal 5 3 5 2 3 4" xfId="9031"/>
    <cellStyle name="Normal 5 3 5 2 3 4 2" xfId="29789"/>
    <cellStyle name="Normal 5 3 5 2 3 5" xfId="16146"/>
    <cellStyle name="Normal 5 3 5 2 3 5 2" xfId="29790"/>
    <cellStyle name="Normal 5 3 5 2 3 6" xfId="29784"/>
    <cellStyle name="Normal 5 3 5 2 3 7" xfId="35115"/>
    <cellStyle name="Normal 5 3 5 2 3 8" xfId="42231"/>
    <cellStyle name="Normal 5 3 5 2 3 9" xfId="49346"/>
    <cellStyle name="Normal 5 3 5 2 4" xfId="2695"/>
    <cellStyle name="Normal 5 3 5 2 4 2" xfId="9810"/>
    <cellStyle name="Normal 5 3 5 2 4 2 2" xfId="29792"/>
    <cellStyle name="Normal 5 3 5 2 4 3" xfId="29791"/>
    <cellStyle name="Normal 5 3 5 2 4 4" xfId="35895"/>
    <cellStyle name="Normal 5 3 5 2 4 5" xfId="43010"/>
    <cellStyle name="Normal 5 3 5 2 4 6" xfId="50125"/>
    <cellStyle name="Normal 5 3 5 2 4 7" xfId="57240"/>
    <cellStyle name="Normal 5 3 5 2 5" xfId="5066"/>
    <cellStyle name="Normal 5 3 5 2 5 2" xfId="12181"/>
    <cellStyle name="Normal 5 3 5 2 5 2 2" xfId="29794"/>
    <cellStyle name="Normal 5 3 5 2 5 3" xfId="29793"/>
    <cellStyle name="Normal 5 3 5 2 5 4" xfId="38266"/>
    <cellStyle name="Normal 5 3 5 2 5 5" xfId="45381"/>
    <cellStyle name="Normal 5 3 5 2 5 6" xfId="52496"/>
    <cellStyle name="Normal 5 3 5 2 5 7" xfId="59611"/>
    <cellStyle name="Normal 5 3 5 2 6" xfId="7443"/>
    <cellStyle name="Normal 5 3 5 2 6 2" xfId="29795"/>
    <cellStyle name="Normal 5 3 5 2 7" xfId="14558"/>
    <cellStyle name="Normal 5 3 5 2 7 2" xfId="29796"/>
    <cellStyle name="Normal 5 3 5 2 8" xfId="29776"/>
    <cellStyle name="Normal 5 3 5 2 9" xfId="33527"/>
    <cellStyle name="Normal 5 3 5 3" xfId="520"/>
    <cellStyle name="Normal 5 3 5 3 10" xfId="40838"/>
    <cellStyle name="Normal 5 3 5 3 11" xfId="47953"/>
    <cellStyle name="Normal 5 3 5 3 12" xfId="55068"/>
    <cellStyle name="Normal 5 3 5 3 2" xfId="1321"/>
    <cellStyle name="Normal 5 3 5 3 2 10" xfId="55867"/>
    <cellStyle name="Normal 5 3 5 3 2 2" xfId="3689"/>
    <cellStyle name="Normal 5 3 5 3 2 2 2" xfId="10804"/>
    <cellStyle name="Normal 5 3 5 3 2 2 2 2" xfId="29800"/>
    <cellStyle name="Normal 5 3 5 3 2 2 3" xfId="29799"/>
    <cellStyle name="Normal 5 3 5 3 2 2 4" xfId="36889"/>
    <cellStyle name="Normal 5 3 5 3 2 2 5" xfId="44004"/>
    <cellStyle name="Normal 5 3 5 3 2 2 6" xfId="51119"/>
    <cellStyle name="Normal 5 3 5 3 2 2 7" xfId="58234"/>
    <cellStyle name="Normal 5 3 5 3 2 3" xfId="6060"/>
    <cellStyle name="Normal 5 3 5 3 2 3 2" xfId="13175"/>
    <cellStyle name="Normal 5 3 5 3 2 3 2 2" xfId="29802"/>
    <cellStyle name="Normal 5 3 5 3 2 3 3" xfId="29801"/>
    <cellStyle name="Normal 5 3 5 3 2 3 4" xfId="39260"/>
    <cellStyle name="Normal 5 3 5 3 2 3 5" xfId="46375"/>
    <cellStyle name="Normal 5 3 5 3 2 3 6" xfId="53490"/>
    <cellStyle name="Normal 5 3 5 3 2 3 7" xfId="60605"/>
    <cellStyle name="Normal 5 3 5 3 2 4" xfId="8437"/>
    <cellStyle name="Normal 5 3 5 3 2 4 2" xfId="29803"/>
    <cellStyle name="Normal 5 3 5 3 2 5" xfId="15552"/>
    <cellStyle name="Normal 5 3 5 3 2 5 2" xfId="29804"/>
    <cellStyle name="Normal 5 3 5 3 2 6" xfId="29798"/>
    <cellStyle name="Normal 5 3 5 3 2 7" xfId="34521"/>
    <cellStyle name="Normal 5 3 5 3 2 8" xfId="41637"/>
    <cellStyle name="Normal 5 3 5 3 2 9" xfId="48752"/>
    <cellStyle name="Normal 5 3 5 3 3" xfId="2111"/>
    <cellStyle name="Normal 5 3 5 3 3 10" xfId="56656"/>
    <cellStyle name="Normal 5 3 5 3 3 2" xfId="4478"/>
    <cellStyle name="Normal 5 3 5 3 3 2 2" xfId="11593"/>
    <cellStyle name="Normal 5 3 5 3 3 2 2 2" xfId="29807"/>
    <cellStyle name="Normal 5 3 5 3 3 2 3" xfId="29806"/>
    <cellStyle name="Normal 5 3 5 3 3 2 4" xfId="37678"/>
    <cellStyle name="Normal 5 3 5 3 3 2 5" xfId="44793"/>
    <cellStyle name="Normal 5 3 5 3 3 2 6" xfId="51908"/>
    <cellStyle name="Normal 5 3 5 3 3 2 7" xfId="59023"/>
    <cellStyle name="Normal 5 3 5 3 3 3" xfId="6849"/>
    <cellStyle name="Normal 5 3 5 3 3 3 2" xfId="13964"/>
    <cellStyle name="Normal 5 3 5 3 3 3 2 2" xfId="29809"/>
    <cellStyle name="Normal 5 3 5 3 3 3 3" xfId="29808"/>
    <cellStyle name="Normal 5 3 5 3 3 3 4" xfId="40049"/>
    <cellStyle name="Normal 5 3 5 3 3 3 5" xfId="47164"/>
    <cellStyle name="Normal 5 3 5 3 3 3 6" xfId="54279"/>
    <cellStyle name="Normal 5 3 5 3 3 3 7" xfId="61394"/>
    <cellStyle name="Normal 5 3 5 3 3 4" xfId="9226"/>
    <cellStyle name="Normal 5 3 5 3 3 4 2" xfId="29810"/>
    <cellStyle name="Normal 5 3 5 3 3 5" xfId="16341"/>
    <cellStyle name="Normal 5 3 5 3 3 5 2" xfId="29811"/>
    <cellStyle name="Normal 5 3 5 3 3 6" xfId="29805"/>
    <cellStyle name="Normal 5 3 5 3 3 7" xfId="35310"/>
    <cellStyle name="Normal 5 3 5 3 3 8" xfId="42426"/>
    <cellStyle name="Normal 5 3 5 3 3 9" xfId="49541"/>
    <cellStyle name="Normal 5 3 5 3 4" xfId="2890"/>
    <cellStyle name="Normal 5 3 5 3 4 2" xfId="10005"/>
    <cellStyle name="Normal 5 3 5 3 4 2 2" xfId="29813"/>
    <cellStyle name="Normal 5 3 5 3 4 3" xfId="29812"/>
    <cellStyle name="Normal 5 3 5 3 4 4" xfId="36090"/>
    <cellStyle name="Normal 5 3 5 3 4 5" xfId="43205"/>
    <cellStyle name="Normal 5 3 5 3 4 6" xfId="50320"/>
    <cellStyle name="Normal 5 3 5 3 4 7" xfId="57435"/>
    <cellStyle name="Normal 5 3 5 3 5" xfId="5261"/>
    <cellStyle name="Normal 5 3 5 3 5 2" xfId="12376"/>
    <cellStyle name="Normal 5 3 5 3 5 2 2" xfId="29815"/>
    <cellStyle name="Normal 5 3 5 3 5 3" xfId="29814"/>
    <cellStyle name="Normal 5 3 5 3 5 4" xfId="38461"/>
    <cellStyle name="Normal 5 3 5 3 5 5" xfId="45576"/>
    <cellStyle name="Normal 5 3 5 3 5 6" xfId="52691"/>
    <cellStyle name="Normal 5 3 5 3 5 7" xfId="59806"/>
    <cellStyle name="Normal 5 3 5 3 6" xfId="7638"/>
    <cellStyle name="Normal 5 3 5 3 6 2" xfId="29816"/>
    <cellStyle name="Normal 5 3 5 3 7" xfId="14753"/>
    <cellStyle name="Normal 5 3 5 3 7 2" xfId="29817"/>
    <cellStyle name="Normal 5 3 5 3 8" xfId="29797"/>
    <cellStyle name="Normal 5 3 5 3 9" xfId="33722"/>
    <cellStyle name="Normal 5 3 5 4" xfId="755"/>
    <cellStyle name="Normal 5 3 5 4 10" xfId="41073"/>
    <cellStyle name="Normal 5 3 5 4 11" xfId="48188"/>
    <cellStyle name="Normal 5 3 5 4 12" xfId="55303"/>
    <cellStyle name="Normal 5 3 5 4 2" xfId="1556"/>
    <cellStyle name="Normal 5 3 5 4 2 10" xfId="56102"/>
    <cellStyle name="Normal 5 3 5 4 2 2" xfId="3924"/>
    <cellStyle name="Normal 5 3 5 4 2 2 2" xfId="11039"/>
    <cellStyle name="Normal 5 3 5 4 2 2 2 2" xfId="29821"/>
    <cellStyle name="Normal 5 3 5 4 2 2 3" xfId="29820"/>
    <cellStyle name="Normal 5 3 5 4 2 2 4" xfId="37124"/>
    <cellStyle name="Normal 5 3 5 4 2 2 5" xfId="44239"/>
    <cellStyle name="Normal 5 3 5 4 2 2 6" xfId="51354"/>
    <cellStyle name="Normal 5 3 5 4 2 2 7" xfId="58469"/>
    <cellStyle name="Normal 5 3 5 4 2 3" xfId="6295"/>
    <cellStyle name="Normal 5 3 5 4 2 3 2" xfId="13410"/>
    <cellStyle name="Normal 5 3 5 4 2 3 2 2" xfId="29823"/>
    <cellStyle name="Normal 5 3 5 4 2 3 3" xfId="29822"/>
    <cellStyle name="Normal 5 3 5 4 2 3 4" xfId="39495"/>
    <cellStyle name="Normal 5 3 5 4 2 3 5" xfId="46610"/>
    <cellStyle name="Normal 5 3 5 4 2 3 6" xfId="53725"/>
    <cellStyle name="Normal 5 3 5 4 2 3 7" xfId="60840"/>
    <cellStyle name="Normal 5 3 5 4 2 4" xfId="8672"/>
    <cellStyle name="Normal 5 3 5 4 2 4 2" xfId="29824"/>
    <cellStyle name="Normal 5 3 5 4 2 5" xfId="15787"/>
    <cellStyle name="Normal 5 3 5 4 2 5 2" xfId="29825"/>
    <cellStyle name="Normal 5 3 5 4 2 6" xfId="29819"/>
    <cellStyle name="Normal 5 3 5 4 2 7" xfId="34756"/>
    <cellStyle name="Normal 5 3 5 4 2 8" xfId="41872"/>
    <cellStyle name="Normal 5 3 5 4 2 9" xfId="48987"/>
    <cellStyle name="Normal 5 3 5 4 3" xfId="2346"/>
    <cellStyle name="Normal 5 3 5 4 3 10" xfId="56891"/>
    <cellStyle name="Normal 5 3 5 4 3 2" xfId="4713"/>
    <cellStyle name="Normal 5 3 5 4 3 2 2" xfId="11828"/>
    <cellStyle name="Normal 5 3 5 4 3 2 2 2" xfId="29828"/>
    <cellStyle name="Normal 5 3 5 4 3 2 3" xfId="29827"/>
    <cellStyle name="Normal 5 3 5 4 3 2 4" xfId="37913"/>
    <cellStyle name="Normal 5 3 5 4 3 2 5" xfId="45028"/>
    <cellStyle name="Normal 5 3 5 4 3 2 6" xfId="52143"/>
    <cellStyle name="Normal 5 3 5 4 3 2 7" xfId="59258"/>
    <cellStyle name="Normal 5 3 5 4 3 3" xfId="7084"/>
    <cellStyle name="Normal 5 3 5 4 3 3 2" xfId="14199"/>
    <cellStyle name="Normal 5 3 5 4 3 3 2 2" xfId="29830"/>
    <cellStyle name="Normal 5 3 5 4 3 3 3" xfId="29829"/>
    <cellStyle name="Normal 5 3 5 4 3 3 4" xfId="40284"/>
    <cellStyle name="Normal 5 3 5 4 3 3 5" xfId="47399"/>
    <cellStyle name="Normal 5 3 5 4 3 3 6" xfId="54514"/>
    <cellStyle name="Normal 5 3 5 4 3 3 7" xfId="61629"/>
    <cellStyle name="Normal 5 3 5 4 3 4" xfId="9461"/>
    <cellStyle name="Normal 5 3 5 4 3 4 2" xfId="29831"/>
    <cellStyle name="Normal 5 3 5 4 3 5" xfId="16576"/>
    <cellStyle name="Normal 5 3 5 4 3 5 2" xfId="29832"/>
    <cellStyle name="Normal 5 3 5 4 3 6" xfId="29826"/>
    <cellStyle name="Normal 5 3 5 4 3 7" xfId="35545"/>
    <cellStyle name="Normal 5 3 5 4 3 8" xfId="42661"/>
    <cellStyle name="Normal 5 3 5 4 3 9" xfId="49776"/>
    <cellStyle name="Normal 5 3 5 4 4" xfId="3125"/>
    <cellStyle name="Normal 5 3 5 4 4 2" xfId="10240"/>
    <cellStyle name="Normal 5 3 5 4 4 2 2" xfId="29834"/>
    <cellStyle name="Normal 5 3 5 4 4 3" xfId="29833"/>
    <cellStyle name="Normal 5 3 5 4 4 4" xfId="36325"/>
    <cellStyle name="Normal 5 3 5 4 4 5" xfId="43440"/>
    <cellStyle name="Normal 5 3 5 4 4 6" xfId="50555"/>
    <cellStyle name="Normal 5 3 5 4 4 7" xfId="57670"/>
    <cellStyle name="Normal 5 3 5 4 5" xfId="5496"/>
    <cellStyle name="Normal 5 3 5 4 5 2" xfId="12611"/>
    <cellStyle name="Normal 5 3 5 4 5 2 2" xfId="29836"/>
    <cellStyle name="Normal 5 3 5 4 5 3" xfId="29835"/>
    <cellStyle name="Normal 5 3 5 4 5 4" xfId="38696"/>
    <cellStyle name="Normal 5 3 5 4 5 5" xfId="45811"/>
    <cellStyle name="Normal 5 3 5 4 5 6" xfId="52926"/>
    <cellStyle name="Normal 5 3 5 4 5 7" xfId="60041"/>
    <cellStyle name="Normal 5 3 5 4 6" xfId="7873"/>
    <cellStyle name="Normal 5 3 5 4 6 2" xfId="29837"/>
    <cellStyle name="Normal 5 3 5 4 7" xfId="14988"/>
    <cellStyle name="Normal 5 3 5 4 7 2" xfId="29838"/>
    <cellStyle name="Normal 5 3 5 4 8" xfId="29818"/>
    <cellStyle name="Normal 5 3 5 4 9" xfId="33957"/>
    <cellStyle name="Normal 5 3 5 5" xfId="931"/>
    <cellStyle name="Normal 5 3 5 5 10" xfId="55477"/>
    <cellStyle name="Normal 5 3 5 5 2" xfId="3299"/>
    <cellStyle name="Normal 5 3 5 5 2 2" xfId="10414"/>
    <cellStyle name="Normal 5 3 5 5 2 2 2" xfId="29841"/>
    <cellStyle name="Normal 5 3 5 5 2 3" xfId="29840"/>
    <cellStyle name="Normal 5 3 5 5 2 4" xfId="36499"/>
    <cellStyle name="Normal 5 3 5 5 2 5" xfId="43614"/>
    <cellStyle name="Normal 5 3 5 5 2 6" xfId="50729"/>
    <cellStyle name="Normal 5 3 5 5 2 7" xfId="57844"/>
    <cellStyle name="Normal 5 3 5 5 3" xfId="5670"/>
    <cellStyle name="Normal 5 3 5 5 3 2" xfId="12785"/>
    <cellStyle name="Normal 5 3 5 5 3 2 2" xfId="29843"/>
    <cellStyle name="Normal 5 3 5 5 3 3" xfId="29842"/>
    <cellStyle name="Normal 5 3 5 5 3 4" xfId="38870"/>
    <cellStyle name="Normal 5 3 5 5 3 5" xfId="45985"/>
    <cellStyle name="Normal 5 3 5 5 3 6" xfId="53100"/>
    <cellStyle name="Normal 5 3 5 5 3 7" xfId="60215"/>
    <cellStyle name="Normal 5 3 5 5 4" xfId="8047"/>
    <cellStyle name="Normal 5 3 5 5 4 2" xfId="29844"/>
    <cellStyle name="Normal 5 3 5 5 5" xfId="15162"/>
    <cellStyle name="Normal 5 3 5 5 5 2" xfId="29845"/>
    <cellStyle name="Normal 5 3 5 5 6" xfId="29839"/>
    <cellStyle name="Normal 5 3 5 5 7" xfId="34131"/>
    <cellStyle name="Normal 5 3 5 5 8" xfId="41247"/>
    <cellStyle name="Normal 5 3 5 5 9" xfId="48362"/>
    <cellStyle name="Normal 5 3 5 6" xfId="1721"/>
    <cellStyle name="Normal 5 3 5 6 10" xfId="56266"/>
    <cellStyle name="Normal 5 3 5 6 2" xfId="4088"/>
    <cellStyle name="Normal 5 3 5 6 2 2" xfId="11203"/>
    <cellStyle name="Normal 5 3 5 6 2 2 2" xfId="29848"/>
    <cellStyle name="Normal 5 3 5 6 2 3" xfId="29847"/>
    <cellStyle name="Normal 5 3 5 6 2 4" xfId="37288"/>
    <cellStyle name="Normal 5 3 5 6 2 5" xfId="44403"/>
    <cellStyle name="Normal 5 3 5 6 2 6" xfId="51518"/>
    <cellStyle name="Normal 5 3 5 6 2 7" xfId="58633"/>
    <cellStyle name="Normal 5 3 5 6 3" xfId="6459"/>
    <cellStyle name="Normal 5 3 5 6 3 2" xfId="13574"/>
    <cellStyle name="Normal 5 3 5 6 3 2 2" xfId="29850"/>
    <cellStyle name="Normal 5 3 5 6 3 3" xfId="29849"/>
    <cellStyle name="Normal 5 3 5 6 3 4" xfId="39659"/>
    <cellStyle name="Normal 5 3 5 6 3 5" xfId="46774"/>
    <cellStyle name="Normal 5 3 5 6 3 6" xfId="53889"/>
    <cellStyle name="Normal 5 3 5 6 3 7" xfId="61004"/>
    <cellStyle name="Normal 5 3 5 6 4" xfId="8836"/>
    <cellStyle name="Normal 5 3 5 6 4 2" xfId="29851"/>
    <cellStyle name="Normal 5 3 5 6 5" xfId="15951"/>
    <cellStyle name="Normal 5 3 5 6 5 2" xfId="29852"/>
    <cellStyle name="Normal 5 3 5 6 6" xfId="29846"/>
    <cellStyle name="Normal 5 3 5 6 7" xfId="34920"/>
    <cellStyle name="Normal 5 3 5 6 8" xfId="42036"/>
    <cellStyle name="Normal 5 3 5 6 9" xfId="49151"/>
    <cellStyle name="Normal 5 3 5 7" xfId="2500"/>
    <cellStyle name="Normal 5 3 5 7 2" xfId="9615"/>
    <cellStyle name="Normal 5 3 5 7 2 2" xfId="29854"/>
    <cellStyle name="Normal 5 3 5 7 3" xfId="29853"/>
    <cellStyle name="Normal 5 3 5 7 4" xfId="35700"/>
    <cellStyle name="Normal 5 3 5 7 5" xfId="42815"/>
    <cellStyle name="Normal 5 3 5 7 6" xfId="49930"/>
    <cellStyle name="Normal 5 3 5 7 7" xfId="57045"/>
    <cellStyle name="Normal 5 3 5 8" xfId="4871"/>
    <cellStyle name="Normal 5 3 5 8 2" xfId="11986"/>
    <cellStyle name="Normal 5 3 5 8 2 2" xfId="29856"/>
    <cellStyle name="Normal 5 3 5 8 3" xfId="29855"/>
    <cellStyle name="Normal 5 3 5 8 4" xfId="38071"/>
    <cellStyle name="Normal 5 3 5 8 5" xfId="45186"/>
    <cellStyle name="Normal 5 3 5 8 6" xfId="52301"/>
    <cellStyle name="Normal 5 3 5 8 7" xfId="59416"/>
    <cellStyle name="Normal 5 3 5 9" xfId="7248"/>
    <cellStyle name="Normal 5 3 5 9 2" xfId="29857"/>
    <cellStyle name="Normal 5 3 6" xfId="231"/>
    <cellStyle name="Normal 5 3 6 10" xfId="40549"/>
    <cellStyle name="Normal 5 3 6 11" xfId="47664"/>
    <cellStyle name="Normal 5 3 6 12" xfId="54779"/>
    <cellStyle name="Normal 5 3 6 2" xfId="1032"/>
    <cellStyle name="Normal 5 3 6 2 10" xfId="55578"/>
    <cellStyle name="Normal 5 3 6 2 2" xfId="3400"/>
    <cellStyle name="Normal 5 3 6 2 2 2" xfId="10515"/>
    <cellStyle name="Normal 5 3 6 2 2 2 2" xfId="29861"/>
    <cellStyle name="Normal 5 3 6 2 2 3" xfId="29860"/>
    <cellStyle name="Normal 5 3 6 2 2 4" xfId="36600"/>
    <cellStyle name="Normal 5 3 6 2 2 5" xfId="43715"/>
    <cellStyle name="Normal 5 3 6 2 2 6" xfId="50830"/>
    <cellStyle name="Normal 5 3 6 2 2 7" xfId="57945"/>
    <cellStyle name="Normal 5 3 6 2 3" xfId="5771"/>
    <cellStyle name="Normal 5 3 6 2 3 2" xfId="12886"/>
    <cellStyle name="Normal 5 3 6 2 3 2 2" xfId="29863"/>
    <cellStyle name="Normal 5 3 6 2 3 3" xfId="29862"/>
    <cellStyle name="Normal 5 3 6 2 3 4" xfId="38971"/>
    <cellStyle name="Normal 5 3 6 2 3 5" xfId="46086"/>
    <cellStyle name="Normal 5 3 6 2 3 6" xfId="53201"/>
    <cellStyle name="Normal 5 3 6 2 3 7" xfId="60316"/>
    <cellStyle name="Normal 5 3 6 2 4" xfId="8148"/>
    <cellStyle name="Normal 5 3 6 2 4 2" xfId="29864"/>
    <cellStyle name="Normal 5 3 6 2 5" xfId="15263"/>
    <cellStyle name="Normal 5 3 6 2 5 2" xfId="29865"/>
    <cellStyle name="Normal 5 3 6 2 6" xfId="29859"/>
    <cellStyle name="Normal 5 3 6 2 7" xfId="34232"/>
    <cellStyle name="Normal 5 3 6 2 8" xfId="41348"/>
    <cellStyle name="Normal 5 3 6 2 9" xfId="48463"/>
    <cellStyle name="Normal 5 3 6 3" xfId="1822"/>
    <cellStyle name="Normal 5 3 6 3 10" xfId="56367"/>
    <cellStyle name="Normal 5 3 6 3 2" xfId="4189"/>
    <cellStyle name="Normal 5 3 6 3 2 2" xfId="11304"/>
    <cellStyle name="Normal 5 3 6 3 2 2 2" xfId="29868"/>
    <cellStyle name="Normal 5 3 6 3 2 3" xfId="29867"/>
    <cellStyle name="Normal 5 3 6 3 2 4" xfId="37389"/>
    <cellStyle name="Normal 5 3 6 3 2 5" xfId="44504"/>
    <cellStyle name="Normal 5 3 6 3 2 6" xfId="51619"/>
    <cellStyle name="Normal 5 3 6 3 2 7" xfId="58734"/>
    <cellStyle name="Normal 5 3 6 3 3" xfId="6560"/>
    <cellStyle name="Normal 5 3 6 3 3 2" xfId="13675"/>
    <cellStyle name="Normal 5 3 6 3 3 2 2" xfId="29870"/>
    <cellStyle name="Normal 5 3 6 3 3 3" xfId="29869"/>
    <cellStyle name="Normal 5 3 6 3 3 4" xfId="39760"/>
    <cellStyle name="Normal 5 3 6 3 3 5" xfId="46875"/>
    <cellStyle name="Normal 5 3 6 3 3 6" xfId="53990"/>
    <cellStyle name="Normal 5 3 6 3 3 7" xfId="61105"/>
    <cellStyle name="Normal 5 3 6 3 4" xfId="8937"/>
    <cellStyle name="Normal 5 3 6 3 4 2" xfId="29871"/>
    <cellStyle name="Normal 5 3 6 3 5" xfId="16052"/>
    <cellStyle name="Normal 5 3 6 3 5 2" xfId="29872"/>
    <cellStyle name="Normal 5 3 6 3 6" xfId="29866"/>
    <cellStyle name="Normal 5 3 6 3 7" xfId="35021"/>
    <cellStyle name="Normal 5 3 6 3 8" xfId="42137"/>
    <cellStyle name="Normal 5 3 6 3 9" xfId="49252"/>
    <cellStyle name="Normal 5 3 6 4" xfId="2601"/>
    <cellStyle name="Normal 5 3 6 4 2" xfId="9716"/>
    <cellStyle name="Normal 5 3 6 4 2 2" xfId="29874"/>
    <cellStyle name="Normal 5 3 6 4 3" xfId="29873"/>
    <cellStyle name="Normal 5 3 6 4 4" xfId="35801"/>
    <cellStyle name="Normal 5 3 6 4 5" xfId="42916"/>
    <cellStyle name="Normal 5 3 6 4 6" xfId="50031"/>
    <cellStyle name="Normal 5 3 6 4 7" xfId="57146"/>
    <cellStyle name="Normal 5 3 6 5" xfId="4972"/>
    <cellStyle name="Normal 5 3 6 5 2" xfId="12087"/>
    <cellStyle name="Normal 5 3 6 5 2 2" xfId="29876"/>
    <cellStyle name="Normal 5 3 6 5 3" xfId="29875"/>
    <cellStyle name="Normal 5 3 6 5 4" xfId="38172"/>
    <cellStyle name="Normal 5 3 6 5 5" xfId="45287"/>
    <cellStyle name="Normal 5 3 6 5 6" xfId="52402"/>
    <cellStyle name="Normal 5 3 6 5 7" xfId="59517"/>
    <cellStyle name="Normal 5 3 6 6" xfId="7349"/>
    <cellStyle name="Normal 5 3 6 6 2" xfId="29877"/>
    <cellStyle name="Normal 5 3 6 7" xfId="14464"/>
    <cellStyle name="Normal 5 3 6 7 2" xfId="29878"/>
    <cellStyle name="Normal 5 3 6 8" xfId="29858"/>
    <cellStyle name="Normal 5 3 6 9" xfId="33433"/>
    <cellStyle name="Normal 5 3 7" xfId="426"/>
    <cellStyle name="Normal 5 3 7 10" xfId="40744"/>
    <cellStyle name="Normal 5 3 7 11" xfId="47859"/>
    <cellStyle name="Normal 5 3 7 12" xfId="54974"/>
    <cellStyle name="Normal 5 3 7 2" xfId="1227"/>
    <cellStyle name="Normal 5 3 7 2 10" xfId="55773"/>
    <cellStyle name="Normal 5 3 7 2 2" xfId="3595"/>
    <cellStyle name="Normal 5 3 7 2 2 2" xfId="10710"/>
    <cellStyle name="Normal 5 3 7 2 2 2 2" xfId="29882"/>
    <cellStyle name="Normal 5 3 7 2 2 3" xfId="29881"/>
    <cellStyle name="Normal 5 3 7 2 2 4" xfId="36795"/>
    <cellStyle name="Normal 5 3 7 2 2 5" xfId="43910"/>
    <cellStyle name="Normal 5 3 7 2 2 6" xfId="51025"/>
    <cellStyle name="Normal 5 3 7 2 2 7" xfId="58140"/>
    <cellStyle name="Normal 5 3 7 2 3" xfId="5966"/>
    <cellStyle name="Normal 5 3 7 2 3 2" xfId="13081"/>
    <cellStyle name="Normal 5 3 7 2 3 2 2" xfId="29884"/>
    <cellStyle name="Normal 5 3 7 2 3 3" xfId="29883"/>
    <cellStyle name="Normal 5 3 7 2 3 4" xfId="39166"/>
    <cellStyle name="Normal 5 3 7 2 3 5" xfId="46281"/>
    <cellStyle name="Normal 5 3 7 2 3 6" xfId="53396"/>
    <cellStyle name="Normal 5 3 7 2 3 7" xfId="60511"/>
    <cellStyle name="Normal 5 3 7 2 4" xfId="8343"/>
    <cellStyle name="Normal 5 3 7 2 4 2" xfId="29885"/>
    <cellStyle name="Normal 5 3 7 2 5" xfId="15458"/>
    <cellStyle name="Normal 5 3 7 2 5 2" xfId="29886"/>
    <cellStyle name="Normal 5 3 7 2 6" xfId="29880"/>
    <cellStyle name="Normal 5 3 7 2 7" xfId="34427"/>
    <cellStyle name="Normal 5 3 7 2 8" xfId="41543"/>
    <cellStyle name="Normal 5 3 7 2 9" xfId="48658"/>
    <cellStyle name="Normal 5 3 7 3" xfId="2017"/>
    <cellStyle name="Normal 5 3 7 3 10" xfId="56562"/>
    <cellStyle name="Normal 5 3 7 3 2" xfId="4384"/>
    <cellStyle name="Normal 5 3 7 3 2 2" xfId="11499"/>
    <cellStyle name="Normal 5 3 7 3 2 2 2" xfId="29889"/>
    <cellStyle name="Normal 5 3 7 3 2 3" xfId="29888"/>
    <cellStyle name="Normal 5 3 7 3 2 4" xfId="37584"/>
    <cellStyle name="Normal 5 3 7 3 2 5" xfId="44699"/>
    <cellStyle name="Normal 5 3 7 3 2 6" xfId="51814"/>
    <cellStyle name="Normal 5 3 7 3 2 7" xfId="58929"/>
    <cellStyle name="Normal 5 3 7 3 3" xfId="6755"/>
    <cellStyle name="Normal 5 3 7 3 3 2" xfId="13870"/>
    <cellStyle name="Normal 5 3 7 3 3 2 2" xfId="29891"/>
    <cellStyle name="Normal 5 3 7 3 3 3" xfId="29890"/>
    <cellStyle name="Normal 5 3 7 3 3 4" xfId="39955"/>
    <cellStyle name="Normal 5 3 7 3 3 5" xfId="47070"/>
    <cellStyle name="Normal 5 3 7 3 3 6" xfId="54185"/>
    <cellStyle name="Normal 5 3 7 3 3 7" xfId="61300"/>
    <cellStyle name="Normal 5 3 7 3 4" xfId="9132"/>
    <cellStyle name="Normal 5 3 7 3 4 2" xfId="29892"/>
    <cellStyle name="Normal 5 3 7 3 5" xfId="16247"/>
    <cellStyle name="Normal 5 3 7 3 5 2" xfId="29893"/>
    <cellStyle name="Normal 5 3 7 3 6" xfId="29887"/>
    <cellStyle name="Normal 5 3 7 3 7" xfId="35216"/>
    <cellStyle name="Normal 5 3 7 3 8" xfId="42332"/>
    <cellStyle name="Normal 5 3 7 3 9" xfId="49447"/>
    <cellStyle name="Normal 5 3 7 4" xfId="2796"/>
    <cellStyle name="Normal 5 3 7 4 2" xfId="9911"/>
    <cellStyle name="Normal 5 3 7 4 2 2" xfId="29895"/>
    <cellStyle name="Normal 5 3 7 4 3" xfId="29894"/>
    <cellStyle name="Normal 5 3 7 4 4" xfId="35996"/>
    <cellStyle name="Normal 5 3 7 4 5" xfId="43111"/>
    <cellStyle name="Normal 5 3 7 4 6" xfId="50226"/>
    <cellStyle name="Normal 5 3 7 4 7" xfId="57341"/>
    <cellStyle name="Normal 5 3 7 5" xfId="5167"/>
    <cellStyle name="Normal 5 3 7 5 2" xfId="12282"/>
    <cellStyle name="Normal 5 3 7 5 2 2" xfId="29897"/>
    <cellStyle name="Normal 5 3 7 5 3" xfId="29896"/>
    <cellStyle name="Normal 5 3 7 5 4" xfId="38367"/>
    <cellStyle name="Normal 5 3 7 5 5" xfId="45482"/>
    <cellStyle name="Normal 5 3 7 5 6" xfId="52597"/>
    <cellStyle name="Normal 5 3 7 5 7" xfId="59712"/>
    <cellStyle name="Normal 5 3 7 6" xfId="7544"/>
    <cellStyle name="Normal 5 3 7 6 2" xfId="29898"/>
    <cellStyle name="Normal 5 3 7 7" xfId="14659"/>
    <cellStyle name="Normal 5 3 7 7 2" xfId="29899"/>
    <cellStyle name="Normal 5 3 7 8" xfId="29879"/>
    <cellStyle name="Normal 5 3 7 9" xfId="33628"/>
    <cellStyle name="Normal 5 3 8" xfId="748"/>
    <cellStyle name="Normal 5 3 8 10" xfId="41066"/>
    <cellStyle name="Normal 5 3 8 11" xfId="48181"/>
    <cellStyle name="Normal 5 3 8 12" xfId="55296"/>
    <cellStyle name="Normal 5 3 8 2" xfId="1549"/>
    <cellStyle name="Normal 5 3 8 2 10" xfId="56095"/>
    <cellStyle name="Normal 5 3 8 2 2" xfId="3917"/>
    <cellStyle name="Normal 5 3 8 2 2 2" xfId="11032"/>
    <cellStyle name="Normal 5 3 8 2 2 2 2" xfId="29903"/>
    <cellStyle name="Normal 5 3 8 2 2 3" xfId="29902"/>
    <cellStyle name="Normal 5 3 8 2 2 4" xfId="37117"/>
    <cellStyle name="Normal 5 3 8 2 2 5" xfId="44232"/>
    <cellStyle name="Normal 5 3 8 2 2 6" xfId="51347"/>
    <cellStyle name="Normal 5 3 8 2 2 7" xfId="58462"/>
    <cellStyle name="Normal 5 3 8 2 3" xfId="6288"/>
    <cellStyle name="Normal 5 3 8 2 3 2" xfId="13403"/>
    <cellStyle name="Normal 5 3 8 2 3 2 2" xfId="29905"/>
    <cellStyle name="Normal 5 3 8 2 3 3" xfId="29904"/>
    <cellStyle name="Normal 5 3 8 2 3 4" xfId="39488"/>
    <cellStyle name="Normal 5 3 8 2 3 5" xfId="46603"/>
    <cellStyle name="Normal 5 3 8 2 3 6" xfId="53718"/>
    <cellStyle name="Normal 5 3 8 2 3 7" xfId="60833"/>
    <cellStyle name="Normal 5 3 8 2 4" xfId="8665"/>
    <cellStyle name="Normal 5 3 8 2 4 2" xfId="29906"/>
    <cellStyle name="Normal 5 3 8 2 5" xfId="15780"/>
    <cellStyle name="Normal 5 3 8 2 5 2" xfId="29907"/>
    <cellStyle name="Normal 5 3 8 2 6" xfId="29901"/>
    <cellStyle name="Normal 5 3 8 2 7" xfId="34749"/>
    <cellStyle name="Normal 5 3 8 2 8" xfId="41865"/>
    <cellStyle name="Normal 5 3 8 2 9" xfId="48980"/>
    <cellStyle name="Normal 5 3 8 3" xfId="2339"/>
    <cellStyle name="Normal 5 3 8 3 10" xfId="56884"/>
    <cellStyle name="Normal 5 3 8 3 2" xfId="4706"/>
    <cellStyle name="Normal 5 3 8 3 2 2" xfId="11821"/>
    <cellStyle name="Normal 5 3 8 3 2 2 2" xfId="29910"/>
    <cellStyle name="Normal 5 3 8 3 2 3" xfId="29909"/>
    <cellStyle name="Normal 5 3 8 3 2 4" xfId="37906"/>
    <cellStyle name="Normal 5 3 8 3 2 5" xfId="45021"/>
    <cellStyle name="Normal 5 3 8 3 2 6" xfId="52136"/>
    <cellStyle name="Normal 5 3 8 3 2 7" xfId="59251"/>
    <cellStyle name="Normal 5 3 8 3 3" xfId="7077"/>
    <cellStyle name="Normal 5 3 8 3 3 2" xfId="14192"/>
    <cellStyle name="Normal 5 3 8 3 3 2 2" xfId="29912"/>
    <cellStyle name="Normal 5 3 8 3 3 3" xfId="29911"/>
    <cellStyle name="Normal 5 3 8 3 3 4" xfId="40277"/>
    <cellStyle name="Normal 5 3 8 3 3 5" xfId="47392"/>
    <cellStyle name="Normal 5 3 8 3 3 6" xfId="54507"/>
    <cellStyle name="Normal 5 3 8 3 3 7" xfId="61622"/>
    <cellStyle name="Normal 5 3 8 3 4" xfId="9454"/>
    <cellStyle name="Normal 5 3 8 3 4 2" xfId="29913"/>
    <cellStyle name="Normal 5 3 8 3 5" xfId="16569"/>
    <cellStyle name="Normal 5 3 8 3 5 2" xfId="29914"/>
    <cellStyle name="Normal 5 3 8 3 6" xfId="29908"/>
    <cellStyle name="Normal 5 3 8 3 7" xfId="35538"/>
    <cellStyle name="Normal 5 3 8 3 8" xfId="42654"/>
    <cellStyle name="Normal 5 3 8 3 9" xfId="49769"/>
    <cellStyle name="Normal 5 3 8 4" xfId="3118"/>
    <cellStyle name="Normal 5 3 8 4 2" xfId="10233"/>
    <cellStyle name="Normal 5 3 8 4 2 2" xfId="29916"/>
    <cellStyle name="Normal 5 3 8 4 3" xfId="29915"/>
    <cellStyle name="Normal 5 3 8 4 4" xfId="36318"/>
    <cellStyle name="Normal 5 3 8 4 5" xfId="43433"/>
    <cellStyle name="Normal 5 3 8 4 6" xfId="50548"/>
    <cellStyle name="Normal 5 3 8 4 7" xfId="57663"/>
    <cellStyle name="Normal 5 3 8 5" xfId="5489"/>
    <cellStyle name="Normal 5 3 8 5 2" xfId="12604"/>
    <cellStyle name="Normal 5 3 8 5 2 2" xfId="29918"/>
    <cellStyle name="Normal 5 3 8 5 3" xfId="29917"/>
    <cellStyle name="Normal 5 3 8 5 4" xfId="38689"/>
    <cellStyle name="Normal 5 3 8 5 5" xfId="45804"/>
    <cellStyle name="Normal 5 3 8 5 6" xfId="52919"/>
    <cellStyle name="Normal 5 3 8 5 7" xfId="60034"/>
    <cellStyle name="Normal 5 3 8 6" xfId="7866"/>
    <cellStyle name="Normal 5 3 8 6 2" xfId="29919"/>
    <cellStyle name="Normal 5 3 8 7" xfId="14981"/>
    <cellStyle name="Normal 5 3 8 7 2" xfId="29920"/>
    <cellStyle name="Normal 5 3 8 8" xfId="29900"/>
    <cellStyle name="Normal 5 3 8 9" xfId="33950"/>
    <cellStyle name="Normal 5 3 9" xfId="837"/>
    <cellStyle name="Normal 5 3 9 10" xfId="55383"/>
    <cellStyle name="Normal 5 3 9 2" xfId="3205"/>
    <cellStyle name="Normal 5 3 9 2 2" xfId="10320"/>
    <cellStyle name="Normal 5 3 9 2 2 2" xfId="29923"/>
    <cellStyle name="Normal 5 3 9 2 3" xfId="29922"/>
    <cellStyle name="Normal 5 3 9 2 4" xfId="36405"/>
    <cellStyle name="Normal 5 3 9 2 5" xfId="43520"/>
    <cellStyle name="Normal 5 3 9 2 6" xfId="50635"/>
    <cellStyle name="Normal 5 3 9 2 7" xfId="57750"/>
    <cellStyle name="Normal 5 3 9 3" xfId="5576"/>
    <cellStyle name="Normal 5 3 9 3 2" xfId="12691"/>
    <cellStyle name="Normal 5 3 9 3 2 2" xfId="29925"/>
    <cellStyle name="Normal 5 3 9 3 3" xfId="29924"/>
    <cellStyle name="Normal 5 3 9 3 4" xfId="38776"/>
    <cellStyle name="Normal 5 3 9 3 5" xfId="45891"/>
    <cellStyle name="Normal 5 3 9 3 6" xfId="53006"/>
    <cellStyle name="Normal 5 3 9 3 7" xfId="60121"/>
    <cellStyle name="Normal 5 3 9 4" xfId="7953"/>
    <cellStyle name="Normal 5 3 9 4 2" xfId="29926"/>
    <cellStyle name="Normal 5 3 9 5" xfId="15068"/>
    <cellStyle name="Normal 5 3 9 5 2" xfId="29927"/>
    <cellStyle name="Normal 5 3 9 6" xfId="29921"/>
    <cellStyle name="Normal 5 3 9 7" xfId="34037"/>
    <cellStyle name="Normal 5 3 9 8" xfId="41153"/>
    <cellStyle name="Normal 5 3 9 9" xfId="48268"/>
    <cellStyle name="Normal 5 4" xfId="31"/>
    <cellStyle name="Normal 5 4 10" xfId="4783"/>
    <cellStyle name="Normal 5 4 10 2" xfId="11898"/>
    <cellStyle name="Normal 5 4 10 2 2" xfId="29930"/>
    <cellStyle name="Normal 5 4 10 3" xfId="29929"/>
    <cellStyle name="Normal 5 4 10 4" xfId="37983"/>
    <cellStyle name="Normal 5 4 10 5" xfId="45098"/>
    <cellStyle name="Normal 5 4 10 6" xfId="52213"/>
    <cellStyle name="Normal 5 4 10 7" xfId="59328"/>
    <cellStyle name="Normal 5 4 11" xfId="7160"/>
    <cellStyle name="Normal 5 4 11 2" xfId="29931"/>
    <cellStyle name="Normal 5 4 12" xfId="14275"/>
    <cellStyle name="Normal 5 4 12 2" xfId="29932"/>
    <cellStyle name="Normal 5 4 13" xfId="29928"/>
    <cellStyle name="Normal 5 4 14" xfId="33244"/>
    <cellStyle name="Normal 5 4 15" xfId="40360"/>
    <cellStyle name="Normal 5 4 16" xfId="47475"/>
    <cellStyle name="Normal 5 4 17" xfId="54590"/>
    <cellStyle name="Normal 5 4 2" xfId="97"/>
    <cellStyle name="Normal 5 4 2 10" xfId="7222"/>
    <cellStyle name="Normal 5 4 2 10 2" xfId="29934"/>
    <cellStyle name="Normal 5 4 2 11" xfId="14337"/>
    <cellStyle name="Normal 5 4 2 11 2" xfId="29935"/>
    <cellStyle name="Normal 5 4 2 12" xfId="29933"/>
    <cellStyle name="Normal 5 4 2 13" xfId="33306"/>
    <cellStyle name="Normal 5 4 2 14" xfId="40422"/>
    <cellStyle name="Normal 5 4 2 15" xfId="47537"/>
    <cellStyle name="Normal 5 4 2 16" xfId="54652"/>
    <cellStyle name="Normal 5 4 2 2" xfId="171"/>
    <cellStyle name="Normal 5 4 2 2 10" xfId="14408"/>
    <cellStyle name="Normal 5 4 2 2 10 2" xfId="29937"/>
    <cellStyle name="Normal 5 4 2 2 11" xfId="29936"/>
    <cellStyle name="Normal 5 4 2 2 12" xfId="33377"/>
    <cellStyle name="Normal 5 4 2 2 13" xfId="40493"/>
    <cellStyle name="Normal 5 4 2 2 14" xfId="47608"/>
    <cellStyle name="Normal 5 4 2 2 15" xfId="54723"/>
    <cellStyle name="Normal 5 4 2 2 2" xfId="370"/>
    <cellStyle name="Normal 5 4 2 2 2 10" xfId="40688"/>
    <cellStyle name="Normal 5 4 2 2 2 11" xfId="47803"/>
    <cellStyle name="Normal 5 4 2 2 2 12" xfId="54918"/>
    <cellStyle name="Normal 5 4 2 2 2 2" xfId="1171"/>
    <cellStyle name="Normal 5 4 2 2 2 2 10" xfId="55717"/>
    <cellStyle name="Normal 5 4 2 2 2 2 2" xfId="3539"/>
    <cellStyle name="Normal 5 4 2 2 2 2 2 2" xfId="10654"/>
    <cellStyle name="Normal 5 4 2 2 2 2 2 2 2" xfId="29941"/>
    <cellStyle name="Normal 5 4 2 2 2 2 2 3" xfId="29940"/>
    <cellStyle name="Normal 5 4 2 2 2 2 2 4" xfId="36739"/>
    <cellStyle name="Normal 5 4 2 2 2 2 2 5" xfId="43854"/>
    <cellStyle name="Normal 5 4 2 2 2 2 2 6" xfId="50969"/>
    <cellStyle name="Normal 5 4 2 2 2 2 2 7" xfId="58084"/>
    <cellStyle name="Normal 5 4 2 2 2 2 3" xfId="5910"/>
    <cellStyle name="Normal 5 4 2 2 2 2 3 2" xfId="13025"/>
    <cellStyle name="Normal 5 4 2 2 2 2 3 2 2" xfId="29943"/>
    <cellStyle name="Normal 5 4 2 2 2 2 3 3" xfId="29942"/>
    <cellStyle name="Normal 5 4 2 2 2 2 3 4" xfId="39110"/>
    <cellStyle name="Normal 5 4 2 2 2 2 3 5" xfId="46225"/>
    <cellStyle name="Normal 5 4 2 2 2 2 3 6" xfId="53340"/>
    <cellStyle name="Normal 5 4 2 2 2 2 3 7" xfId="60455"/>
    <cellStyle name="Normal 5 4 2 2 2 2 4" xfId="8287"/>
    <cellStyle name="Normal 5 4 2 2 2 2 4 2" xfId="29944"/>
    <cellStyle name="Normal 5 4 2 2 2 2 5" xfId="15402"/>
    <cellStyle name="Normal 5 4 2 2 2 2 5 2" xfId="29945"/>
    <cellStyle name="Normal 5 4 2 2 2 2 6" xfId="29939"/>
    <cellStyle name="Normal 5 4 2 2 2 2 7" xfId="34371"/>
    <cellStyle name="Normal 5 4 2 2 2 2 8" xfId="41487"/>
    <cellStyle name="Normal 5 4 2 2 2 2 9" xfId="48602"/>
    <cellStyle name="Normal 5 4 2 2 2 3" xfId="1961"/>
    <cellStyle name="Normal 5 4 2 2 2 3 10" xfId="56506"/>
    <cellStyle name="Normal 5 4 2 2 2 3 2" xfId="4328"/>
    <cellStyle name="Normal 5 4 2 2 2 3 2 2" xfId="11443"/>
    <cellStyle name="Normal 5 4 2 2 2 3 2 2 2" xfId="29948"/>
    <cellStyle name="Normal 5 4 2 2 2 3 2 3" xfId="29947"/>
    <cellStyle name="Normal 5 4 2 2 2 3 2 4" xfId="37528"/>
    <cellStyle name="Normal 5 4 2 2 2 3 2 5" xfId="44643"/>
    <cellStyle name="Normal 5 4 2 2 2 3 2 6" xfId="51758"/>
    <cellStyle name="Normal 5 4 2 2 2 3 2 7" xfId="58873"/>
    <cellStyle name="Normal 5 4 2 2 2 3 3" xfId="6699"/>
    <cellStyle name="Normal 5 4 2 2 2 3 3 2" xfId="13814"/>
    <cellStyle name="Normal 5 4 2 2 2 3 3 2 2" xfId="29950"/>
    <cellStyle name="Normal 5 4 2 2 2 3 3 3" xfId="29949"/>
    <cellStyle name="Normal 5 4 2 2 2 3 3 4" xfId="39899"/>
    <cellStyle name="Normal 5 4 2 2 2 3 3 5" xfId="47014"/>
    <cellStyle name="Normal 5 4 2 2 2 3 3 6" xfId="54129"/>
    <cellStyle name="Normal 5 4 2 2 2 3 3 7" xfId="61244"/>
    <cellStyle name="Normal 5 4 2 2 2 3 4" xfId="9076"/>
    <cellStyle name="Normal 5 4 2 2 2 3 4 2" xfId="29951"/>
    <cellStyle name="Normal 5 4 2 2 2 3 5" xfId="16191"/>
    <cellStyle name="Normal 5 4 2 2 2 3 5 2" xfId="29952"/>
    <cellStyle name="Normal 5 4 2 2 2 3 6" xfId="29946"/>
    <cellStyle name="Normal 5 4 2 2 2 3 7" xfId="35160"/>
    <cellStyle name="Normal 5 4 2 2 2 3 8" xfId="42276"/>
    <cellStyle name="Normal 5 4 2 2 2 3 9" xfId="49391"/>
    <cellStyle name="Normal 5 4 2 2 2 4" xfId="2740"/>
    <cellStyle name="Normal 5 4 2 2 2 4 2" xfId="9855"/>
    <cellStyle name="Normal 5 4 2 2 2 4 2 2" xfId="29954"/>
    <cellStyle name="Normal 5 4 2 2 2 4 3" xfId="29953"/>
    <cellStyle name="Normal 5 4 2 2 2 4 4" xfId="35940"/>
    <cellStyle name="Normal 5 4 2 2 2 4 5" xfId="43055"/>
    <cellStyle name="Normal 5 4 2 2 2 4 6" xfId="50170"/>
    <cellStyle name="Normal 5 4 2 2 2 4 7" xfId="57285"/>
    <cellStyle name="Normal 5 4 2 2 2 5" xfId="5111"/>
    <cellStyle name="Normal 5 4 2 2 2 5 2" xfId="12226"/>
    <cellStyle name="Normal 5 4 2 2 2 5 2 2" xfId="29956"/>
    <cellStyle name="Normal 5 4 2 2 2 5 3" xfId="29955"/>
    <cellStyle name="Normal 5 4 2 2 2 5 4" xfId="38311"/>
    <cellStyle name="Normal 5 4 2 2 2 5 5" xfId="45426"/>
    <cellStyle name="Normal 5 4 2 2 2 5 6" xfId="52541"/>
    <cellStyle name="Normal 5 4 2 2 2 5 7" xfId="59656"/>
    <cellStyle name="Normal 5 4 2 2 2 6" xfId="7488"/>
    <cellStyle name="Normal 5 4 2 2 2 6 2" xfId="29957"/>
    <cellStyle name="Normal 5 4 2 2 2 7" xfId="14603"/>
    <cellStyle name="Normal 5 4 2 2 2 7 2" xfId="29958"/>
    <cellStyle name="Normal 5 4 2 2 2 8" xfId="29938"/>
    <cellStyle name="Normal 5 4 2 2 2 9" xfId="33572"/>
    <cellStyle name="Normal 5 4 2 2 3" xfId="565"/>
    <cellStyle name="Normal 5 4 2 2 3 10" xfId="40883"/>
    <cellStyle name="Normal 5 4 2 2 3 11" xfId="47998"/>
    <cellStyle name="Normal 5 4 2 2 3 12" xfId="55113"/>
    <cellStyle name="Normal 5 4 2 2 3 2" xfId="1366"/>
    <cellStyle name="Normal 5 4 2 2 3 2 10" xfId="55912"/>
    <cellStyle name="Normal 5 4 2 2 3 2 2" xfId="3734"/>
    <cellStyle name="Normal 5 4 2 2 3 2 2 2" xfId="10849"/>
    <cellStyle name="Normal 5 4 2 2 3 2 2 2 2" xfId="29962"/>
    <cellStyle name="Normal 5 4 2 2 3 2 2 3" xfId="29961"/>
    <cellStyle name="Normal 5 4 2 2 3 2 2 4" xfId="36934"/>
    <cellStyle name="Normal 5 4 2 2 3 2 2 5" xfId="44049"/>
    <cellStyle name="Normal 5 4 2 2 3 2 2 6" xfId="51164"/>
    <cellStyle name="Normal 5 4 2 2 3 2 2 7" xfId="58279"/>
    <cellStyle name="Normal 5 4 2 2 3 2 3" xfId="6105"/>
    <cellStyle name="Normal 5 4 2 2 3 2 3 2" xfId="13220"/>
    <cellStyle name="Normal 5 4 2 2 3 2 3 2 2" xfId="29964"/>
    <cellStyle name="Normal 5 4 2 2 3 2 3 3" xfId="29963"/>
    <cellStyle name="Normal 5 4 2 2 3 2 3 4" xfId="39305"/>
    <cellStyle name="Normal 5 4 2 2 3 2 3 5" xfId="46420"/>
    <cellStyle name="Normal 5 4 2 2 3 2 3 6" xfId="53535"/>
    <cellStyle name="Normal 5 4 2 2 3 2 3 7" xfId="60650"/>
    <cellStyle name="Normal 5 4 2 2 3 2 4" xfId="8482"/>
    <cellStyle name="Normal 5 4 2 2 3 2 4 2" xfId="29965"/>
    <cellStyle name="Normal 5 4 2 2 3 2 5" xfId="15597"/>
    <cellStyle name="Normal 5 4 2 2 3 2 5 2" xfId="29966"/>
    <cellStyle name="Normal 5 4 2 2 3 2 6" xfId="29960"/>
    <cellStyle name="Normal 5 4 2 2 3 2 7" xfId="34566"/>
    <cellStyle name="Normal 5 4 2 2 3 2 8" xfId="41682"/>
    <cellStyle name="Normal 5 4 2 2 3 2 9" xfId="48797"/>
    <cellStyle name="Normal 5 4 2 2 3 3" xfId="2156"/>
    <cellStyle name="Normal 5 4 2 2 3 3 10" xfId="56701"/>
    <cellStyle name="Normal 5 4 2 2 3 3 2" xfId="4523"/>
    <cellStyle name="Normal 5 4 2 2 3 3 2 2" xfId="11638"/>
    <cellStyle name="Normal 5 4 2 2 3 3 2 2 2" xfId="29969"/>
    <cellStyle name="Normal 5 4 2 2 3 3 2 3" xfId="29968"/>
    <cellStyle name="Normal 5 4 2 2 3 3 2 4" xfId="37723"/>
    <cellStyle name="Normal 5 4 2 2 3 3 2 5" xfId="44838"/>
    <cellStyle name="Normal 5 4 2 2 3 3 2 6" xfId="51953"/>
    <cellStyle name="Normal 5 4 2 2 3 3 2 7" xfId="59068"/>
    <cellStyle name="Normal 5 4 2 2 3 3 3" xfId="6894"/>
    <cellStyle name="Normal 5 4 2 2 3 3 3 2" xfId="14009"/>
    <cellStyle name="Normal 5 4 2 2 3 3 3 2 2" xfId="29971"/>
    <cellStyle name="Normal 5 4 2 2 3 3 3 3" xfId="29970"/>
    <cellStyle name="Normal 5 4 2 2 3 3 3 4" xfId="40094"/>
    <cellStyle name="Normal 5 4 2 2 3 3 3 5" xfId="47209"/>
    <cellStyle name="Normal 5 4 2 2 3 3 3 6" xfId="54324"/>
    <cellStyle name="Normal 5 4 2 2 3 3 3 7" xfId="61439"/>
    <cellStyle name="Normal 5 4 2 2 3 3 4" xfId="9271"/>
    <cellStyle name="Normal 5 4 2 2 3 3 4 2" xfId="29972"/>
    <cellStyle name="Normal 5 4 2 2 3 3 5" xfId="16386"/>
    <cellStyle name="Normal 5 4 2 2 3 3 5 2" xfId="29973"/>
    <cellStyle name="Normal 5 4 2 2 3 3 6" xfId="29967"/>
    <cellStyle name="Normal 5 4 2 2 3 3 7" xfId="35355"/>
    <cellStyle name="Normal 5 4 2 2 3 3 8" xfId="42471"/>
    <cellStyle name="Normal 5 4 2 2 3 3 9" xfId="49586"/>
    <cellStyle name="Normal 5 4 2 2 3 4" xfId="2935"/>
    <cellStyle name="Normal 5 4 2 2 3 4 2" xfId="10050"/>
    <cellStyle name="Normal 5 4 2 2 3 4 2 2" xfId="29975"/>
    <cellStyle name="Normal 5 4 2 2 3 4 3" xfId="29974"/>
    <cellStyle name="Normal 5 4 2 2 3 4 4" xfId="36135"/>
    <cellStyle name="Normal 5 4 2 2 3 4 5" xfId="43250"/>
    <cellStyle name="Normal 5 4 2 2 3 4 6" xfId="50365"/>
    <cellStyle name="Normal 5 4 2 2 3 4 7" xfId="57480"/>
    <cellStyle name="Normal 5 4 2 2 3 5" xfId="5306"/>
    <cellStyle name="Normal 5 4 2 2 3 5 2" xfId="12421"/>
    <cellStyle name="Normal 5 4 2 2 3 5 2 2" xfId="29977"/>
    <cellStyle name="Normal 5 4 2 2 3 5 3" xfId="29976"/>
    <cellStyle name="Normal 5 4 2 2 3 5 4" xfId="38506"/>
    <cellStyle name="Normal 5 4 2 2 3 5 5" xfId="45621"/>
    <cellStyle name="Normal 5 4 2 2 3 5 6" xfId="52736"/>
    <cellStyle name="Normal 5 4 2 2 3 5 7" xfId="59851"/>
    <cellStyle name="Normal 5 4 2 2 3 6" xfId="7683"/>
    <cellStyle name="Normal 5 4 2 2 3 6 2" xfId="29978"/>
    <cellStyle name="Normal 5 4 2 2 3 7" xfId="14798"/>
    <cellStyle name="Normal 5 4 2 2 3 7 2" xfId="29979"/>
    <cellStyle name="Normal 5 4 2 2 3 8" xfId="29959"/>
    <cellStyle name="Normal 5 4 2 2 3 9" xfId="33767"/>
    <cellStyle name="Normal 5 4 2 2 4" xfId="758"/>
    <cellStyle name="Normal 5 4 2 2 4 10" xfId="41076"/>
    <cellStyle name="Normal 5 4 2 2 4 11" xfId="48191"/>
    <cellStyle name="Normal 5 4 2 2 4 12" xfId="55306"/>
    <cellStyle name="Normal 5 4 2 2 4 2" xfId="1559"/>
    <cellStyle name="Normal 5 4 2 2 4 2 10" xfId="56105"/>
    <cellStyle name="Normal 5 4 2 2 4 2 2" xfId="3927"/>
    <cellStyle name="Normal 5 4 2 2 4 2 2 2" xfId="11042"/>
    <cellStyle name="Normal 5 4 2 2 4 2 2 2 2" xfId="29983"/>
    <cellStyle name="Normal 5 4 2 2 4 2 2 3" xfId="29982"/>
    <cellStyle name="Normal 5 4 2 2 4 2 2 4" xfId="37127"/>
    <cellStyle name="Normal 5 4 2 2 4 2 2 5" xfId="44242"/>
    <cellStyle name="Normal 5 4 2 2 4 2 2 6" xfId="51357"/>
    <cellStyle name="Normal 5 4 2 2 4 2 2 7" xfId="58472"/>
    <cellStyle name="Normal 5 4 2 2 4 2 3" xfId="6298"/>
    <cellStyle name="Normal 5 4 2 2 4 2 3 2" xfId="13413"/>
    <cellStyle name="Normal 5 4 2 2 4 2 3 2 2" xfId="29985"/>
    <cellStyle name="Normal 5 4 2 2 4 2 3 3" xfId="29984"/>
    <cellStyle name="Normal 5 4 2 2 4 2 3 4" xfId="39498"/>
    <cellStyle name="Normal 5 4 2 2 4 2 3 5" xfId="46613"/>
    <cellStyle name="Normal 5 4 2 2 4 2 3 6" xfId="53728"/>
    <cellStyle name="Normal 5 4 2 2 4 2 3 7" xfId="60843"/>
    <cellStyle name="Normal 5 4 2 2 4 2 4" xfId="8675"/>
    <cellStyle name="Normal 5 4 2 2 4 2 4 2" xfId="29986"/>
    <cellStyle name="Normal 5 4 2 2 4 2 5" xfId="15790"/>
    <cellStyle name="Normal 5 4 2 2 4 2 5 2" xfId="29987"/>
    <cellStyle name="Normal 5 4 2 2 4 2 6" xfId="29981"/>
    <cellStyle name="Normal 5 4 2 2 4 2 7" xfId="34759"/>
    <cellStyle name="Normal 5 4 2 2 4 2 8" xfId="41875"/>
    <cellStyle name="Normal 5 4 2 2 4 2 9" xfId="48990"/>
    <cellStyle name="Normal 5 4 2 2 4 3" xfId="2349"/>
    <cellStyle name="Normal 5 4 2 2 4 3 10" xfId="56894"/>
    <cellStyle name="Normal 5 4 2 2 4 3 2" xfId="4716"/>
    <cellStyle name="Normal 5 4 2 2 4 3 2 2" xfId="11831"/>
    <cellStyle name="Normal 5 4 2 2 4 3 2 2 2" xfId="29990"/>
    <cellStyle name="Normal 5 4 2 2 4 3 2 3" xfId="29989"/>
    <cellStyle name="Normal 5 4 2 2 4 3 2 4" xfId="37916"/>
    <cellStyle name="Normal 5 4 2 2 4 3 2 5" xfId="45031"/>
    <cellStyle name="Normal 5 4 2 2 4 3 2 6" xfId="52146"/>
    <cellStyle name="Normal 5 4 2 2 4 3 2 7" xfId="59261"/>
    <cellStyle name="Normal 5 4 2 2 4 3 3" xfId="7087"/>
    <cellStyle name="Normal 5 4 2 2 4 3 3 2" xfId="14202"/>
    <cellStyle name="Normal 5 4 2 2 4 3 3 2 2" xfId="29992"/>
    <cellStyle name="Normal 5 4 2 2 4 3 3 3" xfId="29991"/>
    <cellStyle name="Normal 5 4 2 2 4 3 3 4" xfId="40287"/>
    <cellStyle name="Normal 5 4 2 2 4 3 3 5" xfId="47402"/>
    <cellStyle name="Normal 5 4 2 2 4 3 3 6" xfId="54517"/>
    <cellStyle name="Normal 5 4 2 2 4 3 3 7" xfId="61632"/>
    <cellStyle name="Normal 5 4 2 2 4 3 4" xfId="9464"/>
    <cellStyle name="Normal 5 4 2 2 4 3 4 2" xfId="29993"/>
    <cellStyle name="Normal 5 4 2 2 4 3 5" xfId="16579"/>
    <cellStyle name="Normal 5 4 2 2 4 3 5 2" xfId="29994"/>
    <cellStyle name="Normal 5 4 2 2 4 3 6" xfId="29988"/>
    <cellStyle name="Normal 5 4 2 2 4 3 7" xfId="35548"/>
    <cellStyle name="Normal 5 4 2 2 4 3 8" xfId="42664"/>
    <cellStyle name="Normal 5 4 2 2 4 3 9" xfId="49779"/>
    <cellStyle name="Normal 5 4 2 2 4 4" xfId="3128"/>
    <cellStyle name="Normal 5 4 2 2 4 4 2" xfId="10243"/>
    <cellStyle name="Normal 5 4 2 2 4 4 2 2" xfId="29996"/>
    <cellStyle name="Normal 5 4 2 2 4 4 3" xfId="29995"/>
    <cellStyle name="Normal 5 4 2 2 4 4 4" xfId="36328"/>
    <cellStyle name="Normal 5 4 2 2 4 4 5" xfId="43443"/>
    <cellStyle name="Normal 5 4 2 2 4 4 6" xfId="50558"/>
    <cellStyle name="Normal 5 4 2 2 4 4 7" xfId="57673"/>
    <cellStyle name="Normal 5 4 2 2 4 5" xfId="5499"/>
    <cellStyle name="Normal 5 4 2 2 4 5 2" xfId="12614"/>
    <cellStyle name="Normal 5 4 2 2 4 5 2 2" xfId="29998"/>
    <cellStyle name="Normal 5 4 2 2 4 5 3" xfId="29997"/>
    <cellStyle name="Normal 5 4 2 2 4 5 4" xfId="38699"/>
    <cellStyle name="Normal 5 4 2 2 4 5 5" xfId="45814"/>
    <cellStyle name="Normal 5 4 2 2 4 5 6" xfId="52929"/>
    <cellStyle name="Normal 5 4 2 2 4 5 7" xfId="60044"/>
    <cellStyle name="Normal 5 4 2 2 4 6" xfId="7876"/>
    <cellStyle name="Normal 5 4 2 2 4 6 2" xfId="29999"/>
    <cellStyle name="Normal 5 4 2 2 4 7" xfId="14991"/>
    <cellStyle name="Normal 5 4 2 2 4 7 2" xfId="30000"/>
    <cellStyle name="Normal 5 4 2 2 4 8" xfId="29980"/>
    <cellStyle name="Normal 5 4 2 2 4 9" xfId="33960"/>
    <cellStyle name="Normal 5 4 2 2 5" xfId="976"/>
    <cellStyle name="Normal 5 4 2 2 5 10" xfId="55522"/>
    <cellStyle name="Normal 5 4 2 2 5 2" xfId="3344"/>
    <cellStyle name="Normal 5 4 2 2 5 2 2" xfId="10459"/>
    <cellStyle name="Normal 5 4 2 2 5 2 2 2" xfId="30003"/>
    <cellStyle name="Normal 5 4 2 2 5 2 3" xfId="30002"/>
    <cellStyle name="Normal 5 4 2 2 5 2 4" xfId="36544"/>
    <cellStyle name="Normal 5 4 2 2 5 2 5" xfId="43659"/>
    <cellStyle name="Normal 5 4 2 2 5 2 6" xfId="50774"/>
    <cellStyle name="Normal 5 4 2 2 5 2 7" xfId="57889"/>
    <cellStyle name="Normal 5 4 2 2 5 3" xfId="5715"/>
    <cellStyle name="Normal 5 4 2 2 5 3 2" xfId="12830"/>
    <cellStyle name="Normal 5 4 2 2 5 3 2 2" xfId="30005"/>
    <cellStyle name="Normal 5 4 2 2 5 3 3" xfId="30004"/>
    <cellStyle name="Normal 5 4 2 2 5 3 4" xfId="38915"/>
    <cellStyle name="Normal 5 4 2 2 5 3 5" xfId="46030"/>
    <cellStyle name="Normal 5 4 2 2 5 3 6" xfId="53145"/>
    <cellStyle name="Normal 5 4 2 2 5 3 7" xfId="60260"/>
    <cellStyle name="Normal 5 4 2 2 5 4" xfId="8092"/>
    <cellStyle name="Normal 5 4 2 2 5 4 2" xfId="30006"/>
    <cellStyle name="Normal 5 4 2 2 5 5" xfId="15207"/>
    <cellStyle name="Normal 5 4 2 2 5 5 2" xfId="30007"/>
    <cellStyle name="Normal 5 4 2 2 5 6" xfId="30001"/>
    <cellStyle name="Normal 5 4 2 2 5 7" xfId="34176"/>
    <cellStyle name="Normal 5 4 2 2 5 8" xfId="41292"/>
    <cellStyle name="Normal 5 4 2 2 5 9" xfId="48407"/>
    <cellStyle name="Normal 5 4 2 2 6" xfId="1766"/>
    <cellStyle name="Normal 5 4 2 2 6 10" xfId="56311"/>
    <cellStyle name="Normal 5 4 2 2 6 2" xfId="4133"/>
    <cellStyle name="Normal 5 4 2 2 6 2 2" xfId="11248"/>
    <cellStyle name="Normal 5 4 2 2 6 2 2 2" xfId="30010"/>
    <cellStyle name="Normal 5 4 2 2 6 2 3" xfId="30009"/>
    <cellStyle name="Normal 5 4 2 2 6 2 4" xfId="37333"/>
    <cellStyle name="Normal 5 4 2 2 6 2 5" xfId="44448"/>
    <cellStyle name="Normal 5 4 2 2 6 2 6" xfId="51563"/>
    <cellStyle name="Normal 5 4 2 2 6 2 7" xfId="58678"/>
    <cellStyle name="Normal 5 4 2 2 6 3" xfId="6504"/>
    <cellStyle name="Normal 5 4 2 2 6 3 2" xfId="13619"/>
    <cellStyle name="Normal 5 4 2 2 6 3 2 2" xfId="30012"/>
    <cellStyle name="Normal 5 4 2 2 6 3 3" xfId="30011"/>
    <cellStyle name="Normal 5 4 2 2 6 3 4" xfId="39704"/>
    <cellStyle name="Normal 5 4 2 2 6 3 5" xfId="46819"/>
    <cellStyle name="Normal 5 4 2 2 6 3 6" xfId="53934"/>
    <cellStyle name="Normal 5 4 2 2 6 3 7" xfId="61049"/>
    <cellStyle name="Normal 5 4 2 2 6 4" xfId="8881"/>
    <cellStyle name="Normal 5 4 2 2 6 4 2" xfId="30013"/>
    <cellStyle name="Normal 5 4 2 2 6 5" xfId="15996"/>
    <cellStyle name="Normal 5 4 2 2 6 5 2" xfId="30014"/>
    <cellStyle name="Normal 5 4 2 2 6 6" xfId="30008"/>
    <cellStyle name="Normal 5 4 2 2 6 7" xfId="34965"/>
    <cellStyle name="Normal 5 4 2 2 6 8" xfId="42081"/>
    <cellStyle name="Normal 5 4 2 2 6 9" xfId="49196"/>
    <cellStyle name="Normal 5 4 2 2 7" xfId="2545"/>
    <cellStyle name="Normal 5 4 2 2 7 2" xfId="9660"/>
    <cellStyle name="Normal 5 4 2 2 7 2 2" xfId="30016"/>
    <cellStyle name="Normal 5 4 2 2 7 3" xfId="30015"/>
    <cellStyle name="Normal 5 4 2 2 7 4" xfId="35745"/>
    <cellStyle name="Normal 5 4 2 2 7 5" xfId="42860"/>
    <cellStyle name="Normal 5 4 2 2 7 6" xfId="49975"/>
    <cellStyle name="Normal 5 4 2 2 7 7" xfId="57090"/>
    <cellStyle name="Normal 5 4 2 2 8" xfId="4916"/>
    <cellStyle name="Normal 5 4 2 2 8 2" xfId="12031"/>
    <cellStyle name="Normal 5 4 2 2 8 2 2" xfId="30018"/>
    <cellStyle name="Normal 5 4 2 2 8 3" xfId="30017"/>
    <cellStyle name="Normal 5 4 2 2 8 4" xfId="38116"/>
    <cellStyle name="Normal 5 4 2 2 8 5" xfId="45231"/>
    <cellStyle name="Normal 5 4 2 2 8 6" xfId="52346"/>
    <cellStyle name="Normal 5 4 2 2 8 7" xfId="59461"/>
    <cellStyle name="Normal 5 4 2 2 9" xfId="7293"/>
    <cellStyle name="Normal 5 4 2 2 9 2" xfId="30019"/>
    <cellStyle name="Normal 5 4 2 3" xfId="299"/>
    <cellStyle name="Normal 5 4 2 3 10" xfId="40617"/>
    <cellStyle name="Normal 5 4 2 3 11" xfId="47732"/>
    <cellStyle name="Normal 5 4 2 3 12" xfId="54847"/>
    <cellStyle name="Normal 5 4 2 3 2" xfId="1100"/>
    <cellStyle name="Normal 5 4 2 3 2 10" xfId="55646"/>
    <cellStyle name="Normal 5 4 2 3 2 2" xfId="3468"/>
    <cellStyle name="Normal 5 4 2 3 2 2 2" xfId="10583"/>
    <cellStyle name="Normal 5 4 2 3 2 2 2 2" xfId="30023"/>
    <cellStyle name="Normal 5 4 2 3 2 2 3" xfId="30022"/>
    <cellStyle name="Normal 5 4 2 3 2 2 4" xfId="36668"/>
    <cellStyle name="Normal 5 4 2 3 2 2 5" xfId="43783"/>
    <cellStyle name="Normal 5 4 2 3 2 2 6" xfId="50898"/>
    <cellStyle name="Normal 5 4 2 3 2 2 7" xfId="58013"/>
    <cellStyle name="Normal 5 4 2 3 2 3" xfId="5839"/>
    <cellStyle name="Normal 5 4 2 3 2 3 2" xfId="12954"/>
    <cellStyle name="Normal 5 4 2 3 2 3 2 2" xfId="30025"/>
    <cellStyle name="Normal 5 4 2 3 2 3 3" xfId="30024"/>
    <cellStyle name="Normal 5 4 2 3 2 3 4" xfId="39039"/>
    <cellStyle name="Normal 5 4 2 3 2 3 5" xfId="46154"/>
    <cellStyle name="Normal 5 4 2 3 2 3 6" xfId="53269"/>
    <cellStyle name="Normal 5 4 2 3 2 3 7" xfId="60384"/>
    <cellStyle name="Normal 5 4 2 3 2 4" xfId="8216"/>
    <cellStyle name="Normal 5 4 2 3 2 4 2" xfId="30026"/>
    <cellStyle name="Normal 5 4 2 3 2 5" xfId="15331"/>
    <cellStyle name="Normal 5 4 2 3 2 5 2" xfId="30027"/>
    <cellStyle name="Normal 5 4 2 3 2 6" xfId="30021"/>
    <cellStyle name="Normal 5 4 2 3 2 7" xfId="34300"/>
    <cellStyle name="Normal 5 4 2 3 2 8" xfId="41416"/>
    <cellStyle name="Normal 5 4 2 3 2 9" xfId="48531"/>
    <cellStyle name="Normal 5 4 2 3 3" xfId="1890"/>
    <cellStyle name="Normal 5 4 2 3 3 10" xfId="56435"/>
    <cellStyle name="Normal 5 4 2 3 3 2" xfId="4257"/>
    <cellStyle name="Normal 5 4 2 3 3 2 2" xfId="11372"/>
    <cellStyle name="Normal 5 4 2 3 3 2 2 2" xfId="30030"/>
    <cellStyle name="Normal 5 4 2 3 3 2 3" xfId="30029"/>
    <cellStyle name="Normal 5 4 2 3 3 2 4" xfId="37457"/>
    <cellStyle name="Normal 5 4 2 3 3 2 5" xfId="44572"/>
    <cellStyle name="Normal 5 4 2 3 3 2 6" xfId="51687"/>
    <cellStyle name="Normal 5 4 2 3 3 2 7" xfId="58802"/>
    <cellStyle name="Normal 5 4 2 3 3 3" xfId="6628"/>
    <cellStyle name="Normal 5 4 2 3 3 3 2" xfId="13743"/>
    <cellStyle name="Normal 5 4 2 3 3 3 2 2" xfId="30032"/>
    <cellStyle name="Normal 5 4 2 3 3 3 3" xfId="30031"/>
    <cellStyle name="Normal 5 4 2 3 3 3 4" xfId="39828"/>
    <cellStyle name="Normal 5 4 2 3 3 3 5" xfId="46943"/>
    <cellStyle name="Normal 5 4 2 3 3 3 6" xfId="54058"/>
    <cellStyle name="Normal 5 4 2 3 3 3 7" xfId="61173"/>
    <cellStyle name="Normal 5 4 2 3 3 4" xfId="9005"/>
    <cellStyle name="Normal 5 4 2 3 3 4 2" xfId="30033"/>
    <cellStyle name="Normal 5 4 2 3 3 5" xfId="16120"/>
    <cellStyle name="Normal 5 4 2 3 3 5 2" xfId="30034"/>
    <cellStyle name="Normal 5 4 2 3 3 6" xfId="30028"/>
    <cellStyle name="Normal 5 4 2 3 3 7" xfId="35089"/>
    <cellStyle name="Normal 5 4 2 3 3 8" xfId="42205"/>
    <cellStyle name="Normal 5 4 2 3 3 9" xfId="49320"/>
    <cellStyle name="Normal 5 4 2 3 4" xfId="2669"/>
    <cellStyle name="Normal 5 4 2 3 4 2" xfId="9784"/>
    <cellStyle name="Normal 5 4 2 3 4 2 2" xfId="30036"/>
    <cellStyle name="Normal 5 4 2 3 4 3" xfId="30035"/>
    <cellStyle name="Normal 5 4 2 3 4 4" xfId="35869"/>
    <cellStyle name="Normal 5 4 2 3 4 5" xfId="42984"/>
    <cellStyle name="Normal 5 4 2 3 4 6" xfId="50099"/>
    <cellStyle name="Normal 5 4 2 3 4 7" xfId="57214"/>
    <cellStyle name="Normal 5 4 2 3 5" xfId="5040"/>
    <cellStyle name="Normal 5 4 2 3 5 2" xfId="12155"/>
    <cellStyle name="Normal 5 4 2 3 5 2 2" xfId="30038"/>
    <cellStyle name="Normal 5 4 2 3 5 3" xfId="30037"/>
    <cellStyle name="Normal 5 4 2 3 5 4" xfId="38240"/>
    <cellStyle name="Normal 5 4 2 3 5 5" xfId="45355"/>
    <cellStyle name="Normal 5 4 2 3 5 6" xfId="52470"/>
    <cellStyle name="Normal 5 4 2 3 5 7" xfId="59585"/>
    <cellStyle name="Normal 5 4 2 3 6" xfId="7417"/>
    <cellStyle name="Normal 5 4 2 3 6 2" xfId="30039"/>
    <cellStyle name="Normal 5 4 2 3 7" xfId="14532"/>
    <cellStyle name="Normal 5 4 2 3 7 2" xfId="30040"/>
    <cellStyle name="Normal 5 4 2 3 8" xfId="30020"/>
    <cellStyle name="Normal 5 4 2 3 9" xfId="33501"/>
    <cellStyle name="Normal 5 4 2 4" xfId="494"/>
    <cellStyle name="Normal 5 4 2 4 10" xfId="40812"/>
    <cellStyle name="Normal 5 4 2 4 11" xfId="47927"/>
    <cellStyle name="Normal 5 4 2 4 12" xfId="55042"/>
    <cellStyle name="Normal 5 4 2 4 2" xfId="1295"/>
    <cellStyle name="Normal 5 4 2 4 2 10" xfId="55841"/>
    <cellStyle name="Normal 5 4 2 4 2 2" xfId="3663"/>
    <cellStyle name="Normal 5 4 2 4 2 2 2" xfId="10778"/>
    <cellStyle name="Normal 5 4 2 4 2 2 2 2" xfId="30044"/>
    <cellStyle name="Normal 5 4 2 4 2 2 3" xfId="30043"/>
    <cellStyle name="Normal 5 4 2 4 2 2 4" xfId="36863"/>
    <cellStyle name="Normal 5 4 2 4 2 2 5" xfId="43978"/>
    <cellStyle name="Normal 5 4 2 4 2 2 6" xfId="51093"/>
    <cellStyle name="Normal 5 4 2 4 2 2 7" xfId="58208"/>
    <cellStyle name="Normal 5 4 2 4 2 3" xfId="6034"/>
    <cellStyle name="Normal 5 4 2 4 2 3 2" xfId="13149"/>
    <cellStyle name="Normal 5 4 2 4 2 3 2 2" xfId="30046"/>
    <cellStyle name="Normal 5 4 2 4 2 3 3" xfId="30045"/>
    <cellStyle name="Normal 5 4 2 4 2 3 4" xfId="39234"/>
    <cellStyle name="Normal 5 4 2 4 2 3 5" xfId="46349"/>
    <cellStyle name="Normal 5 4 2 4 2 3 6" xfId="53464"/>
    <cellStyle name="Normal 5 4 2 4 2 3 7" xfId="60579"/>
    <cellStyle name="Normal 5 4 2 4 2 4" xfId="8411"/>
    <cellStyle name="Normal 5 4 2 4 2 4 2" xfId="30047"/>
    <cellStyle name="Normal 5 4 2 4 2 5" xfId="15526"/>
    <cellStyle name="Normal 5 4 2 4 2 5 2" xfId="30048"/>
    <cellStyle name="Normal 5 4 2 4 2 6" xfId="30042"/>
    <cellStyle name="Normal 5 4 2 4 2 7" xfId="34495"/>
    <cellStyle name="Normal 5 4 2 4 2 8" xfId="41611"/>
    <cellStyle name="Normal 5 4 2 4 2 9" xfId="48726"/>
    <cellStyle name="Normal 5 4 2 4 3" xfId="2085"/>
    <cellStyle name="Normal 5 4 2 4 3 10" xfId="56630"/>
    <cellStyle name="Normal 5 4 2 4 3 2" xfId="4452"/>
    <cellStyle name="Normal 5 4 2 4 3 2 2" xfId="11567"/>
    <cellStyle name="Normal 5 4 2 4 3 2 2 2" xfId="30051"/>
    <cellStyle name="Normal 5 4 2 4 3 2 3" xfId="30050"/>
    <cellStyle name="Normal 5 4 2 4 3 2 4" xfId="37652"/>
    <cellStyle name="Normal 5 4 2 4 3 2 5" xfId="44767"/>
    <cellStyle name="Normal 5 4 2 4 3 2 6" xfId="51882"/>
    <cellStyle name="Normal 5 4 2 4 3 2 7" xfId="58997"/>
    <cellStyle name="Normal 5 4 2 4 3 3" xfId="6823"/>
    <cellStyle name="Normal 5 4 2 4 3 3 2" xfId="13938"/>
    <cellStyle name="Normal 5 4 2 4 3 3 2 2" xfId="30053"/>
    <cellStyle name="Normal 5 4 2 4 3 3 3" xfId="30052"/>
    <cellStyle name="Normal 5 4 2 4 3 3 4" xfId="40023"/>
    <cellStyle name="Normal 5 4 2 4 3 3 5" xfId="47138"/>
    <cellStyle name="Normal 5 4 2 4 3 3 6" xfId="54253"/>
    <cellStyle name="Normal 5 4 2 4 3 3 7" xfId="61368"/>
    <cellStyle name="Normal 5 4 2 4 3 4" xfId="9200"/>
    <cellStyle name="Normal 5 4 2 4 3 4 2" xfId="30054"/>
    <cellStyle name="Normal 5 4 2 4 3 5" xfId="16315"/>
    <cellStyle name="Normal 5 4 2 4 3 5 2" xfId="30055"/>
    <cellStyle name="Normal 5 4 2 4 3 6" xfId="30049"/>
    <cellStyle name="Normal 5 4 2 4 3 7" xfId="35284"/>
    <cellStyle name="Normal 5 4 2 4 3 8" xfId="42400"/>
    <cellStyle name="Normal 5 4 2 4 3 9" xfId="49515"/>
    <cellStyle name="Normal 5 4 2 4 4" xfId="2864"/>
    <cellStyle name="Normal 5 4 2 4 4 2" xfId="9979"/>
    <cellStyle name="Normal 5 4 2 4 4 2 2" xfId="30057"/>
    <cellStyle name="Normal 5 4 2 4 4 3" xfId="30056"/>
    <cellStyle name="Normal 5 4 2 4 4 4" xfId="36064"/>
    <cellStyle name="Normal 5 4 2 4 4 5" xfId="43179"/>
    <cellStyle name="Normal 5 4 2 4 4 6" xfId="50294"/>
    <cellStyle name="Normal 5 4 2 4 4 7" xfId="57409"/>
    <cellStyle name="Normal 5 4 2 4 5" xfId="5235"/>
    <cellStyle name="Normal 5 4 2 4 5 2" xfId="12350"/>
    <cellStyle name="Normal 5 4 2 4 5 2 2" xfId="30059"/>
    <cellStyle name="Normal 5 4 2 4 5 3" xfId="30058"/>
    <cellStyle name="Normal 5 4 2 4 5 4" xfId="38435"/>
    <cellStyle name="Normal 5 4 2 4 5 5" xfId="45550"/>
    <cellStyle name="Normal 5 4 2 4 5 6" xfId="52665"/>
    <cellStyle name="Normal 5 4 2 4 5 7" xfId="59780"/>
    <cellStyle name="Normal 5 4 2 4 6" xfId="7612"/>
    <cellStyle name="Normal 5 4 2 4 6 2" xfId="30060"/>
    <cellStyle name="Normal 5 4 2 4 7" xfId="14727"/>
    <cellStyle name="Normal 5 4 2 4 7 2" xfId="30061"/>
    <cellStyle name="Normal 5 4 2 4 8" xfId="30041"/>
    <cellStyle name="Normal 5 4 2 4 9" xfId="33696"/>
    <cellStyle name="Normal 5 4 2 5" xfId="757"/>
    <cellStyle name="Normal 5 4 2 5 10" xfId="41075"/>
    <cellStyle name="Normal 5 4 2 5 11" xfId="48190"/>
    <cellStyle name="Normal 5 4 2 5 12" xfId="55305"/>
    <cellStyle name="Normal 5 4 2 5 2" xfId="1558"/>
    <cellStyle name="Normal 5 4 2 5 2 10" xfId="56104"/>
    <cellStyle name="Normal 5 4 2 5 2 2" xfId="3926"/>
    <cellStyle name="Normal 5 4 2 5 2 2 2" xfId="11041"/>
    <cellStyle name="Normal 5 4 2 5 2 2 2 2" xfId="30065"/>
    <cellStyle name="Normal 5 4 2 5 2 2 3" xfId="30064"/>
    <cellStyle name="Normal 5 4 2 5 2 2 4" xfId="37126"/>
    <cellStyle name="Normal 5 4 2 5 2 2 5" xfId="44241"/>
    <cellStyle name="Normal 5 4 2 5 2 2 6" xfId="51356"/>
    <cellStyle name="Normal 5 4 2 5 2 2 7" xfId="58471"/>
    <cellStyle name="Normal 5 4 2 5 2 3" xfId="6297"/>
    <cellStyle name="Normal 5 4 2 5 2 3 2" xfId="13412"/>
    <cellStyle name="Normal 5 4 2 5 2 3 2 2" xfId="30067"/>
    <cellStyle name="Normal 5 4 2 5 2 3 3" xfId="30066"/>
    <cellStyle name="Normal 5 4 2 5 2 3 4" xfId="39497"/>
    <cellStyle name="Normal 5 4 2 5 2 3 5" xfId="46612"/>
    <cellStyle name="Normal 5 4 2 5 2 3 6" xfId="53727"/>
    <cellStyle name="Normal 5 4 2 5 2 3 7" xfId="60842"/>
    <cellStyle name="Normal 5 4 2 5 2 4" xfId="8674"/>
    <cellStyle name="Normal 5 4 2 5 2 4 2" xfId="30068"/>
    <cellStyle name="Normal 5 4 2 5 2 5" xfId="15789"/>
    <cellStyle name="Normal 5 4 2 5 2 5 2" xfId="30069"/>
    <cellStyle name="Normal 5 4 2 5 2 6" xfId="30063"/>
    <cellStyle name="Normal 5 4 2 5 2 7" xfId="34758"/>
    <cellStyle name="Normal 5 4 2 5 2 8" xfId="41874"/>
    <cellStyle name="Normal 5 4 2 5 2 9" xfId="48989"/>
    <cellStyle name="Normal 5 4 2 5 3" xfId="2348"/>
    <cellStyle name="Normal 5 4 2 5 3 10" xfId="56893"/>
    <cellStyle name="Normal 5 4 2 5 3 2" xfId="4715"/>
    <cellStyle name="Normal 5 4 2 5 3 2 2" xfId="11830"/>
    <cellStyle name="Normal 5 4 2 5 3 2 2 2" xfId="30072"/>
    <cellStyle name="Normal 5 4 2 5 3 2 3" xfId="30071"/>
    <cellStyle name="Normal 5 4 2 5 3 2 4" xfId="37915"/>
    <cellStyle name="Normal 5 4 2 5 3 2 5" xfId="45030"/>
    <cellStyle name="Normal 5 4 2 5 3 2 6" xfId="52145"/>
    <cellStyle name="Normal 5 4 2 5 3 2 7" xfId="59260"/>
    <cellStyle name="Normal 5 4 2 5 3 3" xfId="7086"/>
    <cellStyle name="Normal 5 4 2 5 3 3 2" xfId="14201"/>
    <cellStyle name="Normal 5 4 2 5 3 3 2 2" xfId="30074"/>
    <cellStyle name="Normal 5 4 2 5 3 3 3" xfId="30073"/>
    <cellStyle name="Normal 5 4 2 5 3 3 4" xfId="40286"/>
    <cellStyle name="Normal 5 4 2 5 3 3 5" xfId="47401"/>
    <cellStyle name="Normal 5 4 2 5 3 3 6" xfId="54516"/>
    <cellStyle name="Normal 5 4 2 5 3 3 7" xfId="61631"/>
    <cellStyle name="Normal 5 4 2 5 3 4" xfId="9463"/>
    <cellStyle name="Normal 5 4 2 5 3 4 2" xfId="30075"/>
    <cellStyle name="Normal 5 4 2 5 3 5" xfId="16578"/>
    <cellStyle name="Normal 5 4 2 5 3 5 2" xfId="30076"/>
    <cellStyle name="Normal 5 4 2 5 3 6" xfId="30070"/>
    <cellStyle name="Normal 5 4 2 5 3 7" xfId="35547"/>
    <cellStyle name="Normal 5 4 2 5 3 8" xfId="42663"/>
    <cellStyle name="Normal 5 4 2 5 3 9" xfId="49778"/>
    <cellStyle name="Normal 5 4 2 5 4" xfId="3127"/>
    <cellStyle name="Normal 5 4 2 5 4 2" xfId="10242"/>
    <cellStyle name="Normal 5 4 2 5 4 2 2" xfId="30078"/>
    <cellStyle name="Normal 5 4 2 5 4 3" xfId="30077"/>
    <cellStyle name="Normal 5 4 2 5 4 4" xfId="36327"/>
    <cellStyle name="Normal 5 4 2 5 4 5" xfId="43442"/>
    <cellStyle name="Normal 5 4 2 5 4 6" xfId="50557"/>
    <cellStyle name="Normal 5 4 2 5 4 7" xfId="57672"/>
    <cellStyle name="Normal 5 4 2 5 5" xfId="5498"/>
    <cellStyle name="Normal 5 4 2 5 5 2" xfId="12613"/>
    <cellStyle name="Normal 5 4 2 5 5 2 2" xfId="30080"/>
    <cellStyle name="Normal 5 4 2 5 5 3" xfId="30079"/>
    <cellStyle name="Normal 5 4 2 5 5 4" xfId="38698"/>
    <cellStyle name="Normal 5 4 2 5 5 5" xfId="45813"/>
    <cellStyle name="Normal 5 4 2 5 5 6" xfId="52928"/>
    <cellStyle name="Normal 5 4 2 5 5 7" xfId="60043"/>
    <cellStyle name="Normal 5 4 2 5 6" xfId="7875"/>
    <cellStyle name="Normal 5 4 2 5 6 2" xfId="30081"/>
    <cellStyle name="Normal 5 4 2 5 7" xfId="14990"/>
    <cellStyle name="Normal 5 4 2 5 7 2" xfId="30082"/>
    <cellStyle name="Normal 5 4 2 5 8" xfId="30062"/>
    <cellStyle name="Normal 5 4 2 5 9" xfId="33959"/>
    <cellStyle name="Normal 5 4 2 6" xfId="905"/>
    <cellStyle name="Normal 5 4 2 6 10" xfId="55451"/>
    <cellStyle name="Normal 5 4 2 6 2" xfId="3273"/>
    <cellStyle name="Normal 5 4 2 6 2 2" xfId="10388"/>
    <cellStyle name="Normal 5 4 2 6 2 2 2" xfId="30085"/>
    <cellStyle name="Normal 5 4 2 6 2 3" xfId="30084"/>
    <cellStyle name="Normal 5 4 2 6 2 4" xfId="36473"/>
    <cellStyle name="Normal 5 4 2 6 2 5" xfId="43588"/>
    <cellStyle name="Normal 5 4 2 6 2 6" xfId="50703"/>
    <cellStyle name="Normal 5 4 2 6 2 7" xfId="57818"/>
    <cellStyle name="Normal 5 4 2 6 3" xfId="5644"/>
    <cellStyle name="Normal 5 4 2 6 3 2" xfId="12759"/>
    <cellStyle name="Normal 5 4 2 6 3 2 2" xfId="30087"/>
    <cellStyle name="Normal 5 4 2 6 3 3" xfId="30086"/>
    <cellStyle name="Normal 5 4 2 6 3 4" xfId="38844"/>
    <cellStyle name="Normal 5 4 2 6 3 5" xfId="45959"/>
    <cellStyle name="Normal 5 4 2 6 3 6" xfId="53074"/>
    <cellStyle name="Normal 5 4 2 6 3 7" xfId="60189"/>
    <cellStyle name="Normal 5 4 2 6 4" xfId="8021"/>
    <cellStyle name="Normal 5 4 2 6 4 2" xfId="30088"/>
    <cellStyle name="Normal 5 4 2 6 5" xfId="15136"/>
    <cellStyle name="Normal 5 4 2 6 5 2" xfId="30089"/>
    <cellStyle name="Normal 5 4 2 6 6" xfId="30083"/>
    <cellStyle name="Normal 5 4 2 6 7" xfId="34105"/>
    <cellStyle name="Normal 5 4 2 6 8" xfId="41221"/>
    <cellStyle name="Normal 5 4 2 6 9" xfId="48336"/>
    <cellStyle name="Normal 5 4 2 7" xfId="1695"/>
    <cellStyle name="Normal 5 4 2 7 10" xfId="56240"/>
    <cellStyle name="Normal 5 4 2 7 2" xfId="4062"/>
    <cellStyle name="Normal 5 4 2 7 2 2" xfId="11177"/>
    <cellStyle name="Normal 5 4 2 7 2 2 2" xfId="30092"/>
    <cellStyle name="Normal 5 4 2 7 2 3" xfId="30091"/>
    <cellStyle name="Normal 5 4 2 7 2 4" xfId="37262"/>
    <cellStyle name="Normal 5 4 2 7 2 5" xfId="44377"/>
    <cellStyle name="Normal 5 4 2 7 2 6" xfId="51492"/>
    <cellStyle name="Normal 5 4 2 7 2 7" xfId="58607"/>
    <cellStyle name="Normal 5 4 2 7 3" xfId="6433"/>
    <cellStyle name="Normal 5 4 2 7 3 2" xfId="13548"/>
    <cellStyle name="Normal 5 4 2 7 3 2 2" xfId="30094"/>
    <cellStyle name="Normal 5 4 2 7 3 3" xfId="30093"/>
    <cellStyle name="Normal 5 4 2 7 3 4" xfId="39633"/>
    <cellStyle name="Normal 5 4 2 7 3 5" xfId="46748"/>
    <cellStyle name="Normal 5 4 2 7 3 6" xfId="53863"/>
    <cellStyle name="Normal 5 4 2 7 3 7" xfId="60978"/>
    <cellStyle name="Normal 5 4 2 7 4" xfId="8810"/>
    <cellStyle name="Normal 5 4 2 7 4 2" xfId="30095"/>
    <cellStyle name="Normal 5 4 2 7 5" xfId="15925"/>
    <cellStyle name="Normal 5 4 2 7 5 2" xfId="30096"/>
    <cellStyle name="Normal 5 4 2 7 6" xfId="30090"/>
    <cellStyle name="Normal 5 4 2 7 7" xfId="34894"/>
    <cellStyle name="Normal 5 4 2 7 8" xfId="42010"/>
    <cellStyle name="Normal 5 4 2 7 9" xfId="49125"/>
    <cellStyle name="Normal 5 4 2 8" xfId="2474"/>
    <cellStyle name="Normal 5 4 2 8 2" xfId="9589"/>
    <cellStyle name="Normal 5 4 2 8 2 2" xfId="30098"/>
    <cellStyle name="Normal 5 4 2 8 3" xfId="30097"/>
    <cellStyle name="Normal 5 4 2 8 4" xfId="35674"/>
    <cellStyle name="Normal 5 4 2 8 5" xfId="42789"/>
    <cellStyle name="Normal 5 4 2 8 6" xfId="49904"/>
    <cellStyle name="Normal 5 4 2 8 7" xfId="57019"/>
    <cellStyle name="Normal 5 4 2 9" xfId="4845"/>
    <cellStyle name="Normal 5 4 2 9 2" xfId="11960"/>
    <cellStyle name="Normal 5 4 2 9 2 2" xfId="30100"/>
    <cellStyle name="Normal 5 4 2 9 3" xfId="30099"/>
    <cellStyle name="Normal 5 4 2 9 4" xfId="38045"/>
    <cellStyle name="Normal 5 4 2 9 5" xfId="45160"/>
    <cellStyle name="Normal 5 4 2 9 6" xfId="52275"/>
    <cellStyle name="Normal 5 4 2 9 7" xfId="59390"/>
    <cellStyle name="Normal 5 4 3" xfId="144"/>
    <cellStyle name="Normal 5 4 3 10" xfId="14384"/>
    <cellStyle name="Normal 5 4 3 10 2" xfId="30102"/>
    <cellStyle name="Normal 5 4 3 11" xfId="30101"/>
    <cellStyle name="Normal 5 4 3 12" xfId="33353"/>
    <cellStyle name="Normal 5 4 3 13" xfId="40469"/>
    <cellStyle name="Normal 5 4 3 14" xfId="47584"/>
    <cellStyle name="Normal 5 4 3 15" xfId="54699"/>
    <cellStyle name="Normal 5 4 3 2" xfId="346"/>
    <cellStyle name="Normal 5 4 3 2 10" xfId="40664"/>
    <cellStyle name="Normal 5 4 3 2 11" xfId="47779"/>
    <cellStyle name="Normal 5 4 3 2 12" xfId="54894"/>
    <cellStyle name="Normal 5 4 3 2 2" xfId="1147"/>
    <cellStyle name="Normal 5 4 3 2 2 10" xfId="55693"/>
    <cellStyle name="Normal 5 4 3 2 2 2" xfId="3515"/>
    <cellStyle name="Normal 5 4 3 2 2 2 2" xfId="10630"/>
    <cellStyle name="Normal 5 4 3 2 2 2 2 2" xfId="30106"/>
    <cellStyle name="Normal 5 4 3 2 2 2 3" xfId="30105"/>
    <cellStyle name="Normal 5 4 3 2 2 2 4" xfId="36715"/>
    <cellStyle name="Normal 5 4 3 2 2 2 5" xfId="43830"/>
    <cellStyle name="Normal 5 4 3 2 2 2 6" xfId="50945"/>
    <cellStyle name="Normal 5 4 3 2 2 2 7" xfId="58060"/>
    <cellStyle name="Normal 5 4 3 2 2 3" xfId="5886"/>
    <cellStyle name="Normal 5 4 3 2 2 3 2" xfId="13001"/>
    <cellStyle name="Normal 5 4 3 2 2 3 2 2" xfId="30108"/>
    <cellStyle name="Normal 5 4 3 2 2 3 3" xfId="30107"/>
    <cellStyle name="Normal 5 4 3 2 2 3 4" xfId="39086"/>
    <cellStyle name="Normal 5 4 3 2 2 3 5" xfId="46201"/>
    <cellStyle name="Normal 5 4 3 2 2 3 6" xfId="53316"/>
    <cellStyle name="Normal 5 4 3 2 2 3 7" xfId="60431"/>
    <cellStyle name="Normal 5 4 3 2 2 4" xfId="8263"/>
    <cellStyle name="Normal 5 4 3 2 2 4 2" xfId="30109"/>
    <cellStyle name="Normal 5 4 3 2 2 5" xfId="15378"/>
    <cellStyle name="Normal 5 4 3 2 2 5 2" xfId="30110"/>
    <cellStyle name="Normal 5 4 3 2 2 6" xfId="30104"/>
    <cellStyle name="Normal 5 4 3 2 2 7" xfId="34347"/>
    <cellStyle name="Normal 5 4 3 2 2 8" xfId="41463"/>
    <cellStyle name="Normal 5 4 3 2 2 9" xfId="48578"/>
    <cellStyle name="Normal 5 4 3 2 3" xfId="1937"/>
    <cellStyle name="Normal 5 4 3 2 3 10" xfId="56482"/>
    <cellStyle name="Normal 5 4 3 2 3 2" xfId="4304"/>
    <cellStyle name="Normal 5 4 3 2 3 2 2" xfId="11419"/>
    <cellStyle name="Normal 5 4 3 2 3 2 2 2" xfId="30113"/>
    <cellStyle name="Normal 5 4 3 2 3 2 3" xfId="30112"/>
    <cellStyle name="Normal 5 4 3 2 3 2 4" xfId="37504"/>
    <cellStyle name="Normal 5 4 3 2 3 2 5" xfId="44619"/>
    <cellStyle name="Normal 5 4 3 2 3 2 6" xfId="51734"/>
    <cellStyle name="Normal 5 4 3 2 3 2 7" xfId="58849"/>
    <cellStyle name="Normal 5 4 3 2 3 3" xfId="6675"/>
    <cellStyle name="Normal 5 4 3 2 3 3 2" xfId="13790"/>
    <cellStyle name="Normal 5 4 3 2 3 3 2 2" xfId="30115"/>
    <cellStyle name="Normal 5 4 3 2 3 3 3" xfId="30114"/>
    <cellStyle name="Normal 5 4 3 2 3 3 4" xfId="39875"/>
    <cellStyle name="Normal 5 4 3 2 3 3 5" xfId="46990"/>
    <cellStyle name="Normal 5 4 3 2 3 3 6" xfId="54105"/>
    <cellStyle name="Normal 5 4 3 2 3 3 7" xfId="61220"/>
    <cellStyle name="Normal 5 4 3 2 3 4" xfId="9052"/>
    <cellStyle name="Normal 5 4 3 2 3 4 2" xfId="30116"/>
    <cellStyle name="Normal 5 4 3 2 3 5" xfId="16167"/>
    <cellStyle name="Normal 5 4 3 2 3 5 2" xfId="30117"/>
    <cellStyle name="Normal 5 4 3 2 3 6" xfId="30111"/>
    <cellStyle name="Normal 5 4 3 2 3 7" xfId="35136"/>
    <cellStyle name="Normal 5 4 3 2 3 8" xfId="42252"/>
    <cellStyle name="Normal 5 4 3 2 3 9" xfId="49367"/>
    <cellStyle name="Normal 5 4 3 2 4" xfId="2716"/>
    <cellStyle name="Normal 5 4 3 2 4 2" xfId="9831"/>
    <cellStyle name="Normal 5 4 3 2 4 2 2" xfId="30119"/>
    <cellStyle name="Normal 5 4 3 2 4 3" xfId="30118"/>
    <cellStyle name="Normal 5 4 3 2 4 4" xfId="35916"/>
    <cellStyle name="Normal 5 4 3 2 4 5" xfId="43031"/>
    <cellStyle name="Normal 5 4 3 2 4 6" xfId="50146"/>
    <cellStyle name="Normal 5 4 3 2 4 7" xfId="57261"/>
    <cellStyle name="Normal 5 4 3 2 5" xfId="5087"/>
    <cellStyle name="Normal 5 4 3 2 5 2" xfId="12202"/>
    <cellStyle name="Normal 5 4 3 2 5 2 2" xfId="30121"/>
    <cellStyle name="Normal 5 4 3 2 5 3" xfId="30120"/>
    <cellStyle name="Normal 5 4 3 2 5 4" xfId="38287"/>
    <cellStyle name="Normal 5 4 3 2 5 5" xfId="45402"/>
    <cellStyle name="Normal 5 4 3 2 5 6" xfId="52517"/>
    <cellStyle name="Normal 5 4 3 2 5 7" xfId="59632"/>
    <cellStyle name="Normal 5 4 3 2 6" xfId="7464"/>
    <cellStyle name="Normal 5 4 3 2 6 2" xfId="30122"/>
    <cellStyle name="Normal 5 4 3 2 7" xfId="14579"/>
    <cellStyle name="Normal 5 4 3 2 7 2" xfId="30123"/>
    <cellStyle name="Normal 5 4 3 2 8" xfId="30103"/>
    <cellStyle name="Normal 5 4 3 2 9" xfId="33548"/>
    <cellStyle name="Normal 5 4 3 3" xfId="541"/>
    <cellStyle name="Normal 5 4 3 3 10" xfId="40859"/>
    <cellStyle name="Normal 5 4 3 3 11" xfId="47974"/>
    <cellStyle name="Normal 5 4 3 3 12" xfId="55089"/>
    <cellStyle name="Normal 5 4 3 3 2" xfId="1342"/>
    <cellStyle name="Normal 5 4 3 3 2 10" xfId="55888"/>
    <cellStyle name="Normal 5 4 3 3 2 2" xfId="3710"/>
    <cellStyle name="Normal 5 4 3 3 2 2 2" xfId="10825"/>
    <cellStyle name="Normal 5 4 3 3 2 2 2 2" xfId="30127"/>
    <cellStyle name="Normal 5 4 3 3 2 2 3" xfId="30126"/>
    <cellStyle name="Normal 5 4 3 3 2 2 4" xfId="36910"/>
    <cellStyle name="Normal 5 4 3 3 2 2 5" xfId="44025"/>
    <cellStyle name="Normal 5 4 3 3 2 2 6" xfId="51140"/>
    <cellStyle name="Normal 5 4 3 3 2 2 7" xfId="58255"/>
    <cellStyle name="Normal 5 4 3 3 2 3" xfId="6081"/>
    <cellStyle name="Normal 5 4 3 3 2 3 2" xfId="13196"/>
    <cellStyle name="Normal 5 4 3 3 2 3 2 2" xfId="30129"/>
    <cellStyle name="Normal 5 4 3 3 2 3 3" xfId="30128"/>
    <cellStyle name="Normal 5 4 3 3 2 3 4" xfId="39281"/>
    <cellStyle name="Normal 5 4 3 3 2 3 5" xfId="46396"/>
    <cellStyle name="Normal 5 4 3 3 2 3 6" xfId="53511"/>
    <cellStyle name="Normal 5 4 3 3 2 3 7" xfId="60626"/>
    <cellStyle name="Normal 5 4 3 3 2 4" xfId="8458"/>
    <cellStyle name="Normal 5 4 3 3 2 4 2" xfId="30130"/>
    <cellStyle name="Normal 5 4 3 3 2 5" xfId="15573"/>
    <cellStyle name="Normal 5 4 3 3 2 5 2" xfId="30131"/>
    <cellStyle name="Normal 5 4 3 3 2 6" xfId="30125"/>
    <cellStyle name="Normal 5 4 3 3 2 7" xfId="34542"/>
    <cellStyle name="Normal 5 4 3 3 2 8" xfId="41658"/>
    <cellStyle name="Normal 5 4 3 3 2 9" xfId="48773"/>
    <cellStyle name="Normal 5 4 3 3 3" xfId="2132"/>
    <cellStyle name="Normal 5 4 3 3 3 10" xfId="56677"/>
    <cellStyle name="Normal 5 4 3 3 3 2" xfId="4499"/>
    <cellStyle name="Normal 5 4 3 3 3 2 2" xfId="11614"/>
    <cellStyle name="Normal 5 4 3 3 3 2 2 2" xfId="30134"/>
    <cellStyle name="Normal 5 4 3 3 3 2 3" xfId="30133"/>
    <cellStyle name="Normal 5 4 3 3 3 2 4" xfId="37699"/>
    <cellStyle name="Normal 5 4 3 3 3 2 5" xfId="44814"/>
    <cellStyle name="Normal 5 4 3 3 3 2 6" xfId="51929"/>
    <cellStyle name="Normal 5 4 3 3 3 2 7" xfId="59044"/>
    <cellStyle name="Normal 5 4 3 3 3 3" xfId="6870"/>
    <cellStyle name="Normal 5 4 3 3 3 3 2" xfId="13985"/>
    <cellStyle name="Normal 5 4 3 3 3 3 2 2" xfId="30136"/>
    <cellStyle name="Normal 5 4 3 3 3 3 3" xfId="30135"/>
    <cellStyle name="Normal 5 4 3 3 3 3 4" xfId="40070"/>
    <cellStyle name="Normal 5 4 3 3 3 3 5" xfId="47185"/>
    <cellStyle name="Normal 5 4 3 3 3 3 6" xfId="54300"/>
    <cellStyle name="Normal 5 4 3 3 3 3 7" xfId="61415"/>
    <cellStyle name="Normal 5 4 3 3 3 4" xfId="9247"/>
    <cellStyle name="Normal 5 4 3 3 3 4 2" xfId="30137"/>
    <cellStyle name="Normal 5 4 3 3 3 5" xfId="16362"/>
    <cellStyle name="Normal 5 4 3 3 3 5 2" xfId="30138"/>
    <cellStyle name="Normal 5 4 3 3 3 6" xfId="30132"/>
    <cellStyle name="Normal 5 4 3 3 3 7" xfId="35331"/>
    <cellStyle name="Normal 5 4 3 3 3 8" xfId="42447"/>
    <cellStyle name="Normal 5 4 3 3 3 9" xfId="49562"/>
    <cellStyle name="Normal 5 4 3 3 4" xfId="2911"/>
    <cellStyle name="Normal 5 4 3 3 4 2" xfId="10026"/>
    <cellStyle name="Normal 5 4 3 3 4 2 2" xfId="30140"/>
    <cellStyle name="Normal 5 4 3 3 4 3" xfId="30139"/>
    <cellStyle name="Normal 5 4 3 3 4 4" xfId="36111"/>
    <cellStyle name="Normal 5 4 3 3 4 5" xfId="43226"/>
    <cellStyle name="Normal 5 4 3 3 4 6" xfId="50341"/>
    <cellStyle name="Normal 5 4 3 3 4 7" xfId="57456"/>
    <cellStyle name="Normal 5 4 3 3 5" xfId="5282"/>
    <cellStyle name="Normal 5 4 3 3 5 2" xfId="12397"/>
    <cellStyle name="Normal 5 4 3 3 5 2 2" xfId="30142"/>
    <cellStyle name="Normal 5 4 3 3 5 3" xfId="30141"/>
    <cellStyle name="Normal 5 4 3 3 5 4" xfId="38482"/>
    <cellStyle name="Normal 5 4 3 3 5 5" xfId="45597"/>
    <cellStyle name="Normal 5 4 3 3 5 6" xfId="52712"/>
    <cellStyle name="Normal 5 4 3 3 5 7" xfId="59827"/>
    <cellStyle name="Normal 5 4 3 3 6" xfId="7659"/>
    <cellStyle name="Normal 5 4 3 3 6 2" xfId="30143"/>
    <cellStyle name="Normal 5 4 3 3 7" xfId="14774"/>
    <cellStyle name="Normal 5 4 3 3 7 2" xfId="30144"/>
    <cellStyle name="Normal 5 4 3 3 8" xfId="30124"/>
    <cellStyle name="Normal 5 4 3 3 9" xfId="33743"/>
    <cellStyle name="Normal 5 4 3 4" xfId="759"/>
    <cellStyle name="Normal 5 4 3 4 10" xfId="41077"/>
    <cellStyle name="Normal 5 4 3 4 11" xfId="48192"/>
    <cellStyle name="Normal 5 4 3 4 12" xfId="55307"/>
    <cellStyle name="Normal 5 4 3 4 2" xfId="1560"/>
    <cellStyle name="Normal 5 4 3 4 2 10" xfId="56106"/>
    <cellStyle name="Normal 5 4 3 4 2 2" xfId="3928"/>
    <cellStyle name="Normal 5 4 3 4 2 2 2" xfId="11043"/>
    <cellStyle name="Normal 5 4 3 4 2 2 2 2" xfId="30148"/>
    <cellStyle name="Normal 5 4 3 4 2 2 3" xfId="30147"/>
    <cellStyle name="Normal 5 4 3 4 2 2 4" xfId="37128"/>
    <cellStyle name="Normal 5 4 3 4 2 2 5" xfId="44243"/>
    <cellStyle name="Normal 5 4 3 4 2 2 6" xfId="51358"/>
    <cellStyle name="Normal 5 4 3 4 2 2 7" xfId="58473"/>
    <cellStyle name="Normal 5 4 3 4 2 3" xfId="6299"/>
    <cellStyle name="Normal 5 4 3 4 2 3 2" xfId="13414"/>
    <cellStyle name="Normal 5 4 3 4 2 3 2 2" xfId="30150"/>
    <cellStyle name="Normal 5 4 3 4 2 3 3" xfId="30149"/>
    <cellStyle name="Normal 5 4 3 4 2 3 4" xfId="39499"/>
    <cellStyle name="Normal 5 4 3 4 2 3 5" xfId="46614"/>
    <cellStyle name="Normal 5 4 3 4 2 3 6" xfId="53729"/>
    <cellStyle name="Normal 5 4 3 4 2 3 7" xfId="60844"/>
    <cellStyle name="Normal 5 4 3 4 2 4" xfId="8676"/>
    <cellStyle name="Normal 5 4 3 4 2 4 2" xfId="30151"/>
    <cellStyle name="Normal 5 4 3 4 2 5" xfId="15791"/>
    <cellStyle name="Normal 5 4 3 4 2 5 2" xfId="30152"/>
    <cellStyle name="Normal 5 4 3 4 2 6" xfId="30146"/>
    <cellStyle name="Normal 5 4 3 4 2 7" xfId="34760"/>
    <cellStyle name="Normal 5 4 3 4 2 8" xfId="41876"/>
    <cellStyle name="Normal 5 4 3 4 2 9" xfId="48991"/>
    <cellStyle name="Normal 5 4 3 4 3" xfId="2350"/>
    <cellStyle name="Normal 5 4 3 4 3 10" xfId="56895"/>
    <cellStyle name="Normal 5 4 3 4 3 2" xfId="4717"/>
    <cellStyle name="Normal 5 4 3 4 3 2 2" xfId="11832"/>
    <cellStyle name="Normal 5 4 3 4 3 2 2 2" xfId="30155"/>
    <cellStyle name="Normal 5 4 3 4 3 2 3" xfId="30154"/>
    <cellStyle name="Normal 5 4 3 4 3 2 4" xfId="37917"/>
    <cellStyle name="Normal 5 4 3 4 3 2 5" xfId="45032"/>
    <cellStyle name="Normal 5 4 3 4 3 2 6" xfId="52147"/>
    <cellStyle name="Normal 5 4 3 4 3 2 7" xfId="59262"/>
    <cellStyle name="Normal 5 4 3 4 3 3" xfId="7088"/>
    <cellStyle name="Normal 5 4 3 4 3 3 2" xfId="14203"/>
    <cellStyle name="Normal 5 4 3 4 3 3 2 2" xfId="30157"/>
    <cellStyle name="Normal 5 4 3 4 3 3 3" xfId="30156"/>
    <cellStyle name="Normal 5 4 3 4 3 3 4" xfId="40288"/>
    <cellStyle name="Normal 5 4 3 4 3 3 5" xfId="47403"/>
    <cellStyle name="Normal 5 4 3 4 3 3 6" xfId="54518"/>
    <cellStyle name="Normal 5 4 3 4 3 3 7" xfId="61633"/>
    <cellStyle name="Normal 5 4 3 4 3 4" xfId="9465"/>
    <cellStyle name="Normal 5 4 3 4 3 4 2" xfId="30158"/>
    <cellStyle name="Normal 5 4 3 4 3 5" xfId="16580"/>
    <cellStyle name="Normal 5 4 3 4 3 5 2" xfId="30159"/>
    <cellStyle name="Normal 5 4 3 4 3 6" xfId="30153"/>
    <cellStyle name="Normal 5 4 3 4 3 7" xfId="35549"/>
    <cellStyle name="Normal 5 4 3 4 3 8" xfId="42665"/>
    <cellStyle name="Normal 5 4 3 4 3 9" xfId="49780"/>
    <cellStyle name="Normal 5 4 3 4 4" xfId="3129"/>
    <cellStyle name="Normal 5 4 3 4 4 2" xfId="10244"/>
    <cellStyle name="Normal 5 4 3 4 4 2 2" xfId="30161"/>
    <cellStyle name="Normal 5 4 3 4 4 3" xfId="30160"/>
    <cellStyle name="Normal 5 4 3 4 4 4" xfId="36329"/>
    <cellStyle name="Normal 5 4 3 4 4 5" xfId="43444"/>
    <cellStyle name="Normal 5 4 3 4 4 6" xfId="50559"/>
    <cellStyle name="Normal 5 4 3 4 4 7" xfId="57674"/>
    <cellStyle name="Normal 5 4 3 4 5" xfId="5500"/>
    <cellStyle name="Normal 5 4 3 4 5 2" xfId="12615"/>
    <cellStyle name="Normal 5 4 3 4 5 2 2" xfId="30163"/>
    <cellStyle name="Normal 5 4 3 4 5 3" xfId="30162"/>
    <cellStyle name="Normal 5 4 3 4 5 4" xfId="38700"/>
    <cellStyle name="Normal 5 4 3 4 5 5" xfId="45815"/>
    <cellStyle name="Normal 5 4 3 4 5 6" xfId="52930"/>
    <cellStyle name="Normal 5 4 3 4 5 7" xfId="60045"/>
    <cellStyle name="Normal 5 4 3 4 6" xfId="7877"/>
    <cellStyle name="Normal 5 4 3 4 6 2" xfId="30164"/>
    <cellStyle name="Normal 5 4 3 4 7" xfId="14992"/>
    <cellStyle name="Normal 5 4 3 4 7 2" xfId="30165"/>
    <cellStyle name="Normal 5 4 3 4 8" xfId="30145"/>
    <cellStyle name="Normal 5 4 3 4 9" xfId="33961"/>
    <cellStyle name="Normal 5 4 3 5" xfId="952"/>
    <cellStyle name="Normal 5 4 3 5 10" xfId="55498"/>
    <cellStyle name="Normal 5 4 3 5 2" xfId="3320"/>
    <cellStyle name="Normal 5 4 3 5 2 2" xfId="10435"/>
    <cellStyle name="Normal 5 4 3 5 2 2 2" xfId="30168"/>
    <cellStyle name="Normal 5 4 3 5 2 3" xfId="30167"/>
    <cellStyle name="Normal 5 4 3 5 2 4" xfId="36520"/>
    <cellStyle name="Normal 5 4 3 5 2 5" xfId="43635"/>
    <cellStyle name="Normal 5 4 3 5 2 6" xfId="50750"/>
    <cellStyle name="Normal 5 4 3 5 2 7" xfId="57865"/>
    <cellStyle name="Normal 5 4 3 5 3" xfId="5691"/>
    <cellStyle name="Normal 5 4 3 5 3 2" xfId="12806"/>
    <cellStyle name="Normal 5 4 3 5 3 2 2" xfId="30170"/>
    <cellStyle name="Normal 5 4 3 5 3 3" xfId="30169"/>
    <cellStyle name="Normal 5 4 3 5 3 4" xfId="38891"/>
    <cellStyle name="Normal 5 4 3 5 3 5" xfId="46006"/>
    <cellStyle name="Normal 5 4 3 5 3 6" xfId="53121"/>
    <cellStyle name="Normal 5 4 3 5 3 7" xfId="60236"/>
    <cellStyle name="Normal 5 4 3 5 4" xfId="8068"/>
    <cellStyle name="Normal 5 4 3 5 4 2" xfId="30171"/>
    <cellStyle name="Normal 5 4 3 5 5" xfId="15183"/>
    <cellStyle name="Normal 5 4 3 5 5 2" xfId="30172"/>
    <cellStyle name="Normal 5 4 3 5 6" xfId="30166"/>
    <cellStyle name="Normal 5 4 3 5 7" xfId="34152"/>
    <cellStyle name="Normal 5 4 3 5 8" xfId="41268"/>
    <cellStyle name="Normal 5 4 3 5 9" xfId="48383"/>
    <cellStyle name="Normal 5 4 3 6" xfId="1742"/>
    <cellStyle name="Normal 5 4 3 6 10" xfId="56287"/>
    <cellStyle name="Normal 5 4 3 6 2" xfId="4109"/>
    <cellStyle name="Normal 5 4 3 6 2 2" xfId="11224"/>
    <cellStyle name="Normal 5 4 3 6 2 2 2" xfId="30175"/>
    <cellStyle name="Normal 5 4 3 6 2 3" xfId="30174"/>
    <cellStyle name="Normal 5 4 3 6 2 4" xfId="37309"/>
    <cellStyle name="Normal 5 4 3 6 2 5" xfId="44424"/>
    <cellStyle name="Normal 5 4 3 6 2 6" xfId="51539"/>
    <cellStyle name="Normal 5 4 3 6 2 7" xfId="58654"/>
    <cellStyle name="Normal 5 4 3 6 3" xfId="6480"/>
    <cellStyle name="Normal 5 4 3 6 3 2" xfId="13595"/>
    <cellStyle name="Normal 5 4 3 6 3 2 2" xfId="30177"/>
    <cellStyle name="Normal 5 4 3 6 3 3" xfId="30176"/>
    <cellStyle name="Normal 5 4 3 6 3 4" xfId="39680"/>
    <cellStyle name="Normal 5 4 3 6 3 5" xfId="46795"/>
    <cellStyle name="Normal 5 4 3 6 3 6" xfId="53910"/>
    <cellStyle name="Normal 5 4 3 6 3 7" xfId="61025"/>
    <cellStyle name="Normal 5 4 3 6 4" xfId="8857"/>
    <cellStyle name="Normal 5 4 3 6 4 2" xfId="30178"/>
    <cellStyle name="Normal 5 4 3 6 5" xfId="15972"/>
    <cellStyle name="Normal 5 4 3 6 5 2" xfId="30179"/>
    <cellStyle name="Normal 5 4 3 6 6" xfId="30173"/>
    <cellStyle name="Normal 5 4 3 6 7" xfId="34941"/>
    <cellStyle name="Normal 5 4 3 6 8" xfId="42057"/>
    <cellStyle name="Normal 5 4 3 6 9" xfId="49172"/>
    <cellStyle name="Normal 5 4 3 7" xfId="2521"/>
    <cellStyle name="Normal 5 4 3 7 2" xfId="9636"/>
    <cellStyle name="Normal 5 4 3 7 2 2" xfId="30181"/>
    <cellStyle name="Normal 5 4 3 7 3" xfId="30180"/>
    <cellStyle name="Normal 5 4 3 7 4" xfId="35721"/>
    <cellStyle name="Normal 5 4 3 7 5" xfId="42836"/>
    <cellStyle name="Normal 5 4 3 7 6" xfId="49951"/>
    <cellStyle name="Normal 5 4 3 7 7" xfId="57066"/>
    <cellStyle name="Normal 5 4 3 8" xfId="4892"/>
    <cellStyle name="Normal 5 4 3 8 2" xfId="12007"/>
    <cellStyle name="Normal 5 4 3 8 2 2" xfId="30183"/>
    <cellStyle name="Normal 5 4 3 8 3" xfId="30182"/>
    <cellStyle name="Normal 5 4 3 8 4" xfId="38092"/>
    <cellStyle name="Normal 5 4 3 8 5" xfId="45207"/>
    <cellStyle name="Normal 5 4 3 8 6" xfId="52322"/>
    <cellStyle name="Normal 5 4 3 8 7" xfId="59437"/>
    <cellStyle name="Normal 5 4 3 9" xfId="7269"/>
    <cellStyle name="Normal 5 4 3 9 2" xfId="30184"/>
    <cellStyle name="Normal 5 4 4" xfId="237"/>
    <cellStyle name="Normal 5 4 4 10" xfId="40555"/>
    <cellStyle name="Normal 5 4 4 11" xfId="47670"/>
    <cellStyle name="Normal 5 4 4 12" xfId="54785"/>
    <cellStyle name="Normal 5 4 4 2" xfId="1038"/>
    <cellStyle name="Normal 5 4 4 2 10" xfId="55584"/>
    <cellStyle name="Normal 5 4 4 2 2" xfId="3406"/>
    <cellStyle name="Normal 5 4 4 2 2 2" xfId="10521"/>
    <cellStyle name="Normal 5 4 4 2 2 2 2" xfId="30188"/>
    <cellStyle name="Normal 5 4 4 2 2 3" xfId="30187"/>
    <cellStyle name="Normal 5 4 4 2 2 4" xfId="36606"/>
    <cellStyle name="Normal 5 4 4 2 2 5" xfId="43721"/>
    <cellStyle name="Normal 5 4 4 2 2 6" xfId="50836"/>
    <cellStyle name="Normal 5 4 4 2 2 7" xfId="57951"/>
    <cellStyle name="Normal 5 4 4 2 3" xfId="5777"/>
    <cellStyle name="Normal 5 4 4 2 3 2" xfId="12892"/>
    <cellStyle name="Normal 5 4 4 2 3 2 2" xfId="30190"/>
    <cellStyle name="Normal 5 4 4 2 3 3" xfId="30189"/>
    <cellStyle name="Normal 5 4 4 2 3 4" xfId="38977"/>
    <cellStyle name="Normal 5 4 4 2 3 5" xfId="46092"/>
    <cellStyle name="Normal 5 4 4 2 3 6" xfId="53207"/>
    <cellStyle name="Normal 5 4 4 2 3 7" xfId="60322"/>
    <cellStyle name="Normal 5 4 4 2 4" xfId="8154"/>
    <cellStyle name="Normal 5 4 4 2 4 2" xfId="30191"/>
    <cellStyle name="Normal 5 4 4 2 5" xfId="15269"/>
    <cellStyle name="Normal 5 4 4 2 5 2" xfId="30192"/>
    <cellStyle name="Normal 5 4 4 2 6" xfId="30186"/>
    <cellStyle name="Normal 5 4 4 2 7" xfId="34238"/>
    <cellStyle name="Normal 5 4 4 2 8" xfId="41354"/>
    <cellStyle name="Normal 5 4 4 2 9" xfId="48469"/>
    <cellStyle name="Normal 5 4 4 3" xfId="1828"/>
    <cellStyle name="Normal 5 4 4 3 10" xfId="56373"/>
    <cellStyle name="Normal 5 4 4 3 2" xfId="4195"/>
    <cellStyle name="Normal 5 4 4 3 2 2" xfId="11310"/>
    <cellStyle name="Normal 5 4 4 3 2 2 2" xfId="30195"/>
    <cellStyle name="Normal 5 4 4 3 2 3" xfId="30194"/>
    <cellStyle name="Normal 5 4 4 3 2 4" xfId="37395"/>
    <cellStyle name="Normal 5 4 4 3 2 5" xfId="44510"/>
    <cellStyle name="Normal 5 4 4 3 2 6" xfId="51625"/>
    <cellStyle name="Normal 5 4 4 3 2 7" xfId="58740"/>
    <cellStyle name="Normal 5 4 4 3 3" xfId="6566"/>
    <cellStyle name="Normal 5 4 4 3 3 2" xfId="13681"/>
    <cellStyle name="Normal 5 4 4 3 3 2 2" xfId="30197"/>
    <cellStyle name="Normal 5 4 4 3 3 3" xfId="30196"/>
    <cellStyle name="Normal 5 4 4 3 3 4" xfId="39766"/>
    <cellStyle name="Normal 5 4 4 3 3 5" xfId="46881"/>
    <cellStyle name="Normal 5 4 4 3 3 6" xfId="53996"/>
    <cellStyle name="Normal 5 4 4 3 3 7" xfId="61111"/>
    <cellStyle name="Normal 5 4 4 3 4" xfId="8943"/>
    <cellStyle name="Normal 5 4 4 3 4 2" xfId="30198"/>
    <cellStyle name="Normal 5 4 4 3 5" xfId="16058"/>
    <cellStyle name="Normal 5 4 4 3 5 2" xfId="30199"/>
    <cellStyle name="Normal 5 4 4 3 6" xfId="30193"/>
    <cellStyle name="Normal 5 4 4 3 7" xfId="35027"/>
    <cellStyle name="Normal 5 4 4 3 8" xfId="42143"/>
    <cellStyle name="Normal 5 4 4 3 9" xfId="49258"/>
    <cellStyle name="Normal 5 4 4 4" xfId="2607"/>
    <cellStyle name="Normal 5 4 4 4 2" xfId="9722"/>
    <cellStyle name="Normal 5 4 4 4 2 2" xfId="30201"/>
    <cellStyle name="Normal 5 4 4 4 3" xfId="30200"/>
    <cellStyle name="Normal 5 4 4 4 4" xfId="35807"/>
    <cellStyle name="Normal 5 4 4 4 5" xfId="42922"/>
    <cellStyle name="Normal 5 4 4 4 6" xfId="50037"/>
    <cellStyle name="Normal 5 4 4 4 7" xfId="57152"/>
    <cellStyle name="Normal 5 4 4 5" xfId="4978"/>
    <cellStyle name="Normal 5 4 4 5 2" xfId="12093"/>
    <cellStyle name="Normal 5 4 4 5 2 2" xfId="30203"/>
    <cellStyle name="Normal 5 4 4 5 3" xfId="30202"/>
    <cellStyle name="Normal 5 4 4 5 4" xfId="38178"/>
    <cellStyle name="Normal 5 4 4 5 5" xfId="45293"/>
    <cellStyle name="Normal 5 4 4 5 6" xfId="52408"/>
    <cellStyle name="Normal 5 4 4 5 7" xfId="59523"/>
    <cellStyle name="Normal 5 4 4 6" xfId="7355"/>
    <cellStyle name="Normal 5 4 4 6 2" xfId="30204"/>
    <cellStyle name="Normal 5 4 4 7" xfId="14470"/>
    <cellStyle name="Normal 5 4 4 7 2" xfId="30205"/>
    <cellStyle name="Normal 5 4 4 8" xfId="30185"/>
    <cellStyle name="Normal 5 4 4 9" xfId="33439"/>
    <cellStyle name="Normal 5 4 5" xfId="432"/>
    <cellStyle name="Normal 5 4 5 10" xfId="40750"/>
    <cellStyle name="Normal 5 4 5 11" xfId="47865"/>
    <cellStyle name="Normal 5 4 5 12" xfId="54980"/>
    <cellStyle name="Normal 5 4 5 2" xfId="1233"/>
    <cellStyle name="Normal 5 4 5 2 10" xfId="55779"/>
    <cellStyle name="Normal 5 4 5 2 2" xfId="3601"/>
    <cellStyle name="Normal 5 4 5 2 2 2" xfId="10716"/>
    <cellStyle name="Normal 5 4 5 2 2 2 2" xfId="30209"/>
    <cellStyle name="Normal 5 4 5 2 2 3" xfId="30208"/>
    <cellStyle name="Normal 5 4 5 2 2 4" xfId="36801"/>
    <cellStyle name="Normal 5 4 5 2 2 5" xfId="43916"/>
    <cellStyle name="Normal 5 4 5 2 2 6" xfId="51031"/>
    <cellStyle name="Normal 5 4 5 2 2 7" xfId="58146"/>
    <cellStyle name="Normal 5 4 5 2 3" xfId="5972"/>
    <cellStyle name="Normal 5 4 5 2 3 2" xfId="13087"/>
    <cellStyle name="Normal 5 4 5 2 3 2 2" xfId="30211"/>
    <cellStyle name="Normal 5 4 5 2 3 3" xfId="30210"/>
    <cellStyle name="Normal 5 4 5 2 3 4" xfId="39172"/>
    <cellStyle name="Normal 5 4 5 2 3 5" xfId="46287"/>
    <cellStyle name="Normal 5 4 5 2 3 6" xfId="53402"/>
    <cellStyle name="Normal 5 4 5 2 3 7" xfId="60517"/>
    <cellStyle name="Normal 5 4 5 2 4" xfId="8349"/>
    <cellStyle name="Normal 5 4 5 2 4 2" xfId="30212"/>
    <cellStyle name="Normal 5 4 5 2 5" xfId="15464"/>
    <cellStyle name="Normal 5 4 5 2 5 2" xfId="30213"/>
    <cellStyle name="Normal 5 4 5 2 6" xfId="30207"/>
    <cellStyle name="Normal 5 4 5 2 7" xfId="34433"/>
    <cellStyle name="Normal 5 4 5 2 8" xfId="41549"/>
    <cellStyle name="Normal 5 4 5 2 9" xfId="48664"/>
    <cellStyle name="Normal 5 4 5 3" xfId="2023"/>
    <cellStyle name="Normal 5 4 5 3 10" xfId="56568"/>
    <cellStyle name="Normal 5 4 5 3 2" xfId="4390"/>
    <cellStyle name="Normal 5 4 5 3 2 2" xfId="11505"/>
    <cellStyle name="Normal 5 4 5 3 2 2 2" xfId="30216"/>
    <cellStyle name="Normal 5 4 5 3 2 3" xfId="30215"/>
    <cellStyle name="Normal 5 4 5 3 2 4" xfId="37590"/>
    <cellStyle name="Normal 5 4 5 3 2 5" xfId="44705"/>
    <cellStyle name="Normal 5 4 5 3 2 6" xfId="51820"/>
    <cellStyle name="Normal 5 4 5 3 2 7" xfId="58935"/>
    <cellStyle name="Normal 5 4 5 3 3" xfId="6761"/>
    <cellStyle name="Normal 5 4 5 3 3 2" xfId="13876"/>
    <cellStyle name="Normal 5 4 5 3 3 2 2" xfId="30218"/>
    <cellStyle name="Normal 5 4 5 3 3 3" xfId="30217"/>
    <cellStyle name="Normal 5 4 5 3 3 4" xfId="39961"/>
    <cellStyle name="Normal 5 4 5 3 3 5" xfId="47076"/>
    <cellStyle name="Normal 5 4 5 3 3 6" xfId="54191"/>
    <cellStyle name="Normal 5 4 5 3 3 7" xfId="61306"/>
    <cellStyle name="Normal 5 4 5 3 4" xfId="9138"/>
    <cellStyle name="Normal 5 4 5 3 4 2" xfId="30219"/>
    <cellStyle name="Normal 5 4 5 3 5" xfId="16253"/>
    <cellStyle name="Normal 5 4 5 3 5 2" xfId="30220"/>
    <cellStyle name="Normal 5 4 5 3 6" xfId="30214"/>
    <cellStyle name="Normal 5 4 5 3 7" xfId="35222"/>
    <cellStyle name="Normal 5 4 5 3 8" xfId="42338"/>
    <cellStyle name="Normal 5 4 5 3 9" xfId="49453"/>
    <cellStyle name="Normal 5 4 5 4" xfId="2802"/>
    <cellStyle name="Normal 5 4 5 4 2" xfId="9917"/>
    <cellStyle name="Normal 5 4 5 4 2 2" xfId="30222"/>
    <cellStyle name="Normal 5 4 5 4 3" xfId="30221"/>
    <cellStyle name="Normal 5 4 5 4 4" xfId="36002"/>
    <cellStyle name="Normal 5 4 5 4 5" xfId="43117"/>
    <cellStyle name="Normal 5 4 5 4 6" xfId="50232"/>
    <cellStyle name="Normal 5 4 5 4 7" xfId="57347"/>
    <cellStyle name="Normal 5 4 5 5" xfId="5173"/>
    <cellStyle name="Normal 5 4 5 5 2" xfId="12288"/>
    <cellStyle name="Normal 5 4 5 5 2 2" xfId="30224"/>
    <cellStyle name="Normal 5 4 5 5 3" xfId="30223"/>
    <cellStyle name="Normal 5 4 5 5 4" xfId="38373"/>
    <cellStyle name="Normal 5 4 5 5 5" xfId="45488"/>
    <cellStyle name="Normal 5 4 5 5 6" xfId="52603"/>
    <cellStyle name="Normal 5 4 5 5 7" xfId="59718"/>
    <cellStyle name="Normal 5 4 5 6" xfId="7550"/>
    <cellStyle name="Normal 5 4 5 6 2" xfId="30225"/>
    <cellStyle name="Normal 5 4 5 7" xfId="14665"/>
    <cellStyle name="Normal 5 4 5 7 2" xfId="30226"/>
    <cellStyle name="Normal 5 4 5 8" xfId="30206"/>
    <cellStyle name="Normal 5 4 5 9" xfId="33634"/>
    <cellStyle name="Normal 5 4 6" xfId="756"/>
    <cellStyle name="Normal 5 4 6 10" xfId="41074"/>
    <cellStyle name="Normal 5 4 6 11" xfId="48189"/>
    <cellStyle name="Normal 5 4 6 12" xfId="55304"/>
    <cellStyle name="Normal 5 4 6 2" xfId="1557"/>
    <cellStyle name="Normal 5 4 6 2 10" xfId="56103"/>
    <cellStyle name="Normal 5 4 6 2 2" xfId="3925"/>
    <cellStyle name="Normal 5 4 6 2 2 2" xfId="11040"/>
    <cellStyle name="Normal 5 4 6 2 2 2 2" xfId="30230"/>
    <cellStyle name="Normal 5 4 6 2 2 3" xfId="30229"/>
    <cellStyle name="Normal 5 4 6 2 2 4" xfId="37125"/>
    <cellStyle name="Normal 5 4 6 2 2 5" xfId="44240"/>
    <cellStyle name="Normal 5 4 6 2 2 6" xfId="51355"/>
    <cellStyle name="Normal 5 4 6 2 2 7" xfId="58470"/>
    <cellStyle name="Normal 5 4 6 2 3" xfId="6296"/>
    <cellStyle name="Normal 5 4 6 2 3 2" xfId="13411"/>
    <cellStyle name="Normal 5 4 6 2 3 2 2" xfId="30232"/>
    <cellStyle name="Normal 5 4 6 2 3 3" xfId="30231"/>
    <cellStyle name="Normal 5 4 6 2 3 4" xfId="39496"/>
    <cellStyle name="Normal 5 4 6 2 3 5" xfId="46611"/>
    <cellStyle name="Normal 5 4 6 2 3 6" xfId="53726"/>
    <cellStyle name="Normal 5 4 6 2 3 7" xfId="60841"/>
    <cellStyle name="Normal 5 4 6 2 4" xfId="8673"/>
    <cellStyle name="Normal 5 4 6 2 4 2" xfId="30233"/>
    <cellStyle name="Normal 5 4 6 2 5" xfId="15788"/>
    <cellStyle name="Normal 5 4 6 2 5 2" xfId="30234"/>
    <cellStyle name="Normal 5 4 6 2 6" xfId="30228"/>
    <cellStyle name="Normal 5 4 6 2 7" xfId="34757"/>
    <cellStyle name="Normal 5 4 6 2 8" xfId="41873"/>
    <cellStyle name="Normal 5 4 6 2 9" xfId="48988"/>
    <cellStyle name="Normal 5 4 6 3" xfId="2347"/>
    <cellStyle name="Normal 5 4 6 3 10" xfId="56892"/>
    <cellStyle name="Normal 5 4 6 3 2" xfId="4714"/>
    <cellStyle name="Normal 5 4 6 3 2 2" xfId="11829"/>
    <cellStyle name="Normal 5 4 6 3 2 2 2" xfId="30237"/>
    <cellStyle name="Normal 5 4 6 3 2 3" xfId="30236"/>
    <cellStyle name="Normal 5 4 6 3 2 4" xfId="37914"/>
    <cellStyle name="Normal 5 4 6 3 2 5" xfId="45029"/>
    <cellStyle name="Normal 5 4 6 3 2 6" xfId="52144"/>
    <cellStyle name="Normal 5 4 6 3 2 7" xfId="59259"/>
    <cellStyle name="Normal 5 4 6 3 3" xfId="7085"/>
    <cellStyle name="Normal 5 4 6 3 3 2" xfId="14200"/>
    <cellStyle name="Normal 5 4 6 3 3 2 2" xfId="30239"/>
    <cellStyle name="Normal 5 4 6 3 3 3" xfId="30238"/>
    <cellStyle name="Normal 5 4 6 3 3 4" xfId="40285"/>
    <cellStyle name="Normal 5 4 6 3 3 5" xfId="47400"/>
    <cellStyle name="Normal 5 4 6 3 3 6" xfId="54515"/>
    <cellStyle name="Normal 5 4 6 3 3 7" xfId="61630"/>
    <cellStyle name="Normal 5 4 6 3 4" xfId="9462"/>
    <cellStyle name="Normal 5 4 6 3 4 2" xfId="30240"/>
    <cellStyle name="Normal 5 4 6 3 5" xfId="16577"/>
    <cellStyle name="Normal 5 4 6 3 5 2" xfId="30241"/>
    <cellStyle name="Normal 5 4 6 3 6" xfId="30235"/>
    <cellStyle name="Normal 5 4 6 3 7" xfId="35546"/>
    <cellStyle name="Normal 5 4 6 3 8" xfId="42662"/>
    <cellStyle name="Normal 5 4 6 3 9" xfId="49777"/>
    <cellStyle name="Normal 5 4 6 4" xfId="3126"/>
    <cellStyle name="Normal 5 4 6 4 2" xfId="10241"/>
    <cellStyle name="Normal 5 4 6 4 2 2" xfId="30243"/>
    <cellStyle name="Normal 5 4 6 4 3" xfId="30242"/>
    <cellStyle name="Normal 5 4 6 4 4" xfId="36326"/>
    <cellStyle name="Normal 5 4 6 4 5" xfId="43441"/>
    <cellStyle name="Normal 5 4 6 4 6" xfId="50556"/>
    <cellStyle name="Normal 5 4 6 4 7" xfId="57671"/>
    <cellStyle name="Normal 5 4 6 5" xfId="5497"/>
    <cellStyle name="Normal 5 4 6 5 2" xfId="12612"/>
    <cellStyle name="Normal 5 4 6 5 2 2" xfId="30245"/>
    <cellStyle name="Normal 5 4 6 5 3" xfId="30244"/>
    <cellStyle name="Normal 5 4 6 5 4" xfId="38697"/>
    <cellStyle name="Normal 5 4 6 5 5" xfId="45812"/>
    <cellStyle name="Normal 5 4 6 5 6" xfId="52927"/>
    <cellStyle name="Normal 5 4 6 5 7" xfId="60042"/>
    <cellStyle name="Normal 5 4 6 6" xfId="7874"/>
    <cellStyle name="Normal 5 4 6 6 2" xfId="30246"/>
    <cellStyle name="Normal 5 4 6 7" xfId="14989"/>
    <cellStyle name="Normal 5 4 6 7 2" xfId="30247"/>
    <cellStyle name="Normal 5 4 6 8" xfId="30227"/>
    <cellStyle name="Normal 5 4 6 9" xfId="33958"/>
    <cellStyle name="Normal 5 4 7" xfId="843"/>
    <cellStyle name="Normal 5 4 7 10" xfId="55389"/>
    <cellStyle name="Normal 5 4 7 2" xfId="3211"/>
    <cellStyle name="Normal 5 4 7 2 2" xfId="10326"/>
    <cellStyle name="Normal 5 4 7 2 2 2" xfId="30250"/>
    <cellStyle name="Normal 5 4 7 2 3" xfId="30249"/>
    <cellStyle name="Normal 5 4 7 2 4" xfId="36411"/>
    <cellStyle name="Normal 5 4 7 2 5" xfId="43526"/>
    <cellStyle name="Normal 5 4 7 2 6" xfId="50641"/>
    <cellStyle name="Normal 5 4 7 2 7" xfId="57756"/>
    <cellStyle name="Normal 5 4 7 3" xfId="5582"/>
    <cellStyle name="Normal 5 4 7 3 2" xfId="12697"/>
    <cellStyle name="Normal 5 4 7 3 2 2" xfId="30252"/>
    <cellStyle name="Normal 5 4 7 3 3" xfId="30251"/>
    <cellStyle name="Normal 5 4 7 3 4" xfId="38782"/>
    <cellStyle name="Normal 5 4 7 3 5" xfId="45897"/>
    <cellStyle name="Normal 5 4 7 3 6" xfId="53012"/>
    <cellStyle name="Normal 5 4 7 3 7" xfId="60127"/>
    <cellStyle name="Normal 5 4 7 4" xfId="7959"/>
    <cellStyle name="Normal 5 4 7 4 2" xfId="30253"/>
    <cellStyle name="Normal 5 4 7 5" xfId="15074"/>
    <cellStyle name="Normal 5 4 7 5 2" xfId="30254"/>
    <cellStyle name="Normal 5 4 7 6" xfId="30248"/>
    <cellStyle name="Normal 5 4 7 7" xfId="34043"/>
    <cellStyle name="Normal 5 4 7 8" xfId="41159"/>
    <cellStyle name="Normal 5 4 7 9" xfId="48274"/>
    <cellStyle name="Normal 5 4 8" xfId="1633"/>
    <cellStyle name="Normal 5 4 8 10" xfId="56178"/>
    <cellStyle name="Normal 5 4 8 2" xfId="4000"/>
    <cellStyle name="Normal 5 4 8 2 2" xfId="11115"/>
    <cellStyle name="Normal 5 4 8 2 2 2" xfId="30257"/>
    <cellStyle name="Normal 5 4 8 2 3" xfId="30256"/>
    <cellStyle name="Normal 5 4 8 2 4" xfId="37200"/>
    <cellStyle name="Normal 5 4 8 2 5" xfId="44315"/>
    <cellStyle name="Normal 5 4 8 2 6" xfId="51430"/>
    <cellStyle name="Normal 5 4 8 2 7" xfId="58545"/>
    <cellStyle name="Normal 5 4 8 3" xfId="6371"/>
    <cellStyle name="Normal 5 4 8 3 2" xfId="13486"/>
    <cellStyle name="Normal 5 4 8 3 2 2" xfId="30259"/>
    <cellStyle name="Normal 5 4 8 3 3" xfId="30258"/>
    <cellStyle name="Normal 5 4 8 3 4" xfId="39571"/>
    <cellStyle name="Normal 5 4 8 3 5" xfId="46686"/>
    <cellStyle name="Normal 5 4 8 3 6" xfId="53801"/>
    <cellStyle name="Normal 5 4 8 3 7" xfId="60916"/>
    <cellStyle name="Normal 5 4 8 4" xfId="8748"/>
    <cellStyle name="Normal 5 4 8 4 2" xfId="30260"/>
    <cellStyle name="Normal 5 4 8 5" xfId="15863"/>
    <cellStyle name="Normal 5 4 8 5 2" xfId="30261"/>
    <cellStyle name="Normal 5 4 8 6" xfId="30255"/>
    <cellStyle name="Normal 5 4 8 7" xfId="34832"/>
    <cellStyle name="Normal 5 4 8 8" xfId="41948"/>
    <cellStyle name="Normal 5 4 8 9" xfId="49063"/>
    <cellStyle name="Normal 5 4 9" xfId="2412"/>
    <cellStyle name="Normal 5 4 9 2" xfId="9527"/>
    <cellStyle name="Normal 5 4 9 2 2" xfId="30263"/>
    <cellStyle name="Normal 5 4 9 3" xfId="30262"/>
    <cellStyle name="Normal 5 4 9 4" xfId="35612"/>
    <cellStyle name="Normal 5 4 9 5" xfId="42727"/>
    <cellStyle name="Normal 5 4 9 6" xfId="49842"/>
    <cellStyle name="Normal 5 4 9 7" xfId="56957"/>
    <cellStyle name="Normal 5 5" xfId="90"/>
    <cellStyle name="Normal 5 5 10" xfId="7215"/>
    <cellStyle name="Normal 5 5 10 2" xfId="30265"/>
    <cellStyle name="Normal 5 5 11" xfId="14330"/>
    <cellStyle name="Normal 5 5 11 2" xfId="30266"/>
    <cellStyle name="Normal 5 5 12" xfId="30264"/>
    <cellStyle name="Normal 5 5 13" xfId="33299"/>
    <cellStyle name="Normal 5 5 14" xfId="40415"/>
    <cellStyle name="Normal 5 5 15" xfId="47530"/>
    <cellStyle name="Normal 5 5 16" xfId="54645"/>
    <cellStyle name="Normal 5 5 2" xfId="154"/>
    <cellStyle name="Normal 5 5 3" xfId="292"/>
    <cellStyle name="Normal 5 5 3 10" xfId="40610"/>
    <cellStyle name="Normal 5 5 3 11" xfId="47725"/>
    <cellStyle name="Normal 5 5 3 12" xfId="54840"/>
    <cellStyle name="Normal 5 5 3 2" xfId="1093"/>
    <cellStyle name="Normal 5 5 3 2 10" xfId="55639"/>
    <cellStyle name="Normal 5 5 3 2 2" xfId="3461"/>
    <cellStyle name="Normal 5 5 3 2 2 2" xfId="10576"/>
    <cellStyle name="Normal 5 5 3 2 2 2 2" xfId="30270"/>
    <cellStyle name="Normal 5 5 3 2 2 3" xfId="30269"/>
    <cellStyle name="Normal 5 5 3 2 2 4" xfId="36661"/>
    <cellStyle name="Normal 5 5 3 2 2 5" xfId="43776"/>
    <cellStyle name="Normal 5 5 3 2 2 6" xfId="50891"/>
    <cellStyle name="Normal 5 5 3 2 2 7" xfId="58006"/>
    <cellStyle name="Normal 5 5 3 2 3" xfId="5832"/>
    <cellStyle name="Normal 5 5 3 2 3 2" xfId="12947"/>
    <cellStyle name="Normal 5 5 3 2 3 2 2" xfId="30272"/>
    <cellStyle name="Normal 5 5 3 2 3 3" xfId="30271"/>
    <cellStyle name="Normal 5 5 3 2 3 4" xfId="39032"/>
    <cellStyle name="Normal 5 5 3 2 3 5" xfId="46147"/>
    <cellStyle name="Normal 5 5 3 2 3 6" xfId="53262"/>
    <cellStyle name="Normal 5 5 3 2 3 7" xfId="60377"/>
    <cellStyle name="Normal 5 5 3 2 4" xfId="8209"/>
    <cellStyle name="Normal 5 5 3 2 4 2" xfId="30273"/>
    <cellStyle name="Normal 5 5 3 2 5" xfId="15324"/>
    <cellStyle name="Normal 5 5 3 2 5 2" xfId="30274"/>
    <cellStyle name="Normal 5 5 3 2 6" xfId="30268"/>
    <cellStyle name="Normal 5 5 3 2 7" xfId="34293"/>
    <cellStyle name="Normal 5 5 3 2 8" xfId="41409"/>
    <cellStyle name="Normal 5 5 3 2 9" xfId="48524"/>
    <cellStyle name="Normal 5 5 3 3" xfId="1883"/>
    <cellStyle name="Normal 5 5 3 3 10" xfId="56428"/>
    <cellStyle name="Normal 5 5 3 3 2" xfId="4250"/>
    <cellStyle name="Normal 5 5 3 3 2 2" xfId="11365"/>
    <cellStyle name="Normal 5 5 3 3 2 2 2" xfId="30277"/>
    <cellStyle name="Normal 5 5 3 3 2 3" xfId="30276"/>
    <cellStyle name="Normal 5 5 3 3 2 4" xfId="37450"/>
    <cellStyle name="Normal 5 5 3 3 2 5" xfId="44565"/>
    <cellStyle name="Normal 5 5 3 3 2 6" xfId="51680"/>
    <cellStyle name="Normal 5 5 3 3 2 7" xfId="58795"/>
    <cellStyle name="Normal 5 5 3 3 3" xfId="6621"/>
    <cellStyle name="Normal 5 5 3 3 3 2" xfId="13736"/>
    <cellStyle name="Normal 5 5 3 3 3 2 2" xfId="30279"/>
    <cellStyle name="Normal 5 5 3 3 3 3" xfId="30278"/>
    <cellStyle name="Normal 5 5 3 3 3 4" xfId="39821"/>
    <cellStyle name="Normal 5 5 3 3 3 5" xfId="46936"/>
    <cellStyle name="Normal 5 5 3 3 3 6" xfId="54051"/>
    <cellStyle name="Normal 5 5 3 3 3 7" xfId="61166"/>
    <cellStyle name="Normal 5 5 3 3 4" xfId="8998"/>
    <cellStyle name="Normal 5 5 3 3 4 2" xfId="30280"/>
    <cellStyle name="Normal 5 5 3 3 5" xfId="16113"/>
    <cellStyle name="Normal 5 5 3 3 5 2" xfId="30281"/>
    <cellStyle name="Normal 5 5 3 3 6" xfId="30275"/>
    <cellStyle name="Normal 5 5 3 3 7" xfId="35082"/>
    <cellStyle name="Normal 5 5 3 3 8" xfId="42198"/>
    <cellStyle name="Normal 5 5 3 3 9" xfId="49313"/>
    <cellStyle name="Normal 5 5 3 4" xfId="2662"/>
    <cellStyle name="Normal 5 5 3 4 2" xfId="9777"/>
    <cellStyle name="Normal 5 5 3 4 2 2" xfId="30283"/>
    <cellStyle name="Normal 5 5 3 4 3" xfId="30282"/>
    <cellStyle name="Normal 5 5 3 4 4" xfId="35862"/>
    <cellStyle name="Normal 5 5 3 4 5" xfId="42977"/>
    <cellStyle name="Normal 5 5 3 4 6" xfId="50092"/>
    <cellStyle name="Normal 5 5 3 4 7" xfId="57207"/>
    <cellStyle name="Normal 5 5 3 5" xfId="5033"/>
    <cellStyle name="Normal 5 5 3 5 2" xfId="12148"/>
    <cellStyle name="Normal 5 5 3 5 2 2" xfId="30285"/>
    <cellStyle name="Normal 5 5 3 5 3" xfId="30284"/>
    <cellStyle name="Normal 5 5 3 5 4" xfId="38233"/>
    <cellStyle name="Normal 5 5 3 5 5" xfId="45348"/>
    <cellStyle name="Normal 5 5 3 5 6" xfId="52463"/>
    <cellStyle name="Normal 5 5 3 5 7" xfId="59578"/>
    <cellStyle name="Normal 5 5 3 6" xfId="7410"/>
    <cellStyle name="Normal 5 5 3 6 2" xfId="30286"/>
    <cellStyle name="Normal 5 5 3 7" xfId="14525"/>
    <cellStyle name="Normal 5 5 3 7 2" xfId="30287"/>
    <cellStyle name="Normal 5 5 3 8" xfId="30267"/>
    <cellStyle name="Normal 5 5 3 9" xfId="33494"/>
    <cellStyle name="Normal 5 5 4" xfId="487"/>
    <cellStyle name="Normal 5 5 4 10" xfId="40805"/>
    <cellStyle name="Normal 5 5 4 11" xfId="47920"/>
    <cellStyle name="Normal 5 5 4 12" xfId="55035"/>
    <cellStyle name="Normal 5 5 4 2" xfId="1288"/>
    <cellStyle name="Normal 5 5 4 2 10" xfId="55834"/>
    <cellStyle name="Normal 5 5 4 2 2" xfId="3656"/>
    <cellStyle name="Normal 5 5 4 2 2 2" xfId="10771"/>
    <cellStyle name="Normal 5 5 4 2 2 2 2" xfId="30291"/>
    <cellStyle name="Normal 5 5 4 2 2 3" xfId="30290"/>
    <cellStyle name="Normal 5 5 4 2 2 4" xfId="36856"/>
    <cellStyle name="Normal 5 5 4 2 2 5" xfId="43971"/>
    <cellStyle name="Normal 5 5 4 2 2 6" xfId="51086"/>
    <cellStyle name="Normal 5 5 4 2 2 7" xfId="58201"/>
    <cellStyle name="Normal 5 5 4 2 3" xfId="6027"/>
    <cellStyle name="Normal 5 5 4 2 3 2" xfId="13142"/>
    <cellStyle name="Normal 5 5 4 2 3 2 2" xfId="30293"/>
    <cellStyle name="Normal 5 5 4 2 3 3" xfId="30292"/>
    <cellStyle name="Normal 5 5 4 2 3 4" xfId="39227"/>
    <cellStyle name="Normal 5 5 4 2 3 5" xfId="46342"/>
    <cellStyle name="Normal 5 5 4 2 3 6" xfId="53457"/>
    <cellStyle name="Normal 5 5 4 2 3 7" xfId="60572"/>
    <cellStyle name="Normal 5 5 4 2 4" xfId="8404"/>
    <cellStyle name="Normal 5 5 4 2 4 2" xfId="30294"/>
    <cellStyle name="Normal 5 5 4 2 5" xfId="15519"/>
    <cellStyle name="Normal 5 5 4 2 5 2" xfId="30295"/>
    <cellStyle name="Normal 5 5 4 2 6" xfId="30289"/>
    <cellStyle name="Normal 5 5 4 2 7" xfId="34488"/>
    <cellStyle name="Normal 5 5 4 2 8" xfId="41604"/>
    <cellStyle name="Normal 5 5 4 2 9" xfId="48719"/>
    <cellStyle name="Normal 5 5 4 3" xfId="2078"/>
    <cellStyle name="Normal 5 5 4 3 10" xfId="56623"/>
    <cellStyle name="Normal 5 5 4 3 2" xfId="4445"/>
    <cellStyle name="Normal 5 5 4 3 2 2" xfId="11560"/>
    <cellStyle name="Normal 5 5 4 3 2 2 2" xfId="30298"/>
    <cellStyle name="Normal 5 5 4 3 2 3" xfId="30297"/>
    <cellStyle name="Normal 5 5 4 3 2 4" xfId="37645"/>
    <cellStyle name="Normal 5 5 4 3 2 5" xfId="44760"/>
    <cellStyle name="Normal 5 5 4 3 2 6" xfId="51875"/>
    <cellStyle name="Normal 5 5 4 3 2 7" xfId="58990"/>
    <cellStyle name="Normal 5 5 4 3 3" xfId="6816"/>
    <cellStyle name="Normal 5 5 4 3 3 2" xfId="13931"/>
    <cellStyle name="Normal 5 5 4 3 3 2 2" xfId="30300"/>
    <cellStyle name="Normal 5 5 4 3 3 3" xfId="30299"/>
    <cellStyle name="Normal 5 5 4 3 3 4" xfId="40016"/>
    <cellStyle name="Normal 5 5 4 3 3 5" xfId="47131"/>
    <cellStyle name="Normal 5 5 4 3 3 6" xfId="54246"/>
    <cellStyle name="Normal 5 5 4 3 3 7" xfId="61361"/>
    <cellStyle name="Normal 5 5 4 3 4" xfId="9193"/>
    <cellStyle name="Normal 5 5 4 3 4 2" xfId="30301"/>
    <cellStyle name="Normal 5 5 4 3 5" xfId="16308"/>
    <cellStyle name="Normal 5 5 4 3 5 2" xfId="30302"/>
    <cellStyle name="Normal 5 5 4 3 6" xfId="30296"/>
    <cellStyle name="Normal 5 5 4 3 7" xfId="35277"/>
    <cellStyle name="Normal 5 5 4 3 8" xfId="42393"/>
    <cellStyle name="Normal 5 5 4 3 9" xfId="49508"/>
    <cellStyle name="Normal 5 5 4 4" xfId="2857"/>
    <cellStyle name="Normal 5 5 4 4 2" xfId="9972"/>
    <cellStyle name="Normal 5 5 4 4 2 2" xfId="30304"/>
    <cellStyle name="Normal 5 5 4 4 3" xfId="30303"/>
    <cellStyle name="Normal 5 5 4 4 4" xfId="36057"/>
    <cellStyle name="Normal 5 5 4 4 5" xfId="43172"/>
    <cellStyle name="Normal 5 5 4 4 6" xfId="50287"/>
    <cellStyle name="Normal 5 5 4 4 7" xfId="57402"/>
    <cellStyle name="Normal 5 5 4 5" xfId="5228"/>
    <cellStyle name="Normal 5 5 4 5 2" xfId="12343"/>
    <cellStyle name="Normal 5 5 4 5 2 2" xfId="30306"/>
    <cellStyle name="Normal 5 5 4 5 3" xfId="30305"/>
    <cellStyle name="Normal 5 5 4 5 4" xfId="38428"/>
    <cellStyle name="Normal 5 5 4 5 5" xfId="45543"/>
    <cellStyle name="Normal 5 5 4 5 6" xfId="52658"/>
    <cellStyle name="Normal 5 5 4 5 7" xfId="59773"/>
    <cellStyle name="Normal 5 5 4 6" xfId="7605"/>
    <cellStyle name="Normal 5 5 4 6 2" xfId="30307"/>
    <cellStyle name="Normal 5 5 4 7" xfId="14720"/>
    <cellStyle name="Normal 5 5 4 7 2" xfId="30308"/>
    <cellStyle name="Normal 5 5 4 8" xfId="30288"/>
    <cellStyle name="Normal 5 5 4 9" xfId="33689"/>
    <cellStyle name="Normal 5 5 5" xfId="760"/>
    <cellStyle name="Normal 5 5 5 10" xfId="41078"/>
    <cellStyle name="Normal 5 5 5 11" xfId="48193"/>
    <cellStyle name="Normal 5 5 5 12" xfId="55308"/>
    <cellStyle name="Normal 5 5 5 2" xfId="1561"/>
    <cellStyle name="Normal 5 5 5 2 10" xfId="56107"/>
    <cellStyle name="Normal 5 5 5 2 2" xfId="3929"/>
    <cellStyle name="Normal 5 5 5 2 2 2" xfId="11044"/>
    <cellStyle name="Normal 5 5 5 2 2 2 2" xfId="30312"/>
    <cellStyle name="Normal 5 5 5 2 2 3" xfId="30311"/>
    <cellStyle name="Normal 5 5 5 2 2 4" xfId="37129"/>
    <cellStyle name="Normal 5 5 5 2 2 5" xfId="44244"/>
    <cellStyle name="Normal 5 5 5 2 2 6" xfId="51359"/>
    <cellStyle name="Normal 5 5 5 2 2 7" xfId="58474"/>
    <cellStyle name="Normal 5 5 5 2 3" xfId="6300"/>
    <cellStyle name="Normal 5 5 5 2 3 2" xfId="13415"/>
    <cellStyle name="Normal 5 5 5 2 3 2 2" xfId="30314"/>
    <cellStyle name="Normal 5 5 5 2 3 3" xfId="30313"/>
    <cellStyle name="Normal 5 5 5 2 3 4" xfId="39500"/>
    <cellStyle name="Normal 5 5 5 2 3 5" xfId="46615"/>
    <cellStyle name="Normal 5 5 5 2 3 6" xfId="53730"/>
    <cellStyle name="Normal 5 5 5 2 3 7" xfId="60845"/>
    <cellStyle name="Normal 5 5 5 2 4" xfId="8677"/>
    <cellStyle name="Normal 5 5 5 2 4 2" xfId="30315"/>
    <cellStyle name="Normal 5 5 5 2 5" xfId="15792"/>
    <cellStyle name="Normal 5 5 5 2 5 2" xfId="30316"/>
    <cellStyle name="Normal 5 5 5 2 6" xfId="30310"/>
    <cellStyle name="Normal 5 5 5 2 7" xfId="34761"/>
    <cellStyle name="Normal 5 5 5 2 8" xfId="41877"/>
    <cellStyle name="Normal 5 5 5 2 9" xfId="48992"/>
    <cellStyle name="Normal 5 5 5 3" xfId="2351"/>
    <cellStyle name="Normal 5 5 5 3 10" xfId="56896"/>
    <cellStyle name="Normal 5 5 5 3 2" xfId="4718"/>
    <cellStyle name="Normal 5 5 5 3 2 2" xfId="11833"/>
    <cellStyle name="Normal 5 5 5 3 2 2 2" xfId="30319"/>
    <cellStyle name="Normal 5 5 5 3 2 3" xfId="30318"/>
    <cellStyle name="Normal 5 5 5 3 2 4" xfId="37918"/>
    <cellStyle name="Normal 5 5 5 3 2 5" xfId="45033"/>
    <cellStyle name="Normal 5 5 5 3 2 6" xfId="52148"/>
    <cellStyle name="Normal 5 5 5 3 2 7" xfId="59263"/>
    <cellStyle name="Normal 5 5 5 3 3" xfId="7089"/>
    <cellStyle name="Normal 5 5 5 3 3 2" xfId="14204"/>
    <cellStyle name="Normal 5 5 5 3 3 2 2" xfId="30321"/>
    <cellStyle name="Normal 5 5 5 3 3 3" xfId="30320"/>
    <cellStyle name="Normal 5 5 5 3 3 4" xfId="40289"/>
    <cellStyle name="Normal 5 5 5 3 3 5" xfId="47404"/>
    <cellStyle name="Normal 5 5 5 3 3 6" xfId="54519"/>
    <cellStyle name="Normal 5 5 5 3 3 7" xfId="61634"/>
    <cellStyle name="Normal 5 5 5 3 4" xfId="9466"/>
    <cellStyle name="Normal 5 5 5 3 4 2" xfId="30322"/>
    <cellStyle name="Normal 5 5 5 3 5" xfId="16581"/>
    <cellStyle name="Normal 5 5 5 3 5 2" xfId="30323"/>
    <cellStyle name="Normal 5 5 5 3 6" xfId="30317"/>
    <cellStyle name="Normal 5 5 5 3 7" xfId="35550"/>
    <cellStyle name="Normal 5 5 5 3 8" xfId="42666"/>
    <cellStyle name="Normal 5 5 5 3 9" xfId="49781"/>
    <cellStyle name="Normal 5 5 5 4" xfId="3130"/>
    <cellStyle name="Normal 5 5 5 4 2" xfId="10245"/>
    <cellStyle name="Normal 5 5 5 4 2 2" xfId="30325"/>
    <cellStyle name="Normal 5 5 5 4 3" xfId="30324"/>
    <cellStyle name="Normal 5 5 5 4 4" xfId="36330"/>
    <cellStyle name="Normal 5 5 5 4 5" xfId="43445"/>
    <cellStyle name="Normal 5 5 5 4 6" xfId="50560"/>
    <cellStyle name="Normal 5 5 5 4 7" xfId="57675"/>
    <cellStyle name="Normal 5 5 5 5" xfId="5501"/>
    <cellStyle name="Normal 5 5 5 5 2" xfId="12616"/>
    <cellStyle name="Normal 5 5 5 5 2 2" xfId="30327"/>
    <cellStyle name="Normal 5 5 5 5 3" xfId="30326"/>
    <cellStyle name="Normal 5 5 5 5 4" xfId="38701"/>
    <cellStyle name="Normal 5 5 5 5 5" xfId="45816"/>
    <cellStyle name="Normal 5 5 5 5 6" xfId="52931"/>
    <cellStyle name="Normal 5 5 5 5 7" xfId="60046"/>
    <cellStyle name="Normal 5 5 5 6" xfId="7878"/>
    <cellStyle name="Normal 5 5 5 6 2" xfId="30328"/>
    <cellStyle name="Normal 5 5 5 7" xfId="14993"/>
    <cellStyle name="Normal 5 5 5 7 2" xfId="30329"/>
    <cellStyle name="Normal 5 5 5 8" xfId="30309"/>
    <cellStyle name="Normal 5 5 5 9" xfId="33962"/>
    <cellStyle name="Normal 5 5 6" xfId="898"/>
    <cellStyle name="Normal 5 5 6 10" xfId="55444"/>
    <cellStyle name="Normal 5 5 6 2" xfId="3266"/>
    <cellStyle name="Normal 5 5 6 2 2" xfId="10381"/>
    <cellStyle name="Normal 5 5 6 2 2 2" xfId="30332"/>
    <cellStyle name="Normal 5 5 6 2 3" xfId="30331"/>
    <cellStyle name="Normal 5 5 6 2 4" xfId="36466"/>
    <cellStyle name="Normal 5 5 6 2 5" xfId="43581"/>
    <cellStyle name="Normal 5 5 6 2 6" xfId="50696"/>
    <cellStyle name="Normal 5 5 6 2 7" xfId="57811"/>
    <cellStyle name="Normal 5 5 6 3" xfId="5637"/>
    <cellStyle name="Normal 5 5 6 3 2" xfId="12752"/>
    <cellStyle name="Normal 5 5 6 3 2 2" xfId="30334"/>
    <cellStyle name="Normal 5 5 6 3 3" xfId="30333"/>
    <cellStyle name="Normal 5 5 6 3 4" xfId="38837"/>
    <cellStyle name="Normal 5 5 6 3 5" xfId="45952"/>
    <cellStyle name="Normal 5 5 6 3 6" xfId="53067"/>
    <cellStyle name="Normal 5 5 6 3 7" xfId="60182"/>
    <cellStyle name="Normal 5 5 6 4" xfId="8014"/>
    <cellStyle name="Normal 5 5 6 4 2" xfId="30335"/>
    <cellStyle name="Normal 5 5 6 5" xfId="15129"/>
    <cellStyle name="Normal 5 5 6 5 2" xfId="30336"/>
    <cellStyle name="Normal 5 5 6 6" xfId="30330"/>
    <cellStyle name="Normal 5 5 6 7" xfId="34098"/>
    <cellStyle name="Normal 5 5 6 8" xfId="41214"/>
    <cellStyle name="Normal 5 5 6 9" xfId="48329"/>
    <cellStyle name="Normal 5 5 7" xfId="1688"/>
    <cellStyle name="Normal 5 5 7 10" xfId="56233"/>
    <cellStyle name="Normal 5 5 7 2" xfId="4055"/>
    <cellStyle name="Normal 5 5 7 2 2" xfId="11170"/>
    <cellStyle name="Normal 5 5 7 2 2 2" xfId="30339"/>
    <cellStyle name="Normal 5 5 7 2 3" xfId="30338"/>
    <cellStyle name="Normal 5 5 7 2 4" xfId="37255"/>
    <cellStyle name="Normal 5 5 7 2 5" xfId="44370"/>
    <cellStyle name="Normal 5 5 7 2 6" xfId="51485"/>
    <cellStyle name="Normal 5 5 7 2 7" xfId="58600"/>
    <cellStyle name="Normal 5 5 7 3" xfId="6426"/>
    <cellStyle name="Normal 5 5 7 3 2" xfId="13541"/>
    <cellStyle name="Normal 5 5 7 3 2 2" xfId="30341"/>
    <cellStyle name="Normal 5 5 7 3 3" xfId="30340"/>
    <cellStyle name="Normal 5 5 7 3 4" xfId="39626"/>
    <cellStyle name="Normal 5 5 7 3 5" xfId="46741"/>
    <cellStyle name="Normal 5 5 7 3 6" xfId="53856"/>
    <cellStyle name="Normal 5 5 7 3 7" xfId="60971"/>
    <cellStyle name="Normal 5 5 7 4" xfId="8803"/>
    <cellStyle name="Normal 5 5 7 4 2" xfId="30342"/>
    <cellStyle name="Normal 5 5 7 5" xfId="15918"/>
    <cellStyle name="Normal 5 5 7 5 2" xfId="30343"/>
    <cellStyle name="Normal 5 5 7 6" xfId="30337"/>
    <cellStyle name="Normal 5 5 7 7" xfId="34887"/>
    <cellStyle name="Normal 5 5 7 8" xfId="42003"/>
    <cellStyle name="Normal 5 5 7 9" xfId="49118"/>
    <cellStyle name="Normal 5 5 8" xfId="2467"/>
    <cellStyle name="Normal 5 5 8 2" xfId="9582"/>
    <cellStyle name="Normal 5 5 8 2 2" xfId="30345"/>
    <cellStyle name="Normal 5 5 8 3" xfId="30344"/>
    <cellStyle name="Normal 5 5 8 4" xfId="35667"/>
    <cellStyle name="Normal 5 5 8 5" xfId="42782"/>
    <cellStyle name="Normal 5 5 8 6" xfId="49897"/>
    <cellStyle name="Normal 5 5 8 7" xfId="57012"/>
    <cellStyle name="Normal 5 5 9" xfId="4838"/>
    <cellStyle name="Normal 5 5 9 2" xfId="11953"/>
    <cellStyle name="Normal 5 5 9 2 2" xfId="30347"/>
    <cellStyle name="Normal 5 5 9 3" xfId="30346"/>
    <cellStyle name="Normal 5 5 9 4" xfId="38038"/>
    <cellStyle name="Normal 5 5 9 5" xfId="45153"/>
    <cellStyle name="Normal 5 5 9 6" xfId="52268"/>
    <cellStyle name="Normal 5 5 9 7" xfId="59383"/>
    <cellStyle name="Normal 5 6" xfId="196"/>
    <cellStyle name="Normal 5 6 10" xfId="14433"/>
    <cellStyle name="Normal 5 6 10 2" xfId="30349"/>
    <cellStyle name="Normal 5 6 11" xfId="30348"/>
    <cellStyle name="Normal 5 6 12" xfId="33402"/>
    <cellStyle name="Normal 5 6 13" xfId="40518"/>
    <cellStyle name="Normal 5 6 14" xfId="47633"/>
    <cellStyle name="Normal 5 6 15" xfId="54748"/>
    <cellStyle name="Normal 5 6 2" xfId="395"/>
    <cellStyle name="Normal 5 6 2 10" xfId="40713"/>
    <cellStyle name="Normal 5 6 2 11" xfId="47828"/>
    <cellStyle name="Normal 5 6 2 12" xfId="54943"/>
    <cellStyle name="Normal 5 6 2 2" xfId="1196"/>
    <cellStyle name="Normal 5 6 2 2 10" xfId="55742"/>
    <cellStyle name="Normal 5 6 2 2 2" xfId="3564"/>
    <cellStyle name="Normal 5 6 2 2 2 2" xfId="10679"/>
    <cellStyle name="Normal 5 6 2 2 2 2 2" xfId="30353"/>
    <cellStyle name="Normal 5 6 2 2 2 3" xfId="30352"/>
    <cellStyle name="Normal 5 6 2 2 2 4" xfId="36764"/>
    <cellStyle name="Normal 5 6 2 2 2 5" xfId="43879"/>
    <cellStyle name="Normal 5 6 2 2 2 6" xfId="50994"/>
    <cellStyle name="Normal 5 6 2 2 2 7" xfId="58109"/>
    <cellStyle name="Normal 5 6 2 2 3" xfId="5935"/>
    <cellStyle name="Normal 5 6 2 2 3 2" xfId="13050"/>
    <cellStyle name="Normal 5 6 2 2 3 2 2" xfId="30355"/>
    <cellStyle name="Normal 5 6 2 2 3 3" xfId="30354"/>
    <cellStyle name="Normal 5 6 2 2 3 4" xfId="39135"/>
    <cellStyle name="Normal 5 6 2 2 3 5" xfId="46250"/>
    <cellStyle name="Normal 5 6 2 2 3 6" xfId="53365"/>
    <cellStyle name="Normal 5 6 2 2 3 7" xfId="60480"/>
    <cellStyle name="Normal 5 6 2 2 4" xfId="8312"/>
    <cellStyle name="Normal 5 6 2 2 4 2" xfId="30356"/>
    <cellStyle name="Normal 5 6 2 2 5" xfId="15427"/>
    <cellStyle name="Normal 5 6 2 2 5 2" xfId="30357"/>
    <cellStyle name="Normal 5 6 2 2 6" xfId="30351"/>
    <cellStyle name="Normal 5 6 2 2 7" xfId="34396"/>
    <cellStyle name="Normal 5 6 2 2 8" xfId="41512"/>
    <cellStyle name="Normal 5 6 2 2 9" xfId="48627"/>
    <cellStyle name="Normal 5 6 2 3" xfId="1986"/>
    <cellStyle name="Normal 5 6 2 3 10" xfId="56531"/>
    <cellStyle name="Normal 5 6 2 3 2" xfId="4353"/>
    <cellStyle name="Normal 5 6 2 3 2 2" xfId="11468"/>
    <cellStyle name="Normal 5 6 2 3 2 2 2" xfId="30360"/>
    <cellStyle name="Normal 5 6 2 3 2 3" xfId="30359"/>
    <cellStyle name="Normal 5 6 2 3 2 4" xfId="37553"/>
    <cellStyle name="Normal 5 6 2 3 2 5" xfId="44668"/>
    <cellStyle name="Normal 5 6 2 3 2 6" xfId="51783"/>
    <cellStyle name="Normal 5 6 2 3 2 7" xfId="58898"/>
    <cellStyle name="Normal 5 6 2 3 3" xfId="6724"/>
    <cellStyle name="Normal 5 6 2 3 3 2" xfId="13839"/>
    <cellStyle name="Normal 5 6 2 3 3 2 2" xfId="30362"/>
    <cellStyle name="Normal 5 6 2 3 3 3" xfId="30361"/>
    <cellStyle name="Normal 5 6 2 3 3 4" xfId="39924"/>
    <cellStyle name="Normal 5 6 2 3 3 5" xfId="47039"/>
    <cellStyle name="Normal 5 6 2 3 3 6" xfId="54154"/>
    <cellStyle name="Normal 5 6 2 3 3 7" xfId="61269"/>
    <cellStyle name="Normal 5 6 2 3 4" xfId="9101"/>
    <cellStyle name="Normal 5 6 2 3 4 2" xfId="30363"/>
    <cellStyle name="Normal 5 6 2 3 5" xfId="16216"/>
    <cellStyle name="Normal 5 6 2 3 5 2" xfId="30364"/>
    <cellStyle name="Normal 5 6 2 3 6" xfId="30358"/>
    <cellStyle name="Normal 5 6 2 3 7" xfId="35185"/>
    <cellStyle name="Normal 5 6 2 3 8" xfId="42301"/>
    <cellStyle name="Normal 5 6 2 3 9" xfId="49416"/>
    <cellStyle name="Normal 5 6 2 4" xfId="2765"/>
    <cellStyle name="Normal 5 6 2 4 2" xfId="9880"/>
    <cellStyle name="Normal 5 6 2 4 2 2" xfId="30366"/>
    <cellStyle name="Normal 5 6 2 4 3" xfId="30365"/>
    <cellStyle name="Normal 5 6 2 4 4" xfId="35965"/>
    <cellStyle name="Normal 5 6 2 4 5" xfId="43080"/>
    <cellStyle name="Normal 5 6 2 4 6" xfId="50195"/>
    <cellStyle name="Normal 5 6 2 4 7" xfId="57310"/>
    <cellStyle name="Normal 5 6 2 5" xfId="5136"/>
    <cellStyle name="Normal 5 6 2 5 2" xfId="12251"/>
    <cellStyle name="Normal 5 6 2 5 2 2" xfId="30368"/>
    <cellStyle name="Normal 5 6 2 5 3" xfId="30367"/>
    <cellStyle name="Normal 5 6 2 5 4" xfId="38336"/>
    <cellStyle name="Normal 5 6 2 5 5" xfId="45451"/>
    <cellStyle name="Normal 5 6 2 5 6" xfId="52566"/>
    <cellStyle name="Normal 5 6 2 5 7" xfId="59681"/>
    <cellStyle name="Normal 5 6 2 6" xfId="7513"/>
    <cellStyle name="Normal 5 6 2 6 2" xfId="30369"/>
    <cellStyle name="Normal 5 6 2 7" xfId="14628"/>
    <cellStyle name="Normal 5 6 2 7 2" xfId="30370"/>
    <cellStyle name="Normal 5 6 2 8" xfId="30350"/>
    <cellStyle name="Normal 5 6 2 9" xfId="33597"/>
    <cellStyle name="Normal 5 6 3" xfId="590"/>
    <cellStyle name="Normal 5 6 3 10" xfId="40908"/>
    <cellStyle name="Normal 5 6 3 11" xfId="48023"/>
    <cellStyle name="Normal 5 6 3 12" xfId="55138"/>
    <cellStyle name="Normal 5 6 3 2" xfId="1391"/>
    <cellStyle name="Normal 5 6 3 2 10" xfId="55937"/>
    <cellStyle name="Normal 5 6 3 2 2" xfId="3759"/>
    <cellStyle name="Normal 5 6 3 2 2 2" xfId="10874"/>
    <cellStyle name="Normal 5 6 3 2 2 2 2" xfId="30374"/>
    <cellStyle name="Normal 5 6 3 2 2 3" xfId="30373"/>
    <cellStyle name="Normal 5 6 3 2 2 4" xfId="36959"/>
    <cellStyle name="Normal 5 6 3 2 2 5" xfId="44074"/>
    <cellStyle name="Normal 5 6 3 2 2 6" xfId="51189"/>
    <cellStyle name="Normal 5 6 3 2 2 7" xfId="58304"/>
    <cellStyle name="Normal 5 6 3 2 3" xfId="6130"/>
    <cellStyle name="Normal 5 6 3 2 3 2" xfId="13245"/>
    <cellStyle name="Normal 5 6 3 2 3 2 2" xfId="30376"/>
    <cellStyle name="Normal 5 6 3 2 3 3" xfId="30375"/>
    <cellStyle name="Normal 5 6 3 2 3 4" xfId="39330"/>
    <cellStyle name="Normal 5 6 3 2 3 5" xfId="46445"/>
    <cellStyle name="Normal 5 6 3 2 3 6" xfId="53560"/>
    <cellStyle name="Normal 5 6 3 2 3 7" xfId="60675"/>
    <cellStyle name="Normal 5 6 3 2 4" xfId="8507"/>
    <cellStyle name="Normal 5 6 3 2 4 2" xfId="30377"/>
    <cellStyle name="Normal 5 6 3 2 5" xfId="15622"/>
    <cellStyle name="Normal 5 6 3 2 5 2" xfId="30378"/>
    <cellStyle name="Normal 5 6 3 2 6" xfId="30372"/>
    <cellStyle name="Normal 5 6 3 2 7" xfId="34591"/>
    <cellStyle name="Normal 5 6 3 2 8" xfId="41707"/>
    <cellStyle name="Normal 5 6 3 2 9" xfId="48822"/>
    <cellStyle name="Normal 5 6 3 3" xfId="2181"/>
    <cellStyle name="Normal 5 6 3 3 10" xfId="56726"/>
    <cellStyle name="Normal 5 6 3 3 2" xfId="4548"/>
    <cellStyle name="Normal 5 6 3 3 2 2" xfId="11663"/>
    <cellStyle name="Normal 5 6 3 3 2 2 2" xfId="30381"/>
    <cellStyle name="Normal 5 6 3 3 2 3" xfId="30380"/>
    <cellStyle name="Normal 5 6 3 3 2 4" xfId="37748"/>
    <cellStyle name="Normal 5 6 3 3 2 5" xfId="44863"/>
    <cellStyle name="Normal 5 6 3 3 2 6" xfId="51978"/>
    <cellStyle name="Normal 5 6 3 3 2 7" xfId="59093"/>
    <cellStyle name="Normal 5 6 3 3 3" xfId="6919"/>
    <cellStyle name="Normal 5 6 3 3 3 2" xfId="14034"/>
    <cellStyle name="Normal 5 6 3 3 3 2 2" xfId="30383"/>
    <cellStyle name="Normal 5 6 3 3 3 3" xfId="30382"/>
    <cellStyle name="Normal 5 6 3 3 3 4" xfId="40119"/>
    <cellStyle name="Normal 5 6 3 3 3 5" xfId="47234"/>
    <cellStyle name="Normal 5 6 3 3 3 6" xfId="54349"/>
    <cellStyle name="Normal 5 6 3 3 3 7" xfId="61464"/>
    <cellStyle name="Normal 5 6 3 3 4" xfId="9296"/>
    <cellStyle name="Normal 5 6 3 3 4 2" xfId="30384"/>
    <cellStyle name="Normal 5 6 3 3 5" xfId="16411"/>
    <cellStyle name="Normal 5 6 3 3 5 2" xfId="30385"/>
    <cellStyle name="Normal 5 6 3 3 6" xfId="30379"/>
    <cellStyle name="Normal 5 6 3 3 7" xfId="35380"/>
    <cellStyle name="Normal 5 6 3 3 8" xfId="42496"/>
    <cellStyle name="Normal 5 6 3 3 9" xfId="49611"/>
    <cellStyle name="Normal 5 6 3 4" xfId="2960"/>
    <cellStyle name="Normal 5 6 3 4 2" xfId="10075"/>
    <cellStyle name="Normal 5 6 3 4 2 2" xfId="30387"/>
    <cellStyle name="Normal 5 6 3 4 3" xfId="30386"/>
    <cellStyle name="Normal 5 6 3 4 4" xfId="36160"/>
    <cellStyle name="Normal 5 6 3 4 5" xfId="43275"/>
    <cellStyle name="Normal 5 6 3 4 6" xfId="50390"/>
    <cellStyle name="Normal 5 6 3 4 7" xfId="57505"/>
    <cellStyle name="Normal 5 6 3 5" xfId="5331"/>
    <cellStyle name="Normal 5 6 3 5 2" xfId="12446"/>
    <cellStyle name="Normal 5 6 3 5 2 2" xfId="30389"/>
    <cellStyle name="Normal 5 6 3 5 3" xfId="30388"/>
    <cellStyle name="Normal 5 6 3 5 4" xfId="38531"/>
    <cellStyle name="Normal 5 6 3 5 5" xfId="45646"/>
    <cellStyle name="Normal 5 6 3 5 6" xfId="52761"/>
    <cellStyle name="Normal 5 6 3 5 7" xfId="59876"/>
    <cellStyle name="Normal 5 6 3 6" xfId="7708"/>
    <cellStyle name="Normal 5 6 3 6 2" xfId="30390"/>
    <cellStyle name="Normal 5 6 3 7" xfId="14823"/>
    <cellStyle name="Normal 5 6 3 7 2" xfId="30391"/>
    <cellStyle name="Normal 5 6 3 8" xfId="30371"/>
    <cellStyle name="Normal 5 6 3 9" xfId="33792"/>
    <cellStyle name="Normal 5 6 4" xfId="761"/>
    <cellStyle name="Normal 5 6 4 10" xfId="41079"/>
    <cellStyle name="Normal 5 6 4 11" xfId="48194"/>
    <cellStyle name="Normal 5 6 4 12" xfId="55309"/>
    <cellStyle name="Normal 5 6 4 2" xfId="1562"/>
    <cellStyle name="Normal 5 6 4 2 10" xfId="56108"/>
    <cellStyle name="Normal 5 6 4 2 2" xfId="3930"/>
    <cellStyle name="Normal 5 6 4 2 2 2" xfId="11045"/>
    <cellStyle name="Normal 5 6 4 2 2 2 2" xfId="30395"/>
    <cellStyle name="Normal 5 6 4 2 2 3" xfId="30394"/>
    <cellStyle name="Normal 5 6 4 2 2 4" xfId="37130"/>
    <cellStyle name="Normal 5 6 4 2 2 5" xfId="44245"/>
    <cellStyle name="Normal 5 6 4 2 2 6" xfId="51360"/>
    <cellStyle name="Normal 5 6 4 2 2 7" xfId="58475"/>
    <cellStyle name="Normal 5 6 4 2 3" xfId="6301"/>
    <cellStyle name="Normal 5 6 4 2 3 2" xfId="13416"/>
    <cellStyle name="Normal 5 6 4 2 3 2 2" xfId="30397"/>
    <cellStyle name="Normal 5 6 4 2 3 3" xfId="30396"/>
    <cellStyle name="Normal 5 6 4 2 3 4" xfId="39501"/>
    <cellStyle name="Normal 5 6 4 2 3 5" xfId="46616"/>
    <cellStyle name="Normal 5 6 4 2 3 6" xfId="53731"/>
    <cellStyle name="Normal 5 6 4 2 3 7" xfId="60846"/>
    <cellStyle name="Normal 5 6 4 2 4" xfId="8678"/>
    <cellStyle name="Normal 5 6 4 2 4 2" xfId="30398"/>
    <cellStyle name="Normal 5 6 4 2 5" xfId="15793"/>
    <cellStyle name="Normal 5 6 4 2 5 2" xfId="30399"/>
    <cellStyle name="Normal 5 6 4 2 6" xfId="30393"/>
    <cellStyle name="Normal 5 6 4 2 7" xfId="34762"/>
    <cellStyle name="Normal 5 6 4 2 8" xfId="41878"/>
    <cellStyle name="Normal 5 6 4 2 9" xfId="48993"/>
    <cellStyle name="Normal 5 6 4 3" xfId="2352"/>
    <cellStyle name="Normal 5 6 4 3 10" xfId="56897"/>
    <cellStyle name="Normal 5 6 4 3 2" xfId="4719"/>
    <cellStyle name="Normal 5 6 4 3 2 2" xfId="11834"/>
    <cellStyle name="Normal 5 6 4 3 2 2 2" xfId="30402"/>
    <cellStyle name="Normal 5 6 4 3 2 3" xfId="30401"/>
    <cellStyle name="Normal 5 6 4 3 2 4" xfId="37919"/>
    <cellStyle name="Normal 5 6 4 3 2 5" xfId="45034"/>
    <cellStyle name="Normal 5 6 4 3 2 6" xfId="52149"/>
    <cellStyle name="Normal 5 6 4 3 2 7" xfId="59264"/>
    <cellStyle name="Normal 5 6 4 3 3" xfId="7090"/>
    <cellStyle name="Normal 5 6 4 3 3 2" xfId="14205"/>
    <cellStyle name="Normal 5 6 4 3 3 2 2" xfId="30404"/>
    <cellStyle name="Normal 5 6 4 3 3 3" xfId="30403"/>
    <cellStyle name="Normal 5 6 4 3 3 4" xfId="40290"/>
    <cellStyle name="Normal 5 6 4 3 3 5" xfId="47405"/>
    <cellStyle name="Normal 5 6 4 3 3 6" xfId="54520"/>
    <cellStyle name="Normal 5 6 4 3 3 7" xfId="61635"/>
    <cellStyle name="Normal 5 6 4 3 4" xfId="9467"/>
    <cellStyle name="Normal 5 6 4 3 4 2" xfId="30405"/>
    <cellStyle name="Normal 5 6 4 3 5" xfId="16582"/>
    <cellStyle name="Normal 5 6 4 3 5 2" xfId="30406"/>
    <cellStyle name="Normal 5 6 4 3 6" xfId="30400"/>
    <cellStyle name="Normal 5 6 4 3 7" xfId="35551"/>
    <cellStyle name="Normal 5 6 4 3 8" xfId="42667"/>
    <cellStyle name="Normal 5 6 4 3 9" xfId="49782"/>
    <cellStyle name="Normal 5 6 4 4" xfId="3131"/>
    <cellStyle name="Normal 5 6 4 4 2" xfId="10246"/>
    <cellStyle name="Normal 5 6 4 4 2 2" xfId="30408"/>
    <cellStyle name="Normal 5 6 4 4 3" xfId="30407"/>
    <cellStyle name="Normal 5 6 4 4 4" xfId="36331"/>
    <cellStyle name="Normal 5 6 4 4 5" xfId="43446"/>
    <cellStyle name="Normal 5 6 4 4 6" xfId="50561"/>
    <cellStyle name="Normal 5 6 4 4 7" xfId="57676"/>
    <cellStyle name="Normal 5 6 4 5" xfId="5502"/>
    <cellStyle name="Normal 5 6 4 5 2" xfId="12617"/>
    <cellStyle name="Normal 5 6 4 5 2 2" xfId="30410"/>
    <cellStyle name="Normal 5 6 4 5 3" xfId="30409"/>
    <cellStyle name="Normal 5 6 4 5 4" xfId="38702"/>
    <cellStyle name="Normal 5 6 4 5 5" xfId="45817"/>
    <cellStyle name="Normal 5 6 4 5 6" xfId="52932"/>
    <cellStyle name="Normal 5 6 4 5 7" xfId="60047"/>
    <cellStyle name="Normal 5 6 4 6" xfId="7879"/>
    <cellStyle name="Normal 5 6 4 6 2" xfId="30411"/>
    <cellStyle name="Normal 5 6 4 7" xfId="14994"/>
    <cellStyle name="Normal 5 6 4 7 2" xfId="30412"/>
    <cellStyle name="Normal 5 6 4 8" xfId="30392"/>
    <cellStyle name="Normal 5 6 4 9" xfId="33963"/>
    <cellStyle name="Normal 5 6 5" xfId="1001"/>
    <cellStyle name="Normal 5 6 5 10" xfId="55547"/>
    <cellStyle name="Normal 5 6 5 2" xfId="3369"/>
    <cellStyle name="Normal 5 6 5 2 2" xfId="10484"/>
    <cellStyle name="Normal 5 6 5 2 2 2" xfId="30415"/>
    <cellStyle name="Normal 5 6 5 2 3" xfId="30414"/>
    <cellStyle name="Normal 5 6 5 2 4" xfId="36569"/>
    <cellStyle name="Normal 5 6 5 2 5" xfId="43684"/>
    <cellStyle name="Normal 5 6 5 2 6" xfId="50799"/>
    <cellStyle name="Normal 5 6 5 2 7" xfId="57914"/>
    <cellStyle name="Normal 5 6 5 3" xfId="5740"/>
    <cellStyle name="Normal 5 6 5 3 2" xfId="12855"/>
    <cellStyle name="Normal 5 6 5 3 2 2" xfId="30417"/>
    <cellStyle name="Normal 5 6 5 3 3" xfId="30416"/>
    <cellStyle name="Normal 5 6 5 3 4" xfId="38940"/>
    <cellStyle name="Normal 5 6 5 3 5" xfId="46055"/>
    <cellStyle name="Normal 5 6 5 3 6" xfId="53170"/>
    <cellStyle name="Normal 5 6 5 3 7" xfId="60285"/>
    <cellStyle name="Normal 5 6 5 4" xfId="8117"/>
    <cellStyle name="Normal 5 6 5 4 2" xfId="30418"/>
    <cellStyle name="Normal 5 6 5 5" xfId="15232"/>
    <cellStyle name="Normal 5 6 5 5 2" xfId="30419"/>
    <cellStyle name="Normal 5 6 5 6" xfId="30413"/>
    <cellStyle name="Normal 5 6 5 7" xfId="34201"/>
    <cellStyle name="Normal 5 6 5 8" xfId="41317"/>
    <cellStyle name="Normal 5 6 5 9" xfId="48432"/>
    <cellStyle name="Normal 5 6 6" xfId="1791"/>
    <cellStyle name="Normal 5 6 6 10" xfId="56336"/>
    <cellStyle name="Normal 5 6 6 2" xfId="4158"/>
    <cellStyle name="Normal 5 6 6 2 2" xfId="11273"/>
    <cellStyle name="Normal 5 6 6 2 2 2" xfId="30422"/>
    <cellStyle name="Normal 5 6 6 2 3" xfId="30421"/>
    <cellStyle name="Normal 5 6 6 2 4" xfId="37358"/>
    <cellStyle name="Normal 5 6 6 2 5" xfId="44473"/>
    <cellStyle name="Normal 5 6 6 2 6" xfId="51588"/>
    <cellStyle name="Normal 5 6 6 2 7" xfId="58703"/>
    <cellStyle name="Normal 5 6 6 3" xfId="6529"/>
    <cellStyle name="Normal 5 6 6 3 2" xfId="13644"/>
    <cellStyle name="Normal 5 6 6 3 2 2" xfId="30424"/>
    <cellStyle name="Normal 5 6 6 3 3" xfId="30423"/>
    <cellStyle name="Normal 5 6 6 3 4" xfId="39729"/>
    <cellStyle name="Normal 5 6 6 3 5" xfId="46844"/>
    <cellStyle name="Normal 5 6 6 3 6" xfId="53959"/>
    <cellStyle name="Normal 5 6 6 3 7" xfId="61074"/>
    <cellStyle name="Normal 5 6 6 4" xfId="8906"/>
    <cellStyle name="Normal 5 6 6 4 2" xfId="30425"/>
    <cellStyle name="Normal 5 6 6 5" xfId="16021"/>
    <cellStyle name="Normal 5 6 6 5 2" xfId="30426"/>
    <cellStyle name="Normal 5 6 6 6" xfId="30420"/>
    <cellStyle name="Normal 5 6 6 7" xfId="34990"/>
    <cellStyle name="Normal 5 6 6 8" xfId="42106"/>
    <cellStyle name="Normal 5 6 6 9" xfId="49221"/>
    <cellStyle name="Normal 5 6 7" xfId="2570"/>
    <cellStyle name="Normal 5 6 7 2" xfId="9685"/>
    <cellStyle name="Normal 5 6 7 2 2" xfId="30428"/>
    <cellStyle name="Normal 5 6 7 3" xfId="30427"/>
    <cellStyle name="Normal 5 6 7 4" xfId="35770"/>
    <cellStyle name="Normal 5 6 7 5" xfId="42885"/>
    <cellStyle name="Normal 5 6 7 6" xfId="50000"/>
    <cellStyle name="Normal 5 6 7 7" xfId="57115"/>
    <cellStyle name="Normal 5 6 8" xfId="4941"/>
    <cellStyle name="Normal 5 6 8 2" xfId="12056"/>
    <cellStyle name="Normal 5 6 8 2 2" xfId="30430"/>
    <cellStyle name="Normal 5 6 8 3" xfId="30429"/>
    <cellStyle name="Normal 5 6 8 4" xfId="38141"/>
    <cellStyle name="Normal 5 6 8 5" xfId="45256"/>
    <cellStyle name="Normal 5 6 8 6" xfId="52371"/>
    <cellStyle name="Normal 5 6 8 7" xfId="59486"/>
    <cellStyle name="Normal 5 6 9" xfId="7318"/>
    <cellStyle name="Normal 5 6 9 2" xfId="30431"/>
    <cellStyle name="Normal 5 7" xfId="111"/>
    <cellStyle name="Normal 5 7 10" xfId="14351"/>
    <cellStyle name="Normal 5 7 10 2" xfId="30433"/>
    <cellStyle name="Normal 5 7 11" xfId="30432"/>
    <cellStyle name="Normal 5 7 12" xfId="33320"/>
    <cellStyle name="Normal 5 7 13" xfId="40436"/>
    <cellStyle name="Normal 5 7 14" xfId="47551"/>
    <cellStyle name="Normal 5 7 15" xfId="54666"/>
    <cellStyle name="Normal 5 7 2" xfId="313"/>
    <cellStyle name="Normal 5 7 2 10" xfId="40631"/>
    <cellStyle name="Normal 5 7 2 11" xfId="47746"/>
    <cellStyle name="Normal 5 7 2 12" xfId="54861"/>
    <cellStyle name="Normal 5 7 2 2" xfId="1114"/>
    <cellStyle name="Normal 5 7 2 2 10" xfId="55660"/>
    <cellStyle name="Normal 5 7 2 2 2" xfId="3482"/>
    <cellStyle name="Normal 5 7 2 2 2 2" xfId="10597"/>
    <cellStyle name="Normal 5 7 2 2 2 2 2" xfId="30437"/>
    <cellStyle name="Normal 5 7 2 2 2 3" xfId="30436"/>
    <cellStyle name="Normal 5 7 2 2 2 4" xfId="36682"/>
    <cellStyle name="Normal 5 7 2 2 2 5" xfId="43797"/>
    <cellStyle name="Normal 5 7 2 2 2 6" xfId="50912"/>
    <cellStyle name="Normal 5 7 2 2 2 7" xfId="58027"/>
    <cellStyle name="Normal 5 7 2 2 3" xfId="5853"/>
    <cellStyle name="Normal 5 7 2 2 3 2" xfId="12968"/>
    <cellStyle name="Normal 5 7 2 2 3 2 2" xfId="30439"/>
    <cellStyle name="Normal 5 7 2 2 3 3" xfId="30438"/>
    <cellStyle name="Normal 5 7 2 2 3 4" xfId="39053"/>
    <cellStyle name="Normal 5 7 2 2 3 5" xfId="46168"/>
    <cellStyle name="Normal 5 7 2 2 3 6" xfId="53283"/>
    <cellStyle name="Normal 5 7 2 2 3 7" xfId="60398"/>
    <cellStyle name="Normal 5 7 2 2 4" xfId="8230"/>
    <cellStyle name="Normal 5 7 2 2 4 2" xfId="30440"/>
    <cellStyle name="Normal 5 7 2 2 5" xfId="15345"/>
    <cellStyle name="Normal 5 7 2 2 5 2" xfId="30441"/>
    <cellStyle name="Normal 5 7 2 2 6" xfId="30435"/>
    <cellStyle name="Normal 5 7 2 2 7" xfId="34314"/>
    <cellStyle name="Normal 5 7 2 2 8" xfId="41430"/>
    <cellStyle name="Normal 5 7 2 2 9" xfId="48545"/>
    <cellStyle name="Normal 5 7 2 3" xfId="1904"/>
    <cellStyle name="Normal 5 7 2 3 10" xfId="56449"/>
    <cellStyle name="Normal 5 7 2 3 2" xfId="4271"/>
    <cellStyle name="Normal 5 7 2 3 2 2" xfId="11386"/>
    <cellStyle name="Normal 5 7 2 3 2 2 2" xfId="30444"/>
    <cellStyle name="Normal 5 7 2 3 2 3" xfId="30443"/>
    <cellStyle name="Normal 5 7 2 3 2 4" xfId="37471"/>
    <cellStyle name="Normal 5 7 2 3 2 5" xfId="44586"/>
    <cellStyle name="Normal 5 7 2 3 2 6" xfId="51701"/>
    <cellStyle name="Normal 5 7 2 3 2 7" xfId="58816"/>
    <cellStyle name="Normal 5 7 2 3 3" xfId="6642"/>
    <cellStyle name="Normal 5 7 2 3 3 2" xfId="13757"/>
    <cellStyle name="Normal 5 7 2 3 3 2 2" xfId="30446"/>
    <cellStyle name="Normal 5 7 2 3 3 3" xfId="30445"/>
    <cellStyle name="Normal 5 7 2 3 3 4" xfId="39842"/>
    <cellStyle name="Normal 5 7 2 3 3 5" xfId="46957"/>
    <cellStyle name="Normal 5 7 2 3 3 6" xfId="54072"/>
    <cellStyle name="Normal 5 7 2 3 3 7" xfId="61187"/>
    <cellStyle name="Normal 5 7 2 3 4" xfId="9019"/>
    <cellStyle name="Normal 5 7 2 3 4 2" xfId="30447"/>
    <cellStyle name="Normal 5 7 2 3 5" xfId="16134"/>
    <cellStyle name="Normal 5 7 2 3 5 2" xfId="30448"/>
    <cellStyle name="Normal 5 7 2 3 6" xfId="30442"/>
    <cellStyle name="Normal 5 7 2 3 7" xfId="35103"/>
    <cellStyle name="Normal 5 7 2 3 8" xfId="42219"/>
    <cellStyle name="Normal 5 7 2 3 9" xfId="49334"/>
    <cellStyle name="Normal 5 7 2 4" xfId="2683"/>
    <cellStyle name="Normal 5 7 2 4 2" xfId="9798"/>
    <cellStyle name="Normal 5 7 2 4 2 2" xfId="30450"/>
    <cellStyle name="Normal 5 7 2 4 3" xfId="30449"/>
    <cellStyle name="Normal 5 7 2 4 4" xfId="35883"/>
    <cellStyle name="Normal 5 7 2 4 5" xfId="42998"/>
    <cellStyle name="Normal 5 7 2 4 6" xfId="50113"/>
    <cellStyle name="Normal 5 7 2 4 7" xfId="57228"/>
    <cellStyle name="Normal 5 7 2 5" xfId="5054"/>
    <cellStyle name="Normal 5 7 2 5 2" xfId="12169"/>
    <cellStyle name="Normal 5 7 2 5 2 2" xfId="30452"/>
    <cellStyle name="Normal 5 7 2 5 3" xfId="30451"/>
    <cellStyle name="Normal 5 7 2 5 4" xfId="38254"/>
    <cellStyle name="Normal 5 7 2 5 5" xfId="45369"/>
    <cellStyle name="Normal 5 7 2 5 6" xfId="52484"/>
    <cellStyle name="Normal 5 7 2 5 7" xfId="59599"/>
    <cellStyle name="Normal 5 7 2 6" xfId="7431"/>
    <cellStyle name="Normal 5 7 2 6 2" xfId="30453"/>
    <cellStyle name="Normal 5 7 2 7" xfId="14546"/>
    <cellStyle name="Normal 5 7 2 7 2" xfId="30454"/>
    <cellStyle name="Normal 5 7 2 8" xfId="30434"/>
    <cellStyle name="Normal 5 7 2 9" xfId="33515"/>
    <cellStyle name="Normal 5 7 3" xfId="508"/>
    <cellStyle name="Normal 5 7 3 10" xfId="40826"/>
    <cellStyle name="Normal 5 7 3 11" xfId="47941"/>
    <cellStyle name="Normal 5 7 3 12" xfId="55056"/>
    <cellStyle name="Normal 5 7 3 2" xfId="1309"/>
    <cellStyle name="Normal 5 7 3 2 10" xfId="55855"/>
    <cellStyle name="Normal 5 7 3 2 2" xfId="3677"/>
    <cellStyle name="Normal 5 7 3 2 2 2" xfId="10792"/>
    <cellStyle name="Normal 5 7 3 2 2 2 2" xfId="30458"/>
    <cellStyle name="Normal 5 7 3 2 2 3" xfId="30457"/>
    <cellStyle name="Normal 5 7 3 2 2 4" xfId="36877"/>
    <cellStyle name="Normal 5 7 3 2 2 5" xfId="43992"/>
    <cellStyle name="Normal 5 7 3 2 2 6" xfId="51107"/>
    <cellStyle name="Normal 5 7 3 2 2 7" xfId="58222"/>
    <cellStyle name="Normal 5 7 3 2 3" xfId="6048"/>
    <cellStyle name="Normal 5 7 3 2 3 2" xfId="13163"/>
    <cellStyle name="Normal 5 7 3 2 3 2 2" xfId="30460"/>
    <cellStyle name="Normal 5 7 3 2 3 3" xfId="30459"/>
    <cellStyle name="Normal 5 7 3 2 3 4" xfId="39248"/>
    <cellStyle name="Normal 5 7 3 2 3 5" xfId="46363"/>
    <cellStyle name="Normal 5 7 3 2 3 6" xfId="53478"/>
    <cellStyle name="Normal 5 7 3 2 3 7" xfId="60593"/>
    <cellStyle name="Normal 5 7 3 2 4" xfId="8425"/>
    <cellStyle name="Normal 5 7 3 2 4 2" xfId="30461"/>
    <cellStyle name="Normal 5 7 3 2 5" xfId="15540"/>
    <cellStyle name="Normal 5 7 3 2 5 2" xfId="30462"/>
    <cellStyle name="Normal 5 7 3 2 6" xfId="30456"/>
    <cellStyle name="Normal 5 7 3 2 7" xfId="34509"/>
    <cellStyle name="Normal 5 7 3 2 8" xfId="41625"/>
    <cellStyle name="Normal 5 7 3 2 9" xfId="48740"/>
    <cellStyle name="Normal 5 7 3 3" xfId="2099"/>
    <cellStyle name="Normal 5 7 3 3 10" xfId="56644"/>
    <cellStyle name="Normal 5 7 3 3 2" xfId="4466"/>
    <cellStyle name="Normal 5 7 3 3 2 2" xfId="11581"/>
    <cellStyle name="Normal 5 7 3 3 2 2 2" xfId="30465"/>
    <cellStyle name="Normal 5 7 3 3 2 3" xfId="30464"/>
    <cellStyle name="Normal 5 7 3 3 2 4" xfId="37666"/>
    <cellStyle name="Normal 5 7 3 3 2 5" xfId="44781"/>
    <cellStyle name="Normal 5 7 3 3 2 6" xfId="51896"/>
    <cellStyle name="Normal 5 7 3 3 2 7" xfId="59011"/>
    <cellStyle name="Normal 5 7 3 3 3" xfId="6837"/>
    <cellStyle name="Normal 5 7 3 3 3 2" xfId="13952"/>
    <cellStyle name="Normal 5 7 3 3 3 2 2" xfId="30467"/>
    <cellStyle name="Normal 5 7 3 3 3 3" xfId="30466"/>
    <cellStyle name="Normal 5 7 3 3 3 4" xfId="40037"/>
    <cellStyle name="Normal 5 7 3 3 3 5" xfId="47152"/>
    <cellStyle name="Normal 5 7 3 3 3 6" xfId="54267"/>
    <cellStyle name="Normal 5 7 3 3 3 7" xfId="61382"/>
    <cellStyle name="Normal 5 7 3 3 4" xfId="9214"/>
    <cellStyle name="Normal 5 7 3 3 4 2" xfId="30468"/>
    <cellStyle name="Normal 5 7 3 3 5" xfId="16329"/>
    <cellStyle name="Normal 5 7 3 3 5 2" xfId="30469"/>
    <cellStyle name="Normal 5 7 3 3 6" xfId="30463"/>
    <cellStyle name="Normal 5 7 3 3 7" xfId="35298"/>
    <cellStyle name="Normal 5 7 3 3 8" xfId="42414"/>
    <cellStyle name="Normal 5 7 3 3 9" xfId="49529"/>
    <cellStyle name="Normal 5 7 3 4" xfId="2878"/>
    <cellStyle name="Normal 5 7 3 4 2" xfId="9993"/>
    <cellStyle name="Normal 5 7 3 4 2 2" xfId="30471"/>
    <cellStyle name="Normal 5 7 3 4 3" xfId="30470"/>
    <cellStyle name="Normal 5 7 3 4 4" xfId="36078"/>
    <cellStyle name="Normal 5 7 3 4 5" xfId="43193"/>
    <cellStyle name="Normal 5 7 3 4 6" xfId="50308"/>
    <cellStyle name="Normal 5 7 3 4 7" xfId="57423"/>
    <cellStyle name="Normal 5 7 3 5" xfId="5249"/>
    <cellStyle name="Normal 5 7 3 5 2" xfId="12364"/>
    <cellStyle name="Normal 5 7 3 5 2 2" xfId="30473"/>
    <cellStyle name="Normal 5 7 3 5 3" xfId="30472"/>
    <cellStyle name="Normal 5 7 3 5 4" xfId="38449"/>
    <cellStyle name="Normal 5 7 3 5 5" xfId="45564"/>
    <cellStyle name="Normal 5 7 3 5 6" xfId="52679"/>
    <cellStyle name="Normal 5 7 3 5 7" xfId="59794"/>
    <cellStyle name="Normal 5 7 3 6" xfId="7626"/>
    <cellStyle name="Normal 5 7 3 6 2" xfId="30474"/>
    <cellStyle name="Normal 5 7 3 7" xfId="14741"/>
    <cellStyle name="Normal 5 7 3 7 2" xfId="30475"/>
    <cellStyle name="Normal 5 7 3 8" xfId="30455"/>
    <cellStyle name="Normal 5 7 3 9" xfId="33710"/>
    <cellStyle name="Normal 5 7 4" xfId="762"/>
    <cellStyle name="Normal 5 7 4 10" xfId="41080"/>
    <cellStyle name="Normal 5 7 4 11" xfId="48195"/>
    <cellStyle name="Normal 5 7 4 12" xfId="55310"/>
    <cellStyle name="Normal 5 7 4 2" xfId="1563"/>
    <cellStyle name="Normal 5 7 4 2 10" xfId="56109"/>
    <cellStyle name="Normal 5 7 4 2 2" xfId="3931"/>
    <cellStyle name="Normal 5 7 4 2 2 2" xfId="11046"/>
    <cellStyle name="Normal 5 7 4 2 2 2 2" xfId="30479"/>
    <cellStyle name="Normal 5 7 4 2 2 3" xfId="30478"/>
    <cellStyle name="Normal 5 7 4 2 2 4" xfId="37131"/>
    <cellStyle name="Normal 5 7 4 2 2 5" xfId="44246"/>
    <cellStyle name="Normal 5 7 4 2 2 6" xfId="51361"/>
    <cellStyle name="Normal 5 7 4 2 2 7" xfId="58476"/>
    <cellStyle name="Normal 5 7 4 2 3" xfId="6302"/>
    <cellStyle name="Normal 5 7 4 2 3 2" xfId="13417"/>
    <cellStyle name="Normal 5 7 4 2 3 2 2" xfId="30481"/>
    <cellStyle name="Normal 5 7 4 2 3 3" xfId="30480"/>
    <cellStyle name="Normal 5 7 4 2 3 4" xfId="39502"/>
    <cellStyle name="Normal 5 7 4 2 3 5" xfId="46617"/>
    <cellStyle name="Normal 5 7 4 2 3 6" xfId="53732"/>
    <cellStyle name="Normal 5 7 4 2 3 7" xfId="60847"/>
    <cellStyle name="Normal 5 7 4 2 4" xfId="8679"/>
    <cellStyle name="Normal 5 7 4 2 4 2" xfId="30482"/>
    <cellStyle name="Normal 5 7 4 2 5" xfId="15794"/>
    <cellStyle name="Normal 5 7 4 2 5 2" xfId="30483"/>
    <cellStyle name="Normal 5 7 4 2 6" xfId="30477"/>
    <cellStyle name="Normal 5 7 4 2 7" xfId="34763"/>
    <cellStyle name="Normal 5 7 4 2 8" xfId="41879"/>
    <cellStyle name="Normal 5 7 4 2 9" xfId="48994"/>
    <cellStyle name="Normal 5 7 4 3" xfId="2353"/>
    <cellStyle name="Normal 5 7 4 3 10" xfId="56898"/>
    <cellStyle name="Normal 5 7 4 3 2" xfId="4720"/>
    <cellStyle name="Normal 5 7 4 3 2 2" xfId="11835"/>
    <cellStyle name="Normal 5 7 4 3 2 2 2" xfId="30486"/>
    <cellStyle name="Normal 5 7 4 3 2 3" xfId="30485"/>
    <cellStyle name="Normal 5 7 4 3 2 4" xfId="37920"/>
    <cellStyle name="Normal 5 7 4 3 2 5" xfId="45035"/>
    <cellStyle name="Normal 5 7 4 3 2 6" xfId="52150"/>
    <cellStyle name="Normal 5 7 4 3 2 7" xfId="59265"/>
    <cellStyle name="Normal 5 7 4 3 3" xfId="7091"/>
    <cellStyle name="Normal 5 7 4 3 3 2" xfId="14206"/>
    <cellStyle name="Normal 5 7 4 3 3 2 2" xfId="30488"/>
    <cellStyle name="Normal 5 7 4 3 3 3" xfId="30487"/>
    <cellStyle name="Normal 5 7 4 3 3 4" xfId="40291"/>
    <cellStyle name="Normal 5 7 4 3 3 5" xfId="47406"/>
    <cellStyle name="Normal 5 7 4 3 3 6" xfId="54521"/>
    <cellStyle name="Normal 5 7 4 3 3 7" xfId="61636"/>
    <cellStyle name="Normal 5 7 4 3 4" xfId="9468"/>
    <cellStyle name="Normal 5 7 4 3 4 2" xfId="30489"/>
    <cellStyle name="Normal 5 7 4 3 5" xfId="16583"/>
    <cellStyle name="Normal 5 7 4 3 5 2" xfId="30490"/>
    <cellStyle name="Normal 5 7 4 3 6" xfId="30484"/>
    <cellStyle name="Normal 5 7 4 3 7" xfId="35552"/>
    <cellStyle name="Normal 5 7 4 3 8" xfId="42668"/>
    <cellStyle name="Normal 5 7 4 3 9" xfId="49783"/>
    <cellStyle name="Normal 5 7 4 4" xfId="3132"/>
    <cellStyle name="Normal 5 7 4 4 2" xfId="10247"/>
    <cellStyle name="Normal 5 7 4 4 2 2" xfId="30492"/>
    <cellStyle name="Normal 5 7 4 4 3" xfId="30491"/>
    <cellStyle name="Normal 5 7 4 4 4" xfId="36332"/>
    <cellStyle name="Normal 5 7 4 4 5" xfId="43447"/>
    <cellStyle name="Normal 5 7 4 4 6" xfId="50562"/>
    <cellStyle name="Normal 5 7 4 4 7" xfId="57677"/>
    <cellStyle name="Normal 5 7 4 5" xfId="5503"/>
    <cellStyle name="Normal 5 7 4 5 2" xfId="12618"/>
    <cellStyle name="Normal 5 7 4 5 2 2" xfId="30494"/>
    <cellStyle name="Normal 5 7 4 5 3" xfId="30493"/>
    <cellStyle name="Normal 5 7 4 5 4" xfId="38703"/>
    <cellStyle name="Normal 5 7 4 5 5" xfId="45818"/>
    <cellStyle name="Normal 5 7 4 5 6" xfId="52933"/>
    <cellStyle name="Normal 5 7 4 5 7" xfId="60048"/>
    <cellStyle name="Normal 5 7 4 6" xfId="7880"/>
    <cellStyle name="Normal 5 7 4 6 2" xfId="30495"/>
    <cellStyle name="Normal 5 7 4 7" xfId="14995"/>
    <cellStyle name="Normal 5 7 4 7 2" xfId="30496"/>
    <cellStyle name="Normal 5 7 4 8" xfId="30476"/>
    <cellStyle name="Normal 5 7 4 9" xfId="33964"/>
    <cellStyle name="Normal 5 7 5" xfId="919"/>
    <cellStyle name="Normal 5 7 5 10" xfId="55465"/>
    <cellStyle name="Normal 5 7 5 2" xfId="3287"/>
    <cellStyle name="Normal 5 7 5 2 2" xfId="10402"/>
    <cellStyle name="Normal 5 7 5 2 2 2" xfId="30499"/>
    <cellStyle name="Normal 5 7 5 2 3" xfId="30498"/>
    <cellStyle name="Normal 5 7 5 2 4" xfId="36487"/>
    <cellStyle name="Normal 5 7 5 2 5" xfId="43602"/>
    <cellStyle name="Normal 5 7 5 2 6" xfId="50717"/>
    <cellStyle name="Normal 5 7 5 2 7" xfId="57832"/>
    <cellStyle name="Normal 5 7 5 3" xfId="5658"/>
    <cellStyle name="Normal 5 7 5 3 2" xfId="12773"/>
    <cellStyle name="Normal 5 7 5 3 2 2" xfId="30501"/>
    <cellStyle name="Normal 5 7 5 3 3" xfId="30500"/>
    <cellStyle name="Normal 5 7 5 3 4" xfId="38858"/>
    <cellStyle name="Normal 5 7 5 3 5" xfId="45973"/>
    <cellStyle name="Normal 5 7 5 3 6" xfId="53088"/>
    <cellStyle name="Normal 5 7 5 3 7" xfId="60203"/>
    <cellStyle name="Normal 5 7 5 4" xfId="8035"/>
    <cellStyle name="Normal 5 7 5 4 2" xfId="30502"/>
    <cellStyle name="Normal 5 7 5 5" xfId="15150"/>
    <cellStyle name="Normal 5 7 5 5 2" xfId="30503"/>
    <cellStyle name="Normal 5 7 5 6" xfId="30497"/>
    <cellStyle name="Normal 5 7 5 7" xfId="34119"/>
    <cellStyle name="Normal 5 7 5 8" xfId="41235"/>
    <cellStyle name="Normal 5 7 5 9" xfId="48350"/>
    <cellStyle name="Normal 5 7 6" xfId="1709"/>
    <cellStyle name="Normal 5 7 6 10" xfId="56254"/>
    <cellStyle name="Normal 5 7 6 2" xfId="4076"/>
    <cellStyle name="Normal 5 7 6 2 2" xfId="11191"/>
    <cellStyle name="Normal 5 7 6 2 2 2" xfId="30506"/>
    <cellStyle name="Normal 5 7 6 2 3" xfId="30505"/>
    <cellStyle name="Normal 5 7 6 2 4" xfId="37276"/>
    <cellStyle name="Normal 5 7 6 2 5" xfId="44391"/>
    <cellStyle name="Normal 5 7 6 2 6" xfId="51506"/>
    <cellStyle name="Normal 5 7 6 2 7" xfId="58621"/>
    <cellStyle name="Normal 5 7 6 3" xfId="6447"/>
    <cellStyle name="Normal 5 7 6 3 2" xfId="13562"/>
    <cellStyle name="Normal 5 7 6 3 2 2" xfId="30508"/>
    <cellStyle name="Normal 5 7 6 3 3" xfId="30507"/>
    <cellStyle name="Normal 5 7 6 3 4" xfId="39647"/>
    <cellStyle name="Normal 5 7 6 3 5" xfId="46762"/>
    <cellStyle name="Normal 5 7 6 3 6" xfId="53877"/>
    <cellStyle name="Normal 5 7 6 3 7" xfId="60992"/>
    <cellStyle name="Normal 5 7 6 4" xfId="8824"/>
    <cellStyle name="Normal 5 7 6 4 2" xfId="30509"/>
    <cellStyle name="Normal 5 7 6 5" xfId="15939"/>
    <cellStyle name="Normal 5 7 6 5 2" xfId="30510"/>
    <cellStyle name="Normal 5 7 6 6" xfId="30504"/>
    <cellStyle name="Normal 5 7 6 7" xfId="34908"/>
    <cellStyle name="Normal 5 7 6 8" xfId="42024"/>
    <cellStyle name="Normal 5 7 6 9" xfId="49139"/>
    <cellStyle name="Normal 5 7 7" xfId="2488"/>
    <cellStyle name="Normal 5 7 7 2" xfId="9603"/>
    <cellStyle name="Normal 5 7 7 2 2" xfId="30512"/>
    <cellStyle name="Normal 5 7 7 3" xfId="30511"/>
    <cellStyle name="Normal 5 7 7 4" xfId="35688"/>
    <cellStyle name="Normal 5 7 7 5" xfId="42803"/>
    <cellStyle name="Normal 5 7 7 6" xfId="49918"/>
    <cellStyle name="Normal 5 7 7 7" xfId="57033"/>
    <cellStyle name="Normal 5 7 8" xfId="4859"/>
    <cellStyle name="Normal 5 7 8 2" xfId="11974"/>
    <cellStyle name="Normal 5 7 8 2 2" xfId="30514"/>
    <cellStyle name="Normal 5 7 8 3" xfId="30513"/>
    <cellStyle name="Normal 5 7 8 4" xfId="38059"/>
    <cellStyle name="Normal 5 7 8 5" xfId="45174"/>
    <cellStyle name="Normal 5 7 8 6" xfId="52289"/>
    <cellStyle name="Normal 5 7 8 7" xfId="59404"/>
    <cellStyle name="Normal 5 7 9" xfId="7236"/>
    <cellStyle name="Normal 5 7 9 2" xfId="30515"/>
    <cellStyle name="Normal 5 8" xfId="200"/>
    <cellStyle name="Normal 5 9" xfId="213"/>
    <cellStyle name="Normal 5 9 10" xfId="40531"/>
    <cellStyle name="Normal 5 9 11" xfId="47646"/>
    <cellStyle name="Normal 5 9 12" xfId="54761"/>
    <cellStyle name="Normal 5 9 2" xfId="1014"/>
    <cellStyle name="Normal 5 9 2 10" xfId="55560"/>
    <cellStyle name="Normal 5 9 2 2" xfId="3382"/>
    <cellStyle name="Normal 5 9 2 2 2" xfId="10497"/>
    <cellStyle name="Normal 5 9 2 2 2 2" xfId="30519"/>
    <cellStyle name="Normal 5 9 2 2 3" xfId="30518"/>
    <cellStyle name="Normal 5 9 2 2 4" xfId="36582"/>
    <cellStyle name="Normal 5 9 2 2 5" xfId="43697"/>
    <cellStyle name="Normal 5 9 2 2 6" xfId="50812"/>
    <cellStyle name="Normal 5 9 2 2 7" xfId="57927"/>
    <cellStyle name="Normal 5 9 2 3" xfId="5753"/>
    <cellStyle name="Normal 5 9 2 3 2" xfId="12868"/>
    <cellStyle name="Normal 5 9 2 3 2 2" xfId="30521"/>
    <cellStyle name="Normal 5 9 2 3 3" xfId="30520"/>
    <cellStyle name="Normal 5 9 2 3 4" xfId="38953"/>
    <cellStyle name="Normal 5 9 2 3 5" xfId="46068"/>
    <cellStyle name="Normal 5 9 2 3 6" xfId="53183"/>
    <cellStyle name="Normal 5 9 2 3 7" xfId="60298"/>
    <cellStyle name="Normal 5 9 2 4" xfId="8130"/>
    <cellStyle name="Normal 5 9 2 4 2" xfId="30522"/>
    <cellStyle name="Normal 5 9 2 5" xfId="15245"/>
    <cellStyle name="Normal 5 9 2 5 2" xfId="30523"/>
    <cellStyle name="Normal 5 9 2 6" xfId="30517"/>
    <cellStyle name="Normal 5 9 2 7" xfId="34214"/>
    <cellStyle name="Normal 5 9 2 8" xfId="41330"/>
    <cellStyle name="Normal 5 9 2 9" xfId="48445"/>
    <cellStyle name="Normal 5 9 3" xfId="1804"/>
    <cellStyle name="Normal 5 9 3 10" xfId="56349"/>
    <cellStyle name="Normal 5 9 3 2" xfId="4171"/>
    <cellStyle name="Normal 5 9 3 2 2" xfId="11286"/>
    <cellStyle name="Normal 5 9 3 2 2 2" xfId="30526"/>
    <cellStyle name="Normal 5 9 3 2 3" xfId="30525"/>
    <cellStyle name="Normal 5 9 3 2 4" xfId="37371"/>
    <cellStyle name="Normal 5 9 3 2 5" xfId="44486"/>
    <cellStyle name="Normal 5 9 3 2 6" xfId="51601"/>
    <cellStyle name="Normal 5 9 3 2 7" xfId="58716"/>
    <cellStyle name="Normal 5 9 3 3" xfId="6542"/>
    <cellStyle name="Normal 5 9 3 3 2" xfId="13657"/>
    <cellStyle name="Normal 5 9 3 3 2 2" xfId="30528"/>
    <cellStyle name="Normal 5 9 3 3 3" xfId="30527"/>
    <cellStyle name="Normal 5 9 3 3 4" xfId="39742"/>
    <cellStyle name="Normal 5 9 3 3 5" xfId="46857"/>
    <cellStyle name="Normal 5 9 3 3 6" xfId="53972"/>
    <cellStyle name="Normal 5 9 3 3 7" xfId="61087"/>
    <cellStyle name="Normal 5 9 3 4" xfId="8919"/>
    <cellStyle name="Normal 5 9 3 4 2" xfId="30529"/>
    <cellStyle name="Normal 5 9 3 5" xfId="16034"/>
    <cellStyle name="Normal 5 9 3 5 2" xfId="30530"/>
    <cellStyle name="Normal 5 9 3 6" xfId="30524"/>
    <cellStyle name="Normal 5 9 3 7" xfId="35003"/>
    <cellStyle name="Normal 5 9 3 8" xfId="42119"/>
    <cellStyle name="Normal 5 9 3 9" xfId="49234"/>
    <cellStyle name="Normal 5 9 4" xfId="2583"/>
    <cellStyle name="Normal 5 9 4 2" xfId="9698"/>
    <cellStyle name="Normal 5 9 4 2 2" xfId="30532"/>
    <cellStyle name="Normal 5 9 4 3" xfId="30531"/>
    <cellStyle name="Normal 5 9 4 4" xfId="35783"/>
    <cellStyle name="Normal 5 9 4 5" xfId="42898"/>
    <cellStyle name="Normal 5 9 4 6" xfId="50013"/>
    <cellStyle name="Normal 5 9 4 7" xfId="57128"/>
    <cellStyle name="Normal 5 9 5" xfId="4954"/>
    <cellStyle name="Normal 5 9 5 2" xfId="12069"/>
    <cellStyle name="Normal 5 9 5 2 2" xfId="30534"/>
    <cellStyle name="Normal 5 9 5 3" xfId="30533"/>
    <cellStyle name="Normal 5 9 5 4" xfId="38154"/>
    <cellStyle name="Normal 5 9 5 5" xfId="45269"/>
    <cellStyle name="Normal 5 9 5 6" xfId="52384"/>
    <cellStyle name="Normal 5 9 5 7" xfId="59499"/>
    <cellStyle name="Normal 5 9 6" xfId="7331"/>
    <cellStyle name="Normal 5 9 6 2" xfId="30535"/>
    <cellStyle name="Normal 5 9 7" xfId="14446"/>
    <cellStyle name="Normal 5 9 7 2" xfId="30536"/>
    <cellStyle name="Normal 5 9 8" xfId="30516"/>
    <cellStyle name="Normal 5 9 9" xfId="33415"/>
    <cellStyle name="Normal 6" xfId="13"/>
    <cellStyle name="Normal 6 10" xfId="827"/>
    <cellStyle name="Normal 6 10 10" xfId="55373"/>
    <cellStyle name="Normal 6 10 2" xfId="3195"/>
    <cellStyle name="Normal 6 10 2 2" xfId="10310"/>
    <cellStyle name="Normal 6 10 2 2 2" xfId="30540"/>
    <cellStyle name="Normal 6 10 2 3" xfId="30539"/>
    <cellStyle name="Normal 6 10 2 4" xfId="36395"/>
    <cellStyle name="Normal 6 10 2 5" xfId="43510"/>
    <cellStyle name="Normal 6 10 2 6" xfId="50625"/>
    <cellStyle name="Normal 6 10 2 7" xfId="57740"/>
    <cellStyle name="Normal 6 10 3" xfId="5566"/>
    <cellStyle name="Normal 6 10 3 2" xfId="12681"/>
    <cellStyle name="Normal 6 10 3 2 2" xfId="30542"/>
    <cellStyle name="Normal 6 10 3 3" xfId="30541"/>
    <cellStyle name="Normal 6 10 3 4" xfId="38766"/>
    <cellStyle name="Normal 6 10 3 5" xfId="45881"/>
    <cellStyle name="Normal 6 10 3 6" xfId="52996"/>
    <cellStyle name="Normal 6 10 3 7" xfId="60111"/>
    <cellStyle name="Normal 6 10 4" xfId="7943"/>
    <cellStyle name="Normal 6 10 4 2" xfId="30543"/>
    <cellStyle name="Normal 6 10 5" xfId="15058"/>
    <cellStyle name="Normal 6 10 5 2" xfId="30544"/>
    <cellStyle name="Normal 6 10 6" xfId="30538"/>
    <cellStyle name="Normal 6 10 7" xfId="34027"/>
    <cellStyle name="Normal 6 10 8" xfId="41143"/>
    <cellStyle name="Normal 6 10 9" xfId="48258"/>
    <cellStyle name="Normal 6 11" xfId="1617"/>
    <cellStyle name="Normal 6 11 10" xfId="56162"/>
    <cellStyle name="Normal 6 11 2" xfId="3984"/>
    <cellStyle name="Normal 6 11 2 2" xfId="11099"/>
    <cellStyle name="Normal 6 11 2 2 2" xfId="30547"/>
    <cellStyle name="Normal 6 11 2 3" xfId="30546"/>
    <cellStyle name="Normal 6 11 2 4" xfId="37184"/>
    <cellStyle name="Normal 6 11 2 5" xfId="44299"/>
    <cellStyle name="Normal 6 11 2 6" xfId="51414"/>
    <cellStyle name="Normal 6 11 2 7" xfId="58529"/>
    <cellStyle name="Normal 6 11 3" xfId="6355"/>
    <cellStyle name="Normal 6 11 3 2" xfId="13470"/>
    <cellStyle name="Normal 6 11 3 2 2" xfId="30549"/>
    <cellStyle name="Normal 6 11 3 3" xfId="30548"/>
    <cellStyle name="Normal 6 11 3 4" xfId="39555"/>
    <cellStyle name="Normal 6 11 3 5" xfId="46670"/>
    <cellStyle name="Normal 6 11 3 6" xfId="53785"/>
    <cellStyle name="Normal 6 11 3 7" xfId="60900"/>
    <cellStyle name="Normal 6 11 4" xfId="8732"/>
    <cellStyle name="Normal 6 11 4 2" xfId="30550"/>
    <cellStyle name="Normal 6 11 5" xfId="15847"/>
    <cellStyle name="Normal 6 11 5 2" xfId="30551"/>
    <cellStyle name="Normal 6 11 6" xfId="30545"/>
    <cellStyle name="Normal 6 11 7" xfId="34816"/>
    <cellStyle name="Normal 6 11 8" xfId="41932"/>
    <cellStyle name="Normal 6 11 9" xfId="49047"/>
    <cellStyle name="Normal 6 12" xfId="2396"/>
    <cellStyle name="Normal 6 12 2" xfId="9511"/>
    <cellStyle name="Normal 6 12 2 2" xfId="30553"/>
    <cellStyle name="Normal 6 12 3" xfId="30552"/>
    <cellStyle name="Normal 6 12 4" xfId="35596"/>
    <cellStyle name="Normal 6 12 5" xfId="42711"/>
    <cellStyle name="Normal 6 12 6" xfId="49826"/>
    <cellStyle name="Normal 6 12 7" xfId="56941"/>
    <cellStyle name="Normal 6 13" xfId="4767"/>
    <cellStyle name="Normal 6 13 2" xfId="11882"/>
    <cellStyle name="Normal 6 13 2 2" xfId="30555"/>
    <cellStyle name="Normal 6 13 3" xfId="30554"/>
    <cellStyle name="Normal 6 13 4" xfId="37967"/>
    <cellStyle name="Normal 6 13 5" xfId="45082"/>
    <cellStyle name="Normal 6 13 6" xfId="52197"/>
    <cellStyle name="Normal 6 13 7" xfId="59312"/>
    <cellStyle name="Normal 6 14" xfId="7144"/>
    <cellStyle name="Normal 6 14 2" xfId="30556"/>
    <cellStyle name="Normal 6 15" xfId="14259"/>
    <cellStyle name="Normal 6 15 2" xfId="30557"/>
    <cellStyle name="Normal 6 16" xfId="30537"/>
    <cellStyle name="Normal 6 17" xfId="33228"/>
    <cellStyle name="Normal 6 18" xfId="40344"/>
    <cellStyle name="Normal 6 19" xfId="47459"/>
    <cellStyle name="Normal 6 2" xfId="26"/>
    <cellStyle name="Normal 6 2 10" xfId="1629"/>
    <cellStyle name="Normal 6 2 10 10" xfId="56174"/>
    <cellStyle name="Normal 6 2 10 2" xfId="3996"/>
    <cellStyle name="Normal 6 2 10 2 2" xfId="11111"/>
    <cellStyle name="Normal 6 2 10 2 2 2" xfId="30561"/>
    <cellStyle name="Normal 6 2 10 2 3" xfId="30560"/>
    <cellStyle name="Normal 6 2 10 2 4" xfId="37196"/>
    <cellStyle name="Normal 6 2 10 2 5" xfId="44311"/>
    <cellStyle name="Normal 6 2 10 2 6" xfId="51426"/>
    <cellStyle name="Normal 6 2 10 2 7" xfId="58541"/>
    <cellStyle name="Normal 6 2 10 3" xfId="6367"/>
    <cellStyle name="Normal 6 2 10 3 2" xfId="13482"/>
    <cellStyle name="Normal 6 2 10 3 2 2" xfId="30563"/>
    <cellStyle name="Normal 6 2 10 3 3" xfId="30562"/>
    <cellStyle name="Normal 6 2 10 3 4" xfId="39567"/>
    <cellStyle name="Normal 6 2 10 3 5" xfId="46682"/>
    <cellStyle name="Normal 6 2 10 3 6" xfId="53797"/>
    <cellStyle name="Normal 6 2 10 3 7" xfId="60912"/>
    <cellStyle name="Normal 6 2 10 4" xfId="8744"/>
    <cellStyle name="Normal 6 2 10 4 2" xfId="30564"/>
    <cellStyle name="Normal 6 2 10 5" xfId="15859"/>
    <cellStyle name="Normal 6 2 10 5 2" xfId="30565"/>
    <cellStyle name="Normal 6 2 10 6" xfId="30559"/>
    <cellStyle name="Normal 6 2 10 7" xfId="34828"/>
    <cellStyle name="Normal 6 2 10 8" xfId="41944"/>
    <cellStyle name="Normal 6 2 10 9" xfId="49059"/>
    <cellStyle name="Normal 6 2 11" xfId="2408"/>
    <cellStyle name="Normal 6 2 11 2" xfId="9523"/>
    <cellStyle name="Normal 6 2 11 2 2" xfId="30567"/>
    <cellStyle name="Normal 6 2 11 3" xfId="30566"/>
    <cellStyle name="Normal 6 2 11 4" xfId="35608"/>
    <cellStyle name="Normal 6 2 11 5" xfId="42723"/>
    <cellStyle name="Normal 6 2 11 6" xfId="49838"/>
    <cellStyle name="Normal 6 2 11 7" xfId="56953"/>
    <cellStyle name="Normal 6 2 12" xfId="4779"/>
    <cellStyle name="Normal 6 2 12 2" xfId="11894"/>
    <cellStyle name="Normal 6 2 12 2 2" xfId="30569"/>
    <cellStyle name="Normal 6 2 12 3" xfId="30568"/>
    <cellStyle name="Normal 6 2 12 4" xfId="37979"/>
    <cellStyle name="Normal 6 2 12 5" xfId="45094"/>
    <cellStyle name="Normal 6 2 12 6" xfId="52209"/>
    <cellStyle name="Normal 6 2 12 7" xfId="59324"/>
    <cellStyle name="Normal 6 2 13" xfId="7156"/>
    <cellStyle name="Normal 6 2 13 2" xfId="30570"/>
    <cellStyle name="Normal 6 2 14" xfId="14271"/>
    <cellStyle name="Normal 6 2 14 2" xfId="30571"/>
    <cellStyle name="Normal 6 2 15" xfId="30558"/>
    <cellStyle name="Normal 6 2 16" xfId="33240"/>
    <cellStyle name="Normal 6 2 17" xfId="40356"/>
    <cellStyle name="Normal 6 2 18" xfId="47471"/>
    <cellStyle name="Normal 6 2 19" xfId="54586"/>
    <cellStyle name="Normal 6 2 2" xfId="50"/>
    <cellStyle name="Normal 6 2 2 10" xfId="4802"/>
    <cellStyle name="Normal 6 2 2 10 2" xfId="11917"/>
    <cellStyle name="Normal 6 2 2 10 2 2" xfId="30574"/>
    <cellStyle name="Normal 6 2 2 10 3" xfId="30573"/>
    <cellStyle name="Normal 6 2 2 10 4" xfId="38002"/>
    <cellStyle name="Normal 6 2 2 10 5" xfId="45117"/>
    <cellStyle name="Normal 6 2 2 10 6" xfId="52232"/>
    <cellStyle name="Normal 6 2 2 10 7" xfId="59347"/>
    <cellStyle name="Normal 6 2 2 11" xfId="7179"/>
    <cellStyle name="Normal 6 2 2 11 2" xfId="30575"/>
    <cellStyle name="Normal 6 2 2 12" xfId="14294"/>
    <cellStyle name="Normal 6 2 2 12 2" xfId="30576"/>
    <cellStyle name="Normal 6 2 2 13" xfId="30572"/>
    <cellStyle name="Normal 6 2 2 14" xfId="33263"/>
    <cellStyle name="Normal 6 2 2 15" xfId="40379"/>
    <cellStyle name="Normal 6 2 2 16" xfId="47494"/>
    <cellStyle name="Normal 6 2 2 17" xfId="54609"/>
    <cellStyle name="Normal 6 2 2 2" xfId="100"/>
    <cellStyle name="Normal 6 2 2 2 10" xfId="14340"/>
    <cellStyle name="Normal 6 2 2 2 10 2" xfId="30578"/>
    <cellStyle name="Normal 6 2 2 2 11" xfId="30577"/>
    <cellStyle name="Normal 6 2 2 2 12" xfId="33309"/>
    <cellStyle name="Normal 6 2 2 2 13" xfId="40425"/>
    <cellStyle name="Normal 6 2 2 2 14" xfId="47540"/>
    <cellStyle name="Normal 6 2 2 2 15" xfId="54655"/>
    <cellStyle name="Normal 6 2 2 2 2" xfId="302"/>
    <cellStyle name="Normal 6 2 2 2 2 10" xfId="40620"/>
    <cellStyle name="Normal 6 2 2 2 2 11" xfId="47735"/>
    <cellStyle name="Normal 6 2 2 2 2 12" xfId="54850"/>
    <cellStyle name="Normal 6 2 2 2 2 2" xfId="1103"/>
    <cellStyle name="Normal 6 2 2 2 2 2 10" xfId="55649"/>
    <cellStyle name="Normal 6 2 2 2 2 2 2" xfId="3471"/>
    <cellStyle name="Normal 6 2 2 2 2 2 2 2" xfId="10586"/>
    <cellStyle name="Normal 6 2 2 2 2 2 2 2 2" xfId="30582"/>
    <cellStyle name="Normal 6 2 2 2 2 2 2 3" xfId="30581"/>
    <cellStyle name="Normal 6 2 2 2 2 2 2 4" xfId="36671"/>
    <cellStyle name="Normal 6 2 2 2 2 2 2 5" xfId="43786"/>
    <cellStyle name="Normal 6 2 2 2 2 2 2 6" xfId="50901"/>
    <cellStyle name="Normal 6 2 2 2 2 2 2 7" xfId="58016"/>
    <cellStyle name="Normal 6 2 2 2 2 2 3" xfId="5842"/>
    <cellStyle name="Normal 6 2 2 2 2 2 3 2" xfId="12957"/>
    <cellStyle name="Normal 6 2 2 2 2 2 3 2 2" xfId="30584"/>
    <cellStyle name="Normal 6 2 2 2 2 2 3 3" xfId="30583"/>
    <cellStyle name="Normal 6 2 2 2 2 2 3 4" xfId="39042"/>
    <cellStyle name="Normal 6 2 2 2 2 2 3 5" xfId="46157"/>
    <cellStyle name="Normal 6 2 2 2 2 2 3 6" xfId="53272"/>
    <cellStyle name="Normal 6 2 2 2 2 2 3 7" xfId="60387"/>
    <cellStyle name="Normal 6 2 2 2 2 2 4" xfId="8219"/>
    <cellStyle name="Normal 6 2 2 2 2 2 4 2" xfId="30585"/>
    <cellStyle name="Normal 6 2 2 2 2 2 5" xfId="15334"/>
    <cellStyle name="Normal 6 2 2 2 2 2 5 2" xfId="30586"/>
    <cellStyle name="Normal 6 2 2 2 2 2 6" xfId="30580"/>
    <cellStyle name="Normal 6 2 2 2 2 2 7" xfId="34303"/>
    <cellStyle name="Normal 6 2 2 2 2 2 8" xfId="41419"/>
    <cellStyle name="Normal 6 2 2 2 2 2 9" xfId="48534"/>
    <cellStyle name="Normal 6 2 2 2 2 3" xfId="1893"/>
    <cellStyle name="Normal 6 2 2 2 2 3 10" xfId="56438"/>
    <cellStyle name="Normal 6 2 2 2 2 3 2" xfId="4260"/>
    <cellStyle name="Normal 6 2 2 2 2 3 2 2" xfId="11375"/>
    <cellStyle name="Normal 6 2 2 2 2 3 2 2 2" xfId="30589"/>
    <cellStyle name="Normal 6 2 2 2 2 3 2 3" xfId="30588"/>
    <cellStyle name="Normal 6 2 2 2 2 3 2 4" xfId="37460"/>
    <cellStyle name="Normal 6 2 2 2 2 3 2 5" xfId="44575"/>
    <cellStyle name="Normal 6 2 2 2 2 3 2 6" xfId="51690"/>
    <cellStyle name="Normal 6 2 2 2 2 3 2 7" xfId="58805"/>
    <cellStyle name="Normal 6 2 2 2 2 3 3" xfId="6631"/>
    <cellStyle name="Normal 6 2 2 2 2 3 3 2" xfId="13746"/>
    <cellStyle name="Normal 6 2 2 2 2 3 3 2 2" xfId="30591"/>
    <cellStyle name="Normal 6 2 2 2 2 3 3 3" xfId="30590"/>
    <cellStyle name="Normal 6 2 2 2 2 3 3 4" xfId="39831"/>
    <cellStyle name="Normal 6 2 2 2 2 3 3 5" xfId="46946"/>
    <cellStyle name="Normal 6 2 2 2 2 3 3 6" xfId="54061"/>
    <cellStyle name="Normal 6 2 2 2 2 3 3 7" xfId="61176"/>
    <cellStyle name="Normal 6 2 2 2 2 3 4" xfId="9008"/>
    <cellStyle name="Normal 6 2 2 2 2 3 4 2" xfId="30592"/>
    <cellStyle name="Normal 6 2 2 2 2 3 5" xfId="16123"/>
    <cellStyle name="Normal 6 2 2 2 2 3 5 2" xfId="30593"/>
    <cellStyle name="Normal 6 2 2 2 2 3 6" xfId="30587"/>
    <cellStyle name="Normal 6 2 2 2 2 3 7" xfId="35092"/>
    <cellStyle name="Normal 6 2 2 2 2 3 8" xfId="42208"/>
    <cellStyle name="Normal 6 2 2 2 2 3 9" xfId="49323"/>
    <cellStyle name="Normal 6 2 2 2 2 4" xfId="2672"/>
    <cellStyle name="Normal 6 2 2 2 2 4 2" xfId="9787"/>
    <cellStyle name="Normal 6 2 2 2 2 4 2 2" xfId="30595"/>
    <cellStyle name="Normal 6 2 2 2 2 4 3" xfId="30594"/>
    <cellStyle name="Normal 6 2 2 2 2 4 4" xfId="35872"/>
    <cellStyle name="Normal 6 2 2 2 2 4 5" xfId="42987"/>
    <cellStyle name="Normal 6 2 2 2 2 4 6" xfId="50102"/>
    <cellStyle name="Normal 6 2 2 2 2 4 7" xfId="57217"/>
    <cellStyle name="Normal 6 2 2 2 2 5" xfId="5043"/>
    <cellStyle name="Normal 6 2 2 2 2 5 2" xfId="12158"/>
    <cellStyle name="Normal 6 2 2 2 2 5 2 2" xfId="30597"/>
    <cellStyle name="Normal 6 2 2 2 2 5 3" xfId="30596"/>
    <cellStyle name="Normal 6 2 2 2 2 5 4" xfId="38243"/>
    <cellStyle name="Normal 6 2 2 2 2 5 5" xfId="45358"/>
    <cellStyle name="Normal 6 2 2 2 2 5 6" xfId="52473"/>
    <cellStyle name="Normal 6 2 2 2 2 5 7" xfId="59588"/>
    <cellStyle name="Normal 6 2 2 2 2 6" xfId="7420"/>
    <cellStyle name="Normal 6 2 2 2 2 6 2" xfId="30598"/>
    <cellStyle name="Normal 6 2 2 2 2 7" xfId="14535"/>
    <cellStyle name="Normal 6 2 2 2 2 7 2" xfId="30599"/>
    <cellStyle name="Normal 6 2 2 2 2 8" xfId="30579"/>
    <cellStyle name="Normal 6 2 2 2 2 9" xfId="33504"/>
    <cellStyle name="Normal 6 2 2 2 3" xfId="497"/>
    <cellStyle name="Normal 6 2 2 2 3 10" xfId="40815"/>
    <cellStyle name="Normal 6 2 2 2 3 11" xfId="47930"/>
    <cellStyle name="Normal 6 2 2 2 3 12" xfId="55045"/>
    <cellStyle name="Normal 6 2 2 2 3 2" xfId="1298"/>
    <cellStyle name="Normal 6 2 2 2 3 2 10" xfId="55844"/>
    <cellStyle name="Normal 6 2 2 2 3 2 2" xfId="3666"/>
    <cellStyle name="Normal 6 2 2 2 3 2 2 2" xfId="10781"/>
    <cellStyle name="Normal 6 2 2 2 3 2 2 2 2" xfId="30603"/>
    <cellStyle name="Normal 6 2 2 2 3 2 2 3" xfId="30602"/>
    <cellStyle name="Normal 6 2 2 2 3 2 2 4" xfId="36866"/>
    <cellStyle name="Normal 6 2 2 2 3 2 2 5" xfId="43981"/>
    <cellStyle name="Normal 6 2 2 2 3 2 2 6" xfId="51096"/>
    <cellStyle name="Normal 6 2 2 2 3 2 2 7" xfId="58211"/>
    <cellStyle name="Normal 6 2 2 2 3 2 3" xfId="6037"/>
    <cellStyle name="Normal 6 2 2 2 3 2 3 2" xfId="13152"/>
    <cellStyle name="Normal 6 2 2 2 3 2 3 2 2" xfId="30605"/>
    <cellStyle name="Normal 6 2 2 2 3 2 3 3" xfId="30604"/>
    <cellStyle name="Normal 6 2 2 2 3 2 3 4" xfId="39237"/>
    <cellStyle name="Normal 6 2 2 2 3 2 3 5" xfId="46352"/>
    <cellStyle name="Normal 6 2 2 2 3 2 3 6" xfId="53467"/>
    <cellStyle name="Normal 6 2 2 2 3 2 3 7" xfId="60582"/>
    <cellStyle name="Normal 6 2 2 2 3 2 4" xfId="8414"/>
    <cellStyle name="Normal 6 2 2 2 3 2 4 2" xfId="30606"/>
    <cellStyle name="Normal 6 2 2 2 3 2 5" xfId="15529"/>
    <cellStyle name="Normal 6 2 2 2 3 2 5 2" xfId="30607"/>
    <cellStyle name="Normal 6 2 2 2 3 2 6" xfId="30601"/>
    <cellStyle name="Normal 6 2 2 2 3 2 7" xfId="34498"/>
    <cellStyle name="Normal 6 2 2 2 3 2 8" xfId="41614"/>
    <cellStyle name="Normal 6 2 2 2 3 2 9" xfId="48729"/>
    <cellStyle name="Normal 6 2 2 2 3 3" xfId="2088"/>
    <cellStyle name="Normal 6 2 2 2 3 3 10" xfId="56633"/>
    <cellStyle name="Normal 6 2 2 2 3 3 2" xfId="4455"/>
    <cellStyle name="Normal 6 2 2 2 3 3 2 2" xfId="11570"/>
    <cellStyle name="Normal 6 2 2 2 3 3 2 2 2" xfId="30610"/>
    <cellStyle name="Normal 6 2 2 2 3 3 2 3" xfId="30609"/>
    <cellStyle name="Normal 6 2 2 2 3 3 2 4" xfId="37655"/>
    <cellStyle name="Normal 6 2 2 2 3 3 2 5" xfId="44770"/>
    <cellStyle name="Normal 6 2 2 2 3 3 2 6" xfId="51885"/>
    <cellStyle name="Normal 6 2 2 2 3 3 2 7" xfId="59000"/>
    <cellStyle name="Normal 6 2 2 2 3 3 3" xfId="6826"/>
    <cellStyle name="Normal 6 2 2 2 3 3 3 2" xfId="13941"/>
    <cellStyle name="Normal 6 2 2 2 3 3 3 2 2" xfId="30612"/>
    <cellStyle name="Normal 6 2 2 2 3 3 3 3" xfId="30611"/>
    <cellStyle name="Normal 6 2 2 2 3 3 3 4" xfId="40026"/>
    <cellStyle name="Normal 6 2 2 2 3 3 3 5" xfId="47141"/>
    <cellStyle name="Normal 6 2 2 2 3 3 3 6" xfId="54256"/>
    <cellStyle name="Normal 6 2 2 2 3 3 3 7" xfId="61371"/>
    <cellStyle name="Normal 6 2 2 2 3 3 4" xfId="9203"/>
    <cellStyle name="Normal 6 2 2 2 3 3 4 2" xfId="30613"/>
    <cellStyle name="Normal 6 2 2 2 3 3 5" xfId="16318"/>
    <cellStyle name="Normal 6 2 2 2 3 3 5 2" xfId="30614"/>
    <cellStyle name="Normal 6 2 2 2 3 3 6" xfId="30608"/>
    <cellStyle name="Normal 6 2 2 2 3 3 7" xfId="35287"/>
    <cellStyle name="Normal 6 2 2 2 3 3 8" xfId="42403"/>
    <cellStyle name="Normal 6 2 2 2 3 3 9" xfId="49518"/>
    <cellStyle name="Normal 6 2 2 2 3 4" xfId="2867"/>
    <cellStyle name="Normal 6 2 2 2 3 4 2" xfId="9982"/>
    <cellStyle name="Normal 6 2 2 2 3 4 2 2" xfId="30616"/>
    <cellStyle name="Normal 6 2 2 2 3 4 3" xfId="30615"/>
    <cellStyle name="Normal 6 2 2 2 3 4 4" xfId="36067"/>
    <cellStyle name="Normal 6 2 2 2 3 4 5" xfId="43182"/>
    <cellStyle name="Normal 6 2 2 2 3 4 6" xfId="50297"/>
    <cellStyle name="Normal 6 2 2 2 3 4 7" xfId="57412"/>
    <cellStyle name="Normal 6 2 2 2 3 5" xfId="5238"/>
    <cellStyle name="Normal 6 2 2 2 3 5 2" xfId="12353"/>
    <cellStyle name="Normal 6 2 2 2 3 5 2 2" xfId="30618"/>
    <cellStyle name="Normal 6 2 2 2 3 5 3" xfId="30617"/>
    <cellStyle name="Normal 6 2 2 2 3 5 4" xfId="38438"/>
    <cellStyle name="Normal 6 2 2 2 3 5 5" xfId="45553"/>
    <cellStyle name="Normal 6 2 2 2 3 5 6" xfId="52668"/>
    <cellStyle name="Normal 6 2 2 2 3 5 7" xfId="59783"/>
    <cellStyle name="Normal 6 2 2 2 3 6" xfId="7615"/>
    <cellStyle name="Normal 6 2 2 2 3 6 2" xfId="30619"/>
    <cellStyle name="Normal 6 2 2 2 3 7" xfId="14730"/>
    <cellStyle name="Normal 6 2 2 2 3 7 2" xfId="30620"/>
    <cellStyle name="Normal 6 2 2 2 3 8" xfId="30600"/>
    <cellStyle name="Normal 6 2 2 2 3 9" xfId="33699"/>
    <cellStyle name="Normal 6 2 2 2 4" xfId="766"/>
    <cellStyle name="Normal 6 2 2 2 4 10" xfId="41084"/>
    <cellStyle name="Normal 6 2 2 2 4 11" xfId="48199"/>
    <cellStyle name="Normal 6 2 2 2 4 12" xfId="55314"/>
    <cellStyle name="Normal 6 2 2 2 4 2" xfId="1567"/>
    <cellStyle name="Normal 6 2 2 2 4 2 10" xfId="56113"/>
    <cellStyle name="Normal 6 2 2 2 4 2 2" xfId="3935"/>
    <cellStyle name="Normal 6 2 2 2 4 2 2 2" xfId="11050"/>
    <cellStyle name="Normal 6 2 2 2 4 2 2 2 2" xfId="30624"/>
    <cellStyle name="Normal 6 2 2 2 4 2 2 3" xfId="30623"/>
    <cellStyle name="Normal 6 2 2 2 4 2 2 4" xfId="37135"/>
    <cellStyle name="Normal 6 2 2 2 4 2 2 5" xfId="44250"/>
    <cellStyle name="Normal 6 2 2 2 4 2 2 6" xfId="51365"/>
    <cellStyle name="Normal 6 2 2 2 4 2 2 7" xfId="58480"/>
    <cellStyle name="Normal 6 2 2 2 4 2 3" xfId="6306"/>
    <cellStyle name="Normal 6 2 2 2 4 2 3 2" xfId="13421"/>
    <cellStyle name="Normal 6 2 2 2 4 2 3 2 2" xfId="30626"/>
    <cellStyle name="Normal 6 2 2 2 4 2 3 3" xfId="30625"/>
    <cellStyle name="Normal 6 2 2 2 4 2 3 4" xfId="39506"/>
    <cellStyle name="Normal 6 2 2 2 4 2 3 5" xfId="46621"/>
    <cellStyle name="Normal 6 2 2 2 4 2 3 6" xfId="53736"/>
    <cellStyle name="Normal 6 2 2 2 4 2 3 7" xfId="60851"/>
    <cellStyle name="Normal 6 2 2 2 4 2 4" xfId="8683"/>
    <cellStyle name="Normal 6 2 2 2 4 2 4 2" xfId="30627"/>
    <cellStyle name="Normal 6 2 2 2 4 2 5" xfId="15798"/>
    <cellStyle name="Normal 6 2 2 2 4 2 5 2" xfId="30628"/>
    <cellStyle name="Normal 6 2 2 2 4 2 6" xfId="30622"/>
    <cellStyle name="Normal 6 2 2 2 4 2 7" xfId="34767"/>
    <cellStyle name="Normal 6 2 2 2 4 2 8" xfId="41883"/>
    <cellStyle name="Normal 6 2 2 2 4 2 9" xfId="48998"/>
    <cellStyle name="Normal 6 2 2 2 4 3" xfId="2357"/>
    <cellStyle name="Normal 6 2 2 2 4 3 10" xfId="56902"/>
    <cellStyle name="Normal 6 2 2 2 4 3 2" xfId="4724"/>
    <cellStyle name="Normal 6 2 2 2 4 3 2 2" xfId="11839"/>
    <cellStyle name="Normal 6 2 2 2 4 3 2 2 2" xfId="30631"/>
    <cellStyle name="Normal 6 2 2 2 4 3 2 3" xfId="30630"/>
    <cellStyle name="Normal 6 2 2 2 4 3 2 4" xfId="37924"/>
    <cellStyle name="Normal 6 2 2 2 4 3 2 5" xfId="45039"/>
    <cellStyle name="Normal 6 2 2 2 4 3 2 6" xfId="52154"/>
    <cellStyle name="Normal 6 2 2 2 4 3 2 7" xfId="59269"/>
    <cellStyle name="Normal 6 2 2 2 4 3 3" xfId="7095"/>
    <cellStyle name="Normal 6 2 2 2 4 3 3 2" xfId="14210"/>
    <cellStyle name="Normal 6 2 2 2 4 3 3 2 2" xfId="30633"/>
    <cellStyle name="Normal 6 2 2 2 4 3 3 3" xfId="30632"/>
    <cellStyle name="Normal 6 2 2 2 4 3 3 4" xfId="40295"/>
    <cellStyle name="Normal 6 2 2 2 4 3 3 5" xfId="47410"/>
    <cellStyle name="Normal 6 2 2 2 4 3 3 6" xfId="54525"/>
    <cellStyle name="Normal 6 2 2 2 4 3 3 7" xfId="61640"/>
    <cellStyle name="Normal 6 2 2 2 4 3 4" xfId="9472"/>
    <cellStyle name="Normal 6 2 2 2 4 3 4 2" xfId="30634"/>
    <cellStyle name="Normal 6 2 2 2 4 3 5" xfId="16587"/>
    <cellStyle name="Normal 6 2 2 2 4 3 5 2" xfId="30635"/>
    <cellStyle name="Normal 6 2 2 2 4 3 6" xfId="30629"/>
    <cellStyle name="Normal 6 2 2 2 4 3 7" xfId="35556"/>
    <cellStyle name="Normal 6 2 2 2 4 3 8" xfId="42672"/>
    <cellStyle name="Normal 6 2 2 2 4 3 9" xfId="49787"/>
    <cellStyle name="Normal 6 2 2 2 4 4" xfId="3136"/>
    <cellStyle name="Normal 6 2 2 2 4 4 2" xfId="10251"/>
    <cellStyle name="Normal 6 2 2 2 4 4 2 2" xfId="30637"/>
    <cellStyle name="Normal 6 2 2 2 4 4 3" xfId="30636"/>
    <cellStyle name="Normal 6 2 2 2 4 4 4" xfId="36336"/>
    <cellStyle name="Normal 6 2 2 2 4 4 5" xfId="43451"/>
    <cellStyle name="Normal 6 2 2 2 4 4 6" xfId="50566"/>
    <cellStyle name="Normal 6 2 2 2 4 4 7" xfId="57681"/>
    <cellStyle name="Normal 6 2 2 2 4 5" xfId="5507"/>
    <cellStyle name="Normal 6 2 2 2 4 5 2" xfId="12622"/>
    <cellStyle name="Normal 6 2 2 2 4 5 2 2" xfId="30639"/>
    <cellStyle name="Normal 6 2 2 2 4 5 3" xfId="30638"/>
    <cellStyle name="Normal 6 2 2 2 4 5 4" xfId="38707"/>
    <cellStyle name="Normal 6 2 2 2 4 5 5" xfId="45822"/>
    <cellStyle name="Normal 6 2 2 2 4 5 6" xfId="52937"/>
    <cellStyle name="Normal 6 2 2 2 4 5 7" xfId="60052"/>
    <cellStyle name="Normal 6 2 2 2 4 6" xfId="7884"/>
    <cellStyle name="Normal 6 2 2 2 4 6 2" xfId="30640"/>
    <cellStyle name="Normal 6 2 2 2 4 7" xfId="14999"/>
    <cellStyle name="Normal 6 2 2 2 4 7 2" xfId="30641"/>
    <cellStyle name="Normal 6 2 2 2 4 8" xfId="30621"/>
    <cellStyle name="Normal 6 2 2 2 4 9" xfId="33968"/>
    <cellStyle name="Normal 6 2 2 2 5" xfId="908"/>
    <cellStyle name="Normal 6 2 2 2 5 10" xfId="55454"/>
    <cellStyle name="Normal 6 2 2 2 5 2" xfId="3276"/>
    <cellStyle name="Normal 6 2 2 2 5 2 2" xfId="10391"/>
    <cellStyle name="Normal 6 2 2 2 5 2 2 2" xfId="30644"/>
    <cellStyle name="Normal 6 2 2 2 5 2 3" xfId="30643"/>
    <cellStyle name="Normal 6 2 2 2 5 2 4" xfId="36476"/>
    <cellStyle name="Normal 6 2 2 2 5 2 5" xfId="43591"/>
    <cellStyle name="Normal 6 2 2 2 5 2 6" xfId="50706"/>
    <cellStyle name="Normal 6 2 2 2 5 2 7" xfId="57821"/>
    <cellStyle name="Normal 6 2 2 2 5 3" xfId="5647"/>
    <cellStyle name="Normal 6 2 2 2 5 3 2" xfId="12762"/>
    <cellStyle name="Normal 6 2 2 2 5 3 2 2" xfId="30646"/>
    <cellStyle name="Normal 6 2 2 2 5 3 3" xfId="30645"/>
    <cellStyle name="Normal 6 2 2 2 5 3 4" xfId="38847"/>
    <cellStyle name="Normal 6 2 2 2 5 3 5" xfId="45962"/>
    <cellStyle name="Normal 6 2 2 2 5 3 6" xfId="53077"/>
    <cellStyle name="Normal 6 2 2 2 5 3 7" xfId="60192"/>
    <cellStyle name="Normal 6 2 2 2 5 4" xfId="8024"/>
    <cellStyle name="Normal 6 2 2 2 5 4 2" xfId="30647"/>
    <cellStyle name="Normal 6 2 2 2 5 5" xfId="15139"/>
    <cellStyle name="Normal 6 2 2 2 5 5 2" xfId="30648"/>
    <cellStyle name="Normal 6 2 2 2 5 6" xfId="30642"/>
    <cellStyle name="Normal 6 2 2 2 5 7" xfId="34108"/>
    <cellStyle name="Normal 6 2 2 2 5 8" xfId="41224"/>
    <cellStyle name="Normal 6 2 2 2 5 9" xfId="48339"/>
    <cellStyle name="Normal 6 2 2 2 6" xfId="1698"/>
    <cellStyle name="Normal 6 2 2 2 6 10" xfId="56243"/>
    <cellStyle name="Normal 6 2 2 2 6 2" xfId="4065"/>
    <cellStyle name="Normal 6 2 2 2 6 2 2" xfId="11180"/>
    <cellStyle name="Normal 6 2 2 2 6 2 2 2" xfId="30651"/>
    <cellStyle name="Normal 6 2 2 2 6 2 3" xfId="30650"/>
    <cellStyle name="Normal 6 2 2 2 6 2 4" xfId="37265"/>
    <cellStyle name="Normal 6 2 2 2 6 2 5" xfId="44380"/>
    <cellStyle name="Normal 6 2 2 2 6 2 6" xfId="51495"/>
    <cellStyle name="Normal 6 2 2 2 6 2 7" xfId="58610"/>
    <cellStyle name="Normal 6 2 2 2 6 3" xfId="6436"/>
    <cellStyle name="Normal 6 2 2 2 6 3 2" xfId="13551"/>
    <cellStyle name="Normal 6 2 2 2 6 3 2 2" xfId="30653"/>
    <cellStyle name="Normal 6 2 2 2 6 3 3" xfId="30652"/>
    <cellStyle name="Normal 6 2 2 2 6 3 4" xfId="39636"/>
    <cellStyle name="Normal 6 2 2 2 6 3 5" xfId="46751"/>
    <cellStyle name="Normal 6 2 2 2 6 3 6" xfId="53866"/>
    <cellStyle name="Normal 6 2 2 2 6 3 7" xfId="60981"/>
    <cellStyle name="Normal 6 2 2 2 6 4" xfId="8813"/>
    <cellStyle name="Normal 6 2 2 2 6 4 2" xfId="30654"/>
    <cellStyle name="Normal 6 2 2 2 6 5" xfId="15928"/>
    <cellStyle name="Normal 6 2 2 2 6 5 2" xfId="30655"/>
    <cellStyle name="Normal 6 2 2 2 6 6" xfId="30649"/>
    <cellStyle name="Normal 6 2 2 2 6 7" xfId="34897"/>
    <cellStyle name="Normal 6 2 2 2 6 8" xfId="42013"/>
    <cellStyle name="Normal 6 2 2 2 6 9" xfId="49128"/>
    <cellStyle name="Normal 6 2 2 2 7" xfId="2477"/>
    <cellStyle name="Normal 6 2 2 2 7 2" xfId="9592"/>
    <cellStyle name="Normal 6 2 2 2 7 2 2" xfId="30657"/>
    <cellStyle name="Normal 6 2 2 2 7 3" xfId="30656"/>
    <cellStyle name="Normal 6 2 2 2 7 4" xfId="35677"/>
    <cellStyle name="Normal 6 2 2 2 7 5" xfId="42792"/>
    <cellStyle name="Normal 6 2 2 2 7 6" xfId="49907"/>
    <cellStyle name="Normal 6 2 2 2 7 7" xfId="57022"/>
    <cellStyle name="Normal 6 2 2 2 8" xfId="4848"/>
    <cellStyle name="Normal 6 2 2 2 8 2" xfId="11963"/>
    <cellStyle name="Normal 6 2 2 2 8 2 2" xfId="30659"/>
    <cellStyle name="Normal 6 2 2 2 8 3" xfId="30658"/>
    <cellStyle name="Normal 6 2 2 2 8 4" xfId="38048"/>
    <cellStyle name="Normal 6 2 2 2 8 5" xfId="45163"/>
    <cellStyle name="Normal 6 2 2 2 8 6" xfId="52278"/>
    <cellStyle name="Normal 6 2 2 2 8 7" xfId="59393"/>
    <cellStyle name="Normal 6 2 2 2 9" xfId="7225"/>
    <cellStyle name="Normal 6 2 2 2 9 2" xfId="30660"/>
    <cellStyle name="Normal 6 2 2 3" xfId="149"/>
    <cellStyle name="Normal 6 2 2 3 10" xfId="14389"/>
    <cellStyle name="Normal 6 2 2 3 10 2" xfId="30662"/>
    <cellStyle name="Normal 6 2 2 3 11" xfId="30661"/>
    <cellStyle name="Normal 6 2 2 3 12" xfId="33358"/>
    <cellStyle name="Normal 6 2 2 3 13" xfId="40474"/>
    <cellStyle name="Normal 6 2 2 3 14" xfId="47589"/>
    <cellStyle name="Normal 6 2 2 3 15" xfId="54704"/>
    <cellStyle name="Normal 6 2 2 3 2" xfId="351"/>
    <cellStyle name="Normal 6 2 2 3 2 10" xfId="40669"/>
    <cellStyle name="Normal 6 2 2 3 2 11" xfId="47784"/>
    <cellStyle name="Normal 6 2 2 3 2 12" xfId="54899"/>
    <cellStyle name="Normal 6 2 2 3 2 2" xfId="1152"/>
    <cellStyle name="Normal 6 2 2 3 2 2 10" xfId="55698"/>
    <cellStyle name="Normal 6 2 2 3 2 2 2" xfId="3520"/>
    <cellStyle name="Normal 6 2 2 3 2 2 2 2" xfId="10635"/>
    <cellStyle name="Normal 6 2 2 3 2 2 2 2 2" xfId="30666"/>
    <cellStyle name="Normal 6 2 2 3 2 2 2 3" xfId="30665"/>
    <cellStyle name="Normal 6 2 2 3 2 2 2 4" xfId="36720"/>
    <cellStyle name="Normal 6 2 2 3 2 2 2 5" xfId="43835"/>
    <cellStyle name="Normal 6 2 2 3 2 2 2 6" xfId="50950"/>
    <cellStyle name="Normal 6 2 2 3 2 2 2 7" xfId="58065"/>
    <cellStyle name="Normal 6 2 2 3 2 2 3" xfId="5891"/>
    <cellStyle name="Normal 6 2 2 3 2 2 3 2" xfId="13006"/>
    <cellStyle name="Normal 6 2 2 3 2 2 3 2 2" xfId="30668"/>
    <cellStyle name="Normal 6 2 2 3 2 2 3 3" xfId="30667"/>
    <cellStyle name="Normal 6 2 2 3 2 2 3 4" xfId="39091"/>
    <cellStyle name="Normal 6 2 2 3 2 2 3 5" xfId="46206"/>
    <cellStyle name="Normal 6 2 2 3 2 2 3 6" xfId="53321"/>
    <cellStyle name="Normal 6 2 2 3 2 2 3 7" xfId="60436"/>
    <cellStyle name="Normal 6 2 2 3 2 2 4" xfId="8268"/>
    <cellStyle name="Normal 6 2 2 3 2 2 4 2" xfId="30669"/>
    <cellStyle name="Normal 6 2 2 3 2 2 5" xfId="15383"/>
    <cellStyle name="Normal 6 2 2 3 2 2 5 2" xfId="30670"/>
    <cellStyle name="Normal 6 2 2 3 2 2 6" xfId="30664"/>
    <cellStyle name="Normal 6 2 2 3 2 2 7" xfId="34352"/>
    <cellStyle name="Normal 6 2 2 3 2 2 8" xfId="41468"/>
    <cellStyle name="Normal 6 2 2 3 2 2 9" xfId="48583"/>
    <cellStyle name="Normal 6 2 2 3 2 3" xfId="1942"/>
    <cellStyle name="Normal 6 2 2 3 2 3 10" xfId="56487"/>
    <cellStyle name="Normal 6 2 2 3 2 3 2" xfId="4309"/>
    <cellStyle name="Normal 6 2 2 3 2 3 2 2" xfId="11424"/>
    <cellStyle name="Normal 6 2 2 3 2 3 2 2 2" xfId="30673"/>
    <cellStyle name="Normal 6 2 2 3 2 3 2 3" xfId="30672"/>
    <cellStyle name="Normal 6 2 2 3 2 3 2 4" xfId="37509"/>
    <cellStyle name="Normal 6 2 2 3 2 3 2 5" xfId="44624"/>
    <cellStyle name="Normal 6 2 2 3 2 3 2 6" xfId="51739"/>
    <cellStyle name="Normal 6 2 2 3 2 3 2 7" xfId="58854"/>
    <cellStyle name="Normal 6 2 2 3 2 3 3" xfId="6680"/>
    <cellStyle name="Normal 6 2 2 3 2 3 3 2" xfId="13795"/>
    <cellStyle name="Normal 6 2 2 3 2 3 3 2 2" xfId="30675"/>
    <cellStyle name="Normal 6 2 2 3 2 3 3 3" xfId="30674"/>
    <cellStyle name="Normal 6 2 2 3 2 3 3 4" xfId="39880"/>
    <cellStyle name="Normal 6 2 2 3 2 3 3 5" xfId="46995"/>
    <cellStyle name="Normal 6 2 2 3 2 3 3 6" xfId="54110"/>
    <cellStyle name="Normal 6 2 2 3 2 3 3 7" xfId="61225"/>
    <cellStyle name="Normal 6 2 2 3 2 3 4" xfId="9057"/>
    <cellStyle name="Normal 6 2 2 3 2 3 4 2" xfId="30676"/>
    <cellStyle name="Normal 6 2 2 3 2 3 5" xfId="16172"/>
    <cellStyle name="Normal 6 2 2 3 2 3 5 2" xfId="30677"/>
    <cellStyle name="Normal 6 2 2 3 2 3 6" xfId="30671"/>
    <cellStyle name="Normal 6 2 2 3 2 3 7" xfId="35141"/>
    <cellStyle name="Normal 6 2 2 3 2 3 8" xfId="42257"/>
    <cellStyle name="Normal 6 2 2 3 2 3 9" xfId="49372"/>
    <cellStyle name="Normal 6 2 2 3 2 4" xfId="2721"/>
    <cellStyle name="Normal 6 2 2 3 2 4 2" xfId="9836"/>
    <cellStyle name="Normal 6 2 2 3 2 4 2 2" xfId="30679"/>
    <cellStyle name="Normal 6 2 2 3 2 4 3" xfId="30678"/>
    <cellStyle name="Normal 6 2 2 3 2 4 4" xfId="35921"/>
    <cellStyle name="Normal 6 2 2 3 2 4 5" xfId="43036"/>
    <cellStyle name="Normal 6 2 2 3 2 4 6" xfId="50151"/>
    <cellStyle name="Normal 6 2 2 3 2 4 7" xfId="57266"/>
    <cellStyle name="Normal 6 2 2 3 2 5" xfId="5092"/>
    <cellStyle name="Normal 6 2 2 3 2 5 2" xfId="12207"/>
    <cellStyle name="Normal 6 2 2 3 2 5 2 2" xfId="30681"/>
    <cellStyle name="Normal 6 2 2 3 2 5 3" xfId="30680"/>
    <cellStyle name="Normal 6 2 2 3 2 5 4" xfId="38292"/>
    <cellStyle name="Normal 6 2 2 3 2 5 5" xfId="45407"/>
    <cellStyle name="Normal 6 2 2 3 2 5 6" xfId="52522"/>
    <cellStyle name="Normal 6 2 2 3 2 5 7" xfId="59637"/>
    <cellStyle name="Normal 6 2 2 3 2 6" xfId="7469"/>
    <cellStyle name="Normal 6 2 2 3 2 6 2" xfId="30682"/>
    <cellStyle name="Normal 6 2 2 3 2 7" xfId="14584"/>
    <cellStyle name="Normal 6 2 2 3 2 7 2" xfId="30683"/>
    <cellStyle name="Normal 6 2 2 3 2 8" xfId="30663"/>
    <cellStyle name="Normal 6 2 2 3 2 9" xfId="33553"/>
    <cellStyle name="Normal 6 2 2 3 3" xfId="546"/>
    <cellStyle name="Normal 6 2 2 3 3 10" xfId="40864"/>
    <cellStyle name="Normal 6 2 2 3 3 11" xfId="47979"/>
    <cellStyle name="Normal 6 2 2 3 3 12" xfId="55094"/>
    <cellStyle name="Normal 6 2 2 3 3 2" xfId="1347"/>
    <cellStyle name="Normal 6 2 2 3 3 2 10" xfId="55893"/>
    <cellStyle name="Normal 6 2 2 3 3 2 2" xfId="3715"/>
    <cellStyle name="Normal 6 2 2 3 3 2 2 2" xfId="10830"/>
    <cellStyle name="Normal 6 2 2 3 3 2 2 2 2" xfId="30687"/>
    <cellStyle name="Normal 6 2 2 3 3 2 2 3" xfId="30686"/>
    <cellStyle name="Normal 6 2 2 3 3 2 2 4" xfId="36915"/>
    <cellStyle name="Normal 6 2 2 3 3 2 2 5" xfId="44030"/>
    <cellStyle name="Normal 6 2 2 3 3 2 2 6" xfId="51145"/>
    <cellStyle name="Normal 6 2 2 3 3 2 2 7" xfId="58260"/>
    <cellStyle name="Normal 6 2 2 3 3 2 3" xfId="6086"/>
    <cellStyle name="Normal 6 2 2 3 3 2 3 2" xfId="13201"/>
    <cellStyle name="Normal 6 2 2 3 3 2 3 2 2" xfId="30689"/>
    <cellStyle name="Normal 6 2 2 3 3 2 3 3" xfId="30688"/>
    <cellStyle name="Normal 6 2 2 3 3 2 3 4" xfId="39286"/>
    <cellStyle name="Normal 6 2 2 3 3 2 3 5" xfId="46401"/>
    <cellStyle name="Normal 6 2 2 3 3 2 3 6" xfId="53516"/>
    <cellStyle name="Normal 6 2 2 3 3 2 3 7" xfId="60631"/>
    <cellStyle name="Normal 6 2 2 3 3 2 4" xfId="8463"/>
    <cellStyle name="Normal 6 2 2 3 3 2 4 2" xfId="30690"/>
    <cellStyle name="Normal 6 2 2 3 3 2 5" xfId="15578"/>
    <cellStyle name="Normal 6 2 2 3 3 2 5 2" xfId="30691"/>
    <cellStyle name="Normal 6 2 2 3 3 2 6" xfId="30685"/>
    <cellStyle name="Normal 6 2 2 3 3 2 7" xfId="34547"/>
    <cellStyle name="Normal 6 2 2 3 3 2 8" xfId="41663"/>
    <cellStyle name="Normal 6 2 2 3 3 2 9" xfId="48778"/>
    <cellStyle name="Normal 6 2 2 3 3 3" xfId="2137"/>
    <cellStyle name="Normal 6 2 2 3 3 3 10" xfId="56682"/>
    <cellStyle name="Normal 6 2 2 3 3 3 2" xfId="4504"/>
    <cellStyle name="Normal 6 2 2 3 3 3 2 2" xfId="11619"/>
    <cellStyle name="Normal 6 2 2 3 3 3 2 2 2" xfId="30694"/>
    <cellStyle name="Normal 6 2 2 3 3 3 2 3" xfId="30693"/>
    <cellStyle name="Normal 6 2 2 3 3 3 2 4" xfId="37704"/>
    <cellStyle name="Normal 6 2 2 3 3 3 2 5" xfId="44819"/>
    <cellStyle name="Normal 6 2 2 3 3 3 2 6" xfId="51934"/>
    <cellStyle name="Normal 6 2 2 3 3 3 2 7" xfId="59049"/>
    <cellStyle name="Normal 6 2 2 3 3 3 3" xfId="6875"/>
    <cellStyle name="Normal 6 2 2 3 3 3 3 2" xfId="13990"/>
    <cellStyle name="Normal 6 2 2 3 3 3 3 2 2" xfId="30696"/>
    <cellStyle name="Normal 6 2 2 3 3 3 3 3" xfId="30695"/>
    <cellStyle name="Normal 6 2 2 3 3 3 3 4" xfId="40075"/>
    <cellStyle name="Normal 6 2 2 3 3 3 3 5" xfId="47190"/>
    <cellStyle name="Normal 6 2 2 3 3 3 3 6" xfId="54305"/>
    <cellStyle name="Normal 6 2 2 3 3 3 3 7" xfId="61420"/>
    <cellStyle name="Normal 6 2 2 3 3 3 4" xfId="9252"/>
    <cellStyle name="Normal 6 2 2 3 3 3 4 2" xfId="30697"/>
    <cellStyle name="Normal 6 2 2 3 3 3 5" xfId="16367"/>
    <cellStyle name="Normal 6 2 2 3 3 3 5 2" xfId="30698"/>
    <cellStyle name="Normal 6 2 2 3 3 3 6" xfId="30692"/>
    <cellStyle name="Normal 6 2 2 3 3 3 7" xfId="35336"/>
    <cellStyle name="Normal 6 2 2 3 3 3 8" xfId="42452"/>
    <cellStyle name="Normal 6 2 2 3 3 3 9" xfId="49567"/>
    <cellStyle name="Normal 6 2 2 3 3 4" xfId="2916"/>
    <cellStyle name="Normal 6 2 2 3 3 4 2" xfId="10031"/>
    <cellStyle name="Normal 6 2 2 3 3 4 2 2" xfId="30700"/>
    <cellStyle name="Normal 6 2 2 3 3 4 3" xfId="30699"/>
    <cellStyle name="Normal 6 2 2 3 3 4 4" xfId="36116"/>
    <cellStyle name="Normal 6 2 2 3 3 4 5" xfId="43231"/>
    <cellStyle name="Normal 6 2 2 3 3 4 6" xfId="50346"/>
    <cellStyle name="Normal 6 2 2 3 3 4 7" xfId="57461"/>
    <cellStyle name="Normal 6 2 2 3 3 5" xfId="5287"/>
    <cellStyle name="Normal 6 2 2 3 3 5 2" xfId="12402"/>
    <cellStyle name="Normal 6 2 2 3 3 5 2 2" xfId="30702"/>
    <cellStyle name="Normal 6 2 2 3 3 5 3" xfId="30701"/>
    <cellStyle name="Normal 6 2 2 3 3 5 4" xfId="38487"/>
    <cellStyle name="Normal 6 2 2 3 3 5 5" xfId="45602"/>
    <cellStyle name="Normal 6 2 2 3 3 5 6" xfId="52717"/>
    <cellStyle name="Normal 6 2 2 3 3 5 7" xfId="59832"/>
    <cellStyle name="Normal 6 2 2 3 3 6" xfId="7664"/>
    <cellStyle name="Normal 6 2 2 3 3 6 2" xfId="30703"/>
    <cellStyle name="Normal 6 2 2 3 3 7" xfId="14779"/>
    <cellStyle name="Normal 6 2 2 3 3 7 2" xfId="30704"/>
    <cellStyle name="Normal 6 2 2 3 3 8" xfId="30684"/>
    <cellStyle name="Normal 6 2 2 3 3 9" xfId="33748"/>
    <cellStyle name="Normal 6 2 2 3 4" xfId="767"/>
    <cellStyle name="Normal 6 2 2 3 4 10" xfId="41085"/>
    <cellStyle name="Normal 6 2 2 3 4 11" xfId="48200"/>
    <cellStyle name="Normal 6 2 2 3 4 12" xfId="55315"/>
    <cellStyle name="Normal 6 2 2 3 4 2" xfId="1568"/>
    <cellStyle name="Normal 6 2 2 3 4 2 10" xfId="56114"/>
    <cellStyle name="Normal 6 2 2 3 4 2 2" xfId="3936"/>
    <cellStyle name="Normal 6 2 2 3 4 2 2 2" xfId="11051"/>
    <cellStyle name="Normal 6 2 2 3 4 2 2 2 2" xfId="30708"/>
    <cellStyle name="Normal 6 2 2 3 4 2 2 3" xfId="30707"/>
    <cellStyle name="Normal 6 2 2 3 4 2 2 4" xfId="37136"/>
    <cellStyle name="Normal 6 2 2 3 4 2 2 5" xfId="44251"/>
    <cellStyle name="Normal 6 2 2 3 4 2 2 6" xfId="51366"/>
    <cellStyle name="Normal 6 2 2 3 4 2 2 7" xfId="58481"/>
    <cellStyle name="Normal 6 2 2 3 4 2 3" xfId="6307"/>
    <cellStyle name="Normal 6 2 2 3 4 2 3 2" xfId="13422"/>
    <cellStyle name="Normal 6 2 2 3 4 2 3 2 2" xfId="30710"/>
    <cellStyle name="Normal 6 2 2 3 4 2 3 3" xfId="30709"/>
    <cellStyle name="Normal 6 2 2 3 4 2 3 4" xfId="39507"/>
    <cellStyle name="Normal 6 2 2 3 4 2 3 5" xfId="46622"/>
    <cellStyle name="Normal 6 2 2 3 4 2 3 6" xfId="53737"/>
    <cellStyle name="Normal 6 2 2 3 4 2 3 7" xfId="60852"/>
    <cellStyle name="Normal 6 2 2 3 4 2 4" xfId="8684"/>
    <cellStyle name="Normal 6 2 2 3 4 2 4 2" xfId="30711"/>
    <cellStyle name="Normal 6 2 2 3 4 2 5" xfId="15799"/>
    <cellStyle name="Normal 6 2 2 3 4 2 5 2" xfId="30712"/>
    <cellStyle name="Normal 6 2 2 3 4 2 6" xfId="30706"/>
    <cellStyle name="Normal 6 2 2 3 4 2 7" xfId="34768"/>
    <cellStyle name="Normal 6 2 2 3 4 2 8" xfId="41884"/>
    <cellStyle name="Normal 6 2 2 3 4 2 9" xfId="48999"/>
    <cellStyle name="Normal 6 2 2 3 4 3" xfId="2358"/>
    <cellStyle name="Normal 6 2 2 3 4 3 10" xfId="56903"/>
    <cellStyle name="Normal 6 2 2 3 4 3 2" xfId="4725"/>
    <cellStyle name="Normal 6 2 2 3 4 3 2 2" xfId="11840"/>
    <cellStyle name="Normal 6 2 2 3 4 3 2 2 2" xfId="30715"/>
    <cellStyle name="Normal 6 2 2 3 4 3 2 3" xfId="30714"/>
    <cellStyle name="Normal 6 2 2 3 4 3 2 4" xfId="37925"/>
    <cellStyle name="Normal 6 2 2 3 4 3 2 5" xfId="45040"/>
    <cellStyle name="Normal 6 2 2 3 4 3 2 6" xfId="52155"/>
    <cellStyle name="Normal 6 2 2 3 4 3 2 7" xfId="59270"/>
    <cellStyle name="Normal 6 2 2 3 4 3 3" xfId="7096"/>
    <cellStyle name="Normal 6 2 2 3 4 3 3 2" xfId="14211"/>
    <cellStyle name="Normal 6 2 2 3 4 3 3 2 2" xfId="30717"/>
    <cellStyle name="Normal 6 2 2 3 4 3 3 3" xfId="30716"/>
    <cellStyle name="Normal 6 2 2 3 4 3 3 4" xfId="40296"/>
    <cellStyle name="Normal 6 2 2 3 4 3 3 5" xfId="47411"/>
    <cellStyle name="Normal 6 2 2 3 4 3 3 6" xfId="54526"/>
    <cellStyle name="Normal 6 2 2 3 4 3 3 7" xfId="61641"/>
    <cellStyle name="Normal 6 2 2 3 4 3 4" xfId="9473"/>
    <cellStyle name="Normal 6 2 2 3 4 3 4 2" xfId="30718"/>
    <cellStyle name="Normal 6 2 2 3 4 3 5" xfId="16588"/>
    <cellStyle name="Normal 6 2 2 3 4 3 5 2" xfId="30719"/>
    <cellStyle name="Normal 6 2 2 3 4 3 6" xfId="30713"/>
    <cellStyle name="Normal 6 2 2 3 4 3 7" xfId="35557"/>
    <cellStyle name="Normal 6 2 2 3 4 3 8" xfId="42673"/>
    <cellStyle name="Normal 6 2 2 3 4 3 9" xfId="49788"/>
    <cellStyle name="Normal 6 2 2 3 4 4" xfId="3137"/>
    <cellStyle name="Normal 6 2 2 3 4 4 2" xfId="10252"/>
    <cellStyle name="Normal 6 2 2 3 4 4 2 2" xfId="30721"/>
    <cellStyle name="Normal 6 2 2 3 4 4 3" xfId="30720"/>
    <cellStyle name="Normal 6 2 2 3 4 4 4" xfId="36337"/>
    <cellStyle name="Normal 6 2 2 3 4 4 5" xfId="43452"/>
    <cellStyle name="Normal 6 2 2 3 4 4 6" xfId="50567"/>
    <cellStyle name="Normal 6 2 2 3 4 4 7" xfId="57682"/>
    <cellStyle name="Normal 6 2 2 3 4 5" xfId="5508"/>
    <cellStyle name="Normal 6 2 2 3 4 5 2" xfId="12623"/>
    <cellStyle name="Normal 6 2 2 3 4 5 2 2" xfId="30723"/>
    <cellStyle name="Normal 6 2 2 3 4 5 3" xfId="30722"/>
    <cellStyle name="Normal 6 2 2 3 4 5 4" xfId="38708"/>
    <cellStyle name="Normal 6 2 2 3 4 5 5" xfId="45823"/>
    <cellStyle name="Normal 6 2 2 3 4 5 6" xfId="52938"/>
    <cellStyle name="Normal 6 2 2 3 4 5 7" xfId="60053"/>
    <cellStyle name="Normal 6 2 2 3 4 6" xfId="7885"/>
    <cellStyle name="Normal 6 2 2 3 4 6 2" xfId="30724"/>
    <cellStyle name="Normal 6 2 2 3 4 7" xfId="15000"/>
    <cellStyle name="Normal 6 2 2 3 4 7 2" xfId="30725"/>
    <cellStyle name="Normal 6 2 2 3 4 8" xfId="30705"/>
    <cellStyle name="Normal 6 2 2 3 4 9" xfId="33969"/>
    <cellStyle name="Normal 6 2 2 3 5" xfId="957"/>
    <cellStyle name="Normal 6 2 2 3 5 10" xfId="55503"/>
    <cellStyle name="Normal 6 2 2 3 5 2" xfId="3325"/>
    <cellStyle name="Normal 6 2 2 3 5 2 2" xfId="10440"/>
    <cellStyle name="Normal 6 2 2 3 5 2 2 2" xfId="30728"/>
    <cellStyle name="Normal 6 2 2 3 5 2 3" xfId="30727"/>
    <cellStyle name="Normal 6 2 2 3 5 2 4" xfId="36525"/>
    <cellStyle name="Normal 6 2 2 3 5 2 5" xfId="43640"/>
    <cellStyle name="Normal 6 2 2 3 5 2 6" xfId="50755"/>
    <cellStyle name="Normal 6 2 2 3 5 2 7" xfId="57870"/>
    <cellStyle name="Normal 6 2 2 3 5 3" xfId="5696"/>
    <cellStyle name="Normal 6 2 2 3 5 3 2" xfId="12811"/>
    <cellStyle name="Normal 6 2 2 3 5 3 2 2" xfId="30730"/>
    <cellStyle name="Normal 6 2 2 3 5 3 3" xfId="30729"/>
    <cellStyle name="Normal 6 2 2 3 5 3 4" xfId="38896"/>
    <cellStyle name="Normal 6 2 2 3 5 3 5" xfId="46011"/>
    <cellStyle name="Normal 6 2 2 3 5 3 6" xfId="53126"/>
    <cellStyle name="Normal 6 2 2 3 5 3 7" xfId="60241"/>
    <cellStyle name="Normal 6 2 2 3 5 4" xfId="8073"/>
    <cellStyle name="Normal 6 2 2 3 5 4 2" xfId="30731"/>
    <cellStyle name="Normal 6 2 2 3 5 5" xfId="15188"/>
    <cellStyle name="Normal 6 2 2 3 5 5 2" xfId="30732"/>
    <cellStyle name="Normal 6 2 2 3 5 6" xfId="30726"/>
    <cellStyle name="Normal 6 2 2 3 5 7" xfId="34157"/>
    <cellStyle name="Normal 6 2 2 3 5 8" xfId="41273"/>
    <cellStyle name="Normal 6 2 2 3 5 9" xfId="48388"/>
    <cellStyle name="Normal 6 2 2 3 6" xfId="1747"/>
    <cellStyle name="Normal 6 2 2 3 6 10" xfId="56292"/>
    <cellStyle name="Normal 6 2 2 3 6 2" xfId="4114"/>
    <cellStyle name="Normal 6 2 2 3 6 2 2" xfId="11229"/>
    <cellStyle name="Normal 6 2 2 3 6 2 2 2" xfId="30735"/>
    <cellStyle name="Normal 6 2 2 3 6 2 3" xfId="30734"/>
    <cellStyle name="Normal 6 2 2 3 6 2 4" xfId="37314"/>
    <cellStyle name="Normal 6 2 2 3 6 2 5" xfId="44429"/>
    <cellStyle name="Normal 6 2 2 3 6 2 6" xfId="51544"/>
    <cellStyle name="Normal 6 2 2 3 6 2 7" xfId="58659"/>
    <cellStyle name="Normal 6 2 2 3 6 3" xfId="6485"/>
    <cellStyle name="Normal 6 2 2 3 6 3 2" xfId="13600"/>
    <cellStyle name="Normal 6 2 2 3 6 3 2 2" xfId="30737"/>
    <cellStyle name="Normal 6 2 2 3 6 3 3" xfId="30736"/>
    <cellStyle name="Normal 6 2 2 3 6 3 4" xfId="39685"/>
    <cellStyle name="Normal 6 2 2 3 6 3 5" xfId="46800"/>
    <cellStyle name="Normal 6 2 2 3 6 3 6" xfId="53915"/>
    <cellStyle name="Normal 6 2 2 3 6 3 7" xfId="61030"/>
    <cellStyle name="Normal 6 2 2 3 6 4" xfId="8862"/>
    <cellStyle name="Normal 6 2 2 3 6 4 2" xfId="30738"/>
    <cellStyle name="Normal 6 2 2 3 6 5" xfId="15977"/>
    <cellStyle name="Normal 6 2 2 3 6 5 2" xfId="30739"/>
    <cellStyle name="Normal 6 2 2 3 6 6" xfId="30733"/>
    <cellStyle name="Normal 6 2 2 3 6 7" xfId="34946"/>
    <cellStyle name="Normal 6 2 2 3 6 8" xfId="42062"/>
    <cellStyle name="Normal 6 2 2 3 6 9" xfId="49177"/>
    <cellStyle name="Normal 6 2 2 3 7" xfId="2526"/>
    <cellStyle name="Normal 6 2 2 3 7 2" xfId="9641"/>
    <cellStyle name="Normal 6 2 2 3 7 2 2" xfId="30741"/>
    <cellStyle name="Normal 6 2 2 3 7 3" xfId="30740"/>
    <cellStyle name="Normal 6 2 2 3 7 4" xfId="35726"/>
    <cellStyle name="Normal 6 2 2 3 7 5" xfId="42841"/>
    <cellStyle name="Normal 6 2 2 3 7 6" xfId="49956"/>
    <cellStyle name="Normal 6 2 2 3 7 7" xfId="57071"/>
    <cellStyle name="Normal 6 2 2 3 8" xfId="4897"/>
    <cellStyle name="Normal 6 2 2 3 8 2" xfId="12012"/>
    <cellStyle name="Normal 6 2 2 3 8 2 2" xfId="30743"/>
    <cellStyle name="Normal 6 2 2 3 8 3" xfId="30742"/>
    <cellStyle name="Normal 6 2 2 3 8 4" xfId="38097"/>
    <cellStyle name="Normal 6 2 2 3 8 5" xfId="45212"/>
    <cellStyle name="Normal 6 2 2 3 8 6" xfId="52327"/>
    <cellStyle name="Normal 6 2 2 3 8 7" xfId="59442"/>
    <cellStyle name="Normal 6 2 2 3 9" xfId="7274"/>
    <cellStyle name="Normal 6 2 2 3 9 2" xfId="30744"/>
    <cellStyle name="Normal 6 2 2 4" xfId="256"/>
    <cellStyle name="Normal 6 2 2 4 10" xfId="40574"/>
    <cellStyle name="Normal 6 2 2 4 11" xfId="47689"/>
    <cellStyle name="Normal 6 2 2 4 12" xfId="54804"/>
    <cellStyle name="Normal 6 2 2 4 2" xfId="1057"/>
    <cellStyle name="Normal 6 2 2 4 2 10" xfId="55603"/>
    <cellStyle name="Normal 6 2 2 4 2 2" xfId="3425"/>
    <cellStyle name="Normal 6 2 2 4 2 2 2" xfId="10540"/>
    <cellStyle name="Normal 6 2 2 4 2 2 2 2" xfId="30748"/>
    <cellStyle name="Normal 6 2 2 4 2 2 3" xfId="30747"/>
    <cellStyle name="Normal 6 2 2 4 2 2 4" xfId="36625"/>
    <cellStyle name="Normal 6 2 2 4 2 2 5" xfId="43740"/>
    <cellStyle name="Normal 6 2 2 4 2 2 6" xfId="50855"/>
    <cellStyle name="Normal 6 2 2 4 2 2 7" xfId="57970"/>
    <cellStyle name="Normal 6 2 2 4 2 3" xfId="5796"/>
    <cellStyle name="Normal 6 2 2 4 2 3 2" xfId="12911"/>
    <cellStyle name="Normal 6 2 2 4 2 3 2 2" xfId="30750"/>
    <cellStyle name="Normal 6 2 2 4 2 3 3" xfId="30749"/>
    <cellStyle name="Normal 6 2 2 4 2 3 4" xfId="38996"/>
    <cellStyle name="Normal 6 2 2 4 2 3 5" xfId="46111"/>
    <cellStyle name="Normal 6 2 2 4 2 3 6" xfId="53226"/>
    <cellStyle name="Normal 6 2 2 4 2 3 7" xfId="60341"/>
    <cellStyle name="Normal 6 2 2 4 2 4" xfId="8173"/>
    <cellStyle name="Normal 6 2 2 4 2 4 2" xfId="30751"/>
    <cellStyle name="Normal 6 2 2 4 2 5" xfId="15288"/>
    <cellStyle name="Normal 6 2 2 4 2 5 2" xfId="30752"/>
    <cellStyle name="Normal 6 2 2 4 2 6" xfId="30746"/>
    <cellStyle name="Normal 6 2 2 4 2 7" xfId="34257"/>
    <cellStyle name="Normal 6 2 2 4 2 8" xfId="41373"/>
    <cellStyle name="Normal 6 2 2 4 2 9" xfId="48488"/>
    <cellStyle name="Normal 6 2 2 4 3" xfId="1847"/>
    <cellStyle name="Normal 6 2 2 4 3 10" xfId="56392"/>
    <cellStyle name="Normal 6 2 2 4 3 2" xfId="4214"/>
    <cellStyle name="Normal 6 2 2 4 3 2 2" xfId="11329"/>
    <cellStyle name="Normal 6 2 2 4 3 2 2 2" xfId="30755"/>
    <cellStyle name="Normal 6 2 2 4 3 2 3" xfId="30754"/>
    <cellStyle name="Normal 6 2 2 4 3 2 4" xfId="37414"/>
    <cellStyle name="Normal 6 2 2 4 3 2 5" xfId="44529"/>
    <cellStyle name="Normal 6 2 2 4 3 2 6" xfId="51644"/>
    <cellStyle name="Normal 6 2 2 4 3 2 7" xfId="58759"/>
    <cellStyle name="Normal 6 2 2 4 3 3" xfId="6585"/>
    <cellStyle name="Normal 6 2 2 4 3 3 2" xfId="13700"/>
    <cellStyle name="Normal 6 2 2 4 3 3 2 2" xfId="30757"/>
    <cellStyle name="Normal 6 2 2 4 3 3 3" xfId="30756"/>
    <cellStyle name="Normal 6 2 2 4 3 3 4" xfId="39785"/>
    <cellStyle name="Normal 6 2 2 4 3 3 5" xfId="46900"/>
    <cellStyle name="Normal 6 2 2 4 3 3 6" xfId="54015"/>
    <cellStyle name="Normal 6 2 2 4 3 3 7" xfId="61130"/>
    <cellStyle name="Normal 6 2 2 4 3 4" xfId="8962"/>
    <cellStyle name="Normal 6 2 2 4 3 4 2" xfId="30758"/>
    <cellStyle name="Normal 6 2 2 4 3 5" xfId="16077"/>
    <cellStyle name="Normal 6 2 2 4 3 5 2" xfId="30759"/>
    <cellStyle name="Normal 6 2 2 4 3 6" xfId="30753"/>
    <cellStyle name="Normal 6 2 2 4 3 7" xfId="35046"/>
    <cellStyle name="Normal 6 2 2 4 3 8" xfId="42162"/>
    <cellStyle name="Normal 6 2 2 4 3 9" xfId="49277"/>
    <cellStyle name="Normal 6 2 2 4 4" xfId="2626"/>
    <cellStyle name="Normal 6 2 2 4 4 2" xfId="9741"/>
    <cellStyle name="Normal 6 2 2 4 4 2 2" xfId="30761"/>
    <cellStyle name="Normal 6 2 2 4 4 3" xfId="30760"/>
    <cellStyle name="Normal 6 2 2 4 4 4" xfId="35826"/>
    <cellStyle name="Normal 6 2 2 4 4 5" xfId="42941"/>
    <cellStyle name="Normal 6 2 2 4 4 6" xfId="50056"/>
    <cellStyle name="Normal 6 2 2 4 4 7" xfId="57171"/>
    <cellStyle name="Normal 6 2 2 4 5" xfId="4997"/>
    <cellStyle name="Normal 6 2 2 4 5 2" xfId="12112"/>
    <cellStyle name="Normal 6 2 2 4 5 2 2" xfId="30763"/>
    <cellStyle name="Normal 6 2 2 4 5 3" xfId="30762"/>
    <cellStyle name="Normal 6 2 2 4 5 4" xfId="38197"/>
    <cellStyle name="Normal 6 2 2 4 5 5" xfId="45312"/>
    <cellStyle name="Normal 6 2 2 4 5 6" xfId="52427"/>
    <cellStyle name="Normal 6 2 2 4 5 7" xfId="59542"/>
    <cellStyle name="Normal 6 2 2 4 6" xfId="7374"/>
    <cellStyle name="Normal 6 2 2 4 6 2" xfId="30764"/>
    <cellStyle name="Normal 6 2 2 4 7" xfId="14489"/>
    <cellStyle name="Normal 6 2 2 4 7 2" xfId="30765"/>
    <cellStyle name="Normal 6 2 2 4 8" xfId="30745"/>
    <cellStyle name="Normal 6 2 2 4 9" xfId="33458"/>
    <cellStyle name="Normal 6 2 2 5" xfId="451"/>
    <cellStyle name="Normal 6 2 2 5 10" xfId="40769"/>
    <cellStyle name="Normal 6 2 2 5 11" xfId="47884"/>
    <cellStyle name="Normal 6 2 2 5 12" xfId="54999"/>
    <cellStyle name="Normal 6 2 2 5 2" xfId="1252"/>
    <cellStyle name="Normal 6 2 2 5 2 10" xfId="55798"/>
    <cellStyle name="Normal 6 2 2 5 2 2" xfId="3620"/>
    <cellStyle name="Normal 6 2 2 5 2 2 2" xfId="10735"/>
    <cellStyle name="Normal 6 2 2 5 2 2 2 2" xfId="30769"/>
    <cellStyle name="Normal 6 2 2 5 2 2 3" xfId="30768"/>
    <cellStyle name="Normal 6 2 2 5 2 2 4" xfId="36820"/>
    <cellStyle name="Normal 6 2 2 5 2 2 5" xfId="43935"/>
    <cellStyle name="Normal 6 2 2 5 2 2 6" xfId="51050"/>
    <cellStyle name="Normal 6 2 2 5 2 2 7" xfId="58165"/>
    <cellStyle name="Normal 6 2 2 5 2 3" xfId="5991"/>
    <cellStyle name="Normal 6 2 2 5 2 3 2" xfId="13106"/>
    <cellStyle name="Normal 6 2 2 5 2 3 2 2" xfId="30771"/>
    <cellStyle name="Normal 6 2 2 5 2 3 3" xfId="30770"/>
    <cellStyle name="Normal 6 2 2 5 2 3 4" xfId="39191"/>
    <cellStyle name="Normal 6 2 2 5 2 3 5" xfId="46306"/>
    <cellStyle name="Normal 6 2 2 5 2 3 6" xfId="53421"/>
    <cellStyle name="Normal 6 2 2 5 2 3 7" xfId="60536"/>
    <cellStyle name="Normal 6 2 2 5 2 4" xfId="8368"/>
    <cellStyle name="Normal 6 2 2 5 2 4 2" xfId="30772"/>
    <cellStyle name="Normal 6 2 2 5 2 5" xfId="15483"/>
    <cellStyle name="Normal 6 2 2 5 2 5 2" xfId="30773"/>
    <cellStyle name="Normal 6 2 2 5 2 6" xfId="30767"/>
    <cellStyle name="Normal 6 2 2 5 2 7" xfId="34452"/>
    <cellStyle name="Normal 6 2 2 5 2 8" xfId="41568"/>
    <cellStyle name="Normal 6 2 2 5 2 9" xfId="48683"/>
    <cellStyle name="Normal 6 2 2 5 3" xfId="2042"/>
    <cellStyle name="Normal 6 2 2 5 3 10" xfId="56587"/>
    <cellStyle name="Normal 6 2 2 5 3 2" xfId="4409"/>
    <cellStyle name="Normal 6 2 2 5 3 2 2" xfId="11524"/>
    <cellStyle name="Normal 6 2 2 5 3 2 2 2" xfId="30776"/>
    <cellStyle name="Normal 6 2 2 5 3 2 3" xfId="30775"/>
    <cellStyle name="Normal 6 2 2 5 3 2 4" xfId="37609"/>
    <cellStyle name="Normal 6 2 2 5 3 2 5" xfId="44724"/>
    <cellStyle name="Normal 6 2 2 5 3 2 6" xfId="51839"/>
    <cellStyle name="Normal 6 2 2 5 3 2 7" xfId="58954"/>
    <cellStyle name="Normal 6 2 2 5 3 3" xfId="6780"/>
    <cellStyle name="Normal 6 2 2 5 3 3 2" xfId="13895"/>
    <cellStyle name="Normal 6 2 2 5 3 3 2 2" xfId="30778"/>
    <cellStyle name="Normal 6 2 2 5 3 3 3" xfId="30777"/>
    <cellStyle name="Normal 6 2 2 5 3 3 4" xfId="39980"/>
    <cellStyle name="Normal 6 2 2 5 3 3 5" xfId="47095"/>
    <cellStyle name="Normal 6 2 2 5 3 3 6" xfId="54210"/>
    <cellStyle name="Normal 6 2 2 5 3 3 7" xfId="61325"/>
    <cellStyle name="Normal 6 2 2 5 3 4" xfId="9157"/>
    <cellStyle name="Normal 6 2 2 5 3 4 2" xfId="30779"/>
    <cellStyle name="Normal 6 2 2 5 3 5" xfId="16272"/>
    <cellStyle name="Normal 6 2 2 5 3 5 2" xfId="30780"/>
    <cellStyle name="Normal 6 2 2 5 3 6" xfId="30774"/>
    <cellStyle name="Normal 6 2 2 5 3 7" xfId="35241"/>
    <cellStyle name="Normal 6 2 2 5 3 8" xfId="42357"/>
    <cellStyle name="Normal 6 2 2 5 3 9" xfId="49472"/>
    <cellStyle name="Normal 6 2 2 5 4" xfId="2821"/>
    <cellStyle name="Normal 6 2 2 5 4 2" xfId="9936"/>
    <cellStyle name="Normal 6 2 2 5 4 2 2" xfId="30782"/>
    <cellStyle name="Normal 6 2 2 5 4 3" xfId="30781"/>
    <cellStyle name="Normal 6 2 2 5 4 4" xfId="36021"/>
    <cellStyle name="Normal 6 2 2 5 4 5" xfId="43136"/>
    <cellStyle name="Normal 6 2 2 5 4 6" xfId="50251"/>
    <cellStyle name="Normal 6 2 2 5 4 7" xfId="57366"/>
    <cellStyle name="Normal 6 2 2 5 5" xfId="5192"/>
    <cellStyle name="Normal 6 2 2 5 5 2" xfId="12307"/>
    <cellStyle name="Normal 6 2 2 5 5 2 2" xfId="30784"/>
    <cellStyle name="Normal 6 2 2 5 5 3" xfId="30783"/>
    <cellStyle name="Normal 6 2 2 5 5 4" xfId="38392"/>
    <cellStyle name="Normal 6 2 2 5 5 5" xfId="45507"/>
    <cellStyle name="Normal 6 2 2 5 5 6" xfId="52622"/>
    <cellStyle name="Normal 6 2 2 5 5 7" xfId="59737"/>
    <cellStyle name="Normal 6 2 2 5 6" xfId="7569"/>
    <cellStyle name="Normal 6 2 2 5 6 2" xfId="30785"/>
    <cellStyle name="Normal 6 2 2 5 7" xfId="14684"/>
    <cellStyle name="Normal 6 2 2 5 7 2" xfId="30786"/>
    <cellStyle name="Normal 6 2 2 5 8" xfId="30766"/>
    <cellStyle name="Normal 6 2 2 5 9" xfId="33653"/>
    <cellStyle name="Normal 6 2 2 6" xfId="765"/>
    <cellStyle name="Normal 6 2 2 6 10" xfId="41083"/>
    <cellStyle name="Normal 6 2 2 6 11" xfId="48198"/>
    <cellStyle name="Normal 6 2 2 6 12" xfId="55313"/>
    <cellStyle name="Normal 6 2 2 6 2" xfId="1566"/>
    <cellStyle name="Normal 6 2 2 6 2 10" xfId="56112"/>
    <cellStyle name="Normal 6 2 2 6 2 2" xfId="3934"/>
    <cellStyle name="Normal 6 2 2 6 2 2 2" xfId="11049"/>
    <cellStyle name="Normal 6 2 2 6 2 2 2 2" xfId="30790"/>
    <cellStyle name="Normal 6 2 2 6 2 2 3" xfId="30789"/>
    <cellStyle name="Normal 6 2 2 6 2 2 4" xfId="37134"/>
    <cellStyle name="Normal 6 2 2 6 2 2 5" xfId="44249"/>
    <cellStyle name="Normal 6 2 2 6 2 2 6" xfId="51364"/>
    <cellStyle name="Normal 6 2 2 6 2 2 7" xfId="58479"/>
    <cellStyle name="Normal 6 2 2 6 2 3" xfId="6305"/>
    <cellStyle name="Normal 6 2 2 6 2 3 2" xfId="13420"/>
    <cellStyle name="Normal 6 2 2 6 2 3 2 2" xfId="30792"/>
    <cellStyle name="Normal 6 2 2 6 2 3 3" xfId="30791"/>
    <cellStyle name="Normal 6 2 2 6 2 3 4" xfId="39505"/>
    <cellStyle name="Normal 6 2 2 6 2 3 5" xfId="46620"/>
    <cellStyle name="Normal 6 2 2 6 2 3 6" xfId="53735"/>
    <cellStyle name="Normal 6 2 2 6 2 3 7" xfId="60850"/>
    <cellStyle name="Normal 6 2 2 6 2 4" xfId="8682"/>
    <cellStyle name="Normal 6 2 2 6 2 4 2" xfId="30793"/>
    <cellStyle name="Normal 6 2 2 6 2 5" xfId="15797"/>
    <cellStyle name="Normal 6 2 2 6 2 5 2" xfId="30794"/>
    <cellStyle name="Normal 6 2 2 6 2 6" xfId="30788"/>
    <cellStyle name="Normal 6 2 2 6 2 7" xfId="34766"/>
    <cellStyle name="Normal 6 2 2 6 2 8" xfId="41882"/>
    <cellStyle name="Normal 6 2 2 6 2 9" xfId="48997"/>
    <cellStyle name="Normal 6 2 2 6 3" xfId="2356"/>
    <cellStyle name="Normal 6 2 2 6 3 10" xfId="56901"/>
    <cellStyle name="Normal 6 2 2 6 3 2" xfId="4723"/>
    <cellStyle name="Normal 6 2 2 6 3 2 2" xfId="11838"/>
    <cellStyle name="Normal 6 2 2 6 3 2 2 2" xfId="30797"/>
    <cellStyle name="Normal 6 2 2 6 3 2 3" xfId="30796"/>
    <cellStyle name="Normal 6 2 2 6 3 2 4" xfId="37923"/>
    <cellStyle name="Normal 6 2 2 6 3 2 5" xfId="45038"/>
    <cellStyle name="Normal 6 2 2 6 3 2 6" xfId="52153"/>
    <cellStyle name="Normal 6 2 2 6 3 2 7" xfId="59268"/>
    <cellStyle name="Normal 6 2 2 6 3 3" xfId="7094"/>
    <cellStyle name="Normal 6 2 2 6 3 3 2" xfId="14209"/>
    <cellStyle name="Normal 6 2 2 6 3 3 2 2" xfId="30799"/>
    <cellStyle name="Normal 6 2 2 6 3 3 3" xfId="30798"/>
    <cellStyle name="Normal 6 2 2 6 3 3 4" xfId="40294"/>
    <cellStyle name="Normal 6 2 2 6 3 3 5" xfId="47409"/>
    <cellStyle name="Normal 6 2 2 6 3 3 6" xfId="54524"/>
    <cellStyle name="Normal 6 2 2 6 3 3 7" xfId="61639"/>
    <cellStyle name="Normal 6 2 2 6 3 4" xfId="9471"/>
    <cellStyle name="Normal 6 2 2 6 3 4 2" xfId="30800"/>
    <cellStyle name="Normal 6 2 2 6 3 5" xfId="16586"/>
    <cellStyle name="Normal 6 2 2 6 3 5 2" xfId="30801"/>
    <cellStyle name="Normal 6 2 2 6 3 6" xfId="30795"/>
    <cellStyle name="Normal 6 2 2 6 3 7" xfId="35555"/>
    <cellStyle name="Normal 6 2 2 6 3 8" xfId="42671"/>
    <cellStyle name="Normal 6 2 2 6 3 9" xfId="49786"/>
    <cellStyle name="Normal 6 2 2 6 4" xfId="3135"/>
    <cellStyle name="Normal 6 2 2 6 4 2" xfId="10250"/>
    <cellStyle name="Normal 6 2 2 6 4 2 2" xfId="30803"/>
    <cellStyle name="Normal 6 2 2 6 4 3" xfId="30802"/>
    <cellStyle name="Normal 6 2 2 6 4 4" xfId="36335"/>
    <cellStyle name="Normal 6 2 2 6 4 5" xfId="43450"/>
    <cellStyle name="Normal 6 2 2 6 4 6" xfId="50565"/>
    <cellStyle name="Normal 6 2 2 6 4 7" xfId="57680"/>
    <cellStyle name="Normal 6 2 2 6 5" xfId="5506"/>
    <cellStyle name="Normal 6 2 2 6 5 2" xfId="12621"/>
    <cellStyle name="Normal 6 2 2 6 5 2 2" xfId="30805"/>
    <cellStyle name="Normal 6 2 2 6 5 3" xfId="30804"/>
    <cellStyle name="Normal 6 2 2 6 5 4" xfId="38706"/>
    <cellStyle name="Normal 6 2 2 6 5 5" xfId="45821"/>
    <cellStyle name="Normal 6 2 2 6 5 6" xfId="52936"/>
    <cellStyle name="Normal 6 2 2 6 5 7" xfId="60051"/>
    <cellStyle name="Normal 6 2 2 6 6" xfId="7883"/>
    <cellStyle name="Normal 6 2 2 6 6 2" xfId="30806"/>
    <cellStyle name="Normal 6 2 2 6 7" xfId="14998"/>
    <cellStyle name="Normal 6 2 2 6 7 2" xfId="30807"/>
    <cellStyle name="Normal 6 2 2 6 8" xfId="30787"/>
    <cellStyle name="Normal 6 2 2 6 9" xfId="33967"/>
    <cellStyle name="Normal 6 2 2 7" xfId="862"/>
    <cellStyle name="Normal 6 2 2 7 10" xfId="55408"/>
    <cellStyle name="Normal 6 2 2 7 2" xfId="3230"/>
    <cellStyle name="Normal 6 2 2 7 2 2" xfId="10345"/>
    <cellStyle name="Normal 6 2 2 7 2 2 2" xfId="30810"/>
    <cellStyle name="Normal 6 2 2 7 2 3" xfId="30809"/>
    <cellStyle name="Normal 6 2 2 7 2 4" xfId="36430"/>
    <cellStyle name="Normal 6 2 2 7 2 5" xfId="43545"/>
    <cellStyle name="Normal 6 2 2 7 2 6" xfId="50660"/>
    <cellStyle name="Normal 6 2 2 7 2 7" xfId="57775"/>
    <cellStyle name="Normal 6 2 2 7 3" xfId="5601"/>
    <cellStyle name="Normal 6 2 2 7 3 2" xfId="12716"/>
    <cellStyle name="Normal 6 2 2 7 3 2 2" xfId="30812"/>
    <cellStyle name="Normal 6 2 2 7 3 3" xfId="30811"/>
    <cellStyle name="Normal 6 2 2 7 3 4" xfId="38801"/>
    <cellStyle name="Normal 6 2 2 7 3 5" xfId="45916"/>
    <cellStyle name="Normal 6 2 2 7 3 6" xfId="53031"/>
    <cellStyle name="Normal 6 2 2 7 3 7" xfId="60146"/>
    <cellStyle name="Normal 6 2 2 7 4" xfId="7978"/>
    <cellStyle name="Normal 6 2 2 7 4 2" xfId="30813"/>
    <cellStyle name="Normal 6 2 2 7 5" xfId="15093"/>
    <cellStyle name="Normal 6 2 2 7 5 2" xfId="30814"/>
    <cellStyle name="Normal 6 2 2 7 6" xfId="30808"/>
    <cellStyle name="Normal 6 2 2 7 7" xfId="34062"/>
    <cellStyle name="Normal 6 2 2 7 8" xfId="41178"/>
    <cellStyle name="Normal 6 2 2 7 9" xfId="48293"/>
    <cellStyle name="Normal 6 2 2 8" xfId="1652"/>
    <cellStyle name="Normal 6 2 2 8 10" xfId="56197"/>
    <cellStyle name="Normal 6 2 2 8 2" xfId="4019"/>
    <cellStyle name="Normal 6 2 2 8 2 2" xfId="11134"/>
    <cellStyle name="Normal 6 2 2 8 2 2 2" xfId="30817"/>
    <cellStyle name="Normal 6 2 2 8 2 3" xfId="30816"/>
    <cellStyle name="Normal 6 2 2 8 2 4" xfId="37219"/>
    <cellStyle name="Normal 6 2 2 8 2 5" xfId="44334"/>
    <cellStyle name="Normal 6 2 2 8 2 6" xfId="51449"/>
    <cellStyle name="Normal 6 2 2 8 2 7" xfId="58564"/>
    <cellStyle name="Normal 6 2 2 8 3" xfId="6390"/>
    <cellStyle name="Normal 6 2 2 8 3 2" xfId="13505"/>
    <cellStyle name="Normal 6 2 2 8 3 2 2" xfId="30819"/>
    <cellStyle name="Normal 6 2 2 8 3 3" xfId="30818"/>
    <cellStyle name="Normal 6 2 2 8 3 4" xfId="39590"/>
    <cellStyle name="Normal 6 2 2 8 3 5" xfId="46705"/>
    <cellStyle name="Normal 6 2 2 8 3 6" xfId="53820"/>
    <cellStyle name="Normal 6 2 2 8 3 7" xfId="60935"/>
    <cellStyle name="Normal 6 2 2 8 4" xfId="8767"/>
    <cellStyle name="Normal 6 2 2 8 4 2" xfId="30820"/>
    <cellStyle name="Normal 6 2 2 8 5" xfId="15882"/>
    <cellStyle name="Normal 6 2 2 8 5 2" xfId="30821"/>
    <cellStyle name="Normal 6 2 2 8 6" xfId="30815"/>
    <cellStyle name="Normal 6 2 2 8 7" xfId="34851"/>
    <cellStyle name="Normal 6 2 2 8 8" xfId="41967"/>
    <cellStyle name="Normal 6 2 2 8 9" xfId="49082"/>
    <cellStyle name="Normal 6 2 2 9" xfId="2431"/>
    <cellStyle name="Normal 6 2 2 9 2" xfId="9546"/>
    <cellStyle name="Normal 6 2 2 9 2 2" xfId="30823"/>
    <cellStyle name="Normal 6 2 2 9 3" xfId="30822"/>
    <cellStyle name="Normal 6 2 2 9 4" xfId="35631"/>
    <cellStyle name="Normal 6 2 2 9 5" xfId="42746"/>
    <cellStyle name="Normal 6 2 2 9 6" xfId="49861"/>
    <cellStyle name="Normal 6 2 2 9 7" xfId="56976"/>
    <cellStyle name="Normal 6 2 3" xfId="99"/>
    <cellStyle name="Normal 6 2 3 10" xfId="7224"/>
    <cellStyle name="Normal 6 2 3 10 2" xfId="30825"/>
    <cellStyle name="Normal 6 2 3 11" xfId="14339"/>
    <cellStyle name="Normal 6 2 3 11 2" xfId="30826"/>
    <cellStyle name="Normal 6 2 3 12" xfId="30824"/>
    <cellStyle name="Normal 6 2 3 13" xfId="33308"/>
    <cellStyle name="Normal 6 2 3 14" xfId="40424"/>
    <cellStyle name="Normal 6 2 3 15" xfId="47539"/>
    <cellStyle name="Normal 6 2 3 16" xfId="54654"/>
    <cellStyle name="Normal 6 2 3 2" xfId="176"/>
    <cellStyle name="Normal 6 2 3 2 10" xfId="14413"/>
    <cellStyle name="Normal 6 2 3 2 10 2" xfId="30828"/>
    <cellStyle name="Normal 6 2 3 2 11" xfId="30827"/>
    <cellStyle name="Normal 6 2 3 2 12" xfId="33382"/>
    <cellStyle name="Normal 6 2 3 2 13" xfId="40498"/>
    <cellStyle name="Normal 6 2 3 2 14" xfId="47613"/>
    <cellStyle name="Normal 6 2 3 2 15" xfId="54728"/>
    <cellStyle name="Normal 6 2 3 2 2" xfId="375"/>
    <cellStyle name="Normal 6 2 3 2 2 10" xfId="40693"/>
    <cellStyle name="Normal 6 2 3 2 2 11" xfId="47808"/>
    <cellStyle name="Normal 6 2 3 2 2 12" xfId="54923"/>
    <cellStyle name="Normal 6 2 3 2 2 2" xfId="1176"/>
    <cellStyle name="Normal 6 2 3 2 2 2 10" xfId="55722"/>
    <cellStyle name="Normal 6 2 3 2 2 2 2" xfId="3544"/>
    <cellStyle name="Normal 6 2 3 2 2 2 2 2" xfId="10659"/>
    <cellStyle name="Normal 6 2 3 2 2 2 2 2 2" xfId="30832"/>
    <cellStyle name="Normal 6 2 3 2 2 2 2 3" xfId="30831"/>
    <cellStyle name="Normal 6 2 3 2 2 2 2 4" xfId="36744"/>
    <cellStyle name="Normal 6 2 3 2 2 2 2 5" xfId="43859"/>
    <cellStyle name="Normal 6 2 3 2 2 2 2 6" xfId="50974"/>
    <cellStyle name="Normal 6 2 3 2 2 2 2 7" xfId="58089"/>
    <cellStyle name="Normal 6 2 3 2 2 2 3" xfId="5915"/>
    <cellStyle name="Normal 6 2 3 2 2 2 3 2" xfId="13030"/>
    <cellStyle name="Normal 6 2 3 2 2 2 3 2 2" xfId="30834"/>
    <cellStyle name="Normal 6 2 3 2 2 2 3 3" xfId="30833"/>
    <cellStyle name="Normal 6 2 3 2 2 2 3 4" xfId="39115"/>
    <cellStyle name="Normal 6 2 3 2 2 2 3 5" xfId="46230"/>
    <cellStyle name="Normal 6 2 3 2 2 2 3 6" xfId="53345"/>
    <cellStyle name="Normal 6 2 3 2 2 2 3 7" xfId="60460"/>
    <cellStyle name="Normal 6 2 3 2 2 2 4" xfId="8292"/>
    <cellStyle name="Normal 6 2 3 2 2 2 4 2" xfId="30835"/>
    <cellStyle name="Normal 6 2 3 2 2 2 5" xfId="15407"/>
    <cellStyle name="Normal 6 2 3 2 2 2 5 2" xfId="30836"/>
    <cellStyle name="Normal 6 2 3 2 2 2 6" xfId="30830"/>
    <cellStyle name="Normal 6 2 3 2 2 2 7" xfId="34376"/>
    <cellStyle name="Normal 6 2 3 2 2 2 8" xfId="41492"/>
    <cellStyle name="Normal 6 2 3 2 2 2 9" xfId="48607"/>
    <cellStyle name="Normal 6 2 3 2 2 3" xfId="1966"/>
    <cellStyle name="Normal 6 2 3 2 2 3 10" xfId="56511"/>
    <cellStyle name="Normal 6 2 3 2 2 3 2" xfId="4333"/>
    <cellStyle name="Normal 6 2 3 2 2 3 2 2" xfId="11448"/>
    <cellStyle name="Normal 6 2 3 2 2 3 2 2 2" xfId="30839"/>
    <cellStyle name="Normal 6 2 3 2 2 3 2 3" xfId="30838"/>
    <cellStyle name="Normal 6 2 3 2 2 3 2 4" xfId="37533"/>
    <cellStyle name="Normal 6 2 3 2 2 3 2 5" xfId="44648"/>
    <cellStyle name="Normal 6 2 3 2 2 3 2 6" xfId="51763"/>
    <cellStyle name="Normal 6 2 3 2 2 3 2 7" xfId="58878"/>
    <cellStyle name="Normal 6 2 3 2 2 3 3" xfId="6704"/>
    <cellStyle name="Normal 6 2 3 2 2 3 3 2" xfId="13819"/>
    <cellStyle name="Normal 6 2 3 2 2 3 3 2 2" xfId="30841"/>
    <cellStyle name="Normal 6 2 3 2 2 3 3 3" xfId="30840"/>
    <cellStyle name="Normal 6 2 3 2 2 3 3 4" xfId="39904"/>
    <cellStyle name="Normal 6 2 3 2 2 3 3 5" xfId="47019"/>
    <cellStyle name="Normal 6 2 3 2 2 3 3 6" xfId="54134"/>
    <cellStyle name="Normal 6 2 3 2 2 3 3 7" xfId="61249"/>
    <cellStyle name="Normal 6 2 3 2 2 3 4" xfId="9081"/>
    <cellStyle name="Normal 6 2 3 2 2 3 4 2" xfId="30842"/>
    <cellStyle name="Normal 6 2 3 2 2 3 5" xfId="16196"/>
    <cellStyle name="Normal 6 2 3 2 2 3 5 2" xfId="30843"/>
    <cellStyle name="Normal 6 2 3 2 2 3 6" xfId="30837"/>
    <cellStyle name="Normal 6 2 3 2 2 3 7" xfId="35165"/>
    <cellStyle name="Normal 6 2 3 2 2 3 8" xfId="42281"/>
    <cellStyle name="Normal 6 2 3 2 2 3 9" xfId="49396"/>
    <cellStyle name="Normal 6 2 3 2 2 4" xfId="2745"/>
    <cellStyle name="Normal 6 2 3 2 2 4 2" xfId="9860"/>
    <cellStyle name="Normal 6 2 3 2 2 4 2 2" xfId="30845"/>
    <cellStyle name="Normal 6 2 3 2 2 4 3" xfId="30844"/>
    <cellStyle name="Normal 6 2 3 2 2 4 4" xfId="35945"/>
    <cellStyle name="Normal 6 2 3 2 2 4 5" xfId="43060"/>
    <cellStyle name="Normal 6 2 3 2 2 4 6" xfId="50175"/>
    <cellStyle name="Normal 6 2 3 2 2 4 7" xfId="57290"/>
    <cellStyle name="Normal 6 2 3 2 2 5" xfId="5116"/>
    <cellStyle name="Normal 6 2 3 2 2 5 2" xfId="12231"/>
    <cellStyle name="Normal 6 2 3 2 2 5 2 2" xfId="30847"/>
    <cellStyle name="Normal 6 2 3 2 2 5 3" xfId="30846"/>
    <cellStyle name="Normal 6 2 3 2 2 5 4" xfId="38316"/>
    <cellStyle name="Normal 6 2 3 2 2 5 5" xfId="45431"/>
    <cellStyle name="Normal 6 2 3 2 2 5 6" xfId="52546"/>
    <cellStyle name="Normal 6 2 3 2 2 5 7" xfId="59661"/>
    <cellStyle name="Normal 6 2 3 2 2 6" xfId="7493"/>
    <cellStyle name="Normal 6 2 3 2 2 6 2" xfId="30848"/>
    <cellStyle name="Normal 6 2 3 2 2 7" xfId="14608"/>
    <cellStyle name="Normal 6 2 3 2 2 7 2" xfId="30849"/>
    <cellStyle name="Normal 6 2 3 2 2 8" xfId="30829"/>
    <cellStyle name="Normal 6 2 3 2 2 9" xfId="33577"/>
    <cellStyle name="Normal 6 2 3 2 3" xfId="570"/>
    <cellStyle name="Normal 6 2 3 2 3 10" xfId="40888"/>
    <cellStyle name="Normal 6 2 3 2 3 11" xfId="48003"/>
    <cellStyle name="Normal 6 2 3 2 3 12" xfId="55118"/>
    <cellStyle name="Normal 6 2 3 2 3 2" xfId="1371"/>
    <cellStyle name="Normal 6 2 3 2 3 2 10" xfId="55917"/>
    <cellStyle name="Normal 6 2 3 2 3 2 2" xfId="3739"/>
    <cellStyle name="Normal 6 2 3 2 3 2 2 2" xfId="10854"/>
    <cellStyle name="Normal 6 2 3 2 3 2 2 2 2" xfId="30853"/>
    <cellStyle name="Normal 6 2 3 2 3 2 2 3" xfId="30852"/>
    <cellStyle name="Normal 6 2 3 2 3 2 2 4" xfId="36939"/>
    <cellStyle name="Normal 6 2 3 2 3 2 2 5" xfId="44054"/>
    <cellStyle name="Normal 6 2 3 2 3 2 2 6" xfId="51169"/>
    <cellStyle name="Normal 6 2 3 2 3 2 2 7" xfId="58284"/>
    <cellStyle name="Normal 6 2 3 2 3 2 3" xfId="6110"/>
    <cellStyle name="Normal 6 2 3 2 3 2 3 2" xfId="13225"/>
    <cellStyle name="Normal 6 2 3 2 3 2 3 2 2" xfId="30855"/>
    <cellStyle name="Normal 6 2 3 2 3 2 3 3" xfId="30854"/>
    <cellStyle name="Normal 6 2 3 2 3 2 3 4" xfId="39310"/>
    <cellStyle name="Normal 6 2 3 2 3 2 3 5" xfId="46425"/>
    <cellStyle name="Normal 6 2 3 2 3 2 3 6" xfId="53540"/>
    <cellStyle name="Normal 6 2 3 2 3 2 3 7" xfId="60655"/>
    <cellStyle name="Normal 6 2 3 2 3 2 4" xfId="8487"/>
    <cellStyle name="Normal 6 2 3 2 3 2 4 2" xfId="30856"/>
    <cellStyle name="Normal 6 2 3 2 3 2 5" xfId="15602"/>
    <cellStyle name="Normal 6 2 3 2 3 2 5 2" xfId="30857"/>
    <cellStyle name="Normal 6 2 3 2 3 2 6" xfId="30851"/>
    <cellStyle name="Normal 6 2 3 2 3 2 7" xfId="34571"/>
    <cellStyle name="Normal 6 2 3 2 3 2 8" xfId="41687"/>
    <cellStyle name="Normal 6 2 3 2 3 2 9" xfId="48802"/>
    <cellStyle name="Normal 6 2 3 2 3 3" xfId="2161"/>
    <cellStyle name="Normal 6 2 3 2 3 3 10" xfId="56706"/>
    <cellStyle name="Normal 6 2 3 2 3 3 2" xfId="4528"/>
    <cellStyle name="Normal 6 2 3 2 3 3 2 2" xfId="11643"/>
    <cellStyle name="Normal 6 2 3 2 3 3 2 2 2" xfId="30860"/>
    <cellStyle name="Normal 6 2 3 2 3 3 2 3" xfId="30859"/>
    <cellStyle name="Normal 6 2 3 2 3 3 2 4" xfId="37728"/>
    <cellStyle name="Normal 6 2 3 2 3 3 2 5" xfId="44843"/>
    <cellStyle name="Normal 6 2 3 2 3 3 2 6" xfId="51958"/>
    <cellStyle name="Normal 6 2 3 2 3 3 2 7" xfId="59073"/>
    <cellStyle name="Normal 6 2 3 2 3 3 3" xfId="6899"/>
    <cellStyle name="Normal 6 2 3 2 3 3 3 2" xfId="14014"/>
    <cellStyle name="Normal 6 2 3 2 3 3 3 2 2" xfId="30862"/>
    <cellStyle name="Normal 6 2 3 2 3 3 3 3" xfId="30861"/>
    <cellStyle name="Normal 6 2 3 2 3 3 3 4" xfId="40099"/>
    <cellStyle name="Normal 6 2 3 2 3 3 3 5" xfId="47214"/>
    <cellStyle name="Normal 6 2 3 2 3 3 3 6" xfId="54329"/>
    <cellStyle name="Normal 6 2 3 2 3 3 3 7" xfId="61444"/>
    <cellStyle name="Normal 6 2 3 2 3 3 4" xfId="9276"/>
    <cellStyle name="Normal 6 2 3 2 3 3 4 2" xfId="30863"/>
    <cellStyle name="Normal 6 2 3 2 3 3 5" xfId="16391"/>
    <cellStyle name="Normal 6 2 3 2 3 3 5 2" xfId="30864"/>
    <cellStyle name="Normal 6 2 3 2 3 3 6" xfId="30858"/>
    <cellStyle name="Normal 6 2 3 2 3 3 7" xfId="35360"/>
    <cellStyle name="Normal 6 2 3 2 3 3 8" xfId="42476"/>
    <cellStyle name="Normal 6 2 3 2 3 3 9" xfId="49591"/>
    <cellStyle name="Normal 6 2 3 2 3 4" xfId="2940"/>
    <cellStyle name="Normal 6 2 3 2 3 4 2" xfId="10055"/>
    <cellStyle name="Normal 6 2 3 2 3 4 2 2" xfId="30866"/>
    <cellStyle name="Normal 6 2 3 2 3 4 3" xfId="30865"/>
    <cellStyle name="Normal 6 2 3 2 3 4 4" xfId="36140"/>
    <cellStyle name="Normal 6 2 3 2 3 4 5" xfId="43255"/>
    <cellStyle name="Normal 6 2 3 2 3 4 6" xfId="50370"/>
    <cellStyle name="Normal 6 2 3 2 3 4 7" xfId="57485"/>
    <cellStyle name="Normal 6 2 3 2 3 5" xfId="5311"/>
    <cellStyle name="Normal 6 2 3 2 3 5 2" xfId="12426"/>
    <cellStyle name="Normal 6 2 3 2 3 5 2 2" xfId="30868"/>
    <cellStyle name="Normal 6 2 3 2 3 5 3" xfId="30867"/>
    <cellStyle name="Normal 6 2 3 2 3 5 4" xfId="38511"/>
    <cellStyle name="Normal 6 2 3 2 3 5 5" xfId="45626"/>
    <cellStyle name="Normal 6 2 3 2 3 5 6" xfId="52741"/>
    <cellStyle name="Normal 6 2 3 2 3 5 7" xfId="59856"/>
    <cellStyle name="Normal 6 2 3 2 3 6" xfId="7688"/>
    <cellStyle name="Normal 6 2 3 2 3 6 2" xfId="30869"/>
    <cellStyle name="Normal 6 2 3 2 3 7" xfId="14803"/>
    <cellStyle name="Normal 6 2 3 2 3 7 2" xfId="30870"/>
    <cellStyle name="Normal 6 2 3 2 3 8" xfId="30850"/>
    <cellStyle name="Normal 6 2 3 2 3 9" xfId="33772"/>
    <cellStyle name="Normal 6 2 3 2 4" xfId="769"/>
    <cellStyle name="Normal 6 2 3 2 4 10" xfId="41087"/>
    <cellStyle name="Normal 6 2 3 2 4 11" xfId="48202"/>
    <cellStyle name="Normal 6 2 3 2 4 12" xfId="55317"/>
    <cellStyle name="Normal 6 2 3 2 4 2" xfId="1570"/>
    <cellStyle name="Normal 6 2 3 2 4 2 10" xfId="56116"/>
    <cellStyle name="Normal 6 2 3 2 4 2 2" xfId="3938"/>
    <cellStyle name="Normal 6 2 3 2 4 2 2 2" xfId="11053"/>
    <cellStyle name="Normal 6 2 3 2 4 2 2 2 2" xfId="30874"/>
    <cellStyle name="Normal 6 2 3 2 4 2 2 3" xfId="30873"/>
    <cellStyle name="Normal 6 2 3 2 4 2 2 4" xfId="37138"/>
    <cellStyle name="Normal 6 2 3 2 4 2 2 5" xfId="44253"/>
    <cellStyle name="Normal 6 2 3 2 4 2 2 6" xfId="51368"/>
    <cellStyle name="Normal 6 2 3 2 4 2 2 7" xfId="58483"/>
    <cellStyle name="Normal 6 2 3 2 4 2 3" xfId="6309"/>
    <cellStyle name="Normal 6 2 3 2 4 2 3 2" xfId="13424"/>
    <cellStyle name="Normal 6 2 3 2 4 2 3 2 2" xfId="30876"/>
    <cellStyle name="Normal 6 2 3 2 4 2 3 3" xfId="30875"/>
    <cellStyle name="Normal 6 2 3 2 4 2 3 4" xfId="39509"/>
    <cellStyle name="Normal 6 2 3 2 4 2 3 5" xfId="46624"/>
    <cellStyle name="Normal 6 2 3 2 4 2 3 6" xfId="53739"/>
    <cellStyle name="Normal 6 2 3 2 4 2 3 7" xfId="60854"/>
    <cellStyle name="Normal 6 2 3 2 4 2 4" xfId="8686"/>
    <cellStyle name="Normal 6 2 3 2 4 2 4 2" xfId="30877"/>
    <cellStyle name="Normal 6 2 3 2 4 2 5" xfId="15801"/>
    <cellStyle name="Normal 6 2 3 2 4 2 5 2" xfId="30878"/>
    <cellStyle name="Normal 6 2 3 2 4 2 6" xfId="30872"/>
    <cellStyle name="Normal 6 2 3 2 4 2 7" xfId="34770"/>
    <cellStyle name="Normal 6 2 3 2 4 2 8" xfId="41886"/>
    <cellStyle name="Normal 6 2 3 2 4 2 9" xfId="49001"/>
    <cellStyle name="Normal 6 2 3 2 4 3" xfId="2360"/>
    <cellStyle name="Normal 6 2 3 2 4 3 10" xfId="56905"/>
    <cellStyle name="Normal 6 2 3 2 4 3 2" xfId="4727"/>
    <cellStyle name="Normal 6 2 3 2 4 3 2 2" xfId="11842"/>
    <cellStyle name="Normal 6 2 3 2 4 3 2 2 2" xfId="30881"/>
    <cellStyle name="Normal 6 2 3 2 4 3 2 3" xfId="30880"/>
    <cellStyle name="Normal 6 2 3 2 4 3 2 4" xfId="37927"/>
    <cellStyle name="Normal 6 2 3 2 4 3 2 5" xfId="45042"/>
    <cellStyle name="Normal 6 2 3 2 4 3 2 6" xfId="52157"/>
    <cellStyle name="Normal 6 2 3 2 4 3 2 7" xfId="59272"/>
    <cellStyle name="Normal 6 2 3 2 4 3 3" xfId="7098"/>
    <cellStyle name="Normal 6 2 3 2 4 3 3 2" xfId="14213"/>
    <cellStyle name="Normal 6 2 3 2 4 3 3 2 2" xfId="30883"/>
    <cellStyle name="Normal 6 2 3 2 4 3 3 3" xfId="30882"/>
    <cellStyle name="Normal 6 2 3 2 4 3 3 4" xfId="40298"/>
    <cellStyle name="Normal 6 2 3 2 4 3 3 5" xfId="47413"/>
    <cellStyle name="Normal 6 2 3 2 4 3 3 6" xfId="54528"/>
    <cellStyle name="Normal 6 2 3 2 4 3 3 7" xfId="61643"/>
    <cellStyle name="Normal 6 2 3 2 4 3 4" xfId="9475"/>
    <cellStyle name="Normal 6 2 3 2 4 3 4 2" xfId="30884"/>
    <cellStyle name="Normal 6 2 3 2 4 3 5" xfId="16590"/>
    <cellStyle name="Normal 6 2 3 2 4 3 5 2" xfId="30885"/>
    <cellStyle name="Normal 6 2 3 2 4 3 6" xfId="30879"/>
    <cellStyle name="Normal 6 2 3 2 4 3 7" xfId="35559"/>
    <cellStyle name="Normal 6 2 3 2 4 3 8" xfId="42675"/>
    <cellStyle name="Normal 6 2 3 2 4 3 9" xfId="49790"/>
    <cellStyle name="Normal 6 2 3 2 4 4" xfId="3139"/>
    <cellStyle name="Normal 6 2 3 2 4 4 2" xfId="10254"/>
    <cellStyle name="Normal 6 2 3 2 4 4 2 2" xfId="30887"/>
    <cellStyle name="Normal 6 2 3 2 4 4 3" xfId="30886"/>
    <cellStyle name="Normal 6 2 3 2 4 4 4" xfId="36339"/>
    <cellStyle name="Normal 6 2 3 2 4 4 5" xfId="43454"/>
    <cellStyle name="Normal 6 2 3 2 4 4 6" xfId="50569"/>
    <cellStyle name="Normal 6 2 3 2 4 4 7" xfId="57684"/>
    <cellStyle name="Normal 6 2 3 2 4 5" xfId="5510"/>
    <cellStyle name="Normal 6 2 3 2 4 5 2" xfId="12625"/>
    <cellStyle name="Normal 6 2 3 2 4 5 2 2" xfId="30889"/>
    <cellStyle name="Normal 6 2 3 2 4 5 3" xfId="30888"/>
    <cellStyle name="Normal 6 2 3 2 4 5 4" xfId="38710"/>
    <cellStyle name="Normal 6 2 3 2 4 5 5" xfId="45825"/>
    <cellStyle name="Normal 6 2 3 2 4 5 6" xfId="52940"/>
    <cellStyle name="Normal 6 2 3 2 4 5 7" xfId="60055"/>
    <cellStyle name="Normal 6 2 3 2 4 6" xfId="7887"/>
    <cellStyle name="Normal 6 2 3 2 4 6 2" xfId="30890"/>
    <cellStyle name="Normal 6 2 3 2 4 7" xfId="15002"/>
    <cellStyle name="Normal 6 2 3 2 4 7 2" xfId="30891"/>
    <cellStyle name="Normal 6 2 3 2 4 8" xfId="30871"/>
    <cellStyle name="Normal 6 2 3 2 4 9" xfId="33971"/>
    <cellStyle name="Normal 6 2 3 2 5" xfId="981"/>
    <cellStyle name="Normal 6 2 3 2 5 10" xfId="55527"/>
    <cellStyle name="Normal 6 2 3 2 5 2" xfId="3349"/>
    <cellStyle name="Normal 6 2 3 2 5 2 2" xfId="10464"/>
    <cellStyle name="Normal 6 2 3 2 5 2 2 2" xfId="30894"/>
    <cellStyle name="Normal 6 2 3 2 5 2 3" xfId="30893"/>
    <cellStyle name="Normal 6 2 3 2 5 2 4" xfId="36549"/>
    <cellStyle name="Normal 6 2 3 2 5 2 5" xfId="43664"/>
    <cellStyle name="Normal 6 2 3 2 5 2 6" xfId="50779"/>
    <cellStyle name="Normal 6 2 3 2 5 2 7" xfId="57894"/>
    <cellStyle name="Normal 6 2 3 2 5 3" xfId="5720"/>
    <cellStyle name="Normal 6 2 3 2 5 3 2" xfId="12835"/>
    <cellStyle name="Normal 6 2 3 2 5 3 2 2" xfId="30896"/>
    <cellStyle name="Normal 6 2 3 2 5 3 3" xfId="30895"/>
    <cellStyle name="Normal 6 2 3 2 5 3 4" xfId="38920"/>
    <cellStyle name="Normal 6 2 3 2 5 3 5" xfId="46035"/>
    <cellStyle name="Normal 6 2 3 2 5 3 6" xfId="53150"/>
    <cellStyle name="Normal 6 2 3 2 5 3 7" xfId="60265"/>
    <cellStyle name="Normal 6 2 3 2 5 4" xfId="8097"/>
    <cellStyle name="Normal 6 2 3 2 5 4 2" xfId="30897"/>
    <cellStyle name="Normal 6 2 3 2 5 5" xfId="15212"/>
    <cellStyle name="Normal 6 2 3 2 5 5 2" xfId="30898"/>
    <cellStyle name="Normal 6 2 3 2 5 6" xfId="30892"/>
    <cellStyle name="Normal 6 2 3 2 5 7" xfId="34181"/>
    <cellStyle name="Normal 6 2 3 2 5 8" xfId="41297"/>
    <cellStyle name="Normal 6 2 3 2 5 9" xfId="48412"/>
    <cellStyle name="Normal 6 2 3 2 6" xfId="1771"/>
    <cellStyle name="Normal 6 2 3 2 6 10" xfId="56316"/>
    <cellStyle name="Normal 6 2 3 2 6 2" xfId="4138"/>
    <cellStyle name="Normal 6 2 3 2 6 2 2" xfId="11253"/>
    <cellStyle name="Normal 6 2 3 2 6 2 2 2" xfId="30901"/>
    <cellStyle name="Normal 6 2 3 2 6 2 3" xfId="30900"/>
    <cellStyle name="Normal 6 2 3 2 6 2 4" xfId="37338"/>
    <cellStyle name="Normal 6 2 3 2 6 2 5" xfId="44453"/>
    <cellStyle name="Normal 6 2 3 2 6 2 6" xfId="51568"/>
    <cellStyle name="Normal 6 2 3 2 6 2 7" xfId="58683"/>
    <cellStyle name="Normal 6 2 3 2 6 3" xfId="6509"/>
    <cellStyle name="Normal 6 2 3 2 6 3 2" xfId="13624"/>
    <cellStyle name="Normal 6 2 3 2 6 3 2 2" xfId="30903"/>
    <cellStyle name="Normal 6 2 3 2 6 3 3" xfId="30902"/>
    <cellStyle name="Normal 6 2 3 2 6 3 4" xfId="39709"/>
    <cellStyle name="Normal 6 2 3 2 6 3 5" xfId="46824"/>
    <cellStyle name="Normal 6 2 3 2 6 3 6" xfId="53939"/>
    <cellStyle name="Normal 6 2 3 2 6 3 7" xfId="61054"/>
    <cellStyle name="Normal 6 2 3 2 6 4" xfId="8886"/>
    <cellStyle name="Normal 6 2 3 2 6 4 2" xfId="30904"/>
    <cellStyle name="Normal 6 2 3 2 6 5" xfId="16001"/>
    <cellStyle name="Normal 6 2 3 2 6 5 2" xfId="30905"/>
    <cellStyle name="Normal 6 2 3 2 6 6" xfId="30899"/>
    <cellStyle name="Normal 6 2 3 2 6 7" xfId="34970"/>
    <cellStyle name="Normal 6 2 3 2 6 8" xfId="42086"/>
    <cellStyle name="Normal 6 2 3 2 6 9" xfId="49201"/>
    <cellStyle name="Normal 6 2 3 2 7" xfId="2550"/>
    <cellStyle name="Normal 6 2 3 2 7 2" xfId="9665"/>
    <cellStyle name="Normal 6 2 3 2 7 2 2" xfId="30907"/>
    <cellStyle name="Normal 6 2 3 2 7 3" xfId="30906"/>
    <cellStyle name="Normal 6 2 3 2 7 4" xfId="35750"/>
    <cellStyle name="Normal 6 2 3 2 7 5" xfId="42865"/>
    <cellStyle name="Normal 6 2 3 2 7 6" xfId="49980"/>
    <cellStyle name="Normal 6 2 3 2 7 7" xfId="57095"/>
    <cellStyle name="Normal 6 2 3 2 8" xfId="4921"/>
    <cellStyle name="Normal 6 2 3 2 8 2" xfId="12036"/>
    <cellStyle name="Normal 6 2 3 2 8 2 2" xfId="30909"/>
    <cellStyle name="Normal 6 2 3 2 8 3" xfId="30908"/>
    <cellStyle name="Normal 6 2 3 2 8 4" xfId="38121"/>
    <cellStyle name="Normal 6 2 3 2 8 5" xfId="45236"/>
    <cellStyle name="Normal 6 2 3 2 8 6" xfId="52351"/>
    <cellStyle name="Normal 6 2 3 2 8 7" xfId="59466"/>
    <cellStyle name="Normal 6 2 3 2 9" xfId="7298"/>
    <cellStyle name="Normal 6 2 3 2 9 2" xfId="30910"/>
    <cellStyle name="Normal 6 2 3 3" xfId="301"/>
    <cellStyle name="Normal 6 2 3 3 10" xfId="40619"/>
    <cellStyle name="Normal 6 2 3 3 11" xfId="47734"/>
    <cellStyle name="Normal 6 2 3 3 12" xfId="54849"/>
    <cellStyle name="Normal 6 2 3 3 2" xfId="1102"/>
    <cellStyle name="Normal 6 2 3 3 2 10" xfId="55648"/>
    <cellStyle name="Normal 6 2 3 3 2 2" xfId="3470"/>
    <cellStyle name="Normal 6 2 3 3 2 2 2" xfId="10585"/>
    <cellStyle name="Normal 6 2 3 3 2 2 2 2" xfId="30914"/>
    <cellStyle name="Normal 6 2 3 3 2 2 3" xfId="30913"/>
    <cellStyle name="Normal 6 2 3 3 2 2 4" xfId="36670"/>
    <cellStyle name="Normal 6 2 3 3 2 2 5" xfId="43785"/>
    <cellStyle name="Normal 6 2 3 3 2 2 6" xfId="50900"/>
    <cellStyle name="Normal 6 2 3 3 2 2 7" xfId="58015"/>
    <cellStyle name="Normal 6 2 3 3 2 3" xfId="5841"/>
    <cellStyle name="Normal 6 2 3 3 2 3 2" xfId="12956"/>
    <cellStyle name="Normal 6 2 3 3 2 3 2 2" xfId="30916"/>
    <cellStyle name="Normal 6 2 3 3 2 3 3" xfId="30915"/>
    <cellStyle name="Normal 6 2 3 3 2 3 4" xfId="39041"/>
    <cellStyle name="Normal 6 2 3 3 2 3 5" xfId="46156"/>
    <cellStyle name="Normal 6 2 3 3 2 3 6" xfId="53271"/>
    <cellStyle name="Normal 6 2 3 3 2 3 7" xfId="60386"/>
    <cellStyle name="Normal 6 2 3 3 2 4" xfId="8218"/>
    <cellStyle name="Normal 6 2 3 3 2 4 2" xfId="30917"/>
    <cellStyle name="Normal 6 2 3 3 2 5" xfId="15333"/>
    <cellStyle name="Normal 6 2 3 3 2 5 2" xfId="30918"/>
    <cellStyle name="Normal 6 2 3 3 2 6" xfId="30912"/>
    <cellStyle name="Normal 6 2 3 3 2 7" xfId="34302"/>
    <cellStyle name="Normal 6 2 3 3 2 8" xfId="41418"/>
    <cellStyle name="Normal 6 2 3 3 2 9" xfId="48533"/>
    <cellStyle name="Normal 6 2 3 3 3" xfId="1892"/>
    <cellStyle name="Normal 6 2 3 3 3 10" xfId="56437"/>
    <cellStyle name="Normal 6 2 3 3 3 2" xfId="4259"/>
    <cellStyle name="Normal 6 2 3 3 3 2 2" xfId="11374"/>
    <cellStyle name="Normal 6 2 3 3 3 2 2 2" xfId="30921"/>
    <cellStyle name="Normal 6 2 3 3 3 2 3" xfId="30920"/>
    <cellStyle name="Normal 6 2 3 3 3 2 4" xfId="37459"/>
    <cellStyle name="Normal 6 2 3 3 3 2 5" xfId="44574"/>
    <cellStyle name="Normal 6 2 3 3 3 2 6" xfId="51689"/>
    <cellStyle name="Normal 6 2 3 3 3 2 7" xfId="58804"/>
    <cellStyle name="Normal 6 2 3 3 3 3" xfId="6630"/>
    <cellStyle name="Normal 6 2 3 3 3 3 2" xfId="13745"/>
    <cellStyle name="Normal 6 2 3 3 3 3 2 2" xfId="30923"/>
    <cellStyle name="Normal 6 2 3 3 3 3 3" xfId="30922"/>
    <cellStyle name="Normal 6 2 3 3 3 3 4" xfId="39830"/>
    <cellStyle name="Normal 6 2 3 3 3 3 5" xfId="46945"/>
    <cellStyle name="Normal 6 2 3 3 3 3 6" xfId="54060"/>
    <cellStyle name="Normal 6 2 3 3 3 3 7" xfId="61175"/>
    <cellStyle name="Normal 6 2 3 3 3 4" xfId="9007"/>
    <cellStyle name="Normal 6 2 3 3 3 4 2" xfId="30924"/>
    <cellStyle name="Normal 6 2 3 3 3 5" xfId="16122"/>
    <cellStyle name="Normal 6 2 3 3 3 5 2" xfId="30925"/>
    <cellStyle name="Normal 6 2 3 3 3 6" xfId="30919"/>
    <cellStyle name="Normal 6 2 3 3 3 7" xfId="35091"/>
    <cellStyle name="Normal 6 2 3 3 3 8" xfId="42207"/>
    <cellStyle name="Normal 6 2 3 3 3 9" xfId="49322"/>
    <cellStyle name="Normal 6 2 3 3 4" xfId="2671"/>
    <cellStyle name="Normal 6 2 3 3 4 2" xfId="9786"/>
    <cellStyle name="Normal 6 2 3 3 4 2 2" xfId="30927"/>
    <cellStyle name="Normal 6 2 3 3 4 3" xfId="30926"/>
    <cellStyle name="Normal 6 2 3 3 4 4" xfId="35871"/>
    <cellStyle name="Normal 6 2 3 3 4 5" xfId="42986"/>
    <cellStyle name="Normal 6 2 3 3 4 6" xfId="50101"/>
    <cellStyle name="Normal 6 2 3 3 4 7" xfId="57216"/>
    <cellStyle name="Normal 6 2 3 3 5" xfId="5042"/>
    <cellStyle name="Normal 6 2 3 3 5 2" xfId="12157"/>
    <cellStyle name="Normal 6 2 3 3 5 2 2" xfId="30929"/>
    <cellStyle name="Normal 6 2 3 3 5 3" xfId="30928"/>
    <cellStyle name="Normal 6 2 3 3 5 4" xfId="38242"/>
    <cellStyle name="Normal 6 2 3 3 5 5" xfId="45357"/>
    <cellStyle name="Normal 6 2 3 3 5 6" xfId="52472"/>
    <cellStyle name="Normal 6 2 3 3 5 7" xfId="59587"/>
    <cellStyle name="Normal 6 2 3 3 6" xfId="7419"/>
    <cellStyle name="Normal 6 2 3 3 6 2" xfId="30930"/>
    <cellStyle name="Normal 6 2 3 3 7" xfId="14534"/>
    <cellStyle name="Normal 6 2 3 3 7 2" xfId="30931"/>
    <cellStyle name="Normal 6 2 3 3 8" xfId="30911"/>
    <cellStyle name="Normal 6 2 3 3 9" xfId="33503"/>
    <cellStyle name="Normal 6 2 3 4" xfId="496"/>
    <cellStyle name="Normal 6 2 3 4 10" xfId="40814"/>
    <cellStyle name="Normal 6 2 3 4 11" xfId="47929"/>
    <cellStyle name="Normal 6 2 3 4 12" xfId="55044"/>
    <cellStyle name="Normal 6 2 3 4 2" xfId="1297"/>
    <cellStyle name="Normal 6 2 3 4 2 10" xfId="55843"/>
    <cellStyle name="Normal 6 2 3 4 2 2" xfId="3665"/>
    <cellStyle name="Normal 6 2 3 4 2 2 2" xfId="10780"/>
    <cellStyle name="Normal 6 2 3 4 2 2 2 2" xfId="30935"/>
    <cellStyle name="Normal 6 2 3 4 2 2 3" xfId="30934"/>
    <cellStyle name="Normal 6 2 3 4 2 2 4" xfId="36865"/>
    <cellStyle name="Normal 6 2 3 4 2 2 5" xfId="43980"/>
    <cellStyle name="Normal 6 2 3 4 2 2 6" xfId="51095"/>
    <cellStyle name="Normal 6 2 3 4 2 2 7" xfId="58210"/>
    <cellStyle name="Normal 6 2 3 4 2 3" xfId="6036"/>
    <cellStyle name="Normal 6 2 3 4 2 3 2" xfId="13151"/>
    <cellStyle name="Normal 6 2 3 4 2 3 2 2" xfId="30937"/>
    <cellStyle name="Normal 6 2 3 4 2 3 3" xfId="30936"/>
    <cellStyle name="Normal 6 2 3 4 2 3 4" xfId="39236"/>
    <cellStyle name="Normal 6 2 3 4 2 3 5" xfId="46351"/>
    <cellStyle name="Normal 6 2 3 4 2 3 6" xfId="53466"/>
    <cellStyle name="Normal 6 2 3 4 2 3 7" xfId="60581"/>
    <cellStyle name="Normal 6 2 3 4 2 4" xfId="8413"/>
    <cellStyle name="Normal 6 2 3 4 2 4 2" xfId="30938"/>
    <cellStyle name="Normal 6 2 3 4 2 5" xfId="15528"/>
    <cellStyle name="Normal 6 2 3 4 2 5 2" xfId="30939"/>
    <cellStyle name="Normal 6 2 3 4 2 6" xfId="30933"/>
    <cellStyle name="Normal 6 2 3 4 2 7" xfId="34497"/>
    <cellStyle name="Normal 6 2 3 4 2 8" xfId="41613"/>
    <cellStyle name="Normal 6 2 3 4 2 9" xfId="48728"/>
    <cellStyle name="Normal 6 2 3 4 3" xfId="2087"/>
    <cellStyle name="Normal 6 2 3 4 3 10" xfId="56632"/>
    <cellStyle name="Normal 6 2 3 4 3 2" xfId="4454"/>
    <cellStyle name="Normal 6 2 3 4 3 2 2" xfId="11569"/>
    <cellStyle name="Normal 6 2 3 4 3 2 2 2" xfId="30942"/>
    <cellStyle name="Normal 6 2 3 4 3 2 3" xfId="30941"/>
    <cellStyle name="Normal 6 2 3 4 3 2 4" xfId="37654"/>
    <cellStyle name="Normal 6 2 3 4 3 2 5" xfId="44769"/>
    <cellStyle name="Normal 6 2 3 4 3 2 6" xfId="51884"/>
    <cellStyle name="Normal 6 2 3 4 3 2 7" xfId="58999"/>
    <cellStyle name="Normal 6 2 3 4 3 3" xfId="6825"/>
    <cellStyle name="Normal 6 2 3 4 3 3 2" xfId="13940"/>
    <cellStyle name="Normal 6 2 3 4 3 3 2 2" xfId="30944"/>
    <cellStyle name="Normal 6 2 3 4 3 3 3" xfId="30943"/>
    <cellStyle name="Normal 6 2 3 4 3 3 4" xfId="40025"/>
    <cellStyle name="Normal 6 2 3 4 3 3 5" xfId="47140"/>
    <cellStyle name="Normal 6 2 3 4 3 3 6" xfId="54255"/>
    <cellStyle name="Normal 6 2 3 4 3 3 7" xfId="61370"/>
    <cellStyle name="Normal 6 2 3 4 3 4" xfId="9202"/>
    <cellStyle name="Normal 6 2 3 4 3 4 2" xfId="30945"/>
    <cellStyle name="Normal 6 2 3 4 3 5" xfId="16317"/>
    <cellStyle name="Normal 6 2 3 4 3 5 2" xfId="30946"/>
    <cellStyle name="Normal 6 2 3 4 3 6" xfId="30940"/>
    <cellStyle name="Normal 6 2 3 4 3 7" xfId="35286"/>
    <cellStyle name="Normal 6 2 3 4 3 8" xfId="42402"/>
    <cellStyle name="Normal 6 2 3 4 3 9" xfId="49517"/>
    <cellStyle name="Normal 6 2 3 4 4" xfId="2866"/>
    <cellStyle name="Normal 6 2 3 4 4 2" xfId="9981"/>
    <cellStyle name="Normal 6 2 3 4 4 2 2" xfId="30948"/>
    <cellStyle name="Normal 6 2 3 4 4 3" xfId="30947"/>
    <cellStyle name="Normal 6 2 3 4 4 4" xfId="36066"/>
    <cellStyle name="Normal 6 2 3 4 4 5" xfId="43181"/>
    <cellStyle name="Normal 6 2 3 4 4 6" xfId="50296"/>
    <cellStyle name="Normal 6 2 3 4 4 7" xfId="57411"/>
    <cellStyle name="Normal 6 2 3 4 5" xfId="5237"/>
    <cellStyle name="Normal 6 2 3 4 5 2" xfId="12352"/>
    <cellStyle name="Normal 6 2 3 4 5 2 2" xfId="30950"/>
    <cellStyle name="Normal 6 2 3 4 5 3" xfId="30949"/>
    <cellStyle name="Normal 6 2 3 4 5 4" xfId="38437"/>
    <cellStyle name="Normal 6 2 3 4 5 5" xfId="45552"/>
    <cellStyle name="Normal 6 2 3 4 5 6" xfId="52667"/>
    <cellStyle name="Normal 6 2 3 4 5 7" xfId="59782"/>
    <cellStyle name="Normal 6 2 3 4 6" xfId="7614"/>
    <cellStyle name="Normal 6 2 3 4 6 2" xfId="30951"/>
    <cellStyle name="Normal 6 2 3 4 7" xfId="14729"/>
    <cellStyle name="Normal 6 2 3 4 7 2" xfId="30952"/>
    <cellStyle name="Normal 6 2 3 4 8" xfId="30932"/>
    <cellStyle name="Normal 6 2 3 4 9" xfId="33698"/>
    <cellStyle name="Normal 6 2 3 5" xfId="768"/>
    <cellStyle name="Normal 6 2 3 5 10" xfId="41086"/>
    <cellStyle name="Normal 6 2 3 5 11" xfId="48201"/>
    <cellStyle name="Normal 6 2 3 5 12" xfId="55316"/>
    <cellStyle name="Normal 6 2 3 5 2" xfId="1569"/>
    <cellStyle name="Normal 6 2 3 5 2 10" xfId="56115"/>
    <cellStyle name="Normal 6 2 3 5 2 2" xfId="3937"/>
    <cellStyle name="Normal 6 2 3 5 2 2 2" xfId="11052"/>
    <cellStyle name="Normal 6 2 3 5 2 2 2 2" xfId="30956"/>
    <cellStyle name="Normal 6 2 3 5 2 2 3" xfId="30955"/>
    <cellStyle name="Normal 6 2 3 5 2 2 4" xfId="37137"/>
    <cellStyle name="Normal 6 2 3 5 2 2 5" xfId="44252"/>
    <cellStyle name="Normal 6 2 3 5 2 2 6" xfId="51367"/>
    <cellStyle name="Normal 6 2 3 5 2 2 7" xfId="58482"/>
    <cellStyle name="Normal 6 2 3 5 2 3" xfId="6308"/>
    <cellStyle name="Normal 6 2 3 5 2 3 2" xfId="13423"/>
    <cellStyle name="Normal 6 2 3 5 2 3 2 2" xfId="30958"/>
    <cellStyle name="Normal 6 2 3 5 2 3 3" xfId="30957"/>
    <cellStyle name="Normal 6 2 3 5 2 3 4" xfId="39508"/>
    <cellStyle name="Normal 6 2 3 5 2 3 5" xfId="46623"/>
    <cellStyle name="Normal 6 2 3 5 2 3 6" xfId="53738"/>
    <cellStyle name="Normal 6 2 3 5 2 3 7" xfId="60853"/>
    <cellStyle name="Normal 6 2 3 5 2 4" xfId="8685"/>
    <cellStyle name="Normal 6 2 3 5 2 4 2" xfId="30959"/>
    <cellStyle name="Normal 6 2 3 5 2 5" xfId="15800"/>
    <cellStyle name="Normal 6 2 3 5 2 5 2" xfId="30960"/>
    <cellStyle name="Normal 6 2 3 5 2 6" xfId="30954"/>
    <cellStyle name="Normal 6 2 3 5 2 7" xfId="34769"/>
    <cellStyle name="Normal 6 2 3 5 2 8" xfId="41885"/>
    <cellStyle name="Normal 6 2 3 5 2 9" xfId="49000"/>
    <cellStyle name="Normal 6 2 3 5 3" xfId="2359"/>
    <cellStyle name="Normal 6 2 3 5 3 10" xfId="56904"/>
    <cellStyle name="Normal 6 2 3 5 3 2" xfId="4726"/>
    <cellStyle name="Normal 6 2 3 5 3 2 2" xfId="11841"/>
    <cellStyle name="Normal 6 2 3 5 3 2 2 2" xfId="30963"/>
    <cellStyle name="Normal 6 2 3 5 3 2 3" xfId="30962"/>
    <cellStyle name="Normal 6 2 3 5 3 2 4" xfId="37926"/>
    <cellStyle name="Normal 6 2 3 5 3 2 5" xfId="45041"/>
    <cellStyle name="Normal 6 2 3 5 3 2 6" xfId="52156"/>
    <cellStyle name="Normal 6 2 3 5 3 2 7" xfId="59271"/>
    <cellStyle name="Normal 6 2 3 5 3 3" xfId="7097"/>
    <cellStyle name="Normal 6 2 3 5 3 3 2" xfId="14212"/>
    <cellStyle name="Normal 6 2 3 5 3 3 2 2" xfId="30965"/>
    <cellStyle name="Normal 6 2 3 5 3 3 3" xfId="30964"/>
    <cellStyle name="Normal 6 2 3 5 3 3 4" xfId="40297"/>
    <cellStyle name="Normal 6 2 3 5 3 3 5" xfId="47412"/>
    <cellStyle name="Normal 6 2 3 5 3 3 6" xfId="54527"/>
    <cellStyle name="Normal 6 2 3 5 3 3 7" xfId="61642"/>
    <cellStyle name="Normal 6 2 3 5 3 4" xfId="9474"/>
    <cellStyle name="Normal 6 2 3 5 3 4 2" xfId="30966"/>
    <cellStyle name="Normal 6 2 3 5 3 5" xfId="16589"/>
    <cellStyle name="Normal 6 2 3 5 3 5 2" xfId="30967"/>
    <cellStyle name="Normal 6 2 3 5 3 6" xfId="30961"/>
    <cellStyle name="Normal 6 2 3 5 3 7" xfId="35558"/>
    <cellStyle name="Normal 6 2 3 5 3 8" xfId="42674"/>
    <cellStyle name="Normal 6 2 3 5 3 9" xfId="49789"/>
    <cellStyle name="Normal 6 2 3 5 4" xfId="3138"/>
    <cellStyle name="Normal 6 2 3 5 4 2" xfId="10253"/>
    <cellStyle name="Normal 6 2 3 5 4 2 2" xfId="30969"/>
    <cellStyle name="Normal 6 2 3 5 4 3" xfId="30968"/>
    <cellStyle name="Normal 6 2 3 5 4 4" xfId="36338"/>
    <cellStyle name="Normal 6 2 3 5 4 5" xfId="43453"/>
    <cellStyle name="Normal 6 2 3 5 4 6" xfId="50568"/>
    <cellStyle name="Normal 6 2 3 5 4 7" xfId="57683"/>
    <cellStyle name="Normal 6 2 3 5 5" xfId="5509"/>
    <cellStyle name="Normal 6 2 3 5 5 2" xfId="12624"/>
    <cellStyle name="Normal 6 2 3 5 5 2 2" xfId="30971"/>
    <cellStyle name="Normal 6 2 3 5 5 3" xfId="30970"/>
    <cellStyle name="Normal 6 2 3 5 5 4" xfId="38709"/>
    <cellStyle name="Normal 6 2 3 5 5 5" xfId="45824"/>
    <cellStyle name="Normal 6 2 3 5 5 6" xfId="52939"/>
    <cellStyle name="Normal 6 2 3 5 5 7" xfId="60054"/>
    <cellStyle name="Normal 6 2 3 5 6" xfId="7886"/>
    <cellStyle name="Normal 6 2 3 5 6 2" xfId="30972"/>
    <cellStyle name="Normal 6 2 3 5 7" xfId="15001"/>
    <cellStyle name="Normal 6 2 3 5 7 2" xfId="30973"/>
    <cellStyle name="Normal 6 2 3 5 8" xfId="30953"/>
    <cellStyle name="Normal 6 2 3 5 9" xfId="33970"/>
    <cellStyle name="Normal 6 2 3 6" xfId="907"/>
    <cellStyle name="Normal 6 2 3 6 10" xfId="55453"/>
    <cellStyle name="Normal 6 2 3 6 2" xfId="3275"/>
    <cellStyle name="Normal 6 2 3 6 2 2" xfId="10390"/>
    <cellStyle name="Normal 6 2 3 6 2 2 2" xfId="30976"/>
    <cellStyle name="Normal 6 2 3 6 2 3" xfId="30975"/>
    <cellStyle name="Normal 6 2 3 6 2 4" xfId="36475"/>
    <cellStyle name="Normal 6 2 3 6 2 5" xfId="43590"/>
    <cellStyle name="Normal 6 2 3 6 2 6" xfId="50705"/>
    <cellStyle name="Normal 6 2 3 6 2 7" xfId="57820"/>
    <cellStyle name="Normal 6 2 3 6 3" xfId="5646"/>
    <cellStyle name="Normal 6 2 3 6 3 2" xfId="12761"/>
    <cellStyle name="Normal 6 2 3 6 3 2 2" xfId="30978"/>
    <cellStyle name="Normal 6 2 3 6 3 3" xfId="30977"/>
    <cellStyle name="Normal 6 2 3 6 3 4" xfId="38846"/>
    <cellStyle name="Normal 6 2 3 6 3 5" xfId="45961"/>
    <cellStyle name="Normal 6 2 3 6 3 6" xfId="53076"/>
    <cellStyle name="Normal 6 2 3 6 3 7" xfId="60191"/>
    <cellStyle name="Normal 6 2 3 6 4" xfId="8023"/>
    <cellStyle name="Normal 6 2 3 6 4 2" xfId="30979"/>
    <cellStyle name="Normal 6 2 3 6 5" xfId="15138"/>
    <cellStyle name="Normal 6 2 3 6 5 2" xfId="30980"/>
    <cellStyle name="Normal 6 2 3 6 6" xfId="30974"/>
    <cellStyle name="Normal 6 2 3 6 7" xfId="34107"/>
    <cellStyle name="Normal 6 2 3 6 8" xfId="41223"/>
    <cellStyle name="Normal 6 2 3 6 9" xfId="48338"/>
    <cellStyle name="Normal 6 2 3 7" xfId="1697"/>
    <cellStyle name="Normal 6 2 3 7 10" xfId="56242"/>
    <cellStyle name="Normal 6 2 3 7 2" xfId="4064"/>
    <cellStyle name="Normal 6 2 3 7 2 2" xfId="11179"/>
    <cellStyle name="Normal 6 2 3 7 2 2 2" xfId="30983"/>
    <cellStyle name="Normal 6 2 3 7 2 3" xfId="30982"/>
    <cellStyle name="Normal 6 2 3 7 2 4" xfId="37264"/>
    <cellStyle name="Normal 6 2 3 7 2 5" xfId="44379"/>
    <cellStyle name="Normal 6 2 3 7 2 6" xfId="51494"/>
    <cellStyle name="Normal 6 2 3 7 2 7" xfId="58609"/>
    <cellStyle name="Normal 6 2 3 7 3" xfId="6435"/>
    <cellStyle name="Normal 6 2 3 7 3 2" xfId="13550"/>
    <cellStyle name="Normal 6 2 3 7 3 2 2" xfId="30985"/>
    <cellStyle name="Normal 6 2 3 7 3 3" xfId="30984"/>
    <cellStyle name="Normal 6 2 3 7 3 4" xfId="39635"/>
    <cellStyle name="Normal 6 2 3 7 3 5" xfId="46750"/>
    <cellStyle name="Normal 6 2 3 7 3 6" xfId="53865"/>
    <cellStyle name="Normal 6 2 3 7 3 7" xfId="60980"/>
    <cellStyle name="Normal 6 2 3 7 4" xfId="8812"/>
    <cellStyle name="Normal 6 2 3 7 4 2" xfId="30986"/>
    <cellStyle name="Normal 6 2 3 7 5" xfId="15927"/>
    <cellStyle name="Normal 6 2 3 7 5 2" xfId="30987"/>
    <cellStyle name="Normal 6 2 3 7 6" xfId="30981"/>
    <cellStyle name="Normal 6 2 3 7 7" xfId="34896"/>
    <cellStyle name="Normal 6 2 3 7 8" xfId="42012"/>
    <cellStyle name="Normal 6 2 3 7 9" xfId="49127"/>
    <cellStyle name="Normal 6 2 3 8" xfId="2476"/>
    <cellStyle name="Normal 6 2 3 8 2" xfId="9591"/>
    <cellStyle name="Normal 6 2 3 8 2 2" xfId="30989"/>
    <cellStyle name="Normal 6 2 3 8 3" xfId="30988"/>
    <cellStyle name="Normal 6 2 3 8 4" xfId="35676"/>
    <cellStyle name="Normal 6 2 3 8 5" xfId="42791"/>
    <cellStyle name="Normal 6 2 3 8 6" xfId="49906"/>
    <cellStyle name="Normal 6 2 3 8 7" xfId="57021"/>
    <cellStyle name="Normal 6 2 3 9" xfId="4847"/>
    <cellStyle name="Normal 6 2 3 9 2" xfId="11962"/>
    <cellStyle name="Normal 6 2 3 9 2 2" xfId="30991"/>
    <cellStyle name="Normal 6 2 3 9 3" xfId="30990"/>
    <cellStyle name="Normal 6 2 3 9 4" xfId="38047"/>
    <cellStyle name="Normal 6 2 3 9 5" xfId="45162"/>
    <cellStyle name="Normal 6 2 3 9 6" xfId="52277"/>
    <cellStyle name="Normal 6 2 3 9 7" xfId="59392"/>
    <cellStyle name="Normal 6 2 4" xfId="202"/>
    <cellStyle name="Normal 6 2 4 10" xfId="14438"/>
    <cellStyle name="Normal 6 2 4 10 2" xfId="30993"/>
    <cellStyle name="Normal 6 2 4 11" xfId="30992"/>
    <cellStyle name="Normal 6 2 4 12" xfId="33407"/>
    <cellStyle name="Normal 6 2 4 13" xfId="40523"/>
    <cellStyle name="Normal 6 2 4 14" xfId="47638"/>
    <cellStyle name="Normal 6 2 4 15" xfId="54753"/>
    <cellStyle name="Normal 6 2 4 2" xfId="400"/>
    <cellStyle name="Normal 6 2 4 2 10" xfId="40718"/>
    <cellStyle name="Normal 6 2 4 2 11" xfId="47833"/>
    <cellStyle name="Normal 6 2 4 2 12" xfId="54948"/>
    <cellStyle name="Normal 6 2 4 2 2" xfId="1201"/>
    <cellStyle name="Normal 6 2 4 2 2 10" xfId="55747"/>
    <cellStyle name="Normal 6 2 4 2 2 2" xfId="3569"/>
    <cellStyle name="Normal 6 2 4 2 2 2 2" xfId="10684"/>
    <cellStyle name="Normal 6 2 4 2 2 2 2 2" xfId="30997"/>
    <cellStyle name="Normal 6 2 4 2 2 2 3" xfId="30996"/>
    <cellStyle name="Normal 6 2 4 2 2 2 4" xfId="36769"/>
    <cellStyle name="Normal 6 2 4 2 2 2 5" xfId="43884"/>
    <cellStyle name="Normal 6 2 4 2 2 2 6" xfId="50999"/>
    <cellStyle name="Normal 6 2 4 2 2 2 7" xfId="58114"/>
    <cellStyle name="Normal 6 2 4 2 2 3" xfId="5940"/>
    <cellStyle name="Normal 6 2 4 2 2 3 2" xfId="13055"/>
    <cellStyle name="Normal 6 2 4 2 2 3 2 2" xfId="30999"/>
    <cellStyle name="Normal 6 2 4 2 2 3 3" xfId="30998"/>
    <cellStyle name="Normal 6 2 4 2 2 3 4" xfId="39140"/>
    <cellStyle name="Normal 6 2 4 2 2 3 5" xfId="46255"/>
    <cellStyle name="Normal 6 2 4 2 2 3 6" xfId="53370"/>
    <cellStyle name="Normal 6 2 4 2 2 3 7" xfId="60485"/>
    <cellStyle name="Normal 6 2 4 2 2 4" xfId="8317"/>
    <cellStyle name="Normal 6 2 4 2 2 4 2" xfId="31000"/>
    <cellStyle name="Normal 6 2 4 2 2 5" xfId="15432"/>
    <cellStyle name="Normal 6 2 4 2 2 5 2" xfId="31001"/>
    <cellStyle name="Normal 6 2 4 2 2 6" xfId="30995"/>
    <cellStyle name="Normal 6 2 4 2 2 7" xfId="34401"/>
    <cellStyle name="Normal 6 2 4 2 2 8" xfId="41517"/>
    <cellStyle name="Normal 6 2 4 2 2 9" xfId="48632"/>
    <cellStyle name="Normal 6 2 4 2 3" xfId="1991"/>
    <cellStyle name="Normal 6 2 4 2 3 10" xfId="56536"/>
    <cellStyle name="Normal 6 2 4 2 3 2" xfId="4358"/>
    <cellStyle name="Normal 6 2 4 2 3 2 2" xfId="11473"/>
    <cellStyle name="Normal 6 2 4 2 3 2 2 2" xfId="31004"/>
    <cellStyle name="Normal 6 2 4 2 3 2 3" xfId="31003"/>
    <cellStyle name="Normal 6 2 4 2 3 2 4" xfId="37558"/>
    <cellStyle name="Normal 6 2 4 2 3 2 5" xfId="44673"/>
    <cellStyle name="Normal 6 2 4 2 3 2 6" xfId="51788"/>
    <cellStyle name="Normal 6 2 4 2 3 2 7" xfId="58903"/>
    <cellStyle name="Normal 6 2 4 2 3 3" xfId="6729"/>
    <cellStyle name="Normal 6 2 4 2 3 3 2" xfId="13844"/>
    <cellStyle name="Normal 6 2 4 2 3 3 2 2" xfId="31006"/>
    <cellStyle name="Normal 6 2 4 2 3 3 3" xfId="31005"/>
    <cellStyle name="Normal 6 2 4 2 3 3 4" xfId="39929"/>
    <cellStyle name="Normal 6 2 4 2 3 3 5" xfId="47044"/>
    <cellStyle name="Normal 6 2 4 2 3 3 6" xfId="54159"/>
    <cellStyle name="Normal 6 2 4 2 3 3 7" xfId="61274"/>
    <cellStyle name="Normal 6 2 4 2 3 4" xfId="9106"/>
    <cellStyle name="Normal 6 2 4 2 3 4 2" xfId="31007"/>
    <cellStyle name="Normal 6 2 4 2 3 5" xfId="16221"/>
    <cellStyle name="Normal 6 2 4 2 3 5 2" xfId="31008"/>
    <cellStyle name="Normal 6 2 4 2 3 6" xfId="31002"/>
    <cellStyle name="Normal 6 2 4 2 3 7" xfId="35190"/>
    <cellStyle name="Normal 6 2 4 2 3 8" xfId="42306"/>
    <cellStyle name="Normal 6 2 4 2 3 9" xfId="49421"/>
    <cellStyle name="Normal 6 2 4 2 4" xfId="2770"/>
    <cellStyle name="Normal 6 2 4 2 4 2" xfId="9885"/>
    <cellStyle name="Normal 6 2 4 2 4 2 2" xfId="31010"/>
    <cellStyle name="Normal 6 2 4 2 4 3" xfId="31009"/>
    <cellStyle name="Normal 6 2 4 2 4 4" xfId="35970"/>
    <cellStyle name="Normal 6 2 4 2 4 5" xfId="43085"/>
    <cellStyle name="Normal 6 2 4 2 4 6" xfId="50200"/>
    <cellStyle name="Normal 6 2 4 2 4 7" xfId="57315"/>
    <cellStyle name="Normal 6 2 4 2 5" xfId="5141"/>
    <cellStyle name="Normal 6 2 4 2 5 2" xfId="12256"/>
    <cellStyle name="Normal 6 2 4 2 5 2 2" xfId="31012"/>
    <cellStyle name="Normal 6 2 4 2 5 3" xfId="31011"/>
    <cellStyle name="Normal 6 2 4 2 5 4" xfId="38341"/>
    <cellStyle name="Normal 6 2 4 2 5 5" xfId="45456"/>
    <cellStyle name="Normal 6 2 4 2 5 6" xfId="52571"/>
    <cellStyle name="Normal 6 2 4 2 5 7" xfId="59686"/>
    <cellStyle name="Normal 6 2 4 2 6" xfId="7518"/>
    <cellStyle name="Normal 6 2 4 2 6 2" xfId="31013"/>
    <cellStyle name="Normal 6 2 4 2 7" xfId="14633"/>
    <cellStyle name="Normal 6 2 4 2 7 2" xfId="31014"/>
    <cellStyle name="Normal 6 2 4 2 8" xfId="30994"/>
    <cellStyle name="Normal 6 2 4 2 9" xfId="33602"/>
    <cellStyle name="Normal 6 2 4 3" xfId="595"/>
    <cellStyle name="Normal 6 2 4 3 10" xfId="40913"/>
    <cellStyle name="Normal 6 2 4 3 11" xfId="48028"/>
    <cellStyle name="Normal 6 2 4 3 12" xfId="55143"/>
    <cellStyle name="Normal 6 2 4 3 2" xfId="1396"/>
    <cellStyle name="Normal 6 2 4 3 2 10" xfId="55942"/>
    <cellStyle name="Normal 6 2 4 3 2 2" xfId="3764"/>
    <cellStyle name="Normal 6 2 4 3 2 2 2" xfId="10879"/>
    <cellStyle name="Normal 6 2 4 3 2 2 2 2" xfId="31018"/>
    <cellStyle name="Normal 6 2 4 3 2 2 3" xfId="31017"/>
    <cellStyle name="Normal 6 2 4 3 2 2 4" xfId="36964"/>
    <cellStyle name="Normal 6 2 4 3 2 2 5" xfId="44079"/>
    <cellStyle name="Normal 6 2 4 3 2 2 6" xfId="51194"/>
    <cellStyle name="Normal 6 2 4 3 2 2 7" xfId="58309"/>
    <cellStyle name="Normal 6 2 4 3 2 3" xfId="6135"/>
    <cellStyle name="Normal 6 2 4 3 2 3 2" xfId="13250"/>
    <cellStyle name="Normal 6 2 4 3 2 3 2 2" xfId="31020"/>
    <cellStyle name="Normal 6 2 4 3 2 3 3" xfId="31019"/>
    <cellStyle name="Normal 6 2 4 3 2 3 4" xfId="39335"/>
    <cellStyle name="Normal 6 2 4 3 2 3 5" xfId="46450"/>
    <cellStyle name="Normal 6 2 4 3 2 3 6" xfId="53565"/>
    <cellStyle name="Normal 6 2 4 3 2 3 7" xfId="60680"/>
    <cellStyle name="Normal 6 2 4 3 2 4" xfId="8512"/>
    <cellStyle name="Normal 6 2 4 3 2 4 2" xfId="31021"/>
    <cellStyle name="Normal 6 2 4 3 2 5" xfId="15627"/>
    <cellStyle name="Normal 6 2 4 3 2 5 2" xfId="31022"/>
    <cellStyle name="Normal 6 2 4 3 2 6" xfId="31016"/>
    <cellStyle name="Normal 6 2 4 3 2 7" xfId="34596"/>
    <cellStyle name="Normal 6 2 4 3 2 8" xfId="41712"/>
    <cellStyle name="Normal 6 2 4 3 2 9" xfId="48827"/>
    <cellStyle name="Normal 6 2 4 3 3" xfId="2186"/>
    <cellStyle name="Normal 6 2 4 3 3 10" xfId="56731"/>
    <cellStyle name="Normal 6 2 4 3 3 2" xfId="4553"/>
    <cellStyle name="Normal 6 2 4 3 3 2 2" xfId="11668"/>
    <cellStyle name="Normal 6 2 4 3 3 2 2 2" xfId="31025"/>
    <cellStyle name="Normal 6 2 4 3 3 2 3" xfId="31024"/>
    <cellStyle name="Normal 6 2 4 3 3 2 4" xfId="37753"/>
    <cellStyle name="Normal 6 2 4 3 3 2 5" xfId="44868"/>
    <cellStyle name="Normal 6 2 4 3 3 2 6" xfId="51983"/>
    <cellStyle name="Normal 6 2 4 3 3 2 7" xfId="59098"/>
    <cellStyle name="Normal 6 2 4 3 3 3" xfId="6924"/>
    <cellStyle name="Normal 6 2 4 3 3 3 2" xfId="14039"/>
    <cellStyle name="Normal 6 2 4 3 3 3 2 2" xfId="31027"/>
    <cellStyle name="Normal 6 2 4 3 3 3 3" xfId="31026"/>
    <cellStyle name="Normal 6 2 4 3 3 3 4" xfId="40124"/>
    <cellStyle name="Normal 6 2 4 3 3 3 5" xfId="47239"/>
    <cellStyle name="Normal 6 2 4 3 3 3 6" xfId="54354"/>
    <cellStyle name="Normal 6 2 4 3 3 3 7" xfId="61469"/>
    <cellStyle name="Normal 6 2 4 3 3 4" xfId="9301"/>
    <cellStyle name="Normal 6 2 4 3 3 4 2" xfId="31028"/>
    <cellStyle name="Normal 6 2 4 3 3 5" xfId="16416"/>
    <cellStyle name="Normal 6 2 4 3 3 5 2" xfId="31029"/>
    <cellStyle name="Normal 6 2 4 3 3 6" xfId="31023"/>
    <cellStyle name="Normal 6 2 4 3 3 7" xfId="35385"/>
    <cellStyle name="Normal 6 2 4 3 3 8" xfId="42501"/>
    <cellStyle name="Normal 6 2 4 3 3 9" xfId="49616"/>
    <cellStyle name="Normal 6 2 4 3 4" xfId="2965"/>
    <cellStyle name="Normal 6 2 4 3 4 2" xfId="10080"/>
    <cellStyle name="Normal 6 2 4 3 4 2 2" xfId="31031"/>
    <cellStyle name="Normal 6 2 4 3 4 3" xfId="31030"/>
    <cellStyle name="Normal 6 2 4 3 4 4" xfId="36165"/>
    <cellStyle name="Normal 6 2 4 3 4 5" xfId="43280"/>
    <cellStyle name="Normal 6 2 4 3 4 6" xfId="50395"/>
    <cellStyle name="Normal 6 2 4 3 4 7" xfId="57510"/>
    <cellStyle name="Normal 6 2 4 3 5" xfId="5336"/>
    <cellStyle name="Normal 6 2 4 3 5 2" xfId="12451"/>
    <cellStyle name="Normal 6 2 4 3 5 2 2" xfId="31033"/>
    <cellStyle name="Normal 6 2 4 3 5 3" xfId="31032"/>
    <cellStyle name="Normal 6 2 4 3 5 4" xfId="38536"/>
    <cellStyle name="Normal 6 2 4 3 5 5" xfId="45651"/>
    <cellStyle name="Normal 6 2 4 3 5 6" xfId="52766"/>
    <cellStyle name="Normal 6 2 4 3 5 7" xfId="59881"/>
    <cellStyle name="Normal 6 2 4 3 6" xfId="7713"/>
    <cellStyle name="Normal 6 2 4 3 6 2" xfId="31034"/>
    <cellStyle name="Normal 6 2 4 3 7" xfId="14828"/>
    <cellStyle name="Normal 6 2 4 3 7 2" xfId="31035"/>
    <cellStyle name="Normal 6 2 4 3 8" xfId="31015"/>
    <cellStyle name="Normal 6 2 4 3 9" xfId="33797"/>
    <cellStyle name="Normal 6 2 4 4" xfId="770"/>
    <cellStyle name="Normal 6 2 4 4 10" xfId="41088"/>
    <cellStyle name="Normal 6 2 4 4 11" xfId="48203"/>
    <cellStyle name="Normal 6 2 4 4 12" xfId="55318"/>
    <cellStyle name="Normal 6 2 4 4 2" xfId="1571"/>
    <cellStyle name="Normal 6 2 4 4 2 10" xfId="56117"/>
    <cellStyle name="Normal 6 2 4 4 2 2" xfId="3939"/>
    <cellStyle name="Normal 6 2 4 4 2 2 2" xfId="11054"/>
    <cellStyle name="Normal 6 2 4 4 2 2 2 2" xfId="31039"/>
    <cellStyle name="Normal 6 2 4 4 2 2 3" xfId="31038"/>
    <cellStyle name="Normal 6 2 4 4 2 2 4" xfId="37139"/>
    <cellStyle name="Normal 6 2 4 4 2 2 5" xfId="44254"/>
    <cellStyle name="Normal 6 2 4 4 2 2 6" xfId="51369"/>
    <cellStyle name="Normal 6 2 4 4 2 2 7" xfId="58484"/>
    <cellStyle name="Normal 6 2 4 4 2 3" xfId="6310"/>
    <cellStyle name="Normal 6 2 4 4 2 3 2" xfId="13425"/>
    <cellStyle name="Normal 6 2 4 4 2 3 2 2" xfId="31041"/>
    <cellStyle name="Normal 6 2 4 4 2 3 3" xfId="31040"/>
    <cellStyle name="Normal 6 2 4 4 2 3 4" xfId="39510"/>
    <cellStyle name="Normal 6 2 4 4 2 3 5" xfId="46625"/>
    <cellStyle name="Normal 6 2 4 4 2 3 6" xfId="53740"/>
    <cellStyle name="Normal 6 2 4 4 2 3 7" xfId="60855"/>
    <cellStyle name="Normal 6 2 4 4 2 4" xfId="8687"/>
    <cellStyle name="Normal 6 2 4 4 2 4 2" xfId="31042"/>
    <cellStyle name="Normal 6 2 4 4 2 5" xfId="15802"/>
    <cellStyle name="Normal 6 2 4 4 2 5 2" xfId="31043"/>
    <cellStyle name="Normal 6 2 4 4 2 6" xfId="31037"/>
    <cellStyle name="Normal 6 2 4 4 2 7" xfId="34771"/>
    <cellStyle name="Normal 6 2 4 4 2 8" xfId="41887"/>
    <cellStyle name="Normal 6 2 4 4 2 9" xfId="49002"/>
    <cellStyle name="Normal 6 2 4 4 3" xfId="2361"/>
    <cellStyle name="Normal 6 2 4 4 3 10" xfId="56906"/>
    <cellStyle name="Normal 6 2 4 4 3 2" xfId="4728"/>
    <cellStyle name="Normal 6 2 4 4 3 2 2" xfId="11843"/>
    <cellStyle name="Normal 6 2 4 4 3 2 2 2" xfId="31046"/>
    <cellStyle name="Normal 6 2 4 4 3 2 3" xfId="31045"/>
    <cellStyle name="Normal 6 2 4 4 3 2 4" xfId="37928"/>
    <cellStyle name="Normal 6 2 4 4 3 2 5" xfId="45043"/>
    <cellStyle name="Normal 6 2 4 4 3 2 6" xfId="52158"/>
    <cellStyle name="Normal 6 2 4 4 3 2 7" xfId="59273"/>
    <cellStyle name="Normal 6 2 4 4 3 3" xfId="7099"/>
    <cellStyle name="Normal 6 2 4 4 3 3 2" xfId="14214"/>
    <cellStyle name="Normal 6 2 4 4 3 3 2 2" xfId="31048"/>
    <cellStyle name="Normal 6 2 4 4 3 3 3" xfId="31047"/>
    <cellStyle name="Normal 6 2 4 4 3 3 4" xfId="40299"/>
    <cellStyle name="Normal 6 2 4 4 3 3 5" xfId="47414"/>
    <cellStyle name="Normal 6 2 4 4 3 3 6" xfId="54529"/>
    <cellStyle name="Normal 6 2 4 4 3 3 7" xfId="61644"/>
    <cellStyle name="Normal 6 2 4 4 3 4" xfId="9476"/>
    <cellStyle name="Normal 6 2 4 4 3 4 2" xfId="31049"/>
    <cellStyle name="Normal 6 2 4 4 3 5" xfId="16591"/>
    <cellStyle name="Normal 6 2 4 4 3 5 2" xfId="31050"/>
    <cellStyle name="Normal 6 2 4 4 3 6" xfId="31044"/>
    <cellStyle name="Normal 6 2 4 4 3 7" xfId="35560"/>
    <cellStyle name="Normal 6 2 4 4 3 8" xfId="42676"/>
    <cellStyle name="Normal 6 2 4 4 3 9" xfId="49791"/>
    <cellStyle name="Normal 6 2 4 4 4" xfId="3140"/>
    <cellStyle name="Normal 6 2 4 4 4 2" xfId="10255"/>
    <cellStyle name="Normal 6 2 4 4 4 2 2" xfId="31052"/>
    <cellStyle name="Normal 6 2 4 4 4 3" xfId="31051"/>
    <cellStyle name="Normal 6 2 4 4 4 4" xfId="36340"/>
    <cellStyle name="Normal 6 2 4 4 4 5" xfId="43455"/>
    <cellStyle name="Normal 6 2 4 4 4 6" xfId="50570"/>
    <cellStyle name="Normal 6 2 4 4 4 7" xfId="57685"/>
    <cellStyle name="Normal 6 2 4 4 5" xfId="5511"/>
    <cellStyle name="Normal 6 2 4 4 5 2" xfId="12626"/>
    <cellStyle name="Normal 6 2 4 4 5 2 2" xfId="31054"/>
    <cellStyle name="Normal 6 2 4 4 5 3" xfId="31053"/>
    <cellStyle name="Normal 6 2 4 4 5 4" xfId="38711"/>
    <cellStyle name="Normal 6 2 4 4 5 5" xfId="45826"/>
    <cellStyle name="Normal 6 2 4 4 5 6" xfId="52941"/>
    <cellStyle name="Normal 6 2 4 4 5 7" xfId="60056"/>
    <cellStyle name="Normal 6 2 4 4 6" xfId="7888"/>
    <cellStyle name="Normal 6 2 4 4 6 2" xfId="31055"/>
    <cellStyle name="Normal 6 2 4 4 7" xfId="15003"/>
    <cellStyle name="Normal 6 2 4 4 7 2" xfId="31056"/>
    <cellStyle name="Normal 6 2 4 4 8" xfId="31036"/>
    <cellStyle name="Normal 6 2 4 4 9" xfId="33972"/>
    <cellStyle name="Normal 6 2 4 5" xfId="1006"/>
    <cellStyle name="Normal 6 2 4 5 10" xfId="55552"/>
    <cellStyle name="Normal 6 2 4 5 2" xfId="3374"/>
    <cellStyle name="Normal 6 2 4 5 2 2" xfId="10489"/>
    <cellStyle name="Normal 6 2 4 5 2 2 2" xfId="31059"/>
    <cellStyle name="Normal 6 2 4 5 2 3" xfId="31058"/>
    <cellStyle name="Normal 6 2 4 5 2 4" xfId="36574"/>
    <cellStyle name="Normal 6 2 4 5 2 5" xfId="43689"/>
    <cellStyle name="Normal 6 2 4 5 2 6" xfId="50804"/>
    <cellStyle name="Normal 6 2 4 5 2 7" xfId="57919"/>
    <cellStyle name="Normal 6 2 4 5 3" xfId="5745"/>
    <cellStyle name="Normal 6 2 4 5 3 2" xfId="12860"/>
    <cellStyle name="Normal 6 2 4 5 3 2 2" xfId="31061"/>
    <cellStyle name="Normal 6 2 4 5 3 3" xfId="31060"/>
    <cellStyle name="Normal 6 2 4 5 3 4" xfId="38945"/>
    <cellStyle name="Normal 6 2 4 5 3 5" xfId="46060"/>
    <cellStyle name="Normal 6 2 4 5 3 6" xfId="53175"/>
    <cellStyle name="Normal 6 2 4 5 3 7" xfId="60290"/>
    <cellStyle name="Normal 6 2 4 5 4" xfId="8122"/>
    <cellStyle name="Normal 6 2 4 5 4 2" xfId="31062"/>
    <cellStyle name="Normal 6 2 4 5 5" xfId="15237"/>
    <cellStyle name="Normal 6 2 4 5 5 2" xfId="31063"/>
    <cellStyle name="Normal 6 2 4 5 6" xfId="31057"/>
    <cellStyle name="Normal 6 2 4 5 7" xfId="34206"/>
    <cellStyle name="Normal 6 2 4 5 8" xfId="41322"/>
    <cellStyle name="Normal 6 2 4 5 9" xfId="48437"/>
    <cellStyle name="Normal 6 2 4 6" xfId="1796"/>
    <cellStyle name="Normal 6 2 4 6 10" xfId="56341"/>
    <cellStyle name="Normal 6 2 4 6 2" xfId="4163"/>
    <cellStyle name="Normal 6 2 4 6 2 2" xfId="11278"/>
    <cellStyle name="Normal 6 2 4 6 2 2 2" xfId="31066"/>
    <cellStyle name="Normal 6 2 4 6 2 3" xfId="31065"/>
    <cellStyle name="Normal 6 2 4 6 2 4" xfId="37363"/>
    <cellStyle name="Normal 6 2 4 6 2 5" xfId="44478"/>
    <cellStyle name="Normal 6 2 4 6 2 6" xfId="51593"/>
    <cellStyle name="Normal 6 2 4 6 2 7" xfId="58708"/>
    <cellStyle name="Normal 6 2 4 6 3" xfId="6534"/>
    <cellStyle name="Normal 6 2 4 6 3 2" xfId="13649"/>
    <cellStyle name="Normal 6 2 4 6 3 2 2" xfId="31068"/>
    <cellStyle name="Normal 6 2 4 6 3 3" xfId="31067"/>
    <cellStyle name="Normal 6 2 4 6 3 4" xfId="39734"/>
    <cellStyle name="Normal 6 2 4 6 3 5" xfId="46849"/>
    <cellStyle name="Normal 6 2 4 6 3 6" xfId="53964"/>
    <cellStyle name="Normal 6 2 4 6 3 7" xfId="61079"/>
    <cellStyle name="Normal 6 2 4 6 4" xfId="8911"/>
    <cellStyle name="Normal 6 2 4 6 4 2" xfId="31069"/>
    <cellStyle name="Normal 6 2 4 6 5" xfId="16026"/>
    <cellStyle name="Normal 6 2 4 6 5 2" xfId="31070"/>
    <cellStyle name="Normal 6 2 4 6 6" xfId="31064"/>
    <cellStyle name="Normal 6 2 4 6 7" xfId="34995"/>
    <cellStyle name="Normal 6 2 4 6 8" xfId="42111"/>
    <cellStyle name="Normal 6 2 4 6 9" xfId="49226"/>
    <cellStyle name="Normal 6 2 4 7" xfId="2575"/>
    <cellStyle name="Normal 6 2 4 7 2" xfId="9690"/>
    <cellStyle name="Normal 6 2 4 7 2 2" xfId="31072"/>
    <cellStyle name="Normal 6 2 4 7 3" xfId="31071"/>
    <cellStyle name="Normal 6 2 4 7 4" xfId="35775"/>
    <cellStyle name="Normal 6 2 4 7 5" xfId="42890"/>
    <cellStyle name="Normal 6 2 4 7 6" xfId="50005"/>
    <cellStyle name="Normal 6 2 4 7 7" xfId="57120"/>
    <cellStyle name="Normal 6 2 4 8" xfId="4946"/>
    <cellStyle name="Normal 6 2 4 8 2" xfId="12061"/>
    <cellStyle name="Normal 6 2 4 8 2 2" xfId="31074"/>
    <cellStyle name="Normal 6 2 4 8 3" xfId="31073"/>
    <cellStyle name="Normal 6 2 4 8 4" xfId="38146"/>
    <cellStyle name="Normal 6 2 4 8 5" xfId="45261"/>
    <cellStyle name="Normal 6 2 4 8 6" xfId="52376"/>
    <cellStyle name="Normal 6 2 4 8 7" xfId="59491"/>
    <cellStyle name="Normal 6 2 4 9" xfId="7323"/>
    <cellStyle name="Normal 6 2 4 9 2" xfId="31075"/>
    <cellStyle name="Normal 6 2 5" xfId="125"/>
    <cellStyle name="Normal 6 2 5 10" xfId="14365"/>
    <cellStyle name="Normal 6 2 5 10 2" xfId="31077"/>
    <cellStyle name="Normal 6 2 5 11" xfId="31076"/>
    <cellStyle name="Normal 6 2 5 12" xfId="33334"/>
    <cellStyle name="Normal 6 2 5 13" xfId="40450"/>
    <cellStyle name="Normal 6 2 5 14" xfId="47565"/>
    <cellStyle name="Normal 6 2 5 15" xfId="54680"/>
    <cellStyle name="Normal 6 2 5 2" xfId="327"/>
    <cellStyle name="Normal 6 2 5 2 10" xfId="40645"/>
    <cellStyle name="Normal 6 2 5 2 11" xfId="47760"/>
    <cellStyle name="Normal 6 2 5 2 12" xfId="54875"/>
    <cellStyle name="Normal 6 2 5 2 2" xfId="1128"/>
    <cellStyle name="Normal 6 2 5 2 2 10" xfId="55674"/>
    <cellStyle name="Normal 6 2 5 2 2 2" xfId="3496"/>
    <cellStyle name="Normal 6 2 5 2 2 2 2" xfId="10611"/>
    <cellStyle name="Normal 6 2 5 2 2 2 2 2" xfId="31081"/>
    <cellStyle name="Normal 6 2 5 2 2 2 3" xfId="31080"/>
    <cellStyle name="Normal 6 2 5 2 2 2 4" xfId="36696"/>
    <cellStyle name="Normal 6 2 5 2 2 2 5" xfId="43811"/>
    <cellStyle name="Normal 6 2 5 2 2 2 6" xfId="50926"/>
    <cellStyle name="Normal 6 2 5 2 2 2 7" xfId="58041"/>
    <cellStyle name="Normal 6 2 5 2 2 3" xfId="5867"/>
    <cellStyle name="Normal 6 2 5 2 2 3 2" xfId="12982"/>
    <cellStyle name="Normal 6 2 5 2 2 3 2 2" xfId="31083"/>
    <cellStyle name="Normal 6 2 5 2 2 3 3" xfId="31082"/>
    <cellStyle name="Normal 6 2 5 2 2 3 4" xfId="39067"/>
    <cellStyle name="Normal 6 2 5 2 2 3 5" xfId="46182"/>
    <cellStyle name="Normal 6 2 5 2 2 3 6" xfId="53297"/>
    <cellStyle name="Normal 6 2 5 2 2 3 7" xfId="60412"/>
    <cellStyle name="Normal 6 2 5 2 2 4" xfId="8244"/>
    <cellStyle name="Normal 6 2 5 2 2 4 2" xfId="31084"/>
    <cellStyle name="Normal 6 2 5 2 2 5" xfId="15359"/>
    <cellStyle name="Normal 6 2 5 2 2 5 2" xfId="31085"/>
    <cellStyle name="Normal 6 2 5 2 2 6" xfId="31079"/>
    <cellStyle name="Normal 6 2 5 2 2 7" xfId="34328"/>
    <cellStyle name="Normal 6 2 5 2 2 8" xfId="41444"/>
    <cellStyle name="Normal 6 2 5 2 2 9" xfId="48559"/>
    <cellStyle name="Normal 6 2 5 2 3" xfId="1918"/>
    <cellStyle name="Normal 6 2 5 2 3 10" xfId="56463"/>
    <cellStyle name="Normal 6 2 5 2 3 2" xfId="4285"/>
    <cellStyle name="Normal 6 2 5 2 3 2 2" xfId="11400"/>
    <cellStyle name="Normal 6 2 5 2 3 2 2 2" xfId="31088"/>
    <cellStyle name="Normal 6 2 5 2 3 2 3" xfId="31087"/>
    <cellStyle name="Normal 6 2 5 2 3 2 4" xfId="37485"/>
    <cellStyle name="Normal 6 2 5 2 3 2 5" xfId="44600"/>
    <cellStyle name="Normal 6 2 5 2 3 2 6" xfId="51715"/>
    <cellStyle name="Normal 6 2 5 2 3 2 7" xfId="58830"/>
    <cellStyle name="Normal 6 2 5 2 3 3" xfId="6656"/>
    <cellStyle name="Normal 6 2 5 2 3 3 2" xfId="13771"/>
    <cellStyle name="Normal 6 2 5 2 3 3 2 2" xfId="31090"/>
    <cellStyle name="Normal 6 2 5 2 3 3 3" xfId="31089"/>
    <cellStyle name="Normal 6 2 5 2 3 3 4" xfId="39856"/>
    <cellStyle name="Normal 6 2 5 2 3 3 5" xfId="46971"/>
    <cellStyle name="Normal 6 2 5 2 3 3 6" xfId="54086"/>
    <cellStyle name="Normal 6 2 5 2 3 3 7" xfId="61201"/>
    <cellStyle name="Normal 6 2 5 2 3 4" xfId="9033"/>
    <cellStyle name="Normal 6 2 5 2 3 4 2" xfId="31091"/>
    <cellStyle name="Normal 6 2 5 2 3 5" xfId="16148"/>
    <cellStyle name="Normal 6 2 5 2 3 5 2" xfId="31092"/>
    <cellStyle name="Normal 6 2 5 2 3 6" xfId="31086"/>
    <cellStyle name="Normal 6 2 5 2 3 7" xfId="35117"/>
    <cellStyle name="Normal 6 2 5 2 3 8" xfId="42233"/>
    <cellStyle name="Normal 6 2 5 2 3 9" xfId="49348"/>
    <cellStyle name="Normal 6 2 5 2 4" xfId="2697"/>
    <cellStyle name="Normal 6 2 5 2 4 2" xfId="9812"/>
    <cellStyle name="Normal 6 2 5 2 4 2 2" xfId="31094"/>
    <cellStyle name="Normal 6 2 5 2 4 3" xfId="31093"/>
    <cellStyle name="Normal 6 2 5 2 4 4" xfId="35897"/>
    <cellStyle name="Normal 6 2 5 2 4 5" xfId="43012"/>
    <cellStyle name="Normal 6 2 5 2 4 6" xfId="50127"/>
    <cellStyle name="Normal 6 2 5 2 4 7" xfId="57242"/>
    <cellStyle name="Normal 6 2 5 2 5" xfId="5068"/>
    <cellStyle name="Normal 6 2 5 2 5 2" xfId="12183"/>
    <cellStyle name="Normal 6 2 5 2 5 2 2" xfId="31096"/>
    <cellStyle name="Normal 6 2 5 2 5 3" xfId="31095"/>
    <cellStyle name="Normal 6 2 5 2 5 4" xfId="38268"/>
    <cellStyle name="Normal 6 2 5 2 5 5" xfId="45383"/>
    <cellStyle name="Normal 6 2 5 2 5 6" xfId="52498"/>
    <cellStyle name="Normal 6 2 5 2 5 7" xfId="59613"/>
    <cellStyle name="Normal 6 2 5 2 6" xfId="7445"/>
    <cellStyle name="Normal 6 2 5 2 6 2" xfId="31097"/>
    <cellStyle name="Normal 6 2 5 2 7" xfId="14560"/>
    <cellStyle name="Normal 6 2 5 2 7 2" xfId="31098"/>
    <cellStyle name="Normal 6 2 5 2 8" xfId="31078"/>
    <cellStyle name="Normal 6 2 5 2 9" xfId="33529"/>
    <cellStyle name="Normal 6 2 5 3" xfId="522"/>
    <cellStyle name="Normal 6 2 5 3 10" xfId="40840"/>
    <cellStyle name="Normal 6 2 5 3 11" xfId="47955"/>
    <cellStyle name="Normal 6 2 5 3 12" xfId="55070"/>
    <cellStyle name="Normal 6 2 5 3 2" xfId="1323"/>
    <cellStyle name="Normal 6 2 5 3 2 10" xfId="55869"/>
    <cellStyle name="Normal 6 2 5 3 2 2" xfId="3691"/>
    <cellStyle name="Normal 6 2 5 3 2 2 2" xfId="10806"/>
    <cellStyle name="Normal 6 2 5 3 2 2 2 2" xfId="31102"/>
    <cellStyle name="Normal 6 2 5 3 2 2 3" xfId="31101"/>
    <cellStyle name="Normal 6 2 5 3 2 2 4" xfId="36891"/>
    <cellStyle name="Normal 6 2 5 3 2 2 5" xfId="44006"/>
    <cellStyle name="Normal 6 2 5 3 2 2 6" xfId="51121"/>
    <cellStyle name="Normal 6 2 5 3 2 2 7" xfId="58236"/>
    <cellStyle name="Normal 6 2 5 3 2 3" xfId="6062"/>
    <cellStyle name="Normal 6 2 5 3 2 3 2" xfId="13177"/>
    <cellStyle name="Normal 6 2 5 3 2 3 2 2" xfId="31104"/>
    <cellStyle name="Normal 6 2 5 3 2 3 3" xfId="31103"/>
    <cellStyle name="Normal 6 2 5 3 2 3 4" xfId="39262"/>
    <cellStyle name="Normal 6 2 5 3 2 3 5" xfId="46377"/>
    <cellStyle name="Normal 6 2 5 3 2 3 6" xfId="53492"/>
    <cellStyle name="Normal 6 2 5 3 2 3 7" xfId="60607"/>
    <cellStyle name="Normal 6 2 5 3 2 4" xfId="8439"/>
    <cellStyle name="Normal 6 2 5 3 2 4 2" xfId="31105"/>
    <cellStyle name="Normal 6 2 5 3 2 5" xfId="15554"/>
    <cellStyle name="Normal 6 2 5 3 2 5 2" xfId="31106"/>
    <cellStyle name="Normal 6 2 5 3 2 6" xfId="31100"/>
    <cellStyle name="Normal 6 2 5 3 2 7" xfId="34523"/>
    <cellStyle name="Normal 6 2 5 3 2 8" xfId="41639"/>
    <cellStyle name="Normal 6 2 5 3 2 9" xfId="48754"/>
    <cellStyle name="Normal 6 2 5 3 3" xfId="2113"/>
    <cellStyle name="Normal 6 2 5 3 3 10" xfId="56658"/>
    <cellStyle name="Normal 6 2 5 3 3 2" xfId="4480"/>
    <cellStyle name="Normal 6 2 5 3 3 2 2" xfId="11595"/>
    <cellStyle name="Normal 6 2 5 3 3 2 2 2" xfId="31109"/>
    <cellStyle name="Normal 6 2 5 3 3 2 3" xfId="31108"/>
    <cellStyle name="Normal 6 2 5 3 3 2 4" xfId="37680"/>
    <cellStyle name="Normal 6 2 5 3 3 2 5" xfId="44795"/>
    <cellStyle name="Normal 6 2 5 3 3 2 6" xfId="51910"/>
    <cellStyle name="Normal 6 2 5 3 3 2 7" xfId="59025"/>
    <cellStyle name="Normal 6 2 5 3 3 3" xfId="6851"/>
    <cellStyle name="Normal 6 2 5 3 3 3 2" xfId="13966"/>
    <cellStyle name="Normal 6 2 5 3 3 3 2 2" xfId="31111"/>
    <cellStyle name="Normal 6 2 5 3 3 3 3" xfId="31110"/>
    <cellStyle name="Normal 6 2 5 3 3 3 4" xfId="40051"/>
    <cellStyle name="Normal 6 2 5 3 3 3 5" xfId="47166"/>
    <cellStyle name="Normal 6 2 5 3 3 3 6" xfId="54281"/>
    <cellStyle name="Normal 6 2 5 3 3 3 7" xfId="61396"/>
    <cellStyle name="Normal 6 2 5 3 3 4" xfId="9228"/>
    <cellStyle name="Normal 6 2 5 3 3 4 2" xfId="31112"/>
    <cellStyle name="Normal 6 2 5 3 3 5" xfId="16343"/>
    <cellStyle name="Normal 6 2 5 3 3 5 2" xfId="31113"/>
    <cellStyle name="Normal 6 2 5 3 3 6" xfId="31107"/>
    <cellStyle name="Normal 6 2 5 3 3 7" xfId="35312"/>
    <cellStyle name="Normal 6 2 5 3 3 8" xfId="42428"/>
    <cellStyle name="Normal 6 2 5 3 3 9" xfId="49543"/>
    <cellStyle name="Normal 6 2 5 3 4" xfId="2892"/>
    <cellStyle name="Normal 6 2 5 3 4 2" xfId="10007"/>
    <cellStyle name="Normal 6 2 5 3 4 2 2" xfId="31115"/>
    <cellStyle name="Normal 6 2 5 3 4 3" xfId="31114"/>
    <cellStyle name="Normal 6 2 5 3 4 4" xfId="36092"/>
    <cellStyle name="Normal 6 2 5 3 4 5" xfId="43207"/>
    <cellStyle name="Normal 6 2 5 3 4 6" xfId="50322"/>
    <cellStyle name="Normal 6 2 5 3 4 7" xfId="57437"/>
    <cellStyle name="Normal 6 2 5 3 5" xfId="5263"/>
    <cellStyle name="Normal 6 2 5 3 5 2" xfId="12378"/>
    <cellStyle name="Normal 6 2 5 3 5 2 2" xfId="31117"/>
    <cellStyle name="Normal 6 2 5 3 5 3" xfId="31116"/>
    <cellStyle name="Normal 6 2 5 3 5 4" xfId="38463"/>
    <cellStyle name="Normal 6 2 5 3 5 5" xfId="45578"/>
    <cellStyle name="Normal 6 2 5 3 5 6" xfId="52693"/>
    <cellStyle name="Normal 6 2 5 3 5 7" xfId="59808"/>
    <cellStyle name="Normal 6 2 5 3 6" xfId="7640"/>
    <cellStyle name="Normal 6 2 5 3 6 2" xfId="31118"/>
    <cellStyle name="Normal 6 2 5 3 7" xfId="14755"/>
    <cellStyle name="Normal 6 2 5 3 7 2" xfId="31119"/>
    <cellStyle name="Normal 6 2 5 3 8" xfId="31099"/>
    <cellStyle name="Normal 6 2 5 3 9" xfId="33724"/>
    <cellStyle name="Normal 6 2 5 4" xfId="771"/>
    <cellStyle name="Normal 6 2 5 4 10" xfId="41089"/>
    <cellStyle name="Normal 6 2 5 4 11" xfId="48204"/>
    <cellStyle name="Normal 6 2 5 4 12" xfId="55319"/>
    <cellStyle name="Normal 6 2 5 4 2" xfId="1572"/>
    <cellStyle name="Normal 6 2 5 4 2 10" xfId="56118"/>
    <cellStyle name="Normal 6 2 5 4 2 2" xfId="3940"/>
    <cellStyle name="Normal 6 2 5 4 2 2 2" xfId="11055"/>
    <cellStyle name="Normal 6 2 5 4 2 2 2 2" xfId="31123"/>
    <cellStyle name="Normal 6 2 5 4 2 2 3" xfId="31122"/>
    <cellStyle name="Normal 6 2 5 4 2 2 4" xfId="37140"/>
    <cellStyle name="Normal 6 2 5 4 2 2 5" xfId="44255"/>
    <cellStyle name="Normal 6 2 5 4 2 2 6" xfId="51370"/>
    <cellStyle name="Normal 6 2 5 4 2 2 7" xfId="58485"/>
    <cellStyle name="Normal 6 2 5 4 2 3" xfId="6311"/>
    <cellStyle name="Normal 6 2 5 4 2 3 2" xfId="13426"/>
    <cellStyle name="Normal 6 2 5 4 2 3 2 2" xfId="31125"/>
    <cellStyle name="Normal 6 2 5 4 2 3 3" xfId="31124"/>
    <cellStyle name="Normal 6 2 5 4 2 3 4" xfId="39511"/>
    <cellStyle name="Normal 6 2 5 4 2 3 5" xfId="46626"/>
    <cellStyle name="Normal 6 2 5 4 2 3 6" xfId="53741"/>
    <cellStyle name="Normal 6 2 5 4 2 3 7" xfId="60856"/>
    <cellStyle name="Normal 6 2 5 4 2 4" xfId="8688"/>
    <cellStyle name="Normal 6 2 5 4 2 4 2" xfId="31126"/>
    <cellStyle name="Normal 6 2 5 4 2 5" xfId="15803"/>
    <cellStyle name="Normal 6 2 5 4 2 5 2" xfId="31127"/>
    <cellStyle name="Normal 6 2 5 4 2 6" xfId="31121"/>
    <cellStyle name="Normal 6 2 5 4 2 7" xfId="34772"/>
    <cellStyle name="Normal 6 2 5 4 2 8" xfId="41888"/>
    <cellStyle name="Normal 6 2 5 4 2 9" xfId="49003"/>
    <cellStyle name="Normal 6 2 5 4 3" xfId="2362"/>
    <cellStyle name="Normal 6 2 5 4 3 10" xfId="56907"/>
    <cellStyle name="Normal 6 2 5 4 3 2" xfId="4729"/>
    <cellStyle name="Normal 6 2 5 4 3 2 2" xfId="11844"/>
    <cellStyle name="Normal 6 2 5 4 3 2 2 2" xfId="31130"/>
    <cellStyle name="Normal 6 2 5 4 3 2 3" xfId="31129"/>
    <cellStyle name="Normal 6 2 5 4 3 2 4" xfId="37929"/>
    <cellStyle name="Normal 6 2 5 4 3 2 5" xfId="45044"/>
    <cellStyle name="Normal 6 2 5 4 3 2 6" xfId="52159"/>
    <cellStyle name="Normal 6 2 5 4 3 2 7" xfId="59274"/>
    <cellStyle name="Normal 6 2 5 4 3 3" xfId="7100"/>
    <cellStyle name="Normal 6 2 5 4 3 3 2" xfId="14215"/>
    <cellStyle name="Normal 6 2 5 4 3 3 2 2" xfId="31132"/>
    <cellStyle name="Normal 6 2 5 4 3 3 3" xfId="31131"/>
    <cellStyle name="Normal 6 2 5 4 3 3 4" xfId="40300"/>
    <cellStyle name="Normal 6 2 5 4 3 3 5" xfId="47415"/>
    <cellStyle name="Normal 6 2 5 4 3 3 6" xfId="54530"/>
    <cellStyle name="Normal 6 2 5 4 3 3 7" xfId="61645"/>
    <cellStyle name="Normal 6 2 5 4 3 4" xfId="9477"/>
    <cellStyle name="Normal 6 2 5 4 3 4 2" xfId="31133"/>
    <cellStyle name="Normal 6 2 5 4 3 5" xfId="16592"/>
    <cellStyle name="Normal 6 2 5 4 3 5 2" xfId="31134"/>
    <cellStyle name="Normal 6 2 5 4 3 6" xfId="31128"/>
    <cellStyle name="Normal 6 2 5 4 3 7" xfId="35561"/>
    <cellStyle name="Normal 6 2 5 4 3 8" xfId="42677"/>
    <cellStyle name="Normal 6 2 5 4 3 9" xfId="49792"/>
    <cellStyle name="Normal 6 2 5 4 4" xfId="3141"/>
    <cellStyle name="Normal 6 2 5 4 4 2" xfId="10256"/>
    <cellStyle name="Normal 6 2 5 4 4 2 2" xfId="31136"/>
    <cellStyle name="Normal 6 2 5 4 4 3" xfId="31135"/>
    <cellStyle name="Normal 6 2 5 4 4 4" xfId="36341"/>
    <cellStyle name="Normal 6 2 5 4 4 5" xfId="43456"/>
    <cellStyle name="Normal 6 2 5 4 4 6" xfId="50571"/>
    <cellStyle name="Normal 6 2 5 4 4 7" xfId="57686"/>
    <cellStyle name="Normal 6 2 5 4 5" xfId="5512"/>
    <cellStyle name="Normal 6 2 5 4 5 2" xfId="12627"/>
    <cellStyle name="Normal 6 2 5 4 5 2 2" xfId="31138"/>
    <cellStyle name="Normal 6 2 5 4 5 3" xfId="31137"/>
    <cellStyle name="Normal 6 2 5 4 5 4" xfId="38712"/>
    <cellStyle name="Normal 6 2 5 4 5 5" xfId="45827"/>
    <cellStyle name="Normal 6 2 5 4 5 6" xfId="52942"/>
    <cellStyle name="Normal 6 2 5 4 5 7" xfId="60057"/>
    <cellStyle name="Normal 6 2 5 4 6" xfId="7889"/>
    <cellStyle name="Normal 6 2 5 4 6 2" xfId="31139"/>
    <cellStyle name="Normal 6 2 5 4 7" xfId="15004"/>
    <cellStyle name="Normal 6 2 5 4 7 2" xfId="31140"/>
    <cellStyle name="Normal 6 2 5 4 8" xfId="31120"/>
    <cellStyle name="Normal 6 2 5 4 9" xfId="33973"/>
    <cellStyle name="Normal 6 2 5 5" xfId="933"/>
    <cellStyle name="Normal 6 2 5 5 10" xfId="55479"/>
    <cellStyle name="Normal 6 2 5 5 2" xfId="3301"/>
    <cellStyle name="Normal 6 2 5 5 2 2" xfId="10416"/>
    <cellStyle name="Normal 6 2 5 5 2 2 2" xfId="31143"/>
    <cellStyle name="Normal 6 2 5 5 2 3" xfId="31142"/>
    <cellStyle name="Normal 6 2 5 5 2 4" xfId="36501"/>
    <cellStyle name="Normal 6 2 5 5 2 5" xfId="43616"/>
    <cellStyle name="Normal 6 2 5 5 2 6" xfId="50731"/>
    <cellStyle name="Normal 6 2 5 5 2 7" xfId="57846"/>
    <cellStyle name="Normal 6 2 5 5 3" xfId="5672"/>
    <cellStyle name="Normal 6 2 5 5 3 2" xfId="12787"/>
    <cellStyle name="Normal 6 2 5 5 3 2 2" xfId="31145"/>
    <cellStyle name="Normal 6 2 5 5 3 3" xfId="31144"/>
    <cellStyle name="Normal 6 2 5 5 3 4" xfId="38872"/>
    <cellStyle name="Normal 6 2 5 5 3 5" xfId="45987"/>
    <cellStyle name="Normal 6 2 5 5 3 6" xfId="53102"/>
    <cellStyle name="Normal 6 2 5 5 3 7" xfId="60217"/>
    <cellStyle name="Normal 6 2 5 5 4" xfId="8049"/>
    <cellStyle name="Normal 6 2 5 5 4 2" xfId="31146"/>
    <cellStyle name="Normal 6 2 5 5 5" xfId="15164"/>
    <cellStyle name="Normal 6 2 5 5 5 2" xfId="31147"/>
    <cellStyle name="Normal 6 2 5 5 6" xfId="31141"/>
    <cellStyle name="Normal 6 2 5 5 7" xfId="34133"/>
    <cellStyle name="Normal 6 2 5 5 8" xfId="41249"/>
    <cellStyle name="Normal 6 2 5 5 9" xfId="48364"/>
    <cellStyle name="Normal 6 2 5 6" xfId="1723"/>
    <cellStyle name="Normal 6 2 5 6 10" xfId="56268"/>
    <cellStyle name="Normal 6 2 5 6 2" xfId="4090"/>
    <cellStyle name="Normal 6 2 5 6 2 2" xfId="11205"/>
    <cellStyle name="Normal 6 2 5 6 2 2 2" xfId="31150"/>
    <cellStyle name="Normal 6 2 5 6 2 3" xfId="31149"/>
    <cellStyle name="Normal 6 2 5 6 2 4" xfId="37290"/>
    <cellStyle name="Normal 6 2 5 6 2 5" xfId="44405"/>
    <cellStyle name="Normal 6 2 5 6 2 6" xfId="51520"/>
    <cellStyle name="Normal 6 2 5 6 2 7" xfId="58635"/>
    <cellStyle name="Normal 6 2 5 6 3" xfId="6461"/>
    <cellStyle name="Normal 6 2 5 6 3 2" xfId="13576"/>
    <cellStyle name="Normal 6 2 5 6 3 2 2" xfId="31152"/>
    <cellStyle name="Normal 6 2 5 6 3 3" xfId="31151"/>
    <cellStyle name="Normal 6 2 5 6 3 4" xfId="39661"/>
    <cellStyle name="Normal 6 2 5 6 3 5" xfId="46776"/>
    <cellStyle name="Normal 6 2 5 6 3 6" xfId="53891"/>
    <cellStyle name="Normal 6 2 5 6 3 7" xfId="61006"/>
    <cellStyle name="Normal 6 2 5 6 4" xfId="8838"/>
    <cellStyle name="Normal 6 2 5 6 4 2" xfId="31153"/>
    <cellStyle name="Normal 6 2 5 6 5" xfId="15953"/>
    <cellStyle name="Normal 6 2 5 6 5 2" xfId="31154"/>
    <cellStyle name="Normal 6 2 5 6 6" xfId="31148"/>
    <cellStyle name="Normal 6 2 5 6 7" xfId="34922"/>
    <cellStyle name="Normal 6 2 5 6 8" xfId="42038"/>
    <cellStyle name="Normal 6 2 5 6 9" xfId="49153"/>
    <cellStyle name="Normal 6 2 5 7" xfId="2502"/>
    <cellStyle name="Normal 6 2 5 7 2" xfId="9617"/>
    <cellStyle name="Normal 6 2 5 7 2 2" xfId="31156"/>
    <cellStyle name="Normal 6 2 5 7 3" xfId="31155"/>
    <cellStyle name="Normal 6 2 5 7 4" xfId="35702"/>
    <cellStyle name="Normal 6 2 5 7 5" xfId="42817"/>
    <cellStyle name="Normal 6 2 5 7 6" xfId="49932"/>
    <cellStyle name="Normal 6 2 5 7 7" xfId="57047"/>
    <cellStyle name="Normal 6 2 5 8" xfId="4873"/>
    <cellStyle name="Normal 6 2 5 8 2" xfId="11988"/>
    <cellStyle name="Normal 6 2 5 8 2 2" xfId="31158"/>
    <cellStyle name="Normal 6 2 5 8 3" xfId="31157"/>
    <cellStyle name="Normal 6 2 5 8 4" xfId="38073"/>
    <cellStyle name="Normal 6 2 5 8 5" xfId="45188"/>
    <cellStyle name="Normal 6 2 5 8 6" xfId="52303"/>
    <cellStyle name="Normal 6 2 5 8 7" xfId="59418"/>
    <cellStyle name="Normal 6 2 5 9" xfId="7250"/>
    <cellStyle name="Normal 6 2 5 9 2" xfId="31159"/>
    <cellStyle name="Normal 6 2 6" xfId="233"/>
    <cellStyle name="Normal 6 2 6 10" xfId="40551"/>
    <cellStyle name="Normal 6 2 6 11" xfId="47666"/>
    <cellStyle name="Normal 6 2 6 12" xfId="54781"/>
    <cellStyle name="Normal 6 2 6 2" xfId="1034"/>
    <cellStyle name="Normal 6 2 6 2 10" xfId="55580"/>
    <cellStyle name="Normal 6 2 6 2 2" xfId="3402"/>
    <cellStyle name="Normal 6 2 6 2 2 2" xfId="10517"/>
    <cellStyle name="Normal 6 2 6 2 2 2 2" xfId="31163"/>
    <cellStyle name="Normal 6 2 6 2 2 3" xfId="31162"/>
    <cellStyle name="Normal 6 2 6 2 2 4" xfId="36602"/>
    <cellStyle name="Normal 6 2 6 2 2 5" xfId="43717"/>
    <cellStyle name="Normal 6 2 6 2 2 6" xfId="50832"/>
    <cellStyle name="Normal 6 2 6 2 2 7" xfId="57947"/>
    <cellStyle name="Normal 6 2 6 2 3" xfId="5773"/>
    <cellStyle name="Normal 6 2 6 2 3 2" xfId="12888"/>
    <cellStyle name="Normal 6 2 6 2 3 2 2" xfId="31165"/>
    <cellStyle name="Normal 6 2 6 2 3 3" xfId="31164"/>
    <cellStyle name="Normal 6 2 6 2 3 4" xfId="38973"/>
    <cellStyle name="Normal 6 2 6 2 3 5" xfId="46088"/>
    <cellStyle name="Normal 6 2 6 2 3 6" xfId="53203"/>
    <cellStyle name="Normal 6 2 6 2 3 7" xfId="60318"/>
    <cellStyle name="Normal 6 2 6 2 4" xfId="8150"/>
    <cellStyle name="Normal 6 2 6 2 4 2" xfId="31166"/>
    <cellStyle name="Normal 6 2 6 2 5" xfId="15265"/>
    <cellStyle name="Normal 6 2 6 2 5 2" xfId="31167"/>
    <cellStyle name="Normal 6 2 6 2 6" xfId="31161"/>
    <cellStyle name="Normal 6 2 6 2 7" xfId="34234"/>
    <cellStyle name="Normal 6 2 6 2 8" xfId="41350"/>
    <cellStyle name="Normal 6 2 6 2 9" xfId="48465"/>
    <cellStyle name="Normal 6 2 6 3" xfId="1824"/>
    <cellStyle name="Normal 6 2 6 3 10" xfId="56369"/>
    <cellStyle name="Normal 6 2 6 3 2" xfId="4191"/>
    <cellStyle name="Normal 6 2 6 3 2 2" xfId="11306"/>
    <cellStyle name="Normal 6 2 6 3 2 2 2" xfId="31170"/>
    <cellStyle name="Normal 6 2 6 3 2 3" xfId="31169"/>
    <cellStyle name="Normal 6 2 6 3 2 4" xfId="37391"/>
    <cellStyle name="Normal 6 2 6 3 2 5" xfId="44506"/>
    <cellStyle name="Normal 6 2 6 3 2 6" xfId="51621"/>
    <cellStyle name="Normal 6 2 6 3 2 7" xfId="58736"/>
    <cellStyle name="Normal 6 2 6 3 3" xfId="6562"/>
    <cellStyle name="Normal 6 2 6 3 3 2" xfId="13677"/>
    <cellStyle name="Normal 6 2 6 3 3 2 2" xfId="31172"/>
    <cellStyle name="Normal 6 2 6 3 3 3" xfId="31171"/>
    <cellStyle name="Normal 6 2 6 3 3 4" xfId="39762"/>
    <cellStyle name="Normal 6 2 6 3 3 5" xfId="46877"/>
    <cellStyle name="Normal 6 2 6 3 3 6" xfId="53992"/>
    <cellStyle name="Normal 6 2 6 3 3 7" xfId="61107"/>
    <cellStyle name="Normal 6 2 6 3 4" xfId="8939"/>
    <cellStyle name="Normal 6 2 6 3 4 2" xfId="31173"/>
    <cellStyle name="Normal 6 2 6 3 5" xfId="16054"/>
    <cellStyle name="Normal 6 2 6 3 5 2" xfId="31174"/>
    <cellStyle name="Normal 6 2 6 3 6" xfId="31168"/>
    <cellStyle name="Normal 6 2 6 3 7" xfId="35023"/>
    <cellStyle name="Normal 6 2 6 3 8" xfId="42139"/>
    <cellStyle name="Normal 6 2 6 3 9" xfId="49254"/>
    <cellStyle name="Normal 6 2 6 4" xfId="2603"/>
    <cellStyle name="Normal 6 2 6 4 2" xfId="9718"/>
    <cellStyle name="Normal 6 2 6 4 2 2" xfId="31176"/>
    <cellStyle name="Normal 6 2 6 4 3" xfId="31175"/>
    <cellStyle name="Normal 6 2 6 4 4" xfId="35803"/>
    <cellStyle name="Normal 6 2 6 4 5" xfId="42918"/>
    <cellStyle name="Normal 6 2 6 4 6" xfId="50033"/>
    <cellStyle name="Normal 6 2 6 4 7" xfId="57148"/>
    <cellStyle name="Normal 6 2 6 5" xfId="4974"/>
    <cellStyle name="Normal 6 2 6 5 2" xfId="12089"/>
    <cellStyle name="Normal 6 2 6 5 2 2" xfId="31178"/>
    <cellStyle name="Normal 6 2 6 5 3" xfId="31177"/>
    <cellStyle name="Normal 6 2 6 5 4" xfId="38174"/>
    <cellStyle name="Normal 6 2 6 5 5" xfId="45289"/>
    <cellStyle name="Normal 6 2 6 5 6" xfId="52404"/>
    <cellStyle name="Normal 6 2 6 5 7" xfId="59519"/>
    <cellStyle name="Normal 6 2 6 6" xfId="7351"/>
    <cellStyle name="Normal 6 2 6 6 2" xfId="31179"/>
    <cellStyle name="Normal 6 2 6 7" xfId="14466"/>
    <cellStyle name="Normal 6 2 6 7 2" xfId="31180"/>
    <cellStyle name="Normal 6 2 6 8" xfId="31160"/>
    <cellStyle name="Normal 6 2 6 9" xfId="33435"/>
    <cellStyle name="Normal 6 2 7" xfId="428"/>
    <cellStyle name="Normal 6 2 7 10" xfId="40746"/>
    <cellStyle name="Normal 6 2 7 11" xfId="47861"/>
    <cellStyle name="Normal 6 2 7 12" xfId="54976"/>
    <cellStyle name="Normal 6 2 7 2" xfId="1229"/>
    <cellStyle name="Normal 6 2 7 2 10" xfId="55775"/>
    <cellStyle name="Normal 6 2 7 2 2" xfId="3597"/>
    <cellStyle name="Normal 6 2 7 2 2 2" xfId="10712"/>
    <cellStyle name="Normal 6 2 7 2 2 2 2" xfId="31184"/>
    <cellStyle name="Normal 6 2 7 2 2 3" xfId="31183"/>
    <cellStyle name="Normal 6 2 7 2 2 4" xfId="36797"/>
    <cellStyle name="Normal 6 2 7 2 2 5" xfId="43912"/>
    <cellStyle name="Normal 6 2 7 2 2 6" xfId="51027"/>
    <cellStyle name="Normal 6 2 7 2 2 7" xfId="58142"/>
    <cellStyle name="Normal 6 2 7 2 3" xfId="5968"/>
    <cellStyle name="Normal 6 2 7 2 3 2" xfId="13083"/>
    <cellStyle name="Normal 6 2 7 2 3 2 2" xfId="31186"/>
    <cellStyle name="Normal 6 2 7 2 3 3" xfId="31185"/>
    <cellStyle name="Normal 6 2 7 2 3 4" xfId="39168"/>
    <cellStyle name="Normal 6 2 7 2 3 5" xfId="46283"/>
    <cellStyle name="Normal 6 2 7 2 3 6" xfId="53398"/>
    <cellStyle name="Normal 6 2 7 2 3 7" xfId="60513"/>
    <cellStyle name="Normal 6 2 7 2 4" xfId="8345"/>
    <cellStyle name="Normal 6 2 7 2 4 2" xfId="31187"/>
    <cellStyle name="Normal 6 2 7 2 5" xfId="15460"/>
    <cellStyle name="Normal 6 2 7 2 5 2" xfId="31188"/>
    <cellStyle name="Normal 6 2 7 2 6" xfId="31182"/>
    <cellStyle name="Normal 6 2 7 2 7" xfId="34429"/>
    <cellStyle name="Normal 6 2 7 2 8" xfId="41545"/>
    <cellStyle name="Normal 6 2 7 2 9" xfId="48660"/>
    <cellStyle name="Normal 6 2 7 3" xfId="2019"/>
    <cellStyle name="Normal 6 2 7 3 10" xfId="56564"/>
    <cellStyle name="Normal 6 2 7 3 2" xfId="4386"/>
    <cellStyle name="Normal 6 2 7 3 2 2" xfId="11501"/>
    <cellStyle name="Normal 6 2 7 3 2 2 2" xfId="31191"/>
    <cellStyle name="Normal 6 2 7 3 2 3" xfId="31190"/>
    <cellStyle name="Normal 6 2 7 3 2 4" xfId="37586"/>
    <cellStyle name="Normal 6 2 7 3 2 5" xfId="44701"/>
    <cellStyle name="Normal 6 2 7 3 2 6" xfId="51816"/>
    <cellStyle name="Normal 6 2 7 3 2 7" xfId="58931"/>
    <cellStyle name="Normal 6 2 7 3 3" xfId="6757"/>
    <cellStyle name="Normal 6 2 7 3 3 2" xfId="13872"/>
    <cellStyle name="Normal 6 2 7 3 3 2 2" xfId="31193"/>
    <cellStyle name="Normal 6 2 7 3 3 3" xfId="31192"/>
    <cellStyle name="Normal 6 2 7 3 3 4" xfId="39957"/>
    <cellStyle name="Normal 6 2 7 3 3 5" xfId="47072"/>
    <cellStyle name="Normal 6 2 7 3 3 6" xfId="54187"/>
    <cellStyle name="Normal 6 2 7 3 3 7" xfId="61302"/>
    <cellStyle name="Normal 6 2 7 3 4" xfId="9134"/>
    <cellStyle name="Normal 6 2 7 3 4 2" xfId="31194"/>
    <cellStyle name="Normal 6 2 7 3 5" xfId="16249"/>
    <cellStyle name="Normal 6 2 7 3 5 2" xfId="31195"/>
    <cellStyle name="Normal 6 2 7 3 6" xfId="31189"/>
    <cellStyle name="Normal 6 2 7 3 7" xfId="35218"/>
    <cellStyle name="Normal 6 2 7 3 8" xfId="42334"/>
    <cellStyle name="Normal 6 2 7 3 9" xfId="49449"/>
    <cellStyle name="Normal 6 2 7 4" xfId="2798"/>
    <cellStyle name="Normal 6 2 7 4 2" xfId="9913"/>
    <cellStyle name="Normal 6 2 7 4 2 2" xfId="31197"/>
    <cellStyle name="Normal 6 2 7 4 3" xfId="31196"/>
    <cellStyle name="Normal 6 2 7 4 4" xfId="35998"/>
    <cellStyle name="Normal 6 2 7 4 5" xfId="43113"/>
    <cellStyle name="Normal 6 2 7 4 6" xfId="50228"/>
    <cellStyle name="Normal 6 2 7 4 7" xfId="57343"/>
    <cellStyle name="Normal 6 2 7 5" xfId="5169"/>
    <cellStyle name="Normal 6 2 7 5 2" xfId="12284"/>
    <cellStyle name="Normal 6 2 7 5 2 2" xfId="31199"/>
    <cellStyle name="Normal 6 2 7 5 3" xfId="31198"/>
    <cellStyle name="Normal 6 2 7 5 4" xfId="38369"/>
    <cellStyle name="Normal 6 2 7 5 5" xfId="45484"/>
    <cellStyle name="Normal 6 2 7 5 6" xfId="52599"/>
    <cellStyle name="Normal 6 2 7 5 7" xfId="59714"/>
    <cellStyle name="Normal 6 2 7 6" xfId="7546"/>
    <cellStyle name="Normal 6 2 7 6 2" xfId="31200"/>
    <cellStyle name="Normal 6 2 7 7" xfId="14661"/>
    <cellStyle name="Normal 6 2 7 7 2" xfId="31201"/>
    <cellStyle name="Normal 6 2 7 8" xfId="31181"/>
    <cellStyle name="Normal 6 2 7 9" xfId="33630"/>
    <cellStyle name="Normal 6 2 8" xfId="764"/>
    <cellStyle name="Normal 6 2 8 10" xfId="41082"/>
    <cellStyle name="Normal 6 2 8 11" xfId="48197"/>
    <cellStyle name="Normal 6 2 8 12" xfId="55312"/>
    <cellStyle name="Normal 6 2 8 2" xfId="1565"/>
    <cellStyle name="Normal 6 2 8 2 10" xfId="56111"/>
    <cellStyle name="Normal 6 2 8 2 2" xfId="3933"/>
    <cellStyle name="Normal 6 2 8 2 2 2" xfId="11048"/>
    <cellStyle name="Normal 6 2 8 2 2 2 2" xfId="31205"/>
    <cellStyle name="Normal 6 2 8 2 2 3" xfId="31204"/>
    <cellStyle name="Normal 6 2 8 2 2 4" xfId="37133"/>
    <cellStyle name="Normal 6 2 8 2 2 5" xfId="44248"/>
    <cellStyle name="Normal 6 2 8 2 2 6" xfId="51363"/>
    <cellStyle name="Normal 6 2 8 2 2 7" xfId="58478"/>
    <cellStyle name="Normal 6 2 8 2 3" xfId="6304"/>
    <cellStyle name="Normal 6 2 8 2 3 2" xfId="13419"/>
    <cellStyle name="Normal 6 2 8 2 3 2 2" xfId="31207"/>
    <cellStyle name="Normal 6 2 8 2 3 3" xfId="31206"/>
    <cellStyle name="Normal 6 2 8 2 3 4" xfId="39504"/>
    <cellStyle name="Normal 6 2 8 2 3 5" xfId="46619"/>
    <cellStyle name="Normal 6 2 8 2 3 6" xfId="53734"/>
    <cellStyle name="Normal 6 2 8 2 3 7" xfId="60849"/>
    <cellStyle name="Normal 6 2 8 2 4" xfId="8681"/>
    <cellStyle name="Normal 6 2 8 2 4 2" xfId="31208"/>
    <cellStyle name="Normal 6 2 8 2 5" xfId="15796"/>
    <cellStyle name="Normal 6 2 8 2 5 2" xfId="31209"/>
    <cellStyle name="Normal 6 2 8 2 6" xfId="31203"/>
    <cellStyle name="Normal 6 2 8 2 7" xfId="34765"/>
    <cellStyle name="Normal 6 2 8 2 8" xfId="41881"/>
    <cellStyle name="Normal 6 2 8 2 9" xfId="48996"/>
    <cellStyle name="Normal 6 2 8 3" xfId="2355"/>
    <cellStyle name="Normal 6 2 8 3 10" xfId="56900"/>
    <cellStyle name="Normal 6 2 8 3 2" xfId="4722"/>
    <cellStyle name="Normal 6 2 8 3 2 2" xfId="11837"/>
    <cellStyle name="Normal 6 2 8 3 2 2 2" xfId="31212"/>
    <cellStyle name="Normal 6 2 8 3 2 3" xfId="31211"/>
    <cellStyle name="Normal 6 2 8 3 2 4" xfId="37922"/>
    <cellStyle name="Normal 6 2 8 3 2 5" xfId="45037"/>
    <cellStyle name="Normal 6 2 8 3 2 6" xfId="52152"/>
    <cellStyle name="Normal 6 2 8 3 2 7" xfId="59267"/>
    <cellStyle name="Normal 6 2 8 3 3" xfId="7093"/>
    <cellStyle name="Normal 6 2 8 3 3 2" xfId="14208"/>
    <cellStyle name="Normal 6 2 8 3 3 2 2" xfId="31214"/>
    <cellStyle name="Normal 6 2 8 3 3 3" xfId="31213"/>
    <cellStyle name="Normal 6 2 8 3 3 4" xfId="40293"/>
    <cellStyle name="Normal 6 2 8 3 3 5" xfId="47408"/>
    <cellStyle name="Normal 6 2 8 3 3 6" xfId="54523"/>
    <cellStyle name="Normal 6 2 8 3 3 7" xfId="61638"/>
    <cellStyle name="Normal 6 2 8 3 4" xfId="9470"/>
    <cellStyle name="Normal 6 2 8 3 4 2" xfId="31215"/>
    <cellStyle name="Normal 6 2 8 3 5" xfId="16585"/>
    <cellStyle name="Normal 6 2 8 3 5 2" xfId="31216"/>
    <cellStyle name="Normal 6 2 8 3 6" xfId="31210"/>
    <cellStyle name="Normal 6 2 8 3 7" xfId="35554"/>
    <cellStyle name="Normal 6 2 8 3 8" xfId="42670"/>
    <cellStyle name="Normal 6 2 8 3 9" xfId="49785"/>
    <cellStyle name="Normal 6 2 8 4" xfId="3134"/>
    <cellStyle name="Normal 6 2 8 4 2" xfId="10249"/>
    <cellStyle name="Normal 6 2 8 4 2 2" xfId="31218"/>
    <cellStyle name="Normal 6 2 8 4 3" xfId="31217"/>
    <cellStyle name="Normal 6 2 8 4 4" xfId="36334"/>
    <cellStyle name="Normal 6 2 8 4 5" xfId="43449"/>
    <cellStyle name="Normal 6 2 8 4 6" xfId="50564"/>
    <cellStyle name="Normal 6 2 8 4 7" xfId="57679"/>
    <cellStyle name="Normal 6 2 8 5" xfId="5505"/>
    <cellStyle name="Normal 6 2 8 5 2" xfId="12620"/>
    <cellStyle name="Normal 6 2 8 5 2 2" xfId="31220"/>
    <cellStyle name="Normal 6 2 8 5 3" xfId="31219"/>
    <cellStyle name="Normal 6 2 8 5 4" xfId="38705"/>
    <cellStyle name="Normal 6 2 8 5 5" xfId="45820"/>
    <cellStyle name="Normal 6 2 8 5 6" xfId="52935"/>
    <cellStyle name="Normal 6 2 8 5 7" xfId="60050"/>
    <cellStyle name="Normal 6 2 8 6" xfId="7882"/>
    <cellStyle name="Normal 6 2 8 6 2" xfId="31221"/>
    <cellStyle name="Normal 6 2 8 7" xfId="14997"/>
    <cellStyle name="Normal 6 2 8 7 2" xfId="31222"/>
    <cellStyle name="Normal 6 2 8 8" xfId="31202"/>
    <cellStyle name="Normal 6 2 8 9" xfId="33966"/>
    <cellStyle name="Normal 6 2 9" xfId="839"/>
    <cellStyle name="Normal 6 2 9 10" xfId="55385"/>
    <cellStyle name="Normal 6 2 9 2" xfId="3207"/>
    <cellStyle name="Normal 6 2 9 2 2" xfId="10322"/>
    <cellStyle name="Normal 6 2 9 2 2 2" xfId="31225"/>
    <cellStyle name="Normal 6 2 9 2 3" xfId="31224"/>
    <cellStyle name="Normal 6 2 9 2 4" xfId="36407"/>
    <cellStyle name="Normal 6 2 9 2 5" xfId="43522"/>
    <cellStyle name="Normal 6 2 9 2 6" xfId="50637"/>
    <cellStyle name="Normal 6 2 9 2 7" xfId="57752"/>
    <cellStyle name="Normal 6 2 9 3" xfId="5578"/>
    <cellStyle name="Normal 6 2 9 3 2" xfId="12693"/>
    <cellStyle name="Normal 6 2 9 3 2 2" xfId="31227"/>
    <cellStyle name="Normal 6 2 9 3 3" xfId="31226"/>
    <cellStyle name="Normal 6 2 9 3 4" xfId="38778"/>
    <cellStyle name="Normal 6 2 9 3 5" xfId="45893"/>
    <cellStyle name="Normal 6 2 9 3 6" xfId="53008"/>
    <cellStyle name="Normal 6 2 9 3 7" xfId="60123"/>
    <cellStyle name="Normal 6 2 9 4" xfId="7955"/>
    <cellStyle name="Normal 6 2 9 4 2" xfId="31228"/>
    <cellStyle name="Normal 6 2 9 5" xfId="15070"/>
    <cellStyle name="Normal 6 2 9 5 2" xfId="31229"/>
    <cellStyle name="Normal 6 2 9 6" xfId="31223"/>
    <cellStyle name="Normal 6 2 9 7" xfId="34039"/>
    <cellStyle name="Normal 6 2 9 8" xfId="41155"/>
    <cellStyle name="Normal 6 2 9 9" xfId="48270"/>
    <cellStyle name="Normal 6 20" xfId="54574"/>
    <cellStyle name="Normal 6 3" xfId="39"/>
    <cellStyle name="Normal 6 3 10" xfId="4791"/>
    <cellStyle name="Normal 6 3 10 2" xfId="11906"/>
    <cellStyle name="Normal 6 3 10 2 2" xfId="31232"/>
    <cellStyle name="Normal 6 3 10 3" xfId="31231"/>
    <cellStyle name="Normal 6 3 10 4" xfId="37991"/>
    <cellStyle name="Normal 6 3 10 5" xfId="45106"/>
    <cellStyle name="Normal 6 3 10 6" xfId="52221"/>
    <cellStyle name="Normal 6 3 10 7" xfId="59336"/>
    <cellStyle name="Normal 6 3 11" xfId="7168"/>
    <cellStyle name="Normal 6 3 11 2" xfId="31233"/>
    <cellStyle name="Normal 6 3 12" xfId="14283"/>
    <cellStyle name="Normal 6 3 12 2" xfId="31234"/>
    <cellStyle name="Normal 6 3 13" xfId="31230"/>
    <cellStyle name="Normal 6 3 14" xfId="33252"/>
    <cellStyle name="Normal 6 3 15" xfId="40368"/>
    <cellStyle name="Normal 6 3 16" xfId="47483"/>
    <cellStyle name="Normal 6 3 17" xfId="54598"/>
    <cellStyle name="Normal 6 3 2" xfId="101"/>
    <cellStyle name="Normal 6 3 2 10" xfId="14341"/>
    <cellStyle name="Normal 6 3 2 10 2" xfId="31236"/>
    <cellStyle name="Normal 6 3 2 11" xfId="31235"/>
    <cellStyle name="Normal 6 3 2 12" xfId="33310"/>
    <cellStyle name="Normal 6 3 2 13" xfId="40426"/>
    <cellStyle name="Normal 6 3 2 14" xfId="47541"/>
    <cellStyle name="Normal 6 3 2 15" xfId="54656"/>
    <cellStyle name="Normal 6 3 2 2" xfId="303"/>
    <cellStyle name="Normal 6 3 2 2 10" xfId="40621"/>
    <cellStyle name="Normal 6 3 2 2 11" xfId="47736"/>
    <cellStyle name="Normal 6 3 2 2 12" xfId="54851"/>
    <cellStyle name="Normal 6 3 2 2 2" xfId="1104"/>
    <cellStyle name="Normal 6 3 2 2 2 10" xfId="55650"/>
    <cellStyle name="Normal 6 3 2 2 2 2" xfId="3472"/>
    <cellStyle name="Normal 6 3 2 2 2 2 2" xfId="10587"/>
    <cellStyle name="Normal 6 3 2 2 2 2 2 2" xfId="31240"/>
    <cellStyle name="Normal 6 3 2 2 2 2 3" xfId="31239"/>
    <cellStyle name="Normal 6 3 2 2 2 2 4" xfId="36672"/>
    <cellStyle name="Normal 6 3 2 2 2 2 5" xfId="43787"/>
    <cellStyle name="Normal 6 3 2 2 2 2 6" xfId="50902"/>
    <cellStyle name="Normal 6 3 2 2 2 2 7" xfId="58017"/>
    <cellStyle name="Normal 6 3 2 2 2 3" xfId="5843"/>
    <cellStyle name="Normal 6 3 2 2 2 3 2" xfId="12958"/>
    <cellStyle name="Normal 6 3 2 2 2 3 2 2" xfId="31242"/>
    <cellStyle name="Normal 6 3 2 2 2 3 3" xfId="31241"/>
    <cellStyle name="Normal 6 3 2 2 2 3 4" xfId="39043"/>
    <cellStyle name="Normal 6 3 2 2 2 3 5" xfId="46158"/>
    <cellStyle name="Normal 6 3 2 2 2 3 6" xfId="53273"/>
    <cellStyle name="Normal 6 3 2 2 2 3 7" xfId="60388"/>
    <cellStyle name="Normal 6 3 2 2 2 4" xfId="8220"/>
    <cellStyle name="Normal 6 3 2 2 2 4 2" xfId="31243"/>
    <cellStyle name="Normal 6 3 2 2 2 5" xfId="15335"/>
    <cellStyle name="Normal 6 3 2 2 2 5 2" xfId="31244"/>
    <cellStyle name="Normal 6 3 2 2 2 6" xfId="31238"/>
    <cellStyle name="Normal 6 3 2 2 2 7" xfId="34304"/>
    <cellStyle name="Normal 6 3 2 2 2 8" xfId="41420"/>
    <cellStyle name="Normal 6 3 2 2 2 9" xfId="48535"/>
    <cellStyle name="Normal 6 3 2 2 3" xfId="1894"/>
    <cellStyle name="Normal 6 3 2 2 3 10" xfId="56439"/>
    <cellStyle name="Normal 6 3 2 2 3 2" xfId="4261"/>
    <cellStyle name="Normal 6 3 2 2 3 2 2" xfId="11376"/>
    <cellStyle name="Normal 6 3 2 2 3 2 2 2" xfId="31247"/>
    <cellStyle name="Normal 6 3 2 2 3 2 3" xfId="31246"/>
    <cellStyle name="Normal 6 3 2 2 3 2 4" xfId="37461"/>
    <cellStyle name="Normal 6 3 2 2 3 2 5" xfId="44576"/>
    <cellStyle name="Normal 6 3 2 2 3 2 6" xfId="51691"/>
    <cellStyle name="Normal 6 3 2 2 3 2 7" xfId="58806"/>
    <cellStyle name="Normal 6 3 2 2 3 3" xfId="6632"/>
    <cellStyle name="Normal 6 3 2 2 3 3 2" xfId="13747"/>
    <cellStyle name="Normal 6 3 2 2 3 3 2 2" xfId="31249"/>
    <cellStyle name="Normal 6 3 2 2 3 3 3" xfId="31248"/>
    <cellStyle name="Normal 6 3 2 2 3 3 4" xfId="39832"/>
    <cellStyle name="Normal 6 3 2 2 3 3 5" xfId="46947"/>
    <cellStyle name="Normal 6 3 2 2 3 3 6" xfId="54062"/>
    <cellStyle name="Normal 6 3 2 2 3 3 7" xfId="61177"/>
    <cellStyle name="Normal 6 3 2 2 3 4" xfId="9009"/>
    <cellStyle name="Normal 6 3 2 2 3 4 2" xfId="31250"/>
    <cellStyle name="Normal 6 3 2 2 3 5" xfId="16124"/>
    <cellStyle name="Normal 6 3 2 2 3 5 2" xfId="31251"/>
    <cellStyle name="Normal 6 3 2 2 3 6" xfId="31245"/>
    <cellStyle name="Normal 6 3 2 2 3 7" xfId="35093"/>
    <cellStyle name="Normal 6 3 2 2 3 8" xfId="42209"/>
    <cellStyle name="Normal 6 3 2 2 3 9" xfId="49324"/>
    <cellStyle name="Normal 6 3 2 2 4" xfId="2673"/>
    <cellStyle name="Normal 6 3 2 2 4 2" xfId="9788"/>
    <cellStyle name="Normal 6 3 2 2 4 2 2" xfId="31253"/>
    <cellStyle name="Normal 6 3 2 2 4 3" xfId="31252"/>
    <cellStyle name="Normal 6 3 2 2 4 4" xfId="35873"/>
    <cellStyle name="Normal 6 3 2 2 4 5" xfId="42988"/>
    <cellStyle name="Normal 6 3 2 2 4 6" xfId="50103"/>
    <cellStyle name="Normal 6 3 2 2 4 7" xfId="57218"/>
    <cellStyle name="Normal 6 3 2 2 5" xfId="5044"/>
    <cellStyle name="Normal 6 3 2 2 5 2" xfId="12159"/>
    <cellStyle name="Normal 6 3 2 2 5 2 2" xfId="31255"/>
    <cellStyle name="Normal 6 3 2 2 5 3" xfId="31254"/>
    <cellStyle name="Normal 6 3 2 2 5 4" xfId="38244"/>
    <cellStyle name="Normal 6 3 2 2 5 5" xfId="45359"/>
    <cellStyle name="Normal 6 3 2 2 5 6" xfId="52474"/>
    <cellStyle name="Normal 6 3 2 2 5 7" xfId="59589"/>
    <cellStyle name="Normal 6 3 2 2 6" xfId="7421"/>
    <cellStyle name="Normal 6 3 2 2 6 2" xfId="31256"/>
    <cellStyle name="Normal 6 3 2 2 7" xfId="14536"/>
    <cellStyle name="Normal 6 3 2 2 7 2" xfId="31257"/>
    <cellStyle name="Normal 6 3 2 2 8" xfId="31237"/>
    <cellStyle name="Normal 6 3 2 2 9" xfId="33505"/>
    <cellStyle name="Normal 6 3 2 3" xfId="498"/>
    <cellStyle name="Normal 6 3 2 3 10" xfId="40816"/>
    <cellStyle name="Normal 6 3 2 3 11" xfId="47931"/>
    <cellStyle name="Normal 6 3 2 3 12" xfId="55046"/>
    <cellStyle name="Normal 6 3 2 3 2" xfId="1299"/>
    <cellStyle name="Normal 6 3 2 3 2 10" xfId="55845"/>
    <cellStyle name="Normal 6 3 2 3 2 2" xfId="3667"/>
    <cellStyle name="Normal 6 3 2 3 2 2 2" xfId="10782"/>
    <cellStyle name="Normal 6 3 2 3 2 2 2 2" xfId="31261"/>
    <cellStyle name="Normal 6 3 2 3 2 2 3" xfId="31260"/>
    <cellStyle name="Normal 6 3 2 3 2 2 4" xfId="36867"/>
    <cellStyle name="Normal 6 3 2 3 2 2 5" xfId="43982"/>
    <cellStyle name="Normal 6 3 2 3 2 2 6" xfId="51097"/>
    <cellStyle name="Normal 6 3 2 3 2 2 7" xfId="58212"/>
    <cellStyle name="Normal 6 3 2 3 2 3" xfId="6038"/>
    <cellStyle name="Normal 6 3 2 3 2 3 2" xfId="13153"/>
    <cellStyle name="Normal 6 3 2 3 2 3 2 2" xfId="31263"/>
    <cellStyle name="Normal 6 3 2 3 2 3 3" xfId="31262"/>
    <cellStyle name="Normal 6 3 2 3 2 3 4" xfId="39238"/>
    <cellStyle name="Normal 6 3 2 3 2 3 5" xfId="46353"/>
    <cellStyle name="Normal 6 3 2 3 2 3 6" xfId="53468"/>
    <cellStyle name="Normal 6 3 2 3 2 3 7" xfId="60583"/>
    <cellStyle name="Normal 6 3 2 3 2 4" xfId="8415"/>
    <cellStyle name="Normal 6 3 2 3 2 4 2" xfId="31264"/>
    <cellStyle name="Normal 6 3 2 3 2 5" xfId="15530"/>
    <cellStyle name="Normal 6 3 2 3 2 5 2" xfId="31265"/>
    <cellStyle name="Normal 6 3 2 3 2 6" xfId="31259"/>
    <cellStyle name="Normal 6 3 2 3 2 7" xfId="34499"/>
    <cellStyle name="Normal 6 3 2 3 2 8" xfId="41615"/>
    <cellStyle name="Normal 6 3 2 3 2 9" xfId="48730"/>
    <cellStyle name="Normal 6 3 2 3 3" xfId="2089"/>
    <cellStyle name="Normal 6 3 2 3 3 10" xfId="56634"/>
    <cellStyle name="Normal 6 3 2 3 3 2" xfId="4456"/>
    <cellStyle name="Normal 6 3 2 3 3 2 2" xfId="11571"/>
    <cellStyle name="Normal 6 3 2 3 3 2 2 2" xfId="31268"/>
    <cellStyle name="Normal 6 3 2 3 3 2 3" xfId="31267"/>
    <cellStyle name="Normal 6 3 2 3 3 2 4" xfId="37656"/>
    <cellStyle name="Normal 6 3 2 3 3 2 5" xfId="44771"/>
    <cellStyle name="Normal 6 3 2 3 3 2 6" xfId="51886"/>
    <cellStyle name="Normal 6 3 2 3 3 2 7" xfId="59001"/>
    <cellStyle name="Normal 6 3 2 3 3 3" xfId="6827"/>
    <cellStyle name="Normal 6 3 2 3 3 3 2" xfId="13942"/>
    <cellStyle name="Normal 6 3 2 3 3 3 2 2" xfId="31270"/>
    <cellStyle name="Normal 6 3 2 3 3 3 3" xfId="31269"/>
    <cellStyle name="Normal 6 3 2 3 3 3 4" xfId="40027"/>
    <cellStyle name="Normal 6 3 2 3 3 3 5" xfId="47142"/>
    <cellStyle name="Normal 6 3 2 3 3 3 6" xfId="54257"/>
    <cellStyle name="Normal 6 3 2 3 3 3 7" xfId="61372"/>
    <cellStyle name="Normal 6 3 2 3 3 4" xfId="9204"/>
    <cellStyle name="Normal 6 3 2 3 3 4 2" xfId="31271"/>
    <cellStyle name="Normal 6 3 2 3 3 5" xfId="16319"/>
    <cellStyle name="Normal 6 3 2 3 3 5 2" xfId="31272"/>
    <cellStyle name="Normal 6 3 2 3 3 6" xfId="31266"/>
    <cellStyle name="Normal 6 3 2 3 3 7" xfId="35288"/>
    <cellStyle name="Normal 6 3 2 3 3 8" xfId="42404"/>
    <cellStyle name="Normal 6 3 2 3 3 9" xfId="49519"/>
    <cellStyle name="Normal 6 3 2 3 4" xfId="2868"/>
    <cellStyle name="Normal 6 3 2 3 4 2" xfId="9983"/>
    <cellStyle name="Normal 6 3 2 3 4 2 2" xfId="31274"/>
    <cellStyle name="Normal 6 3 2 3 4 3" xfId="31273"/>
    <cellStyle name="Normal 6 3 2 3 4 4" xfId="36068"/>
    <cellStyle name="Normal 6 3 2 3 4 5" xfId="43183"/>
    <cellStyle name="Normal 6 3 2 3 4 6" xfId="50298"/>
    <cellStyle name="Normal 6 3 2 3 4 7" xfId="57413"/>
    <cellStyle name="Normal 6 3 2 3 5" xfId="5239"/>
    <cellStyle name="Normal 6 3 2 3 5 2" xfId="12354"/>
    <cellStyle name="Normal 6 3 2 3 5 2 2" xfId="31276"/>
    <cellStyle name="Normal 6 3 2 3 5 3" xfId="31275"/>
    <cellStyle name="Normal 6 3 2 3 5 4" xfId="38439"/>
    <cellStyle name="Normal 6 3 2 3 5 5" xfId="45554"/>
    <cellStyle name="Normal 6 3 2 3 5 6" xfId="52669"/>
    <cellStyle name="Normal 6 3 2 3 5 7" xfId="59784"/>
    <cellStyle name="Normal 6 3 2 3 6" xfId="7616"/>
    <cellStyle name="Normal 6 3 2 3 6 2" xfId="31277"/>
    <cellStyle name="Normal 6 3 2 3 7" xfId="14731"/>
    <cellStyle name="Normal 6 3 2 3 7 2" xfId="31278"/>
    <cellStyle name="Normal 6 3 2 3 8" xfId="31258"/>
    <cellStyle name="Normal 6 3 2 3 9" xfId="33700"/>
    <cellStyle name="Normal 6 3 2 4" xfId="773"/>
    <cellStyle name="Normal 6 3 2 4 10" xfId="41091"/>
    <cellStyle name="Normal 6 3 2 4 11" xfId="48206"/>
    <cellStyle name="Normal 6 3 2 4 12" xfId="55321"/>
    <cellStyle name="Normal 6 3 2 4 2" xfId="1574"/>
    <cellStyle name="Normal 6 3 2 4 2 10" xfId="56120"/>
    <cellStyle name="Normal 6 3 2 4 2 2" xfId="3942"/>
    <cellStyle name="Normal 6 3 2 4 2 2 2" xfId="11057"/>
    <cellStyle name="Normal 6 3 2 4 2 2 2 2" xfId="31282"/>
    <cellStyle name="Normal 6 3 2 4 2 2 3" xfId="31281"/>
    <cellStyle name="Normal 6 3 2 4 2 2 4" xfId="37142"/>
    <cellStyle name="Normal 6 3 2 4 2 2 5" xfId="44257"/>
    <cellStyle name="Normal 6 3 2 4 2 2 6" xfId="51372"/>
    <cellStyle name="Normal 6 3 2 4 2 2 7" xfId="58487"/>
    <cellStyle name="Normal 6 3 2 4 2 3" xfId="6313"/>
    <cellStyle name="Normal 6 3 2 4 2 3 2" xfId="13428"/>
    <cellStyle name="Normal 6 3 2 4 2 3 2 2" xfId="31284"/>
    <cellStyle name="Normal 6 3 2 4 2 3 3" xfId="31283"/>
    <cellStyle name="Normal 6 3 2 4 2 3 4" xfId="39513"/>
    <cellStyle name="Normal 6 3 2 4 2 3 5" xfId="46628"/>
    <cellStyle name="Normal 6 3 2 4 2 3 6" xfId="53743"/>
    <cellStyle name="Normal 6 3 2 4 2 3 7" xfId="60858"/>
    <cellStyle name="Normal 6 3 2 4 2 4" xfId="8690"/>
    <cellStyle name="Normal 6 3 2 4 2 4 2" xfId="31285"/>
    <cellStyle name="Normal 6 3 2 4 2 5" xfId="15805"/>
    <cellStyle name="Normal 6 3 2 4 2 5 2" xfId="31286"/>
    <cellStyle name="Normal 6 3 2 4 2 6" xfId="31280"/>
    <cellStyle name="Normal 6 3 2 4 2 7" xfId="34774"/>
    <cellStyle name="Normal 6 3 2 4 2 8" xfId="41890"/>
    <cellStyle name="Normal 6 3 2 4 2 9" xfId="49005"/>
    <cellStyle name="Normal 6 3 2 4 3" xfId="2364"/>
    <cellStyle name="Normal 6 3 2 4 3 10" xfId="56909"/>
    <cellStyle name="Normal 6 3 2 4 3 2" xfId="4731"/>
    <cellStyle name="Normal 6 3 2 4 3 2 2" xfId="11846"/>
    <cellStyle name="Normal 6 3 2 4 3 2 2 2" xfId="31289"/>
    <cellStyle name="Normal 6 3 2 4 3 2 3" xfId="31288"/>
    <cellStyle name="Normal 6 3 2 4 3 2 4" xfId="37931"/>
    <cellStyle name="Normal 6 3 2 4 3 2 5" xfId="45046"/>
    <cellStyle name="Normal 6 3 2 4 3 2 6" xfId="52161"/>
    <cellStyle name="Normal 6 3 2 4 3 2 7" xfId="59276"/>
    <cellStyle name="Normal 6 3 2 4 3 3" xfId="7102"/>
    <cellStyle name="Normal 6 3 2 4 3 3 2" xfId="14217"/>
    <cellStyle name="Normal 6 3 2 4 3 3 2 2" xfId="31291"/>
    <cellStyle name="Normal 6 3 2 4 3 3 3" xfId="31290"/>
    <cellStyle name="Normal 6 3 2 4 3 3 4" xfId="40302"/>
    <cellStyle name="Normal 6 3 2 4 3 3 5" xfId="47417"/>
    <cellStyle name="Normal 6 3 2 4 3 3 6" xfId="54532"/>
    <cellStyle name="Normal 6 3 2 4 3 3 7" xfId="61647"/>
    <cellStyle name="Normal 6 3 2 4 3 4" xfId="9479"/>
    <cellStyle name="Normal 6 3 2 4 3 4 2" xfId="31292"/>
    <cellStyle name="Normal 6 3 2 4 3 5" xfId="16594"/>
    <cellStyle name="Normal 6 3 2 4 3 5 2" xfId="31293"/>
    <cellStyle name="Normal 6 3 2 4 3 6" xfId="31287"/>
    <cellStyle name="Normal 6 3 2 4 3 7" xfId="35563"/>
    <cellStyle name="Normal 6 3 2 4 3 8" xfId="42679"/>
    <cellStyle name="Normal 6 3 2 4 3 9" xfId="49794"/>
    <cellStyle name="Normal 6 3 2 4 4" xfId="3143"/>
    <cellStyle name="Normal 6 3 2 4 4 2" xfId="10258"/>
    <cellStyle name="Normal 6 3 2 4 4 2 2" xfId="31295"/>
    <cellStyle name="Normal 6 3 2 4 4 3" xfId="31294"/>
    <cellStyle name="Normal 6 3 2 4 4 4" xfId="36343"/>
    <cellStyle name="Normal 6 3 2 4 4 5" xfId="43458"/>
    <cellStyle name="Normal 6 3 2 4 4 6" xfId="50573"/>
    <cellStyle name="Normal 6 3 2 4 4 7" xfId="57688"/>
    <cellStyle name="Normal 6 3 2 4 5" xfId="5514"/>
    <cellStyle name="Normal 6 3 2 4 5 2" xfId="12629"/>
    <cellStyle name="Normal 6 3 2 4 5 2 2" xfId="31297"/>
    <cellStyle name="Normal 6 3 2 4 5 3" xfId="31296"/>
    <cellStyle name="Normal 6 3 2 4 5 4" xfId="38714"/>
    <cellStyle name="Normal 6 3 2 4 5 5" xfId="45829"/>
    <cellStyle name="Normal 6 3 2 4 5 6" xfId="52944"/>
    <cellStyle name="Normal 6 3 2 4 5 7" xfId="60059"/>
    <cellStyle name="Normal 6 3 2 4 6" xfId="7891"/>
    <cellStyle name="Normal 6 3 2 4 6 2" xfId="31298"/>
    <cellStyle name="Normal 6 3 2 4 7" xfId="15006"/>
    <cellStyle name="Normal 6 3 2 4 7 2" xfId="31299"/>
    <cellStyle name="Normal 6 3 2 4 8" xfId="31279"/>
    <cellStyle name="Normal 6 3 2 4 9" xfId="33975"/>
    <cellStyle name="Normal 6 3 2 5" xfId="909"/>
    <cellStyle name="Normal 6 3 2 5 10" xfId="55455"/>
    <cellStyle name="Normal 6 3 2 5 2" xfId="3277"/>
    <cellStyle name="Normal 6 3 2 5 2 2" xfId="10392"/>
    <cellStyle name="Normal 6 3 2 5 2 2 2" xfId="31302"/>
    <cellStyle name="Normal 6 3 2 5 2 3" xfId="31301"/>
    <cellStyle name="Normal 6 3 2 5 2 4" xfId="36477"/>
    <cellStyle name="Normal 6 3 2 5 2 5" xfId="43592"/>
    <cellStyle name="Normal 6 3 2 5 2 6" xfId="50707"/>
    <cellStyle name="Normal 6 3 2 5 2 7" xfId="57822"/>
    <cellStyle name="Normal 6 3 2 5 3" xfId="5648"/>
    <cellStyle name="Normal 6 3 2 5 3 2" xfId="12763"/>
    <cellStyle name="Normal 6 3 2 5 3 2 2" xfId="31304"/>
    <cellStyle name="Normal 6 3 2 5 3 3" xfId="31303"/>
    <cellStyle name="Normal 6 3 2 5 3 4" xfId="38848"/>
    <cellStyle name="Normal 6 3 2 5 3 5" xfId="45963"/>
    <cellStyle name="Normal 6 3 2 5 3 6" xfId="53078"/>
    <cellStyle name="Normal 6 3 2 5 3 7" xfId="60193"/>
    <cellStyle name="Normal 6 3 2 5 4" xfId="8025"/>
    <cellStyle name="Normal 6 3 2 5 4 2" xfId="31305"/>
    <cellStyle name="Normal 6 3 2 5 5" xfId="15140"/>
    <cellStyle name="Normal 6 3 2 5 5 2" xfId="31306"/>
    <cellStyle name="Normal 6 3 2 5 6" xfId="31300"/>
    <cellStyle name="Normal 6 3 2 5 7" xfId="34109"/>
    <cellStyle name="Normal 6 3 2 5 8" xfId="41225"/>
    <cellStyle name="Normal 6 3 2 5 9" xfId="48340"/>
    <cellStyle name="Normal 6 3 2 6" xfId="1699"/>
    <cellStyle name="Normal 6 3 2 6 10" xfId="56244"/>
    <cellStyle name="Normal 6 3 2 6 2" xfId="4066"/>
    <cellStyle name="Normal 6 3 2 6 2 2" xfId="11181"/>
    <cellStyle name="Normal 6 3 2 6 2 2 2" xfId="31309"/>
    <cellStyle name="Normal 6 3 2 6 2 3" xfId="31308"/>
    <cellStyle name="Normal 6 3 2 6 2 4" xfId="37266"/>
    <cellStyle name="Normal 6 3 2 6 2 5" xfId="44381"/>
    <cellStyle name="Normal 6 3 2 6 2 6" xfId="51496"/>
    <cellStyle name="Normal 6 3 2 6 2 7" xfId="58611"/>
    <cellStyle name="Normal 6 3 2 6 3" xfId="6437"/>
    <cellStyle name="Normal 6 3 2 6 3 2" xfId="13552"/>
    <cellStyle name="Normal 6 3 2 6 3 2 2" xfId="31311"/>
    <cellStyle name="Normal 6 3 2 6 3 3" xfId="31310"/>
    <cellStyle name="Normal 6 3 2 6 3 4" xfId="39637"/>
    <cellStyle name="Normal 6 3 2 6 3 5" xfId="46752"/>
    <cellStyle name="Normal 6 3 2 6 3 6" xfId="53867"/>
    <cellStyle name="Normal 6 3 2 6 3 7" xfId="60982"/>
    <cellStyle name="Normal 6 3 2 6 4" xfId="8814"/>
    <cellStyle name="Normal 6 3 2 6 4 2" xfId="31312"/>
    <cellStyle name="Normal 6 3 2 6 5" xfId="15929"/>
    <cellStyle name="Normal 6 3 2 6 5 2" xfId="31313"/>
    <cellStyle name="Normal 6 3 2 6 6" xfId="31307"/>
    <cellStyle name="Normal 6 3 2 6 7" xfId="34898"/>
    <cellStyle name="Normal 6 3 2 6 8" xfId="42014"/>
    <cellStyle name="Normal 6 3 2 6 9" xfId="49129"/>
    <cellStyle name="Normal 6 3 2 7" xfId="2478"/>
    <cellStyle name="Normal 6 3 2 7 2" xfId="9593"/>
    <cellStyle name="Normal 6 3 2 7 2 2" xfId="31315"/>
    <cellStyle name="Normal 6 3 2 7 3" xfId="31314"/>
    <cellStyle name="Normal 6 3 2 7 4" xfId="35678"/>
    <cellStyle name="Normal 6 3 2 7 5" xfId="42793"/>
    <cellStyle name="Normal 6 3 2 7 6" xfId="49908"/>
    <cellStyle name="Normal 6 3 2 7 7" xfId="57023"/>
    <cellStyle name="Normal 6 3 2 8" xfId="4849"/>
    <cellStyle name="Normal 6 3 2 8 2" xfId="11964"/>
    <cellStyle name="Normal 6 3 2 8 2 2" xfId="31317"/>
    <cellStyle name="Normal 6 3 2 8 3" xfId="31316"/>
    <cellStyle name="Normal 6 3 2 8 4" xfId="38049"/>
    <cellStyle name="Normal 6 3 2 8 5" xfId="45164"/>
    <cellStyle name="Normal 6 3 2 8 6" xfId="52279"/>
    <cellStyle name="Normal 6 3 2 8 7" xfId="59394"/>
    <cellStyle name="Normal 6 3 2 9" xfId="7226"/>
    <cellStyle name="Normal 6 3 2 9 2" xfId="31318"/>
    <cellStyle name="Normal 6 3 3" xfId="148"/>
    <cellStyle name="Normal 6 3 3 10" xfId="14388"/>
    <cellStyle name="Normal 6 3 3 10 2" xfId="31320"/>
    <cellStyle name="Normal 6 3 3 11" xfId="31319"/>
    <cellStyle name="Normal 6 3 3 12" xfId="33357"/>
    <cellStyle name="Normal 6 3 3 13" xfId="40473"/>
    <cellStyle name="Normal 6 3 3 14" xfId="47588"/>
    <cellStyle name="Normal 6 3 3 15" xfId="54703"/>
    <cellStyle name="Normal 6 3 3 2" xfId="350"/>
    <cellStyle name="Normal 6 3 3 2 10" xfId="40668"/>
    <cellStyle name="Normal 6 3 3 2 11" xfId="47783"/>
    <cellStyle name="Normal 6 3 3 2 12" xfId="54898"/>
    <cellStyle name="Normal 6 3 3 2 2" xfId="1151"/>
    <cellStyle name="Normal 6 3 3 2 2 10" xfId="55697"/>
    <cellStyle name="Normal 6 3 3 2 2 2" xfId="3519"/>
    <cellStyle name="Normal 6 3 3 2 2 2 2" xfId="10634"/>
    <cellStyle name="Normal 6 3 3 2 2 2 2 2" xfId="31324"/>
    <cellStyle name="Normal 6 3 3 2 2 2 3" xfId="31323"/>
    <cellStyle name="Normal 6 3 3 2 2 2 4" xfId="36719"/>
    <cellStyle name="Normal 6 3 3 2 2 2 5" xfId="43834"/>
    <cellStyle name="Normal 6 3 3 2 2 2 6" xfId="50949"/>
    <cellStyle name="Normal 6 3 3 2 2 2 7" xfId="58064"/>
    <cellStyle name="Normal 6 3 3 2 2 3" xfId="5890"/>
    <cellStyle name="Normal 6 3 3 2 2 3 2" xfId="13005"/>
    <cellStyle name="Normal 6 3 3 2 2 3 2 2" xfId="31326"/>
    <cellStyle name="Normal 6 3 3 2 2 3 3" xfId="31325"/>
    <cellStyle name="Normal 6 3 3 2 2 3 4" xfId="39090"/>
    <cellStyle name="Normal 6 3 3 2 2 3 5" xfId="46205"/>
    <cellStyle name="Normal 6 3 3 2 2 3 6" xfId="53320"/>
    <cellStyle name="Normal 6 3 3 2 2 3 7" xfId="60435"/>
    <cellStyle name="Normal 6 3 3 2 2 4" xfId="8267"/>
    <cellStyle name="Normal 6 3 3 2 2 4 2" xfId="31327"/>
    <cellStyle name="Normal 6 3 3 2 2 5" xfId="15382"/>
    <cellStyle name="Normal 6 3 3 2 2 5 2" xfId="31328"/>
    <cellStyle name="Normal 6 3 3 2 2 6" xfId="31322"/>
    <cellStyle name="Normal 6 3 3 2 2 7" xfId="34351"/>
    <cellStyle name="Normal 6 3 3 2 2 8" xfId="41467"/>
    <cellStyle name="Normal 6 3 3 2 2 9" xfId="48582"/>
    <cellStyle name="Normal 6 3 3 2 3" xfId="1941"/>
    <cellStyle name="Normal 6 3 3 2 3 10" xfId="56486"/>
    <cellStyle name="Normal 6 3 3 2 3 2" xfId="4308"/>
    <cellStyle name="Normal 6 3 3 2 3 2 2" xfId="11423"/>
    <cellStyle name="Normal 6 3 3 2 3 2 2 2" xfId="31331"/>
    <cellStyle name="Normal 6 3 3 2 3 2 3" xfId="31330"/>
    <cellStyle name="Normal 6 3 3 2 3 2 4" xfId="37508"/>
    <cellStyle name="Normal 6 3 3 2 3 2 5" xfId="44623"/>
    <cellStyle name="Normal 6 3 3 2 3 2 6" xfId="51738"/>
    <cellStyle name="Normal 6 3 3 2 3 2 7" xfId="58853"/>
    <cellStyle name="Normal 6 3 3 2 3 3" xfId="6679"/>
    <cellStyle name="Normal 6 3 3 2 3 3 2" xfId="13794"/>
    <cellStyle name="Normal 6 3 3 2 3 3 2 2" xfId="31333"/>
    <cellStyle name="Normal 6 3 3 2 3 3 3" xfId="31332"/>
    <cellStyle name="Normal 6 3 3 2 3 3 4" xfId="39879"/>
    <cellStyle name="Normal 6 3 3 2 3 3 5" xfId="46994"/>
    <cellStyle name="Normal 6 3 3 2 3 3 6" xfId="54109"/>
    <cellStyle name="Normal 6 3 3 2 3 3 7" xfId="61224"/>
    <cellStyle name="Normal 6 3 3 2 3 4" xfId="9056"/>
    <cellStyle name="Normal 6 3 3 2 3 4 2" xfId="31334"/>
    <cellStyle name="Normal 6 3 3 2 3 5" xfId="16171"/>
    <cellStyle name="Normal 6 3 3 2 3 5 2" xfId="31335"/>
    <cellStyle name="Normal 6 3 3 2 3 6" xfId="31329"/>
    <cellStyle name="Normal 6 3 3 2 3 7" xfId="35140"/>
    <cellStyle name="Normal 6 3 3 2 3 8" xfId="42256"/>
    <cellStyle name="Normal 6 3 3 2 3 9" xfId="49371"/>
    <cellStyle name="Normal 6 3 3 2 4" xfId="2720"/>
    <cellStyle name="Normal 6 3 3 2 4 2" xfId="9835"/>
    <cellStyle name="Normal 6 3 3 2 4 2 2" xfId="31337"/>
    <cellStyle name="Normal 6 3 3 2 4 3" xfId="31336"/>
    <cellStyle name="Normal 6 3 3 2 4 4" xfId="35920"/>
    <cellStyle name="Normal 6 3 3 2 4 5" xfId="43035"/>
    <cellStyle name="Normal 6 3 3 2 4 6" xfId="50150"/>
    <cellStyle name="Normal 6 3 3 2 4 7" xfId="57265"/>
    <cellStyle name="Normal 6 3 3 2 5" xfId="5091"/>
    <cellStyle name="Normal 6 3 3 2 5 2" xfId="12206"/>
    <cellStyle name="Normal 6 3 3 2 5 2 2" xfId="31339"/>
    <cellStyle name="Normal 6 3 3 2 5 3" xfId="31338"/>
    <cellStyle name="Normal 6 3 3 2 5 4" xfId="38291"/>
    <cellStyle name="Normal 6 3 3 2 5 5" xfId="45406"/>
    <cellStyle name="Normal 6 3 3 2 5 6" xfId="52521"/>
    <cellStyle name="Normal 6 3 3 2 5 7" xfId="59636"/>
    <cellStyle name="Normal 6 3 3 2 6" xfId="7468"/>
    <cellStyle name="Normal 6 3 3 2 6 2" xfId="31340"/>
    <cellStyle name="Normal 6 3 3 2 7" xfId="14583"/>
    <cellStyle name="Normal 6 3 3 2 7 2" xfId="31341"/>
    <cellStyle name="Normal 6 3 3 2 8" xfId="31321"/>
    <cellStyle name="Normal 6 3 3 2 9" xfId="33552"/>
    <cellStyle name="Normal 6 3 3 3" xfId="545"/>
    <cellStyle name="Normal 6 3 3 3 10" xfId="40863"/>
    <cellStyle name="Normal 6 3 3 3 11" xfId="47978"/>
    <cellStyle name="Normal 6 3 3 3 12" xfId="55093"/>
    <cellStyle name="Normal 6 3 3 3 2" xfId="1346"/>
    <cellStyle name="Normal 6 3 3 3 2 10" xfId="55892"/>
    <cellStyle name="Normal 6 3 3 3 2 2" xfId="3714"/>
    <cellStyle name="Normal 6 3 3 3 2 2 2" xfId="10829"/>
    <cellStyle name="Normal 6 3 3 3 2 2 2 2" xfId="31345"/>
    <cellStyle name="Normal 6 3 3 3 2 2 3" xfId="31344"/>
    <cellStyle name="Normal 6 3 3 3 2 2 4" xfId="36914"/>
    <cellStyle name="Normal 6 3 3 3 2 2 5" xfId="44029"/>
    <cellStyle name="Normal 6 3 3 3 2 2 6" xfId="51144"/>
    <cellStyle name="Normal 6 3 3 3 2 2 7" xfId="58259"/>
    <cellStyle name="Normal 6 3 3 3 2 3" xfId="6085"/>
    <cellStyle name="Normal 6 3 3 3 2 3 2" xfId="13200"/>
    <cellStyle name="Normal 6 3 3 3 2 3 2 2" xfId="31347"/>
    <cellStyle name="Normal 6 3 3 3 2 3 3" xfId="31346"/>
    <cellStyle name="Normal 6 3 3 3 2 3 4" xfId="39285"/>
    <cellStyle name="Normal 6 3 3 3 2 3 5" xfId="46400"/>
    <cellStyle name="Normal 6 3 3 3 2 3 6" xfId="53515"/>
    <cellStyle name="Normal 6 3 3 3 2 3 7" xfId="60630"/>
    <cellStyle name="Normal 6 3 3 3 2 4" xfId="8462"/>
    <cellStyle name="Normal 6 3 3 3 2 4 2" xfId="31348"/>
    <cellStyle name="Normal 6 3 3 3 2 5" xfId="15577"/>
    <cellStyle name="Normal 6 3 3 3 2 5 2" xfId="31349"/>
    <cellStyle name="Normal 6 3 3 3 2 6" xfId="31343"/>
    <cellStyle name="Normal 6 3 3 3 2 7" xfId="34546"/>
    <cellStyle name="Normal 6 3 3 3 2 8" xfId="41662"/>
    <cellStyle name="Normal 6 3 3 3 2 9" xfId="48777"/>
    <cellStyle name="Normal 6 3 3 3 3" xfId="2136"/>
    <cellStyle name="Normal 6 3 3 3 3 10" xfId="56681"/>
    <cellStyle name="Normal 6 3 3 3 3 2" xfId="4503"/>
    <cellStyle name="Normal 6 3 3 3 3 2 2" xfId="11618"/>
    <cellStyle name="Normal 6 3 3 3 3 2 2 2" xfId="31352"/>
    <cellStyle name="Normal 6 3 3 3 3 2 3" xfId="31351"/>
    <cellStyle name="Normal 6 3 3 3 3 2 4" xfId="37703"/>
    <cellStyle name="Normal 6 3 3 3 3 2 5" xfId="44818"/>
    <cellStyle name="Normal 6 3 3 3 3 2 6" xfId="51933"/>
    <cellStyle name="Normal 6 3 3 3 3 2 7" xfId="59048"/>
    <cellStyle name="Normal 6 3 3 3 3 3" xfId="6874"/>
    <cellStyle name="Normal 6 3 3 3 3 3 2" xfId="13989"/>
    <cellStyle name="Normal 6 3 3 3 3 3 2 2" xfId="31354"/>
    <cellStyle name="Normal 6 3 3 3 3 3 3" xfId="31353"/>
    <cellStyle name="Normal 6 3 3 3 3 3 4" xfId="40074"/>
    <cellStyle name="Normal 6 3 3 3 3 3 5" xfId="47189"/>
    <cellStyle name="Normal 6 3 3 3 3 3 6" xfId="54304"/>
    <cellStyle name="Normal 6 3 3 3 3 3 7" xfId="61419"/>
    <cellStyle name="Normal 6 3 3 3 3 4" xfId="9251"/>
    <cellStyle name="Normal 6 3 3 3 3 4 2" xfId="31355"/>
    <cellStyle name="Normal 6 3 3 3 3 5" xfId="16366"/>
    <cellStyle name="Normal 6 3 3 3 3 5 2" xfId="31356"/>
    <cellStyle name="Normal 6 3 3 3 3 6" xfId="31350"/>
    <cellStyle name="Normal 6 3 3 3 3 7" xfId="35335"/>
    <cellStyle name="Normal 6 3 3 3 3 8" xfId="42451"/>
    <cellStyle name="Normal 6 3 3 3 3 9" xfId="49566"/>
    <cellStyle name="Normal 6 3 3 3 4" xfId="2915"/>
    <cellStyle name="Normal 6 3 3 3 4 2" xfId="10030"/>
    <cellStyle name="Normal 6 3 3 3 4 2 2" xfId="31358"/>
    <cellStyle name="Normal 6 3 3 3 4 3" xfId="31357"/>
    <cellStyle name="Normal 6 3 3 3 4 4" xfId="36115"/>
    <cellStyle name="Normal 6 3 3 3 4 5" xfId="43230"/>
    <cellStyle name="Normal 6 3 3 3 4 6" xfId="50345"/>
    <cellStyle name="Normal 6 3 3 3 4 7" xfId="57460"/>
    <cellStyle name="Normal 6 3 3 3 5" xfId="5286"/>
    <cellStyle name="Normal 6 3 3 3 5 2" xfId="12401"/>
    <cellStyle name="Normal 6 3 3 3 5 2 2" xfId="31360"/>
    <cellStyle name="Normal 6 3 3 3 5 3" xfId="31359"/>
    <cellStyle name="Normal 6 3 3 3 5 4" xfId="38486"/>
    <cellStyle name="Normal 6 3 3 3 5 5" xfId="45601"/>
    <cellStyle name="Normal 6 3 3 3 5 6" xfId="52716"/>
    <cellStyle name="Normal 6 3 3 3 5 7" xfId="59831"/>
    <cellStyle name="Normal 6 3 3 3 6" xfId="7663"/>
    <cellStyle name="Normal 6 3 3 3 6 2" xfId="31361"/>
    <cellStyle name="Normal 6 3 3 3 7" xfId="14778"/>
    <cellStyle name="Normal 6 3 3 3 7 2" xfId="31362"/>
    <cellStyle name="Normal 6 3 3 3 8" xfId="31342"/>
    <cellStyle name="Normal 6 3 3 3 9" xfId="33747"/>
    <cellStyle name="Normal 6 3 3 4" xfId="774"/>
    <cellStyle name="Normal 6 3 3 4 10" xfId="41092"/>
    <cellStyle name="Normal 6 3 3 4 11" xfId="48207"/>
    <cellStyle name="Normal 6 3 3 4 12" xfId="55322"/>
    <cellStyle name="Normal 6 3 3 4 2" xfId="1575"/>
    <cellStyle name="Normal 6 3 3 4 2 10" xfId="56121"/>
    <cellStyle name="Normal 6 3 3 4 2 2" xfId="3943"/>
    <cellStyle name="Normal 6 3 3 4 2 2 2" xfId="11058"/>
    <cellStyle name="Normal 6 3 3 4 2 2 2 2" xfId="31366"/>
    <cellStyle name="Normal 6 3 3 4 2 2 3" xfId="31365"/>
    <cellStyle name="Normal 6 3 3 4 2 2 4" xfId="37143"/>
    <cellStyle name="Normal 6 3 3 4 2 2 5" xfId="44258"/>
    <cellStyle name="Normal 6 3 3 4 2 2 6" xfId="51373"/>
    <cellStyle name="Normal 6 3 3 4 2 2 7" xfId="58488"/>
    <cellStyle name="Normal 6 3 3 4 2 3" xfId="6314"/>
    <cellStyle name="Normal 6 3 3 4 2 3 2" xfId="13429"/>
    <cellStyle name="Normal 6 3 3 4 2 3 2 2" xfId="31368"/>
    <cellStyle name="Normal 6 3 3 4 2 3 3" xfId="31367"/>
    <cellStyle name="Normal 6 3 3 4 2 3 4" xfId="39514"/>
    <cellStyle name="Normal 6 3 3 4 2 3 5" xfId="46629"/>
    <cellStyle name="Normal 6 3 3 4 2 3 6" xfId="53744"/>
    <cellStyle name="Normal 6 3 3 4 2 3 7" xfId="60859"/>
    <cellStyle name="Normal 6 3 3 4 2 4" xfId="8691"/>
    <cellStyle name="Normal 6 3 3 4 2 4 2" xfId="31369"/>
    <cellStyle name="Normal 6 3 3 4 2 5" xfId="15806"/>
    <cellStyle name="Normal 6 3 3 4 2 5 2" xfId="31370"/>
    <cellStyle name="Normal 6 3 3 4 2 6" xfId="31364"/>
    <cellStyle name="Normal 6 3 3 4 2 7" xfId="34775"/>
    <cellStyle name="Normal 6 3 3 4 2 8" xfId="41891"/>
    <cellStyle name="Normal 6 3 3 4 2 9" xfId="49006"/>
    <cellStyle name="Normal 6 3 3 4 3" xfId="2365"/>
    <cellStyle name="Normal 6 3 3 4 3 10" xfId="56910"/>
    <cellStyle name="Normal 6 3 3 4 3 2" xfId="4732"/>
    <cellStyle name="Normal 6 3 3 4 3 2 2" xfId="11847"/>
    <cellStyle name="Normal 6 3 3 4 3 2 2 2" xfId="31373"/>
    <cellStyle name="Normal 6 3 3 4 3 2 3" xfId="31372"/>
    <cellStyle name="Normal 6 3 3 4 3 2 4" xfId="37932"/>
    <cellStyle name="Normal 6 3 3 4 3 2 5" xfId="45047"/>
    <cellStyle name="Normal 6 3 3 4 3 2 6" xfId="52162"/>
    <cellStyle name="Normal 6 3 3 4 3 2 7" xfId="59277"/>
    <cellStyle name="Normal 6 3 3 4 3 3" xfId="7103"/>
    <cellStyle name="Normal 6 3 3 4 3 3 2" xfId="14218"/>
    <cellStyle name="Normal 6 3 3 4 3 3 2 2" xfId="31375"/>
    <cellStyle name="Normal 6 3 3 4 3 3 3" xfId="31374"/>
    <cellStyle name="Normal 6 3 3 4 3 3 4" xfId="40303"/>
    <cellStyle name="Normal 6 3 3 4 3 3 5" xfId="47418"/>
    <cellStyle name="Normal 6 3 3 4 3 3 6" xfId="54533"/>
    <cellStyle name="Normal 6 3 3 4 3 3 7" xfId="61648"/>
    <cellStyle name="Normal 6 3 3 4 3 4" xfId="9480"/>
    <cellStyle name="Normal 6 3 3 4 3 4 2" xfId="31376"/>
    <cellStyle name="Normal 6 3 3 4 3 5" xfId="16595"/>
    <cellStyle name="Normal 6 3 3 4 3 5 2" xfId="31377"/>
    <cellStyle name="Normal 6 3 3 4 3 6" xfId="31371"/>
    <cellStyle name="Normal 6 3 3 4 3 7" xfId="35564"/>
    <cellStyle name="Normal 6 3 3 4 3 8" xfId="42680"/>
    <cellStyle name="Normal 6 3 3 4 3 9" xfId="49795"/>
    <cellStyle name="Normal 6 3 3 4 4" xfId="3144"/>
    <cellStyle name="Normal 6 3 3 4 4 2" xfId="10259"/>
    <cellStyle name="Normal 6 3 3 4 4 2 2" xfId="31379"/>
    <cellStyle name="Normal 6 3 3 4 4 3" xfId="31378"/>
    <cellStyle name="Normal 6 3 3 4 4 4" xfId="36344"/>
    <cellStyle name="Normal 6 3 3 4 4 5" xfId="43459"/>
    <cellStyle name="Normal 6 3 3 4 4 6" xfId="50574"/>
    <cellStyle name="Normal 6 3 3 4 4 7" xfId="57689"/>
    <cellStyle name="Normal 6 3 3 4 5" xfId="5515"/>
    <cellStyle name="Normal 6 3 3 4 5 2" xfId="12630"/>
    <cellStyle name="Normal 6 3 3 4 5 2 2" xfId="31381"/>
    <cellStyle name="Normal 6 3 3 4 5 3" xfId="31380"/>
    <cellStyle name="Normal 6 3 3 4 5 4" xfId="38715"/>
    <cellStyle name="Normal 6 3 3 4 5 5" xfId="45830"/>
    <cellStyle name="Normal 6 3 3 4 5 6" xfId="52945"/>
    <cellStyle name="Normal 6 3 3 4 5 7" xfId="60060"/>
    <cellStyle name="Normal 6 3 3 4 6" xfId="7892"/>
    <cellStyle name="Normal 6 3 3 4 6 2" xfId="31382"/>
    <cellStyle name="Normal 6 3 3 4 7" xfId="15007"/>
    <cellStyle name="Normal 6 3 3 4 7 2" xfId="31383"/>
    <cellStyle name="Normal 6 3 3 4 8" xfId="31363"/>
    <cellStyle name="Normal 6 3 3 4 9" xfId="33976"/>
    <cellStyle name="Normal 6 3 3 5" xfId="956"/>
    <cellStyle name="Normal 6 3 3 5 10" xfId="55502"/>
    <cellStyle name="Normal 6 3 3 5 2" xfId="3324"/>
    <cellStyle name="Normal 6 3 3 5 2 2" xfId="10439"/>
    <cellStyle name="Normal 6 3 3 5 2 2 2" xfId="31386"/>
    <cellStyle name="Normal 6 3 3 5 2 3" xfId="31385"/>
    <cellStyle name="Normal 6 3 3 5 2 4" xfId="36524"/>
    <cellStyle name="Normal 6 3 3 5 2 5" xfId="43639"/>
    <cellStyle name="Normal 6 3 3 5 2 6" xfId="50754"/>
    <cellStyle name="Normal 6 3 3 5 2 7" xfId="57869"/>
    <cellStyle name="Normal 6 3 3 5 3" xfId="5695"/>
    <cellStyle name="Normal 6 3 3 5 3 2" xfId="12810"/>
    <cellStyle name="Normal 6 3 3 5 3 2 2" xfId="31388"/>
    <cellStyle name="Normal 6 3 3 5 3 3" xfId="31387"/>
    <cellStyle name="Normal 6 3 3 5 3 4" xfId="38895"/>
    <cellStyle name="Normal 6 3 3 5 3 5" xfId="46010"/>
    <cellStyle name="Normal 6 3 3 5 3 6" xfId="53125"/>
    <cellStyle name="Normal 6 3 3 5 3 7" xfId="60240"/>
    <cellStyle name="Normal 6 3 3 5 4" xfId="8072"/>
    <cellStyle name="Normal 6 3 3 5 4 2" xfId="31389"/>
    <cellStyle name="Normal 6 3 3 5 5" xfId="15187"/>
    <cellStyle name="Normal 6 3 3 5 5 2" xfId="31390"/>
    <cellStyle name="Normal 6 3 3 5 6" xfId="31384"/>
    <cellStyle name="Normal 6 3 3 5 7" xfId="34156"/>
    <cellStyle name="Normal 6 3 3 5 8" xfId="41272"/>
    <cellStyle name="Normal 6 3 3 5 9" xfId="48387"/>
    <cellStyle name="Normal 6 3 3 6" xfId="1746"/>
    <cellStyle name="Normal 6 3 3 6 10" xfId="56291"/>
    <cellStyle name="Normal 6 3 3 6 2" xfId="4113"/>
    <cellStyle name="Normal 6 3 3 6 2 2" xfId="11228"/>
    <cellStyle name="Normal 6 3 3 6 2 2 2" xfId="31393"/>
    <cellStyle name="Normal 6 3 3 6 2 3" xfId="31392"/>
    <cellStyle name="Normal 6 3 3 6 2 4" xfId="37313"/>
    <cellStyle name="Normal 6 3 3 6 2 5" xfId="44428"/>
    <cellStyle name="Normal 6 3 3 6 2 6" xfId="51543"/>
    <cellStyle name="Normal 6 3 3 6 2 7" xfId="58658"/>
    <cellStyle name="Normal 6 3 3 6 3" xfId="6484"/>
    <cellStyle name="Normal 6 3 3 6 3 2" xfId="13599"/>
    <cellStyle name="Normal 6 3 3 6 3 2 2" xfId="31395"/>
    <cellStyle name="Normal 6 3 3 6 3 3" xfId="31394"/>
    <cellStyle name="Normal 6 3 3 6 3 4" xfId="39684"/>
    <cellStyle name="Normal 6 3 3 6 3 5" xfId="46799"/>
    <cellStyle name="Normal 6 3 3 6 3 6" xfId="53914"/>
    <cellStyle name="Normal 6 3 3 6 3 7" xfId="61029"/>
    <cellStyle name="Normal 6 3 3 6 4" xfId="8861"/>
    <cellStyle name="Normal 6 3 3 6 4 2" xfId="31396"/>
    <cellStyle name="Normal 6 3 3 6 5" xfId="15976"/>
    <cellStyle name="Normal 6 3 3 6 5 2" xfId="31397"/>
    <cellStyle name="Normal 6 3 3 6 6" xfId="31391"/>
    <cellStyle name="Normal 6 3 3 6 7" xfId="34945"/>
    <cellStyle name="Normal 6 3 3 6 8" xfId="42061"/>
    <cellStyle name="Normal 6 3 3 6 9" xfId="49176"/>
    <cellStyle name="Normal 6 3 3 7" xfId="2525"/>
    <cellStyle name="Normal 6 3 3 7 2" xfId="9640"/>
    <cellStyle name="Normal 6 3 3 7 2 2" xfId="31399"/>
    <cellStyle name="Normal 6 3 3 7 3" xfId="31398"/>
    <cellStyle name="Normal 6 3 3 7 4" xfId="35725"/>
    <cellStyle name="Normal 6 3 3 7 5" xfId="42840"/>
    <cellStyle name="Normal 6 3 3 7 6" xfId="49955"/>
    <cellStyle name="Normal 6 3 3 7 7" xfId="57070"/>
    <cellStyle name="Normal 6 3 3 8" xfId="4896"/>
    <cellStyle name="Normal 6 3 3 8 2" xfId="12011"/>
    <cellStyle name="Normal 6 3 3 8 2 2" xfId="31401"/>
    <cellStyle name="Normal 6 3 3 8 3" xfId="31400"/>
    <cellStyle name="Normal 6 3 3 8 4" xfId="38096"/>
    <cellStyle name="Normal 6 3 3 8 5" xfId="45211"/>
    <cellStyle name="Normal 6 3 3 8 6" xfId="52326"/>
    <cellStyle name="Normal 6 3 3 8 7" xfId="59441"/>
    <cellStyle name="Normal 6 3 3 9" xfId="7273"/>
    <cellStyle name="Normal 6 3 3 9 2" xfId="31402"/>
    <cellStyle name="Normal 6 3 4" xfId="245"/>
    <cellStyle name="Normal 6 3 4 10" xfId="40563"/>
    <cellStyle name="Normal 6 3 4 11" xfId="47678"/>
    <cellStyle name="Normal 6 3 4 12" xfId="54793"/>
    <cellStyle name="Normal 6 3 4 2" xfId="1046"/>
    <cellStyle name="Normal 6 3 4 2 10" xfId="55592"/>
    <cellStyle name="Normal 6 3 4 2 2" xfId="3414"/>
    <cellStyle name="Normal 6 3 4 2 2 2" xfId="10529"/>
    <cellStyle name="Normal 6 3 4 2 2 2 2" xfId="31406"/>
    <cellStyle name="Normal 6 3 4 2 2 3" xfId="31405"/>
    <cellStyle name="Normal 6 3 4 2 2 4" xfId="36614"/>
    <cellStyle name="Normal 6 3 4 2 2 5" xfId="43729"/>
    <cellStyle name="Normal 6 3 4 2 2 6" xfId="50844"/>
    <cellStyle name="Normal 6 3 4 2 2 7" xfId="57959"/>
    <cellStyle name="Normal 6 3 4 2 3" xfId="5785"/>
    <cellStyle name="Normal 6 3 4 2 3 2" xfId="12900"/>
    <cellStyle name="Normal 6 3 4 2 3 2 2" xfId="31408"/>
    <cellStyle name="Normal 6 3 4 2 3 3" xfId="31407"/>
    <cellStyle name="Normal 6 3 4 2 3 4" xfId="38985"/>
    <cellStyle name="Normal 6 3 4 2 3 5" xfId="46100"/>
    <cellStyle name="Normal 6 3 4 2 3 6" xfId="53215"/>
    <cellStyle name="Normal 6 3 4 2 3 7" xfId="60330"/>
    <cellStyle name="Normal 6 3 4 2 4" xfId="8162"/>
    <cellStyle name="Normal 6 3 4 2 4 2" xfId="31409"/>
    <cellStyle name="Normal 6 3 4 2 5" xfId="15277"/>
    <cellStyle name="Normal 6 3 4 2 5 2" xfId="31410"/>
    <cellStyle name="Normal 6 3 4 2 6" xfId="31404"/>
    <cellStyle name="Normal 6 3 4 2 7" xfId="34246"/>
    <cellStyle name="Normal 6 3 4 2 8" xfId="41362"/>
    <cellStyle name="Normal 6 3 4 2 9" xfId="48477"/>
    <cellStyle name="Normal 6 3 4 3" xfId="1836"/>
    <cellStyle name="Normal 6 3 4 3 10" xfId="56381"/>
    <cellStyle name="Normal 6 3 4 3 2" xfId="4203"/>
    <cellStyle name="Normal 6 3 4 3 2 2" xfId="11318"/>
    <cellStyle name="Normal 6 3 4 3 2 2 2" xfId="31413"/>
    <cellStyle name="Normal 6 3 4 3 2 3" xfId="31412"/>
    <cellStyle name="Normal 6 3 4 3 2 4" xfId="37403"/>
    <cellStyle name="Normal 6 3 4 3 2 5" xfId="44518"/>
    <cellStyle name="Normal 6 3 4 3 2 6" xfId="51633"/>
    <cellStyle name="Normal 6 3 4 3 2 7" xfId="58748"/>
    <cellStyle name="Normal 6 3 4 3 3" xfId="6574"/>
    <cellStyle name="Normal 6 3 4 3 3 2" xfId="13689"/>
    <cellStyle name="Normal 6 3 4 3 3 2 2" xfId="31415"/>
    <cellStyle name="Normal 6 3 4 3 3 3" xfId="31414"/>
    <cellStyle name="Normal 6 3 4 3 3 4" xfId="39774"/>
    <cellStyle name="Normal 6 3 4 3 3 5" xfId="46889"/>
    <cellStyle name="Normal 6 3 4 3 3 6" xfId="54004"/>
    <cellStyle name="Normal 6 3 4 3 3 7" xfId="61119"/>
    <cellStyle name="Normal 6 3 4 3 4" xfId="8951"/>
    <cellStyle name="Normal 6 3 4 3 4 2" xfId="31416"/>
    <cellStyle name="Normal 6 3 4 3 5" xfId="16066"/>
    <cellStyle name="Normal 6 3 4 3 5 2" xfId="31417"/>
    <cellStyle name="Normal 6 3 4 3 6" xfId="31411"/>
    <cellStyle name="Normal 6 3 4 3 7" xfId="35035"/>
    <cellStyle name="Normal 6 3 4 3 8" xfId="42151"/>
    <cellStyle name="Normal 6 3 4 3 9" xfId="49266"/>
    <cellStyle name="Normal 6 3 4 4" xfId="2615"/>
    <cellStyle name="Normal 6 3 4 4 2" xfId="9730"/>
    <cellStyle name="Normal 6 3 4 4 2 2" xfId="31419"/>
    <cellStyle name="Normal 6 3 4 4 3" xfId="31418"/>
    <cellStyle name="Normal 6 3 4 4 4" xfId="35815"/>
    <cellStyle name="Normal 6 3 4 4 5" xfId="42930"/>
    <cellStyle name="Normal 6 3 4 4 6" xfId="50045"/>
    <cellStyle name="Normal 6 3 4 4 7" xfId="57160"/>
    <cellStyle name="Normal 6 3 4 5" xfId="4986"/>
    <cellStyle name="Normal 6 3 4 5 2" xfId="12101"/>
    <cellStyle name="Normal 6 3 4 5 2 2" xfId="31421"/>
    <cellStyle name="Normal 6 3 4 5 3" xfId="31420"/>
    <cellStyle name="Normal 6 3 4 5 4" xfId="38186"/>
    <cellStyle name="Normal 6 3 4 5 5" xfId="45301"/>
    <cellStyle name="Normal 6 3 4 5 6" xfId="52416"/>
    <cellStyle name="Normal 6 3 4 5 7" xfId="59531"/>
    <cellStyle name="Normal 6 3 4 6" xfId="7363"/>
    <cellStyle name="Normal 6 3 4 6 2" xfId="31422"/>
    <cellStyle name="Normal 6 3 4 7" xfId="14478"/>
    <cellStyle name="Normal 6 3 4 7 2" xfId="31423"/>
    <cellStyle name="Normal 6 3 4 8" xfId="31403"/>
    <cellStyle name="Normal 6 3 4 9" xfId="33447"/>
    <cellStyle name="Normal 6 3 5" xfId="440"/>
    <cellStyle name="Normal 6 3 5 10" xfId="40758"/>
    <cellStyle name="Normal 6 3 5 11" xfId="47873"/>
    <cellStyle name="Normal 6 3 5 12" xfId="54988"/>
    <cellStyle name="Normal 6 3 5 2" xfId="1241"/>
    <cellStyle name="Normal 6 3 5 2 10" xfId="55787"/>
    <cellStyle name="Normal 6 3 5 2 2" xfId="3609"/>
    <cellStyle name="Normal 6 3 5 2 2 2" xfId="10724"/>
    <cellStyle name="Normal 6 3 5 2 2 2 2" xfId="31427"/>
    <cellStyle name="Normal 6 3 5 2 2 3" xfId="31426"/>
    <cellStyle name="Normal 6 3 5 2 2 4" xfId="36809"/>
    <cellStyle name="Normal 6 3 5 2 2 5" xfId="43924"/>
    <cellStyle name="Normal 6 3 5 2 2 6" xfId="51039"/>
    <cellStyle name="Normal 6 3 5 2 2 7" xfId="58154"/>
    <cellStyle name="Normal 6 3 5 2 3" xfId="5980"/>
    <cellStyle name="Normal 6 3 5 2 3 2" xfId="13095"/>
    <cellStyle name="Normal 6 3 5 2 3 2 2" xfId="31429"/>
    <cellStyle name="Normal 6 3 5 2 3 3" xfId="31428"/>
    <cellStyle name="Normal 6 3 5 2 3 4" xfId="39180"/>
    <cellStyle name="Normal 6 3 5 2 3 5" xfId="46295"/>
    <cellStyle name="Normal 6 3 5 2 3 6" xfId="53410"/>
    <cellStyle name="Normal 6 3 5 2 3 7" xfId="60525"/>
    <cellStyle name="Normal 6 3 5 2 4" xfId="8357"/>
    <cellStyle name="Normal 6 3 5 2 4 2" xfId="31430"/>
    <cellStyle name="Normal 6 3 5 2 5" xfId="15472"/>
    <cellStyle name="Normal 6 3 5 2 5 2" xfId="31431"/>
    <cellStyle name="Normal 6 3 5 2 6" xfId="31425"/>
    <cellStyle name="Normal 6 3 5 2 7" xfId="34441"/>
    <cellStyle name="Normal 6 3 5 2 8" xfId="41557"/>
    <cellStyle name="Normal 6 3 5 2 9" xfId="48672"/>
    <cellStyle name="Normal 6 3 5 3" xfId="2031"/>
    <cellStyle name="Normal 6 3 5 3 10" xfId="56576"/>
    <cellStyle name="Normal 6 3 5 3 2" xfId="4398"/>
    <cellStyle name="Normal 6 3 5 3 2 2" xfId="11513"/>
    <cellStyle name="Normal 6 3 5 3 2 2 2" xfId="31434"/>
    <cellStyle name="Normal 6 3 5 3 2 3" xfId="31433"/>
    <cellStyle name="Normal 6 3 5 3 2 4" xfId="37598"/>
    <cellStyle name="Normal 6 3 5 3 2 5" xfId="44713"/>
    <cellStyle name="Normal 6 3 5 3 2 6" xfId="51828"/>
    <cellStyle name="Normal 6 3 5 3 2 7" xfId="58943"/>
    <cellStyle name="Normal 6 3 5 3 3" xfId="6769"/>
    <cellStyle name="Normal 6 3 5 3 3 2" xfId="13884"/>
    <cellStyle name="Normal 6 3 5 3 3 2 2" xfId="31436"/>
    <cellStyle name="Normal 6 3 5 3 3 3" xfId="31435"/>
    <cellStyle name="Normal 6 3 5 3 3 4" xfId="39969"/>
    <cellStyle name="Normal 6 3 5 3 3 5" xfId="47084"/>
    <cellStyle name="Normal 6 3 5 3 3 6" xfId="54199"/>
    <cellStyle name="Normal 6 3 5 3 3 7" xfId="61314"/>
    <cellStyle name="Normal 6 3 5 3 4" xfId="9146"/>
    <cellStyle name="Normal 6 3 5 3 4 2" xfId="31437"/>
    <cellStyle name="Normal 6 3 5 3 5" xfId="16261"/>
    <cellStyle name="Normal 6 3 5 3 5 2" xfId="31438"/>
    <cellStyle name="Normal 6 3 5 3 6" xfId="31432"/>
    <cellStyle name="Normal 6 3 5 3 7" xfId="35230"/>
    <cellStyle name="Normal 6 3 5 3 8" xfId="42346"/>
    <cellStyle name="Normal 6 3 5 3 9" xfId="49461"/>
    <cellStyle name="Normal 6 3 5 4" xfId="2810"/>
    <cellStyle name="Normal 6 3 5 4 2" xfId="9925"/>
    <cellStyle name="Normal 6 3 5 4 2 2" xfId="31440"/>
    <cellStyle name="Normal 6 3 5 4 3" xfId="31439"/>
    <cellStyle name="Normal 6 3 5 4 4" xfId="36010"/>
    <cellStyle name="Normal 6 3 5 4 5" xfId="43125"/>
    <cellStyle name="Normal 6 3 5 4 6" xfId="50240"/>
    <cellStyle name="Normal 6 3 5 4 7" xfId="57355"/>
    <cellStyle name="Normal 6 3 5 5" xfId="5181"/>
    <cellStyle name="Normal 6 3 5 5 2" xfId="12296"/>
    <cellStyle name="Normal 6 3 5 5 2 2" xfId="31442"/>
    <cellStyle name="Normal 6 3 5 5 3" xfId="31441"/>
    <cellStyle name="Normal 6 3 5 5 4" xfId="38381"/>
    <cellStyle name="Normal 6 3 5 5 5" xfId="45496"/>
    <cellStyle name="Normal 6 3 5 5 6" xfId="52611"/>
    <cellStyle name="Normal 6 3 5 5 7" xfId="59726"/>
    <cellStyle name="Normal 6 3 5 6" xfId="7558"/>
    <cellStyle name="Normal 6 3 5 6 2" xfId="31443"/>
    <cellStyle name="Normal 6 3 5 7" xfId="14673"/>
    <cellStyle name="Normal 6 3 5 7 2" xfId="31444"/>
    <cellStyle name="Normal 6 3 5 8" xfId="31424"/>
    <cellStyle name="Normal 6 3 5 9" xfId="33642"/>
    <cellStyle name="Normal 6 3 6" xfId="772"/>
    <cellStyle name="Normal 6 3 6 10" xfId="41090"/>
    <cellStyle name="Normal 6 3 6 11" xfId="48205"/>
    <cellStyle name="Normal 6 3 6 12" xfId="55320"/>
    <cellStyle name="Normal 6 3 6 2" xfId="1573"/>
    <cellStyle name="Normal 6 3 6 2 10" xfId="56119"/>
    <cellStyle name="Normal 6 3 6 2 2" xfId="3941"/>
    <cellStyle name="Normal 6 3 6 2 2 2" xfId="11056"/>
    <cellStyle name="Normal 6 3 6 2 2 2 2" xfId="31448"/>
    <cellStyle name="Normal 6 3 6 2 2 3" xfId="31447"/>
    <cellStyle name="Normal 6 3 6 2 2 4" xfId="37141"/>
    <cellStyle name="Normal 6 3 6 2 2 5" xfId="44256"/>
    <cellStyle name="Normal 6 3 6 2 2 6" xfId="51371"/>
    <cellStyle name="Normal 6 3 6 2 2 7" xfId="58486"/>
    <cellStyle name="Normal 6 3 6 2 3" xfId="6312"/>
    <cellStyle name="Normal 6 3 6 2 3 2" xfId="13427"/>
    <cellStyle name="Normal 6 3 6 2 3 2 2" xfId="31450"/>
    <cellStyle name="Normal 6 3 6 2 3 3" xfId="31449"/>
    <cellStyle name="Normal 6 3 6 2 3 4" xfId="39512"/>
    <cellStyle name="Normal 6 3 6 2 3 5" xfId="46627"/>
    <cellStyle name="Normal 6 3 6 2 3 6" xfId="53742"/>
    <cellStyle name="Normal 6 3 6 2 3 7" xfId="60857"/>
    <cellStyle name="Normal 6 3 6 2 4" xfId="8689"/>
    <cellStyle name="Normal 6 3 6 2 4 2" xfId="31451"/>
    <cellStyle name="Normal 6 3 6 2 5" xfId="15804"/>
    <cellStyle name="Normal 6 3 6 2 5 2" xfId="31452"/>
    <cellStyle name="Normal 6 3 6 2 6" xfId="31446"/>
    <cellStyle name="Normal 6 3 6 2 7" xfId="34773"/>
    <cellStyle name="Normal 6 3 6 2 8" xfId="41889"/>
    <cellStyle name="Normal 6 3 6 2 9" xfId="49004"/>
    <cellStyle name="Normal 6 3 6 3" xfId="2363"/>
    <cellStyle name="Normal 6 3 6 3 10" xfId="56908"/>
    <cellStyle name="Normal 6 3 6 3 2" xfId="4730"/>
    <cellStyle name="Normal 6 3 6 3 2 2" xfId="11845"/>
    <cellStyle name="Normal 6 3 6 3 2 2 2" xfId="31455"/>
    <cellStyle name="Normal 6 3 6 3 2 3" xfId="31454"/>
    <cellStyle name="Normal 6 3 6 3 2 4" xfId="37930"/>
    <cellStyle name="Normal 6 3 6 3 2 5" xfId="45045"/>
    <cellStyle name="Normal 6 3 6 3 2 6" xfId="52160"/>
    <cellStyle name="Normal 6 3 6 3 2 7" xfId="59275"/>
    <cellStyle name="Normal 6 3 6 3 3" xfId="7101"/>
    <cellStyle name="Normal 6 3 6 3 3 2" xfId="14216"/>
    <cellStyle name="Normal 6 3 6 3 3 2 2" xfId="31457"/>
    <cellStyle name="Normal 6 3 6 3 3 3" xfId="31456"/>
    <cellStyle name="Normal 6 3 6 3 3 4" xfId="40301"/>
    <cellStyle name="Normal 6 3 6 3 3 5" xfId="47416"/>
    <cellStyle name="Normal 6 3 6 3 3 6" xfId="54531"/>
    <cellStyle name="Normal 6 3 6 3 3 7" xfId="61646"/>
    <cellStyle name="Normal 6 3 6 3 4" xfId="9478"/>
    <cellStyle name="Normal 6 3 6 3 4 2" xfId="31458"/>
    <cellStyle name="Normal 6 3 6 3 5" xfId="16593"/>
    <cellStyle name="Normal 6 3 6 3 5 2" xfId="31459"/>
    <cellStyle name="Normal 6 3 6 3 6" xfId="31453"/>
    <cellStyle name="Normal 6 3 6 3 7" xfId="35562"/>
    <cellStyle name="Normal 6 3 6 3 8" xfId="42678"/>
    <cellStyle name="Normal 6 3 6 3 9" xfId="49793"/>
    <cellStyle name="Normal 6 3 6 4" xfId="3142"/>
    <cellStyle name="Normal 6 3 6 4 2" xfId="10257"/>
    <cellStyle name="Normal 6 3 6 4 2 2" xfId="31461"/>
    <cellStyle name="Normal 6 3 6 4 3" xfId="31460"/>
    <cellStyle name="Normal 6 3 6 4 4" xfId="36342"/>
    <cellStyle name="Normal 6 3 6 4 5" xfId="43457"/>
    <cellStyle name="Normal 6 3 6 4 6" xfId="50572"/>
    <cellStyle name="Normal 6 3 6 4 7" xfId="57687"/>
    <cellStyle name="Normal 6 3 6 5" xfId="5513"/>
    <cellStyle name="Normal 6 3 6 5 2" xfId="12628"/>
    <cellStyle name="Normal 6 3 6 5 2 2" xfId="31463"/>
    <cellStyle name="Normal 6 3 6 5 3" xfId="31462"/>
    <cellStyle name="Normal 6 3 6 5 4" xfId="38713"/>
    <cellStyle name="Normal 6 3 6 5 5" xfId="45828"/>
    <cellStyle name="Normal 6 3 6 5 6" xfId="52943"/>
    <cellStyle name="Normal 6 3 6 5 7" xfId="60058"/>
    <cellStyle name="Normal 6 3 6 6" xfId="7890"/>
    <cellStyle name="Normal 6 3 6 6 2" xfId="31464"/>
    <cellStyle name="Normal 6 3 6 7" xfId="15005"/>
    <cellStyle name="Normal 6 3 6 7 2" xfId="31465"/>
    <cellStyle name="Normal 6 3 6 8" xfId="31445"/>
    <cellStyle name="Normal 6 3 6 9" xfId="33974"/>
    <cellStyle name="Normal 6 3 7" xfId="851"/>
    <cellStyle name="Normal 6 3 7 10" xfId="55397"/>
    <cellStyle name="Normal 6 3 7 2" xfId="3219"/>
    <cellStyle name="Normal 6 3 7 2 2" xfId="10334"/>
    <cellStyle name="Normal 6 3 7 2 2 2" xfId="31468"/>
    <cellStyle name="Normal 6 3 7 2 3" xfId="31467"/>
    <cellStyle name="Normal 6 3 7 2 4" xfId="36419"/>
    <cellStyle name="Normal 6 3 7 2 5" xfId="43534"/>
    <cellStyle name="Normal 6 3 7 2 6" xfId="50649"/>
    <cellStyle name="Normal 6 3 7 2 7" xfId="57764"/>
    <cellStyle name="Normal 6 3 7 3" xfId="5590"/>
    <cellStyle name="Normal 6 3 7 3 2" xfId="12705"/>
    <cellStyle name="Normal 6 3 7 3 2 2" xfId="31470"/>
    <cellStyle name="Normal 6 3 7 3 3" xfId="31469"/>
    <cellStyle name="Normal 6 3 7 3 4" xfId="38790"/>
    <cellStyle name="Normal 6 3 7 3 5" xfId="45905"/>
    <cellStyle name="Normal 6 3 7 3 6" xfId="53020"/>
    <cellStyle name="Normal 6 3 7 3 7" xfId="60135"/>
    <cellStyle name="Normal 6 3 7 4" xfId="7967"/>
    <cellStyle name="Normal 6 3 7 4 2" xfId="31471"/>
    <cellStyle name="Normal 6 3 7 5" xfId="15082"/>
    <cellStyle name="Normal 6 3 7 5 2" xfId="31472"/>
    <cellStyle name="Normal 6 3 7 6" xfId="31466"/>
    <cellStyle name="Normal 6 3 7 7" xfId="34051"/>
    <cellStyle name="Normal 6 3 7 8" xfId="41167"/>
    <cellStyle name="Normal 6 3 7 9" xfId="48282"/>
    <cellStyle name="Normal 6 3 8" xfId="1641"/>
    <cellStyle name="Normal 6 3 8 10" xfId="56186"/>
    <cellStyle name="Normal 6 3 8 2" xfId="4008"/>
    <cellStyle name="Normal 6 3 8 2 2" xfId="11123"/>
    <cellStyle name="Normal 6 3 8 2 2 2" xfId="31475"/>
    <cellStyle name="Normal 6 3 8 2 3" xfId="31474"/>
    <cellStyle name="Normal 6 3 8 2 4" xfId="37208"/>
    <cellStyle name="Normal 6 3 8 2 5" xfId="44323"/>
    <cellStyle name="Normal 6 3 8 2 6" xfId="51438"/>
    <cellStyle name="Normal 6 3 8 2 7" xfId="58553"/>
    <cellStyle name="Normal 6 3 8 3" xfId="6379"/>
    <cellStyle name="Normal 6 3 8 3 2" xfId="13494"/>
    <cellStyle name="Normal 6 3 8 3 2 2" xfId="31477"/>
    <cellStyle name="Normal 6 3 8 3 3" xfId="31476"/>
    <cellStyle name="Normal 6 3 8 3 4" xfId="39579"/>
    <cellStyle name="Normal 6 3 8 3 5" xfId="46694"/>
    <cellStyle name="Normal 6 3 8 3 6" xfId="53809"/>
    <cellStyle name="Normal 6 3 8 3 7" xfId="60924"/>
    <cellStyle name="Normal 6 3 8 4" xfId="8756"/>
    <cellStyle name="Normal 6 3 8 4 2" xfId="31478"/>
    <cellStyle name="Normal 6 3 8 5" xfId="15871"/>
    <cellStyle name="Normal 6 3 8 5 2" xfId="31479"/>
    <cellStyle name="Normal 6 3 8 6" xfId="31473"/>
    <cellStyle name="Normal 6 3 8 7" xfId="34840"/>
    <cellStyle name="Normal 6 3 8 8" xfId="41956"/>
    <cellStyle name="Normal 6 3 8 9" xfId="49071"/>
    <cellStyle name="Normal 6 3 9" xfId="2420"/>
    <cellStyle name="Normal 6 3 9 2" xfId="9535"/>
    <cellStyle name="Normal 6 3 9 2 2" xfId="31481"/>
    <cellStyle name="Normal 6 3 9 3" xfId="31480"/>
    <cellStyle name="Normal 6 3 9 4" xfId="35620"/>
    <cellStyle name="Normal 6 3 9 5" xfId="42735"/>
    <cellStyle name="Normal 6 3 9 6" xfId="49850"/>
    <cellStyle name="Normal 6 3 9 7" xfId="56965"/>
    <cellStyle name="Normal 6 4" xfId="98"/>
    <cellStyle name="Normal 6 4 10" xfId="7223"/>
    <cellStyle name="Normal 6 4 10 2" xfId="31483"/>
    <cellStyle name="Normal 6 4 11" xfId="14338"/>
    <cellStyle name="Normal 6 4 11 2" xfId="31484"/>
    <cellStyle name="Normal 6 4 12" xfId="31482"/>
    <cellStyle name="Normal 6 4 13" xfId="33307"/>
    <cellStyle name="Normal 6 4 14" xfId="40423"/>
    <cellStyle name="Normal 6 4 15" xfId="47538"/>
    <cellStyle name="Normal 6 4 16" xfId="54653"/>
    <cellStyle name="Normal 6 4 2" xfId="175"/>
    <cellStyle name="Normal 6 4 2 10" xfId="14412"/>
    <cellStyle name="Normal 6 4 2 10 2" xfId="31486"/>
    <cellStyle name="Normal 6 4 2 11" xfId="31485"/>
    <cellStyle name="Normal 6 4 2 12" xfId="33381"/>
    <cellStyle name="Normal 6 4 2 13" xfId="40497"/>
    <cellStyle name="Normal 6 4 2 14" xfId="47612"/>
    <cellStyle name="Normal 6 4 2 15" xfId="54727"/>
    <cellStyle name="Normal 6 4 2 2" xfId="374"/>
    <cellStyle name="Normal 6 4 2 2 10" xfId="40692"/>
    <cellStyle name="Normal 6 4 2 2 11" xfId="47807"/>
    <cellStyle name="Normal 6 4 2 2 12" xfId="54922"/>
    <cellStyle name="Normal 6 4 2 2 2" xfId="1175"/>
    <cellStyle name="Normal 6 4 2 2 2 10" xfId="55721"/>
    <cellStyle name="Normal 6 4 2 2 2 2" xfId="3543"/>
    <cellStyle name="Normal 6 4 2 2 2 2 2" xfId="10658"/>
    <cellStyle name="Normal 6 4 2 2 2 2 2 2" xfId="31490"/>
    <cellStyle name="Normal 6 4 2 2 2 2 3" xfId="31489"/>
    <cellStyle name="Normal 6 4 2 2 2 2 4" xfId="36743"/>
    <cellStyle name="Normal 6 4 2 2 2 2 5" xfId="43858"/>
    <cellStyle name="Normal 6 4 2 2 2 2 6" xfId="50973"/>
    <cellStyle name="Normal 6 4 2 2 2 2 7" xfId="58088"/>
    <cellStyle name="Normal 6 4 2 2 2 3" xfId="5914"/>
    <cellStyle name="Normal 6 4 2 2 2 3 2" xfId="13029"/>
    <cellStyle name="Normal 6 4 2 2 2 3 2 2" xfId="31492"/>
    <cellStyle name="Normal 6 4 2 2 2 3 3" xfId="31491"/>
    <cellStyle name="Normal 6 4 2 2 2 3 4" xfId="39114"/>
    <cellStyle name="Normal 6 4 2 2 2 3 5" xfId="46229"/>
    <cellStyle name="Normal 6 4 2 2 2 3 6" xfId="53344"/>
    <cellStyle name="Normal 6 4 2 2 2 3 7" xfId="60459"/>
    <cellStyle name="Normal 6 4 2 2 2 4" xfId="8291"/>
    <cellStyle name="Normal 6 4 2 2 2 4 2" xfId="31493"/>
    <cellStyle name="Normal 6 4 2 2 2 5" xfId="15406"/>
    <cellStyle name="Normal 6 4 2 2 2 5 2" xfId="31494"/>
    <cellStyle name="Normal 6 4 2 2 2 6" xfId="31488"/>
    <cellStyle name="Normal 6 4 2 2 2 7" xfId="34375"/>
    <cellStyle name="Normal 6 4 2 2 2 8" xfId="41491"/>
    <cellStyle name="Normal 6 4 2 2 2 9" xfId="48606"/>
    <cellStyle name="Normal 6 4 2 2 3" xfId="1965"/>
    <cellStyle name="Normal 6 4 2 2 3 10" xfId="56510"/>
    <cellStyle name="Normal 6 4 2 2 3 2" xfId="4332"/>
    <cellStyle name="Normal 6 4 2 2 3 2 2" xfId="11447"/>
    <cellStyle name="Normal 6 4 2 2 3 2 2 2" xfId="31497"/>
    <cellStyle name="Normal 6 4 2 2 3 2 3" xfId="31496"/>
    <cellStyle name="Normal 6 4 2 2 3 2 4" xfId="37532"/>
    <cellStyle name="Normal 6 4 2 2 3 2 5" xfId="44647"/>
    <cellStyle name="Normal 6 4 2 2 3 2 6" xfId="51762"/>
    <cellStyle name="Normal 6 4 2 2 3 2 7" xfId="58877"/>
    <cellStyle name="Normal 6 4 2 2 3 3" xfId="6703"/>
    <cellStyle name="Normal 6 4 2 2 3 3 2" xfId="13818"/>
    <cellStyle name="Normal 6 4 2 2 3 3 2 2" xfId="31499"/>
    <cellStyle name="Normal 6 4 2 2 3 3 3" xfId="31498"/>
    <cellStyle name="Normal 6 4 2 2 3 3 4" xfId="39903"/>
    <cellStyle name="Normal 6 4 2 2 3 3 5" xfId="47018"/>
    <cellStyle name="Normal 6 4 2 2 3 3 6" xfId="54133"/>
    <cellStyle name="Normal 6 4 2 2 3 3 7" xfId="61248"/>
    <cellStyle name="Normal 6 4 2 2 3 4" xfId="9080"/>
    <cellStyle name="Normal 6 4 2 2 3 4 2" xfId="31500"/>
    <cellStyle name="Normal 6 4 2 2 3 5" xfId="16195"/>
    <cellStyle name="Normal 6 4 2 2 3 5 2" xfId="31501"/>
    <cellStyle name="Normal 6 4 2 2 3 6" xfId="31495"/>
    <cellStyle name="Normal 6 4 2 2 3 7" xfId="35164"/>
    <cellStyle name="Normal 6 4 2 2 3 8" xfId="42280"/>
    <cellStyle name="Normal 6 4 2 2 3 9" xfId="49395"/>
    <cellStyle name="Normal 6 4 2 2 4" xfId="2744"/>
    <cellStyle name="Normal 6 4 2 2 4 2" xfId="9859"/>
    <cellStyle name="Normal 6 4 2 2 4 2 2" xfId="31503"/>
    <cellStyle name="Normal 6 4 2 2 4 3" xfId="31502"/>
    <cellStyle name="Normal 6 4 2 2 4 4" xfId="35944"/>
    <cellStyle name="Normal 6 4 2 2 4 5" xfId="43059"/>
    <cellStyle name="Normal 6 4 2 2 4 6" xfId="50174"/>
    <cellStyle name="Normal 6 4 2 2 4 7" xfId="57289"/>
    <cellStyle name="Normal 6 4 2 2 5" xfId="5115"/>
    <cellStyle name="Normal 6 4 2 2 5 2" xfId="12230"/>
    <cellStyle name="Normal 6 4 2 2 5 2 2" xfId="31505"/>
    <cellStyle name="Normal 6 4 2 2 5 3" xfId="31504"/>
    <cellStyle name="Normal 6 4 2 2 5 4" xfId="38315"/>
    <cellStyle name="Normal 6 4 2 2 5 5" xfId="45430"/>
    <cellStyle name="Normal 6 4 2 2 5 6" xfId="52545"/>
    <cellStyle name="Normal 6 4 2 2 5 7" xfId="59660"/>
    <cellStyle name="Normal 6 4 2 2 6" xfId="7492"/>
    <cellStyle name="Normal 6 4 2 2 6 2" xfId="31506"/>
    <cellStyle name="Normal 6 4 2 2 7" xfId="14607"/>
    <cellStyle name="Normal 6 4 2 2 7 2" xfId="31507"/>
    <cellStyle name="Normal 6 4 2 2 8" xfId="31487"/>
    <cellStyle name="Normal 6 4 2 2 9" xfId="33576"/>
    <cellStyle name="Normal 6 4 2 3" xfId="569"/>
    <cellStyle name="Normal 6 4 2 3 10" xfId="40887"/>
    <cellStyle name="Normal 6 4 2 3 11" xfId="48002"/>
    <cellStyle name="Normal 6 4 2 3 12" xfId="55117"/>
    <cellStyle name="Normal 6 4 2 3 2" xfId="1370"/>
    <cellStyle name="Normal 6 4 2 3 2 10" xfId="55916"/>
    <cellStyle name="Normal 6 4 2 3 2 2" xfId="3738"/>
    <cellStyle name="Normal 6 4 2 3 2 2 2" xfId="10853"/>
    <cellStyle name="Normal 6 4 2 3 2 2 2 2" xfId="31511"/>
    <cellStyle name="Normal 6 4 2 3 2 2 3" xfId="31510"/>
    <cellStyle name="Normal 6 4 2 3 2 2 4" xfId="36938"/>
    <cellStyle name="Normal 6 4 2 3 2 2 5" xfId="44053"/>
    <cellStyle name="Normal 6 4 2 3 2 2 6" xfId="51168"/>
    <cellStyle name="Normal 6 4 2 3 2 2 7" xfId="58283"/>
    <cellStyle name="Normal 6 4 2 3 2 3" xfId="6109"/>
    <cellStyle name="Normal 6 4 2 3 2 3 2" xfId="13224"/>
    <cellStyle name="Normal 6 4 2 3 2 3 2 2" xfId="31513"/>
    <cellStyle name="Normal 6 4 2 3 2 3 3" xfId="31512"/>
    <cellStyle name="Normal 6 4 2 3 2 3 4" xfId="39309"/>
    <cellStyle name="Normal 6 4 2 3 2 3 5" xfId="46424"/>
    <cellStyle name="Normal 6 4 2 3 2 3 6" xfId="53539"/>
    <cellStyle name="Normal 6 4 2 3 2 3 7" xfId="60654"/>
    <cellStyle name="Normal 6 4 2 3 2 4" xfId="8486"/>
    <cellStyle name="Normal 6 4 2 3 2 4 2" xfId="31514"/>
    <cellStyle name="Normal 6 4 2 3 2 5" xfId="15601"/>
    <cellStyle name="Normal 6 4 2 3 2 5 2" xfId="31515"/>
    <cellStyle name="Normal 6 4 2 3 2 6" xfId="31509"/>
    <cellStyle name="Normal 6 4 2 3 2 7" xfId="34570"/>
    <cellStyle name="Normal 6 4 2 3 2 8" xfId="41686"/>
    <cellStyle name="Normal 6 4 2 3 2 9" xfId="48801"/>
    <cellStyle name="Normal 6 4 2 3 3" xfId="2160"/>
    <cellStyle name="Normal 6 4 2 3 3 10" xfId="56705"/>
    <cellStyle name="Normal 6 4 2 3 3 2" xfId="4527"/>
    <cellStyle name="Normal 6 4 2 3 3 2 2" xfId="11642"/>
    <cellStyle name="Normal 6 4 2 3 3 2 2 2" xfId="31518"/>
    <cellStyle name="Normal 6 4 2 3 3 2 3" xfId="31517"/>
    <cellStyle name="Normal 6 4 2 3 3 2 4" xfId="37727"/>
    <cellStyle name="Normal 6 4 2 3 3 2 5" xfId="44842"/>
    <cellStyle name="Normal 6 4 2 3 3 2 6" xfId="51957"/>
    <cellStyle name="Normal 6 4 2 3 3 2 7" xfId="59072"/>
    <cellStyle name="Normal 6 4 2 3 3 3" xfId="6898"/>
    <cellStyle name="Normal 6 4 2 3 3 3 2" xfId="14013"/>
    <cellStyle name="Normal 6 4 2 3 3 3 2 2" xfId="31520"/>
    <cellStyle name="Normal 6 4 2 3 3 3 3" xfId="31519"/>
    <cellStyle name="Normal 6 4 2 3 3 3 4" xfId="40098"/>
    <cellStyle name="Normal 6 4 2 3 3 3 5" xfId="47213"/>
    <cellStyle name="Normal 6 4 2 3 3 3 6" xfId="54328"/>
    <cellStyle name="Normal 6 4 2 3 3 3 7" xfId="61443"/>
    <cellStyle name="Normal 6 4 2 3 3 4" xfId="9275"/>
    <cellStyle name="Normal 6 4 2 3 3 4 2" xfId="31521"/>
    <cellStyle name="Normal 6 4 2 3 3 5" xfId="16390"/>
    <cellStyle name="Normal 6 4 2 3 3 5 2" xfId="31522"/>
    <cellStyle name="Normal 6 4 2 3 3 6" xfId="31516"/>
    <cellStyle name="Normal 6 4 2 3 3 7" xfId="35359"/>
    <cellStyle name="Normal 6 4 2 3 3 8" xfId="42475"/>
    <cellStyle name="Normal 6 4 2 3 3 9" xfId="49590"/>
    <cellStyle name="Normal 6 4 2 3 4" xfId="2939"/>
    <cellStyle name="Normal 6 4 2 3 4 2" xfId="10054"/>
    <cellStyle name="Normal 6 4 2 3 4 2 2" xfId="31524"/>
    <cellStyle name="Normal 6 4 2 3 4 3" xfId="31523"/>
    <cellStyle name="Normal 6 4 2 3 4 4" xfId="36139"/>
    <cellStyle name="Normal 6 4 2 3 4 5" xfId="43254"/>
    <cellStyle name="Normal 6 4 2 3 4 6" xfId="50369"/>
    <cellStyle name="Normal 6 4 2 3 4 7" xfId="57484"/>
    <cellStyle name="Normal 6 4 2 3 5" xfId="5310"/>
    <cellStyle name="Normal 6 4 2 3 5 2" xfId="12425"/>
    <cellStyle name="Normal 6 4 2 3 5 2 2" xfId="31526"/>
    <cellStyle name="Normal 6 4 2 3 5 3" xfId="31525"/>
    <cellStyle name="Normal 6 4 2 3 5 4" xfId="38510"/>
    <cellStyle name="Normal 6 4 2 3 5 5" xfId="45625"/>
    <cellStyle name="Normal 6 4 2 3 5 6" xfId="52740"/>
    <cellStyle name="Normal 6 4 2 3 5 7" xfId="59855"/>
    <cellStyle name="Normal 6 4 2 3 6" xfId="7687"/>
    <cellStyle name="Normal 6 4 2 3 6 2" xfId="31527"/>
    <cellStyle name="Normal 6 4 2 3 7" xfId="14802"/>
    <cellStyle name="Normal 6 4 2 3 7 2" xfId="31528"/>
    <cellStyle name="Normal 6 4 2 3 8" xfId="31508"/>
    <cellStyle name="Normal 6 4 2 3 9" xfId="33771"/>
    <cellStyle name="Normal 6 4 2 4" xfId="776"/>
    <cellStyle name="Normal 6 4 2 4 10" xfId="41094"/>
    <cellStyle name="Normal 6 4 2 4 11" xfId="48209"/>
    <cellStyle name="Normal 6 4 2 4 12" xfId="55324"/>
    <cellStyle name="Normal 6 4 2 4 2" xfId="1577"/>
    <cellStyle name="Normal 6 4 2 4 2 10" xfId="56123"/>
    <cellStyle name="Normal 6 4 2 4 2 2" xfId="3945"/>
    <cellStyle name="Normal 6 4 2 4 2 2 2" xfId="11060"/>
    <cellStyle name="Normal 6 4 2 4 2 2 2 2" xfId="31532"/>
    <cellStyle name="Normal 6 4 2 4 2 2 3" xfId="31531"/>
    <cellStyle name="Normal 6 4 2 4 2 2 4" xfId="37145"/>
    <cellStyle name="Normal 6 4 2 4 2 2 5" xfId="44260"/>
    <cellStyle name="Normal 6 4 2 4 2 2 6" xfId="51375"/>
    <cellStyle name="Normal 6 4 2 4 2 2 7" xfId="58490"/>
    <cellStyle name="Normal 6 4 2 4 2 3" xfId="6316"/>
    <cellStyle name="Normal 6 4 2 4 2 3 2" xfId="13431"/>
    <cellStyle name="Normal 6 4 2 4 2 3 2 2" xfId="31534"/>
    <cellStyle name="Normal 6 4 2 4 2 3 3" xfId="31533"/>
    <cellStyle name="Normal 6 4 2 4 2 3 4" xfId="39516"/>
    <cellStyle name="Normal 6 4 2 4 2 3 5" xfId="46631"/>
    <cellStyle name="Normal 6 4 2 4 2 3 6" xfId="53746"/>
    <cellStyle name="Normal 6 4 2 4 2 3 7" xfId="60861"/>
    <cellStyle name="Normal 6 4 2 4 2 4" xfId="8693"/>
    <cellStyle name="Normal 6 4 2 4 2 4 2" xfId="31535"/>
    <cellStyle name="Normal 6 4 2 4 2 5" xfId="15808"/>
    <cellStyle name="Normal 6 4 2 4 2 5 2" xfId="31536"/>
    <cellStyle name="Normal 6 4 2 4 2 6" xfId="31530"/>
    <cellStyle name="Normal 6 4 2 4 2 7" xfId="34777"/>
    <cellStyle name="Normal 6 4 2 4 2 8" xfId="41893"/>
    <cellStyle name="Normal 6 4 2 4 2 9" xfId="49008"/>
    <cellStyle name="Normal 6 4 2 4 3" xfId="2367"/>
    <cellStyle name="Normal 6 4 2 4 3 10" xfId="56912"/>
    <cellStyle name="Normal 6 4 2 4 3 2" xfId="4734"/>
    <cellStyle name="Normal 6 4 2 4 3 2 2" xfId="11849"/>
    <cellStyle name="Normal 6 4 2 4 3 2 2 2" xfId="31539"/>
    <cellStyle name="Normal 6 4 2 4 3 2 3" xfId="31538"/>
    <cellStyle name="Normal 6 4 2 4 3 2 4" xfId="37934"/>
    <cellStyle name="Normal 6 4 2 4 3 2 5" xfId="45049"/>
    <cellStyle name="Normal 6 4 2 4 3 2 6" xfId="52164"/>
    <cellStyle name="Normal 6 4 2 4 3 2 7" xfId="59279"/>
    <cellStyle name="Normal 6 4 2 4 3 3" xfId="7105"/>
    <cellStyle name="Normal 6 4 2 4 3 3 2" xfId="14220"/>
    <cellStyle name="Normal 6 4 2 4 3 3 2 2" xfId="31541"/>
    <cellStyle name="Normal 6 4 2 4 3 3 3" xfId="31540"/>
    <cellStyle name="Normal 6 4 2 4 3 3 4" xfId="40305"/>
    <cellStyle name="Normal 6 4 2 4 3 3 5" xfId="47420"/>
    <cellStyle name="Normal 6 4 2 4 3 3 6" xfId="54535"/>
    <cellStyle name="Normal 6 4 2 4 3 3 7" xfId="61650"/>
    <cellStyle name="Normal 6 4 2 4 3 4" xfId="9482"/>
    <cellStyle name="Normal 6 4 2 4 3 4 2" xfId="31542"/>
    <cellStyle name="Normal 6 4 2 4 3 5" xfId="16597"/>
    <cellStyle name="Normal 6 4 2 4 3 5 2" xfId="31543"/>
    <cellStyle name="Normal 6 4 2 4 3 6" xfId="31537"/>
    <cellStyle name="Normal 6 4 2 4 3 7" xfId="35566"/>
    <cellStyle name="Normal 6 4 2 4 3 8" xfId="42682"/>
    <cellStyle name="Normal 6 4 2 4 3 9" xfId="49797"/>
    <cellStyle name="Normal 6 4 2 4 4" xfId="3146"/>
    <cellStyle name="Normal 6 4 2 4 4 2" xfId="10261"/>
    <cellStyle name="Normal 6 4 2 4 4 2 2" xfId="31545"/>
    <cellStyle name="Normal 6 4 2 4 4 3" xfId="31544"/>
    <cellStyle name="Normal 6 4 2 4 4 4" xfId="36346"/>
    <cellStyle name="Normal 6 4 2 4 4 5" xfId="43461"/>
    <cellStyle name="Normal 6 4 2 4 4 6" xfId="50576"/>
    <cellStyle name="Normal 6 4 2 4 4 7" xfId="57691"/>
    <cellStyle name="Normal 6 4 2 4 5" xfId="5517"/>
    <cellStyle name="Normal 6 4 2 4 5 2" xfId="12632"/>
    <cellStyle name="Normal 6 4 2 4 5 2 2" xfId="31547"/>
    <cellStyle name="Normal 6 4 2 4 5 3" xfId="31546"/>
    <cellStyle name="Normal 6 4 2 4 5 4" xfId="38717"/>
    <cellStyle name="Normal 6 4 2 4 5 5" xfId="45832"/>
    <cellStyle name="Normal 6 4 2 4 5 6" xfId="52947"/>
    <cellStyle name="Normal 6 4 2 4 5 7" xfId="60062"/>
    <cellStyle name="Normal 6 4 2 4 6" xfId="7894"/>
    <cellStyle name="Normal 6 4 2 4 6 2" xfId="31548"/>
    <cellStyle name="Normal 6 4 2 4 7" xfId="15009"/>
    <cellStyle name="Normal 6 4 2 4 7 2" xfId="31549"/>
    <cellStyle name="Normal 6 4 2 4 8" xfId="31529"/>
    <cellStyle name="Normal 6 4 2 4 9" xfId="33978"/>
    <cellStyle name="Normal 6 4 2 5" xfId="980"/>
    <cellStyle name="Normal 6 4 2 5 10" xfId="55526"/>
    <cellStyle name="Normal 6 4 2 5 2" xfId="3348"/>
    <cellStyle name="Normal 6 4 2 5 2 2" xfId="10463"/>
    <cellStyle name="Normal 6 4 2 5 2 2 2" xfId="31552"/>
    <cellStyle name="Normal 6 4 2 5 2 3" xfId="31551"/>
    <cellStyle name="Normal 6 4 2 5 2 4" xfId="36548"/>
    <cellStyle name="Normal 6 4 2 5 2 5" xfId="43663"/>
    <cellStyle name="Normal 6 4 2 5 2 6" xfId="50778"/>
    <cellStyle name="Normal 6 4 2 5 2 7" xfId="57893"/>
    <cellStyle name="Normal 6 4 2 5 3" xfId="5719"/>
    <cellStyle name="Normal 6 4 2 5 3 2" xfId="12834"/>
    <cellStyle name="Normal 6 4 2 5 3 2 2" xfId="31554"/>
    <cellStyle name="Normal 6 4 2 5 3 3" xfId="31553"/>
    <cellStyle name="Normal 6 4 2 5 3 4" xfId="38919"/>
    <cellStyle name="Normal 6 4 2 5 3 5" xfId="46034"/>
    <cellStyle name="Normal 6 4 2 5 3 6" xfId="53149"/>
    <cellStyle name="Normal 6 4 2 5 3 7" xfId="60264"/>
    <cellStyle name="Normal 6 4 2 5 4" xfId="8096"/>
    <cellStyle name="Normal 6 4 2 5 4 2" xfId="31555"/>
    <cellStyle name="Normal 6 4 2 5 5" xfId="15211"/>
    <cellStyle name="Normal 6 4 2 5 5 2" xfId="31556"/>
    <cellStyle name="Normal 6 4 2 5 6" xfId="31550"/>
    <cellStyle name="Normal 6 4 2 5 7" xfId="34180"/>
    <cellStyle name="Normal 6 4 2 5 8" xfId="41296"/>
    <cellStyle name="Normal 6 4 2 5 9" xfId="48411"/>
    <cellStyle name="Normal 6 4 2 6" xfId="1770"/>
    <cellStyle name="Normal 6 4 2 6 10" xfId="56315"/>
    <cellStyle name="Normal 6 4 2 6 2" xfId="4137"/>
    <cellStyle name="Normal 6 4 2 6 2 2" xfId="11252"/>
    <cellStyle name="Normal 6 4 2 6 2 2 2" xfId="31559"/>
    <cellStyle name="Normal 6 4 2 6 2 3" xfId="31558"/>
    <cellStyle name="Normal 6 4 2 6 2 4" xfId="37337"/>
    <cellStyle name="Normal 6 4 2 6 2 5" xfId="44452"/>
    <cellStyle name="Normal 6 4 2 6 2 6" xfId="51567"/>
    <cellStyle name="Normal 6 4 2 6 2 7" xfId="58682"/>
    <cellStyle name="Normal 6 4 2 6 3" xfId="6508"/>
    <cellStyle name="Normal 6 4 2 6 3 2" xfId="13623"/>
    <cellStyle name="Normal 6 4 2 6 3 2 2" xfId="31561"/>
    <cellStyle name="Normal 6 4 2 6 3 3" xfId="31560"/>
    <cellStyle name="Normal 6 4 2 6 3 4" xfId="39708"/>
    <cellStyle name="Normal 6 4 2 6 3 5" xfId="46823"/>
    <cellStyle name="Normal 6 4 2 6 3 6" xfId="53938"/>
    <cellStyle name="Normal 6 4 2 6 3 7" xfId="61053"/>
    <cellStyle name="Normal 6 4 2 6 4" xfId="8885"/>
    <cellStyle name="Normal 6 4 2 6 4 2" xfId="31562"/>
    <cellStyle name="Normal 6 4 2 6 5" xfId="16000"/>
    <cellStyle name="Normal 6 4 2 6 5 2" xfId="31563"/>
    <cellStyle name="Normal 6 4 2 6 6" xfId="31557"/>
    <cellStyle name="Normal 6 4 2 6 7" xfId="34969"/>
    <cellStyle name="Normal 6 4 2 6 8" xfId="42085"/>
    <cellStyle name="Normal 6 4 2 6 9" xfId="49200"/>
    <cellStyle name="Normal 6 4 2 7" xfId="2549"/>
    <cellStyle name="Normal 6 4 2 7 2" xfId="9664"/>
    <cellStyle name="Normal 6 4 2 7 2 2" xfId="31565"/>
    <cellStyle name="Normal 6 4 2 7 3" xfId="31564"/>
    <cellStyle name="Normal 6 4 2 7 4" xfId="35749"/>
    <cellStyle name="Normal 6 4 2 7 5" xfId="42864"/>
    <cellStyle name="Normal 6 4 2 7 6" xfId="49979"/>
    <cellStyle name="Normal 6 4 2 7 7" xfId="57094"/>
    <cellStyle name="Normal 6 4 2 8" xfId="4920"/>
    <cellStyle name="Normal 6 4 2 8 2" xfId="12035"/>
    <cellStyle name="Normal 6 4 2 8 2 2" xfId="31567"/>
    <cellStyle name="Normal 6 4 2 8 3" xfId="31566"/>
    <cellStyle name="Normal 6 4 2 8 4" xfId="38120"/>
    <cellStyle name="Normal 6 4 2 8 5" xfId="45235"/>
    <cellStyle name="Normal 6 4 2 8 6" xfId="52350"/>
    <cellStyle name="Normal 6 4 2 8 7" xfId="59465"/>
    <cellStyle name="Normal 6 4 2 9" xfId="7297"/>
    <cellStyle name="Normal 6 4 2 9 2" xfId="31568"/>
    <cellStyle name="Normal 6 4 3" xfId="300"/>
    <cellStyle name="Normal 6 4 3 10" xfId="40618"/>
    <cellStyle name="Normal 6 4 3 11" xfId="47733"/>
    <cellStyle name="Normal 6 4 3 12" xfId="54848"/>
    <cellStyle name="Normal 6 4 3 2" xfId="1101"/>
    <cellStyle name="Normal 6 4 3 2 10" xfId="55647"/>
    <cellStyle name="Normal 6 4 3 2 2" xfId="3469"/>
    <cellStyle name="Normal 6 4 3 2 2 2" xfId="10584"/>
    <cellStyle name="Normal 6 4 3 2 2 2 2" xfId="31572"/>
    <cellStyle name="Normal 6 4 3 2 2 3" xfId="31571"/>
    <cellStyle name="Normal 6 4 3 2 2 4" xfId="36669"/>
    <cellStyle name="Normal 6 4 3 2 2 5" xfId="43784"/>
    <cellStyle name="Normal 6 4 3 2 2 6" xfId="50899"/>
    <cellStyle name="Normal 6 4 3 2 2 7" xfId="58014"/>
    <cellStyle name="Normal 6 4 3 2 3" xfId="5840"/>
    <cellStyle name="Normal 6 4 3 2 3 2" xfId="12955"/>
    <cellStyle name="Normal 6 4 3 2 3 2 2" xfId="31574"/>
    <cellStyle name="Normal 6 4 3 2 3 3" xfId="31573"/>
    <cellStyle name="Normal 6 4 3 2 3 4" xfId="39040"/>
    <cellStyle name="Normal 6 4 3 2 3 5" xfId="46155"/>
    <cellStyle name="Normal 6 4 3 2 3 6" xfId="53270"/>
    <cellStyle name="Normal 6 4 3 2 3 7" xfId="60385"/>
    <cellStyle name="Normal 6 4 3 2 4" xfId="8217"/>
    <cellStyle name="Normal 6 4 3 2 4 2" xfId="31575"/>
    <cellStyle name="Normal 6 4 3 2 5" xfId="15332"/>
    <cellStyle name="Normal 6 4 3 2 5 2" xfId="31576"/>
    <cellStyle name="Normal 6 4 3 2 6" xfId="31570"/>
    <cellStyle name="Normal 6 4 3 2 7" xfId="34301"/>
    <cellStyle name="Normal 6 4 3 2 8" xfId="41417"/>
    <cellStyle name="Normal 6 4 3 2 9" xfId="48532"/>
    <cellStyle name="Normal 6 4 3 3" xfId="1891"/>
    <cellStyle name="Normal 6 4 3 3 10" xfId="56436"/>
    <cellStyle name="Normal 6 4 3 3 2" xfId="4258"/>
    <cellStyle name="Normal 6 4 3 3 2 2" xfId="11373"/>
    <cellStyle name="Normal 6 4 3 3 2 2 2" xfId="31579"/>
    <cellStyle name="Normal 6 4 3 3 2 3" xfId="31578"/>
    <cellStyle name="Normal 6 4 3 3 2 4" xfId="37458"/>
    <cellStyle name="Normal 6 4 3 3 2 5" xfId="44573"/>
    <cellStyle name="Normal 6 4 3 3 2 6" xfId="51688"/>
    <cellStyle name="Normal 6 4 3 3 2 7" xfId="58803"/>
    <cellStyle name="Normal 6 4 3 3 3" xfId="6629"/>
    <cellStyle name="Normal 6 4 3 3 3 2" xfId="13744"/>
    <cellStyle name="Normal 6 4 3 3 3 2 2" xfId="31581"/>
    <cellStyle name="Normal 6 4 3 3 3 3" xfId="31580"/>
    <cellStyle name="Normal 6 4 3 3 3 4" xfId="39829"/>
    <cellStyle name="Normal 6 4 3 3 3 5" xfId="46944"/>
    <cellStyle name="Normal 6 4 3 3 3 6" xfId="54059"/>
    <cellStyle name="Normal 6 4 3 3 3 7" xfId="61174"/>
    <cellStyle name="Normal 6 4 3 3 4" xfId="9006"/>
    <cellStyle name="Normal 6 4 3 3 4 2" xfId="31582"/>
    <cellStyle name="Normal 6 4 3 3 5" xfId="16121"/>
    <cellStyle name="Normal 6 4 3 3 5 2" xfId="31583"/>
    <cellStyle name="Normal 6 4 3 3 6" xfId="31577"/>
    <cellStyle name="Normal 6 4 3 3 7" xfId="35090"/>
    <cellStyle name="Normal 6 4 3 3 8" xfId="42206"/>
    <cellStyle name="Normal 6 4 3 3 9" xfId="49321"/>
    <cellStyle name="Normal 6 4 3 4" xfId="2670"/>
    <cellStyle name="Normal 6 4 3 4 2" xfId="9785"/>
    <cellStyle name="Normal 6 4 3 4 2 2" xfId="31585"/>
    <cellStyle name="Normal 6 4 3 4 3" xfId="31584"/>
    <cellStyle name="Normal 6 4 3 4 4" xfId="35870"/>
    <cellStyle name="Normal 6 4 3 4 5" xfId="42985"/>
    <cellStyle name="Normal 6 4 3 4 6" xfId="50100"/>
    <cellStyle name="Normal 6 4 3 4 7" xfId="57215"/>
    <cellStyle name="Normal 6 4 3 5" xfId="5041"/>
    <cellStyle name="Normal 6 4 3 5 2" xfId="12156"/>
    <cellStyle name="Normal 6 4 3 5 2 2" xfId="31587"/>
    <cellStyle name="Normal 6 4 3 5 3" xfId="31586"/>
    <cellStyle name="Normal 6 4 3 5 4" xfId="38241"/>
    <cellStyle name="Normal 6 4 3 5 5" xfId="45356"/>
    <cellStyle name="Normal 6 4 3 5 6" xfId="52471"/>
    <cellStyle name="Normal 6 4 3 5 7" xfId="59586"/>
    <cellStyle name="Normal 6 4 3 6" xfId="7418"/>
    <cellStyle name="Normal 6 4 3 6 2" xfId="31588"/>
    <cellStyle name="Normal 6 4 3 7" xfId="14533"/>
    <cellStyle name="Normal 6 4 3 7 2" xfId="31589"/>
    <cellStyle name="Normal 6 4 3 8" xfId="31569"/>
    <cellStyle name="Normal 6 4 3 9" xfId="33502"/>
    <cellStyle name="Normal 6 4 4" xfId="495"/>
    <cellStyle name="Normal 6 4 4 10" xfId="40813"/>
    <cellStyle name="Normal 6 4 4 11" xfId="47928"/>
    <cellStyle name="Normal 6 4 4 12" xfId="55043"/>
    <cellStyle name="Normal 6 4 4 2" xfId="1296"/>
    <cellStyle name="Normal 6 4 4 2 10" xfId="55842"/>
    <cellStyle name="Normal 6 4 4 2 2" xfId="3664"/>
    <cellStyle name="Normal 6 4 4 2 2 2" xfId="10779"/>
    <cellStyle name="Normal 6 4 4 2 2 2 2" xfId="31593"/>
    <cellStyle name="Normal 6 4 4 2 2 3" xfId="31592"/>
    <cellStyle name="Normal 6 4 4 2 2 4" xfId="36864"/>
    <cellStyle name="Normal 6 4 4 2 2 5" xfId="43979"/>
    <cellStyle name="Normal 6 4 4 2 2 6" xfId="51094"/>
    <cellStyle name="Normal 6 4 4 2 2 7" xfId="58209"/>
    <cellStyle name="Normal 6 4 4 2 3" xfId="6035"/>
    <cellStyle name="Normal 6 4 4 2 3 2" xfId="13150"/>
    <cellStyle name="Normal 6 4 4 2 3 2 2" xfId="31595"/>
    <cellStyle name="Normal 6 4 4 2 3 3" xfId="31594"/>
    <cellStyle name="Normal 6 4 4 2 3 4" xfId="39235"/>
    <cellStyle name="Normal 6 4 4 2 3 5" xfId="46350"/>
    <cellStyle name="Normal 6 4 4 2 3 6" xfId="53465"/>
    <cellStyle name="Normal 6 4 4 2 3 7" xfId="60580"/>
    <cellStyle name="Normal 6 4 4 2 4" xfId="8412"/>
    <cellStyle name="Normal 6 4 4 2 4 2" xfId="31596"/>
    <cellStyle name="Normal 6 4 4 2 5" xfId="15527"/>
    <cellStyle name="Normal 6 4 4 2 5 2" xfId="31597"/>
    <cellStyle name="Normal 6 4 4 2 6" xfId="31591"/>
    <cellStyle name="Normal 6 4 4 2 7" xfId="34496"/>
    <cellStyle name="Normal 6 4 4 2 8" xfId="41612"/>
    <cellStyle name="Normal 6 4 4 2 9" xfId="48727"/>
    <cellStyle name="Normal 6 4 4 3" xfId="2086"/>
    <cellStyle name="Normal 6 4 4 3 10" xfId="56631"/>
    <cellStyle name="Normal 6 4 4 3 2" xfId="4453"/>
    <cellStyle name="Normal 6 4 4 3 2 2" xfId="11568"/>
    <cellStyle name="Normal 6 4 4 3 2 2 2" xfId="31600"/>
    <cellStyle name="Normal 6 4 4 3 2 3" xfId="31599"/>
    <cellStyle name="Normal 6 4 4 3 2 4" xfId="37653"/>
    <cellStyle name="Normal 6 4 4 3 2 5" xfId="44768"/>
    <cellStyle name="Normal 6 4 4 3 2 6" xfId="51883"/>
    <cellStyle name="Normal 6 4 4 3 2 7" xfId="58998"/>
    <cellStyle name="Normal 6 4 4 3 3" xfId="6824"/>
    <cellStyle name="Normal 6 4 4 3 3 2" xfId="13939"/>
    <cellStyle name="Normal 6 4 4 3 3 2 2" xfId="31602"/>
    <cellStyle name="Normal 6 4 4 3 3 3" xfId="31601"/>
    <cellStyle name="Normal 6 4 4 3 3 4" xfId="40024"/>
    <cellStyle name="Normal 6 4 4 3 3 5" xfId="47139"/>
    <cellStyle name="Normal 6 4 4 3 3 6" xfId="54254"/>
    <cellStyle name="Normal 6 4 4 3 3 7" xfId="61369"/>
    <cellStyle name="Normal 6 4 4 3 4" xfId="9201"/>
    <cellStyle name="Normal 6 4 4 3 4 2" xfId="31603"/>
    <cellStyle name="Normal 6 4 4 3 5" xfId="16316"/>
    <cellStyle name="Normal 6 4 4 3 5 2" xfId="31604"/>
    <cellStyle name="Normal 6 4 4 3 6" xfId="31598"/>
    <cellStyle name="Normal 6 4 4 3 7" xfId="35285"/>
    <cellStyle name="Normal 6 4 4 3 8" xfId="42401"/>
    <cellStyle name="Normal 6 4 4 3 9" xfId="49516"/>
    <cellStyle name="Normal 6 4 4 4" xfId="2865"/>
    <cellStyle name="Normal 6 4 4 4 2" xfId="9980"/>
    <cellStyle name="Normal 6 4 4 4 2 2" xfId="31606"/>
    <cellStyle name="Normal 6 4 4 4 3" xfId="31605"/>
    <cellStyle name="Normal 6 4 4 4 4" xfId="36065"/>
    <cellStyle name="Normal 6 4 4 4 5" xfId="43180"/>
    <cellStyle name="Normal 6 4 4 4 6" xfId="50295"/>
    <cellStyle name="Normal 6 4 4 4 7" xfId="57410"/>
    <cellStyle name="Normal 6 4 4 5" xfId="5236"/>
    <cellStyle name="Normal 6 4 4 5 2" xfId="12351"/>
    <cellStyle name="Normal 6 4 4 5 2 2" xfId="31608"/>
    <cellStyle name="Normal 6 4 4 5 3" xfId="31607"/>
    <cellStyle name="Normal 6 4 4 5 4" xfId="38436"/>
    <cellStyle name="Normal 6 4 4 5 5" xfId="45551"/>
    <cellStyle name="Normal 6 4 4 5 6" xfId="52666"/>
    <cellStyle name="Normal 6 4 4 5 7" xfId="59781"/>
    <cellStyle name="Normal 6 4 4 6" xfId="7613"/>
    <cellStyle name="Normal 6 4 4 6 2" xfId="31609"/>
    <cellStyle name="Normal 6 4 4 7" xfId="14728"/>
    <cellStyle name="Normal 6 4 4 7 2" xfId="31610"/>
    <cellStyle name="Normal 6 4 4 8" xfId="31590"/>
    <cellStyle name="Normal 6 4 4 9" xfId="33697"/>
    <cellStyle name="Normal 6 4 5" xfId="775"/>
    <cellStyle name="Normal 6 4 5 10" xfId="41093"/>
    <cellStyle name="Normal 6 4 5 11" xfId="48208"/>
    <cellStyle name="Normal 6 4 5 12" xfId="55323"/>
    <cellStyle name="Normal 6 4 5 2" xfId="1576"/>
    <cellStyle name="Normal 6 4 5 2 10" xfId="56122"/>
    <cellStyle name="Normal 6 4 5 2 2" xfId="3944"/>
    <cellStyle name="Normal 6 4 5 2 2 2" xfId="11059"/>
    <cellStyle name="Normal 6 4 5 2 2 2 2" xfId="31614"/>
    <cellStyle name="Normal 6 4 5 2 2 3" xfId="31613"/>
    <cellStyle name="Normal 6 4 5 2 2 4" xfId="37144"/>
    <cellStyle name="Normal 6 4 5 2 2 5" xfId="44259"/>
    <cellStyle name="Normal 6 4 5 2 2 6" xfId="51374"/>
    <cellStyle name="Normal 6 4 5 2 2 7" xfId="58489"/>
    <cellStyle name="Normal 6 4 5 2 3" xfId="6315"/>
    <cellStyle name="Normal 6 4 5 2 3 2" xfId="13430"/>
    <cellStyle name="Normal 6 4 5 2 3 2 2" xfId="31616"/>
    <cellStyle name="Normal 6 4 5 2 3 3" xfId="31615"/>
    <cellStyle name="Normal 6 4 5 2 3 4" xfId="39515"/>
    <cellStyle name="Normal 6 4 5 2 3 5" xfId="46630"/>
    <cellStyle name="Normal 6 4 5 2 3 6" xfId="53745"/>
    <cellStyle name="Normal 6 4 5 2 3 7" xfId="60860"/>
    <cellStyle name="Normal 6 4 5 2 4" xfId="8692"/>
    <cellStyle name="Normal 6 4 5 2 4 2" xfId="31617"/>
    <cellStyle name="Normal 6 4 5 2 5" xfId="15807"/>
    <cellStyle name="Normal 6 4 5 2 5 2" xfId="31618"/>
    <cellStyle name="Normal 6 4 5 2 6" xfId="31612"/>
    <cellStyle name="Normal 6 4 5 2 7" xfId="34776"/>
    <cellStyle name="Normal 6 4 5 2 8" xfId="41892"/>
    <cellStyle name="Normal 6 4 5 2 9" xfId="49007"/>
    <cellStyle name="Normal 6 4 5 3" xfId="2366"/>
    <cellStyle name="Normal 6 4 5 3 10" xfId="56911"/>
    <cellStyle name="Normal 6 4 5 3 2" xfId="4733"/>
    <cellStyle name="Normal 6 4 5 3 2 2" xfId="11848"/>
    <cellStyle name="Normal 6 4 5 3 2 2 2" xfId="31621"/>
    <cellStyle name="Normal 6 4 5 3 2 3" xfId="31620"/>
    <cellStyle name="Normal 6 4 5 3 2 4" xfId="37933"/>
    <cellStyle name="Normal 6 4 5 3 2 5" xfId="45048"/>
    <cellStyle name="Normal 6 4 5 3 2 6" xfId="52163"/>
    <cellStyle name="Normal 6 4 5 3 2 7" xfId="59278"/>
    <cellStyle name="Normal 6 4 5 3 3" xfId="7104"/>
    <cellStyle name="Normal 6 4 5 3 3 2" xfId="14219"/>
    <cellStyle name="Normal 6 4 5 3 3 2 2" xfId="31623"/>
    <cellStyle name="Normal 6 4 5 3 3 3" xfId="31622"/>
    <cellStyle name="Normal 6 4 5 3 3 4" xfId="40304"/>
    <cellStyle name="Normal 6 4 5 3 3 5" xfId="47419"/>
    <cellStyle name="Normal 6 4 5 3 3 6" xfId="54534"/>
    <cellStyle name="Normal 6 4 5 3 3 7" xfId="61649"/>
    <cellStyle name="Normal 6 4 5 3 4" xfId="9481"/>
    <cellStyle name="Normal 6 4 5 3 4 2" xfId="31624"/>
    <cellStyle name="Normal 6 4 5 3 5" xfId="16596"/>
    <cellStyle name="Normal 6 4 5 3 5 2" xfId="31625"/>
    <cellStyle name="Normal 6 4 5 3 6" xfId="31619"/>
    <cellStyle name="Normal 6 4 5 3 7" xfId="35565"/>
    <cellStyle name="Normal 6 4 5 3 8" xfId="42681"/>
    <cellStyle name="Normal 6 4 5 3 9" xfId="49796"/>
    <cellStyle name="Normal 6 4 5 4" xfId="3145"/>
    <cellStyle name="Normal 6 4 5 4 2" xfId="10260"/>
    <cellStyle name="Normal 6 4 5 4 2 2" xfId="31627"/>
    <cellStyle name="Normal 6 4 5 4 3" xfId="31626"/>
    <cellStyle name="Normal 6 4 5 4 4" xfId="36345"/>
    <cellStyle name="Normal 6 4 5 4 5" xfId="43460"/>
    <cellStyle name="Normal 6 4 5 4 6" xfId="50575"/>
    <cellStyle name="Normal 6 4 5 4 7" xfId="57690"/>
    <cellStyle name="Normal 6 4 5 5" xfId="5516"/>
    <cellStyle name="Normal 6 4 5 5 2" xfId="12631"/>
    <cellStyle name="Normal 6 4 5 5 2 2" xfId="31629"/>
    <cellStyle name="Normal 6 4 5 5 3" xfId="31628"/>
    <cellStyle name="Normal 6 4 5 5 4" xfId="38716"/>
    <cellStyle name="Normal 6 4 5 5 5" xfId="45831"/>
    <cellStyle name="Normal 6 4 5 5 6" xfId="52946"/>
    <cellStyle name="Normal 6 4 5 5 7" xfId="60061"/>
    <cellStyle name="Normal 6 4 5 6" xfId="7893"/>
    <cellStyle name="Normal 6 4 5 6 2" xfId="31630"/>
    <cellStyle name="Normal 6 4 5 7" xfId="15008"/>
    <cellStyle name="Normal 6 4 5 7 2" xfId="31631"/>
    <cellStyle name="Normal 6 4 5 8" xfId="31611"/>
    <cellStyle name="Normal 6 4 5 9" xfId="33977"/>
    <cellStyle name="Normal 6 4 6" xfId="906"/>
    <cellStyle name="Normal 6 4 6 10" xfId="55452"/>
    <cellStyle name="Normal 6 4 6 2" xfId="3274"/>
    <cellStyle name="Normal 6 4 6 2 2" xfId="10389"/>
    <cellStyle name="Normal 6 4 6 2 2 2" xfId="31634"/>
    <cellStyle name="Normal 6 4 6 2 3" xfId="31633"/>
    <cellStyle name="Normal 6 4 6 2 4" xfId="36474"/>
    <cellStyle name="Normal 6 4 6 2 5" xfId="43589"/>
    <cellStyle name="Normal 6 4 6 2 6" xfId="50704"/>
    <cellStyle name="Normal 6 4 6 2 7" xfId="57819"/>
    <cellStyle name="Normal 6 4 6 3" xfId="5645"/>
    <cellStyle name="Normal 6 4 6 3 2" xfId="12760"/>
    <cellStyle name="Normal 6 4 6 3 2 2" xfId="31636"/>
    <cellStyle name="Normal 6 4 6 3 3" xfId="31635"/>
    <cellStyle name="Normal 6 4 6 3 4" xfId="38845"/>
    <cellStyle name="Normal 6 4 6 3 5" xfId="45960"/>
    <cellStyle name="Normal 6 4 6 3 6" xfId="53075"/>
    <cellStyle name="Normal 6 4 6 3 7" xfId="60190"/>
    <cellStyle name="Normal 6 4 6 4" xfId="8022"/>
    <cellStyle name="Normal 6 4 6 4 2" xfId="31637"/>
    <cellStyle name="Normal 6 4 6 5" xfId="15137"/>
    <cellStyle name="Normal 6 4 6 5 2" xfId="31638"/>
    <cellStyle name="Normal 6 4 6 6" xfId="31632"/>
    <cellStyle name="Normal 6 4 6 7" xfId="34106"/>
    <cellStyle name="Normal 6 4 6 8" xfId="41222"/>
    <cellStyle name="Normal 6 4 6 9" xfId="48337"/>
    <cellStyle name="Normal 6 4 7" xfId="1696"/>
    <cellStyle name="Normal 6 4 7 10" xfId="56241"/>
    <cellStyle name="Normal 6 4 7 2" xfId="4063"/>
    <cellStyle name="Normal 6 4 7 2 2" xfId="11178"/>
    <cellStyle name="Normal 6 4 7 2 2 2" xfId="31641"/>
    <cellStyle name="Normal 6 4 7 2 3" xfId="31640"/>
    <cellStyle name="Normal 6 4 7 2 4" xfId="37263"/>
    <cellStyle name="Normal 6 4 7 2 5" xfId="44378"/>
    <cellStyle name="Normal 6 4 7 2 6" xfId="51493"/>
    <cellStyle name="Normal 6 4 7 2 7" xfId="58608"/>
    <cellStyle name="Normal 6 4 7 3" xfId="6434"/>
    <cellStyle name="Normal 6 4 7 3 2" xfId="13549"/>
    <cellStyle name="Normal 6 4 7 3 2 2" xfId="31643"/>
    <cellStyle name="Normal 6 4 7 3 3" xfId="31642"/>
    <cellStyle name="Normal 6 4 7 3 4" xfId="39634"/>
    <cellStyle name="Normal 6 4 7 3 5" xfId="46749"/>
    <cellStyle name="Normal 6 4 7 3 6" xfId="53864"/>
    <cellStyle name="Normal 6 4 7 3 7" xfId="60979"/>
    <cellStyle name="Normal 6 4 7 4" xfId="8811"/>
    <cellStyle name="Normal 6 4 7 4 2" xfId="31644"/>
    <cellStyle name="Normal 6 4 7 5" xfId="15926"/>
    <cellStyle name="Normal 6 4 7 5 2" xfId="31645"/>
    <cellStyle name="Normal 6 4 7 6" xfId="31639"/>
    <cellStyle name="Normal 6 4 7 7" xfId="34895"/>
    <cellStyle name="Normal 6 4 7 8" xfId="42011"/>
    <cellStyle name="Normal 6 4 7 9" xfId="49126"/>
    <cellStyle name="Normal 6 4 8" xfId="2475"/>
    <cellStyle name="Normal 6 4 8 2" xfId="9590"/>
    <cellStyle name="Normal 6 4 8 2 2" xfId="31647"/>
    <cellStyle name="Normal 6 4 8 3" xfId="31646"/>
    <cellStyle name="Normal 6 4 8 4" xfId="35675"/>
    <cellStyle name="Normal 6 4 8 5" xfId="42790"/>
    <cellStyle name="Normal 6 4 8 6" xfId="49905"/>
    <cellStyle name="Normal 6 4 8 7" xfId="57020"/>
    <cellStyle name="Normal 6 4 9" xfId="4846"/>
    <cellStyle name="Normal 6 4 9 2" xfId="11961"/>
    <cellStyle name="Normal 6 4 9 2 2" xfId="31649"/>
    <cellStyle name="Normal 6 4 9 3" xfId="31648"/>
    <cellStyle name="Normal 6 4 9 4" xfId="38046"/>
    <cellStyle name="Normal 6 4 9 5" xfId="45161"/>
    <cellStyle name="Normal 6 4 9 6" xfId="52276"/>
    <cellStyle name="Normal 6 4 9 7" xfId="59391"/>
    <cellStyle name="Normal 6 5" xfId="201"/>
    <cellStyle name="Normal 6 5 10" xfId="14437"/>
    <cellStyle name="Normal 6 5 10 2" xfId="31651"/>
    <cellStyle name="Normal 6 5 11" xfId="31650"/>
    <cellStyle name="Normal 6 5 12" xfId="33406"/>
    <cellStyle name="Normal 6 5 13" xfId="40522"/>
    <cellStyle name="Normal 6 5 14" xfId="47637"/>
    <cellStyle name="Normal 6 5 15" xfId="54752"/>
    <cellStyle name="Normal 6 5 2" xfId="399"/>
    <cellStyle name="Normal 6 5 2 10" xfId="40717"/>
    <cellStyle name="Normal 6 5 2 11" xfId="47832"/>
    <cellStyle name="Normal 6 5 2 12" xfId="54947"/>
    <cellStyle name="Normal 6 5 2 2" xfId="1200"/>
    <cellStyle name="Normal 6 5 2 2 10" xfId="55746"/>
    <cellStyle name="Normal 6 5 2 2 2" xfId="3568"/>
    <cellStyle name="Normal 6 5 2 2 2 2" xfId="10683"/>
    <cellStyle name="Normal 6 5 2 2 2 2 2" xfId="31655"/>
    <cellStyle name="Normal 6 5 2 2 2 3" xfId="31654"/>
    <cellStyle name="Normal 6 5 2 2 2 4" xfId="36768"/>
    <cellStyle name="Normal 6 5 2 2 2 5" xfId="43883"/>
    <cellStyle name="Normal 6 5 2 2 2 6" xfId="50998"/>
    <cellStyle name="Normal 6 5 2 2 2 7" xfId="58113"/>
    <cellStyle name="Normal 6 5 2 2 3" xfId="5939"/>
    <cellStyle name="Normal 6 5 2 2 3 2" xfId="13054"/>
    <cellStyle name="Normal 6 5 2 2 3 2 2" xfId="31657"/>
    <cellStyle name="Normal 6 5 2 2 3 3" xfId="31656"/>
    <cellStyle name="Normal 6 5 2 2 3 4" xfId="39139"/>
    <cellStyle name="Normal 6 5 2 2 3 5" xfId="46254"/>
    <cellStyle name="Normal 6 5 2 2 3 6" xfId="53369"/>
    <cellStyle name="Normal 6 5 2 2 3 7" xfId="60484"/>
    <cellStyle name="Normal 6 5 2 2 4" xfId="8316"/>
    <cellStyle name="Normal 6 5 2 2 4 2" xfId="31658"/>
    <cellStyle name="Normal 6 5 2 2 5" xfId="15431"/>
    <cellStyle name="Normal 6 5 2 2 5 2" xfId="31659"/>
    <cellStyle name="Normal 6 5 2 2 6" xfId="31653"/>
    <cellStyle name="Normal 6 5 2 2 7" xfId="34400"/>
    <cellStyle name="Normal 6 5 2 2 8" xfId="41516"/>
    <cellStyle name="Normal 6 5 2 2 9" xfId="48631"/>
    <cellStyle name="Normal 6 5 2 3" xfId="1990"/>
    <cellStyle name="Normal 6 5 2 3 10" xfId="56535"/>
    <cellStyle name="Normal 6 5 2 3 2" xfId="4357"/>
    <cellStyle name="Normal 6 5 2 3 2 2" xfId="11472"/>
    <cellStyle name="Normal 6 5 2 3 2 2 2" xfId="31662"/>
    <cellStyle name="Normal 6 5 2 3 2 3" xfId="31661"/>
    <cellStyle name="Normal 6 5 2 3 2 4" xfId="37557"/>
    <cellStyle name="Normal 6 5 2 3 2 5" xfId="44672"/>
    <cellStyle name="Normal 6 5 2 3 2 6" xfId="51787"/>
    <cellStyle name="Normal 6 5 2 3 2 7" xfId="58902"/>
    <cellStyle name="Normal 6 5 2 3 3" xfId="6728"/>
    <cellStyle name="Normal 6 5 2 3 3 2" xfId="13843"/>
    <cellStyle name="Normal 6 5 2 3 3 2 2" xfId="31664"/>
    <cellStyle name="Normal 6 5 2 3 3 3" xfId="31663"/>
    <cellStyle name="Normal 6 5 2 3 3 4" xfId="39928"/>
    <cellStyle name="Normal 6 5 2 3 3 5" xfId="47043"/>
    <cellStyle name="Normal 6 5 2 3 3 6" xfId="54158"/>
    <cellStyle name="Normal 6 5 2 3 3 7" xfId="61273"/>
    <cellStyle name="Normal 6 5 2 3 4" xfId="9105"/>
    <cellStyle name="Normal 6 5 2 3 4 2" xfId="31665"/>
    <cellStyle name="Normal 6 5 2 3 5" xfId="16220"/>
    <cellStyle name="Normal 6 5 2 3 5 2" xfId="31666"/>
    <cellStyle name="Normal 6 5 2 3 6" xfId="31660"/>
    <cellStyle name="Normal 6 5 2 3 7" xfId="35189"/>
    <cellStyle name="Normal 6 5 2 3 8" xfId="42305"/>
    <cellStyle name="Normal 6 5 2 3 9" xfId="49420"/>
    <cellStyle name="Normal 6 5 2 4" xfId="2769"/>
    <cellStyle name="Normal 6 5 2 4 2" xfId="9884"/>
    <cellStyle name="Normal 6 5 2 4 2 2" xfId="31668"/>
    <cellStyle name="Normal 6 5 2 4 3" xfId="31667"/>
    <cellStyle name="Normal 6 5 2 4 4" xfId="35969"/>
    <cellStyle name="Normal 6 5 2 4 5" xfId="43084"/>
    <cellStyle name="Normal 6 5 2 4 6" xfId="50199"/>
    <cellStyle name="Normal 6 5 2 4 7" xfId="57314"/>
    <cellStyle name="Normal 6 5 2 5" xfId="5140"/>
    <cellStyle name="Normal 6 5 2 5 2" xfId="12255"/>
    <cellStyle name="Normal 6 5 2 5 2 2" xfId="31670"/>
    <cellStyle name="Normal 6 5 2 5 3" xfId="31669"/>
    <cellStyle name="Normal 6 5 2 5 4" xfId="38340"/>
    <cellStyle name="Normal 6 5 2 5 5" xfId="45455"/>
    <cellStyle name="Normal 6 5 2 5 6" xfId="52570"/>
    <cellStyle name="Normal 6 5 2 5 7" xfId="59685"/>
    <cellStyle name="Normal 6 5 2 6" xfId="7517"/>
    <cellStyle name="Normal 6 5 2 6 2" xfId="31671"/>
    <cellStyle name="Normal 6 5 2 7" xfId="14632"/>
    <cellStyle name="Normal 6 5 2 7 2" xfId="31672"/>
    <cellStyle name="Normal 6 5 2 8" xfId="31652"/>
    <cellStyle name="Normal 6 5 2 9" xfId="33601"/>
    <cellStyle name="Normal 6 5 3" xfId="594"/>
    <cellStyle name="Normal 6 5 3 10" xfId="40912"/>
    <cellStyle name="Normal 6 5 3 11" xfId="48027"/>
    <cellStyle name="Normal 6 5 3 12" xfId="55142"/>
    <cellStyle name="Normal 6 5 3 2" xfId="1395"/>
    <cellStyle name="Normal 6 5 3 2 10" xfId="55941"/>
    <cellStyle name="Normal 6 5 3 2 2" xfId="3763"/>
    <cellStyle name="Normal 6 5 3 2 2 2" xfId="10878"/>
    <cellStyle name="Normal 6 5 3 2 2 2 2" xfId="31676"/>
    <cellStyle name="Normal 6 5 3 2 2 3" xfId="31675"/>
    <cellStyle name="Normal 6 5 3 2 2 4" xfId="36963"/>
    <cellStyle name="Normal 6 5 3 2 2 5" xfId="44078"/>
    <cellStyle name="Normal 6 5 3 2 2 6" xfId="51193"/>
    <cellStyle name="Normal 6 5 3 2 2 7" xfId="58308"/>
    <cellStyle name="Normal 6 5 3 2 3" xfId="6134"/>
    <cellStyle name="Normal 6 5 3 2 3 2" xfId="13249"/>
    <cellStyle name="Normal 6 5 3 2 3 2 2" xfId="31678"/>
    <cellStyle name="Normal 6 5 3 2 3 3" xfId="31677"/>
    <cellStyle name="Normal 6 5 3 2 3 4" xfId="39334"/>
    <cellStyle name="Normal 6 5 3 2 3 5" xfId="46449"/>
    <cellStyle name="Normal 6 5 3 2 3 6" xfId="53564"/>
    <cellStyle name="Normal 6 5 3 2 3 7" xfId="60679"/>
    <cellStyle name="Normal 6 5 3 2 4" xfId="8511"/>
    <cellStyle name="Normal 6 5 3 2 4 2" xfId="31679"/>
    <cellStyle name="Normal 6 5 3 2 5" xfId="15626"/>
    <cellStyle name="Normal 6 5 3 2 5 2" xfId="31680"/>
    <cellStyle name="Normal 6 5 3 2 6" xfId="31674"/>
    <cellStyle name="Normal 6 5 3 2 7" xfId="34595"/>
    <cellStyle name="Normal 6 5 3 2 8" xfId="41711"/>
    <cellStyle name="Normal 6 5 3 2 9" xfId="48826"/>
    <cellStyle name="Normal 6 5 3 3" xfId="2185"/>
    <cellStyle name="Normal 6 5 3 3 10" xfId="56730"/>
    <cellStyle name="Normal 6 5 3 3 2" xfId="4552"/>
    <cellStyle name="Normal 6 5 3 3 2 2" xfId="11667"/>
    <cellStyle name="Normal 6 5 3 3 2 2 2" xfId="31683"/>
    <cellStyle name="Normal 6 5 3 3 2 3" xfId="31682"/>
    <cellStyle name="Normal 6 5 3 3 2 4" xfId="37752"/>
    <cellStyle name="Normal 6 5 3 3 2 5" xfId="44867"/>
    <cellStyle name="Normal 6 5 3 3 2 6" xfId="51982"/>
    <cellStyle name="Normal 6 5 3 3 2 7" xfId="59097"/>
    <cellStyle name="Normal 6 5 3 3 3" xfId="6923"/>
    <cellStyle name="Normal 6 5 3 3 3 2" xfId="14038"/>
    <cellStyle name="Normal 6 5 3 3 3 2 2" xfId="31685"/>
    <cellStyle name="Normal 6 5 3 3 3 3" xfId="31684"/>
    <cellStyle name="Normal 6 5 3 3 3 4" xfId="40123"/>
    <cellStyle name="Normal 6 5 3 3 3 5" xfId="47238"/>
    <cellStyle name="Normal 6 5 3 3 3 6" xfId="54353"/>
    <cellStyle name="Normal 6 5 3 3 3 7" xfId="61468"/>
    <cellStyle name="Normal 6 5 3 3 4" xfId="9300"/>
    <cellStyle name="Normal 6 5 3 3 4 2" xfId="31686"/>
    <cellStyle name="Normal 6 5 3 3 5" xfId="16415"/>
    <cellStyle name="Normal 6 5 3 3 5 2" xfId="31687"/>
    <cellStyle name="Normal 6 5 3 3 6" xfId="31681"/>
    <cellStyle name="Normal 6 5 3 3 7" xfId="35384"/>
    <cellStyle name="Normal 6 5 3 3 8" xfId="42500"/>
    <cellStyle name="Normal 6 5 3 3 9" xfId="49615"/>
    <cellStyle name="Normal 6 5 3 4" xfId="2964"/>
    <cellStyle name="Normal 6 5 3 4 2" xfId="10079"/>
    <cellStyle name="Normal 6 5 3 4 2 2" xfId="31689"/>
    <cellStyle name="Normal 6 5 3 4 3" xfId="31688"/>
    <cellStyle name="Normal 6 5 3 4 4" xfId="36164"/>
    <cellStyle name="Normal 6 5 3 4 5" xfId="43279"/>
    <cellStyle name="Normal 6 5 3 4 6" xfId="50394"/>
    <cellStyle name="Normal 6 5 3 4 7" xfId="57509"/>
    <cellStyle name="Normal 6 5 3 5" xfId="5335"/>
    <cellStyle name="Normal 6 5 3 5 2" xfId="12450"/>
    <cellStyle name="Normal 6 5 3 5 2 2" xfId="31691"/>
    <cellStyle name="Normal 6 5 3 5 3" xfId="31690"/>
    <cellStyle name="Normal 6 5 3 5 4" xfId="38535"/>
    <cellStyle name="Normal 6 5 3 5 5" xfId="45650"/>
    <cellStyle name="Normal 6 5 3 5 6" xfId="52765"/>
    <cellStyle name="Normal 6 5 3 5 7" xfId="59880"/>
    <cellStyle name="Normal 6 5 3 6" xfId="7712"/>
    <cellStyle name="Normal 6 5 3 6 2" xfId="31692"/>
    <cellStyle name="Normal 6 5 3 7" xfId="14827"/>
    <cellStyle name="Normal 6 5 3 7 2" xfId="31693"/>
    <cellStyle name="Normal 6 5 3 8" xfId="31673"/>
    <cellStyle name="Normal 6 5 3 9" xfId="33796"/>
    <cellStyle name="Normal 6 5 4" xfId="777"/>
    <cellStyle name="Normal 6 5 4 10" xfId="41095"/>
    <cellStyle name="Normal 6 5 4 11" xfId="48210"/>
    <cellStyle name="Normal 6 5 4 12" xfId="55325"/>
    <cellStyle name="Normal 6 5 4 2" xfId="1578"/>
    <cellStyle name="Normal 6 5 4 2 10" xfId="56124"/>
    <cellStyle name="Normal 6 5 4 2 2" xfId="3946"/>
    <cellStyle name="Normal 6 5 4 2 2 2" xfId="11061"/>
    <cellStyle name="Normal 6 5 4 2 2 2 2" xfId="31697"/>
    <cellStyle name="Normal 6 5 4 2 2 3" xfId="31696"/>
    <cellStyle name="Normal 6 5 4 2 2 4" xfId="37146"/>
    <cellStyle name="Normal 6 5 4 2 2 5" xfId="44261"/>
    <cellStyle name="Normal 6 5 4 2 2 6" xfId="51376"/>
    <cellStyle name="Normal 6 5 4 2 2 7" xfId="58491"/>
    <cellStyle name="Normal 6 5 4 2 3" xfId="6317"/>
    <cellStyle name="Normal 6 5 4 2 3 2" xfId="13432"/>
    <cellStyle name="Normal 6 5 4 2 3 2 2" xfId="31699"/>
    <cellStyle name="Normal 6 5 4 2 3 3" xfId="31698"/>
    <cellStyle name="Normal 6 5 4 2 3 4" xfId="39517"/>
    <cellStyle name="Normal 6 5 4 2 3 5" xfId="46632"/>
    <cellStyle name="Normal 6 5 4 2 3 6" xfId="53747"/>
    <cellStyle name="Normal 6 5 4 2 3 7" xfId="60862"/>
    <cellStyle name="Normal 6 5 4 2 4" xfId="8694"/>
    <cellStyle name="Normal 6 5 4 2 4 2" xfId="31700"/>
    <cellStyle name="Normal 6 5 4 2 5" xfId="15809"/>
    <cellStyle name="Normal 6 5 4 2 5 2" xfId="31701"/>
    <cellStyle name="Normal 6 5 4 2 6" xfId="31695"/>
    <cellStyle name="Normal 6 5 4 2 7" xfId="34778"/>
    <cellStyle name="Normal 6 5 4 2 8" xfId="41894"/>
    <cellStyle name="Normal 6 5 4 2 9" xfId="49009"/>
    <cellStyle name="Normal 6 5 4 3" xfId="2368"/>
    <cellStyle name="Normal 6 5 4 3 10" xfId="56913"/>
    <cellStyle name="Normal 6 5 4 3 2" xfId="4735"/>
    <cellStyle name="Normal 6 5 4 3 2 2" xfId="11850"/>
    <cellStyle name="Normal 6 5 4 3 2 2 2" xfId="31704"/>
    <cellStyle name="Normal 6 5 4 3 2 3" xfId="31703"/>
    <cellStyle name="Normal 6 5 4 3 2 4" xfId="37935"/>
    <cellStyle name="Normal 6 5 4 3 2 5" xfId="45050"/>
    <cellStyle name="Normal 6 5 4 3 2 6" xfId="52165"/>
    <cellStyle name="Normal 6 5 4 3 2 7" xfId="59280"/>
    <cellStyle name="Normal 6 5 4 3 3" xfId="7106"/>
    <cellStyle name="Normal 6 5 4 3 3 2" xfId="14221"/>
    <cellStyle name="Normal 6 5 4 3 3 2 2" xfId="31706"/>
    <cellStyle name="Normal 6 5 4 3 3 3" xfId="31705"/>
    <cellStyle name="Normal 6 5 4 3 3 4" xfId="40306"/>
    <cellStyle name="Normal 6 5 4 3 3 5" xfId="47421"/>
    <cellStyle name="Normal 6 5 4 3 3 6" xfId="54536"/>
    <cellStyle name="Normal 6 5 4 3 3 7" xfId="61651"/>
    <cellStyle name="Normal 6 5 4 3 4" xfId="9483"/>
    <cellStyle name="Normal 6 5 4 3 4 2" xfId="31707"/>
    <cellStyle name="Normal 6 5 4 3 5" xfId="16598"/>
    <cellStyle name="Normal 6 5 4 3 5 2" xfId="31708"/>
    <cellStyle name="Normal 6 5 4 3 6" xfId="31702"/>
    <cellStyle name="Normal 6 5 4 3 7" xfId="35567"/>
    <cellStyle name="Normal 6 5 4 3 8" xfId="42683"/>
    <cellStyle name="Normal 6 5 4 3 9" xfId="49798"/>
    <cellStyle name="Normal 6 5 4 4" xfId="3147"/>
    <cellStyle name="Normal 6 5 4 4 2" xfId="10262"/>
    <cellStyle name="Normal 6 5 4 4 2 2" xfId="31710"/>
    <cellStyle name="Normal 6 5 4 4 3" xfId="31709"/>
    <cellStyle name="Normal 6 5 4 4 4" xfId="36347"/>
    <cellStyle name="Normal 6 5 4 4 5" xfId="43462"/>
    <cellStyle name="Normal 6 5 4 4 6" xfId="50577"/>
    <cellStyle name="Normal 6 5 4 4 7" xfId="57692"/>
    <cellStyle name="Normal 6 5 4 5" xfId="5518"/>
    <cellStyle name="Normal 6 5 4 5 2" xfId="12633"/>
    <cellStyle name="Normal 6 5 4 5 2 2" xfId="31712"/>
    <cellStyle name="Normal 6 5 4 5 3" xfId="31711"/>
    <cellStyle name="Normal 6 5 4 5 4" xfId="38718"/>
    <cellStyle name="Normal 6 5 4 5 5" xfId="45833"/>
    <cellStyle name="Normal 6 5 4 5 6" xfId="52948"/>
    <cellStyle name="Normal 6 5 4 5 7" xfId="60063"/>
    <cellStyle name="Normal 6 5 4 6" xfId="7895"/>
    <cellStyle name="Normal 6 5 4 6 2" xfId="31713"/>
    <cellStyle name="Normal 6 5 4 7" xfId="15010"/>
    <cellStyle name="Normal 6 5 4 7 2" xfId="31714"/>
    <cellStyle name="Normal 6 5 4 8" xfId="31694"/>
    <cellStyle name="Normal 6 5 4 9" xfId="33979"/>
    <cellStyle name="Normal 6 5 5" xfId="1005"/>
    <cellStyle name="Normal 6 5 5 10" xfId="55551"/>
    <cellStyle name="Normal 6 5 5 2" xfId="3373"/>
    <cellStyle name="Normal 6 5 5 2 2" xfId="10488"/>
    <cellStyle name="Normal 6 5 5 2 2 2" xfId="31717"/>
    <cellStyle name="Normal 6 5 5 2 3" xfId="31716"/>
    <cellStyle name="Normal 6 5 5 2 4" xfId="36573"/>
    <cellStyle name="Normal 6 5 5 2 5" xfId="43688"/>
    <cellStyle name="Normal 6 5 5 2 6" xfId="50803"/>
    <cellStyle name="Normal 6 5 5 2 7" xfId="57918"/>
    <cellStyle name="Normal 6 5 5 3" xfId="5744"/>
    <cellStyle name="Normal 6 5 5 3 2" xfId="12859"/>
    <cellStyle name="Normal 6 5 5 3 2 2" xfId="31719"/>
    <cellStyle name="Normal 6 5 5 3 3" xfId="31718"/>
    <cellStyle name="Normal 6 5 5 3 4" xfId="38944"/>
    <cellStyle name="Normal 6 5 5 3 5" xfId="46059"/>
    <cellStyle name="Normal 6 5 5 3 6" xfId="53174"/>
    <cellStyle name="Normal 6 5 5 3 7" xfId="60289"/>
    <cellStyle name="Normal 6 5 5 4" xfId="8121"/>
    <cellStyle name="Normal 6 5 5 4 2" xfId="31720"/>
    <cellStyle name="Normal 6 5 5 5" xfId="15236"/>
    <cellStyle name="Normal 6 5 5 5 2" xfId="31721"/>
    <cellStyle name="Normal 6 5 5 6" xfId="31715"/>
    <cellStyle name="Normal 6 5 5 7" xfId="34205"/>
    <cellStyle name="Normal 6 5 5 8" xfId="41321"/>
    <cellStyle name="Normal 6 5 5 9" xfId="48436"/>
    <cellStyle name="Normal 6 5 6" xfId="1795"/>
    <cellStyle name="Normal 6 5 6 10" xfId="56340"/>
    <cellStyle name="Normal 6 5 6 2" xfId="4162"/>
    <cellStyle name="Normal 6 5 6 2 2" xfId="11277"/>
    <cellStyle name="Normal 6 5 6 2 2 2" xfId="31724"/>
    <cellStyle name="Normal 6 5 6 2 3" xfId="31723"/>
    <cellStyle name="Normal 6 5 6 2 4" xfId="37362"/>
    <cellStyle name="Normal 6 5 6 2 5" xfId="44477"/>
    <cellStyle name="Normal 6 5 6 2 6" xfId="51592"/>
    <cellStyle name="Normal 6 5 6 2 7" xfId="58707"/>
    <cellStyle name="Normal 6 5 6 3" xfId="6533"/>
    <cellStyle name="Normal 6 5 6 3 2" xfId="13648"/>
    <cellStyle name="Normal 6 5 6 3 2 2" xfId="31726"/>
    <cellStyle name="Normal 6 5 6 3 3" xfId="31725"/>
    <cellStyle name="Normal 6 5 6 3 4" xfId="39733"/>
    <cellStyle name="Normal 6 5 6 3 5" xfId="46848"/>
    <cellStyle name="Normal 6 5 6 3 6" xfId="53963"/>
    <cellStyle name="Normal 6 5 6 3 7" xfId="61078"/>
    <cellStyle name="Normal 6 5 6 4" xfId="8910"/>
    <cellStyle name="Normal 6 5 6 4 2" xfId="31727"/>
    <cellStyle name="Normal 6 5 6 5" xfId="16025"/>
    <cellStyle name="Normal 6 5 6 5 2" xfId="31728"/>
    <cellStyle name="Normal 6 5 6 6" xfId="31722"/>
    <cellStyle name="Normal 6 5 6 7" xfId="34994"/>
    <cellStyle name="Normal 6 5 6 8" xfId="42110"/>
    <cellStyle name="Normal 6 5 6 9" xfId="49225"/>
    <cellStyle name="Normal 6 5 7" xfId="2574"/>
    <cellStyle name="Normal 6 5 7 2" xfId="9689"/>
    <cellStyle name="Normal 6 5 7 2 2" xfId="31730"/>
    <cellStyle name="Normal 6 5 7 3" xfId="31729"/>
    <cellStyle name="Normal 6 5 7 4" xfId="35774"/>
    <cellStyle name="Normal 6 5 7 5" xfId="42889"/>
    <cellStyle name="Normal 6 5 7 6" xfId="50004"/>
    <cellStyle name="Normal 6 5 7 7" xfId="57119"/>
    <cellStyle name="Normal 6 5 8" xfId="4945"/>
    <cellStyle name="Normal 6 5 8 2" xfId="12060"/>
    <cellStyle name="Normal 6 5 8 2 2" xfId="31732"/>
    <cellStyle name="Normal 6 5 8 3" xfId="31731"/>
    <cellStyle name="Normal 6 5 8 4" xfId="38145"/>
    <cellStyle name="Normal 6 5 8 5" xfId="45260"/>
    <cellStyle name="Normal 6 5 8 6" xfId="52375"/>
    <cellStyle name="Normal 6 5 8 7" xfId="59490"/>
    <cellStyle name="Normal 6 5 9" xfId="7322"/>
    <cellStyle name="Normal 6 5 9 2" xfId="31733"/>
    <cellStyle name="Normal 6 6" xfId="113"/>
    <cellStyle name="Normal 6 6 10" xfId="14353"/>
    <cellStyle name="Normal 6 6 10 2" xfId="31735"/>
    <cellStyle name="Normal 6 6 11" xfId="31734"/>
    <cellStyle name="Normal 6 6 12" xfId="33322"/>
    <cellStyle name="Normal 6 6 13" xfId="40438"/>
    <cellStyle name="Normal 6 6 14" xfId="47553"/>
    <cellStyle name="Normal 6 6 15" xfId="54668"/>
    <cellStyle name="Normal 6 6 2" xfId="315"/>
    <cellStyle name="Normal 6 6 2 10" xfId="40633"/>
    <cellStyle name="Normal 6 6 2 11" xfId="47748"/>
    <cellStyle name="Normal 6 6 2 12" xfId="54863"/>
    <cellStyle name="Normal 6 6 2 2" xfId="1116"/>
    <cellStyle name="Normal 6 6 2 2 10" xfId="55662"/>
    <cellStyle name="Normal 6 6 2 2 2" xfId="3484"/>
    <cellStyle name="Normal 6 6 2 2 2 2" xfId="10599"/>
    <cellStyle name="Normal 6 6 2 2 2 2 2" xfId="31739"/>
    <cellStyle name="Normal 6 6 2 2 2 3" xfId="31738"/>
    <cellStyle name="Normal 6 6 2 2 2 4" xfId="36684"/>
    <cellStyle name="Normal 6 6 2 2 2 5" xfId="43799"/>
    <cellStyle name="Normal 6 6 2 2 2 6" xfId="50914"/>
    <cellStyle name="Normal 6 6 2 2 2 7" xfId="58029"/>
    <cellStyle name="Normal 6 6 2 2 3" xfId="5855"/>
    <cellStyle name="Normal 6 6 2 2 3 2" xfId="12970"/>
    <cellStyle name="Normal 6 6 2 2 3 2 2" xfId="31741"/>
    <cellStyle name="Normal 6 6 2 2 3 3" xfId="31740"/>
    <cellStyle name="Normal 6 6 2 2 3 4" xfId="39055"/>
    <cellStyle name="Normal 6 6 2 2 3 5" xfId="46170"/>
    <cellStyle name="Normal 6 6 2 2 3 6" xfId="53285"/>
    <cellStyle name="Normal 6 6 2 2 3 7" xfId="60400"/>
    <cellStyle name="Normal 6 6 2 2 4" xfId="8232"/>
    <cellStyle name="Normal 6 6 2 2 4 2" xfId="31742"/>
    <cellStyle name="Normal 6 6 2 2 5" xfId="15347"/>
    <cellStyle name="Normal 6 6 2 2 5 2" xfId="31743"/>
    <cellStyle name="Normal 6 6 2 2 6" xfId="31737"/>
    <cellStyle name="Normal 6 6 2 2 7" xfId="34316"/>
    <cellStyle name="Normal 6 6 2 2 8" xfId="41432"/>
    <cellStyle name="Normal 6 6 2 2 9" xfId="48547"/>
    <cellStyle name="Normal 6 6 2 3" xfId="1906"/>
    <cellStyle name="Normal 6 6 2 3 10" xfId="56451"/>
    <cellStyle name="Normal 6 6 2 3 2" xfId="4273"/>
    <cellStyle name="Normal 6 6 2 3 2 2" xfId="11388"/>
    <cellStyle name="Normal 6 6 2 3 2 2 2" xfId="31746"/>
    <cellStyle name="Normal 6 6 2 3 2 3" xfId="31745"/>
    <cellStyle name="Normal 6 6 2 3 2 4" xfId="37473"/>
    <cellStyle name="Normal 6 6 2 3 2 5" xfId="44588"/>
    <cellStyle name="Normal 6 6 2 3 2 6" xfId="51703"/>
    <cellStyle name="Normal 6 6 2 3 2 7" xfId="58818"/>
    <cellStyle name="Normal 6 6 2 3 3" xfId="6644"/>
    <cellStyle name="Normal 6 6 2 3 3 2" xfId="13759"/>
    <cellStyle name="Normal 6 6 2 3 3 2 2" xfId="31748"/>
    <cellStyle name="Normal 6 6 2 3 3 3" xfId="31747"/>
    <cellStyle name="Normal 6 6 2 3 3 4" xfId="39844"/>
    <cellStyle name="Normal 6 6 2 3 3 5" xfId="46959"/>
    <cellStyle name="Normal 6 6 2 3 3 6" xfId="54074"/>
    <cellStyle name="Normal 6 6 2 3 3 7" xfId="61189"/>
    <cellStyle name="Normal 6 6 2 3 4" xfId="9021"/>
    <cellStyle name="Normal 6 6 2 3 4 2" xfId="31749"/>
    <cellStyle name="Normal 6 6 2 3 5" xfId="16136"/>
    <cellStyle name="Normal 6 6 2 3 5 2" xfId="31750"/>
    <cellStyle name="Normal 6 6 2 3 6" xfId="31744"/>
    <cellStyle name="Normal 6 6 2 3 7" xfId="35105"/>
    <cellStyle name="Normal 6 6 2 3 8" xfId="42221"/>
    <cellStyle name="Normal 6 6 2 3 9" xfId="49336"/>
    <cellStyle name="Normal 6 6 2 4" xfId="2685"/>
    <cellStyle name="Normal 6 6 2 4 2" xfId="9800"/>
    <cellStyle name="Normal 6 6 2 4 2 2" xfId="31752"/>
    <cellStyle name="Normal 6 6 2 4 3" xfId="31751"/>
    <cellStyle name="Normal 6 6 2 4 4" xfId="35885"/>
    <cellStyle name="Normal 6 6 2 4 5" xfId="43000"/>
    <cellStyle name="Normal 6 6 2 4 6" xfId="50115"/>
    <cellStyle name="Normal 6 6 2 4 7" xfId="57230"/>
    <cellStyle name="Normal 6 6 2 5" xfId="5056"/>
    <cellStyle name="Normal 6 6 2 5 2" xfId="12171"/>
    <cellStyle name="Normal 6 6 2 5 2 2" xfId="31754"/>
    <cellStyle name="Normal 6 6 2 5 3" xfId="31753"/>
    <cellStyle name="Normal 6 6 2 5 4" xfId="38256"/>
    <cellStyle name="Normal 6 6 2 5 5" xfId="45371"/>
    <cellStyle name="Normal 6 6 2 5 6" xfId="52486"/>
    <cellStyle name="Normal 6 6 2 5 7" xfId="59601"/>
    <cellStyle name="Normal 6 6 2 6" xfId="7433"/>
    <cellStyle name="Normal 6 6 2 6 2" xfId="31755"/>
    <cellStyle name="Normal 6 6 2 7" xfId="14548"/>
    <cellStyle name="Normal 6 6 2 7 2" xfId="31756"/>
    <cellStyle name="Normal 6 6 2 8" xfId="31736"/>
    <cellStyle name="Normal 6 6 2 9" xfId="33517"/>
    <cellStyle name="Normal 6 6 3" xfId="510"/>
    <cellStyle name="Normal 6 6 3 10" xfId="40828"/>
    <cellStyle name="Normal 6 6 3 11" xfId="47943"/>
    <cellStyle name="Normal 6 6 3 12" xfId="55058"/>
    <cellStyle name="Normal 6 6 3 2" xfId="1311"/>
    <cellStyle name="Normal 6 6 3 2 10" xfId="55857"/>
    <cellStyle name="Normal 6 6 3 2 2" xfId="3679"/>
    <cellStyle name="Normal 6 6 3 2 2 2" xfId="10794"/>
    <cellStyle name="Normal 6 6 3 2 2 2 2" xfId="31760"/>
    <cellStyle name="Normal 6 6 3 2 2 3" xfId="31759"/>
    <cellStyle name="Normal 6 6 3 2 2 4" xfId="36879"/>
    <cellStyle name="Normal 6 6 3 2 2 5" xfId="43994"/>
    <cellStyle name="Normal 6 6 3 2 2 6" xfId="51109"/>
    <cellStyle name="Normal 6 6 3 2 2 7" xfId="58224"/>
    <cellStyle name="Normal 6 6 3 2 3" xfId="6050"/>
    <cellStyle name="Normal 6 6 3 2 3 2" xfId="13165"/>
    <cellStyle name="Normal 6 6 3 2 3 2 2" xfId="31762"/>
    <cellStyle name="Normal 6 6 3 2 3 3" xfId="31761"/>
    <cellStyle name="Normal 6 6 3 2 3 4" xfId="39250"/>
    <cellStyle name="Normal 6 6 3 2 3 5" xfId="46365"/>
    <cellStyle name="Normal 6 6 3 2 3 6" xfId="53480"/>
    <cellStyle name="Normal 6 6 3 2 3 7" xfId="60595"/>
    <cellStyle name="Normal 6 6 3 2 4" xfId="8427"/>
    <cellStyle name="Normal 6 6 3 2 4 2" xfId="31763"/>
    <cellStyle name="Normal 6 6 3 2 5" xfId="15542"/>
    <cellStyle name="Normal 6 6 3 2 5 2" xfId="31764"/>
    <cellStyle name="Normal 6 6 3 2 6" xfId="31758"/>
    <cellStyle name="Normal 6 6 3 2 7" xfId="34511"/>
    <cellStyle name="Normal 6 6 3 2 8" xfId="41627"/>
    <cellStyle name="Normal 6 6 3 2 9" xfId="48742"/>
    <cellStyle name="Normal 6 6 3 3" xfId="2101"/>
    <cellStyle name="Normal 6 6 3 3 10" xfId="56646"/>
    <cellStyle name="Normal 6 6 3 3 2" xfId="4468"/>
    <cellStyle name="Normal 6 6 3 3 2 2" xfId="11583"/>
    <cellStyle name="Normal 6 6 3 3 2 2 2" xfId="31767"/>
    <cellStyle name="Normal 6 6 3 3 2 3" xfId="31766"/>
    <cellStyle name="Normal 6 6 3 3 2 4" xfId="37668"/>
    <cellStyle name="Normal 6 6 3 3 2 5" xfId="44783"/>
    <cellStyle name="Normal 6 6 3 3 2 6" xfId="51898"/>
    <cellStyle name="Normal 6 6 3 3 2 7" xfId="59013"/>
    <cellStyle name="Normal 6 6 3 3 3" xfId="6839"/>
    <cellStyle name="Normal 6 6 3 3 3 2" xfId="13954"/>
    <cellStyle name="Normal 6 6 3 3 3 2 2" xfId="31769"/>
    <cellStyle name="Normal 6 6 3 3 3 3" xfId="31768"/>
    <cellStyle name="Normal 6 6 3 3 3 4" xfId="40039"/>
    <cellStyle name="Normal 6 6 3 3 3 5" xfId="47154"/>
    <cellStyle name="Normal 6 6 3 3 3 6" xfId="54269"/>
    <cellStyle name="Normal 6 6 3 3 3 7" xfId="61384"/>
    <cellStyle name="Normal 6 6 3 3 4" xfId="9216"/>
    <cellStyle name="Normal 6 6 3 3 4 2" xfId="31770"/>
    <cellStyle name="Normal 6 6 3 3 5" xfId="16331"/>
    <cellStyle name="Normal 6 6 3 3 5 2" xfId="31771"/>
    <cellStyle name="Normal 6 6 3 3 6" xfId="31765"/>
    <cellStyle name="Normal 6 6 3 3 7" xfId="35300"/>
    <cellStyle name="Normal 6 6 3 3 8" xfId="42416"/>
    <cellStyle name="Normal 6 6 3 3 9" xfId="49531"/>
    <cellStyle name="Normal 6 6 3 4" xfId="2880"/>
    <cellStyle name="Normal 6 6 3 4 2" xfId="9995"/>
    <cellStyle name="Normal 6 6 3 4 2 2" xfId="31773"/>
    <cellStyle name="Normal 6 6 3 4 3" xfId="31772"/>
    <cellStyle name="Normal 6 6 3 4 4" xfId="36080"/>
    <cellStyle name="Normal 6 6 3 4 5" xfId="43195"/>
    <cellStyle name="Normal 6 6 3 4 6" xfId="50310"/>
    <cellStyle name="Normal 6 6 3 4 7" xfId="57425"/>
    <cellStyle name="Normal 6 6 3 5" xfId="5251"/>
    <cellStyle name="Normal 6 6 3 5 2" xfId="12366"/>
    <cellStyle name="Normal 6 6 3 5 2 2" xfId="31775"/>
    <cellStyle name="Normal 6 6 3 5 3" xfId="31774"/>
    <cellStyle name="Normal 6 6 3 5 4" xfId="38451"/>
    <cellStyle name="Normal 6 6 3 5 5" xfId="45566"/>
    <cellStyle name="Normal 6 6 3 5 6" xfId="52681"/>
    <cellStyle name="Normal 6 6 3 5 7" xfId="59796"/>
    <cellStyle name="Normal 6 6 3 6" xfId="7628"/>
    <cellStyle name="Normal 6 6 3 6 2" xfId="31776"/>
    <cellStyle name="Normal 6 6 3 7" xfId="14743"/>
    <cellStyle name="Normal 6 6 3 7 2" xfId="31777"/>
    <cellStyle name="Normal 6 6 3 8" xfId="31757"/>
    <cellStyle name="Normal 6 6 3 9" xfId="33712"/>
    <cellStyle name="Normal 6 6 4" xfId="778"/>
    <cellStyle name="Normal 6 6 4 10" xfId="41096"/>
    <cellStyle name="Normal 6 6 4 11" xfId="48211"/>
    <cellStyle name="Normal 6 6 4 12" xfId="55326"/>
    <cellStyle name="Normal 6 6 4 2" xfId="1579"/>
    <cellStyle name="Normal 6 6 4 2 10" xfId="56125"/>
    <cellStyle name="Normal 6 6 4 2 2" xfId="3947"/>
    <cellStyle name="Normal 6 6 4 2 2 2" xfId="11062"/>
    <cellStyle name="Normal 6 6 4 2 2 2 2" xfId="31781"/>
    <cellStyle name="Normal 6 6 4 2 2 3" xfId="31780"/>
    <cellStyle name="Normal 6 6 4 2 2 4" xfId="37147"/>
    <cellStyle name="Normal 6 6 4 2 2 5" xfId="44262"/>
    <cellStyle name="Normal 6 6 4 2 2 6" xfId="51377"/>
    <cellStyle name="Normal 6 6 4 2 2 7" xfId="58492"/>
    <cellStyle name="Normal 6 6 4 2 3" xfId="6318"/>
    <cellStyle name="Normal 6 6 4 2 3 2" xfId="13433"/>
    <cellStyle name="Normal 6 6 4 2 3 2 2" xfId="31783"/>
    <cellStyle name="Normal 6 6 4 2 3 3" xfId="31782"/>
    <cellStyle name="Normal 6 6 4 2 3 4" xfId="39518"/>
    <cellStyle name="Normal 6 6 4 2 3 5" xfId="46633"/>
    <cellStyle name="Normal 6 6 4 2 3 6" xfId="53748"/>
    <cellStyle name="Normal 6 6 4 2 3 7" xfId="60863"/>
    <cellStyle name="Normal 6 6 4 2 4" xfId="8695"/>
    <cellStyle name="Normal 6 6 4 2 4 2" xfId="31784"/>
    <cellStyle name="Normal 6 6 4 2 5" xfId="15810"/>
    <cellStyle name="Normal 6 6 4 2 5 2" xfId="31785"/>
    <cellStyle name="Normal 6 6 4 2 6" xfId="31779"/>
    <cellStyle name="Normal 6 6 4 2 7" xfId="34779"/>
    <cellStyle name="Normal 6 6 4 2 8" xfId="41895"/>
    <cellStyle name="Normal 6 6 4 2 9" xfId="49010"/>
    <cellStyle name="Normal 6 6 4 3" xfId="2369"/>
    <cellStyle name="Normal 6 6 4 3 10" xfId="56914"/>
    <cellStyle name="Normal 6 6 4 3 2" xfId="4736"/>
    <cellStyle name="Normal 6 6 4 3 2 2" xfId="11851"/>
    <cellStyle name="Normal 6 6 4 3 2 2 2" xfId="31788"/>
    <cellStyle name="Normal 6 6 4 3 2 3" xfId="31787"/>
    <cellStyle name="Normal 6 6 4 3 2 4" xfId="37936"/>
    <cellStyle name="Normal 6 6 4 3 2 5" xfId="45051"/>
    <cellStyle name="Normal 6 6 4 3 2 6" xfId="52166"/>
    <cellStyle name="Normal 6 6 4 3 2 7" xfId="59281"/>
    <cellStyle name="Normal 6 6 4 3 3" xfId="7107"/>
    <cellStyle name="Normal 6 6 4 3 3 2" xfId="14222"/>
    <cellStyle name="Normal 6 6 4 3 3 2 2" xfId="31790"/>
    <cellStyle name="Normal 6 6 4 3 3 3" xfId="31789"/>
    <cellStyle name="Normal 6 6 4 3 3 4" xfId="40307"/>
    <cellStyle name="Normal 6 6 4 3 3 5" xfId="47422"/>
    <cellStyle name="Normal 6 6 4 3 3 6" xfId="54537"/>
    <cellStyle name="Normal 6 6 4 3 3 7" xfId="61652"/>
    <cellStyle name="Normal 6 6 4 3 4" xfId="9484"/>
    <cellStyle name="Normal 6 6 4 3 4 2" xfId="31791"/>
    <cellStyle name="Normal 6 6 4 3 5" xfId="16599"/>
    <cellStyle name="Normal 6 6 4 3 5 2" xfId="31792"/>
    <cellStyle name="Normal 6 6 4 3 6" xfId="31786"/>
    <cellStyle name="Normal 6 6 4 3 7" xfId="35568"/>
    <cellStyle name="Normal 6 6 4 3 8" xfId="42684"/>
    <cellStyle name="Normal 6 6 4 3 9" xfId="49799"/>
    <cellStyle name="Normal 6 6 4 4" xfId="3148"/>
    <cellStyle name="Normal 6 6 4 4 2" xfId="10263"/>
    <cellStyle name="Normal 6 6 4 4 2 2" xfId="31794"/>
    <cellStyle name="Normal 6 6 4 4 3" xfId="31793"/>
    <cellStyle name="Normal 6 6 4 4 4" xfId="36348"/>
    <cellStyle name="Normal 6 6 4 4 5" xfId="43463"/>
    <cellStyle name="Normal 6 6 4 4 6" xfId="50578"/>
    <cellStyle name="Normal 6 6 4 4 7" xfId="57693"/>
    <cellStyle name="Normal 6 6 4 5" xfId="5519"/>
    <cellStyle name="Normal 6 6 4 5 2" xfId="12634"/>
    <cellStyle name="Normal 6 6 4 5 2 2" xfId="31796"/>
    <cellStyle name="Normal 6 6 4 5 3" xfId="31795"/>
    <cellStyle name="Normal 6 6 4 5 4" xfId="38719"/>
    <cellStyle name="Normal 6 6 4 5 5" xfId="45834"/>
    <cellStyle name="Normal 6 6 4 5 6" xfId="52949"/>
    <cellStyle name="Normal 6 6 4 5 7" xfId="60064"/>
    <cellStyle name="Normal 6 6 4 6" xfId="7896"/>
    <cellStyle name="Normal 6 6 4 6 2" xfId="31797"/>
    <cellStyle name="Normal 6 6 4 7" xfId="15011"/>
    <cellStyle name="Normal 6 6 4 7 2" xfId="31798"/>
    <cellStyle name="Normal 6 6 4 8" xfId="31778"/>
    <cellStyle name="Normal 6 6 4 9" xfId="33980"/>
    <cellStyle name="Normal 6 6 5" xfId="921"/>
    <cellStyle name="Normal 6 6 5 10" xfId="55467"/>
    <cellStyle name="Normal 6 6 5 2" xfId="3289"/>
    <cellStyle name="Normal 6 6 5 2 2" xfId="10404"/>
    <cellStyle name="Normal 6 6 5 2 2 2" xfId="31801"/>
    <cellStyle name="Normal 6 6 5 2 3" xfId="31800"/>
    <cellStyle name="Normal 6 6 5 2 4" xfId="36489"/>
    <cellStyle name="Normal 6 6 5 2 5" xfId="43604"/>
    <cellStyle name="Normal 6 6 5 2 6" xfId="50719"/>
    <cellStyle name="Normal 6 6 5 2 7" xfId="57834"/>
    <cellStyle name="Normal 6 6 5 3" xfId="5660"/>
    <cellStyle name="Normal 6 6 5 3 2" xfId="12775"/>
    <cellStyle name="Normal 6 6 5 3 2 2" xfId="31803"/>
    <cellStyle name="Normal 6 6 5 3 3" xfId="31802"/>
    <cellStyle name="Normal 6 6 5 3 4" xfId="38860"/>
    <cellStyle name="Normal 6 6 5 3 5" xfId="45975"/>
    <cellStyle name="Normal 6 6 5 3 6" xfId="53090"/>
    <cellStyle name="Normal 6 6 5 3 7" xfId="60205"/>
    <cellStyle name="Normal 6 6 5 4" xfId="8037"/>
    <cellStyle name="Normal 6 6 5 4 2" xfId="31804"/>
    <cellStyle name="Normal 6 6 5 5" xfId="15152"/>
    <cellStyle name="Normal 6 6 5 5 2" xfId="31805"/>
    <cellStyle name="Normal 6 6 5 6" xfId="31799"/>
    <cellStyle name="Normal 6 6 5 7" xfId="34121"/>
    <cellStyle name="Normal 6 6 5 8" xfId="41237"/>
    <cellStyle name="Normal 6 6 5 9" xfId="48352"/>
    <cellStyle name="Normal 6 6 6" xfId="1711"/>
    <cellStyle name="Normal 6 6 6 10" xfId="56256"/>
    <cellStyle name="Normal 6 6 6 2" xfId="4078"/>
    <cellStyle name="Normal 6 6 6 2 2" xfId="11193"/>
    <cellStyle name="Normal 6 6 6 2 2 2" xfId="31808"/>
    <cellStyle name="Normal 6 6 6 2 3" xfId="31807"/>
    <cellStyle name="Normal 6 6 6 2 4" xfId="37278"/>
    <cellStyle name="Normal 6 6 6 2 5" xfId="44393"/>
    <cellStyle name="Normal 6 6 6 2 6" xfId="51508"/>
    <cellStyle name="Normal 6 6 6 2 7" xfId="58623"/>
    <cellStyle name="Normal 6 6 6 3" xfId="6449"/>
    <cellStyle name="Normal 6 6 6 3 2" xfId="13564"/>
    <cellStyle name="Normal 6 6 6 3 2 2" xfId="31810"/>
    <cellStyle name="Normal 6 6 6 3 3" xfId="31809"/>
    <cellStyle name="Normal 6 6 6 3 4" xfId="39649"/>
    <cellStyle name="Normal 6 6 6 3 5" xfId="46764"/>
    <cellStyle name="Normal 6 6 6 3 6" xfId="53879"/>
    <cellStyle name="Normal 6 6 6 3 7" xfId="60994"/>
    <cellStyle name="Normal 6 6 6 4" xfId="8826"/>
    <cellStyle name="Normal 6 6 6 4 2" xfId="31811"/>
    <cellStyle name="Normal 6 6 6 5" xfId="15941"/>
    <cellStyle name="Normal 6 6 6 5 2" xfId="31812"/>
    <cellStyle name="Normal 6 6 6 6" xfId="31806"/>
    <cellStyle name="Normal 6 6 6 7" xfId="34910"/>
    <cellStyle name="Normal 6 6 6 8" xfId="42026"/>
    <cellStyle name="Normal 6 6 6 9" xfId="49141"/>
    <cellStyle name="Normal 6 6 7" xfId="2490"/>
    <cellStyle name="Normal 6 6 7 2" xfId="9605"/>
    <cellStyle name="Normal 6 6 7 2 2" xfId="31814"/>
    <cellStyle name="Normal 6 6 7 3" xfId="31813"/>
    <cellStyle name="Normal 6 6 7 4" xfId="35690"/>
    <cellStyle name="Normal 6 6 7 5" xfId="42805"/>
    <cellStyle name="Normal 6 6 7 6" xfId="49920"/>
    <cellStyle name="Normal 6 6 7 7" xfId="57035"/>
    <cellStyle name="Normal 6 6 8" xfId="4861"/>
    <cellStyle name="Normal 6 6 8 2" xfId="11976"/>
    <cellStyle name="Normal 6 6 8 2 2" xfId="31816"/>
    <cellStyle name="Normal 6 6 8 3" xfId="31815"/>
    <cellStyle name="Normal 6 6 8 4" xfId="38061"/>
    <cellStyle name="Normal 6 6 8 5" xfId="45176"/>
    <cellStyle name="Normal 6 6 8 6" xfId="52291"/>
    <cellStyle name="Normal 6 6 8 7" xfId="59406"/>
    <cellStyle name="Normal 6 6 9" xfId="7238"/>
    <cellStyle name="Normal 6 6 9 2" xfId="31817"/>
    <cellStyle name="Normal 6 7" xfId="221"/>
    <cellStyle name="Normal 6 7 10" xfId="40539"/>
    <cellStyle name="Normal 6 7 11" xfId="47654"/>
    <cellStyle name="Normal 6 7 12" xfId="54769"/>
    <cellStyle name="Normal 6 7 2" xfId="1022"/>
    <cellStyle name="Normal 6 7 2 10" xfId="55568"/>
    <cellStyle name="Normal 6 7 2 2" xfId="3390"/>
    <cellStyle name="Normal 6 7 2 2 2" xfId="10505"/>
    <cellStyle name="Normal 6 7 2 2 2 2" xfId="31821"/>
    <cellStyle name="Normal 6 7 2 2 3" xfId="31820"/>
    <cellStyle name="Normal 6 7 2 2 4" xfId="36590"/>
    <cellStyle name="Normal 6 7 2 2 5" xfId="43705"/>
    <cellStyle name="Normal 6 7 2 2 6" xfId="50820"/>
    <cellStyle name="Normal 6 7 2 2 7" xfId="57935"/>
    <cellStyle name="Normal 6 7 2 3" xfId="5761"/>
    <cellStyle name="Normal 6 7 2 3 2" xfId="12876"/>
    <cellStyle name="Normal 6 7 2 3 2 2" xfId="31823"/>
    <cellStyle name="Normal 6 7 2 3 3" xfId="31822"/>
    <cellStyle name="Normal 6 7 2 3 4" xfId="38961"/>
    <cellStyle name="Normal 6 7 2 3 5" xfId="46076"/>
    <cellStyle name="Normal 6 7 2 3 6" xfId="53191"/>
    <cellStyle name="Normal 6 7 2 3 7" xfId="60306"/>
    <cellStyle name="Normal 6 7 2 4" xfId="8138"/>
    <cellStyle name="Normal 6 7 2 4 2" xfId="31824"/>
    <cellStyle name="Normal 6 7 2 5" xfId="15253"/>
    <cellStyle name="Normal 6 7 2 5 2" xfId="31825"/>
    <cellStyle name="Normal 6 7 2 6" xfId="31819"/>
    <cellStyle name="Normal 6 7 2 7" xfId="34222"/>
    <cellStyle name="Normal 6 7 2 8" xfId="41338"/>
    <cellStyle name="Normal 6 7 2 9" xfId="48453"/>
    <cellStyle name="Normal 6 7 3" xfId="1812"/>
    <cellStyle name="Normal 6 7 3 10" xfId="56357"/>
    <cellStyle name="Normal 6 7 3 2" xfId="4179"/>
    <cellStyle name="Normal 6 7 3 2 2" xfId="11294"/>
    <cellStyle name="Normal 6 7 3 2 2 2" xfId="31828"/>
    <cellStyle name="Normal 6 7 3 2 3" xfId="31827"/>
    <cellStyle name="Normal 6 7 3 2 4" xfId="37379"/>
    <cellStyle name="Normal 6 7 3 2 5" xfId="44494"/>
    <cellStyle name="Normal 6 7 3 2 6" xfId="51609"/>
    <cellStyle name="Normal 6 7 3 2 7" xfId="58724"/>
    <cellStyle name="Normal 6 7 3 3" xfId="6550"/>
    <cellStyle name="Normal 6 7 3 3 2" xfId="13665"/>
    <cellStyle name="Normal 6 7 3 3 2 2" xfId="31830"/>
    <cellStyle name="Normal 6 7 3 3 3" xfId="31829"/>
    <cellStyle name="Normal 6 7 3 3 4" xfId="39750"/>
    <cellStyle name="Normal 6 7 3 3 5" xfId="46865"/>
    <cellStyle name="Normal 6 7 3 3 6" xfId="53980"/>
    <cellStyle name="Normal 6 7 3 3 7" xfId="61095"/>
    <cellStyle name="Normal 6 7 3 4" xfId="8927"/>
    <cellStyle name="Normal 6 7 3 4 2" xfId="31831"/>
    <cellStyle name="Normal 6 7 3 5" xfId="16042"/>
    <cellStyle name="Normal 6 7 3 5 2" xfId="31832"/>
    <cellStyle name="Normal 6 7 3 6" xfId="31826"/>
    <cellStyle name="Normal 6 7 3 7" xfId="35011"/>
    <cellStyle name="Normal 6 7 3 8" xfId="42127"/>
    <cellStyle name="Normal 6 7 3 9" xfId="49242"/>
    <cellStyle name="Normal 6 7 4" xfId="2591"/>
    <cellStyle name="Normal 6 7 4 2" xfId="9706"/>
    <cellStyle name="Normal 6 7 4 2 2" xfId="31834"/>
    <cellStyle name="Normal 6 7 4 3" xfId="31833"/>
    <cellStyle name="Normal 6 7 4 4" xfId="35791"/>
    <cellStyle name="Normal 6 7 4 5" xfId="42906"/>
    <cellStyle name="Normal 6 7 4 6" xfId="50021"/>
    <cellStyle name="Normal 6 7 4 7" xfId="57136"/>
    <cellStyle name="Normal 6 7 5" xfId="4962"/>
    <cellStyle name="Normal 6 7 5 2" xfId="12077"/>
    <cellStyle name="Normal 6 7 5 2 2" xfId="31836"/>
    <cellStyle name="Normal 6 7 5 3" xfId="31835"/>
    <cellStyle name="Normal 6 7 5 4" xfId="38162"/>
    <cellStyle name="Normal 6 7 5 5" xfId="45277"/>
    <cellStyle name="Normal 6 7 5 6" xfId="52392"/>
    <cellStyle name="Normal 6 7 5 7" xfId="59507"/>
    <cellStyle name="Normal 6 7 6" xfId="7339"/>
    <cellStyle name="Normal 6 7 6 2" xfId="31837"/>
    <cellStyle name="Normal 6 7 7" xfId="14454"/>
    <cellStyle name="Normal 6 7 7 2" xfId="31838"/>
    <cellStyle name="Normal 6 7 8" xfId="31818"/>
    <cellStyle name="Normal 6 7 9" xfId="33423"/>
    <cellStyle name="Normal 6 8" xfId="416"/>
    <cellStyle name="Normal 6 8 10" xfId="40734"/>
    <cellStyle name="Normal 6 8 11" xfId="47849"/>
    <cellStyle name="Normal 6 8 12" xfId="54964"/>
    <cellStyle name="Normal 6 8 2" xfId="1217"/>
    <cellStyle name="Normal 6 8 2 10" xfId="55763"/>
    <cellStyle name="Normal 6 8 2 2" xfId="3585"/>
    <cellStyle name="Normal 6 8 2 2 2" xfId="10700"/>
    <cellStyle name="Normal 6 8 2 2 2 2" xfId="31842"/>
    <cellStyle name="Normal 6 8 2 2 3" xfId="31841"/>
    <cellStyle name="Normal 6 8 2 2 4" xfId="36785"/>
    <cellStyle name="Normal 6 8 2 2 5" xfId="43900"/>
    <cellStyle name="Normal 6 8 2 2 6" xfId="51015"/>
    <cellStyle name="Normal 6 8 2 2 7" xfId="58130"/>
    <cellStyle name="Normal 6 8 2 3" xfId="5956"/>
    <cellStyle name="Normal 6 8 2 3 2" xfId="13071"/>
    <cellStyle name="Normal 6 8 2 3 2 2" xfId="31844"/>
    <cellStyle name="Normal 6 8 2 3 3" xfId="31843"/>
    <cellStyle name="Normal 6 8 2 3 4" xfId="39156"/>
    <cellStyle name="Normal 6 8 2 3 5" xfId="46271"/>
    <cellStyle name="Normal 6 8 2 3 6" xfId="53386"/>
    <cellStyle name="Normal 6 8 2 3 7" xfId="60501"/>
    <cellStyle name="Normal 6 8 2 4" xfId="8333"/>
    <cellStyle name="Normal 6 8 2 4 2" xfId="31845"/>
    <cellStyle name="Normal 6 8 2 5" xfId="15448"/>
    <cellStyle name="Normal 6 8 2 5 2" xfId="31846"/>
    <cellStyle name="Normal 6 8 2 6" xfId="31840"/>
    <cellStyle name="Normal 6 8 2 7" xfId="34417"/>
    <cellStyle name="Normal 6 8 2 8" xfId="41533"/>
    <cellStyle name="Normal 6 8 2 9" xfId="48648"/>
    <cellStyle name="Normal 6 8 3" xfId="2007"/>
    <cellStyle name="Normal 6 8 3 10" xfId="56552"/>
    <cellStyle name="Normal 6 8 3 2" xfId="4374"/>
    <cellStyle name="Normal 6 8 3 2 2" xfId="11489"/>
    <cellStyle name="Normal 6 8 3 2 2 2" xfId="31849"/>
    <cellStyle name="Normal 6 8 3 2 3" xfId="31848"/>
    <cellStyle name="Normal 6 8 3 2 4" xfId="37574"/>
    <cellStyle name="Normal 6 8 3 2 5" xfId="44689"/>
    <cellStyle name="Normal 6 8 3 2 6" xfId="51804"/>
    <cellStyle name="Normal 6 8 3 2 7" xfId="58919"/>
    <cellStyle name="Normal 6 8 3 3" xfId="6745"/>
    <cellStyle name="Normal 6 8 3 3 2" xfId="13860"/>
    <cellStyle name="Normal 6 8 3 3 2 2" xfId="31851"/>
    <cellStyle name="Normal 6 8 3 3 3" xfId="31850"/>
    <cellStyle name="Normal 6 8 3 3 4" xfId="39945"/>
    <cellStyle name="Normal 6 8 3 3 5" xfId="47060"/>
    <cellStyle name="Normal 6 8 3 3 6" xfId="54175"/>
    <cellStyle name="Normal 6 8 3 3 7" xfId="61290"/>
    <cellStyle name="Normal 6 8 3 4" xfId="9122"/>
    <cellStyle name="Normal 6 8 3 4 2" xfId="31852"/>
    <cellStyle name="Normal 6 8 3 5" xfId="16237"/>
    <cellStyle name="Normal 6 8 3 5 2" xfId="31853"/>
    <cellStyle name="Normal 6 8 3 6" xfId="31847"/>
    <cellStyle name="Normal 6 8 3 7" xfId="35206"/>
    <cellStyle name="Normal 6 8 3 8" xfId="42322"/>
    <cellStyle name="Normal 6 8 3 9" xfId="49437"/>
    <cellStyle name="Normal 6 8 4" xfId="2786"/>
    <cellStyle name="Normal 6 8 4 2" xfId="9901"/>
    <cellStyle name="Normal 6 8 4 2 2" xfId="31855"/>
    <cellStyle name="Normal 6 8 4 3" xfId="31854"/>
    <cellStyle name="Normal 6 8 4 4" xfId="35986"/>
    <cellStyle name="Normal 6 8 4 5" xfId="43101"/>
    <cellStyle name="Normal 6 8 4 6" xfId="50216"/>
    <cellStyle name="Normal 6 8 4 7" xfId="57331"/>
    <cellStyle name="Normal 6 8 5" xfId="5157"/>
    <cellStyle name="Normal 6 8 5 2" xfId="12272"/>
    <cellStyle name="Normal 6 8 5 2 2" xfId="31857"/>
    <cellStyle name="Normal 6 8 5 3" xfId="31856"/>
    <cellStyle name="Normal 6 8 5 4" xfId="38357"/>
    <cellStyle name="Normal 6 8 5 5" xfId="45472"/>
    <cellStyle name="Normal 6 8 5 6" xfId="52587"/>
    <cellStyle name="Normal 6 8 5 7" xfId="59702"/>
    <cellStyle name="Normal 6 8 6" xfId="7534"/>
    <cellStyle name="Normal 6 8 6 2" xfId="31858"/>
    <cellStyle name="Normal 6 8 7" xfId="14649"/>
    <cellStyle name="Normal 6 8 7 2" xfId="31859"/>
    <cellStyle name="Normal 6 8 8" xfId="31839"/>
    <cellStyle name="Normal 6 8 9" xfId="33618"/>
    <cellStyle name="Normal 6 9" xfId="763"/>
    <cellStyle name="Normal 6 9 10" xfId="41081"/>
    <cellStyle name="Normal 6 9 11" xfId="48196"/>
    <cellStyle name="Normal 6 9 12" xfId="55311"/>
    <cellStyle name="Normal 6 9 2" xfId="1564"/>
    <cellStyle name="Normal 6 9 2 10" xfId="56110"/>
    <cellStyle name="Normal 6 9 2 2" xfId="3932"/>
    <cellStyle name="Normal 6 9 2 2 2" xfId="11047"/>
    <cellStyle name="Normal 6 9 2 2 2 2" xfId="31863"/>
    <cellStyle name="Normal 6 9 2 2 3" xfId="31862"/>
    <cellStyle name="Normal 6 9 2 2 4" xfId="37132"/>
    <cellStyle name="Normal 6 9 2 2 5" xfId="44247"/>
    <cellStyle name="Normal 6 9 2 2 6" xfId="51362"/>
    <cellStyle name="Normal 6 9 2 2 7" xfId="58477"/>
    <cellStyle name="Normal 6 9 2 3" xfId="6303"/>
    <cellStyle name="Normal 6 9 2 3 2" xfId="13418"/>
    <cellStyle name="Normal 6 9 2 3 2 2" xfId="31865"/>
    <cellStyle name="Normal 6 9 2 3 3" xfId="31864"/>
    <cellStyle name="Normal 6 9 2 3 4" xfId="39503"/>
    <cellStyle name="Normal 6 9 2 3 5" xfId="46618"/>
    <cellStyle name="Normal 6 9 2 3 6" xfId="53733"/>
    <cellStyle name="Normal 6 9 2 3 7" xfId="60848"/>
    <cellStyle name="Normal 6 9 2 4" xfId="8680"/>
    <cellStyle name="Normal 6 9 2 4 2" xfId="31866"/>
    <cellStyle name="Normal 6 9 2 5" xfId="15795"/>
    <cellStyle name="Normal 6 9 2 5 2" xfId="31867"/>
    <cellStyle name="Normal 6 9 2 6" xfId="31861"/>
    <cellStyle name="Normal 6 9 2 7" xfId="34764"/>
    <cellStyle name="Normal 6 9 2 8" xfId="41880"/>
    <cellStyle name="Normal 6 9 2 9" xfId="48995"/>
    <cellStyle name="Normal 6 9 3" xfId="2354"/>
    <cellStyle name="Normal 6 9 3 10" xfId="56899"/>
    <cellStyle name="Normal 6 9 3 2" xfId="4721"/>
    <cellStyle name="Normal 6 9 3 2 2" xfId="11836"/>
    <cellStyle name="Normal 6 9 3 2 2 2" xfId="31870"/>
    <cellStyle name="Normal 6 9 3 2 3" xfId="31869"/>
    <cellStyle name="Normal 6 9 3 2 4" xfId="37921"/>
    <cellStyle name="Normal 6 9 3 2 5" xfId="45036"/>
    <cellStyle name="Normal 6 9 3 2 6" xfId="52151"/>
    <cellStyle name="Normal 6 9 3 2 7" xfId="59266"/>
    <cellStyle name="Normal 6 9 3 3" xfId="7092"/>
    <cellStyle name="Normal 6 9 3 3 2" xfId="14207"/>
    <cellStyle name="Normal 6 9 3 3 2 2" xfId="31872"/>
    <cellStyle name="Normal 6 9 3 3 3" xfId="31871"/>
    <cellStyle name="Normal 6 9 3 3 4" xfId="40292"/>
    <cellStyle name="Normal 6 9 3 3 5" xfId="47407"/>
    <cellStyle name="Normal 6 9 3 3 6" xfId="54522"/>
    <cellStyle name="Normal 6 9 3 3 7" xfId="61637"/>
    <cellStyle name="Normal 6 9 3 4" xfId="9469"/>
    <cellStyle name="Normal 6 9 3 4 2" xfId="31873"/>
    <cellStyle name="Normal 6 9 3 5" xfId="16584"/>
    <cellStyle name="Normal 6 9 3 5 2" xfId="31874"/>
    <cellStyle name="Normal 6 9 3 6" xfId="31868"/>
    <cellStyle name="Normal 6 9 3 7" xfId="35553"/>
    <cellStyle name="Normal 6 9 3 8" xfId="42669"/>
    <cellStyle name="Normal 6 9 3 9" xfId="49784"/>
    <cellStyle name="Normal 6 9 4" xfId="3133"/>
    <cellStyle name="Normal 6 9 4 2" xfId="10248"/>
    <cellStyle name="Normal 6 9 4 2 2" xfId="31876"/>
    <cellStyle name="Normal 6 9 4 3" xfId="31875"/>
    <cellStyle name="Normal 6 9 4 4" xfId="36333"/>
    <cellStyle name="Normal 6 9 4 5" xfId="43448"/>
    <cellStyle name="Normal 6 9 4 6" xfId="50563"/>
    <cellStyle name="Normal 6 9 4 7" xfId="57678"/>
    <cellStyle name="Normal 6 9 5" xfId="5504"/>
    <cellStyle name="Normal 6 9 5 2" xfId="12619"/>
    <cellStyle name="Normal 6 9 5 2 2" xfId="31878"/>
    <cellStyle name="Normal 6 9 5 3" xfId="31877"/>
    <cellStyle name="Normal 6 9 5 4" xfId="38704"/>
    <cellStyle name="Normal 6 9 5 5" xfId="45819"/>
    <cellStyle name="Normal 6 9 5 6" xfId="52934"/>
    <cellStyle name="Normal 6 9 5 7" xfId="60049"/>
    <cellStyle name="Normal 6 9 6" xfId="7881"/>
    <cellStyle name="Normal 6 9 6 2" xfId="31879"/>
    <cellStyle name="Normal 6 9 7" xfId="14996"/>
    <cellStyle name="Normal 6 9 7 2" xfId="31880"/>
    <cellStyle name="Normal 6 9 8" xfId="31860"/>
    <cellStyle name="Normal 6 9 9" xfId="33965"/>
    <cellStyle name="Normal 7" xfId="15"/>
    <cellStyle name="Normal 7 10" xfId="779"/>
    <cellStyle name="Normal 7 10 10" xfId="41097"/>
    <cellStyle name="Normal 7 10 11" xfId="48212"/>
    <cellStyle name="Normal 7 10 12" xfId="55327"/>
    <cellStyle name="Normal 7 10 2" xfId="1580"/>
    <cellStyle name="Normal 7 10 2 10" xfId="56126"/>
    <cellStyle name="Normal 7 10 2 2" xfId="3948"/>
    <cellStyle name="Normal 7 10 2 2 2" xfId="11063"/>
    <cellStyle name="Normal 7 10 2 2 2 2" xfId="31884"/>
    <cellStyle name="Normal 7 10 2 2 3" xfId="31883"/>
    <cellStyle name="Normal 7 10 2 2 4" xfId="37148"/>
    <cellStyle name="Normal 7 10 2 2 5" xfId="44263"/>
    <cellStyle name="Normal 7 10 2 2 6" xfId="51378"/>
    <cellStyle name="Normal 7 10 2 2 7" xfId="58493"/>
    <cellStyle name="Normal 7 10 2 3" xfId="6319"/>
    <cellStyle name="Normal 7 10 2 3 2" xfId="13434"/>
    <cellStyle name="Normal 7 10 2 3 2 2" xfId="31886"/>
    <cellStyle name="Normal 7 10 2 3 3" xfId="31885"/>
    <cellStyle name="Normal 7 10 2 3 4" xfId="39519"/>
    <cellStyle name="Normal 7 10 2 3 5" xfId="46634"/>
    <cellStyle name="Normal 7 10 2 3 6" xfId="53749"/>
    <cellStyle name="Normal 7 10 2 3 7" xfId="60864"/>
    <cellStyle name="Normal 7 10 2 4" xfId="8696"/>
    <cellStyle name="Normal 7 10 2 4 2" xfId="31887"/>
    <cellStyle name="Normal 7 10 2 5" xfId="15811"/>
    <cellStyle name="Normal 7 10 2 5 2" xfId="31888"/>
    <cellStyle name="Normal 7 10 2 6" xfId="31882"/>
    <cellStyle name="Normal 7 10 2 7" xfId="34780"/>
    <cellStyle name="Normal 7 10 2 8" xfId="41896"/>
    <cellStyle name="Normal 7 10 2 9" xfId="49011"/>
    <cellStyle name="Normal 7 10 3" xfId="2370"/>
    <cellStyle name="Normal 7 10 3 10" xfId="56915"/>
    <cellStyle name="Normal 7 10 3 2" xfId="4737"/>
    <cellStyle name="Normal 7 10 3 2 2" xfId="11852"/>
    <cellStyle name="Normal 7 10 3 2 2 2" xfId="31891"/>
    <cellStyle name="Normal 7 10 3 2 3" xfId="31890"/>
    <cellStyle name="Normal 7 10 3 2 4" xfId="37937"/>
    <cellStyle name="Normal 7 10 3 2 5" xfId="45052"/>
    <cellStyle name="Normal 7 10 3 2 6" xfId="52167"/>
    <cellStyle name="Normal 7 10 3 2 7" xfId="59282"/>
    <cellStyle name="Normal 7 10 3 3" xfId="7108"/>
    <cellStyle name="Normal 7 10 3 3 2" xfId="14223"/>
    <cellStyle name="Normal 7 10 3 3 2 2" xfId="31893"/>
    <cellStyle name="Normal 7 10 3 3 3" xfId="31892"/>
    <cellStyle name="Normal 7 10 3 3 4" xfId="40308"/>
    <cellStyle name="Normal 7 10 3 3 5" xfId="47423"/>
    <cellStyle name="Normal 7 10 3 3 6" xfId="54538"/>
    <cellStyle name="Normal 7 10 3 3 7" xfId="61653"/>
    <cellStyle name="Normal 7 10 3 4" xfId="9485"/>
    <cellStyle name="Normal 7 10 3 4 2" xfId="31894"/>
    <cellStyle name="Normal 7 10 3 5" xfId="16600"/>
    <cellStyle name="Normal 7 10 3 5 2" xfId="31895"/>
    <cellStyle name="Normal 7 10 3 6" xfId="31889"/>
    <cellStyle name="Normal 7 10 3 7" xfId="35569"/>
    <cellStyle name="Normal 7 10 3 8" xfId="42685"/>
    <cellStyle name="Normal 7 10 3 9" xfId="49800"/>
    <cellStyle name="Normal 7 10 4" xfId="3149"/>
    <cellStyle name="Normal 7 10 4 2" xfId="10264"/>
    <cellStyle name="Normal 7 10 4 2 2" xfId="31897"/>
    <cellStyle name="Normal 7 10 4 3" xfId="31896"/>
    <cellStyle name="Normal 7 10 4 4" xfId="36349"/>
    <cellStyle name="Normal 7 10 4 5" xfId="43464"/>
    <cellStyle name="Normal 7 10 4 6" xfId="50579"/>
    <cellStyle name="Normal 7 10 4 7" xfId="57694"/>
    <cellStyle name="Normal 7 10 5" xfId="5520"/>
    <cellStyle name="Normal 7 10 5 2" xfId="12635"/>
    <cellStyle name="Normal 7 10 5 2 2" xfId="31899"/>
    <cellStyle name="Normal 7 10 5 3" xfId="31898"/>
    <cellStyle name="Normal 7 10 5 4" xfId="38720"/>
    <cellStyle name="Normal 7 10 5 5" xfId="45835"/>
    <cellStyle name="Normal 7 10 5 6" xfId="52950"/>
    <cellStyle name="Normal 7 10 5 7" xfId="60065"/>
    <cellStyle name="Normal 7 10 6" xfId="7897"/>
    <cellStyle name="Normal 7 10 6 2" xfId="31900"/>
    <cellStyle name="Normal 7 10 7" xfId="15012"/>
    <cellStyle name="Normal 7 10 7 2" xfId="31901"/>
    <cellStyle name="Normal 7 10 8" xfId="31881"/>
    <cellStyle name="Normal 7 10 9" xfId="33981"/>
    <cellStyle name="Normal 7 11" xfId="828"/>
    <cellStyle name="Normal 7 11 10" xfId="55374"/>
    <cellStyle name="Normal 7 11 2" xfId="3196"/>
    <cellStyle name="Normal 7 11 2 2" xfId="10311"/>
    <cellStyle name="Normal 7 11 2 2 2" xfId="31904"/>
    <cellStyle name="Normal 7 11 2 3" xfId="31903"/>
    <cellStyle name="Normal 7 11 2 4" xfId="36396"/>
    <cellStyle name="Normal 7 11 2 5" xfId="43511"/>
    <cellStyle name="Normal 7 11 2 6" xfId="50626"/>
    <cellStyle name="Normal 7 11 2 7" xfId="57741"/>
    <cellStyle name="Normal 7 11 3" xfId="5567"/>
    <cellStyle name="Normal 7 11 3 2" xfId="12682"/>
    <cellStyle name="Normal 7 11 3 2 2" xfId="31906"/>
    <cellStyle name="Normal 7 11 3 3" xfId="31905"/>
    <cellStyle name="Normal 7 11 3 4" xfId="38767"/>
    <cellStyle name="Normal 7 11 3 5" xfId="45882"/>
    <cellStyle name="Normal 7 11 3 6" xfId="52997"/>
    <cellStyle name="Normal 7 11 3 7" xfId="60112"/>
    <cellStyle name="Normal 7 11 4" xfId="7944"/>
    <cellStyle name="Normal 7 11 4 2" xfId="31907"/>
    <cellStyle name="Normal 7 11 5" xfId="15059"/>
    <cellStyle name="Normal 7 11 5 2" xfId="31908"/>
    <cellStyle name="Normal 7 11 6" xfId="31902"/>
    <cellStyle name="Normal 7 11 7" xfId="34028"/>
    <cellStyle name="Normal 7 11 8" xfId="41144"/>
    <cellStyle name="Normal 7 11 9" xfId="48259"/>
    <cellStyle name="Normal 7 12" xfId="1618"/>
    <cellStyle name="Normal 7 12 10" xfId="56163"/>
    <cellStyle name="Normal 7 12 2" xfId="3985"/>
    <cellStyle name="Normal 7 12 2 2" xfId="11100"/>
    <cellStyle name="Normal 7 12 2 2 2" xfId="31911"/>
    <cellStyle name="Normal 7 12 2 3" xfId="31910"/>
    <cellStyle name="Normal 7 12 2 4" xfId="37185"/>
    <cellStyle name="Normal 7 12 2 5" xfId="44300"/>
    <cellStyle name="Normal 7 12 2 6" xfId="51415"/>
    <cellStyle name="Normal 7 12 2 7" xfId="58530"/>
    <cellStyle name="Normal 7 12 3" xfId="6356"/>
    <cellStyle name="Normal 7 12 3 2" xfId="13471"/>
    <cellStyle name="Normal 7 12 3 2 2" xfId="31913"/>
    <cellStyle name="Normal 7 12 3 3" xfId="31912"/>
    <cellStyle name="Normal 7 12 3 4" xfId="39556"/>
    <cellStyle name="Normal 7 12 3 5" xfId="46671"/>
    <cellStyle name="Normal 7 12 3 6" xfId="53786"/>
    <cellStyle name="Normal 7 12 3 7" xfId="60901"/>
    <cellStyle name="Normal 7 12 4" xfId="8733"/>
    <cellStyle name="Normal 7 12 4 2" xfId="31914"/>
    <cellStyle name="Normal 7 12 5" xfId="15848"/>
    <cellStyle name="Normal 7 12 5 2" xfId="31915"/>
    <cellStyle name="Normal 7 12 6" xfId="31909"/>
    <cellStyle name="Normal 7 12 7" xfId="34817"/>
    <cellStyle name="Normal 7 12 8" xfId="41933"/>
    <cellStyle name="Normal 7 12 9" xfId="49048"/>
    <cellStyle name="Normal 7 13" xfId="2397"/>
    <cellStyle name="Normal 7 13 2" xfId="9512"/>
    <cellStyle name="Normal 7 13 2 2" xfId="31917"/>
    <cellStyle name="Normal 7 13 3" xfId="31916"/>
    <cellStyle name="Normal 7 13 4" xfId="35597"/>
    <cellStyle name="Normal 7 13 5" xfId="42712"/>
    <cellStyle name="Normal 7 13 6" xfId="49827"/>
    <cellStyle name="Normal 7 13 7" xfId="56942"/>
    <cellStyle name="Normal 7 14" xfId="4754"/>
    <cellStyle name="Normal 7 14 2" xfId="11869"/>
    <cellStyle name="Normal 7 14 2 2" xfId="31919"/>
    <cellStyle name="Normal 7 14 3" xfId="31918"/>
    <cellStyle name="Normal 7 14 4" xfId="37954"/>
    <cellStyle name="Normal 7 14 5" xfId="45069"/>
    <cellStyle name="Normal 7 14 6" xfId="52184"/>
    <cellStyle name="Normal 7 14 7" xfId="59299"/>
    <cellStyle name="Normal 7 15" xfId="4756"/>
    <cellStyle name="Normal 7 15 2" xfId="11871"/>
    <cellStyle name="Normal 7 15 2 2" xfId="31921"/>
    <cellStyle name="Normal 7 15 3" xfId="31920"/>
    <cellStyle name="Normal 7 15 4" xfId="37956"/>
    <cellStyle name="Normal 7 15 5" xfId="45071"/>
    <cellStyle name="Normal 7 15 6" xfId="52186"/>
    <cellStyle name="Normal 7 15 7" xfId="59301"/>
    <cellStyle name="Normal 7 16" xfId="4768"/>
    <cellStyle name="Normal 7 16 2" xfId="11883"/>
    <cellStyle name="Normal 7 16 2 2" xfId="31923"/>
    <cellStyle name="Normal 7 16 3" xfId="31922"/>
    <cellStyle name="Normal 7 16 4" xfId="37968"/>
    <cellStyle name="Normal 7 16 5" xfId="45083"/>
    <cellStyle name="Normal 7 16 6" xfId="52198"/>
    <cellStyle name="Normal 7 16 7" xfId="59313"/>
    <cellStyle name="Normal 7 17" xfId="7127"/>
    <cellStyle name="Normal 7 17 2" xfId="14242"/>
    <cellStyle name="Normal 7 17 2 2" xfId="31925"/>
    <cellStyle name="Normal 7 17 3" xfId="31924"/>
    <cellStyle name="Normal 7 17 4" xfId="40327"/>
    <cellStyle name="Normal 7 17 5" xfId="47442"/>
    <cellStyle name="Normal 7 17 6" xfId="54557"/>
    <cellStyle name="Normal 7 17 7" xfId="61672"/>
    <cellStyle name="Normal 7 18" xfId="7132"/>
    <cellStyle name="Normal 7 18 2" xfId="14247"/>
    <cellStyle name="Normal 7 18 2 2" xfId="31927"/>
    <cellStyle name="Normal 7 18 3" xfId="31926"/>
    <cellStyle name="Normal 7 18 4" xfId="40332"/>
    <cellStyle name="Normal 7 18 5" xfId="47447"/>
    <cellStyle name="Normal 7 18 6" xfId="54562"/>
    <cellStyle name="Normal 7 18 7" xfId="61677"/>
    <cellStyle name="Normal 7 19" xfId="7145"/>
    <cellStyle name="Normal 7 19 2" xfId="31928"/>
    <cellStyle name="Normal 7 2" xfId="43"/>
    <cellStyle name="Normal 7 2 10" xfId="1645"/>
    <cellStyle name="Normal 7 2 10 10" xfId="56190"/>
    <cellStyle name="Normal 7 2 10 2" xfId="4012"/>
    <cellStyle name="Normal 7 2 10 2 2" xfId="11127"/>
    <cellStyle name="Normal 7 2 10 2 2 2" xfId="31932"/>
    <cellStyle name="Normal 7 2 10 2 3" xfId="31931"/>
    <cellStyle name="Normal 7 2 10 2 4" xfId="37212"/>
    <cellStyle name="Normal 7 2 10 2 5" xfId="44327"/>
    <cellStyle name="Normal 7 2 10 2 6" xfId="51442"/>
    <cellStyle name="Normal 7 2 10 2 7" xfId="58557"/>
    <cellStyle name="Normal 7 2 10 3" xfId="6383"/>
    <cellStyle name="Normal 7 2 10 3 2" xfId="13498"/>
    <cellStyle name="Normal 7 2 10 3 2 2" xfId="31934"/>
    <cellStyle name="Normal 7 2 10 3 3" xfId="31933"/>
    <cellStyle name="Normal 7 2 10 3 4" xfId="39583"/>
    <cellStyle name="Normal 7 2 10 3 5" xfId="46698"/>
    <cellStyle name="Normal 7 2 10 3 6" xfId="53813"/>
    <cellStyle name="Normal 7 2 10 3 7" xfId="60928"/>
    <cellStyle name="Normal 7 2 10 4" xfId="8760"/>
    <cellStyle name="Normal 7 2 10 4 2" xfId="31935"/>
    <cellStyle name="Normal 7 2 10 5" xfId="15875"/>
    <cellStyle name="Normal 7 2 10 5 2" xfId="31936"/>
    <cellStyle name="Normal 7 2 10 6" xfId="31930"/>
    <cellStyle name="Normal 7 2 10 7" xfId="34844"/>
    <cellStyle name="Normal 7 2 10 8" xfId="41960"/>
    <cellStyle name="Normal 7 2 10 9" xfId="49075"/>
    <cellStyle name="Normal 7 2 11" xfId="2424"/>
    <cellStyle name="Normal 7 2 11 2" xfId="9539"/>
    <cellStyle name="Normal 7 2 11 2 2" xfId="31938"/>
    <cellStyle name="Normal 7 2 11 3" xfId="31937"/>
    <cellStyle name="Normal 7 2 11 4" xfId="35624"/>
    <cellStyle name="Normal 7 2 11 5" xfId="42739"/>
    <cellStyle name="Normal 7 2 11 6" xfId="49854"/>
    <cellStyle name="Normal 7 2 11 7" xfId="56969"/>
    <cellStyle name="Normal 7 2 12" xfId="4795"/>
    <cellStyle name="Normal 7 2 12 2" xfId="11910"/>
    <cellStyle name="Normal 7 2 12 2 2" xfId="31940"/>
    <cellStyle name="Normal 7 2 12 3" xfId="31939"/>
    <cellStyle name="Normal 7 2 12 4" xfId="37995"/>
    <cellStyle name="Normal 7 2 12 5" xfId="45110"/>
    <cellStyle name="Normal 7 2 12 6" xfId="52225"/>
    <cellStyle name="Normal 7 2 12 7" xfId="59340"/>
    <cellStyle name="Normal 7 2 13" xfId="7172"/>
    <cellStyle name="Normal 7 2 13 2" xfId="31941"/>
    <cellStyle name="Normal 7 2 14" xfId="14287"/>
    <cellStyle name="Normal 7 2 14 2" xfId="31942"/>
    <cellStyle name="Normal 7 2 15" xfId="31929"/>
    <cellStyle name="Normal 7 2 16" xfId="33256"/>
    <cellStyle name="Normal 7 2 17" xfId="40372"/>
    <cellStyle name="Normal 7 2 18" xfId="47487"/>
    <cellStyle name="Normal 7 2 19" xfId="54602"/>
    <cellStyle name="Normal 7 2 2" xfId="102"/>
    <cellStyle name="Normal 7 2 2 10" xfId="7227"/>
    <cellStyle name="Normal 7 2 2 10 2" xfId="31944"/>
    <cellStyle name="Normal 7 2 2 11" xfId="14342"/>
    <cellStyle name="Normal 7 2 2 11 2" xfId="31945"/>
    <cellStyle name="Normal 7 2 2 12" xfId="31943"/>
    <cellStyle name="Normal 7 2 2 13" xfId="33311"/>
    <cellStyle name="Normal 7 2 2 14" xfId="40427"/>
    <cellStyle name="Normal 7 2 2 15" xfId="47542"/>
    <cellStyle name="Normal 7 2 2 16" xfId="54657"/>
    <cellStyle name="Normal 7 2 2 2" xfId="151"/>
    <cellStyle name="Normal 7 2 2 2 10" xfId="14391"/>
    <cellStyle name="Normal 7 2 2 2 10 2" xfId="31947"/>
    <cellStyle name="Normal 7 2 2 2 11" xfId="31946"/>
    <cellStyle name="Normal 7 2 2 2 12" xfId="33360"/>
    <cellStyle name="Normal 7 2 2 2 13" xfId="40476"/>
    <cellStyle name="Normal 7 2 2 2 14" xfId="47591"/>
    <cellStyle name="Normal 7 2 2 2 15" xfId="54706"/>
    <cellStyle name="Normal 7 2 2 2 2" xfId="353"/>
    <cellStyle name="Normal 7 2 2 2 2 10" xfId="40671"/>
    <cellStyle name="Normal 7 2 2 2 2 11" xfId="47786"/>
    <cellStyle name="Normal 7 2 2 2 2 12" xfId="54901"/>
    <cellStyle name="Normal 7 2 2 2 2 2" xfId="1154"/>
    <cellStyle name="Normal 7 2 2 2 2 2 10" xfId="55700"/>
    <cellStyle name="Normal 7 2 2 2 2 2 2" xfId="3522"/>
    <cellStyle name="Normal 7 2 2 2 2 2 2 2" xfId="10637"/>
    <cellStyle name="Normal 7 2 2 2 2 2 2 2 2" xfId="31951"/>
    <cellStyle name="Normal 7 2 2 2 2 2 2 3" xfId="31950"/>
    <cellStyle name="Normal 7 2 2 2 2 2 2 4" xfId="36722"/>
    <cellStyle name="Normal 7 2 2 2 2 2 2 5" xfId="43837"/>
    <cellStyle name="Normal 7 2 2 2 2 2 2 6" xfId="50952"/>
    <cellStyle name="Normal 7 2 2 2 2 2 2 7" xfId="58067"/>
    <cellStyle name="Normal 7 2 2 2 2 2 3" xfId="5893"/>
    <cellStyle name="Normal 7 2 2 2 2 2 3 2" xfId="13008"/>
    <cellStyle name="Normal 7 2 2 2 2 2 3 2 2" xfId="31953"/>
    <cellStyle name="Normal 7 2 2 2 2 2 3 3" xfId="31952"/>
    <cellStyle name="Normal 7 2 2 2 2 2 3 4" xfId="39093"/>
    <cellStyle name="Normal 7 2 2 2 2 2 3 5" xfId="46208"/>
    <cellStyle name="Normal 7 2 2 2 2 2 3 6" xfId="53323"/>
    <cellStyle name="Normal 7 2 2 2 2 2 3 7" xfId="60438"/>
    <cellStyle name="Normal 7 2 2 2 2 2 4" xfId="8270"/>
    <cellStyle name="Normal 7 2 2 2 2 2 4 2" xfId="31954"/>
    <cellStyle name="Normal 7 2 2 2 2 2 5" xfId="15385"/>
    <cellStyle name="Normal 7 2 2 2 2 2 5 2" xfId="31955"/>
    <cellStyle name="Normal 7 2 2 2 2 2 6" xfId="31949"/>
    <cellStyle name="Normal 7 2 2 2 2 2 7" xfId="34354"/>
    <cellStyle name="Normal 7 2 2 2 2 2 8" xfId="41470"/>
    <cellStyle name="Normal 7 2 2 2 2 2 9" xfId="48585"/>
    <cellStyle name="Normal 7 2 2 2 2 3" xfId="1944"/>
    <cellStyle name="Normal 7 2 2 2 2 3 10" xfId="56489"/>
    <cellStyle name="Normal 7 2 2 2 2 3 2" xfId="4311"/>
    <cellStyle name="Normal 7 2 2 2 2 3 2 2" xfId="11426"/>
    <cellStyle name="Normal 7 2 2 2 2 3 2 2 2" xfId="31958"/>
    <cellStyle name="Normal 7 2 2 2 2 3 2 3" xfId="31957"/>
    <cellStyle name="Normal 7 2 2 2 2 3 2 4" xfId="37511"/>
    <cellStyle name="Normal 7 2 2 2 2 3 2 5" xfId="44626"/>
    <cellStyle name="Normal 7 2 2 2 2 3 2 6" xfId="51741"/>
    <cellStyle name="Normal 7 2 2 2 2 3 2 7" xfId="58856"/>
    <cellStyle name="Normal 7 2 2 2 2 3 3" xfId="6682"/>
    <cellStyle name="Normal 7 2 2 2 2 3 3 2" xfId="13797"/>
    <cellStyle name="Normal 7 2 2 2 2 3 3 2 2" xfId="31960"/>
    <cellStyle name="Normal 7 2 2 2 2 3 3 3" xfId="31959"/>
    <cellStyle name="Normal 7 2 2 2 2 3 3 4" xfId="39882"/>
    <cellStyle name="Normal 7 2 2 2 2 3 3 5" xfId="46997"/>
    <cellStyle name="Normal 7 2 2 2 2 3 3 6" xfId="54112"/>
    <cellStyle name="Normal 7 2 2 2 2 3 3 7" xfId="61227"/>
    <cellStyle name="Normal 7 2 2 2 2 3 4" xfId="9059"/>
    <cellStyle name="Normal 7 2 2 2 2 3 4 2" xfId="31961"/>
    <cellStyle name="Normal 7 2 2 2 2 3 5" xfId="16174"/>
    <cellStyle name="Normal 7 2 2 2 2 3 5 2" xfId="31962"/>
    <cellStyle name="Normal 7 2 2 2 2 3 6" xfId="31956"/>
    <cellStyle name="Normal 7 2 2 2 2 3 7" xfId="35143"/>
    <cellStyle name="Normal 7 2 2 2 2 3 8" xfId="42259"/>
    <cellStyle name="Normal 7 2 2 2 2 3 9" xfId="49374"/>
    <cellStyle name="Normal 7 2 2 2 2 4" xfId="2723"/>
    <cellStyle name="Normal 7 2 2 2 2 4 2" xfId="9838"/>
    <cellStyle name="Normal 7 2 2 2 2 4 2 2" xfId="31964"/>
    <cellStyle name="Normal 7 2 2 2 2 4 3" xfId="31963"/>
    <cellStyle name="Normal 7 2 2 2 2 4 4" xfId="35923"/>
    <cellStyle name="Normal 7 2 2 2 2 4 5" xfId="43038"/>
    <cellStyle name="Normal 7 2 2 2 2 4 6" xfId="50153"/>
    <cellStyle name="Normal 7 2 2 2 2 4 7" xfId="57268"/>
    <cellStyle name="Normal 7 2 2 2 2 5" xfId="5094"/>
    <cellStyle name="Normal 7 2 2 2 2 5 2" xfId="12209"/>
    <cellStyle name="Normal 7 2 2 2 2 5 2 2" xfId="31966"/>
    <cellStyle name="Normal 7 2 2 2 2 5 3" xfId="31965"/>
    <cellStyle name="Normal 7 2 2 2 2 5 4" xfId="38294"/>
    <cellStyle name="Normal 7 2 2 2 2 5 5" xfId="45409"/>
    <cellStyle name="Normal 7 2 2 2 2 5 6" xfId="52524"/>
    <cellStyle name="Normal 7 2 2 2 2 5 7" xfId="59639"/>
    <cellStyle name="Normal 7 2 2 2 2 6" xfId="7471"/>
    <cellStyle name="Normal 7 2 2 2 2 6 2" xfId="31967"/>
    <cellStyle name="Normal 7 2 2 2 2 7" xfId="14586"/>
    <cellStyle name="Normal 7 2 2 2 2 7 2" xfId="31968"/>
    <cellStyle name="Normal 7 2 2 2 2 8" xfId="31948"/>
    <cellStyle name="Normal 7 2 2 2 2 9" xfId="33555"/>
    <cellStyle name="Normal 7 2 2 2 3" xfId="548"/>
    <cellStyle name="Normal 7 2 2 2 3 10" xfId="40866"/>
    <cellStyle name="Normal 7 2 2 2 3 11" xfId="47981"/>
    <cellStyle name="Normal 7 2 2 2 3 12" xfId="55096"/>
    <cellStyle name="Normal 7 2 2 2 3 2" xfId="1349"/>
    <cellStyle name="Normal 7 2 2 2 3 2 10" xfId="55895"/>
    <cellStyle name="Normal 7 2 2 2 3 2 2" xfId="3717"/>
    <cellStyle name="Normal 7 2 2 2 3 2 2 2" xfId="10832"/>
    <cellStyle name="Normal 7 2 2 2 3 2 2 2 2" xfId="31972"/>
    <cellStyle name="Normal 7 2 2 2 3 2 2 3" xfId="31971"/>
    <cellStyle name="Normal 7 2 2 2 3 2 2 4" xfId="36917"/>
    <cellStyle name="Normal 7 2 2 2 3 2 2 5" xfId="44032"/>
    <cellStyle name="Normal 7 2 2 2 3 2 2 6" xfId="51147"/>
    <cellStyle name="Normal 7 2 2 2 3 2 2 7" xfId="58262"/>
    <cellStyle name="Normal 7 2 2 2 3 2 3" xfId="6088"/>
    <cellStyle name="Normal 7 2 2 2 3 2 3 2" xfId="13203"/>
    <cellStyle name="Normal 7 2 2 2 3 2 3 2 2" xfId="31974"/>
    <cellStyle name="Normal 7 2 2 2 3 2 3 3" xfId="31973"/>
    <cellStyle name="Normal 7 2 2 2 3 2 3 4" xfId="39288"/>
    <cellStyle name="Normal 7 2 2 2 3 2 3 5" xfId="46403"/>
    <cellStyle name="Normal 7 2 2 2 3 2 3 6" xfId="53518"/>
    <cellStyle name="Normal 7 2 2 2 3 2 3 7" xfId="60633"/>
    <cellStyle name="Normal 7 2 2 2 3 2 4" xfId="8465"/>
    <cellStyle name="Normal 7 2 2 2 3 2 4 2" xfId="31975"/>
    <cellStyle name="Normal 7 2 2 2 3 2 5" xfId="15580"/>
    <cellStyle name="Normal 7 2 2 2 3 2 5 2" xfId="31976"/>
    <cellStyle name="Normal 7 2 2 2 3 2 6" xfId="31970"/>
    <cellStyle name="Normal 7 2 2 2 3 2 7" xfId="34549"/>
    <cellStyle name="Normal 7 2 2 2 3 2 8" xfId="41665"/>
    <cellStyle name="Normal 7 2 2 2 3 2 9" xfId="48780"/>
    <cellStyle name="Normal 7 2 2 2 3 3" xfId="2139"/>
    <cellStyle name="Normal 7 2 2 2 3 3 10" xfId="56684"/>
    <cellStyle name="Normal 7 2 2 2 3 3 2" xfId="4506"/>
    <cellStyle name="Normal 7 2 2 2 3 3 2 2" xfId="11621"/>
    <cellStyle name="Normal 7 2 2 2 3 3 2 2 2" xfId="31979"/>
    <cellStyle name="Normal 7 2 2 2 3 3 2 3" xfId="31978"/>
    <cellStyle name="Normal 7 2 2 2 3 3 2 4" xfId="37706"/>
    <cellStyle name="Normal 7 2 2 2 3 3 2 5" xfId="44821"/>
    <cellStyle name="Normal 7 2 2 2 3 3 2 6" xfId="51936"/>
    <cellStyle name="Normal 7 2 2 2 3 3 2 7" xfId="59051"/>
    <cellStyle name="Normal 7 2 2 2 3 3 3" xfId="6877"/>
    <cellStyle name="Normal 7 2 2 2 3 3 3 2" xfId="13992"/>
    <cellStyle name="Normal 7 2 2 2 3 3 3 2 2" xfId="31981"/>
    <cellStyle name="Normal 7 2 2 2 3 3 3 3" xfId="31980"/>
    <cellStyle name="Normal 7 2 2 2 3 3 3 4" xfId="40077"/>
    <cellStyle name="Normal 7 2 2 2 3 3 3 5" xfId="47192"/>
    <cellStyle name="Normal 7 2 2 2 3 3 3 6" xfId="54307"/>
    <cellStyle name="Normal 7 2 2 2 3 3 3 7" xfId="61422"/>
    <cellStyle name="Normal 7 2 2 2 3 3 4" xfId="9254"/>
    <cellStyle name="Normal 7 2 2 2 3 3 4 2" xfId="31982"/>
    <cellStyle name="Normal 7 2 2 2 3 3 5" xfId="16369"/>
    <cellStyle name="Normal 7 2 2 2 3 3 5 2" xfId="31983"/>
    <cellStyle name="Normal 7 2 2 2 3 3 6" xfId="31977"/>
    <cellStyle name="Normal 7 2 2 2 3 3 7" xfId="35338"/>
    <cellStyle name="Normal 7 2 2 2 3 3 8" xfId="42454"/>
    <cellStyle name="Normal 7 2 2 2 3 3 9" xfId="49569"/>
    <cellStyle name="Normal 7 2 2 2 3 4" xfId="2918"/>
    <cellStyle name="Normal 7 2 2 2 3 4 2" xfId="10033"/>
    <cellStyle name="Normal 7 2 2 2 3 4 2 2" xfId="31985"/>
    <cellStyle name="Normal 7 2 2 2 3 4 3" xfId="31984"/>
    <cellStyle name="Normal 7 2 2 2 3 4 4" xfId="36118"/>
    <cellStyle name="Normal 7 2 2 2 3 4 5" xfId="43233"/>
    <cellStyle name="Normal 7 2 2 2 3 4 6" xfId="50348"/>
    <cellStyle name="Normal 7 2 2 2 3 4 7" xfId="57463"/>
    <cellStyle name="Normal 7 2 2 2 3 5" xfId="5289"/>
    <cellStyle name="Normal 7 2 2 2 3 5 2" xfId="12404"/>
    <cellStyle name="Normal 7 2 2 2 3 5 2 2" xfId="31987"/>
    <cellStyle name="Normal 7 2 2 2 3 5 3" xfId="31986"/>
    <cellStyle name="Normal 7 2 2 2 3 5 4" xfId="38489"/>
    <cellStyle name="Normal 7 2 2 2 3 5 5" xfId="45604"/>
    <cellStyle name="Normal 7 2 2 2 3 5 6" xfId="52719"/>
    <cellStyle name="Normal 7 2 2 2 3 5 7" xfId="59834"/>
    <cellStyle name="Normal 7 2 2 2 3 6" xfId="7666"/>
    <cellStyle name="Normal 7 2 2 2 3 6 2" xfId="31988"/>
    <cellStyle name="Normal 7 2 2 2 3 7" xfId="14781"/>
    <cellStyle name="Normal 7 2 2 2 3 7 2" xfId="31989"/>
    <cellStyle name="Normal 7 2 2 2 3 8" xfId="31969"/>
    <cellStyle name="Normal 7 2 2 2 3 9" xfId="33750"/>
    <cellStyle name="Normal 7 2 2 2 4" xfId="782"/>
    <cellStyle name="Normal 7 2 2 2 4 10" xfId="41100"/>
    <cellStyle name="Normal 7 2 2 2 4 11" xfId="48215"/>
    <cellStyle name="Normal 7 2 2 2 4 12" xfId="55330"/>
    <cellStyle name="Normal 7 2 2 2 4 2" xfId="1583"/>
    <cellStyle name="Normal 7 2 2 2 4 2 10" xfId="56129"/>
    <cellStyle name="Normal 7 2 2 2 4 2 2" xfId="3951"/>
    <cellStyle name="Normal 7 2 2 2 4 2 2 2" xfId="11066"/>
    <cellStyle name="Normal 7 2 2 2 4 2 2 2 2" xfId="31993"/>
    <cellStyle name="Normal 7 2 2 2 4 2 2 3" xfId="31992"/>
    <cellStyle name="Normal 7 2 2 2 4 2 2 4" xfId="37151"/>
    <cellStyle name="Normal 7 2 2 2 4 2 2 5" xfId="44266"/>
    <cellStyle name="Normal 7 2 2 2 4 2 2 6" xfId="51381"/>
    <cellStyle name="Normal 7 2 2 2 4 2 2 7" xfId="58496"/>
    <cellStyle name="Normal 7 2 2 2 4 2 3" xfId="6322"/>
    <cellStyle name="Normal 7 2 2 2 4 2 3 2" xfId="13437"/>
    <cellStyle name="Normal 7 2 2 2 4 2 3 2 2" xfId="31995"/>
    <cellStyle name="Normal 7 2 2 2 4 2 3 3" xfId="31994"/>
    <cellStyle name="Normal 7 2 2 2 4 2 3 4" xfId="39522"/>
    <cellStyle name="Normal 7 2 2 2 4 2 3 5" xfId="46637"/>
    <cellStyle name="Normal 7 2 2 2 4 2 3 6" xfId="53752"/>
    <cellStyle name="Normal 7 2 2 2 4 2 3 7" xfId="60867"/>
    <cellStyle name="Normal 7 2 2 2 4 2 4" xfId="8699"/>
    <cellStyle name="Normal 7 2 2 2 4 2 4 2" xfId="31996"/>
    <cellStyle name="Normal 7 2 2 2 4 2 5" xfId="15814"/>
    <cellStyle name="Normal 7 2 2 2 4 2 5 2" xfId="31997"/>
    <cellStyle name="Normal 7 2 2 2 4 2 6" xfId="31991"/>
    <cellStyle name="Normal 7 2 2 2 4 2 7" xfId="34783"/>
    <cellStyle name="Normal 7 2 2 2 4 2 8" xfId="41899"/>
    <cellStyle name="Normal 7 2 2 2 4 2 9" xfId="49014"/>
    <cellStyle name="Normal 7 2 2 2 4 3" xfId="2373"/>
    <cellStyle name="Normal 7 2 2 2 4 3 10" xfId="56918"/>
    <cellStyle name="Normal 7 2 2 2 4 3 2" xfId="4740"/>
    <cellStyle name="Normal 7 2 2 2 4 3 2 2" xfId="11855"/>
    <cellStyle name="Normal 7 2 2 2 4 3 2 2 2" xfId="32000"/>
    <cellStyle name="Normal 7 2 2 2 4 3 2 3" xfId="31999"/>
    <cellStyle name="Normal 7 2 2 2 4 3 2 4" xfId="37940"/>
    <cellStyle name="Normal 7 2 2 2 4 3 2 5" xfId="45055"/>
    <cellStyle name="Normal 7 2 2 2 4 3 2 6" xfId="52170"/>
    <cellStyle name="Normal 7 2 2 2 4 3 2 7" xfId="59285"/>
    <cellStyle name="Normal 7 2 2 2 4 3 3" xfId="7111"/>
    <cellStyle name="Normal 7 2 2 2 4 3 3 2" xfId="14226"/>
    <cellStyle name="Normal 7 2 2 2 4 3 3 2 2" xfId="32002"/>
    <cellStyle name="Normal 7 2 2 2 4 3 3 3" xfId="32001"/>
    <cellStyle name="Normal 7 2 2 2 4 3 3 4" xfId="40311"/>
    <cellStyle name="Normal 7 2 2 2 4 3 3 5" xfId="47426"/>
    <cellStyle name="Normal 7 2 2 2 4 3 3 6" xfId="54541"/>
    <cellStyle name="Normal 7 2 2 2 4 3 3 7" xfId="61656"/>
    <cellStyle name="Normal 7 2 2 2 4 3 4" xfId="9488"/>
    <cellStyle name="Normal 7 2 2 2 4 3 4 2" xfId="32003"/>
    <cellStyle name="Normal 7 2 2 2 4 3 5" xfId="16603"/>
    <cellStyle name="Normal 7 2 2 2 4 3 5 2" xfId="32004"/>
    <cellStyle name="Normal 7 2 2 2 4 3 6" xfId="31998"/>
    <cellStyle name="Normal 7 2 2 2 4 3 7" xfId="35572"/>
    <cellStyle name="Normal 7 2 2 2 4 3 8" xfId="42688"/>
    <cellStyle name="Normal 7 2 2 2 4 3 9" xfId="49803"/>
    <cellStyle name="Normal 7 2 2 2 4 4" xfId="3152"/>
    <cellStyle name="Normal 7 2 2 2 4 4 2" xfId="10267"/>
    <cellStyle name="Normal 7 2 2 2 4 4 2 2" xfId="32006"/>
    <cellStyle name="Normal 7 2 2 2 4 4 3" xfId="32005"/>
    <cellStyle name="Normal 7 2 2 2 4 4 4" xfId="36352"/>
    <cellStyle name="Normal 7 2 2 2 4 4 5" xfId="43467"/>
    <cellStyle name="Normal 7 2 2 2 4 4 6" xfId="50582"/>
    <cellStyle name="Normal 7 2 2 2 4 4 7" xfId="57697"/>
    <cellStyle name="Normal 7 2 2 2 4 5" xfId="5523"/>
    <cellStyle name="Normal 7 2 2 2 4 5 2" xfId="12638"/>
    <cellStyle name="Normal 7 2 2 2 4 5 2 2" xfId="32008"/>
    <cellStyle name="Normal 7 2 2 2 4 5 3" xfId="32007"/>
    <cellStyle name="Normal 7 2 2 2 4 5 4" xfId="38723"/>
    <cellStyle name="Normal 7 2 2 2 4 5 5" xfId="45838"/>
    <cellStyle name="Normal 7 2 2 2 4 5 6" xfId="52953"/>
    <cellStyle name="Normal 7 2 2 2 4 5 7" xfId="60068"/>
    <cellStyle name="Normal 7 2 2 2 4 6" xfId="7900"/>
    <cellStyle name="Normal 7 2 2 2 4 6 2" xfId="32009"/>
    <cellStyle name="Normal 7 2 2 2 4 7" xfId="15015"/>
    <cellStyle name="Normal 7 2 2 2 4 7 2" xfId="32010"/>
    <cellStyle name="Normal 7 2 2 2 4 8" xfId="31990"/>
    <cellStyle name="Normal 7 2 2 2 4 9" xfId="33984"/>
    <cellStyle name="Normal 7 2 2 2 5" xfId="959"/>
    <cellStyle name="Normal 7 2 2 2 5 10" xfId="55505"/>
    <cellStyle name="Normal 7 2 2 2 5 2" xfId="3327"/>
    <cellStyle name="Normal 7 2 2 2 5 2 2" xfId="10442"/>
    <cellStyle name="Normal 7 2 2 2 5 2 2 2" xfId="32013"/>
    <cellStyle name="Normal 7 2 2 2 5 2 3" xfId="32012"/>
    <cellStyle name="Normal 7 2 2 2 5 2 4" xfId="36527"/>
    <cellStyle name="Normal 7 2 2 2 5 2 5" xfId="43642"/>
    <cellStyle name="Normal 7 2 2 2 5 2 6" xfId="50757"/>
    <cellStyle name="Normal 7 2 2 2 5 2 7" xfId="57872"/>
    <cellStyle name="Normal 7 2 2 2 5 3" xfId="5698"/>
    <cellStyle name="Normal 7 2 2 2 5 3 2" xfId="12813"/>
    <cellStyle name="Normal 7 2 2 2 5 3 2 2" xfId="32015"/>
    <cellStyle name="Normal 7 2 2 2 5 3 3" xfId="32014"/>
    <cellStyle name="Normal 7 2 2 2 5 3 4" xfId="38898"/>
    <cellStyle name="Normal 7 2 2 2 5 3 5" xfId="46013"/>
    <cellStyle name="Normal 7 2 2 2 5 3 6" xfId="53128"/>
    <cellStyle name="Normal 7 2 2 2 5 3 7" xfId="60243"/>
    <cellStyle name="Normal 7 2 2 2 5 4" xfId="8075"/>
    <cellStyle name="Normal 7 2 2 2 5 4 2" xfId="32016"/>
    <cellStyle name="Normal 7 2 2 2 5 5" xfId="15190"/>
    <cellStyle name="Normal 7 2 2 2 5 5 2" xfId="32017"/>
    <cellStyle name="Normal 7 2 2 2 5 6" xfId="32011"/>
    <cellStyle name="Normal 7 2 2 2 5 7" xfId="34159"/>
    <cellStyle name="Normal 7 2 2 2 5 8" xfId="41275"/>
    <cellStyle name="Normal 7 2 2 2 5 9" xfId="48390"/>
    <cellStyle name="Normal 7 2 2 2 6" xfId="1749"/>
    <cellStyle name="Normal 7 2 2 2 6 10" xfId="56294"/>
    <cellStyle name="Normal 7 2 2 2 6 2" xfId="4116"/>
    <cellStyle name="Normal 7 2 2 2 6 2 2" xfId="11231"/>
    <cellStyle name="Normal 7 2 2 2 6 2 2 2" xfId="32020"/>
    <cellStyle name="Normal 7 2 2 2 6 2 3" xfId="32019"/>
    <cellStyle name="Normal 7 2 2 2 6 2 4" xfId="37316"/>
    <cellStyle name="Normal 7 2 2 2 6 2 5" xfId="44431"/>
    <cellStyle name="Normal 7 2 2 2 6 2 6" xfId="51546"/>
    <cellStyle name="Normal 7 2 2 2 6 2 7" xfId="58661"/>
    <cellStyle name="Normal 7 2 2 2 6 3" xfId="6487"/>
    <cellStyle name="Normal 7 2 2 2 6 3 2" xfId="13602"/>
    <cellStyle name="Normal 7 2 2 2 6 3 2 2" xfId="32022"/>
    <cellStyle name="Normal 7 2 2 2 6 3 3" xfId="32021"/>
    <cellStyle name="Normal 7 2 2 2 6 3 4" xfId="39687"/>
    <cellStyle name="Normal 7 2 2 2 6 3 5" xfId="46802"/>
    <cellStyle name="Normal 7 2 2 2 6 3 6" xfId="53917"/>
    <cellStyle name="Normal 7 2 2 2 6 3 7" xfId="61032"/>
    <cellStyle name="Normal 7 2 2 2 6 4" xfId="8864"/>
    <cellStyle name="Normal 7 2 2 2 6 4 2" xfId="32023"/>
    <cellStyle name="Normal 7 2 2 2 6 5" xfId="15979"/>
    <cellStyle name="Normal 7 2 2 2 6 5 2" xfId="32024"/>
    <cellStyle name="Normal 7 2 2 2 6 6" xfId="32018"/>
    <cellStyle name="Normal 7 2 2 2 6 7" xfId="34948"/>
    <cellStyle name="Normal 7 2 2 2 6 8" xfId="42064"/>
    <cellStyle name="Normal 7 2 2 2 6 9" xfId="49179"/>
    <cellStyle name="Normal 7 2 2 2 7" xfId="2528"/>
    <cellStyle name="Normal 7 2 2 2 7 2" xfId="9643"/>
    <cellStyle name="Normal 7 2 2 2 7 2 2" xfId="32026"/>
    <cellStyle name="Normal 7 2 2 2 7 3" xfId="32025"/>
    <cellStyle name="Normal 7 2 2 2 7 4" xfId="35728"/>
    <cellStyle name="Normal 7 2 2 2 7 5" xfId="42843"/>
    <cellStyle name="Normal 7 2 2 2 7 6" xfId="49958"/>
    <cellStyle name="Normal 7 2 2 2 7 7" xfId="57073"/>
    <cellStyle name="Normal 7 2 2 2 8" xfId="4899"/>
    <cellStyle name="Normal 7 2 2 2 8 2" xfId="12014"/>
    <cellStyle name="Normal 7 2 2 2 8 2 2" xfId="32028"/>
    <cellStyle name="Normal 7 2 2 2 8 3" xfId="32027"/>
    <cellStyle name="Normal 7 2 2 2 8 4" xfId="38099"/>
    <cellStyle name="Normal 7 2 2 2 8 5" xfId="45214"/>
    <cellStyle name="Normal 7 2 2 2 8 6" xfId="52329"/>
    <cellStyle name="Normal 7 2 2 2 8 7" xfId="59444"/>
    <cellStyle name="Normal 7 2 2 2 9" xfId="7276"/>
    <cellStyle name="Normal 7 2 2 2 9 2" xfId="32029"/>
    <cellStyle name="Normal 7 2 2 3" xfId="304"/>
    <cellStyle name="Normal 7 2 2 3 10" xfId="40622"/>
    <cellStyle name="Normal 7 2 2 3 11" xfId="47737"/>
    <cellStyle name="Normal 7 2 2 3 12" xfId="54852"/>
    <cellStyle name="Normal 7 2 2 3 2" xfId="1105"/>
    <cellStyle name="Normal 7 2 2 3 2 10" xfId="55651"/>
    <cellStyle name="Normal 7 2 2 3 2 2" xfId="3473"/>
    <cellStyle name="Normal 7 2 2 3 2 2 2" xfId="10588"/>
    <cellStyle name="Normal 7 2 2 3 2 2 2 2" xfId="32033"/>
    <cellStyle name="Normal 7 2 2 3 2 2 3" xfId="32032"/>
    <cellStyle name="Normal 7 2 2 3 2 2 4" xfId="36673"/>
    <cellStyle name="Normal 7 2 2 3 2 2 5" xfId="43788"/>
    <cellStyle name="Normal 7 2 2 3 2 2 6" xfId="50903"/>
    <cellStyle name="Normal 7 2 2 3 2 2 7" xfId="58018"/>
    <cellStyle name="Normal 7 2 2 3 2 3" xfId="5844"/>
    <cellStyle name="Normal 7 2 2 3 2 3 2" xfId="12959"/>
    <cellStyle name="Normal 7 2 2 3 2 3 2 2" xfId="32035"/>
    <cellStyle name="Normal 7 2 2 3 2 3 3" xfId="32034"/>
    <cellStyle name="Normal 7 2 2 3 2 3 4" xfId="39044"/>
    <cellStyle name="Normal 7 2 2 3 2 3 5" xfId="46159"/>
    <cellStyle name="Normal 7 2 2 3 2 3 6" xfId="53274"/>
    <cellStyle name="Normal 7 2 2 3 2 3 7" xfId="60389"/>
    <cellStyle name="Normal 7 2 2 3 2 4" xfId="8221"/>
    <cellStyle name="Normal 7 2 2 3 2 4 2" xfId="32036"/>
    <cellStyle name="Normal 7 2 2 3 2 5" xfId="15336"/>
    <cellStyle name="Normal 7 2 2 3 2 5 2" xfId="32037"/>
    <cellStyle name="Normal 7 2 2 3 2 6" xfId="32031"/>
    <cellStyle name="Normal 7 2 2 3 2 7" xfId="34305"/>
    <cellStyle name="Normal 7 2 2 3 2 8" xfId="41421"/>
    <cellStyle name="Normal 7 2 2 3 2 9" xfId="48536"/>
    <cellStyle name="Normal 7 2 2 3 3" xfId="1895"/>
    <cellStyle name="Normal 7 2 2 3 3 10" xfId="56440"/>
    <cellStyle name="Normal 7 2 2 3 3 2" xfId="4262"/>
    <cellStyle name="Normal 7 2 2 3 3 2 2" xfId="11377"/>
    <cellStyle name="Normal 7 2 2 3 3 2 2 2" xfId="32040"/>
    <cellStyle name="Normal 7 2 2 3 3 2 3" xfId="32039"/>
    <cellStyle name="Normal 7 2 2 3 3 2 4" xfId="37462"/>
    <cellStyle name="Normal 7 2 2 3 3 2 5" xfId="44577"/>
    <cellStyle name="Normal 7 2 2 3 3 2 6" xfId="51692"/>
    <cellStyle name="Normal 7 2 2 3 3 2 7" xfId="58807"/>
    <cellStyle name="Normal 7 2 2 3 3 3" xfId="6633"/>
    <cellStyle name="Normal 7 2 2 3 3 3 2" xfId="13748"/>
    <cellStyle name="Normal 7 2 2 3 3 3 2 2" xfId="32042"/>
    <cellStyle name="Normal 7 2 2 3 3 3 3" xfId="32041"/>
    <cellStyle name="Normal 7 2 2 3 3 3 4" xfId="39833"/>
    <cellStyle name="Normal 7 2 2 3 3 3 5" xfId="46948"/>
    <cellStyle name="Normal 7 2 2 3 3 3 6" xfId="54063"/>
    <cellStyle name="Normal 7 2 2 3 3 3 7" xfId="61178"/>
    <cellStyle name="Normal 7 2 2 3 3 4" xfId="9010"/>
    <cellStyle name="Normal 7 2 2 3 3 4 2" xfId="32043"/>
    <cellStyle name="Normal 7 2 2 3 3 5" xfId="16125"/>
    <cellStyle name="Normal 7 2 2 3 3 5 2" xfId="32044"/>
    <cellStyle name="Normal 7 2 2 3 3 6" xfId="32038"/>
    <cellStyle name="Normal 7 2 2 3 3 7" xfId="35094"/>
    <cellStyle name="Normal 7 2 2 3 3 8" xfId="42210"/>
    <cellStyle name="Normal 7 2 2 3 3 9" xfId="49325"/>
    <cellStyle name="Normal 7 2 2 3 4" xfId="2674"/>
    <cellStyle name="Normal 7 2 2 3 4 2" xfId="9789"/>
    <cellStyle name="Normal 7 2 2 3 4 2 2" xfId="32046"/>
    <cellStyle name="Normal 7 2 2 3 4 3" xfId="32045"/>
    <cellStyle name="Normal 7 2 2 3 4 4" xfId="35874"/>
    <cellStyle name="Normal 7 2 2 3 4 5" xfId="42989"/>
    <cellStyle name="Normal 7 2 2 3 4 6" xfId="50104"/>
    <cellStyle name="Normal 7 2 2 3 4 7" xfId="57219"/>
    <cellStyle name="Normal 7 2 2 3 5" xfId="5045"/>
    <cellStyle name="Normal 7 2 2 3 5 2" xfId="12160"/>
    <cellStyle name="Normal 7 2 2 3 5 2 2" xfId="32048"/>
    <cellStyle name="Normal 7 2 2 3 5 3" xfId="32047"/>
    <cellStyle name="Normal 7 2 2 3 5 4" xfId="38245"/>
    <cellStyle name="Normal 7 2 2 3 5 5" xfId="45360"/>
    <cellStyle name="Normal 7 2 2 3 5 6" xfId="52475"/>
    <cellStyle name="Normal 7 2 2 3 5 7" xfId="59590"/>
    <cellStyle name="Normal 7 2 2 3 6" xfId="7422"/>
    <cellStyle name="Normal 7 2 2 3 6 2" xfId="32049"/>
    <cellStyle name="Normal 7 2 2 3 7" xfId="14537"/>
    <cellStyle name="Normal 7 2 2 3 7 2" xfId="32050"/>
    <cellStyle name="Normal 7 2 2 3 8" xfId="32030"/>
    <cellStyle name="Normal 7 2 2 3 9" xfId="33506"/>
    <cellStyle name="Normal 7 2 2 4" xfId="499"/>
    <cellStyle name="Normal 7 2 2 4 10" xfId="40817"/>
    <cellStyle name="Normal 7 2 2 4 11" xfId="47932"/>
    <cellStyle name="Normal 7 2 2 4 12" xfId="55047"/>
    <cellStyle name="Normal 7 2 2 4 2" xfId="1300"/>
    <cellStyle name="Normal 7 2 2 4 2 10" xfId="55846"/>
    <cellStyle name="Normal 7 2 2 4 2 2" xfId="3668"/>
    <cellStyle name="Normal 7 2 2 4 2 2 2" xfId="10783"/>
    <cellStyle name="Normal 7 2 2 4 2 2 2 2" xfId="32054"/>
    <cellStyle name="Normal 7 2 2 4 2 2 3" xfId="32053"/>
    <cellStyle name="Normal 7 2 2 4 2 2 4" xfId="36868"/>
    <cellStyle name="Normal 7 2 2 4 2 2 5" xfId="43983"/>
    <cellStyle name="Normal 7 2 2 4 2 2 6" xfId="51098"/>
    <cellStyle name="Normal 7 2 2 4 2 2 7" xfId="58213"/>
    <cellStyle name="Normal 7 2 2 4 2 3" xfId="6039"/>
    <cellStyle name="Normal 7 2 2 4 2 3 2" xfId="13154"/>
    <cellStyle name="Normal 7 2 2 4 2 3 2 2" xfId="32056"/>
    <cellStyle name="Normal 7 2 2 4 2 3 3" xfId="32055"/>
    <cellStyle name="Normal 7 2 2 4 2 3 4" xfId="39239"/>
    <cellStyle name="Normal 7 2 2 4 2 3 5" xfId="46354"/>
    <cellStyle name="Normal 7 2 2 4 2 3 6" xfId="53469"/>
    <cellStyle name="Normal 7 2 2 4 2 3 7" xfId="60584"/>
    <cellStyle name="Normal 7 2 2 4 2 4" xfId="8416"/>
    <cellStyle name="Normal 7 2 2 4 2 4 2" xfId="32057"/>
    <cellStyle name="Normal 7 2 2 4 2 5" xfId="15531"/>
    <cellStyle name="Normal 7 2 2 4 2 5 2" xfId="32058"/>
    <cellStyle name="Normal 7 2 2 4 2 6" xfId="32052"/>
    <cellStyle name="Normal 7 2 2 4 2 7" xfId="34500"/>
    <cellStyle name="Normal 7 2 2 4 2 8" xfId="41616"/>
    <cellStyle name="Normal 7 2 2 4 2 9" xfId="48731"/>
    <cellStyle name="Normal 7 2 2 4 3" xfId="2090"/>
    <cellStyle name="Normal 7 2 2 4 3 10" xfId="56635"/>
    <cellStyle name="Normal 7 2 2 4 3 2" xfId="4457"/>
    <cellStyle name="Normal 7 2 2 4 3 2 2" xfId="11572"/>
    <cellStyle name="Normal 7 2 2 4 3 2 2 2" xfId="32061"/>
    <cellStyle name="Normal 7 2 2 4 3 2 3" xfId="32060"/>
    <cellStyle name="Normal 7 2 2 4 3 2 4" xfId="37657"/>
    <cellStyle name="Normal 7 2 2 4 3 2 5" xfId="44772"/>
    <cellStyle name="Normal 7 2 2 4 3 2 6" xfId="51887"/>
    <cellStyle name="Normal 7 2 2 4 3 2 7" xfId="59002"/>
    <cellStyle name="Normal 7 2 2 4 3 3" xfId="6828"/>
    <cellStyle name="Normal 7 2 2 4 3 3 2" xfId="13943"/>
    <cellStyle name="Normal 7 2 2 4 3 3 2 2" xfId="32063"/>
    <cellStyle name="Normal 7 2 2 4 3 3 3" xfId="32062"/>
    <cellStyle name="Normal 7 2 2 4 3 3 4" xfId="40028"/>
    <cellStyle name="Normal 7 2 2 4 3 3 5" xfId="47143"/>
    <cellStyle name="Normal 7 2 2 4 3 3 6" xfId="54258"/>
    <cellStyle name="Normal 7 2 2 4 3 3 7" xfId="61373"/>
    <cellStyle name="Normal 7 2 2 4 3 4" xfId="9205"/>
    <cellStyle name="Normal 7 2 2 4 3 4 2" xfId="32064"/>
    <cellStyle name="Normal 7 2 2 4 3 5" xfId="16320"/>
    <cellStyle name="Normal 7 2 2 4 3 5 2" xfId="32065"/>
    <cellStyle name="Normal 7 2 2 4 3 6" xfId="32059"/>
    <cellStyle name="Normal 7 2 2 4 3 7" xfId="35289"/>
    <cellStyle name="Normal 7 2 2 4 3 8" xfId="42405"/>
    <cellStyle name="Normal 7 2 2 4 3 9" xfId="49520"/>
    <cellStyle name="Normal 7 2 2 4 4" xfId="2869"/>
    <cellStyle name="Normal 7 2 2 4 4 2" xfId="9984"/>
    <cellStyle name="Normal 7 2 2 4 4 2 2" xfId="32067"/>
    <cellStyle name="Normal 7 2 2 4 4 3" xfId="32066"/>
    <cellStyle name="Normal 7 2 2 4 4 4" xfId="36069"/>
    <cellStyle name="Normal 7 2 2 4 4 5" xfId="43184"/>
    <cellStyle name="Normal 7 2 2 4 4 6" xfId="50299"/>
    <cellStyle name="Normal 7 2 2 4 4 7" xfId="57414"/>
    <cellStyle name="Normal 7 2 2 4 5" xfId="5240"/>
    <cellStyle name="Normal 7 2 2 4 5 2" xfId="12355"/>
    <cellStyle name="Normal 7 2 2 4 5 2 2" xfId="32069"/>
    <cellStyle name="Normal 7 2 2 4 5 3" xfId="32068"/>
    <cellStyle name="Normal 7 2 2 4 5 4" xfId="38440"/>
    <cellStyle name="Normal 7 2 2 4 5 5" xfId="45555"/>
    <cellStyle name="Normal 7 2 2 4 5 6" xfId="52670"/>
    <cellStyle name="Normal 7 2 2 4 5 7" xfId="59785"/>
    <cellStyle name="Normal 7 2 2 4 6" xfId="7617"/>
    <cellStyle name="Normal 7 2 2 4 6 2" xfId="32070"/>
    <cellStyle name="Normal 7 2 2 4 7" xfId="14732"/>
    <cellStyle name="Normal 7 2 2 4 7 2" xfId="32071"/>
    <cellStyle name="Normal 7 2 2 4 8" xfId="32051"/>
    <cellStyle name="Normal 7 2 2 4 9" xfId="33701"/>
    <cellStyle name="Normal 7 2 2 5" xfId="781"/>
    <cellStyle name="Normal 7 2 2 5 10" xfId="41099"/>
    <cellStyle name="Normal 7 2 2 5 11" xfId="48214"/>
    <cellStyle name="Normal 7 2 2 5 12" xfId="55329"/>
    <cellStyle name="Normal 7 2 2 5 2" xfId="1582"/>
    <cellStyle name="Normal 7 2 2 5 2 10" xfId="56128"/>
    <cellStyle name="Normal 7 2 2 5 2 2" xfId="3950"/>
    <cellStyle name="Normal 7 2 2 5 2 2 2" xfId="11065"/>
    <cellStyle name="Normal 7 2 2 5 2 2 2 2" xfId="32075"/>
    <cellStyle name="Normal 7 2 2 5 2 2 3" xfId="32074"/>
    <cellStyle name="Normal 7 2 2 5 2 2 4" xfId="37150"/>
    <cellStyle name="Normal 7 2 2 5 2 2 5" xfId="44265"/>
    <cellStyle name="Normal 7 2 2 5 2 2 6" xfId="51380"/>
    <cellStyle name="Normal 7 2 2 5 2 2 7" xfId="58495"/>
    <cellStyle name="Normal 7 2 2 5 2 3" xfId="6321"/>
    <cellStyle name="Normal 7 2 2 5 2 3 2" xfId="13436"/>
    <cellStyle name="Normal 7 2 2 5 2 3 2 2" xfId="32077"/>
    <cellStyle name="Normal 7 2 2 5 2 3 3" xfId="32076"/>
    <cellStyle name="Normal 7 2 2 5 2 3 4" xfId="39521"/>
    <cellStyle name="Normal 7 2 2 5 2 3 5" xfId="46636"/>
    <cellStyle name="Normal 7 2 2 5 2 3 6" xfId="53751"/>
    <cellStyle name="Normal 7 2 2 5 2 3 7" xfId="60866"/>
    <cellStyle name="Normal 7 2 2 5 2 4" xfId="8698"/>
    <cellStyle name="Normal 7 2 2 5 2 4 2" xfId="32078"/>
    <cellStyle name="Normal 7 2 2 5 2 5" xfId="15813"/>
    <cellStyle name="Normal 7 2 2 5 2 5 2" xfId="32079"/>
    <cellStyle name="Normal 7 2 2 5 2 6" xfId="32073"/>
    <cellStyle name="Normal 7 2 2 5 2 7" xfId="34782"/>
    <cellStyle name="Normal 7 2 2 5 2 8" xfId="41898"/>
    <cellStyle name="Normal 7 2 2 5 2 9" xfId="49013"/>
    <cellStyle name="Normal 7 2 2 5 3" xfId="2372"/>
    <cellStyle name="Normal 7 2 2 5 3 10" xfId="56917"/>
    <cellStyle name="Normal 7 2 2 5 3 2" xfId="4739"/>
    <cellStyle name="Normal 7 2 2 5 3 2 2" xfId="11854"/>
    <cellStyle name="Normal 7 2 2 5 3 2 2 2" xfId="32082"/>
    <cellStyle name="Normal 7 2 2 5 3 2 3" xfId="32081"/>
    <cellStyle name="Normal 7 2 2 5 3 2 4" xfId="37939"/>
    <cellStyle name="Normal 7 2 2 5 3 2 5" xfId="45054"/>
    <cellStyle name="Normal 7 2 2 5 3 2 6" xfId="52169"/>
    <cellStyle name="Normal 7 2 2 5 3 2 7" xfId="59284"/>
    <cellStyle name="Normal 7 2 2 5 3 3" xfId="7110"/>
    <cellStyle name="Normal 7 2 2 5 3 3 2" xfId="14225"/>
    <cellStyle name="Normal 7 2 2 5 3 3 2 2" xfId="32084"/>
    <cellStyle name="Normal 7 2 2 5 3 3 3" xfId="32083"/>
    <cellStyle name="Normal 7 2 2 5 3 3 4" xfId="40310"/>
    <cellStyle name="Normal 7 2 2 5 3 3 5" xfId="47425"/>
    <cellStyle name="Normal 7 2 2 5 3 3 6" xfId="54540"/>
    <cellStyle name="Normal 7 2 2 5 3 3 7" xfId="61655"/>
    <cellStyle name="Normal 7 2 2 5 3 4" xfId="9487"/>
    <cellStyle name="Normal 7 2 2 5 3 4 2" xfId="32085"/>
    <cellStyle name="Normal 7 2 2 5 3 5" xfId="16602"/>
    <cellStyle name="Normal 7 2 2 5 3 5 2" xfId="32086"/>
    <cellStyle name="Normal 7 2 2 5 3 6" xfId="32080"/>
    <cellStyle name="Normal 7 2 2 5 3 7" xfId="35571"/>
    <cellStyle name="Normal 7 2 2 5 3 8" xfId="42687"/>
    <cellStyle name="Normal 7 2 2 5 3 9" xfId="49802"/>
    <cellStyle name="Normal 7 2 2 5 4" xfId="3151"/>
    <cellStyle name="Normal 7 2 2 5 4 2" xfId="10266"/>
    <cellStyle name="Normal 7 2 2 5 4 2 2" xfId="32088"/>
    <cellStyle name="Normal 7 2 2 5 4 3" xfId="32087"/>
    <cellStyle name="Normal 7 2 2 5 4 4" xfId="36351"/>
    <cellStyle name="Normal 7 2 2 5 4 5" xfId="43466"/>
    <cellStyle name="Normal 7 2 2 5 4 6" xfId="50581"/>
    <cellStyle name="Normal 7 2 2 5 4 7" xfId="57696"/>
    <cellStyle name="Normal 7 2 2 5 5" xfId="5522"/>
    <cellStyle name="Normal 7 2 2 5 5 2" xfId="12637"/>
    <cellStyle name="Normal 7 2 2 5 5 2 2" xfId="32090"/>
    <cellStyle name="Normal 7 2 2 5 5 3" xfId="32089"/>
    <cellStyle name="Normal 7 2 2 5 5 4" xfId="38722"/>
    <cellStyle name="Normal 7 2 2 5 5 5" xfId="45837"/>
    <cellStyle name="Normal 7 2 2 5 5 6" xfId="52952"/>
    <cellStyle name="Normal 7 2 2 5 5 7" xfId="60067"/>
    <cellStyle name="Normal 7 2 2 5 6" xfId="7899"/>
    <cellStyle name="Normal 7 2 2 5 6 2" xfId="32091"/>
    <cellStyle name="Normal 7 2 2 5 7" xfId="15014"/>
    <cellStyle name="Normal 7 2 2 5 7 2" xfId="32092"/>
    <cellStyle name="Normal 7 2 2 5 8" xfId="32072"/>
    <cellStyle name="Normal 7 2 2 5 9" xfId="33983"/>
    <cellStyle name="Normal 7 2 2 6" xfId="910"/>
    <cellStyle name="Normal 7 2 2 6 10" xfId="55456"/>
    <cellStyle name="Normal 7 2 2 6 2" xfId="3278"/>
    <cellStyle name="Normal 7 2 2 6 2 2" xfId="10393"/>
    <cellStyle name="Normal 7 2 2 6 2 2 2" xfId="32095"/>
    <cellStyle name="Normal 7 2 2 6 2 3" xfId="32094"/>
    <cellStyle name="Normal 7 2 2 6 2 4" xfId="36478"/>
    <cellStyle name="Normal 7 2 2 6 2 5" xfId="43593"/>
    <cellStyle name="Normal 7 2 2 6 2 6" xfId="50708"/>
    <cellStyle name="Normal 7 2 2 6 2 7" xfId="57823"/>
    <cellStyle name="Normal 7 2 2 6 3" xfId="5649"/>
    <cellStyle name="Normal 7 2 2 6 3 2" xfId="12764"/>
    <cellStyle name="Normal 7 2 2 6 3 2 2" xfId="32097"/>
    <cellStyle name="Normal 7 2 2 6 3 3" xfId="32096"/>
    <cellStyle name="Normal 7 2 2 6 3 4" xfId="38849"/>
    <cellStyle name="Normal 7 2 2 6 3 5" xfId="45964"/>
    <cellStyle name="Normal 7 2 2 6 3 6" xfId="53079"/>
    <cellStyle name="Normal 7 2 2 6 3 7" xfId="60194"/>
    <cellStyle name="Normal 7 2 2 6 4" xfId="8026"/>
    <cellStyle name="Normal 7 2 2 6 4 2" xfId="32098"/>
    <cellStyle name="Normal 7 2 2 6 5" xfId="15141"/>
    <cellStyle name="Normal 7 2 2 6 5 2" xfId="32099"/>
    <cellStyle name="Normal 7 2 2 6 6" xfId="32093"/>
    <cellStyle name="Normal 7 2 2 6 7" xfId="34110"/>
    <cellStyle name="Normal 7 2 2 6 8" xfId="41226"/>
    <cellStyle name="Normal 7 2 2 6 9" xfId="48341"/>
    <cellStyle name="Normal 7 2 2 7" xfId="1700"/>
    <cellStyle name="Normal 7 2 2 7 10" xfId="56245"/>
    <cellStyle name="Normal 7 2 2 7 2" xfId="4067"/>
    <cellStyle name="Normal 7 2 2 7 2 2" xfId="11182"/>
    <cellStyle name="Normal 7 2 2 7 2 2 2" xfId="32102"/>
    <cellStyle name="Normal 7 2 2 7 2 3" xfId="32101"/>
    <cellStyle name="Normal 7 2 2 7 2 4" xfId="37267"/>
    <cellStyle name="Normal 7 2 2 7 2 5" xfId="44382"/>
    <cellStyle name="Normal 7 2 2 7 2 6" xfId="51497"/>
    <cellStyle name="Normal 7 2 2 7 2 7" xfId="58612"/>
    <cellStyle name="Normal 7 2 2 7 3" xfId="6438"/>
    <cellStyle name="Normal 7 2 2 7 3 2" xfId="13553"/>
    <cellStyle name="Normal 7 2 2 7 3 2 2" xfId="32104"/>
    <cellStyle name="Normal 7 2 2 7 3 3" xfId="32103"/>
    <cellStyle name="Normal 7 2 2 7 3 4" xfId="39638"/>
    <cellStyle name="Normal 7 2 2 7 3 5" xfId="46753"/>
    <cellStyle name="Normal 7 2 2 7 3 6" xfId="53868"/>
    <cellStyle name="Normal 7 2 2 7 3 7" xfId="60983"/>
    <cellStyle name="Normal 7 2 2 7 4" xfId="8815"/>
    <cellStyle name="Normal 7 2 2 7 4 2" xfId="32105"/>
    <cellStyle name="Normal 7 2 2 7 5" xfId="15930"/>
    <cellStyle name="Normal 7 2 2 7 5 2" xfId="32106"/>
    <cellStyle name="Normal 7 2 2 7 6" xfId="32100"/>
    <cellStyle name="Normal 7 2 2 7 7" xfId="34899"/>
    <cellStyle name="Normal 7 2 2 7 8" xfId="42015"/>
    <cellStyle name="Normal 7 2 2 7 9" xfId="49130"/>
    <cellStyle name="Normal 7 2 2 8" xfId="2479"/>
    <cellStyle name="Normal 7 2 2 8 2" xfId="9594"/>
    <cellStyle name="Normal 7 2 2 8 2 2" xfId="32108"/>
    <cellStyle name="Normal 7 2 2 8 3" xfId="32107"/>
    <cellStyle name="Normal 7 2 2 8 4" xfId="35679"/>
    <cellStyle name="Normal 7 2 2 8 5" xfId="42794"/>
    <cellStyle name="Normal 7 2 2 8 6" xfId="49909"/>
    <cellStyle name="Normal 7 2 2 8 7" xfId="57024"/>
    <cellStyle name="Normal 7 2 2 9" xfId="4850"/>
    <cellStyle name="Normal 7 2 2 9 2" xfId="11965"/>
    <cellStyle name="Normal 7 2 2 9 2 2" xfId="32110"/>
    <cellStyle name="Normal 7 2 2 9 3" xfId="32109"/>
    <cellStyle name="Normal 7 2 2 9 4" xfId="38050"/>
    <cellStyle name="Normal 7 2 2 9 5" xfId="45165"/>
    <cellStyle name="Normal 7 2 2 9 6" xfId="52280"/>
    <cellStyle name="Normal 7 2 2 9 7" xfId="59395"/>
    <cellStyle name="Normal 7 2 3" xfId="178"/>
    <cellStyle name="Normal 7 2 3 10" xfId="14415"/>
    <cellStyle name="Normal 7 2 3 10 2" xfId="32112"/>
    <cellStyle name="Normal 7 2 3 11" xfId="32111"/>
    <cellStyle name="Normal 7 2 3 12" xfId="33384"/>
    <cellStyle name="Normal 7 2 3 13" xfId="40500"/>
    <cellStyle name="Normal 7 2 3 14" xfId="47615"/>
    <cellStyle name="Normal 7 2 3 15" xfId="54730"/>
    <cellStyle name="Normal 7 2 3 2" xfId="377"/>
    <cellStyle name="Normal 7 2 3 2 10" xfId="40695"/>
    <cellStyle name="Normal 7 2 3 2 11" xfId="47810"/>
    <cellStyle name="Normal 7 2 3 2 12" xfId="54925"/>
    <cellStyle name="Normal 7 2 3 2 2" xfId="1178"/>
    <cellStyle name="Normal 7 2 3 2 2 10" xfId="55724"/>
    <cellStyle name="Normal 7 2 3 2 2 2" xfId="3546"/>
    <cellStyle name="Normal 7 2 3 2 2 2 2" xfId="10661"/>
    <cellStyle name="Normal 7 2 3 2 2 2 2 2" xfId="32116"/>
    <cellStyle name="Normal 7 2 3 2 2 2 3" xfId="32115"/>
    <cellStyle name="Normal 7 2 3 2 2 2 4" xfId="36746"/>
    <cellStyle name="Normal 7 2 3 2 2 2 5" xfId="43861"/>
    <cellStyle name="Normal 7 2 3 2 2 2 6" xfId="50976"/>
    <cellStyle name="Normal 7 2 3 2 2 2 7" xfId="58091"/>
    <cellStyle name="Normal 7 2 3 2 2 3" xfId="5917"/>
    <cellStyle name="Normal 7 2 3 2 2 3 2" xfId="13032"/>
    <cellStyle name="Normal 7 2 3 2 2 3 2 2" xfId="32118"/>
    <cellStyle name="Normal 7 2 3 2 2 3 3" xfId="32117"/>
    <cellStyle name="Normal 7 2 3 2 2 3 4" xfId="39117"/>
    <cellStyle name="Normal 7 2 3 2 2 3 5" xfId="46232"/>
    <cellStyle name="Normal 7 2 3 2 2 3 6" xfId="53347"/>
    <cellStyle name="Normal 7 2 3 2 2 3 7" xfId="60462"/>
    <cellStyle name="Normal 7 2 3 2 2 4" xfId="8294"/>
    <cellStyle name="Normal 7 2 3 2 2 4 2" xfId="32119"/>
    <cellStyle name="Normal 7 2 3 2 2 5" xfId="15409"/>
    <cellStyle name="Normal 7 2 3 2 2 5 2" xfId="32120"/>
    <cellStyle name="Normal 7 2 3 2 2 6" xfId="32114"/>
    <cellStyle name="Normal 7 2 3 2 2 7" xfId="34378"/>
    <cellStyle name="Normal 7 2 3 2 2 8" xfId="41494"/>
    <cellStyle name="Normal 7 2 3 2 2 9" xfId="48609"/>
    <cellStyle name="Normal 7 2 3 2 3" xfId="1968"/>
    <cellStyle name="Normal 7 2 3 2 3 10" xfId="56513"/>
    <cellStyle name="Normal 7 2 3 2 3 2" xfId="4335"/>
    <cellStyle name="Normal 7 2 3 2 3 2 2" xfId="11450"/>
    <cellStyle name="Normal 7 2 3 2 3 2 2 2" xfId="32123"/>
    <cellStyle name="Normal 7 2 3 2 3 2 3" xfId="32122"/>
    <cellStyle name="Normal 7 2 3 2 3 2 4" xfId="37535"/>
    <cellStyle name="Normal 7 2 3 2 3 2 5" xfId="44650"/>
    <cellStyle name="Normal 7 2 3 2 3 2 6" xfId="51765"/>
    <cellStyle name="Normal 7 2 3 2 3 2 7" xfId="58880"/>
    <cellStyle name="Normal 7 2 3 2 3 3" xfId="6706"/>
    <cellStyle name="Normal 7 2 3 2 3 3 2" xfId="13821"/>
    <cellStyle name="Normal 7 2 3 2 3 3 2 2" xfId="32125"/>
    <cellStyle name="Normal 7 2 3 2 3 3 3" xfId="32124"/>
    <cellStyle name="Normal 7 2 3 2 3 3 4" xfId="39906"/>
    <cellStyle name="Normal 7 2 3 2 3 3 5" xfId="47021"/>
    <cellStyle name="Normal 7 2 3 2 3 3 6" xfId="54136"/>
    <cellStyle name="Normal 7 2 3 2 3 3 7" xfId="61251"/>
    <cellStyle name="Normal 7 2 3 2 3 4" xfId="9083"/>
    <cellStyle name="Normal 7 2 3 2 3 4 2" xfId="32126"/>
    <cellStyle name="Normal 7 2 3 2 3 5" xfId="16198"/>
    <cellStyle name="Normal 7 2 3 2 3 5 2" xfId="32127"/>
    <cellStyle name="Normal 7 2 3 2 3 6" xfId="32121"/>
    <cellStyle name="Normal 7 2 3 2 3 7" xfId="35167"/>
    <cellStyle name="Normal 7 2 3 2 3 8" xfId="42283"/>
    <cellStyle name="Normal 7 2 3 2 3 9" xfId="49398"/>
    <cellStyle name="Normal 7 2 3 2 4" xfId="2747"/>
    <cellStyle name="Normal 7 2 3 2 4 2" xfId="9862"/>
    <cellStyle name="Normal 7 2 3 2 4 2 2" xfId="32129"/>
    <cellStyle name="Normal 7 2 3 2 4 3" xfId="32128"/>
    <cellStyle name="Normal 7 2 3 2 4 4" xfId="35947"/>
    <cellStyle name="Normal 7 2 3 2 4 5" xfId="43062"/>
    <cellStyle name="Normal 7 2 3 2 4 6" xfId="50177"/>
    <cellStyle name="Normal 7 2 3 2 4 7" xfId="57292"/>
    <cellStyle name="Normal 7 2 3 2 5" xfId="5118"/>
    <cellStyle name="Normal 7 2 3 2 5 2" xfId="12233"/>
    <cellStyle name="Normal 7 2 3 2 5 2 2" xfId="32131"/>
    <cellStyle name="Normal 7 2 3 2 5 3" xfId="32130"/>
    <cellStyle name="Normal 7 2 3 2 5 4" xfId="38318"/>
    <cellStyle name="Normal 7 2 3 2 5 5" xfId="45433"/>
    <cellStyle name="Normal 7 2 3 2 5 6" xfId="52548"/>
    <cellStyle name="Normal 7 2 3 2 5 7" xfId="59663"/>
    <cellStyle name="Normal 7 2 3 2 6" xfId="7495"/>
    <cellStyle name="Normal 7 2 3 2 6 2" xfId="32132"/>
    <cellStyle name="Normal 7 2 3 2 7" xfId="14610"/>
    <cellStyle name="Normal 7 2 3 2 7 2" xfId="32133"/>
    <cellStyle name="Normal 7 2 3 2 8" xfId="32113"/>
    <cellStyle name="Normal 7 2 3 2 9" xfId="33579"/>
    <cellStyle name="Normal 7 2 3 3" xfId="572"/>
    <cellStyle name="Normal 7 2 3 3 10" xfId="40890"/>
    <cellStyle name="Normal 7 2 3 3 11" xfId="48005"/>
    <cellStyle name="Normal 7 2 3 3 12" xfId="55120"/>
    <cellStyle name="Normal 7 2 3 3 2" xfId="1373"/>
    <cellStyle name="Normal 7 2 3 3 2 10" xfId="55919"/>
    <cellStyle name="Normal 7 2 3 3 2 2" xfId="3741"/>
    <cellStyle name="Normal 7 2 3 3 2 2 2" xfId="10856"/>
    <cellStyle name="Normal 7 2 3 3 2 2 2 2" xfId="32137"/>
    <cellStyle name="Normal 7 2 3 3 2 2 3" xfId="32136"/>
    <cellStyle name="Normal 7 2 3 3 2 2 4" xfId="36941"/>
    <cellStyle name="Normal 7 2 3 3 2 2 5" xfId="44056"/>
    <cellStyle name="Normal 7 2 3 3 2 2 6" xfId="51171"/>
    <cellStyle name="Normal 7 2 3 3 2 2 7" xfId="58286"/>
    <cellStyle name="Normal 7 2 3 3 2 3" xfId="6112"/>
    <cellStyle name="Normal 7 2 3 3 2 3 2" xfId="13227"/>
    <cellStyle name="Normal 7 2 3 3 2 3 2 2" xfId="32139"/>
    <cellStyle name="Normal 7 2 3 3 2 3 3" xfId="32138"/>
    <cellStyle name="Normal 7 2 3 3 2 3 4" xfId="39312"/>
    <cellStyle name="Normal 7 2 3 3 2 3 5" xfId="46427"/>
    <cellStyle name="Normal 7 2 3 3 2 3 6" xfId="53542"/>
    <cellStyle name="Normal 7 2 3 3 2 3 7" xfId="60657"/>
    <cellStyle name="Normal 7 2 3 3 2 4" xfId="8489"/>
    <cellStyle name="Normal 7 2 3 3 2 4 2" xfId="32140"/>
    <cellStyle name="Normal 7 2 3 3 2 5" xfId="15604"/>
    <cellStyle name="Normal 7 2 3 3 2 5 2" xfId="32141"/>
    <cellStyle name="Normal 7 2 3 3 2 6" xfId="32135"/>
    <cellStyle name="Normal 7 2 3 3 2 7" xfId="34573"/>
    <cellStyle name="Normal 7 2 3 3 2 8" xfId="41689"/>
    <cellStyle name="Normal 7 2 3 3 2 9" xfId="48804"/>
    <cellStyle name="Normal 7 2 3 3 3" xfId="2163"/>
    <cellStyle name="Normal 7 2 3 3 3 10" xfId="56708"/>
    <cellStyle name="Normal 7 2 3 3 3 2" xfId="4530"/>
    <cellStyle name="Normal 7 2 3 3 3 2 2" xfId="11645"/>
    <cellStyle name="Normal 7 2 3 3 3 2 2 2" xfId="32144"/>
    <cellStyle name="Normal 7 2 3 3 3 2 3" xfId="32143"/>
    <cellStyle name="Normal 7 2 3 3 3 2 4" xfId="37730"/>
    <cellStyle name="Normal 7 2 3 3 3 2 5" xfId="44845"/>
    <cellStyle name="Normal 7 2 3 3 3 2 6" xfId="51960"/>
    <cellStyle name="Normal 7 2 3 3 3 2 7" xfId="59075"/>
    <cellStyle name="Normal 7 2 3 3 3 3" xfId="6901"/>
    <cellStyle name="Normal 7 2 3 3 3 3 2" xfId="14016"/>
    <cellStyle name="Normal 7 2 3 3 3 3 2 2" xfId="32146"/>
    <cellStyle name="Normal 7 2 3 3 3 3 3" xfId="32145"/>
    <cellStyle name="Normal 7 2 3 3 3 3 4" xfId="40101"/>
    <cellStyle name="Normal 7 2 3 3 3 3 5" xfId="47216"/>
    <cellStyle name="Normal 7 2 3 3 3 3 6" xfId="54331"/>
    <cellStyle name="Normal 7 2 3 3 3 3 7" xfId="61446"/>
    <cellStyle name="Normal 7 2 3 3 3 4" xfId="9278"/>
    <cellStyle name="Normal 7 2 3 3 3 4 2" xfId="32147"/>
    <cellStyle name="Normal 7 2 3 3 3 5" xfId="16393"/>
    <cellStyle name="Normal 7 2 3 3 3 5 2" xfId="32148"/>
    <cellStyle name="Normal 7 2 3 3 3 6" xfId="32142"/>
    <cellStyle name="Normal 7 2 3 3 3 7" xfId="35362"/>
    <cellStyle name="Normal 7 2 3 3 3 8" xfId="42478"/>
    <cellStyle name="Normal 7 2 3 3 3 9" xfId="49593"/>
    <cellStyle name="Normal 7 2 3 3 4" xfId="2942"/>
    <cellStyle name="Normal 7 2 3 3 4 2" xfId="10057"/>
    <cellStyle name="Normal 7 2 3 3 4 2 2" xfId="32150"/>
    <cellStyle name="Normal 7 2 3 3 4 3" xfId="32149"/>
    <cellStyle name="Normal 7 2 3 3 4 4" xfId="36142"/>
    <cellStyle name="Normal 7 2 3 3 4 5" xfId="43257"/>
    <cellStyle name="Normal 7 2 3 3 4 6" xfId="50372"/>
    <cellStyle name="Normal 7 2 3 3 4 7" xfId="57487"/>
    <cellStyle name="Normal 7 2 3 3 5" xfId="5313"/>
    <cellStyle name="Normal 7 2 3 3 5 2" xfId="12428"/>
    <cellStyle name="Normal 7 2 3 3 5 2 2" xfId="32152"/>
    <cellStyle name="Normal 7 2 3 3 5 3" xfId="32151"/>
    <cellStyle name="Normal 7 2 3 3 5 4" xfId="38513"/>
    <cellStyle name="Normal 7 2 3 3 5 5" xfId="45628"/>
    <cellStyle name="Normal 7 2 3 3 5 6" xfId="52743"/>
    <cellStyle name="Normal 7 2 3 3 5 7" xfId="59858"/>
    <cellStyle name="Normal 7 2 3 3 6" xfId="7690"/>
    <cellStyle name="Normal 7 2 3 3 6 2" xfId="32153"/>
    <cellStyle name="Normal 7 2 3 3 7" xfId="14805"/>
    <cellStyle name="Normal 7 2 3 3 7 2" xfId="32154"/>
    <cellStyle name="Normal 7 2 3 3 8" xfId="32134"/>
    <cellStyle name="Normal 7 2 3 3 9" xfId="33774"/>
    <cellStyle name="Normal 7 2 3 4" xfId="783"/>
    <cellStyle name="Normal 7 2 3 4 10" xfId="41101"/>
    <cellStyle name="Normal 7 2 3 4 11" xfId="48216"/>
    <cellStyle name="Normal 7 2 3 4 12" xfId="55331"/>
    <cellStyle name="Normal 7 2 3 4 2" xfId="1584"/>
    <cellStyle name="Normal 7 2 3 4 2 10" xfId="56130"/>
    <cellStyle name="Normal 7 2 3 4 2 2" xfId="3952"/>
    <cellStyle name="Normal 7 2 3 4 2 2 2" xfId="11067"/>
    <cellStyle name="Normal 7 2 3 4 2 2 2 2" xfId="32158"/>
    <cellStyle name="Normal 7 2 3 4 2 2 3" xfId="32157"/>
    <cellStyle name="Normal 7 2 3 4 2 2 4" xfId="37152"/>
    <cellStyle name="Normal 7 2 3 4 2 2 5" xfId="44267"/>
    <cellStyle name="Normal 7 2 3 4 2 2 6" xfId="51382"/>
    <cellStyle name="Normal 7 2 3 4 2 2 7" xfId="58497"/>
    <cellStyle name="Normal 7 2 3 4 2 3" xfId="6323"/>
    <cellStyle name="Normal 7 2 3 4 2 3 2" xfId="13438"/>
    <cellStyle name="Normal 7 2 3 4 2 3 2 2" xfId="32160"/>
    <cellStyle name="Normal 7 2 3 4 2 3 3" xfId="32159"/>
    <cellStyle name="Normal 7 2 3 4 2 3 4" xfId="39523"/>
    <cellStyle name="Normal 7 2 3 4 2 3 5" xfId="46638"/>
    <cellStyle name="Normal 7 2 3 4 2 3 6" xfId="53753"/>
    <cellStyle name="Normal 7 2 3 4 2 3 7" xfId="60868"/>
    <cellStyle name="Normal 7 2 3 4 2 4" xfId="8700"/>
    <cellStyle name="Normal 7 2 3 4 2 4 2" xfId="32161"/>
    <cellStyle name="Normal 7 2 3 4 2 5" xfId="15815"/>
    <cellStyle name="Normal 7 2 3 4 2 5 2" xfId="32162"/>
    <cellStyle name="Normal 7 2 3 4 2 6" xfId="32156"/>
    <cellStyle name="Normal 7 2 3 4 2 7" xfId="34784"/>
    <cellStyle name="Normal 7 2 3 4 2 8" xfId="41900"/>
    <cellStyle name="Normal 7 2 3 4 2 9" xfId="49015"/>
    <cellStyle name="Normal 7 2 3 4 3" xfId="2374"/>
    <cellStyle name="Normal 7 2 3 4 3 10" xfId="56919"/>
    <cellStyle name="Normal 7 2 3 4 3 2" xfId="4741"/>
    <cellStyle name="Normal 7 2 3 4 3 2 2" xfId="11856"/>
    <cellStyle name="Normal 7 2 3 4 3 2 2 2" xfId="32165"/>
    <cellStyle name="Normal 7 2 3 4 3 2 3" xfId="32164"/>
    <cellStyle name="Normal 7 2 3 4 3 2 4" xfId="37941"/>
    <cellStyle name="Normal 7 2 3 4 3 2 5" xfId="45056"/>
    <cellStyle name="Normal 7 2 3 4 3 2 6" xfId="52171"/>
    <cellStyle name="Normal 7 2 3 4 3 2 7" xfId="59286"/>
    <cellStyle name="Normal 7 2 3 4 3 3" xfId="7112"/>
    <cellStyle name="Normal 7 2 3 4 3 3 2" xfId="14227"/>
    <cellStyle name="Normal 7 2 3 4 3 3 2 2" xfId="32167"/>
    <cellStyle name="Normal 7 2 3 4 3 3 3" xfId="32166"/>
    <cellStyle name="Normal 7 2 3 4 3 3 4" xfId="40312"/>
    <cellStyle name="Normal 7 2 3 4 3 3 5" xfId="47427"/>
    <cellStyle name="Normal 7 2 3 4 3 3 6" xfId="54542"/>
    <cellStyle name="Normal 7 2 3 4 3 3 7" xfId="61657"/>
    <cellStyle name="Normal 7 2 3 4 3 4" xfId="9489"/>
    <cellStyle name="Normal 7 2 3 4 3 4 2" xfId="32168"/>
    <cellStyle name="Normal 7 2 3 4 3 5" xfId="16604"/>
    <cellStyle name="Normal 7 2 3 4 3 5 2" xfId="32169"/>
    <cellStyle name="Normal 7 2 3 4 3 6" xfId="32163"/>
    <cellStyle name="Normal 7 2 3 4 3 7" xfId="35573"/>
    <cellStyle name="Normal 7 2 3 4 3 8" xfId="42689"/>
    <cellStyle name="Normal 7 2 3 4 3 9" xfId="49804"/>
    <cellStyle name="Normal 7 2 3 4 4" xfId="3153"/>
    <cellStyle name="Normal 7 2 3 4 4 2" xfId="10268"/>
    <cellStyle name="Normal 7 2 3 4 4 2 2" xfId="32171"/>
    <cellStyle name="Normal 7 2 3 4 4 3" xfId="32170"/>
    <cellStyle name="Normal 7 2 3 4 4 4" xfId="36353"/>
    <cellStyle name="Normal 7 2 3 4 4 5" xfId="43468"/>
    <cellStyle name="Normal 7 2 3 4 4 6" xfId="50583"/>
    <cellStyle name="Normal 7 2 3 4 4 7" xfId="57698"/>
    <cellStyle name="Normal 7 2 3 4 5" xfId="5524"/>
    <cellStyle name="Normal 7 2 3 4 5 2" xfId="12639"/>
    <cellStyle name="Normal 7 2 3 4 5 2 2" xfId="32173"/>
    <cellStyle name="Normal 7 2 3 4 5 3" xfId="32172"/>
    <cellStyle name="Normal 7 2 3 4 5 4" xfId="38724"/>
    <cellStyle name="Normal 7 2 3 4 5 5" xfId="45839"/>
    <cellStyle name="Normal 7 2 3 4 5 6" xfId="52954"/>
    <cellStyle name="Normal 7 2 3 4 5 7" xfId="60069"/>
    <cellStyle name="Normal 7 2 3 4 6" xfId="7901"/>
    <cellStyle name="Normal 7 2 3 4 6 2" xfId="32174"/>
    <cellStyle name="Normal 7 2 3 4 7" xfId="15016"/>
    <cellStyle name="Normal 7 2 3 4 7 2" xfId="32175"/>
    <cellStyle name="Normal 7 2 3 4 8" xfId="32155"/>
    <cellStyle name="Normal 7 2 3 4 9" xfId="33985"/>
    <cellStyle name="Normal 7 2 3 5" xfId="983"/>
    <cellStyle name="Normal 7 2 3 5 10" xfId="55529"/>
    <cellStyle name="Normal 7 2 3 5 2" xfId="3351"/>
    <cellStyle name="Normal 7 2 3 5 2 2" xfId="10466"/>
    <cellStyle name="Normal 7 2 3 5 2 2 2" xfId="32178"/>
    <cellStyle name="Normal 7 2 3 5 2 3" xfId="32177"/>
    <cellStyle name="Normal 7 2 3 5 2 4" xfId="36551"/>
    <cellStyle name="Normal 7 2 3 5 2 5" xfId="43666"/>
    <cellStyle name="Normal 7 2 3 5 2 6" xfId="50781"/>
    <cellStyle name="Normal 7 2 3 5 2 7" xfId="57896"/>
    <cellStyle name="Normal 7 2 3 5 3" xfId="5722"/>
    <cellStyle name="Normal 7 2 3 5 3 2" xfId="12837"/>
    <cellStyle name="Normal 7 2 3 5 3 2 2" xfId="32180"/>
    <cellStyle name="Normal 7 2 3 5 3 3" xfId="32179"/>
    <cellStyle name="Normal 7 2 3 5 3 4" xfId="38922"/>
    <cellStyle name="Normal 7 2 3 5 3 5" xfId="46037"/>
    <cellStyle name="Normal 7 2 3 5 3 6" xfId="53152"/>
    <cellStyle name="Normal 7 2 3 5 3 7" xfId="60267"/>
    <cellStyle name="Normal 7 2 3 5 4" xfId="8099"/>
    <cellStyle name="Normal 7 2 3 5 4 2" xfId="32181"/>
    <cellStyle name="Normal 7 2 3 5 5" xfId="15214"/>
    <cellStyle name="Normal 7 2 3 5 5 2" xfId="32182"/>
    <cellStyle name="Normal 7 2 3 5 6" xfId="32176"/>
    <cellStyle name="Normal 7 2 3 5 7" xfId="34183"/>
    <cellStyle name="Normal 7 2 3 5 8" xfId="41299"/>
    <cellStyle name="Normal 7 2 3 5 9" xfId="48414"/>
    <cellStyle name="Normal 7 2 3 6" xfId="1773"/>
    <cellStyle name="Normal 7 2 3 6 10" xfId="56318"/>
    <cellStyle name="Normal 7 2 3 6 2" xfId="4140"/>
    <cellStyle name="Normal 7 2 3 6 2 2" xfId="11255"/>
    <cellStyle name="Normal 7 2 3 6 2 2 2" xfId="32185"/>
    <cellStyle name="Normal 7 2 3 6 2 3" xfId="32184"/>
    <cellStyle name="Normal 7 2 3 6 2 4" xfId="37340"/>
    <cellStyle name="Normal 7 2 3 6 2 5" xfId="44455"/>
    <cellStyle name="Normal 7 2 3 6 2 6" xfId="51570"/>
    <cellStyle name="Normal 7 2 3 6 2 7" xfId="58685"/>
    <cellStyle name="Normal 7 2 3 6 3" xfId="6511"/>
    <cellStyle name="Normal 7 2 3 6 3 2" xfId="13626"/>
    <cellStyle name="Normal 7 2 3 6 3 2 2" xfId="32187"/>
    <cellStyle name="Normal 7 2 3 6 3 3" xfId="32186"/>
    <cellStyle name="Normal 7 2 3 6 3 4" xfId="39711"/>
    <cellStyle name="Normal 7 2 3 6 3 5" xfId="46826"/>
    <cellStyle name="Normal 7 2 3 6 3 6" xfId="53941"/>
    <cellStyle name="Normal 7 2 3 6 3 7" xfId="61056"/>
    <cellStyle name="Normal 7 2 3 6 4" xfId="8888"/>
    <cellStyle name="Normal 7 2 3 6 4 2" xfId="32188"/>
    <cellStyle name="Normal 7 2 3 6 5" xfId="16003"/>
    <cellStyle name="Normal 7 2 3 6 5 2" xfId="32189"/>
    <cellStyle name="Normal 7 2 3 6 6" xfId="32183"/>
    <cellStyle name="Normal 7 2 3 6 7" xfId="34972"/>
    <cellStyle name="Normal 7 2 3 6 8" xfId="42088"/>
    <cellStyle name="Normal 7 2 3 6 9" xfId="49203"/>
    <cellStyle name="Normal 7 2 3 7" xfId="2552"/>
    <cellStyle name="Normal 7 2 3 7 2" xfId="9667"/>
    <cellStyle name="Normal 7 2 3 7 2 2" xfId="32191"/>
    <cellStyle name="Normal 7 2 3 7 3" xfId="32190"/>
    <cellStyle name="Normal 7 2 3 7 4" xfId="35752"/>
    <cellStyle name="Normal 7 2 3 7 5" xfId="42867"/>
    <cellStyle name="Normal 7 2 3 7 6" xfId="49982"/>
    <cellStyle name="Normal 7 2 3 7 7" xfId="57097"/>
    <cellStyle name="Normal 7 2 3 8" xfId="4923"/>
    <cellStyle name="Normal 7 2 3 8 2" xfId="12038"/>
    <cellStyle name="Normal 7 2 3 8 2 2" xfId="32193"/>
    <cellStyle name="Normal 7 2 3 8 3" xfId="32192"/>
    <cellStyle name="Normal 7 2 3 8 4" xfId="38123"/>
    <cellStyle name="Normal 7 2 3 8 5" xfId="45238"/>
    <cellStyle name="Normal 7 2 3 8 6" xfId="52353"/>
    <cellStyle name="Normal 7 2 3 8 7" xfId="59468"/>
    <cellStyle name="Normal 7 2 3 9" xfId="7300"/>
    <cellStyle name="Normal 7 2 3 9 2" xfId="32194"/>
    <cellStyle name="Normal 7 2 4" xfId="204"/>
    <cellStyle name="Normal 7 2 4 10" xfId="14440"/>
    <cellStyle name="Normal 7 2 4 10 2" xfId="32196"/>
    <cellStyle name="Normal 7 2 4 11" xfId="32195"/>
    <cellStyle name="Normal 7 2 4 12" xfId="33409"/>
    <cellStyle name="Normal 7 2 4 13" xfId="40525"/>
    <cellStyle name="Normal 7 2 4 14" xfId="47640"/>
    <cellStyle name="Normal 7 2 4 15" xfId="54755"/>
    <cellStyle name="Normal 7 2 4 2" xfId="402"/>
    <cellStyle name="Normal 7 2 4 2 10" xfId="40720"/>
    <cellStyle name="Normal 7 2 4 2 11" xfId="47835"/>
    <cellStyle name="Normal 7 2 4 2 12" xfId="54950"/>
    <cellStyle name="Normal 7 2 4 2 2" xfId="1203"/>
    <cellStyle name="Normal 7 2 4 2 2 10" xfId="55749"/>
    <cellStyle name="Normal 7 2 4 2 2 2" xfId="3571"/>
    <cellStyle name="Normal 7 2 4 2 2 2 2" xfId="10686"/>
    <cellStyle name="Normal 7 2 4 2 2 2 2 2" xfId="32200"/>
    <cellStyle name="Normal 7 2 4 2 2 2 3" xfId="32199"/>
    <cellStyle name="Normal 7 2 4 2 2 2 4" xfId="36771"/>
    <cellStyle name="Normal 7 2 4 2 2 2 5" xfId="43886"/>
    <cellStyle name="Normal 7 2 4 2 2 2 6" xfId="51001"/>
    <cellStyle name="Normal 7 2 4 2 2 2 7" xfId="58116"/>
    <cellStyle name="Normal 7 2 4 2 2 3" xfId="5942"/>
    <cellStyle name="Normal 7 2 4 2 2 3 2" xfId="13057"/>
    <cellStyle name="Normal 7 2 4 2 2 3 2 2" xfId="32202"/>
    <cellStyle name="Normal 7 2 4 2 2 3 3" xfId="32201"/>
    <cellStyle name="Normal 7 2 4 2 2 3 4" xfId="39142"/>
    <cellStyle name="Normal 7 2 4 2 2 3 5" xfId="46257"/>
    <cellStyle name="Normal 7 2 4 2 2 3 6" xfId="53372"/>
    <cellStyle name="Normal 7 2 4 2 2 3 7" xfId="60487"/>
    <cellStyle name="Normal 7 2 4 2 2 4" xfId="8319"/>
    <cellStyle name="Normal 7 2 4 2 2 4 2" xfId="32203"/>
    <cellStyle name="Normal 7 2 4 2 2 5" xfId="15434"/>
    <cellStyle name="Normal 7 2 4 2 2 5 2" xfId="32204"/>
    <cellStyle name="Normal 7 2 4 2 2 6" xfId="32198"/>
    <cellStyle name="Normal 7 2 4 2 2 7" xfId="34403"/>
    <cellStyle name="Normal 7 2 4 2 2 8" xfId="41519"/>
    <cellStyle name="Normal 7 2 4 2 2 9" xfId="48634"/>
    <cellStyle name="Normal 7 2 4 2 3" xfId="1993"/>
    <cellStyle name="Normal 7 2 4 2 3 10" xfId="56538"/>
    <cellStyle name="Normal 7 2 4 2 3 2" xfId="4360"/>
    <cellStyle name="Normal 7 2 4 2 3 2 2" xfId="11475"/>
    <cellStyle name="Normal 7 2 4 2 3 2 2 2" xfId="32207"/>
    <cellStyle name="Normal 7 2 4 2 3 2 3" xfId="32206"/>
    <cellStyle name="Normal 7 2 4 2 3 2 4" xfId="37560"/>
    <cellStyle name="Normal 7 2 4 2 3 2 5" xfId="44675"/>
    <cellStyle name="Normal 7 2 4 2 3 2 6" xfId="51790"/>
    <cellStyle name="Normal 7 2 4 2 3 2 7" xfId="58905"/>
    <cellStyle name="Normal 7 2 4 2 3 3" xfId="6731"/>
    <cellStyle name="Normal 7 2 4 2 3 3 2" xfId="13846"/>
    <cellStyle name="Normal 7 2 4 2 3 3 2 2" xfId="32209"/>
    <cellStyle name="Normal 7 2 4 2 3 3 3" xfId="32208"/>
    <cellStyle name="Normal 7 2 4 2 3 3 4" xfId="39931"/>
    <cellStyle name="Normal 7 2 4 2 3 3 5" xfId="47046"/>
    <cellStyle name="Normal 7 2 4 2 3 3 6" xfId="54161"/>
    <cellStyle name="Normal 7 2 4 2 3 3 7" xfId="61276"/>
    <cellStyle name="Normal 7 2 4 2 3 4" xfId="9108"/>
    <cellStyle name="Normal 7 2 4 2 3 4 2" xfId="32210"/>
    <cellStyle name="Normal 7 2 4 2 3 5" xfId="16223"/>
    <cellStyle name="Normal 7 2 4 2 3 5 2" xfId="32211"/>
    <cellStyle name="Normal 7 2 4 2 3 6" xfId="32205"/>
    <cellStyle name="Normal 7 2 4 2 3 7" xfId="35192"/>
    <cellStyle name="Normal 7 2 4 2 3 8" xfId="42308"/>
    <cellStyle name="Normal 7 2 4 2 3 9" xfId="49423"/>
    <cellStyle name="Normal 7 2 4 2 4" xfId="2772"/>
    <cellStyle name="Normal 7 2 4 2 4 2" xfId="9887"/>
    <cellStyle name="Normal 7 2 4 2 4 2 2" xfId="32213"/>
    <cellStyle name="Normal 7 2 4 2 4 3" xfId="32212"/>
    <cellStyle name="Normal 7 2 4 2 4 4" xfId="35972"/>
    <cellStyle name="Normal 7 2 4 2 4 5" xfId="43087"/>
    <cellStyle name="Normal 7 2 4 2 4 6" xfId="50202"/>
    <cellStyle name="Normal 7 2 4 2 4 7" xfId="57317"/>
    <cellStyle name="Normal 7 2 4 2 5" xfId="5143"/>
    <cellStyle name="Normal 7 2 4 2 5 2" xfId="12258"/>
    <cellStyle name="Normal 7 2 4 2 5 2 2" xfId="32215"/>
    <cellStyle name="Normal 7 2 4 2 5 3" xfId="32214"/>
    <cellStyle name="Normal 7 2 4 2 5 4" xfId="38343"/>
    <cellStyle name="Normal 7 2 4 2 5 5" xfId="45458"/>
    <cellStyle name="Normal 7 2 4 2 5 6" xfId="52573"/>
    <cellStyle name="Normal 7 2 4 2 5 7" xfId="59688"/>
    <cellStyle name="Normal 7 2 4 2 6" xfId="7520"/>
    <cellStyle name="Normal 7 2 4 2 6 2" xfId="32216"/>
    <cellStyle name="Normal 7 2 4 2 7" xfId="14635"/>
    <cellStyle name="Normal 7 2 4 2 7 2" xfId="32217"/>
    <cellStyle name="Normal 7 2 4 2 8" xfId="32197"/>
    <cellStyle name="Normal 7 2 4 2 9" xfId="33604"/>
    <cellStyle name="Normal 7 2 4 3" xfId="597"/>
    <cellStyle name="Normal 7 2 4 3 10" xfId="40915"/>
    <cellStyle name="Normal 7 2 4 3 11" xfId="48030"/>
    <cellStyle name="Normal 7 2 4 3 12" xfId="55145"/>
    <cellStyle name="Normal 7 2 4 3 2" xfId="1398"/>
    <cellStyle name="Normal 7 2 4 3 2 10" xfId="55944"/>
    <cellStyle name="Normal 7 2 4 3 2 2" xfId="3766"/>
    <cellStyle name="Normal 7 2 4 3 2 2 2" xfId="10881"/>
    <cellStyle name="Normal 7 2 4 3 2 2 2 2" xfId="32221"/>
    <cellStyle name="Normal 7 2 4 3 2 2 3" xfId="32220"/>
    <cellStyle name="Normal 7 2 4 3 2 2 4" xfId="36966"/>
    <cellStyle name="Normal 7 2 4 3 2 2 5" xfId="44081"/>
    <cellStyle name="Normal 7 2 4 3 2 2 6" xfId="51196"/>
    <cellStyle name="Normal 7 2 4 3 2 2 7" xfId="58311"/>
    <cellStyle name="Normal 7 2 4 3 2 3" xfId="6137"/>
    <cellStyle name="Normal 7 2 4 3 2 3 2" xfId="13252"/>
    <cellStyle name="Normal 7 2 4 3 2 3 2 2" xfId="32223"/>
    <cellStyle name="Normal 7 2 4 3 2 3 3" xfId="32222"/>
    <cellStyle name="Normal 7 2 4 3 2 3 4" xfId="39337"/>
    <cellStyle name="Normal 7 2 4 3 2 3 5" xfId="46452"/>
    <cellStyle name="Normal 7 2 4 3 2 3 6" xfId="53567"/>
    <cellStyle name="Normal 7 2 4 3 2 3 7" xfId="60682"/>
    <cellStyle name="Normal 7 2 4 3 2 4" xfId="8514"/>
    <cellStyle name="Normal 7 2 4 3 2 4 2" xfId="32224"/>
    <cellStyle name="Normal 7 2 4 3 2 5" xfId="15629"/>
    <cellStyle name="Normal 7 2 4 3 2 5 2" xfId="32225"/>
    <cellStyle name="Normal 7 2 4 3 2 6" xfId="32219"/>
    <cellStyle name="Normal 7 2 4 3 2 7" xfId="34598"/>
    <cellStyle name="Normal 7 2 4 3 2 8" xfId="41714"/>
    <cellStyle name="Normal 7 2 4 3 2 9" xfId="48829"/>
    <cellStyle name="Normal 7 2 4 3 3" xfId="2188"/>
    <cellStyle name="Normal 7 2 4 3 3 10" xfId="56733"/>
    <cellStyle name="Normal 7 2 4 3 3 2" xfId="4555"/>
    <cellStyle name="Normal 7 2 4 3 3 2 2" xfId="11670"/>
    <cellStyle name="Normal 7 2 4 3 3 2 2 2" xfId="32228"/>
    <cellStyle name="Normal 7 2 4 3 3 2 3" xfId="32227"/>
    <cellStyle name="Normal 7 2 4 3 3 2 4" xfId="37755"/>
    <cellStyle name="Normal 7 2 4 3 3 2 5" xfId="44870"/>
    <cellStyle name="Normal 7 2 4 3 3 2 6" xfId="51985"/>
    <cellStyle name="Normal 7 2 4 3 3 2 7" xfId="59100"/>
    <cellStyle name="Normal 7 2 4 3 3 3" xfId="6926"/>
    <cellStyle name="Normal 7 2 4 3 3 3 2" xfId="14041"/>
    <cellStyle name="Normal 7 2 4 3 3 3 2 2" xfId="32230"/>
    <cellStyle name="Normal 7 2 4 3 3 3 3" xfId="32229"/>
    <cellStyle name="Normal 7 2 4 3 3 3 4" xfId="40126"/>
    <cellStyle name="Normal 7 2 4 3 3 3 5" xfId="47241"/>
    <cellStyle name="Normal 7 2 4 3 3 3 6" xfId="54356"/>
    <cellStyle name="Normal 7 2 4 3 3 3 7" xfId="61471"/>
    <cellStyle name="Normal 7 2 4 3 3 4" xfId="9303"/>
    <cellStyle name="Normal 7 2 4 3 3 4 2" xfId="32231"/>
    <cellStyle name="Normal 7 2 4 3 3 5" xfId="16418"/>
    <cellStyle name="Normal 7 2 4 3 3 5 2" xfId="32232"/>
    <cellStyle name="Normal 7 2 4 3 3 6" xfId="32226"/>
    <cellStyle name="Normal 7 2 4 3 3 7" xfId="35387"/>
    <cellStyle name="Normal 7 2 4 3 3 8" xfId="42503"/>
    <cellStyle name="Normal 7 2 4 3 3 9" xfId="49618"/>
    <cellStyle name="Normal 7 2 4 3 4" xfId="2967"/>
    <cellStyle name="Normal 7 2 4 3 4 2" xfId="10082"/>
    <cellStyle name="Normal 7 2 4 3 4 2 2" xfId="32234"/>
    <cellStyle name="Normal 7 2 4 3 4 3" xfId="32233"/>
    <cellStyle name="Normal 7 2 4 3 4 4" xfId="36167"/>
    <cellStyle name="Normal 7 2 4 3 4 5" xfId="43282"/>
    <cellStyle name="Normal 7 2 4 3 4 6" xfId="50397"/>
    <cellStyle name="Normal 7 2 4 3 4 7" xfId="57512"/>
    <cellStyle name="Normal 7 2 4 3 5" xfId="5338"/>
    <cellStyle name="Normal 7 2 4 3 5 2" xfId="12453"/>
    <cellStyle name="Normal 7 2 4 3 5 2 2" xfId="32236"/>
    <cellStyle name="Normal 7 2 4 3 5 3" xfId="32235"/>
    <cellStyle name="Normal 7 2 4 3 5 4" xfId="38538"/>
    <cellStyle name="Normal 7 2 4 3 5 5" xfId="45653"/>
    <cellStyle name="Normal 7 2 4 3 5 6" xfId="52768"/>
    <cellStyle name="Normal 7 2 4 3 5 7" xfId="59883"/>
    <cellStyle name="Normal 7 2 4 3 6" xfId="7715"/>
    <cellStyle name="Normal 7 2 4 3 6 2" xfId="32237"/>
    <cellStyle name="Normal 7 2 4 3 7" xfId="14830"/>
    <cellStyle name="Normal 7 2 4 3 7 2" xfId="32238"/>
    <cellStyle name="Normal 7 2 4 3 8" xfId="32218"/>
    <cellStyle name="Normal 7 2 4 3 9" xfId="33799"/>
    <cellStyle name="Normal 7 2 4 4" xfId="784"/>
    <cellStyle name="Normal 7 2 4 4 10" xfId="41102"/>
    <cellStyle name="Normal 7 2 4 4 11" xfId="48217"/>
    <cellStyle name="Normal 7 2 4 4 12" xfId="55332"/>
    <cellStyle name="Normal 7 2 4 4 2" xfId="1585"/>
    <cellStyle name="Normal 7 2 4 4 2 10" xfId="56131"/>
    <cellStyle name="Normal 7 2 4 4 2 2" xfId="3953"/>
    <cellStyle name="Normal 7 2 4 4 2 2 2" xfId="11068"/>
    <cellStyle name="Normal 7 2 4 4 2 2 2 2" xfId="32242"/>
    <cellStyle name="Normal 7 2 4 4 2 2 3" xfId="32241"/>
    <cellStyle name="Normal 7 2 4 4 2 2 4" xfId="37153"/>
    <cellStyle name="Normal 7 2 4 4 2 2 5" xfId="44268"/>
    <cellStyle name="Normal 7 2 4 4 2 2 6" xfId="51383"/>
    <cellStyle name="Normal 7 2 4 4 2 2 7" xfId="58498"/>
    <cellStyle name="Normal 7 2 4 4 2 3" xfId="6324"/>
    <cellStyle name="Normal 7 2 4 4 2 3 2" xfId="13439"/>
    <cellStyle name="Normal 7 2 4 4 2 3 2 2" xfId="32244"/>
    <cellStyle name="Normal 7 2 4 4 2 3 3" xfId="32243"/>
    <cellStyle name="Normal 7 2 4 4 2 3 4" xfId="39524"/>
    <cellStyle name="Normal 7 2 4 4 2 3 5" xfId="46639"/>
    <cellStyle name="Normal 7 2 4 4 2 3 6" xfId="53754"/>
    <cellStyle name="Normal 7 2 4 4 2 3 7" xfId="60869"/>
    <cellStyle name="Normal 7 2 4 4 2 4" xfId="8701"/>
    <cellStyle name="Normal 7 2 4 4 2 4 2" xfId="32245"/>
    <cellStyle name="Normal 7 2 4 4 2 5" xfId="15816"/>
    <cellStyle name="Normal 7 2 4 4 2 5 2" xfId="32246"/>
    <cellStyle name="Normal 7 2 4 4 2 6" xfId="32240"/>
    <cellStyle name="Normal 7 2 4 4 2 7" xfId="34785"/>
    <cellStyle name="Normal 7 2 4 4 2 8" xfId="41901"/>
    <cellStyle name="Normal 7 2 4 4 2 9" xfId="49016"/>
    <cellStyle name="Normal 7 2 4 4 3" xfId="2375"/>
    <cellStyle name="Normal 7 2 4 4 3 10" xfId="56920"/>
    <cellStyle name="Normal 7 2 4 4 3 2" xfId="4742"/>
    <cellStyle name="Normal 7 2 4 4 3 2 2" xfId="11857"/>
    <cellStyle name="Normal 7 2 4 4 3 2 2 2" xfId="32249"/>
    <cellStyle name="Normal 7 2 4 4 3 2 3" xfId="32248"/>
    <cellStyle name="Normal 7 2 4 4 3 2 4" xfId="37942"/>
    <cellStyle name="Normal 7 2 4 4 3 2 5" xfId="45057"/>
    <cellStyle name="Normal 7 2 4 4 3 2 6" xfId="52172"/>
    <cellStyle name="Normal 7 2 4 4 3 2 7" xfId="59287"/>
    <cellStyle name="Normal 7 2 4 4 3 3" xfId="7113"/>
    <cellStyle name="Normal 7 2 4 4 3 3 2" xfId="14228"/>
    <cellStyle name="Normal 7 2 4 4 3 3 2 2" xfId="32251"/>
    <cellStyle name="Normal 7 2 4 4 3 3 3" xfId="32250"/>
    <cellStyle name="Normal 7 2 4 4 3 3 4" xfId="40313"/>
    <cellStyle name="Normal 7 2 4 4 3 3 5" xfId="47428"/>
    <cellStyle name="Normal 7 2 4 4 3 3 6" xfId="54543"/>
    <cellStyle name="Normal 7 2 4 4 3 3 7" xfId="61658"/>
    <cellStyle name="Normal 7 2 4 4 3 4" xfId="9490"/>
    <cellStyle name="Normal 7 2 4 4 3 4 2" xfId="32252"/>
    <cellStyle name="Normal 7 2 4 4 3 5" xfId="16605"/>
    <cellStyle name="Normal 7 2 4 4 3 5 2" xfId="32253"/>
    <cellStyle name="Normal 7 2 4 4 3 6" xfId="32247"/>
    <cellStyle name="Normal 7 2 4 4 3 7" xfId="35574"/>
    <cellStyle name="Normal 7 2 4 4 3 8" xfId="42690"/>
    <cellStyle name="Normal 7 2 4 4 3 9" xfId="49805"/>
    <cellStyle name="Normal 7 2 4 4 4" xfId="3154"/>
    <cellStyle name="Normal 7 2 4 4 4 2" xfId="10269"/>
    <cellStyle name="Normal 7 2 4 4 4 2 2" xfId="32255"/>
    <cellStyle name="Normal 7 2 4 4 4 3" xfId="32254"/>
    <cellStyle name="Normal 7 2 4 4 4 4" xfId="36354"/>
    <cellStyle name="Normal 7 2 4 4 4 5" xfId="43469"/>
    <cellStyle name="Normal 7 2 4 4 4 6" xfId="50584"/>
    <cellStyle name="Normal 7 2 4 4 4 7" xfId="57699"/>
    <cellStyle name="Normal 7 2 4 4 5" xfId="5525"/>
    <cellStyle name="Normal 7 2 4 4 5 2" xfId="12640"/>
    <cellStyle name="Normal 7 2 4 4 5 2 2" xfId="32257"/>
    <cellStyle name="Normal 7 2 4 4 5 3" xfId="32256"/>
    <cellStyle name="Normal 7 2 4 4 5 4" xfId="38725"/>
    <cellStyle name="Normal 7 2 4 4 5 5" xfId="45840"/>
    <cellStyle name="Normal 7 2 4 4 5 6" xfId="52955"/>
    <cellStyle name="Normal 7 2 4 4 5 7" xfId="60070"/>
    <cellStyle name="Normal 7 2 4 4 6" xfId="7902"/>
    <cellStyle name="Normal 7 2 4 4 6 2" xfId="32258"/>
    <cellStyle name="Normal 7 2 4 4 7" xfId="15017"/>
    <cellStyle name="Normal 7 2 4 4 7 2" xfId="32259"/>
    <cellStyle name="Normal 7 2 4 4 8" xfId="32239"/>
    <cellStyle name="Normal 7 2 4 4 9" xfId="33986"/>
    <cellStyle name="Normal 7 2 4 5" xfId="1008"/>
    <cellStyle name="Normal 7 2 4 5 10" xfId="55554"/>
    <cellStyle name="Normal 7 2 4 5 2" xfId="3376"/>
    <cellStyle name="Normal 7 2 4 5 2 2" xfId="10491"/>
    <cellStyle name="Normal 7 2 4 5 2 2 2" xfId="32262"/>
    <cellStyle name="Normal 7 2 4 5 2 3" xfId="32261"/>
    <cellStyle name="Normal 7 2 4 5 2 4" xfId="36576"/>
    <cellStyle name="Normal 7 2 4 5 2 5" xfId="43691"/>
    <cellStyle name="Normal 7 2 4 5 2 6" xfId="50806"/>
    <cellStyle name="Normal 7 2 4 5 2 7" xfId="57921"/>
    <cellStyle name="Normal 7 2 4 5 3" xfId="5747"/>
    <cellStyle name="Normal 7 2 4 5 3 2" xfId="12862"/>
    <cellStyle name="Normal 7 2 4 5 3 2 2" xfId="32264"/>
    <cellStyle name="Normal 7 2 4 5 3 3" xfId="32263"/>
    <cellStyle name="Normal 7 2 4 5 3 4" xfId="38947"/>
    <cellStyle name="Normal 7 2 4 5 3 5" xfId="46062"/>
    <cellStyle name="Normal 7 2 4 5 3 6" xfId="53177"/>
    <cellStyle name="Normal 7 2 4 5 3 7" xfId="60292"/>
    <cellStyle name="Normal 7 2 4 5 4" xfId="8124"/>
    <cellStyle name="Normal 7 2 4 5 4 2" xfId="32265"/>
    <cellStyle name="Normal 7 2 4 5 5" xfId="15239"/>
    <cellStyle name="Normal 7 2 4 5 5 2" xfId="32266"/>
    <cellStyle name="Normal 7 2 4 5 6" xfId="32260"/>
    <cellStyle name="Normal 7 2 4 5 7" xfId="34208"/>
    <cellStyle name="Normal 7 2 4 5 8" xfId="41324"/>
    <cellStyle name="Normal 7 2 4 5 9" xfId="48439"/>
    <cellStyle name="Normal 7 2 4 6" xfId="1798"/>
    <cellStyle name="Normal 7 2 4 6 10" xfId="56343"/>
    <cellStyle name="Normal 7 2 4 6 2" xfId="4165"/>
    <cellStyle name="Normal 7 2 4 6 2 2" xfId="11280"/>
    <cellStyle name="Normal 7 2 4 6 2 2 2" xfId="32269"/>
    <cellStyle name="Normal 7 2 4 6 2 3" xfId="32268"/>
    <cellStyle name="Normal 7 2 4 6 2 4" xfId="37365"/>
    <cellStyle name="Normal 7 2 4 6 2 5" xfId="44480"/>
    <cellStyle name="Normal 7 2 4 6 2 6" xfId="51595"/>
    <cellStyle name="Normal 7 2 4 6 2 7" xfId="58710"/>
    <cellStyle name="Normal 7 2 4 6 3" xfId="6536"/>
    <cellStyle name="Normal 7 2 4 6 3 2" xfId="13651"/>
    <cellStyle name="Normal 7 2 4 6 3 2 2" xfId="32271"/>
    <cellStyle name="Normal 7 2 4 6 3 3" xfId="32270"/>
    <cellStyle name="Normal 7 2 4 6 3 4" xfId="39736"/>
    <cellStyle name="Normal 7 2 4 6 3 5" xfId="46851"/>
    <cellStyle name="Normal 7 2 4 6 3 6" xfId="53966"/>
    <cellStyle name="Normal 7 2 4 6 3 7" xfId="61081"/>
    <cellStyle name="Normal 7 2 4 6 4" xfId="8913"/>
    <cellStyle name="Normal 7 2 4 6 4 2" xfId="32272"/>
    <cellStyle name="Normal 7 2 4 6 5" xfId="16028"/>
    <cellStyle name="Normal 7 2 4 6 5 2" xfId="32273"/>
    <cellStyle name="Normal 7 2 4 6 6" xfId="32267"/>
    <cellStyle name="Normal 7 2 4 6 7" xfId="34997"/>
    <cellStyle name="Normal 7 2 4 6 8" xfId="42113"/>
    <cellStyle name="Normal 7 2 4 6 9" xfId="49228"/>
    <cellStyle name="Normal 7 2 4 7" xfId="2577"/>
    <cellStyle name="Normal 7 2 4 7 2" xfId="9692"/>
    <cellStyle name="Normal 7 2 4 7 2 2" xfId="32275"/>
    <cellStyle name="Normal 7 2 4 7 3" xfId="32274"/>
    <cellStyle name="Normal 7 2 4 7 4" xfId="35777"/>
    <cellStyle name="Normal 7 2 4 7 5" xfId="42892"/>
    <cellStyle name="Normal 7 2 4 7 6" xfId="50007"/>
    <cellStyle name="Normal 7 2 4 7 7" xfId="57122"/>
    <cellStyle name="Normal 7 2 4 8" xfId="4948"/>
    <cellStyle name="Normal 7 2 4 8 2" xfId="12063"/>
    <cellStyle name="Normal 7 2 4 8 2 2" xfId="32277"/>
    <cellStyle name="Normal 7 2 4 8 3" xfId="32276"/>
    <cellStyle name="Normal 7 2 4 8 4" xfId="38148"/>
    <cellStyle name="Normal 7 2 4 8 5" xfId="45263"/>
    <cellStyle name="Normal 7 2 4 8 6" xfId="52378"/>
    <cellStyle name="Normal 7 2 4 8 7" xfId="59493"/>
    <cellStyle name="Normal 7 2 4 9" xfId="7325"/>
    <cellStyle name="Normal 7 2 4 9 2" xfId="32278"/>
    <cellStyle name="Normal 7 2 5" xfId="126"/>
    <cellStyle name="Normal 7 2 5 10" xfId="14366"/>
    <cellStyle name="Normal 7 2 5 10 2" xfId="32280"/>
    <cellStyle name="Normal 7 2 5 11" xfId="32279"/>
    <cellStyle name="Normal 7 2 5 12" xfId="33335"/>
    <cellStyle name="Normal 7 2 5 13" xfId="40451"/>
    <cellStyle name="Normal 7 2 5 14" xfId="47566"/>
    <cellStyle name="Normal 7 2 5 15" xfId="54681"/>
    <cellStyle name="Normal 7 2 5 2" xfId="328"/>
    <cellStyle name="Normal 7 2 5 2 10" xfId="40646"/>
    <cellStyle name="Normal 7 2 5 2 11" xfId="47761"/>
    <cellStyle name="Normal 7 2 5 2 12" xfId="54876"/>
    <cellStyle name="Normal 7 2 5 2 2" xfId="1129"/>
    <cellStyle name="Normal 7 2 5 2 2 10" xfId="55675"/>
    <cellStyle name="Normal 7 2 5 2 2 2" xfId="3497"/>
    <cellStyle name="Normal 7 2 5 2 2 2 2" xfId="10612"/>
    <cellStyle name="Normal 7 2 5 2 2 2 2 2" xfId="32284"/>
    <cellStyle name="Normal 7 2 5 2 2 2 3" xfId="32283"/>
    <cellStyle name="Normal 7 2 5 2 2 2 4" xfId="36697"/>
    <cellStyle name="Normal 7 2 5 2 2 2 5" xfId="43812"/>
    <cellStyle name="Normal 7 2 5 2 2 2 6" xfId="50927"/>
    <cellStyle name="Normal 7 2 5 2 2 2 7" xfId="58042"/>
    <cellStyle name="Normal 7 2 5 2 2 3" xfId="5868"/>
    <cellStyle name="Normal 7 2 5 2 2 3 2" xfId="12983"/>
    <cellStyle name="Normal 7 2 5 2 2 3 2 2" xfId="32286"/>
    <cellStyle name="Normal 7 2 5 2 2 3 3" xfId="32285"/>
    <cellStyle name="Normal 7 2 5 2 2 3 4" xfId="39068"/>
    <cellStyle name="Normal 7 2 5 2 2 3 5" xfId="46183"/>
    <cellStyle name="Normal 7 2 5 2 2 3 6" xfId="53298"/>
    <cellStyle name="Normal 7 2 5 2 2 3 7" xfId="60413"/>
    <cellStyle name="Normal 7 2 5 2 2 4" xfId="8245"/>
    <cellStyle name="Normal 7 2 5 2 2 4 2" xfId="32287"/>
    <cellStyle name="Normal 7 2 5 2 2 5" xfId="15360"/>
    <cellStyle name="Normal 7 2 5 2 2 5 2" xfId="32288"/>
    <cellStyle name="Normal 7 2 5 2 2 6" xfId="32282"/>
    <cellStyle name="Normal 7 2 5 2 2 7" xfId="34329"/>
    <cellStyle name="Normal 7 2 5 2 2 8" xfId="41445"/>
    <cellStyle name="Normal 7 2 5 2 2 9" xfId="48560"/>
    <cellStyle name="Normal 7 2 5 2 3" xfId="1919"/>
    <cellStyle name="Normal 7 2 5 2 3 10" xfId="56464"/>
    <cellStyle name="Normal 7 2 5 2 3 2" xfId="4286"/>
    <cellStyle name="Normal 7 2 5 2 3 2 2" xfId="11401"/>
    <cellStyle name="Normal 7 2 5 2 3 2 2 2" xfId="32291"/>
    <cellStyle name="Normal 7 2 5 2 3 2 3" xfId="32290"/>
    <cellStyle name="Normal 7 2 5 2 3 2 4" xfId="37486"/>
    <cellStyle name="Normal 7 2 5 2 3 2 5" xfId="44601"/>
    <cellStyle name="Normal 7 2 5 2 3 2 6" xfId="51716"/>
    <cellStyle name="Normal 7 2 5 2 3 2 7" xfId="58831"/>
    <cellStyle name="Normal 7 2 5 2 3 3" xfId="6657"/>
    <cellStyle name="Normal 7 2 5 2 3 3 2" xfId="13772"/>
    <cellStyle name="Normal 7 2 5 2 3 3 2 2" xfId="32293"/>
    <cellStyle name="Normal 7 2 5 2 3 3 3" xfId="32292"/>
    <cellStyle name="Normal 7 2 5 2 3 3 4" xfId="39857"/>
    <cellStyle name="Normal 7 2 5 2 3 3 5" xfId="46972"/>
    <cellStyle name="Normal 7 2 5 2 3 3 6" xfId="54087"/>
    <cellStyle name="Normal 7 2 5 2 3 3 7" xfId="61202"/>
    <cellStyle name="Normal 7 2 5 2 3 4" xfId="9034"/>
    <cellStyle name="Normal 7 2 5 2 3 4 2" xfId="32294"/>
    <cellStyle name="Normal 7 2 5 2 3 5" xfId="16149"/>
    <cellStyle name="Normal 7 2 5 2 3 5 2" xfId="32295"/>
    <cellStyle name="Normal 7 2 5 2 3 6" xfId="32289"/>
    <cellStyle name="Normal 7 2 5 2 3 7" xfId="35118"/>
    <cellStyle name="Normal 7 2 5 2 3 8" xfId="42234"/>
    <cellStyle name="Normal 7 2 5 2 3 9" xfId="49349"/>
    <cellStyle name="Normal 7 2 5 2 4" xfId="2698"/>
    <cellStyle name="Normal 7 2 5 2 4 2" xfId="9813"/>
    <cellStyle name="Normal 7 2 5 2 4 2 2" xfId="32297"/>
    <cellStyle name="Normal 7 2 5 2 4 3" xfId="32296"/>
    <cellStyle name="Normal 7 2 5 2 4 4" xfId="35898"/>
    <cellStyle name="Normal 7 2 5 2 4 5" xfId="43013"/>
    <cellStyle name="Normal 7 2 5 2 4 6" xfId="50128"/>
    <cellStyle name="Normal 7 2 5 2 4 7" xfId="57243"/>
    <cellStyle name="Normal 7 2 5 2 5" xfId="5069"/>
    <cellStyle name="Normal 7 2 5 2 5 2" xfId="12184"/>
    <cellStyle name="Normal 7 2 5 2 5 2 2" xfId="32299"/>
    <cellStyle name="Normal 7 2 5 2 5 3" xfId="32298"/>
    <cellStyle name="Normal 7 2 5 2 5 4" xfId="38269"/>
    <cellStyle name="Normal 7 2 5 2 5 5" xfId="45384"/>
    <cellStyle name="Normal 7 2 5 2 5 6" xfId="52499"/>
    <cellStyle name="Normal 7 2 5 2 5 7" xfId="59614"/>
    <cellStyle name="Normal 7 2 5 2 6" xfId="7446"/>
    <cellStyle name="Normal 7 2 5 2 6 2" xfId="32300"/>
    <cellStyle name="Normal 7 2 5 2 7" xfId="14561"/>
    <cellStyle name="Normal 7 2 5 2 7 2" xfId="32301"/>
    <cellStyle name="Normal 7 2 5 2 8" xfId="32281"/>
    <cellStyle name="Normal 7 2 5 2 9" xfId="33530"/>
    <cellStyle name="Normal 7 2 5 3" xfId="523"/>
    <cellStyle name="Normal 7 2 5 3 10" xfId="40841"/>
    <cellStyle name="Normal 7 2 5 3 11" xfId="47956"/>
    <cellStyle name="Normal 7 2 5 3 12" xfId="55071"/>
    <cellStyle name="Normal 7 2 5 3 2" xfId="1324"/>
    <cellStyle name="Normal 7 2 5 3 2 10" xfId="55870"/>
    <cellStyle name="Normal 7 2 5 3 2 2" xfId="3692"/>
    <cellStyle name="Normal 7 2 5 3 2 2 2" xfId="10807"/>
    <cellStyle name="Normal 7 2 5 3 2 2 2 2" xfId="32305"/>
    <cellStyle name="Normal 7 2 5 3 2 2 3" xfId="32304"/>
    <cellStyle name="Normal 7 2 5 3 2 2 4" xfId="36892"/>
    <cellStyle name="Normal 7 2 5 3 2 2 5" xfId="44007"/>
    <cellStyle name="Normal 7 2 5 3 2 2 6" xfId="51122"/>
    <cellStyle name="Normal 7 2 5 3 2 2 7" xfId="58237"/>
    <cellStyle name="Normal 7 2 5 3 2 3" xfId="6063"/>
    <cellStyle name="Normal 7 2 5 3 2 3 2" xfId="13178"/>
    <cellStyle name="Normal 7 2 5 3 2 3 2 2" xfId="32307"/>
    <cellStyle name="Normal 7 2 5 3 2 3 3" xfId="32306"/>
    <cellStyle name="Normal 7 2 5 3 2 3 4" xfId="39263"/>
    <cellStyle name="Normal 7 2 5 3 2 3 5" xfId="46378"/>
    <cellStyle name="Normal 7 2 5 3 2 3 6" xfId="53493"/>
    <cellStyle name="Normal 7 2 5 3 2 3 7" xfId="60608"/>
    <cellStyle name="Normal 7 2 5 3 2 4" xfId="8440"/>
    <cellStyle name="Normal 7 2 5 3 2 4 2" xfId="32308"/>
    <cellStyle name="Normal 7 2 5 3 2 5" xfId="15555"/>
    <cellStyle name="Normal 7 2 5 3 2 5 2" xfId="32309"/>
    <cellStyle name="Normal 7 2 5 3 2 6" xfId="32303"/>
    <cellStyle name="Normal 7 2 5 3 2 7" xfId="34524"/>
    <cellStyle name="Normal 7 2 5 3 2 8" xfId="41640"/>
    <cellStyle name="Normal 7 2 5 3 2 9" xfId="48755"/>
    <cellStyle name="Normal 7 2 5 3 3" xfId="2114"/>
    <cellStyle name="Normal 7 2 5 3 3 10" xfId="56659"/>
    <cellStyle name="Normal 7 2 5 3 3 2" xfId="4481"/>
    <cellStyle name="Normal 7 2 5 3 3 2 2" xfId="11596"/>
    <cellStyle name="Normal 7 2 5 3 3 2 2 2" xfId="32312"/>
    <cellStyle name="Normal 7 2 5 3 3 2 3" xfId="32311"/>
    <cellStyle name="Normal 7 2 5 3 3 2 4" xfId="37681"/>
    <cellStyle name="Normal 7 2 5 3 3 2 5" xfId="44796"/>
    <cellStyle name="Normal 7 2 5 3 3 2 6" xfId="51911"/>
    <cellStyle name="Normal 7 2 5 3 3 2 7" xfId="59026"/>
    <cellStyle name="Normal 7 2 5 3 3 3" xfId="6852"/>
    <cellStyle name="Normal 7 2 5 3 3 3 2" xfId="13967"/>
    <cellStyle name="Normal 7 2 5 3 3 3 2 2" xfId="32314"/>
    <cellStyle name="Normal 7 2 5 3 3 3 3" xfId="32313"/>
    <cellStyle name="Normal 7 2 5 3 3 3 4" xfId="40052"/>
    <cellStyle name="Normal 7 2 5 3 3 3 5" xfId="47167"/>
    <cellStyle name="Normal 7 2 5 3 3 3 6" xfId="54282"/>
    <cellStyle name="Normal 7 2 5 3 3 3 7" xfId="61397"/>
    <cellStyle name="Normal 7 2 5 3 3 4" xfId="9229"/>
    <cellStyle name="Normal 7 2 5 3 3 4 2" xfId="32315"/>
    <cellStyle name="Normal 7 2 5 3 3 5" xfId="16344"/>
    <cellStyle name="Normal 7 2 5 3 3 5 2" xfId="32316"/>
    <cellStyle name="Normal 7 2 5 3 3 6" xfId="32310"/>
    <cellStyle name="Normal 7 2 5 3 3 7" xfId="35313"/>
    <cellStyle name="Normal 7 2 5 3 3 8" xfId="42429"/>
    <cellStyle name="Normal 7 2 5 3 3 9" xfId="49544"/>
    <cellStyle name="Normal 7 2 5 3 4" xfId="2893"/>
    <cellStyle name="Normal 7 2 5 3 4 2" xfId="10008"/>
    <cellStyle name="Normal 7 2 5 3 4 2 2" xfId="32318"/>
    <cellStyle name="Normal 7 2 5 3 4 3" xfId="32317"/>
    <cellStyle name="Normal 7 2 5 3 4 4" xfId="36093"/>
    <cellStyle name="Normal 7 2 5 3 4 5" xfId="43208"/>
    <cellStyle name="Normal 7 2 5 3 4 6" xfId="50323"/>
    <cellStyle name="Normal 7 2 5 3 4 7" xfId="57438"/>
    <cellStyle name="Normal 7 2 5 3 5" xfId="5264"/>
    <cellStyle name="Normal 7 2 5 3 5 2" xfId="12379"/>
    <cellStyle name="Normal 7 2 5 3 5 2 2" xfId="32320"/>
    <cellStyle name="Normal 7 2 5 3 5 3" xfId="32319"/>
    <cellStyle name="Normal 7 2 5 3 5 4" xfId="38464"/>
    <cellStyle name="Normal 7 2 5 3 5 5" xfId="45579"/>
    <cellStyle name="Normal 7 2 5 3 5 6" xfId="52694"/>
    <cellStyle name="Normal 7 2 5 3 5 7" xfId="59809"/>
    <cellStyle name="Normal 7 2 5 3 6" xfId="7641"/>
    <cellStyle name="Normal 7 2 5 3 6 2" xfId="32321"/>
    <cellStyle name="Normal 7 2 5 3 7" xfId="14756"/>
    <cellStyle name="Normal 7 2 5 3 7 2" xfId="32322"/>
    <cellStyle name="Normal 7 2 5 3 8" xfId="32302"/>
    <cellStyle name="Normal 7 2 5 3 9" xfId="33725"/>
    <cellStyle name="Normal 7 2 5 4" xfId="785"/>
    <cellStyle name="Normal 7 2 5 4 10" xfId="41103"/>
    <cellStyle name="Normal 7 2 5 4 11" xfId="48218"/>
    <cellStyle name="Normal 7 2 5 4 12" xfId="55333"/>
    <cellStyle name="Normal 7 2 5 4 2" xfId="1586"/>
    <cellStyle name="Normal 7 2 5 4 2 10" xfId="56132"/>
    <cellStyle name="Normal 7 2 5 4 2 2" xfId="3954"/>
    <cellStyle name="Normal 7 2 5 4 2 2 2" xfId="11069"/>
    <cellStyle name="Normal 7 2 5 4 2 2 2 2" xfId="32326"/>
    <cellStyle name="Normal 7 2 5 4 2 2 3" xfId="32325"/>
    <cellStyle name="Normal 7 2 5 4 2 2 4" xfId="37154"/>
    <cellStyle name="Normal 7 2 5 4 2 2 5" xfId="44269"/>
    <cellStyle name="Normal 7 2 5 4 2 2 6" xfId="51384"/>
    <cellStyle name="Normal 7 2 5 4 2 2 7" xfId="58499"/>
    <cellStyle name="Normal 7 2 5 4 2 3" xfId="6325"/>
    <cellStyle name="Normal 7 2 5 4 2 3 2" xfId="13440"/>
    <cellStyle name="Normal 7 2 5 4 2 3 2 2" xfId="32328"/>
    <cellStyle name="Normal 7 2 5 4 2 3 3" xfId="32327"/>
    <cellStyle name="Normal 7 2 5 4 2 3 4" xfId="39525"/>
    <cellStyle name="Normal 7 2 5 4 2 3 5" xfId="46640"/>
    <cellStyle name="Normal 7 2 5 4 2 3 6" xfId="53755"/>
    <cellStyle name="Normal 7 2 5 4 2 3 7" xfId="60870"/>
    <cellStyle name="Normal 7 2 5 4 2 4" xfId="8702"/>
    <cellStyle name="Normal 7 2 5 4 2 4 2" xfId="32329"/>
    <cellStyle name="Normal 7 2 5 4 2 5" xfId="15817"/>
    <cellStyle name="Normal 7 2 5 4 2 5 2" xfId="32330"/>
    <cellStyle name="Normal 7 2 5 4 2 6" xfId="32324"/>
    <cellStyle name="Normal 7 2 5 4 2 7" xfId="34786"/>
    <cellStyle name="Normal 7 2 5 4 2 8" xfId="41902"/>
    <cellStyle name="Normal 7 2 5 4 2 9" xfId="49017"/>
    <cellStyle name="Normal 7 2 5 4 3" xfId="2376"/>
    <cellStyle name="Normal 7 2 5 4 3 10" xfId="56921"/>
    <cellStyle name="Normal 7 2 5 4 3 2" xfId="4743"/>
    <cellStyle name="Normal 7 2 5 4 3 2 2" xfId="11858"/>
    <cellStyle name="Normal 7 2 5 4 3 2 2 2" xfId="32333"/>
    <cellStyle name="Normal 7 2 5 4 3 2 3" xfId="32332"/>
    <cellStyle name="Normal 7 2 5 4 3 2 4" xfId="37943"/>
    <cellStyle name="Normal 7 2 5 4 3 2 5" xfId="45058"/>
    <cellStyle name="Normal 7 2 5 4 3 2 6" xfId="52173"/>
    <cellStyle name="Normal 7 2 5 4 3 2 7" xfId="59288"/>
    <cellStyle name="Normal 7 2 5 4 3 3" xfId="7114"/>
    <cellStyle name="Normal 7 2 5 4 3 3 2" xfId="14229"/>
    <cellStyle name="Normal 7 2 5 4 3 3 2 2" xfId="32335"/>
    <cellStyle name="Normal 7 2 5 4 3 3 3" xfId="32334"/>
    <cellStyle name="Normal 7 2 5 4 3 3 4" xfId="40314"/>
    <cellStyle name="Normal 7 2 5 4 3 3 5" xfId="47429"/>
    <cellStyle name="Normal 7 2 5 4 3 3 6" xfId="54544"/>
    <cellStyle name="Normal 7 2 5 4 3 3 7" xfId="61659"/>
    <cellStyle name="Normal 7 2 5 4 3 4" xfId="9491"/>
    <cellStyle name="Normal 7 2 5 4 3 4 2" xfId="32336"/>
    <cellStyle name="Normal 7 2 5 4 3 5" xfId="16606"/>
    <cellStyle name="Normal 7 2 5 4 3 5 2" xfId="32337"/>
    <cellStyle name="Normal 7 2 5 4 3 6" xfId="32331"/>
    <cellStyle name="Normal 7 2 5 4 3 7" xfId="35575"/>
    <cellStyle name="Normal 7 2 5 4 3 8" xfId="42691"/>
    <cellStyle name="Normal 7 2 5 4 3 9" xfId="49806"/>
    <cellStyle name="Normal 7 2 5 4 4" xfId="3155"/>
    <cellStyle name="Normal 7 2 5 4 4 2" xfId="10270"/>
    <cellStyle name="Normal 7 2 5 4 4 2 2" xfId="32339"/>
    <cellStyle name="Normal 7 2 5 4 4 3" xfId="32338"/>
    <cellStyle name="Normal 7 2 5 4 4 4" xfId="36355"/>
    <cellStyle name="Normal 7 2 5 4 4 5" xfId="43470"/>
    <cellStyle name="Normal 7 2 5 4 4 6" xfId="50585"/>
    <cellStyle name="Normal 7 2 5 4 4 7" xfId="57700"/>
    <cellStyle name="Normal 7 2 5 4 5" xfId="5526"/>
    <cellStyle name="Normal 7 2 5 4 5 2" xfId="12641"/>
    <cellStyle name="Normal 7 2 5 4 5 2 2" xfId="32341"/>
    <cellStyle name="Normal 7 2 5 4 5 3" xfId="32340"/>
    <cellStyle name="Normal 7 2 5 4 5 4" xfId="38726"/>
    <cellStyle name="Normal 7 2 5 4 5 5" xfId="45841"/>
    <cellStyle name="Normal 7 2 5 4 5 6" xfId="52956"/>
    <cellStyle name="Normal 7 2 5 4 5 7" xfId="60071"/>
    <cellStyle name="Normal 7 2 5 4 6" xfId="7903"/>
    <cellStyle name="Normal 7 2 5 4 6 2" xfId="32342"/>
    <cellStyle name="Normal 7 2 5 4 7" xfId="15018"/>
    <cellStyle name="Normal 7 2 5 4 7 2" xfId="32343"/>
    <cellStyle name="Normal 7 2 5 4 8" xfId="32323"/>
    <cellStyle name="Normal 7 2 5 4 9" xfId="33987"/>
    <cellStyle name="Normal 7 2 5 5" xfId="934"/>
    <cellStyle name="Normal 7 2 5 5 10" xfId="55480"/>
    <cellStyle name="Normal 7 2 5 5 2" xfId="3302"/>
    <cellStyle name="Normal 7 2 5 5 2 2" xfId="10417"/>
    <cellStyle name="Normal 7 2 5 5 2 2 2" xfId="32346"/>
    <cellStyle name="Normal 7 2 5 5 2 3" xfId="32345"/>
    <cellStyle name="Normal 7 2 5 5 2 4" xfId="36502"/>
    <cellStyle name="Normal 7 2 5 5 2 5" xfId="43617"/>
    <cellStyle name="Normal 7 2 5 5 2 6" xfId="50732"/>
    <cellStyle name="Normal 7 2 5 5 2 7" xfId="57847"/>
    <cellStyle name="Normal 7 2 5 5 3" xfId="5673"/>
    <cellStyle name="Normal 7 2 5 5 3 2" xfId="12788"/>
    <cellStyle name="Normal 7 2 5 5 3 2 2" xfId="32348"/>
    <cellStyle name="Normal 7 2 5 5 3 3" xfId="32347"/>
    <cellStyle name="Normal 7 2 5 5 3 4" xfId="38873"/>
    <cellStyle name="Normal 7 2 5 5 3 5" xfId="45988"/>
    <cellStyle name="Normal 7 2 5 5 3 6" xfId="53103"/>
    <cellStyle name="Normal 7 2 5 5 3 7" xfId="60218"/>
    <cellStyle name="Normal 7 2 5 5 4" xfId="8050"/>
    <cellStyle name="Normal 7 2 5 5 4 2" xfId="32349"/>
    <cellStyle name="Normal 7 2 5 5 5" xfId="15165"/>
    <cellStyle name="Normal 7 2 5 5 5 2" xfId="32350"/>
    <cellStyle name="Normal 7 2 5 5 6" xfId="32344"/>
    <cellStyle name="Normal 7 2 5 5 7" xfId="34134"/>
    <cellStyle name="Normal 7 2 5 5 8" xfId="41250"/>
    <cellStyle name="Normal 7 2 5 5 9" xfId="48365"/>
    <cellStyle name="Normal 7 2 5 6" xfId="1724"/>
    <cellStyle name="Normal 7 2 5 6 10" xfId="56269"/>
    <cellStyle name="Normal 7 2 5 6 2" xfId="4091"/>
    <cellStyle name="Normal 7 2 5 6 2 2" xfId="11206"/>
    <cellStyle name="Normal 7 2 5 6 2 2 2" xfId="32353"/>
    <cellStyle name="Normal 7 2 5 6 2 3" xfId="32352"/>
    <cellStyle name="Normal 7 2 5 6 2 4" xfId="37291"/>
    <cellStyle name="Normal 7 2 5 6 2 5" xfId="44406"/>
    <cellStyle name="Normal 7 2 5 6 2 6" xfId="51521"/>
    <cellStyle name="Normal 7 2 5 6 2 7" xfId="58636"/>
    <cellStyle name="Normal 7 2 5 6 3" xfId="6462"/>
    <cellStyle name="Normal 7 2 5 6 3 2" xfId="13577"/>
    <cellStyle name="Normal 7 2 5 6 3 2 2" xfId="32355"/>
    <cellStyle name="Normal 7 2 5 6 3 3" xfId="32354"/>
    <cellStyle name="Normal 7 2 5 6 3 4" xfId="39662"/>
    <cellStyle name="Normal 7 2 5 6 3 5" xfId="46777"/>
    <cellStyle name="Normal 7 2 5 6 3 6" xfId="53892"/>
    <cellStyle name="Normal 7 2 5 6 3 7" xfId="61007"/>
    <cellStyle name="Normal 7 2 5 6 4" xfId="8839"/>
    <cellStyle name="Normal 7 2 5 6 4 2" xfId="32356"/>
    <cellStyle name="Normal 7 2 5 6 5" xfId="15954"/>
    <cellStyle name="Normal 7 2 5 6 5 2" xfId="32357"/>
    <cellStyle name="Normal 7 2 5 6 6" xfId="32351"/>
    <cellStyle name="Normal 7 2 5 6 7" xfId="34923"/>
    <cellStyle name="Normal 7 2 5 6 8" xfId="42039"/>
    <cellStyle name="Normal 7 2 5 6 9" xfId="49154"/>
    <cellStyle name="Normal 7 2 5 7" xfId="2503"/>
    <cellStyle name="Normal 7 2 5 7 2" xfId="9618"/>
    <cellStyle name="Normal 7 2 5 7 2 2" xfId="32359"/>
    <cellStyle name="Normal 7 2 5 7 3" xfId="32358"/>
    <cellStyle name="Normal 7 2 5 7 4" xfId="35703"/>
    <cellStyle name="Normal 7 2 5 7 5" xfId="42818"/>
    <cellStyle name="Normal 7 2 5 7 6" xfId="49933"/>
    <cellStyle name="Normal 7 2 5 7 7" xfId="57048"/>
    <cellStyle name="Normal 7 2 5 8" xfId="4874"/>
    <cellStyle name="Normal 7 2 5 8 2" xfId="11989"/>
    <cellStyle name="Normal 7 2 5 8 2 2" xfId="32361"/>
    <cellStyle name="Normal 7 2 5 8 3" xfId="32360"/>
    <cellStyle name="Normal 7 2 5 8 4" xfId="38074"/>
    <cellStyle name="Normal 7 2 5 8 5" xfId="45189"/>
    <cellStyle name="Normal 7 2 5 8 6" xfId="52304"/>
    <cellStyle name="Normal 7 2 5 8 7" xfId="59419"/>
    <cellStyle name="Normal 7 2 5 9" xfId="7251"/>
    <cellStyle name="Normal 7 2 5 9 2" xfId="32362"/>
    <cellStyle name="Normal 7 2 6" xfId="249"/>
    <cellStyle name="Normal 7 2 6 10" xfId="40567"/>
    <cellStyle name="Normal 7 2 6 11" xfId="47682"/>
    <cellStyle name="Normal 7 2 6 12" xfId="54797"/>
    <cellStyle name="Normal 7 2 6 2" xfId="1050"/>
    <cellStyle name="Normal 7 2 6 2 10" xfId="55596"/>
    <cellStyle name="Normal 7 2 6 2 2" xfId="3418"/>
    <cellStyle name="Normal 7 2 6 2 2 2" xfId="10533"/>
    <cellStyle name="Normal 7 2 6 2 2 2 2" xfId="32366"/>
    <cellStyle name="Normal 7 2 6 2 2 3" xfId="32365"/>
    <cellStyle name="Normal 7 2 6 2 2 4" xfId="36618"/>
    <cellStyle name="Normal 7 2 6 2 2 5" xfId="43733"/>
    <cellStyle name="Normal 7 2 6 2 2 6" xfId="50848"/>
    <cellStyle name="Normal 7 2 6 2 2 7" xfId="57963"/>
    <cellStyle name="Normal 7 2 6 2 3" xfId="5789"/>
    <cellStyle name="Normal 7 2 6 2 3 2" xfId="12904"/>
    <cellStyle name="Normal 7 2 6 2 3 2 2" xfId="32368"/>
    <cellStyle name="Normal 7 2 6 2 3 3" xfId="32367"/>
    <cellStyle name="Normal 7 2 6 2 3 4" xfId="38989"/>
    <cellStyle name="Normal 7 2 6 2 3 5" xfId="46104"/>
    <cellStyle name="Normal 7 2 6 2 3 6" xfId="53219"/>
    <cellStyle name="Normal 7 2 6 2 3 7" xfId="60334"/>
    <cellStyle name="Normal 7 2 6 2 4" xfId="8166"/>
    <cellStyle name="Normal 7 2 6 2 4 2" xfId="32369"/>
    <cellStyle name="Normal 7 2 6 2 5" xfId="15281"/>
    <cellStyle name="Normal 7 2 6 2 5 2" xfId="32370"/>
    <cellStyle name="Normal 7 2 6 2 6" xfId="32364"/>
    <cellStyle name="Normal 7 2 6 2 7" xfId="34250"/>
    <cellStyle name="Normal 7 2 6 2 8" xfId="41366"/>
    <cellStyle name="Normal 7 2 6 2 9" xfId="48481"/>
    <cellStyle name="Normal 7 2 6 3" xfId="1840"/>
    <cellStyle name="Normal 7 2 6 3 10" xfId="56385"/>
    <cellStyle name="Normal 7 2 6 3 2" xfId="4207"/>
    <cellStyle name="Normal 7 2 6 3 2 2" xfId="11322"/>
    <cellStyle name="Normal 7 2 6 3 2 2 2" xfId="32373"/>
    <cellStyle name="Normal 7 2 6 3 2 3" xfId="32372"/>
    <cellStyle name="Normal 7 2 6 3 2 4" xfId="37407"/>
    <cellStyle name="Normal 7 2 6 3 2 5" xfId="44522"/>
    <cellStyle name="Normal 7 2 6 3 2 6" xfId="51637"/>
    <cellStyle name="Normal 7 2 6 3 2 7" xfId="58752"/>
    <cellStyle name="Normal 7 2 6 3 3" xfId="6578"/>
    <cellStyle name="Normal 7 2 6 3 3 2" xfId="13693"/>
    <cellStyle name="Normal 7 2 6 3 3 2 2" xfId="32375"/>
    <cellStyle name="Normal 7 2 6 3 3 3" xfId="32374"/>
    <cellStyle name="Normal 7 2 6 3 3 4" xfId="39778"/>
    <cellStyle name="Normal 7 2 6 3 3 5" xfId="46893"/>
    <cellStyle name="Normal 7 2 6 3 3 6" xfId="54008"/>
    <cellStyle name="Normal 7 2 6 3 3 7" xfId="61123"/>
    <cellStyle name="Normal 7 2 6 3 4" xfId="8955"/>
    <cellStyle name="Normal 7 2 6 3 4 2" xfId="32376"/>
    <cellStyle name="Normal 7 2 6 3 5" xfId="16070"/>
    <cellStyle name="Normal 7 2 6 3 5 2" xfId="32377"/>
    <cellStyle name="Normal 7 2 6 3 6" xfId="32371"/>
    <cellStyle name="Normal 7 2 6 3 7" xfId="35039"/>
    <cellStyle name="Normal 7 2 6 3 8" xfId="42155"/>
    <cellStyle name="Normal 7 2 6 3 9" xfId="49270"/>
    <cellStyle name="Normal 7 2 6 4" xfId="2619"/>
    <cellStyle name="Normal 7 2 6 4 2" xfId="9734"/>
    <cellStyle name="Normal 7 2 6 4 2 2" xfId="32379"/>
    <cellStyle name="Normal 7 2 6 4 3" xfId="32378"/>
    <cellStyle name="Normal 7 2 6 4 4" xfId="35819"/>
    <cellStyle name="Normal 7 2 6 4 5" xfId="42934"/>
    <cellStyle name="Normal 7 2 6 4 6" xfId="50049"/>
    <cellStyle name="Normal 7 2 6 4 7" xfId="57164"/>
    <cellStyle name="Normal 7 2 6 5" xfId="4990"/>
    <cellStyle name="Normal 7 2 6 5 2" xfId="12105"/>
    <cellStyle name="Normal 7 2 6 5 2 2" xfId="32381"/>
    <cellStyle name="Normal 7 2 6 5 3" xfId="32380"/>
    <cellStyle name="Normal 7 2 6 5 4" xfId="38190"/>
    <cellStyle name="Normal 7 2 6 5 5" xfId="45305"/>
    <cellStyle name="Normal 7 2 6 5 6" xfId="52420"/>
    <cellStyle name="Normal 7 2 6 5 7" xfId="59535"/>
    <cellStyle name="Normal 7 2 6 6" xfId="7367"/>
    <cellStyle name="Normal 7 2 6 6 2" xfId="32382"/>
    <cellStyle name="Normal 7 2 6 7" xfId="14482"/>
    <cellStyle name="Normal 7 2 6 7 2" xfId="32383"/>
    <cellStyle name="Normal 7 2 6 8" xfId="32363"/>
    <cellStyle name="Normal 7 2 6 9" xfId="33451"/>
    <cellStyle name="Normal 7 2 7" xfId="444"/>
    <cellStyle name="Normal 7 2 7 10" xfId="40762"/>
    <cellStyle name="Normal 7 2 7 11" xfId="47877"/>
    <cellStyle name="Normal 7 2 7 12" xfId="54992"/>
    <cellStyle name="Normal 7 2 7 2" xfId="1245"/>
    <cellStyle name="Normal 7 2 7 2 10" xfId="55791"/>
    <cellStyle name="Normal 7 2 7 2 2" xfId="3613"/>
    <cellStyle name="Normal 7 2 7 2 2 2" xfId="10728"/>
    <cellStyle name="Normal 7 2 7 2 2 2 2" xfId="32387"/>
    <cellStyle name="Normal 7 2 7 2 2 3" xfId="32386"/>
    <cellStyle name="Normal 7 2 7 2 2 4" xfId="36813"/>
    <cellStyle name="Normal 7 2 7 2 2 5" xfId="43928"/>
    <cellStyle name="Normal 7 2 7 2 2 6" xfId="51043"/>
    <cellStyle name="Normal 7 2 7 2 2 7" xfId="58158"/>
    <cellStyle name="Normal 7 2 7 2 3" xfId="5984"/>
    <cellStyle name="Normal 7 2 7 2 3 2" xfId="13099"/>
    <cellStyle name="Normal 7 2 7 2 3 2 2" xfId="32389"/>
    <cellStyle name="Normal 7 2 7 2 3 3" xfId="32388"/>
    <cellStyle name="Normal 7 2 7 2 3 4" xfId="39184"/>
    <cellStyle name="Normal 7 2 7 2 3 5" xfId="46299"/>
    <cellStyle name="Normal 7 2 7 2 3 6" xfId="53414"/>
    <cellStyle name="Normal 7 2 7 2 3 7" xfId="60529"/>
    <cellStyle name="Normal 7 2 7 2 4" xfId="8361"/>
    <cellStyle name="Normal 7 2 7 2 4 2" xfId="32390"/>
    <cellStyle name="Normal 7 2 7 2 5" xfId="15476"/>
    <cellStyle name="Normal 7 2 7 2 5 2" xfId="32391"/>
    <cellStyle name="Normal 7 2 7 2 6" xfId="32385"/>
    <cellStyle name="Normal 7 2 7 2 7" xfId="34445"/>
    <cellStyle name="Normal 7 2 7 2 8" xfId="41561"/>
    <cellStyle name="Normal 7 2 7 2 9" xfId="48676"/>
    <cellStyle name="Normal 7 2 7 3" xfId="2035"/>
    <cellStyle name="Normal 7 2 7 3 10" xfId="56580"/>
    <cellStyle name="Normal 7 2 7 3 2" xfId="4402"/>
    <cellStyle name="Normal 7 2 7 3 2 2" xfId="11517"/>
    <cellStyle name="Normal 7 2 7 3 2 2 2" xfId="32394"/>
    <cellStyle name="Normal 7 2 7 3 2 3" xfId="32393"/>
    <cellStyle name="Normal 7 2 7 3 2 4" xfId="37602"/>
    <cellStyle name="Normal 7 2 7 3 2 5" xfId="44717"/>
    <cellStyle name="Normal 7 2 7 3 2 6" xfId="51832"/>
    <cellStyle name="Normal 7 2 7 3 2 7" xfId="58947"/>
    <cellStyle name="Normal 7 2 7 3 3" xfId="6773"/>
    <cellStyle name="Normal 7 2 7 3 3 2" xfId="13888"/>
    <cellStyle name="Normal 7 2 7 3 3 2 2" xfId="32396"/>
    <cellStyle name="Normal 7 2 7 3 3 3" xfId="32395"/>
    <cellStyle name="Normal 7 2 7 3 3 4" xfId="39973"/>
    <cellStyle name="Normal 7 2 7 3 3 5" xfId="47088"/>
    <cellStyle name="Normal 7 2 7 3 3 6" xfId="54203"/>
    <cellStyle name="Normal 7 2 7 3 3 7" xfId="61318"/>
    <cellStyle name="Normal 7 2 7 3 4" xfId="9150"/>
    <cellStyle name="Normal 7 2 7 3 4 2" xfId="32397"/>
    <cellStyle name="Normal 7 2 7 3 5" xfId="16265"/>
    <cellStyle name="Normal 7 2 7 3 5 2" xfId="32398"/>
    <cellStyle name="Normal 7 2 7 3 6" xfId="32392"/>
    <cellStyle name="Normal 7 2 7 3 7" xfId="35234"/>
    <cellStyle name="Normal 7 2 7 3 8" xfId="42350"/>
    <cellStyle name="Normal 7 2 7 3 9" xfId="49465"/>
    <cellStyle name="Normal 7 2 7 4" xfId="2814"/>
    <cellStyle name="Normal 7 2 7 4 2" xfId="9929"/>
    <cellStyle name="Normal 7 2 7 4 2 2" xfId="32400"/>
    <cellStyle name="Normal 7 2 7 4 3" xfId="32399"/>
    <cellStyle name="Normal 7 2 7 4 4" xfId="36014"/>
    <cellStyle name="Normal 7 2 7 4 5" xfId="43129"/>
    <cellStyle name="Normal 7 2 7 4 6" xfId="50244"/>
    <cellStyle name="Normal 7 2 7 4 7" xfId="57359"/>
    <cellStyle name="Normal 7 2 7 5" xfId="5185"/>
    <cellStyle name="Normal 7 2 7 5 2" xfId="12300"/>
    <cellStyle name="Normal 7 2 7 5 2 2" xfId="32402"/>
    <cellStyle name="Normal 7 2 7 5 3" xfId="32401"/>
    <cellStyle name="Normal 7 2 7 5 4" xfId="38385"/>
    <cellStyle name="Normal 7 2 7 5 5" xfId="45500"/>
    <cellStyle name="Normal 7 2 7 5 6" xfId="52615"/>
    <cellStyle name="Normal 7 2 7 5 7" xfId="59730"/>
    <cellStyle name="Normal 7 2 7 6" xfId="7562"/>
    <cellStyle name="Normal 7 2 7 6 2" xfId="32403"/>
    <cellStyle name="Normal 7 2 7 7" xfId="14677"/>
    <cellStyle name="Normal 7 2 7 7 2" xfId="32404"/>
    <cellStyle name="Normal 7 2 7 8" xfId="32384"/>
    <cellStyle name="Normal 7 2 7 9" xfId="33646"/>
    <cellStyle name="Normal 7 2 8" xfId="780"/>
    <cellStyle name="Normal 7 2 8 10" xfId="41098"/>
    <cellStyle name="Normal 7 2 8 11" xfId="48213"/>
    <cellStyle name="Normal 7 2 8 12" xfId="55328"/>
    <cellStyle name="Normal 7 2 8 2" xfId="1581"/>
    <cellStyle name="Normal 7 2 8 2 10" xfId="56127"/>
    <cellStyle name="Normal 7 2 8 2 2" xfId="3949"/>
    <cellStyle name="Normal 7 2 8 2 2 2" xfId="11064"/>
    <cellStyle name="Normal 7 2 8 2 2 2 2" xfId="32408"/>
    <cellStyle name="Normal 7 2 8 2 2 3" xfId="32407"/>
    <cellStyle name="Normal 7 2 8 2 2 4" xfId="37149"/>
    <cellStyle name="Normal 7 2 8 2 2 5" xfId="44264"/>
    <cellStyle name="Normal 7 2 8 2 2 6" xfId="51379"/>
    <cellStyle name="Normal 7 2 8 2 2 7" xfId="58494"/>
    <cellStyle name="Normal 7 2 8 2 3" xfId="6320"/>
    <cellStyle name="Normal 7 2 8 2 3 2" xfId="13435"/>
    <cellStyle name="Normal 7 2 8 2 3 2 2" xfId="32410"/>
    <cellStyle name="Normal 7 2 8 2 3 3" xfId="32409"/>
    <cellStyle name="Normal 7 2 8 2 3 4" xfId="39520"/>
    <cellStyle name="Normal 7 2 8 2 3 5" xfId="46635"/>
    <cellStyle name="Normal 7 2 8 2 3 6" xfId="53750"/>
    <cellStyle name="Normal 7 2 8 2 3 7" xfId="60865"/>
    <cellStyle name="Normal 7 2 8 2 4" xfId="8697"/>
    <cellStyle name="Normal 7 2 8 2 4 2" xfId="32411"/>
    <cellStyle name="Normal 7 2 8 2 5" xfId="15812"/>
    <cellStyle name="Normal 7 2 8 2 5 2" xfId="32412"/>
    <cellStyle name="Normal 7 2 8 2 6" xfId="32406"/>
    <cellStyle name="Normal 7 2 8 2 7" xfId="34781"/>
    <cellStyle name="Normal 7 2 8 2 8" xfId="41897"/>
    <cellStyle name="Normal 7 2 8 2 9" xfId="49012"/>
    <cellStyle name="Normal 7 2 8 3" xfId="2371"/>
    <cellStyle name="Normal 7 2 8 3 10" xfId="56916"/>
    <cellStyle name="Normal 7 2 8 3 2" xfId="4738"/>
    <cellStyle name="Normal 7 2 8 3 2 2" xfId="11853"/>
    <cellStyle name="Normal 7 2 8 3 2 2 2" xfId="32415"/>
    <cellStyle name="Normal 7 2 8 3 2 3" xfId="32414"/>
    <cellStyle name="Normal 7 2 8 3 2 4" xfId="37938"/>
    <cellStyle name="Normal 7 2 8 3 2 5" xfId="45053"/>
    <cellStyle name="Normal 7 2 8 3 2 6" xfId="52168"/>
    <cellStyle name="Normal 7 2 8 3 2 7" xfId="59283"/>
    <cellStyle name="Normal 7 2 8 3 3" xfId="7109"/>
    <cellStyle name="Normal 7 2 8 3 3 2" xfId="14224"/>
    <cellStyle name="Normal 7 2 8 3 3 2 2" xfId="32417"/>
    <cellStyle name="Normal 7 2 8 3 3 3" xfId="32416"/>
    <cellStyle name="Normal 7 2 8 3 3 4" xfId="40309"/>
    <cellStyle name="Normal 7 2 8 3 3 5" xfId="47424"/>
    <cellStyle name="Normal 7 2 8 3 3 6" xfId="54539"/>
    <cellStyle name="Normal 7 2 8 3 3 7" xfId="61654"/>
    <cellStyle name="Normal 7 2 8 3 4" xfId="9486"/>
    <cellStyle name="Normal 7 2 8 3 4 2" xfId="32418"/>
    <cellStyle name="Normal 7 2 8 3 5" xfId="16601"/>
    <cellStyle name="Normal 7 2 8 3 5 2" xfId="32419"/>
    <cellStyle name="Normal 7 2 8 3 6" xfId="32413"/>
    <cellStyle name="Normal 7 2 8 3 7" xfId="35570"/>
    <cellStyle name="Normal 7 2 8 3 8" xfId="42686"/>
    <cellStyle name="Normal 7 2 8 3 9" xfId="49801"/>
    <cellStyle name="Normal 7 2 8 4" xfId="3150"/>
    <cellStyle name="Normal 7 2 8 4 2" xfId="10265"/>
    <cellStyle name="Normal 7 2 8 4 2 2" xfId="32421"/>
    <cellStyle name="Normal 7 2 8 4 3" xfId="32420"/>
    <cellStyle name="Normal 7 2 8 4 4" xfId="36350"/>
    <cellStyle name="Normal 7 2 8 4 5" xfId="43465"/>
    <cellStyle name="Normal 7 2 8 4 6" xfId="50580"/>
    <cellStyle name="Normal 7 2 8 4 7" xfId="57695"/>
    <cellStyle name="Normal 7 2 8 5" xfId="5521"/>
    <cellStyle name="Normal 7 2 8 5 2" xfId="12636"/>
    <cellStyle name="Normal 7 2 8 5 2 2" xfId="32423"/>
    <cellStyle name="Normal 7 2 8 5 3" xfId="32422"/>
    <cellStyle name="Normal 7 2 8 5 4" xfId="38721"/>
    <cellStyle name="Normal 7 2 8 5 5" xfId="45836"/>
    <cellStyle name="Normal 7 2 8 5 6" xfId="52951"/>
    <cellStyle name="Normal 7 2 8 5 7" xfId="60066"/>
    <cellStyle name="Normal 7 2 8 6" xfId="7898"/>
    <cellStyle name="Normal 7 2 8 6 2" xfId="32424"/>
    <cellStyle name="Normal 7 2 8 7" xfId="15013"/>
    <cellStyle name="Normal 7 2 8 7 2" xfId="32425"/>
    <cellStyle name="Normal 7 2 8 8" xfId="32405"/>
    <cellStyle name="Normal 7 2 8 9" xfId="33982"/>
    <cellStyle name="Normal 7 2 9" xfId="855"/>
    <cellStyle name="Normal 7 2 9 10" xfId="55401"/>
    <cellStyle name="Normal 7 2 9 2" xfId="3223"/>
    <cellStyle name="Normal 7 2 9 2 2" xfId="10338"/>
    <cellStyle name="Normal 7 2 9 2 2 2" xfId="32428"/>
    <cellStyle name="Normal 7 2 9 2 3" xfId="32427"/>
    <cellStyle name="Normal 7 2 9 2 4" xfId="36423"/>
    <cellStyle name="Normal 7 2 9 2 5" xfId="43538"/>
    <cellStyle name="Normal 7 2 9 2 6" xfId="50653"/>
    <cellStyle name="Normal 7 2 9 2 7" xfId="57768"/>
    <cellStyle name="Normal 7 2 9 3" xfId="5594"/>
    <cellStyle name="Normal 7 2 9 3 2" xfId="12709"/>
    <cellStyle name="Normal 7 2 9 3 2 2" xfId="32430"/>
    <cellStyle name="Normal 7 2 9 3 3" xfId="32429"/>
    <cellStyle name="Normal 7 2 9 3 4" xfId="38794"/>
    <cellStyle name="Normal 7 2 9 3 5" xfId="45909"/>
    <cellStyle name="Normal 7 2 9 3 6" xfId="53024"/>
    <cellStyle name="Normal 7 2 9 3 7" xfId="60139"/>
    <cellStyle name="Normal 7 2 9 4" xfId="7971"/>
    <cellStyle name="Normal 7 2 9 4 2" xfId="32431"/>
    <cellStyle name="Normal 7 2 9 5" xfId="15086"/>
    <cellStyle name="Normal 7 2 9 5 2" xfId="32432"/>
    <cellStyle name="Normal 7 2 9 6" xfId="32426"/>
    <cellStyle name="Normal 7 2 9 7" xfId="34055"/>
    <cellStyle name="Normal 7 2 9 8" xfId="41171"/>
    <cellStyle name="Normal 7 2 9 9" xfId="48286"/>
    <cellStyle name="Normal 7 20" xfId="14260"/>
    <cellStyle name="Normal 7 20 2" xfId="32433"/>
    <cellStyle name="Normal 7 21" xfId="16617"/>
    <cellStyle name="Normal 7 22" xfId="33229"/>
    <cellStyle name="Normal 7 23" xfId="40345"/>
    <cellStyle name="Normal 7 24" xfId="47460"/>
    <cellStyle name="Normal 7 25" xfId="54575"/>
    <cellStyle name="Normal 7 26" xfId="61681"/>
    <cellStyle name="Normal 7 27" xfId="61685"/>
    <cellStyle name="Normal 7 28" xfId="61690"/>
    <cellStyle name="Normal 7 29" xfId="61695"/>
    <cellStyle name="Normal 7 3" xfId="57"/>
    <cellStyle name="Normal 7 3 10" xfId="7183"/>
    <cellStyle name="Normal 7 3 10 2" xfId="32435"/>
    <cellStyle name="Normal 7 3 11" xfId="14298"/>
    <cellStyle name="Normal 7 3 11 2" xfId="32436"/>
    <cellStyle name="Normal 7 3 12" xfId="32434"/>
    <cellStyle name="Normal 7 3 13" xfId="33267"/>
    <cellStyle name="Normal 7 3 14" xfId="40383"/>
    <cellStyle name="Normal 7 3 15" xfId="47498"/>
    <cellStyle name="Normal 7 3 16" xfId="54613"/>
    <cellStyle name="Normal 7 3 2" xfId="150"/>
    <cellStyle name="Normal 7 3 2 10" xfId="14390"/>
    <cellStyle name="Normal 7 3 2 10 2" xfId="32438"/>
    <cellStyle name="Normal 7 3 2 11" xfId="32437"/>
    <cellStyle name="Normal 7 3 2 12" xfId="33359"/>
    <cellStyle name="Normal 7 3 2 13" xfId="40475"/>
    <cellStyle name="Normal 7 3 2 14" xfId="47590"/>
    <cellStyle name="Normal 7 3 2 15" xfId="54705"/>
    <cellStyle name="Normal 7 3 2 2" xfId="352"/>
    <cellStyle name="Normal 7 3 2 2 10" xfId="40670"/>
    <cellStyle name="Normal 7 3 2 2 11" xfId="47785"/>
    <cellStyle name="Normal 7 3 2 2 12" xfId="54900"/>
    <cellStyle name="Normal 7 3 2 2 2" xfId="1153"/>
    <cellStyle name="Normal 7 3 2 2 2 10" xfId="55699"/>
    <cellStyle name="Normal 7 3 2 2 2 2" xfId="3521"/>
    <cellStyle name="Normal 7 3 2 2 2 2 2" xfId="10636"/>
    <cellStyle name="Normal 7 3 2 2 2 2 2 2" xfId="32442"/>
    <cellStyle name="Normal 7 3 2 2 2 2 3" xfId="32441"/>
    <cellStyle name="Normal 7 3 2 2 2 2 4" xfId="36721"/>
    <cellStyle name="Normal 7 3 2 2 2 2 5" xfId="43836"/>
    <cellStyle name="Normal 7 3 2 2 2 2 6" xfId="50951"/>
    <cellStyle name="Normal 7 3 2 2 2 2 7" xfId="58066"/>
    <cellStyle name="Normal 7 3 2 2 2 3" xfId="5892"/>
    <cellStyle name="Normal 7 3 2 2 2 3 2" xfId="13007"/>
    <cellStyle name="Normal 7 3 2 2 2 3 2 2" xfId="32444"/>
    <cellStyle name="Normal 7 3 2 2 2 3 3" xfId="32443"/>
    <cellStyle name="Normal 7 3 2 2 2 3 4" xfId="39092"/>
    <cellStyle name="Normal 7 3 2 2 2 3 5" xfId="46207"/>
    <cellStyle name="Normal 7 3 2 2 2 3 6" xfId="53322"/>
    <cellStyle name="Normal 7 3 2 2 2 3 7" xfId="60437"/>
    <cellStyle name="Normal 7 3 2 2 2 4" xfId="8269"/>
    <cellStyle name="Normal 7 3 2 2 2 4 2" xfId="32445"/>
    <cellStyle name="Normal 7 3 2 2 2 5" xfId="15384"/>
    <cellStyle name="Normal 7 3 2 2 2 5 2" xfId="32446"/>
    <cellStyle name="Normal 7 3 2 2 2 6" xfId="32440"/>
    <cellStyle name="Normal 7 3 2 2 2 7" xfId="34353"/>
    <cellStyle name="Normal 7 3 2 2 2 8" xfId="41469"/>
    <cellStyle name="Normal 7 3 2 2 2 9" xfId="48584"/>
    <cellStyle name="Normal 7 3 2 2 3" xfId="1943"/>
    <cellStyle name="Normal 7 3 2 2 3 10" xfId="56488"/>
    <cellStyle name="Normal 7 3 2 2 3 2" xfId="4310"/>
    <cellStyle name="Normal 7 3 2 2 3 2 2" xfId="11425"/>
    <cellStyle name="Normal 7 3 2 2 3 2 2 2" xfId="32449"/>
    <cellStyle name="Normal 7 3 2 2 3 2 3" xfId="32448"/>
    <cellStyle name="Normal 7 3 2 2 3 2 4" xfId="37510"/>
    <cellStyle name="Normal 7 3 2 2 3 2 5" xfId="44625"/>
    <cellStyle name="Normal 7 3 2 2 3 2 6" xfId="51740"/>
    <cellStyle name="Normal 7 3 2 2 3 2 7" xfId="58855"/>
    <cellStyle name="Normal 7 3 2 2 3 3" xfId="6681"/>
    <cellStyle name="Normal 7 3 2 2 3 3 2" xfId="13796"/>
    <cellStyle name="Normal 7 3 2 2 3 3 2 2" xfId="32451"/>
    <cellStyle name="Normal 7 3 2 2 3 3 3" xfId="32450"/>
    <cellStyle name="Normal 7 3 2 2 3 3 4" xfId="39881"/>
    <cellStyle name="Normal 7 3 2 2 3 3 5" xfId="46996"/>
    <cellStyle name="Normal 7 3 2 2 3 3 6" xfId="54111"/>
    <cellStyle name="Normal 7 3 2 2 3 3 7" xfId="61226"/>
    <cellStyle name="Normal 7 3 2 2 3 4" xfId="9058"/>
    <cellStyle name="Normal 7 3 2 2 3 4 2" xfId="32452"/>
    <cellStyle name="Normal 7 3 2 2 3 5" xfId="16173"/>
    <cellStyle name="Normal 7 3 2 2 3 5 2" xfId="32453"/>
    <cellStyle name="Normal 7 3 2 2 3 6" xfId="32447"/>
    <cellStyle name="Normal 7 3 2 2 3 7" xfId="35142"/>
    <cellStyle name="Normal 7 3 2 2 3 8" xfId="42258"/>
    <cellStyle name="Normal 7 3 2 2 3 9" xfId="49373"/>
    <cellStyle name="Normal 7 3 2 2 4" xfId="2722"/>
    <cellStyle name="Normal 7 3 2 2 4 2" xfId="9837"/>
    <cellStyle name="Normal 7 3 2 2 4 2 2" xfId="32455"/>
    <cellStyle name="Normal 7 3 2 2 4 3" xfId="32454"/>
    <cellStyle name="Normal 7 3 2 2 4 4" xfId="35922"/>
    <cellStyle name="Normal 7 3 2 2 4 5" xfId="43037"/>
    <cellStyle name="Normal 7 3 2 2 4 6" xfId="50152"/>
    <cellStyle name="Normal 7 3 2 2 4 7" xfId="57267"/>
    <cellStyle name="Normal 7 3 2 2 5" xfId="5093"/>
    <cellStyle name="Normal 7 3 2 2 5 2" xfId="12208"/>
    <cellStyle name="Normal 7 3 2 2 5 2 2" xfId="32457"/>
    <cellStyle name="Normal 7 3 2 2 5 3" xfId="32456"/>
    <cellStyle name="Normal 7 3 2 2 5 4" xfId="38293"/>
    <cellStyle name="Normal 7 3 2 2 5 5" xfId="45408"/>
    <cellStyle name="Normal 7 3 2 2 5 6" xfId="52523"/>
    <cellStyle name="Normal 7 3 2 2 5 7" xfId="59638"/>
    <cellStyle name="Normal 7 3 2 2 6" xfId="7470"/>
    <cellStyle name="Normal 7 3 2 2 6 2" xfId="32458"/>
    <cellStyle name="Normal 7 3 2 2 7" xfId="14585"/>
    <cellStyle name="Normal 7 3 2 2 7 2" xfId="32459"/>
    <cellStyle name="Normal 7 3 2 2 8" xfId="32439"/>
    <cellStyle name="Normal 7 3 2 2 9" xfId="33554"/>
    <cellStyle name="Normal 7 3 2 3" xfId="547"/>
    <cellStyle name="Normal 7 3 2 3 10" xfId="40865"/>
    <cellStyle name="Normal 7 3 2 3 11" xfId="47980"/>
    <cellStyle name="Normal 7 3 2 3 12" xfId="55095"/>
    <cellStyle name="Normal 7 3 2 3 2" xfId="1348"/>
    <cellStyle name="Normal 7 3 2 3 2 10" xfId="55894"/>
    <cellStyle name="Normal 7 3 2 3 2 2" xfId="3716"/>
    <cellStyle name="Normal 7 3 2 3 2 2 2" xfId="10831"/>
    <cellStyle name="Normal 7 3 2 3 2 2 2 2" xfId="32463"/>
    <cellStyle name="Normal 7 3 2 3 2 2 3" xfId="32462"/>
    <cellStyle name="Normal 7 3 2 3 2 2 4" xfId="36916"/>
    <cellStyle name="Normal 7 3 2 3 2 2 5" xfId="44031"/>
    <cellStyle name="Normal 7 3 2 3 2 2 6" xfId="51146"/>
    <cellStyle name="Normal 7 3 2 3 2 2 7" xfId="58261"/>
    <cellStyle name="Normal 7 3 2 3 2 3" xfId="6087"/>
    <cellStyle name="Normal 7 3 2 3 2 3 2" xfId="13202"/>
    <cellStyle name="Normal 7 3 2 3 2 3 2 2" xfId="32465"/>
    <cellStyle name="Normal 7 3 2 3 2 3 3" xfId="32464"/>
    <cellStyle name="Normal 7 3 2 3 2 3 4" xfId="39287"/>
    <cellStyle name="Normal 7 3 2 3 2 3 5" xfId="46402"/>
    <cellStyle name="Normal 7 3 2 3 2 3 6" xfId="53517"/>
    <cellStyle name="Normal 7 3 2 3 2 3 7" xfId="60632"/>
    <cellStyle name="Normal 7 3 2 3 2 4" xfId="8464"/>
    <cellStyle name="Normal 7 3 2 3 2 4 2" xfId="32466"/>
    <cellStyle name="Normal 7 3 2 3 2 5" xfId="15579"/>
    <cellStyle name="Normal 7 3 2 3 2 5 2" xfId="32467"/>
    <cellStyle name="Normal 7 3 2 3 2 6" xfId="32461"/>
    <cellStyle name="Normal 7 3 2 3 2 7" xfId="34548"/>
    <cellStyle name="Normal 7 3 2 3 2 8" xfId="41664"/>
    <cellStyle name="Normal 7 3 2 3 2 9" xfId="48779"/>
    <cellStyle name="Normal 7 3 2 3 3" xfId="2138"/>
    <cellStyle name="Normal 7 3 2 3 3 10" xfId="56683"/>
    <cellStyle name="Normal 7 3 2 3 3 2" xfId="4505"/>
    <cellStyle name="Normal 7 3 2 3 3 2 2" xfId="11620"/>
    <cellStyle name="Normal 7 3 2 3 3 2 2 2" xfId="32470"/>
    <cellStyle name="Normal 7 3 2 3 3 2 3" xfId="32469"/>
    <cellStyle name="Normal 7 3 2 3 3 2 4" xfId="37705"/>
    <cellStyle name="Normal 7 3 2 3 3 2 5" xfId="44820"/>
    <cellStyle name="Normal 7 3 2 3 3 2 6" xfId="51935"/>
    <cellStyle name="Normal 7 3 2 3 3 2 7" xfId="59050"/>
    <cellStyle name="Normal 7 3 2 3 3 3" xfId="6876"/>
    <cellStyle name="Normal 7 3 2 3 3 3 2" xfId="13991"/>
    <cellStyle name="Normal 7 3 2 3 3 3 2 2" xfId="32472"/>
    <cellStyle name="Normal 7 3 2 3 3 3 3" xfId="32471"/>
    <cellStyle name="Normal 7 3 2 3 3 3 4" xfId="40076"/>
    <cellStyle name="Normal 7 3 2 3 3 3 5" xfId="47191"/>
    <cellStyle name="Normal 7 3 2 3 3 3 6" xfId="54306"/>
    <cellStyle name="Normal 7 3 2 3 3 3 7" xfId="61421"/>
    <cellStyle name="Normal 7 3 2 3 3 4" xfId="9253"/>
    <cellStyle name="Normal 7 3 2 3 3 4 2" xfId="32473"/>
    <cellStyle name="Normal 7 3 2 3 3 5" xfId="16368"/>
    <cellStyle name="Normal 7 3 2 3 3 5 2" xfId="32474"/>
    <cellStyle name="Normal 7 3 2 3 3 6" xfId="32468"/>
    <cellStyle name="Normal 7 3 2 3 3 7" xfId="35337"/>
    <cellStyle name="Normal 7 3 2 3 3 8" xfId="42453"/>
    <cellStyle name="Normal 7 3 2 3 3 9" xfId="49568"/>
    <cellStyle name="Normal 7 3 2 3 4" xfId="2917"/>
    <cellStyle name="Normal 7 3 2 3 4 2" xfId="10032"/>
    <cellStyle name="Normal 7 3 2 3 4 2 2" xfId="32476"/>
    <cellStyle name="Normal 7 3 2 3 4 3" xfId="32475"/>
    <cellStyle name="Normal 7 3 2 3 4 4" xfId="36117"/>
    <cellStyle name="Normal 7 3 2 3 4 5" xfId="43232"/>
    <cellStyle name="Normal 7 3 2 3 4 6" xfId="50347"/>
    <cellStyle name="Normal 7 3 2 3 4 7" xfId="57462"/>
    <cellStyle name="Normal 7 3 2 3 5" xfId="5288"/>
    <cellStyle name="Normal 7 3 2 3 5 2" xfId="12403"/>
    <cellStyle name="Normal 7 3 2 3 5 2 2" xfId="32478"/>
    <cellStyle name="Normal 7 3 2 3 5 3" xfId="32477"/>
    <cellStyle name="Normal 7 3 2 3 5 4" xfId="38488"/>
    <cellStyle name="Normal 7 3 2 3 5 5" xfId="45603"/>
    <cellStyle name="Normal 7 3 2 3 5 6" xfId="52718"/>
    <cellStyle name="Normal 7 3 2 3 5 7" xfId="59833"/>
    <cellStyle name="Normal 7 3 2 3 6" xfId="7665"/>
    <cellStyle name="Normal 7 3 2 3 6 2" xfId="32479"/>
    <cellStyle name="Normal 7 3 2 3 7" xfId="14780"/>
    <cellStyle name="Normal 7 3 2 3 7 2" xfId="32480"/>
    <cellStyle name="Normal 7 3 2 3 8" xfId="32460"/>
    <cellStyle name="Normal 7 3 2 3 9" xfId="33749"/>
    <cellStyle name="Normal 7 3 2 4" xfId="787"/>
    <cellStyle name="Normal 7 3 2 4 10" xfId="41105"/>
    <cellStyle name="Normal 7 3 2 4 11" xfId="48220"/>
    <cellStyle name="Normal 7 3 2 4 12" xfId="55335"/>
    <cellStyle name="Normal 7 3 2 4 2" xfId="1588"/>
    <cellStyle name="Normal 7 3 2 4 2 10" xfId="56134"/>
    <cellStyle name="Normal 7 3 2 4 2 2" xfId="3956"/>
    <cellStyle name="Normal 7 3 2 4 2 2 2" xfId="11071"/>
    <cellStyle name="Normal 7 3 2 4 2 2 2 2" xfId="32484"/>
    <cellStyle name="Normal 7 3 2 4 2 2 3" xfId="32483"/>
    <cellStyle name="Normal 7 3 2 4 2 2 4" xfId="37156"/>
    <cellStyle name="Normal 7 3 2 4 2 2 5" xfId="44271"/>
    <cellStyle name="Normal 7 3 2 4 2 2 6" xfId="51386"/>
    <cellStyle name="Normal 7 3 2 4 2 2 7" xfId="58501"/>
    <cellStyle name="Normal 7 3 2 4 2 3" xfId="6327"/>
    <cellStyle name="Normal 7 3 2 4 2 3 2" xfId="13442"/>
    <cellStyle name="Normal 7 3 2 4 2 3 2 2" xfId="32486"/>
    <cellStyle name="Normal 7 3 2 4 2 3 3" xfId="32485"/>
    <cellStyle name="Normal 7 3 2 4 2 3 4" xfId="39527"/>
    <cellStyle name="Normal 7 3 2 4 2 3 5" xfId="46642"/>
    <cellStyle name="Normal 7 3 2 4 2 3 6" xfId="53757"/>
    <cellStyle name="Normal 7 3 2 4 2 3 7" xfId="60872"/>
    <cellStyle name="Normal 7 3 2 4 2 4" xfId="8704"/>
    <cellStyle name="Normal 7 3 2 4 2 4 2" xfId="32487"/>
    <cellStyle name="Normal 7 3 2 4 2 5" xfId="15819"/>
    <cellStyle name="Normal 7 3 2 4 2 5 2" xfId="32488"/>
    <cellStyle name="Normal 7 3 2 4 2 6" xfId="32482"/>
    <cellStyle name="Normal 7 3 2 4 2 7" xfId="34788"/>
    <cellStyle name="Normal 7 3 2 4 2 8" xfId="41904"/>
    <cellStyle name="Normal 7 3 2 4 2 9" xfId="49019"/>
    <cellStyle name="Normal 7 3 2 4 3" xfId="2378"/>
    <cellStyle name="Normal 7 3 2 4 3 10" xfId="56923"/>
    <cellStyle name="Normal 7 3 2 4 3 2" xfId="4745"/>
    <cellStyle name="Normal 7 3 2 4 3 2 2" xfId="11860"/>
    <cellStyle name="Normal 7 3 2 4 3 2 2 2" xfId="32491"/>
    <cellStyle name="Normal 7 3 2 4 3 2 3" xfId="32490"/>
    <cellStyle name="Normal 7 3 2 4 3 2 4" xfId="37945"/>
    <cellStyle name="Normal 7 3 2 4 3 2 5" xfId="45060"/>
    <cellStyle name="Normal 7 3 2 4 3 2 6" xfId="52175"/>
    <cellStyle name="Normal 7 3 2 4 3 2 7" xfId="59290"/>
    <cellStyle name="Normal 7 3 2 4 3 3" xfId="7116"/>
    <cellStyle name="Normal 7 3 2 4 3 3 2" xfId="14231"/>
    <cellStyle name="Normal 7 3 2 4 3 3 2 2" xfId="32493"/>
    <cellStyle name="Normal 7 3 2 4 3 3 3" xfId="32492"/>
    <cellStyle name="Normal 7 3 2 4 3 3 4" xfId="40316"/>
    <cellStyle name="Normal 7 3 2 4 3 3 5" xfId="47431"/>
    <cellStyle name="Normal 7 3 2 4 3 3 6" xfId="54546"/>
    <cellStyle name="Normal 7 3 2 4 3 3 7" xfId="61661"/>
    <cellStyle name="Normal 7 3 2 4 3 4" xfId="9493"/>
    <cellStyle name="Normal 7 3 2 4 3 4 2" xfId="32494"/>
    <cellStyle name="Normal 7 3 2 4 3 5" xfId="16608"/>
    <cellStyle name="Normal 7 3 2 4 3 5 2" xfId="32495"/>
    <cellStyle name="Normal 7 3 2 4 3 6" xfId="32489"/>
    <cellStyle name="Normal 7 3 2 4 3 7" xfId="35577"/>
    <cellStyle name="Normal 7 3 2 4 3 8" xfId="42693"/>
    <cellStyle name="Normal 7 3 2 4 3 9" xfId="49808"/>
    <cellStyle name="Normal 7 3 2 4 4" xfId="3157"/>
    <cellStyle name="Normal 7 3 2 4 4 2" xfId="10272"/>
    <cellStyle name="Normal 7 3 2 4 4 2 2" xfId="32497"/>
    <cellStyle name="Normal 7 3 2 4 4 3" xfId="32496"/>
    <cellStyle name="Normal 7 3 2 4 4 4" xfId="36357"/>
    <cellStyle name="Normal 7 3 2 4 4 5" xfId="43472"/>
    <cellStyle name="Normal 7 3 2 4 4 6" xfId="50587"/>
    <cellStyle name="Normal 7 3 2 4 4 7" xfId="57702"/>
    <cellStyle name="Normal 7 3 2 4 5" xfId="5528"/>
    <cellStyle name="Normal 7 3 2 4 5 2" xfId="12643"/>
    <cellStyle name="Normal 7 3 2 4 5 2 2" xfId="32499"/>
    <cellStyle name="Normal 7 3 2 4 5 3" xfId="32498"/>
    <cellStyle name="Normal 7 3 2 4 5 4" xfId="38728"/>
    <cellStyle name="Normal 7 3 2 4 5 5" xfId="45843"/>
    <cellStyle name="Normal 7 3 2 4 5 6" xfId="52958"/>
    <cellStyle name="Normal 7 3 2 4 5 7" xfId="60073"/>
    <cellStyle name="Normal 7 3 2 4 6" xfId="7905"/>
    <cellStyle name="Normal 7 3 2 4 6 2" xfId="32500"/>
    <cellStyle name="Normal 7 3 2 4 7" xfId="15020"/>
    <cellStyle name="Normal 7 3 2 4 7 2" xfId="32501"/>
    <cellStyle name="Normal 7 3 2 4 8" xfId="32481"/>
    <cellStyle name="Normal 7 3 2 4 9" xfId="33989"/>
    <cellStyle name="Normal 7 3 2 5" xfId="958"/>
    <cellStyle name="Normal 7 3 2 5 10" xfId="55504"/>
    <cellStyle name="Normal 7 3 2 5 2" xfId="3326"/>
    <cellStyle name="Normal 7 3 2 5 2 2" xfId="10441"/>
    <cellStyle name="Normal 7 3 2 5 2 2 2" xfId="32504"/>
    <cellStyle name="Normal 7 3 2 5 2 3" xfId="32503"/>
    <cellStyle name="Normal 7 3 2 5 2 4" xfId="36526"/>
    <cellStyle name="Normal 7 3 2 5 2 5" xfId="43641"/>
    <cellStyle name="Normal 7 3 2 5 2 6" xfId="50756"/>
    <cellStyle name="Normal 7 3 2 5 2 7" xfId="57871"/>
    <cellStyle name="Normal 7 3 2 5 3" xfId="5697"/>
    <cellStyle name="Normal 7 3 2 5 3 2" xfId="12812"/>
    <cellStyle name="Normal 7 3 2 5 3 2 2" xfId="32506"/>
    <cellStyle name="Normal 7 3 2 5 3 3" xfId="32505"/>
    <cellStyle name="Normal 7 3 2 5 3 4" xfId="38897"/>
    <cellStyle name="Normal 7 3 2 5 3 5" xfId="46012"/>
    <cellStyle name="Normal 7 3 2 5 3 6" xfId="53127"/>
    <cellStyle name="Normal 7 3 2 5 3 7" xfId="60242"/>
    <cellStyle name="Normal 7 3 2 5 4" xfId="8074"/>
    <cellStyle name="Normal 7 3 2 5 4 2" xfId="32507"/>
    <cellStyle name="Normal 7 3 2 5 5" xfId="15189"/>
    <cellStyle name="Normal 7 3 2 5 5 2" xfId="32508"/>
    <cellStyle name="Normal 7 3 2 5 6" xfId="32502"/>
    <cellStyle name="Normal 7 3 2 5 7" xfId="34158"/>
    <cellStyle name="Normal 7 3 2 5 8" xfId="41274"/>
    <cellStyle name="Normal 7 3 2 5 9" xfId="48389"/>
    <cellStyle name="Normal 7 3 2 6" xfId="1748"/>
    <cellStyle name="Normal 7 3 2 6 10" xfId="56293"/>
    <cellStyle name="Normal 7 3 2 6 2" xfId="4115"/>
    <cellStyle name="Normal 7 3 2 6 2 2" xfId="11230"/>
    <cellStyle name="Normal 7 3 2 6 2 2 2" xfId="32511"/>
    <cellStyle name="Normal 7 3 2 6 2 3" xfId="32510"/>
    <cellStyle name="Normal 7 3 2 6 2 4" xfId="37315"/>
    <cellStyle name="Normal 7 3 2 6 2 5" xfId="44430"/>
    <cellStyle name="Normal 7 3 2 6 2 6" xfId="51545"/>
    <cellStyle name="Normal 7 3 2 6 2 7" xfId="58660"/>
    <cellStyle name="Normal 7 3 2 6 3" xfId="6486"/>
    <cellStyle name="Normal 7 3 2 6 3 2" xfId="13601"/>
    <cellStyle name="Normal 7 3 2 6 3 2 2" xfId="32513"/>
    <cellStyle name="Normal 7 3 2 6 3 3" xfId="32512"/>
    <cellStyle name="Normal 7 3 2 6 3 4" xfId="39686"/>
    <cellStyle name="Normal 7 3 2 6 3 5" xfId="46801"/>
    <cellStyle name="Normal 7 3 2 6 3 6" xfId="53916"/>
    <cellStyle name="Normal 7 3 2 6 3 7" xfId="61031"/>
    <cellStyle name="Normal 7 3 2 6 4" xfId="8863"/>
    <cellStyle name="Normal 7 3 2 6 4 2" xfId="32514"/>
    <cellStyle name="Normal 7 3 2 6 5" xfId="15978"/>
    <cellStyle name="Normal 7 3 2 6 5 2" xfId="32515"/>
    <cellStyle name="Normal 7 3 2 6 6" xfId="32509"/>
    <cellStyle name="Normal 7 3 2 6 7" xfId="34947"/>
    <cellStyle name="Normal 7 3 2 6 8" xfId="42063"/>
    <cellStyle name="Normal 7 3 2 6 9" xfId="49178"/>
    <cellStyle name="Normal 7 3 2 7" xfId="2527"/>
    <cellStyle name="Normal 7 3 2 7 2" xfId="9642"/>
    <cellStyle name="Normal 7 3 2 7 2 2" xfId="32517"/>
    <cellStyle name="Normal 7 3 2 7 3" xfId="32516"/>
    <cellStyle name="Normal 7 3 2 7 4" xfId="35727"/>
    <cellStyle name="Normal 7 3 2 7 5" xfId="42842"/>
    <cellStyle name="Normal 7 3 2 7 6" xfId="49957"/>
    <cellStyle name="Normal 7 3 2 7 7" xfId="57072"/>
    <cellStyle name="Normal 7 3 2 8" xfId="4898"/>
    <cellStyle name="Normal 7 3 2 8 2" xfId="12013"/>
    <cellStyle name="Normal 7 3 2 8 2 2" xfId="32519"/>
    <cellStyle name="Normal 7 3 2 8 3" xfId="32518"/>
    <cellStyle name="Normal 7 3 2 8 4" xfId="38098"/>
    <cellStyle name="Normal 7 3 2 8 5" xfId="45213"/>
    <cellStyle name="Normal 7 3 2 8 6" xfId="52328"/>
    <cellStyle name="Normal 7 3 2 8 7" xfId="59443"/>
    <cellStyle name="Normal 7 3 2 9" xfId="7275"/>
    <cellStyle name="Normal 7 3 2 9 2" xfId="32520"/>
    <cellStyle name="Normal 7 3 3" xfId="260"/>
    <cellStyle name="Normal 7 3 3 10" xfId="40578"/>
    <cellStyle name="Normal 7 3 3 11" xfId="47693"/>
    <cellStyle name="Normal 7 3 3 12" xfId="54808"/>
    <cellStyle name="Normal 7 3 3 2" xfId="1061"/>
    <cellStyle name="Normal 7 3 3 2 10" xfId="55607"/>
    <cellStyle name="Normal 7 3 3 2 2" xfId="3429"/>
    <cellStyle name="Normal 7 3 3 2 2 2" xfId="10544"/>
    <cellStyle name="Normal 7 3 3 2 2 2 2" xfId="32524"/>
    <cellStyle name="Normal 7 3 3 2 2 3" xfId="32523"/>
    <cellStyle name="Normal 7 3 3 2 2 4" xfId="36629"/>
    <cellStyle name="Normal 7 3 3 2 2 5" xfId="43744"/>
    <cellStyle name="Normal 7 3 3 2 2 6" xfId="50859"/>
    <cellStyle name="Normal 7 3 3 2 2 7" xfId="57974"/>
    <cellStyle name="Normal 7 3 3 2 3" xfId="5800"/>
    <cellStyle name="Normal 7 3 3 2 3 2" xfId="12915"/>
    <cellStyle name="Normal 7 3 3 2 3 2 2" xfId="32526"/>
    <cellStyle name="Normal 7 3 3 2 3 3" xfId="32525"/>
    <cellStyle name="Normal 7 3 3 2 3 4" xfId="39000"/>
    <cellStyle name="Normal 7 3 3 2 3 5" xfId="46115"/>
    <cellStyle name="Normal 7 3 3 2 3 6" xfId="53230"/>
    <cellStyle name="Normal 7 3 3 2 3 7" xfId="60345"/>
    <cellStyle name="Normal 7 3 3 2 4" xfId="8177"/>
    <cellStyle name="Normal 7 3 3 2 4 2" xfId="32527"/>
    <cellStyle name="Normal 7 3 3 2 5" xfId="15292"/>
    <cellStyle name="Normal 7 3 3 2 5 2" xfId="32528"/>
    <cellStyle name="Normal 7 3 3 2 6" xfId="32522"/>
    <cellStyle name="Normal 7 3 3 2 7" xfId="34261"/>
    <cellStyle name="Normal 7 3 3 2 8" xfId="41377"/>
    <cellStyle name="Normal 7 3 3 2 9" xfId="48492"/>
    <cellStyle name="Normal 7 3 3 3" xfId="1851"/>
    <cellStyle name="Normal 7 3 3 3 10" xfId="56396"/>
    <cellStyle name="Normal 7 3 3 3 2" xfId="4218"/>
    <cellStyle name="Normal 7 3 3 3 2 2" xfId="11333"/>
    <cellStyle name="Normal 7 3 3 3 2 2 2" xfId="32531"/>
    <cellStyle name="Normal 7 3 3 3 2 3" xfId="32530"/>
    <cellStyle name="Normal 7 3 3 3 2 4" xfId="37418"/>
    <cellStyle name="Normal 7 3 3 3 2 5" xfId="44533"/>
    <cellStyle name="Normal 7 3 3 3 2 6" xfId="51648"/>
    <cellStyle name="Normal 7 3 3 3 2 7" xfId="58763"/>
    <cellStyle name="Normal 7 3 3 3 3" xfId="6589"/>
    <cellStyle name="Normal 7 3 3 3 3 2" xfId="13704"/>
    <cellStyle name="Normal 7 3 3 3 3 2 2" xfId="32533"/>
    <cellStyle name="Normal 7 3 3 3 3 3" xfId="32532"/>
    <cellStyle name="Normal 7 3 3 3 3 4" xfId="39789"/>
    <cellStyle name="Normal 7 3 3 3 3 5" xfId="46904"/>
    <cellStyle name="Normal 7 3 3 3 3 6" xfId="54019"/>
    <cellStyle name="Normal 7 3 3 3 3 7" xfId="61134"/>
    <cellStyle name="Normal 7 3 3 3 4" xfId="8966"/>
    <cellStyle name="Normal 7 3 3 3 4 2" xfId="32534"/>
    <cellStyle name="Normal 7 3 3 3 5" xfId="16081"/>
    <cellStyle name="Normal 7 3 3 3 5 2" xfId="32535"/>
    <cellStyle name="Normal 7 3 3 3 6" xfId="32529"/>
    <cellStyle name="Normal 7 3 3 3 7" xfId="35050"/>
    <cellStyle name="Normal 7 3 3 3 8" xfId="42166"/>
    <cellStyle name="Normal 7 3 3 3 9" xfId="49281"/>
    <cellStyle name="Normal 7 3 3 4" xfId="2630"/>
    <cellStyle name="Normal 7 3 3 4 2" xfId="9745"/>
    <cellStyle name="Normal 7 3 3 4 2 2" xfId="32537"/>
    <cellStyle name="Normal 7 3 3 4 3" xfId="32536"/>
    <cellStyle name="Normal 7 3 3 4 4" xfId="35830"/>
    <cellStyle name="Normal 7 3 3 4 5" xfId="42945"/>
    <cellStyle name="Normal 7 3 3 4 6" xfId="50060"/>
    <cellStyle name="Normal 7 3 3 4 7" xfId="57175"/>
    <cellStyle name="Normal 7 3 3 5" xfId="5001"/>
    <cellStyle name="Normal 7 3 3 5 2" xfId="12116"/>
    <cellStyle name="Normal 7 3 3 5 2 2" xfId="32539"/>
    <cellStyle name="Normal 7 3 3 5 3" xfId="32538"/>
    <cellStyle name="Normal 7 3 3 5 4" xfId="38201"/>
    <cellStyle name="Normal 7 3 3 5 5" xfId="45316"/>
    <cellStyle name="Normal 7 3 3 5 6" xfId="52431"/>
    <cellStyle name="Normal 7 3 3 5 7" xfId="59546"/>
    <cellStyle name="Normal 7 3 3 6" xfId="7378"/>
    <cellStyle name="Normal 7 3 3 6 2" xfId="32540"/>
    <cellStyle name="Normal 7 3 3 7" xfId="14493"/>
    <cellStyle name="Normal 7 3 3 7 2" xfId="32541"/>
    <cellStyle name="Normal 7 3 3 8" xfId="32521"/>
    <cellStyle name="Normal 7 3 3 9" xfId="33462"/>
    <cellStyle name="Normal 7 3 4" xfId="455"/>
    <cellStyle name="Normal 7 3 4 10" xfId="40773"/>
    <cellStyle name="Normal 7 3 4 11" xfId="47888"/>
    <cellStyle name="Normal 7 3 4 12" xfId="55003"/>
    <cellStyle name="Normal 7 3 4 2" xfId="1256"/>
    <cellStyle name="Normal 7 3 4 2 10" xfId="55802"/>
    <cellStyle name="Normal 7 3 4 2 2" xfId="3624"/>
    <cellStyle name="Normal 7 3 4 2 2 2" xfId="10739"/>
    <cellStyle name="Normal 7 3 4 2 2 2 2" xfId="32545"/>
    <cellStyle name="Normal 7 3 4 2 2 3" xfId="32544"/>
    <cellStyle name="Normal 7 3 4 2 2 4" xfId="36824"/>
    <cellStyle name="Normal 7 3 4 2 2 5" xfId="43939"/>
    <cellStyle name="Normal 7 3 4 2 2 6" xfId="51054"/>
    <cellStyle name="Normal 7 3 4 2 2 7" xfId="58169"/>
    <cellStyle name="Normal 7 3 4 2 3" xfId="5995"/>
    <cellStyle name="Normal 7 3 4 2 3 2" xfId="13110"/>
    <cellStyle name="Normal 7 3 4 2 3 2 2" xfId="32547"/>
    <cellStyle name="Normal 7 3 4 2 3 3" xfId="32546"/>
    <cellStyle name="Normal 7 3 4 2 3 4" xfId="39195"/>
    <cellStyle name="Normal 7 3 4 2 3 5" xfId="46310"/>
    <cellStyle name="Normal 7 3 4 2 3 6" xfId="53425"/>
    <cellStyle name="Normal 7 3 4 2 3 7" xfId="60540"/>
    <cellStyle name="Normal 7 3 4 2 4" xfId="8372"/>
    <cellStyle name="Normal 7 3 4 2 4 2" xfId="32548"/>
    <cellStyle name="Normal 7 3 4 2 5" xfId="15487"/>
    <cellStyle name="Normal 7 3 4 2 5 2" xfId="32549"/>
    <cellStyle name="Normal 7 3 4 2 6" xfId="32543"/>
    <cellStyle name="Normal 7 3 4 2 7" xfId="34456"/>
    <cellStyle name="Normal 7 3 4 2 8" xfId="41572"/>
    <cellStyle name="Normal 7 3 4 2 9" xfId="48687"/>
    <cellStyle name="Normal 7 3 4 3" xfId="2046"/>
    <cellStyle name="Normal 7 3 4 3 10" xfId="56591"/>
    <cellStyle name="Normal 7 3 4 3 2" xfId="4413"/>
    <cellStyle name="Normal 7 3 4 3 2 2" xfId="11528"/>
    <cellStyle name="Normal 7 3 4 3 2 2 2" xfId="32552"/>
    <cellStyle name="Normal 7 3 4 3 2 3" xfId="32551"/>
    <cellStyle name="Normal 7 3 4 3 2 4" xfId="37613"/>
    <cellStyle name="Normal 7 3 4 3 2 5" xfId="44728"/>
    <cellStyle name="Normal 7 3 4 3 2 6" xfId="51843"/>
    <cellStyle name="Normal 7 3 4 3 2 7" xfId="58958"/>
    <cellStyle name="Normal 7 3 4 3 3" xfId="6784"/>
    <cellStyle name="Normal 7 3 4 3 3 2" xfId="13899"/>
    <cellStyle name="Normal 7 3 4 3 3 2 2" xfId="32554"/>
    <cellStyle name="Normal 7 3 4 3 3 3" xfId="32553"/>
    <cellStyle name="Normal 7 3 4 3 3 4" xfId="39984"/>
    <cellStyle name="Normal 7 3 4 3 3 5" xfId="47099"/>
    <cellStyle name="Normal 7 3 4 3 3 6" xfId="54214"/>
    <cellStyle name="Normal 7 3 4 3 3 7" xfId="61329"/>
    <cellStyle name="Normal 7 3 4 3 4" xfId="9161"/>
    <cellStyle name="Normal 7 3 4 3 4 2" xfId="32555"/>
    <cellStyle name="Normal 7 3 4 3 5" xfId="16276"/>
    <cellStyle name="Normal 7 3 4 3 5 2" xfId="32556"/>
    <cellStyle name="Normal 7 3 4 3 6" xfId="32550"/>
    <cellStyle name="Normal 7 3 4 3 7" xfId="35245"/>
    <cellStyle name="Normal 7 3 4 3 8" xfId="42361"/>
    <cellStyle name="Normal 7 3 4 3 9" xfId="49476"/>
    <cellStyle name="Normal 7 3 4 4" xfId="2825"/>
    <cellStyle name="Normal 7 3 4 4 2" xfId="9940"/>
    <cellStyle name="Normal 7 3 4 4 2 2" xfId="32558"/>
    <cellStyle name="Normal 7 3 4 4 3" xfId="32557"/>
    <cellStyle name="Normal 7 3 4 4 4" xfId="36025"/>
    <cellStyle name="Normal 7 3 4 4 5" xfId="43140"/>
    <cellStyle name="Normal 7 3 4 4 6" xfId="50255"/>
    <cellStyle name="Normal 7 3 4 4 7" xfId="57370"/>
    <cellStyle name="Normal 7 3 4 5" xfId="5196"/>
    <cellStyle name="Normal 7 3 4 5 2" xfId="12311"/>
    <cellStyle name="Normal 7 3 4 5 2 2" xfId="32560"/>
    <cellStyle name="Normal 7 3 4 5 3" xfId="32559"/>
    <cellStyle name="Normal 7 3 4 5 4" xfId="38396"/>
    <cellStyle name="Normal 7 3 4 5 5" xfId="45511"/>
    <cellStyle name="Normal 7 3 4 5 6" xfId="52626"/>
    <cellStyle name="Normal 7 3 4 5 7" xfId="59741"/>
    <cellStyle name="Normal 7 3 4 6" xfId="7573"/>
    <cellStyle name="Normal 7 3 4 6 2" xfId="32561"/>
    <cellStyle name="Normal 7 3 4 7" xfId="14688"/>
    <cellStyle name="Normal 7 3 4 7 2" xfId="32562"/>
    <cellStyle name="Normal 7 3 4 8" xfId="32542"/>
    <cellStyle name="Normal 7 3 4 9" xfId="33657"/>
    <cellStyle name="Normal 7 3 5" xfId="786"/>
    <cellStyle name="Normal 7 3 5 10" xfId="41104"/>
    <cellStyle name="Normal 7 3 5 11" xfId="48219"/>
    <cellStyle name="Normal 7 3 5 12" xfId="55334"/>
    <cellStyle name="Normal 7 3 5 2" xfId="1587"/>
    <cellStyle name="Normal 7 3 5 2 10" xfId="56133"/>
    <cellStyle name="Normal 7 3 5 2 2" xfId="3955"/>
    <cellStyle name="Normal 7 3 5 2 2 2" xfId="11070"/>
    <cellStyle name="Normal 7 3 5 2 2 2 2" xfId="32566"/>
    <cellStyle name="Normal 7 3 5 2 2 3" xfId="32565"/>
    <cellStyle name="Normal 7 3 5 2 2 4" xfId="37155"/>
    <cellStyle name="Normal 7 3 5 2 2 5" xfId="44270"/>
    <cellStyle name="Normal 7 3 5 2 2 6" xfId="51385"/>
    <cellStyle name="Normal 7 3 5 2 2 7" xfId="58500"/>
    <cellStyle name="Normal 7 3 5 2 3" xfId="6326"/>
    <cellStyle name="Normal 7 3 5 2 3 2" xfId="13441"/>
    <cellStyle name="Normal 7 3 5 2 3 2 2" xfId="32568"/>
    <cellStyle name="Normal 7 3 5 2 3 3" xfId="32567"/>
    <cellStyle name="Normal 7 3 5 2 3 4" xfId="39526"/>
    <cellStyle name="Normal 7 3 5 2 3 5" xfId="46641"/>
    <cellStyle name="Normal 7 3 5 2 3 6" xfId="53756"/>
    <cellStyle name="Normal 7 3 5 2 3 7" xfId="60871"/>
    <cellStyle name="Normal 7 3 5 2 4" xfId="8703"/>
    <cellStyle name="Normal 7 3 5 2 4 2" xfId="32569"/>
    <cellStyle name="Normal 7 3 5 2 5" xfId="15818"/>
    <cellStyle name="Normal 7 3 5 2 5 2" xfId="32570"/>
    <cellStyle name="Normal 7 3 5 2 6" xfId="32564"/>
    <cellStyle name="Normal 7 3 5 2 7" xfId="34787"/>
    <cellStyle name="Normal 7 3 5 2 8" xfId="41903"/>
    <cellStyle name="Normal 7 3 5 2 9" xfId="49018"/>
    <cellStyle name="Normal 7 3 5 3" xfId="2377"/>
    <cellStyle name="Normal 7 3 5 3 10" xfId="56922"/>
    <cellStyle name="Normal 7 3 5 3 2" xfId="4744"/>
    <cellStyle name="Normal 7 3 5 3 2 2" xfId="11859"/>
    <cellStyle name="Normal 7 3 5 3 2 2 2" xfId="32573"/>
    <cellStyle name="Normal 7 3 5 3 2 3" xfId="32572"/>
    <cellStyle name="Normal 7 3 5 3 2 4" xfId="37944"/>
    <cellStyle name="Normal 7 3 5 3 2 5" xfId="45059"/>
    <cellStyle name="Normal 7 3 5 3 2 6" xfId="52174"/>
    <cellStyle name="Normal 7 3 5 3 2 7" xfId="59289"/>
    <cellStyle name="Normal 7 3 5 3 3" xfId="7115"/>
    <cellStyle name="Normal 7 3 5 3 3 2" xfId="14230"/>
    <cellStyle name="Normal 7 3 5 3 3 2 2" xfId="32575"/>
    <cellStyle name="Normal 7 3 5 3 3 3" xfId="32574"/>
    <cellStyle name="Normal 7 3 5 3 3 4" xfId="40315"/>
    <cellStyle name="Normal 7 3 5 3 3 5" xfId="47430"/>
    <cellStyle name="Normal 7 3 5 3 3 6" xfId="54545"/>
    <cellStyle name="Normal 7 3 5 3 3 7" xfId="61660"/>
    <cellStyle name="Normal 7 3 5 3 4" xfId="9492"/>
    <cellStyle name="Normal 7 3 5 3 4 2" xfId="32576"/>
    <cellStyle name="Normal 7 3 5 3 5" xfId="16607"/>
    <cellStyle name="Normal 7 3 5 3 5 2" xfId="32577"/>
    <cellStyle name="Normal 7 3 5 3 6" xfId="32571"/>
    <cellStyle name="Normal 7 3 5 3 7" xfId="35576"/>
    <cellStyle name="Normal 7 3 5 3 8" xfId="42692"/>
    <cellStyle name="Normal 7 3 5 3 9" xfId="49807"/>
    <cellStyle name="Normal 7 3 5 4" xfId="3156"/>
    <cellStyle name="Normal 7 3 5 4 2" xfId="10271"/>
    <cellStyle name="Normal 7 3 5 4 2 2" xfId="32579"/>
    <cellStyle name="Normal 7 3 5 4 3" xfId="32578"/>
    <cellStyle name="Normal 7 3 5 4 4" xfId="36356"/>
    <cellStyle name="Normal 7 3 5 4 5" xfId="43471"/>
    <cellStyle name="Normal 7 3 5 4 6" xfId="50586"/>
    <cellStyle name="Normal 7 3 5 4 7" xfId="57701"/>
    <cellStyle name="Normal 7 3 5 5" xfId="5527"/>
    <cellStyle name="Normal 7 3 5 5 2" xfId="12642"/>
    <cellStyle name="Normal 7 3 5 5 2 2" xfId="32581"/>
    <cellStyle name="Normal 7 3 5 5 3" xfId="32580"/>
    <cellStyle name="Normal 7 3 5 5 4" xfId="38727"/>
    <cellStyle name="Normal 7 3 5 5 5" xfId="45842"/>
    <cellStyle name="Normal 7 3 5 5 6" xfId="52957"/>
    <cellStyle name="Normal 7 3 5 5 7" xfId="60072"/>
    <cellStyle name="Normal 7 3 5 6" xfId="7904"/>
    <cellStyle name="Normal 7 3 5 6 2" xfId="32582"/>
    <cellStyle name="Normal 7 3 5 7" xfId="15019"/>
    <cellStyle name="Normal 7 3 5 7 2" xfId="32583"/>
    <cellStyle name="Normal 7 3 5 8" xfId="32563"/>
    <cellStyle name="Normal 7 3 5 9" xfId="33988"/>
    <cellStyle name="Normal 7 3 6" xfId="866"/>
    <cellStyle name="Normal 7 3 6 10" xfId="55412"/>
    <cellStyle name="Normal 7 3 6 2" xfId="3234"/>
    <cellStyle name="Normal 7 3 6 2 2" xfId="10349"/>
    <cellStyle name="Normal 7 3 6 2 2 2" xfId="32586"/>
    <cellStyle name="Normal 7 3 6 2 3" xfId="32585"/>
    <cellStyle name="Normal 7 3 6 2 4" xfId="36434"/>
    <cellStyle name="Normal 7 3 6 2 5" xfId="43549"/>
    <cellStyle name="Normal 7 3 6 2 6" xfId="50664"/>
    <cellStyle name="Normal 7 3 6 2 7" xfId="57779"/>
    <cellStyle name="Normal 7 3 6 3" xfId="5605"/>
    <cellStyle name="Normal 7 3 6 3 2" xfId="12720"/>
    <cellStyle name="Normal 7 3 6 3 2 2" xfId="32588"/>
    <cellStyle name="Normal 7 3 6 3 3" xfId="32587"/>
    <cellStyle name="Normal 7 3 6 3 4" xfId="38805"/>
    <cellStyle name="Normal 7 3 6 3 5" xfId="45920"/>
    <cellStyle name="Normal 7 3 6 3 6" xfId="53035"/>
    <cellStyle name="Normal 7 3 6 3 7" xfId="60150"/>
    <cellStyle name="Normal 7 3 6 4" xfId="7982"/>
    <cellStyle name="Normal 7 3 6 4 2" xfId="32589"/>
    <cellStyle name="Normal 7 3 6 5" xfId="15097"/>
    <cellStyle name="Normal 7 3 6 5 2" xfId="32590"/>
    <cellStyle name="Normal 7 3 6 6" xfId="32584"/>
    <cellStyle name="Normal 7 3 6 7" xfId="34066"/>
    <cellStyle name="Normal 7 3 6 8" xfId="41182"/>
    <cellStyle name="Normal 7 3 6 9" xfId="48297"/>
    <cellStyle name="Normal 7 3 7" xfId="1656"/>
    <cellStyle name="Normal 7 3 7 10" xfId="56201"/>
    <cellStyle name="Normal 7 3 7 2" xfId="4023"/>
    <cellStyle name="Normal 7 3 7 2 2" xfId="11138"/>
    <cellStyle name="Normal 7 3 7 2 2 2" xfId="32593"/>
    <cellStyle name="Normal 7 3 7 2 3" xfId="32592"/>
    <cellStyle name="Normal 7 3 7 2 4" xfId="37223"/>
    <cellStyle name="Normal 7 3 7 2 5" xfId="44338"/>
    <cellStyle name="Normal 7 3 7 2 6" xfId="51453"/>
    <cellStyle name="Normal 7 3 7 2 7" xfId="58568"/>
    <cellStyle name="Normal 7 3 7 3" xfId="6394"/>
    <cellStyle name="Normal 7 3 7 3 2" xfId="13509"/>
    <cellStyle name="Normal 7 3 7 3 2 2" xfId="32595"/>
    <cellStyle name="Normal 7 3 7 3 3" xfId="32594"/>
    <cellStyle name="Normal 7 3 7 3 4" xfId="39594"/>
    <cellStyle name="Normal 7 3 7 3 5" xfId="46709"/>
    <cellStyle name="Normal 7 3 7 3 6" xfId="53824"/>
    <cellStyle name="Normal 7 3 7 3 7" xfId="60939"/>
    <cellStyle name="Normal 7 3 7 4" xfId="8771"/>
    <cellStyle name="Normal 7 3 7 4 2" xfId="32596"/>
    <cellStyle name="Normal 7 3 7 5" xfId="15886"/>
    <cellStyle name="Normal 7 3 7 5 2" xfId="32597"/>
    <cellStyle name="Normal 7 3 7 6" xfId="32591"/>
    <cellStyle name="Normal 7 3 7 7" xfId="34855"/>
    <cellStyle name="Normal 7 3 7 8" xfId="41971"/>
    <cellStyle name="Normal 7 3 7 9" xfId="49086"/>
    <cellStyle name="Normal 7 3 8" xfId="2435"/>
    <cellStyle name="Normal 7 3 8 2" xfId="9550"/>
    <cellStyle name="Normal 7 3 8 2 2" xfId="32599"/>
    <cellStyle name="Normal 7 3 8 3" xfId="32598"/>
    <cellStyle name="Normal 7 3 8 4" xfId="35635"/>
    <cellStyle name="Normal 7 3 8 5" xfId="42750"/>
    <cellStyle name="Normal 7 3 8 6" xfId="49865"/>
    <cellStyle name="Normal 7 3 8 7" xfId="56980"/>
    <cellStyle name="Normal 7 3 9" xfId="4806"/>
    <cellStyle name="Normal 7 3 9 2" xfId="11921"/>
    <cellStyle name="Normal 7 3 9 2 2" xfId="32601"/>
    <cellStyle name="Normal 7 3 9 3" xfId="32600"/>
    <cellStyle name="Normal 7 3 9 4" xfId="38006"/>
    <cellStyle name="Normal 7 3 9 5" xfId="45121"/>
    <cellStyle name="Normal 7 3 9 6" xfId="52236"/>
    <cellStyle name="Normal 7 3 9 7" xfId="59351"/>
    <cellStyle name="Normal 7 30" xfId="61700"/>
    <cellStyle name="Normal 7 31" xfId="61705"/>
    <cellStyle name="Normal 7 32" xfId="61710"/>
    <cellStyle name="Normal 7 33" xfId="61715"/>
    <cellStyle name="Normal 7 34" xfId="61718"/>
    <cellStyle name="Normal 7 35" xfId="61724"/>
    <cellStyle name="Normal 7 36" xfId="61729"/>
    <cellStyle name="Normal 7 37" xfId="61750"/>
    <cellStyle name="Normal 7 38" xfId="61755"/>
    <cellStyle name="Normal 7 39" xfId="61760"/>
    <cellStyle name="Normal 7 4" xfId="177"/>
    <cellStyle name="Normal 7 4 10" xfId="14414"/>
    <cellStyle name="Normal 7 4 10 2" xfId="32603"/>
    <cellStyle name="Normal 7 4 11" xfId="32602"/>
    <cellStyle name="Normal 7 4 12" xfId="33383"/>
    <cellStyle name="Normal 7 4 13" xfId="40499"/>
    <cellStyle name="Normal 7 4 14" xfId="47614"/>
    <cellStyle name="Normal 7 4 15" xfId="54729"/>
    <cellStyle name="Normal 7 4 2" xfId="376"/>
    <cellStyle name="Normal 7 4 2 10" xfId="40694"/>
    <cellStyle name="Normal 7 4 2 11" xfId="47809"/>
    <cellStyle name="Normal 7 4 2 12" xfId="54924"/>
    <cellStyle name="Normal 7 4 2 2" xfId="1177"/>
    <cellStyle name="Normal 7 4 2 2 10" xfId="55723"/>
    <cellStyle name="Normal 7 4 2 2 2" xfId="3545"/>
    <cellStyle name="Normal 7 4 2 2 2 2" xfId="10660"/>
    <cellStyle name="Normal 7 4 2 2 2 2 2" xfId="32607"/>
    <cellStyle name="Normal 7 4 2 2 2 3" xfId="32606"/>
    <cellStyle name="Normal 7 4 2 2 2 4" xfId="36745"/>
    <cellStyle name="Normal 7 4 2 2 2 5" xfId="43860"/>
    <cellStyle name="Normal 7 4 2 2 2 6" xfId="50975"/>
    <cellStyle name="Normal 7 4 2 2 2 7" xfId="58090"/>
    <cellStyle name="Normal 7 4 2 2 3" xfId="5916"/>
    <cellStyle name="Normal 7 4 2 2 3 2" xfId="13031"/>
    <cellStyle name="Normal 7 4 2 2 3 2 2" xfId="32609"/>
    <cellStyle name="Normal 7 4 2 2 3 3" xfId="32608"/>
    <cellStyle name="Normal 7 4 2 2 3 4" xfId="39116"/>
    <cellStyle name="Normal 7 4 2 2 3 5" xfId="46231"/>
    <cellStyle name="Normal 7 4 2 2 3 6" xfId="53346"/>
    <cellStyle name="Normal 7 4 2 2 3 7" xfId="60461"/>
    <cellStyle name="Normal 7 4 2 2 4" xfId="8293"/>
    <cellStyle name="Normal 7 4 2 2 4 2" xfId="32610"/>
    <cellStyle name="Normal 7 4 2 2 5" xfId="15408"/>
    <cellStyle name="Normal 7 4 2 2 5 2" xfId="32611"/>
    <cellStyle name="Normal 7 4 2 2 6" xfId="32605"/>
    <cellStyle name="Normal 7 4 2 2 7" xfId="34377"/>
    <cellStyle name="Normal 7 4 2 2 8" xfId="41493"/>
    <cellStyle name="Normal 7 4 2 2 9" xfId="48608"/>
    <cellStyle name="Normal 7 4 2 3" xfId="1967"/>
    <cellStyle name="Normal 7 4 2 3 10" xfId="56512"/>
    <cellStyle name="Normal 7 4 2 3 2" xfId="4334"/>
    <cellStyle name="Normal 7 4 2 3 2 2" xfId="11449"/>
    <cellStyle name="Normal 7 4 2 3 2 2 2" xfId="32614"/>
    <cellStyle name="Normal 7 4 2 3 2 3" xfId="32613"/>
    <cellStyle name="Normal 7 4 2 3 2 4" xfId="37534"/>
    <cellStyle name="Normal 7 4 2 3 2 5" xfId="44649"/>
    <cellStyle name="Normal 7 4 2 3 2 6" xfId="51764"/>
    <cellStyle name="Normal 7 4 2 3 2 7" xfId="58879"/>
    <cellStyle name="Normal 7 4 2 3 3" xfId="6705"/>
    <cellStyle name="Normal 7 4 2 3 3 2" xfId="13820"/>
    <cellStyle name="Normal 7 4 2 3 3 2 2" xfId="32616"/>
    <cellStyle name="Normal 7 4 2 3 3 3" xfId="32615"/>
    <cellStyle name="Normal 7 4 2 3 3 4" xfId="39905"/>
    <cellStyle name="Normal 7 4 2 3 3 5" xfId="47020"/>
    <cellStyle name="Normal 7 4 2 3 3 6" xfId="54135"/>
    <cellStyle name="Normal 7 4 2 3 3 7" xfId="61250"/>
    <cellStyle name="Normal 7 4 2 3 4" xfId="9082"/>
    <cellStyle name="Normal 7 4 2 3 4 2" xfId="32617"/>
    <cellStyle name="Normal 7 4 2 3 5" xfId="16197"/>
    <cellStyle name="Normal 7 4 2 3 5 2" xfId="32618"/>
    <cellStyle name="Normal 7 4 2 3 6" xfId="32612"/>
    <cellStyle name="Normal 7 4 2 3 7" xfId="35166"/>
    <cellStyle name="Normal 7 4 2 3 8" xfId="42282"/>
    <cellStyle name="Normal 7 4 2 3 9" xfId="49397"/>
    <cellStyle name="Normal 7 4 2 4" xfId="2746"/>
    <cellStyle name="Normal 7 4 2 4 2" xfId="9861"/>
    <cellStyle name="Normal 7 4 2 4 2 2" xfId="32620"/>
    <cellStyle name="Normal 7 4 2 4 3" xfId="32619"/>
    <cellStyle name="Normal 7 4 2 4 4" xfId="35946"/>
    <cellStyle name="Normal 7 4 2 4 5" xfId="43061"/>
    <cellStyle name="Normal 7 4 2 4 6" xfId="50176"/>
    <cellStyle name="Normal 7 4 2 4 7" xfId="57291"/>
    <cellStyle name="Normal 7 4 2 5" xfId="5117"/>
    <cellStyle name="Normal 7 4 2 5 2" xfId="12232"/>
    <cellStyle name="Normal 7 4 2 5 2 2" xfId="32622"/>
    <cellStyle name="Normal 7 4 2 5 3" xfId="32621"/>
    <cellStyle name="Normal 7 4 2 5 4" xfId="38317"/>
    <cellStyle name="Normal 7 4 2 5 5" xfId="45432"/>
    <cellStyle name="Normal 7 4 2 5 6" xfId="52547"/>
    <cellStyle name="Normal 7 4 2 5 7" xfId="59662"/>
    <cellStyle name="Normal 7 4 2 6" xfId="7494"/>
    <cellStyle name="Normal 7 4 2 6 2" xfId="32623"/>
    <cellStyle name="Normal 7 4 2 7" xfId="14609"/>
    <cellStyle name="Normal 7 4 2 7 2" xfId="32624"/>
    <cellStyle name="Normal 7 4 2 8" xfId="32604"/>
    <cellStyle name="Normal 7 4 2 9" xfId="33578"/>
    <cellStyle name="Normal 7 4 3" xfId="571"/>
    <cellStyle name="Normal 7 4 3 10" xfId="40889"/>
    <cellStyle name="Normal 7 4 3 11" xfId="48004"/>
    <cellStyle name="Normal 7 4 3 12" xfId="55119"/>
    <cellStyle name="Normal 7 4 3 2" xfId="1372"/>
    <cellStyle name="Normal 7 4 3 2 10" xfId="55918"/>
    <cellStyle name="Normal 7 4 3 2 2" xfId="3740"/>
    <cellStyle name="Normal 7 4 3 2 2 2" xfId="10855"/>
    <cellStyle name="Normal 7 4 3 2 2 2 2" xfId="32628"/>
    <cellStyle name="Normal 7 4 3 2 2 3" xfId="32627"/>
    <cellStyle name="Normal 7 4 3 2 2 4" xfId="36940"/>
    <cellStyle name="Normal 7 4 3 2 2 5" xfId="44055"/>
    <cellStyle name="Normal 7 4 3 2 2 6" xfId="51170"/>
    <cellStyle name="Normal 7 4 3 2 2 7" xfId="58285"/>
    <cellStyle name="Normal 7 4 3 2 3" xfId="6111"/>
    <cellStyle name="Normal 7 4 3 2 3 2" xfId="13226"/>
    <cellStyle name="Normal 7 4 3 2 3 2 2" xfId="32630"/>
    <cellStyle name="Normal 7 4 3 2 3 3" xfId="32629"/>
    <cellStyle name="Normal 7 4 3 2 3 4" xfId="39311"/>
    <cellStyle name="Normal 7 4 3 2 3 5" xfId="46426"/>
    <cellStyle name="Normal 7 4 3 2 3 6" xfId="53541"/>
    <cellStyle name="Normal 7 4 3 2 3 7" xfId="60656"/>
    <cellStyle name="Normal 7 4 3 2 4" xfId="8488"/>
    <cellStyle name="Normal 7 4 3 2 4 2" xfId="32631"/>
    <cellStyle name="Normal 7 4 3 2 5" xfId="15603"/>
    <cellStyle name="Normal 7 4 3 2 5 2" xfId="32632"/>
    <cellStyle name="Normal 7 4 3 2 6" xfId="32626"/>
    <cellStyle name="Normal 7 4 3 2 7" xfId="34572"/>
    <cellStyle name="Normal 7 4 3 2 8" xfId="41688"/>
    <cellStyle name="Normal 7 4 3 2 9" xfId="48803"/>
    <cellStyle name="Normal 7 4 3 3" xfId="2162"/>
    <cellStyle name="Normal 7 4 3 3 10" xfId="56707"/>
    <cellStyle name="Normal 7 4 3 3 2" xfId="4529"/>
    <cellStyle name="Normal 7 4 3 3 2 2" xfId="11644"/>
    <cellStyle name="Normal 7 4 3 3 2 2 2" xfId="32635"/>
    <cellStyle name="Normal 7 4 3 3 2 3" xfId="32634"/>
    <cellStyle name="Normal 7 4 3 3 2 4" xfId="37729"/>
    <cellStyle name="Normal 7 4 3 3 2 5" xfId="44844"/>
    <cellStyle name="Normal 7 4 3 3 2 6" xfId="51959"/>
    <cellStyle name="Normal 7 4 3 3 2 7" xfId="59074"/>
    <cellStyle name="Normal 7 4 3 3 3" xfId="6900"/>
    <cellStyle name="Normal 7 4 3 3 3 2" xfId="14015"/>
    <cellStyle name="Normal 7 4 3 3 3 2 2" xfId="32637"/>
    <cellStyle name="Normal 7 4 3 3 3 3" xfId="32636"/>
    <cellStyle name="Normal 7 4 3 3 3 4" xfId="40100"/>
    <cellStyle name="Normal 7 4 3 3 3 5" xfId="47215"/>
    <cellStyle name="Normal 7 4 3 3 3 6" xfId="54330"/>
    <cellStyle name="Normal 7 4 3 3 3 7" xfId="61445"/>
    <cellStyle name="Normal 7 4 3 3 4" xfId="9277"/>
    <cellStyle name="Normal 7 4 3 3 4 2" xfId="32638"/>
    <cellStyle name="Normal 7 4 3 3 5" xfId="16392"/>
    <cellStyle name="Normal 7 4 3 3 5 2" xfId="32639"/>
    <cellStyle name="Normal 7 4 3 3 6" xfId="32633"/>
    <cellStyle name="Normal 7 4 3 3 7" xfId="35361"/>
    <cellStyle name="Normal 7 4 3 3 8" xfId="42477"/>
    <cellStyle name="Normal 7 4 3 3 9" xfId="49592"/>
    <cellStyle name="Normal 7 4 3 4" xfId="2941"/>
    <cellStyle name="Normal 7 4 3 4 2" xfId="10056"/>
    <cellStyle name="Normal 7 4 3 4 2 2" xfId="32641"/>
    <cellStyle name="Normal 7 4 3 4 3" xfId="32640"/>
    <cellStyle name="Normal 7 4 3 4 4" xfId="36141"/>
    <cellStyle name="Normal 7 4 3 4 5" xfId="43256"/>
    <cellStyle name="Normal 7 4 3 4 6" xfId="50371"/>
    <cellStyle name="Normal 7 4 3 4 7" xfId="57486"/>
    <cellStyle name="Normal 7 4 3 5" xfId="5312"/>
    <cellStyle name="Normal 7 4 3 5 2" xfId="12427"/>
    <cellStyle name="Normal 7 4 3 5 2 2" xfId="32643"/>
    <cellStyle name="Normal 7 4 3 5 3" xfId="32642"/>
    <cellStyle name="Normal 7 4 3 5 4" xfId="38512"/>
    <cellStyle name="Normal 7 4 3 5 5" xfId="45627"/>
    <cellStyle name="Normal 7 4 3 5 6" xfId="52742"/>
    <cellStyle name="Normal 7 4 3 5 7" xfId="59857"/>
    <cellStyle name="Normal 7 4 3 6" xfId="7689"/>
    <cellStyle name="Normal 7 4 3 6 2" xfId="32644"/>
    <cellStyle name="Normal 7 4 3 7" xfId="14804"/>
    <cellStyle name="Normal 7 4 3 7 2" xfId="32645"/>
    <cellStyle name="Normal 7 4 3 8" xfId="32625"/>
    <cellStyle name="Normal 7 4 3 9" xfId="33773"/>
    <cellStyle name="Normal 7 4 4" xfId="788"/>
    <cellStyle name="Normal 7 4 4 10" xfId="41106"/>
    <cellStyle name="Normal 7 4 4 11" xfId="48221"/>
    <cellStyle name="Normal 7 4 4 12" xfId="55336"/>
    <cellStyle name="Normal 7 4 4 2" xfId="1589"/>
    <cellStyle name="Normal 7 4 4 2 10" xfId="56135"/>
    <cellStyle name="Normal 7 4 4 2 2" xfId="3957"/>
    <cellStyle name="Normal 7 4 4 2 2 2" xfId="11072"/>
    <cellStyle name="Normal 7 4 4 2 2 2 2" xfId="32649"/>
    <cellStyle name="Normal 7 4 4 2 2 3" xfId="32648"/>
    <cellStyle name="Normal 7 4 4 2 2 4" xfId="37157"/>
    <cellStyle name="Normal 7 4 4 2 2 5" xfId="44272"/>
    <cellStyle name="Normal 7 4 4 2 2 6" xfId="51387"/>
    <cellStyle name="Normal 7 4 4 2 2 7" xfId="58502"/>
    <cellStyle name="Normal 7 4 4 2 3" xfId="6328"/>
    <cellStyle name="Normal 7 4 4 2 3 2" xfId="13443"/>
    <cellStyle name="Normal 7 4 4 2 3 2 2" xfId="32651"/>
    <cellStyle name="Normal 7 4 4 2 3 3" xfId="32650"/>
    <cellStyle name="Normal 7 4 4 2 3 4" xfId="39528"/>
    <cellStyle name="Normal 7 4 4 2 3 5" xfId="46643"/>
    <cellStyle name="Normal 7 4 4 2 3 6" xfId="53758"/>
    <cellStyle name="Normal 7 4 4 2 3 7" xfId="60873"/>
    <cellStyle name="Normal 7 4 4 2 4" xfId="8705"/>
    <cellStyle name="Normal 7 4 4 2 4 2" xfId="32652"/>
    <cellStyle name="Normal 7 4 4 2 5" xfId="15820"/>
    <cellStyle name="Normal 7 4 4 2 5 2" xfId="32653"/>
    <cellStyle name="Normal 7 4 4 2 6" xfId="32647"/>
    <cellStyle name="Normal 7 4 4 2 7" xfId="34789"/>
    <cellStyle name="Normal 7 4 4 2 8" xfId="41905"/>
    <cellStyle name="Normal 7 4 4 2 9" xfId="49020"/>
    <cellStyle name="Normal 7 4 4 3" xfId="2379"/>
    <cellStyle name="Normal 7 4 4 3 10" xfId="56924"/>
    <cellStyle name="Normal 7 4 4 3 2" xfId="4746"/>
    <cellStyle name="Normal 7 4 4 3 2 2" xfId="11861"/>
    <cellStyle name="Normal 7 4 4 3 2 2 2" xfId="32656"/>
    <cellStyle name="Normal 7 4 4 3 2 3" xfId="32655"/>
    <cellStyle name="Normal 7 4 4 3 2 4" xfId="37946"/>
    <cellStyle name="Normal 7 4 4 3 2 5" xfId="45061"/>
    <cellStyle name="Normal 7 4 4 3 2 6" xfId="52176"/>
    <cellStyle name="Normal 7 4 4 3 2 7" xfId="59291"/>
    <cellStyle name="Normal 7 4 4 3 3" xfId="7117"/>
    <cellStyle name="Normal 7 4 4 3 3 2" xfId="14232"/>
    <cellStyle name="Normal 7 4 4 3 3 2 2" xfId="32658"/>
    <cellStyle name="Normal 7 4 4 3 3 3" xfId="32657"/>
    <cellStyle name="Normal 7 4 4 3 3 4" xfId="40317"/>
    <cellStyle name="Normal 7 4 4 3 3 5" xfId="47432"/>
    <cellStyle name="Normal 7 4 4 3 3 6" xfId="54547"/>
    <cellStyle name="Normal 7 4 4 3 3 7" xfId="61662"/>
    <cellStyle name="Normal 7 4 4 3 4" xfId="9494"/>
    <cellStyle name="Normal 7 4 4 3 4 2" xfId="32659"/>
    <cellStyle name="Normal 7 4 4 3 5" xfId="16609"/>
    <cellStyle name="Normal 7 4 4 3 5 2" xfId="32660"/>
    <cellStyle name="Normal 7 4 4 3 6" xfId="32654"/>
    <cellStyle name="Normal 7 4 4 3 7" xfId="35578"/>
    <cellStyle name="Normal 7 4 4 3 8" xfId="42694"/>
    <cellStyle name="Normal 7 4 4 3 9" xfId="49809"/>
    <cellStyle name="Normal 7 4 4 4" xfId="3158"/>
    <cellStyle name="Normal 7 4 4 4 2" xfId="10273"/>
    <cellStyle name="Normal 7 4 4 4 2 2" xfId="32662"/>
    <cellStyle name="Normal 7 4 4 4 3" xfId="32661"/>
    <cellStyle name="Normal 7 4 4 4 4" xfId="36358"/>
    <cellStyle name="Normal 7 4 4 4 5" xfId="43473"/>
    <cellStyle name="Normal 7 4 4 4 6" xfId="50588"/>
    <cellStyle name="Normal 7 4 4 4 7" xfId="57703"/>
    <cellStyle name="Normal 7 4 4 5" xfId="5529"/>
    <cellStyle name="Normal 7 4 4 5 2" xfId="12644"/>
    <cellStyle name="Normal 7 4 4 5 2 2" xfId="32664"/>
    <cellStyle name="Normal 7 4 4 5 3" xfId="32663"/>
    <cellStyle name="Normal 7 4 4 5 4" xfId="38729"/>
    <cellStyle name="Normal 7 4 4 5 5" xfId="45844"/>
    <cellStyle name="Normal 7 4 4 5 6" xfId="52959"/>
    <cellStyle name="Normal 7 4 4 5 7" xfId="60074"/>
    <cellStyle name="Normal 7 4 4 6" xfId="7906"/>
    <cellStyle name="Normal 7 4 4 6 2" xfId="32665"/>
    <cellStyle name="Normal 7 4 4 7" xfId="15021"/>
    <cellStyle name="Normal 7 4 4 7 2" xfId="32666"/>
    <cellStyle name="Normal 7 4 4 8" xfId="32646"/>
    <cellStyle name="Normal 7 4 4 9" xfId="33990"/>
    <cellStyle name="Normal 7 4 5" xfId="982"/>
    <cellStyle name="Normal 7 4 5 10" xfId="55528"/>
    <cellStyle name="Normal 7 4 5 2" xfId="3350"/>
    <cellStyle name="Normal 7 4 5 2 2" xfId="10465"/>
    <cellStyle name="Normal 7 4 5 2 2 2" xfId="32669"/>
    <cellStyle name="Normal 7 4 5 2 3" xfId="32668"/>
    <cellStyle name="Normal 7 4 5 2 4" xfId="36550"/>
    <cellStyle name="Normal 7 4 5 2 5" xfId="43665"/>
    <cellStyle name="Normal 7 4 5 2 6" xfId="50780"/>
    <cellStyle name="Normal 7 4 5 2 7" xfId="57895"/>
    <cellStyle name="Normal 7 4 5 3" xfId="5721"/>
    <cellStyle name="Normal 7 4 5 3 2" xfId="12836"/>
    <cellStyle name="Normal 7 4 5 3 2 2" xfId="32671"/>
    <cellStyle name="Normal 7 4 5 3 3" xfId="32670"/>
    <cellStyle name="Normal 7 4 5 3 4" xfId="38921"/>
    <cellStyle name="Normal 7 4 5 3 5" xfId="46036"/>
    <cellStyle name="Normal 7 4 5 3 6" xfId="53151"/>
    <cellStyle name="Normal 7 4 5 3 7" xfId="60266"/>
    <cellStyle name="Normal 7 4 5 4" xfId="8098"/>
    <cellStyle name="Normal 7 4 5 4 2" xfId="32672"/>
    <cellStyle name="Normal 7 4 5 5" xfId="15213"/>
    <cellStyle name="Normal 7 4 5 5 2" xfId="32673"/>
    <cellStyle name="Normal 7 4 5 6" xfId="32667"/>
    <cellStyle name="Normal 7 4 5 7" xfId="34182"/>
    <cellStyle name="Normal 7 4 5 8" xfId="41298"/>
    <cellStyle name="Normal 7 4 5 9" xfId="48413"/>
    <cellStyle name="Normal 7 4 6" xfId="1772"/>
    <cellStyle name="Normal 7 4 6 10" xfId="56317"/>
    <cellStyle name="Normal 7 4 6 2" xfId="4139"/>
    <cellStyle name="Normal 7 4 6 2 2" xfId="11254"/>
    <cellStyle name="Normal 7 4 6 2 2 2" xfId="32676"/>
    <cellStyle name="Normal 7 4 6 2 3" xfId="32675"/>
    <cellStyle name="Normal 7 4 6 2 4" xfId="37339"/>
    <cellStyle name="Normal 7 4 6 2 5" xfId="44454"/>
    <cellStyle name="Normal 7 4 6 2 6" xfId="51569"/>
    <cellStyle name="Normal 7 4 6 2 7" xfId="58684"/>
    <cellStyle name="Normal 7 4 6 3" xfId="6510"/>
    <cellStyle name="Normal 7 4 6 3 2" xfId="13625"/>
    <cellStyle name="Normal 7 4 6 3 2 2" xfId="32678"/>
    <cellStyle name="Normal 7 4 6 3 3" xfId="32677"/>
    <cellStyle name="Normal 7 4 6 3 4" xfId="39710"/>
    <cellStyle name="Normal 7 4 6 3 5" xfId="46825"/>
    <cellStyle name="Normal 7 4 6 3 6" xfId="53940"/>
    <cellStyle name="Normal 7 4 6 3 7" xfId="61055"/>
    <cellStyle name="Normal 7 4 6 4" xfId="8887"/>
    <cellStyle name="Normal 7 4 6 4 2" xfId="32679"/>
    <cellStyle name="Normal 7 4 6 5" xfId="16002"/>
    <cellStyle name="Normal 7 4 6 5 2" xfId="32680"/>
    <cellStyle name="Normal 7 4 6 6" xfId="32674"/>
    <cellStyle name="Normal 7 4 6 7" xfId="34971"/>
    <cellStyle name="Normal 7 4 6 8" xfId="42087"/>
    <cellStyle name="Normal 7 4 6 9" xfId="49202"/>
    <cellStyle name="Normal 7 4 7" xfId="2551"/>
    <cellStyle name="Normal 7 4 7 2" xfId="9666"/>
    <cellStyle name="Normal 7 4 7 2 2" xfId="32682"/>
    <cellStyle name="Normal 7 4 7 3" xfId="32681"/>
    <cellStyle name="Normal 7 4 7 4" xfId="35751"/>
    <cellStyle name="Normal 7 4 7 5" xfId="42866"/>
    <cellStyle name="Normal 7 4 7 6" xfId="49981"/>
    <cellStyle name="Normal 7 4 7 7" xfId="57096"/>
    <cellStyle name="Normal 7 4 8" xfId="4922"/>
    <cellStyle name="Normal 7 4 8 2" xfId="12037"/>
    <cellStyle name="Normal 7 4 8 2 2" xfId="32684"/>
    <cellStyle name="Normal 7 4 8 3" xfId="32683"/>
    <cellStyle name="Normal 7 4 8 4" xfId="38122"/>
    <cellStyle name="Normal 7 4 8 5" xfId="45237"/>
    <cellStyle name="Normal 7 4 8 6" xfId="52352"/>
    <cellStyle name="Normal 7 4 8 7" xfId="59467"/>
    <cellStyle name="Normal 7 4 9" xfId="7299"/>
    <cellStyle name="Normal 7 4 9 2" xfId="32685"/>
    <cellStyle name="Normal 7 40" xfId="61765"/>
    <cellStyle name="Normal 7 41" xfId="61774"/>
    <cellStyle name="Normal 7 42" xfId="61788"/>
    <cellStyle name="Normal 7 5" xfId="203"/>
    <cellStyle name="Normal 7 5 10" xfId="14439"/>
    <cellStyle name="Normal 7 5 10 2" xfId="32687"/>
    <cellStyle name="Normal 7 5 11" xfId="32686"/>
    <cellStyle name="Normal 7 5 12" xfId="33408"/>
    <cellStyle name="Normal 7 5 13" xfId="40524"/>
    <cellStyle name="Normal 7 5 14" xfId="47639"/>
    <cellStyle name="Normal 7 5 15" xfId="54754"/>
    <cellStyle name="Normal 7 5 2" xfId="401"/>
    <cellStyle name="Normal 7 5 2 10" xfId="40719"/>
    <cellStyle name="Normal 7 5 2 11" xfId="47834"/>
    <cellStyle name="Normal 7 5 2 12" xfId="54949"/>
    <cellStyle name="Normal 7 5 2 2" xfId="1202"/>
    <cellStyle name="Normal 7 5 2 2 10" xfId="55748"/>
    <cellStyle name="Normal 7 5 2 2 2" xfId="3570"/>
    <cellStyle name="Normal 7 5 2 2 2 2" xfId="10685"/>
    <cellStyle name="Normal 7 5 2 2 2 2 2" xfId="32691"/>
    <cellStyle name="Normal 7 5 2 2 2 3" xfId="32690"/>
    <cellStyle name="Normal 7 5 2 2 2 4" xfId="36770"/>
    <cellStyle name="Normal 7 5 2 2 2 5" xfId="43885"/>
    <cellStyle name="Normal 7 5 2 2 2 6" xfId="51000"/>
    <cellStyle name="Normal 7 5 2 2 2 7" xfId="58115"/>
    <cellStyle name="Normal 7 5 2 2 3" xfId="5941"/>
    <cellStyle name="Normal 7 5 2 2 3 2" xfId="13056"/>
    <cellStyle name="Normal 7 5 2 2 3 2 2" xfId="32693"/>
    <cellStyle name="Normal 7 5 2 2 3 3" xfId="32692"/>
    <cellStyle name="Normal 7 5 2 2 3 4" xfId="39141"/>
    <cellStyle name="Normal 7 5 2 2 3 5" xfId="46256"/>
    <cellStyle name="Normal 7 5 2 2 3 6" xfId="53371"/>
    <cellStyle name="Normal 7 5 2 2 3 7" xfId="60486"/>
    <cellStyle name="Normal 7 5 2 2 4" xfId="8318"/>
    <cellStyle name="Normal 7 5 2 2 4 2" xfId="32694"/>
    <cellStyle name="Normal 7 5 2 2 5" xfId="15433"/>
    <cellStyle name="Normal 7 5 2 2 5 2" xfId="32695"/>
    <cellStyle name="Normal 7 5 2 2 6" xfId="32689"/>
    <cellStyle name="Normal 7 5 2 2 7" xfId="34402"/>
    <cellStyle name="Normal 7 5 2 2 8" xfId="41518"/>
    <cellStyle name="Normal 7 5 2 2 9" xfId="48633"/>
    <cellStyle name="Normal 7 5 2 3" xfId="1992"/>
    <cellStyle name="Normal 7 5 2 3 10" xfId="56537"/>
    <cellStyle name="Normal 7 5 2 3 2" xfId="4359"/>
    <cellStyle name="Normal 7 5 2 3 2 2" xfId="11474"/>
    <cellStyle name="Normal 7 5 2 3 2 2 2" xfId="32698"/>
    <cellStyle name="Normal 7 5 2 3 2 3" xfId="32697"/>
    <cellStyle name="Normal 7 5 2 3 2 4" xfId="37559"/>
    <cellStyle name="Normal 7 5 2 3 2 5" xfId="44674"/>
    <cellStyle name="Normal 7 5 2 3 2 6" xfId="51789"/>
    <cellStyle name="Normal 7 5 2 3 2 7" xfId="58904"/>
    <cellStyle name="Normal 7 5 2 3 3" xfId="6730"/>
    <cellStyle name="Normal 7 5 2 3 3 2" xfId="13845"/>
    <cellStyle name="Normal 7 5 2 3 3 2 2" xfId="32700"/>
    <cellStyle name="Normal 7 5 2 3 3 3" xfId="32699"/>
    <cellStyle name="Normal 7 5 2 3 3 4" xfId="39930"/>
    <cellStyle name="Normal 7 5 2 3 3 5" xfId="47045"/>
    <cellStyle name="Normal 7 5 2 3 3 6" xfId="54160"/>
    <cellStyle name="Normal 7 5 2 3 3 7" xfId="61275"/>
    <cellStyle name="Normal 7 5 2 3 4" xfId="9107"/>
    <cellStyle name="Normal 7 5 2 3 4 2" xfId="32701"/>
    <cellStyle name="Normal 7 5 2 3 5" xfId="16222"/>
    <cellStyle name="Normal 7 5 2 3 5 2" xfId="32702"/>
    <cellStyle name="Normal 7 5 2 3 6" xfId="32696"/>
    <cellStyle name="Normal 7 5 2 3 7" xfId="35191"/>
    <cellStyle name="Normal 7 5 2 3 8" xfId="42307"/>
    <cellStyle name="Normal 7 5 2 3 9" xfId="49422"/>
    <cellStyle name="Normal 7 5 2 4" xfId="2771"/>
    <cellStyle name="Normal 7 5 2 4 2" xfId="9886"/>
    <cellStyle name="Normal 7 5 2 4 2 2" xfId="32704"/>
    <cellStyle name="Normal 7 5 2 4 3" xfId="32703"/>
    <cellStyle name="Normal 7 5 2 4 4" xfId="35971"/>
    <cellStyle name="Normal 7 5 2 4 5" xfId="43086"/>
    <cellStyle name="Normal 7 5 2 4 6" xfId="50201"/>
    <cellStyle name="Normal 7 5 2 4 7" xfId="57316"/>
    <cellStyle name="Normal 7 5 2 5" xfId="5142"/>
    <cellStyle name="Normal 7 5 2 5 2" xfId="12257"/>
    <cellStyle name="Normal 7 5 2 5 2 2" xfId="32706"/>
    <cellStyle name="Normal 7 5 2 5 3" xfId="32705"/>
    <cellStyle name="Normal 7 5 2 5 4" xfId="38342"/>
    <cellStyle name="Normal 7 5 2 5 5" xfId="45457"/>
    <cellStyle name="Normal 7 5 2 5 6" xfId="52572"/>
    <cellStyle name="Normal 7 5 2 5 7" xfId="59687"/>
    <cellStyle name="Normal 7 5 2 6" xfId="7519"/>
    <cellStyle name="Normal 7 5 2 6 2" xfId="32707"/>
    <cellStyle name="Normal 7 5 2 7" xfId="14634"/>
    <cellStyle name="Normal 7 5 2 7 2" xfId="32708"/>
    <cellStyle name="Normal 7 5 2 8" xfId="32688"/>
    <cellStyle name="Normal 7 5 2 9" xfId="33603"/>
    <cellStyle name="Normal 7 5 3" xfId="596"/>
    <cellStyle name="Normal 7 5 3 10" xfId="40914"/>
    <cellStyle name="Normal 7 5 3 11" xfId="48029"/>
    <cellStyle name="Normal 7 5 3 12" xfId="55144"/>
    <cellStyle name="Normal 7 5 3 2" xfId="1397"/>
    <cellStyle name="Normal 7 5 3 2 10" xfId="55943"/>
    <cellStyle name="Normal 7 5 3 2 2" xfId="3765"/>
    <cellStyle name="Normal 7 5 3 2 2 2" xfId="10880"/>
    <cellStyle name="Normal 7 5 3 2 2 2 2" xfId="32712"/>
    <cellStyle name="Normal 7 5 3 2 2 3" xfId="32711"/>
    <cellStyle name="Normal 7 5 3 2 2 4" xfId="36965"/>
    <cellStyle name="Normal 7 5 3 2 2 5" xfId="44080"/>
    <cellStyle name="Normal 7 5 3 2 2 6" xfId="51195"/>
    <cellStyle name="Normal 7 5 3 2 2 7" xfId="58310"/>
    <cellStyle name="Normal 7 5 3 2 3" xfId="6136"/>
    <cellStyle name="Normal 7 5 3 2 3 2" xfId="13251"/>
    <cellStyle name="Normal 7 5 3 2 3 2 2" xfId="32714"/>
    <cellStyle name="Normal 7 5 3 2 3 3" xfId="32713"/>
    <cellStyle name="Normal 7 5 3 2 3 4" xfId="39336"/>
    <cellStyle name="Normal 7 5 3 2 3 5" xfId="46451"/>
    <cellStyle name="Normal 7 5 3 2 3 6" xfId="53566"/>
    <cellStyle name="Normal 7 5 3 2 3 7" xfId="60681"/>
    <cellStyle name="Normal 7 5 3 2 4" xfId="8513"/>
    <cellStyle name="Normal 7 5 3 2 4 2" xfId="32715"/>
    <cellStyle name="Normal 7 5 3 2 5" xfId="15628"/>
    <cellStyle name="Normal 7 5 3 2 5 2" xfId="32716"/>
    <cellStyle name="Normal 7 5 3 2 6" xfId="32710"/>
    <cellStyle name="Normal 7 5 3 2 7" xfId="34597"/>
    <cellStyle name="Normal 7 5 3 2 8" xfId="41713"/>
    <cellStyle name="Normal 7 5 3 2 9" xfId="48828"/>
    <cellStyle name="Normal 7 5 3 3" xfId="2187"/>
    <cellStyle name="Normal 7 5 3 3 10" xfId="56732"/>
    <cellStyle name="Normal 7 5 3 3 2" xfId="4554"/>
    <cellStyle name="Normal 7 5 3 3 2 2" xfId="11669"/>
    <cellStyle name="Normal 7 5 3 3 2 2 2" xfId="32719"/>
    <cellStyle name="Normal 7 5 3 3 2 3" xfId="32718"/>
    <cellStyle name="Normal 7 5 3 3 2 4" xfId="37754"/>
    <cellStyle name="Normal 7 5 3 3 2 5" xfId="44869"/>
    <cellStyle name="Normal 7 5 3 3 2 6" xfId="51984"/>
    <cellStyle name="Normal 7 5 3 3 2 7" xfId="59099"/>
    <cellStyle name="Normal 7 5 3 3 3" xfId="6925"/>
    <cellStyle name="Normal 7 5 3 3 3 2" xfId="14040"/>
    <cellStyle name="Normal 7 5 3 3 3 2 2" xfId="32721"/>
    <cellStyle name="Normal 7 5 3 3 3 3" xfId="32720"/>
    <cellStyle name="Normal 7 5 3 3 3 4" xfId="40125"/>
    <cellStyle name="Normal 7 5 3 3 3 5" xfId="47240"/>
    <cellStyle name="Normal 7 5 3 3 3 6" xfId="54355"/>
    <cellStyle name="Normal 7 5 3 3 3 7" xfId="61470"/>
    <cellStyle name="Normal 7 5 3 3 4" xfId="9302"/>
    <cellStyle name="Normal 7 5 3 3 4 2" xfId="32722"/>
    <cellStyle name="Normal 7 5 3 3 5" xfId="16417"/>
    <cellStyle name="Normal 7 5 3 3 5 2" xfId="32723"/>
    <cellStyle name="Normal 7 5 3 3 6" xfId="32717"/>
    <cellStyle name="Normal 7 5 3 3 7" xfId="35386"/>
    <cellStyle name="Normal 7 5 3 3 8" xfId="42502"/>
    <cellStyle name="Normal 7 5 3 3 9" xfId="49617"/>
    <cellStyle name="Normal 7 5 3 4" xfId="2966"/>
    <cellStyle name="Normal 7 5 3 4 2" xfId="10081"/>
    <cellStyle name="Normal 7 5 3 4 2 2" xfId="32725"/>
    <cellStyle name="Normal 7 5 3 4 3" xfId="32724"/>
    <cellStyle name="Normal 7 5 3 4 4" xfId="36166"/>
    <cellStyle name="Normal 7 5 3 4 5" xfId="43281"/>
    <cellStyle name="Normal 7 5 3 4 6" xfId="50396"/>
    <cellStyle name="Normal 7 5 3 4 7" xfId="57511"/>
    <cellStyle name="Normal 7 5 3 5" xfId="5337"/>
    <cellStyle name="Normal 7 5 3 5 2" xfId="12452"/>
    <cellStyle name="Normal 7 5 3 5 2 2" xfId="32727"/>
    <cellStyle name="Normal 7 5 3 5 3" xfId="32726"/>
    <cellStyle name="Normal 7 5 3 5 4" xfId="38537"/>
    <cellStyle name="Normal 7 5 3 5 5" xfId="45652"/>
    <cellStyle name="Normal 7 5 3 5 6" xfId="52767"/>
    <cellStyle name="Normal 7 5 3 5 7" xfId="59882"/>
    <cellStyle name="Normal 7 5 3 6" xfId="7714"/>
    <cellStyle name="Normal 7 5 3 6 2" xfId="32728"/>
    <cellStyle name="Normal 7 5 3 7" xfId="14829"/>
    <cellStyle name="Normal 7 5 3 7 2" xfId="32729"/>
    <cellStyle name="Normal 7 5 3 8" xfId="32709"/>
    <cellStyle name="Normal 7 5 3 9" xfId="33798"/>
    <cellStyle name="Normal 7 5 4" xfId="789"/>
    <cellStyle name="Normal 7 5 4 10" xfId="41107"/>
    <cellStyle name="Normal 7 5 4 11" xfId="48222"/>
    <cellStyle name="Normal 7 5 4 12" xfId="55337"/>
    <cellStyle name="Normal 7 5 4 2" xfId="1590"/>
    <cellStyle name="Normal 7 5 4 2 10" xfId="56136"/>
    <cellStyle name="Normal 7 5 4 2 2" xfId="3958"/>
    <cellStyle name="Normal 7 5 4 2 2 2" xfId="11073"/>
    <cellStyle name="Normal 7 5 4 2 2 2 2" xfId="32733"/>
    <cellStyle name="Normal 7 5 4 2 2 3" xfId="32732"/>
    <cellStyle name="Normal 7 5 4 2 2 4" xfId="37158"/>
    <cellStyle name="Normal 7 5 4 2 2 5" xfId="44273"/>
    <cellStyle name="Normal 7 5 4 2 2 6" xfId="51388"/>
    <cellStyle name="Normal 7 5 4 2 2 7" xfId="58503"/>
    <cellStyle name="Normal 7 5 4 2 3" xfId="6329"/>
    <cellStyle name="Normal 7 5 4 2 3 2" xfId="13444"/>
    <cellStyle name="Normal 7 5 4 2 3 2 2" xfId="32735"/>
    <cellStyle name="Normal 7 5 4 2 3 3" xfId="32734"/>
    <cellStyle name="Normal 7 5 4 2 3 4" xfId="39529"/>
    <cellStyle name="Normal 7 5 4 2 3 5" xfId="46644"/>
    <cellStyle name="Normal 7 5 4 2 3 6" xfId="53759"/>
    <cellStyle name="Normal 7 5 4 2 3 7" xfId="60874"/>
    <cellStyle name="Normal 7 5 4 2 4" xfId="8706"/>
    <cellStyle name="Normal 7 5 4 2 4 2" xfId="32736"/>
    <cellStyle name="Normal 7 5 4 2 5" xfId="15821"/>
    <cellStyle name="Normal 7 5 4 2 5 2" xfId="32737"/>
    <cellStyle name="Normal 7 5 4 2 6" xfId="32731"/>
    <cellStyle name="Normal 7 5 4 2 7" xfId="34790"/>
    <cellStyle name="Normal 7 5 4 2 8" xfId="41906"/>
    <cellStyle name="Normal 7 5 4 2 9" xfId="49021"/>
    <cellStyle name="Normal 7 5 4 3" xfId="2380"/>
    <cellStyle name="Normal 7 5 4 3 10" xfId="56925"/>
    <cellStyle name="Normal 7 5 4 3 2" xfId="4747"/>
    <cellStyle name="Normal 7 5 4 3 2 2" xfId="11862"/>
    <cellStyle name="Normal 7 5 4 3 2 2 2" xfId="32740"/>
    <cellStyle name="Normal 7 5 4 3 2 3" xfId="32739"/>
    <cellStyle name="Normal 7 5 4 3 2 4" xfId="37947"/>
    <cellStyle name="Normal 7 5 4 3 2 5" xfId="45062"/>
    <cellStyle name="Normal 7 5 4 3 2 6" xfId="52177"/>
    <cellStyle name="Normal 7 5 4 3 2 7" xfId="59292"/>
    <cellStyle name="Normal 7 5 4 3 3" xfId="7118"/>
    <cellStyle name="Normal 7 5 4 3 3 2" xfId="14233"/>
    <cellStyle name="Normal 7 5 4 3 3 2 2" xfId="32742"/>
    <cellStyle name="Normal 7 5 4 3 3 3" xfId="32741"/>
    <cellStyle name="Normal 7 5 4 3 3 4" xfId="40318"/>
    <cellStyle name="Normal 7 5 4 3 3 5" xfId="47433"/>
    <cellStyle name="Normal 7 5 4 3 3 6" xfId="54548"/>
    <cellStyle name="Normal 7 5 4 3 3 7" xfId="61663"/>
    <cellStyle name="Normal 7 5 4 3 4" xfId="9495"/>
    <cellStyle name="Normal 7 5 4 3 4 2" xfId="32743"/>
    <cellStyle name="Normal 7 5 4 3 5" xfId="16610"/>
    <cellStyle name="Normal 7 5 4 3 5 2" xfId="32744"/>
    <cellStyle name="Normal 7 5 4 3 6" xfId="32738"/>
    <cellStyle name="Normal 7 5 4 3 7" xfId="35579"/>
    <cellStyle name="Normal 7 5 4 3 8" xfId="42695"/>
    <cellStyle name="Normal 7 5 4 3 9" xfId="49810"/>
    <cellStyle name="Normal 7 5 4 4" xfId="3159"/>
    <cellStyle name="Normal 7 5 4 4 2" xfId="10274"/>
    <cellStyle name="Normal 7 5 4 4 2 2" xfId="32746"/>
    <cellStyle name="Normal 7 5 4 4 3" xfId="32745"/>
    <cellStyle name="Normal 7 5 4 4 4" xfId="36359"/>
    <cellStyle name="Normal 7 5 4 4 5" xfId="43474"/>
    <cellStyle name="Normal 7 5 4 4 6" xfId="50589"/>
    <cellStyle name="Normal 7 5 4 4 7" xfId="57704"/>
    <cellStyle name="Normal 7 5 4 5" xfId="5530"/>
    <cellStyle name="Normal 7 5 4 5 2" xfId="12645"/>
    <cellStyle name="Normal 7 5 4 5 2 2" xfId="32748"/>
    <cellStyle name="Normal 7 5 4 5 3" xfId="32747"/>
    <cellStyle name="Normal 7 5 4 5 4" xfId="38730"/>
    <cellStyle name="Normal 7 5 4 5 5" xfId="45845"/>
    <cellStyle name="Normal 7 5 4 5 6" xfId="52960"/>
    <cellStyle name="Normal 7 5 4 5 7" xfId="60075"/>
    <cellStyle name="Normal 7 5 4 6" xfId="7907"/>
    <cellStyle name="Normal 7 5 4 6 2" xfId="32749"/>
    <cellStyle name="Normal 7 5 4 7" xfId="15022"/>
    <cellStyle name="Normal 7 5 4 7 2" xfId="32750"/>
    <cellStyle name="Normal 7 5 4 8" xfId="32730"/>
    <cellStyle name="Normal 7 5 4 9" xfId="33991"/>
    <cellStyle name="Normal 7 5 5" xfId="1007"/>
    <cellStyle name="Normal 7 5 5 10" xfId="55553"/>
    <cellStyle name="Normal 7 5 5 2" xfId="3375"/>
    <cellStyle name="Normal 7 5 5 2 2" xfId="10490"/>
    <cellStyle name="Normal 7 5 5 2 2 2" xfId="32753"/>
    <cellStyle name="Normal 7 5 5 2 3" xfId="32752"/>
    <cellStyle name="Normal 7 5 5 2 4" xfId="36575"/>
    <cellStyle name="Normal 7 5 5 2 5" xfId="43690"/>
    <cellStyle name="Normal 7 5 5 2 6" xfId="50805"/>
    <cellStyle name="Normal 7 5 5 2 7" xfId="57920"/>
    <cellStyle name="Normal 7 5 5 3" xfId="5746"/>
    <cellStyle name="Normal 7 5 5 3 2" xfId="12861"/>
    <cellStyle name="Normal 7 5 5 3 2 2" xfId="32755"/>
    <cellStyle name="Normal 7 5 5 3 3" xfId="32754"/>
    <cellStyle name="Normal 7 5 5 3 4" xfId="38946"/>
    <cellStyle name="Normal 7 5 5 3 5" xfId="46061"/>
    <cellStyle name="Normal 7 5 5 3 6" xfId="53176"/>
    <cellStyle name="Normal 7 5 5 3 7" xfId="60291"/>
    <cellStyle name="Normal 7 5 5 4" xfId="8123"/>
    <cellStyle name="Normal 7 5 5 4 2" xfId="32756"/>
    <cellStyle name="Normal 7 5 5 5" xfId="15238"/>
    <cellStyle name="Normal 7 5 5 5 2" xfId="32757"/>
    <cellStyle name="Normal 7 5 5 6" xfId="32751"/>
    <cellStyle name="Normal 7 5 5 7" xfId="34207"/>
    <cellStyle name="Normal 7 5 5 8" xfId="41323"/>
    <cellStyle name="Normal 7 5 5 9" xfId="48438"/>
    <cellStyle name="Normal 7 5 6" xfId="1797"/>
    <cellStyle name="Normal 7 5 6 10" xfId="56342"/>
    <cellStyle name="Normal 7 5 6 2" xfId="4164"/>
    <cellStyle name="Normal 7 5 6 2 2" xfId="11279"/>
    <cellStyle name="Normal 7 5 6 2 2 2" xfId="32760"/>
    <cellStyle name="Normal 7 5 6 2 3" xfId="32759"/>
    <cellStyle name="Normal 7 5 6 2 4" xfId="37364"/>
    <cellStyle name="Normal 7 5 6 2 5" xfId="44479"/>
    <cellStyle name="Normal 7 5 6 2 6" xfId="51594"/>
    <cellStyle name="Normal 7 5 6 2 7" xfId="58709"/>
    <cellStyle name="Normal 7 5 6 3" xfId="6535"/>
    <cellStyle name="Normal 7 5 6 3 2" xfId="13650"/>
    <cellStyle name="Normal 7 5 6 3 2 2" xfId="32762"/>
    <cellStyle name="Normal 7 5 6 3 3" xfId="32761"/>
    <cellStyle name="Normal 7 5 6 3 4" xfId="39735"/>
    <cellStyle name="Normal 7 5 6 3 5" xfId="46850"/>
    <cellStyle name="Normal 7 5 6 3 6" xfId="53965"/>
    <cellStyle name="Normal 7 5 6 3 7" xfId="61080"/>
    <cellStyle name="Normal 7 5 6 4" xfId="8912"/>
    <cellStyle name="Normal 7 5 6 4 2" xfId="32763"/>
    <cellStyle name="Normal 7 5 6 5" xfId="16027"/>
    <cellStyle name="Normal 7 5 6 5 2" xfId="32764"/>
    <cellStyle name="Normal 7 5 6 6" xfId="32758"/>
    <cellStyle name="Normal 7 5 6 7" xfId="34996"/>
    <cellStyle name="Normal 7 5 6 8" xfId="42112"/>
    <cellStyle name="Normal 7 5 6 9" xfId="49227"/>
    <cellStyle name="Normal 7 5 7" xfId="2576"/>
    <cellStyle name="Normal 7 5 7 2" xfId="9691"/>
    <cellStyle name="Normal 7 5 7 2 2" xfId="32766"/>
    <cellStyle name="Normal 7 5 7 3" xfId="32765"/>
    <cellStyle name="Normal 7 5 7 4" xfId="35776"/>
    <cellStyle name="Normal 7 5 7 5" xfId="42891"/>
    <cellStyle name="Normal 7 5 7 6" xfId="50006"/>
    <cellStyle name="Normal 7 5 7 7" xfId="57121"/>
    <cellStyle name="Normal 7 5 8" xfId="4947"/>
    <cellStyle name="Normal 7 5 8 2" xfId="12062"/>
    <cellStyle name="Normal 7 5 8 2 2" xfId="32768"/>
    <cellStyle name="Normal 7 5 8 3" xfId="32767"/>
    <cellStyle name="Normal 7 5 8 4" xfId="38147"/>
    <cellStyle name="Normal 7 5 8 5" xfId="45262"/>
    <cellStyle name="Normal 7 5 8 6" xfId="52377"/>
    <cellStyle name="Normal 7 5 8 7" xfId="59492"/>
    <cellStyle name="Normal 7 5 9" xfId="7324"/>
    <cellStyle name="Normal 7 5 9 2" xfId="32769"/>
    <cellStyle name="Normal 7 6" xfId="114"/>
    <cellStyle name="Normal 7 6 10" xfId="14354"/>
    <cellStyle name="Normal 7 6 10 2" xfId="32771"/>
    <cellStyle name="Normal 7 6 11" xfId="32770"/>
    <cellStyle name="Normal 7 6 12" xfId="33323"/>
    <cellStyle name="Normal 7 6 13" xfId="40439"/>
    <cellStyle name="Normal 7 6 14" xfId="47554"/>
    <cellStyle name="Normal 7 6 15" xfId="54669"/>
    <cellStyle name="Normal 7 6 2" xfId="316"/>
    <cellStyle name="Normal 7 6 2 10" xfId="40634"/>
    <cellStyle name="Normal 7 6 2 11" xfId="47749"/>
    <cellStyle name="Normal 7 6 2 12" xfId="54864"/>
    <cellStyle name="Normal 7 6 2 2" xfId="1117"/>
    <cellStyle name="Normal 7 6 2 2 10" xfId="55663"/>
    <cellStyle name="Normal 7 6 2 2 2" xfId="3485"/>
    <cellStyle name="Normal 7 6 2 2 2 2" xfId="10600"/>
    <cellStyle name="Normal 7 6 2 2 2 2 2" xfId="32775"/>
    <cellStyle name="Normal 7 6 2 2 2 3" xfId="32774"/>
    <cellStyle name="Normal 7 6 2 2 2 4" xfId="36685"/>
    <cellStyle name="Normal 7 6 2 2 2 5" xfId="43800"/>
    <cellStyle name="Normal 7 6 2 2 2 6" xfId="50915"/>
    <cellStyle name="Normal 7 6 2 2 2 7" xfId="58030"/>
    <cellStyle name="Normal 7 6 2 2 3" xfId="5856"/>
    <cellStyle name="Normal 7 6 2 2 3 2" xfId="12971"/>
    <cellStyle name="Normal 7 6 2 2 3 2 2" xfId="32777"/>
    <cellStyle name="Normal 7 6 2 2 3 3" xfId="32776"/>
    <cellStyle name="Normal 7 6 2 2 3 4" xfId="39056"/>
    <cellStyle name="Normal 7 6 2 2 3 5" xfId="46171"/>
    <cellStyle name="Normal 7 6 2 2 3 6" xfId="53286"/>
    <cellStyle name="Normal 7 6 2 2 3 7" xfId="60401"/>
    <cellStyle name="Normal 7 6 2 2 4" xfId="8233"/>
    <cellStyle name="Normal 7 6 2 2 4 2" xfId="32778"/>
    <cellStyle name="Normal 7 6 2 2 5" xfId="15348"/>
    <cellStyle name="Normal 7 6 2 2 5 2" xfId="32779"/>
    <cellStyle name="Normal 7 6 2 2 6" xfId="32773"/>
    <cellStyle name="Normal 7 6 2 2 7" xfId="34317"/>
    <cellStyle name="Normal 7 6 2 2 8" xfId="41433"/>
    <cellStyle name="Normal 7 6 2 2 9" xfId="48548"/>
    <cellStyle name="Normal 7 6 2 3" xfId="1907"/>
    <cellStyle name="Normal 7 6 2 3 10" xfId="56452"/>
    <cellStyle name="Normal 7 6 2 3 2" xfId="4274"/>
    <cellStyle name="Normal 7 6 2 3 2 2" xfId="11389"/>
    <cellStyle name="Normal 7 6 2 3 2 2 2" xfId="32782"/>
    <cellStyle name="Normal 7 6 2 3 2 3" xfId="32781"/>
    <cellStyle name="Normal 7 6 2 3 2 4" xfId="37474"/>
    <cellStyle name="Normal 7 6 2 3 2 5" xfId="44589"/>
    <cellStyle name="Normal 7 6 2 3 2 6" xfId="51704"/>
    <cellStyle name="Normal 7 6 2 3 2 7" xfId="58819"/>
    <cellStyle name="Normal 7 6 2 3 3" xfId="6645"/>
    <cellStyle name="Normal 7 6 2 3 3 2" xfId="13760"/>
    <cellStyle name="Normal 7 6 2 3 3 2 2" xfId="32784"/>
    <cellStyle name="Normal 7 6 2 3 3 3" xfId="32783"/>
    <cellStyle name="Normal 7 6 2 3 3 4" xfId="39845"/>
    <cellStyle name="Normal 7 6 2 3 3 5" xfId="46960"/>
    <cellStyle name="Normal 7 6 2 3 3 6" xfId="54075"/>
    <cellStyle name="Normal 7 6 2 3 3 7" xfId="61190"/>
    <cellStyle name="Normal 7 6 2 3 4" xfId="9022"/>
    <cellStyle name="Normal 7 6 2 3 4 2" xfId="32785"/>
    <cellStyle name="Normal 7 6 2 3 5" xfId="16137"/>
    <cellStyle name="Normal 7 6 2 3 5 2" xfId="32786"/>
    <cellStyle name="Normal 7 6 2 3 6" xfId="32780"/>
    <cellStyle name="Normal 7 6 2 3 7" xfId="35106"/>
    <cellStyle name="Normal 7 6 2 3 8" xfId="42222"/>
    <cellStyle name="Normal 7 6 2 3 9" xfId="49337"/>
    <cellStyle name="Normal 7 6 2 4" xfId="2686"/>
    <cellStyle name="Normal 7 6 2 4 2" xfId="9801"/>
    <cellStyle name="Normal 7 6 2 4 2 2" xfId="32788"/>
    <cellStyle name="Normal 7 6 2 4 3" xfId="32787"/>
    <cellStyle name="Normal 7 6 2 4 4" xfId="35886"/>
    <cellStyle name="Normal 7 6 2 4 5" xfId="43001"/>
    <cellStyle name="Normal 7 6 2 4 6" xfId="50116"/>
    <cellStyle name="Normal 7 6 2 4 7" xfId="57231"/>
    <cellStyle name="Normal 7 6 2 5" xfId="5057"/>
    <cellStyle name="Normal 7 6 2 5 2" xfId="12172"/>
    <cellStyle name="Normal 7 6 2 5 2 2" xfId="32790"/>
    <cellStyle name="Normal 7 6 2 5 3" xfId="32789"/>
    <cellStyle name="Normal 7 6 2 5 4" xfId="38257"/>
    <cellStyle name="Normal 7 6 2 5 5" xfId="45372"/>
    <cellStyle name="Normal 7 6 2 5 6" xfId="52487"/>
    <cellStyle name="Normal 7 6 2 5 7" xfId="59602"/>
    <cellStyle name="Normal 7 6 2 6" xfId="7434"/>
    <cellStyle name="Normal 7 6 2 6 2" xfId="32791"/>
    <cellStyle name="Normal 7 6 2 7" xfId="14549"/>
    <cellStyle name="Normal 7 6 2 7 2" xfId="32792"/>
    <cellStyle name="Normal 7 6 2 8" xfId="32772"/>
    <cellStyle name="Normal 7 6 2 9" xfId="33518"/>
    <cellStyle name="Normal 7 6 3" xfId="511"/>
    <cellStyle name="Normal 7 6 3 10" xfId="40829"/>
    <cellStyle name="Normal 7 6 3 11" xfId="47944"/>
    <cellStyle name="Normal 7 6 3 12" xfId="55059"/>
    <cellStyle name="Normal 7 6 3 2" xfId="1312"/>
    <cellStyle name="Normal 7 6 3 2 10" xfId="55858"/>
    <cellStyle name="Normal 7 6 3 2 2" xfId="3680"/>
    <cellStyle name="Normal 7 6 3 2 2 2" xfId="10795"/>
    <cellStyle name="Normal 7 6 3 2 2 2 2" xfId="32796"/>
    <cellStyle name="Normal 7 6 3 2 2 3" xfId="32795"/>
    <cellStyle name="Normal 7 6 3 2 2 4" xfId="36880"/>
    <cellStyle name="Normal 7 6 3 2 2 5" xfId="43995"/>
    <cellStyle name="Normal 7 6 3 2 2 6" xfId="51110"/>
    <cellStyle name="Normal 7 6 3 2 2 7" xfId="58225"/>
    <cellStyle name="Normal 7 6 3 2 3" xfId="6051"/>
    <cellStyle name="Normal 7 6 3 2 3 2" xfId="13166"/>
    <cellStyle name="Normal 7 6 3 2 3 2 2" xfId="32798"/>
    <cellStyle name="Normal 7 6 3 2 3 3" xfId="32797"/>
    <cellStyle name="Normal 7 6 3 2 3 4" xfId="39251"/>
    <cellStyle name="Normal 7 6 3 2 3 5" xfId="46366"/>
    <cellStyle name="Normal 7 6 3 2 3 6" xfId="53481"/>
    <cellStyle name="Normal 7 6 3 2 3 7" xfId="60596"/>
    <cellStyle name="Normal 7 6 3 2 4" xfId="8428"/>
    <cellStyle name="Normal 7 6 3 2 4 2" xfId="32799"/>
    <cellStyle name="Normal 7 6 3 2 5" xfId="15543"/>
    <cellStyle name="Normal 7 6 3 2 5 2" xfId="32800"/>
    <cellStyle name="Normal 7 6 3 2 6" xfId="32794"/>
    <cellStyle name="Normal 7 6 3 2 7" xfId="34512"/>
    <cellStyle name="Normal 7 6 3 2 8" xfId="41628"/>
    <cellStyle name="Normal 7 6 3 2 9" xfId="48743"/>
    <cellStyle name="Normal 7 6 3 3" xfId="2102"/>
    <cellStyle name="Normal 7 6 3 3 10" xfId="56647"/>
    <cellStyle name="Normal 7 6 3 3 2" xfId="4469"/>
    <cellStyle name="Normal 7 6 3 3 2 2" xfId="11584"/>
    <cellStyle name="Normal 7 6 3 3 2 2 2" xfId="32803"/>
    <cellStyle name="Normal 7 6 3 3 2 3" xfId="32802"/>
    <cellStyle name="Normal 7 6 3 3 2 4" xfId="37669"/>
    <cellStyle name="Normal 7 6 3 3 2 5" xfId="44784"/>
    <cellStyle name="Normal 7 6 3 3 2 6" xfId="51899"/>
    <cellStyle name="Normal 7 6 3 3 2 7" xfId="59014"/>
    <cellStyle name="Normal 7 6 3 3 3" xfId="6840"/>
    <cellStyle name="Normal 7 6 3 3 3 2" xfId="13955"/>
    <cellStyle name="Normal 7 6 3 3 3 2 2" xfId="32805"/>
    <cellStyle name="Normal 7 6 3 3 3 3" xfId="32804"/>
    <cellStyle name="Normal 7 6 3 3 3 4" xfId="40040"/>
    <cellStyle name="Normal 7 6 3 3 3 5" xfId="47155"/>
    <cellStyle name="Normal 7 6 3 3 3 6" xfId="54270"/>
    <cellStyle name="Normal 7 6 3 3 3 7" xfId="61385"/>
    <cellStyle name="Normal 7 6 3 3 4" xfId="9217"/>
    <cellStyle name="Normal 7 6 3 3 4 2" xfId="32806"/>
    <cellStyle name="Normal 7 6 3 3 5" xfId="16332"/>
    <cellStyle name="Normal 7 6 3 3 5 2" xfId="32807"/>
    <cellStyle name="Normal 7 6 3 3 6" xfId="32801"/>
    <cellStyle name="Normal 7 6 3 3 7" xfId="35301"/>
    <cellStyle name="Normal 7 6 3 3 8" xfId="42417"/>
    <cellStyle name="Normal 7 6 3 3 9" xfId="49532"/>
    <cellStyle name="Normal 7 6 3 4" xfId="2881"/>
    <cellStyle name="Normal 7 6 3 4 2" xfId="9996"/>
    <cellStyle name="Normal 7 6 3 4 2 2" xfId="32809"/>
    <cellStyle name="Normal 7 6 3 4 3" xfId="32808"/>
    <cellStyle name="Normal 7 6 3 4 4" xfId="36081"/>
    <cellStyle name="Normal 7 6 3 4 5" xfId="43196"/>
    <cellStyle name="Normal 7 6 3 4 6" xfId="50311"/>
    <cellStyle name="Normal 7 6 3 4 7" xfId="57426"/>
    <cellStyle name="Normal 7 6 3 5" xfId="5252"/>
    <cellStyle name="Normal 7 6 3 5 2" xfId="12367"/>
    <cellStyle name="Normal 7 6 3 5 2 2" xfId="32811"/>
    <cellStyle name="Normal 7 6 3 5 3" xfId="32810"/>
    <cellStyle name="Normal 7 6 3 5 4" xfId="38452"/>
    <cellStyle name="Normal 7 6 3 5 5" xfId="45567"/>
    <cellStyle name="Normal 7 6 3 5 6" xfId="52682"/>
    <cellStyle name="Normal 7 6 3 5 7" xfId="59797"/>
    <cellStyle name="Normal 7 6 3 6" xfId="7629"/>
    <cellStyle name="Normal 7 6 3 6 2" xfId="32812"/>
    <cellStyle name="Normal 7 6 3 7" xfId="14744"/>
    <cellStyle name="Normal 7 6 3 7 2" xfId="32813"/>
    <cellStyle name="Normal 7 6 3 8" xfId="32793"/>
    <cellStyle name="Normal 7 6 3 9" xfId="33713"/>
    <cellStyle name="Normal 7 6 4" xfId="790"/>
    <cellStyle name="Normal 7 6 4 10" xfId="41108"/>
    <cellStyle name="Normal 7 6 4 11" xfId="48223"/>
    <cellStyle name="Normal 7 6 4 12" xfId="55338"/>
    <cellStyle name="Normal 7 6 4 2" xfId="1591"/>
    <cellStyle name="Normal 7 6 4 2 10" xfId="56137"/>
    <cellStyle name="Normal 7 6 4 2 2" xfId="3959"/>
    <cellStyle name="Normal 7 6 4 2 2 2" xfId="11074"/>
    <cellStyle name="Normal 7 6 4 2 2 2 2" xfId="32817"/>
    <cellStyle name="Normal 7 6 4 2 2 3" xfId="32816"/>
    <cellStyle name="Normal 7 6 4 2 2 4" xfId="37159"/>
    <cellStyle name="Normal 7 6 4 2 2 5" xfId="44274"/>
    <cellStyle name="Normal 7 6 4 2 2 6" xfId="51389"/>
    <cellStyle name="Normal 7 6 4 2 2 7" xfId="58504"/>
    <cellStyle name="Normal 7 6 4 2 3" xfId="6330"/>
    <cellStyle name="Normal 7 6 4 2 3 2" xfId="13445"/>
    <cellStyle name="Normal 7 6 4 2 3 2 2" xfId="32819"/>
    <cellStyle name="Normal 7 6 4 2 3 3" xfId="32818"/>
    <cellStyle name="Normal 7 6 4 2 3 4" xfId="39530"/>
    <cellStyle name="Normal 7 6 4 2 3 5" xfId="46645"/>
    <cellStyle name="Normal 7 6 4 2 3 6" xfId="53760"/>
    <cellStyle name="Normal 7 6 4 2 3 7" xfId="60875"/>
    <cellStyle name="Normal 7 6 4 2 4" xfId="8707"/>
    <cellStyle name="Normal 7 6 4 2 4 2" xfId="32820"/>
    <cellStyle name="Normal 7 6 4 2 5" xfId="15822"/>
    <cellStyle name="Normal 7 6 4 2 5 2" xfId="32821"/>
    <cellStyle name="Normal 7 6 4 2 6" xfId="32815"/>
    <cellStyle name="Normal 7 6 4 2 7" xfId="34791"/>
    <cellStyle name="Normal 7 6 4 2 8" xfId="41907"/>
    <cellStyle name="Normal 7 6 4 2 9" xfId="49022"/>
    <cellStyle name="Normal 7 6 4 3" xfId="2381"/>
    <cellStyle name="Normal 7 6 4 3 10" xfId="56926"/>
    <cellStyle name="Normal 7 6 4 3 2" xfId="4748"/>
    <cellStyle name="Normal 7 6 4 3 2 2" xfId="11863"/>
    <cellStyle name="Normal 7 6 4 3 2 2 2" xfId="32824"/>
    <cellStyle name="Normal 7 6 4 3 2 3" xfId="32823"/>
    <cellStyle name="Normal 7 6 4 3 2 4" xfId="37948"/>
    <cellStyle name="Normal 7 6 4 3 2 5" xfId="45063"/>
    <cellStyle name="Normal 7 6 4 3 2 6" xfId="52178"/>
    <cellStyle name="Normal 7 6 4 3 2 7" xfId="59293"/>
    <cellStyle name="Normal 7 6 4 3 3" xfId="7119"/>
    <cellStyle name="Normal 7 6 4 3 3 2" xfId="14234"/>
    <cellStyle name="Normal 7 6 4 3 3 2 2" xfId="32826"/>
    <cellStyle name="Normal 7 6 4 3 3 3" xfId="32825"/>
    <cellStyle name="Normal 7 6 4 3 3 4" xfId="40319"/>
    <cellStyle name="Normal 7 6 4 3 3 5" xfId="47434"/>
    <cellStyle name="Normal 7 6 4 3 3 6" xfId="54549"/>
    <cellStyle name="Normal 7 6 4 3 3 7" xfId="61664"/>
    <cellStyle name="Normal 7 6 4 3 4" xfId="9496"/>
    <cellStyle name="Normal 7 6 4 3 4 2" xfId="32827"/>
    <cellStyle name="Normal 7 6 4 3 5" xfId="16611"/>
    <cellStyle name="Normal 7 6 4 3 5 2" xfId="32828"/>
    <cellStyle name="Normal 7 6 4 3 6" xfId="32822"/>
    <cellStyle name="Normal 7 6 4 3 7" xfId="35580"/>
    <cellStyle name="Normal 7 6 4 3 8" xfId="42696"/>
    <cellStyle name="Normal 7 6 4 3 9" xfId="49811"/>
    <cellStyle name="Normal 7 6 4 4" xfId="3160"/>
    <cellStyle name="Normal 7 6 4 4 2" xfId="10275"/>
    <cellStyle name="Normal 7 6 4 4 2 2" xfId="32830"/>
    <cellStyle name="Normal 7 6 4 4 3" xfId="32829"/>
    <cellStyle name="Normal 7 6 4 4 4" xfId="36360"/>
    <cellStyle name="Normal 7 6 4 4 5" xfId="43475"/>
    <cellStyle name="Normal 7 6 4 4 6" xfId="50590"/>
    <cellStyle name="Normal 7 6 4 4 7" xfId="57705"/>
    <cellStyle name="Normal 7 6 4 5" xfId="5531"/>
    <cellStyle name="Normal 7 6 4 5 2" xfId="12646"/>
    <cellStyle name="Normal 7 6 4 5 2 2" xfId="32832"/>
    <cellStyle name="Normal 7 6 4 5 3" xfId="32831"/>
    <cellStyle name="Normal 7 6 4 5 4" xfId="38731"/>
    <cellStyle name="Normal 7 6 4 5 5" xfId="45846"/>
    <cellStyle name="Normal 7 6 4 5 6" xfId="52961"/>
    <cellStyle name="Normal 7 6 4 5 7" xfId="60076"/>
    <cellStyle name="Normal 7 6 4 6" xfId="7908"/>
    <cellStyle name="Normal 7 6 4 6 2" xfId="32833"/>
    <cellStyle name="Normal 7 6 4 7" xfId="15023"/>
    <cellStyle name="Normal 7 6 4 7 2" xfId="32834"/>
    <cellStyle name="Normal 7 6 4 8" xfId="32814"/>
    <cellStyle name="Normal 7 6 4 9" xfId="33992"/>
    <cellStyle name="Normal 7 6 5" xfId="922"/>
    <cellStyle name="Normal 7 6 5 10" xfId="55468"/>
    <cellStyle name="Normal 7 6 5 2" xfId="3290"/>
    <cellStyle name="Normal 7 6 5 2 2" xfId="10405"/>
    <cellStyle name="Normal 7 6 5 2 2 2" xfId="32837"/>
    <cellStyle name="Normal 7 6 5 2 3" xfId="32836"/>
    <cellStyle name="Normal 7 6 5 2 4" xfId="36490"/>
    <cellStyle name="Normal 7 6 5 2 5" xfId="43605"/>
    <cellStyle name="Normal 7 6 5 2 6" xfId="50720"/>
    <cellStyle name="Normal 7 6 5 2 7" xfId="57835"/>
    <cellStyle name="Normal 7 6 5 3" xfId="5661"/>
    <cellStyle name="Normal 7 6 5 3 2" xfId="12776"/>
    <cellStyle name="Normal 7 6 5 3 2 2" xfId="32839"/>
    <cellStyle name="Normal 7 6 5 3 3" xfId="32838"/>
    <cellStyle name="Normal 7 6 5 3 4" xfId="38861"/>
    <cellStyle name="Normal 7 6 5 3 5" xfId="45976"/>
    <cellStyle name="Normal 7 6 5 3 6" xfId="53091"/>
    <cellStyle name="Normal 7 6 5 3 7" xfId="60206"/>
    <cellStyle name="Normal 7 6 5 4" xfId="8038"/>
    <cellStyle name="Normal 7 6 5 4 2" xfId="32840"/>
    <cellStyle name="Normal 7 6 5 5" xfId="15153"/>
    <cellStyle name="Normal 7 6 5 5 2" xfId="32841"/>
    <cellStyle name="Normal 7 6 5 6" xfId="32835"/>
    <cellStyle name="Normal 7 6 5 7" xfId="34122"/>
    <cellStyle name="Normal 7 6 5 8" xfId="41238"/>
    <cellStyle name="Normal 7 6 5 9" xfId="48353"/>
    <cellStyle name="Normal 7 6 6" xfId="1712"/>
    <cellStyle name="Normal 7 6 6 10" xfId="56257"/>
    <cellStyle name="Normal 7 6 6 2" xfId="4079"/>
    <cellStyle name="Normal 7 6 6 2 2" xfId="11194"/>
    <cellStyle name="Normal 7 6 6 2 2 2" xfId="32844"/>
    <cellStyle name="Normal 7 6 6 2 3" xfId="32843"/>
    <cellStyle name="Normal 7 6 6 2 4" xfId="37279"/>
    <cellStyle name="Normal 7 6 6 2 5" xfId="44394"/>
    <cellStyle name="Normal 7 6 6 2 6" xfId="51509"/>
    <cellStyle name="Normal 7 6 6 2 7" xfId="58624"/>
    <cellStyle name="Normal 7 6 6 3" xfId="6450"/>
    <cellStyle name="Normal 7 6 6 3 2" xfId="13565"/>
    <cellStyle name="Normal 7 6 6 3 2 2" xfId="32846"/>
    <cellStyle name="Normal 7 6 6 3 3" xfId="32845"/>
    <cellStyle name="Normal 7 6 6 3 4" xfId="39650"/>
    <cellStyle name="Normal 7 6 6 3 5" xfId="46765"/>
    <cellStyle name="Normal 7 6 6 3 6" xfId="53880"/>
    <cellStyle name="Normal 7 6 6 3 7" xfId="60995"/>
    <cellStyle name="Normal 7 6 6 4" xfId="8827"/>
    <cellStyle name="Normal 7 6 6 4 2" xfId="32847"/>
    <cellStyle name="Normal 7 6 6 5" xfId="15942"/>
    <cellStyle name="Normal 7 6 6 5 2" xfId="32848"/>
    <cellStyle name="Normal 7 6 6 6" xfId="32842"/>
    <cellStyle name="Normal 7 6 6 7" xfId="34911"/>
    <cellStyle name="Normal 7 6 6 8" xfId="42027"/>
    <cellStyle name="Normal 7 6 6 9" xfId="49142"/>
    <cellStyle name="Normal 7 6 7" xfId="2491"/>
    <cellStyle name="Normal 7 6 7 2" xfId="9606"/>
    <cellStyle name="Normal 7 6 7 2 2" xfId="32850"/>
    <cellStyle name="Normal 7 6 7 3" xfId="32849"/>
    <cellStyle name="Normal 7 6 7 4" xfId="35691"/>
    <cellStyle name="Normal 7 6 7 5" xfId="42806"/>
    <cellStyle name="Normal 7 6 7 6" xfId="49921"/>
    <cellStyle name="Normal 7 6 7 7" xfId="57036"/>
    <cellStyle name="Normal 7 6 8" xfId="4862"/>
    <cellStyle name="Normal 7 6 8 2" xfId="11977"/>
    <cellStyle name="Normal 7 6 8 2 2" xfId="32852"/>
    <cellStyle name="Normal 7 6 8 3" xfId="32851"/>
    <cellStyle name="Normal 7 6 8 4" xfId="38062"/>
    <cellStyle name="Normal 7 6 8 5" xfId="45177"/>
    <cellStyle name="Normal 7 6 8 6" xfId="52292"/>
    <cellStyle name="Normal 7 6 8 7" xfId="59407"/>
    <cellStyle name="Normal 7 6 9" xfId="7239"/>
    <cellStyle name="Normal 7 6 9 2" xfId="32853"/>
    <cellStyle name="Normal 7 7" xfId="209"/>
    <cellStyle name="Normal 7 7 10" xfId="14443"/>
    <cellStyle name="Normal 7 7 10 2" xfId="32855"/>
    <cellStyle name="Normal 7 7 11" xfId="32854"/>
    <cellStyle name="Normal 7 7 12" xfId="33412"/>
    <cellStyle name="Normal 7 7 13" xfId="40528"/>
    <cellStyle name="Normal 7 7 14" xfId="47643"/>
    <cellStyle name="Normal 7 7 15" xfId="54758"/>
    <cellStyle name="Normal 7 7 2" xfId="405"/>
    <cellStyle name="Normal 7 7 2 10" xfId="40723"/>
    <cellStyle name="Normal 7 7 2 11" xfId="47838"/>
    <cellStyle name="Normal 7 7 2 12" xfId="54953"/>
    <cellStyle name="Normal 7 7 2 2" xfId="1206"/>
    <cellStyle name="Normal 7 7 2 2 10" xfId="55752"/>
    <cellStyle name="Normal 7 7 2 2 2" xfId="3574"/>
    <cellStyle name="Normal 7 7 2 2 2 2" xfId="10689"/>
    <cellStyle name="Normal 7 7 2 2 2 2 2" xfId="32859"/>
    <cellStyle name="Normal 7 7 2 2 2 3" xfId="32858"/>
    <cellStyle name="Normal 7 7 2 2 2 4" xfId="36774"/>
    <cellStyle name="Normal 7 7 2 2 2 5" xfId="43889"/>
    <cellStyle name="Normal 7 7 2 2 2 6" xfId="51004"/>
    <cellStyle name="Normal 7 7 2 2 2 7" xfId="58119"/>
    <cellStyle name="Normal 7 7 2 2 3" xfId="5945"/>
    <cellStyle name="Normal 7 7 2 2 3 2" xfId="13060"/>
    <cellStyle name="Normal 7 7 2 2 3 2 2" xfId="32861"/>
    <cellStyle name="Normal 7 7 2 2 3 3" xfId="32860"/>
    <cellStyle name="Normal 7 7 2 2 3 4" xfId="39145"/>
    <cellStyle name="Normal 7 7 2 2 3 5" xfId="46260"/>
    <cellStyle name="Normal 7 7 2 2 3 6" xfId="53375"/>
    <cellStyle name="Normal 7 7 2 2 3 7" xfId="60490"/>
    <cellStyle name="Normal 7 7 2 2 4" xfId="8322"/>
    <cellStyle name="Normal 7 7 2 2 4 2" xfId="32862"/>
    <cellStyle name="Normal 7 7 2 2 5" xfId="15437"/>
    <cellStyle name="Normal 7 7 2 2 5 2" xfId="32863"/>
    <cellStyle name="Normal 7 7 2 2 6" xfId="32857"/>
    <cellStyle name="Normal 7 7 2 2 7" xfId="34406"/>
    <cellStyle name="Normal 7 7 2 2 8" xfId="41522"/>
    <cellStyle name="Normal 7 7 2 2 9" xfId="48637"/>
    <cellStyle name="Normal 7 7 2 3" xfId="1996"/>
    <cellStyle name="Normal 7 7 2 3 10" xfId="56541"/>
    <cellStyle name="Normal 7 7 2 3 2" xfId="4363"/>
    <cellStyle name="Normal 7 7 2 3 2 2" xfId="11478"/>
    <cellStyle name="Normal 7 7 2 3 2 2 2" xfId="32866"/>
    <cellStyle name="Normal 7 7 2 3 2 3" xfId="32865"/>
    <cellStyle name="Normal 7 7 2 3 2 4" xfId="37563"/>
    <cellStyle name="Normal 7 7 2 3 2 5" xfId="44678"/>
    <cellStyle name="Normal 7 7 2 3 2 6" xfId="51793"/>
    <cellStyle name="Normal 7 7 2 3 2 7" xfId="58908"/>
    <cellStyle name="Normal 7 7 2 3 3" xfId="6734"/>
    <cellStyle name="Normal 7 7 2 3 3 2" xfId="13849"/>
    <cellStyle name="Normal 7 7 2 3 3 2 2" xfId="32868"/>
    <cellStyle name="Normal 7 7 2 3 3 3" xfId="32867"/>
    <cellStyle name="Normal 7 7 2 3 3 4" xfId="39934"/>
    <cellStyle name="Normal 7 7 2 3 3 5" xfId="47049"/>
    <cellStyle name="Normal 7 7 2 3 3 6" xfId="54164"/>
    <cellStyle name="Normal 7 7 2 3 3 7" xfId="61279"/>
    <cellStyle name="Normal 7 7 2 3 4" xfId="9111"/>
    <cellStyle name="Normal 7 7 2 3 4 2" xfId="32869"/>
    <cellStyle name="Normal 7 7 2 3 5" xfId="16226"/>
    <cellStyle name="Normal 7 7 2 3 5 2" xfId="32870"/>
    <cellStyle name="Normal 7 7 2 3 6" xfId="32864"/>
    <cellStyle name="Normal 7 7 2 3 7" xfId="35195"/>
    <cellStyle name="Normal 7 7 2 3 8" xfId="42311"/>
    <cellStyle name="Normal 7 7 2 3 9" xfId="49426"/>
    <cellStyle name="Normal 7 7 2 4" xfId="2775"/>
    <cellStyle name="Normal 7 7 2 4 2" xfId="9890"/>
    <cellStyle name="Normal 7 7 2 4 2 2" xfId="32872"/>
    <cellStyle name="Normal 7 7 2 4 3" xfId="32871"/>
    <cellStyle name="Normal 7 7 2 4 4" xfId="35975"/>
    <cellStyle name="Normal 7 7 2 4 5" xfId="43090"/>
    <cellStyle name="Normal 7 7 2 4 6" xfId="50205"/>
    <cellStyle name="Normal 7 7 2 4 7" xfId="57320"/>
    <cellStyle name="Normal 7 7 2 5" xfId="5146"/>
    <cellStyle name="Normal 7 7 2 5 2" xfId="12261"/>
    <cellStyle name="Normal 7 7 2 5 2 2" xfId="32874"/>
    <cellStyle name="Normal 7 7 2 5 3" xfId="32873"/>
    <cellStyle name="Normal 7 7 2 5 4" xfId="38346"/>
    <cellStyle name="Normal 7 7 2 5 5" xfId="45461"/>
    <cellStyle name="Normal 7 7 2 5 6" xfId="52576"/>
    <cellStyle name="Normal 7 7 2 5 7" xfId="59691"/>
    <cellStyle name="Normal 7 7 2 6" xfId="7523"/>
    <cellStyle name="Normal 7 7 2 6 2" xfId="32875"/>
    <cellStyle name="Normal 7 7 2 7" xfId="14638"/>
    <cellStyle name="Normal 7 7 2 7 2" xfId="32876"/>
    <cellStyle name="Normal 7 7 2 8" xfId="32856"/>
    <cellStyle name="Normal 7 7 2 9" xfId="33607"/>
    <cellStyle name="Normal 7 7 3" xfId="600"/>
    <cellStyle name="Normal 7 7 3 10" xfId="40918"/>
    <cellStyle name="Normal 7 7 3 11" xfId="48033"/>
    <cellStyle name="Normal 7 7 3 12" xfId="55148"/>
    <cellStyle name="Normal 7 7 3 2" xfId="1401"/>
    <cellStyle name="Normal 7 7 3 2 10" xfId="55947"/>
    <cellStyle name="Normal 7 7 3 2 2" xfId="3769"/>
    <cellStyle name="Normal 7 7 3 2 2 2" xfId="10884"/>
    <cellStyle name="Normal 7 7 3 2 2 2 2" xfId="32880"/>
    <cellStyle name="Normal 7 7 3 2 2 3" xfId="32879"/>
    <cellStyle name="Normal 7 7 3 2 2 4" xfId="36969"/>
    <cellStyle name="Normal 7 7 3 2 2 5" xfId="44084"/>
    <cellStyle name="Normal 7 7 3 2 2 6" xfId="51199"/>
    <cellStyle name="Normal 7 7 3 2 2 7" xfId="58314"/>
    <cellStyle name="Normal 7 7 3 2 3" xfId="6140"/>
    <cellStyle name="Normal 7 7 3 2 3 2" xfId="13255"/>
    <cellStyle name="Normal 7 7 3 2 3 2 2" xfId="32882"/>
    <cellStyle name="Normal 7 7 3 2 3 3" xfId="32881"/>
    <cellStyle name="Normal 7 7 3 2 3 4" xfId="39340"/>
    <cellStyle name="Normal 7 7 3 2 3 5" xfId="46455"/>
    <cellStyle name="Normal 7 7 3 2 3 6" xfId="53570"/>
    <cellStyle name="Normal 7 7 3 2 3 7" xfId="60685"/>
    <cellStyle name="Normal 7 7 3 2 4" xfId="8517"/>
    <cellStyle name="Normal 7 7 3 2 4 2" xfId="32883"/>
    <cellStyle name="Normal 7 7 3 2 5" xfId="15632"/>
    <cellStyle name="Normal 7 7 3 2 5 2" xfId="32884"/>
    <cellStyle name="Normal 7 7 3 2 6" xfId="32878"/>
    <cellStyle name="Normal 7 7 3 2 7" xfId="34601"/>
    <cellStyle name="Normal 7 7 3 2 8" xfId="41717"/>
    <cellStyle name="Normal 7 7 3 2 9" xfId="48832"/>
    <cellStyle name="Normal 7 7 3 3" xfId="2191"/>
    <cellStyle name="Normal 7 7 3 3 10" xfId="56736"/>
    <cellStyle name="Normal 7 7 3 3 2" xfId="4558"/>
    <cellStyle name="Normal 7 7 3 3 2 2" xfId="11673"/>
    <cellStyle name="Normal 7 7 3 3 2 2 2" xfId="32887"/>
    <cellStyle name="Normal 7 7 3 3 2 3" xfId="32886"/>
    <cellStyle name="Normal 7 7 3 3 2 4" xfId="37758"/>
    <cellStyle name="Normal 7 7 3 3 2 5" xfId="44873"/>
    <cellStyle name="Normal 7 7 3 3 2 6" xfId="51988"/>
    <cellStyle name="Normal 7 7 3 3 2 7" xfId="59103"/>
    <cellStyle name="Normal 7 7 3 3 3" xfId="6929"/>
    <cellStyle name="Normal 7 7 3 3 3 2" xfId="14044"/>
    <cellStyle name="Normal 7 7 3 3 3 2 2" xfId="32889"/>
    <cellStyle name="Normal 7 7 3 3 3 3" xfId="32888"/>
    <cellStyle name="Normal 7 7 3 3 3 4" xfId="40129"/>
    <cellStyle name="Normal 7 7 3 3 3 5" xfId="47244"/>
    <cellStyle name="Normal 7 7 3 3 3 6" xfId="54359"/>
    <cellStyle name="Normal 7 7 3 3 3 7" xfId="61474"/>
    <cellStyle name="Normal 7 7 3 3 4" xfId="9306"/>
    <cellStyle name="Normal 7 7 3 3 4 2" xfId="32890"/>
    <cellStyle name="Normal 7 7 3 3 5" xfId="16421"/>
    <cellStyle name="Normal 7 7 3 3 5 2" xfId="32891"/>
    <cellStyle name="Normal 7 7 3 3 6" xfId="32885"/>
    <cellStyle name="Normal 7 7 3 3 7" xfId="35390"/>
    <cellStyle name="Normal 7 7 3 3 8" xfId="42506"/>
    <cellStyle name="Normal 7 7 3 3 9" xfId="49621"/>
    <cellStyle name="Normal 7 7 3 4" xfId="2970"/>
    <cellStyle name="Normal 7 7 3 4 2" xfId="10085"/>
    <cellStyle name="Normal 7 7 3 4 2 2" xfId="32893"/>
    <cellStyle name="Normal 7 7 3 4 3" xfId="32892"/>
    <cellStyle name="Normal 7 7 3 4 4" xfId="36170"/>
    <cellStyle name="Normal 7 7 3 4 5" xfId="43285"/>
    <cellStyle name="Normal 7 7 3 4 6" xfId="50400"/>
    <cellStyle name="Normal 7 7 3 4 7" xfId="57515"/>
    <cellStyle name="Normal 7 7 3 5" xfId="5341"/>
    <cellStyle name="Normal 7 7 3 5 2" xfId="12456"/>
    <cellStyle name="Normal 7 7 3 5 2 2" xfId="32895"/>
    <cellStyle name="Normal 7 7 3 5 3" xfId="32894"/>
    <cellStyle name="Normal 7 7 3 5 4" xfId="38541"/>
    <cellStyle name="Normal 7 7 3 5 5" xfId="45656"/>
    <cellStyle name="Normal 7 7 3 5 6" xfId="52771"/>
    <cellStyle name="Normal 7 7 3 5 7" xfId="59886"/>
    <cellStyle name="Normal 7 7 3 6" xfId="7718"/>
    <cellStyle name="Normal 7 7 3 6 2" xfId="32896"/>
    <cellStyle name="Normal 7 7 3 7" xfId="14833"/>
    <cellStyle name="Normal 7 7 3 7 2" xfId="32897"/>
    <cellStyle name="Normal 7 7 3 8" xfId="32877"/>
    <cellStyle name="Normal 7 7 3 9" xfId="33802"/>
    <cellStyle name="Normal 7 7 4" xfId="791"/>
    <cellStyle name="Normal 7 7 4 10" xfId="41109"/>
    <cellStyle name="Normal 7 7 4 11" xfId="48224"/>
    <cellStyle name="Normal 7 7 4 12" xfId="55339"/>
    <cellStyle name="Normal 7 7 4 2" xfId="1592"/>
    <cellStyle name="Normal 7 7 4 2 10" xfId="56138"/>
    <cellStyle name="Normal 7 7 4 2 2" xfId="3960"/>
    <cellStyle name="Normal 7 7 4 2 2 2" xfId="11075"/>
    <cellStyle name="Normal 7 7 4 2 2 2 2" xfId="32901"/>
    <cellStyle name="Normal 7 7 4 2 2 3" xfId="32900"/>
    <cellStyle name="Normal 7 7 4 2 2 4" xfId="37160"/>
    <cellStyle name="Normal 7 7 4 2 2 5" xfId="44275"/>
    <cellStyle name="Normal 7 7 4 2 2 6" xfId="51390"/>
    <cellStyle name="Normal 7 7 4 2 2 7" xfId="58505"/>
    <cellStyle name="Normal 7 7 4 2 3" xfId="6331"/>
    <cellStyle name="Normal 7 7 4 2 3 2" xfId="13446"/>
    <cellStyle name="Normal 7 7 4 2 3 2 2" xfId="32903"/>
    <cellStyle name="Normal 7 7 4 2 3 3" xfId="32902"/>
    <cellStyle name="Normal 7 7 4 2 3 4" xfId="39531"/>
    <cellStyle name="Normal 7 7 4 2 3 5" xfId="46646"/>
    <cellStyle name="Normal 7 7 4 2 3 6" xfId="53761"/>
    <cellStyle name="Normal 7 7 4 2 3 7" xfId="60876"/>
    <cellStyle name="Normal 7 7 4 2 4" xfId="8708"/>
    <cellStyle name="Normal 7 7 4 2 4 2" xfId="32904"/>
    <cellStyle name="Normal 7 7 4 2 5" xfId="15823"/>
    <cellStyle name="Normal 7 7 4 2 5 2" xfId="32905"/>
    <cellStyle name="Normal 7 7 4 2 6" xfId="32899"/>
    <cellStyle name="Normal 7 7 4 2 7" xfId="34792"/>
    <cellStyle name="Normal 7 7 4 2 8" xfId="41908"/>
    <cellStyle name="Normal 7 7 4 2 9" xfId="49023"/>
    <cellStyle name="Normal 7 7 4 3" xfId="2382"/>
    <cellStyle name="Normal 7 7 4 3 10" xfId="56927"/>
    <cellStyle name="Normal 7 7 4 3 2" xfId="4749"/>
    <cellStyle name="Normal 7 7 4 3 2 2" xfId="11864"/>
    <cellStyle name="Normal 7 7 4 3 2 2 2" xfId="32908"/>
    <cellStyle name="Normal 7 7 4 3 2 3" xfId="32907"/>
    <cellStyle name="Normal 7 7 4 3 2 4" xfId="37949"/>
    <cellStyle name="Normal 7 7 4 3 2 5" xfId="45064"/>
    <cellStyle name="Normal 7 7 4 3 2 6" xfId="52179"/>
    <cellStyle name="Normal 7 7 4 3 2 7" xfId="59294"/>
    <cellStyle name="Normal 7 7 4 3 3" xfId="7120"/>
    <cellStyle name="Normal 7 7 4 3 3 2" xfId="14235"/>
    <cellStyle name="Normal 7 7 4 3 3 2 2" xfId="32910"/>
    <cellStyle name="Normal 7 7 4 3 3 3" xfId="32909"/>
    <cellStyle name="Normal 7 7 4 3 3 4" xfId="40320"/>
    <cellStyle name="Normal 7 7 4 3 3 5" xfId="47435"/>
    <cellStyle name="Normal 7 7 4 3 3 6" xfId="54550"/>
    <cellStyle name="Normal 7 7 4 3 3 7" xfId="61665"/>
    <cellStyle name="Normal 7 7 4 3 4" xfId="9497"/>
    <cellStyle name="Normal 7 7 4 3 4 2" xfId="32911"/>
    <cellStyle name="Normal 7 7 4 3 5" xfId="16612"/>
    <cellStyle name="Normal 7 7 4 3 5 2" xfId="32912"/>
    <cellStyle name="Normal 7 7 4 3 6" xfId="32906"/>
    <cellStyle name="Normal 7 7 4 3 7" xfId="35581"/>
    <cellStyle name="Normal 7 7 4 3 8" xfId="42697"/>
    <cellStyle name="Normal 7 7 4 3 9" xfId="49812"/>
    <cellStyle name="Normal 7 7 4 4" xfId="3161"/>
    <cellStyle name="Normal 7 7 4 4 2" xfId="10276"/>
    <cellStyle name="Normal 7 7 4 4 2 2" xfId="32914"/>
    <cellStyle name="Normal 7 7 4 4 3" xfId="32913"/>
    <cellStyle name="Normal 7 7 4 4 4" xfId="36361"/>
    <cellStyle name="Normal 7 7 4 4 5" xfId="43476"/>
    <cellStyle name="Normal 7 7 4 4 6" xfId="50591"/>
    <cellStyle name="Normal 7 7 4 4 7" xfId="57706"/>
    <cellStyle name="Normal 7 7 4 5" xfId="5532"/>
    <cellStyle name="Normal 7 7 4 5 2" xfId="12647"/>
    <cellStyle name="Normal 7 7 4 5 2 2" xfId="32916"/>
    <cellStyle name="Normal 7 7 4 5 3" xfId="32915"/>
    <cellStyle name="Normal 7 7 4 5 4" xfId="38732"/>
    <cellStyle name="Normal 7 7 4 5 5" xfId="45847"/>
    <cellStyle name="Normal 7 7 4 5 6" xfId="52962"/>
    <cellStyle name="Normal 7 7 4 5 7" xfId="60077"/>
    <cellStyle name="Normal 7 7 4 6" xfId="7909"/>
    <cellStyle name="Normal 7 7 4 6 2" xfId="32917"/>
    <cellStyle name="Normal 7 7 4 7" xfId="15024"/>
    <cellStyle name="Normal 7 7 4 7 2" xfId="32918"/>
    <cellStyle name="Normal 7 7 4 8" xfId="32898"/>
    <cellStyle name="Normal 7 7 4 9" xfId="33993"/>
    <cellStyle name="Normal 7 7 5" xfId="1011"/>
    <cellStyle name="Normal 7 7 5 10" xfId="55557"/>
    <cellStyle name="Normal 7 7 5 2" xfId="3379"/>
    <cellStyle name="Normal 7 7 5 2 2" xfId="10494"/>
    <cellStyle name="Normal 7 7 5 2 2 2" xfId="32921"/>
    <cellStyle name="Normal 7 7 5 2 3" xfId="32920"/>
    <cellStyle name="Normal 7 7 5 2 4" xfId="36579"/>
    <cellStyle name="Normal 7 7 5 2 5" xfId="43694"/>
    <cellStyle name="Normal 7 7 5 2 6" xfId="50809"/>
    <cellStyle name="Normal 7 7 5 2 7" xfId="57924"/>
    <cellStyle name="Normal 7 7 5 3" xfId="5750"/>
    <cellStyle name="Normal 7 7 5 3 2" xfId="12865"/>
    <cellStyle name="Normal 7 7 5 3 2 2" xfId="32923"/>
    <cellStyle name="Normal 7 7 5 3 3" xfId="32922"/>
    <cellStyle name="Normal 7 7 5 3 4" xfId="38950"/>
    <cellStyle name="Normal 7 7 5 3 5" xfId="46065"/>
    <cellStyle name="Normal 7 7 5 3 6" xfId="53180"/>
    <cellStyle name="Normal 7 7 5 3 7" xfId="60295"/>
    <cellStyle name="Normal 7 7 5 4" xfId="8127"/>
    <cellStyle name="Normal 7 7 5 4 2" xfId="32924"/>
    <cellStyle name="Normal 7 7 5 5" xfId="15242"/>
    <cellStyle name="Normal 7 7 5 5 2" xfId="32925"/>
    <cellStyle name="Normal 7 7 5 6" xfId="32919"/>
    <cellStyle name="Normal 7 7 5 7" xfId="34211"/>
    <cellStyle name="Normal 7 7 5 8" xfId="41327"/>
    <cellStyle name="Normal 7 7 5 9" xfId="48442"/>
    <cellStyle name="Normal 7 7 6" xfId="1801"/>
    <cellStyle name="Normal 7 7 6 10" xfId="56346"/>
    <cellStyle name="Normal 7 7 6 2" xfId="4168"/>
    <cellStyle name="Normal 7 7 6 2 2" xfId="11283"/>
    <cellStyle name="Normal 7 7 6 2 2 2" xfId="32928"/>
    <cellStyle name="Normal 7 7 6 2 3" xfId="32927"/>
    <cellStyle name="Normal 7 7 6 2 4" xfId="37368"/>
    <cellStyle name="Normal 7 7 6 2 5" xfId="44483"/>
    <cellStyle name="Normal 7 7 6 2 6" xfId="51598"/>
    <cellStyle name="Normal 7 7 6 2 7" xfId="58713"/>
    <cellStyle name="Normal 7 7 6 3" xfId="6539"/>
    <cellStyle name="Normal 7 7 6 3 2" xfId="13654"/>
    <cellStyle name="Normal 7 7 6 3 2 2" xfId="32930"/>
    <cellStyle name="Normal 7 7 6 3 3" xfId="32929"/>
    <cellStyle name="Normal 7 7 6 3 4" xfId="39739"/>
    <cellStyle name="Normal 7 7 6 3 5" xfId="46854"/>
    <cellStyle name="Normal 7 7 6 3 6" xfId="53969"/>
    <cellStyle name="Normal 7 7 6 3 7" xfId="61084"/>
    <cellStyle name="Normal 7 7 6 4" xfId="8916"/>
    <cellStyle name="Normal 7 7 6 4 2" xfId="32931"/>
    <cellStyle name="Normal 7 7 6 5" xfId="16031"/>
    <cellStyle name="Normal 7 7 6 5 2" xfId="32932"/>
    <cellStyle name="Normal 7 7 6 6" xfId="32926"/>
    <cellStyle name="Normal 7 7 6 7" xfId="35000"/>
    <cellStyle name="Normal 7 7 6 8" xfId="42116"/>
    <cellStyle name="Normal 7 7 6 9" xfId="49231"/>
    <cellStyle name="Normal 7 7 7" xfId="2580"/>
    <cellStyle name="Normal 7 7 7 2" xfId="9695"/>
    <cellStyle name="Normal 7 7 7 2 2" xfId="32934"/>
    <cellStyle name="Normal 7 7 7 3" xfId="32933"/>
    <cellStyle name="Normal 7 7 7 4" xfId="35780"/>
    <cellStyle name="Normal 7 7 7 5" xfId="42895"/>
    <cellStyle name="Normal 7 7 7 6" xfId="50010"/>
    <cellStyle name="Normal 7 7 7 7" xfId="57125"/>
    <cellStyle name="Normal 7 7 8" xfId="4951"/>
    <cellStyle name="Normal 7 7 8 2" xfId="12066"/>
    <cellStyle name="Normal 7 7 8 2 2" xfId="32936"/>
    <cellStyle name="Normal 7 7 8 3" xfId="32935"/>
    <cellStyle name="Normal 7 7 8 4" xfId="38151"/>
    <cellStyle name="Normal 7 7 8 5" xfId="45266"/>
    <cellStyle name="Normal 7 7 8 6" xfId="52381"/>
    <cellStyle name="Normal 7 7 8 7" xfId="59496"/>
    <cellStyle name="Normal 7 7 9" xfId="7328"/>
    <cellStyle name="Normal 7 7 9 2" xfId="32937"/>
    <cellStyle name="Normal 7 8" xfId="222"/>
    <cellStyle name="Normal 7 8 10" xfId="40540"/>
    <cellStyle name="Normal 7 8 11" xfId="47655"/>
    <cellStyle name="Normal 7 8 12" xfId="54770"/>
    <cellStyle name="Normal 7 8 2" xfId="1023"/>
    <cellStyle name="Normal 7 8 2 10" xfId="55569"/>
    <cellStyle name="Normal 7 8 2 2" xfId="3391"/>
    <cellStyle name="Normal 7 8 2 2 2" xfId="10506"/>
    <cellStyle name="Normal 7 8 2 2 2 2" xfId="32941"/>
    <cellStyle name="Normal 7 8 2 2 3" xfId="32940"/>
    <cellStyle name="Normal 7 8 2 2 4" xfId="36591"/>
    <cellStyle name="Normal 7 8 2 2 5" xfId="43706"/>
    <cellStyle name="Normal 7 8 2 2 6" xfId="50821"/>
    <cellStyle name="Normal 7 8 2 2 7" xfId="57936"/>
    <cellStyle name="Normal 7 8 2 3" xfId="5762"/>
    <cellStyle name="Normal 7 8 2 3 2" xfId="12877"/>
    <cellStyle name="Normal 7 8 2 3 2 2" xfId="32943"/>
    <cellStyle name="Normal 7 8 2 3 3" xfId="32942"/>
    <cellStyle name="Normal 7 8 2 3 4" xfId="38962"/>
    <cellStyle name="Normal 7 8 2 3 5" xfId="46077"/>
    <cellStyle name="Normal 7 8 2 3 6" xfId="53192"/>
    <cellStyle name="Normal 7 8 2 3 7" xfId="60307"/>
    <cellStyle name="Normal 7 8 2 4" xfId="8139"/>
    <cellStyle name="Normal 7 8 2 4 2" xfId="32944"/>
    <cellStyle name="Normal 7 8 2 5" xfId="15254"/>
    <cellStyle name="Normal 7 8 2 5 2" xfId="32945"/>
    <cellStyle name="Normal 7 8 2 6" xfId="32939"/>
    <cellStyle name="Normal 7 8 2 7" xfId="34223"/>
    <cellStyle name="Normal 7 8 2 8" xfId="41339"/>
    <cellStyle name="Normal 7 8 2 9" xfId="48454"/>
    <cellStyle name="Normal 7 8 3" xfId="1813"/>
    <cellStyle name="Normal 7 8 3 10" xfId="56358"/>
    <cellStyle name="Normal 7 8 3 2" xfId="4180"/>
    <cellStyle name="Normal 7 8 3 2 2" xfId="11295"/>
    <cellStyle name="Normal 7 8 3 2 2 2" xfId="32948"/>
    <cellStyle name="Normal 7 8 3 2 3" xfId="32947"/>
    <cellStyle name="Normal 7 8 3 2 4" xfId="37380"/>
    <cellStyle name="Normal 7 8 3 2 5" xfId="44495"/>
    <cellStyle name="Normal 7 8 3 2 6" xfId="51610"/>
    <cellStyle name="Normal 7 8 3 2 7" xfId="58725"/>
    <cellStyle name="Normal 7 8 3 3" xfId="6551"/>
    <cellStyle name="Normal 7 8 3 3 2" xfId="13666"/>
    <cellStyle name="Normal 7 8 3 3 2 2" xfId="32950"/>
    <cellStyle name="Normal 7 8 3 3 3" xfId="32949"/>
    <cellStyle name="Normal 7 8 3 3 4" xfId="39751"/>
    <cellStyle name="Normal 7 8 3 3 5" xfId="46866"/>
    <cellStyle name="Normal 7 8 3 3 6" xfId="53981"/>
    <cellStyle name="Normal 7 8 3 3 7" xfId="61096"/>
    <cellStyle name="Normal 7 8 3 4" xfId="8928"/>
    <cellStyle name="Normal 7 8 3 4 2" xfId="32951"/>
    <cellStyle name="Normal 7 8 3 5" xfId="16043"/>
    <cellStyle name="Normal 7 8 3 5 2" xfId="32952"/>
    <cellStyle name="Normal 7 8 3 6" xfId="32946"/>
    <cellStyle name="Normal 7 8 3 7" xfId="35012"/>
    <cellStyle name="Normal 7 8 3 8" xfId="42128"/>
    <cellStyle name="Normal 7 8 3 9" xfId="49243"/>
    <cellStyle name="Normal 7 8 4" xfId="2592"/>
    <cellStyle name="Normal 7 8 4 2" xfId="9707"/>
    <cellStyle name="Normal 7 8 4 2 2" xfId="32954"/>
    <cellStyle name="Normal 7 8 4 3" xfId="32953"/>
    <cellStyle name="Normal 7 8 4 4" xfId="35792"/>
    <cellStyle name="Normal 7 8 4 5" xfId="42907"/>
    <cellStyle name="Normal 7 8 4 6" xfId="50022"/>
    <cellStyle name="Normal 7 8 4 7" xfId="57137"/>
    <cellStyle name="Normal 7 8 5" xfId="4963"/>
    <cellStyle name="Normal 7 8 5 2" xfId="12078"/>
    <cellStyle name="Normal 7 8 5 2 2" xfId="32956"/>
    <cellStyle name="Normal 7 8 5 3" xfId="32955"/>
    <cellStyle name="Normal 7 8 5 4" xfId="38163"/>
    <cellStyle name="Normal 7 8 5 5" xfId="45278"/>
    <cellStyle name="Normal 7 8 5 6" xfId="52393"/>
    <cellStyle name="Normal 7 8 5 7" xfId="59508"/>
    <cellStyle name="Normal 7 8 6" xfId="7340"/>
    <cellStyle name="Normal 7 8 6 2" xfId="32957"/>
    <cellStyle name="Normal 7 8 7" xfId="14455"/>
    <cellStyle name="Normal 7 8 7 2" xfId="32958"/>
    <cellStyle name="Normal 7 8 8" xfId="32938"/>
    <cellStyle name="Normal 7 8 9" xfId="33424"/>
    <cellStyle name="Normal 7 9" xfId="417"/>
    <cellStyle name="Normal 7 9 10" xfId="40735"/>
    <cellStyle name="Normal 7 9 11" xfId="47850"/>
    <cellStyle name="Normal 7 9 12" xfId="54965"/>
    <cellStyle name="Normal 7 9 2" xfId="1218"/>
    <cellStyle name="Normal 7 9 2 10" xfId="55764"/>
    <cellStyle name="Normal 7 9 2 2" xfId="3586"/>
    <cellStyle name="Normal 7 9 2 2 2" xfId="10701"/>
    <cellStyle name="Normal 7 9 2 2 2 2" xfId="32962"/>
    <cellStyle name="Normal 7 9 2 2 3" xfId="32961"/>
    <cellStyle name="Normal 7 9 2 2 4" xfId="36786"/>
    <cellStyle name="Normal 7 9 2 2 5" xfId="43901"/>
    <cellStyle name="Normal 7 9 2 2 6" xfId="51016"/>
    <cellStyle name="Normal 7 9 2 2 7" xfId="58131"/>
    <cellStyle name="Normal 7 9 2 3" xfId="5957"/>
    <cellStyle name="Normal 7 9 2 3 2" xfId="13072"/>
    <cellStyle name="Normal 7 9 2 3 2 2" xfId="32964"/>
    <cellStyle name="Normal 7 9 2 3 3" xfId="32963"/>
    <cellStyle name="Normal 7 9 2 3 4" xfId="39157"/>
    <cellStyle name="Normal 7 9 2 3 5" xfId="46272"/>
    <cellStyle name="Normal 7 9 2 3 6" xfId="53387"/>
    <cellStyle name="Normal 7 9 2 3 7" xfId="60502"/>
    <cellStyle name="Normal 7 9 2 4" xfId="8334"/>
    <cellStyle name="Normal 7 9 2 4 2" xfId="32965"/>
    <cellStyle name="Normal 7 9 2 5" xfId="15449"/>
    <cellStyle name="Normal 7 9 2 5 2" xfId="32966"/>
    <cellStyle name="Normal 7 9 2 6" xfId="32960"/>
    <cellStyle name="Normal 7 9 2 7" xfId="34418"/>
    <cellStyle name="Normal 7 9 2 8" xfId="41534"/>
    <cellStyle name="Normal 7 9 2 9" xfId="48649"/>
    <cellStyle name="Normal 7 9 3" xfId="2008"/>
    <cellStyle name="Normal 7 9 3 10" xfId="56553"/>
    <cellStyle name="Normal 7 9 3 2" xfId="4375"/>
    <cellStyle name="Normal 7 9 3 2 2" xfId="11490"/>
    <cellStyle name="Normal 7 9 3 2 2 2" xfId="32969"/>
    <cellStyle name="Normal 7 9 3 2 3" xfId="32968"/>
    <cellStyle name="Normal 7 9 3 2 4" xfId="37575"/>
    <cellStyle name="Normal 7 9 3 2 5" xfId="44690"/>
    <cellStyle name="Normal 7 9 3 2 6" xfId="51805"/>
    <cellStyle name="Normal 7 9 3 2 7" xfId="58920"/>
    <cellStyle name="Normal 7 9 3 3" xfId="6746"/>
    <cellStyle name="Normal 7 9 3 3 2" xfId="13861"/>
    <cellStyle name="Normal 7 9 3 3 2 2" xfId="32971"/>
    <cellStyle name="Normal 7 9 3 3 3" xfId="32970"/>
    <cellStyle name="Normal 7 9 3 3 4" xfId="39946"/>
    <cellStyle name="Normal 7 9 3 3 5" xfId="47061"/>
    <cellStyle name="Normal 7 9 3 3 6" xfId="54176"/>
    <cellStyle name="Normal 7 9 3 3 7" xfId="61291"/>
    <cellStyle name="Normal 7 9 3 4" xfId="9123"/>
    <cellStyle name="Normal 7 9 3 4 2" xfId="32972"/>
    <cellStyle name="Normal 7 9 3 5" xfId="16238"/>
    <cellStyle name="Normal 7 9 3 5 2" xfId="32973"/>
    <cellStyle name="Normal 7 9 3 6" xfId="32967"/>
    <cellStyle name="Normal 7 9 3 7" xfId="35207"/>
    <cellStyle name="Normal 7 9 3 8" xfId="42323"/>
    <cellStyle name="Normal 7 9 3 9" xfId="49438"/>
    <cellStyle name="Normal 7 9 4" xfId="2787"/>
    <cellStyle name="Normal 7 9 4 2" xfId="9902"/>
    <cellStyle name="Normal 7 9 4 2 2" xfId="32975"/>
    <cellStyle name="Normal 7 9 4 3" xfId="32974"/>
    <cellStyle name="Normal 7 9 4 4" xfId="35987"/>
    <cellStyle name="Normal 7 9 4 5" xfId="43102"/>
    <cellStyle name="Normal 7 9 4 6" xfId="50217"/>
    <cellStyle name="Normal 7 9 4 7" xfId="57332"/>
    <cellStyle name="Normal 7 9 5" xfId="5158"/>
    <cellStyle name="Normal 7 9 5 2" xfId="12273"/>
    <cellStyle name="Normal 7 9 5 2 2" xfId="32977"/>
    <cellStyle name="Normal 7 9 5 3" xfId="32976"/>
    <cellStyle name="Normal 7 9 5 4" xfId="38358"/>
    <cellStyle name="Normal 7 9 5 5" xfId="45473"/>
    <cellStyle name="Normal 7 9 5 6" xfId="52588"/>
    <cellStyle name="Normal 7 9 5 7" xfId="59703"/>
    <cellStyle name="Normal 7 9 6" xfId="7535"/>
    <cellStyle name="Normal 7 9 6 2" xfId="32978"/>
    <cellStyle name="Normal 7 9 7" xfId="14650"/>
    <cellStyle name="Normal 7 9 7 2" xfId="32979"/>
    <cellStyle name="Normal 7 9 8" xfId="32959"/>
    <cellStyle name="Normal 7 9 9" xfId="33619"/>
    <cellStyle name="Normal 8" xfId="52"/>
    <cellStyle name="Normal 8 10" xfId="7180"/>
    <cellStyle name="Normal 8 10 2" xfId="32980"/>
    <cellStyle name="Normal 8 11" xfId="14295"/>
    <cellStyle name="Normal 8 11 2" xfId="32981"/>
    <cellStyle name="Normal 8 12" xfId="16620"/>
    <cellStyle name="Normal 8 13" xfId="33264"/>
    <cellStyle name="Normal 8 14" xfId="40380"/>
    <cellStyle name="Normal 8 15" xfId="47495"/>
    <cellStyle name="Normal 8 16" xfId="54610"/>
    <cellStyle name="Normal 8 17" xfId="61770"/>
    <cellStyle name="Normal 8 2" xfId="205"/>
    <cellStyle name="Normal 8 3" xfId="257"/>
    <cellStyle name="Normal 8 3 10" xfId="40575"/>
    <cellStyle name="Normal 8 3 11" xfId="47690"/>
    <cellStyle name="Normal 8 3 12" xfId="54805"/>
    <cellStyle name="Normal 8 3 2" xfId="1058"/>
    <cellStyle name="Normal 8 3 2 10" xfId="55604"/>
    <cellStyle name="Normal 8 3 2 2" xfId="3426"/>
    <cellStyle name="Normal 8 3 2 2 2" xfId="10541"/>
    <cellStyle name="Normal 8 3 2 2 2 2" xfId="32985"/>
    <cellStyle name="Normal 8 3 2 2 3" xfId="32984"/>
    <cellStyle name="Normal 8 3 2 2 4" xfId="36626"/>
    <cellStyle name="Normal 8 3 2 2 5" xfId="43741"/>
    <cellStyle name="Normal 8 3 2 2 6" xfId="50856"/>
    <cellStyle name="Normal 8 3 2 2 7" xfId="57971"/>
    <cellStyle name="Normal 8 3 2 3" xfId="5797"/>
    <cellStyle name="Normal 8 3 2 3 2" xfId="12912"/>
    <cellStyle name="Normal 8 3 2 3 2 2" xfId="32987"/>
    <cellStyle name="Normal 8 3 2 3 3" xfId="32986"/>
    <cellStyle name="Normal 8 3 2 3 4" xfId="38997"/>
    <cellStyle name="Normal 8 3 2 3 5" xfId="46112"/>
    <cellStyle name="Normal 8 3 2 3 6" xfId="53227"/>
    <cellStyle name="Normal 8 3 2 3 7" xfId="60342"/>
    <cellStyle name="Normal 8 3 2 4" xfId="8174"/>
    <cellStyle name="Normal 8 3 2 4 2" xfId="32988"/>
    <cellStyle name="Normal 8 3 2 5" xfId="15289"/>
    <cellStyle name="Normal 8 3 2 5 2" xfId="32989"/>
    <cellStyle name="Normal 8 3 2 6" xfId="32983"/>
    <cellStyle name="Normal 8 3 2 7" xfId="34258"/>
    <cellStyle name="Normal 8 3 2 8" xfId="41374"/>
    <cellStyle name="Normal 8 3 2 9" xfId="48489"/>
    <cellStyle name="Normal 8 3 3" xfId="1848"/>
    <cellStyle name="Normal 8 3 3 10" xfId="56393"/>
    <cellStyle name="Normal 8 3 3 2" xfId="4215"/>
    <cellStyle name="Normal 8 3 3 2 2" xfId="11330"/>
    <cellStyle name="Normal 8 3 3 2 2 2" xfId="32992"/>
    <cellStyle name="Normal 8 3 3 2 3" xfId="32991"/>
    <cellStyle name="Normal 8 3 3 2 4" xfId="37415"/>
    <cellStyle name="Normal 8 3 3 2 5" xfId="44530"/>
    <cellStyle name="Normal 8 3 3 2 6" xfId="51645"/>
    <cellStyle name="Normal 8 3 3 2 7" xfId="58760"/>
    <cellStyle name="Normal 8 3 3 3" xfId="6586"/>
    <cellStyle name="Normal 8 3 3 3 2" xfId="13701"/>
    <cellStyle name="Normal 8 3 3 3 2 2" xfId="32994"/>
    <cellStyle name="Normal 8 3 3 3 3" xfId="32993"/>
    <cellStyle name="Normal 8 3 3 3 4" xfId="39786"/>
    <cellStyle name="Normal 8 3 3 3 5" xfId="46901"/>
    <cellStyle name="Normal 8 3 3 3 6" xfId="54016"/>
    <cellStyle name="Normal 8 3 3 3 7" xfId="61131"/>
    <cellStyle name="Normal 8 3 3 4" xfId="8963"/>
    <cellStyle name="Normal 8 3 3 4 2" xfId="32995"/>
    <cellStyle name="Normal 8 3 3 5" xfId="16078"/>
    <cellStyle name="Normal 8 3 3 5 2" xfId="32996"/>
    <cellStyle name="Normal 8 3 3 6" xfId="32990"/>
    <cellStyle name="Normal 8 3 3 7" xfId="35047"/>
    <cellStyle name="Normal 8 3 3 8" xfId="42163"/>
    <cellStyle name="Normal 8 3 3 9" xfId="49278"/>
    <cellStyle name="Normal 8 3 4" xfId="2627"/>
    <cellStyle name="Normal 8 3 4 2" xfId="9742"/>
    <cellStyle name="Normal 8 3 4 2 2" xfId="32998"/>
    <cellStyle name="Normal 8 3 4 3" xfId="32997"/>
    <cellStyle name="Normal 8 3 4 4" xfId="35827"/>
    <cellStyle name="Normal 8 3 4 5" xfId="42942"/>
    <cellStyle name="Normal 8 3 4 6" xfId="50057"/>
    <cellStyle name="Normal 8 3 4 7" xfId="57172"/>
    <cellStyle name="Normal 8 3 5" xfId="4998"/>
    <cellStyle name="Normal 8 3 5 2" xfId="12113"/>
    <cellStyle name="Normal 8 3 5 2 2" xfId="33000"/>
    <cellStyle name="Normal 8 3 5 3" xfId="32999"/>
    <cellStyle name="Normal 8 3 5 4" xfId="38198"/>
    <cellStyle name="Normal 8 3 5 5" xfId="45313"/>
    <cellStyle name="Normal 8 3 5 6" xfId="52428"/>
    <cellStyle name="Normal 8 3 5 7" xfId="59543"/>
    <cellStyle name="Normal 8 3 6" xfId="7375"/>
    <cellStyle name="Normal 8 3 6 2" xfId="33001"/>
    <cellStyle name="Normal 8 3 7" xfId="14490"/>
    <cellStyle name="Normal 8 3 7 2" xfId="33002"/>
    <cellStyle name="Normal 8 3 8" xfId="32982"/>
    <cellStyle name="Normal 8 3 9" xfId="33459"/>
    <cellStyle name="Normal 8 4" xfId="452"/>
    <cellStyle name="Normal 8 4 10" xfId="40770"/>
    <cellStyle name="Normal 8 4 11" xfId="47885"/>
    <cellStyle name="Normal 8 4 12" xfId="55000"/>
    <cellStyle name="Normal 8 4 2" xfId="1253"/>
    <cellStyle name="Normal 8 4 2 10" xfId="55799"/>
    <cellStyle name="Normal 8 4 2 2" xfId="3621"/>
    <cellStyle name="Normal 8 4 2 2 2" xfId="10736"/>
    <cellStyle name="Normal 8 4 2 2 2 2" xfId="33006"/>
    <cellStyle name="Normal 8 4 2 2 3" xfId="33005"/>
    <cellStyle name="Normal 8 4 2 2 4" xfId="36821"/>
    <cellStyle name="Normal 8 4 2 2 5" xfId="43936"/>
    <cellStyle name="Normal 8 4 2 2 6" xfId="51051"/>
    <cellStyle name="Normal 8 4 2 2 7" xfId="58166"/>
    <cellStyle name="Normal 8 4 2 3" xfId="5992"/>
    <cellStyle name="Normal 8 4 2 3 2" xfId="13107"/>
    <cellStyle name="Normal 8 4 2 3 2 2" xfId="33008"/>
    <cellStyle name="Normal 8 4 2 3 3" xfId="33007"/>
    <cellStyle name="Normal 8 4 2 3 4" xfId="39192"/>
    <cellStyle name="Normal 8 4 2 3 5" xfId="46307"/>
    <cellStyle name="Normal 8 4 2 3 6" xfId="53422"/>
    <cellStyle name="Normal 8 4 2 3 7" xfId="60537"/>
    <cellStyle name="Normal 8 4 2 4" xfId="8369"/>
    <cellStyle name="Normal 8 4 2 4 2" xfId="33009"/>
    <cellStyle name="Normal 8 4 2 5" xfId="15484"/>
    <cellStyle name="Normal 8 4 2 5 2" xfId="33010"/>
    <cellStyle name="Normal 8 4 2 6" xfId="33004"/>
    <cellStyle name="Normal 8 4 2 7" xfId="34453"/>
    <cellStyle name="Normal 8 4 2 8" xfId="41569"/>
    <cellStyle name="Normal 8 4 2 9" xfId="48684"/>
    <cellStyle name="Normal 8 4 3" xfId="2043"/>
    <cellStyle name="Normal 8 4 3 10" xfId="56588"/>
    <cellStyle name="Normal 8 4 3 2" xfId="4410"/>
    <cellStyle name="Normal 8 4 3 2 2" xfId="11525"/>
    <cellStyle name="Normal 8 4 3 2 2 2" xfId="33013"/>
    <cellStyle name="Normal 8 4 3 2 3" xfId="33012"/>
    <cellStyle name="Normal 8 4 3 2 4" xfId="37610"/>
    <cellStyle name="Normal 8 4 3 2 5" xfId="44725"/>
    <cellStyle name="Normal 8 4 3 2 6" xfId="51840"/>
    <cellStyle name="Normal 8 4 3 2 7" xfId="58955"/>
    <cellStyle name="Normal 8 4 3 3" xfId="6781"/>
    <cellStyle name="Normal 8 4 3 3 2" xfId="13896"/>
    <cellStyle name="Normal 8 4 3 3 2 2" xfId="33015"/>
    <cellStyle name="Normal 8 4 3 3 3" xfId="33014"/>
    <cellStyle name="Normal 8 4 3 3 4" xfId="39981"/>
    <cellStyle name="Normal 8 4 3 3 5" xfId="47096"/>
    <cellStyle name="Normal 8 4 3 3 6" xfId="54211"/>
    <cellStyle name="Normal 8 4 3 3 7" xfId="61326"/>
    <cellStyle name="Normal 8 4 3 4" xfId="9158"/>
    <cellStyle name="Normal 8 4 3 4 2" xfId="33016"/>
    <cellStyle name="Normal 8 4 3 5" xfId="16273"/>
    <cellStyle name="Normal 8 4 3 5 2" xfId="33017"/>
    <cellStyle name="Normal 8 4 3 6" xfId="33011"/>
    <cellStyle name="Normal 8 4 3 7" xfId="35242"/>
    <cellStyle name="Normal 8 4 3 8" xfId="42358"/>
    <cellStyle name="Normal 8 4 3 9" xfId="49473"/>
    <cellStyle name="Normal 8 4 4" xfId="2822"/>
    <cellStyle name="Normal 8 4 4 2" xfId="9937"/>
    <cellStyle name="Normal 8 4 4 2 2" xfId="33019"/>
    <cellStyle name="Normal 8 4 4 3" xfId="33018"/>
    <cellStyle name="Normal 8 4 4 4" xfId="36022"/>
    <cellStyle name="Normal 8 4 4 5" xfId="43137"/>
    <cellStyle name="Normal 8 4 4 6" xfId="50252"/>
    <cellStyle name="Normal 8 4 4 7" xfId="57367"/>
    <cellStyle name="Normal 8 4 5" xfId="5193"/>
    <cellStyle name="Normal 8 4 5 2" xfId="12308"/>
    <cellStyle name="Normal 8 4 5 2 2" xfId="33021"/>
    <cellStyle name="Normal 8 4 5 3" xfId="33020"/>
    <cellStyle name="Normal 8 4 5 4" xfId="38393"/>
    <cellStyle name="Normal 8 4 5 5" xfId="45508"/>
    <cellStyle name="Normal 8 4 5 6" xfId="52623"/>
    <cellStyle name="Normal 8 4 5 7" xfId="59738"/>
    <cellStyle name="Normal 8 4 6" xfId="7570"/>
    <cellStyle name="Normal 8 4 6 2" xfId="33022"/>
    <cellStyle name="Normal 8 4 7" xfId="14685"/>
    <cellStyle name="Normal 8 4 7 2" xfId="33023"/>
    <cellStyle name="Normal 8 4 8" xfId="33003"/>
    <cellStyle name="Normal 8 4 9" xfId="33654"/>
    <cellStyle name="Normal 8 5" xfId="792"/>
    <cellStyle name="Normal 8 5 10" xfId="41110"/>
    <cellStyle name="Normal 8 5 11" xfId="48225"/>
    <cellStyle name="Normal 8 5 12" xfId="55340"/>
    <cellStyle name="Normal 8 5 2" xfId="1593"/>
    <cellStyle name="Normal 8 5 2 10" xfId="56139"/>
    <cellStyle name="Normal 8 5 2 2" xfId="3961"/>
    <cellStyle name="Normal 8 5 2 2 2" xfId="11076"/>
    <cellStyle name="Normal 8 5 2 2 2 2" xfId="33027"/>
    <cellStyle name="Normal 8 5 2 2 3" xfId="33026"/>
    <cellStyle name="Normal 8 5 2 2 4" xfId="37161"/>
    <cellStyle name="Normal 8 5 2 2 5" xfId="44276"/>
    <cellStyle name="Normal 8 5 2 2 6" xfId="51391"/>
    <cellStyle name="Normal 8 5 2 2 7" xfId="58506"/>
    <cellStyle name="Normal 8 5 2 3" xfId="6332"/>
    <cellStyle name="Normal 8 5 2 3 2" xfId="13447"/>
    <cellStyle name="Normal 8 5 2 3 2 2" xfId="33029"/>
    <cellStyle name="Normal 8 5 2 3 3" xfId="33028"/>
    <cellStyle name="Normal 8 5 2 3 4" xfId="39532"/>
    <cellStyle name="Normal 8 5 2 3 5" xfId="46647"/>
    <cellStyle name="Normal 8 5 2 3 6" xfId="53762"/>
    <cellStyle name="Normal 8 5 2 3 7" xfId="60877"/>
    <cellStyle name="Normal 8 5 2 4" xfId="8709"/>
    <cellStyle name="Normal 8 5 2 4 2" xfId="33030"/>
    <cellStyle name="Normal 8 5 2 5" xfId="15824"/>
    <cellStyle name="Normal 8 5 2 5 2" xfId="33031"/>
    <cellStyle name="Normal 8 5 2 6" xfId="33025"/>
    <cellStyle name="Normal 8 5 2 7" xfId="34793"/>
    <cellStyle name="Normal 8 5 2 8" xfId="41909"/>
    <cellStyle name="Normal 8 5 2 9" xfId="49024"/>
    <cellStyle name="Normal 8 5 3" xfId="2383"/>
    <cellStyle name="Normal 8 5 3 10" xfId="56928"/>
    <cellStyle name="Normal 8 5 3 2" xfId="4750"/>
    <cellStyle name="Normal 8 5 3 2 2" xfId="11865"/>
    <cellStyle name="Normal 8 5 3 2 2 2" xfId="33034"/>
    <cellStyle name="Normal 8 5 3 2 3" xfId="33033"/>
    <cellStyle name="Normal 8 5 3 2 4" xfId="37950"/>
    <cellStyle name="Normal 8 5 3 2 5" xfId="45065"/>
    <cellStyle name="Normal 8 5 3 2 6" xfId="52180"/>
    <cellStyle name="Normal 8 5 3 2 7" xfId="59295"/>
    <cellStyle name="Normal 8 5 3 3" xfId="7121"/>
    <cellStyle name="Normal 8 5 3 3 2" xfId="14236"/>
    <cellStyle name="Normal 8 5 3 3 2 2" xfId="33036"/>
    <cellStyle name="Normal 8 5 3 3 3" xfId="33035"/>
    <cellStyle name="Normal 8 5 3 3 4" xfId="40321"/>
    <cellStyle name="Normal 8 5 3 3 5" xfId="47436"/>
    <cellStyle name="Normal 8 5 3 3 6" xfId="54551"/>
    <cellStyle name="Normal 8 5 3 3 7" xfId="61666"/>
    <cellStyle name="Normal 8 5 3 4" xfId="9498"/>
    <cellStyle name="Normal 8 5 3 4 2" xfId="33037"/>
    <cellStyle name="Normal 8 5 3 5" xfId="16613"/>
    <cellStyle name="Normal 8 5 3 5 2" xfId="33038"/>
    <cellStyle name="Normal 8 5 3 6" xfId="33032"/>
    <cellStyle name="Normal 8 5 3 7" xfId="35582"/>
    <cellStyle name="Normal 8 5 3 8" xfId="42698"/>
    <cellStyle name="Normal 8 5 3 9" xfId="49813"/>
    <cellStyle name="Normal 8 5 4" xfId="3162"/>
    <cellStyle name="Normal 8 5 4 2" xfId="10277"/>
    <cellStyle name="Normal 8 5 4 2 2" xfId="33040"/>
    <cellStyle name="Normal 8 5 4 3" xfId="33039"/>
    <cellStyle name="Normal 8 5 4 4" xfId="36362"/>
    <cellStyle name="Normal 8 5 4 5" xfId="43477"/>
    <cellStyle name="Normal 8 5 4 6" xfId="50592"/>
    <cellStyle name="Normal 8 5 4 7" xfId="57707"/>
    <cellStyle name="Normal 8 5 5" xfId="5533"/>
    <cellStyle name="Normal 8 5 5 2" xfId="12648"/>
    <cellStyle name="Normal 8 5 5 2 2" xfId="33042"/>
    <cellStyle name="Normal 8 5 5 3" xfId="33041"/>
    <cellStyle name="Normal 8 5 5 4" xfId="38733"/>
    <cellStyle name="Normal 8 5 5 5" xfId="45848"/>
    <cellStyle name="Normal 8 5 5 6" xfId="52963"/>
    <cellStyle name="Normal 8 5 5 7" xfId="60078"/>
    <cellStyle name="Normal 8 5 6" xfId="7910"/>
    <cellStyle name="Normal 8 5 6 2" xfId="33043"/>
    <cellStyle name="Normal 8 5 7" xfId="15025"/>
    <cellStyle name="Normal 8 5 7 2" xfId="33044"/>
    <cellStyle name="Normal 8 5 8" xfId="33024"/>
    <cellStyle name="Normal 8 5 9" xfId="33994"/>
    <cellStyle name="Normal 8 6" xfId="863"/>
    <cellStyle name="Normal 8 6 10" xfId="55409"/>
    <cellStyle name="Normal 8 6 2" xfId="3231"/>
    <cellStyle name="Normal 8 6 2 2" xfId="10346"/>
    <cellStyle name="Normal 8 6 2 2 2" xfId="33047"/>
    <cellStyle name="Normal 8 6 2 3" xfId="33046"/>
    <cellStyle name="Normal 8 6 2 4" xfId="36431"/>
    <cellStyle name="Normal 8 6 2 5" xfId="43546"/>
    <cellStyle name="Normal 8 6 2 6" xfId="50661"/>
    <cellStyle name="Normal 8 6 2 7" xfId="57776"/>
    <cellStyle name="Normal 8 6 3" xfId="5602"/>
    <cellStyle name="Normal 8 6 3 2" xfId="12717"/>
    <cellStyle name="Normal 8 6 3 2 2" xfId="33049"/>
    <cellStyle name="Normal 8 6 3 3" xfId="33048"/>
    <cellStyle name="Normal 8 6 3 4" xfId="38802"/>
    <cellStyle name="Normal 8 6 3 5" xfId="45917"/>
    <cellStyle name="Normal 8 6 3 6" xfId="53032"/>
    <cellStyle name="Normal 8 6 3 7" xfId="60147"/>
    <cellStyle name="Normal 8 6 4" xfId="7979"/>
    <cellStyle name="Normal 8 6 4 2" xfId="33050"/>
    <cellStyle name="Normal 8 6 5" xfId="15094"/>
    <cellStyle name="Normal 8 6 5 2" xfId="33051"/>
    <cellStyle name="Normal 8 6 6" xfId="33045"/>
    <cellStyle name="Normal 8 6 7" xfId="34063"/>
    <cellStyle name="Normal 8 6 8" xfId="41179"/>
    <cellStyle name="Normal 8 6 9" xfId="48294"/>
    <cellStyle name="Normal 8 7" xfId="1653"/>
    <cellStyle name="Normal 8 7 10" xfId="56198"/>
    <cellStyle name="Normal 8 7 2" xfId="4020"/>
    <cellStyle name="Normal 8 7 2 2" xfId="11135"/>
    <cellStyle name="Normal 8 7 2 2 2" xfId="33054"/>
    <cellStyle name="Normal 8 7 2 3" xfId="33053"/>
    <cellStyle name="Normal 8 7 2 4" xfId="37220"/>
    <cellStyle name="Normal 8 7 2 5" xfId="44335"/>
    <cellStyle name="Normal 8 7 2 6" xfId="51450"/>
    <cellStyle name="Normal 8 7 2 7" xfId="58565"/>
    <cellStyle name="Normal 8 7 3" xfId="6391"/>
    <cellStyle name="Normal 8 7 3 2" xfId="13506"/>
    <cellStyle name="Normal 8 7 3 2 2" xfId="33056"/>
    <cellStyle name="Normal 8 7 3 3" xfId="33055"/>
    <cellStyle name="Normal 8 7 3 4" xfId="39591"/>
    <cellStyle name="Normal 8 7 3 5" xfId="46706"/>
    <cellStyle name="Normal 8 7 3 6" xfId="53821"/>
    <cellStyle name="Normal 8 7 3 7" xfId="60936"/>
    <cellStyle name="Normal 8 7 4" xfId="8768"/>
    <cellStyle name="Normal 8 7 4 2" xfId="33057"/>
    <cellStyle name="Normal 8 7 5" xfId="15883"/>
    <cellStyle name="Normal 8 7 5 2" xfId="33058"/>
    <cellStyle name="Normal 8 7 6" xfId="33052"/>
    <cellStyle name="Normal 8 7 7" xfId="34852"/>
    <cellStyle name="Normal 8 7 8" xfId="41968"/>
    <cellStyle name="Normal 8 7 9" xfId="49083"/>
    <cellStyle name="Normal 8 8" xfId="2432"/>
    <cellStyle name="Normal 8 8 2" xfId="9547"/>
    <cellStyle name="Normal 8 8 2 2" xfId="33060"/>
    <cellStyle name="Normal 8 8 3" xfId="33059"/>
    <cellStyle name="Normal 8 8 4" xfId="35632"/>
    <cellStyle name="Normal 8 8 5" xfId="42747"/>
    <cellStyle name="Normal 8 8 6" xfId="49862"/>
    <cellStyle name="Normal 8 8 7" xfId="56977"/>
    <cellStyle name="Normal 8 9" xfId="4803"/>
    <cellStyle name="Normal 8 9 2" xfId="11918"/>
    <cellStyle name="Normal 8 9 2 2" xfId="33062"/>
    <cellStyle name="Normal 8 9 3" xfId="33061"/>
    <cellStyle name="Normal 8 9 4" xfId="38003"/>
    <cellStyle name="Normal 8 9 5" xfId="45118"/>
    <cellStyle name="Normal 8 9 6" xfId="52233"/>
    <cellStyle name="Normal 8 9 7" xfId="59348"/>
    <cellStyle name="Normal 9" xfId="206"/>
    <cellStyle name="Normal 9 10" xfId="14441"/>
    <cellStyle name="Normal 9 10 2" xfId="33063"/>
    <cellStyle name="Normal 9 11" xfId="16619"/>
    <cellStyle name="Normal 9 12" xfId="33410"/>
    <cellStyle name="Normal 9 13" xfId="40526"/>
    <cellStyle name="Normal 9 14" xfId="47641"/>
    <cellStyle name="Normal 9 15" xfId="54756"/>
    <cellStyle name="Normal 9 16" xfId="61766"/>
    <cellStyle name="Normal 9 2" xfId="403"/>
    <cellStyle name="Normal 9 2 10" xfId="40721"/>
    <cellStyle name="Normal 9 2 11" xfId="47836"/>
    <cellStyle name="Normal 9 2 12" xfId="54951"/>
    <cellStyle name="Normal 9 2 2" xfId="1204"/>
    <cellStyle name="Normal 9 2 2 10" xfId="55750"/>
    <cellStyle name="Normal 9 2 2 2" xfId="3572"/>
    <cellStyle name="Normal 9 2 2 2 2" xfId="10687"/>
    <cellStyle name="Normal 9 2 2 2 2 2" xfId="33067"/>
    <cellStyle name="Normal 9 2 2 2 3" xfId="33066"/>
    <cellStyle name="Normal 9 2 2 2 4" xfId="36772"/>
    <cellStyle name="Normal 9 2 2 2 5" xfId="43887"/>
    <cellStyle name="Normal 9 2 2 2 6" xfId="51002"/>
    <cellStyle name="Normal 9 2 2 2 7" xfId="58117"/>
    <cellStyle name="Normal 9 2 2 3" xfId="5943"/>
    <cellStyle name="Normal 9 2 2 3 2" xfId="13058"/>
    <cellStyle name="Normal 9 2 2 3 2 2" xfId="33069"/>
    <cellStyle name="Normal 9 2 2 3 3" xfId="33068"/>
    <cellStyle name="Normal 9 2 2 3 4" xfId="39143"/>
    <cellStyle name="Normal 9 2 2 3 5" xfId="46258"/>
    <cellStyle name="Normal 9 2 2 3 6" xfId="53373"/>
    <cellStyle name="Normal 9 2 2 3 7" xfId="60488"/>
    <cellStyle name="Normal 9 2 2 4" xfId="8320"/>
    <cellStyle name="Normal 9 2 2 4 2" xfId="33070"/>
    <cellStyle name="Normal 9 2 2 5" xfId="15435"/>
    <cellStyle name="Normal 9 2 2 5 2" xfId="33071"/>
    <cellStyle name="Normal 9 2 2 6" xfId="33065"/>
    <cellStyle name="Normal 9 2 2 7" xfId="34404"/>
    <cellStyle name="Normal 9 2 2 8" xfId="41520"/>
    <cellStyle name="Normal 9 2 2 9" xfId="48635"/>
    <cellStyle name="Normal 9 2 3" xfId="1994"/>
    <cellStyle name="Normal 9 2 3 10" xfId="56539"/>
    <cellStyle name="Normal 9 2 3 2" xfId="4361"/>
    <cellStyle name="Normal 9 2 3 2 2" xfId="11476"/>
    <cellStyle name="Normal 9 2 3 2 2 2" xfId="33074"/>
    <cellStyle name="Normal 9 2 3 2 3" xfId="33073"/>
    <cellStyle name="Normal 9 2 3 2 4" xfId="37561"/>
    <cellStyle name="Normal 9 2 3 2 5" xfId="44676"/>
    <cellStyle name="Normal 9 2 3 2 6" xfId="51791"/>
    <cellStyle name="Normal 9 2 3 2 7" xfId="58906"/>
    <cellStyle name="Normal 9 2 3 3" xfId="6732"/>
    <cellStyle name="Normal 9 2 3 3 2" xfId="13847"/>
    <cellStyle name="Normal 9 2 3 3 2 2" xfId="33076"/>
    <cellStyle name="Normal 9 2 3 3 3" xfId="33075"/>
    <cellStyle name="Normal 9 2 3 3 4" xfId="39932"/>
    <cellStyle name="Normal 9 2 3 3 5" xfId="47047"/>
    <cellStyle name="Normal 9 2 3 3 6" xfId="54162"/>
    <cellStyle name="Normal 9 2 3 3 7" xfId="61277"/>
    <cellStyle name="Normal 9 2 3 4" xfId="9109"/>
    <cellStyle name="Normal 9 2 3 4 2" xfId="33077"/>
    <cellStyle name="Normal 9 2 3 5" xfId="16224"/>
    <cellStyle name="Normal 9 2 3 5 2" xfId="33078"/>
    <cellStyle name="Normal 9 2 3 6" xfId="33072"/>
    <cellStyle name="Normal 9 2 3 7" xfId="35193"/>
    <cellStyle name="Normal 9 2 3 8" xfId="42309"/>
    <cellStyle name="Normal 9 2 3 9" xfId="49424"/>
    <cellStyle name="Normal 9 2 4" xfId="2773"/>
    <cellStyle name="Normal 9 2 4 2" xfId="9888"/>
    <cellStyle name="Normal 9 2 4 2 2" xfId="33080"/>
    <cellStyle name="Normal 9 2 4 3" xfId="33079"/>
    <cellStyle name="Normal 9 2 4 4" xfId="35973"/>
    <cellStyle name="Normal 9 2 4 5" xfId="43088"/>
    <cellStyle name="Normal 9 2 4 6" xfId="50203"/>
    <cellStyle name="Normal 9 2 4 7" xfId="57318"/>
    <cellStyle name="Normal 9 2 5" xfId="5144"/>
    <cellStyle name="Normal 9 2 5 2" xfId="12259"/>
    <cellStyle name="Normal 9 2 5 2 2" xfId="33082"/>
    <cellStyle name="Normal 9 2 5 3" xfId="33081"/>
    <cellStyle name="Normal 9 2 5 4" xfId="38344"/>
    <cellStyle name="Normal 9 2 5 5" xfId="45459"/>
    <cellStyle name="Normal 9 2 5 6" xfId="52574"/>
    <cellStyle name="Normal 9 2 5 7" xfId="59689"/>
    <cellStyle name="Normal 9 2 6" xfId="7521"/>
    <cellStyle name="Normal 9 2 6 2" xfId="33083"/>
    <cellStyle name="Normal 9 2 7" xfId="14636"/>
    <cellStyle name="Normal 9 2 7 2" xfId="33084"/>
    <cellStyle name="Normal 9 2 8" xfId="33064"/>
    <cellStyle name="Normal 9 2 9" xfId="33605"/>
    <cellStyle name="Normal 9 3" xfId="598"/>
    <cellStyle name="Normal 9 3 10" xfId="40916"/>
    <cellStyle name="Normal 9 3 11" xfId="48031"/>
    <cellStyle name="Normal 9 3 12" xfId="55146"/>
    <cellStyle name="Normal 9 3 2" xfId="1399"/>
    <cellStyle name="Normal 9 3 2 10" xfId="55945"/>
    <cellStyle name="Normal 9 3 2 2" xfId="3767"/>
    <cellStyle name="Normal 9 3 2 2 2" xfId="10882"/>
    <cellStyle name="Normal 9 3 2 2 2 2" xfId="33088"/>
    <cellStyle name="Normal 9 3 2 2 3" xfId="33087"/>
    <cellStyle name="Normal 9 3 2 2 4" xfId="36967"/>
    <cellStyle name="Normal 9 3 2 2 5" xfId="44082"/>
    <cellStyle name="Normal 9 3 2 2 6" xfId="51197"/>
    <cellStyle name="Normal 9 3 2 2 7" xfId="58312"/>
    <cellStyle name="Normal 9 3 2 3" xfId="6138"/>
    <cellStyle name="Normal 9 3 2 3 2" xfId="13253"/>
    <cellStyle name="Normal 9 3 2 3 2 2" xfId="33090"/>
    <cellStyle name="Normal 9 3 2 3 3" xfId="33089"/>
    <cellStyle name="Normal 9 3 2 3 4" xfId="39338"/>
    <cellStyle name="Normal 9 3 2 3 5" xfId="46453"/>
    <cellStyle name="Normal 9 3 2 3 6" xfId="53568"/>
    <cellStyle name="Normal 9 3 2 3 7" xfId="60683"/>
    <cellStyle name="Normal 9 3 2 4" xfId="8515"/>
    <cellStyle name="Normal 9 3 2 4 2" xfId="33091"/>
    <cellStyle name="Normal 9 3 2 5" xfId="15630"/>
    <cellStyle name="Normal 9 3 2 5 2" xfId="33092"/>
    <cellStyle name="Normal 9 3 2 6" xfId="33086"/>
    <cellStyle name="Normal 9 3 2 7" xfId="34599"/>
    <cellStyle name="Normal 9 3 2 8" xfId="41715"/>
    <cellStyle name="Normal 9 3 2 9" xfId="48830"/>
    <cellStyle name="Normal 9 3 3" xfId="2189"/>
    <cellStyle name="Normal 9 3 3 10" xfId="56734"/>
    <cellStyle name="Normal 9 3 3 2" xfId="4556"/>
    <cellStyle name="Normal 9 3 3 2 2" xfId="11671"/>
    <cellStyle name="Normal 9 3 3 2 2 2" xfId="33095"/>
    <cellStyle name="Normal 9 3 3 2 3" xfId="33094"/>
    <cellStyle name="Normal 9 3 3 2 4" xfId="37756"/>
    <cellStyle name="Normal 9 3 3 2 5" xfId="44871"/>
    <cellStyle name="Normal 9 3 3 2 6" xfId="51986"/>
    <cellStyle name="Normal 9 3 3 2 7" xfId="59101"/>
    <cellStyle name="Normal 9 3 3 3" xfId="6927"/>
    <cellStyle name="Normal 9 3 3 3 2" xfId="14042"/>
    <cellStyle name="Normal 9 3 3 3 2 2" xfId="33097"/>
    <cellStyle name="Normal 9 3 3 3 3" xfId="33096"/>
    <cellStyle name="Normal 9 3 3 3 4" xfId="40127"/>
    <cellStyle name="Normal 9 3 3 3 5" xfId="47242"/>
    <cellStyle name="Normal 9 3 3 3 6" xfId="54357"/>
    <cellStyle name="Normal 9 3 3 3 7" xfId="61472"/>
    <cellStyle name="Normal 9 3 3 4" xfId="9304"/>
    <cellStyle name="Normal 9 3 3 4 2" xfId="33098"/>
    <cellStyle name="Normal 9 3 3 5" xfId="16419"/>
    <cellStyle name="Normal 9 3 3 5 2" xfId="33099"/>
    <cellStyle name="Normal 9 3 3 6" xfId="33093"/>
    <cellStyle name="Normal 9 3 3 7" xfId="35388"/>
    <cellStyle name="Normal 9 3 3 8" xfId="42504"/>
    <cellStyle name="Normal 9 3 3 9" xfId="49619"/>
    <cellStyle name="Normal 9 3 4" xfId="2968"/>
    <cellStyle name="Normal 9 3 4 2" xfId="10083"/>
    <cellStyle name="Normal 9 3 4 2 2" xfId="33101"/>
    <cellStyle name="Normal 9 3 4 3" xfId="33100"/>
    <cellStyle name="Normal 9 3 4 4" xfId="36168"/>
    <cellStyle name="Normal 9 3 4 5" xfId="43283"/>
    <cellStyle name="Normal 9 3 4 6" xfId="50398"/>
    <cellStyle name="Normal 9 3 4 7" xfId="57513"/>
    <cellStyle name="Normal 9 3 5" xfId="5339"/>
    <cellStyle name="Normal 9 3 5 2" xfId="12454"/>
    <cellStyle name="Normal 9 3 5 2 2" xfId="33103"/>
    <cellStyle name="Normal 9 3 5 3" xfId="33102"/>
    <cellStyle name="Normal 9 3 5 4" xfId="38539"/>
    <cellStyle name="Normal 9 3 5 5" xfId="45654"/>
    <cellStyle name="Normal 9 3 5 6" xfId="52769"/>
    <cellStyle name="Normal 9 3 5 7" xfId="59884"/>
    <cellStyle name="Normal 9 3 6" xfId="7716"/>
    <cellStyle name="Normal 9 3 6 2" xfId="33104"/>
    <cellStyle name="Normal 9 3 7" xfId="14831"/>
    <cellStyle name="Normal 9 3 7 2" xfId="33105"/>
    <cellStyle name="Normal 9 3 8" xfId="33085"/>
    <cellStyle name="Normal 9 3 9" xfId="33800"/>
    <cellStyle name="Normal 9 4" xfId="793"/>
    <cellStyle name="Normal 9 4 10" xfId="41111"/>
    <cellStyle name="Normal 9 4 11" xfId="48226"/>
    <cellStyle name="Normal 9 4 12" xfId="55341"/>
    <cellStyle name="Normal 9 4 2" xfId="1594"/>
    <cellStyle name="Normal 9 4 2 10" xfId="56140"/>
    <cellStyle name="Normal 9 4 2 2" xfId="3962"/>
    <cellStyle name="Normal 9 4 2 2 2" xfId="11077"/>
    <cellStyle name="Normal 9 4 2 2 2 2" xfId="33109"/>
    <cellStyle name="Normal 9 4 2 2 3" xfId="33108"/>
    <cellStyle name="Normal 9 4 2 2 4" xfId="37162"/>
    <cellStyle name="Normal 9 4 2 2 5" xfId="44277"/>
    <cellStyle name="Normal 9 4 2 2 6" xfId="51392"/>
    <cellStyle name="Normal 9 4 2 2 7" xfId="58507"/>
    <cellStyle name="Normal 9 4 2 3" xfId="6333"/>
    <cellStyle name="Normal 9 4 2 3 2" xfId="13448"/>
    <cellStyle name="Normal 9 4 2 3 2 2" xfId="33111"/>
    <cellStyle name="Normal 9 4 2 3 3" xfId="33110"/>
    <cellStyle name="Normal 9 4 2 3 4" xfId="39533"/>
    <cellStyle name="Normal 9 4 2 3 5" xfId="46648"/>
    <cellStyle name="Normal 9 4 2 3 6" xfId="53763"/>
    <cellStyle name="Normal 9 4 2 3 7" xfId="60878"/>
    <cellStyle name="Normal 9 4 2 4" xfId="8710"/>
    <cellStyle name="Normal 9 4 2 4 2" xfId="33112"/>
    <cellStyle name="Normal 9 4 2 5" xfId="15825"/>
    <cellStyle name="Normal 9 4 2 5 2" xfId="33113"/>
    <cellStyle name="Normal 9 4 2 6" xfId="33107"/>
    <cellStyle name="Normal 9 4 2 7" xfId="34794"/>
    <cellStyle name="Normal 9 4 2 8" xfId="41910"/>
    <cellStyle name="Normal 9 4 2 9" xfId="49025"/>
    <cellStyle name="Normal 9 4 3" xfId="2384"/>
    <cellStyle name="Normal 9 4 3 10" xfId="56929"/>
    <cellStyle name="Normal 9 4 3 2" xfId="4751"/>
    <cellStyle name="Normal 9 4 3 2 2" xfId="11866"/>
    <cellStyle name="Normal 9 4 3 2 2 2" xfId="33116"/>
    <cellStyle name="Normal 9 4 3 2 3" xfId="33115"/>
    <cellStyle name="Normal 9 4 3 2 4" xfId="37951"/>
    <cellStyle name="Normal 9 4 3 2 5" xfId="45066"/>
    <cellStyle name="Normal 9 4 3 2 6" xfId="52181"/>
    <cellStyle name="Normal 9 4 3 2 7" xfId="59296"/>
    <cellStyle name="Normal 9 4 3 3" xfId="7122"/>
    <cellStyle name="Normal 9 4 3 3 2" xfId="14237"/>
    <cellStyle name="Normal 9 4 3 3 2 2" xfId="33118"/>
    <cellStyle name="Normal 9 4 3 3 3" xfId="33117"/>
    <cellStyle name="Normal 9 4 3 3 4" xfId="40322"/>
    <cellStyle name="Normal 9 4 3 3 5" xfId="47437"/>
    <cellStyle name="Normal 9 4 3 3 6" xfId="54552"/>
    <cellStyle name="Normal 9 4 3 3 7" xfId="61667"/>
    <cellStyle name="Normal 9 4 3 4" xfId="9499"/>
    <cellStyle name="Normal 9 4 3 4 2" xfId="33119"/>
    <cellStyle name="Normal 9 4 3 5" xfId="16614"/>
    <cellStyle name="Normal 9 4 3 5 2" xfId="33120"/>
    <cellStyle name="Normal 9 4 3 6" xfId="33114"/>
    <cellStyle name="Normal 9 4 3 7" xfId="35583"/>
    <cellStyle name="Normal 9 4 3 8" xfId="42699"/>
    <cellStyle name="Normal 9 4 3 9" xfId="49814"/>
    <cellStyle name="Normal 9 4 4" xfId="3163"/>
    <cellStyle name="Normal 9 4 4 2" xfId="10278"/>
    <cellStyle name="Normal 9 4 4 2 2" xfId="33122"/>
    <cellStyle name="Normal 9 4 4 3" xfId="33121"/>
    <cellStyle name="Normal 9 4 4 4" xfId="36363"/>
    <cellStyle name="Normal 9 4 4 5" xfId="43478"/>
    <cellStyle name="Normal 9 4 4 6" xfId="50593"/>
    <cellStyle name="Normal 9 4 4 7" xfId="57708"/>
    <cellStyle name="Normal 9 4 5" xfId="5534"/>
    <cellStyle name="Normal 9 4 5 2" xfId="12649"/>
    <cellStyle name="Normal 9 4 5 2 2" xfId="33124"/>
    <cellStyle name="Normal 9 4 5 3" xfId="33123"/>
    <cellStyle name="Normal 9 4 5 4" xfId="38734"/>
    <cellStyle name="Normal 9 4 5 5" xfId="45849"/>
    <cellStyle name="Normal 9 4 5 6" xfId="52964"/>
    <cellStyle name="Normal 9 4 5 7" xfId="60079"/>
    <cellStyle name="Normal 9 4 6" xfId="7911"/>
    <cellStyle name="Normal 9 4 6 2" xfId="33125"/>
    <cellStyle name="Normal 9 4 7" xfId="15026"/>
    <cellStyle name="Normal 9 4 7 2" xfId="33126"/>
    <cellStyle name="Normal 9 4 8" xfId="33106"/>
    <cellStyle name="Normal 9 4 9" xfId="33995"/>
    <cellStyle name="Normal 9 5" xfId="1009"/>
    <cellStyle name="Normal 9 5 10" xfId="55555"/>
    <cellStyle name="Normal 9 5 2" xfId="3377"/>
    <cellStyle name="Normal 9 5 2 2" xfId="10492"/>
    <cellStyle name="Normal 9 5 2 2 2" xfId="33129"/>
    <cellStyle name="Normal 9 5 2 3" xfId="33128"/>
    <cellStyle name="Normal 9 5 2 4" xfId="36577"/>
    <cellStyle name="Normal 9 5 2 5" xfId="43692"/>
    <cellStyle name="Normal 9 5 2 6" xfId="50807"/>
    <cellStyle name="Normal 9 5 2 7" xfId="57922"/>
    <cellStyle name="Normal 9 5 3" xfId="5748"/>
    <cellStyle name="Normal 9 5 3 2" xfId="12863"/>
    <cellStyle name="Normal 9 5 3 2 2" xfId="33131"/>
    <cellStyle name="Normal 9 5 3 3" xfId="33130"/>
    <cellStyle name="Normal 9 5 3 4" xfId="38948"/>
    <cellStyle name="Normal 9 5 3 5" xfId="46063"/>
    <cellStyle name="Normal 9 5 3 6" xfId="53178"/>
    <cellStyle name="Normal 9 5 3 7" xfId="60293"/>
    <cellStyle name="Normal 9 5 4" xfId="8125"/>
    <cellStyle name="Normal 9 5 4 2" xfId="33132"/>
    <cellStyle name="Normal 9 5 5" xfId="15240"/>
    <cellStyle name="Normal 9 5 5 2" xfId="33133"/>
    <cellStyle name="Normal 9 5 6" xfId="33127"/>
    <cellStyle name="Normal 9 5 7" xfId="34209"/>
    <cellStyle name="Normal 9 5 8" xfId="41325"/>
    <cellStyle name="Normal 9 5 9" xfId="48440"/>
    <cellStyle name="Normal 9 6" xfId="1799"/>
    <cellStyle name="Normal 9 6 10" xfId="56344"/>
    <cellStyle name="Normal 9 6 2" xfId="4166"/>
    <cellStyle name="Normal 9 6 2 2" xfId="11281"/>
    <cellStyle name="Normal 9 6 2 2 2" xfId="33136"/>
    <cellStyle name="Normal 9 6 2 3" xfId="33135"/>
    <cellStyle name="Normal 9 6 2 4" xfId="37366"/>
    <cellStyle name="Normal 9 6 2 5" xfId="44481"/>
    <cellStyle name="Normal 9 6 2 6" xfId="51596"/>
    <cellStyle name="Normal 9 6 2 7" xfId="58711"/>
    <cellStyle name="Normal 9 6 3" xfId="6537"/>
    <cellStyle name="Normal 9 6 3 2" xfId="13652"/>
    <cellStyle name="Normal 9 6 3 2 2" xfId="33138"/>
    <cellStyle name="Normal 9 6 3 3" xfId="33137"/>
    <cellStyle name="Normal 9 6 3 4" xfId="39737"/>
    <cellStyle name="Normal 9 6 3 5" xfId="46852"/>
    <cellStyle name="Normal 9 6 3 6" xfId="53967"/>
    <cellStyle name="Normal 9 6 3 7" xfId="61082"/>
    <cellStyle name="Normal 9 6 4" xfId="8914"/>
    <cellStyle name="Normal 9 6 4 2" xfId="33139"/>
    <cellStyle name="Normal 9 6 5" xfId="16029"/>
    <cellStyle name="Normal 9 6 5 2" xfId="33140"/>
    <cellStyle name="Normal 9 6 6" xfId="33134"/>
    <cellStyle name="Normal 9 6 7" xfId="34998"/>
    <cellStyle name="Normal 9 6 8" xfId="42114"/>
    <cellStyle name="Normal 9 6 9" xfId="49229"/>
    <cellStyle name="Normal 9 7" xfId="2578"/>
    <cellStyle name="Normal 9 7 2" xfId="9693"/>
    <cellStyle name="Normal 9 7 2 2" xfId="33142"/>
    <cellStyle name="Normal 9 7 3" xfId="33141"/>
    <cellStyle name="Normal 9 7 4" xfId="35778"/>
    <cellStyle name="Normal 9 7 5" xfId="42893"/>
    <cellStyle name="Normal 9 7 6" xfId="50008"/>
    <cellStyle name="Normal 9 7 7" xfId="57123"/>
    <cellStyle name="Normal 9 8" xfId="4949"/>
    <cellStyle name="Normal 9 8 2" xfId="12064"/>
    <cellStyle name="Normal 9 8 2 2" xfId="33144"/>
    <cellStyle name="Normal 9 8 3" xfId="33143"/>
    <cellStyle name="Normal 9 8 4" xfId="38149"/>
    <cellStyle name="Normal 9 8 5" xfId="45264"/>
    <cellStyle name="Normal 9 8 6" xfId="52379"/>
    <cellStyle name="Normal 9 8 7" xfId="59494"/>
    <cellStyle name="Normal 9 9" xfId="7326"/>
    <cellStyle name="Normal 9 9 2" xfId="33145"/>
    <cellStyle name="Percent 2" xfId="58"/>
    <cellStyle name="Percent 2 10" xfId="7133"/>
    <cellStyle name="Percent 2 10 2" xfId="14248"/>
    <cellStyle name="Percent 2 10 2 2" xfId="33148"/>
    <cellStyle name="Percent 2 10 3" xfId="33147"/>
    <cellStyle name="Percent 2 10 4" xfId="40333"/>
    <cellStyle name="Percent 2 10 5" xfId="47448"/>
    <cellStyle name="Percent 2 10 6" xfId="54563"/>
    <cellStyle name="Percent 2 10 7" xfId="61678"/>
    <cellStyle name="Percent 2 11" xfId="7184"/>
    <cellStyle name="Percent 2 11 2" xfId="33149"/>
    <cellStyle name="Percent 2 12" xfId="14299"/>
    <cellStyle name="Percent 2 12 2" xfId="33150"/>
    <cellStyle name="Percent 2 13" xfId="33146"/>
    <cellStyle name="Percent 2 14" xfId="33268"/>
    <cellStyle name="Percent 2 15" xfId="40384"/>
    <cellStyle name="Percent 2 16" xfId="47499"/>
    <cellStyle name="Percent 2 17" xfId="54614"/>
    <cellStyle name="Percent 2 18" xfId="61686"/>
    <cellStyle name="Percent 2 19" xfId="61691"/>
    <cellStyle name="Percent 2 2" xfId="210"/>
    <cellStyle name="Percent 2 20" xfId="61696"/>
    <cellStyle name="Percent 2 21" xfId="61701"/>
    <cellStyle name="Percent 2 22" xfId="61706"/>
    <cellStyle name="Percent 2 23" xfId="61711"/>
    <cellStyle name="Percent 2 24" xfId="61716"/>
    <cellStyle name="Percent 2 25" xfId="61725"/>
    <cellStyle name="Percent 2 26" xfId="61730"/>
    <cellStyle name="Percent 2 27" xfId="61738"/>
    <cellStyle name="Percent 2 28" xfId="61744"/>
    <cellStyle name="Percent 2 29" xfId="61751"/>
    <cellStyle name="Percent 2 3" xfId="261"/>
    <cellStyle name="Percent 2 3 10" xfId="40579"/>
    <cellStyle name="Percent 2 3 11" xfId="47694"/>
    <cellStyle name="Percent 2 3 12" xfId="54809"/>
    <cellStyle name="Percent 2 3 2" xfId="1062"/>
    <cellStyle name="Percent 2 3 2 10" xfId="55608"/>
    <cellStyle name="Percent 2 3 2 2" xfId="3430"/>
    <cellStyle name="Percent 2 3 2 2 2" xfId="10545"/>
    <cellStyle name="Percent 2 3 2 2 2 2" xfId="33154"/>
    <cellStyle name="Percent 2 3 2 2 3" xfId="33153"/>
    <cellStyle name="Percent 2 3 2 2 4" xfId="36630"/>
    <cellStyle name="Percent 2 3 2 2 5" xfId="43745"/>
    <cellStyle name="Percent 2 3 2 2 6" xfId="50860"/>
    <cellStyle name="Percent 2 3 2 2 7" xfId="57975"/>
    <cellStyle name="Percent 2 3 2 3" xfId="5801"/>
    <cellStyle name="Percent 2 3 2 3 2" xfId="12916"/>
    <cellStyle name="Percent 2 3 2 3 2 2" xfId="33156"/>
    <cellStyle name="Percent 2 3 2 3 3" xfId="33155"/>
    <cellStyle name="Percent 2 3 2 3 4" xfId="39001"/>
    <cellStyle name="Percent 2 3 2 3 5" xfId="46116"/>
    <cellStyle name="Percent 2 3 2 3 6" xfId="53231"/>
    <cellStyle name="Percent 2 3 2 3 7" xfId="60346"/>
    <cellStyle name="Percent 2 3 2 4" xfId="8178"/>
    <cellStyle name="Percent 2 3 2 4 2" xfId="33157"/>
    <cellStyle name="Percent 2 3 2 5" xfId="15293"/>
    <cellStyle name="Percent 2 3 2 5 2" xfId="33158"/>
    <cellStyle name="Percent 2 3 2 6" xfId="33152"/>
    <cellStyle name="Percent 2 3 2 7" xfId="34262"/>
    <cellStyle name="Percent 2 3 2 8" xfId="41378"/>
    <cellStyle name="Percent 2 3 2 9" xfId="48493"/>
    <cellStyle name="Percent 2 3 3" xfId="1852"/>
    <cellStyle name="Percent 2 3 3 10" xfId="56397"/>
    <cellStyle name="Percent 2 3 3 2" xfId="4219"/>
    <cellStyle name="Percent 2 3 3 2 2" xfId="11334"/>
    <cellStyle name="Percent 2 3 3 2 2 2" xfId="33161"/>
    <cellStyle name="Percent 2 3 3 2 3" xfId="33160"/>
    <cellStyle name="Percent 2 3 3 2 4" xfId="37419"/>
    <cellStyle name="Percent 2 3 3 2 5" xfId="44534"/>
    <cellStyle name="Percent 2 3 3 2 6" xfId="51649"/>
    <cellStyle name="Percent 2 3 3 2 7" xfId="58764"/>
    <cellStyle name="Percent 2 3 3 3" xfId="6590"/>
    <cellStyle name="Percent 2 3 3 3 2" xfId="13705"/>
    <cellStyle name="Percent 2 3 3 3 2 2" xfId="33163"/>
    <cellStyle name="Percent 2 3 3 3 3" xfId="33162"/>
    <cellStyle name="Percent 2 3 3 3 4" xfId="39790"/>
    <cellStyle name="Percent 2 3 3 3 5" xfId="46905"/>
    <cellStyle name="Percent 2 3 3 3 6" xfId="54020"/>
    <cellStyle name="Percent 2 3 3 3 7" xfId="61135"/>
    <cellStyle name="Percent 2 3 3 4" xfId="8967"/>
    <cellStyle name="Percent 2 3 3 4 2" xfId="33164"/>
    <cellStyle name="Percent 2 3 3 5" xfId="16082"/>
    <cellStyle name="Percent 2 3 3 5 2" xfId="33165"/>
    <cellStyle name="Percent 2 3 3 6" xfId="33159"/>
    <cellStyle name="Percent 2 3 3 7" xfId="35051"/>
    <cellStyle name="Percent 2 3 3 8" xfId="42167"/>
    <cellStyle name="Percent 2 3 3 9" xfId="49282"/>
    <cellStyle name="Percent 2 3 4" xfId="2631"/>
    <cellStyle name="Percent 2 3 4 2" xfId="9746"/>
    <cellStyle name="Percent 2 3 4 2 2" xfId="33167"/>
    <cellStyle name="Percent 2 3 4 3" xfId="33166"/>
    <cellStyle name="Percent 2 3 4 4" xfId="35831"/>
    <cellStyle name="Percent 2 3 4 5" xfId="42946"/>
    <cellStyle name="Percent 2 3 4 6" xfId="50061"/>
    <cellStyle name="Percent 2 3 4 7" xfId="57176"/>
    <cellStyle name="Percent 2 3 5" xfId="5002"/>
    <cellStyle name="Percent 2 3 5 2" xfId="12117"/>
    <cellStyle name="Percent 2 3 5 2 2" xfId="33169"/>
    <cellStyle name="Percent 2 3 5 3" xfId="33168"/>
    <cellStyle name="Percent 2 3 5 4" xfId="38202"/>
    <cellStyle name="Percent 2 3 5 5" xfId="45317"/>
    <cellStyle name="Percent 2 3 5 6" xfId="52432"/>
    <cellStyle name="Percent 2 3 5 7" xfId="59547"/>
    <cellStyle name="Percent 2 3 6" xfId="7379"/>
    <cellStyle name="Percent 2 3 6 2" xfId="33170"/>
    <cellStyle name="Percent 2 3 7" xfId="14494"/>
    <cellStyle name="Percent 2 3 7 2" xfId="33171"/>
    <cellStyle name="Percent 2 3 8" xfId="33151"/>
    <cellStyle name="Percent 2 3 9" xfId="33463"/>
    <cellStyle name="Percent 2 30" xfId="61756"/>
    <cellStyle name="Percent 2 31" xfId="61761"/>
    <cellStyle name="Percent 2 32" xfId="61775"/>
    <cellStyle name="Percent 2 33" xfId="61782"/>
    <cellStyle name="Percent 2 34" xfId="61789"/>
    <cellStyle name="Percent 2 4" xfId="456"/>
    <cellStyle name="Percent 2 4 10" xfId="40774"/>
    <cellStyle name="Percent 2 4 11" xfId="47889"/>
    <cellStyle name="Percent 2 4 12" xfId="55004"/>
    <cellStyle name="Percent 2 4 2" xfId="1257"/>
    <cellStyle name="Percent 2 4 2 10" xfId="55803"/>
    <cellStyle name="Percent 2 4 2 2" xfId="3625"/>
    <cellStyle name="Percent 2 4 2 2 2" xfId="10740"/>
    <cellStyle name="Percent 2 4 2 2 2 2" xfId="33175"/>
    <cellStyle name="Percent 2 4 2 2 3" xfId="33174"/>
    <cellStyle name="Percent 2 4 2 2 4" xfId="36825"/>
    <cellStyle name="Percent 2 4 2 2 5" xfId="43940"/>
    <cellStyle name="Percent 2 4 2 2 6" xfId="51055"/>
    <cellStyle name="Percent 2 4 2 2 7" xfId="58170"/>
    <cellStyle name="Percent 2 4 2 3" xfId="5996"/>
    <cellStyle name="Percent 2 4 2 3 2" xfId="13111"/>
    <cellStyle name="Percent 2 4 2 3 2 2" xfId="33177"/>
    <cellStyle name="Percent 2 4 2 3 3" xfId="33176"/>
    <cellStyle name="Percent 2 4 2 3 4" xfId="39196"/>
    <cellStyle name="Percent 2 4 2 3 5" xfId="46311"/>
    <cellStyle name="Percent 2 4 2 3 6" xfId="53426"/>
    <cellStyle name="Percent 2 4 2 3 7" xfId="60541"/>
    <cellStyle name="Percent 2 4 2 4" xfId="8373"/>
    <cellStyle name="Percent 2 4 2 4 2" xfId="33178"/>
    <cellStyle name="Percent 2 4 2 5" xfId="15488"/>
    <cellStyle name="Percent 2 4 2 5 2" xfId="33179"/>
    <cellStyle name="Percent 2 4 2 6" xfId="33173"/>
    <cellStyle name="Percent 2 4 2 7" xfId="34457"/>
    <cellStyle name="Percent 2 4 2 8" xfId="41573"/>
    <cellStyle name="Percent 2 4 2 9" xfId="48688"/>
    <cellStyle name="Percent 2 4 3" xfId="2047"/>
    <cellStyle name="Percent 2 4 3 10" xfId="56592"/>
    <cellStyle name="Percent 2 4 3 2" xfId="4414"/>
    <cellStyle name="Percent 2 4 3 2 2" xfId="11529"/>
    <cellStyle name="Percent 2 4 3 2 2 2" xfId="33182"/>
    <cellStyle name="Percent 2 4 3 2 3" xfId="33181"/>
    <cellStyle name="Percent 2 4 3 2 4" xfId="37614"/>
    <cellStyle name="Percent 2 4 3 2 5" xfId="44729"/>
    <cellStyle name="Percent 2 4 3 2 6" xfId="51844"/>
    <cellStyle name="Percent 2 4 3 2 7" xfId="58959"/>
    <cellStyle name="Percent 2 4 3 3" xfId="6785"/>
    <cellStyle name="Percent 2 4 3 3 2" xfId="13900"/>
    <cellStyle name="Percent 2 4 3 3 2 2" xfId="33184"/>
    <cellStyle name="Percent 2 4 3 3 3" xfId="33183"/>
    <cellStyle name="Percent 2 4 3 3 4" xfId="39985"/>
    <cellStyle name="Percent 2 4 3 3 5" xfId="47100"/>
    <cellStyle name="Percent 2 4 3 3 6" xfId="54215"/>
    <cellStyle name="Percent 2 4 3 3 7" xfId="61330"/>
    <cellStyle name="Percent 2 4 3 4" xfId="9162"/>
    <cellStyle name="Percent 2 4 3 4 2" xfId="33185"/>
    <cellStyle name="Percent 2 4 3 5" xfId="16277"/>
    <cellStyle name="Percent 2 4 3 5 2" xfId="33186"/>
    <cellStyle name="Percent 2 4 3 6" xfId="33180"/>
    <cellStyle name="Percent 2 4 3 7" xfId="35246"/>
    <cellStyle name="Percent 2 4 3 8" xfId="42362"/>
    <cellStyle name="Percent 2 4 3 9" xfId="49477"/>
    <cellStyle name="Percent 2 4 4" xfId="2826"/>
    <cellStyle name="Percent 2 4 4 2" xfId="9941"/>
    <cellStyle name="Percent 2 4 4 2 2" xfId="33188"/>
    <cellStyle name="Percent 2 4 4 3" xfId="33187"/>
    <cellStyle name="Percent 2 4 4 4" xfId="36026"/>
    <cellStyle name="Percent 2 4 4 5" xfId="43141"/>
    <cellStyle name="Percent 2 4 4 6" xfId="50256"/>
    <cellStyle name="Percent 2 4 4 7" xfId="57371"/>
    <cellStyle name="Percent 2 4 5" xfId="5197"/>
    <cellStyle name="Percent 2 4 5 2" xfId="12312"/>
    <cellStyle name="Percent 2 4 5 2 2" xfId="33190"/>
    <cellStyle name="Percent 2 4 5 3" xfId="33189"/>
    <cellStyle name="Percent 2 4 5 4" xfId="38397"/>
    <cellStyle name="Percent 2 4 5 5" xfId="45512"/>
    <cellStyle name="Percent 2 4 5 6" xfId="52627"/>
    <cellStyle name="Percent 2 4 5 7" xfId="59742"/>
    <cellStyle name="Percent 2 4 6" xfId="7574"/>
    <cellStyle name="Percent 2 4 6 2" xfId="33191"/>
    <cellStyle name="Percent 2 4 7" xfId="14689"/>
    <cellStyle name="Percent 2 4 7 2" xfId="33192"/>
    <cellStyle name="Percent 2 4 8" xfId="33172"/>
    <cellStyle name="Percent 2 4 9" xfId="33658"/>
    <cellStyle name="Percent 2 5" xfId="867"/>
    <cellStyle name="Percent 2 5 10" xfId="55413"/>
    <cellStyle name="Percent 2 5 2" xfId="3235"/>
    <cellStyle name="Percent 2 5 2 2" xfId="10350"/>
    <cellStyle name="Percent 2 5 2 2 2" xfId="33195"/>
    <cellStyle name="Percent 2 5 2 3" xfId="33194"/>
    <cellStyle name="Percent 2 5 2 4" xfId="36435"/>
    <cellStyle name="Percent 2 5 2 5" xfId="43550"/>
    <cellStyle name="Percent 2 5 2 6" xfId="50665"/>
    <cellStyle name="Percent 2 5 2 7" xfId="57780"/>
    <cellStyle name="Percent 2 5 3" xfId="5606"/>
    <cellStyle name="Percent 2 5 3 2" xfId="12721"/>
    <cellStyle name="Percent 2 5 3 2 2" xfId="33197"/>
    <cellStyle name="Percent 2 5 3 3" xfId="33196"/>
    <cellStyle name="Percent 2 5 3 4" xfId="38806"/>
    <cellStyle name="Percent 2 5 3 5" xfId="45921"/>
    <cellStyle name="Percent 2 5 3 6" xfId="53036"/>
    <cellStyle name="Percent 2 5 3 7" xfId="60151"/>
    <cellStyle name="Percent 2 5 4" xfId="7983"/>
    <cellStyle name="Percent 2 5 4 2" xfId="33198"/>
    <cellStyle name="Percent 2 5 5" xfId="15098"/>
    <cellStyle name="Percent 2 5 5 2" xfId="33199"/>
    <cellStyle name="Percent 2 5 6" xfId="33193"/>
    <cellStyle name="Percent 2 5 7" xfId="34067"/>
    <cellStyle name="Percent 2 5 8" xfId="41183"/>
    <cellStyle name="Percent 2 5 9" xfId="48298"/>
    <cellStyle name="Percent 2 6" xfId="1657"/>
    <cellStyle name="Percent 2 6 10" xfId="56202"/>
    <cellStyle name="Percent 2 6 2" xfId="4024"/>
    <cellStyle name="Percent 2 6 2 2" xfId="11139"/>
    <cellStyle name="Percent 2 6 2 2 2" xfId="33202"/>
    <cellStyle name="Percent 2 6 2 3" xfId="33201"/>
    <cellStyle name="Percent 2 6 2 4" xfId="37224"/>
    <cellStyle name="Percent 2 6 2 5" xfId="44339"/>
    <cellStyle name="Percent 2 6 2 6" xfId="51454"/>
    <cellStyle name="Percent 2 6 2 7" xfId="58569"/>
    <cellStyle name="Percent 2 6 3" xfId="6395"/>
    <cellStyle name="Percent 2 6 3 2" xfId="13510"/>
    <cellStyle name="Percent 2 6 3 2 2" xfId="33204"/>
    <cellStyle name="Percent 2 6 3 3" xfId="33203"/>
    <cellStyle name="Percent 2 6 3 4" xfId="39595"/>
    <cellStyle name="Percent 2 6 3 5" xfId="46710"/>
    <cellStyle name="Percent 2 6 3 6" xfId="53825"/>
    <cellStyle name="Percent 2 6 3 7" xfId="60940"/>
    <cellStyle name="Percent 2 6 4" xfId="8772"/>
    <cellStyle name="Percent 2 6 4 2" xfId="33205"/>
    <cellStyle name="Percent 2 6 5" xfId="15887"/>
    <cellStyle name="Percent 2 6 5 2" xfId="33206"/>
    <cellStyle name="Percent 2 6 6" xfId="33200"/>
    <cellStyle name="Percent 2 6 7" xfId="34856"/>
    <cellStyle name="Percent 2 6 8" xfId="41972"/>
    <cellStyle name="Percent 2 6 9" xfId="49087"/>
    <cellStyle name="Percent 2 7" xfId="2436"/>
    <cellStyle name="Percent 2 7 2" xfId="9551"/>
    <cellStyle name="Percent 2 7 2 2" xfId="33208"/>
    <cellStyle name="Percent 2 7 3" xfId="33207"/>
    <cellStyle name="Percent 2 7 4" xfId="35636"/>
    <cellStyle name="Percent 2 7 5" xfId="42751"/>
    <cellStyle name="Percent 2 7 6" xfId="49866"/>
    <cellStyle name="Percent 2 7 7" xfId="56981"/>
    <cellStyle name="Percent 2 8" xfId="4807"/>
    <cellStyle name="Percent 2 8 2" xfId="11922"/>
    <cellStyle name="Percent 2 8 2 2" xfId="33210"/>
    <cellStyle name="Percent 2 8 3" xfId="33209"/>
    <cellStyle name="Percent 2 8 4" xfId="38007"/>
    <cellStyle name="Percent 2 8 5" xfId="45122"/>
    <cellStyle name="Percent 2 8 6" xfId="52237"/>
    <cellStyle name="Percent 2 8 7" xfId="59352"/>
    <cellStyle name="Percent 2 9" xfId="7128"/>
    <cellStyle name="Percent 2 9 2" xfId="14243"/>
    <cellStyle name="Percent 2 9 2 2" xfId="33212"/>
    <cellStyle name="Percent 2 9 3" xfId="33211"/>
    <cellStyle name="Percent 2 9 4" xfId="40328"/>
    <cellStyle name="Percent 2 9 5" xfId="47443"/>
    <cellStyle name="Percent 2 9 6" xfId="54558"/>
    <cellStyle name="Percent 2 9 7" xfId="61673"/>
    <cellStyle name="Percent 3" xfId="33217"/>
    <cellStyle name="Percent 3 2" xfId="61739"/>
    <cellStyle name="Percent 4" xfId="61733"/>
    <cellStyle name="Percent 5" xfId="61746"/>
    <cellStyle name="Percent 6" xfId="61778"/>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DEE7F2"/>
      <color rgb="FFFF3300"/>
      <color rgb="FFCCECFF"/>
      <color rgb="FF99CCFF"/>
      <color rgb="FFFF6600"/>
      <color rgb="FF99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ntracts/Contracts%20Register/contracts%20register%202013/mth2%20may%202012/Contracts%20Register%202011/AGMA%20PH%20Contracts%20Due%20North%20Uploa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lcolm.whitwood/Local%20Settings/Temporary%20Internet%20Files/Content.Outlook/LCMV3L31/New%20Contracts%20Register%20-%20Maste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an.jackson/Local%20Settings/Temporary%20Internet%20Files/Content.Outlook/YDKITW3S/New%20Contracts%20Register%20-%20Master%201106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gresso/AGRESSO%20CONTRACT%20REGISTER/ADULT%20SERVICES/UPDATED%20CONTRACT%20AND%20PRODUCT%20DETAILS%20-%20ADULTS%20JUL%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ONTACTS"/>
      <sheetName val="Sheet4"/>
    </sheetNames>
    <sheetDataSet>
      <sheetData sheetId="0"/>
      <sheetData sheetId="1">
        <row r="1">
          <cell r="D1" t="str">
            <v>100000 - Building Construction Materials and Services</v>
          </cell>
          <cell r="F1" t="str">
            <v>Oldham Council</v>
          </cell>
        </row>
        <row r="2">
          <cell r="D2" t="str">
            <v>101000 - Bathrooms</v>
          </cell>
        </row>
        <row r="3">
          <cell r="D3" t="str">
            <v>101100 - Building Services</v>
          </cell>
        </row>
        <row r="4">
          <cell r="D4" t="str">
            <v>101200 - Electrical</v>
          </cell>
        </row>
        <row r="5">
          <cell r="D5" t="str">
            <v>101300 - Fencing</v>
          </cell>
        </row>
        <row r="6">
          <cell r="D6" t="str">
            <v>101400 - Floor Coverings</v>
          </cell>
        </row>
        <row r="7">
          <cell r="D7" t="str">
            <v>101500 - General Materials</v>
          </cell>
        </row>
        <row r="8">
          <cell r="D8" t="str">
            <v>101600 - Glazing</v>
          </cell>
        </row>
        <row r="9">
          <cell r="D9" t="str">
            <v>101700 - Hand and Power Tools</v>
          </cell>
        </row>
        <row r="10">
          <cell r="D10" t="str">
            <v>101710 - Direct Purchase</v>
          </cell>
        </row>
        <row r="11">
          <cell r="D11" t="str">
            <v>101711 - Hire</v>
          </cell>
        </row>
        <row r="12">
          <cell r="D12" t="str">
            <v>101800 - Heating</v>
          </cell>
        </row>
        <row r="13">
          <cell r="D13" t="str">
            <v>101900 - Kitchens</v>
          </cell>
        </row>
        <row r="14">
          <cell r="D14" t="str">
            <v>102000 - Machine and Hand Tools</v>
          </cell>
        </row>
        <row r="15">
          <cell r="D15" t="str">
            <v>102100 - Paint and Finishing</v>
          </cell>
        </row>
        <row r="16">
          <cell r="D16" t="str">
            <v>102200 - Plumbing</v>
          </cell>
        </row>
        <row r="17">
          <cell r="D17" t="str">
            <v>102300 - Roofing</v>
          </cell>
        </row>
        <row r="18">
          <cell r="D18" t="str">
            <v>102400 - Signage</v>
          </cell>
        </row>
        <row r="19">
          <cell r="D19" t="str">
            <v>102500 - Timber</v>
          </cell>
        </row>
        <row r="20">
          <cell r="D20" t="str">
            <v>110000 - Catering</v>
          </cell>
        </row>
        <row r="21">
          <cell r="D21" t="str">
            <v>111000 - Equipment and Utensils</v>
          </cell>
        </row>
        <row r="22">
          <cell r="D22" t="str">
            <v>111200 - Food and Beverages</v>
          </cell>
        </row>
        <row r="23">
          <cell r="D23" t="str">
            <v>111300 - Banquet and Catering</v>
          </cell>
        </row>
        <row r="24">
          <cell r="D24" t="str">
            <v>111400 - Services</v>
          </cell>
        </row>
        <row r="25">
          <cell r="D25" t="str">
            <v>111410 - Cafeteria</v>
          </cell>
        </row>
        <row r="26">
          <cell r="D26" t="str">
            <v>111411 - Carry Out and Take Away</v>
          </cell>
        </row>
        <row r="27">
          <cell r="D27" t="str">
            <v>111500 - Vending Machines / Dispensers</v>
          </cell>
        </row>
        <row r="28">
          <cell r="D28" t="str">
            <v xml:space="preserve">120000 - Cemetery &amp; Crematorium </v>
          </cell>
        </row>
        <row r="29">
          <cell r="D29" t="str">
            <v>121000 - Equipment</v>
          </cell>
        </row>
        <row r="30">
          <cell r="D30" t="str">
            <v>121100 - Maintenance</v>
          </cell>
        </row>
        <row r="31">
          <cell r="D31" t="str">
            <v>130000 - Cleaning and Janitorial</v>
          </cell>
        </row>
        <row r="32">
          <cell r="D32" t="str">
            <v>131000 - Cleaning Materials</v>
          </cell>
        </row>
        <row r="33">
          <cell r="D33" t="str">
            <v>131010 - Chemical</v>
          </cell>
        </row>
        <row r="34">
          <cell r="D34" t="str">
            <v>131011 - Janitorial</v>
          </cell>
        </row>
        <row r="35">
          <cell r="D35" t="str">
            <v>131100 - Laundry Equipment Maintenance</v>
          </cell>
        </row>
        <row r="36">
          <cell r="D36" t="str">
            <v>131200 - Laundry Equipment</v>
          </cell>
        </row>
        <row r="37">
          <cell r="D37" t="str">
            <v>131300 - Services</v>
          </cell>
        </row>
        <row r="38">
          <cell r="D38" t="str">
            <v>131310 - Building Cleaning</v>
          </cell>
        </row>
        <row r="39">
          <cell r="D39" t="str">
            <v>131311 - Laundry</v>
          </cell>
        </row>
        <row r="40">
          <cell r="D40" t="str">
            <v>131312 - Washroom Sanitation</v>
          </cell>
        </row>
        <row r="41">
          <cell r="D41" t="str">
            <v>140000 - Clothing</v>
          </cell>
        </row>
        <row r="42">
          <cell r="D42" t="str">
            <v>141000 - Personal (childrens / adults)</v>
          </cell>
        </row>
        <row r="43">
          <cell r="D43" t="str">
            <v>141100 - Protective (PPE, Workwear)</v>
          </cell>
        </row>
        <row r="44">
          <cell r="D44" t="str">
            <v>141200 - Safety Footware</v>
          </cell>
        </row>
        <row r="45">
          <cell r="D45" t="str">
            <v>141300 - Uniforms</v>
          </cell>
        </row>
        <row r="46">
          <cell r="D46" t="str">
            <v xml:space="preserve">150000 - Consultancy </v>
          </cell>
        </row>
        <row r="47">
          <cell r="D47" t="str">
            <v>151000 - Business</v>
          </cell>
        </row>
        <row r="48">
          <cell r="D48" t="str">
            <v>151100 - Construction</v>
          </cell>
        </row>
        <row r="49">
          <cell r="D49" t="str">
            <v>151110 - General</v>
          </cell>
        </row>
        <row r="50">
          <cell r="D50" t="str">
            <v>151111 - Mechanical Engineering</v>
          </cell>
        </row>
        <row r="51">
          <cell r="D51" t="str">
            <v>151200 - Efficiency</v>
          </cell>
        </row>
        <row r="52">
          <cell r="D52" t="str">
            <v>151300 - Environmental</v>
          </cell>
        </row>
        <row r="53">
          <cell r="D53" t="str">
            <v>151400 - Financial</v>
          </cell>
        </row>
        <row r="54">
          <cell r="D54" t="str">
            <v>151500 - Healthcare</v>
          </cell>
        </row>
        <row r="55">
          <cell r="D55" t="str">
            <v>151510 - Public Health</v>
          </cell>
        </row>
        <row r="56">
          <cell r="D56" t="str">
            <v>151511 - Social Policy</v>
          </cell>
        </row>
        <row r="57">
          <cell r="D57" t="str">
            <v>151512 - Service Provision</v>
          </cell>
        </row>
        <row r="58">
          <cell r="D58" t="str">
            <v>151600 - Highways</v>
          </cell>
        </row>
        <row r="59">
          <cell r="D59" t="str">
            <v>151610 - Engineering</v>
          </cell>
        </row>
        <row r="60">
          <cell r="D60" t="str">
            <v>151611 - Street Management</v>
          </cell>
        </row>
        <row r="61">
          <cell r="D61" t="str">
            <v>151612 - Traffic Planning</v>
          </cell>
        </row>
        <row r="62">
          <cell r="D62" t="str">
            <v>151700 - Housing</v>
          </cell>
        </row>
        <row r="63">
          <cell r="D63" t="str">
            <v>151710 - ALMO's</v>
          </cell>
        </row>
        <row r="64">
          <cell r="D64" t="str">
            <v>151711 - Stock Management</v>
          </cell>
        </row>
        <row r="65">
          <cell r="D65" t="str">
            <v>151800 - IT</v>
          </cell>
        </row>
        <row r="66">
          <cell r="D66" t="str">
            <v>151810 - BPR</v>
          </cell>
        </row>
        <row r="67">
          <cell r="D67" t="str">
            <v>151811 - Implementation</v>
          </cell>
        </row>
        <row r="68">
          <cell r="D68" t="str">
            <v>151812 - Project Management</v>
          </cell>
        </row>
        <row r="69">
          <cell r="D69" t="str">
            <v>151900 - Legal</v>
          </cell>
        </row>
        <row r="70">
          <cell r="D70" t="str">
            <v>152000 - Management</v>
          </cell>
        </row>
        <row r="71">
          <cell r="D71" t="str">
            <v>152010 - Efficiency</v>
          </cell>
        </row>
        <row r="72">
          <cell r="D72" t="str">
            <v>152011 - Organisation and Planning</v>
          </cell>
        </row>
        <row r="73">
          <cell r="D73" t="str">
            <v>152012 - Personnel</v>
          </cell>
        </row>
        <row r="74">
          <cell r="D74" t="str">
            <v>152100 - Procurement</v>
          </cell>
        </row>
        <row r="75">
          <cell r="D75" t="str">
            <v>152200 - Strategic Planning</v>
          </cell>
        </row>
        <row r="76">
          <cell r="D76" t="str">
            <v>152300 - Technical and Feasibility</v>
          </cell>
        </row>
        <row r="77">
          <cell r="D77" t="str">
            <v>160000 - Domestic Goods: Commercial  </v>
          </cell>
        </row>
        <row r="78">
          <cell r="D78" t="str">
            <v>161000 - Commercial (White Goods)</v>
          </cell>
        </row>
        <row r="79">
          <cell r="D79" t="str">
            <v>161100 - Industrial</v>
          </cell>
        </row>
        <row r="80">
          <cell r="D80" t="str">
            <v>170000 - Education</v>
          </cell>
        </row>
        <row r="81">
          <cell r="D81" t="str">
            <v>171000 - Services</v>
          </cell>
        </row>
        <row r="82">
          <cell r="D82" t="str">
            <v>171010 - Adult / Further Education</v>
          </cell>
        </row>
        <row r="83">
          <cell r="D83" t="str">
            <v>171011 - Children</v>
          </cell>
        </row>
        <row r="84">
          <cell r="D84" t="str">
            <v>171100 - Supplies</v>
          </cell>
        </row>
        <row r="85">
          <cell r="D85" t="str">
            <v>171110 - Arts and Crafts</v>
          </cell>
        </row>
        <row r="86">
          <cell r="D86" t="str">
            <v>171111 - Audio Visual</v>
          </cell>
        </row>
        <row r="87">
          <cell r="D87" t="str">
            <v>171112 - Books Library</v>
          </cell>
        </row>
        <row r="88">
          <cell r="D88" t="str">
            <v>171113 - Books School</v>
          </cell>
        </row>
        <row r="89">
          <cell r="D89" t="str">
            <v>171114 - Furniture</v>
          </cell>
        </row>
        <row r="90">
          <cell r="D90" t="str">
            <v>171115 - Musical Instruments</v>
          </cell>
        </row>
        <row r="91">
          <cell r="D91" t="str">
            <v>171116 - Toys</v>
          </cell>
        </row>
        <row r="92">
          <cell r="D92" t="str">
            <v>180000 - Environmental Services</v>
          </cell>
        </row>
        <row r="93">
          <cell r="D93" t="str">
            <v>181000 - Asbestos Removal</v>
          </cell>
        </row>
        <row r="94">
          <cell r="D94" t="str">
            <v>181100 - Forensic and Laboratory</v>
          </cell>
        </row>
        <row r="95">
          <cell r="D95" t="str">
            <v>181200 - Funerals</v>
          </cell>
        </row>
        <row r="96">
          <cell r="D96" t="str">
            <v>181300 - Graffiti Removal</v>
          </cell>
        </row>
        <row r="97">
          <cell r="D97" t="str">
            <v>181400 - Land Protection</v>
          </cell>
        </row>
        <row r="98">
          <cell r="D98" t="str">
            <v>181500 - Monitoring</v>
          </cell>
        </row>
        <row r="99">
          <cell r="D99" t="str">
            <v>181600 - Pest Control</v>
          </cell>
        </row>
        <row r="100">
          <cell r="D100" t="str">
            <v>181700 - Street Cleansing</v>
          </cell>
        </row>
        <row r="101">
          <cell r="D101" t="str">
            <v>181800 - Street Lighting</v>
          </cell>
        </row>
        <row r="102">
          <cell r="D102" t="str">
            <v>181900 - Technical Equipment</v>
          </cell>
        </row>
        <row r="103">
          <cell r="D103" t="str">
            <v>181910 - Laboratory</v>
          </cell>
        </row>
        <row r="104">
          <cell r="D104" t="str">
            <v>181911 - Measuring</v>
          </cell>
        </row>
        <row r="105">
          <cell r="D105" t="str">
            <v>181912 - Testing</v>
          </cell>
        </row>
        <row r="106">
          <cell r="D106" t="str">
            <v>182000 - Testing and Inspection</v>
          </cell>
        </row>
        <row r="107">
          <cell r="D107" t="str">
            <v>182100 - Tree Management</v>
          </cell>
        </row>
        <row r="108">
          <cell r="D108" t="str">
            <v>182200 - Waste Management</v>
          </cell>
        </row>
        <row r="109">
          <cell r="D109" t="str">
            <v>182210 - Equipment (e.g. bags and bins)</v>
          </cell>
        </row>
        <row r="110">
          <cell r="D110" t="str">
            <v>182211 - Recycling</v>
          </cell>
        </row>
        <row r="111">
          <cell r="D111" t="str">
            <v>182212 - Waste Collection</v>
          </cell>
        </row>
        <row r="112">
          <cell r="D112" t="str">
            <v>182213 - Waste Disposal</v>
          </cell>
        </row>
        <row r="113">
          <cell r="D113" t="str">
            <v>182214 - Abandoned Vehicles (Removal)</v>
          </cell>
        </row>
        <row r="114">
          <cell r="D114" t="str">
            <v>190000 - Facilities and Management Services</v>
          </cell>
        </row>
        <row r="115">
          <cell r="D115" t="str">
            <v>191000 - Advertising</v>
          </cell>
        </row>
        <row r="116">
          <cell r="D116" t="str">
            <v>191010 - Promotional / Recruitment</v>
          </cell>
        </row>
        <row r="117">
          <cell r="D117" t="str">
            <v>191011 - Statutory</v>
          </cell>
        </row>
        <row r="118">
          <cell r="D118" t="str">
            <v>191100 - Design and Photography</v>
          </cell>
        </row>
        <row r="119">
          <cell r="D119" t="str">
            <v>191200 - Document Archiving and Storage</v>
          </cell>
        </row>
        <row r="120">
          <cell r="D120" t="str">
            <v>191300 - Energy Efficiency</v>
          </cell>
        </row>
        <row r="121">
          <cell r="D121" t="str">
            <v>191400 - Lifts</v>
          </cell>
        </row>
        <row r="122">
          <cell r="D122" t="str">
            <v>191410 - New Installation</v>
          </cell>
        </row>
        <row r="123">
          <cell r="D123" t="str">
            <v>191411 - Repair and Maintenance</v>
          </cell>
        </row>
        <row r="124">
          <cell r="D124" t="str">
            <v>191500 - Market Research</v>
          </cell>
        </row>
        <row r="125">
          <cell r="D125" t="str">
            <v>191600 - Office Removals</v>
          </cell>
        </row>
        <row r="126">
          <cell r="D126" t="str">
            <v>191700 - Printing</v>
          </cell>
        </row>
        <row r="127">
          <cell r="D127" t="str">
            <v>191800 - Public Relations and Image</v>
          </cell>
        </row>
        <row r="128">
          <cell r="D128" t="str">
            <v>191900 - Reprographics</v>
          </cell>
        </row>
        <row r="129">
          <cell r="D129" t="str">
            <v>192000 - Retail</v>
          </cell>
        </row>
        <row r="130">
          <cell r="D130" t="str">
            <v>192100 - Security</v>
          </cell>
        </row>
        <row r="131">
          <cell r="D131" t="str">
            <v>192110 - Access Control</v>
          </cell>
        </row>
        <row r="132">
          <cell r="D132" t="str">
            <v>192111 - CCTV</v>
          </cell>
        </row>
        <row r="133">
          <cell r="D133" t="str">
            <v>192112 - Equipment (inc all Alarms)</v>
          </cell>
        </row>
        <row r="134">
          <cell r="D134" t="str">
            <v>192113 - Manned Guarding</v>
          </cell>
        </row>
        <row r="135">
          <cell r="D135" t="str">
            <v>192114 - Street Wardens</v>
          </cell>
        </row>
        <row r="136">
          <cell r="D136" t="str">
            <v>192200 - Travel</v>
          </cell>
        </row>
        <row r="137">
          <cell r="D137" t="str">
            <v>200000 - Financial Services</v>
          </cell>
        </row>
        <row r="138">
          <cell r="D138" t="str">
            <v>201000 - Accountancy</v>
          </cell>
        </row>
        <row r="139">
          <cell r="D139" t="str">
            <v>201100 - Audit</v>
          </cell>
        </row>
        <row r="140">
          <cell r="D140" t="str">
            <v>201200 - Banking</v>
          </cell>
        </row>
        <row r="141">
          <cell r="D141" t="str">
            <v>201300 - Cash Collection</v>
          </cell>
        </row>
        <row r="142">
          <cell r="D142" t="str">
            <v>201400 - Credit Cards</v>
          </cell>
        </row>
        <row r="143">
          <cell r="D143" t="str">
            <v>201500 - Debt Collection and Recovery</v>
          </cell>
        </row>
        <row r="144">
          <cell r="D144" t="str">
            <v>201600 - Insurance</v>
          </cell>
        </row>
        <row r="145">
          <cell r="D145" t="str">
            <v>210000 - Furniture</v>
          </cell>
        </row>
        <row r="146">
          <cell r="D146" t="str">
            <v>211000 - Commercial</v>
          </cell>
        </row>
        <row r="147">
          <cell r="D147" t="str">
            <v>211100 - Domestic</v>
          </cell>
        </row>
        <row r="148">
          <cell r="D148" t="str">
            <v>211200 - Office</v>
          </cell>
        </row>
        <row r="149">
          <cell r="D149" t="str">
            <v>220000 - Health and Safety </v>
          </cell>
        </row>
        <row r="150">
          <cell r="D150" t="str">
            <v>221000 - Products</v>
          </cell>
        </row>
        <row r="151">
          <cell r="D151" t="str">
            <v>221100 - Services</v>
          </cell>
        </row>
        <row r="152">
          <cell r="D152" t="str">
            <v xml:space="preserve">230000 - Highway Equipment and Materials  </v>
          </cell>
        </row>
        <row r="153">
          <cell r="D153" t="str">
            <v>231000 - Aggregates</v>
          </cell>
        </row>
        <row r="154">
          <cell r="D154" t="str">
            <v>231100 - Bitumen and surface dressing</v>
          </cell>
        </row>
        <row r="155">
          <cell r="D155" t="str">
            <v>231200 - Concrete</v>
          </cell>
        </row>
        <row r="156">
          <cell r="D156" t="str">
            <v>231300 - Health and Safety</v>
          </cell>
        </row>
        <row r="157">
          <cell r="D157" t="str">
            <v>231400 - Lighting Products</v>
          </cell>
        </row>
        <row r="158">
          <cell r="D158" t="str">
            <v>231500 - Paving and Kerbstones</v>
          </cell>
        </row>
        <row r="159">
          <cell r="D159" t="str">
            <v>231600 - Signage</v>
          </cell>
        </row>
        <row r="160">
          <cell r="D160" t="str">
            <v>231700 - Street Furniture e.g. Benches / bins</v>
          </cell>
        </row>
        <row r="161">
          <cell r="D161" t="str">
            <v>231800 - Services</v>
          </cell>
        </row>
        <row r="162">
          <cell r="D162" t="str">
            <v>231810 - Road Surveys</v>
          </cell>
        </row>
        <row r="163">
          <cell r="D163" t="str">
            <v>240000 - Horticultural</v>
          </cell>
        </row>
        <row r="164">
          <cell r="D164" t="str">
            <v>241000 - Chemicals</v>
          </cell>
        </row>
        <row r="165">
          <cell r="D165" t="str">
            <v>241100 - Seeds and Plants</v>
          </cell>
        </row>
        <row r="166">
          <cell r="D166" t="str">
            <v>241200 - Services</v>
          </cell>
        </row>
        <row r="167">
          <cell r="D167" t="str">
            <v>241210 - Tree Trimming</v>
          </cell>
        </row>
        <row r="168">
          <cell r="D168" t="str">
            <v>241211 - Weed Control</v>
          </cell>
        </row>
        <row r="169">
          <cell r="D169" t="str">
            <v>241300 - Soils and dressing</v>
          </cell>
        </row>
        <row r="170">
          <cell r="D170" t="str">
            <v>241400 - Stones and Rocks</v>
          </cell>
        </row>
        <row r="171">
          <cell r="D171" t="str">
            <v>241500 - Tools and Equipment</v>
          </cell>
        </row>
        <row r="172">
          <cell r="D172" t="str">
            <v>241510 - Direct Purchase</v>
          </cell>
        </row>
        <row r="173">
          <cell r="D173" t="str">
            <v>241511 - Hire</v>
          </cell>
        </row>
        <row r="174">
          <cell r="D174" t="str">
            <v>241600 - Trees and Shrubs</v>
          </cell>
        </row>
        <row r="175">
          <cell r="D175" t="str">
            <v>250000 - Housing Management</v>
          </cell>
        </row>
        <row r="176">
          <cell r="D176" t="str">
            <v>251000 - Outsourced</v>
          </cell>
        </row>
        <row r="177">
          <cell r="D177" t="str">
            <v>260000 - Human Resources</v>
          </cell>
        </row>
        <row r="178">
          <cell r="D178" t="str">
            <v>261000 - Interpretation and Translation</v>
          </cell>
        </row>
        <row r="179">
          <cell r="D179" t="str">
            <v>261100 - Professional / Advisory Services</v>
          </cell>
        </row>
        <row r="180">
          <cell r="D180" t="str">
            <v>261200 - Recruitment / Assessment</v>
          </cell>
        </row>
        <row r="181">
          <cell r="D181" t="str">
            <v>261300 - Temporary / Agency Staff</v>
          </cell>
        </row>
        <row r="182">
          <cell r="D182" t="str">
            <v>261310 - Accountancy</v>
          </cell>
        </row>
        <row r="183">
          <cell r="D183" t="str">
            <v>261311 - Admin and Clerical</v>
          </cell>
        </row>
        <row r="184">
          <cell r="D184" t="str">
            <v>261312 - Industrial Operatives</v>
          </cell>
        </row>
        <row r="185">
          <cell r="D185" t="str">
            <v>261313 - Professional - surveyor, planners etc</v>
          </cell>
        </row>
        <row r="186">
          <cell r="D186" t="str">
            <v>261314 - Social and Community Care</v>
          </cell>
        </row>
        <row r="187">
          <cell r="D187" t="str">
            <v>261315 - Supply Teachers</v>
          </cell>
        </row>
        <row r="188">
          <cell r="D188" t="str">
            <v>261400 - Training and Conferences</v>
          </cell>
        </row>
        <row r="189">
          <cell r="D189" t="str">
            <v>270000 - ICT</v>
          </cell>
        </row>
        <row r="190">
          <cell r="D190" t="str">
            <v>271000 - Call Systems</v>
          </cell>
        </row>
        <row r="191">
          <cell r="D191" t="str">
            <v>271100 - Consumables</v>
          </cell>
        </row>
        <row r="192">
          <cell r="D192" t="str">
            <v>271200 - Hardware</v>
          </cell>
        </row>
        <row r="193">
          <cell r="D193" t="str">
            <v>271300 - Maintenance</v>
          </cell>
        </row>
        <row r="194">
          <cell r="D194" t="str">
            <v>271400 - Reprographics Equipment</v>
          </cell>
        </row>
        <row r="195">
          <cell r="D195" t="str">
            <v>271500 - Services</v>
          </cell>
        </row>
        <row r="196">
          <cell r="D196" t="str">
            <v>271510 - Application Service Provision</v>
          </cell>
        </row>
        <row r="197">
          <cell r="D197" t="str">
            <v>271511 - Complete Outsourcing</v>
          </cell>
        </row>
        <row r="198">
          <cell r="D198" t="str">
            <v xml:space="preserve">271512 - Desktop Provision and Upgrade </v>
          </cell>
        </row>
        <row r="199">
          <cell r="D199" t="str">
            <v>271513 - Disaster Recovery</v>
          </cell>
        </row>
        <row r="200">
          <cell r="D200" t="str">
            <v>271600 - Software</v>
          </cell>
        </row>
        <row r="201">
          <cell r="D201" t="str">
            <v>271700 - Telecommunications - Fixed</v>
          </cell>
        </row>
        <row r="202">
          <cell r="D202" t="str">
            <v>271800 - Telecommunications - Mobile</v>
          </cell>
        </row>
        <row r="203">
          <cell r="D203" t="str">
            <v>280000 - Legal Services</v>
          </cell>
        </row>
        <row r="204">
          <cell r="D204" t="str">
            <v>281000 - Advocacy</v>
          </cell>
        </row>
        <row r="205">
          <cell r="D205" t="str">
            <v>281100 - Election Services</v>
          </cell>
        </row>
        <row r="206">
          <cell r="D206" t="str">
            <v>281200 - General Support (e.g. Conveyancing)</v>
          </cell>
        </row>
        <row r="207">
          <cell r="D207" t="str">
            <v>281300 - Legal Opinion</v>
          </cell>
        </row>
        <row r="208">
          <cell r="D208" t="str">
            <v>281400 - Specialist Support (e.g. PFI / PPP)</v>
          </cell>
        </row>
        <row r="209">
          <cell r="D209" t="str">
            <v>290000 - Leisure Services</v>
          </cell>
        </row>
        <row r="210">
          <cell r="D210" t="str">
            <v>291000 - Events</v>
          </cell>
        </row>
        <row r="211">
          <cell r="D211" t="str">
            <v>291100 - Museums</v>
          </cell>
        </row>
        <row r="212">
          <cell r="D212" t="str">
            <v>291200 - Outsourced Service</v>
          </cell>
        </row>
        <row r="213">
          <cell r="D213" t="str">
            <v>291300 - Performing Arts</v>
          </cell>
        </row>
        <row r="214">
          <cell r="D214" t="str">
            <v>291400 - Sport and Fitness</v>
          </cell>
        </row>
        <row r="215">
          <cell r="D215" t="str">
            <v>300000 - Mail Services </v>
          </cell>
        </row>
        <row r="216">
          <cell r="D216" t="str">
            <v>301000 - Couriers</v>
          </cell>
        </row>
        <row r="217">
          <cell r="D217" t="str">
            <v>301100 - Freight</v>
          </cell>
        </row>
        <row r="218">
          <cell r="D218" t="str">
            <v>301200 - Postage</v>
          </cell>
        </row>
        <row r="219">
          <cell r="D219" t="str">
            <v xml:space="preserve">310000 - Medical </v>
          </cell>
        </row>
        <row r="220">
          <cell r="D220" t="str">
            <v>311000 - Consumables</v>
          </cell>
        </row>
        <row r="221">
          <cell r="D221" t="str">
            <v>311100 - Counselling</v>
          </cell>
        </row>
        <row r="222">
          <cell r="D222" t="str">
            <v>311200 - Drugs</v>
          </cell>
        </row>
        <row r="223">
          <cell r="D223" t="str">
            <v>311300 - Equipment</v>
          </cell>
        </row>
        <row r="224">
          <cell r="D224" t="str">
            <v>311400 - Fees</v>
          </cell>
        </row>
        <row r="225">
          <cell r="D225" t="str">
            <v>311500 - Operations</v>
          </cell>
        </row>
        <row r="226">
          <cell r="D226" t="str">
            <v>311600 - Services</v>
          </cell>
        </row>
        <row r="227">
          <cell r="D227" t="str">
            <v>320000 - Social Community Care Supplies and Services </v>
          </cell>
        </row>
        <row r="228">
          <cell r="D228" t="str">
            <v>321000 - Adults and Older Peoples Services</v>
          </cell>
        </row>
        <row r="229">
          <cell r="D229" t="str">
            <v>321100 - Childrens Services</v>
          </cell>
        </row>
        <row r="230">
          <cell r="D230" t="str">
            <v>321200 - Supplies</v>
          </cell>
        </row>
        <row r="231">
          <cell r="D231" t="str">
            <v>321210 - Consumables e.g. nappies</v>
          </cell>
        </row>
        <row r="232">
          <cell r="D232" t="str">
            <v>321211 - Equipment (e.g. stair lifts, wheel chairs)</v>
          </cell>
        </row>
        <row r="233">
          <cell r="D233" t="str">
            <v>330000 - Sports / Playground Equipment and Maintenance</v>
          </cell>
        </row>
        <row r="234">
          <cell r="D234" t="str">
            <v>331000 - Playground Equipment</v>
          </cell>
        </row>
        <row r="235">
          <cell r="D235" t="str">
            <v>331100 - Playground Maintenance</v>
          </cell>
        </row>
        <row r="236">
          <cell r="D236" t="str">
            <v>331200 - Sports Equipment Maintenance</v>
          </cell>
        </row>
        <row r="237">
          <cell r="D237" t="str">
            <v xml:space="preserve">331300 - Sports Equipment </v>
          </cell>
        </row>
        <row r="238">
          <cell r="D238" t="str">
            <v xml:space="preserve">340000 - Stationery  </v>
          </cell>
        </row>
        <row r="239">
          <cell r="D239" t="str">
            <v>341000 - Paper</v>
          </cell>
        </row>
        <row r="240">
          <cell r="D240" t="str">
            <v>341100 - Sundries</v>
          </cell>
        </row>
        <row r="241">
          <cell r="D241" t="str">
            <v>350000 - Traffic Management</v>
          </cell>
        </row>
        <row r="242">
          <cell r="D242" t="str">
            <v>351000 - Car Parks</v>
          </cell>
        </row>
        <row r="243">
          <cell r="D243" t="str">
            <v>351100 - Equipment (Meters / Machines / Lights)</v>
          </cell>
        </row>
        <row r="244">
          <cell r="D244" t="str">
            <v>351200 - Fines Collection</v>
          </cell>
        </row>
        <row r="245">
          <cell r="D245" t="str">
            <v>351300 - Rock Salt</v>
          </cell>
        </row>
        <row r="246">
          <cell r="D246" t="str">
            <v>351400 - Traffic Control</v>
          </cell>
        </row>
        <row r="247">
          <cell r="D247" t="str">
            <v>351500 - Wardens</v>
          </cell>
        </row>
        <row r="248">
          <cell r="D248" t="str">
            <v>360000 - Transport</v>
          </cell>
        </row>
        <row r="249">
          <cell r="D249" t="str">
            <v>361000 - Fleet Management</v>
          </cell>
        </row>
        <row r="250">
          <cell r="D250" t="str">
            <v>361100 - Haulage</v>
          </cell>
        </row>
        <row r="251">
          <cell r="D251" t="str">
            <v>361200 - Maintenance</v>
          </cell>
        </row>
        <row r="252">
          <cell r="D252" t="str">
            <v>361300 - Passenger Transport</v>
          </cell>
        </row>
        <row r="253">
          <cell r="D253" t="str">
            <v>361400 - Repair</v>
          </cell>
        </row>
        <row r="254">
          <cell r="D254" t="str">
            <v>361500 - Taxi Services</v>
          </cell>
        </row>
        <row r="255">
          <cell r="D255" t="str">
            <v>361510 - Non Staff</v>
          </cell>
        </row>
        <row r="256">
          <cell r="D256" t="str">
            <v>361511 - Staff</v>
          </cell>
        </row>
        <row r="257">
          <cell r="D257" t="str">
            <v>370000 - Utilities (not telephones - see - ICT)</v>
          </cell>
        </row>
        <row r="258">
          <cell r="D258" t="str">
            <v>371000 - Electricity</v>
          </cell>
        </row>
        <row r="259">
          <cell r="D259" t="str">
            <v>371100 - Gas</v>
          </cell>
        </row>
        <row r="260">
          <cell r="D260" t="str">
            <v>371200 - Heating Oil</v>
          </cell>
        </row>
        <row r="261">
          <cell r="D261" t="str">
            <v>371300 - Water</v>
          </cell>
        </row>
        <row r="262">
          <cell r="D262" t="str">
            <v xml:space="preserve">380000 - Vehicles (not Buses - see transport) </v>
          </cell>
        </row>
        <row r="263">
          <cell r="D263" t="str">
            <v>381000 - Commercial (e.g. cars, vans)</v>
          </cell>
        </row>
        <row r="264">
          <cell r="D264" t="str">
            <v>381100 - Fuel</v>
          </cell>
        </row>
        <row r="265">
          <cell r="D265" t="str">
            <v>381200 - Heavy Construction Equipment</v>
          </cell>
        </row>
        <row r="266">
          <cell r="D266" t="str">
            <v>381300 - Industrial (e.g. refuse , forklifts)</v>
          </cell>
        </row>
        <row r="267">
          <cell r="D267" t="str">
            <v>381400 - Maintenance</v>
          </cell>
        </row>
        <row r="268">
          <cell r="D268" t="str">
            <v>381500 - Parts (e.g. tyres, exhausts)</v>
          </cell>
        </row>
        <row r="269">
          <cell r="D269" t="str">
            <v>381600 - Vehicle Leasing</v>
          </cell>
        </row>
        <row r="270">
          <cell r="D270" t="str">
            <v>390000 - Works (Construction / Repair / Maintenance)</v>
          </cell>
        </row>
        <row r="271">
          <cell r="D271" t="str">
            <v>391000 - Buildings</v>
          </cell>
        </row>
        <row r="272">
          <cell r="D272" t="str">
            <v>391010 - Construction</v>
          </cell>
        </row>
        <row r="273">
          <cell r="D273" t="str">
            <v>391011 - Maintenance</v>
          </cell>
        </row>
        <row r="274">
          <cell r="D274" t="str">
            <v>391012 - Repair</v>
          </cell>
        </row>
        <row r="275">
          <cell r="D275" t="str">
            <v>391013 - Outsourced</v>
          </cell>
        </row>
        <row r="276">
          <cell r="D276" t="str">
            <v>391100 - Open Spaces (e.g. Grounds)</v>
          </cell>
        </row>
        <row r="277">
          <cell r="D277" t="str">
            <v>391110 - Construction</v>
          </cell>
        </row>
        <row r="278">
          <cell r="D278" t="str">
            <v>391111 - Maintenance</v>
          </cell>
        </row>
        <row r="279">
          <cell r="D279" t="str">
            <v>391112 - Repair</v>
          </cell>
        </row>
        <row r="280">
          <cell r="D280" t="str">
            <v>391113 - Outsourced</v>
          </cell>
        </row>
        <row r="281">
          <cell r="D281" t="str">
            <v>391200 - Roads</v>
          </cell>
        </row>
        <row r="282">
          <cell r="D282" t="str">
            <v>391210 - Construction</v>
          </cell>
        </row>
        <row r="283">
          <cell r="D283" t="str">
            <v>391210 - Maintenance</v>
          </cell>
        </row>
        <row r="284">
          <cell r="D284" t="str">
            <v>391211 - Repair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S - ADULTS"/>
      <sheetName val="SPOT PURCHASE DETAILS"/>
      <sheetName val="Sheet2"/>
      <sheetName val="Sheet3"/>
    </sheetNames>
    <sheetDataSet>
      <sheetData sheetId="0">
        <row r="22">
          <cell r="E22" t="str">
            <v>Stockport MIND</v>
          </cell>
          <cell r="G22">
            <v>108300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7.bin"/><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3" Type="http://schemas.openxmlformats.org/officeDocument/2006/relationships/printerSettings" Target="../printerSettings/printerSettings42.bin"/><Relationship Id="rId21" Type="http://schemas.openxmlformats.org/officeDocument/2006/relationships/printerSettings" Target="../printerSettings/printerSettings60.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 Id="rId22" Type="http://schemas.openxmlformats.org/officeDocument/2006/relationships/printerSettings" Target="../printerSettings/printerSettings6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2.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pageSetUpPr fitToPage="1"/>
  </sheetPr>
  <dimension ref="A1:IJ1048457"/>
  <sheetViews>
    <sheetView tabSelected="1" showRuler="0" zoomScale="55" zoomScaleNormal="55" zoomScaleSheetLayoutView="10" workbookViewId="0">
      <selection activeCell="G13" sqref="G13"/>
    </sheetView>
  </sheetViews>
  <sheetFormatPr defaultColWidth="9.140625" defaultRowHeight="14.25" x14ac:dyDescent="0.2"/>
  <cols>
    <col min="1" max="1" width="41.7109375" style="384" customWidth="1"/>
    <col min="2" max="2" width="25.85546875" style="384" customWidth="1"/>
    <col min="3" max="3" width="29.140625" style="384" customWidth="1"/>
    <col min="4" max="4" width="20.5703125" style="384" customWidth="1"/>
    <col min="5" max="5" width="25.140625" style="169" customWidth="1"/>
    <col min="6" max="7" width="76.28515625" style="584" customWidth="1"/>
    <col min="8" max="8" width="40.5703125" style="584" customWidth="1"/>
    <col min="9" max="10" width="28.140625" style="384" customWidth="1"/>
    <col min="11" max="11" width="21.85546875" style="384" customWidth="1"/>
    <col min="12" max="12" width="23.42578125" style="112" customWidth="1"/>
    <col min="13" max="13" width="18.28515625" style="112" customWidth="1"/>
    <col min="14" max="14" width="26" style="112" customWidth="1"/>
    <col min="15" max="15" width="37.42578125" style="401" customWidth="1"/>
    <col min="16" max="16" width="16.28515625" style="401" customWidth="1"/>
    <col min="17" max="17" width="17.5703125" style="176" customWidth="1"/>
    <col min="18" max="19" width="23.85546875" style="384" customWidth="1"/>
    <col min="20" max="33" width="9.140625" style="384" customWidth="1"/>
    <col min="34" max="34" width="7.140625" style="384" customWidth="1"/>
    <col min="35" max="35" width="40" style="384" customWidth="1"/>
    <col min="36" max="36" width="32.140625" style="384" bestFit="1" customWidth="1"/>
    <col min="37" max="99" width="9.140625" style="384" customWidth="1"/>
    <col min="100" max="16384" width="9.140625" style="384"/>
  </cols>
  <sheetData>
    <row r="1" spans="1:244" s="174" customFormat="1" ht="26.25" customHeight="1" x14ac:dyDescent="0.2">
      <c r="A1" s="579" t="s">
        <v>8457</v>
      </c>
      <c r="B1" s="579"/>
      <c r="C1" s="173"/>
      <c r="D1" s="173"/>
      <c r="E1" s="169"/>
      <c r="F1" s="583"/>
      <c r="G1" s="583"/>
      <c r="H1" s="605"/>
      <c r="M1" s="344"/>
      <c r="N1" s="344"/>
      <c r="O1" s="344"/>
      <c r="P1" s="344"/>
      <c r="Q1" s="522"/>
    </row>
    <row r="2" spans="1:244" s="174" customFormat="1" ht="54" customHeight="1" x14ac:dyDescent="0.2">
      <c r="A2" s="296"/>
      <c r="B2" s="296"/>
      <c r="C2" s="173"/>
      <c r="D2" s="173"/>
      <c r="E2" s="169"/>
      <c r="F2" s="583"/>
      <c r="G2" s="583"/>
      <c r="H2" s="605"/>
      <c r="L2" s="295"/>
      <c r="M2" s="295"/>
      <c r="N2" s="295"/>
      <c r="P2" s="263"/>
      <c r="Q2" s="523"/>
    </row>
    <row r="3" spans="1:244" s="378" customFormat="1" x14ac:dyDescent="0.2">
      <c r="E3" s="169"/>
      <c r="F3" s="584"/>
      <c r="G3" s="584"/>
      <c r="H3" s="606"/>
      <c r="L3" s="112"/>
      <c r="M3" s="112"/>
      <c r="N3" s="112"/>
      <c r="P3" s="265"/>
      <c r="Q3" s="524"/>
    </row>
    <row r="4" spans="1:244" s="378" customFormat="1" ht="52.5" x14ac:dyDescent="0.2">
      <c r="E4" s="169"/>
      <c r="F4" s="584"/>
      <c r="G4" s="584"/>
      <c r="H4" s="606"/>
      <c r="L4" s="569" t="s">
        <v>5757</v>
      </c>
      <c r="M4" s="570"/>
      <c r="N4" s="337" t="s">
        <v>7627</v>
      </c>
      <c r="O4" s="571" t="s">
        <v>8437</v>
      </c>
      <c r="P4" s="572"/>
      <c r="Q4" s="572"/>
    </row>
    <row r="5" spans="1:244" ht="126" x14ac:dyDescent="0.2">
      <c r="A5" s="337" t="s">
        <v>7297</v>
      </c>
      <c r="B5" s="337" t="s">
        <v>2234</v>
      </c>
      <c r="C5" s="337" t="s">
        <v>5861</v>
      </c>
      <c r="D5" s="337" t="s">
        <v>8438</v>
      </c>
      <c r="E5" s="337" t="s">
        <v>2657</v>
      </c>
      <c r="F5" s="585" t="s">
        <v>5853</v>
      </c>
      <c r="G5" s="585" t="s">
        <v>8033</v>
      </c>
      <c r="H5" s="585" t="s">
        <v>5854</v>
      </c>
      <c r="I5" s="337" t="s">
        <v>7699</v>
      </c>
      <c r="J5" s="337" t="s">
        <v>7700</v>
      </c>
      <c r="K5" s="337" t="s">
        <v>8034</v>
      </c>
      <c r="L5" s="337" t="s">
        <v>5758</v>
      </c>
      <c r="M5" s="337" t="s">
        <v>5759</v>
      </c>
      <c r="N5" s="337" t="s">
        <v>5759</v>
      </c>
      <c r="O5" s="337" t="s">
        <v>7394</v>
      </c>
      <c r="P5" s="337" t="s">
        <v>5761</v>
      </c>
      <c r="Q5" s="525" t="s">
        <v>5762</v>
      </c>
      <c r="R5" s="337" t="s">
        <v>3876</v>
      </c>
      <c r="S5" s="337" t="s">
        <v>5764</v>
      </c>
      <c r="T5" s="378"/>
      <c r="W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row>
    <row r="6" spans="1:244" ht="28.5" x14ac:dyDescent="0.2">
      <c r="A6" s="379" t="s">
        <v>1842</v>
      </c>
      <c r="B6" s="461" t="s">
        <v>75</v>
      </c>
      <c r="C6" s="379" t="s">
        <v>8378</v>
      </c>
      <c r="D6" s="379" t="s">
        <v>3073</v>
      </c>
      <c r="E6" s="108" t="s">
        <v>6044</v>
      </c>
      <c r="F6" s="586" t="s">
        <v>3686</v>
      </c>
      <c r="G6" s="586" t="s">
        <v>8200</v>
      </c>
      <c r="H6" s="397" t="s">
        <v>6605</v>
      </c>
      <c r="I6" s="461" t="s">
        <v>8035</v>
      </c>
      <c r="J6" s="461">
        <v>0</v>
      </c>
      <c r="K6" s="461">
        <v>0</v>
      </c>
      <c r="L6" s="380">
        <v>40878</v>
      </c>
      <c r="M6" s="380">
        <v>41974</v>
      </c>
      <c r="N6" s="380">
        <v>42705</v>
      </c>
      <c r="O6" s="462"/>
      <c r="P6" s="464">
        <v>200000</v>
      </c>
      <c r="Q6" s="462">
        <v>1000000</v>
      </c>
      <c r="R6" s="379" t="s">
        <v>3879</v>
      </c>
      <c r="S6" s="379" t="s">
        <v>840</v>
      </c>
      <c r="X6" s="378"/>
    </row>
    <row r="7" spans="1:244" ht="28.5" x14ac:dyDescent="0.2">
      <c r="A7" s="379" t="s">
        <v>579</v>
      </c>
      <c r="B7" s="461" t="s">
        <v>75</v>
      </c>
      <c r="C7" s="379" t="s">
        <v>7820</v>
      </c>
      <c r="D7" s="379" t="s">
        <v>6934</v>
      </c>
      <c r="E7" s="108" t="s">
        <v>7483</v>
      </c>
      <c r="F7" s="397" t="s">
        <v>7481</v>
      </c>
      <c r="G7" s="586" t="s">
        <v>8201</v>
      </c>
      <c r="H7" s="397" t="s">
        <v>7505</v>
      </c>
      <c r="I7" s="461" t="s">
        <v>7934</v>
      </c>
      <c r="J7" s="461">
        <v>0</v>
      </c>
      <c r="K7" s="461">
        <v>0</v>
      </c>
      <c r="L7" s="463">
        <v>41730</v>
      </c>
      <c r="M7" s="463">
        <v>42094</v>
      </c>
      <c r="N7" s="463">
        <v>42094</v>
      </c>
      <c r="O7" s="464"/>
      <c r="P7" s="464"/>
      <c r="Q7" s="464"/>
      <c r="R7" s="461" t="s">
        <v>3879</v>
      </c>
      <c r="S7" s="379" t="s">
        <v>841</v>
      </c>
      <c r="T7" s="425"/>
      <c r="U7" s="425"/>
      <c r="V7" s="425"/>
      <c r="W7" s="425"/>
      <c r="X7" s="425"/>
      <c r="Y7" s="425"/>
      <c r="Z7" s="425"/>
      <c r="AA7" s="425"/>
      <c r="AB7" s="425"/>
      <c r="AC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row>
    <row r="8" spans="1:244" s="378" customFormat="1" ht="28.5" x14ac:dyDescent="0.2">
      <c r="A8" s="379" t="s">
        <v>6964</v>
      </c>
      <c r="B8" s="461" t="s">
        <v>75</v>
      </c>
      <c r="C8" s="379" t="s">
        <v>8378</v>
      </c>
      <c r="D8" s="379" t="s">
        <v>3073</v>
      </c>
      <c r="E8" s="496" t="s">
        <v>7033</v>
      </c>
      <c r="F8" s="587" t="s">
        <v>7032</v>
      </c>
      <c r="G8" s="586" t="s">
        <v>8202</v>
      </c>
      <c r="H8" s="607" t="s">
        <v>7126</v>
      </c>
      <c r="I8" s="461" t="s">
        <v>8036</v>
      </c>
      <c r="J8" s="461" t="s">
        <v>7914</v>
      </c>
      <c r="K8" s="461">
        <v>0</v>
      </c>
      <c r="L8" s="463">
        <v>41575</v>
      </c>
      <c r="M8" s="463">
        <v>42671</v>
      </c>
      <c r="N8" s="463">
        <v>42094</v>
      </c>
      <c r="O8" s="464"/>
      <c r="P8" s="464"/>
      <c r="Q8" s="379" t="s">
        <v>3204</v>
      </c>
      <c r="R8" s="461" t="s">
        <v>3878</v>
      </c>
      <c r="S8" s="379" t="s">
        <v>840</v>
      </c>
      <c r="T8" s="384"/>
      <c r="U8" s="384"/>
      <c r="V8" s="384"/>
      <c r="W8" s="384"/>
      <c r="X8" s="384"/>
      <c r="Y8" s="384"/>
      <c r="Z8" s="384"/>
      <c r="AA8" s="384"/>
      <c r="AB8" s="384"/>
      <c r="AC8" s="384"/>
      <c r="AD8" s="384"/>
      <c r="AE8" s="384"/>
      <c r="AF8" s="384"/>
      <c r="AG8" s="384"/>
      <c r="AH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s="384"/>
      <c r="CE8" s="384"/>
      <c r="CF8" s="384"/>
      <c r="CG8" s="384"/>
      <c r="CH8" s="384"/>
      <c r="CI8" s="384"/>
      <c r="CJ8" s="384"/>
      <c r="CK8" s="384"/>
      <c r="CL8" s="384"/>
      <c r="CM8" s="384"/>
      <c r="CN8" s="384"/>
      <c r="CO8" s="384"/>
      <c r="CP8" s="384"/>
      <c r="CQ8" s="384"/>
      <c r="CR8" s="384"/>
      <c r="CS8" s="384"/>
      <c r="CT8" s="384"/>
      <c r="CU8" s="384"/>
      <c r="CV8" s="384"/>
      <c r="CW8" s="384"/>
      <c r="CX8" s="384"/>
      <c r="CY8" s="384"/>
      <c r="CZ8" s="384"/>
      <c r="DA8" s="384"/>
      <c r="DB8" s="384"/>
      <c r="DC8" s="384"/>
      <c r="DD8" s="384"/>
      <c r="DE8" s="384"/>
      <c r="DF8" s="384"/>
      <c r="DG8" s="384"/>
      <c r="DH8" s="384"/>
      <c r="DI8" s="384"/>
      <c r="DJ8" s="384"/>
      <c r="DK8" s="384"/>
      <c r="DL8" s="384"/>
      <c r="DM8" s="384"/>
      <c r="DN8" s="384"/>
      <c r="DO8" s="384"/>
      <c r="DP8" s="384"/>
      <c r="DQ8" s="384"/>
      <c r="DR8" s="384"/>
      <c r="DS8" s="384"/>
      <c r="DT8" s="384"/>
      <c r="DU8" s="384"/>
      <c r="DV8" s="384"/>
      <c r="DW8" s="384"/>
      <c r="DX8" s="384"/>
      <c r="DY8" s="384"/>
      <c r="DZ8" s="384"/>
      <c r="EA8" s="384"/>
      <c r="EB8" s="384"/>
      <c r="EC8" s="384"/>
      <c r="ED8" s="384"/>
      <c r="EE8" s="384"/>
      <c r="EF8" s="384"/>
      <c r="EG8" s="384"/>
      <c r="EH8" s="384"/>
      <c r="EI8" s="384"/>
      <c r="EJ8" s="384"/>
      <c r="EK8" s="384"/>
      <c r="EL8" s="384"/>
      <c r="EM8" s="384"/>
      <c r="EN8" s="384"/>
      <c r="EO8" s="384"/>
      <c r="EP8" s="384"/>
      <c r="EQ8" s="384"/>
      <c r="ER8" s="384"/>
      <c r="ES8" s="384"/>
      <c r="ET8" s="384"/>
      <c r="EU8" s="384"/>
      <c r="EV8" s="384"/>
      <c r="EW8" s="384"/>
      <c r="EX8" s="384"/>
      <c r="EY8" s="384"/>
      <c r="EZ8" s="384"/>
      <c r="FA8" s="384"/>
      <c r="FB8" s="384"/>
      <c r="FC8" s="384"/>
      <c r="FD8" s="384"/>
      <c r="FE8" s="384"/>
      <c r="FF8" s="384"/>
      <c r="FG8" s="384"/>
      <c r="FH8" s="384"/>
      <c r="FI8" s="384"/>
      <c r="FJ8" s="384"/>
      <c r="FK8" s="384"/>
      <c r="FL8" s="384"/>
      <c r="FM8" s="384"/>
      <c r="FN8" s="384"/>
      <c r="FO8" s="384"/>
      <c r="FP8" s="384"/>
      <c r="FQ8" s="384"/>
      <c r="FR8" s="384"/>
      <c r="FS8" s="384"/>
      <c r="FT8" s="384"/>
      <c r="FU8" s="384"/>
      <c r="FV8" s="384"/>
      <c r="FW8" s="384"/>
      <c r="FX8" s="384"/>
      <c r="FY8" s="384"/>
      <c r="FZ8" s="384"/>
      <c r="GA8" s="384"/>
      <c r="GB8" s="384"/>
      <c r="GC8" s="384"/>
      <c r="GD8" s="384"/>
      <c r="GE8" s="384"/>
      <c r="GF8" s="384"/>
      <c r="GG8" s="384"/>
      <c r="GH8" s="384"/>
      <c r="GI8" s="384"/>
      <c r="GJ8" s="384"/>
      <c r="GK8" s="384"/>
      <c r="GL8" s="384"/>
      <c r="GM8" s="384"/>
      <c r="GN8" s="384"/>
      <c r="GO8" s="384"/>
      <c r="GP8" s="384"/>
      <c r="GQ8" s="384"/>
      <c r="GR8" s="384"/>
      <c r="GS8" s="384"/>
      <c r="GT8" s="384"/>
      <c r="GU8" s="384"/>
      <c r="GV8" s="384"/>
      <c r="GW8" s="384"/>
      <c r="GX8" s="384"/>
      <c r="GY8" s="384"/>
      <c r="GZ8" s="384"/>
      <c r="HA8" s="384"/>
      <c r="HB8" s="384"/>
      <c r="HC8" s="384"/>
      <c r="HD8" s="384"/>
      <c r="HE8" s="384"/>
      <c r="HF8" s="384"/>
      <c r="HG8" s="384"/>
      <c r="HH8" s="384"/>
      <c r="HI8" s="384"/>
      <c r="HJ8" s="384"/>
      <c r="HK8" s="384"/>
      <c r="HL8" s="384"/>
      <c r="HM8" s="384"/>
      <c r="HN8" s="384"/>
      <c r="HO8" s="384"/>
      <c r="HP8" s="384"/>
      <c r="HQ8" s="384"/>
      <c r="HR8" s="384"/>
      <c r="HS8" s="384"/>
      <c r="HT8" s="384"/>
      <c r="HU8" s="384"/>
      <c r="HV8" s="384"/>
      <c r="HW8" s="384"/>
      <c r="HX8" s="384"/>
      <c r="HY8" s="384"/>
      <c r="HZ8" s="384"/>
      <c r="IA8" s="384"/>
      <c r="IB8" s="384"/>
      <c r="IC8" s="384"/>
      <c r="ID8" s="384"/>
      <c r="IE8" s="384"/>
      <c r="IF8" s="384"/>
      <c r="IG8" s="384"/>
      <c r="IH8" s="384"/>
      <c r="II8" s="384"/>
      <c r="IJ8" s="384"/>
    </row>
    <row r="9" spans="1:244" s="378" customFormat="1" ht="28.5" x14ac:dyDescent="0.2">
      <c r="A9" s="379" t="s">
        <v>579</v>
      </c>
      <c r="B9" s="461" t="s">
        <v>75</v>
      </c>
      <c r="C9" s="379" t="s">
        <v>8377</v>
      </c>
      <c r="D9" s="379" t="s">
        <v>8380</v>
      </c>
      <c r="E9" s="108" t="s">
        <v>7051</v>
      </c>
      <c r="F9" s="397" t="s">
        <v>7054</v>
      </c>
      <c r="G9" s="586" t="s">
        <v>8203</v>
      </c>
      <c r="H9" s="397" t="s">
        <v>7657</v>
      </c>
      <c r="I9" s="461" t="s">
        <v>8037</v>
      </c>
      <c r="J9" s="461">
        <v>0</v>
      </c>
      <c r="K9" s="461">
        <v>0</v>
      </c>
      <c r="L9" s="463">
        <v>41183</v>
      </c>
      <c r="M9" s="463">
        <v>42277</v>
      </c>
      <c r="N9" s="380">
        <v>42094</v>
      </c>
      <c r="O9" s="464"/>
      <c r="P9" s="464">
        <v>16000</v>
      </c>
      <c r="Q9" s="464"/>
      <c r="R9" s="184" t="s">
        <v>3879</v>
      </c>
      <c r="S9" s="379" t="s">
        <v>841</v>
      </c>
      <c r="T9" s="384"/>
      <c r="U9" s="384"/>
      <c r="V9" s="384"/>
      <c r="W9" s="384"/>
      <c r="X9" s="384"/>
      <c r="Y9" s="384"/>
      <c r="Z9" s="384"/>
      <c r="AA9" s="384"/>
      <c r="AB9" s="384"/>
      <c r="AC9" s="384"/>
      <c r="AD9" s="384"/>
      <c r="AE9" s="384"/>
      <c r="AF9" s="384"/>
      <c r="AG9" s="384"/>
      <c r="AH9" s="384"/>
      <c r="AK9" s="384"/>
      <c r="AL9" s="384"/>
      <c r="AM9" s="384"/>
      <c r="AN9" s="384"/>
      <c r="AO9" s="384"/>
      <c r="AP9" s="384"/>
      <c r="AQ9" s="384"/>
      <c r="AR9" s="384"/>
      <c r="AS9" s="384"/>
      <c r="AT9" s="384"/>
      <c r="AU9" s="384"/>
      <c r="AV9" s="384"/>
      <c r="AW9" s="384"/>
      <c r="AX9" s="384"/>
      <c r="AY9" s="384"/>
      <c r="AZ9" s="384"/>
      <c r="BA9" s="384"/>
      <c r="BB9" s="384"/>
      <c r="BC9" s="384"/>
      <c r="BD9" s="384"/>
      <c r="BE9" s="384"/>
      <c r="BF9" s="384"/>
      <c r="BG9" s="384"/>
      <c r="BH9" s="384"/>
      <c r="BI9" s="384"/>
      <c r="BJ9" s="384"/>
      <c r="BK9" s="384"/>
      <c r="BL9" s="384"/>
      <c r="BM9" s="384"/>
      <c r="BN9" s="384"/>
      <c r="BO9" s="384"/>
      <c r="BP9" s="384"/>
      <c r="BQ9" s="384"/>
      <c r="BR9" s="384"/>
      <c r="BS9" s="384"/>
      <c r="BT9" s="384"/>
      <c r="BU9" s="384"/>
      <c r="BV9" s="384"/>
      <c r="BW9" s="384"/>
      <c r="BX9" s="384"/>
      <c r="BY9" s="384"/>
      <c r="BZ9" s="384"/>
      <c r="CA9" s="384"/>
      <c r="CB9" s="384"/>
      <c r="CC9" s="384"/>
      <c r="CD9" s="384"/>
      <c r="CE9" s="384"/>
      <c r="CF9" s="384"/>
      <c r="CG9" s="384"/>
      <c r="CH9" s="384"/>
      <c r="CI9" s="384"/>
      <c r="CJ9" s="384"/>
      <c r="CK9" s="384"/>
      <c r="CL9" s="384"/>
      <c r="CM9" s="384"/>
      <c r="CN9" s="384"/>
      <c r="CO9" s="384"/>
      <c r="CP9" s="384"/>
      <c r="CQ9" s="384"/>
      <c r="CR9" s="384"/>
      <c r="CS9" s="384"/>
      <c r="CT9" s="384"/>
      <c r="CU9" s="384"/>
      <c r="CV9" s="384"/>
      <c r="CW9" s="384"/>
      <c r="CX9" s="384"/>
      <c r="CY9" s="384"/>
      <c r="CZ9" s="384"/>
      <c r="DA9" s="384"/>
      <c r="DB9" s="384"/>
      <c r="DC9" s="384"/>
      <c r="DD9" s="384"/>
      <c r="DE9" s="384"/>
      <c r="DF9" s="384"/>
      <c r="DG9" s="384"/>
      <c r="DH9" s="384"/>
      <c r="DI9" s="384"/>
      <c r="DJ9" s="384"/>
      <c r="DK9" s="384"/>
      <c r="DL9" s="384"/>
      <c r="DM9" s="384"/>
      <c r="DN9" s="384"/>
      <c r="DO9" s="384"/>
      <c r="DP9" s="384"/>
      <c r="DQ9" s="384"/>
      <c r="DR9" s="384"/>
      <c r="DS9" s="384"/>
      <c r="DT9" s="384"/>
      <c r="DU9" s="384"/>
      <c r="DV9" s="384"/>
      <c r="DW9" s="384"/>
      <c r="DX9" s="384"/>
      <c r="DY9" s="384"/>
      <c r="DZ9" s="384"/>
      <c r="EA9" s="384"/>
      <c r="EB9" s="384"/>
      <c r="EC9" s="384"/>
      <c r="ED9" s="384"/>
      <c r="EE9" s="384"/>
      <c r="EF9" s="384"/>
      <c r="EG9" s="384"/>
      <c r="EH9" s="384"/>
      <c r="EI9" s="384"/>
      <c r="EJ9" s="384"/>
      <c r="EK9" s="384"/>
      <c r="EL9" s="384"/>
      <c r="EM9" s="384"/>
      <c r="EN9" s="384"/>
      <c r="EO9" s="384"/>
      <c r="EP9" s="384"/>
      <c r="EQ9" s="384"/>
      <c r="ER9" s="384"/>
      <c r="ES9" s="384"/>
      <c r="ET9" s="384"/>
      <c r="EU9" s="384"/>
      <c r="EV9" s="384"/>
      <c r="EW9" s="384"/>
      <c r="EX9" s="384"/>
      <c r="EY9" s="384"/>
      <c r="EZ9" s="384"/>
      <c r="FA9" s="384"/>
      <c r="FB9" s="384"/>
      <c r="FC9" s="384"/>
      <c r="FD9" s="384"/>
      <c r="FE9" s="384"/>
      <c r="FF9" s="384"/>
      <c r="FG9" s="384"/>
      <c r="FH9" s="384"/>
      <c r="FI9" s="384"/>
      <c r="FJ9" s="384"/>
      <c r="FK9" s="384"/>
      <c r="FL9" s="384"/>
      <c r="FM9" s="384"/>
      <c r="FN9" s="384"/>
      <c r="FO9" s="384"/>
      <c r="FP9" s="384"/>
      <c r="FQ9" s="384"/>
      <c r="FR9" s="384"/>
      <c r="FS9" s="384"/>
      <c r="FT9" s="384"/>
      <c r="FU9" s="384"/>
      <c r="FV9" s="384"/>
      <c r="FW9" s="384"/>
      <c r="FX9" s="384"/>
      <c r="FY9" s="384"/>
      <c r="FZ9" s="384"/>
      <c r="GA9" s="384"/>
      <c r="GB9" s="384"/>
      <c r="GC9" s="384"/>
      <c r="GD9" s="384"/>
      <c r="GE9" s="384"/>
      <c r="GF9" s="384"/>
      <c r="GG9" s="384"/>
      <c r="GH9" s="384"/>
      <c r="GI9" s="384"/>
      <c r="GJ9" s="384"/>
      <c r="GK9" s="384"/>
      <c r="GL9" s="384"/>
      <c r="GM9" s="384"/>
      <c r="GN9" s="384"/>
      <c r="GO9" s="384"/>
      <c r="GP9" s="384"/>
      <c r="GQ9" s="384"/>
      <c r="GR9" s="384"/>
      <c r="GS9" s="384"/>
      <c r="GT9" s="384"/>
      <c r="GU9" s="384"/>
      <c r="GV9" s="384"/>
      <c r="GW9" s="384"/>
      <c r="GX9" s="384"/>
      <c r="GY9" s="384"/>
      <c r="GZ9" s="384"/>
      <c r="HA9" s="384"/>
      <c r="HB9" s="384"/>
      <c r="HC9" s="384"/>
      <c r="HD9" s="384"/>
      <c r="HE9" s="384"/>
      <c r="HF9" s="384"/>
      <c r="HG9" s="384"/>
      <c r="HH9" s="384"/>
      <c r="HI9" s="384"/>
      <c r="HJ9" s="384"/>
      <c r="HK9" s="384"/>
      <c r="HL9" s="384"/>
      <c r="HM9" s="384"/>
      <c r="HN9" s="384"/>
      <c r="HO9" s="384"/>
      <c r="HP9" s="384"/>
      <c r="HQ9" s="384"/>
      <c r="HR9" s="384"/>
      <c r="HS9" s="384"/>
      <c r="HT9" s="384"/>
      <c r="HU9" s="384"/>
      <c r="HV9" s="384"/>
      <c r="HW9" s="384"/>
      <c r="HX9" s="384"/>
      <c r="HY9" s="384"/>
      <c r="HZ9" s="384"/>
      <c r="IA9" s="384"/>
      <c r="IB9" s="384"/>
      <c r="IC9" s="384"/>
      <c r="ID9" s="384"/>
      <c r="IE9" s="384"/>
      <c r="IF9" s="384"/>
      <c r="IG9" s="384"/>
      <c r="IH9" s="384"/>
      <c r="II9" s="384"/>
      <c r="IJ9" s="384"/>
    </row>
    <row r="10" spans="1:244" s="378" customFormat="1" ht="28.5" x14ac:dyDescent="0.2">
      <c r="A10" s="379" t="s">
        <v>579</v>
      </c>
      <c r="B10" s="461" t="s">
        <v>75</v>
      </c>
      <c r="C10" s="379" t="s">
        <v>8377</v>
      </c>
      <c r="D10" s="379" t="s">
        <v>8380</v>
      </c>
      <c r="E10" s="108" t="s">
        <v>7052</v>
      </c>
      <c r="F10" s="397" t="s">
        <v>7058</v>
      </c>
      <c r="G10" s="586" t="s">
        <v>8203</v>
      </c>
      <c r="H10" s="397" t="s">
        <v>7657</v>
      </c>
      <c r="I10" s="461" t="s">
        <v>8037</v>
      </c>
      <c r="J10" s="461">
        <v>0</v>
      </c>
      <c r="K10" s="461">
        <v>0</v>
      </c>
      <c r="L10" s="463">
        <v>41183</v>
      </c>
      <c r="M10" s="463">
        <v>42277</v>
      </c>
      <c r="N10" s="463">
        <v>42035</v>
      </c>
      <c r="O10" s="464"/>
      <c r="P10" s="464">
        <v>786</v>
      </c>
      <c r="Q10" s="464"/>
      <c r="R10" s="184" t="s">
        <v>3879</v>
      </c>
      <c r="S10" s="379" t="s">
        <v>841</v>
      </c>
      <c r="T10" s="384"/>
      <c r="U10" s="384"/>
      <c r="V10" s="384"/>
      <c r="W10" s="384"/>
      <c r="X10" s="384"/>
      <c r="Y10" s="384"/>
      <c r="Z10" s="384"/>
      <c r="AA10" s="384"/>
      <c r="AB10" s="384"/>
      <c r="AC10" s="384"/>
      <c r="AD10" s="384"/>
      <c r="AE10" s="384"/>
      <c r="AF10" s="384"/>
      <c r="AG10" s="384"/>
      <c r="AH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c r="CA10" s="384"/>
      <c r="CB10" s="384"/>
      <c r="CC10" s="384"/>
      <c r="CD10" s="384"/>
      <c r="CE10" s="384"/>
      <c r="CF10" s="384"/>
      <c r="CG10" s="384"/>
      <c r="CH10" s="384"/>
      <c r="CI10" s="384"/>
      <c r="CJ10" s="384"/>
      <c r="CK10" s="384"/>
      <c r="CL10" s="384"/>
      <c r="CM10" s="384"/>
      <c r="CN10" s="384"/>
      <c r="CO10" s="384"/>
      <c r="CP10" s="384"/>
      <c r="CQ10" s="384"/>
      <c r="CR10" s="384"/>
      <c r="CS10" s="384"/>
      <c r="CT10" s="384"/>
      <c r="CU10" s="384"/>
      <c r="CV10" s="384"/>
      <c r="CW10" s="384"/>
      <c r="CX10" s="384"/>
      <c r="CY10" s="384"/>
      <c r="CZ10" s="384"/>
      <c r="DA10" s="384"/>
      <c r="DB10" s="384"/>
      <c r="DC10" s="384"/>
      <c r="DD10" s="384"/>
      <c r="DE10" s="384"/>
      <c r="DF10" s="384"/>
      <c r="DG10" s="384"/>
      <c r="DH10" s="384"/>
      <c r="DI10" s="384"/>
      <c r="DJ10" s="384"/>
      <c r="DK10" s="384"/>
      <c r="DL10" s="384"/>
      <c r="DM10" s="384"/>
      <c r="DN10" s="384"/>
      <c r="DO10" s="384"/>
      <c r="DP10" s="384"/>
      <c r="DQ10" s="384"/>
      <c r="DR10" s="384"/>
      <c r="DS10" s="384"/>
      <c r="DT10" s="384"/>
      <c r="DU10" s="384"/>
      <c r="DV10" s="384"/>
      <c r="DW10" s="384"/>
      <c r="DX10" s="384"/>
      <c r="DY10" s="384"/>
      <c r="DZ10" s="384"/>
      <c r="EA10" s="384"/>
      <c r="EB10" s="384"/>
      <c r="EC10" s="384"/>
      <c r="ED10" s="384"/>
      <c r="EE10" s="384"/>
      <c r="EF10" s="384"/>
      <c r="EG10" s="384"/>
      <c r="EH10" s="384"/>
      <c r="EI10" s="384"/>
      <c r="EJ10" s="384"/>
      <c r="EK10" s="384"/>
      <c r="EL10" s="384"/>
      <c r="EM10" s="384"/>
      <c r="EN10" s="384"/>
      <c r="EO10" s="384"/>
      <c r="EP10" s="384"/>
      <c r="EQ10" s="384"/>
      <c r="ER10" s="384"/>
      <c r="ES10" s="384"/>
      <c r="ET10" s="384"/>
      <c r="EU10" s="384"/>
      <c r="EV10" s="384"/>
      <c r="EW10" s="384"/>
      <c r="EX10" s="384"/>
      <c r="EY10" s="384"/>
      <c r="EZ10" s="384"/>
      <c r="FA10" s="384"/>
      <c r="FB10" s="384"/>
      <c r="FC10" s="384"/>
      <c r="FD10" s="384"/>
      <c r="FE10" s="384"/>
      <c r="FF10" s="384"/>
      <c r="FG10" s="384"/>
      <c r="FH10" s="384"/>
      <c r="FI10" s="384"/>
      <c r="FJ10" s="384"/>
      <c r="FK10" s="384"/>
      <c r="FL10" s="384"/>
      <c r="FM10" s="384"/>
      <c r="FN10" s="384"/>
      <c r="FO10" s="384"/>
      <c r="FP10" s="384"/>
      <c r="FQ10" s="384"/>
      <c r="FR10" s="384"/>
      <c r="FS10" s="384"/>
      <c r="FT10" s="384"/>
      <c r="FU10" s="384"/>
      <c r="FV10" s="384"/>
      <c r="FW10" s="384"/>
      <c r="FX10" s="384"/>
      <c r="FY10" s="384"/>
      <c r="FZ10" s="384"/>
      <c r="GA10" s="384"/>
      <c r="GB10" s="384"/>
      <c r="GC10" s="384"/>
      <c r="GD10" s="384"/>
      <c r="GE10" s="384"/>
      <c r="GF10" s="384"/>
      <c r="GG10" s="384"/>
      <c r="GH10" s="384"/>
      <c r="GI10" s="384"/>
      <c r="GJ10" s="384"/>
      <c r="GK10" s="384"/>
      <c r="GL10" s="384"/>
      <c r="GM10" s="384"/>
      <c r="GN10" s="384"/>
      <c r="GO10" s="384"/>
      <c r="GP10" s="384"/>
      <c r="GQ10" s="384"/>
      <c r="GR10" s="384"/>
      <c r="GS10" s="384"/>
      <c r="GT10" s="384"/>
      <c r="GU10" s="384"/>
      <c r="GV10" s="384"/>
      <c r="GW10" s="384"/>
      <c r="GX10" s="384"/>
      <c r="GY10" s="384"/>
      <c r="GZ10" s="384"/>
      <c r="HA10" s="384"/>
      <c r="HB10" s="384"/>
      <c r="HC10" s="384"/>
      <c r="HD10" s="384"/>
      <c r="HE10" s="384"/>
      <c r="HF10" s="384"/>
      <c r="HG10" s="384"/>
      <c r="HH10" s="384"/>
      <c r="HI10" s="384"/>
      <c r="HJ10" s="384"/>
      <c r="HK10" s="384"/>
      <c r="HL10" s="384"/>
      <c r="HM10" s="384"/>
      <c r="HN10" s="384"/>
      <c r="HO10" s="384"/>
      <c r="HP10" s="384"/>
      <c r="HQ10" s="384"/>
      <c r="HR10" s="384"/>
      <c r="HS10" s="384"/>
      <c r="HT10" s="384"/>
      <c r="HU10" s="384"/>
      <c r="HV10" s="384"/>
      <c r="HW10" s="384"/>
      <c r="HX10" s="384"/>
      <c r="HY10" s="384"/>
      <c r="HZ10" s="384"/>
      <c r="IA10" s="384"/>
      <c r="IB10" s="384"/>
      <c r="IC10" s="384"/>
      <c r="ID10" s="384"/>
      <c r="IE10" s="384"/>
      <c r="IF10" s="384"/>
      <c r="IG10" s="384"/>
      <c r="IH10" s="384"/>
      <c r="II10" s="384"/>
      <c r="IJ10" s="384"/>
    </row>
    <row r="11" spans="1:244" s="378" customFormat="1" ht="42.75" x14ac:dyDescent="0.2">
      <c r="A11" s="379" t="s">
        <v>4569</v>
      </c>
      <c r="B11" s="461" t="s">
        <v>6680</v>
      </c>
      <c r="C11" s="379" t="s">
        <v>8376</v>
      </c>
      <c r="D11" s="379" t="s">
        <v>7734</v>
      </c>
      <c r="E11" s="108" t="s">
        <v>5970</v>
      </c>
      <c r="F11" s="588" t="s">
        <v>1769</v>
      </c>
      <c r="G11" s="586" t="s">
        <v>8204</v>
      </c>
      <c r="H11" s="397" t="s">
        <v>6355</v>
      </c>
      <c r="I11" s="461" t="s">
        <v>7934</v>
      </c>
      <c r="J11" s="461">
        <v>0</v>
      </c>
      <c r="K11" s="461">
        <v>0</v>
      </c>
      <c r="L11" s="380">
        <v>40219</v>
      </c>
      <c r="M11" s="380">
        <v>42049</v>
      </c>
      <c r="N11" s="170">
        <v>42094</v>
      </c>
      <c r="O11" s="379"/>
      <c r="P11" s="464" t="s">
        <v>685</v>
      </c>
      <c r="Q11" s="379" t="s">
        <v>685</v>
      </c>
      <c r="R11" s="379" t="s">
        <v>3879</v>
      </c>
      <c r="S11" s="379" t="s">
        <v>840</v>
      </c>
      <c r="T11" s="384"/>
      <c r="U11" s="384"/>
      <c r="V11" s="384"/>
      <c r="W11" s="384"/>
      <c r="X11" s="384"/>
      <c r="Y11" s="384"/>
      <c r="Z11" s="384"/>
      <c r="AA11" s="384"/>
      <c r="AB11" s="384"/>
      <c r="AC11" s="384"/>
      <c r="AD11" s="384"/>
      <c r="AE11" s="384"/>
      <c r="AF11" s="384"/>
      <c r="AG11" s="384"/>
      <c r="AH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c r="BX11" s="384"/>
      <c r="BY11" s="384"/>
      <c r="BZ11" s="384"/>
      <c r="CA11" s="384"/>
      <c r="CB11" s="384"/>
      <c r="CC11" s="384"/>
      <c r="CD11" s="384"/>
      <c r="CE11" s="384"/>
      <c r="CF11" s="384"/>
      <c r="CG11" s="384"/>
      <c r="CH11" s="384"/>
      <c r="CI11" s="384"/>
      <c r="CJ11" s="384"/>
      <c r="CK11" s="384"/>
      <c r="CL11" s="384"/>
      <c r="CM11" s="384"/>
      <c r="CN11" s="384"/>
      <c r="CO11" s="384"/>
      <c r="CP11" s="384"/>
      <c r="CQ11" s="384"/>
      <c r="CR11" s="384"/>
      <c r="CS11" s="384"/>
      <c r="CT11" s="384"/>
      <c r="CU11" s="384"/>
      <c r="CV11" s="384"/>
      <c r="CW11" s="384"/>
      <c r="CX11" s="384"/>
      <c r="CY11" s="384"/>
      <c r="CZ11" s="384"/>
      <c r="DA11" s="384"/>
      <c r="DB11" s="384"/>
      <c r="DC11" s="384"/>
      <c r="DD11" s="384"/>
      <c r="DE11" s="384"/>
      <c r="DF11" s="384"/>
      <c r="DG11" s="384"/>
      <c r="DH11" s="384"/>
      <c r="DI11" s="384"/>
      <c r="DJ11" s="384"/>
      <c r="DK11" s="384"/>
      <c r="DL11" s="384"/>
      <c r="DM11" s="384"/>
      <c r="DN11" s="384"/>
      <c r="DO11" s="384"/>
      <c r="DP11" s="384"/>
      <c r="DQ11" s="384"/>
      <c r="DR11" s="384"/>
      <c r="DS11" s="384"/>
      <c r="DT11" s="384"/>
      <c r="DU11" s="384"/>
      <c r="DV11" s="384"/>
      <c r="DW11" s="384"/>
      <c r="DX11" s="384"/>
      <c r="DY11" s="384"/>
      <c r="DZ11" s="384"/>
      <c r="EA11" s="384"/>
      <c r="EB11" s="384"/>
      <c r="EC11" s="384"/>
      <c r="ED11" s="384"/>
      <c r="EE11" s="384"/>
      <c r="EF11" s="384"/>
      <c r="EG11" s="384"/>
      <c r="EH11" s="384"/>
      <c r="EI11" s="384"/>
      <c r="EJ11" s="384"/>
      <c r="EK11" s="384"/>
      <c r="EL11" s="384"/>
      <c r="EM11" s="384"/>
      <c r="EN11" s="384"/>
      <c r="EO11" s="384"/>
      <c r="EP11" s="384"/>
      <c r="EQ11" s="384"/>
      <c r="ER11" s="384"/>
      <c r="ES11" s="384"/>
      <c r="ET11" s="384"/>
      <c r="EU11" s="384"/>
      <c r="EV11" s="384"/>
      <c r="EW11" s="384"/>
      <c r="EX11" s="384"/>
      <c r="EY11" s="384"/>
      <c r="EZ11" s="384"/>
      <c r="FA11" s="384"/>
      <c r="FB11" s="384"/>
      <c r="FC11" s="384"/>
      <c r="FD11" s="384"/>
      <c r="FE11" s="384"/>
      <c r="FF11" s="384"/>
      <c r="FG11" s="384"/>
      <c r="FH11" s="384"/>
      <c r="FI11" s="384"/>
      <c r="FJ11" s="384"/>
      <c r="FK11" s="384"/>
      <c r="FL11" s="384"/>
      <c r="FM11" s="384"/>
      <c r="FN11" s="384"/>
      <c r="FO11" s="384"/>
      <c r="FP11" s="384"/>
      <c r="FQ11" s="384"/>
      <c r="FR11" s="384"/>
      <c r="FS11" s="384"/>
      <c r="FT11" s="384"/>
      <c r="FU11" s="384"/>
      <c r="FV11" s="384"/>
      <c r="FW11" s="384"/>
      <c r="FX11" s="384"/>
      <c r="FY11" s="384"/>
      <c r="FZ11" s="384"/>
      <c r="GA11" s="384"/>
      <c r="GB11" s="384"/>
      <c r="GC11" s="384"/>
      <c r="GD11" s="384"/>
      <c r="GE11" s="384"/>
      <c r="GF11" s="384"/>
      <c r="GG11" s="384"/>
      <c r="GH11" s="384"/>
      <c r="GI11" s="384"/>
      <c r="GJ11" s="384"/>
      <c r="GK11" s="384"/>
      <c r="GL11" s="384"/>
      <c r="GM11" s="384"/>
      <c r="GN11" s="384"/>
      <c r="GO11" s="384"/>
      <c r="GP11" s="384"/>
      <c r="GQ11" s="384"/>
      <c r="GR11" s="384"/>
      <c r="GS11" s="384"/>
      <c r="GT11" s="384"/>
      <c r="GU11" s="384"/>
      <c r="GV11" s="384"/>
      <c r="GW11" s="384"/>
      <c r="GX11" s="384"/>
      <c r="GY11" s="384"/>
      <c r="GZ11" s="384"/>
      <c r="HA11" s="384"/>
      <c r="HB11" s="384"/>
      <c r="HC11" s="384"/>
      <c r="HD11" s="384"/>
      <c r="HE11" s="384"/>
      <c r="HF11" s="384"/>
      <c r="HG11" s="384"/>
      <c r="HH11" s="384"/>
      <c r="HI11" s="384"/>
      <c r="HJ11" s="384"/>
      <c r="HK11" s="384"/>
      <c r="HL11" s="384"/>
      <c r="HM11" s="384"/>
      <c r="HN11" s="384"/>
      <c r="HO11" s="384"/>
      <c r="HP11" s="384"/>
      <c r="HQ11" s="384"/>
      <c r="HR11" s="384"/>
      <c r="HS11" s="384"/>
      <c r="HT11" s="384"/>
      <c r="HU11" s="384"/>
      <c r="HV11" s="384"/>
      <c r="HW11" s="384"/>
      <c r="HX11" s="384"/>
      <c r="HY11" s="384"/>
      <c r="HZ11" s="384"/>
      <c r="IA11" s="384"/>
      <c r="IB11" s="384"/>
      <c r="IC11" s="384"/>
      <c r="ID11" s="384"/>
      <c r="IE11" s="384"/>
      <c r="IF11" s="384"/>
      <c r="IG11" s="384"/>
      <c r="IH11" s="384"/>
      <c r="II11" s="384"/>
      <c r="IJ11" s="384"/>
    </row>
    <row r="12" spans="1:244" s="378" customFormat="1" ht="71.25" x14ac:dyDescent="0.2">
      <c r="A12" s="379" t="s">
        <v>579</v>
      </c>
      <c r="B12" s="461" t="s">
        <v>75</v>
      </c>
      <c r="C12" s="379" t="s">
        <v>8377</v>
      </c>
      <c r="D12" s="379" t="s">
        <v>8380</v>
      </c>
      <c r="E12" s="379" t="s">
        <v>7306</v>
      </c>
      <c r="F12" s="586" t="s">
        <v>6917</v>
      </c>
      <c r="G12" s="586" t="s">
        <v>8203</v>
      </c>
      <c r="H12" s="586" t="s">
        <v>7307</v>
      </c>
      <c r="I12" s="461" t="s">
        <v>8038</v>
      </c>
      <c r="J12" s="461">
        <v>0</v>
      </c>
      <c r="K12" s="461">
        <v>0</v>
      </c>
      <c r="L12" s="474">
        <v>40728</v>
      </c>
      <c r="M12" s="474">
        <v>42460</v>
      </c>
      <c r="N12" s="474">
        <v>42460</v>
      </c>
      <c r="O12" s="521" t="s">
        <v>7989</v>
      </c>
      <c r="P12" s="379"/>
      <c r="Q12" s="379"/>
      <c r="R12" s="184" t="s">
        <v>3879</v>
      </c>
      <c r="S12" s="379" t="s">
        <v>840</v>
      </c>
      <c r="T12" s="384"/>
      <c r="U12" s="384"/>
      <c r="V12" s="384"/>
      <c r="W12" s="384"/>
      <c r="X12" s="384"/>
      <c r="Y12" s="384"/>
      <c r="Z12" s="384"/>
      <c r="AA12" s="384"/>
      <c r="AB12" s="384"/>
      <c r="AC12" s="384"/>
      <c r="AD12" s="384"/>
      <c r="AE12" s="384"/>
      <c r="AF12" s="384"/>
      <c r="AG12" s="384"/>
      <c r="AH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384"/>
      <c r="BG12" s="384"/>
      <c r="BH12" s="384"/>
      <c r="BI12" s="384"/>
      <c r="BJ12" s="384"/>
      <c r="BK12" s="384"/>
      <c r="BL12" s="384"/>
      <c r="BM12" s="384"/>
      <c r="BN12" s="384"/>
      <c r="BO12" s="384"/>
      <c r="BP12" s="384"/>
      <c r="BQ12" s="384"/>
      <c r="BR12" s="384"/>
      <c r="BS12" s="384"/>
      <c r="BT12" s="384"/>
      <c r="BU12" s="384"/>
      <c r="BV12" s="384"/>
      <c r="BW12" s="384"/>
      <c r="BX12" s="384"/>
      <c r="BY12" s="384"/>
      <c r="BZ12" s="384"/>
      <c r="CA12" s="384"/>
      <c r="CB12" s="384"/>
      <c r="CC12" s="384"/>
      <c r="CD12" s="384"/>
      <c r="CE12" s="384"/>
      <c r="CF12" s="384"/>
      <c r="CG12" s="384"/>
      <c r="CH12" s="384"/>
      <c r="CI12" s="384"/>
      <c r="CJ12" s="384"/>
      <c r="CK12" s="384"/>
      <c r="CL12" s="384"/>
      <c r="CM12" s="384"/>
      <c r="CN12" s="384"/>
      <c r="CO12" s="384"/>
      <c r="CP12" s="384"/>
      <c r="CQ12" s="384"/>
      <c r="CR12" s="384"/>
      <c r="CS12" s="384"/>
      <c r="CT12" s="384"/>
      <c r="CU12" s="384"/>
      <c r="CV12" s="384"/>
      <c r="CW12" s="384"/>
      <c r="CX12" s="384"/>
      <c r="CY12" s="384"/>
      <c r="CZ12" s="384"/>
      <c r="DA12" s="384"/>
      <c r="DB12" s="384"/>
      <c r="DC12" s="384"/>
      <c r="DD12" s="384"/>
      <c r="DE12" s="384"/>
      <c r="DF12" s="384"/>
      <c r="DG12" s="384"/>
      <c r="DH12" s="384"/>
      <c r="DI12" s="384"/>
      <c r="DJ12" s="384"/>
      <c r="DK12" s="384"/>
      <c r="DL12" s="384"/>
      <c r="DM12" s="384"/>
      <c r="DN12" s="384"/>
      <c r="DO12" s="384"/>
      <c r="DP12" s="384"/>
      <c r="DQ12" s="384"/>
      <c r="DR12" s="384"/>
      <c r="DS12" s="384"/>
      <c r="DT12" s="384"/>
      <c r="DU12" s="384"/>
      <c r="DV12" s="384"/>
      <c r="DW12" s="384"/>
      <c r="DX12" s="384"/>
      <c r="DY12" s="384"/>
      <c r="DZ12" s="384"/>
      <c r="EA12" s="384"/>
      <c r="EB12" s="384"/>
      <c r="EC12" s="384"/>
      <c r="ED12" s="384"/>
      <c r="EE12" s="384"/>
      <c r="EF12" s="384"/>
      <c r="EG12" s="384"/>
      <c r="EH12" s="384"/>
      <c r="EI12" s="384"/>
      <c r="EJ12" s="384"/>
      <c r="EK12" s="384"/>
      <c r="EL12" s="384"/>
      <c r="EM12" s="384"/>
      <c r="EN12" s="384"/>
      <c r="EO12" s="384"/>
      <c r="EP12" s="384"/>
      <c r="EQ12" s="384"/>
      <c r="ER12" s="384"/>
      <c r="ES12" s="384"/>
      <c r="ET12" s="384"/>
      <c r="EU12" s="384"/>
      <c r="EV12" s="384"/>
      <c r="EW12" s="384"/>
      <c r="EX12" s="384"/>
      <c r="EY12" s="384"/>
      <c r="EZ12" s="384"/>
      <c r="FA12" s="384"/>
      <c r="FB12" s="384"/>
      <c r="FC12" s="384"/>
      <c r="FD12" s="384"/>
      <c r="FE12" s="384"/>
      <c r="FF12" s="384"/>
      <c r="FG12" s="384"/>
      <c r="FH12" s="384"/>
      <c r="FI12" s="384"/>
      <c r="FJ12" s="384"/>
      <c r="FK12" s="384"/>
      <c r="FL12" s="384"/>
      <c r="FM12" s="384"/>
      <c r="FN12" s="384"/>
      <c r="FO12" s="384"/>
      <c r="FP12" s="384"/>
      <c r="FQ12" s="384"/>
      <c r="FR12" s="384"/>
      <c r="FS12" s="384"/>
      <c r="FT12" s="384"/>
      <c r="FU12" s="384"/>
      <c r="FV12" s="384"/>
      <c r="FW12" s="384"/>
      <c r="FX12" s="384"/>
      <c r="FY12" s="384"/>
      <c r="FZ12" s="384"/>
      <c r="GA12" s="384"/>
      <c r="GB12" s="384"/>
      <c r="GC12" s="384"/>
      <c r="GD12" s="384"/>
      <c r="GE12" s="384"/>
      <c r="GF12" s="384"/>
      <c r="GG12" s="384"/>
      <c r="GH12" s="384"/>
      <c r="GI12" s="384"/>
      <c r="GJ12" s="384"/>
      <c r="GK12" s="384"/>
      <c r="GL12" s="384"/>
      <c r="GM12" s="384"/>
      <c r="GN12" s="384"/>
      <c r="GO12" s="384"/>
      <c r="GP12" s="384"/>
      <c r="GQ12" s="384"/>
      <c r="GR12" s="384"/>
      <c r="GS12" s="384"/>
      <c r="GT12" s="384"/>
      <c r="GU12" s="384"/>
      <c r="GV12" s="384"/>
      <c r="GW12" s="384"/>
      <c r="GX12" s="384"/>
      <c r="GY12" s="384"/>
      <c r="GZ12" s="384"/>
      <c r="HA12" s="384"/>
      <c r="HB12" s="384"/>
      <c r="HC12" s="384"/>
      <c r="HD12" s="384"/>
      <c r="HE12" s="384"/>
      <c r="HF12" s="384"/>
      <c r="HG12" s="384"/>
      <c r="HH12" s="384"/>
      <c r="HI12" s="384"/>
      <c r="HJ12" s="384"/>
      <c r="HK12" s="384"/>
      <c r="HL12" s="384"/>
      <c r="HM12" s="384"/>
      <c r="HN12" s="384"/>
      <c r="HO12" s="384"/>
      <c r="HP12" s="384"/>
      <c r="HQ12" s="384"/>
      <c r="HR12" s="384"/>
      <c r="HS12" s="384"/>
      <c r="HT12" s="384"/>
      <c r="HU12" s="384"/>
      <c r="HV12" s="384"/>
      <c r="HW12" s="384"/>
      <c r="HX12" s="384"/>
      <c r="HY12" s="384"/>
      <c r="HZ12" s="384"/>
      <c r="IA12" s="384"/>
      <c r="IB12" s="384"/>
      <c r="IC12" s="384"/>
      <c r="ID12" s="384"/>
      <c r="IE12" s="384"/>
      <c r="IF12" s="384"/>
      <c r="IG12" s="384"/>
      <c r="IH12" s="384"/>
      <c r="II12" s="384"/>
      <c r="IJ12" s="384"/>
    </row>
    <row r="13" spans="1:244" s="378" customFormat="1" ht="71.25" x14ac:dyDescent="0.2">
      <c r="A13" s="379" t="s">
        <v>579</v>
      </c>
      <c r="B13" s="461" t="s">
        <v>75</v>
      </c>
      <c r="C13" s="379" t="s">
        <v>8377</v>
      </c>
      <c r="D13" s="379" t="s">
        <v>8380</v>
      </c>
      <c r="E13" s="108" t="s">
        <v>6116</v>
      </c>
      <c r="F13" s="587" t="s">
        <v>6917</v>
      </c>
      <c r="G13" s="586" t="s">
        <v>8203</v>
      </c>
      <c r="H13" s="397" t="s">
        <v>5929</v>
      </c>
      <c r="I13" s="461" t="s">
        <v>8039</v>
      </c>
      <c r="J13" s="461">
        <v>0</v>
      </c>
      <c r="K13" s="461">
        <v>0</v>
      </c>
      <c r="L13" s="380">
        <v>40728</v>
      </c>
      <c r="M13" s="474">
        <v>42460</v>
      </c>
      <c r="N13" s="474">
        <v>42460</v>
      </c>
      <c r="O13" s="521" t="s">
        <v>7989</v>
      </c>
      <c r="P13" s="380"/>
      <c r="Q13" s="380"/>
      <c r="R13" s="184" t="s">
        <v>3879</v>
      </c>
      <c r="S13" s="379" t="s">
        <v>841</v>
      </c>
      <c r="T13" s="384"/>
      <c r="U13" s="384"/>
      <c r="V13" s="384"/>
      <c r="W13" s="384"/>
      <c r="X13" s="384"/>
      <c r="Y13" s="384"/>
      <c r="Z13" s="384"/>
      <c r="AA13" s="384"/>
      <c r="AB13" s="384"/>
      <c r="AC13" s="384"/>
      <c r="AD13" s="384"/>
      <c r="AE13" s="384"/>
      <c r="AF13" s="384"/>
      <c r="AG13" s="384"/>
      <c r="AH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c r="CA13" s="384"/>
      <c r="CB13" s="384"/>
      <c r="CC13" s="384"/>
      <c r="CD13" s="384"/>
      <c r="CE13" s="384"/>
      <c r="CF13" s="384"/>
      <c r="CG13" s="384"/>
      <c r="CH13" s="384"/>
      <c r="CI13" s="384"/>
      <c r="CJ13" s="384"/>
      <c r="CK13" s="384"/>
      <c r="CL13" s="384"/>
      <c r="CM13" s="384"/>
      <c r="CN13" s="384"/>
      <c r="CO13" s="384"/>
      <c r="CP13" s="384"/>
      <c r="CQ13" s="384"/>
      <c r="CR13" s="384"/>
      <c r="CS13" s="384"/>
      <c r="CT13" s="384"/>
      <c r="CU13" s="384"/>
      <c r="CV13" s="384"/>
      <c r="CW13" s="384"/>
      <c r="CX13" s="384"/>
      <c r="CY13" s="384"/>
      <c r="CZ13" s="384"/>
      <c r="DA13" s="384"/>
      <c r="DB13" s="384"/>
      <c r="DC13" s="384"/>
      <c r="DD13" s="384"/>
      <c r="DE13" s="384"/>
      <c r="DF13" s="384"/>
      <c r="DG13" s="384"/>
      <c r="DH13" s="384"/>
      <c r="DI13" s="384"/>
      <c r="DJ13" s="384"/>
      <c r="DK13" s="384"/>
      <c r="DL13" s="384"/>
      <c r="DM13" s="384"/>
      <c r="DN13" s="384"/>
      <c r="DO13" s="384"/>
      <c r="DP13" s="384"/>
      <c r="DQ13" s="384"/>
      <c r="DR13" s="384"/>
      <c r="DS13" s="384"/>
      <c r="DT13" s="384"/>
      <c r="DU13" s="384"/>
      <c r="DV13" s="384"/>
      <c r="DW13" s="384"/>
      <c r="DX13" s="384"/>
      <c r="DY13" s="384"/>
      <c r="DZ13" s="384"/>
      <c r="EA13" s="384"/>
      <c r="EB13" s="384"/>
      <c r="EC13" s="384"/>
      <c r="ED13" s="384"/>
      <c r="EE13" s="384"/>
      <c r="EF13" s="384"/>
      <c r="EG13" s="384"/>
      <c r="EH13" s="384"/>
      <c r="EI13" s="384"/>
      <c r="EJ13" s="384"/>
      <c r="EK13" s="384"/>
      <c r="EL13" s="384"/>
      <c r="EM13" s="384"/>
      <c r="EN13" s="384"/>
      <c r="EO13" s="384"/>
      <c r="EP13" s="384"/>
      <c r="EQ13" s="384"/>
      <c r="ER13" s="384"/>
      <c r="ES13" s="384"/>
      <c r="ET13" s="384"/>
      <c r="EU13" s="384"/>
      <c r="EV13" s="384"/>
      <c r="EW13" s="384"/>
      <c r="EX13" s="384"/>
      <c r="EY13" s="384"/>
      <c r="EZ13" s="384"/>
      <c r="FA13" s="384"/>
      <c r="FB13" s="384"/>
      <c r="FC13" s="384"/>
      <c r="FD13" s="384"/>
      <c r="FE13" s="384"/>
      <c r="FF13" s="384"/>
      <c r="FG13" s="384"/>
      <c r="FH13" s="384"/>
      <c r="FI13" s="384"/>
      <c r="FJ13" s="384"/>
      <c r="FK13" s="384"/>
      <c r="FL13" s="384"/>
      <c r="FM13" s="384"/>
      <c r="FN13" s="384"/>
      <c r="FO13" s="384"/>
      <c r="FP13" s="384"/>
      <c r="FQ13" s="384"/>
      <c r="FR13" s="384"/>
      <c r="FS13" s="384"/>
      <c r="FT13" s="384"/>
      <c r="FU13" s="384"/>
      <c r="FV13" s="384"/>
      <c r="FW13" s="384"/>
      <c r="FX13" s="384"/>
      <c r="FY13" s="384"/>
      <c r="FZ13" s="384"/>
      <c r="GA13" s="384"/>
      <c r="GB13" s="384"/>
      <c r="GC13" s="384"/>
      <c r="GD13" s="384"/>
      <c r="GE13" s="384"/>
      <c r="GF13" s="384"/>
      <c r="GG13" s="384"/>
      <c r="GH13" s="384"/>
      <c r="GI13" s="384"/>
      <c r="GJ13" s="384"/>
      <c r="GK13" s="384"/>
      <c r="GL13" s="384"/>
      <c r="GM13" s="384"/>
      <c r="GN13" s="384"/>
      <c r="GO13" s="384"/>
      <c r="GP13" s="384"/>
      <c r="GQ13" s="384"/>
      <c r="GR13" s="384"/>
      <c r="GS13" s="384"/>
      <c r="GT13" s="384"/>
      <c r="GU13" s="384"/>
      <c r="GV13" s="384"/>
      <c r="GW13" s="384"/>
      <c r="GX13" s="384"/>
      <c r="GY13" s="384"/>
      <c r="GZ13" s="384"/>
      <c r="HA13" s="384"/>
      <c r="HB13" s="384"/>
      <c r="HC13" s="384"/>
      <c r="HD13" s="384"/>
      <c r="HE13" s="384"/>
      <c r="HF13" s="384"/>
      <c r="HG13" s="384"/>
      <c r="HH13" s="384"/>
      <c r="HI13" s="384"/>
      <c r="HJ13" s="384"/>
      <c r="HK13" s="384"/>
      <c r="HL13" s="384"/>
      <c r="HM13" s="384"/>
      <c r="HN13" s="384"/>
      <c r="HO13" s="384"/>
      <c r="HP13" s="384"/>
      <c r="HQ13" s="384"/>
      <c r="HR13" s="384"/>
      <c r="HS13" s="384"/>
      <c r="HT13" s="384"/>
      <c r="HU13" s="384"/>
      <c r="HV13" s="384"/>
      <c r="HW13" s="384"/>
      <c r="HX13" s="384"/>
      <c r="HY13" s="384"/>
      <c r="HZ13" s="384"/>
      <c r="IA13" s="384"/>
      <c r="IB13" s="384"/>
      <c r="IC13" s="384"/>
      <c r="ID13" s="384"/>
      <c r="IE13" s="384"/>
      <c r="IF13" s="384"/>
      <c r="IG13" s="384"/>
      <c r="IH13" s="384"/>
      <c r="II13" s="384"/>
      <c r="IJ13" s="384"/>
    </row>
    <row r="14" spans="1:244" s="378" customFormat="1" ht="28.5" x14ac:dyDescent="0.2">
      <c r="A14" s="379" t="s">
        <v>579</v>
      </c>
      <c r="B14" s="461" t="s">
        <v>75</v>
      </c>
      <c r="C14" s="379" t="s">
        <v>8377</v>
      </c>
      <c r="D14" s="379" t="s">
        <v>8380</v>
      </c>
      <c r="E14" s="108" t="s">
        <v>7049</v>
      </c>
      <c r="F14" s="397" t="s">
        <v>7054</v>
      </c>
      <c r="G14" s="586" t="s">
        <v>8203</v>
      </c>
      <c r="H14" s="397" t="s">
        <v>7057</v>
      </c>
      <c r="I14" s="461" t="s">
        <v>8040</v>
      </c>
      <c r="J14" s="461">
        <v>0</v>
      </c>
      <c r="K14" s="461">
        <v>0</v>
      </c>
      <c r="L14" s="463">
        <v>41183</v>
      </c>
      <c r="M14" s="463">
        <v>42277</v>
      </c>
      <c r="N14" s="463">
        <v>42247</v>
      </c>
      <c r="O14" s="464"/>
      <c r="P14" s="464">
        <v>8355</v>
      </c>
      <c r="Q14" s="464"/>
      <c r="R14" s="184" t="s">
        <v>3879</v>
      </c>
      <c r="S14" s="379" t="s">
        <v>841</v>
      </c>
      <c r="T14" s="384"/>
      <c r="U14" s="384"/>
      <c r="V14" s="384"/>
      <c r="W14" s="384"/>
      <c r="X14" s="384"/>
      <c r="Y14" s="384"/>
      <c r="Z14" s="384"/>
      <c r="AA14" s="384"/>
      <c r="AB14" s="384"/>
      <c r="AC14" s="384"/>
      <c r="AD14" s="384"/>
      <c r="AE14" s="384"/>
      <c r="AF14" s="384"/>
      <c r="AG14" s="384"/>
      <c r="AH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c r="BF14" s="384"/>
      <c r="BG14" s="384"/>
      <c r="BH14" s="384"/>
      <c r="BI14" s="384"/>
      <c r="BJ14" s="384"/>
      <c r="BK14" s="384"/>
      <c r="BL14" s="384"/>
      <c r="BM14" s="384"/>
      <c r="BN14" s="384"/>
      <c r="BO14" s="384"/>
      <c r="BP14" s="384"/>
      <c r="BQ14" s="384"/>
      <c r="BR14" s="384"/>
      <c r="BS14" s="384"/>
      <c r="BT14" s="384"/>
      <c r="BU14" s="384"/>
      <c r="BV14" s="384"/>
      <c r="BW14" s="384"/>
      <c r="BX14" s="384"/>
      <c r="BY14" s="384"/>
      <c r="BZ14" s="384"/>
      <c r="CA14" s="384"/>
      <c r="CB14" s="384"/>
      <c r="CC14" s="384"/>
      <c r="CD14" s="384"/>
      <c r="CE14" s="384"/>
      <c r="CF14" s="384"/>
      <c r="CG14" s="384"/>
      <c r="CH14" s="384"/>
      <c r="CI14" s="384"/>
      <c r="CJ14" s="384"/>
      <c r="CK14" s="384"/>
      <c r="CL14" s="384"/>
      <c r="CM14" s="384"/>
      <c r="CN14" s="384"/>
      <c r="CO14" s="384"/>
      <c r="CP14" s="384"/>
      <c r="CQ14" s="384"/>
      <c r="CR14" s="384"/>
      <c r="CS14" s="384"/>
      <c r="CT14" s="384"/>
      <c r="CU14" s="384"/>
      <c r="CV14" s="384"/>
      <c r="CW14" s="384"/>
      <c r="CX14" s="384"/>
      <c r="CY14" s="384"/>
      <c r="CZ14" s="384"/>
      <c r="DA14" s="384"/>
      <c r="DB14" s="384"/>
      <c r="DC14" s="384"/>
      <c r="DD14" s="384"/>
      <c r="DE14" s="384"/>
      <c r="DF14" s="384"/>
      <c r="DG14" s="384"/>
      <c r="DH14" s="384"/>
      <c r="DI14" s="384"/>
      <c r="DJ14" s="384"/>
      <c r="DK14" s="384"/>
      <c r="DL14" s="384"/>
      <c r="DM14" s="384"/>
      <c r="DN14" s="384"/>
      <c r="DO14" s="384"/>
      <c r="DP14" s="384"/>
      <c r="DQ14" s="384"/>
      <c r="DR14" s="384"/>
      <c r="DS14" s="384"/>
      <c r="DT14" s="384"/>
      <c r="DU14" s="384"/>
      <c r="DV14" s="384"/>
      <c r="DW14" s="384"/>
      <c r="DX14" s="384"/>
      <c r="DY14" s="384"/>
      <c r="DZ14" s="384"/>
      <c r="EA14" s="384"/>
      <c r="EB14" s="384"/>
      <c r="EC14" s="384"/>
      <c r="ED14" s="384"/>
      <c r="EE14" s="384"/>
      <c r="EF14" s="384"/>
      <c r="EG14" s="384"/>
      <c r="EH14" s="384"/>
      <c r="EI14" s="384"/>
      <c r="EJ14" s="384"/>
      <c r="EK14" s="384"/>
      <c r="EL14" s="384"/>
      <c r="EM14" s="384"/>
      <c r="EN14" s="384"/>
      <c r="EO14" s="384"/>
      <c r="EP14" s="384"/>
      <c r="EQ14" s="384"/>
      <c r="ER14" s="384"/>
      <c r="ES14" s="384"/>
      <c r="ET14" s="384"/>
      <c r="EU14" s="384"/>
      <c r="EV14" s="384"/>
      <c r="EW14" s="384"/>
      <c r="EX14" s="384"/>
      <c r="EY14" s="384"/>
      <c r="EZ14" s="384"/>
      <c r="FA14" s="384"/>
      <c r="FB14" s="384"/>
      <c r="FC14" s="384"/>
      <c r="FD14" s="384"/>
      <c r="FE14" s="384"/>
      <c r="FF14" s="384"/>
      <c r="FG14" s="384"/>
      <c r="FH14" s="384"/>
      <c r="FI14" s="384"/>
      <c r="FJ14" s="384"/>
      <c r="FK14" s="384"/>
      <c r="FL14" s="384"/>
      <c r="FM14" s="384"/>
      <c r="FN14" s="384"/>
      <c r="FO14" s="384"/>
      <c r="FP14" s="384"/>
      <c r="FQ14" s="384"/>
      <c r="FR14" s="384"/>
      <c r="FS14" s="384"/>
      <c r="FT14" s="384"/>
      <c r="FU14" s="384"/>
      <c r="FV14" s="384"/>
      <c r="FW14" s="384"/>
      <c r="FX14" s="384"/>
      <c r="FY14" s="384"/>
      <c r="FZ14" s="384"/>
      <c r="GA14" s="384"/>
      <c r="GB14" s="384"/>
      <c r="GC14" s="384"/>
      <c r="GD14" s="384"/>
      <c r="GE14" s="384"/>
      <c r="GF14" s="384"/>
      <c r="GG14" s="384"/>
      <c r="GH14" s="384"/>
      <c r="GI14" s="384"/>
      <c r="GJ14" s="384"/>
      <c r="GK14" s="384"/>
      <c r="GL14" s="384"/>
      <c r="GM14" s="384"/>
      <c r="GN14" s="384"/>
      <c r="GO14" s="384"/>
      <c r="GP14" s="384"/>
      <c r="GQ14" s="384"/>
      <c r="GR14" s="384"/>
      <c r="GS14" s="384"/>
      <c r="GT14" s="384"/>
      <c r="GU14" s="384"/>
      <c r="GV14" s="384"/>
      <c r="GW14" s="384"/>
      <c r="GX14" s="384"/>
      <c r="GY14" s="384"/>
      <c r="GZ14" s="384"/>
      <c r="HA14" s="384"/>
      <c r="HB14" s="384"/>
      <c r="HC14" s="384"/>
      <c r="HD14" s="384"/>
      <c r="HE14" s="384"/>
      <c r="HF14" s="384"/>
      <c r="HG14" s="384"/>
      <c r="HH14" s="384"/>
      <c r="HI14" s="384"/>
      <c r="HJ14" s="384"/>
      <c r="HK14" s="384"/>
      <c r="HL14" s="384"/>
      <c r="HM14" s="384"/>
      <c r="HN14" s="384"/>
      <c r="HO14" s="384"/>
      <c r="HP14" s="384"/>
      <c r="HQ14" s="384"/>
      <c r="HR14" s="384"/>
      <c r="HS14" s="384"/>
      <c r="HT14" s="384"/>
      <c r="HU14" s="384"/>
      <c r="HV14" s="384"/>
      <c r="HW14" s="384"/>
      <c r="HX14" s="384"/>
      <c r="HY14" s="384"/>
      <c r="HZ14" s="384"/>
      <c r="IA14" s="384"/>
      <c r="IB14" s="384"/>
      <c r="IC14" s="384"/>
      <c r="ID14" s="384"/>
      <c r="IE14" s="384"/>
      <c r="IF14" s="384"/>
      <c r="IG14" s="384"/>
      <c r="IH14" s="384"/>
      <c r="II14" s="384"/>
      <c r="IJ14" s="384"/>
    </row>
    <row r="15" spans="1:244" s="378" customFormat="1" ht="28.5" x14ac:dyDescent="0.2">
      <c r="A15" s="379" t="s">
        <v>579</v>
      </c>
      <c r="B15" s="461" t="s">
        <v>75</v>
      </c>
      <c r="C15" s="379" t="s">
        <v>8377</v>
      </c>
      <c r="D15" s="379" t="s">
        <v>8380</v>
      </c>
      <c r="E15" s="108" t="s">
        <v>7050</v>
      </c>
      <c r="F15" s="397" t="s">
        <v>7058</v>
      </c>
      <c r="G15" s="586" t="s">
        <v>8203</v>
      </c>
      <c r="H15" s="397" t="s">
        <v>7057</v>
      </c>
      <c r="I15" s="461" t="s">
        <v>8040</v>
      </c>
      <c r="J15" s="461">
        <v>0</v>
      </c>
      <c r="K15" s="461">
        <v>0</v>
      </c>
      <c r="L15" s="463">
        <v>41183</v>
      </c>
      <c r="M15" s="463">
        <v>42277</v>
      </c>
      <c r="N15" s="463">
        <v>42094</v>
      </c>
      <c r="O15" s="464"/>
      <c r="P15" s="464">
        <v>8649</v>
      </c>
      <c r="Q15" s="464"/>
      <c r="R15" s="184" t="s">
        <v>3879</v>
      </c>
      <c r="S15" s="379" t="s">
        <v>841</v>
      </c>
      <c r="T15" s="384"/>
      <c r="U15" s="384"/>
      <c r="V15" s="384"/>
      <c r="W15" s="384"/>
      <c r="X15" s="384"/>
      <c r="Y15" s="384"/>
      <c r="Z15" s="384"/>
      <c r="AA15" s="384"/>
      <c r="AB15" s="384"/>
      <c r="AC15" s="384"/>
      <c r="AD15" s="384"/>
      <c r="AE15" s="384"/>
      <c r="AF15" s="384"/>
      <c r="AG15" s="384"/>
      <c r="AH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c r="BF15" s="384"/>
      <c r="BG15" s="384"/>
      <c r="BH15" s="384"/>
      <c r="BI15" s="384"/>
      <c r="BJ15" s="384"/>
      <c r="BK15" s="384"/>
      <c r="BL15" s="384"/>
      <c r="BM15" s="384"/>
      <c r="BN15" s="384"/>
      <c r="BO15" s="384"/>
      <c r="BP15" s="384"/>
      <c r="BQ15" s="384"/>
      <c r="BR15" s="384"/>
      <c r="BS15" s="384"/>
      <c r="BT15" s="384"/>
      <c r="BU15" s="384"/>
      <c r="BV15" s="384"/>
      <c r="BW15" s="384"/>
      <c r="BX15" s="384"/>
      <c r="BY15" s="384"/>
      <c r="BZ15" s="384"/>
      <c r="CA15" s="384"/>
      <c r="CB15" s="384"/>
      <c r="CC15" s="384"/>
      <c r="CD15" s="384"/>
      <c r="CE15" s="384"/>
      <c r="CF15" s="384"/>
      <c r="CG15" s="384"/>
      <c r="CH15" s="384"/>
      <c r="CI15" s="384"/>
      <c r="CJ15" s="384"/>
      <c r="CK15" s="384"/>
      <c r="CL15" s="384"/>
      <c r="CM15" s="384"/>
      <c r="CN15" s="384"/>
      <c r="CO15" s="384"/>
      <c r="CP15" s="384"/>
      <c r="CQ15" s="384"/>
      <c r="CR15" s="384"/>
      <c r="CS15" s="384"/>
      <c r="CT15" s="384"/>
      <c r="CU15" s="384"/>
      <c r="CV15" s="384"/>
      <c r="CW15" s="384"/>
      <c r="CX15" s="384"/>
      <c r="CY15" s="384"/>
      <c r="CZ15" s="384"/>
      <c r="DA15" s="384"/>
      <c r="DB15" s="384"/>
      <c r="DC15" s="384"/>
      <c r="DD15" s="384"/>
      <c r="DE15" s="384"/>
      <c r="DF15" s="384"/>
      <c r="DG15" s="384"/>
      <c r="DH15" s="384"/>
      <c r="DI15" s="384"/>
      <c r="DJ15" s="384"/>
      <c r="DK15" s="384"/>
      <c r="DL15" s="384"/>
      <c r="DM15" s="384"/>
      <c r="DN15" s="384"/>
      <c r="DO15" s="384"/>
      <c r="DP15" s="384"/>
      <c r="DQ15" s="384"/>
      <c r="DR15" s="384"/>
      <c r="DS15" s="384"/>
      <c r="DT15" s="384"/>
      <c r="DU15" s="384"/>
      <c r="DV15" s="384"/>
      <c r="DW15" s="384"/>
      <c r="DX15" s="384"/>
      <c r="DY15" s="384"/>
      <c r="DZ15" s="384"/>
      <c r="EA15" s="384"/>
      <c r="EB15" s="384"/>
      <c r="EC15" s="384"/>
      <c r="ED15" s="384"/>
      <c r="EE15" s="384"/>
      <c r="EF15" s="384"/>
      <c r="EG15" s="384"/>
      <c r="EH15" s="384"/>
      <c r="EI15" s="384"/>
      <c r="EJ15" s="384"/>
      <c r="EK15" s="384"/>
      <c r="EL15" s="384"/>
      <c r="EM15" s="384"/>
      <c r="EN15" s="384"/>
      <c r="EO15" s="384"/>
      <c r="EP15" s="384"/>
      <c r="EQ15" s="384"/>
      <c r="ER15" s="384"/>
      <c r="ES15" s="384"/>
      <c r="ET15" s="384"/>
      <c r="EU15" s="384"/>
      <c r="EV15" s="384"/>
      <c r="EW15" s="384"/>
      <c r="EX15" s="384"/>
      <c r="EY15" s="384"/>
      <c r="EZ15" s="384"/>
      <c r="FA15" s="384"/>
      <c r="FB15" s="384"/>
      <c r="FC15" s="384"/>
      <c r="FD15" s="384"/>
      <c r="FE15" s="384"/>
      <c r="FF15" s="384"/>
      <c r="FG15" s="384"/>
      <c r="FH15" s="384"/>
      <c r="FI15" s="384"/>
      <c r="FJ15" s="384"/>
      <c r="FK15" s="384"/>
      <c r="FL15" s="384"/>
      <c r="FM15" s="384"/>
      <c r="FN15" s="384"/>
      <c r="FO15" s="384"/>
      <c r="FP15" s="384"/>
      <c r="FQ15" s="384"/>
      <c r="FR15" s="384"/>
      <c r="FS15" s="384"/>
      <c r="FT15" s="384"/>
      <c r="FU15" s="384"/>
      <c r="FV15" s="384"/>
      <c r="FW15" s="384"/>
      <c r="FX15" s="384"/>
      <c r="FY15" s="384"/>
      <c r="FZ15" s="384"/>
      <c r="GA15" s="384"/>
      <c r="GB15" s="384"/>
      <c r="GC15" s="384"/>
      <c r="GD15" s="384"/>
      <c r="GE15" s="384"/>
      <c r="GF15" s="384"/>
      <c r="GG15" s="384"/>
      <c r="GH15" s="384"/>
      <c r="GI15" s="384"/>
      <c r="GJ15" s="384"/>
      <c r="GK15" s="384"/>
      <c r="GL15" s="384"/>
      <c r="GM15" s="384"/>
      <c r="GN15" s="384"/>
      <c r="GO15" s="384"/>
      <c r="GP15" s="384"/>
      <c r="GQ15" s="384"/>
      <c r="GR15" s="384"/>
      <c r="GS15" s="384"/>
      <c r="GT15" s="384"/>
      <c r="GU15" s="384"/>
      <c r="GV15" s="384"/>
      <c r="GW15" s="384"/>
      <c r="GX15" s="384"/>
      <c r="GY15" s="384"/>
      <c r="GZ15" s="384"/>
      <c r="HA15" s="384"/>
      <c r="HB15" s="384"/>
      <c r="HC15" s="384"/>
      <c r="HD15" s="384"/>
      <c r="HE15" s="384"/>
      <c r="HF15" s="384"/>
      <c r="HG15" s="384"/>
      <c r="HH15" s="384"/>
      <c r="HI15" s="384"/>
      <c r="HJ15" s="384"/>
      <c r="HK15" s="384"/>
      <c r="HL15" s="384"/>
      <c r="HM15" s="384"/>
      <c r="HN15" s="384"/>
      <c r="HO15" s="384"/>
      <c r="HP15" s="384"/>
      <c r="HQ15" s="384"/>
      <c r="HR15" s="384"/>
      <c r="HS15" s="384"/>
      <c r="HT15" s="384"/>
      <c r="HU15" s="384"/>
      <c r="HV15" s="384"/>
      <c r="HW15" s="384"/>
      <c r="HX15" s="384"/>
      <c r="HY15" s="384"/>
      <c r="HZ15" s="384"/>
      <c r="IA15" s="384"/>
      <c r="IB15" s="384"/>
      <c r="IC15" s="384"/>
      <c r="ID15" s="384"/>
      <c r="IE15" s="384"/>
      <c r="IF15" s="384"/>
      <c r="IG15" s="384"/>
      <c r="IH15" s="384"/>
      <c r="II15" s="384"/>
      <c r="IJ15" s="384"/>
    </row>
    <row r="16" spans="1:244" ht="28.5" x14ac:dyDescent="0.2">
      <c r="A16" s="379" t="s">
        <v>2752</v>
      </c>
      <c r="B16" s="461" t="s">
        <v>75</v>
      </c>
      <c r="C16" s="379" t="s">
        <v>8378</v>
      </c>
      <c r="D16" s="379" t="s">
        <v>3073</v>
      </c>
      <c r="E16" s="108" t="s">
        <v>7598</v>
      </c>
      <c r="F16" s="397" t="s">
        <v>7601</v>
      </c>
      <c r="G16" s="586" t="s">
        <v>8205</v>
      </c>
      <c r="H16" s="397" t="s">
        <v>7765</v>
      </c>
      <c r="I16" s="461" t="s">
        <v>8041</v>
      </c>
      <c r="J16" s="461" t="s">
        <v>7914</v>
      </c>
      <c r="K16" s="461">
        <v>0</v>
      </c>
      <c r="L16" s="463">
        <v>41822</v>
      </c>
      <c r="M16" s="463">
        <v>42917</v>
      </c>
      <c r="N16" s="463">
        <v>42094</v>
      </c>
      <c r="O16" s="464"/>
      <c r="P16" s="464"/>
      <c r="Q16" s="464"/>
      <c r="R16" s="461"/>
      <c r="S16" s="379" t="s">
        <v>840</v>
      </c>
    </row>
    <row r="17" spans="1:244" ht="28.5" x14ac:dyDescent="0.2">
      <c r="A17" s="379" t="s">
        <v>579</v>
      </c>
      <c r="B17" s="461" t="s">
        <v>75</v>
      </c>
      <c r="C17" s="379" t="s">
        <v>7820</v>
      </c>
      <c r="D17" s="379" t="s">
        <v>6934</v>
      </c>
      <c r="E17" s="108" t="s">
        <v>7220</v>
      </c>
      <c r="F17" s="397" t="s">
        <v>7434</v>
      </c>
      <c r="G17" s="586" t="s">
        <v>8203</v>
      </c>
      <c r="H17" s="397" t="s">
        <v>7200</v>
      </c>
      <c r="I17" s="461" t="s">
        <v>8042</v>
      </c>
      <c r="J17" s="461">
        <v>0</v>
      </c>
      <c r="K17" s="461">
        <v>0</v>
      </c>
      <c r="L17" s="463">
        <v>41426</v>
      </c>
      <c r="M17" s="463">
        <v>43190</v>
      </c>
      <c r="N17" s="380">
        <v>42460</v>
      </c>
      <c r="O17" s="464" t="s">
        <v>7043</v>
      </c>
      <c r="P17" s="464"/>
      <c r="Q17" s="379"/>
      <c r="R17" s="184" t="s">
        <v>3879</v>
      </c>
      <c r="S17" s="379" t="s">
        <v>840</v>
      </c>
    </row>
    <row r="18" spans="1:244" ht="28.5" x14ac:dyDescent="0.2">
      <c r="A18" s="379" t="s">
        <v>579</v>
      </c>
      <c r="B18" s="461" t="s">
        <v>75</v>
      </c>
      <c r="C18" s="379" t="s">
        <v>7820</v>
      </c>
      <c r="D18" s="379" t="s">
        <v>6934</v>
      </c>
      <c r="E18" s="108" t="s">
        <v>7336</v>
      </c>
      <c r="F18" s="589" t="s">
        <v>7340</v>
      </c>
      <c r="G18" s="586" t="s">
        <v>8203</v>
      </c>
      <c r="H18" s="397" t="s">
        <v>7200</v>
      </c>
      <c r="I18" s="461" t="s">
        <v>7934</v>
      </c>
      <c r="J18" s="461">
        <v>0</v>
      </c>
      <c r="K18" s="461">
        <v>0</v>
      </c>
      <c r="L18" s="380">
        <v>40940</v>
      </c>
      <c r="M18" s="380">
        <v>42094</v>
      </c>
      <c r="N18" s="380">
        <v>42094</v>
      </c>
      <c r="O18" s="461"/>
      <c r="P18" s="464">
        <v>164932</v>
      </c>
      <c r="Q18" s="379"/>
      <c r="R18" s="461" t="s">
        <v>3879</v>
      </c>
      <c r="S18" s="379" t="s">
        <v>840</v>
      </c>
    </row>
    <row r="19" spans="1:244" ht="28.5" x14ac:dyDescent="0.2">
      <c r="A19" s="379" t="s">
        <v>579</v>
      </c>
      <c r="B19" s="461" t="s">
        <v>75</v>
      </c>
      <c r="C19" s="379" t="s">
        <v>8377</v>
      </c>
      <c r="D19" s="379"/>
      <c r="E19" s="108" t="s">
        <v>7362</v>
      </c>
      <c r="F19" s="586" t="s">
        <v>7363</v>
      </c>
      <c r="G19" s="586" t="s">
        <v>8206</v>
      </c>
      <c r="H19" s="586" t="s">
        <v>7364</v>
      </c>
      <c r="I19" s="461" t="s">
        <v>8043</v>
      </c>
      <c r="J19" s="461">
        <v>0</v>
      </c>
      <c r="K19" s="461">
        <v>0</v>
      </c>
      <c r="L19" s="474">
        <v>41760</v>
      </c>
      <c r="M19" s="474">
        <v>42855</v>
      </c>
      <c r="N19" s="474">
        <v>42855</v>
      </c>
      <c r="O19" s="464"/>
      <c r="P19" s="464">
        <v>105000</v>
      </c>
      <c r="Q19" s="464">
        <v>315000</v>
      </c>
      <c r="R19" s="184" t="s">
        <v>3879</v>
      </c>
      <c r="S19" s="379" t="s">
        <v>840</v>
      </c>
      <c r="II19" s="142"/>
      <c r="IJ19" s="142"/>
    </row>
    <row r="20" spans="1:244" ht="28.5" x14ac:dyDescent="0.2">
      <c r="A20" s="379" t="s">
        <v>579</v>
      </c>
      <c r="B20" s="461" t="s">
        <v>75</v>
      </c>
      <c r="C20" s="379" t="s">
        <v>7820</v>
      </c>
      <c r="D20" s="379" t="s">
        <v>6934</v>
      </c>
      <c r="E20" s="108" t="s">
        <v>7687</v>
      </c>
      <c r="F20" s="397" t="s">
        <v>7480</v>
      </c>
      <c r="G20" s="586" t="s">
        <v>8203</v>
      </c>
      <c r="H20" s="397" t="s">
        <v>7686</v>
      </c>
      <c r="I20" s="461" t="s">
        <v>7934</v>
      </c>
      <c r="J20" s="461">
        <v>0</v>
      </c>
      <c r="K20" s="461">
        <v>0</v>
      </c>
      <c r="L20" s="463">
        <v>41730</v>
      </c>
      <c r="M20" s="463">
        <v>42460</v>
      </c>
      <c r="N20" s="463">
        <v>42460</v>
      </c>
      <c r="O20" s="464"/>
      <c r="P20" s="464"/>
      <c r="Q20" s="464"/>
      <c r="R20" s="461" t="s">
        <v>3879</v>
      </c>
      <c r="S20" s="379" t="s">
        <v>841</v>
      </c>
    </row>
    <row r="21" spans="1:244" ht="28.5" x14ac:dyDescent="0.2">
      <c r="A21" s="379" t="s">
        <v>579</v>
      </c>
      <c r="B21" s="461" t="s">
        <v>75</v>
      </c>
      <c r="C21" s="379" t="s">
        <v>7820</v>
      </c>
      <c r="D21" s="379" t="s">
        <v>6934</v>
      </c>
      <c r="E21" s="108" t="s">
        <v>7212</v>
      </c>
      <c r="F21" s="397" t="s">
        <v>7408</v>
      </c>
      <c r="G21" s="586" t="s">
        <v>8203</v>
      </c>
      <c r="H21" s="397" t="s">
        <v>6813</v>
      </c>
      <c r="I21" s="461" t="s">
        <v>8044</v>
      </c>
      <c r="J21" s="461">
        <v>0</v>
      </c>
      <c r="K21" s="461">
        <v>0</v>
      </c>
      <c r="L21" s="463">
        <v>41426</v>
      </c>
      <c r="M21" s="463">
        <v>43190</v>
      </c>
      <c r="N21" s="463">
        <v>42094</v>
      </c>
      <c r="O21" s="464" t="s">
        <v>7043</v>
      </c>
      <c r="P21" s="464"/>
      <c r="Q21" s="464"/>
      <c r="R21" s="184" t="s">
        <v>3879</v>
      </c>
      <c r="S21" s="379" t="s">
        <v>840</v>
      </c>
    </row>
    <row r="22" spans="1:244" ht="28.5" x14ac:dyDescent="0.2">
      <c r="A22" s="379" t="s">
        <v>579</v>
      </c>
      <c r="B22" s="461" t="s">
        <v>75</v>
      </c>
      <c r="C22" s="379" t="s">
        <v>7820</v>
      </c>
      <c r="D22" s="379" t="s">
        <v>6934</v>
      </c>
      <c r="E22" s="108" t="s">
        <v>7221</v>
      </c>
      <c r="F22" s="397" t="s">
        <v>7434</v>
      </c>
      <c r="G22" s="586" t="s">
        <v>8203</v>
      </c>
      <c r="H22" s="397" t="s">
        <v>6813</v>
      </c>
      <c r="I22" s="461" t="s">
        <v>8044</v>
      </c>
      <c r="J22" s="461">
        <v>0</v>
      </c>
      <c r="K22" s="461">
        <v>0</v>
      </c>
      <c r="L22" s="463">
        <v>41426</v>
      </c>
      <c r="M22" s="463">
        <v>43190</v>
      </c>
      <c r="N22" s="463">
        <v>42094</v>
      </c>
      <c r="O22" s="464" t="s">
        <v>7043</v>
      </c>
      <c r="P22" s="464"/>
      <c r="Q22" s="464"/>
      <c r="R22" s="184" t="s">
        <v>3879</v>
      </c>
      <c r="S22" s="379" t="s">
        <v>840</v>
      </c>
    </row>
    <row r="23" spans="1:244" ht="28.5" x14ac:dyDescent="0.2">
      <c r="A23" s="379" t="s">
        <v>579</v>
      </c>
      <c r="B23" s="461" t="s">
        <v>75</v>
      </c>
      <c r="C23" s="379" t="s">
        <v>7820</v>
      </c>
      <c r="D23" s="379" t="s">
        <v>6934</v>
      </c>
      <c r="E23" s="108" t="s">
        <v>6711</v>
      </c>
      <c r="F23" s="587" t="s">
        <v>7667</v>
      </c>
      <c r="G23" s="586" t="s">
        <v>8203</v>
      </c>
      <c r="H23" s="397" t="s">
        <v>6813</v>
      </c>
      <c r="I23" s="461" t="s">
        <v>7934</v>
      </c>
      <c r="J23" s="461">
        <v>0</v>
      </c>
      <c r="K23" s="461">
        <v>0</v>
      </c>
      <c r="L23" s="380">
        <v>41365</v>
      </c>
      <c r="M23" s="380">
        <v>42094</v>
      </c>
      <c r="N23" s="380">
        <v>42094</v>
      </c>
      <c r="O23" s="461"/>
      <c r="P23" s="464">
        <v>207319</v>
      </c>
      <c r="Q23" s="461"/>
      <c r="R23" s="461" t="s">
        <v>3879</v>
      </c>
      <c r="S23" s="379" t="s">
        <v>840</v>
      </c>
    </row>
    <row r="24" spans="1:244" ht="28.5" x14ac:dyDescent="0.2">
      <c r="A24" s="379" t="s">
        <v>6964</v>
      </c>
      <c r="B24" s="461" t="s">
        <v>75</v>
      </c>
      <c r="C24" s="379" t="s">
        <v>8378</v>
      </c>
      <c r="D24" s="379" t="s">
        <v>3073</v>
      </c>
      <c r="E24" s="496" t="s">
        <v>7033</v>
      </c>
      <c r="F24" s="587" t="s">
        <v>7032</v>
      </c>
      <c r="G24" s="586" t="s">
        <v>8202</v>
      </c>
      <c r="H24" s="397" t="s">
        <v>7526</v>
      </c>
      <c r="I24" s="461" t="s">
        <v>8036</v>
      </c>
      <c r="J24" s="461" t="s">
        <v>7914</v>
      </c>
      <c r="K24" s="461">
        <v>0</v>
      </c>
      <c r="L24" s="463">
        <v>41575</v>
      </c>
      <c r="M24" s="463">
        <v>42671</v>
      </c>
      <c r="N24" s="463">
        <v>41955</v>
      </c>
      <c r="O24" s="464"/>
      <c r="P24" s="464"/>
      <c r="Q24" s="464"/>
      <c r="R24" s="461" t="s">
        <v>3879</v>
      </c>
      <c r="S24" s="379" t="s">
        <v>840</v>
      </c>
    </row>
    <row r="25" spans="1:244" ht="28.5" x14ac:dyDescent="0.2">
      <c r="A25" s="379" t="s">
        <v>4728</v>
      </c>
      <c r="B25" s="461" t="str">
        <f>B24</f>
        <v>Tameside MBC</v>
      </c>
      <c r="C25" s="379" t="s">
        <v>8376</v>
      </c>
      <c r="D25" s="379" t="s">
        <v>6587</v>
      </c>
      <c r="E25" s="108" t="s">
        <v>5980</v>
      </c>
      <c r="F25" s="397" t="s">
        <v>4667</v>
      </c>
      <c r="G25" s="586" t="s">
        <v>8207</v>
      </c>
      <c r="H25" s="397" t="s">
        <v>5926</v>
      </c>
      <c r="I25" s="461" t="s">
        <v>7934</v>
      </c>
      <c r="J25" s="461">
        <v>0</v>
      </c>
      <c r="K25" s="461">
        <v>0</v>
      </c>
      <c r="L25" s="380">
        <v>37306</v>
      </c>
      <c r="M25" s="380">
        <v>42784</v>
      </c>
      <c r="N25" s="380">
        <v>42784</v>
      </c>
      <c r="O25" s="383"/>
      <c r="P25" s="464"/>
      <c r="Q25" s="383"/>
      <c r="R25" s="383" t="s">
        <v>3879</v>
      </c>
      <c r="S25" s="379" t="s">
        <v>840</v>
      </c>
    </row>
    <row r="26" spans="1:244" ht="28.5" x14ac:dyDescent="0.2">
      <c r="A26" s="379" t="s">
        <v>579</v>
      </c>
      <c r="B26" s="461" t="s">
        <v>75</v>
      </c>
      <c r="C26" s="379" t="s">
        <v>8377</v>
      </c>
      <c r="D26" s="379" t="s">
        <v>8380</v>
      </c>
      <c r="E26" s="186" t="s">
        <v>7111</v>
      </c>
      <c r="F26" s="586" t="s">
        <v>5804</v>
      </c>
      <c r="G26" s="586" t="s">
        <v>8208</v>
      </c>
      <c r="H26" s="397" t="s">
        <v>5805</v>
      </c>
      <c r="I26" s="461" t="s">
        <v>8045</v>
      </c>
      <c r="J26" s="461">
        <v>0</v>
      </c>
      <c r="K26" s="461">
        <v>0</v>
      </c>
      <c r="L26" s="380">
        <v>42186</v>
      </c>
      <c r="M26" s="380">
        <v>43281</v>
      </c>
      <c r="N26" s="463">
        <v>44012</v>
      </c>
      <c r="O26" s="462" t="s">
        <v>8447</v>
      </c>
      <c r="P26" s="464">
        <v>389000</v>
      </c>
      <c r="Q26" s="462">
        <v>1945000</v>
      </c>
      <c r="R26" s="184" t="s">
        <v>3879</v>
      </c>
      <c r="S26" s="379" t="s">
        <v>840</v>
      </c>
    </row>
    <row r="27" spans="1:244" ht="71.25" x14ac:dyDescent="0.2">
      <c r="A27" s="379" t="s">
        <v>579</v>
      </c>
      <c r="B27" s="461" t="s">
        <v>75</v>
      </c>
      <c r="C27" s="379" t="s">
        <v>8377</v>
      </c>
      <c r="D27" s="379" t="s">
        <v>8380</v>
      </c>
      <c r="E27" s="108" t="s">
        <v>6115</v>
      </c>
      <c r="F27" s="587" t="s">
        <v>6917</v>
      </c>
      <c r="G27" s="586" t="s">
        <v>8203</v>
      </c>
      <c r="H27" s="397" t="s">
        <v>6255</v>
      </c>
      <c r="I27" s="461" t="s">
        <v>8046</v>
      </c>
      <c r="J27" s="461">
        <v>0</v>
      </c>
      <c r="K27" s="461">
        <v>0</v>
      </c>
      <c r="L27" s="380">
        <v>40728</v>
      </c>
      <c r="M27" s="474">
        <v>42460</v>
      </c>
      <c r="N27" s="474">
        <v>42460</v>
      </c>
      <c r="O27" s="521" t="s">
        <v>7989</v>
      </c>
      <c r="P27" s="464"/>
      <c r="Q27" s="380"/>
      <c r="R27" s="184" t="s">
        <v>3879</v>
      </c>
      <c r="S27" s="379" t="s">
        <v>841</v>
      </c>
    </row>
    <row r="28" spans="1:244" ht="28.5" x14ac:dyDescent="0.2">
      <c r="A28" s="379" t="s">
        <v>2752</v>
      </c>
      <c r="B28" s="461" t="s">
        <v>75</v>
      </c>
      <c r="C28" s="379" t="s">
        <v>8378</v>
      </c>
      <c r="D28" s="379" t="s">
        <v>3073</v>
      </c>
      <c r="E28" s="461" t="s">
        <v>7709</v>
      </c>
      <c r="F28" s="397" t="s">
        <v>7710</v>
      </c>
      <c r="G28" s="586" t="s">
        <v>72</v>
      </c>
      <c r="H28" s="608" t="s">
        <v>7880</v>
      </c>
      <c r="I28" s="461" t="s">
        <v>8047</v>
      </c>
      <c r="J28" s="461">
        <v>0</v>
      </c>
      <c r="K28" s="461">
        <v>0</v>
      </c>
      <c r="L28" s="463">
        <v>42005</v>
      </c>
      <c r="M28" s="463">
        <v>42369</v>
      </c>
      <c r="N28" s="463">
        <v>42369</v>
      </c>
      <c r="O28" s="395"/>
      <c r="P28" s="464">
        <v>373000</v>
      </c>
      <c r="Q28" s="464">
        <v>373000</v>
      </c>
      <c r="R28" s="384" t="s">
        <v>3878</v>
      </c>
      <c r="S28" s="379" t="s">
        <v>840</v>
      </c>
    </row>
    <row r="29" spans="1:244" ht="28.5" x14ac:dyDescent="0.2">
      <c r="A29" s="379" t="s">
        <v>579</v>
      </c>
      <c r="B29" s="461" t="s">
        <v>75</v>
      </c>
      <c r="C29" s="379" t="s">
        <v>8377</v>
      </c>
      <c r="D29" s="379" t="s">
        <v>8381</v>
      </c>
      <c r="E29" s="108" t="s">
        <v>7096</v>
      </c>
      <c r="F29" s="397" t="s">
        <v>7097</v>
      </c>
      <c r="G29" s="586" t="s">
        <v>8206</v>
      </c>
      <c r="H29" s="397" t="s">
        <v>7098</v>
      </c>
      <c r="I29" s="461" t="s">
        <v>8048</v>
      </c>
      <c r="J29" s="461">
        <v>0</v>
      </c>
      <c r="K29" s="461">
        <v>0</v>
      </c>
      <c r="L29" s="463">
        <v>40787</v>
      </c>
      <c r="M29" s="463">
        <v>42612</v>
      </c>
      <c r="N29" s="463">
        <v>42612</v>
      </c>
      <c r="O29" s="464"/>
      <c r="P29" s="464">
        <v>16000</v>
      </c>
      <c r="Q29" s="464"/>
      <c r="R29" s="184" t="s">
        <v>3879</v>
      </c>
      <c r="S29" s="379" t="s">
        <v>840</v>
      </c>
    </row>
    <row r="30" spans="1:244" ht="28.5" x14ac:dyDescent="0.2">
      <c r="A30" s="379" t="s">
        <v>579</v>
      </c>
      <c r="B30" s="461" t="s">
        <v>75</v>
      </c>
      <c r="C30" s="379" t="s">
        <v>8377</v>
      </c>
      <c r="D30" s="379" t="s">
        <v>8380</v>
      </c>
      <c r="E30" s="108" t="s">
        <v>6995</v>
      </c>
      <c r="F30" s="397" t="s">
        <v>6734</v>
      </c>
      <c r="G30" s="586" t="s">
        <v>8208</v>
      </c>
      <c r="H30" s="397" t="s">
        <v>7877</v>
      </c>
      <c r="I30" s="461" t="s">
        <v>7920</v>
      </c>
      <c r="J30" s="461" t="s">
        <v>7915</v>
      </c>
      <c r="K30" s="461">
        <v>0</v>
      </c>
      <c r="L30" s="170">
        <v>41122</v>
      </c>
      <c r="M30" s="170">
        <v>42215</v>
      </c>
      <c r="N30" s="463">
        <v>42094</v>
      </c>
      <c r="O30" s="461"/>
      <c r="P30" s="464">
        <v>230000</v>
      </c>
      <c r="Q30" s="379"/>
      <c r="R30" s="184" t="s">
        <v>3879</v>
      </c>
      <c r="S30" s="379" t="s">
        <v>840</v>
      </c>
    </row>
    <row r="31" spans="1:244" ht="28.5" x14ac:dyDescent="0.2">
      <c r="A31" s="379" t="s">
        <v>579</v>
      </c>
      <c r="B31" s="461" t="s">
        <v>75</v>
      </c>
      <c r="C31" s="379" t="s">
        <v>8377</v>
      </c>
      <c r="D31" s="379" t="s">
        <v>8380</v>
      </c>
      <c r="E31" s="108" t="s">
        <v>7007</v>
      </c>
      <c r="F31" s="397" t="s">
        <v>6782</v>
      </c>
      <c r="G31" s="586" t="s">
        <v>8203</v>
      </c>
      <c r="H31" s="397" t="s">
        <v>7877</v>
      </c>
      <c r="I31" s="461" t="s">
        <v>7920</v>
      </c>
      <c r="J31" s="461" t="s">
        <v>7915</v>
      </c>
      <c r="K31" s="461">
        <v>0</v>
      </c>
      <c r="L31" s="380">
        <v>41183</v>
      </c>
      <c r="M31" s="380">
        <v>42277</v>
      </c>
      <c r="N31" s="463">
        <v>41829</v>
      </c>
      <c r="O31" s="461"/>
      <c r="P31" s="464">
        <v>83160</v>
      </c>
      <c r="Q31" s="379"/>
      <c r="R31" s="184" t="s">
        <v>3879</v>
      </c>
      <c r="S31" s="379" t="s">
        <v>840</v>
      </c>
    </row>
    <row r="32" spans="1:244" ht="28.5" x14ac:dyDescent="0.2">
      <c r="A32" s="379" t="s">
        <v>579</v>
      </c>
      <c r="B32" s="461" t="s">
        <v>75</v>
      </c>
      <c r="C32" s="379" t="s">
        <v>8377</v>
      </c>
      <c r="D32" s="379" t="s">
        <v>8380</v>
      </c>
      <c r="E32" s="380" t="s">
        <v>6882</v>
      </c>
      <c r="F32" s="587" t="s">
        <v>7012</v>
      </c>
      <c r="G32" s="586" t="s">
        <v>8203</v>
      </c>
      <c r="H32" s="397" t="s">
        <v>7877</v>
      </c>
      <c r="I32" s="461" t="s">
        <v>7920</v>
      </c>
      <c r="J32" s="461" t="s">
        <v>7915</v>
      </c>
      <c r="K32" s="461">
        <v>0</v>
      </c>
      <c r="L32" s="380">
        <v>39356</v>
      </c>
      <c r="M32" s="380">
        <v>42094</v>
      </c>
      <c r="N32" s="316">
        <v>42094</v>
      </c>
      <c r="O32" s="461"/>
      <c r="P32" s="464">
        <v>55922</v>
      </c>
      <c r="Q32" s="379" t="s">
        <v>3204</v>
      </c>
      <c r="R32" s="184" t="s">
        <v>3879</v>
      </c>
      <c r="S32" s="379" t="s">
        <v>840</v>
      </c>
    </row>
    <row r="33" spans="1:244" ht="28.5" x14ac:dyDescent="0.2">
      <c r="A33" s="379" t="s">
        <v>579</v>
      </c>
      <c r="B33" s="461" t="s">
        <v>75</v>
      </c>
      <c r="C33" s="379" t="s">
        <v>8377</v>
      </c>
      <c r="D33" s="379" t="s">
        <v>8380</v>
      </c>
      <c r="E33" s="380" t="s">
        <v>6863</v>
      </c>
      <c r="F33" s="587" t="s">
        <v>6743</v>
      </c>
      <c r="G33" s="586" t="s">
        <v>8203</v>
      </c>
      <c r="H33" s="397" t="s">
        <v>7877</v>
      </c>
      <c r="I33" s="461" t="s">
        <v>7920</v>
      </c>
      <c r="J33" s="461" t="s">
        <v>7915</v>
      </c>
      <c r="K33" s="461">
        <v>0</v>
      </c>
      <c r="L33" s="170">
        <v>40269</v>
      </c>
      <c r="M33" s="170">
        <v>42094</v>
      </c>
      <c r="N33" s="170">
        <v>42094</v>
      </c>
      <c r="O33" s="461"/>
      <c r="P33" s="464">
        <v>33362</v>
      </c>
      <c r="Q33" s="379"/>
      <c r="R33" s="184" t="s">
        <v>3879</v>
      </c>
      <c r="S33" s="379" t="s">
        <v>840</v>
      </c>
    </row>
    <row r="34" spans="1:244" ht="28.5" x14ac:dyDescent="0.2">
      <c r="A34" s="379" t="s">
        <v>579</v>
      </c>
      <c r="B34" s="461" t="s">
        <v>75</v>
      </c>
      <c r="C34" s="379" t="s">
        <v>7820</v>
      </c>
      <c r="D34" s="379" t="s">
        <v>6934</v>
      </c>
      <c r="E34" s="108" t="s">
        <v>7335</v>
      </c>
      <c r="F34" s="589" t="s">
        <v>7339</v>
      </c>
      <c r="G34" s="586" t="s">
        <v>8203</v>
      </c>
      <c r="H34" s="397" t="s">
        <v>7877</v>
      </c>
      <c r="I34" s="461" t="s">
        <v>7920</v>
      </c>
      <c r="J34" s="461" t="s">
        <v>7915</v>
      </c>
      <c r="K34" s="461">
        <v>0</v>
      </c>
      <c r="L34" s="380">
        <v>41365</v>
      </c>
      <c r="M34" s="380">
        <v>42094</v>
      </c>
      <c r="N34" s="380">
        <v>42094</v>
      </c>
      <c r="O34" s="461"/>
      <c r="P34" s="464">
        <v>52000</v>
      </c>
      <c r="Q34" s="379"/>
      <c r="R34" s="461" t="s">
        <v>3879</v>
      </c>
      <c r="S34" s="379" t="s">
        <v>841</v>
      </c>
    </row>
    <row r="35" spans="1:244" s="378" customFormat="1" x14ac:dyDescent="0.2">
      <c r="A35" s="379" t="s">
        <v>2651</v>
      </c>
      <c r="B35" s="461" t="s">
        <v>75</v>
      </c>
      <c r="C35" s="379" t="s">
        <v>7820</v>
      </c>
      <c r="D35" s="379" t="s">
        <v>6934</v>
      </c>
      <c r="E35" s="108" t="s">
        <v>7753</v>
      </c>
      <c r="F35" s="397" t="s">
        <v>7754</v>
      </c>
      <c r="G35" s="586" t="s">
        <v>8203</v>
      </c>
      <c r="H35" s="397" t="s">
        <v>7877</v>
      </c>
      <c r="I35" s="461" t="s">
        <v>7920</v>
      </c>
      <c r="J35" s="461" t="s">
        <v>7915</v>
      </c>
      <c r="K35" s="461">
        <v>0</v>
      </c>
      <c r="L35" s="463">
        <v>41944</v>
      </c>
      <c r="M35" s="463">
        <v>42124</v>
      </c>
      <c r="N35" s="463">
        <v>42342</v>
      </c>
      <c r="O35" s="464"/>
      <c r="P35" s="464">
        <v>19950</v>
      </c>
      <c r="Q35" s="464">
        <v>19950</v>
      </c>
      <c r="R35" s="461" t="s">
        <v>3879</v>
      </c>
      <c r="S35" s="379" t="s">
        <v>841</v>
      </c>
      <c r="T35" s="384"/>
      <c r="U35" s="384"/>
      <c r="V35" s="384"/>
      <c r="W35" s="384"/>
      <c r="X35" s="384"/>
      <c r="Y35" s="384"/>
      <c r="Z35" s="384"/>
      <c r="AA35" s="384"/>
      <c r="AB35" s="384"/>
      <c r="AC35" s="384"/>
      <c r="AD35" s="384"/>
      <c r="AE35" s="384"/>
      <c r="AF35" s="384"/>
      <c r="AG35" s="384"/>
      <c r="AH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4"/>
      <c r="BL35" s="384"/>
      <c r="BM35" s="384"/>
      <c r="BN35" s="384"/>
      <c r="BO35" s="384"/>
      <c r="BP35" s="384"/>
      <c r="BQ35" s="384"/>
      <c r="BR35" s="384"/>
      <c r="BS35" s="384"/>
      <c r="BT35" s="384"/>
      <c r="BU35" s="384"/>
      <c r="BV35" s="384"/>
      <c r="BW35" s="384"/>
      <c r="BX35" s="384"/>
      <c r="BY35" s="384"/>
      <c r="BZ35" s="384"/>
      <c r="CA35" s="384"/>
      <c r="CB35" s="384"/>
      <c r="CC35" s="384"/>
      <c r="CD35" s="384"/>
      <c r="CE35" s="384"/>
      <c r="CF35" s="384"/>
      <c r="CG35" s="384"/>
      <c r="CH35" s="384"/>
      <c r="CI35" s="384"/>
      <c r="CJ35" s="384"/>
      <c r="CK35" s="384"/>
      <c r="CL35" s="384"/>
      <c r="CM35" s="384"/>
      <c r="CN35" s="384"/>
      <c r="CO35" s="384"/>
      <c r="CP35" s="384"/>
      <c r="CQ35" s="384"/>
      <c r="CR35" s="384"/>
      <c r="CS35" s="384"/>
      <c r="CT35" s="384"/>
      <c r="CU35" s="384"/>
      <c r="CV35" s="384"/>
      <c r="CW35" s="384"/>
      <c r="CX35" s="384"/>
      <c r="CY35" s="384"/>
      <c r="CZ35" s="384"/>
      <c r="DA35" s="384"/>
      <c r="DB35" s="384"/>
      <c r="DC35" s="384"/>
      <c r="DD35" s="384"/>
      <c r="DE35" s="384"/>
      <c r="DF35" s="384"/>
      <c r="DG35" s="384"/>
      <c r="DH35" s="384"/>
      <c r="DI35" s="384"/>
      <c r="DJ35" s="384"/>
      <c r="DK35" s="384"/>
      <c r="DL35" s="384"/>
      <c r="DM35" s="384"/>
      <c r="DN35" s="384"/>
      <c r="DO35" s="384"/>
      <c r="DP35" s="384"/>
      <c r="DQ35" s="384"/>
      <c r="DR35" s="384"/>
      <c r="DS35" s="384"/>
      <c r="DT35" s="384"/>
      <c r="DU35" s="384"/>
      <c r="DV35" s="384"/>
      <c r="DW35" s="384"/>
      <c r="DX35" s="384"/>
      <c r="DY35" s="384"/>
      <c r="DZ35" s="384"/>
      <c r="EA35" s="384"/>
      <c r="EB35" s="384"/>
      <c r="EC35" s="384"/>
      <c r="ED35" s="384"/>
      <c r="EE35" s="384"/>
      <c r="EF35" s="384"/>
      <c r="EG35" s="384"/>
      <c r="EH35" s="384"/>
      <c r="EI35" s="384"/>
      <c r="EJ35" s="384"/>
      <c r="EK35" s="384"/>
      <c r="EL35" s="384"/>
      <c r="EM35" s="384"/>
      <c r="EN35" s="384"/>
      <c r="EO35" s="384"/>
      <c r="EP35" s="384"/>
      <c r="EQ35" s="384"/>
      <c r="ER35" s="384"/>
      <c r="ES35" s="384"/>
      <c r="ET35" s="384"/>
      <c r="EU35" s="384"/>
      <c r="EV35" s="384"/>
      <c r="EW35" s="384"/>
      <c r="EX35" s="384"/>
      <c r="EY35" s="384"/>
      <c r="EZ35" s="384"/>
      <c r="FA35" s="384"/>
      <c r="FB35" s="384"/>
      <c r="FC35" s="384"/>
      <c r="FD35" s="384"/>
      <c r="FE35" s="384"/>
      <c r="FF35" s="384"/>
      <c r="FG35" s="384"/>
      <c r="FH35" s="384"/>
      <c r="FI35" s="384"/>
      <c r="FJ35" s="384"/>
      <c r="FK35" s="384"/>
      <c r="FL35" s="384"/>
      <c r="FM35" s="384"/>
      <c r="FN35" s="384"/>
      <c r="FO35" s="384"/>
      <c r="FP35" s="384"/>
      <c r="FQ35" s="384"/>
      <c r="FR35" s="384"/>
      <c r="FS35" s="384"/>
      <c r="FT35" s="384"/>
      <c r="FU35" s="384"/>
      <c r="FV35" s="384"/>
      <c r="FW35" s="384"/>
      <c r="FX35" s="384"/>
      <c r="FY35" s="384"/>
      <c r="FZ35" s="384"/>
      <c r="GA35" s="384"/>
      <c r="GB35" s="384"/>
      <c r="GC35" s="384"/>
      <c r="GD35" s="384"/>
      <c r="GE35" s="384"/>
      <c r="GF35" s="384"/>
      <c r="GG35" s="384"/>
      <c r="GH35" s="384"/>
      <c r="GI35" s="384"/>
      <c r="GJ35" s="384"/>
      <c r="GK35" s="384"/>
      <c r="GL35" s="384"/>
      <c r="GM35" s="384"/>
      <c r="GN35" s="384"/>
      <c r="GO35" s="384"/>
      <c r="GP35" s="384"/>
      <c r="GQ35" s="384"/>
      <c r="GR35" s="384"/>
      <c r="GS35" s="384"/>
      <c r="GT35" s="384"/>
      <c r="GU35" s="384"/>
      <c r="GV35" s="384"/>
      <c r="GW35" s="384"/>
      <c r="GX35" s="384"/>
      <c r="GY35" s="384"/>
      <c r="GZ35" s="384"/>
      <c r="HA35" s="384"/>
      <c r="HB35" s="384"/>
      <c r="HC35" s="384"/>
      <c r="HD35" s="384"/>
      <c r="HE35" s="384"/>
      <c r="HF35" s="384"/>
      <c r="HG35" s="384"/>
      <c r="HH35" s="384"/>
      <c r="HI35" s="384"/>
      <c r="HJ35" s="384"/>
      <c r="HK35" s="384"/>
      <c r="HL35" s="384"/>
      <c r="HM35" s="384"/>
      <c r="HN35" s="384"/>
      <c r="HO35" s="384"/>
      <c r="HP35" s="384"/>
      <c r="HQ35" s="384"/>
      <c r="HR35" s="384"/>
      <c r="HS35" s="384"/>
      <c r="HT35" s="384"/>
      <c r="HU35" s="384"/>
      <c r="HV35" s="384"/>
      <c r="HW35" s="384"/>
      <c r="HX35" s="384"/>
      <c r="HY35" s="384"/>
      <c r="HZ35" s="384"/>
      <c r="IA35" s="384"/>
      <c r="IB35" s="384"/>
      <c r="IC35" s="384"/>
      <c r="ID35" s="384"/>
      <c r="IE35" s="384"/>
      <c r="IF35" s="384"/>
      <c r="IG35" s="384"/>
      <c r="IH35" s="384"/>
      <c r="II35" s="384"/>
      <c r="IJ35" s="384"/>
    </row>
    <row r="36" spans="1:244" ht="28.5" x14ac:dyDescent="0.2">
      <c r="A36" s="379" t="s">
        <v>579</v>
      </c>
      <c r="B36" s="461" t="s">
        <v>75</v>
      </c>
      <c r="C36" s="379" t="s">
        <v>7820</v>
      </c>
      <c r="D36" s="379" t="s">
        <v>6934</v>
      </c>
      <c r="E36" s="108" t="s">
        <v>7875</v>
      </c>
      <c r="F36" s="397" t="s">
        <v>7876</v>
      </c>
      <c r="G36" s="586" t="s">
        <v>8203</v>
      </c>
      <c r="H36" s="397" t="s">
        <v>7877</v>
      </c>
      <c r="I36" s="461" t="s">
        <v>7920</v>
      </c>
      <c r="J36" s="461" t="s">
        <v>7915</v>
      </c>
      <c r="K36" s="461">
        <v>0</v>
      </c>
      <c r="L36" s="463">
        <v>42036</v>
      </c>
      <c r="M36" s="463">
        <v>42124</v>
      </c>
      <c r="N36" s="463">
        <v>42124</v>
      </c>
      <c r="O36" s="464"/>
      <c r="P36" s="464">
        <v>5000</v>
      </c>
      <c r="Q36" s="464">
        <v>5000</v>
      </c>
      <c r="R36" s="461" t="s">
        <v>3879</v>
      </c>
      <c r="S36" s="379" t="s">
        <v>841</v>
      </c>
    </row>
    <row r="37" spans="1:244" ht="28.5" x14ac:dyDescent="0.2">
      <c r="A37" s="379" t="s">
        <v>579</v>
      </c>
      <c r="B37" s="461" t="s">
        <v>75</v>
      </c>
      <c r="C37" s="379" t="s">
        <v>7820</v>
      </c>
      <c r="D37" s="379" t="s">
        <v>6934</v>
      </c>
      <c r="E37" s="108" t="s">
        <v>7878</v>
      </c>
      <c r="F37" s="397" t="s">
        <v>7879</v>
      </c>
      <c r="G37" s="586" t="s">
        <v>8203</v>
      </c>
      <c r="H37" s="397" t="s">
        <v>7877</v>
      </c>
      <c r="I37" s="461" t="s">
        <v>7920</v>
      </c>
      <c r="J37" s="461" t="s">
        <v>7915</v>
      </c>
      <c r="K37" s="461">
        <v>0</v>
      </c>
      <c r="L37" s="463">
        <v>42036</v>
      </c>
      <c r="M37" s="463">
        <v>42247</v>
      </c>
      <c r="N37" s="463">
        <v>42247</v>
      </c>
      <c r="O37" s="464"/>
      <c r="P37" s="464">
        <v>19950</v>
      </c>
      <c r="Q37" s="464">
        <v>19950</v>
      </c>
      <c r="R37" s="461" t="s">
        <v>3879</v>
      </c>
      <c r="S37" s="379" t="s">
        <v>841</v>
      </c>
    </row>
    <row r="38" spans="1:244" ht="28.5" x14ac:dyDescent="0.2">
      <c r="A38" s="379" t="s">
        <v>3073</v>
      </c>
      <c r="B38" s="461" t="s">
        <v>75</v>
      </c>
      <c r="C38" s="379" t="s">
        <v>8378</v>
      </c>
      <c r="D38" s="379" t="s">
        <v>3073</v>
      </c>
      <c r="E38" s="383" t="s">
        <v>7801</v>
      </c>
      <c r="F38" s="590" t="s">
        <v>8405</v>
      </c>
      <c r="G38" s="586" t="s">
        <v>8209</v>
      </c>
      <c r="H38" s="609" t="s">
        <v>6396</v>
      </c>
      <c r="I38" s="391" t="s">
        <v>7934</v>
      </c>
      <c r="J38" s="461" t="s">
        <v>7914</v>
      </c>
      <c r="K38" s="461">
        <v>0</v>
      </c>
      <c r="L38" s="380">
        <v>41779</v>
      </c>
      <c r="M38" s="380">
        <v>42128</v>
      </c>
      <c r="N38" s="380">
        <v>42094</v>
      </c>
      <c r="O38" s="461"/>
      <c r="P38" s="464">
        <v>8000</v>
      </c>
      <c r="Q38" s="464">
        <v>2500000</v>
      </c>
      <c r="R38" s="461" t="s">
        <v>3878</v>
      </c>
      <c r="S38" s="379" t="s">
        <v>840</v>
      </c>
    </row>
    <row r="39" spans="1:244" ht="28.5" x14ac:dyDescent="0.2">
      <c r="A39" s="379" t="s">
        <v>579</v>
      </c>
      <c r="B39" s="461" t="s">
        <v>75</v>
      </c>
      <c r="C39" s="379" t="s">
        <v>7820</v>
      </c>
      <c r="D39" s="379" t="s">
        <v>6934</v>
      </c>
      <c r="E39" s="108" t="s">
        <v>7482</v>
      </c>
      <c r="F39" s="397" t="s">
        <v>7481</v>
      </c>
      <c r="G39" s="586" t="s">
        <v>8203</v>
      </c>
      <c r="H39" s="397" t="s">
        <v>7504</v>
      </c>
      <c r="I39" s="461" t="s">
        <v>7934</v>
      </c>
      <c r="J39" s="461">
        <v>0</v>
      </c>
      <c r="K39" s="461">
        <v>0</v>
      </c>
      <c r="L39" s="463">
        <v>41730</v>
      </c>
      <c r="M39" s="463">
        <v>42094</v>
      </c>
      <c r="N39" s="463">
        <v>42094</v>
      </c>
      <c r="O39" s="464"/>
      <c r="P39" s="464"/>
      <c r="Q39" s="464"/>
      <c r="R39" s="461" t="s">
        <v>3879</v>
      </c>
      <c r="S39" s="379" t="s">
        <v>841</v>
      </c>
    </row>
    <row r="40" spans="1:244" ht="28.5" x14ac:dyDescent="0.2">
      <c r="A40" s="379" t="s">
        <v>579</v>
      </c>
      <c r="B40" s="461" t="s">
        <v>75</v>
      </c>
      <c r="C40" s="379" t="s">
        <v>7820</v>
      </c>
      <c r="D40" s="379" t="s">
        <v>6934</v>
      </c>
      <c r="E40" s="108" t="s">
        <v>7655</v>
      </c>
      <c r="F40" s="397" t="s">
        <v>7480</v>
      </c>
      <c r="G40" s="586" t="s">
        <v>8203</v>
      </c>
      <c r="H40" s="397" t="s">
        <v>7656</v>
      </c>
      <c r="I40" s="461" t="s">
        <v>7934</v>
      </c>
      <c r="J40" s="461">
        <v>0</v>
      </c>
      <c r="K40" s="461">
        <v>0</v>
      </c>
      <c r="L40" s="463">
        <v>41730</v>
      </c>
      <c r="M40" s="463">
        <v>42460</v>
      </c>
      <c r="N40" s="463">
        <v>42460</v>
      </c>
      <c r="O40" s="464"/>
      <c r="P40" s="464"/>
      <c r="Q40" s="464"/>
      <c r="R40" s="461" t="s">
        <v>3879</v>
      </c>
      <c r="S40" s="379" t="s">
        <v>841</v>
      </c>
      <c r="CV40" s="386"/>
      <c r="CW40" s="386"/>
      <c r="CX40" s="386"/>
      <c r="CY40" s="386"/>
      <c r="CZ40" s="386"/>
      <c r="DA40" s="386"/>
      <c r="DB40" s="386"/>
      <c r="DC40" s="386"/>
      <c r="DD40" s="386"/>
      <c r="DE40" s="386"/>
      <c r="DF40" s="386"/>
      <c r="DG40" s="386"/>
      <c r="DH40" s="386"/>
      <c r="DI40" s="386"/>
      <c r="DJ40" s="386"/>
      <c r="DK40" s="386"/>
      <c r="DL40" s="386"/>
      <c r="DM40" s="386"/>
      <c r="DN40" s="386"/>
      <c r="DO40" s="386"/>
      <c r="DP40" s="386"/>
      <c r="DQ40" s="386"/>
      <c r="DR40" s="386"/>
      <c r="DS40" s="386"/>
      <c r="DT40" s="386"/>
      <c r="DU40" s="386"/>
      <c r="DV40" s="386"/>
      <c r="DW40" s="386"/>
      <c r="DX40" s="386"/>
      <c r="DY40" s="386"/>
      <c r="DZ40" s="386"/>
      <c r="EA40" s="386"/>
      <c r="EB40" s="386"/>
      <c r="EC40" s="386"/>
      <c r="ED40" s="386"/>
      <c r="EE40" s="386"/>
      <c r="EF40" s="386"/>
      <c r="EG40" s="386"/>
      <c r="EH40" s="386"/>
      <c r="EI40" s="386"/>
      <c r="EJ40" s="386"/>
      <c r="EK40" s="386"/>
      <c r="EL40" s="386"/>
      <c r="EM40" s="386"/>
      <c r="EN40" s="386"/>
      <c r="EO40" s="386"/>
      <c r="EP40" s="386"/>
      <c r="EQ40" s="386"/>
      <c r="ER40" s="386"/>
      <c r="ES40" s="386"/>
      <c r="ET40" s="386"/>
      <c r="EU40" s="386"/>
      <c r="EV40" s="386"/>
      <c r="EW40" s="386"/>
      <c r="EX40" s="386"/>
      <c r="EY40" s="386"/>
      <c r="EZ40" s="386"/>
      <c r="FA40" s="386"/>
      <c r="FB40" s="386"/>
      <c r="FC40" s="386"/>
      <c r="FD40" s="386"/>
      <c r="FE40" s="386"/>
      <c r="FF40" s="386"/>
      <c r="FG40" s="386"/>
      <c r="FH40" s="386"/>
      <c r="FI40" s="386"/>
      <c r="FJ40" s="386"/>
      <c r="FK40" s="386"/>
      <c r="FL40" s="386"/>
      <c r="FM40" s="386"/>
      <c r="FN40" s="386"/>
      <c r="FO40" s="386"/>
      <c r="FP40" s="386"/>
      <c r="FQ40" s="386"/>
      <c r="FR40" s="386"/>
      <c r="FS40" s="386"/>
      <c r="FT40" s="386"/>
      <c r="FU40" s="386"/>
      <c r="FV40" s="386"/>
      <c r="FW40" s="386"/>
      <c r="FX40" s="386"/>
      <c r="FY40" s="386"/>
      <c r="FZ40" s="386"/>
      <c r="GA40" s="386"/>
      <c r="GB40" s="386"/>
      <c r="GC40" s="386"/>
      <c r="GD40" s="386"/>
      <c r="GE40" s="386"/>
      <c r="GF40" s="386"/>
      <c r="GG40" s="386"/>
      <c r="GH40" s="386"/>
      <c r="GI40" s="386"/>
      <c r="GJ40" s="386"/>
      <c r="GK40" s="386"/>
      <c r="GL40" s="386"/>
      <c r="GM40" s="386"/>
      <c r="GN40" s="386"/>
      <c r="GO40" s="386"/>
      <c r="GP40" s="386"/>
      <c r="GQ40" s="386"/>
      <c r="GR40" s="386"/>
      <c r="GS40" s="386"/>
      <c r="GT40" s="386"/>
      <c r="GU40" s="386"/>
      <c r="GV40" s="386"/>
      <c r="GW40" s="386"/>
      <c r="GX40" s="386"/>
      <c r="GY40" s="386"/>
      <c r="GZ40" s="386"/>
      <c r="HA40" s="386"/>
      <c r="HB40" s="386"/>
      <c r="HC40" s="386"/>
      <c r="HD40" s="386"/>
      <c r="HE40" s="386"/>
      <c r="HF40" s="386"/>
      <c r="HG40" s="386"/>
      <c r="HH40" s="386"/>
      <c r="HI40" s="386"/>
      <c r="HJ40" s="386"/>
      <c r="HK40" s="386"/>
      <c r="HL40" s="386"/>
      <c r="HM40" s="386"/>
      <c r="HN40" s="386"/>
      <c r="HO40" s="386"/>
      <c r="HP40" s="386"/>
      <c r="HQ40" s="386"/>
      <c r="HR40" s="386"/>
      <c r="HS40" s="386"/>
      <c r="HT40" s="386"/>
      <c r="HU40" s="386"/>
      <c r="HV40" s="386"/>
      <c r="HW40" s="386"/>
      <c r="HX40" s="386"/>
      <c r="HY40" s="386"/>
      <c r="HZ40" s="386"/>
      <c r="IA40" s="386"/>
      <c r="IB40" s="386"/>
      <c r="IC40" s="386"/>
      <c r="ID40" s="386"/>
      <c r="IE40" s="386"/>
      <c r="IF40" s="386"/>
      <c r="IG40" s="386"/>
      <c r="IH40" s="386"/>
      <c r="II40" s="386"/>
    </row>
    <row r="41" spans="1:244" ht="28.5" x14ac:dyDescent="0.2">
      <c r="A41" s="379" t="s">
        <v>5435</v>
      </c>
      <c r="B41" s="461" t="s">
        <v>4788</v>
      </c>
      <c r="C41" s="379" t="s">
        <v>8376</v>
      </c>
      <c r="D41" s="379" t="s">
        <v>5864</v>
      </c>
      <c r="E41" s="108" t="s">
        <v>6048</v>
      </c>
      <c r="F41" s="397" t="s">
        <v>5275</v>
      </c>
      <c r="G41" s="586" t="s">
        <v>8210</v>
      </c>
      <c r="H41" s="397" t="s">
        <v>6270</v>
      </c>
      <c r="I41" s="461" t="s">
        <v>7970</v>
      </c>
      <c r="J41" s="461" t="s">
        <v>7914</v>
      </c>
      <c r="K41" s="461">
        <v>0</v>
      </c>
      <c r="L41" s="380">
        <v>41000</v>
      </c>
      <c r="M41" s="380">
        <v>42063</v>
      </c>
      <c r="N41" s="380">
        <v>42340</v>
      </c>
      <c r="O41" s="462"/>
      <c r="P41" s="464">
        <v>127714.25</v>
      </c>
      <c r="Q41" s="462" t="e">
        <f>P41*#REF!</f>
        <v>#REF!</v>
      </c>
      <c r="R41" s="379" t="s">
        <v>3878</v>
      </c>
      <c r="S41" s="379" t="s">
        <v>7924</v>
      </c>
    </row>
    <row r="42" spans="1:244" ht="71.25" x14ac:dyDescent="0.2">
      <c r="A42" s="379" t="s">
        <v>579</v>
      </c>
      <c r="B42" s="461" t="s">
        <v>75</v>
      </c>
      <c r="C42" s="379" t="s">
        <v>8377</v>
      </c>
      <c r="D42" s="379" t="s">
        <v>8380</v>
      </c>
      <c r="E42" s="380" t="s">
        <v>6919</v>
      </c>
      <c r="F42" s="587" t="s">
        <v>6917</v>
      </c>
      <c r="G42" s="586" t="s">
        <v>8203</v>
      </c>
      <c r="H42" s="587" t="s">
        <v>7563</v>
      </c>
      <c r="I42" s="461" t="s">
        <v>8050</v>
      </c>
      <c r="J42" s="461">
        <v>0</v>
      </c>
      <c r="K42" s="461">
        <v>0</v>
      </c>
      <c r="L42" s="380">
        <v>40728</v>
      </c>
      <c r="M42" s="474">
        <v>42460</v>
      </c>
      <c r="N42" s="474">
        <v>42460</v>
      </c>
      <c r="O42" s="521" t="s">
        <v>7989</v>
      </c>
      <c r="P42" s="464"/>
      <c r="Q42" s="461"/>
      <c r="R42" s="184" t="s">
        <v>3879</v>
      </c>
      <c r="S42" s="379" t="s">
        <v>840</v>
      </c>
    </row>
    <row r="43" spans="1:244" ht="85.5" x14ac:dyDescent="0.2">
      <c r="A43" s="379" t="s">
        <v>579</v>
      </c>
      <c r="B43" s="461" t="s">
        <v>75</v>
      </c>
      <c r="C43" s="379" t="s">
        <v>8377</v>
      </c>
      <c r="D43" s="379" t="s">
        <v>8380</v>
      </c>
      <c r="E43" s="380" t="s">
        <v>6902</v>
      </c>
      <c r="F43" s="587" t="s">
        <v>7002</v>
      </c>
      <c r="G43" s="586" t="s">
        <v>8203</v>
      </c>
      <c r="H43" s="587" t="s">
        <v>6872</v>
      </c>
      <c r="I43" s="461" t="s">
        <v>8051</v>
      </c>
      <c r="J43" s="461">
        <v>0</v>
      </c>
      <c r="K43" s="461">
        <v>0</v>
      </c>
      <c r="L43" s="380">
        <v>40269</v>
      </c>
      <c r="M43" s="380">
        <v>42460</v>
      </c>
      <c r="N43" s="380">
        <v>42460</v>
      </c>
      <c r="O43" s="464" t="s">
        <v>7905</v>
      </c>
      <c r="P43" s="464">
        <v>1521271</v>
      </c>
      <c r="Q43" s="379"/>
      <c r="R43" s="184" t="s">
        <v>3879</v>
      </c>
      <c r="S43" s="379" t="s">
        <v>840</v>
      </c>
    </row>
    <row r="44" spans="1:244" ht="57" x14ac:dyDescent="0.2">
      <c r="A44" s="379" t="s">
        <v>579</v>
      </c>
      <c r="B44" s="461" t="s">
        <v>75</v>
      </c>
      <c r="C44" s="379" t="s">
        <v>8377</v>
      </c>
      <c r="D44" s="379" t="s">
        <v>8380</v>
      </c>
      <c r="E44" s="108" t="s">
        <v>7401</v>
      </c>
      <c r="F44" s="397" t="s">
        <v>7402</v>
      </c>
      <c r="G44" s="586" t="s">
        <v>8203</v>
      </c>
      <c r="H44" s="397" t="s">
        <v>6872</v>
      </c>
      <c r="I44" s="461" t="s">
        <v>8051</v>
      </c>
      <c r="J44" s="461">
        <v>0</v>
      </c>
      <c r="K44" s="461">
        <v>0</v>
      </c>
      <c r="L44" s="463">
        <v>41730</v>
      </c>
      <c r="M44" s="463">
        <v>42460</v>
      </c>
      <c r="N44" s="463">
        <v>42460</v>
      </c>
      <c r="O44" s="580" t="s">
        <v>7907</v>
      </c>
      <c r="P44" s="464"/>
      <c r="Q44" s="379"/>
      <c r="R44" s="184" t="s">
        <v>3879</v>
      </c>
      <c r="S44" s="379" t="s">
        <v>840</v>
      </c>
    </row>
    <row r="45" spans="1:244" ht="28.5" x14ac:dyDescent="0.2">
      <c r="A45" s="379" t="s">
        <v>2752</v>
      </c>
      <c r="B45" s="461" t="s">
        <v>75</v>
      </c>
      <c r="C45" s="379" t="s">
        <v>8378</v>
      </c>
      <c r="D45" s="379" t="s">
        <v>3073</v>
      </c>
      <c r="E45" s="108" t="s">
        <v>7597</v>
      </c>
      <c r="F45" s="397" t="s">
        <v>7601</v>
      </c>
      <c r="G45" s="586" t="s">
        <v>8205</v>
      </c>
      <c r="H45" s="397" t="s">
        <v>7600</v>
      </c>
      <c r="I45" s="461" t="s">
        <v>7921</v>
      </c>
      <c r="J45" s="461" t="s">
        <v>7914</v>
      </c>
      <c r="K45" s="461">
        <v>0</v>
      </c>
      <c r="L45" s="463">
        <v>41822</v>
      </c>
      <c r="M45" s="463">
        <v>42917</v>
      </c>
      <c r="N45" s="380">
        <v>42094</v>
      </c>
      <c r="O45" s="464"/>
      <c r="P45" s="464">
        <v>120000</v>
      </c>
      <c r="Q45" s="464">
        <v>360000</v>
      </c>
      <c r="R45" s="461"/>
      <c r="S45" s="379" t="s">
        <v>841</v>
      </c>
    </row>
    <row r="46" spans="1:244" ht="28.5" x14ac:dyDescent="0.2">
      <c r="A46" s="379" t="s">
        <v>7591</v>
      </c>
      <c r="B46" s="461" t="s">
        <v>75</v>
      </c>
      <c r="C46" s="379" t="s">
        <v>8376</v>
      </c>
      <c r="D46" s="379" t="s">
        <v>5864</v>
      </c>
      <c r="E46" s="108" t="s">
        <v>7590</v>
      </c>
      <c r="F46" s="397" t="s">
        <v>8419</v>
      </c>
      <c r="G46" s="586" t="s">
        <v>8420</v>
      </c>
      <c r="H46" s="397" t="s">
        <v>7589</v>
      </c>
      <c r="I46" s="492" t="s">
        <v>8407</v>
      </c>
      <c r="J46" s="461"/>
      <c r="K46" s="461">
        <v>0</v>
      </c>
      <c r="L46" s="463">
        <v>41862</v>
      </c>
      <c r="M46" s="463">
        <v>42957</v>
      </c>
      <c r="N46" s="463">
        <v>42957</v>
      </c>
      <c r="O46" s="464"/>
      <c r="P46" s="464"/>
      <c r="Q46" s="464"/>
      <c r="R46" s="461" t="s">
        <v>3878</v>
      </c>
      <c r="S46" s="379" t="s">
        <v>840</v>
      </c>
    </row>
    <row r="47" spans="1:244" ht="28.5" x14ac:dyDescent="0.2">
      <c r="A47" s="379" t="s">
        <v>6964</v>
      </c>
      <c r="B47" s="461" t="s">
        <v>75</v>
      </c>
      <c r="C47" s="379" t="s">
        <v>8378</v>
      </c>
      <c r="D47" s="379" t="s">
        <v>3073</v>
      </c>
      <c r="E47" s="496" t="s">
        <v>7033</v>
      </c>
      <c r="F47" s="587" t="s">
        <v>7032</v>
      </c>
      <c r="G47" s="586" t="s">
        <v>8202</v>
      </c>
      <c r="H47" s="397" t="s">
        <v>7527</v>
      </c>
      <c r="I47" s="461" t="s">
        <v>8036</v>
      </c>
      <c r="J47" s="461" t="s">
        <v>7914</v>
      </c>
      <c r="K47" s="461">
        <v>0</v>
      </c>
      <c r="L47" s="463">
        <v>41575</v>
      </c>
      <c r="M47" s="463">
        <v>42671</v>
      </c>
      <c r="N47" s="463">
        <v>42216</v>
      </c>
      <c r="O47" s="464"/>
      <c r="P47" s="464"/>
      <c r="Q47" s="464"/>
      <c r="R47" s="461" t="s">
        <v>3879</v>
      </c>
      <c r="S47" s="379" t="s">
        <v>840</v>
      </c>
    </row>
    <row r="48" spans="1:244" ht="28.5" x14ac:dyDescent="0.2">
      <c r="A48" s="379" t="s">
        <v>579</v>
      </c>
      <c r="B48" s="461" t="s">
        <v>75</v>
      </c>
      <c r="C48" s="379" t="s">
        <v>8377</v>
      </c>
      <c r="D48" s="379" t="s">
        <v>8380</v>
      </c>
      <c r="E48" s="108" t="s">
        <v>7048</v>
      </c>
      <c r="F48" s="587" t="s">
        <v>7055</v>
      </c>
      <c r="G48" s="586" t="s">
        <v>8203</v>
      </c>
      <c r="H48" s="397" t="s">
        <v>7056</v>
      </c>
      <c r="I48" s="461" t="s">
        <v>8052</v>
      </c>
      <c r="J48" s="461">
        <v>0</v>
      </c>
      <c r="K48" s="461">
        <v>0</v>
      </c>
      <c r="L48" s="463">
        <v>41183</v>
      </c>
      <c r="M48" s="463">
        <v>42094</v>
      </c>
      <c r="N48" s="380">
        <v>42094</v>
      </c>
      <c r="O48" s="464"/>
      <c r="P48" s="464">
        <v>7096</v>
      </c>
      <c r="Q48" s="464"/>
      <c r="R48" s="184" t="s">
        <v>3879</v>
      </c>
      <c r="S48" s="379" t="s">
        <v>841</v>
      </c>
      <c r="AI48" s="142"/>
    </row>
    <row r="49" spans="1:19" ht="42.75" x14ac:dyDescent="0.2">
      <c r="A49" s="379" t="s">
        <v>4569</v>
      </c>
      <c r="B49" s="461" t="s">
        <v>6680</v>
      </c>
      <c r="C49" s="379" t="s">
        <v>8376</v>
      </c>
      <c r="D49" s="379" t="s">
        <v>7734</v>
      </c>
      <c r="E49" s="108" t="s">
        <v>5971</v>
      </c>
      <c r="F49" s="588" t="s">
        <v>1769</v>
      </c>
      <c r="G49" s="586" t="s">
        <v>8204</v>
      </c>
      <c r="H49" s="397" t="s">
        <v>1770</v>
      </c>
      <c r="I49" s="461" t="s">
        <v>7934</v>
      </c>
      <c r="J49" s="461">
        <v>0</v>
      </c>
      <c r="K49" s="461">
        <v>0</v>
      </c>
      <c r="L49" s="380">
        <v>40219</v>
      </c>
      <c r="M49" s="380">
        <v>42049</v>
      </c>
      <c r="N49" s="380">
        <v>42004</v>
      </c>
      <c r="O49" s="379"/>
      <c r="P49" s="464" t="s">
        <v>685</v>
      </c>
      <c r="Q49" s="379" t="s">
        <v>685</v>
      </c>
      <c r="R49" s="379" t="s">
        <v>3879</v>
      </c>
      <c r="S49" s="379" t="s">
        <v>840</v>
      </c>
    </row>
    <row r="50" spans="1:19" ht="28.5" x14ac:dyDescent="0.2">
      <c r="A50" s="379" t="s">
        <v>2752</v>
      </c>
      <c r="B50" s="461" t="s">
        <v>75</v>
      </c>
      <c r="C50" s="379" t="s">
        <v>8378</v>
      </c>
      <c r="D50" s="379" t="s">
        <v>3073</v>
      </c>
      <c r="E50" s="461" t="s">
        <v>7873</v>
      </c>
      <c r="F50" s="397" t="s">
        <v>7708</v>
      </c>
      <c r="G50" s="586" t="s">
        <v>8205</v>
      </c>
      <c r="H50" s="397" t="s">
        <v>7874</v>
      </c>
      <c r="I50" s="461" t="s">
        <v>7934</v>
      </c>
      <c r="J50" s="461">
        <v>0</v>
      </c>
      <c r="K50" s="461">
        <v>0</v>
      </c>
      <c r="L50" s="463">
        <v>41974</v>
      </c>
      <c r="M50" s="463">
        <v>42704</v>
      </c>
      <c r="N50" s="380">
        <v>42094</v>
      </c>
      <c r="O50" s="395"/>
      <c r="P50" s="464">
        <v>60000</v>
      </c>
      <c r="Q50" s="464">
        <f>P50*2</f>
        <v>120000</v>
      </c>
      <c r="R50" s="395"/>
      <c r="S50" s="379" t="s">
        <v>841</v>
      </c>
    </row>
    <row r="51" spans="1:19" ht="28.5" x14ac:dyDescent="0.2">
      <c r="A51" s="379" t="s">
        <v>1939</v>
      </c>
      <c r="B51" s="461" t="s">
        <v>75</v>
      </c>
      <c r="C51" s="379" t="s">
        <v>8376</v>
      </c>
      <c r="D51" s="379" t="s">
        <v>5864</v>
      </c>
      <c r="E51" s="108" t="s">
        <v>7602</v>
      </c>
      <c r="F51" s="397" t="s">
        <v>7683</v>
      </c>
      <c r="G51" s="586" t="s">
        <v>8211</v>
      </c>
      <c r="H51" s="397" t="s">
        <v>7684</v>
      </c>
      <c r="I51" s="461" t="s">
        <v>8053</v>
      </c>
      <c r="J51" s="461">
        <v>0</v>
      </c>
      <c r="K51" s="461">
        <v>0</v>
      </c>
      <c r="L51" s="380">
        <v>41456</v>
      </c>
      <c r="M51" s="413">
        <v>42551</v>
      </c>
      <c r="N51" s="413">
        <v>42551</v>
      </c>
      <c r="O51" s="384"/>
      <c r="P51" s="464">
        <v>8500</v>
      </c>
      <c r="Q51" s="464">
        <v>25500</v>
      </c>
      <c r="R51" s="461" t="s">
        <v>3879</v>
      </c>
      <c r="S51" s="379" t="s">
        <v>841</v>
      </c>
    </row>
    <row r="52" spans="1:19" ht="71.25" x14ac:dyDescent="0.2">
      <c r="A52" s="379" t="s">
        <v>579</v>
      </c>
      <c r="B52" s="461" t="s">
        <v>75</v>
      </c>
      <c r="C52" s="379" t="s">
        <v>8377</v>
      </c>
      <c r="D52" s="379" t="s">
        <v>8380</v>
      </c>
      <c r="E52" s="108" t="s">
        <v>6118</v>
      </c>
      <c r="F52" s="587" t="s">
        <v>6917</v>
      </c>
      <c r="G52" s="586" t="s">
        <v>8203</v>
      </c>
      <c r="H52" s="397" t="s">
        <v>6371</v>
      </c>
      <c r="I52" s="461" t="s">
        <v>7934</v>
      </c>
      <c r="J52" s="461">
        <v>0</v>
      </c>
      <c r="K52" s="461">
        <v>0</v>
      </c>
      <c r="L52" s="380">
        <v>40728</v>
      </c>
      <c r="M52" s="474">
        <v>42460</v>
      </c>
      <c r="N52" s="474">
        <v>42460</v>
      </c>
      <c r="O52" s="521" t="s">
        <v>7989</v>
      </c>
      <c r="P52" s="464"/>
      <c r="Q52" s="464"/>
      <c r="R52" s="184" t="s">
        <v>3879</v>
      </c>
      <c r="S52" s="379" t="s">
        <v>841</v>
      </c>
    </row>
    <row r="53" spans="1:19" ht="28.5" x14ac:dyDescent="0.2">
      <c r="A53" s="379" t="s">
        <v>2772</v>
      </c>
      <c r="B53" s="461" t="s">
        <v>75</v>
      </c>
      <c r="C53" s="379" t="s">
        <v>8376</v>
      </c>
      <c r="D53" s="379" t="s">
        <v>2793</v>
      </c>
      <c r="E53" s="108" t="s">
        <v>7185</v>
      </c>
      <c r="F53" s="397" t="s">
        <v>7186</v>
      </c>
      <c r="G53" s="586" t="s">
        <v>8212</v>
      </c>
      <c r="H53" s="397" t="s">
        <v>7187</v>
      </c>
      <c r="I53" s="461" t="s">
        <v>8054</v>
      </c>
      <c r="J53" s="461">
        <v>0</v>
      </c>
      <c r="K53" s="461">
        <v>0</v>
      </c>
      <c r="L53" s="463">
        <v>41730</v>
      </c>
      <c r="M53" s="463">
        <v>42094</v>
      </c>
      <c r="N53" s="380">
        <v>42094</v>
      </c>
      <c r="O53" s="464"/>
      <c r="P53" s="464">
        <v>14370</v>
      </c>
      <c r="Q53" s="464">
        <v>14370</v>
      </c>
      <c r="R53" s="461" t="s">
        <v>3878</v>
      </c>
      <c r="S53" s="379" t="s">
        <v>841</v>
      </c>
    </row>
    <row r="54" spans="1:19" ht="28.5" x14ac:dyDescent="0.2">
      <c r="A54" s="379" t="s">
        <v>579</v>
      </c>
      <c r="B54" s="461" t="s">
        <v>75</v>
      </c>
      <c r="C54" s="379" t="s">
        <v>7820</v>
      </c>
      <c r="D54" s="379" t="s">
        <v>6934</v>
      </c>
      <c r="E54" s="108" t="s">
        <v>7208</v>
      </c>
      <c r="F54" s="397" t="s">
        <v>7408</v>
      </c>
      <c r="G54" s="586" t="s">
        <v>8213</v>
      </c>
      <c r="H54" s="397" t="s">
        <v>7193</v>
      </c>
      <c r="I54" s="461" t="s">
        <v>8055</v>
      </c>
      <c r="J54" s="461">
        <v>0</v>
      </c>
      <c r="K54" s="461">
        <v>0</v>
      </c>
      <c r="L54" s="463">
        <v>41426</v>
      </c>
      <c r="M54" s="463">
        <v>43251</v>
      </c>
      <c r="N54" s="380">
        <v>42094</v>
      </c>
      <c r="O54" s="464" t="s">
        <v>7043</v>
      </c>
      <c r="P54" s="464"/>
      <c r="Q54" s="464"/>
      <c r="R54" s="517" t="s">
        <v>3879</v>
      </c>
      <c r="S54" s="379" t="s">
        <v>840</v>
      </c>
    </row>
    <row r="55" spans="1:19" ht="28.5" x14ac:dyDescent="0.2">
      <c r="A55" s="379" t="s">
        <v>579</v>
      </c>
      <c r="B55" s="461" t="s">
        <v>75</v>
      </c>
      <c r="C55" s="379" t="s">
        <v>7820</v>
      </c>
      <c r="D55" s="379" t="s">
        <v>6934</v>
      </c>
      <c r="E55" s="348" t="s">
        <v>7773</v>
      </c>
      <c r="F55" s="591" t="s">
        <v>7480</v>
      </c>
      <c r="G55" s="586" t="s">
        <v>8203</v>
      </c>
      <c r="H55" s="591" t="s">
        <v>7777</v>
      </c>
      <c r="I55" s="461" t="s">
        <v>7934</v>
      </c>
      <c r="J55" s="461">
        <v>0</v>
      </c>
      <c r="K55" s="461">
        <v>0</v>
      </c>
      <c r="L55" s="350">
        <v>41730</v>
      </c>
      <c r="M55" s="463">
        <v>42460</v>
      </c>
      <c r="N55" s="463">
        <v>42460</v>
      </c>
      <c r="O55" s="94"/>
      <c r="P55" s="94"/>
      <c r="Q55" s="464"/>
      <c r="R55" s="461" t="s">
        <v>3879</v>
      </c>
      <c r="S55" s="379" t="s">
        <v>841</v>
      </c>
    </row>
    <row r="56" spans="1:19" ht="28.5" x14ac:dyDescent="0.2">
      <c r="A56" s="379" t="s">
        <v>579</v>
      </c>
      <c r="B56" s="461" t="s">
        <v>75</v>
      </c>
      <c r="C56" s="379" t="s">
        <v>8377</v>
      </c>
      <c r="D56" s="379" t="s">
        <v>8380</v>
      </c>
      <c r="E56" s="108" t="s">
        <v>6467</v>
      </c>
      <c r="F56" s="586" t="s">
        <v>3567</v>
      </c>
      <c r="G56" s="586" t="s">
        <v>8203</v>
      </c>
      <c r="H56" s="397" t="s">
        <v>6222</v>
      </c>
      <c r="I56" s="461" t="s">
        <v>7934</v>
      </c>
      <c r="J56" s="461">
        <v>0</v>
      </c>
      <c r="K56" s="461">
        <v>0</v>
      </c>
      <c r="L56" s="380">
        <v>41253</v>
      </c>
      <c r="M56" s="380">
        <v>43078</v>
      </c>
      <c r="N56" s="380">
        <v>42094</v>
      </c>
      <c r="O56" s="462"/>
      <c r="P56" s="380"/>
      <c r="Q56" s="464"/>
      <c r="R56" s="184" t="s">
        <v>3879</v>
      </c>
      <c r="S56" s="379" t="s">
        <v>840</v>
      </c>
    </row>
    <row r="57" spans="1:19" ht="28.5" x14ac:dyDescent="0.2">
      <c r="A57" s="379" t="s">
        <v>579</v>
      </c>
      <c r="B57" s="461" t="s">
        <v>75</v>
      </c>
      <c r="C57" s="379" t="s">
        <v>7820</v>
      </c>
      <c r="D57" s="379" t="s">
        <v>6934</v>
      </c>
      <c r="E57" s="108" t="s">
        <v>7775</v>
      </c>
      <c r="F57" s="397" t="s">
        <v>7480</v>
      </c>
      <c r="G57" s="586" t="s">
        <v>8203</v>
      </c>
      <c r="H57" s="397" t="s">
        <v>7908</v>
      </c>
      <c r="I57" s="461" t="s">
        <v>7934</v>
      </c>
      <c r="J57" s="461">
        <v>0</v>
      </c>
      <c r="K57" s="461">
        <v>0</v>
      </c>
      <c r="L57" s="463">
        <v>41730</v>
      </c>
      <c r="M57" s="463">
        <v>42460</v>
      </c>
      <c r="N57" s="463">
        <v>42460</v>
      </c>
      <c r="O57" s="464"/>
      <c r="P57" s="464"/>
      <c r="Q57" s="464"/>
      <c r="R57" s="461" t="s">
        <v>3879</v>
      </c>
      <c r="S57" s="379" t="s">
        <v>841</v>
      </c>
    </row>
    <row r="58" spans="1:19" ht="28.5" x14ac:dyDescent="0.2">
      <c r="A58" s="379" t="s">
        <v>579</v>
      </c>
      <c r="B58" s="461" t="s">
        <v>75</v>
      </c>
      <c r="C58" s="379" t="s">
        <v>7820</v>
      </c>
      <c r="D58" s="379" t="s">
        <v>6934</v>
      </c>
      <c r="E58" s="108" t="s">
        <v>7828</v>
      </c>
      <c r="F58" s="397" t="s">
        <v>7826</v>
      </c>
      <c r="G58" s="586" t="s">
        <v>8203</v>
      </c>
      <c r="H58" s="397" t="s">
        <v>7827</v>
      </c>
      <c r="I58" s="461" t="s">
        <v>8056</v>
      </c>
      <c r="J58" s="461">
        <v>0</v>
      </c>
      <c r="K58" s="461">
        <v>0</v>
      </c>
      <c r="L58" s="463">
        <v>41974</v>
      </c>
      <c r="M58" s="463">
        <v>42704</v>
      </c>
      <c r="N58" s="380">
        <v>42094</v>
      </c>
      <c r="O58" s="461"/>
      <c r="P58" s="464">
        <v>20000</v>
      </c>
      <c r="Q58" s="464">
        <v>20000</v>
      </c>
      <c r="R58" s="461" t="s">
        <v>3879</v>
      </c>
      <c r="S58" s="379" t="s">
        <v>841</v>
      </c>
    </row>
    <row r="59" spans="1:19" ht="28.5" x14ac:dyDescent="0.2">
      <c r="A59" s="379" t="s">
        <v>579</v>
      </c>
      <c r="B59" s="461" t="s">
        <v>75</v>
      </c>
      <c r="C59" s="379" t="s">
        <v>8377</v>
      </c>
      <c r="D59" s="379" t="s">
        <v>8380</v>
      </c>
      <c r="E59" s="108" t="s">
        <v>6478</v>
      </c>
      <c r="F59" s="586" t="s">
        <v>3567</v>
      </c>
      <c r="G59" s="586" t="s">
        <v>8203</v>
      </c>
      <c r="H59" s="397" t="s">
        <v>7781</v>
      </c>
      <c r="I59" s="461" t="s">
        <v>7934</v>
      </c>
      <c r="J59" s="461">
        <v>0</v>
      </c>
      <c r="K59" s="461">
        <v>0</v>
      </c>
      <c r="L59" s="380">
        <v>41253</v>
      </c>
      <c r="M59" s="380">
        <v>43078</v>
      </c>
      <c r="N59" s="380">
        <v>42094</v>
      </c>
      <c r="O59" s="462"/>
      <c r="P59" s="380"/>
      <c r="Q59" s="464"/>
      <c r="R59" s="184" t="s">
        <v>3879</v>
      </c>
      <c r="S59" s="379" t="s">
        <v>840</v>
      </c>
    </row>
    <row r="60" spans="1:19" ht="28.5" x14ac:dyDescent="0.2">
      <c r="A60" s="379" t="s">
        <v>579</v>
      </c>
      <c r="B60" s="461" t="s">
        <v>75</v>
      </c>
      <c r="C60" s="379" t="s">
        <v>7820</v>
      </c>
      <c r="D60" s="379" t="s">
        <v>6934</v>
      </c>
      <c r="E60" s="108" t="s">
        <v>7484</v>
      </c>
      <c r="F60" s="397" t="s">
        <v>7481</v>
      </c>
      <c r="G60" s="586" t="s">
        <v>8203</v>
      </c>
      <c r="H60" s="397" t="s">
        <v>7506</v>
      </c>
      <c r="I60" s="461" t="s">
        <v>7934</v>
      </c>
      <c r="J60" s="461">
        <v>0</v>
      </c>
      <c r="K60" s="461">
        <v>0</v>
      </c>
      <c r="L60" s="463">
        <v>41730</v>
      </c>
      <c r="M60" s="463">
        <v>42094</v>
      </c>
      <c r="N60" s="463">
        <v>42094</v>
      </c>
      <c r="O60" s="464"/>
      <c r="P60" s="464"/>
      <c r="Q60" s="464"/>
      <c r="R60" s="461" t="s">
        <v>3879</v>
      </c>
      <c r="S60" s="379" t="s">
        <v>841</v>
      </c>
    </row>
    <row r="61" spans="1:19" ht="28.5" x14ac:dyDescent="0.2">
      <c r="A61" s="379" t="s">
        <v>579</v>
      </c>
      <c r="B61" s="461" t="s">
        <v>75</v>
      </c>
      <c r="C61" s="379" t="s">
        <v>8377</v>
      </c>
      <c r="D61" s="379" t="s">
        <v>8380</v>
      </c>
      <c r="E61" s="108" t="s">
        <v>6479</v>
      </c>
      <c r="F61" s="586" t="s">
        <v>3567</v>
      </c>
      <c r="G61" s="586" t="s">
        <v>8203</v>
      </c>
      <c r="H61" s="397" t="s">
        <v>7167</v>
      </c>
      <c r="I61" s="461" t="s">
        <v>8057</v>
      </c>
      <c r="J61" s="461">
        <v>0</v>
      </c>
      <c r="K61" s="461">
        <v>0</v>
      </c>
      <c r="L61" s="380">
        <v>41253</v>
      </c>
      <c r="M61" s="380">
        <v>43078</v>
      </c>
      <c r="N61" s="380">
        <v>42094</v>
      </c>
      <c r="O61" s="462"/>
      <c r="P61" s="380"/>
      <c r="Q61" s="464"/>
      <c r="R61" s="184" t="s">
        <v>3879</v>
      </c>
      <c r="S61" s="379" t="s">
        <v>840</v>
      </c>
    </row>
    <row r="62" spans="1:19" ht="28.5" x14ac:dyDescent="0.2">
      <c r="A62" s="379" t="s">
        <v>2752</v>
      </c>
      <c r="B62" s="461" t="s">
        <v>5044</v>
      </c>
      <c r="C62" s="379" t="s">
        <v>8378</v>
      </c>
      <c r="D62" s="379" t="s">
        <v>3073</v>
      </c>
      <c r="E62" s="108" t="s">
        <v>4033</v>
      </c>
      <c r="F62" s="586" t="s">
        <v>7716</v>
      </c>
      <c r="G62" s="586" t="s">
        <v>8205</v>
      </c>
      <c r="H62" s="397" t="s">
        <v>6294</v>
      </c>
      <c r="I62" s="461" t="s">
        <v>7934</v>
      </c>
      <c r="J62" s="461" t="s">
        <v>7914</v>
      </c>
      <c r="K62" s="461">
        <v>0</v>
      </c>
      <c r="L62" s="380">
        <v>41227</v>
      </c>
      <c r="M62" s="380">
        <v>42321</v>
      </c>
      <c r="N62" s="380">
        <v>42321</v>
      </c>
      <c r="O62" s="462"/>
      <c r="P62" s="464"/>
      <c r="Q62" s="464"/>
      <c r="R62" s="379" t="s">
        <v>3878</v>
      </c>
      <c r="S62" s="379" t="s">
        <v>840</v>
      </c>
    </row>
    <row r="63" spans="1:19" ht="28.5" x14ac:dyDescent="0.2">
      <c r="A63" s="379" t="s">
        <v>6964</v>
      </c>
      <c r="B63" s="461" t="s">
        <v>75</v>
      </c>
      <c r="C63" s="379" t="s">
        <v>8378</v>
      </c>
      <c r="D63" s="379" t="s">
        <v>3073</v>
      </c>
      <c r="E63" s="496" t="s">
        <v>7033</v>
      </c>
      <c r="F63" s="587" t="s">
        <v>7032</v>
      </c>
      <c r="G63" s="586" t="s">
        <v>8202</v>
      </c>
      <c r="H63" s="397" t="s">
        <v>7528</v>
      </c>
      <c r="I63" s="461" t="s">
        <v>8036</v>
      </c>
      <c r="J63" s="461" t="s">
        <v>7914</v>
      </c>
      <c r="K63" s="461">
        <v>0</v>
      </c>
      <c r="L63" s="463">
        <v>41575</v>
      </c>
      <c r="M63" s="463">
        <v>42671</v>
      </c>
      <c r="N63" s="380">
        <v>42094</v>
      </c>
      <c r="O63" s="464"/>
      <c r="P63" s="464"/>
      <c r="Q63" s="464"/>
      <c r="R63" s="461" t="s">
        <v>3879</v>
      </c>
      <c r="S63" s="379" t="s">
        <v>840</v>
      </c>
    </row>
    <row r="64" spans="1:19" ht="28.5" x14ac:dyDescent="0.2">
      <c r="A64" s="379" t="s">
        <v>579</v>
      </c>
      <c r="B64" s="461" t="s">
        <v>75</v>
      </c>
      <c r="C64" s="379" t="s">
        <v>8377</v>
      </c>
      <c r="D64" s="379" t="s">
        <v>8380</v>
      </c>
      <c r="E64" s="108" t="s">
        <v>6480</v>
      </c>
      <c r="F64" s="586" t="s">
        <v>3567</v>
      </c>
      <c r="G64" s="586" t="s">
        <v>8203</v>
      </c>
      <c r="H64" s="397" t="s">
        <v>7168</v>
      </c>
      <c r="I64" s="461" t="s">
        <v>8058</v>
      </c>
      <c r="J64" s="461">
        <v>0</v>
      </c>
      <c r="K64" s="461">
        <v>0</v>
      </c>
      <c r="L64" s="380">
        <v>41253</v>
      </c>
      <c r="M64" s="380">
        <v>43078</v>
      </c>
      <c r="N64" s="380">
        <v>42094</v>
      </c>
      <c r="O64" s="462"/>
      <c r="P64" s="380"/>
      <c r="Q64" s="464"/>
      <c r="R64" s="184" t="s">
        <v>3879</v>
      </c>
      <c r="S64" s="379" t="s">
        <v>840</v>
      </c>
    </row>
    <row r="65" spans="1:19" x14ac:dyDescent="0.2">
      <c r="A65" s="379" t="s">
        <v>2772</v>
      </c>
      <c r="B65" s="461" t="s">
        <v>75</v>
      </c>
      <c r="C65" s="379" t="s">
        <v>8378</v>
      </c>
      <c r="D65" s="379"/>
      <c r="E65" s="108" t="s">
        <v>6015</v>
      </c>
      <c r="F65" s="586" t="s">
        <v>187</v>
      </c>
      <c r="G65" s="586" t="s">
        <v>8215</v>
      </c>
      <c r="H65" s="397" t="s">
        <v>1586</v>
      </c>
      <c r="I65" s="461" t="s">
        <v>7934</v>
      </c>
      <c r="J65" s="461">
        <v>0</v>
      </c>
      <c r="K65" s="461">
        <v>0</v>
      </c>
      <c r="L65" s="380">
        <v>40634</v>
      </c>
      <c r="M65" s="380">
        <v>42369</v>
      </c>
      <c r="N65" s="380">
        <v>42094</v>
      </c>
      <c r="O65" s="462"/>
      <c r="P65" s="464">
        <v>21600</v>
      </c>
      <c r="Q65" s="464"/>
      <c r="R65" s="379" t="s">
        <v>3879</v>
      </c>
      <c r="S65" s="379" t="s">
        <v>841</v>
      </c>
    </row>
    <row r="66" spans="1:19" ht="28.5" x14ac:dyDescent="0.2">
      <c r="A66" s="379" t="s">
        <v>2651</v>
      </c>
      <c r="B66" s="461" t="s">
        <v>75</v>
      </c>
      <c r="C66" s="379" t="s">
        <v>8378</v>
      </c>
      <c r="D66" s="379" t="s">
        <v>8360</v>
      </c>
      <c r="E66" s="308" t="s">
        <v>7112</v>
      </c>
      <c r="F66" s="592" t="s">
        <v>7113</v>
      </c>
      <c r="G66" s="586" t="s">
        <v>8216</v>
      </c>
      <c r="H66" s="610" t="s">
        <v>7114</v>
      </c>
      <c r="I66" s="461" t="s">
        <v>8059</v>
      </c>
      <c r="J66" s="461" t="s">
        <v>7914</v>
      </c>
      <c r="K66" s="461">
        <v>0</v>
      </c>
      <c r="L66" s="306">
        <v>41000</v>
      </c>
      <c r="M66" s="306">
        <v>42185</v>
      </c>
      <c r="N66" s="380">
        <v>42094</v>
      </c>
      <c r="O66" s="307"/>
      <c r="P66" s="307">
        <v>5880</v>
      </c>
      <c r="Q66" s="464">
        <v>19110</v>
      </c>
      <c r="R66" s="305" t="s">
        <v>3879</v>
      </c>
      <c r="S66" s="379" t="s">
        <v>840</v>
      </c>
    </row>
    <row r="67" spans="1:19" ht="28.5" x14ac:dyDescent="0.2">
      <c r="A67" s="379" t="s">
        <v>579</v>
      </c>
      <c r="B67" s="461" t="s">
        <v>75</v>
      </c>
      <c r="C67" s="379" t="s">
        <v>7820</v>
      </c>
      <c r="D67" s="379" t="s">
        <v>6934</v>
      </c>
      <c r="E67" s="108" t="s">
        <v>7452</v>
      </c>
      <c r="F67" s="397" t="s">
        <v>7480</v>
      </c>
      <c r="G67" s="586" t="s">
        <v>8203</v>
      </c>
      <c r="H67" s="397" t="s">
        <v>7798</v>
      </c>
      <c r="I67" s="461" t="s">
        <v>8060</v>
      </c>
      <c r="J67" s="461">
        <v>0</v>
      </c>
      <c r="K67" s="461">
        <v>0</v>
      </c>
      <c r="L67" s="463">
        <v>41730</v>
      </c>
      <c r="M67" s="463">
        <v>42460</v>
      </c>
      <c r="N67" s="463">
        <v>42460</v>
      </c>
      <c r="O67" s="464"/>
      <c r="P67" s="464"/>
      <c r="Q67" s="464"/>
      <c r="R67" s="461" t="s">
        <v>3879</v>
      </c>
      <c r="S67" s="379" t="s">
        <v>841</v>
      </c>
    </row>
    <row r="68" spans="1:19" ht="28.5" x14ac:dyDescent="0.2">
      <c r="A68" s="379" t="s">
        <v>579</v>
      </c>
      <c r="B68" s="461" t="s">
        <v>75</v>
      </c>
      <c r="C68" s="379" t="s">
        <v>7820</v>
      </c>
      <c r="D68" s="379" t="s">
        <v>6934</v>
      </c>
      <c r="E68" s="108" t="s">
        <v>7453</v>
      </c>
      <c r="F68" s="397" t="s">
        <v>7480</v>
      </c>
      <c r="G68" s="586" t="s">
        <v>8203</v>
      </c>
      <c r="H68" s="397" t="s">
        <v>7466</v>
      </c>
      <c r="I68" s="461" t="s">
        <v>8061</v>
      </c>
      <c r="J68" s="461">
        <v>0</v>
      </c>
      <c r="K68" s="461">
        <v>0</v>
      </c>
      <c r="L68" s="463">
        <v>41730</v>
      </c>
      <c r="M68" s="463">
        <v>42460</v>
      </c>
      <c r="N68" s="463">
        <v>42460</v>
      </c>
      <c r="O68" s="464"/>
      <c r="P68" s="464"/>
      <c r="Q68" s="464"/>
      <c r="R68" s="461" t="s">
        <v>3879</v>
      </c>
      <c r="S68" s="379" t="s">
        <v>840</v>
      </c>
    </row>
    <row r="69" spans="1:19" ht="28.5" x14ac:dyDescent="0.2">
      <c r="A69" s="379" t="s">
        <v>579</v>
      </c>
      <c r="B69" s="461" t="s">
        <v>75</v>
      </c>
      <c r="C69" s="379" t="s">
        <v>8377</v>
      </c>
      <c r="D69" s="379" t="s">
        <v>8380</v>
      </c>
      <c r="E69" s="108" t="s">
        <v>6481</v>
      </c>
      <c r="F69" s="586" t="s">
        <v>3567</v>
      </c>
      <c r="G69" s="586" t="s">
        <v>8203</v>
      </c>
      <c r="H69" s="397" t="s">
        <v>6369</v>
      </c>
      <c r="I69" s="461" t="s">
        <v>8062</v>
      </c>
      <c r="J69" s="461">
        <v>0</v>
      </c>
      <c r="K69" s="461">
        <v>0</v>
      </c>
      <c r="L69" s="380">
        <v>41253</v>
      </c>
      <c r="M69" s="380">
        <v>43078</v>
      </c>
      <c r="N69" s="463">
        <v>42124</v>
      </c>
      <c r="O69" s="462"/>
      <c r="P69" s="380"/>
      <c r="Q69" s="464"/>
      <c r="R69" s="184" t="s">
        <v>3879</v>
      </c>
      <c r="S69" s="379" t="s">
        <v>840</v>
      </c>
    </row>
    <row r="70" spans="1:19" ht="28.5" x14ac:dyDescent="0.2">
      <c r="A70" s="379" t="s">
        <v>579</v>
      </c>
      <c r="B70" s="461" t="s">
        <v>75</v>
      </c>
      <c r="C70" s="379" t="s">
        <v>8377</v>
      </c>
      <c r="D70" s="379" t="s">
        <v>8380</v>
      </c>
      <c r="E70" s="108" t="s">
        <v>6482</v>
      </c>
      <c r="F70" s="586" t="s">
        <v>3567</v>
      </c>
      <c r="G70" s="586" t="s">
        <v>8203</v>
      </c>
      <c r="H70" s="397" t="s">
        <v>6227</v>
      </c>
      <c r="I70" s="461" t="s">
        <v>8063</v>
      </c>
      <c r="J70" s="461">
        <v>0</v>
      </c>
      <c r="K70" s="461">
        <v>0</v>
      </c>
      <c r="L70" s="380">
        <v>41253</v>
      </c>
      <c r="M70" s="380">
        <v>43078</v>
      </c>
      <c r="N70" s="463">
        <v>42064</v>
      </c>
      <c r="O70" s="462"/>
      <c r="P70" s="380"/>
      <c r="Q70" s="464"/>
      <c r="R70" s="184" t="s">
        <v>3879</v>
      </c>
      <c r="S70" s="379" t="s">
        <v>841</v>
      </c>
    </row>
    <row r="71" spans="1:19" ht="28.5" x14ac:dyDescent="0.2">
      <c r="A71" s="379" t="s">
        <v>579</v>
      </c>
      <c r="B71" s="461" t="s">
        <v>75</v>
      </c>
      <c r="C71" s="379" t="s">
        <v>7820</v>
      </c>
      <c r="D71" s="379" t="s">
        <v>6934</v>
      </c>
      <c r="E71" s="108" t="s">
        <v>7211</v>
      </c>
      <c r="F71" s="397" t="s">
        <v>7408</v>
      </c>
      <c r="G71" s="586" t="s">
        <v>8213</v>
      </c>
      <c r="H71" s="397" t="s">
        <v>7239</v>
      </c>
      <c r="I71" s="461" t="s">
        <v>8064</v>
      </c>
      <c r="J71" s="461">
        <v>0</v>
      </c>
      <c r="K71" s="461">
        <v>0</v>
      </c>
      <c r="L71" s="463">
        <v>41426</v>
      </c>
      <c r="M71" s="463">
        <v>43251</v>
      </c>
      <c r="N71" s="316">
        <v>42094</v>
      </c>
      <c r="O71" s="464" t="s">
        <v>7043</v>
      </c>
      <c r="P71" s="464"/>
      <c r="Q71" s="464"/>
      <c r="R71" s="184" t="s">
        <v>3879</v>
      </c>
      <c r="S71" s="379" t="s">
        <v>840</v>
      </c>
    </row>
    <row r="72" spans="1:19" ht="28.5" x14ac:dyDescent="0.2">
      <c r="A72" s="379" t="s">
        <v>579</v>
      </c>
      <c r="B72" s="461" t="s">
        <v>75</v>
      </c>
      <c r="C72" s="379" t="s">
        <v>8377</v>
      </c>
      <c r="D72" s="379" t="s">
        <v>8380</v>
      </c>
      <c r="E72" s="108" t="s">
        <v>7231</v>
      </c>
      <c r="F72" s="397" t="s">
        <v>7434</v>
      </c>
      <c r="G72" s="586" t="s">
        <v>8213</v>
      </c>
      <c r="H72" s="397" t="s">
        <v>7206</v>
      </c>
      <c r="I72" s="461" t="s">
        <v>8064</v>
      </c>
      <c r="J72" s="461">
        <v>0</v>
      </c>
      <c r="K72" s="461">
        <v>0</v>
      </c>
      <c r="L72" s="463">
        <v>41426</v>
      </c>
      <c r="M72" s="463">
        <v>43251</v>
      </c>
      <c r="N72" s="463">
        <v>42094</v>
      </c>
      <c r="O72" s="464" t="s">
        <v>7043</v>
      </c>
      <c r="P72" s="464"/>
      <c r="Q72" s="464"/>
      <c r="R72" s="184" t="s">
        <v>3879</v>
      </c>
      <c r="S72" s="379" t="s">
        <v>840</v>
      </c>
    </row>
    <row r="73" spans="1:19" ht="28.5" x14ac:dyDescent="0.2">
      <c r="A73" s="379" t="s">
        <v>2652</v>
      </c>
      <c r="B73" s="461" t="s">
        <v>4790</v>
      </c>
      <c r="C73" s="379" t="s">
        <v>8376</v>
      </c>
      <c r="D73" s="379" t="s">
        <v>5864</v>
      </c>
      <c r="E73" s="108" t="s">
        <v>4027</v>
      </c>
      <c r="F73" s="397" t="s">
        <v>4429</v>
      </c>
      <c r="G73" s="586" t="s">
        <v>8214</v>
      </c>
      <c r="H73" s="397" t="s">
        <v>6317</v>
      </c>
      <c r="I73" s="461" t="s">
        <v>7984</v>
      </c>
      <c r="J73" s="461" t="s">
        <v>7914</v>
      </c>
      <c r="K73" s="461">
        <v>0</v>
      </c>
      <c r="L73" s="380">
        <v>41852</v>
      </c>
      <c r="M73" s="380">
        <v>42947</v>
      </c>
      <c r="N73" s="463">
        <v>42216</v>
      </c>
      <c r="O73" s="462"/>
      <c r="P73" s="464"/>
      <c r="Q73" s="464"/>
      <c r="R73" s="379" t="s">
        <v>3878</v>
      </c>
      <c r="S73" s="379" t="s">
        <v>840</v>
      </c>
    </row>
    <row r="74" spans="1:19" ht="28.5" x14ac:dyDescent="0.2">
      <c r="A74" s="379" t="s">
        <v>579</v>
      </c>
      <c r="B74" s="461" t="s">
        <v>75</v>
      </c>
      <c r="C74" s="379" t="s">
        <v>8378</v>
      </c>
      <c r="D74" s="379" t="s">
        <v>3073</v>
      </c>
      <c r="E74" s="461" t="s">
        <v>6952</v>
      </c>
      <c r="F74" s="397" t="s">
        <v>6954</v>
      </c>
      <c r="G74" s="586" t="s">
        <v>8217</v>
      </c>
      <c r="H74" s="397" t="s">
        <v>6956</v>
      </c>
      <c r="I74" s="461" t="s">
        <v>8065</v>
      </c>
      <c r="J74" s="461">
        <v>0</v>
      </c>
      <c r="K74" s="461">
        <v>0</v>
      </c>
      <c r="L74" s="463">
        <v>41456</v>
      </c>
      <c r="M74" s="463">
        <v>43281</v>
      </c>
      <c r="N74" s="380">
        <v>42094</v>
      </c>
      <c r="O74" s="464"/>
      <c r="P74" s="464">
        <v>67189</v>
      </c>
      <c r="Q74" s="464"/>
      <c r="R74" s="184" t="s">
        <v>3879</v>
      </c>
      <c r="S74" s="379" t="s">
        <v>840</v>
      </c>
    </row>
    <row r="75" spans="1:19" ht="28.5" x14ac:dyDescent="0.2">
      <c r="A75" s="379" t="s">
        <v>7888</v>
      </c>
      <c r="B75" s="461" t="s">
        <v>7889</v>
      </c>
      <c r="C75" s="379" t="s">
        <v>8378</v>
      </c>
      <c r="D75" s="379" t="s">
        <v>3073</v>
      </c>
      <c r="E75" s="108" t="s">
        <v>7902</v>
      </c>
      <c r="F75" s="397" t="s">
        <v>7903</v>
      </c>
      <c r="G75" s="586" t="s">
        <v>8218</v>
      </c>
      <c r="H75" s="397" t="s">
        <v>7904</v>
      </c>
      <c r="I75" s="461" t="s">
        <v>7934</v>
      </c>
      <c r="J75" s="461">
        <v>0</v>
      </c>
      <c r="K75" s="461">
        <v>0</v>
      </c>
      <c r="L75" s="463">
        <v>42005</v>
      </c>
      <c r="M75" s="463">
        <v>42035</v>
      </c>
      <c r="N75" s="463">
        <v>42035</v>
      </c>
      <c r="O75" s="461"/>
      <c r="P75" s="464">
        <v>34200</v>
      </c>
      <c r="Q75" s="464">
        <v>34200</v>
      </c>
      <c r="R75" s="461" t="s">
        <v>3878</v>
      </c>
      <c r="S75" s="379" t="s">
        <v>840</v>
      </c>
    </row>
    <row r="76" spans="1:19" ht="42.75" x14ac:dyDescent="0.2">
      <c r="A76" s="379" t="s">
        <v>73</v>
      </c>
      <c r="B76" s="461" t="s">
        <v>75</v>
      </c>
      <c r="C76" s="379" t="s">
        <v>8378</v>
      </c>
      <c r="D76" s="379" t="s">
        <v>8373</v>
      </c>
      <c r="E76" s="108" t="s">
        <v>6054</v>
      </c>
      <c r="F76" s="586" t="s">
        <v>4656</v>
      </c>
      <c r="G76" s="586" t="s">
        <v>8219</v>
      </c>
      <c r="H76" s="397" t="s">
        <v>6400</v>
      </c>
      <c r="I76" s="461" t="s">
        <v>7934</v>
      </c>
      <c r="J76" s="461">
        <v>0</v>
      </c>
      <c r="K76" s="461">
        <v>0</v>
      </c>
      <c r="L76" s="380">
        <v>38718</v>
      </c>
      <c r="M76" s="380">
        <v>44196</v>
      </c>
      <c r="N76" s="463">
        <v>42094</v>
      </c>
      <c r="O76" s="462"/>
      <c r="P76" s="464"/>
      <c r="Q76" s="464">
        <v>66666666</v>
      </c>
      <c r="R76" s="379" t="s">
        <v>3877</v>
      </c>
      <c r="S76" s="379" t="s">
        <v>840</v>
      </c>
    </row>
    <row r="77" spans="1:19" ht="28.5" x14ac:dyDescent="0.2">
      <c r="A77" s="379" t="s">
        <v>579</v>
      </c>
      <c r="B77" s="461" t="s">
        <v>75</v>
      </c>
      <c r="C77" s="379" t="s">
        <v>8377</v>
      </c>
      <c r="D77" s="379" t="s">
        <v>8382</v>
      </c>
      <c r="E77" s="108" t="s">
        <v>6721</v>
      </c>
      <c r="F77" s="587" t="s">
        <v>6773</v>
      </c>
      <c r="G77" s="586" t="s">
        <v>8203</v>
      </c>
      <c r="H77" s="397" t="s">
        <v>6824</v>
      </c>
      <c r="I77" s="461" t="s">
        <v>7934</v>
      </c>
      <c r="J77" s="461">
        <v>0</v>
      </c>
      <c r="K77" s="461">
        <v>0</v>
      </c>
      <c r="L77" s="380">
        <v>41365</v>
      </c>
      <c r="M77" s="380">
        <v>41729</v>
      </c>
      <c r="N77" s="463">
        <v>42352</v>
      </c>
      <c r="O77" s="461"/>
      <c r="P77" s="464">
        <v>14800</v>
      </c>
      <c r="Q77" s="464"/>
      <c r="R77" s="461" t="s">
        <v>3879</v>
      </c>
      <c r="S77" s="379" t="s">
        <v>841</v>
      </c>
    </row>
    <row r="78" spans="1:19" ht="28.5" x14ac:dyDescent="0.2">
      <c r="A78" s="379" t="s">
        <v>2772</v>
      </c>
      <c r="B78" s="461" t="s">
        <v>75</v>
      </c>
      <c r="C78" s="379" t="s">
        <v>8376</v>
      </c>
      <c r="D78" s="379" t="s">
        <v>2793</v>
      </c>
      <c r="E78" s="108" t="s">
        <v>3659</v>
      </c>
      <c r="F78" s="397" t="s">
        <v>3660</v>
      </c>
      <c r="G78" s="586" t="s">
        <v>8215</v>
      </c>
      <c r="H78" s="397" t="s">
        <v>4924</v>
      </c>
      <c r="I78" s="461" t="s">
        <v>8066</v>
      </c>
      <c r="J78" s="461">
        <v>0</v>
      </c>
      <c r="K78" s="461">
        <v>0</v>
      </c>
      <c r="L78" s="380">
        <v>40497</v>
      </c>
      <c r="M78" s="380">
        <v>43053</v>
      </c>
      <c r="N78" s="380">
        <v>43053</v>
      </c>
      <c r="O78" s="462"/>
      <c r="P78" s="464">
        <v>73593</v>
      </c>
      <c r="Q78" s="464" t="e">
        <f>(P78*#REF!)+347555</f>
        <v>#REF!</v>
      </c>
      <c r="R78" s="379" t="s">
        <v>3879</v>
      </c>
      <c r="S78" s="379" t="s">
        <v>840</v>
      </c>
    </row>
    <row r="79" spans="1:19" ht="71.25" x14ac:dyDescent="0.2">
      <c r="A79" s="379" t="s">
        <v>579</v>
      </c>
      <c r="B79" s="461" t="s">
        <v>75</v>
      </c>
      <c r="C79" s="379" t="s">
        <v>8377</v>
      </c>
      <c r="D79" s="379" t="s">
        <v>8380</v>
      </c>
      <c r="E79" s="380" t="s">
        <v>6918</v>
      </c>
      <c r="F79" s="587" t="s">
        <v>6917</v>
      </c>
      <c r="G79" s="586" t="s">
        <v>8203</v>
      </c>
      <c r="H79" s="587" t="s">
        <v>6880</v>
      </c>
      <c r="I79" s="461" t="s">
        <v>8067</v>
      </c>
      <c r="J79" s="461">
        <v>0</v>
      </c>
      <c r="K79" s="461">
        <v>0</v>
      </c>
      <c r="L79" s="380">
        <v>40728</v>
      </c>
      <c r="M79" s="474">
        <v>42460</v>
      </c>
      <c r="N79" s="474">
        <v>42460</v>
      </c>
      <c r="O79" s="521" t="s">
        <v>7989</v>
      </c>
      <c r="P79" s="383"/>
      <c r="Q79" s="464"/>
      <c r="R79" s="184" t="s">
        <v>3879</v>
      </c>
      <c r="S79" s="379" t="s">
        <v>840</v>
      </c>
    </row>
    <row r="80" spans="1:19" ht="71.25" x14ac:dyDescent="0.2">
      <c r="A80" s="379" t="s">
        <v>579</v>
      </c>
      <c r="B80" s="461" t="s">
        <v>75</v>
      </c>
      <c r="C80" s="379" t="s">
        <v>8377</v>
      </c>
      <c r="D80" s="379" t="s">
        <v>8380</v>
      </c>
      <c r="E80" s="380" t="s">
        <v>6901</v>
      </c>
      <c r="F80" s="587" t="s">
        <v>7001</v>
      </c>
      <c r="G80" s="586" t="s">
        <v>8203</v>
      </c>
      <c r="H80" s="587" t="s">
        <v>6871</v>
      </c>
      <c r="I80" s="461" t="s">
        <v>8067</v>
      </c>
      <c r="J80" s="461">
        <v>0</v>
      </c>
      <c r="K80" s="461">
        <v>0</v>
      </c>
      <c r="L80" s="380">
        <v>40269</v>
      </c>
      <c r="M80" s="380">
        <v>42094</v>
      </c>
      <c r="N80" s="380">
        <v>42094</v>
      </c>
      <c r="O80" s="464" t="s">
        <v>7697</v>
      </c>
      <c r="P80" s="396">
        <v>1358500</v>
      </c>
      <c r="Q80" s="464"/>
      <c r="R80" s="184" t="s">
        <v>3879</v>
      </c>
      <c r="S80" s="379" t="s">
        <v>840</v>
      </c>
    </row>
    <row r="81" spans="1:244" ht="42.75" x14ac:dyDescent="0.2">
      <c r="A81" s="379" t="s">
        <v>579</v>
      </c>
      <c r="B81" s="461" t="s">
        <v>75</v>
      </c>
      <c r="C81" s="379" t="s">
        <v>8377</v>
      </c>
      <c r="D81" s="379" t="s">
        <v>8380</v>
      </c>
      <c r="E81" s="108" t="s">
        <v>6455</v>
      </c>
      <c r="F81" s="586" t="s">
        <v>3567</v>
      </c>
      <c r="G81" s="586" t="s">
        <v>8203</v>
      </c>
      <c r="H81" s="397" t="s">
        <v>7025</v>
      </c>
      <c r="I81" s="461" t="s">
        <v>8068</v>
      </c>
      <c r="J81" s="461">
        <v>0</v>
      </c>
      <c r="K81" s="461">
        <v>0</v>
      </c>
      <c r="L81" s="380">
        <v>41253</v>
      </c>
      <c r="M81" s="380">
        <v>43078</v>
      </c>
      <c r="N81" s="463">
        <v>42094</v>
      </c>
      <c r="O81" s="462"/>
      <c r="P81" s="380"/>
      <c r="Q81" s="464"/>
      <c r="R81" s="184" t="s">
        <v>3879</v>
      </c>
      <c r="S81" s="379" t="s">
        <v>840</v>
      </c>
    </row>
    <row r="82" spans="1:244" ht="28.5" x14ac:dyDescent="0.2">
      <c r="A82" s="379" t="s">
        <v>579</v>
      </c>
      <c r="B82" s="461" t="s">
        <v>75</v>
      </c>
      <c r="C82" s="379" t="s">
        <v>8377</v>
      </c>
      <c r="D82" s="379" t="s">
        <v>8380</v>
      </c>
      <c r="E82" s="108" t="s">
        <v>7240</v>
      </c>
      <c r="F82" s="587" t="s">
        <v>7241</v>
      </c>
      <c r="G82" s="586" t="s">
        <v>8208</v>
      </c>
      <c r="H82" s="397" t="s">
        <v>7242</v>
      </c>
      <c r="I82" s="461" t="s">
        <v>7934</v>
      </c>
      <c r="J82" s="461">
        <v>0</v>
      </c>
      <c r="K82" s="461">
        <v>0</v>
      </c>
      <c r="L82" s="463">
        <v>41365</v>
      </c>
      <c r="M82" s="463">
        <v>42094</v>
      </c>
      <c r="N82" s="380">
        <v>42460</v>
      </c>
      <c r="P82" s="464">
        <v>64000</v>
      </c>
      <c r="Q82" s="464"/>
      <c r="R82" s="184" t="s">
        <v>3879</v>
      </c>
      <c r="S82" s="379" t="s">
        <v>840</v>
      </c>
    </row>
    <row r="83" spans="1:244" ht="28.5" x14ac:dyDescent="0.2">
      <c r="A83" s="379" t="s">
        <v>579</v>
      </c>
      <c r="B83" s="461" t="s">
        <v>75</v>
      </c>
      <c r="C83" s="379" t="s">
        <v>8377</v>
      </c>
      <c r="D83" s="379" t="s">
        <v>8380</v>
      </c>
      <c r="E83" s="108" t="s">
        <v>7712</v>
      </c>
      <c r="F83" s="593" t="s">
        <v>7713</v>
      </c>
      <c r="G83" s="586" t="s">
        <v>8208</v>
      </c>
      <c r="H83" s="397" t="s">
        <v>7714</v>
      </c>
      <c r="I83" s="461" t="s">
        <v>7934</v>
      </c>
      <c r="J83" s="461">
        <v>0</v>
      </c>
      <c r="K83" s="461">
        <v>0</v>
      </c>
      <c r="L83" s="463">
        <v>41913</v>
      </c>
      <c r="M83" s="463">
        <v>42185</v>
      </c>
      <c r="N83" s="463">
        <v>42094</v>
      </c>
      <c r="O83" s="461"/>
      <c r="P83" s="464">
        <v>50000</v>
      </c>
      <c r="Q83" s="464">
        <v>30000</v>
      </c>
      <c r="R83" s="461"/>
      <c r="S83" s="379" t="s">
        <v>841</v>
      </c>
    </row>
    <row r="84" spans="1:244" ht="71.25" x14ac:dyDescent="0.2">
      <c r="A84" s="379" t="s">
        <v>579</v>
      </c>
      <c r="B84" s="461" t="s">
        <v>75</v>
      </c>
      <c r="C84" s="379" t="s">
        <v>8377</v>
      </c>
      <c r="D84" s="379" t="s">
        <v>8380</v>
      </c>
      <c r="E84" s="108" t="s">
        <v>6491</v>
      </c>
      <c r="F84" s="587" t="s">
        <v>6917</v>
      </c>
      <c r="G84" s="586" t="s">
        <v>8203</v>
      </c>
      <c r="H84" s="397" t="s">
        <v>5810</v>
      </c>
      <c r="I84" s="461" t="s">
        <v>8069</v>
      </c>
      <c r="J84" s="461">
        <v>0</v>
      </c>
      <c r="K84" s="461">
        <v>0</v>
      </c>
      <c r="L84" s="380">
        <v>40728</v>
      </c>
      <c r="M84" s="474">
        <v>42460</v>
      </c>
      <c r="N84" s="474">
        <v>42460</v>
      </c>
      <c r="O84" s="521" t="s">
        <v>7989</v>
      </c>
      <c r="P84" s="464"/>
      <c r="Q84" s="464"/>
      <c r="R84" s="184" t="s">
        <v>3879</v>
      </c>
      <c r="S84" s="379" t="s">
        <v>840</v>
      </c>
    </row>
    <row r="85" spans="1:244" ht="28.5" x14ac:dyDescent="0.2">
      <c r="A85" s="379" t="s">
        <v>579</v>
      </c>
      <c r="B85" s="461" t="s">
        <v>75</v>
      </c>
      <c r="C85" s="379" t="s">
        <v>7820</v>
      </c>
      <c r="D85" s="379" t="s">
        <v>6934</v>
      </c>
      <c r="E85" s="108" t="s">
        <v>7901</v>
      </c>
      <c r="F85" s="397" t="s">
        <v>7899</v>
      </c>
      <c r="G85" s="586" t="s">
        <v>8203</v>
      </c>
      <c r="H85" s="397" t="s">
        <v>7900</v>
      </c>
      <c r="I85" s="461" t="s">
        <v>7934</v>
      </c>
      <c r="J85" s="461">
        <v>0</v>
      </c>
      <c r="K85" s="461">
        <v>0</v>
      </c>
      <c r="L85" s="463">
        <v>42005</v>
      </c>
      <c r="M85" s="463">
        <v>42582</v>
      </c>
      <c r="N85" s="463">
        <v>42582</v>
      </c>
      <c r="O85" s="461"/>
      <c r="P85" s="464">
        <v>29950</v>
      </c>
      <c r="Q85" s="464">
        <v>29950</v>
      </c>
      <c r="R85" s="461" t="s">
        <v>3879</v>
      </c>
      <c r="S85" s="379" t="s">
        <v>841</v>
      </c>
    </row>
    <row r="86" spans="1:244" ht="28.5" x14ac:dyDescent="0.2">
      <c r="A86" s="379" t="s">
        <v>579</v>
      </c>
      <c r="B86" s="461" t="s">
        <v>75</v>
      </c>
      <c r="C86" s="379" t="s">
        <v>7820</v>
      </c>
      <c r="D86" s="379" t="s">
        <v>6934</v>
      </c>
      <c r="E86" s="108" t="s">
        <v>7454</v>
      </c>
      <c r="F86" s="397" t="s">
        <v>7480</v>
      </c>
      <c r="G86" s="586" t="s">
        <v>8203</v>
      </c>
      <c r="H86" s="397" t="s">
        <v>7467</v>
      </c>
      <c r="I86" s="461" t="s">
        <v>8070</v>
      </c>
      <c r="J86" s="461">
        <v>0</v>
      </c>
      <c r="K86" s="461">
        <v>0</v>
      </c>
      <c r="L86" s="463">
        <v>41730</v>
      </c>
      <c r="M86" s="463">
        <v>42460</v>
      </c>
      <c r="N86" s="463">
        <v>42460</v>
      </c>
      <c r="O86" s="464"/>
      <c r="P86" s="464"/>
      <c r="Q86" s="464"/>
      <c r="R86" s="461" t="s">
        <v>3879</v>
      </c>
      <c r="S86" s="379" t="s">
        <v>841</v>
      </c>
    </row>
    <row r="87" spans="1:244" ht="28.5" x14ac:dyDescent="0.2">
      <c r="A87" s="379" t="s">
        <v>579</v>
      </c>
      <c r="B87" s="461" t="s">
        <v>75</v>
      </c>
      <c r="C87" s="379" t="s">
        <v>7820</v>
      </c>
      <c r="D87" s="379" t="s">
        <v>6934</v>
      </c>
      <c r="E87" s="108" t="s">
        <v>7485</v>
      </c>
      <c r="F87" s="397" t="s">
        <v>7481</v>
      </c>
      <c r="G87" s="586" t="s">
        <v>8203</v>
      </c>
      <c r="H87" s="397" t="s">
        <v>7507</v>
      </c>
      <c r="I87" s="461" t="s">
        <v>7934</v>
      </c>
      <c r="J87" s="461">
        <v>0</v>
      </c>
      <c r="K87" s="461">
        <v>0</v>
      </c>
      <c r="L87" s="463">
        <v>41730</v>
      </c>
      <c r="M87" s="463">
        <v>42094</v>
      </c>
      <c r="N87" s="463">
        <v>42094</v>
      </c>
      <c r="O87" s="464"/>
      <c r="P87" s="464"/>
      <c r="Q87" s="464"/>
      <c r="R87" s="461" t="s">
        <v>3879</v>
      </c>
      <c r="S87" s="379" t="s">
        <v>841</v>
      </c>
    </row>
    <row r="88" spans="1:244" ht="28.5" x14ac:dyDescent="0.2">
      <c r="A88" s="379" t="s">
        <v>579</v>
      </c>
      <c r="B88" s="461" t="s">
        <v>75</v>
      </c>
      <c r="C88" s="379" t="s">
        <v>8377</v>
      </c>
      <c r="D88" s="379" t="s">
        <v>8380</v>
      </c>
      <c r="E88" s="108" t="s">
        <v>6439</v>
      </c>
      <c r="F88" s="587" t="s">
        <v>3567</v>
      </c>
      <c r="G88" s="586" t="s">
        <v>8203</v>
      </c>
      <c r="H88" s="397" t="s">
        <v>6211</v>
      </c>
      <c r="I88" s="461" t="s">
        <v>8071</v>
      </c>
      <c r="J88" s="461">
        <v>0</v>
      </c>
      <c r="K88" s="461">
        <v>0</v>
      </c>
      <c r="L88" s="380">
        <v>41253</v>
      </c>
      <c r="M88" s="380">
        <v>43078</v>
      </c>
      <c r="N88" s="463">
        <v>42094</v>
      </c>
      <c r="O88" s="462"/>
      <c r="P88" s="380"/>
      <c r="Q88" s="464"/>
      <c r="R88" s="184" t="s">
        <v>3879</v>
      </c>
      <c r="S88" s="379" t="s">
        <v>840</v>
      </c>
      <c r="IJ88" s="378"/>
    </row>
    <row r="89" spans="1:244" ht="28.5" x14ac:dyDescent="0.2">
      <c r="A89" s="379" t="s">
        <v>579</v>
      </c>
      <c r="B89" s="461" t="s">
        <v>75</v>
      </c>
      <c r="C89" s="379" t="s">
        <v>7820</v>
      </c>
      <c r="D89" s="379" t="s">
        <v>6934</v>
      </c>
      <c r="E89" s="108" t="s">
        <v>7628</v>
      </c>
      <c r="F89" s="397" t="s">
        <v>7481</v>
      </c>
      <c r="G89" s="586" t="s">
        <v>8203</v>
      </c>
      <c r="H89" s="397" t="s">
        <v>7632</v>
      </c>
      <c r="I89" s="461" t="s">
        <v>7934</v>
      </c>
      <c r="J89" s="461">
        <v>0</v>
      </c>
      <c r="K89" s="461">
        <v>0</v>
      </c>
      <c r="L89" s="463">
        <v>41730</v>
      </c>
      <c r="M89" s="463">
        <v>42094</v>
      </c>
      <c r="N89" s="463">
        <v>42094</v>
      </c>
      <c r="O89" s="464"/>
      <c r="P89" s="464"/>
      <c r="Q89" s="464"/>
      <c r="R89" s="461" t="s">
        <v>3879</v>
      </c>
      <c r="S89" s="379" t="s">
        <v>841</v>
      </c>
    </row>
    <row r="90" spans="1:244" ht="57" x14ac:dyDescent="0.2">
      <c r="A90" s="379" t="s">
        <v>7888</v>
      </c>
      <c r="B90" s="461" t="s">
        <v>7889</v>
      </c>
      <c r="C90" s="379" t="s">
        <v>8377</v>
      </c>
      <c r="D90" s="379" t="s">
        <v>8380</v>
      </c>
      <c r="E90" s="108" t="s">
        <v>7890</v>
      </c>
      <c r="F90" s="397" t="s">
        <v>7891</v>
      </c>
      <c r="G90" s="586" t="s">
        <v>8208</v>
      </c>
      <c r="H90" s="397" t="s">
        <v>7892</v>
      </c>
      <c r="I90" s="461" t="s">
        <v>8072</v>
      </c>
      <c r="J90" s="461" t="s">
        <v>7914</v>
      </c>
      <c r="K90" s="461">
        <v>0</v>
      </c>
      <c r="L90" s="463">
        <v>42024</v>
      </c>
      <c r="M90" s="463">
        <v>42754</v>
      </c>
      <c r="N90" s="463">
        <v>43119</v>
      </c>
      <c r="O90" s="464" t="s">
        <v>7897</v>
      </c>
      <c r="P90" s="464">
        <v>75000</v>
      </c>
      <c r="Q90" s="464">
        <v>75000</v>
      </c>
      <c r="R90" s="461" t="s">
        <v>3879</v>
      </c>
      <c r="S90" s="379" t="s">
        <v>840</v>
      </c>
    </row>
    <row r="91" spans="1:244" ht="28.5" x14ac:dyDescent="0.2">
      <c r="A91" s="379" t="s">
        <v>579</v>
      </c>
      <c r="B91" s="461" t="s">
        <v>75</v>
      </c>
      <c r="C91" s="379" t="s">
        <v>7820</v>
      </c>
      <c r="D91" s="379" t="s">
        <v>6934</v>
      </c>
      <c r="E91" s="108" t="s">
        <v>7648</v>
      </c>
      <c r="F91" s="397" t="s">
        <v>7481</v>
      </c>
      <c r="G91" s="586" t="s">
        <v>8203</v>
      </c>
      <c r="H91" s="397" t="s">
        <v>7614</v>
      </c>
      <c r="I91" s="461" t="s">
        <v>7934</v>
      </c>
      <c r="J91" s="461">
        <v>0</v>
      </c>
      <c r="K91" s="461">
        <v>0</v>
      </c>
      <c r="L91" s="463">
        <v>41730</v>
      </c>
      <c r="M91" s="463">
        <v>42094</v>
      </c>
      <c r="N91" s="463">
        <v>42094</v>
      </c>
      <c r="O91" s="464"/>
      <c r="P91" s="464"/>
      <c r="Q91" s="464"/>
      <c r="R91" s="461" t="s">
        <v>3879</v>
      </c>
      <c r="S91" s="379" t="s">
        <v>841</v>
      </c>
    </row>
    <row r="92" spans="1:244" ht="28.5" x14ac:dyDescent="0.2">
      <c r="A92" s="379" t="s">
        <v>579</v>
      </c>
      <c r="B92" s="461" t="s">
        <v>75</v>
      </c>
      <c r="C92" s="379" t="s">
        <v>7820</v>
      </c>
      <c r="D92" s="379" t="s">
        <v>6934</v>
      </c>
      <c r="E92" s="108" t="s">
        <v>7617</v>
      </c>
      <c r="F92" s="593" t="s">
        <v>7911</v>
      </c>
      <c r="G92" s="586" t="s">
        <v>8203</v>
      </c>
      <c r="H92" s="397" t="s">
        <v>7614</v>
      </c>
      <c r="I92" s="461" t="s">
        <v>7934</v>
      </c>
      <c r="J92" s="461">
        <v>0</v>
      </c>
      <c r="K92" s="461">
        <v>0</v>
      </c>
      <c r="L92" s="463">
        <v>41730</v>
      </c>
      <c r="M92" s="463">
        <v>42094</v>
      </c>
      <c r="N92" s="463">
        <v>42094</v>
      </c>
      <c r="O92" s="464" t="s">
        <v>7615</v>
      </c>
      <c r="P92" s="464">
        <v>15360</v>
      </c>
      <c r="Q92" s="464">
        <v>30720</v>
      </c>
      <c r="R92" s="461" t="s">
        <v>3879</v>
      </c>
      <c r="S92" s="379" t="s">
        <v>841</v>
      </c>
    </row>
    <row r="93" spans="1:244" ht="28.5" x14ac:dyDescent="0.2">
      <c r="A93" s="379" t="s">
        <v>579</v>
      </c>
      <c r="B93" s="461" t="s">
        <v>75</v>
      </c>
      <c r="C93" s="379" t="s">
        <v>8377</v>
      </c>
      <c r="D93" s="379" t="s">
        <v>8380</v>
      </c>
      <c r="E93" s="108" t="s">
        <v>6441</v>
      </c>
      <c r="F93" s="587" t="s">
        <v>3567</v>
      </c>
      <c r="G93" s="586" t="s">
        <v>8203</v>
      </c>
      <c r="H93" s="397" t="s">
        <v>7785</v>
      </c>
      <c r="I93" s="461" t="s">
        <v>8073</v>
      </c>
      <c r="J93" s="461">
        <v>0</v>
      </c>
      <c r="K93" s="461">
        <v>0</v>
      </c>
      <c r="L93" s="380">
        <v>41253</v>
      </c>
      <c r="M93" s="380">
        <v>43078</v>
      </c>
      <c r="N93" s="463">
        <v>42094</v>
      </c>
      <c r="O93" s="462"/>
      <c r="P93" s="380"/>
      <c r="Q93" s="464"/>
      <c r="R93" s="184" t="s">
        <v>3879</v>
      </c>
      <c r="S93" s="379" t="s">
        <v>8263</v>
      </c>
    </row>
    <row r="94" spans="1:244" ht="28.5" x14ac:dyDescent="0.2">
      <c r="A94" s="379" t="s">
        <v>579</v>
      </c>
      <c r="B94" s="461" t="s">
        <v>75</v>
      </c>
      <c r="C94" s="379" t="s">
        <v>8377</v>
      </c>
      <c r="D94" s="379" t="s">
        <v>8380</v>
      </c>
      <c r="E94" s="108" t="s">
        <v>6997</v>
      </c>
      <c r="F94" s="397" t="s">
        <v>6737</v>
      </c>
      <c r="G94" s="586" t="s">
        <v>8203</v>
      </c>
      <c r="H94" s="397" t="s">
        <v>6787</v>
      </c>
      <c r="I94" s="461" t="s">
        <v>8074</v>
      </c>
      <c r="J94" s="461">
        <v>0</v>
      </c>
      <c r="K94" s="461">
        <v>0</v>
      </c>
      <c r="L94" s="170">
        <v>41097</v>
      </c>
      <c r="M94" s="170">
        <v>42191</v>
      </c>
      <c r="N94" s="170">
        <v>42191</v>
      </c>
      <c r="O94" s="461"/>
      <c r="P94" s="464">
        <v>148900</v>
      </c>
      <c r="Q94" s="464"/>
      <c r="R94" s="184" t="s">
        <v>3879</v>
      </c>
      <c r="S94" s="379" t="s">
        <v>840</v>
      </c>
    </row>
    <row r="95" spans="1:244" ht="28.5" x14ac:dyDescent="0.2">
      <c r="A95" s="379" t="s">
        <v>2752</v>
      </c>
      <c r="B95" s="461" t="s">
        <v>75</v>
      </c>
      <c r="C95" s="379" t="s">
        <v>8378</v>
      </c>
      <c r="D95" s="379" t="s">
        <v>3073</v>
      </c>
      <c r="E95" s="108" t="s">
        <v>6843</v>
      </c>
      <c r="F95" s="397" t="s">
        <v>6844</v>
      </c>
      <c r="G95" s="586" t="s">
        <v>8209</v>
      </c>
      <c r="H95" s="397" t="s">
        <v>6928</v>
      </c>
      <c r="I95" s="461" t="s">
        <v>8075</v>
      </c>
      <c r="J95" s="461">
        <v>0</v>
      </c>
      <c r="K95" s="461">
        <v>0</v>
      </c>
      <c r="L95" s="380">
        <v>41470</v>
      </c>
      <c r="M95" s="380">
        <v>41834</v>
      </c>
      <c r="N95" s="463">
        <v>42094</v>
      </c>
      <c r="O95" s="396"/>
      <c r="P95" s="464">
        <v>90000</v>
      </c>
      <c r="Q95" s="464">
        <v>90000</v>
      </c>
      <c r="R95" s="461" t="s">
        <v>3877</v>
      </c>
      <c r="S95" s="379" t="s">
        <v>840</v>
      </c>
    </row>
    <row r="96" spans="1:244" ht="28.5" x14ac:dyDescent="0.2">
      <c r="A96" s="379" t="s">
        <v>579</v>
      </c>
      <c r="B96" s="461" t="s">
        <v>75</v>
      </c>
      <c r="C96" s="379" t="s">
        <v>8377</v>
      </c>
      <c r="D96" s="379" t="s">
        <v>8381</v>
      </c>
      <c r="E96" s="108" t="s">
        <v>7102</v>
      </c>
      <c r="F96" s="397" t="s">
        <v>7104</v>
      </c>
      <c r="G96" s="586" t="s">
        <v>8203</v>
      </c>
      <c r="H96" s="397" t="s">
        <v>3666</v>
      </c>
      <c r="I96" s="461" t="s">
        <v>7934</v>
      </c>
      <c r="J96" s="461">
        <v>0</v>
      </c>
      <c r="K96" s="461">
        <v>0</v>
      </c>
      <c r="L96" s="463">
        <v>40369</v>
      </c>
      <c r="M96" s="463">
        <v>41829</v>
      </c>
      <c r="N96" s="463">
        <v>41829</v>
      </c>
      <c r="O96" s="464" t="s">
        <v>7105</v>
      </c>
      <c r="P96" s="464"/>
      <c r="Q96" s="464"/>
      <c r="R96" s="184" t="s">
        <v>3879</v>
      </c>
      <c r="S96" s="379" t="s">
        <v>840</v>
      </c>
    </row>
    <row r="97" spans="1:19" ht="71.25" x14ac:dyDescent="0.2">
      <c r="A97" s="379" t="s">
        <v>579</v>
      </c>
      <c r="B97" s="461" t="s">
        <v>75</v>
      </c>
      <c r="C97" s="379" t="s">
        <v>8377</v>
      </c>
      <c r="D97" s="379" t="s">
        <v>8380</v>
      </c>
      <c r="E97" s="380" t="s">
        <v>6916</v>
      </c>
      <c r="F97" s="587" t="s">
        <v>6917</v>
      </c>
      <c r="G97" s="586" t="s">
        <v>8203</v>
      </c>
      <c r="H97" s="587" t="s">
        <v>6879</v>
      </c>
      <c r="I97" s="461" t="s">
        <v>8076</v>
      </c>
      <c r="J97" s="461">
        <v>0</v>
      </c>
      <c r="K97" s="461">
        <v>0</v>
      </c>
      <c r="L97" s="380">
        <v>40728</v>
      </c>
      <c r="M97" s="474">
        <v>42460</v>
      </c>
      <c r="N97" s="474">
        <v>42460</v>
      </c>
      <c r="O97" s="521" t="s">
        <v>7989</v>
      </c>
      <c r="P97" s="464"/>
      <c r="Q97" s="464" t="s">
        <v>3204</v>
      </c>
      <c r="R97" s="184" t="s">
        <v>3879</v>
      </c>
      <c r="S97" s="379" t="s">
        <v>840</v>
      </c>
    </row>
    <row r="98" spans="1:19" ht="28.5" x14ac:dyDescent="0.2">
      <c r="A98" s="379" t="s">
        <v>579</v>
      </c>
      <c r="B98" s="461" t="s">
        <v>75</v>
      </c>
      <c r="C98" s="379" t="s">
        <v>8377</v>
      </c>
      <c r="D98" s="379" t="s">
        <v>8380</v>
      </c>
      <c r="E98" s="108" t="s">
        <v>6722</v>
      </c>
      <c r="F98" s="397" t="s">
        <v>6774</v>
      </c>
      <c r="G98" s="586" t="s">
        <v>8203</v>
      </c>
      <c r="H98" s="397" t="s">
        <v>6825</v>
      </c>
      <c r="I98" s="461" t="s">
        <v>8077</v>
      </c>
      <c r="J98" s="461" t="s">
        <v>7915</v>
      </c>
      <c r="K98" s="461">
        <v>0</v>
      </c>
      <c r="L98" s="380">
        <v>41365</v>
      </c>
      <c r="M98" s="380">
        <v>42460</v>
      </c>
      <c r="N98" s="380">
        <v>43190</v>
      </c>
      <c r="O98" s="461"/>
      <c r="P98" s="464">
        <v>136000</v>
      </c>
      <c r="Q98" s="464"/>
      <c r="R98" s="184" t="s">
        <v>3879</v>
      </c>
      <c r="S98" s="379" t="s">
        <v>840</v>
      </c>
    </row>
    <row r="99" spans="1:19" ht="28.5" x14ac:dyDescent="0.2">
      <c r="A99" s="379" t="s">
        <v>579</v>
      </c>
      <c r="B99" s="461" t="s">
        <v>75</v>
      </c>
      <c r="C99" s="379" t="s">
        <v>7820</v>
      </c>
      <c r="D99" s="379" t="s">
        <v>6934</v>
      </c>
      <c r="E99" s="309" t="s">
        <v>6730</v>
      </c>
      <c r="F99" s="587" t="s">
        <v>7334</v>
      </c>
      <c r="G99" s="586" t="s">
        <v>8203</v>
      </c>
      <c r="H99" s="594" t="s">
        <v>6825</v>
      </c>
      <c r="I99" s="461" t="s">
        <v>8077</v>
      </c>
      <c r="J99" s="461" t="s">
        <v>7915</v>
      </c>
      <c r="K99" s="461">
        <v>0</v>
      </c>
      <c r="L99" s="316">
        <v>41365</v>
      </c>
      <c r="M99" s="316">
        <v>42094</v>
      </c>
      <c r="N99" s="316">
        <v>42094</v>
      </c>
      <c r="O99" s="459"/>
      <c r="P99" s="464">
        <v>11957</v>
      </c>
      <c r="Q99" s="464"/>
      <c r="R99" s="459" t="s">
        <v>3879</v>
      </c>
      <c r="S99" s="379" t="s">
        <v>840</v>
      </c>
    </row>
    <row r="100" spans="1:19" ht="28.5" x14ac:dyDescent="0.2">
      <c r="A100" s="379" t="s">
        <v>579</v>
      </c>
      <c r="B100" s="461" t="s">
        <v>75</v>
      </c>
      <c r="C100" s="379" t="s">
        <v>7820</v>
      </c>
      <c r="D100" s="379" t="s">
        <v>6934</v>
      </c>
      <c r="E100" s="108" t="s">
        <v>7837</v>
      </c>
      <c r="F100" s="397" t="s">
        <v>7838</v>
      </c>
      <c r="G100" s="586" t="s">
        <v>8203</v>
      </c>
      <c r="H100" s="397" t="s">
        <v>6825</v>
      </c>
      <c r="I100" s="461" t="s">
        <v>8077</v>
      </c>
      <c r="J100" s="461" t="s">
        <v>7915</v>
      </c>
      <c r="K100" s="461">
        <v>0</v>
      </c>
      <c r="L100" s="463">
        <v>42005</v>
      </c>
      <c r="M100" s="463">
        <v>42124</v>
      </c>
      <c r="N100" s="463">
        <v>42124</v>
      </c>
      <c r="O100" s="464"/>
      <c r="P100" s="464">
        <v>5170</v>
      </c>
      <c r="Q100" s="464">
        <v>23500</v>
      </c>
      <c r="R100" s="461" t="s">
        <v>3879</v>
      </c>
      <c r="S100" s="379" t="s">
        <v>841</v>
      </c>
    </row>
    <row r="101" spans="1:19" ht="28.5" x14ac:dyDescent="0.2">
      <c r="A101" s="379" t="s">
        <v>579</v>
      </c>
      <c r="B101" s="461" t="s">
        <v>75</v>
      </c>
      <c r="C101" s="379" t="s">
        <v>8377</v>
      </c>
      <c r="D101" s="379" t="s">
        <v>8380</v>
      </c>
      <c r="E101" s="108" t="s">
        <v>7035</v>
      </c>
      <c r="F101" s="587" t="s">
        <v>7034</v>
      </c>
      <c r="G101" s="586" t="s">
        <v>8203</v>
      </c>
      <c r="H101" s="397" t="s">
        <v>7410</v>
      </c>
      <c r="I101" s="461" t="s">
        <v>7934</v>
      </c>
      <c r="J101" s="461">
        <v>0</v>
      </c>
      <c r="K101" s="461">
        <v>0</v>
      </c>
      <c r="L101" s="463">
        <v>39539</v>
      </c>
      <c r="M101" s="463">
        <v>42094</v>
      </c>
      <c r="N101" s="463">
        <v>42094</v>
      </c>
      <c r="O101" s="464"/>
      <c r="P101" s="307">
        <v>68280</v>
      </c>
      <c r="Q101" s="464" t="s">
        <v>3204</v>
      </c>
      <c r="R101" s="184" t="s">
        <v>3879</v>
      </c>
      <c r="S101" s="379" t="s">
        <v>840</v>
      </c>
    </row>
    <row r="102" spans="1:19" ht="28.5" x14ac:dyDescent="0.2">
      <c r="A102" s="379" t="s">
        <v>579</v>
      </c>
      <c r="B102" s="461" t="s">
        <v>75</v>
      </c>
      <c r="C102" s="379" t="s">
        <v>8377</v>
      </c>
      <c r="D102" s="379" t="s">
        <v>8380</v>
      </c>
      <c r="E102" s="108" t="s">
        <v>7077</v>
      </c>
      <c r="F102" s="397" t="s">
        <v>7076</v>
      </c>
      <c r="G102" s="586" t="s">
        <v>8203</v>
      </c>
      <c r="H102" s="397" t="s">
        <v>7410</v>
      </c>
      <c r="I102" s="461" t="s">
        <v>7934</v>
      </c>
      <c r="J102" s="461">
        <v>0</v>
      </c>
      <c r="K102" s="461">
        <v>0</v>
      </c>
      <c r="L102" s="463">
        <v>41183</v>
      </c>
      <c r="M102" s="463">
        <v>42094</v>
      </c>
      <c r="N102" s="463">
        <v>42094</v>
      </c>
      <c r="O102" s="464"/>
      <c r="P102" s="464">
        <v>140000</v>
      </c>
      <c r="Q102" s="464"/>
      <c r="R102" s="184" t="s">
        <v>3879</v>
      </c>
      <c r="S102" s="379" t="s">
        <v>840</v>
      </c>
    </row>
    <row r="103" spans="1:19" ht="28.5" x14ac:dyDescent="0.2">
      <c r="A103" s="379" t="s">
        <v>579</v>
      </c>
      <c r="B103" s="461" t="s">
        <v>75</v>
      </c>
      <c r="C103" s="379" t="s">
        <v>7820</v>
      </c>
      <c r="D103" s="379" t="s">
        <v>6934</v>
      </c>
      <c r="E103" s="108" t="s">
        <v>7721</v>
      </c>
      <c r="F103" s="397" t="s">
        <v>7722</v>
      </c>
      <c r="G103" s="586" t="s">
        <v>8203</v>
      </c>
      <c r="H103" s="397" t="s">
        <v>7747</v>
      </c>
      <c r="I103" s="461" t="s">
        <v>8078</v>
      </c>
      <c r="J103" s="461">
        <v>0</v>
      </c>
      <c r="K103" s="461">
        <v>0</v>
      </c>
      <c r="L103" s="463">
        <v>41925</v>
      </c>
      <c r="M103" s="463">
        <v>42094</v>
      </c>
      <c r="N103" s="463">
        <v>42094</v>
      </c>
      <c r="O103" s="461"/>
      <c r="P103" s="464">
        <v>15000</v>
      </c>
      <c r="Q103" s="464">
        <v>15000</v>
      </c>
      <c r="R103" s="461" t="s">
        <v>3879</v>
      </c>
      <c r="S103" s="379" t="s">
        <v>841</v>
      </c>
    </row>
    <row r="104" spans="1:19" ht="28.5" x14ac:dyDescent="0.2">
      <c r="A104" s="379" t="s">
        <v>579</v>
      </c>
      <c r="B104" s="461" t="s">
        <v>75</v>
      </c>
      <c r="C104" s="379" t="s">
        <v>8377</v>
      </c>
      <c r="D104" s="379" t="s">
        <v>8380</v>
      </c>
      <c r="E104" s="380" t="s">
        <v>6904</v>
      </c>
      <c r="F104" s="587" t="s">
        <v>6905</v>
      </c>
      <c r="G104" s="586" t="s">
        <v>8203</v>
      </c>
      <c r="H104" s="587" t="s">
        <v>7017</v>
      </c>
      <c r="I104" s="461" t="s">
        <v>8079</v>
      </c>
      <c r="J104" s="461">
        <v>0</v>
      </c>
      <c r="K104" s="461">
        <v>0</v>
      </c>
      <c r="L104" s="380">
        <v>41609</v>
      </c>
      <c r="M104" s="380">
        <v>42460</v>
      </c>
      <c r="N104" s="380">
        <v>42460</v>
      </c>
      <c r="O104" s="461"/>
      <c r="P104" s="464">
        <v>216000</v>
      </c>
      <c r="Q104" s="464"/>
      <c r="R104" s="184" t="s">
        <v>3879</v>
      </c>
      <c r="S104" s="379" t="s">
        <v>840</v>
      </c>
    </row>
    <row r="105" spans="1:19" ht="71.25" x14ac:dyDescent="0.2">
      <c r="A105" s="379" t="s">
        <v>579</v>
      </c>
      <c r="B105" s="461" t="s">
        <v>75</v>
      </c>
      <c r="C105" s="379" t="s">
        <v>8377</v>
      </c>
      <c r="D105" s="379" t="s">
        <v>8380</v>
      </c>
      <c r="E105" s="108" t="s">
        <v>6129</v>
      </c>
      <c r="F105" s="587" t="s">
        <v>6917</v>
      </c>
      <c r="G105" s="586" t="s">
        <v>8203</v>
      </c>
      <c r="H105" s="397" t="s">
        <v>7409</v>
      </c>
      <c r="I105" s="461" t="s">
        <v>8080</v>
      </c>
      <c r="J105" s="461">
        <v>0</v>
      </c>
      <c r="K105" s="461">
        <v>0</v>
      </c>
      <c r="L105" s="380">
        <v>40728</v>
      </c>
      <c r="M105" s="474">
        <v>42460</v>
      </c>
      <c r="N105" s="474">
        <v>42460</v>
      </c>
      <c r="O105" s="521" t="s">
        <v>7989</v>
      </c>
      <c r="P105" s="464"/>
      <c r="Q105" s="464"/>
      <c r="R105" s="184" t="s">
        <v>3879</v>
      </c>
      <c r="S105" s="379" t="s">
        <v>840</v>
      </c>
    </row>
    <row r="106" spans="1:19" ht="28.5" x14ac:dyDescent="0.2">
      <c r="A106" s="379" t="s">
        <v>579</v>
      </c>
      <c r="B106" s="461" t="s">
        <v>75</v>
      </c>
      <c r="C106" s="379" t="s">
        <v>7820</v>
      </c>
      <c r="D106" s="379" t="s">
        <v>6934</v>
      </c>
      <c r="E106" s="108" t="s">
        <v>7337</v>
      </c>
      <c r="F106" s="589" t="s">
        <v>7635</v>
      </c>
      <c r="G106" s="586" t="s">
        <v>8203</v>
      </c>
      <c r="H106" s="397" t="s">
        <v>7234</v>
      </c>
      <c r="I106" s="461" t="s">
        <v>7934</v>
      </c>
      <c r="J106" s="461">
        <v>0</v>
      </c>
      <c r="K106" s="461">
        <v>0</v>
      </c>
      <c r="L106" s="380">
        <v>41365</v>
      </c>
      <c r="M106" s="380">
        <v>42094</v>
      </c>
      <c r="N106" s="463">
        <v>42094</v>
      </c>
      <c r="O106" s="461"/>
      <c r="P106" s="464">
        <v>50000</v>
      </c>
      <c r="Q106" s="464"/>
      <c r="R106" s="461" t="s">
        <v>3879</v>
      </c>
      <c r="S106" s="379" t="s">
        <v>841</v>
      </c>
    </row>
    <row r="107" spans="1:19" ht="42.75" x14ac:dyDescent="0.2">
      <c r="A107" s="379" t="s">
        <v>2772</v>
      </c>
      <c r="B107" s="461" t="s">
        <v>4786</v>
      </c>
      <c r="C107" s="379" t="s">
        <v>8376</v>
      </c>
      <c r="D107" s="379" t="s">
        <v>7734</v>
      </c>
      <c r="E107" s="108" t="s">
        <v>7703</v>
      </c>
      <c r="F107" s="397" t="s">
        <v>7704</v>
      </c>
      <c r="G107" s="586" t="s">
        <v>8220</v>
      </c>
      <c r="H107" s="397" t="s">
        <v>7705</v>
      </c>
      <c r="I107" s="461" t="s">
        <v>7940</v>
      </c>
      <c r="J107" s="461">
        <v>0</v>
      </c>
      <c r="K107" s="461">
        <v>0</v>
      </c>
      <c r="L107" s="463">
        <v>41814</v>
      </c>
      <c r="M107" s="463">
        <v>42544</v>
      </c>
      <c r="N107" s="463">
        <v>43274</v>
      </c>
      <c r="O107" s="464"/>
      <c r="P107" s="464">
        <v>8125</v>
      </c>
      <c r="Q107" s="464">
        <v>28375</v>
      </c>
      <c r="R107" s="379" t="s">
        <v>3879</v>
      </c>
      <c r="S107" s="379" t="s">
        <v>840</v>
      </c>
    </row>
    <row r="108" spans="1:19" ht="28.5" x14ac:dyDescent="0.2">
      <c r="A108" s="379" t="s">
        <v>6964</v>
      </c>
      <c r="B108" s="461" t="s">
        <v>5738</v>
      </c>
      <c r="C108" s="379" t="s">
        <v>8378</v>
      </c>
      <c r="D108" s="379" t="s">
        <v>3073</v>
      </c>
      <c r="E108" s="496" t="s">
        <v>6965</v>
      </c>
      <c r="F108" s="397" t="s">
        <v>6966</v>
      </c>
      <c r="G108" s="586" t="s">
        <v>8222</v>
      </c>
      <c r="H108" s="611" t="s">
        <v>6967</v>
      </c>
      <c r="I108" s="461" t="s">
        <v>7934</v>
      </c>
      <c r="J108" s="461">
        <v>0</v>
      </c>
      <c r="K108" s="461">
        <v>0</v>
      </c>
      <c r="L108" s="413">
        <v>41548</v>
      </c>
      <c r="M108" s="463">
        <v>42643</v>
      </c>
      <c r="N108" s="463">
        <v>43008</v>
      </c>
      <c r="O108" s="84"/>
      <c r="P108" s="464">
        <v>17000</v>
      </c>
      <c r="Q108" s="464">
        <v>68000</v>
      </c>
      <c r="R108" s="317" t="s">
        <v>3878</v>
      </c>
      <c r="S108" s="379" t="s">
        <v>840</v>
      </c>
    </row>
    <row r="109" spans="1:19" ht="28.5" x14ac:dyDescent="0.2">
      <c r="A109" s="379" t="s">
        <v>579</v>
      </c>
      <c r="B109" s="461" t="s">
        <v>75</v>
      </c>
      <c r="C109" s="379" t="s">
        <v>8377</v>
      </c>
      <c r="D109" s="379" t="s">
        <v>8380</v>
      </c>
      <c r="E109" s="108" t="s">
        <v>7065</v>
      </c>
      <c r="F109" s="397" t="s">
        <v>7058</v>
      </c>
      <c r="G109" s="586" t="s">
        <v>8203</v>
      </c>
      <c r="H109" s="397" t="s">
        <v>6207</v>
      </c>
      <c r="I109" s="461" t="s">
        <v>8081</v>
      </c>
      <c r="J109" s="461">
        <v>0</v>
      </c>
      <c r="K109" s="461">
        <v>0</v>
      </c>
      <c r="L109" s="463">
        <v>41183</v>
      </c>
      <c r="M109" s="463">
        <v>42277</v>
      </c>
      <c r="N109" s="463">
        <v>42277</v>
      </c>
      <c r="O109" s="464"/>
      <c r="P109" s="464">
        <v>8465</v>
      </c>
      <c r="Q109" s="464"/>
      <c r="R109" s="184" t="s">
        <v>3879</v>
      </c>
      <c r="S109" s="379" t="s">
        <v>841</v>
      </c>
    </row>
    <row r="110" spans="1:19" ht="28.5" x14ac:dyDescent="0.2">
      <c r="A110" s="379" t="s">
        <v>2653</v>
      </c>
      <c r="B110" s="461" t="s">
        <v>4789</v>
      </c>
      <c r="C110" s="379" t="s">
        <v>8376</v>
      </c>
      <c r="D110" s="379" t="s">
        <v>5864</v>
      </c>
      <c r="E110" s="108" t="s">
        <v>5375</v>
      </c>
      <c r="F110" s="397" t="s">
        <v>3987</v>
      </c>
      <c r="G110" s="586" t="s">
        <v>8223</v>
      </c>
      <c r="H110" s="397" t="s">
        <v>387</v>
      </c>
      <c r="I110" s="461" t="s">
        <v>7971</v>
      </c>
      <c r="J110" s="461" t="s">
        <v>7914</v>
      </c>
      <c r="K110" s="461">
        <v>0</v>
      </c>
      <c r="L110" s="380">
        <v>40483</v>
      </c>
      <c r="M110" s="380">
        <v>41942</v>
      </c>
      <c r="N110" s="380">
        <v>41942</v>
      </c>
      <c r="O110" s="462"/>
      <c r="P110" s="464">
        <v>22719</v>
      </c>
      <c r="Q110" s="464" t="e">
        <f>P110*#REF!</f>
        <v>#REF!</v>
      </c>
      <c r="R110" s="379" t="s">
        <v>3878</v>
      </c>
      <c r="S110" s="379" t="s">
        <v>7925</v>
      </c>
    </row>
    <row r="111" spans="1:19" ht="28.5" x14ac:dyDescent="0.2">
      <c r="A111" s="379" t="s">
        <v>1939</v>
      </c>
      <c r="B111" s="461" t="s">
        <v>75</v>
      </c>
      <c r="C111" s="379" t="s">
        <v>8376</v>
      </c>
      <c r="D111" s="379" t="s">
        <v>5864</v>
      </c>
      <c r="E111" s="108" t="s">
        <v>6662</v>
      </c>
      <c r="F111" s="586" t="s">
        <v>5244</v>
      </c>
      <c r="G111" s="586" t="s">
        <v>8224</v>
      </c>
      <c r="H111" s="397" t="s">
        <v>6329</v>
      </c>
      <c r="I111" s="461" t="s">
        <v>8082</v>
      </c>
      <c r="J111" s="461">
        <v>0</v>
      </c>
      <c r="K111" s="461">
        <v>0</v>
      </c>
      <c r="L111" s="380">
        <v>41365</v>
      </c>
      <c r="M111" s="380">
        <v>43190</v>
      </c>
      <c r="N111" s="380">
        <f>M111</f>
        <v>43190</v>
      </c>
      <c r="O111" s="62"/>
      <c r="P111" s="464">
        <v>35418</v>
      </c>
      <c r="Q111" s="464">
        <v>164921</v>
      </c>
      <c r="R111" s="379" t="s">
        <v>3879</v>
      </c>
      <c r="S111" s="379" t="s">
        <v>840</v>
      </c>
    </row>
    <row r="112" spans="1:19" ht="28.5" x14ac:dyDescent="0.2">
      <c r="A112" s="379" t="s">
        <v>6607</v>
      </c>
      <c r="B112" s="461" t="s">
        <v>75</v>
      </c>
      <c r="C112" s="379" t="s">
        <v>8377</v>
      </c>
      <c r="D112" s="379" t="s">
        <v>8382</v>
      </c>
      <c r="E112" s="108" t="s">
        <v>6610</v>
      </c>
      <c r="F112" s="397" t="s">
        <v>6611</v>
      </c>
      <c r="G112" s="586" t="s">
        <v>8225</v>
      </c>
      <c r="H112" s="397" t="s">
        <v>7030</v>
      </c>
      <c r="I112" s="461" t="s">
        <v>8083</v>
      </c>
      <c r="J112" s="461">
        <v>0</v>
      </c>
      <c r="K112" s="461">
        <v>0</v>
      </c>
      <c r="L112" s="380">
        <v>41190</v>
      </c>
      <c r="M112" s="380">
        <v>43015</v>
      </c>
      <c r="N112" s="463">
        <v>43015</v>
      </c>
      <c r="O112" s="476"/>
      <c r="P112" s="464">
        <v>625</v>
      </c>
      <c r="Q112" s="464"/>
      <c r="R112" s="184" t="s">
        <v>3879</v>
      </c>
      <c r="S112" s="379" t="s">
        <v>841</v>
      </c>
    </row>
    <row r="113" spans="1:244" s="438" customFormat="1" ht="28.5" x14ac:dyDescent="0.2">
      <c r="A113" s="379" t="s">
        <v>579</v>
      </c>
      <c r="B113" s="461" t="s">
        <v>75</v>
      </c>
      <c r="C113" s="379" t="s">
        <v>7820</v>
      </c>
      <c r="D113" s="379" t="s">
        <v>6934</v>
      </c>
      <c r="E113" s="108" t="s">
        <v>7456</v>
      </c>
      <c r="F113" s="397" t="s">
        <v>7480</v>
      </c>
      <c r="G113" s="586" t="s">
        <v>8203</v>
      </c>
      <c r="H113" s="397" t="s">
        <v>7469</v>
      </c>
      <c r="I113" s="461" t="s">
        <v>8084</v>
      </c>
      <c r="J113" s="461">
        <v>0</v>
      </c>
      <c r="K113" s="461">
        <v>0</v>
      </c>
      <c r="L113" s="463">
        <v>41730</v>
      </c>
      <c r="M113" s="463">
        <v>42460</v>
      </c>
      <c r="N113" s="463">
        <v>42460</v>
      </c>
      <c r="O113" s="464"/>
      <c r="P113" s="464"/>
      <c r="Q113" s="464"/>
      <c r="R113" s="461" t="s">
        <v>3879</v>
      </c>
      <c r="S113" s="379" t="s">
        <v>841</v>
      </c>
      <c r="T113" s="142"/>
      <c r="U113" s="142"/>
      <c r="V113" s="142"/>
      <c r="W113" s="142"/>
      <c r="X113" s="142"/>
      <c r="Y113" s="142"/>
      <c r="Z113" s="142"/>
      <c r="AA113" s="142"/>
      <c r="AB113" s="142"/>
      <c r="AC113" s="142"/>
      <c r="AD113" s="142"/>
      <c r="AE113" s="142"/>
      <c r="AF113" s="142"/>
      <c r="AG113" s="142"/>
      <c r="AH113" s="142"/>
      <c r="AI113" s="384"/>
      <c r="AJ113" s="142"/>
      <c r="AK113" s="142"/>
      <c r="AL113" s="142"/>
      <c r="AM113" s="142"/>
      <c r="AN113" s="142"/>
      <c r="AO113" s="142"/>
      <c r="AP113" s="142"/>
      <c r="AQ113" s="142"/>
      <c r="AR113" s="142"/>
      <c r="AS113" s="142"/>
      <c r="AT113" s="142"/>
      <c r="AU113" s="142"/>
      <c r="AV113" s="142"/>
      <c r="AW113" s="142"/>
      <c r="AX113" s="142"/>
      <c r="AY113" s="142"/>
      <c r="AZ113" s="142"/>
      <c r="BA113" s="142"/>
      <c r="BB113" s="142"/>
      <c r="BC113" s="142"/>
      <c r="BD113" s="142"/>
      <c r="BE113" s="142"/>
      <c r="BF113" s="142"/>
      <c r="BG113" s="142"/>
      <c r="BH113" s="142"/>
      <c r="BI113" s="142"/>
      <c r="BJ113" s="142"/>
      <c r="BK113" s="142"/>
      <c r="BL113" s="142"/>
      <c r="BM113" s="142"/>
      <c r="BN113" s="142"/>
      <c r="BO113" s="142"/>
      <c r="BP113" s="142"/>
      <c r="BQ113" s="142"/>
      <c r="BR113" s="142"/>
      <c r="BS113" s="142"/>
      <c r="BT113" s="142"/>
      <c r="BU113" s="142"/>
      <c r="BV113" s="142"/>
      <c r="BW113" s="142"/>
      <c r="BX113" s="142"/>
      <c r="BY113" s="142"/>
      <c r="BZ113" s="142"/>
      <c r="CA113" s="142"/>
      <c r="CB113" s="142"/>
      <c r="CC113" s="142"/>
      <c r="CD113" s="142"/>
      <c r="CE113" s="142"/>
      <c r="CF113" s="142"/>
      <c r="CG113" s="142"/>
      <c r="CH113" s="142"/>
      <c r="CI113" s="142"/>
      <c r="CJ113" s="142"/>
      <c r="CK113" s="142"/>
      <c r="CL113" s="142"/>
      <c r="CM113" s="142"/>
      <c r="CN113" s="142"/>
      <c r="CO113" s="142"/>
      <c r="CP113" s="142"/>
      <c r="CQ113" s="142"/>
      <c r="CR113" s="142"/>
      <c r="CS113" s="142"/>
      <c r="CT113" s="142"/>
      <c r="CU113" s="142"/>
      <c r="CV113" s="142"/>
      <c r="CW113" s="142"/>
      <c r="CX113" s="142"/>
      <c r="CY113" s="142"/>
      <c r="CZ113" s="142"/>
      <c r="DA113" s="142"/>
      <c r="DB113" s="142"/>
      <c r="DC113" s="142"/>
      <c r="DD113" s="142"/>
      <c r="DE113" s="142"/>
      <c r="DF113" s="142"/>
      <c r="DG113" s="142"/>
      <c r="DH113" s="142"/>
      <c r="DI113" s="142"/>
      <c r="DJ113" s="142"/>
      <c r="DK113" s="142"/>
      <c r="DL113" s="142"/>
      <c r="DM113" s="142"/>
      <c r="DN113" s="142"/>
      <c r="DO113" s="142"/>
      <c r="DP113" s="142"/>
      <c r="DQ113" s="142"/>
      <c r="DR113" s="142"/>
      <c r="DS113" s="142"/>
      <c r="DT113" s="142"/>
      <c r="DU113" s="142"/>
      <c r="DV113" s="142"/>
      <c r="DW113" s="142"/>
      <c r="DX113" s="142"/>
      <c r="DY113" s="142"/>
      <c r="DZ113" s="142"/>
      <c r="EA113" s="142"/>
      <c r="EB113" s="142"/>
      <c r="EC113" s="142"/>
      <c r="ED113" s="142"/>
      <c r="EE113" s="142"/>
      <c r="EF113" s="142"/>
      <c r="EG113" s="142"/>
      <c r="EH113" s="142"/>
      <c r="EI113" s="142"/>
      <c r="EJ113" s="142"/>
      <c r="EK113" s="142"/>
      <c r="EL113" s="142"/>
      <c r="EM113" s="142"/>
      <c r="EN113" s="142"/>
      <c r="EO113" s="142"/>
      <c r="EP113" s="142"/>
      <c r="EQ113" s="142"/>
      <c r="ER113" s="142"/>
      <c r="ES113" s="142"/>
      <c r="ET113" s="142"/>
      <c r="EU113" s="142"/>
      <c r="EV113" s="142"/>
      <c r="EW113" s="142"/>
      <c r="EX113" s="142"/>
      <c r="EY113" s="142"/>
      <c r="EZ113" s="142"/>
      <c r="FA113" s="142"/>
      <c r="FB113" s="142"/>
      <c r="FC113" s="142"/>
      <c r="FD113" s="142"/>
      <c r="FE113" s="142"/>
      <c r="FF113" s="142"/>
      <c r="FG113" s="142"/>
      <c r="FH113" s="142"/>
      <c r="FI113" s="142"/>
      <c r="FJ113" s="142"/>
      <c r="FK113" s="142"/>
      <c r="FL113" s="142"/>
      <c r="FM113" s="142"/>
      <c r="FN113" s="142"/>
      <c r="FO113" s="142"/>
      <c r="FP113" s="142"/>
      <c r="FQ113" s="142"/>
      <c r="FR113" s="142"/>
      <c r="FS113" s="142"/>
      <c r="FT113" s="142"/>
      <c r="FU113" s="142"/>
      <c r="FV113" s="142"/>
      <c r="FW113" s="142"/>
      <c r="FX113" s="142"/>
      <c r="FY113" s="142"/>
      <c r="FZ113" s="142"/>
      <c r="GA113" s="142"/>
      <c r="GB113" s="142"/>
      <c r="GC113" s="142"/>
      <c r="GD113" s="142"/>
      <c r="GE113" s="142"/>
      <c r="GF113" s="142"/>
      <c r="GG113" s="142"/>
      <c r="GH113" s="142"/>
      <c r="GI113" s="142"/>
      <c r="GJ113" s="142"/>
      <c r="GK113" s="142"/>
      <c r="GL113" s="142"/>
      <c r="GM113" s="142"/>
      <c r="GN113" s="142"/>
      <c r="GO113" s="142"/>
      <c r="GP113" s="142"/>
      <c r="GQ113" s="142"/>
      <c r="GR113" s="142"/>
      <c r="GS113" s="142"/>
      <c r="GT113" s="142"/>
      <c r="GU113" s="142"/>
      <c r="GV113" s="142"/>
      <c r="GW113" s="142"/>
      <c r="GX113" s="142"/>
      <c r="GY113" s="142"/>
      <c r="GZ113" s="142"/>
      <c r="HA113" s="142"/>
      <c r="HB113" s="142"/>
      <c r="HC113" s="142"/>
      <c r="HD113" s="142"/>
      <c r="HE113" s="142"/>
      <c r="HF113" s="142"/>
      <c r="HG113" s="142"/>
      <c r="HH113" s="142"/>
      <c r="HI113" s="142"/>
      <c r="HJ113" s="142"/>
      <c r="HK113" s="142"/>
      <c r="HL113" s="142"/>
      <c r="HM113" s="142"/>
      <c r="HN113" s="142"/>
      <c r="HO113" s="142"/>
      <c r="HP113" s="142"/>
      <c r="HQ113" s="142"/>
      <c r="HR113" s="142"/>
      <c r="HS113" s="142"/>
      <c r="HT113" s="142"/>
      <c r="HU113" s="142"/>
      <c r="HV113" s="142"/>
      <c r="HW113" s="142"/>
      <c r="HX113" s="142"/>
      <c r="HY113" s="142"/>
      <c r="HZ113" s="142"/>
      <c r="IA113" s="142"/>
      <c r="IB113" s="142"/>
      <c r="IC113" s="142"/>
      <c r="ID113" s="142"/>
      <c r="IE113" s="142"/>
      <c r="IF113" s="142"/>
      <c r="IG113" s="142"/>
      <c r="IH113" s="142"/>
      <c r="II113" s="142"/>
      <c r="IJ113" s="378"/>
    </row>
    <row r="114" spans="1:244" ht="28.5" x14ac:dyDescent="0.2">
      <c r="A114" s="379" t="s">
        <v>71</v>
      </c>
      <c r="B114" s="461" t="s">
        <v>6931</v>
      </c>
      <c r="C114" s="379" t="s">
        <v>8378</v>
      </c>
      <c r="D114" s="379" t="s">
        <v>3073</v>
      </c>
      <c r="E114" s="108" t="s">
        <v>3937</v>
      </c>
      <c r="F114" s="586" t="s">
        <v>4672</v>
      </c>
      <c r="G114" s="586" t="s">
        <v>8226</v>
      </c>
      <c r="H114" s="397" t="s">
        <v>2194</v>
      </c>
      <c r="I114" s="461" t="s">
        <v>8085</v>
      </c>
      <c r="J114" s="461">
        <v>0</v>
      </c>
      <c r="K114" s="461">
        <v>0</v>
      </c>
      <c r="L114" s="380">
        <v>41000</v>
      </c>
      <c r="M114" s="380">
        <v>42460</v>
      </c>
      <c r="N114" s="380">
        <v>42460</v>
      </c>
      <c r="O114" s="462"/>
      <c r="P114" s="464">
        <v>1400000</v>
      </c>
      <c r="Q114" s="464">
        <v>5600000</v>
      </c>
      <c r="R114" s="379" t="s">
        <v>3878</v>
      </c>
      <c r="S114" s="379" t="s">
        <v>840</v>
      </c>
      <c r="AI114" s="142"/>
    </row>
    <row r="115" spans="1:244" ht="28.5" x14ac:dyDescent="0.2">
      <c r="A115" s="379" t="s">
        <v>579</v>
      </c>
      <c r="B115" s="461" t="s">
        <v>75</v>
      </c>
      <c r="C115" s="379" t="s">
        <v>7820</v>
      </c>
      <c r="D115" s="379" t="s">
        <v>6934</v>
      </c>
      <c r="E115" s="108" t="s">
        <v>7486</v>
      </c>
      <c r="F115" s="397" t="s">
        <v>7481</v>
      </c>
      <c r="G115" s="586" t="s">
        <v>8203</v>
      </c>
      <c r="H115" s="397" t="s">
        <v>7508</v>
      </c>
      <c r="I115" s="461" t="s">
        <v>7934</v>
      </c>
      <c r="J115" s="461">
        <v>0</v>
      </c>
      <c r="K115" s="461">
        <v>0</v>
      </c>
      <c r="L115" s="380">
        <v>40483</v>
      </c>
      <c r="M115" s="380">
        <v>42094</v>
      </c>
      <c r="N115" s="380">
        <v>42094</v>
      </c>
      <c r="O115" s="464"/>
      <c r="P115" s="464"/>
      <c r="Q115" s="464"/>
      <c r="R115" s="461" t="s">
        <v>3879</v>
      </c>
      <c r="S115" s="379" t="s">
        <v>841</v>
      </c>
    </row>
    <row r="116" spans="1:244" ht="28.5" x14ac:dyDescent="0.2">
      <c r="A116" s="379" t="s">
        <v>3073</v>
      </c>
      <c r="B116" s="461" t="s">
        <v>7367</v>
      </c>
      <c r="C116" s="379" t="s">
        <v>8378</v>
      </c>
      <c r="D116" s="379" t="s">
        <v>3073</v>
      </c>
      <c r="E116" s="108" t="s">
        <v>7115</v>
      </c>
      <c r="F116" s="397" t="s">
        <v>7117</v>
      </c>
      <c r="G116" s="586" t="s">
        <v>8227</v>
      </c>
      <c r="H116" s="397" t="s">
        <v>7118</v>
      </c>
      <c r="I116" s="461" t="s">
        <v>8086</v>
      </c>
      <c r="J116" s="461">
        <v>0</v>
      </c>
      <c r="K116" s="461">
        <v>0</v>
      </c>
      <c r="L116" s="380">
        <v>40118</v>
      </c>
      <c r="M116" s="380">
        <v>42094</v>
      </c>
      <c r="N116" s="380">
        <v>42094</v>
      </c>
      <c r="O116" s="464" t="s">
        <v>7120</v>
      </c>
      <c r="P116" s="464"/>
      <c r="Q116" s="464"/>
      <c r="R116" s="461" t="s">
        <v>3878</v>
      </c>
      <c r="S116" s="379" t="s">
        <v>841</v>
      </c>
    </row>
    <row r="117" spans="1:244" ht="28.5" x14ac:dyDescent="0.2">
      <c r="A117" s="379" t="s">
        <v>2653</v>
      </c>
      <c r="B117" s="461" t="s">
        <v>4786</v>
      </c>
      <c r="C117" s="379" t="s">
        <v>8376</v>
      </c>
      <c r="D117" s="379" t="s">
        <v>5864</v>
      </c>
      <c r="E117" s="309" t="s">
        <v>6663</v>
      </c>
      <c r="F117" s="594" t="s">
        <v>1839</v>
      </c>
      <c r="G117" s="586" t="s">
        <v>8223</v>
      </c>
      <c r="H117" s="594" t="s">
        <v>3535</v>
      </c>
      <c r="I117" s="461" t="s">
        <v>7972</v>
      </c>
      <c r="J117" s="461" t="s">
        <v>7914</v>
      </c>
      <c r="K117" s="461">
        <v>0</v>
      </c>
      <c r="L117" s="380">
        <v>41277</v>
      </c>
      <c r="M117" s="380">
        <v>42214</v>
      </c>
      <c r="N117" s="380">
        <v>42214</v>
      </c>
      <c r="O117" s="464"/>
      <c r="P117" s="464"/>
      <c r="Q117" s="464"/>
      <c r="R117" s="459" t="s">
        <v>3878</v>
      </c>
      <c r="S117" s="379" t="s">
        <v>7924</v>
      </c>
    </row>
    <row r="118" spans="1:244" ht="42.75" x14ac:dyDescent="0.2">
      <c r="A118" s="379" t="s">
        <v>579</v>
      </c>
      <c r="B118" s="461" t="s">
        <v>75</v>
      </c>
      <c r="C118" s="379" t="s">
        <v>8377</v>
      </c>
      <c r="D118" s="379" t="s">
        <v>8380</v>
      </c>
      <c r="E118" s="316" t="s">
        <v>6897</v>
      </c>
      <c r="F118" s="595" t="s">
        <v>5902</v>
      </c>
      <c r="G118" s="586" t="s">
        <v>8203</v>
      </c>
      <c r="H118" s="595" t="s">
        <v>2177</v>
      </c>
      <c r="I118" s="461" t="s">
        <v>8087</v>
      </c>
      <c r="J118" s="461">
        <v>0</v>
      </c>
      <c r="K118" s="461">
        <v>0</v>
      </c>
      <c r="L118" s="380">
        <v>40634</v>
      </c>
      <c r="M118" s="380">
        <v>42094</v>
      </c>
      <c r="N118" s="380">
        <v>42460</v>
      </c>
      <c r="O118" s="528" t="s">
        <v>7388</v>
      </c>
      <c r="P118" s="462"/>
      <c r="Q118" s="464"/>
      <c r="R118" s="339" t="s">
        <v>3879</v>
      </c>
      <c r="S118" s="379" t="s">
        <v>840</v>
      </c>
    </row>
    <row r="119" spans="1:244" ht="57" x14ac:dyDescent="0.2">
      <c r="A119" s="379" t="s">
        <v>579</v>
      </c>
      <c r="B119" s="461" t="s">
        <v>75</v>
      </c>
      <c r="C119" s="379" t="s">
        <v>8377</v>
      </c>
      <c r="D119" s="379" t="s">
        <v>8380</v>
      </c>
      <c r="E119" s="316" t="s">
        <v>6898</v>
      </c>
      <c r="F119" s="595" t="s">
        <v>6998</v>
      </c>
      <c r="G119" s="586" t="s">
        <v>8203</v>
      </c>
      <c r="H119" s="595" t="s">
        <v>2177</v>
      </c>
      <c r="I119" s="461" t="s">
        <v>8087</v>
      </c>
      <c r="J119" s="461">
        <v>0</v>
      </c>
      <c r="K119" s="461">
        <v>0</v>
      </c>
      <c r="L119" s="380">
        <v>40269</v>
      </c>
      <c r="M119" s="380">
        <v>42094</v>
      </c>
      <c r="N119" s="380">
        <v>42094</v>
      </c>
      <c r="O119" s="88" t="s">
        <v>7906</v>
      </c>
      <c r="P119" s="396">
        <v>1019915</v>
      </c>
      <c r="Q119" s="464"/>
      <c r="R119" s="339" t="s">
        <v>3879</v>
      </c>
      <c r="S119" s="379" t="s">
        <v>840</v>
      </c>
    </row>
    <row r="120" spans="1:244" ht="57" x14ac:dyDescent="0.2">
      <c r="A120" s="379" t="s">
        <v>579</v>
      </c>
      <c r="B120" s="461" t="s">
        <v>75</v>
      </c>
      <c r="C120" s="379" t="s">
        <v>8377</v>
      </c>
      <c r="D120" s="379" t="s">
        <v>8380</v>
      </c>
      <c r="E120" s="316" t="s">
        <v>6899</v>
      </c>
      <c r="F120" s="595" t="s">
        <v>6999</v>
      </c>
      <c r="G120" s="586" t="s">
        <v>8203</v>
      </c>
      <c r="H120" s="595" t="s">
        <v>2177</v>
      </c>
      <c r="I120" s="461" t="s">
        <v>8087</v>
      </c>
      <c r="J120" s="461">
        <v>0</v>
      </c>
      <c r="K120" s="461">
        <v>0</v>
      </c>
      <c r="L120" s="380">
        <v>40269</v>
      </c>
      <c r="M120" s="380">
        <v>42094</v>
      </c>
      <c r="N120" s="380">
        <v>42094</v>
      </c>
      <c r="O120" s="464" t="s">
        <v>7389</v>
      </c>
      <c r="P120" s="464">
        <v>953343</v>
      </c>
      <c r="Q120" s="464"/>
      <c r="R120" s="339" t="s">
        <v>3879</v>
      </c>
      <c r="S120" s="379" t="s">
        <v>840</v>
      </c>
      <c r="IJ120" s="378"/>
    </row>
    <row r="121" spans="1:244" ht="57" x14ac:dyDescent="0.2">
      <c r="A121" s="379" t="s">
        <v>579</v>
      </c>
      <c r="B121" s="461" t="s">
        <v>75</v>
      </c>
      <c r="C121" s="379" t="s">
        <v>8377</v>
      </c>
      <c r="D121" s="379" t="s">
        <v>8380</v>
      </c>
      <c r="E121" s="316" t="s">
        <v>6900</v>
      </c>
      <c r="F121" s="595" t="s">
        <v>7000</v>
      </c>
      <c r="G121" s="586" t="s">
        <v>8203</v>
      </c>
      <c r="H121" s="595" t="s">
        <v>2177</v>
      </c>
      <c r="I121" s="461" t="s">
        <v>8087</v>
      </c>
      <c r="J121" s="461">
        <v>0</v>
      </c>
      <c r="K121" s="461">
        <v>0</v>
      </c>
      <c r="L121" s="380">
        <v>40269</v>
      </c>
      <c r="M121" s="380">
        <v>42094</v>
      </c>
      <c r="N121" s="380">
        <v>42094</v>
      </c>
      <c r="O121" s="88" t="s">
        <v>7390</v>
      </c>
      <c r="P121" s="464">
        <v>1498690</v>
      </c>
      <c r="Q121" s="464"/>
      <c r="R121" s="339" t="s">
        <v>3879</v>
      </c>
      <c r="S121" s="379" t="s">
        <v>840</v>
      </c>
    </row>
    <row r="122" spans="1:244" ht="57.75" x14ac:dyDescent="0.2">
      <c r="A122" s="379" t="s">
        <v>579</v>
      </c>
      <c r="B122" s="461" t="s">
        <v>75</v>
      </c>
      <c r="C122" s="379" t="s">
        <v>8377</v>
      </c>
      <c r="D122" s="379" t="s">
        <v>8380</v>
      </c>
      <c r="E122" s="316" t="s">
        <v>6903</v>
      </c>
      <c r="F122" s="595" t="s">
        <v>7003</v>
      </c>
      <c r="G122" s="586" t="s">
        <v>8203</v>
      </c>
      <c r="H122" s="595" t="s">
        <v>2177</v>
      </c>
      <c r="I122" s="461" t="s">
        <v>8087</v>
      </c>
      <c r="J122" s="461">
        <v>0</v>
      </c>
      <c r="K122" s="461">
        <v>0</v>
      </c>
      <c r="L122" s="380">
        <v>40269</v>
      </c>
      <c r="M122" s="380">
        <v>42094</v>
      </c>
      <c r="N122" s="380">
        <v>42094</v>
      </c>
      <c r="O122" s="88" t="s">
        <v>7698</v>
      </c>
      <c r="P122" s="462">
        <v>812042</v>
      </c>
      <c r="Q122" s="464"/>
      <c r="R122" s="184" t="s">
        <v>3879</v>
      </c>
      <c r="S122" s="379" t="s">
        <v>840</v>
      </c>
    </row>
    <row r="123" spans="1:244" ht="28.5" x14ac:dyDescent="0.2">
      <c r="A123" s="379" t="s">
        <v>579</v>
      </c>
      <c r="B123" s="461" t="s">
        <v>75</v>
      </c>
      <c r="C123" s="379" t="s">
        <v>8377</v>
      </c>
      <c r="D123" s="379" t="s">
        <v>8380</v>
      </c>
      <c r="E123" s="380" t="s">
        <v>6861</v>
      </c>
      <c r="F123" s="397" t="s">
        <v>6741</v>
      </c>
      <c r="G123" s="586" t="s">
        <v>8203</v>
      </c>
      <c r="H123" s="602" t="s">
        <v>2177</v>
      </c>
      <c r="I123" s="461" t="s">
        <v>8087</v>
      </c>
      <c r="J123" s="461">
        <v>0</v>
      </c>
      <c r="K123" s="461">
        <v>0</v>
      </c>
      <c r="L123" s="380">
        <v>41246</v>
      </c>
      <c r="M123" s="380">
        <v>42340</v>
      </c>
      <c r="N123" s="380">
        <v>42340</v>
      </c>
      <c r="O123" s="461"/>
      <c r="P123" s="464">
        <v>344720</v>
      </c>
      <c r="Q123" s="464"/>
      <c r="R123" s="184" t="s">
        <v>3879</v>
      </c>
      <c r="S123" s="379" t="s">
        <v>840</v>
      </c>
    </row>
    <row r="124" spans="1:244" ht="28.5" x14ac:dyDescent="0.2">
      <c r="A124" s="379" t="s">
        <v>579</v>
      </c>
      <c r="B124" s="461" t="s">
        <v>75</v>
      </c>
      <c r="C124" s="379" t="s">
        <v>8377</v>
      </c>
      <c r="D124" s="379" t="s">
        <v>8380</v>
      </c>
      <c r="E124" s="108" t="s">
        <v>7036</v>
      </c>
      <c r="F124" s="397" t="s">
        <v>7037</v>
      </c>
      <c r="G124" s="586" t="s">
        <v>8203</v>
      </c>
      <c r="H124" s="397" t="s">
        <v>2177</v>
      </c>
      <c r="I124" s="461" t="s">
        <v>8087</v>
      </c>
      <c r="J124" s="461">
        <v>0</v>
      </c>
      <c r="K124" s="461">
        <v>0</v>
      </c>
      <c r="L124" s="380">
        <v>41487</v>
      </c>
      <c r="M124" s="380">
        <v>42216</v>
      </c>
      <c r="N124" s="380">
        <v>42216</v>
      </c>
      <c r="O124" s="464" t="s">
        <v>7386</v>
      </c>
      <c r="P124" s="464"/>
      <c r="Q124" s="464"/>
      <c r="R124" s="184" t="s">
        <v>3879</v>
      </c>
      <c r="S124" s="379" t="s">
        <v>840</v>
      </c>
    </row>
    <row r="125" spans="1:244" ht="71.25" x14ac:dyDescent="0.2">
      <c r="A125" s="379" t="s">
        <v>579</v>
      </c>
      <c r="B125" s="461" t="s">
        <v>75</v>
      </c>
      <c r="C125" s="379" t="s">
        <v>8377</v>
      </c>
      <c r="D125" s="379" t="s">
        <v>8380</v>
      </c>
      <c r="E125" s="108" t="s">
        <v>6490</v>
      </c>
      <c r="F125" s="587" t="s">
        <v>6917</v>
      </c>
      <c r="G125" s="586" t="s">
        <v>8203</v>
      </c>
      <c r="H125" s="397" t="s">
        <v>6214</v>
      </c>
      <c r="I125" s="461" t="s">
        <v>8088</v>
      </c>
      <c r="J125" s="461">
        <v>0</v>
      </c>
      <c r="K125" s="461">
        <v>0</v>
      </c>
      <c r="L125" s="380">
        <v>40728</v>
      </c>
      <c r="M125" s="474">
        <v>42460</v>
      </c>
      <c r="N125" s="474">
        <v>42460</v>
      </c>
      <c r="O125" s="521" t="s">
        <v>7989</v>
      </c>
      <c r="P125" s="464"/>
      <c r="Q125" s="464"/>
      <c r="R125" s="184" t="s">
        <v>3879</v>
      </c>
      <c r="S125" s="379" t="s">
        <v>841</v>
      </c>
    </row>
    <row r="126" spans="1:244" ht="28.5" x14ac:dyDescent="0.2">
      <c r="A126" s="379" t="s">
        <v>579</v>
      </c>
      <c r="B126" s="461" t="s">
        <v>75</v>
      </c>
      <c r="C126" s="379" t="s">
        <v>7820</v>
      </c>
      <c r="D126" s="379" t="s">
        <v>6934</v>
      </c>
      <c r="E126" s="108" t="s">
        <v>7219</v>
      </c>
      <c r="F126" s="397" t="s">
        <v>7408</v>
      </c>
      <c r="G126" s="586" t="s">
        <v>8203</v>
      </c>
      <c r="H126" s="397" t="s">
        <v>7199</v>
      </c>
      <c r="I126" s="461" t="s">
        <v>8089</v>
      </c>
      <c r="J126" s="461">
        <v>0</v>
      </c>
      <c r="K126" s="461">
        <v>0</v>
      </c>
      <c r="L126" s="380">
        <v>41426</v>
      </c>
      <c r="M126" s="380">
        <v>43190</v>
      </c>
      <c r="N126" s="380">
        <v>43190</v>
      </c>
      <c r="O126" s="464"/>
      <c r="P126" s="464"/>
      <c r="Q126" s="464"/>
      <c r="R126" s="184" t="s">
        <v>3879</v>
      </c>
      <c r="S126" s="379" t="s">
        <v>840</v>
      </c>
    </row>
    <row r="127" spans="1:244" ht="28.5" x14ac:dyDescent="0.2">
      <c r="A127" s="379" t="s">
        <v>579</v>
      </c>
      <c r="B127" s="461" t="s">
        <v>75</v>
      </c>
      <c r="C127" s="379" t="s">
        <v>7820</v>
      </c>
      <c r="D127" s="379" t="s">
        <v>6934</v>
      </c>
      <c r="E127" s="108" t="s">
        <v>7230</v>
      </c>
      <c r="F127" s="397" t="s">
        <v>7434</v>
      </c>
      <c r="G127" s="586" t="s">
        <v>8203</v>
      </c>
      <c r="H127" s="397" t="s">
        <v>7205</v>
      </c>
      <c r="I127" s="461" t="s">
        <v>8090</v>
      </c>
      <c r="J127" s="461">
        <v>0</v>
      </c>
      <c r="K127" s="461">
        <v>0</v>
      </c>
      <c r="L127" s="380">
        <v>41426</v>
      </c>
      <c r="M127" s="380">
        <v>43190</v>
      </c>
      <c r="N127" s="380">
        <v>43190</v>
      </c>
      <c r="O127" s="464" t="s">
        <v>7043</v>
      </c>
      <c r="P127" s="464"/>
      <c r="Q127" s="464"/>
      <c r="R127" s="184" t="s">
        <v>3879</v>
      </c>
      <c r="S127" s="379" t="s">
        <v>840</v>
      </c>
    </row>
    <row r="128" spans="1:244" ht="28.5" x14ac:dyDescent="0.2">
      <c r="A128" s="379" t="s">
        <v>5829</v>
      </c>
      <c r="B128" s="461" t="s">
        <v>5044</v>
      </c>
      <c r="C128" s="379" t="s">
        <v>8377</v>
      </c>
      <c r="D128" s="379" t="s">
        <v>8382</v>
      </c>
      <c r="E128" s="108" t="s">
        <v>6018</v>
      </c>
      <c r="F128" s="397" t="s">
        <v>3989</v>
      </c>
      <c r="G128" s="586" t="s">
        <v>8214</v>
      </c>
      <c r="H128" s="397" t="s">
        <v>6672</v>
      </c>
      <c r="I128" s="530" t="s">
        <v>8008</v>
      </c>
      <c r="J128" s="461" t="s">
        <v>7914</v>
      </c>
      <c r="K128" s="461">
        <v>0</v>
      </c>
      <c r="L128" s="380">
        <v>41365</v>
      </c>
      <c r="M128" s="380">
        <v>42460</v>
      </c>
      <c r="N128" s="380">
        <v>42825</v>
      </c>
      <c r="O128" s="464"/>
      <c r="P128" s="464">
        <v>1400</v>
      </c>
      <c r="Q128" s="464">
        <v>5600</v>
      </c>
      <c r="R128" s="184" t="s">
        <v>3879</v>
      </c>
      <c r="S128" s="379" t="s">
        <v>840</v>
      </c>
    </row>
    <row r="129" spans="1:99" ht="28.5" x14ac:dyDescent="0.2">
      <c r="A129" s="379" t="s">
        <v>579</v>
      </c>
      <c r="B129" s="461" t="s">
        <v>75</v>
      </c>
      <c r="C129" s="379" t="s">
        <v>7820</v>
      </c>
      <c r="D129" s="379" t="s">
        <v>6934</v>
      </c>
      <c r="E129" s="108" t="s">
        <v>7487</v>
      </c>
      <c r="F129" s="397" t="s">
        <v>7481</v>
      </c>
      <c r="G129" s="586" t="s">
        <v>8203</v>
      </c>
      <c r="H129" s="397" t="s">
        <v>7509</v>
      </c>
      <c r="I129" s="461" t="s">
        <v>7934</v>
      </c>
      <c r="J129" s="461">
        <v>0</v>
      </c>
      <c r="K129" s="461">
        <v>0</v>
      </c>
      <c r="L129" s="380">
        <v>41730</v>
      </c>
      <c r="M129" s="380">
        <v>42094</v>
      </c>
      <c r="N129" s="380">
        <v>42094</v>
      </c>
      <c r="O129" s="464"/>
      <c r="P129" s="464"/>
      <c r="Q129" s="464"/>
      <c r="R129" s="461" t="s">
        <v>3879</v>
      </c>
      <c r="S129" s="379" t="s">
        <v>841</v>
      </c>
    </row>
    <row r="130" spans="1:99" ht="28.5" x14ac:dyDescent="0.2">
      <c r="A130" s="379" t="s">
        <v>6964</v>
      </c>
      <c r="B130" s="461" t="s">
        <v>75</v>
      </c>
      <c r="C130" s="379" t="s">
        <v>8378</v>
      </c>
      <c r="D130" s="379" t="s">
        <v>3073</v>
      </c>
      <c r="E130" s="496" t="s">
        <v>7033</v>
      </c>
      <c r="F130" s="587" t="s">
        <v>7032</v>
      </c>
      <c r="G130" s="586" t="s">
        <v>8202</v>
      </c>
      <c r="H130" s="397" t="s">
        <v>7529</v>
      </c>
      <c r="I130" s="461" t="s">
        <v>8036</v>
      </c>
      <c r="J130" s="461" t="s">
        <v>7914</v>
      </c>
      <c r="K130" s="461">
        <v>0</v>
      </c>
      <c r="L130" s="380">
        <v>41575</v>
      </c>
      <c r="M130" s="380">
        <v>42671</v>
      </c>
      <c r="N130" s="380">
        <v>43036</v>
      </c>
      <c r="O130" s="464"/>
      <c r="P130" s="464"/>
      <c r="Q130" s="464"/>
      <c r="R130" s="461" t="s">
        <v>3879</v>
      </c>
      <c r="S130" s="379" t="s">
        <v>840</v>
      </c>
    </row>
    <row r="131" spans="1:99" ht="28.5" x14ac:dyDescent="0.2">
      <c r="A131" s="379" t="s">
        <v>2651</v>
      </c>
      <c r="B131" s="461" t="s">
        <v>75</v>
      </c>
      <c r="C131" s="379" t="s">
        <v>8376</v>
      </c>
      <c r="D131" s="379" t="s">
        <v>5864</v>
      </c>
      <c r="E131" s="108" t="s">
        <v>5844</v>
      </c>
      <c r="F131" s="397" t="s">
        <v>5842</v>
      </c>
      <c r="G131" s="586" t="s">
        <v>8228</v>
      </c>
      <c r="H131" s="397" t="s">
        <v>5843</v>
      </c>
      <c r="I131" s="461" t="s">
        <v>7973</v>
      </c>
      <c r="J131" s="461" t="s">
        <v>7914</v>
      </c>
      <c r="K131" s="461">
        <v>0</v>
      </c>
      <c r="L131" s="380">
        <v>40756</v>
      </c>
      <c r="M131" s="380">
        <v>42216</v>
      </c>
      <c r="N131" s="380">
        <v>42216</v>
      </c>
      <c r="O131" s="514"/>
      <c r="P131" s="464"/>
      <c r="Q131" s="464">
        <v>3062.5</v>
      </c>
      <c r="R131" s="516" t="s">
        <v>3879</v>
      </c>
      <c r="S131" s="379" t="s">
        <v>7924</v>
      </c>
    </row>
    <row r="132" spans="1:99" ht="28.5" x14ac:dyDescent="0.2">
      <c r="A132" s="379" t="s">
        <v>6964</v>
      </c>
      <c r="B132" s="461" t="s">
        <v>75</v>
      </c>
      <c r="C132" s="379" t="s">
        <v>8378</v>
      </c>
      <c r="D132" s="379" t="s">
        <v>3073</v>
      </c>
      <c r="E132" s="496" t="s">
        <v>7033</v>
      </c>
      <c r="F132" s="587" t="s">
        <v>7032</v>
      </c>
      <c r="G132" s="586" t="s">
        <v>8202</v>
      </c>
      <c r="H132" s="612" t="s">
        <v>7122</v>
      </c>
      <c r="I132" s="461" t="s">
        <v>8036</v>
      </c>
      <c r="J132" s="461" t="s">
        <v>7914</v>
      </c>
      <c r="K132" s="461">
        <v>0</v>
      </c>
      <c r="L132" s="380">
        <v>41575</v>
      </c>
      <c r="M132" s="380">
        <v>42671</v>
      </c>
      <c r="N132" s="380">
        <v>43036</v>
      </c>
      <c r="O132" s="464"/>
      <c r="P132" s="464"/>
      <c r="Q132" s="464"/>
      <c r="R132" s="461" t="s">
        <v>3878</v>
      </c>
      <c r="S132" s="379" t="s">
        <v>840</v>
      </c>
    </row>
    <row r="133" spans="1:99" ht="28.5" x14ac:dyDescent="0.2">
      <c r="A133" s="379" t="s">
        <v>579</v>
      </c>
      <c r="B133" s="461" t="s">
        <v>75</v>
      </c>
      <c r="C133" s="379" t="s">
        <v>7820</v>
      </c>
      <c r="D133" s="379" t="s">
        <v>6934</v>
      </c>
      <c r="E133" s="108" t="s">
        <v>7544</v>
      </c>
      <c r="F133" s="397" t="s">
        <v>7481</v>
      </c>
      <c r="G133" s="586" t="s">
        <v>8203</v>
      </c>
      <c r="H133" s="397" t="s">
        <v>7545</v>
      </c>
      <c r="I133" s="461" t="s">
        <v>7934</v>
      </c>
      <c r="J133" s="461">
        <v>0</v>
      </c>
      <c r="K133" s="461">
        <v>0</v>
      </c>
      <c r="L133" s="380">
        <v>41730</v>
      </c>
      <c r="M133" s="380">
        <v>42094</v>
      </c>
      <c r="N133" s="380">
        <v>42094</v>
      </c>
      <c r="O133" s="464"/>
      <c r="P133" s="464"/>
      <c r="Q133" s="464"/>
      <c r="R133" s="461" t="s">
        <v>3879</v>
      </c>
      <c r="S133" s="379" t="s">
        <v>841</v>
      </c>
    </row>
    <row r="134" spans="1:99" ht="71.25" x14ac:dyDescent="0.2">
      <c r="A134" s="379" t="s">
        <v>579</v>
      </c>
      <c r="B134" s="461" t="s">
        <v>75</v>
      </c>
      <c r="C134" s="379" t="s">
        <v>8377</v>
      </c>
      <c r="D134" s="379" t="s">
        <v>8380</v>
      </c>
      <c r="E134" s="380" t="s">
        <v>6957</v>
      </c>
      <c r="F134" s="587" t="s">
        <v>6917</v>
      </c>
      <c r="G134" s="586" t="s">
        <v>8203</v>
      </c>
      <c r="H134" s="587" t="s">
        <v>6958</v>
      </c>
      <c r="I134" s="461" t="s">
        <v>8091</v>
      </c>
      <c r="J134" s="461">
        <v>0</v>
      </c>
      <c r="K134" s="461">
        <v>0</v>
      </c>
      <c r="L134" s="380">
        <v>40728</v>
      </c>
      <c r="M134" s="474">
        <v>42460</v>
      </c>
      <c r="N134" s="474">
        <v>42460</v>
      </c>
      <c r="O134" s="521" t="s">
        <v>7989</v>
      </c>
      <c r="P134" s="464"/>
      <c r="Q134" s="464"/>
      <c r="R134" s="184" t="s">
        <v>3879</v>
      </c>
      <c r="S134" s="379" t="s">
        <v>840</v>
      </c>
    </row>
    <row r="135" spans="1:99" ht="28.5" x14ac:dyDescent="0.2">
      <c r="A135" s="379" t="s">
        <v>3073</v>
      </c>
      <c r="B135" s="461" t="s">
        <v>75</v>
      </c>
      <c r="C135" s="379" t="s">
        <v>8376</v>
      </c>
      <c r="D135" s="379" t="s">
        <v>5864</v>
      </c>
      <c r="E135" s="108" t="s">
        <v>6977</v>
      </c>
      <c r="F135" s="397" t="s">
        <v>6978</v>
      </c>
      <c r="G135" s="586" t="s">
        <v>8229</v>
      </c>
      <c r="H135" s="397" t="s">
        <v>6985</v>
      </c>
      <c r="I135" s="461" t="s">
        <v>7974</v>
      </c>
      <c r="J135" s="461" t="s">
        <v>7914</v>
      </c>
      <c r="K135" s="461">
        <v>0</v>
      </c>
      <c r="L135" s="380">
        <v>41579</v>
      </c>
      <c r="M135" s="380">
        <v>42308</v>
      </c>
      <c r="N135" s="380">
        <v>42674</v>
      </c>
      <c r="O135" s="464" t="s">
        <v>7426</v>
      </c>
      <c r="P135" s="464">
        <v>12000</v>
      </c>
      <c r="Q135" s="464"/>
      <c r="R135" s="464" t="s">
        <v>3879</v>
      </c>
      <c r="S135" s="379" t="s">
        <v>7923</v>
      </c>
    </row>
    <row r="136" spans="1:99" ht="28.5" x14ac:dyDescent="0.2">
      <c r="A136" s="379" t="s">
        <v>579</v>
      </c>
      <c r="B136" s="461" t="s">
        <v>75</v>
      </c>
      <c r="C136" s="379" t="s">
        <v>8377</v>
      </c>
      <c r="D136" s="379" t="s">
        <v>8380</v>
      </c>
      <c r="E136" s="108" t="s">
        <v>6128</v>
      </c>
      <c r="F136" s="587" t="s">
        <v>3567</v>
      </c>
      <c r="G136" s="586" t="s">
        <v>8203</v>
      </c>
      <c r="H136" s="397" t="s">
        <v>2515</v>
      </c>
      <c r="I136" s="461" t="s">
        <v>8092</v>
      </c>
      <c r="J136" s="461">
        <v>0</v>
      </c>
      <c r="K136" s="461">
        <v>0</v>
      </c>
      <c r="L136" s="380">
        <v>41253</v>
      </c>
      <c r="M136" s="380">
        <v>43078</v>
      </c>
      <c r="N136" s="380">
        <v>43078</v>
      </c>
      <c r="O136" s="462"/>
      <c r="P136" s="380"/>
      <c r="Q136" s="464"/>
      <c r="R136" s="184" t="s">
        <v>3879</v>
      </c>
      <c r="S136" s="379" t="s">
        <v>840</v>
      </c>
    </row>
    <row r="137" spans="1:99" ht="28.5" x14ac:dyDescent="0.2">
      <c r="A137" s="379" t="s">
        <v>579</v>
      </c>
      <c r="B137" s="461" t="s">
        <v>75</v>
      </c>
      <c r="C137" s="379" t="s">
        <v>7820</v>
      </c>
      <c r="D137" s="379" t="s">
        <v>6934</v>
      </c>
      <c r="E137" s="108" t="s">
        <v>7488</v>
      </c>
      <c r="F137" s="397" t="s">
        <v>7481</v>
      </c>
      <c r="G137" s="586" t="s">
        <v>8203</v>
      </c>
      <c r="H137" s="397" t="s">
        <v>7510</v>
      </c>
      <c r="I137" s="461" t="s">
        <v>7934</v>
      </c>
      <c r="J137" s="461">
        <v>0</v>
      </c>
      <c r="K137" s="461">
        <v>0</v>
      </c>
      <c r="L137" s="380">
        <v>41730</v>
      </c>
      <c r="M137" s="380">
        <v>42094</v>
      </c>
      <c r="N137" s="380">
        <v>42094</v>
      </c>
      <c r="O137" s="464"/>
      <c r="P137" s="464"/>
      <c r="Q137" s="464"/>
      <c r="R137" s="461" t="s">
        <v>3879</v>
      </c>
      <c r="S137" s="379" t="s">
        <v>841</v>
      </c>
    </row>
    <row r="138" spans="1:99" ht="28.5" x14ac:dyDescent="0.2">
      <c r="A138" s="379" t="s">
        <v>579</v>
      </c>
      <c r="B138" s="461" t="s">
        <v>75</v>
      </c>
      <c r="C138" s="379" t="s">
        <v>8377</v>
      </c>
      <c r="D138" s="379" t="s">
        <v>8380</v>
      </c>
      <c r="E138" s="108" t="s">
        <v>6469</v>
      </c>
      <c r="F138" s="586" t="s">
        <v>3567</v>
      </c>
      <c r="G138" s="586" t="s">
        <v>8203</v>
      </c>
      <c r="H138" s="397" t="s">
        <v>6367</v>
      </c>
      <c r="I138" s="461" t="s">
        <v>8093</v>
      </c>
      <c r="J138" s="461">
        <v>0</v>
      </c>
      <c r="K138" s="461">
        <v>0</v>
      </c>
      <c r="L138" s="380">
        <v>41253</v>
      </c>
      <c r="M138" s="380">
        <v>43078</v>
      </c>
      <c r="N138" s="380">
        <v>43078</v>
      </c>
      <c r="O138" s="462"/>
      <c r="P138" s="380"/>
      <c r="Q138" s="464"/>
      <c r="R138" s="184" t="s">
        <v>3879</v>
      </c>
      <c r="S138" s="379" t="s">
        <v>840</v>
      </c>
    </row>
    <row r="139" spans="1:99" ht="28.5" x14ac:dyDescent="0.2">
      <c r="A139" s="379" t="s">
        <v>579</v>
      </c>
      <c r="B139" s="461" t="s">
        <v>75</v>
      </c>
      <c r="C139" s="379" t="s">
        <v>7820</v>
      </c>
      <c r="D139" s="379" t="s">
        <v>6934</v>
      </c>
      <c r="E139" s="108" t="s">
        <v>7338</v>
      </c>
      <c r="F139" s="589" t="s">
        <v>7636</v>
      </c>
      <c r="G139" s="586" t="s">
        <v>8203</v>
      </c>
      <c r="H139" s="589" t="s">
        <v>7341</v>
      </c>
      <c r="I139" s="461" t="s">
        <v>7934</v>
      </c>
      <c r="J139" s="461">
        <v>0</v>
      </c>
      <c r="K139" s="461">
        <v>0</v>
      </c>
      <c r="L139" s="380">
        <v>41365</v>
      </c>
      <c r="M139" s="380">
        <v>42094</v>
      </c>
      <c r="N139" s="380">
        <v>42094</v>
      </c>
      <c r="O139" s="461"/>
      <c r="P139" s="464">
        <v>10062</v>
      </c>
      <c r="Q139" s="464"/>
      <c r="R139" s="461" t="s">
        <v>3879</v>
      </c>
      <c r="S139" s="379" t="s">
        <v>841</v>
      </c>
    </row>
    <row r="140" spans="1:99" ht="28.5" x14ac:dyDescent="0.2">
      <c r="A140" s="379" t="s">
        <v>579</v>
      </c>
      <c r="B140" s="461" t="s">
        <v>75</v>
      </c>
      <c r="C140" s="379" t="s">
        <v>7820</v>
      </c>
      <c r="D140" s="379" t="s">
        <v>6934</v>
      </c>
      <c r="E140" s="108" t="s">
        <v>7862</v>
      </c>
      <c r="F140" s="397" t="s">
        <v>7863</v>
      </c>
      <c r="G140" s="586" t="s">
        <v>8203</v>
      </c>
      <c r="H140" s="397" t="s">
        <v>7864</v>
      </c>
      <c r="I140" s="461" t="s">
        <v>7934</v>
      </c>
      <c r="J140" s="461">
        <v>0</v>
      </c>
      <c r="K140" s="461">
        <v>0</v>
      </c>
      <c r="L140" s="463">
        <v>41730</v>
      </c>
      <c r="M140" s="463">
        <v>42094</v>
      </c>
      <c r="N140" s="463">
        <v>42825</v>
      </c>
      <c r="O140" s="464"/>
      <c r="P140" s="464">
        <v>15360</v>
      </c>
      <c r="Q140" s="464">
        <v>15360</v>
      </c>
      <c r="R140" s="461" t="s">
        <v>3879</v>
      </c>
      <c r="S140" s="379" t="s">
        <v>841</v>
      </c>
    </row>
    <row r="141" spans="1:99" ht="28.5" x14ac:dyDescent="0.2">
      <c r="A141" s="379" t="s">
        <v>579</v>
      </c>
      <c r="B141" s="461" t="s">
        <v>75</v>
      </c>
      <c r="C141" s="379" t="s">
        <v>7820</v>
      </c>
      <c r="D141" s="379" t="s">
        <v>6934</v>
      </c>
      <c r="E141" s="108" t="s">
        <v>7618</v>
      </c>
      <c r="F141" s="593" t="s">
        <v>7676</v>
      </c>
      <c r="G141" s="586" t="s">
        <v>8203</v>
      </c>
      <c r="H141" s="397" t="s">
        <v>7616</v>
      </c>
      <c r="I141" s="461" t="s">
        <v>7934</v>
      </c>
      <c r="J141" s="461">
        <v>0</v>
      </c>
      <c r="K141" s="461">
        <v>0</v>
      </c>
      <c r="L141" s="380">
        <v>41730</v>
      </c>
      <c r="M141" s="380">
        <v>42094</v>
      </c>
      <c r="N141" s="380">
        <v>42094</v>
      </c>
      <c r="O141" s="464" t="s">
        <v>7615</v>
      </c>
      <c r="P141" s="464">
        <v>15360</v>
      </c>
      <c r="Q141" s="464">
        <v>30720</v>
      </c>
      <c r="R141" s="461" t="s">
        <v>3879</v>
      </c>
      <c r="S141" s="379" t="s">
        <v>841</v>
      </c>
    </row>
    <row r="142" spans="1:99" ht="28.5" x14ac:dyDescent="0.2">
      <c r="A142" s="379" t="s">
        <v>579</v>
      </c>
      <c r="B142" s="461" t="s">
        <v>75</v>
      </c>
      <c r="C142" s="379" t="s">
        <v>7820</v>
      </c>
      <c r="D142" s="379" t="s">
        <v>6934</v>
      </c>
      <c r="E142" s="108" t="s">
        <v>7677</v>
      </c>
      <c r="F142" s="593" t="s">
        <v>7675</v>
      </c>
      <c r="G142" s="586" t="s">
        <v>8203</v>
      </c>
      <c r="H142" s="397" t="s">
        <v>7616</v>
      </c>
      <c r="I142" s="461" t="s">
        <v>7934</v>
      </c>
      <c r="J142" s="461">
        <v>0</v>
      </c>
      <c r="K142" s="461">
        <v>0</v>
      </c>
      <c r="L142" s="380">
        <v>41730</v>
      </c>
      <c r="M142" s="380">
        <v>42094</v>
      </c>
      <c r="N142" s="380">
        <v>42094</v>
      </c>
      <c r="O142" s="464" t="s">
        <v>7615</v>
      </c>
      <c r="P142" s="464">
        <v>15360</v>
      </c>
      <c r="Q142" s="464">
        <v>30720</v>
      </c>
      <c r="R142" s="461" t="s">
        <v>3879</v>
      </c>
      <c r="S142" s="379" t="s">
        <v>841</v>
      </c>
    </row>
    <row r="143" spans="1:99" ht="28.5" x14ac:dyDescent="0.2">
      <c r="A143" s="379" t="s">
        <v>579</v>
      </c>
      <c r="B143" s="461" t="s">
        <v>75</v>
      </c>
      <c r="C143" s="379" t="s">
        <v>7820</v>
      </c>
      <c r="D143" s="379" t="s">
        <v>6934</v>
      </c>
      <c r="E143" s="108" t="s">
        <v>7847</v>
      </c>
      <c r="F143" s="397" t="s">
        <v>7849</v>
      </c>
      <c r="G143" s="586" t="s">
        <v>8203</v>
      </c>
      <c r="H143" s="397" t="s">
        <v>7850</v>
      </c>
      <c r="I143" s="461" t="s">
        <v>7934</v>
      </c>
      <c r="J143" s="461">
        <v>0</v>
      </c>
      <c r="K143" s="461">
        <v>0</v>
      </c>
      <c r="L143" s="463">
        <v>41933</v>
      </c>
      <c r="M143" s="463">
        <v>42216</v>
      </c>
      <c r="N143" s="463">
        <v>42216</v>
      </c>
      <c r="O143" s="461" t="s">
        <v>7851</v>
      </c>
      <c r="P143" s="461"/>
      <c r="Q143" s="464"/>
      <c r="R143" s="461" t="s">
        <v>3879</v>
      </c>
      <c r="S143" s="379" t="s">
        <v>841</v>
      </c>
      <c r="CM143" s="425"/>
      <c r="CN143" s="425"/>
      <c r="CO143" s="425"/>
      <c r="CP143" s="425"/>
      <c r="CQ143" s="425"/>
      <c r="CR143" s="425"/>
      <c r="CS143" s="425"/>
      <c r="CT143" s="425"/>
      <c r="CU143" s="425"/>
    </row>
    <row r="144" spans="1:99" ht="28.5" x14ac:dyDescent="0.2">
      <c r="A144" s="379" t="s">
        <v>579</v>
      </c>
      <c r="B144" s="461" t="s">
        <v>75</v>
      </c>
      <c r="C144" s="379" t="s">
        <v>7316</v>
      </c>
      <c r="D144" s="379" t="s">
        <v>7316</v>
      </c>
      <c r="E144" s="108" t="s">
        <v>6709</v>
      </c>
      <c r="F144" s="587" t="s">
        <v>6764</v>
      </c>
      <c r="G144" s="586" t="s">
        <v>8230</v>
      </c>
      <c r="H144" s="397" t="s">
        <v>6811</v>
      </c>
      <c r="I144" s="461" t="s">
        <v>7934</v>
      </c>
      <c r="J144" s="461" t="s">
        <v>7915</v>
      </c>
      <c r="K144" s="461">
        <v>0</v>
      </c>
      <c r="L144" s="380">
        <v>41365</v>
      </c>
      <c r="M144" s="380">
        <v>42277</v>
      </c>
      <c r="N144" s="380">
        <v>42277</v>
      </c>
      <c r="O144" s="410"/>
      <c r="P144" s="464">
        <v>85000</v>
      </c>
      <c r="Q144" s="464">
        <v>85000</v>
      </c>
      <c r="R144" s="461" t="s">
        <v>3879</v>
      </c>
      <c r="S144" s="379" t="s">
        <v>7916</v>
      </c>
    </row>
    <row r="145" spans="1:19" ht="28.5" x14ac:dyDescent="0.2">
      <c r="A145" s="379" t="s">
        <v>2651</v>
      </c>
      <c r="B145" s="461" t="s">
        <v>3058</v>
      </c>
      <c r="C145" s="379" t="s">
        <v>8376</v>
      </c>
      <c r="D145" s="379" t="s">
        <v>5864</v>
      </c>
      <c r="E145" s="108" t="s">
        <v>6597</v>
      </c>
      <c r="F145" s="596" t="s">
        <v>8401</v>
      </c>
      <c r="G145" s="586" t="s">
        <v>8215</v>
      </c>
      <c r="H145" s="397" t="s">
        <v>6598</v>
      </c>
      <c r="I145" s="461" t="s">
        <v>7975</v>
      </c>
      <c r="J145" s="461" t="s">
        <v>7914</v>
      </c>
      <c r="K145" s="461">
        <v>0</v>
      </c>
      <c r="L145" s="380">
        <v>42217</v>
      </c>
      <c r="M145" s="380">
        <v>43677</v>
      </c>
      <c r="N145" s="380">
        <v>45138</v>
      </c>
      <c r="O145" s="476"/>
      <c r="P145" s="464">
        <v>21400</v>
      </c>
      <c r="Q145" s="464">
        <f>P145*4</f>
        <v>85600</v>
      </c>
      <c r="R145" s="464" t="s">
        <v>3879</v>
      </c>
      <c r="S145" s="379" t="s">
        <v>7924</v>
      </c>
    </row>
    <row r="146" spans="1:19" ht="28.5" x14ac:dyDescent="0.2">
      <c r="A146" s="379" t="s">
        <v>3073</v>
      </c>
      <c r="B146" s="461" t="s">
        <v>7367</v>
      </c>
      <c r="C146" s="379" t="s">
        <v>8378</v>
      </c>
      <c r="D146" s="379" t="s">
        <v>3073</v>
      </c>
      <c r="E146" s="108" t="s">
        <v>7116</v>
      </c>
      <c r="F146" s="397" t="s">
        <v>7117</v>
      </c>
      <c r="G146" s="586" t="s">
        <v>8227</v>
      </c>
      <c r="H146" s="397" t="s">
        <v>7119</v>
      </c>
      <c r="I146" s="461" t="s">
        <v>8094</v>
      </c>
      <c r="J146" s="461">
        <v>0</v>
      </c>
      <c r="K146" s="461">
        <v>0</v>
      </c>
      <c r="L146" s="380">
        <v>41426</v>
      </c>
      <c r="M146" s="380">
        <v>42886</v>
      </c>
      <c r="N146" s="380">
        <v>42886</v>
      </c>
      <c r="O146" s="464"/>
      <c r="P146" s="464"/>
      <c r="Q146" s="464"/>
      <c r="R146" s="461" t="s">
        <v>3878</v>
      </c>
      <c r="S146" s="379" t="s">
        <v>841</v>
      </c>
    </row>
    <row r="147" spans="1:19" ht="28.5" x14ac:dyDescent="0.2">
      <c r="A147" s="379" t="s">
        <v>579</v>
      </c>
      <c r="B147" s="461" t="s">
        <v>75</v>
      </c>
      <c r="C147" s="379" t="s">
        <v>8377</v>
      </c>
      <c r="D147" s="379" t="s">
        <v>8380</v>
      </c>
      <c r="E147" s="108" t="s">
        <v>6473</v>
      </c>
      <c r="F147" s="586" t="s">
        <v>3567</v>
      </c>
      <c r="G147" s="586" t="s">
        <v>8203</v>
      </c>
      <c r="H147" s="397" t="s">
        <v>7166</v>
      </c>
      <c r="I147" s="461" t="s">
        <v>7934</v>
      </c>
      <c r="J147" s="461">
        <v>0</v>
      </c>
      <c r="K147" s="461">
        <v>0</v>
      </c>
      <c r="L147" s="380">
        <v>41253</v>
      </c>
      <c r="M147" s="380">
        <v>43078</v>
      </c>
      <c r="N147" s="380">
        <v>43078</v>
      </c>
      <c r="O147" s="462"/>
      <c r="P147" s="380"/>
      <c r="Q147" s="464"/>
      <c r="R147" s="184" t="s">
        <v>3879</v>
      </c>
      <c r="S147" s="379" t="s">
        <v>8263</v>
      </c>
    </row>
    <row r="148" spans="1:19" x14ac:dyDescent="0.2">
      <c r="A148" s="379" t="s">
        <v>5923</v>
      </c>
      <c r="B148" s="461" t="s">
        <v>75</v>
      </c>
      <c r="C148" s="379" t="s">
        <v>8377</v>
      </c>
      <c r="D148" s="379" t="s">
        <v>8380</v>
      </c>
      <c r="E148" s="108" t="s">
        <v>6500</v>
      </c>
      <c r="F148" s="586" t="s">
        <v>5924</v>
      </c>
      <c r="G148" s="586" t="s">
        <v>8232</v>
      </c>
      <c r="H148" s="397" t="s">
        <v>5925</v>
      </c>
      <c r="I148" s="391" t="s">
        <v>7934</v>
      </c>
      <c r="J148" s="461"/>
      <c r="K148" s="461">
        <v>0</v>
      </c>
      <c r="L148" s="380">
        <v>40941</v>
      </c>
      <c r="M148" s="380">
        <v>42401</v>
      </c>
      <c r="N148" s="380">
        <v>42401</v>
      </c>
      <c r="O148" s="462"/>
      <c r="P148" s="462">
        <v>175000</v>
      </c>
      <c r="Q148" s="464">
        <v>175000</v>
      </c>
      <c r="R148" s="461" t="s">
        <v>3879</v>
      </c>
      <c r="S148" s="379" t="s">
        <v>840</v>
      </c>
    </row>
    <row r="149" spans="1:19" ht="28.5" x14ac:dyDescent="0.2">
      <c r="A149" s="379" t="s">
        <v>2774</v>
      </c>
      <c r="B149" s="461" t="s">
        <v>75</v>
      </c>
      <c r="C149" s="379" t="s">
        <v>8377</v>
      </c>
      <c r="D149" s="379" t="s">
        <v>8382</v>
      </c>
      <c r="E149" s="108" t="s">
        <v>6019</v>
      </c>
      <c r="F149" s="397" t="s">
        <v>2283</v>
      </c>
      <c r="G149" s="586" t="s">
        <v>8231</v>
      </c>
      <c r="H149" s="397" t="s">
        <v>2286</v>
      </c>
      <c r="I149" s="461" t="s">
        <v>7934</v>
      </c>
      <c r="J149" s="461">
        <v>0</v>
      </c>
      <c r="K149" s="461">
        <v>0</v>
      </c>
      <c r="L149" s="380">
        <v>36251</v>
      </c>
      <c r="M149" s="380">
        <v>47208</v>
      </c>
      <c r="N149" s="380">
        <v>47208</v>
      </c>
      <c r="O149" s="462"/>
      <c r="P149" s="464">
        <v>15000</v>
      </c>
      <c r="Q149" s="464" t="s">
        <v>3204</v>
      </c>
      <c r="R149" s="184" t="s">
        <v>3879</v>
      </c>
      <c r="S149" s="379" t="s">
        <v>841</v>
      </c>
    </row>
    <row r="150" spans="1:19" ht="28.5" x14ac:dyDescent="0.2">
      <c r="A150" s="379" t="s">
        <v>579</v>
      </c>
      <c r="B150" s="461" t="s">
        <v>75</v>
      </c>
      <c r="C150" s="379" t="s">
        <v>8377</v>
      </c>
      <c r="D150" s="379" t="s">
        <v>8382</v>
      </c>
      <c r="E150" s="108" t="s">
        <v>7799</v>
      </c>
      <c r="F150" s="397" t="s">
        <v>7701</v>
      </c>
      <c r="G150" s="586" t="s">
        <v>8200</v>
      </c>
      <c r="H150" s="397" t="s">
        <v>7715</v>
      </c>
      <c r="I150" s="461" t="s">
        <v>7702</v>
      </c>
      <c r="J150" s="461">
        <v>0</v>
      </c>
      <c r="K150" s="461">
        <v>0</v>
      </c>
      <c r="L150" s="380">
        <v>41850</v>
      </c>
      <c r="M150" s="380">
        <v>42033</v>
      </c>
      <c r="N150" s="380">
        <v>42033</v>
      </c>
      <c r="O150" s="464" t="s">
        <v>7800</v>
      </c>
      <c r="P150" s="464"/>
      <c r="Q150" s="464"/>
      <c r="R150" s="461" t="s">
        <v>3879</v>
      </c>
      <c r="S150" s="379" t="s">
        <v>841</v>
      </c>
    </row>
    <row r="151" spans="1:19" ht="28.5" x14ac:dyDescent="0.2">
      <c r="A151" s="379" t="s">
        <v>579</v>
      </c>
      <c r="B151" s="461" t="s">
        <v>75</v>
      </c>
      <c r="C151" s="379" t="s">
        <v>8377</v>
      </c>
      <c r="D151" s="379" t="s">
        <v>8380</v>
      </c>
      <c r="E151" s="108" t="s">
        <v>6448</v>
      </c>
      <c r="F151" s="587" t="s">
        <v>3567</v>
      </c>
      <c r="G151" s="586" t="s">
        <v>8203</v>
      </c>
      <c r="H151" s="397" t="s">
        <v>7024</v>
      </c>
      <c r="I151" s="461" t="s">
        <v>8095</v>
      </c>
      <c r="J151" s="461">
        <v>0</v>
      </c>
      <c r="K151" s="461">
        <v>0</v>
      </c>
      <c r="L151" s="380">
        <v>41253</v>
      </c>
      <c r="M151" s="380">
        <v>43078</v>
      </c>
      <c r="N151" s="380">
        <v>43078</v>
      </c>
      <c r="O151" s="462"/>
      <c r="P151" s="380"/>
      <c r="Q151" s="464"/>
      <c r="R151" s="184" t="s">
        <v>3879</v>
      </c>
      <c r="S151" s="379" t="s">
        <v>840</v>
      </c>
    </row>
    <row r="152" spans="1:19" ht="28.5" x14ac:dyDescent="0.2">
      <c r="A152" s="379" t="s">
        <v>73</v>
      </c>
      <c r="B152" s="461" t="s">
        <v>75</v>
      </c>
      <c r="C152" s="379" t="s">
        <v>8378</v>
      </c>
      <c r="D152" s="379" t="s">
        <v>3073</v>
      </c>
      <c r="E152" s="108" t="s">
        <v>6486</v>
      </c>
      <c r="F152" s="586" t="s">
        <v>4555</v>
      </c>
      <c r="G152" s="586" t="s">
        <v>8209</v>
      </c>
      <c r="H152" s="397" t="s">
        <v>7594</v>
      </c>
      <c r="I152" s="461" t="s">
        <v>8096</v>
      </c>
      <c r="J152" s="461" t="s">
        <v>7914</v>
      </c>
      <c r="K152" s="461">
        <v>0</v>
      </c>
      <c r="L152" s="380">
        <v>40756</v>
      </c>
      <c r="M152" s="380">
        <v>41851</v>
      </c>
      <c r="N152" s="380">
        <f>M152</f>
        <v>41851</v>
      </c>
      <c r="O152" s="462"/>
      <c r="P152" s="464">
        <v>250000</v>
      </c>
      <c r="Q152" s="464" t="e">
        <f>#REF!*P152</f>
        <v>#REF!</v>
      </c>
      <c r="R152" s="379" t="s">
        <v>3877</v>
      </c>
      <c r="S152" s="379" t="s">
        <v>840</v>
      </c>
    </row>
    <row r="153" spans="1:19" ht="28.5" x14ac:dyDescent="0.2">
      <c r="A153" s="379" t="s">
        <v>2651</v>
      </c>
      <c r="B153" s="461" t="s">
        <v>75</v>
      </c>
      <c r="C153" s="379" t="s">
        <v>8378</v>
      </c>
      <c r="D153" s="379" t="s">
        <v>3073</v>
      </c>
      <c r="E153" s="108" t="s">
        <v>7737</v>
      </c>
      <c r="F153" s="397" t="s">
        <v>7738</v>
      </c>
      <c r="G153" s="586" t="s">
        <v>8232</v>
      </c>
      <c r="H153" s="397" t="s">
        <v>7739</v>
      </c>
      <c r="I153" s="461" t="s">
        <v>8097</v>
      </c>
      <c r="J153" s="461">
        <v>0</v>
      </c>
      <c r="K153" s="461">
        <v>0</v>
      </c>
      <c r="L153" s="380">
        <v>41893</v>
      </c>
      <c r="M153" s="380">
        <v>41928</v>
      </c>
      <c r="N153" s="380">
        <v>41943</v>
      </c>
      <c r="O153" s="464"/>
      <c r="P153" s="464">
        <v>3800</v>
      </c>
      <c r="Q153" s="464">
        <v>3800</v>
      </c>
      <c r="R153" s="379" t="s">
        <v>3879</v>
      </c>
      <c r="S153" s="379" t="s">
        <v>841</v>
      </c>
    </row>
    <row r="154" spans="1:19" ht="28.5" x14ac:dyDescent="0.2">
      <c r="A154" s="379" t="s">
        <v>2773</v>
      </c>
      <c r="B154" s="461" t="s">
        <v>75</v>
      </c>
      <c r="C154" s="379" t="s">
        <v>8376</v>
      </c>
      <c r="D154" s="379" t="s">
        <v>5864</v>
      </c>
      <c r="E154" s="108" t="s">
        <v>6494</v>
      </c>
      <c r="F154" s="596" t="s">
        <v>6401</v>
      </c>
      <c r="G154" s="586" t="s">
        <v>8233</v>
      </c>
      <c r="H154" s="397" t="s">
        <v>6402</v>
      </c>
      <c r="I154" s="461" t="s">
        <v>8098</v>
      </c>
      <c r="J154" s="461">
        <v>0</v>
      </c>
      <c r="K154" s="461">
        <v>0</v>
      </c>
      <c r="L154" s="380">
        <v>41030</v>
      </c>
      <c r="M154" s="380">
        <v>42124</v>
      </c>
      <c r="N154" s="380">
        <v>42855</v>
      </c>
      <c r="O154" s="462"/>
      <c r="P154" s="464">
        <v>100000</v>
      </c>
      <c r="Q154" s="464">
        <f>100000*3</f>
        <v>300000</v>
      </c>
      <c r="R154" s="182" t="s">
        <v>3879</v>
      </c>
      <c r="S154" s="379" t="s">
        <v>840</v>
      </c>
    </row>
    <row r="155" spans="1:19" ht="28.5" x14ac:dyDescent="0.2">
      <c r="A155" s="379" t="s">
        <v>579</v>
      </c>
      <c r="B155" s="461" t="s">
        <v>75</v>
      </c>
      <c r="C155" s="379" t="s">
        <v>8377</v>
      </c>
      <c r="D155" s="379" t="s">
        <v>8380</v>
      </c>
      <c r="E155" s="108" t="s">
        <v>7248</v>
      </c>
      <c r="F155" s="397" t="s">
        <v>7016</v>
      </c>
      <c r="G155" s="586" t="s">
        <v>8208</v>
      </c>
      <c r="H155" s="397" t="s">
        <v>6670</v>
      </c>
      <c r="I155" s="461" t="s">
        <v>8099</v>
      </c>
      <c r="J155" s="461">
        <v>0</v>
      </c>
      <c r="K155" s="461">
        <v>0</v>
      </c>
      <c r="L155" s="380">
        <v>41365</v>
      </c>
      <c r="M155" s="380">
        <v>42460</v>
      </c>
      <c r="N155" s="380">
        <v>42460</v>
      </c>
      <c r="O155" s="464"/>
      <c r="P155" s="464">
        <v>420000</v>
      </c>
      <c r="Q155" s="464"/>
      <c r="R155" s="184" t="s">
        <v>3879</v>
      </c>
      <c r="S155" s="379" t="s">
        <v>840</v>
      </c>
    </row>
    <row r="156" spans="1:19" ht="28.5" x14ac:dyDescent="0.2">
      <c r="A156" s="379" t="s">
        <v>2654</v>
      </c>
      <c r="B156" s="461" t="s">
        <v>75</v>
      </c>
      <c r="C156" s="379" t="s">
        <v>8378</v>
      </c>
      <c r="D156" s="379" t="s">
        <v>3073</v>
      </c>
      <c r="E156" s="108" t="s">
        <v>3667</v>
      </c>
      <c r="F156" s="586" t="s">
        <v>48</v>
      </c>
      <c r="G156" s="586" t="s">
        <v>8234</v>
      </c>
      <c r="H156" s="397" t="s">
        <v>7788</v>
      </c>
      <c r="I156" s="461" t="s">
        <v>7934</v>
      </c>
      <c r="J156" s="461">
        <v>0</v>
      </c>
      <c r="K156" s="461">
        <v>0</v>
      </c>
      <c r="L156" s="380">
        <v>39873</v>
      </c>
      <c r="M156" s="380">
        <v>41790</v>
      </c>
      <c r="N156" s="380">
        <f>M156</f>
        <v>41790</v>
      </c>
      <c r="O156" s="462"/>
      <c r="P156" s="464">
        <v>450000</v>
      </c>
      <c r="Q156" s="462">
        <v>369484</v>
      </c>
      <c r="R156" s="379" t="s">
        <v>3877</v>
      </c>
      <c r="S156" s="379" t="s">
        <v>840</v>
      </c>
    </row>
    <row r="157" spans="1:19" ht="28.5" x14ac:dyDescent="0.2">
      <c r="A157" s="379" t="s">
        <v>2772</v>
      </c>
      <c r="B157" s="461" t="s">
        <v>75</v>
      </c>
      <c r="C157" s="379" t="s">
        <v>8376</v>
      </c>
      <c r="D157" s="379" t="s">
        <v>5864</v>
      </c>
      <c r="E157" s="108" t="s">
        <v>6923</v>
      </c>
      <c r="F157" s="397" t="s">
        <v>6924</v>
      </c>
      <c r="G157" s="586" t="s">
        <v>8235</v>
      </c>
      <c r="H157" s="397" t="s">
        <v>6927</v>
      </c>
      <c r="I157" s="461" t="s">
        <v>7976</v>
      </c>
      <c r="J157" s="461" t="s">
        <v>7914</v>
      </c>
      <c r="K157" s="461">
        <v>0</v>
      </c>
      <c r="L157" s="380">
        <v>41487</v>
      </c>
      <c r="M157" s="380">
        <v>42582</v>
      </c>
      <c r="N157" s="380">
        <v>42947</v>
      </c>
      <c r="O157" s="462"/>
      <c r="P157" s="464"/>
      <c r="Q157" s="462">
        <v>100000</v>
      </c>
      <c r="R157" s="461" t="s">
        <v>3878</v>
      </c>
      <c r="S157" s="379" t="s">
        <v>7923</v>
      </c>
    </row>
    <row r="158" spans="1:19" ht="28.5" x14ac:dyDescent="0.2">
      <c r="A158" s="379" t="s">
        <v>1939</v>
      </c>
      <c r="B158" s="461" t="s">
        <v>75</v>
      </c>
      <c r="C158" s="379" t="s">
        <v>8376</v>
      </c>
      <c r="D158" s="379" t="s">
        <v>2793</v>
      </c>
      <c r="E158" s="108" t="s">
        <v>5992</v>
      </c>
      <c r="F158" s="397" t="s">
        <v>6991</v>
      </c>
      <c r="G158" s="586" t="s">
        <v>8236</v>
      </c>
      <c r="H158" s="599" t="s">
        <v>6992</v>
      </c>
      <c r="I158" s="461" t="s">
        <v>7934</v>
      </c>
      <c r="J158" s="461">
        <v>0</v>
      </c>
      <c r="K158" s="461">
        <v>0</v>
      </c>
      <c r="L158" s="380">
        <v>41487</v>
      </c>
      <c r="M158" s="380">
        <v>42216</v>
      </c>
      <c r="N158" s="380">
        <v>42216</v>
      </c>
      <c r="O158" s="464"/>
      <c r="P158" s="464"/>
      <c r="Q158" s="464"/>
      <c r="R158" s="158" t="s">
        <v>3879</v>
      </c>
      <c r="S158" s="379" t="s">
        <v>841</v>
      </c>
    </row>
    <row r="159" spans="1:19" ht="28.5" x14ac:dyDescent="0.2">
      <c r="A159" s="379" t="s">
        <v>2773</v>
      </c>
      <c r="B159" s="461" t="s">
        <v>75</v>
      </c>
      <c r="C159" s="379" t="s">
        <v>8376</v>
      </c>
      <c r="D159" s="379" t="s">
        <v>5864</v>
      </c>
      <c r="E159" s="108" t="s">
        <v>6493</v>
      </c>
      <c r="F159" s="596" t="s">
        <v>6403</v>
      </c>
      <c r="G159" s="586" t="s">
        <v>8237</v>
      </c>
      <c r="H159" s="397" t="s">
        <v>6404</v>
      </c>
      <c r="I159" s="461" t="s">
        <v>8100</v>
      </c>
      <c r="J159" s="461">
        <v>0</v>
      </c>
      <c r="K159" s="461">
        <v>0</v>
      </c>
      <c r="L159" s="380">
        <v>40822</v>
      </c>
      <c r="M159" s="380">
        <v>48126</v>
      </c>
      <c r="N159" s="380">
        <v>48126</v>
      </c>
      <c r="O159" s="462"/>
      <c r="P159" s="464">
        <v>25000</v>
      </c>
      <c r="Q159" s="462">
        <f>SUM((25000*19)+31000)</f>
        <v>506000</v>
      </c>
      <c r="R159" s="182" t="s">
        <v>3879</v>
      </c>
      <c r="S159" s="379" t="s">
        <v>840</v>
      </c>
    </row>
    <row r="160" spans="1:19" ht="28.5" x14ac:dyDescent="0.2">
      <c r="A160" s="379" t="s">
        <v>71</v>
      </c>
      <c r="B160" s="461" t="s">
        <v>4797</v>
      </c>
      <c r="C160" s="379" t="s">
        <v>8378</v>
      </c>
      <c r="D160" s="379" t="s">
        <v>3073</v>
      </c>
      <c r="E160" s="108" t="s">
        <v>7694</v>
      </c>
      <c r="F160" s="397" t="s">
        <v>7693</v>
      </c>
      <c r="G160" s="586" t="s">
        <v>8222</v>
      </c>
      <c r="H160" s="397" t="s">
        <v>7107</v>
      </c>
      <c r="I160" s="461" t="s">
        <v>7934</v>
      </c>
      <c r="J160" s="461">
        <v>0</v>
      </c>
      <c r="K160" s="461">
        <v>0</v>
      </c>
      <c r="L160" s="380">
        <v>40817</v>
      </c>
      <c r="M160" s="380">
        <v>42277</v>
      </c>
      <c r="N160" s="380">
        <v>42277</v>
      </c>
      <c r="O160" s="462"/>
      <c r="P160" s="464" t="s">
        <v>7424</v>
      </c>
      <c r="Q160" s="462"/>
      <c r="R160" s="379" t="s">
        <v>3878</v>
      </c>
      <c r="S160" s="379" t="s">
        <v>840</v>
      </c>
    </row>
    <row r="161" spans="1:244" ht="28.5" x14ac:dyDescent="0.2">
      <c r="A161" s="379" t="s">
        <v>579</v>
      </c>
      <c r="B161" s="461" t="s">
        <v>75</v>
      </c>
      <c r="C161" s="379" t="s">
        <v>7820</v>
      </c>
      <c r="D161" s="379" t="s">
        <v>6934</v>
      </c>
      <c r="E161" s="108" t="s">
        <v>6715</v>
      </c>
      <c r="F161" s="587" t="s">
        <v>6770</v>
      </c>
      <c r="G161" s="586" t="s">
        <v>8203</v>
      </c>
      <c r="H161" s="397" t="s">
        <v>6816</v>
      </c>
      <c r="I161" s="461" t="s">
        <v>7934</v>
      </c>
      <c r="J161" s="461">
        <v>0</v>
      </c>
      <c r="K161" s="461">
        <v>0</v>
      </c>
      <c r="L161" s="380">
        <v>41365</v>
      </c>
      <c r="M161" s="380">
        <v>42094</v>
      </c>
      <c r="N161" s="380">
        <v>42094</v>
      </c>
      <c r="O161" s="461"/>
      <c r="P161" s="464">
        <v>7000</v>
      </c>
      <c r="Q161" s="464">
        <v>7000</v>
      </c>
      <c r="R161" s="461" t="s">
        <v>3879</v>
      </c>
      <c r="S161" s="379" t="s">
        <v>841</v>
      </c>
    </row>
    <row r="162" spans="1:244" ht="28.5" x14ac:dyDescent="0.2">
      <c r="A162" s="379" t="s">
        <v>6964</v>
      </c>
      <c r="B162" s="461" t="s">
        <v>75</v>
      </c>
      <c r="C162" s="379" t="s">
        <v>8378</v>
      </c>
      <c r="D162" s="379" t="s">
        <v>3073</v>
      </c>
      <c r="E162" s="496" t="s">
        <v>7033</v>
      </c>
      <c r="F162" s="587" t="s">
        <v>7032</v>
      </c>
      <c r="G162" s="586" t="s">
        <v>8202</v>
      </c>
      <c r="H162" s="397" t="s">
        <v>7530</v>
      </c>
      <c r="I162" s="461" t="s">
        <v>8036</v>
      </c>
      <c r="J162" s="461" t="s">
        <v>7914</v>
      </c>
      <c r="K162" s="461">
        <v>0</v>
      </c>
      <c r="L162" s="380">
        <v>41575</v>
      </c>
      <c r="M162" s="380">
        <v>42671</v>
      </c>
      <c r="N162" s="380">
        <v>43036</v>
      </c>
      <c r="P162" s="464"/>
      <c r="Q162" s="464"/>
      <c r="R162" s="461" t="s">
        <v>3879</v>
      </c>
      <c r="S162" s="379" t="s">
        <v>840</v>
      </c>
    </row>
    <row r="163" spans="1:244" ht="28.5" x14ac:dyDescent="0.2">
      <c r="A163" s="379" t="s">
        <v>6964</v>
      </c>
      <c r="B163" s="461" t="s">
        <v>75</v>
      </c>
      <c r="C163" s="379" t="s">
        <v>8378</v>
      </c>
      <c r="D163" s="379" t="s">
        <v>3073</v>
      </c>
      <c r="E163" s="496" t="s">
        <v>7033</v>
      </c>
      <c r="F163" s="587" t="s">
        <v>7032</v>
      </c>
      <c r="G163" s="586" t="s">
        <v>8202</v>
      </c>
      <c r="H163" s="397" t="s">
        <v>7531</v>
      </c>
      <c r="I163" s="461" t="s">
        <v>8036</v>
      </c>
      <c r="J163" s="461" t="s">
        <v>7914</v>
      </c>
      <c r="K163" s="461">
        <v>0</v>
      </c>
      <c r="L163" s="380">
        <v>41575</v>
      </c>
      <c r="M163" s="380">
        <v>42671</v>
      </c>
      <c r="N163" s="380">
        <v>43036</v>
      </c>
      <c r="O163" s="464"/>
      <c r="P163" s="464"/>
      <c r="Q163" s="464"/>
      <c r="R163" s="461" t="s">
        <v>3879</v>
      </c>
      <c r="S163" s="379" t="s">
        <v>840</v>
      </c>
    </row>
    <row r="164" spans="1:244" ht="28.5" x14ac:dyDescent="0.2">
      <c r="A164" s="379" t="s">
        <v>579</v>
      </c>
      <c r="B164" s="461" t="s">
        <v>75</v>
      </c>
      <c r="C164" s="379" t="s">
        <v>7820</v>
      </c>
      <c r="D164" s="379" t="s">
        <v>6934</v>
      </c>
      <c r="E164" s="108" t="s">
        <v>7489</v>
      </c>
      <c r="F164" s="397" t="s">
        <v>7481</v>
      </c>
      <c r="G164" s="586" t="s">
        <v>8203</v>
      </c>
      <c r="H164" s="397" t="s">
        <v>7511</v>
      </c>
      <c r="I164" s="461" t="s">
        <v>7934</v>
      </c>
      <c r="J164" s="461">
        <v>0</v>
      </c>
      <c r="K164" s="461">
        <v>0</v>
      </c>
      <c r="L164" s="380">
        <v>41730</v>
      </c>
      <c r="M164" s="380">
        <v>42094</v>
      </c>
      <c r="N164" s="380">
        <v>42094</v>
      </c>
      <c r="O164" s="464"/>
      <c r="P164" s="464"/>
      <c r="Q164" s="464"/>
      <c r="R164" s="461" t="s">
        <v>3879</v>
      </c>
      <c r="S164" s="379" t="s">
        <v>841</v>
      </c>
    </row>
    <row r="165" spans="1:244" ht="28.5" x14ac:dyDescent="0.2">
      <c r="A165" s="379" t="s">
        <v>579</v>
      </c>
      <c r="B165" s="461" t="s">
        <v>75</v>
      </c>
      <c r="C165" s="379" t="s">
        <v>7820</v>
      </c>
      <c r="D165" s="379" t="s">
        <v>6934</v>
      </c>
      <c r="E165" s="108" t="s">
        <v>7455</v>
      </c>
      <c r="F165" s="397" t="s">
        <v>7480</v>
      </c>
      <c r="G165" s="586" t="s">
        <v>8203</v>
      </c>
      <c r="H165" s="397" t="s">
        <v>7468</v>
      </c>
      <c r="I165" s="461" t="s">
        <v>8101</v>
      </c>
      <c r="J165" s="461">
        <v>0</v>
      </c>
      <c r="K165" s="461">
        <v>0</v>
      </c>
      <c r="L165" s="380">
        <v>41730</v>
      </c>
      <c r="M165" s="463">
        <v>42460</v>
      </c>
      <c r="N165" s="463">
        <v>42460</v>
      </c>
      <c r="O165" s="461"/>
      <c r="P165" s="464"/>
      <c r="Q165" s="464"/>
      <c r="R165" s="461" t="s">
        <v>3879</v>
      </c>
      <c r="S165" s="379" t="s">
        <v>841</v>
      </c>
    </row>
    <row r="166" spans="1:244" ht="28.5" x14ac:dyDescent="0.2">
      <c r="A166" s="379" t="s">
        <v>579</v>
      </c>
      <c r="B166" s="461" t="s">
        <v>75</v>
      </c>
      <c r="C166" s="379" t="s">
        <v>7820</v>
      </c>
      <c r="D166" s="379" t="s">
        <v>6934</v>
      </c>
      <c r="E166" s="108" t="s">
        <v>7835</v>
      </c>
      <c r="F166" s="397" t="s">
        <v>7833</v>
      </c>
      <c r="G166" s="586" t="s">
        <v>8203</v>
      </c>
      <c r="H166" s="397" t="s">
        <v>7836</v>
      </c>
      <c r="I166" s="461" t="s">
        <v>7934</v>
      </c>
      <c r="J166" s="461">
        <v>0</v>
      </c>
      <c r="K166" s="461">
        <v>0</v>
      </c>
      <c r="L166" s="463">
        <v>42005</v>
      </c>
      <c r="M166" s="463">
        <v>42124</v>
      </c>
      <c r="N166" s="463">
        <v>42124</v>
      </c>
      <c r="O166" s="461"/>
      <c r="P166" s="464">
        <v>7500</v>
      </c>
      <c r="Q166" s="464">
        <v>7500</v>
      </c>
      <c r="R166" s="461" t="s">
        <v>3879</v>
      </c>
      <c r="S166" s="379" t="s">
        <v>841</v>
      </c>
    </row>
    <row r="167" spans="1:244" ht="28.5" x14ac:dyDescent="0.2">
      <c r="A167" s="379" t="s">
        <v>579</v>
      </c>
      <c r="B167" s="461" t="s">
        <v>75</v>
      </c>
      <c r="C167" s="379" t="s">
        <v>8377</v>
      </c>
      <c r="D167" s="379" t="s">
        <v>8380</v>
      </c>
      <c r="E167" s="108" t="s">
        <v>7079</v>
      </c>
      <c r="F167" s="587" t="s">
        <v>7078</v>
      </c>
      <c r="G167" s="586" t="s">
        <v>8238</v>
      </c>
      <c r="H167" s="397" t="s">
        <v>7083</v>
      </c>
      <c r="I167" s="461" t="s">
        <v>8102</v>
      </c>
      <c r="J167" s="461">
        <v>0</v>
      </c>
      <c r="K167" s="461">
        <v>0</v>
      </c>
      <c r="L167" s="380">
        <v>41365</v>
      </c>
      <c r="M167" s="380">
        <v>42094</v>
      </c>
      <c r="N167" s="380">
        <v>42094</v>
      </c>
      <c r="O167" s="464"/>
      <c r="P167" s="464">
        <v>5000</v>
      </c>
      <c r="Q167" s="464"/>
      <c r="R167" s="184" t="s">
        <v>3879</v>
      </c>
      <c r="S167" s="379" t="s">
        <v>841</v>
      </c>
    </row>
    <row r="168" spans="1:244" ht="28.5" x14ac:dyDescent="0.2">
      <c r="A168" s="379" t="s">
        <v>579</v>
      </c>
      <c r="B168" s="461" t="s">
        <v>75</v>
      </c>
      <c r="C168" s="379" t="s">
        <v>7820</v>
      </c>
      <c r="D168" s="379" t="s">
        <v>6934</v>
      </c>
      <c r="E168" s="108" t="s">
        <v>7216</v>
      </c>
      <c r="F168" s="397" t="s">
        <v>7408</v>
      </c>
      <c r="G168" s="586" t="s">
        <v>8203</v>
      </c>
      <c r="H168" s="397" t="s">
        <v>7196</v>
      </c>
      <c r="I168" s="461" t="s">
        <v>7934</v>
      </c>
      <c r="J168" s="461">
        <v>0</v>
      </c>
      <c r="K168" s="461">
        <v>0</v>
      </c>
      <c r="L168" s="380">
        <v>41426</v>
      </c>
      <c r="M168" s="380">
        <v>43190</v>
      </c>
      <c r="N168" s="380">
        <v>43190</v>
      </c>
      <c r="O168" s="464" t="s">
        <v>7043</v>
      </c>
      <c r="P168" s="464"/>
      <c r="Q168" s="464"/>
      <c r="R168" s="184" t="s">
        <v>3879</v>
      </c>
      <c r="S168" s="379" t="s">
        <v>840</v>
      </c>
    </row>
    <row r="169" spans="1:244" ht="28.5" x14ac:dyDescent="0.2">
      <c r="A169" s="379" t="s">
        <v>579</v>
      </c>
      <c r="B169" s="461" t="s">
        <v>75</v>
      </c>
      <c r="C169" s="379" t="s">
        <v>7820</v>
      </c>
      <c r="D169" s="379" t="s">
        <v>6934</v>
      </c>
      <c r="E169" s="108" t="s">
        <v>7457</v>
      </c>
      <c r="F169" s="397" t="s">
        <v>7480</v>
      </c>
      <c r="G169" s="586" t="s">
        <v>8203</v>
      </c>
      <c r="H169" s="397" t="s">
        <v>7470</v>
      </c>
      <c r="I169" s="461" t="s">
        <v>8103</v>
      </c>
      <c r="J169" s="461">
        <v>0</v>
      </c>
      <c r="K169" s="461">
        <v>0</v>
      </c>
      <c r="L169" s="380">
        <v>41730</v>
      </c>
      <c r="M169" s="463">
        <v>42460</v>
      </c>
      <c r="N169" s="463">
        <v>42460</v>
      </c>
      <c r="O169" s="464"/>
      <c r="P169" s="464"/>
      <c r="Q169" s="464"/>
      <c r="R169" s="461" t="s">
        <v>3879</v>
      </c>
      <c r="S169" s="379" t="s">
        <v>841</v>
      </c>
    </row>
    <row r="170" spans="1:244" ht="28.5" x14ac:dyDescent="0.2">
      <c r="A170" s="379" t="s">
        <v>579</v>
      </c>
      <c r="B170" s="461" t="s">
        <v>75</v>
      </c>
      <c r="C170" s="379" t="s">
        <v>8377</v>
      </c>
      <c r="D170" s="379" t="s">
        <v>8380</v>
      </c>
      <c r="E170" s="380" t="s">
        <v>6912</v>
      </c>
      <c r="F170" s="587" t="s">
        <v>7448</v>
      </c>
      <c r="G170" s="586" t="s">
        <v>8203</v>
      </c>
      <c r="H170" s="587" t="s">
        <v>7396</v>
      </c>
      <c r="I170" s="461" t="s">
        <v>8104</v>
      </c>
      <c r="J170" s="461">
        <v>0</v>
      </c>
      <c r="K170" s="461">
        <v>0</v>
      </c>
      <c r="L170" s="380">
        <v>41365</v>
      </c>
      <c r="M170" s="380">
        <v>42309</v>
      </c>
      <c r="N170" s="380">
        <v>42309</v>
      </c>
      <c r="O170" s="461"/>
      <c r="P170" s="464">
        <v>86300</v>
      </c>
      <c r="Q170" s="464">
        <v>172600</v>
      </c>
      <c r="R170" s="184" t="s">
        <v>3879</v>
      </c>
      <c r="S170" s="379" t="s">
        <v>840</v>
      </c>
    </row>
    <row r="171" spans="1:244" ht="28.5" x14ac:dyDescent="0.2">
      <c r="A171" s="379" t="s">
        <v>579</v>
      </c>
      <c r="B171" s="461" t="s">
        <v>75</v>
      </c>
      <c r="C171" s="379" t="s">
        <v>8377</v>
      </c>
      <c r="D171" s="379" t="s">
        <v>8380</v>
      </c>
      <c r="E171" s="108" t="s">
        <v>6719</v>
      </c>
      <c r="F171" s="397" t="s">
        <v>7782</v>
      </c>
      <c r="G171" s="586" t="s">
        <v>8213</v>
      </c>
      <c r="H171" s="397" t="s">
        <v>6820</v>
      </c>
      <c r="I171" s="461" t="s">
        <v>8105</v>
      </c>
      <c r="J171" s="461">
        <v>0</v>
      </c>
      <c r="K171" s="461">
        <v>0</v>
      </c>
      <c r="L171" s="380">
        <v>41365</v>
      </c>
      <c r="M171" s="380">
        <v>42460</v>
      </c>
      <c r="N171" s="380">
        <v>43190</v>
      </c>
      <c r="O171" s="461"/>
      <c r="P171" s="464">
        <v>170554</v>
      </c>
      <c r="Q171" s="461"/>
      <c r="R171" s="184" t="s">
        <v>3879</v>
      </c>
      <c r="S171" s="379" t="s">
        <v>840</v>
      </c>
    </row>
    <row r="172" spans="1:244" ht="28.5" x14ac:dyDescent="0.2">
      <c r="A172" s="379" t="s">
        <v>579</v>
      </c>
      <c r="B172" s="461" t="s">
        <v>75</v>
      </c>
      <c r="C172" s="379" t="s">
        <v>8377</v>
      </c>
      <c r="D172" s="379" t="s">
        <v>8380</v>
      </c>
      <c r="E172" s="478" t="s">
        <v>6668</v>
      </c>
      <c r="F172" s="587" t="s">
        <v>7665</v>
      </c>
      <c r="G172" s="586" t="s">
        <v>8203</v>
      </c>
      <c r="H172" s="586" t="s">
        <v>6820</v>
      </c>
      <c r="I172" s="461" t="s">
        <v>8105</v>
      </c>
      <c r="J172" s="461">
        <v>0</v>
      </c>
      <c r="K172" s="461">
        <v>0</v>
      </c>
      <c r="L172" s="380">
        <v>41424</v>
      </c>
      <c r="M172" s="380">
        <v>42153</v>
      </c>
      <c r="N172" s="380">
        <v>42153</v>
      </c>
      <c r="O172" s="464"/>
      <c r="P172" s="464">
        <v>-100000</v>
      </c>
      <c r="Q172" s="464">
        <v>-100000</v>
      </c>
      <c r="R172" s="184" t="s">
        <v>3879</v>
      </c>
      <c r="S172" s="379" t="s">
        <v>840</v>
      </c>
      <c r="T172" s="439"/>
      <c r="U172" s="439"/>
      <c r="V172" s="439"/>
      <c r="W172" s="439"/>
      <c r="X172" s="439"/>
      <c r="Y172" s="439"/>
      <c r="Z172" s="439"/>
      <c r="AA172" s="439"/>
      <c r="AB172" s="439"/>
      <c r="AC172" s="439"/>
      <c r="AD172" s="439"/>
      <c r="AE172" s="438"/>
      <c r="AF172" s="438"/>
      <c r="AG172" s="438"/>
      <c r="AH172" s="438"/>
      <c r="AJ172" s="438"/>
      <c r="AK172" s="438"/>
      <c r="AL172" s="438"/>
      <c r="AM172" s="438"/>
      <c r="AN172" s="439"/>
      <c r="AO172" s="439"/>
      <c r="AP172" s="439"/>
      <c r="AQ172" s="439"/>
      <c r="AR172" s="439"/>
      <c r="AS172" s="439"/>
      <c r="AT172" s="439"/>
      <c r="AU172" s="439"/>
      <c r="AV172" s="439"/>
      <c r="AW172" s="439"/>
      <c r="AX172" s="439"/>
      <c r="AY172" s="439"/>
      <c r="AZ172" s="439"/>
      <c r="BA172" s="439"/>
      <c r="BB172" s="439"/>
      <c r="BC172" s="439"/>
      <c r="BD172" s="439"/>
      <c r="BE172" s="439"/>
      <c r="BF172" s="439"/>
      <c r="BG172" s="439"/>
      <c r="BH172" s="439"/>
      <c r="BI172" s="439"/>
      <c r="BJ172" s="439"/>
      <c r="BK172" s="439"/>
      <c r="BL172" s="439"/>
      <c r="BM172" s="439"/>
      <c r="BN172" s="439"/>
      <c r="BO172" s="439"/>
      <c r="BP172" s="439"/>
      <c r="BQ172" s="439"/>
      <c r="BR172" s="439"/>
      <c r="BS172" s="439"/>
      <c r="BT172" s="439"/>
      <c r="BU172" s="439"/>
      <c r="BV172" s="439"/>
      <c r="BW172" s="439"/>
      <c r="BX172" s="439"/>
      <c r="BY172" s="439"/>
      <c r="BZ172" s="439"/>
      <c r="CA172" s="439"/>
      <c r="CB172" s="439"/>
      <c r="CC172" s="439"/>
      <c r="CD172" s="439"/>
      <c r="CE172" s="439"/>
      <c r="CF172" s="439"/>
      <c r="CG172" s="439"/>
      <c r="CH172" s="439"/>
      <c r="CI172" s="439"/>
      <c r="CJ172" s="439"/>
      <c r="CK172" s="439"/>
      <c r="CL172" s="439"/>
      <c r="CM172" s="438"/>
      <c r="CN172" s="438"/>
      <c r="CO172" s="438"/>
      <c r="CP172" s="438"/>
      <c r="CQ172" s="438"/>
      <c r="CR172" s="438"/>
      <c r="CS172" s="438"/>
      <c r="CT172" s="438"/>
      <c r="CU172" s="438"/>
      <c r="CV172" s="438"/>
      <c r="CW172" s="438"/>
      <c r="CX172" s="438"/>
      <c r="CY172" s="438"/>
      <c r="CZ172" s="438"/>
      <c r="DA172" s="438"/>
      <c r="DB172" s="438"/>
      <c r="DC172" s="438"/>
      <c r="DD172" s="438"/>
      <c r="DE172" s="438"/>
      <c r="DF172" s="438"/>
      <c r="DG172" s="438"/>
      <c r="DH172" s="438"/>
      <c r="DI172" s="438"/>
      <c r="DJ172" s="438"/>
      <c r="DK172" s="438"/>
      <c r="DL172" s="438"/>
      <c r="DM172" s="438"/>
      <c r="DN172" s="438"/>
      <c r="DO172" s="438"/>
      <c r="DP172" s="438"/>
      <c r="DQ172" s="438"/>
      <c r="DR172" s="438"/>
      <c r="DS172" s="438"/>
      <c r="DT172" s="438"/>
      <c r="DU172" s="438"/>
      <c r="DV172" s="438"/>
      <c r="DW172" s="438"/>
      <c r="DX172" s="438"/>
      <c r="DY172" s="438"/>
      <c r="DZ172" s="438"/>
      <c r="EA172" s="438"/>
      <c r="EB172" s="438"/>
      <c r="EC172" s="438"/>
      <c r="ED172" s="438"/>
      <c r="EE172" s="438"/>
      <c r="EF172" s="438"/>
      <c r="EG172" s="438"/>
      <c r="EH172" s="438"/>
      <c r="EI172" s="438"/>
      <c r="EJ172" s="438"/>
      <c r="EK172" s="438"/>
      <c r="EL172" s="438"/>
      <c r="EM172" s="438"/>
      <c r="EN172" s="438"/>
      <c r="EO172" s="438"/>
      <c r="EP172" s="438"/>
      <c r="EQ172" s="438"/>
      <c r="ER172" s="438"/>
      <c r="ES172" s="438"/>
      <c r="ET172" s="438"/>
      <c r="EU172" s="438"/>
      <c r="EV172" s="438"/>
      <c r="EW172" s="438"/>
      <c r="EX172" s="438"/>
      <c r="EY172" s="438"/>
      <c r="EZ172" s="438"/>
      <c r="FA172" s="438"/>
      <c r="FB172" s="438"/>
      <c r="FC172" s="438"/>
      <c r="FD172" s="438"/>
      <c r="FE172" s="438"/>
      <c r="FF172" s="438"/>
      <c r="FG172" s="438"/>
      <c r="FH172" s="438"/>
      <c r="FI172" s="438"/>
      <c r="FJ172" s="438"/>
      <c r="FK172" s="438"/>
      <c r="FL172" s="438"/>
      <c r="FM172" s="438"/>
      <c r="FN172" s="438"/>
      <c r="FO172" s="438"/>
      <c r="FP172" s="438"/>
      <c r="FQ172" s="438"/>
      <c r="FR172" s="438"/>
      <c r="FS172" s="438"/>
      <c r="FT172" s="438"/>
      <c r="FU172" s="438"/>
      <c r="FV172" s="438"/>
      <c r="FW172" s="438"/>
      <c r="FX172" s="438"/>
      <c r="FY172" s="438"/>
      <c r="FZ172" s="438"/>
      <c r="GA172" s="438"/>
      <c r="GB172" s="438"/>
      <c r="GC172" s="438"/>
      <c r="GD172" s="438"/>
      <c r="GE172" s="438"/>
      <c r="GF172" s="438"/>
      <c r="GG172" s="438"/>
      <c r="GH172" s="438"/>
      <c r="GI172" s="438"/>
      <c r="GJ172" s="438"/>
      <c r="GK172" s="438"/>
      <c r="GL172" s="438"/>
      <c r="GM172" s="438"/>
      <c r="GN172" s="438"/>
      <c r="GO172" s="438"/>
      <c r="GP172" s="438"/>
      <c r="GQ172" s="438"/>
      <c r="GR172" s="438"/>
      <c r="GS172" s="438"/>
      <c r="GT172" s="438"/>
      <c r="GU172" s="438"/>
      <c r="GV172" s="438"/>
      <c r="GW172" s="438"/>
      <c r="GX172" s="438"/>
      <c r="GY172" s="438"/>
      <c r="GZ172" s="438"/>
      <c r="HA172" s="438"/>
      <c r="HB172" s="438"/>
      <c r="HC172" s="438"/>
      <c r="HD172" s="438"/>
      <c r="HE172" s="438"/>
      <c r="HF172" s="438"/>
      <c r="HG172" s="438"/>
      <c r="HH172" s="438"/>
      <c r="HI172" s="438"/>
      <c r="HJ172" s="438"/>
      <c r="HK172" s="438"/>
      <c r="HL172" s="438"/>
      <c r="HM172" s="438"/>
      <c r="HN172" s="438"/>
      <c r="HO172" s="438"/>
      <c r="HP172" s="438"/>
      <c r="HQ172" s="438"/>
      <c r="HR172" s="438"/>
      <c r="HS172" s="438"/>
      <c r="HT172" s="438"/>
      <c r="HU172" s="438"/>
      <c r="HV172" s="438"/>
      <c r="HW172" s="438"/>
      <c r="HX172" s="438"/>
      <c r="HY172" s="438"/>
      <c r="HZ172" s="438"/>
      <c r="IA172" s="438"/>
      <c r="IB172" s="438"/>
      <c r="IC172" s="438"/>
      <c r="ID172" s="438"/>
      <c r="IE172" s="438"/>
      <c r="IF172" s="438"/>
      <c r="IG172" s="438"/>
      <c r="IH172" s="438"/>
      <c r="II172" s="438"/>
      <c r="IJ172" s="438"/>
    </row>
    <row r="173" spans="1:244" ht="28.5" x14ac:dyDescent="0.2">
      <c r="A173" s="379" t="s">
        <v>579</v>
      </c>
      <c r="B173" s="461" t="s">
        <v>75</v>
      </c>
      <c r="C173" s="379" t="s">
        <v>7820</v>
      </c>
      <c r="D173" s="379" t="s">
        <v>6934</v>
      </c>
      <c r="E173" s="108" t="s">
        <v>7651</v>
      </c>
      <c r="F173" s="397" t="s">
        <v>7481</v>
      </c>
      <c r="G173" s="586" t="s">
        <v>8203</v>
      </c>
      <c r="H173" s="397" t="s">
        <v>7653</v>
      </c>
      <c r="I173" s="461" t="s">
        <v>7934</v>
      </c>
      <c r="J173" s="461">
        <v>0</v>
      </c>
      <c r="K173" s="461">
        <v>0</v>
      </c>
      <c r="L173" s="380">
        <v>41730</v>
      </c>
      <c r="M173" s="380">
        <v>42094</v>
      </c>
      <c r="N173" s="380">
        <v>42094</v>
      </c>
      <c r="O173" s="464"/>
      <c r="P173" s="464"/>
      <c r="Q173" s="464"/>
      <c r="R173" s="461" t="s">
        <v>3879</v>
      </c>
      <c r="S173" s="379" t="s">
        <v>841</v>
      </c>
      <c r="AI173" s="438"/>
      <c r="IJ173" s="378"/>
    </row>
    <row r="174" spans="1:244" ht="28.5" x14ac:dyDescent="0.2">
      <c r="A174" s="379" t="s">
        <v>579</v>
      </c>
      <c r="B174" s="461" t="s">
        <v>75</v>
      </c>
      <c r="C174" s="379" t="s">
        <v>7820</v>
      </c>
      <c r="D174" s="379" t="s">
        <v>6934</v>
      </c>
      <c r="E174" s="108" t="s">
        <v>7458</v>
      </c>
      <c r="F174" s="397" t="s">
        <v>7480</v>
      </c>
      <c r="G174" s="586" t="s">
        <v>8203</v>
      </c>
      <c r="H174" s="397" t="s">
        <v>7471</v>
      </c>
      <c r="I174" s="461" t="s">
        <v>8106</v>
      </c>
      <c r="J174" s="461">
        <v>0</v>
      </c>
      <c r="K174" s="461">
        <v>0</v>
      </c>
      <c r="L174" s="380">
        <v>41730</v>
      </c>
      <c r="M174" s="463">
        <v>42460</v>
      </c>
      <c r="N174" s="463">
        <v>42460</v>
      </c>
      <c r="O174" s="464"/>
      <c r="P174" s="464"/>
      <c r="Q174" s="464"/>
      <c r="R174" s="461" t="s">
        <v>3879</v>
      </c>
      <c r="S174" s="379" t="s">
        <v>841</v>
      </c>
    </row>
    <row r="175" spans="1:244" ht="28.5" x14ac:dyDescent="0.2">
      <c r="A175" s="379" t="s">
        <v>579</v>
      </c>
      <c r="B175" s="461" t="s">
        <v>75</v>
      </c>
      <c r="C175" s="379" t="s">
        <v>7820</v>
      </c>
      <c r="D175" s="379" t="s">
        <v>6934</v>
      </c>
      <c r="E175" s="108" t="s">
        <v>7490</v>
      </c>
      <c r="F175" s="397" t="s">
        <v>7481</v>
      </c>
      <c r="G175" s="586" t="s">
        <v>8203</v>
      </c>
      <c r="H175" s="397" t="s">
        <v>7512</v>
      </c>
      <c r="I175" s="461" t="s">
        <v>8107</v>
      </c>
      <c r="J175" s="461">
        <v>0</v>
      </c>
      <c r="K175" s="461">
        <v>0</v>
      </c>
      <c r="L175" s="380">
        <v>41730</v>
      </c>
      <c r="M175" s="380">
        <v>42094</v>
      </c>
      <c r="N175" s="380">
        <v>42094</v>
      </c>
      <c r="O175" s="464"/>
      <c r="P175" s="464"/>
      <c r="Q175" s="464"/>
      <c r="R175" s="461" t="s">
        <v>3879</v>
      </c>
      <c r="S175" s="379" t="s">
        <v>841</v>
      </c>
    </row>
    <row r="176" spans="1:244" ht="71.25" x14ac:dyDescent="0.2">
      <c r="A176" s="379" t="s">
        <v>579</v>
      </c>
      <c r="B176" s="461" t="s">
        <v>75</v>
      </c>
      <c r="C176" s="379" t="s">
        <v>8377</v>
      </c>
      <c r="D176" s="379" t="s">
        <v>8380</v>
      </c>
      <c r="E176" s="348" t="s">
        <v>6120</v>
      </c>
      <c r="F176" s="597" t="s">
        <v>6917</v>
      </c>
      <c r="G176" s="586" t="s">
        <v>8203</v>
      </c>
      <c r="H176" s="591" t="s">
        <v>5812</v>
      </c>
      <c r="I176" s="461" t="s">
        <v>8108</v>
      </c>
      <c r="J176" s="461">
        <v>0</v>
      </c>
      <c r="K176" s="461">
        <v>0</v>
      </c>
      <c r="L176" s="380">
        <v>40728</v>
      </c>
      <c r="M176" s="474">
        <v>42460</v>
      </c>
      <c r="N176" s="474">
        <v>42460</v>
      </c>
      <c r="O176" s="521" t="s">
        <v>7989</v>
      </c>
      <c r="P176" s="497"/>
      <c r="Q176" s="497"/>
      <c r="R176" s="184" t="s">
        <v>3879</v>
      </c>
      <c r="S176" s="379" t="s">
        <v>840</v>
      </c>
    </row>
    <row r="177" spans="1:99" ht="28.5" x14ac:dyDescent="0.2">
      <c r="A177" s="379" t="s">
        <v>579</v>
      </c>
      <c r="B177" s="461" t="s">
        <v>75</v>
      </c>
      <c r="C177" s="379" t="s">
        <v>7820</v>
      </c>
      <c r="D177" s="379" t="s">
        <v>6934</v>
      </c>
      <c r="E177" s="461" t="s">
        <v>7311</v>
      </c>
      <c r="F177" s="397" t="s">
        <v>7312</v>
      </c>
      <c r="G177" s="586" t="s">
        <v>8203</v>
      </c>
      <c r="H177" s="397" t="s">
        <v>7313</v>
      </c>
      <c r="I177" s="461" t="s">
        <v>7934</v>
      </c>
      <c r="J177" s="461">
        <v>0</v>
      </c>
      <c r="K177" s="461">
        <v>0</v>
      </c>
      <c r="L177" s="380">
        <v>41711</v>
      </c>
      <c r="M177" s="380">
        <v>42004</v>
      </c>
      <c r="N177" s="380">
        <v>42004</v>
      </c>
      <c r="O177" s="461"/>
      <c r="P177" s="464">
        <v>19500</v>
      </c>
      <c r="Q177" s="464">
        <v>19500</v>
      </c>
      <c r="R177" s="461" t="s">
        <v>3879</v>
      </c>
      <c r="S177" s="379" t="s">
        <v>841</v>
      </c>
    </row>
    <row r="178" spans="1:99" ht="28.5" x14ac:dyDescent="0.2">
      <c r="A178" s="379" t="s">
        <v>579</v>
      </c>
      <c r="B178" s="461" t="s">
        <v>75</v>
      </c>
      <c r="C178" s="379" t="s">
        <v>8377</v>
      </c>
      <c r="D178" s="379" t="s">
        <v>8380</v>
      </c>
      <c r="E178" s="108" t="s">
        <v>6470</v>
      </c>
      <c r="F178" s="586" t="s">
        <v>3567</v>
      </c>
      <c r="G178" s="586" t="s">
        <v>8203</v>
      </c>
      <c r="H178" s="397" t="s">
        <v>7783</v>
      </c>
      <c r="I178" s="461" t="s">
        <v>8109</v>
      </c>
      <c r="J178" s="461">
        <v>0</v>
      </c>
      <c r="K178" s="461">
        <v>0</v>
      </c>
      <c r="L178" s="380">
        <v>41253</v>
      </c>
      <c r="M178" s="380">
        <v>43078</v>
      </c>
      <c r="N178" s="380">
        <v>43078</v>
      </c>
      <c r="O178" s="462"/>
      <c r="P178" s="380"/>
      <c r="Q178" s="513">
        <v>111446.25000000007</v>
      </c>
      <c r="R178" s="184" t="s">
        <v>3879</v>
      </c>
      <c r="S178" s="379" t="s">
        <v>840</v>
      </c>
    </row>
    <row r="179" spans="1:99" ht="28.5" x14ac:dyDescent="0.2">
      <c r="A179" s="379" t="s">
        <v>1940</v>
      </c>
      <c r="B179" s="461" t="s">
        <v>5044</v>
      </c>
      <c r="C179" s="379" t="s">
        <v>8376</v>
      </c>
      <c r="D179" s="379" t="s">
        <v>5864</v>
      </c>
      <c r="E179" s="108" t="s">
        <v>6065</v>
      </c>
      <c r="F179" s="397" t="s">
        <v>4296</v>
      </c>
      <c r="G179" s="586" t="s">
        <v>8239</v>
      </c>
      <c r="H179" s="397" t="s">
        <v>6285</v>
      </c>
      <c r="I179" s="461" t="s">
        <v>7977</v>
      </c>
      <c r="J179" s="461" t="s">
        <v>7914</v>
      </c>
      <c r="K179" s="461">
        <v>0</v>
      </c>
      <c r="L179" s="380">
        <v>41974</v>
      </c>
      <c r="M179" s="380">
        <v>43069</v>
      </c>
      <c r="N179" s="380">
        <v>43069</v>
      </c>
      <c r="O179" s="462"/>
      <c r="P179" s="462">
        <v>170298</v>
      </c>
      <c r="Q179" s="462" t="e">
        <f>P179*#REF!</f>
        <v>#REF!</v>
      </c>
      <c r="R179" s="379" t="s">
        <v>3878</v>
      </c>
      <c r="S179" s="379" t="s">
        <v>7924</v>
      </c>
    </row>
    <row r="180" spans="1:99" ht="28.5" x14ac:dyDescent="0.2">
      <c r="A180" s="379" t="s">
        <v>579</v>
      </c>
      <c r="B180" s="461" t="s">
        <v>75</v>
      </c>
      <c r="C180" s="379" t="s">
        <v>7820</v>
      </c>
      <c r="D180" s="379" t="s">
        <v>6934</v>
      </c>
      <c r="E180" s="108" t="s">
        <v>7214</v>
      </c>
      <c r="F180" s="397" t="s">
        <v>7408</v>
      </c>
      <c r="G180" s="586" t="s">
        <v>8203</v>
      </c>
      <c r="H180" s="397" t="s">
        <v>7244</v>
      </c>
      <c r="I180" s="461" t="s">
        <v>8090</v>
      </c>
      <c r="J180" s="461">
        <v>0</v>
      </c>
      <c r="K180" s="461">
        <v>0</v>
      </c>
      <c r="L180" s="380">
        <v>41426</v>
      </c>
      <c r="M180" s="380">
        <v>43190</v>
      </c>
      <c r="N180" s="380">
        <v>43190</v>
      </c>
      <c r="O180" s="464" t="s">
        <v>7043</v>
      </c>
      <c r="P180" s="464"/>
      <c r="Q180" s="464"/>
      <c r="R180" s="184" t="s">
        <v>3879</v>
      </c>
      <c r="S180" s="379" t="s">
        <v>840</v>
      </c>
    </row>
    <row r="181" spans="1:99" ht="28.5" x14ac:dyDescent="0.2">
      <c r="A181" s="379" t="s">
        <v>579</v>
      </c>
      <c r="B181" s="461" t="s">
        <v>75</v>
      </c>
      <c r="C181" s="379" t="s">
        <v>8377</v>
      </c>
      <c r="D181" s="379" t="s">
        <v>8380</v>
      </c>
      <c r="E181" s="108" t="s">
        <v>7053</v>
      </c>
      <c r="F181" s="587" t="s">
        <v>7282</v>
      </c>
      <c r="G181" s="586" t="s">
        <v>8203</v>
      </c>
      <c r="H181" s="397" t="s">
        <v>7067</v>
      </c>
      <c r="I181" s="461" t="s">
        <v>8110</v>
      </c>
      <c r="J181" s="461">
        <v>0</v>
      </c>
      <c r="K181" s="461">
        <v>0</v>
      </c>
      <c r="L181" s="380">
        <v>41183</v>
      </c>
      <c r="M181" s="380">
        <v>42094</v>
      </c>
      <c r="N181" s="380">
        <v>42460</v>
      </c>
      <c r="O181" s="464"/>
      <c r="P181" s="464">
        <v>5729</v>
      </c>
      <c r="Q181" s="464"/>
      <c r="R181" s="184" t="s">
        <v>3879</v>
      </c>
      <c r="S181" s="379" t="s">
        <v>841</v>
      </c>
    </row>
    <row r="182" spans="1:99" ht="71.25" x14ac:dyDescent="0.2">
      <c r="A182" s="379" t="s">
        <v>579</v>
      </c>
      <c r="B182" s="461" t="s">
        <v>75</v>
      </c>
      <c r="C182" s="379" t="s">
        <v>8377</v>
      </c>
      <c r="D182" s="379" t="s">
        <v>8380</v>
      </c>
      <c r="E182" s="108" t="s">
        <v>6492</v>
      </c>
      <c r="F182" s="587" t="s">
        <v>6917</v>
      </c>
      <c r="G182" s="586" t="s">
        <v>8203</v>
      </c>
      <c r="H182" s="397" t="s">
        <v>5808</v>
      </c>
      <c r="I182" s="461" t="s">
        <v>8111</v>
      </c>
      <c r="J182" s="461">
        <v>0</v>
      </c>
      <c r="K182" s="461">
        <v>0</v>
      </c>
      <c r="L182" s="380">
        <v>40728</v>
      </c>
      <c r="M182" s="474">
        <v>42460</v>
      </c>
      <c r="N182" s="474">
        <v>42460</v>
      </c>
      <c r="O182" s="521" t="s">
        <v>7989</v>
      </c>
      <c r="P182" s="464"/>
      <c r="Q182" s="380"/>
      <c r="R182" s="184" t="s">
        <v>3879</v>
      </c>
      <c r="S182" s="379" t="s">
        <v>841</v>
      </c>
    </row>
    <row r="183" spans="1:99" ht="28.5" x14ac:dyDescent="0.2">
      <c r="A183" s="379" t="s">
        <v>2752</v>
      </c>
      <c r="B183" s="461" t="s">
        <v>75</v>
      </c>
      <c r="C183" s="379" t="s">
        <v>8378</v>
      </c>
      <c r="D183" s="379" t="s">
        <v>3073</v>
      </c>
      <c r="E183" s="108" t="s">
        <v>7599</v>
      </c>
      <c r="F183" s="397" t="s">
        <v>7601</v>
      </c>
      <c r="G183" s="586" t="s">
        <v>8205</v>
      </c>
      <c r="H183" s="397" t="s">
        <v>7766</v>
      </c>
      <c r="I183" s="461" t="s">
        <v>8112</v>
      </c>
      <c r="J183" s="461" t="s">
        <v>7914</v>
      </c>
      <c r="K183" s="461">
        <v>0</v>
      </c>
      <c r="L183" s="380">
        <v>41822</v>
      </c>
      <c r="M183" s="380">
        <v>42917</v>
      </c>
      <c r="N183" s="380">
        <v>43282</v>
      </c>
      <c r="O183" s="464"/>
      <c r="P183" s="464"/>
      <c r="Q183" s="464"/>
      <c r="R183" s="461"/>
      <c r="S183" s="379" t="s">
        <v>841</v>
      </c>
    </row>
    <row r="184" spans="1:99" ht="28.5" x14ac:dyDescent="0.2">
      <c r="A184" s="379" t="s">
        <v>579</v>
      </c>
      <c r="B184" s="461" t="s">
        <v>75</v>
      </c>
      <c r="C184" s="379" t="s">
        <v>7820</v>
      </c>
      <c r="D184" s="379" t="s">
        <v>6934</v>
      </c>
      <c r="E184" s="108" t="s">
        <v>7215</v>
      </c>
      <c r="F184" s="397" t="s">
        <v>7408</v>
      </c>
      <c r="G184" s="586" t="s">
        <v>8203</v>
      </c>
      <c r="H184" s="397" t="s">
        <v>7195</v>
      </c>
      <c r="I184" s="461" t="s">
        <v>8113</v>
      </c>
      <c r="J184" s="461">
        <v>0</v>
      </c>
      <c r="K184" s="461">
        <v>0</v>
      </c>
      <c r="L184" s="380">
        <v>41426</v>
      </c>
      <c r="M184" s="380">
        <v>43190</v>
      </c>
      <c r="N184" s="380">
        <v>43190</v>
      </c>
      <c r="O184" s="464" t="s">
        <v>7043</v>
      </c>
      <c r="P184" s="464"/>
      <c r="Q184" s="464"/>
      <c r="R184" s="184" t="s">
        <v>3879</v>
      </c>
      <c r="S184" s="379" t="s">
        <v>840</v>
      </c>
    </row>
    <row r="185" spans="1:99" ht="28.5" x14ac:dyDescent="0.2">
      <c r="A185" s="379" t="s">
        <v>579</v>
      </c>
      <c r="B185" s="461" t="s">
        <v>75</v>
      </c>
      <c r="C185" s="379" t="s">
        <v>7820</v>
      </c>
      <c r="D185" s="379" t="s">
        <v>6934</v>
      </c>
      <c r="E185" s="108" t="s">
        <v>7491</v>
      </c>
      <c r="F185" s="397" t="s">
        <v>7481</v>
      </c>
      <c r="G185" s="586" t="s">
        <v>8203</v>
      </c>
      <c r="H185" s="397" t="s">
        <v>7513</v>
      </c>
      <c r="I185" s="461" t="s">
        <v>7934</v>
      </c>
      <c r="J185" s="461">
        <v>0</v>
      </c>
      <c r="K185" s="461">
        <v>0</v>
      </c>
      <c r="L185" s="380">
        <v>41730</v>
      </c>
      <c r="M185" s="380">
        <v>42094</v>
      </c>
      <c r="N185" s="380">
        <v>42094</v>
      </c>
      <c r="O185" s="464"/>
      <c r="P185" s="464"/>
      <c r="Q185" s="464"/>
      <c r="R185" s="461" t="s">
        <v>3879</v>
      </c>
      <c r="S185" s="379" t="s">
        <v>841</v>
      </c>
    </row>
    <row r="186" spans="1:99" ht="28.5" x14ac:dyDescent="0.2">
      <c r="A186" s="379" t="s">
        <v>579</v>
      </c>
      <c r="B186" s="461" t="s">
        <v>75</v>
      </c>
      <c r="C186" s="379" t="s">
        <v>8377</v>
      </c>
      <c r="D186" s="379" t="s">
        <v>8380</v>
      </c>
      <c r="E186" s="108" t="s">
        <v>7164</v>
      </c>
      <c r="F186" s="586" t="s">
        <v>3567</v>
      </c>
      <c r="G186" s="586" t="s">
        <v>8203</v>
      </c>
      <c r="H186" s="397" t="s">
        <v>7163</v>
      </c>
      <c r="I186" s="461" t="s">
        <v>8114</v>
      </c>
      <c r="J186" s="461">
        <v>0</v>
      </c>
      <c r="K186" s="461">
        <v>0</v>
      </c>
      <c r="L186" s="380">
        <v>41253</v>
      </c>
      <c r="M186" s="380">
        <v>43078</v>
      </c>
      <c r="N186" s="380">
        <v>43078</v>
      </c>
      <c r="O186" s="464"/>
      <c r="P186" s="464"/>
      <c r="Q186" s="346"/>
      <c r="R186" s="184" t="s">
        <v>3879</v>
      </c>
      <c r="S186" s="379" t="s">
        <v>840</v>
      </c>
    </row>
    <row r="187" spans="1:99" ht="28.5" x14ac:dyDescent="0.2">
      <c r="A187" s="379" t="s">
        <v>579</v>
      </c>
      <c r="B187" s="461" t="s">
        <v>75</v>
      </c>
      <c r="C187" s="379" t="s">
        <v>7820</v>
      </c>
      <c r="D187" s="379" t="s">
        <v>6934</v>
      </c>
      <c r="E187" s="108" t="s">
        <v>7492</v>
      </c>
      <c r="F187" s="397" t="s">
        <v>7481</v>
      </c>
      <c r="G187" s="586" t="s">
        <v>8203</v>
      </c>
      <c r="H187" s="397" t="s">
        <v>7514</v>
      </c>
      <c r="I187" s="461" t="s">
        <v>7934</v>
      </c>
      <c r="J187" s="461">
        <v>0</v>
      </c>
      <c r="K187" s="461">
        <v>0</v>
      </c>
      <c r="L187" s="380">
        <v>41730</v>
      </c>
      <c r="M187" s="380">
        <v>42094</v>
      </c>
      <c r="N187" s="380">
        <v>42094</v>
      </c>
      <c r="O187" s="464"/>
      <c r="P187" s="464"/>
      <c r="Q187" s="464"/>
      <c r="R187" s="461" t="s">
        <v>3879</v>
      </c>
      <c r="S187" s="379" t="s">
        <v>841</v>
      </c>
    </row>
    <row r="188" spans="1:99" ht="42.75" x14ac:dyDescent="0.2">
      <c r="A188" s="379" t="s">
        <v>4569</v>
      </c>
      <c r="B188" s="461" t="s">
        <v>3058</v>
      </c>
      <c r="C188" s="379" t="s">
        <v>8376</v>
      </c>
      <c r="D188" s="379" t="s">
        <v>7734</v>
      </c>
      <c r="E188" s="108" t="s">
        <v>6600</v>
      </c>
      <c r="F188" s="397" t="s">
        <v>6677</v>
      </c>
      <c r="G188" s="586" t="s">
        <v>8240</v>
      </c>
      <c r="H188" s="397" t="s">
        <v>6678</v>
      </c>
      <c r="I188" s="461" t="s">
        <v>7946</v>
      </c>
      <c r="J188" s="461">
        <v>0</v>
      </c>
      <c r="K188" s="461">
        <v>0</v>
      </c>
      <c r="L188" s="380">
        <v>41302</v>
      </c>
      <c r="M188" s="380">
        <v>42031</v>
      </c>
      <c r="N188" s="380">
        <v>42031</v>
      </c>
      <c r="O188" s="476"/>
      <c r="P188" s="464"/>
      <c r="Q188" s="476"/>
      <c r="R188" s="464" t="s">
        <v>3879</v>
      </c>
      <c r="S188" s="379" t="s">
        <v>840</v>
      </c>
    </row>
    <row r="189" spans="1:99" ht="28.5" x14ac:dyDescent="0.2">
      <c r="A189" s="379" t="s">
        <v>579</v>
      </c>
      <c r="B189" s="461" t="s">
        <v>75</v>
      </c>
      <c r="C189" s="379" t="s">
        <v>7820</v>
      </c>
      <c r="D189" s="379" t="s">
        <v>6934</v>
      </c>
      <c r="E189" s="108" t="s">
        <v>6724</v>
      </c>
      <c r="F189" s="587" t="s">
        <v>7796</v>
      </c>
      <c r="G189" s="586" t="s">
        <v>8203</v>
      </c>
      <c r="H189" s="397" t="s">
        <v>6827</v>
      </c>
      <c r="I189" s="461" t="s">
        <v>7934</v>
      </c>
      <c r="J189" s="461">
        <v>0</v>
      </c>
      <c r="K189" s="461">
        <v>0</v>
      </c>
      <c r="L189" s="380">
        <v>41365</v>
      </c>
      <c r="M189" s="380">
        <v>42094</v>
      </c>
      <c r="N189" s="380">
        <v>42094</v>
      </c>
      <c r="O189" s="464"/>
      <c r="P189" s="396">
        <v>99875</v>
      </c>
      <c r="Q189" s="464">
        <v>99875</v>
      </c>
      <c r="R189" s="461" t="s">
        <v>3879</v>
      </c>
      <c r="S189" s="379" t="s">
        <v>840</v>
      </c>
    </row>
    <row r="190" spans="1:99" ht="28.5" x14ac:dyDescent="0.2">
      <c r="A190" s="379" t="s">
        <v>2651</v>
      </c>
      <c r="B190" s="461" t="s">
        <v>75</v>
      </c>
      <c r="C190" s="379" t="s">
        <v>7820</v>
      </c>
      <c r="D190" s="379" t="s">
        <v>6934</v>
      </c>
      <c r="E190" s="108" t="s">
        <v>7742</v>
      </c>
      <c r="F190" s="593" t="s">
        <v>7743</v>
      </c>
      <c r="G190" s="586" t="s">
        <v>8203</v>
      </c>
      <c r="H190" s="397" t="s">
        <v>6827</v>
      </c>
      <c r="I190" s="461" t="s">
        <v>7934</v>
      </c>
      <c r="J190" s="461">
        <v>0</v>
      </c>
      <c r="K190" s="461">
        <v>0</v>
      </c>
      <c r="L190" s="380">
        <v>41944</v>
      </c>
      <c r="M190" s="380">
        <v>42086</v>
      </c>
      <c r="N190" s="380">
        <v>42086</v>
      </c>
      <c r="O190" s="464"/>
      <c r="P190" s="464">
        <v>5600</v>
      </c>
      <c r="Q190" s="464">
        <v>5600</v>
      </c>
      <c r="R190" s="461" t="s">
        <v>3879</v>
      </c>
      <c r="S190" s="379" t="s">
        <v>841</v>
      </c>
    </row>
    <row r="191" spans="1:99" ht="28.5" x14ac:dyDescent="0.2">
      <c r="A191" s="379" t="s">
        <v>579</v>
      </c>
      <c r="B191" s="461" t="s">
        <v>75</v>
      </c>
      <c r="C191" s="379" t="s">
        <v>7316</v>
      </c>
      <c r="D191" s="379" t="s">
        <v>7316</v>
      </c>
      <c r="E191" s="391" t="s">
        <v>7344</v>
      </c>
      <c r="F191" s="589" t="s">
        <v>8455</v>
      </c>
      <c r="G191" s="586" t="s">
        <v>8230</v>
      </c>
      <c r="H191" s="589" t="s">
        <v>8456</v>
      </c>
      <c r="I191" s="391" t="s">
        <v>7934</v>
      </c>
      <c r="J191" s="461"/>
      <c r="K191" s="461"/>
      <c r="L191" s="380">
        <v>42095</v>
      </c>
      <c r="M191" s="380">
        <v>42460</v>
      </c>
      <c r="N191" s="380">
        <v>42460</v>
      </c>
      <c r="O191" s="464"/>
      <c r="P191" s="464">
        <v>16355</v>
      </c>
      <c r="Q191" s="464">
        <v>16355</v>
      </c>
      <c r="R191" s="461" t="s">
        <v>3879</v>
      </c>
      <c r="S191" s="379" t="s">
        <v>7923</v>
      </c>
      <c r="CM191" s="378"/>
      <c r="CN191" s="378"/>
      <c r="CO191" s="378"/>
      <c r="CP191" s="378"/>
      <c r="CQ191" s="378"/>
      <c r="CR191" s="378"/>
      <c r="CS191" s="378"/>
      <c r="CT191" s="378"/>
      <c r="CU191" s="378"/>
    </row>
    <row r="192" spans="1:99" ht="42.75" x14ac:dyDescent="0.2">
      <c r="A192" s="379" t="s">
        <v>5482</v>
      </c>
      <c r="B192" s="461" t="s">
        <v>4113</v>
      </c>
      <c r="C192" s="379" t="s">
        <v>8376</v>
      </c>
      <c r="D192" s="379" t="s">
        <v>7734</v>
      </c>
      <c r="E192" s="108" t="s">
        <v>5973</v>
      </c>
      <c r="F192" s="588" t="s">
        <v>5875</v>
      </c>
      <c r="G192" s="586" t="s">
        <v>8204</v>
      </c>
      <c r="H192" s="397" t="s">
        <v>4114</v>
      </c>
      <c r="I192" s="461" t="s">
        <v>7947</v>
      </c>
      <c r="J192" s="461" t="s">
        <v>7914</v>
      </c>
      <c r="K192" s="461">
        <v>0</v>
      </c>
      <c r="L192" s="380">
        <v>42064</v>
      </c>
      <c r="M192" s="380">
        <v>42429</v>
      </c>
      <c r="N192" s="380">
        <v>42429</v>
      </c>
      <c r="O192" s="462"/>
      <c r="P192" s="464"/>
      <c r="Q192" s="462"/>
      <c r="R192" s="179" t="s">
        <v>3879</v>
      </c>
      <c r="S192" s="379" t="s">
        <v>841</v>
      </c>
      <c r="CM192" s="378"/>
      <c r="CN192" s="378"/>
      <c r="CO192" s="378"/>
      <c r="CP192" s="378"/>
      <c r="CQ192" s="378"/>
      <c r="CR192" s="378"/>
      <c r="CS192" s="378"/>
      <c r="CT192" s="378"/>
      <c r="CU192" s="378"/>
    </row>
    <row r="193" spans="1:244" ht="71.25" x14ac:dyDescent="0.2">
      <c r="A193" s="379" t="s">
        <v>579</v>
      </c>
      <c r="B193" s="461" t="s">
        <v>75</v>
      </c>
      <c r="C193" s="379" t="s">
        <v>8377</v>
      </c>
      <c r="D193" s="379" t="s">
        <v>8380</v>
      </c>
      <c r="E193" s="108" t="s">
        <v>6121</v>
      </c>
      <c r="F193" s="587" t="s">
        <v>6917</v>
      </c>
      <c r="G193" s="586" t="s">
        <v>8203</v>
      </c>
      <c r="H193" s="397" t="s">
        <v>6372</v>
      </c>
      <c r="I193" s="461" t="s">
        <v>8115</v>
      </c>
      <c r="J193" s="461">
        <v>0</v>
      </c>
      <c r="K193" s="461">
        <v>0</v>
      </c>
      <c r="L193" s="380">
        <v>40728</v>
      </c>
      <c r="M193" s="474">
        <v>42460</v>
      </c>
      <c r="N193" s="474">
        <v>42460</v>
      </c>
      <c r="O193" s="521" t="s">
        <v>7989</v>
      </c>
      <c r="P193" s="464"/>
      <c r="Q193" s="380"/>
      <c r="R193" s="184" t="s">
        <v>3879</v>
      </c>
      <c r="S193" s="379" t="s">
        <v>840</v>
      </c>
    </row>
    <row r="194" spans="1:244" ht="28.5" x14ac:dyDescent="0.2">
      <c r="A194" s="379" t="s">
        <v>2752</v>
      </c>
      <c r="B194" s="461" t="s">
        <v>75</v>
      </c>
      <c r="C194" s="379" t="s">
        <v>8378</v>
      </c>
      <c r="D194" s="379" t="s">
        <v>3073</v>
      </c>
      <c r="E194" s="108" t="s">
        <v>6840</v>
      </c>
      <c r="F194" s="397" t="s">
        <v>6845</v>
      </c>
      <c r="G194" s="586" t="s">
        <v>8209</v>
      </c>
      <c r="H194" s="397" t="s">
        <v>6930</v>
      </c>
      <c r="I194" s="461" t="s">
        <v>8116</v>
      </c>
      <c r="J194" s="461" t="s">
        <v>7914</v>
      </c>
      <c r="K194" s="461">
        <v>0</v>
      </c>
      <c r="L194" s="380">
        <v>41470</v>
      </c>
      <c r="M194" s="380">
        <v>41834</v>
      </c>
      <c r="N194" s="380">
        <v>42199</v>
      </c>
      <c r="O194" s="396"/>
      <c r="P194" s="464">
        <v>200000</v>
      </c>
      <c r="Q194" s="396">
        <v>200000</v>
      </c>
      <c r="R194" s="461" t="s">
        <v>3877</v>
      </c>
      <c r="S194" s="379" t="s">
        <v>840</v>
      </c>
    </row>
    <row r="195" spans="1:244" ht="28.5" x14ac:dyDescent="0.2">
      <c r="A195" s="379" t="s">
        <v>579</v>
      </c>
      <c r="B195" s="461" t="s">
        <v>75</v>
      </c>
      <c r="C195" s="379" t="s">
        <v>8377</v>
      </c>
      <c r="D195" s="379" t="s">
        <v>8380</v>
      </c>
      <c r="E195" s="108" t="s">
        <v>6450</v>
      </c>
      <c r="F195" s="587" t="s">
        <v>3567</v>
      </c>
      <c r="G195" s="586" t="s">
        <v>8203</v>
      </c>
      <c r="H195" s="397" t="s">
        <v>7023</v>
      </c>
      <c r="I195" s="461" t="s">
        <v>7934</v>
      </c>
      <c r="J195" s="461">
        <v>0</v>
      </c>
      <c r="K195" s="461">
        <v>0</v>
      </c>
      <c r="L195" s="380">
        <v>41253</v>
      </c>
      <c r="M195" s="380">
        <v>43078</v>
      </c>
      <c r="N195" s="380">
        <v>43078</v>
      </c>
      <c r="O195" s="462"/>
      <c r="P195" s="380"/>
      <c r="Q195" s="513"/>
      <c r="R195" s="184" t="s">
        <v>3879</v>
      </c>
      <c r="S195" s="379" t="s">
        <v>840</v>
      </c>
    </row>
    <row r="196" spans="1:244" ht="71.25" x14ac:dyDescent="0.2">
      <c r="A196" s="379" t="s">
        <v>579</v>
      </c>
      <c r="B196" s="461" t="s">
        <v>75</v>
      </c>
      <c r="C196" s="379" t="s">
        <v>8377</v>
      </c>
      <c r="D196" s="379" t="s">
        <v>8380</v>
      </c>
      <c r="E196" s="108" t="s">
        <v>6122</v>
      </c>
      <c r="F196" s="587" t="s">
        <v>6917</v>
      </c>
      <c r="G196" s="586" t="s">
        <v>8203</v>
      </c>
      <c r="H196" s="397" t="s">
        <v>5932</v>
      </c>
      <c r="I196" s="461" t="s">
        <v>8117</v>
      </c>
      <c r="J196" s="461">
        <v>0</v>
      </c>
      <c r="K196" s="461">
        <v>0</v>
      </c>
      <c r="L196" s="380">
        <v>40728</v>
      </c>
      <c r="M196" s="474">
        <v>42460</v>
      </c>
      <c r="N196" s="474">
        <v>42460</v>
      </c>
      <c r="O196" s="521" t="s">
        <v>7989</v>
      </c>
      <c r="P196" s="464"/>
      <c r="Q196" s="380"/>
      <c r="R196" s="184" t="s">
        <v>3879</v>
      </c>
      <c r="S196" s="379" t="s">
        <v>840</v>
      </c>
    </row>
    <row r="197" spans="1:244" ht="28.5" x14ac:dyDescent="0.2">
      <c r="A197" s="379" t="s">
        <v>579</v>
      </c>
      <c r="B197" s="461" t="s">
        <v>75</v>
      </c>
      <c r="C197" s="379" t="s">
        <v>7820</v>
      </c>
      <c r="D197" s="379" t="s">
        <v>6934</v>
      </c>
      <c r="E197" s="108" t="s">
        <v>6723</v>
      </c>
      <c r="F197" s="587" t="s">
        <v>7644</v>
      </c>
      <c r="G197" s="586" t="s">
        <v>8203</v>
      </c>
      <c r="H197" s="397" t="s">
        <v>6826</v>
      </c>
      <c r="I197" s="461" t="s">
        <v>7934</v>
      </c>
      <c r="J197" s="461">
        <v>0</v>
      </c>
      <c r="K197" s="461">
        <v>0</v>
      </c>
      <c r="L197" s="380">
        <v>41365</v>
      </c>
      <c r="M197" s="380">
        <v>42094</v>
      </c>
      <c r="N197" s="380">
        <v>42094</v>
      </c>
      <c r="O197" s="461"/>
      <c r="P197" s="464">
        <v>220000</v>
      </c>
      <c r="Q197" s="461"/>
      <c r="R197" s="461" t="s">
        <v>3879</v>
      </c>
      <c r="S197" s="379" t="s">
        <v>840</v>
      </c>
    </row>
    <row r="198" spans="1:244" ht="28.5" x14ac:dyDescent="0.2">
      <c r="A198" s="379" t="s">
        <v>3073</v>
      </c>
      <c r="B198" s="461" t="s">
        <v>75</v>
      </c>
      <c r="C198" s="379" t="s">
        <v>8378</v>
      </c>
      <c r="D198" s="379" t="s">
        <v>3073</v>
      </c>
      <c r="E198" s="383" t="s">
        <v>7375</v>
      </c>
      <c r="F198" s="590" t="s">
        <v>8405</v>
      </c>
      <c r="G198" s="586" t="s">
        <v>8209</v>
      </c>
      <c r="H198" s="609" t="s">
        <v>7720</v>
      </c>
      <c r="I198" s="461" t="s">
        <v>8118</v>
      </c>
      <c r="J198" s="461" t="s">
        <v>7914</v>
      </c>
      <c r="K198" s="461">
        <v>0</v>
      </c>
      <c r="L198" s="380">
        <v>41821</v>
      </c>
      <c r="M198" s="380">
        <v>42185</v>
      </c>
      <c r="N198" s="380">
        <v>43281</v>
      </c>
      <c r="O198" s="461"/>
      <c r="P198" s="461"/>
      <c r="Q198" s="461"/>
      <c r="R198" s="461" t="s">
        <v>3878</v>
      </c>
      <c r="S198" s="379" t="s">
        <v>8264</v>
      </c>
    </row>
    <row r="199" spans="1:244" ht="28.5" x14ac:dyDescent="0.2">
      <c r="A199" s="379" t="s">
        <v>579</v>
      </c>
      <c r="B199" s="461" t="s">
        <v>75</v>
      </c>
      <c r="C199" s="379" t="s">
        <v>8377</v>
      </c>
      <c r="D199" s="379" t="s">
        <v>8380</v>
      </c>
      <c r="E199" s="108" t="s">
        <v>7059</v>
      </c>
      <c r="F199" s="397" t="s">
        <v>7054</v>
      </c>
      <c r="G199" s="586" t="s">
        <v>8203</v>
      </c>
      <c r="H199" s="397" t="s">
        <v>7672</v>
      </c>
      <c r="I199" s="461" t="s">
        <v>8119</v>
      </c>
      <c r="J199" s="461">
        <v>0</v>
      </c>
      <c r="K199" s="461">
        <v>0</v>
      </c>
      <c r="L199" s="380">
        <v>41183</v>
      </c>
      <c r="M199" s="380">
        <v>42277</v>
      </c>
      <c r="N199" s="380">
        <v>42277</v>
      </c>
      <c r="O199" s="464"/>
      <c r="P199" s="464">
        <v>7715</v>
      </c>
      <c r="Q199" s="379"/>
      <c r="R199" s="184" t="s">
        <v>3879</v>
      </c>
      <c r="S199" s="379" t="s">
        <v>841</v>
      </c>
      <c r="IJ199" s="378"/>
    </row>
    <row r="200" spans="1:244" ht="28.5" x14ac:dyDescent="0.2">
      <c r="A200" s="379" t="s">
        <v>579</v>
      </c>
      <c r="B200" s="461" t="s">
        <v>75</v>
      </c>
      <c r="C200" s="379" t="s">
        <v>7820</v>
      </c>
      <c r="D200" s="379" t="s">
        <v>6934</v>
      </c>
      <c r="E200" s="108" t="s">
        <v>7573</v>
      </c>
      <c r="F200" s="397" t="s">
        <v>7481</v>
      </c>
      <c r="G200" s="586" t="s">
        <v>8203</v>
      </c>
      <c r="H200" s="397" t="s">
        <v>7576</v>
      </c>
      <c r="I200" s="461" t="s">
        <v>7934</v>
      </c>
      <c r="J200" s="461">
        <v>0</v>
      </c>
      <c r="K200" s="461">
        <v>0</v>
      </c>
      <c r="L200" s="380">
        <v>41730</v>
      </c>
      <c r="M200" s="380">
        <v>42094</v>
      </c>
      <c r="N200" s="380">
        <v>42094</v>
      </c>
      <c r="O200" s="464"/>
      <c r="P200" s="464"/>
      <c r="Q200" s="464"/>
      <c r="R200" s="461" t="s">
        <v>3879</v>
      </c>
      <c r="S200" s="379" t="s">
        <v>841</v>
      </c>
    </row>
    <row r="201" spans="1:244" ht="28.5" x14ac:dyDescent="0.2">
      <c r="A201" s="379" t="s">
        <v>73</v>
      </c>
      <c r="B201" s="461" t="s">
        <v>75</v>
      </c>
      <c r="C201" s="379" t="s">
        <v>8378</v>
      </c>
      <c r="D201" s="379" t="s">
        <v>3073</v>
      </c>
      <c r="E201" s="108" t="s">
        <v>7550</v>
      </c>
      <c r="F201" s="592" t="s">
        <v>7551</v>
      </c>
      <c r="G201" s="586" t="s">
        <v>8219</v>
      </c>
      <c r="H201" s="592" t="s">
        <v>7552</v>
      </c>
      <c r="I201" s="461" t="s">
        <v>7934</v>
      </c>
      <c r="J201" s="461">
        <v>0</v>
      </c>
      <c r="K201" s="461">
        <v>0</v>
      </c>
      <c r="L201" s="380">
        <v>41813</v>
      </c>
      <c r="M201" s="380">
        <v>42035</v>
      </c>
      <c r="N201" s="380">
        <v>42035</v>
      </c>
      <c r="O201" s="466"/>
      <c r="P201" s="464">
        <v>2472957.63</v>
      </c>
      <c r="Q201" s="464">
        <v>2472957.63</v>
      </c>
      <c r="R201" s="461" t="s">
        <v>3878</v>
      </c>
      <c r="S201" s="379" t="s">
        <v>840</v>
      </c>
    </row>
    <row r="202" spans="1:244" ht="71.25" x14ac:dyDescent="0.2">
      <c r="A202" s="379" t="s">
        <v>579</v>
      </c>
      <c r="B202" s="461" t="s">
        <v>75</v>
      </c>
      <c r="C202" s="379" t="s">
        <v>8377</v>
      </c>
      <c r="D202" s="379" t="s">
        <v>8380</v>
      </c>
      <c r="E202" s="108" t="s">
        <v>6123</v>
      </c>
      <c r="F202" s="587" t="s">
        <v>6917</v>
      </c>
      <c r="G202" s="586" t="s">
        <v>8203</v>
      </c>
      <c r="H202" s="397" t="s">
        <v>5811</v>
      </c>
      <c r="I202" s="461" t="s">
        <v>8120</v>
      </c>
      <c r="J202" s="461">
        <v>0</v>
      </c>
      <c r="K202" s="461">
        <v>0</v>
      </c>
      <c r="L202" s="380">
        <v>40728</v>
      </c>
      <c r="M202" s="474">
        <v>42460</v>
      </c>
      <c r="N202" s="474">
        <v>42460</v>
      </c>
      <c r="O202" s="521" t="s">
        <v>7989</v>
      </c>
      <c r="P202" s="464"/>
      <c r="Q202" s="380"/>
      <c r="R202" s="184" t="s">
        <v>3879</v>
      </c>
      <c r="S202" s="379" t="s">
        <v>840</v>
      </c>
    </row>
    <row r="203" spans="1:244" ht="28.5" x14ac:dyDescent="0.2">
      <c r="A203" s="379" t="s">
        <v>3073</v>
      </c>
      <c r="B203" s="461" t="s">
        <v>75</v>
      </c>
      <c r="C203" s="379" t="s">
        <v>8378</v>
      </c>
      <c r="D203" s="379" t="s">
        <v>8360</v>
      </c>
      <c r="E203" s="472" t="s">
        <v>7919</v>
      </c>
      <c r="F203" s="598" t="s">
        <v>7158</v>
      </c>
      <c r="G203" s="586" t="s">
        <v>8241</v>
      </c>
      <c r="H203" s="598" t="s">
        <v>7159</v>
      </c>
      <c r="I203" s="461" t="s">
        <v>8121</v>
      </c>
      <c r="J203" s="461" t="s">
        <v>7914</v>
      </c>
      <c r="K203" s="461">
        <v>0</v>
      </c>
      <c r="L203" s="380">
        <v>41666</v>
      </c>
      <c r="M203" s="380">
        <v>42005</v>
      </c>
      <c r="N203" s="380">
        <v>42005</v>
      </c>
      <c r="O203" s="473"/>
      <c r="P203" s="464">
        <v>18690</v>
      </c>
      <c r="Q203" s="526">
        <v>18690</v>
      </c>
      <c r="R203" s="472" t="s">
        <v>3879</v>
      </c>
      <c r="S203" s="379" t="s">
        <v>841</v>
      </c>
    </row>
    <row r="204" spans="1:244" ht="28.5" x14ac:dyDescent="0.2">
      <c r="A204" s="379" t="s">
        <v>2772</v>
      </c>
      <c r="B204" s="461" t="s">
        <v>75</v>
      </c>
      <c r="C204" s="379" t="s">
        <v>8377</v>
      </c>
      <c r="D204" s="379" t="s">
        <v>8382</v>
      </c>
      <c r="E204" s="108" t="s">
        <v>6023</v>
      </c>
      <c r="F204" s="586" t="s">
        <v>3669</v>
      </c>
      <c r="G204" s="586" t="s">
        <v>8215</v>
      </c>
      <c r="H204" s="397" t="s">
        <v>734</v>
      </c>
      <c r="I204" s="461" t="s">
        <v>7934</v>
      </c>
      <c r="J204" s="461">
        <v>0</v>
      </c>
      <c r="K204" s="461">
        <v>0</v>
      </c>
      <c r="L204" s="380">
        <v>41791</v>
      </c>
      <c r="M204" s="380">
        <v>42155</v>
      </c>
      <c r="N204" s="380">
        <v>42886</v>
      </c>
      <c r="O204" s="462"/>
      <c r="P204" s="462">
        <v>33500</v>
      </c>
      <c r="Q204" s="462">
        <v>100638</v>
      </c>
      <c r="R204" s="461" t="s">
        <v>3878</v>
      </c>
      <c r="S204" s="379" t="s">
        <v>3670</v>
      </c>
    </row>
    <row r="205" spans="1:244" ht="42.75" x14ac:dyDescent="0.2">
      <c r="A205" s="379" t="s">
        <v>73</v>
      </c>
      <c r="B205" s="461" t="s">
        <v>75</v>
      </c>
      <c r="C205" s="379" t="s">
        <v>8378</v>
      </c>
      <c r="D205" s="379" t="s">
        <v>8373</v>
      </c>
      <c r="E205" s="108" t="s">
        <v>6052</v>
      </c>
      <c r="F205" s="586" t="s">
        <v>4656</v>
      </c>
      <c r="G205" s="586" t="s">
        <v>8219</v>
      </c>
      <c r="H205" s="397" t="s">
        <v>6398</v>
      </c>
      <c r="I205" s="461" t="s">
        <v>7934</v>
      </c>
      <c r="J205" s="461">
        <v>0</v>
      </c>
      <c r="K205" s="461">
        <v>0</v>
      </c>
      <c r="L205" s="380">
        <v>38718</v>
      </c>
      <c r="M205" s="380">
        <v>44196</v>
      </c>
      <c r="N205" s="380">
        <f>M205</f>
        <v>44196</v>
      </c>
      <c r="O205" s="462"/>
      <c r="P205" s="464"/>
      <c r="Q205" s="462">
        <v>66666666</v>
      </c>
      <c r="R205" s="379" t="s">
        <v>3877</v>
      </c>
      <c r="S205" s="379" t="s">
        <v>840</v>
      </c>
    </row>
    <row r="206" spans="1:244" ht="28.5" x14ac:dyDescent="0.2">
      <c r="A206" s="379" t="s">
        <v>6964</v>
      </c>
      <c r="B206" s="461" t="s">
        <v>75</v>
      </c>
      <c r="C206" s="379" t="s">
        <v>8378</v>
      </c>
      <c r="D206" s="379" t="s">
        <v>3073</v>
      </c>
      <c r="E206" s="496" t="s">
        <v>7033</v>
      </c>
      <c r="F206" s="587" t="s">
        <v>7032</v>
      </c>
      <c r="G206" s="586" t="s">
        <v>8202</v>
      </c>
      <c r="H206" s="397" t="s">
        <v>7669</v>
      </c>
      <c r="I206" s="461" t="s">
        <v>8036</v>
      </c>
      <c r="J206" s="461" t="s">
        <v>7914</v>
      </c>
      <c r="K206" s="461">
        <v>0</v>
      </c>
      <c r="L206" s="380">
        <v>41575</v>
      </c>
      <c r="M206" s="380">
        <v>42671</v>
      </c>
      <c r="N206" s="380">
        <v>43036</v>
      </c>
      <c r="O206" s="464"/>
      <c r="P206" s="464"/>
      <c r="Q206" s="464"/>
      <c r="R206" s="461" t="s">
        <v>3879</v>
      </c>
      <c r="S206" s="379" t="s">
        <v>840</v>
      </c>
    </row>
    <row r="207" spans="1:244" ht="28.5" x14ac:dyDescent="0.2">
      <c r="A207" s="379" t="s">
        <v>6964</v>
      </c>
      <c r="B207" s="461" t="s">
        <v>75</v>
      </c>
      <c r="C207" s="379" t="s">
        <v>8378</v>
      </c>
      <c r="D207" s="379" t="s">
        <v>3073</v>
      </c>
      <c r="E207" s="496" t="s">
        <v>7033</v>
      </c>
      <c r="F207" s="587" t="s">
        <v>7032</v>
      </c>
      <c r="G207" s="586" t="s">
        <v>8202</v>
      </c>
      <c r="H207" s="397" t="s">
        <v>7533</v>
      </c>
      <c r="I207" s="461" t="s">
        <v>8036</v>
      </c>
      <c r="J207" s="461" t="s">
        <v>7914</v>
      </c>
      <c r="K207" s="461">
        <v>0</v>
      </c>
      <c r="L207" s="380">
        <v>41575</v>
      </c>
      <c r="M207" s="380">
        <v>42671</v>
      </c>
      <c r="N207" s="380">
        <v>43036</v>
      </c>
      <c r="O207" s="464"/>
      <c r="P207" s="464"/>
      <c r="Q207" s="464"/>
      <c r="R207" s="461" t="s">
        <v>3879</v>
      </c>
      <c r="S207" s="379" t="s">
        <v>840</v>
      </c>
    </row>
    <row r="208" spans="1:244" ht="28.5" x14ac:dyDescent="0.2">
      <c r="A208" s="379" t="s">
        <v>4728</v>
      </c>
      <c r="B208" s="461" t="s">
        <v>75</v>
      </c>
      <c r="C208" s="379" t="s">
        <v>8376</v>
      </c>
      <c r="D208" s="379" t="s">
        <v>6587</v>
      </c>
      <c r="E208" s="108" t="s">
        <v>2658</v>
      </c>
      <c r="F208" s="586" t="s">
        <v>4667</v>
      </c>
      <c r="G208" s="586" t="s">
        <v>8207</v>
      </c>
      <c r="H208" s="397" t="s">
        <v>6265</v>
      </c>
      <c r="I208" s="461" t="s">
        <v>7950</v>
      </c>
      <c r="J208" s="461">
        <v>0</v>
      </c>
      <c r="K208" s="461">
        <v>0</v>
      </c>
      <c r="L208" s="380">
        <v>38047</v>
      </c>
      <c r="M208" s="380">
        <v>43524</v>
      </c>
      <c r="N208" s="380">
        <f>M208</f>
        <v>43524</v>
      </c>
      <c r="O208" s="462"/>
      <c r="P208" s="464"/>
      <c r="Q208" s="462"/>
      <c r="R208" s="379" t="s">
        <v>3878</v>
      </c>
      <c r="S208" s="379" t="s">
        <v>840</v>
      </c>
    </row>
    <row r="209" spans="1:244" s="142" customFormat="1" ht="28.5" x14ac:dyDescent="0.2">
      <c r="A209" s="379" t="s">
        <v>579</v>
      </c>
      <c r="B209" s="461" t="s">
        <v>75</v>
      </c>
      <c r="C209" s="379" t="s">
        <v>7820</v>
      </c>
      <c r="D209" s="379" t="s">
        <v>6934</v>
      </c>
      <c r="E209" s="108" t="s">
        <v>7465</v>
      </c>
      <c r="F209" s="397" t="s">
        <v>7480</v>
      </c>
      <c r="G209" s="586" t="s">
        <v>8203</v>
      </c>
      <c r="H209" s="397" t="s">
        <v>7477</v>
      </c>
      <c r="I209" s="461" t="s">
        <v>7934</v>
      </c>
      <c r="J209" s="461">
        <v>0</v>
      </c>
      <c r="K209" s="461">
        <v>0</v>
      </c>
      <c r="L209" s="380">
        <v>41730</v>
      </c>
      <c r="M209" s="463">
        <v>42460</v>
      </c>
      <c r="N209" s="463">
        <v>42460</v>
      </c>
      <c r="O209" s="464"/>
      <c r="P209" s="464"/>
      <c r="Q209" s="464"/>
      <c r="R209" s="461" t="s">
        <v>3879</v>
      </c>
      <c r="S209" s="379" t="s">
        <v>841</v>
      </c>
      <c r="T209" s="384"/>
      <c r="U209" s="384"/>
      <c r="V209" s="384"/>
      <c r="W209" s="384"/>
      <c r="X209" s="384"/>
      <c r="Y209" s="384"/>
      <c r="Z209" s="384"/>
      <c r="AA209" s="384"/>
      <c r="AB209" s="384"/>
      <c r="AC209" s="384"/>
      <c r="AD209" s="384"/>
      <c r="AE209" s="384"/>
      <c r="AF209" s="384"/>
      <c r="AG209" s="384"/>
      <c r="AH209" s="384"/>
      <c r="AI209" s="384"/>
      <c r="AJ209" s="384"/>
      <c r="AK209" s="384"/>
      <c r="AL209" s="384"/>
      <c r="AM209" s="384"/>
      <c r="AN209" s="384"/>
      <c r="AO209" s="384"/>
      <c r="AP209" s="384"/>
      <c r="AQ209" s="384"/>
      <c r="AR209" s="384"/>
      <c r="AS209" s="384"/>
      <c r="AT209" s="384"/>
      <c r="AU209" s="384"/>
      <c r="AV209" s="384"/>
      <c r="AW209" s="384"/>
      <c r="AX209" s="384"/>
      <c r="AY209" s="384"/>
      <c r="AZ209" s="384"/>
      <c r="BA209" s="384"/>
      <c r="BB209" s="384"/>
      <c r="BC209" s="384"/>
      <c r="BD209" s="384"/>
      <c r="BE209" s="384"/>
      <c r="BF209" s="384"/>
      <c r="BG209" s="384"/>
      <c r="BH209" s="384"/>
      <c r="BI209" s="384"/>
      <c r="BJ209" s="384"/>
      <c r="BK209" s="384"/>
      <c r="BL209" s="384"/>
      <c r="BM209" s="384"/>
      <c r="BN209" s="384"/>
      <c r="BO209" s="384"/>
      <c r="BP209" s="384"/>
      <c r="BQ209" s="384"/>
      <c r="BR209" s="384"/>
      <c r="BS209" s="384"/>
      <c r="BT209" s="384"/>
      <c r="BU209" s="384"/>
      <c r="BV209" s="384"/>
      <c r="BW209" s="384"/>
      <c r="BX209" s="384"/>
      <c r="BY209" s="384"/>
      <c r="BZ209" s="384"/>
      <c r="CA209" s="384"/>
      <c r="CB209" s="384"/>
      <c r="CC209" s="384"/>
      <c r="CD209" s="384"/>
      <c r="CE209" s="384"/>
      <c r="CF209" s="384"/>
      <c r="CG209" s="384"/>
      <c r="CH209" s="384"/>
      <c r="CI209" s="384"/>
      <c r="CJ209" s="384"/>
      <c r="CK209" s="384"/>
      <c r="CL209" s="384"/>
      <c r="CM209" s="384"/>
      <c r="CN209" s="384"/>
      <c r="CO209" s="384"/>
      <c r="CP209" s="384"/>
      <c r="CQ209" s="384"/>
      <c r="CR209" s="384"/>
      <c r="CS209" s="384"/>
      <c r="CT209" s="384"/>
      <c r="CU209" s="384"/>
      <c r="CV209" s="384"/>
      <c r="CW209" s="384"/>
      <c r="CX209" s="384"/>
      <c r="CY209" s="384"/>
      <c r="CZ209" s="384"/>
      <c r="DA209" s="384"/>
      <c r="DB209" s="384"/>
      <c r="DC209" s="384"/>
      <c r="DD209" s="384"/>
      <c r="DE209" s="384"/>
      <c r="DF209" s="384"/>
      <c r="DG209" s="384"/>
      <c r="DH209" s="384"/>
      <c r="DI209" s="384"/>
      <c r="DJ209" s="384"/>
      <c r="DK209" s="384"/>
      <c r="DL209" s="384"/>
      <c r="DM209" s="384"/>
      <c r="DN209" s="384"/>
      <c r="DO209" s="384"/>
      <c r="DP209" s="384"/>
      <c r="DQ209" s="384"/>
      <c r="DR209" s="384"/>
      <c r="DS209" s="384"/>
      <c r="DT209" s="384"/>
      <c r="DU209" s="384"/>
      <c r="DV209" s="384"/>
      <c r="DW209" s="384"/>
      <c r="DX209" s="384"/>
      <c r="DY209" s="384"/>
      <c r="DZ209" s="384"/>
      <c r="EA209" s="384"/>
      <c r="EB209" s="384"/>
      <c r="EC209" s="384"/>
      <c r="ED209" s="384"/>
      <c r="EE209" s="384"/>
      <c r="EF209" s="384"/>
      <c r="EG209" s="384"/>
      <c r="EH209" s="384"/>
      <c r="EI209" s="384"/>
      <c r="EJ209" s="384"/>
      <c r="EK209" s="384"/>
      <c r="EL209" s="384"/>
      <c r="EM209" s="384"/>
      <c r="EN209" s="384"/>
      <c r="EO209" s="384"/>
      <c r="EP209" s="384"/>
      <c r="EQ209" s="384"/>
      <c r="ER209" s="384"/>
      <c r="ES209" s="384"/>
      <c r="ET209" s="384"/>
      <c r="EU209" s="384"/>
      <c r="EV209" s="384"/>
      <c r="EW209" s="384"/>
      <c r="EX209" s="384"/>
      <c r="EY209" s="384"/>
      <c r="EZ209" s="384"/>
      <c r="FA209" s="384"/>
      <c r="FB209" s="384"/>
      <c r="FC209" s="384"/>
      <c r="FD209" s="384"/>
      <c r="FE209" s="384"/>
      <c r="FF209" s="384"/>
      <c r="FG209" s="384"/>
      <c r="FH209" s="384"/>
      <c r="FI209" s="384"/>
      <c r="FJ209" s="384"/>
      <c r="FK209" s="384"/>
      <c r="FL209" s="384"/>
      <c r="FM209" s="384"/>
      <c r="FN209" s="384"/>
      <c r="FO209" s="384"/>
      <c r="FP209" s="384"/>
      <c r="FQ209" s="384"/>
      <c r="FR209" s="384"/>
      <c r="FS209" s="384"/>
      <c r="FT209" s="384"/>
      <c r="FU209" s="384"/>
      <c r="FV209" s="384"/>
      <c r="FW209" s="384"/>
      <c r="FX209" s="384"/>
      <c r="FY209" s="384"/>
      <c r="FZ209" s="384"/>
      <c r="GA209" s="384"/>
      <c r="GB209" s="384"/>
      <c r="GC209" s="384"/>
      <c r="GD209" s="384"/>
      <c r="GE209" s="384"/>
      <c r="GF209" s="384"/>
      <c r="GG209" s="384"/>
      <c r="GH209" s="384"/>
      <c r="GI209" s="384"/>
      <c r="GJ209" s="384"/>
      <c r="GK209" s="384"/>
      <c r="GL209" s="384"/>
      <c r="GM209" s="384"/>
      <c r="GN209" s="384"/>
      <c r="GO209" s="384"/>
      <c r="GP209" s="384"/>
      <c r="GQ209" s="384"/>
      <c r="GR209" s="384"/>
      <c r="GS209" s="384"/>
      <c r="GT209" s="384"/>
      <c r="GU209" s="384"/>
      <c r="GV209" s="384"/>
      <c r="GW209" s="384"/>
      <c r="GX209" s="384"/>
      <c r="GY209" s="384"/>
      <c r="GZ209" s="384"/>
      <c r="HA209" s="384"/>
      <c r="HB209" s="384"/>
      <c r="HC209" s="384"/>
      <c r="HD209" s="384"/>
      <c r="HE209" s="384"/>
      <c r="HF209" s="384"/>
      <c r="HG209" s="384"/>
      <c r="HH209" s="384"/>
      <c r="HI209" s="384"/>
      <c r="HJ209" s="384"/>
      <c r="HK209" s="384"/>
      <c r="HL209" s="384"/>
      <c r="HM209" s="384"/>
      <c r="HN209" s="384"/>
      <c r="HO209" s="384"/>
      <c r="HP209" s="384"/>
      <c r="HQ209" s="384"/>
      <c r="HR209" s="384"/>
      <c r="HS209" s="384"/>
      <c r="HT209" s="384"/>
      <c r="HU209" s="384"/>
      <c r="HV209" s="384"/>
      <c r="HW209" s="384"/>
      <c r="HX209" s="384"/>
      <c r="HY209" s="384"/>
      <c r="HZ209" s="384"/>
      <c r="IA209" s="384"/>
      <c r="IB209" s="384"/>
      <c r="IC209" s="384"/>
      <c r="ID209" s="384"/>
      <c r="IE209" s="384"/>
      <c r="IF209" s="384"/>
      <c r="IG209" s="384"/>
      <c r="IH209" s="384"/>
      <c r="II209" s="384"/>
      <c r="IJ209" s="384"/>
    </row>
    <row r="210" spans="1:244" ht="28.5" x14ac:dyDescent="0.2">
      <c r="A210" s="379" t="s">
        <v>6964</v>
      </c>
      <c r="B210" s="461" t="s">
        <v>75</v>
      </c>
      <c r="C210" s="379" t="s">
        <v>8378</v>
      </c>
      <c r="D210" s="379" t="s">
        <v>3073</v>
      </c>
      <c r="E210" s="496" t="s">
        <v>7033</v>
      </c>
      <c r="F210" s="587" t="s">
        <v>7032</v>
      </c>
      <c r="G210" s="586" t="s">
        <v>8202</v>
      </c>
      <c r="H210" s="397" t="s">
        <v>7532</v>
      </c>
      <c r="I210" s="461" t="s">
        <v>8036</v>
      </c>
      <c r="J210" s="461" t="s">
        <v>7914</v>
      </c>
      <c r="K210" s="461">
        <v>0</v>
      </c>
      <c r="L210" s="380">
        <v>41575</v>
      </c>
      <c r="M210" s="380">
        <v>42671</v>
      </c>
      <c r="N210" s="380">
        <v>43036</v>
      </c>
      <c r="O210" s="464"/>
      <c r="P210" s="464"/>
      <c r="Q210" s="464"/>
      <c r="R210" s="461" t="s">
        <v>3879</v>
      </c>
      <c r="S210" s="379" t="s">
        <v>840</v>
      </c>
    </row>
    <row r="211" spans="1:244" ht="28.5" x14ac:dyDescent="0.2">
      <c r="A211" s="379" t="s">
        <v>579</v>
      </c>
      <c r="B211" s="461" t="s">
        <v>75</v>
      </c>
      <c r="C211" s="379" t="s">
        <v>8377</v>
      </c>
      <c r="D211" s="379" t="s">
        <v>8380</v>
      </c>
      <c r="E211" s="108" t="s">
        <v>7071</v>
      </c>
      <c r="F211" s="397" t="s">
        <v>7054</v>
      </c>
      <c r="G211" s="586" t="s">
        <v>8203</v>
      </c>
      <c r="H211" s="397" t="s">
        <v>7074</v>
      </c>
      <c r="I211" s="461" t="s">
        <v>8122</v>
      </c>
      <c r="J211" s="461">
        <v>0</v>
      </c>
      <c r="K211" s="461">
        <v>0</v>
      </c>
      <c r="L211" s="380">
        <v>41183</v>
      </c>
      <c r="M211" s="380">
        <v>42094</v>
      </c>
      <c r="N211" s="380">
        <v>42094</v>
      </c>
      <c r="O211" s="464"/>
      <c r="P211" s="464">
        <v>68073</v>
      </c>
      <c r="Q211" s="464"/>
      <c r="R211" s="461" t="s">
        <v>3879</v>
      </c>
      <c r="S211" s="379" t="s">
        <v>840</v>
      </c>
    </row>
    <row r="212" spans="1:244" ht="28.5" x14ac:dyDescent="0.2">
      <c r="A212" s="379" t="s">
        <v>579</v>
      </c>
      <c r="B212" s="461" t="s">
        <v>75</v>
      </c>
      <c r="C212" s="379" t="s">
        <v>8377</v>
      </c>
      <c r="D212" s="379" t="s">
        <v>8380</v>
      </c>
      <c r="E212" s="108" t="s">
        <v>7072</v>
      </c>
      <c r="F212" s="397" t="s">
        <v>7283</v>
      </c>
      <c r="G212" s="586" t="s">
        <v>8203</v>
      </c>
      <c r="H212" s="397" t="s">
        <v>7074</v>
      </c>
      <c r="I212" s="461" t="s">
        <v>8122</v>
      </c>
      <c r="J212" s="461">
        <v>0</v>
      </c>
      <c r="K212" s="461">
        <v>0</v>
      </c>
      <c r="L212" s="380">
        <v>41183</v>
      </c>
      <c r="M212" s="380">
        <v>42277</v>
      </c>
      <c r="N212" s="380">
        <v>43008</v>
      </c>
      <c r="O212" s="464"/>
      <c r="P212" s="464">
        <v>5071</v>
      </c>
      <c r="Q212" s="464"/>
      <c r="R212" s="184" t="s">
        <v>3879</v>
      </c>
      <c r="S212" s="379" t="s">
        <v>841</v>
      </c>
    </row>
    <row r="213" spans="1:244" ht="28.5" x14ac:dyDescent="0.2">
      <c r="A213" s="379" t="s">
        <v>6964</v>
      </c>
      <c r="B213" s="461" t="s">
        <v>75</v>
      </c>
      <c r="C213" s="379" t="s">
        <v>8378</v>
      </c>
      <c r="D213" s="379" t="s">
        <v>3073</v>
      </c>
      <c r="E213" s="496" t="s">
        <v>7033</v>
      </c>
      <c r="F213" s="587" t="s">
        <v>7032</v>
      </c>
      <c r="G213" s="586" t="s">
        <v>8202</v>
      </c>
      <c r="H213" s="397" t="s">
        <v>7789</v>
      </c>
      <c r="I213" s="461" t="s">
        <v>8036</v>
      </c>
      <c r="J213" s="461" t="s">
        <v>7914</v>
      </c>
      <c r="K213" s="461">
        <v>0</v>
      </c>
      <c r="L213" s="380">
        <v>41575</v>
      </c>
      <c r="M213" s="380">
        <v>42671</v>
      </c>
      <c r="N213" s="380">
        <v>43036</v>
      </c>
      <c r="O213" s="464"/>
      <c r="P213" s="464"/>
      <c r="Q213" s="464"/>
      <c r="R213" s="461" t="s">
        <v>3879</v>
      </c>
      <c r="S213" s="379" t="s">
        <v>840</v>
      </c>
    </row>
    <row r="214" spans="1:244" ht="28.5" x14ac:dyDescent="0.2">
      <c r="A214" s="379" t="s">
        <v>579</v>
      </c>
      <c r="B214" s="461" t="s">
        <v>75</v>
      </c>
      <c r="C214" s="379" t="s">
        <v>7820</v>
      </c>
      <c r="D214" s="379" t="s">
        <v>6934</v>
      </c>
      <c r="E214" s="186" t="s">
        <v>7537</v>
      </c>
      <c r="F214" s="397" t="s">
        <v>7795</v>
      </c>
      <c r="G214" s="586" t="s">
        <v>8203</v>
      </c>
      <c r="H214" s="397" t="s">
        <v>7538</v>
      </c>
      <c r="I214" s="461" t="s">
        <v>7934</v>
      </c>
      <c r="J214" s="461">
        <v>0</v>
      </c>
      <c r="K214" s="461">
        <v>0</v>
      </c>
      <c r="L214" s="380">
        <v>41791</v>
      </c>
      <c r="M214" s="380">
        <v>42004</v>
      </c>
      <c r="N214" s="380">
        <v>42004</v>
      </c>
      <c r="O214" s="464" t="s">
        <v>7539</v>
      </c>
      <c r="P214" s="464">
        <v>10000</v>
      </c>
      <c r="Q214" s="464">
        <v>10000</v>
      </c>
      <c r="R214" s="461" t="s">
        <v>3879</v>
      </c>
      <c r="S214" s="379" t="s">
        <v>841</v>
      </c>
    </row>
    <row r="215" spans="1:244" ht="28.5" x14ac:dyDescent="0.2">
      <c r="A215" s="379" t="s">
        <v>2752</v>
      </c>
      <c r="B215" s="461" t="s">
        <v>75</v>
      </c>
      <c r="C215" s="379" t="s">
        <v>8378</v>
      </c>
      <c r="D215" s="379" t="s">
        <v>3073</v>
      </c>
      <c r="E215" s="108" t="s">
        <v>6841</v>
      </c>
      <c r="F215" s="397" t="s">
        <v>6842</v>
      </c>
      <c r="G215" s="586" t="s">
        <v>8209</v>
      </c>
      <c r="H215" s="397" t="s">
        <v>6929</v>
      </c>
      <c r="I215" s="461" t="s">
        <v>8123</v>
      </c>
      <c r="J215" s="461" t="s">
        <v>7914</v>
      </c>
      <c r="K215" s="461">
        <v>0</v>
      </c>
      <c r="L215" s="380">
        <v>41470</v>
      </c>
      <c r="M215" s="380">
        <v>42199</v>
      </c>
      <c r="N215" s="380">
        <v>42565</v>
      </c>
      <c r="O215" s="396"/>
      <c r="P215" s="464">
        <v>750000</v>
      </c>
      <c r="Q215" s="396">
        <v>750000</v>
      </c>
      <c r="R215" s="461" t="s">
        <v>3877</v>
      </c>
      <c r="S215" s="379" t="s">
        <v>840</v>
      </c>
    </row>
    <row r="216" spans="1:244" ht="28.5" x14ac:dyDescent="0.2">
      <c r="A216" s="379" t="s">
        <v>2653</v>
      </c>
      <c r="B216" s="461" t="s">
        <v>4786</v>
      </c>
      <c r="C216" s="379" t="s">
        <v>8376</v>
      </c>
      <c r="D216" s="379" t="s">
        <v>5864</v>
      </c>
      <c r="E216" s="108" t="s">
        <v>6942</v>
      </c>
      <c r="F216" s="397" t="s">
        <v>3423</v>
      </c>
      <c r="G216" s="586" t="s">
        <v>8242</v>
      </c>
      <c r="H216" s="397" t="s">
        <v>4988</v>
      </c>
      <c r="I216" s="461" t="s">
        <v>7978</v>
      </c>
      <c r="J216" s="461" t="s">
        <v>7914</v>
      </c>
      <c r="K216" s="461">
        <v>0</v>
      </c>
      <c r="L216" s="380">
        <v>41394</v>
      </c>
      <c r="M216" s="380">
        <v>42124</v>
      </c>
      <c r="N216" s="380">
        <v>42855</v>
      </c>
      <c r="O216" s="515"/>
      <c r="P216" s="464"/>
      <c r="Q216" s="462">
        <v>242000</v>
      </c>
      <c r="R216" s="379" t="s">
        <v>3878</v>
      </c>
      <c r="S216" s="379" t="s">
        <v>840</v>
      </c>
    </row>
    <row r="217" spans="1:244" ht="28.5" x14ac:dyDescent="0.2">
      <c r="A217" s="379" t="s">
        <v>3073</v>
      </c>
      <c r="B217" s="461" t="s">
        <v>4113</v>
      </c>
      <c r="C217" s="379" t="s">
        <v>8378</v>
      </c>
      <c r="D217" s="379" t="s">
        <v>3073</v>
      </c>
      <c r="E217" s="380" t="s">
        <v>7695</v>
      </c>
      <c r="F217" s="397" t="s">
        <v>7696</v>
      </c>
      <c r="G217" s="586" t="s">
        <v>8243</v>
      </c>
      <c r="H217" s="587" t="s">
        <v>6878</v>
      </c>
      <c r="I217" s="461" t="s">
        <v>7934</v>
      </c>
      <c r="J217" s="461">
        <v>0</v>
      </c>
      <c r="K217" s="461">
        <v>0</v>
      </c>
      <c r="L217" s="380">
        <v>41913</v>
      </c>
      <c r="M217" s="380">
        <v>43008</v>
      </c>
      <c r="N217" s="380">
        <v>43738</v>
      </c>
      <c r="O217" s="158"/>
      <c r="P217" s="464">
        <v>30000</v>
      </c>
      <c r="Q217" s="471"/>
      <c r="R217" s="461" t="s">
        <v>3878</v>
      </c>
      <c r="S217" s="379" t="s">
        <v>841</v>
      </c>
    </row>
    <row r="218" spans="1:244" ht="28.5" x14ac:dyDescent="0.2">
      <c r="A218" s="379" t="s">
        <v>579</v>
      </c>
      <c r="B218" s="461" t="s">
        <v>75</v>
      </c>
      <c r="C218" s="379" t="s">
        <v>7820</v>
      </c>
      <c r="D218" s="379" t="s">
        <v>6934</v>
      </c>
      <c r="E218" s="108" t="s">
        <v>7493</v>
      </c>
      <c r="F218" s="397" t="s">
        <v>7481</v>
      </c>
      <c r="G218" s="586" t="s">
        <v>8203</v>
      </c>
      <c r="H218" s="397" t="s">
        <v>7515</v>
      </c>
      <c r="I218" s="461" t="s">
        <v>7934</v>
      </c>
      <c r="J218" s="461">
        <v>0</v>
      </c>
      <c r="K218" s="461">
        <v>0</v>
      </c>
      <c r="L218" s="380">
        <v>41730</v>
      </c>
      <c r="M218" s="380">
        <v>42094</v>
      </c>
      <c r="N218" s="380">
        <v>42094</v>
      </c>
      <c r="O218" s="338"/>
      <c r="P218" s="464"/>
      <c r="Q218" s="464"/>
      <c r="R218" s="461" t="s">
        <v>3879</v>
      </c>
      <c r="S218" s="379" t="s">
        <v>841</v>
      </c>
    </row>
    <row r="219" spans="1:244" ht="28.5" x14ac:dyDescent="0.2">
      <c r="A219" s="379" t="s">
        <v>73</v>
      </c>
      <c r="B219" s="461" t="s">
        <v>75</v>
      </c>
      <c r="C219" s="379" t="s">
        <v>8378</v>
      </c>
      <c r="D219" s="379" t="s">
        <v>3073</v>
      </c>
      <c r="E219" s="108" t="s">
        <v>7134</v>
      </c>
      <c r="F219" s="397" t="s">
        <v>6974</v>
      </c>
      <c r="G219" s="586" t="s">
        <v>8205</v>
      </c>
      <c r="H219" s="397" t="s">
        <v>6975</v>
      </c>
      <c r="I219" s="461" t="s">
        <v>8124</v>
      </c>
      <c r="J219" s="461" t="s">
        <v>7914</v>
      </c>
      <c r="K219" s="461">
        <v>0</v>
      </c>
      <c r="L219" s="380">
        <v>41365</v>
      </c>
      <c r="M219" s="380">
        <v>42124</v>
      </c>
      <c r="N219" s="380">
        <v>42124</v>
      </c>
      <c r="O219" s="464"/>
      <c r="P219" s="464"/>
      <c r="Q219" s="464"/>
      <c r="R219" s="464" t="s">
        <v>5835</v>
      </c>
      <c r="S219" s="379" t="s">
        <v>840</v>
      </c>
    </row>
    <row r="220" spans="1:244" ht="28.5" x14ac:dyDescent="0.2">
      <c r="A220" s="379" t="s">
        <v>579</v>
      </c>
      <c r="B220" s="461" t="s">
        <v>75</v>
      </c>
      <c r="C220" s="379" t="s">
        <v>7820</v>
      </c>
      <c r="D220" s="379" t="s">
        <v>6934</v>
      </c>
      <c r="E220" s="108" t="s">
        <v>7494</v>
      </c>
      <c r="F220" s="397" t="s">
        <v>7481</v>
      </c>
      <c r="G220" s="586" t="s">
        <v>8203</v>
      </c>
      <c r="H220" s="397" t="s">
        <v>7516</v>
      </c>
      <c r="I220" s="461" t="s">
        <v>7934</v>
      </c>
      <c r="J220" s="461">
        <v>0</v>
      </c>
      <c r="K220" s="461">
        <v>0</v>
      </c>
      <c r="L220" s="380">
        <v>41730</v>
      </c>
      <c r="M220" s="380">
        <v>42094</v>
      </c>
      <c r="N220" s="380">
        <v>42094</v>
      </c>
      <c r="O220" s="464"/>
      <c r="P220" s="464"/>
      <c r="Q220" s="464"/>
      <c r="R220" s="461" t="s">
        <v>3879</v>
      </c>
      <c r="S220" s="379" t="s">
        <v>841</v>
      </c>
    </row>
    <row r="221" spans="1:244" ht="28.5" x14ac:dyDescent="0.2">
      <c r="A221" s="379" t="s">
        <v>579</v>
      </c>
      <c r="B221" s="461" t="s">
        <v>75</v>
      </c>
      <c r="C221" s="379" t="s">
        <v>8378</v>
      </c>
      <c r="D221" s="379" t="s">
        <v>3073</v>
      </c>
      <c r="E221" s="461" t="s">
        <v>6951</v>
      </c>
      <c r="F221" s="397" t="s">
        <v>6953</v>
      </c>
      <c r="G221" s="586" t="s">
        <v>8244</v>
      </c>
      <c r="H221" s="397" t="s">
        <v>6955</v>
      </c>
      <c r="I221" s="461" t="s">
        <v>7934</v>
      </c>
      <c r="J221" s="461">
        <v>0</v>
      </c>
      <c r="K221" s="461">
        <v>0</v>
      </c>
      <c r="L221" s="380">
        <v>41456</v>
      </c>
      <c r="M221" s="380">
        <v>43281</v>
      </c>
      <c r="N221" s="380">
        <v>43281</v>
      </c>
      <c r="O221" s="464"/>
      <c r="P221" s="464"/>
      <c r="Q221" s="464"/>
      <c r="R221" s="184" t="s">
        <v>3879</v>
      </c>
      <c r="S221" s="379" t="s">
        <v>841</v>
      </c>
    </row>
    <row r="222" spans="1:244" ht="71.25" x14ac:dyDescent="0.2">
      <c r="A222" s="379" t="s">
        <v>579</v>
      </c>
      <c r="B222" s="461" t="s">
        <v>75</v>
      </c>
      <c r="C222" s="379" t="s">
        <v>8377</v>
      </c>
      <c r="D222" s="379" t="s">
        <v>8380</v>
      </c>
      <c r="E222" s="108" t="s">
        <v>6452</v>
      </c>
      <c r="F222" s="586" t="s">
        <v>3567</v>
      </c>
      <c r="G222" s="586" t="s">
        <v>8203</v>
      </c>
      <c r="H222" s="397" t="s">
        <v>6215</v>
      </c>
      <c r="I222" s="461" t="s">
        <v>8125</v>
      </c>
      <c r="J222" s="461">
        <v>0</v>
      </c>
      <c r="K222" s="461">
        <v>0</v>
      </c>
      <c r="L222" s="380">
        <v>41253</v>
      </c>
      <c r="M222" s="380"/>
      <c r="N222" s="380">
        <v>43078</v>
      </c>
      <c r="O222" s="276" t="s">
        <v>5927</v>
      </c>
      <c r="P222" s="380"/>
      <c r="Q222" s="346"/>
      <c r="R222" s="184" t="s">
        <v>3879</v>
      </c>
      <c r="S222" s="379" t="s">
        <v>840</v>
      </c>
      <c r="IJ222" s="378"/>
    </row>
    <row r="223" spans="1:244" ht="71.25" x14ac:dyDescent="0.2">
      <c r="A223" s="379" t="s">
        <v>579</v>
      </c>
      <c r="B223" s="461" t="s">
        <v>75</v>
      </c>
      <c r="C223" s="379" t="s">
        <v>8377</v>
      </c>
      <c r="D223" s="379" t="s">
        <v>8380</v>
      </c>
      <c r="E223" s="380" t="s">
        <v>7296</v>
      </c>
      <c r="F223" s="587" t="s">
        <v>6917</v>
      </c>
      <c r="G223" s="586" t="s">
        <v>8203</v>
      </c>
      <c r="H223" s="587" t="s">
        <v>6215</v>
      </c>
      <c r="I223" s="461" t="s">
        <v>8125</v>
      </c>
      <c r="J223" s="461">
        <v>0</v>
      </c>
      <c r="K223" s="461">
        <v>0</v>
      </c>
      <c r="L223" s="380">
        <v>40728</v>
      </c>
      <c r="M223" s="474">
        <v>42460</v>
      </c>
      <c r="N223" s="474">
        <v>42460</v>
      </c>
      <c r="O223" s="521" t="s">
        <v>7989</v>
      </c>
      <c r="P223" s="464"/>
      <c r="Q223" s="379"/>
      <c r="R223" s="184" t="s">
        <v>3879</v>
      </c>
      <c r="S223" s="379" t="s">
        <v>840</v>
      </c>
      <c r="IJ223" s="378"/>
    </row>
    <row r="224" spans="1:244" ht="28.5" x14ac:dyDescent="0.2">
      <c r="A224" s="379" t="s">
        <v>579</v>
      </c>
      <c r="B224" s="461" t="s">
        <v>75</v>
      </c>
      <c r="C224" s="379" t="s">
        <v>7820</v>
      </c>
      <c r="D224" s="379" t="s">
        <v>6934</v>
      </c>
      <c r="E224" s="108" t="s">
        <v>7227</v>
      </c>
      <c r="F224" s="397" t="s">
        <v>7434</v>
      </c>
      <c r="G224" s="586" t="s">
        <v>8203</v>
      </c>
      <c r="H224" s="397" t="s">
        <v>7203</v>
      </c>
      <c r="I224" s="461" t="s">
        <v>8126</v>
      </c>
      <c r="J224" s="461">
        <v>0</v>
      </c>
      <c r="K224" s="461">
        <v>0</v>
      </c>
      <c r="L224" s="380">
        <v>41426</v>
      </c>
      <c r="M224" s="380">
        <v>43190</v>
      </c>
      <c r="N224" s="380">
        <v>43190</v>
      </c>
      <c r="O224" s="464" t="s">
        <v>7043</v>
      </c>
      <c r="P224" s="464"/>
      <c r="Q224" s="464"/>
      <c r="R224" s="184" t="s">
        <v>3879</v>
      </c>
      <c r="S224" s="379" t="s">
        <v>840</v>
      </c>
    </row>
    <row r="225" spans="1:244" ht="28.5" x14ac:dyDescent="0.2">
      <c r="A225" s="379" t="s">
        <v>579</v>
      </c>
      <c r="B225" s="461" t="s">
        <v>75</v>
      </c>
      <c r="C225" s="379" t="s">
        <v>7820</v>
      </c>
      <c r="D225" s="379" t="s">
        <v>6934</v>
      </c>
      <c r="E225" s="108" t="s">
        <v>6690</v>
      </c>
      <c r="F225" s="587" t="s">
        <v>7328</v>
      </c>
      <c r="G225" s="586" t="s">
        <v>8203</v>
      </c>
      <c r="H225" s="397" t="s">
        <v>6793</v>
      </c>
      <c r="I225" s="461" t="s">
        <v>7934</v>
      </c>
      <c r="J225" s="461">
        <v>0</v>
      </c>
      <c r="K225" s="461">
        <v>0</v>
      </c>
      <c r="L225" s="380">
        <v>41365</v>
      </c>
      <c r="M225" s="380">
        <v>42094</v>
      </c>
      <c r="N225" s="380">
        <v>42094</v>
      </c>
      <c r="O225" s="461"/>
      <c r="P225" s="464">
        <v>9560</v>
      </c>
      <c r="Q225" s="462">
        <v>9565</v>
      </c>
      <c r="R225" s="461" t="s">
        <v>3879</v>
      </c>
      <c r="S225" s="379" t="s">
        <v>841</v>
      </c>
    </row>
    <row r="226" spans="1:244" x14ac:dyDescent="0.2">
      <c r="A226" s="379" t="s">
        <v>2651</v>
      </c>
      <c r="B226" s="461" t="s">
        <v>75</v>
      </c>
      <c r="C226" s="379" t="s">
        <v>7820</v>
      </c>
      <c r="D226" s="379" t="s">
        <v>6934</v>
      </c>
      <c r="E226" s="108" t="s">
        <v>7750</v>
      </c>
      <c r="F226" s="397" t="s">
        <v>7748</v>
      </c>
      <c r="G226" s="586" t="s">
        <v>8203</v>
      </c>
      <c r="H226" s="397" t="s">
        <v>7749</v>
      </c>
      <c r="I226" s="461" t="s">
        <v>8127</v>
      </c>
      <c r="J226" s="461">
        <v>0</v>
      </c>
      <c r="K226" s="461">
        <v>0</v>
      </c>
      <c r="L226" s="380">
        <v>41944</v>
      </c>
      <c r="M226" s="380">
        <v>42094</v>
      </c>
      <c r="N226" s="380">
        <v>42094</v>
      </c>
      <c r="O226" s="461"/>
      <c r="P226" s="464">
        <v>19950</v>
      </c>
      <c r="Q226" s="464">
        <v>19950</v>
      </c>
      <c r="R226" s="461" t="s">
        <v>3879</v>
      </c>
      <c r="S226" s="379" t="s">
        <v>841</v>
      </c>
    </row>
    <row r="227" spans="1:244" x14ac:dyDescent="0.2">
      <c r="A227" s="379" t="s">
        <v>2651</v>
      </c>
      <c r="B227" s="461" t="s">
        <v>75</v>
      </c>
      <c r="C227" s="379" t="s">
        <v>7820</v>
      </c>
      <c r="D227" s="379" t="s">
        <v>6934</v>
      </c>
      <c r="E227" s="108" t="s">
        <v>7751</v>
      </c>
      <c r="F227" s="397" t="s">
        <v>7752</v>
      </c>
      <c r="G227" s="586" t="s">
        <v>8203</v>
      </c>
      <c r="H227" s="397" t="s">
        <v>7749</v>
      </c>
      <c r="I227" s="461" t="s">
        <v>8127</v>
      </c>
      <c r="J227" s="461">
        <v>0</v>
      </c>
      <c r="K227" s="461">
        <v>0</v>
      </c>
      <c r="L227" s="380">
        <v>41944</v>
      </c>
      <c r="M227" s="380">
        <v>42094</v>
      </c>
      <c r="N227" s="380">
        <v>42094</v>
      </c>
      <c r="O227" s="464"/>
      <c r="P227" s="464">
        <v>19950</v>
      </c>
      <c r="Q227" s="464">
        <v>19950</v>
      </c>
      <c r="R227" s="461" t="s">
        <v>3879</v>
      </c>
      <c r="S227" s="379" t="s">
        <v>841</v>
      </c>
      <c r="AE227" s="425"/>
      <c r="AF227" s="425"/>
      <c r="AG227" s="425"/>
      <c r="AH227" s="425"/>
      <c r="AJ227" s="425"/>
      <c r="AK227" s="425"/>
      <c r="AL227" s="425"/>
      <c r="AM227" s="425"/>
      <c r="IJ227" s="378"/>
    </row>
    <row r="228" spans="1:244" ht="28.5" x14ac:dyDescent="0.2">
      <c r="A228" s="379" t="s">
        <v>579</v>
      </c>
      <c r="B228" s="461" t="s">
        <v>75</v>
      </c>
      <c r="C228" s="379" t="s">
        <v>7820</v>
      </c>
      <c r="D228" s="379" t="s">
        <v>6934</v>
      </c>
      <c r="E228" s="309" t="s">
        <v>3458</v>
      </c>
      <c r="F228" s="587" t="s">
        <v>180</v>
      </c>
      <c r="G228" s="586" t="s">
        <v>8203</v>
      </c>
      <c r="H228" s="397" t="s">
        <v>7435</v>
      </c>
      <c r="I228" s="461" t="s">
        <v>8128</v>
      </c>
      <c r="J228" s="461">
        <v>0</v>
      </c>
      <c r="K228" s="461">
        <v>0</v>
      </c>
      <c r="L228" s="380">
        <v>41000</v>
      </c>
      <c r="M228" s="380">
        <v>42094</v>
      </c>
      <c r="N228" s="380">
        <f>M228</f>
        <v>42094</v>
      </c>
      <c r="O228" s="462"/>
      <c r="P228" s="464">
        <v>203000</v>
      </c>
      <c r="Q228" s="462" t="e">
        <f>#REF!*P228</f>
        <v>#REF!</v>
      </c>
      <c r="R228" s="184" t="s">
        <v>3879</v>
      </c>
      <c r="S228" s="379" t="s">
        <v>840</v>
      </c>
      <c r="AI228" s="425"/>
    </row>
    <row r="229" spans="1:244" ht="28.5" x14ac:dyDescent="0.2">
      <c r="A229" s="379" t="s">
        <v>579</v>
      </c>
      <c r="B229" s="461" t="s">
        <v>75</v>
      </c>
      <c r="C229" s="379" t="s">
        <v>7820</v>
      </c>
      <c r="D229" s="379" t="s">
        <v>6934</v>
      </c>
      <c r="E229" s="108" t="s">
        <v>6713</v>
      </c>
      <c r="F229" s="587" t="s">
        <v>7331</v>
      </c>
      <c r="G229" s="586" t="s">
        <v>8203</v>
      </c>
      <c r="H229" s="397" t="s">
        <v>7436</v>
      </c>
      <c r="I229" s="461" t="s">
        <v>8128</v>
      </c>
      <c r="J229" s="461">
        <v>0</v>
      </c>
      <c r="K229" s="461">
        <v>0</v>
      </c>
      <c r="L229" s="380">
        <v>41365</v>
      </c>
      <c r="M229" s="380">
        <v>42094</v>
      </c>
      <c r="N229" s="380">
        <v>42094</v>
      </c>
      <c r="O229" s="461"/>
      <c r="P229" s="464">
        <v>203000</v>
      </c>
      <c r="Q229" s="461"/>
      <c r="R229" s="461" t="s">
        <v>3879</v>
      </c>
      <c r="S229" s="379" t="s">
        <v>840</v>
      </c>
    </row>
    <row r="230" spans="1:244" ht="28.5" x14ac:dyDescent="0.2">
      <c r="A230" s="379" t="s">
        <v>579</v>
      </c>
      <c r="B230" s="461" t="s">
        <v>75</v>
      </c>
      <c r="C230" s="379" t="s">
        <v>7820</v>
      </c>
      <c r="D230" s="379" t="s">
        <v>6934</v>
      </c>
      <c r="E230" s="108" t="s">
        <v>7332</v>
      </c>
      <c r="F230" s="587" t="s">
        <v>7333</v>
      </c>
      <c r="G230" s="586" t="s">
        <v>8203</v>
      </c>
      <c r="H230" s="397" t="s">
        <v>7436</v>
      </c>
      <c r="I230" s="461" t="s">
        <v>8128</v>
      </c>
      <c r="J230" s="461">
        <v>0</v>
      </c>
      <c r="K230" s="461">
        <v>0</v>
      </c>
      <c r="L230" s="380">
        <v>41365</v>
      </c>
      <c r="M230" s="380">
        <v>42094</v>
      </c>
      <c r="N230" s="380">
        <v>42094</v>
      </c>
      <c r="O230" s="461"/>
      <c r="P230" s="410">
        <v>99956</v>
      </c>
      <c r="Q230" s="461"/>
      <c r="R230" s="461" t="s">
        <v>3879</v>
      </c>
      <c r="S230" s="379" t="s">
        <v>840</v>
      </c>
    </row>
    <row r="231" spans="1:244" ht="28.5" x14ac:dyDescent="0.2">
      <c r="A231" s="379" t="s">
        <v>579</v>
      </c>
      <c r="B231" s="461" t="s">
        <v>75</v>
      </c>
      <c r="C231" s="379" t="s">
        <v>7820</v>
      </c>
      <c r="D231" s="379" t="s">
        <v>6934</v>
      </c>
      <c r="E231" s="108" t="s">
        <v>7854</v>
      </c>
      <c r="F231" s="397" t="s">
        <v>7855</v>
      </c>
      <c r="G231" s="586" t="s">
        <v>8203</v>
      </c>
      <c r="H231" s="397" t="s">
        <v>7436</v>
      </c>
      <c r="I231" s="461" t="s">
        <v>8128</v>
      </c>
      <c r="J231" s="461">
        <v>0</v>
      </c>
      <c r="K231" s="461">
        <v>0</v>
      </c>
      <c r="L231" s="380">
        <v>41933</v>
      </c>
      <c r="M231" s="463">
        <v>42094</v>
      </c>
      <c r="N231" s="463">
        <v>42094</v>
      </c>
      <c r="O231" s="464"/>
      <c r="P231" s="464">
        <v>49785</v>
      </c>
      <c r="Q231" s="464">
        <v>49785</v>
      </c>
      <c r="R231" s="461" t="s">
        <v>3879</v>
      </c>
      <c r="S231" s="379" t="s">
        <v>840</v>
      </c>
    </row>
    <row r="232" spans="1:244" ht="28.5" x14ac:dyDescent="0.2">
      <c r="A232" s="379" t="s">
        <v>6964</v>
      </c>
      <c r="B232" s="461" t="s">
        <v>75</v>
      </c>
      <c r="C232" s="379" t="s">
        <v>8378</v>
      </c>
      <c r="D232" s="379" t="s">
        <v>3073</v>
      </c>
      <c r="E232" s="496" t="s">
        <v>7033</v>
      </c>
      <c r="F232" s="587" t="s">
        <v>7032</v>
      </c>
      <c r="G232" s="586" t="s">
        <v>8202</v>
      </c>
      <c r="H232" s="397" t="s">
        <v>6821</v>
      </c>
      <c r="I232" s="461" t="s">
        <v>8036</v>
      </c>
      <c r="J232" s="461" t="s">
        <v>7914</v>
      </c>
      <c r="K232" s="461">
        <v>0</v>
      </c>
      <c r="L232" s="380">
        <v>41575</v>
      </c>
      <c r="M232" s="380">
        <v>42671</v>
      </c>
      <c r="N232" s="380">
        <v>43036</v>
      </c>
      <c r="O232" s="464"/>
      <c r="P232" s="464"/>
      <c r="Q232" s="464"/>
      <c r="R232" s="461" t="s">
        <v>3879</v>
      </c>
      <c r="S232" s="379" t="s">
        <v>840</v>
      </c>
    </row>
    <row r="233" spans="1:244" ht="28.5" x14ac:dyDescent="0.2">
      <c r="A233" s="379" t="s">
        <v>579</v>
      </c>
      <c r="B233" s="461" t="s">
        <v>75</v>
      </c>
      <c r="C233" s="379" t="s">
        <v>7316</v>
      </c>
      <c r="D233" s="379" t="s">
        <v>7316</v>
      </c>
      <c r="E233" s="108" t="s">
        <v>6726</v>
      </c>
      <c r="F233" s="397" t="s">
        <v>6776</v>
      </c>
      <c r="G233" s="586" t="s">
        <v>8230</v>
      </c>
      <c r="H233" s="397" t="s">
        <v>7243</v>
      </c>
      <c r="I233" s="461" t="s">
        <v>7934</v>
      </c>
      <c r="J233" s="461" t="s">
        <v>7914</v>
      </c>
      <c r="K233" s="461">
        <v>0</v>
      </c>
      <c r="L233" s="380">
        <v>41365</v>
      </c>
      <c r="M233" s="380">
        <v>42094</v>
      </c>
      <c r="N233" s="380">
        <v>42094</v>
      </c>
      <c r="O233" s="461"/>
      <c r="P233" s="464">
        <v>38296</v>
      </c>
      <c r="Q233" s="461"/>
      <c r="R233" s="158" t="s">
        <v>3879</v>
      </c>
      <c r="S233" s="379" t="s">
        <v>7916</v>
      </c>
    </row>
    <row r="234" spans="1:244" ht="28.5" x14ac:dyDescent="0.2">
      <c r="A234" s="379" t="s">
        <v>579</v>
      </c>
      <c r="B234" s="461" t="s">
        <v>75</v>
      </c>
      <c r="C234" s="379" t="s">
        <v>7820</v>
      </c>
      <c r="D234" s="379" t="s">
        <v>6934</v>
      </c>
      <c r="E234" s="348" t="s">
        <v>7728</v>
      </c>
      <c r="F234" s="591" t="s">
        <v>7729</v>
      </c>
      <c r="G234" s="586" t="s">
        <v>8203</v>
      </c>
      <c r="H234" s="591" t="s">
        <v>7243</v>
      </c>
      <c r="I234" s="461" t="s">
        <v>7934</v>
      </c>
      <c r="J234" s="461">
        <v>0</v>
      </c>
      <c r="K234" s="461">
        <v>0</v>
      </c>
      <c r="L234" s="380">
        <v>41933</v>
      </c>
      <c r="M234" s="380">
        <v>42216</v>
      </c>
      <c r="N234" s="380">
        <v>42216</v>
      </c>
      <c r="O234" s="351"/>
      <c r="P234" s="351">
        <v>19934</v>
      </c>
      <c r="Q234" s="351">
        <v>19934</v>
      </c>
      <c r="R234" s="461" t="s">
        <v>3879</v>
      </c>
      <c r="S234" s="379" t="s">
        <v>841</v>
      </c>
    </row>
    <row r="235" spans="1:244" ht="42.75" x14ac:dyDescent="0.2">
      <c r="A235" s="379" t="s">
        <v>579</v>
      </c>
      <c r="B235" s="461" t="s">
        <v>75</v>
      </c>
      <c r="C235" s="379" t="s">
        <v>7820</v>
      </c>
      <c r="D235" s="379" t="s">
        <v>6934</v>
      </c>
      <c r="E235" s="108" t="s">
        <v>7730</v>
      </c>
      <c r="F235" s="397" t="s">
        <v>7731</v>
      </c>
      <c r="G235" s="586" t="s">
        <v>8203</v>
      </c>
      <c r="H235" s="397" t="s">
        <v>7243</v>
      </c>
      <c r="I235" s="461" t="s">
        <v>7934</v>
      </c>
      <c r="J235" s="461">
        <v>0</v>
      </c>
      <c r="K235" s="461">
        <v>0</v>
      </c>
      <c r="L235" s="380">
        <v>41660</v>
      </c>
      <c r="M235" s="380">
        <v>42078</v>
      </c>
      <c r="N235" s="380">
        <v>42078</v>
      </c>
      <c r="O235" s="461"/>
      <c r="P235" s="464">
        <v>19633</v>
      </c>
      <c r="Q235" s="464">
        <v>19633</v>
      </c>
      <c r="R235" s="461" t="s">
        <v>3879</v>
      </c>
      <c r="S235" s="379" t="s">
        <v>841</v>
      </c>
    </row>
    <row r="236" spans="1:244" ht="28.5" x14ac:dyDescent="0.2">
      <c r="A236" s="379" t="s">
        <v>579</v>
      </c>
      <c r="B236" s="461" t="s">
        <v>75</v>
      </c>
      <c r="C236" s="379" t="s">
        <v>7316</v>
      </c>
      <c r="D236" s="379" t="s">
        <v>7316</v>
      </c>
      <c r="E236" s="391" t="s">
        <v>7318</v>
      </c>
      <c r="F236" s="589" t="s">
        <v>7319</v>
      </c>
      <c r="G236" s="586" t="s">
        <v>8230</v>
      </c>
      <c r="H236" s="397" t="s">
        <v>7886</v>
      </c>
      <c r="I236" s="461" t="s">
        <v>7934</v>
      </c>
      <c r="J236" s="461">
        <v>0</v>
      </c>
      <c r="K236" s="461">
        <v>0</v>
      </c>
      <c r="L236" s="380">
        <v>41365</v>
      </c>
      <c r="M236" s="380">
        <v>42094</v>
      </c>
      <c r="N236" s="380">
        <v>42094</v>
      </c>
      <c r="O236" s="464"/>
      <c r="P236" s="464">
        <v>25000</v>
      </c>
      <c r="Q236" s="464">
        <v>25000</v>
      </c>
      <c r="R236" s="461" t="s">
        <v>3879</v>
      </c>
      <c r="S236" s="379" t="s">
        <v>7916</v>
      </c>
    </row>
    <row r="237" spans="1:244" ht="28.5" x14ac:dyDescent="0.2">
      <c r="A237" s="379" t="s">
        <v>579</v>
      </c>
      <c r="B237" s="461" t="s">
        <v>75</v>
      </c>
      <c r="C237" s="379" t="s">
        <v>7820</v>
      </c>
      <c r="D237" s="379" t="s">
        <v>6934</v>
      </c>
      <c r="E237" s="108" t="s">
        <v>7884</v>
      </c>
      <c r="F237" s="397" t="s">
        <v>7885</v>
      </c>
      <c r="G237" s="586" t="s">
        <v>8203</v>
      </c>
      <c r="H237" s="397" t="s">
        <v>7886</v>
      </c>
      <c r="I237" s="461" t="s">
        <v>7934</v>
      </c>
      <c r="J237" s="461">
        <v>0</v>
      </c>
      <c r="K237" s="461">
        <v>0</v>
      </c>
      <c r="L237" s="380">
        <v>42036</v>
      </c>
      <c r="M237" s="380">
        <v>42216</v>
      </c>
      <c r="N237" s="380">
        <v>42216</v>
      </c>
      <c r="O237" s="461"/>
      <c r="P237" s="464">
        <v>19850</v>
      </c>
      <c r="Q237" s="464">
        <v>19850</v>
      </c>
      <c r="R237" s="461" t="s">
        <v>3879</v>
      </c>
      <c r="S237" s="379" t="s">
        <v>841</v>
      </c>
    </row>
    <row r="238" spans="1:244" ht="28.5" x14ac:dyDescent="0.2">
      <c r="A238" s="379" t="s">
        <v>579</v>
      </c>
      <c r="B238" s="461" t="s">
        <v>75</v>
      </c>
      <c r="C238" s="379" t="s">
        <v>7820</v>
      </c>
      <c r="D238" s="379" t="s">
        <v>6934</v>
      </c>
      <c r="E238" s="108" t="s">
        <v>7459</v>
      </c>
      <c r="F238" s="397" t="s">
        <v>7480</v>
      </c>
      <c r="G238" s="586" t="s">
        <v>8203</v>
      </c>
      <c r="H238" s="397" t="s">
        <v>7472</v>
      </c>
      <c r="I238" s="461" t="s">
        <v>8129</v>
      </c>
      <c r="J238" s="461">
        <v>0</v>
      </c>
      <c r="K238" s="461">
        <v>0</v>
      </c>
      <c r="L238" s="380">
        <v>41730</v>
      </c>
      <c r="M238" s="463">
        <v>42460</v>
      </c>
      <c r="N238" s="463">
        <v>42460</v>
      </c>
      <c r="O238" s="464"/>
      <c r="P238" s="464"/>
      <c r="Q238" s="464"/>
      <c r="R238" s="461" t="s">
        <v>3879</v>
      </c>
      <c r="S238" s="379" t="s">
        <v>841</v>
      </c>
    </row>
    <row r="239" spans="1:244" ht="28.5" x14ac:dyDescent="0.2">
      <c r="A239" s="379" t="s">
        <v>579</v>
      </c>
      <c r="B239" s="461" t="s">
        <v>75</v>
      </c>
      <c r="C239" s="379" t="s">
        <v>7820</v>
      </c>
      <c r="D239" s="379" t="s">
        <v>6934</v>
      </c>
      <c r="E239" s="108" t="s">
        <v>7495</v>
      </c>
      <c r="F239" s="397" t="s">
        <v>7481</v>
      </c>
      <c r="G239" s="586" t="s">
        <v>8203</v>
      </c>
      <c r="H239" s="397" t="s">
        <v>7517</v>
      </c>
      <c r="I239" s="461" t="s">
        <v>7934</v>
      </c>
      <c r="J239" s="461">
        <v>0</v>
      </c>
      <c r="K239" s="461">
        <v>0</v>
      </c>
      <c r="L239" s="380">
        <v>41730</v>
      </c>
      <c r="M239" s="380">
        <v>42094</v>
      </c>
      <c r="N239" s="380">
        <v>42094</v>
      </c>
      <c r="O239" s="464"/>
      <c r="P239" s="464"/>
      <c r="Q239" s="464"/>
      <c r="R239" s="461" t="s">
        <v>3879</v>
      </c>
      <c r="S239" s="379" t="s">
        <v>841</v>
      </c>
    </row>
    <row r="240" spans="1:244" ht="28.5" x14ac:dyDescent="0.2">
      <c r="A240" s="379" t="s">
        <v>6964</v>
      </c>
      <c r="B240" s="461" t="s">
        <v>75</v>
      </c>
      <c r="C240" s="379" t="s">
        <v>8378</v>
      </c>
      <c r="D240" s="379" t="s">
        <v>3073</v>
      </c>
      <c r="E240" s="496" t="s">
        <v>7033</v>
      </c>
      <c r="F240" s="587" t="s">
        <v>7032</v>
      </c>
      <c r="G240" s="586" t="s">
        <v>8202</v>
      </c>
      <c r="H240" s="397" t="s">
        <v>7534</v>
      </c>
      <c r="I240" s="461" t="s">
        <v>8036</v>
      </c>
      <c r="J240" s="461" t="s">
        <v>7914</v>
      </c>
      <c r="K240" s="461">
        <v>0</v>
      </c>
      <c r="L240" s="380">
        <v>41575</v>
      </c>
      <c r="M240" s="380">
        <v>42671</v>
      </c>
      <c r="N240" s="380">
        <v>43036</v>
      </c>
      <c r="O240" s="464"/>
      <c r="P240" s="464"/>
      <c r="Q240" s="464"/>
      <c r="R240" s="461" t="s">
        <v>3879</v>
      </c>
      <c r="S240" s="379" t="s">
        <v>840</v>
      </c>
    </row>
    <row r="241" spans="1:19" ht="28.5" x14ac:dyDescent="0.2">
      <c r="A241" s="379" t="s">
        <v>579</v>
      </c>
      <c r="B241" s="461" t="s">
        <v>75</v>
      </c>
      <c r="C241" s="379" t="s">
        <v>7820</v>
      </c>
      <c r="D241" s="379" t="s">
        <v>6934</v>
      </c>
      <c r="E241" s="108" t="s">
        <v>7829</v>
      </c>
      <c r="F241" s="397" t="s">
        <v>7830</v>
      </c>
      <c r="G241" s="586" t="s">
        <v>8203</v>
      </c>
      <c r="H241" s="397" t="s">
        <v>7831</v>
      </c>
      <c r="I241" s="461" t="s">
        <v>8130</v>
      </c>
      <c r="J241" s="461">
        <v>0</v>
      </c>
      <c r="K241" s="461">
        <v>0</v>
      </c>
      <c r="L241" s="380">
        <v>41970</v>
      </c>
      <c r="M241" s="463">
        <v>42094</v>
      </c>
      <c r="N241" s="463">
        <v>42094</v>
      </c>
      <c r="O241" s="464"/>
      <c r="P241" s="464">
        <v>49685</v>
      </c>
      <c r="Q241" s="464">
        <v>49685</v>
      </c>
      <c r="R241" s="461" t="s">
        <v>3879</v>
      </c>
      <c r="S241" s="379" t="s">
        <v>841</v>
      </c>
    </row>
    <row r="242" spans="1:19" ht="28.5" x14ac:dyDescent="0.2">
      <c r="A242" s="379" t="s">
        <v>579</v>
      </c>
      <c r="B242" s="461" t="s">
        <v>75</v>
      </c>
      <c r="C242" s="379" t="s">
        <v>8377</v>
      </c>
      <c r="D242" s="379" t="s">
        <v>8380</v>
      </c>
      <c r="E242" s="380" t="s">
        <v>6864</v>
      </c>
      <c r="F242" s="587" t="s">
        <v>6744</v>
      </c>
      <c r="G242" s="586" t="s">
        <v>8203</v>
      </c>
      <c r="H242" s="602" t="s">
        <v>6791</v>
      </c>
      <c r="I242" s="461" t="s">
        <v>8131</v>
      </c>
      <c r="J242" s="461">
        <v>0</v>
      </c>
      <c r="K242" s="461">
        <v>0</v>
      </c>
      <c r="L242" s="380">
        <v>40634</v>
      </c>
      <c r="M242" s="380">
        <v>42460</v>
      </c>
      <c r="N242" s="380">
        <v>42460</v>
      </c>
      <c r="O242" s="461"/>
      <c r="P242" s="464">
        <v>243950</v>
      </c>
      <c r="Q242" s="461"/>
      <c r="R242" s="184" t="s">
        <v>3879</v>
      </c>
      <c r="S242" s="379" t="s">
        <v>840</v>
      </c>
    </row>
    <row r="243" spans="1:19" ht="28.5" x14ac:dyDescent="0.2">
      <c r="A243" s="379" t="s">
        <v>6964</v>
      </c>
      <c r="B243" s="461" t="s">
        <v>75</v>
      </c>
      <c r="C243" s="379" t="s">
        <v>8378</v>
      </c>
      <c r="D243" s="379" t="s">
        <v>3073</v>
      </c>
      <c r="E243" s="496" t="s">
        <v>7033</v>
      </c>
      <c r="F243" s="587" t="s">
        <v>7032</v>
      </c>
      <c r="G243" s="586" t="s">
        <v>8202</v>
      </c>
      <c r="H243" s="397" t="s">
        <v>7787</v>
      </c>
      <c r="I243" s="461" t="s">
        <v>8036</v>
      </c>
      <c r="J243" s="461" t="s">
        <v>7914</v>
      </c>
      <c r="K243" s="461">
        <v>0</v>
      </c>
      <c r="L243" s="380">
        <v>41575</v>
      </c>
      <c r="M243" s="380">
        <v>42671</v>
      </c>
      <c r="N243" s="380">
        <v>43036</v>
      </c>
      <c r="O243" s="464"/>
      <c r="P243" s="464"/>
      <c r="Q243" s="464"/>
      <c r="R243" s="461" t="s">
        <v>3879</v>
      </c>
      <c r="S243" s="379" t="s">
        <v>840</v>
      </c>
    </row>
    <row r="244" spans="1:19" ht="28.5" x14ac:dyDescent="0.2">
      <c r="A244" s="379" t="s">
        <v>579</v>
      </c>
      <c r="B244" s="461" t="s">
        <v>75</v>
      </c>
      <c r="C244" s="379" t="s">
        <v>7820</v>
      </c>
      <c r="D244" s="379" t="s">
        <v>6934</v>
      </c>
      <c r="E244" s="108" t="s">
        <v>7690</v>
      </c>
      <c r="F244" s="593" t="s">
        <v>7691</v>
      </c>
      <c r="G244" s="586" t="s">
        <v>8203</v>
      </c>
      <c r="H244" s="397" t="s">
        <v>7692</v>
      </c>
      <c r="I244" s="461" t="s">
        <v>8132</v>
      </c>
      <c r="J244" s="461">
        <v>0</v>
      </c>
      <c r="K244" s="461">
        <v>0</v>
      </c>
      <c r="L244" s="380">
        <v>41883</v>
      </c>
      <c r="M244" s="380">
        <v>42094</v>
      </c>
      <c r="N244" s="380">
        <v>42094</v>
      </c>
      <c r="O244" s="464"/>
      <c r="P244" s="464">
        <v>16000</v>
      </c>
      <c r="Q244" s="464">
        <v>16000</v>
      </c>
      <c r="R244" s="461" t="s">
        <v>3879</v>
      </c>
      <c r="S244" s="379" t="s">
        <v>841</v>
      </c>
    </row>
    <row r="245" spans="1:19" ht="28.5" x14ac:dyDescent="0.2">
      <c r="A245" s="379" t="s">
        <v>579</v>
      </c>
      <c r="B245" s="461" t="s">
        <v>75</v>
      </c>
      <c r="C245" s="379" t="s">
        <v>7820</v>
      </c>
      <c r="D245" s="379" t="s">
        <v>6934</v>
      </c>
      <c r="E245" s="108" t="s">
        <v>7575</v>
      </c>
      <c r="F245" s="397" t="s">
        <v>7481</v>
      </c>
      <c r="G245" s="586" t="s">
        <v>8203</v>
      </c>
      <c r="H245" s="397" t="s">
        <v>7578</v>
      </c>
      <c r="I245" s="461" t="s">
        <v>7934</v>
      </c>
      <c r="J245" s="461">
        <v>0</v>
      </c>
      <c r="K245" s="461">
        <v>0</v>
      </c>
      <c r="L245" s="380">
        <v>41730</v>
      </c>
      <c r="M245" s="380">
        <v>42094</v>
      </c>
      <c r="N245" s="380">
        <v>42094</v>
      </c>
      <c r="O245" s="464"/>
      <c r="P245" s="464"/>
      <c r="Q245" s="464"/>
      <c r="R245" s="461" t="s">
        <v>3879</v>
      </c>
      <c r="S245" s="379" t="s">
        <v>841</v>
      </c>
    </row>
    <row r="246" spans="1:19" ht="28.5" x14ac:dyDescent="0.2">
      <c r="A246" s="379" t="s">
        <v>579</v>
      </c>
      <c r="B246" s="461" t="s">
        <v>75</v>
      </c>
      <c r="C246" s="379" t="s">
        <v>7820</v>
      </c>
      <c r="D246" s="379" t="s">
        <v>6934</v>
      </c>
      <c r="E246" s="108" t="s">
        <v>7652</v>
      </c>
      <c r="F246" s="397" t="s">
        <v>7481</v>
      </c>
      <c r="G246" s="586" t="s">
        <v>8203</v>
      </c>
      <c r="H246" s="397" t="s">
        <v>7654</v>
      </c>
      <c r="I246" s="461" t="s">
        <v>7934</v>
      </c>
      <c r="J246" s="461">
        <v>0</v>
      </c>
      <c r="K246" s="461">
        <v>0</v>
      </c>
      <c r="L246" s="380">
        <v>41730</v>
      </c>
      <c r="M246" s="380">
        <v>42094</v>
      </c>
      <c r="N246" s="380">
        <v>42094</v>
      </c>
      <c r="O246" s="464"/>
      <c r="P246" s="464"/>
      <c r="Q246" s="464"/>
      <c r="R246" s="461" t="s">
        <v>3879</v>
      </c>
      <c r="S246" s="379" t="s">
        <v>841</v>
      </c>
    </row>
    <row r="247" spans="1:19" ht="28.5" x14ac:dyDescent="0.2">
      <c r="A247" s="379" t="s">
        <v>7294</v>
      </c>
      <c r="B247" s="461" t="s">
        <v>75</v>
      </c>
      <c r="C247" s="379" t="s">
        <v>8376</v>
      </c>
      <c r="D247" s="379" t="s">
        <v>2793</v>
      </c>
      <c r="E247" s="108" t="s">
        <v>7844</v>
      </c>
      <c r="F247" s="397" t="s">
        <v>7845</v>
      </c>
      <c r="G247" s="586" t="s">
        <v>8200</v>
      </c>
      <c r="H247" s="397" t="s">
        <v>7846</v>
      </c>
      <c r="I247" s="461" t="s">
        <v>8133</v>
      </c>
      <c r="J247" s="461">
        <v>0</v>
      </c>
      <c r="K247" s="461">
        <v>0</v>
      </c>
      <c r="L247" s="380">
        <v>41730</v>
      </c>
      <c r="M247" s="463">
        <v>42460</v>
      </c>
      <c r="N247" s="463">
        <v>42460</v>
      </c>
      <c r="O247" s="464"/>
      <c r="P247" s="464"/>
      <c r="Q247" s="464"/>
      <c r="R247" s="461" t="s">
        <v>3879</v>
      </c>
      <c r="S247" s="379" t="s">
        <v>840</v>
      </c>
    </row>
    <row r="248" spans="1:19" ht="71.25" x14ac:dyDescent="0.2">
      <c r="A248" s="379" t="s">
        <v>579</v>
      </c>
      <c r="B248" s="461" t="s">
        <v>75</v>
      </c>
      <c r="C248" s="379" t="s">
        <v>8377</v>
      </c>
      <c r="D248" s="379" t="s">
        <v>8380</v>
      </c>
      <c r="E248" s="108" t="s">
        <v>6124</v>
      </c>
      <c r="F248" s="587" t="s">
        <v>6917</v>
      </c>
      <c r="G248" s="586" t="s">
        <v>8203</v>
      </c>
      <c r="H248" s="397" t="s">
        <v>5933</v>
      </c>
      <c r="I248" s="461" t="s">
        <v>8134</v>
      </c>
      <c r="J248" s="461">
        <v>0</v>
      </c>
      <c r="K248" s="461">
        <v>0</v>
      </c>
      <c r="L248" s="380">
        <v>40728</v>
      </c>
      <c r="M248" s="474">
        <v>42460</v>
      </c>
      <c r="N248" s="474">
        <v>42460</v>
      </c>
      <c r="O248" s="521" t="s">
        <v>7989</v>
      </c>
      <c r="P248" s="464"/>
      <c r="Q248" s="380"/>
      <c r="R248" s="184" t="s">
        <v>3879</v>
      </c>
      <c r="S248" s="379" t="s">
        <v>840</v>
      </c>
    </row>
    <row r="249" spans="1:19" ht="28.5" x14ac:dyDescent="0.2">
      <c r="A249" s="379" t="s">
        <v>579</v>
      </c>
      <c r="B249" s="461" t="s">
        <v>75</v>
      </c>
      <c r="C249" s="379" t="s">
        <v>7820</v>
      </c>
      <c r="D249" s="379" t="s">
        <v>6934</v>
      </c>
      <c r="E249" s="108" t="s">
        <v>7774</v>
      </c>
      <c r="F249" s="397" t="s">
        <v>7480</v>
      </c>
      <c r="G249" s="586" t="s">
        <v>8203</v>
      </c>
      <c r="H249" s="397" t="s">
        <v>7778</v>
      </c>
      <c r="I249" s="461" t="s">
        <v>8135</v>
      </c>
      <c r="J249" s="461">
        <v>0</v>
      </c>
      <c r="K249" s="461">
        <v>0</v>
      </c>
      <c r="L249" s="380">
        <v>41730</v>
      </c>
      <c r="M249" s="463">
        <v>42460</v>
      </c>
      <c r="N249" s="463">
        <v>42460</v>
      </c>
      <c r="O249" s="461"/>
      <c r="P249" s="461"/>
      <c r="Q249" s="461"/>
      <c r="R249" s="461" t="s">
        <v>3879</v>
      </c>
      <c r="S249" s="379" t="s">
        <v>841</v>
      </c>
    </row>
    <row r="250" spans="1:19" ht="28.5" x14ac:dyDescent="0.2">
      <c r="A250" s="379" t="s">
        <v>579</v>
      </c>
      <c r="B250" s="461" t="s">
        <v>75</v>
      </c>
      <c r="C250" s="379" t="s">
        <v>7820</v>
      </c>
      <c r="D250" s="379" t="s">
        <v>6934</v>
      </c>
      <c r="E250" s="108" t="s">
        <v>7496</v>
      </c>
      <c r="F250" s="397" t="s">
        <v>7481</v>
      </c>
      <c r="G250" s="586" t="s">
        <v>8203</v>
      </c>
      <c r="H250" s="397" t="s">
        <v>7518</v>
      </c>
      <c r="I250" s="461" t="s">
        <v>7934</v>
      </c>
      <c r="J250" s="461">
        <v>0</v>
      </c>
      <c r="K250" s="461">
        <v>0</v>
      </c>
      <c r="L250" s="380">
        <v>41730</v>
      </c>
      <c r="M250" s="380">
        <v>42094</v>
      </c>
      <c r="N250" s="380">
        <v>42094</v>
      </c>
      <c r="O250" s="464"/>
      <c r="P250" s="464"/>
      <c r="Q250" s="464"/>
      <c r="R250" s="461" t="s">
        <v>3879</v>
      </c>
      <c r="S250" s="379" t="s">
        <v>841</v>
      </c>
    </row>
    <row r="251" spans="1:19" ht="28.5" x14ac:dyDescent="0.2">
      <c r="A251" s="379" t="s">
        <v>579</v>
      </c>
      <c r="B251" s="461" t="s">
        <v>75</v>
      </c>
      <c r="C251" s="379" t="s">
        <v>8377</v>
      </c>
      <c r="D251" s="379" t="s">
        <v>8380</v>
      </c>
      <c r="E251" s="380" t="s">
        <v>6862</v>
      </c>
      <c r="F251" s="587" t="s">
        <v>7014</v>
      </c>
      <c r="G251" s="586" t="s">
        <v>8203</v>
      </c>
      <c r="H251" s="587" t="s">
        <v>6790</v>
      </c>
      <c r="I251" s="461" t="s">
        <v>8136</v>
      </c>
      <c r="J251" s="461">
        <v>0</v>
      </c>
      <c r="K251" s="461">
        <v>0</v>
      </c>
      <c r="L251" s="380">
        <v>41487</v>
      </c>
      <c r="M251" s="380">
        <v>42216</v>
      </c>
      <c r="N251" s="380">
        <v>42216</v>
      </c>
      <c r="O251" s="464" t="s">
        <v>7386</v>
      </c>
      <c r="P251" s="464"/>
      <c r="Q251" s="461"/>
      <c r="R251" s="184" t="s">
        <v>3879</v>
      </c>
      <c r="S251" s="379" t="s">
        <v>840</v>
      </c>
    </row>
    <row r="252" spans="1:19" ht="28.5" x14ac:dyDescent="0.2">
      <c r="A252" s="379" t="s">
        <v>579</v>
      </c>
      <c r="B252" s="461" t="s">
        <v>75</v>
      </c>
      <c r="C252" s="379" t="s">
        <v>8377</v>
      </c>
      <c r="D252" s="379" t="s">
        <v>8380</v>
      </c>
      <c r="E252" s="186" t="s">
        <v>6983</v>
      </c>
      <c r="F252" s="586" t="s">
        <v>6982</v>
      </c>
      <c r="G252" s="586" t="s">
        <v>8203</v>
      </c>
      <c r="H252" s="397" t="s">
        <v>6216</v>
      </c>
      <c r="I252" s="461" t="s">
        <v>8137</v>
      </c>
      <c r="J252" s="461">
        <v>0</v>
      </c>
      <c r="K252" s="461">
        <v>0</v>
      </c>
      <c r="L252" s="380">
        <v>41000</v>
      </c>
      <c r="M252" s="380">
        <v>42124</v>
      </c>
      <c r="N252" s="380">
        <v>42855</v>
      </c>
      <c r="O252" s="462" t="s">
        <v>7385</v>
      </c>
      <c r="P252" s="462"/>
      <c r="Q252" s="462"/>
      <c r="R252" s="184" t="s">
        <v>3879</v>
      </c>
      <c r="S252" s="379" t="s">
        <v>840</v>
      </c>
    </row>
    <row r="253" spans="1:19" ht="28.5" x14ac:dyDescent="0.2">
      <c r="A253" s="379" t="s">
        <v>579</v>
      </c>
      <c r="B253" s="461" t="s">
        <v>75</v>
      </c>
      <c r="C253" s="379" t="s">
        <v>8377</v>
      </c>
      <c r="D253" s="379" t="s">
        <v>8380</v>
      </c>
      <c r="E253" s="108" t="s">
        <v>6453</v>
      </c>
      <c r="F253" s="586" t="s">
        <v>3567</v>
      </c>
      <c r="G253" s="586" t="s">
        <v>8203</v>
      </c>
      <c r="H253" s="397" t="s">
        <v>7933</v>
      </c>
      <c r="I253" s="461" t="s">
        <v>8137</v>
      </c>
      <c r="J253" s="461">
        <v>0</v>
      </c>
      <c r="K253" s="461">
        <v>0</v>
      </c>
      <c r="L253" s="380">
        <v>41253</v>
      </c>
      <c r="M253" s="380">
        <v>43078</v>
      </c>
      <c r="N253" s="380">
        <v>43078</v>
      </c>
      <c r="O253" s="462"/>
      <c r="P253" s="380"/>
      <c r="Q253" s="513"/>
      <c r="R253" s="184" t="s">
        <v>3879</v>
      </c>
      <c r="S253" s="379" t="s">
        <v>840</v>
      </c>
    </row>
    <row r="254" spans="1:19" ht="28.5" x14ac:dyDescent="0.2">
      <c r="A254" s="379" t="s">
        <v>2752</v>
      </c>
      <c r="B254" s="461" t="s">
        <v>75</v>
      </c>
      <c r="C254" s="379" t="s">
        <v>8378</v>
      </c>
      <c r="D254" s="379" t="s">
        <v>3073</v>
      </c>
      <c r="E254" s="108"/>
      <c r="F254" s="397" t="s">
        <v>6606</v>
      </c>
      <c r="G254" s="397" t="s">
        <v>6606</v>
      </c>
      <c r="H254" s="397" t="s">
        <v>6605</v>
      </c>
      <c r="I254" s="492" t="s">
        <v>8406</v>
      </c>
      <c r="J254" s="461"/>
      <c r="K254" s="461">
        <v>0</v>
      </c>
      <c r="L254" s="380"/>
      <c r="M254" s="380"/>
      <c r="N254" s="380"/>
      <c r="O254" s="476"/>
      <c r="P254" s="462"/>
      <c r="Q254" s="476"/>
      <c r="R254" s="464" t="s">
        <v>3878</v>
      </c>
      <c r="S254" s="379" t="s">
        <v>841</v>
      </c>
    </row>
    <row r="255" spans="1:19" ht="28.5" x14ac:dyDescent="0.2">
      <c r="A255" s="379" t="s">
        <v>6964</v>
      </c>
      <c r="B255" s="461" t="s">
        <v>75</v>
      </c>
      <c r="C255" s="379" t="s">
        <v>8378</v>
      </c>
      <c r="D255" s="379" t="s">
        <v>3073</v>
      </c>
      <c r="E255" s="496" t="s">
        <v>7033</v>
      </c>
      <c r="F255" s="587" t="s">
        <v>7032</v>
      </c>
      <c r="G255" s="586" t="s">
        <v>8202</v>
      </c>
      <c r="H255" s="612" t="s">
        <v>7123</v>
      </c>
      <c r="I255" s="461" t="s">
        <v>8036</v>
      </c>
      <c r="J255" s="461" t="s">
        <v>7914</v>
      </c>
      <c r="K255" s="461">
        <v>0</v>
      </c>
      <c r="L255" s="380">
        <v>41575</v>
      </c>
      <c r="M255" s="380">
        <v>42671</v>
      </c>
      <c r="N255" s="380">
        <v>43036</v>
      </c>
      <c r="O255" s="464"/>
      <c r="P255" s="464"/>
      <c r="Q255" s="464"/>
      <c r="R255" s="461" t="s">
        <v>3878</v>
      </c>
      <c r="S255" s="379" t="s">
        <v>840</v>
      </c>
    </row>
    <row r="256" spans="1:19" ht="28.5" x14ac:dyDescent="0.2">
      <c r="A256" s="379" t="s">
        <v>2772</v>
      </c>
      <c r="B256" s="461" t="s">
        <v>75</v>
      </c>
      <c r="C256" s="379" t="s">
        <v>8376</v>
      </c>
      <c r="D256" s="379" t="s">
        <v>5864</v>
      </c>
      <c r="E256" s="108" t="s">
        <v>6921</v>
      </c>
      <c r="F256" s="397" t="s">
        <v>6924</v>
      </c>
      <c r="G256" s="586" t="s">
        <v>8235</v>
      </c>
      <c r="H256" s="397" t="s">
        <v>6925</v>
      </c>
      <c r="I256" s="461" t="s">
        <v>7979</v>
      </c>
      <c r="J256" s="461" t="s">
        <v>7914</v>
      </c>
      <c r="K256" s="461">
        <v>0</v>
      </c>
      <c r="L256" s="380">
        <v>41487</v>
      </c>
      <c r="M256" s="380">
        <v>42582</v>
      </c>
      <c r="N256" s="380">
        <v>42947</v>
      </c>
      <c r="O256" s="464"/>
      <c r="P256" s="464"/>
      <c r="Q256" s="462">
        <v>100000</v>
      </c>
      <c r="R256" s="461" t="s">
        <v>3878</v>
      </c>
      <c r="S256" s="379" t="s">
        <v>7923</v>
      </c>
    </row>
    <row r="257" spans="1:19" ht="28.5" x14ac:dyDescent="0.2">
      <c r="A257" s="379" t="s">
        <v>579</v>
      </c>
      <c r="B257" s="461" t="s">
        <v>75</v>
      </c>
      <c r="C257" s="379" t="s">
        <v>7820</v>
      </c>
      <c r="D257" s="379" t="s">
        <v>6934</v>
      </c>
      <c r="E257" s="108" t="s">
        <v>7843</v>
      </c>
      <c r="F257" s="397" t="s">
        <v>7408</v>
      </c>
      <c r="G257" s="586" t="s">
        <v>8203</v>
      </c>
      <c r="H257" s="397" t="s">
        <v>7194</v>
      </c>
      <c r="I257" s="461" t="s">
        <v>8138</v>
      </c>
      <c r="J257" s="461">
        <v>0</v>
      </c>
      <c r="K257" s="461">
        <v>0</v>
      </c>
      <c r="L257" s="380">
        <v>41426</v>
      </c>
      <c r="M257" s="380">
        <v>43190</v>
      </c>
      <c r="N257" s="380">
        <v>43190</v>
      </c>
      <c r="O257" s="464" t="s">
        <v>7043</v>
      </c>
      <c r="P257" s="464"/>
      <c r="Q257" s="464"/>
      <c r="R257" s="184" t="s">
        <v>3879</v>
      </c>
      <c r="S257" s="379" t="s">
        <v>840</v>
      </c>
    </row>
    <row r="258" spans="1:19" ht="28.5" x14ac:dyDescent="0.2">
      <c r="A258" s="379" t="s">
        <v>579</v>
      </c>
      <c r="B258" s="461" t="s">
        <v>75</v>
      </c>
      <c r="C258" s="379" t="s">
        <v>7820</v>
      </c>
      <c r="D258" s="379" t="s">
        <v>6934</v>
      </c>
      <c r="E258" s="108" t="s">
        <v>7224</v>
      </c>
      <c r="F258" s="397" t="s">
        <v>7434</v>
      </c>
      <c r="G258" s="586" t="s">
        <v>8203</v>
      </c>
      <c r="H258" s="397" t="s">
        <v>7194</v>
      </c>
      <c r="I258" s="461" t="s">
        <v>8138</v>
      </c>
      <c r="J258" s="461">
        <v>0</v>
      </c>
      <c r="K258" s="461">
        <v>0</v>
      </c>
      <c r="L258" s="380">
        <v>41426</v>
      </c>
      <c r="M258" s="380">
        <v>43190</v>
      </c>
      <c r="N258" s="380">
        <v>43190</v>
      </c>
      <c r="O258" s="464" t="s">
        <v>7043</v>
      </c>
      <c r="P258" s="464"/>
      <c r="Q258" s="464"/>
      <c r="R258" s="184" t="s">
        <v>3879</v>
      </c>
      <c r="S258" s="379" t="s">
        <v>840</v>
      </c>
    </row>
    <row r="259" spans="1:19" ht="28.5" x14ac:dyDescent="0.2">
      <c r="A259" s="379" t="s">
        <v>579</v>
      </c>
      <c r="B259" s="461" t="s">
        <v>75</v>
      </c>
      <c r="C259" s="379" t="s">
        <v>7820</v>
      </c>
      <c r="D259" s="379" t="s">
        <v>6934</v>
      </c>
      <c r="E259" s="108" t="s">
        <v>7460</v>
      </c>
      <c r="F259" s="397" t="s">
        <v>7480</v>
      </c>
      <c r="G259" s="586" t="s">
        <v>8203</v>
      </c>
      <c r="H259" s="397" t="s">
        <v>7473</v>
      </c>
      <c r="I259" s="461" t="s">
        <v>8139</v>
      </c>
      <c r="J259" s="461">
        <v>0</v>
      </c>
      <c r="K259" s="461">
        <v>0</v>
      </c>
      <c r="L259" s="380">
        <v>41730</v>
      </c>
      <c r="M259" s="463">
        <v>42460</v>
      </c>
      <c r="N259" s="463">
        <v>42460</v>
      </c>
      <c r="O259" s="464"/>
      <c r="P259" s="464"/>
      <c r="Q259" s="464"/>
      <c r="R259" s="461" t="s">
        <v>3879</v>
      </c>
      <c r="S259" s="379" t="s">
        <v>841</v>
      </c>
    </row>
    <row r="260" spans="1:19" ht="28.5" x14ac:dyDescent="0.2">
      <c r="A260" s="379" t="s">
        <v>579</v>
      </c>
      <c r="B260" s="461" t="s">
        <v>75</v>
      </c>
      <c r="C260" s="379" t="s">
        <v>8377</v>
      </c>
      <c r="D260" s="379" t="s">
        <v>8380</v>
      </c>
      <c r="E260" s="108" t="s">
        <v>7073</v>
      </c>
      <c r="F260" s="397" t="s">
        <v>7058</v>
      </c>
      <c r="G260" s="586" t="s">
        <v>8203</v>
      </c>
      <c r="H260" s="397" t="s">
        <v>7075</v>
      </c>
      <c r="I260" s="461" t="s">
        <v>8140</v>
      </c>
      <c r="J260" s="461">
        <v>0</v>
      </c>
      <c r="K260" s="461">
        <v>0</v>
      </c>
      <c r="L260" s="380">
        <v>41183</v>
      </c>
      <c r="M260" s="380">
        <v>42277</v>
      </c>
      <c r="N260" s="380">
        <v>43373</v>
      </c>
      <c r="O260" s="464"/>
      <c r="P260" s="464">
        <v>6064</v>
      </c>
      <c r="Q260" s="464"/>
      <c r="R260" s="184" t="s">
        <v>3879</v>
      </c>
      <c r="S260" s="379" t="s">
        <v>840</v>
      </c>
    </row>
    <row r="261" spans="1:19" ht="28.5" x14ac:dyDescent="0.2">
      <c r="A261" s="379" t="s">
        <v>579</v>
      </c>
      <c r="B261" s="461" t="s">
        <v>75</v>
      </c>
      <c r="C261" s="379" t="s">
        <v>7820</v>
      </c>
      <c r="D261" s="379" t="s">
        <v>6934</v>
      </c>
      <c r="E261" s="108" t="s">
        <v>7497</v>
      </c>
      <c r="F261" s="397" t="s">
        <v>7481</v>
      </c>
      <c r="G261" s="586" t="s">
        <v>8203</v>
      </c>
      <c r="H261" s="397" t="s">
        <v>7519</v>
      </c>
      <c r="I261" s="461" t="s">
        <v>7934</v>
      </c>
      <c r="J261" s="461">
        <v>0</v>
      </c>
      <c r="K261" s="461">
        <v>0</v>
      </c>
      <c r="L261" s="380">
        <v>41730</v>
      </c>
      <c r="M261" s="380">
        <v>42094</v>
      </c>
      <c r="N261" s="380">
        <v>42094</v>
      </c>
      <c r="O261" s="464"/>
      <c r="P261" s="464"/>
      <c r="Q261" s="464"/>
      <c r="R261" s="461" t="s">
        <v>3879</v>
      </c>
      <c r="S261" s="379" t="s">
        <v>841</v>
      </c>
    </row>
    <row r="262" spans="1:19" ht="28.5" x14ac:dyDescent="0.2">
      <c r="A262" s="379" t="s">
        <v>6964</v>
      </c>
      <c r="B262" s="461" t="s">
        <v>75</v>
      </c>
      <c r="C262" s="379" t="s">
        <v>8378</v>
      </c>
      <c r="D262" s="379" t="s">
        <v>3073</v>
      </c>
      <c r="E262" s="496" t="s">
        <v>7033</v>
      </c>
      <c r="F262" s="587" t="s">
        <v>7032</v>
      </c>
      <c r="G262" s="586" t="s">
        <v>8202</v>
      </c>
      <c r="H262" s="397" t="s">
        <v>6822</v>
      </c>
      <c r="I262" s="461" t="s">
        <v>8036</v>
      </c>
      <c r="J262" s="461" t="s">
        <v>7914</v>
      </c>
      <c r="K262" s="461">
        <v>0</v>
      </c>
      <c r="L262" s="380">
        <v>41575</v>
      </c>
      <c r="M262" s="380">
        <v>42671</v>
      </c>
      <c r="N262" s="380">
        <v>43036</v>
      </c>
      <c r="O262" s="464"/>
      <c r="P262" s="464"/>
      <c r="Q262" s="464"/>
      <c r="R262" s="461" t="s">
        <v>3879</v>
      </c>
      <c r="S262" s="379" t="s">
        <v>840</v>
      </c>
    </row>
    <row r="263" spans="1:19" ht="71.25" x14ac:dyDescent="0.2">
      <c r="A263" s="379" t="s">
        <v>579</v>
      </c>
      <c r="B263" s="461" t="s">
        <v>75</v>
      </c>
      <c r="C263" s="379" t="s">
        <v>8377</v>
      </c>
      <c r="D263" s="379" t="s">
        <v>8380</v>
      </c>
      <c r="E263" s="380" t="s">
        <v>6920</v>
      </c>
      <c r="F263" s="587" t="s">
        <v>6917</v>
      </c>
      <c r="G263" s="586" t="s">
        <v>8203</v>
      </c>
      <c r="H263" s="587" t="s">
        <v>6881</v>
      </c>
      <c r="I263" s="461" t="s">
        <v>8141</v>
      </c>
      <c r="J263" s="461">
        <v>0</v>
      </c>
      <c r="K263" s="461">
        <v>0</v>
      </c>
      <c r="L263" s="380">
        <v>40728</v>
      </c>
      <c r="M263" s="474">
        <v>42460</v>
      </c>
      <c r="N263" s="474">
        <v>42460</v>
      </c>
      <c r="O263" s="521" t="s">
        <v>7989</v>
      </c>
      <c r="P263" s="464"/>
      <c r="Q263" s="461"/>
      <c r="R263" s="184" t="s">
        <v>3879</v>
      </c>
      <c r="S263" s="379" t="s">
        <v>840</v>
      </c>
    </row>
    <row r="264" spans="1:19" ht="28.5" x14ac:dyDescent="0.2">
      <c r="A264" s="379" t="s">
        <v>579</v>
      </c>
      <c r="B264" s="461" t="s">
        <v>75</v>
      </c>
      <c r="C264" s="379" t="s">
        <v>7820</v>
      </c>
      <c r="D264" s="379" t="s">
        <v>6934</v>
      </c>
      <c r="E264" s="108" t="s">
        <v>7839</v>
      </c>
      <c r="F264" s="397" t="s">
        <v>7840</v>
      </c>
      <c r="G264" s="586" t="s">
        <v>8203</v>
      </c>
      <c r="H264" s="397" t="s">
        <v>7841</v>
      </c>
      <c r="I264" s="461" t="s">
        <v>7934</v>
      </c>
      <c r="J264" s="461">
        <v>0</v>
      </c>
      <c r="K264" s="461">
        <v>0</v>
      </c>
      <c r="L264" s="380">
        <v>42005</v>
      </c>
      <c r="M264" s="463">
        <v>42124</v>
      </c>
      <c r="N264" s="463">
        <v>42124</v>
      </c>
      <c r="O264" s="461"/>
      <c r="P264" s="464">
        <v>29500</v>
      </c>
      <c r="Q264" s="464">
        <v>29500</v>
      </c>
      <c r="R264" s="461" t="s">
        <v>3879</v>
      </c>
      <c r="S264" s="379" t="s">
        <v>841</v>
      </c>
    </row>
    <row r="265" spans="1:19" ht="28.5" x14ac:dyDescent="0.2">
      <c r="A265" s="379" t="s">
        <v>579</v>
      </c>
      <c r="B265" s="461" t="s">
        <v>75</v>
      </c>
      <c r="C265" s="379" t="s">
        <v>8377</v>
      </c>
      <c r="D265" s="379" t="s">
        <v>8380</v>
      </c>
      <c r="E265" s="186">
        <v>254</v>
      </c>
      <c r="F265" s="586" t="s">
        <v>5803</v>
      </c>
      <c r="G265" s="586" t="s">
        <v>8208</v>
      </c>
      <c r="H265" s="397" t="s">
        <v>3849</v>
      </c>
      <c r="I265" s="461" t="s">
        <v>8142</v>
      </c>
      <c r="J265" s="461">
        <v>0</v>
      </c>
      <c r="K265" s="461">
        <v>0</v>
      </c>
      <c r="L265" s="380">
        <v>40269</v>
      </c>
      <c r="M265" s="380">
        <v>42094</v>
      </c>
      <c r="N265" s="380">
        <v>42094</v>
      </c>
      <c r="O265" s="462"/>
      <c r="P265" s="464">
        <v>71284</v>
      </c>
      <c r="Q265" s="462">
        <v>356420</v>
      </c>
      <c r="R265" s="184" t="s">
        <v>3879</v>
      </c>
      <c r="S265" s="379" t="s">
        <v>840</v>
      </c>
    </row>
    <row r="266" spans="1:19" x14ac:dyDescent="0.2">
      <c r="A266" s="379" t="s">
        <v>2651</v>
      </c>
      <c r="B266" s="461" t="s">
        <v>75</v>
      </c>
      <c r="C266" s="379" t="s">
        <v>7820</v>
      </c>
      <c r="D266" s="379" t="s">
        <v>6934</v>
      </c>
      <c r="E266" s="108" t="s">
        <v>7755</v>
      </c>
      <c r="F266" s="397" t="s">
        <v>7756</v>
      </c>
      <c r="G266" s="586" t="s">
        <v>8203</v>
      </c>
      <c r="H266" s="397" t="s">
        <v>3849</v>
      </c>
      <c r="I266" s="461" t="s">
        <v>8142</v>
      </c>
      <c r="J266" s="461">
        <v>0</v>
      </c>
      <c r="K266" s="461">
        <v>0</v>
      </c>
      <c r="L266" s="380">
        <v>41944</v>
      </c>
      <c r="M266" s="380">
        <v>42063</v>
      </c>
      <c r="N266" s="380">
        <v>42063</v>
      </c>
      <c r="O266" s="464"/>
      <c r="P266" s="464">
        <v>15000</v>
      </c>
      <c r="Q266" s="464">
        <v>15000</v>
      </c>
      <c r="R266" s="461" t="s">
        <v>3879</v>
      </c>
      <c r="S266" s="379" t="s">
        <v>841</v>
      </c>
    </row>
    <row r="267" spans="1:19" x14ac:dyDescent="0.2">
      <c r="A267" s="379" t="s">
        <v>2651</v>
      </c>
      <c r="B267" s="461" t="s">
        <v>75</v>
      </c>
      <c r="C267" s="379" t="s">
        <v>7820</v>
      </c>
      <c r="D267" s="379" t="s">
        <v>6934</v>
      </c>
      <c r="E267" s="108" t="s">
        <v>7757</v>
      </c>
      <c r="F267" s="397" t="s">
        <v>7758</v>
      </c>
      <c r="G267" s="586" t="s">
        <v>8203</v>
      </c>
      <c r="H267" s="397" t="s">
        <v>3849</v>
      </c>
      <c r="I267" s="461" t="s">
        <v>8142</v>
      </c>
      <c r="J267" s="461">
        <v>0</v>
      </c>
      <c r="K267" s="461">
        <v>0</v>
      </c>
      <c r="L267" s="380">
        <v>41944</v>
      </c>
      <c r="M267" s="380">
        <v>42308</v>
      </c>
      <c r="N267" s="380">
        <v>42308</v>
      </c>
      <c r="O267" s="461"/>
      <c r="P267" s="464">
        <v>12000</v>
      </c>
      <c r="Q267" s="464">
        <v>12000</v>
      </c>
      <c r="R267" s="461" t="s">
        <v>3879</v>
      </c>
      <c r="S267" s="379" t="s">
        <v>841</v>
      </c>
    </row>
    <row r="268" spans="1:19" ht="28.5" x14ac:dyDescent="0.2">
      <c r="A268" s="379" t="s">
        <v>579</v>
      </c>
      <c r="B268" s="461" t="s">
        <v>75</v>
      </c>
      <c r="C268" s="379" t="s">
        <v>8377</v>
      </c>
      <c r="D268" s="379" t="s">
        <v>8380</v>
      </c>
      <c r="E268" s="108" t="s">
        <v>7047</v>
      </c>
      <c r="F268" s="397" t="s">
        <v>7054</v>
      </c>
      <c r="G268" s="586" t="s">
        <v>8203</v>
      </c>
      <c r="H268" s="397" t="s">
        <v>3849</v>
      </c>
      <c r="I268" s="461" t="s">
        <v>8142</v>
      </c>
      <c r="J268" s="461">
        <v>0</v>
      </c>
      <c r="K268" s="461">
        <v>0</v>
      </c>
      <c r="L268" s="380">
        <v>41183</v>
      </c>
      <c r="M268" s="380">
        <v>42277</v>
      </c>
      <c r="N268" s="380">
        <v>42277</v>
      </c>
      <c r="O268" s="464"/>
      <c r="P268" s="464">
        <v>548496</v>
      </c>
      <c r="Q268" s="464"/>
      <c r="R268" s="184" t="s">
        <v>3879</v>
      </c>
      <c r="S268" s="379" t="s">
        <v>8263</v>
      </c>
    </row>
    <row r="269" spans="1:19" ht="28.5" x14ac:dyDescent="0.2">
      <c r="A269" s="379" t="s">
        <v>579</v>
      </c>
      <c r="B269" s="461" t="s">
        <v>75</v>
      </c>
      <c r="C269" s="379" t="s">
        <v>8377</v>
      </c>
      <c r="D269" s="379" t="s">
        <v>8380</v>
      </c>
      <c r="E269" s="461" t="s">
        <v>7354</v>
      </c>
      <c r="F269" s="397" t="s">
        <v>7349</v>
      </c>
      <c r="G269" s="586" t="s">
        <v>8203</v>
      </c>
      <c r="H269" s="397" t="s">
        <v>3849</v>
      </c>
      <c r="I269" s="461" t="s">
        <v>8142</v>
      </c>
      <c r="J269" s="461">
        <v>0</v>
      </c>
      <c r="K269" s="461">
        <v>0</v>
      </c>
      <c r="L269" s="380">
        <v>41548</v>
      </c>
      <c r="M269" s="380">
        <v>42643</v>
      </c>
      <c r="N269" s="380">
        <v>43373</v>
      </c>
      <c r="O269" s="464"/>
      <c r="P269" s="464">
        <v>50000</v>
      </c>
      <c r="Q269" s="464">
        <v>50000</v>
      </c>
      <c r="R269" s="184" t="s">
        <v>3879</v>
      </c>
      <c r="S269" s="379" t="s">
        <v>841</v>
      </c>
    </row>
    <row r="270" spans="1:19" ht="28.5" x14ac:dyDescent="0.2">
      <c r="A270" s="379" t="s">
        <v>579</v>
      </c>
      <c r="B270" s="461" t="s">
        <v>75</v>
      </c>
      <c r="C270" s="379" t="s">
        <v>8377</v>
      </c>
      <c r="D270" s="379" t="s">
        <v>8380</v>
      </c>
      <c r="E270" s="461" t="s">
        <v>7355</v>
      </c>
      <c r="F270" s="397" t="s">
        <v>7350</v>
      </c>
      <c r="G270" s="586" t="s">
        <v>8245</v>
      </c>
      <c r="H270" s="397" t="s">
        <v>3849</v>
      </c>
      <c r="I270" s="461" t="s">
        <v>8142</v>
      </c>
      <c r="J270" s="461">
        <v>0</v>
      </c>
      <c r="K270" s="461">
        <v>0</v>
      </c>
      <c r="L270" s="380">
        <v>41548</v>
      </c>
      <c r="M270" s="380">
        <v>42643</v>
      </c>
      <c r="N270" s="380">
        <v>43373</v>
      </c>
      <c r="O270" s="464"/>
      <c r="P270" s="464">
        <v>100000</v>
      </c>
      <c r="Q270" s="464">
        <v>100000</v>
      </c>
      <c r="R270" s="184" t="s">
        <v>3879</v>
      </c>
      <c r="S270" s="379" t="s">
        <v>8263</v>
      </c>
    </row>
    <row r="271" spans="1:19" ht="28.5" x14ac:dyDescent="0.2">
      <c r="A271" s="379" t="s">
        <v>579</v>
      </c>
      <c r="B271" s="461" t="s">
        <v>75</v>
      </c>
      <c r="C271" s="379" t="s">
        <v>8377</v>
      </c>
      <c r="D271" s="379" t="s">
        <v>8380</v>
      </c>
      <c r="E271" s="461" t="s">
        <v>7356</v>
      </c>
      <c r="F271" s="397" t="s">
        <v>7351</v>
      </c>
      <c r="G271" s="586" t="s">
        <v>8245</v>
      </c>
      <c r="H271" s="397" t="s">
        <v>3849</v>
      </c>
      <c r="I271" s="461" t="s">
        <v>8142</v>
      </c>
      <c r="J271" s="461">
        <v>0</v>
      </c>
      <c r="K271" s="461">
        <v>0</v>
      </c>
      <c r="L271" s="380">
        <v>41548</v>
      </c>
      <c r="M271" s="380">
        <v>42643</v>
      </c>
      <c r="N271" s="380">
        <v>43373</v>
      </c>
      <c r="O271" s="464"/>
      <c r="P271" s="464">
        <v>50000</v>
      </c>
      <c r="Q271" s="464">
        <v>50000</v>
      </c>
      <c r="R271" s="184" t="s">
        <v>3879</v>
      </c>
      <c r="S271" s="379" t="s">
        <v>841</v>
      </c>
    </row>
    <row r="272" spans="1:19" ht="42.75" x14ac:dyDescent="0.2">
      <c r="A272" s="379" t="s">
        <v>579</v>
      </c>
      <c r="B272" s="461" t="s">
        <v>75</v>
      </c>
      <c r="C272" s="379" t="s">
        <v>8377</v>
      </c>
      <c r="D272" s="379" t="s">
        <v>8380</v>
      </c>
      <c r="E272" s="461" t="s">
        <v>7357</v>
      </c>
      <c r="F272" s="397" t="s">
        <v>7352</v>
      </c>
      <c r="G272" s="586" t="s">
        <v>8245</v>
      </c>
      <c r="H272" s="397" t="s">
        <v>3849</v>
      </c>
      <c r="I272" s="461" t="s">
        <v>8142</v>
      </c>
      <c r="J272" s="461">
        <v>0</v>
      </c>
      <c r="K272" s="461">
        <v>0</v>
      </c>
      <c r="L272" s="380">
        <v>41548</v>
      </c>
      <c r="M272" s="380">
        <v>42643</v>
      </c>
      <c r="N272" s="380">
        <v>43373</v>
      </c>
      <c r="O272" s="464"/>
      <c r="P272" s="464">
        <v>444225.43</v>
      </c>
      <c r="Q272" s="464">
        <v>444225</v>
      </c>
      <c r="R272" s="184" t="s">
        <v>3879</v>
      </c>
      <c r="S272" s="379" t="s">
        <v>8263</v>
      </c>
    </row>
    <row r="273" spans="1:19" ht="28.5" x14ac:dyDescent="0.2">
      <c r="A273" s="379" t="s">
        <v>579</v>
      </c>
      <c r="B273" s="461" t="s">
        <v>75</v>
      </c>
      <c r="C273" s="379" t="s">
        <v>8377</v>
      </c>
      <c r="D273" s="379" t="s">
        <v>8380</v>
      </c>
      <c r="E273" s="461" t="s">
        <v>7358</v>
      </c>
      <c r="F273" s="397" t="s">
        <v>7451</v>
      </c>
      <c r="G273" s="586" t="s">
        <v>8203</v>
      </c>
      <c r="H273" s="397" t="s">
        <v>3849</v>
      </c>
      <c r="I273" s="461" t="s">
        <v>8142</v>
      </c>
      <c r="J273" s="461">
        <v>0</v>
      </c>
      <c r="K273" s="461">
        <v>0</v>
      </c>
      <c r="L273" s="380">
        <v>41548</v>
      </c>
      <c r="M273" s="380">
        <v>42643</v>
      </c>
      <c r="N273" s="380">
        <v>43373</v>
      </c>
      <c r="O273" s="464"/>
      <c r="P273" s="464">
        <v>31394.48</v>
      </c>
      <c r="Q273" s="464">
        <v>31394.400000000001</v>
      </c>
      <c r="R273" s="184" t="s">
        <v>3879</v>
      </c>
      <c r="S273" s="379" t="s">
        <v>841</v>
      </c>
    </row>
    <row r="274" spans="1:19" ht="28.5" x14ac:dyDescent="0.2">
      <c r="A274" s="379" t="s">
        <v>579</v>
      </c>
      <c r="B274" s="461" t="s">
        <v>75</v>
      </c>
      <c r="C274" s="379" t="s">
        <v>8377</v>
      </c>
      <c r="D274" s="379" t="s">
        <v>8380</v>
      </c>
      <c r="E274" s="461" t="s">
        <v>7359</v>
      </c>
      <c r="F274" s="397" t="s">
        <v>7353</v>
      </c>
      <c r="G274" s="586" t="s">
        <v>8203</v>
      </c>
      <c r="H274" s="397" t="s">
        <v>3849</v>
      </c>
      <c r="I274" s="461" t="s">
        <v>8142</v>
      </c>
      <c r="J274" s="461">
        <v>0</v>
      </c>
      <c r="K274" s="461">
        <v>0</v>
      </c>
      <c r="L274" s="380">
        <v>41548</v>
      </c>
      <c r="M274" s="380">
        <v>42643</v>
      </c>
      <c r="N274" s="380">
        <v>43373</v>
      </c>
      <c r="O274" s="464"/>
      <c r="P274" s="464">
        <v>45725.55</v>
      </c>
      <c r="Q274" s="464">
        <v>45725.55</v>
      </c>
      <c r="R274" s="184" t="s">
        <v>3879</v>
      </c>
      <c r="S274" s="379" t="s">
        <v>841</v>
      </c>
    </row>
    <row r="275" spans="1:19" ht="28.5" x14ac:dyDescent="0.2">
      <c r="A275" s="379" t="s">
        <v>579</v>
      </c>
      <c r="B275" s="461" t="s">
        <v>75</v>
      </c>
      <c r="C275" s="379" t="s">
        <v>8377</v>
      </c>
      <c r="D275" s="379" t="s">
        <v>8380</v>
      </c>
      <c r="E275" s="108" t="s">
        <v>6989</v>
      </c>
      <c r="F275" s="397" t="s">
        <v>6990</v>
      </c>
      <c r="G275" s="586" t="s">
        <v>8203</v>
      </c>
      <c r="H275" s="397" t="s">
        <v>6199</v>
      </c>
      <c r="I275" s="461" t="s">
        <v>8142</v>
      </c>
      <c r="J275" s="461">
        <v>0</v>
      </c>
      <c r="K275" s="461">
        <v>0</v>
      </c>
      <c r="L275" s="380">
        <v>41548</v>
      </c>
      <c r="M275" s="380">
        <v>42643</v>
      </c>
      <c r="N275" s="380">
        <v>42643</v>
      </c>
      <c r="O275" s="464"/>
      <c r="P275" s="464">
        <v>506818</v>
      </c>
      <c r="Q275" s="464">
        <v>1023636</v>
      </c>
      <c r="R275" s="184" t="s">
        <v>3879</v>
      </c>
      <c r="S275" s="379" t="s">
        <v>8263</v>
      </c>
    </row>
    <row r="276" spans="1:19" ht="28.5" x14ac:dyDescent="0.2">
      <c r="A276" s="379" t="s">
        <v>579</v>
      </c>
      <c r="B276" s="461" t="s">
        <v>75</v>
      </c>
      <c r="C276" s="379" t="s">
        <v>7820</v>
      </c>
      <c r="D276" s="379" t="s">
        <v>6934</v>
      </c>
      <c r="E276" s="108" t="s">
        <v>7870</v>
      </c>
      <c r="F276" s="397" t="s">
        <v>7871</v>
      </c>
      <c r="G276" s="586" t="s">
        <v>8203</v>
      </c>
      <c r="H276" s="397" t="s">
        <v>6199</v>
      </c>
      <c r="I276" s="461" t="s">
        <v>8142</v>
      </c>
      <c r="J276" s="461">
        <v>0</v>
      </c>
      <c r="K276" s="461">
        <v>0</v>
      </c>
      <c r="L276" s="380">
        <v>42036</v>
      </c>
      <c r="M276" s="463">
        <v>42064</v>
      </c>
      <c r="N276" s="463">
        <v>42064</v>
      </c>
      <c r="O276" s="464"/>
      <c r="P276" s="464">
        <v>19950</v>
      </c>
      <c r="Q276" s="464">
        <v>19950</v>
      </c>
      <c r="R276" s="461" t="s">
        <v>3879</v>
      </c>
      <c r="S276" s="379" t="s">
        <v>841</v>
      </c>
    </row>
    <row r="277" spans="1:19" ht="28.5" x14ac:dyDescent="0.2">
      <c r="A277" s="379" t="s">
        <v>579</v>
      </c>
      <c r="B277" s="461" t="s">
        <v>75</v>
      </c>
      <c r="C277" s="379" t="s">
        <v>8377</v>
      </c>
      <c r="D277" s="379" t="s">
        <v>8380</v>
      </c>
      <c r="E277" s="108" t="s">
        <v>7109</v>
      </c>
      <c r="F277" s="599" t="s">
        <v>7110</v>
      </c>
      <c r="G277" s="586" t="s">
        <v>8245</v>
      </c>
      <c r="H277" s="397" t="s">
        <v>6199</v>
      </c>
      <c r="I277" s="461" t="s">
        <v>8142</v>
      </c>
      <c r="J277" s="461">
        <v>0</v>
      </c>
      <c r="K277" s="461">
        <v>0</v>
      </c>
      <c r="L277" s="380">
        <v>41699</v>
      </c>
      <c r="M277" s="380">
        <v>42428</v>
      </c>
      <c r="N277" s="380">
        <v>42428</v>
      </c>
      <c r="O277" s="462"/>
      <c r="P277" s="464">
        <v>240266</v>
      </c>
      <c r="Q277" s="513">
        <v>480532</v>
      </c>
      <c r="R277" s="184" t="s">
        <v>3879</v>
      </c>
      <c r="S277" s="379" t="s">
        <v>841</v>
      </c>
    </row>
    <row r="278" spans="1:19" ht="42.75" x14ac:dyDescent="0.2">
      <c r="A278" s="379" t="s">
        <v>4569</v>
      </c>
      <c r="B278" s="461" t="s">
        <v>6680</v>
      </c>
      <c r="C278" s="379" t="s">
        <v>8376</v>
      </c>
      <c r="D278" s="379" t="s">
        <v>7734</v>
      </c>
      <c r="E278" s="108" t="s">
        <v>5975</v>
      </c>
      <c r="F278" s="588" t="s">
        <v>1769</v>
      </c>
      <c r="G278" s="586" t="s">
        <v>8204</v>
      </c>
      <c r="H278" s="397" t="s">
        <v>1772</v>
      </c>
      <c r="I278" s="461" t="s">
        <v>7954</v>
      </c>
      <c r="J278" s="461">
        <v>0</v>
      </c>
      <c r="K278" s="461">
        <v>0</v>
      </c>
      <c r="L278" s="380">
        <v>40219</v>
      </c>
      <c r="M278" s="380">
        <v>42049</v>
      </c>
      <c r="N278" s="380">
        <v>42049</v>
      </c>
      <c r="O278" s="379"/>
      <c r="P278" s="464" t="s">
        <v>685</v>
      </c>
      <c r="Q278" s="379" t="s">
        <v>685</v>
      </c>
      <c r="R278" s="379" t="s">
        <v>3879</v>
      </c>
      <c r="S278" s="379" t="s">
        <v>840</v>
      </c>
    </row>
    <row r="279" spans="1:19" ht="28.5" x14ac:dyDescent="0.2">
      <c r="A279" s="379" t="s">
        <v>6971</v>
      </c>
      <c r="B279" s="461" t="s">
        <v>75</v>
      </c>
      <c r="C279" s="379" t="s">
        <v>8378</v>
      </c>
      <c r="D279" s="379" t="s">
        <v>3073</v>
      </c>
      <c r="E279" s="186" t="s">
        <v>6968</v>
      </c>
      <c r="F279" s="397" t="s">
        <v>6969</v>
      </c>
      <c r="G279" s="586" t="s">
        <v>8246</v>
      </c>
      <c r="H279" s="397" t="s">
        <v>6970</v>
      </c>
      <c r="I279" s="461" t="s">
        <v>8143</v>
      </c>
      <c r="J279" s="461" t="s">
        <v>7914</v>
      </c>
      <c r="K279" s="461">
        <v>0</v>
      </c>
      <c r="L279" s="380">
        <v>41548</v>
      </c>
      <c r="M279" s="380">
        <v>42735</v>
      </c>
      <c r="N279" s="380">
        <v>43465</v>
      </c>
      <c r="O279" s="95"/>
      <c r="P279" s="464">
        <v>166250</v>
      </c>
      <c r="Q279" s="95">
        <f>P279*3</f>
        <v>498750</v>
      </c>
      <c r="R279" s="477" t="s">
        <v>3878</v>
      </c>
      <c r="S279" s="379" t="s">
        <v>8263</v>
      </c>
    </row>
    <row r="280" spans="1:19" ht="28.5" x14ac:dyDescent="0.2">
      <c r="A280" s="379" t="s">
        <v>2651</v>
      </c>
      <c r="B280" s="461" t="s">
        <v>75</v>
      </c>
      <c r="C280" s="379" t="s">
        <v>8378</v>
      </c>
      <c r="D280" s="379" t="s">
        <v>8360</v>
      </c>
      <c r="E280" s="383" t="s">
        <v>7348</v>
      </c>
      <c r="F280" s="397" t="s">
        <v>7346</v>
      </c>
      <c r="G280" s="586" t="s">
        <v>8232</v>
      </c>
      <c r="H280" s="397" t="s">
        <v>7347</v>
      </c>
      <c r="I280" s="461" t="s">
        <v>8144</v>
      </c>
      <c r="J280" s="461" t="s">
        <v>7914</v>
      </c>
      <c r="K280" s="461">
        <v>0</v>
      </c>
      <c r="L280" s="380">
        <v>41426</v>
      </c>
      <c r="M280" s="380">
        <v>43555</v>
      </c>
      <c r="N280" s="380">
        <v>43555</v>
      </c>
      <c r="O280" s="464">
        <v>1367</v>
      </c>
      <c r="P280" s="464"/>
      <c r="Q280" s="464">
        <v>8205</v>
      </c>
      <c r="R280" s="461" t="s">
        <v>3879</v>
      </c>
      <c r="S280" s="379" t="s">
        <v>841</v>
      </c>
    </row>
    <row r="281" spans="1:19" ht="28.5" x14ac:dyDescent="0.2">
      <c r="A281" s="379" t="s">
        <v>579</v>
      </c>
      <c r="B281" s="461" t="s">
        <v>75</v>
      </c>
      <c r="C281" s="379" t="s">
        <v>7820</v>
      </c>
      <c r="D281" s="379" t="s">
        <v>6934</v>
      </c>
      <c r="E281" s="461" t="s">
        <v>6946</v>
      </c>
      <c r="F281" s="587" t="s">
        <v>7327</v>
      </c>
      <c r="G281" s="586" t="s">
        <v>8203</v>
      </c>
      <c r="H281" s="397" t="s">
        <v>6950</v>
      </c>
      <c r="I281" s="461" t="s">
        <v>7934</v>
      </c>
      <c r="J281" s="461">
        <v>0</v>
      </c>
      <c r="K281" s="461">
        <v>0</v>
      </c>
      <c r="L281" s="380">
        <v>41518</v>
      </c>
      <c r="M281" s="380">
        <v>42094</v>
      </c>
      <c r="N281" s="380">
        <v>42094</v>
      </c>
      <c r="O281" s="464"/>
      <c r="P281" s="464">
        <v>42544</v>
      </c>
      <c r="Q281" s="464"/>
      <c r="R281" s="461" t="s">
        <v>3879</v>
      </c>
      <c r="S281" s="379" t="s">
        <v>841</v>
      </c>
    </row>
    <row r="282" spans="1:19" ht="28.5" x14ac:dyDescent="0.2">
      <c r="A282" s="379" t="s">
        <v>579</v>
      </c>
      <c r="B282" s="461" t="s">
        <v>75</v>
      </c>
      <c r="C282" s="379" t="s">
        <v>7820</v>
      </c>
      <c r="D282" s="379" t="s">
        <v>6934</v>
      </c>
      <c r="E282" s="108" t="s">
        <v>6727</v>
      </c>
      <c r="F282" s="587" t="s">
        <v>7326</v>
      </c>
      <c r="G282" s="586" t="s">
        <v>8203</v>
      </c>
      <c r="H282" s="397" t="s">
        <v>6829</v>
      </c>
      <c r="I282" s="461" t="s">
        <v>7934</v>
      </c>
      <c r="J282" s="461">
        <v>0</v>
      </c>
      <c r="K282" s="461">
        <v>0</v>
      </c>
      <c r="L282" s="380">
        <v>41365</v>
      </c>
      <c r="M282" s="380">
        <v>42094</v>
      </c>
      <c r="N282" s="380">
        <v>42094</v>
      </c>
      <c r="O282" s="461"/>
      <c r="P282" s="464">
        <v>149819</v>
      </c>
      <c r="Q282" s="461"/>
      <c r="R282" s="461" t="s">
        <v>3879</v>
      </c>
      <c r="S282" s="379" t="s">
        <v>840</v>
      </c>
    </row>
    <row r="283" spans="1:19" ht="28.5" x14ac:dyDescent="0.2">
      <c r="A283" s="379" t="s">
        <v>579</v>
      </c>
      <c r="B283" s="461" t="s">
        <v>75</v>
      </c>
      <c r="C283" s="379" t="s">
        <v>7820</v>
      </c>
      <c r="D283" s="379" t="s">
        <v>6934</v>
      </c>
      <c r="E283" s="108" t="s">
        <v>7805</v>
      </c>
      <c r="F283" s="593" t="s">
        <v>7806</v>
      </c>
      <c r="G283" s="586" t="s">
        <v>8203</v>
      </c>
      <c r="H283" s="397" t="s">
        <v>7807</v>
      </c>
      <c r="I283" s="461" t="s">
        <v>7934</v>
      </c>
      <c r="J283" s="461">
        <v>0</v>
      </c>
      <c r="K283" s="461">
        <v>0</v>
      </c>
      <c r="L283" s="380">
        <v>41640</v>
      </c>
      <c r="M283" s="463">
        <v>42215</v>
      </c>
      <c r="N283" s="463">
        <v>42215</v>
      </c>
      <c r="O283" s="461"/>
      <c r="P283" s="464">
        <v>25250</v>
      </c>
      <c r="Q283" s="464">
        <v>25250</v>
      </c>
      <c r="R283" s="461" t="s">
        <v>3879</v>
      </c>
      <c r="S283" s="379" t="s">
        <v>8263</v>
      </c>
    </row>
    <row r="284" spans="1:19" ht="42.75" x14ac:dyDescent="0.2">
      <c r="A284" s="379" t="s">
        <v>73</v>
      </c>
      <c r="B284" s="461" t="s">
        <v>75</v>
      </c>
      <c r="C284" s="379" t="s">
        <v>8378</v>
      </c>
      <c r="D284" s="379" t="s">
        <v>8373</v>
      </c>
      <c r="E284" s="108" t="s">
        <v>6053</v>
      </c>
      <c r="F284" s="586" t="s">
        <v>4656</v>
      </c>
      <c r="G284" s="586" t="s">
        <v>8219</v>
      </c>
      <c r="H284" s="397" t="s">
        <v>6399</v>
      </c>
      <c r="I284" s="461" t="s">
        <v>7934</v>
      </c>
      <c r="J284" s="461">
        <v>0</v>
      </c>
      <c r="K284" s="461">
        <v>0</v>
      </c>
      <c r="L284" s="380">
        <v>38718</v>
      </c>
      <c r="M284" s="380">
        <v>44196</v>
      </c>
      <c r="N284" s="380">
        <f>M284</f>
        <v>44196</v>
      </c>
      <c r="O284" s="462"/>
      <c r="P284" s="464"/>
      <c r="Q284" s="462">
        <v>66666666</v>
      </c>
      <c r="R284" s="379" t="s">
        <v>3877</v>
      </c>
      <c r="S284" s="379" t="s">
        <v>840</v>
      </c>
    </row>
    <row r="285" spans="1:19" ht="71.25" x14ac:dyDescent="0.2">
      <c r="A285" s="379" t="s">
        <v>579</v>
      </c>
      <c r="B285" s="461" t="s">
        <v>75</v>
      </c>
      <c r="C285" s="379" t="s">
        <v>8377</v>
      </c>
      <c r="D285" s="379" t="s">
        <v>8380</v>
      </c>
      <c r="E285" s="108" t="s">
        <v>6125</v>
      </c>
      <c r="F285" s="587" t="s">
        <v>6917</v>
      </c>
      <c r="G285" s="586" t="s">
        <v>8203</v>
      </c>
      <c r="H285" s="397" t="s">
        <v>6257</v>
      </c>
      <c r="I285" s="461" t="s">
        <v>8145</v>
      </c>
      <c r="J285" s="461">
        <v>0</v>
      </c>
      <c r="K285" s="461">
        <v>0</v>
      </c>
      <c r="L285" s="380">
        <v>40728</v>
      </c>
      <c r="M285" s="474">
        <v>42460</v>
      </c>
      <c r="N285" s="474">
        <v>42460</v>
      </c>
      <c r="O285" s="521" t="s">
        <v>7989</v>
      </c>
      <c r="P285" s="464"/>
      <c r="Q285" s="380"/>
      <c r="R285" s="184" t="s">
        <v>3879</v>
      </c>
      <c r="S285" s="379" t="s">
        <v>8263</v>
      </c>
    </row>
    <row r="286" spans="1:19" ht="28.5" x14ac:dyDescent="0.2">
      <c r="A286" s="379" t="s">
        <v>4728</v>
      </c>
      <c r="B286" s="461" t="s">
        <v>75</v>
      </c>
      <c r="C286" s="379" t="s">
        <v>8377</v>
      </c>
      <c r="D286" s="379" t="s">
        <v>8382</v>
      </c>
      <c r="E286" s="108" t="s">
        <v>6029</v>
      </c>
      <c r="F286" s="586" t="s">
        <v>2011</v>
      </c>
      <c r="G286" s="586" t="s">
        <v>8215</v>
      </c>
      <c r="H286" s="397" t="s">
        <v>6326</v>
      </c>
      <c r="I286" s="461" t="s">
        <v>7934</v>
      </c>
      <c r="J286" s="461">
        <v>0</v>
      </c>
      <c r="K286" s="461">
        <v>0</v>
      </c>
      <c r="L286" s="380">
        <v>38991</v>
      </c>
      <c r="M286" s="380">
        <v>42595</v>
      </c>
      <c r="N286" s="380">
        <v>42595</v>
      </c>
      <c r="O286" s="462"/>
      <c r="P286" s="462">
        <v>67942.600000000006</v>
      </c>
      <c r="Q286" s="462">
        <v>339713</v>
      </c>
      <c r="R286" s="461" t="s">
        <v>3878</v>
      </c>
      <c r="S286" s="379" t="s">
        <v>840</v>
      </c>
    </row>
    <row r="287" spans="1:19" x14ac:dyDescent="0.2">
      <c r="A287" s="379" t="s">
        <v>2651</v>
      </c>
      <c r="B287" s="461" t="s">
        <v>75</v>
      </c>
      <c r="C287" s="379" t="s">
        <v>7820</v>
      </c>
      <c r="D287" s="379" t="s">
        <v>6934</v>
      </c>
      <c r="E287" s="108" t="s">
        <v>7740</v>
      </c>
      <c r="F287" s="397" t="s">
        <v>7741</v>
      </c>
      <c r="G287" s="586" t="s">
        <v>8203</v>
      </c>
      <c r="H287" s="397" t="s">
        <v>7557</v>
      </c>
      <c r="I287" s="461" t="s">
        <v>8147</v>
      </c>
      <c r="J287" s="461">
        <v>0</v>
      </c>
      <c r="K287" s="461">
        <v>0</v>
      </c>
      <c r="L287" s="380">
        <v>41932</v>
      </c>
      <c r="M287" s="352">
        <v>42094</v>
      </c>
      <c r="N287" s="352">
        <v>42094</v>
      </c>
      <c r="O287" s="464"/>
      <c r="P287" s="464">
        <v>18500</v>
      </c>
      <c r="Q287" s="464">
        <v>18500</v>
      </c>
      <c r="R287" s="461" t="s">
        <v>3879</v>
      </c>
      <c r="S287" s="379" t="s">
        <v>841</v>
      </c>
    </row>
    <row r="288" spans="1:19" x14ac:dyDescent="0.2">
      <c r="A288" s="379" t="s">
        <v>2752</v>
      </c>
      <c r="B288" s="461" t="s">
        <v>75</v>
      </c>
      <c r="C288" s="379" t="s">
        <v>8377</v>
      </c>
      <c r="D288" s="379" t="s">
        <v>8381</v>
      </c>
      <c r="E288" s="108" t="s">
        <v>6846</v>
      </c>
      <c r="F288" s="397" t="s">
        <v>6847</v>
      </c>
      <c r="G288" s="586" t="s">
        <v>8203</v>
      </c>
      <c r="H288" s="397" t="s">
        <v>7090</v>
      </c>
      <c r="I288" s="461" t="s">
        <v>7934</v>
      </c>
      <c r="J288" s="461">
        <v>0</v>
      </c>
      <c r="K288" s="461">
        <v>0</v>
      </c>
      <c r="L288" s="380">
        <v>41395</v>
      </c>
      <c r="M288" s="380">
        <v>42490</v>
      </c>
      <c r="N288" s="413">
        <v>42490</v>
      </c>
      <c r="O288" s="464"/>
      <c r="P288" s="464">
        <v>71996.100000000006</v>
      </c>
      <c r="Q288" s="461"/>
      <c r="R288" s="461" t="s">
        <v>3879</v>
      </c>
      <c r="S288" s="379" t="s">
        <v>840</v>
      </c>
    </row>
    <row r="289" spans="1:19" ht="28.5" x14ac:dyDescent="0.2">
      <c r="A289" s="379" t="s">
        <v>579</v>
      </c>
      <c r="B289" s="461" t="s">
        <v>75</v>
      </c>
      <c r="C289" s="379" t="s">
        <v>8377</v>
      </c>
      <c r="D289" s="379" t="s">
        <v>8380</v>
      </c>
      <c r="E289" s="108" t="s">
        <v>6459</v>
      </c>
      <c r="F289" s="586" t="s">
        <v>3567</v>
      </c>
      <c r="G289" s="586" t="s">
        <v>8203</v>
      </c>
      <c r="H289" s="397" t="s">
        <v>7169</v>
      </c>
      <c r="I289" s="461" t="s">
        <v>7934</v>
      </c>
      <c r="J289" s="461">
        <v>0</v>
      </c>
      <c r="K289" s="461">
        <v>0</v>
      </c>
      <c r="L289" s="380">
        <v>41253</v>
      </c>
      <c r="M289" s="380">
        <v>43078</v>
      </c>
      <c r="N289" s="380">
        <v>43078</v>
      </c>
      <c r="O289" s="462"/>
      <c r="P289" s="380"/>
      <c r="Q289" s="513"/>
      <c r="R289" s="184" t="s">
        <v>3879</v>
      </c>
      <c r="S289" s="379" t="s">
        <v>840</v>
      </c>
    </row>
    <row r="290" spans="1:19" ht="28.5" x14ac:dyDescent="0.2">
      <c r="A290" s="379" t="s">
        <v>579</v>
      </c>
      <c r="B290" s="461" t="s">
        <v>75</v>
      </c>
      <c r="C290" s="379" t="s">
        <v>7820</v>
      </c>
      <c r="D290" s="379" t="s">
        <v>6934</v>
      </c>
      <c r="E290" s="309" t="s">
        <v>6717</v>
      </c>
      <c r="F290" s="595" t="s">
        <v>7645</v>
      </c>
      <c r="G290" s="586" t="s">
        <v>8203</v>
      </c>
      <c r="H290" s="594" t="s">
        <v>6818</v>
      </c>
      <c r="I290" s="461" t="s">
        <v>7934</v>
      </c>
      <c r="J290" s="461">
        <v>0</v>
      </c>
      <c r="K290" s="461">
        <v>0</v>
      </c>
      <c r="L290" s="380">
        <v>41365</v>
      </c>
      <c r="M290" s="316">
        <v>42094</v>
      </c>
      <c r="N290" s="316">
        <v>42094</v>
      </c>
      <c r="O290" s="459"/>
      <c r="P290" s="88">
        <v>106785</v>
      </c>
      <c r="Q290" s="459"/>
      <c r="R290" s="461" t="s">
        <v>3879</v>
      </c>
      <c r="S290" s="379" t="s">
        <v>841</v>
      </c>
    </row>
    <row r="291" spans="1:19" ht="28.5" x14ac:dyDescent="0.2">
      <c r="A291" s="379" t="s">
        <v>2772</v>
      </c>
      <c r="B291" s="461" t="s">
        <v>75</v>
      </c>
      <c r="C291" s="379" t="s">
        <v>8376</v>
      </c>
      <c r="D291" s="379" t="s">
        <v>5864</v>
      </c>
      <c r="E291" s="108" t="s">
        <v>6922</v>
      </c>
      <c r="F291" s="397" t="s">
        <v>6924</v>
      </c>
      <c r="G291" s="586" t="s">
        <v>8235</v>
      </c>
      <c r="H291" s="397" t="s">
        <v>6926</v>
      </c>
      <c r="I291" s="461" t="s">
        <v>7934</v>
      </c>
      <c r="J291" s="461" t="s">
        <v>7914</v>
      </c>
      <c r="K291" s="461">
        <v>0</v>
      </c>
      <c r="L291" s="380">
        <v>41487</v>
      </c>
      <c r="M291" s="413">
        <v>42582</v>
      </c>
      <c r="N291" s="380">
        <v>42947</v>
      </c>
      <c r="O291" s="464"/>
      <c r="P291" s="464"/>
      <c r="Q291" s="462">
        <v>100000</v>
      </c>
      <c r="R291" s="461" t="s">
        <v>3878</v>
      </c>
      <c r="S291" s="379" t="s">
        <v>7923</v>
      </c>
    </row>
    <row r="292" spans="1:19" ht="28.5" x14ac:dyDescent="0.2">
      <c r="A292" s="379" t="s">
        <v>2752</v>
      </c>
      <c r="B292" s="461" t="s">
        <v>5044</v>
      </c>
      <c r="C292" s="379" t="s">
        <v>8378</v>
      </c>
      <c r="D292" s="379" t="s">
        <v>3073</v>
      </c>
      <c r="E292" s="309" t="s">
        <v>4026</v>
      </c>
      <c r="F292" s="600" t="s">
        <v>4428</v>
      </c>
      <c r="G292" s="586" t="s">
        <v>8247</v>
      </c>
      <c r="H292" s="594" t="s">
        <v>6229</v>
      </c>
      <c r="I292" s="461" t="s">
        <v>7980</v>
      </c>
      <c r="J292" s="461" t="s">
        <v>7914</v>
      </c>
      <c r="K292" s="461">
        <v>0</v>
      </c>
      <c r="L292" s="380">
        <v>41791</v>
      </c>
      <c r="M292" s="316">
        <v>42521</v>
      </c>
      <c r="N292" s="316">
        <v>43251</v>
      </c>
      <c r="O292" s="88"/>
      <c r="P292" s="88">
        <v>25000</v>
      </c>
      <c r="Q292" s="88" t="e">
        <f>P292*#REF!</f>
        <v>#REF!</v>
      </c>
      <c r="R292" s="379" t="s">
        <v>3878</v>
      </c>
      <c r="S292" s="379" t="s">
        <v>840</v>
      </c>
    </row>
    <row r="293" spans="1:19" ht="28.5" x14ac:dyDescent="0.2">
      <c r="A293" s="379" t="s">
        <v>6964</v>
      </c>
      <c r="B293" s="461" t="s">
        <v>75</v>
      </c>
      <c r="C293" s="379" t="s">
        <v>8378</v>
      </c>
      <c r="D293" s="379" t="s">
        <v>3073</v>
      </c>
      <c r="E293" s="496" t="s">
        <v>7033</v>
      </c>
      <c r="F293" s="587" t="s">
        <v>7032</v>
      </c>
      <c r="G293" s="586" t="s">
        <v>8202</v>
      </c>
      <c r="H293" s="612" t="s">
        <v>7124</v>
      </c>
      <c r="I293" s="461" t="s">
        <v>8036</v>
      </c>
      <c r="J293" s="461" t="s">
        <v>7914</v>
      </c>
      <c r="K293" s="461">
        <v>0</v>
      </c>
      <c r="L293" s="380">
        <v>41575</v>
      </c>
      <c r="M293" s="463">
        <v>42671</v>
      </c>
      <c r="N293" s="463">
        <v>43036</v>
      </c>
      <c r="O293" s="464"/>
      <c r="P293" s="464"/>
      <c r="Q293" s="379" t="s">
        <v>3204</v>
      </c>
      <c r="R293" s="461" t="s">
        <v>3878</v>
      </c>
      <c r="S293" s="379" t="s">
        <v>840</v>
      </c>
    </row>
    <row r="294" spans="1:19" ht="28.5" x14ac:dyDescent="0.2">
      <c r="A294" s="379" t="s">
        <v>579</v>
      </c>
      <c r="B294" s="461" t="s">
        <v>75</v>
      </c>
      <c r="C294" s="379" t="s">
        <v>7820</v>
      </c>
      <c r="D294" s="379" t="s">
        <v>6934</v>
      </c>
      <c r="E294" s="108" t="s">
        <v>7790</v>
      </c>
      <c r="F294" s="397" t="s">
        <v>7792</v>
      </c>
      <c r="G294" s="586" t="s">
        <v>8203</v>
      </c>
      <c r="H294" s="397" t="s">
        <v>7791</v>
      </c>
      <c r="I294" s="461" t="s">
        <v>8148</v>
      </c>
      <c r="J294" s="461">
        <v>0</v>
      </c>
      <c r="K294" s="461">
        <v>0</v>
      </c>
      <c r="L294" s="380">
        <v>41955</v>
      </c>
      <c r="M294" s="463">
        <v>42094</v>
      </c>
      <c r="N294" s="463">
        <v>42094</v>
      </c>
      <c r="O294" s="464"/>
      <c r="P294" s="464">
        <v>3000</v>
      </c>
      <c r="Q294" s="464">
        <v>3000</v>
      </c>
      <c r="R294" s="461" t="s">
        <v>3879</v>
      </c>
      <c r="S294" s="379" t="s">
        <v>841</v>
      </c>
    </row>
    <row r="295" spans="1:19" ht="28.5" x14ac:dyDescent="0.2">
      <c r="A295" s="379" t="s">
        <v>579</v>
      </c>
      <c r="B295" s="461" t="s">
        <v>75</v>
      </c>
      <c r="C295" s="379" t="s">
        <v>8377</v>
      </c>
      <c r="D295" s="379" t="s">
        <v>8380</v>
      </c>
      <c r="E295" s="108" t="s">
        <v>6461</v>
      </c>
      <c r="F295" s="586" t="s">
        <v>3567</v>
      </c>
      <c r="G295" s="586" t="s">
        <v>8203</v>
      </c>
      <c r="H295" s="397" t="s">
        <v>7165</v>
      </c>
      <c r="I295" s="461" t="s">
        <v>8149</v>
      </c>
      <c r="J295" s="461">
        <v>0</v>
      </c>
      <c r="K295" s="461">
        <v>0</v>
      </c>
      <c r="L295" s="380">
        <v>41253</v>
      </c>
      <c r="M295" s="380">
        <v>43078</v>
      </c>
      <c r="N295" s="380">
        <v>43078</v>
      </c>
      <c r="O295" s="462"/>
      <c r="P295" s="380"/>
      <c r="Q295" s="513"/>
      <c r="R295" s="184" t="s">
        <v>3879</v>
      </c>
      <c r="S295" s="379" t="s">
        <v>840</v>
      </c>
    </row>
    <row r="296" spans="1:19" ht="28.5" x14ac:dyDescent="0.2">
      <c r="A296" s="379" t="s">
        <v>579</v>
      </c>
      <c r="B296" s="461" t="s">
        <v>75</v>
      </c>
      <c r="C296" s="379" t="s">
        <v>7820</v>
      </c>
      <c r="D296" s="379" t="s">
        <v>6934</v>
      </c>
      <c r="E296" s="108" t="s">
        <v>7848</v>
      </c>
      <c r="F296" s="397" t="s">
        <v>7849</v>
      </c>
      <c r="G296" s="586" t="s">
        <v>8203</v>
      </c>
      <c r="H296" s="397" t="s">
        <v>7858</v>
      </c>
      <c r="I296" s="461" t="s">
        <v>7934</v>
      </c>
      <c r="J296" s="461">
        <v>0</v>
      </c>
      <c r="K296" s="461">
        <v>0</v>
      </c>
      <c r="L296" s="380">
        <v>41933</v>
      </c>
      <c r="M296" s="463">
        <v>42216</v>
      </c>
      <c r="N296" s="463">
        <v>42216</v>
      </c>
      <c r="O296" s="461" t="s">
        <v>7851</v>
      </c>
      <c r="P296" s="461"/>
      <c r="Q296" s="461"/>
      <c r="R296" s="461" t="s">
        <v>3879</v>
      </c>
      <c r="S296" s="379" t="s">
        <v>841</v>
      </c>
    </row>
    <row r="297" spans="1:19" ht="99.75" x14ac:dyDescent="0.2">
      <c r="A297" s="379" t="s">
        <v>579</v>
      </c>
      <c r="B297" s="461" t="s">
        <v>75</v>
      </c>
      <c r="C297" s="379" t="s">
        <v>8377</v>
      </c>
      <c r="D297" s="379" t="s">
        <v>8380</v>
      </c>
      <c r="E297" s="108" t="s">
        <v>6614</v>
      </c>
      <c r="F297" s="586" t="s">
        <v>7564</v>
      </c>
      <c r="G297" s="586" t="s">
        <v>8203</v>
      </c>
      <c r="H297" s="397" t="s">
        <v>6365</v>
      </c>
      <c r="I297" s="461" t="s">
        <v>8150</v>
      </c>
      <c r="J297" s="461">
        <v>0</v>
      </c>
      <c r="K297" s="461">
        <v>0</v>
      </c>
      <c r="L297" s="380">
        <v>41579</v>
      </c>
      <c r="M297" s="380">
        <v>42674</v>
      </c>
      <c r="N297" s="380">
        <v>43404</v>
      </c>
      <c r="O297" s="464" t="s">
        <v>7022</v>
      </c>
      <c r="P297" s="464"/>
      <c r="Q297" s="462"/>
      <c r="R297" s="184" t="s">
        <v>3879</v>
      </c>
      <c r="S297" s="379" t="s">
        <v>840</v>
      </c>
    </row>
    <row r="298" spans="1:19" ht="28.5" x14ac:dyDescent="0.2">
      <c r="A298" s="379" t="s">
        <v>579</v>
      </c>
      <c r="B298" s="461" t="s">
        <v>75</v>
      </c>
      <c r="C298" s="379" t="s">
        <v>8377</v>
      </c>
      <c r="D298" s="379" t="s">
        <v>8382</v>
      </c>
      <c r="E298" s="108" t="s">
        <v>7277</v>
      </c>
      <c r="F298" s="397" t="s">
        <v>7565</v>
      </c>
      <c r="G298" s="586" t="s">
        <v>8212</v>
      </c>
      <c r="H298" s="397" t="s">
        <v>7280</v>
      </c>
      <c r="I298" s="461" t="s">
        <v>8151</v>
      </c>
      <c r="J298" s="461" t="s">
        <v>7914</v>
      </c>
      <c r="K298" s="461">
        <v>0</v>
      </c>
      <c r="L298" s="380">
        <v>41730</v>
      </c>
      <c r="M298" s="463">
        <v>42094</v>
      </c>
      <c r="N298" s="463">
        <v>42094</v>
      </c>
      <c r="O298" s="464"/>
      <c r="P298" s="464">
        <v>10900</v>
      </c>
      <c r="Q298" s="464">
        <v>20000</v>
      </c>
      <c r="R298" s="184" t="s">
        <v>3879</v>
      </c>
      <c r="S298" s="379" t="s">
        <v>841</v>
      </c>
    </row>
    <row r="299" spans="1:19" ht="28.5" x14ac:dyDescent="0.2">
      <c r="A299" s="379" t="s">
        <v>579</v>
      </c>
      <c r="B299" s="461" t="s">
        <v>75</v>
      </c>
      <c r="C299" s="379" t="s">
        <v>8377</v>
      </c>
      <c r="D299" s="379" t="s">
        <v>8382</v>
      </c>
      <c r="E299" s="108" t="s">
        <v>7276</v>
      </c>
      <c r="F299" s="397" t="s">
        <v>7278</v>
      </c>
      <c r="G299" s="586" t="s">
        <v>8212</v>
      </c>
      <c r="H299" s="397" t="s">
        <v>7279</v>
      </c>
      <c r="I299" s="461" t="s">
        <v>8152</v>
      </c>
      <c r="J299" s="461" t="s">
        <v>7914</v>
      </c>
      <c r="K299" s="461">
        <v>0</v>
      </c>
      <c r="L299" s="380">
        <v>41730</v>
      </c>
      <c r="M299" s="463">
        <v>42094</v>
      </c>
      <c r="N299" s="463">
        <v>42094</v>
      </c>
      <c r="O299" s="464"/>
      <c r="P299" s="464">
        <v>10900</v>
      </c>
      <c r="Q299" s="379">
        <v>5975</v>
      </c>
      <c r="R299" s="184" t="s">
        <v>3879</v>
      </c>
      <c r="S299" s="379" t="s">
        <v>841</v>
      </c>
    </row>
    <row r="300" spans="1:19" ht="28.5" x14ac:dyDescent="0.2">
      <c r="A300" s="379" t="s">
        <v>579</v>
      </c>
      <c r="B300" s="461" t="s">
        <v>75</v>
      </c>
      <c r="C300" s="379" t="s">
        <v>8377</v>
      </c>
      <c r="D300" s="379" t="s">
        <v>8380</v>
      </c>
      <c r="E300" s="461" t="s">
        <v>7342</v>
      </c>
      <c r="F300" s="397" t="s">
        <v>7674</v>
      </c>
      <c r="G300" s="586" t="s">
        <v>8203</v>
      </c>
      <c r="H300" s="397" t="s">
        <v>7343</v>
      </c>
      <c r="I300" s="461" t="s">
        <v>8153</v>
      </c>
      <c r="J300" s="461">
        <v>0</v>
      </c>
      <c r="K300" s="461">
        <v>0</v>
      </c>
      <c r="L300" s="380">
        <v>41183</v>
      </c>
      <c r="M300" s="463">
        <v>42277</v>
      </c>
      <c r="N300" s="463">
        <v>43008</v>
      </c>
      <c r="O300" s="461"/>
      <c r="P300" s="464">
        <v>6410.4</v>
      </c>
      <c r="Q300" s="461"/>
      <c r="R300" s="184" t="s">
        <v>3879</v>
      </c>
      <c r="S300" s="379" t="s">
        <v>841</v>
      </c>
    </row>
    <row r="301" spans="1:19" ht="28.5" x14ac:dyDescent="0.2">
      <c r="A301" s="379" t="s">
        <v>579</v>
      </c>
      <c r="B301" s="461" t="s">
        <v>75</v>
      </c>
      <c r="C301" s="379" t="s">
        <v>8377</v>
      </c>
      <c r="D301" s="379" t="s">
        <v>8382</v>
      </c>
      <c r="E301" s="108" t="s">
        <v>7810</v>
      </c>
      <c r="F301" s="397" t="s">
        <v>7811</v>
      </c>
      <c r="G301" s="586" t="s">
        <v>8248</v>
      </c>
      <c r="H301" s="397" t="s">
        <v>7812</v>
      </c>
      <c r="I301" s="461" t="s">
        <v>7934</v>
      </c>
      <c r="J301" s="461">
        <v>0</v>
      </c>
      <c r="K301" s="461">
        <v>0</v>
      </c>
      <c r="L301" s="380">
        <v>41883</v>
      </c>
      <c r="M301" s="463">
        <v>42247</v>
      </c>
      <c r="N301" s="463">
        <v>42247</v>
      </c>
      <c r="O301" s="464"/>
      <c r="P301" s="464">
        <v>24000</v>
      </c>
      <c r="Q301" s="464">
        <v>24000</v>
      </c>
      <c r="R301" s="461" t="s">
        <v>3879</v>
      </c>
      <c r="S301" s="379" t="s">
        <v>841</v>
      </c>
    </row>
    <row r="302" spans="1:19" ht="28.5" x14ac:dyDescent="0.2">
      <c r="A302" s="379" t="s">
        <v>579</v>
      </c>
      <c r="B302" s="461" t="s">
        <v>75</v>
      </c>
      <c r="C302" s="379" t="s">
        <v>7820</v>
      </c>
      <c r="D302" s="379" t="s">
        <v>6934</v>
      </c>
      <c r="E302" s="108" t="s">
        <v>6700</v>
      </c>
      <c r="F302" s="587" t="s">
        <v>7666</v>
      </c>
      <c r="G302" s="586" t="s">
        <v>8203</v>
      </c>
      <c r="H302" s="397" t="s">
        <v>6802</v>
      </c>
      <c r="I302" s="461" t="s">
        <v>7934</v>
      </c>
      <c r="J302" s="461">
        <v>0</v>
      </c>
      <c r="K302" s="461">
        <v>0</v>
      </c>
      <c r="L302" s="380">
        <v>41365</v>
      </c>
      <c r="M302" s="380">
        <v>42094</v>
      </c>
      <c r="N302" s="380">
        <v>42094</v>
      </c>
      <c r="O302" s="461"/>
      <c r="P302" s="464">
        <v>3236158</v>
      </c>
      <c r="Q302" s="379"/>
      <c r="R302" s="461" t="s">
        <v>3879</v>
      </c>
      <c r="S302" s="379" t="s">
        <v>840</v>
      </c>
    </row>
    <row r="303" spans="1:19" ht="28.5" x14ac:dyDescent="0.2">
      <c r="A303" s="379" t="s">
        <v>579</v>
      </c>
      <c r="B303" s="461" t="s">
        <v>75</v>
      </c>
      <c r="C303" s="379" t="s">
        <v>7820</v>
      </c>
      <c r="D303" s="379" t="s">
        <v>6934</v>
      </c>
      <c r="E303" s="108" t="s">
        <v>7560</v>
      </c>
      <c r="F303" s="593" t="s">
        <v>7561</v>
      </c>
      <c r="G303" s="586" t="s">
        <v>8203</v>
      </c>
      <c r="H303" s="397" t="s">
        <v>6802</v>
      </c>
      <c r="I303" s="461" t="s">
        <v>7934</v>
      </c>
      <c r="J303" s="461">
        <v>0</v>
      </c>
      <c r="K303" s="461">
        <v>0</v>
      </c>
      <c r="L303" s="380">
        <v>41821</v>
      </c>
      <c r="M303" s="463">
        <v>42551</v>
      </c>
      <c r="N303" s="463">
        <v>42551</v>
      </c>
      <c r="O303" s="464" t="s">
        <v>7562</v>
      </c>
      <c r="P303" s="464">
        <v>95900</v>
      </c>
      <c r="Q303" s="464">
        <v>191200</v>
      </c>
      <c r="R303" s="461" t="s">
        <v>3879</v>
      </c>
      <c r="S303" s="379" t="s">
        <v>840</v>
      </c>
    </row>
    <row r="304" spans="1:19" ht="28.5" x14ac:dyDescent="0.2">
      <c r="A304" s="379" t="s">
        <v>579</v>
      </c>
      <c r="B304" s="461" t="s">
        <v>75</v>
      </c>
      <c r="C304" s="379" t="s">
        <v>7820</v>
      </c>
      <c r="D304" s="379" t="s">
        <v>6934</v>
      </c>
      <c r="E304" s="108" t="s">
        <v>7723</v>
      </c>
      <c r="F304" s="397" t="s">
        <v>7726</v>
      </c>
      <c r="G304" s="586" t="s">
        <v>8203</v>
      </c>
      <c r="H304" s="397" t="s">
        <v>6802</v>
      </c>
      <c r="I304" s="461" t="s">
        <v>7934</v>
      </c>
      <c r="J304" s="461">
        <v>0</v>
      </c>
      <c r="K304" s="461">
        <v>0</v>
      </c>
      <c r="L304" s="380">
        <v>41913</v>
      </c>
      <c r="M304" s="463">
        <v>42094</v>
      </c>
      <c r="N304" s="463">
        <v>42094</v>
      </c>
      <c r="O304" s="464"/>
      <c r="P304" s="464">
        <v>7396</v>
      </c>
      <c r="Q304" s="464">
        <v>7396</v>
      </c>
      <c r="R304" s="461" t="s">
        <v>3879</v>
      </c>
      <c r="S304" s="379" t="s">
        <v>841</v>
      </c>
    </row>
    <row r="305" spans="1:244" ht="28.5" x14ac:dyDescent="0.2">
      <c r="A305" s="379" t="s">
        <v>579</v>
      </c>
      <c r="B305" s="461" t="s">
        <v>75</v>
      </c>
      <c r="C305" s="379" t="s">
        <v>7820</v>
      </c>
      <c r="D305" s="379" t="s">
        <v>6934</v>
      </c>
      <c r="E305" s="108" t="s">
        <v>7776</v>
      </c>
      <c r="F305" s="397" t="s">
        <v>7480</v>
      </c>
      <c r="G305" s="586" t="s">
        <v>8203</v>
      </c>
      <c r="H305" s="397" t="s">
        <v>7779</v>
      </c>
      <c r="I305" s="461" t="s">
        <v>7934</v>
      </c>
      <c r="J305" s="461">
        <v>0</v>
      </c>
      <c r="K305" s="461">
        <v>0</v>
      </c>
      <c r="L305" s="380">
        <v>41730</v>
      </c>
      <c r="M305" s="463">
        <v>42460</v>
      </c>
      <c r="N305" s="463">
        <v>42460</v>
      </c>
      <c r="O305" s="464"/>
      <c r="P305" s="464"/>
      <c r="Q305" s="464"/>
      <c r="R305" s="461" t="s">
        <v>3879</v>
      </c>
      <c r="S305" s="379" t="s">
        <v>841</v>
      </c>
    </row>
    <row r="306" spans="1:244" ht="28.5" x14ac:dyDescent="0.2">
      <c r="A306" s="379" t="s">
        <v>579</v>
      </c>
      <c r="B306" s="461" t="s">
        <v>75</v>
      </c>
      <c r="C306" s="379" t="s">
        <v>8377</v>
      </c>
      <c r="D306" s="379" t="s">
        <v>8380</v>
      </c>
      <c r="E306" s="380" t="s">
        <v>6909</v>
      </c>
      <c r="F306" s="587" t="s">
        <v>7442</v>
      </c>
      <c r="G306" s="586" t="s">
        <v>8203</v>
      </c>
      <c r="H306" s="587" t="s">
        <v>6832</v>
      </c>
      <c r="I306" s="461" t="s">
        <v>8154</v>
      </c>
      <c r="J306" s="461" t="s">
        <v>8265</v>
      </c>
      <c r="K306" s="461">
        <v>0</v>
      </c>
      <c r="L306" s="380">
        <v>41487</v>
      </c>
      <c r="M306" s="463">
        <v>42216</v>
      </c>
      <c r="N306" s="463">
        <v>42216</v>
      </c>
      <c r="O306" s="464" t="s">
        <v>7386</v>
      </c>
      <c r="P306" s="461"/>
      <c r="Q306" s="461"/>
      <c r="R306" s="184" t="s">
        <v>3879</v>
      </c>
      <c r="S306" s="379" t="s">
        <v>841</v>
      </c>
    </row>
    <row r="307" spans="1:244" ht="71.25" x14ac:dyDescent="0.2">
      <c r="A307" s="379" t="s">
        <v>579</v>
      </c>
      <c r="B307" s="461" t="s">
        <v>75</v>
      </c>
      <c r="C307" s="379" t="s">
        <v>8377</v>
      </c>
      <c r="D307" s="379" t="s">
        <v>8380</v>
      </c>
      <c r="E307" s="380" t="s">
        <v>6959</v>
      </c>
      <c r="F307" s="587" t="s">
        <v>6917</v>
      </c>
      <c r="G307" s="586" t="s">
        <v>8203</v>
      </c>
      <c r="H307" s="587" t="s">
        <v>7013</v>
      </c>
      <c r="I307" s="461" t="s">
        <v>8155</v>
      </c>
      <c r="J307" s="461">
        <v>0</v>
      </c>
      <c r="K307" s="461">
        <v>0</v>
      </c>
      <c r="L307" s="380">
        <v>40728</v>
      </c>
      <c r="M307" s="474">
        <v>42460</v>
      </c>
      <c r="N307" s="474">
        <v>42460</v>
      </c>
      <c r="O307" s="521" t="s">
        <v>7989</v>
      </c>
      <c r="P307" s="464"/>
      <c r="Q307" s="379" t="s">
        <v>3204</v>
      </c>
      <c r="R307" s="184" t="s">
        <v>3879</v>
      </c>
      <c r="S307" s="379" t="s">
        <v>841</v>
      </c>
    </row>
    <row r="308" spans="1:244" ht="28.5" x14ac:dyDescent="0.2">
      <c r="A308" s="379" t="s">
        <v>579</v>
      </c>
      <c r="B308" s="461" t="s">
        <v>75</v>
      </c>
      <c r="C308" s="379" t="s">
        <v>7820</v>
      </c>
      <c r="D308" s="379" t="s">
        <v>6934</v>
      </c>
      <c r="E308" s="309" t="s">
        <v>7192</v>
      </c>
      <c r="F308" s="594" t="s">
        <v>7408</v>
      </c>
      <c r="G308" s="586" t="s">
        <v>8203</v>
      </c>
      <c r="H308" s="594" t="s">
        <v>7190</v>
      </c>
      <c r="I308" s="461" t="s">
        <v>8156</v>
      </c>
      <c r="J308" s="461">
        <v>0</v>
      </c>
      <c r="K308" s="461">
        <v>0</v>
      </c>
      <c r="L308" s="380">
        <v>41426</v>
      </c>
      <c r="M308" s="282">
        <v>43190</v>
      </c>
      <c r="N308" s="282">
        <v>43190</v>
      </c>
      <c r="O308" s="88" t="s">
        <v>7043</v>
      </c>
      <c r="P308" s="88"/>
      <c r="Q308" s="88"/>
      <c r="R308" s="184" t="s">
        <v>3879</v>
      </c>
      <c r="S308" s="379" t="s">
        <v>840</v>
      </c>
    </row>
    <row r="309" spans="1:244" ht="28.5" x14ac:dyDescent="0.2">
      <c r="A309" s="379" t="s">
        <v>579</v>
      </c>
      <c r="B309" s="461" t="s">
        <v>75</v>
      </c>
      <c r="C309" s="379" t="s">
        <v>7820</v>
      </c>
      <c r="D309" s="379" t="s">
        <v>6934</v>
      </c>
      <c r="E309" s="108" t="s">
        <v>7226</v>
      </c>
      <c r="F309" s="397" t="s">
        <v>7434</v>
      </c>
      <c r="G309" s="586" t="s">
        <v>8203</v>
      </c>
      <c r="H309" s="397" t="s">
        <v>7190</v>
      </c>
      <c r="I309" s="461" t="s">
        <v>8156</v>
      </c>
      <c r="J309" s="461">
        <v>0</v>
      </c>
      <c r="K309" s="461">
        <v>0</v>
      </c>
      <c r="L309" s="380">
        <v>41426</v>
      </c>
      <c r="M309" s="463">
        <v>43190</v>
      </c>
      <c r="N309" s="463">
        <v>43190</v>
      </c>
      <c r="O309" s="464" t="s">
        <v>7043</v>
      </c>
      <c r="P309" s="464"/>
      <c r="Q309" s="464"/>
      <c r="R309" s="184" t="s">
        <v>3879</v>
      </c>
      <c r="S309" s="379" t="s">
        <v>840</v>
      </c>
    </row>
    <row r="310" spans="1:244" ht="28.5" x14ac:dyDescent="0.2">
      <c r="A310" s="379"/>
      <c r="B310" s="461" t="s">
        <v>4794</v>
      </c>
      <c r="C310" s="379" t="s">
        <v>8376</v>
      </c>
      <c r="D310" s="379" t="s">
        <v>5864</v>
      </c>
      <c r="E310" s="309" t="s">
        <v>7391</v>
      </c>
      <c r="F310" s="594" t="s">
        <v>7392</v>
      </c>
      <c r="G310" s="586" t="s">
        <v>8249</v>
      </c>
      <c r="H310" s="594" t="s">
        <v>7393</v>
      </c>
      <c r="I310" s="461" t="s">
        <v>7985</v>
      </c>
      <c r="J310" s="461" t="s">
        <v>7914</v>
      </c>
      <c r="K310" s="461">
        <v>0</v>
      </c>
      <c r="L310" s="380">
        <v>41426</v>
      </c>
      <c r="M310" s="282">
        <v>42521</v>
      </c>
      <c r="N310" s="282">
        <v>42521</v>
      </c>
      <c r="O310" s="88" t="s">
        <v>7395</v>
      </c>
      <c r="P310" s="88"/>
      <c r="Q310" s="88"/>
      <c r="R310" s="461" t="s">
        <v>3878</v>
      </c>
      <c r="S310" s="379" t="s">
        <v>7923</v>
      </c>
    </row>
    <row r="311" spans="1:244" ht="28.5" x14ac:dyDescent="0.2">
      <c r="A311" s="379" t="s">
        <v>579</v>
      </c>
      <c r="B311" s="461" t="s">
        <v>75</v>
      </c>
      <c r="C311" s="379" t="s">
        <v>7820</v>
      </c>
      <c r="D311" s="379" t="s">
        <v>6934</v>
      </c>
      <c r="E311" s="108" t="s">
        <v>7650</v>
      </c>
      <c r="F311" s="397" t="s">
        <v>7481</v>
      </c>
      <c r="G311" s="586" t="s">
        <v>8203</v>
      </c>
      <c r="H311" s="397" t="s">
        <v>7649</v>
      </c>
      <c r="I311" s="461" t="s">
        <v>7934</v>
      </c>
      <c r="J311" s="461">
        <v>0</v>
      </c>
      <c r="K311" s="461">
        <v>0</v>
      </c>
      <c r="L311" s="380">
        <v>41730</v>
      </c>
      <c r="M311" s="463">
        <v>42094</v>
      </c>
      <c r="N311" s="463">
        <v>42094</v>
      </c>
      <c r="O311" s="464"/>
      <c r="P311" s="464"/>
      <c r="Q311" s="464"/>
      <c r="R311" s="461" t="s">
        <v>3879</v>
      </c>
      <c r="S311" s="379" t="s">
        <v>841</v>
      </c>
      <c r="T311" s="176"/>
      <c r="U311" s="176"/>
      <c r="V311" s="176"/>
      <c r="W311" s="176"/>
      <c r="X311" s="176"/>
      <c r="Y311" s="176"/>
      <c r="Z311" s="176"/>
      <c r="AA311" s="176"/>
      <c r="AB311" s="176"/>
      <c r="AC311" s="176"/>
      <c r="AD311" s="176"/>
      <c r="AE311" s="176"/>
      <c r="AF311" s="176"/>
      <c r="AG311" s="176"/>
      <c r="AH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c r="BP311" s="176"/>
      <c r="BQ311" s="176"/>
      <c r="BR311" s="176"/>
      <c r="BS311" s="176"/>
      <c r="BT311" s="176"/>
      <c r="BU311" s="176"/>
      <c r="BV311" s="176"/>
      <c r="BW311" s="176"/>
      <c r="BX311" s="176"/>
      <c r="BY311" s="176"/>
      <c r="BZ311" s="176"/>
      <c r="CA311" s="176"/>
      <c r="CB311" s="176"/>
      <c r="CC311" s="176"/>
      <c r="CD311" s="176"/>
      <c r="CE311" s="176"/>
      <c r="CF311" s="176"/>
      <c r="CG311" s="176"/>
      <c r="CH311" s="176"/>
      <c r="CI311" s="176"/>
      <c r="CJ311" s="176"/>
      <c r="CK311" s="176"/>
      <c r="CL311" s="176"/>
      <c r="CM311" s="176"/>
      <c r="CN311" s="176"/>
      <c r="CO311" s="176"/>
      <c r="CP311" s="176"/>
      <c r="CQ311" s="176"/>
      <c r="CR311" s="176"/>
      <c r="CS311" s="176"/>
      <c r="CT311" s="176"/>
      <c r="CU311" s="176"/>
      <c r="CV311" s="176"/>
      <c r="CW311" s="176"/>
      <c r="CX311" s="176"/>
      <c r="CY311" s="176"/>
      <c r="CZ311" s="176"/>
      <c r="DA311" s="176"/>
      <c r="DB311" s="176"/>
      <c r="DC311" s="176"/>
      <c r="DD311" s="176"/>
      <c r="DE311" s="176"/>
      <c r="DF311" s="176"/>
      <c r="DG311" s="176"/>
      <c r="DH311" s="176"/>
      <c r="DI311" s="176"/>
      <c r="DJ311" s="176"/>
      <c r="DK311" s="176"/>
      <c r="DL311" s="176"/>
      <c r="DM311" s="176"/>
      <c r="DN311" s="176"/>
      <c r="DO311" s="176"/>
      <c r="DP311" s="176"/>
      <c r="DQ311" s="176"/>
      <c r="DR311" s="176"/>
      <c r="DS311" s="176"/>
      <c r="DT311" s="176"/>
      <c r="DU311" s="176"/>
      <c r="DV311" s="176"/>
      <c r="DW311" s="176"/>
      <c r="DX311" s="176"/>
      <c r="DY311" s="176"/>
      <c r="DZ311" s="176"/>
      <c r="EA311" s="176"/>
      <c r="EB311" s="176"/>
      <c r="EC311" s="176"/>
      <c r="ED311" s="176"/>
      <c r="EE311" s="176"/>
      <c r="EF311" s="176"/>
      <c r="EG311" s="176"/>
      <c r="EH311" s="176"/>
      <c r="EI311" s="176"/>
      <c r="EJ311" s="176"/>
      <c r="EK311" s="176"/>
      <c r="EL311" s="176"/>
      <c r="EM311" s="176"/>
      <c r="EN311" s="176"/>
      <c r="EO311" s="176"/>
      <c r="EP311" s="176"/>
      <c r="EQ311" s="176"/>
      <c r="ER311" s="176"/>
      <c r="ES311" s="176"/>
      <c r="ET311" s="176"/>
      <c r="EU311" s="176"/>
      <c r="EV311" s="176"/>
      <c r="EW311" s="176"/>
      <c r="EX311" s="176"/>
      <c r="EY311" s="176"/>
      <c r="EZ311" s="176"/>
      <c r="FA311" s="176"/>
      <c r="FB311" s="176"/>
      <c r="FC311" s="176"/>
      <c r="FD311" s="176"/>
      <c r="FE311" s="176"/>
      <c r="FF311" s="176"/>
      <c r="FG311" s="176"/>
      <c r="FH311" s="176"/>
      <c r="FI311" s="176"/>
      <c r="FJ311" s="176"/>
      <c r="FK311" s="176"/>
      <c r="FL311" s="176"/>
      <c r="FM311" s="176"/>
      <c r="FN311" s="176"/>
      <c r="FO311" s="176"/>
      <c r="FP311" s="176"/>
      <c r="FQ311" s="176"/>
      <c r="FR311" s="176"/>
      <c r="FS311" s="176"/>
      <c r="FT311" s="176"/>
      <c r="FU311" s="176"/>
      <c r="FV311" s="176"/>
      <c r="FW311" s="176"/>
      <c r="FX311" s="176"/>
      <c r="FY311" s="176"/>
      <c r="FZ311" s="176"/>
      <c r="GA311" s="176"/>
      <c r="GB311" s="176"/>
      <c r="GC311" s="176"/>
      <c r="GD311" s="176"/>
      <c r="GE311" s="176"/>
      <c r="GF311" s="176"/>
      <c r="GG311" s="176"/>
      <c r="GH311" s="176"/>
      <c r="GI311" s="176"/>
      <c r="GJ311" s="176"/>
      <c r="GK311" s="176"/>
      <c r="GL311" s="176"/>
      <c r="GM311" s="176"/>
      <c r="GN311" s="176"/>
      <c r="GO311" s="176"/>
      <c r="GP311" s="176"/>
      <c r="GQ311" s="176"/>
      <c r="GR311" s="176"/>
      <c r="GS311" s="176"/>
      <c r="GT311" s="176"/>
      <c r="GU311" s="176"/>
      <c r="GV311" s="176"/>
      <c r="GW311" s="176"/>
      <c r="GX311" s="176"/>
      <c r="GY311" s="176"/>
      <c r="GZ311" s="176"/>
      <c r="HA311" s="176"/>
      <c r="HB311" s="176"/>
      <c r="HC311" s="176"/>
      <c r="HD311" s="176"/>
      <c r="HE311" s="176"/>
      <c r="HF311" s="176"/>
      <c r="HG311" s="176"/>
      <c r="HH311" s="176"/>
      <c r="HI311" s="176"/>
      <c r="HJ311" s="176"/>
      <c r="HK311" s="176"/>
      <c r="HL311" s="176"/>
      <c r="HM311" s="176"/>
      <c r="HN311" s="176"/>
      <c r="HO311" s="176"/>
      <c r="HP311" s="176"/>
      <c r="HQ311" s="176"/>
      <c r="HR311" s="176"/>
      <c r="HS311" s="176"/>
      <c r="HT311" s="176"/>
      <c r="HU311" s="176"/>
      <c r="HV311" s="176"/>
      <c r="HW311" s="176"/>
      <c r="HX311" s="176"/>
      <c r="HY311" s="176"/>
      <c r="HZ311" s="176"/>
      <c r="IA311" s="176"/>
      <c r="IB311" s="176"/>
      <c r="IC311" s="176"/>
      <c r="ID311" s="176"/>
      <c r="IE311" s="176"/>
      <c r="IF311" s="176"/>
      <c r="IG311" s="176"/>
      <c r="IH311" s="176"/>
      <c r="II311" s="176"/>
      <c r="IJ311" s="378"/>
    </row>
    <row r="312" spans="1:244" ht="28.5" x14ac:dyDescent="0.2">
      <c r="A312" s="379" t="s">
        <v>579</v>
      </c>
      <c r="B312" s="461" t="s">
        <v>75</v>
      </c>
      <c r="C312" s="379" t="s">
        <v>8377</v>
      </c>
      <c r="D312" s="379" t="s">
        <v>8380</v>
      </c>
      <c r="E312" s="108" t="s">
        <v>7868</v>
      </c>
      <c r="F312" s="397" t="s">
        <v>7058</v>
      </c>
      <c r="G312" s="586" t="s">
        <v>8203</v>
      </c>
      <c r="H312" s="397" t="s">
        <v>7869</v>
      </c>
      <c r="I312" s="461" t="s">
        <v>8157</v>
      </c>
      <c r="J312" s="461">
        <v>0</v>
      </c>
      <c r="K312" s="461">
        <v>0</v>
      </c>
      <c r="L312" s="380">
        <v>40909</v>
      </c>
      <c r="M312" s="463">
        <v>42277</v>
      </c>
      <c r="N312" s="463">
        <v>43008</v>
      </c>
      <c r="O312" s="461"/>
      <c r="P312" s="464">
        <v>1165</v>
      </c>
      <c r="Q312" s="461"/>
      <c r="R312" s="461" t="s">
        <v>3879</v>
      </c>
      <c r="S312" s="379" t="s">
        <v>841</v>
      </c>
      <c r="AI312" s="176"/>
    </row>
    <row r="313" spans="1:244" ht="42.75" x14ac:dyDescent="0.2">
      <c r="A313" s="379" t="s">
        <v>7893</v>
      </c>
      <c r="B313" s="461" t="s">
        <v>7894</v>
      </c>
      <c r="C313" s="379" t="s">
        <v>8378</v>
      </c>
      <c r="D313" s="379" t="s">
        <v>8360</v>
      </c>
      <c r="E313" s="108" t="s">
        <v>7990</v>
      </c>
      <c r="F313" s="397" t="s">
        <v>7895</v>
      </c>
      <c r="G313" s="586" t="s">
        <v>8208</v>
      </c>
      <c r="H313" s="397" t="s">
        <v>7896</v>
      </c>
      <c r="I313" s="461" t="s">
        <v>7913</v>
      </c>
      <c r="J313" s="461" t="s">
        <v>7914</v>
      </c>
      <c r="K313" s="461">
        <v>0</v>
      </c>
      <c r="L313" s="380">
        <v>42043</v>
      </c>
      <c r="M313" s="380">
        <v>42773</v>
      </c>
      <c r="N313" s="380">
        <v>43138</v>
      </c>
      <c r="O313" s="464" t="s">
        <v>7898</v>
      </c>
      <c r="P313" s="464">
        <v>615000</v>
      </c>
      <c r="Q313" s="464">
        <v>1845000</v>
      </c>
      <c r="R313" s="461" t="s">
        <v>3877</v>
      </c>
      <c r="S313" s="379" t="s">
        <v>840</v>
      </c>
    </row>
    <row r="314" spans="1:244" ht="28.5" x14ac:dyDescent="0.2">
      <c r="A314" s="379" t="s">
        <v>579</v>
      </c>
      <c r="B314" s="461" t="s">
        <v>75</v>
      </c>
      <c r="C314" s="379" t="s">
        <v>8377</v>
      </c>
      <c r="D314" s="379" t="s">
        <v>8380</v>
      </c>
      <c r="E314" s="108" t="s">
        <v>6464</v>
      </c>
      <c r="F314" s="586" t="s">
        <v>3567</v>
      </c>
      <c r="G314" s="586" t="s">
        <v>8203</v>
      </c>
      <c r="H314" s="397" t="s">
        <v>6220</v>
      </c>
      <c r="I314" s="461" t="s">
        <v>8158</v>
      </c>
      <c r="J314" s="461">
        <v>0</v>
      </c>
      <c r="K314" s="461">
        <v>0</v>
      </c>
      <c r="L314" s="380">
        <v>41253</v>
      </c>
      <c r="M314" s="380"/>
      <c r="N314" s="380">
        <v>43078</v>
      </c>
      <c r="O314" s="462"/>
      <c r="P314" s="380"/>
      <c r="Q314" s="513"/>
      <c r="R314" s="184" t="s">
        <v>3879</v>
      </c>
      <c r="S314" s="379" t="s">
        <v>841</v>
      </c>
    </row>
    <row r="315" spans="1:244" ht="28.5" x14ac:dyDescent="0.2">
      <c r="A315" s="379" t="s">
        <v>579</v>
      </c>
      <c r="B315" s="461" t="s">
        <v>75</v>
      </c>
      <c r="C315" s="379" t="s">
        <v>8377</v>
      </c>
      <c r="D315" s="379" t="s">
        <v>8383</v>
      </c>
      <c r="E315" s="348" t="s">
        <v>7099</v>
      </c>
      <c r="F315" s="591" t="s">
        <v>7100</v>
      </c>
      <c r="G315" s="586" t="s">
        <v>8203</v>
      </c>
      <c r="H315" s="591" t="s">
        <v>7101</v>
      </c>
      <c r="I315" s="461" t="s">
        <v>8159</v>
      </c>
      <c r="J315" s="461">
        <v>0</v>
      </c>
      <c r="K315" s="461">
        <v>0</v>
      </c>
      <c r="L315" s="380">
        <v>41426</v>
      </c>
      <c r="M315" s="350">
        <v>41982</v>
      </c>
      <c r="N315" s="350">
        <v>41982</v>
      </c>
      <c r="O315" s="351"/>
      <c r="P315" s="351">
        <v>450000</v>
      </c>
      <c r="Q315" s="464"/>
      <c r="R315" s="184" t="s">
        <v>3879</v>
      </c>
      <c r="S315" s="379" t="s">
        <v>840</v>
      </c>
    </row>
    <row r="316" spans="1:244" ht="28.5" x14ac:dyDescent="0.2">
      <c r="A316" s="379" t="s">
        <v>5914</v>
      </c>
      <c r="B316" s="461" t="s">
        <v>75</v>
      </c>
      <c r="C316" s="379" t="s">
        <v>8378</v>
      </c>
      <c r="D316" s="379" t="s">
        <v>3073</v>
      </c>
      <c r="E316" s="108" t="s">
        <v>7437</v>
      </c>
      <c r="F316" s="397" t="s">
        <v>5915</v>
      </c>
      <c r="G316" s="586" t="s">
        <v>8250</v>
      </c>
      <c r="H316" s="397" t="s">
        <v>7825</v>
      </c>
      <c r="I316" s="461" t="s">
        <v>8160</v>
      </c>
      <c r="J316" s="461" t="s">
        <v>7914</v>
      </c>
      <c r="K316" s="461">
        <v>0</v>
      </c>
      <c r="L316" s="380">
        <v>41821</v>
      </c>
      <c r="M316" s="463">
        <v>42551</v>
      </c>
      <c r="N316" s="463">
        <v>42551</v>
      </c>
      <c r="O316" s="464"/>
      <c r="P316" s="464">
        <v>25000</v>
      </c>
      <c r="Q316" s="464">
        <v>50000</v>
      </c>
      <c r="R316" s="461"/>
      <c r="S316" s="379" t="s">
        <v>840</v>
      </c>
    </row>
    <row r="317" spans="1:244" ht="28.5" x14ac:dyDescent="0.2">
      <c r="A317" s="379" t="s">
        <v>579</v>
      </c>
      <c r="B317" s="461" t="s">
        <v>75</v>
      </c>
      <c r="C317" s="379" t="s">
        <v>8377</v>
      </c>
      <c r="D317" s="379" t="s">
        <v>8380</v>
      </c>
      <c r="E317" s="108" t="s">
        <v>7232</v>
      </c>
      <c r="F317" s="397" t="s">
        <v>7434</v>
      </c>
      <c r="G317" s="586" t="s">
        <v>8213</v>
      </c>
      <c r="H317" s="397" t="s">
        <v>7207</v>
      </c>
      <c r="I317" s="461" t="s">
        <v>8161</v>
      </c>
      <c r="J317" s="461">
        <v>0</v>
      </c>
      <c r="K317" s="461">
        <v>0</v>
      </c>
      <c r="L317" s="380">
        <v>41426</v>
      </c>
      <c r="M317" s="463">
        <v>43251</v>
      </c>
      <c r="N317" s="463">
        <v>43251</v>
      </c>
      <c r="O317" s="464" t="s">
        <v>7043</v>
      </c>
      <c r="P317" s="464"/>
      <c r="Q317" s="464"/>
      <c r="R317" s="184" t="s">
        <v>3879</v>
      </c>
      <c r="S317" s="379" t="s">
        <v>841</v>
      </c>
    </row>
    <row r="318" spans="1:244" ht="28.5" x14ac:dyDescent="0.2">
      <c r="A318" s="379" t="s">
        <v>4728</v>
      </c>
      <c r="B318" s="461" t="s">
        <v>75</v>
      </c>
      <c r="C318" s="379" t="s">
        <v>8377</v>
      </c>
      <c r="D318" s="379" t="s">
        <v>8382</v>
      </c>
      <c r="E318" s="108" t="s">
        <v>1090</v>
      </c>
      <c r="F318" s="586" t="s">
        <v>5868</v>
      </c>
      <c r="G318" s="586" t="s">
        <v>5822</v>
      </c>
      <c r="H318" s="397" t="s">
        <v>8276</v>
      </c>
      <c r="I318" s="461" t="s">
        <v>7934</v>
      </c>
      <c r="J318" s="461">
        <v>0</v>
      </c>
      <c r="K318" s="461">
        <v>0</v>
      </c>
      <c r="L318" s="380">
        <v>40695</v>
      </c>
      <c r="M318" s="380">
        <v>42155</v>
      </c>
      <c r="N318" s="380">
        <v>42155</v>
      </c>
      <c r="O318" s="464"/>
      <c r="P318" s="464"/>
      <c r="Q318" s="379">
        <v>36645.020000000004</v>
      </c>
      <c r="R318" s="184" t="s">
        <v>3879</v>
      </c>
      <c r="S318" s="379" t="s">
        <v>840</v>
      </c>
    </row>
    <row r="319" spans="1:244" ht="71.25" x14ac:dyDescent="0.2">
      <c r="A319" s="379" t="s">
        <v>579</v>
      </c>
      <c r="B319" s="461" t="s">
        <v>75</v>
      </c>
      <c r="C319" s="379" t="s">
        <v>8377</v>
      </c>
      <c r="D319" s="379" t="s">
        <v>8380</v>
      </c>
      <c r="E319" s="108" t="s">
        <v>6126</v>
      </c>
      <c r="F319" s="587" t="s">
        <v>6917</v>
      </c>
      <c r="G319" s="586" t="s">
        <v>8203</v>
      </c>
      <c r="H319" s="397" t="s">
        <v>6373</v>
      </c>
      <c r="I319" s="461" t="s">
        <v>8162</v>
      </c>
      <c r="J319" s="461">
        <v>0</v>
      </c>
      <c r="K319" s="461">
        <v>0</v>
      </c>
      <c r="L319" s="380">
        <v>40728</v>
      </c>
      <c r="M319" s="380">
        <v>42460</v>
      </c>
      <c r="N319" s="380">
        <v>42460</v>
      </c>
      <c r="O319" s="521" t="s">
        <v>7989</v>
      </c>
      <c r="P319" s="380"/>
      <c r="Q319" s="380"/>
      <c r="R319" s="184" t="s">
        <v>3879</v>
      </c>
      <c r="S319" s="379" t="s">
        <v>841</v>
      </c>
    </row>
    <row r="320" spans="1:244" ht="28.5" x14ac:dyDescent="0.2">
      <c r="A320" s="379" t="s">
        <v>579</v>
      </c>
      <c r="B320" s="461" t="s">
        <v>75</v>
      </c>
      <c r="C320" s="379" t="s">
        <v>8377</v>
      </c>
      <c r="D320" s="379" t="s">
        <v>8380</v>
      </c>
      <c r="E320" s="108" t="s">
        <v>7038</v>
      </c>
      <c r="F320" s="397" t="s">
        <v>7037</v>
      </c>
      <c r="G320" s="586" t="s">
        <v>8203</v>
      </c>
      <c r="H320" s="397" t="s">
        <v>7041</v>
      </c>
      <c r="I320" s="461" t="s">
        <v>8163</v>
      </c>
      <c r="J320" s="461">
        <v>0</v>
      </c>
      <c r="K320" s="461">
        <v>0</v>
      </c>
      <c r="L320" s="380">
        <v>41487</v>
      </c>
      <c r="M320" s="463">
        <v>42216</v>
      </c>
      <c r="N320" s="463">
        <v>42216</v>
      </c>
      <c r="O320" s="464" t="s">
        <v>7386</v>
      </c>
      <c r="P320" s="464"/>
      <c r="Q320" s="379" t="s">
        <v>3204</v>
      </c>
      <c r="R320" s="184" t="s">
        <v>3879</v>
      </c>
      <c r="S320" s="379" t="s">
        <v>841</v>
      </c>
    </row>
    <row r="321" spans="1:243" ht="42.75" x14ac:dyDescent="0.2">
      <c r="A321" s="379" t="s">
        <v>73</v>
      </c>
      <c r="B321" s="461" t="s">
        <v>75</v>
      </c>
      <c r="C321" s="379" t="s">
        <v>8378</v>
      </c>
      <c r="D321" s="379" t="s">
        <v>8373</v>
      </c>
      <c r="E321" s="108" t="s">
        <v>6489</v>
      </c>
      <c r="F321" s="586" t="s">
        <v>5046</v>
      </c>
      <c r="G321" s="586" t="s">
        <v>8248</v>
      </c>
      <c r="H321" s="397" t="s">
        <v>6253</v>
      </c>
      <c r="I321" s="461" t="s">
        <v>7934</v>
      </c>
      <c r="J321" s="461">
        <v>0</v>
      </c>
      <c r="K321" s="461">
        <v>0</v>
      </c>
      <c r="L321" s="380">
        <v>37871</v>
      </c>
      <c r="M321" s="380">
        <v>48463</v>
      </c>
      <c r="N321" s="380">
        <f>M321</f>
        <v>48463</v>
      </c>
      <c r="O321" s="462"/>
      <c r="P321" s="464">
        <v>2596782</v>
      </c>
      <c r="Q321" s="462" t="e">
        <f>P321*#REF!</f>
        <v>#REF!</v>
      </c>
      <c r="R321" s="461" t="s">
        <v>3879</v>
      </c>
      <c r="S321" s="379" t="s">
        <v>840</v>
      </c>
    </row>
    <row r="322" spans="1:243" ht="28.5" x14ac:dyDescent="0.2">
      <c r="A322" s="379" t="s">
        <v>4728</v>
      </c>
      <c r="B322" s="461" t="s">
        <v>75</v>
      </c>
      <c r="C322" s="379" t="s">
        <v>8377</v>
      </c>
      <c r="D322" s="379" t="s">
        <v>8382</v>
      </c>
      <c r="E322" s="108" t="s">
        <v>6733</v>
      </c>
      <c r="F322" s="397" t="s">
        <v>6780</v>
      </c>
      <c r="G322" s="586" t="s">
        <v>8251</v>
      </c>
      <c r="H322" s="397" t="s">
        <v>6831</v>
      </c>
      <c r="I322" s="461" t="s">
        <v>7958</v>
      </c>
      <c r="J322" s="461">
        <v>0</v>
      </c>
      <c r="K322" s="461">
        <v>0</v>
      </c>
      <c r="L322" s="380">
        <v>41365</v>
      </c>
      <c r="M322" s="380">
        <v>42094</v>
      </c>
      <c r="N322" s="380">
        <f>M322</f>
        <v>42094</v>
      </c>
      <c r="O322" s="464"/>
      <c r="P322" s="464"/>
      <c r="Q322" s="461"/>
      <c r="R322" s="461" t="s">
        <v>3879</v>
      </c>
      <c r="S322" s="379" t="s">
        <v>841</v>
      </c>
      <c r="CM322" s="378"/>
      <c r="CN322" s="378"/>
      <c r="CO322" s="378"/>
      <c r="CP322" s="378"/>
      <c r="CQ322" s="378"/>
      <c r="CR322" s="378"/>
      <c r="CS322" s="378"/>
      <c r="CT322" s="378"/>
      <c r="CU322" s="378"/>
    </row>
    <row r="323" spans="1:243" ht="42.75" x14ac:dyDescent="0.2">
      <c r="A323" s="379" t="s">
        <v>579</v>
      </c>
      <c r="B323" s="461" t="s">
        <v>75</v>
      </c>
      <c r="C323" s="379" t="s">
        <v>8376</v>
      </c>
      <c r="D323" s="379" t="s">
        <v>7734</v>
      </c>
      <c r="E323" s="108" t="s">
        <v>7732</v>
      </c>
      <c r="F323" s="397" t="s">
        <v>7733</v>
      </c>
      <c r="G323" s="586" t="s">
        <v>8228</v>
      </c>
      <c r="H323" s="397" t="s">
        <v>7735</v>
      </c>
      <c r="I323" s="461" t="s">
        <v>7959</v>
      </c>
      <c r="J323" s="461" t="s">
        <v>7914</v>
      </c>
      <c r="K323" s="461">
        <v>0</v>
      </c>
      <c r="L323" s="380">
        <v>41934</v>
      </c>
      <c r="M323" s="463">
        <v>42084</v>
      </c>
      <c r="N323" s="463">
        <v>42084</v>
      </c>
      <c r="O323" s="464"/>
      <c r="P323" s="464">
        <v>3000</v>
      </c>
      <c r="Q323" s="464">
        <v>3000</v>
      </c>
      <c r="R323" s="461" t="s">
        <v>3879</v>
      </c>
      <c r="S323" s="379" t="s">
        <v>841</v>
      </c>
    </row>
    <row r="324" spans="1:243" ht="28.5" x14ac:dyDescent="0.2">
      <c r="A324" s="379" t="s">
        <v>579</v>
      </c>
      <c r="B324" s="461" t="s">
        <v>75</v>
      </c>
      <c r="C324" s="379" t="s">
        <v>7820</v>
      </c>
      <c r="D324" s="379" t="s">
        <v>6934</v>
      </c>
      <c r="E324" s="108" t="s">
        <v>7461</v>
      </c>
      <c r="F324" s="397" t="s">
        <v>7480</v>
      </c>
      <c r="G324" s="586" t="s">
        <v>8203</v>
      </c>
      <c r="H324" s="397" t="s">
        <v>7474</v>
      </c>
      <c r="I324" s="461" t="s">
        <v>8164</v>
      </c>
      <c r="J324" s="461">
        <v>0</v>
      </c>
      <c r="K324" s="461">
        <v>0</v>
      </c>
      <c r="L324" s="380">
        <v>41730</v>
      </c>
      <c r="M324" s="463">
        <v>42460</v>
      </c>
      <c r="N324" s="463">
        <v>42460</v>
      </c>
      <c r="O324" s="464"/>
      <c r="P324" s="464"/>
      <c r="Q324" s="464"/>
      <c r="R324" s="461" t="s">
        <v>3879</v>
      </c>
      <c r="S324" s="379" t="s">
        <v>841</v>
      </c>
    </row>
    <row r="325" spans="1:243" ht="28.5" x14ac:dyDescent="0.2">
      <c r="A325" s="379" t="s">
        <v>6964</v>
      </c>
      <c r="B325" s="461" t="s">
        <v>75</v>
      </c>
      <c r="C325" s="379" t="s">
        <v>8378</v>
      </c>
      <c r="D325" s="379" t="s">
        <v>3073</v>
      </c>
      <c r="E325" s="496" t="s">
        <v>7033</v>
      </c>
      <c r="F325" s="587" t="s">
        <v>7032</v>
      </c>
      <c r="G325" s="586" t="s">
        <v>8202</v>
      </c>
      <c r="H325" s="397" t="s">
        <v>7535</v>
      </c>
      <c r="I325" s="461" t="s">
        <v>8036</v>
      </c>
      <c r="J325" s="461" t="s">
        <v>7914</v>
      </c>
      <c r="K325" s="461">
        <v>0</v>
      </c>
      <c r="L325" s="380">
        <v>41575</v>
      </c>
      <c r="M325" s="463">
        <v>42671</v>
      </c>
      <c r="N325" s="463">
        <v>43036</v>
      </c>
      <c r="O325" s="464"/>
      <c r="P325" s="464"/>
      <c r="Q325" s="464"/>
      <c r="R325" s="461" t="s">
        <v>3879</v>
      </c>
      <c r="S325" s="379" t="s">
        <v>840</v>
      </c>
      <c r="CM325" s="378"/>
      <c r="CN325" s="378"/>
      <c r="CO325" s="378"/>
      <c r="CP325" s="378"/>
      <c r="CQ325" s="378"/>
      <c r="CR325" s="378"/>
      <c r="CS325" s="378"/>
      <c r="CT325" s="378"/>
      <c r="CU325" s="378"/>
    </row>
    <row r="326" spans="1:243" ht="28.5" x14ac:dyDescent="0.2">
      <c r="A326" s="379" t="s">
        <v>579</v>
      </c>
      <c r="B326" s="461" t="s">
        <v>75</v>
      </c>
      <c r="C326" s="379" t="s">
        <v>7820</v>
      </c>
      <c r="D326" s="379" t="s">
        <v>6934</v>
      </c>
      <c r="E326" s="108" t="s">
        <v>7464</v>
      </c>
      <c r="F326" s="397" t="s">
        <v>7480</v>
      </c>
      <c r="G326" s="586" t="s">
        <v>8203</v>
      </c>
      <c r="H326" s="397" t="s">
        <v>7476</v>
      </c>
      <c r="I326" s="461" t="s">
        <v>7934</v>
      </c>
      <c r="J326" s="461">
        <v>0</v>
      </c>
      <c r="K326" s="461">
        <v>0</v>
      </c>
      <c r="L326" s="380">
        <v>41730</v>
      </c>
      <c r="M326" s="463">
        <v>42460</v>
      </c>
      <c r="N326" s="463">
        <v>42460</v>
      </c>
      <c r="O326" s="464"/>
      <c r="P326" s="464"/>
      <c r="Q326" s="464"/>
      <c r="R326" s="461" t="s">
        <v>3879</v>
      </c>
      <c r="S326" s="379" t="s">
        <v>841</v>
      </c>
    </row>
    <row r="327" spans="1:243" ht="28.5" x14ac:dyDescent="0.2">
      <c r="A327" s="379" t="s">
        <v>2653</v>
      </c>
      <c r="B327" s="461" t="s">
        <v>4786</v>
      </c>
      <c r="C327" s="379" t="s">
        <v>8376</v>
      </c>
      <c r="D327" s="379" t="s">
        <v>5864</v>
      </c>
      <c r="E327" s="108" t="s">
        <v>6664</v>
      </c>
      <c r="F327" s="397" t="s">
        <v>1839</v>
      </c>
      <c r="G327" s="586" t="s">
        <v>8223</v>
      </c>
      <c r="H327" s="397" t="s">
        <v>4504</v>
      </c>
      <c r="I327" s="461" t="s">
        <v>7981</v>
      </c>
      <c r="J327" s="461" t="s">
        <v>7914</v>
      </c>
      <c r="K327" s="461">
        <v>0</v>
      </c>
      <c r="L327" s="380">
        <v>41277</v>
      </c>
      <c r="M327" s="463">
        <v>42214</v>
      </c>
      <c r="N327" s="463">
        <v>42214</v>
      </c>
      <c r="O327" s="464"/>
      <c r="P327" s="464"/>
      <c r="Q327" s="464"/>
      <c r="R327" s="461" t="s">
        <v>3878</v>
      </c>
      <c r="S327" s="379" t="s">
        <v>7924</v>
      </c>
    </row>
    <row r="328" spans="1:243" ht="28.5" x14ac:dyDescent="0.2">
      <c r="A328" s="379" t="s">
        <v>579</v>
      </c>
      <c r="B328" s="461" t="s">
        <v>75</v>
      </c>
      <c r="C328" s="379" t="s">
        <v>8377</v>
      </c>
      <c r="D328" s="379" t="s">
        <v>8380</v>
      </c>
      <c r="E328" s="108" t="s">
        <v>7066</v>
      </c>
      <c r="F328" s="397" t="s">
        <v>7054</v>
      </c>
      <c r="G328" s="586" t="s">
        <v>8203</v>
      </c>
      <c r="H328" s="397" t="s">
        <v>7162</v>
      </c>
      <c r="I328" s="461" t="s">
        <v>8165</v>
      </c>
      <c r="J328" s="461">
        <v>0</v>
      </c>
      <c r="K328" s="461">
        <v>0</v>
      </c>
      <c r="L328" s="380">
        <v>41183</v>
      </c>
      <c r="M328" s="463">
        <v>42277</v>
      </c>
      <c r="N328" s="463">
        <v>42277</v>
      </c>
      <c r="O328" s="464"/>
      <c r="P328" s="464">
        <v>63162</v>
      </c>
      <c r="Q328" s="379"/>
      <c r="R328" s="184" t="s">
        <v>3879</v>
      </c>
      <c r="S328" s="379" t="s">
        <v>5836</v>
      </c>
    </row>
    <row r="329" spans="1:243" ht="42.75" x14ac:dyDescent="0.2">
      <c r="A329" s="379" t="s">
        <v>4569</v>
      </c>
      <c r="B329" s="461" t="s">
        <v>6680</v>
      </c>
      <c r="C329" s="379" t="s">
        <v>8376</v>
      </c>
      <c r="D329" s="379" t="s">
        <v>7734</v>
      </c>
      <c r="E329" s="108" t="s">
        <v>5976</v>
      </c>
      <c r="F329" s="588" t="s">
        <v>1769</v>
      </c>
      <c r="G329" s="586" t="s">
        <v>8204</v>
      </c>
      <c r="H329" s="397" t="s">
        <v>1771</v>
      </c>
      <c r="I329" s="461" t="s">
        <v>7961</v>
      </c>
      <c r="J329" s="461">
        <v>0</v>
      </c>
      <c r="K329" s="461">
        <v>0</v>
      </c>
      <c r="L329" s="380">
        <v>40219</v>
      </c>
      <c r="M329" s="380">
        <v>42049</v>
      </c>
      <c r="N329" s="380">
        <v>42049</v>
      </c>
      <c r="O329" s="379"/>
      <c r="P329" s="464" t="s">
        <v>685</v>
      </c>
      <c r="Q329" s="379" t="s">
        <v>685</v>
      </c>
      <c r="R329" s="379" t="s">
        <v>3879</v>
      </c>
      <c r="S329" s="379" t="s">
        <v>840</v>
      </c>
    </row>
    <row r="330" spans="1:243" ht="28.5" x14ac:dyDescent="0.2">
      <c r="A330" s="379" t="s">
        <v>579</v>
      </c>
      <c r="B330" s="461" t="s">
        <v>75</v>
      </c>
      <c r="C330" s="379" t="s">
        <v>8377</v>
      </c>
      <c r="D330" s="379" t="s">
        <v>8381</v>
      </c>
      <c r="E330" s="108" t="s">
        <v>6008</v>
      </c>
      <c r="F330" s="586" t="s">
        <v>6994</v>
      </c>
      <c r="G330" s="586" t="s">
        <v>8203</v>
      </c>
      <c r="H330" s="397" t="s">
        <v>6360</v>
      </c>
      <c r="I330" s="461" t="s">
        <v>8166</v>
      </c>
      <c r="J330" s="461">
        <v>0</v>
      </c>
      <c r="K330" s="461">
        <v>0</v>
      </c>
      <c r="L330" s="380">
        <v>40878</v>
      </c>
      <c r="M330" s="380">
        <v>41973</v>
      </c>
      <c r="N330" s="380">
        <v>41973</v>
      </c>
      <c r="O330" s="462"/>
      <c r="P330" s="464">
        <v>20000</v>
      </c>
      <c r="Q330" s="379"/>
      <c r="R330" s="184" t="s">
        <v>3879</v>
      </c>
      <c r="S330" s="379" t="s">
        <v>840</v>
      </c>
    </row>
    <row r="331" spans="1:243" ht="28.5" x14ac:dyDescent="0.2">
      <c r="A331" s="379" t="s">
        <v>579</v>
      </c>
      <c r="B331" s="461" t="s">
        <v>75</v>
      </c>
      <c r="C331" s="379" t="s">
        <v>8377</v>
      </c>
      <c r="D331" s="379" t="s">
        <v>8380</v>
      </c>
      <c r="E331" s="108" t="s">
        <v>6471</v>
      </c>
      <c r="F331" s="586" t="s">
        <v>3567</v>
      </c>
      <c r="G331" s="586" t="s">
        <v>8203</v>
      </c>
      <c r="H331" s="397" t="s">
        <v>6289</v>
      </c>
      <c r="I331" s="461" t="s">
        <v>8167</v>
      </c>
      <c r="J331" s="461">
        <v>0</v>
      </c>
      <c r="K331" s="461">
        <v>0</v>
      </c>
      <c r="L331" s="380">
        <v>41253</v>
      </c>
      <c r="M331" s="380">
        <v>43078</v>
      </c>
      <c r="N331" s="380">
        <v>43078</v>
      </c>
      <c r="O331" s="462"/>
      <c r="P331" s="380"/>
      <c r="Q331" s="513"/>
      <c r="R331" s="184" t="s">
        <v>3879</v>
      </c>
      <c r="S331" s="379" t="s">
        <v>841</v>
      </c>
      <c r="AD331" s="378"/>
      <c r="AE331" s="378"/>
      <c r="AF331" s="378"/>
      <c r="AG331" s="378"/>
      <c r="AH331" s="378"/>
      <c r="AJ331" s="378"/>
      <c r="AK331" s="378"/>
      <c r="AL331" s="378"/>
    </row>
    <row r="332" spans="1:243" ht="28.5" x14ac:dyDescent="0.2">
      <c r="A332" s="379" t="s">
        <v>579</v>
      </c>
      <c r="B332" s="461" t="s">
        <v>75</v>
      </c>
      <c r="C332" s="379" t="s">
        <v>8377</v>
      </c>
      <c r="D332" s="379" t="s">
        <v>8380</v>
      </c>
      <c r="E332" s="108" t="s">
        <v>7010</v>
      </c>
      <c r="F332" s="586" t="s">
        <v>7011</v>
      </c>
      <c r="G332" s="586" t="s">
        <v>8203</v>
      </c>
      <c r="H332" s="397" t="s">
        <v>6223</v>
      </c>
      <c r="I332" s="461" t="s">
        <v>8168</v>
      </c>
      <c r="J332" s="461">
        <v>0</v>
      </c>
      <c r="K332" s="461">
        <v>0</v>
      </c>
      <c r="L332" s="380">
        <v>40452</v>
      </c>
      <c r="M332" s="380">
        <v>42277</v>
      </c>
      <c r="N332" s="380">
        <f>M332</f>
        <v>42277</v>
      </c>
      <c r="O332" s="462"/>
      <c r="P332" s="464"/>
      <c r="Q332" s="462"/>
      <c r="R332" s="184" t="s">
        <v>3879</v>
      </c>
      <c r="S332" s="379" t="s">
        <v>840</v>
      </c>
      <c r="AI332" s="378"/>
    </row>
    <row r="333" spans="1:243" ht="28.5" x14ac:dyDescent="0.2">
      <c r="A333" s="379" t="s">
        <v>6964</v>
      </c>
      <c r="B333" s="461" t="s">
        <v>75</v>
      </c>
      <c r="C333" s="379" t="s">
        <v>8378</v>
      </c>
      <c r="D333" s="379" t="s">
        <v>3073</v>
      </c>
      <c r="E333" s="496" t="s">
        <v>7033</v>
      </c>
      <c r="F333" s="587" t="s">
        <v>7032</v>
      </c>
      <c r="G333" s="586" t="s">
        <v>8202</v>
      </c>
      <c r="H333" s="612" t="s">
        <v>7125</v>
      </c>
      <c r="I333" s="461" t="s">
        <v>8036</v>
      </c>
      <c r="J333" s="461" t="s">
        <v>7914</v>
      </c>
      <c r="K333" s="461">
        <v>0</v>
      </c>
      <c r="L333" s="380">
        <v>41575</v>
      </c>
      <c r="M333" s="463">
        <v>42671</v>
      </c>
      <c r="N333" s="463">
        <v>43036</v>
      </c>
      <c r="O333" s="464"/>
      <c r="P333" s="464"/>
      <c r="Q333" s="464"/>
      <c r="R333" s="461" t="s">
        <v>3878</v>
      </c>
      <c r="S333" s="379" t="s">
        <v>840</v>
      </c>
    </row>
    <row r="334" spans="1:243" ht="28.5" x14ac:dyDescent="0.2">
      <c r="A334" s="379" t="s">
        <v>579</v>
      </c>
      <c r="B334" s="461" t="s">
        <v>75</v>
      </c>
      <c r="C334" s="379" t="s">
        <v>7820</v>
      </c>
      <c r="D334" s="379" t="s">
        <v>6934</v>
      </c>
      <c r="E334" s="108" t="s">
        <v>7462</v>
      </c>
      <c r="F334" s="397" t="s">
        <v>7480</v>
      </c>
      <c r="G334" s="586" t="s">
        <v>8203</v>
      </c>
      <c r="H334" s="397" t="s">
        <v>7475</v>
      </c>
      <c r="I334" s="461" t="s">
        <v>8169</v>
      </c>
      <c r="J334" s="461">
        <v>0</v>
      </c>
      <c r="K334" s="461">
        <v>0</v>
      </c>
      <c r="L334" s="380">
        <v>41730</v>
      </c>
      <c r="M334" s="463">
        <v>42460</v>
      </c>
      <c r="N334" s="463">
        <v>42460</v>
      </c>
      <c r="O334" s="464"/>
      <c r="P334" s="464"/>
      <c r="Q334" s="464"/>
      <c r="R334" s="461" t="s">
        <v>3879</v>
      </c>
      <c r="S334" s="379" t="s">
        <v>841</v>
      </c>
      <c r="II334" s="378"/>
    </row>
    <row r="335" spans="1:243" ht="28.5" x14ac:dyDescent="0.2">
      <c r="A335" s="379" t="s">
        <v>3073</v>
      </c>
      <c r="B335" s="461" t="s">
        <v>75</v>
      </c>
      <c r="C335" s="379" t="s">
        <v>8376</v>
      </c>
      <c r="D335" s="379" t="s">
        <v>5864</v>
      </c>
      <c r="E335" s="108" t="s">
        <v>7736</v>
      </c>
      <c r="F335" s="397" t="s">
        <v>7685</v>
      </c>
      <c r="G335" s="586" t="s">
        <v>8252</v>
      </c>
      <c r="H335" s="397" t="s">
        <v>7127</v>
      </c>
      <c r="I335" s="461" t="s">
        <v>7982</v>
      </c>
      <c r="J335" s="461" t="s">
        <v>7914</v>
      </c>
      <c r="K335" s="461">
        <v>0</v>
      </c>
      <c r="L335" s="380">
        <v>41760</v>
      </c>
      <c r="M335" s="463">
        <v>42124</v>
      </c>
      <c r="N335" s="463">
        <v>42490</v>
      </c>
      <c r="O335" s="464"/>
      <c r="P335" s="464"/>
      <c r="Q335" s="464"/>
      <c r="R335" s="461" t="s">
        <v>3877</v>
      </c>
      <c r="S335" s="379" t="s">
        <v>7926</v>
      </c>
    </row>
    <row r="336" spans="1:243" ht="28.5" x14ac:dyDescent="0.2">
      <c r="A336" s="379" t="s">
        <v>579</v>
      </c>
      <c r="B336" s="461" t="s">
        <v>75</v>
      </c>
      <c r="C336" s="379" t="s">
        <v>8377</v>
      </c>
      <c r="D336" s="379" t="s">
        <v>8382</v>
      </c>
      <c r="E336" s="108" t="s">
        <v>7813</v>
      </c>
      <c r="F336" s="397" t="s">
        <v>7811</v>
      </c>
      <c r="G336" s="586" t="s">
        <v>8248</v>
      </c>
      <c r="H336" s="397" t="s">
        <v>7814</v>
      </c>
      <c r="I336" s="461" t="s">
        <v>7934</v>
      </c>
      <c r="J336" s="461">
        <v>0</v>
      </c>
      <c r="K336" s="461">
        <v>0</v>
      </c>
      <c r="L336" s="380">
        <v>41883</v>
      </c>
      <c r="M336" s="463">
        <v>42247</v>
      </c>
      <c r="N336" s="463">
        <v>42247</v>
      </c>
      <c r="O336" s="464"/>
      <c r="P336" s="464">
        <v>45000</v>
      </c>
      <c r="Q336" s="464">
        <v>45000</v>
      </c>
      <c r="R336" s="461" t="s">
        <v>3879</v>
      </c>
      <c r="S336" s="379" t="s">
        <v>841</v>
      </c>
    </row>
    <row r="337" spans="1:19" ht="28.5" x14ac:dyDescent="0.2">
      <c r="A337" s="379" t="s">
        <v>1939</v>
      </c>
      <c r="B337" s="461" t="s">
        <v>75</v>
      </c>
      <c r="C337" s="379" t="s">
        <v>8376</v>
      </c>
      <c r="D337" s="379" t="s">
        <v>5864</v>
      </c>
      <c r="E337" s="108" t="s">
        <v>6659</v>
      </c>
      <c r="F337" s="586" t="s">
        <v>6660</v>
      </c>
      <c r="G337" s="586" t="s">
        <v>8233</v>
      </c>
      <c r="H337" s="397" t="s">
        <v>6661</v>
      </c>
      <c r="I337" s="461" t="s">
        <v>7934</v>
      </c>
      <c r="J337" s="461">
        <v>0</v>
      </c>
      <c r="K337" s="461">
        <v>0</v>
      </c>
      <c r="L337" s="380">
        <v>41183</v>
      </c>
      <c r="M337" s="60">
        <v>42277</v>
      </c>
      <c r="N337" s="60">
        <v>42277</v>
      </c>
      <c r="O337" s="62"/>
      <c r="P337" s="464">
        <v>14500</v>
      </c>
      <c r="Q337" s="379" t="s">
        <v>3204</v>
      </c>
      <c r="R337" s="379" t="s">
        <v>3879</v>
      </c>
      <c r="S337" s="379" t="s">
        <v>840</v>
      </c>
    </row>
    <row r="338" spans="1:19" ht="28.5" x14ac:dyDescent="0.2">
      <c r="A338" s="379" t="s">
        <v>73</v>
      </c>
      <c r="B338" s="461" t="s">
        <v>75</v>
      </c>
      <c r="C338" s="379" t="s">
        <v>8378</v>
      </c>
      <c r="D338" s="379" t="s">
        <v>3073</v>
      </c>
      <c r="E338" s="496" t="s">
        <v>6648</v>
      </c>
      <c r="F338" s="397" t="s">
        <v>6647</v>
      </c>
      <c r="G338" s="586" t="s">
        <v>8203</v>
      </c>
      <c r="H338" s="397" t="s">
        <v>6984</v>
      </c>
      <c r="I338" s="461" t="s">
        <v>7934</v>
      </c>
      <c r="J338" s="461">
        <v>0</v>
      </c>
      <c r="K338" s="461">
        <v>0</v>
      </c>
      <c r="L338" s="380">
        <v>41017</v>
      </c>
      <c r="M338" s="463">
        <v>42112</v>
      </c>
      <c r="N338" s="463">
        <v>42478</v>
      </c>
      <c r="O338" s="464"/>
      <c r="P338" s="464">
        <v>260000</v>
      </c>
      <c r="Q338" s="464">
        <v>705000</v>
      </c>
      <c r="R338" s="379" t="s">
        <v>3878</v>
      </c>
      <c r="S338" s="379" t="s">
        <v>840</v>
      </c>
    </row>
    <row r="339" spans="1:19" ht="28.5" x14ac:dyDescent="0.2">
      <c r="A339" s="379" t="s">
        <v>579</v>
      </c>
      <c r="B339" s="461" t="s">
        <v>75</v>
      </c>
      <c r="C339" s="379" t="s">
        <v>7820</v>
      </c>
      <c r="D339" s="379" t="s">
        <v>6934</v>
      </c>
      <c r="E339" s="108" t="s">
        <v>7574</v>
      </c>
      <c r="F339" s="397" t="s">
        <v>7481</v>
      </c>
      <c r="G339" s="586" t="s">
        <v>8203</v>
      </c>
      <c r="H339" s="397" t="s">
        <v>7577</v>
      </c>
      <c r="I339" s="461" t="s">
        <v>7934</v>
      </c>
      <c r="J339" s="461">
        <v>0</v>
      </c>
      <c r="K339" s="461">
        <v>0</v>
      </c>
      <c r="L339" s="380">
        <v>41730</v>
      </c>
      <c r="M339" s="463">
        <v>42094</v>
      </c>
      <c r="N339" s="463">
        <v>42094</v>
      </c>
      <c r="O339" s="464"/>
      <c r="P339" s="464"/>
      <c r="Q339" s="464"/>
      <c r="R339" s="461" t="s">
        <v>3879</v>
      </c>
      <c r="S339" s="379" t="s">
        <v>841</v>
      </c>
    </row>
    <row r="340" spans="1:19" ht="28.5" x14ac:dyDescent="0.2">
      <c r="A340" s="379" t="s">
        <v>579</v>
      </c>
      <c r="B340" s="461" t="s">
        <v>75</v>
      </c>
      <c r="C340" s="379" t="s">
        <v>7820</v>
      </c>
      <c r="D340" s="379" t="s">
        <v>6934</v>
      </c>
      <c r="E340" s="108" t="s">
        <v>7210</v>
      </c>
      <c r="F340" s="397" t="s">
        <v>7434</v>
      </c>
      <c r="G340" s="586" t="s">
        <v>8213</v>
      </c>
      <c r="H340" s="397" t="s">
        <v>7202</v>
      </c>
      <c r="I340" s="461" t="s">
        <v>8170</v>
      </c>
      <c r="J340" s="461">
        <v>0</v>
      </c>
      <c r="K340" s="461">
        <v>0</v>
      </c>
      <c r="L340" s="380">
        <v>41426</v>
      </c>
      <c r="M340" s="463">
        <v>43190</v>
      </c>
      <c r="N340" s="463">
        <v>43190</v>
      </c>
      <c r="O340" s="464"/>
      <c r="P340" s="464"/>
      <c r="Q340" s="464"/>
      <c r="R340" s="184" t="s">
        <v>3879</v>
      </c>
      <c r="S340" s="379" t="s">
        <v>840</v>
      </c>
    </row>
    <row r="341" spans="1:19" ht="71.25" x14ac:dyDescent="0.2">
      <c r="A341" s="379" t="s">
        <v>579</v>
      </c>
      <c r="B341" s="461" t="s">
        <v>75</v>
      </c>
      <c r="C341" s="379" t="s">
        <v>8377</v>
      </c>
      <c r="D341" s="379" t="s">
        <v>8380</v>
      </c>
      <c r="E341" s="348" t="s">
        <v>7566</v>
      </c>
      <c r="F341" s="591" t="s">
        <v>6917</v>
      </c>
      <c r="G341" s="586" t="s">
        <v>8203</v>
      </c>
      <c r="H341" s="591" t="s">
        <v>7567</v>
      </c>
      <c r="I341" s="461" t="s">
        <v>8171</v>
      </c>
      <c r="J341" s="461">
        <v>0</v>
      </c>
      <c r="K341" s="461">
        <v>0</v>
      </c>
      <c r="L341" s="380">
        <v>40728</v>
      </c>
      <c r="M341" s="474">
        <v>42460</v>
      </c>
      <c r="N341" s="474">
        <v>42460</v>
      </c>
      <c r="O341" s="521" t="s">
        <v>7989</v>
      </c>
      <c r="P341" s="351"/>
      <c r="Q341" s="351"/>
      <c r="R341" s="461" t="s">
        <v>3879</v>
      </c>
      <c r="S341" s="379" t="s">
        <v>840</v>
      </c>
    </row>
    <row r="342" spans="1:19" ht="28.5" x14ac:dyDescent="0.2">
      <c r="A342" s="379" t="s">
        <v>2772</v>
      </c>
      <c r="B342" s="461" t="s">
        <v>75</v>
      </c>
      <c r="C342" s="379" t="s">
        <v>8376</v>
      </c>
      <c r="D342" s="379" t="s">
        <v>5864</v>
      </c>
      <c r="E342" s="108" t="s">
        <v>7181</v>
      </c>
      <c r="F342" s="397" t="s">
        <v>7182</v>
      </c>
      <c r="G342" s="586" t="s">
        <v>8215</v>
      </c>
      <c r="H342" s="397" t="s">
        <v>2429</v>
      </c>
      <c r="I342" s="461" t="s">
        <v>7963</v>
      </c>
      <c r="J342" s="461">
        <v>0</v>
      </c>
      <c r="K342" s="461">
        <v>0</v>
      </c>
      <c r="L342" s="380">
        <v>41730</v>
      </c>
      <c r="M342" s="463">
        <v>42460</v>
      </c>
      <c r="N342" s="463">
        <v>42460</v>
      </c>
      <c r="O342" s="464"/>
      <c r="P342" s="464">
        <v>148828</v>
      </c>
      <c r="Q342" s="464">
        <v>224818</v>
      </c>
      <c r="R342" s="461" t="s">
        <v>3878</v>
      </c>
      <c r="S342" s="379" t="s">
        <v>5836</v>
      </c>
    </row>
    <row r="343" spans="1:19" ht="57" x14ac:dyDescent="0.2">
      <c r="A343" s="379" t="s">
        <v>6962</v>
      </c>
      <c r="B343" s="461" t="s">
        <v>240</v>
      </c>
      <c r="C343" s="379" t="s">
        <v>8377</v>
      </c>
      <c r="D343" s="379" t="s">
        <v>8379</v>
      </c>
      <c r="E343" s="461" t="s">
        <v>6057</v>
      </c>
      <c r="F343" s="397" t="s">
        <v>6961</v>
      </c>
      <c r="G343" s="586" t="s">
        <v>8253</v>
      </c>
      <c r="H343" s="397" t="s">
        <v>6963</v>
      </c>
      <c r="I343" s="461" t="s">
        <v>7934</v>
      </c>
      <c r="J343" s="461">
        <v>0</v>
      </c>
      <c r="K343" s="461">
        <v>0</v>
      </c>
      <c r="L343" s="380">
        <v>41395</v>
      </c>
      <c r="M343" s="463">
        <v>42490</v>
      </c>
      <c r="N343" s="463">
        <v>42490</v>
      </c>
      <c r="O343" s="464"/>
      <c r="P343" s="464"/>
      <c r="Q343" s="464"/>
      <c r="R343" s="461" t="s">
        <v>3879</v>
      </c>
      <c r="S343" s="379" t="s">
        <v>840</v>
      </c>
    </row>
    <row r="344" spans="1:19" ht="28.5" x14ac:dyDescent="0.2">
      <c r="A344" s="379" t="s">
        <v>579</v>
      </c>
      <c r="B344" s="461" t="s">
        <v>75</v>
      </c>
      <c r="C344" s="379" t="s">
        <v>7820</v>
      </c>
      <c r="D344" s="379" t="s">
        <v>6934</v>
      </c>
      <c r="E344" s="108" t="s">
        <v>7498</v>
      </c>
      <c r="F344" s="397" t="s">
        <v>7481</v>
      </c>
      <c r="G344" s="586" t="s">
        <v>8203</v>
      </c>
      <c r="H344" s="397" t="s">
        <v>7520</v>
      </c>
      <c r="I344" s="461" t="s">
        <v>7934</v>
      </c>
      <c r="J344" s="461">
        <v>0</v>
      </c>
      <c r="K344" s="461">
        <v>0</v>
      </c>
      <c r="L344" s="380">
        <v>41730</v>
      </c>
      <c r="M344" s="463">
        <v>42094</v>
      </c>
      <c r="N344" s="463">
        <v>42094</v>
      </c>
      <c r="O344" s="464"/>
      <c r="P344" s="464"/>
      <c r="Q344" s="464"/>
      <c r="R344" s="461" t="s">
        <v>3879</v>
      </c>
      <c r="S344" s="379" t="s">
        <v>841</v>
      </c>
    </row>
    <row r="345" spans="1:19" ht="28.5" x14ac:dyDescent="0.2">
      <c r="A345" s="379" t="s">
        <v>579</v>
      </c>
      <c r="B345" s="461" t="s">
        <v>75</v>
      </c>
      <c r="C345" s="379" t="s">
        <v>8377</v>
      </c>
      <c r="D345" s="379" t="s">
        <v>8380</v>
      </c>
      <c r="E345" s="108" t="s">
        <v>6474</v>
      </c>
      <c r="F345" s="586" t="s">
        <v>3567</v>
      </c>
      <c r="G345" s="586" t="s">
        <v>8203</v>
      </c>
      <c r="H345" s="397" t="s">
        <v>7170</v>
      </c>
      <c r="I345" s="461" t="s">
        <v>7934</v>
      </c>
      <c r="J345" s="461">
        <v>0</v>
      </c>
      <c r="K345" s="461">
        <v>0</v>
      </c>
      <c r="L345" s="380">
        <v>41253</v>
      </c>
      <c r="M345" s="380">
        <v>43078</v>
      </c>
      <c r="N345" s="380">
        <v>43078</v>
      </c>
      <c r="O345" s="462"/>
      <c r="P345" s="380"/>
      <c r="Q345" s="513"/>
      <c r="R345" s="184" t="s">
        <v>3879</v>
      </c>
      <c r="S345" s="379" t="s">
        <v>840</v>
      </c>
    </row>
    <row r="346" spans="1:19" ht="28.5" x14ac:dyDescent="0.2">
      <c r="A346" s="379" t="s">
        <v>6964</v>
      </c>
      <c r="B346" s="461" t="s">
        <v>75</v>
      </c>
      <c r="C346" s="379" t="s">
        <v>8378</v>
      </c>
      <c r="D346" s="379" t="s">
        <v>3073</v>
      </c>
      <c r="E346" s="496" t="s">
        <v>7033</v>
      </c>
      <c r="F346" s="587" t="s">
        <v>7032</v>
      </c>
      <c r="G346" s="586" t="s">
        <v>8202</v>
      </c>
      <c r="H346" s="397" t="s">
        <v>7536</v>
      </c>
      <c r="I346" s="461" t="s">
        <v>8036</v>
      </c>
      <c r="J346" s="461" t="s">
        <v>7914</v>
      </c>
      <c r="K346" s="461">
        <v>0</v>
      </c>
      <c r="L346" s="380">
        <v>41575</v>
      </c>
      <c r="M346" s="463">
        <v>42671</v>
      </c>
      <c r="N346" s="463">
        <v>43036</v>
      </c>
      <c r="O346" s="464"/>
      <c r="P346" s="464"/>
      <c r="Q346" s="464"/>
      <c r="R346" s="461" t="s">
        <v>3879</v>
      </c>
      <c r="S346" s="379" t="s">
        <v>840</v>
      </c>
    </row>
    <row r="347" spans="1:19" ht="28.5" x14ac:dyDescent="0.2">
      <c r="A347" s="379" t="s">
        <v>579</v>
      </c>
      <c r="B347" s="461" t="s">
        <v>75</v>
      </c>
      <c r="C347" s="379" t="s">
        <v>7820</v>
      </c>
      <c r="D347" s="379" t="s">
        <v>6934</v>
      </c>
      <c r="E347" s="108" t="s">
        <v>7499</v>
      </c>
      <c r="F347" s="397" t="s">
        <v>7481</v>
      </c>
      <c r="G347" s="586" t="s">
        <v>8203</v>
      </c>
      <c r="H347" s="397" t="s">
        <v>7521</v>
      </c>
      <c r="I347" s="461" t="s">
        <v>7934</v>
      </c>
      <c r="J347" s="461">
        <v>0</v>
      </c>
      <c r="K347" s="461">
        <v>0</v>
      </c>
      <c r="L347" s="380">
        <v>41730</v>
      </c>
      <c r="M347" s="463">
        <v>42094</v>
      </c>
      <c r="N347" s="463">
        <v>42094</v>
      </c>
      <c r="O347" s="464"/>
      <c r="P347" s="464"/>
      <c r="Q347" s="464"/>
      <c r="R347" s="461" t="s">
        <v>3879</v>
      </c>
      <c r="S347" s="379" t="s">
        <v>841</v>
      </c>
    </row>
    <row r="348" spans="1:19" ht="28.5" x14ac:dyDescent="0.2">
      <c r="A348" s="379" t="s">
        <v>579</v>
      </c>
      <c r="B348" s="461" t="s">
        <v>75</v>
      </c>
      <c r="C348" s="379" t="s">
        <v>7820</v>
      </c>
      <c r="D348" s="379" t="s">
        <v>6934</v>
      </c>
      <c r="E348" s="108" t="s">
        <v>7500</v>
      </c>
      <c r="F348" s="397" t="s">
        <v>7481</v>
      </c>
      <c r="G348" s="586" t="s">
        <v>8203</v>
      </c>
      <c r="H348" s="397" t="s">
        <v>7522</v>
      </c>
      <c r="I348" s="461" t="s">
        <v>7934</v>
      </c>
      <c r="J348" s="461">
        <v>0</v>
      </c>
      <c r="K348" s="461">
        <v>0</v>
      </c>
      <c r="L348" s="380">
        <v>41730</v>
      </c>
      <c r="M348" s="463">
        <v>42094</v>
      </c>
      <c r="N348" s="463">
        <v>42094</v>
      </c>
      <c r="O348" s="464"/>
      <c r="P348" s="464"/>
      <c r="Q348" s="464"/>
      <c r="R348" s="461" t="s">
        <v>3879</v>
      </c>
      <c r="S348" s="379" t="s">
        <v>841</v>
      </c>
    </row>
    <row r="349" spans="1:19" ht="28.5" x14ac:dyDescent="0.2">
      <c r="A349" s="379" t="s">
        <v>579</v>
      </c>
      <c r="B349" s="461" t="s">
        <v>75</v>
      </c>
      <c r="C349" s="379" t="s">
        <v>7820</v>
      </c>
      <c r="D349" s="379" t="s">
        <v>6934</v>
      </c>
      <c r="E349" s="108" t="s">
        <v>6689</v>
      </c>
      <c r="F349" s="587" t="s">
        <v>7668</v>
      </c>
      <c r="G349" s="586" t="s">
        <v>8203</v>
      </c>
      <c r="H349" s="397" t="s">
        <v>6792</v>
      </c>
      <c r="I349" s="461" t="s">
        <v>7934</v>
      </c>
      <c r="J349" s="461">
        <v>0</v>
      </c>
      <c r="K349" s="461">
        <v>0</v>
      </c>
      <c r="L349" s="380">
        <v>41365</v>
      </c>
      <c r="M349" s="380">
        <v>42460</v>
      </c>
      <c r="N349" s="380">
        <v>42460</v>
      </c>
      <c r="O349" s="461"/>
      <c r="P349" s="464">
        <v>3475136</v>
      </c>
      <c r="Q349" s="461"/>
      <c r="R349" s="461" t="s">
        <v>3879</v>
      </c>
      <c r="S349" s="379" t="s">
        <v>840</v>
      </c>
    </row>
    <row r="350" spans="1:19" ht="28.5" x14ac:dyDescent="0.2">
      <c r="A350" s="379" t="s">
        <v>6615</v>
      </c>
      <c r="B350" s="461" t="s">
        <v>3058</v>
      </c>
      <c r="C350" s="379" t="s">
        <v>8376</v>
      </c>
      <c r="D350" s="379" t="s">
        <v>5864</v>
      </c>
      <c r="E350" s="108" t="s">
        <v>6852</v>
      </c>
      <c r="F350" s="397" t="s">
        <v>6853</v>
      </c>
      <c r="G350" s="586" t="s">
        <v>8254</v>
      </c>
      <c r="H350" s="397" t="s">
        <v>7139</v>
      </c>
      <c r="I350" s="461" t="s">
        <v>7983</v>
      </c>
      <c r="J350" s="461" t="s">
        <v>7914</v>
      </c>
      <c r="K350" s="461">
        <v>0</v>
      </c>
      <c r="L350" s="380">
        <v>41241</v>
      </c>
      <c r="M350" s="413">
        <v>42335</v>
      </c>
      <c r="N350" s="413">
        <v>42335</v>
      </c>
      <c r="O350" s="461"/>
      <c r="P350" s="464"/>
      <c r="Q350" s="461"/>
      <c r="R350" s="461" t="s">
        <v>3878</v>
      </c>
      <c r="S350" s="379" t="s">
        <v>7924</v>
      </c>
    </row>
    <row r="351" spans="1:19" ht="28.5" x14ac:dyDescent="0.2">
      <c r="A351" s="379" t="s">
        <v>579</v>
      </c>
      <c r="B351" s="461" t="s">
        <v>75</v>
      </c>
      <c r="C351" s="379" t="s">
        <v>7820</v>
      </c>
      <c r="D351" s="379" t="s">
        <v>6934</v>
      </c>
      <c r="E351" s="108" t="s">
        <v>7501</v>
      </c>
      <c r="F351" s="397" t="s">
        <v>7481</v>
      </c>
      <c r="G351" s="586" t="s">
        <v>8203</v>
      </c>
      <c r="H351" s="397" t="s">
        <v>7524</v>
      </c>
      <c r="I351" s="461" t="s">
        <v>7934</v>
      </c>
      <c r="J351" s="461">
        <v>0</v>
      </c>
      <c r="K351" s="461">
        <v>0</v>
      </c>
      <c r="L351" s="380">
        <v>41730</v>
      </c>
      <c r="M351" s="463">
        <v>42094</v>
      </c>
      <c r="N351" s="463">
        <v>42094</v>
      </c>
      <c r="O351" s="464"/>
      <c r="P351" s="464"/>
      <c r="Q351" s="464"/>
      <c r="R351" s="461" t="s">
        <v>3879</v>
      </c>
      <c r="S351" s="379" t="s">
        <v>841</v>
      </c>
    </row>
    <row r="352" spans="1:19" ht="28.5" x14ac:dyDescent="0.2">
      <c r="A352" s="379" t="s">
        <v>579</v>
      </c>
      <c r="B352" s="461" t="s">
        <v>75</v>
      </c>
      <c r="C352" s="379" t="s">
        <v>8377</v>
      </c>
      <c r="D352" s="379" t="s">
        <v>8380</v>
      </c>
      <c r="E352" s="316" t="s">
        <v>6908</v>
      </c>
      <c r="F352" s="595" t="s">
        <v>7004</v>
      </c>
      <c r="G352" s="586" t="s">
        <v>8203</v>
      </c>
      <c r="H352" s="595" t="s">
        <v>6875</v>
      </c>
      <c r="I352" s="461" t="s">
        <v>8172</v>
      </c>
      <c r="J352" s="461">
        <v>0</v>
      </c>
      <c r="K352" s="461">
        <v>0</v>
      </c>
      <c r="L352" s="380">
        <v>41487</v>
      </c>
      <c r="M352" s="282">
        <v>42216</v>
      </c>
      <c r="N352" s="282">
        <v>42216</v>
      </c>
      <c r="O352" s="88" t="s">
        <v>7386</v>
      </c>
      <c r="P352" s="459"/>
      <c r="Q352" s="459"/>
      <c r="R352" s="339" t="s">
        <v>3879</v>
      </c>
      <c r="S352" s="379" t="s">
        <v>840</v>
      </c>
    </row>
    <row r="353" spans="1:19" ht="28.5" x14ac:dyDescent="0.2">
      <c r="A353" s="379" t="s">
        <v>579</v>
      </c>
      <c r="B353" s="461" t="s">
        <v>75</v>
      </c>
      <c r="C353" s="379" t="s">
        <v>8377</v>
      </c>
      <c r="D353" s="379" t="s">
        <v>8382</v>
      </c>
      <c r="E353" s="108" t="s">
        <v>7365</v>
      </c>
      <c r="F353" s="397" t="s">
        <v>8014</v>
      </c>
      <c r="G353" s="586" t="s">
        <v>8255</v>
      </c>
      <c r="H353" s="613" t="s">
        <v>6938</v>
      </c>
      <c r="I353" s="492" t="s">
        <v>8007</v>
      </c>
      <c r="J353" s="499" t="s">
        <v>7915</v>
      </c>
      <c r="K353" s="461">
        <v>0</v>
      </c>
      <c r="L353" s="380">
        <v>40634</v>
      </c>
      <c r="M353" s="463">
        <v>42094</v>
      </c>
      <c r="N353" s="463">
        <v>42094</v>
      </c>
      <c r="O353" s="464"/>
      <c r="P353" s="464">
        <v>156070</v>
      </c>
      <c r="Q353" s="464">
        <v>684280</v>
      </c>
      <c r="R353" s="464" t="s">
        <v>3879</v>
      </c>
      <c r="S353" s="379" t="s">
        <v>840</v>
      </c>
    </row>
    <row r="354" spans="1:19" ht="28.5" x14ac:dyDescent="0.2">
      <c r="A354" s="379" t="s">
        <v>579</v>
      </c>
      <c r="B354" s="461" t="s">
        <v>75</v>
      </c>
      <c r="C354" s="379" t="s">
        <v>7820</v>
      </c>
      <c r="D354" s="379" t="s">
        <v>6934</v>
      </c>
      <c r="E354" s="108" t="s">
        <v>7815</v>
      </c>
      <c r="F354" s="397" t="s">
        <v>7816</v>
      </c>
      <c r="G354" s="586" t="s">
        <v>8203</v>
      </c>
      <c r="H354" s="397" t="s">
        <v>7817</v>
      </c>
      <c r="I354" s="461" t="s">
        <v>7934</v>
      </c>
      <c r="J354" s="461">
        <v>0</v>
      </c>
      <c r="K354" s="461">
        <v>0</v>
      </c>
      <c r="L354" s="380">
        <v>41961</v>
      </c>
      <c r="M354" s="463">
        <v>42094</v>
      </c>
      <c r="N354" s="463">
        <v>42094</v>
      </c>
      <c r="O354" s="461"/>
      <c r="P354" s="464">
        <v>18750</v>
      </c>
      <c r="Q354" s="464">
        <v>18750</v>
      </c>
      <c r="R354" s="461" t="s">
        <v>3879</v>
      </c>
      <c r="S354" s="379" t="s">
        <v>841</v>
      </c>
    </row>
    <row r="355" spans="1:19" ht="28.5" x14ac:dyDescent="0.2">
      <c r="A355" s="379" t="s">
        <v>579</v>
      </c>
      <c r="B355" s="461" t="s">
        <v>75</v>
      </c>
      <c r="C355" s="379" t="s">
        <v>8377</v>
      </c>
      <c r="D355" s="379" t="s">
        <v>8380</v>
      </c>
      <c r="E355" s="380" t="s">
        <v>6914</v>
      </c>
      <c r="F355" s="587" t="s">
        <v>7008</v>
      </c>
      <c r="G355" s="586" t="s">
        <v>8203</v>
      </c>
      <c r="H355" s="587" t="s">
        <v>6877</v>
      </c>
      <c r="I355" s="461" t="s">
        <v>8173</v>
      </c>
      <c r="J355" s="461" t="s">
        <v>7915</v>
      </c>
      <c r="K355" s="461">
        <v>0</v>
      </c>
      <c r="L355" s="380">
        <v>40634</v>
      </c>
      <c r="M355" s="380" t="s">
        <v>7009</v>
      </c>
      <c r="N355" s="380" t="s">
        <v>7009</v>
      </c>
      <c r="O355" s="461"/>
      <c r="P355" s="464">
        <v>259435.28</v>
      </c>
      <c r="Q355" s="461"/>
      <c r="R355" s="184" t="s">
        <v>3879</v>
      </c>
      <c r="S355" s="379" t="s">
        <v>841</v>
      </c>
    </row>
    <row r="356" spans="1:19" ht="42.75" x14ac:dyDescent="0.2">
      <c r="A356" s="379" t="s">
        <v>4569</v>
      </c>
      <c r="B356" s="461" t="s">
        <v>6680</v>
      </c>
      <c r="C356" s="379" t="s">
        <v>8376</v>
      </c>
      <c r="D356" s="379" t="s">
        <v>7734</v>
      </c>
      <c r="E356" s="348" t="s">
        <v>5977</v>
      </c>
      <c r="F356" s="601" t="s">
        <v>1769</v>
      </c>
      <c r="G356" s="586" t="s">
        <v>8204</v>
      </c>
      <c r="H356" s="591" t="s">
        <v>7021</v>
      </c>
      <c r="I356" s="461" t="s">
        <v>7934</v>
      </c>
      <c r="J356" s="461">
        <v>0</v>
      </c>
      <c r="K356" s="461">
        <v>0</v>
      </c>
      <c r="L356" s="380">
        <v>40219</v>
      </c>
      <c r="M356" s="497">
        <v>42049</v>
      </c>
      <c r="N356" s="380">
        <v>42049</v>
      </c>
      <c r="O356" s="464"/>
      <c r="P356" s="464" t="s">
        <v>685</v>
      </c>
      <c r="Q356" s="351">
        <v>25000</v>
      </c>
      <c r="R356" s="379" t="s">
        <v>3879</v>
      </c>
      <c r="S356" s="379" t="s">
        <v>840</v>
      </c>
    </row>
    <row r="357" spans="1:19" ht="28.5" x14ac:dyDescent="0.2">
      <c r="A357" s="379" t="s">
        <v>579</v>
      </c>
      <c r="B357" s="461" t="s">
        <v>75</v>
      </c>
      <c r="C357" s="379" t="s">
        <v>7820</v>
      </c>
      <c r="D357" s="379" t="s">
        <v>6934</v>
      </c>
      <c r="E357" s="108" t="s">
        <v>6731</v>
      </c>
      <c r="F357" s="587" t="s">
        <v>7794</v>
      </c>
      <c r="G357" s="586" t="s">
        <v>8203</v>
      </c>
      <c r="H357" s="397" t="s">
        <v>6817</v>
      </c>
      <c r="I357" s="461" t="s">
        <v>7934</v>
      </c>
      <c r="J357" s="461">
        <v>0</v>
      </c>
      <c r="K357" s="461">
        <v>0</v>
      </c>
      <c r="L357" s="380">
        <v>41365</v>
      </c>
      <c r="M357" s="380">
        <v>42094</v>
      </c>
      <c r="N357" s="380">
        <v>42094</v>
      </c>
      <c r="O357" s="461"/>
      <c r="P357" s="464">
        <v>62300</v>
      </c>
      <c r="Q357" s="461"/>
      <c r="R357" s="461" t="s">
        <v>3879</v>
      </c>
      <c r="S357" s="379" t="s">
        <v>840</v>
      </c>
    </row>
    <row r="358" spans="1:19" ht="28.5" x14ac:dyDescent="0.2">
      <c r="A358" s="379" t="s">
        <v>579</v>
      </c>
      <c r="B358" s="461" t="s">
        <v>75</v>
      </c>
      <c r="C358" s="379" t="s">
        <v>8377</v>
      </c>
      <c r="D358" s="379" t="s">
        <v>8380</v>
      </c>
      <c r="E358" s="380" t="s">
        <v>6910</v>
      </c>
      <c r="F358" s="587" t="s">
        <v>7442</v>
      </c>
      <c r="G358" s="586" t="s">
        <v>8203</v>
      </c>
      <c r="H358" s="587" t="s">
        <v>6876</v>
      </c>
      <c r="I358" s="461" t="s">
        <v>8174</v>
      </c>
      <c r="J358" s="461">
        <v>0</v>
      </c>
      <c r="K358" s="461">
        <v>0</v>
      </c>
      <c r="L358" s="380">
        <v>41183</v>
      </c>
      <c r="M358" s="380">
        <v>41912</v>
      </c>
      <c r="N358" s="380">
        <v>41912</v>
      </c>
      <c r="O358" s="464" t="s">
        <v>7005</v>
      </c>
      <c r="P358" s="464">
        <v>60000</v>
      </c>
      <c r="Q358" s="461"/>
      <c r="R358" s="184" t="s">
        <v>3879</v>
      </c>
      <c r="S358" s="379" t="s">
        <v>840</v>
      </c>
    </row>
    <row r="359" spans="1:19" ht="28.5" x14ac:dyDescent="0.2">
      <c r="A359" s="379" t="s">
        <v>579</v>
      </c>
      <c r="B359" s="461" t="s">
        <v>75</v>
      </c>
      <c r="C359" s="379" t="s">
        <v>8377</v>
      </c>
      <c r="D359" s="379" t="s">
        <v>8380</v>
      </c>
      <c r="E359" s="380" t="s">
        <v>6883</v>
      </c>
      <c r="F359" s="587" t="s">
        <v>6781</v>
      </c>
      <c r="G359" s="586" t="s">
        <v>8203</v>
      </c>
      <c r="H359" s="587" t="s">
        <v>6876</v>
      </c>
      <c r="I359" s="461" t="s">
        <v>8174</v>
      </c>
      <c r="J359" s="461">
        <v>0</v>
      </c>
      <c r="K359" s="461">
        <v>0</v>
      </c>
      <c r="L359" s="380">
        <v>39539</v>
      </c>
      <c r="M359" s="170" t="s">
        <v>7009</v>
      </c>
      <c r="N359" s="170" t="s">
        <v>7009</v>
      </c>
      <c r="O359" s="461"/>
      <c r="P359" s="464">
        <v>215840</v>
      </c>
      <c r="Q359" s="461"/>
      <c r="R359" s="184" t="s">
        <v>3879</v>
      </c>
      <c r="S359" s="379" t="s">
        <v>840</v>
      </c>
    </row>
    <row r="360" spans="1:19" ht="28.5" x14ac:dyDescent="0.2">
      <c r="A360" s="379" t="s">
        <v>579</v>
      </c>
      <c r="B360" s="461" t="s">
        <v>75</v>
      </c>
      <c r="C360" s="379" t="s">
        <v>7820</v>
      </c>
      <c r="D360" s="379" t="s">
        <v>6934</v>
      </c>
      <c r="E360" s="108" t="s">
        <v>7725</v>
      </c>
      <c r="F360" s="397" t="s">
        <v>7727</v>
      </c>
      <c r="G360" s="586" t="s">
        <v>8203</v>
      </c>
      <c r="H360" s="397" t="s">
        <v>6876</v>
      </c>
      <c r="I360" s="461" t="s">
        <v>8174</v>
      </c>
      <c r="J360" s="461">
        <v>0</v>
      </c>
      <c r="K360" s="461">
        <v>0</v>
      </c>
      <c r="L360" s="380">
        <v>41913</v>
      </c>
      <c r="M360" s="463">
        <v>42094</v>
      </c>
      <c r="N360" s="463">
        <v>42094</v>
      </c>
      <c r="O360" s="464"/>
      <c r="P360" s="464">
        <v>14750</v>
      </c>
      <c r="Q360" s="464">
        <v>14750</v>
      </c>
      <c r="R360" s="461" t="s">
        <v>3879</v>
      </c>
      <c r="S360" s="379" t="s">
        <v>840</v>
      </c>
    </row>
    <row r="361" spans="1:19" ht="28.5" x14ac:dyDescent="0.2">
      <c r="A361" s="379" t="s">
        <v>579</v>
      </c>
      <c r="B361" s="461" t="s">
        <v>75</v>
      </c>
      <c r="C361" s="379" t="s">
        <v>7820</v>
      </c>
      <c r="D361" s="379" t="s">
        <v>6934</v>
      </c>
      <c r="E361" s="108" t="s">
        <v>7808</v>
      </c>
      <c r="F361" s="397" t="s">
        <v>7809</v>
      </c>
      <c r="G361" s="586" t="s">
        <v>8203</v>
      </c>
      <c r="H361" s="397" t="s">
        <v>6876</v>
      </c>
      <c r="I361" s="461" t="s">
        <v>8174</v>
      </c>
      <c r="J361" s="461">
        <v>0</v>
      </c>
      <c r="K361" s="461">
        <v>0</v>
      </c>
      <c r="L361" s="380">
        <v>41944</v>
      </c>
      <c r="M361" s="463">
        <v>42308</v>
      </c>
      <c r="N361" s="463">
        <v>42674</v>
      </c>
      <c r="O361" s="461"/>
      <c r="P361" s="464">
        <v>16000</v>
      </c>
      <c r="Q361" s="464">
        <v>32000</v>
      </c>
      <c r="R361" s="461" t="s">
        <v>3879</v>
      </c>
      <c r="S361" s="379" t="s">
        <v>840</v>
      </c>
    </row>
    <row r="362" spans="1:19" ht="28.5" x14ac:dyDescent="0.2">
      <c r="A362" s="379" t="s">
        <v>579</v>
      </c>
      <c r="B362" s="461" t="s">
        <v>75</v>
      </c>
      <c r="C362" s="379" t="s">
        <v>8377</v>
      </c>
      <c r="D362" s="379" t="s">
        <v>8380</v>
      </c>
      <c r="E362" s="108" t="s">
        <v>7744</v>
      </c>
      <c r="F362" s="397" t="s">
        <v>7745</v>
      </c>
      <c r="G362" s="586" t="s">
        <v>8203</v>
      </c>
      <c r="H362" s="397" t="s">
        <v>6868</v>
      </c>
      <c r="I362" s="461" t="s">
        <v>8175</v>
      </c>
      <c r="J362" s="461">
        <v>0</v>
      </c>
      <c r="K362" s="461">
        <v>0</v>
      </c>
      <c r="L362" s="380">
        <v>41548</v>
      </c>
      <c r="M362" s="463">
        <v>42216</v>
      </c>
      <c r="N362" s="463">
        <v>42216</v>
      </c>
      <c r="O362" s="464" t="s">
        <v>7746</v>
      </c>
      <c r="P362" s="464"/>
      <c r="Q362" s="464"/>
      <c r="R362" s="461" t="s">
        <v>3879</v>
      </c>
      <c r="S362" s="379" t="s">
        <v>841</v>
      </c>
    </row>
    <row r="363" spans="1:19" ht="28.5" x14ac:dyDescent="0.2">
      <c r="A363" s="379" t="s">
        <v>579</v>
      </c>
      <c r="B363" s="461" t="s">
        <v>75</v>
      </c>
      <c r="C363" s="379" t="s">
        <v>7820</v>
      </c>
      <c r="D363" s="379" t="s">
        <v>6934</v>
      </c>
      <c r="E363" s="380" t="s">
        <v>6889</v>
      </c>
      <c r="F363" s="587" t="s">
        <v>6890</v>
      </c>
      <c r="G363" s="586" t="s">
        <v>8203</v>
      </c>
      <c r="H363" s="587" t="s">
        <v>6868</v>
      </c>
      <c r="I363" s="461" t="s">
        <v>7934</v>
      </c>
      <c r="J363" s="461">
        <v>0</v>
      </c>
      <c r="K363" s="461">
        <v>0</v>
      </c>
      <c r="L363" s="380">
        <v>41365</v>
      </c>
      <c r="M363" s="380">
        <v>42094</v>
      </c>
      <c r="N363" s="380">
        <v>42094</v>
      </c>
      <c r="O363" s="461"/>
      <c r="P363" s="464">
        <v>22775</v>
      </c>
      <c r="Q363" s="461"/>
      <c r="R363" s="461" t="s">
        <v>3879</v>
      </c>
      <c r="S363" s="379" t="s">
        <v>841</v>
      </c>
    </row>
    <row r="364" spans="1:19" x14ac:dyDescent="0.2">
      <c r="A364" s="379" t="s">
        <v>2774</v>
      </c>
      <c r="B364" s="461" t="s">
        <v>75</v>
      </c>
      <c r="C364" s="379" t="s">
        <v>7820</v>
      </c>
      <c r="D364" s="379" t="s">
        <v>6934</v>
      </c>
      <c r="E364" s="108" t="s">
        <v>6035</v>
      </c>
      <c r="F364" s="586" t="s">
        <v>4800</v>
      </c>
      <c r="G364" s="586" t="s">
        <v>8256</v>
      </c>
      <c r="H364" s="397" t="s">
        <v>6868</v>
      </c>
      <c r="I364" s="461" t="s">
        <v>7934</v>
      </c>
      <c r="J364" s="461">
        <v>0</v>
      </c>
      <c r="K364" s="461">
        <v>0</v>
      </c>
      <c r="L364" s="380">
        <v>36251</v>
      </c>
      <c r="M364" s="380">
        <v>45382</v>
      </c>
      <c r="N364" s="380">
        <f>M364</f>
        <v>45382</v>
      </c>
      <c r="O364" s="462"/>
      <c r="P364" s="464">
        <v>1887140</v>
      </c>
      <c r="Q364" s="462" t="e">
        <f>P364*#REF!</f>
        <v>#REF!</v>
      </c>
      <c r="R364" s="184" t="s">
        <v>3879</v>
      </c>
      <c r="S364" s="379" t="s">
        <v>840</v>
      </c>
    </row>
    <row r="365" spans="1:19" ht="28.5" x14ac:dyDescent="0.2">
      <c r="A365" s="379" t="s">
        <v>7294</v>
      </c>
      <c r="B365" s="461" t="s">
        <v>75</v>
      </c>
      <c r="C365" s="379" t="s">
        <v>8376</v>
      </c>
      <c r="D365" s="379" t="s">
        <v>2793</v>
      </c>
      <c r="E365" s="461" t="s">
        <v>7291</v>
      </c>
      <c r="F365" s="397" t="s">
        <v>7292</v>
      </c>
      <c r="G365" s="586" t="s">
        <v>8257</v>
      </c>
      <c r="H365" s="613" t="s">
        <v>6938</v>
      </c>
      <c r="I365" s="492" t="s">
        <v>8007</v>
      </c>
      <c r="J365" s="461" t="s">
        <v>7915</v>
      </c>
      <c r="K365" s="461">
        <v>0</v>
      </c>
      <c r="L365" s="474">
        <v>42095</v>
      </c>
      <c r="M365" s="474">
        <v>42460</v>
      </c>
      <c r="N365" s="474">
        <v>42460</v>
      </c>
      <c r="O365" s="461"/>
      <c r="P365" s="464">
        <v>29555</v>
      </c>
      <c r="Q365" s="464">
        <v>29555</v>
      </c>
      <c r="R365" s="461" t="s">
        <v>3879</v>
      </c>
      <c r="S365" s="379" t="s">
        <v>841</v>
      </c>
    </row>
    <row r="366" spans="1:19" ht="28.5" x14ac:dyDescent="0.2">
      <c r="A366" s="379" t="s">
        <v>6964</v>
      </c>
      <c r="B366" s="461" t="s">
        <v>75</v>
      </c>
      <c r="C366" s="379" t="s">
        <v>8378</v>
      </c>
      <c r="D366" s="379" t="s">
        <v>3073</v>
      </c>
      <c r="E366" s="496" t="s">
        <v>7033</v>
      </c>
      <c r="F366" s="587" t="s">
        <v>7032</v>
      </c>
      <c r="G366" s="586" t="s">
        <v>8202</v>
      </c>
      <c r="H366" s="612" t="s">
        <v>7121</v>
      </c>
      <c r="I366" s="461" t="s">
        <v>8036</v>
      </c>
      <c r="J366" s="461" t="s">
        <v>7914</v>
      </c>
      <c r="K366" s="461">
        <v>0</v>
      </c>
      <c r="L366" s="463">
        <v>41575</v>
      </c>
      <c r="M366" s="463">
        <v>42671</v>
      </c>
      <c r="N366" s="463">
        <v>43036</v>
      </c>
      <c r="O366" s="464"/>
      <c r="P366" s="464"/>
      <c r="Q366" s="464"/>
      <c r="R366" s="461" t="s">
        <v>3878</v>
      </c>
      <c r="S366" s="379" t="s">
        <v>840</v>
      </c>
    </row>
    <row r="367" spans="1:19" ht="28.5" x14ac:dyDescent="0.2">
      <c r="A367" s="379" t="s">
        <v>579</v>
      </c>
      <c r="B367" s="461" t="s">
        <v>75</v>
      </c>
      <c r="C367" s="379" t="s">
        <v>7820</v>
      </c>
      <c r="D367" s="379" t="s">
        <v>6934</v>
      </c>
      <c r="E367" s="108" t="s">
        <v>7463</v>
      </c>
      <c r="F367" s="397" t="s">
        <v>7480</v>
      </c>
      <c r="G367" s="586" t="s">
        <v>8203</v>
      </c>
      <c r="H367" s="397" t="s">
        <v>7479</v>
      </c>
      <c r="I367" s="461" t="s">
        <v>8176</v>
      </c>
      <c r="J367" s="461">
        <v>0</v>
      </c>
      <c r="K367" s="461">
        <v>0</v>
      </c>
      <c r="L367" s="463">
        <v>41730</v>
      </c>
      <c r="M367" s="463">
        <v>42460</v>
      </c>
      <c r="N367" s="463">
        <v>42460</v>
      </c>
      <c r="O367" s="464"/>
      <c r="P367" s="464"/>
      <c r="Q367" s="464"/>
      <c r="R367" s="461" t="s">
        <v>3879</v>
      </c>
      <c r="S367" s="379" t="s">
        <v>841</v>
      </c>
    </row>
    <row r="368" spans="1:19" ht="28.5" x14ac:dyDescent="0.2">
      <c r="A368" s="379" t="s">
        <v>579</v>
      </c>
      <c r="B368" s="461" t="s">
        <v>75</v>
      </c>
      <c r="C368" s="379" t="s">
        <v>8377</v>
      </c>
      <c r="D368" s="379" t="s">
        <v>8380</v>
      </c>
      <c r="E368" s="108" t="s">
        <v>7717</v>
      </c>
      <c r="F368" s="397" t="s">
        <v>7718</v>
      </c>
      <c r="G368" s="586" t="s">
        <v>8238</v>
      </c>
      <c r="H368" s="397" t="s">
        <v>7719</v>
      </c>
      <c r="I368" s="461" t="s">
        <v>8177</v>
      </c>
      <c r="J368" s="461">
        <v>0</v>
      </c>
      <c r="K368" s="461">
        <v>0</v>
      </c>
      <c r="L368" s="463">
        <v>41904</v>
      </c>
      <c r="M368" s="463">
        <v>42268</v>
      </c>
      <c r="N368" s="463">
        <v>42999</v>
      </c>
      <c r="O368" s="461"/>
      <c r="P368" s="464">
        <v>70000</v>
      </c>
      <c r="Q368" s="461"/>
      <c r="R368" s="461" t="s">
        <v>3879</v>
      </c>
      <c r="S368" s="379" t="s">
        <v>840</v>
      </c>
    </row>
    <row r="369" spans="1:19" ht="28.5" x14ac:dyDescent="0.2">
      <c r="A369" s="379" t="s">
        <v>579</v>
      </c>
      <c r="B369" s="461" t="s">
        <v>75</v>
      </c>
      <c r="C369" s="379" t="s">
        <v>7820</v>
      </c>
      <c r="D369" s="379" t="s">
        <v>6934</v>
      </c>
      <c r="E369" s="108" t="s">
        <v>7629</v>
      </c>
      <c r="F369" s="397" t="s">
        <v>7481</v>
      </c>
      <c r="G369" s="586" t="s">
        <v>8203</v>
      </c>
      <c r="H369" s="397" t="s">
        <v>7633</v>
      </c>
      <c r="I369" s="461" t="s">
        <v>7934</v>
      </c>
      <c r="J369" s="461">
        <v>0</v>
      </c>
      <c r="K369" s="461">
        <v>0</v>
      </c>
      <c r="L369" s="463">
        <v>41730</v>
      </c>
      <c r="M369" s="463">
        <v>42094</v>
      </c>
      <c r="N369" s="463">
        <v>42094</v>
      </c>
      <c r="O369" s="464"/>
      <c r="P369" s="464"/>
      <c r="Q369" s="464"/>
      <c r="R369" s="461" t="s">
        <v>3879</v>
      </c>
      <c r="S369" s="379" t="s">
        <v>841</v>
      </c>
    </row>
    <row r="370" spans="1:19" ht="42.75" x14ac:dyDescent="0.2">
      <c r="A370" s="379" t="s">
        <v>579</v>
      </c>
      <c r="B370" s="461" t="s">
        <v>75</v>
      </c>
      <c r="C370" s="379" t="s">
        <v>7820</v>
      </c>
      <c r="D370" s="379" t="s">
        <v>6934</v>
      </c>
      <c r="E370" s="186" t="s">
        <v>7039</v>
      </c>
      <c r="F370" s="397" t="s">
        <v>7042</v>
      </c>
      <c r="G370" s="586" t="s">
        <v>8203</v>
      </c>
      <c r="H370" s="397" t="s">
        <v>7613</v>
      </c>
      <c r="I370" s="461" t="s">
        <v>8178</v>
      </c>
      <c r="J370" s="461">
        <v>0</v>
      </c>
      <c r="K370" s="461">
        <v>0</v>
      </c>
      <c r="L370" s="463">
        <v>41155</v>
      </c>
      <c r="M370" s="463">
        <v>42094</v>
      </c>
      <c r="N370" s="463">
        <v>42094</v>
      </c>
      <c r="O370" s="464"/>
      <c r="P370" s="464">
        <v>99785</v>
      </c>
      <c r="Q370" s="464">
        <v>99785</v>
      </c>
      <c r="R370" s="184" t="s">
        <v>3879</v>
      </c>
      <c r="S370" s="379" t="s">
        <v>840</v>
      </c>
    </row>
    <row r="371" spans="1:19" ht="42.75" x14ac:dyDescent="0.2">
      <c r="A371" s="379" t="s">
        <v>579</v>
      </c>
      <c r="B371" s="461" t="s">
        <v>75</v>
      </c>
      <c r="C371" s="379" t="s">
        <v>8377</v>
      </c>
      <c r="D371" s="379" t="s">
        <v>8380</v>
      </c>
      <c r="E371" s="108" t="s">
        <v>7040</v>
      </c>
      <c r="F371" s="397" t="s">
        <v>7449</v>
      </c>
      <c r="G371" s="586" t="s">
        <v>8203</v>
      </c>
      <c r="H371" s="397" t="s">
        <v>7613</v>
      </c>
      <c r="I371" s="461" t="s">
        <v>8178</v>
      </c>
      <c r="J371" s="461">
        <v>0</v>
      </c>
      <c r="K371" s="461">
        <v>0</v>
      </c>
      <c r="L371" s="463">
        <v>41037</v>
      </c>
      <c r="M371" s="463">
        <v>42095</v>
      </c>
      <c r="N371" s="463">
        <v>42095</v>
      </c>
      <c r="O371" s="464"/>
      <c r="P371" s="464">
        <v>50000</v>
      </c>
      <c r="Q371" s="464">
        <v>170000</v>
      </c>
      <c r="R371" s="184" t="s">
        <v>3879</v>
      </c>
      <c r="S371" s="379" t="s">
        <v>841</v>
      </c>
    </row>
    <row r="372" spans="1:19" ht="57" x14ac:dyDescent="0.2">
      <c r="A372" s="379" t="s">
        <v>6962</v>
      </c>
      <c r="B372" s="461" t="s">
        <v>7129</v>
      </c>
      <c r="C372" s="379" t="s">
        <v>8376</v>
      </c>
      <c r="D372" s="379" t="s">
        <v>5864</v>
      </c>
      <c r="E372" s="108" t="s">
        <v>5639</v>
      </c>
      <c r="F372" s="602" t="s">
        <v>7130</v>
      </c>
      <c r="G372" s="586" t="s">
        <v>8258</v>
      </c>
      <c r="H372" s="397" t="s">
        <v>7131</v>
      </c>
      <c r="I372" s="461" t="s">
        <v>7934</v>
      </c>
      <c r="J372" s="461">
        <v>0</v>
      </c>
      <c r="K372" s="461">
        <v>0</v>
      </c>
      <c r="L372" s="100">
        <v>41609</v>
      </c>
      <c r="M372" s="100">
        <v>42338</v>
      </c>
      <c r="N372" s="100">
        <v>42704</v>
      </c>
      <c r="O372" s="464" t="s">
        <v>7132</v>
      </c>
      <c r="P372" s="464"/>
      <c r="Q372" s="464"/>
      <c r="R372" s="461" t="s">
        <v>3878</v>
      </c>
      <c r="S372" s="379" t="s">
        <v>7926</v>
      </c>
    </row>
    <row r="373" spans="1:19" ht="28.5" x14ac:dyDescent="0.2">
      <c r="A373" s="379" t="s">
        <v>579</v>
      </c>
      <c r="B373" s="461" t="s">
        <v>75</v>
      </c>
      <c r="C373" s="379" t="s">
        <v>8377</v>
      </c>
      <c r="D373" s="379" t="s">
        <v>8382</v>
      </c>
      <c r="E373" s="108" t="s">
        <v>6720</v>
      </c>
      <c r="F373" s="397" t="s">
        <v>6772</v>
      </c>
      <c r="G373" s="586" t="s">
        <v>8203</v>
      </c>
      <c r="H373" s="397" t="s">
        <v>6823</v>
      </c>
      <c r="I373" s="461" t="s">
        <v>7934</v>
      </c>
      <c r="J373" s="461">
        <v>0</v>
      </c>
      <c r="K373" s="461">
        <v>0</v>
      </c>
      <c r="L373" s="380">
        <v>41365</v>
      </c>
      <c r="M373" s="380">
        <v>42094</v>
      </c>
      <c r="N373" s="380">
        <v>42094</v>
      </c>
      <c r="O373" s="464" t="s">
        <v>6839</v>
      </c>
      <c r="P373" s="464"/>
      <c r="Q373" s="461"/>
      <c r="R373" s="461" t="s">
        <v>3879</v>
      </c>
      <c r="S373" s="379" t="s">
        <v>7926</v>
      </c>
    </row>
    <row r="374" spans="1:19" ht="28.5" x14ac:dyDescent="0.2">
      <c r="A374" s="379" t="s">
        <v>579</v>
      </c>
      <c r="B374" s="461" t="s">
        <v>75</v>
      </c>
      <c r="C374" s="379" t="s">
        <v>8377</v>
      </c>
      <c r="D374" s="379" t="s">
        <v>8380</v>
      </c>
      <c r="E374" s="108" t="s">
        <v>7062</v>
      </c>
      <c r="F374" s="397" t="s">
        <v>7054</v>
      </c>
      <c r="G374" s="586" t="s">
        <v>8203</v>
      </c>
      <c r="H374" s="397" t="s">
        <v>7161</v>
      </c>
      <c r="I374" s="461" t="s">
        <v>8179</v>
      </c>
      <c r="J374" s="461">
        <v>0</v>
      </c>
      <c r="K374" s="461">
        <v>0</v>
      </c>
      <c r="L374" s="463">
        <v>41183</v>
      </c>
      <c r="M374" s="463">
        <v>42277</v>
      </c>
      <c r="N374" s="463">
        <v>42277</v>
      </c>
      <c r="O374" s="464"/>
      <c r="P374" s="464">
        <v>1650</v>
      </c>
      <c r="Q374" s="379"/>
      <c r="R374" s="184" t="s">
        <v>3879</v>
      </c>
      <c r="S374" s="379" t="s">
        <v>841</v>
      </c>
    </row>
    <row r="375" spans="1:19" ht="28.5" x14ac:dyDescent="0.2">
      <c r="A375" s="379" t="s">
        <v>579</v>
      </c>
      <c r="B375" s="461" t="s">
        <v>75</v>
      </c>
      <c r="C375" s="379" t="s">
        <v>8377</v>
      </c>
      <c r="D375" s="379" t="s">
        <v>8380</v>
      </c>
      <c r="E375" s="108" t="s">
        <v>7063</v>
      </c>
      <c r="F375" s="397" t="s">
        <v>7058</v>
      </c>
      <c r="G375" s="586" t="s">
        <v>8203</v>
      </c>
      <c r="H375" s="397" t="s">
        <v>7161</v>
      </c>
      <c r="I375" s="461" t="s">
        <v>8179</v>
      </c>
      <c r="J375" s="461">
        <v>0</v>
      </c>
      <c r="K375" s="461">
        <v>0</v>
      </c>
      <c r="L375" s="463">
        <v>41183</v>
      </c>
      <c r="M375" s="463">
        <v>42277</v>
      </c>
      <c r="N375" s="463">
        <v>42277</v>
      </c>
      <c r="O375" s="464"/>
      <c r="P375" s="464">
        <v>2870</v>
      </c>
      <c r="Q375" s="379"/>
      <c r="R375" s="184" t="s">
        <v>3879</v>
      </c>
      <c r="S375" s="379" t="s">
        <v>841</v>
      </c>
    </row>
    <row r="376" spans="1:19" ht="28.5" x14ac:dyDescent="0.2">
      <c r="A376" s="379" t="s">
        <v>579</v>
      </c>
      <c r="B376" s="461" t="s">
        <v>75</v>
      </c>
      <c r="C376" s="379" t="s">
        <v>7820</v>
      </c>
      <c r="D376" s="379" t="s">
        <v>6934</v>
      </c>
      <c r="E376" s="309" t="s">
        <v>7502</v>
      </c>
      <c r="F376" s="594" t="s">
        <v>7481</v>
      </c>
      <c r="G376" s="586" t="s">
        <v>8203</v>
      </c>
      <c r="H376" s="594" t="s">
        <v>7523</v>
      </c>
      <c r="I376" s="461" t="s">
        <v>7934</v>
      </c>
      <c r="J376" s="461">
        <v>0</v>
      </c>
      <c r="K376" s="461">
        <v>0</v>
      </c>
      <c r="L376" s="282">
        <v>41730</v>
      </c>
      <c r="M376" s="282">
        <v>42094</v>
      </c>
      <c r="N376" s="282">
        <v>42094</v>
      </c>
      <c r="O376" s="88"/>
      <c r="P376" s="88"/>
      <c r="Q376" s="88"/>
      <c r="R376" s="461" t="s">
        <v>3879</v>
      </c>
      <c r="S376" s="379" t="s">
        <v>841</v>
      </c>
    </row>
    <row r="377" spans="1:19" ht="71.25" x14ac:dyDescent="0.2">
      <c r="A377" s="379" t="s">
        <v>579</v>
      </c>
      <c r="B377" s="461" t="s">
        <v>75</v>
      </c>
      <c r="C377" s="379" t="s">
        <v>8377</v>
      </c>
      <c r="D377" s="379" t="s">
        <v>8380</v>
      </c>
      <c r="E377" s="309" t="s">
        <v>6127</v>
      </c>
      <c r="F377" s="595" t="s">
        <v>6917</v>
      </c>
      <c r="G377" s="586" t="s">
        <v>8203</v>
      </c>
      <c r="H377" s="594" t="s">
        <v>5807</v>
      </c>
      <c r="I377" s="461" t="s">
        <v>8180</v>
      </c>
      <c r="J377" s="461">
        <v>0</v>
      </c>
      <c r="K377" s="461">
        <v>0</v>
      </c>
      <c r="L377" s="316">
        <v>40728</v>
      </c>
      <c r="M377" s="474">
        <v>42460</v>
      </c>
      <c r="N377" s="474">
        <v>42460</v>
      </c>
      <c r="O377" s="521" t="s">
        <v>7989</v>
      </c>
      <c r="P377" s="316"/>
      <c r="Q377" s="316"/>
      <c r="R377" s="339" t="s">
        <v>3879</v>
      </c>
      <c r="S377" s="379" t="s">
        <v>840</v>
      </c>
    </row>
    <row r="378" spans="1:19" ht="42.75" x14ac:dyDescent="0.2">
      <c r="A378" s="379" t="s">
        <v>579</v>
      </c>
      <c r="B378" s="461" t="s">
        <v>75</v>
      </c>
      <c r="C378" s="379" t="s">
        <v>7820</v>
      </c>
      <c r="D378" s="379" t="s">
        <v>6934</v>
      </c>
      <c r="E378" s="108" t="s">
        <v>7218</v>
      </c>
      <c r="F378" s="397" t="s">
        <v>7408</v>
      </c>
      <c r="G378" s="586" t="s">
        <v>8213</v>
      </c>
      <c r="H378" s="397" t="s">
        <v>7198</v>
      </c>
      <c r="I378" s="461" t="s">
        <v>8181</v>
      </c>
      <c r="J378" s="461">
        <v>0</v>
      </c>
      <c r="K378" s="461">
        <v>0</v>
      </c>
      <c r="L378" s="463">
        <v>41426</v>
      </c>
      <c r="M378" s="463">
        <v>43251</v>
      </c>
      <c r="N378" s="463">
        <v>43251</v>
      </c>
      <c r="O378" s="464" t="s">
        <v>7043</v>
      </c>
      <c r="P378" s="464"/>
      <c r="Q378" s="464"/>
      <c r="R378" s="184" t="s">
        <v>3879</v>
      </c>
      <c r="S378" s="379" t="s">
        <v>840</v>
      </c>
    </row>
    <row r="379" spans="1:19" ht="28.5" x14ac:dyDescent="0.2">
      <c r="A379" s="379" t="s">
        <v>579</v>
      </c>
      <c r="B379" s="461" t="s">
        <v>75</v>
      </c>
      <c r="C379" s="379" t="s">
        <v>7820</v>
      </c>
      <c r="D379" s="379" t="s">
        <v>6934</v>
      </c>
      <c r="E379" s="108" t="s">
        <v>7223</v>
      </c>
      <c r="F379" s="397" t="s">
        <v>7434</v>
      </c>
      <c r="G379" s="586" t="s">
        <v>8203</v>
      </c>
      <c r="H379" s="397" t="s">
        <v>7191</v>
      </c>
      <c r="I379" s="461" t="s">
        <v>8182</v>
      </c>
      <c r="J379" s="461">
        <v>0</v>
      </c>
      <c r="K379" s="461">
        <v>0</v>
      </c>
      <c r="L379" s="463">
        <v>41426</v>
      </c>
      <c r="M379" s="463">
        <v>43190</v>
      </c>
      <c r="N379" s="463">
        <v>43190</v>
      </c>
      <c r="O379" s="464" t="s">
        <v>7043</v>
      </c>
      <c r="P379" s="464"/>
      <c r="Q379" s="464"/>
      <c r="R379" s="184" t="s">
        <v>3879</v>
      </c>
      <c r="S379" s="379" t="s">
        <v>840</v>
      </c>
    </row>
    <row r="380" spans="1:19" ht="28.5" x14ac:dyDescent="0.2">
      <c r="A380" s="379" t="s">
        <v>579</v>
      </c>
      <c r="B380" s="461" t="s">
        <v>75</v>
      </c>
      <c r="C380" s="379" t="s">
        <v>7820</v>
      </c>
      <c r="D380" s="379" t="s">
        <v>6934</v>
      </c>
      <c r="E380" s="108" t="s">
        <v>7767</v>
      </c>
      <c r="F380" s="397" t="s">
        <v>7481</v>
      </c>
      <c r="G380" s="586" t="s">
        <v>8203</v>
      </c>
      <c r="H380" s="397" t="s">
        <v>7770</v>
      </c>
      <c r="I380" s="461" t="s">
        <v>7934</v>
      </c>
      <c r="J380" s="461">
        <v>0</v>
      </c>
      <c r="K380" s="461">
        <v>0</v>
      </c>
      <c r="L380" s="463">
        <v>41730</v>
      </c>
      <c r="M380" s="463">
        <v>42094</v>
      </c>
      <c r="N380" s="463">
        <v>42094</v>
      </c>
      <c r="O380" s="464"/>
      <c r="P380" s="464"/>
      <c r="Q380" s="464"/>
      <c r="R380" s="461" t="s">
        <v>3879</v>
      </c>
      <c r="S380" s="379" t="s">
        <v>841</v>
      </c>
    </row>
    <row r="381" spans="1:19" ht="28.5" x14ac:dyDescent="0.2">
      <c r="A381" s="379" t="s">
        <v>3073</v>
      </c>
      <c r="B381" s="461" t="s">
        <v>75</v>
      </c>
      <c r="C381" s="379" t="s">
        <v>8378</v>
      </c>
      <c r="D381" s="379" t="s">
        <v>3073</v>
      </c>
      <c r="E381" s="383" t="s">
        <v>7801</v>
      </c>
      <c r="F381" s="590" t="s">
        <v>8405</v>
      </c>
      <c r="G381" s="586" t="s">
        <v>8209</v>
      </c>
      <c r="H381" s="609" t="s">
        <v>7802</v>
      </c>
      <c r="I381" s="492" t="s">
        <v>8049</v>
      </c>
      <c r="J381" s="461" t="s">
        <v>7914</v>
      </c>
      <c r="K381" s="461">
        <v>0</v>
      </c>
      <c r="L381" s="380">
        <v>41779</v>
      </c>
      <c r="M381" s="380">
        <v>42128</v>
      </c>
      <c r="N381" s="380">
        <v>42128</v>
      </c>
      <c r="O381" s="461"/>
      <c r="P381" s="464">
        <v>8000</v>
      </c>
      <c r="Q381" s="464">
        <v>2500000</v>
      </c>
      <c r="R381" s="461" t="s">
        <v>3878</v>
      </c>
      <c r="S381" s="379" t="s">
        <v>840</v>
      </c>
    </row>
    <row r="382" spans="1:19" ht="28.5" x14ac:dyDescent="0.2">
      <c r="A382" s="379" t="s">
        <v>579</v>
      </c>
      <c r="B382" s="461" t="s">
        <v>75</v>
      </c>
      <c r="C382" s="379" t="s">
        <v>8377</v>
      </c>
      <c r="D382" s="379" t="s">
        <v>8380</v>
      </c>
      <c r="E382" s="108" t="s">
        <v>6666</v>
      </c>
      <c r="F382" s="397" t="s">
        <v>7015</v>
      </c>
      <c r="G382" s="586" t="s">
        <v>8208</v>
      </c>
      <c r="H382" s="397" t="s">
        <v>6669</v>
      </c>
      <c r="I382" s="461" t="s">
        <v>8183</v>
      </c>
      <c r="J382" s="461">
        <v>0</v>
      </c>
      <c r="K382" s="461">
        <v>0</v>
      </c>
      <c r="L382" s="463">
        <v>41365</v>
      </c>
      <c r="M382" s="463">
        <v>42460</v>
      </c>
      <c r="N382" s="463">
        <v>42460</v>
      </c>
      <c r="O382" s="464"/>
      <c r="P382" s="464">
        <v>370000</v>
      </c>
      <c r="Q382" s="464"/>
      <c r="R382" s="184" t="s">
        <v>3879</v>
      </c>
      <c r="S382" s="379" t="s">
        <v>840</v>
      </c>
    </row>
    <row r="383" spans="1:19" ht="28.5" x14ac:dyDescent="0.2">
      <c r="A383" s="379" t="s">
        <v>579</v>
      </c>
      <c r="B383" s="461" t="s">
        <v>75</v>
      </c>
      <c r="C383" s="379" t="s">
        <v>8377</v>
      </c>
      <c r="D383" s="379" t="s">
        <v>8380</v>
      </c>
      <c r="E383" s="108" t="s">
        <v>6667</v>
      </c>
      <c r="F383" s="397" t="s">
        <v>7029</v>
      </c>
      <c r="G383" s="586" t="s">
        <v>8203</v>
      </c>
      <c r="H383" s="397" t="s">
        <v>6669</v>
      </c>
      <c r="I383" s="461" t="s">
        <v>8183</v>
      </c>
      <c r="J383" s="461">
        <v>0</v>
      </c>
      <c r="K383" s="461">
        <v>0</v>
      </c>
      <c r="L383" s="463">
        <v>41365</v>
      </c>
      <c r="M383" s="463">
        <v>42460</v>
      </c>
      <c r="N383" s="463">
        <v>42460</v>
      </c>
      <c r="O383" s="464"/>
      <c r="P383" s="464">
        <v>208000</v>
      </c>
      <c r="Q383" s="464"/>
      <c r="R383" s="184" t="s">
        <v>3879</v>
      </c>
      <c r="S383" s="379" t="s">
        <v>840</v>
      </c>
    </row>
    <row r="384" spans="1:19" ht="28.5" x14ac:dyDescent="0.2">
      <c r="A384" s="379" t="s">
        <v>579</v>
      </c>
      <c r="B384" s="461" t="s">
        <v>75</v>
      </c>
      <c r="C384" s="379" t="s">
        <v>7316</v>
      </c>
      <c r="D384" s="379" t="s">
        <v>7316</v>
      </c>
      <c r="E384" s="108" t="s">
        <v>6708</v>
      </c>
      <c r="F384" s="587" t="s">
        <v>7646</v>
      </c>
      <c r="G384" s="586" t="s">
        <v>8230</v>
      </c>
      <c r="H384" s="397" t="s">
        <v>6810</v>
      </c>
      <c r="I384" s="461" t="s">
        <v>7934</v>
      </c>
      <c r="J384" s="461">
        <v>0</v>
      </c>
      <c r="K384" s="461">
        <v>0</v>
      </c>
      <c r="L384" s="380">
        <v>41365</v>
      </c>
      <c r="M384" s="380">
        <v>42277</v>
      </c>
      <c r="N384" s="380">
        <v>42277</v>
      </c>
      <c r="O384" s="410"/>
      <c r="P384" s="464">
        <v>226800</v>
      </c>
      <c r="Q384" s="410">
        <v>226800</v>
      </c>
      <c r="R384" s="461" t="s">
        <v>3879</v>
      </c>
      <c r="S384" s="379" t="s">
        <v>7916</v>
      </c>
    </row>
    <row r="385" spans="1:19" ht="42.75" x14ac:dyDescent="0.2">
      <c r="A385" s="379" t="s">
        <v>579</v>
      </c>
      <c r="B385" s="461" t="s">
        <v>75</v>
      </c>
      <c r="C385" s="379" t="s">
        <v>7820</v>
      </c>
      <c r="D385" s="379" t="s">
        <v>6934</v>
      </c>
      <c r="E385" s="108" t="s">
        <v>7643</v>
      </c>
      <c r="F385" s="397" t="s">
        <v>7641</v>
      </c>
      <c r="G385" s="586" t="s">
        <v>8203</v>
      </c>
      <c r="H385" s="397" t="s">
        <v>6810</v>
      </c>
      <c r="I385" s="461" t="s">
        <v>7934</v>
      </c>
      <c r="J385" s="461">
        <v>0</v>
      </c>
      <c r="K385" s="461">
        <v>0</v>
      </c>
      <c r="L385" s="463">
        <v>41852</v>
      </c>
      <c r="M385" s="463">
        <v>42400</v>
      </c>
      <c r="N385" s="463">
        <v>42400</v>
      </c>
      <c r="O385" s="581" t="s">
        <v>7642</v>
      </c>
      <c r="P385" s="464">
        <v>7122</v>
      </c>
      <c r="Q385" s="464">
        <v>7122</v>
      </c>
      <c r="R385" s="461" t="s">
        <v>3879</v>
      </c>
      <c r="S385" s="379" t="s">
        <v>841</v>
      </c>
    </row>
    <row r="386" spans="1:19" ht="28.5" x14ac:dyDescent="0.2">
      <c r="A386" s="379" t="s">
        <v>579</v>
      </c>
      <c r="B386" s="461" t="s">
        <v>75</v>
      </c>
      <c r="C386" s="379" t="s">
        <v>7820</v>
      </c>
      <c r="D386" s="379" t="s">
        <v>6934</v>
      </c>
      <c r="E386" s="108" t="s">
        <v>7630</v>
      </c>
      <c r="F386" s="397" t="s">
        <v>7481</v>
      </c>
      <c r="G386" s="586" t="s">
        <v>8203</v>
      </c>
      <c r="H386" s="397" t="s">
        <v>7634</v>
      </c>
      <c r="I386" s="461" t="s">
        <v>7934</v>
      </c>
      <c r="J386" s="461">
        <v>0</v>
      </c>
      <c r="K386" s="461">
        <v>0</v>
      </c>
      <c r="L386" s="463">
        <v>41730</v>
      </c>
      <c r="M386" s="463">
        <v>42094</v>
      </c>
      <c r="N386" s="463">
        <v>42094</v>
      </c>
      <c r="O386" s="464"/>
      <c r="P386" s="464"/>
      <c r="Q386" s="464"/>
      <c r="R386" s="461" t="s">
        <v>3879</v>
      </c>
      <c r="S386" s="379" t="s">
        <v>841</v>
      </c>
    </row>
    <row r="387" spans="1:19" ht="28.5" x14ac:dyDescent="0.2">
      <c r="A387" s="379" t="s">
        <v>579</v>
      </c>
      <c r="B387" s="461" t="s">
        <v>75</v>
      </c>
      <c r="C387" s="379" t="s">
        <v>7820</v>
      </c>
      <c r="D387" s="379" t="s">
        <v>6934</v>
      </c>
      <c r="E387" s="108" t="s">
        <v>7631</v>
      </c>
      <c r="F387" s="397" t="s">
        <v>7481</v>
      </c>
      <c r="G387" s="586" t="s">
        <v>8203</v>
      </c>
      <c r="H387" s="397" t="s">
        <v>7647</v>
      </c>
      <c r="I387" s="461" t="s">
        <v>7934</v>
      </c>
      <c r="J387" s="461">
        <v>0</v>
      </c>
      <c r="K387" s="461">
        <v>0</v>
      </c>
      <c r="L387" s="463">
        <v>41730</v>
      </c>
      <c r="M387" s="463">
        <v>42094</v>
      </c>
      <c r="N387" s="463">
        <v>42094</v>
      </c>
      <c r="O387" s="464"/>
      <c r="P387" s="464"/>
      <c r="Q387" s="464"/>
      <c r="R387" s="461" t="s">
        <v>3879</v>
      </c>
      <c r="S387" s="379" t="s">
        <v>841</v>
      </c>
    </row>
    <row r="388" spans="1:19" ht="42.75" x14ac:dyDescent="0.2">
      <c r="A388" s="379" t="s">
        <v>579</v>
      </c>
      <c r="B388" s="461" t="s">
        <v>75</v>
      </c>
      <c r="C388" s="379" t="s">
        <v>7820</v>
      </c>
      <c r="D388" s="379" t="s">
        <v>6934</v>
      </c>
      <c r="E388" s="108" t="s">
        <v>7229</v>
      </c>
      <c r="F388" s="397" t="s">
        <v>7434</v>
      </c>
      <c r="G388" s="586" t="s">
        <v>8203</v>
      </c>
      <c r="H388" s="397" t="s">
        <v>7204</v>
      </c>
      <c r="I388" s="461" t="s">
        <v>8184</v>
      </c>
      <c r="J388" s="461">
        <v>0</v>
      </c>
      <c r="K388" s="461">
        <v>0</v>
      </c>
      <c r="L388" s="463">
        <v>41426</v>
      </c>
      <c r="M388" s="463">
        <v>43190</v>
      </c>
      <c r="N388" s="463">
        <v>43190</v>
      </c>
      <c r="O388" s="464"/>
      <c r="P388" s="464"/>
      <c r="Q388" s="464"/>
      <c r="R388" s="184" t="s">
        <v>3879</v>
      </c>
      <c r="S388" s="379" t="s">
        <v>840</v>
      </c>
    </row>
    <row r="389" spans="1:19" ht="28.5" x14ac:dyDescent="0.2">
      <c r="A389" s="379" t="s">
        <v>2772</v>
      </c>
      <c r="B389" s="461" t="s">
        <v>75</v>
      </c>
      <c r="C389" s="379" t="s">
        <v>8377</v>
      </c>
      <c r="D389" s="379" t="s">
        <v>8383</v>
      </c>
      <c r="E389" s="108" t="s">
        <v>7680</v>
      </c>
      <c r="F389" s="397" t="s">
        <v>7681</v>
      </c>
      <c r="G389" s="586" t="s">
        <v>8215</v>
      </c>
      <c r="H389" s="397" t="s">
        <v>7682</v>
      </c>
      <c r="I389" s="461" t="s">
        <v>7934</v>
      </c>
      <c r="J389" s="461">
        <v>0</v>
      </c>
      <c r="K389" s="461">
        <v>0</v>
      </c>
      <c r="L389" s="463">
        <v>41900</v>
      </c>
      <c r="M389" s="463">
        <v>42995</v>
      </c>
      <c r="N389" s="463">
        <v>43725</v>
      </c>
      <c r="O389" s="464"/>
      <c r="P389" s="464">
        <v>40200</v>
      </c>
      <c r="Q389" s="464">
        <v>45200</v>
      </c>
      <c r="R389" s="461" t="s">
        <v>3878</v>
      </c>
      <c r="S389" s="379" t="s">
        <v>841</v>
      </c>
    </row>
    <row r="390" spans="1:19" ht="28.5" x14ac:dyDescent="0.2">
      <c r="A390" s="379" t="s">
        <v>73</v>
      </c>
      <c r="B390" s="461" t="s">
        <v>75</v>
      </c>
      <c r="C390" s="379" t="s">
        <v>8378</v>
      </c>
      <c r="D390" s="379" t="s">
        <v>3073</v>
      </c>
      <c r="E390" s="108" t="s">
        <v>7133</v>
      </c>
      <c r="F390" s="397" t="s">
        <v>6974</v>
      </c>
      <c r="G390" s="586" t="s">
        <v>8209</v>
      </c>
      <c r="H390" s="397" t="s">
        <v>6976</v>
      </c>
      <c r="I390" s="461" t="s">
        <v>8185</v>
      </c>
      <c r="J390" s="461" t="s">
        <v>7914</v>
      </c>
      <c r="K390" s="461">
        <v>0</v>
      </c>
      <c r="L390" s="463">
        <v>41365</v>
      </c>
      <c r="M390" s="380">
        <v>42094</v>
      </c>
      <c r="N390" s="463">
        <v>42124</v>
      </c>
      <c r="O390" s="464"/>
      <c r="P390" s="464"/>
      <c r="Q390" s="464"/>
      <c r="R390" s="461" t="s">
        <v>5835</v>
      </c>
      <c r="S390" s="379" t="s">
        <v>840</v>
      </c>
    </row>
    <row r="391" spans="1:19" ht="28.5" x14ac:dyDescent="0.2">
      <c r="A391" s="379" t="s">
        <v>579</v>
      </c>
      <c r="B391" s="461" t="s">
        <v>75</v>
      </c>
      <c r="C391" s="379" t="s">
        <v>7820</v>
      </c>
      <c r="D391" s="379" t="s">
        <v>6934</v>
      </c>
      <c r="E391" s="108" t="s">
        <v>7217</v>
      </c>
      <c r="F391" s="397" t="s">
        <v>7408</v>
      </c>
      <c r="G391" s="586" t="s">
        <v>8203</v>
      </c>
      <c r="H391" s="397" t="s">
        <v>7197</v>
      </c>
      <c r="I391" s="461" t="s">
        <v>8186</v>
      </c>
      <c r="J391" s="461">
        <v>0</v>
      </c>
      <c r="K391" s="461">
        <v>0</v>
      </c>
      <c r="L391" s="463">
        <v>41426</v>
      </c>
      <c r="M391" s="463">
        <v>43190</v>
      </c>
      <c r="N391" s="463">
        <v>43190</v>
      </c>
      <c r="O391" s="464" t="s">
        <v>7043</v>
      </c>
      <c r="P391" s="464"/>
      <c r="Q391" s="379" t="s">
        <v>3204</v>
      </c>
      <c r="R391" s="184" t="s">
        <v>3879</v>
      </c>
      <c r="S391" s="379" t="s">
        <v>840</v>
      </c>
    </row>
    <row r="392" spans="1:19" ht="42.75" x14ac:dyDescent="0.2">
      <c r="A392" s="379" t="s">
        <v>579</v>
      </c>
      <c r="B392" s="461" t="s">
        <v>75</v>
      </c>
      <c r="C392" s="379" t="s">
        <v>7820</v>
      </c>
      <c r="D392" s="379" t="s">
        <v>6934</v>
      </c>
      <c r="E392" s="108" t="s">
        <v>7225</v>
      </c>
      <c r="F392" s="397" t="s">
        <v>7434</v>
      </c>
      <c r="G392" s="586" t="s">
        <v>8203</v>
      </c>
      <c r="H392" s="397" t="s">
        <v>7201</v>
      </c>
      <c r="I392" s="461" t="s">
        <v>8186</v>
      </c>
      <c r="J392" s="461">
        <v>0</v>
      </c>
      <c r="K392" s="461">
        <v>0</v>
      </c>
      <c r="L392" s="463">
        <v>41426</v>
      </c>
      <c r="M392" s="463">
        <v>43190</v>
      </c>
      <c r="N392" s="463">
        <v>43190</v>
      </c>
      <c r="O392" s="464" t="s">
        <v>7043</v>
      </c>
      <c r="P392" s="464"/>
      <c r="Q392" s="379" t="s">
        <v>3204</v>
      </c>
      <c r="R392" s="184" t="s">
        <v>3879</v>
      </c>
      <c r="S392" s="379" t="s">
        <v>840</v>
      </c>
    </row>
    <row r="393" spans="1:19" ht="28.5" x14ac:dyDescent="0.2">
      <c r="A393" s="379" t="s">
        <v>579</v>
      </c>
      <c r="B393" s="461" t="s">
        <v>75</v>
      </c>
      <c r="C393" s="379" t="s">
        <v>8377</v>
      </c>
      <c r="D393" s="379" t="s">
        <v>8380</v>
      </c>
      <c r="E393" s="108" t="s">
        <v>7222</v>
      </c>
      <c r="F393" s="397" t="s">
        <v>7434</v>
      </c>
      <c r="G393" s="586" t="s">
        <v>8213</v>
      </c>
      <c r="H393" s="397" t="s">
        <v>6243</v>
      </c>
      <c r="I393" s="461" t="s">
        <v>8187</v>
      </c>
      <c r="J393" s="461">
        <v>0</v>
      </c>
      <c r="K393" s="461">
        <v>0</v>
      </c>
      <c r="L393" s="463">
        <v>41426</v>
      </c>
      <c r="M393" s="463">
        <v>43251</v>
      </c>
      <c r="N393" s="463">
        <v>43251</v>
      </c>
      <c r="O393" s="464" t="s">
        <v>7043</v>
      </c>
      <c r="P393" s="464"/>
      <c r="Q393" s="464"/>
      <c r="R393" s="184" t="s">
        <v>3879</v>
      </c>
      <c r="S393" s="379" t="s">
        <v>840</v>
      </c>
    </row>
    <row r="394" spans="1:19" ht="28.5" x14ac:dyDescent="0.2">
      <c r="A394" s="379" t="s">
        <v>579</v>
      </c>
      <c r="B394" s="461" t="s">
        <v>75</v>
      </c>
      <c r="C394" s="379" t="s">
        <v>8377</v>
      </c>
      <c r="D394" s="379" t="s">
        <v>8380</v>
      </c>
      <c r="E394" s="108" t="s">
        <v>7711</v>
      </c>
      <c r="F394" s="586" t="s">
        <v>7673</v>
      </c>
      <c r="G394" s="586" t="s">
        <v>8208</v>
      </c>
      <c r="H394" s="586" t="s">
        <v>6243</v>
      </c>
      <c r="I394" s="461" t="s">
        <v>8188</v>
      </c>
      <c r="J394" s="461">
        <v>0</v>
      </c>
      <c r="K394" s="461">
        <v>0</v>
      </c>
      <c r="L394" s="474">
        <v>41791</v>
      </c>
      <c r="M394" s="474">
        <v>42886</v>
      </c>
      <c r="N394" s="474">
        <v>43616</v>
      </c>
      <c r="O394" s="464"/>
      <c r="P394" s="464">
        <v>558800</v>
      </c>
      <c r="Q394" s="464">
        <v>558800</v>
      </c>
      <c r="R394" s="184" t="s">
        <v>3879</v>
      </c>
      <c r="S394" s="379" t="s">
        <v>840</v>
      </c>
    </row>
    <row r="395" spans="1:19" ht="28.5" x14ac:dyDescent="0.2">
      <c r="A395" s="379" t="s">
        <v>579</v>
      </c>
      <c r="B395" s="461" t="s">
        <v>75</v>
      </c>
      <c r="C395" s="379" t="s">
        <v>7820</v>
      </c>
      <c r="D395" s="379" t="s">
        <v>6934</v>
      </c>
      <c r="E395" s="108" t="s">
        <v>7213</v>
      </c>
      <c r="F395" s="397" t="s">
        <v>7408</v>
      </c>
      <c r="G395" s="586" t="s">
        <v>8213</v>
      </c>
      <c r="H395" s="397" t="s">
        <v>6244</v>
      </c>
      <c r="I395" s="461" t="s">
        <v>8189</v>
      </c>
      <c r="J395" s="461">
        <v>0</v>
      </c>
      <c r="K395" s="461">
        <v>0</v>
      </c>
      <c r="L395" s="463">
        <v>41426</v>
      </c>
      <c r="M395" s="463">
        <v>43251</v>
      </c>
      <c r="N395" s="463">
        <v>43251</v>
      </c>
      <c r="O395" s="464" t="s">
        <v>7043</v>
      </c>
      <c r="P395" s="464"/>
      <c r="Q395" s="464"/>
      <c r="R395" s="184" t="s">
        <v>3879</v>
      </c>
      <c r="S395" s="379" t="s">
        <v>840</v>
      </c>
    </row>
    <row r="396" spans="1:19" x14ac:dyDescent="0.2">
      <c r="A396" s="379" t="s">
        <v>7912</v>
      </c>
      <c r="B396" s="461" t="s">
        <v>75</v>
      </c>
      <c r="C396" s="379" t="s">
        <v>7820</v>
      </c>
      <c r="D396" s="379" t="s">
        <v>6934</v>
      </c>
      <c r="E396" s="108" t="s">
        <v>6935</v>
      </c>
      <c r="F396" s="603" t="s">
        <v>6936</v>
      </c>
      <c r="G396" s="586" t="s">
        <v>8203</v>
      </c>
      <c r="H396" s="397" t="s">
        <v>6937</v>
      </c>
      <c r="I396" s="461" t="s">
        <v>7934</v>
      </c>
      <c r="J396" s="461">
        <v>0</v>
      </c>
      <c r="K396" s="461">
        <v>0</v>
      </c>
      <c r="L396" s="463">
        <v>41365</v>
      </c>
      <c r="M396" s="463">
        <v>43190</v>
      </c>
      <c r="N396" s="463">
        <v>43190</v>
      </c>
      <c r="O396" s="464"/>
      <c r="P396" s="464">
        <v>2000</v>
      </c>
      <c r="Q396" s="464">
        <v>10000</v>
      </c>
      <c r="R396" s="461" t="s">
        <v>4976</v>
      </c>
      <c r="S396" s="379" t="s">
        <v>841</v>
      </c>
    </row>
    <row r="397" spans="1:19" ht="28.5" x14ac:dyDescent="0.2">
      <c r="A397" s="379" t="s">
        <v>579</v>
      </c>
      <c r="B397" s="461" t="s">
        <v>75</v>
      </c>
      <c r="C397" s="379" t="s">
        <v>7316</v>
      </c>
      <c r="D397" s="379" t="s">
        <v>7316</v>
      </c>
      <c r="E397" s="108" t="s">
        <v>7759</v>
      </c>
      <c r="F397" s="397" t="s">
        <v>7760</v>
      </c>
      <c r="G397" s="586" t="s">
        <v>8228</v>
      </c>
      <c r="H397" s="397" t="s">
        <v>2181</v>
      </c>
      <c r="I397" s="391" t="s">
        <v>7934</v>
      </c>
      <c r="J397" s="461"/>
      <c r="K397" s="461">
        <v>0</v>
      </c>
      <c r="L397" s="463">
        <v>41932</v>
      </c>
      <c r="M397" s="463">
        <v>42137</v>
      </c>
      <c r="N397" s="463">
        <v>42137</v>
      </c>
      <c r="O397" s="464"/>
      <c r="P397" s="464">
        <v>39974</v>
      </c>
      <c r="Q397" s="464">
        <v>39974</v>
      </c>
      <c r="R397" s="461" t="s">
        <v>3879</v>
      </c>
      <c r="S397" s="379" t="s">
        <v>841</v>
      </c>
    </row>
    <row r="398" spans="1:19" ht="28.5" x14ac:dyDescent="0.2">
      <c r="A398" s="379" t="s">
        <v>73</v>
      </c>
      <c r="B398" s="461" t="s">
        <v>75</v>
      </c>
      <c r="C398" s="379" t="s">
        <v>8378</v>
      </c>
      <c r="D398" s="379" t="s">
        <v>3073</v>
      </c>
      <c r="E398" s="108" t="s">
        <v>6635</v>
      </c>
      <c r="F398" s="397" t="s">
        <v>6634</v>
      </c>
      <c r="G398" s="586" t="s">
        <v>8259</v>
      </c>
      <c r="H398" s="397" t="s">
        <v>7670</v>
      </c>
      <c r="I398" s="461" t="s">
        <v>8190</v>
      </c>
      <c r="J398" s="461">
        <v>0</v>
      </c>
      <c r="K398" s="461">
        <v>0</v>
      </c>
      <c r="L398" s="463">
        <v>41183</v>
      </c>
      <c r="M398" s="463">
        <v>42277</v>
      </c>
      <c r="N398" s="463">
        <v>42277</v>
      </c>
      <c r="O398" s="464"/>
      <c r="P398" s="464">
        <v>167000</v>
      </c>
      <c r="Q398" s="464">
        <v>500000</v>
      </c>
      <c r="R398" s="461" t="s">
        <v>3879</v>
      </c>
      <c r="S398" s="379" t="s">
        <v>840</v>
      </c>
    </row>
    <row r="399" spans="1:19" ht="42.75" x14ac:dyDescent="0.2">
      <c r="A399" s="379" t="s">
        <v>4569</v>
      </c>
      <c r="B399" s="461" t="s">
        <v>6586</v>
      </c>
      <c r="C399" s="379" t="s">
        <v>8376</v>
      </c>
      <c r="D399" s="379" t="s">
        <v>7734</v>
      </c>
      <c r="E399" s="108" t="s">
        <v>6590</v>
      </c>
      <c r="F399" s="397" t="s">
        <v>6588</v>
      </c>
      <c r="G399" s="586" t="s">
        <v>8260</v>
      </c>
      <c r="H399" s="397" t="s">
        <v>6589</v>
      </c>
      <c r="I399" s="461" t="s">
        <v>7966</v>
      </c>
      <c r="J399" s="461">
        <v>0</v>
      </c>
      <c r="K399" s="461">
        <v>0</v>
      </c>
      <c r="L399" s="380">
        <v>41000</v>
      </c>
      <c r="M399" s="380">
        <v>41943</v>
      </c>
      <c r="N399" s="463">
        <v>41943</v>
      </c>
      <c r="O399" s="476"/>
      <c r="P399" s="464">
        <v>8170</v>
      </c>
      <c r="Q399" s="464">
        <v>32681</v>
      </c>
      <c r="R399" s="464" t="s">
        <v>3879</v>
      </c>
      <c r="S399" s="379" t="s">
        <v>2486</v>
      </c>
    </row>
    <row r="400" spans="1:19" ht="28.5" x14ac:dyDescent="0.2">
      <c r="A400" s="379" t="s">
        <v>2653</v>
      </c>
      <c r="B400" s="461" t="s">
        <v>4786</v>
      </c>
      <c r="C400" s="379" t="s">
        <v>8376</v>
      </c>
      <c r="D400" s="379" t="s">
        <v>5864</v>
      </c>
      <c r="E400" s="108" t="s">
        <v>6114</v>
      </c>
      <c r="F400" s="397" t="s">
        <v>1311</v>
      </c>
      <c r="G400" s="586" t="s">
        <v>8261</v>
      </c>
      <c r="H400" s="397" t="s">
        <v>6249</v>
      </c>
      <c r="I400" s="461" t="s">
        <v>7986</v>
      </c>
      <c r="J400" s="461" t="s">
        <v>7914</v>
      </c>
      <c r="K400" s="461">
        <v>0</v>
      </c>
      <c r="L400" s="380">
        <v>39417</v>
      </c>
      <c r="M400" s="380">
        <v>42308</v>
      </c>
      <c r="N400" s="380">
        <v>42308</v>
      </c>
      <c r="O400" s="462"/>
      <c r="P400" s="464"/>
      <c r="Q400" s="462"/>
      <c r="R400" s="379" t="s">
        <v>3878</v>
      </c>
      <c r="S400" s="379" t="s">
        <v>7926</v>
      </c>
    </row>
    <row r="401" spans="1:35" ht="28.5" x14ac:dyDescent="0.2">
      <c r="A401" s="379" t="s">
        <v>579</v>
      </c>
      <c r="B401" s="461" t="s">
        <v>75</v>
      </c>
      <c r="C401" s="379" t="s">
        <v>7820</v>
      </c>
      <c r="D401" s="379" t="s">
        <v>6934</v>
      </c>
      <c r="E401" s="108" t="s">
        <v>7768</v>
      </c>
      <c r="F401" s="397" t="s">
        <v>7481</v>
      </c>
      <c r="G401" s="586" t="s">
        <v>8203</v>
      </c>
      <c r="H401" s="397" t="s">
        <v>7771</v>
      </c>
      <c r="I401" s="461" t="s">
        <v>7934</v>
      </c>
      <c r="J401" s="461">
        <v>0</v>
      </c>
      <c r="K401" s="461">
        <v>0</v>
      </c>
      <c r="L401" s="463">
        <v>41730</v>
      </c>
      <c r="M401" s="463">
        <v>42094</v>
      </c>
      <c r="N401" s="463">
        <v>42094</v>
      </c>
      <c r="O401" s="464"/>
      <c r="P401" s="464"/>
      <c r="Q401" s="464"/>
      <c r="R401" s="461" t="s">
        <v>3879</v>
      </c>
      <c r="S401" s="379" t="s">
        <v>841</v>
      </c>
    </row>
    <row r="402" spans="1:35" ht="28.5" x14ac:dyDescent="0.2">
      <c r="A402" s="379" t="s">
        <v>579</v>
      </c>
      <c r="B402" s="461" t="s">
        <v>75</v>
      </c>
      <c r="C402" s="379" t="s">
        <v>8377</v>
      </c>
      <c r="D402" s="379" t="s">
        <v>8380</v>
      </c>
      <c r="E402" s="108" t="s">
        <v>7233</v>
      </c>
      <c r="F402" s="397" t="s">
        <v>7434</v>
      </c>
      <c r="G402" s="586" t="s">
        <v>8213</v>
      </c>
      <c r="H402" s="397" t="s">
        <v>7433</v>
      </c>
      <c r="I402" s="461" t="s">
        <v>8191</v>
      </c>
      <c r="J402" s="461">
        <v>0</v>
      </c>
      <c r="K402" s="461">
        <v>0</v>
      </c>
      <c r="L402" s="463">
        <v>41426</v>
      </c>
      <c r="M402" s="463">
        <v>43251</v>
      </c>
      <c r="N402" s="463">
        <v>43251</v>
      </c>
      <c r="O402" s="464" t="s">
        <v>7043</v>
      </c>
      <c r="P402" s="464"/>
      <c r="Q402" s="464"/>
      <c r="R402" s="184" t="s">
        <v>3879</v>
      </c>
      <c r="S402" s="379" t="s">
        <v>840</v>
      </c>
    </row>
    <row r="403" spans="1:35" s="142" customFormat="1" ht="28.5" x14ac:dyDescent="0.2">
      <c r="A403" s="379" t="s">
        <v>579</v>
      </c>
      <c r="B403" s="461" t="s">
        <v>75</v>
      </c>
      <c r="C403" s="379" t="s">
        <v>7820</v>
      </c>
      <c r="D403" s="379" t="s">
        <v>6934</v>
      </c>
      <c r="E403" s="108" t="s">
        <v>7209</v>
      </c>
      <c r="F403" s="397" t="s">
        <v>7408</v>
      </c>
      <c r="G403" s="586" t="s">
        <v>8213</v>
      </c>
      <c r="H403" s="397" t="s">
        <v>7433</v>
      </c>
      <c r="I403" s="461" t="s">
        <v>8191</v>
      </c>
      <c r="J403" s="461">
        <v>0</v>
      </c>
      <c r="K403" s="461">
        <v>0</v>
      </c>
      <c r="L403" s="463">
        <v>41426</v>
      </c>
      <c r="M403" s="463">
        <v>43251</v>
      </c>
      <c r="N403" s="463">
        <v>43251</v>
      </c>
      <c r="O403" s="464" t="s">
        <v>7043</v>
      </c>
      <c r="P403" s="464"/>
      <c r="Q403" s="464"/>
      <c r="R403" s="184" t="s">
        <v>3879</v>
      </c>
      <c r="S403" s="379" t="s">
        <v>840</v>
      </c>
      <c r="AI403" s="384"/>
    </row>
    <row r="404" spans="1:35" ht="28.5" x14ac:dyDescent="0.2">
      <c r="A404" s="379" t="s">
        <v>579</v>
      </c>
      <c r="B404" s="461" t="s">
        <v>75</v>
      </c>
      <c r="C404" s="379" t="s">
        <v>7820</v>
      </c>
      <c r="D404" s="379" t="s">
        <v>6934</v>
      </c>
      <c r="E404" s="108" t="s">
        <v>7503</v>
      </c>
      <c r="F404" s="397" t="s">
        <v>7481</v>
      </c>
      <c r="G404" s="586" t="s">
        <v>8203</v>
      </c>
      <c r="H404" s="397" t="s">
        <v>7525</v>
      </c>
      <c r="I404" s="461" t="s">
        <v>7934</v>
      </c>
      <c r="J404" s="461">
        <v>0</v>
      </c>
      <c r="K404" s="461">
        <v>0</v>
      </c>
      <c r="L404" s="463">
        <v>41730</v>
      </c>
      <c r="M404" s="463">
        <v>42094</v>
      </c>
      <c r="N404" s="463">
        <v>42094</v>
      </c>
      <c r="O404" s="464"/>
      <c r="P404" s="464"/>
      <c r="Q404" s="464"/>
      <c r="R404" s="461" t="s">
        <v>3879</v>
      </c>
      <c r="S404" s="379" t="s">
        <v>841</v>
      </c>
      <c r="AI404" s="142"/>
    </row>
    <row r="405" spans="1:35" ht="28.5" x14ac:dyDescent="0.2">
      <c r="A405" s="379" t="s">
        <v>579</v>
      </c>
      <c r="B405" s="461" t="s">
        <v>75</v>
      </c>
      <c r="C405" s="379" t="s">
        <v>7820</v>
      </c>
      <c r="D405" s="379" t="s">
        <v>6934</v>
      </c>
      <c r="E405" s="108" t="s">
        <v>7188</v>
      </c>
      <c r="F405" s="397" t="s">
        <v>7408</v>
      </c>
      <c r="G405" s="586" t="s">
        <v>8203</v>
      </c>
      <c r="H405" s="397" t="s">
        <v>7189</v>
      </c>
      <c r="I405" s="461" t="s">
        <v>8192</v>
      </c>
      <c r="J405" s="461">
        <v>0</v>
      </c>
      <c r="K405" s="461">
        <v>0</v>
      </c>
      <c r="L405" s="463">
        <v>41426</v>
      </c>
      <c r="M405" s="463">
        <v>43190</v>
      </c>
      <c r="N405" s="463">
        <v>43190</v>
      </c>
      <c r="O405" s="464" t="s">
        <v>7043</v>
      </c>
      <c r="P405" s="464"/>
      <c r="Q405" s="464"/>
      <c r="R405" s="184" t="s">
        <v>3879</v>
      </c>
      <c r="S405" s="379" t="s">
        <v>840</v>
      </c>
    </row>
    <row r="406" spans="1:35" s="142" customFormat="1" ht="28.5" x14ac:dyDescent="0.2">
      <c r="A406" s="379" t="s">
        <v>579</v>
      </c>
      <c r="B406" s="461" t="s">
        <v>75</v>
      </c>
      <c r="C406" s="379" t="s">
        <v>7820</v>
      </c>
      <c r="D406" s="379" t="s">
        <v>6934</v>
      </c>
      <c r="E406" s="108" t="s">
        <v>7228</v>
      </c>
      <c r="F406" s="397" t="s">
        <v>7434</v>
      </c>
      <c r="G406" s="586" t="s">
        <v>8203</v>
      </c>
      <c r="H406" s="397" t="s">
        <v>7189</v>
      </c>
      <c r="I406" s="461" t="s">
        <v>8192</v>
      </c>
      <c r="J406" s="461">
        <v>0</v>
      </c>
      <c r="K406" s="461">
        <v>0</v>
      </c>
      <c r="L406" s="463">
        <v>41426</v>
      </c>
      <c r="M406" s="463">
        <v>43190</v>
      </c>
      <c r="N406" s="463">
        <v>43190</v>
      </c>
      <c r="O406" s="464" t="s">
        <v>7043</v>
      </c>
      <c r="P406" s="464"/>
      <c r="Q406" s="464"/>
      <c r="R406" s="184" t="s">
        <v>3879</v>
      </c>
      <c r="S406" s="379" t="s">
        <v>840</v>
      </c>
      <c r="AI406" s="384"/>
    </row>
    <row r="407" spans="1:35" ht="42.75" x14ac:dyDescent="0.2">
      <c r="A407" s="379" t="s">
        <v>2772</v>
      </c>
      <c r="B407" s="461" t="s">
        <v>75</v>
      </c>
      <c r="C407" s="379" t="s">
        <v>8376</v>
      </c>
      <c r="D407" s="379" t="s">
        <v>5864</v>
      </c>
      <c r="E407" s="108" t="s">
        <v>7443</v>
      </c>
      <c r="F407" s="397" t="s">
        <v>7444</v>
      </c>
      <c r="G407" s="586" t="s">
        <v>8215</v>
      </c>
      <c r="H407" s="397" t="s">
        <v>7445</v>
      </c>
      <c r="I407" s="461" t="s">
        <v>7934</v>
      </c>
      <c r="J407" s="461">
        <v>0</v>
      </c>
      <c r="K407" s="461">
        <v>0</v>
      </c>
      <c r="L407" s="463">
        <v>41786</v>
      </c>
      <c r="M407" s="463">
        <v>43246</v>
      </c>
      <c r="N407" s="463">
        <v>43246</v>
      </c>
      <c r="O407" s="464" t="s">
        <v>7446</v>
      </c>
      <c r="P407" s="464">
        <v>124500</v>
      </c>
      <c r="Q407" s="464">
        <v>416000</v>
      </c>
      <c r="R407" s="461" t="s">
        <v>3878</v>
      </c>
      <c r="S407" s="379" t="s">
        <v>7924</v>
      </c>
      <c r="AI407" s="142"/>
    </row>
    <row r="408" spans="1:35" ht="28.5" x14ac:dyDescent="0.2">
      <c r="A408" s="379" t="s">
        <v>579</v>
      </c>
      <c r="B408" s="461" t="s">
        <v>75</v>
      </c>
      <c r="C408" s="379" t="s">
        <v>7820</v>
      </c>
      <c r="D408" s="379" t="s">
        <v>6934</v>
      </c>
      <c r="E408" s="108" t="s">
        <v>7769</v>
      </c>
      <c r="F408" s="397" t="s">
        <v>7481</v>
      </c>
      <c r="G408" s="586" t="s">
        <v>8203</v>
      </c>
      <c r="H408" s="397" t="s">
        <v>7772</v>
      </c>
      <c r="I408" s="461" t="s">
        <v>7934</v>
      </c>
      <c r="J408" s="461">
        <v>0</v>
      </c>
      <c r="K408" s="461">
        <v>0</v>
      </c>
      <c r="L408" s="463">
        <v>41730</v>
      </c>
      <c r="M408" s="463">
        <v>42094</v>
      </c>
      <c r="N408" s="463">
        <v>42094</v>
      </c>
      <c r="O408" s="464"/>
      <c r="P408" s="464"/>
      <c r="Q408" s="464"/>
      <c r="R408" s="461" t="s">
        <v>3879</v>
      </c>
      <c r="S408" s="379" t="s">
        <v>841</v>
      </c>
    </row>
    <row r="409" spans="1:35" ht="28.5" x14ac:dyDescent="0.2">
      <c r="A409" s="379" t="s">
        <v>579</v>
      </c>
      <c r="B409" s="461" t="s">
        <v>75</v>
      </c>
      <c r="C409" s="379" t="s">
        <v>7820</v>
      </c>
      <c r="D409" s="379" t="s">
        <v>6934</v>
      </c>
      <c r="E409" s="108" t="s">
        <v>7624</v>
      </c>
      <c r="F409" s="593" t="s">
        <v>7626</v>
      </c>
      <c r="G409" s="586" t="s">
        <v>8203</v>
      </c>
      <c r="H409" s="397" t="s">
        <v>7625</v>
      </c>
      <c r="I409" s="461" t="s">
        <v>7934</v>
      </c>
      <c r="J409" s="461">
        <v>0</v>
      </c>
      <c r="K409" s="461">
        <v>0</v>
      </c>
      <c r="L409" s="463">
        <v>41821</v>
      </c>
      <c r="M409" s="463">
        <v>42551</v>
      </c>
      <c r="N409" s="463">
        <v>42551</v>
      </c>
      <c r="O409" s="464"/>
      <c r="P409" s="464">
        <v>1540</v>
      </c>
      <c r="Q409" s="464">
        <v>1540</v>
      </c>
      <c r="R409" s="461" t="s">
        <v>3879</v>
      </c>
      <c r="S409" s="379" t="s">
        <v>841</v>
      </c>
    </row>
    <row r="410" spans="1:35" ht="28.5" x14ac:dyDescent="0.2">
      <c r="A410" s="379" t="s">
        <v>579</v>
      </c>
      <c r="B410" s="461" t="s">
        <v>75</v>
      </c>
      <c r="C410" s="379" t="s">
        <v>7820</v>
      </c>
      <c r="D410" s="379" t="s">
        <v>6934</v>
      </c>
      <c r="E410" s="108" t="s">
        <v>7706</v>
      </c>
      <c r="F410" s="397" t="s">
        <v>7784</v>
      </c>
      <c r="G410" s="586" t="s">
        <v>8203</v>
      </c>
      <c r="H410" s="397" t="s">
        <v>7707</v>
      </c>
      <c r="I410" s="461" t="s">
        <v>7934</v>
      </c>
      <c r="J410" s="461">
        <v>0</v>
      </c>
      <c r="K410" s="461">
        <v>0</v>
      </c>
      <c r="L410" s="463">
        <v>41814</v>
      </c>
      <c r="M410" s="463">
        <v>42094</v>
      </c>
      <c r="N410" s="463">
        <v>42094</v>
      </c>
      <c r="O410" s="464"/>
      <c r="P410" s="464">
        <v>3000</v>
      </c>
      <c r="Q410" s="464">
        <v>3000</v>
      </c>
      <c r="R410" s="461" t="s">
        <v>3879</v>
      </c>
      <c r="S410" s="379" t="s">
        <v>841</v>
      </c>
    </row>
    <row r="411" spans="1:35" ht="28.5" x14ac:dyDescent="0.2">
      <c r="A411" s="379" t="s">
        <v>579</v>
      </c>
      <c r="B411" s="461" t="s">
        <v>75</v>
      </c>
      <c r="C411" s="379" t="s">
        <v>8377</v>
      </c>
      <c r="D411" s="379" t="s">
        <v>8380</v>
      </c>
      <c r="E411" s="108" t="s">
        <v>7061</v>
      </c>
      <c r="F411" s="397" t="s">
        <v>7058</v>
      </c>
      <c r="G411" s="586" t="s">
        <v>8203</v>
      </c>
      <c r="H411" s="397" t="s">
        <v>7069</v>
      </c>
      <c r="I411" s="461" t="s">
        <v>8193</v>
      </c>
      <c r="J411" s="461">
        <v>0</v>
      </c>
      <c r="K411" s="461">
        <v>0</v>
      </c>
      <c r="L411" s="463">
        <v>41183</v>
      </c>
      <c r="M411" s="463">
        <v>42277</v>
      </c>
      <c r="N411" s="463">
        <v>42277</v>
      </c>
      <c r="O411" s="464"/>
      <c r="P411" s="464">
        <v>23199</v>
      </c>
      <c r="Q411" s="464"/>
      <c r="R411" s="184" t="s">
        <v>3879</v>
      </c>
      <c r="S411" s="379" t="s">
        <v>841</v>
      </c>
    </row>
    <row r="412" spans="1:35" ht="28.5" x14ac:dyDescent="0.2">
      <c r="A412" s="379" t="s">
        <v>579</v>
      </c>
      <c r="B412" s="461" t="s">
        <v>75</v>
      </c>
      <c r="C412" s="379" t="s">
        <v>8377</v>
      </c>
      <c r="D412" s="379" t="s">
        <v>8380</v>
      </c>
      <c r="E412" s="108" t="s">
        <v>7060</v>
      </c>
      <c r="F412" s="397" t="s">
        <v>7068</v>
      </c>
      <c r="G412" s="586" t="s">
        <v>8203</v>
      </c>
      <c r="H412" s="397" t="s">
        <v>7543</v>
      </c>
      <c r="I412" s="461" t="s">
        <v>8193</v>
      </c>
      <c r="J412" s="461">
        <v>0</v>
      </c>
      <c r="K412" s="461">
        <v>0</v>
      </c>
      <c r="L412" s="463">
        <v>41183</v>
      </c>
      <c r="M412" s="463">
        <v>42277</v>
      </c>
      <c r="N412" s="463">
        <v>42277</v>
      </c>
      <c r="O412" s="464"/>
      <c r="P412" s="464">
        <v>18602</v>
      </c>
      <c r="Q412" s="464"/>
      <c r="R412" s="184" t="s">
        <v>3879</v>
      </c>
      <c r="S412" s="379" t="s">
        <v>841</v>
      </c>
    </row>
    <row r="413" spans="1:35" ht="28.5" x14ac:dyDescent="0.2">
      <c r="A413" s="379" t="s">
        <v>2651</v>
      </c>
      <c r="B413" s="461" t="s">
        <v>75</v>
      </c>
      <c r="C413" s="379" t="s">
        <v>8378</v>
      </c>
      <c r="D413" s="379" t="s">
        <v>8360</v>
      </c>
      <c r="E413" s="108" t="s">
        <v>8012</v>
      </c>
      <c r="F413" s="397" t="s">
        <v>7917</v>
      </c>
      <c r="G413" s="397" t="s">
        <v>7917</v>
      </c>
      <c r="H413" s="397" t="s">
        <v>7918</v>
      </c>
      <c r="I413" s="492" t="s">
        <v>8408</v>
      </c>
      <c r="J413" s="461"/>
      <c r="K413" s="461">
        <v>0</v>
      </c>
      <c r="L413" s="463">
        <v>41981</v>
      </c>
      <c r="M413" s="463">
        <v>42035</v>
      </c>
      <c r="N413" s="463"/>
      <c r="O413" s="464"/>
      <c r="P413" s="464">
        <v>17750</v>
      </c>
      <c r="Q413" s="464">
        <v>17750</v>
      </c>
      <c r="R413" s="461" t="s">
        <v>3879</v>
      </c>
      <c r="S413" s="379" t="s">
        <v>840</v>
      </c>
    </row>
    <row r="414" spans="1:35" ht="28.5" x14ac:dyDescent="0.2">
      <c r="A414" s="379" t="s">
        <v>2752</v>
      </c>
      <c r="B414" s="461" t="s">
        <v>75</v>
      </c>
      <c r="C414" s="379" t="s">
        <v>8378</v>
      </c>
      <c r="D414" s="379" t="s">
        <v>3073</v>
      </c>
      <c r="E414" s="461" t="s">
        <v>7709</v>
      </c>
      <c r="F414" s="397" t="s">
        <v>7710</v>
      </c>
      <c r="G414" s="586" t="s">
        <v>72</v>
      </c>
      <c r="H414" s="397" t="s">
        <v>4157</v>
      </c>
      <c r="I414" s="461" t="s">
        <v>8047</v>
      </c>
      <c r="J414" s="461">
        <v>0</v>
      </c>
      <c r="K414" s="461">
        <v>0</v>
      </c>
      <c r="L414" s="463">
        <v>42005</v>
      </c>
      <c r="M414" s="463">
        <v>42369</v>
      </c>
      <c r="N414" s="463">
        <v>42369</v>
      </c>
      <c r="O414" s="464"/>
      <c r="P414" s="464">
        <v>354700</v>
      </c>
      <c r="Q414" s="464">
        <v>354700</v>
      </c>
      <c r="R414" s="461" t="s">
        <v>3878</v>
      </c>
      <c r="S414" s="379" t="s">
        <v>840</v>
      </c>
    </row>
    <row r="415" spans="1:35" ht="28.5" x14ac:dyDescent="0.2">
      <c r="A415" s="379" t="s">
        <v>2752</v>
      </c>
      <c r="B415" s="461" t="s">
        <v>75</v>
      </c>
      <c r="C415" s="379" t="s">
        <v>8378</v>
      </c>
      <c r="D415" s="379" t="s">
        <v>3073</v>
      </c>
      <c r="E415" s="461" t="s">
        <v>7709</v>
      </c>
      <c r="F415" s="397" t="s">
        <v>7710</v>
      </c>
      <c r="G415" s="586" t="s">
        <v>72</v>
      </c>
      <c r="H415" s="397" t="s">
        <v>7927</v>
      </c>
      <c r="I415" s="492" t="s">
        <v>8409</v>
      </c>
      <c r="J415" s="461">
        <v>0</v>
      </c>
      <c r="K415" s="461">
        <v>0</v>
      </c>
      <c r="L415" s="463">
        <v>42005</v>
      </c>
      <c r="M415" s="463">
        <v>42369</v>
      </c>
      <c r="N415" s="463">
        <v>42369</v>
      </c>
      <c r="O415" s="464"/>
      <c r="P415" s="464">
        <v>264269</v>
      </c>
      <c r="Q415" s="464">
        <v>264269</v>
      </c>
      <c r="R415" s="461" t="s">
        <v>3878</v>
      </c>
      <c r="S415" s="379" t="s">
        <v>840</v>
      </c>
    </row>
    <row r="416" spans="1:35" ht="28.5" x14ac:dyDescent="0.2">
      <c r="A416" s="379" t="s">
        <v>2752</v>
      </c>
      <c r="B416" s="461" t="s">
        <v>75</v>
      </c>
      <c r="C416" s="379" t="s">
        <v>8378</v>
      </c>
      <c r="D416" s="379" t="s">
        <v>3073</v>
      </c>
      <c r="E416" s="461" t="s">
        <v>7709</v>
      </c>
      <c r="F416" s="397" t="s">
        <v>7710</v>
      </c>
      <c r="G416" s="586" t="s">
        <v>72</v>
      </c>
      <c r="H416" s="397" t="s">
        <v>7928</v>
      </c>
      <c r="I416" s="492" t="s">
        <v>8410</v>
      </c>
      <c r="J416" s="461">
        <v>0</v>
      </c>
      <c r="K416" s="461">
        <v>0</v>
      </c>
      <c r="L416" s="463">
        <v>42005</v>
      </c>
      <c r="M416" s="463">
        <v>42369</v>
      </c>
      <c r="N416" s="463">
        <v>42369</v>
      </c>
      <c r="O416" s="464"/>
      <c r="P416" s="464">
        <v>133890</v>
      </c>
      <c r="Q416" s="464">
        <v>133890</v>
      </c>
      <c r="R416" s="461" t="s">
        <v>3878</v>
      </c>
      <c r="S416" s="379" t="s">
        <v>840</v>
      </c>
    </row>
    <row r="417" spans="1:19" ht="28.5" x14ac:dyDescent="0.2">
      <c r="A417" s="379" t="s">
        <v>2752</v>
      </c>
      <c r="B417" s="461" t="s">
        <v>75</v>
      </c>
      <c r="C417" s="379" t="s">
        <v>8378</v>
      </c>
      <c r="D417" s="379" t="s">
        <v>3073</v>
      </c>
      <c r="E417" s="108" t="s">
        <v>7640</v>
      </c>
      <c r="F417" s="397" t="s">
        <v>7930</v>
      </c>
      <c r="G417" s="586" t="s">
        <v>8262</v>
      </c>
      <c r="H417" s="397" t="s">
        <v>7929</v>
      </c>
      <c r="I417" s="461" t="s">
        <v>8194</v>
      </c>
      <c r="J417" s="461">
        <v>0</v>
      </c>
      <c r="K417" s="461">
        <v>0</v>
      </c>
      <c r="L417" s="463">
        <v>42023</v>
      </c>
      <c r="M417" s="463">
        <v>43118</v>
      </c>
      <c r="N417" s="463">
        <v>43483</v>
      </c>
      <c r="O417" s="464"/>
      <c r="P417" s="464">
        <v>100000</v>
      </c>
      <c r="Q417" s="464">
        <v>400000</v>
      </c>
      <c r="R417" s="461" t="s">
        <v>3878</v>
      </c>
      <c r="S417" s="379" t="s">
        <v>840</v>
      </c>
    </row>
    <row r="418" spans="1:19" ht="42.75" x14ac:dyDescent="0.2">
      <c r="A418" s="379"/>
      <c r="B418" s="461" t="s">
        <v>75</v>
      </c>
      <c r="C418" s="379" t="s">
        <v>8378</v>
      </c>
      <c r="D418" s="379" t="s">
        <v>8373</v>
      </c>
      <c r="E418" s="108"/>
      <c r="F418" s="397" t="s">
        <v>5862</v>
      </c>
      <c r="G418" s="397" t="s">
        <v>5862</v>
      </c>
      <c r="H418" s="397" t="s">
        <v>7987</v>
      </c>
      <c r="I418" s="461" t="s">
        <v>7934</v>
      </c>
      <c r="J418" s="461"/>
      <c r="K418" s="461">
        <v>0</v>
      </c>
      <c r="L418" s="463"/>
      <c r="M418" s="463"/>
      <c r="N418" s="463"/>
      <c r="O418" s="464"/>
      <c r="P418" s="464"/>
      <c r="Q418" s="464"/>
      <c r="R418" s="461"/>
      <c r="S418" s="379" t="s">
        <v>841</v>
      </c>
    </row>
    <row r="419" spans="1:19" ht="28.5" x14ac:dyDescent="0.2">
      <c r="A419" s="379" t="s">
        <v>579</v>
      </c>
      <c r="B419" s="461" t="s">
        <v>75</v>
      </c>
      <c r="C419" s="379" t="s">
        <v>7820</v>
      </c>
      <c r="D419" s="379" t="s">
        <v>6934</v>
      </c>
      <c r="E419" s="108" t="s">
        <v>7991</v>
      </c>
      <c r="F419" s="397" t="s">
        <v>7993</v>
      </c>
      <c r="G419" s="397" t="s">
        <v>7993</v>
      </c>
      <c r="H419" s="397" t="s">
        <v>7886</v>
      </c>
      <c r="I419" s="461" t="s">
        <v>7934</v>
      </c>
      <c r="J419" s="461"/>
      <c r="K419" s="461">
        <v>0</v>
      </c>
      <c r="L419" s="463">
        <v>42036</v>
      </c>
      <c r="M419" s="463">
        <v>42215</v>
      </c>
      <c r="N419" s="463">
        <v>42215</v>
      </c>
      <c r="O419" s="464"/>
      <c r="P419" s="464">
        <v>19850</v>
      </c>
      <c r="Q419" s="464">
        <v>19850</v>
      </c>
      <c r="R419" s="461"/>
      <c r="S419" s="379" t="s">
        <v>841</v>
      </c>
    </row>
    <row r="420" spans="1:19" ht="28.5" x14ac:dyDescent="0.2">
      <c r="A420" s="379" t="s">
        <v>579</v>
      </c>
      <c r="B420" s="461" t="s">
        <v>75</v>
      </c>
      <c r="C420" s="379" t="s">
        <v>7820</v>
      </c>
      <c r="D420" s="379" t="s">
        <v>6934</v>
      </c>
      <c r="E420" s="108" t="s">
        <v>7992</v>
      </c>
      <c r="F420" s="397" t="s">
        <v>7994</v>
      </c>
      <c r="G420" s="586" t="s">
        <v>8203</v>
      </c>
      <c r="H420" s="397" t="s">
        <v>7877</v>
      </c>
      <c r="I420" s="461" t="s">
        <v>7920</v>
      </c>
      <c r="J420" s="461" t="s">
        <v>7915</v>
      </c>
      <c r="K420" s="461">
        <v>0</v>
      </c>
      <c r="L420" s="463">
        <v>42036</v>
      </c>
      <c r="M420" s="463">
        <v>42369</v>
      </c>
      <c r="N420" s="463">
        <v>42369</v>
      </c>
      <c r="O420" s="464"/>
      <c r="P420" s="464">
        <v>8000</v>
      </c>
      <c r="Q420" s="464">
        <v>8000</v>
      </c>
      <c r="R420" s="461" t="s">
        <v>3879</v>
      </c>
      <c r="S420" s="379" t="s">
        <v>841</v>
      </c>
    </row>
    <row r="421" spans="1:19" ht="28.5" x14ac:dyDescent="0.2">
      <c r="A421" s="379" t="s">
        <v>1939</v>
      </c>
      <c r="B421" s="461" t="s">
        <v>75</v>
      </c>
      <c r="C421" s="379" t="s">
        <v>8376</v>
      </c>
      <c r="D421" s="379" t="s">
        <v>2793</v>
      </c>
      <c r="E421" s="108" t="s">
        <v>7995</v>
      </c>
      <c r="F421" s="397" t="s">
        <v>7996</v>
      </c>
      <c r="G421" s="586" t="s">
        <v>8200</v>
      </c>
      <c r="H421" s="397" t="s">
        <v>7997</v>
      </c>
      <c r="I421" s="461" t="s">
        <v>8195</v>
      </c>
      <c r="J421" s="461">
        <v>0</v>
      </c>
      <c r="K421" s="461">
        <v>0</v>
      </c>
      <c r="L421" s="463">
        <v>41730</v>
      </c>
      <c r="M421" s="463">
        <v>42460</v>
      </c>
      <c r="N421" s="463">
        <v>42460</v>
      </c>
      <c r="O421" s="464" t="s">
        <v>7998</v>
      </c>
      <c r="P421" s="461"/>
      <c r="Q421" s="464"/>
      <c r="R421" s="461" t="s">
        <v>3879</v>
      </c>
      <c r="S421" s="379" t="s">
        <v>840</v>
      </c>
    </row>
    <row r="422" spans="1:19" ht="28.5" x14ac:dyDescent="0.2">
      <c r="A422" s="379" t="s">
        <v>1939</v>
      </c>
      <c r="B422" s="461" t="s">
        <v>75</v>
      </c>
      <c r="C422" s="379" t="s">
        <v>8376</v>
      </c>
      <c r="D422" s="379" t="s">
        <v>2793</v>
      </c>
      <c r="E422" s="108" t="s">
        <v>7999</v>
      </c>
      <c r="F422" s="397" t="s">
        <v>8417</v>
      </c>
      <c r="G422" s="586" t="s">
        <v>8215</v>
      </c>
      <c r="H422" s="397" t="s">
        <v>8000</v>
      </c>
      <c r="I422" s="461" t="s">
        <v>8196</v>
      </c>
      <c r="J422" s="461">
        <v>0</v>
      </c>
      <c r="K422" s="461">
        <v>0</v>
      </c>
      <c r="L422" s="463">
        <v>41929</v>
      </c>
      <c r="M422" s="463">
        <v>42293</v>
      </c>
      <c r="N422" s="463">
        <v>42293</v>
      </c>
      <c r="O422" s="461"/>
      <c r="P422" s="461"/>
      <c r="Q422" s="464">
        <v>2176</v>
      </c>
      <c r="R422" s="461" t="s">
        <v>3878</v>
      </c>
      <c r="S422" s="379" t="s">
        <v>840</v>
      </c>
    </row>
    <row r="423" spans="1:19" ht="28.5" x14ac:dyDescent="0.2">
      <c r="A423" s="379" t="s">
        <v>1939</v>
      </c>
      <c r="B423" s="461" t="s">
        <v>75</v>
      </c>
      <c r="C423" s="379" t="s">
        <v>8376</v>
      </c>
      <c r="D423" s="379" t="s">
        <v>2793</v>
      </c>
      <c r="E423" s="108" t="s">
        <v>8004</v>
      </c>
      <c r="F423" s="397" t="s">
        <v>8005</v>
      </c>
      <c r="G423" s="586" t="s">
        <v>8215</v>
      </c>
      <c r="H423" s="397" t="s">
        <v>8006</v>
      </c>
      <c r="I423" s="461" t="s">
        <v>8198</v>
      </c>
      <c r="J423" s="461">
        <v>0</v>
      </c>
      <c r="K423" s="461">
        <v>0</v>
      </c>
      <c r="L423" s="463">
        <v>41365</v>
      </c>
      <c r="M423" s="463">
        <v>42094</v>
      </c>
      <c r="N423" s="463">
        <v>42094</v>
      </c>
      <c r="O423" s="461"/>
      <c r="P423" s="461"/>
      <c r="Q423" s="464">
        <v>25394</v>
      </c>
      <c r="R423" s="461" t="s">
        <v>3878</v>
      </c>
      <c r="S423" s="379" t="s">
        <v>841</v>
      </c>
    </row>
    <row r="424" spans="1:19" ht="28.5" x14ac:dyDescent="0.2">
      <c r="A424" s="379" t="s">
        <v>73</v>
      </c>
      <c r="B424" s="461" t="s">
        <v>75</v>
      </c>
      <c r="C424" s="379" t="s">
        <v>8378</v>
      </c>
      <c r="D424" s="379" t="s">
        <v>8360</v>
      </c>
      <c r="E424" s="108" t="s">
        <v>8009</v>
      </c>
      <c r="F424" s="397" t="s">
        <v>8010</v>
      </c>
      <c r="G424" s="397" t="s">
        <v>8010</v>
      </c>
      <c r="H424" s="397" t="s">
        <v>8011</v>
      </c>
      <c r="I424" s="492" t="s">
        <v>8411</v>
      </c>
      <c r="J424" s="461"/>
      <c r="K424" s="461">
        <v>0</v>
      </c>
      <c r="L424" s="463">
        <v>42041</v>
      </c>
      <c r="M424" s="463">
        <v>42110</v>
      </c>
      <c r="N424" s="463">
        <v>42110</v>
      </c>
      <c r="O424" s="464"/>
      <c r="P424" s="464"/>
      <c r="Q424" s="464">
        <v>328956</v>
      </c>
      <c r="R424" s="461"/>
      <c r="S424" s="379" t="s">
        <v>841</v>
      </c>
    </row>
    <row r="425" spans="1:19" ht="28.5" x14ac:dyDescent="0.2">
      <c r="A425" s="379" t="s">
        <v>2772</v>
      </c>
      <c r="B425" s="461" t="s">
        <v>75</v>
      </c>
      <c r="C425" s="379" t="s">
        <v>8376</v>
      </c>
      <c r="D425" s="379" t="s">
        <v>2793</v>
      </c>
      <c r="E425" s="108" t="s">
        <v>8016</v>
      </c>
      <c r="F425" s="397" t="s">
        <v>8017</v>
      </c>
      <c r="G425" s="397" t="s">
        <v>8017</v>
      </c>
      <c r="H425" s="397" t="s">
        <v>8018</v>
      </c>
      <c r="I425" s="461" t="s">
        <v>7934</v>
      </c>
      <c r="J425" s="461"/>
      <c r="K425" s="461">
        <v>0</v>
      </c>
      <c r="L425" s="463">
        <v>41704</v>
      </c>
      <c r="M425" s="463">
        <v>42068</v>
      </c>
      <c r="N425" s="463">
        <v>42068</v>
      </c>
      <c r="O425" s="464"/>
      <c r="P425" s="462">
        <v>8000</v>
      </c>
      <c r="Q425" s="464">
        <v>8000</v>
      </c>
      <c r="R425" s="461"/>
      <c r="S425" s="379" t="s">
        <v>841</v>
      </c>
    </row>
    <row r="426" spans="1:19" ht="28.5" x14ac:dyDescent="0.2">
      <c r="A426" s="379" t="s">
        <v>579</v>
      </c>
      <c r="B426" s="461" t="s">
        <v>75</v>
      </c>
      <c r="C426" s="379" t="s">
        <v>7820</v>
      </c>
      <c r="D426" s="379" t="s">
        <v>6934</v>
      </c>
      <c r="E426" s="108" t="s">
        <v>8019</v>
      </c>
      <c r="F426" s="397" t="s">
        <v>8020</v>
      </c>
      <c r="G426" s="586" t="s">
        <v>8430</v>
      </c>
      <c r="H426" s="397" t="s">
        <v>6825</v>
      </c>
      <c r="I426" s="391" t="s">
        <v>7934</v>
      </c>
      <c r="J426" s="461"/>
      <c r="K426" s="461">
        <v>0</v>
      </c>
      <c r="L426" s="463">
        <v>42064</v>
      </c>
      <c r="M426" s="463">
        <v>42428</v>
      </c>
      <c r="N426" s="463">
        <v>42428</v>
      </c>
      <c r="O426" s="461"/>
      <c r="P426" s="462">
        <v>100000</v>
      </c>
      <c r="Q426" s="462">
        <v>100000</v>
      </c>
      <c r="R426" s="461"/>
      <c r="S426" s="379" t="s">
        <v>840</v>
      </c>
    </row>
    <row r="427" spans="1:19" ht="28.5" x14ac:dyDescent="0.2">
      <c r="A427" s="379" t="s">
        <v>579</v>
      </c>
      <c r="B427" s="461" t="s">
        <v>75</v>
      </c>
      <c r="C427" s="379" t="s">
        <v>7820</v>
      </c>
      <c r="D427" s="379" t="s">
        <v>6934</v>
      </c>
      <c r="E427" s="108" t="s">
        <v>8022</v>
      </c>
      <c r="F427" s="397" t="s">
        <v>8023</v>
      </c>
      <c r="G427" s="586" t="s">
        <v>8430</v>
      </c>
      <c r="H427" s="397" t="s">
        <v>8024</v>
      </c>
      <c r="I427" s="391" t="s">
        <v>7934</v>
      </c>
      <c r="J427" s="461"/>
      <c r="K427" s="461">
        <v>0</v>
      </c>
      <c r="L427" s="380">
        <v>42039</v>
      </c>
      <c r="M427" s="380">
        <v>42094</v>
      </c>
      <c r="N427" s="380">
        <v>42094</v>
      </c>
      <c r="O427" s="473"/>
      <c r="P427" s="462">
        <v>100000</v>
      </c>
      <c r="Q427" s="473">
        <v>10000</v>
      </c>
      <c r="R427" s="464"/>
      <c r="S427" s="379" t="s">
        <v>840</v>
      </c>
    </row>
    <row r="428" spans="1:19" ht="28.5" x14ac:dyDescent="0.2">
      <c r="A428" s="379" t="s">
        <v>579</v>
      </c>
      <c r="B428" s="461" t="s">
        <v>75</v>
      </c>
      <c r="C428" s="379" t="s">
        <v>7820</v>
      </c>
      <c r="D428" s="379" t="s">
        <v>6934</v>
      </c>
      <c r="E428" s="108" t="s">
        <v>8025</v>
      </c>
      <c r="F428" s="397" t="s">
        <v>8026</v>
      </c>
      <c r="G428" s="586" t="s">
        <v>8430</v>
      </c>
      <c r="H428" s="397" t="s">
        <v>7692</v>
      </c>
      <c r="I428" s="492" t="s">
        <v>8132</v>
      </c>
      <c r="J428" s="461"/>
      <c r="K428" s="461">
        <v>0</v>
      </c>
      <c r="L428" s="380">
        <v>42064</v>
      </c>
      <c r="M428" s="380">
        <v>42460</v>
      </c>
      <c r="N428" s="380">
        <v>42460</v>
      </c>
      <c r="O428" s="473"/>
      <c r="P428" s="462">
        <v>19950</v>
      </c>
      <c r="Q428" s="473">
        <v>19950</v>
      </c>
      <c r="R428" s="464"/>
      <c r="S428" s="379" t="s">
        <v>841</v>
      </c>
    </row>
    <row r="429" spans="1:19" ht="28.5" x14ac:dyDescent="0.2">
      <c r="A429" s="379" t="s">
        <v>73</v>
      </c>
      <c r="B429" s="461" t="s">
        <v>75</v>
      </c>
      <c r="C429" s="379" t="s">
        <v>8378</v>
      </c>
      <c r="D429" s="379" t="s">
        <v>8360</v>
      </c>
      <c r="E429" s="108" t="s">
        <v>8028</v>
      </c>
      <c r="F429" s="397" t="s">
        <v>8029</v>
      </c>
      <c r="G429" s="397" t="s">
        <v>8029</v>
      </c>
      <c r="H429" s="397" t="s">
        <v>8027</v>
      </c>
      <c r="I429" s="461" t="s">
        <v>7934</v>
      </c>
      <c r="J429" s="461"/>
      <c r="K429" s="461">
        <v>0</v>
      </c>
      <c r="L429" s="380">
        <v>42039</v>
      </c>
      <c r="M429" s="380">
        <v>42128</v>
      </c>
      <c r="N429" s="380">
        <v>42128</v>
      </c>
      <c r="O429" s="473"/>
      <c r="P429" s="462">
        <v>5565</v>
      </c>
      <c r="Q429" s="462">
        <v>5565</v>
      </c>
      <c r="R429" s="464"/>
      <c r="S429" s="379" t="s">
        <v>841</v>
      </c>
    </row>
    <row r="430" spans="1:19" ht="28.5" x14ac:dyDescent="0.2">
      <c r="A430" s="379" t="s">
        <v>73</v>
      </c>
      <c r="B430" s="461" t="s">
        <v>75</v>
      </c>
      <c r="C430" s="379" t="s">
        <v>8378</v>
      </c>
      <c r="D430" s="379" t="s">
        <v>8360</v>
      </c>
      <c r="E430" s="108" t="s">
        <v>8032</v>
      </c>
      <c r="F430" s="397" t="s">
        <v>8031</v>
      </c>
      <c r="G430" s="397" t="s">
        <v>8031</v>
      </c>
      <c r="H430" s="397" t="s">
        <v>8030</v>
      </c>
      <c r="I430" s="461" t="s">
        <v>7934</v>
      </c>
      <c r="J430" s="461"/>
      <c r="K430" s="461">
        <v>0</v>
      </c>
      <c r="L430" s="463">
        <v>41268</v>
      </c>
      <c r="M430" s="463">
        <v>73043</v>
      </c>
      <c r="N430" s="463"/>
      <c r="O430" s="464"/>
      <c r="P430" s="464">
        <v>28000</v>
      </c>
      <c r="Q430" s="346">
        <v>28000</v>
      </c>
      <c r="R430" s="461"/>
      <c r="S430" s="379" t="s">
        <v>841</v>
      </c>
    </row>
    <row r="431" spans="1:19" ht="57" x14ac:dyDescent="0.2">
      <c r="A431" s="379" t="s">
        <v>2654</v>
      </c>
      <c r="B431" s="461" t="s">
        <v>75</v>
      </c>
      <c r="C431" s="379" t="s">
        <v>8378</v>
      </c>
      <c r="D431" s="379" t="s">
        <v>3073</v>
      </c>
      <c r="E431" s="108" t="s">
        <v>8271</v>
      </c>
      <c r="F431" s="397" t="s">
        <v>8274</v>
      </c>
      <c r="G431" s="586" t="s">
        <v>8272</v>
      </c>
      <c r="H431" s="397" t="s">
        <v>8273</v>
      </c>
      <c r="I431" s="492" t="s">
        <v>8412</v>
      </c>
      <c r="J431" s="461"/>
      <c r="K431" s="461">
        <v>0</v>
      </c>
      <c r="L431" s="380">
        <v>42072</v>
      </c>
      <c r="M431" s="380">
        <v>43167</v>
      </c>
      <c r="N431" s="380">
        <v>43898</v>
      </c>
      <c r="O431" s="464" t="s">
        <v>8275</v>
      </c>
      <c r="P431" s="462"/>
      <c r="Q431" s="96">
        <v>54000</v>
      </c>
      <c r="R431" s="464" t="s">
        <v>3878</v>
      </c>
      <c r="S431" s="379" t="s">
        <v>840</v>
      </c>
    </row>
    <row r="432" spans="1:19" ht="28.5" x14ac:dyDescent="0.2">
      <c r="A432" s="379" t="s">
        <v>579</v>
      </c>
      <c r="B432" s="461" t="s">
        <v>75</v>
      </c>
      <c r="C432" s="379" t="s">
        <v>7820</v>
      </c>
      <c r="D432" s="379" t="s">
        <v>6934</v>
      </c>
      <c r="E432" s="108" t="s">
        <v>8277</v>
      </c>
      <c r="F432" s="397" t="s">
        <v>8280</v>
      </c>
      <c r="G432" s="586" t="s">
        <v>8272</v>
      </c>
      <c r="H432" s="397" t="s">
        <v>8281</v>
      </c>
      <c r="I432" s="391" t="s">
        <v>7934</v>
      </c>
      <c r="J432" s="461"/>
      <c r="K432" s="461">
        <v>0</v>
      </c>
      <c r="L432" s="380">
        <v>42064</v>
      </c>
      <c r="M432" s="380">
        <v>42460</v>
      </c>
      <c r="N432" s="380">
        <v>42460</v>
      </c>
      <c r="O432" s="582"/>
      <c r="P432" s="462">
        <v>25750</v>
      </c>
      <c r="Q432" s="96">
        <v>25750</v>
      </c>
      <c r="R432" s="461" t="s">
        <v>3879</v>
      </c>
      <c r="S432" s="379" t="s">
        <v>841</v>
      </c>
    </row>
    <row r="433" spans="1:238" ht="28.5" x14ac:dyDescent="0.2">
      <c r="A433" s="379" t="s">
        <v>579</v>
      </c>
      <c r="B433" s="461" t="s">
        <v>75</v>
      </c>
      <c r="C433" s="379" t="s">
        <v>7820</v>
      </c>
      <c r="D433" s="379" t="s">
        <v>6934</v>
      </c>
      <c r="E433" s="108" t="s">
        <v>8278</v>
      </c>
      <c r="F433" s="397" t="s">
        <v>8282</v>
      </c>
      <c r="G433" s="586" t="s">
        <v>8203</v>
      </c>
      <c r="H433" s="397" t="s">
        <v>7877</v>
      </c>
      <c r="I433" s="461" t="s">
        <v>7920</v>
      </c>
      <c r="J433" s="461" t="s">
        <v>7915</v>
      </c>
      <c r="K433" s="461">
        <v>0</v>
      </c>
      <c r="L433" s="463">
        <v>42094</v>
      </c>
      <c r="M433" s="463">
        <v>42461</v>
      </c>
      <c r="N433" s="463">
        <v>42461</v>
      </c>
      <c r="O433" s="461"/>
      <c r="P433" s="462">
        <v>30000</v>
      </c>
      <c r="Q433" s="462">
        <v>30000</v>
      </c>
      <c r="R433" s="461" t="s">
        <v>3879</v>
      </c>
      <c r="S433" s="379" t="s">
        <v>841</v>
      </c>
    </row>
    <row r="434" spans="1:238" ht="28.5" x14ac:dyDescent="0.2">
      <c r="A434" s="379" t="s">
        <v>579</v>
      </c>
      <c r="B434" s="461" t="s">
        <v>75</v>
      </c>
      <c r="C434" s="379" t="s">
        <v>7820</v>
      </c>
      <c r="D434" s="379" t="s">
        <v>6934</v>
      </c>
      <c r="E434" s="108" t="s">
        <v>8279</v>
      </c>
      <c r="F434" s="397" t="s">
        <v>8283</v>
      </c>
      <c r="G434" s="586" t="s">
        <v>8203</v>
      </c>
      <c r="H434" s="397" t="s">
        <v>7877</v>
      </c>
      <c r="I434" s="461" t="s">
        <v>7920</v>
      </c>
      <c r="J434" s="461" t="s">
        <v>7915</v>
      </c>
      <c r="K434" s="461">
        <v>0</v>
      </c>
      <c r="L434" s="463">
        <v>42094</v>
      </c>
      <c r="M434" s="463">
        <v>42135</v>
      </c>
      <c r="N434" s="463">
        <v>42135</v>
      </c>
      <c r="O434" s="461"/>
      <c r="P434" s="462">
        <v>17000</v>
      </c>
      <c r="Q434" s="462">
        <v>17000</v>
      </c>
      <c r="R434" s="461" t="s">
        <v>3879</v>
      </c>
      <c r="S434" s="379" t="s">
        <v>841</v>
      </c>
    </row>
    <row r="435" spans="1:238" ht="28.5" x14ac:dyDescent="0.2">
      <c r="A435" s="379" t="s">
        <v>1939</v>
      </c>
      <c r="B435" s="461" t="s">
        <v>75</v>
      </c>
      <c r="C435" s="379" t="s">
        <v>8376</v>
      </c>
      <c r="D435" s="379" t="s">
        <v>5864</v>
      </c>
      <c r="E435" s="108" t="s">
        <v>8289</v>
      </c>
      <c r="F435" s="397" t="s">
        <v>8290</v>
      </c>
      <c r="G435" s="397" t="s">
        <v>8291</v>
      </c>
      <c r="H435" s="397" t="s">
        <v>8292</v>
      </c>
      <c r="I435" s="391" t="s">
        <v>7934</v>
      </c>
      <c r="J435" s="461">
        <v>0</v>
      </c>
      <c r="K435" s="461">
        <v>0</v>
      </c>
      <c r="L435" s="463">
        <v>41364</v>
      </c>
      <c r="M435" s="463">
        <v>43189</v>
      </c>
      <c r="N435" s="463">
        <v>43920</v>
      </c>
      <c r="O435" s="464"/>
      <c r="P435" s="464">
        <v>441100</v>
      </c>
      <c r="Q435" s="464">
        <v>2205500</v>
      </c>
      <c r="R435" s="461" t="s">
        <v>3879</v>
      </c>
      <c r="S435" s="379" t="s">
        <v>840</v>
      </c>
    </row>
    <row r="436" spans="1:238" ht="28.5" x14ac:dyDescent="0.2">
      <c r="A436" s="379" t="s">
        <v>1939</v>
      </c>
      <c r="B436" s="461" t="s">
        <v>75</v>
      </c>
      <c r="C436" s="379" t="s">
        <v>8376</v>
      </c>
      <c r="D436" s="379" t="s">
        <v>5864</v>
      </c>
      <c r="E436" s="108" t="s">
        <v>8289</v>
      </c>
      <c r="F436" s="397" t="s">
        <v>8290</v>
      </c>
      <c r="G436" s="397" t="s">
        <v>8293</v>
      </c>
      <c r="H436" s="397" t="s">
        <v>8294</v>
      </c>
      <c r="I436" s="391" t="s">
        <v>7934</v>
      </c>
      <c r="J436" s="461">
        <v>0</v>
      </c>
      <c r="K436" s="461">
        <v>0</v>
      </c>
      <c r="L436" s="463">
        <v>42094</v>
      </c>
      <c r="M436" s="463">
        <v>43189</v>
      </c>
      <c r="N436" s="463">
        <v>43920</v>
      </c>
      <c r="O436" s="464"/>
      <c r="P436" s="464">
        <v>555100</v>
      </c>
      <c r="Q436" s="464">
        <v>1665300</v>
      </c>
      <c r="R436" s="461" t="s">
        <v>3879</v>
      </c>
      <c r="S436" s="379" t="s">
        <v>840</v>
      </c>
    </row>
    <row r="437" spans="1:238" ht="28.5" x14ac:dyDescent="0.2">
      <c r="A437" s="379" t="s">
        <v>1939</v>
      </c>
      <c r="B437" s="461" t="s">
        <v>75</v>
      </c>
      <c r="C437" s="379" t="s">
        <v>8376</v>
      </c>
      <c r="D437" s="379" t="s">
        <v>5864</v>
      </c>
      <c r="E437" s="108" t="s">
        <v>8289</v>
      </c>
      <c r="F437" s="397" t="s">
        <v>8290</v>
      </c>
      <c r="G437" s="397" t="s">
        <v>8293</v>
      </c>
      <c r="H437" s="397" t="s">
        <v>8295</v>
      </c>
      <c r="I437" s="391" t="s">
        <v>7934</v>
      </c>
      <c r="J437" s="461">
        <v>0</v>
      </c>
      <c r="K437" s="461">
        <v>0</v>
      </c>
      <c r="L437" s="463">
        <v>41364</v>
      </c>
      <c r="M437" s="463">
        <v>43189</v>
      </c>
      <c r="N437" s="463">
        <v>43920</v>
      </c>
      <c r="O437" s="464"/>
      <c r="P437" s="464">
        <v>19000</v>
      </c>
      <c r="Q437" s="464">
        <v>95000</v>
      </c>
      <c r="R437" s="461" t="s">
        <v>3879</v>
      </c>
      <c r="S437" s="379" t="s">
        <v>840</v>
      </c>
    </row>
    <row r="438" spans="1:238" ht="28.5" x14ac:dyDescent="0.2">
      <c r="A438" s="379" t="s">
        <v>1939</v>
      </c>
      <c r="B438" s="461" t="s">
        <v>75</v>
      </c>
      <c r="C438" s="379" t="s">
        <v>8376</v>
      </c>
      <c r="D438" s="379" t="s">
        <v>5864</v>
      </c>
      <c r="E438" s="108" t="s">
        <v>8289</v>
      </c>
      <c r="F438" s="397" t="s">
        <v>8290</v>
      </c>
      <c r="G438" s="397" t="s">
        <v>8293</v>
      </c>
      <c r="H438" s="397" t="s">
        <v>8296</v>
      </c>
      <c r="I438" s="391" t="s">
        <v>7934</v>
      </c>
      <c r="J438" s="461">
        <v>0</v>
      </c>
      <c r="K438" s="461">
        <v>0</v>
      </c>
      <c r="L438" s="463">
        <v>41364</v>
      </c>
      <c r="M438" s="463">
        <v>43189</v>
      </c>
      <c r="N438" s="463">
        <v>43920</v>
      </c>
      <c r="O438" s="464"/>
      <c r="P438" s="464">
        <v>38000</v>
      </c>
      <c r="Q438" s="464">
        <v>190000</v>
      </c>
      <c r="R438" s="461" t="s">
        <v>3879</v>
      </c>
      <c r="S438" s="379" t="s">
        <v>840</v>
      </c>
    </row>
    <row r="439" spans="1:238" ht="28.5" x14ac:dyDescent="0.2">
      <c r="A439" s="379" t="s">
        <v>1939</v>
      </c>
      <c r="B439" s="461" t="s">
        <v>75</v>
      </c>
      <c r="C439" s="379" t="s">
        <v>8376</v>
      </c>
      <c r="D439" s="379" t="s">
        <v>5864</v>
      </c>
      <c r="E439" s="108" t="s">
        <v>8289</v>
      </c>
      <c r="F439" s="397" t="s">
        <v>8290</v>
      </c>
      <c r="G439" s="397" t="s">
        <v>8293</v>
      </c>
      <c r="H439" s="397" t="s">
        <v>8297</v>
      </c>
      <c r="I439" s="391" t="s">
        <v>7934</v>
      </c>
      <c r="J439" s="461">
        <v>0</v>
      </c>
      <c r="K439" s="461">
        <v>0</v>
      </c>
      <c r="L439" s="463">
        <v>41364</v>
      </c>
      <c r="M439" s="463">
        <v>43189</v>
      </c>
      <c r="N439" s="463">
        <v>43920</v>
      </c>
      <c r="O439" s="464"/>
      <c r="P439" s="464">
        <v>13000</v>
      </c>
      <c r="Q439" s="464">
        <v>65000</v>
      </c>
      <c r="R439" s="461" t="s">
        <v>3879</v>
      </c>
      <c r="S439" s="379" t="s">
        <v>840</v>
      </c>
    </row>
    <row r="440" spans="1:238" ht="28.5" x14ac:dyDescent="0.2">
      <c r="A440" s="379" t="s">
        <v>1939</v>
      </c>
      <c r="B440" s="461" t="s">
        <v>75</v>
      </c>
      <c r="C440" s="379" t="s">
        <v>8376</v>
      </c>
      <c r="D440" s="379" t="s">
        <v>5864</v>
      </c>
      <c r="E440" s="108" t="s">
        <v>8289</v>
      </c>
      <c r="F440" s="397" t="s">
        <v>8290</v>
      </c>
      <c r="G440" s="397" t="s">
        <v>8293</v>
      </c>
      <c r="H440" s="397" t="s">
        <v>8298</v>
      </c>
      <c r="I440" s="391" t="s">
        <v>7934</v>
      </c>
      <c r="J440" s="461">
        <v>0</v>
      </c>
      <c r="K440" s="461">
        <v>0</v>
      </c>
      <c r="L440" s="463">
        <v>41364</v>
      </c>
      <c r="M440" s="463">
        <v>43189</v>
      </c>
      <c r="N440" s="463">
        <v>43920</v>
      </c>
      <c r="O440" s="464"/>
      <c r="P440" s="464">
        <v>9000</v>
      </c>
      <c r="Q440" s="464">
        <v>45000</v>
      </c>
      <c r="R440" s="461" t="s">
        <v>3879</v>
      </c>
      <c r="S440" s="379" t="s">
        <v>840</v>
      </c>
    </row>
    <row r="441" spans="1:238" ht="28.5" x14ac:dyDescent="0.2">
      <c r="A441" s="379" t="s">
        <v>1939</v>
      </c>
      <c r="B441" s="461" t="s">
        <v>75</v>
      </c>
      <c r="C441" s="379" t="s">
        <v>8376</v>
      </c>
      <c r="D441" s="379" t="s">
        <v>5864</v>
      </c>
      <c r="E441" s="108" t="s">
        <v>8289</v>
      </c>
      <c r="F441" s="397" t="s">
        <v>8290</v>
      </c>
      <c r="G441" s="397" t="s">
        <v>8293</v>
      </c>
      <c r="H441" s="397" t="s">
        <v>8299</v>
      </c>
      <c r="I441" s="391" t="s">
        <v>7934</v>
      </c>
      <c r="J441" s="461">
        <v>0</v>
      </c>
      <c r="K441" s="461">
        <v>0</v>
      </c>
      <c r="L441" s="463">
        <v>41364</v>
      </c>
      <c r="M441" s="463">
        <v>43189</v>
      </c>
      <c r="N441" s="463">
        <v>43920</v>
      </c>
      <c r="O441" s="464"/>
      <c r="P441" s="464">
        <v>1000</v>
      </c>
      <c r="Q441" s="464">
        <v>5000</v>
      </c>
      <c r="R441" s="461" t="s">
        <v>3879</v>
      </c>
      <c r="S441" s="379" t="s">
        <v>840</v>
      </c>
    </row>
    <row r="442" spans="1:238" ht="28.5" x14ac:dyDescent="0.2">
      <c r="A442" s="379" t="s">
        <v>1939</v>
      </c>
      <c r="B442" s="461" t="s">
        <v>75</v>
      </c>
      <c r="C442" s="379" t="s">
        <v>8376</v>
      </c>
      <c r="D442" s="379" t="s">
        <v>5864</v>
      </c>
      <c r="E442" s="108" t="s">
        <v>8289</v>
      </c>
      <c r="F442" s="397" t="s">
        <v>8290</v>
      </c>
      <c r="G442" s="397" t="s">
        <v>8293</v>
      </c>
      <c r="H442" s="397" t="s">
        <v>8300</v>
      </c>
      <c r="I442" s="391" t="s">
        <v>7934</v>
      </c>
      <c r="J442" s="461">
        <v>0</v>
      </c>
      <c r="K442" s="461">
        <v>0</v>
      </c>
      <c r="L442" s="463">
        <v>41364</v>
      </c>
      <c r="M442" s="463">
        <v>43189</v>
      </c>
      <c r="N442" s="463">
        <v>43920</v>
      </c>
      <c r="O442" s="464"/>
      <c r="P442" s="464">
        <v>108000</v>
      </c>
      <c r="Q442" s="464">
        <v>540000</v>
      </c>
      <c r="R442" s="461" t="s">
        <v>3879</v>
      </c>
      <c r="S442" s="379" t="s">
        <v>840</v>
      </c>
    </row>
    <row r="443" spans="1:238" ht="42.75" x14ac:dyDescent="0.2">
      <c r="A443" s="379" t="s">
        <v>579</v>
      </c>
      <c r="B443" s="461" t="s">
        <v>75</v>
      </c>
      <c r="C443" s="379" t="s">
        <v>7820</v>
      </c>
      <c r="D443" s="379" t="s">
        <v>6934</v>
      </c>
      <c r="E443" s="108" t="s">
        <v>8301</v>
      </c>
      <c r="F443" s="397" t="s">
        <v>8302</v>
      </c>
      <c r="G443" s="586" t="s">
        <v>8430</v>
      </c>
      <c r="H443" s="397" t="s">
        <v>7613</v>
      </c>
      <c r="I443" s="461" t="s">
        <v>8178</v>
      </c>
      <c r="J443" s="461">
        <v>0</v>
      </c>
      <c r="K443" s="461">
        <v>0</v>
      </c>
      <c r="L443" s="463">
        <v>42095</v>
      </c>
      <c r="M443" s="463">
        <v>42460</v>
      </c>
      <c r="N443" s="463">
        <v>42460</v>
      </c>
      <c r="O443" s="464"/>
      <c r="P443" s="464">
        <v>5465</v>
      </c>
      <c r="Q443" s="464">
        <v>5465</v>
      </c>
      <c r="R443" s="461"/>
      <c r="S443" s="379" t="s">
        <v>841</v>
      </c>
    </row>
    <row r="444" spans="1:238" ht="28.5" x14ac:dyDescent="0.2">
      <c r="A444" s="379" t="s">
        <v>579</v>
      </c>
      <c r="B444" s="461" t="s">
        <v>75</v>
      </c>
      <c r="C444" s="379" t="s">
        <v>8377</v>
      </c>
      <c r="D444" s="379" t="s">
        <v>8380</v>
      </c>
      <c r="E444" s="108" t="s">
        <v>8303</v>
      </c>
      <c r="F444" s="397" t="s">
        <v>8304</v>
      </c>
      <c r="G444" s="397" t="s">
        <v>8304</v>
      </c>
      <c r="H444" s="397" t="s">
        <v>8305</v>
      </c>
      <c r="I444" s="461" t="s">
        <v>7934</v>
      </c>
      <c r="J444" s="461"/>
      <c r="K444" s="461">
        <v>0</v>
      </c>
      <c r="L444" s="463">
        <v>42095</v>
      </c>
      <c r="M444" s="463">
        <v>43190</v>
      </c>
      <c r="N444" s="463">
        <v>43921</v>
      </c>
      <c r="O444" s="464"/>
      <c r="P444" s="464">
        <v>89019</v>
      </c>
      <c r="Q444" s="464">
        <v>445095</v>
      </c>
      <c r="R444" s="461"/>
      <c r="S444" s="379" t="s">
        <v>840</v>
      </c>
    </row>
    <row r="445" spans="1:238" s="561" customFormat="1" ht="28.5" x14ac:dyDescent="0.2">
      <c r="A445" s="379" t="s">
        <v>2772</v>
      </c>
      <c r="B445" s="461" t="s">
        <v>75</v>
      </c>
      <c r="C445" s="379" t="s">
        <v>8378</v>
      </c>
      <c r="D445" s="379" t="s">
        <v>8361</v>
      </c>
      <c r="E445" s="108" t="s">
        <v>6558</v>
      </c>
      <c r="F445" s="397" t="s">
        <v>8306</v>
      </c>
      <c r="G445" s="586" t="s">
        <v>8307</v>
      </c>
      <c r="H445" s="397" t="s">
        <v>6341</v>
      </c>
      <c r="I445" s="461" t="s">
        <v>7922</v>
      </c>
      <c r="J445" s="461">
        <v>0</v>
      </c>
      <c r="K445" s="461">
        <v>0</v>
      </c>
      <c r="L445" s="463">
        <v>38258</v>
      </c>
      <c r="M445" s="463">
        <v>42153</v>
      </c>
      <c r="N445" s="463">
        <v>42153</v>
      </c>
      <c r="O445" s="84"/>
      <c r="P445" s="462">
        <v>598</v>
      </c>
      <c r="Q445" s="65">
        <v>2413</v>
      </c>
      <c r="R445" s="464" t="s">
        <v>3878</v>
      </c>
      <c r="S445" s="379" t="s">
        <v>841</v>
      </c>
      <c r="T445" s="384"/>
      <c r="U445" s="384"/>
      <c r="V445" s="384"/>
      <c r="W445" s="384"/>
      <c r="X445" s="384"/>
      <c r="Y445" s="384"/>
      <c r="Z445" s="384"/>
      <c r="AA445" s="384"/>
      <c r="AB445" s="384"/>
      <c r="AC445" s="384"/>
      <c r="AD445" s="384"/>
      <c r="AE445" s="384"/>
      <c r="AF445" s="384"/>
      <c r="AG445" s="384"/>
      <c r="AH445" s="384"/>
      <c r="AI445" s="384"/>
      <c r="AJ445" s="384"/>
      <c r="AK445" s="384"/>
      <c r="AL445" s="384"/>
      <c r="AM445" s="384"/>
      <c r="AN445" s="384"/>
      <c r="AO445" s="384"/>
      <c r="AP445" s="384"/>
      <c r="AQ445" s="384"/>
      <c r="AR445" s="384"/>
      <c r="AS445" s="384"/>
      <c r="AT445" s="384"/>
      <c r="AU445" s="384"/>
      <c r="AV445" s="384"/>
      <c r="AW445" s="384"/>
      <c r="AX445" s="384"/>
      <c r="AY445" s="384"/>
      <c r="AZ445" s="384"/>
      <c r="BA445" s="384"/>
      <c r="BB445" s="384"/>
      <c r="BC445" s="384"/>
      <c r="BD445" s="384"/>
      <c r="BE445" s="384"/>
      <c r="BF445" s="384"/>
      <c r="BG445" s="384"/>
      <c r="BH445" s="384"/>
      <c r="BI445" s="384"/>
      <c r="BJ445" s="384"/>
      <c r="BK445" s="384"/>
      <c r="BL445" s="384"/>
      <c r="BM445" s="384"/>
      <c r="BN445" s="384"/>
      <c r="BO445" s="384"/>
      <c r="BP445" s="384"/>
      <c r="BQ445" s="384"/>
      <c r="BR445" s="384"/>
      <c r="BS445" s="384"/>
      <c r="BT445" s="384"/>
      <c r="BU445" s="384"/>
      <c r="BV445" s="384"/>
      <c r="BW445" s="384"/>
      <c r="BX445" s="384"/>
      <c r="BY445" s="384"/>
      <c r="BZ445" s="384"/>
      <c r="CA445" s="384"/>
      <c r="CB445" s="384"/>
      <c r="CC445" s="384"/>
      <c r="CD445" s="384"/>
      <c r="CE445" s="384"/>
      <c r="CF445" s="384"/>
      <c r="CG445" s="384"/>
      <c r="CH445" s="384"/>
      <c r="CI445" s="384"/>
      <c r="CJ445" s="384"/>
      <c r="CK445" s="384"/>
      <c r="CL445" s="384"/>
      <c r="CM445" s="384"/>
      <c r="CN445" s="384"/>
      <c r="CO445" s="384"/>
      <c r="CP445" s="384"/>
      <c r="CQ445" s="384"/>
      <c r="CR445" s="384"/>
      <c r="CS445" s="384"/>
      <c r="CT445" s="384"/>
      <c r="CU445" s="384"/>
      <c r="CV445" s="384"/>
      <c r="CW445" s="384"/>
      <c r="CX445" s="384"/>
      <c r="CY445" s="384"/>
      <c r="CZ445" s="384"/>
      <c r="DA445" s="384"/>
      <c r="DB445" s="384"/>
      <c r="DC445" s="384"/>
      <c r="DD445" s="384"/>
      <c r="DE445" s="384"/>
      <c r="DF445" s="384"/>
      <c r="DG445" s="384"/>
      <c r="DH445" s="384"/>
      <c r="DI445" s="384"/>
      <c r="DJ445" s="384"/>
      <c r="DK445" s="384"/>
      <c r="DL445" s="384"/>
      <c r="DM445" s="384"/>
      <c r="DN445" s="384"/>
      <c r="DO445" s="384"/>
      <c r="DP445" s="384"/>
      <c r="DQ445" s="384"/>
      <c r="DR445" s="384"/>
      <c r="DS445" s="384"/>
      <c r="DT445" s="384"/>
      <c r="DU445" s="384"/>
      <c r="DV445" s="384"/>
      <c r="DW445" s="384"/>
      <c r="DX445" s="384"/>
      <c r="DY445" s="384"/>
      <c r="DZ445" s="384"/>
      <c r="EA445" s="384"/>
      <c r="EB445" s="384"/>
      <c r="EC445" s="384"/>
      <c r="ED445" s="384"/>
      <c r="EE445" s="384"/>
      <c r="EF445" s="384"/>
      <c r="EG445" s="384"/>
      <c r="EH445" s="384"/>
      <c r="EI445" s="384"/>
      <c r="EJ445" s="384"/>
      <c r="EK445" s="384"/>
      <c r="EL445" s="384"/>
      <c r="EM445" s="384"/>
      <c r="EN445" s="384"/>
      <c r="EO445" s="384"/>
      <c r="EP445" s="384"/>
      <c r="EQ445" s="384"/>
      <c r="ER445" s="384"/>
      <c r="ES445" s="384"/>
      <c r="ET445" s="384"/>
      <c r="EU445" s="384"/>
      <c r="EV445" s="384"/>
      <c r="EW445" s="384"/>
      <c r="EX445" s="384"/>
      <c r="EY445" s="384"/>
      <c r="EZ445" s="384"/>
      <c r="FA445" s="384"/>
      <c r="FB445" s="384"/>
      <c r="FC445" s="384"/>
      <c r="FD445" s="384"/>
      <c r="FE445" s="384"/>
      <c r="FF445" s="384"/>
      <c r="FG445" s="384"/>
      <c r="FH445" s="384"/>
      <c r="FI445" s="384"/>
      <c r="FJ445" s="384"/>
      <c r="FK445" s="384"/>
      <c r="FL445" s="384"/>
      <c r="FM445" s="384"/>
      <c r="FN445" s="384"/>
      <c r="FO445" s="384"/>
      <c r="FP445" s="384"/>
      <c r="FQ445" s="384"/>
      <c r="FR445" s="384"/>
      <c r="FS445" s="384"/>
      <c r="FT445" s="384"/>
      <c r="FU445" s="384"/>
      <c r="FV445" s="384"/>
      <c r="FW445" s="384"/>
      <c r="FX445" s="384"/>
      <c r="FY445" s="384"/>
      <c r="FZ445" s="384"/>
      <c r="GA445" s="384"/>
      <c r="GB445" s="384"/>
      <c r="GC445" s="384"/>
      <c r="GD445" s="384"/>
      <c r="GE445" s="384"/>
      <c r="GF445" s="384"/>
      <c r="GG445" s="384"/>
      <c r="GH445" s="384"/>
      <c r="GI445" s="384"/>
      <c r="GJ445" s="384"/>
      <c r="GK445" s="384"/>
      <c r="GL445" s="384"/>
      <c r="GM445" s="384"/>
      <c r="GN445" s="384"/>
      <c r="GO445" s="384"/>
      <c r="GP445" s="384"/>
      <c r="GQ445" s="384"/>
      <c r="GR445" s="384"/>
      <c r="GS445" s="384"/>
      <c r="GT445" s="384"/>
      <c r="GU445" s="384"/>
      <c r="GV445" s="384"/>
      <c r="GW445" s="384"/>
      <c r="GX445" s="384"/>
      <c r="GY445" s="384"/>
      <c r="GZ445" s="384"/>
      <c r="HA445" s="384"/>
      <c r="HB445" s="384"/>
      <c r="HC445" s="384"/>
      <c r="HD445" s="384"/>
      <c r="HE445" s="384"/>
      <c r="HF445" s="384"/>
      <c r="HG445" s="384"/>
      <c r="HH445" s="384"/>
      <c r="HI445" s="384"/>
      <c r="HJ445" s="384"/>
      <c r="HK445" s="384"/>
      <c r="HL445" s="384"/>
      <c r="HM445" s="384"/>
      <c r="HN445" s="384"/>
      <c r="HO445" s="384"/>
      <c r="HP445" s="384"/>
      <c r="HQ445" s="384"/>
      <c r="HR445" s="384"/>
      <c r="HS445" s="384"/>
      <c r="HT445" s="384"/>
      <c r="HU445" s="384"/>
      <c r="HV445" s="384"/>
      <c r="HW445" s="384"/>
      <c r="HX445" s="384"/>
      <c r="HY445" s="384"/>
      <c r="HZ445" s="384"/>
      <c r="IA445" s="384"/>
      <c r="IB445" s="384"/>
      <c r="IC445" s="384"/>
      <c r="ID445" s="384"/>
    </row>
    <row r="446" spans="1:238" s="561" customFormat="1" ht="28.5" x14ac:dyDescent="0.2">
      <c r="A446" s="379" t="s">
        <v>2772</v>
      </c>
      <c r="B446" s="461" t="s">
        <v>75</v>
      </c>
      <c r="C446" s="379" t="s">
        <v>8378</v>
      </c>
      <c r="D446" s="379" t="s">
        <v>8361</v>
      </c>
      <c r="E446" s="108" t="s">
        <v>6562</v>
      </c>
      <c r="F446" s="397" t="s">
        <v>8306</v>
      </c>
      <c r="G446" s="586" t="s">
        <v>8307</v>
      </c>
      <c r="H446" s="397" t="s">
        <v>6341</v>
      </c>
      <c r="I446" s="461" t="s">
        <v>7922</v>
      </c>
      <c r="J446" s="461">
        <v>0</v>
      </c>
      <c r="K446" s="461">
        <v>0</v>
      </c>
      <c r="L446" s="463">
        <v>38708</v>
      </c>
      <c r="M446" s="463">
        <v>42153</v>
      </c>
      <c r="N446" s="463">
        <v>42153</v>
      </c>
      <c r="O446" s="84"/>
      <c r="P446" s="462">
        <v>330</v>
      </c>
      <c r="Q446" s="65">
        <v>2708</v>
      </c>
      <c r="R446" s="464" t="s">
        <v>3879</v>
      </c>
      <c r="S446" s="379" t="s">
        <v>841</v>
      </c>
      <c r="T446" s="384"/>
      <c r="U446" s="384"/>
      <c r="V446" s="384"/>
      <c r="W446" s="384"/>
      <c r="X446" s="384"/>
      <c r="Y446" s="384"/>
      <c r="Z446" s="384"/>
      <c r="AA446" s="384"/>
      <c r="AB446" s="384"/>
      <c r="AC446" s="384"/>
      <c r="AD446" s="384"/>
      <c r="AE446" s="384"/>
      <c r="AF446" s="384"/>
      <c r="AG446" s="384"/>
      <c r="AH446" s="384"/>
      <c r="AI446" s="384"/>
      <c r="AJ446" s="384"/>
      <c r="AK446" s="384"/>
      <c r="AL446" s="384"/>
      <c r="AM446" s="384"/>
      <c r="AN446" s="384"/>
      <c r="AO446" s="384"/>
      <c r="AP446" s="384"/>
      <c r="AQ446" s="384"/>
      <c r="AR446" s="384"/>
      <c r="AS446" s="384"/>
      <c r="AT446" s="384"/>
      <c r="AU446" s="384"/>
      <c r="AV446" s="384"/>
      <c r="AW446" s="384"/>
      <c r="AX446" s="384"/>
      <c r="AY446" s="384"/>
      <c r="AZ446" s="384"/>
      <c r="BA446" s="384"/>
      <c r="BB446" s="384"/>
      <c r="BC446" s="384"/>
      <c r="BD446" s="384"/>
      <c r="BE446" s="384"/>
      <c r="BF446" s="384"/>
      <c r="BG446" s="384"/>
      <c r="BH446" s="384"/>
      <c r="BI446" s="384"/>
      <c r="BJ446" s="384"/>
      <c r="BK446" s="384"/>
      <c r="BL446" s="384"/>
      <c r="BM446" s="384"/>
      <c r="BN446" s="384"/>
      <c r="BO446" s="384"/>
      <c r="BP446" s="384"/>
      <c r="BQ446" s="384"/>
      <c r="BR446" s="384"/>
      <c r="BS446" s="384"/>
      <c r="BT446" s="384"/>
      <c r="BU446" s="384"/>
      <c r="BV446" s="384"/>
      <c r="BW446" s="384"/>
      <c r="BX446" s="384"/>
      <c r="BY446" s="384"/>
      <c r="BZ446" s="384"/>
      <c r="CA446" s="384"/>
      <c r="CB446" s="384"/>
      <c r="CC446" s="384"/>
      <c r="CD446" s="384"/>
      <c r="CE446" s="384"/>
      <c r="CF446" s="384"/>
      <c r="CG446" s="384"/>
      <c r="CH446" s="384"/>
      <c r="CI446" s="384"/>
      <c r="CJ446" s="384"/>
      <c r="CK446" s="384"/>
      <c r="CL446" s="384"/>
      <c r="CM446" s="384"/>
      <c r="CN446" s="384"/>
      <c r="CO446" s="384"/>
      <c r="CP446" s="384"/>
      <c r="CQ446" s="384"/>
      <c r="CR446" s="384"/>
      <c r="CS446" s="384"/>
      <c r="CT446" s="384"/>
      <c r="CU446" s="384"/>
      <c r="CV446" s="384"/>
      <c r="CW446" s="384"/>
      <c r="CX446" s="384"/>
      <c r="CY446" s="384"/>
      <c r="CZ446" s="384"/>
      <c r="DA446" s="384"/>
      <c r="DB446" s="384"/>
      <c r="DC446" s="384"/>
      <c r="DD446" s="384"/>
      <c r="DE446" s="384"/>
      <c r="DF446" s="384"/>
      <c r="DG446" s="384"/>
      <c r="DH446" s="384"/>
      <c r="DI446" s="384"/>
      <c r="DJ446" s="384"/>
      <c r="DK446" s="384"/>
      <c r="DL446" s="384"/>
      <c r="DM446" s="384"/>
      <c r="DN446" s="384"/>
      <c r="DO446" s="384"/>
      <c r="DP446" s="384"/>
      <c r="DQ446" s="384"/>
      <c r="DR446" s="384"/>
      <c r="DS446" s="384"/>
      <c r="DT446" s="384"/>
      <c r="DU446" s="384"/>
      <c r="DV446" s="384"/>
      <c r="DW446" s="384"/>
      <c r="DX446" s="384"/>
      <c r="DY446" s="384"/>
      <c r="DZ446" s="384"/>
      <c r="EA446" s="384"/>
      <c r="EB446" s="384"/>
      <c r="EC446" s="384"/>
      <c r="ED446" s="384"/>
      <c r="EE446" s="384"/>
      <c r="EF446" s="384"/>
      <c r="EG446" s="384"/>
      <c r="EH446" s="384"/>
      <c r="EI446" s="384"/>
      <c r="EJ446" s="384"/>
      <c r="EK446" s="384"/>
      <c r="EL446" s="384"/>
      <c r="EM446" s="384"/>
      <c r="EN446" s="384"/>
      <c r="EO446" s="384"/>
      <c r="EP446" s="384"/>
      <c r="EQ446" s="384"/>
      <c r="ER446" s="384"/>
      <c r="ES446" s="384"/>
      <c r="ET446" s="384"/>
      <c r="EU446" s="384"/>
      <c r="EV446" s="384"/>
      <c r="EW446" s="384"/>
      <c r="EX446" s="384"/>
      <c r="EY446" s="384"/>
      <c r="EZ446" s="384"/>
      <c r="FA446" s="384"/>
      <c r="FB446" s="384"/>
      <c r="FC446" s="384"/>
      <c r="FD446" s="384"/>
      <c r="FE446" s="384"/>
      <c r="FF446" s="384"/>
      <c r="FG446" s="384"/>
      <c r="FH446" s="384"/>
      <c r="FI446" s="384"/>
      <c r="FJ446" s="384"/>
      <c r="FK446" s="384"/>
      <c r="FL446" s="384"/>
      <c r="FM446" s="384"/>
      <c r="FN446" s="384"/>
      <c r="FO446" s="384"/>
      <c r="FP446" s="384"/>
      <c r="FQ446" s="384"/>
      <c r="FR446" s="384"/>
      <c r="FS446" s="384"/>
      <c r="FT446" s="384"/>
      <c r="FU446" s="384"/>
      <c r="FV446" s="384"/>
      <c r="FW446" s="384"/>
      <c r="FX446" s="384"/>
      <c r="FY446" s="384"/>
      <c r="FZ446" s="384"/>
      <c r="GA446" s="384"/>
      <c r="GB446" s="384"/>
      <c r="GC446" s="384"/>
      <c r="GD446" s="384"/>
      <c r="GE446" s="384"/>
      <c r="GF446" s="384"/>
      <c r="GG446" s="384"/>
      <c r="GH446" s="384"/>
      <c r="GI446" s="384"/>
      <c r="GJ446" s="384"/>
      <c r="GK446" s="384"/>
      <c r="GL446" s="384"/>
      <c r="GM446" s="384"/>
      <c r="GN446" s="384"/>
      <c r="GO446" s="384"/>
      <c r="GP446" s="384"/>
      <c r="GQ446" s="384"/>
      <c r="GR446" s="384"/>
      <c r="GS446" s="384"/>
      <c r="GT446" s="384"/>
      <c r="GU446" s="384"/>
      <c r="GV446" s="384"/>
      <c r="GW446" s="384"/>
      <c r="GX446" s="384"/>
      <c r="GY446" s="384"/>
      <c r="GZ446" s="384"/>
      <c r="HA446" s="384"/>
      <c r="HB446" s="384"/>
      <c r="HC446" s="384"/>
      <c r="HD446" s="384"/>
      <c r="HE446" s="384"/>
      <c r="HF446" s="384"/>
      <c r="HG446" s="384"/>
      <c r="HH446" s="384"/>
      <c r="HI446" s="384"/>
      <c r="HJ446" s="384"/>
      <c r="HK446" s="384"/>
      <c r="HL446" s="384"/>
      <c r="HM446" s="384"/>
      <c r="HN446" s="384"/>
      <c r="HO446" s="384"/>
      <c r="HP446" s="384"/>
      <c r="HQ446" s="384"/>
      <c r="HR446" s="384"/>
      <c r="HS446" s="384"/>
      <c r="HT446" s="384"/>
      <c r="HU446" s="384"/>
      <c r="HV446" s="384"/>
      <c r="HW446" s="384"/>
      <c r="HX446" s="384"/>
      <c r="HY446" s="384"/>
      <c r="HZ446" s="384"/>
      <c r="IA446" s="384"/>
      <c r="IB446" s="384"/>
      <c r="IC446" s="384"/>
      <c r="ID446" s="384"/>
    </row>
    <row r="447" spans="1:238" s="561" customFormat="1" ht="28.5" x14ac:dyDescent="0.2">
      <c r="A447" s="379" t="s">
        <v>2772</v>
      </c>
      <c r="B447" s="461" t="s">
        <v>75</v>
      </c>
      <c r="C447" s="379" t="s">
        <v>8378</v>
      </c>
      <c r="D447" s="379" t="s">
        <v>8361</v>
      </c>
      <c r="E447" s="108" t="s">
        <v>6563</v>
      </c>
      <c r="F447" s="397" t="s">
        <v>8306</v>
      </c>
      <c r="G447" s="586" t="s">
        <v>8307</v>
      </c>
      <c r="H447" s="397" t="s">
        <v>6341</v>
      </c>
      <c r="I447" s="461" t="s">
        <v>7922</v>
      </c>
      <c r="J447" s="461">
        <v>0</v>
      </c>
      <c r="K447" s="461">
        <v>0</v>
      </c>
      <c r="L447" s="463">
        <v>38569</v>
      </c>
      <c r="M447" s="463">
        <v>42153</v>
      </c>
      <c r="N447" s="463">
        <v>42153</v>
      </c>
      <c r="O447" s="84"/>
      <c r="P447" s="462">
        <v>377</v>
      </c>
      <c r="Q447" s="65">
        <v>7951</v>
      </c>
      <c r="R447" s="464" t="s">
        <v>3879</v>
      </c>
      <c r="S447" s="379" t="s">
        <v>841</v>
      </c>
      <c r="T447" s="384"/>
      <c r="U447" s="384"/>
      <c r="V447" s="384"/>
      <c r="W447" s="384"/>
      <c r="X447" s="384"/>
      <c r="Y447" s="384"/>
      <c r="Z447" s="384"/>
      <c r="AA447" s="384"/>
      <c r="AB447" s="384"/>
      <c r="AC447" s="384"/>
      <c r="AD447" s="384"/>
      <c r="AE447" s="384"/>
      <c r="AF447" s="384"/>
      <c r="AG447" s="384"/>
      <c r="AH447" s="384"/>
      <c r="AI447" s="384"/>
      <c r="AJ447" s="384"/>
      <c r="AK447" s="384"/>
      <c r="AL447" s="384"/>
      <c r="AM447" s="384"/>
      <c r="AN447" s="384"/>
      <c r="AO447" s="384"/>
      <c r="AP447" s="384"/>
      <c r="AQ447" s="384"/>
      <c r="AR447" s="384"/>
      <c r="AS447" s="384"/>
      <c r="AT447" s="384"/>
      <c r="AU447" s="384"/>
      <c r="AV447" s="384"/>
      <c r="AW447" s="384"/>
      <c r="AX447" s="384"/>
      <c r="AY447" s="384"/>
      <c r="AZ447" s="384"/>
      <c r="BA447" s="384"/>
      <c r="BB447" s="384"/>
      <c r="BC447" s="384"/>
      <c r="BD447" s="384"/>
      <c r="BE447" s="384"/>
      <c r="BF447" s="384"/>
      <c r="BG447" s="384"/>
      <c r="BH447" s="384"/>
      <c r="BI447" s="384"/>
      <c r="BJ447" s="384"/>
      <c r="BK447" s="384"/>
      <c r="BL447" s="384"/>
      <c r="BM447" s="384"/>
      <c r="BN447" s="384"/>
      <c r="BO447" s="384"/>
      <c r="BP447" s="384"/>
      <c r="BQ447" s="384"/>
      <c r="BR447" s="384"/>
      <c r="BS447" s="384"/>
      <c r="BT447" s="384"/>
      <c r="BU447" s="384"/>
      <c r="BV447" s="384"/>
      <c r="BW447" s="384"/>
      <c r="BX447" s="384"/>
      <c r="BY447" s="384"/>
      <c r="BZ447" s="384"/>
      <c r="CA447" s="384"/>
      <c r="CB447" s="384"/>
      <c r="CC447" s="384"/>
      <c r="CD447" s="384"/>
      <c r="CE447" s="384"/>
      <c r="CF447" s="384"/>
      <c r="CG447" s="384"/>
      <c r="CH447" s="384"/>
      <c r="CI447" s="384"/>
      <c r="CJ447" s="384"/>
      <c r="CK447" s="384"/>
      <c r="CL447" s="384"/>
      <c r="CM447" s="384"/>
      <c r="CN447" s="384"/>
      <c r="CO447" s="384"/>
      <c r="CP447" s="384"/>
      <c r="CQ447" s="384"/>
      <c r="CR447" s="384"/>
      <c r="CS447" s="384"/>
      <c r="CT447" s="384"/>
      <c r="CU447" s="384"/>
      <c r="CV447" s="384"/>
      <c r="CW447" s="384"/>
      <c r="CX447" s="384"/>
      <c r="CY447" s="384"/>
      <c r="CZ447" s="384"/>
      <c r="DA447" s="384"/>
      <c r="DB447" s="384"/>
      <c r="DC447" s="384"/>
      <c r="DD447" s="384"/>
      <c r="DE447" s="384"/>
      <c r="DF447" s="384"/>
      <c r="DG447" s="384"/>
      <c r="DH447" s="384"/>
      <c r="DI447" s="384"/>
      <c r="DJ447" s="384"/>
      <c r="DK447" s="384"/>
      <c r="DL447" s="384"/>
      <c r="DM447" s="384"/>
      <c r="DN447" s="384"/>
      <c r="DO447" s="384"/>
      <c r="DP447" s="384"/>
      <c r="DQ447" s="384"/>
      <c r="DR447" s="384"/>
      <c r="DS447" s="384"/>
      <c r="DT447" s="384"/>
      <c r="DU447" s="384"/>
      <c r="DV447" s="384"/>
      <c r="DW447" s="384"/>
      <c r="DX447" s="384"/>
      <c r="DY447" s="384"/>
      <c r="DZ447" s="384"/>
      <c r="EA447" s="384"/>
      <c r="EB447" s="384"/>
      <c r="EC447" s="384"/>
      <c r="ED447" s="384"/>
      <c r="EE447" s="384"/>
      <c r="EF447" s="384"/>
      <c r="EG447" s="384"/>
      <c r="EH447" s="384"/>
      <c r="EI447" s="384"/>
      <c r="EJ447" s="384"/>
      <c r="EK447" s="384"/>
      <c r="EL447" s="384"/>
      <c r="EM447" s="384"/>
      <c r="EN447" s="384"/>
      <c r="EO447" s="384"/>
      <c r="EP447" s="384"/>
      <c r="EQ447" s="384"/>
      <c r="ER447" s="384"/>
      <c r="ES447" s="384"/>
      <c r="ET447" s="384"/>
      <c r="EU447" s="384"/>
      <c r="EV447" s="384"/>
      <c r="EW447" s="384"/>
      <c r="EX447" s="384"/>
      <c r="EY447" s="384"/>
      <c r="EZ447" s="384"/>
      <c r="FA447" s="384"/>
      <c r="FB447" s="384"/>
      <c r="FC447" s="384"/>
      <c r="FD447" s="384"/>
      <c r="FE447" s="384"/>
      <c r="FF447" s="384"/>
      <c r="FG447" s="384"/>
      <c r="FH447" s="384"/>
      <c r="FI447" s="384"/>
      <c r="FJ447" s="384"/>
      <c r="FK447" s="384"/>
      <c r="FL447" s="384"/>
      <c r="FM447" s="384"/>
      <c r="FN447" s="384"/>
      <c r="FO447" s="384"/>
      <c r="FP447" s="384"/>
      <c r="FQ447" s="384"/>
      <c r="FR447" s="384"/>
      <c r="FS447" s="384"/>
      <c r="FT447" s="384"/>
      <c r="FU447" s="384"/>
      <c r="FV447" s="384"/>
      <c r="FW447" s="384"/>
      <c r="FX447" s="384"/>
      <c r="FY447" s="384"/>
      <c r="FZ447" s="384"/>
      <c r="GA447" s="384"/>
      <c r="GB447" s="384"/>
      <c r="GC447" s="384"/>
      <c r="GD447" s="384"/>
      <c r="GE447" s="384"/>
      <c r="GF447" s="384"/>
      <c r="GG447" s="384"/>
      <c r="GH447" s="384"/>
      <c r="GI447" s="384"/>
      <c r="GJ447" s="384"/>
      <c r="GK447" s="384"/>
      <c r="GL447" s="384"/>
      <c r="GM447" s="384"/>
      <c r="GN447" s="384"/>
      <c r="GO447" s="384"/>
      <c r="GP447" s="384"/>
      <c r="GQ447" s="384"/>
      <c r="GR447" s="384"/>
      <c r="GS447" s="384"/>
      <c r="GT447" s="384"/>
      <c r="GU447" s="384"/>
      <c r="GV447" s="384"/>
      <c r="GW447" s="384"/>
      <c r="GX447" s="384"/>
      <c r="GY447" s="384"/>
      <c r="GZ447" s="384"/>
      <c r="HA447" s="384"/>
      <c r="HB447" s="384"/>
      <c r="HC447" s="384"/>
      <c r="HD447" s="384"/>
      <c r="HE447" s="384"/>
      <c r="HF447" s="384"/>
      <c r="HG447" s="384"/>
      <c r="HH447" s="384"/>
      <c r="HI447" s="384"/>
      <c r="HJ447" s="384"/>
      <c r="HK447" s="384"/>
      <c r="HL447" s="384"/>
      <c r="HM447" s="384"/>
      <c r="HN447" s="384"/>
      <c r="HO447" s="384"/>
      <c r="HP447" s="384"/>
      <c r="HQ447" s="384"/>
      <c r="HR447" s="384"/>
      <c r="HS447" s="384"/>
      <c r="HT447" s="384"/>
      <c r="HU447" s="384"/>
      <c r="HV447" s="384"/>
      <c r="HW447" s="384"/>
      <c r="HX447" s="384"/>
      <c r="HY447" s="384"/>
      <c r="HZ447" s="384"/>
      <c r="IA447" s="384"/>
      <c r="IB447" s="384"/>
      <c r="IC447" s="384"/>
      <c r="ID447" s="384"/>
    </row>
    <row r="448" spans="1:238" s="561" customFormat="1" ht="28.5" x14ac:dyDescent="0.2">
      <c r="A448" s="379" t="s">
        <v>2772</v>
      </c>
      <c r="B448" s="461" t="s">
        <v>75</v>
      </c>
      <c r="C448" s="379" t="s">
        <v>8378</v>
      </c>
      <c r="D448" s="379" t="s">
        <v>8361</v>
      </c>
      <c r="E448" s="108" t="s">
        <v>6564</v>
      </c>
      <c r="F448" s="397" t="s">
        <v>8306</v>
      </c>
      <c r="G448" s="586" t="s">
        <v>8307</v>
      </c>
      <c r="H448" s="397" t="s">
        <v>6341</v>
      </c>
      <c r="I448" s="461" t="s">
        <v>7922</v>
      </c>
      <c r="J448" s="461">
        <v>0</v>
      </c>
      <c r="K448" s="461">
        <v>0</v>
      </c>
      <c r="L448" s="463">
        <v>38867</v>
      </c>
      <c r="M448" s="463">
        <v>42153</v>
      </c>
      <c r="N448" s="463">
        <v>42153</v>
      </c>
      <c r="O448" s="84"/>
      <c r="P448" s="462">
        <v>814</v>
      </c>
      <c r="Q448" s="65">
        <v>11491</v>
      </c>
      <c r="R448" s="464" t="s">
        <v>3879</v>
      </c>
      <c r="S448" s="379" t="s">
        <v>841</v>
      </c>
      <c r="T448" s="384"/>
      <c r="U448" s="384"/>
      <c r="V448" s="384"/>
      <c r="W448" s="384"/>
      <c r="X448" s="384"/>
      <c r="Y448" s="384"/>
      <c r="Z448" s="384"/>
      <c r="AA448" s="384"/>
      <c r="AB448" s="384"/>
      <c r="AC448" s="384"/>
      <c r="AD448" s="384"/>
      <c r="AE448" s="384"/>
      <c r="AF448" s="384"/>
      <c r="AG448" s="384"/>
      <c r="AH448" s="384"/>
      <c r="AI448" s="384"/>
      <c r="AJ448" s="384"/>
      <c r="AK448" s="384"/>
      <c r="AL448" s="384"/>
      <c r="AM448" s="384"/>
      <c r="AN448" s="384"/>
      <c r="AO448" s="384"/>
      <c r="AP448" s="384"/>
      <c r="AQ448" s="384"/>
      <c r="AR448" s="384"/>
      <c r="AS448" s="384"/>
      <c r="AT448" s="384"/>
      <c r="AU448" s="384"/>
      <c r="AV448" s="384"/>
      <c r="AW448" s="384"/>
      <c r="AX448" s="384"/>
      <c r="AY448" s="384"/>
      <c r="AZ448" s="384"/>
      <c r="BA448" s="384"/>
      <c r="BB448" s="384"/>
      <c r="BC448" s="384"/>
      <c r="BD448" s="384"/>
      <c r="BE448" s="384"/>
      <c r="BF448" s="384"/>
      <c r="BG448" s="384"/>
      <c r="BH448" s="384"/>
      <c r="BI448" s="384"/>
      <c r="BJ448" s="384"/>
      <c r="BK448" s="384"/>
      <c r="BL448" s="384"/>
      <c r="BM448" s="384"/>
      <c r="BN448" s="384"/>
      <c r="BO448" s="384"/>
      <c r="BP448" s="384"/>
      <c r="BQ448" s="384"/>
      <c r="BR448" s="384"/>
      <c r="BS448" s="384"/>
      <c r="BT448" s="384"/>
      <c r="BU448" s="384"/>
      <c r="BV448" s="384"/>
      <c r="BW448" s="384"/>
      <c r="BX448" s="384"/>
      <c r="BY448" s="384"/>
      <c r="BZ448" s="384"/>
      <c r="CA448" s="384"/>
      <c r="CB448" s="384"/>
      <c r="CC448" s="384"/>
      <c r="CD448" s="384"/>
      <c r="CE448" s="384"/>
      <c r="CF448" s="384"/>
      <c r="CG448" s="378"/>
      <c r="CH448" s="378"/>
      <c r="CI448" s="378"/>
      <c r="CJ448" s="378"/>
      <c r="CK448" s="378"/>
      <c r="CL448" s="378"/>
      <c r="CM448" s="378"/>
      <c r="CN448" s="378"/>
      <c r="CO448" s="378"/>
      <c r="CP448" s="384"/>
      <c r="CQ448" s="384"/>
      <c r="CR448" s="384"/>
      <c r="CS448" s="384"/>
      <c r="CT448" s="384"/>
      <c r="CU448" s="384"/>
      <c r="CV448" s="384"/>
      <c r="CW448" s="384"/>
      <c r="CX448" s="384"/>
      <c r="CY448" s="384"/>
      <c r="CZ448" s="384"/>
      <c r="DA448" s="384"/>
      <c r="DB448" s="384"/>
      <c r="DC448" s="384"/>
      <c r="DD448" s="384"/>
      <c r="DE448" s="384"/>
      <c r="DF448" s="384"/>
      <c r="DG448" s="384"/>
      <c r="DH448" s="384"/>
      <c r="DI448" s="384"/>
      <c r="DJ448" s="384"/>
      <c r="DK448" s="384"/>
      <c r="DL448" s="384"/>
      <c r="DM448" s="384"/>
      <c r="DN448" s="384"/>
      <c r="DO448" s="384"/>
      <c r="DP448" s="384"/>
      <c r="DQ448" s="384"/>
      <c r="DR448" s="384"/>
      <c r="DS448" s="384"/>
      <c r="DT448" s="384"/>
      <c r="DU448" s="384"/>
      <c r="DV448" s="384"/>
      <c r="DW448" s="384"/>
      <c r="DX448" s="384"/>
      <c r="DY448" s="384"/>
      <c r="DZ448" s="384"/>
      <c r="EA448" s="384"/>
      <c r="EB448" s="384"/>
      <c r="EC448" s="384"/>
      <c r="ED448" s="384"/>
      <c r="EE448" s="384"/>
      <c r="EF448" s="384"/>
      <c r="EG448" s="384"/>
      <c r="EH448" s="384"/>
      <c r="EI448" s="384"/>
      <c r="EJ448" s="384"/>
      <c r="EK448" s="384"/>
      <c r="EL448" s="384"/>
      <c r="EM448" s="384"/>
      <c r="EN448" s="384"/>
      <c r="EO448" s="384"/>
      <c r="EP448" s="384"/>
      <c r="EQ448" s="384"/>
      <c r="ER448" s="384"/>
      <c r="ES448" s="384"/>
      <c r="ET448" s="384"/>
      <c r="EU448" s="384"/>
      <c r="EV448" s="384"/>
      <c r="EW448" s="384"/>
      <c r="EX448" s="384"/>
      <c r="EY448" s="384"/>
      <c r="EZ448" s="384"/>
      <c r="FA448" s="384"/>
      <c r="FB448" s="384"/>
      <c r="FC448" s="384"/>
      <c r="FD448" s="384"/>
      <c r="FE448" s="384"/>
      <c r="FF448" s="384"/>
      <c r="FG448" s="384"/>
      <c r="FH448" s="384"/>
      <c r="FI448" s="384"/>
      <c r="FJ448" s="384"/>
      <c r="FK448" s="384"/>
      <c r="FL448" s="384"/>
      <c r="FM448" s="384"/>
      <c r="FN448" s="384"/>
      <c r="FO448" s="384"/>
      <c r="FP448" s="384"/>
      <c r="FQ448" s="384"/>
      <c r="FR448" s="384"/>
      <c r="FS448" s="384"/>
      <c r="FT448" s="384"/>
      <c r="FU448" s="384"/>
      <c r="FV448" s="384"/>
      <c r="FW448" s="384"/>
      <c r="FX448" s="384"/>
      <c r="FY448" s="384"/>
      <c r="FZ448" s="384"/>
      <c r="GA448" s="384"/>
      <c r="GB448" s="384"/>
      <c r="GC448" s="384"/>
      <c r="GD448" s="384"/>
      <c r="GE448" s="384"/>
      <c r="GF448" s="384"/>
      <c r="GG448" s="384"/>
      <c r="GH448" s="384"/>
      <c r="GI448" s="384"/>
      <c r="GJ448" s="384"/>
      <c r="GK448" s="384"/>
      <c r="GL448" s="384"/>
      <c r="GM448" s="384"/>
      <c r="GN448" s="384"/>
      <c r="GO448" s="384"/>
      <c r="GP448" s="384"/>
      <c r="GQ448" s="384"/>
      <c r="GR448" s="384"/>
      <c r="GS448" s="384"/>
      <c r="GT448" s="384"/>
      <c r="GU448" s="384"/>
      <c r="GV448" s="384"/>
      <c r="GW448" s="384"/>
      <c r="GX448" s="384"/>
      <c r="GY448" s="384"/>
      <c r="GZ448" s="384"/>
      <c r="HA448" s="384"/>
      <c r="HB448" s="384"/>
      <c r="HC448" s="384"/>
      <c r="HD448" s="384"/>
      <c r="HE448" s="384"/>
      <c r="HF448" s="384"/>
      <c r="HG448" s="384"/>
      <c r="HH448" s="384"/>
      <c r="HI448" s="384"/>
      <c r="HJ448" s="384"/>
      <c r="HK448" s="384"/>
      <c r="HL448" s="384"/>
      <c r="HM448" s="384"/>
      <c r="HN448" s="384"/>
      <c r="HO448" s="384"/>
      <c r="HP448" s="384"/>
      <c r="HQ448" s="384"/>
      <c r="HR448" s="384"/>
      <c r="HS448" s="384"/>
      <c r="HT448" s="384"/>
      <c r="HU448" s="384"/>
      <c r="HV448" s="384"/>
      <c r="HW448" s="384"/>
      <c r="HX448" s="384"/>
      <c r="HY448" s="384"/>
      <c r="HZ448" s="384"/>
      <c r="IA448" s="384"/>
      <c r="IB448" s="384"/>
      <c r="IC448" s="384"/>
      <c r="ID448" s="384"/>
    </row>
    <row r="449" spans="1:238" s="561" customFormat="1" ht="28.5" x14ac:dyDescent="0.2">
      <c r="A449" s="379" t="s">
        <v>2772</v>
      </c>
      <c r="B449" s="461" t="s">
        <v>75</v>
      </c>
      <c r="C449" s="379" t="s">
        <v>8378</v>
      </c>
      <c r="D449" s="379" t="s">
        <v>8361</v>
      </c>
      <c r="E449" s="108" t="s">
        <v>6565</v>
      </c>
      <c r="F449" s="397" t="s">
        <v>8306</v>
      </c>
      <c r="G449" s="586" t="s">
        <v>8307</v>
      </c>
      <c r="H449" s="397" t="s">
        <v>6341</v>
      </c>
      <c r="I449" s="461" t="s">
        <v>7922</v>
      </c>
      <c r="J449" s="461">
        <v>0</v>
      </c>
      <c r="K449" s="461">
        <v>0</v>
      </c>
      <c r="L449" s="463">
        <v>38133</v>
      </c>
      <c r="M449" s="463">
        <v>42153</v>
      </c>
      <c r="N449" s="463">
        <v>42153</v>
      </c>
      <c r="O449" s="84"/>
      <c r="P449" s="462">
        <v>823</v>
      </c>
      <c r="Q449" s="65">
        <v>15055</v>
      </c>
      <c r="R449" s="464" t="s">
        <v>3879</v>
      </c>
      <c r="S449" s="379" t="s">
        <v>841</v>
      </c>
      <c r="T449" s="384"/>
      <c r="U449" s="384"/>
      <c r="V449" s="384"/>
      <c r="W449" s="384"/>
      <c r="X449" s="384"/>
      <c r="Y449" s="384"/>
      <c r="Z449" s="384"/>
      <c r="AA449" s="384"/>
      <c r="AB449" s="384"/>
      <c r="AC449" s="384"/>
      <c r="AD449" s="384"/>
      <c r="AE449" s="384"/>
      <c r="AF449" s="384"/>
      <c r="AG449" s="384"/>
      <c r="AH449" s="384"/>
      <c r="AI449" s="384"/>
      <c r="AJ449" s="384"/>
      <c r="AK449" s="384"/>
      <c r="AL449" s="384"/>
      <c r="AM449" s="384"/>
      <c r="AN449" s="384"/>
      <c r="AO449" s="384"/>
      <c r="AP449" s="384"/>
      <c r="AQ449" s="384"/>
      <c r="AR449" s="384"/>
      <c r="AS449" s="384"/>
      <c r="AT449" s="384"/>
      <c r="AU449" s="384"/>
      <c r="AV449" s="384"/>
      <c r="AW449" s="384"/>
      <c r="AX449" s="384"/>
      <c r="AY449" s="384"/>
      <c r="AZ449" s="384"/>
      <c r="BA449" s="384"/>
      <c r="BB449" s="384"/>
      <c r="BC449" s="384"/>
      <c r="BD449" s="384"/>
      <c r="BE449" s="384"/>
      <c r="BF449" s="384"/>
      <c r="BG449" s="384"/>
      <c r="BH449" s="384"/>
      <c r="BI449" s="384"/>
      <c r="BJ449" s="384"/>
      <c r="BK449" s="384"/>
      <c r="BL449" s="384"/>
      <c r="BM449" s="384"/>
      <c r="BN449" s="384"/>
      <c r="BO449" s="384"/>
      <c r="BP449" s="384"/>
      <c r="BQ449" s="384"/>
      <c r="BR449" s="384"/>
      <c r="BS449" s="384"/>
      <c r="BT449" s="384"/>
      <c r="BU449" s="384"/>
      <c r="BV449" s="384"/>
      <c r="BW449" s="384"/>
      <c r="BX449" s="384"/>
      <c r="BY449" s="384"/>
      <c r="BZ449" s="384"/>
      <c r="CA449" s="384"/>
      <c r="CB449" s="384"/>
      <c r="CC449" s="384"/>
      <c r="CD449" s="384"/>
      <c r="CE449" s="384"/>
      <c r="CF449" s="384"/>
      <c r="CG449" s="378"/>
      <c r="CH449" s="378"/>
      <c r="CI449" s="378"/>
      <c r="CJ449" s="378"/>
      <c r="CK449" s="378"/>
      <c r="CL449" s="378"/>
      <c r="CM449" s="378"/>
      <c r="CN449" s="378"/>
      <c r="CO449" s="378"/>
      <c r="CP449" s="384"/>
      <c r="CQ449" s="384"/>
      <c r="CR449" s="384"/>
      <c r="CS449" s="384"/>
      <c r="CT449" s="384"/>
      <c r="CU449" s="384"/>
      <c r="CV449" s="384"/>
      <c r="CW449" s="384"/>
      <c r="CX449" s="384"/>
      <c r="CY449" s="384"/>
      <c r="CZ449" s="384"/>
      <c r="DA449" s="384"/>
      <c r="DB449" s="384"/>
      <c r="DC449" s="384"/>
      <c r="DD449" s="384"/>
      <c r="DE449" s="384"/>
      <c r="DF449" s="384"/>
      <c r="DG449" s="384"/>
      <c r="DH449" s="384"/>
      <c r="DI449" s="384"/>
      <c r="DJ449" s="384"/>
      <c r="DK449" s="384"/>
      <c r="DL449" s="384"/>
      <c r="DM449" s="384"/>
      <c r="DN449" s="384"/>
      <c r="DO449" s="384"/>
      <c r="DP449" s="384"/>
      <c r="DQ449" s="384"/>
      <c r="DR449" s="384"/>
      <c r="DS449" s="384"/>
      <c r="DT449" s="384"/>
      <c r="DU449" s="384"/>
      <c r="DV449" s="384"/>
      <c r="DW449" s="384"/>
      <c r="DX449" s="384"/>
      <c r="DY449" s="384"/>
      <c r="DZ449" s="384"/>
      <c r="EA449" s="384"/>
      <c r="EB449" s="384"/>
      <c r="EC449" s="384"/>
      <c r="ED449" s="384"/>
      <c r="EE449" s="384"/>
      <c r="EF449" s="384"/>
      <c r="EG449" s="384"/>
      <c r="EH449" s="384"/>
      <c r="EI449" s="384"/>
      <c r="EJ449" s="384"/>
      <c r="EK449" s="384"/>
      <c r="EL449" s="384"/>
      <c r="EM449" s="384"/>
      <c r="EN449" s="384"/>
      <c r="EO449" s="384"/>
      <c r="EP449" s="384"/>
      <c r="EQ449" s="384"/>
      <c r="ER449" s="384"/>
      <c r="ES449" s="384"/>
      <c r="ET449" s="384"/>
      <c r="EU449" s="384"/>
      <c r="EV449" s="384"/>
      <c r="EW449" s="384"/>
      <c r="EX449" s="384"/>
      <c r="EY449" s="384"/>
      <c r="EZ449" s="384"/>
      <c r="FA449" s="384"/>
      <c r="FB449" s="384"/>
      <c r="FC449" s="384"/>
      <c r="FD449" s="384"/>
      <c r="FE449" s="384"/>
      <c r="FF449" s="384"/>
      <c r="FG449" s="384"/>
      <c r="FH449" s="384"/>
      <c r="FI449" s="384"/>
      <c r="FJ449" s="384"/>
      <c r="FK449" s="384"/>
      <c r="FL449" s="384"/>
      <c r="FM449" s="384"/>
      <c r="FN449" s="384"/>
      <c r="FO449" s="384"/>
      <c r="FP449" s="384"/>
      <c r="FQ449" s="384"/>
      <c r="FR449" s="384"/>
      <c r="FS449" s="384"/>
      <c r="FT449" s="384"/>
      <c r="FU449" s="384"/>
      <c r="FV449" s="384"/>
      <c r="FW449" s="384"/>
      <c r="FX449" s="384"/>
      <c r="FY449" s="384"/>
      <c r="FZ449" s="384"/>
      <c r="GA449" s="384"/>
      <c r="GB449" s="384"/>
      <c r="GC449" s="384"/>
      <c r="GD449" s="384"/>
      <c r="GE449" s="384"/>
      <c r="GF449" s="384"/>
      <c r="GG449" s="384"/>
      <c r="GH449" s="384"/>
      <c r="GI449" s="384"/>
      <c r="GJ449" s="384"/>
      <c r="GK449" s="384"/>
      <c r="GL449" s="384"/>
      <c r="GM449" s="384"/>
      <c r="GN449" s="384"/>
      <c r="GO449" s="384"/>
      <c r="GP449" s="384"/>
      <c r="GQ449" s="384"/>
      <c r="GR449" s="384"/>
      <c r="GS449" s="384"/>
      <c r="GT449" s="384"/>
      <c r="GU449" s="384"/>
      <c r="GV449" s="384"/>
      <c r="GW449" s="384"/>
      <c r="GX449" s="384"/>
      <c r="GY449" s="384"/>
      <c r="GZ449" s="384"/>
      <c r="HA449" s="384"/>
      <c r="HB449" s="384"/>
      <c r="HC449" s="384"/>
      <c r="HD449" s="384"/>
      <c r="HE449" s="384"/>
      <c r="HF449" s="384"/>
      <c r="HG449" s="384"/>
      <c r="HH449" s="384"/>
      <c r="HI449" s="384"/>
      <c r="HJ449" s="384"/>
      <c r="HK449" s="384"/>
      <c r="HL449" s="384"/>
      <c r="HM449" s="384"/>
      <c r="HN449" s="384"/>
      <c r="HO449" s="384"/>
      <c r="HP449" s="384"/>
      <c r="HQ449" s="384"/>
      <c r="HR449" s="384"/>
      <c r="HS449" s="384"/>
      <c r="HT449" s="384"/>
      <c r="HU449" s="384"/>
      <c r="HV449" s="384"/>
      <c r="HW449" s="384"/>
      <c r="HX449" s="384"/>
      <c r="HY449" s="384"/>
      <c r="HZ449" s="384"/>
      <c r="IA449" s="384"/>
      <c r="IB449" s="384"/>
      <c r="IC449" s="384"/>
      <c r="ID449" s="384"/>
    </row>
    <row r="450" spans="1:238" s="561" customFormat="1" ht="28.5" x14ac:dyDescent="0.2">
      <c r="A450" s="379" t="s">
        <v>2772</v>
      </c>
      <c r="B450" s="461" t="s">
        <v>75</v>
      </c>
      <c r="C450" s="379" t="s">
        <v>8378</v>
      </c>
      <c r="D450" s="379" t="s">
        <v>8361</v>
      </c>
      <c r="E450" s="108" t="s">
        <v>6569</v>
      </c>
      <c r="F450" s="397" t="s">
        <v>8306</v>
      </c>
      <c r="G450" s="586" t="s">
        <v>8307</v>
      </c>
      <c r="H450" s="397" t="s">
        <v>6341</v>
      </c>
      <c r="I450" s="461" t="s">
        <v>7922</v>
      </c>
      <c r="J450" s="461">
        <v>0</v>
      </c>
      <c r="K450" s="461">
        <v>0</v>
      </c>
      <c r="L450" s="463">
        <v>38665</v>
      </c>
      <c r="M450" s="463">
        <v>42153</v>
      </c>
      <c r="N450" s="463">
        <v>42153</v>
      </c>
      <c r="O450" s="84"/>
      <c r="P450" s="462">
        <v>707</v>
      </c>
      <c r="Q450" s="65">
        <v>63687</v>
      </c>
      <c r="R450" s="464" t="s">
        <v>3879</v>
      </c>
      <c r="S450" s="379" t="s">
        <v>841</v>
      </c>
      <c r="T450" s="384"/>
      <c r="U450" s="384"/>
      <c r="V450" s="384"/>
      <c r="W450" s="384"/>
      <c r="X450" s="384"/>
      <c r="Y450" s="384"/>
      <c r="Z450" s="384"/>
      <c r="AA450" s="384"/>
      <c r="AB450" s="384"/>
      <c r="AC450" s="384"/>
      <c r="AD450" s="384"/>
      <c r="AE450" s="384"/>
      <c r="AF450" s="384"/>
      <c r="AG450" s="384"/>
      <c r="AH450" s="384"/>
      <c r="AI450" s="384"/>
      <c r="AJ450" s="384"/>
      <c r="AK450" s="384"/>
      <c r="AL450" s="384"/>
      <c r="AM450" s="384"/>
      <c r="AN450" s="384"/>
      <c r="AO450" s="384"/>
      <c r="AP450" s="384"/>
      <c r="AQ450" s="384"/>
      <c r="AR450" s="384"/>
      <c r="AS450" s="384"/>
      <c r="AT450" s="384"/>
      <c r="AU450" s="384"/>
      <c r="AV450" s="384"/>
      <c r="AW450" s="384"/>
      <c r="AX450" s="384"/>
      <c r="AY450" s="384"/>
      <c r="AZ450" s="384"/>
      <c r="BA450" s="384"/>
      <c r="BB450" s="384"/>
      <c r="BC450" s="384"/>
      <c r="BD450" s="384"/>
      <c r="BE450" s="384"/>
      <c r="BF450" s="384"/>
      <c r="BG450" s="384"/>
      <c r="BH450" s="384"/>
      <c r="BI450" s="384"/>
      <c r="BJ450" s="384"/>
      <c r="BK450" s="384"/>
      <c r="BL450" s="384"/>
      <c r="BM450" s="384"/>
      <c r="BN450" s="384"/>
      <c r="BO450" s="384"/>
      <c r="BP450" s="384"/>
      <c r="BQ450" s="384"/>
      <c r="BR450" s="384"/>
      <c r="BS450" s="384"/>
      <c r="BT450" s="384"/>
      <c r="BU450" s="384"/>
      <c r="BV450" s="384"/>
      <c r="BW450" s="384"/>
      <c r="BX450" s="384"/>
      <c r="BY450" s="384"/>
      <c r="BZ450" s="384"/>
      <c r="CA450" s="384"/>
      <c r="CB450" s="384"/>
      <c r="CC450" s="384"/>
      <c r="CD450" s="384"/>
      <c r="CE450" s="384"/>
      <c r="CF450" s="384"/>
      <c r="CG450" s="378"/>
      <c r="CH450" s="378"/>
      <c r="CI450" s="378"/>
      <c r="CJ450" s="378"/>
      <c r="CK450" s="378"/>
      <c r="CL450" s="378"/>
      <c r="CM450" s="378"/>
      <c r="CN450" s="378"/>
      <c r="CO450" s="378"/>
      <c r="CP450" s="384"/>
      <c r="CQ450" s="384"/>
      <c r="CR450" s="384"/>
      <c r="CS450" s="384"/>
      <c r="CT450" s="384"/>
      <c r="CU450" s="384"/>
      <c r="CV450" s="384"/>
      <c r="CW450" s="384"/>
      <c r="CX450" s="384"/>
      <c r="CY450" s="384"/>
      <c r="CZ450" s="384"/>
      <c r="DA450" s="384"/>
      <c r="DB450" s="384"/>
      <c r="DC450" s="384"/>
      <c r="DD450" s="384"/>
      <c r="DE450" s="384"/>
      <c r="DF450" s="384"/>
      <c r="DG450" s="384"/>
      <c r="DH450" s="384"/>
      <c r="DI450" s="384"/>
      <c r="DJ450" s="384"/>
      <c r="DK450" s="384"/>
      <c r="DL450" s="384"/>
      <c r="DM450" s="384"/>
      <c r="DN450" s="384"/>
      <c r="DO450" s="384"/>
      <c r="DP450" s="384"/>
      <c r="DQ450" s="384"/>
      <c r="DR450" s="384"/>
      <c r="DS450" s="384"/>
      <c r="DT450" s="384"/>
      <c r="DU450" s="384"/>
      <c r="DV450" s="384"/>
      <c r="DW450" s="384"/>
      <c r="DX450" s="384"/>
      <c r="DY450" s="384"/>
      <c r="DZ450" s="384"/>
      <c r="EA450" s="384"/>
      <c r="EB450" s="384"/>
      <c r="EC450" s="384"/>
      <c r="ED450" s="384"/>
      <c r="EE450" s="384"/>
      <c r="EF450" s="384"/>
      <c r="EG450" s="384"/>
      <c r="EH450" s="384"/>
      <c r="EI450" s="384"/>
      <c r="EJ450" s="384"/>
      <c r="EK450" s="384"/>
      <c r="EL450" s="384"/>
      <c r="EM450" s="384"/>
      <c r="EN450" s="384"/>
      <c r="EO450" s="384"/>
      <c r="EP450" s="384"/>
      <c r="EQ450" s="384"/>
      <c r="ER450" s="384"/>
      <c r="ES450" s="384"/>
      <c r="ET450" s="384"/>
      <c r="EU450" s="384"/>
      <c r="EV450" s="384"/>
      <c r="EW450" s="384"/>
      <c r="EX450" s="384"/>
      <c r="EY450" s="384"/>
      <c r="EZ450" s="384"/>
      <c r="FA450" s="384"/>
      <c r="FB450" s="384"/>
      <c r="FC450" s="384"/>
      <c r="FD450" s="384"/>
      <c r="FE450" s="384"/>
      <c r="FF450" s="384"/>
      <c r="FG450" s="384"/>
      <c r="FH450" s="384"/>
      <c r="FI450" s="384"/>
      <c r="FJ450" s="384"/>
      <c r="FK450" s="384"/>
      <c r="FL450" s="384"/>
      <c r="FM450" s="384"/>
      <c r="FN450" s="384"/>
      <c r="FO450" s="384"/>
      <c r="FP450" s="384"/>
      <c r="FQ450" s="384"/>
      <c r="FR450" s="384"/>
      <c r="FS450" s="384"/>
      <c r="FT450" s="384"/>
      <c r="FU450" s="384"/>
      <c r="FV450" s="384"/>
      <c r="FW450" s="384"/>
      <c r="FX450" s="384"/>
      <c r="FY450" s="384"/>
      <c r="FZ450" s="384"/>
      <c r="GA450" s="384"/>
      <c r="GB450" s="384"/>
      <c r="GC450" s="384"/>
      <c r="GD450" s="384"/>
      <c r="GE450" s="384"/>
      <c r="GF450" s="384"/>
      <c r="GG450" s="384"/>
      <c r="GH450" s="384"/>
      <c r="GI450" s="384"/>
      <c r="GJ450" s="384"/>
      <c r="GK450" s="384"/>
      <c r="GL450" s="384"/>
      <c r="GM450" s="384"/>
      <c r="GN450" s="384"/>
      <c r="GO450" s="384"/>
      <c r="GP450" s="384"/>
      <c r="GQ450" s="384"/>
      <c r="GR450" s="384"/>
      <c r="GS450" s="384"/>
      <c r="GT450" s="384"/>
      <c r="GU450" s="384"/>
      <c r="GV450" s="384"/>
      <c r="GW450" s="384"/>
      <c r="GX450" s="384"/>
      <c r="GY450" s="384"/>
      <c r="GZ450" s="384"/>
      <c r="HA450" s="384"/>
      <c r="HB450" s="384"/>
      <c r="HC450" s="384"/>
      <c r="HD450" s="384"/>
      <c r="HE450" s="384"/>
      <c r="HF450" s="384"/>
      <c r="HG450" s="384"/>
      <c r="HH450" s="384"/>
      <c r="HI450" s="384"/>
      <c r="HJ450" s="384"/>
      <c r="HK450" s="384"/>
      <c r="HL450" s="384"/>
      <c r="HM450" s="384"/>
      <c r="HN450" s="384"/>
      <c r="HO450" s="384"/>
      <c r="HP450" s="384"/>
      <c r="HQ450" s="384"/>
      <c r="HR450" s="384"/>
      <c r="HS450" s="384"/>
      <c r="HT450" s="384"/>
      <c r="HU450" s="384"/>
      <c r="HV450" s="384"/>
      <c r="HW450" s="384"/>
      <c r="HX450" s="384"/>
      <c r="HY450" s="384"/>
      <c r="HZ450" s="384"/>
      <c r="IA450" s="384"/>
      <c r="IB450" s="384"/>
      <c r="IC450" s="384"/>
      <c r="ID450" s="384"/>
    </row>
    <row r="451" spans="1:238" s="561" customFormat="1" ht="28.5" x14ac:dyDescent="0.2">
      <c r="A451" s="379" t="s">
        <v>2772</v>
      </c>
      <c r="B451" s="461" t="s">
        <v>75</v>
      </c>
      <c r="C451" s="379" t="s">
        <v>8378</v>
      </c>
      <c r="D451" s="379" t="s">
        <v>8361</v>
      </c>
      <c r="E451" s="383" t="s">
        <v>7271</v>
      </c>
      <c r="F451" s="397" t="s">
        <v>8306</v>
      </c>
      <c r="G451" s="586" t="s">
        <v>8307</v>
      </c>
      <c r="H451" s="397" t="s">
        <v>6341</v>
      </c>
      <c r="I451" s="461" t="s">
        <v>7922</v>
      </c>
      <c r="J451" s="461">
        <v>0</v>
      </c>
      <c r="K451" s="461">
        <v>0</v>
      </c>
      <c r="L451" s="463">
        <v>41247</v>
      </c>
      <c r="M451" s="463">
        <v>42153</v>
      </c>
      <c r="N451" s="463">
        <v>42153</v>
      </c>
      <c r="O451" s="383"/>
      <c r="P451" s="84">
        <v>378</v>
      </c>
      <c r="Q451" s="65">
        <v>735</v>
      </c>
      <c r="R451" s="464" t="s">
        <v>3879</v>
      </c>
      <c r="S451" s="379" t="s">
        <v>841</v>
      </c>
      <c r="T451" s="384"/>
      <c r="U451" s="384"/>
      <c r="V451" s="384"/>
      <c r="W451" s="384"/>
      <c r="X451" s="384"/>
      <c r="Y451" s="384"/>
      <c r="Z451" s="384"/>
      <c r="AA451" s="384"/>
      <c r="AB451" s="384"/>
      <c r="AC451" s="384"/>
      <c r="AD451" s="384"/>
      <c r="AE451" s="384"/>
      <c r="AF451" s="384"/>
      <c r="AG451" s="384"/>
      <c r="AH451" s="384"/>
      <c r="AI451" s="384"/>
      <c r="AJ451" s="384"/>
      <c r="AK451" s="384"/>
      <c r="AL451" s="384"/>
      <c r="AM451" s="384"/>
      <c r="AN451" s="384"/>
      <c r="AO451" s="384"/>
      <c r="AP451" s="384"/>
      <c r="AQ451" s="384"/>
      <c r="AR451" s="384"/>
      <c r="AS451" s="384"/>
      <c r="AT451" s="384"/>
      <c r="AU451" s="384"/>
      <c r="AV451" s="384"/>
      <c r="AW451" s="384"/>
      <c r="AX451" s="384"/>
      <c r="AY451" s="384"/>
      <c r="AZ451" s="384"/>
      <c r="BA451" s="384"/>
      <c r="BB451" s="384"/>
      <c r="BC451" s="384"/>
      <c r="BD451" s="384"/>
      <c r="BE451" s="384"/>
      <c r="BF451" s="384"/>
      <c r="BG451" s="384"/>
      <c r="BH451" s="384"/>
      <c r="BI451" s="384"/>
      <c r="BJ451" s="384"/>
      <c r="BK451" s="384"/>
      <c r="BL451" s="384"/>
      <c r="BM451" s="384"/>
      <c r="BN451" s="384"/>
      <c r="BO451" s="384"/>
      <c r="BP451" s="384"/>
      <c r="BQ451" s="384"/>
      <c r="BR451" s="384"/>
      <c r="BS451" s="384"/>
      <c r="BT451" s="384"/>
      <c r="BU451" s="384"/>
      <c r="BV451" s="384"/>
      <c r="BW451" s="384"/>
      <c r="BX451" s="384"/>
      <c r="BY451" s="384"/>
      <c r="BZ451" s="384"/>
      <c r="CA451" s="384"/>
      <c r="CB451" s="384"/>
      <c r="CC451" s="384"/>
      <c r="CD451" s="384"/>
      <c r="CE451" s="384"/>
      <c r="CF451" s="384"/>
      <c r="CG451" s="384"/>
      <c r="CH451" s="384"/>
      <c r="CI451" s="384"/>
      <c r="CJ451" s="384"/>
      <c r="CK451" s="384"/>
      <c r="CL451" s="384"/>
      <c r="CM451" s="384"/>
      <c r="CN451" s="384"/>
      <c r="CO451" s="384"/>
      <c r="CP451" s="384"/>
      <c r="CQ451" s="384"/>
      <c r="CR451" s="384"/>
      <c r="CS451" s="384"/>
      <c r="CT451" s="384"/>
      <c r="CU451" s="384"/>
      <c r="CV451" s="384"/>
      <c r="CW451" s="384"/>
      <c r="CX451" s="384"/>
      <c r="CY451" s="384"/>
      <c r="CZ451" s="384"/>
      <c r="DA451" s="384"/>
      <c r="DB451" s="384"/>
      <c r="DC451" s="384"/>
      <c r="DD451" s="384"/>
      <c r="DE451" s="384"/>
      <c r="DF451" s="384"/>
      <c r="DG451" s="384"/>
      <c r="DH451" s="384"/>
      <c r="DI451" s="384"/>
      <c r="DJ451" s="384"/>
      <c r="DK451" s="384"/>
      <c r="DL451" s="384"/>
      <c r="DM451" s="384"/>
      <c r="DN451" s="384"/>
      <c r="DO451" s="384"/>
      <c r="DP451" s="384"/>
      <c r="DQ451" s="384"/>
      <c r="DR451" s="384"/>
      <c r="DS451" s="384"/>
      <c r="DT451" s="384"/>
      <c r="DU451" s="384"/>
      <c r="DV451" s="384"/>
      <c r="DW451" s="384"/>
      <c r="DX451" s="384"/>
      <c r="DY451" s="384"/>
      <c r="DZ451" s="384"/>
      <c r="EA451" s="384"/>
      <c r="EB451" s="384"/>
      <c r="EC451" s="384"/>
      <c r="ED451" s="384"/>
      <c r="EE451" s="384"/>
      <c r="EF451" s="384"/>
      <c r="EG451" s="384"/>
      <c r="EH451" s="384"/>
      <c r="EI451" s="384"/>
      <c r="EJ451" s="384"/>
      <c r="EK451" s="384"/>
      <c r="EL451" s="384"/>
      <c r="EM451" s="384"/>
      <c r="EN451" s="384"/>
      <c r="EO451" s="384"/>
      <c r="EP451" s="384"/>
      <c r="EQ451" s="384"/>
      <c r="ER451" s="384"/>
      <c r="ES451" s="384"/>
      <c r="ET451" s="384"/>
      <c r="EU451" s="384"/>
      <c r="EV451" s="384"/>
      <c r="EW451" s="384"/>
      <c r="EX451" s="384"/>
      <c r="EY451" s="384"/>
      <c r="EZ451" s="384"/>
      <c r="FA451" s="384"/>
      <c r="FB451" s="384"/>
      <c r="FC451" s="384"/>
      <c r="FD451" s="384"/>
      <c r="FE451" s="384"/>
      <c r="FF451" s="384"/>
      <c r="FG451" s="384"/>
      <c r="FH451" s="384"/>
      <c r="FI451" s="384"/>
      <c r="FJ451" s="384"/>
      <c r="FK451" s="384"/>
      <c r="FL451" s="384"/>
      <c r="FM451" s="384"/>
      <c r="FN451" s="384"/>
      <c r="FO451" s="384"/>
      <c r="FP451" s="384"/>
      <c r="FQ451" s="384"/>
      <c r="FR451" s="384"/>
      <c r="FS451" s="384"/>
      <c r="FT451" s="384"/>
      <c r="FU451" s="384"/>
      <c r="FV451" s="384"/>
      <c r="FW451" s="384"/>
      <c r="FX451" s="384"/>
      <c r="FY451" s="384"/>
      <c r="FZ451" s="384"/>
      <c r="GA451" s="384"/>
      <c r="GB451" s="384"/>
      <c r="GC451" s="384"/>
      <c r="GD451" s="384"/>
      <c r="GE451" s="384"/>
      <c r="GF451" s="384"/>
      <c r="GG451" s="384"/>
      <c r="GH451" s="384"/>
      <c r="GI451" s="384"/>
      <c r="GJ451" s="384"/>
      <c r="GK451" s="384"/>
      <c r="GL451" s="384"/>
      <c r="GM451" s="384"/>
      <c r="GN451" s="384"/>
      <c r="GO451" s="384"/>
      <c r="GP451" s="384"/>
      <c r="GQ451" s="384"/>
      <c r="GR451" s="384"/>
      <c r="GS451" s="384"/>
      <c r="GT451" s="384"/>
      <c r="GU451" s="384"/>
      <c r="GV451" s="384"/>
      <c r="GW451" s="384"/>
      <c r="GX451" s="384"/>
      <c r="GY451" s="384"/>
      <c r="GZ451" s="384"/>
      <c r="HA451" s="384"/>
      <c r="HB451" s="384"/>
      <c r="HC451" s="384"/>
      <c r="HD451" s="384"/>
      <c r="HE451" s="384"/>
      <c r="HF451" s="384"/>
      <c r="HG451" s="384"/>
      <c r="HH451" s="384"/>
      <c r="HI451" s="384"/>
      <c r="HJ451" s="384"/>
      <c r="HK451" s="384"/>
      <c r="HL451" s="384"/>
      <c r="HM451" s="384"/>
      <c r="HN451" s="384"/>
      <c r="HO451" s="384"/>
      <c r="HP451" s="384"/>
      <c r="HQ451" s="384"/>
      <c r="HR451" s="384"/>
      <c r="HS451" s="384"/>
      <c r="HT451" s="384"/>
      <c r="HU451" s="384"/>
      <c r="HV451" s="384"/>
      <c r="HW451" s="384"/>
      <c r="HX451" s="384"/>
      <c r="HY451" s="384"/>
      <c r="HZ451" s="384"/>
      <c r="IA451" s="384"/>
      <c r="IB451" s="384"/>
      <c r="IC451" s="384"/>
      <c r="ID451" s="384"/>
    </row>
    <row r="452" spans="1:238" s="561" customFormat="1" ht="28.5" x14ac:dyDescent="0.2">
      <c r="A452" s="379" t="s">
        <v>2772</v>
      </c>
      <c r="B452" s="461" t="s">
        <v>75</v>
      </c>
      <c r="C452" s="379" t="s">
        <v>8378</v>
      </c>
      <c r="D452" s="379" t="s">
        <v>8361</v>
      </c>
      <c r="E452" s="383" t="s">
        <v>7272</v>
      </c>
      <c r="F452" s="397" t="s">
        <v>8306</v>
      </c>
      <c r="G452" s="604" t="s">
        <v>8307</v>
      </c>
      <c r="H452" s="397" t="s">
        <v>6341</v>
      </c>
      <c r="I452" s="461" t="s">
        <v>7922</v>
      </c>
      <c r="J452" s="461">
        <v>0</v>
      </c>
      <c r="K452" s="461">
        <v>0</v>
      </c>
      <c r="L452" s="463">
        <v>41386</v>
      </c>
      <c r="M452" s="463">
        <v>42153</v>
      </c>
      <c r="N452" s="463">
        <v>42153</v>
      </c>
      <c r="O452" s="383"/>
      <c r="P452" s="84">
        <v>453.6</v>
      </c>
      <c r="Q452" s="65">
        <v>1084.5999999999999</v>
      </c>
      <c r="R452" s="464" t="s">
        <v>3879</v>
      </c>
      <c r="S452" s="379" t="s">
        <v>841</v>
      </c>
      <c r="T452" s="384"/>
      <c r="U452" s="384"/>
      <c r="V452" s="384"/>
      <c r="W452" s="384"/>
      <c r="X452" s="384"/>
      <c r="Y452" s="384"/>
      <c r="Z452" s="384"/>
      <c r="AA452" s="384"/>
      <c r="AB452" s="384"/>
      <c r="AC452" s="384"/>
      <c r="AD452" s="384"/>
      <c r="AE452" s="384"/>
      <c r="AF452" s="384"/>
      <c r="AG452" s="384"/>
      <c r="AH452" s="384"/>
      <c r="AI452" s="384"/>
      <c r="AJ452" s="384"/>
      <c r="AK452" s="384"/>
      <c r="AL452" s="384"/>
      <c r="AM452" s="384"/>
      <c r="AN452" s="384"/>
      <c r="AO452" s="384"/>
      <c r="AP452" s="384"/>
      <c r="AQ452" s="384"/>
      <c r="AR452" s="384"/>
      <c r="AS452" s="384"/>
      <c r="AT452" s="384"/>
      <c r="AU452" s="384"/>
      <c r="AV452" s="384"/>
      <c r="AW452" s="384"/>
      <c r="AX452" s="384"/>
      <c r="AY452" s="384"/>
      <c r="AZ452" s="384"/>
      <c r="BA452" s="384"/>
      <c r="BB452" s="384"/>
      <c r="BC452" s="384"/>
      <c r="BD452" s="384"/>
      <c r="BE452" s="384"/>
      <c r="BF452" s="384"/>
      <c r="BG452" s="384"/>
      <c r="BH452" s="384"/>
      <c r="BI452" s="384"/>
      <c r="BJ452" s="384"/>
      <c r="BK452" s="384"/>
      <c r="BL452" s="384"/>
      <c r="BM452" s="384"/>
      <c r="BN452" s="384"/>
      <c r="BO452" s="384"/>
      <c r="BP452" s="384"/>
      <c r="BQ452" s="384"/>
      <c r="BR452" s="384"/>
      <c r="BS452" s="384"/>
      <c r="BT452" s="384"/>
      <c r="BU452" s="384"/>
      <c r="BV452" s="384"/>
      <c r="BW452" s="384"/>
      <c r="BX452" s="384"/>
      <c r="BY452" s="384"/>
      <c r="BZ452" s="384"/>
      <c r="CA452" s="384"/>
      <c r="CB452" s="384"/>
      <c r="CC452" s="384"/>
      <c r="CD452" s="384"/>
      <c r="CE452" s="384"/>
      <c r="CF452" s="384"/>
      <c r="CG452" s="384"/>
      <c r="CH452" s="384"/>
      <c r="CI452" s="384"/>
      <c r="CJ452" s="384"/>
      <c r="CK452" s="384"/>
      <c r="CL452" s="384"/>
      <c r="CM452" s="384"/>
      <c r="CN452" s="384"/>
      <c r="CO452" s="384"/>
      <c r="CP452" s="384"/>
      <c r="CQ452" s="384"/>
      <c r="CR452" s="384"/>
      <c r="CS452" s="384"/>
      <c r="CT452" s="384"/>
      <c r="CU452" s="384"/>
      <c r="CV452" s="384"/>
      <c r="CW452" s="384"/>
      <c r="CX452" s="384"/>
      <c r="CY452" s="384"/>
      <c r="CZ452" s="384"/>
      <c r="DA452" s="384"/>
      <c r="DB452" s="384"/>
      <c r="DC452" s="384"/>
      <c r="DD452" s="384"/>
      <c r="DE452" s="384"/>
      <c r="DF452" s="384"/>
      <c r="DG452" s="384"/>
      <c r="DH452" s="384"/>
      <c r="DI452" s="384"/>
      <c r="DJ452" s="384"/>
      <c r="DK452" s="384"/>
      <c r="DL452" s="384"/>
      <c r="DM452" s="384"/>
      <c r="DN452" s="384"/>
      <c r="DO452" s="384"/>
      <c r="DP452" s="384"/>
      <c r="DQ452" s="384"/>
      <c r="DR452" s="384"/>
      <c r="DS452" s="384"/>
      <c r="DT452" s="384"/>
      <c r="DU452" s="384"/>
      <c r="DV452" s="384"/>
      <c r="DW452" s="384"/>
      <c r="DX452" s="384"/>
      <c r="DY452" s="384"/>
      <c r="DZ452" s="384"/>
      <c r="EA452" s="384"/>
      <c r="EB452" s="384"/>
      <c r="EC452" s="384"/>
      <c r="ED452" s="384"/>
      <c r="EE452" s="384"/>
      <c r="EF452" s="384"/>
      <c r="EG452" s="384"/>
      <c r="EH452" s="384"/>
      <c r="EI452" s="384"/>
      <c r="EJ452" s="384"/>
      <c r="EK452" s="384"/>
      <c r="EL452" s="384"/>
      <c r="EM452" s="384"/>
      <c r="EN452" s="384"/>
      <c r="EO452" s="384"/>
      <c r="EP452" s="384"/>
      <c r="EQ452" s="384"/>
      <c r="ER452" s="384"/>
      <c r="ES452" s="384"/>
      <c r="ET452" s="384"/>
      <c r="EU452" s="384"/>
      <c r="EV452" s="384"/>
      <c r="EW452" s="384"/>
      <c r="EX452" s="384"/>
      <c r="EY452" s="384"/>
      <c r="EZ452" s="384"/>
      <c r="FA452" s="384"/>
      <c r="FB452" s="384"/>
      <c r="FC452" s="384"/>
      <c r="FD452" s="384"/>
      <c r="FE452" s="384"/>
      <c r="FF452" s="384"/>
      <c r="FG452" s="384"/>
      <c r="FH452" s="384"/>
      <c r="FI452" s="384"/>
      <c r="FJ452" s="384"/>
      <c r="FK452" s="384"/>
      <c r="FL452" s="384"/>
      <c r="FM452" s="384"/>
      <c r="FN452" s="384"/>
      <c r="FO452" s="384"/>
      <c r="FP452" s="384"/>
      <c r="FQ452" s="384"/>
      <c r="FR452" s="384"/>
      <c r="FS452" s="384"/>
      <c r="FT452" s="384"/>
      <c r="FU452" s="384"/>
      <c r="FV452" s="384"/>
      <c r="FW452" s="384"/>
      <c r="FX452" s="384"/>
      <c r="FY452" s="384"/>
      <c r="FZ452" s="384"/>
      <c r="GA452" s="384"/>
      <c r="GB452" s="384"/>
      <c r="GC452" s="384"/>
      <c r="GD452" s="384"/>
      <c r="GE452" s="384"/>
      <c r="GF452" s="384"/>
      <c r="GG452" s="384"/>
      <c r="GH452" s="384"/>
      <c r="GI452" s="384"/>
      <c r="GJ452" s="384"/>
      <c r="GK452" s="384"/>
      <c r="GL452" s="384"/>
      <c r="GM452" s="384"/>
      <c r="GN452" s="384"/>
      <c r="GO452" s="384"/>
      <c r="GP452" s="384"/>
      <c r="GQ452" s="384"/>
      <c r="GR452" s="384"/>
      <c r="GS452" s="384"/>
      <c r="GT452" s="384"/>
      <c r="GU452" s="384"/>
      <c r="GV452" s="384"/>
      <c r="GW452" s="384"/>
      <c r="GX452" s="384"/>
      <c r="GY452" s="384"/>
      <c r="GZ452" s="384"/>
      <c r="HA452" s="384"/>
      <c r="HB452" s="384"/>
      <c r="HC452" s="384"/>
      <c r="HD452" s="384"/>
      <c r="HE452" s="384"/>
      <c r="HF452" s="384"/>
      <c r="HG452" s="384"/>
      <c r="HH452" s="384"/>
      <c r="HI452" s="384"/>
      <c r="HJ452" s="384"/>
      <c r="HK452" s="384"/>
      <c r="HL452" s="384"/>
      <c r="HM452" s="384"/>
      <c r="HN452" s="384"/>
      <c r="HO452" s="384"/>
      <c r="HP452" s="384"/>
      <c r="HQ452" s="384"/>
      <c r="HR452" s="384"/>
      <c r="HS452" s="384"/>
      <c r="HT452" s="384"/>
      <c r="HU452" s="384"/>
      <c r="HV452" s="384"/>
      <c r="HW452" s="384"/>
      <c r="HX452" s="384"/>
      <c r="HY452" s="384"/>
      <c r="HZ452" s="384"/>
      <c r="IA452" s="384"/>
      <c r="IB452" s="384"/>
      <c r="IC452" s="384"/>
      <c r="ID452" s="384"/>
    </row>
    <row r="453" spans="1:238" s="561" customFormat="1" x14ac:dyDescent="0.2">
      <c r="A453" s="379" t="s">
        <v>2772</v>
      </c>
      <c r="B453" s="461" t="s">
        <v>75</v>
      </c>
      <c r="C453" s="379" t="s">
        <v>8378</v>
      </c>
      <c r="D453" s="379" t="s">
        <v>8361</v>
      </c>
      <c r="E453" s="108" t="s">
        <v>6538</v>
      </c>
      <c r="F453" s="397" t="s">
        <v>8308</v>
      </c>
      <c r="G453" s="397" t="s">
        <v>8309</v>
      </c>
      <c r="H453" s="397" t="s">
        <v>3096</v>
      </c>
      <c r="I453" s="461" t="s">
        <v>8199</v>
      </c>
      <c r="J453" s="461">
        <v>0</v>
      </c>
      <c r="K453" s="461">
        <v>0</v>
      </c>
      <c r="L453" s="463">
        <v>42064</v>
      </c>
      <c r="M453" s="463">
        <v>42429</v>
      </c>
      <c r="N453" s="463">
        <v>42429</v>
      </c>
      <c r="O453" s="84"/>
      <c r="P453" s="464">
        <v>1671.08</v>
      </c>
      <c r="Q453" s="84">
        <v>13222</v>
      </c>
      <c r="R453" s="464" t="s">
        <v>3879</v>
      </c>
      <c r="S453" s="379" t="s">
        <v>841</v>
      </c>
      <c r="AI453" s="384"/>
    </row>
    <row r="454" spans="1:238" s="561" customFormat="1" x14ac:dyDescent="0.2">
      <c r="A454" s="379" t="s">
        <v>2772</v>
      </c>
      <c r="B454" s="461" t="s">
        <v>75</v>
      </c>
      <c r="C454" s="379" t="s">
        <v>8378</v>
      </c>
      <c r="D454" s="379" t="s">
        <v>8361</v>
      </c>
      <c r="E454" s="108" t="s">
        <v>6504</v>
      </c>
      <c r="F454" s="586" t="s">
        <v>8310</v>
      </c>
      <c r="G454" s="586" t="s">
        <v>8215</v>
      </c>
      <c r="H454" s="397" t="s">
        <v>8284</v>
      </c>
      <c r="I454" s="461" t="s">
        <v>7936</v>
      </c>
      <c r="J454" s="461">
        <v>0</v>
      </c>
      <c r="K454" s="461">
        <v>0</v>
      </c>
      <c r="L454" s="463">
        <v>42064</v>
      </c>
      <c r="M454" s="463">
        <v>42428</v>
      </c>
      <c r="N454" s="463">
        <v>42428</v>
      </c>
      <c r="O454" s="476"/>
      <c r="P454" s="462">
        <v>253.05</v>
      </c>
      <c r="Q454" s="476"/>
      <c r="R454" s="464" t="s">
        <v>3879</v>
      </c>
      <c r="S454" s="379" t="s">
        <v>841</v>
      </c>
    </row>
    <row r="455" spans="1:238" s="561" customFormat="1" x14ac:dyDescent="0.2">
      <c r="A455" s="379" t="s">
        <v>2772</v>
      </c>
      <c r="B455" s="461" t="s">
        <v>75</v>
      </c>
      <c r="C455" s="379" t="s">
        <v>8378</v>
      </c>
      <c r="D455" s="379" t="s">
        <v>8361</v>
      </c>
      <c r="E455" s="108" t="s">
        <v>5938</v>
      </c>
      <c r="F455" s="586" t="s">
        <v>8310</v>
      </c>
      <c r="G455" s="586" t="s">
        <v>8215</v>
      </c>
      <c r="H455" s="397" t="s">
        <v>8284</v>
      </c>
      <c r="I455" s="461" t="s">
        <v>7936</v>
      </c>
      <c r="J455" s="461">
        <v>0</v>
      </c>
      <c r="K455" s="461">
        <v>0</v>
      </c>
      <c r="L455" s="463">
        <v>40148</v>
      </c>
      <c r="M455" s="463">
        <v>42338</v>
      </c>
      <c r="N455" s="463">
        <v>42338</v>
      </c>
      <c r="O455" s="84"/>
      <c r="P455" s="464">
        <v>10885</v>
      </c>
      <c r="Q455" s="84">
        <v>49543</v>
      </c>
      <c r="R455" s="464" t="s">
        <v>3879</v>
      </c>
      <c r="S455" s="379" t="s">
        <v>841</v>
      </c>
    </row>
    <row r="456" spans="1:238" s="561" customFormat="1" x14ac:dyDescent="0.2">
      <c r="A456" s="379" t="s">
        <v>2772</v>
      </c>
      <c r="B456" s="461" t="s">
        <v>75</v>
      </c>
      <c r="C456" s="379" t="s">
        <v>8378</v>
      </c>
      <c r="D456" s="379" t="s">
        <v>8361</v>
      </c>
      <c r="E456" s="108" t="s">
        <v>5934</v>
      </c>
      <c r="F456" s="586" t="s">
        <v>8310</v>
      </c>
      <c r="G456" s="586" t="s">
        <v>3520</v>
      </c>
      <c r="H456" s="397" t="s">
        <v>8311</v>
      </c>
      <c r="I456" s="461" t="s">
        <v>7935</v>
      </c>
      <c r="J456" s="461">
        <v>0</v>
      </c>
      <c r="K456" s="461">
        <v>0</v>
      </c>
      <c r="L456" s="463">
        <v>38898</v>
      </c>
      <c r="M456" s="463">
        <v>42185</v>
      </c>
      <c r="N456" s="463">
        <v>42185</v>
      </c>
      <c r="O456" s="462"/>
      <c r="P456" s="462">
        <v>3639.85</v>
      </c>
      <c r="Q456" s="82">
        <v>28715.94</v>
      </c>
      <c r="R456" s="379" t="s">
        <v>3879</v>
      </c>
      <c r="S456" s="379" t="s">
        <v>841</v>
      </c>
    </row>
    <row r="457" spans="1:238" s="561" customFormat="1" x14ac:dyDescent="0.2">
      <c r="A457" s="379" t="s">
        <v>2772</v>
      </c>
      <c r="B457" s="461" t="s">
        <v>75</v>
      </c>
      <c r="C457" s="379" t="s">
        <v>8378</v>
      </c>
      <c r="D457" s="379" t="s">
        <v>8361</v>
      </c>
      <c r="E457" s="108" t="s">
        <v>6505</v>
      </c>
      <c r="F457" s="586" t="s">
        <v>8310</v>
      </c>
      <c r="G457" s="586" t="s">
        <v>8312</v>
      </c>
      <c r="H457" s="397" t="s">
        <v>7547</v>
      </c>
      <c r="I457" s="461" t="s">
        <v>7937</v>
      </c>
      <c r="J457" s="461">
        <v>0</v>
      </c>
      <c r="K457" s="461">
        <v>0</v>
      </c>
      <c r="L457" s="463">
        <v>39384</v>
      </c>
      <c r="M457" s="463">
        <v>43007</v>
      </c>
      <c r="N457" s="463">
        <v>43007</v>
      </c>
      <c r="O457" s="84"/>
      <c r="P457" s="462">
        <v>68430</v>
      </c>
      <c r="Q457" s="84">
        <v>251376</v>
      </c>
      <c r="R457" s="464" t="s">
        <v>3879</v>
      </c>
      <c r="S457" s="379" t="s">
        <v>841</v>
      </c>
    </row>
    <row r="458" spans="1:238" s="561" customFormat="1" x14ac:dyDescent="0.2">
      <c r="A458" s="379" t="s">
        <v>2772</v>
      </c>
      <c r="B458" s="461" t="s">
        <v>75</v>
      </c>
      <c r="C458" s="379" t="s">
        <v>8378</v>
      </c>
      <c r="D458" s="379" t="s">
        <v>8361</v>
      </c>
      <c r="E458" s="108" t="s">
        <v>6535</v>
      </c>
      <c r="F458" s="586" t="s">
        <v>8310</v>
      </c>
      <c r="G458" s="586" t="s">
        <v>8313</v>
      </c>
      <c r="H458" s="397" t="s">
        <v>6345</v>
      </c>
      <c r="I458" s="461" t="s">
        <v>7937</v>
      </c>
      <c r="J458" s="461">
        <v>0</v>
      </c>
      <c r="K458" s="461">
        <v>0</v>
      </c>
      <c r="L458" s="463">
        <v>41729</v>
      </c>
      <c r="M458" s="463">
        <v>42460</v>
      </c>
      <c r="N458" s="463">
        <v>42460</v>
      </c>
      <c r="O458" s="476"/>
      <c r="P458" s="462">
        <v>4000.32</v>
      </c>
      <c r="Q458" s="476"/>
      <c r="R458" s="464" t="s">
        <v>3879</v>
      </c>
      <c r="S458" s="379" t="s">
        <v>841</v>
      </c>
    </row>
    <row r="459" spans="1:238" s="561" customFormat="1" x14ac:dyDescent="0.2">
      <c r="A459" s="379" t="s">
        <v>2772</v>
      </c>
      <c r="B459" s="461" t="s">
        <v>75</v>
      </c>
      <c r="C459" s="379" t="s">
        <v>8378</v>
      </c>
      <c r="D459" s="379" t="s">
        <v>8361</v>
      </c>
      <c r="E459" s="108" t="s">
        <v>7764</v>
      </c>
      <c r="F459" s="586" t="s">
        <v>8310</v>
      </c>
      <c r="G459" s="586" t="s">
        <v>8215</v>
      </c>
      <c r="H459" s="397" t="s">
        <v>7761</v>
      </c>
      <c r="I459" s="461" t="s">
        <v>7938</v>
      </c>
      <c r="J459" s="461">
        <v>0</v>
      </c>
      <c r="K459" s="461">
        <v>0</v>
      </c>
      <c r="L459" s="463">
        <v>41913</v>
      </c>
      <c r="M459" s="463">
        <v>42277</v>
      </c>
      <c r="N459" s="463">
        <v>42277</v>
      </c>
      <c r="O459" s="464"/>
      <c r="P459" s="464">
        <v>1810</v>
      </c>
      <c r="Q459" s="464"/>
      <c r="R459" s="461" t="s">
        <v>3878</v>
      </c>
      <c r="S459" s="379" t="s">
        <v>841</v>
      </c>
    </row>
    <row r="460" spans="1:238" s="561" customFormat="1" x14ac:dyDescent="0.2">
      <c r="A460" s="379" t="s">
        <v>2772</v>
      </c>
      <c r="B460" s="461" t="s">
        <v>75</v>
      </c>
      <c r="C460" s="379" t="s">
        <v>8378</v>
      </c>
      <c r="D460" s="379" t="s">
        <v>8361</v>
      </c>
      <c r="E460" s="108" t="s">
        <v>8440</v>
      </c>
      <c r="F460" s="586" t="s">
        <v>8310</v>
      </c>
      <c r="G460" s="586" t="s">
        <v>8215</v>
      </c>
      <c r="H460" s="397" t="s">
        <v>8314</v>
      </c>
      <c r="I460" s="492" t="s">
        <v>8413</v>
      </c>
      <c r="J460" s="461"/>
      <c r="K460" s="461">
        <v>0</v>
      </c>
      <c r="L460" s="463">
        <v>41632</v>
      </c>
      <c r="M460" s="463">
        <v>42727</v>
      </c>
      <c r="N460" s="463">
        <v>42727</v>
      </c>
      <c r="O460" s="84"/>
      <c r="P460" s="462"/>
      <c r="Q460" s="65"/>
      <c r="R460" s="461" t="s">
        <v>3878</v>
      </c>
      <c r="S460" s="379" t="s">
        <v>841</v>
      </c>
      <c r="T460" s="384"/>
      <c r="U460" s="384"/>
      <c r="V460" s="384"/>
      <c r="W460" s="384"/>
      <c r="X460" s="384"/>
      <c r="Y460" s="384"/>
      <c r="Z460" s="384"/>
      <c r="AA460" s="384"/>
      <c r="AB460" s="384"/>
      <c r="AC460" s="384"/>
      <c r="AD460" s="384"/>
      <c r="AE460" s="384"/>
      <c r="AF460" s="384"/>
      <c r="AG460" s="384"/>
      <c r="AH460" s="384"/>
      <c r="AJ460" s="384"/>
      <c r="AK460" s="384"/>
      <c r="AL460" s="384"/>
      <c r="AM460" s="384"/>
      <c r="AN460" s="384"/>
      <c r="AO460" s="384"/>
      <c r="AP460" s="384"/>
      <c r="AQ460" s="384"/>
      <c r="AR460" s="384"/>
      <c r="AS460" s="384"/>
      <c r="AT460" s="384"/>
      <c r="AU460" s="384"/>
      <c r="AV460" s="384"/>
      <c r="AW460" s="384"/>
      <c r="AX460" s="384"/>
      <c r="AY460" s="384"/>
      <c r="AZ460" s="384"/>
      <c r="BA460" s="384"/>
      <c r="BB460" s="384"/>
      <c r="BC460" s="384"/>
      <c r="BD460" s="384"/>
      <c r="BE460" s="384"/>
      <c r="BF460" s="384"/>
      <c r="BG460" s="384"/>
      <c r="BH460" s="384"/>
      <c r="BI460" s="384"/>
      <c r="BJ460" s="384"/>
      <c r="BK460" s="384"/>
      <c r="BL460" s="384"/>
      <c r="BM460" s="384"/>
      <c r="BN460" s="384"/>
      <c r="BO460" s="384"/>
      <c r="BP460" s="384"/>
      <c r="BQ460" s="384"/>
      <c r="BR460" s="384"/>
      <c r="BS460" s="384"/>
      <c r="BT460" s="384"/>
      <c r="BU460" s="384"/>
      <c r="BV460" s="384"/>
      <c r="BW460" s="384"/>
      <c r="BX460" s="384"/>
      <c r="BY460" s="384"/>
      <c r="BZ460" s="384"/>
      <c r="CA460" s="384"/>
      <c r="CB460" s="384"/>
      <c r="CC460" s="384"/>
      <c r="CD460" s="384"/>
      <c r="CE460" s="384"/>
      <c r="CF460" s="384"/>
      <c r="CG460" s="378"/>
      <c r="CH460" s="378"/>
      <c r="CI460" s="378"/>
      <c r="CJ460" s="378"/>
      <c r="CK460" s="378"/>
      <c r="CL460" s="378"/>
      <c r="CM460" s="378"/>
      <c r="CN460" s="378"/>
      <c r="CO460" s="378"/>
      <c r="CP460" s="384"/>
      <c r="CQ460" s="384"/>
      <c r="CR460" s="384"/>
      <c r="CS460" s="384"/>
      <c r="CT460" s="384"/>
      <c r="CU460" s="384"/>
      <c r="CV460" s="384"/>
      <c r="CW460" s="384"/>
      <c r="CX460" s="384"/>
      <c r="CY460" s="384"/>
      <c r="CZ460" s="384"/>
      <c r="DA460" s="384"/>
      <c r="DB460" s="384"/>
      <c r="DC460" s="384"/>
      <c r="DD460" s="384"/>
      <c r="DE460" s="384"/>
      <c r="DF460" s="384"/>
      <c r="DG460" s="384"/>
      <c r="DH460" s="384"/>
      <c r="DI460" s="384"/>
      <c r="DJ460" s="384"/>
      <c r="DK460" s="384"/>
      <c r="DL460" s="384"/>
      <c r="DM460" s="384"/>
      <c r="DN460" s="384"/>
      <c r="DO460" s="384"/>
      <c r="DP460" s="384"/>
      <c r="DQ460" s="384"/>
      <c r="DR460" s="384"/>
      <c r="DS460" s="384"/>
      <c r="DT460" s="384"/>
      <c r="DU460" s="384"/>
      <c r="DV460" s="384"/>
      <c r="DW460" s="384"/>
      <c r="DX460" s="384"/>
      <c r="DY460" s="384"/>
      <c r="DZ460" s="384"/>
      <c r="EA460" s="384"/>
      <c r="EB460" s="384"/>
      <c r="EC460" s="384"/>
      <c r="ED460" s="384"/>
      <c r="EE460" s="384"/>
      <c r="EF460" s="384"/>
      <c r="EG460" s="384"/>
      <c r="EH460" s="384"/>
      <c r="EI460" s="384"/>
      <c r="EJ460" s="384"/>
      <c r="EK460" s="384"/>
      <c r="EL460" s="384"/>
      <c r="EM460" s="384"/>
      <c r="EN460" s="384"/>
      <c r="EO460" s="384"/>
      <c r="EP460" s="384"/>
      <c r="EQ460" s="384"/>
      <c r="ER460" s="384"/>
      <c r="ES460" s="384"/>
      <c r="ET460" s="384"/>
      <c r="EU460" s="384"/>
      <c r="EV460" s="384"/>
      <c r="EW460" s="384"/>
      <c r="EX460" s="384"/>
      <c r="EY460" s="384"/>
      <c r="EZ460" s="384"/>
      <c r="FA460" s="384"/>
      <c r="FB460" s="384"/>
      <c r="FC460" s="384"/>
      <c r="FD460" s="384"/>
      <c r="FE460" s="384"/>
      <c r="FF460" s="384"/>
      <c r="FG460" s="384"/>
      <c r="FH460" s="384"/>
      <c r="FI460" s="384"/>
      <c r="FJ460" s="384"/>
      <c r="FK460" s="384"/>
      <c r="FL460" s="384"/>
      <c r="FM460" s="384"/>
      <c r="FN460" s="384"/>
      <c r="FO460" s="384"/>
      <c r="FP460" s="384"/>
      <c r="FQ460" s="384"/>
      <c r="FR460" s="384"/>
      <c r="FS460" s="384"/>
      <c r="FT460" s="384"/>
      <c r="FU460" s="384"/>
      <c r="FV460" s="384"/>
      <c r="FW460" s="384"/>
      <c r="FX460" s="384"/>
      <c r="FY460" s="384"/>
      <c r="FZ460" s="384"/>
      <c r="GA460" s="384"/>
      <c r="GB460" s="384"/>
      <c r="GC460" s="384"/>
      <c r="GD460" s="384"/>
      <c r="GE460" s="384"/>
      <c r="GF460" s="384"/>
      <c r="GG460" s="384"/>
      <c r="GH460" s="384"/>
      <c r="GI460" s="384"/>
      <c r="GJ460" s="384"/>
      <c r="GK460" s="384"/>
      <c r="GL460" s="384"/>
      <c r="GM460" s="384"/>
      <c r="GN460" s="384"/>
      <c r="GO460" s="384"/>
      <c r="GP460" s="384"/>
      <c r="GQ460" s="384"/>
      <c r="GR460" s="384"/>
      <c r="GS460" s="384"/>
      <c r="GT460" s="384"/>
      <c r="GU460" s="384"/>
      <c r="GV460" s="384"/>
      <c r="GW460" s="384"/>
      <c r="GX460" s="384"/>
      <c r="GY460" s="384"/>
      <c r="GZ460" s="384"/>
      <c r="HA460" s="384"/>
      <c r="HB460" s="384"/>
      <c r="HC460" s="384"/>
      <c r="HD460" s="384"/>
      <c r="HE460" s="384"/>
      <c r="HF460" s="384"/>
      <c r="HG460" s="384"/>
      <c r="HH460" s="384"/>
      <c r="HI460" s="384"/>
      <c r="HJ460" s="384"/>
      <c r="HK460" s="384"/>
      <c r="HL460" s="384"/>
      <c r="HM460" s="384"/>
      <c r="HN460" s="384"/>
      <c r="HO460" s="384"/>
      <c r="HP460" s="384"/>
      <c r="HQ460" s="384"/>
      <c r="HR460" s="384"/>
      <c r="HS460" s="384"/>
      <c r="HT460" s="384"/>
      <c r="HU460" s="384"/>
      <c r="HV460" s="384"/>
      <c r="HW460" s="384"/>
      <c r="HX460" s="384"/>
      <c r="HY460" s="384"/>
      <c r="HZ460" s="384"/>
      <c r="IA460" s="384"/>
      <c r="IB460" s="384"/>
      <c r="IC460" s="384"/>
      <c r="ID460" s="384"/>
    </row>
    <row r="461" spans="1:238" s="561" customFormat="1" ht="28.5" x14ac:dyDescent="0.2">
      <c r="A461" s="379" t="s">
        <v>2772</v>
      </c>
      <c r="B461" s="461" t="s">
        <v>75</v>
      </c>
      <c r="C461" s="379" t="s">
        <v>8378</v>
      </c>
      <c r="D461" s="379" t="s">
        <v>8361</v>
      </c>
      <c r="E461" s="108" t="s">
        <v>6553</v>
      </c>
      <c r="F461" s="586" t="s">
        <v>8310</v>
      </c>
      <c r="G461" s="586" t="s">
        <v>8315</v>
      </c>
      <c r="H461" s="397" t="s">
        <v>6346</v>
      </c>
      <c r="I461" s="461" t="s">
        <v>7939</v>
      </c>
      <c r="J461" s="461" t="s">
        <v>7914</v>
      </c>
      <c r="K461" s="461">
        <v>0</v>
      </c>
      <c r="L461" s="463">
        <v>38899</v>
      </c>
      <c r="M461" s="463">
        <v>42185</v>
      </c>
      <c r="N461" s="463">
        <v>42185</v>
      </c>
      <c r="O461" s="476"/>
      <c r="P461" s="462">
        <v>11153.25</v>
      </c>
      <c r="Q461" s="65">
        <v>73785.25</v>
      </c>
      <c r="R461" s="464" t="s">
        <v>3879</v>
      </c>
      <c r="S461" s="379" t="s">
        <v>841</v>
      </c>
      <c r="AI461" s="384"/>
    </row>
    <row r="462" spans="1:238" s="561" customFormat="1" x14ac:dyDescent="0.2">
      <c r="A462" s="379" t="s">
        <v>2772</v>
      </c>
      <c r="B462" s="461" t="s">
        <v>75</v>
      </c>
      <c r="C462" s="379" t="s">
        <v>8378</v>
      </c>
      <c r="D462" s="379" t="s">
        <v>8361</v>
      </c>
      <c r="E462" s="108" t="s">
        <v>7274</v>
      </c>
      <c r="F462" s="397" t="s">
        <v>8306</v>
      </c>
      <c r="G462" s="586" t="s">
        <v>8418</v>
      </c>
      <c r="H462" s="397" t="s">
        <v>2212</v>
      </c>
      <c r="I462" s="461" t="s">
        <v>7941</v>
      </c>
      <c r="J462" s="461" t="s">
        <v>7914</v>
      </c>
      <c r="K462" s="461">
        <v>0</v>
      </c>
      <c r="L462" s="463">
        <v>41460</v>
      </c>
      <c r="M462" s="463">
        <v>43285</v>
      </c>
      <c r="N462" s="463">
        <v>43285</v>
      </c>
      <c r="O462" s="464"/>
      <c r="P462" s="464">
        <v>24746</v>
      </c>
      <c r="Q462" s="464"/>
      <c r="R462" s="461" t="s">
        <v>3879</v>
      </c>
      <c r="S462" s="379" t="s">
        <v>841</v>
      </c>
    </row>
    <row r="463" spans="1:238" s="561" customFormat="1" x14ac:dyDescent="0.2">
      <c r="A463" s="379" t="s">
        <v>2772</v>
      </c>
      <c r="B463" s="461" t="s">
        <v>75</v>
      </c>
      <c r="C463" s="379" t="s">
        <v>8378</v>
      </c>
      <c r="D463" s="379" t="s">
        <v>8361</v>
      </c>
      <c r="E463" s="108" t="s">
        <v>6513</v>
      </c>
      <c r="F463" s="397" t="s">
        <v>8306</v>
      </c>
      <c r="G463" s="586" t="s">
        <v>8418</v>
      </c>
      <c r="H463" s="397" t="s">
        <v>2212</v>
      </c>
      <c r="I463" s="461" t="s">
        <v>7941</v>
      </c>
      <c r="J463" s="461" t="s">
        <v>7914</v>
      </c>
      <c r="K463" s="461">
        <v>0</v>
      </c>
      <c r="L463" s="463">
        <v>40715</v>
      </c>
      <c r="M463" s="463">
        <v>42541</v>
      </c>
      <c r="N463" s="463">
        <v>42541</v>
      </c>
      <c r="O463" s="84"/>
      <c r="P463" s="462">
        <v>8148</v>
      </c>
      <c r="Q463" s="84">
        <v>8148</v>
      </c>
      <c r="R463" s="464" t="s">
        <v>3879</v>
      </c>
      <c r="S463" s="379" t="s">
        <v>841</v>
      </c>
    </row>
    <row r="464" spans="1:238" s="561" customFormat="1" x14ac:dyDescent="0.2">
      <c r="A464" s="379" t="s">
        <v>2772</v>
      </c>
      <c r="B464" s="461" t="s">
        <v>75</v>
      </c>
      <c r="C464" s="379" t="s">
        <v>8378</v>
      </c>
      <c r="D464" s="379" t="s">
        <v>8361</v>
      </c>
      <c r="E464" s="108" t="s">
        <v>6544</v>
      </c>
      <c r="F464" s="397" t="s">
        <v>8306</v>
      </c>
      <c r="G464" s="586" t="s">
        <v>8307</v>
      </c>
      <c r="H464" s="397" t="s">
        <v>2212</v>
      </c>
      <c r="I464" s="461" t="s">
        <v>7941</v>
      </c>
      <c r="J464" s="461" t="s">
        <v>7914</v>
      </c>
      <c r="K464" s="461">
        <v>0</v>
      </c>
      <c r="L464" s="463">
        <v>40101</v>
      </c>
      <c r="M464" s="463">
        <v>42292</v>
      </c>
      <c r="N464" s="463">
        <v>42292</v>
      </c>
      <c r="O464" s="84"/>
      <c r="P464" s="462">
        <v>494</v>
      </c>
      <c r="Q464" s="84">
        <v>10356</v>
      </c>
      <c r="R464" s="464" t="s">
        <v>3879</v>
      </c>
      <c r="S464" s="379" t="s">
        <v>841</v>
      </c>
    </row>
    <row r="465" spans="1:238" s="561" customFormat="1" x14ac:dyDescent="0.2">
      <c r="A465" s="379" t="s">
        <v>2772</v>
      </c>
      <c r="B465" s="461" t="s">
        <v>75</v>
      </c>
      <c r="C465" s="379" t="s">
        <v>8378</v>
      </c>
      <c r="D465" s="379" t="s">
        <v>8361</v>
      </c>
      <c r="E465" s="108" t="s">
        <v>6554</v>
      </c>
      <c r="F465" s="397" t="s">
        <v>8306</v>
      </c>
      <c r="G465" s="586" t="s">
        <v>8307</v>
      </c>
      <c r="H465" s="397" t="s">
        <v>2212</v>
      </c>
      <c r="I465" s="461" t="s">
        <v>7941</v>
      </c>
      <c r="J465" s="461" t="s">
        <v>7914</v>
      </c>
      <c r="K465" s="461">
        <v>0</v>
      </c>
      <c r="L465" s="463">
        <v>40478</v>
      </c>
      <c r="M465" s="463">
        <v>42304</v>
      </c>
      <c r="N465" s="463">
        <v>42304</v>
      </c>
      <c r="O465" s="84"/>
      <c r="P465" s="462">
        <v>1691</v>
      </c>
      <c r="Q465" s="84">
        <v>16524</v>
      </c>
      <c r="R465" s="464" t="s">
        <v>3879</v>
      </c>
      <c r="S465" s="379" t="s">
        <v>841</v>
      </c>
    </row>
    <row r="466" spans="1:238" s="561" customFormat="1" x14ac:dyDescent="0.2">
      <c r="A466" s="379" t="s">
        <v>2772</v>
      </c>
      <c r="B466" s="461" t="s">
        <v>75</v>
      </c>
      <c r="C466" s="379" t="s">
        <v>8378</v>
      </c>
      <c r="D466" s="379" t="s">
        <v>8361</v>
      </c>
      <c r="E466" s="108" t="s">
        <v>7852</v>
      </c>
      <c r="F466" s="586" t="s">
        <v>8310</v>
      </c>
      <c r="G466" s="586" t="s">
        <v>8215</v>
      </c>
      <c r="H466" s="397" t="s">
        <v>2212</v>
      </c>
      <c r="I466" s="461" t="s">
        <v>7941</v>
      </c>
      <c r="J466" s="461" t="s">
        <v>7914</v>
      </c>
      <c r="K466" s="461">
        <v>0</v>
      </c>
      <c r="L466" s="463">
        <v>41886</v>
      </c>
      <c r="M466" s="463">
        <v>42342</v>
      </c>
      <c r="N466" s="463">
        <v>42342</v>
      </c>
      <c r="O466" s="464"/>
      <c r="P466" s="464">
        <v>2015.82</v>
      </c>
      <c r="Q466" s="464">
        <v>2016</v>
      </c>
      <c r="R466" s="461" t="s">
        <v>3878</v>
      </c>
      <c r="S466" s="379" t="s">
        <v>841</v>
      </c>
    </row>
    <row r="467" spans="1:238" s="561" customFormat="1" x14ac:dyDescent="0.2">
      <c r="A467" s="379" t="s">
        <v>2772</v>
      </c>
      <c r="B467" s="461" t="s">
        <v>75</v>
      </c>
      <c r="C467" s="379" t="s">
        <v>8378</v>
      </c>
      <c r="D467" s="379" t="s">
        <v>8361</v>
      </c>
      <c r="E467" s="108" t="s">
        <v>7273</v>
      </c>
      <c r="F467" s="397" t="s">
        <v>8316</v>
      </c>
      <c r="G467" s="586" t="s">
        <v>8317</v>
      </c>
      <c r="H467" s="397" t="s">
        <v>2212</v>
      </c>
      <c r="I467" s="461" t="s">
        <v>7941</v>
      </c>
      <c r="J467" s="461" t="s">
        <v>7914</v>
      </c>
      <c r="K467" s="461">
        <v>0</v>
      </c>
      <c r="L467" s="463">
        <v>41061</v>
      </c>
      <c r="M467" s="463">
        <v>42155</v>
      </c>
      <c r="N467" s="463">
        <v>42155</v>
      </c>
      <c r="O467" s="464"/>
      <c r="P467" s="464">
        <v>68285.52</v>
      </c>
      <c r="Q467" s="464"/>
      <c r="R467" s="461" t="s">
        <v>3879</v>
      </c>
      <c r="S467" s="379" t="s">
        <v>841</v>
      </c>
    </row>
    <row r="468" spans="1:238" s="561" customFormat="1" x14ac:dyDescent="0.2">
      <c r="A468" s="379" t="s">
        <v>2772</v>
      </c>
      <c r="B468" s="461" t="s">
        <v>4792</v>
      </c>
      <c r="C468" s="379" t="s">
        <v>8378</v>
      </c>
      <c r="D468" s="379" t="s">
        <v>8361</v>
      </c>
      <c r="E468" s="108" t="s">
        <v>6656</v>
      </c>
      <c r="F468" s="586" t="s">
        <v>8308</v>
      </c>
      <c r="G468" s="586" t="s">
        <v>5872</v>
      </c>
      <c r="H468" s="397" t="s">
        <v>6339</v>
      </c>
      <c r="I468" s="461" t="s">
        <v>7942</v>
      </c>
      <c r="J468" s="461">
        <v>0</v>
      </c>
      <c r="K468" s="461">
        <v>0</v>
      </c>
      <c r="L468" s="463">
        <v>40940</v>
      </c>
      <c r="M468" s="463">
        <v>42735</v>
      </c>
      <c r="N468" s="463">
        <v>42735</v>
      </c>
      <c r="O468" s="462"/>
      <c r="P468" s="462"/>
      <c r="Q468" s="462"/>
      <c r="R468" s="379" t="s">
        <v>3879</v>
      </c>
      <c r="S468" s="379" t="s">
        <v>5873</v>
      </c>
    </row>
    <row r="469" spans="1:238" s="561" customFormat="1" x14ac:dyDescent="0.2">
      <c r="A469" s="379" t="s">
        <v>2772</v>
      </c>
      <c r="B469" s="461" t="s">
        <v>75</v>
      </c>
      <c r="C469" s="379" t="s">
        <v>8378</v>
      </c>
      <c r="D469" s="379" t="s">
        <v>8361</v>
      </c>
      <c r="E469" s="108" t="s">
        <v>8441</v>
      </c>
      <c r="F469" s="586" t="s">
        <v>8310</v>
      </c>
      <c r="G469" s="586" t="s">
        <v>8307</v>
      </c>
      <c r="H469" s="397" t="s">
        <v>8318</v>
      </c>
      <c r="I469" s="492" t="s">
        <v>8414</v>
      </c>
      <c r="J469" s="461"/>
      <c r="K469" s="461">
        <v>0</v>
      </c>
      <c r="L469" s="463">
        <v>41532</v>
      </c>
      <c r="M469" s="463">
        <v>42628</v>
      </c>
      <c r="N469" s="463">
        <v>42628</v>
      </c>
      <c r="O469" s="84"/>
      <c r="P469" s="462">
        <v>998.84</v>
      </c>
      <c r="Q469" s="65"/>
      <c r="R469" s="464" t="s">
        <v>3879</v>
      </c>
      <c r="S469" s="379" t="s">
        <v>841</v>
      </c>
      <c r="T469" s="384"/>
      <c r="U469" s="384"/>
      <c r="V469" s="384"/>
      <c r="W469" s="384"/>
      <c r="X469" s="384"/>
      <c r="Y469" s="384"/>
      <c r="Z469" s="384"/>
      <c r="AA469" s="384"/>
      <c r="AB469" s="384"/>
      <c r="AC469" s="384"/>
      <c r="AD469" s="384"/>
      <c r="AE469" s="384"/>
      <c r="AF469" s="384"/>
      <c r="AG469" s="384"/>
      <c r="AH469" s="384"/>
      <c r="AJ469" s="384"/>
      <c r="AK469" s="384"/>
      <c r="AL469" s="384"/>
      <c r="AM469" s="384"/>
      <c r="AN469" s="384"/>
      <c r="AO469" s="384"/>
      <c r="AP469" s="384"/>
      <c r="AQ469" s="384"/>
      <c r="AR469" s="384"/>
      <c r="AS469" s="384"/>
      <c r="AT469" s="384"/>
      <c r="AU469" s="384"/>
      <c r="AV469" s="384"/>
      <c r="AW469" s="384"/>
      <c r="AX469" s="384"/>
      <c r="AY469" s="384"/>
      <c r="AZ469" s="384"/>
      <c r="BA469" s="384"/>
      <c r="BB469" s="384"/>
      <c r="BC469" s="384"/>
      <c r="BD469" s="384"/>
      <c r="BE469" s="384"/>
      <c r="BF469" s="384"/>
      <c r="BG469" s="384"/>
      <c r="BH469" s="384"/>
      <c r="BI469" s="384"/>
      <c r="BJ469" s="384"/>
      <c r="BK469" s="384"/>
      <c r="BL469" s="384"/>
      <c r="BM469" s="384"/>
      <c r="BN469" s="384"/>
      <c r="BO469" s="384"/>
      <c r="BP469" s="384"/>
      <c r="BQ469" s="384"/>
      <c r="BR469" s="384"/>
      <c r="BS469" s="384"/>
      <c r="BT469" s="384"/>
      <c r="BU469" s="384"/>
      <c r="BV469" s="384"/>
      <c r="BW469" s="384"/>
      <c r="BX469" s="384"/>
      <c r="BY469" s="384"/>
      <c r="BZ469" s="384"/>
      <c r="CA469" s="384"/>
      <c r="CB469" s="384"/>
      <c r="CC469" s="384"/>
      <c r="CD469" s="384"/>
      <c r="CE469" s="384"/>
      <c r="CF469" s="384"/>
      <c r="CG469" s="378"/>
      <c r="CH469" s="378"/>
      <c r="CI469" s="378"/>
      <c r="CJ469" s="378"/>
      <c r="CK469" s="378"/>
      <c r="CL469" s="378"/>
      <c r="CM469" s="378"/>
      <c r="CN469" s="378"/>
      <c r="CO469" s="378"/>
      <c r="CP469" s="384"/>
      <c r="CQ469" s="384"/>
      <c r="CR469" s="384"/>
      <c r="CS469" s="384"/>
      <c r="CT469" s="384"/>
      <c r="CU469" s="384"/>
      <c r="CV469" s="384"/>
      <c r="CW469" s="384"/>
      <c r="CX469" s="384"/>
      <c r="CY469" s="384"/>
      <c r="CZ469" s="384"/>
      <c r="DA469" s="384"/>
      <c r="DB469" s="384"/>
      <c r="DC469" s="384"/>
      <c r="DD469" s="384"/>
      <c r="DE469" s="384"/>
      <c r="DF469" s="384"/>
      <c r="DG469" s="384"/>
      <c r="DH469" s="384"/>
      <c r="DI469" s="384"/>
      <c r="DJ469" s="384"/>
      <c r="DK469" s="384"/>
      <c r="DL469" s="384"/>
      <c r="DM469" s="384"/>
      <c r="DN469" s="384"/>
      <c r="DO469" s="384"/>
      <c r="DP469" s="384"/>
      <c r="DQ469" s="384"/>
      <c r="DR469" s="384"/>
      <c r="DS469" s="384"/>
      <c r="DT469" s="384"/>
      <c r="DU469" s="384"/>
      <c r="DV469" s="384"/>
      <c r="DW469" s="384"/>
      <c r="DX469" s="384"/>
      <c r="DY469" s="384"/>
      <c r="DZ469" s="384"/>
      <c r="EA469" s="384"/>
      <c r="EB469" s="384"/>
      <c r="EC469" s="384"/>
      <c r="ED469" s="384"/>
      <c r="EE469" s="384"/>
      <c r="EF469" s="384"/>
      <c r="EG469" s="384"/>
      <c r="EH469" s="384"/>
      <c r="EI469" s="384"/>
      <c r="EJ469" s="384"/>
      <c r="EK469" s="384"/>
      <c r="EL469" s="384"/>
      <c r="EM469" s="384"/>
      <c r="EN469" s="384"/>
      <c r="EO469" s="384"/>
      <c r="EP469" s="384"/>
      <c r="EQ469" s="384"/>
      <c r="ER469" s="384"/>
      <c r="ES469" s="384"/>
      <c r="ET469" s="384"/>
      <c r="EU469" s="384"/>
      <c r="EV469" s="384"/>
      <c r="EW469" s="384"/>
      <c r="EX469" s="384"/>
      <c r="EY469" s="384"/>
      <c r="EZ469" s="384"/>
      <c r="FA469" s="384"/>
      <c r="FB469" s="384"/>
      <c r="FC469" s="384"/>
      <c r="FD469" s="384"/>
      <c r="FE469" s="384"/>
      <c r="FF469" s="384"/>
      <c r="FG469" s="384"/>
      <c r="FH469" s="384"/>
      <c r="FI469" s="384"/>
      <c r="FJ469" s="384"/>
      <c r="FK469" s="384"/>
      <c r="FL469" s="384"/>
      <c r="FM469" s="384"/>
      <c r="FN469" s="384"/>
      <c r="FO469" s="384"/>
      <c r="FP469" s="384"/>
      <c r="FQ469" s="384"/>
      <c r="FR469" s="384"/>
      <c r="FS469" s="384"/>
      <c r="FT469" s="384"/>
      <c r="FU469" s="384"/>
      <c r="FV469" s="384"/>
      <c r="FW469" s="384"/>
      <c r="FX469" s="384"/>
      <c r="FY469" s="384"/>
      <c r="FZ469" s="384"/>
      <c r="GA469" s="384"/>
      <c r="GB469" s="384"/>
      <c r="GC469" s="384"/>
      <c r="GD469" s="384"/>
      <c r="GE469" s="384"/>
      <c r="GF469" s="384"/>
      <c r="GG469" s="384"/>
      <c r="GH469" s="384"/>
      <c r="GI469" s="384"/>
      <c r="GJ469" s="384"/>
      <c r="GK469" s="384"/>
      <c r="GL469" s="384"/>
      <c r="GM469" s="384"/>
      <c r="GN469" s="384"/>
      <c r="GO469" s="384"/>
      <c r="GP469" s="384"/>
      <c r="GQ469" s="384"/>
      <c r="GR469" s="384"/>
      <c r="GS469" s="384"/>
      <c r="GT469" s="384"/>
      <c r="GU469" s="384"/>
      <c r="GV469" s="384"/>
      <c r="GW469" s="384"/>
      <c r="GX469" s="384"/>
      <c r="GY469" s="384"/>
      <c r="GZ469" s="384"/>
      <c r="HA469" s="384"/>
      <c r="HB469" s="384"/>
      <c r="HC469" s="384"/>
      <c r="HD469" s="384"/>
      <c r="HE469" s="384"/>
      <c r="HF469" s="384"/>
      <c r="HG469" s="384"/>
      <c r="HH469" s="384"/>
      <c r="HI469" s="384"/>
      <c r="HJ469" s="384"/>
      <c r="HK469" s="384"/>
      <c r="HL469" s="384"/>
      <c r="HM469" s="384"/>
      <c r="HN469" s="384"/>
      <c r="HO469" s="384"/>
      <c r="HP469" s="384"/>
      <c r="HQ469" s="384"/>
      <c r="HR469" s="384"/>
      <c r="HS469" s="384"/>
      <c r="HT469" s="384"/>
      <c r="HU469" s="384"/>
      <c r="HV469" s="384"/>
      <c r="HW469" s="384"/>
      <c r="HX469" s="384"/>
      <c r="HY469" s="384"/>
      <c r="HZ469" s="384"/>
      <c r="IA469" s="384"/>
      <c r="IB469" s="384"/>
      <c r="IC469" s="384"/>
      <c r="ID469" s="384"/>
    </row>
    <row r="470" spans="1:238" s="561" customFormat="1" x14ac:dyDescent="0.2">
      <c r="A470" s="379" t="s">
        <v>2772</v>
      </c>
      <c r="B470" s="461" t="s">
        <v>75</v>
      </c>
      <c r="C470" s="379" t="s">
        <v>8378</v>
      </c>
      <c r="D470" s="379" t="s">
        <v>8361</v>
      </c>
      <c r="E470" s="108" t="s">
        <v>8442</v>
      </c>
      <c r="F470" s="586" t="s">
        <v>8310</v>
      </c>
      <c r="G470" s="586" t="s">
        <v>8313</v>
      </c>
      <c r="H470" s="397" t="s">
        <v>8319</v>
      </c>
      <c r="I470" s="391" t="s">
        <v>7934</v>
      </c>
      <c r="J470" s="461"/>
      <c r="K470" s="461">
        <v>0</v>
      </c>
      <c r="L470" s="463">
        <v>41542</v>
      </c>
      <c r="M470" s="463">
        <v>43003</v>
      </c>
      <c r="N470" s="463">
        <v>43003</v>
      </c>
      <c r="O470" s="84"/>
      <c r="P470" s="462">
        <v>11020</v>
      </c>
      <c r="Q470" s="65"/>
      <c r="R470" s="464" t="s">
        <v>3879</v>
      </c>
      <c r="S470" s="379" t="s">
        <v>841</v>
      </c>
      <c r="T470" s="384"/>
      <c r="U470" s="384"/>
      <c r="V470" s="384"/>
      <c r="W470" s="384"/>
      <c r="X470" s="384"/>
      <c r="Y470" s="384"/>
      <c r="Z470" s="384"/>
      <c r="AA470" s="384"/>
      <c r="AB470" s="384"/>
      <c r="AC470" s="384"/>
      <c r="AD470" s="384"/>
      <c r="AE470" s="384"/>
      <c r="AF470" s="384"/>
      <c r="AG470" s="384"/>
      <c r="AH470" s="384"/>
      <c r="AI470" s="384"/>
      <c r="AJ470" s="384"/>
      <c r="AK470" s="384"/>
      <c r="AL470" s="384"/>
      <c r="AM470" s="384"/>
      <c r="AN470" s="384"/>
      <c r="AO470" s="384"/>
      <c r="AP470" s="384"/>
      <c r="AQ470" s="384"/>
      <c r="AR470" s="384"/>
      <c r="AS470" s="384"/>
      <c r="AT470" s="384"/>
      <c r="AU470" s="384"/>
      <c r="AV470" s="384"/>
      <c r="AW470" s="384"/>
      <c r="AX470" s="384"/>
      <c r="AY470" s="384"/>
      <c r="AZ470" s="384"/>
      <c r="BA470" s="384"/>
      <c r="BB470" s="384"/>
      <c r="BC470" s="384"/>
      <c r="BD470" s="384"/>
      <c r="BE470" s="384"/>
      <c r="BF470" s="384"/>
      <c r="BG470" s="384"/>
      <c r="BH470" s="384"/>
      <c r="BI470" s="384"/>
      <c r="BJ470" s="384"/>
      <c r="BK470" s="384"/>
      <c r="BL470" s="384"/>
      <c r="BM470" s="384"/>
      <c r="BN470" s="384"/>
      <c r="BO470" s="384"/>
      <c r="BP470" s="384"/>
      <c r="BQ470" s="384"/>
      <c r="BR470" s="384"/>
      <c r="BS470" s="384"/>
      <c r="BT470" s="384"/>
      <c r="BU470" s="384"/>
      <c r="BV470" s="384"/>
      <c r="BW470" s="384"/>
      <c r="BX470" s="384"/>
      <c r="BY470" s="384"/>
      <c r="BZ470" s="384"/>
      <c r="CA470" s="384"/>
      <c r="CB470" s="384"/>
      <c r="CC470" s="384"/>
      <c r="CD470" s="384"/>
      <c r="CE470" s="384"/>
      <c r="CF470" s="384"/>
      <c r="CG470" s="378"/>
      <c r="CH470" s="378"/>
      <c r="CI470" s="378"/>
      <c r="CJ470" s="378"/>
      <c r="CK470" s="378"/>
      <c r="CL470" s="378"/>
      <c r="CM470" s="378"/>
      <c r="CN470" s="378"/>
      <c r="CO470" s="378"/>
      <c r="CP470" s="384"/>
      <c r="CQ470" s="384"/>
      <c r="CR470" s="384"/>
      <c r="CS470" s="384"/>
      <c r="CT470" s="384"/>
      <c r="CU470" s="384"/>
      <c r="CV470" s="384"/>
      <c r="CW470" s="384"/>
      <c r="CX470" s="384"/>
      <c r="CY470" s="384"/>
      <c r="CZ470" s="384"/>
      <c r="DA470" s="384"/>
      <c r="DB470" s="384"/>
      <c r="DC470" s="384"/>
      <c r="DD470" s="384"/>
      <c r="DE470" s="384"/>
      <c r="DF470" s="384"/>
      <c r="DG470" s="384"/>
      <c r="DH470" s="384"/>
      <c r="DI470" s="384"/>
      <c r="DJ470" s="384"/>
      <c r="DK470" s="384"/>
      <c r="DL470" s="384"/>
      <c r="DM470" s="384"/>
      <c r="DN470" s="384"/>
      <c r="DO470" s="384"/>
      <c r="DP470" s="384"/>
      <c r="DQ470" s="384"/>
      <c r="DR470" s="384"/>
      <c r="DS470" s="384"/>
      <c r="DT470" s="384"/>
      <c r="DU470" s="384"/>
      <c r="DV470" s="384"/>
      <c r="DW470" s="384"/>
      <c r="DX470" s="384"/>
      <c r="DY470" s="384"/>
      <c r="DZ470" s="384"/>
      <c r="EA470" s="384"/>
      <c r="EB470" s="384"/>
      <c r="EC470" s="384"/>
      <c r="ED470" s="384"/>
      <c r="EE470" s="384"/>
      <c r="EF470" s="384"/>
      <c r="EG470" s="384"/>
      <c r="EH470" s="384"/>
      <c r="EI470" s="384"/>
      <c r="EJ470" s="384"/>
      <c r="EK470" s="384"/>
      <c r="EL470" s="384"/>
      <c r="EM470" s="384"/>
      <c r="EN470" s="384"/>
      <c r="EO470" s="384"/>
      <c r="EP470" s="384"/>
      <c r="EQ470" s="384"/>
      <c r="ER470" s="384"/>
      <c r="ES470" s="384"/>
      <c r="ET470" s="384"/>
      <c r="EU470" s="384"/>
      <c r="EV470" s="384"/>
      <c r="EW470" s="384"/>
      <c r="EX470" s="384"/>
      <c r="EY470" s="384"/>
      <c r="EZ470" s="384"/>
      <c r="FA470" s="384"/>
      <c r="FB470" s="384"/>
      <c r="FC470" s="384"/>
      <c r="FD470" s="384"/>
      <c r="FE470" s="384"/>
      <c r="FF470" s="384"/>
      <c r="FG470" s="384"/>
      <c r="FH470" s="384"/>
      <c r="FI470" s="384"/>
      <c r="FJ470" s="384"/>
      <c r="FK470" s="384"/>
      <c r="FL470" s="384"/>
      <c r="FM470" s="384"/>
      <c r="FN470" s="384"/>
      <c r="FO470" s="384"/>
      <c r="FP470" s="384"/>
      <c r="FQ470" s="384"/>
      <c r="FR470" s="384"/>
      <c r="FS470" s="384"/>
      <c r="FT470" s="384"/>
      <c r="FU470" s="384"/>
      <c r="FV470" s="384"/>
      <c r="FW470" s="384"/>
      <c r="FX470" s="384"/>
      <c r="FY470" s="384"/>
      <c r="FZ470" s="384"/>
      <c r="GA470" s="384"/>
      <c r="GB470" s="384"/>
      <c r="GC470" s="384"/>
      <c r="GD470" s="384"/>
      <c r="GE470" s="384"/>
      <c r="GF470" s="384"/>
      <c r="GG470" s="384"/>
      <c r="GH470" s="384"/>
      <c r="GI470" s="384"/>
      <c r="GJ470" s="384"/>
      <c r="GK470" s="384"/>
      <c r="GL470" s="384"/>
      <c r="GM470" s="384"/>
      <c r="GN470" s="384"/>
      <c r="GO470" s="384"/>
      <c r="GP470" s="384"/>
      <c r="GQ470" s="384"/>
      <c r="GR470" s="384"/>
      <c r="GS470" s="384"/>
      <c r="GT470" s="384"/>
      <c r="GU470" s="384"/>
      <c r="GV470" s="384"/>
      <c r="GW470" s="384"/>
      <c r="GX470" s="384"/>
      <c r="GY470" s="384"/>
      <c r="GZ470" s="384"/>
      <c r="HA470" s="384"/>
      <c r="HB470" s="384"/>
      <c r="HC470" s="384"/>
      <c r="HD470" s="384"/>
      <c r="HE470" s="384"/>
      <c r="HF470" s="384"/>
      <c r="HG470" s="384"/>
      <c r="HH470" s="384"/>
      <c r="HI470" s="384"/>
      <c r="HJ470" s="384"/>
      <c r="HK470" s="384"/>
      <c r="HL470" s="384"/>
      <c r="HM470" s="384"/>
      <c r="HN470" s="384"/>
      <c r="HO470" s="384"/>
      <c r="HP470" s="384"/>
      <c r="HQ470" s="384"/>
      <c r="HR470" s="384"/>
      <c r="HS470" s="384"/>
      <c r="HT470" s="384"/>
      <c r="HU470" s="384"/>
      <c r="HV470" s="384"/>
      <c r="HW470" s="384"/>
      <c r="HX470" s="384"/>
      <c r="HY470" s="384"/>
      <c r="HZ470" s="384"/>
      <c r="IA470" s="384"/>
      <c r="IB470" s="384"/>
      <c r="IC470" s="384"/>
      <c r="ID470" s="384"/>
    </row>
    <row r="471" spans="1:238" s="561" customFormat="1" x14ac:dyDescent="0.2">
      <c r="A471" s="379" t="s">
        <v>2772</v>
      </c>
      <c r="B471" s="461" t="s">
        <v>75</v>
      </c>
      <c r="C471" s="379" t="s">
        <v>8378</v>
      </c>
      <c r="D471" s="379" t="s">
        <v>8361</v>
      </c>
      <c r="E471" s="108" t="s">
        <v>6543</v>
      </c>
      <c r="F471" s="586" t="s">
        <v>8310</v>
      </c>
      <c r="G471" s="586" t="s">
        <v>8320</v>
      </c>
      <c r="H471" s="397" t="s">
        <v>6276</v>
      </c>
      <c r="I471" s="461" t="s">
        <v>7943</v>
      </c>
      <c r="J471" s="461">
        <v>0</v>
      </c>
      <c r="K471" s="461">
        <v>0</v>
      </c>
      <c r="L471" s="463">
        <v>41714</v>
      </c>
      <c r="M471" s="463">
        <v>42078</v>
      </c>
      <c r="N471" s="463">
        <v>42262</v>
      </c>
      <c r="O471" s="476"/>
      <c r="P471" s="462">
        <v>4792</v>
      </c>
      <c r="Q471" s="476"/>
      <c r="R471" s="464" t="s">
        <v>3879</v>
      </c>
      <c r="S471" s="379" t="s">
        <v>841</v>
      </c>
      <c r="AI471" s="384"/>
    </row>
    <row r="472" spans="1:238" s="561" customFormat="1" x14ac:dyDescent="0.2">
      <c r="A472" s="379" t="s">
        <v>2772</v>
      </c>
      <c r="B472" s="461" t="s">
        <v>75</v>
      </c>
      <c r="C472" s="379" t="s">
        <v>8378</v>
      </c>
      <c r="D472" s="379" t="s">
        <v>8361</v>
      </c>
      <c r="E472" s="108" t="s">
        <v>6516</v>
      </c>
      <c r="F472" s="586" t="s">
        <v>8310</v>
      </c>
      <c r="G472" s="586" t="s">
        <v>8215</v>
      </c>
      <c r="H472" s="397" t="s">
        <v>1785</v>
      </c>
      <c r="I472" s="461" t="s">
        <v>7944</v>
      </c>
      <c r="J472" s="461">
        <v>0</v>
      </c>
      <c r="K472" s="461">
        <v>0</v>
      </c>
      <c r="L472" s="463">
        <v>39278</v>
      </c>
      <c r="M472" s="463">
        <v>42170</v>
      </c>
      <c r="N472" s="463">
        <v>42170</v>
      </c>
      <c r="O472" s="84"/>
      <c r="P472" s="462">
        <v>899</v>
      </c>
      <c r="Q472" s="65">
        <v>8283</v>
      </c>
      <c r="R472" s="464" t="s">
        <v>3879</v>
      </c>
      <c r="S472" s="379" t="s">
        <v>841</v>
      </c>
    </row>
    <row r="473" spans="1:238" s="561" customFormat="1" x14ac:dyDescent="0.2">
      <c r="A473" s="379" t="s">
        <v>2772</v>
      </c>
      <c r="B473" s="461" t="s">
        <v>75</v>
      </c>
      <c r="C473" s="379" t="s">
        <v>8378</v>
      </c>
      <c r="D473" s="379" t="s">
        <v>8361</v>
      </c>
      <c r="E473" s="108" t="s">
        <v>6533</v>
      </c>
      <c r="F473" s="586" t="s">
        <v>8310</v>
      </c>
      <c r="G473" s="586" t="s">
        <v>8215</v>
      </c>
      <c r="H473" s="397" t="s">
        <v>1785</v>
      </c>
      <c r="I473" s="461" t="s">
        <v>7944</v>
      </c>
      <c r="J473" s="461">
        <v>0</v>
      </c>
      <c r="K473" s="461">
        <v>0</v>
      </c>
      <c r="L473" s="463">
        <v>39816</v>
      </c>
      <c r="M473" s="463">
        <v>42170</v>
      </c>
      <c r="N473" s="463">
        <v>42170</v>
      </c>
      <c r="O473" s="84"/>
      <c r="P473" s="462">
        <v>137</v>
      </c>
      <c r="Q473" s="65">
        <v>1946</v>
      </c>
      <c r="R473" s="464" t="s">
        <v>3879</v>
      </c>
      <c r="S473" s="379" t="s">
        <v>841</v>
      </c>
    </row>
    <row r="474" spans="1:238" s="561" customFormat="1" x14ac:dyDescent="0.2">
      <c r="A474" s="379" t="s">
        <v>2772</v>
      </c>
      <c r="B474" s="461" t="s">
        <v>75</v>
      </c>
      <c r="C474" s="379" t="s">
        <v>8378</v>
      </c>
      <c r="D474" s="379" t="s">
        <v>8361</v>
      </c>
      <c r="E474" s="108" t="s">
        <v>6534</v>
      </c>
      <c r="F474" s="586" t="s">
        <v>8310</v>
      </c>
      <c r="G474" s="586" t="s">
        <v>8215</v>
      </c>
      <c r="H474" s="397" t="s">
        <v>1785</v>
      </c>
      <c r="I474" s="461" t="s">
        <v>7944</v>
      </c>
      <c r="J474" s="461">
        <v>0</v>
      </c>
      <c r="K474" s="461">
        <v>0</v>
      </c>
      <c r="L474" s="463">
        <v>40624</v>
      </c>
      <c r="M474" s="463">
        <v>42170</v>
      </c>
      <c r="N474" s="463">
        <v>42170</v>
      </c>
      <c r="O474" s="84"/>
      <c r="P474" s="462">
        <v>137</v>
      </c>
      <c r="Q474" s="65">
        <v>432</v>
      </c>
      <c r="R474" s="464" t="s">
        <v>3879</v>
      </c>
      <c r="S474" s="379" t="s">
        <v>841</v>
      </c>
    </row>
    <row r="475" spans="1:238" s="561" customFormat="1" x14ac:dyDescent="0.2">
      <c r="A475" s="379" t="s">
        <v>2772</v>
      </c>
      <c r="B475" s="461" t="s">
        <v>75</v>
      </c>
      <c r="C475" s="379" t="s">
        <v>8378</v>
      </c>
      <c r="D475" s="379" t="s">
        <v>8361</v>
      </c>
      <c r="E475" s="108" t="s">
        <v>6542</v>
      </c>
      <c r="F475" s="586" t="s">
        <v>8310</v>
      </c>
      <c r="G475" s="586" t="s">
        <v>8215</v>
      </c>
      <c r="H475" s="397" t="s">
        <v>1785</v>
      </c>
      <c r="I475" s="461" t="s">
        <v>7944</v>
      </c>
      <c r="J475" s="461">
        <v>0</v>
      </c>
      <c r="K475" s="461">
        <v>0</v>
      </c>
      <c r="L475" s="463">
        <v>39847</v>
      </c>
      <c r="M475" s="463">
        <v>42170</v>
      </c>
      <c r="N475" s="463">
        <v>42170</v>
      </c>
      <c r="O475" s="84"/>
      <c r="P475" s="462">
        <v>232</v>
      </c>
      <c r="Q475" s="65">
        <v>3750</v>
      </c>
      <c r="R475" s="464" t="s">
        <v>3879</v>
      </c>
      <c r="S475" s="379" t="s">
        <v>841</v>
      </c>
    </row>
    <row r="476" spans="1:238" s="561" customFormat="1" x14ac:dyDescent="0.2">
      <c r="A476" s="379" t="s">
        <v>2772</v>
      </c>
      <c r="B476" s="461" t="s">
        <v>75</v>
      </c>
      <c r="C476" s="379" t="s">
        <v>8378</v>
      </c>
      <c r="D476" s="379" t="s">
        <v>8361</v>
      </c>
      <c r="E476" s="108" t="s">
        <v>7264</v>
      </c>
      <c r="F476" s="397" t="s">
        <v>5822</v>
      </c>
      <c r="G476" s="586" t="s">
        <v>8313</v>
      </c>
      <c r="H476" s="397" t="s">
        <v>7152</v>
      </c>
      <c r="I476" s="461" t="s">
        <v>7945</v>
      </c>
      <c r="J476" s="461">
        <v>0</v>
      </c>
      <c r="K476" s="461">
        <v>0</v>
      </c>
      <c r="L476" s="463">
        <v>41073</v>
      </c>
      <c r="M476" s="463">
        <v>42898</v>
      </c>
      <c r="N476" s="463">
        <v>42898</v>
      </c>
      <c r="O476" s="464"/>
      <c r="P476" s="464">
        <v>522</v>
      </c>
      <c r="Q476" s="379"/>
      <c r="R476" s="461" t="s">
        <v>3879</v>
      </c>
      <c r="S476" s="379" t="s">
        <v>841</v>
      </c>
    </row>
    <row r="477" spans="1:238" s="561" customFormat="1" x14ac:dyDescent="0.2">
      <c r="A477" s="379" t="s">
        <v>2772</v>
      </c>
      <c r="B477" s="461" t="s">
        <v>75</v>
      </c>
      <c r="C477" s="379" t="s">
        <v>8378</v>
      </c>
      <c r="D477" s="379" t="s">
        <v>8361</v>
      </c>
      <c r="E477" s="108" t="s">
        <v>7265</v>
      </c>
      <c r="F477" s="397" t="s">
        <v>5822</v>
      </c>
      <c r="G477" s="586" t="s">
        <v>8313</v>
      </c>
      <c r="H477" s="397" t="s">
        <v>7152</v>
      </c>
      <c r="I477" s="461" t="s">
        <v>7945</v>
      </c>
      <c r="J477" s="461">
        <v>0</v>
      </c>
      <c r="K477" s="461">
        <v>0</v>
      </c>
      <c r="L477" s="463">
        <v>41001</v>
      </c>
      <c r="M477" s="463">
        <v>42826</v>
      </c>
      <c r="N477" s="463">
        <v>42826</v>
      </c>
      <c r="O477" s="338"/>
      <c r="P477" s="464">
        <v>522</v>
      </c>
      <c r="Q477" s="379"/>
      <c r="R477" s="461" t="s">
        <v>3879</v>
      </c>
      <c r="S477" s="379" t="s">
        <v>841</v>
      </c>
    </row>
    <row r="478" spans="1:238" s="561" customFormat="1" x14ac:dyDescent="0.2">
      <c r="A478" s="379" t="s">
        <v>2772</v>
      </c>
      <c r="B478" s="461" t="s">
        <v>75</v>
      </c>
      <c r="C478" s="379" t="s">
        <v>8378</v>
      </c>
      <c r="D478" s="379" t="s">
        <v>8361</v>
      </c>
      <c r="E478" s="108" t="s">
        <v>7266</v>
      </c>
      <c r="F478" s="397" t="s">
        <v>5822</v>
      </c>
      <c r="G478" s="586" t="s">
        <v>8313</v>
      </c>
      <c r="H478" s="397" t="s">
        <v>7152</v>
      </c>
      <c r="I478" s="461" t="s">
        <v>7945</v>
      </c>
      <c r="J478" s="461">
        <v>0</v>
      </c>
      <c r="K478" s="461">
        <v>0</v>
      </c>
      <c r="L478" s="463">
        <v>41408</v>
      </c>
      <c r="M478" s="463">
        <v>42600</v>
      </c>
      <c r="N478" s="463">
        <v>42600</v>
      </c>
      <c r="O478" s="464"/>
      <c r="P478" s="464">
        <v>366</v>
      </c>
      <c r="Q478" s="379"/>
      <c r="R478" s="461" t="s">
        <v>3879</v>
      </c>
      <c r="S478" s="379" t="s">
        <v>841</v>
      </c>
    </row>
    <row r="479" spans="1:238" s="561" customFormat="1" x14ac:dyDescent="0.2">
      <c r="A479" s="379" t="s">
        <v>2772</v>
      </c>
      <c r="B479" s="461" t="s">
        <v>75</v>
      </c>
      <c r="C479" s="379" t="s">
        <v>8378</v>
      </c>
      <c r="D479" s="379" t="s">
        <v>8361</v>
      </c>
      <c r="E479" s="108" t="s">
        <v>7267</v>
      </c>
      <c r="F479" s="397" t="s">
        <v>5822</v>
      </c>
      <c r="G479" s="586" t="s">
        <v>8313</v>
      </c>
      <c r="H479" s="397" t="s">
        <v>7152</v>
      </c>
      <c r="I479" s="461" t="s">
        <v>7945</v>
      </c>
      <c r="J479" s="461">
        <v>0</v>
      </c>
      <c r="K479" s="461">
        <v>0</v>
      </c>
      <c r="L479" s="463">
        <v>41608</v>
      </c>
      <c r="M479" s="463">
        <v>43433</v>
      </c>
      <c r="N479" s="463">
        <v>43433</v>
      </c>
      <c r="O479" s="464"/>
      <c r="P479" s="464">
        <v>1310</v>
      </c>
      <c r="Q479" s="379"/>
      <c r="R479" s="461" t="s">
        <v>3879</v>
      </c>
      <c r="S479" s="379" t="s">
        <v>841</v>
      </c>
    </row>
    <row r="480" spans="1:238" s="561" customFormat="1" x14ac:dyDescent="0.2">
      <c r="A480" s="379" t="s">
        <v>2772</v>
      </c>
      <c r="B480" s="461" t="s">
        <v>75</v>
      </c>
      <c r="C480" s="379" t="s">
        <v>8378</v>
      </c>
      <c r="D480" s="379" t="s">
        <v>8361</v>
      </c>
      <c r="E480" s="108" t="s">
        <v>7268</v>
      </c>
      <c r="F480" s="397" t="s">
        <v>5822</v>
      </c>
      <c r="G480" s="586" t="s">
        <v>8313</v>
      </c>
      <c r="H480" s="397" t="s">
        <v>7152</v>
      </c>
      <c r="I480" s="461" t="s">
        <v>7945</v>
      </c>
      <c r="J480" s="461">
        <v>0</v>
      </c>
      <c r="K480" s="461">
        <v>0</v>
      </c>
      <c r="L480" s="463">
        <v>41535</v>
      </c>
      <c r="M480" s="463">
        <v>42630</v>
      </c>
      <c r="N480" s="463">
        <v>42630</v>
      </c>
      <c r="O480" s="464"/>
      <c r="P480" s="464">
        <v>366</v>
      </c>
      <c r="Q480" s="379"/>
      <c r="R480" s="461" t="s">
        <v>3879</v>
      </c>
      <c r="S480" s="379" t="s">
        <v>841</v>
      </c>
    </row>
    <row r="481" spans="1:238" s="561" customFormat="1" x14ac:dyDescent="0.2">
      <c r="A481" s="379" t="s">
        <v>2772</v>
      </c>
      <c r="B481" s="461" t="s">
        <v>75</v>
      </c>
      <c r="C481" s="379" t="s">
        <v>8378</v>
      </c>
      <c r="D481" s="379" t="s">
        <v>8361</v>
      </c>
      <c r="E481" s="108" t="s">
        <v>7762</v>
      </c>
      <c r="F481" s="397" t="s">
        <v>5822</v>
      </c>
      <c r="G481" s="586" t="s">
        <v>8313</v>
      </c>
      <c r="H481" s="397" t="s">
        <v>7152</v>
      </c>
      <c r="I481" s="461" t="s">
        <v>7945</v>
      </c>
      <c r="J481" s="461">
        <v>0</v>
      </c>
      <c r="K481" s="461">
        <v>0</v>
      </c>
      <c r="L481" s="463">
        <v>41920</v>
      </c>
      <c r="M481" s="463">
        <v>42286</v>
      </c>
      <c r="N481" s="463">
        <v>42286</v>
      </c>
      <c r="O481" s="464"/>
      <c r="P481" s="464">
        <v>149</v>
      </c>
      <c r="Q481" s="464">
        <v>149</v>
      </c>
      <c r="R481" s="461" t="s">
        <v>3878</v>
      </c>
      <c r="S481" s="379" t="s">
        <v>841</v>
      </c>
    </row>
    <row r="482" spans="1:238" s="561" customFormat="1" x14ac:dyDescent="0.2">
      <c r="A482" s="379" t="s">
        <v>2772</v>
      </c>
      <c r="B482" s="461" t="s">
        <v>75</v>
      </c>
      <c r="C482" s="379" t="s">
        <v>8378</v>
      </c>
      <c r="D482" s="379" t="s">
        <v>8361</v>
      </c>
      <c r="E482" s="108" t="s">
        <v>7763</v>
      </c>
      <c r="F482" s="397" t="s">
        <v>5822</v>
      </c>
      <c r="G482" s="586" t="s">
        <v>8313</v>
      </c>
      <c r="H482" s="397" t="s">
        <v>7152</v>
      </c>
      <c r="I482" s="461" t="s">
        <v>7945</v>
      </c>
      <c r="J482" s="461">
        <v>0</v>
      </c>
      <c r="K482" s="461">
        <v>0</v>
      </c>
      <c r="L482" s="463">
        <v>41925</v>
      </c>
      <c r="M482" s="463">
        <v>42291</v>
      </c>
      <c r="N482" s="463">
        <v>42291</v>
      </c>
      <c r="O482" s="464"/>
      <c r="P482" s="464">
        <v>149</v>
      </c>
      <c r="Q482" s="464">
        <v>149</v>
      </c>
      <c r="R482" s="461" t="s">
        <v>3878</v>
      </c>
      <c r="S482" s="379" t="s">
        <v>841</v>
      </c>
    </row>
    <row r="483" spans="1:238" s="561" customFormat="1" x14ac:dyDescent="0.2">
      <c r="A483" s="379" t="s">
        <v>2772</v>
      </c>
      <c r="B483" s="461" t="s">
        <v>75</v>
      </c>
      <c r="C483" s="379" t="s">
        <v>8378</v>
      </c>
      <c r="D483" s="379" t="s">
        <v>8361</v>
      </c>
      <c r="E483" s="108" t="s">
        <v>8443</v>
      </c>
      <c r="F483" s="397" t="s">
        <v>5822</v>
      </c>
      <c r="G483" s="586" t="s">
        <v>8313</v>
      </c>
      <c r="H483" s="397" t="s">
        <v>7152</v>
      </c>
      <c r="I483" s="492" t="s">
        <v>7945</v>
      </c>
      <c r="J483" s="461"/>
      <c r="K483" s="461">
        <v>0</v>
      </c>
      <c r="L483" s="463">
        <v>41551</v>
      </c>
      <c r="M483" s="463">
        <v>42280</v>
      </c>
      <c r="N483" s="463">
        <v>42280</v>
      </c>
      <c r="O483" s="84"/>
      <c r="P483" s="462">
        <v>30</v>
      </c>
      <c r="Q483" s="65"/>
      <c r="R483" s="461" t="s">
        <v>3878</v>
      </c>
      <c r="S483" s="379" t="s">
        <v>841</v>
      </c>
      <c r="T483" s="384"/>
      <c r="U483" s="384"/>
      <c r="V483" s="384"/>
      <c r="W483" s="384"/>
      <c r="X483" s="384"/>
      <c r="Y483" s="384"/>
      <c r="Z483" s="384"/>
      <c r="AA483" s="384"/>
      <c r="AB483" s="384"/>
      <c r="AC483" s="384"/>
      <c r="AD483" s="384"/>
      <c r="AE483" s="384"/>
      <c r="AF483" s="384"/>
      <c r="AG483" s="384"/>
      <c r="AH483" s="384"/>
      <c r="AJ483" s="384"/>
      <c r="AK483" s="384"/>
      <c r="AL483" s="384"/>
      <c r="AM483" s="384"/>
      <c r="AN483" s="384"/>
      <c r="AO483" s="384"/>
      <c r="AP483" s="384"/>
      <c r="AQ483" s="384"/>
      <c r="AR483" s="384"/>
      <c r="AS483" s="384"/>
      <c r="AT483" s="384"/>
      <c r="AU483" s="384"/>
      <c r="AV483" s="384"/>
      <c r="AW483" s="384"/>
      <c r="AX483" s="384"/>
      <c r="AY483" s="384"/>
      <c r="AZ483" s="384"/>
      <c r="BA483" s="384"/>
      <c r="BB483" s="384"/>
      <c r="BC483" s="384"/>
      <c r="BD483" s="384"/>
      <c r="BE483" s="384"/>
      <c r="BF483" s="384"/>
      <c r="BG483" s="384"/>
      <c r="BH483" s="384"/>
      <c r="BI483" s="384"/>
      <c r="BJ483" s="384"/>
      <c r="BK483" s="384"/>
      <c r="BL483" s="384"/>
      <c r="BM483" s="384"/>
      <c r="BN483" s="384"/>
      <c r="BO483" s="384"/>
      <c r="BP483" s="384"/>
      <c r="BQ483" s="384"/>
      <c r="BR483" s="384"/>
      <c r="BS483" s="384"/>
      <c r="BT483" s="384"/>
      <c r="BU483" s="384"/>
      <c r="BV483" s="384"/>
      <c r="BW483" s="384"/>
      <c r="BX483" s="384"/>
      <c r="BY483" s="384"/>
      <c r="BZ483" s="384"/>
      <c r="CA483" s="384"/>
      <c r="CB483" s="384"/>
      <c r="CC483" s="384"/>
      <c r="CD483" s="384"/>
      <c r="CE483" s="384"/>
      <c r="CF483" s="384"/>
      <c r="CG483" s="378"/>
      <c r="CH483" s="378"/>
      <c r="CI483" s="378"/>
      <c r="CJ483" s="378"/>
      <c r="CK483" s="378"/>
      <c r="CL483" s="378"/>
      <c r="CM483" s="378"/>
      <c r="CN483" s="378"/>
      <c r="CO483" s="378"/>
      <c r="CP483" s="384"/>
      <c r="CQ483" s="384"/>
      <c r="CR483" s="384"/>
      <c r="CS483" s="384"/>
      <c r="CT483" s="384"/>
      <c r="CU483" s="384"/>
      <c r="CV483" s="384"/>
      <c r="CW483" s="384"/>
      <c r="CX483" s="384"/>
      <c r="CY483" s="384"/>
      <c r="CZ483" s="384"/>
      <c r="DA483" s="384"/>
      <c r="DB483" s="384"/>
      <c r="DC483" s="384"/>
      <c r="DD483" s="384"/>
      <c r="DE483" s="384"/>
      <c r="DF483" s="384"/>
      <c r="DG483" s="384"/>
      <c r="DH483" s="384"/>
      <c r="DI483" s="384"/>
      <c r="DJ483" s="384"/>
      <c r="DK483" s="384"/>
      <c r="DL483" s="384"/>
      <c r="DM483" s="384"/>
      <c r="DN483" s="384"/>
      <c r="DO483" s="384"/>
      <c r="DP483" s="384"/>
      <c r="DQ483" s="384"/>
      <c r="DR483" s="384"/>
      <c r="DS483" s="384"/>
      <c r="DT483" s="384"/>
      <c r="DU483" s="384"/>
      <c r="DV483" s="384"/>
      <c r="DW483" s="384"/>
      <c r="DX483" s="384"/>
      <c r="DY483" s="384"/>
      <c r="DZ483" s="384"/>
      <c r="EA483" s="384"/>
      <c r="EB483" s="384"/>
      <c r="EC483" s="384"/>
      <c r="ED483" s="384"/>
      <c r="EE483" s="384"/>
      <c r="EF483" s="384"/>
      <c r="EG483" s="384"/>
      <c r="EH483" s="384"/>
      <c r="EI483" s="384"/>
      <c r="EJ483" s="384"/>
      <c r="EK483" s="384"/>
      <c r="EL483" s="384"/>
      <c r="EM483" s="384"/>
      <c r="EN483" s="384"/>
      <c r="EO483" s="384"/>
      <c r="EP483" s="384"/>
      <c r="EQ483" s="384"/>
      <c r="ER483" s="384"/>
      <c r="ES483" s="384"/>
      <c r="ET483" s="384"/>
      <c r="EU483" s="384"/>
      <c r="EV483" s="384"/>
      <c r="EW483" s="384"/>
      <c r="EX483" s="384"/>
      <c r="EY483" s="384"/>
      <c r="EZ483" s="384"/>
      <c r="FA483" s="384"/>
      <c r="FB483" s="384"/>
      <c r="FC483" s="384"/>
      <c r="FD483" s="384"/>
      <c r="FE483" s="384"/>
      <c r="FF483" s="384"/>
      <c r="FG483" s="384"/>
      <c r="FH483" s="384"/>
      <c r="FI483" s="384"/>
      <c r="FJ483" s="384"/>
      <c r="FK483" s="384"/>
      <c r="FL483" s="384"/>
      <c r="FM483" s="384"/>
      <c r="FN483" s="384"/>
      <c r="FO483" s="384"/>
      <c r="FP483" s="384"/>
      <c r="FQ483" s="384"/>
      <c r="FR483" s="384"/>
      <c r="FS483" s="384"/>
      <c r="FT483" s="384"/>
      <c r="FU483" s="384"/>
      <c r="FV483" s="384"/>
      <c r="FW483" s="384"/>
      <c r="FX483" s="384"/>
      <c r="FY483" s="384"/>
      <c r="FZ483" s="384"/>
      <c r="GA483" s="384"/>
      <c r="GB483" s="384"/>
      <c r="GC483" s="384"/>
      <c r="GD483" s="384"/>
      <c r="GE483" s="384"/>
      <c r="GF483" s="384"/>
      <c r="GG483" s="384"/>
      <c r="GH483" s="384"/>
      <c r="GI483" s="384"/>
      <c r="GJ483" s="384"/>
      <c r="GK483" s="384"/>
      <c r="GL483" s="384"/>
      <c r="GM483" s="384"/>
      <c r="GN483" s="384"/>
      <c r="GO483" s="384"/>
      <c r="GP483" s="384"/>
      <c r="GQ483" s="384"/>
      <c r="GR483" s="384"/>
      <c r="GS483" s="384"/>
      <c r="GT483" s="384"/>
      <c r="GU483" s="384"/>
      <c r="GV483" s="384"/>
      <c r="GW483" s="384"/>
      <c r="GX483" s="384"/>
      <c r="GY483" s="384"/>
      <c r="GZ483" s="384"/>
      <c r="HA483" s="384"/>
      <c r="HB483" s="384"/>
      <c r="HC483" s="384"/>
      <c r="HD483" s="384"/>
      <c r="HE483" s="384"/>
      <c r="HF483" s="384"/>
      <c r="HG483" s="384"/>
      <c r="HH483" s="384"/>
      <c r="HI483" s="384"/>
      <c r="HJ483" s="384"/>
      <c r="HK483" s="384"/>
      <c r="HL483" s="384"/>
      <c r="HM483" s="384"/>
      <c r="HN483" s="384"/>
      <c r="HO483" s="384"/>
      <c r="HP483" s="384"/>
      <c r="HQ483" s="384"/>
      <c r="HR483" s="384"/>
      <c r="HS483" s="384"/>
      <c r="HT483" s="384"/>
      <c r="HU483" s="384"/>
      <c r="HV483" s="384"/>
      <c r="HW483" s="384"/>
      <c r="HX483" s="384"/>
      <c r="HY483" s="384"/>
      <c r="HZ483" s="384"/>
      <c r="IA483" s="384"/>
      <c r="IB483" s="384"/>
      <c r="IC483" s="384"/>
      <c r="ID483" s="384"/>
    </row>
    <row r="484" spans="1:238" s="561" customFormat="1" x14ac:dyDescent="0.2">
      <c r="A484" s="379" t="s">
        <v>2772</v>
      </c>
      <c r="B484" s="461" t="s">
        <v>75</v>
      </c>
      <c r="C484" s="379" t="s">
        <v>8378</v>
      </c>
      <c r="D484" s="379" t="s">
        <v>8361</v>
      </c>
      <c r="E484" s="108" t="s">
        <v>6571</v>
      </c>
      <c r="F484" s="397" t="s">
        <v>8308</v>
      </c>
      <c r="G484" s="586" t="s">
        <v>8321</v>
      </c>
      <c r="H484" s="397" t="s">
        <v>8322</v>
      </c>
      <c r="I484" s="461" t="s">
        <v>7953</v>
      </c>
      <c r="J484" s="461">
        <v>0</v>
      </c>
      <c r="K484" s="461">
        <v>0</v>
      </c>
      <c r="L484" s="463">
        <v>38838</v>
      </c>
      <c r="M484" s="463">
        <v>42124</v>
      </c>
      <c r="N484" s="463">
        <v>42124</v>
      </c>
      <c r="O484" s="84"/>
      <c r="P484" s="462">
        <v>2486.65</v>
      </c>
      <c r="Q484" s="379" t="s">
        <v>3204</v>
      </c>
      <c r="R484" s="464" t="s">
        <v>3879</v>
      </c>
      <c r="S484" s="379" t="s">
        <v>841</v>
      </c>
      <c r="AI484" s="384"/>
    </row>
    <row r="485" spans="1:238" s="561" customFormat="1" x14ac:dyDescent="0.2">
      <c r="A485" s="379" t="s">
        <v>2772</v>
      </c>
      <c r="B485" s="461" t="s">
        <v>75</v>
      </c>
      <c r="C485" s="379" t="s">
        <v>8378</v>
      </c>
      <c r="D485" s="379" t="s">
        <v>8361</v>
      </c>
      <c r="E485" s="108" t="s">
        <v>5945</v>
      </c>
      <c r="F485" s="397" t="s">
        <v>8306</v>
      </c>
      <c r="G485" s="586" t="s">
        <v>8307</v>
      </c>
      <c r="H485" s="397" t="s">
        <v>6178</v>
      </c>
      <c r="I485" s="461" t="s">
        <v>7948</v>
      </c>
      <c r="J485" s="461">
        <v>0</v>
      </c>
      <c r="K485" s="461">
        <v>0</v>
      </c>
      <c r="L485" s="463">
        <v>40014</v>
      </c>
      <c r="M485" s="463">
        <v>42349</v>
      </c>
      <c r="N485" s="463">
        <v>42349</v>
      </c>
      <c r="O485" s="548"/>
      <c r="P485" s="84">
        <v>0</v>
      </c>
      <c r="Q485" s="84">
        <v>2040</v>
      </c>
      <c r="R485" s="464" t="s">
        <v>3879</v>
      </c>
      <c r="S485" s="379" t="s">
        <v>841</v>
      </c>
    </row>
    <row r="486" spans="1:238" s="561" customFormat="1" x14ac:dyDescent="0.2">
      <c r="A486" s="379" t="s">
        <v>2772</v>
      </c>
      <c r="B486" s="461" t="s">
        <v>75</v>
      </c>
      <c r="C486" s="379" t="s">
        <v>8378</v>
      </c>
      <c r="D486" s="379" t="s">
        <v>8361</v>
      </c>
      <c r="E486" s="108" t="s">
        <v>5952</v>
      </c>
      <c r="F486" s="397" t="s">
        <v>8306</v>
      </c>
      <c r="G486" s="586" t="s">
        <v>8307</v>
      </c>
      <c r="H486" s="397" t="s">
        <v>6178</v>
      </c>
      <c r="I486" s="461" t="s">
        <v>7948</v>
      </c>
      <c r="J486" s="461">
        <v>0</v>
      </c>
      <c r="K486" s="461">
        <v>0</v>
      </c>
      <c r="L486" s="463">
        <v>40229</v>
      </c>
      <c r="M486" s="463">
        <v>42349</v>
      </c>
      <c r="N486" s="463">
        <v>42349</v>
      </c>
      <c r="O486" s="84"/>
      <c r="P486" s="84">
        <v>18820</v>
      </c>
      <c r="Q486" s="84">
        <v>18820</v>
      </c>
      <c r="R486" s="464" t="s">
        <v>3879</v>
      </c>
      <c r="S486" s="379" t="s">
        <v>841</v>
      </c>
    </row>
    <row r="487" spans="1:238" s="561" customFormat="1" x14ac:dyDescent="0.2">
      <c r="A487" s="379" t="s">
        <v>2772</v>
      </c>
      <c r="B487" s="461" t="s">
        <v>75</v>
      </c>
      <c r="C487" s="379" t="s">
        <v>8378</v>
      </c>
      <c r="D487" s="379" t="s">
        <v>8361</v>
      </c>
      <c r="E487" s="108" t="s">
        <v>6517</v>
      </c>
      <c r="F487" s="397" t="s">
        <v>8306</v>
      </c>
      <c r="G487" s="586" t="s">
        <v>8307</v>
      </c>
      <c r="H487" s="397" t="s">
        <v>6178</v>
      </c>
      <c r="I487" s="492" t="s">
        <v>7948</v>
      </c>
      <c r="J487" s="461">
        <v>0</v>
      </c>
      <c r="K487" s="461">
        <v>0</v>
      </c>
      <c r="L487" s="463">
        <v>39428</v>
      </c>
      <c r="M487" s="463">
        <v>42349</v>
      </c>
      <c r="N487" s="463">
        <v>42349</v>
      </c>
      <c r="O487" s="96"/>
      <c r="P487" s="462">
        <v>54249.09</v>
      </c>
      <c r="Q487" s="96">
        <v>189446.98</v>
      </c>
      <c r="R487" s="464" t="s">
        <v>3879</v>
      </c>
      <c r="S487" s="379" t="s">
        <v>841</v>
      </c>
    </row>
    <row r="488" spans="1:238" s="561" customFormat="1" x14ac:dyDescent="0.2">
      <c r="A488" s="379" t="s">
        <v>2772</v>
      </c>
      <c r="B488" s="461" t="s">
        <v>75</v>
      </c>
      <c r="C488" s="379" t="s">
        <v>8378</v>
      </c>
      <c r="D488" s="379" t="s">
        <v>8361</v>
      </c>
      <c r="E488" s="108" t="s">
        <v>6528</v>
      </c>
      <c r="F488" s="397" t="s">
        <v>8306</v>
      </c>
      <c r="G488" s="586" t="s">
        <v>8307</v>
      </c>
      <c r="H488" s="397" t="s">
        <v>6178</v>
      </c>
      <c r="I488" s="461" t="s">
        <v>7948</v>
      </c>
      <c r="J488" s="461">
        <v>0</v>
      </c>
      <c r="K488" s="461">
        <v>0</v>
      </c>
      <c r="L488" s="463">
        <v>40806</v>
      </c>
      <c r="M488" s="463">
        <v>42632</v>
      </c>
      <c r="N488" s="463">
        <v>42632</v>
      </c>
      <c r="O488" s="84"/>
      <c r="P488" s="462">
        <v>23133</v>
      </c>
      <c r="Q488" s="84">
        <v>23133</v>
      </c>
      <c r="R488" s="464" t="s">
        <v>3879</v>
      </c>
      <c r="S488" s="379" t="s">
        <v>841</v>
      </c>
    </row>
    <row r="489" spans="1:238" s="561" customFormat="1" x14ac:dyDescent="0.2">
      <c r="A489" s="379" t="s">
        <v>2772</v>
      </c>
      <c r="B489" s="461" t="s">
        <v>75</v>
      </c>
      <c r="C489" s="379" t="s">
        <v>8378</v>
      </c>
      <c r="D489" s="379" t="s">
        <v>8361</v>
      </c>
      <c r="E489" s="108" t="s">
        <v>6529</v>
      </c>
      <c r="F489" s="397" t="s">
        <v>8306</v>
      </c>
      <c r="G489" s="586" t="s">
        <v>8307</v>
      </c>
      <c r="H489" s="397" t="s">
        <v>6178</v>
      </c>
      <c r="I489" s="461" t="s">
        <v>7948</v>
      </c>
      <c r="J489" s="461">
        <v>0</v>
      </c>
      <c r="K489" s="461">
        <v>0</v>
      </c>
      <c r="L489" s="463">
        <v>40757</v>
      </c>
      <c r="M489" s="463">
        <v>42583</v>
      </c>
      <c r="N489" s="463">
        <v>42583</v>
      </c>
      <c r="O489" s="84"/>
      <c r="P489" s="462">
        <v>12204</v>
      </c>
      <c r="Q489" s="84">
        <v>12204</v>
      </c>
      <c r="R489" s="464" t="s">
        <v>3879</v>
      </c>
      <c r="S489" s="379" t="s">
        <v>841</v>
      </c>
    </row>
    <row r="490" spans="1:238" s="561" customFormat="1" x14ac:dyDescent="0.2">
      <c r="A490" s="379" t="s">
        <v>2772</v>
      </c>
      <c r="B490" s="461" t="s">
        <v>75</v>
      </c>
      <c r="C490" s="379" t="s">
        <v>8378</v>
      </c>
      <c r="D490" s="379" t="s">
        <v>8361</v>
      </c>
      <c r="E490" s="108" t="s">
        <v>6552</v>
      </c>
      <c r="F490" s="397" t="s">
        <v>8306</v>
      </c>
      <c r="G490" s="586" t="s">
        <v>8307</v>
      </c>
      <c r="H490" s="397" t="s">
        <v>6178</v>
      </c>
      <c r="I490" s="461" t="s">
        <v>7948</v>
      </c>
      <c r="J490" s="461">
        <v>0</v>
      </c>
      <c r="K490" s="461">
        <v>0</v>
      </c>
      <c r="L490" s="463">
        <v>40276</v>
      </c>
      <c r="M490" s="463">
        <v>42101</v>
      </c>
      <c r="N490" s="463">
        <v>42101</v>
      </c>
      <c r="O490" s="84"/>
      <c r="P490" s="462">
        <v>2158</v>
      </c>
      <c r="Q490" s="84">
        <v>2158</v>
      </c>
      <c r="R490" s="464" t="s">
        <v>3879</v>
      </c>
      <c r="S490" s="379" t="s">
        <v>841</v>
      </c>
    </row>
    <row r="491" spans="1:238" s="561" customFormat="1" x14ac:dyDescent="0.2">
      <c r="A491" s="379" t="s">
        <v>2772</v>
      </c>
      <c r="B491" s="461" t="s">
        <v>75</v>
      </c>
      <c r="C491" s="379" t="s">
        <v>8378</v>
      </c>
      <c r="D491" s="379" t="s">
        <v>8361</v>
      </c>
      <c r="E491" s="108" t="s">
        <v>7275</v>
      </c>
      <c r="F491" s="397" t="s">
        <v>5822</v>
      </c>
      <c r="G491" s="586" t="s">
        <v>8313</v>
      </c>
      <c r="H491" s="397" t="s">
        <v>8323</v>
      </c>
      <c r="I491" s="461" t="s">
        <v>7949</v>
      </c>
      <c r="J491" s="461">
        <v>0</v>
      </c>
      <c r="K491" s="461">
        <v>0</v>
      </c>
      <c r="L491" s="463">
        <v>41547</v>
      </c>
      <c r="M491" s="463">
        <v>43373</v>
      </c>
      <c r="N491" s="463">
        <v>43373</v>
      </c>
      <c r="O491" s="84"/>
      <c r="P491" s="462">
        <v>38706</v>
      </c>
      <c r="Q491" s="84">
        <v>98791</v>
      </c>
      <c r="R491" s="464" t="s">
        <v>3879</v>
      </c>
      <c r="S491" s="379" t="s">
        <v>841</v>
      </c>
    </row>
    <row r="492" spans="1:238" s="561" customFormat="1" x14ac:dyDescent="0.2">
      <c r="A492" s="379" t="s">
        <v>2772</v>
      </c>
      <c r="B492" s="461" t="s">
        <v>75</v>
      </c>
      <c r="C492" s="379" t="s">
        <v>8378</v>
      </c>
      <c r="D492" s="379" t="s">
        <v>8361</v>
      </c>
      <c r="E492" s="108" t="s">
        <v>6550</v>
      </c>
      <c r="F492" s="397" t="s">
        <v>8310</v>
      </c>
      <c r="G492" s="586" t="s">
        <v>8215</v>
      </c>
      <c r="H492" s="397" t="s">
        <v>6189</v>
      </c>
      <c r="I492" s="461" t="s">
        <v>7951</v>
      </c>
      <c r="J492" s="461">
        <v>0</v>
      </c>
      <c r="K492" s="461">
        <v>0</v>
      </c>
      <c r="L492" s="463">
        <v>38523</v>
      </c>
      <c r="M492" s="463">
        <v>42206</v>
      </c>
      <c r="N492" s="463">
        <v>42206</v>
      </c>
      <c r="O492" s="84"/>
      <c r="P492" s="464">
        <v>998</v>
      </c>
      <c r="Q492" s="84">
        <v>7004</v>
      </c>
      <c r="R492" s="464" t="s">
        <v>3879</v>
      </c>
      <c r="S492" s="379" t="s">
        <v>841</v>
      </c>
    </row>
    <row r="493" spans="1:238" s="561" customFormat="1" x14ac:dyDescent="0.2">
      <c r="A493" s="379" t="s">
        <v>2772</v>
      </c>
      <c r="B493" s="461" t="s">
        <v>75</v>
      </c>
      <c r="C493" s="379" t="s">
        <v>8378</v>
      </c>
      <c r="D493" s="379" t="s">
        <v>8361</v>
      </c>
      <c r="E493" s="108" t="s">
        <v>6508</v>
      </c>
      <c r="F493" s="586" t="s">
        <v>8310</v>
      </c>
      <c r="G493" s="586" t="s">
        <v>8215</v>
      </c>
      <c r="H493" s="397" t="s">
        <v>6349</v>
      </c>
      <c r="I493" s="492" t="s">
        <v>7968</v>
      </c>
      <c r="J493" s="461"/>
      <c r="K493" s="461">
        <v>0</v>
      </c>
      <c r="L493" s="463">
        <v>42036</v>
      </c>
      <c r="M493" s="463">
        <v>42400</v>
      </c>
      <c r="N493" s="463">
        <v>42400</v>
      </c>
      <c r="O493" s="84"/>
      <c r="P493" s="462">
        <v>8074</v>
      </c>
      <c r="Q493" s="84">
        <v>30320</v>
      </c>
      <c r="R493" s="464" t="s">
        <v>3879</v>
      </c>
      <c r="S493" s="379" t="s">
        <v>841</v>
      </c>
    </row>
    <row r="494" spans="1:238" s="561" customFormat="1" x14ac:dyDescent="0.2">
      <c r="A494" s="379" t="s">
        <v>2772</v>
      </c>
      <c r="B494" s="461" t="s">
        <v>75</v>
      </c>
      <c r="C494" s="379" t="s">
        <v>8378</v>
      </c>
      <c r="D494" s="379" t="s">
        <v>8361</v>
      </c>
      <c r="E494" s="108" t="s">
        <v>6515</v>
      </c>
      <c r="F494" s="397" t="s">
        <v>8306</v>
      </c>
      <c r="G494" s="586" t="s">
        <v>8307</v>
      </c>
      <c r="H494" s="397" t="s">
        <v>6340</v>
      </c>
      <c r="I494" s="461" t="s">
        <v>7952</v>
      </c>
      <c r="J494" s="461">
        <v>0</v>
      </c>
      <c r="K494" s="461">
        <v>0</v>
      </c>
      <c r="L494" s="463">
        <v>40428</v>
      </c>
      <c r="M494" s="463">
        <v>42209</v>
      </c>
      <c r="N494" s="463">
        <v>42209</v>
      </c>
      <c r="O494" s="84"/>
      <c r="P494" s="464">
        <v>791</v>
      </c>
      <c r="Q494" s="84">
        <v>3635</v>
      </c>
      <c r="R494" s="464" t="s">
        <v>3879</v>
      </c>
      <c r="S494" s="379" t="s">
        <v>841</v>
      </c>
    </row>
    <row r="495" spans="1:238" s="561" customFormat="1" x14ac:dyDescent="0.2">
      <c r="A495" s="379" t="s">
        <v>2772</v>
      </c>
      <c r="B495" s="461" t="s">
        <v>75</v>
      </c>
      <c r="C495" s="379" t="s">
        <v>8378</v>
      </c>
      <c r="D495" s="379" t="s">
        <v>8361</v>
      </c>
      <c r="E495" s="108" t="s">
        <v>6574</v>
      </c>
      <c r="F495" s="397" t="s">
        <v>8306</v>
      </c>
      <c r="G495" s="586" t="s">
        <v>8307</v>
      </c>
      <c r="H495" s="397" t="s">
        <v>6192</v>
      </c>
      <c r="I495" s="492" t="s">
        <v>7955</v>
      </c>
      <c r="J495" s="461"/>
      <c r="K495" s="461">
        <v>0</v>
      </c>
      <c r="L495" s="463">
        <v>42034</v>
      </c>
      <c r="M495" s="463">
        <v>42124</v>
      </c>
      <c r="N495" s="463">
        <v>42124</v>
      </c>
      <c r="O495" s="476"/>
      <c r="P495" s="462">
        <v>2567</v>
      </c>
      <c r="Q495" s="476"/>
      <c r="R495" s="464" t="s">
        <v>3879</v>
      </c>
      <c r="S495" s="379" t="s">
        <v>841</v>
      </c>
    </row>
    <row r="496" spans="1:238" s="561" customFormat="1" x14ac:dyDescent="0.2">
      <c r="A496" s="379" t="s">
        <v>2772</v>
      </c>
      <c r="B496" s="461" t="s">
        <v>75</v>
      </c>
      <c r="C496" s="379" t="s">
        <v>8378</v>
      </c>
      <c r="D496" s="379" t="s">
        <v>8361</v>
      </c>
      <c r="E496" s="108" t="s">
        <v>7689</v>
      </c>
      <c r="F496" s="586" t="s">
        <v>8310</v>
      </c>
      <c r="G496" s="586" t="s">
        <v>8307</v>
      </c>
      <c r="H496" s="397" t="s">
        <v>6351</v>
      </c>
      <c r="I496" s="461" t="s">
        <v>7956</v>
      </c>
      <c r="J496" s="461">
        <v>0</v>
      </c>
      <c r="K496" s="461">
        <v>0</v>
      </c>
      <c r="L496" s="463">
        <v>41902</v>
      </c>
      <c r="M496" s="463">
        <v>42266</v>
      </c>
      <c r="N496" s="463">
        <v>42266</v>
      </c>
      <c r="O496" s="464"/>
      <c r="P496" s="464">
        <v>1545</v>
      </c>
      <c r="Q496" s="464">
        <v>3545</v>
      </c>
      <c r="R496" s="464" t="s">
        <v>3879</v>
      </c>
      <c r="S496" s="379" t="s">
        <v>841</v>
      </c>
    </row>
    <row r="497" spans="1:238" s="561" customFormat="1" x14ac:dyDescent="0.2">
      <c r="A497" s="379" t="s">
        <v>2772</v>
      </c>
      <c r="B497" s="461" t="s">
        <v>75</v>
      </c>
      <c r="C497" s="379" t="s">
        <v>8378</v>
      </c>
      <c r="D497" s="379" t="s">
        <v>8361</v>
      </c>
      <c r="E497" s="108" t="s">
        <v>6548</v>
      </c>
      <c r="F497" s="586" t="s">
        <v>8310</v>
      </c>
      <c r="G497" s="586" t="s">
        <v>8307</v>
      </c>
      <c r="H497" s="397" t="s">
        <v>6351</v>
      </c>
      <c r="I497" s="461" t="s">
        <v>7956</v>
      </c>
      <c r="J497" s="461">
        <v>0</v>
      </c>
      <c r="K497" s="461">
        <v>0</v>
      </c>
      <c r="L497" s="463">
        <v>38911</v>
      </c>
      <c r="M497" s="463">
        <v>42197</v>
      </c>
      <c r="N497" s="463">
        <v>42197</v>
      </c>
      <c r="O497" s="84"/>
      <c r="P497" s="462">
        <v>2732.41</v>
      </c>
      <c r="Q497" s="65">
        <v>26997.07</v>
      </c>
      <c r="R497" s="464" t="s">
        <v>3879</v>
      </c>
      <c r="S497" s="379" t="s">
        <v>841</v>
      </c>
    </row>
    <row r="498" spans="1:238" s="561" customFormat="1" x14ac:dyDescent="0.2">
      <c r="A498" s="379" t="s">
        <v>2772</v>
      </c>
      <c r="B498" s="461" t="s">
        <v>75</v>
      </c>
      <c r="C498" s="379" t="s">
        <v>8378</v>
      </c>
      <c r="D498" s="379" t="s">
        <v>8361</v>
      </c>
      <c r="E498" s="108" t="s">
        <v>5964</v>
      </c>
      <c r="F498" s="397" t="s">
        <v>8306</v>
      </c>
      <c r="G498" s="586" t="s">
        <v>8418</v>
      </c>
      <c r="H498" s="397" t="s">
        <v>3797</v>
      </c>
      <c r="I498" s="461" t="s">
        <v>7934</v>
      </c>
      <c r="J498" s="461">
        <v>0</v>
      </c>
      <c r="K498" s="461">
        <v>0</v>
      </c>
      <c r="L498" s="463">
        <v>40043</v>
      </c>
      <c r="M498" s="463">
        <v>42247</v>
      </c>
      <c r="N498" s="463">
        <v>42247</v>
      </c>
      <c r="O498" s="84"/>
      <c r="P498" s="84">
        <v>2591</v>
      </c>
      <c r="Q498" s="84">
        <v>28144</v>
      </c>
      <c r="R498" s="464" t="s">
        <v>3879</v>
      </c>
      <c r="S498" s="379" t="s">
        <v>841</v>
      </c>
    </row>
    <row r="499" spans="1:238" s="561" customFormat="1" x14ac:dyDescent="0.2">
      <c r="A499" s="379" t="s">
        <v>2772</v>
      </c>
      <c r="B499" s="461" t="s">
        <v>75</v>
      </c>
      <c r="C499" s="379" t="s">
        <v>8378</v>
      </c>
      <c r="D499" s="379" t="s">
        <v>8361</v>
      </c>
      <c r="E499" s="463" t="s">
        <v>7374</v>
      </c>
      <c r="F499" s="397" t="s">
        <v>8306</v>
      </c>
      <c r="G499" s="586" t="s">
        <v>8307</v>
      </c>
      <c r="H499" s="397" t="s">
        <v>8324</v>
      </c>
      <c r="I499" s="461" t="s">
        <v>7934</v>
      </c>
      <c r="J499" s="461">
        <v>0</v>
      </c>
      <c r="K499" s="461">
        <v>0</v>
      </c>
      <c r="L499" s="463">
        <v>41760</v>
      </c>
      <c r="M499" s="463">
        <v>42124</v>
      </c>
      <c r="N499" s="463">
        <v>42124</v>
      </c>
      <c r="O499" s="462"/>
      <c r="P499" s="462">
        <v>3920</v>
      </c>
      <c r="Q499" s="462">
        <v>3920</v>
      </c>
      <c r="R499" s="463" t="s">
        <v>3879</v>
      </c>
      <c r="S499" s="379" t="s">
        <v>841</v>
      </c>
    </row>
    <row r="500" spans="1:238" s="561" customFormat="1" x14ac:dyDescent="0.2">
      <c r="A500" s="379" t="s">
        <v>2772</v>
      </c>
      <c r="B500" s="461" t="s">
        <v>75</v>
      </c>
      <c r="C500" s="379" t="s">
        <v>8378</v>
      </c>
      <c r="D500" s="379" t="s">
        <v>8361</v>
      </c>
      <c r="E500" s="108" t="s">
        <v>6555</v>
      </c>
      <c r="F500" s="586" t="s">
        <v>8310</v>
      </c>
      <c r="G500" s="586" t="s">
        <v>8215</v>
      </c>
      <c r="H500" s="397" t="s">
        <v>6352</v>
      </c>
      <c r="I500" s="461" t="s">
        <v>7957</v>
      </c>
      <c r="J500" s="461">
        <v>0</v>
      </c>
      <c r="K500" s="461">
        <v>0</v>
      </c>
      <c r="L500" s="463">
        <v>38528</v>
      </c>
      <c r="M500" s="463">
        <v>42179</v>
      </c>
      <c r="N500" s="463">
        <v>42545</v>
      </c>
      <c r="O500" s="84"/>
      <c r="P500" s="462">
        <v>136</v>
      </c>
      <c r="Q500" s="462">
        <v>136.51</v>
      </c>
      <c r="R500" s="464" t="s">
        <v>3879</v>
      </c>
      <c r="S500" s="379" t="s">
        <v>841</v>
      </c>
    </row>
    <row r="501" spans="1:238" s="561" customFormat="1" x14ac:dyDescent="0.2">
      <c r="A501" s="379" t="s">
        <v>2772</v>
      </c>
      <c r="B501" s="461" t="s">
        <v>75</v>
      </c>
      <c r="C501" s="379" t="s">
        <v>8378</v>
      </c>
      <c r="D501" s="379" t="s">
        <v>8361</v>
      </c>
      <c r="E501" s="461" t="s">
        <v>7263</v>
      </c>
      <c r="F501" s="397" t="s">
        <v>8325</v>
      </c>
      <c r="G501" s="586" t="s">
        <v>8326</v>
      </c>
      <c r="H501" s="397" t="s">
        <v>7235</v>
      </c>
      <c r="I501" s="461" t="s">
        <v>7960</v>
      </c>
      <c r="J501" s="461" t="s">
        <v>7914</v>
      </c>
      <c r="K501" s="461">
        <v>0</v>
      </c>
      <c r="L501" s="463">
        <v>41988</v>
      </c>
      <c r="M501" s="463">
        <v>42352</v>
      </c>
      <c r="N501" s="463">
        <v>42352</v>
      </c>
      <c r="O501" s="464"/>
      <c r="P501" s="464">
        <v>1788</v>
      </c>
      <c r="Q501" s="464">
        <v>1778</v>
      </c>
      <c r="R501" s="461" t="s">
        <v>3879</v>
      </c>
      <c r="S501" s="379" t="s">
        <v>841</v>
      </c>
    </row>
    <row r="502" spans="1:238" s="561" customFormat="1" x14ac:dyDescent="0.2">
      <c r="A502" s="379" t="s">
        <v>2772</v>
      </c>
      <c r="B502" s="461" t="s">
        <v>75</v>
      </c>
      <c r="C502" s="379" t="s">
        <v>8378</v>
      </c>
      <c r="D502" s="379" t="s">
        <v>8361</v>
      </c>
      <c r="E502" s="108" t="s">
        <v>7857</v>
      </c>
      <c r="F502" s="397" t="s">
        <v>8325</v>
      </c>
      <c r="G502" s="586" t="s">
        <v>8327</v>
      </c>
      <c r="H502" s="397" t="s">
        <v>7235</v>
      </c>
      <c r="I502" s="461" t="s">
        <v>7960</v>
      </c>
      <c r="J502" s="461" t="s">
        <v>7914</v>
      </c>
      <c r="K502" s="461">
        <v>0</v>
      </c>
      <c r="L502" s="463">
        <v>41982</v>
      </c>
      <c r="M502" s="463">
        <v>42346</v>
      </c>
      <c r="N502" s="463">
        <v>42346</v>
      </c>
      <c r="O502" s="464"/>
      <c r="P502" s="464">
        <v>26031</v>
      </c>
      <c r="Q502" s="464">
        <v>26031</v>
      </c>
      <c r="R502" s="461"/>
      <c r="S502" s="379" t="s">
        <v>841</v>
      </c>
    </row>
    <row r="503" spans="1:238" s="561" customFormat="1" x14ac:dyDescent="0.2">
      <c r="A503" s="379" t="s">
        <v>2772</v>
      </c>
      <c r="B503" s="461" t="s">
        <v>75</v>
      </c>
      <c r="C503" s="379" t="s">
        <v>8378</v>
      </c>
      <c r="D503" s="379" t="s">
        <v>8361</v>
      </c>
      <c r="E503" s="108" t="s">
        <v>7910</v>
      </c>
      <c r="F503" s="397" t="s">
        <v>8325</v>
      </c>
      <c r="G503" s="586" t="s">
        <v>8313</v>
      </c>
      <c r="H503" s="397" t="s">
        <v>7235</v>
      </c>
      <c r="I503" s="461" t="s">
        <v>7960</v>
      </c>
      <c r="J503" s="461" t="s">
        <v>7914</v>
      </c>
      <c r="K503" s="461">
        <v>0</v>
      </c>
      <c r="L503" s="463">
        <v>42027</v>
      </c>
      <c r="M503" s="463">
        <v>42391</v>
      </c>
      <c r="N503" s="463">
        <v>42391</v>
      </c>
      <c r="O503" s="461"/>
      <c r="P503" s="464">
        <v>235.85</v>
      </c>
      <c r="Q503" s="464">
        <v>235.85</v>
      </c>
      <c r="R503" s="461" t="s">
        <v>3878</v>
      </c>
      <c r="S503" s="379" t="s">
        <v>841</v>
      </c>
    </row>
    <row r="504" spans="1:238" s="561" customFormat="1" x14ac:dyDescent="0.2">
      <c r="A504" s="379" t="s">
        <v>2772</v>
      </c>
      <c r="B504" s="461" t="s">
        <v>75</v>
      </c>
      <c r="C504" s="379" t="s">
        <v>8378</v>
      </c>
      <c r="D504" s="379" t="s">
        <v>8361</v>
      </c>
      <c r="E504" s="309" t="s">
        <v>7853</v>
      </c>
      <c r="F504" s="397" t="s">
        <v>8306</v>
      </c>
      <c r="G504" s="586" t="s">
        <v>8307</v>
      </c>
      <c r="H504" s="397" t="s">
        <v>7235</v>
      </c>
      <c r="I504" s="459" t="s">
        <v>7960</v>
      </c>
      <c r="J504" s="459" t="s">
        <v>7914</v>
      </c>
      <c r="K504" s="459">
        <v>0</v>
      </c>
      <c r="L504" s="463">
        <v>41983</v>
      </c>
      <c r="M504" s="463">
        <v>42347</v>
      </c>
      <c r="N504" s="463">
        <v>42347</v>
      </c>
      <c r="O504" s="459"/>
      <c r="P504" s="88">
        <v>750</v>
      </c>
      <c r="Q504" s="88">
        <v>750</v>
      </c>
      <c r="R504" s="459"/>
      <c r="S504" s="379" t="s">
        <v>841</v>
      </c>
    </row>
    <row r="505" spans="1:238" x14ac:dyDescent="0.2">
      <c r="A505" s="379" t="s">
        <v>2772</v>
      </c>
      <c r="B505" s="461" t="s">
        <v>75</v>
      </c>
      <c r="C505" s="379" t="s">
        <v>8378</v>
      </c>
      <c r="D505" s="379" t="s">
        <v>8361</v>
      </c>
      <c r="E505" s="108" t="s">
        <v>6545</v>
      </c>
      <c r="F505" s="397" t="s">
        <v>8306</v>
      </c>
      <c r="G505" s="586" t="s">
        <v>8307</v>
      </c>
      <c r="H505" s="397" t="s">
        <v>7235</v>
      </c>
      <c r="I505" s="461" t="s">
        <v>7960</v>
      </c>
      <c r="J505" s="461" t="s">
        <v>7914</v>
      </c>
      <c r="K505" s="461">
        <v>0</v>
      </c>
      <c r="L505" s="463">
        <v>42025</v>
      </c>
      <c r="M505" s="463">
        <v>42389</v>
      </c>
      <c r="N505" s="463">
        <v>42389</v>
      </c>
      <c r="O505" s="476"/>
      <c r="P505" s="462">
        <v>556</v>
      </c>
      <c r="Q505" s="476"/>
      <c r="R505" s="464" t="s">
        <v>3879</v>
      </c>
      <c r="S505" s="379" t="s">
        <v>841</v>
      </c>
      <c r="T505" s="561"/>
      <c r="U505" s="561"/>
      <c r="V505" s="561"/>
      <c r="W505" s="561"/>
      <c r="X505" s="561"/>
      <c r="Y505" s="561"/>
      <c r="Z505" s="561"/>
      <c r="AA505" s="561"/>
      <c r="AB505" s="561"/>
      <c r="AC505" s="561"/>
      <c r="AD505" s="561"/>
      <c r="AE505" s="561"/>
      <c r="AF505" s="561"/>
      <c r="AG505" s="561"/>
      <c r="AH505" s="561"/>
      <c r="AI505" s="561"/>
      <c r="AJ505" s="561"/>
      <c r="AK505" s="561"/>
      <c r="AL505" s="561"/>
      <c r="AM505" s="561"/>
      <c r="AN505" s="561"/>
      <c r="AO505" s="561"/>
      <c r="AP505" s="561"/>
      <c r="AQ505" s="561"/>
      <c r="AR505" s="561"/>
      <c r="AS505" s="561"/>
      <c r="AT505" s="561"/>
      <c r="AU505" s="561"/>
      <c r="AV505" s="561"/>
      <c r="AW505" s="561"/>
      <c r="AX505" s="561"/>
      <c r="AY505" s="561"/>
      <c r="AZ505" s="561"/>
      <c r="BA505" s="561"/>
      <c r="BB505" s="561"/>
      <c r="BC505" s="561"/>
      <c r="BD505" s="561"/>
      <c r="BE505" s="561"/>
      <c r="BF505" s="561"/>
      <c r="BG505" s="561"/>
      <c r="BH505" s="561"/>
      <c r="BI505" s="561"/>
      <c r="BJ505" s="561"/>
      <c r="BK505" s="561"/>
      <c r="BL505" s="561"/>
      <c r="BM505" s="561"/>
      <c r="BN505" s="561"/>
      <c r="BO505" s="561"/>
      <c r="BP505" s="561"/>
      <c r="BQ505" s="561"/>
      <c r="BR505" s="561"/>
      <c r="BS505" s="561"/>
      <c r="BT505" s="561"/>
      <c r="BU505" s="561"/>
      <c r="BV505" s="561"/>
      <c r="BW505" s="561"/>
      <c r="BX505" s="561"/>
      <c r="BY505" s="561"/>
      <c r="BZ505" s="561"/>
      <c r="CA505" s="561"/>
      <c r="CB505" s="561"/>
      <c r="CC505" s="561"/>
      <c r="CD505" s="561"/>
      <c r="CE505" s="561"/>
      <c r="CF505" s="561"/>
      <c r="CG505" s="561"/>
      <c r="CH505" s="561"/>
      <c r="CI505" s="561"/>
      <c r="CJ505" s="561"/>
      <c r="CK505" s="561"/>
      <c r="CL505" s="561"/>
      <c r="CM505" s="561"/>
      <c r="CN505" s="561"/>
      <c r="CO505" s="561"/>
      <c r="CP505" s="561"/>
      <c r="CQ505" s="561"/>
      <c r="CR505" s="561"/>
      <c r="CS505" s="561"/>
      <c r="CT505" s="561"/>
      <c r="CU505" s="561"/>
      <c r="CV505" s="561"/>
      <c r="CW505" s="561"/>
      <c r="CX505" s="561"/>
      <c r="CY505" s="561"/>
      <c r="CZ505" s="561"/>
      <c r="DA505" s="561"/>
      <c r="DB505" s="561"/>
      <c r="DC505" s="561"/>
      <c r="DD505" s="561"/>
      <c r="DE505" s="561"/>
      <c r="DF505" s="561"/>
      <c r="DG505" s="561"/>
      <c r="DH505" s="561"/>
      <c r="DI505" s="561"/>
      <c r="DJ505" s="561"/>
      <c r="DK505" s="561"/>
      <c r="DL505" s="561"/>
      <c r="DM505" s="561"/>
      <c r="DN505" s="561"/>
      <c r="DO505" s="561"/>
      <c r="DP505" s="561"/>
      <c r="DQ505" s="561"/>
      <c r="DR505" s="561"/>
      <c r="DS505" s="561"/>
      <c r="DT505" s="561"/>
      <c r="DU505" s="561"/>
      <c r="DV505" s="561"/>
      <c r="DW505" s="561"/>
      <c r="DX505" s="561"/>
      <c r="DY505" s="561"/>
      <c r="DZ505" s="561"/>
      <c r="EA505" s="561"/>
      <c r="EB505" s="561"/>
      <c r="EC505" s="561"/>
      <c r="ED505" s="561"/>
      <c r="EE505" s="561"/>
      <c r="EF505" s="561"/>
      <c r="EG505" s="561"/>
      <c r="EH505" s="561"/>
      <c r="EI505" s="561"/>
      <c r="EJ505" s="561"/>
      <c r="EK505" s="561"/>
      <c r="EL505" s="561"/>
      <c r="EM505" s="561"/>
      <c r="EN505" s="561"/>
      <c r="EO505" s="561"/>
      <c r="EP505" s="561"/>
      <c r="EQ505" s="561"/>
      <c r="ER505" s="561"/>
      <c r="ES505" s="561"/>
      <c r="ET505" s="561"/>
      <c r="EU505" s="561"/>
      <c r="EV505" s="561"/>
      <c r="EW505" s="561"/>
      <c r="EX505" s="561"/>
      <c r="EY505" s="561"/>
      <c r="EZ505" s="561"/>
      <c r="FA505" s="561"/>
      <c r="FB505" s="561"/>
      <c r="FC505" s="561"/>
      <c r="FD505" s="561"/>
      <c r="FE505" s="561"/>
      <c r="FF505" s="561"/>
      <c r="FG505" s="561"/>
      <c r="FH505" s="561"/>
      <c r="FI505" s="561"/>
      <c r="FJ505" s="561"/>
      <c r="FK505" s="561"/>
      <c r="FL505" s="561"/>
      <c r="FM505" s="561"/>
      <c r="FN505" s="561"/>
      <c r="FO505" s="561"/>
      <c r="FP505" s="561"/>
      <c r="FQ505" s="561"/>
      <c r="FR505" s="561"/>
      <c r="FS505" s="561"/>
      <c r="FT505" s="561"/>
      <c r="FU505" s="561"/>
      <c r="FV505" s="561"/>
      <c r="FW505" s="561"/>
      <c r="FX505" s="561"/>
      <c r="FY505" s="561"/>
      <c r="FZ505" s="561"/>
      <c r="GA505" s="561"/>
      <c r="GB505" s="561"/>
      <c r="GC505" s="561"/>
      <c r="GD505" s="561"/>
      <c r="GE505" s="561"/>
      <c r="GF505" s="561"/>
      <c r="GG505" s="561"/>
      <c r="GH505" s="561"/>
      <c r="GI505" s="561"/>
      <c r="GJ505" s="561"/>
      <c r="GK505" s="561"/>
      <c r="GL505" s="561"/>
      <c r="GM505" s="561"/>
      <c r="GN505" s="561"/>
      <c r="GO505" s="561"/>
      <c r="GP505" s="561"/>
      <c r="GQ505" s="561"/>
      <c r="GR505" s="561"/>
      <c r="GS505" s="561"/>
      <c r="GT505" s="561"/>
      <c r="GU505" s="561"/>
      <c r="GV505" s="561"/>
      <c r="GW505" s="561"/>
      <c r="GX505" s="561"/>
      <c r="GY505" s="561"/>
      <c r="GZ505" s="561"/>
      <c r="HA505" s="561"/>
      <c r="HB505" s="561"/>
      <c r="HC505" s="561"/>
      <c r="HD505" s="561"/>
      <c r="HE505" s="561"/>
      <c r="HF505" s="561"/>
      <c r="HG505" s="561"/>
      <c r="HH505" s="561"/>
      <c r="HI505" s="561"/>
      <c r="HJ505" s="561"/>
      <c r="HK505" s="561"/>
      <c r="HL505" s="561"/>
      <c r="HM505" s="561"/>
      <c r="HN505" s="561"/>
      <c r="HO505" s="561"/>
      <c r="HP505" s="561"/>
      <c r="HQ505" s="561"/>
      <c r="HR505" s="561"/>
      <c r="HS505" s="561"/>
      <c r="HT505" s="561"/>
      <c r="HU505" s="561"/>
      <c r="HV505" s="561"/>
      <c r="HW505" s="561"/>
      <c r="HX505" s="561"/>
      <c r="HY505" s="561"/>
      <c r="HZ505" s="561"/>
      <c r="IA505" s="561"/>
      <c r="IB505" s="561"/>
      <c r="IC505" s="561"/>
      <c r="ID505" s="561"/>
    </row>
    <row r="506" spans="1:238" x14ac:dyDescent="0.2">
      <c r="A506" s="379" t="s">
        <v>2772</v>
      </c>
      <c r="B506" s="461" t="s">
        <v>75</v>
      </c>
      <c r="C506" s="379" t="s">
        <v>8378</v>
      </c>
      <c r="D506" s="379" t="s">
        <v>8361</v>
      </c>
      <c r="E506" s="108" t="s">
        <v>8015</v>
      </c>
      <c r="F506" s="586" t="s">
        <v>8310</v>
      </c>
      <c r="G506" s="586" t="s">
        <v>8215</v>
      </c>
      <c r="H506" s="397" t="s">
        <v>7235</v>
      </c>
      <c r="I506" s="492" t="s">
        <v>7960</v>
      </c>
      <c r="J506" s="461" t="s">
        <v>7914</v>
      </c>
      <c r="K506" s="461">
        <v>0</v>
      </c>
      <c r="L506" s="463">
        <v>42018</v>
      </c>
      <c r="M506" s="463">
        <v>42382</v>
      </c>
      <c r="N506" s="463">
        <v>42382</v>
      </c>
      <c r="O506" s="476"/>
      <c r="P506" s="462">
        <v>3493.21</v>
      </c>
      <c r="Q506" s="462">
        <v>3493.21</v>
      </c>
      <c r="R506" s="461" t="s">
        <v>3878</v>
      </c>
      <c r="S506" s="379" t="s">
        <v>841</v>
      </c>
      <c r="T506" s="561"/>
      <c r="U506" s="561"/>
      <c r="V506" s="561"/>
      <c r="W506" s="561"/>
      <c r="X506" s="561"/>
      <c r="Y506" s="561"/>
      <c r="Z506" s="561"/>
      <c r="AA506" s="561"/>
      <c r="AB506" s="561"/>
      <c r="AC506" s="561"/>
      <c r="AD506" s="561"/>
      <c r="AE506" s="561"/>
      <c r="AF506" s="561"/>
      <c r="AG506" s="561"/>
      <c r="AH506" s="561"/>
      <c r="AI506" s="561"/>
      <c r="AJ506" s="561"/>
      <c r="AK506" s="561"/>
      <c r="AL506" s="561"/>
      <c r="AM506" s="561"/>
      <c r="AN506" s="561"/>
      <c r="AO506" s="561"/>
      <c r="AP506" s="561"/>
      <c r="AQ506" s="561"/>
      <c r="AR506" s="561"/>
      <c r="AS506" s="561"/>
      <c r="AT506" s="561"/>
      <c r="AU506" s="561"/>
      <c r="AV506" s="561"/>
      <c r="AW506" s="561"/>
      <c r="AX506" s="561"/>
      <c r="AY506" s="561"/>
      <c r="AZ506" s="561"/>
      <c r="BA506" s="561"/>
      <c r="BB506" s="561"/>
      <c r="BC506" s="561"/>
      <c r="BD506" s="561"/>
      <c r="BE506" s="561"/>
      <c r="BF506" s="561"/>
      <c r="BG506" s="561"/>
      <c r="BH506" s="561"/>
      <c r="BI506" s="561"/>
      <c r="BJ506" s="561"/>
      <c r="BK506" s="561"/>
      <c r="BL506" s="561"/>
      <c r="BM506" s="561"/>
      <c r="BN506" s="561"/>
      <c r="BO506" s="561"/>
      <c r="BP506" s="561"/>
      <c r="BQ506" s="561"/>
      <c r="BR506" s="561"/>
      <c r="BS506" s="561"/>
      <c r="BT506" s="561"/>
      <c r="BU506" s="561"/>
      <c r="BV506" s="561"/>
      <c r="BW506" s="561"/>
      <c r="BX506" s="561"/>
      <c r="BY506" s="561"/>
      <c r="BZ506" s="561"/>
      <c r="CA506" s="561"/>
      <c r="CB506" s="561"/>
      <c r="CC506" s="561"/>
      <c r="CD506" s="561"/>
      <c r="CE506" s="561"/>
      <c r="CF506" s="561"/>
      <c r="CG506" s="561"/>
      <c r="CH506" s="561"/>
      <c r="CI506" s="561"/>
      <c r="CJ506" s="561"/>
      <c r="CK506" s="561"/>
      <c r="CL506" s="561"/>
      <c r="CM506" s="561"/>
      <c r="CN506" s="561"/>
      <c r="CO506" s="561"/>
      <c r="CP506" s="561"/>
      <c r="CQ506" s="561"/>
      <c r="CR506" s="561"/>
      <c r="CS506" s="561"/>
      <c r="CT506" s="561"/>
      <c r="CU506" s="561"/>
      <c r="CV506" s="561"/>
      <c r="CW506" s="561"/>
      <c r="CX506" s="561"/>
      <c r="CY506" s="561"/>
      <c r="CZ506" s="561"/>
      <c r="DA506" s="561"/>
      <c r="DB506" s="561"/>
      <c r="DC506" s="561"/>
      <c r="DD506" s="561"/>
      <c r="DE506" s="561"/>
      <c r="DF506" s="561"/>
      <c r="DG506" s="561"/>
      <c r="DH506" s="561"/>
      <c r="DI506" s="561"/>
      <c r="DJ506" s="561"/>
      <c r="DK506" s="561"/>
      <c r="DL506" s="561"/>
      <c r="DM506" s="561"/>
      <c r="DN506" s="561"/>
      <c r="DO506" s="561"/>
      <c r="DP506" s="561"/>
      <c r="DQ506" s="561"/>
      <c r="DR506" s="561"/>
      <c r="DS506" s="561"/>
      <c r="DT506" s="561"/>
      <c r="DU506" s="561"/>
      <c r="DV506" s="561"/>
      <c r="DW506" s="561"/>
      <c r="DX506" s="561"/>
      <c r="DY506" s="561"/>
      <c r="DZ506" s="561"/>
      <c r="EA506" s="561"/>
      <c r="EB506" s="561"/>
      <c r="EC506" s="561"/>
      <c r="ED506" s="561"/>
      <c r="EE506" s="561"/>
      <c r="EF506" s="561"/>
      <c r="EG506" s="561"/>
      <c r="EH506" s="561"/>
      <c r="EI506" s="561"/>
      <c r="EJ506" s="561"/>
      <c r="EK506" s="561"/>
      <c r="EL506" s="561"/>
      <c r="EM506" s="561"/>
      <c r="EN506" s="561"/>
      <c r="EO506" s="561"/>
      <c r="EP506" s="561"/>
      <c r="EQ506" s="561"/>
      <c r="ER506" s="561"/>
      <c r="ES506" s="561"/>
      <c r="ET506" s="561"/>
      <c r="EU506" s="561"/>
      <c r="EV506" s="561"/>
      <c r="EW506" s="561"/>
      <c r="EX506" s="561"/>
      <c r="EY506" s="561"/>
      <c r="EZ506" s="561"/>
      <c r="FA506" s="561"/>
      <c r="FB506" s="561"/>
      <c r="FC506" s="561"/>
      <c r="FD506" s="561"/>
      <c r="FE506" s="561"/>
      <c r="FF506" s="561"/>
      <c r="FG506" s="561"/>
      <c r="FH506" s="561"/>
      <c r="FI506" s="561"/>
      <c r="FJ506" s="561"/>
      <c r="FK506" s="561"/>
      <c r="FL506" s="561"/>
      <c r="FM506" s="561"/>
      <c r="FN506" s="561"/>
      <c r="FO506" s="561"/>
      <c r="FP506" s="561"/>
      <c r="FQ506" s="561"/>
      <c r="FR506" s="561"/>
      <c r="FS506" s="561"/>
      <c r="FT506" s="561"/>
      <c r="FU506" s="561"/>
      <c r="FV506" s="561"/>
      <c r="FW506" s="561"/>
      <c r="FX506" s="561"/>
      <c r="FY506" s="561"/>
      <c r="FZ506" s="561"/>
      <c r="GA506" s="561"/>
      <c r="GB506" s="561"/>
      <c r="GC506" s="561"/>
      <c r="GD506" s="561"/>
      <c r="GE506" s="561"/>
      <c r="GF506" s="561"/>
      <c r="GG506" s="561"/>
      <c r="GH506" s="561"/>
      <c r="GI506" s="561"/>
      <c r="GJ506" s="561"/>
      <c r="GK506" s="561"/>
      <c r="GL506" s="561"/>
      <c r="GM506" s="561"/>
      <c r="GN506" s="561"/>
      <c r="GO506" s="561"/>
      <c r="GP506" s="561"/>
      <c r="GQ506" s="561"/>
      <c r="GR506" s="561"/>
      <c r="GS506" s="561"/>
      <c r="GT506" s="561"/>
      <c r="GU506" s="561"/>
      <c r="GV506" s="561"/>
      <c r="GW506" s="561"/>
      <c r="GX506" s="561"/>
      <c r="GY506" s="561"/>
      <c r="GZ506" s="561"/>
      <c r="HA506" s="561"/>
      <c r="HB506" s="561"/>
      <c r="HC506" s="561"/>
      <c r="HD506" s="561"/>
      <c r="HE506" s="561"/>
      <c r="HF506" s="561"/>
      <c r="HG506" s="561"/>
      <c r="HH506" s="561"/>
      <c r="HI506" s="561"/>
      <c r="HJ506" s="561"/>
      <c r="HK506" s="561"/>
      <c r="HL506" s="561"/>
      <c r="HM506" s="561"/>
      <c r="HN506" s="561"/>
      <c r="HO506" s="561"/>
      <c r="HP506" s="561"/>
      <c r="HQ506" s="561"/>
      <c r="HR506" s="561"/>
      <c r="HS506" s="561"/>
      <c r="HT506" s="561"/>
      <c r="HU506" s="561"/>
      <c r="HV506" s="561"/>
      <c r="HW506" s="561"/>
      <c r="HX506" s="561"/>
      <c r="HY506" s="561"/>
      <c r="HZ506" s="561"/>
      <c r="IA506" s="561"/>
      <c r="IB506" s="561"/>
      <c r="IC506" s="561"/>
      <c r="ID506" s="561"/>
    </row>
    <row r="507" spans="1:238" x14ac:dyDescent="0.2">
      <c r="A507" s="379" t="s">
        <v>2772</v>
      </c>
      <c r="B507" s="461" t="s">
        <v>75</v>
      </c>
      <c r="C507" s="379" t="s">
        <v>8378</v>
      </c>
      <c r="D507" s="379" t="s">
        <v>8361</v>
      </c>
      <c r="E507" s="108" t="s">
        <v>8021</v>
      </c>
      <c r="F507" s="586" t="s">
        <v>8310</v>
      </c>
      <c r="G507" s="586" t="s">
        <v>8215</v>
      </c>
      <c r="H507" s="397" t="s">
        <v>6196</v>
      </c>
      <c r="I507" s="492" t="s">
        <v>7962</v>
      </c>
      <c r="J507" s="461"/>
      <c r="K507" s="461">
        <v>0</v>
      </c>
      <c r="L507" s="463">
        <v>42036</v>
      </c>
      <c r="M507" s="463">
        <v>42400</v>
      </c>
      <c r="N507" s="463">
        <v>42400</v>
      </c>
      <c r="O507" s="464"/>
      <c r="P507" s="464">
        <v>5266.5</v>
      </c>
      <c r="Q507" s="462">
        <v>5266.5</v>
      </c>
      <c r="R507" s="461" t="s">
        <v>3878</v>
      </c>
      <c r="S507" s="379" t="s">
        <v>841</v>
      </c>
      <c r="T507" s="561"/>
      <c r="U507" s="561"/>
      <c r="V507" s="561"/>
      <c r="W507" s="561"/>
      <c r="X507" s="561"/>
      <c r="Y507" s="561"/>
      <c r="Z507" s="561"/>
      <c r="AA507" s="561"/>
      <c r="AB507" s="561"/>
      <c r="AC507" s="561"/>
      <c r="AD507" s="561"/>
      <c r="AE507" s="561"/>
      <c r="AF507" s="561"/>
      <c r="AG507" s="561"/>
      <c r="AH507" s="561"/>
      <c r="AI507" s="561"/>
      <c r="AJ507" s="561"/>
      <c r="AK507" s="561"/>
      <c r="AL507" s="561"/>
      <c r="AM507" s="561"/>
      <c r="AN507" s="561"/>
      <c r="AO507" s="561"/>
      <c r="AP507" s="561"/>
      <c r="AQ507" s="561"/>
      <c r="AR507" s="561"/>
      <c r="AS507" s="561"/>
      <c r="AT507" s="561"/>
      <c r="AU507" s="561"/>
      <c r="AV507" s="561"/>
      <c r="AW507" s="561"/>
      <c r="AX507" s="561"/>
      <c r="AY507" s="561"/>
      <c r="AZ507" s="561"/>
      <c r="BA507" s="561"/>
      <c r="BB507" s="561"/>
      <c r="BC507" s="561"/>
      <c r="BD507" s="561"/>
      <c r="BE507" s="561"/>
      <c r="BF507" s="561"/>
      <c r="BG507" s="561"/>
      <c r="BH507" s="561"/>
      <c r="BI507" s="561"/>
      <c r="BJ507" s="561"/>
      <c r="BK507" s="561"/>
      <c r="BL507" s="561"/>
      <c r="BM507" s="561"/>
      <c r="BN507" s="561"/>
      <c r="BO507" s="561"/>
      <c r="BP507" s="561"/>
      <c r="BQ507" s="561"/>
      <c r="BR507" s="561"/>
      <c r="BS507" s="561"/>
      <c r="BT507" s="561"/>
      <c r="BU507" s="561"/>
      <c r="BV507" s="561"/>
      <c r="BW507" s="561"/>
      <c r="BX507" s="561"/>
      <c r="BY507" s="561"/>
      <c r="BZ507" s="561"/>
      <c r="CA507" s="561"/>
      <c r="CB507" s="561"/>
      <c r="CC507" s="561"/>
      <c r="CD507" s="561"/>
      <c r="CE507" s="561"/>
      <c r="CF507" s="561"/>
      <c r="CG507" s="561"/>
      <c r="CH507" s="561"/>
      <c r="CI507" s="561"/>
      <c r="CJ507" s="561"/>
      <c r="CK507" s="561"/>
      <c r="CL507" s="561"/>
      <c r="CM507" s="561"/>
      <c r="CN507" s="561"/>
      <c r="CO507" s="561"/>
      <c r="CP507" s="561"/>
      <c r="CQ507" s="561"/>
      <c r="CR507" s="561"/>
      <c r="CS507" s="561"/>
      <c r="CT507" s="561"/>
      <c r="CU507" s="561"/>
      <c r="CV507" s="561"/>
      <c r="CW507" s="561"/>
      <c r="CX507" s="561"/>
      <c r="CY507" s="561"/>
      <c r="CZ507" s="561"/>
      <c r="DA507" s="561"/>
      <c r="DB507" s="561"/>
      <c r="DC507" s="561"/>
      <c r="DD507" s="561"/>
      <c r="DE507" s="561"/>
      <c r="DF507" s="561"/>
      <c r="DG507" s="561"/>
      <c r="DH507" s="561"/>
      <c r="DI507" s="561"/>
      <c r="DJ507" s="561"/>
      <c r="DK507" s="561"/>
      <c r="DL507" s="561"/>
      <c r="DM507" s="561"/>
      <c r="DN507" s="561"/>
      <c r="DO507" s="561"/>
      <c r="DP507" s="561"/>
      <c r="DQ507" s="561"/>
      <c r="DR507" s="561"/>
      <c r="DS507" s="561"/>
      <c r="DT507" s="561"/>
      <c r="DU507" s="561"/>
      <c r="DV507" s="561"/>
      <c r="DW507" s="561"/>
      <c r="DX507" s="561"/>
      <c r="DY507" s="561"/>
      <c r="DZ507" s="561"/>
      <c r="EA507" s="561"/>
      <c r="EB507" s="561"/>
      <c r="EC507" s="561"/>
      <c r="ED507" s="561"/>
      <c r="EE507" s="561"/>
      <c r="EF507" s="561"/>
      <c r="EG507" s="561"/>
      <c r="EH507" s="561"/>
      <c r="EI507" s="561"/>
      <c r="EJ507" s="561"/>
      <c r="EK507" s="561"/>
      <c r="EL507" s="561"/>
      <c r="EM507" s="561"/>
      <c r="EN507" s="561"/>
      <c r="EO507" s="561"/>
      <c r="EP507" s="561"/>
      <c r="EQ507" s="561"/>
      <c r="ER507" s="561"/>
      <c r="ES507" s="561"/>
      <c r="ET507" s="561"/>
      <c r="EU507" s="561"/>
      <c r="EV507" s="561"/>
      <c r="EW507" s="561"/>
      <c r="EX507" s="561"/>
      <c r="EY507" s="561"/>
      <c r="EZ507" s="561"/>
      <c r="FA507" s="561"/>
      <c r="FB507" s="561"/>
      <c r="FC507" s="561"/>
      <c r="FD507" s="561"/>
      <c r="FE507" s="561"/>
      <c r="FF507" s="561"/>
      <c r="FG507" s="561"/>
      <c r="FH507" s="561"/>
      <c r="FI507" s="561"/>
      <c r="FJ507" s="561"/>
      <c r="FK507" s="561"/>
      <c r="FL507" s="561"/>
      <c r="FM507" s="561"/>
      <c r="FN507" s="561"/>
      <c r="FO507" s="561"/>
      <c r="FP507" s="561"/>
      <c r="FQ507" s="561"/>
      <c r="FR507" s="561"/>
      <c r="FS507" s="561"/>
      <c r="FT507" s="561"/>
      <c r="FU507" s="561"/>
      <c r="FV507" s="561"/>
      <c r="FW507" s="561"/>
      <c r="FX507" s="561"/>
      <c r="FY507" s="561"/>
      <c r="FZ507" s="561"/>
      <c r="GA507" s="561"/>
      <c r="GB507" s="561"/>
      <c r="GC507" s="561"/>
      <c r="GD507" s="561"/>
      <c r="GE507" s="561"/>
      <c r="GF507" s="561"/>
      <c r="GG507" s="561"/>
      <c r="GH507" s="561"/>
      <c r="GI507" s="561"/>
      <c r="GJ507" s="561"/>
      <c r="GK507" s="561"/>
      <c r="GL507" s="561"/>
      <c r="GM507" s="561"/>
      <c r="GN507" s="561"/>
      <c r="GO507" s="561"/>
      <c r="GP507" s="561"/>
      <c r="GQ507" s="561"/>
      <c r="GR507" s="561"/>
      <c r="GS507" s="561"/>
      <c r="GT507" s="561"/>
      <c r="GU507" s="561"/>
      <c r="GV507" s="561"/>
      <c r="GW507" s="561"/>
      <c r="GX507" s="561"/>
      <c r="GY507" s="561"/>
      <c r="GZ507" s="561"/>
      <c r="HA507" s="561"/>
      <c r="HB507" s="561"/>
      <c r="HC507" s="561"/>
      <c r="HD507" s="561"/>
      <c r="HE507" s="561"/>
      <c r="HF507" s="561"/>
      <c r="HG507" s="561"/>
      <c r="HH507" s="561"/>
      <c r="HI507" s="561"/>
      <c r="HJ507" s="561"/>
      <c r="HK507" s="561"/>
      <c r="HL507" s="561"/>
      <c r="HM507" s="561"/>
      <c r="HN507" s="561"/>
      <c r="HO507" s="561"/>
      <c r="HP507" s="561"/>
      <c r="HQ507" s="561"/>
      <c r="HR507" s="561"/>
      <c r="HS507" s="561"/>
      <c r="HT507" s="561"/>
      <c r="HU507" s="561"/>
      <c r="HV507" s="561"/>
      <c r="HW507" s="561"/>
      <c r="HX507" s="561"/>
      <c r="HY507" s="561"/>
      <c r="HZ507" s="561"/>
      <c r="IA507" s="561"/>
      <c r="IB507" s="561"/>
      <c r="IC507" s="561"/>
      <c r="ID507" s="561"/>
    </row>
    <row r="508" spans="1:238" x14ac:dyDescent="0.2">
      <c r="A508" s="379" t="s">
        <v>2772</v>
      </c>
      <c r="B508" s="461" t="s">
        <v>75</v>
      </c>
      <c r="C508" s="379" t="s">
        <v>8378</v>
      </c>
      <c r="D508" s="379" t="s">
        <v>8361</v>
      </c>
      <c r="E508" s="461" t="s">
        <v>7366</v>
      </c>
      <c r="F508" s="586" t="s">
        <v>8310</v>
      </c>
      <c r="G508" s="586" t="s">
        <v>8215</v>
      </c>
      <c r="H508" s="397" t="s">
        <v>6196</v>
      </c>
      <c r="I508" s="461" t="s">
        <v>7962</v>
      </c>
      <c r="J508" s="461">
        <v>0</v>
      </c>
      <c r="K508" s="461">
        <v>0</v>
      </c>
      <c r="L508" s="463">
        <v>41691</v>
      </c>
      <c r="M508" s="463">
        <v>42786</v>
      </c>
      <c r="N508" s="463">
        <v>42786</v>
      </c>
      <c r="O508" s="462"/>
      <c r="P508" s="462">
        <v>5842.55</v>
      </c>
      <c r="Q508" s="379"/>
      <c r="R508" s="464" t="s">
        <v>3879</v>
      </c>
      <c r="S508" s="379" t="s">
        <v>841</v>
      </c>
      <c r="T508" s="561"/>
      <c r="U508" s="561"/>
      <c r="V508" s="561"/>
      <c r="W508" s="561"/>
      <c r="X508" s="561"/>
      <c r="Y508" s="561"/>
      <c r="Z508" s="561"/>
      <c r="AA508" s="561"/>
      <c r="AB508" s="561"/>
      <c r="AC508" s="561"/>
      <c r="AD508" s="561"/>
      <c r="AE508" s="561"/>
      <c r="AF508" s="561"/>
      <c r="AG508" s="561"/>
      <c r="AH508" s="561"/>
      <c r="AI508" s="561"/>
      <c r="AJ508" s="561"/>
      <c r="AK508" s="561"/>
      <c r="AL508" s="561"/>
      <c r="AM508" s="561"/>
      <c r="AN508" s="561"/>
      <c r="AO508" s="561"/>
      <c r="AP508" s="561"/>
      <c r="AQ508" s="561"/>
      <c r="AR508" s="561"/>
      <c r="AS508" s="561"/>
      <c r="AT508" s="561"/>
      <c r="AU508" s="561"/>
      <c r="AV508" s="561"/>
      <c r="AW508" s="561"/>
      <c r="AX508" s="561"/>
      <c r="AY508" s="561"/>
      <c r="AZ508" s="561"/>
      <c r="BA508" s="561"/>
      <c r="BB508" s="561"/>
      <c r="BC508" s="561"/>
      <c r="BD508" s="561"/>
      <c r="BE508" s="561"/>
      <c r="BF508" s="561"/>
      <c r="BG508" s="561"/>
      <c r="BH508" s="561"/>
      <c r="BI508" s="561"/>
      <c r="BJ508" s="561"/>
      <c r="BK508" s="561"/>
      <c r="BL508" s="561"/>
      <c r="BM508" s="561"/>
      <c r="BN508" s="561"/>
      <c r="BO508" s="561"/>
      <c r="BP508" s="561"/>
      <c r="BQ508" s="561"/>
      <c r="BR508" s="561"/>
      <c r="BS508" s="561"/>
      <c r="BT508" s="561"/>
      <c r="BU508" s="561"/>
      <c r="BV508" s="561"/>
      <c r="BW508" s="561"/>
      <c r="BX508" s="561"/>
      <c r="BY508" s="561"/>
      <c r="BZ508" s="561"/>
      <c r="CA508" s="561"/>
      <c r="CB508" s="561"/>
      <c r="CC508" s="561"/>
      <c r="CD508" s="561"/>
      <c r="CE508" s="561"/>
      <c r="CF508" s="561"/>
      <c r="CG508" s="561"/>
      <c r="CH508" s="561"/>
      <c r="CI508" s="561"/>
      <c r="CJ508" s="561"/>
      <c r="CK508" s="561"/>
      <c r="CL508" s="561"/>
      <c r="CM508" s="561"/>
      <c r="CN508" s="561"/>
      <c r="CO508" s="561"/>
      <c r="CP508" s="561"/>
      <c r="CQ508" s="561"/>
      <c r="CR508" s="561"/>
      <c r="CS508" s="561"/>
      <c r="CT508" s="561"/>
      <c r="CU508" s="561"/>
      <c r="CV508" s="561"/>
      <c r="CW508" s="561"/>
      <c r="CX508" s="561"/>
      <c r="CY508" s="561"/>
      <c r="CZ508" s="561"/>
      <c r="DA508" s="561"/>
      <c r="DB508" s="561"/>
      <c r="DC508" s="561"/>
      <c r="DD508" s="561"/>
      <c r="DE508" s="561"/>
      <c r="DF508" s="561"/>
      <c r="DG508" s="561"/>
      <c r="DH508" s="561"/>
      <c r="DI508" s="561"/>
      <c r="DJ508" s="561"/>
      <c r="DK508" s="561"/>
      <c r="DL508" s="561"/>
      <c r="DM508" s="561"/>
      <c r="DN508" s="561"/>
      <c r="DO508" s="561"/>
      <c r="DP508" s="561"/>
      <c r="DQ508" s="561"/>
      <c r="DR508" s="561"/>
      <c r="DS508" s="561"/>
      <c r="DT508" s="561"/>
      <c r="DU508" s="561"/>
      <c r="DV508" s="561"/>
      <c r="DW508" s="561"/>
      <c r="DX508" s="561"/>
      <c r="DY508" s="561"/>
      <c r="DZ508" s="561"/>
      <c r="EA508" s="561"/>
      <c r="EB508" s="561"/>
      <c r="EC508" s="561"/>
      <c r="ED508" s="561"/>
      <c r="EE508" s="561"/>
      <c r="EF508" s="561"/>
      <c r="EG508" s="561"/>
      <c r="EH508" s="561"/>
      <c r="EI508" s="561"/>
      <c r="EJ508" s="561"/>
      <c r="EK508" s="561"/>
      <c r="EL508" s="561"/>
      <c r="EM508" s="561"/>
      <c r="EN508" s="561"/>
      <c r="EO508" s="561"/>
      <c r="EP508" s="561"/>
      <c r="EQ508" s="561"/>
      <c r="ER508" s="561"/>
      <c r="ES508" s="561"/>
      <c r="ET508" s="561"/>
      <c r="EU508" s="561"/>
      <c r="EV508" s="561"/>
      <c r="EW508" s="561"/>
      <c r="EX508" s="561"/>
      <c r="EY508" s="561"/>
      <c r="EZ508" s="561"/>
      <c r="FA508" s="561"/>
      <c r="FB508" s="561"/>
      <c r="FC508" s="561"/>
      <c r="FD508" s="561"/>
      <c r="FE508" s="561"/>
      <c r="FF508" s="561"/>
      <c r="FG508" s="561"/>
      <c r="FH508" s="561"/>
      <c r="FI508" s="561"/>
      <c r="FJ508" s="561"/>
      <c r="FK508" s="561"/>
      <c r="FL508" s="561"/>
      <c r="FM508" s="561"/>
      <c r="FN508" s="561"/>
      <c r="FO508" s="561"/>
      <c r="FP508" s="561"/>
      <c r="FQ508" s="561"/>
      <c r="FR508" s="561"/>
      <c r="FS508" s="561"/>
      <c r="FT508" s="561"/>
      <c r="FU508" s="561"/>
      <c r="FV508" s="561"/>
      <c r="FW508" s="561"/>
      <c r="FX508" s="561"/>
      <c r="FY508" s="561"/>
      <c r="FZ508" s="561"/>
      <c r="GA508" s="561"/>
      <c r="GB508" s="561"/>
      <c r="GC508" s="561"/>
      <c r="GD508" s="561"/>
      <c r="GE508" s="561"/>
      <c r="GF508" s="561"/>
      <c r="GG508" s="561"/>
      <c r="GH508" s="561"/>
      <c r="GI508" s="561"/>
      <c r="GJ508" s="561"/>
      <c r="GK508" s="561"/>
      <c r="GL508" s="561"/>
      <c r="GM508" s="561"/>
      <c r="GN508" s="561"/>
      <c r="GO508" s="561"/>
      <c r="GP508" s="561"/>
      <c r="GQ508" s="561"/>
      <c r="GR508" s="561"/>
      <c r="GS508" s="561"/>
      <c r="GT508" s="561"/>
      <c r="GU508" s="561"/>
      <c r="GV508" s="561"/>
      <c r="GW508" s="561"/>
      <c r="GX508" s="561"/>
      <c r="GY508" s="561"/>
      <c r="GZ508" s="561"/>
      <c r="HA508" s="561"/>
      <c r="HB508" s="561"/>
      <c r="HC508" s="561"/>
      <c r="HD508" s="561"/>
      <c r="HE508" s="561"/>
      <c r="HF508" s="561"/>
      <c r="HG508" s="561"/>
      <c r="HH508" s="561"/>
      <c r="HI508" s="561"/>
      <c r="HJ508" s="561"/>
      <c r="HK508" s="561"/>
      <c r="HL508" s="561"/>
      <c r="HM508" s="561"/>
      <c r="HN508" s="561"/>
      <c r="HO508" s="561"/>
      <c r="HP508" s="561"/>
      <c r="HQ508" s="561"/>
      <c r="HR508" s="561"/>
      <c r="HS508" s="561"/>
      <c r="HT508" s="561"/>
      <c r="HU508" s="561"/>
      <c r="HV508" s="561"/>
      <c r="HW508" s="561"/>
      <c r="HX508" s="561"/>
      <c r="HY508" s="561"/>
      <c r="HZ508" s="561"/>
      <c r="IA508" s="561"/>
      <c r="IB508" s="561"/>
      <c r="IC508" s="561"/>
      <c r="ID508" s="561"/>
    </row>
    <row r="509" spans="1:238" s="378" customFormat="1" x14ac:dyDescent="0.2">
      <c r="A509" s="379" t="s">
        <v>2772</v>
      </c>
      <c r="B509" s="461" t="s">
        <v>75</v>
      </c>
      <c r="C509" s="379" t="s">
        <v>8378</v>
      </c>
      <c r="D509" s="379" t="s">
        <v>8361</v>
      </c>
      <c r="E509" s="108" t="s">
        <v>6531</v>
      </c>
      <c r="F509" s="586" t="s">
        <v>8310</v>
      </c>
      <c r="G509" s="586" t="s">
        <v>8215</v>
      </c>
      <c r="H509" s="397" t="s">
        <v>6196</v>
      </c>
      <c r="I509" s="461" t="s">
        <v>7962</v>
      </c>
      <c r="J509" s="461">
        <v>0</v>
      </c>
      <c r="K509" s="461">
        <v>0</v>
      </c>
      <c r="L509" s="463">
        <v>40832</v>
      </c>
      <c r="M509" s="463">
        <v>42109</v>
      </c>
      <c r="N509" s="463">
        <v>42109</v>
      </c>
      <c r="O509" s="462"/>
      <c r="P509" s="462">
        <v>650</v>
      </c>
      <c r="Q509" s="379"/>
      <c r="R509" s="464" t="s">
        <v>3879</v>
      </c>
      <c r="S509" s="379" t="s">
        <v>841</v>
      </c>
      <c r="T509" s="561"/>
      <c r="U509" s="561"/>
      <c r="V509" s="561"/>
      <c r="W509" s="561"/>
      <c r="X509" s="561"/>
      <c r="Y509" s="561"/>
      <c r="Z509" s="561"/>
      <c r="AA509" s="561"/>
      <c r="AB509" s="561"/>
      <c r="AC509" s="561"/>
      <c r="AD509" s="561"/>
      <c r="AE509" s="561"/>
      <c r="AF509" s="561"/>
      <c r="AG509" s="561"/>
      <c r="AH509" s="561"/>
      <c r="AI509" s="561"/>
      <c r="AJ509" s="561"/>
      <c r="AK509" s="561"/>
      <c r="AL509" s="561"/>
      <c r="AM509" s="561"/>
      <c r="AN509" s="561"/>
      <c r="AO509" s="561"/>
      <c r="AP509" s="561"/>
      <c r="AQ509" s="561"/>
      <c r="AR509" s="561"/>
      <c r="AS509" s="561"/>
      <c r="AT509" s="561"/>
      <c r="AU509" s="561"/>
      <c r="AV509" s="561"/>
      <c r="AW509" s="561"/>
      <c r="AX509" s="561"/>
      <c r="AY509" s="561"/>
      <c r="AZ509" s="561"/>
      <c r="BA509" s="561"/>
      <c r="BB509" s="561"/>
      <c r="BC509" s="561"/>
      <c r="BD509" s="561"/>
      <c r="BE509" s="561"/>
      <c r="BF509" s="561"/>
      <c r="BG509" s="561"/>
      <c r="BH509" s="561"/>
      <c r="BI509" s="561"/>
      <c r="BJ509" s="561"/>
      <c r="BK509" s="561"/>
      <c r="BL509" s="561"/>
      <c r="BM509" s="561"/>
      <c r="BN509" s="561"/>
      <c r="BO509" s="561"/>
      <c r="BP509" s="561"/>
      <c r="BQ509" s="561"/>
      <c r="BR509" s="561"/>
      <c r="BS509" s="561"/>
      <c r="BT509" s="561"/>
      <c r="BU509" s="561"/>
      <c r="BV509" s="561"/>
      <c r="BW509" s="561"/>
      <c r="BX509" s="561"/>
      <c r="BY509" s="561"/>
      <c r="BZ509" s="561"/>
      <c r="CA509" s="561"/>
      <c r="CB509" s="561"/>
      <c r="CC509" s="561"/>
      <c r="CD509" s="561"/>
      <c r="CE509" s="561"/>
      <c r="CF509" s="561"/>
      <c r="CG509" s="561"/>
      <c r="CH509" s="561"/>
      <c r="CI509" s="561"/>
      <c r="CJ509" s="561"/>
      <c r="CK509" s="561"/>
      <c r="CL509" s="561"/>
      <c r="CM509" s="561"/>
      <c r="CN509" s="561"/>
      <c r="CO509" s="561"/>
      <c r="CP509" s="561"/>
      <c r="CQ509" s="561"/>
      <c r="CR509" s="561"/>
      <c r="CS509" s="561"/>
      <c r="CT509" s="561"/>
      <c r="CU509" s="561"/>
      <c r="CV509" s="561"/>
      <c r="CW509" s="561"/>
      <c r="CX509" s="561"/>
      <c r="CY509" s="561"/>
      <c r="CZ509" s="561"/>
      <c r="DA509" s="561"/>
      <c r="DB509" s="561"/>
      <c r="DC509" s="561"/>
      <c r="DD509" s="561"/>
      <c r="DE509" s="561"/>
      <c r="DF509" s="561"/>
      <c r="DG509" s="561"/>
      <c r="DH509" s="561"/>
      <c r="DI509" s="561"/>
      <c r="DJ509" s="561"/>
      <c r="DK509" s="561"/>
      <c r="DL509" s="561"/>
      <c r="DM509" s="561"/>
      <c r="DN509" s="561"/>
      <c r="DO509" s="561"/>
      <c r="DP509" s="561"/>
      <c r="DQ509" s="561"/>
      <c r="DR509" s="561"/>
      <c r="DS509" s="561"/>
      <c r="DT509" s="561"/>
      <c r="DU509" s="561"/>
      <c r="DV509" s="561"/>
      <c r="DW509" s="561"/>
      <c r="DX509" s="561"/>
      <c r="DY509" s="561"/>
      <c r="DZ509" s="561"/>
      <c r="EA509" s="561"/>
      <c r="EB509" s="561"/>
      <c r="EC509" s="561"/>
      <c r="ED509" s="561"/>
      <c r="EE509" s="561"/>
      <c r="EF509" s="561"/>
      <c r="EG509" s="561"/>
      <c r="EH509" s="561"/>
      <c r="EI509" s="561"/>
      <c r="EJ509" s="561"/>
      <c r="EK509" s="561"/>
      <c r="EL509" s="561"/>
      <c r="EM509" s="561"/>
      <c r="EN509" s="561"/>
      <c r="EO509" s="561"/>
      <c r="EP509" s="561"/>
      <c r="EQ509" s="561"/>
      <c r="ER509" s="561"/>
      <c r="ES509" s="561"/>
      <c r="ET509" s="561"/>
      <c r="EU509" s="561"/>
      <c r="EV509" s="561"/>
      <c r="EW509" s="561"/>
      <c r="EX509" s="561"/>
      <c r="EY509" s="561"/>
      <c r="EZ509" s="561"/>
      <c r="FA509" s="561"/>
      <c r="FB509" s="561"/>
      <c r="FC509" s="561"/>
      <c r="FD509" s="561"/>
      <c r="FE509" s="561"/>
      <c r="FF509" s="561"/>
      <c r="FG509" s="561"/>
      <c r="FH509" s="561"/>
      <c r="FI509" s="561"/>
      <c r="FJ509" s="561"/>
      <c r="FK509" s="561"/>
      <c r="FL509" s="561"/>
      <c r="FM509" s="561"/>
      <c r="FN509" s="561"/>
      <c r="FO509" s="561"/>
      <c r="FP509" s="561"/>
      <c r="FQ509" s="561"/>
      <c r="FR509" s="561"/>
      <c r="FS509" s="561"/>
      <c r="FT509" s="561"/>
      <c r="FU509" s="561"/>
      <c r="FV509" s="561"/>
      <c r="FW509" s="561"/>
      <c r="FX509" s="561"/>
      <c r="FY509" s="561"/>
      <c r="FZ509" s="561"/>
      <c r="GA509" s="561"/>
      <c r="GB509" s="561"/>
      <c r="GC509" s="561"/>
      <c r="GD509" s="561"/>
      <c r="GE509" s="561"/>
      <c r="GF509" s="561"/>
      <c r="GG509" s="561"/>
      <c r="GH509" s="561"/>
      <c r="GI509" s="561"/>
      <c r="GJ509" s="561"/>
      <c r="GK509" s="561"/>
      <c r="GL509" s="561"/>
      <c r="GM509" s="561"/>
      <c r="GN509" s="561"/>
      <c r="GO509" s="561"/>
      <c r="GP509" s="561"/>
      <c r="GQ509" s="561"/>
      <c r="GR509" s="561"/>
      <c r="GS509" s="561"/>
      <c r="GT509" s="561"/>
      <c r="GU509" s="561"/>
      <c r="GV509" s="561"/>
      <c r="GW509" s="561"/>
      <c r="GX509" s="561"/>
      <c r="GY509" s="561"/>
      <c r="GZ509" s="561"/>
      <c r="HA509" s="561"/>
      <c r="HB509" s="561"/>
      <c r="HC509" s="561"/>
      <c r="HD509" s="561"/>
      <c r="HE509" s="561"/>
      <c r="HF509" s="561"/>
      <c r="HG509" s="561"/>
      <c r="HH509" s="561"/>
      <c r="HI509" s="561"/>
      <c r="HJ509" s="561"/>
      <c r="HK509" s="561"/>
      <c r="HL509" s="561"/>
      <c r="HM509" s="561"/>
      <c r="HN509" s="561"/>
      <c r="HO509" s="561"/>
      <c r="HP509" s="561"/>
      <c r="HQ509" s="561"/>
      <c r="HR509" s="561"/>
      <c r="HS509" s="561"/>
      <c r="HT509" s="561"/>
      <c r="HU509" s="561"/>
      <c r="HV509" s="561"/>
      <c r="HW509" s="561"/>
      <c r="HX509" s="561"/>
      <c r="HY509" s="561"/>
      <c r="HZ509" s="561"/>
      <c r="IA509" s="561"/>
      <c r="IB509" s="561"/>
      <c r="IC509" s="561"/>
      <c r="ID509" s="561"/>
    </row>
    <row r="510" spans="1:238" x14ac:dyDescent="0.2">
      <c r="A510" s="379" t="s">
        <v>2772</v>
      </c>
      <c r="B510" s="461" t="s">
        <v>75</v>
      </c>
      <c r="C510" s="379" t="s">
        <v>8378</v>
      </c>
      <c r="D510" s="379" t="s">
        <v>8361</v>
      </c>
      <c r="E510" s="108" t="s">
        <v>6556</v>
      </c>
      <c r="F510" s="586" t="s">
        <v>8310</v>
      </c>
      <c r="G510" s="586" t="s">
        <v>8215</v>
      </c>
      <c r="H510" s="397" t="s">
        <v>6196</v>
      </c>
      <c r="I510" s="461" t="s">
        <v>7962</v>
      </c>
      <c r="J510" s="461">
        <v>0</v>
      </c>
      <c r="K510" s="461">
        <v>0</v>
      </c>
      <c r="L510" s="463">
        <v>40707</v>
      </c>
      <c r="M510" s="463">
        <v>42185</v>
      </c>
      <c r="N510" s="463">
        <v>42185</v>
      </c>
      <c r="O510" s="462"/>
      <c r="P510" s="462">
        <v>24400</v>
      </c>
      <c r="Q510" s="462">
        <v>1200</v>
      </c>
      <c r="R510" s="464" t="s">
        <v>3879</v>
      </c>
      <c r="S510" s="379" t="s">
        <v>841</v>
      </c>
      <c r="T510" s="561"/>
      <c r="U510" s="561"/>
      <c r="V510" s="561"/>
      <c r="W510" s="561"/>
      <c r="X510" s="561"/>
      <c r="Y510" s="561"/>
      <c r="Z510" s="561"/>
      <c r="AA510" s="561"/>
      <c r="AB510" s="561"/>
      <c r="AC510" s="561"/>
      <c r="AD510" s="561"/>
      <c r="AE510" s="561"/>
      <c r="AF510" s="561"/>
      <c r="AG510" s="561"/>
      <c r="AH510" s="561"/>
      <c r="AI510" s="561"/>
      <c r="AJ510" s="561"/>
      <c r="AK510" s="561"/>
      <c r="AL510" s="561"/>
      <c r="AM510" s="561"/>
      <c r="AN510" s="561"/>
      <c r="AO510" s="561"/>
      <c r="AP510" s="561"/>
      <c r="AQ510" s="561"/>
      <c r="AR510" s="561"/>
      <c r="AS510" s="561"/>
      <c r="AT510" s="561"/>
      <c r="AU510" s="561"/>
      <c r="AV510" s="561"/>
      <c r="AW510" s="561"/>
      <c r="AX510" s="561"/>
      <c r="AY510" s="561"/>
      <c r="AZ510" s="561"/>
      <c r="BA510" s="561"/>
      <c r="BB510" s="561"/>
      <c r="BC510" s="561"/>
      <c r="BD510" s="561"/>
      <c r="BE510" s="561"/>
      <c r="BF510" s="561"/>
      <c r="BG510" s="561"/>
      <c r="BH510" s="561"/>
      <c r="BI510" s="561"/>
      <c r="BJ510" s="561"/>
      <c r="BK510" s="561"/>
      <c r="BL510" s="561"/>
      <c r="BM510" s="561"/>
      <c r="BN510" s="561"/>
      <c r="BO510" s="561"/>
      <c r="BP510" s="561"/>
      <c r="BQ510" s="561"/>
      <c r="BR510" s="561"/>
      <c r="BS510" s="561"/>
      <c r="BT510" s="561"/>
      <c r="BU510" s="561"/>
      <c r="BV510" s="561"/>
      <c r="BW510" s="561"/>
      <c r="BX510" s="561"/>
      <c r="BY510" s="561"/>
      <c r="BZ510" s="561"/>
      <c r="CA510" s="561"/>
      <c r="CB510" s="561"/>
      <c r="CC510" s="561"/>
      <c r="CD510" s="561"/>
      <c r="CE510" s="561"/>
      <c r="CF510" s="561"/>
      <c r="CG510" s="561"/>
      <c r="CH510" s="561"/>
      <c r="CI510" s="561"/>
      <c r="CJ510" s="561"/>
      <c r="CK510" s="561"/>
      <c r="CL510" s="561"/>
      <c r="CM510" s="561"/>
      <c r="CN510" s="561"/>
      <c r="CO510" s="561"/>
      <c r="CP510" s="561"/>
      <c r="CQ510" s="561"/>
      <c r="CR510" s="561"/>
      <c r="CS510" s="561"/>
      <c r="CT510" s="561"/>
      <c r="CU510" s="561"/>
      <c r="CV510" s="561"/>
      <c r="CW510" s="561"/>
      <c r="CX510" s="561"/>
      <c r="CY510" s="561"/>
      <c r="CZ510" s="561"/>
      <c r="DA510" s="561"/>
      <c r="DB510" s="561"/>
      <c r="DC510" s="561"/>
      <c r="DD510" s="561"/>
      <c r="DE510" s="561"/>
      <c r="DF510" s="561"/>
      <c r="DG510" s="561"/>
      <c r="DH510" s="561"/>
      <c r="DI510" s="561"/>
      <c r="DJ510" s="561"/>
      <c r="DK510" s="561"/>
      <c r="DL510" s="561"/>
      <c r="DM510" s="561"/>
      <c r="DN510" s="561"/>
      <c r="DO510" s="561"/>
      <c r="DP510" s="561"/>
      <c r="DQ510" s="561"/>
      <c r="DR510" s="561"/>
      <c r="DS510" s="561"/>
      <c r="DT510" s="561"/>
      <c r="DU510" s="561"/>
      <c r="DV510" s="561"/>
      <c r="DW510" s="561"/>
      <c r="DX510" s="561"/>
      <c r="DY510" s="561"/>
      <c r="DZ510" s="561"/>
      <c r="EA510" s="561"/>
      <c r="EB510" s="561"/>
      <c r="EC510" s="561"/>
      <c r="ED510" s="561"/>
      <c r="EE510" s="561"/>
      <c r="EF510" s="561"/>
      <c r="EG510" s="561"/>
      <c r="EH510" s="561"/>
      <c r="EI510" s="561"/>
      <c r="EJ510" s="561"/>
      <c r="EK510" s="561"/>
      <c r="EL510" s="561"/>
      <c r="EM510" s="561"/>
      <c r="EN510" s="561"/>
      <c r="EO510" s="561"/>
      <c r="EP510" s="561"/>
      <c r="EQ510" s="561"/>
      <c r="ER510" s="561"/>
      <c r="ES510" s="561"/>
      <c r="ET510" s="561"/>
      <c r="EU510" s="561"/>
      <c r="EV510" s="561"/>
      <c r="EW510" s="561"/>
      <c r="EX510" s="561"/>
      <c r="EY510" s="561"/>
      <c r="EZ510" s="561"/>
      <c r="FA510" s="561"/>
      <c r="FB510" s="561"/>
      <c r="FC510" s="561"/>
      <c r="FD510" s="561"/>
      <c r="FE510" s="561"/>
      <c r="FF510" s="561"/>
      <c r="FG510" s="561"/>
      <c r="FH510" s="561"/>
      <c r="FI510" s="561"/>
      <c r="FJ510" s="561"/>
      <c r="FK510" s="561"/>
      <c r="FL510" s="561"/>
      <c r="FM510" s="561"/>
      <c r="FN510" s="561"/>
      <c r="FO510" s="561"/>
      <c r="FP510" s="561"/>
      <c r="FQ510" s="561"/>
      <c r="FR510" s="561"/>
      <c r="FS510" s="561"/>
      <c r="FT510" s="561"/>
      <c r="FU510" s="561"/>
      <c r="FV510" s="561"/>
      <c r="FW510" s="561"/>
      <c r="FX510" s="561"/>
      <c r="FY510" s="561"/>
      <c r="FZ510" s="561"/>
      <c r="GA510" s="561"/>
      <c r="GB510" s="561"/>
      <c r="GC510" s="561"/>
      <c r="GD510" s="561"/>
      <c r="GE510" s="561"/>
      <c r="GF510" s="561"/>
      <c r="GG510" s="561"/>
      <c r="GH510" s="561"/>
      <c r="GI510" s="561"/>
      <c r="GJ510" s="561"/>
      <c r="GK510" s="561"/>
      <c r="GL510" s="561"/>
      <c r="GM510" s="561"/>
      <c r="GN510" s="561"/>
      <c r="GO510" s="561"/>
      <c r="GP510" s="561"/>
      <c r="GQ510" s="561"/>
      <c r="GR510" s="561"/>
      <c r="GS510" s="561"/>
      <c r="GT510" s="561"/>
      <c r="GU510" s="561"/>
      <c r="GV510" s="561"/>
      <c r="GW510" s="561"/>
      <c r="GX510" s="561"/>
      <c r="GY510" s="561"/>
      <c r="GZ510" s="561"/>
      <c r="HA510" s="561"/>
      <c r="HB510" s="561"/>
      <c r="HC510" s="561"/>
      <c r="HD510" s="561"/>
      <c r="HE510" s="561"/>
      <c r="HF510" s="561"/>
      <c r="HG510" s="561"/>
      <c r="HH510" s="561"/>
      <c r="HI510" s="561"/>
      <c r="HJ510" s="561"/>
      <c r="HK510" s="561"/>
      <c r="HL510" s="561"/>
      <c r="HM510" s="561"/>
      <c r="HN510" s="561"/>
      <c r="HO510" s="561"/>
      <c r="HP510" s="561"/>
      <c r="HQ510" s="561"/>
      <c r="HR510" s="561"/>
      <c r="HS510" s="561"/>
      <c r="HT510" s="561"/>
      <c r="HU510" s="561"/>
      <c r="HV510" s="561"/>
      <c r="HW510" s="561"/>
      <c r="HX510" s="561"/>
      <c r="HY510" s="561"/>
      <c r="HZ510" s="561"/>
      <c r="IA510" s="561"/>
      <c r="IB510" s="561"/>
      <c r="IC510" s="561"/>
      <c r="ID510" s="561"/>
    </row>
    <row r="511" spans="1:238" x14ac:dyDescent="0.2">
      <c r="A511" s="379" t="s">
        <v>2772</v>
      </c>
      <c r="B511" s="461" t="s">
        <v>75</v>
      </c>
      <c r="C511" s="379" t="s">
        <v>8378</v>
      </c>
      <c r="D511" s="379" t="s">
        <v>8361</v>
      </c>
      <c r="E511" s="108" t="s">
        <v>6567</v>
      </c>
      <c r="F511" s="586" t="s">
        <v>8310</v>
      </c>
      <c r="G511" s="586" t="s">
        <v>8307</v>
      </c>
      <c r="H511" s="397" t="s">
        <v>2429</v>
      </c>
      <c r="I511" s="461" t="s">
        <v>7963</v>
      </c>
      <c r="J511" s="461">
        <v>0</v>
      </c>
      <c r="K511" s="461">
        <v>0</v>
      </c>
      <c r="L511" s="463">
        <v>39282</v>
      </c>
      <c r="M511" s="463">
        <v>42203</v>
      </c>
      <c r="N511" s="463">
        <v>42203</v>
      </c>
      <c r="O511" s="84"/>
      <c r="P511" s="464">
        <v>3230</v>
      </c>
      <c r="Q511" s="84">
        <v>25500.07</v>
      </c>
      <c r="R511" s="464" t="s">
        <v>3879</v>
      </c>
      <c r="S511" s="379" t="s">
        <v>841</v>
      </c>
      <c r="T511" s="561"/>
      <c r="U511" s="561"/>
      <c r="V511" s="561"/>
      <c r="W511" s="561"/>
      <c r="X511" s="561"/>
      <c r="Y511" s="561"/>
      <c r="Z511" s="561"/>
      <c r="AA511" s="561"/>
      <c r="AB511" s="561"/>
      <c r="AC511" s="561"/>
      <c r="AD511" s="561"/>
      <c r="AE511" s="561"/>
      <c r="AF511" s="561"/>
      <c r="AG511" s="561"/>
      <c r="AH511" s="561"/>
      <c r="AI511" s="561"/>
      <c r="AJ511" s="561"/>
      <c r="AK511" s="561"/>
      <c r="AL511" s="561"/>
      <c r="AM511" s="561"/>
      <c r="AN511" s="561"/>
      <c r="AO511" s="561"/>
      <c r="AP511" s="561"/>
      <c r="AQ511" s="561"/>
      <c r="AR511" s="561"/>
      <c r="AS511" s="561"/>
      <c r="AT511" s="561"/>
      <c r="AU511" s="561"/>
      <c r="AV511" s="561"/>
      <c r="AW511" s="561"/>
      <c r="AX511" s="561"/>
      <c r="AY511" s="561"/>
      <c r="AZ511" s="561"/>
      <c r="BA511" s="561"/>
      <c r="BB511" s="561"/>
      <c r="BC511" s="561"/>
      <c r="BD511" s="561"/>
      <c r="BE511" s="561"/>
      <c r="BF511" s="561"/>
      <c r="BG511" s="561"/>
      <c r="BH511" s="561"/>
      <c r="BI511" s="561"/>
      <c r="BJ511" s="561"/>
      <c r="BK511" s="561"/>
      <c r="BL511" s="561"/>
      <c r="BM511" s="561"/>
      <c r="BN511" s="561"/>
      <c r="BO511" s="561"/>
      <c r="BP511" s="561"/>
      <c r="BQ511" s="561"/>
      <c r="BR511" s="561"/>
      <c r="BS511" s="561"/>
      <c r="BT511" s="561"/>
      <c r="BU511" s="561"/>
      <c r="BV511" s="561"/>
      <c r="BW511" s="561"/>
      <c r="BX511" s="561"/>
      <c r="BY511" s="561"/>
      <c r="BZ511" s="561"/>
      <c r="CA511" s="561"/>
      <c r="CB511" s="561"/>
      <c r="CC511" s="561"/>
      <c r="CD511" s="561"/>
      <c r="CE511" s="561"/>
      <c r="CF511" s="561"/>
      <c r="CG511" s="561"/>
      <c r="CH511" s="561"/>
      <c r="CI511" s="561"/>
      <c r="CJ511" s="561"/>
      <c r="CK511" s="561"/>
      <c r="CL511" s="561"/>
      <c r="CM511" s="561"/>
      <c r="CN511" s="561"/>
      <c r="CO511" s="561"/>
      <c r="CP511" s="561"/>
      <c r="CQ511" s="561"/>
      <c r="CR511" s="561"/>
      <c r="CS511" s="561"/>
      <c r="CT511" s="561"/>
      <c r="CU511" s="561"/>
      <c r="CV511" s="561"/>
      <c r="CW511" s="561"/>
      <c r="CX511" s="561"/>
      <c r="CY511" s="561"/>
      <c r="CZ511" s="561"/>
      <c r="DA511" s="561"/>
      <c r="DB511" s="561"/>
      <c r="DC511" s="561"/>
      <c r="DD511" s="561"/>
      <c r="DE511" s="561"/>
      <c r="DF511" s="561"/>
      <c r="DG511" s="561"/>
      <c r="DH511" s="561"/>
      <c r="DI511" s="561"/>
      <c r="DJ511" s="561"/>
      <c r="DK511" s="561"/>
      <c r="DL511" s="561"/>
      <c r="DM511" s="561"/>
      <c r="DN511" s="561"/>
      <c r="DO511" s="561"/>
      <c r="DP511" s="561"/>
      <c r="DQ511" s="561"/>
      <c r="DR511" s="561"/>
      <c r="DS511" s="561"/>
      <c r="DT511" s="561"/>
      <c r="DU511" s="561"/>
      <c r="DV511" s="561"/>
      <c r="DW511" s="561"/>
      <c r="DX511" s="561"/>
      <c r="DY511" s="561"/>
      <c r="DZ511" s="561"/>
      <c r="EA511" s="561"/>
      <c r="EB511" s="561"/>
      <c r="EC511" s="561"/>
      <c r="ED511" s="561"/>
      <c r="EE511" s="561"/>
      <c r="EF511" s="561"/>
      <c r="EG511" s="561"/>
      <c r="EH511" s="561"/>
      <c r="EI511" s="561"/>
      <c r="EJ511" s="561"/>
      <c r="EK511" s="561"/>
      <c r="EL511" s="561"/>
      <c r="EM511" s="561"/>
      <c r="EN511" s="561"/>
      <c r="EO511" s="561"/>
      <c r="EP511" s="561"/>
      <c r="EQ511" s="561"/>
      <c r="ER511" s="561"/>
      <c r="ES511" s="561"/>
      <c r="ET511" s="561"/>
      <c r="EU511" s="561"/>
      <c r="EV511" s="561"/>
      <c r="EW511" s="561"/>
      <c r="EX511" s="561"/>
      <c r="EY511" s="561"/>
      <c r="EZ511" s="561"/>
      <c r="FA511" s="561"/>
      <c r="FB511" s="561"/>
      <c r="FC511" s="561"/>
      <c r="FD511" s="561"/>
      <c r="FE511" s="561"/>
      <c r="FF511" s="561"/>
      <c r="FG511" s="561"/>
      <c r="FH511" s="561"/>
      <c r="FI511" s="561"/>
      <c r="FJ511" s="561"/>
      <c r="FK511" s="561"/>
      <c r="FL511" s="561"/>
      <c r="FM511" s="561"/>
      <c r="FN511" s="561"/>
      <c r="FO511" s="561"/>
      <c r="FP511" s="561"/>
      <c r="FQ511" s="561"/>
      <c r="FR511" s="561"/>
      <c r="FS511" s="561"/>
      <c r="FT511" s="561"/>
      <c r="FU511" s="561"/>
      <c r="FV511" s="561"/>
      <c r="FW511" s="561"/>
      <c r="FX511" s="561"/>
      <c r="FY511" s="561"/>
      <c r="FZ511" s="561"/>
      <c r="GA511" s="561"/>
      <c r="GB511" s="561"/>
      <c r="GC511" s="561"/>
      <c r="GD511" s="561"/>
      <c r="GE511" s="561"/>
      <c r="GF511" s="561"/>
      <c r="GG511" s="561"/>
      <c r="GH511" s="561"/>
      <c r="GI511" s="561"/>
      <c r="GJ511" s="561"/>
      <c r="GK511" s="561"/>
      <c r="GL511" s="561"/>
      <c r="GM511" s="561"/>
      <c r="GN511" s="561"/>
      <c r="GO511" s="561"/>
      <c r="GP511" s="561"/>
      <c r="GQ511" s="561"/>
      <c r="GR511" s="561"/>
      <c r="GS511" s="561"/>
      <c r="GT511" s="561"/>
      <c r="GU511" s="561"/>
      <c r="GV511" s="561"/>
      <c r="GW511" s="561"/>
      <c r="GX511" s="561"/>
      <c r="GY511" s="561"/>
      <c r="GZ511" s="561"/>
      <c r="HA511" s="561"/>
      <c r="HB511" s="561"/>
      <c r="HC511" s="561"/>
      <c r="HD511" s="561"/>
      <c r="HE511" s="561"/>
      <c r="HF511" s="561"/>
      <c r="HG511" s="561"/>
      <c r="HH511" s="561"/>
      <c r="HI511" s="561"/>
      <c r="HJ511" s="561"/>
      <c r="HK511" s="561"/>
      <c r="HL511" s="561"/>
      <c r="HM511" s="561"/>
      <c r="HN511" s="561"/>
      <c r="HO511" s="561"/>
      <c r="HP511" s="561"/>
      <c r="HQ511" s="561"/>
      <c r="HR511" s="561"/>
      <c r="HS511" s="561"/>
      <c r="HT511" s="561"/>
      <c r="HU511" s="561"/>
      <c r="HV511" s="561"/>
      <c r="HW511" s="561"/>
      <c r="HX511" s="561"/>
      <c r="HY511" s="561"/>
      <c r="HZ511" s="561"/>
      <c r="IA511" s="561"/>
      <c r="IB511" s="561"/>
      <c r="IC511" s="561"/>
      <c r="ID511" s="561"/>
    </row>
    <row r="512" spans="1:238" x14ac:dyDescent="0.2">
      <c r="A512" s="379" t="s">
        <v>2772</v>
      </c>
      <c r="B512" s="461" t="s">
        <v>4792</v>
      </c>
      <c r="C512" s="379" t="s">
        <v>8378</v>
      </c>
      <c r="D512" s="379" t="s">
        <v>8361</v>
      </c>
      <c r="E512" s="108" t="s">
        <v>7183</v>
      </c>
      <c r="F512" s="397" t="s">
        <v>8328</v>
      </c>
      <c r="G512" s="397" t="s">
        <v>7184</v>
      </c>
      <c r="H512" s="397" t="s">
        <v>2429</v>
      </c>
      <c r="I512" s="461" t="s">
        <v>7963</v>
      </c>
      <c r="J512" s="461">
        <v>0</v>
      </c>
      <c r="K512" s="461">
        <v>0</v>
      </c>
      <c r="L512" s="463">
        <v>41029</v>
      </c>
      <c r="M512" s="463">
        <v>41760</v>
      </c>
      <c r="N512" s="463">
        <v>42491</v>
      </c>
      <c r="O512" s="464"/>
      <c r="P512" s="464"/>
      <c r="Q512" s="464"/>
      <c r="R512" s="461" t="s">
        <v>3878</v>
      </c>
      <c r="S512" s="379" t="s">
        <v>5836</v>
      </c>
      <c r="T512" s="561"/>
      <c r="U512" s="561"/>
      <c r="V512" s="561"/>
      <c r="W512" s="561"/>
      <c r="X512" s="561"/>
      <c r="Y512" s="561"/>
      <c r="Z512" s="561"/>
      <c r="AA512" s="561"/>
      <c r="AB512" s="561"/>
      <c r="AC512" s="561"/>
      <c r="AD512" s="561"/>
      <c r="AE512" s="561"/>
      <c r="AF512" s="561"/>
      <c r="AG512" s="561"/>
      <c r="AH512" s="561"/>
      <c r="AI512" s="561"/>
      <c r="AJ512" s="561"/>
      <c r="AK512" s="561"/>
      <c r="AL512" s="561"/>
      <c r="AM512" s="561"/>
      <c r="AN512" s="561"/>
      <c r="AO512" s="561"/>
      <c r="AP512" s="561"/>
      <c r="AQ512" s="561"/>
      <c r="AR512" s="561"/>
      <c r="AS512" s="561"/>
      <c r="AT512" s="561"/>
      <c r="AU512" s="561"/>
      <c r="AV512" s="561"/>
      <c r="AW512" s="561"/>
      <c r="AX512" s="561"/>
      <c r="AY512" s="561"/>
      <c r="AZ512" s="561"/>
      <c r="BA512" s="561"/>
      <c r="BB512" s="561"/>
      <c r="BC512" s="561"/>
      <c r="BD512" s="561"/>
      <c r="BE512" s="561"/>
      <c r="BF512" s="561"/>
      <c r="BG512" s="561"/>
      <c r="BH512" s="561"/>
      <c r="BI512" s="561"/>
      <c r="BJ512" s="561"/>
      <c r="BK512" s="561"/>
      <c r="BL512" s="561"/>
      <c r="BM512" s="561"/>
      <c r="BN512" s="561"/>
      <c r="BO512" s="561"/>
      <c r="BP512" s="561"/>
      <c r="BQ512" s="561"/>
      <c r="BR512" s="561"/>
      <c r="BS512" s="561"/>
      <c r="BT512" s="561"/>
      <c r="BU512" s="561"/>
      <c r="BV512" s="561"/>
      <c r="BW512" s="561"/>
      <c r="BX512" s="561"/>
      <c r="BY512" s="561"/>
      <c r="BZ512" s="561"/>
      <c r="CA512" s="561"/>
      <c r="CB512" s="561"/>
      <c r="CC512" s="561"/>
      <c r="CD512" s="561"/>
      <c r="CE512" s="561"/>
      <c r="CF512" s="561"/>
      <c r="CG512" s="561"/>
      <c r="CH512" s="561"/>
      <c r="CI512" s="561"/>
      <c r="CJ512" s="561"/>
      <c r="CK512" s="561"/>
      <c r="CL512" s="561"/>
      <c r="CM512" s="561"/>
      <c r="CN512" s="561"/>
      <c r="CO512" s="561"/>
      <c r="CP512" s="561"/>
      <c r="CQ512" s="561"/>
      <c r="CR512" s="561"/>
      <c r="CS512" s="561"/>
      <c r="CT512" s="561"/>
      <c r="CU512" s="561"/>
      <c r="CV512" s="561"/>
      <c r="CW512" s="561"/>
      <c r="CX512" s="561"/>
      <c r="CY512" s="561"/>
      <c r="CZ512" s="561"/>
      <c r="DA512" s="561"/>
      <c r="DB512" s="561"/>
      <c r="DC512" s="561"/>
      <c r="DD512" s="561"/>
      <c r="DE512" s="561"/>
      <c r="DF512" s="561"/>
      <c r="DG512" s="561"/>
      <c r="DH512" s="561"/>
      <c r="DI512" s="561"/>
      <c r="DJ512" s="561"/>
      <c r="DK512" s="561"/>
      <c r="DL512" s="561"/>
      <c r="DM512" s="561"/>
      <c r="DN512" s="561"/>
      <c r="DO512" s="561"/>
      <c r="DP512" s="561"/>
      <c r="DQ512" s="561"/>
      <c r="DR512" s="561"/>
      <c r="DS512" s="561"/>
      <c r="DT512" s="561"/>
      <c r="DU512" s="561"/>
      <c r="DV512" s="561"/>
      <c r="DW512" s="561"/>
      <c r="DX512" s="561"/>
      <c r="DY512" s="561"/>
      <c r="DZ512" s="561"/>
      <c r="EA512" s="561"/>
      <c r="EB512" s="561"/>
      <c r="EC512" s="561"/>
      <c r="ED512" s="561"/>
      <c r="EE512" s="561"/>
      <c r="EF512" s="561"/>
      <c r="EG512" s="561"/>
      <c r="EH512" s="561"/>
      <c r="EI512" s="561"/>
      <c r="EJ512" s="561"/>
      <c r="EK512" s="561"/>
      <c r="EL512" s="561"/>
      <c r="EM512" s="561"/>
      <c r="EN512" s="561"/>
      <c r="EO512" s="561"/>
      <c r="EP512" s="561"/>
      <c r="EQ512" s="561"/>
      <c r="ER512" s="561"/>
      <c r="ES512" s="561"/>
      <c r="ET512" s="561"/>
      <c r="EU512" s="561"/>
      <c r="EV512" s="561"/>
      <c r="EW512" s="561"/>
      <c r="EX512" s="561"/>
      <c r="EY512" s="561"/>
      <c r="EZ512" s="561"/>
      <c r="FA512" s="561"/>
      <c r="FB512" s="561"/>
      <c r="FC512" s="561"/>
      <c r="FD512" s="561"/>
      <c r="FE512" s="561"/>
      <c r="FF512" s="561"/>
      <c r="FG512" s="561"/>
      <c r="FH512" s="561"/>
      <c r="FI512" s="561"/>
      <c r="FJ512" s="561"/>
      <c r="FK512" s="561"/>
      <c r="FL512" s="561"/>
      <c r="FM512" s="561"/>
      <c r="FN512" s="561"/>
      <c r="FO512" s="561"/>
      <c r="FP512" s="561"/>
      <c r="FQ512" s="561"/>
      <c r="FR512" s="561"/>
      <c r="FS512" s="561"/>
      <c r="FT512" s="561"/>
      <c r="FU512" s="561"/>
      <c r="FV512" s="561"/>
      <c r="FW512" s="561"/>
      <c r="FX512" s="561"/>
      <c r="FY512" s="561"/>
      <c r="FZ512" s="561"/>
      <c r="GA512" s="561"/>
      <c r="GB512" s="561"/>
      <c r="GC512" s="561"/>
      <c r="GD512" s="561"/>
      <c r="GE512" s="561"/>
      <c r="GF512" s="561"/>
      <c r="GG512" s="561"/>
      <c r="GH512" s="561"/>
      <c r="GI512" s="561"/>
      <c r="GJ512" s="561"/>
      <c r="GK512" s="561"/>
      <c r="GL512" s="561"/>
      <c r="GM512" s="561"/>
      <c r="GN512" s="561"/>
      <c r="GO512" s="561"/>
      <c r="GP512" s="561"/>
      <c r="GQ512" s="561"/>
      <c r="GR512" s="561"/>
      <c r="GS512" s="561"/>
      <c r="GT512" s="561"/>
      <c r="GU512" s="561"/>
      <c r="GV512" s="561"/>
      <c r="GW512" s="561"/>
      <c r="GX512" s="561"/>
      <c r="GY512" s="561"/>
      <c r="GZ512" s="561"/>
      <c r="HA512" s="561"/>
      <c r="HB512" s="561"/>
      <c r="HC512" s="561"/>
      <c r="HD512" s="561"/>
      <c r="HE512" s="561"/>
      <c r="HF512" s="561"/>
      <c r="HG512" s="561"/>
      <c r="HH512" s="561"/>
      <c r="HI512" s="561"/>
      <c r="HJ512" s="561"/>
      <c r="HK512" s="561"/>
      <c r="HL512" s="561"/>
      <c r="HM512" s="561"/>
      <c r="HN512" s="561"/>
      <c r="HO512" s="561"/>
      <c r="HP512" s="561"/>
      <c r="HQ512" s="561"/>
      <c r="HR512" s="561"/>
      <c r="HS512" s="561"/>
      <c r="HT512" s="561"/>
      <c r="HU512" s="561"/>
      <c r="HV512" s="561"/>
      <c r="HW512" s="561"/>
      <c r="HX512" s="561"/>
      <c r="HY512" s="561"/>
      <c r="HZ512" s="561"/>
      <c r="IA512" s="561"/>
      <c r="IB512" s="561"/>
      <c r="IC512" s="561"/>
      <c r="ID512" s="561"/>
    </row>
    <row r="513" spans="1:238" x14ac:dyDescent="0.2">
      <c r="A513" s="379" t="s">
        <v>2772</v>
      </c>
      <c r="B513" s="461" t="s">
        <v>75</v>
      </c>
      <c r="C513" s="379" t="s">
        <v>8378</v>
      </c>
      <c r="D513" s="379" t="s">
        <v>8361</v>
      </c>
      <c r="E513" s="108" t="s">
        <v>8329</v>
      </c>
      <c r="F513" s="397" t="s">
        <v>8308</v>
      </c>
      <c r="G513" s="586" t="s">
        <v>8330</v>
      </c>
      <c r="H513" s="397" t="s">
        <v>8331</v>
      </c>
      <c r="I513" s="461" t="s">
        <v>7934</v>
      </c>
      <c r="J513" s="461">
        <v>0</v>
      </c>
      <c r="K513" s="461">
        <v>0</v>
      </c>
      <c r="L513" s="463">
        <v>41274</v>
      </c>
      <c r="M513" s="463">
        <v>43100</v>
      </c>
      <c r="N513" s="463">
        <v>43100</v>
      </c>
      <c r="O513" s="464"/>
      <c r="P513" s="464"/>
      <c r="Q513" s="464"/>
      <c r="R513" s="461" t="s">
        <v>3879</v>
      </c>
      <c r="S513" s="379" t="s">
        <v>5873</v>
      </c>
      <c r="T513" s="561"/>
      <c r="U513" s="561"/>
      <c r="V513" s="561"/>
      <c r="W513" s="561"/>
      <c r="X513" s="561"/>
      <c r="Y513" s="561"/>
      <c r="Z513" s="561"/>
      <c r="AA513" s="561"/>
      <c r="AB513" s="561"/>
      <c r="AC513" s="561"/>
      <c r="AD513" s="561"/>
      <c r="AE513" s="561"/>
      <c r="AF513" s="561"/>
      <c r="AG513" s="561"/>
      <c r="AH513" s="561"/>
      <c r="AI513" s="561"/>
      <c r="AJ513" s="561"/>
      <c r="AK513" s="561"/>
      <c r="AL513" s="561"/>
      <c r="AM513" s="561"/>
      <c r="AN513" s="561"/>
      <c r="AO513" s="561"/>
      <c r="AP513" s="561"/>
      <c r="AQ513" s="561"/>
      <c r="AR513" s="561"/>
      <c r="AS513" s="561"/>
      <c r="AT513" s="561"/>
      <c r="AU513" s="561"/>
      <c r="AV513" s="561"/>
      <c r="AW513" s="561"/>
      <c r="AX513" s="561"/>
      <c r="AY513" s="561"/>
      <c r="AZ513" s="561"/>
      <c r="BA513" s="561"/>
      <c r="BB513" s="561"/>
      <c r="BC513" s="561"/>
      <c r="BD513" s="561"/>
      <c r="BE513" s="561"/>
      <c r="BF513" s="561"/>
      <c r="BG513" s="561"/>
      <c r="BH513" s="561"/>
      <c r="BI513" s="561"/>
      <c r="BJ513" s="561"/>
      <c r="BK513" s="561"/>
      <c r="BL513" s="561"/>
      <c r="BM513" s="561"/>
      <c r="BN513" s="561"/>
      <c r="BO513" s="561"/>
      <c r="BP513" s="561"/>
      <c r="BQ513" s="561"/>
      <c r="BR513" s="561"/>
      <c r="BS513" s="561"/>
      <c r="BT513" s="561"/>
      <c r="BU513" s="561"/>
      <c r="BV513" s="561"/>
      <c r="BW513" s="561"/>
      <c r="BX513" s="561"/>
      <c r="BY513" s="561"/>
      <c r="BZ513" s="561"/>
      <c r="CA513" s="561"/>
      <c r="CB513" s="561"/>
      <c r="CC513" s="561"/>
      <c r="CD513" s="561"/>
      <c r="CE513" s="561"/>
      <c r="CF513" s="561"/>
      <c r="CG513" s="561"/>
      <c r="CH513" s="561"/>
      <c r="CI513" s="561"/>
      <c r="CJ513" s="561"/>
      <c r="CK513" s="561"/>
      <c r="CL513" s="561"/>
      <c r="CM513" s="561"/>
      <c r="CN513" s="561"/>
      <c r="CO513" s="561"/>
      <c r="CP513" s="561"/>
      <c r="CQ513" s="561"/>
      <c r="CR513" s="561"/>
      <c r="CS513" s="561"/>
      <c r="CT513" s="561"/>
      <c r="CU513" s="561"/>
      <c r="CV513" s="561"/>
      <c r="CW513" s="561"/>
      <c r="CX513" s="561"/>
      <c r="CY513" s="561"/>
      <c r="CZ513" s="561"/>
      <c r="DA513" s="561"/>
      <c r="DB513" s="561"/>
      <c r="DC513" s="561"/>
      <c r="DD513" s="561"/>
      <c r="DE513" s="561"/>
      <c r="DF513" s="561"/>
      <c r="DG513" s="561"/>
      <c r="DH513" s="561"/>
      <c r="DI513" s="561"/>
      <c r="DJ513" s="561"/>
      <c r="DK513" s="561"/>
      <c r="DL513" s="561"/>
      <c r="DM513" s="561"/>
      <c r="DN513" s="561"/>
      <c r="DO513" s="561"/>
      <c r="DP513" s="561"/>
      <c r="DQ513" s="561"/>
      <c r="DR513" s="561"/>
      <c r="DS513" s="561"/>
      <c r="DT513" s="561"/>
      <c r="DU513" s="561"/>
      <c r="DV513" s="561"/>
      <c r="DW513" s="561"/>
      <c r="DX513" s="561"/>
      <c r="DY513" s="561"/>
      <c r="DZ513" s="561"/>
      <c r="EA513" s="561"/>
      <c r="EB513" s="561"/>
      <c r="EC513" s="561"/>
      <c r="ED513" s="561"/>
      <c r="EE513" s="561"/>
      <c r="EF513" s="561"/>
      <c r="EG513" s="561"/>
      <c r="EH513" s="561"/>
      <c r="EI513" s="561"/>
      <c r="EJ513" s="561"/>
      <c r="EK513" s="561"/>
      <c r="EL513" s="561"/>
      <c r="EM513" s="561"/>
      <c r="EN513" s="561"/>
      <c r="EO513" s="561"/>
      <c r="EP513" s="561"/>
      <c r="EQ513" s="561"/>
      <c r="ER513" s="561"/>
      <c r="ES513" s="561"/>
      <c r="ET513" s="561"/>
      <c r="EU513" s="561"/>
      <c r="EV513" s="561"/>
      <c r="EW513" s="561"/>
      <c r="EX513" s="561"/>
      <c r="EY513" s="561"/>
      <c r="EZ513" s="561"/>
      <c r="FA513" s="561"/>
      <c r="FB513" s="561"/>
      <c r="FC513" s="561"/>
      <c r="FD513" s="561"/>
      <c r="FE513" s="561"/>
      <c r="FF513" s="561"/>
      <c r="FG513" s="561"/>
      <c r="FH513" s="561"/>
      <c r="FI513" s="561"/>
      <c r="FJ513" s="561"/>
      <c r="FK513" s="561"/>
      <c r="FL513" s="561"/>
      <c r="FM513" s="561"/>
      <c r="FN513" s="561"/>
      <c r="FO513" s="561"/>
      <c r="FP513" s="561"/>
      <c r="FQ513" s="561"/>
      <c r="FR513" s="561"/>
      <c r="FS513" s="561"/>
      <c r="FT513" s="561"/>
      <c r="FU513" s="561"/>
      <c r="FV513" s="561"/>
      <c r="FW513" s="561"/>
      <c r="FX513" s="561"/>
      <c r="FY513" s="561"/>
      <c r="FZ513" s="561"/>
      <c r="GA513" s="561"/>
      <c r="GB513" s="561"/>
      <c r="GC513" s="561"/>
      <c r="GD513" s="561"/>
      <c r="GE513" s="561"/>
      <c r="GF513" s="561"/>
      <c r="GG513" s="561"/>
      <c r="GH513" s="561"/>
      <c r="GI513" s="561"/>
      <c r="GJ513" s="561"/>
      <c r="GK513" s="561"/>
      <c r="GL513" s="561"/>
      <c r="GM513" s="561"/>
      <c r="GN513" s="561"/>
      <c r="GO513" s="561"/>
      <c r="GP513" s="561"/>
      <c r="GQ513" s="561"/>
      <c r="GR513" s="561"/>
      <c r="GS513" s="561"/>
      <c r="GT513" s="561"/>
      <c r="GU513" s="561"/>
      <c r="GV513" s="561"/>
      <c r="GW513" s="561"/>
      <c r="GX513" s="561"/>
      <c r="GY513" s="561"/>
      <c r="GZ513" s="561"/>
      <c r="HA513" s="561"/>
      <c r="HB513" s="561"/>
      <c r="HC513" s="561"/>
      <c r="HD513" s="561"/>
      <c r="HE513" s="561"/>
      <c r="HF513" s="561"/>
      <c r="HG513" s="561"/>
      <c r="HH513" s="561"/>
      <c r="HI513" s="561"/>
      <c r="HJ513" s="561"/>
      <c r="HK513" s="561"/>
      <c r="HL513" s="561"/>
      <c r="HM513" s="561"/>
      <c r="HN513" s="561"/>
      <c r="HO513" s="561"/>
      <c r="HP513" s="561"/>
      <c r="HQ513" s="561"/>
      <c r="HR513" s="561"/>
      <c r="HS513" s="561"/>
      <c r="HT513" s="561"/>
      <c r="HU513" s="561"/>
      <c r="HV513" s="561"/>
      <c r="HW513" s="561"/>
      <c r="HX513" s="561"/>
      <c r="HY513" s="561"/>
      <c r="HZ513" s="561"/>
      <c r="IA513" s="561"/>
      <c r="IB513" s="561"/>
      <c r="IC513" s="561"/>
      <c r="ID513" s="561"/>
    </row>
    <row r="514" spans="1:238" x14ac:dyDescent="0.2">
      <c r="A514" s="379" t="s">
        <v>2772</v>
      </c>
      <c r="B514" s="461" t="s">
        <v>75</v>
      </c>
      <c r="C514" s="379" t="s">
        <v>8378</v>
      </c>
      <c r="D514" s="379" t="s">
        <v>8361</v>
      </c>
      <c r="E514" s="108" t="s">
        <v>6575</v>
      </c>
      <c r="F514" s="397" t="s">
        <v>8306</v>
      </c>
      <c r="G514" s="586" t="s">
        <v>8307</v>
      </c>
      <c r="H514" s="397" t="s">
        <v>7965</v>
      </c>
      <c r="I514" s="461" t="s">
        <v>7964</v>
      </c>
      <c r="J514" s="461">
        <v>0</v>
      </c>
      <c r="K514" s="461">
        <v>0</v>
      </c>
      <c r="L514" s="463">
        <v>40620</v>
      </c>
      <c r="M514" s="463">
        <v>42446</v>
      </c>
      <c r="N514" s="463">
        <v>42446</v>
      </c>
      <c r="O514" s="84"/>
      <c r="P514" s="462">
        <v>2850</v>
      </c>
      <c r="Q514" s="84">
        <v>2850</v>
      </c>
      <c r="R514" s="464" t="s">
        <v>3879</v>
      </c>
      <c r="S514" s="379" t="s">
        <v>841</v>
      </c>
      <c r="T514" s="561"/>
      <c r="U514" s="561"/>
      <c r="V514" s="561"/>
      <c r="W514" s="561"/>
      <c r="X514" s="561"/>
      <c r="Y514" s="561"/>
      <c r="Z514" s="561"/>
      <c r="AA514" s="561"/>
      <c r="AB514" s="561"/>
      <c r="AC514" s="561"/>
      <c r="AD514" s="561"/>
      <c r="AE514" s="561"/>
      <c r="AF514" s="561"/>
      <c r="AG514" s="561"/>
      <c r="AH514" s="561"/>
      <c r="AI514" s="561"/>
      <c r="AJ514" s="561"/>
      <c r="AK514" s="561"/>
      <c r="AL514" s="561"/>
      <c r="AM514" s="561"/>
      <c r="AN514" s="561"/>
      <c r="AO514" s="561"/>
      <c r="AP514" s="561"/>
      <c r="AQ514" s="561"/>
      <c r="AR514" s="561"/>
      <c r="AS514" s="561"/>
      <c r="AT514" s="561"/>
      <c r="AU514" s="561"/>
      <c r="AV514" s="561"/>
      <c r="AW514" s="561"/>
      <c r="AX514" s="561"/>
      <c r="AY514" s="561"/>
      <c r="AZ514" s="561"/>
      <c r="BA514" s="561"/>
      <c r="BB514" s="561"/>
      <c r="BC514" s="561"/>
      <c r="BD514" s="561"/>
      <c r="BE514" s="561"/>
      <c r="BF514" s="561"/>
      <c r="BG514" s="561"/>
      <c r="BH514" s="561"/>
      <c r="BI514" s="561"/>
      <c r="BJ514" s="561"/>
      <c r="BK514" s="561"/>
      <c r="BL514" s="561"/>
      <c r="BM514" s="561"/>
      <c r="BN514" s="561"/>
      <c r="BO514" s="561"/>
      <c r="BP514" s="561"/>
      <c r="BQ514" s="561"/>
      <c r="BR514" s="561"/>
      <c r="BS514" s="561"/>
      <c r="BT514" s="561"/>
      <c r="BU514" s="561"/>
      <c r="BV514" s="561"/>
      <c r="BW514" s="561"/>
      <c r="BX514" s="561"/>
      <c r="BY514" s="561"/>
      <c r="BZ514" s="561"/>
      <c r="CA514" s="561"/>
      <c r="CB514" s="561"/>
      <c r="CC514" s="561"/>
      <c r="CD514" s="561"/>
      <c r="CE514" s="561"/>
      <c r="CF514" s="561"/>
      <c r="CG514" s="561"/>
      <c r="CH514" s="561"/>
      <c r="CI514" s="561"/>
      <c r="CJ514" s="561"/>
      <c r="CK514" s="561"/>
      <c r="CL514" s="561"/>
      <c r="CM514" s="561"/>
      <c r="CN514" s="561"/>
      <c r="CO514" s="561"/>
      <c r="CP514" s="561"/>
      <c r="CQ514" s="561"/>
      <c r="CR514" s="561"/>
      <c r="CS514" s="561"/>
      <c r="CT514" s="561"/>
      <c r="CU514" s="561"/>
      <c r="CV514" s="561"/>
      <c r="CW514" s="561"/>
      <c r="CX514" s="561"/>
      <c r="CY514" s="561"/>
      <c r="CZ514" s="561"/>
      <c r="DA514" s="561"/>
      <c r="DB514" s="561"/>
      <c r="DC514" s="561"/>
      <c r="DD514" s="561"/>
      <c r="DE514" s="561"/>
      <c r="DF514" s="561"/>
      <c r="DG514" s="561"/>
      <c r="DH514" s="561"/>
      <c r="DI514" s="561"/>
      <c r="DJ514" s="561"/>
      <c r="DK514" s="561"/>
      <c r="DL514" s="561"/>
      <c r="DM514" s="561"/>
      <c r="DN514" s="561"/>
      <c r="DO514" s="561"/>
      <c r="DP514" s="561"/>
      <c r="DQ514" s="561"/>
      <c r="DR514" s="561"/>
      <c r="DS514" s="561"/>
      <c r="DT514" s="561"/>
      <c r="DU514" s="561"/>
      <c r="DV514" s="561"/>
      <c r="DW514" s="561"/>
      <c r="DX514" s="561"/>
      <c r="DY514" s="561"/>
      <c r="DZ514" s="561"/>
      <c r="EA514" s="561"/>
      <c r="EB514" s="561"/>
      <c r="EC514" s="561"/>
      <c r="ED514" s="561"/>
      <c r="EE514" s="561"/>
      <c r="EF514" s="561"/>
      <c r="EG514" s="561"/>
      <c r="EH514" s="561"/>
      <c r="EI514" s="561"/>
      <c r="EJ514" s="561"/>
      <c r="EK514" s="561"/>
      <c r="EL514" s="561"/>
      <c r="EM514" s="561"/>
      <c r="EN514" s="561"/>
      <c r="EO514" s="561"/>
      <c r="EP514" s="561"/>
      <c r="EQ514" s="561"/>
      <c r="ER514" s="561"/>
      <c r="ES514" s="561"/>
      <c r="ET514" s="561"/>
      <c r="EU514" s="561"/>
      <c r="EV514" s="561"/>
      <c r="EW514" s="561"/>
      <c r="EX514" s="561"/>
      <c r="EY514" s="561"/>
      <c r="EZ514" s="561"/>
      <c r="FA514" s="561"/>
      <c r="FB514" s="561"/>
      <c r="FC514" s="561"/>
      <c r="FD514" s="561"/>
      <c r="FE514" s="561"/>
      <c r="FF514" s="561"/>
      <c r="FG514" s="561"/>
      <c r="FH514" s="561"/>
      <c r="FI514" s="561"/>
      <c r="FJ514" s="561"/>
      <c r="FK514" s="561"/>
      <c r="FL514" s="561"/>
      <c r="FM514" s="561"/>
      <c r="FN514" s="561"/>
      <c r="FO514" s="561"/>
      <c r="FP514" s="561"/>
      <c r="FQ514" s="561"/>
      <c r="FR514" s="561"/>
      <c r="FS514" s="561"/>
      <c r="FT514" s="561"/>
      <c r="FU514" s="561"/>
      <c r="FV514" s="561"/>
      <c r="FW514" s="561"/>
      <c r="FX514" s="561"/>
      <c r="FY514" s="561"/>
      <c r="FZ514" s="561"/>
      <c r="GA514" s="561"/>
      <c r="GB514" s="561"/>
      <c r="GC514" s="561"/>
      <c r="GD514" s="561"/>
      <c r="GE514" s="561"/>
      <c r="GF514" s="561"/>
      <c r="GG514" s="561"/>
      <c r="GH514" s="561"/>
      <c r="GI514" s="561"/>
      <c r="GJ514" s="561"/>
      <c r="GK514" s="561"/>
      <c r="GL514" s="561"/>
      <c r="GM514" s="561"/>
      <c r="GN514" s="561"/>
      <c r="GO514" s="561"/>
      <c r="GP514" s="561"/>
      <c r="GQ514" s="561"/>
      <c r="GR514" s="561"/>
      <c r="GS514" s="561"/>
      <c r="GT514" s="561"/>
      <c r="GU514" s="561"/>
      <c r="GV514" s="561"/>
      <c r="GW514" s="561"/>
      <c r="GX514" s="561"/>
      <c r="GY514" s="561"/>
      <c r="GZ514" s="561"/>
      <c r="HA514" s="561"/>
      <c r="HB514" s="561"/>
      <c r="HC514" s="561"/>
      <c r="HD514" s="561"/>
      <c r="HE514" s="561"/>
      <c r="HF514" s="561"/>
      <c r="HG514" s="561"/>
      <c r="HH514" s="561"/>
      <c r="HI514" s="561"/>
      <c r="HJ514" s="561"/>
      <c r="HK514" s="561"/>
      <c r="HL514" s="561"/>
      <c r="HM514" s="561"/>
      <c r="HN514" s="561"/>
      <c r="HO514" s="561"/>
      <c r="HP514" s="561"/>
      <c r="HQ514" s="561"/>
      <c r="HR514" s="561"/>
      <c r="HS514" s="561"/>
      <c r="HT514" s="561"/>
      <c r="HU514" s="561"/>
      <c r="HV514" s="561"/>
      <c r="HW514" s="561"/>
      <c r="HX514" s="561"/>
      <c r="HY514" s="561"/>
      <c r="HZ514" s="561"/>
      <c r="IA514" s="561"/>
      <c r="IB514" s="561"/>
      <c r="IC514" s="561"/>
      <c r="ID514" s="561"/>
    </row>
    <row r="515" spans="1:238" x14ac:dyDescent="0.2">
      <c r="A515" s="379" t="s">
        <v>2772</v>
      </c>
      <c r="B515" s="461" t="s">
        <v>4792</v>
      </c>
      <c r="C515" s="379" t="s">
        <v>8378</v>
      </c>
      <c r="D515" s="379" t="s">
        <v>8361</v>
      </c>
      <c r="E515" s="108" t="s">
        <v>1088</v>
      </c>
      <c r="F515" s="397" t="s">
        <v>8328</v>
      </c>
      <c r="G515" s="397" t="s">
        <v>8332</v>
      </c>
      <c r="H515" s="397" t="s">
        <v>7965</v>
      </c>
      <c r="I515" s="492" t="s">
        <v>7964</v>
      </c>
      <c r="J515" s="461"/>
      <c r="K515" s="461">
        <v>0</v>
      </c>
      <c r="L515" s="463">
        <v>41029</v>
      </c>
      <c r="M515" s="463">
        <v>41729</v>
      </c>
      <c r="N515" s="463">
        <v>42460</v>
      </c>
      <c r="O515" s="464"/>
      <c r="P515" s="464">
        <v>364349</v>
      </c>
      <c r="Q515" s="464">
        <v>728698</v>
      </c>
      <c r="R515" s="379" t="s">
        <v>3878</v>
      </c>
      <c r="S515" s="379" t="s">
        <v>841</v>
      </c>
      <c r="T515" s="561"/>
      <c r="U515" s="561"/>
      <c r="V515" s="561"/>
      <c r="W515" s="561"/>
      <c r="X515" s="561"/>
      <c r="Y515" s="561"/>
      <c r="Z515" s="561"/>
      <c r="AA515" s="561"/>
      <c r="AB515" s="561"/>
      <c r="AC515" s="561"/>
      <c r="AD515" s="561"/>
      <c r="AE515" s="561"/>
      <c r="AF515" s="561"/>
      <c r="AG515" s="561"/>
      <c r="AH515" s="561"/>
      <c r="AI515" s="561"/>
      <c r="AJ515" s="561"/>
      <c r="AK515" s="561"/>
      <c r="AL515" s="561"/>
      <c r="AM515" s="561"/>
      <c r="AN515" s="561"/>
      <c r="AO515" s="561"/>
      <c r="AP515" s="561"/>
      <c r="AQ515" s="561"/>
      <c r="AR515" s="561"/>
      <c r="AS515" s="561"/>
      <c r="AT515" s="561"/>
      <c r="AU515" s="561"/>
      <c r="AV515" s="561"/>
      <c r="AW515" s="561"/>
      <c r="AX515" s="561"/>
      <c r="AY515" s="561"/>
      <c r="AZ515" s="561"/>
      <c r="BA515" s="561"/>
      <c r="BB515" s="561"/>
      <c r="BC515" s="561"/>
      <c r="BD515" s="561"/>
      <c r="BE515" s="561"/>
      <c r="BF515" s="561"/>
      <c r="BG515" s="561"/>
      <c r="BH515" s="561"/>
      <c r="BI515" s="561"/>
      <c r="BJ515" s="561"/>
      <c r="BK515" s="561"/>
      <c r="BL515" s="561"/>
      <c r="BM515" s="561"/>
      <c r="BN515" s="561"/>
      <c r="BO515" s="561"/>
      <c r="BP515" s="561"/>
      <c r="BQ515" s="561"/>
      <c r="BR515" s="561"/>
      <c r="BS515" s="561"/>
      <c r="BT515" s="561"/>
      <c r="BU515" s="561"/>
      <c r="BV515" s="561"/>
      <c r="BW515" s="561"/>
      <c r="BX515" s="561"/>
      <c r="BY515" s="561"/>
      <c r="BZ515" s="561"/>
      <c r="CA515" s="561"/>
      <c r="CB515" s="561"/>
      <c r="CC515" s="561"/>
      <c r="CD515" s="561"/>
      <c r="CE515" s="561"/>
      <c r="CF515" s="561"/>
      <c r="CG515" s="561"/>
      <c r="CH515" s="561"/>
      <c r="CI515" s="561"/>
      <c r="CJ515" s="561"/>
      <c r="CK515" s="561"/>
      <c r="CL515" s="561"/>
      <c r="CM515" s="561"/>
      <c r="CN515" s="561"/>
      <c r="CO515" s="561"/>
      <c r="CP515" s="561"/>
      <c r="CQ515" s="561"/>
      <c r="CR515" s="561"/>
      <c r="CS515" s="561"/>
      <c r="CT515" s="561"/>
      <c r="CU515" s="561"/>
      <c r="CV515" s="561"/>
      <c r="CW515" s="561"/>
      <c r="CX515" s="561"/>
      <c r="CY515" s="561"/>
      <c r="CZ515" s="561"/>
      <c r="DA515" s="561"/>
      <c r="DB515" s="561"/>
      <c r="DC515" s="561"/>
      <c r="DD515" s="561"/>
      <c r="DE515" s="561"/>
      <c r="DF515" s="561"/>
      <c r="DG515" s="561"/>
      <c r="DH515" s="561"/>
      <c r="DI515" s="561"/>
      <c r="DJ515" s="561"/>
      <c r="DK515" s="561"/>
      <c r="DL515" s="561"/>
      <c r="DM515" s="561"/>
      <c r="DN515" s="561"/>
      <c r="DO515" s="561"/>
      <c r="DP515" s="561"/>
      <c r="DQ515" s="561"/>
      <c r="DR515" s="561"/>
      <c r="DS515" s="561"/>
      <c r="DT515" s="561"/>
      <c r="DU515" s="561"/>
      <c r="DV515" s="561"/>
      <c r="DW515" s="561"/>
      <c r="DX515" s="561"/>
      <c r="DY515" s="561"/>
      <c r="DZ515" s="561"/>
      <c r="EA515" s="561"/>
      <c r="EB515" s="561"/>
      <c r="EC515" s="561"/>
      <c r="ED515" s="561"/>
      <c r="EE515" s="561"/>
      <c r="EF515" s="561"/>
      <c r="EG515" s="561"/>
      <c r="EH515" s="561"/>
      <c r="EI515" s="561"/>
      <c r="EJ515" s="561"/>
      <c r="EK515" s="561"/>
      <c r="EL515" s="561"/>
      <c r="EM515" s="561"/>
      <c r="EN515" s="561"/>
      <c r="EO515" s="561"/>
      <c r="EP515" s="561"/>
      <c r="EQ515" s="561"/>
      <c r="ER515" s="561"/>
      <c r="ES515" s="561"/>
      <c r="ET515" s="561"/>
      <c r="EU515" s="561"/>
      <c r="EV515" s="561"/>
      <c r="EW515" s="561"/>
      <c r="EX515" s="561"/>
      <c r="EY515" s="561"/>
      <c r="EZ515" s="561"/>
      <c r="FA515" s="561"/>
      <c r="FB515" s="561"/>
      <c r="FC515" s="561"/>
      <c r="FD515" s="561"/>
      <c r="FE515" s="561"/>
      <c r="FF515" s="561"/>
      <c r="FG515" s="561"/>
      <c r="FH515" s="561"/>
      <c r="FI515" s="561"/>
      <c r="FJ515" s="561"/>
      <c r="FK515" s="561"/>
      <c r="FL515" s="561"/>
      <c r="FM515" s="561"/>
      <c r="FN515" s="561"/>
      <c r="FO515" s="561"/>
      <c r="FP515" s="561"/>
      <c r="FQ515" s="561"/>
      <c r="FR515" s="561"/>
      <c r="FS515" s="561"/>
      <c r="FT515" s="561"/>
      <c r="FU515" s="561"/>
      <c r="FV515" s="561"/>
      <c r="FW515" s="561"/>
      <c r="FX515" s="561"/>
      <c r="FY515" s="561"/>
      <c r="FZ515" s="561"/>
      <c r="GA515" s="561"/>
      <c r="GB515" s="561"/>
      <c r="GC515" s="561"/>
      <c r="GD515" s="561"/>
      <c r="GE515" s="561"/>
      <c r="GF515" s="561"/>
      <c r="GG515" s="561"/>
      <c r="GH515" s="561"/>
      <c r="GI515" s="561"/>
      <c r="GJ515" s="561"/>
      <c r="GK515" s="561"/>
      <c r="GL515" s="561"/>
      <c r="GM515" s="561"/>
      <c r="GN515" s="561"/>
      <c r="GO515" s="561"/>
      <c r="GP515" s="561"/>
      <c r="GQ515" s="561"/>
      <c r="GR515" s="561"/>
      <c r="GS515" s="561"/>
      <c r="GT515" s="561"/>
      <c r="GU515" s="561"/>
      <c r="GV515" s="561"/>
      <c r="GW515" s="561"/>
      <c r="GX515" s="561"/>
      <c r="GY515" s="561"/>
      <c r="GZ515" s="561"/>
      <c r="HA515" s="561"/>
      <c r="HB515" s="561"/>
      <c r="HC515" s="561"/>
      <c r="HD515" s="561"/>
      <c r="HE515" s="561"/>
      <c r="HF515" s="561"/>
      <c r="HG515" s="561"/>
      <c r="HH515" s="561"/>
      <c r="HI515" s="561"/>
      <c r="HJ515" s="561"/>
      <c r="HK515" s="561"/>
      <c r="HL515" s="561"/>
      <c r="HM515" s="561"/>
      <c r="HN515" s="561"/>
      <c r="HO515" s="561"/>
      <c r="HP515" s="561"/>
      <c r="HQ515" s="561"/>
      <c r="HR515" s="561"/>
      <c r="HS515" s="561"/>
      <c r="HT515" s="561"/>
      <c r="HU515" s="561"/>
      <c r="HV515" s="561"/>
      <c r="HW515" s="561"/>
      <c r="HX515" s="561"/>
      <c r="HY515" s="561"/>
      <c r="HZ515" s="561"/>
      <c r="IA515" s="561"/>
      <c r="IB515" s="561"/>
      <c r="IC515" s="561"/>
      <c r="ID515" s="561"/>
    </row>
    <row r="516" spans="1:238" x14ac:dyDescent="0.2">
      <c r="A516" s="379" t="s">
        <v>2772</v>
      </c>
      <c r="B516" s="461" t="s">
        <v>75</v>
      </c>
      <c r="C516" s="379" t="s">
        <v>8378</v>
      </c>
      <c r="D516" s="379" t="s">
        <v>8361</v>
      </c>
      <c r="E516" s="108" t="s">
        <v>6549</v>
      </c>
      <c r="F516" s="586" t="s">
        <v>8310</v>
      </c>
      <c r="G516" s="586" t="s">
        <v>8215</v>
      </c>
      <c r="H516" s="397" t="s">
        <v>6354</v>
      </c>
      <c r="I516" s="461" t="s">
        <v>7967</v>
      </c>
      <c r="J516" s="461">
        <v>0</v>
      </c>
      <c r="K516" s="461">
        <v>0</v>
      </c>
      <c r="L516" s="463">
        <v>41988</v>
      </c>
      <c r="M516" s="463">
        <v>42077</v>
      </c>
      <c r="N516" s="463">
        <v>42077</v>
      </c>
      <c r="O516" s="476"/>
      <c r="P516" s="462">
        <v>117</v>
      </c>
      <c r="Q516" s="84">
        <v>1620</v>
      </c>
      <c r="R516" s="461" t="s">
        <v>3878</v>
      </c>
      <c r="S516" s="379" t="s">
        <v>841</v>
      </c>
      <c r="T516" s="561"/>
      <c r="U516" s="561"/>
      <c r="V516" s="561"/>
      <c r="W516" s="561"/>
      <c r="X516" s="561"/>
      <c r="Y516" s="561"/>
      <c r="Z516" s="561"/>
      <c r="AA516" s="561"/>
      <c r="AB516" s="561"/>
      <c r="AC516" s="561"/>
      <c r="AD516" s="561"/>
      <c r="AE516" s="561"/>
      <c r="AF516" s="561"/>
      <c r="AG516" s="561"/>
      <c r="AH516" s="561"/>
      <c r="AI516" s="561"/>
      <c r="AJ516" s="561"/>
      <c r="AK516" s="561"/>
      <c r="AL516" s="561"/>
      <c r="AM516" s="561"/>
      <c r="AN516" s="561"/>
      <c r="AO516" s="561"/>
      <c r="AP516" s="561"/>
      <c r="AQ516" s="561"/>
      <c r="AR516" s="561"/>
      <c r="AS516" s="561"/>
      <c r="AT516" s="561"/>
      <c r="AU516" s="561"/>
      <c r="AV516" s="561"/>
      <c r="AW516" s="561"/>
      <c r="AX516" s="561"/>
      <c r="AY516" s="561"/>
      <c r="AZ516" s="561"/>
      <c r="BA516" s="561"/>
      <c r="BB516" s="561"/>
      <c r="BC516" s="561"/>
      <c r="BD516" s="561"/>
      <c r="BE516" s="561"/>
      <c r="BF516" s="561"/>
      <c r="BG516" s="561"/>
      <c r="BH516" s="561"/>
      <c r="BI516" s="561"/>
      <c r="BJ516" s="561"/>
      <c r="BK516" s="561"/>
      <c r="BL516" s="561"/>
      <c r="BM516" s="561"/>
      <c r="BN516" s="561"/>
      <c r="BO516" s="561"/>
      <c r="BP516" s="561"/>
      <c r="BQ516" s="561"/>
      <c r="BR516" s="561"/>
      <c r="BS516" s="561"/>
      <c r="BT516" s="561"/>
      <c r="BU516" s="561"/>
      <c r="BV516" s="561"/>
      <c r="BW516" s="561"/>
      <c r="BX516" s="561"/>
      <c r="BY516" s="561"/>
      <c r="BZ516" s="561"/>
      <c r="CA516" s="561"/>
      <c r="CB516" s="561"/>
      <c r="CC516" s="561"/>
      <c r="CD516" s="561"/>
      <c r="CE516" s="561"/>
      <c r="CF516" s="561"/>
      <c r="CG516" s="561"/>
      <c r="CH516" s="561"/>
      <c r="CI516" s="561"/>
      <c r="CJ516" s="561"/>
      <c r="CK516" s="561"/>
      <c r="CL516" s="561"/>
      <c r="CM516" s="561"/>
      <c r="CN516" s="561"/>
      <c r="CO516" s="561"/>
      <c r="CP516" s="561"/>
      <c r="CQ516" s="561"/>
      <c r="CR516" s="561"/>
      <c r="CS516" s="561"/>
      <c r="CT516" s="561"/>
      <c r="CU516" s="561"/>
      <c r="CV516" s="561"/>
      <c r="CW516" s="561"/>
      <c r="CX516" s="561"/>
      <c r="CY516" s="561"/>
      <c r="CZ516" s="561"/>
      <c r="DA516" s="561"/>
      <c r="DB516" s="561"/>
      <c r="DC516" s="561"/>
      <c r="DD516" s="561"/>
      <c r="DE516" s="561"/>
      <c r="DF516" s="561"/>
      <c r="DG516" s="561"/>
      <c r="DH516" s="561"/>
      <c r="DI516" s="561"/>
      <c r="DJ516" s="561"/>
      <c r="DK516" s="561"/>
      <c r="DL516" s="561"/>
      <c r="DM516" s="561"/>
      <c r="DN516" s="561"/>
      <c r="DO516" s="561"/>
      <c r="DP516" s="561"/>
      <c r="DQ516" s="561"/>
      <c r="DR516" s="561"/>
      <c r="DS516" s="561"/>
      <c r="DT516" s="561"/>
      <c r="DU516" s="561"/>
      <c r="DV516" s="561"/>
      <c r="DW516" s="561"/>
      <c r="DX516" s="561"/>
      <c r="DY516" s="561"/>
      <c r="DZ516" s="561"/>
      <c r="EA516" s="561"/>
      <c r="EB516" s="561"/>
      <c r="EC516" s="561"/>
      <c r="ED516" s="561"/>
      <c r="EE516" s="561"/>
      <c r="EF516" s="561"/>
      <c r="EG516" s="561"/>
      <c r="EH516" s="561"/>
      <c r="EI516" s="561"/>
      <c r="EJ516" s="561"/>
      <c r="EK516" s="561"/>
      <c r="EL516" s="561"/>
      <c r="EM516" s="561"/>
      <c r="EN516" s="561"/>
      <c r="EO516" s="561"/>
      <c r="EP516" s="561"/>
      <c r="EQ516" s="561"/>
      <c r="ER516" s="561"/>
      <c r="ES516" s="561"/>
      <c r="ET516" s="561"/>
      <c r="EU516" s="561"/>
      <c r="EV516" s="561"/>
      <c r="EW516" s="561"/>
      <c r="EX516" s="561"/>
      <c r="EY516" s="561"/>
      <c r="EZ516" s="561"/>
      <c r="FA516" s="561"/>
      <c r="FB516" s="561"/>
      <c r="FC516" s="561"/>
      <c r="FD516" s="561"/>
      <c r="FE516" s="561"/>
      <c r="FF516" s="561"/>
      <c r="FG516" s="561"/>
      <c r="FH516" s="561"/>
      <c r="FI516" s="561"/>
      <c r="FJ516" s="561"/>
      <c r="FK516" s="561"/>
      <c r="FL516" s="561"/>
      <c r="FM516" s="561"/>
      <c r="FN516" s="561"/>
      <c r="FO516" s="561"/>
      <c r="FP516" s="561"/>
      <c r="FQ516" s="561"/>
      <c r="FR516" s="561"/>
      <c r="FS516" s="561"/>
      <c r="FT516" s="561"/>
      <c r="FU516" s="561"/>
      <c r="FV516" s="561"/>
      <c r="FW516" s="561"/>
      <c r="FX516" s="561"/>
      <c r="FY516" s="561"/>
      <c r="FZ516" s="561"/>
      <c r="GA516" s="561"/>
      <c r="GB516" s="561"/>
      <c r="GC516" s="561"/>
      <c r="GD516" s="561"/>
      <c r="GE516" s="561"/>
      <c r="GF516" s="561"/>
      <c r="GG516" s="561"/>
      <c r="GH516" s="561"/>
      <c r="GI516" s="561"/>
      <c r="GJ516" s="561"/>
      <c r="GK516" s="561"/>
      <c r="GL516" s="561"/>
      <c r="GM516" s="561"/>
      <c r="GN516" s="561"/>
      <c r="GO516" s="561"/>
      <c r="GP516" s="561"/>
      <c r="GQ516" s="561"/>
      <c r="GR516" s="561"/>
      <c r="GS516" s="561"/>
      <c r="GT516" s="561"/>
      <c r="GU516" s="561"/>
      <c r="GV516" s="561"/>
      <c r="GW516" s="561"/>
      <c r="GX516" s="561"/>
      <c r="GY516" s="561"/>
      <c r="GZ516" s="561"/>
      <c r="HA516" s="561"/>
      <c r="HB516" s="561"/>
      <c r="HC516" s="561"/>
      <c r="HD516" s="561"/>
      <c r="HE516" s="561"/>
      <c r="HF516" s="561"/>
      <c r="HG516" s="561"/>
      <c r="HH516" s="561"/>
      <c r="HI516" s="561"/>
      <c r="HJ516" s="561"/>
      <c r="HK516" s="561"/>
      <c r="HL516" s="561"/>
      <c r="HM516" s="561"/>
      <c r="HN516" s="561"/>
      <c r="HO516" s="561"/>
      <c r="HP516" s="561"/>
      <c r="HQ516" s="561"/>
      <c r="HR516" s="561"/>
      <c r="HS516" s="561"/>
      <c r="HT516" s="561"/>
      <c r="HU516" s="561"/>
      <c r="HV516" s="561"/>
      <c r="HW516" s="561"/>
      <c r="HX516" s="561"/>
      <c r="HY516" s="561"/>
      <c r="HZ516" s="561"/>
      <c r="IA516" s="561"/>
      <c r="IB516" s="561"/>
      <c r="IC516" s="561"/>
      <c r="ID516" s="561"/>
    </row>
    <row r="517" spans="1:238" ht="28.5" x14ac:dyDescent="0.2">
      <c r="A517" s="379" t="s">
        <v>5829</v>
      </c>
      <c r="B517" s="461" t="s">
        <v>4786</v>
      </c>
      <c r="C517" s="379" t="s">
        <v>8377</v>
      </c>
      <c r="D517" s="379" t="s">
        <v>8382</v>
      </c>
      <c r="E517" s="108" t="s">
        <v>8385</v>
      </c>
      <c r="F517" s="397" t="s">
        <v>8386</v>
      </c>
      <c r="G517" s="586" t="s">
        <v>8214</v>
      </c>
      <c r="H517" s="397" t="s">
        <v>8387</v>
      </c>
      <c r="I517" s="391" t="s">
        <v>7934</v>
      </c>
      <c r="J517" s="461" t="s">
        <v>7914</v>
      </c>
      <c r="K517" s="461">
        <v>0</v>
      </c>
      <c r="L517" s="463">
        <v>42156</v>
      </c>
      <c r="M517" s="463">
        <v>43251</v>
      </c>
      <c r="N517" s="463">
        <v>43616</v>
      </c>
      <c r="O517" s="464"/>
      <c r="P517" s="464">
        <v>110000</v>
      </c>
      <c r="Q517" s="464">
        <v>330000</v>
      </c>
      <c r="R517" s="461" t="s">
        <v>3878</v>
      </c>
      <c r="S517" s="379" t="s">
        <v>840</v>
      </c>
      <c r="AI517" s="561"/>
    </row>
    <row r="518" spans="1:238" ht="28.5" x14ac:dyDescent="0.2">
      <c r="A518" s="379" t="s">
        <v>5829</v>
      </c>
      <c r="B518" s="461" t="s">
        <v>4786</v>
      </c>
      <c r="C518" s="379" t="s">
        <v>8377</v>
      </c>
      <c r="D518" s="379" t="s">
        <v>8382</v>
      </c>
      <c r="E518" s="108" t="s">
        <v>8385</v>
      </c>
      <c r="F518" s="397" t="s">
        <v>8386</v>
      </c>
      <c r="G518" s="586" t="s">
        <v>8214</v>
      </c>
      <c r="H518" s="397" t="s">
        <v>8388</v>
      </c>
      <c r="I518" s="391" t="s">
        <v>7934</v>
      </c>
      <c r="J518" s="461" t="s">
        <v>7914</v>
      </c>
      <c r="K518" s="461">
        <v>0</v>
      </c>
      <c r="L518" s="463">
        <v>42156</v>
      </c>
      <c r="M518" s="463">
        <v>43251</v>
      </c>
      <c r="N518" s="463">
        <v>43616</v>
      </c>
      <c r="O518" s="464"/>
      <c r="P518" s="464">
        <v>24000</v>
      </c>
      <c r="Q518" s="464">
        <v>72000</v>
      </c>
      <c r="R518" s="461" t="s">
        <v>3878</v>
      </c>
      <c r="S518" s="379" t="s">
        <v>840</v>
      </c>
    </row>
    <row r="519" spans="1:238" ht="28.5" x14ac:dyDescent="0.2">
      <c r="A519" s="379" t="s">
        <v>6964</v>
      </c>
      <c r="B519" s="461" t="s">
        <v>75</v>
      </c>
      <c r="C519" s="379" t="s">
        <v>8378</v>
      </c>
      <c r="D519" s="379" t="s">
        <v>3073</v>
      </c>
      <c r="E519" s="560" t="s">
        <v>8389</v>
      </c>
      <c r="F519" s="397" t="s">
        <v>8390</v>
      </c>
      <c r="G519" s="397" t="s">
        <v>8391</v>
      </c>
      <c r="H519" s="397" t="s">
        <v>8392</v>
      </c>
      <c r="I519" s="492" t="s">
        <v>8415</v>
      </c>
      <c r="J519" s="461" t="s">
        <v>7914</v>
      </c>
      <c r="K519" s="461">
        <v>0</v>
      </c>
      <c r="L519" s="463">
        <v>42125</v>
      </c>
      <c r="M519" s="463">
        <v>42855</v>
      </c>
      <c r="N519" s="463">
        <v>42855</v>
      </c>
      <c r="O519" s="464"/>
      <c r="P519" s="464">
        <v>8745</v>
      </c>
      <c r="Q519" s="464">
        <v>26325</v>
      </c>
      <c r="R519" s="461" t="s">
        <v>3879</v>
      </c>
      <c r="S519" s="379" t="s">
        <v>840</v>
      </c>
    </row>
    <row r="520" spans="1:238" ht="28.5" x14ac:dyDescent="0.2">
      <c r="A520" s="379" t="s">
        <v>579</v>
      </c>
      <c r="B520" s="461" t="s">
        <v>75</v>
      </c>
      <c r="C520" s="379" t="s">
        <v>7820</v>
      </c>
      <c r="D520" s="379" t="s">
        <v>6934</v>
      </c>
      <c r="E520" s="108" t="s">
        <v>8398</v>
      </c>
      <c r="F520" s="397" t="s">
        <v>8399</v>
      </c>
      <c r="G520" s="397" t="s">
        <v>8431</v>
      </c>
      <c r="H520" s="397" t="s">
        <v>8400</v>
      </c>
      <c r="I520" s="391" t="s">
        <v>7934</v>
      </c>
      <c r="J520" s="461"/>
      <c r="K520" s="461">
        <v>0</v>
      </c>
      <c r="L520" s="463">
        <v>42095</v>
      </c>
      <c r="M520" s="463">
        <v>42277</v>
      </c>
      <c r="N520" s="463">
        <v>42277</v>
      </c>
      <c r="O520" s="464"/>
      <c r="P520" s="464">
        <v>10000</v>
      </c>
      <c r="Q520" s="464">
        <v>10000</v>
      </c>
      <c r="R520" s="461"/>
      <c r="S520" s="379" t="s">
        <v>841</v>
      </c>
    </row>
    <row r="521" spans="1:238" ht="28.5" x14ac:dyDescent="0.2">
      <c r="A521" s="379" t="s">
        <v>579</v>
      </c>
      <c r="B521" s="461" t="s">
        <v>75</v>
      </c>
      <c r="C521" s="379" t="s">
        <v>7820</v>
      </c>
      <c r="D521" s="379" t="s">
        <v>6934</v>
      </c>
      <c r="E521" s="108" t="s">
        <v>8402</v>
      </c>
      <c r="F521" s="397" t="s">
        <v>8403</v>
      </c>
      <c r="G521" s="397" t="s">
        <v>8430</v>
      </c>
      <c r="H521" s="397" t="s">
        <v>8404</v>
      </c>
      <c r="I521" s="391" t="s">
        <v>7934</v>
      </c>
      <c r="J521" s="461"/>
      <c r="K521" s="461">
        <v>0</v>
      </c>
      <c r="L521" s="463">
        <v>42005</v>
      </c>
      <c r="M521" s="463">
        <v>42460</v>
      </c>
      <c r="N521" s="463">
        <v>42460</v>
      </c>
      <c r="O521" s="464"/>
      <c r="P521" s="464">
        <v>19995</v>
      </c>
      <c r="Q521" s="346"/>
      <c r="R521" s="461"/>
      <c r="S521" s="379" t="s">
        <v>841</v>
      </c>
    </row>
    <row r="522" spans="1:238" ht="28.5" x14ac:dyDescent="0.2">
      <c r="A522" s="379" t="s">
        <v>579</v>
      </c>
      <c r="B522" s="461" t="s">
        <v>75</v>
      </c>
      <c r="C522" s="379" t="s">
        <v>7820</v>
      </c>
      <c r="D522" s="379" t="s">
        <v>6934</v>
      </c>
      <c r="E522" s="108" t="s">
        <v>8423</v>
      </c>
      <c r="F522" s="397" t="s">
        <v>8424</v>
      </c>
      <c r="G522" s="586" t="s">
        <v>8203</v>
      </c>
      <c r="H522" s="397" t="s">
        <v>6810</v>
      </c>
      <c r="I522" s="461" t="s">
        <v>7934</v>
      </c>
      <c r="J522" s="461">
        <v>0</v>
      </c>
      <c r="K522" s="461">
        <v>0</v>
      </c>
      <c r="L522" s="463">
        <v>42110</v>
      </c>
      <c r="M522" s="463">
        <v>42460</v>
      </c>
      <c r="N522" s="463">
        <v>42460</v>
      </c>
      <c r="O522" s="581" t="s">
        <v>8425</v>
      </c>
      <c r="P522" s="464">
        <v>9850</v>
      </c>
      <c r="Q522" s="464">
        <v>9850</v>
      </c>
      <c r="R522" s="461" t="s">
        <v>3879</v>
      </c>
      <c r="S522" s="379" t="s">
        <v>841</v>
      </c>
    </row>
    <row r="523" spans="1:238" ht="71.25" x14ac:dyDescent="0.2">
      <c r="A523" s="379" t="s">
        <v>579</v>
      </c>
      <c r="B523" s="461" t="s">
        <v>75</v>
      </c>
      <c r="C523" s="379" t="s">
        <v>8377</v>
      </c>
      <c r="D523" s="379" t="s">
        <v>8380</v>
      </c>
      <c r="E523" s="379" t="s">
        <v>8446</v>
      </c>
      <c r="F523" s="587" t="s">
        <v>6917</v>
      </c>
      <c r="G523" s="586" t="s">
        <v>8203</v>
      </c>
      <c r="H523" s="397" t="s">
        <v>5809</v>
      </c>
      <c r="I523" s="391" t="s">
        <v>7934</v>
      </c>
      <c r="J523" s="461">
        <v>0</v>
      </c>
      <c r="K523" s="461">
        <v>0</v>
      </c>
      <c r="L523" s="380">
        <v>40728</v>
      </c>
      <c r="M523" s="474">
        <v>42460</v>
      </c>
      <c r="N523" s="474">
        <v>42460</v>
      </c>
      <c r="O523" s="276" t="s">
        <v>7989</v>
      </c>
      <c r="P523" s="380"/>
      <c r="Q523" s="380"/>
      <c r="R523" s="184" t="s">
        <v>3879</v>
      </c>
      <c r="S523" s="379" t="s">
        <v>840</v>
      </c>
    </row>
    <row r="524" spans="1:238" ht="28.5" x14ac:dyDescent="0.2">
      <c r="A524" s="379" t="s">
        <v>579</v>
      </c>
      <c r="B524" s="461" t="s">
        <v>75</v>
      </c>
      <c r="C524" s="379" t="s">
        <v>7820</v>
      </c>
      <c r="D524" s="379" t="s">
        <v>6934</v>
      </c>
      <c r="E524" s="461" t="s">
        <v>8429</v>
      </c>
      <c r="F524" s="397" t="s">
        <v>8428</v>
      </c>
      <c r="G524" s="586" t="s">
        <v>8203</v>
      </c>
      <c r="H524" s="614"/>
      <c r="I524" s="391" t="s">
        <v>7934</v>
      </c>
      <c r="J524" s="391"/>
      <c r="K524" s="399"/>
      <c r="L524" s="464"/>
      <c r="M524" s="464"/>
      <c r="N524" s="581"/>
      <c r="O524" s="461"/>
      <c r="P524" s="464">
        <v>1018500</v>
      </c>
      <c r="Q524" s="464">
        <f>P524*3</f>
        <v>3055500</v>
      </c>
      <c r="R524" s="461" t="s">
        <v>3879</v>
      </c>
      <c r="S524" s="379" t="s">
        <v>840</v>
      </c>
    </row>
    <row r="525" spans="1:238" x14ac:dyDescent="0.2">
      <c r="A525" s="461"/>
      <c r="B525" s="461" t="s">
        <v>75</v>
      </c>
      <c r="C525" s="461" t="s">
        <v>8378</v>
      </c>
      <c r="D525" s="379" t="s">
        <v>8361</v>
      </c>
      <c r="E525" s="108" t="s">
        <v>8444</v>
      </c>
      <c r="F525" s="397" t="s">
        <v>1071</v>
      </c>
      <c r="G525" s="397" t="s">
        <v>8328</v>
      </c>
      <c r="H525" s="397" t="s">
        <v>7604</v>
      </c>
      <c r="I525" s="391" t="s">
        <v>7934</v>
      </c>
      <c r="J525" s="461"/>
      <c r="K525" s="461"/>
      <c r="L525" s="463">
        <v>41730</v>
      </c>
      <c r="M525" s="463">
        <v>42460</v>
      </c>
      <c r="N525" s="463">
        <v>42460</v>
      </c>
      <c r="O525" s="464"/>
      <c r="P525" s="464">
        <v>60000</v>
      </c>
      <c r="Q525" s="346"/>
      <c r="R525" s="461"/>
      <c r="S525" s="379" t="s">
        <v>841</v>
      </c>
    </row>
    <row r="526" spans="1:238" ht="28.5" x14ac:dyDescent="0.2">
      <c r="A526" s="461"/>
      <c r="B526" s="461" t="s">
        <v>75</v>
      </c>
      <c r="C526" s="461" t="s">
        <v>8378</v>
      </c>
      <c r="D526" s="379" t="s">
        <v>3073</v>
      </c>
      <c r="E526" s="108"/>
      <c r="F526" s="397" t="s">
        <v>8426</v>
      </c>
      <c r="G526" s="397" t="s">
        <v>8426</v>
      </c>
      <c r="H526" s="397" t="s">
        <v>8427</v>
      </c>
      <c r="I526" s="461" t="s">
        <v>7934</v>
      </c>
      <c r="J526" s="461"/>
      <c r="K526" s="461">
        <v>0</v>
      </c>
      <c r="L526" s="463">
        <v>41122</v>
      </c>
      <c r="M526" s="463">
        <v>42582</v>
      </c>
      <c r="N526" s="463">
        <v>42582</v>
      </c>
      <c r="O526" s="464"/>
      <c r="P526" s="464">
        <v>20000</v>
      </c>
      <c r="Q526" s="346"/>
      <c r="R526" s="461"/>
      <c r="S526" s="379" t="s">
        <v>841</v>
      </c>
    </row>
    <row r="527" spans="1:238" ht="28.5" x14ac:dyDescent="0.2">
      <c r="A527" s="379" t="s">
        <v>71</v>
      </c>
      <c r="B527" s="461" t="s">
        <v>4797</v>
      </c>
      <c r="C527" s="379" t="s">
        <v>8378</v>
      </c>
      <c r="D527" s="379" t="s">
        <v>3073</v>
      </c>
      <c r="E527" s="169" t="s">
        <v>8436</v>
      </c>
      <c r="F527" s="586" t="s">
        <v>2109</v>
      </c>
      <c r="G527" s="586" t="s">
        <v>8226</v>
      </c>
      <c r="H527" s="397" t="s">
        <v>6389</v>
      </c>
      <c r="I527" s="461" t="s">
        <v>8146</v>
      </c>
      <c r="J527" s="461">
        <v>0</v>
      </c>
      <c r="K527" s="461">
        <v>0</v>
      </c>
      <c r="L527" s="380">
        <v>42125</v>
      </c>
      <c r="M527" s="380">
        <v>43555</v>
      </c>
      <c r="N527" s="380">
        <v>43555</v>
      </c>
      <c r="O527" s="462"/>
      <c r="P527" s="464">
        <v>3700000</v>
      </c>
      <c r="Q527" s="464">
        <v>15000000</v>
      </c>
      <c r="R527" s="379" t="s">
        <v>3878</v>
      </c>
      <c r="S527" s="379" t="s">
        <v>840</v>
      </c>
    </row>
    <row r="528" spans="1:238" ht="28.5" x14ac:dyDescent="0.2">
      <c r="A528" s="461"/>
      <c r="B528" s="461" t="s">
        <v>75</v>
      </c>
      <c r="C528" s="461" t="s">
        <v>8376</v>
      </c>
      <c r="D528" s="379" t="s">
        <v>6587</v>
      </c>
      <c r="E528" s="461" t="s">
        <v>8435</v>
      </c>
      <c r="F528" s="397" t="s">
        <v>8433</v>
      </c>
      <c r="G528" s="397" t="s">
        <v>8434</v>
      </c>
      <c r="H528" s="397" t="s">
        <v>8432</v>
      </c>
      <c r="I528" s="391" t="s">
        <v>7934</v>
      </c>
      <c r="J528" s="461"/>
      <c r="K528" s="461"/>
      <c r="L528" s="463">
        <v>41985</v>
      </c>
      <c r="M528" s="463">
        <v>43445</v>
      </c>
      <c r="N528" s="463">
        <v>43445</v>
      </c>
      <c r="O528" s="464"/>
      <c r="P528" s="464">
        <v>12695</v>
      </c>
      <c r="Q528" s="464">
        <v>50750</v>
      </c>
      <c r="R528" s="461"/>
      <c r="S528" s="379" t="s">
        <v>841</v>
      </c>
    </row>
    <row r="529" spans="1:19" ht="28.5" x14ac:dyDescent="0.2">
      <c r="A529" s="379" t="s">
        <v>579</v>
      </c>
      <c r="B529" s="461" t="s">
        <v>75</v>
      </c>
      <c r="C529" s="379" t="s">
        <v>7820</v>
      </c>
      <c r="D529" s="379" t="s">
        <v>6934</v>
      </c>
      <c r="E529" s="108" t="s">
        <v>8445</v>
      </c>
      <c r="F529" s="586" t="s">
        <v>8439</v>
      </c>
      <c r="G529" s="586" t="s">
        <v>8439</v>
      </c>
      <c r="H529" s="586" t="s">
        <v>7436</v>
      </c>
      <c r="I529" s="461" t="s">
        <v>8128</v>
      </c>
      <c r="J529" s="461">
        <v>0</v>
      </c>
      <c r="K529" s="461">
        <v>0</v>
      </c>
      <c r="L529" s="463">
        <v>42217</v>
      </c>
      <c r="M529" s="463">
        <v>45504</v>
      </c>
      <c r="N529" s="463"/>
      <c r="O529" s="464"/>
      <c r="P529" s="464">
        <f>Q529/10</f>
        <v>3444900</v>
      </c>
      <c r="Q529" s="464">
        <v>34449000</v>
      </c>
      <c r="R529" s="461"/>
      <c r="S529" s="379" t="s">
        <v>840</v>
      </c>
    </row>
    <row r="530" spans="1:19" ht="28.5" x14ac:dyDescent="0.2">
      <c r="A530" s="379" t="s">
        <v>1939</v>
      </c>
      <c r="B530" s="461" t="s">
        <v>75</v>
      </c>
      <c r="C530" s="379" t="s">
        <v>8376</v>
      </c>
      <c r="D530" s="379" t="s">
        <v>2793</v>
      </c>
      <c r="E530" s="108" t="s">
        <v>8001</v>
      </c>
      <c r="F530" s="397" t="s">
        <v>8002</v>
      </c>
      <c r="G530" s="586" t="s">
        <v>8215</v>
      </c>
      <c r="H530" s="397" t="s">
        <v>8003</v>
      </c>
      <c r="I530" s="461" t="s">
        <v>8197</v>
      </c>
      <c r="J530" s="461">
        <v>0</v>
      </c>
      <c r="K530" s="461">
        <v>0</v>
      </c>
      <c r="L530" s="463">
        <v>37829</v>
      </c>
      <c r="M530" s="463">
        <v>42211</v>
      </c>
      <c r="N530" s="463">
        <v>42211</v>
      </c>
      <c r="O530" s="461"/>
      <c r="P530" s="461"/>
      <c r="Q530" s="464">
        <v>14670.25</v>
      </c>
      <c r="R530" s="461" t="s">
        <v>3878</v>
      </c>
      <c r="S530" s="379" t="s">
        <v>840</v>
      </c>
    </row>
    <row r="531" spans="1:19" ht="28.5" x14ac:dyDescent="0.2">
      <c r="A531" s="461" t="s">
        <v>579</v>
      </c>
      <c r="B531" s="461" t="s">
        <v>75</v>
      </c>
      <c r="C531" s="379" t="s">
        <v>8377</v>
      </c>
      <c r="D531" s="379"/>
      <c r="E531" s="108" t="s">
        <v>8448</v>
      </c>
      <c r="F531" s="397" t="s">
        <v>8451</v>
      </c>
      <c r="G531" s="397" t="s">
        <v>8203</v>
      </c>
      <c r="H531" s="397" t="s">
        <v>6872</v>
      </c>
      <c r="I531" s="461" t="s">
        <v>8051</v>
      </c>
      <c r="J531" s="461">
        <v>0</v>
      </c>
      <c r="K531" s="461">
        <v>0</v>
      </c>
      <c r="L531" s="463">
        <v>42156</v>
      </c>
      <c r="M531" s="463">
        <v>43190</v>
      </c>
      <c r="N531" s="463">
        <v>43921</v>
      </c>
      <c r="O531" s="464"/>
      <c r="P531" s="464">
        <v>1666000</v>
      </c>
      <c r="Q531" s="346"/>
      <c r="R531" s="461"/>
      <c r="S531" s="379" t="s">
        <v>840</v>
      </c>
    </row>
    <row r="532" spans="1:19" ht="28.5" x14ac:dyDescent="0.2">
      <c r="A532" s="461" t="s">
        <v>579</v>
      </c>
      <c r="B532" s="461" t="s">
        <v>75</v>
      </c>
      <c r="C532" s="379" t="s">
        <v>8377</v>
      </c>
      <c r="D532" s="379"/>
      <c r="E532" s="108" t="s">
        <v>8449</v>
      </c>
      <c r="F532" s="397" t="s">
        <v>8452</v>
      </c>
      <c r="G532" s="397" t="s">
        <v>8203</v>
      </c>
      <c r="H532" s="397" t="s">
        <v>8454</v>
      </c>
      <c r="I532" s="461">
        <v>6893564</v>
      </c>
      <c r="J532" s="461">
        <v>0</v>
      </c>
      <c r="K532" s="461">
        <v>0</v>
      </c>
      <c r="L532" s="463">
        <v>42156</v>
      </c>
      <c r="M532" s="463">
        <v>43190</v>
      </c>
      <c r="N532" s="463">
        <v>43921</v>
      </c>
      <c r="O532" s="464"/>
      <c r="P532" s="464">
        <v>1386137</v>
      </c>
      <c r="Q532" s="346"/>
      <c r="R532" s="461"/>
      <c r="S532" s="379" t="s">
        <v>840</v>
      </c>
    </row>
    <row r="533" spans="1:19" ht="28.5" x14ac:dyDescent="0.2">
      <c r="A533" s="461" t="s">
        <v>579</v>
      </c>
      <c r="B533" s="461" t="s">
        <v>75</v>
      </c>
      <c r="C533" s="379" t="s">
        <v>8377</v>
      </c>
      <c r="D533" s="379"/>
      <c r="E533" s="108" t="s">
        <v>8450</v>
      </c>
      <c r="F533" s="397" t="s">
        <v>8453</v>
      </c>
      <c r="G533" s="397" t="s">
        <v>8203</v>
      </c>
      <c r="H533" s="397" t="s">
        <v>6243</v>
      </c>
      <c r="I533" s="461" t="s">
        <v>8189</v>
      </c>
      <c r="J533" s="461">
        <v>0</v>
      </c>
      <c r="K533" s="461">
        <v>0</v>
      </c>
      <c r="L533" s="463">
        <v>42156</v>
      </c>
      <c r="M533" s="463">
        <v>43190</v>
      </c>
      <c r="N533" s="463">
        <v>43921</v>
      </c>
      <c r="O533" s="464"/>
      <c r="P533" s="464">
        <v>1834254</v>
      </c>
      <c r="Q533" s="346"/>
      <c r="R533" s="461"/>
      <c r="S533" s="379" t="s">
        <v>840</v>
      </c>
    </row>
    <row r="534" spans="1:19" x14ac:dyDescent="0.2">
      <c r="D534" s="412"/>
    </row>
    <row r="535" spans="1:19" x14ac:dyDescent="0.2">
      <c r="D535" s="412"/>
    </row>
    <row r="536" spans="1:19" x14ac:dyDescent="0.2">
      <c r="D536" s="412"/>
      <c r="P536" s="401">
        <f>SUM(P6:P533)</f>
        <v>55065148.310000002</v>
      </c>
      <c r="Q536" s="401" t="e">
        <f>SUM(Q6:Q533)</f>
        <v>#REF!</v>
      </c>
    </row>
    <row r="537" spans="1:19" x14ac:dyDescent="0.2">
      <c r="D537" s="412"/>
    </row>
    <row r="538" spans="1:19" x14ac:dyDescent="0.2">
      <c r="D538" s="412"/>
    </row>
    <row r="539" spans="1:19" x14ac:dyDescent="0.2">
      <c r="D539" s="412"/>
    </row>
    <row r="540" spans="1:19" x14ac:dyDescent="0.2">
      <c r="D540" s="412"/>
    </row>
    <row r="541" spans="1:19" x14ac:dyDescent="0.2">
      <c r="D541" s="412"/>
    </row>
    <row r="542" spans="1:19" x14ac:dyDescent="0.2">
      <c r="D542" s="412"/>
    </row>
    <row r="543" spans="1:19" x14ac:dyDescent="0.2">
      <c r="D543" s="412"/>
    </row>
    <row r="544" spans="1:19" x14ac:dyDescent="0.2">
      <c r="D544" s="412"/>
    </row>
    <row r="545" spans="4:4" x14ac:dyDescent="0.2">
      <c r="D545" s="412"/>
    </row>
    <row r="546" spans="4:4" x14ac:dyDescent="0.2">
      <c r="D546" s="412"/>
    </row>
    <row r="547" spans="4:4" x14ac:dyDescent="0.2">
      <c r="D547" s="412"/>
    </row>
    <row r="548" spans="4:4" x14ac:dyDescent="0.2">
      <c r="D548" s="412"/>
    </row>
    <row r="549" spans="4:4" x14ac:dyDescent="0.2">
      <c r="D549" s="412"/>
    </row>
    <row r="550" spans="4:4" x14ac:dyDescent="0.2">
      <c r="D550" s="412"/>
    </row>
    <row r="551" spans="4:4" x14ac:dyDescent="0.2">
      <c r="D551" s="412"/>
    </row>
    <row r="552" spans="4:4" x14ac:dyDescent="0.2">
      <c r="D552" s="412"/>
    </row>
    <row r="553" spans="4:4" x14ac:dyDescent="0.2">
      <c r="D553" s="412"/>
    </row>
    <row r="554" spans="4:4" x14ac:dyDescent="0.2">
      <c r="D554" s="412"/>
    </row>
    <row r="555" spans="4:4" x14ac:dyDescent="0.2">
      <c r="D555" s="412"/>
    </row>
    <row r="556" spans="4:4" x14ac:dyDescent="0.2">
      <c r="D556" s="412"/>
    </row>
    <row r="557" spans="4:4" x14ac:dyDescent="0.2">
      <c r="D557" s="412"/>
    </row>
    <row r="558" spans="4:4" x14ac:dyDescent="0.2">
      <c r="D558" s="412"/>
    </row>
    <row r="559" spans="4:4" x14ac:dyDescent="0.2">
      <c r="D559" s="412"/>
    </row>
    <row r="560" spans="4:4" x14ac:dyDescent="0.2">
      <c r="D560" s="412"/>
    </row>
    <row r="561" spans="4:4" x14ac:dyDescent="0.2">
      <c r="D561" s="412"/>
    </row>
    <row r="562" spans="4:4" x14ac:dyDescent="0.2">
      <c r="D562" s="412"/>
    </row>
    <row r="563" spans="4:4" x14ac:dyDescent="0.2">
      <c r="D563" s="412"/>
    </row>
    <row r="564" spans="4:4" x14ac:dyDescent="0.2">
      <c r="D564" s="412"/>
    </row>
    <row r="565" spans="4:4" x14ac:dyDescent="0.2">
      <c r="D565" s="412"/>
    </row>
    <row r="566" spans="4:4" x14ac:dyDescent="0.2">
      <c r="D566" s="412"/>
    </row>
    <row r="567" spans="4:4" x14ac:dyDescent="0.2">
      <c r="D567" s="412"/>
    </row>
    <row r="568" spans="4:4" x14ac:dyDescent="0.2">
      <c r="D568" s="412"/>
    </row>
    <row r="569" spans="4:4" x14ac:dyDescent="0.2">
      <c r="D569" s="412"/>
    </row>
    <row r="570" spans="4:4" x14ac:dyDescent="0.2">
      <c r="D570" s="412"/>
    </row>
    <row r="571" spans="4:4" x14ac:dyDescent="0.2">
      <c r="D571" s="412"/>
    </row>
    <row r="572" spans="4:4" x14ac:dyDescent="0.2">
      <c r="D572" s="412"/>
    </row>
    <row r="573" spans="4:4" x14ac:dyDescent="0.2">
      <c r="D573" s="412"/>
    </row>
    <row r="574" spans="4:4" x14ac:dyDescent="0.2">
      <c r="D574" s="412"/>
    </row>
    <row r="575" spans="4:4" x14ac:dyDescent="0.2">
      <c r="D575" s="412"/>
    </row>
    <row r="576" spans="4:4" x14ac:dyDescent="0.2">
      <c r="D576" s="412"/>
    </row>
    <row r="577" spans="4:4" x14ac:dyDescent="0.2">
      <c r="D577" s="412"/>
    </row>
    <row r="578" spans="4:4" x14ac:dyDescent="0.2">
      <c r="D578" s="412"/>
    </row>
    <row r="579" spans="4:4" x14ac:dyDescent="0.2">
      <c r="D579" s="412"/>
    </row>
    <row r="580" spans="4:4" x14ac:dyDescent="0.2">
      <c r="D580" s="412"/>
    </row>
    <row r="581" spans="4:4" x14ac:dyDescent="0.2">
      <c r="D581" s="412"/>
    </row>
    <row r="582" spans="4:4" x14ac:dyDescent="0.2">
      <c r="D582" s="412"/>
    </row>
    <row r="583" spans="4:4" x14ac:dyDescent="0.2">
      <c r="D583" s="412"/>
    </row>
    <row r="584" spans="4:4" x14ac:dyDescent="0.2">
      <c r="D584" s="412"/>
    </row>
    <row r="585" spans="4:4" x14ac:dyDescent="0.2">
      <c r="D585" s="412"/>
    </row>
    <row r="586" spans="4:4" x14ac:dyDescent="0.2">
      <c r="D586" s="412"/>
    </row>
    <row r="587" spans="4:4" x14ac:dyDescent="0.2">
      <c r="D587" s="412"/>
    </row>
    <row r="588" spans="4:4" x14ac:dyDescent="0.2">
      <c r="D588" s="412"/>
    </row>
    <row r="589" spans="4:4" x14ac:dyDescent="0.2">
      <c r="D589" s="412"/>
    </row>
    <row r="590" spans="4:4" x14ac:dyDescent="0.2">
      <c r="D590" s="412"/>
    </row>
    <row r="591" spans="4:4" x14ac:dyDescent="0.2">
      <c r="D591" s="412"/>
    </row>
    <row r="592" spans="4:4" x14ac:dyDescent="0.2">
      <c r="D592" s="412"/>
    </row>
    <row r="593" spans="4:4" x14ac:dyDescent="0.2">
      <c r="D593" s="412"/>
    </row>
    <row r="594" spans="4:4" x14ac:dyDescent="0.2">
      <c r="D594" s="412"/>
    </row>
    <row r="595" spans="4:4" x14ac:dyDescent="0.2">
      <c r="D595" s="412"/>
    </row>
    <row r="596" spans="4:4" x14ac:dyDescent="0.2">
      <c r="D596" s="412"/>
    </row>
    <row r="597" spans="4:4" x14ac:dyDescent="0.2">
      <c r="D597" s="412"/>
    </row>
    <row r="598" spans="4:4" x14ac:dyDescent="0.2">
      <c r="D598" s="412"/>
    </row>
    <row r="599" spans="4:4" x14ac:dyDescent="0.2">
      <c r="D599" s="412"/>
    </row>
    <row r="600" spans="4:4" x14ac:dyDescent="0.2">
      <c r="D600" s="412"/>
    </row>
    <row r="601" spans="4:4" x14ac:dyDescent="0.2">
      <c r="D601" s="412"/>
    </row>
    <row r="602" spans="4:4" x14ac:dyDescent="0.2">
      <c r="D602" s="412"/>
    </row>
    <row r="603" spans="4:4" x14ac:dyDescent="0.2">
      <c r="D603" s="412"/>
    </row>
    <row r="604" spans="4:4" x14ac:dyDescent="0.2">
      <c r="D604" s="412"/>
    </row>
    <row r="605" spans="4:4" x14ac:dyDescent="0.2">
      <c r="D605" s="412"/>
    </row>
    <row r="606" spans="4:4" x14ac:dyDescent="0.2">
      <c r="D606" s="412"/>
    </row>
    <row r="607" spans="4:4" x14ac:dyDescent="0.2">
      <c r="D607" s="412"/>
    </row>
    <row r="608" spans="4:4" x14ac:dyDescent="0.2">
      <c r="D608" s="412"/>
    </row>
    <row r="609" spans="4:4" x14ac:dyDescent="0.2">
      <c r="D609" s="412"/>
    </row>
    <row r="610" spans="4:4" x14ac:dyDescent="0.2">
      <c r="D610" s="412"/>
    </row>
    <row r="611" spans="4:4" x14ac:dyDescent="0.2">
      <c r="D611" s="412"/>
    </row>
    <row r="612" spans="4:4" x14ac:dyDescent="0.2">
      <c r="D612" s="412"/>
    </row>
    <row r="613" spans="4:4" x14ac:dyDescent="0.2">
      <c r="D613" s="412"/>
    </row>
    <row r="614" spans="4:4" x14ac:dyDescent="0.2">
      <c r="D614" s="412"/>
    </row>
    <row r="615" spans="4:4" x14ac:dyDescent="0.2">
      <c r="D615" s="412"/>
    </row>
    <row r="616" spans="4:4" x14ac:dyDescent="0.2">
      <c r="D616" s="412"/>
    </row>
    <row r="617" spans="4:4" x14ac:dyDescent="0.2">
      <c r="D617" s="412"/>
    </row>
    <row r="618" spans="4:4" x14ac:dyDescent="0.2">
      <c r="D618" s="412"/>
    </row>
    <row r="619" spans="4:4" x14ac:dyDescent="0.2">
      <c r="D619" s="412"/>
    </row>
    <row r="620" spans="4:4" x14ac:dyDescent="0.2">
      <c r="D620" s="412"/>
    </row>
    <row r="621" spans="4:4" x14ac:dyDescent="0.2">
      <c r="D621" s="412"/>
    </row>
    <row r="622" spans="4:4" x14ac:dyDescent="0.2">
      <c r="D622" s="412"/>
    </row>
    <row r="623" spans="4:4" x14ac:dyDescent="0.2">
      <c r="D623" s="412"/>
    </row>
    <row r="624" spans="4:4" x14ac:dyDescent="0.2">
      <c r="D624" s="412"/>
    </row>
    <row r="625" spans="4:4" x14ac:dyDescent="0.2">
      <c r="D625" s="412"/>
    </row>
    <row r="626" spans="4:4" x14ac:dyDescent="0.2">
      <c r="D626" s="412"/>
    </row>
    <row r="627" spans="4:4" x14ac:dyDescent="0.2">
      <c r="D627" s="412"/>
    </row>
    <row r="628" spans="4:4" x14ac:dyDescent="0.2">
      <c r="D628" s="412"/>
    </row>
    <row r="629" spans="4:4" x14ac:dyDescent="0.2">
      <c r="D629" s="412"/>
    </row>
    <row r="630" spans="4:4" x14ac:dyDescent="0.2">
      <c r="D630" s="412"/>
    </row>
    <row r="631" spans="4:4" x14ac:dyDescent="0.2">
      <c r="D631" s="412"/>
    </row>
    <row r="632" spans="4:4" x14ac:dyDescent="0.2">
      <c r="D632" s="412"/>
    </row>
    <row r="633" spans="4:4" x14ac:dyDescent="0.2">
      <c r="D633" s="412"/>
    </row>
    <row r="634" spans="4:4" x14ac:dyDescent="0.2">
      <c r="D634" s="412"/>
    </row>
    <row r="635" spans="4:4" x14ac:dyDescent="0.2">
      <c r="D635" s="412"/>
    </row>
    <row r="636" spans="4:4" x14ac:dyDescent="0.2">
      <c r="D636" s="412"/>
    </row>
    <row r="637" spans="4:4" x14ac:dyDescent="0.2">
      <c r="D637" s="412"/>
    </row>
    <row r="638" spans="4:4" x14ac:dyDescent="0.2">
      <c r="D638" s="412"/>
    </row>
    <row r="639" spans="4:4" x14ac:dyDescent="0.2">
      <c r="D639" s="412"/>
    </row>
    <row r="640" spans="4:4" x14ac:dyDescent="0.2">
      <c r="D640" s="412"/>
    </row>
    <row r="641" spans="4:4" x14ac:dyDescent="0.2">
      <c r="D641" s="412"/>
    </row>
    <row r="642" spans="4:4" x14ac:dyDescent="0.2">
      <c r="D642" s="412"/>
    </row>
    <row r="643" spans="4:4" x14ac:dyDescent="0.2">
      <c r="D643" s="412"/>
    </row>
    <row r="644" spans="4:4" x14ac:dyDescent="0.2">
      <c r="D644" s="412"/>
    </row>
    <row r="645" spans="4:4" x14ac:dyDescent="0.2">
      <c r="D645" s="412"/>
    </row>
    <row r="646" spans="4:4" x14ac:dyDescent="0.2">
      <c r="D646" s="412"/>
    </row>
    <row r="1047040" spans="5:16" x14ac:dyDescent="0.2">
      <c r="E1047040" s="384"/>
      <c r="L1047040" s="384"/>
      <c r="M1047040" s="384"/>
      <c r="N1047040" s="384"/>
      <c r="O1047040" s="384"/>
      <c r="P1047040" s="384"/>
    </row>
    <row r="1047041" spans="5:16" x14ac:dyDescent="0.2">
      <c r="E1047041" s="384"/>
      <c r="L1047041" s="384"/>
      <c r="M1047041" s="384"/>
      <c r="N1047041" s="384"/>
      <c r="O1047041" s="384"/>
      <c r="P1047041" s="384"/>
    </row>
    <row r="1047042" spans="5:16" x14ac:dyDescent="0.2">
      <c r="E1047042" s="384"/>
      <c r="L1047042" s="384"/>
      <c r="M1047042" s="384"/>
      <c r="N1047042" s="384"/>
      <c r="O1047042" s="384"/>
      <c r="P1047042" s="384"/>
    </row>
    <row r="1047043" spans="5:16" x14ac:dyDescent="0.2">
      <c r="E1047043" s="384"/>
      <c r="L1047043" s="384"/>
      <c r="M1047043" s="384"/>
      <c r="N1047043" s="384"/>
      <c r="O1047043" s="384"/>
      <c r="P1047043" s="384"/>
    </row>
    <row r="1047044" spans="5:16" x14ac:dyDescent="0.2">
      <c r="O1047044" s="384"/>
      <c r="P1047044" s="384"/>
    </row>
    <row r="1047045" spans="5:16" x14ac:dyDescent="0.2">
      <c r="O1047045" s="384"/>
      <c r="P1047045" s="384"/>
    </row>
    <row r="1047046" spans="5:16" x14ac:dyDescent="0.2">
      <c r="O1047046" s="384"/>
      <c r="P1047046" s="384"/>
    </row>
    <row r="1047047" spans="5:16" x14ac:dyDescent="0.2">
      <c r="O1047047" s="384"/>
      <c r="P1047047" s="384"/>
    </row>
    <row r="1047048" spans="5:16" x14ac:dyDescent="0.2">
      <c r="O1047048" s="384"/>
      <c r="P1047048" s="384"/>
    </row>
    <row r="1047049" spans="5:16" x14ac:dyDescent="0.2">
      <c r="E1047049" s="384"/>
      <c r="L1047049" s="384"/>
      <c r="M1047049" s="384"/>
      <c r="N1047049" s="384"/>
    </row>
    <row r="1047050" spans="5:16" x14ac:dyDescent="0.2">
      <c r="E1047050" s="384"/>
      <c r="L1047050" s="384"/>
      <c r="M1047050" s="384"/>
      <c r="N1047050" s="384"/>
    </row>
    <row r="1047051" spans="5:16" x14ac:dyDescent="0.2">
      <c r="E1047051" s="384"/>
      <c r="L1047051" s="384"/>
      <c r="M1047051" s="384"/>
      <c r="N1047051" s="384"/>
    </row>
    <row r="1047052" spans="5:16" x14ac:dyDescent="0.2">
      <c r="E1047052" s="384"/>
      <c r="L1047052" s="384"/>
      <c r="M1047052" s="384"/>
      <c r="N1047052" s="384"/>
      <c r="O1047052" s="384"/>
      <c r="P1047052" s="384"/>
    </row>
    <row r="1047053" spans="5:16" x14ac:dyDescent="0.2">
      <c r="E1047053" s="384"/>
      <c r="L1047053" s="384"/>
      <c r="M1047053" s="384"/>
      <c r="N1047053" s="384"/>
    </row>
    <row r="1047054" spans="5:16" x14ac:dyDescent="0.2">
      <c r="E1047054" s="384"/>
      <c r="L1047054" s="384"/>
      <c r="M1047054" s="384"/>
      <c r="N1047054" s="384"/>
      <c r="O1047054" s="384"/>
      <c r="P1047054" s="384"/>
    </row>
    <row r="1047055" spans="5:16" x14ac:dyDescent="0.2">
      <c r="E1047055" s="384"/>
      <c r="L1047055" s="384"/>
      <c r="M1047055" s="384"/>
      <c r="N1047055" s="384"/>
    </row>
    <row r="1047056" spans="5:16" x14ac:dyDescent="0.2">
      <c r="E1047056" s="384"/>
      <c r="L1047056" s="384"/>
      <c r="M1047056" s="384"/>
      <c r="N1047056" s="384"/>
    </row>
    <row r="1047057" spans="5:16" x14ac:dyDescent="0.2">
      <c r="E1047057" s="384"/>
      <c r="L1047057" s="384"/>
      <c r="M1047057" s="384"/>
      <c r="N1047057" s="384"/>
      <c r="O1047057" s="384"/>
      <c r="P1047057" s="384"/>
    </row>
    <row r="1047058" spans="5:16" x14ac:dyDescent="0.2">
      <c r="O1047058" s="384"/>
      <c r="P1047058" s="384"/>
    </row>
    <row r="1047061" spans="5:16" x14ac:dyDescent="0.2">
      <c r="E1047061" s="384"/>
      <c r="L1047061" s="384"/>
      <c r="M1047061" s="384"/>
      <c r="N1047061" s="384"/>
    </row>
    <row r="1047063" spans="5:16" x14ac:dyDescent="0.2">
      <c r="E1047063" s="384"/>
      <c r="L1047063" s="384"/>
      <c r="M1047063" s="384"/>
      <c r="N1047063" s="384"/>
    </row>
    <row r="1047066" spans="5:16" x14ac:dyDescent="0.2">
      <c r="E1047066" s="384"/>
      <c r="L1047066" s="384"/>
      <c r="M1047066" s="384"/>
      <c r="N1047066" s="384"/>
    </row>
    <row r="1047067" spans="5:16" x14ac:dyDescent="0.2">
      <c r="E1047067" s="384"/>
      <c r="L1047067" s="384"/>
      <c r="M1047067" s="384"/>
      <c r="N1047067" s="384"/>
    </row>
    <row r="1047071" spans="5:16" x14ac:dyDescent="0.2">
      <c r="O1047071" s="384"/>
      <c r="P1047071" s="384"/>
    </row>
    <row r="1047078" spans="5:16" x14ac:dyDescent="0.2">
      <c r="O1047078" s="384"/>
      <c r="P1047078" s="384"/>
    </row>
    <row r="1047080" spans="5:16" x14ac:dyDescent="0.2">
      <c r="E1047080" s="384"/>
      <c r="L1047080" s="384"/>
      <c r="M1047080" s="384"/>
      <c r="N1047080" s="384"/>
    </row>
    <row r="1047084" spans="5:16" x14ac:dyDescent="0.2">
      <c r="O1047084" s="384"/>
      <c r="P1047084" s="384"/>
    </row>
    <row r="1047085" spans="5:16" x14ac:dyDescent="0.2">
      <c r="O1047085" s="384"/>
      <c r="P1047085" s="384"/>
    </row>
    <row r="1047086" spans="5:16" x14ac:dyDescent="0.2">
      <c r="O1047086" s="384"/>
      <c r="P1047086" s="384"/>
    </row>
    <row r="1047087" spans="5:16" x14ac:dyDescent="0.2">
      <c r="E1047087" s="384"/>
      <c r="L1047087" s="384"/>
      <c r="M1047087" s="384"/>
      <c r="N1047087" s="384"/>
      <c r="O1047087" s="384"/>
      <c r="P1047087" s="384"/>
    </row>
    <row r="1047088" spans="5:16" x14ac:dyDescent="0.2">
      <c r="O1047088" s="384"/>
      <c r="P1047088" s="384"/>
    </row>
    <row r="1047091" spans="5:16" x14ac:dyDescent="0.2">
      <c r="O1047091" s="384"/>
      <c r="P1047091" s="384"/>
    </row>
    <row r="1047092" spans="5:16" x14ac:dyDescent="0.2">
      <c r="O1047092" s="384"/>
      <c r="P1047092" s="384"/>
    </row>
    <row r="1047093" spans="5:16" x14ac:dyDescent="0.2">
      <c r="E1047093" s="384"/>
      <c r="L1047093" s="384"/>
      <c r="M1047093" s="384"/>
      <c r="N1047093" s="384"/>
      <c r="O1047093" s="384"/>
      <c r="P1047093" s="384"/>
    </row>
    <row r="1047094" spans="5:16" x14ac:dyDescent="0.2">
      <c r="E1047094" s="384"/>
      <c r="L1047094" s="384"/>
      <c r="M1047094" s="384"/>
      <c r="N1047094" s="384"/>
      <c r="O1047094" s="384"/>
      <c r="P1047094" s="384"/>
    </row>
    <row r="1047095" spans="5:16" x14ac:dyDescent="0.2">
      <c r="E1047095" s="384"/>
      <c r="L1047095" s="384"/>
      <c r="M1047095" s="384"/>
      <c r="N1047095" s="384"/>
    </row>
    <row r="1047096" spans="5:16" x14ac:dyDescent="0.2">
      <c r="E1047096" s="384"/>
      <c r="L1047096" s="384"/>
      <c r="M1047096" s="384"/>
      <c r="N1047096" s="384"/>
    </row>
    <row r="1047097" spans="5:16" x14ac:dyDescent="0.2">
      <c r="E1047097" s="384"/>
      <c r="L1047097" s="384"/>
      <c r="M1047097" s="384"/>
      <c r="N1047097" s="384"/>
    </row>
    <row r="1047100" spans="5:16" x14ac:dyDescent="0.2">
      <c r="E1047100" s="384"/>
      <c r="L1047100" s="384"/>
      <c r="M1047100" s="384"/>
      <c r="N1047100" s="384"/>
    </row>
    <row r="1047101" spans="5:16" x14ac:dyDescent="0.2">
      <c r="E1047101" s="384"/>
      <c r="L1047101" s="384"/>
      <c r="M1047101" s="384"/>
      <c r="N1047101" s="384"/>
    </row>
    <row r="1047102" spans="5:16" x14ac:dyDescent="0.2">
      <c r="E1047102" s="384"/>
      <c r="L1047102" s="384"/>
      <c r="M1047102" s="384"/>
      <c r="N1047102" s="384"/>
    </row>
    <row r="1047103" spans="5:16" x14ac:dyDescent="0.2">
      <c r="E1047103" s="384"/>
      <c r="L1047103" s="384"/>
      <c r="M1047103" s="384"/>
      <c r="N1047103" s="384"/>
    </row>
    <row r="1048457" spans="5:16" x14ac:dyDescent="0.2">
      <c r="E1048457" s="384"/>
      <c r="L1048457" s="384"/>
      <c r="M1048457" s="384"/>
      <c r="N1048457" s="384"/>
      <c r="O1048457" s="384"/>
      <c r="P1048457" s="384"/>
    </row>
  </sheetData>
  <autoFilter ref="A5:S533"/>
  <sortState ref="A6:AT505">
    <sortCondition ref="P6:P438"/>
  </sortState>
  <customSheetViews>
    <customSheetView guid="{A7262B3C-C1C8-4CF7-A2DA-10A2289A6C50}" scale="75" showPageBreaks="1" showGridLines="0" fitToPage="1" printArea="1" filter="1" showAutoFilter="1" showRuler="0" topLeftCell="I506">
      <selection activeCell="J507" sqref="J507"/>
      <pageMargins left="0.74803149606299213" right="0.74803149606299213" top="0.36" bottom="0.35" header="0.51181102362204722" footer="0.51181102362204722"/>
      <printOptions horizontalCentered="1" verticalCentered="1"/>
      <pageSetup paperSize="8" scale="10" orientation="portrait" r:id="rId1"/>
      <headerFooter alignWithMargins="0"/>
      <autoFilter ref="B1:AH1">
        <filterColumn colId="19">
          <filters>
            <filter val="Live"/>
          </filters>
        </filterColumn>
      </autoFilter>
    </customSheetView>
    <customSheetView guid="{6EA2E4B1-1818-4D23-8323-534762E86BAB}" showPageBreaks="1" showGridLines="0" filter="1" showAutoFilter="1" showRuler="0" topLeftCell="A1263">
      <selection activeCell="L1283" sqref="L1283"/>
      <pageMargins left="0.75" right="0.75" top="1" bottom="1" header="0.5" footer="0.5"/>
      <pageSetup paperSize="8" scale="37" orientation="landscape" r:id="rId2"/>
      <headerFooter alignWithMargins="0"/>
      <autoFilter ref="B1:AH1">
        <filterColumn colId="19">
          <filters>
            <filter val="Live"/>
          </filters>
        </filterColumn>
      </autoFilter>
    </customSheetView>
    <customSheetView guid="{D23C7A63-4CC9-4560-A82D-983546AC29A9}" showPageBreaks="1" showGridLines="0" showAutoFilter="1" showRuler="0" topLeftCell="C661">
      <selection activeCell="C666" sqref="C666"/>
      <pageMargins left="0.75" right="0.75" top="1" bottom="1" header="0.5" footer="0.5"/>
      <pageSetup paperSize="8" scale="37" orientation="landscape" r:id="rId3"/>
      <headerFooter alignWithMargins="0"/>
      <autoFilter ref="B1:AF1"/>
    </customSheetView>
    <customSheetView guid="{DFED832F-3F8B-4A09-BFF7-8D6595CBC6A7}" showPageBreaks="1" showGridLines="0" filter="1" showAutoFilter="1" showRuler="0">
      <selection activeCell="E1331" sqref="E1331"/>
      <pageMargins left="0.75" right="0.75" top="1" bottom="1" header="0.5" footer="0.5"/>
      <pageSetup paperSize="8" scale="37" orientation="landscape" r:id="rId4"/>
      <headerFooter alignWithMargins="0"/>
      <autoFilter ref="B1:AF1">
        <filterColumn colId="4">
          <filters>
            <filter val="Jody Stewart"/>
          </filters>
        </filterColumn>
        <filterColumn colId="17">
          <filters>
            <filter val="Live"/>
          </filters>
        </filterColumn>
      </autoFilter>
    </customSheetView>
    <customSheetView guid="{415B0F28-B441-4C53-8DD5-75802AEA050B}" scale="85" showPageBreaks="1" showGridLines="0" filter="1" showAutoFilter="1" hiddenRows="1" showRuler="0" topLeftCell="F782">
      <selection activeCell="J1283" sqref="J1283:K1287"/>
      <pageMargins left="0.75" right="0.75" top="1" bottom="1" header="0.5" footer="0.5"/>
      <pageSetup paperSize="8" scale="37" orientation="landscape" r:id="rId5"/>
      <headerFooter alignWithMargins="0"/>
      <autoFilter ref="B1:AB1">
        <filterColumn colId="4">
          <filters>
            <filter val="Alan Hamilton"/>
          </filters>
        </filterColumn>
      </autoFilter>
    </customSheetView>
    <customSheetView guid="{A5466FD0-53D6-4123-A4FC-EA0EF7628429}" scale="75" showGridLines="0" filter="1" showAutoFilter="1" hiddenRows="1" showRuler="0" topLeftCell="H3">
      <selection activeCell="N1633" sqref="N1633"/>
      <pageMargins left="0.75" right="0.75" top="1" bottom="1" header="0.5" footer="0.5"/>
      <pageSetup paperSize="8" scale="37" orientation="landscape" r:id="rId6"/>
      <headerFooter alignWithMargins="0"/>
      <autoFilter ref="B1:AB1">
        <filterColumn colId="3">
          <filters>
            <filter val="Ann Noi"/>
          </filters>
        </filterColumn>
        <filterColumn colId="5">
          <filters>
            <filter val="Community Safety"/>
          </filters>
        </filterColumn>
      </autoFilter>
    </customSheetView>
    <customSheetView guid="{6CDA5590-4C78-4F46-BDBB-E176606D100F}" showGridLines="0" showAutoFilter="1" showRuler="0">
      <selection activeCell="L981" sqref="L981"/>
      <pageMargins left="0.75" right="0.75" top="1" bottom="1" header="0.5" footer="0.5"/>
      <pageSetup paperSize="8" scale="37" orientation="landscape" r:id="rId7"/>
      <headerFooter alignWithMargins="0"/>
      <autoFilter ref="B1:AB1"/>
    </customSheetView>
    <customSheetView guid="{D84FE74D-7653-4F11-8FF4-8D3F854352CF}" showGridLines="0" showAutoFilter="1" hiddenRows="1" showRuler="0" topLeftCell="K1222">
      <selection activeCell="R1241" sqref="R1241"/>
      <pageMargins left="0.75" right="0.75" top="1" bottom="1" header="0.5" footer="0.5"/>
      <pageSetup paperSize="8" scale="37" orientation="landscape" r:id="rId8"/>
      <headerFooter alignWithMargins="0"/>
      <autoFilter ref="B1:AB1"/>
    </customSheetView>
    <customSheetView guid="{DEBEFEF1-EA9C-40E0-B665-52743954C80A}" scale="75" showPageBreaks="1" showGridLines="0" filter="1" showAutoFilter="1" hiddenRows="1" showRuler="0" topLeftCell="I497">
      <selection activeCell="K502" sqref="K502"/>
      <pageMargins left="0.75" right="0.75" top="1" bottom="1" header="0.5" footer="0.5"/>
      <pageSetup paperSize="8" scale="37" orientation="landscape" r:id="rId9"/>
      <headerFooter alignWithMargins="0"/>
      <autoFilter ref="B1:AB1">
        <filterColumn colId="4">
          <filters>
            <filter val="Roger Booth"/>
          </filters>
        </filterColumn>
      </autoFilter>
    </customSheetView>
    <customSheetView guid="{04BE2F06-068F-46C1-8F18-782D73DAC1C3}" showGridLines="0" showRuler="0">
      <pane ySplit="9" topLeftCell="A10" activePane="bottomLeft" state="frozen"/>
      <selection pane="bottomLeft" activeCell="A10" sqref="A10"/>
      <pageMargins left="0.75" right="0.75" top="1" bottom="1" header="0.5" footer="0.5"/>
      <pageSetup paperSize="8" scale="37" orientation="landscape" r:id="rId10"/>
      <headerFooter alignWithMargins="0"/>
    </customSheetView>
    <customSheetView guid="{B17F4642-7F48-45C1-8497-5E8B110C96F9}" showPageBreaks="1" showGridLines="0" filter="1" showAutoFilter="1" hiddenRows="1" showRuler="0" topLeftCell="O171">
      <selection activeCell="X176" sqref="X176"/>
      <pageMargins left="0.75" right="0.75" top="1" bottom="1" header="0.5" footer="0.5"/>
      <pageSetup paperSize="8" scale="37" orientation="landscape" r:id="rId11"/>
      <headerFooter alignWithMargins="0"/>
      <autoFilter ref="B1:AB1">
        <filterColumn colId="4">
          <filters>
            <filter val="Gemma Clayton"/>
          </filters>
        </filterColumn>
      </autoFilter>
    </customSheetView>
    <customSheetView guid="{6A6780E3-8294-4D95-BA71-3753232DE36F}" showPageBreaks="1" showGridLines="0" filter="1" showAutoFilter="1" showRuler="0" topLeftCell="X9">
      <selection activeCell="AA635" sqref="AA635"/>
      <pageMargins left="0.75" right="0.75" top="1" bottom="1" header="0.5" footer="0.5"/>
      <pageSetup paperSize="8" scale="37" orientation="landscape" r:id="rId12"/>
      <headerFooter alignWithMargins="0"/>
      <autoFilter ref="B1:AB1">
        <filterColumn colId="4">
          <filters>
            <filter val="Diane Barkley"/>
          </filters>
        </filterColumn>
      </autoFilter>
    </customSheetView>
    <customSheetView guid="{EEBCFB27-64D6-4D86-BD05-E8D1EEF75C06}" scale="75" showPageBreaks="1" showGridLines="0" filter="1" showAutoFilter="1" hiddenColumns="1" showRuler="0" topLeftCell="P6">
      <selection activeCell="X61" sqref="X61"/>
      <pageMargins left="0.75" right="0.75" top="1" bottom="1" header="0.5" footer="0.5"/>
      <pageSetup paperSize="8" scale="37" orientation="landscape" r:id="rId13"/>
      <headerFooter alignWithMargins="0"/>
      <autoFilter ref="B1:AB1">
        <filterColumn colId="3">
          <filters>
            <filter val="Dave Wilson"/>
          </filters>
        </filterColumn>
        <filterColumn colId="15">
          <filters>
            <filter val="Live"/>
          </filters>
        </filterColumn>
      </autoFilter>
    </customSheetView>
    <customSheetView guid="{1BCF3093-C1C7-426B-A6B5-9C498B936215}" scale="75" showPageBreaks="1" showGridLines="0" filter="1" showAutoFilter="1" hiddenColumns="1" showRuler="0" topLeftCell="E1">
      <selection activeCell="R103" sqref="R103"/>
      <pageMargins left="0.75" right="0.75" top="1" bottom="1" header="0.5" footer="0.5"/>
      <pageSetup paperSize="8" scale="37" orientation="landscape" r:id="rId14"/>
      <headerFooter alignWithMargins="0"/>
      <autoFilter ref="B1:AB1">
        <filterColumn colId="5">
          <filters>
            <filter val="Adult Services LD"/>
          </filters>
        </filterColumn>
        <filterColumn colId="15">
          <filters>
            <filter val="Live"/>
          </filters>
        </filterColumn>
      </autoFilter>
    </customSheetView>
    <customSheetView guid="{4C5F2DF4-1081-49C8-86DA-F32EFEE33192}" scale="75" showGridLines="0" filter="1" showAutoFilter="1" hiddenColumns="1" showRuler="0" topLeftCell="A6">
      <selection activeCell="H1068" sqref="H1068"/>
      <pageMargins left="0.75" right="0.75" top="1" bottom="1" header="0.5" footer="0.5"/>
      <pageSetup paperSize="8" scale="37" orientation="landscape" r:id="rId15"/>
      <headerFooter alignWithMargins="0"/>
      <autoFilter ref="B1:AB1">
        <filterColumn colId="3">
          <filters>
            <filter val="Dave Wilson"/>
          </filters>
        </filterColumn>
        <filterColumn colId="4">
          <filters>
            <filter val="Sandra Whitehead"/>
          </filters>
        </filterColumn>
      </autoFilter>
    </customSheetView>
    <customSheetView guid="{44475B13-33C9-49F5-B5F7-B2A8451BC0B0}" showGridLines="0" filter="1" showAutoFilter="1" hiddenColumns="1" showRuler="0" topLeftCell="A7">
      <selection activeCell="P550" sqref="P550"/>
      <pageMargins left="0.75" right="0.75" top="1" bottom="1" header="0.5" footer="0.5"/>
      <pageSetup paperSize="8" scale="37" orientation="landscape" r:id="rId16"/>
      <headerFooter alignWithMargins="0"/>
      <autoFilter ref="B1:AB1">
        <filterColumn colId="4">
          <filters>
            <filter val="Russell Page"/>
          </filters>
        </filterColumn>
      </autoFilter>
    </customSheetView>
    <customSheetView guid="{6880C711-A5C9-4DD8-9BBF-EF5E52D915A7}" showGridLines="0" showAutoFilter="1" showRuler="0" topLeftCell="A9">
      <pane ySplit="1" topLeftCell="A690" activePane="bottomLeft" state="frozen"/>
      <selection pane="bottomLeft" activeCell="H694" sqref="H694"/>
      <pageMargins left="0.75" right="0.75" top="1" bottom="1" header="0.5" footer="0.5"/>
      <pageSetup paperSize="8" scale="37" orientation="landscape" r:id="rId17"/>
      <headerFooter alignWithMargins="0"/>
      <autoFilter ref="B1:AB1"/>
    </customSheetView>
    <customSheetView guid="{E63834FD-7F07-460E-856B-7CB57BE2519F}" showGridLines="0" showAutoFilter="1" hiddenColumns="1" showRuler="0" topLeftCell="M978">
      <selection activeCell="N987" sqref="N987"/>
      <pageMargins left="0.75" right="0.75" top="1" bottom="1" header="0.5" footer="0.5"/>
      <pageSetup paperSize="8" scale="37" orientation="landscape" r:id="rId18"/>
      <headerFooter alignWithMargins="0"/>
      <autoFilter ref="B1:AB1"/>
    </customSheetView>
    <customSheetView guid="{FC07CF34-9859-41ED-B83A-9DB8BD4E81C0}" scale="75" showGridLines="0" filter="1" showAutoFilter="1">
      <selection activeCell="H333" sqref="H333"/>
      <pageMargins left="0.75" right="0.75" top="1" bottom="1" header="0.5" footer="0.5"/>
      <pageSetup paperSize="8" scale="35" orientation="landscape" r:id="rId19"/>
      <headerFooter alignWithMargins="0"/>
      <autoFilter ref="B1:AB1">
        <filterColumn colId="4">
          <filters>
            <filter val="Pete Townsend"/>
          </filters>
        </filterColumn>
        <filterColumn colId="15">
          <filters>
            <filter val="Live"/>
          </filters>
        </filterColumn>
      </autoFilter>
    </customSheetView>
    <customSheetView guid="{AE0C0ED2-ECA5-4734-BFAC-95C24A92C11D}" scale="75" showGridLines="0" showAutoFilter="1" hiddenColumns="1" showRuler="0" topLeftCell="C9">
      <pane ySplit="1" topLeftCell="A521" activePane="bottomLeft"/>
      <selection pane="bottomLeft" activeCell="G533" sqref="G533"/>
      <pageMargins left="0.75" right="0.75" top="1" bottom="1" header="0.5" footer="0.5"/>
      <pageSetup paperSize="8" scale="37" orientation="landscape" r:id="rId20"/>
      <headerFooter alignWithMargins="0"/>
      <autoFilter ref="B1:AB1"/>
    </customSheetView>
    <customSheetView guid="{EDC1FCB0-897C-4A77-8D16-0EE17DD846DD}" showGridLines="0" showAutoFilter="1" hiddenColumns="1" showRuler="0" topLeftCell="A8">
      <pane ySplit="2.1538461538461537" topLeftCell="A748" activePane="bottomLeft"/>
      <selection pane="bottomLeft" activeCell="G754" sqref="G754"/>
      <pageMargins left="0.75" right="0.75" top="1" bottom="1" header="0.5" footer="0.5"/>
      <pageSetup paperSize="8" scale="37" orientation="landscape" r:id="rId21"/>
      <headerFooter alignWithMargins="0"/>
      <autoFilter ref="B1:AB1"/>
    </customSheetView>
    <customSheetView guid="{C0DE670B-09D6-4CF0-B907-61807E8A1ACA}" showPageBreaks="1" showGridLines="0" showAutoFilter="1" showRuler="0" topLeftCell="A8">
      <selection activeCell="A12" sqref="A12"/>
      <pageMargins left="0.75" right="0.75" top="1" bottom="1" header="0.5" footer="0.5"/>
      <pageSetup paperSize="8" scale="37" orientation="landscape" r:id="rId22"/>
      <headerFooter alignWithMargins="0"/>
      <autoFilter ref="B1:AB1"/>
    </customSheetView>
    <customSheetView guid="{00E570F0-A5BF-48DD-A1B0-A1DD034D211F}" showGridLines="0" showAutoFilter="1" showRuler="0" topLeftCell="R1062">
      <selection activeCell="W1070" sqref="W1070"/>
      <pageMargins left="0.75" right="0.75" top="1" bottom="1" header="0.5" footer="0.5"/>
      <pageSetup paperSize="8" scale="37" orientation="landscape" r:id="rId23"/>
      <headerFooter alignWithMargins="0"/>
      <autoFilter ref="B1:AB1"/>
    </customSheetView>
    <customSheetView guid="{A2A54FFA-4C3F-4A2B-9446-F2EC5D9A857D}" showGridLines="0" showAutoFilter="1" showRuler="0" topLeftCell="A146">
      <selection activeCell="A153" sqref="A153"/>
      <pageMargins left="0.75" right="0.75" top="1" bottom="1" header="0.5" footer="0.5"/>
      <pageSetup paperSize="8" scale="37" orientation="landscape" r:id="rId24"/>
      <headerFooter alignWithMargins="0"/>
      <autoFilter ref="B1:AB1"/>
    </customSheetView>
    <customSheetView guid="{1295C5D0-50B6-4DF3-9A94-A01A7D9F2A45}" showGridLines="0" showAutoFilter="1" showRuler="0" topLeftCell="A1058">
      <selection activeCell="Y1065" sqref="Y1065"/>
      <pageMargins left="0.75" right="0.75" top="1" bottom="1" header="0.5" footer="0.5"/>
      <pageSetup paperSize="8" scale="37" orientation="landscape" r:id="rId25"/>
      <headerFooter alignWithMargins="0"/>
      <autoFilter ref="B1:AB1"/>
    </customSheetView>
    <customSheetView guid="{D80B0B97-5FED-4D50-810B-C787B05669A1}" showGridLines="0" showAutoFilter="1" showRuler="0" topLeftCell="R1026">
      <selection activeCell="X1026" sqref="X1026"/>
      <pageMargins left="0.75" right="0.75" top="1" bottom="1" header="0.5" footer="0.5"/>
      <pageSetup paperSize="8" scale="37" orientation="landscape" r:id="rId26"/>
      <headerFooter alignWithMargins="0"/>
      <autoFilter ref="B1:AB1"/>
    </customSheetView>
    <customSheetView guid="{3365BAB3-A04C-42C6-ADD7-9C1458D2EA06}" scale="75" showGridLines="0" filter="1" showAutoFilter="1" showRuler="0" topLeftCell="A827">
      <selection activeCell="K961" sqref="K961"/>
      <pageMargins left="0.75" right="0.75" top="1" bottom="1" header="0.5" footer="0.5"/>
      <pageSetup paperSize="8" scale="37" orientation="landscape" r:id="rId27"/>
      <headerFooter alignWithMargins="0"/>
      <autoFilter ref="B1:AB1">
        <filterColumn colId="4">
          <filters>
            <filter val="Philip Jones"/>
          </filters>
        </filterColumn>
      </autoFilter>
    </customSheetView>
    <customSheetView guid="{AE9D8EC2-BDDC-404A-B294-057C75A19337}" showGridLines="0" showAutoFilter="1" showRuler="0" topLeftCell="M150">
      <selection activeCell="W157" sqref="W157"/>
      <pageMargins left="0.75" right="0.75" top="1" bottom="1" header="0.5" footer="0.5"/>
      <pageSetup paperSize="8" scale="37" orientation="landscape" r:id="rId28"/>
      <headerFooter alignWithMargins="0"/>
      <autoFilter ref="B1:AB1"/>
    </customSheetView>
    <customSheetView guid="{1DC56B55-E64C-4C35-81E0-E4E64121D7CC}" scale="75" showGridLines="0" hiddenColumns="1" showRuler="0" topLeftCell="A125">
      <selection activeCell="A130" sqref="A130:AA130"/>
      <pageMargins left="0.75" right="0.75" top="1" bottom="1" header="0.5" footer="0.5"/>
      <pageSetup paperSize="8" scale="37" orientation="landscape" r:id="rId29"/>
      <headerFooter alignWithMargins="0"/>
    </customSheetView>
    <customSheetView guid="{D40E02CB-250A-43D5-913E-CE69D56C098D}" scale="75" showGridLines="0" filter="1" showAutoFilter="1" showRuler="0" topLeftCell="D9">
      <selection activeCell="H78" sqref="H78"/>
      <pageMargins left="0.75" right="0.75" top="1" bottom="1" header="0.5" footer="0.5"/>
      <pageSetup paperSize="8" scale="37" orientation="landscape" r:id="rId30"/>
      <headerFooter alignWithMargins="0"/>
      <autoFilter ref="B1:AB1">
        <filterColumn colId="3">
          <filters>
            <filter val="Sue Hogan"/>
          </filters>
        </filterColumn>
        <filterColumn colId="5">
          <filters>
            <filter val="Adult Services - Mental Health"/>
          </filters>
        </filterColumn>
      </autoFilter>
    </customSheetView>
    <customSheetView guid="{A9D258BF-5CBB-476A-A72C-87CE4BE4C93D}" scale="75" showGridLines="0" showAutoFilter="1" showRuler="0">
      <pane ySplit="14" topLeftCell="A1063" activePane="bottomLeft" state="frozen"/>
      <selection pane="bottomLeft" activeCell="I1081" sqref="I1081"/>
      <pageMargins left="0.75" right="0.75" top="1" bottom="1" header="0.5" footer="0.5"/>
      <pageSetup paperSize="8" scale="37" orientation="landscape" r:id="rId31"/>
      <headerFooter alignWithMargins="0"/>
      <autoFilter ref="B1:AB1"/>
    </customSheetView>
    <customSheetView guid="{65DE4B96-C34F-4503-8168-F791E0A6D596}" showGridLines="0" filter="1" showAutoFilter="1" showRuler="0" topLeftCell="V55">
      <selection activeCell="W131" sqref="W131"/>
      <pageMargins left="0.75" right="0.75" top="1" bottom="1" header="0.5" footer="0.5"/>
      <pageSetup paperSize="8" scale="37" orientation="landscape" r:id="rId32"/>
      <headerFooter alignWithMargins="0"/>
      <autoFilter ref="B1:AB1">
        <filterColumn colId="3">
          <filters>
            <filter val="Linsey Bell"/>
          </filters>
        </filterColumn>
        <filterColumn colId="15">
          <filters>
            <filter val="Live"/>
          </filters>
        </filterColumn>
      </autoFilter>
    </customSheetView>
    <customSheetView guid="{F83769C7-D7DB-41D4-8411-D12605B9DBFD}" showPageBreaks="1" showGridLines="0" showAutoFilter="1" showRuler="0">
      <selection activeCell="A4" sqref="A4"/>
      <pageMargins left="0.75" right="0.75" top="1" bottom="1" header="0.5" footer="0.5"/>
      <pageSetup paperSize="8" scale="37" orientation="landscape" r:id="rId33"/>
      <headerFooter alignWithMargins="0"/>
      <autoFilter ref="B1:AB1"/>
    </customSheetView>
    <customSheetView guid="{F7581F19-6F49-4387-AED4-957D74B01797}" scale="60" showPageBreaks="1" filter="1" showAutoFilter="1" view="pageBreakPreview" showRuler="0" topLeftCell="A1206">
      <selection activeCell="A1226" sqref="A1226"/>
      <rowBreaks count="77" manualBreakCount="77">
        <brk id="18" max="31" man="1"/>
        <brk id="32" max="31" man="1"/>
        <brk id="46" max="31" man="1"/>
        <brk id="65" max="31" man="1"/>
        <brk id="91" max="31" man="1"/>
        <brk id="116" max="31" man="1"/>
        <brk id="140" max="31" man="1"/>
        <brk id="158" max="31" man="1"/>
        <brk id="181" max="31" man="1"/>
        <brk id="205" max="31" man="1"/>
        <brk id="209" max="16383" man="1"/>
        <brk id="235" max="31" man="1"/>
        <brk id="251" max="31" man="1"/>
        <brk id="269" max="31" man="1"/>
        <brk id="287" max="31" man="1"/>
        <brk id="305" max="31" man="1"/>
        <brk id="323" max="31" man="1"/>
        <brk id="341" max="31" man="1"/>
        <brk id="359" max="31" man="1"/>
        <brk id="377" max="31" man="1"/>
        <brk id="395" max="31" man="1"/>
        <brk id="400" max="16383" man="1"/>
        <brk id="418" max="31" man="1"/>
        <brk id="436" max="31" man="1"/>
        <brk id="454" max="31" man="1"/>
        <brk id="472" max="31" man="1"/>
        <brk id="490" max="31" man="1"/>
        <brk id="508" max="31" man="1"/>
        <brk id="526" max="31" man="1"/>
        <brk id="544" max="31" man="1"/>
        <brk id="562" max="31" man="1"/>
        <brk id="580" max="31" man="1"/>
        <brk id="586" max="16383" man="1"/>
        <brk id="604" max="31" man="1"/>
        <brk id="622" max="31" man="1"/>
        <brk id="638" max="31" man="1"/>
        <brk id="656" max="31" man="1"/>
        <brk id="678" max="31" man="1"/>
        <brk id="696" max="31" man="1"/>
        <brk id="714" max="31" man="1"/>
        <brk id="732" max="31" man="1"/>
        <brk id="749" max="31" man="1"/>
        <brk id="763" max="31" man="1"/>
        <brk id="769" max="16383" man="1"/>
        <brk id="787" max="31" man="1"/>
        <brk id="806" max="31" man="1"/>
        <brk id="824" max="31" man="1"/>
        <brk id="842" max="31" man="1"/>
        <brk id="860" max="31" man="1"/>
        <brk id="878" max="31" man="1"/>
        <brk id="896" max="31" man="1"/>
        <brk id="914" max="31" man="1"/>
        <brk id="932" max="31" man="1"/>
        <brk id="950" max="31" man="1"/>
        <brk id="957" max="16383" man="1"/>
        <brk id="975" max="31" man="1"/>
        <brk id="993" max="31" man="1"/>
        <brk id="1014" max="31" man="1"/>
        <brk id="1040" max="31" man="1"/>
        <brk id="1068" max="31" man="1"/>
        <brk id="1092" max="31" man="1"/>
        <brk id="1114" max="31" man="1"/>
        <brk id="1132" max="31" man="1"/>
        <brk id="1149" max="31" man="1"/>
        <brk id="1168" max="31" man="1"/>
        <brk id="1171" max="16383" man="1"/>
        <brk id="1190" max="31" man="1"/>
        <brk id="1213" max="31" man="1"/>
        <brk id="1232" max="31" man="1"/>
        <brk id="1251" max="31" man="1"/>
        <brk id="1266" max="31" man="1"/>
        <brk id="1289" max="31" man="1"/>
        <brk id="1309" max="31" man="1"/>
        <brk id="1333" max="31" man="1"/>
        <brk id="1336" max="16383" man="1"/>
        <brk id="1436" max="16383" man="1"/>
        <brk id="2016" max="16383" man="1"/>
      </rowBreaks>
      <pageMargins left="0.75" right="0.75" top="1" bottom="1" header="0.5" footer="0.5"/>
      <pageSetup paperSize="8" scale="10" orientation="landscape" r:id="rId34"/>
      <headerFooter alignWithMargins="0"/>
      <autoFilter ref="B1:AG1">
        <filterColumn colId="18">
          <filters>
            <filter val="Live"/>
          </filters>
        </filterColumn>
      </autoFilter>
    </customSheetView>
    <customSheetView guid="{01A937C1-7DF2-425C-A0A8-40BCB18B65AA}" scale="75" showPageBreaks="1" fitToPage="1" printArea="1" showAutoFilter="1" showRuler="0">
      <selection activeCell="A2" sqref="A2"/>
      <pageMargins left="0.74803149606299213" right="0.55000000000000004" top="0.98425196850393704" bottom="0.98425196850393704" header="0.51181102362204722" footer="0.51181102362204722"/>
      <printOptions horizontalCentered="1" verticalCentered="1"/>
      <pageSetup paperSize="8" scale="10" orientation="landscape" r:id="rId35"/>
      <headerFooter alignWithMargins="0">
        <oddHeader>&amp;CCorporate Contracts Register
Value of LIVE and EXPIRED Contracts</oddHeader>
        <oddFooter>&amp;C&amp;P&amp;R&amp;D</oddFooter>
      </headerFooter>
      <autoFilter ref="B1:AG1"/>
    </customSheetView>
    <customSheetView guid="{CFD9DC10-A509-4223-AE9D-7D62883DC955}" scale="85" showPageBreaks="1" filter="1" showAutoFilter="1" showRuler="0" topLeftCell="E14">
      <selection activeCell="K16" sqref="K16"/>
      <pageMargins left="0.74803149606299213" right="0.55118110236220474" top="0.98425196850393704" bottom="0.98425196850393704" header="0.51181102362204722" footer="0.51181102362204722"/>
      <printOptions horizontalCentered="1" verticalCentered="1"/>
      <pageSetup paperSize="8" scale="40" orientation="landscape" r:id="rId36"/>
      <headerFooter alignWithMargins="0">
        <oddHeader>&amp;CCorporate Contracts Register
Value of LIVE and EXPIRED Contracts</oddHeader>
        <oddFooter>&amp;C&amp;P&amp;R&amp;D</oddFooter>
      </headerFooter>
      <autoFilter ref="B1:EP1">
        <filterColumn colId="5">
          <filters>
            <filter val="Adult Services"/>
            <filter val="Adult Services - DIS"/>
            <filter val="Adult Services - Learning Disabilities, Mental Health and Physical Disabilities"/>
            <filter val="Adult Services - Mental Health"/>
            <filter val="Adult Services - OP"/>
          </filters>
        </filterColumn>
        <filterColumn colId="18">
          <filters>
            <filter val="Live"/>
          </filters>
        </filterColumn>
      </autoFilter>
    </customSheetView>
    <customSheetView guid="{DA058580-F501-4026-93CA-563992083613}" scale="55" showAutoFilter="1" hiddenColumns="1" showRuler="0" topLeftCell="H299">
      <selection activeCell="M306" sqref="M306"/>
      <pageMargins left="0.74803149606299213" right="0.55118110236220474" top="0.98425196850393704" bottom="0.98425196850393704" header="0.51181102362204722" footer="0.51181102362204722"/>
      <printOptions horizontalCentered="1" verticalCentered="1"/>
      <pageSetup paperSize="8" scale="40" orientation="landscape" r:id="rId37"/>
      <headerFooter alignWithMargins="0">
        <oddHeader>&amp;CCorporate Contracts Register
Value of LIVE and EXPIRED Contracts</oddHeader>
        <oddFooter>&amp;C&amp;P&amp;R&amp;D</oddFooter>
      </headerFooter>
      <autoFilter ref="B1:EQ1"/>
    </customSheetView>
    <customSheetView guid="{B7A36877-86E6-4167-A42C-F208B9788E52}" scale="55" showAutoFilter="1" hiddenColumns="1" showRuler="0">
      <selection activeCell="B5" sqref="B5"/>
      <pageMargins left="0.74803149606299213" right="0.55118110236220474" top="0.98425196850393704" bottom="0.98425196850393704" header="0.51181102362204722" footer="0.51181102362204722"/>
      <printOptions horizontalCentered="1" verticalCentered="1"/>
      <pageSetup paperSize="8" scale="40" orientation="landscape" r:id="rId38"/>
      <headerFooter alignWithMargins="0">
        <oddHeader>&amp;CCorporate Contracts Register
Value of LIVE and EXPIRED Contracts</oddHeader>
        <oddFooter>&amp;C&amp;P&amp;R&amp;D</oddFooter>
      </headerFooter>
      <autoFilter ref="B1:EQ1"/>
    </customSheetView>
  </customSheetViews>
  <mergeCells count="3">
    <mergeCell ref="L4:M4"/>
    <mergeCell ref="A1:B1"/>
    <mergeCell ref="O4:Q4"/>
  </mergeCells>
  <phoneticPr fontId="0" type="noConversion"/>
  <conditionalFormatting sqref="E500">
    <cfRule type="duplicateValues" dxfId="65" priority="14"/>
  </conditionalFormatting>
  <conditionalFormatting sqref="E500">
    <cfRule type="duplicateValues" dxfId="64" priority="15"/>
  </conditionalFormatting>
  <printOptions horizontalCentered="1" verticalCentered="1"/>
  <pageMargins left="0.25" right="0.25" top="0.75" bottom="0.75" header="0.3" footer="0.3"/>
  <pageSetup paperSize="8" scale="34" fitToHeight="0" orientation="landscape" r:id="rId39"/>
  <headerFooter alignWithMargins="0">
    <oddHeader>&amp;CCorporate Contracts Register</oddHeader>
    <oddFooter>&amp;C&amp;P&amp;R&amp;D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Sheet6!$H$2:$H$16</xm:f>
          </x14:formula1>
          <xm:sqref>D530:D645 D6:D528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5"/>
  <sheetViews>
    <sheetView showRuler="0" workbookViewId="0">
      <selection activeCell="F18" sqref="F18"/>
    </sheetView>
  </sheetViews>
  <sheetFormatPr defaultRowHeight="12.75" x14ac:dyDescent="0.2"/>
  <cols>
    <col min="1" max="1" width="9.7109375" bestFit="1" customWidth="1"/>
    <col min="2" max="2" width="10.140625" bestFit="1" customWidth="1"/>
    <col min="3" max="3" width="7.28515625" bestFit="1" customWidth="1"/>
    <col min="4" max="4" width="16.28515625" bestFit="1" customWidth="1"/>
    <col min="5" max="5" width="11.140625" bestFit="1" customWidth="1"/>
    <col min="6" max="6" width="16.5703125" bestFit="1" customWidth="1"/>
    <col min="7" max="7" width="25" bestFit="1" customWidth="1"/>
    <col min="8" max="8" width="115.28515625" bestFit="1" customWidth="1"/>
    <col min="9" max="9" width="30" bestFit="1" customWidth="1"/>
    <col min="10" max="10" width="8.42578125" bestFit="1" customWidth="1"/>
    <col min="11" max="11" width="8.7109375" bestFit="1" customWidth="1"/>
  </cols>
  <sheetData>
    <row r="1" spans="1:11" s="8" customFormat="1" ht="24" x14ac:dyDescent="0.2">
      <c r="A1" s="6" t="s">
        <v>4612</v>
      </c>
      <c r="B1" s="7" t="s">
        <v>4613</v>
      </c>
      <c r="C1" s="7" t="s">
        <v>4614</v>
      </c>
      <c r="D1" s="7" t="s">
        <v>4615</v>
      </c>
      <c r="E1" s="7" t="s">
        <v>4616</v>
      </c>
      <c r="F1" s="7" t="s">
        <v>4617</v>
      </c>
      <c r="G1" s="7" t="s">
        <v>4618</v>
      </c>
      <c r="H1" s="6" t="s">
        <v>4619</v>
      </c>
      <c r="I1" s="6" t="s">
        <v>4620</v>
      </c>
      <c r="J1" s="6" t="s">
        <v>4621</v>
      </c>
      <c r="K1" s="6" t="s">
        <v>4622</v>
      </c>
    </row>
    <row r="2" spans="1:11" x14ac:dyDescent="0.2">
      <c r="A2">
        <v>1</v>
      </c>
      <c r="B2" s="5">
        <v>39954</v>
      </c>
      <c r="C2" s="9">
        <v>0.50416666666666665</v>
      </c>
      <c r="D2" t="s">
        <v>4623</v>
      </c>
      <c r="E2" t="s">
        <v>4624</v>
      </c>
      <c r="F2" t="s">
        <v>4625</v>
      </c>
      <c r="G2" s="10" t="s">
        <v>4626</v>
      </c>
    </row>
    <row r="3" spans="1:11" x14ac:dyDescent="0.2">
      <c r="A3">
        <v>2</v>
      </c>
      <c r="B3" s="5">
        <v>39954</v>
      </c>
      <c r="C3" s="9">
        <v>0.50416666666666665</v>
      </c>
      <c r="D3" t="s">
        <v>4623</v>
      </c>
      <c r="E3" t="s">
        <v>4627</v>
      </c>
      <c r="F3" t="s">
        <v>4625</v>
      </c>
      <c r="G3" t="s">
        <v>4628</v>
      </c>
      <c r="H3" t="s">
        <v>71</v>
      </c>
      <c r="I3" t="s">
        <v>4629</v>
      </c>
    </row>
    <row r="4" spans="1:11" x14ac:dyDescent="0.2">
      <c r="A4">
        <v>3</v>
      </c>
      <c r="B4" s="5">
        <v>39954</v>
      </c>
      <c r="C4" s="9">
        <v>0.50416666666666665</v>
      </c>
      <c r="D4" t="s">
        <v>4623</v>
      </c>
      <c r="E4" t="s">
        <v>4627</v>
      </c>
      <c r="F4" t="s">
        <v>4625</v>
      </c>
      <c r="G4" t="s">
        <v>4630</v>
      </c>
      <c r="H4" t="s">
        <v>4796</v>
      </c>
      <c r="I4" t="s">
        <v>4629</v>
      </c>
    </row>
    <row r="5" spans="1:11" x14ac:dyDescent="0.2">
      <c r="A5">
        <v>4</v>
      </c>
      <c r="B5" s="5">
        <v>39954</v>
      </c>
      <c r="C5" s="9">
        <v>0.50416666666666665</v>
      </c>
      <c r="D5" t="s">
        <v>4623</v>
      </c>
      <c r="E5" t="s">
        <v>4627</v>
      </c>
      <c r="F5" t="s">
        <v>4625</v>
      </c>
      <c r="G5" t="s">
        <v>1348</v>
      </c>
      <c r="H5" t="s">
        <v>3679</v>
      </c>
      <c r="I5" t="s">
        <v>4629</v>
      </c>
    </row>
    <row r="6" spans="1:11" x14ac:dyDescent="0.2">
      <c r="A6">
        <v>5</v>
      </c>
      <c r="B6" s="5">
        <v>39954</v>
      </c>
      <c r="C6" s="9">
        <v>0.50416666666666665</v>
      </c>
      <c r="D6" t="s">
        <v>4623</v>
      </c>
      <c r="E6" t="s">
        <v>4627</v>
      </c>
      <c r="F6" t="s">
        <v>4625</v>
      </c>
      <c r="G6" t="s">
        <v>1349</v>
      </c>
      <c r="H6" t="s">
        <v>1986</v>
      </c>
      <c r="I6" t="s">
        <v>4629</v>
      </c>
    </row>
    <row r="7" spans="1:11" x14ac:dyDescent="0.2">
      <c r="A7">
        <v>6</v>
      </c>
      <c r="B7" s="5">
        <v>39954</v>
      </c>
      <c r="C7" s="9">
        <v>0.50416666666666665</v>
      </c>
      <c r="D7" t="s">
        <v>4623</v>
      </c>
      <c r="E7" t="s">
        <v>4627</v>
      </c>
      <c r="F7" t="s">
        <v>4625</v>
      </c>
      <c r="G7" t="s">
        <v>4823</v>
      </c>
      <c r="H7" t="s">
        <v>839</v>
      </c>
      <c r="I7" t="s">
        <v>4629</v>
      </c>
    </row>
    <row r="8" spans="1:11" x14ac:dyDescent="0.2">
      <c r="A8">
        <v>7</v>
      </c>
      <c r="B8" s="5">
        <v>39954</v>
      </c>
      <c r="C8" s="9">
        <v>0.50416666666666665</v>
      </c>
      <c r="D8" t="s">
        <v>4623</v>
      </c>
      <c r="E8" t="s">
        <v>4627</v>
      </c>
      <c r="F8" t="s">
        <v>4625</v>
      </c>
      <c r="G8" t="s">
        <v>4824</v>
      </c>
      <c r="H8" t="s">
        <v>3937</v>
      </c>
      <c r="I8" t="s">
        <v>4629</v>
      </c>
    </row>
    <row r="9" spans="1:11" x14ac:dyDescent="0.2">
      <c r="A9">
        <v>8</v>
      </c>
      <c r="B9" s="5">
        <v>39954</v>
      </c>
      <c r="C9" s="9">
        <v>0.50416666666666665</v>
      </c>
      <c r="D9" t="s">
        <v>4623</v>
      </c>
      <c r="E9" t="s">
        <v>4627</v>
      </c>
      <c r="F9" t="s">
        <v>4625</v>
      </c>
      <c r="G9" t="s">
        <v>4825</v>
      </c>
      <c r="H9" t="s">
        <v>4672</v>
      </c>
      <c r="I9" t="s">
        <v>4629</v>
      </c>
    </row>
    <row r="10" spans="1:11" x14ac:dyDescent="0.2">
      <c r="A10">
        <v>9</v>
      </c>
      <c r="B10" s="5">
        <v>39954</v>
      </c>
      <c r="C10" s="9">
        <v>0.50416666666666665</v>
      </c>
      <c r="D10" t="s">
        <v>4623</v>
      </c>
      <c r="E10" t="s">
        <v>4627</v>
      </c>
      <c r="F10" t="s">
        <v>4625</v>
      </c>
      <c r="G10" t="s">
        <v>3575</v>
      </c>
      <c r="H10" t="s">
        <v>2194</v>
      </c>
      <c r="I10" t="s">
        <v>4629</v>
      </c>
    </row>
    <row r="11" spans="1:11" x14ac:dyDescent="0.2">
      <c r="A11">
        <v>10</v>
      </c>
      <c r="B11" s="5">
        <v>39954</v>
      </c>
      <c r="C11" s="9">
        <v>0.50416666666666665</v>
      </c>
      <c r="D11" t="s">
        <v>4623</v>
      </c>
      <c r="E11" t="s">
        <v>4627</v>
      </c>
      <c r="F11" t="s">
        <v>4625</v>
      </c>
      <c r="G11" t="s">
        <v>3576</v>
      </c>
      <c r="H11" s="10" t="s">
        <v>3577</v>
      </c>
      <c r="I11" t="s">
        <v>4629</v>
      </c>
    </row>
    <row r="12" spans="1:11" x14ac:dyDescent="0.2">
      <c r="A12">
        <v>11</v>
      </c>
      <c r="B12" s="5">
        <v>39954</v>
      </c>
      <c r="C12" s="9">
        <v>0.50416666666666665</v>
      </c>
      <c r="D12" t="s">
        <v>4623</v>
      </c>
      <c r="E12" t="s">
        <v>4627</v>
      </c>
      <c r="F12" t="s">
        <v>4625</v>
      </c>
      <c r="G12" t="s">
        <v>3578</v>
      </c>
      <c r="H12" t="s">
        <v>3548</v>
      </c>
      <c r="I12" t="s">
        <v>4629</v>
      </c>
    </row>
    <row r="13" spans="1:11" x14ac:dyDescent="0.2">
      <c r="A13">
        <v>12</v>
      </c>
      <c r="B13" s="5">
        <v>39954</v>
      </c>
      <c r="C13" s="9">
        <v>0.50416666666666665</v>
      </c>
      <c r="D13" t="s">
        <v>4623</v>
      </c>
      <c r="E13" t="s">
        <v>4627</v>
      </c>
      <c r="F13" t="s">
        <v>4625</v>
      </c>
      <c r="G13" t="s">
        <v>3579</v>
      </c>
      <c r="H13" t="s">
        <v>3878</v>
      </c>
      <c r="I13" t="s">
        <v>4629</v>
      </c>
    </row>
    <row r="14" spans="1:11" x14ac:dyDescent="0.2">
      <c r="A14">
        <v>13</v>
      </c>
      <c r="B14" s="5">
        <v>39954</v>
      </c>
      <c r="C14" s="9">
        <v>0.50416666666666665</v>
      </c>
      <c r="D14" t="s">
        <v>4623</v>
      </c>
      <c r="E14" t="s">
        <v>4627</v>
      </c>
      <c r="F14" t="s">
        <v>4625</v>
      </c>
      <c r="G14" t="s">
        <v>3589</v>
      </c>
      <c r="H14" s="11">
        <v>1060000</v>
      </c>
      <c r="I14" t="s">
        <v>4629</v>
      </c>
    </row>
    <row r="15" spans="1:11" x14ac:dyDescent="0.2">
      <c r="A15">
        <v>14</v>
      </c>
      <c r="B15" s="5">
        <v>39954</v>
      </c>
      <c r="C15" s="9">
        <v>0.50416666666666665</v>
      </c>
      <c r="D15" t="s">
        <v>4623</v>
      </c>
      <c r="E15" t="s">
        <v>4627</v>
      </c>
      <c r="F15" t="s">
        <v>4625</v>
      </c>
      <c r="G15" t="s">
        <v>3590</v>
      </c>
      <c r="H15" s="11">
        <v>5300000</v>
      </c>
      <c r="I15" t="s">
        <v>4629</v>
      </c>
    </row>
    <row r="16" spans="1:11" x14ac:dyDescent="0.2">
      <c r="A16">
        <v>15</v>
      </c>
      <c r="B16" s="5">
        <v>39954</v>
      </c>
      <c r="C16" s="9">
        <v>0.50416666666666665</v>
      </c>
      <c r="D16" t="s">
        <v>4623</v>
      </c>
      <c r="E16" t="s">
        <v>4627</v>
      </c>
      <c r="F16" t="s">
        <v>4625</v>
      </c>
      <c r="G16" t="s">
        <v>3591</v>
      </c>
      <c r="H16" t="s">
        <v>840</v>
      </c>
      <c r="I16" t="s">
        <v>4629</v>
      </c>
    </row>
    <row r="17" spans="1:9" x14ac:dyDescent="0.2">
      <c r="A17">
        <v>16</v>
      </c>
      <c r="B17" s="5">
        <v>39954</v>
      </c>
      <c r="C17" s="9">
        <v>0.50416666666666665</v>
      </c>
      <c r="D17" t="s">
        <v>4623</v>
      </c>
      <c r="E17" t="s">
        <v>4627</v>
      </c>
      <c r="F17" t="s">
        <v>4625</v>
      </c>
      <c r="G17" t="s">
        <v>5057</v>
      </c>
      <c r="H17" t="s">
        <v>1866</v>
      </c>
      <c r="I17" t="s">
        <v>4629</v>
      </c>
    </row>
    <row r="18" spans="1:9" x14ac:dyDescent="0.2">
      <c r="A18">
        <v>17</v>
      </c>
      <c r="B18" s="5">
        <v>39954</v>
      </c>
      <c r="C18" s="9">
        <v>0.50416666666666665</v>
      </c>
      <c r="D18" t="s">
        <v>4623</v>
      </c>
      <c r="E18" t="s">
        <v>4627</v>
      </c>
      <c r="F18" t="s">
        <v>4625</v>
      </c>
      <c r="G18" t="s">
        <v>5058</v>
      </c>
      <c r="H18" s="10" t="s">
        <v>5059</v>
      </c>
      <c r="I18" t="s">
        <v>4629</v>
      </c>
    </row>
    <row r="19" spans="1:9" x14ac:dyDescent="0.2">
      <c r="A19">
        <v>18</v>
      </c>
      <c r="B19" s="5">
        <v>39954</v>
      </c>
      <c r="C19" s="9">
        <v>0.50416666666666665</v>
      </c>
      <c r="D19" t="s">
        <v>4623</v>
      </c>
      <c r="E19" t="s">
        <v>4627</v>
      </c>
      <c r="F19" t="s">
        <v>4625</v>
      </c>
      <c r="G19" t="s">
        <v>5060</v>
      </c>
      <c r="H19">
        <v>4</v>
      </c>
      <c r="I19" t="s">
        <v>4629</v>
      </c>
    </row>
    <row r="20" spans="1:9" x14ac:dyDescent="0.2">
      <c r="A20">
        <v>19</v>
      </c>
      <c r="B20" s="5">
        <v>39954</v>
      </c>
      <c r="C20" s="9">
        <v>0.50416666666666665</v>
      </c>
      <c r="D20" t="s">
        <v>4623</v>
      </c>
      <c r="E20" t="s">
        <v>4627</v>
      </c>
      <c r="F20" t="s">
        <v>4625</v>
      </c>
      <c r="G20" t="s">
        <v>5061</v>
      </c>
      <c r="H20" t="s">
        <v>5341</v>
      </c>
      <c r="I20" t="s">
        <v>4629</v>
      </c>
    </row>
    <row r="21" spans="1:9" x14ac:dyDescent="0.2">
      <c r="A21">
        <v>20</v>
      </c>
      <c r="B21" s="5">
        <v>39954</v>
      </c>
      <c r="C21" s="9">
        <v>0.50416666666666665</v>
      </c>
      <c r="D21" t="s">
        <v>4623</v>
      </c>
      <c r="E21" t="s">
        <v>4627</v>
      </c>
      <c r="F21" t="s">
        <v>4625</v>
      </c>
      <c r="G21" t="s">
        <v>5062</v>
      </c>
      <c r="H21" s="11">
        <v>1620000</v>
      </c>
      <c r="I21" t="s">
        <v>4629</v>
      </c>
    </row>
    <row r="22" spans="1:9" x14ac:dyDescent="0.2">
      <c r="A22">
        <v>21</v>
      </c>
      <c r="B22" s="5">
        <v>39954</v>
      </c>
      <c r="C22" s="9">
        <v>0.50416666666666665</v>
      </c>
      <c r="D22" t="s">
        <v>4623</v>
      </c>
      <c r="E22" t="s">
        <v>4627</v>
      </c>
      <c r="F22" t="s">
        <v>4625</v>
      </c>
      <c r="G22" t="s">
        <v>5063</v>
      </c>
      <c r="H22" s="5">
        <v>39722</v>
      </c>
      <c r="I22" t="s">
        <v>4629</v>
      </c>
    </row>
    <row r="23" spans="1:9" x14ac:dyDescent="0.2">
      <c r="A23">
        <v>22</v>
      </c>
      <c r="B23" s="5">
        <v>39954</v>
      </c>
      <c r="C23" s="9">
        <v>0.50416666666666665</v>
      </c>
      <c r="D23" t="s">
        <v>4623</v>
      </c>
      <c r="E23" t="s">
        <v>4627</v>
      </c>
      <c r="F23" t="s">
        <v>4625</v>
      </c>
      <c r="G23" t="s">
        <v>5064</v>
      </c>
      <c r="H23" s="5">
        <v>40786</v>
      </c>
      <c r="I23" t="s">
        <v>4629</v>
      </c>
    </row>
    <row r="24" spans="1:9" x14ac:dyDescent="0.2">
      <c r="A24">
        <v>23</v>
      </c>
      <c r="B24" s="5">
        <v>39954</v>
      </c>
      <c r="C24" s="9">
        <v>0.50416666666666665</v>
      </c>
      <c r="D24" t="s">
        <v>4623</v>
      </c>
      <c r="E24" t="s">
        <v>4627</v>
      </c>
      <c r="F24" t="s">
        <v>4625</v>
      </c>
      <c r="G24" t="s">
        <v>5065</v>
      </c>
      <c r="H24" s="5">
        <v>41152</v>
      </c>
      <c r="I24" t="s">
        <v>4629</v>
      </c>
    </row>
    <row r="25" spans="1:9" x14ac:dyDescent="0.2">
      <c r="A25">
        <v>24</v>
      </c>
      <c r="B25" s="5">
        <v>39954</v>
      </c>
      <c r="C25" s="9">
        <v>0.50416666666666665</v>
      </c>
      <c r="D25" t="s">
        <v>4623</v>
      </c>
      <c r="E25" t="s">
        <v>4627</v>
      </c>
      <c r="F25" t="s">
        <v>4625</v>
      </c>
      <c r="G25" t="s">
        <v>5066</v>
      </c>
      <c r="H25" t="s">
        <v>2014</v>
      </c>
      <c r="I25" t="s">
        <v>5067</v>
      </c>
    </row>
    <row r="26" spans="1:9" x14ac:dyDescent="0.2">
      <c r="A26">
        <v>25</v>
      </c>
      <c r="B26" s="5">
        <v>39954</v>
      </c>
      <c r="C26" s="9">
        <v>0.50416666666666665</v>
      </c>
      <c r="D26" t="s">
        <v>4623</v>
      </c>
      <c r="E26" t="s">
        <v>4627</v>
      </c>
      <c r="F26" t="s">
        <v>4625</v>
      </c>
      <c r="G26" t="s">
        <v>5068</v>
      </c>
      <c r="H26" s="5">
        <v>39904</v>
      </c>
      <c r="I26" s="5">
        <v>38078</v>
      </c>
    </row>
    <row r="27" spans="1:9" x14ac:dyDescent="0.2">
      <c r="A27">
        <v>26</v>
      </c>
      <c r="B27" s="5">
        <v>39954</v>
      </c>
      <c r="C27" s="9">
        <v>0.50416666666666665</v>
      </c>
      <c r="D27" t="s">
        <v>4623</v>
      </c>
      <c r="E27" t="s">
        <v>4627</v>
      </c>
      <c r="F27" t="s">
        <v>4625</v>
      </c>
      <c r="G27" t="s">
        <v>5069</v>
      </c>
      <c r="H27" s="5">
        <v>40268</v>
      </c>
      <c r="I27" s="5">
        <v>39903</v>
      </c>
    </row>
    <row r="28" spans="1:9" x14ac:dyDescent="0.2">
      <c r="A28">
        <v>27</v>
      </c>
      <c r="B28" s="5">
        <v>39954</v>
      </c>
      <c r="C28" s="9">
        <v>0.50416666666666665</v>
      </c>
      <c r="D28" t="s">
        <v>4623</v>
      </c>
      <c r="E28" t="s">
        <v>4627</v>
      </c>
      <c r="F28" t="s">
        <v>4625</v>
      </c>
      <c r="G28" t="s">
        <v>5070</v>
      </c>
      <c r="H28">
        <v>4</v>
      </c>
      <c r="I28">
        <v>5</v>
      </c>
    </row>
    <row r="29" spans="1:9" x14ac:dyDescent="0.2">
      <c r="A29">
        <v>28</v>
      </c>
      <c r="B29" s="5">
        <v>39954</v>
      </c>
      <c r="C29" s="9">
        <v>0.50416666666666665</v>
      </c>
      <c r="D29" t="s">
        <v>4623</v>
      </c>
      <c r="E29" t="s">
        <v>4627</v>
      </c>
      <c r="F29" t="s">
        <v>4625</v>
      </c>
      <c r="G29" t="s">
        <v>5071</v>
      </c>
      <c r="H29" s="5">
        <v>41364</v>
      </c>
      <c r="I29" t="s">
        <v>685</v>
      </c>
    </row>
    <row r="30" spans="1:9" x14ac:dyDescent="0.2">
      <c r="A30">
        <v>29</v>
      </c>
      <c r="B30" s="5">
        <v>39954</v>
      </c>
      <c r="C30" s="9">
        <v>0.50416666666666665</v>
      </c>
      <c r="D30" t="s">
        <v>4623</v>
      </c>
      <c r="E30" t="s">
        <v>4627</v>
      </c>
      <c r="F30" t="s">
        <v>4625</v>
      </c>
      <c r="G30" t="s">
        <v>5072</v>
      </c>
      <c r="H30" s="10" t="s">
        <v>5073</v>
      </c>
      <c r="I30" s="11">
        <v>0</v>
      </c>
    </row>
    <row r="31" spans="1:9" s="8" customFormat="1" x14ac:dyDescent="0.2">
      <c r="A31" s="8">
        <v>30</v>
      </c>
      <c r="B31" s="12">
        <v>39954</v>
      </c>
      <c r="C31" s="13">
        <v>0.50416666666666665</v>
      </c>
      <c r="D31" s="8" t="s">
        <v>4623</v>
      </c>
      <c r="E31" s="8" t="s">
        <v>4627</v>
      </c>
      <c r="F31" s="8" t="s">
        <v>4625</v>
      </c>
      <c r="G31" s="8" t="s">
        <v>5074</v>
      </c>
      <c r="H31" s="14" t="s">
        <v>5073</v>
      </c>
      <c r="I31" s="8" t="s">
        <v>4629</v>
      </c>
    </row>
    <row r="32" spans="1:9" x14ac:dyDescent="0.2">
      <c r="A32">
        <v>31</v>
      </c>
      <c r="B32" s="5">
        <v>39954</v>
      </c>
      <c r="C32" s="9">
        <v>0.50624999999999998</v>
      </c>
      <c r="D32" t="s">
        <v>4623</v>
      </c>
      <c r="E32" t="s">
        <v>4624</v>
      </c>
      <c r="F32" t="s">
        <v>4625</v>
      </c>
      <c r="G32" s="10" t="s">
        <v>5075</v>
      </c>
    </row>
    <row r="33" spans="1:9" x14ac:dyDescent="0.2">
      <c r="A33">
        <v>32</v>
      </c>
      <c r="B33" s="5">
        <v>39954</v>
      </c>
      <c r="C33" s="9">
        <v>0.50624999999999998</v>
      </c>
      <c r="D33" t="s">
        <v>4623</v>
      </c>
      <c r="E33" t="s">
        <v>4627</v>
      </c>
      <c r="F33" t="s">
        <v>4625</v>
      </c>
      <c r="G33" t="s">
        <v>5076</v>
      </c>
      <c r="H33" t="s">
        <v>1941</v>
      </c>
      <c r="I33" t="s">
        <v>4629</v>
      </c>
    </row>
    <row r="34" spans="1:9" x14ac:dyDescent="0.2">
      <c r="A34">
        <v>33</v>
      </c>
      <c r="B34" s="5">
        <v>39954</v>
      </c>
      <c r="C34" s="9">
        <v>0.50624999999999998</v>
      </c>
      <c r="D34" t="s">
        <v>4623</v>
      </c>
      <c r="E34" t="s">
        <v>4627</v>
      </c>
      <c r="F34" t="s">
        <v>4625</v>
      </c>
      <c r="G34" t="s">
        <v>5077</v>
      </c>
      <c r="H34" t="s">
        <v>4789</v>
      </c>
      <c r="I34" t="s">
        <v>4629</v>
      </c>
    </row>
    <row r="35" spans="1:9" x14ac:dyDescent="0.2">
      <c r="A35">
        <v>34</v>
      </c>
      <c r="B35" s="5">
        <v>39954</v>
      </c>
      <c r="C35" s="9">
        <v>0.50624999999999998</v>
      </c>
      <c r="D35" t="s">
        <v>4623</v>
      </c>
      <c r="E35" t="s">
        <v>4627</v>
      </c>
      <c r="F35" t="s">
        <v>4625</v>
      </c>
      <c r="G35" t="s">
        <v>5078</v>
      </c>
      <c r="H35" t="s">
        <v>4787</v>
      </c>
      <c r="I35" t="s">
        <v>4629</v>
      </c>
    </row>
    <row r="36" spans="1:9" x14ac:dyDescent="0.2">
      <c r="A36">
        <v>35</v>
      </c>
      <c r="B36" s="5">
        <v>39954</v>
      </c>
      <c r="C36" s="9">
        <v>0.50624999999999998</v>
      </c>
      <c r="D36" t="s">
        <v>4623</v>
      </c>
      <c r="E36" t="s">
        <v>4627</v>
      </c>
      <c r="F36" t="s">
        <v>4625</v>
      </c>
      <c r="G36" t="s">
        <v>5079</v>
      </c>
      <c r="H36" t="s">
        <v>3679</v>
      </c>
      <c r="I36" t="s">
        <v>4629</v>
      </c>
    </row>
    <row r="37" spans="1:9" x14ac:dyDescent="0.2">
      <c r="A37">
        <v>36</v>
      </c>
      <c r="B37" s="5">
        <v>39954</v>
      </c>
      <c r="C37" s="9">
        <v>0.50624999999999998</v>
      </c>
      <c r="D37" t="s">
        <v>4623</v>
      </c>
      <c r="E37" t="s">
        <v>4627</v>
      </c>
      <c r="F37" t="s">
        <v>4625</v>
      </c>
      <c r="G37" t="s">
        <v>5080</v>
      </c>
      <c r="H37" t="s">
        <v>1986</v>
      </c>
      <c r="I37" t="s">
        <v>4629</v>
      </c>
    </row>
    <row r="38" spans="1:9" x14ac:dyDescent="0.2">
      <c r="A38">
        <v>37</v>
      </c>
      <c r="B38" s="5">
        <v>39954</v>
      </c>
      <c r="C38" s="9">
        <v>0.50624999999999998</v>
      </c>
      <c r="D38" t="s">
        <v>4623</v>
      </c>
      <c r="E38" t="s">
        <v>4627</v>
      </c>
      <c r="F38" t="s">
        <v>4625</v>
      </c>
      <c r="G38" t="s">
        <v>5081</v>
      </c>
      <c r="H38" t="s">
        <v>839</v>
      </c>
      <c r="I38" t="s">
        <v>4629</v>
      </c>
    </row>
    <row r="39" spans="1:9" x14ac:dyDescent="0.2">
      <c r="A39">
        <v>38</v>
      </c>
      <c r="B39" s="5">
        <v>39954</v>
      </c>
      <c r="C39" s="9">
        <v>0.50624999999999998</v>
      </c>
      <c r="D39" t="s">
        <v>4623</v>
      </c>
      <c r="E39" t="s">
        <v>4627</v>
      </c>
      <c r="F39" t="s">
        <v>4625</v>
      </c>
      <c r="G39" t="s">
        <v>5082</v>
      </c>
      <c r="H39" t="s">
        <v>4023</v>
      </c>
      <c r="I39" t="s">
        <v>4629</v>
      </c>
    </row>
    <row r="40" spans="1:9" x14ac:dyDescent="0.2">
      <c r="A40">
        <v>39</v>
      </c>
      <c r="B40" s="5">
        <v>39954</v>
      </c>
      <c r="C40" s="9">
        <v>0.50624999999999998</v>
      </c>
      <c r="D40" t="s">
        <v>4623</v>
      </c>
      <c r="E40" t="s">
        <v>4627</v>
      </c>
      <c r="F40" t="s">
        <v>4625</v>
      </c>
      <c r="G40" t="s">
        <v>5083</v>
      </c>
      <c r="H40" t="s">
        <v>2574</v>
      </c>
      <c r="I40" t="s">
        <v>4629</v>
      </c>
    </row>
    <row r="41" spans="1:9" x14ac:dyDescent="0.2">
      <c r="A41">
        <v>40</v>
      </c>
      <c r="B41" s="5">
        <v>39954</v>
      </c>
      <c r="C41" s="9">
        <v>0.50624999999999998</v>
      </c>
      <c r="D41" t="s">
        <v>4623</v>
      </c>
      <c r="E41" t="s">
        <v>4627</v>
      </c>
      <c r="F41" t="s">
        <v>4625</v>
      </c>
      <c r="G41" t="s">
        <v>5084</v>
      </c>
      <c r="H41" t="s">
        <v>1309</v>
      </c>
      <c r="I41" t="s">
        <v>4629</v>
      </c>
    </row>
    <row r="42" spans="1:9" x14ac:dyDescent="0.2">
      <c r="A42">
        <v>41</v>
      </c>
      <c r="B42" s="5">
        <v>39954</v>
      </c>
      <c r="C42" s="9">
        <v>0.50624999999999998</v>
      </c>
      <c r="D42" t="s">
        <v>4623</v>
      </c>
      <c r="E42" t="s">
        <v>4627</v>
      </c>
      <c r="F42" t="s">
        <v>4625</v>
      </c>
      <c r="G42" t="s">
        <v>5085</v>
      </c>
      <c r="H42">
        <v>4</v>
      </c>
      <c r="I42" t="s">
        <v>4629</v>
      </c>
    </row>
    <row r="43" spans="1:9" x14ac:dyDescent="0.2">
      <c r="A43">
        <v>42</v>
      </c>
      <c r="B43" s="5">
        <v>39954</v>
      </c>
      <c r="C43" s="9">
        <v>0.50624999999999998</v>
      </c>
      <c r="D43" t="s">
        <v>4623</v>
      </c>
      <c r="E43" t="s">
        <v>4627</v>
      </c>
      <c r="F43" t="s">
        <v>4625</v>
      </c>
      <c r="G43" t="s">
        <v>5086</v>
      </c>
      <c r="H43" s="11">
        <v>21840</v>
      </c>
      <c r="I43" t="s">
        <v>4629</v>
      </c>
    </row>
    <row r="44" spans="1:9" x14ac:dyDescent="0.2">
      <c r="A44">
        <v>43</v>
      </c>
      <c r="B44" s="5">
        <v>39954</v>
      </c>
      <c r="C44" s="9">
        <v>0.50624999999999998</v>
      </c>
      <c r="D44" t="s">
        <v>4623</v>
      </c>
      <c r="E44" t="s">
        <v>4627</v>
      </c>
      <c r="F44" t="s">
        <v>4625</v>
      </c>
      <c r="G44" t="s">
        <v>5087</v>
      </c>
      <c r="H44" s="10" t="s">
        <v>5088</v>
      </c>
      <c r="I44" t="s">
        <v>4629</v>
      </c>
    </row>
    <row r="45" spans="1:9" x14ac:dyDescent="0.2">
      <c r="A45">
        <v>44</v>
      </c>
      <c r="B45" s="5">
        <v>39954</v>
      </c>
      <c r="C45" s="9">
        <v>0.50624999999999998</v>
      </c>
      <c r="D45" t="s">
        <v>4623</v>
      </c>
      <c r="E45" t="s">
        <v>4627</v>
      </c>
      <c r="F45" t="s">
        <v>4625</v>
      </c>
      <c r="G45" t="s">
        <v>5089</v>
      </c>
      <c r="H45" t="s">
        <v>5341</v>
      </c>
      <c r="I45" t="s">
        <v>4629</v>
      </c>
    </row>
    <row r="46" spans="1:9" x14ac:dyDescent="0.2">
      <c r="A46">
        <v>45</v>
      </c>
      <c r="B46" s="5">
        <v>39954</v>
      </c>
      <c r="C46" s="9">
        <v>0.50624999999999998</v>
      </c>
      <c r="D46" t="s">
        <v>4623</v>
      </c>
      <c r="E46" t="s">
        <v>4627</v>
      </c>
      <c r="F46" t="s">
        <v>4625</v>
      </c>
      <c r="G46" t="s">
        <v>5090</v>
      </c>
      <c r="H46" t="s">
        <v>3548</v>
      </c>
      <c r="I46" t="s">
        <v>4629</v>
      </c>
    </row>
    <row r="47" spans="1:9" x14ac:dyDescent="0.2">
      <c r="A47">
        <v>46</v>
      </c>
      <c r="B47" s="5">
        <v>39954</v>
      </c>
      <c r="C47" s="9">
        <v>0.50624999999999998</v>
      </c>
      <c r="D47" t="s">
        <v>4623</v>
      </c>
      <c r="E47" t="s">
        <v>4627</v>
      </c>
      <c r="F47" t="s">
        <v>4625</v>
      </c>
      <c r="G47" t="s">
        <v>5091</v>
      </c>
      <c r="H47" t="s">
        <v>3878</v>
      </c>
      <c r="I47" t="s">
        <v>4629</v>
      </c>
    </row>
    <row r="48" spans="1:9" x14ac:dyDescent="0.2">
      <c r="A48">
        <v>47</v>
      </c>
      <c r="B48" s="5">
        <v>39954</v>
      </c>
      <c r="C48" s="9">
        <v>0.50624999999999998</v>
      </c>
      <c r="D48" t="s">
        <v>4623</v>
      </c>
      <c r="E48" t="s">
        <v>4627</v>
      </c>
      <c r="F48" t="s">
        <v>4625</v>
      </c>
      <c r="G48" t="s">
        <v>5092</v>
      </c>
      <c r="H48" t="s">
        <v>840</v>
      </c>
      <c r="I48" t="s">
        <v>4629</v>
      </c>
    </row>
    <row r="49" spans="1:9" x14ac:dyDescent="0.2">
      <c r="A49">
        <v>48</v>
      </c>
      <c r="B49" s="5">
        <v>39954</v>
      </c>
      <c r="C49" s="9">
        <v>0.50624999999999998</v>
      </c>
      <c r="D49" t="s">
        <v>4623</v>
      </c>
      <c r="E49" t="s">
        <v>4627</v>
      </c>
      <c r="F49" t="s">
        <v>4625</v>
      </c>
      <c r="G49" t="s">
        <v>5093</v>
      </c>
      <c r="H49" t="s">
        <v>1866</v>
      </c>
      <c r="I49" t="s">
        <v>4629</v>
      </c>
    </row>
    <row r="50" spans="1:9" x14ac:dyDescent="0.2">
      <c r="A50">
        <v>49</v>
      </c>
      <c r="B50" s="5">
        <v>39954</v>
      </c>
      <c r="C50" s="9">
        <v>0.50624999999999998</v>
      </c>
      <c r="D50" t="s">
        <v>4623</v>
      </c>
      <c r="E50" t="s">
        <v>4627</v>
      </c>
      <c r="F50" t="s">
        <v>4625</v>
      </c>
      <c r="G50" t="s">
        <v>5094</v>
      </c>
      <c r="H50" s="10" t="s">
        <v>4735</v>
      </c>
      <c r="I50" t="s">
        <v>4629</v>
      </c>
    </row>
    <row r="51" spans="1:9" x14ac:dyDescent="0.2">
      <c r="A51">
        <v>50</v>
      </c>
      <c r="B51" s="5">
        <v>39954</v>
      </c>
      <c r="C51" s="9">
        <v>0.50624999999999998</v>
      </c>
      <c r="D51" t="s">
        <v>4623</v>
      </c>
      <c r="E51" t="s">
        <v>4627</v>
      </c>
      <c r="F51" t="s">
        <v>4625</v>
      </c>
      <c r="G51" t="s">
        <v>4736</v>
      </c>
      <c r="H51" t="s">
        <v>5342</v>
      </c>
      <c r="I51" t="s">
        <v>5341</v>
      </c>
    </row>
    <row r="52" spans="1:9" x14ac:dyDescent="0.2">
      <c r="A52">
        <v>51</v>
      </c>
      <c r="B52" s="5">
        <v>39954</v>
      </c>
      <c r="C52" s="9">
        <v>0.50624999999999998</v>
      </c>
      <c r="D52" t="s">
        <v>4623</v>
      </c>
      <c r="E52" t="s">
        <v>4737</v>
      </c>
      <c r="F52" t="s">
        <v>4625</v>
      </c>
      <c r="G52" t="s">
        <v>4738</v>
      </c>
    </row>
    <row r="53" spans="1:9" x14ac:dyDescent="0.2">
      <c r="A53">
        <v>52</v>
      </c>
      <c r="B53" s="5">
        <v>39954</v>
      </c>
      <c r="C53" s="9">
        <v>0.50624999999999998</v>
      </c>
      <c r="D53" t="s">
        <v>4623</v>
      </c>
      <c r="E53" t="s">
        <v>4627</v>
      </c>
      <c r="F53" t="s">
        <v>4625</v>
      </c>
      <c r="G53" t="s">
        <v>4739</v>
      </c>
      <c r="H53" t="s">
        <v>1551</v>
      </c>
      <c r="I53" t="s">
        <v>4629</v>
      </c>
    </row>
    <row r="54" spans="1:9" x14ac:dyDescent="0.2">
      <c r="A54">
        <v>53</v>
      </c>
      <c r="B54" s="5">
        <v>39954</v>
      </c>
      <c r="C54" s="9">
        <v>0.50624999999999998</v>
      </c>
      <c r="D54" t="s">
        <v>4623</v>
      </c>
      <c r="E54" t="s">
        <v>4627</v>
      </c>
      <c r="F54" t="s">
        <v>4625</v>
      </c>
      <c r="G54" t="s">
        <v>4740</v>
      </c>
      <c r="H54" t="s">
        <v>1551</v>
      </c>
      <c r="I54" t="s">
        <v>4629</v>
      </c>
    </row>
    <row r="55" spans="1:9" s="8" customFormat="1" x14ac:dyDescent="0.2">
      <c r="A55" s="8">
        <v>54</v>
      </c>
      <c r="B55" s="12">
        <v>39954</v>
      </c>
      <c r="C55" s="13">
        <v>0.50624999999999998</v>
      </c>
      <c r="D55" s="8" t="s">
        <v>4623</v>
      </c>
      <c r="E55" s="8" t="s">
        <v>4627</v>
      </c>
      <c r="F55" s="8" t="s">
        <v>4625</v>
      </c>
      <c r="G55" s="8" t="s">
        <v>4741</v>
      </c>
      <c r="H55" s="8" t="s">
        <v>1551</v>
      </c>
      <c r="I55" s="8" t="s">
        <v>4629</v>
      </c>
    </row>
    <row r="56" spans="1:9" s="8" customFormat="1" x14ac:dyDescent="0.2">
      <c r="A56" s="8">
        <v>55</v>
      </c>
      <c r="B56" s="12">
        <v>39960</v>
      </c>
      <c r="C56" s="13">
        <v>0.6430555555555556</v>
      </c>
      <c r="D56" s="8" t="s">
        <v>4742</v>
      </c>
      <c r="E56" s="8" t="s">
        <v>4627</v>
      </c>
      <c r="F56" s="8" t="s">
        <v>4625</v>
      </c>
      <c r="G56" s="8" t="s">
        <v>4743</v>
      </c>
      <c r="H56" s="8" t="s">
        <v>5341</v>
      </c>
      <c r="I56" s="8" t="s">
        <v>5342</v>
      </c>
    </row>
    <row r="57" spans="1:9" s="8" customFormat="1" x14ac:dyDescent="0.2">
      <c r="A57" s="8">
        <v>56</v>
      </c>
      <c r="B57" s="12">
        <v>39961</v>
      </c>
      <c r="C57" s="13">
        <v>0.39374999999999999</v>
      </c>
      <c r="D57" s="8" t="s">
        <v>4744</v>
      </c>
      <c r="E57" s="8" t="s">
        <v>4745</v>
      </c>
      <c r="F57" s="8" t="s">
        <v>4625</v>
      </c>
      <c r="G57" s="14" t="s">
        <v>2918</v>
      </c>
    </row>
    <row r="58" spans="1:9" s="8" customFormat="1" x14ac:dyDescent="0.2">
      <c r="A58" s="8">
        <v>57</v>
      </c>
      <c r="B58" s="12">
        <v>39961</v>
      </c>
      <c r="C58" s="13">
        <v>0.4069444444444445</v>
      </c>
      <c r="D58" s="8" t="s">
        <v>4744</v>
      </c>
      <c r="E58" s="8" t="s">
        <v>4627</v>
      </c>
      <c r="F58" s="8" t="s">
        <v>4625</v>
      </c>
      <c r="G58" s="8" t="s">
        <v>2919</v>
      </c>
      <c r="H58" s="8" t="s">
        <v>835</v>
      </c>
      <c r="I58" s="8" t="s">
        <v>41</v>
      </c>
    </row>
    <row r="59" spans="1:9" x14ac:dyDescent="0.2">
      <c r="A59">
        <v>58</v>
      </c>
      <c r="B59" s="5">
        <v>39961</v>
      </c>
      <c r="C59" s="9">
        <v>0.44027777777777777</v>
      </c>
      <c r="D59" t="s">
        <v>4744</v>
      </c>
      <c r="E59" t="s">
        <v>4624</v>
      </c>
      <c r="F59" t="s">
        <v>4625</v>
      </c>
      <c r="G59" s="10" t="s">
        <v>2920</v>
      </c>
    </row>
    <row r="60" spans="1:9" x14ac:dyDescent="0.2">
      <c r="A60">
        <v>59</v>
      </c>
      <c r="B60" s="5">
        <v>39961</v>
      </c>
      <c r="C60" s="9">
        <v>0.44027777777777777</v>
      </c>
      <c r="D60" t="s">
        <v>4744</v>
      </c>
      <c r="E60" t="s">
        <v>4627</v>
      </c>
      <c r="F60" t="s">
        <v>4625</v>
      </c>
      <c r="G60" t="s">
        <v>2921</v>
      </c>
      <c r="H60" t="s">
        <v>1842</v>
      </c>
      <c r="I60" t="s">
        <v>4629</v>
      </c>
    </row>
    <row r="61" spans="1:9" x14ac:dyDescent="0.2">
      <c r="A61">
        <v>60</v>
      </c>
      <c r="B61" s="5">
        <v>39961</v>
      </c>
      <c r="C61" s="9">
        <v>0.44027777777777777</v>
      </c>
      <c r="D61" t="s">
        <v>4744</v>
      </c>
      <c r="E61" t="s">
        <v>4627</v>
      </c>
      <c r="F61" t="s">
        <v>4625</v>
      </c>
      <c r="G61" t="s">
        <v>2922</v>
      </c>
      <c r="H61" t="s">
        <v>836</v>
      </c>
      <c r="I61" t="s">
        <v>4629</v>
      </c>
    </row>
    <row r="62" spans="1:9" x14ac:dyDescent="0.2">
      <c r="A62">
        <v>61</v>
      </c>
      <c r="B62" s="5">
        <v>39961</v>
      </c>
      <c r="C62" s="9">
        <v>0.44027777777777777</v>
      </c>
      <c r="D62" t="s">
        <v>4744</v>
      </c>
      <c r="E62" t="s">
        <v>4627</v>
      </c>
      <c r="F62" t="s">
        <v>4625</v>
      </c>
      <c r="G62" t="s">
        <v>2923</v>
      </c>
      <c r="H62" t="s">
        <v>4610</v>
      </c>
      <c r="I62" t="s">
        <v>4629</v>
      </c>
    </row>
    <row r="63" spans="1:9" s="8" customFormat="1" x14ac:dyDescent="0.2">
      <c r="A63" s="8">
        <v>62</v>
      </c>
      <c r="B63" s="12">
        <v>39961</v>
      </c>
      <c r="C63" s="13">
        <v>0.44027777777777777</v>
      </c>
      <c r="D63" s="8" t="s">
        <v>4744</v>
      </c>
      <c r="E63" s="8" t="s">
        <v>4627</v>
      </c>
      <c r="F63" s="8" t="s">
        <v>4625</v>
      </c>
      <c r="G63" s="8" t="s">
        <v>2924</v>
      </c>
      <c r="H63" s="8" t="s">
        <v>4611</v>
      </c>
      <c r="I63" s="8" t="s">
        <v>4629</v>
      </c>
    </row>
    <row r="65" spans="1:1" x14ac:dyDescent="0.2">
      <c r="A65" t="s">
        <v>2925</v>
      </c>
    </row>
  </sheetData>
  <customSheetViews>
    <customSheetView guid="{A7262B3C-C1C8-4CF7-A2DA-10A2289A6C50}" state="hidden" showRuler="0">
      <selection activeCell="F18" sqref="F18"/>
      <pageMargins left="0.75" right="0.75" top="1" bottom="1" header="0.5" footer="0.5"/>
      <pageSetup paperSize="9" orientation="portrait" r:id="rId1"/>
      <headerFooter alignWithMargins="0"/>
    </customSheetView>
    <customSheetView guid="{6EA2E4B1-1818-4D23-8323-534762E86BAB}" state="hidden" showRuler="0">
      <selection activeCell="F18" sqref="F18"/>
      <pageMargins left="0.75" right="0.75" top="1" bottom="1" header="0.5" footer="0.5"/>
      <pageSetup paperSize="9" orientation="portrait" r:id="rId2"/>
      <headerFooter alignWithMargins="0"/>
    </customSheetView>
    <customSheetView guid="{D23C7A63-4CC9-4560-A82D-983546AC29A9}" showPageBreaks="1" state="hidden" showRuler="0">
      <selection activeCell="F18" sqref="F18"/>
      <pageMargins left="0.75" right="0.75" top="1" bottom="1" header="0.5" footer="0.5"/>
      <pageSetup paperSize="9" orientation="portrait" r:id="rId3"/>
      <headerFooter alignWithMargins="0"/>
    </customSheetView>
    <customSheetView guid="{DFED832F-3F8B-4A09-BFF7-8D6595CBC6A7}" showPageBreaks="1" state="hidden" showRuler="0">
      <selection activeCell="F18" sqref="F18"/>
      <pageMargins left="0.75" right="0.75" top="1" bottom="1" header="0.5" footer="0.5"/>
      <pageSetup paperSize="9" orientation="portrait" r:id="rId4"/>
      <headerFooter alignWithMargins="0"/>
    </customSheetView>
    <customSheetView guid="{415B0F28-B441-4C53-8DD5-75802AEA050B}" showPageBreaks="1" state="hidden" showRuler="0">
      <selection activeCell="F18" sqref="F18"/>
      <pageMargins left="0.75" right="0.75" top="1" bottom="1" header="0.5" footer="0.5"/>
      <pageSetup paperSize="9" orientation="portrait" r:id="rId5"/>
      <headerFooter alignWithMargins="0"/>
    </customSheetView>
    <customSheetView guid="{A5466FD0-53D6-4123-A4FC-EA0EF7628429}" state="hidden" showRuler="0">
      <selection activeCell="F18" sqref="F18"/>
      <pageMargins left="0.75" right="0.75" top="1" bottom="1" header="0.5" footer="0.5"/>
      <pageSetup paperSize="9" orientation="portrait" r:id="rId6"/>
      <headerFooter alignWithMargins="0"/>
    </customSheetView>
    <customSheetView guid="{6CDA5590-4C78-4F46-BDBB-E176606D100F}" state="hidden" showRuler="0">
      <selection activeCell="F18" sqref="F18"/>
      <pageMargins left="0.75" right="0.75" top="1" bottom="1" header="0.5" footer="0.5"/>
      <pageSetup paperSize="9" orientation="portrait" r:id="rId7"/>
      <headerFooter alignWithMargins="0"/>
    </customSheetView>
    <customSheetView guid="{D84FE74D-7653-4F11-8FF4-8D3F854352CF}" state="hidden" showRuler="0">
      <selection activeCell="F18" sqref="F18"/>
      <pageMargins left="0.75" right="0.75" top="1" bottom="1" header="0.5" footer="0.5"/>
      <pageSetup paperSize="9" orientation="portrait" r:id="rId8"/>
      <headerFooter alignWithMargins="0"/>
    </customSheetView>
    <customSheetView guid="{DEBEFEF1-EA9C-40E0-B665-52743954C80A}" state="hidden" showRuler="0">
      <selection activeCell="F18" sqref="F18"/>
      <pageMargins left="0.75" right="0.75" top="1" bottom="1" header="0.5" footer="0.5"/>
      <pageSetup paperSize="9" orientation="portrait" r:id="rId9"/>
      <headerFooter alignWithMargins="0"/>
    </customSheetView>
    <customSheetView guid="{04BE2F06-068F-46C1-8F18-782D73DAC1C3}" state="hidden" showRuler="0">
      <selection activeCell="F18" sqref="F18"/>
      <pageMargins left="0.75" right="0.75" top="1" bottom="1" header="0.5" footer="0.5"/>
      <pageSetup paperSize="9" orientation="portrait" r:id="rId10"/>
      <headerFooter alignWithMargins="0"/>
    </customSheetView>
    <customSheetView guid="{B17F4642-7F48-45C1-8497-5E8B110C96F9}" showPageBreaks="1" state="hidden" showRuler="0">
      <selection activeCell="F18" sqref="F18"/>
      <pageMargins left="0.75" right="0.75" top="1" bottom="1" header="0.5" footer="0.5"/>
      <pageSetup paperSize="9" orientation="portrait" r:id="rId11"/>
      <headerFooter alignWithMargins="0"/>
    </customSheetView>
    <customSheetView guid="{1DC56B55-E64C-4C35-81E0-E4E64121D7CC}" state="hidden" showRuler="0">
      <selection activeCell="F18" sqref="F18"/>
      <pageMargins left="0.75" right="0.75" top="1" bottom="1" header="0.5" footer="0.5"/>
      <pageSetup paperSize="9" orientation="portrait" r:id="rId12"/>
      <headerFooter alignWithMargins="0"/>
    </customSheetView>
    <customSheetView guid="{D40E02CB-250A-43D5-913E-CE69D56C098D}" state="hidden" showRuler="0">
      <selection activeCell="F18" sqref="F18"/>
      <pageMargins left="0.75" right="0.75" top="1" bottom="1" header="0.5" footer="0.5"/>
      <pageSetup paperSize="9" orientation="portrait" r:id="rId13"/>
      <headerFooter alignWithMargins="0"/>
    </customSheetView>
    <customSheetView guid="{A9D258BF-5CBB-476A-A72C-87CE4BE4C93D}" state="hidden" showRuler="0">
      <selection activeCell="F18" sqref="F18"/>
      <pageMargins left="0.75" right="0.75" top="1" bottom="1" header="0.5" footer="0.5"/>
      <pageSetup paperSize="9" orientation="portrait" r:id="rId14"/>
      <headerFooter alignWithMargins="0"/>
    </customSheetView>
    <customSheetView guid="{65DE4B96-C34F-4503-8168-F791E0A6D596}" state="hidden" showRuler="0">
      <selection activeCell="F18" sqref="F18"/>
      <pageMargins left="0.75" right="0.75" top="1" bottom="1" header="0.5" footer="0.5"/>
      <pageSetup paperSize="9" orientation="portrait" r:id="rId15"/>
      <headerFooter alignWithMargins="0"/>
    </customSheetView>
    <customSheetView guid="{F83769C7-D7DB-41D4-8411-D12605B9DBFD}" showPageBreaks="1" state="hidden" showRuler="0">
      <selection activeCell="F18" sqref="F18"/>
      <pageMargins left="0.75" right="0.75" top="1" bottom="1" header="0.5" footer="0.5"/>
      <pageSetup paperSize="9" orientation="portrait" r:id="rId16"/>
      <headerFooter alignWithMargins="0"/>
    </customSheetView>
    <customSheetView guid="{F7581F19-6F49-4387-AED4-957D74B01797}" state="hidden" showRuler="0">
      <selection activeCell="F18" sqref="F18"/>
      <pageMargins left="0.75" right="0.75" top="1" bottom="1" header="0.5" footer="0.5"/>
      <pageSetup paperSize="9" orientation="portrait" r:id="rId17"/>
      <headerFooter alignWithMargins="0"/>
    </customSheetView>
    <customSheetView guid="{01A937C1-7DF2-425C-A0A8-40BCB18B65AA}" showPageBreaks="1" state="hidden" showRuler="0">
      <selection activeCell="F18" sqref="F18"/>
      <pageMargins left="0.75" right="0.75" top="1" bottom="1" header="0.5" footer="0.5"/>
      <pageSetup paperSize="9" orientation="portrait" r:id="rId18"/>
      <headerFooter alignWithMargins="0"/>
    </customSheetView>
    <customSheetView guid="{CFD9DC10-A509-4223-AE9D-7D62883DC955}" state="hidden" showRuler="0">
      <selection activeCell="F18" sqref="F18"/>
      <pageMargins left="0.75" right="0.75" top="1" bottom="1" header="0.5" footer="0.5"/>
      <pageSetup paperSize="9" orientation="portrait" r:id="rId19"/>
      <headerFooter alignWithMargins="0"/>
    </customSheetView>
    <customSheetView guid="{DA058580-F501-4026-93CA-563992083613}" state="hidden" showRuler="0">
      <selection activeCell="F18" sqref="F18"/>
      <pageMargins left="0.75" right="0.75" top="1" bottom="1" header="0.5" footer="0.5"/>
      <pageSetup paperSize="9" orientation="portrait" r:id="rId20"/>
      <headerFooter alignWithMargins="0"/>
    </customSheetView>
    <customSheetView guid="{B7A36877-86E6-4167-A42C-F208B9788E52}" state="hidden" showRuler="0">
      <selection activeCell="F18" sqref="F18"/>
      <pageMargins left="0.75" right="0.75" top="1" bottom="1" header="0.5" footer="0.5"/>
      <pageSetup paperSize="9" orientation="portrait" r:id="rId21"/>
      <headerFooter alignWithMargins="0"/>
    </customSheetView>
  </customSheetViews>
  <phoneticPr fontId="0" type="noConversion"/>
  <pageMargins left="0.75" right="0.75" top="1" bottom="1" header="0.5" footer="0.5"/>
  <pageSetup paperSize="9" orientation="portrait" r:id="rId2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O2139"/>
  <sheetViews>
    <sheetView zoomScale="82" zoomScaleNormal="82" workbookViewId="0">
      <selection activeCell="D21" sqref="D21"/>
    </sheetView>
  </sheetViews>
  <sheetFormatPr defaultColWidth="9.140625" defaultRowHeight="14.25" x14ac:dyDescent="0.2"/>
  <cols>
    <col min="1" max="1" width="37.5703125" style="42" bestFit="1" customWidth="1"/>
    <col min="2" max="2" width="14.85546875" style="42" customWidth="1"/>
    <col min="3" max="3" width="15.5703125" style="42" bestFit="1" customWidth="1"/>
    <col min="4" max="4" width="18.7109375" style="42" customWidth="1"/>
    <col min="5" max="5" width="24.85546875" style="42" bestFit="1" customWidth="1"/>
    <col min="6" max="6" width="25.7109375" style="42" bestFit="1" customWidth="1"/>
    <col min="7" max="7" width="13.5703125" style="54" bestFit="1" customWidth="1"/>
    <col min="8" max="8" width="52.28515625" style="42" customWidth="1"/>
    <col min="9" max="9" width="26.28515625" style="42" customWidth="1"/>
    <col min="10" max="10" width="17.140625" style="55" bestFit="1" customWidth="1"/>
    <col min="11" max="11" width="23.42578125" style="55" customWidth="1"/>
    <col min="12" max="12" width="27" style="55" bestFit="1" customWidth="1"/>
    <col min="13" max="13" width="15.42578125" style="56" customWidth="1"/>
    <col min="14" max="14" width="16.5703125" style="57" bestFit="1" customWidth="1"/>
    <col min="15" max="15" width="15.5703125" style="57" bestFit="1" customWidth="1"/>
    <col min="16" max="16" width="12.5703125" style="42" customWidth="1"/>
    <col min="17" max="17" width="19.85546875" style="42" customWidth="1"/>
    <col min="18" max="18" width="20.5703125" style="42" customWidth="1"/>
    <col min="19" max="19" width="47.5703125" style="42" customWidth="1"/>
    <col min="20" max="20" width="21" style="57" customWidth="1"/>
    <col min="21" max="21" width="20.42578125" style="57" bestFit="1" customWidth="1"/>
    <col min="22" max="131" width="9.140625" style="42"/>
    <col min="132" max="16384" width="9.140625" style="41"/>
  </cols>
  <sheetData>
    <row r="1" spans="1:24" ht="20.25" x14ac:dyDescent="0.2">
      <c r="A1" s="101">
        <v>40939</v>
      </c>
      <c r="C1" s="52"/>
      <c r="D1" s="52"/>
      <c r="E1" s="52"/>
      <c r="F1" s="52"/>
      <c r="G1" s="45"/>
      <c r="H1" s="52"/>
      <c r="I1" s="52"/>
      <c r="J1" s="112"/>
      <c r="K1" s="112"/>
      <c r="L1" s="112"/>
      <c r="M1" s="113"/>
      <c r="N1" s="114"/>
      <c r="O1" s="114"/>
    </row>
    <row r="2" spans="1:24" ht="20.25" x14ac:dyDescent="0.2">
      <c r="A2" s="115"/>
      <c r="C2" s="52"/>
      <c r="D2" s="52"/>
      <c r="E2" s="52"/>
      <c r="F2" s="52"/>
      <c r="G2" s="45"/>
      <c r="H2" s="52"/>
      <c r="I2" s="52"/>
      <c r="J2" s="112"/>
      <c r="K2" s="112"/>
      <c r="L2" s="112"/>
      <c r="M2" s="113"/>
      <c r="N2" s="114"/>
      <c r="O2" s="114"/>
    </row>
    <row r="3" spans="1:24" s="44" customFormat="1" ht="43.5" customHeight="1" x14ac:dyDescent="0.3">
      <c r="A3" s="116" t="s">
        <v>5855</v>
      </c>
      <c r="C3" s="58"/>
      <c r="D3" s="117"/>
      <c r="E3" s="52"/>
      <c r="F3" s="52"/>
      <c r="G3" s="45"/>
      <c r="H3" s="58"/>
      <c r="I3" s="45"/>
      <c r="J3" s="118"/>
      <c r="K3" s="118"/>
      <c r="L3" s="118"/>
      <c r="M3" s="119"/>
      <c r="N3" s="120"/>
      <c r="O3" s="58"/>
      <c r="Q3" s="121"/>
      <c r="T3" s="122"/>
      <c r="U3" s="122"/>
    </row>
    <row r="4" spans="1:24" s="44" customFormat="1" ht="30" customHeight="1" x14ac:dyDescent="0.3">
      <c r="A4" s="116"/>
      <c r="C4" s="58"/>
      <c r="D4" s="123"/>
      <c r="E4" s="52"/>
      <c r="F4" s="52"/>
      <c r="G4" s="45"/>
      <c r="H4" s="58"/>
      <c r="I4" s="45"/>
      <c r="J4" s="118"/>
      <c r="K4" s="118"/>
      <c r="L4" s="118"/>
      <c r="M4" s="119"/>
      <c r="N4" s="120"/>
      <c r="O4" s="58"/>
      <c r="Q4" s="121"/>
      <c r="T4" s="122"/>
      <c r="U4" s="122"/>
    </row>
    <row r="5" spans="1:24" s="44" customFormat="1" ht="24" customHeight="1" x14ac:dyDescent="0.2">
      <c r="A5" s="124"/>
      <c r="C5" s="58"/>
      <c r="D5" s="123"/>
      <c r="E5" s="58"/>
      <c r="F5" s="58"/>
      <c r="G5" s="45"/>
      <c r="H5" s="58"/>
      <c r="I5" s="45"/>
      <c r="J5" s="112"/>
      <c r="K5" s="112"/>
      <c r="L5" s="112"/>
      <c r="M5" s="125"/>
      <c r="N5" s="120"/>
      <c r="O5" s="58"/>
      <c r="Q5" s="121"/>
      <c r="T5" s="57"/>
      <c r="U5" s="57"/>
    </row>
    <row r="6" spans="1:24" s="44" customFormat="1" ht="27" customHeight="1" x14ac:dyDescent="0.2">
      <c r="C6" s="58"/>
      <c r="D6" s="123"/>
      <c r="E6" s="58"/>
      <c r="F6" s="58"/>
      <c r="G6" s="45"/>
      <c r="H6" s="58"/>
      <c r="I6" s="45"/>
      <c r="J6" s="112"/>
      <c r="K6" s="112"/>
      <c r="L6" s="112"/>
      <c r="M6" s="125"/>
      <c r="N6" s="120"/>
      <c r="O6" s="58"/>
      <c r="Q6" s="121"/>
    </row>
    <row r="7" spans="1:24" s="44" customFormat="1" ht="21.75" customHeight="1" thickBot="1" x14ac:dyDescent="0.25">
      <c r="C7" s="58"/>
      <c r="D7" s="123"/>
      <c r="E7" s="58"/>
      <c r="F7" s="58"/>
      <c r="G7" s="45"/>
      <c r="H7" s="58"/>
      <c r="I7" s="45"/>
      <c r="J7" s="112"/>
      <c r="K7" s="112"/>
      <c r="L7" s="112"/>
      <c r="M7" s="125"/>
      <c r="N7" s="120"/>
      <c r="O7" s="58"/>
      <c r="Q7" s="121"/>
      <c r="T7" s="57"/>
      <c r="U7" s="57"/>
    </row>
    <row r="8" spans="1:24" s="44" customFormat="1" ht="28.5" customHeight="1" thickBot="1" x14ac:dyDescent="0.25">
      <c r="D8" s="126"/>
      <c r="G8" s="54"/>
      <c r="I8" s="54"/>
      <c r="J8" s="573" t="s">
        <v>5757</v>
      </c>
      <c r="K8" s="574"/>
      <c r="L8" s="127" t="s">
        <v>5760</v>
      </c>
      <c r="M8" s="125"/>
      <c r="N8" s="128"/>
      <c r="P8" s="121"/>
      <c r="Q8" s="121"/>
      <c r="T8" s="129" t="s">
        <v>5763</v>
      </c>
      <c r="U8" s="111"/>
    </row>
    <row r="9" spans="1:24" s="91" customFormat="1" ht="60" x14ac:dyDescent="0.2">
      <c r="A9" s="130" t="s">
        <v>5866</v>
      </c>
      <c r="B9" s="131" t="s">
        <v>2234</v>
      </c>
      <c r="C9" s="131" t="s">
        <v>2240</v>
      </c>
      <c r="D9" s="131" t="s">
        <v>2241</v>
      </c>
      <c r="E9" s="131" t="s">
        <v>5756</v>
      </c>
      <c r="F9" s="70" t="s">
        <v>5841</v>
      </c>
      <c r="G9" s="131" t="s">
        <v>2657</v>
      </c>
      <c r="H9" s="131" t="s">
        <v>5853</v>
      </c>
      <c r="I9" s="131" t="s">
        <v>5856</v>
      </c>
      <c r="J9" s="132" t="s">
        <v>5758</v>
      </c>
      <c r="K9" s="132" t="s">
        <v>5759</v>
      </c>
      <c r="L9" s="132" t="s">
        <v>5759</v>
      </c>
      <c r="M9" s="133" t="s">
        <v>3568</v>
      </c>
      <c r="N9" s="134" t="s">
        <v>5761</v>
      </c>
      <c r="O9" s="135" t="s">
        <v>5762</v>
      </c>
      <c r="P9" s="131" t="s">
        <v>3876</v>
      </c>
      <c r="Q9" s="131" t="s">
        <v>5764</v>
      </c>
      <c r="R9" s="131" t="s">
        <v>5765</v>
      </c>
      <c r="S9" s="136" t="s">
        <v>5766</v>
      </c>
      <c r="T9" s="134" t="s">
        <v>5761</v>
      </c>
      <c r="U9" s="134" t="s">
        <v>5762</v>
      </c>
      <c r="V9" s="45"/>
      <c r="W9" s="45"/>
      <c r="X9" s="45"/>
    </row>
    <row r="10" spans="1:24" s="45" customFormat="1" ht="28.5" x14ac:dyDescent="0.2">
      <c r="A10" s="46" t="s">
        <v>579</v>
      </c>
      <c r="B10" s="46" t="s">
        <v>75</v>
      </c>
      <c r="C10" s="46"/>
      <c r="D10" s="46" t="s">
        <v>2279</v>
      </c>
      <c r="E10" s="46" t="s">
        <v>1979</v>
      </c>
      <c r="F10" s="63" t="s">
        <v>1001</v>
      </c>
      <c r="G10" s="47" t="s">
        <v>1735</v>
      </c>
      <c r="H10" s="46" t="s">
        <v>571</v>
      </c>
      <c r="I10" s="46" t="s">
        <v>636</v>
      </c>
      <c r="J10" s="48">
        <v>36617</v>
      </c>
      <c r="K10" s="48">
        <v>38807</v>
      </c>
      <c r="L10" s="48">
        <v>39233</v>
      </c>
      <c r="M10" s="49">
        <v>7</v>
      </c>
      <c r="N10" s="50"/>
      <c r="O10" s="50">
        <f>N10*M10</f>
        <v>0</v>
      </c>
      <c r="P10" s="46"/>
      <c r="Q10" s="46" t="s">
        <v>842</v>
      </c>
      <c r="R10" s="46" t="s">
        <v>3561</v>
      </c>
      <c r="S10" s="46" t="s">
        <v>1958</v>
      </c>
      <c r="T10" s="50">
        <v>721456</v>
      </c>
      <c r="U10" s="50">
        <v>5050192</v>
      </c>
    </row>
    <row r="11" spans="1:24" s="52" customFormat="1" ht="28.5" x14ac:dyDescent="0.2">
      <c r="A11" s="46" t="s">
        <v>579</v>
      </c>
      <c r="B11" s="46" t="s">
        <v>75</v>
      </c>
      <c r="C11" s="46"/>
      <c r="D11" s="46" t="s">
        <v>1943</v>
      </c>
      <c r="E11" s="46" t="s">
        <v>1979</v>
      </c>
      <c r="F11" s="63" t="s">
        <v>1001</v>
      </c>
      <c r="G11" s="47" t="s">
        <v>1722</v>
      </c>
      <c r="H11" s="46" t="s">
        <v>1875</v>
      </c>
      <c r="I11" s="46" t="s">
        <v>2178</v>
      </c>
      <c r="J11" s="48">
        <v>37627</v>
      </c>
      <c r="K11" s="48">
        <v>38077</v>
      </c>
      <c r="L11" s="48">
        <v>38807</v>
      </c>
      <c r="M11" s="49">
        <v>3</v>
      </c>
      <c r="N11" s="50"/>
      <c r="O11" s="50">
        <f>N11*M11</f>
        <v>0</v>
      </c>
      <c r="P11" s="46"/>
      <c r="Q11" s="46" t="s">
        <v>842</v>
      </c>
      <c r="R11" s="46" t="s">
        <v>3561</v>
      </c>
      <c r="S11" s="46" t="s">
        <v>1958</v>
      </c>
      <c r="T11" s="50">
        <v>6912</v>
      </c>
      <c r="U11" s="50">
        <v>20736</v>
      </c>
    </row>
    <row r="12" spans="1:24" s="52" customFormat="1" ht="28.5" x14ac:dyDescent="0.2">
      <c r="A12" s="46" t="s">
        <v>579</v>
      </c>
      <c r="B12" s="46" t="s">
        <v>75</v>
      </c>
      <c r="C12" s="46"/>
      <c r="D12" s="46" t="s">
        <v>2217</v>
      </c>
      <c r="E12" s="46" t="s">
        <v>1979</v>
      </c>
      <c r="F12" s="63" t="s">
        <v>1001</v>
      </c>
      <c r="G12" s="47" t="s">
        <v>1722</v>
      </c>
      <c r="H12" s="46" t="s">
        <v>1875</v>
      </c>
      <c r="I12" s="46" t="s">
        <v>2179</v>
      </c>
      <c r="J12" s="48">
        <v>37712</v>
      </c>
      <c r="K12" s="48">
        <v>39903</v>
      </c>
      <c r="L12" s="48">
        <v>39903</v>
      </c>
      <c r="M12" s="49">
        <v>6</v>
      </c>
      <c r="N12" s="50">
        <v>0</v>
      </c>
      <c r="O12" s="50">
        <f>N12*M12</f>
        <v>0</v>
      </c>
      <c r="P12" s="46"/>
      <c r="Q12" s="46" t="s">
        <v>841</v>
      </c>
      <c r="R12" s="46" t="s">
        <v>3561</v>
      </c>
      <c r="S12" s="46"/>
      <c r="T12" s="50">
        <v>6912</v>
      </c>
      <c r="U12" s="50">
        <v>41472</v>
      </c>
    </row>
    <row r="13" spans="1:24" s="45" customFormat="1" ht="28.5" x14ac:dyDescent="0.2">
      <c r="A13" s="46" t="s">
        <v>579</v>
      </c>
      <c r="B13" s="46" t="s">
        <v>75</v>
      </c>
      <c r="C13" s="46"/>
      <c r="D13" s="46" t="s">
        <v>2217</v>
      </c>
      <c r="E13" s="46" t="s">
        <v>1979</v>
      </c>
      <c r="F13" s="63" t="s">
        <v>1001</v>
      </c>
      <c r="G13" s="47" t="s">
        <v>3711</v>
      </c>
      <c r="H13" s="46" t="s">
        <v>1167</v>
      </c>
      <c r="I13" s="46" t="s">
        <v>637</v>
      </c>
      <c r="J13" s="48">
        <v>37895</v>
      </c>
      <c r="K13" s="48">
        <v>40451</v>
      </c>
      <c r="L13" s="48"/>
      <c r="M13" s="49">
        <v>7</v>
      </c>
      <c r="N13" s="50" t="s">
        <v>685</v>
      </c>
      <c r="O13" s="50" t="s">
        <v>685</v>
      </c>
      <c r="P13" s="46"/>
      <c r="Q13" s="46" t="s">
        <v>840</v>
      </c>
      <c r="R13" s="46" t="s">
        <v>3561</v>
      </c>
      <c r="S13" s="46"/>
      <c r="T13" s="50">
        <v>600000</v>
      </c>
      <c r="U13" s="50">
        <v>4200000</v>
      </c>
    </row>
    <row r="14" spans="1:24" s="52" customFormat="1" ht="28.5" x14ac:dyDescent="0.2">
      <c r="A14" s="46" t="s">
        <v>579</v>
      </c>
      <c r="B14" s="46" t="s">
        <v>75</v>
      </c>
      <c r="C14" s="46"/>
      <c r="D14" s="46" t="s">
        <v>1957</v>
      </c>
      <c r="E14" s="46" t="s">
        <v>1979</v>
      </c>
      <c r="F14" s="63" t="s">
        <v>1001</v>
      </c>
      <c r="G14" s="47"/>
      <c r="H14" s="46" t="s">
        <v>3567</v>
      </c>
      <c r="I14" s="46" t="s">
        <v>1355</v>
      </c>
      <c r="J14" s="48"/>
      <c r="K14" s="48"/>
      <c r="L14" s="48"/>
      <c r="M14" s="49"/>
      <c r="N14" s="50"/>
      <c r="O14" s="50"/>
      <c r="P14" s="46"/>
      <c r="Q14" s="46" t="s">
        <v>842</v>
      </c>
      <c r="R14" s="46"/>
      <c r="S14" s="46" t="s">
        <v>1320</v>
      </c>
      <c r="T14" s="50"/>
      <c r="U14" s="50"/>
    </row>
    <row r="15" spans="1:24" s="52" customFormat="1" ht="28.5" x14ac:dyDescent="0.2">
      <c r="A15" s="46" t="s">
        <v>2772</v>
      </c>
      <c r="B15" s="46" t="s">
        <v>75</v>
      </c>
      <c r="C15" s="46"/>
      <c r="D15" s="46" t="s">
        <v>1243</v>
      </c>
      <c r="E15" s="46" t="s">
        <v>1979</v>
      </c>
      <c r="F15" s="63" t="s">
        <v>1001</v>
      </c>
      <c r="G15" s="47"/>
      <c r="H15" s="46" t="s">
        <v>1244</v>
      </c>
      <c r="I15" s="46" t="s">
        <v>908</v>
      </c>
      <c r="J15" s="48">
        <v>37622</v>
      </c>
      <c r="K15" s="48">
        <v>40178</v>
      </c>
      <c r="L15" s="48"/>
      <c r="M15" s="49">
        <v>7</v>
      </c>
      <c r="N15" s="50"/>
      <c r="O15" s="50"/>
      <c r="P15" s="46"/>
      <c r="Q15" s="46"/>
      <c r="R15" s="46"/>
      <c r="S15" s="46"/>
      <c r="T15" s="50">
        <v>286513</v>
      </c>
      <c r="U15" s="50">
        <v>2005591</v>
      </c>
    </row>
    <row r="16" spans="1:24" s="52" customFormat="1" ht="57" x14ac:dyDescent="0.2">
      <c r="A16" s="46" t="s">
        <v>579</v>
      </c>
      <c r="B16" s="46" t="s">
        <v>75</v>
      </c>
      <c r="C16" s="46"/>
      <c r="D16" s="46" t="s">
        <v>1942</v>
      </c>
      <c r="E16" s="46" t="s">
        <v>1979</v>
      </c>
      <c r="F16" s="63" t="s">
        <v>1001</v>
      </c>
      <c r="G16" s="47" t="s">
        <v>1730</v>
      </c>
      <c r="H16" s="46" t="s">
        <v>3854</v>
      </c>
      <c r="I16" s="46" t="s">
        <v>3966</v>
      </c>
      <c r="J16" s="48">
        <v>38078</v>
      </c>
      <c r="K16" s="48">
        <v>38807</v>
      </c>
      <c r="L16" s="48"/>
      <c r="M16" s="49">
        <v>2</v>
      </c>
      <c r="N16" s="50"/>
      <c r="O16" s="50"/>
      <c r="P16" s="46"/>
      <c r="Q16" s="46" t="s">
        <v>840</v>
      </c>
      <c r="R16" s="46" t="s">
        <v>3561</v>
      </c>
      <c r="S16" s="46"/>
      <c r="T16" s="50">
        <v>43864</v>
      </c>
      <c r="U16" s="50">
        <v>87728</v>
      </c>
    </row>
    <row r="17" spans="1:21" s="52" customFormat="1" ht="51" customHeight="1" x14ac:dyDescent="0.2">
      <c r="A17" s="46" t="s">
        <v>579</v>
      </c>
      <c r="B17" s="46" t="s">
        <v>75</v>
      </c>
      <c r="C17" s="46"/>
      <c r="D17" s="46" t="s">
        <v>1943</v>
      </c>
      <c r="E17" s="46" t="s">
        <v>1979</v>
      </c>
      <c r="F17" s="63" t="s">
        <v>1001</v>
      </c>
      <c r="G17" s="47" t="s">
        <v>3712</v>
      </c>
      <c r="H17" s="46" t="s">
        <v>1168</v>
      </c>
      <c r="I17" s="46" t="s">
        <v>3661</v>
      </c>
      <c r="J17" s="48">
        <v>38628</v>
      </c>
      <c r="K17" s="48">
        <v>39903</v>
      </c>
      <c r="L17" s="48" t="s">
        <v>685</v>
      </c>
      <c r="M17" s="49">
        <v>3.5</v>
      </c>
      <c r="N17" s="50"/>
      <c r="O17" s="50">
        <f>N17*M17</f>
        <v>0</v>
      </c>
      <c r="P17" s="46"/>
      <c r="Q17" s="46" t="s">
        <v>840</v>
      </c>
      <c r="R17" s="46" t="s">
        <v>3561</v>
      </c>
      <c r="S17" s="46"/>
      <c r="T17" s="50">
        <v>136530</v>
      </c>
      <c r="U17" s="50">
        <v>477855</v>
      </c>
    </row>
    <row r="18" spans="1:21" s="52" customFormat="1" ht="28.5" x14ac:dyDescent="0.2">
      <c r="A18" s="46" t="s">
        <v>579</v>
      </c>
      <c r="B18" s="46" t="s">
        <v>75</v>
      </c>
      <c r="C18" s="46"/>
      <c r="D18" s="46" t="s">
        <v>2217</v>
      </c>
      <c r="E18" s="46" t="s">
        <v>1979</v>
      </c>
      <c r="F18" s="63" t="s">
        <v>1001</v>
      </c>
      <c r="G18" s="47"/>
      <c r="H18" s="46" t="s">
        <v>2218</v>
      </c>
      <c r="I18" s="46" t="s">
        <v>1582</v>
      </c>
      <c r="J18" s="48">
        <v>39897</v>
      </c>
      <c r="K18" s="48">
        <v>40025</v>
      </c>
      <c r="L18" s="48">
        <v>40025</v>
      </c>
      <c r="M18" s="49">
        <v>1</v>
      </c>
      <c r="N18" s="50">
        <v>0</v>
      </c>
      <c r="O18" s="50">
        <v>0</v>
      </c>
      <c r="P18" s="46" t="s">
        <v>3879</v>
      </c>
      <c r="Q18" s="46" t="s">
        <v>841</v>
      </c>
      <c r="R18" s="46" t="s">
        <v>3561</v>
      </c>
      <c r="S18" s="46"/>
      <c r="T18" s="50">
        <v>40000</v>
      </c>
      <c r="U18" s="50">
        <v>40000</v>
      </c>
    </row>
    <row r="19" spans="1:21" s="52" customFormat="1" ht="28.5" x14ac:dyDescent="0.2">
      <c r="A19" s="46" t="s">
        <v>579</v>
      </c>
      <c r="B19" s="46" t="s">
        <v>75</v>
      </c>
      <c r="C19" s="46"/>
      <c r="D19" s="46" t="s">
        <v>1943</v>
      </c>
      <c r="E19" s="46" t="s">
        <v>1979</v>
      </c>
      <c r="F19" s="63" t="s">
        <v>1001</v>
      </c>
      <c r="G19" s="47"/>
      <c r="H19" s="46" t="s">
        <v>1672</v>
      </c>
      <c r="I19" s="46" t="s">
        <v>2293</v>
      </c>
      <c r="J19" s="48">
        <v>38761</v>
      </c>
      <c r="K19" s="48">
        <v>39490</v>
      </c>
      <c r="L19" s="48">
        <v>39856</v>
      </c>
      <c r="M19" s="49">
        <v>3</v>
      </c>
      <c r="N19" s="50"/>
      <c r="O19" s="50"/>
      <c r="P19" s="46"/>
      <c r="Q19" s="46" t="s">
        <v>840</v>
      </c>
      <c r="R19" s="46" t="s">
        <v>3561</v>
      </c>
      <c r="S19" s="46"/>
      <c r="T19" s="50"/>
      <c r="U19" s="50"/>
    </row>
    <row r="20" spans="1:21" s="52" customFormat="1" ht="28.5" x14ac:dyDescent="0.2">
      <c r="A20" s="46" t="s">
        <v>579</v>
      </c>
      <c r="B20" s="46" t="s">
        <v>75</v>
      </c>
      <c r="C20" s="46"/>
      <c r="D20" s="46" t="s">
        <v>2576</v>
      </c>
      <c r="E20" s="46" t="s">
        <v>1979</v>
      </c>
      <c r="F20" s="63" t="s">
        <v>1001</v>
      </c>
      <c r="G20" s="47" t="s">
        <v>3738</v>
      </c>
      <c r="H20" s="46" t="s">
        <v>1934</v>
      </c>
      <c r="I20" s="46" t="s">
        <v>2294</v>
      </c>
      <c r="J20" s="48">
        <v>36495</v>
      </c>
      <c r="K20" s="48">
        <v>38807</v>
      </c>
      <c r="L20" s="48">
        <v>39538</v>
      </c>
      <c r="M20" s="49">
        <v>9</v>
      </c>
      <c r="N20" s="50"/>
      <c r="O20" s="50"/>
      <c r="P20" s="46"/>
      <c r="Q20" s="46" t="s">
        <v>840</v>
      </c>
      <c r="R20" s="46" t="s">
        <v>3561</v>
      </c>
      <c r="S20" s="46"/>
      <c r="T20" s="50">
        <v>126000</v>
      </c>
      <c r="U20" s="50">
        <v>693000</v>
      </c>
    </row>
    <row r="21" spans="1:21" s="52" customFormat="1" ht="71.25" x14ac:dyDescent="0.2">
      <c r="A21" s="46" t="s">
        <v>579</v>
      </c>
      <c r="B21" s="46" t="s">
        <v>75</v>
      </c>
      <c r="C21" s="46"/>
      <c r="D21" s="46" t="s">
        <v>2576</v>
      </c>
      <c r="E21" s="46" t="s">
        <v>1979</v>
      </c>
      <c r="F21" s="63" t="s">
        <v>1001</v>
      </c>
      <c r="G21" s="47" t="s">
        <v>1724</v>
      </c>
      <c r="H21" s="46" t="s">
        <v>635</v>
      </c>
      <c r="I21" s="46" t="s">
        <v>2295</v>
      </c>
      <c r="J21" s="48">
        <v>37239</v>
      </c>
      <c r="K21" s="48">
        <v>39172</v>
      </c>
      <c r="L21" s="48" t="s">
        <v>685</v>
      </c>
      <c r="M21" s="49">
        <v>6</v>
      </c>
      <c r="N21" s="50"/>
      <c r="O21" s="50"/>
      <c r="P21" s="46"/>
      <c r="Q21" s="46" t="s">
        <v>842</v>
      </c>
      <c r="R21" s="46" t="s">
        <v>3561</v>
      </c>
      <c r="S21" s="46" t="s">
        <v>1958</v>
      </c>
      <c r="T21" s="50">
        <v>10000</v>
      </c>
      <c r="U21" s="50">
        <v>244000</v>
      </c>
    </row>
    <row r="22" spans="1:21" s="52" customFormat="1" ht="71.25" x14ac:dyDescent="0.2">
      <c r="A22" s="46" t="s">
        <v>579</v>
      </c>
      <c r="B22" s="46" t="s">
        <v>75</v>
      </c>
      <c r="C22" s="46"/>
      <c r="D22" s="46" t="s">
        <v>2576</v>
      </c>
      <c r="E22" s="46" t="s">
        <v>1979</v>
      </c>
      <c r="F22" s="63" t="s">
        <v>1001</v>
      </c>
      <c r="G22" s="47" t="s">
        <v>1724</v>
      </c>
      <c r="H22" s="46" t="s">
        <v>635</v>
      </c>
      <c r="I22" s="46" t="s">
        <v>2295</v>
      </c>
      <c r="J22" s="48">
        <v>37239</v>
      </c>
      <c r="K22" s="48">
        <v>39172</v>
      </c>
      <c r="L22" s="48" t="s">
        <v>685</v>
      </c>
      <c r="M22" s="49">
        <v>6</v>
      </c>
      <c r="N22" s="50"/>
      <c r="O22" s="50"/>
      <c r="P22" s="46"/>
      <c r="Q22" s="46"/>
      <c r="R22" s="46" t="s">
        <v>3561</v>
      </c>
      <c r="S22" s="46" t="s">
        <v>1958</v>
      </c>
      <c r="T22" s="50">
        <v>10000</v>
      </c>
      <c r="U22" s="50">
        <v>244000</v>
      </c>
    </row>
    <row r="23" spans="1:21" s="52" customFormat="1" ht="42.75" x14ac:dyDescent="0.2">
      <c r="A23" s="46" t="s">
        <v>579</v>
      </c>
      <c r="B23" s="46" t="s">
        <v>75</v>
      </c>
      <c r="C23" s="46"/>
      <c r="D23" s="46" t="s">
        <v>2576</v>
      </c>
      <c r="E23" s="46" t="s">
        <v>1979</v>
      </c>
      <c r="F23" s="63" t="s">
        <v>1001</v>
      </c>
      <c r="G23" s="47" t="s">
        <v>3739</v>
      </c>
      <c r="H23" s="46" t="s">
        <v>5504</v>
      </c>
      <c r="I23" s="46" t="s">
        <v>4335</v>
      </c>
      <c r="J23" s="48">
        <v>37347</v>
      </c>
      <c r="K23" s="48">
        <v>38807</v>
      </c>
      <c r="L23" s="48"/>
      <c r="M23" s="49">
        <v>4</v>
      </c>
      <c r="N23" s="50"/>
      <c r="O23" s="50"/>
      <c r="P23" s="46"/>
      <c r="Q23" s="46" t="s">
        <v>840</v>
      </c>
      <c r="R23" s="46"/>
      <c r="S23" s="46"/>
      <c r="T23" s="50">
        <v>25000</v>
      </c>
      <c r="U23" s="50">
        <v>100000</v>
      </c>
    </row>
    <row r="24" spans="1:21" s="52" customFormat="1" ht="42.75" x14ac:dyDescent="0.2">
      <c r="A24" s="46" t="s">
        <v>579</v>
      </c>
      <c r="B24" s="46" t="s">
        <v>75</v>
      </c>
      <c r="C24" s="46"/>
      <c r="D24" s="46" t="s">
        <v>2576</v>
      </c>
      <c r="E24" s="46" t="s">
        <v>1979</v>
      </c>
      <c r="F24" s="63" t="s">
        <v>1001</v>
      </c>
      <c r="G24" s="47" t="s">
        <v>3739</v>
      </c>
      <c r="H24" s="46" t="s">
        <v>5625</v>
      </c>
      <c r="I24" s="46" t="s">
        <v>4335</v>
      </c>
      <c r="J24" s="48">
        <v>36831</v>
      </c>
      <c r="K24" s="48">
        <v>38807</v>
      </c>
      <c r="L24" s="48"/>
      <c r="M24" s="49">
        <v>6</v>
      </c>
      <c r="N24" s="50"/>
      <c r="O24" s="50"/>
      <c r="P24" s="46"/>
      <c r="Q24" s="46" t="s">
        <v>840</v>
      </c>
      <c r="R24" s="46"/>
      <c r="S24" s="46"/>
      <c r="T24" s="50">
        <v>254335</v>
      </c>
      <c r="U24" s="50">
        <v>1526010</v>
      </c>
    </row>
    <row r="25" spans="1:21" s="52" customFormat="1" ht="42.75" x14ac:dyDescent="0.2">
      <c r="A25" s="46" t="s">
        <v>579</v>
      </c>
      <c r="B25" s="46" t="s">
        <v>75</v>
      </c>
      <c r="C25" s="46"/>
      <c r="D25" s="46" t="s">
        <v>2576</v>
      </c>
      <c r="E25" s="46" t="s">
        <v>1979</v>
      </c>
      <c r="F25" s="63" t="s">
        <v>1001</v>
      </c>
      <c r="G25" s="47" t="s">
        <v>3739</v>
      </c>
      <c r="H25" s="46" t="s">
        <v>5503</v>
      </c>
      <c r="I25" s="46" t="s">
        <v>4335</v>
      </c>
      <c r="J25" s="48">
        <v>36831</v>
      </c>
      <c r="K25" s="48">
        <v>38807</v>
      </c>
      <c r="L25" s="48" t="s">
        <v>685</v>
      </c>
      <c r="M25" s="49">
        <v>6</v>
      </c>
      <c r="N25" s="50"/>
      <c r="O25" s="50"/>
      <c r="P25" s="46"/>
      <c r="Q25" s="46" t="s">
        <v>840</v>
      </c>
      <c r="R25" s="46"/>
      <c r="S25" s="46"/>
      <c r="T25" s="50">
        <v>226197</v>
      </c>
      <c r="U25" s="50">
        <v>1357182</v>
      </c>
    </row>
    <row r="26" spans="1:21" s="52" customFormat="1" ht="42.75" x14ac:dyDescent="0.2">
      <c r="A26" s="46" t="s">
        <v>579</v>
      </c>
      <c r="B26" s="46" t="s">
        <v>75</v>
      </c>
      <c r="C26" s="46"/>
      <c r="D26" s="46" t="s">
        <v>2576</v>
      </c>
      <c r="E26" s="46" t="s">
        <v>1979</v>
      </c>
      <c r="F26" s="63" t="s">
        <v>1001</v>
      </c>
      <c r="G26" s="47" t="s">
        <v>1723</v>
      </c>
      <c r="H26" s="46" t="s">
        <v>1876</v>
      </c>
      <c r="I26" s="46" t="s">
        <v>1580</v>
      </c>
      <c r="J26" s="48">
        <v>37165</v>
      </c>
      <c r="K26" s="48">
        <v>38260</v>
      </c>
      <c r="L26" s="48">
        <v>39172</v>
      </c>
      <c r="M26" s="49">
        <v>6</v>
      </c>
      <c r="N26" s="50"/>
      <c r="O26" s="50"/>
      <c r="P26" s="46"/>
      <c r="Q26" s="46" t="s">
        <v>842</v>
      </c>
      <c r="R26" s="46" t="s">
        <v>3561</v>
      </c>
      <c r="S26" s="46" t="s">
        <v>1958</v>
      </c>
      <c r="T26" s="50">
        <v>87931</v>
      </c>
      <c r="U26" s="50">
        <v>527586</v>
      </c>
    </row>
    <row r="27" spans="1:21" s="52" customFormat="1" ht="42.75" x14ac:dyDescent="0.2">
      <c r="A27" s="46" t="s">
        <v>579</v>
      </c>
      <c r="B27" s="46" t="s">
        <v>75</v>
      </c>
      <c r="C27" s="46"/>
      <c r="D27" s="46" t="s">
        <v>2576</v>
      </c>
      <c r="E27" s="46" t="s">
        <v>1979</v>
      </c>
      <c r="F27" s="63" t="s">
        <v>1001</v>
      </c>
      <c r="G27" s="47" t="s">
        <v>3740</v>
      </c>
      <c r="H27" s="46" t="s">
        <v>4283</v>
      </c>
      <c r="I27" s="46" t="s">
        <v>4335</v>
      </c>
      <c r="J27" s="48">
        <v>38808</v>
      </c>
      <c r="K27" s="48">
        <v>39903</v>
      </c>
      <c r="L27" s="48">
        <v>40268</v>
      </c>
      <c r="M27" s="49">
        <v>4</v>
      </c>
      <c r="N27" s="50" t="s">
        <v>685</v>
      </c>
      <c r="O27" s="50" t="s">
        <v>685</v>
      </c>
      <c r="P27" s="46"/>
      <c r="Q27" s="46" t="s">
        <v>840</v>
      </c>
      <c r="R27" s="46" t="s">
        <v>3561</v>
      </c>
      <c r="S27" s="46"/>
      <c r="T27" s="50">
        <v>222720</v>
      </c>
      <c r="U27" s="50">
        <v>890880</v>
      </c>
    </row>
    <row r="28" spans="1:21" s="52" customFormat="1" ht="42.75" x14ac:dyDescent="0.2">
      <c r="A28" s="46" t="s">
        <v>579</v>
      </c>
      <c r="B28" s="46" t="s">
        <v>75</v>
      </c>
      <c r="C28" s="46"/>
      <c r="D28" s="46" t="s">
        <v>2576</v>
      </c>
      <c r="E28" s="46" t="s">
        <v>1979</v>
      </c>
      <c r="F28" s="63" t="s">
        <v>1001</v>
      </c>
      <c r="G28" s="47" t="s">
        <v>3740</v>
      </c>
      <c r="H28" s="46" t="s">
        <v>4282</v>
      </c>
      <c r="I28" s="46" t="s">
        <v>676</v>
      </c>
      <c r="J28" s="48">
        <v>37464</v>
      </c>
      <c r="K28" s="48">
        <v>38554</v>
      </c>
      <c r="L28" s="48">
        <v>38807</v>
      </c>
      <c r="M28" s="49">
        <v>4</v>
      </c>
      <c r="N28" s="50"/>
      <c r="O28" s="50"/>
      <c r="P28" s="46"/>
      <c r="Q28" s="46" t="s">
        <v>840</v>
      </c>
      <c r="R28" s="46" t="s">
        <v>3561</v>
      </c>
      <c r="S28" s="46"/>
      <c r="T28" s="50">
        <v>81839</v>
      </c>
      <c r="U28" s="50">
        <v>327356</v>
      </c>
    </row>
    <row r="29" spans="1:21" s="52" customFormat="1" ht="42.75" x14ac:dyDescent="0.2">
      <c r="A29" s="46" t="s">
        <v>579</v>
      </c>
      <c r="B29" s="46" t="s">
        <v>75</v>
      </c>
      <c r="C29" s="46"/>
      <c r="D29" s="46" t="s">
        <v>2576</v>
      </c>
      <c r="E29" s="46" t="s">
        <v>1979</v>
      </c>
      <c r="F29" s="63" t="s">
        <v>1001</v>
      </c>
      <c r="G29" s="47" t="s">
        <v>3741</v>
      </c>
      <c r="H29" s="46" t="s">
        <v>4284</v>
      </c>
      <c r="I29" s="46" t="s">
        <v>1457</v>
      </c>
      <c r="J29" s="48">
        <v>36982</v>
      </c>
      <c r="K29" s="48">
        <v>38077</v>
      </c>
      <c r="L29" s="48">
        <v>39172</v>
      </c>
      <c r="M29" s="49">
        <v>6</v>
      </c>
      <c r="N29" s="50"/>
      <c r="O29" s="50"/>
      <c r="P29" s="46"/>
      <c r="Q29" s="46"/>
      <c r="R29" s="46" t="s">
        <v>3561</v>
      </c>
      <c r="S29" s="46" t="s">
        <v>1958</v>
      </c>
      <c r="T29" s="50">
        <v>115000</v>
      </c>
      <c r="U29" s="50">
        <v>690000</v>
      </c>
    </row>
    <row r="30" spans="1:21" s="52" customFormat="1" ht="28.5" x14ac:dyDescent="0.2">
      <c r="A30" s="46" t="s">
        <v>579</v>
      </c>
      <c r="B30" s="46" t="s">
        <v>75</v>
      </c>
      <c r="C30" s="46"/>
      <c r="D30" s="46" t="s">
        <v>2576</v>
      </c>
      <c r="E30" s="46" t="s">
        <v>1979</v>
      </c>
      <c r="F30" s="63" t="s">
        <v>1001</v>
      </c>
      <c r="G30" s="47" t="s">
        <v>3742</v>
      </c>
      <c r="H30" s="46" t="s">
        <v>4285</v>
      </c>
      <c r="I30" s="46" t="s">
        <v>636</v>
      </c>
      <c r="J30" s="48">
        <v>38285</v>
      </c>
      <c r="K30" s="48">
        <v>39379</v>
      </c>
      <c r="L30" s="48">
        <v>40110</v>
      </c>
      <c r="M30" s="49">
        <v>5</v>
      </c>
      <c r="N30" s="50"/>
      <c r="O30" s="50"/>
      <c r="P30" s="46"/>
      <c r="Q30" s="46" t="s">
        <v>840</v>
      </c>
      <c r="R30" s="46" t="s">
        <v>3561</v>
      </c>
      <c r="S30" s="46"/>
      <c r="T30" s="50"/>
      <c r="U30" s="50"/>
    </row>
    <row r="31" spans="1:21" s="52" customFormat="1" ht="42.75" x14ac:dyDescent="0.2">
      <c r="A31" s="46" t="s">
        <v>579</v>
      </c>
      <c r="B31" s="46" t="s">
        <v>75</v>
      </c>
      <c r="C31" s="46"/>
      <c r="D31" s="46" t="s">
        <v>2576</v>
      </c>
      <c r="E31" s="46" t="s">
        <v>1979</v>
      </c>
      <c r="F31" s="63" t="s">
        <v>1001</v>
      </c>
      <c r="G31" s="47" t="s">
        <v>3743</v>
      </c>
      <c r="H31" s="46" t="s">
        <v>1669</v>
      </c>
      <c r="I31" s="46" t="s">
        <v>4335</v>
      </c>
      <c r="J31" s="48">
        <v>38078</v>
      </c>
      <c r="K31" s="48">
        <v>39172</v>
      </c>
      <c r="L31" s="48"/>
      <c r="M31" s="49">
        <v>3</v>
      </c>
      <c r="N31" s="50"/>
      <c r="O31" s="50"/>
      <c r="P31" s="46"/>
      <c r="Q31" s="46"/>
      <c r="R31" s="46" t="s">
        <v>3561</v>
      </c>
      <c r="S31" s="46" t="s">
        <v>1958</v>
      </c>
      <c r="T31" s="50">
        <v>76500</v>
      </c>
      <c r="U31" s="50">
        <v>229500</v>
      </c>
    </row>
    <row r="32" spans="1:21" s="52" customFormat="1" ht="42.75" x14ac:dyDescent="0.2">
      <c r="A32" s="46" t="s">
        <v>579</v>
      </c>
      <c r="B32" s="46" t="s">
        <v>75</v>
      </c>
      <c r="C32" s="46"/>
      <c r="D32" s="46" t="s">
        <v>2576</v>
      </c>
      <c r="E32" s="46" t="s">
        <v>1979</v>
      </c>
      <c r="F32" s="63" t="s">
        <v>1001</v>
      </c>
      <c r="G32" s="47"/>
      <c r="H32" s="46" t="s">
        <v>1669</v>
      </c>
      <c r="I32" s="46" t="s">
        <v>4335</v>
      </c>
      <c r="J32" s="48">
        <v>38078</v>
      </c>
      <c r="K32" s="48">
        <v>40269</v>
      </c>
      <c r="L32" s="48"/>
      <c r="M32" s="49">
        <v>6</v>
      </c>
      <c r="N32" s="50" t="s">
        <v>685</v>
      </c>
      <c r="O32" s="50" t="s">
        <v>685</v>
      </c>
      <c r="P32" s="46"/>
      <c r="Q32" s="46"/>
      <c r="R32" s="46" t="s">
        <v>3561</v>
      </c>
      <c r="S32" s="46" t="s">
        <v>2579</v>
      </c>
      <c r="T32" s="50">
        <v>76287</v>
      </c>
      <c r="U32" s="50">
        <v>457722</v>
      </c>
    </row>
    <row r="33" spans="1:21" s="52" customFormat="1" ht="28.5" x14ac:dyDescent="0.2">
      <c r="A33" s="46" t="s">
        <v>579</v>
      </c>
      <c r="B33" s="46" t="s">
        <v>75</v>
      </c>
      <c r="C33" s="46"/>
      <c r="D33" s="46" t="s">
        <v>2576</v>
      </c>
      <c r="E33" s="46" t="s">
        <v>1979</v>
      </c>
      <c r="F33" s="63" t="s">
        <v>1001</v>
      </c>
      <c r="G33" s="47"/>
      <c r="H33" s="46" t="s">
        <v>5506</v>
      </c>
      <c r="I33" s="46" t="s">
        <v>3896</v>
      </c>
      <c r="J33" s="48">
        <v>38443</v>
      </c>
      <c r="K33" s="48">
        <v>39162</v>
      </c>
      <c r="L33" s="48">
        <v>40268</v>
      </c>
      <c r="M33" s="49">
        <v>4</v>
      </c>
      <c r="N33" s="50"/>
      <c r="O33" s="50"/>
      <c r="P33" s="46"/>
      <c r="Q33" s="46" t="s">
        <v>840</v>
      </c>
      <c r="R33" s="46" t="s">
        <v>3561</v>
      </c>
      <c r="S33" s="46"/>
      <c r="T33" s="50">
        <v>102820</v>
      </c>
      <c r="U33" s="50">
        <v>411280</v>
      </c>
    </row>
    <row r="34" spans="1:21" s="52" customFormat="1" ht="42.75" x14ac:dyDescent="0.2">
      <c r="A34" s="46" t="s">
        <v>579</v>
      </c>
      <c r="B34" s="46" t="s">
        <v>75</v>
      </c>
      <c r="C34" s="46"/>
      <c r="D34" s="46" t="s">
        <v>2576</v>
      </c>
      <c r="E34" s="46" t="s">
        <v>1979</v>
      </c>
      <c r="F34" s="63" t="s">
        <v>1001</v>
      </c>
      <c r="G34" s="47"/>
      <c r="H34" s="46" t="s">
        <v>4283</v>
      </c>
      <c r="I34" s="46" t="s">
        <v>4335</v>
      </c>
      <c r="J34" s="48">
        <v>38808</v>
      </c>
      <c r="K34" s="48">
        <v>38808</v>
      </c>
      <c r="L34" s="48">
        <v>39903</v>
      </c>
      <c r="M34" s="49">
        <v>3</v>
      </c>
      <c r="N34" s="50"/>
      <c r="O34" s="50"/>
      <c r="P34" s="46"/>
      <c r="Q34" s="46" t="s">
        <v>840</v>
      </c>
      <c r="R34" s="46" t="s">
        <v>3561</v>
      </c>
      <c r="S34" s="46"/>
      <c r="T34" s="50">
        <v>217406</v>
      </c>
      <c r="U34" s="50">
        <v>652218</v>
      </c>
    </row>
    <row r="35" spans="1:21" s="52" customFormat="1" ht="42.75" x14ac:dyDescent="0.2">
      <c r="A35" s="46" t="s">
        <v>579</v>
      </c>
      <c r="B35" s="46" t="s">
        <v>75</v>
      </c>
      <c r="C35" s="46"/>
      <c r="D35" s="46" t="s">
        <v>2576</v>
      </c>
      <c r="E35" s="46" t="s">
        <v>1979</v>
      </c>
      <c r="F35" s="63" t="s">
        <v>1001</v>
      </c>
      <c r="G35" s="47"/>
      <c r="H35" s="46" t="s">
        <v>4282</v>
      </c>
      <c r="I35" s="46" t="s">
        <v>676</v>
      </c>
      <c r="J35" s="48">
        <v>37464</v>
      </c>
      <c r="K35" s="48">
        <v>38554</v>
      </c>
      <c r="L35" s="48">
        <v>38807</v>
      </c>
      <c r="M35" s="49">
        <v>4</v>
      </c>
      <c r="N35" s="50"/>
      <c r="O35" s="50"/>
      <c r="P35" s="46"/>
      <c r="Q35" s="46" t="s">
        <v>840</v>
      </c>
      <c r="R35" s="46" t="s">
        <v>3561</v>
      </c>
      <c r="S35" s="46"/>
      <c r="T35" s="50">
        <v>81839</v>
      </c>
      <c r="U35" s="50">
        <v>327356</v>
      </c>
    </row>
    <row r="36" spans="1:21" s="52" customFormat="1" ht="57" x14ac:dyDescent="0.2">
      <c r="A36" s="46" t="s">
        <v>579</v>
      </c>
      <c r="B36" s="46" t="s">
        <v>75</v>
      </c>
      <c r="C36" s="46"/>
      <c r="D36" s="46" t="s">
        <v>2576</v>
      </c>
      <c r="E36" s="46" t="s">
        <v>1979</v>
      </c>
      <c r="F36" s="63" t="s">
        <v>1001</v>
      </c>
      <c r="G36" s="47"/>
      <c r="H36" s="46" t="s">
        <v>635</v>
      </c>
      <c r="I36" s="46" t="s">
        <v>2990</v>
      </c>
      <c r="J36" s="48">
        <v>37239</v>
      </c>
      <c r="K36" s="48">
        <v>40268</v>
      </c>
      <c r="L36" s="48"/>
      <c r="M36" s="49">
        <v>9</v>
      </c>
      <c r="N36" s="50" t="s">
        <v>685</v>
      </c>
      <c r="O36" s="50" t="s">
        <v>685</v>
      </c>
      <c r="P36" s="46"/>
      <c r="Q36" s="46" t="s">
        <v>840</v>
      </c>
      <c r="R36" s="46" t="s">
        <v>3561</v>
      </c>
      <c r="S36" s="46"/>
      <c r="T36" s="50">
        <v>10000</v>
      </c>
      <c r="U36" s="50">
        <v>90000</v>
      </c>
    </row>
    <row r="37" spans="1:21" s="52" customFormat="1" ht="28.5" x14ac:dyDescent="0.2">
      <c r="A37" s="46" t="s">
        <v>579</v>
      </c>
      <c r="B37" s="46" t="s">
        <v>75</v>
      </c>
      <c r="C37" s="46"/>
      <c r="D37" s="46" t="s">
        <v>1942</v>
      </c>
      <c r="E37" s="46" t="s">
        <v>1979</v>
      </c>
      <c r="F37" s="63" t="s">
        <v>1001</v>
      </c>
      <c r="G37" s="47" t="s">
        <v>1718</v>
      </c>
      <c r="H37" s="46" t="s">
        <v>1747</v>
      </c>
      <c r="I37" s="46" t="s">
        <v>4094</v>
      </c>
      <c r="J37" s="48">
        <v>37347</v>
      </c>
      <c r="K37" s="48">
        <v>38442</v>
      </c>
      <c r="L37" s="48">
        <v>39172</v>
      </c>
      <c r="M37" s="49">
        <v>5</v>
      </c>
      <c r="N37" s="50"/>
      <c r="O37" s="50"/>
      <c r="P37" s="46"/>
      <c r="Q37" s="46" t="s">
        <v>842</v>
      </c>
      <c r="R37" s="46" t="s">
        <v>3561</v>
      </c>
      <c r="S37" s="46" t="s">
        <v>1958</v>
      </c>
      <c r="T37" s="50">
        <v>162625</v>
      </c>
      <c r="U37" s="50">
        <v>813125</v>
      </c>
    </row>
    <row r="38" spans="1:21" s="52" customFormat="1" ht="28.5" x14ac:dyDescent="0.2">
      <c r="A38" s="46" t="s">
        <v>579</v>
      </c>
      <c r="B38" s="46" t="s">
        <v>75</v>
      </c>
      <c r="C38" s="46"/>
      <c r="D38" s="46" t="s">
        <v>1957</v>
      </c>
      <c r="E38" s="46" t="s">
        <v>1979</v>
      </c>
      <c r="F38" s="63" t="s">
        <v>1001</v>
      </c>
      <c r="G38" s="47" t="s">
        <v>1718</v>
      </c>
      <c r="H38" s="46" t="s">
        <v>2027</v>
      </c>
      <c r="I38" s="46" t="s">
        <v>3896</v>
      </c>
      <c r="J38" s="48">
        <v>38443</v>
      </c>
      <c r="K38" s="48">
        <v>39172</v>
      </c>
      <c r="L38" s="48">
        <v>40057</v>
      </c>
      <c r="M38" s="49">
        <v>4</v>
      </c>
      <c r="N38" s="50">
        <v>0</v>
      </c>
      <c r="O38" s="50">
        <f>N38*M38</f>
        <v>0</v>
      </c>
      <c r="P38" s="46"/>
      <c r="Q38" s="46" t="s">
        <v>842</v>
      </c>
      <c r="R38" s="46"/>
      <c r="S38" s="46" t="s">
        <v>2578</v>
      </c>
      <c r="T38" s="50">
        <v>77944</v>
      </c>
      <c r="U38" s="50">
        <v>311775</v>
      </c>
    </row>
    <row r="39" spans="1:21" s="52" customFormat="1" ht="42.75" x14ac:dyDescent="0.2">
      <c r="A39" s="46" t="s">
        <v>579</v>
      </c>
      <c r="B39" s="46" t="s">
        <v>75</v>
      </c>
      <c r="C39" s="46"/>
      <c r="D39" s="46" t="s">
        <v>2279</v>
      </c>
      <c r="E39" s="46" t="s">
        <v>1979</v>
      </c>
      <c r="F39" s="63" t="s">
        <v>1001</v>
      </c>
      <c r="G39" s="47" t="s">
        <v>1732</v>
      </c>
      <c r="H39" s="46" t="s">
        <v>3855</v>
      </c>
      <c r="I39" s="46" t="s">
        <v>4814</v>
      </c>
      <c r="J39" s="48">
        <v>38078</v>
      </c>
      <c r="K39" s="48">
        <v>39172</v>
      </c>
      <c r="L39" s="48">
        <v>40268</v>
      </c>
      <c r="M39" s="49">
        <v>6</v>
      </c>
      <c r="N39" s="63"/>
      <c r="O39" s="63"/>
      <c r="P39" s="46"/>
      <c r="Q39" s="46" t="s">
        <v>842</v>
      </c>
      <c r="R39" s="46" t="s">
        <v>3561</v>
      </c>
      <c r="S39" s="46" t="s">
        <v>1958</v>
      </c>
      <c r="T39" s="50">
        <v>21520.799999999999</v>
      </c>
      <c r="U39" s="50" t="e">
        <f>T39*#REF!</f>
        <v>#REF!</v>
      </c>
    </row>
    <row r="40" spans="1:21" s="52" customFormat="1" ht="42.75" x14ac:dyDescent="0.2">
      <c r="A40" s="46" t="s">
        <v>579</v>
      </c>
      <c r="B40" s="46" t="s">
        <v>75</v>
      </c>
      <c r="C40" s="46"/>
      <c r="D40" s="46" t="s">
        <v>2279</v>
      </c>
      <c r="E40" s="46" t="s">
        <v>1979</v>
      </c>
      <c r="F40" s="63" t="s">
        <v>1001</v>
      </c>
      <c r="G40" s="47" t="s">
        <v>1732</v>
      </c>
      <c r="H40" s="46" t="s">
        <v>3855</v>
      </c>
      <c r="I40" s="46" t="s">
        <v>4814</v>
      </c>
      <c r="J40" s="48">
        <v>37349</v>
      </c>
      <c r="K40" s="48">
        <v>38077</v>
      </c>
      <c r="L40" s="48"/>
      <c r="M40" s="49">
        <v>2</v>
      </c>
      <c r="N40" s="63"/>
      <c r="O40" s="63"/>
      <c r="P40" s="46"/>
      <c r="Q40" s="46" t="s">
        <v>842</v>
      </c>
      <c r="R40" s="46" t="s">
        <v>3561</v>
      </c>
      <c r="S40" s="46" t="s">
        <v>1958</v>
      </c>
      <c r="T40" s="50"/>
      <c r="U40" s="50"/>
    </row>
    <row r="41" spans="1:21" s="52" customFormat="1" ht="28.5" x14ac:dyDescent="0.2">
      <c r="A41" s="46" t="s">
        <v>579</v>
      </c>
      <c r="B41" s="46" t="s">
        <v>75</v>
      </c>
      <c r="C41" s="46"/>
      <c r="D41" s="46" t="s">
        <v>2279</v>
      </c>
      <c r="E41" s="46" t="s">
        <v>1979</v>
      </c>
      <c r="F41" s="63" t="s">
        <v>1001</v>
      </c>
      <c r="G41" s="47" t="s">
        <v>1733</v>
      </c>
      <c r="H41" s="46" t="s">
        <v>3850</v>
      </c>
      <c r="I41" s="46" t="s">
        <v>3381</v>
      </c>
      <c r="J41" s="48">
        <v>38078</v>
      </c>
      <c r="K41" s="48">
        <v>39172</v>
      </c>
      <c r="L41" s="48">
        <v>40268</v>
      </c>
      <c r="M41" s="49">
        <v>6</v>
      </c>
      <c r="N41" s="63"/>
      <c r="O41" s="63"/>
      <c r="P41" s="46"/>
      <c r="Q41" s="46" t="s">
        <v>842</v>
      </c>
      <c r="R41" s="46" t="s">
        <v>3561</v>
      </c>
      <c r="S41" s="46" t="s">
        <v>1958</v>
      </c>
      <c r="T41" s="50">
        <v>4193.28</v>
      </c>
      <c r="U41" s="50" t="e">
        <f>T41*#REF!</f>
        <v>#REF!</v>
      </c>
    </row>
    <row r="42" spans="1:21" s="52" customFormat="1" ht="28.5" x14ac:dyDescent="0.2">
      <c r="A42" s="46" t="s">
        <v>579</v>
      </c>
      <c r="B42" s="46" t="s">
        <v>75</v>
      </c>
      <c r="C42" s="46"/>
      <c r="D42" s="46" t="s">
        <v>2279</v>
      </c>
      <c r="E42" s="46" t="s">
        <v>1979</v>
      </c>
      <c r="F42" s="63" t="s">
        <v>1001</v>
      </c>
      <c r="G42" s="47" t="s">
        <v>1733</v>
      </c>
      <c r="H42" s="46" t="s">
        <v>3850</v>
      </c>
      <c r="I42" s="46" t="s">
        <v>3381</v>
      </c>
      <c r="J42" s="48">
        <v>37349</v>
      </c>
      <c r="K42" s="48">
        <v>38077</v>
      </c>
      <c r="L42" s="48"/>
      <c r="M42" s="49">
        <v>2</v>
      </c>
      <c r="N42" s="63"/>
      <c r="O42" s="63"/>
      <c r="P42" s="46"/>
      <c r="Q42" s="46" t="s">
        <v>842</v>
      </c>
      <c r="R42" s="46" t="s">
        <v>3561</v>
      </c>
      <c r="S42" s="46" t="s">
        <v>1958</v>
      </c>
      <c r="T42" s="50"/>
      <c r="U42" s="50"/>
    </row>
    <row r="43" spans="1:21" s="52" customFormat="1" ht="57" x14ac:dyDescent="0.2">
      <c r="A43" s="46" t="s">
        <v>579</v>
      </c>
      <c r="B43" s="46" t="s">
        <v>75</v>
      </c>
      <c r="C43" s="46"/>
      <c r="D43" s="46" t="s">
        <v>1942</v>
      </c>
      <c r="E43" s="46" t="s">
        <v>1979</v>
      </c>
      <c r="F43" s="63" t="s">
        <v>1001</v>
      </c>
      <c r="G43" s="47" t="s">
        <v>1734</v>
      </c>
      <c r="H43" s="46" t="s">
        <v>570</v>
      </c>
      <c r="I43" s="46" t="s">
        <v>3966</v>
      </c>
      <c r="J43" s="48">
        <v>37347</v>
      </c>
      <c r="K43" s="48">
        <v>38077</v>
      </c>
      <c r="L43" s="48">
        <v>38807</v>
      </c>
      <c r="M43" s="49">
        <v>4</v>
      </c>
      <c r="N43" s="63"/>
      <c r="O43" s="63"/>
      <c r="P43" s="46"/>
      <c r="Q43" s="46" t="s">
        <v>842</v>
      </c>
      <c r="R43" s="46" t="s">
        <v>3561</v>
      </c>
      <c r="S43" s="46" t="s">
        <v>1958</v>
      </c>
      <c r="T43" s="50"/>
      <c r="U43" s="50"/>
    </row>
    <row r="44" spans="1:21" s="45" customFormat="1" ht="28.5" x14ac:dyDescent="0.2">
      <c r="A44" s="46" t="s">
        <v>579</v>
      </c>
      <c r="B44" s="46" t="s">
        <v>75</v>
      </c>
      <c r="C44" s="46"/>
      <c r="D44" s="46" t="s">
        <v>2279</v>
      </c>
      <c r="E44" s="46" t="s">
        <v>1979</v>
      </c>
      <c r="F44" s="63" t="s">
        <v>1001</v>
      </c>
      <c r="G44" s="47" t="s">
        <v>1727</v>
      </c>
      <c r="H44" s="46" t="s">
        <v>3850</v>
      </c>
      <c r="I44" s="46" t="s">
        <v>1499</v>
      </c>
      <c r="J44" s="48">
        <v>38078</v>
      </c>
      <c r="K44" s="48">
        <v>39172</v>
      </c>
      <c r="L44" s="48">
        <v>40268</v>
      </c>
      <c r="M44" s="49">
        <v>6</v>
      </c>
      <c r="N44" s="63"/>
      <c r="O44" s="63"/>
      <c r="P44" s="46"/>
      <c r="Q44" s="46" t="s">
        <v>842</v>
      </c>
      <c r="R44" s="46" t="s">
        <v>3561</v>
      </c>
      <c r="S44" s="46" t="s">
        <v>1958</v>
      </c>
      <c r="T44" s="50">
        <v>6802</v>
      </c>
      <c r="U44" s="50" t="e">
        <f>T44*#REF!</f>
        <v>#REF!</v>
      </c>
    </row>
    <row r="45" spans="1:21" s="45" customFormat="1" ht="28.5" x14ac:dyDescent="0.2">
      <c r="A45" s="46" t="s">
        <v>579</v>
      </c>
      <c r="B45" s="46" t="s">
        <v>75</v>
      </c>
      <c r="C45" s="46"/>
      <c r="D45" s="46" t="s">
        <v>1942</v>
      </c>
      <c r="E45" s="46" t="s">
        <v>1979</v>
      </c>
      <c r="F45" s="63" t="s">
        <v>1001</v>
      </c>
      <c r="G45" s="47" t="s">
        <v>1736</v>
      </c>
      <c r="H45" s="46" t="s">
        <v>572</v>
      </c>
      <c r="I45" s="46" t="s">
        <v>636</v>
      </c>
      <c r="J45" s="48">
        <v>37347</v>
      </c>
      <c r="K45" s="48">
        <v>38807</v>
      </c>
      <c r="L45" s="48" t="s">
        <v>685</v>
      </c>
      <c r="M45" s="49">
        <v>4</v>
      </c>
      <c r="N45" s="63"/>
      <c r="O45" s="63"/>
      <c r="P45" s="46"/>
      <c r="Q45" s="46" t="s">
        <v>842</v>
      </c>
      <c r="R45" s="46" t="s">
        <v>3561</v>
      </c>
      <c r="S45" s="46" t="s">
        <v>1958</v>
      </c>
      <c r="T45" s="50"/>
      <c r="U45" s="50"/>
    </row>
    <row r="46" spans="1:21" s="45" customFormat="1" ht="28.5" x14ac:dyDescent="0.2">
      <c r="A46" s="46" t="s">
        <v>579</v>
      </c>
      <c r="B46" s="46" t="s">
        <v>75</v>
      </c>
      <c r="C46" s="46"/>
      <c r="D46" s="46" t="s">
        <v>1957</v>
      </c>
      <c r="E46" s="46" t="s">
        <v>1979</v>
      </c>
      <c r="F46" s="63" t="s">
        <v>1001</v>
      </c>
      <c r="G46" s="47" t="s">
        <v>1736</v>
      </c>
      <c r="H46" s="46" t="s">
        <v>572</v>
      </c>
      <c r="I46" s="46" t="s">
        <v>636</v>
      </c>
      <c r="J46" s="48">
        <v>37347</v>
      </c>
      <c r="K46" s="48">
        <v>38807</v>
      </c>
      <c r="L46" s="48" t="s">
        <v>685</v>
      </c>
      <c r="M46" s="49">
        <v>4</v>
      </c>
      <c r="N46" s="63"/>
      <c r="O46" s="63"/>
      <c r="P46" s="46"/>
      <c r="Q46" s="46" t="s">
        <v>842</v>
      </c>
      <c r="R46" s="46" t="s">
        <v>3561</v>
      </c>
      <c r="S46" s="46" t="s">
        <v>1958</v>
      </c>
      <c r="T46" s="50"/>
      <c r="U46" s="50"/>
    </row>
    <row r="47" spans="1:21" s="52" customFormat="1" ht="28.5" x14ac:dyDescent="0.2">
      <c r="A47" s="46" t="s">
        <v>579</v>
      </c>
      <c r="B47" s="46" t="s">
        <v>75</v>
      </c>
      <c r="C47" s="46"/>
      <c r="D47" s="46" t="s">
        <v>1957</v>
      </c>
      <c r="E47" s="46" t="s">
        <v>1979</v>
      </c>
      <c r="F47" s="63" t="s">
        <v>1001</v>
      </c>
      <c r="G47" s="47" t="s">
        <v>1737</v>
      </c>
      <c r="H47" s="46" t="s">
        <v>573</v>
      </c>
      <c r="I47" s="46" t="s">
        <v>3168</v>
      </c>
      <c r="J47" s="48">
        <v>38443</v>
      </c>
      <c r="K47" s="48">
        <v>39538</v>
      </c>
      <c r="L47" s="48">
        <v>40086</v>
      </c>
      <c r="M47" s="49">
        <v>4</v>
      </c>
      <c r="N47" s="63"/>
      <c r="O47" s="63"/>
      <c r="P47" s="46"/>
      <c r="Q47" s="46" t="s">
        <v>840</v>
      </c>
      <c r="R47" s="46" t="s">
        <v>3561</v>
      </c>
      <c r="S47" s="46"/>
      <c r="T47" s="73"/>
      <c r="U47" s="73"/>
    </row>
    <row r="48" spans="1:21" s="52" customFormat="1" ht="28.5" x14ac:dyDescent="0.2">
      <c r="A48" s="46" t="s">
        <v>579</v>
      </c>
      <c r="B48" s="46" t="s">
        <v>75</v>
      </c>
      <c r="C48" s="46"/>
      <c r="D48" s="46" t="s">
        <v>1946</v>
      </c>
      <c r="E48" s="46" t="s">
        <v>1979</v>
      </c>
      <c r="F48" s="63" t="s">
        <v>1001</v>
      </c>
      <c r="G48" s="47" t="s">
        <v>1737</v>
      </c>
      <c r="H48" s="46" t="s">
        <v>573</v>
      </c>
      <c r="I48" s="46" t="s">
        <v>3168</v>
      </c>
      <c r="J48" s="48">
        <v>38443</v>
      </c>
      <c r="K48" s="48">
        <v>39538</v>
      </c>
      <c r="L48" s="48"/>
      <c r="M48" s="49">
        <v>3</v>
      </c>
      <c r="N48" s="63"/>
      <c r="O48" s="63"/>
      <c r="P48" s="46"/>
      <c r="Q48" s="46" t="s">
        <v>840</v>
      </c>
      <c r="R48" s="46" t="s">
        <v>3561</v>
      </c>
      <c r="S48" s="46"/>
      <c r="T48" s="50"/>
      <c r="U48" s="50"/>
    </row>
    <row r="49" spans="1:21" s="52" customFormat="1" ht="28.5" x14ac:dyDescent="0.2">
      <c r="A49" s="46" t="s">
        <v>579</v>
      </c>
      <c r="B49" s="46" t="s">
        <v>75</v>
      </c>
      <c r="C49" s="46"/>
      <c r="D49" s="46" t="s">
        <v>2279</v>
      </c>
      <c r="E49" s="46" t="s">
        <v>1979</v>
      </c>
      <c r="F49" s="63" t="s">
        <v>1001</v>
      </c>
      <c r="G49" s="47" t="s">
        <v>1738</v>
      </c>
      <c r="H49" s="46" t="s">
        <v>574</v>
      </c>
      <c r="I49" s="46" t="s">
        <v>1460</v>
      </c>
      <c r="J49" s="48">
        <v>38838</v>
      </c>
      <c r="K49" s="48">
        <v>39599</v>
      </c>
      <c r="L49" s="48">
        <v>40329</v>
      </c>
      <c r="M49" s="49">
        <v>4</v>
      </c>
      <c r="N49" s="63"/>
      <c r="O49" s="63"/>
      <c r="P49" s="46" t="s">
        <v>4976</v>
      </c>
      <c r="Q49" s="46" t="s">
        <v>841</v>
      </c>
      <c r="R49" s="46" t="s">
        <v>3561</v>
      </c>
      <c r="S49" s="46"/>
      <c r="T49" s="50">
        <v>64605</v>
      </c>
      <c r="U49" s="50" t="e">
        <f>T49*#REF!</f>
        <v>#REF!</v>
      </c>
    </row>
    <row r="50" spans="1:21" s="52" customFormat="1" ht="28.5" x14ac:dyDescent="0.2">
      <c r="A50" s="46" t="s">
        <v>579</v>
      </c>
      <c r="B50" s="46" t="s">
        <v>75</v>
      </c>
      <c r="C50" s="46"/>
      <c r="D50" s="46" t="s">
        <v>2279</v>
      </c>
      <c r="E50" s="46" t="s">
        <v>1979</v>
      </c>
      <c r="F50" s="63" t="s">
        <v>1001</v>
      </c>
      <c r="G50" s="47" t="s">
        <v>1738</v>
      </c>
      <c r="H50" s="46" t="s">
        <v>574</v>
      </c>
      <c r="I50" s="46"/>
      <c r="J50" s="48">
        <v>40330</v>
      </c>
      <c r="K50" s="48">
        <v>40329</v>
      </c>
      <c r="L50" s="48"/>
      <c r="M50" s="49">
        <v>2</v>
      </c>
      <c r="N50" s="63"/>
      <c r="O50" s="63"/>
      <c r="P50" s="46"/>
      <c r="Q50" s="46" t="s">
        <v>840</v>
      </c>
      <c r="R50" s="46" t="s">
        <v>3561</v>
      </c>
      <c r="S50" s="46"/>
      <c r="T50" s="50"/>
      <c r="U50" s="50"/>
    </row>
    <row r="51" spans="1:21" s="52" customFormat="1" ht="28.5" x14ac:dyDescent="0.2">
      <c r="A51" s="46" t="s">
        <v>579</v>
      </c>
      <c r="B51" s="46" t="s">
        <v>75</v>
      </c>
      <c r="C51" s="46"/>
      <c r="D51" s="46" t="s">
        <v>1946</v>
      </c>
      <c r="E51" s="46" t="s">
        <v>1979</v>
      </c>
      <c r="F51" s="63" t="s">
        <v>1001</v>
      </c>
      <c r="G51" s="47" t="s">
        <v>1739</v>
      </c>
      <c r="H51" s="46" t="s">
        <v>575</v>
      </c>
      <c r="I51" s="46" t="s">
        <v>3896</v>
      </c>
      <c r="J51" s="48">
        <v>38565</v>
      </c>
      <c r="K51" s="48">
        <v>38929</v>
      </c>
      <c r="L51" s="48">
        <v>39660</v>
      </c>
      <c r="M51" s="49">
        <v>3</v>
      </c>
      <c r="N51" s="63"/>
      <c r="O51" s="63"/>
      <c r="P51" s="46"/>
      <c r="Q51" s="46" t="s">
        <v>840</v>
      </c>
      <c r="R51" s="46" t="s">
        <v>3561</v>
      </c>
      <c r="S51" s="46"/>
      <c r="T51" s="50"/>
      <c r="U51" s="50" t="e">
        <f>T51*#REF!</f>
        <v>#REF!</v>
      </c>
    </row>
    <row r="52" spans="1:21" s="52" customFormat="1" ht="28.5" x14ac:dyDescent="0.2">
      <c r="A52" s="46" t="s">
        <v>579</v>
      </c>
      <c r="B52" s="46" t="s">
        <v>75</v>
      </c>
      <c r="C52" s="46"/>
      <c r="D52" s="46" t="s">
        <v>1946</v>
      </c>
      <c r="E52" s="46" t="s">
        <v>1979</v>
      </c>
      <c r="F52" s="63" t="s">
        <v>1001</v>
      </c>
      <c r="G52" s="47" t="s">
        <v>1740</v>
      </c>
      <c r="H52" s="46" t="s">
        <v>576</v>
      </c>
      <c r="I52" s="46" t="s">
        <v>636</v>
      </c>
      <c r="J52" s="48">
        <v>38139</v>
      </c>
      <c r="K52" s="48">
        <v>39964</v>
      </c>
      <c r="L52" s="48"/>
      <c r="M52" s="49">
        <v>5</v>
      </c>
      <c r="N52" s="63"/>
      <c r="O52" s="63"/>
      <c r="P52" s="46"/>
      <c r="Q52" s="46" t="s">
        <v>840</v>
      </c>
      <c r="R52" s="46" t="s">
        <v>3561</v>
      </c>
      <c r="S52" s="46"/>
      <c r="T52" s="50"/>
      <c r="U52" s="50"/>
    </row>
    <row r="53" spans="1:21" s="52" customFormat="1" ht="28.5" x14ac:dyDescent="0.2">
      <c r="A53" s="46" t="s">
        <v>579</v>
      </c>
      <c r="B53" s="46" t="s">
        <v>75</v>
      </c>
      <c r="C53" s="46"/>
      <c r="D53" s="46" t="s">
        <v>1957</v>
      </c>
      <c r="E53" s="46" t="s">
        <v>1979</v>
      </c>
      <c r="F53" s="63" t="s">
        <v>1001</v>
      </c>
      <c r="G53" s="47" t="s">
        <v>1719</v>
      </c>
      <c r="H53" s="46" t="s">
        <v>1321</v>
      </c>
      <c r="I53" s="46" t="s">
        <v>5262</v>
      </c>
      <c r="J53" s="48">
        <v>38841</v>
      </c>
      <c r="K53" s="48">
        <v>38840</v>
      </c>
      <c r="L53" s="48">
        <v>39936</v>
      </c>
      <c r="M53" s="49">
        <v>5</v>
      </c>
      <c r="N53" s="63"/>
      <c r="O53" s="63"/>
      <c r="P53" s="46"/>
      <c r="Q53" s="46"/>
      <c r="R53" s="46"/>
      <c r="S53" s="46" t="s">
        <v>2577</v>
      </c>
      <c r="T53" s="50"/>
      <c r="U53" s="50"/>
    </row>
    <row r="54" spans="1:21" s="52" customFormat="1" ht="28.5" x14ac:dyDescent="0.2">
      <c r="A54" s="46" t="s">
        <v>579</v>
      </c>
      <c r="B54" s="46" t="s">
        <v>75</v>
      </c>
      <c r="C54" s="46"/>
      <c r="D54" s="46" t="s">
        <v>2279</v>
      </c>
      <c r="E54" s="46" t="s">
        <v>1979</v>
      </c>
      <c r="F54" s="63" t="s">
        <v>1001</v>
      </c>
      <c r="G54" s="47" t="s">
        <v>1719</v>
      </c>
      <c r="H54" s="46" t="s">
        <v>1748</v>
      </c>
      <c r="I54" s="46" t="s">
        <v>2689</v>
      </c>
      <c r="J54" s="48">
        <v>38111</v>
      </c>
      <c r="K54" s="48">
        <v>38840</v>
      </c>
      <c r="L54" s="48"/>
      <c r="M54" s="49">
        <v>2</v>
      </c>
      <c r="N54" s="63"/>
      <c r="O54" s="63"/>
      <c r="P54" s="46"/>
      <c r="Q54" s="46" t="s">
        <v>840</v>
      </c>
      <c r="R54" s="46" t="s">
        <v>3561</v>
      </c>
      <c r="S54" s="46"/>
      <c r="T54" s="50"/>
      <c r="U54" s="50"/>
    </row>
    <row r="55" spans="1:21" s="52" customFormat="1" ht="28.5" x14ac:dyDescent="0.2">
      <c r="A55" s="46" t="s">
        <v>579</v>
      </c>
      <c r="B55" s="46" t="s">
        <v>75</v>
      </c>
      <c r="C55" s="46"/>
      <c r="D55" s="46" t="s">
        <v>1957</v>
      </c>
      <c r="E55" s="46" t="s">
        <v>1979</v>
      </c>
      <c r="F55" s="63" t="s">
        <v>1001</v>
      </c>
      <c r="G55" s="47" t="s">
        <v>3702</v>
      </c>
      <c r="H55" s="46" t="s">
        <v>2724</v>
      </c>
      <c r="I55" s="46" t="s">
        <v>2180</v>
      </c>
      <c r="J55" s="48">
        <v>38108</v>
      </c>
      <c r="K55" s="48">
        <v>39497</v>
      </c>
      <c r="L55" s="48"/>
      <c r="M55" s="49">
        <v>7</v>
      </c>
      <c r="N55" s="63"/>
      <c r="O55" s="63"/>
      <c r="P55" s="46"/>
      <c r="Q55" s="46" t="s">
        <v>840</v>
      </c>
      <c r="R55" s="46" t="s">
        <v>3561</v>
      </c>
      <c r="S55" s="46"/>
      <c r="T55" s="50"/>
      <c r="U55" s="50"/>
    </row>
    <row r="56" spans="1:21" s="52" customFormat="1" ht="28.5" x14ac:dyDescent="0.2">
      <c r="A56" s="46" t="s">
        <v>579</v>
      </c>
      <c r="B56" s="46" t="s">
        <v>75</v>
      </c>
      <c r="C56" s="46"/>
      <c r="D56" s="46" t="s">
        <v>1946</v>
      </c>
      <c r="E56" s="46" t="s">
        <v>1979</v>
      </c>
      <c r="F56" s="63" t="s">
        <v>1001</v>
      </c>
      <c r="G56" s="47" t="s">
        <v>3703</v>
      </c>
      <c r="H56" s="46" t="s">
        <v>577</v>
      </c>
      <c r="I56" s="46" t="s">
        <v>3896</v>
      </c>
      <c r="J56" s="48">
        <v>38507</v>
      </c>
      <c r="K56" s="48">
        <v>39607</v>
      </c>
      <c r="L56" s="48"/>
      <c r="M56" s="49">
        <v>3</v>
      </c>
      <c r="N56" s="63"/>
      <c r="O56" s="63"/>
      <c r="P56" s="46"/>
      <c r="Q56" s="46" t="s">
        <v>842</v>
      </c>
      <c r="R56" s="46" t="s">
        <v>3561</v>
      </c>
      <c r="S56" s="46" t="s">
        <v>1958</v>
      </c>
      <c r="T56" s="50"/>
      <c r="U56" s="50"/>
    </row>
    <row r="57" spans="1:21" s="52" customFormat="1" ht="42.75" x14ac:dyDescent="0.2">
      <c r="A57" s="46" t="s">
        <v>579</v>
      </c>
      <c r="B57" s="46" t="s">
        <v>75</v>
      </c>
      <c r="C57" s="46"/>
      <c r="D57" s="46" t="s">
        <v>1942</v>
      </c>
      <c r="E57" s="46" t="s">
        <v>1979</v>
      </c>
      <c r="F57" s="63" t="s">
        <v>1001</v>
      </c>
      <c r="G57" s="47" t="s">
        <v>1720</v>
      </c>
      <c r="H57" s="46" t="s">
        <v>1873</v>
      </c>
      <c r="I57" s="46" t="s">
        <v>2689</v>
      </c>
      <c r="J57" s="48">
        <v>36808</v>
      </c>
      <c r="K57" s="48">
        <v>38998</v>
      </c>
      <c r="L57" s="48" t="s">
        <v>685</v>
      </c>
      <c r="M57" s="49">
        <v>6</v>
      </c>
      <c r="N57" s="63"/>
      <c r="O57" s="63"/>
      <c r="P57" s="46"/>
      <c r="Q57" s="46" t="s">
        <v>840</v>
      </c>
      <c r="R57" s="46" t="s">
        <v>3561</v>
      </c>
      <c r="S57" s="46"/>
      <c r="T57" s="50"/>
      <c r="U57" s="50"/>
    </row>
    <row r="58" spans="1:21" s="52" customFormat="1" ht="42.75" x14ac:dyDescent="0.2">
      <c r="A58" s="46" t="s">
        <v>579</v>
      </c>
      <c r="B58" s="46" t="s">
        <v>75</v>
      </c>
      <c r="C58" s="46"/>
      <c r="D58" s="46" t="s">
        <v>1957</v>
      </c>
      <c r="E58" s="46" t="s">
        <v>1979</v>
      </c>
      <c r="F58" s="63" t="s">
        <v>1001</v>
      </c>
      <c r="G58" s="47" t="s">
        <v>1720</v>
      </c>
      <c r="H58" s="46" t="s">
        <v>1873</v>
      </c>
      <c r="I58" s="46" t="s">
        <v>5262</v>
      </c>
      <c r="J58" s="48">
        <v>36808</v>
      </c>
      <c r="K58" s="48">
        <v>38998</v>
      </c>
      <c r="L58" s="48"/>
      <c r="M58" s="49">
        <v>6</v>
      </c>
      <c r="N58" s="63"/>
      <c r="O58" s="63"/>
      <c r="P58" s="46"/>
      <c r="Q58" s="46"/>
      <c r="R58" s="46"/>
      <c r="S58" s="46"/>
      <c r="T58" s="50"/>
      <c r="U58" s="50"/>
    </row>
    <row r="59" spans="1:21" s="52" customFormat="1" ht="42.75" x14ac:dyDescent="0.2">
      <c r="A59" s="46" t="s">
        <v>579</v>
      </c>
      <c r="B59" s="46" t="s">
        <v>75</v>
      </c>
      <c r="C59" s="46"/>
      <c r="D59" s="46" t="s">
        <v>1942</v>
      </c>
      <c r="E59" s="46" t="s">
        <v>1979</v>
      </c>
      <c r="F59" s="63" t="s">
        <v>1001</v>
      </c>
      <c r="G59" s="47" t="s">
        <v>1721</v>
      </c>
      <c r="H59" s="46" t="s">
        <v>1874</v>
      </c>
      <c r="I59" s="46" t="s">
        <v>2741</v>
      </c>
      <c r="J59" s="48">
        <v>36831</v>
      </c>
      <c r="K59" s="48">
        <v>38807</v>
      </c>
      <c r="L59" s="48" t="s">
        <v>685</v>
      </c>
      <c r="M59" s="49">
        <v>6</v>
      </c>
      <c r="N59" s="63"/>
      <c r="O59" s="63"/>
      <c r="P59" s="46"/>
      <c r="Q59" s="46" t="s">
        <v>842</v>
      </c>
      <c r="R59" s="46" t="s">
        <v>3561</v>
      </c>
      <c r="S59" s="46" t="s">
        <v>1958</v>
      </c>
      <c r="T59" s="50"/>
      <c r="U59" s="50"/>
    </row>
    <row r="60" spans="1:21" s="52" customFormat="1" ht="28.5" x14ac:dyDescent="0.2">
      <c r="A60" s="46" t="s">
        <v>579</v>
      </c>
      <c r="B60" s="46" t="s">
        <v>75</v>
      </c>
      <c r="C60" s="46"/>
      <c r="D60" s="46" t="s">
        <v>2279</v>
      </c>
      <c r="E60" s="46" t="s">
        <v>1979</v>
      </c>
      <c r="F60" s="63" t="s">
        <v>1001</v>
      </c>
      <c r="G60" s="47" t="s">
        <v>1728</v>
      </c>
      <c r="H60" s="46" t="s">
        <v>3852</v>
      </c>
      <c r="I60" s="46" t="s">
        <v>2294</v>
      </c>
      <c r="J60" s="48">
        <v>38808</v>
      </c>
      <c r="K60" s="48">
        <v>39903</v>
      </c>
      <c r="L60" s="48">
        <v>39903</v>
      </c>
      <c r="M60" s="49">
        <v>3</v>
      </c>
      <c r="N60" s="63"/>
      <c r="O60" s="63"/>
      <c r="P60" s="46"/>
      <c r="Q60" s="46"/>
      <c r="R60" s="46"/>
      <c r="S60" s="46"/>
      <c r="T60" s="50"/>
      <c r="U60" s="50"/>
    </row>
    <row r="61" spans="1:21" s="52" customFormat="1" ht="28.5" x14ac:dyDescent="0.2">
      <c r="A61" s="46" t="s">
        <v>579</v>
      </c>
      <c r="B61" s="46" t="s">
        <v>75</v>
      </c>
      <c r="C61" s="46"/>
      <c r="D61" s="46" t="s">
        <v>1957</v>
      </c>
      <c r="E61" s="46" t="s">
        <v>1979</v>
      </c>
      <c r="F61" s="63" t="s">
        <v>1001</v>
      </c>
      <c r="G61" s="47" t="s">
        <v>1728</v>
      </c>
      <c r="H61" s="46" t="s">
        <v>3852</v>
      </c>
      <c r="I61" s="46" t="s">
        <v>2294</v>
      </c>
      <c r="J61" s="48">
        <v>37195</v>
      </c>
      <c r="K61" s="48">
        <v>38077</v>
      </c>
      <c r="L61" s="48">
        <v>38807</v>
      </c>
      <c r="M61" s="49">
        <v>5</v>
      </c>
      <c r="N61" s="63"/>
      <c r="O61" s="63"/>
      <c r="P61" s="46"/>
      <c r="Q61" s="46" t="s">
        <v>840</v>
      </c>
      <c r="R61" s="46" t="s">
        <v>3561</v>
      </c>
      <c r="S61" s="46"/>
      <c r="T61" s="50"/>
      <c r="U61" s="50"/>
    </row>
    <row r="62" spans="1:21" s="52" customFormat="1" ht="42.75" x14ac:dyDescent="0.2">
      <c r="A62" s="46" t="s">
        <v>579</v>
      </c>
      <c r="B62" s="46" t="s">
        <v>75</v>
      </c>
      <c r="C62" s="46"/>
      <c r="D62" s="46" t="s">
        <v>1942</v>
      </c>
      <c r="E62" s="46" t="s">
        <v>1979</v>
      </c>
      <c r="F62" s="63" t="s">
        <v>1001</v>
      </c>
      <c r="G62" s="47" t="s">
        <v>1729</v>
      </c>
      <c r="H62" s="46" t="s">
        <v>3853</v>
      </c>
      <c r="I62" s="46" t="s">
        <v>3661</v>
      </c>
      <c r="J62" s="48">
        <v>36773</v>
      </c>
      <c r="K62" s="48">
        <v>37867</v>
      </c>
      <c r="L62" s="48">
        <v>38963</v>
      </c>
      <c r="M62" s="49">
        <v>6</v>
      </c>
      <c r="N62" s="63"/>
      <c r="O62" s="63"/>
      <c r="P62" s="46"/>
      <c r="Q62" s="46" t="s">
        <v>840</v>
      </c>
      <c r="R62" s="46" t="s">
        <v>3561</v>
      </c>
      <c r="S62" s="46"/>
      <c r="T62" s="50"/>
      <c r="U62" s="50"/>
    </row>
    <row r="63" spans="1:21" s="52" customFormat="1" ht="57" x14ac:dyDescent="0.2">
      <c r="A63" s="46" t="s">
        <v>579</v>
      </c>
      <c r="B63" s="46" t="s">
        <v>75</v>
      </c>
      <c r="C63" s="46"/>
      <c r="D63" s="46" t="s">
        <v>1957</v>
      </c>
      <c r="E63" s="46" t="s">
        <v>1979</v>
      </c>
      <c r="F63" s="63" t="s">
        <v>1001</v>
      </c>
      <c r="G63" s="47" t="s">
        <v>1730</v>
      </c>
      <c r="H63" s="46" t="s">
        <v>3854</v>
      </c>
      <c r="I63" s="46" t="s">
        <v>3966</v>
      </c>
      <c r="J63" s="48">
        <v>38078</v>
      </c>
      <c r="K63" s="48">
        <v>38807</v>
      </c>
      <c r="L63" s="48">
        <v>39903</v>
      </c>
      <c r="M63" s="49">
        <v>5</v>
      </c>
      <c r="N63" s="63"/>
      <c r="O63" s="63"/>
      <c r="P63" s="46"/>
      <c r="Q63" s="46" t="s">
        <v>840</v>
      </c>
      <c r="R63" s="46" t="s">
        <v>3561</v>
      </c>
      <c r="S63" s="46"/>
      <c r="T63" s="50"/>
      <c r="U63" s="50"/>
    </row>
    <row r="64" spans="1:21" s="52" customFormat="1" ht="28.5" x14ac:dyDescent="0.2">
      <c r="A64" s="46" t="s">
        <v>579</v>
      </c>
      <c r="B64" s="46" t="s">
        <v>75</v>
      </c>
      <c r="C64" s="46"/>
      <c r="D64" s="46" t="s">
        <v>2279</v>
      </c>
      <c r="E64" s="46" t="s">
        <v>1979</v>
      </c>
      <c r="F64" s="63" t="s">
        <v>1001</v>
      </c>
      <c r="G64" s="47" t="s">
        <v>1731</v>
      </c>
      <c r="H64" s="46" t="s">
        <v>3850</v>
      </c>
      <c r="I64" s="46" t="s">
        <v>4989</v>
      </c>
      <c r="J64" s="48">
        <v>38078</v>
      </c>
      <c r="K64" s="48">
        <v>39172</v>
      </c>
      <c r="L64" s="48">
        <v>40268</v>
      </c>
      <c r="M64" s="49">
        <v>6</v>
      </c>
      <c r="N64" s="63"/>
      <c r="O64" s="63"/>
      <c r="P64" s="46"/>
      <c r="Q64" s="46" t="s">
        <v>842</v>
      </c>
      <c r="R64" s="46" t="s">
        <v>3561</v>
      </c>
      <c r="S64" s="46" t="s">
        <v>1958</v>
      </c>
      <c r="T64" s="50">
        <v>10248</v>
      </c>
      <c r="U64" s="50" t="e">
        <f>T64*#REF!</f>
        <v>#REF!</v>
      </c>
    </row>
    <row r="65" spans="1:21" s="52" customFormat="1" ht="28.5" x14ac:dyDescent="0.2">
      <c r="A65" s="46" t="s">
        <v>579</v>
      </c>
      <c r="B65" s="46" t="s">
        <v>75</v>
      </c>
      <c r="C65" s="46"/>
      <c r="D65" s="46" t="s">
        <v>2279</v>
      </c>
      <c r="E65" s="46" t="s">
        <v>1979</v>
      </c>
      <c r="F65" s="63" t="s">
        <v>1001</v>
      </c>
      <c r="G65" s="47" t="s">
        <v>1731</v>
      </c>
      <c r="H65" s="46" t="s">
        <v>3850</v>
      </c>
      <c r="I65" s="46" t="s">
        <v>4989</v>
      </c>
      <c r="J65" s="48">
        <v>37803</v>
      </c>
      <c r="K65" s="48">
        <v>38077</v>
      </c>
      <c r="L65" s="48"/>
      <c r="M65" s="49">
        <v>1</v>
      </c>
      <c r="N65" s="50"/>
      <c r="O65" s="50"/>
      <c r="P65" s="46"/>
      <c r="Q65" s="46" t="s">
        <v>842</v>
      </c>
      <c r="R65" s="46" t="s">
        <v>3561</v>
      </c>
      <c r="S65" s="46" t="s">
        <v>1958</v>
      </c>
      <c r="T65" s="50">
        <v>10962</v>
      </c>
      <c r="U65" s="50">
        <v>42766</v>
      </c>
    </row>
    <row r="66" spans="1:21" s="52" customFormat="1" ht="42.75" x14ac:dyDescent="0.2">
      <c r="A66" s="46" t="s">
        <v>579</v>
      </c>
      <c r="B66" s="46" t="s">
        <v>75</v>
      </c>
      <c r="C66" s="46"/>
      <c r="D66" s="46" t="s">
        <v>1942</v>
      </c>
      <c r="E66" s="46" t="s">
        <v>1979</v>
      </c>
      <c r="F66" s="63" t="s">
        <v>1001</v>
      </c>
      <c r="G66" s="47" t="s">
        <v>3710</v>
      </c>
      <c r="H66" s="46" t="s">
        <v>1166</v>
      </c>
      <c r="I66" s="46" t="s">
        <v>2182</v>
      </c>
      <c r="J66" s="48">
        <v>37347</v>
      </c>
      <c r="K66" s="48">
        <v>37711</v>
      </c>
      <c r="L66" s="48">
        <v>39172</v>
      </c>
      <c r="M66" s="49">
        <v>5</v>
      </c>
      <c r="N66" s="50"/>
      <c r="O66" s="50"/>
      <c r="P66" s="46"/>
      <c r="Q66" s="46" t="s">
        <v>842</v>
      </c>
      <c r="R66" s="46" t="s">
        <v>3561</v>
      </c>
      <c r="S66" s="46" t="s">
        <v>1959</v>
      </c>
      <c r="T66" s="50">
        <v>18062044</v>
      </c>
      <c r="U66" s="50">
        <v>90310220</v>
      </c>
    </row>
    <row r="67" spans="1:21" s="52" customFormat="1" ht="28.5" x14ac:dyDescent="0.2">
      <c r="A67" s="46" t="s">
        <v>579</v>
      </c>
      <c r="B67" s="46" t="s">
        <v>75</v>
      </c>
      <c r="C67" s="46"/>
      <c r="D67" s="46" t="s">
        <v>2279</v>
      </c>
      <c r="E67" s="46" t="s">
        <v>1979</v>
      </c>
      <c r="F67" s="63" t="s">
        <v>1001</v>
      </c>
      <c r="G67" s="46" t="s">
        <v>3909</v>
      </c>
      <c r="H67" s="46" t="s">
        <v>4725</v>
      </c>
      <c r="I67" s="46" t="s">
        <v>2183</v>
      </c>
      <c r="J67" s="48">
        <v>37347</v>
      </c>
      <c r="K67" s="48">
        <v>37711</v>
      </c>
      <c r="L67" s="48">
        <v>39172</v>
      </c>
      <c r="M67" s="49">
        <v>5</v>
      </c>
      <c r="N67" s="50"/>
      <c r="O67" s="50"/>
      <c r="P67" s="46"/>
      <c r="Q67" s="46" t="s">
        <v>842</v>
      </c>
      <c r="R67" s="46" t="s">
        <v>3561</v>
      </c>
      <c r="S67" s="46" t="s">
        <v>1959</v>
      </c>
      <c r="T67" s="50">
        <v>3654560</v>
      </c>
      <c r="U67" s="50">
        <v>18272800</v>
      </c>
    </row>
    <row r="68" spans="1:21" s="52" customFormat="1" ht="42.75" x14ac:dyDescent="0.2">
      <c r="A68" s="46" t="s">
        <v>579</v>
      </c>
      <c r="B68" s="46" t="s">
        <v>75</v>
      </c>
      <c r="C68" s="46"/>
      <c r="D68" s="46" t="s">
        <v>1954</v>
      </c>
      <c r="E68" s="46" t="s">
        <v>1979</v>
      </c>
      <c r="F68" s="63" t="s">
        <v>2791</v>
      </c>
      <c r="G68" s="47" t="s">
        <v>3719</v>
      </c>
      <c r="H68" s="46" t="s">
        <v>4726</v>
      </c>
      <c r="I68" s="46" t="s">
        <v>4335</v>
      </c>
      <c r="J68" s="48">
        <v>37407</v>
      </c>
      <c r="K68" s="48">
        <v>38502</v>
      </c>
      <c r="L68" s="48">
        <v>39233</v>
      </c>
      <c r="M68" s="49">
        <v>5</v>
      </c>
      <c r="N68" s="50"/>
      <c r="O68" s="50"/>
      <c r="P68" s="46"/>
      <c r="Q68" s="46" t="s">
        <v>840</v>
      </c>
      <c r="R68" s="46" t="s">
        <v>3561</v>
      </c>
      <c r="S68" s="46"/>
      <c r="T68" s="50">
        <v>784521</v>
      </c>
      <c r="U68" s="50">
        <v>3922605</v>
      </c>
    </row>
    <row r="69" spans="1:21" s="52" customFormat="1" ht="42.75" x14ac:dyDescent="0.2">
      <c r="A69" s="46" t="s">
        <v>579</v>
      </c>
      <c r="B69" s="46" t="s">
        <v>75</v>
      </c>
      <c r="C69" s="46"/>
      <c r="D69" s="46" t="s">
        <v>1943</v>
      </c>
      <c r="E69" s="46" t="s">
        <v>1979</v>
      </c>
      <c r="F69" s="63" t="s">
        <v>2791</v>
      </c>
      <c r="G69" s="47" t="s">
        <v>3719</v>
      </c>
      <c r="H69" s="46" t="s">
        <v>4726</v>
      </c>
      <c r="I69" s="46" t="s">
        <v>4335</v>
      </c>
      <c r="J69" s="48">
        <v>37407</v>
      </c>
      <c r="K69" s="48">
        <v>38502</v>
      </c>
      <c r="L69" s="48">
        <v>40329</v>
      </c>
      <c r="M69" s="49">
        <v>8</v>
      </c>
      <c r="N69" s="63"/>
      <c r="O69" s="63"/>
      <c r="P69" s="46"/>
      <c r="Q69" s="46" t="s">
        <v>840</v>
      </c>
      <c r="R69" s="46" t="s">
        <v>3561</v>
      </c>
      <c r="S69" s="46"/>
      <c r="T69" s="50">
        <v>881114</v>
      </c>
      <c r="U69" s="50" t="e">
        <f>T69*#REF!</f>
        <v>#REF!</v>
      </c>
    </row>
    <row r="70" spans="1:21" s="52" customFormat="1" ht="42.75" x14ac:dyDescent="0.2">
      <c r="A70" s="46" t="s">
        <v>579</v>
      </c>
      <c r="B70" s="46" t="s">
        <v>75</v>
      </c>
      <c r="C70" s="46"/>
      <c r="D70" s="46" t="s">
        <v>2575</v>
      </c>
      <c r="E70" s="46" t="s">
        <v>1979</v>
      </c>
      <c r="F70" s="63" t="s">
        <v>2791</v>
      </c>
      <c r="G70" s="47" t="s">
        <v>3719</v>
      </c>
      <c r="H70" s="46" t="s">
        <v>4727</v>
      </c>
      <c r="I70" s="46" t="s">
        <v>5262</v>
      </c>
      <c r="J70" s="48">
        <v>36724</v>
      </c>
      <c r="K70" s="48">
        <v>38597</v>
      </c>
      <c r="L70" s="48">
        <v>40268</v>
      </c>
      <c r="M70" s="49">
        <v>10</v>
      </c>
      <c r="N70" s="50" t="s">
        <v>685</v>
      </c>
      <c r="O70" s="50" t="s">
        <v>685</v>
      </c>
      <c r="P70" s="46"/>
      <c r="Q70" s="46" t="s">
        <v>840</v>
      </c>
      <c r="R70" s="46" t="s">
        <v>3561</v>
      </c>
      <c r="S70" s="46"/>
      <c r="T70" s="50">
        <v>593883</v>
      </c>
      <c r="U70" s="50">
        <v>5938830</v>
      </c>
    </row>
    <row r="71" spans="1:21" s="52" customFormat="1" ht="42.75" x14ac:dyDescent="0.2">
      <c r="A71" s="46" t="s">
        <v>579</v>
      </c>
      <c r="B71" s="46" t="s">
        <v>75</v>
      </c>
      <c r="C71" s="46"/>
      <c r="D71" s="46" t="s">
        <v>1943</v>
      </c>
      <c r="E71" s="46" t="s">
        <v>1979</v>
      </c>
      <c r="F71" s="63" t="s">
        <v>2791</v>
      </c>
      <c r="G71" s="47" t="s">
        <v>3737</v>
      </c>
      <c r="H71" s="46" t="s">
        <v>4726</v>
      </c>
      <c r="I71" s="46" t="s">
        <v>4335</v>
      </c>
      <c r="J71" s="48">
        <v>37377</v>
      </c>
      <c r="K71" s="48">
        <v>40298</v>
      </c>
      <c r="L71" s="48"/>
      <c r="M71" s="49">
        <v>8</v>
      </c>
      <c r="N71" s="50" t="s">
        <v>685</v>
      </c>
      <c r="O71" s="50" t="s">
        <v>685</v>
      </c>
      <c r="P71" s="46"/>
      <c r="Q71" s="46" t="s">
        <v>840</v>
      </c>
      <c r="R71" s="46" t="s">
        <v>3561</v>
      </c>
      <c r="S71" s="46" t="s">
        <v>4642</v>
      </c>
      <c r="T71" s="50">
        <v>1104405</v>
      </c>
      <c r="U71" s="50">
        <v>8835240</v>
      </c>
    </row>
    <row r="72" spans="1:21" s="52" customFormat="1" ht="42.75" x14ac:dyDescent="0.2">
      <c r="A72" s="46" t="s">
        <v>579</v>
      </c>
      <c r="B72" s="46" t="s">
        <v>75</v>
      </c>
      <c r="C72" s="46"/>
      <c r="D72" s="46" t="s">
        <v>1943</v>
      </c>
      <c r="E72" s="46" t="s">
        <v>1979</v>
      </c>
      <c r="F72" s="63" t="s">
        <v>2791</v>
      </c>
      <c r="G72" s="47" t="s">
        <v>3737</v>
      </c>
      <c r="H72" s="46" t="s">
        <v>4644</v>
      </c>
      <c r="I72" s="46" t="s">
        <v>4335</v>
      </c>
      <c r="J72" s="48">
        <v>36251</v>
      </c>
      <c r="K72" s="48">
        <v>38717</v>
      </c>
      <c r="L72" s="48">
        <v>40268</v>
      </c>
      <c r="M72" s="49">
        <v>3</v>
      </c>
      <c r="N72" s="50" t="s">
        <v>685</v>
      </c>
      <c r="O72" s="50" t="s">
        <v>685</v>
      </c>
      <c r="P72" s="46"/>
      <c r="Q72" s="46" t="s">
        <v>840</v>
      </c>
      <c r="R72" s="46" t="s">
        <v>3561</v>
      </c>
      <c r="S72" s="46" t="s">
        <v>4643</v>
      </c>
      <c r="T72" s="50">
        <v>1841347</v>
      </c>
      <c r="U72" s="50">
        <v>5524041</v>
      </c>
    </row>
    <row r="73" spans="1:21" s="52" customFormat="1" ht="42.75" x14ac:dyDescent="0.2">
      <c r="A73" s="46" t="s">
        <v>579</v>
      </c>
      <c r="B73" s="46" t="s">
        <v>75</v>
      </c>
      <c r="C73" s="46"/>
      <c r="D73" s="46" t="s">
        <v>1943</v>
      </c>
      <c r="E73" s="46" t="s">
        <v>1979</v>
      </c>
      <c r="F73" s="63" t="s">
        <v>2791</v>
      </c>
      <c r="G73" s="47" t="s">
        <v>3719</v>
      </c>
      <c r="H73" s="46" t="s">
        <v>4727</v>
      </c>
      <c r="I73" s="46" t="s">
        <v>5262</v>
      </c>
      <c r="J73" s="48">
        <v>36724</v>
      </c>
      <c r="K73" s="48">
        <v>38597</v>
      </c>
      <c r="L73" s="48">
        <v>40268</v>
      </c>
      <c r="M73" s="49">
        <v>10</v>
      </c>
      <c r="N73" s="50" t="s">
        <v>685</v>
      </c>
      <c r="O73" s="50" t="s">
        <v>685</v>
      </c>
      <c r="P73" s="46"/>
      <c r="Q73" s="46" t="s">
        <v>840</v>
      </c>
      <c r="R73" s="46" t="s">
        <v>3561</v>
      </c>
      <c r="S73" s="46" t="s">
        <v>4645</v>
      </c>
      <c r="T73" s="50">
        <v>661587</v>
      </c>
      <c r="U73" s="50">
        <v>6615870</v>
      </c>
    </row>
    <row r="74" spans="1:21" s="52" customFormat="1" ht="42.75" x14ac:dyDescent="0.2">
      <c r="A74" s="46" t="s">
        <v>579</v>
      </c>
      <c r="B74" s="46" t="s">
        <v>75</v>
      </c>
      <c r="C74" s="46"/>
      <c r="D74" s="46" t="s">
        <v>1943</v>
      </c>
      <c r="E74" s="46" t="s">
        <v>1979</v>
      </c>
      <c r="F74" s="63" t="s">
        <v>2791</v>
      </c>
      <c r="G74" s="47" t="s">
        <v>3719</v>
      </c>
      <c r="H74" s="46" t="s">
        <v>4647</v>
      </c>
      <c r="I74" s="46" t="s">
        <v>5262</v>
      </c>
      <c r="J74" s="48">
        <v>37358</v>
      </c>
      <c r="K74" s="48">
        <v>40268</v>
      </c>
      <c r="L74" s="48"/>
      <c r="M74" s="49">
        <v>8</v>
      </c>
      <c r="N74" s="50" t="s">
        <v>685</v>
      </c>
      <c r="O74" s="50" t="s">
        <v>685</v>
      </c>
      <c r="P74" s="46"/>
      <c r="Q74" s="46" t="s">
        <v>840</v>
      </c>
      <c r="R74" s="46" t="s">
        <v>3561</v>
      </c>
      <c r="S74" s="46" t="s">
        <v>4646</v>
      </c>
      <c r="T74" s="50">
        <v>530103</v>
      </c>
      <c r="U74" s="50">
        <v>4240827</v>
      </c>
    </row>
    <row r="75" spans="1:21" s="52" customFormat="1" ht="42.75" x14ac:dyDescent="0.2">
      <c r="A75" s="46" t="s">
        <v>579</v>
      </c>
      <c r="B75" s="46" t="s">
        <v>75</v>
      </c>
      <c r="C75" s="46"/>
      <c r="D75" s="46" t="s">
        <v>1943</v>
      </c>
      <c r="E75" s="46" t="s">
        <v>1979</v>
      </c>
      <c r="F75" s="63" t="s">
        <v>2791</v>
      </c>
      <c r="G75" s="47" t="s">
        <v>3719</v>
      </c>
      <c r="H75" s="46" t="s">
        <v>4727</v>
      </c>
      <c r="I75" s="46" t="s">
        <v>5262</v>
      </c>
      <c r="J75" s="48">
        <v>36770</v>
      </c>
      <c r="K75" s="48">
        <v>40268</v>
      </c>
      <c r="L75" s="48"/>
      <c r="M75" s="49">
        <v>10</v>
      </c>
      <c r="N75" s="50">
        <v>699716.98</v>
      </c>
      <c r="O75" s="50">
        <f>N75*M75</f>
        <v>6997169.7999999998</v>
      </c>
      <c r="P75" s="46"/>
      <c r="Q75" s="46" t="s">
        <v>840</v>
      </c>
      <c r="R75" s="46" t="s">
        <v>3561</v>
      </c>
      <c r="S75" s="46" t="s">
        <v>4648</v>
      </c>
      <c r="T75" s="50">
        <v>699717</v>
      </c>
      <c r="U75" s="50">
        <v>6997170</v>
      </c>
    </row>
    <row r="76" spans="1:21" s="52" customFormat="1" ht="42.75" x14ac:dyDescent="0.2">
      <c r="A76" s="46" t="s">
        <v>579</v>
      </c>
      <c r="B76" s="46" t="s">
        <v>75</v>
      </c>
      <c r="C76" s="46"/>
      <c r="D76" s="46" t="s">
        <v>1955</v>
      </c>
      <c r="E76" s="46" t="s">
        <v>1979</v>
      </c>
      <c r="F76" s="63" t="s">
        <v>2791</v>
      </c>
      <c r="G76" s="47" t="s">
        <v>3737</v>
      </c>
      <c r="H76" s="46" t="s">
        <v>1933</v>
      </c>
      <c r="I76" s="46" t="s">
        <v>5767</v>
      </c>
      <c r="J76" s="48">
        <v>36982</v>
      </c>
      <c r="K76" s="48">
        <v>38352</v>
      </c>
      <c r="L76" s="48" t="s">
        <v>685</v>
      </c>
      <c r="M76" s="49">
        <v>3</v>
      </c>
      <c r="N76" s="50"/>
      <c r="O76" s="50"/>
      <c r="P76" s="46"/>
      <c r="Q76" s="46"/>
      <c r="R76" s="46" t="s">
        <v>3561</v>
      </c>
      <c r="S76" s="46" t="s">
        <v>1958</v>
      </c>
      <c r="T76" s="50">
        <v>60000</v>
      </c>
      <c r="U76" s="50">
        <v>180000</v>
      </c>
    </row>
    <row r="77" spans="1:21" s="52" customFormat="1" ht="42.75" x14ac:dyDescent="0.2">
      <c r="A77" s="46" t="s">
        <v>579</v>
      </c>
      <c r="B77" s="46" t="s">
        <v>75</v>
      </c>
      <c r="C77" s="46"/>
      <c r="D77" s="46" t="s">
        <v>1943</v>
      </c>
      <c r="E77" s="46" t="s">
        <v>1979</v>
      </c>
      <c r="F77" s="63" t="s">
        <v>2791</v>
      </c>
      <c r="G77" s="47" t="s">
        <v>3737</v>
      </c>
      <c r="H77" s="46" t="s">
        <v>1933</v>
      </c>
      <c r="I77" s="46" t="s">
        <v>1307</v>
      </c>
      <c r="J77" s="48">
        <v>38541</v>
      </c>
      <c r="K77" s="48">
        <v>39636</v>
      </c>
      <c r="L77" s="48">
        <v>40001</v>
      </c>
      <c r="M77" s="49">
        <v>4</v>
      </c>
      <c r="N77" s="50">
        <v>0</v>
      </c>
      <c r="O77" s="50">
        <v>0</v>
      </c>
      <c r="P77" s="46"/>
      <c r="Q77" s="46" t="s">
        <v>840</v>
      </c>
      <c r="R77" s="46" t="s">
        <v>3561</v>
      </c>
      <c r="S77" s="46"/>
      <c r="T77" s="50">
        <v>51250</v>
      </c>
      <c r="U77" s="50">
        <v>205000</v>
      </c>
    </row>
    <row r="78" spans="1:21" s="52" customFormat="1" ht="42.75" x14ac:dyDescent="0.2">
      <c r="A78" s="46" t="s">
        <v>579</v>
      </c>
      <c r="B78" s="46" t="s">
        <v>75</v>
      </c>
      <c r="C78" s="46"/>
      <c r="D78" s="46" t="s">
        <v>1944</v>
      </c>
      <c r="E78" s="46" t="s">
        <v>1979</v>
      </c>
      <c r="F78" s="63" t="s">
        <v>2791</v>
      </c>
      <c r="G78" s="47" t="s">
        <v>3720</v>
      </c>
      <c r="H78" s="46" t="s">
        <v>4727</v>
      </c>
      <c r="I78" s="46" t="s">
        <v>5262</v>
      </c>
      <c r="J78" s="48">
        <v>36772</v>
      </c>
      <c r="K78" s="48">
        <v>38597</v>
      </c>
      <c r="L78" s="48">
        <v>39327</v>
      </c>
      <c r="M78" s="49">
        <v>7</v>
      </c>
      <c r="N78" s="50"/>
      <c r="O78" s="50"/>
      <c r="P78" s="46"/>
      <c r="Q78" s="46" t="s">
        <v>840</v>
      </c>
      <c r="R78" s="46" t="s">
        <v>3561</v>
      </c>
      <c r="S78" s="46"/>
      <c r="T78" s="50">
        <v>499976</v>
      </c>
      <c r="U78" s="50">
        <v>3499832</v>
      </c>
    </row>
    <row r="79" spans="1:21" s="52" customFormat="1" ht="42.75" x14ac:dyDescent="0.2">
      <c r="A79" s="46" t="s">
        <v>579</v>
      </c>
      <c r="B79" s="46" t="s">
        <v>75</v>
      </c>
      <c r="C79" s="46"/>
      <c r="D79" s="46" t="s">
        <v>1955</v>
      </c>
      <c r="E79" s="46" t="s">
        <v>1979</v>
      </c>
      <c r="F79" s="63" t="s">
        <v>2791</v>
      </c>
      <c r="G79" s="47" t="s">
        <v>3721</v>
      </c>
      <c r="H79" s="46" t="s">
        <v>1677</v>
      </c>
      <c r="I79" s="46" t="s">
        <v>4838</v>
      </c>
      <c r="J79" s="48">
        <v>36251</v>
      </c>
      <c r="K79" s="48">
        <v>38717</v>
      </c>
      <c r="L79" s="48" t="s">
        <v>685</v>
      </c>
      <c r="M79" s="49">
        <v>6</v>
      </c>
      <c r="N79" s="50"/>
      <c r="O79" s="50"/>
      <c r="P79" s="46"/>
      <c r="Q79" s="46"/>
      <c r="R79" s="46" t="s">
        <v>3561</v>
      </c>
      <c r="S79" s="46" t="s">
        <v>1958</v>
      </c>
      <c r="T79" s="50">
        <v>719916</v>
      </c>
      <c r="U79" s="50">
        <v>5159748</v>
      </c>
    </row>
    <row r="80" spans="1:21" s="52" customFormat="1" ht="42.75" x14ac:dyDescent="0.2">
      <c r="A80" s="46" t="s">
        <v>579</v>
      </c>
      <c r="B80" s="46" t="s">
        <v>75</v>
      </c>
      <c r="C80" s="46"/>
      <c r="D80" s="46" t="s">
        <v>1944</v>
      </c>
      <c r="E80" s="46" t="s">
        <v>1979</v>
      </c>
      <c r="F80" s="63" t="s">
        <v>2791</v>
      </c>
      <c r="G80" s="47" t="s">
        <v>4716</v>
      </c>
      <c r="H80" s="46" t="s">
        <v>1615</v>
      </c>
      <c r="I80" s="46" t="s">
        <v>2689</v>
      </c>
      <c r="J80" s="48">
        <v>36724</v>
      </c>
      <c r="K80" s="48">
        <v>38549</v>
      </c>
      <c r="L80" s="48">
        <v>39279</v>
      </c>
      <c r="M80" s="49">
        <v>7</v>
      </c>
      <c r="N80" s="50"/>
      <c r="O80" s="50"/>
      <c r="P80" s="46"/>
      <c r="Q80" s="46" t="s">
        <v>840</v>
      </c>
      <c r="R80" s="46" t="s">
        <v>3561</v>
      </c>
      <c r="S80" s="46"/>
      <c r="T80" s="50">
        <v>512647</v>
      </c>
      <c r="U80" s="50">
        <v>3588529</v>
      </c>
    </row>
    <row r="81" spans="1:21" s="52" customFormat="1" ht="42.75" x14ac:dyDescent="0.2">
      <c r="A81" s="46" t="s">
        <v>579</v>
      </c>
      <c r="B81" s="46" t="s">
        <v>75</v>
      </c>
      <c r="C81" s="46"/>
      <c r="D81" s="46" t="s">
        <v>1943</v>
      </c>
      <c r="E81" s="46" t="s">
        <v>1979</v>
      </c>
      <c r="F81" s="63" t="s">
        <v>2791</v>
      </c>
      <c r="G81" s="47" t="s">
        <v>4716</v>
      </c>
      <c r="H81" s="46" t="s">
        <v>1615</v>
      </c>
      <c r="I81" s="46" t="s">
        <v>5262</v>
      </c>
      <c r="J81" s="48">
        <v>37407</v>
      </c>
      <c r="K81" s="48">
        <v>38549</v>
      </c>
      <c r="L81" s="48">
        <v>40268</v>
      </c>
      <c r="M81" s="49">
        <v>8</v>
      </c>
      <c r="N81" s="50" t="s">
        <v>685</v>
      </c>
      <c r="O81" s="50" t="s">
        <v>685</v>
      </c>
      <c r="P81" s="46"/>
      <c r="Q81" s="46" t="s">
        <v>840</v>
      </c>
      <c r="R81" s="46" t="s">
        <v>3561</v>
      </c>
      <c r="S81" s="46"/>
      <c r="T81" s="50">
        <v>628113</v>
      </c>
      <c r="U81" s="50">
        <v>5024904</v>
      </c>
    </row>
    <row r="82" spans="1:21" s="52" customFormat="1" ht="42.75" x14ac:dyDescent="0.2">
      <c r="A82" s="46" t="s">
        <v>579</v>
      </c>
      <c r="B82" s="46" t="s">
        <v>75</v>
      </c>
      <c r="C82" s="46"/>
      <c r="D82" s="46" t="s">
        <v>1944</v>
      </c>
      <c r="E82" s="46" t="s">
        <v>1979</v>
      </c>
      <c r="F82" s="63" t="s">
        <v>2791</v>
      </c>
      <c r="G82" s="47" t="s">
        <v>1725</v>
      </c>
      <c r="H82" s="46" t="s">
        <v>2189</v>
      </c>
      <c r="I82" s="46" t="s">
        <v>1461</v>
      </c>
      <c r="J82" s="48">
        <v>36617</v>
      </c>
      <c r="K82" s="48">
        <v>38442</v>
      </c>
      <c r="L82" s="48">
        <v>39172</v>
      </c>
      <c r="M82" s="49">
        <v>7</v>
      </c>
      <c r="N82" s="50"/>
      <c r="O82" s="50"/>
      <c r="P82" s="46"/>
      <c r="Q82" s="46"/>
      <c r="R82" s="46" t="s">
        <v>3561</v>
      </c>
      <c r="S82" s="46" t="s">
        <v>1958</v>
      </c>
      <c r="T82" s="50">
        <v>211411</v>
      </c>
      <c r="U82" s="50">
        <v>2114110</v>
      </c>
    </row>
    <row r="83" spans="1:21" s="52" customFormat="1" ht="42.75" x14ac:dyDescent="0.2">
      <c r="A83" s="46" t="s">
        <v>579</v>
      </c>
      <c r="B83" s="46" t="s">
        <v>75</v>
      </c>
      <c r="C83" s="46"/>
      <c r="D83" s="46" t="s">
        <v>1943</v>
      </c>
      <c r="E83" s="46" t="s">
        <v>1979</v>
      </c>
      <c r="F83" s="63" t="s">
        <v>2791</v>
      </c>
      <c r="G83" s="47" t="s">
        <v>1725</v>
      </c>
      <c r="H83" s="46" t="s">
        <v>2189</v>
      </c>
      <c r="I83" s="46" t="s">
        <v>1461</v>
      </c>
      <c r="J83" s="48">
        <v>36617</v>
      </c>
      <c r="K83" s="48">
        <v>38442</v>
      </c>
      <c r="L83" s="48">
        <v>40268</v>
      </c>
      <c r="M83" s="49">
        <v>10</v>
      </c>
      <c r="N83" s="50" t="s">
        <v>685</v>
      </c>
      <c r="O83" s="50" t="s">
        <v>685</v>
      </c>
      <c r="P83" s="46"/>
      <c r="Q83" s="46" t="s">
        <v>842</v>
      </c>
      <c r="R83" s="46" t="s">
        <v>3561</v>
      </c>
      <c r="S83" s="46" t="s">
        <v>1958</v>
      </c>
      <c r="T83" s="50">
        <v>211411</v>
      </c>
      <c r="U83" s="50">
        <v>2114110</v>
      </c>
    </row>
    <row r="84" spans="1:21" s="52" customFormat="1" ht="42.75" x14ac:dyDescent="0.2">
      <c r="A84" s="46" t="s">
        <v>579</v>
      </c>
      <c r="B84" s="46" t="s">
        <v>75</v>
      </c>
      <c r="C84" s="46"/>
      <c r="D84" s="46" t="s">
        <v>1943</v>
      </c>
      <c r="E84" s="46" t="s">
        <v>1979</v>
      </c>
      <c r="F84" s="63" t="s">
        <v>2791</v>
      </c>
      <c r="G84" s="47" t="s">
        <v>1725</v>
      </c>
      <c r="H84" s="46" t="s">
        <v>400</v>
      </c>
      <c r="I84" s="46" t="s">
        <v>4335</v>
      </c>
      <c r="J84" s="48">
        <v>38687</v>
      </c>
      <c r="K84" s="48">
        <v>39782</v>
      </c>
      <c r="L84" s="48">
        <v>40512</v>
      </c>
      <c r="M84" s="49">
        <v>5</v>
      </c>
      <c r="N84" s="63"/>
      <c r="O84" s="63"/>
      <c r="P84" s="46"/>
      <c r="Q84" s="46" t="s">
        <v>840</v>
      </c>
      <c r="R84" s="46" t="s">
        <v>3561</v>
      </c>
      <c r="S84" s="46"/>
      <c r="T84" s="50">
        <v>1306729</v>
      </c>
      <c r="U84" s="50" t="e">
        <f>T84*#REF!</f>
        <v>#REF!</v>
      </c>
    </row>
    <row r="85" spans="1:21" s="52" customFormat="1" ht="42.75" x14ac:dyDescent="0.2">
      <c r="A85" s="46" t="s">
        <v>579</v>
      </c>
      <c r="B85" s="46" t="s">
        <v>75</v>
      </c>
      <c r="C85" s="46"/>
      <c r="D85" s="46" t="s">
        <v>1955</v>
      </c>
      <c r="E85" s="46" t="s">
        <v>1979</v>
      </c>
      <c r="F85" s="63" t="s">
        <v>2791</v>
      </c>
      <c r="G85" s="47" t="s">
        <v>4717</v>
      </c>
      <c r="H85" s="46" t="s">
        <v>630</v>
      </c>
      <c r="I85" s="46" t="s">
        <v>3312</v>
      </c>
      <c r="J85" s="48">
        <v>36251</v>
      </c>
      <c r="K85" s="48">
        <v>38807</v>
      </c>
      <c r="L85" s="48"/>
      <c r="M85" s="49">
        <v>7</v>
      </c>
      <c r="N85" s="50"/>
      <c r="O85" s="50"/>
      <c r="P85" s="46"/>
      <c r="Q85" s="46" t="s">
        <v>840</v>
      </c>
      <c r="R85" s="46" t="s">
        <v>3561</v>
      </c>
      <c r="S85" s="46"/>
      <c r="T85" s="50">
        <v>284102</v>
      </c>
      <c r="U85" s="50">
        <v>2000000</v>
      </c>
    </row>
    <row r="86" spans="1:21" s="52" customFormat="1" ht="42.75" x14ac:dyDescent="0.2">
      <c r="A86" s="46" t="s">
        <v>579</v>
      </c>
      <c r="B86" s="46" t="s">
        <v>75</v>
      </c>
      <c r="C86" s="46"/>
      <c r="D86" s="46" t="s">
        <v>1944</v>
      </c>
      <c r="E86" s="46" t="s">
        <v>1979</v>
      </c>
      <c r="F86" s="63" t="s">
        <v>2791</v>
      </c>
      <c r="G86" s="47" t="s">
        <v>4718</v>
      </c>
      <c r="H86" s="46" t="s">
        <v>1931</v>
      </c>
      <c r="I86" s="46" t="s">
        <v>2689</v>
      </c>
      <c r="J86" s="48">
        <v>37407</v>
      </c>
      <c r="K86" s="48">
        <v>38502</v>
      </c>
      <c r="L86" s="48">
        <v>39232</v>
      </c>
      <c r="M86" s="49">
        <v>5</v>
      </c>
      <c r="N86" s="50"/>
      <c r="O86" s="50"/>
      <c r="P86" s="46"/>
      <c r="Q86" s="46" t="s">
        <v>840</v>
      </c>
      <c r="R86" s="46" t="s">
        <v>3561</v>
      </c>
      <c r="S86" s="46"/>
      <c r="T86" s="50">
        <v>433644</v>
      </c>
      <c r="U86" s="50">
        <v>2168220</v>
      </c>
    </row>
    <row r="87" spans="1:21" s="52" customFormat="1" ht="42.75" x14ac:dyDescent="0.2">
      <c r="A87" s="46" t="s">
        <v>579</v>
      </c>
      <c r="B87" s="46" t="s">
        <v>75</v>
      </c>
      <c r="C87" s="46"/>
      <c r="D87" s="46" t="s">
        <v>1943</v>
      </c>
      <c r="E87" s="46" t="s">
        <v>1979</v>
      </c>
      <c r="F87" s="63" t="s">
        <v>2791</v>
      </c>
      <c r="G87" s="47" t="s">
        <v>4718</v>
      </c>
      <c r="H87" s="46" t="s">
        <v>1931</v>
      </c>
      <c r="I87" s="46" t="s">
        <v>5262</v>
      </c>
      <c r="J87" s="48">
        <v>37407</v>
      </c>
      <c r="K87" s="48">
        <v>38502</v>
      </c>
      <c r="L87" s="48">
        <v>40424</v>
      </c>
      <c r="M87" s="49">
        <v>8</v>
      </c>
      <c r="N87" s="50" t="s">
        <v>685</v>
      </c>
      <c r="O87" s="50" t="s">
        <v>685</v>
      </c>
      <c r="P87" s="46"/>
      <c r="Q87" s="46" t="s">
        <v>840</v>
      </c>
      <c r="R87" s="46" t="s">
        <v>3561</v>
      </c>
      <c r="S87" s="46"/>
      <c r="T87" s="50">
        <v>475856</v>
      </c>
      <c r="U87" s="50">
        <v>3806848</v>
      </c>
    </row>
    <row r="88" spans="1:21" s="52" customFormat="1" ht="42.75" x14ac:dyDescent="0.2">
      <c r="A88" s="46" t="s">
        <v>579</v>
      </c>
      <c r="B88" s="46" t="s">
        <v>75</v>
      </c>
      <c r="C88" s="46"/>
      <c r="D88" s="46" t="s">
        <v>1944</v>
      </c>
      <c r="E88" s="46" t="s">
        <v>1979</v>
      </c>
      <c r="F88" s="63" t="s">
        <v>2791</v>
      </c>
      <c r="G88" s="47" t="s">
        <v>3736</v>
      </c>
      <c r="H88" s="46" t="s">
        <v>1932</v>
      </c>
      <c r="I88" s="46" t="s">
        <v>3312</v>
      </c>
      <c r="J88" s="48">
        <v>36745</v>
      </c>
      <c r="K88" s="48">
        <v>38935</v>
      </c>
      <c r="L88" s="48">
        <v>39300</v>
      </c>
      <c r="M88" s="49">
        <v>7</v>
      </c>
      <c r="N88" s="50"/>
      <c r="O88" s="50"/>
      <c r="P88" s="46"/>
      <c r="Q88" s="46" t="s">
        <v>840</v>
      </c>
      <c r="R88" s="46" t="s">
        <v>3561</v>
      </c>
      <c r="S88" s="46"/>
      <c r="T88" s="50">
        <v>113036</v>
      </c>
      <c r="U88" s="50">
        <v>791252</v>
      </c>
    </row>
    <row r="89" spans="1:21" s="52" customFormat="1" ht="42.75" x14ac:dyDescent="0.2">
      <c r="A89" s="46" t="s">
        <v>579</v>
      </c>
      <c r="B89" s="46" t="s">
        <v>75</v>
      </c>
      <c r="C89" s="46"/>
      <c r="D89" s="46" t="s">
        <v>1944</v>
      </c>
      <c r="E89" s="46" t="s">
        <v>1979</v>
      </c>
      <c r="F89" s="63" t="s">
        <v>2791</v>
      </c>
      <c r="G89" s="47" t="s">
        <v>1726</v>
      </c>
      <c r="H89" s="46" t="s">
        <v>2190</v>
      </c>
      <c r="I89" s="46" t="s">
        <v>3163</v>
      </c>
      <c r="J89" s="48">
        <v>36982</v>
      </c>
      <c r="K89" s="48">
        <v>38077</v>
      </c>
      <c r="L89" s="48">
        <v>39538</v>
      </c>
      <c r="M89" s="49">
        <v>7</v>
      </c>
      <c r="N89" s="50"/>
      <c r="O89" s="50"/>
      <c r="P89" s="46"/>
      <c r="Q89" s="46" t="s">
        <v>842</v>
      </c>
      <c r="R89" s="46" t="s">
        <v>3561</v>
      </c>
      <c r="S89" s="46" t="s">
        <v>1958</v>
      </c>
      <c r="T89" s="50">
        <v>102574</v>
      </c>
      <c r="U89" s="50">
        <v>615444</v>
      </c>
    </row>
    <row r="90" spans="1:21" s="52" customFormat="1" ht="42.75" x14ac:dyDescent="0.2">
      <c r="A90" s="46" t="s">
        <v>579</v>
      </c>
      <c r="B90" s="46" t="s">
        <v>75</v>
      </c>
      <c r="C90" s="46"/>
      <c r="D90" s="46" t="s">
        <v>1944</v>
      </c>
      <c r="E90" s="46" t="s">
        <v>1979</v>
      </c>
      <c r="F90" s="63" t="s">
        <v>2791</v>
      </c>
      <c r="G90" s="47" t="s">
        <v>1726</v>
      </c>
      <c r="H90" s="46" t="s">
        <v>2190</v>
      </c>
      <c r="I90" s="46" t="s">
        <v>3163</v>
      </c>
      <c r="J90" s="48">
        <v>36982</v>
      </c>
      <c r="K90" s="48">
        <v>38077</v>
      </c>
      <c r="L90" s="48">
        <v>39172</v>
      </c>
      <c r="M90" s="49">
        <v>6</v>
      </c>
      <c r="N90" s="50"/>
      <c r="O90" s="50"/>
      <c r="P90" s="46"/>
      <c r="Q90" s="46"/>
      <c r="R90" s="46" t="s">
        <v>3561</v>
      </c>
      <c r="S90" s="46" t="s">
        <v>1958</v>
      </c>
      <c r="T90" s="50">
        <v>102574</v>
      </c>
      <c r="U90" s="50">
        <v>615444</v>
      </c>
    </row>
    <row r="91" spans="1:21" s="52" customFormat="1" ht="42.75" x14ac:dyDescent="0.2">
      <c r="A91" s="46" t="s">
        <v>579</v>
      </c>
      <c r="B91" s="46" t="s">
        <v>75</v>
      </c>
      <c r="C91" s="46"/>
      <c r="D91" s="46" t="s">
        <v>1942</v>
      </c>
      <c r="E91" s="46" t="s">
        <v>1979</v>
      </c>
      <c r="F91" s="63" t="s">
        <v>2791</v>
      </c>
      <c r="G91" s="47"/>
      <c r="H91" s="46" t="s">
        <v>631</v>
      </c>
      <c r="I91" s="46" t="s">
        <v>636</v>
      </c>
      <c r="J91" s="48">
        <v>36864</v>
      </c>
      <c r="K91" s="48">
        <v>37958</v>
      </c>
      <c r="L91" s="48"/>
      <c r="M91" s="49">
        <v>3</v>
      </c>
      <c r="N91" s="50"/>
      <c r="O91" s="50"/>
      <c r="P91" s="46"/>
      <c r="Q91" s="46" t="s">
        <v>840</v>
      </c>
      <c r="R91" s="46"/>
      <c r="S91" s="46"/>
      <c r="T91" s="50"/>
      <c r="U91" s="50"/>
    </row>
    <row r="92" spans="1:21" s="52" customFormat="1" ht="57" x14ac:dyDescent="0.2">
      <c r="A92" s="46" t="s">
        <v>579</v>
      </c>
      <c r="B92" s="46" t="s">
        <v>75</v>
      </c>
      <c r="C92" s="46"/>
      <c r="D92" s="46" t="s">
        <v>1942</v>
      </c>
      <c r="E92" s="46" t="s">
        <v>1979</v>
      </c>
      <c r="F92" s="63" t="s">
        <v>2791</v>
      </c>
      <c r="G92" s="47"/>
      <c r="H92" s="46" t="s">
        <v>632</v>
      </c>
      <c r="I92" s="46" t="s">
        <v>3966</v>
      </c>
      <c r="J92" s="48">
        <v>37347</v>
      </c>
      <c r="K92" s="48">
        <v>38807</v>
      </c>
      <c r="L92" s="48" t="s">
        <v>685</v>
      </c>
      <c r="M92" s="49">
        <v>4</v>
      </c>
      <c r="N92" s="50"/>
      <c r="O92" s="50"/>
      <c r="P92" s="46"/>
      <c r="Q92" s="46" t="s">
        <v>840</v>
      </c>
      <c r="R92" s="46" t="s">
        <v>3561</v>
      </c>
      <c r="S92" s="46"/>
      <c r="T92" s="50"/>
      <c r="U92" s="50"/>
    </row>
    <row r="93" spans="1:21" s="52" customFormat="1" ht="28.5" x14ac:dyDescent="0.2">
      <c r="A93" s="46" t="s">
        <v>1989</v>
      </c>
      <c r="B93" s="46" t="s">
        <v>75</v>
      </c>
      <c r="C93" s="46"/>
      <c r="D93" s="46" t="s">
        <v>684</v>
      </c>
      <c r="E93" s="46" t="s">
        <v>1984</v>
      </c>
      <c r="F93" s="63" t="s">
        <v>981</v>
      </c>
      <c r="G93" s="47"/>
      <c r="H93" s="46" t="s">
        <v>747</v>
      </c>
      <c r="I93" s="46" t="s">
        <v>2208</v>
      </c>
      <c r="J93" s="48">
        <v>37926</v>
      </c>
      <c r="K93" s="48">
        <v>38122</v>
      </c>
      <c r="L93" s="48"/>
      <c r="M93" s="49">
        <v>0.5</v>
      </c>
      <c r="N93" s="50"/>
      <c r="O93" s="50"/>
      <c r="P93" s="46"/>
      <c r="Q93" s="46" t="s">
        <v>840</v>
      </c>
      <c r="R93" s="46" t="s">
        <v>690</v>
      </c>
      <c r="S93" s="46"/>
      <c r="T93" s="50">
        <v>202000</v>
      </c>
      <c r="U93" s="50">
        <v>202000</v>
      </c>
    </row>
    <row r="94" spans="1:21" s="52" customFormat="1" ht="28.5" x14ac:dyDescent="0.2">
      <c r="A94" s="46" t="s">
        <v>1989</v>
      </c>
      <c r="B94" s="46" t="s">
        <v>75</v>
      </c>
      <c r="C94" s="46"/>
      <c r="D94" s="46" t="s">
        <v>684</v>
      </c>
      <c r="E94" s="46" t="s">
        <v>1984</v>
      </c>
      <c r="F94" s="63" t="s">
        <v>981</v>
      </c>
      <c r="G94" s="47"/>
      <c r="H94" s="46" t="s">
        <v>745</v>
      </c>
      <c r="I94" s="46" t="s">
        <v>2232</v>
      </c>
      <c r="J94" s="48">
        <v>37865</v>
      </c>
      <c r="K94" s="48">
        <v>38169</v>
      </c>
      <c r="L94" s="48"/>
      <c r="M94" s="49">
        <v>1</v>
      </c>
      <c r="N94" s="50"/>
      <c r="O94" s="50"/>
      <c r="P94" s="46"/>
      <c r="Q94" s="46" t="s">
        <v>840</v>
      </c>
      <c r="R94" s="46" t="s">
        <v>690</v>
      </c>
      <c r="S94" s="46"/>
      <c r="T94" s="50">
        <v>315000</v>
      </c>
      <c r="U94" s="50">
        <v>315000</v>
      </c>
    </row>
    <row r="95" spans="1:21" s="52" customFormat="1" ht="28.5" x14ac:dyDescent="0.2">
      <c r="A95" s="46" t="s">
        <v>1989</v>
      </c>
      <c r="B95" s="46" t="s">
        <v>75</v>
      </c>
      <c r="C95" s="46"/>
      <c r="D95" s="46" t="s">
        <v>684</v>
      </c>
      <c r="E95" s="46" t="s">
        <v>1984</v>
      </c>
      <c r="F95" s="63" t="s">
        <v>981</v>
      </c>
      <c r="G95" s="47"/>
      <c r="H95" s="46" t="s">
        <v>746</v>
      </c>
      <c r="I95" s="46" t="s">
        <v>2252</v>
      </c>
      <c r="J95" s="48">
        <v>37926</v>
      </c>
      <c r="K95" s="48">
        <v>38066</v>
      </c>
      <c r="L95" s="48"/>
      <c r="M95" s="49">
        <v>0.5</v>
      </c>
      <c r="N95" s="50"/>
      <c r="O95" s="50"/>
      <c r="P95" s="46"/>
      <c r="Q95" s="46" t="s">
        <v>840</v>
      </c>
      <c r="R95" s="46" t="s">
        <v>690</v>
      </c>
      <c r="S95" s="46"/>
      <c r="T95" s="50">
        <v>177000</v>
      </c>
      <c r="U95" s="50">
        <v>177000</v>
      </c>
    </row>
    <row r="96" spans="1:21" s="52" customFormat="1" ht="42.75" x14ac:dyDescent="0.2">
      <c r="A96" s="46" t="s">
        <v>1939</v>
      </c>
      <c r="B96" s="46" t="s">
        <v>75</v>
      </c>
      <c r="C96" s="47"/>
      <c r="D96" s="47" t="s">
        <v>84</v>
      </c>
      <c r="E96" s="46" t="s">
        <v>5748</v>
      </c>
      <c r="F96" s="63" t="s">
        <v>2790</v>
      </c>
      <c r="G96" s="47"/>
      <c r="H96" s="47" t="s">
        <v>5244</v>
      </c>
      <c r="I96" s="46" t="s">
        <v>2193</v>
      </c>
      <c r="J96" s="60">
        <v>37712</v>
      </c>
      <c r="K96" s="60">
        <v>39538</v>
      </c>
      <c r="L96" s="60"/>
      <c r="M96" s="61">
        <v>5</v>
      </c>
      <c r="N96" s="62"/>
      <c r="O96" s="62"/>
      <c r="P96" s="46"/>
      <c r="Q96" s="47" t="s">
        <v>840</v>
      </c>
      <c r="R96" s="46" t="s">
        <v>5243</v>
      </c>
      <c r="S96" s="47"/>
      <c r="T96" s="62">
        <v>46000</v>
      </c>
      <c r="U96" s="62">
        <v>230000</v>
      </c>
    </row>
    <row r="97" spans="1:21" s="52" customFormat="1" ht="42.75" x14ac:dyDescent="0.2">
      <c r="A97" s="46" t="s">
        <v>1939</v>
      </c>
      <c r="B97" s="46" t="s">
        <v>75</v>
      </c>
      <c r="C97" s="47"/>
      <c r="D97" s="46" t="s">
        <v>81</v>
      </c>
      <c r="E97" s="46" t="s">
        <v>5748</v>
      </c>
      <c r="F97" s="63" t="s">
        <v>2790</v>
      </c>
      <c r="G97" s="47"/>
      <c r="H97" s="47" t="s">
        <v>5244</v>
      </c>
      <c r="I97" s="46" t="s">
        <v>2193</v>
      </c>
      <c r="J97" s="60">
        <v>37712</v>
      </c>
      <c r="K97" s="60">
        <v>39538</v>
      </c>
      <c r="L97" s="60"/>
      <c r="M97" s="61">
        <v>5</v>
      </c>
      <c r="N97" s="62"/>
      <c r="O97" s="62"/>
      <c r="P97" s="46"/>
      <c r="Q97" s="47" t="s">
        <v>840</v>
      </c>
      <c r="R97" s="46" t="s">
        <v>83</v>
      </c>
      <c r="S97" s="47"/>
      <c r="T97" s="62">
        <v>46000</v>
      </c>
      <c r="U97" s="62">
        <v>230000</v>
      </c>
    </row>
    <row r="98" spans="1:21" s="52" customFormat="1" ht="28.5" x14ac:dyDescent="0.2">
      <c r="A98" s="46" t="s">
        <v>1939</v>
      </c>
      <c r="B98" s="46" t="s">
        <v>75</v>
      </c>
      <c r="C98" s="47"/>
      <c r="D98" s="47" t="s">
        <v>81</v>
      </c>
      <c r="E98" s="46" t="s">
        <v>5748</v>
      </c>
      <c r="F98" s="63" t="s">
        <v>2790</v>
      </c>
      <c r="G98" s="47"/>
      <c r="H98" s="47" t="s">
        <v>82</v>
      </c>
      <c r="I98" s="47" t="s">
        <v>4811</v>
      </c>
      <c r="J98" s="60">
        <v>37895</v>
      </c>
      <c r="K98" s="60">
        <v>38990</v>
      </c>
      <c r="L98" s="60"/>
      <c r="M98" s="61">
        <v>3</v>
      </c>
      <c r="N98" s="62"/>
      <c r="O98" s="62"/>
      <c r="P98" s="46"/>
      <c r="Q98" s="47" t="s">
        <v>841</v>
      </c>
      <c r="R98" s="46" t="s">
        <v>83</v>
      </c>
      <c r="S98" s="47"/>
      <c r="T98" s="62">
        <v>12000</v>
      </c>
      <c r="U98" s="62">
        <v>36000</v>
      </c>
    </row>
    <row r="99" spans="1:21" s="52" customFormat="1" ht="42.75" x14ac:dyDescent="0.2">
      <c r="A99" s="46" t="s">
        <v>1939</v>
      </c>
      <c r="B99" s="46" t="s">
        <v>75</v>
      </c>
      <c r="C99" s="47"/>
      <c r="D99" s="47" t="s">
        <v>84</v>
      </c>
      <c r="E99" s="46" t="s">
        <v>5748</v>
      </c>
      <c r="F99" s="63" t="s">
        <v>2790</v>
      </c>
      <c r="G99" s="47"/>
      <c r="H99" s="47" t="s">
        <v>82</v>
      </c>
      <c r="I99" s="46" t="s">
        <v>3118</v>
      </c>
      <c r="J99" s="60">
        <v>38991</v>
      </c>
      <c r="K99" s="60">
        <v>40086</v>
      </c>
      <c r="L99" s="60"/>
      <c r="M99" s="61">
        <v>3</v>
      </c>
      <c r="N99" s="88"/>
      <c r="O99" s="88"/>
      <c r="P99" s="46"/>
      <c r="Q99" s="47" t="s">
        <v>840</v>
      </c>
      <c r="R99" s="46" t="s">
        <v>5243</v>
      </c>
      <c r="S99" s="47"/>
      <c r="T99" s="62">
        <v>13000</v>
      </c>
      <c r="U99" s="62" t="e">
        <f>T99*#REF!</f>
        <v>#REF!</v>
      </c>
    </row>
    <row r="100" spans="1:21" s="52" customFormat="1" ht="85.5" x14ac:dyDescent="0.2">
      <c r="A100" s="46" t="s">
        <v>1939</v>
      </c>
      <c r="B100" s="46" t="s">
        <v>75</v>
      </c>
      <c r="C100" s="46"/>
      <c r="D100" s="46" t="s">
        <v>76</v>
      </c>
      <c r="E100" s="46" t="s">
        <v>5748</v>
      </c>
      <c r="F100" s="63" t="s">
        <v>969</v>
      </c>
      <c r="G100" s="47"/>
      <c r="H100" s="47" t="s">
        <v>79</v>
      </c>
      <c r="I100" s="46" t="s">
        <v>4515</v>
      </c>
      <c r="J100" s="60">
        <v>37711</v>
      </c>
      <c r="K100" s="60">
        <v>39537</v>
      </c>
      <c r="L100" s="60">
        <v>39537</v>
      </c>
      <c r="M100" s="61">
        <v>5</v>
      </c>
      <c r="N100" s="62"/>
      <c r="O100" s="62"/>
      <c r="P100" s="46"/>
      <c r="Q100" s="47" t="s">
        <v>840</v>
      </c>
      <c r="R100" s="46" t="s">
        <v>80</v>
      </c>
      <c r="S100" s="47"/>
      <c r="T100" s="62">
        <v>1470000</v>
      </c>
      <c r="U100" s="62">
        <v>7350000</v>
      </c>
    </row>
    <row r="101" spans="1:21" s="52" customFormat="1" ht="71.25" x14ac:dyDescent="0.2">
      <c r="A101" s="46" t="s">
        <v>1939</v>
      </c>
      <c r="B101" s="46" t="s">
        <v>75</v>
      </c>
      <c r="C101" s="46"/>
      <c r="D101" s="46" t="s">
        <v>76</v>
      </c>
      <c r="E101" s="46" t="s">
        <v>5748</v>
      </c>
      <c r="F101" s="63" t="s">
        <v>969</v>
      </c>
      <c r="G101" s="47"/>
      <c r="H101" s="47" t="s">
        <v>2773</v>
      </c>
      <c r="I101" s="46" t="s">
        <v>3385</v>
      </c>
      <c r="J101" s="60">
        <v>37711</v>
      </c>
      <c r="K101" s="60">
        <v>38806</v>
      </c>
      <c r="L101" s="60"/>
      <c r="M101" s="61">
        <v>3</v>
      </c>
      <c r="N101" s="89"/>
      <c r="O101" s="89"/>
      <c r="P101" s="46"/>
      <c r="Q101" s="47" t="s">
        <v>840</v>
      </c>
      <c r="R101" s="46" t="s">
        <v>80</v>
      </c>
      <c r="S101" s="47"/>
      <c r="T101" s="62"/>
      <c r="U101" s="62"/>
    </row>
    <row r="102" spans="1:21" s="52" customFormat="1" ht="28.5" x14ac:dyDescent="0.2">
      <c r="A102" s="46" t="s">
        <v>1940</v>
      </c>
      <c r="B102" s="46" t="s">
        <v>75</v>
      </c>
      <c r="C102" s="46"/>
      <c r="D102" s="46" t="s">
        <v>5432</v>
      </c>
      <c r="E102" s="46" t="s">
        <v>5748</v>
      </c>
      <c r="F102" s="63" t="s">
        <v>969</v>
      </c>
      <c r="G102" s="47"/>
      <c r="H102" s="46" t="s">
        <v>5433</v>
      </c>
      <c r="I102" s="46" t="s">
        <v>3313</v>
      </c>
      <c r="J102" s="48">
        <v>37622</v>
      </c>
      <c r="K102" s="48">
        <v>37987</v>
      </c>
      <c r="L102" s="48"/>
      <c r="M102" s="49">
        <v>1</v>
      </c>
      <c r="N102" s="50"/>
      <c r="O102" s="50"/>
      <c r="P102" s="46"/>
      <c r="Q102" s="46" t="s">
        <v>841</v>
      </c>
      <c r="R102" s="46" t="s">
        <v>5434</v>
      </c>
      <c r="S102" s="46"/>
      <c r="T102" s="50">
        <v>25000</v>
      </c>
      <c r="U102" s="50">
        <v>25000</v>
      </c>
    </row>
    <row r="103" spans="1:21" s="52" customFormat="1" ht="28.5" x14ac:dyDescent="0.2">
      <c r="A103" s="46" t="s">
        <v>1939</v>
      </c>
      <c r="B103" s="46" t="s">
        <v>75</v>
      </c>
      <c r="C103" s="46"/>
      <c r="D103" s="46" t="s">
        <v>5432</v>
      </c>
      <c r="E103" s="46" t="s">
        <v>5748</v>
      </c>
      <c r="F103" s="63" t="s">
        <v>969</v>
      </c>
      <c r="G103" s="47"/>
      <c r="H103" s="46" t="s">
        <v>4632</v>
      </c>
      <c r="I103" s="46" t="s">
        <v>4702</v>
      </c>
      <c r="J103" s="48">
        <v>37865</v>
      </c>
      <c r="K103" s="48">
        <v>38200</v>
      </c>
      <c r="L103" s="48"/>
      <c r="M103" s="49">
        <v>1</v>
      </c>
      <c r="N103" s="53"/>
      <c r="O103" s="53"/>
      <c r="P103" s="46"/>
      <c r="Q103" s="46" t="s">
        <v>840</v>
      </c>
      <c r="R103" s="46" t="s">
        <v>5434</v>
      </c>
      <c r="S103" s="46"/>
      <c r="T103" s="50">
        <v>20000</v>
      </c>
      <c r="U103" s="50">
        <v>25000</v>
      </c>
    </row>
    <row r="104" spans="1:21" s="52" customFormat="1" ht="28.5" x14ac:dyDescent="0.2">
      <c r="A104" s="46" t="s">
        <v>1939</v>
      </c>
      <c r="B104" s="46" t="s">
        <v>75</v>
      </c>
      <c r="C104" s="46"/>
      <c r="D104" s="46" t="s">
        <v>5432</v>
      </c>
      <c r="E104" s="46" t="s">
        <v>5748</v>
      </c>
      <c r="F104" s="63" t="s">
        <v>969</v>
      </c>
      <c r="G104" s="47"/>
      <c r="H104" s="46" t="s">
        <v>4541</v>
      </c>
      <c r="I104" s="46" t="s">
        <v>4542</v>
      </c>
      <c r="J104" s="48">
        <v>37712</v>
      </c>
      <c r="K104" s="48">
        <v>38047</v>
      </c>
      <c r="L104" s="48"/>
      <c r="M104" s="49">
        <v>1</v>
      </c>
      <c r="N104" s="50"/>
      <c r="O104" s="50"/>
      <c r="P104" s="46"/>
      <c r="Q104" s="46" t="s">
        <v>841</v>
      </c>
      <c r="R104" s="46" t="s">
        <v>5434</v>
      </c>
      <c r="S104" s="46"/>
      <c r="T104" s="50">
        <v>50000</v>
      </c>
      <c r="U104" s="53">
        <v>50000</v>
      </c>
    </row>
    <row r="105" spans="1:21" s="52" customFormat="1" ht="28.5" x14ac:dyDescent="0.2">
      <c r="A105" s="46" t="s">
        <v>73</v>
      </c>
      <c r="B105" s="46" t="s">
        <v>75</v>
      </c>
      <c r="C105" s="46"/>
      <c r="D105" s="46" t="s">
        <v>3781</v>
      </c>
      <c r="E105" s="46" t="s">
        <v>1977</v>
      </c>
      <c r="F105" s="46" t="s">
        <v>5414</v>
      </c>
      <c r="G105" s="47"/>
      <c r="H105" s="46" t="s">
        <v>5097</v>
      </c>
      <c r="I105" s="46" t="s">
        <v>3534</v>
      </c>
      <c r="J105" s="48"/>
      <c r="K105" s="48"/>
      <c r="L105" s="48"/>
      <c r="M105" s="49"/>
      <c r="N105" s="50"/>
      <c r="O105" s="50"/>
      <c r="P105" s="46"/>
      <c r="Q105" s="46"/>
      <c r="R105" s="46"/>
      <c r="S105" s="46"/>
      <c r="T105" s="50">
        <v>6500</v>
      </c>
      <c r="U105" s="50">
        <v>6500</v>
      </c>
    </row>
    <row r="106" spans="1:21" s="52" customFormat="1" ht="42.75" x14ac:dyDescent="0.2">
      <c r="A106" s="46" t="s">
        <v>579</v>
      </c>
      <c r="B106" s="46" t="s">
        <v>75</v>
      </c>
      <c r="C106" s="46"/>
      <c r="D106" s="46" t="s">
        <v>1945</v>
      </c>
      <c r="E106" s="46" t="s">
        <v>1983</v>
      </c>
      <c r="F106" s="46" t="s">
        <v>3564</v>
      </c>
      <c r="G106" s="47"/>
      <c r="H106" s="46" t="s">
        <v>3851</v>
      </c>
      <c r="I106" s="46" t="s">
        <v>1584</v>
      </c>
      <c r="J106" s="48">
        <v>38078</v>
      </c>
      <c r="K106" s="48">
        <v>39172</v>
      </c>
      <c r="L106" s="48">
        <v>39172</v>
      </c>
      <c r="M106" s="49">
        <v>3</v>
      </c>
      <c r="N106" s="50"/>
      <c r="O106" s="50"/>
      <c r="P106" s="46"/>
      <c r="Q106" s="46" t="s">
        <v>842</v>
      </c>
      <c r="R106" s="46" t="s">
        <v>3563</v>
      </c>
      <c r="S106" s="46" t="s">
        <v>1958</v>
      </c>
      <c r="T106" s="50">
        <v>38412</v>
      </c>
      <c r="U106" s="50">
        <v>115236</v>
      </c>
    </row>
    <row r="107" spans="1:21" s="52" customFormat="1" ht="42.75" x14ac:dyDescent="0.2">
      <c r="A107" s="46" t="s">
        <v>4728</v>
      </c>
      <c r="B107" s="46" t="s">
        <v>75</v>
      </c>
      <c r="C107" s="46"/>
      <c r="D107" s="46" t="s">
        <v>4543</v>
      </c>
      <c r="E107" s="46" t="s">
        <v>5747</v>
      </c>
      <c r="F107" s="63" t="s">
        <v>5343</v>
      </c>
      <c r="G107" s="47"/>
      <c r="H107" s="46" t="s">
        <v>4544</v>
      </c>
      <c r="I107" s="46" t="s">
        <v>455</v>
      </c>
      <c r="J107" s="48"/>
      <c r="K107" s="48"/>
      <c r="L107" s="48"/>
      <c r="M107" s="49"/>
      <c r="N107" s="50"/>
      <c r="O107" s="50"/>
      <c r="P107" s="46"/>
      <c r="Q107" s="46" t="s">
        <v>841</v>
      </c>
      <c r="R107" s="46" t="s">
        <v>4545</v>
      </c>
      <c r="S107" s="46" t="s">
        <v>4897</v>
      </c>
      <c r="T107" s="50"/>
      <c r="U107" s="50"/>
    </row>
    <row r="108" spans="1:21" s="52" customFormat="1" ht="42.75" x14ac:dyDescent="0.2">
      <c r="A108" s="46" t="s">
        <v>4728</v>
      </c>
      <c r="B108" s="46" t="s">
        <v>75</v>
      </c>
      <c r="C108" s="46"/>
      <c r="D108" s="46" t="s">
        <v>4543</v>
      </c>
      <c r="E108" s="46" t="s">
        <v>5747</v>
      </c>
      <c r="F108" s="63" t="s">
        <v>5343</v>
      </c>
      <c r="G108" s="47"/>
      <c r="H108" s="46" t="s">
        <v>4544</v>
      </c>
      <c r="I108" s="46" t="s">
        <v>416</v>
      </c>
      <c r="J108" s="48"/>
      <c r="K108" s="48"/>
      <c r="L108" s="48"/>
      <c r="M108" s="49"/>
      <c r="N108" s="50"/>
      <c r="O108" s="50"/>
      <c r="P108" s="46"/>
      <c r="Q108" s="46" t="s">
        <v>841</v>
      </c>
      <c r="R108" s="46" t="s">
        <v>4545</v>
      </c>
      <c r="S108" s="46" t="s">
        <v>4897</v>
      </c>
      <c r="T108" s="50"/>
      <c r="U108" s="50"/>
    </row>
    <row r="109" spans="1:21" s="52" customFormat="1" ht="28.5" x14ac:dyDescent="0.2">
      <c r="A109" s="46" t="s">
        <v>4728</v>
      </c>
      <c r="B109" s="46" t="s">
        <v>75</v>
      </c>
      <c r="C109" s="46"/>
      <c r="D109" s="46" t="s">
        <v>4543</v>
      </c>
      <c r="E109" s="46" t="s">
        <v>5747</v>
      </c>
      <c r="F109" s="63" t="s">
        <v>5343</v>
      </c>
      <c r="G109" s="47"/>
      <c r="H109" s="46" t="s">
        <v>4544</v>
      </c>
      <c r="I109" s="46" t="s">
        <v>4898</v>
      </c>
      <c r="J109" s="48"/>
      <c r="K109" s="48"/>
      <c r="L109" s="48"/>
      <c r="M109" s="49"/>
      <c r="N109" s="50"/>
      <c r="O109" s="50"/>
      <c r="P109" s="46"/>
      <c r="Q109" s="46" t="s">
        <v>841</v>
      </c>
      <c r="R109" s="46" t="s">
        <v>4545</v>
      </c>
      <c r="S109" s="46" t="s">
        <v>4899</v>
      </c>
      <c r="T109" s="50"/>
      <c r="U109" s="50"/>
    </row>
    <row r="110" spans="1:21" s="52" customFormat="1" ht="28.5" x14ac:dyDescent="0.2">
      <c r="A110" s="46" t="s">
        <v>4728</v>
      </c>
      <c r="B110" s="46" t="s">
        <v>75</v>
      </c>
      <c r="C110" s="46"/>
      <c r="D110" s="46" t="s">
        <v>4543</v>
      </c>
      <c r="E110" s="46" t="s">
        <v>5747</v>
      </c>
      <c r="F110" s="63" t="s">
        <v>5343</v>
      </c>
      <c r="G110" s="47"/>
      <c r="H110" s="46" t="s">
        <v>4544</v>
      </c>
      <c r="I110" s="46" t="s">
        <v>5768</v>
      </c>
      <c r="J110" s="48"/>
      <c r="K110" s="48"/>
      <c r="L110" s="48"/>
      <c r="M110" s="49"/>
      <c r="N110" s="50">
        <v>20000</v>
      </c>
      <c r="O110" s="50">
        <v>80000</v>
      </c>
      <c r="P110" s="46"/>
      <c r="Q110" s="46" t="s">
        <v>841</v>
      </c>
      <c r="R110" s="46" t="s">
        <v>4545</v>
      </c>
      <c r="S110" s="46"/>
      <c r="T110" s="50"/>
      <c r="U110" s="50"/>
    </row>
    <row r="111" spans="1:21" s="52" customFormat="1" ht="28.5" x14ac:dyDescent="0.2">
      <c r="A111" s="46" t="s">
        <v>4728</v>
      </c>
      <c r="B111" s="46" t="s">
        <v>75</v>
      </c>
      <c r="C111" s="46"/>
      <c r="D111" s="46" t="s">
        <v>4900</v>
      </c>
      <c r="E111" s="46" t="s">
        <v>5747</v>
      </c>
      <c r="F111" s="63" t="s">
        <v>5343</v>
      </c>
      <c r="G111" s="47"/>
      <c r="H111" s="46" t="s">
        <v>4544</v>
      </c>
      <c r="I111" s="46" t="s">
        <v>4691</v>
      </c>
      <c r="J111" s="48"/>
      <c r="K111" s="48"/>
      <c r="L111" s="48"/>
      <c r="M111" s="49"/>
      <c r="N111" s="50"/>
      <c r="O111" s="50"/>
      <c r="P111" s="46"/>
      <c r="Q111" s="46"/>
      <c r="R111" s="46"/>
      <c r="S111" s="46"/>
      <c r="T111" s="50"/>
      <c r="U111" s="50"/>
    </row>
    <row r="112" spans="1:21" s="52" customFormat="1" ht="42.75" x14ac:dyDescent="0.2">
      <c r="A112" s="46" t="s">
        <v>4728</v>
      </c>
      <c r="B112" s="46" t="s">
        <v>75</v>
      </c>
      <c r="C112" s="46"/>
      <c r="D112" s="46" t="s">
        <v>4900</v>
      </c>
      <c r="E112" s="46" t="s">
        <v>5747</v>
      </c>
      <c r="F112" s="63" t="s">
        <v>5343</v>
      </c>
      <c r="G112" s="47"/>
      <c r="H112" s="46" t="s">
        <v>753</v>
      </c>
      <c r="I112" s="46" t="s">
        <v>4699</v>
      </c>
      <c r="J112" s="48">
        <v>38078</v>
      </c>
      <c r="K112" s="48">
        <v>38442</v>
      </c>
      <c r="L112" s="48">
        <v>39538</v>
      </c>
      <c r="M112" s="49">
        <v>4</v>
      </c>
      <c r="N112" s="50"/>
      <c r="O112" s="50"/>
      <c r="P112" s="46"/>
      <c r="Q112" s="46"/>
      <c r="R112" s="46" t="s">
        <v>754</v>
      </c>
      <c r="S112" s="46"/>
      <c r="T112" s="50">
        <v>20000</v>
      </c>
      <c r="U112" s="50">
        <v>80000</v>
      </c>
    </row>
    <row r="113" spans="1:21" s="52" customFormat="1" ht="28.5" x14ac:dyDescent="0.2">
      <c r="A113" s="46" t="s">
        <v>579</v>
      </c>
      <c r="B113" s="46" t="s">
        <v>75</v>
      </c>
      <c r="C113" s="46"/>
      <c r="D113" s="46" t="s">
        <v>4692</v>
      </c>
      <c r="E113" s="46" t="s">
        <v>5747</v>
      </c>
      <c r="F113" s="63" t="s">
        <v>5343</v>
      </c>
      <c r="G113" s="47"/>
      <c r="H113" s="46" t="s">
        <v>2280</v>
      </c>
      <c r="I113" s="46" t="s">
        <v>2281</v>
      </c>
      <c r="J113" s="48"/>
      <c r="K113" s="48"/>
      <c r="L113" s="48"/>
      <c r="M113" s="49"/>
      <c r="N113" s="50"/>
      <c r="O113" s="50"/>
      <c r="P113" s="46"/>
      <c r="Q113" s="46" t="s">
        <v>841</v>
      </c>
      <c r="R113" s="46" t="s">
        <v>4545</v>
      </c>
      <c r="S113" s="46"/>
      <c r="T113" s="50"/>
      <c r="U113" s="50"/>
    </row>
    <row r="114" spans="1:21" s="52" customFormat="1" ht="28.5" x14ac:dyDescent="0.2">
      <c r="A114" s="63" t="s">
        <v>5482</v>
      </c>
      <c r="B114" s="46" t="s">
        <v>75</v>
      </c>
      <c r="C114" s="46"/>
      <c r="D114" s="46" t="s">
        <v>4692</v>
      </c>
      <c r="E114" s="46" t="s">
        <v>5747</v>
      </c>
      <c r="F114" s="63" t="s">
        <v>5343</v>
      </c>
      <c r="G114" s="47"/>
      <c r="H114" s="46" t="s">
        <v>4693</v>
      </c>
      <c r="I114" s="46" t="s">
        <v>889</v>
      </c>
      <c r="J114" s="48"/>
      <c r="K114" s="48"/>
      <c r="L114" s="48"/>
      <c r="M114" s="49"/>
      <c r="N114" s="50"/>
      <c r="O114" s="50"/>
      <c r="P114" s="46"/>
      <c r="Q114" s="46"/>
      <c r="R114" s="46"/>
      <c r="S114" s="46"/>
      <c r="T114" s="53"/>
      <c r="U114" s="53"/>
    </row>
    <row r="115" spans="1:21" s="52" customFormat="1" ht="28.5" x14ac:dyDescent="0.2">
      <c r="A115" s="63" t="s">
        <v>5482</v>
      </c>
      <c r="B115" s="63" t="s">
        <v>5483</v>
      </c>
      <c r="C115" s="63"/>
      <c r="D115" s="63" t="s">
        <v>4692</v>
      </c>
      <c r="E115" s="63" t="s">
        <v>4328</v>
      </c>
      <c r="F115" s="63" t="s">
        <v>5343</v>
      </c>
      <c r="G115" s="63"/>
      <c r="H115" s="63" t="s">
        <v>4329</v>
      </c>
      <c r="I115" s="46" t="s">
        <v>889</v>
      </c>
      <c r="J115" s="71">
        <v>39904</v>
      </c>
      <c r="K115" s="71">
        <v>40268</v>
      </c>
      <c r="L115" s="71"/>
      <c r="M115" s="63"/>
      <c r="N115" s="63"/>
      <c r="O115" s="79" t="s">
        <v>685</v>
      </c>
      <c r="P115" s="63"/>
      <c r="Q115" s="63"/>
      <c r="R115" s="63" t="s">
        <v>4330</v>
      </c>
      <c r="S115" s="63"/>
      <c r="T115" s="63"/>
      <c r="U115" s="50">
        <v>86654</v>
      </c>
    </row>
    <row r="116" spans="1:21" s="52" customFormat="1" ht="28.5" x14ac:dyDescent="0.2">
      <c r="A116" s="63" t="s">
        <v>5482</v>
      </c>
      <c r="B116" s="63" t="s">
        <v>5483</v>
      </c>
      <c r="C116" s="51"/>
      <c r="D116" s="51" t="s">
        <v>4692</v>
      </c>
      <c r="E116" s="51" t="s">
        <v>4328</v>
      </c>
      <c r="F116" s="63" t="s">
        <v>5343</v>
      </c>
      <c r="G116" s="51"/>
      <c r="H116" s="51" t="s">
        <v>4894</v>
      </c>
      <c r="I116" s="51" t="s">
        <v>3241</v>
      </c>
      <c r="J116" s="64"/>
      <c r="K116" s="64"/>
      <c r="L116" s="64"/>
      <c r="M116" s="51"/>
      <c r="N116" s="51"/>
      <c r="O116" s="65">
        <v>20000</v>
      </c>
      <c r="P116" s="51"/>
      <c r="Q116" s="51"/>
      <c r="R116" s="51"/>
      <c r="S116" s="51"/>
      <c r="T116" s="51"/>
      <c r="U116" s="51"/>
    </row>
    <row r="117" spans="1:21" s="52" customFormat="1" ht="28.5" x14ac:dyDescent="0.2">
      <c r="A117" s="63" t="s">
        <v>5482</v>
      </c>
      <c r="B117" s="63" t="s">
        <v>5483</v>
      </c>
      <c r="C117" s="51"/>
      <c r="D117" s="51" t="s">
        <v>4692</v>
      </c>
      <c r="E117" s="51" t="s">
        <v>4328</v>
      </c>
      <c r="F117" s="63" t="s">
        <v>5343</v>
      </c>
      <c r="G117" s="51"/>
      <c r="H117" s="51" t="s">
        <v>3240</v>
      </c>
      <c r="I117" s="51" t="s">
        <v>3241</v>
      </c>
      <c r="J117" s="64"/>
      <c r="K117" s="64"/>
      <c r="L117" s="64"/>
      <c r="M117" s="51"/>
      <c r="N117" s="51"/>
      <c r="O117" s="65">
        <v>19095</v>
      </c>
      <c r="P117" s="51"/>
      <c r="Q117" s="51"/>
      <c r="R117" s="51"/>
      <c r="S117" s="51"/>
      <c r="T117" s="51"/>
      <c r="U117" s="51"/>
    </row>
    <row r="118" spans="1:21" s="52" customFormat="1" ht="57" x14ac:dyDescent="0.2">
      <c r="A118" s="46" t="s">
        <v>4728</v>
      </c>
      <c r="B118" s="46" t="s">
        <v>75</v>
      </c>
      <c r="C118" s="46"/>
      <c r="D118" s="46" t="s">
        <v>4900</v>
      </c>
      <c r="E118" s="46" t="s">
        <v>5747</v>
      </c>
      <c r="F118" s="63" t="s">
        <v>5343</v>
      </c>
      <c r="G118" s="47"/>
      <c r="H118" s="46" t="s">
        <v>751</v>
      </c>
      <c r="I118" s="46" t="s">
        <v>3117</v>
      </c>
      <c r="J118" s="48"/>
      <c r="K118" s="48"/>
      <c r="L118" s="48"/>
      <c r="M118" s="49"/>
      <c r="N118" s="50"/>
      <c r="O118" s="50"/>
      <c r="P118" s="46"/>
      <c r="Q118" s="46" t="s">
        <v>841</v>
      </c>
      <c r="R118" s="46" t="s">
        <v>4545</v>
      </c>
      <c r="S118" s="46" t="s">
        <v>752</v>
      </c>
      <c r="T118" s="50"/>
      <c r="U118" s="50"/>
    </row>
    <row r="119" spans="1:21" s="52" customFormat="1" ht="28.5" x14ac:dyDescent="0.2">
      <c r="A119" s="63" t="s">
        <v>5482</v>
      </c>
      <c r="B119" s="63" t="s">
        <v>5483</v>
      </c>
      <c r="C119" s="51"/>
      <c r="D119" s="51" t="s">
        <v>4692</v>
      </c>
      <c r="E119" s="51" t="s">
        <v>4328</v>
      </c>
      <c r="F119" s="63" t="s">
        <v>5343</v>
      </c>
      <c r="G119" s="51"/>
      <c r="H119" s="51" t="s">
        <v>4893</v>
      </c>
      <c r="I119" s="51" t="s">
        <v>3241</v>
      </c>
      <c r="J119" s="64">
        <v>39722</v>
      </c>
      <c r="K119" s="64"/>
      <c r="L119" s="64"/>
      <c r="M119" s="51"/>
      <c r="N119" s="51"/>
      <c r="O119" s="65">
        <v>15500</v>
      </c>
      <c r="P119" s="51"/>
      <c r="Q119" s="51"/>
      <c r="R119" s="51"/>
      <c r="S119" s="51"/>
      <c r="T119" s="51"/>
      <c r="U119" s="51"/>
    </row>
    <row r="120" spans="1:21" s="52" customFormat="1" ht="28.5" x14ac:dyDescent="0.2">
      <c r="A120" s="46" t="s">
        <v>4569</v>
      </c>
      <c r="B120" s="46" t="s">
        <v>75</v>
      </c>
      <c r="C120" s="46"/>
      <c r="D120" s="46" t="s">
        <v>2664</v>
      </c>
      <c r="E120" s="46" t="s">
        <v>1988</v>
      </c>
      <c r="F120" s="63" t="s">
        <v>966</v>
      </c>
      <c r="G120" s="47"/>
      <c r="H120" s="46" t="s">
        <v>3582</v>
      </c>
      <c r="I120" s="46" t="s">
        <v>786</v>
      </c>
      <c r="J120" s="48">
        <v>37865</v>
      </c>
      <c r="K120" s="48">
        <v>38231</v>
      </c>
      <c r="L120" s="48"/>
      <c r="M120" s="49">
        <v>1</v>
      </c>
      <c r="N120" s="50"/>
      <c r="O120" s="50"/>
      <c r="P120" s="46"/>
      <c r="Q120" s="46" t="s">
        <v>841</v>
      </c>
      <c r="R120" s="46" t="s">
        <v>2088</v>
      </c>
      <c r="S120" s="46"/>
      <c r="T120" s="53">
        <v>1500</v>
      </c>
      <c r="U120" s="53">
        <v>1500</v>
      </c>
    </row>
    <row r="121" spans="1:21" s="52" customFormat="1" ht="28.5" x14ac:dyDescent="0.2">
      <c r="A121" s="46" t="s">
        <v>4569</v>
      </c>
      <c r="B121" s="46" t="s">
        <v>75</v>
      </c>
      <c r="C121" s="46"/>
      <c r="D121" s="46" t="s">
        <v>2664</v>
      </c>
      <c r="E121" s="46" t="s">
        <v>1988</v>
      </c>
      <c r="F121" s="63" t="s">
        <v>966</v>
      </c>
      <c r="G121" s="47"/>
      <c r="H121" s="46" t="s">
        <v>3582</v>
      </c>
      <c r="I121" s="46" t="s">
        <v>1122</v>
      </c>
      <c r="J121" s="48">
        <v>39454</v>
      </c>
      <c r="K121" s="48">
        <v>39806</v>
      </c>
      <c r="L121" s="48"/>
      <c r="M121" s="49">
        <v>1</v>
      </c>
      <c r="N121" s="50"/>
      <c r="O121" s="50"/>
      <c r="P121" s="46"/>
      <c r="Q121" s="46"/>
      <c r="R121" s="46"/>
      <c r="S121" s="46" t="s">
        <v>1123</v>
      </c>
      <c r="T121" s="50"/>
      <c r="U121" s="50"/>
    </row>
    <row r="122" spans="1:21" s="52" customFormat="1" ht="28.5" x14ac:dyDescent="0.2">
      <c r="A122" s="46" t="s">
        <v>4728</v>
      </c>
      <c r="B122" s="46" t="s">
        <v>75</v>
      </c>
      <c r="C122" s="46"/>
      <c r="D122" s="46" t="s">
        <v>2664</v>
      </c>
      <c r="E122" s="46" t="s">
        <v>1988</v>
      </c>
      <c r="F122" s="63" t="s">
        <v>966</v>
      </c>
      <c r="G122" s="47"/>
      <c r="H122" s="46" t="s">
        <v>3583</v>
      </c>
      <c r="I122" s="46" t="s">
        <v>3764</v>
      </c>
      <c r="J122" s="48">
        <v>37469</v>
      </c>
      <c r="K122" s="48">
        <v>38231</v>
      </c>
      <c r="L122" s="48"/>
      <c r="M122" s="49">
        <v>2</v>
      </c>
      <c r="N122" s="50"/>
      <c r="O122" s="50"/>
      <c r="P122" s="46"/>
      <c r="Q122" s="46" t="s">
        <v>841</v>
      </c>
      <c r="R122" s="46" t="s">
        <v>2088</v>
      </c>
      <c r="S122" s="46"/>
      <c r="T122" s="50">
        <v>6000</v>
      </c>
      <c r="U122" s="50">
        <v>14000</v>
      </c>
    </row>
    <row r="123" spans="1:21" s="52" customFormat="1" ht="28.5" x14ac:dyDescent="0.2">
      <c r="A123" s="46" t="s">
        <v>4728</v>
      </c>
      <c r="B123" s="46" t="s">
        <v>75</v>
      </c>
      <c r="C123" s="46"/>
      <c r="D123" s="46" t="s">
        <v>2664</v>
      </c>
      <c r="E123" s="46" t="s">
        <v>1988</v>
      </c>
      <c r="F123" s="63" t="s">
        <v>966</v>
      </c>
      <c r="G123" s="47"/>
      <c r="H123" s="46" t="s">
        <v>5670</v>
      </c>
      <c r="I123" s="46" t="s">
        <v>3307</v>
      </c>
      <c r="J123" s="48">
        <v>37712</v>
      </c>
      <c r="K123" s="48">
        <v>38077</v>
      </c>
      <c r="L123" s="48"/>
      <c r="M123" s="49">
        <v>1</v>
      </c>
      <c r="N123" s="50"/>
      <c r="O123" s="50"/>
      <c r="P123" s="46"/>
      <c r="Q123" s="46" t="s">
        <v>841</v>
      </c>
      <c r="R123" s="46" t="s">
        <v>2088</v>
      </c>
      <c r="S123" s="46"/>
      <c r="T123" s="50">
        <v>20000</v>
      </c>
      <c r="U123" s="50">
        <v>20000</v>
      </c>
    </row>
    <row r="124" spans="1:21" s="52" customFormat="1" ht="28.5" x14ac:dyDescent="0.2">
      <c r="A124" s="46" t="s">
        <v>1841</v>
      </c>
      <c r="B124" s="46" t="s">
        <v>75</v>
      </c>
      <c r="C124" s="46"/>
      <c r="D124" s="46" t="s">
        <v>2664</v>
      </c>
      <c r="E124" s="46" t="s">
        <v>1988</v>
      </c>
      <c r="F124" s="63" t="s">
        <v>966</v>
      </c>
      <c r="G124" s="47"/>
      <c r="H124" s="46" t="s">
        <v>4694</v>
      </c>
      <c r="I124" s="46" t="s">
        <v>4813</v>
      </c>
      <c r="J124" s="48">
        <v>37622</v>
      </c>
      <c r="K124" s="48">
        <v>37986</v>
      </c>
      <c r="L124" s="48"/>
      <c r="M124" s="49">
        <v>1</v>
      </c>
      <c r="N124" s="50"/>
      <c r="O124" s="50"/>
      <c r="P124" s="46"/>
      <c r="Q124" s="46" t="s">
        <v>841</v>
      </c>
      <c r="R124" s="46" t="s">
        <v>2088</v>
      </c>
      <c r="S124" s="46"/>
      <c r="T124" s="50">
        <v>500</v>
      </c>
      <c r="U124" s="50">
        <v>500</v>
      </c>
    </row>
    <row r="125" spans="1:21" s="52" customFormat="1" ht="28.5" x14ac:dyDescent="0.2">
      <c r="A125" s="46" t="s">
        <v>4728</v>
      </c>
      <c r="B125" s="46" t="s">
        <v>75</v>
      </c>
      <c r="C125" s="46"/>
      <c r="D125" s="46" t="s">
        <v>2664</v>
      </c>
      <c r="E125" s="46" t="s">
        <v>1988</v>
      </c>
      <c r="F125" s="63" t="s">
        <v>966</v>
      </c>
      <c r="G125" s="47"/>
      <c r="H125" s="46" t="s">
        <v>5668</v>
      </c>
      <c r="I125" s="46" t="s">
        <v>5667</v>
      </c>
      <c r="J125" s="48">
        <v>37803</v>
      </c>
      <c r="K125" s="48">
        <v>38169</v>
      </c>
      <c r="L125" s="48"/>
      <c r="M125" s="49">
        <v>1</v>
      </c>
      <c r="N125" s="50"/>
      <c r="O125" s="50"/>
      <c r="P125" s="46"/>
      <c r="Q125" s="46" t="s">
        <v>841</v>
      </c>
      <c r="R125" s="46" t="s">
        <v>2088</v>
      </c>
      <c r="S125" s="46"/>
      <c r="T125" s="50">
        <v>5900</v>
      </c>
      <c r="U125" s="50">
        <v>5900</v>
      </c>
    </row>
    <row r="126" spans="1:21" s="52" customFormat="1" ht="42.75" x14ac:dyDescent="0.2">
      <c r="A126" s="46" t="s">
        <v>2775</v>
      </c>
      <c r="B126" s="46" t="s">
        <v>75</v>
      </c>
      <c r="C126" s="46"/>
      <c r="D126" s="46" t="s">
        <v>2664</v>
      </c>
      <c r="E126" s="46" t="s">
        <v>1988</v>
      </c>
      <c r="F126" s="63" t="s">
        <v>966</v>
      </c>
      <c r="G126" s="47"/>
      <c r="H126" s="46" t="s">
        <v>4636</v>
      </c>
      <c r="I126" s="46" t="s">
        <v>266</v>
      </c>
      <c r="J126" s="48">
        <v>39904</v>
      </c>
      <c r="K126" s="48">
        <v>40999</v>
      </c>
      <c r="L126" s="48">
        <v>41729</v>
      </c>
      <c r="M126" s="49">
        <v>5</v>
      </c>
      <c r="N126" s="50" t="s">
        <v>685</v>
      </c>
      <c r="O126" s="50" t="s">
        <v>685</v>
      </c>
      <c r="P126" s="46" t="s">
        <v>3879</v>
      </c>
      <c r="Q126" s="46" t="s">
        <v>5229</v>
      </c>
      <c r="R126" s="46" t="s">
        <v>2088</v>
      </c>
      <c r="S126" s="46" t="s">
        <v>5210</v>
      </c>
      <c r="T126" s="50">
        <v>34144</v>
      </c>
      <c r="U126" s="50">
        <v>102432</v>
      </c>
    </row>
    <row r="127" spans="1:21" s="52" customFormat="1" ht="28.5" x14ac:dyDescent="0.2">
      <c r="A127" s="46" t="s">
        <v>1841</v>
      </c>
      <c r="B127" s="46" t="s">
        <v>75</v>
      </c>
      <c r="C127" s="46"/>
      <c r="D127" s="46" t="s">
        <v>2664</v>
      </c>
      <c r="E127" s="46" t="s">
        <v>1988</v>
      </c>
      <c r="F127" s="63" t="s">
        <v>966</v>
      </c>
      <c r="G127" s="47"/>
      <c r="H127" s="46" t="s">
        <v>2094</v>
      </c>
      <c r="I127" s="46" t="s">
        <v>4510</v>
      </c>
      <c r="J127" s="48">
        <v>37347</v>
      </c>
      <c r="K127" s="48">
        <v>38077</v>
      </c>
      <c r="L127" s="48"/>
      <c r="M127" s="49">
        <v>2</v>
      </c>
      <c r="N127" s="50">
        <v>0</v>
      </c>
      <c r="O127" s="50"/>
      <c r="P127" s="46" t="s">
        <v>3879</v>
      </c>
      <c r="Q127" s="46"/>
      <c r="R127" s="46"/>
      <c r="S127" s="46"/>
      <c r="T127" s="50">
        <v>86654</v>
      </c>
      <c r="U127" s="50">
        <v>86654</v>
      </c>
    </row>
    <row r="128" spans="1:21" s="52" customFormat="1" ht="42.75" x14ac:dyDescent="0.2">
      <c r="A128" s="46" t="s">
        <v>4728</v>
      </c>
      <c r="B128" s="46" t="s">
        <v>75</v>
      </c>
      <c r="C128" s="46"/>
      <c r="D128" s="46" t="s">
        <v>2664</v>
      </c>
      <c r="E128" s="46" t="s">
        <v>1988</v>
      </c>
      <c r="F128" s="63" t="s">
        <v>966</v>
      </c>
      <c r="G128" s="47"/>
      <c r="H128" s="46" t="s">
        <v>4638</v>
      </c>
      <c r="I128" s="46" t="s">
        <v>5667</v>
      </c>
      <c r="J128" s="48">
        <v>39904</v>
      </c>
      <c r="K128" s="48">
        <v>40999</v>
      </c>
      <c r="L128" s="48">
        <v>41729</v>
      </c>
      <c r="M128" s="49">
        <v>5</v>
      </c>
      <c r="N128" s="50" t="s">
        <v>685</v>
      </c>
      <c r="O128" s="50" t="s">
        <v>685</v>
      </c>
      <c r="P128" s="46" t="s">
        <v>3879</v>
      </c>
      <c r="Q128" s="46" t="s">
        <v>5229</v>
      </c>
      <c r="R128" s="46" t="s">
        <v>5230</v>
      </c>
      <c r="S128" s="46" t="s">
        <v>5210</v>
      </c>
      <c r="T128" s="50">
        <v>20000</v>
      </c>
      <c r="U128" s="50">
        <v>60000</v>
      </c>
    </row>
    <row r="129" spans="1:21" s="52" customFormat="1" ht="42.75" x14ac:dyDescent="0.2">
      <c r="A129" s="46" t="s">
        <v>4728</v>
      </c>
      <c r="B129" s="46" t="s">
        <v>75</v>
      </c>
      <c r="C129" s="46"/>
      <c r="D129" s="46" t="s">
        <v>2664</v>
      </c>
      <c r="E129" s="46" t="s">
        <v>1988</v>
      </c>
      <c r="F129" s="63" t="s">
        <v>966</v>
      </c>
      <c r="G129" s="47"/>
      <c r="H129" s="46" t="s">
        <v>4637</v>
      </c>
      <c r="I129" s="46" t="s">
        <v>3447</v>
      </c>
      <c r="J129" s="48">
        <v>37712</v>
      </c>
      <c r="K129" s="48">
        <v>40999</v>
      </c>
      <c r="L129" s="48">
        <v>41729</v>
      </c>
      <c r="M129" s="49">
        <v>5</v>
      </c>
      <c r="N129" s="50" t="s">
        <v>685</v>
      </c>
      <c r="O129" s="50" t="s">
        <v>685</v>
      </c>
      <c r="P129" s="46" t="s">
        <v>3879</v>
      </c>
      <c r="Q129" s="46" t="s">
        <v>5229</v>
      </c>
      <c r="R129" s="46" t="s">
        <v>5231</v>
      </c>
      <c r="S129" s="46" t="s">
        <v>5210</v>
      </c>
      <c r="T129" s="50">
        <v>165000</v>
      </c>
      <c r="U129" s="50">
        <v>495000</v>
      </c>
    </row>
    <row r="130" spans="1:21" s="52" customFormat="1" ht="28.5" x14ac:dyDescent="0.2">
      <c r="A130" s="46" t="s">
        <v>4728</v>
      </c>
      <c r="B130" s="46" t="s">
        <v>75</v>
      </c>
      <c r="C130" s="46"/>
      <c r="D130" s="46" t="s">
        <v>755</v>
      </c>
      <c r="E130" s="46" t="s">
        <v>1988</v>
      </c>
      <c r="F130" s="63" t="s">
        <v>966</v>
      </c>
      <c r="G130" s="47"/>
      <c r="H130" s="46" t="s">
        <v>2085</v>
      </c>
      <c r="I130" s="46" t="s">
        <v>3503</v>
      </c>
      <c r="J130" s="48">
        <v>37347</v>
      </c>
      <c r="K130" s="48">
        <v>38077</v>
      </c>
      <c r="L130" s="48"/>
      <c r="M130" s="49">
        <v>2</v>
      </c>
      <c r="N130" s="50"/>
      <c r="O130" s="50"/>
      <c r="P130" s="46"/>
      <c r="Q130" s="46" t="s">
        <v>841</v>
      </c>
      <c r="R130" s="46" t="s">
        <v>757</v>
      </c>
      <c r="S130" s="46"/>
      <c r="T130" s="50">
        <v>500</v>
      </c>
      <c r="U130" s="50">
        <v>1000</v>
      </c>
    </row>
    <row r="131" spans="1:21" s="52" customFormat="1" ht="28.5" x14ac:dyDescent="0.2">
      <c r="A131" s="46" t="s">
        <v>2653</v>
      </c>
      <c r="B131" s="46" t="s">
        <v>75</v>
      </c>
      <c r="C131" s="46"/>
      <c r="D131" s="46" t="s">
        <v>755</v>
      </c>
      <c r="E131" s="46" t="s">
        <v>1988</v>
      </c>
      <c r="F131" s="63" t="s">
        <v>966</v>
      </c>
      <c r="G131" s="47"/>
      <c r="H131" s="46" t="s">
        <v>2084</v>
      </c>
      <c r="I131" s="46" t="s">
        <v>834</v>
      </c>
      <c r="J131" s="48">
        <v>37347</v>
      </c>
      <c r="K131" s="48">
        <v>38077</v>
      </c>
      <c r="L131" s="48"/>
      <c r="M131" s="49">
        <v>2</v>
      </c>
      <c r="N131" s="50"/>
      <c r="O131" s="50"/>
      <c r="P131" s="46"/>
      <c r="Q131" s="46"/>
      <c r="R131" s="46" t="s">
        <v>757</v>
      </c>
      <c r="S131" s="46"/>
      <c r="T131" s="50">
        <v>3000</v>
      </c>
      <c r="U131" s="50">
        <v>6000</v>
      </c>
    </row>
    <row r="132" spans="1:21" s="52" customFormat="1" ht="57" x14ac:dyDescent="0.2">
      <c r="A132" s="46" t="s">
        <v>2653</v>
      </c>
      <c r="B132" s="46" t="s">
        <v>75</v>
      </c>
      <c r="C132" s="46"/>
      <c r="D132" s="46" t="s">
        <v>755</v>
      </c>
      <c r="E132" s="46" t="s">
        <v>1988</v>
      </c>
      <c r="F132" s="63" t="s">
        <v>966</v>
      </c>
      <c r="G132" s="47"/>
      <c r="H132" s="46" t="s">
        <v>2084</v>
      </c>
      <c r="I132" s="46" t="s">
        <v>4516</v>
      </c>
      <c r="J132" s="48">
        <v>39173</v>
      </c>
      <c r="K132" s="48">
        <v>40268</v>
      </c>
      <c r="L132" s="48">
        <v>40999</v>
      </c>
      <c r="M132" s="49">
        <v>5</v>
      </c>
      <c r="N132" s="50" t="s">
        <v>685</v>
      </c>
      <c r="O132" s="50" t="s">
        <v>685</v>
      </c>
      <c r="P132" s="46" t="s">
        <v>3879</v>
      </c>
      <c r="Q132" s="46" t="s">
        <v>5229</v>
      </c>
      <c r="R132" s="46" t="s">
        <v>5230</v>
      </c>
      <c r="S132" s="93" t="s">
        <v>5208</v>
      </c>
      <c r="T132" s="50">
        <v>42126</v>
      </c>
      <c r="U132" s="50">
        <v>126378</v>
      </c>
    </row>
    <row r="133" spans="1:21" s="52" customFormat="1" ht="28.5" x14ac:dyDescent="0.2">
      <c r="A133" s="46" t="s">
        <v>2773</v>
      </c>
      <c r="B133" s="46" t="s">
        <v>75</v>
      </c>
      <c r="C133" s="46"/>
      <c r="D133" s="46" t="s">
        <v>2664</v>
      </c>
      <c r="E133" s="46" t="s">
        <v>1988</v>
      </c>
      <c r="F133" s="63" t="s">
        <v>966</v>
      </c>
      <c r="G133" s="47"/>
      <c r="H133" s="46" t="s">
        <v>5669</v>
      </c>
      <c r="I133" s="46" t="s">
        <v>783</v>
      </c>
      <c r="J133" s="48">
        <v>37742</v>
      </c>
      <c r="K133" s="48">
        <v>38108</v>
      </c>
      <c r="L133" s="48"/>
      <c r="M133" s="49">
        <v>1</v>
      </c>
      <c r="N133" s="78"/>
      <c r="O133" s="78"/>
      <c r="P133" s="46"/>
      <c r="Q133" s="46" t="s">
        <v>841</v>
      </c>
      <c r="R133" s="46" t="s">
        <v>2088</v>
      </c>
      <c r="S133" s="46"/>
      <c r="T133" s="50">
        <v>30000</v>
      </c>
      <c r="U133" s="50">
        <v>30000</v>
      </c>
    </row>
    <row r="134" spans="1:21" s="52" customFormat="1" ht="28.5" x14ac:dyDescent="0.2">
      <c r="A134" s="46" t="s">
        <v>4728</v>
      </c>
      <c r="B134" s="46" t="s">
        <v>75</v>
      </c>
      <c r="C134" s="46"/>
      <c r="D134" s="46" t="s">
        <v>2664</v>
      </c>
      <c r="E134" s="46" t="s">
        <v>1988</v>
      </c>
      <c r="F134" s="63" t="s">
        <v>966</v>
      </c>
      <c r="G134" s="47"/>
      <c r="H134" s="46" t="s">
        <v>3581</v>
      </c>
      <c r="I134" s="46" t="s">
        <v>4987</v>
      </c>
      <c r="J134" s="48">
        <v>37742</v>
      </c>
      <c r="K134" s="48">
        <v>38107</v>
      </c>
      <c r="L134" s="48"/>
      <c r="M134" s="49">
        <v>1</v>
      </c>
      <c r="N134" s="50"/>
      <c r="O134" s="50"/>
      <c r="P134" s="46"/>
      <c r="Q134" s="46" t="s">
        <v>841</v>
      </c>
      <c r="R134" s="46" t="s">
        <v>2088</v>
      </c>
      <c r="S134" s="46"/>
      <c r="T134" s="50">
        <v>1300</v>
      </c>
      <c r="U134" s="50">
        <v>1300</v>
      </c>
    </row>
    <row r="135" spans="1:21" s="52" customFormat="1" ht="28.5" x14ac:dyDescent="0.2">
      <c r="A135" s="46" t="s">
        <v>2772</v>
      </c>
      <c r="B135" s="46" t="s">
        <v>75</v>
      </c>
      <c r="C135" s="46"/>
      <c r="D135" s="46" t="s">
        <v>2664</v>
      </c>
      <c r="E135" s="46" t="s">
        <v>1988</v>
      </c>
      <c r="F135" s="63" t="s">
        <v>966</v>
      </c>
      <c r="G135" s="47"/>
      <c r="H135" s="46" t="s">
        <v>2086</v>
      </c>
      <c r="I135" s="46" t="s">
        <v>2087</v>
      </c>
      <c r="J135" s="48">
        <v>37347</v>
      </c>
      <c r="K135" s="48">
        <v>38077</v>
      </c>
      <c r="L135" s="48"/>
      <c r="M135" s="49">
        <v>2</v>
      </c>
      <c r="N135" s="50"/>
      <c r="O135" s="50"/>
      <c r="P135" s="46"/>
      <c r="Q135" s="46" t="s">
        <v>841</v>
      </c>
      <c r="R135" s="46" t="s">
        <v>2088</v>
      </c>
      <c r="S135" s="46"/>
      <c r="T135" s="50">
        <v>4000</v>
      </c>
      <c r="U135" s="50">
        <v>8000</v>
      </c>
    </row>
    <row r="136" spans="1:21" s="52" customFormat="1" ht="28.5" x14ac:dyDescent="0.2">
      <c r="A136" s="46" t="s">
        <v>2772</v>
      </c>
      <c r="B136" s="46" t="s">
        <v>75</v>
      </c>
      <c r="C136" s="46"/>
      <c r="D136" s="46" t="s">
        <v>755</v>
      </c>
      <c r="E136" s="46" t="s">
        <v>1988</v>
      </c>
      <c r="F136" s="63" t="s">
        <v>966</v>
      </c>
      <c r="G136" s="47"/>
      <c r="H136" s="46" t="s">
        <v>2089</v>
      </c>
      <c r="I136" s="46" t="s">
        <v>2087</v>
      </c>
      <c r="J136" s="48">
        <v>37561</v>
      </c>
      <c r="K136" s="48">
        <v>38291</v>
      </c>
      <c r="L136" s="48"/>
      <c r="M136" s="49">
        <v>2</v>
      </c>
      <c r="N136" s="50"/>
      <c r="O136" s="50"/>
      <c r="P136" s="46"/>
      <c r="Q136" s="46" t="s">
        <v>841</v>
      </c>
      <c r="R136" s="46" t="s">
        <v>757</v>
      </c>
      <c r="S136" s="46"/>
      <c r="T136" s="50">
        <v>2000</v>
      </c>
      <c r="U136" s="50">
        <v>4000</v>
      </c>
    </row>
    <row r="137" spans="1:21" s="52" customFormat="1" ht="28.5" x14ac:dyDescent="0.2">
      <c r="A137" s="46" t="s">
        <v>2772</v>
      </c>
      <c r="B137" s="46" t="s">
        <v>75</v>
      </c>
      <c r="C137" s="46"/>
      <c r="D137" s="46" t="s">
        <v>755</v>
      </c>
      <c r="E137" s="46" t="s">
        <v>1988</v>
      </c>
      <c r="F137" s="63" t="s">
        <v>966</v>
      </c>
      <c r="G137" s="47"/>
      <c r="H137" s="46" t="s">
        <v>2089</v>
      </c>
      <c r="I137" s="46" t="s">
        <v>2090</v>
      </c>
      <c r="J137" s="48">
        <v>37561</v>
      </c>
      <c r="K137" s="48">
        <v>38291</v>
      </c>
      <c r="L137" s="48"/>
      <c r="M137" s="49">
        <v>2</v>
      </c>
      <c r="N137" s="50"/>
      <c r="O137" s="50"/>
      <c r="P137" s="46"/>
      <c r="Q137" s="46" t="s">
        <v>841</v>
      </c>
      <c r="R137" s="46" t="s">
        <v>757</v>
      </c>
      <c r="S137" s="46"/>
      <c r="T137" s="50">
        <v>2000</v>
      </c>
      <c r="U137" s="50">
        <v>4000</v>
      </c>
    </row>
    <row r="138" spans="1:21" s="52" customFormat="1" ht="28.5" x14ac:dyDescent="0.2">
      <c r="A138" s="46" t="s">
        <v>4728</v>
      </c>
      <c r="B138" s="46" t="s">
        <v>75</v>
      </c>
      <c r="C138" s="46"/>
      <c r="D138" s="46" t="s">
        <v>2664</v>
      </c>
      <c r="E138" s="46" t="s">
        <v>1988</v>
      </c>
      <c r="F138" s="63" t="s">
        <v>966</v>
      </c>
      <c r="G138" s="47"/>
      <c r="H138" s="46" t="s">
        <v>3584</v>
      </c>
      <c r="I138" s="46" t="s">
        <v>458</v>
      </c>
      <c r="J138" s="48">
        <v>37712</v>
      </c>
      <c r="K138" s="48">
        <v>38077</v>
      </c>
      <c r="L138" s="48"/>
      <c r="M138" s="49">
        <v>1</v>
      </c>
      <c r="N138" s="50"/>
      <c r="O138" s="50"/>
      <c r="P138" s="46"/>
      <c r="Q138" s="46" t="s">
        <v>841</v>
      </c>
      <c r="R138" s="46" t="s">
        <v>2088</v>
      </c>
      <c r="S138" s="46"/>
      <c r="T138" s="50">
        <v>2000</v>
      </c>
      <c r="U138" s="50">
        <v>2000</v>
      </c>
    </row>
    <row r="139" spans="1:21" s="52" customFormat="1" ht="28.5" x14ac:dyDescent="0.2">
      <c r="A139" s="46" t="s">
        <v>5436</v>
      </c>
      <c r="B139" s="46" t="s">
        <v>75</v>
      </c>
      <c r="C139" s="46"/>
      <c r="D139" s="46" t="s">
        <v>755</v>
      </c>
      <c r="E139" s="46" t="s">
        <v>1988</v>
      </c>
      <c r="F139" s="63" t="s">
        <v>966</v>
      </c>
      <c r="G139" s="47"/>
      <c r="H139" s="46" t="s">
        <v>3585</v>
      </c>
      <c r="I139" s="46" t="s">
        <v>3586</v>
      </c>
      <c r="J139" s="48">
        <v>37712</v>
      </c>
      <c r="K139" s="48">
        <v>38077</v>
      </c>
      <c r="L139" s="48"/>
      <c r="M139" s="49">
        <v>1</v>
      </c>
      <c r="N139" s="50"/>
      <c r="O139" s="50"/>
      <c r="P139" s="46"/>
      <c r="Q139" s="46" t="s">
        <v>841</v>
      </c>
      <c r="R139" s="46" t="s">
        <v>757</v>
      </c>
      <c r="S139" s="46"/>
      <c r="T139" s="50">
        <v>2000</v>
      </c>
      <c r="U139" s="50">
        <v>2000</v>
      </c>
    </row>
    <row r="140" spans="1:21" s="52" customFormat="1" ht="42.75" x14ac:dyDescent="0.2">
      <c r="A140" s="46" t="s">
        <v>1841</v>
      </c>
      <c r="B140" s="46" t="s">
        <v>75</v>
      </c>
      <c r="C140" s="46"/>
      <c r="D140" s="46" t="s">
        <v>2664</v>
      </c>
      <c r="E140" s="46" t="s">
        <v>1988</v>
      </c>
      <c r="F140" s="63" t="s">
        <v>966</v>
      </c>
      <c r="G140" s="47"/>
      <c r="H140" s="46" t="s">
        <v>2091</v>
      </c>
      <c r="I140" s="46" t="s">
        <v>5465</v>
      </c>
      <c r="J140" s="48">
        <v>37347</v>
      </c>
      <c r="K140" s="48">
        <v>38077</v>
      </c>
      <c r="L140" s="48"/>
      <c r="M140" s="49">
        <v>2</v>
      </c>
      <c r="N140" s="50"/>
      <c r="O140" s="50"/>
      <c r="P140" s="46"/>
      <c r="Q140" s="46" t="s">
        <v>841</v>
      </c>
      <c r="R140" s="46" t="s">
        <v>2092</v>
      </c>
      <c r="S140" s="46"/>
      <c r="T140" s="50">
        <v>250</v>
      </c>
      <c r="U140" s="50">
        <v>500</v>
      </c>
    </row>
    <row r="141" spans="1:21" s="52" customFormat="1" ht="28.5" x14ac:dyDescent="0.2">
      <c r="A141" s="46" t="s">
        <v>1841</v>
      </c>
      <c r="B141" s="46" t="s">
        <v>75</v>
      </c>
      <c r="C141" s="46"/>
      <c r="D141" s="46" t="s">
        <v>2664</v>
      </c>
      <c r="E141" s="46" t="s">
        <v>1988</v>
      </c>
      <c r="F141" s="63" t="s">
        <v>966</v>
      </c>
      <c r="G141" s="47"/>
      <c r="H141" s="46" t="s">
        <v>2091</v>
      </c>
      <c r="I141" s="46" t="s">
        <v>2093</v>
      </c>
      <c r="J141" s="48">
        <v>37347</v>
      </c>
      <c r="K141" s="48">
        <v>38077</v>
      </c>
      <c r="L141" s="48"/>
      <c r="M141" s="49">
        <v>2</v>
      </c>
      <c r="N141" s="50"/>
      <c r="O141" s="50"/>
      <c r="P141" s="46"/>
      <c r="Q141" s="46" t="s">
        <v>841</v>
      </c>
      <c r="R141" s="46" t="s">
        <v>2092</v>
      </c>
      <c r="S141" s="46"/>
      <c r="T141" s="50">
        <v>200</v>
      </c>
      <c r="U141" s="50">
        <v>400</v>
      </c>
    </row>
    <row r="142" spans="1:21" s="52" customFormat="1" ht="28.5" x14ac:dyDescent="0.2">
      <c r="A142" s="46" t="s">
        <v>1841</v>
      </c>
      <c r="B142" s="46" t="s">
        <v>75</v>
      </c>
      <c r="C142" s="46"/>
      <c r="D142" s="46" t="s">
        <v>2664</v>
      </c>
      <c r="E142" s="46" t="s">
        <v>1988</v>
      </c>
      <c r="F142" s="63" t="s">
        <v>966</v>
      </c>
      <c r="G142" s="47"/>
      <c r="H142" s="46" t="s">
        <v>2091</v>
      </c>
      <c r="I142" s="46" t="s">
        <v>4698</v>
      </c>
      <c r="J142" s="48">
        <v>37347</v>
      </c>
      <c r="K142" s="48">
        <v>38077</v>
      </c>
      <c r="L142" s="48"/>
      <c r="M142" s="49">
        <v>2</v>
      </c>
      <c r="N142" s="50"/>
      <c r="O142" s="50"/>
      <c r="P142" s="46"/>
      <c r="Q142" s="46" t="s">
        <v>841</v>
      </c>
      <c r="R142" s="46" t="s">
        <v>2092</v>
      </c>
      <c r="S142" s="46"/>
      <c r="T142" s="50">
        <v>200</v>
      </c>
      <c r="U142" s="50">
        <v>400</v>
      </c>
    </row>
    <row r="143" spans="1:21" s="52" customFormat="1" ht="47.25" customHeight="1" x14ac:dyDescent="0.2">
      <c r="A143" s="46" t="s">
        <v>2753</v>
      </c>
      <c r="B143" s="46" t="s">
        <v>75</v>
      </c>
      <c r="C143" s="46"/>
      <c r="D143" s="46" t="s">
        <v>755</v>
      </c>
      <c r="E143" s="46" t="s">
        <v>1988</v>
      </c>
      <c r="F143" s="63" t="s">
        <v>966</v>
      </c>
      <c r="G143" s="47"/>
      <c r="H143" s="46" t="s">
        <v>756</v>
      </c>
      <c r="I143" s="46" t="s">
        <v>2993</v>
      </c>
      <c r="J143" s="48">
        <v>37347</v>
      </c>
      <c r="K143" s="48">
        <v>38077</v>
      </c>
      <c r="L143" s="48"/>
      <c r="M143" s="49">
        <v>2</v>
      </c>
      <c r="N143" s="50"/>
      <c r="O143" s="50"/>
      <c r="P143" s="46"/>
      <c r="Q143" s="46" t="s">
        <v>841</v>
      </c>
      <c r="R143" s="46" t="s">
        <v>757</v>
      </c>
      <c r="S143" s="46"/>
      <c r="T143" s="50">
        <v>2000</v>
      </c>
      <c r="U143" s="50">
        <v>4000</v>
      </c>
    </row>
    <row r="144" spans="1:21" s="52" customFormat="1" ht="51" customHeight="1" x14ac:dyDescent="0.2">
      <c r="A144" s="46" t="s">
        <v>4569</v>
      </c>
      <c r="B144" s="46" t="s">
        <v>75</v>
      </c>
      <c r="C144" s="46"/>
      <c r="D144" s="46" t="s">
        <v>874</v>
      </c>
      <c r="E144" s="46" t="s">
        <v>1121</v>
      </c>
      <c r="F144" s="63" t="s">
        <v>971</v>
      </c>
      <c r="G144" s="47"/>
      <c r="H144" s="46" t="s">
        <v>5293</v>
      </c>
      <c r="I144" s="46" t="s">
        <v>5294</v>
      </c>
      <c r="J144" s="48">
        <v>38331</v>
      </c>
      <c r="K144" s="48">
        <v>39426</v>
      </c>
      <c r="L144" s="48"/>
      <c r="M144" s="49"/>
      <c r="N144" s="53"/>
      <c r="O144" s="53"/>
      <c r="P144" s="46"/>
      <c r="Q144" s="46" t="s">
        <v>840</v>
      </c>
      <c r="R144" s="46"/>
      <c r="S144" s="46" t="s">
        <v>4158</v>
      </c>
      <c r="T144" s="50"/>
      <c r="U144" s="50"/>
    </row>
    <row r="145" spans="1:21" s="52" customFormat="1" ht="46.5" customHeight="1" x14ac:dyDescent="0.2">
      <c r="A145" s="46" t="s">
        <v>4728</v>
      </c>
      <c r="B145" s="46" t="s">
        <v>75</v>
      </c>
      <c r="C145" s="46"/>
      <c r="D145" s="46" t="s">
        <v>874</v>
      </c>
      <c r="E145" s="46" t="s">
        <v>1121</v>
      </c>
      <c r="F145" s="63" t="s">
        <v>971</v>
      </c>
      <c r="G145" s="47"/>
      <c r="H145" s="46" t="s">
        <v>1990</v>
      </c>
      <c r="I145" s="46" t="s">
        <v>4512</v>
      </c>
      <c r="J145" s="48">
        <v>36861</v>
      </c>
      <c r="K145" s="48">
        <v>39416</v>
      </c>
      <c r="L145" s="48"/>
      <c r="M145" s="49">
        <v>7</v>
      </c>
      <c r="N145" s="50"/>
      <c r="O145" s="50"/>
      <c r="P145" s="46"/>
      <c r="Q145" s="46" t="s">
        <v>840</v>
      </c>
      <c r="R145" s="46">
        <v>1.21</v>
      </c>
      <c r="S145" s="46"/>
      <c r="T145" s="50">
        <v>27723</v>
      </c>
      <c r="U145" s="50">
        <v>194061</v>
      </c>
    </row>
    <row r="146" spans="1:21" s="52" customFormat="1" ht="57" customHeight="1" x14ac:dyDescent="0.2">
      <c r="A146" s="46" t="s">
        <v>4728</v>
      </c>
      <c r="B146" s="46" t="s">
        <v>75</v>
      </c>
      <c r="C146" s="46"/>
      <c r="D146" s="46" t="s">
        <v>874</v>
      </c>
      <c r="E146" s="46" t="s">
        <v>1121</v>
      </c>
      <c r="F146" s="63" t="s">
        <v>971</v>
      </c>
      <c r="G146" s="47"/>
      <c r="H146" s="46" t="s">
        <v>2008</v>
      </c>
      <c r="I146" s="46" t="s">
        <v>1459</v>
      </c>
      <c r="J146" s="48">
        <v>37834</v>
      </c>
      <c r="K146" s="48">
        <v>38199</v>
      </c>
      <c r="L146" s="48"/>
      <c r="M146" s="49">
        <v>1</v>
      </c>
      <c r="N146" s="50"/>
      <c r="O146" s="50"/>
      <c r="P146" s="46"/>
      <c r="Q146" s="46" t="s">
        <v>841</v>
      </c>
      <c r="R146" s="46">
        <v>1.21</v>
      </c>
      <c r="S146" s="46"/>
      <c r="T146" s="50">
        <v>80</v>
      </c>
      <c r="U146" s="50">
        <v>80</v>
      </c>
    </row>
    <row r="147" spans="1:21" s="52" customFormat="1" ht="42.75" x14ac:dyDescent="0.2">
      <c r="A147" s="46" t="s">
        <v>2775</v>
      </c>
      <c r="B147" s="46" t="s">
        <v>75</v>
      </c>
      <c r="C147" s="46"/>
      <c r="D147" s="46" t="s">
        <v>5037</v>
      </c>
      <c r="E147" s="46" t="s">
        <v>5748</v>
      </c>
      <c r="F147" s="63" t="s">
        <v>964</v>
      </c>
      <c r="G147" s="47"/>
      <c r="H147" s="46" t="s">
        <v>3461</v>
      </c>
      <c r="I147" s="46" t="s">
        <v>5039</v>
      </c>
      <c r="J147" s="48">
        <v>37257</v>
      </c>
      <c r="K147" s="48">
        <v>39447</v>
      </c>
      <c r="L147" s="48">
        <v>41274</v>
      </c>
      <c r="M147" s="49">
        <v>10</v>
      </c>
      <c r="N147" s="50"/>
      <c r="O147" s="50">
        <f>N147*M147</f>
        <v>0</v>
      </c>
      <c r="P147" s="46"/>
      <c r="Q147" s="46" t="s">
        <v>841</v>
      </c>
      <c r="R147" s="46">
        <v>1.29</v>
      </c>
      <c r="S147" s="46" t="s">
        <v>4551</v>
      </c>
      <c r="T147" s="50">
        <v>2372</v>
      </c>
      <c r="U147" s="50">
        <v>23720</v>
      </c>
    </row>
    <row r="148" spans="1:21" s="52" customFormat="1" ht="42.75" x14ac:dyDescent="0.2">
      <c r="A148" s="46" t="s">
        <v>2775</v>
      </c>
      <c r="B148" s="46" t="s">
        <v>75</v>
      </c>
      <c r="C148" s="46"/>
      <c r="D148" s="46" t="s">
        <v>5037</v>
      </c>
      <c r="E148" s="46" t="s">
        <v>5748</v>
      </c>
      <c r="F148" s="63" t="s">
        <v>964</v>
      </c>
      <c r="G148" s="47"/>
      <c r="H148" s="46" t="s">
        <v>233</v>
      </c>
      <c r="I148" s="46" t="s">
        <v>1768</v>
      </c>
      <c r="J148" s="48">
        <v>39370</v>
      </c>
      <c r="K148" s="48">
        <v>39766</v>
      </c>
      <c r="L148" s="48"/>
      <c r="M148" s="49">
        <v>1</v>
      </c>
      <c r="N148" s="50"/>
      <c r="O148" s="50"/>
      <c r="P148" s="46"/>
      <c r="Q148" s="46"/>
      <c r="R148" s="46">
        <v>1.29</v>
      </c>
      <c r="S148" s="46" t="s">
        <v>4552</v>
      </c>
      <c r="T148" s="50">
        <v>3512</v>
      </c>
      <c r="U148" s="50">
        <v>3512</v>
      </c>
    </row>
    <row r="149" spans="1:21" s="52" customFormat="1" ht="48.75" customHeight="1" x14ac:dyDescent="0.2">
      <c r="A149" s="46" t="s">
        <v>2775</v>
      </c>
      <c r="B149" s="46" t="s">
        <v>75</v>
      </c>
      <c r="C149" s="46"/>
      <c r="D149" s="46" t="s">
        <v>5037</v>
      </c>
      <c r="E149" s="46" t="s">
        <v>5748</v>
      </c>
      <c r="F149" s="63" t="s">
        <v>964</v>
      </c>
      <c r="G149" s="47"/>
      <c r="H149" s="46" t="s">
        <v>5038</v>
      </c>
      <c r="I149" s="46" t="s">
        <v>5039</v>
      </c>
      <c r="J149" s="48">
        <v>39659</v>
      </c>
      <c r="K149" s="48">
        <v>39600</v>
      </c>
      <c r="L149" s="48"/>
      <c r="M149" s="49">
        <v>1</v>
      </c>
      <c r="N149" s="50"/>
      <c r="O149" s="50"/>
      <c r="P149" s="46"/>
      <c r="Q149" s="46" t="s">
        <v>841</v>
      </c>
      <c r="R149" s="46">
        <v>1.29</v>
      </c>
      <c r="S149" s="46" t="s">
        <v>4552</v>
      </c>
      <c r="T149" s="50">
        <v>1887</v>
      </c>
      <c r="U149" s="50">
        <v>1887</v>
      </c>
    </row>
    <row r="150" spans="1:21" s="52" customFormat="1" ht="54" customHeight="1" x14ac:dyDescent="0.2">
      <c r="A150" s="46" t="s">
        <v>2775</v>
      </c>
      <c r="B150" s="46" t="s">
        <v>75</v>
      </c>
      <c r="C150" s="46"/>
      <c r="D150" s="46" t="s">
        <v>5037</v>
      </c>
      <c r="E150" s="46" t="s">
        <v>5748</v>
      </c>
      <c r="F150" s="63" t="s">
        <v>964</v>
      </c>
      <c r="G150" s="47"/>
      <c r="H150" s="46" t="s">
        <v>234</v>
      </c>
      <c r="I150" s="46" t="s">
        <v>235</v>
      </c>
      <c r="J150" s="48">
        <v>37622</v>
      </c>
      <c r="K150" s="48">
        <v>38656</v>
      </c>
      <c r="L150" s="48"/>
      <c r="M150" s="49">
        <v>2.5</v>
      </c>
      <c r="N150" s="50"/>
      <c r="O150" s="50"/>
      <c r="P150" s="46"/>
      <c r="Q150" s="46" t="s">
        <v>841</v>
      </c>
      <c r="R150" s="46">
        <v>1.29</v>
      </c>
      <c r="S150" s="46" t="s">
        <v>4550</v>
      </c>
      <c r="T150" s="50">
        <v>225</v>
      </c>
      <c r="U150" s="50">
        <v>225</v>
      </c>
    </row>
    <row r="151" spans="1:21" s="52" customFormat="1" ht="54" customHeight="1" x14ac:dyDescent="0.2">
      <c r="A151" s="46" t="s">
        <v>2775</v>
      </c>
      <c r="B151" s="46" t="s">
        <v>75</v>
      </c>
      <c r="C151" s="46"/>
      <c r="D151" s="46" t="s">
        <v>5037</v>
      </c>
      <c r="E151" s="46" t="s">
        <v>5748</v>
      </c>
      <c r="F151" s="63" t="s">
        <v>964</v>
      </c>
      <c r="G151" s="47"/>
      <c r="H151" s="46" t="s">
        <v>234</v>
      </c>
      <c r="I151" s="46" t="s">
        <v>235</v>
      </c>
      <c r="J151" s="48">
        <v>39387</v>
      </c>
      <c r="K151" s="48">
        <v>39752</v>
      </c>
      <c r="L151" s="48"/>
      <c r="M151" s="49">
        <v>1</v>
      </c>
      <c r="N151" s="50"/>
      <c r="O151" s="50"/>
      <c r="P151" s="46"/>
      <c r="Q151" s="46"/>
      <c r="R151" s="46"/>
      <c r="S151" s="46" t="s">
        <v>4552</v>
      </c>
      <c r="T151" s="50">
        <v>410.28</v>
      </c>
      <c r="U151" s="50">
        <v>410.28</v>
      </c>
    </row>
    <row r="152" spans="1:21" s="52" customFormat="1" ht="28.5" x14ac:dyDescent="0.2">
      <c r="A152" s="46" t="s">
        <v>1989</v>
      </c>
      <c r="B152" s="46" t="s">
        <v>75</v>
      </c>
      <c r="C152" s="46"/>
      <c r="D152" s="46" t="s">
        <v>4668</v>
      </c>
      <c r="E152" s="46" t="s">
        <v>1977</v>
      </c>
      <c r="F152" s="46" t="s">
        <v>5413</v>
      </c>
      <c r="G152" s="47"/>
      <c r="H152" s="46" t="s">
        <v>4670</v>
      </c>
      <c r="I152" s="46" t="s">
        <v>3164</v>
      </c>
      <c r="J152" s="48">
        <v>38257</v>
      </c>
      <c r="K152" s="48">
        <v>38310</v>
      </c>
      <c r="L152" s="48"/>
      <c r="M152" s="49">
        <v>0.25</v>
      </c>
      <c r="N152" s="50"/>
      <c r="O152" s="50"/>
      <c r="P152" s="46"/>
      <c r="Q152" s="46" t="s">
        <v>840</v>
      </c>
      <c r="R152" s="46"/>
      <c r="S152" s="46"/>
      <c r="T152" s="50">
        <f>U152*4</f>
        <v>266748</v>
      </c>
      <c r="U152" s="50">
        <v>66687</v>
      </c>
    </row>
    <row r="153" spans="1:21" s="52" customFormat="1" ht="55.5" customHeight="1" x14ac:dyDescent="0.2">
      <c r="A153" s="46" t="s">
        <v>2753</v>
      </c>
      <c r="B153" s="46" t="s">
        <v>75</v>
      </c>
      <c r="C153" s="46"/>
      <c r="D153" s="46" t="s">
        <v>5290</v>
      </c>
      <c r="E153" s="46" t="s">
        <v>1977</v>
      </c>
      <c r="F153" s="46" t="s">
        <v>5413</v>
      </c>
      <c r="G153" s="47"/>
      <c r="H153" s="46" t="s">
        <v>3773</v>
      </c>
      <c r="I153" s="46" t="s">
        <v>2739</v>
      </c>
      <c r="J153" s="48">
        <v>37690</v>
      </c>
      <c r="K153" s="48">
        <v>38420</v>
      </c>
      <c r="L153" s="48">
        <v>39150</v>
      </c>
      <c r="M153" s="49">
        <v>4</v>
      </c>
      <c r="N153" s="50"/>
      <c r="O153" s="50"/>
      <c r="P153" s="46"/>
      <c r="Q153" s="46" t="s">
        <v>840</v>
      </c>
      <c r="R153" s="46"/>
      <c r="S153" s="46"/>
      <c r="T153" s="50">
        <v>85640</v>
      </c>
      <c r="U153" s="50" t="e">
        <f>T153*#REF!</f>
        <v>#REF!</v>
      </c>
    </row>
    <row r="154" spans="1:21" s="52" customFormat="1" ht="51" customHeight="1" x14ac:dyDescent="0.2">
      <c r="A154" s="46" t="s">
        <v>2753</v>
      </c>
      <c r="B154" s="46" t="s">
        <v>75</v>
      </c>
      <c r="C154" s="46"/>
      <c r="D154" s="46" t="s">
        <v>2677</v>
      </c>
      <c r="E154" s="46" t="s">
        <v>1977</v>
      </c>
      <c r="F154" s="46" t="s">
        <v>5413</v>
      </c>
      <c r="G154" s="47"/>
      <c r="H154" s="46" t="s">
        <v>2678</v>
      </c>
      <c r="I154" s="46" t="s">
        <v>2679</v>
      </c>
      <c r="J154" s="48">
        <v>39500</v>
      </c>
      <c r="K154" s="48">
        <v>39691</v>
      </c>
      <c r="L154" s="48"/>
      <c r="M154" s="49"/>
      <c r="N154" s="50"/>
      <c r="O154" s="50"/>
      <c r="P154" s="46"/>
      <c r="Q154" s="46"/>
      <c r="R154" s="46"/>
      <c r="S154" s="46"/>
      <c r="T154" s="50"/>
      <c r="U154" s="50">
        <v>20326</v>
      </c>
    </row>
    <row r="155" spans="1:21" s="52" customFormat="1" ht="28.5" x14ac:dyDescent="0.2">
      <c r="A155" s="46" t="s">
        <v>1989</v>
      </c>
      <c r="B155" s="46" t="s">
        <v>75</v>
      </c>
      <c r="C155" s="46"/>
      <c r="D155" s="46" t="s">
        <v>4668</v>
      </c>
      <c r="E155" s="46" t="s">
        <v>1977</v>
      </c>
      <c r="F155" s="46" t="s">
        <v>5413</v>
      </c>
      <c r="G155" s="47"/>
      <c r="H155" s="46" t="s">
        <v>4669</v>
      </c>
      <c r="I155" s="46" t="s">
        <v>3895</v>
      </c>
      <c r="J155" s="48"/>
      <c r="K155" s="48"/>
      <c r="L155" s="48"/>
      <c r="M155" s="49"/>
      <c r="N155" s="50"/>
      <c r="O155" s="50"/>
      <c r="P155" s="46"/>
      <c r="Q155" s="46"/>
      <c r="R155" s="46"/>
      <c r="S155" s="46"/>
      <c r="T155" s="50">
        <v>33225</v>
      </c>
      <c r="U155" s="50">
        <v>33225</v>
      </c>
    </row>
    <row r="156" spans="1:21" s="52" customFormat="1" ht="28.5" x14ac:dyDescent="0.2">
      <c r="A156" s="46" t="s">
        <v>1989</v>
      </c>
      <c r="B156" s="46" t="s">
        <v>75</v>
      </c>
      <c r="C156" s="46"/>
      <c r="D156" s="46" t="s">
        <v>4668</v>
      </c>
      <c r="E156" s="46" t="s">
        <v>1977</v>
      </c>
      <c r="F156" s="46" t="s">
        <v>5413</v>
      </c>
      <c r="G156" s="47"/>
      <c r="H156" s="46" t="s">
        <v>4669</v>
      </c>
      <c r="I156" s="46" t="s">
        <v>420</v>
      </c>
      <c r="J156" s="48">
        <v>38278</v>
      </c>
      <c r="K156" s="48">
        <v>38471</v>
      </c>
      <c r="L156" s="48"/>
      <c r="M156" s="49">
        <v>0.5</v>
      </c>
      <c r="N156" s="50"/>
      <c r="O156" s="50"/>
      <c r="P156" s="46"/>
      <c r="Q156" s="46" t="s">
        <v>840</v>
      </c>
      <c r="R156" s="46"/>
      <c r="S156" s="46"/>
      <c r="T156" s="50">
        <f>U156*2</f>
        <v>472278</v>
      </c>
      <c r="U156" s="50">
        <v>236139</v>
      </c>
    </row>
    <row r="157" spans="1:21" s="52" customFormat="1" ht="28.5" x14ac:dyDescent="0.2">
      <c r="A157" s="46" t="s">
        <v>1989</v>
      </c>
      <c r="B157" s="46" t="s">
        <v>75</v>
      </c>
      <c r="C157" s="46"/>
      <c r="D157" s="46" t="s">
        <v>4668</v>
      </c>
      <c r="E157" s="46" t="s">
        <v>1977</v>
      </c>
      <c r="F157" s="46" t="s">
        <v>5413</v>
      </c>
      <c r="G157" s="47"/>
      <c r="H157" s="46" t="s">
        <v>4669</v>
      </c>
      <c r="I157" s="46" t="s">
        <v>456</v>
      </c>
      <c r="J157" s="48"/>
      <c r="K157" s="48"/>
      <c r="L157" s="48"/>
      <c r="M157" s="49"/>
      <c r="N157" s="50"/>
      <c r="O157" s="50"/>
      <c r="P157" s="46"/>
      <c r="Q157" s="46" t="s">
        <v>840</v>
      </c>
      <c r="R157" s="46"/>
      <c r="S157" s="46"/>
      <c r="T157" s="50">
        <v>582190</v>
      </c>
      <c r="U157" s="50">
        <v>582190</v>
      </c>
    </row>
    <row r="158" spans="1:21" s="52" customFormat="1" ht="28.5" x14ac:dyDescent="0.2">
      <c r="A158" s="46" t="s">
        <v>73</v>
      </c>
      <c r="B158" s="46" t="s">
        <v>75</v>
      </c>
      <c r="C158" s="46"/>
      <c r="D158" s="46" t="s">
        <v>3781</v>
      </c>
      <c r="E158" s="46" t="s">
        <v>1977</v>
      </c>
      <c r="F158" s="46" t="s">
        <v>5413</v>
      </c>
      <c r="G158" s="47"/>
      <c r="H158" s="46" t="s">
        <v>5095</v>
      </c>
      <c r="I158" s="46" t="s">
        <v>1920</v>
      </c>
      <c r="J158" s="48">
        <v>39173</v>
      </c>
      <c r="K158" s="48">
        <v>39386</v>
      </c>
      <c r="L158" s="48"/>
      <c r="M158" s="49">
        <v>0.5</v>
      </c>
      <c r="N158" s="50"/>
      <c r="O158" s="50"/>
      <c r="P158" s="46"/>
      <c r="Q158" s="46" t="s">
        <v>841</v>
      </c>
      <c r="R158" s="46" t="s">
        <v>5096</v>
      </c>
      <c r="S158" s="46"/>
      <c r="T158" s="50">
        <f>U158*2</f>
        <v>24960</v>
      </c>
      <c r="U158" s="50">
        <v>12480</v>
      </c>
    </row>
    <row r="159" spans="1:21" s="52" customFormat="1" ht="53.25" customHeight="1" x14ac:dyDescent="0.2">
      <c r="A159" s="46" t="s">
        <v>2753</v>
      </c>
      <c r="B159" s="46" t="s">
        <v>75</v>
      </c>
      <c r="C159" s="46"/>
      <c r="D159" s="46" t="s">
        <v>2677</v>
      </c>
      <c r="E159" s="46" t="s">
        <v>1977</v>
      </c>
      <c r="F159" s="46" t="s">
        <v>5413</v>
      </c>
      <c r="G159" s="47"/>
      <c r="H159" s="46" t="s">
        <v>2095</v>
      </c>
      <c r="I159" s="46" t="s">
        <v>2096</v>
      </c>
      <c r="J159" s="48">
        <v>39500</v>
      </c>
      <c r="K159" s="48">
        <v>39691</v>
      </c>
      <c r="L159" s="48"/>
      <c r="M159" s="49"/>
      <c r="N159" s="53"/>
      <c r="O159" s="53"/>
      <c r="P159" s="46"/>
      <c r="Q159" s="46"/>
      <c r="R159" s="46"/>
      <c r="S159" s="46"/>
      <c r="T159" s="50"/>
      <c r="U159" s="50">
        <v>13610</v>
      </c>
    </row>
    <row r="160" spans="1:21" s="52" customFormat="1" ht="51.75" customHeight="1" x14ac:dyDescent="0.2">
      <c r="A160" s="46" t="s">
        <v>73</v>
      </c>
      <c r="B160" s="46" t="s">
        <v>75</v>
      </c>
      <c r="C160" s="46"/>
      <c r="D160" s="46" t="s">
        <v>4668</v>
      </c>
      <c r="E160" s="46" t="s">
        <v>1977</v>
      </c>
      <c r="F160" s="46" t="s">
        <v>5413</v>
      </c>
      <c r="G160" s="47"/>
      <c r="H160" s="46" t="s">
        <v>3780</v>
      </c>
      <c r="I160" s="46" t="s">
        <v>3164</v>
      </c>
      <c r="J160" s="48">
        <v>39052</v>
      </c>
      <c r="K160" s="48">
        <v>39203</v>
      </c>
      <c r="L160" s="48"/>
      <c r="M160" s="49">
        <v>0.5</v>
      </c>
      <c r="N160" s="50"/>
      <c r="O160" s="50"/>
      <c r="P160" s="46"/>
      <c r="Q160" s="46" t="s">
        <v>840</v>
      </c>
      <c r="R160" s="46" t="s">
        <v>3778</v>
      </c>
      <c r="S160" s="46"/>
      <c r="T160" s="50">
        <f>U160*2</f>
        <v>477772</v>
      </c>
      <c r="U160" s="50">
        <v>238886</v>
      </c>
    </row>
    <row r="161" spans="1:21" s="52" customFormat="1" ht="28.5" x14ac:dyDescent="0.2">
      <c r="A161" s="46" t="s">
        <v>73</v>
      </c>
      <c r="B161" s="46" t="s">
        <v>75</v>
      </c>
      <c r="C161" s="46"/>
      <c r="D161" s="46" t="s">
        <v>4668</v>
      </c>
      <c r="E161" s="46" t="s">
        <v>1977</v>
      </c>
      <c r="F161" s="46" t="s">
        <v>5413</v>
      </c>
      <c r="G161" s="47"/>
      <c r="H161" s="46" t="s">
        <v>3777</v>
      </c>
      <c r="I161" s="46" t="s">
        <v>428</v>
      </c>
      <c r="J161" s="48">
        <v>39114</v>
      </c>
      <c r="K161" s="48">
        <v>39233</v>
      </c>
      <c r="L161" s="48"/>
      <c r="M161" s="49">
        <v>0.25</v>
      </c>
      <c r="N161" s="50"/>
      <c r="O161" s="50"/>
      <c r="P161" s="46"/>
      <c r="Q161" s="46" t="s">
        <v>840</v>
      </c>
      <c r="R161" s="46" t="s">
        <v>3778</v>
      </c>
      <c r="S161" s="46"/>
      <c r="T161" s="50"/>
      <c r="U161" s="50">
        <v>167313</v>
      </c>
    </row>
    <row r="162" spans="1:21" s="52" customFormat="1" ht="28.5" x14ac:dyDescent="0.2">
      <c r="A162" s="46" t="s">
        <v>2753</v>
      </c>
      <c r="B162" s="46" t="s">
        <v>75</v>
      </c>
      <c r="C162" s="46"/>
      <c r="D162" s="46" t="s">
        <v>4671</v>
      </c>
      <c r="E162" s="46" t="s">
        <v>1977</v>
      </c>
      <c r="F162" s="46" t="s">
        <v>5413</v>
      </c>
      <c r="G162" s="47"/>
      <c r="H162" s="46" t="s">
        <v>3775</v>
      </c>
      <c r="I162" s="46" t="s">
        <v>3776</v>
      </c>
      <c r="J162" s="48"/>
      <c r="K162" s="48"/>
      <c r="L162" s="48"/>
      <c r="M162" s="49"/>
      <c r="N162" s="50"/>
      <c r="O162" s="50"/>
      <c r="P162" s="46"/>
      <c r="Q162" s="46"/>
      <c r="R162" s="46"/>
      <c r="S162" s="46"/>
      <c r="T162" s="50">
        <v>18000</v>
      </c>
      <c r="U162" s="50">
        <v>18000</v>
      </c>
    </row>
    <row r="163" spans="1:21" s="52" customFormat="1" ht="28.5" x14ac:dyDescent="0.2">
      <c r="A163" s="46" t="s">
        <v>1840</v>
      </c>
      <c r="B163" s="46" t="s">
        <v>75</v>
      </c>
      <c r="C163" s="46"/>
      <c r="D163" s="46" t="s">
        <v>1344</v>
      </c>
      <c r="E163" s="46" t="s">
        <v>1977</v>
      </c>
      <c r="F163" s="46" t="s">
        <v>5413</v>
      </c>
      <c r="G163" s="47"/>
      <c r="H163" s="46" t="s">
        <v>776</v>
      </c>
      <c r="I163" s="46" t="s">
        <v>775</v>
      </c>
      <c r="J163" s="48">
        <v>39833</v>
      </c>
      <c r="K163" s="48">
        <v>39903</v>
      </c>
      <c r="L163" s="48"/>
      <c r="M163" s="49"/>
      <c r="N163" s="50"/>
      <c r="O163" s="50"/>
      <c r="P163" s="46" t="s">
        <v>3877</v>
      </c>
      <c r="Q163" s="46" t="s">
        <v>840</v>
      </c>
      <c r="R163" s="46">
        <v>3.62</v>
      </c>
      <c r="S163" s="46"/>
      <c r="T163" s="50"/>
      <c r="U163" s="50">
        <v>100000</v>
      </c>
    </row>
    <row r="164" spans="1:21" s="52" customFormat="1" ht="28.5" x14ac:dyDescent="0.2">
      <c r="A164" s="46" t="s">
        <v>1840</v>
      </c>
      <c r="B164" s="46" t="s">
        <v>75</v>
      </c>
      <c r="C164" s="46"/>
      <c r="D164" s="46" t="s">
        <v>1344</v>
      </c>
      <c r="E164" s="46" t="s">
        <v>1977</v>
      </c>
      <c r="F164" s="46" t="s">
        <v>5413</v>
      </c>
      <c r="G164" s="47"/>
      <c r="H164" s="46" t="s">
        <v>773</v>
      </c>
      <c r="I164" s="46" t="s">
        <v>774</v>
      </c>
      <c r="J164" s="48">
        <v>39833</v>
      </c>
      <c r="K164" s="48">
        <v>39903</v>
      </c>
      <c r="L164" s="48"/>
      <c r="M164" s="49"/>
      <c r="N164" s="50"/>
      <c r="O164" s="50"/>
      <c r="P164" s="46" t="s">
        <v>3877</v>
      </c>
      <c r="Q164" s="46" t="s">
        <v>840</v>
      </c>
      <c r="R164" s="46">
        <v>3.62</v>
      </c>
      <c r="S164" s="46"/>
      <c r="T164" s="50"/>
      <c r="U164" s="50">
        <v>113999.99</v>
      </c>
    </row>
    <row r="165" spans="1:21" s="52" customFormat="1" ht="54" customHeight="1" x14ac:dyDescent="0.2">
      <c r="A165" s="46" t="s">
        <v>2651</v>
      </c>
      <c r="B165" s="46" t="s">
        <v>75</v>
      </c>
      <c r="C165" s="63"/>
      <c r="D165" s="46" t="s">
        <v>2310</v>
      </c>
      <c r="E165" s="46" t="s">
        <v>2311</v>
      </c>
      <c r="F165" s="51" t="s">
        <v>5414</v>
      </c>
      <c r="G165" s="63"/>
      <c r="H165" s="46" t="s">
        <v>317</v>
      </c>
      <c r="I165" s="63" t="s">
        <v>318</v>
      </c>
      <c r="J165" s="71">
        <v>39827</v>
      </c>
      <c r="K165" s="48">
        <v>39994</v>
      </c>
      <c r="L165" s="71"/>
      <c r="M165" s="49">
        <v>0.5</v>
      </c>
      <c r="N165" s="63"/>
      <c r="O165" s="50"/>
      <c r="P165" s="63" t="s">
        <v>3879</v>
      </c>
      <c r="Q165" s="63" t="s">
        <v>840</v>
      </c>
      <c r="R165" s="46" t="s">
        <v>2312</v>
      </c>
      <c r="S165" s="63" t="s">
        <v>316</v>
      </c>
      <c r="T165" s="79">
        <v>20750</v>
      </c>
      <c r="U165" s="50">
        <v>20750</v>
      </c>
    </row>
    <row r="166" spans="1:21" s="52" customFormat="1" ht="47.25" customHeight="1" x14ac:dyDescent="0.2">
      <c r="A166" s="46" t="s">
        <v>1940</v>
      </c>
      <c r="B166" s="46" t="s">
        <v>75</v>
      </c>
      <c r="C166" s="46"/>
      <c r="D166" s="46" t="s">
        <v>3393</v>
      </c>
      <c r="E166" s="46" t="s">
        <v>1982</v>
      </c>
      <c r="F166" s="63" t="s">
        <v>979</v>
      </c>
      <c r="G166" s="47"/>
      <c r="H166" s="46" t="s">
        <v>4750</v>
      </c>
      <c r="I166" s="46" t="s">
        <v>1578</v>
      </c>
      <c r="J166" s="48">
        <v>39873</v>
      </c>
      <c r="K166" s="48">
        <v>39903</v>
      </c>
      <c r="L166" s="48"/>
      <c r="M166" s="49"/>
      <c r="N166" s="50"/>
      <c r="O166" s="50"/>
      <c r="P166" s="46"/>
      <c r="Q166" s="46" t="s">
        <v>841</v>
      </c>
      <c r="R166" s="46">
        <v>3.24</v>
      </c>
      <c r="S166" s="46"/>
      <c r="T166" s="50">
        <v>34995</v>
      </c>
      <c r="U166" s="50"/>
    </row>
    <row r="167" spans="1:21" s="52" customFormat="1" ht="28.5" x14ac:dyDescent="0.2">
      <c r="A167" s="46" t="s">
        <v>73</v>
      </c>
      <c r="B167" s="46" t="s">
        <v>75</v>
      </c>
      <c r="C167" s="46"/>
      <c r="D167" s="46" t="s">
        <v>4844</v>
      </c>
      <c r="E167" s="46" t="s">
        <v>1982</v>
      </c>
      <c r="F167" s="63" t="s">
        <v>979</v>
      </c>
      <c r="G167" s="47"/>
      <c r="H167" s="46" t="s">
        <v>4136</v>
      </c>
      <c r="I167" s="46" t="s">
        <v>4137</v>
      </c>
      <c r="J167" s="48">
        <v>38930</v>
      </c>
      <c r="K167" s="48">
        <v>39114</v>
      </c>
      <c r="L167" s="48"/>
      <c r="M167" s="49"/>
      <c r="N167" s="50"/>
      <c r="O167" s="50"/>
      <c r="P167" s="46"/>
      <c r="Q167" s="63"/>
      <c r="R167" s="46">
        <v>3.24</v>
      </c>
      <c r="S167" s="46"/>
      <c r="T167" s="50">
        <v>87182</v>
      </c>
      <c r="U167" s="50"/>
    </row>
    <row r="168" spans="1:21" s="52" customFormat="1" ht="28.5" x14ac:dyDescent="0.2">
      <c r="A168" s="46" t="s">
        <v>1989</v>
      </c>
      <c r="B168" s="46" t="s">
        <v>75</v>
      </c>
      <c r="C168" s="46"/>
      <c r="D168" s="46" t="s">
        <v>683</v>
      </c>
      <c r="E168" s="46" t="s">
        <v>1982</v>
      </c>
      <c r="F168" s="63" t="s">
        <v>979</v>
      </c>
      <c r="G168" s="47"/>
      <c r="H168" s="46" t="s">
        <v>4487</v>
      </c>
      <c r="I168" s="67"/>
      <c r="J168" s="48">
        <v>38047</v>
      </c>
      <c r="K168" s="48">
        <v>38103</v>
      </c>
      <c r="L168" s="48">
        <v>38159</v>
      </c>
      <c r="M168" s="49">
        <v>0.25</v>
      </c>
      <c r="N168" s="50"/>
      <c r="O168" s="50"/>
      <c r="P168" s="46"/>
      <c r="Q168" s="46" t="s">
        <v>840</v>
      </c>
      <c r="R168" s="46"/>
      <c r="S168" s="46"/>
      <c r="T168" s="50"/>
      <c r="U168" s="50">
        <v>72997.83</v>
      </c>
    </row>
    <row r="169" spans="1:21" s="52" customFormat="1" ht="28.5" x14ac:dyDescent="0.2">
      <c r="A169" s="46" t="s">
        <v>1989</v>
      </c>
      <c r="B169" s="46" t="s">
        <v>75</v>
      </c>
      <c r="C169" s="46"/>
      <c r="D169" s="46" t="s">
        <v>683</v>
      </c>
      <c r="E169" s="46" t="s">
        <v>1982</v>
      </c>
      <c r="F169" s="63" t="s">
        <v>979</v>
      </c>
      <c r="G169" s="47"/>
      <c r="H169" s="46" t="s">
        <v>4486</v>
      </c>
      <c r="I169" s="67"/>
      <c r="J169" s="48">
        <v>38050</v>
      </c>
      <c r="K169" s="48">
        <v>38166</v>
      </c>
      <c r="L169" s="48"/>
      <c r="M169" s="49">
        <v>0.25</v>
      </c>
      <c r="N169" s="50"/>
      <c r="O169" s="50"/>
      <c r="P169" s="46"/>
      <c r="Q169" s="46" t="s">
        <v>840</v>
      </c>
      <c r="R169" s="46"/>
      <c r="S169" s="46"/>
      <c r="T169" s="50"/>
      <c r="U169" s="50">
        <v>62300</v>
      </c>
    </row>
    <row r="170" spans="1:21" s="52" customFormat="1" ht="28.5" x14ac:dyDescent="0.2">
      <c r="A170" s="46" t="s">
        <v>1989</v>
      </c>
      <c r="B170" s="46" t="s">
        <v>75</v>
      </c>
      <c r="C170" s="46"/>
      <c r="D170" s="46" t="s">
        <v>4588</v>
      </c>
      <c r="E170" s="46" t="s">
        <v>1982</v>
      </c>
      <c r="F170" s="63" t="s">
        <v>979</v>
      </c>
      <c r="G170" s="47"/>
      <c r="H170" s="63" t="s">
        <v>5428</v>
      </c>
      <c r="I170" s="66" t="s">
        <v>3157</v>
      </c>
      <c r="J170" s="48">
        <v>39539</v>
      </c>
      <c r="K170" s="48">
        <v>39660</v>
      </c>
      <c r="L170" s="48"/>
      <c r="M170" s="49">
        <v>0.1</v>
      </c>
      <c r="N170" s="50"/>
      <c r="O170" s="50"/>
      <c r="P170" s="46"/>
      <c r="Q170" s="46" t="s">
        <v>840</v>
      </c>
      <c r="R170" s="46"/>
      <c r="S170" s="46"/>
      <c r="T170" s="50">
        <v>94677</v>
      </c>
      <c r="U170" s="50">
        <v>94677</v>
      </c>
    </row>
    <row r="171" spans="1:21" s="52" customFormat="1" ht="28.5" x14ac:dyDescent="0.2">
      <c r="A171" s="46" t="s">
        <v>1989</v>
      </c>
      <c r="B171" s="46" t="s">
        <v>75</v>
      </c>
      <c r="C171" s="46"/>
      <c r="D171" s="46" t="s">
        <v>4588</v>
      </c>
      <c r="E171" s="46" t="s">
        <v>1982</v>
      </c>
      <c r="F171" s="63" t="s">
        <v>979</v>
      </c>
      <c r="G171" s="47"/>
      <c r="H171" s="63" t="s">
        <v>5429</v>
      </c>
      <c r="I171" s="66" t="s">
        <v>430</v>
      </c>
      <c r="J171" s="48">
        <v>39479</v>
      </c>
      <c r="K171" s="48">
        <v>39568</v>
      </c>
      <c r="L171" s="48"/>
      <c r="M171" s="49">
        <v>0.1</v>
      </c>
      <c r="N171" s="50"/>
      <c r="O171" s="50"/>
      <c r="P171" s="46"/>
      <c r="Q171" s="46" t="s">
        <v>840</v>
      </c>
      <c r="R171" s="46"/>
      <c r="S171" s="46"/>
      <c r="T171" s="50">
        <v>99995</v>
      </c>
      <c r="U171" s="50">
        <v>99995</v>
      </c>
    </row>
    <row r="172" spans="1:21" s="52" customFormat="1" ht="28.5" x14ac:dyDescent="0.2">
      <c r="A172" s="46" t="s">
        <v>1989</v>
      </c>
      <c r="B172" s="46" t="s">
        <v>75</v>
      </c>
      <c r="C172" s="46"/>
      <c r="D172" s="46" t="s">
        <v>4588</v>
      </c>
      <c r="E172" s="46" t="s">
        <v>1982</v>
      </c>
      <c r="F172" s="63" t="s">
        <v>979</v>
      </c>
      <c r="G172" s="47"/>
      <c r="H172" s="63" t="s">
        <v>5430</v>
      </c>
      <c r="I172" s="66" t="s">
        <v>5769</v>
      </c>
      <c r="J172" s="48">
        <v>39508</v>
      </c>
      <c r="K172" s="48">
        <v>39659</v>
      </c>
      <c r="L172" s="48"/>
      <c r="M172" s="49">
        <v>0.1</v>
      </c>
      <c r="N172" s="50"/>
      <c r="O172" s="50"/>
      <c r="P172" s="46"/>
      <c r="Q172" s="46" t="s">
        <v>840</v>
      </c>
      <c r="R172" s="46"/>
      <c r="S172" s="46"/>
      <c r="T172" s="50"/>
      <c r="U172" s="50">
        <v>71120</v>
      </c>
    </row>
    <row r="173" spans="1:21" s="52" customFormat="1" ht="28.5" x14ac:dyDescent="0.2">
      <c r="A173" s="46" t="s">
        <v>4569</v>
      </c>
      <c r="B173" s="46" t="s">
        <v>75</v>
      </c>
      <c r="C173" s="46"/>
      <c r="D173" s="46" t="s">
        <v>241</v>
      </c>
      <c r="E173" s="46" t="s">
        <v>1982</v>
      </c>
      <c r="F173" s="63" t="s">
        <v>979</v>
      </c>
      <c r="G173" s="47"/>
      <c r="H173" s="46" t="s">
        <v>1673</v>
      </c>
      <c r="I173" s="46" t="s">
        <v>2244</v>
      </c>
      <c r="J173" s="48">
        <v>37586</v>
      </c>
      <c r="K173" s="48">
        <v>38442</v>
      </c>
      <c r="L173" s="48"/>
      <c r="M173" s="49">
        <v>2.5</v>
      </c>
      <c r="N173" s="50"/>
      <c r="O173" s="50"/>
      <c r="P173" s="46"/>
      <c r="Q173" s="46"/>
      <c r="R173" s="46">
        <v>3.13</v>
      </c>
      <c r="S173" s="46"/>
      <c r="T173" s="50">
        <v>134815</v>
      </c>
      <c r="U173" s="50">
        <v>134815</v>
      </c>
    </row>
    <row r="174" spans="1:21" s="52" customFormat="1" ht="28.5" x14ac:dyDescent="0.2">
      <c r="A174" s="46" t="s">
        <v>73</v>
      </c>
      <c r="B174" s="46" t="s">
        <v>75</v>
      </c>
      <c r="C174" s="46"/>
      <c r="D174" s="46" t="s">
        <v>4850</v>
      </c>
      <c r="E174" s="46" t="s">
        <v>1982</v>
      </c>
      <c r="F174" s="63" t="s">
        <v>979</v>
      </c>
      <c r="G174" s="47"/>
      <c r="H174" s="46" t="s">
        <v>4194</v>
      </c>
      <c r="I174" s="46" t="s">
        <v>3533</v>
      </c>
      <c r="J174" s="48">
        <v>39720</v>
      </c>
      <c r="K174" s="48">
        <v>39828</v>
      </c>
      <c r="L174" s="48"/>
      <c r="M174" s="49" t="s">
        <v>3204</v>
      </c>
      <c r="N174" s="50"/>
      <c r="O174" s="50"/>
      <c r="P174" s="46" t="s">
        <v>3877</v>
      </c>
      <c r="Q174" s="46" t="s">
        <v>840</v>
      </c>
      <c r="R174" s="46">
        <v>3.24</v>
      </c>
      <c r="S174" s="46"/>
      <c r="T174" s="50"/>
      <c r="U174" s="50">
        <v>290923</v>
      </c>
    </row>
    <row r="175" spans="1:21" s="52" customFormat="1" ht="28.5" x14ac:dyDescent="0.2">
      <c r="A175" s="46" t="s">
        <v>3073</v>
      </c>
      <c r="B175" s="46" t="s">
        <v>75</v>
      </c>
      <c r="C175" s="46"/>
      <c r="D175" s="46" t="s">
        <v>682</v>
      </c>
      <c r="E175" s="46" t="s">
        <v>1982</v>
      </c>
      <c r="F175" s="63" t="s">
        <v>979</v>
      </c>
      <c r="G175" s="47"/>
      <c r="H175" s="46" t="s">
        <v>4485</v>
      </c>
      <c r="I175" s="46" t="s">
        <v>4655</v>
      </c>
      <c r="J175" s="48">
        <v>37830</v>
      </c>
      <c r="K175" s="48">
        <v>37855</v>
      </c>
      <c r="L175" s="48"/>
      <c r="M175" s="49">
        <v>0.1</v>
      </c>
      <c r="N175" s="50"/>
      <c r="O175" s="50"/>
      <c r="P175" s="46"/>
      <c r="Q175" s="46" t="s">
        <v>840</v>
      </c>
      <c r="R175" s="46">
        <v>3.21</v>
      </c>
      <c r="S175" s="46"/>
      <c r="T175" s="50">
        <v>335969</v>
      </c>
      <c r="U175" s="50">
        <v>335969</v>
      </c>
    </row>
    <row r="176" spans="1:21" s="52" customFormat="1" ht="28.5" x14ac:dyDescent="0.2">
      <c r="A176" s="46" t="s">
        <v>3073</v>
      </c>
      <c r="B176" s="46" t="s">
        <v>75</v>
      </c>
      <c r="C176" s="46"/>
      <c r="D176" s="46" t="s">
        <v>3485</v>
      </c>
      <c r="E176" s="46" t="s">
        <v>1982</v>
      </c>
      <c r="F176" s="63" t="s">
        <v>979</v>
      </c>
      <c r="G176" s="47"/>
      <c r="H176" s="46" t="s">
        <v>3057</v>
      </c>
      <c r="I176" s="66" t="s">
        <v>3316</v>
      </c>
      <c r="J176" s="48"/>
      <c r="K176" s="48"/>
      <c r="L176" s="48"/>
      <c r="M176" s="49"/>
      <c r="N176" s="50"/>
      <c r="O176" s="50"/>
      <c r="P176" s="46"/>
      <c r="Q176" s="46" t="s">
        <v>840</v>
      </c>
      <c r="R176" s="46"/>
      <c r="S176" s="46"/>
      <c r="T176" s="50"/>
      <c r="U176" s="50">
        <v>413429</v>
      </c>
    </row>
    <row r="177" spans="1:21" s="52" customFormat="1" ht="28.5" x14ac:dyDescent="0.2">
      <c r="A177" s="46" t="s">
        <v>73</v>
      </c>
      <c r="B177" s="46" t="s">
        <v>75</v>
      </c>
      <c r="C177" s="46"/>
      <c r="D177" s="46" t="s">
        <v>4844</v>
      </c>
      <c r="E177" s="46" t="s">
        <v>1982</v>
      </c>
      <c r="F177" s="63" t="s">
        <v>979</v>
      </c>
      <c r="G177" s="47"/>
      <c r="H177" s="46" t="s">
        <v>3696</v>
      </c>
      <c r="I177" s="46" t="s">
        <v>3386</v>
      </c>
      <c r="J177" s="48">
        <v>39660</v>
      </c>
      <c r="K177" s="48">
        <v>39696</v>
      </c>
      <c r="L177" s="48"/>
      <c r="M177" s="49"/>
      <c r="N177" s="50"/>
      <c r="O177" s="50"/>
      <c r="P177" s="46" t="s">
        <v>3877</v>
      </c>
      <c r="Q177" s="46" t="s">
        <v>841</v>
      </c>
      <c r="R177" s="46"/>
      <c r="S177" s="46"/>
      <c r="T177" s="50"/>
      <c r="U177" s="50">
        <v>26220</v>
      </c>
    </row>
    <row r="178" spans="1:21" s="52" customFormat="1" ht="28.5" x14ac:dyDescent="0.2">
      <c r="A178" s="46" t="s">
        <v>73</v>
      </c>
      <c r="B178" s="46" t="s">
        <v>75</v>
      </c>
      <c r="C178" s="46"/>
      <c r="D178" s="46" t="s">
        <v>4844</v>
      </c>
      <c r="E178" s="46" t="s">
        <v>1982</v>
      </c>
      <c r="F178" s="63" t="s">
        <v>979</v>
      </c>
      <c r="G178" s="47"/>
      <c r="H178" s="46" t="s">
        <v>4753</v>
      </c>
      <c r="I178" s="46" t="s">
        <v>3386</v>
      </c>
      <c r="J178" s="48"/>
      <c r="K178" s="48"/>
      <c r="L178" s="48"/>
      <c r="M178" s="49"/>
      <c r="N178" s="50"/>
      <c r="O178" s="50"/>
      <c r="P178" s="46"/>
      <c r="Q178" s="46" t="s">
        <v>840</v>
      </c>
      <c r="R178" s="46">
        <v>3.24</v>
      </c>
      <c r="S178" s="46"/>
      <c r="T178" s="50">
        <v>96260</v>
      </c>
      <c r="U178" s="50"/>
    </row>
    <row r="179" spans="1:21" s="52" customFormat="1" ht="28.5" x14ac:dyDescent="0.2">
      <c r="A179" s="46" t="s">
        <v>1989</v>
      </c>
      <c r="B179" s="46" t="s">
        <v>75</v>
      </c>
      <c r="C179" s="46"/>
      <c r="D179" s="46" t="s">
        <v>3770</v>
      </c>
      <c r="E179" s="46" t="s">
        <v>1982</v>
      </c>
      <c r="F179" s="63" t="s">
        <v>979</v>
      </c>
      <c r="G179" s="47"/>
      <c r="H179" s="46" t="s">
        <v>4481</v>
      </c>
      <c r="I179" s="66" t="s">
        <v>3500</v>
      </c>
      <c r="J179" s="48">
        <v>38565</v>
      </c>
      <c r="K179" s="48">
        <v>38595</v>
      </c>
      <c r="L179" s="48"/>
      <c r="M179" s="49">
        <v>0.1</v>
      </c>
      <c r="N179" s="50"/>
      <c r="O179" s="50"/>
      <c r="P179" s="46"/>
      <c r="Q179" s="46" t="s">
        <v>841</v>
      </c>
      <c r="R179" s="46"/>
      <c r="S179" s="46"/>
      <c r="T179" s="50"/>
      <c r="U179" s="50">
        <v>25000</v>
      </c>
    </row>
    <row r="180" spans="1:21" s="52" customFormat="1" ht="28.5" x14ac:dyDescent="0.2">
      <c r="A180" s="46" t="s">
        <v>1989</v>
      </c>
      <c r="B180" s="46" t="s">
        <v>75</v>
      </c>
      <c r="C180" s="46"/>
      <c r="D180" s="46" t="s">
        <v>4851</v>
      </c>
      <c r="E180" s="46" t="s">
        <v>1982</v>
      </c>
      <c r="F180" s="63" t="s">
        <v>979</v>
      </c>
      <c r="G180" s="47"/>
      <c r="H180" s="46" t="s">
        <v>661</v>
      </c>
      <c r="I180" s="66" t="s">
        <v>3167</v>
      </c>
      <c r="J180" s="48">
        <v>38565</v>
      </c>
      <c r="K180" s="48">
        <v>38595</v>
      </c>
      <c r="L180" s="48"/>
      <c r="M180" s="49">
        <v>0.1</v>
      </c>
      <c r="N180" s="50"/>
      <c r="O180" s="50"/>
      <c r="P180" s="46"/>
      <c r="Q180" s="46" t="s">
        <v>841</v>
      </c>
      <c r="R180" s="46"/>
      <c r="S180" s="46"/>
      <c r="T180" s="50"/>
      <c r="U180" s="50">
        <v>48230</v>
      </c>
    </row>
    <row r="181" spans="1:21" s="52" customFormat="1" ht="28.5" x14ac:dyDescent="0.2">
      <c r="A181" s="46" t="s">
        <v>1989</v>
      </c>
      <c r="B181" s="46" t="s">
        <v>75</v>
      </c>
      <c r="C181" s="46"/>
      <c r="D181" s="46" t="s">
        <v>3770</v>
      </c>
      <c r="E181" s="46" t="s">
        <v>1982</v>
      </c>
      <c r="F181" s="63" t="s">
        <v>979</v>
      </c>
      <c r="G181" s="47"/>
      <c r="H181" s="46" t="s">
        <v>4482</v>
      </c>
      <c r="I181" s="51" t="s">
        <v>1201</v>
      </c>
      <c r="J181" s="48">
        <v>38565</v>
      </c>
      <c r="K181" s="48">
        <v>38595</v>
      </c>
      <c r="L181" s="48"/>
      <c r="M181" s="49">
        <v>0.1</v>
      </c>
      <c r="N181" s="50"/>
      <c r="O181" s="50"/>
      <c r="P181" s="46"/>
      <c r="Q181" s="46" t="s">
        <v>841</v>
      </c>
      <c r="R181" s="46"/>
      <c r="S181" s="46"/>
      <c r="T181" s="50"/>
      <c r="U181" s="50">
        <v>49021.91</v>
      </c>
    </row>
    <row r="182" spans="1:21" s="52" customFormat="1" ht="28.5" x14ac:dyDescent="0.2">
      <c r="A182" s="46" t="s">
        <v>1989</v>
      </c>
      <c r="B182" s="46" t="s">
        <v>75</v>
      </c>
      <c r="C182" s="46"/>
      <c r="D182" s="46" t="s">
        <v>4851</v>
      </c>
      <c r="E182" s="46" t="s">
        <v>1982</v>
      </c>
      <c r="F182" s="63" t="s">
        <v>979</v>
      </c>
      <c r="G182" s="47"/>
      <c r="H182" s="46" t="s">
        <v>662</v>
      </c>
      <c r="I182" s="66" t="s">
        <v>749</v>
      </c>
      <c r="J182" s="48">
        <v>38565</v>
      </c>
      <c r="K182" s="48">
        <v>38595</v>
      </c>
      <c r="L182" s="48"/>
      <c r="M182" s="49">
        <v>0.1</v>
      </c>
      <c r="N182" s="50"/>
      <c r="O182" s="50"/>
      <c r="P182" s="46"/>
      <c r="Q182" s="46" t="s">
        <v>841</v>
      </c>
      <c r="R182" s="46"/>
      <c r="S182" s="46"/>
      <c r="T182" s="50"/>
      <c r="U182" s="50">
        <v>40685</v>
      </c>
    </row>
    <row r="183" spans="1:21" s="52" customFormat="1" ht="28.5" x14ac:dyDescent="0.2">
      <c r="A183" s="46" t="s">
        <v>1989</v>
      </c>
      <c r="B183" s="46" t="s">
        <v>75</v>
      </c>
      <c r="C183" s="46"/>
      <c r="D183" s="46" t="s">
        <v>4851</v>
      </c>
      <c r="E183" s="46" t="s">
        <v>1982</v>
      </c>
      <c r="F183" s="63" t="s">
        <v>979</v>
      </c>
      <c r="G183" s="47"/>
      <c r="H183" s="46" t="s">
        <v>663</v>
      </c>
      <c r="I183" s="66" t="s">
        <v>749</v>
      </c>
      <c r="J183" s="48">
        <v>38565</v>
      </c>
      <c r="K183" s="48">
        <v>38595</v>
      </c>
      <c r="L183" s="48"/>
      <c r="M183" s="49">
        <v>0.1</v>
      </c>
      <c r="N183" s="50"/>
      <c r="O183" s="50"/>
      <c r="P183" s="46"/>
      <c r="Q183" s="46" t="s">
        <v>841</v>
      </c>
      <c r="R183" s="46"/>
      <c r="S183" s="46"/>
      <c r="T183" s="50"/>
      <c r="U183" s="50">
        <v>37288</v>
      </c>
    </row>
    <row r="184" spans="1:21" s="52" customFormat="1" ht="28.5" x14ac:dyDescent="0.2">
      <c r="A184" s="46" t="s">
        <v>73</v>
      </c>
      <c r="B184" s="46" t="s">
        <v>75</v>
      </c>
      <c r="C184" s="46"/>
      <c r="D184" s="46" t="s">
        <v>4596</v>
      </c>
      <c r="E184" s="46" t="s">
        <v>1982</v>
      </c>
      <c r="F184" s="63" t="s">
        <v>979</v>
      </c>
      <c r="G184" s="47"/>
      <c r="H184" s="46" t="s">
        <v>3754</v>
      </c>
      <c r="I184" s="66"/>
      <c r="J184" s="48">
        <v>38169</v>
      </c>
      <c r="K184" s="48">
        <v>38231</v>
      </c>
      <c r="L184" s="48"/>
      <c r="M184" s="49">
        <v>0.25</v>
      </c>
      <c r="N184" s="50"/>
      <c r="O184" s="50"/>
      <c r="P184" s="46"/>
      <c r="Q184" s="46" t="s">
        <v>840</v>
      </c>
      <c r="R184" s="46">
        <v>3.21</v>
      </c>
      <c r="S184" s="46"/>
      <c r="T184" s="50">
        <v>150000</v>
      </c>
      <c r="U184" s="50">
        <v>150000</v>
      </c>
    </row>
    <row r="185" spans="1:21" s="52" customFormat="1" ht="28.5" x14ac:dyDescent="0.2">
      <c r="A185" s="46" t="s">
        <v>1989</v>
      </c>
      <c r="B185" s="46" t="s">
        <v>75</v>
      </c>
      <c r="C185" s="46"/>
      <c r="D185" s="46" t="s">
        <v>4600</v>
      </c>
      <c r="E185" s="46" t="s">
        <v>1982</v>
      </c>
      <c r="F185" s="63" t="s">
        <v>979</v>
      </c>
      <c r="G185" s="47"/>
      <c r="H185" s="46" t="s">
        <v>4479</v>
      </c>
      <c r="I185" s="66" t="s">
        <v>3157</v>
      </c>
      <c r="J185" s="48"/>
      <c r="K185" s="48"/>
      <c r="L185" s="48"/>
      <c r="M185" s="49"/>
      <c r="N185" s="50"/>
      <c r="O185" s="50"/>
      <c r="P185" s="46"/>
      <c r="Q185" s="46" t="s">
        <v>840</v>
      </c>
      <c r="R185" s="46"/>
      <c r="S185" s="46"/>
      <c r="T185" s="50"/>
      <c r="U185" s="50">
        <v>83337</v>
      </c>
    </row>
    <row r="186" spans="1:21" s="52" customFormat="1" ht="28.5" x14ac:dyDescent="0.2">
      <c r="A186" s="46" t="s">
        <v>73</v>
      </c>
      <c r="B186" s="46" t="s">
        <v>75</v>
      </c>
      <c r="C186" s="46"/>
      <c r="D186" s="46" t="s">
        <v>4599</v>
      </c>
      <c r="E186" s="46" t="s">
        <v>1982</v>
      </c>
      <c r="F186" s="63" t="s">
        <v>979</v>
      </c>
      <c r="G186" s="47"/>
      <c r="H186" s="46" t="s">
        <v>5511</v>
      </c>
      <c r="I186" s="46" t="s">
        <v>5512</v>
      </c>
      <c r="J186" s="48">
        <v>39657</v>
      </c>
      <c r="K186" s="48">
        <v>39689</v>
      </c>
      <c r="L186" s="48"/>
      <c r="M186" s="49" t="s">
        <v>3204</v>
      </c>
      <c r="N186" s="50"/>
      <c r="O186" s="50"/>
      <c r="P186" s="46" t="s">
        <v>3877</v>
      </c>
      <c r="Q186" s="46" t="s">
        <v>840</v>
      </c>
      <c r="R186" s="46"/>
      <c r="S186" s="46"/>
      <c r="T186" s="50">
        <v>47202</v>
      </c>
      <c r="U186" s="50">
        <v>47202</v>
      </c>
    </row>
    <row r="187" spans="1:21" s="52" customFormat="1" ht="28.5" x14ac:dyDescent="0.2">
      <c r="A187" s="46" t="s">
        <v>73</v>
      </c>
      <c r="B187" s="46" t="s">
        <v>75</v>
      </c>
      <c r="C187" s="46"/>
      <c r="D187" s="46" t="s">
        <v>1923</v>
      </c>
      <c r="E187" s="46" t="s">
        <v>1982</v>
      </c>
      <c r="F187" s="63" t="s">
        <v>979</v>
      </c>
      <c r="G187" s="47"/>
      <c r="H187" s="46" t="s">
        <v>1924</v>
      </c>
      <c r="I187" s="46" t="s">
        <v>1505</v>
      </c>
      <c r="J187" s="48"/>
      <c r="K187" s="48"/>
      <c r="L187" s="48"/>
      <c r="M187" s="49" t="s">
        <v>3204</v>
      </c>
      <c r="N187" s="50">
        <v>0</v>
      </c>
      <c r="O187" s="50">
        <v>0</v>
      </c>
      <c r="P187" s="46" t="s">
        <v>3877</v>
      </c>
      <c r="Q187" s="46" t="s">
        <v>841</v>
      </c>
      <c r="R187" s="46"/>
      <c r="S187" s="46"/>
      <c r="T187" s="50">
        <v>27764</v>
      </c>
      <c r="U187" s="50">
        <v>27764</v>
      </c>
    </row>
    <row r="188" spans="1:21" s="52" customFormat="1" ht="28.5" x14ac:dyDescent="0.2">
      <c r="A188" s="46" t="s">
        <v>73</v>
      </c>
      <c r="B188" s="46" t="s">
        <v>75</v>
      </c>
      <c r="C188" s="46"/>
      <c r="D188" s="46" t="s">
        <v>3209</v>
      </c>
      <c r="E188" s="46" t="s">
        <v>1982</v>
      </c>
      <c r="F188" s="63" t="s">
        <v>979</v>
      </c>
      <c r="G188" s="47"/>
      <c r="H188" s="46" t="s">
        <v>3211</v>
      </c>
      <c r="I188" s="46" t="s">
        <v>3210</v>
      </c>
      <c r="J188" s="48">
        <v>39636</v>
      </c>
      <c r="K188" s="48">
        <v>39674</v>
      </c>
      <c r="L188" s="48"/>
      <c r="M188" s="49" t="s">
        <v>3204</v>
      </c>
      <c r="N188" s="50"/>
      <c r="O188" s="50"/>
      <c r="P188" s="46" t="s">
        <v>3877</v>
      </c>
      <c r="Q188" s="46" t="s">
        <v>840</v>
      </c>
      <c r="R188" s="46"/>
      <c r="S188" s="46"/>
      <c r="T188" s="50">
        <v>56458</v>
      </c>
      <c r="U188" s="50">
        <v>56459</v>
      </c>
    </row>
    <row r="189" spans="1:21" s="52" customFormat="1" ht="28.5" x14ac:dyDescent="0.2">
      <c r="A189" s="46" t="s">
        <v>73</v>
      </c>
      <c r="B189" s="46" t="s">
        <v>75</v>
      </c>
      <c r="C189" s="46"/>
      <c r="D189" s="46" t="s">
        <v>4850</v>
      </c>
      <c r="E189" s="46" t="s">
        <v>1982</v>
      </c>
      <c r="F189" s="63" t="s">
        <v>979</v>
      </c>
      <c r="G189" s="47"/>
      <c r="H189" s="46" t="s">
        <v>4631</v>
      </c>
      <c r="I189" s="46" t="s">
        <v>4817</v>
      </c>
      <c r="J189" s="48">
        <v>38869</v>
      </c>
      <c r="K189" s="48">
        <v>38991</v>
      </c>
      <c r="L189" s="48"/>
      <c r="M189" s="49"/>
      <c r="N189" s="50"/>
      <c r="O189" s="50"/>
      <c r="P189" s="46"/>
      <c r="Q189" s="46" t="s">
        <v>840</v>
      </c>
      <c r="R189" s="46">
        <v>3.24</v>
      </c>
      <c r="S189" s="46"/>
      <c r="T189" s="50">
        <v>460655</v>
      </c>
      <c r="U189" s="50">
        <v>460774.64</v>
      </c>
    </row>
    <row r="190" spans="1:21" s="52" customFormat="1" ht="28.5" x14ac:dyDescent="0.2">
      <c r="A190" s="46" t="s">
        <v>73</v>
      </c>
      <c r="B190" s="46" t="s">
        <v>75</v>
      </c>
      <c r="C190" s="46"/>
      <c r="D190" s="46" t="s">
        <v>3209</v>
      </c>
      <c r="E190" s="46" t="s">
        <v>1982</v>
      </c>
      <c r="F190" s="63" t="s">
        <v>979</v>
      </c>
      <c r="G190" s="47"/>
      <c r="H190" s="46" t="s">
        <v>3212</v>
      </c>
      <c r="I190" s="46" t="s">
        <v>1505</v>
      </c>
      <c r="J190" s="48">
        <v>39650</v>
      </c>
      <c r="K190" s="48">
        <v>39675</v>
      </c>
      <c r="L190" s="48"/>
      <c r="M190" s="49" t="s">
        <v>3204</v>
      </c>
      <c r="N190" s="50"/>
      <c r="O190" s="50"/>
      <c r="P190" s="46" t="s">
        <v>3877</v>
      </c>
      <c r="Q190" s="46" t="s">
        <v>841</v>
      </c>
      <c r="R190" s="46"/>
      <c r="S190" s="46"/>
      <c r="T190" s="50">
        <v>32890</v>
      </c>
      <c r="U190" s="50">
        <v>32890</v>
      </c>
    </row>
    <row r="191" spans="1:21" s="52" customFormat="1" ht="28.5" x14ac:dyDescent="0.2">
      <c r="A191" s="46" t="s">
        <v>73</v>
      </c>
      <c r="B191" s="46" t="s">
        <v>75</v>
      </c>
      <c r="C191" s="46"/>
      <c r="D191" s="46" t="s">
        <v>4599</v>
      </c>
      <c r="E191" s="46" t="s">
        <v>1982</v>
      </c>
      <c r="F191" s="63" t="s">
        <v>979</v>
      </c>
      <c r="G191" s="47"/>
      <c r="H191" s="46" t="s">
        <v>3695</v>
      </c>
      <c r="I191" s="46" t="s">
        <v>418</v>
      </c>
      <c r="J191" s="48">
        <v>39563</v>
      </c>
      <c r="K191" s="48">
        <v>39647</v>
      </c>
      <c r="L191" s="48">
        <v>39752</v>
      </c>
      <c r="M191" s="49"/>
      <c r="N191" s="50"/>
      <c r="O191" s="50"/>
      <c r="P191" s="46" t="s">
        <v>3877</v>
      </c>
      <c r="Q191" s="46" t="s">
        <v>840</v>
      </c>
      <c r="R191" s="46">
        <v>3.24</v>
      </c>
      <c r="S191" s="46"/>
      <c r="T191" s="50"/>
      <c r="U191" s="50">
        <v>396472</v>
      </c>
    </row>
    <row r="192" spans="1:21" s="52" customFormat="1" ht="28.5" x14ac:dyDescent="0.2">
      <c r="A192" s="46" t="s">
        <v>1989</v>
      </c>
      <c r="B192" s="46" t="s">
        <v>75</v>
      </c>
      <c r="C192" s="46"/>
      <c r="D192" s="46" t="s">
        <v>4847</v>
      </c>
      <c r="E192" s="46" t="s">
        <v>1982</v>
      </c>
      <c r="F192" s="63" t="s">
        <v>979</v>
      </c>
      <c r="G192" s="47"/>
      <c r="H192" s="46" t="s">
        <v>394</v>
      </c>
      <c r="I192" s="46" t="s">
        <v>709</v>
      </c>
      <c r="J192" s="48">
        <v>37893</v>
      </c>
      <c r="K192" s="48">
        <v>37972</v>
      </c>
      <c r="L192" s="48">
        <v>40178</v>
      </c>
      <c r="M192" s="49">
        <v>0.25</v>
      </c>
      <c r="N192" s="50"/>
      <c r="O192" s="50"/>
      <c r="P192" s="46"/>
      <c r="Q192" s="46" t="s">
        <v>842</v>
      </c>
      <c r="R192" s="46">
        <v>3.21</v>
      </c>
      <c r="S192" s="46"/>
      <c r="T192" s="50">
        <v>91028</v>
      </c>
      <c r="U192" s="50">
        <v>91028</v>
      </c>
    </row>
    <row r="193" spans="1:21" s="52" customFormat="1" ht="28.5" x14ac:dyDescent="0.2">
      <c r="A193" s="46" t="s">
        <v>73</v>
      </c>
      <c r="B193" s="46" t="s">
        <v>75</v>
      </c>
      <c r="C193" s="46"/>
      <c r="D193" s="46" t="s">
        <v>3485</v>
      </c>
      <c r="E193" s="46" t="s">
        <v>1982</v>
      </c>
      <c r="F193" s="63" t="s">
        <v>979</v>
      </c>
      <c r="G193" s="47"/>
      <c r="H193" s="46" t="s">
        <v>1322</v>
      </c>
      <c r="I193" s="46" t="s">
        <v>3122</v>
      </c>
      <c r="J193" s="48">
        <v>39638</v>
      </c>
      <c r="K193" s="48">
        <v>39690</v>
      </c>
      <c r="L193" s="48"/>
      <c r="M193" s="49" t="s">
        <v>3204</v>
      </c>
      <c r="N193" s="50"/>
      <c r="O193" s="50"/>
      <c r="P193" s="46" t="s">
        <v>3877</v>
      </c>
      <c r="Q193" s="46" t="s">
        <v>840</v>
      </c>
      <c r="R193" s="46">
        <v>3.24</v>
      </c>
      <c r="S193" s="46"/>
      <c r="T193" s="50"/>
      <c r="U193" s="50">
        <v>49454</v>
      </c>
    </row>
    <row r="194" spans="1:21" s="52" customFormat="1" ht="42.75" x14ac:dyDescent="0.2">
      <c r="A194" s="46" t="s">
        <v>73</v>
      </c>
      <c r="B194" s="46" t="s">
        <v>75</v>
      </c>
      <c r="C194" s="46"/>
      <c r="D194" s="46" t="s">
        <v>4592</v>
      </c>
      <c r="E194" s="46" t="s">
        <v>1982</v>
      </c>
      <c r="F194" s="63" t="s">
        <v>979</v>
      </c>
      <c r="G194" s="47"/>
      <c r="H194" s="46" t="s">
        <v>4202</v>
      </c>
      <c r="I194" s="46" t="s">
        <v>4994</v>
      </c>
      <c r="J194" s="48">
        <v>39126</v>
      </c>
      <c r="K194" s="48">
        <v>39588</v>
      </c>
      <c r="L194" s="48"/>
      <c r="M194" s="49" t="s">
        <v>3204</v>
      </c>
      <c r="N194" s="50"/>
      <c r="O194" s="50"/>
      <c r="P194" s="46" t="s">
        <v>3877</v>
      </c>
      <c r="Q194" s="46" t="s">
        <v>840</v>
      </c>
      <c r="R194" s="46">
        <v>3.24</v>
      </c>
      <c r="S194" s="46"/>
      <c r="T194" s="50"/>
      <c r="U194" s="50">
        <v>1309166</v>
      </c>
    </row>
    <row r="195" spans="1:21" s="52" customFormat="1" ht="42.75" x14ac:dyDescent="0.2">
      <c r="A195" s="46" t="s">
        <v>73</v>
      </c>
      <c r="B195" s="46" t="s">
        <v>75</v>
      </c>
      <c r="C195" s="46"/>
      <c r="D195" s="46" t="s">
        <v>3209</v>
      </c>
      <c r="E195" s="46" t="s">
        <v>1982</v>
      </c>
      <c r="F195" s="63" t="s">
        <v>979</v>
      </c>
      <c r="G195" s="47"/>
      <c r="H195" s="46" t="s">
        <v>3213</v>
      </c>
      <c r="I195" s="46" t="s">
        <v>461</v>
      </c>
      <c r="J195" s="48">
        <v>39657</v>
      </c>
      <c r="K195" s="48">
        <v>39685</v>
      </c>
      <c r="L195" s="48">
        <v>40087</v>
      </c>
      <c r="M195" s="49" t="s">
        <v>3204</v>
      </c>
      <c r="N195" s="73"/>
      <c r="O195" s="73"/>
      <c r="P195" s="46" t="s">
        <v>3877</v>
      </c>
      <c r="Q195" s="46" t="s">
        <v>841</v>
      </c>
      <c r="R195" s="46"/>
      <c r="S195" s="46" t="s">
        <v>2655</v>
      </c>
      <c r="T195" s="50">
        <v>28434</v>
      </c>
      <c r="U195" s="50">
        <v>28434</v>
      </c>
    </row>
    <row r="196" spans="1:21" s="52" customFormat="1" ht="28.5" x14ac:dyDescent="0.2">
      <c r="A196" s="46" t="s">
        <v>1989</v>
      </c>
      <c r="B196" s="46" t="s">
        <v>75</v>
      </c>
      <c r="C196" s="46"/>
      <c r="D196" s="46" t="s">
        <v>3485</v>
      </c>
      <c r="E196" s="46" t="s">
        <v>1982</v>
      </c>
      <c r="F196" s="63" t="s">
        <v>979</v>
      </c>
      <c r="G196" s="47"/>
      <c r="H196" s="46" t="s">
        <v>1359</v>
      </c>
      <c r="I196" s="66" t="s">
        <v>3386</v>
      </c>
      <c r="J196" s="48">
        <v>38384</v>
      </c>
      <c r="K196" s="48">
        <v>38412</v>
      </c>
      <c r="L196" s="48"/>
      <c r="M196" s="49">
        <v>0.1</v>
      </c>
      <c r="N196" s="50"/>
      <c r="O196" s="50"/>
      <c r="P196" s="46"/>
      <c r="Q196" s="46" t="s">
        <v>841</v>
      </c>
      <c r="R196" s="46"/>
      <c r="S196" s="46"/>
      <c r="T196" s="50"/>
      <c r="U196" s="50">
        <v>40000</v>
      </c>
    </row>
    <row r="197" spans="1:21" s="52" customFormat="1" ht="28.5" x14ac:dyDescent="0.2">
      <c r="A197" s="46" t="s">
        <v>1989</v>
      </c>
      <c r="B197" s="46" t="s">
        <v>75</v>
      </c>
      <c r="C197" s="46"/>
      <c r="D197" s="46" t="s">
        <v>3485</v>
      </c>
      <c r="E197" s="46" t="s">
        <v>1982</v>
      </c>
      <c r="F197" s="63" t="s">
        <v>979</v>
      </c>
      <c r="G197" s="47"/>
      <c r="H197" s="46" t="s">
        <v>1552</v>
      </c>
      <c r="I197" s="66" t="s">
        <v>2722</v>
      </c>
      <c r="J197" s="48">
        <v>38384</v>
      </c>
      <c r="K197" s="48">
        <v>38412</v>
      </c>
      <c r="L197" s="48"/>
      <c r="M197" s="49">
        <v>0.1</v>
      </c>
      <c r="N197" s="50"/>
      <c r="O197" s="50"/>
      <c r="P197" s="46"/>
      <c r="Q197" s="46" t="s">
        <v>841</v>
      </c>
      <c r="R197" s="46"/>
      <c r="S197" s="46"/>
      <c r="T197" s="50"/>
      <c r="U197" s="50">
        <v>25000</v>
      </c>
    </row>
    <row r="198" spans="1:21" s="52" customFormat="1" ht="28.5" x14ac:dyDescent="0.2">
      <c r="A198" s="46" t="s">
        <v>73</v>
      </c>
      <c r="B198" s="46" t="s">
        <v>75</v>
      </c>
      <c r="C198" s="46"/>
      <c r="D198" s="46" t="s">
        <v>3209</v>
      </c>
      <c r="E198" s="46" t="s">
        <v>1982</v>
      </c>
      <c r="F198" s="63" t="s">
        <v>979</v>
      </c>
      <c r="G198" s="47"/>
      <c r="H198" s="46" t="s">
        <v>3215</v>
      </c>
      <c r="I198" s="46" t="s">
        <v>3214</v>
      </c>
      <c r="J198" s="48">
        <v>39671</v>
      </c>
      <c r="K198" s="48">
        <v>39700</v>
      </c>
      <c r="L198" s="48"/>
      <c r="M198" s="49" t="s">
        <v>3204</v>
      </c>
      <c r="N198" s="50"/>
      <c r="O198" s="50"/>
      <c r="P198" s="46" t="s">
        <v>3877</v>
      </c>
      <c r="Q198" s="46" t="s">
        <v>841</v>
      </c>
      <c r="R198" s="46"/>
      <c r="S198" s="46"/>
      <c r="T198" s="50">
        <v>44832</v>
      </c>
      <c r="U198" s="50">
        <v>44832</v>
      </c>
    </row>
    <row r="199" spans="1:21" s="52" customFormat="1" ht="28.5" x14ac:dyDescent="0.2">
      <c r="A199" s="46" t="s">
        <v>73</v>
      </c>
      <c r="B199" s="46" t="s">
        <v>75</v>
      </c>
      <c r="C199" s="46"/>
      <c r="D199" s="46" t="s">
        <v>1923</v>
      </c>
      <c r="E199" s="46" t="s">
        <v>1982</v>
      </c>
      <c r="F199" s="63" t="s">
        <v>979</v>
      </c>
      <c r="G199" s="47"/>
      <c r="H199" s="46" t="s">
        <v>5513</v>
      </c>
      <c r="I199" s="46" t="s">
        <v>5514</v>
      </c>
      <c r="J199" s="48">
        <v>39692</v>
      </c>
      <c r="K199" s="48">
        <v>39726</v>
      </c>
      <c r="L199" s="48"/>
      <c r="M199" s="49" t="s">
        <v>3204</v>
      </c>
      <c r="N199" s="50"/>
      <c r="O199" s="50"/>
      <c r="P199" s="46" t="s">
        <v>3877</v>
      </c>
      <c r="Q199" s="46" t="s">
        <v>841</v>
      </c>
      <c r="R199" s="46"/>
      <c r="S199" s="46"/>
      <c r="T199" s="50">
        <v>46683</v>
      </c>
      <c r="U199" s="50">
        <v>46683</v>
      </c>
    </row>
    <row r="200" spans="1:21" s="52" customFormat="1" ht="28.5" x14ac:dyDescent="0.2">
      <c r="A200" s="46" t="s">
        <v>73</v>
      </c>
      <c r="B200" s="46" t="s">
        <v>75</v>
      </c>
      <c r="C200" s="46"/>
      <c r="D200" s="46" t="s">
        <v>4844</v>
      </c>
      <c r="E200" s="46" t="s">
        <v>1982</v>
      </c>
      <c r="F200" s="63" t="s">
        <v>979</v>
      </c>
      <c r="G200" s="47"/>
      <c r="H200" s="46" t="s">
        <v>877</v>
      </c>
      <c r="I200" s="66" t="s">
        <v>3383</v>
      </c>
      <c r="J200" s="48"/>
      <c r="K200" s="48"/>
      <c r="L200" s="48"/>
      <c r="M200" s="49"/>
      <c r="N200" s="50"/>
      <c r="O200" s="50"/>
      <c r="P200" s="46"/>
      <c r="Q200" s="46" t="s">
        <v>840</v>
      </c>
      <c r="R200" s="46"/>
      <c r="S200" s="46"/>
      <c r="T200" s="50"/>
      <c r="U200" s="50">
        <v>760951</v>
      </c>
    </row>
    <row r="201" spans="1:21" s="52" customFormat="1" ht="28.5" x14ac:dyDescent="0.2">
      <c r="A201" s="46" t="s">
        <v>1989</v>
      </c>
      <c r="B201" s="46" t="s">
        <v>75</v>
      </c>
      <c r="C201" s="46"/>
      <c r="D201" s="46" t="s">
        <v>4600</v>
      </c>
      <c r="E201" s="46" t="s">
        <v>1982</v>
      </c>
      <c r="F201" s="63" t="s">
        <v>979</v>
      </c>
      <c r="G201" s="47"/>
      <c r="H201" s="46" t="s">
        <v>4398</v>
      </c>
      <c r="I201" s="67"/>
      <c r="J201" s="48"/>
      <c r="K201" s="48"/>
      <c r="L201" s="48"/>
      <c r="M201" s="49"/>
      <c r="N201" s="50"/>
      <c r="O201" s="50"/>
      <c r="P201" s="46"/>
      <c r="Q201" s="46" t="s">
        <v>840</v>
      </c>
      <c r="R201" s="46"/>
      <c r="S201" s="46"/>
      <c r="T201" s="50"/>
      <c r="U201" s="50">
        <v>451664.88</v>
      </c>
    </row>
    <row r="202" spans="1:21" s="52" customFormat="1" ht="28.5" x14ac:dyDescent="0.2">
      <c r="A202" s="46" t="s">
        <v>1989</v>
      </c>
      <c r="B202" s="46" t="s">
        <v>75</v>
      </c>
      <c r="C202" s="46"/>
      <c r="D202" s="46" t="s">
        <v>4850</v>
      </c>
      <c r="E202" s="46" t="s">
        <v>1982</v>
      </c>
      <c r="F202" s="63" t="s">
        <v>979</v>
      </c>
      <c r="G202" s="47"/>
      <c r="H202" s="46" t="s">
        <v>232</v>
      </c>
      <c r="I202" s="66" t="s">
        <v>3386</v>
      </c>
      <c r="J202" s="48">
        <v>38558</v>
      </c>
      <c r="K202" s="48">
        <v>38583</v>
      </c>
      <c r="L202" s="48"/>
      <c r="M202" s="49">
        <v>0.1</v>
      </c>
      <c r="N202" s="50"/>
      <c r="O202" s="50"/>
      <c r="P202" s="46"/>
      <c r="Q202" s="46"/>
      <c r="R202" s="46"/>
      <c r="S202" s="46"/>
      <c r="T202" s="50"/>
      <c r="U202" s="50">
        <v>72565</v>
      </c>
    </row>
    <row r="203" spans="1:21" s="52" customFormat="1" ht="28.5" x14ac:dyDescent="0.2">
      <c r="A203" s="46" t="s">
        <v>1989</v>
      </c>
      <c r="B203" s="46" t="s">
        <v>75</v>
      </c>
      <c r="C203" s="46"/>
      <c r="D203" s="46" t="s">
        <v>4595</v>
      </c>
      <c r="E203" s="46" t="s">
        <v>1982</v>
      </c>
      <c r="F203" s="63" t="s">
        <v>979</v>
      </c>
      <c r="G203" s="47"/>
      <c r="H203" s="46" t="s">
        <v>3753</v>
      </c>
      <c r="I203" s="67"/>
      <c r="J203" s="48">
        <v>38558</v>
      </c>
      <c r="K203" s="48">
        <v>38589</v>
      </c>
      <c r="L203" s="48"/>
      <c r="M203" s="49">
        <v>0.1</v>
      </c>
      <c r="N203" s="50"/>
      <c r="O203" s="50"/>
      <c r="P203" s="46"/>
      <c r="Q203" s="46" t="s">
        <v>840</v>
      </c>
      <c r="R203" s="46"/>
      <c r="S203" s="46"/>
      <c r="T203" s="50"/>
      <c r="U203" s="50">
        <v>46620.62</v>
      </c>
    </row>
    <row r="204" spans="1:21" s="52" customFormat="1" ht="42.75" x14ac:dyDescent="0.2">
      <c r="A204" s="46" t="s">
        <v>1989</v>
      </c>
      <c r="B204" s="46" t="s">
        <v>75</v>
      </c>
      <c r="C204" s="46"/>
      <c r="D204" s="46" t="s">
        <v>718</v>
      </c>
      <c r="E204" s="46" t="s">
        <v>1982</v>
      </c>
      <c r="F204" s="63" t="s">
        <v>979</v>
      </c>
      <c r="G204" s="47"/>
      <c r="H204" s="46" t="s">
        <v>4483</v>
      </c>
      <c r="I204" s="46" t="s">
        <v>4650</v>
      </c>
      <c r="J204" s="48">
        <v>37712</v>
      </c>
      <c r="K204" s="48">
        <v>37712</v>
      </c>
      <c r="L204" s="48">
        <v>39447</v>
      </c>
      <c r="M204" s="49">
        <v>0.1</v>
      </c>
      <c r="N204" s="50"/>
      <c r="O204" s="50"/>
      <c r="P204" s="46" t="s">
        <v>3879</v>
      </c>
      <c r="Q204" s="46" t="s">
        <v>842</v>
      </c>
      <c r="R204" s="46" t="s">
        <v>3562</v>
      </c>
      <c r="S204" s="46"/>
      <c r="T204" s="50">
        <v>1516</v>
      </c>
      <c r="U204" s="50">
        <v>6064</v>
      </c>
    </row>
    <row r="205" spans="1:21" s="45" customFormat="1" ht="42.75" x14ac:dyDescent="0.2">
      <c r="A205" s="46" t="s">
        <v>73</v>
      </c>
      <c r="B205" s="46" t="s">
        <v>75</v>
      </c>
      <c r="C205" s="46"/>
      <c r="D205" s="46" t="s">
        <v>4844</v>
      </c>
      <c r="E205" s="46" t="s">
        <v>1982</v>
      </c>
      <c r="F205" s="63" t="s">
        <v>979</v>
      </c>
      <c r="G205" s="47"/>
      <c r="H205" s="46" t="s">
        <v>625</v>
      </c>
      <c r="I205" s="46" t="s">
        <v>4994</v>
      </c>
      <c r="J205" s="48">
        <v>38443</v>
      </c>
      <c r="K205" s="48">
        <v>38596</v>
      </c>
      <c r="L205" s="48"/>
      <c r="M205" s="49">
        <v>0.5</v>
      </c>
      <c r="N205" s="50"/>
      <c r="O205" s="50"/>
      <c r="P205" s="46"/>
      <c r="Q205" s="46" t="s">
        <v>840</v>
      </c>
      <c r="R205" s="46"/>
      <c r="S205" s="46"/>
      <c r="T205" s="50"/>
      <c r="U205" s="50">
        <v>400000</v>
      </c>
    </row>
    <row r="206" spans="1:21" s="45" customFormat="1" ht="28.5" x14ac:dyDescent="0.2">
      <c r="A206" s="46" t="s">
        <v>73</v>
      </c>
      <c r="B206" s="46" t="s">
        <v>75</v>
      </c>
      <c r="C206" s="46"/>
      <c r="D206" s="46" t="s">
        <v>5460</v>
      </c>
      <c r="E206" s="46" t="s">
        <v>1982</v>
      </c>
      <c r="F206" s="63" t="s">
        <v>979</v>
      </c>
      <c r="G206" s="47"/>
      <c r="H206" s="46" t="s">
        <v>230</v>
      </c>
      <c r="I206" s="46" t="s">
        <v>748</v>
      </c>
      <c r="J206" s="48">
        <v>38516</v>
      </c>
      <c r="K206" s="48">
        <v>38639</v>
      </c>
      <c r="L206" s="48"/>
      <c r="M206" s="49">
        <v>0.25</v>
      </c>
      <c r="N206" s="50"/>
      <c r="O206" s="50"/>
      <c r="P206" s="46"/>
      <c r="Q206" s="46"/>
      <c r="R206" s="46"/>
      <c r="S206" s="46"/>
      <c r="T206" s="50"/>
      <c r="U206" s="50">
        <v>962285</v>
      </c>
    </row>
    <row r="207" spans="1:21" s="52" customFormat="1" ht="28.5" x14ac:dyDescent="0.2">
      <c r="A207" s="46" t="s">
        <v>1989</v>
      </c>
      <c r="B207" s="46" t="s">
        <v>75</v>
      </c>
      <c r="C207" s="46"/>
      <c r="D207" s="46" t="s">
        <v>3396</v>
      </c>
      <c r="E207" s="46" t="s">
        <v>1982</v>
      </c>
      <c r="F207" s="63" t="s">
        <v>979</v>
      </c>
      <c r="G207" s="47"/>
      <c r="H207" s="46" t="s">
        <v>5427</v>
      </c>
      <c r="I207" s="46" t="s">
        <v>2208</v>
      </c>
      <c r="J207" s="48">
        <v>39622</v>
      </c>
      <c r="K207" s="48">
        <v>39671</v>
      </c>
      <c r="L207" s="48"/>
      <c r="M207" s="49">
        <v>0.1</v>
      </c>
      <c r="N207" s="50"/>
      <c r="O207" s="50"/>
      <c r="P207" s="46"/>
      <c r="Q207" s="46" t="s">
        <v>840</v>
      </c>
      <c r="R207" s="46"/>
      <c r="S207" s="46"/>
      <c r="T207" s="50">
        <v>84852</v>
      </c>
      <c r="U207" s="50">
        <v>84852</v>
      </c>
    </row>
    <row r="208" spans="1:21" s="45" customFormat="1" ht="28.5" x14ac:dyDescent="0.2">
      <c r="A208" s="46" t="s">
        <v>1989</v>
      </c>
      <c r="B208" s="46" t="s">
        <v>75</v>
      </c>
      <c r="C208" s="46"/>
      <c r="D208" s="46" t="s">
        <v>4849</v>
      </c>
      <c r="E208" s="46" t="s">
        <v>1982</v>
      </c>
      <c r="F208" s="63" t="s">
        <v>979</v>
      </c>
      <c r="G208" s="47"/>
      <c r="H208" s="46" t="s">
        <v>231</v>
      </c>
      <c r="I208" s="46" t="s">
        <v>2722</v>
      </c>
      <c r="J208" s="48">
        <v>38443</v>
      </c>
      <c r="K208" s="48">
        <v>38504</v>
      </c>
      <c r="L208" s="48"/>
      <c r="M208" s="49">
        <v>0.25</v>
      </c>
      <c r="N208" s="50"/>
      <c r="O208" s="50"/>
      <c r="P208" s="46"/>
      <c r="Q208" s="46" t="s">
        <v>840</v>
      </c>
      <c r="R208" s="46"/>
      <c r="S208" s="46"/>
      <c r="T208" s="50"/>
      <c r="U208" s="50">
        <v>118000</v>
      </c>
    </row>
    <row r="209" spans="1:21" s="52" customFormat="1" ht="28.5" x14ac:dyDescent="0.2">
      <c r="A209" s="46" t="s">
        <v>73</v>
      </c>
      <c r="B209" s="46" t="s">
        <v>75</v>
      </c>
      <c r="C209" s="46"/>
      <c r="D209" s="46" t="s">
        <v>4591</v>
      </c>
      <c r="E209" s="46" t="s">
        <v>1982</v>
      </c>
      <c r="F209" s="63" t="s">
        <v>979</v>
      </c>
      <c r="G209" s="47"/>
      <c r="H209" s="46" t="s">
        <v>3685</v>
      </c>
      <c r="I209" s="46" t="s">
        <v>3533</v>
      </c>
      <c r="J209" s="48">
        <v>37838</v>
      </c>
      <c r="K209" s="48">
        <v>38291</v>
      </c>
      <c r="L209" s="48"/>
      <c r="M209" s="49">
        <v>1</v>
      </c>
      <c r="N209" s="50"/>
      <c r="O209" s="50"/>
      <c r="P209" s="46"/>
      <c r="Q209" s="46"/>
      <c r="R209" s="46"/>
      <c r="S209" s="46"/>
      <c r="T209" s="50">
        <v>34000</v>
      </c>
      <c r="U209" s="50">
        <v>259000</v>
      </c>
    </row>
    <row r="210" spans="1:21" s="45" customFormat="1" ht="28.5" x14ac:dyDescent="0.2">
      <c r="A210" s="46" t="s">
        <v>73</v>
      </c>
      <c r="B210" s="46" t="s">
        <v>75</v>
      </c>
      <c r="C210" s="46"/>
      <c r="D210" s="46" t="s">
        <v>4592</v>
      </c>
      <c r="E210" s="46" t="s">
        <v>1982</v>
      </c>
      <c r="F210" s="63" t="s">
        <v>979</v>
      </c>
      <c r="G210" s="47"/>
      <c r="H210" s="46" t="s">
        <v>4196</v>
      </c>
      <c r="I210" s="46" t="s">
        <v>2209</v>
      </c>
      <c r="J210" s="48">
        <v>39486</v>
      </c>
      <c r="K210" s="48">
        <v>39721</v>
      </c>
      <c r="L210" s="48"/>
      <c r="M210" s="49" t="s">
        <v>3204</v>
      </c>
      <c r="N210" s="50"/>
      <c r="O210" s="50"/>
      <c r="P210" s="46" t="s">
        <v>3877</v>
      </c>
      <c r="Q210" s="46" t="s">
        <v>840</v>
      </c>
      <c r="R210" s="46">
        <v>3.24</v>
      </c>
      <c r="S210" s="46"/>
      <c r="T210" s="50">
        <v>859882</v>
      </c>
      <c r="U210" s="50">
        <v>859882</v>
      </c>
    </row>
    <row r="211" spans="1:21" s="52" customFormat="1" ht="28.5" x14ac:dyDescent="0.2">
      <c r="A211" s="46" t="s">
        <v>1989</v>
      </c>
      <c r="B211" s="46" t="s">
        <v>75</v>
      </c>
      <c r="C211" s="46"/>
      <c r="D211" s="46" t="s">
        <v>4850</v>
      </c>
      <c r="E211" s="46" t="s">
        <v>1982</v>
      </c>
      <c r="F211" s="63" t="s">
        <v>979</v>
      </c>
      <c r="G211" s="47"/>
      <c r="H211" s="46" t="s">
        <v>4198</v>
      </c>
      <c r="I211" s="46" t="s">
        <v>4817</v>
      </c>
      <c r="J211" s="48">
        <v>38894</v>
      </c>
      <c r="K211" s="48">
        <v>39322</v>
      </c>
      <c r="L211" s="48">
        <v>39801</v>
      </c>
      <c r="M211" s="49" t="s">
        <v>3204</v>
      </c>
      <c r="N211" s="50"/>
      <c r="O211" s="50"/>
      <c r="P211" s="46" t="s">
        <v>3877</v>
      </c>
      <c r="Q211" s="46" t="s">
        <v>840</v>
      </c>
      <c r="R211" s="46">
        <v>3.24</v>
      </c>
      <c r="S211" s="46" t="s">
        <v>4199</v>
      </c>
      <c r="T211" s="50"/>
      <c r="U211" s="50">
        <v>77085</v>
      </c>
    </row>
    <row r="212" spans="1:21" s="52" customFormat="1" ht="28.5" x14ac:dyDescent="0.2">
      <c r="A212" s="46" t="s">
        <v>73</v>
      </c>
      <c r="B212" s="46" t="s">
        <v>75</v>
      </c>
      <c r="C212" s="46"/>
      <c r="D212" s="46" t="s">
        <v>4850</v>
      </c>
      <c r="E212" s="46" t="s">
        <v>1982</v>
      </c>
      <c r="F212" s="63" t="s">
        <v>979</v>
      </c>
      <c r="G212" s="47"/>
      <c r="H212" s="46" t="s">
        <v>3202</v>
      </c>
      <c r="I212" s="46" t="s">
        <v>3203</v>
      </c>
      <c r="J212" s="48">
        <v>39636</v>
      </c>
      <c r="K212" s="48">
        <v>39706</v>
      </c>
      <c r="L212" s="48"/>
      <c r="M212" s="49" t="s">
        <v>3204</v>
      </c>
      <c r="N212" s="50"/>
      <c r="O212" s="50"/>
      <c r="P212" s="46" t="s">
        <v>3877</v>
      </c>
      <c r="Q212" s="46" t="s">
        <v>840</v>
      </c>
      <c r="R212" s="46"/>
      <c r="S212" s="46"/>
      <c r="T212" s="50">
        <v>129129</v>
      </c>
      <c r="U212" s="50">
        <v>129129</v>
      </c>
    </row>
    <row r="213" spans="1:21" s="52" customFormat="1" ht="28.5" x14ac:dyDescent="0.2">
      <c r="A213" s="46" t="s">
        <v>1989</v>
      </c>
      <c r="B213" s="46" t="s">
        <v>75</v>
      </c>
      <c r="C213" s="46"/>
      <c r="D213" s="46" t="s">
        <v>4594</v>
      </c>
      <c r="E213" s="46" t="s">
        <v>1982</v>
      </c>
      <c r="F213" s="63" t="s">
        <v>979</v>
      </c>
      <c r="G213" s="47"/>
      <c r="H213" s="46" t="s">
        <v>5755</v>
      </c>
      <c r="I213" s="67"/>
      <c r="J213" s="48"/>
      <c r="K213" s="48"/>
      <c r="L213" s="48"/>
      <c r="M213" s="49"/>
      <c r="N213" s="50"/>
      <c r="O213" s="50"/>
      <c r="P213" s="46"/>
      <c r="Q213" s="46" t="s">
        <v>840</v>
      </c>
      <c r="R213" s="46"/>
      <c r="S213" s="46"/>
      <c r="T213" s="50"/>
      <c r="U213" s="50">
        <v>72914.62</v>
      </c>
    </row>
    <row r="214" spans="1:21" s="52" customFormat="1" ht="28.5" x14ac:dyDescent="0.2">
      <c r="A214" s="46" t="s">
        <v>1989</v>
      </c>
      <c r="B214" s="46" t="s">
        <v>75</v>
      </c>
      <c r="C214" s="46"/>
      <c r="D214" s="46" t="s">
        <v>4851</v>
      </c>
      <c r="E214" s="46" t="s">
        <v>1982</v>
      </c>
      <c r="F214" s="63" t="s">
        <v>979</v>
      </c>
      <c r="G214" s="47"/>
      <c r="H214" s="46" t="s">
        <v>664</v>
      </c>
      <c r="I214" s="67"/>
      <c r="J214" s="48">
        <v>38169</v>
      </c>
      <c r="K214" s="48">
        <v>38231</v>
      </c>
      <c r="L214" s="48">
        <v>38412</v>
      </c>
      <c r="M214" s="49">
        <v>1</v>
      </c>
      <c r="N214" s="50"/>
      <c r="O214" s="50"/>
      <c r="P214" s="46"/>
      <c r="Q214" s="46" t="s">
        <v>841</v>
      </c>
      <c r="R214" s="46"/>
      <c r="S214" s="46"/>
      <c r="T214" s="50"/>
      <c r="U214" s="50" t="s">
        <v>686</v>
      </c>
    </row>
    <row r="215" spans="1:21" s="52" customFormat="1" ht="28.5" x14ac:dyDescent="0.2">
      <c r="A215" s="46" t="s">
        <v>1989</v>
      </c>
      <c r="B215" s="46" t="s">
        <v>75</v>
      </c>
      <c r="C215" s="46"/>
      <c r="D215" s="46" t="s">
        <v>4589</v>
      </c>
      <c r="E215" s="46" t="s">
        <v>1982</v>
      </c>
      <c r="F215" s="63" t="s">
        <v>979</v>
      </c>
      <c r="G215" s="47"/>
      <c r="H215" s="46" t="s">
        <v>1194</v>
      </c>
      <c r="I215" s="46" t="s">
        <v>3310</v>
      </c>
      <c r="J215" s="48"/>
      <c r="K215" s="48"/>
      <c r="L215" s="48"/>
      <c r="M215" s="49"/>
      <c r="N215" s="50"/>
      <c r="O215" s="50"/>
      <c r="P215" s="46"/>
      <c r="Q215" s="46" t="s">
        <v>840</v>
      </c>
      <c r="R215" s="46"/>
      <c r="S215" s="46"/>
      <c r="T215" s="50"/>
      <c r="U215" s="50">
        <v>71750</v>
      </c>
    </row>
    <row r="216" spans="1:21" s="52" customFormat="1" ht="42.75" x14ac:dyDescent="0.2">
      <c r="A216" s="46" t="s">
        <v>73</v>
      </c>
      <c r="B216" s="46" t="s">
        <v>75</v>
      </c>
      <c r="C216" s="46"/>
      <c r="D216" s="46" t="s">
        <v>1982</v>
      </c>
      <c r="E216" s="46" t="s">
        <v>1982</v>
      </c>
      <c r="F216" s="63" t="s">
        <v>979</v>
      </c>
      <c r="G216" s="47"/>
      <c r="H216" s="46" t="s">
        <v>1556</v>
      </c>
      <c r="I216" s="46" t="s">
        <v>4994</v>
      </c>
      <c r="J216" s="48">
        <v>38231</v>
      </c>
      <c r="K216" s="48">
        <v>38322</v>
      </c>
      <c r="L216" s="48"/>
      <c r="M216" s="49"/>
      <c r="N216" s="50"/>
      <c r="O216" s="50"/>
      <c r="P216" s="46"/>
      <c r="Q216" s="46" t="s">
        <v>840</v>
      </c>
      <c r="R216" s="46"/>
      <c r="S216" s="46"/>
      <c r="T216" s="50"/>
      <c r="U216" s="50">
        <v>89974</v>
      </c>
    </row>
    <row r="217" spans="1:21" s="52" customFormat="1" ht="28.5" x14ac:dyDescent="0.2">
      <c r="A217" s="46" t="s">
        <v>1989</v>
      </c>
      <c r="B217" s="46" t="s">
        <v>75</v>
      </c>
      <c r="C217" s="46"/>
      <c r="D217" s="46" t="s">
        <v>4589</v>
      </c>
      <c r="E217" s="46" t="s">
        <v>1982</v>
      </c>
      <c r="F217" s="63" t="s">
        <v>979</v>
      </c>
      <c r="G217" s="47"/>
      <c r="H217" s="46" t="s">
        <v>1927</v>
      </c>
      <c r="I217" s="46" t="s">
        <v>750</v>
      </c>
      <c r="J217" s="48"/>
      <c r="K217" s="48">
        <v>37955</v>
      </c>
      <c r="L217" s="48"/>
      <c r="M217" s="49"/>
      <c r="N217" s="50"/>
      <c r="O217" s="50"/>
      <c r="P217" s="46"/>
      <c r="Q217" s="46" t="s">
        <v>841</v>
      </c>
      <c r="R217" s="46" t="s">
        <v>4589</v>
      </c>
      <c r="S217" s="46"/>
      <c r="T217" s="50">
        <v>6439</v>
      </c>
      <c r="U217" s="50">
        <v>6439</v>
      </c>
    </row>
    <row r="218" spans="1:21" s="52" customFormat="1" ht="28.5" x14ac:dyDescent="0.2">
      <c r="A218" s="46" t="s">
        <v>1989</v>
      </c>
      <c r="B218" s="46" t="s">
        <v>75</v>
      </c>
      <c r="C218" s="46"/>
      <c r="D218" s="46" t="s">
        <v>4589</v>
      </c>
      <c r="E218" s="46" t="s">
        <v>1982</v>
      </c>
      <c r="F218" s="63" t="s">
        <v>979</v>
      </c>
      <c r="G218" s="47"/>
      <c r="H218" s="46" t="s">
        <v>1038</v>
      </c>
      <c r="I218" s="46" t="s">
        <v>750</v>
      </c>
      <c r="J218" s="48"/>
      <c r="K218" s="48">
        <v>37894</v>
      </c>
      <c r="L218" s="48"/>
      <c r="M218" s="49"/>
      <c r="N218" s="50"/>
      <c r="O218" s="50"/>
      <c r="P218" s="46"/>
      <c r="Q218" s="46" t="s">
        <v>841</v>
      </c>
      <c r="R218" s="46" t="s">
        <v>4589</v>
      </c>
      <c r="S218" s="46"/>
      <c r="T218" s="50">
        <v>7893</v>
      </c>
      <c r="U218" s="50">
        <v>7893</v>
      </c>
    </row>
    <row r="219" spans="1:21" s="52" customFormat="1" ht="28.5" x14ac:dyDescent="0.2">
      <c r="A219" s="46" t="s">
        <v>1989</v>
      </c>
      <c r="B219" s="46" t="s">
        <v>75</v>
      </c>
      <c r="C219" s="46"/>
      <c r="D219" s="46" t="s">
        <v>4589</v>
      </c>
      <c r="E219" s="46" t="s">
        <v>1982</v>
      </c>
      <c r="F219" s="63" t="s">
        <v>979</v>
      </c>
      <c r="G219" s="47"/>
      <c r="H219" s="46" t="s">
        <v>1039</v>
      </c>
      <c r="I219" s="63" t="s">
        <v>1199</v>
      </c>
      <c r="J219" s="48"/>
      <c r="K219" s="48">
        <v>38529</v>
      </c>
      <c r="L219" s="48"/>
      <c r="M219" s="49"/>
      <c r="N219" s="50"/>
      <c r="O219" s="50"/>
      <c r="P219" s="46"/>
      <c r="Q219" s="46" t="s">
        <v>840</v>
      </c>
      <c r="R219" s="46" t="s">
        <v>688</v>
      </c>
      <c r="S219" s="46"/>
      <c r="T219" s="50">
        <v>161000</v>
      </c>
      <c r="U219" s="50">
        <v>161000</v>
      </c>
    </row>
    <row r="220" spans="1:21" s="52" customFormat="1" ht="28.5" x14ac:dyDescent="0.2">
      <c r="A220" s="46" t="s">
        <v>73</v>
      </c>
      <c r="B220" s="46" t="s">
        <v>75</v>
      </c>
      <c r="C220" s="46"/>
      <c r="D220" s="46" t="s">
        <v>4848</v>
      </c>
      <c r="E220" s="46" t="s">
        <v>1982</v>
      </c>
      <c r="F220" s="63" t="s">
        <v>979</v>
      </c>
      <c r="G220" s="47"/>
      <c r="H220" s="46" t="s">
        <v>229</v>
      </c>
      <c r="I220" s="46" t="s">
        <v>3386</v>
      </c>
      <c r="J220" s="48">
        <v>38236</v>
      </c>
      <c r="K220" s="48">
        <v>38334</v>
      </c>
      <c r="L220" s="48"/>
      <c r="M220" s="49">
        <v>0.25</v>
      </c>
      <c r="N220" s="50"/>
      <c r="O220" s="50"/>
      <c r="P220" s="46"/>
      <c r="Q220" s="46" t="s">
        <v>840</v>
      </c>
      <c r="R220" s="46">
        <v>3.21</v>
      </c>
      <c r="S220" s="46"/>
      <c r="T220" s="50"/>
      <c r="U220" s="50">
        <v>184420</v>
      </c>
    </row>
    <row r="221" spans="1:21" s="52" customFormat="1" ht="28.5" x14ac:dyDescent="0.2">
      <c r="A221" s="46" t="s">
        <v>73</v>
      </c>
      <c r="B221" s="46" t="s">
        <v>75</v>
      </c>
      <c r="C221" s="46"/>
      <c r="D221" s="46" t="s">
        <v>1923</v>
      </c>
      <c r="E221" s="46" t="s">
        <v>1982</v>
      </c>
      <c r="F221" s="63" t="s">
        <v>979</v>
      </c>
      <c r="G221" s="47"/>
      <c r="H221" s="46" t="s">
        <v>3208</v>
      </c>
      <c r="I221" s="46" t="s">
        <v>1505</v>
      </c>
      <c r="J221" s="48">
        <v>39601</v>
      </c>
      <c r="K221" s="48">
        <v>39688</v>
      </c>
      <c r="L221" s="48"/>
      <c r="M221" s="49" t="s">
        <v>3204</v>
      </c>
      <c r="N221" s="50"/>
      <c r="O221" s="50"/>
      <c r="P221" s="46" t="s">
        <v>3877</v>
      </c>
      <c r="Q221" s="46" t="s">
        <v>841</v>
      </c>
      <c r="R221" s="46"/>
      <c r="S221" s="46"/>
      <c r="T221" s="50">
        <v>30999</v>
      </c>
      <c r="U221" s="50">
        <v>30999</v>
      </c>
    </row>
    <row r="222" spans="1:21" s="52" customFormat="1" ht="28.5" x14ac:dyDescent="0.2">
      <c r="A222" s="46" t="s">
        <v>1989</v>
      </c>
      <c r="B222" s="46" t="s">
        <v>75</v>
      </c>
      <c r="C222" s="46"/>
      <c r="D222" s="46" t="s">
        <v>682</v>
      </c>
      <c r="E222" s="46" t="s">
        <v>1982</v>
      </c>
      <c r="F222" s="63" t="s">
        <v>979</v>
      </c>
      <c r="G222" s="47"/>
      <c r="H222" s="46" t="s">
        <v>4484</v>
      </c>
      <c r="I222" s="46" t="s">
        <v>3386</v>
      </c>
      <c r="J222" s="48"/>
      <c r="K222" s="48"/>
      <c r="L222" s="48"/>
      <c r="M222" s="49"/>
      <c r="N222" s="50"/>
      <c r="O222" s="50"/>
      <c r="P222" s="46"/>
      <c r="Q222" s="46" t="s">
        <v>840</v>
      </c>
      <c r="R222" s="46"/>
      <c r="S222" s="46"/>
      <c r="T222" s="50"/>
      <c r="U222" s="50">
        <v>68039</v>
      </c>
    </row>
    <row r="223" spans="1:21" s="52" customFormat="1" ht="28.5" x14ac:dyDescent="0.2">
      <c r="A223" s="46" t="s">
        <v>1989</v>
      </c>
      <c r="B223" s="46" t="s">
        <v>75</v>
      </c>
      <c r="C223" s="46"/>
      <c r="D223" s="46" t="s">
        <v>4851</v>
      </c>
      <c r="E223" s="46" t="s">
        <v>1982</v>
      </c>
      <c r="F223" s="63" t="s">
        <v>979</v>
      </c>
      <c r="G223" s="47"/>
      <c r="H223" s="46" t="s">
        <v>665</v>
      </c>
      <c r="I223" s="46" t="s">
        <v>1505</v>
      </c>
      <c r="J223" s="48">
        <v>38169</v>
      </c>
      <c r="K223" s="48">
        <v>38231</v>
      </c>
      <c r="L223" s="48">
        <v>38261</v>
      </c>
      <c r="M223" s="49">
        <v>0.25</v>
      </c>
      <c r="N223" s="50"/>
      <c r="O223" s="50"/>
      <c r="P223" s="46"/>
      <c r="Q223" s="46" t="s">
        <v>841</v>
      </c>
      <c r="R223" s="46"/>
      <c r="S223" s="46"/>
      <c r="T223" s="50"/>
      <c r="U223" s="50">
        <v>38648</v>
      </c>
    </row>
    <row r="224" spans="1:21" s="52" customFormat="1" ht="28.5" x14ac:dyDescent="0.2">
      <c r="A224" s="46" t="s">
        <v>1989</v>
      </c>
      <c r="B224" s="46" t="s">
        <v>75</v>
      </c>
      <c r="C224" s="46"/>
      <c r="D224" s="46" t="s">
        <v>4843</v>
      </c>
      <c r="E224" s="46" t="s">
        <v>1982</v>
      </c>
      <c r="F224" s="63" t="s">
        <v>979</v>
      </c>
      <c r="G224" s="47"/>
      <c r="H224" s="46" t="s">
        <v>624</v>
      </c>
      <c r="I224" s="67"/>
      <c r="J224" s="48"/>
      <c r="K224" s="48"/>
      <c r="L224" s="48"/>
      <c r="M224" s="49"/>
      <c r="N224" s="50"/>
      <c r="O224" s="50"/>
      <c r="P224" s="46"/>
      <c r="Q224" s="46" t="s">
        <v>840</v>
      </c>
      <c r="R224" s="46"/>
      <c r="S224" s="46"/>
      <c r="T224" s="50"/>
      <c r="U224" s="50">
        <v>582190</v>
      </c>
    </row>
    <row r="225" spans="1:21" s="52" customFormat="1" ht="28.5" x14ac:dyDescent="0.2">
      <c r="A225" s="46" t="s">
        <v>73</v>
      </c>
      <c r="B225" s="46" t="s">
        <v>75</v>
      </c>
      <c r="C225" s="46"/>
      <c r="D225" s="46" t="s">
        <v>4668</v>
      </c>
      <c r="E225" s="46" t="s">
        <v>1982</v>
      </c>
      <c r="F225" s="63" t="s">
        <v>979</v>
      </c>
      <c r="G225" s="47"/>
      <c r="H225" s="46" t="s">
        <v>3484</v>
      </c>
      <c r="I225" s="46" t="s">
        <v>420</v>
      </c>
      <c r="J225" s="48"/>
      <c r="K225" s="48"/>
      <c r="L225" s="48"/>
      <c r="M225" s="49"/>
      <c r="N225" s="50"/>
      <c r="O225" s="50"/>
      <c r="P225" s="46"/>
      <c r="Q225" s="46" t="s">
        <v>840</v>
      </c>
      <c r="R225" s="46"/>
      <c r="S225" s="46"/>
      <c r="T225" s="50"/>
      <c r="U225" s="50">
        <v>236139</v>
      </c>
    </row>
    <row r="226" spans="1:21" s="52" customFormat="1" ht="28.5" x14ac:dyDescent="0.2">
      <c r="A226" s="46" t="s">
        <v>1989</v>
      </c>
      <c r="B226" s="46" t="s">
        <v>75</v>
      </c>
      <c r="C226" s="46"/>
      <c r="D226" s="46" t="s">
        <v>3396</v>
      </c>
      <c r="E226" s="46" t="s">
        <v>1982</v>
      </c>
      <c r="F226" s="63" t="s">
        <v>979</v>
      </c>
      <c r="G226" s="47"/>
      <c r="H226" s="46" t="s">
        <v>3395</v>
      </c>
      <c r="I226" s="46" t="s">
        <v>1921</v>
      </c>
      <c r="J226" s="48">
        <v>39630</v>
      </c>
      <c r="K226" s="48">
        <v>39672</v>
      </c>
      <c r="L226" s="48"/>
      <c r="M226" s="49">
        <v>0.1</v>
      </c>
      <c r="N226" s="50"/>
      <c r="O226" s="50"/>
      <c r="P226" s="46"/>
      <c r="Q226" s="46" t="s">
        <v>840</v>
      </c>
      <c r="R226" s="46"/>
      <c r="S226" s="46"/>
      <c r="T226" s="50">
        <v>71000</v>
      </c>
      <c r="U226" s="50">
        <v>71000</v>
      </c>
    </row>
    <row r="227" spans="1:21" s="52" customFormat="1" ht="28.5" x14ac:dyDescent="0.2">
      <c r="A227" s="46" t="s">
        <v>73</v>
      </c>
      <c r="B227" s="46" t="s">
        <v>75</v>
      </c>
      <c r="C227" s="46"/>
      <c r="D227" s="46" t="s">
        <v>3205</v>
      </c>
      <c r="E227" s="46" t="s">
        <v>1982</v>
      </c>
      <c r="F227" s="63" t="s">
        <v>979</v>
      </c>
      <c r="G227" s="47"/>
      <c r="H227" s="46" t="s">
        <v>3206</v>
      </c>
      <c r="I227" s="46" t="s">
        <v>3207</v>
      </c>
      <c r="J227" s="48">
        <v>39569</v>
      </c>
      <c r="K227" s="48">
        <v>39600</v>
      </c>
      <c r="L227" s="48"/>
      <c r="M227" s="49" t="s">
        <v>3204</v>
      </c>
      <c r="N227" s="50"/>
      <c r="O227" s="50"/>
      <c r="P227" s="46" t="s">
        <v>3877</v>
      </c>
      <c r="Q227" s="46" t="s">
        <v>840</v>
      </c>
      <c r="R227" s="46"/>
      <c r="S227" s="46"/>
      <c r="T227" s="50">
        <v>79159</v>
      </c>
      <c r="U227" s="50">
        <v>79159</v>
      </c>
    </row>
    <row r="228" spans="1:21" s="52" customFormat="1" ht="28.5" x14ac:dyDescent="0.2">
      <c r="A228" s="46" t="s">
        <v>1989</v>
      </c>
      <c r="B228" s="46" t="s">
        <v>75</v>
      </c>
      <c r="C228" s="46"/>
      <c r="D228" s="46" t="s">
        <v>4589</v>
      </c>
      <c r="E228" s="46" t="s">
        <v>1982</v>
      </c>
      <c r="F228" s="63" t="s">
        <v>979</v>
      </c>
      <c r="G228" s="47"/>
      <c r="H228" s="46" t="s">
        <v>1040</v>
      </c>
      <c r="I228" s="46" t="s">
        <v>1172</v>
      </c>
      <c r="J228" s="48">
        <v>37742</v>
      </c>
      <c r="K228" s="48">
        <v>37865</v>
      </c>
      <c r="L228" s="48"/>
      <c r="M228" s="49">
        <v>0.25</v>
      </c>
      <c r="N228" s="50"/>
      <c r="O228" s="50"/>
      <c r="P228" s="46"/>
      <c r="Q228" s="46" t="s">
        <v>840</v>
      </c>
      <c r="R228" s="46" t="s">
        <v>688</v>
      </c>
      <c r="S228" s="46"/>
      <c r="T228" s="50">
        <v>138000</v>
      </c>
      <c r="U228" s="50">
        <v>138000</v>
      </c>
    </row>
    <row r="229" spans="1:21" s="52" customFormat="1" ht="28.5" x14ac:dyDescent="0.2">
      <c r="A229" s="46" t="s">
        <v>73</v>
      </c>
      <c r="B229" s="46" t="s">
        <v>75</v>
      </c>
      <c r="C229" s="46"/>
      <c r="D229" s="46" t="s">
        <v>4844</v>
      </c>
      <c r="E229" s="46" t="s">
        <v>1982</v>
      </c>
      <c r="F229" s="63" t="s">
        <v>979</v>
      </c>
      <c r="G229" s="47"/>
      <c r="H229" s="46" t="s">
        <v>3201</v>
      </c>
      <c r="I229" s="46" t="s">
        <v>901</v>
      </c>
      <c r="J229" s="48">
        <v>39595</v>
      </c>
      <c r="K229" s="48">
        <v>39674</v>
      </c>
      <c r="L229" s="48"/>
      <c r="M229" s="49" t="s">
        <v>3204</v>
      </c>
      <c r="N229" s="50"/>
      <c r="O229" s="50"/>
      <c r="P229" s="46" t="s">
        <v>3877</v>
      </c>
      <c r="Q229" s="46" t="s">
        <v>840</v>
      </c>
      <c r="R229" s="46"/>
      <c r="S229" s="46"/>
      <c r="T229" s="50">
        <v>85024</v>
      </c>
      <c r="U229" s="50">
        <v>85024</v>
      </c>
    </row>
    <row r="230" spans="1:21" s="52" customFormat="1" ht="28.5" x14ac:dyDescent="0.2">
      <c r="A230" s="46" t="s">
        <v>73</v>
      </c>
      <c r="B230" s="46" t="s">
        <v>75</v>
      </c>
      <c r="C230" s="46"/>
      <c r="D230" s="46" t="s">
        <v>4599</v>
      </c>
      <c r="E230" s="46" t="s">
        <v>1982</v>
      </c>
      <c r="F230" s="63" t="s">
        <v>979</v>
      </c>
      <c r="G230" s="47"/>
      <c r="H230" s="46" t="s">
        <v>1323</v>
      </c>
      <c r="I230" s="46" t="s">
        <v>456</v>
      </c>
      <c r="J230" s="48">
        <v>39468</v>
      </c>
      <c r="K230" s="48">
        <v>39651</v>
      </c>
      <c r="L230" s="48"/>
      <c r="M230" s="49"/>
      <c r="N230" s="50"/>
      <c r="O230" s="50"/>
      <c r="P230" s="46" t="s">
        <v>3877</v>
      </c>
      <c r="Q230" s="46" t="s">
        <v>840</v>
      </c>
      <c r="R230" s="46">
        <v>3.24</v>
      </c>
      <c r="S230" s="46"/>
      <c r="T230" s="50"/>
      <c r="U230" s="50">
        <v>564982</v>
      </c>
    </row>
    <row r="231" spans="1:21" s="52" customFormat="1" ht="28.5" x14ac:dyDescent="0.2">
      <c r="A231" s="46" t="s">
        <v>73</v>
      </c>
      <c r="B231" s="46" t="s">
        <v>75</v>
      </c>
      <c r="C231" s="46"/>
      <c r="D231" s="46" t="s">
        <v>5027</v>
      </c>
      <c r="E231" s="46" t="s">
        <v>1982</v>
      </c>
      <c r="F231" s="63" t="s">
        <v>979</v>
      </c>
      <c r="G231" s="47"/>
      <c r="H231" s="46" t="s">
        <v>4752</v>
      </c>
      <c r="I231" s="46" t="s">
        <v>2209</v>
      </c>
      <c r="J231" s="48">
        <v>39923</v>
      </c>
      <c r="K231" s="48"/>
      <c r="L231" s="48"/>
      <c r="M231" s="49"/>
      <c r="N231" s="50"/>
      <c r="O231" s="50"/>
      <c r="P231" s="46"/>
      <c r="Q231" s="46" t="s">
        <v>840</v>
      </c>
      <c r="R231" s="46">
        <v>3.24</v>
      </c>
      <c r="S231" s="46"/>
      <c r="T231" s="50">
        <v>978000</v>
      </c>
      <c r="U231" s="50"/>
    </row>
    <row r="232" spans="1:21" s="52" customFormat="1" ht="28.5" x14ac:dyDescent="0.2">
      <c r="A232" s="46" t="s">
        <v>73</v>
      </c>
      <c r="B232" s="46" t="s">
        <v>75</v>
      </c>
      <c r="C232" s="46"/>
      <c r="D232" s="46" t="s">
        <v>4846</v>
      </c>
      <c r="E232" s="46" t="s">
        <v>1982</v>
      </c>
      <c r="F232" s="63" t="s">
        <v>979</v>
      </c>
      <c r="G232" s="47"/>
      <c r="H232" s="46" t="s">
        <v>879</v>
      </c>
      <c r="I232" s="46" t="s">
        <v>4517</v>
      </c>
      <c r="J232" s="48">
        <v>38412</v>
      </c>
      <c r="K232" s="48">
        <v>38930</v>
      </c>
      <c r="L232" s="48"/>
      <c r="M232" s="49">
        <v>1</v>
      </c>
      <c r="N232" s="50"/>
      <c r="O232" s="50"/>
      <c r="P232" s="46"/>
      <c r="Q232" s="46" t="s">
        <v>840</v>
      </c>
      <c r="R232" s="46"/>
      <c r="S232" s="46"/>
      <c r="T232" s="50"/>
      <c r="U232" s="50">
        <v>3550950.35</v>
      </c>
    </row>
    <row r="233" spans="1:21" s="52" customFormat="1" ht="28.5" x14ac:dyDescent="0.2">
      <c r="A233" s="46" t="s">
        <v>73</v>
      </c>
      <c r="B233" s="46" t="s">
        <v>75</v>
      </c>
      <c r="C233" s="46"/>
      <c r="D233" s="46" t="s">
        <v>3485</v>
      </c>
      <c r="E233" s="46" t="s">
        <v>1982</v>
      </c>
      <c r="F233" s="63" t="s">
        <v>979</v>
      </c>
      <c r="G233" s="47"/>
      <c r="H233" s="46" t="s">
        <v>4200</v>
      </c>
      <c r="I233" s="46" t="s">
        <v>4816</v>
      </c>
      <c r="J233" s="48">
        <v>38887</v>
      </c>
      <c r="K233" s="48">
        <v>39405</v>
      </c>
      <c r="L233" s="48">
        <v>39658</v>
      </c>
      <c r="M233" s="49" t="s">
        <v>3204</v>
      </c>
      <c r="N233" s="50"/>
      <c r="O233" s="50"/>
      <c r="P233" s="46" t="s">
        <v>3877</v>
      </c>
      <c r="Q233" s="46" t="s">
        <v>840</v>
      </c>
      <c r="R233" s="46">
        <v>3.24</v>
      </c>
      <c r="S233" s="46" t="s">
        <v>4201</v>
      </c>
      <c r="T233" s="50"/>
      <c r="U233" s="50">
        <v>116450</v>
      </c>
    </row>
    <row r="234" spans="1:21" s="52" customFormat="1" ht="28.5" x14ac:dyDescent="0.2">
      <c r="A234" s="46" t="s">
        <v>73</v>
      </c>
      <c r="B234" s="46" t="s">
        <v>75</v>
      </c>
      <c r="C234" s="46"/>
      <c r="D234" s="46" t="s">
        <v>4599</v>
      </c>
      <c r="E234" s="46" t="s">
        <v>1982</v>
      </c>
      <c r="F234" s="63" t="s">
        <v>979</v>
      </c>
      <c r="G234" s="47"/>
      <c r="H234" s="46" t="s">
        <v>5510</v>
      </c>
      <c r="I234" s="46" t="s">
        <v>3533</v>
      </c>
      <c r="J234" s="48">
        <v>39636</v>
      </c>
      <c r="K234" s="48">
        <f>J234+70</f>
        <v>39706</v>
      </c>
      <c r="L234" s="48"/>
      <c r="M234" s="49" t="s">
        <v>3204</v>
      </c>
      <c r="N234" s="50"/>
      <c r="O234" s="50"/>
      <c r="P234" s="46" t="s">
        <v>3877</v>
      </c>
      <c r="Q234" s="46" t="s">
        <v>840</v>
      </c>
      <c r="R234" s="46"/>
      <c r="S234" s="46"/>
      <c r="T234" s="50">
        <v>96172</v>
      </c>
      <c r="U234" s="50">
        <v>96172</v>
      </c>
    </row>
    <row r="235" spans="1:21" s="52" customFormat="1" ht="28.5" x14ac:dyDescent="0.2">
      <c r="A235" s="46" t="s">
        <v>2653</v>
      </c>
      <c r="B235" s="46" t="s">
        <v>75</v>
      </c>
      <c r="C235" s="46"/>
      <c r="D235" s="46" t="s">
        <v>4599</v>
      </c>
      <c r="E235" s="46" t="s">
        <v>1982</v>
      </c>
      <c r="F235" s="63" t="s">
        <v>979</v>
      </c>
      <c r="G235" s="47"/>
      <c r="H235" s="46" t="s">
        <v>4193</v>
      </c>
      <c r="I235" s="46" t="s">
        <v>4195</v>
      </c>
      <c r="J235" s="48">
        <v>39661</v>
      </c>
      <c r="K235" s="48">
        <v>39721</v>
      </c>
      <c r="L235" s="48"/>
      <c r="M235" s="49" t="s">
        <v>3204</v>
      </c>
      <c r="N235" s="50"/>
      <c r="O235" s="50"/>
      <c r="P235" s="46" t="s">
        <v>3877</v>
      </c>
      <c r="Q235" s="46" t="s">
        <v>840</v>
      </c>
      <c r="R235" s="46">
        <v>3.24</v>
      </c>
      <c r="S235" s="46" t="s">
        <v>4192</v>
      </c>
      <c r="T235" s="50">
        <v>79115</v>
      </c>
      <c r="U235" s="50">
        <v>79115</v>
      </c>
    </row>
    <row r="236" spans="1:21" s="52" customFormat="1" ht="28.5" x14ac:dyDescent="0.2">
      <c r="A236" s="46" t="s">
        <v>73</v>
      </c>
      <c r="B236" s="46" t="s">
        <v>75</v>
      </c>
      <c r="C236" s="46"/>
      <c r="D236" s="46" t="s">
        <v>4850</v>
      </c>
      <c r="E236" s="46" t="s">
        <v>1982</v>
      </c>
      <c r="F236" s="63" t="s">
        <v>979</v>
      </c>
      <c r="G236" s="47"/>
      <c r="H236" s="46" t="s">
        <v>2141</v>
      </c>
      <c r="I236" s="46" t="s">
        <v>1581</v>
      </c>
      <c r="J236" s="48">
        <v>39909</v>
      </c>
      <c r="K236" s="48">
        <v>39948</v>
      </c>
      <c r="L236" s="48"/>
      <c r="M236" s="49"/>
      <c r="N236" s="50"/>
      <c r="O236" s="50"/>
      <c r="P236" s="46"/>
      <c r="Q236" s="46" t="s">
        <v>841</v>
      </c>
      <c r="R236" s="46">
        <v>3.24</v>
      </c>
      <c r="S236" s="46"/>
      <c r="T236" s="50">
        <v>43234</v>
      </c>
      <c r="U236" s="50"/>
    </row>
    <row r="237" spans="1:21" s="52" customFormat="1" ht="28.5" x14ac:dyDescent="0.2">
      <c r="A237" s="46" t="s">
        <v>73</v>
      </c>
      <c r="B237" s="46" t="s">
        <v>75</v>
      </c>
      <c r="C237" s="46"/>
      <c r="D237" s="46" t="s">
        <v>4850</v>
      </c>
      <c r="E237" s="46" t="s">
        <v>1982</v>
      </c>
      <c r="F237" s="63" t="s">
        <v>979</v>
      </c>
      <c r="G237" s="47"/>
      <c r="H237" s="46" t="s">
        <v>660</v>
      </c>
      <c r="I237" s="46" t="s">
        <v>2209</v>
      </c>
      <c r="J237" s="48">
        <v>38558</v>
      </c>
      <c r="K237" s="48">
        <v>38620</v>
      </c>
      <c r="L237" s="48"/>
      <c r="M237" s="49">
        <v>0.25</v>
      </c>
      <c r="N237" s="50"/>
      <c r="O237" s="50"/>
      <c r="P237" s="46"/>
      <c r="Q237" s="46" t="s">
        <v>840</v>
      </c>
      <c r="R237" s="46"/>
      <c r="S237" s="46"/>
      <c r="T237" s="50"/>
      <c r="U237" s="50">
        <v>126084</v>
      </c>
    </row>
    <row r="238" spans="1:21" s="52" customFormat="1" ht="28.5" x14ac:dyDescent="0.2">
      <c r="A238" s="46" t="s">
        <v>73</v>
      </c>
      <c r="B238" s="46" t="s">
        <v>75</v>
      </c>
      <c r="C238" s="46"/>
      <c r="D238" s="46" t="s">
        <v>4850</v>
      </c>
      <c r="E238" s="46" t="s">
        <v>1982</v>
      </c>
      <c r="F238" s="63" t="s">
        <v>979</v>
      </c>
      <c r="G238" s="47"/>
      <c r="H238" s="46" t="s">
        <v>1925</v>
      </c>
      <c r="I238" s="46" t="s">
        <v>2209</v>
      </c>
      <c r="J238" s="48">
        <v>38551</v>
      </c>
      <c r="K238" s="48">
        <v>38599</v>
      </c>
      <c r="L238" s="48"/>
      <c r="M238" s="49"/>
      <c r="N238" s="50"/>
      <c r="O238" s="50"/>
      <c r="P238" s="46"/>
      <c r="Q238" s="46" t="s">
        <v>840</v>
      </c>
      <c r="R238" s="46"/>
      <c r="S238" s="46"/>
      <c r="T238" s="50">
        <v>126084</v>
      </c>
      <c r="U238" s="50">
        <v>126084</v>
      </c>
    </row>
    <row r="239" spans="1:21" s="52" customFormat="1" ht="28.5" x14ac:dyDescent="0.2">
      <c r="A239" s="46" t="s">
        <v>73</v>
      </c>
      <c r="B239" s="46" t="s">
        <v>75</v>
      </c>
      <c r="C239" s="46"/>
      <c r="D239" s="46" t="s">
        <v>4599</v>
      </c>
      <c r="E239" s="46" t="s">
        <v>1982</v>
      </c>
      <c r="F239" s="63" t="s">
        <v>979</v>
      </c>
      <c r="G239" s="47"/>
      <c r="H239" s="46" t="s">
        <v>1324</v>
      </c>
      <c r="I239" s="46" t="s">
        <v>4817</v>
      </c>
      <c r="J239" s="48">
        <v>39569</v>
      </c>
      <c r="K239" s="48">
        <v>39614</v>
      </c>
      <c r="L239" s="48"/>
      <c r="M239" s="49"/>
      <c r="N239" s="50"/>
      <c r="O239" s="50"/>
      <c r="P239" s="46" t="s">
        <v>3877</v>
      </c>
      <c r="Q239" s="46" t="s">
        <v>840</v>
      </c>
      <c r="R239" s="46">
        <v>3.24</v>
      </c>
      <c r="S239" s="46"/>
      <c r="T239" s="50"/>
      <c r="U239" s="50">
        <v>117693</v>
      </c>
    </row>
    <row r="240" spans="1:21" s="52" customFormat="1" ht="28.5" x14ac:dyDescent="0.2">
      <c r="A240" s="46" t="s">
        <v>73</v>
      </c>
      <c r="B240" s="46" t="s">
        <v>75</v>
      </c>
      <c r="C240" s="46"/>
      <c r="D240" s="46" t="s">
        <v>4596</v>
      </c>
      <c r="E240" s="46" t="s">
        <v>1982</v>
      </c>
      <c r="F240" s="63" t="s">
        <v>979</v>
      </c>
      <c r="G240" s="47"/>
      <c r="H240" s="46" t="s">
        <v>3755</v>
      </c>
      <c r="I240" s="67"/>
      <c r="J240" s="48">
        <v>37830</v>
      </c>
      <c r="K240" s="48">
        <v>37894</v>
      </c>
      <c r="L240" s="48"/>
      <c r="M240" s="49">
        <v>0.25</v>
      </c>
      <c r="N240" s="50"/>
      <c r="O240" s="50"/>
      <c r="P240" s="46"/>
      <c r="Q240" s="46" t="s">
        <v>840</v>
      </c>
      <c r="R240" s="46">
        <v>3.21</v>
      </c>
      <c r="S240" s="46"/>
      <c r="T240" s="50">
        <v>115687</v>
      </c>
      <c r="U240" s="50">
        <v>115686.5</v>
      </c>
    </row>
    <row r="241" spans="1:21" s="52" customFormat="1" ht="28.5" x14ac:dyDescent="0.2">
      <c r="A241" s="46" t="s">
        <v>73</v>
      </c>
      <c r="B241" s="46" t="s">
        <v>75</v>
      </c>
      <c r="C241" s="46"/>
      <c r="D241" s="46" t="s">
        <v>4597</v>
      </c>
      <c r="E241" s="46" t="s">
        <v>1982</v>
      </c>
      <c r="F241" s="63" t="s">
        <v>979</v>
      </c>
      <c r="G241" s="47"/>
      <c r="H241" s="46" t="s">
        <v>3757</v>
      </c>
      <c r="I241" s="46" t="s">
        <v>4697</v>
      </c>
      <c r="J241" s="48">
        <v>37879</v>
      </c>
      <c r="K241" s="48">
        <v>38123</v>
      </c>
      <c r="L241" s="48">
        <v>38321</v>
      </c>
      <c r="M241" s="49">
        <v>1</v>
      </c>
      <c r="N241" s="50"/>
      <c r="O241" s="50"/>
      <c r="P241" s="46"/>
      <c r="Q241" s="46" t="s">
        <v>840</v>
      </c>
      <c r="R241" s="46">
        <v>3.21</v>
      </c>
      <c r="S241" s="46"/>
      <c r="T241" s="50"/>
      <c r="U241" s="50">
        <v>948260</v>
      </c>
    </row>
    <row r="242" spans="1:21" s="52" customFormat="1" ht="28.5" x14ac:dyDescent="0.2">
      <c r="A242" s="46" t="s">
        <v>73</v>
      </c>
      <c r="B242" s="46" t="s">
        <v>75</v>
      </c>
      <c r="C242" s="46"/>
      <c r="D242" s="46" t="s">
        <v>4592</v>
      </c>
      <c r="E242" s="46" t="s">
        <v>1982</v>
      </c>
      <c r="F242" s="63" t="s">
        <v>979</v>
      </c>
      <c r="G242" s="47"/>
      <c r="H242" s="46" t="s">
        <v>3426</v>
      </c>
      <c r="I242" s="46" t="s">
        <v>3383</v>
      </c>
      <c r="J242" s="48">
        <v>38189</v>
      </c>
      <c r="K242" s="48">
        <v>38600</v>
      </c>
      <c r="L242" s="48"/>
      <c r="M242" s="49">
        <v>1</v>
      </c>
      <c r="N242" s="50"/>
      <c r="O242" s="50"/>
      <c r="P242" s="46"/>
      <c r="Q242" s="46" t="s">
        <v>840</v>
      </c>
      <c r="R242" s="46" t="s">
        <v>689</v>
      </c>
      <c r="S242" s="46"/>
      <c r="T242" s="50"/>
      <c r="U242" s="50">
        <v>2741528</v>
      </c>
    </row>
    <row r="243" spans="1:21" s="52" customFormat="1" ht="28.5" x14ac:dyDescent="0.2">
      <c r="A243" s="46" t="s">
        <v>1989</v>
      </c>
      <c r="B243" s="46" t="s">
        <v>75</v>
      </c>
      <c r="C243" s="46"/>
      <c r="D243" s="46" t="s">
        <v>4588</v>
      </c>
      <c r="E243" s="46" t="s">
        <v>1982</v>
      </c>
      <c r="F243" s="63" t="s">
        <v>979</v>
      </c>
      <c r="G243" s="47"/>
      <c r="H243" s="46" t="s">
        <v>668</v>
      </c>
      <c r="I243" s="46" t="s">
        <v>3445</v>
      </c>
      <c r="J243" s="48"/>
      <c r="K243" s="48"/>
      <c r="L243" s="48"/>
      <c r="M243" s="49"/>
      <c r="N243" s="50"/>
      <c r="O243" s="50"/>
      <c r="P243" s="46"/>
      <c r="Q243" s="46" t="s">
        <v>840</v>
      </c>
      <c r="R243" s="46"/>
      <c r="S243" s="46"/>
      <c r="T243" s="50"/>
      <c r="U243" s="50">
        <v>115326.48</v>
      </c>
    </row>
    <row r="244" spans="1:21" s="52" customFormat="1" ht="42.75" x14ac:dyDescent="0.2">
      <c r="A244" s="46" t="s">
        <v>73</v>
      </c>
      <c r="B244" s="46" t="s">
        <v>75</v>
      </c>
      <c r="C244" s="46"/>
      <c r="D244" s="46" t="s">
        <v>4593</v>
      </c>
      <c r="E244" s="46" t="s">
        <v>1982</v>
      </c>
      <c r="F244" s="63" t="s">
        <v>979</v>
      </c>
      <c r="G244" s="47"/>
      <c r="H244" s="46" t="s">
        <v>777</v>
      </c>
      <c r="I244" s="46" t="s">
        <v>895</v>
      </c>
      <c r="J244" s="48">
        <v>39848</v>
      </c>
      <c r="K244" s="48">
        <v>39983</v>
      </c>
      <c r="L244" s="48"/>
      <c r="M244" s="49"/>
      <c r="N244" s="50">
        <v>0</v>
      </c>
      <c r="O244" s="50"/>
      <c r="P244" s="46"/>
      <c r="Q244" s="46" t="s">
        <v>840</v>
      </c>
      <c r="R244" s="46">
        <v>3.24</v>
      </c>
      <c r="S244" s="46"/>
      <c r="T244" s="50"/>
      <c r="U244" s="50">
        <v>443956</v>
      </c>
    </row>
    <row r="245" spans="1:21" s="52" customFormat="1" ht="28.5" x14ac:dyDescent="0.2">
      <c r="A245" s="46" t="s">
        <v>1989</v>
      </c>
      <c r="B245" s="46" t="s">
        <v>75</v>
      </c>
      <c r="C245" s="46"/>
      <c r="D245" s="46" t="s">
        <v>4596</v>
      </c>
      <c r="E245" s="46" t="s">
        <v>1982</v>
      </c>
      <c r="F245" s="63" t="s">
        <v>979</v>
      </c>
      <c r="G245" s="47"/>
      <c r="H245" s="46" t="s">
        <v>3756</v>
      </c>
      <c r="I245" s="46" t="s">
        <v>5437</v>
      </c>
      <c r="J245" s="48">
        <v>37890</v>
      </c>
      <c r="K245" s="48">
        <v>37967</v>
      </c>
      <c r="L245" s="48"/>
      <c r="M245" s="49">
        <v>0.25</v>
      </c>
      <c r="N245" s="50"/>
      <c r="O245" s="50"/>
      <c r="P245" s="46"/>
      <c r="Q245" s="46" t="s">
        <v>840</v>
      </c>
      <c r="R245" s="46">
        <v>3.21</v>
      </c>
      <c r="S245" s="46"/>
      <c r="T245" s="50">
        <v>152258</v>
      </c>
      <c r="U245" s="50">
        <v>152258</v>
      </c>
    </row>
    <row r="246" spans="1:21" s="52" customFormat="1" ht="28.5" x14ac:dyDescent="0.2">
      <c r="A246" s="46" t="s">
        <v>73</v>
      </c>
      <c r="B246" s="46" t="s">
        <v>75</v>
      </c>
      <c r="C246" s="46"/>
      <c r="D246" s="46" t="s">
        <v>1982</v>
      </c>
      <c r="E246" s="46" t="s">
        <v>1982</v>
      </c>
      <c r="F246" s="63" t="s">
        <v>979</v>
      </c>
      <c r="G246" s="47"/>
      <c r="H246" s="46" t="s">
        <v>325</v>
      </c>
      <c r="I246" s="46" t="s">
        <v>3307</v>
      </c>
      <c r="J246" s="48">
        <v>38231</v>
      </c>
      <c r="K246" s="48">
        <v>38322</v>
      </c>
      <c r="L246" s="48"/>
      <c r="M246" s="49">
        <v>0.25</v>
      </c>
      <c r="N246" s="50"/>
      <c r="O246" s="50"/>
      <c r="P246" s="46"/>
      <c r="Q246" s="46" t="s">
        <v>841</v>
      </c>
      <c r="R246" s="46"/>
      <c r="S246" s="46"/>
      <c r="T246" s="50"/>
      <c r="U246" s="50">
        <v>32362.5</v>
      </c>
    </row>
    <row r="247" spans="1:21" s="52" customFormat="1" ht="28.5" x14ac:dyDescent="0.2">
      <c r="A247" s="46" t="s">
        <v>73</v>
      </c>
      <c r="B247" s="46" t="s">
        <v>75</v>
      </c>
      <c r="C247" s="46"/>
      <c r="D247" s="46" t="s">
        <v>4590</v>
      </c>
      <c r="E247" s="46" t="s">
        <v>1982</v>
      </c>
      <c r="F247" s="63" t="s">
        <v>979</v>
      </c>
      <c r="G247" s="47"/>
      <c r="H247" s="46" t="s">
        <v>3200</v>
      </c>
      <c r="I247" s="46" t="s">
        <v>3386</v>
      </c>
      <c r="J247" s="48">
        <v>39595</v>
      </c>
      <c r="K247" s="48">
        <v>39705</v>
      </c>
      <c r="L247" s="48"/>
      <c r="M247" s="49" t="s">
        <v>3204</v>
      </c>
      <c r="N247" s="50"/>
      <c r="O247" s="50"/>
      <c r="P247" s="46" t="s">
        <v>3877</v>
      </c>
      <c r="Q247" s="46" t="s">
        <v>840</v>
      </c>
      <c r="R247" s="46"/>
      <c r="S247" s="46"/>
      <c r="T247" s="50">
        <v>85024</v>
      </c>
      <c r="U247" s="50">
        <v>85024</v>
      </c>
    </row>
    <row r="248" spans="1:21" s="52" customFormat="1" ht="28.5" x14ac:dyDescent="0.2">
      <c r="A248" s="46" t="s">
        <v>1840</v>
      </c>
      <c r="B248" s="46" t="s">
        <v>75</v>
      </c>
      <c r="C248" s="46"/>
      <c r="D248" s="46" t="s">
        <v>4590</v>
      </c>
      <c r="E248" s="46" t="s">
        <v>1982</v>
      </c>
      <c r="F248" s="63" t="s">
        <v>979</v>
      </c>
      <c r="G248" s="47"/>
      <c r="H248" s="46" t="s">
        <v>1043</v>
      </c>
      <c r="I248" s="46" t="s">
        <v>2246</v>
      </c>
      <c r="J248" s="48">
        <v>38443</v>
      </c>
      <c r="K248" s="48">
        <v>38473</v>
      </c>
      <c r="L248" s="48"/>
      <c r="M248" s="49">
        <v>0.1</v>
      </c>
      <c r="N248" s="50"/>
      <c r="O248" s="50"/>
      <c r="P248" s="46"/>
      <c r="Q248" s="46" t="s">
        <v>841</v>
      </c>
      <c r="R248" s="46"/>
      <c r="S248" s="46"/>
      <c r="T248" s="50"/>
      <c r="U248" s="50">
        <v>40000</v>
      </c>
    </row>
    <row r="249" spans="1:21" s="52" customFormat="1" ht="28.5" x14ac:dyDescent="0.2">
      <c r="A249" s="46" t="s">
        <v>73</v>
      </c>
      <c r="B249" s="46" t="s">
        <v>75</v>
      </c>
      <c r="C249" s="46"/>
      <c r="D249" s="46" t="s">
        <v>4668</v>
      </c>
      <c r="E249" s="46" t="s">
        <v>1982</v>
      </c>
      <c r="F249" s="63" t="s">
        <v>979</v>
      </c>
      <c r="G249" s="47"/>
      <c r="H249" s="46" t="s">
        <v>1339</v>
      </c>
      <c r="I249" s="46" t="s">
        <v>2168</v>
      </c>
      <c r="J249" s="48">
        <v>39356</v>
      </c>
      <c r="K249" s="48">
        <v>40056</v>
      </c>
      <c r="L249" s="48"/>
      <c r="M249" s="49"/>
      <c r="N249" s="50"/>
      <c r="O249" s="50">
        <v>0</v>
      </c>
      <c r="P249" s="46"/>
      <c r="Q249" s="46"/>
      <c r="R249" s="46"/>
      <c r="S249" s="46"/>
      <c r="T249" s="50"/>
      <c r="U249" s="50">
        <v>129077</v>
      </c>
    </row>
    <row r="250" spans="1:21" s="52" customFormat="1" ht="28.5" x14ac:dyDescent="0.2">
      <c r="A250" s="46" t="s">
        <v>73</v>
      </c>
      <c r="B250" s="46" t="s">
        <v>75</v>
      </c>
      <c r="C250" s="46"/>
      <c r="D250" s="46" t="s">
        <v>5460</v>
      </c>
      <c r="E250" s="46" t="s">
        <v>1982</v>
      </c>
      <c r="F250" s="94" t="s">
        <v>979</v>
      </c>
      <c r="G250" s="47"/>
      <c r="H250" s="46" t="s">
        <v>3693</v>
      </c>
      <c r="I250" s="46" t="s">
        <v>3694</v>
      </c>
      <c r="J250" s="48">
        <v>39328</v>
      </c>
      <c r="K250" s="48">
        <v>39412</v>
      </c>
      <c r="L250" s="48"/>
      <c r="M250" s="49"/>
      <c r="N250" s="50"/>
      <c r="O250" s="50"/>
      <c r="P250" s="46" t="s">
        <v>3877</v>
      </c>
      <c r="Q250" s="46" t="s">
        <v>840</v>
      </c>
      <c r="R250" s="46">
        <v>3.24</v>
      </c>
      <c r="S250" s="46"/>
      <c r="T250" s="50"/>
      <c r="U250" s="50">
        <v>341516</v>
      </c>
    </row>
    <row r="251" spans="1:21" s="52" customFormat="1" ht="28.5" x14ac:dyDescent="0.2">
      <c r="A251" s="46" t="s">
        <v>1989</v>
      </c>
      <c r="B251" s="46" t="s">
        <v>75</v>
      </c>
      <c r="C251" s="46"/>
      <c r="D251" s="46" t="s">
        <v>4589</v>
      </c>
      <c r="E251" s="46" t="s">
        <v>1982</v>
      </c>
      <c r="F251" s="63" t="s">
        <v>979</v>
      </c>
      <c r="G251" s="47"/>
      <c r="H251" s="46" t="s">
        <v>1041</v>
      </c>
      <c r="I251" s="46" t="s">
        <v>4806</v>
      </c>
      <c r="J251" s="48">
        <v>38504</v>
      </c>
      <c r="K251" s="48">
        <v>38565</v>
      </c>
      <c r="L251" s="48"/>
      <c r="M251" s="49">
        <v>0.1</v>
      </c>
      <c r="N251" s="50"/>
      <c r="O251" s="50"/>
      <c r="P251" s="46"/>
      <c r="Q251" s="46" t="s">
        <v>840</v>
      </c>
      <c r="R251" s="46"/>
      <c r="S251" s="46"/>
      <c r="T251" s="50"/>
      <c r="U251" s="50">
        <v>60000</v>
      </c>
    </row>
    <row r="252" spans="1:21" s="52" customFormat="1" ht="28.5" x14ac:dyDescent="0.2">
      <c r="A252" s="46" t="s">
        <v>1989</v>
      </c>
      <c r="B252" s="46" t="s">
        <v>75</v>
      </c>
      <c r="C252" s="46"/>
      <c r="D252" s="46" t="s">
        <v>2253</v>
      </c>
      <c r="E252" s="46" t="s">
        <v>1982</v>
      </c>
      <c r="F252" s="63" t="s">
        <v>979</v>
      </c>
      <c r="G252" s="47"/>
      <c r="H252" s="46" t="s">
        <v>623</v>
      </c>
      <c r="I252" s="67"/>
      <c r="J252" s="48">
        <v>38033</v>
      </c>
      <c r="K252" s="48">
        <v>38383</v>
      </c>
      <c r="L252" s="48"/>
      <c r="M252" s="49">
        <v>1</v>
      </c>
      <c r="N252" s="50"/>
      <c r="O252" s="50"/>
      <c r="P252" s="46"/>
      <c r="Q252" s="46" t="s">
        <v>840</v>
      </c>
      <c r="R252" s="46">
        <v>3.13</v>
      </c>
      <c r="S252" s="46"/>
      <c r="T252" s="50"/>
      <c r="U252" s="50">
        <v>3025141</v>
      </c>
    </row>
    <row r="253" spans="1:21" s="52" customFormat="1" ht="28.5" x14ac:dyDescent="0.2">
      <c r="A253" s="46" t="s">
        <v>1989</v>
      </c>
      <c r="B253" s="46" t="s">
        <v>75</v>
      </c>
      <c r="C253" s="46"/>
      <c r="D253" s="46" t="s">
        <v>1982</v>
      </c>
      <c r="E253" s="46" t="s">
        <v>1982</v>
      </c>
      <c r="F253" s="63" t="s">
        <v>979</v>
      </c>
      <c r="G253" s="47"/>
      <c r="H253" s="46" t="s">
        <v>1555</v>
      </c>
      <c r="I253" s="46" t="s">
        <v>3307</v>
      </c>
      <c r="J253" s="48">
        <v>37851</v>
      </c>
      <c r="K253" s="48">
        <v>37955</v>
      </c>
      <c r="L253" s="48">
        <v>38290</v>
      </c>
      <c r="M253" s="49"/>
      <c r="N253" s="50"/>
      <c r="O253" s="50"/>
      <c r="P253" s="46"/>
      <c r="Q253" s="46" t="s">
        <v>840</v>
      </c>
      <c r="R253" s="46">
        <v>3.21</v>
      </c>
      <c r="S253" s="46"/>
      <c r="T253" s="50"/>
      <c r="U253" s="50">
        <v>250000</v>
      </c>
    </row>
    <row r="254" spans="1:21" s="52" customFormat="1" ht="28.5" x14ac:dyDescent="0.2">
      <c r="A254" s="46" t="s">
        <v>1840</v>
      </c>
      <c r="B254" s="46" t="s">
        <v>75</v>
      </c>
      <c r="C254" s="46"/>
      <c r="D254" s="46" t="s">
        <v>4600</v>
      </c>
      <c r="E254" s="46" t="s">
        <v>1982</v>
      </c>
      <c r="F254" s="63" t="s">
        <v>979</v>
      </c>
      <c r="G254" s="47"/>
      <c r="H254" s="46" t="s">
        <v>4480</v>
      </c>
      <c r="I254" s="67"/>
      <c r="J254" s="48"/>
      <c r="K254" s="48"/>
      <c r="L254" s="48"/>
      <c r="M254" s="49"/>
      <c r="N254" s="50"/>
      <c r="O254" s="50"/>
      <c r="P254" s="46"/>
      <c r="Q254" s="46" t="s">
        <v>840</v>
      </c>
      <c r="R254" s="46"/>
      <c r="S254" s="46"/>
      <c r="T254" s="50"/>
      <c r="U254" s="50">
        <v>3676498.62</v>
      </c>
    </row>
    <row r="255" spans="1:21" s="52" customFormat="1" ht="28.5" x14ac:dyDescent="0.2">
      <c r="A255" s="46" t="s">
        <v>1840</v>
      </c>
      <c r="B255" s="46" t="s">
        <v>75</v>
      </c>
      <c r="C255" s="46"/>
      <c r="D255" s="46" t="s">
        <v>4588</v>
      </c>
      <c r="E255" s="46" t="s">
        <v>1982</v>
      </c>
      <c r="F255" s="63" t="s">
        <v>979</v>
      </c>
      <c r="G255" s="47"/>
      <c r="H255" s="46" t="s">
        <v>667</v>
      </c>
      <c r="I255" s="46" t="s">
        <v>782</v>
      </c>
      <c r="J255" s="48">
        <v>38111</v>
      </c>
      <c r="K255" s="48">
        <v>38195</v>
      </c>
      <c r="L255" s="48"/>
      <c r="M255" s="49">
        <v>0.25</v>
      </c>
      <c r="N255" s="50"/>
      <c r="O255" s="50"/>
      <c r="P255" s="46"/>
      <c r="Q255" s="46" t="s">
        <v>840</v>
      </c>
      <c r="R255" s="46" t="s">
        <v>687</v>
      </c>
      <c r="S255" s="46"/>
      <c r="T255" s="50"/>
      <c r="U255" s="50">
        <v>109520.2</v>
      </c>
    </row>
    <row r="256" spans="1:21" s="52" customFormat="1" ht="28.5" x14ac:dyDescent="0.2">
      <c r="A256" s="46" t="s">
        <v>73</v>
      </c>
      <c r="B256" s="46" t="s">
        <v>75</v>
      </c>
      <c r="C256" s="46"/>
      <c r="D256" s="46" t="s">
        <v>4591</v>
      </c>
      <c r="E256" s="46" t="s">
        <v>1982</v>
      </c>
      <c r="F256" s="63" t="s">
        <v>979</v>
      </c>
      <c r="G256" s="47"/>
      <c r="H256" s="46" t="s">
        <v>3424</v>
      </c>
      <c r="I256" s="46" t="s">
        <v>3383</v>
      </c>
      <c r="J256" s="48">
        <v>37550</v>
      </c>
      <c r="K256" s="48">
        <v>37907</v>
      </c>
      <c r="L256" s="48"/>
      <c r="M256" s="49">
        <v>1</v>
      </c>
      <c r="N256" s="50"/>
      <c r="O256" s="50"/>
      <c r="P256" s="46"/>
      <c r="Q256" s="46" t="s">
        <v>840</v>
      </c>
      <c r="R256" s="46" t="s">
        <v>688</v>
      </c>
      <c r="S256" s="46"/>
      <c r="T256" s="50">
        <v>2860522</v>
      </c>
      <c r="U256" s="50">
        <v>2860522</v>
      </c>
    </row>
    <row r="257" spans="1:21" s="52" customFormat="1" ht="28.5" x14ac:dyDescent="0.2">
      <c r="A257" s="46" t="s">
        <v>1989</v>
      </c>
      <c r="B257" s="46" t="s">
        <v>75</v>
      </c>
      <c r="C257" s="46"/>
      <c r="D257" s="46" t="s">
        <v>4845</v>
      </c>
      <c r="E257" s="46" t="s">
        <v>1982</v>
      </c>
      <c r="F257" s="94" t="s">
        <v>979</v>
      </c>
      <c r="G257" s="47"/>
      <c r="H257" s="46" t="s">
        <v>878</v>
      </c>
      <c r="I257" s="51" t="s">
        <v>1197</v>
      </c>
      <c r="J257" s="48"/>
      <c r="K257" s="48">
        <v>38384</v>
      </c>
      <c r="L257" s="48"/>
      <c r="M257" s="49"/>
      <c r="N257" s="50"/>
      <c r="O257" s="50"/>
      <c r="P257" s="46"/>
      <c r="Q257" s="46" t="s">
        <v>840</v>
      </c>
      <c r="R257" s="46"/>
      <c r="S257" s="46"/>
      <c r="T257" s="50"/>
      <c r="U257" s="50">
        <v>1489687</v>
      </c>
    </row>
    <row r="258" spans="1:21" s="52" customFormat="1" ht="42.75" x14ac:dyDescent="0.2">
      <c r="A258" s="46" t="s">
        <v>1989</v>
      </c>
      <c r="B258" s="46" t="s">
        <v>75</v>
      </c>
      <c r="C258" s="46"/>
      <c r="D258" s="46" t="s">
        <v>3396</v>
      </c>
      <c r="E258" s="46" t="s">
        <v>1982</v>
      </c>
      <c r="F258" s="63" t="s">
        <v>979</v>
      </c>
      <c r="G258" s="47"/>
      <c r="H258" s="46" t="s">
        <v>5426</v>
      </c>
      <c r="I258" s="46" t="s">
        <v>4994</v>
      </c>
      <c r="J258" s="48">
        <v>39630</v>
      </c>
      <c r="K258" s="48">
        <v>39686</v>
      </c>
      <c r="L258" s="48"/>
      <c r="M258" s="49">
        <v>0.1</v>
      </c>
      <c r="N258" s="50"/>
      <c r="O258" s="50"/>
      <c r="P258" s="46"/>
      <c r="Q258" s="46" t="s">
        <v>840</v>
      </c>
      <c r="R258" s="46"/>
      <c r="S258" s="46"/>
      <c r="T258" s="50">
        <v>84852</v>
      </c>
      <c r="U258" s="50">
        <v>84852</v>
      </c>
    </row>
    <row r="259" spans="1:21" s="52" customFormat="1" ht="28.5" x14ac:dyDescent="0.2">
      <c r="A259" s="46" t="s">
        <v>73</v>
      </c>
      <c r="B259" s="46" t="s">
        <v>75</v>
      </c>
      <c r="C259" s="46"/>
      <c r="D259" s="46" t="s">
        <v>3393</v>
      </c>
      <c r="E259" s="46" t="s">
        <v>1982</v>
      </c>
      <c r="F259" s="63" t="s">
        <v>979</v>
      </c>
      <c r="G259" s="47"/>
      <c r="H259" s="46" t="s">
        <v>4751</v>
      </c>
      <c r="I259" s="46" t="s">
        <v>1579</v>
      </c>
      <c r="J259" s="48">
        <v>39907</v>
      </c>
      <c r="K259" s="48">
        <v>39937</v>
      </c>
      <c r="L259" s="48"/>
      <c r="M259" s="49"/>
      <c r="N259" s="50"/>
      <c r="O259" s="50"/>
      <c r="P259" s="46"/>
      <c r="Q259" s="46" t="s">
        <v>840</v>
      </c>
      <c r="R259" s="46">
        <v>3.24</v>
      </c>
      <c r="S259" s="46"/>
      <c r="T259" s="50">
        <v>62000</v>
      </c>
      <c r="U259" s="50"/>
    </row>
    <row r="260" spans="1:21" s="52" customFormat="1" ht="28.5" x14ac:dyDescent="0.2">
      <c r="A260" s="46" t="s">
        <v>1989</v>
      </c>
      <c r="B260" s="46" t="s">
        <v>75</v>
      </c>
      <c r="C260" s="46"/>
      <c r="D260" s="46" t="s">
        <v>3393</v>
      </c>
      <c r="E260" s="46" t="s">
        <v>1982</v>
      </c>
      <c r="F260" s="63" t="s">
        <v>979</v>
      </c>
      <c r="G260" s="47"/>
      <c r="H260" s="46" t="s">
        <v>3394</v>
      </c>
      <c r="I260" s="46" t="s">
        <v>3351</v>
      </c>
      <c r="J260" s="48">
        <v>39524</v>
      </c>
      <c r="K260" s="48">
        <v>39608</v>
      </c>
      <c r="L260" s="48"/>
      <c r="M260" s="49">
        <v>0.1</v>
      </c>
      <c r="N260" s="50"/>
      <c r="O260" s="50"/>
      <c r="P260" s="46"/>
      <c r="Q260" s="46" t="s">
        <v>840</v>
      </c>
      <c r="R260" s="46"/>
      <c r="S260" s="46"/>
      <c r="T260" s="50">
        <v>328857</v>
      </c>
      <c r="U260" s="50">
        <v>32885.699999999997</v>
      </c>
    </row>
    <row r="261" spans="1:21" s="52" customFormat="1" ht="28.5" x14ac:dyDescent="0.2">
      <c r="A261" s="46" t="s">
        <v>1989</v>
      </c>
      <c r="B261" s="46" t="s">
        <v>75</v>
      </c>
      <c r="C261" s="46"/>
      <c r="D261" s="46" t="s">
        <v>4592</v>
      </c>
      <c r="E261" s="46" t="s">
        <v>1982</v>
      </c>
      <c r="F261" s="63" t="s">
        <v>979</v>
      </c>
      <c r="G261" s="47"/>
      <c r="H261" s="46" t="s">
        <v>3427</v>
      </c>
      <c r="I261" s="51" t="s">
        <v>1198</v>
      </c>
      <c r="J261" s="48"/>
      <c r="K261" s="48"/>
      <c r="L261" s="48"/>
      <c r="M261" s="49"/>
      <c r="N261" s="50"/>
      <c r="O261" s="50"/>
      <c r="P261" s="46"/>
      <c r="Q261" s="46" t="s">
        <v>840</v>
      </c>
      <c r="R261" s="46"/>
      <c r="S261" s="46"/>
      <c r="T261" s="50"/>
      <c r="U261" s="50">
        <v>1539874</v>
      </c>
    </row>
    <row r="262" spans="1:21" s="52" customFormat="1" ht="28.5" x14ac:dyDescent="0.2">
      <c r="A262" s="46" t="s">
        <v>1840</v>
      </c>
      <c r="B262" s="46" t="s">
        <v>75</v>
      </c>
      <c r="C262" s="46"/>
      <c r="D262" s="46" t="s">
        <v>4590</v>
      </c>
      <c r="E262" s="46" t="s">
        <v>1982</v>
      </c>
      <c r="F262" s="63" t="s">
        <v>979</v>
      </c>
      <c r="G262" s="47"/>
      <c r="H262" s="46" t="s">
        <v>1042</v>
      </c>
      <c r="I262" s="46" t="s">
        <v>3445</v>
      </c>
      <c r="J262" s="48">
        <v>38124</v>
      </c>
      <c r="K262" s="48">
        <v>38194</v>
      </c>
      <c r="L262" s="48"/>
      <c r="M262" s="49">
        <v>0.25</v>
      </c>
      <c r="N262" s="50"/>
      <c r="O262" s="50"/>
      <c r="P262" s="46"/>
      <c r="Q262" s="46" t="s">
        <v>840</v>
      </c>
      <c r="R262" s="46"/>
      <c r="S262" s="46"/>
      <c r="T262" s="50"/>
      <c r="U262" s="50">
        <v>115326.48</v>
      </c>
    </row>
    <row r="263" spans="1:21" s="52" customFormat="1" ht="28.5" x14ac:dyDescent="0.2">
      <c r="A263" s="46" t="s">
        <v>1989</v>
      </c>
      <c r="B263" s="46" t="s">
        <v>75</v>
      </c>
      <c r="C263" s="46"/>
      <c r="D263" s="46" t="s">
        <v>4593</v>
      </c>
      <c r="E263" s="46" t="s">
        <v>1982</v>
      </c>
      <c r="F263" s="63" t="s">
        <v>979</v>
      </c>
      <c r="G263" s="47"/>
      <c r="H263" s="46" t="s">
        <v>2191</v>
      </c>
      <c r="I263" s="46" t="s">
        <v>419</v>
      </c>
      <c r="J263" s="48">
        <v>38481</v>
      </c>
      <c r="K263" s="48">
        <v>38534</v>
      </c>
      <c r="L263" s="48"/>
      <c r="M263" s="49">
        <v>0.25</v>
      </c>
      <c r="N263" s="50"/>
      <c r="O263" s="50"/>
      <c r="P263" s="46"/>
      <c r="Q263" s="46" t="s">
        <v>841</v>
      </c>
      <c r="R263" s="46"/>
      <c r="S263" s="46"/>
      <c r="T263" s="50"/>
      <c r="U263" s="50">
        <v>48500</v>
      </c>
    </row>
    <row r="264" spans="1:21" s="52" customFormat="1" ht="28.5" x14ac:dyDescent="0.2">
      <c r="A264" s="46" t="s">
        <v>1989</v>
      </c>
      <c r="B264" s="46" t="s">
        <v>75</v>
      </c>
      <c r="C264" s="46"/>
      <c r="D264" s="46" t="s">
        <v>3485</v>
      </c>
      <c r="E264" s="46" t="s">
        <v>1982</v>
      </c>
      <c r="F264" s="63" t="s">
        <v>979</v>
      </c>
      <c r="G264" s="47"/>
      <c r="H264" s="46" t="s">
        <v>3055</v>
      </c>
      <c r="I264" s="46" t="s">
        <v>4371</v>
      </c>
      <c r="J264" s="48">
        <v>38200</v>
      </c>
      <c r="K264" s="48">
        <v>38261</v>
      </c>
      <c r="L264" s="48"/>
      <c r="M264" s="49"/>
      <c r="N264" s="50"/>
      <c r="O264" s="50"/>
      <c r="P264" s="46"/>
      <c r="Q264" s="46" t="s">
        <v>841</v>
      </c>
      <c r="R264" s="46"/>
      <c r="S264" s="46"/>
      <c r="T264" s="50"/>
      <c r="U264" s="50">
        <v>128869</v>
      </c>
    </row>
    <row r="265" spans="1:21" s="52" customFormat="1" ht="28.5" x14ac:dyDescent="0.2">
      <c r="A265" s="46" t="s">
        <v>1989</v>
      </c>
      <c r="B265" s="46" t="s">
        <v>75</v>
      </c>
      <c r="C265" s="46"/>
      <c r="D265" s="46" t="s">
        <v>3485</v>
      </c>
      <c r="E265" s="46" t="s">
        <v>1982</v>
      </c>
      <c r="F265" s="63" t="s">
        <v>979</v>
      </c>
      <c r="G265" s="47"/>
      <c r="H265" s="46" t="s">
        <v>1554</v>
      </c>
      <c r="I265" s="51" t="s">
        <v>1200</v>
      </c>
      <c r="J265" s="48">
        <v>38200</v>
      </c>
      <c r="K265" s="48">
        <v>38231</v>
      </c>
      <c r="L265" s="48"/>
      <c r="M265" s="49"/>
      <c r="N265" s="50"/>
      <c r="O265" s="50"/>
      <c r="P265" s="46"/>
      <c r="Q265" s="46" t="s">
        <v>841</v>
      </c>
      <c r="R265" s="46"/>
      <c r="S265" s="46"/>
      <c r="T265" s="50"/>
      <c r="U265" s="50">
        <v>38316</v>
      </c>
    </row>
    <row r="266" spans="1:21" s="52" customFormat="1" ht="28.5" x14ac:dyDescent="0.2">
      <c r="A266" s="46" t="s">
        <v>1989</v>
      </c>
      <c r="B266" s="46" t="s">
        <v>75</v>
      </c>
      <c r="C266" s="46"/>
      <c r="D266" s="46" t="s">
        <v>3485</v>
      </c>
      <c r="E266" s="46" t="s">
        <v>1982</v>
      </c>
      <c r="F266" s="63" t="s">
        <v>979</v>
      </c>
      <c r="G266" s="47"/>
      <c r="H266" s="46" t="s">
        <v>1553</v>
      </c>
      <c r="I266" s="46" t="s">
        <v>419</v>
      </c>
      <c r="J266" s="48">
        <v>38200</v>
      </c>
      <c r="K266" s="48">
        <v>38261</v>
      </c>
      <c r="L266" s="48"/>
      <c r="M266" s="49">
        <v>0.25</v>
      </c>
      <c r="N266" s="50"/>
      <c r="O266" s="50"/>
      <c r="P266" s="46"/>
      <c r="Q266" s="46" t="s">
        <v>841</v>
      </c>
      <c r="R266" s="46"/>
      <c r="S266" s="46"/>
      <c r="T266" s="50"/>
      <c r="U266" s="50">
        <v>45582</v>
      </c>
    </row>
    <row r="267" spans="1:21" s="52" customFormat="1" ht="28.5" x14ac:dyDescent="0.2">
      <c r="A267" s="46" t="s">
        <v>1989</v>
      </c>
      <c r="B267" s="46" t="s">
        <v>75</v>
      </c>
      <c r="C267" s="46"/>
      <c r="D267" s="46" t="s">
        <v>3485</v>
      </c>
      <c r="E267" s="46" t="s">
        <v>1982</v>
      </c>
      <c r="F267" s="63" t="s">
        <v>979</v>
      </c>
      <c r="G267" s="47"/>
      <c r="H267" s="46" t="s">
        <v>3054</v>
      </c>
      <c r="I267" s="51" t="s">
        <v>5462</v>
      </c>
      <c r="J267" s="48">
        <v>38187</v>
      </c>
      <c r="K267" s="48">
        <v>38230</v>
      </c>
      <c r="L267" s="48"/>
      <c r="M267" s="49"/>
      <c r="N267" s="50"/>
      <c r="O267" s="50"/>
      <c r="P267" s="46"/>
      <c r="Q267" s="46" t="s">
        <v>840</v>
      </c>
      <c r="R267" s="46">
        <v>3.21</v>
      </c>
      <c r="S267" s="46"/>
      <c r="T267" s="50"/>
      <c r="U267" s="50">
        <v>924759</v>
      </c>
    </row>
    <row r="268" spans="1:21" s="52" customFormat="1" ht="28.5" x14ac:dyDescent="0.2">
      <c r="A268" s="46" t="s">
        <v>1989</v>
      </c>
      <c r="B268" s="46" t="s">
        <v>75</v>
      </c>
      <c r="C268" s="46"/>
      <c r="D268" s="46" t="s">
        <v>3485</v>
      </c>
      <c r="E268" s="46" t="s">
        <v>1982</v>
      </c>
      <c r="F268" s="63" t="s">
        <v>979</v>
      </c>
      <c r="G268" s="47"/>
      <c r="H268" s="46" t="s">
        <v>3056</v>
      </c>
      <c r="I268" s="51" t="s">
        <v>455</v>
      </c>
      <c r="J268" s="48">
        <v>38200</v>
      </c>
      <c r="K268" s="48">
        <v>38261</v>
      </c>
      <c r="L268" s="48"/>
      <c r="M268" s="49"/>
      <c r="N268" s="50"/>
      <c r="O268" s="50"/>
      <c r="P268" s="46"/>
      <c r="Q268" s="46" t="s">
        <v>841</v>
      </c>
      <c r="R268" s="46"/>
      <c r="S268" s="46"/>
      <c r="T268" s="50"/>
      <c r="U268" s="50">
        <v>128361</v>
      </c>
    </row>
    <row r="269" spans="1:21" s="52" customFormat="1" ht="28.5" x14ac:dyDescent="0.2">
      <c r="A269" s="46" t="s">
        <v>73</v>
      </c>
      <c r="B269" s="46" t="s">
        <v>75</v>
      </c>
      <c r="C269" s="46"/>
      <c r="D269" s="46" t="s">
        <v>4591</v>
      </c>
      <c r="E269" s="46" t="s">
        <v>1982</v>
      </c>
      <c r="F269" s="63" t="s">
        <v>979</v>
      </c>
      <c r="G269" s="47"/>
      <c r="H269" s="46" t="s">
        <v>3425</v>
      </c>
      <c r="I269" s="51" t="s">
        <v>5461</v>
      </c>
      <c r="J269" s="48">
        <v>37529</v>
      </c>
      <c r="K269" s="48">
        <v>37844</v>
      </c>
      <c r="L269" s="48"/>
      <c r="M269" s="49">
        <v>1</v>
      </c>
      <c r="N269" s="50"/>
      <c r="O269" s="50"/>
      <c r="P269" s="46"/>
      <c r="Q269" s="46" t="s">
        <v>840</v>
      </c>
      <c r="R269" s="46" t="s">
        <v>688</v>
      </c>
      <c r="S269" s="46"/>
      <c r="T269" s="50">
        <v>1803325</v>
      </c>
      <c r="U269" s="50">
        <v>1803325</v>
      </c>
    </row>
    <row r="270" spans="1:21" s="52" customFormat="1" ht="28.5" x14ac:dyDescent="0.2">
      <c r="A270" s="46" t="s">
        <v>1989</v>
      </c>
      <c r="B270" s="46" t="s">
        <v>75</v>
      </c>
      <c r="C270" s="46"/>
      <c r="D270" s="46" t="s">
        <v>682</v>
      </c>
      <c r="E270" s="46" t="s">
        <v>1982</v>
      </c>
      <c r="F270" s="63" t="s">
        <v>979</v>
      </c>
      <c r="G270" s="47"/>
      <c r="H270" s="46" t="s">
        <v>4488</v>
      </c>
      <c r="I270" s="46" t="s">
        <v>2251</v>
      </c>
      <c r="J270" s="48">
        <v>38169</v>
      </c>
      <c r="K270" s="48">
        <v>38231</v>
      </c>
      <c r="L270" s="48"/>
      <c r="M270" s="49">
        <v>0.1</v>
      </c>
      <c r="N270" s="50"/>
      <c r="O270" s="50"/>
      <c r="P270" s="46"/>
      <c r="Q270" s="46" t="s">
        <v>840</v>
      </c>
      <c r="R270" s="46"/>
      <c r="S270" s="46"/>
      <c r="T270" s="50">
        <v>82344</v>
      </c>
      <c r="U270" s="50">
        <v>82344</v>
      </c>
    </row>
    <row r="271" spans="1:21" s="52" customFormat="1" ht="28.5" x14ac:dyDescent="0.2">
      <c r="A271" s="46" t="s">
        <v>1989</v>
      </c>
      <c r="B271" s="46" t="s">
        <v>75</v>
      </c>
      <c r="C271" s="46"/>
      <c r="D271" s="46" t="s">
        <v>4589</v>
      </c>
      <c r="E271" s="46" t="s">
        <v>1982</v>
      </c>
      <c r="F271" s="63" t="s">
        <v>979</v>
      </c>
      <c r="G271" s="47"/>
      <c r="H271" s="46" t="s">
        <v>1193</v>
      </c>
      <c r="I271" s="46" t="s">
        <v>427</v>
      </c>
      <c r="J271" s="48"/>
      <c r="K271" s="48"/>
      <c r="L271" s="48"/>
      <c r="M271" s="49"/>
      <c r="N271" s="50"/>
      <c r="O271" s="50"/>
      <c r="P271" s="46"/>
      <c r="Q271" s="46" t="s">
        <v>840</v>
      </c>
      <c r="R271" s="46"/>
      <c r="S271" s="46"/>
      <c r="T271" s="50">
        <v>76299.19</v>
      </c>
      <c r="U271" s="50">
        <v>76299.19</v>
      </c>
    </row>
    <row r="272" spans="1:21" s="52" customFormat="1" ht="28.5" x14ac:dyDescent="0.2">
      <c r="A272" s="46" t="s">
        <v>1989</v>
      </c>
      <c r="B272" s="46" t="s">
        <v>75</v>
      </c>
      <c r="C272" s="46"/>
      <c r="D272" s="46" t="s">
        <v>4599</v>
      </c>
      <c r="E272" s="46" t="s">
        <v>1982</v>
      </c>
      <c r="F272" s="63" t="s">
        <v>979</v>
      </c>
      <c r="G272" s="47"/>
      <c r="H272" s="46" t="s">
        <v>4138</v>
      </c>
      <c r="I272" s="46" t="s">
        <v>4514</v>
      </c>
      <c r="J272" s="48">
        <v>38558</v>
      </c>
      <c r="K272" s="48">
        <v>38702</v>
      </c>
      <c r="L272" s="48"/>
      <c r="M272" s="49">
        <v>0.5</v>
      </c>
      <c r="N272" s="50"/>
      <c r="O272" s="50"/>
      <c r="P272" s="46"/>
      <c r="Q272" s="46" t="s">
        <v>840</v>
      </c>
      <c r="R272" s="46"/>
      <c r="S272" s="46"/>
      <c r="T272" s="50">
        <v>265884.5</v>
      </c>
      <c r="U272" s="50">
        <v>265884.5</v>
      </c>
    </row>
    <row r="273" spans="1:124" s="52" customFormat="1" ht="42.75" x14ac:dyDescent="0.2">
      <c r="A273" s="46" t="s">
        <v>73</v>
      </c>
      <c r="B273" s="46" t="s">
        <v>75</v>
      </c>
      <c r="C273" s="46"/>
      <c r="D273" s="46" t="s">
        <v>4593</v>
      </c>
      <c r="E273" s="46" t="s">
        <v>1982</v>
      </c>
      <c r="F273" s="63" t="s">
        <v>979</v>
      </c>
      <c r="G273" s="47"/>
      <c r="H273" s="46" t="s">
        <v>4139</v>
      </c>
      <c r="I273" s="46" t="s">
        <v>4994</v>
      </c>
      <c r="J273" s="48">
        <v>38718</v>
      </c>
      <c r="K273" s="48">
        <v>38899</v>
      </c>
      <c r="L273" s="48"/>
      <c r="M273" s="49"/>
      <c r="N273" s="50"/>
      <c r="O273" s="50"/>
      <c r="P273" s="46"/>
      <c r="Q273" s="46" t="s">
        <v>840</v>
      </c>
      <c r="R273" s="46">
        <v>3.24</v>
      </c>
      <c r="S273" s="46"/>
      <c r="T273" s="50" t="s">
        <v>3691</v>
      </c>
      <c r="U273" s="50"/>
    </row>
    <row r="274" spans="1:124" s="52" customFormat="1" ht="28.5" x14ac:dyDescent="0.2">
      <c r="A274" s="46" t="s">
        <v>73</v>
      </c>
      <c r="B274" s="46" t="s">
        <v>75</v>
      </c>
      <c r="C274" s="46"/>
      <c r="D274" s="46" t="s">
        <v>4593</v>
      </c>
      <c r="E274" s="46" t="s">
        <v>1982</v>
      </c>
      <c r="F274" s="63" t="s">
        <v>979</v>
      </c>
      <c r="G274" s="47"/>
      <c r="H274" s="46" t="s">
        <v>3692</v>
      </c>
      <c r="I274" s="46" t="s">
        <v>901</v>
      </c>
      <c r="J274" s="48">
        <v>39234</v>
      </c>
      <c r="K274" s="48">
        <v>39326</v>
      </c>
      <c r="L274" s="48"/>
      <c r="M274" s="49"/>
      <c r="N274" s="50"/>
      <c r="O274" s="50"/>
      <c r="P274" s="46"/>
      <c r="Q274" s="46" t="s">
        <v>840</v>
      </c>
      <c r="R274" s="46">
        <v>3.24</v>
      </c>
      <c r="S274" s="46"/>
      <c r="T274" s="50" t="s">
        <v>1838</v>
      </c>
      <c r="U274" s="50"/>
    </row>
    <row r="275" spans="1:124" s="45" customFormat="1" ht="28.5" x14ac:dyDescent="0.2">
      <c r="A275" s="46" t="s">
        <v>73</v>
      </c>
      <c r="B275" s="46" t="s">
        <v>75</v>
      </c>
      <c r="C275" s="46"/>
      <c r="D275" s="46" t="s">
        <v>4593</v>
      </c>
      <c r="E275" s="46" t="s">
        <v>1982</v>
      </c>
      <c r="F275" s="63" t="s">
        <v>979</v>
      </c>
      <c r="G275" s="47"/>
      <c r="H275" s="46" t="s">
        <v>1864</v>
      </c>
      <c r="I275" s="46" t="s">
        <v>895</v>
      </c>
      <c r="J275" s="48">
        <v>39508</v>
      </c>
      <c r="K275" s="48">
        <v>39600</v>
      </c>
      <c r="L275" s="48"/>
      <c r="M275" s="49"/>
      <c r="N275" s="50"/>
      <c r="O275" s="50"/>
      <c r="P275" s="46"/>
      <c r="Q275" s="46" t="s">
        <v>840</v>
      </c>
      <c r="R275" s="46">
        <v>3.24</v>
      </c>
      <c r="S275" s="46"/>
      <c r="T275" s="50" t="s">
        <v>1865</v>
      </c>
      <c r="U275" s="50"/>
      <c r="DT275" s="45">
        <v>7</v>
      </c>
    </row>
    <row r="276" spans="1:124" s="52" customFormat="1" ht="42.75" x14ac:dyDescent="0.2">
      <c r="A276" s="46" t="s">
        <v>73</v>
      </c>
      <c r="B276" s="46" t="s">
        <v>75</v>
      </c>
      <c r="C276" s="46"/>
      <c r="D276" s="46" t="s">
        <v>4588</v>
      </c>
      <c r="E276" s="46" t="s">
        <v>1982</v>
      </c>
      <c r="F276" s="63" t="s">
        <v>979</v>
      </c>
      <c r="G276" s="47"/>
      <c r="H276" s="46" t="s">
        <v>4197</v>
      </c>
      <c r="I276" s="46" t="s">
        <v>4994</v>
      </c>
      <c r="J276" s="48">
        <v>38967</v>
      </c>
      <c r="K276" s="48">
        <v>39234</v>
      </c>
      <c r="L276" s="48"/>
      <c r="M276" s="49" t="s">
        <v>3204</v>
      </c>
      <c r="N276" s="50"/>
      <c r="O276" s="50"/>
      <c r="P276" s="46" t="s">
        <v>3877</v>
      </c>
      <c r="Q276" s="46" t="s">
        <v>840</v>
      </c>
      <c r="R276" s="46"/>
      <c r="S276" s="46"/>
      <c r="T276" s="50">
        <v>447866</v>
      </c>
      <c r="U276" s="50">
        <v>447866</v>
      </c>
    </row>
    <row r="277" spans="1:124" s="52" customFormat="1" ht="28.5" x14ac:dyDescent="0.2">
      <c r="A277" s="46" t="s">
        <v>1840</v>
      </c>
      <c r="B277" s="46" t="s">
        <v>75</v>
      </c>
      <c r="C277" s="46"/>
      <c r="D277" s="46" t="s">
        <v>4598</v>
      </c>
      <c r="E277" s="46" t="s">
        <v>1982</v>
      </c>
      <c r="F277" s="63" t="s">
        <v>979</v>
      </c>
      <c r="G277" s="47"/>
      <c r="H277" s="46" t="s">
        <v>3758</v>
      </c>
      <c r="I277" s="46" t="s">
        <v>3446</v>
      </c>
      <c r="J277" s="48">
        <v>37683</v>
      </c>
      <c r="K277" s="48">
        <v>37806</v>
      </c>
      <c r="L277" s="48"/>
      <c r="M277" s="49">
        <v>0.25</v>
      </c>
      <c r="N277" s="50"/>
      <c r="O277" s="50"/>
      <c r="P277" s="46"/>
      <c r="Q277" s="46" t="s">
        <v>840</v>
      </c>
      <c r="R277" s="46" t="s">
        <v>687</v>
      </c>
      <c r="S277" s="46"/>
      <c r="T277" s="50">
        <v>216708</v>
      </c>
      <c r="U277" s="50">
        <v>216708</v>
      </c>
    </row>
    <row r="278" spans="1:124" s="52" customFormat="1" ht="28.5" x14ac:dyDescent="0.2">
      <c r="A278" s="46" t="s">
        <v>1989</v>
      </c>
      <c r="B278" s="46" t="s">
        <v>75</v>
      </c>
      <c r="C278" s="46"/>
      <c r="D278" s="46" t="s">
        <v>4851</v>
      </c>
      <c r="E278" s="46" t="s">
        <v>1982</v>
      </c>
      <c r="F278" s="63" t="s">
        <v>979</v>
      </c>
      <c r="G278" s="47"/>
      <c r="H278" s="46" t="s">
        <v>666</v>
      </c>
      <c r="I278" s="67"/>
      <c r="J278" s="48">
        <v>38169</v>
      </c>
      <c r="K278" s="48">
        <v>38231</v>
      </c>
      <c r="L278" s="48">
        <v>38412</v>
      </c>
      <c r="M278" s="49">
        <v>1</v>
      </c>
      <c r="N278" s="50"/>
      <c r="O278" s="50"/>
      <c r="P278" s="46"/>
      <c r="Q278" s="46" t="s">
        <v>841</v>
      </c>
      <c r="R278" s="46"/>
      <c r="S278" s="46"/>
      <c r="T278" s="50">
        <v>38879</v>
      </c>
      <c r="U278" s="50">
        <v>38879</v>
      </c>
    </row>
    <row r="279" spans="1:124" s="52" customFormat="1" ht="28.5" x14ac:dyDescent="0.2">
      <c r="A279" s="46" t="s">
        <v>73</v>
      </c>
      <c r="B279" s="46" t="s">
        <v>75</v>
      </c>
      <c r="C279" s="46"/>
      <c r="D279" s="46" t="s">
        <v>1588</v>
      </c>
      <c r="E279" s="46" t="s">
        <v>1980</v>
      </c>
      <c r="F279" s="51" t="s">
        <v>980</v>
      </c>
      <c r="G279" s="47"/>
      <c r="H279" s="46" t="s">
        <v>3367</v>
      </c>
      <c r="I279" s="46" t="s">
        <v>2162</v>
      </c>
      <c r="J279" s="48">
        <v>39083</v>
      </c>
      <c r="K279" s="48">
        <v>40178</v>
      </c>
      <c r="L279" s="48"/>
      <c r="M279" s="49">
        <v>2</v>
      </c>
      <c r="N279" s="50"/>
      <c r="O279" s="50"/>
      <c r="P279" s="46" t="s">
        <v>3877</v>
      </c>
      <c r="Q279" s="46" t="s">
        <v>840</v>
      </c>
      <c r="R279" s="46"/>
      <c r="S279" s="46" t="s">
        <v>1589</v>
      </c>
      <c r="T279" s="50"/>
      <c r="U279" s="50"/>
    </row>
    <row r="280" spans="1:124" s="52" customFormat="1" ht="28.5" x14ac:dyDescent="0.2">
      <c r="A280" s="46" t="s">
        <v>73</v>
      </c>
      <c r="B280" s="46" t="s">
        <v>75</v>
      </c>
      <c r="C280" s="46"/>
      <c r="D280" s="46" t="s">
        <v>5112</v>
      </c>
      <c r="E280" s="46" t="s">
        <v>1980</v>
      </c>
      <c r="F280" s="51" t="s">
        <v>980</v>
      </c>
      <c r="G280" s="47"/>
      <c r="H280" s="46" t="s">
        <v>4525</v>
      </c>
      <c r="I280" s="46" t="s">
        <v>463</v>
      </c>
      <c r="J280" s="48">
        <v>37034</v>
      </c>
      <c r="K280" s="48">
        <v>38442</v>
      </c>
      <c r="L280" s="48"/>
      <c r="M280" s="49">
        <v>4</v>
      </c>
      <c r="N280" s="50"/>
      <c r="O280" s="50"/>
      <c r="P280" s="46"/>
      <c r="Q280" s="46"/>
      <c r="R280" s="46"/>
      <c r="S280" s="46"/>
      <c r="T280" s="50">
        <v>50000</v>
      </c>
      <c r="U280" s="50">
        <v>3466000</v>
      </c>
    </row>
    <row r="281" spans="1:124" s="52" customFormat="1" ht="28.5" x14ac:dyDescent="0.2">
      <c r="A281" s="46" t="s">
        <v>1989</v>
      </c>
      <c r="B281" s="46" t="s">
        <v>75</v>
      </c>
      <c r="C281" s="46"/>
      <c r="D281" s="46" t="s">
        <v>4755</v>
      </c>
      <c r="E281" s="46" t="s">
        <v>1980</v>
      </c>
      <c r="F281" s="51" t="s">
        <v>980</v>
      </c>
      <c r="G281" s="47"/>
      <c r="H281" s="46" t="s">
        <v>3499</v>
      </c>
      <c r="I281" s="46" t="s">
        <v>3500</v>
      </c>
      <c r="J281" s="48">
        <v>38534</v>
      </c>
      <c r="K281" s="48">
        <v>38626</v>
      </c>
      <c r="L281" s="48"/>
      <c r="M281" s="49">
        <v>0.25</v>
      </c>
      <c r="N281" s="50"/>
      <c r="O281" s="50"/>
      <c r="P281" s="46"/>
      <c r="Q281" s="46" t="s">
        <v>840</v>
      </c>
      <c r="R281" s="46"/>
      <c r="S281" s="46"/>
      <c r="T281" s="50">
        <v>25000</v>
      </c>
      <c r="U281" s="50">
        <v>25000</v>
      </c>
    </row>
    <row r="282" spans="1:124" s="52" customFormat="1" ht="28.5" x14ac:dyDescent="0.2">
      <c r="A282" s="46" t="s">
        <v>73</v>
      </c>
      <c r="B282" s="46" t="s">
        <v>75</v>
      </c>
      <c r="C282" s="46"/>
      <c r="D282" s="46" t="s">
        <v>4932</v>
      </c>
      <c r="E282" s="46" t="s">
        <v>1980</v>
      </c>
      <c r="F282" s="51" t="s">
        <v>980</v>
      </c>
      <c r="G282" s="47"/>
      <c r="H282" s="46" t="s">
        <v>4135</v>
      </c>
      <c r="I282" s="46" t="s">
        <v>4697</v>
      </c>
      <c r="J282" s="48">
        <v>39448</v>
      </c>
      <c r="K282" s="48">
        <v>39814</v>
      </c>
      <c r="L282" s="48"/>
      <c r="M282" s="49">
        <v>1</v>
      </c>
      <c r="N282" s="50"/>
      <c r="O282" s="50"/>
      <c r="P282" s="46" t="s">
        <v>3877</v>
      </c>
      <c r="Q282" s="46" t="s">
        <v>840</v>
      </c>
      <c r="R282" s="46"/>
      <c r="S282" s="46" t="s">
        <v>1590</v>
      </c>
      <c r="T282" s="50"/>
      <c r="U282" s="50"/>
    </row>
    <row r="283" spans="1:124" s="52" customFormat="1" ht="28.5" x14ac:dyDescent="0.2">
      <c r="A283" s="46" t="s">
        <v>73</v>
      </c>
      <c r="B283" s="46" t="s">
        <v>75</v>
      </c>
      <c r="C283" s="46"/>
      <c r="D283" s="46" t="str">
        <f>+D281</f>
        <v>R.Higson/R Tullett</v>
      </c>
      <c r="E283" s="46" t="s">
        <v>1980</v>
      </c>
      <c r="F283" s="51" t="s">
        <v>980</v>
      </c>
      <c r="G283" s="47"/>
      <c r="H283" s="46" t="s">
        <v>3365</v>
      </c>
      <c r="I283" s="46" t="s">
        <v>748</v>
      </c>
      <c r="J283" s="48">
        <v>39448</v>
      </c>
      <c r="K283" s="48">
        <v>39814</v>
      </c>
      <c r="L283" s="48"/>
      <c r="M283" s="49">
        <v>1</v>
      </c>
      <c r="N283" s="50"/>
      <c r="O283" s="50">
        <f>N283*M283</f>
        <v>0</v>
      </c>
      <c r="P283" s="46" t="s">
        <v>3877</v>
      </c>
      <c r="Q283" s="46" t="s">
        <v>840</v>
      </c>
      <c r="R283" s="46"/>
      <c r="S283" s="46" t="s">
        <v>1591</v>
      </c>
      <c r="T283" s="50">
        <v>42000</v>
      </c>
      <c r="U283" s="50">
        <v>42000</v>
      </c>
    </row>
    <row r="284" spans="1:124" s="52" customFormat="1" ht="28.5" x14ac:dyDescent="0.2">
      <c r="A284" s="46" t="s">
        <v>73</v>
      </c>
      <c r="B284" s="46" t="s">
        <v>75</v>
      </c>
      <c r="C284" s="46"/>
      <c r="D284" s="46" t="s">
        <v>5104</v>
      </c>
      <c r="E284" s="46" t="s">
        <v>1980</v>
      </c>
      <c r="F284" s="51" t="s">
        <v>980</v>
      </c>
      <c r="G284" s="47"/>
      <c r="H284" s="46" t="s">
        <v>5106</v>
      </c>
      <c r="I284" s="46"/>
      <c r="J284" s="48">
        <v>38292</v>
      </c>
      <c r="K284" s="48">
        <v>38411</v>
      </c>
      <c r="L284" s="48"/>
      <c r="M284" s="49">
        <v>0.25</v>
      </c>
      <c r="N284" s="50"/>
      <c r="O284" s="50"/>
      <c r="P284" s="46"/>
      <c r="Q284" s="46"/>
      <c r="R284" s="46"/>
      <c r="S284" s="46"/>
      <c r="T284" s="50">
        <f>U284*4</f>
        <v>376000</v>
      </c>
      <c r="U284" s="50">
        <v>94000</v>
      </c>
    </row>
    <row r="285" spans="1:124" s="52" customFormat="1" ht="28.5" x14ac:dyDescent="0.2">
      <c r="A285" s="46" t="s">
        <v>74</v>
      </c>
      <c r="B285" s="46" t="s">
        <v>75</v>
      </c>
      <c r="C285" s="46"/>
      <c r="D285" s="46"/>
      <c r="E285" s="46" t="s">
        <v>1980</v>
      </c>
      <c r="F285" s="51" t="s">
        <v>980</v>
      </c>
      <c r="G285" s="47"/>
      <c r="H285" s="46" t="s">
        <v>3914</v>
      </c>
      <c r="I285" s="46" t="s">
        <v>3915</v>
      </c>
      <c r="J285" s="48">
        <v>39965</v>
      </c>
      <c r="K285" s="48">
        <v>40056</v>
      </c>
      <c r="L285" s="48"/>
      <c r="M285" s="49"/>
      <c r="N285" s="50">
        <v>0</v>
      </c>
      <c r="O285" s="50">
        <v>0</v>
      </c>
      <c r="P285" s="46"/>
      <c r="Q285" s="46"/>
      <c r="R285" s="46"/>
      <c r="S285" s="46"/>
      <c r="T285" s="50">
        <v>21500</v>
      </c>
      <c r="U285" s="50">
        <v>21500</v>
      </c>
    </row>
    <row r="286" spans="1:124" s="52" customFormat="1" ht="28.5" x14ac:dyDescent="0.2">
      <c r="A286" s="46" t="s">
        <v>4728</v>
      </c>
      <c r="B286" s="46" t="s">
        <v>75</v>
      </c>
      <c r="C286" s="46"/>
      <c r="D286" s="46" t="s">
        <v>5101</v>
      </c>
      <c r="E286" s="46" t="s">
        <v>1980</v>
      </c>
      <c r="F286" s="51" t="s">
        <v>980</v>
      </c>
      <c r="G286" s="47"/>
      <c r="H286" s="46" t="s">
        <v>5049</v>
      </c>
      <c r="I286" s="46" t="s">
        <v>4816</v>
      </c>
      <c r="J286" s="48">
        <v>37895</v>
      </c>
      <c r="K286" s="48">
        <v>38200</v>
      </c>
      <c r="L286" s="48"/>
      <c r="M286" s="49">
        <v>1</v>
      </c>
      <c r="N286" s="50"/>
      <c r="O286" s="50"/>
      <c r="P286" s="46"/>
      <c r="Q286" s="46" t="s">
        <v>841</v>
      </c>
      <c r="R286" s="46"/>
      <c r="S286" s="46"/>
      <c r="T286" s="50">
        <v>15000</v>
      </c>
      <c r="U286" s="50">
        <v>15000</v>
      </c>
    </row>
    <row r="287" spans="1:124" s="52" customFormat="1" ht="28.5" x14ac:dyDescent="0.2">
      <c r="A287" s="46" t="s">
        <v>1989</v>
      </c>
      <c r="B287" s="46" t="s">
        <v>75</v>
      </c>
      <c r="C287" s="46"/>
      <c r="D287" s="46" t="s">
        <v>5101</v>
      </c>
      <c r="E287" s="46" t="s">
        <v>1980</v>
      </c>
      <c r="F287" s="51" t="s">
        <v>980</v>
      </c>
      <c r="G287" s="47"/>
      <c r="H287" s="46" t="s">
        <v>4771</v>
      </c>
      <c r="I287" s="46"/>
      <c r="J287" s="48"/>
      <c r="K287" s="48"/>
      <c r="L287" s="48"/>
      <c r="M287" s="49"/>
      <c r="N287" s="50"/>
      <c r="O287" s="50"/>
      <c r="P287" s="46"/>
      <c r="Q287" s="46" t="s">
        <v>840</v>
      </c>
      <c r="R287" s="46"/>
      <c r="S287" s="46"/>
      <c r="T287" s="50">
        <v>200000</v>
      </c>
      <c r="U287" s="50">
        <v>200000</v>
      </c>
    </row>
    <row r="288" spans="1:124" s="52" customFormat="1" ht="28.5" x14ac:dyDescent="0.2">
      <c r="A288" s="46" t="s">
        <v>1989</v>
      </c>
      <c r="B288" s="46" t="s">
        <v>75</v>
      </c>
      <c r="C288" s="46"/>
      <c r="D288" s="46" t="s">
        <v>5101</v>
      </c>
      <c r="E288" s="46" t="s">
        <v>1980</v>
      </c>
      <c r="F288" s="51" t="s">
        <v>980</v>
      </c>
      <c r="G288" s="47"/>
      <c r="H288" s="46" t="s">
        <v>4770</v>
      </c>
      <c r="I288" s="46"/>
      <c r="J288" s="48"/>
      <c r="K288" s="48"/>
      <c r="L288" s="48"/>
      <c r="M288" s="49"/>
      <c r="N288" s="50"/>
      <c r="O288" s="50"/>
      <c r="P288" s="46"/>
      <c r="Q288" s="46" t="s">
        <v>840</v>
      </c>
      <c r="R288" s="46"/>
      <c r="S288" s="46"/>
      <c r="T288" s="50">
        <v>120000</v>
      </c>
      <c r="U288" s="50">
        <v>120000</v>
      </c>
    </row>
    <row r="289" spans="1:21" s="52" customFormat="1" ht="42.75" x14ac:dyDescent="0.2">
      <c r="A289" s="46" t="s">
        <v>73</v>
      </c>
      <c r="B289" s="46" t="s">
        <v>75</v>
      </c>
      <c r="C289" s="46"/>
      <c r="D289" s="46" t="s">
        <v>5101</v>
      </c>
      <c r="E289" s="46" t="s">
        <v>1980</v>
      </c>
      <c r="F289" s="51" t="s">
        <v>980</v>
      </c>
      <c r="G289" s="47"/>
      <c r="H289" s="46" t="s">
        <v>4527</v>
      </c>
      <c r="I289" s="46" t="s">
        <v>4994</v>
      </c>
      <c r="J289" s="48">
        <v>39448</v>
      </c>
      <c r="K289" s="48">
        <v>40179</v>
      </c>
      <c r="L289" s="48"/>
      <c r="M289" s="49">
        <v>2</v>
      </c>
      <c r="N289" s="50"/>
      <c r="O289" s="50"/>
      <c r="P289" s="46" t="s">
        <v>3877</v>
      </c>
      <c r="Q289" s="46" t="s">
        <v>840</v>
      </c>
      <c r="R289" s="46"/>
      <c r="S289" s="46" t="s">
        <v>1592</v>
      </c>
      <c r="T289" s="50"/>
      <c r="U289" s="50"/>
    </row>
    <row r="290" spans="1:21" s="52" customFormat="1" ht="28.5" x14ac:dyDescent="0.2">
      <c r="A290" s="46" t="s">
        <v>1989</v>
      </c>
      <c r="B290" s="46" t="s">
        <v>75</v>
      </c>
      <c r="C290" s="46"/>
      <c r="D290" s="46" t="s">
        <v>5101</v>
      </c>
      <c r="E290" s="46" t="s">
        <v>1980</v>
      </c>
      <c r="F290" s="51" t="s">
        <v>980</v>
      </c>
      <c r="G290" s="47"/>
      <c r="H290" s="46" t="s">
        <v>5102</v>
      </c>
      <c r="I290" s="46" t="s">
        <v>3432</v>
      </c>
      <c r="J290" s="48">
        <v>38188</v>
      </c>
      <c r="K290" s="48">
        <v>38229</v>
      </c>
      <c r="L290" s="48"/>
      <c r="M290" s="49">
        <v>0.1</v>
      </c>
      <c r="N290" s="50"/>
      <c r="O290" s="50"/>
      <c r="P290" s="46"/>
      <c r="Q290" s="46"/>
      <c r="R290" s="46"/>
      <c r="S290" s="46"/>
      <c r="T290" s="50">
        <f>U290*12</f>
        <v>384000</v>
      </c>
      <c r="U290" s="50">
        <v>32000</v>
      </c>
    </row>
    <row r="291" spans="1:21" s="52" customFormat="1" ht="28.5" x14ac:dyDescent="0.2">
      <c r="A291" s="46" t="s">
        <v>73</v>
      </c>
      <c r="B291" s="46" t="s">
        <v>75</v>
      </c>
      <c r="C291" s="46"/>
      <c r="D291" s="46" t="s">
        <v>5101</v>
      </c>
      <c r="E291" s="46" t="s">
        <v>1980</v>
      </c>
      <c r="F291" s="51" t="s">
        <v>980</v>
      </c>
      <c r="G291" s="47"/>
      <c r="H291" s="46" t="s">
        <v>5109</v>
      </c>
      <c r="I291" s="46"/>
      <c r="J291" s="48">
        <v>38353</v>
      </c>
      <c r="K291" s="48">
        <v>38686</v>
      </c>
      <c r="L291" s="48"/>
      <c r="M291" s="49">
        <v>1</v>
      </c>
      <c r="N291" s="50"/>
      <c r="O291" s="50"/>
      <c r="P291" s="46"/>
      <c r="Q291" s="46"/>
      <c r="R291" s="46"/>
      <c r="S291" s="46"/>
      <c r="T291" s="50">
        <v>400000</v>
      </c>
      <c r="U291" s="50">
        <v>400000</v>
      </c>
    </row>
    <row r="292" spans="1:21" s="52" customFormat="1" ht="28.5" x14ac:dyDescent="0.2">
      <c r="A292" s="46" t="s">
        <v>73</v>
      </c>
      <c r="B292" s="46" t="s">
        <v>75</v>
      </c>
      <c r="C292" s="46"/>
      <c r="D292" s="46" t="str">
        <f>+D291</f>
        <v>R.Higson</v>
      </c>
      <c r="E292" s="46" t="s">
        <v>1980</v>
      </c>
      <c r="F292" s="51" t="s">
        <v>980</v>
      </c>
      <c r="G292" s="47"/>
      <c r="H292" s="46" t="s">
        <v>4528</v>
      </c>
      <c r="I292" s="46" t="s">
        <v>2209</v>
      </c>
      <c r="J292" s="48">
        <v>39448</v>
      </c>
      <c r="K292" s="48">
        <v>40179</v>
      </c>
      <c r="L292" s="48"/>
      <c r="M292" s="49">
        <v>2</v>
      </c>
      <c r="N292" s="50"/>
      <c r="O292" s="50"/>
      <c r="P292" s="46" t="s">
        <v>3877</v>
      </c>
      <c r="Q292" s="46" t="s">
        <v>840</v>
      </c>
      <c r="R292" s="46"/>
      <c r="S292" s="46" t="s">
        <v>1593</v>
      </c>
      <c r="T292" s="50"/>
      <c r="U292" s="50"/>
    </row>
    <row r="293" spans="1:21" s="52" customFormat="1" ht="28.5" x14ac:dyDescent="0.2">
      <c r="A293" s="46" t="s">
        <v>1989</v>
      </c>
      <c r="B293" s="46" t="s">
        <v>75</v>
      </c>
      <c r="C293" s="46"/>
      <c r="D293" s="46" t="s">
        <v>5101</v>
      </c>
      <c r="E293" s="46" t="s">
        <v>1980</v>
      </c>
      <c r="F293" s="51" t="s">
        <v>980</v>
      </c>
      <c r="G293" s="47"/>
      <c r="H293" s="46" t="s">
        <v>3450</v>
      </c>
      <c r="I293" s="46"/>
      <c r="J293" s="48"/>
      <c r="K293" s="48"/>
      <c r="L293" s="48"/>
      <c r="M293" s="49"/>
      <c r="N293" s="50"/>
      <c r="O293" s="50"/>
      <c r="P293" s="46"/>
      <c r="Q293" s="46" t="s">
        <v>840</v>
      </c>
      <c r="R293" s="46"/>
      <c r="S293" s="46"/>
      <c r="T293" s="50">
        <v>90000</v>
      </c>
      <c r="U293" s="50">
        <v>90000</v>
      </c>
    </row>
    <row r="294" spans="1:21" s="52" customFormat="1" ht="42.75" x14ac:dyDescent="0.2">
      <c r="A294" s="46" t="s">
        <v>73</v>
      </c>
      <c r="B294" s="46" t="s">
        <v>75</v>
      </c>
      <c r="C294" s="46"/>
      <c r="D294" s="46" t="s">
        <v>1594</v>
      </c>
      <c r="E294" s="46" t="s">
        <v>1980</v>
      </c>
      <c r="F294" s="51" t="s">
        <v>980</v>
      </c>
      <c r="G294" s="47"/>
      <c r="H294" s="46" t="s">
        <v>4529</v>
      </c>
      <c r="I294" s="46" t="s">
        <v>4994</v>
      </c>
      <c r="J294" s="48">
        <v>39448</v>
      </c>
      <c r="K294" s="48">
        <v>39814</v>
      </c>
      <c r="L294" s="48"/>
      <c r="M294" s="49">
        <v>1</v>
      </c>
      <c r="N294" s="50"/>
      <c r="O294" s="50"/>
      <c r="P294" s="46" t="s">
        <v>3877</v>
      </c>
      <c r="Q294" s="46" t="s">
        <v>840</v>
      </c>
      <c r="R294" s="46"/>
      <c r="S294" s="46" t="s">
        <v>1597</v>
      </c>
      <c r="T294" s="50"/>
      <c r="U294" s="50"/>
    </row>
    <row r="295" spans="1:21" s="52" customFormat="1" ht="28.5" x14ac:dyDescent="0.2">
      <c r="A295" s="46" t="s">
        <v>1989</v>
      </c>
      <c r="B295" s="46" t="s">
        <v>75</v>
      </c>
      <c r="C295" s="46"/>
      <c r="D295" s="46" t="s">
        <v>5101</v>
      </c>
      <c r="E295" s="46" t="s">
        <v>1980</v>
      </c>
      <c r="F295" s="51" t="s">
        <v>980</v>
      </c>
      <c r="G295" s="47"/>
      <c r="H295" s="46" t="s">
        <v>3454</v>
      </c>
      <c r="I295" s="46"/>
      <c r="J295" s="48"/>
      <c r="K295" s="48"/>
      <c r="L295" s="48"/>
      <c r="M295" s="49"/>
      <c r="N295" s="50"/>
      <c r="O295" s="50"/>
      <c r="P295" s="46"/>
      <c r="Q295" s="46" t="s">
        <v>840</v>
      </c>
      <c r="R295" s="46"/>
      <c r="S295" s="46"/>
      <c r="T295" s="50">
        <v>40000</v>
      </c>
      <c r="U295" s="50">
        <v>40000</v>
      </c>
    </row>
    <row r="296" spans="1:21" s="52" customFormat="1" ht="28.5" x14ac:dyDescent="0.2">
      <c r="A296" s="46" t="s">
        <v>73</v>
      </c>
      <c r="B296" s="46" t="s">
        <v>75</v>
      </c>
      <c r="C296" s="46"/>
      <c r="D296" s="46" t="s">
        <v>4523</v>
      </c>
      <c r="E296" s="46" t="s">
        <v>1980</v>
      </c>
      <c r="F296" s="51" t="s">
        <v>980</v>
      </c>
      <c r="G296" s="47"/>
      <c r="H296" s="46" t="s">
        <v>4524</v>
      </c>
      <c r="I296" s="46" t="s">
        <v>88</v>
      </c>
      <c r="J296" s="48">
        <v>38292</v>
      </c>
      <c r="K296" s="48">
        <v>38533</v>
      </c>
      <c r="L296" s="48"/>
      <c r="M296" s="49">
        <v>0.5</v>
      </c>
      <c r="N296" s="50"/>
      <c r="O296" s="50"/>
      <c r="P296" s="46"/>
      <c r="Q296" s="46"/>
      <c r="R296" s="46"/>
      <c r="S296" s="46"/>
      <c r="T296" s="50">
        <f>U296/2</f>
        <v>542000</v>
      </c>
      <c r="U296" s="50">
        <v>1084000</v>
      </c>
    </row>
    <row r="297" spans="1:21" s="52" customFormat="1" ht="28.5" x14ac:dyDescent="0.2">
      <c r="A297" s="46" t="s">
        <v>73</v>
      </c>
      <c r="B297" s="46" t="s">
        <v>75</v>
      </c>
      <c r="C297" s="46"/>
      <c r="D297" s="46" t="s">
        <v>4932</v>
      </c>
      <c r="E297" s="46" t="s">
        <v>1980</v>
      </c>
      <c r="F297" s="51" t="s">
        <v>980</v>
      </c>
      <c r="G297" s="47"/>
      <c r="H297" s="46" t="s">
        <v>4530</v>
      </c>
      <c r="I297" s="46"/>
      <c r="J297" s="48">
        <v>39448</v>
      </c>
      <c r="K297" s="48">
        <v>40179</v>
      </c>
      <c r="L297" s="48"/>
      <c r="M297" s="49">
        <v>2</v>
      </c>
      <c r="N297" s="50"/>
      <c r="O297" s="50"/>
      <c r="P297" s="46" t="s">
        <v>3877</v>
      </c>
      <c r="Q297" s="46" t="s">
        <v>840</v>
      </c>
      <c r="R297" s="46"/>
      <c r="S297" s="46"/>
      <c r="T297" s="50"/>
      <c r="U297" s="50"/>
    </row>
    <row r="298" spans="1:21" s="52" customFormat="1" ht="28.5" x14ac:dyDescent="0.2">
      <c r="A298" s="46" t="s">
        <v>73</v>
      </c>
      <c r="B298" s="46" t="s">
        <v>75</v>
      </c>
      <c r="C298" s="46"/>
      <c r="D298" s="46" t="s">
        <v>5112</v>
      </c>
      <c r="E298" s="46" t="s">
        <v>1980</v>
      </c>
      <c r="F298" s="51" t="s">
        <v>980</v>
      </c>
      <c r="G298" s="47"/>
      <c r="H298" s="46" t="s">
        <v>4520</v>
      </c>
      <c r="I298" s="46" t="s">
        <v>463</v>
      </c>
      <c r="J298" s="48">
        <v>38078</v>
      </c>
      <c r="K298" s="48">
        <v>38411</v>
      </c>
      <c r="L298" s="48"/>
      <c r="M298" s="49">
        <v>1</v>
      </c>
      <c r="N298" s="50"/>
      <c r="O298" s="50"/>
      <c r="P298" s="46"/>
      <c r="Q298" s="46"/>
      <c r="R298" s="46"/>
      <c r="S298" s="46"/>
      <c r="T298" s="50">
        <v>757000</v>
      </c>
      <c r="U298" s="50">
        <v>757000</v>
      </c>
    </row>
    <row r="299" spans="1:21" s="52" customFormat="1" ht="28.5" x14ac:dyDescent="0.2">
      <c r="A299" s="46" t="s">
        <v>73</v>
      </c>
      <c r="B299" s="46" t="s">
        <v>75</v>
      </c>
      <c r="C299" s="46"/>
      <c r="D299" s="46" t="s">
        <v>5101</v>
      </c>
      <c r="E299" s="46" t="s">
        <v>1980</v>
      </c>
      <c r="F299" s="51" t="s">
        <v>980</v>
      </c>
      <c r="G299" s="47"/>
      <c r="H299" s="46" t="s">
        <v>4520</v>
      </c>
      <c r="I299" s="46" t="s">
        <v>4817</v>
      </c>
      <c r="J299" s="48">
        <v>37782</v>
      </c>
      <c r="K299" s="48">
        <v>38216</v>
      </c>
      <c r="L299" s="48"/>
      <c r="M299" s="49">
        <v>1</v>
      </c>
      <c r="N299" s="50"/>
      <c r="O299" s="50"/>
      <c r="P299" s="46"/>
      <c r="Q299" s="46"/>
      <c r="R299" s="46"/>
      <c r="S299" s="46"/>
      <c r="T299" s="50">
        <v>28000</v>
      </c>
      <c r="U299" s="50">
        <v>28000</v>
      </c>
    </row>
    <row r="300" spans="1:21" s="52" customFormat="1" ht="28.5" x14ac:dyDescent="0.2">
      <c r="A300" s="46" t="s">
        <v>1989</v>
      </c>
      <c r="B300" s="46" t="s">
        <v>75</v>
      </c>
      <c r="C300" s="46"/>
      <c r="D300" s="46" t="s">
        <v>5101</v>
      </c>
      <c r="E300" s="46" t="s">
        <v>1980</v>
      </c>
      <c r="F300" s="51" t="s">
        <v>980</v>
      </c>
      <c r="G300" s="47"/>
      <c r="H300" s="46" t="s">
        <v>3451</v>
      </c>
      <c r="I300" s="46"/>
      <c r="J300" s="48"/>
      <c r="K300" s="48"/>
      <c r="L300" s="48"/>
      <c r="M300" s="49"/>
      <c r="N300" s="50"/>
      <c r="O300" s="50"/>
      <c r="P300" s="46"/>
      <c r="Q300" s="46" t="s">
        <v>840</v>
      </c>
      <c r="R300" s="46"/>
      <c r="S300" s="46"/>
      <c r="T300" s="50">
        <v>40000</v>
      </c>
      <c r="U300" s="50">
        <v>40000</v>
      </c>
    </row>
    <row r="301" spans="1:21" s="52" customFormat="1" ht="28.5" x14ac:dyDescent="0.2">
      <c r="A301" s="46" t="s">
        <v>1989</v>
      </c>
      <c r="B301" s="46" t="s">
        <v>75</v>
      </c>
      <c r="C301" s="46"/>
      <c r="D301" s="46" t="s">
        <v>5101</v>
      </c>
      <c r="E301" s="46" t="s">
        <v>1980</v>
      </c>
      <c r="F301" s="51" t="s">
        <v>980</v>
      </c>
      <c r="G301" s="47"/>
      <c r="H301" s="46" t="s">
        <v>707</v>
      </c>
      <c r="I301" s="46" t="s">
        <v>708</v>
      </c>
      <c r="J301" s="48">
        <v>38169</v>
      </c>
      <c r="K301" s="48">
        <v>38230</v>
      </c>
      <c r="L301" s="48"/>
      <c r="M301" s="49">
        <v>0.1</v>
      </c>
      <c r="N301" s="50"/>
      <c r="O301" s="50"/>
      <c r="P301" s="46"/>
      <c r="Q301" s="46"/>
      <c r="R301" s="46"/>
      <c r="S301" s="46"/>
      <c r="T301" s="50">
        <v>38000</v>
      </c>
      <c r="U301" s="50">
        <v>38000</v>
      </c>
    </row>
    <row r="302" spans="1:21" s="52" customFormat="1" ht="28.5" x14ac:dyDescent="0.2">
      <c r="A302" s="46" t="s">
        <v>1989</v>
      </c>
      <c r="B302" s="46" t="s">
        <v>75</v>
      </c>
      <c r="C302" s="46"/>
      <c r="D302" s="46" t="s">
        <v>5101</v>
      </c>
      <c r="E302" s="46" t="s">
        <v>1980</v>
      </c>
      <c r="F302" s="51" t="s">
        <v>980</v>
      </c>
      <c r="G302" s="47"/>
      <c r="H302" s="46" t="s">
        <v>4773</v>
      </c>
      <c r="I302" s="46"/>
      <c r="J302" s="48"/>
      <c r="K302" s="48"/>
      <c r="L302" s="48"/>
      <c r="M302" s="49"/>
      <c r="N302" s="50"/>
      <c r="O302" s="50"/>
      <c r="P302" s="46"/>
      <c r="Q302" s="46" t="s">
        <v>840</v>
      </c>
      <c r="R302" s="46"/>
      <c r="S302" s="46"/>
      <c r="T302" s="50">
        <v>80000</v>
      </c>
      <c r="U302" s="50">
        <v>80000</v>
      </c>
    </row>
    <row r="303" spans="1:21" s="52" customFormat="1" ht="28.5" x14ac:dyDescent="0.2">
      <c r="A303" s="46" t="s">
        <v>73</v>
      </c>
      <c r="B303" s="46" t="s">
        <v>75</v>
      </c>
      <c r="C303" s="46"/>
      <c r="D303" s="46" t="s">
        <v>1594</v>
      </c>
      <c r="E303" s="46" t="s">
        <v>1980</v>
      </c>
      <c r="F303" s="51" t="s">
        <v>980</v>
      </c>
      <c r="G303" s="47"/>
      <c r="H303" s="46" t="s">
        <v>4531</v>
      </c>
      <c r="I303" s="46"/>
      <c r="J303" s="48">
        <v>39448</v>
      </c>
      <c r="K303" s="48">
        <v>39814</v>
      </c>
      <c r="L303" s="48"/>
      <c r="M303" s="49">
        <v>1</v>
      </c>
      <c r="N303" s="50"/>
      <c r="O303" s="50"/>
      <c r="P303" s="46" t="s">
        <v>3877</v>
      </c>
      <c r="Q303" s="46" t="s">
        <v>840</v>
      </c>
      <c r="R303" s="46"/>
      <c r="S303" s="46" t="s">
        <v>1596</v>
      </c>
      <c r="T303" s="50"/>
      <c r="U303" s="50"/>
    </row>
    <row r="304" spans="1:21" s="52" customFormat="1" ht="28.5" x14ac:dyDescent="0.2">
      <c r="A304" s="46" t="s">
        <v>73</v>
      </c>
      <c r="B304" s="46" t="s">
        <v>75</v>
      </c>
      <c r="C304" s="46"/>
      <c r="D304" s="46" t="s">
        <v>5101</v>
      </c>
      <c r="E304" s="46" t="s">
        <v>1980</v>
      </c>
      <c r="F304" s="51" t="s">
        <v>980</v>
      </c>
      <c r="G304" s="47"/>
      <c r="H304" s="46" t="s">
        <v>2186</v>
      </c>
      <c r="I304" s="46" t="s">
        <v>901</v>
      </c>
      <c r="J304" s="48">
        <v>39600</v>
      </c>
      <c r="K304" s="48">
        <v>39721</v>
      </c>
      <c r="L304" s="48"/>
      <c r="M304" s="49"/>
      <c r="N304" s="50"/>
      <c r="O304" s="50"/>
      <c r="P304" s="46" t="s">
        <v>3877</v>
      </c>
      <c r="Q304" s="46" t="s">
        <v>841</v>
      </c>
      <c r="R304" s="46"/>
      <c r="S304" s="46" t="s">
        <v>2187</v>
      </c>
      <c r="T304" s="50">
        <v>59000</v>
      </c>
      <c r="U304" s="50">
        <v>59000</v>
      </c>
    </row>
    <row r="305" spans="1:21" s="52" customFormat="1" ht="28.5" x14ac:dyDescent="0.2">
      <c r="A305" s="46" t="s">
        <v>73</v>
      </c>
      <c r="B305" s="46" t="s">
        <v>75</v>
      </c>
      <c r="C305" s="46"/>
      <c r="D305" s="46" t="s">
        <v>1594</v>
      </c>
      <c r="E305" s="46" t="s">
        <v>1980</v>
      </c>
      <c r="F305" s="51" t="s">
        <v>980</v>
      </c>
      <c r="G305" s="47"/>
      <c r="H305" s="46" t="s">
        <v>4532</v>
      </c>
      <c r="I305" s="46" t="s">
        <v>2209</v>
      </c>
      <c r="J305" s="48">
        <v>39448</v>
      </c>
      <c r="K305" s="48">
        <v>39814</v>
      </c>
      <c r="L305" s="48"/>
      <c r="M305" s="49">
        <v>1</v>
      </c>
      <c r="N305" s="50"/>
      <c r="O305" s="50"/>
      <c r="P305" s="46" t="s">
        <v>3877</v>
      </c>
      <c r="Q305" s="46" t="s">
        <v>840</v>
      </c>
      <c r="R305" s="46"/>
      <c r="S305" s="46" t="s">
        <v>1598</v>
      </c>
      <c r="T305" s="50"/>
      <c r="U305" s="50"/>
    </row>
    <row r="306" spans="1:21" s="52" customFormat="1" ht="28.5" x14ac:dyDescent="0.2">
      <c r="A306" s="46" t="s">
        <v>1989</v>
      </c>
      <c r="B306" s="46" t="s">
        <v>75</v>
      </c>
      <c r="C306" s="46"/>
      <c r="D306" s="46" t="s">
        <v>5101</v>
      </c>
      <c r="E306" s="46" t="s">
        <v>1980</v>
      </c>
      <c r="F306" s="51" t="s">
        <v>980</v>
      </c>
      <c r="G306" s="47"/>
      <c r="H306" s="46" t="s">
        <v>4772</v>
      </c>
      <c r="I306" s="46"/>
      <c r="J306" s="48"/>
      <c r="K306" s="48"/>
      <c r="L306" s="48"/>
      <c r="M306" s="49"/>
      <c r="N306" s="50"/>
      <c r="O306" s="50"/>
      <c r="P306" s="46"/>
      <c r="Q306" s="46" t="s">
        <v>840</v>
      </c>
      <c r="R306" s="46"/>
      <c r="S306" s="46"/>
      <c r="T306" s="50">
        <v>95000</v>
      </c>
      <c r="U306" s="50">
        <v>95000</v>
      </c>
    </row>
    <row r="307" spans="1:21" s="52" customFormat="1" ht="28.5" x14ac:dyDescent="0.2">
      <c r="A307" s="46" t="s">
        <v>1989</v>
      </c>
      <c r="B307" s="46" t="s">
        <v>75</v>
      </c>
      <c r="C307" s="46"/>
      <c r="D307" s="46" t="s">
        <v>5101</v>
      </c>
      <c r="E307" s="46" t="s">
        <v>1980</v>
      </c>
      <c r="F307" s="51" t="s">
        <v>980</v>
      </c>
      <c r="G307" s="47"/>
      <c r="H307" s="46" t="s">
        <v>4779</v>
      </c>
      <c r="I307" s="46" t="s">
        <v>461</v>
      </c>
      <c r="J307" s="48">
        <v>39479</v>
      </c>
      <c r="K307" s="48">
        <v>39539</v>
      </c>
      <c r="L307" s="48"/>
      <c r="M307" s="49">
        <v>1</v>
      </c>
      <c r="N307" s="50"/>
      <c r="O307" s="50"/>
      <c r="P307" s="46"/>
      <c r="Q307" s="46" t="s">
        <v>840</v>
      </c>
      <c r="R307" s="46"/>
      <c r="S307" s="46" t="s">
        <v>94</v>
      </c>
      <c r="T307" s="50">
        <v>75380</v>
      </c>
      <c r="U307" s="50">
        <v>75380</v>
      </c>
    </row>
    <row r="308" spans="1:21" s="52" customFormat="1" ht="28.5" x14ac:dyDescent="0.2">
      <c r="A308" s="46" t="s">
        <v>1989</v>
      </c>
      <c r="B308" s="46" t="s">
        <v>75</v>
      </c>
      <c r="C308" s="46"/>
      <c r="D308" s="46" t="s">
        <v>5101</v>
      </c>
      <c r="E308" s="46" t="s">
        <v>1980</v>
      </c>
      <c r="F308" s="51" t="s">
        <v>980</v>
      </c>
      <c r="G308" s="47"/>
      <c r="H308" s="46" t="s">
        <v>4775</v>
      </c>
      <c r="I308" s="46" t="s">
        <v>461</v>
      </c>
      <c r="J308" s="48">
        <v>39479</v>
      </c>
      <c r="K308" s="48">
        <v>39539</v>
      </c>
      <c r="L308" s="48"/>
      <c r="M308" s="49">
        <v>1</v>
      </c>
      <c r="N308" s="50"/>
      <c r="O308" s="50"/>
      <c r="P308" s="46"/>
      <c r="Q308" s="46" t="s">
        <v>840</v>
      </c>
      <c r="R308" s="46"/>
      <c r="S308" s="46" t="s">
        <v>4935</v>
      </c>
      <c r="T308" s="50">
        <v>75380</v>
      </c>
      <c r="U308" s="50">
        <v>75380</v>
      </c>
    </row>
    <row r="309" spans="1:21" s="52" customFormat="1" ht="28.5" x14ac:dyDescent="0.2">
      <c r="A309" s="46" t="s">
        <v>1989</v>
      </c>
      <c r="B309" s="46" t="s">
        <v>75</v>
      </c>
      <c r="C309" s="46"/>
      <c r="D309" s="46" t="s">
        <v>5098</v>
      </c>
      <c r="E309" s="46" t="s">
        <v>1980</v>
      </c>
      <c r="F309" s="51" t="s">
        <v>980</v>
      </c>
      <c r="G309" s="47"/>
      <c r="H309" s="46" t="s">
        <v>5099</v>
      </c>
      <c r="I309" s="46" t="s">
        <v>5100</v>
      </c>
      <c r="J309" s="48"/>
      <c r="K309" s="48">
        <v>38625</v>
      </c>
      <c r="L309" s="48"/>
      <c r="M309" s="49"/>
      <c r="N309" s="50"/>
      <c r="O309" s="50"/>
      <c r="P309" s="46"/>
      <c r="Q309" s="46"/>
      <c r="R309" s="46"/>
      <c r="S309" s="46"/>
      <c r="T309" s="50">
        <v>26000</v>
      </c>
      <c r="U309" s="50">
        <v>26000</v>
      </c>
    </row>
    <row r="310" spans="1:21" s="52" customFormat="1" ht="28.5" x14ac:dyDescent="0.2">
      <c r="A310" s="46" t="s">
        <v>1989</v>
      </c>
      <c r="B310" s="46" t="s">
        <v>75</v>
      </c>
      <c r="C310" s="46"/>
      <c r="D310" s="46" t="s">
        <v>5098</v>
      </c>
      <c r="E310" s="46" t="s">
        <v>1980</v>
      </c>
      <c r="F310" s="51" t="s">
        <v>980</v>
      </c>
      <c r="G310" s="47"/>
      <c r="H310" s="46" t="s">
        <v>5099</v>
      </c>
      <c r="I310" s="46" t="s">
        <v>3504</v>
      </c>
      <c r="J310" s="48"/>
      <c r="K310" s="48">
        <v>38625</v>
      </c>
      <c r="L310" s="48"/>
      <c r="M310" s="49"/>
      <c r="N310" s="50"/>
      <c r="O310" s="50"/>
      <c r="P310" s="46"/>
      <c r="Q310" s="46"/>
      <c r="R310" s="46"/>
      <c r="S310" s="46"/>
      <c r="T310" s="50">
        <v>35000</v>
      </c>
      <c r="U310" s="50">
        <v>35000</v>
      </c>
    </row>
    <row r="311" spans="1:21" s="52" customFormat="1" ht="28.5" x14ac:dyDescent="0.2">
      <c r="A311" s="46" t="s">
        <v>73</v>
      </c>
      <c r="B311" s="46" t="s">
        <v>75</v>
      </c>
      <c r="C311" s="46"/>
      <c r="D311" s="46" t="s">
        <v>5104</v>
      </c>
      <c r="E311" s="46" t="s">
        <v>1980</v>
      </c>
      <c r="F311" s="51" t="s">
        <v>980</v>
      </c>
      <c r="G311" s="47"/>
      <c r="H311" s="46" t="s">
        <v>5105</v>
      </c>
      <c r="I311" s="46" t="s">
        <v>429</v>
      </c>
      <c r="J311" s="48">
        <v>38169</v>
      </c>
      <c r="K311" s="48">
        <v>38442</v>
      </c>
      <c r="L311" s="48"/>
      <c r="M311" s="49">
        <v>1</v>
      </c>
      <c r="N311" s="50"/>
      <c r="O311" s="50"/>
      <c r="P311" s="46"/>
      <c r="Q311" s="46"/>
      <c r="R311" s="46"/>
      <c r="S311" s="46"/>
      <c r="T311" s="50">
        <v>40000</v>
      </c>
      <c r="U311" s="50">
        <v>40000</v>
      </c>
    </row>
    <row r="312" spans="1:21" s="52" customFormat="1" ht="28.5" x14ac:dyDescent="0.2">
      <c r="A312" s="46" t="s">
        <v>73</v>
      </c>
      <c r="B312" s="46" t="s">
        <v>75</v>
      </c>
      <c r="C312" s="46"/>
      <c r="D312" s="46" t="s">
        <v>1594</v>
      </c>
      <c r="E312" s="46" t="s">
        <v>1980</v>
      </c>
      <c r="F312" s="51" t="s">
        <v>980</v>
      </c>
      <c r="G312" s="47"/>
      <c r="H312" s="46" t="s">
        <v>4533</v>
      </c>
      <c r="I312" s="46"/>
      <c r="J312" s="48">
        <v>39448</v>
      </c>
      <c r="K312" s="48">
        <v>39814</v>
      </c>
      <c r="L312" s="48"/>
      <c r="M312" s="46">
        <v>1</v>
      </c>
      <c r="N312" s="50"/>
      <c r="O312" s="50"/>
      <c r="P312" s="46" t="s">
        <v>3877</v>
      </c>
      <c r="Q312" s="46" t="s">
        <v>840</v>
      </c>
      <c r="R312" s="46"/>
      <c r="S312" s="46" t="s">
        <v>95</v>
      </c>
      <c r="T312" s="50"/>
      <c r="U312" s="50"/>
    </row>
    <row r="313" spans="1:21" s="52" customFormat="1" ht="28.5" x14ac:dyDescent="0.2">
      <c r="A313" s="46" t="s">
        <v>1989</v>
      </c>
      <c r="B313" s="46" t="s">
        <v>75</v>
      </c>
      <c r="C313" s="46"/>
      <c r="D313" s="46" t="s">
        <v>5101</v>
      </c>
      <c r="E313" s="46" t="s">
        <v>1980</v>
      </c>
      <c r="F313" s="51" t="s">
        <v>980</v>
      </c>
      <c r="G313" s="47"/>
      <c r="H313" s="46" t="s">
        <v>5103</v>
      </c>
      <c r="I313" s="46" t="s">
        <v>2722</v>
      </c>
      <c r="J313" s="48">
        <v>38008</v>
      </c>
      <c r="K313" s="48">
        <v>38106</v>
      </c>
      <c r="L313" s="48"/>
      <c r="M313" s="49">
        <v>0.25</v>
      </c>
      <c r="N313" s="50"/>
      <c r="O313" s="50"/>
      <c r="P313" s="46"/>
      <c r="Q313" s="46"/>
      <c r="R313" s="46"/>
      <c r="S313" s="46"/>
      <c r="T313" s="50">
        <v>16000</v>
      </c>
      <c r="U313" s="50">
        <v>39000</v>
      </c>
    </row>
    <row r="314" spans="1:21" s="52" customFormat="1" ht="28.5" x14ac:dyDescent="0.2">
      <c r="A314" s="46" t="s">
        <v>1989</v>
      </c>
      <c r="B314" s="46" t="s">
        <v>75</v>
      </c>
      <c r="C314" s="46"/>
      <c r="D314" s="46" t="s">
        <v>5101</v>
      </c>
      <c r="E314" s="46" t="s">
        <v>1980</v>
      </c>
      <c r="F314" s="51" t="s">
        <v>980</v>
      </c>
      <c r="G314" s="47"/>
      <c r="H314" s="46" t="s">
        <v>2534</v>
      </c>
      <c r="I314" s="46" t="s">
        <v>2685</v>
      </c>
      <c r="J314" s="48">
        <v>38057</v>
      </c>
      <c r="K314" s="48">
        <v>38216</v>
      </c>
      <c r="L314" s="48"/>
      <c r="M314" s="49">
        <v>0.5</v>
      </c>
      <c r="N314" s="50"/>
      <c r="O314" s="50"/>
      <c r="P314" s="46"/>
      <c r="Q314" s="46"/>
      <c r="R314" s="46"/>
      <c r="S314" s="46"/>
      <c r="T314" s="50">
        <v>34000</v>
      </c>
      <c r="U314" s="50">
        <v>34000</v>
      </c>
    </row>
    <row r="315" spans="1:21" s="52" customFormat="1" ht="42.75" x14ac:dyDescent="0.2">
      <c r="A315" s="46" t="s">
        <v>73</v>
      </c>
      <c r="B315" s="46" t="s">
        <v>75</v>
      </c>
      <c r="C315" s="46"/>
      <c r="D315" s="46" t="str">
        <f>+D313</f>
        <v>R.Higson</v>
      </c>
      <c r="E315" s="46" t="s">
        <v>1980</v>
      </c>
      <c r="F315" s="51" t="s">
        <v>980</v>
      </c>
      <c r="G315" s="47"/>
      <c r="H315" s="46" t="s">
        <v>1031</v>
      </c>
      <c r="I315" s="46" t="s">
        <v>4506</v>
      </c>
      <c r="J315" s="48">
        <v>38353</v>
      </c>
      <c r="K315" s="48">
        <v>40178</v>
      </c>
      <c r="L315" s="48"/>
      <c r="M315" s="49">
        <v>4</v>
      </c>
      <c r="N315" s="50"/>
      <c r="O315" s="50">
        <f>N315*M315</f>
        <v>0</v>
      </c>
      <c r="P315" s="46" t="s">
        <v>3877</v>
      </c>
      <c r="Q315" s="46" t="s">
        <v>840</v>
      </c>
      <c r="R315" s="46"/>
      <c r="S315" s="46" t="s">
        <v>96</v>
      </c>
      <c r="T315" s="50">
        <v>1377000</v>
      </c>
      <c r="U315" s="50">
        <v>5508000</v>
      </c>
    </row>
    <row r="316" spans="1:21" s="52" customFormat="1" ht="28.5" x14ac:dyDescent="0.2">
      <c r="A316" s="46" t="s">
        <v>73</v>
      </c>
      <c r="B316" s="46" t="s">
        <v>75</v>
      </c>
      <c r="C316" s="46"/>
      <c r="D316" s="46" t="s">
        <v>4933</v>
      </c>
      <c r="E316" s="46" t="s">
        <v>1980</v>
      </c>
      <c r="F316" s="51" t="s">
        <v>980</v>
      </c>
      <c r="G316" s="47"/>
      <c r="H316" s="63" t="s">
        <v>2025</v>
      </c>
      <c r="I316" s="46" t="s">
        <v>4506</v>
      </c>
      <c r="J316" s="48">
        <v>39173</v>
      </c>
      <c r="K316" s="48">
        <v>40025</v>
      </c>
      <c r="L316" s="48"/>
      <c r="M316" s="49">
        <v>2</v>
      </c>
      <c r="N316" s="50"/>
      <c r="O316" s="50">
        <v>0</v>
      </c>
      <c r="P316" s="46" t="s">
        <v>3877</v>
      </c>
      <c r="Q316" s="46" t="s">
        <v>840</v>
      </c>
      <c r="R316" s="46"/>
      <c r="S316" s="46" t="s">
        <v>2026</v>
      </c>
      <c r="T316" s="50"/>
      <c r="U316" s="50">
        <v>3418060</v>
      </c>
    </row>
    <row r="317" spans="1:21" s="52" customFormat="1" ht="28.5" x14ac:dyDescent="0.2">
      <c r="A317" s="46" t="s">
        <v>1989</v>
      </c>
      <c r="B317" s="46" t="s">
        <v>75</v>
      </c>
      <c r="C317" s="46"/>
      <c r="D317" s="46" t="s">
        <v>5101</v>
      </c>
      <c r="E317" s="46" t="s">
        <v>1980</v>
      </c>
      <c r="F317" s="51" t="s">
        <v>980</v>
      </c>
      <c r="G317" s="47"/>
      <c r="H317" s="46" t="s">
        <v>5056</v>
      </c>
      <c r="I317" s="46" t="s">
        <v>3432</v>
      </c>
      <c r="J317" s="48">
        <v>38169</v>
      </c>
      <c r="K317" s="48">
        <v>38230</v>
      </c>
      <c r="L317" s="48"/>
      <c r="M317" s="49">
        <v>0.1</v>
      </c>
      <c r="N317" s="50"/>
      <c r="O317" s="50"/>
      <c r="P317" s="46"/>
      <c r="Q317" s="46"/>
      <c r="R317" s="46"/>
      <c r="S317" s="46"/>
      <c r="T317" s="50">
        <v>36000</v>
      </c>
      <c r="U317" s="50">
        <v>36000</v>
      </c>
    </row>
    <row r="318" spans="1:21" s="52" customFormat="1" ht="28.5" x14ac:dyDescent="0.2">
      <c r="A318" s="46" t="s">
        <v>73</v>
      </c>
      <c r="B318" s="46" t="s">
        <v>75</v>
      </c>
      <c r="C318" s="46"/>
      <c r="D318" s="46" t="s">
        <v>1594</v>
      </c>
      <c r="E318" s="46" t="s">
        <v>1980</v>
      </c>
      <c r="F318" s="51" t="s">
        <v>980</v>
      </c>
      <c r="G318" s="47"/>
      <c r="H318" s="46" t="s">
        <v>4131</v>
      </c>
      <c r="I318" s="46"/>
      <c r="J318" s="48">
        <v>39448</v>
      </c>
      <c r="K318" s="48">
        <v>39814</v>
      </c>
      <c r="L318" s="48"/>
      <c r="M318" s="49">
        <v>1</v>
      </c>
      <c r="N318" s="50"/>
      <c r="O318" s="50"/>
      <c r="P318" s="46" t="s">
        <v>3877</v>
      </c>
      <c r="Q318" s="46" t="s">
        <v>840</v>
      </c>
      <c r="R318" s="46"/>
      <c r="S318" s="46" t="s">
        <v>1419</v>
      </c>
      <c r="T318" s="50"/>
      <c r="U318" s="50"/>
    </row>
    <row r="319" spans="1:21" s="52" customFormat="1" ht="28.5" x14ac:dyDescent="0.2">
      <c r="A319" s="46" t="s">
        <v>1989</v>
      </c>
      <c r="B319" s="46" t="s">
        <v>75</v>
      </c>
      <c r="C319" s="46"/>
      <c r="D319" s="46" t="s">
        <v>2682</v>
      </c>
      <c r="E319" s="46" t="s">
        <v>1980</v>
      </c>
      <c r="F319" s="51" t="s">
        <v>980</v>
      </c>
      <c r="G319" s="47"/>
      <c r="H319" s="46" t="s">
        <v>2683</v>
      </c>
      <c r="I319" s="46" t="s">
        <v>2685</v>
      </c>
      <c r="J319" s="48">
        <v>38534</v>
      </c>
      <c r="K319" s="48">
        <v>38626</v>
      </c>
      <c r="L319" s="48"/>
      <c r="M319" s="49">
        <v>0.25</v>
      </c>
      <c r="N319" s="50"/>
      <c r="O319" s="50"/>
      <c r="P319" s="46"/>
      <c r="Q319" s="46" t="s">
        <v>840</v>
      </c>
      <c r="R319" s="46"/>
      <c r="S319" s="46"/>
      <c r="T319" s="50">
        <v>40871</v>
      </c>
      <c r="U319" s="50">
        <v>40871</v>
      </c>
    </row>
    <row r="320" spans="1:21" s="52" customFormat="1" ht="28.5" x14ac:dyDescent="0.2">
      <c r="A320" s="46" t="s">
        <v>73</v>
      </c>
      <c r="B320" s="46" t="s">
        <v>75</v>
      </c>
      <c r="C320" s="46"/>
      <c r="D320" s="46" t="s">
        <v>5112</v>
      </c>
      <c r="E320" s="46" t="s">
        <v>1980</v>
      </c>
      <c r="F320" s="51" t="s">
        <v>980</v>
      </c>
      <c r="G320" s="47"/>
      <c r="H320" s="46" t="s">
        <v>4519</v>
      </c>
      <c r="I320" s="46" t="s">
        <v>463</v>
      </c>
      <c r="J320" s="48">
        <v>38078</v>
      </c>
      <c r="K320" s="48">
        <v>38592</v>
      </c>
      <c r="L320" s="48"/>
      <c r="M320" s="49">
        <v>1.5</v>
      </c>
      <c r="N320" s="50"/>
      <c r="O320" s="50"/>
      <c r="P320" s="46"/>
      <c r="Q320" s="46"/>
      <c r="R320" s="46"/>
      <c r="S320" s="46"/>
      <c r="T320" s="50" t="e">
        <f>U320*#REF!</f>
        <v>#REF!</v>
      </c>
      <c r="U320" s="50">
        <v>733000</v>
      </c>
    </row>
    <row r="321" spans="1:21" s="52" customFormat="1" ht="28.5" x14ac:dyDescent="0.2">
      <c r="A321" s="46" t="s">
        <v>73</v>
      </c>
      <c r="B321" s="46" t="s">
        <v>75</v>
      </c>
      <c r="C321" s="46"/>
      <c r="D321" s="46" t="s">
        <v>4932</v>
      </c>
      <c r="E321" s="46" t="s">
        <v>1980</v>
      </c>
      <c r="F321" s="51" t="s">
        <v>980</v>
      </c>
      <c r="G321" s="47"/>
      <c r="H321" s="46" t="s">
        <v>4132</v>
      </c>
      <c r="I321" s="46"/>
      <c r="J321" s="48">
        <v>39448</v>
      </c>
      <c r="K321" s="48">
        <v>40179</v>
      </c>
      <c r="L321" s="48"/>
      <c r="M321" s="49">
        <v>2</v>
      </c>
      <c r="N321" s="50"/>
      <c r="O321" s="50"/>
      <c r="P321" s="46" t="s">
        <v>3877</v>
      </c>
      <c r="Q321" s="46"/>
      <c r="R321" s="46"/>
      <c r="S321" s="46"/>
      <c r="T321" s="50"/>
      <c r="U321" s="50"/>
    </row>
    <row r="322" spans="1:21" s="52" customFormat="1" ht="28.5" x14ac:dyDescent="0.2">
      <c r="A322" s="46" t="s">
        <v>1989</v>
      </c>
      <c r="B322" s="46" t="s">
        <v>75</v>
      </c>
      <c r="C322" s="46"/>
      <c r="D322" s="46" t="s">
        <v>5101</v>
      </c>
      <c r="E322" s="46" t="s">
        <v>1980</v>
      </c>
      <c r="F322" s="51" t="s">
        <v>980</v>
      </c>
      <c r="G322" s="47"/>
      <c r="H322" s="46" t="s">
        <v>3455</v>
      </c>
      <c r="I322" s="46"/>
      <c r="J322" s="48"/>
      <c r="K322" s="48"/>
      <c r="L322" s="48"/>
      <c r="M322" s="49"/>
      <c r="N322" s="50"/>
      <c r="O322" s="50"/>
      <c r="P322" s="46"/>
      <c r="Q322" s="46" t="s">
        <v>840</v>
      </c>
      <c r="R322" s="46"/>
      <c r="S322" s="46"/>
      <c r="T322" s="50">
        <v>20000</v>
      </c>
      <c r="U322" s="50">
        <v>20000</v>
      </c>
    </row>
    <row r="323" spans="1:21" s="52" customFormat="1" ht="28.5" x14ac:dyDescent="0.2">
      <c r="A323" s="46" t="s">
        <v>73</v>
      </c>
      <c r="B323" s="46" t="s">
        <v>75</v>
      </c>
      <c r="C323" s="46"/>
      <c r="D323" s="46" t="str">
        <f>+D321</f>
        <v>S.Lever</v>
      </c>
      <c r="E323" s="46" t="s">
        <v>1980</v>
      </c>
      <c r="F323" s="51" t="s">
        <v>980</v>
      </c>
      <c r="G323" s="47"/>
      <c r="H323" s="46" t="s">
        <v>3364</v>
      </c>
      <c r="I323" s="46" t="s">
        <v>748</v>
      </c>
      <c r="J323" s="48">
        <v>39448</v>
      </c>
      <c r="K323" s="48">
        <v>39814</v>
      </c>
      <c r="L323" s="48"/>
      <c r="M323" s="49">
        <v>1</v>
      </c>
      <c r="N323" s="50"/>
      <c r="O323" s="50"/>
      <c r="P323" s="46" t="s">
        <v>3877</v>
      </c>
      <c r="Q323" s="46" t="s">
        <v>840</v>
      </c>
      <c r="R323" s="46"/>
      <c r="S323" s="46" t="s">
        <v>1420</v>
      </c>
      <c r="T323" s="50">
        <v>39000</v>
      </c>
      <c r="U323" s="50">
        <v>39000</v>
      </c>
    </row>
    <row r="324" spans="1:21" s="52" customFormat="1" ht="28.5" x14ac:dyDescent="0.2">
      <c r="A324" s="46" t="s">
        <v>73</v>
      </c>
      <c r="B324" s="46" t="s">
        <v>75</v>
      </c>
      <c r="C324" s="46"/>
      <c r="D324" s="46" t="s">
        <v>1594</v>
      </c>
      <c r="E324" s="46" t="s">
        <v>1980</v>
      </c>
      <c r="F324" s="51" t="s">
        <v>980</v>
      </c>
      <c r="G324" s="47"/>
      <c r="H324" s="46" t="s">
        <v>4133</v>
      </c>
      <c r="I324" s="46" t="s">
        <v>4506</v>
      </c>
      <c r="J324" s="48">
        <v>39448</v>
      </c>
      <c r="K324" s="48">
        <v>39814</v>
      </c>
      <c r="L324" s="48"/>
      <c r="M324" s="49">
        <v>1</v>
      </c>
      <c r="N324" s="50"/>
      <c r="O324" s="50"/>
      <c r="P324" s="46" t="s">
        <v>3877</v>
      </c>
      <c r="Q324" s="46" t="s">
        <v>840</v>
      </c>
      <c r="R324" s="46"/>
      <c r="S324" s="46" t="s">
        <v>1421</v>
      </c>
      <c r="T324" s="50"/>
      <c r="U324" s="50"/>
    </row>
    <row r="325" spans="1:21" s="52" customFormat="1" ht="28.5" x14ac:dyDescent="0.2">
      <c r="A325" s="46" t="s">
        <v>73</v>
      </c>
      <c r="B325" s="46" t="s">
        <v>75</v>
      </c>
      <c r="C325" s="46"/>
      <c r="D325" s="46" t="s">
        <v>5101</v>
      </c>
      <c r="E325" s="46" t="s">
        <v>1980</v>
      </c>
      <c r="F325" s="51" t="s">
        <v>980</v>
      </c>
      <c r="G325" s="47"/>
      <c r="H325" s="46" t="s">
        <v>2533</v>
      </c>
      <c r="I325" s="46" t="s">
        <v>3307</v>
      </c>
      <c r="J325" s="48">
        <v>37826</v>
      </c>
      <c r="K325" s="48">
        <v>38291</v>
      </c>
      <c r="L325" s="48"/>
      <c r="M325" s="49">
        <v>1</v>
      </c>
      <c r="N325" s="50"/>
      <c r="O325" s="50"/>
      <c r="P325" s="46"/>
      <c r="Q325" s="46"/>
      <c r="R325" s="46"/>
      <c r="S325" s="46"/>
      <c r="T325" s="50">
        <v>15000</v>
      </c>
      <c r="U325" s="50">
        <v>261000</v>
      </c>
    </row>
    <row r="326" spans="1:21" s="52" customFormat="1" ht="85.5" x14ac:dyDescent="0.2">
      <c r="A326" s="46" t="s">
        <v>1989</v>
      </c>
      <c r="B326" s="46" t="s">
        <v>75</v>
      </c>
      <c r="C326" s="46"/>
      <c r="D326" s="46" t="s">
        <v>4755</v>
      </c>
      <c r="E326" s="46" t="s">
        <v>1980</v>
      </c>
      <c r="F326" s="51" t="s">
        <v>980</v>
      </c>
      <c r="G326" s="47"/>
      <c r="H326" s="46" t="s">
        <v>4754</v>
      </c>
      <c r="I326" s="46" t="s">
        <v>3317</v>
      </c>
      <c r="J326" s="48">
        <v>38534</v>
      </c>
      <c r="K326" s="48">
        <v>38626</v>
      </c>
      <c r="L326" s="48"/>
      <c r="M326" s="49">
        <v>0.25</v>
      </c>
      <c r="N326" s="50"/>
      <c r="O326" s="50"/>
      <c r="P326" s="46"/>
      <c r="Q326" s="46" t="s">
        <v>840</v>
      </c>
      <c r="R326" s="46"/>
      <c r="S326" s="46"/>
      <c r="T326" s="50">
        <v>110183</v>
      </c>
      <c r="U326" s="50">
        <v>110183</v>
      </c>
    </row>
    <row r="327" spans="1:21" s="52" customFormat="1" ht="28.5" x14ac:dyDescent="0.2">
      <c r="A327" s="46" t="s">
        <v>1989</v>
      </c>
      <c r="B327" s="46" t="s">
        <v>75</v>
      </c>
      <c r="C327" s="46"/>
      <c r="D327" s="46" t="s">
        <v>5101</v>
      </c>
      <c r="E327" s="46" t="s">
        <v>1980</v>
      </c>
      <c r="F327" s="51" t="s">
        <v>980</v>
      </c>
      <c r="G327" s="47"/>
      <c r="H327" s="46" t="s">
        <v>5055</v>
      </c>
      <c r="I327" s="46" t="s">
        <v>3310</v>
      </c>
      <c r="J327" s="48">
        <v>38169</v>
      </c>
      <c r="K327" s="48">
        <v>38595</v>
      </c>
      <c r="L327" s="48"/>
      <c r="M327" s="49">
        <v>1</v>
      </c>
      <c r="N327" s="50"/>
      <c r="O327" s="50"/>
      <c r="P327" s="46"/>
      <c r="Q327" s="46"/>
      <c r="R327" s="46"/>
      <c r="S327" s="46"/>
      <c r="T327" s="50">
        <v>28000</v>
      </c>
      <c r="U327" s="50">
        <v>72000</v>
      </c>
    </row>
    <row r="328" spans="1:21" s="52" customFormat="1" ht="28.5" x14ac:dyDescent="0.2">
      <c r="A328" s="46" t="s">
        <v>5435</v>
      </c>
      <c r="B328" s="46" t="s">
        <v>75</v>
      </c>
      <c r="C328" s="46"/>
      <c r="D328" s="46" t="s">
        <v>5110</v>
      </c>
      <c r="E328" s="46" t="s">
        <v>1980</v>
      </c>
      <c r="F328" s="51" t="s">
        <v>980</v>
      </c>
      <c r="G328" s="47"/>
      <c r="H328" s="46" t="s">
        <v>5111</v>
      </c>
      <c r="I328" s="46" t="s">
        <v>3316</v>
      </c>
      <c r="J328" s="48">
        <v>38596</v>
      </c>
      <c r="K328" s="48">
        <v>38656</v>
      </c>
      <c r="L328" s="48"/>
      <c r="M328" s="49">
        <v>3</v>
      </c>
      <c r="N328" s="50"/>
      <c r="O328" s="50"/>
      <c r="P328" s="46"/>
      <c r="Q328" s="46"/>
      <c r="R328" s="46"/>
      <c r="S328" s="46"/>
      <c r="T328" s="50">
        <f>U328*12</f>
        <v>960000</v>
      </c>
      <c r="U328" s="50">
        <v>80000</v>
      </c>
    </row>
    <row r="329" spans="1:21" s="52" customFormat="1" ht="28.5" x14ac:dyDescent="0.2">
      <c r="A329" s="46" t="s">
        <v>1989</v>
      </c>
      <c r="B329" s="46" t="s">
        <v>75</v>
      </c>
      <c r="C329" s="46"/>
      <c r="D329" s="46" t="s">
        <v>5101</v>
      </c>
      <c r="E329" s="46" t="s">
        <v>1980</v>
      </c>
      <c r="F329" s="51" t="s">
        <v>980</v>
      </c>
      <c r="G329" s="47"/>
      <c r="H329" s="46" t="s">
        <v>3452</v>
      </c>
      <c r="I329" s="46"/>
      <c r="J329" s="48"/>
      <c r="K329" s="48"/>
      <c r="L329" s="48"/>
      <c r="M329" s="49"/>
      <c r="N329" s="50"/>
      <c r="O329" s="50"/>
      <c r="P329" s="46"/>
      <c r="Q329" s="46" t="s">
        <v>840</v>
      </c>
      <c r="R329" s="46"/>
      <c r="S329" s="46"/>
      <c r="T329" s="50">
        <v>40000</v>
      </c>
      <c r="U329" s="50">
        <v>40000</v>
      </c>
    </row>
    <row r="330" spans="1:21" s="52" customFormat="1" ht="28.5" x14ac:dyDescent="0.2">
      <c r="A330" s="46" t="s">
        <v>1989</v>
      </c>
      <c r="B330" s="46" t="s">
        <v>75</v>
      </c>
      <c r="C330" s="46"/>
      <c r="D330" s="46" t="s">
        <v>5101</v>
      </c>
      <c r="E330" s="46" t="s">
        <v>1980</v>
      </c>
      <c r="F330" s="51" t="s">
        <v>980</v>
      </c>
      <c r="G330" s="47"/>
      <c r="H330" s="46" t="s">
        <v>5054</v>
      </c>
      <c r="I330" s="46" t="s">
        <v>418</v>
      </c>
      <c r="J330" s="48">
        <v>38078</v>
      </c>
      <c r="K330" s="48">
        <v>38138</v>
      </c>
      <c r="L330" s="48"/>
      <c r="M330" s="49">
        <v>0.1</v>
      </c>
      <c r="N330" s="50"/>
      <c r="O330" s="50"/>
      <c r="P330" s="46"/>
      <c r="Q330" s="46"/>
      <c r="R330" s="46"/>
      <c r="S330" s="46"/>
      <c r="T330" s="50">
        <v>60000</v>
      </c>
      <c r="U330" s="50">
        <v>60000</v>
      </c>
    </row>
    <row r="331" spans="1:21" s="52" customFormat="1" ht="28.5" x14ac:dyDescent="0.2">
      <c r="A331" s="46" t="s">
        <v>73</v>
      </c>
      <c r="B331" s="46" t="s">
        <v>75</v>
      </c>
      <c r="C331" s="46"/>
      <c r="D331" s="46" t="str">
        <f>+D330</f>
        <v>R.Higson</v>
      </c>
      <c r="E331" s="46" t="s">
        <v>1980</v>
      </c>
      <c r="F331" s="51" t="s">
        <v>980</v>
      </c>
      <c r="G331" s="47"/>
      <c r="H331" s="46" t="s">
        <v>4134</v>
      </c>
      <c r="I331" s="46"/>
      <c r="J331" s="48">
        <v>39448</v>
      </c>
      <c r="K331" s="48">
        <v>39814</v>
      </c>
      <c r="L331" s="48"/>
      <c r="M331" s="49">
        <v>1</v>
      </c>
      <c r="N331" s="50"/>
      <c r="O331" s="50"/>
      <c r="P331" s="46" t="s">
        <v>3877</v>
      </c>
      <c r="Q331" s="46" t="s">
        <v>840</v>
      </c>
      <c r="R331" s="46"/>
      <c r="S331" s="46"/>
      <c r="T331" s="50"/>
      <c r="U331" s="50"/>
    </row>
    <row r="332" spans="1:21" s="52" customFormat="1" ht="42.75" x14ac:dyDescent="0.2">
      <c r="A332" s="63" t="s">
        <v>1840</v>
      </c>
      <c r="B332" s="63" t="s">
        <v>75</v>
      </c>
      <c r="C332" s="63"/>
      <c r="D332" s="63" t="s">
        <v>1980</v>
      </c>
      <c r="E332" s="63" t="s">
        <v>1980</v>
      </c>
      <c r="F332" s="51" t="s">
        <v>980</v>
      </c>
      <c r="G332" s="51" t="s">
        <v>3940</v>
      </c>
      <c r="H332" s="63" t="s">
        <v>2152</v>
      </c>
      <c r="I332" s="63" t="s">
        <v>3677</v>
      </c>
      <c r="J332" s="71">
        <v>38718</v>
      </c>
      <c r="K332" s="71">
        <v>39813</v>
      </c>
      <c r="L332" s="71">
        <v>40178</v>
      </c>
      <c r="M332" s="72">
        <v>3</v>
      </c>
      <c r="N332" s="73"/>
      <c r="O332" s="73">
        <f>N332*M332</f>
        <v>0</v>
      </c>
      <c r="P332" s="46" t="s">
        <v>3879</v>
      </c>
      <c r="Q332" s="63" t="s">
        <v>841</v>
      </c>
      <c r="R332" s="63" t="s">
        <v>5507</v>
      </c>
      <c r="S332" s="63" t="s">
        <v>2758</v>
      </c>
      <c r="T332" s="73">
        <v>13800</v>
      </c>
      <c r="U332" s="73">
        <v>41400</v>
      </c>
    </row>
    <row r="333" spans="1:21" s="52" customFormat="1" ht="28.5" x14ac:dyDescent="0.2">
      <c r="A333" s="46" t="s">
        <v>2772</v>
      </c>
      <c r="B333" s="46" t="s">
        <v>75</v>
      </c>
      <c r="C333" s="46"/>
      <c r="D333" s="46" t="s">
        <v>5047</v>
      </c>
      <c r="E333" s="46" t="s">
        <v>1980</v>
      </c>
      <c r="F333" s="51" t="s">
        <v>980</v>
      </c>
      <c r="G333" s="47"/>
      <c r="H333" s="46" t="s">
        <v>5048</v>
      </c>
      <c r="I333" s="46" t="s">
        <v>2166</v>
      </c>
      <c r="J333" s="48"/>
      <c r="K333" s="48">
        <v>39873</v>
      </c>
      <c r="L333" s="48"/>
      <c r="M333" s="49"/>
      <c r="N333" s="50"/>
      <c r="O333" s="50"/>
      <c r="P333" s="46"/>
      <c r="Q333" s="46" t="s">
        <v>840</v>
      </c>
      <c r="R333" s="46">
        <v>2.23</v>
      </c>
      <c r="S333" s="46" t="s">
        <v>2998</v>
      </c>
      <c r="T333" s="50"/>
      <c r="U333" s="50"/>
    </row>
    <row r="334" spans="1:21" s="52" customFormat="1" ht="28.5" x14ac:dyDescent="0.2">
      <c r="A334" s="46" t="s">
        <v>5435</v>
      </c>
      <c r="B334" s="46" t="s">
        <v>75</v>
      </c>
      <c r="C334" s="46"/>
      <c r="D334" s="46" t="s">
        <v>5050</v>
      </c>
      <c r="E334" s="46" t="s">
        <v>1980</v>
      </c>
      <c r="F334" s="51" t="s">
        <v>980</v>
      </c>
      <c r="G334" s="47"/>
      <c r="H334" s="46" t="s">
        <v>5052</v>
      </c>
      <c r="I334" s="46" t="s">
        <v>4701</v>
      </c>
      <c r="J334" s="48">
        <v>35796</v>
      </c>
      <c r="K334" s="48">
        <v>37621</v>
      </c>
      <c r="L334" s="48">
        <v>38352</v>
      </c>
      <c r="M334" s="49">
        <v>6</v>
      </c>
      <c r="N334" s="50"/>
      <c r="O334" s="50"/>
      <c r="P334" s="46"/>
      <c r="Q334" s="46" t="s">
        <v>841</v>
      </c>
      <c r="R334" s="46"/>
      <c r="S334" s="46"/>
      <c r="T334" s="50">
        <v>1878</v>
      </c>
      <c r="U334" s="50">
        <f>T334*6</f>
        <v>11268</v>
      </c>
    </row>
    <row r="335" spans="1:21" s="52" customFormat="1" ht="99.75" x14ac:dyDescent="0.2">
      <c r="A335" s="46" t="s">
        <v>4728</v>
      </c>
      <c r="B335" s="46" t="s">
        <v>75</v>
      </c>
      <c r="C335" s="46"/>
      <c r="D335" s="46" t="s">
        <v>5050</v>
      </c>
      <c r="E335" s="46" t="s">
        <v>1980</v>
      </c>
      <c r="F335" s="51" t="s">
        <v>980</v>
      </c>
      <c r="G335" s="47"/>
      <c r="H335" s="46" t="s">
        <v>5051</v>
      </c>
      <c r="I335" s="46" t="s">
        <v>1458</v>
      </c>
      <c r="J335" s="48">
        <v>35796</v>
      </c>
      <c r="K335" s="48">
        <v>37621</v>
      </c>
      <c r="L335" s="48">
        <v>38352</v>
      </c>
      <c r="M335" s="49">
        <v>6</v>
      </c>
      <c r="N335" s="50"/>
      <c r="O335" s="50"/>
      <c r="P335" s="46"/>
      <c r="Q335" s="46" t="s">
        <v>841</v>
      </c>
      <c r="R335" s="46"/>
      <c r="S335" s="46"/>
      <c r="T335" s="50">
        <v>6000</v>
      </c>
      <c r="U335" s="50">
        <f>T335*6</f>
        <v>36000</v>
      </c>
    </row>
    <row r="336" spans="1:21" s="52" customFormat="1" ht="28.5" x14ac:dyDescent="0.2">
      <c r="A336" s="46" t="s">
        <v>4728</v>
      </c>
      <c r="B336" s="46" t="s">
        <v>75</v>
      </c>
      <c r="C336" s="46"/>
      <c r="D336" s="46" t="s">
        <v>5050</v>
      </c>
      <c r="E336" s="46" t="s">
        <v>1980</v>
      </c>
      <c r="F336" s="51" t="s">
        <v>980</v>
      </c>
      <c r="G336" s="47"/>
      <c r="H336" s="46" t="s">
        <v>5053</v>
      </c>
      <c r="I336" s="46" t="s">
        <v>3380</v>
      </c>
      <c r="J336" s="48">
        <v>37347</v>
      </c>
      <c r="K336" s="48"/>
      <c r="L336" s="48"/>
      <c r="M336" s="49"/>
      <c r="N336" s="50"/>
      <c r="O336" s="50"/>
      <c r="P336" s="46"/>
      <c r="Q336" s="46"/>
      <c r="R336" s="46"/>
      <c r="S336" s="46"/>
      <c r="T336" s="50">
        <v>19000</v>
      </c>
      <c r="U336" s="50">
        <v>19000</v>
      </c>
    </row>
    <row r="337" spans="1:21" s="52" customFormat="1" ht="85.5" x14ac:dyDescent="0.2">
      <c r="A337" s="46" t="s">
        <v>73</v>
      </c>
      <c r="B337" s="46" t="s">
        <v>75</v>
      </c>
      <c r="C337" s="46"/>
      <c r="D337" s="46" t="s">
        <v>3374</v>
      </c>
      <c r="E337" s="46" t="s">
        <v>910</v>
      </c>
      <c r="F337" s="46" t="s">
        <v>5416</v>
      </c>
      <c r="G337" s="47" t="s">
        <v>3947</v>
      </c>
      <c r="H337" s="46" t="s">
        <v>1815</v>
      </c>
      <c r="I337" s="46" t="s">
        <v>3864</v>
      </c>
      <c r="J337" s="48">
        <v>37831</v>
      </c>
      <c r="K337" s="48">
        <v>38199</v>
      </c>
      <c r="L337" s="48">
        <v>39294</v>
      </c>
      <c r="M337" s="49">
        <v>4</v>
      </c>
      <c r="N337" s="50"/>
      <c r="O337" s="50"/>
      <c r="P337" s="46"/>
      <c r="Q337" s="46" t="s">
        <v>840</v>
      </c>
      <c r="R337" s="46" t="s">
        <v>1810</v>
      </c>
      <c r="S337" s="46"/>
      <c r="T337" s="50">
        <v>400000</v>
      </c>
      <c r="U337" s="50">
        <v>1600000</v>
      </c>
    </row>
    <row r="338" spans="1:21" s="52" customFormat="1" ht="85.5" x14ac:dyDescent="0.2">
      <c r="A338" s="46" t="s">
        <v>73</v>
      </c>
      <c r="B338" s="46" t="s">
        <v>75</v>
      </c>
      <c r="C338" s="46"/>
      <c r="D338" s="46" t="s">
        <v>3374</v>
      </c>
      <c r="E338" s="46" t="s">
        <v>910</v>
      </c>
      <c r="F338" s="46" t="s">
        <v>5416</v>
      </c>
      <c r="G338" s="47" t="s">
        <v>3946</v>
      </c>
      <c r="H338" s="46" t="s">
        <v>1814</v>
      </c>
      <c r="I338" s="46" t="s">
        <v>2238</v>
      </c>
      <c r="J338" s="48">
        <v>37834</v>
      </c>
      <c r="K338" s="48">
        <v>38199</v>
      </c>
      <c r="L338" s="48">
        <v>39294</v>
      </c>
      <c r="M338" s="49">
        <v>4</v>
      </c>
      <c r="N338" s="50"/>
      <c r="O338" s="50"/>
      <c r="P338" s="46"/>
      <c r="Q338" s="46" t="s">
        <v>840</v>
      </c>
      <c r="R338" s="46" t="s">
        <v>1810</v>
      </c>
      <c r="S338" s="46"/>
      <c r="T338" s="50">
        <v>450000</v>
      </c>
      <c r="U338" s="50">
        <v>1800000</v>
      </c>
    </row>
    <row r="339" spans="1:21" s="52" customFormat="1" ht="28.5" x14ac:dyDescent="0.2">
      <c r="A339" s="46" t="s">
        <v>73</v>
      </c>
      <c r="B339" s="46" t="s">
        <v>75</v>
      </c>
      <c r="C339" s="46"/>
      <c r="D339" s="46" t="s">
        <v>3374</v>
      </c>
      <c r="E339" s="46" t="s">
        <v>910</v>
      </c>
      <c r="F339" s="46" t="s">
        <v>5416</v>
      </c>
      <c r="G339" s="47" t="s">
        <v>3945</v>
      </c>
      <c r="H339" s="46" t="s">
        <v>1806</v>
      </c>
      <c r="I339" s="46" t="s">
        <v>1860</v>
      </c>
      <c r="J339" s="48">
        <v>38200</v>
      </c>
      <c r="K339" s="48">
        <v>38899</v>
      </c>
      <c r="L339" s="48"/>
      <c r="M339" s="49">
        <v>2</v>
      </c>
      <c r="N339" s="50"/>
      <c r="O339" s="50"/>
      <c r="P339" s="46"/>
      <c r="Q339" s="46" t="s">
        <v>841</v>
      </c>
      <c r="R339" s="46" t="s">
        <v>1810</v>
      </c>
      <c r="S339" s="46"/>
      <c r="T339" s="50">
        <v>10000</v>
      </c>
      <c r="U339" s="50">
        <v>20000</v>
      </c>
    </row>
    <row r="340" spans="1:21" s="52" customFormat="1" ht="28.5" x14ac:dyDescent="0.2">
      <c r="A340" s="46" t="s">
        <v>1989</v>
      </c>
      <c r="B340" s="46" t="s">
        <v>75</v>
      </c>
      <c r="C340" s="46"/>
      <c r="D340" s="46" t="s">
        <v>3374</v>
      </c>
      <c r="E340" s="46" t="s">
        <v>910</v>
      </c>
      <c r="F340" s="46" t="s">
        <v>5416</v>
      </c>
      <c r="G340" s="47" t="s">
        <v>3948</v>
      </c>
      <c r="H340" s="46" t="s">
        <v>1008</v>
      </c>
      <c r="I340" s="46" t="s">
        <v>4995</v>
      </c>
      <c r="J340" s="48">
        <v>37438</v>
      </c>
      <c r="K340" s="48">
        <v>38898</v>
      </c>
      <c r="L340" s="48">
        <v>38898</v>
      </c>
      <c r="M340" s="49">
        <v>4</v>
      </c>
      <c r="N340" s="50"/>
      <c r="O340" s="50"/>
      <c r="P340" s="46"/>
      <c r="Q340" s="46" t="s">
        <v>840</v>
      </c>
      <c r="R340" s="46" t="s">
        <v>1810</v>
      </c>
      <c r="S340" s="46"/>
      <c r="T340" s="50">
        <v>46000</v>
      </c>
      <c r="U340" s="50">
        <v>184000</v>
      </c>
    </row>
    <row r="341" spans="1:21" s="52" customFormat="1" ht="28.5" x14ac:dyDescent="0.2">
      <c r="A341" s="46" t="s">
        <v>73</v>
      </c>
      <c r="B341" s="46" t="s">
        <v>75</v>
      </c>
      <c r="C341" s="46"/>
      <c r="D341" s="46" t="s">
        <v>3371</v>
      </c>
      <c r="E341" s="46" t="s">
        <v>910</v>
      </c>
      <c r="F341" s="46" t="s">
        <v>5416</v>
      </c>
      <c r="G341" s="47"/>
      <c r="H341" s="46" t="s">
        <v>4239</v>
      </c>
      <c r="I341" s="46" t="s">
        <v>3156</v>
      </c>
      <c r="J341" s="48">
        <v>37893</v>
      </c>
      <c r="K341" s="48">
        <v>38005</v>
      </c>
      <c r="L341" s="48">
        <v>38077</v>
      </c>
      <c r="M341" s="49">
        <v>0.5</v>
      </c>
      <c r="N341" s="50"/>
      <c r="O341" s="50"/>
      <c r="P341" s="46"/>
      <c r="Q341" s="46" t="s">
        <v>840</v>
      </c>
      <c r="R341" s="46">
        <v>5.34</v>
      </c>
      <c r="S341" s="46"/>
      <c r="T341" s="50">
        <v>135897.97</v>
      </c>
      <c r="U341" s="50">
        <v>135897.97</v>
      </c>
    </row>
    <row r="342" spans="1:21" s="52" customFormat="1" ht="28.5" x14ac:dyDescent="0.2">
      <c r="A342" s="46" t="s">
        <v>73</v>
      </c>
      <c r="B342" s="46" t="s">
        <v>75</v>
      </c>
      <c r="C342" s="46"/>
      <c r="D342" s="46" t="s">
        <v>3373</v>
      </c>
      <c r="E342" s="46" t="s">
        <v>910</v>
      </c>
      <c r="F342" s="46" t="s">
        <v>5416</v>
      </c>
      <c r="G342" s="47"/>
      <c r="H342" s="46" t="s">
        <v>2102</v>
      </c>
      <c r="I342" s="46" t="s">
        <v>3433</v>
      </c>
      <c r="J342" s="48">
        <v>38795</v>
      </c>
      <c r="K342" s="48">
        <v>38954</v>
      </c>
      <c r="L342" s="48"/>
      <c r="M342" s="49">
        <v>0.25</v>
      </c>
      <c r="N342" s="50"/>
      <c r="O342" s="50"/>
      <c r="P342" s="46"/>
      <c r="Q342" s="46" t="s">
        <v>840</v>
      </c>
      <c r="R342" s="46">
        <v>5.33</v>
      </c>
      <c r="S342" s="46"/>
      <c r="T342" s="50">
        <v>125400</v>
      </c>
      <c r="U342" s="50">
        <v>125400</v>
      </c>
    </row>
    <row r="343" spans="1:21" s="52" customFormat="1" ht="28.5" x14ac:dyDescent="0.2">
      <c r="A343" s="46" t="s">
        <v>73</v>
      </c>
      <c r="B343" s="46" t="s">
        <v>75</v>
      </c>
      <c r="C343" s="46"/>
      <c r="D343" s="46" t="s">
        <v>3373</v>
      </c>
      <c r="E343" s="46" t="s">
        <v>910</v>
      </c>
      <c r="F343" s="46" t="s">
        <v>5416</v>
      </c>
      <c r="G343" s="47"/>
      <c r="H343" s="46" t="s">
        <v>4603</v>
      </c>
      <c r="I343" s="46" t="s">
        <v>3433</v>
      </c>
      <c r="J343" s="74">
        <v>38930</v>
      </c>
      <c r="K343" s="74">
        <v>39022</v>
      </c>
      <c r="L343" s="74"/>
      <c r="M343" s="49">
        <v>0.25</v>
      </c>
      <c r="N343" s="50"/>
      <c r="O343" s="50"/>
      <c r="P343" s="46"/>
      <c r="Q343" s="46" t="s">
        <v>841</v>
      </c>
      <c r="R343" s="46">
        <v>5.33</v>
      </c>
      <c r="S343" s="46"/>
      <c r="T343" s="50">
        <v>27500</v>
      </c>
      <c r="U343" s="50">
        <v>27500</v>
      </c>
    </row>
    <row r="344" spans="1:21" s="52" customFormat="1" ht="28.5" x14ac:dyDescent="0.2">
      <c r="A344" s="46" t="s">
        <v>73</v>
      </c>
      <c r="B344" s="46" t="s">
        <v>75</v>
      </c>
      <c r="C344" s="46"/>
      <c r="D344" s="46" t="s">
        <v>3373</v>
      </c>
      <c r="E344" s="46" t="s">
        <v>910</v>
      </c>
      <c r="F344" s="46" t="s">
        <v>5416</v>
      </c>
      <c r="G344" s="47"/>
      <c r="H344" s="46" t="s">
        <v>2385</v>
      </c>
      <c r="I344" s="46" t="s">
        <v>4651</v>
      </c>
      <c r="J344" s="74">
        <v>39272</v>
      </c>
      <c r="K344" s="74">
        <v>39417</v>
      </c>
      <c r="L344" s="74"/>
      <c r="M344" s="49"/>
      <c r="N344" s="50"/>
      <c r="O344" s="50"/>
      <c r="P344" s="46"/>
      <c r="Q344" s="46" t="s">
        <v>841</v>
      </c>
      <c r="R344" s="46">
        <v>5.33</v>
      </c>
      <c r="S344" s="46"/>
      <c r="T344" s="50">
        <v>54500</v>
      </c>
      <c r="U344" s="50">
        <v>54500</v>
      </c>
    </row>
    <row r="345" spans="1:21" s="52" customFormat="1" ht="28.5" x14ac:dyDescent="0.2">
      <c r="A345" s="46" t="s">
        <v>73</v>
      </c>
      <c r="B345" s="46" t="s">
        <v>75</v>
      </c>
      <c r="C345" s="46"/>
      <c r="D345" s="46" t="s">
        <v>3373</v>
      </c>
      <c r="E345" s="46" t="s">
        <v>910</v>
      </c>
      <c r="F345" s="46" t="s">
        <v>5416</v>
      </c>
      <c r="G345" s="47"/>
      <c r="H345" s="46" t="s">
        <v>4609</v>
      </c>
      <c r="I345" s="46" t="s">
        <v>4704</v>
      </c>
      <c r="J345" s="74">
        <v>39132</v>
      </c>
      <c r="K345" s="74">
        <v>39231</v>
      </c>
      <c r="L345" s="74"/>
      <c r="M345" s="49">
        <v>0.25</v>
      </c>
      <c r="N345" s="50"/>
      <c r="O345" s="50"/>
      <c r="P345" s="46"/>
      <c r="Q345" s="46" t="s">
        <v>841</v>
      </c>
      <c r="R345" s="46">
        <v>5.33</v>
      </c>
      <c r="S345" s="46"/>
      <c r="T345" s="50">
        <v>48970</v>
      </c>
      <c r="U345" s="50">
        <v>48970</v>
      </c>
    </row>
    <row r="346" spans="1:21" s="52" customFormat="1" ht="28.5" x14ac:dyDescent="0.2">
      <c r="A346" s="46" t="s">
        <v>73</v>
      </c>
      <c r="B346" s="46" t="s">
        <v>75</v>
      </c>
      <c r="C346" s="46"/>
      <c r="D346" s="46" t="s">
        <v>1981</v>
      </c>
      <c r="E346" s="46" t="s">
        <v>910</v>
      </c>
      <c r="F346" s="46" t="s">
        <v>5416</v>
      </c>
      <c r="G346" s="47"/>
      <c r="H346" s="46" t="s">
        <v>4242</v>
      </c>
      <c r="I346" s="46" t="s">
        <v>463</v>
      </c>
      <c r="J346" s="48">
        <v>37998</v>
      </c>
      <c r="K346" s="48">
        <v>38306</v>
      </c>
      <c r="L346" s="48"/>
      <c r="M346" s="49">
        <v>1</v>
      </c>
      <c r="N346" s="50"/>
      <c r="O346" s="50"/>
      <c r="P346" s="46"/>
      <c r="Q346" s="46" t="s">
        <v>840</v>
      </c>
      <c r="R346" s="46">
        <v>5.33</v>
      </c>
      <c r="S346" s="46"/>
      <c r="T346" s="50">
        <v>600000</v>
      </c>
      <c r="U346" s="50">
        <v>600000</v>
      </c>
    </row>
    <row r="347" spans="1:21" s="52" customFormat="1" ht="28.5" x14ac:dyDescent="0.2">
      <c r="A347" s="46" t="s">
        <v>2651</v>
      </c>
      <c r="B347" s="46" t="s">
        <v>75</v>
      </c>
      <c r="C347" s="46"/>
      <c r="D347" s="46" t="s">
        <v>3372</v>
      </c>
      <c r="E347" s="46" t="s">
        <v>910</v>
      </c>
      <c r="F347" s="46" t="s">
        <v>5416</v>
      </c>
      <c r="G347" s="47"/>
      <c r="H347" s="46" t="s">
        <v>1935</v>
      </c>
      <c r="I347" s="46" t="s">
        <v>4782</v>
      </c>
      <c r="J347" s="48">
        <v>38680</v>
      </c>
      <c r="K347" s="48">
        <v>39814</v>
      </c>
      <c r="L347" s="48"/>
      <c r="M347" s="49">
        <v>3</v>
      </c>
      <c r="N347" s="50"/>
      <c r="O347" s="50">
        <f>N347*M347</f>
        <v>0</v>
      </c>
      <c r="P347" s="46"/>
      <c r="Q347" s="46" t="s">
        <v>840</v>
      </c>
      <c r="R347" s="46">
        <v>5.33</v>
      </c>
      <c r="S347" s="48" t="s">
        <v>1385</v>
      </c>
      <c r="T347" s="50">
        <v>150000</v>
      </c>
      <c r="U347" s="50">
        <v>450000</v>
      </c>
    </row>
    <row r="348" spans="1:21" s="52" customFormat="1" ht="28.5" x14ac:dyDescent="0.2">
      <c r="A348" s="46" t="s">
        <v>73</v>
      </c>
      <c r="B348" s="46" t="s">
        <v>75</v>
      </c>
      <c r="C348" s="46"/>
      <c r="D348" s="46" t="s">
        <v>2637</v>
      </c>
      <c r="E348" s="46" t="s">
        <v>910</v>
      </c>
      <c r="F348" s="46" t="s">
        <v>5416</v>
      </c>
      <c r="G348" s="47"/>
      <c r="H348" s="46" t="s">
        <v>4243</v>
      </c>
      <c r="I348" s="46" t="s">
        <v>1415</v>
      </c>
      <c r="J348" s="48">
        <v>38018</v>
      </c>
      <c r="K348" s="48">
        <v>38078</v>
      </c>
      <c r="L348" s="48"/>
      <c r="M348" s="49">
        <v>0.25</v>
      </c>
      <c r="N348" s="50"/>
      <c r="O348" s="50"/>
      <c r="P348" s="46"/>
      <c r="Q348" s="46" t="s">
        <v>841</v>
      </c>
      <c r="R348" s="46">
        <v>5.33</v>
      </c>
      <c r="S348" s="46"/>
      <c r="T348" s="50">
        <v>30301</v>
      </c>
      <c r="U348" s="50">
        <v>30301</v>
      </c>
    </row>
    <row r="349" spans="1:21" s="52" customFormat="1" ht="28.5" x14ac:dyDescent="0.2">
      <c r="A349" s="46" t="s">
        <v>73</v>
      </c>
      <c r="B349" s="46" t="s">
        <v>75</v>
      </c>
      <c r="C349" s="46"/>
      <c r="D349" s="46" t="s">
        <v>3371</v>
      </c>
      <c r="E349" s="46" t="s">
        <v>910</v>
      </c>
      <c r="F349" s="46" t="s">
        <v>5416</v>
      </c>
      <c r="G349" s="47"/>
      <c r="H349" s="46" t="s">
        <v>3494</v>
      </c>
      <c r="I349" s="46" t="s">
        <v>4509</v>
      </c>
      <c r="J349" s="48">
        <v>38642</v>
      </c>
      <c r="K349" s="48">
        <v>38765</v>
      </c>
      <c r="L349" s="48"/>
      <c r="M349" s="49">
        <v>0.5</v>
      </c>
      <c r="N349" s="50"/>
      <c r="O349" s="50"/>
      <c r="P349" s="46"/>
      <c r="Q349" s="46" t="s">
        <v>840</v>
      </c>
      <c r="R349" s="46">
        <v>5.33</v>
      </c>
      <c r="S349" s="46"/>
      <c r="T349" s="50">
        <v>149000</v>
      </c>
      <c r="U349" s="50">
        <v>149000</v>
      </c>
    </row>
    <row r="350" spans="1:21" s="52" customFormat="1" ht="71.25" x14ac:dyDescent="0.2">
      <c r="A350" s="46" t="s">
        <v>73</v>
      </c>
      <c r="B350" s="46" t="s">
        <v>75</v>
      </c>
      <c r="C350" s="46"/>
      <c r="D350" s="46" t="s">
        <v>3370</v>
      </c>
      <c r="E350" s="46" t="s">
        <v>910</v>
      </c>
      <c r="F350" s="46" t="s">
        <v>5416</v>
      </c>
      <c r="G350" s="47"/>
      <c r="H350" s="46" t="s">
        <v>1377</v>
      </c>
      <c r="I350" s="46" t="s">
        <v>2239</v>
      </c>
      <c r="J350" s="48">
        <v>38838</v>
      </c>
      <c r="K350" s="48">
        <v>39203</v>
      </c>
      <c r="L350" s="48"/>
      <c r="M350" s="49">
        <v>1</v>
      </c>
      <c r="N350" s="50"/>
      <c r="O350" s="50"/>
      <c r="P350" s="46"/>
      <c r="Q350" s="46" t="s">
        <v>841</v>
      </c>
      <c r="R350" s="46">
        <v>5.33</v>
      </c>
      <c r="S350" s="48" t="s">
        <v>2632</v>
      </c>
      <c r="T350" s="50">
        <v>90000</v>
      </c>
      <c r="U350" s="50">
        <v>90000</v>
      </c>
    </row>
    <row r="351" spans="1:21" s="52" customFormat="1" ht="28.5" x14ac:dyDescent="0.2">
      <c r="A351" s="46" t="s">
        <v>73</v>
      </c>
      <c r="B351" s="46" t="s">
        <v>75</v>
      </c>
      <c r="C351" s="46"/>
      <c r="D351" s="46" t="s">
        <v>42</v>
      </c>
      <c r="E351" s="46" t="s">
        <v>910</v>
      </c>
      <c r="F351" s="46" t="s">
        <v>5416</v>
      </c>
      <c r="G351" s="47"/>
      <c r="H351" s="46" t="s">
        <v>1812</v>
      </c>
      <c r="I351" s="46" t="s">
        <v>4868</v>
      </c>
      <c r="J351" s="48">
        <v>38078</v>
      </c>
      <c r="K351" s="48">
        <v>38442</v>
      </c>
      <c r="L351" s="48"/>
      <c r="M351" s="49">
        <v>1</v>
      </c>
      <c r="N351" s="50"/>
      <c r="O351" s="50"/>
      <c r="P351" s="46" t="s">
        <v>3877</v>
      </c>
      <c r="Q351" s="46" t="s">
        <v>840</v>
      </c>
      <c r="R351" s="46">
        <v>5.29</v>
      </c>
      <c r="S351" s="46"/>
      <c r="T351" s="50">
        <v>70000</v>
      </c>
      <c r="U351" s="50">
        <v>70000</v>
      </c>
    </row>
    <row r="352" spans="1:21" s="52" customFormat="1" ht="28.5" x14ac:dyDescent="0.2">
      <c r="A352" s="46" t="s">
        <v>73</v>
      </c>
      <c r="B352" s="46" t="s">
        <v>75</v>
      </c>
      <c r="C352" s="46"/>
      <c r="D352" s="46" t="s">
        <v>3368</v>
      </c>
      <c r="E352" s="46" t="s">
        <v>910</v>
      </c>
      <c r="F352" s="46" t="s">
        <v>5416</v>
      </c>
      <c r="G352" s="47"/>
      <c r="H352" s="46" t="s">
        <v>1800</v>
      </c>
      <c r="I352" s="46" t="s">
        <v>4868</v>
      </c>
      <c r="J352" s="48">
        <v>38473</v>
      </c>
      <c r="K352" s="48">
        <v>38807</v>
      </c>
      <c r="L352" s="48"/>
      <c r="M352" s="49">
        <v>1</v>
      </c>
      <c r="N352" s="50"/>
      <c r="O352" s="50"/>
      <c r="P352" s="46"/>
      <c r="Q352" s="46" t="s">
        <v>840</v>
      </c>
      <c r="R352" s="46">
        <v>5.29</v>
      </c>
      <c r="S352" s="46"/>
      <c r="T352" s="50">
        <v>74000</v>
      </c>
      <c r="U352" s="50">
        <v>74000</v>
      </c>
    </row>
    <row r="353" spans="1:21" s="52" customFormat="1" ht="28.5" x14ac:dyDescent="0.2">
      <c r="A353" s="46" t="s">
        <v>73</v>
      </c>
      <c r="B353" s="46" t="s">
        <v>75</v>
      </c>
      <c r="C353" s="46"/>
      <c r="D353" s="46" t="s">
        <v>3368</v>
      </c>
      <c r="E353" s="46" t="s">
        <v>910</v>
      </c>
      <c r="F353" s="46" t="s">
        <v>5416</v>
      </c>
      <c r="G353" s="47"/>
      <c r="H353" s="46" t="s">
        <v>3498</v>
      </c>
      <c r="I353" s="46" t="s">
        <v>1504</v>
      </c>
      <c r="J353" s="48">
        <v>38504</v>
      </c>
      <c r="K353" s="48">
        <v>38807</v>
      </c>
      <c r="L353" s="48"/>
      <c r="M353" s="49">
        <v>1</v>
      </c>
      <c r="N353" s="50"/>
      <c r="O353" s="50"/>
      <c r="P353" s="46"/>
      <c r="Q353" s="46" t="s">
        <v>840</v>
      </c>
      <c r="R353" s="46">
        <v>5.29</v>
      </c>
      <c r="S353" s="46"/>
      <c r="T353" s="50">
        <v>20000</v>
      </c>
      <c r="U353" s="50">
        <v>20000</v>
      </c>
    </row>
    <row r="354" spans="1:21" s="52" customFormat="1" ht="28.5" x14ac:dyDescent="0.2">
      <c r="A354" s="46" t="s">
        <v>73</v>
      </c>
      <c r="B354" s="46" t="s">
        <v>75</v>
      </c>
      <c r="C354" s="46"/>
      <c r="D354" s="46" t="s">
        <v>42</v>
      </c>
      <c r="E354" s="46" t="s">
        <v>910</v>
      </c>
      <c r="F354" s="46" t="s">
        <v>5416</v>
      </c>
      <c r="G354" s="47"/>
      <c r="H354" s="46" t="s">
        <v>3498</v>
      </c>
      <c r="I354" s="46" t="s">
        <v>2247</v>
      </c>
      <c r="J354" s="48">
        <v>38078</v>
      </c>
      <c r="K354" s="48">
        <v>38442</v>
      </c>
      <c r="L354" s="48"/>
      <c r="M354" s="49">
        <v>1</v>
      </c>
      <c r="N354" s="50"/>
      <c r="O354" s="50"/>
      <c r="P354" s="46" t="s">
        <v>3877</v>
      </c>
      <c r="Q354" s="46" t="s">
        <v>840</v>
      </c>
      <c r="R354" s="46">
        <v>5.29</v>
      </c>
      <c r="S354" s="46"/>
      <c r="T354" s="50">
        <v>75000</v>
      </c>
      <c r="U354" s="50">
        <v>75000</v>
      </c>
    </row>
    <row r="355" spans="1:21" s="52" customFormat="1" ht="28.5" x14ac:dyDescent="0.2">
      <c r="A355" s="46" t="s">
        <v>73</v>
      </c>
      <c r="B355" s="46" t="s">
        <v>75</v>
      </c>
      <c r="C355" s="46"/>
      <c r="D355" s="46" t="s">
        <v>3372</v>
      </c>
      <c r="E355" s="46" t="s">
        <v>910</v>
      </c>
      <c r="F355" s="46" t="s">
        <v>5416</v>
      </c>
      <c r="G355" s="47"/>
      <c r="H355" s="46" t="s">
        <v>1805</v>
      </c>
      <c r="I355" s="46" t="s">
        <v>4704</v>
      </c>
      <c r="J355" s="48">
        <v>38231</v>
      </c>
      <c r="K355" s="48">
        <v>38352</v>
      </c>
      <c r="L355" s="48"/>
      <c r="M355" s="49">
        <v>0.25</v>
      </c>
      <c r="N355" s="50"/>
      <c r="O355" s="50"/>
      <c r="P355" s="46"/>
      <c r="Q355" s="46" t="s">
        <v>841</v>
      </c>
      <c r="R355" s="46">
        <v>5.33</v>
      </c>
      <c r="S355" s="46"/>
      <c r="T355" s="50">
        <v>34970</v>
      </c>
      <c r="U355" s="50">
        <v>34970</v>
      </c>
    </row>
    <row r="356" spans="1:21" s="52" customFormat="1" ht="28.5" x14ac:dyDescent="0.2">
      <c r="A356" s="46" t="s">
        <v>73</v>
      </c>
      <c r="B356" s="46" t="s">
        <v>75</v>
      </c>
      <c r="C356" s="46"/>
      <c r="D356" s="46" t="s">
        <v>3372</v>
      </c>
      <c r="E356" s="46" t="s">
        <v>910</v>
      </c>
      <c r="F356" s="46" t="s">
        <v>5416</v>
      </c>
      <c r="G356" s="47"/>
      <c r="H356" s="46" t="s">
        <v>1804</v>
      </c>
      <c r="I356" s="46" t="s">
        <v>1799</v>
      </c>
      <c r="J356" s="48">
        <v>38231</v>
      </c>
      <c r="K356" s="48">
        <v>38352</v>
      </c>
      <c r="L356" s="48"/>
      <c r="M356" s="49">
        <v>0.25</v>
      </c>
      <c r="N356" s="50"/>
      <c r="O356" s="50"/>
      <c r="P356" s="46"/>
      <c r="Q356" s="46" t="s">
        <v>841</v>
      </c>
      <c r="R356" s="46">
        <v>5.33</v>
      </c>
      <c r="S356" s="46"/>
      <c r="T356" s="50">
        <v>24890</v>
      </c>
      <c r="U356" s="50">
        <v>24890</v>
      </c>
    </row>
    <row r="357" spans="1:21" s="52" customFormat="1" ht="28.5" x14ac:dyDescent="0.2">
      <c r="A357" s="46" t="s">
        <v>73</v>
      </c>
      <c r="B357" s="46" t="s">
        <v>75</v>
      </c>
      <c r="C357" s="46"/>
      <c r="D357" s="46" t="s">
        <v>3373</v>
      </c>
      <c r="E357" s="46" t="s">
        <v>910</v>
      </c>
      <c r="F357" s="46" t="s">
        <v>5416</v>
      </c>
      <c r="G357" s="47"/>
      <c r="H357" s="46" t="s">
        <v>5257</v>
      </c>
      <c r="I357" s="46" t="s">
        <v>5258</v>
      </c>
      <c r="J357" s="48">
        <v>39980</v>
      </c>
      <c r="K357" s="48">
        <v>40001</v>
      </c>
      <c r="L357" s="48"/>
      <c r="M357" s="49">
        <v>0.1</v>
      </c>
      <c r="N357" s="50"/>
      <c r="O357" s="50">
        <v>0</v>
      </c>
      <c r="P357" s="46" t="s">
        <v>3877</v>
      </c>
      <c r="Q357" s="46" t="s">
        <v>841</v>
      </c>
      <c r="R357" s="46">
        <v>5.33</v>
      </c>
      <c r="S357" s="46"/>
      <c r="T357" s="50"/>
      <c r="U357" s="50">
        <v>13432</v>
      </c>
    </row>
    <row r="358" spans="1:21" s="52" customFormat="1" ht="28.5" x14ac:dyDescent="0.2">
      <c r="A358" s="46" t="s">
        <v>73</v>
      </c>
      <c r="B358" s="46" t="s">
        <v>75</v>
      </c>
      <c r="C358" s="46"/>
      <c r="D358" s="46" t="s">
        <v>3373</v>
      </c>
      <c r="E358" s="46" t="s">
        <v>910</v>
      </c>
      <c r="F358" s="46" t="s">
        <v>5416</v>
      </c>
      <c r="G358" s="47"/>
      <c r="H358" s="46" t="s">
        <v>4996</v>
      </c>
      <c r="I358" s="46" t="s">
        <v>3433</v>
      </c>
      <c r="J358" s="74">
        <v>40063</v>
      </c>
      <c r="K358" s="74">
        <v>40117</v>
      </c>
      <c r="L358" s="74"/>
      <c r="M358" s="49">
        <v>0.15</v>
      </c>
      <c r="N358" s="50"/>
      <c r="O358" s="73"/>
      <c r="P358" s="46" t="s">
        <v>3877</v>
      </c>
      <c r="Q358" s="46" t="s">
        <v>841</v>
      </c>
      <c r="R358" s="46">
        <v>5.33</v>
      </c>
      <c r="S358" s="46"/>
      <c r="T358" s="50"/>
      <c r="U358" s="50">
        <v>44000</v>
      </c>
    </row>
    <row r="359" spans="1:21" s="52" customFormat="1" ht="28.5" x14ac:dyDescent="0.2">
      <c r="A359" s="46" t="s">
        <v>73</v>
      </c>
      <c r="B359" s="46" t="s">
        <v>75</v>
      </c>
      <c r="C359" s="46"/>
      <c r="D359" s="46" t="s">
        <v>3373</v>
      </c>
      <c r="E359" s="46" t="s">
        <v>910</v>
      </c>
      <c r="F359" s="46" t="s">
        <v>5416</v>
      </c>
      <c r="G359" s="47"/>
      <c r="H359" s="46" t="s">
        <v>2381</v>
      </c>
      <c r="I359" s="46" t="s">
        <v>4704</v>
      </c>
      <c r="J359" s="74">
        <v>39140</v>
      </c>
      <c r="K359" s="74">
        <v>39259</v>
      </c>
      <c r="L359" s="74"/>
      <c r="M359" s="49">
        <v>0.25</v>
      </c>
      <c r="N359" s="50"/>
      <c r="O359" s="50"/>
      <c r="P359" s="46"/>
      <c r="Q359" s="46" t="s">
        <v>840</v>
      </c>
      <c r="R359" s="46">
        <v>5.33</v>
      </c>
      <c r="S359" s="46"/>
      <c r="T359" s="50">
        <v>88970</v>
      </c>
      <c r="U359" s="50">
        <v>88970</v>
      </c>
    </row>
    <row r="360" spans="1:21" s="52" customFormat="1" ht="28.5" x14ac:dyDescent="0.2">
      <c r="A360" s="46" t="s">
        <v>73</v>
      </c>
      <c r="B360" s="46" t="s">
        <v>75</v>
      </c>
      <c r="C360" s="46"/>
      <c r="D360" s="46" t="s">
        <v>3373</v>
      </c>
      <c r="E360" s="46" t="s">
        <v>910</v>
      </c>
      <c r="F360" s="46" t="s">
        <v>5416</v>
      </c>
      <c r="G360" s="47"/>
      <c r="H360" s="46" t="s">
        <v>4602</v>
      </c>
      <c r="I360" s="46" t="s">
        <v>4704</v>
      </c>
      <c r="J360" s="74">
        <v>38924</v>
      </c>
      <c r="K360" s="74">
        <v>38966</v>
      </c>
      <c r="L360" s="74"/>
      <c r="M360" s="49">
        <v>0.1</v>
      </c>
      <c r="N360" s="50"/>
      <c r="O360" s="50"/>
      <c r="P360" s="46"/>
      <c r="Q360" s="46" t="s">
        <v>841</v>
      </c>
      <c r="R360" s="46">
        <v>5.33</v>
      </c>
      <c r="S360" s="46"/>
      <c r="T360" s="50">
        <v>44970</v>
      </c>
      <c r="U360" s="50">
        <v>44970</v>
      </c>
    </row>
    <row r="361" spans="1:21" s="52" customFormat="1" ht="28.5" x14ac:dyDescent="0.2">
      <c r="A361" s="46" t="s">
        <v>73</v>
      </c>
      <c r="B361" s="46" t="s">
        <v>75</v>
      </c>
      <c r="C361" s="46"/>
      <c r="D361" s="46" t="s">
        <v>3373</v>
      </c>
      <c r="E361" s="46" t="s">
        <v>910</v>
      </c>
      <c r="F361" s="46" t="s">
        <v>5416</v>
      </c>
      <c r="G361" s="47"/>
      <c r="H361" s="46" t="s">
        <v>2386</v>
      </c>
      <c r="I361" s="46" t="s">
        <v>5770</v>
      </c>
      <c r="J361" s="48">
        <v>39275</v>
      </c>
      <c r="K361" s="48">
        <v>39387</v>
      </c>
      <c r="L361" s="48"/>
      <c r="M361" s="49">
        <v>0.33</v>
      </c>
      <c r="N361" s="50"/>
      <c r="O361" s="50"/>
      <c r="P361" s="46"/>
      <c r="Q361" s="46" t="s">
        <v>840</v>
      </c>
      <c r="R361" s="46">
        <v>5.33</v>
      </c>
      <c r="S361" s="46"/>
      <c r="T361" s="50">
        <v>79680</v>
      </c>
      <c r="U361" s="50">
        <v>79680</v>
      </c>
    </row>
    <row r="362" spans="1:21" s="52" customFormat="1" ht="28.5" x14ac:dyDescent="0.2">
      <c r="A362" s="46" t="s">
        <v>73</v>
      </c>
      <c r="B362" s="46" t="s">
        <v>75</v>
      </c>
      <c r="C362" s="46"/>
      <c r="D362" s="46" t="s">
        <v>3372</v>
      </c>
      <c r="E362" s="46" t="s">
        <v>910</v>
      </c>
      <c r="F362" s="46" t="s">
        <v>5416</v>
      </c>
      <c r="G362" s="47"/>
      <c r="H362" s="46" t="s">
        <v>4238</v>
      </c>
      <c r="I362" s="46" t="s">
        <v>3433</v>
      </c>
      <c r="J362" s="48">
        <v>37774</v>
      </c>
      <c r="K362" s="48">
        <v>37890</v>
      </c>
      <c r="L362" s="48">
        <v>38077</v>
      </c>
      <c r="M362" s="49">
        <v>1</v>
      </c>
      <c r="N362" s="50"/>
      <c r="O362" s="50"/>
      <c r="P362" s="46"/>
      <c r="Q362" s="46" t="s">
        <v>840</v>
      </c>
      <c r="R362" s="46">
        <v>5.34</v>
      </c>
      <c r="S362" s="46"/>
      <c r="T362" s="50">
        <v>269445</v>
      </c>
      <c r="U362" s="50">
        <v>269445</v>
      </c>
    </row>
    <row r="363" spans="1:21" s="52" customFormat="1" ht="28.5" x14ac:dyDescent="0.2">
      <c r="A363" s="46" t="s">
        <v>73</v>
      </c>
      <c r="B363" s="46" t="s">
        <v>75</v>
      </c>
      <c r="C363" s="46"/>
      <c r="D363" s="46" t="s">
        <v>3373</v>
      </c>
      <c r="E363" s="46" t="s">
        <v>910</v>
      </c>
      <c r="F363" s="46" t="s">
        <v>5416</v>
      </c>
      <c r="G363" s="47"/>
      <c r="H363" s="46" t="s">
        <v>2384</v>
      </c>
      <c r="I363" s="46" t="s">
        <v>5001</v>
      </c>
      <c r="J363" s="74">
        <v>39258</v>
      </c>
      <c r="K363" s="74">
        <v>39417</v>
      </c>
      <c r="L363" s="74"/>
      <c r="M363" s="49">
        <v>0.5</v>
      </c>
      <c r="N363" s="50"/>
      <c r="O363" s="50"/>
      <c r="P363" s="46"/>
      <c r="Q363" s="46" t="s">
        <v>841</v>
      </c>
      <c r="R363" s="46">
        <v>5.33</v>
      </c>
      <c r="S363" s="46"/>
      <c r="T363" s="50">
        <v>49100</v>
      </c>
      <c r="U363" s="50">
        <v>49100</v>
      </c>
    </row>
    <row r="364" spans="1:21" s="52" customFormat="1" ht="28.5" x14ac:dyDescent="0.2">
      <c r="A364" s="46" t="s">
        <v>73</v>
      </c>
      <c r="B364" s="46" t="s">
        <v>75</v>
      </c>
      <c r="C364" s="46"/>
      <c r="D364" s="46" t="s">
        <v>3373</v>
      </c>
      <c r="E364" s="46" t="s">
        <v>910</v>
      </c>
      <c r="F364" s="46" t="s">
        <v>5416</v>
      </c>
      <c r="G364" s="47"/>
      <c r="H364" s="46" t="s">
        <v>1378</v>
      </c>
      <c r="I364" s="46" t="s">
        <v>4651</v>
      </c>
      <c r="J364" s="48">
        <v>38858</v>
      </c>
      <c r="K364" s="48">
        <v>38960</v>
      </c>
      <c r="L364" s="48"/>
      <c r="M364" s="49">
        <v>0.25</v>
      </c>
      <c r="N364" s="50"/>
      <c r="O364" s="50"/>
      <c r="P364" s="46"/>
      <c r="Q364" s="46" t="s">
        <v>841</v>
      </c>
      <c r="R364" s="46">
        <v>5.33</v>
      </c>
      <c r="S364" s="46"/>
      <c r="T364" s="50">
        <v>46900</v>
      </c>
      <c r="U364" s="50">
        <v>46900</v>
      </c>
    </row>
    <row r="365" spans="1:21" s="52" customFormat="1" ht="28.5" x14ac:dyDescent="0.2">
      <c r="A365" s="46" t="s">
        <v>73</v>
      </c>
      <c r="B365" s="46" t="s">
        <v>75</v>
      </c>
      <c r="C365" s="46"/>
      <c r="D365" s="46" t="s">
        <v>3373</v>
      </c>
      <c r="E365" s="46" t="s">
        <v>910</v>
      </c>
      <c r="F365" s="46" t="s">
        <v>5416</v>
      </c>
      <c r="G365" s="47"/>
      <c r="H365" s="46" t="s">
        <v>4604</v>
      </c>
      <c r="I365" s="46" t="s">
        <v>4651</v>
      </c>
      <c r="J365" s="74">
        <v>38961</v>
      </c>
      <c r="K365" s="74">
        <v>39052</v>
      </c>
      <c r="L365" s="74"/>
      <c r="M365" s="49">
        <v>0.25</v>
      </c>
      <c r="N365" s="50"/>
      <c r="O365" s="50"/>
      <c r="P365" s="46"/>
      <c r="Q365" s="46" t="s">
        <v>841</v>
      </c>
      <c r="R365" s="46">
        <v>5.33</v>
      </c>
      <c r="S365" s="46"/>
      <c r="T365" s="50">
        <v>45600</v>
      </c>
      <c r="U365" s="50">
        <v>45600</v>
      </c>
    </row>
    <row r="366" spans="1:21" s="52" customFormat="1" ht="28.5" x14ac:dyDescent="0.2">
      <c r="A366" s="46" t="s">
        <v>73</v>
      </c>
      <c r="B366" s="46" t="s">
        <v>75</v>
      </c>
      <c r="C366" s="46"/>
      <c r="D366" s="46" t="s">
        <v>3372</v>
      </c>
      <c r="E366" s="46" t="s">
        <v>910</v>
      </c>
      <c r="F366" s="46" t="s">
        <v>5416</v>
      </c>
      <c r="G366" s="47"/>
      <c r="H366" s="46" t="s">
        <v>1803</v>
      </c>
      <c r="I366" s="46" t="s">
        <v>4651</v>
      </c>
      <c r="J366" s="48">
        <v>38357</v>
      </c>
      <c r="K366" s="48">
        <v>38392</v>
      </c>
      <c r="L366" s="48"/>
      <c r="M366" s="49">
        <v>0.1</v>
      </c>
      <c r="N366" s="50"/>
      <c r="O366" s="50"/>
      <c r="P366" s="46"/>
      <c r="Q366" s="46" t="s">
        <v>841</v>
      </c>
      <c r="R366" s="46">
        <v>5.33</v>
      </c>
      <c r="S366" s="46"/>
      <c r="T366" s="50">
        <v>24055</v>
      </c>
      <c r="U366" s="50">
        <v>24055</v>
      </c>
    </row>
    <row r="367" spans="1:21" s="52" customFormat="1" ht="28.5" x14ac:dyDescent="0.2">
      <c r="A367" s="46" t="s">
        <v>73</v>
      </c>
      <c r="B367" s="46" t="s">
        <v>75</v>
      </c>
      <c r="C367" s="46"/>
      <c r="D367" s="46" t="s">
        <v>3372</v>
      </c>
      <c r="E367" s="46" t="s">
        <v>910</v>
      </c>
      <c r="F367" s="46" t="s">
        <v>5416</v>
      </c>
      <c r="G367" s="47"/>
      <c r="H367" s="46" t="s">
        <v>3496</v>
      </c>
      <c r="I367" s="46" t="s">
        <v>4651</v>
      </c>
      <c r="J367" s="48">
        <v>38642</v>
      </c>
      <c r="K367" s="48">
        <v>38744</v>
      </c>
      <c r="L367" s="48"/>
      <c r="M367" s="49">
        <v>0.5</v>
      </c>
      <c r="N367" s="50"/>
      <c r="O367" s="50"/>
      <c r="P367" s="46"/>
      <c r="Q367" s="46" t="s">
        <v>840</v>
      </c>
      <c r="R367" s="46">
        <v>5.33</v>
      </c>
      <c r="S367" s="46"/>
      <c r="T367" s="50">
        <v>118250</v>
      </c>
      <c r="U367" s="50">
        <v>118250</v>
      </c>
    </row>
    <row r="368" spans="1:21" s="52" customFormat="1" ht="28.5" x14ac:dyDescent="0.2">
      <c r="A368" s="46" t="s">
        <v>73</v>
      </c>
      <c r="B368" s="46" t="s">
        <v>75</v>
      </c>
      <c r="C368" s="46"/>
      <c r="D368" s="46" t="s">
        <v>3373</v>
      </c>
      <c r="E368" s="46" t="s">
        <v>910</v>
      </c>
      <c r="F368" s="46" t="s">
        <v>5416</v>
      </c>
      <c r="G368" s="47"/>
      <c r="H368" s="46" t="s">
        <v>4607</v>
      </c>
      <c r="I368" s="46" t="s">
        <v>4651</v>
      </c>
      <c r="J368" s="48">
        <v>39104</v>
      </c>
      <c r="K368" s="48">
        <v>39132</v>
      </c>
      <c r="L368" s="48"/>
      <c r="M368" s="49">
        <v>0.1</v>
      </c>
      <c r="N368" s="50"/>
      <c r="O368" s="50"/>
      <c r="P368" s="46"/>
      <c r="Q368" s="46" t="s">
        <v>841</v>
      </c>
      <c r="R368" s="46">
        <v>5.33</v>
      </c>
      <c r="S368" s="46"/>
      <c r="T368" s="50">
        <v>13000</v>
      </c>
      <c r="U368" s="50">
        <v>13000</v>
      </c>
    </row>
    <row r="369" spans="1:21" s="52" customFormat="1" ht="28.5" x14ac:dyDescent="0.2">
      <c r="A369" s="46" t="s">
        <v>73</v>
      </c>
      <c r="B369" s="46" t="s">
        <v>75</v>
      </c>
      <c r="C369" s="46"/>
      <c r="D369" s="46" t="s">
        <v>3372</v>
      </c>
      <c r="E369" s="46" t="s">
        <v>910</v>
      </c>
      <c r="F369" s="46" t="s">
        <v>5416</v>
      </c>
      <c r="G369" s="47"/>
      <c r="H369" s="46" t="s">
        <v>4241</v>
      </c>
      <c r="I369" s="46" t="s">
        <v>3433</v>
      </c>
      <c r="J369" s="48">
        <v>38033</v>
      </c>
      <c r="K369" s="48">
        <v>38096</v>
      </c>
      <c r="L369" s="48"/>
      <c r="M369" s="49">
        <v>0.25</v>
      </c>
      <c r="N369" s="50"/>
      <c r="O369" s="50"/>
      <c r="P369" s="46"/>
      <c r="Q369" s="46" t="s">
        <v>840</v>
      </c>
      <c r="R369" s="46">
        <v>5.33</v>
      </c>
      <c r="S369" s="46"/>
      <c r="T369" s="50">
        <v>66675</v>
      </c>
      <c r="U369" s="50">
        <v>66675</v>
      </c>
    </row>
    <row r="370" spans="1:21" s="52" customFormat="1" ht="28.5" x14ac:dyDescent="0.2">
      <c r="A370" s="46" t="s">
        <v>73</v>
      </c>
      <c r="B370" s="46" t="s">
        <v>75</v>
      </c>
      <c r="C370" s="46"/>
      <c r="D370" s="46" t="s">
        <v>3372</v>
      </c>
      <c r="E370" s="46" t="s">
        <v>910</v>
      </c>
      <c r="F370" s="46" t="s">
        <v>5416</v>
      </c>
      <c r="G370" s="47"/>
      <c r="H370" s="46" t="s">
        <v>2696</v>
      </c>
      <c r="I370" s="46" t="s">
        <v>4651</v>
      </c>
      <c r="J370" s="48">
        <v>37347</v>
      </c>
      <c r="K370" s="48">
        <v>37469</v>
      </c>
      <c r="L370" s="48" t="s">
        <v>3219</v>
      </c>
      <c r="M370" s="49">
        <v>0.33</v>
      </c>
      <c r="N370" s="50"/>
      <c r="O370" s="50"/>
      <c r="P370" s="46"/>
      <c r="Q370" s="46" t="s">
        <v>840</v>
      </c>
      <c r="R370" s="46">
        <v>5.34</v>
      </c>
      <c r="S370" s="46"/>
      <c r="T370" s="50"/>
      <c r="U370" s="50">
        <v>125000</v>
      </c>
    </row>
    <row r="371" spans="1:21" s="52" customFormat="1" ht="28.5" x14ac:dyDescent="0.2">
      <c r="A371" s="46" t="s">
        <v>73</v>
      </c>
      <c r="B371" s="46" t="s">
        <v>75</v>
      </c>
      <c r="C371" s="46"/>
      <c r="D371" s="46" t="s">
        <v>3373</v>
      </c>
      <c r="E371" s="46" t="s">
        <v>910</v>
      </c>
      <c r="F371" s="46" t="s">
        <v>5416</v>
      </c>
      <c r="G371" s="47"/>
      <c r="H371" s="46" t="s">
        <v>735</v>
      </c>
      <c r="I371" s="46" t="s">
        <v>4651</v>
      </c>
      <c r="J371" s="48">
        <v>39706</v>
      </c>
      <c r="K371" s="48">
        <v>39782</v>
      </c>
      <c r="L371" s="48"/>
      <c r="M371" s="49">
        <v>0.25</v>
      </c>
      <c r="N371" s="50"/>
      <c r="O371" s="50"/>
      <c r="P371" s="46" t="s">
        <v>3877</v>
      </c>
      <c r="Q371" s="46" t="s">
        <v>841</v>
      </c>
      <c r="R371" s="46">
        <v>5.33</v>
      </c>
      <c r="S371" s="46"/>
      <c r="T371" s="50">
        <v>54960</v>
      </c>
      <c r="U371" s="50">
        <v>54960</v>
      </c>
    </row>
    <row r="372" spans="1:21" s="52" customFormat="1" ht="28.5" x14ac:dyDescent="0.2">
      <c r="A372" s="46" t="s">
        <v>73</v>
      </c>
      <c r="B372" s="46" t="s">
        <v>75</v>
      </c>
      <c r="C372" s="46"/>
      <c r="D372" s="46" t="s">
        <v>3372</v>
      </c>
      <c r="E372" s="46" t="s">
        <v>910</v>
      </c>
      <c r="F372" s="46" t="s">
        <v>5416</v>
      </c>
      <c r="G372" s="47"/>
      <c r="H372" s="46" t="s">
        <v>3495</v>
      </c>
      <c r="I372" s="46" t="s">
        <v>3433</v>
      </c>
      <c r="J372" s="48">
        <v>38642</v>
      </c>
      <c r="K372" s="48">
        <v>38730</v>
      </c>
      <c r="L372" s="48"/>
      <c r="M372" s="49">
        <v>0.5</v>
      </c>
      <c r="N372" s="50"/>
      <c r="O372" s="50"/>
      <c r="P372" s="46"/>
      <c r="Q372" s="46" t="s">
        <v>840</v>
      </c>
      <c r="R372" s="46">
        <v>5.33</v>
      </c>
      <c r="S372" s="46"/>
      <c r="T372" s="50">
        <v>96250</v>
      </c>
      <c r="U372" s="50">
        <v>96250</v>
      </c>
    </row>
    <row r="373" spans="1:21" s="52" customFormat="1" ht="28.5" x14ac:dyDescent="0.2">
      <c r="A373" s="46" t="s">
        <v>73</v>
      </c>
      <c r="B373" s="46" t="s">
        <v>75</v>
      </c>
      <c r="C373" s="46"/>
      <c r="D373" s="46" t="s">
        <v>3373</v>
      </c>
      <c r="E373" s="46" t="s">
        <v>910</v>
      </c>
      <c r="F373" s="46" t="s">
        <v>5416</v>
      </c>
      <c r="G373" s="47"/>
      <c r="H373" s="46" t="s">
        <v>4608</v>
      </c>
      <c r="I373" s="46" t="s">
        <v>4651</v>
      </c>
      <c r="J373" s="48">
        <v>39105</v>
      </c>
      <c r="K373" s="48">
        <v>39133</v>
      </c>
      <c r="L373" s="48"/>
      <c r="M373" s="49">
        <v>0.1</v>
      </c>
      <c r="N373" s="50"/>
      <c r="O373" s="50"/>
      <c r="P373" s="46"/>
      <c r="Q373" s="46" t="s">
        <v>841</v>
      </c>
      <c r="R373" s="46">
        <v>5.33</v>
      </c>
      <c r="S373" s="46"/>
      <c r="T373" s="50">
        <v>3000</v>
      </c>
      <c r="U373" s="50">
        <v>3000</v>
      </c>
    </row>
    <row r="374" spans="1:21" s="52" customFormat="1" ht="28.5" x14ac:dyDescent="0.2">
      <c r="A374" s="46" t="s">
        <v>73</v>
      </c>
      <c r="B374" s="46" t="s">
        <v>75</v>
      </c>
      <c r="C374" s="46"/>
      <c r="D374" s="46" t="s">
        <v>3373</v>
      </c>
      <c r="E374" s="46" t="s">
        <v>910</v>
      </c>
      <c r="F374" s="46" t="s">
        <v>5416</v>
      </c>
      <c r="G374" s="47"/>
      <c r="H374" s="46" t="s">
        <v>3718</v>
      </c>
      <c r="I374" s="46" t="s">
        <v>4704</v>
      </c>
      <c r="J374" s="48">
        <v>39814</v>
      </c>
      <c r="K374" s="48">
        <v>39904</v>
      </c>
      <c r="L374" s="48"/>
      <c r="M374" s="49">
        <v>0.25</v>
      </c>
      <c r="N374" s="50"/>
      <c r="O374" s="50"/>
      <c r="P374" s="46" t="s">
        <v>3877</v>
      </c>
      <c r="Q374" s="46" t="s">
        <v>841</v>
      </c>
      <c r="R374" s="46">
        <v>5.33</v>
      </c>
      <c r="S374" s="46"/>
      <c r="T374" s="50"/>
      <c r="U374" s="50">
        <v>42750</v>
      </c>
    </row>
    <row r="375" spans="1:21" s="52" customFormat="1" ht="28.5" x14ac:dyDescent="0.2">
      <c r="A375" s="46" t="s">
        <v>73</v>
      </c>
      <c r="B375" s="46" t="s">
        <v>75</v>
      </c>
      <c r="C375" s="46"/>
      <c r="D375" s="46" t="s">
        <v>3372</v>
      </c>
      <c r="E375" s="46" t="s">
        <v>910</v>
      </c>
      <c r="F375" s="46" t="s">
        <v>5416</v>
      </c>
      <c r="G375" s="47"/>
      <c r="H375" s="46" t="s">
        <v>3680</v>
      </c>
      <c r="I375" s="46"/>
      <c r="J375" s="48">
        <v>37347</v>
      </c>
      <c r="K375" s="48">
        <v>37469</v>
      </c>
      <c r="L375" s="48" t="s">
        <v>3219</v>
      </c>
      <c r="M375" s="49">
        <v>0.33</v>
      </c>
      <c r="N375" s="50"/>
      <c r="O375" s="50"/>
      <c r="P375" s="46"/>
      <c r="Q375" s="46" t="s">
        <v>840</v>
      </c>
      <c r="R375" s="46">
        <v>5.34</v>
      </c>
      <c r="S375" s="46"/>
      <c r="T375" s="50">
        <v>167910.61</v>
      </c>
      <c r="U375" s="50">
        <v>167910.61</v>
      </c>
    </row>
    <row r="376" spans="1:21" s="52" customFormat="1" ht="28.5" x14ac:dyDescent="0.2">
      <c r="A376" s="46" t="s">
        <v>73</v>
      </c>
      <c r="B376" s="46" t="s">
        <v>75</v>
      </c>
      <c r="C376" s="46"/>
      <c r="D376" s="46" t="s">
        <v>3373</v>
      </c>
      <c r="E376" s="46" t="s">
        <v>910</v>
      </c>
      <c r="F376" s="46" t="s">
        <v>5416</v>
      </c>
      <c r="G376" s="47"/>
      <c r="H376" s="46" t="s">
        <v>5185</v>
      </c>
      <c r="I376" s="46" t="s">
        <v>4704</v>
      </c>
      <c r="J376" s="48">
        <v>39539</v>
      </c>
      <c r="K376" s="48">
        <v>39629</v>
      </c>
      <c r="L376" s="48"/>
      <c r="M376" s="49"/>
      <c r="N376" s="50"/>
      <c r="O376" s="50"/>
      <c r="P376" s="46"/>
      <c r="Q376" s="46" t="s">
        <v>841</v>
      </c>
      <c r="R376" s="46">
        <v>5.33</v>
      </c>
      <c r="S376" s="48"/>
      <c r="T376" s="50"/>
      <c r="U376" s="50">
        <v>48790</v>
      </c>
    </row>
    <row r="377" spans="1:21" s="52" customFormat="1" ht="28.5" x14ac:dyDescent="0.2">
      <c r="A377" s="46" t="s">
        <v>73</v>
      </c>
      <c r="B377" s="46" t="s">
        <v>75</v>
      </c>
      <c r="C377" s="46"/>
      <c r="D377" s="46" t="s">
        <v>3373</v>
      </c>
      <c r="E377" s="46" t="s">
        <v>910</v>
      </c>
      <c r="F377" s="46" t="s">
        <v>5416</v>
      </c>
      <c r="G377" s="47"/>
      <c r="H377" s="46" t="s">
        <v>4601</v>
      </c>
      <c r="I377" s="46" t="s">
        <v>5001</v>
      </c>
      <c r="J377" s="48">
        <v>38901</v>
      </c>
      <c r="K377" s="48">
        <v>39085</v>
      </c>
      <c r="L377" s="48"/>
      <c r="M377" s="49">
        <v>0.5</v>
      </c>
      <c r="N377" s="50"/>
      <c r="O377" s="50"/>
      <c r="P377" s="46"/>
      <c r="Q377" s="46" t="s">
        <v>840</v>
      </c>
      <c r="R377" s="46">
        <v>5.33</v>
      </c>
      <c r="S377" s="48" t="s">
        <v>4558</v>
      </c>
      <c r="T377" s="50">
        <v>73450</v>
      </c>
      <c r="U377" s="50">
        <v>36725</v>
      </c>
    </row>
    <row r="378" spans="1:21" s="52" customFormat="1" ht="28.5" x14ac:dyDescent="0.2">
      <c r="A378" s="46" t="s">
        <v>73</v>
      </c>
      <c r="B378" s="46" t="s">
        <v>75</v>
      </c>
      <c r="C378" s="46"/>
      <c r="D378" s="46" t="s">
        <v>3373</v>
      </c>
      <c r="E378" s="46" t="s">
        <v>910</v>
      </c>
      <c r="F378" s="46" t="s">
        <v>5416</v>
      </c>
      <c r="G378" s="47"/>
      <c r="H378" s="46" t="s">
        <v>3355</v>
      </c>
      <c r="I378" s="46" t="s">
        <v>4696</v>
      </c>
      <c r="J378" s="48">
        <v>39630</v>
      </c>
      <c r="K378" s="48">
        <v>39753</v>
      </c>
      <c r="L378" s="48"/>
      <c r="M378" s="49">
        <v>0.33</v>
      </c>
      <c r="N378" s="50"/>
      <c r="O378" s="50"/>
      <c r="P378" s="46" t="s">
        <v>3879</v>
      </c>
      <c r="Q378" s="46" t="s">
        <v>841</v>
      </c>
      <c r="R378" s="46">
        <v>5.33</v>
      </c>
      <c r="S378" s="46"/>
      <c r="T378" s="50">
        <v>30000</v>
      </c>
      <c r="U378" s="50">
        <v>30000</v>
      </c>
    </row>
    <row r="379" spans="1:21" s="52" customFormat="1" ht="28.5" x14ac:dyDescent="0.2">
      <c r="A379" s="46" t="s">
        <v>73</v>
      </c>
      <c r="B379" s="46" t="s">
        <v>75</v>
      </c>
      <c r="C379" s="46"/>
      <c r="D379" s="46" t="s">
        <v>3373</v>
      </c>
      <c r="E379" s="46" t="s">
        <v>910</v>
      </c>
      <c r="F379" s="46" t="s">
        <v>5416</v>
      </c>
      <c r="G379" s="47"/>
      <c r="H379" s="46" t="s">
        <v>5184</v>
      </c>
      <c r="I379" s="46" t="s">
        <v>5001</v>
      </c>
      <c r="J379" s="48">
        <v>39539</v>
      </c>
      <c r="K379" s="48">
        <v>39629</v>
      </c>
      <c r="L379" s="48"/>
      <c r="M379" s="49">
        <v>0.25</v>
      </c>
      <c r="N379" s="50"/>
      <c r="O379" s="50"/>
      <c r="P379" s="46"/>
      <c r="Q379" s="46" t="s">
        <v>841</v>
      </c>
      <c r="R379" s="46">
        <v>5.33</v>
      </c>
      <c r="S379" s="48"/>
      <c r="T379" s="50">
        <v>39851</v>
      </c>
      <c r="U379" s="50">
        <v>39851</v>
      </c>
    </row>
    <row r="380" spans="1:21" s="52" customFormat="1" ht="28.5" x14ac:dyDescent="0.2">
      <c r="A380" s="46" t="s">
        <v>73</v>
      </c>
      <c r="B380" s="46" t="s">
        <v>75</v>
      </c>
      <c r="C380" s="46"/>
      <c r="D380" s="46" t="s">
        <v>3372</v>
      </c>
      <c r="E380" s="46" t="s">
        <v>910</v>
      </c>
      <c r="F380" s="46" t="s">
        <v>5416</v>
      </c>
      <c r="G380" s="47"/>
      <c r="H380" s="46" t="s">
        <v>4148</v>
      </c>
      <c r="I380" s="46" t="s">
        <v>4704</v>
      </c>
      <c r="J380" s="48">
        <v>38336</v>
      </c>
      <c r="K380" s="48">
        <v>38398</v>
      </c>
      <c r="L380" s="48"/>
      <c r="M380" s="49">
        <v>0.25</v>
      </c>
      <c r="N380" s="50"/>
      <c r="O380" s="50"/>
      <c r="P380" s="46"/>
      <c r="Q380" s="46" t="s">
        <v>841</v>
      </c>
      <c r="R380" s="46">
        <v>5.33</v>
      </c>
      <c r="S380" s="46"/>
      <c r="T380" s="50">
        <v>57750</v>
      </c>
      <c r="U380" s="50">
        <v>57750</v>
      </c>
    </row>
    <row r="381" spans="1:21" s="52" customFormat="1" ht="28.5" x14ac:dyDescent="0.2">
      <c r="A381" s="46" t="s">
        <v>73</v>
      </c>
      <c r="B381" s="46" t="s">
        <v>75</v>
      </c>
      <c r="C381" s="46"/>
      <c r="D381" s="46" t="s">
        <v>3373</v>
      </c>
      <c r="E381" s="46" t="s">
        <v>910</v>
      </c>
      <c r="F381" s="46" t="s">
        <v>5416</v>
      </c>
      <c r="G381" s="47"/>
      <c r="H381" s="46" t="s">
        <v>5183</v>
      </c>
      <c r="I381" s="46" t="s">
        <v>3433</v>
      </c>
      <c r="J381" s="48">
        <v>39569</v>
      </c>
      <c r="K381" s="48">
        <v>39660</v>
      </c>
      <c r="L381" s="48"/>
      <c r="M381" s="49">
        <v>0.25</v>
      </c>
      <c r="N381" s="50"/>
      <c r="O381" s="50"/>
      <c r="P381" s="46" t="s">
        <v>3877</v>
      </c>
      <c r="Q381" s="46" t="s">
        <v>840</v>
      </c>
      <c r="R381" s="46">
        <v>5.33</v>
      </c>
      <c r="S381" s="46"/>
      <c r="T381" s="50">
        <v>78200</v>
      </c>
      <c r="U381" s="50">
        <v>78200</v>
      </c>
    </row>
    <row r="382" spans="1:21" s="52" customFormat="1" ht="28.5" x14ac:dyDescent="0.2">
      <c r="A382" s="46" t="s">
        <v>73</v>
      </c>
      <c r="B382" s="46" t="s">
        <v>75</v>
      </c>
      <c r="C382" s="46"/>
      <c r="D382" s="46" t="s">
        <v>3373</v>
      </c>
      <c r="E382" s="46" t="s">
        <v>910</v>
      </c>
      <c r="F382" s="46" t="s">
        <v>5416</v>
      </c>
      <c r="G382" s="47"/>
      <c r="H382" s="46" t="s">
        <v>5255</v>
      </c>
      <c r="I382" s="46" t="s">
        <v>5256</v>
      </c>
      <c r="J382" s="48">
        <v>39986</v>
      </c>
      <c r="K382" s="48">
        <v>40047</v>
      </c>
      <c r="L382" s="48"/>
      <c r="M382" s="49">
        <v>0.2</v>
      </c>
      <c r="N382" s="50"/>
      <c r="O382" s="50">
        <v>0</v>
      </c>
      <c r="P382" s="46" t="s">
        <v>3877</v>
      </c>
      <c r="Q382" s="46" t="s">
        <v>840</v>
      </c>
      <c r="R382" s="46">
        <v>5.33</v>
      </c>
      <c r="S382" s="46"/>
      <c r="T382" s="50"/>
      <c r="U382" s="50">
        <v>98637</v>
      </c>
    </row>
    <row r="383" spans="1:21" s="52" customFormat="1" ht="28.5" x14ac:dyDescent="0.2">
      <c r="A383" s="46" t="s">
        <v>2752</v>
      </c>
      <c r="B383" s="46" t="s">
        <v>75</v>
      </c>
      <c r="C383" s="46"/>
      <c r="D383" s="46" t="s">
        <v>1981</v>
      </c>
      <c r="E383" s="46" t="s">
        <v>910</v>
      </c>
      <c r="F383" s="46" t="s">
        <v>5416</v>
      </c>
      <c r="G383" s="47"/>
      <c r="H383" s="46" t="s">
        <v>4149</v>
      </c>
      <c r="I383" s="46" t="s">
        <v>5745</v>
      </c>
      <c r="J383" s="74">
        <v>39640</v>
      </c>
      <c r="K383" s="74">
        <v>39753</v>
      </c>
      <c r="L383" s="74"/>
      <c r="M383" s="49">
        <v>0.3</v>
      </c>
      <c r="N383" s="50"/>
      <c r="O383" s="50"/>
      <c r="P383" s="46" t="s">
        <v>3878</v>
      </c>
      <c r="Q383" s="46" t="s">
        <v>841</v>
      </c>
      <c r="R383" s="46">
        <v>5.33</v>
      </c>
      <c r="S383" s="46"/>
      <c r="T383" s="50">
        <v>29000</v>
      </c>
      <c r="U383" s="50">
        <v>29000</v>
      </c>
    </row>
    <row r="384" spans="1:21" s="52" customFormat="1" ht="28.5" x14ac:dyDescent="0.2">
      <c r="A384" s="46" t="s">
        <v>2651</v>
      </c>
      <c r="B384" s="46" t="s">
        <v>75</v>
      </c>
      <c r="C384" s="46"/>
      <c r="D384" s="46" t="s">
        <v>3370</v>
      </c>
      <c r="E384" s="46" t="s">
        <v>910</v>
      </c>
      <c r="F384" s="46" t="s">
        <v>5416</v>
      </c>
      <c r="G384" s="47"/>
      <c r="H384" s="46" t="s">
        <v>1936</v>
      </c>
      <c r="I384" s="46" t="s">
        <v>2230</v>
      </c>
      <c r="J384" s="48">
        <v>38756</v>
      </c>
      <c r="K384" s="48">
        <v>39783</v>
      </c>
      <c r="L384" s="48"/>
      <c r="M384" s="49"/>
      <c r="N384" s="50"/>
      <c r="O384" s="50"/>
      <c r="P384" s="46"/>
      <c r="Q384" s="46" t="s">
        <v>840</v>
      </c>
      <c r="R384" s="46">
        <v>5.33</v>
      </c>
      <c r="S384" s="48" t="s">
        <v>2633</v>
      </c>
      <c r="T384" s="50"/>
      <c r="U384" s="50">
        <v>136527</v>
      </c>
    </row>
    <row r="385" spans="1:21" s="52" customFormat="1" ht="28.5" x14ac:dyDescent="0.2">
      <c r="A385" s="46" t="s">
        <v>73</v>
      </c>
      <c r="B385" s="46" t="s">
        <v>75</v>
      </c>
      <c r="C385" s="46"/>
      <c r="D385" s="46" t="s">
        <v>3373</v>
      </c>
      <c r="E385" s="46" t="s">
        <v>910</v>
      </c>
      <c r="F385" s="46" t="s">
        <v>5416</v>
      </c>
      <c r="G385" s="47"/>
      <c r="H385" s="46" t="s">
        <v>4896</v>
      </c>
      <c r="I385" s="46" t="s">
        <v>4651</v>
      </c>
      <c r="J385" s="48">
        <v>39845</v>
      </c>
      <c r="K385" s="48">
        <v>39873</v>
      </c>
      <c r="L385" s="48"/>
      <c r="M385" s="49">
        <v>0.1</v>
      </c>
      <c r="N385" s="50"/>
      <c r="O385" s="50">
        <v>0</v>
      </c>
      <c r="P385" s="46" t="s">
        <v>3877</v>
      </c>
      <c r="Q385" s="46" t="s">
        <v>841</v>
      </c>
      <c r="R385" s="46">
        <v>5.33</v>
      </c>
      <c r="S385" s="46"/>
      <c r="T385" s="50"/>
      <c r="U385" s="50">
        <v>20750</v>
      </c>
    </row>
    <row r="386" spans="1:21" s="52" customFormat="1" ht="28.5" x14ac:dyDescent="0.2">
      <c r="A386" s="46" t="s">
        <v>73</v>
      </c>
      <c r="B386" s="46" t="s">
        <v>75</v>
      </c>
      <c r="C386" s="46"/>
      <c r="D386" s="46" t="s">
        <v>3372</v>
      </c>
      <c r="E386" s="46" t="s">
        <v>910</v>
      </c>
      <c r="F386" s="46" t="s">
        <v>5416</v>
      </c>
      <c r="G386" s="47"/>
      <c r="H386" s="46" t="s">
        <v>2359</v>
      </c>
      <c r="I386" s="46" t="s">
        <v>4509</v>
      </c>
      <c r="J386" s="48">
        <v>37196</v>
      </c>
      <c r="K386" s="48">
        <v>37500</v>
      </c>
      <c r="L386" s="48" t="s">
        <v>3219</v>
      </c>
      <c r="M386" s="49">
        <v>1</v>
      </c>
      <c r="N386" s="50"/>
      <c r="O386" s="50"/>
      <c r="P386" s="46"/>
      <c r="Q386" s="46" t="s">
        <v>840</v>
      </c>
      <c r="R386" s="46">
        <v>5.34</v>
      </c>
      <c r="S386" s="46"/>
      <c r="T386" s="50">
        <v>203109</v>
      </c>
      <c r="U386" s="50">
        <v>203109</v>
      </c>
    </row>
    <row r="387" spans="1:21" s="52" customFormat="1" ht="28.5" x14ac:dyDescent="0.2">
      <c r="A387" s="46" t="s">
        <v>73</v>
      </c>
      <c r="B387" s="46" t="s">
        <v>75</v>
      </c>
      <c r="C387" s="46"/>
      <c r="D387" s="46" t="s">
        <v>3373</v>
      </c>
      <c r="E387" s="46" t="s">
        <v>910</v>
      </c>
      <c r="F387" s="46" t="s">
        <v>5416</v>
      </c>
      <c r="G387" s="47"/>
      <c r="H387" s="46" t="s">
        <v>1380</v>
      </c>
      <c r="I387" s="46" t="s">
        <v>5001</v>
      </c>
      <c r="J387" s="48">
        <v>38872</v>
      </c>
      <c r="K387" s="48">
        <v>39051</v>
      </c>
      <c r="L387" s="48"/>
      <c r="M387" s="49">
        <v>0.25</v>
      </c>
      <c r="N387" s="50"/>
      <c r="O387" s="50"/>
      <c r="P387" s="46"/>
      <c r="Q387" s="46" t="s">
        <v>841</v>
      </c>
      <c r="R387" s="46">
        <v>5.33</v>
      </c>
      <c r="S387" s="46"/>
      <c r="T387" s="50">
        <v>58750</v>
      </c>
      <c r="U387" s="50">
        <v>58750</v>
      </c>
    </row>
    <row r="388" spans="1:21" s="52" customFormat="1" ht="28.5" x14ac:dyDescent="0.2">
      <c r="A388" s="46" t="s">
        <v>73</v>
      </c>
      <c r="B388" s="46" t="s">
        <v>75</v>
      </c>
      <c r="C388" s="46"/>
      <c r="D388" s="46" t="s">
        <v>3370</v>
      </c>
      <c r="E388" s="46" t="s">
        <v>910</v>
      </c>
      <c r="F388" s="46" t="s">
        <v>5416</v>
      </c>
      <c r="G388" s="47"/>
      <c r="H388" s="46" t="s">
        <v>2103</v>
      </c>
      <c r="I388" s="46" t="s">
        <v>4372</v>
      </c>
      <c r="J388" s="48">
        <v>38796</v>
      </c>
      <c r="K388" s="48">
        <v>39142</v>
      </c>
      <c r="L388" s="48"/>
      <c r="M388" s="49">
        <v>1</v>
      </c>
      <c r="N388" s="50"/>
      <c r="O388" s="50"/>
      <c r="P388" s="46"/>
      <c r="Q388" s="46" t="s">
        <v>841</v>
      </c>
      <c r="R388" s="46">
        <v>5.33</v>
      </c>
      <c r="S388" s="46"/>
      <c r="T388" s="50">
        <v>23231</v>
      </c>
      <c r="U388" s="50">
        <v>23231</v>
      </c>
    </row>
    <row r="389" spans="1:21" s="52" customFormat="1" ht="28.5" x14ac:dyDescent="0.2">
      <c r="A389" s="46" t="s">
        <v>73</v>
      </c>
      <c r="B389" s="46" t="s">
        <v>75</v>
      </c>
      <c r="C389" s="46"/>
      <c r="D389" s="46" t="s">
        <v>3368</v>
      </c>
      <c r="E389" s="46" t="s">
        <v>910</v>
      </c>
      <c r="F389" s="46" t="s">
        <v>5416</v>
      </c>
      <c r="G389" s="47"/>
      <c r="H389" s="46" t="s">
        <v>3497</v>
      </c>
      <c r="I389" s="46" t="s">
        <v>3430</v>
      </c>
      <c r="J389" s="48">
        <v>38504</v>
      </c>
      <c r="K389" s="48">
        <v>38807</v>
      </c>
      <c r="L389" s="48"/>
      <c r="M389" s="49">
        <v>1</v>
      </c>
      <c r="N389" s="50"/>
      <c r="O389" s="50"/>
      <c r="P389" s="46"/>
      <c r="Q389" s="46" t="s">
        <v>840</v>
      </c>
      <c r="R389" s="46">
        <v>5.29</v>
      </c>
      <c r="S389" s="46"/>
      <c r="T389" s="50">
        <v>70000</v>
      </c>
      <c r="U389" s="50">
        <v>70000</v>
      </c>
    </row>
    <row r="390" spans="1:21" s="52" customFormat="1" ht="28.5" x14ac:dyDescent="0.2">
      <c r="A390" s="46" t="s">
        <v>73</v>
      </c>
      <c r="B390" s="46" t="s">
        <v>75</v>
      </c>
      <c r="C390" s="46"/>
      <c r="D390" s="46" t="s">
        <v>42</v>
      </c>
      <c r="E390" s="46" t="s">
        <v>910</v>
      </c>
      <c r="F390" s="46" t="s">
        <v>5416</v>
      </c>
      <c r="G390" s="47"/>
      <c r="H390" s="46" t="s">
        <v>1813</v>
      </c>
      <c r="I390" s="46" t="s">
        <v>3430</v>
      </c>
      <c r="J390" s="48">
        <v>38078</v>
      </c>
      <c r="K390" s="48">
        <v>38442</v>
      </c>
      <c r="L390" s="48"/>
      <c r="M390" s="49">
        <v>1</v>
      </c>
      <c r="N390" s="50"/>
      <c r="O390" s="50"/>
      <c r="P390" s="46" t="s">
        <v>3877</v>
      </c>
      <c r="Q390" s="46" t="s">
        <v>840</v>
      </c>
      <c r="R390" s="46">
        <v>5.29</v>
      </c>
      <c r="S390" s="46"/>
      <c r="T390" s="50">
        <v>70000</v>
      </c>
      <c r="U390" s="50">
        <v>70000</v>
      </c>
    </row>
    <row r="391" spans="1:21" s="52" customFormat="1" ht="42.75" x14ac:dyDescent="0.2">
      <c r="A391" s="46" t="s">
        <v>73</v>
      </c>
      <c r="B391" s="46" t="s">
        <v>75</v>
      </c>
      <c r="C391" s="46"/>
      <c r="D391" s="46" t="s">
        <v>3371</v>
      </c>
      <c r="E391" s="46" t="s">
        <v>910</v>
      </c>
      <c r="F391" s="46" t="s">
        <v>5416</v>
      </c>
      <c r="G391" s="47"/>
      <c r="H391" s="46" t="s">
        <v>4245</v>
      </c>
      <c r="I391" s="46" t="s">
        <v>424</v>
      </c>
      <c r="J391" s="48">
        <v>38169</v>
      </c>
      <c r="K391" s="48">
        <v>38260</v>
      </c>
      <c r="L391" s="48"/>
      <c r="M391" s="49">
        <v>0.25</v>
      </c>
      <c r="N391" s="50"/>
      <c r="O391" s="50"/>
      <c r="P391" s="46"/>
      <c r="Q391" s="46" t="s">
        <v>841</v>
      </c>
      <c r="R391" s="46">
        <v>5.33</v>
      </c>
      <c r="S391" s="46"/>
      <c r="T391" s="50">
        <v>21770</v>
      </c>
      <c r="U391" s="50">
        <v>21770</v>
      </c>
    </row>
    <row r="392" spans="1:21" s="52" customFormat="1" ht="28.5" x14ac:dyDescent="0.2">
      <c r="A392" s="46" t="s">
        <v>73</v>
      </c>
      <c r="B392" s="46" t="s">
        <v>75</v>
      </c>
      <c r="C392" s="46"/>
      <c r="D392" s="46" t="s">
        <v>3372</v>
      </c>
      <c r="E392" s="46" t="s">
        <v>910</v>
      </c>
      <c r="F392" s="46" t="s">
        <v>5416</v>
      </c>
      <c r="G392" s="47"/>
      <c r="H392" s="46" t="s">
        <v>1938</v>
      </c>
      <c r="I392" s="46" t="s">
        <v>2687</v>
      </c>
      <c r="J392" s="48">
        <v>38786</v>
      </c>
      <c r="K392" s="48">
        <v>38817</v>
      </c>
      <c r="L392" s="48"/>
      <c r="M392" s="49">
        <v>0.25</v>
      </c>
      <c r="N392" s="50"/>
      <c r="O392" s="50"/>
      <c r="P392" s="46"/>
      <c r="Q392" s="46" t="s">
        <v>841</v>
      </c>
      <c r="R392" s="46">
        <v>5.33</v>
      </c>
      <c r="S392" s="46"/>
      <c r="T392" s="50">
        <v>25036</v>
      </c>
      <c r="U392" s="50">
        <v>25036</v>
      </c>
    </row>
    <row r="393" spans="1:21" s="52" customFormat="1" ht="28.5" x14ac:dyDescent="0.2">
      <c r="A393" s="46" t="s">
        <v>73</v>
      </c>
      <c r="B393" s="46" t="s">
        <v>75</v>
      </c>
      <c r="C393" s="46"/>
      <c r="D393" s="46" t="s">
        <v>2637</v>
      </c>
      <c r="E393" s="46" t="s">
        <v>910</v>
      </c>
      <c r="F393" s="46" t="s">
        <v>5416</v>
      </c>
      <c r="G393" s="47"/>
      <c r="H393" s="46" t="s">
        <v>4606</v>
      </c>
      <c r="I393" s="46" t="s">
        <v>2250</v>
      </c>
      <c r="J393" s="74">
        <v>39090</v>
      </c>
      <c r="K393" s="74">
        <v>39821</v>
      </c>
      <c r="L393" s="48"/>
      <c r="M393" s="49">
        <v>2</v>
      </c>
      <c r="N393" s="50"/>
      <c r="O393" s="50">
        <f>N393*M393</f>
        <v>0</v>
      </c>
      <c r="P393" s="46"/>
      <c r="Q393" s="46" t="s">
        <v>840</v>
      </c>
      <c r="R393" s="46">
        <v>5.33</v>
      </c>
      <c r="S393" s="46"/>
      <c r="T393" s="50"/>
      <c r="U393" s="50">
        <v>370000</v>
      </c>
    </row>
    <row r="394" spans="1:21" s="52" customFormat="1" ht="28.5" x14ac:dyDescent="0.2">
      <c r="A394" s="46" t="s">
        <v>73</v>
      </c>
      <c r="B394" s="46" t="s">
        <v>75</v>
      </c>
      <c r="C394" s="46"/>
      <c r="D394" s="46" t="s">
        <v>2637</v>
      </c>
      <c r="E394" s="46" t="s">
        <v>910</v>
      </c>
      <c r="F394" s="46" t="s">
        <v>5416</v>
      </c>
      <c r="G394" s="47"/>
      <c r="H394" s="46" t="s">
        <v>4606</v>
      </c>
      <c r="I394" s="46" t="s">
        <v>894</v>
      </c>
      <c r="J394" s="48">
        <v>39814</v>
      </c>
      <c r="K394" s="48">
        <v>39965</v>
      </c>
      <c r="L394" s="48"/>
      <c r="M394" s="49">
        <v>0.5</v>
      </c>
      <c r="N394" s="50"/>
      <c r="O394" s="50"/>
      <c r="P394" s="46"/>
      <c r="Q394" s="46" t="s">
        <v>841</v>
      </c>
      <c r="R394" s="46">
        <v>5.33</v>
      </c>
      <c r="S394" s="46"/>
      <c r="T394" s="50"/>
      <c r="U394" s="50">
        <v>55000</v>
      </c>
    </row>
    <row r="395" spans="1:21" s="52" customFormat="1" ht="28.5" x14ac:dyDescent="0.2">
      <c r="A395" s="46" t="s">
        <v>73</v>
      </c>
      <c r="B395" s="46" t="s">
        <v>75</v>
      </c>
      <c r="C395" s="46"/>
      <c r="D395" s="46" t="s">
        <v>42</v>
      </c>
      <c r="E395" s="46" t="s">
        <v>910</v>
      </c>
      <c r="F395" s="46" t="s">
        <v>5416</v>
      </c>
      <c r="G395" s="47"/>
      <c r="H395" s="46" t="s">
        <v>1010</v>
      </c>
      <c r="I395" s="46" t="s">
        <v>4995</v>
      </c>
      <c r="J395" s="48">
        <v>37347</v>
      </c>
      <c r="K395" s="48">
        <v>38442</v>
      </c>
      <c r="L395" s="48"/>
      <c r="M395" s="49">
        <v>3</v>
      </c>
      <c r="N395" s="50"/>
      <c r="O395" s="50"/>
      <c r="P395" s="46" t="s">
        <v>3877</v>
      </c>
      <c r="Q395" s="46" t="s">
        <v>840</v>
      </c>
      <c r="R395" s="46">
        <v>5.29</v>
      </c>
      <c r="S395" s="46"/>
      <c r="T395" s="50">
        <v>900000</v>
      </c>
      <c r="U395" s="50">
        <v>2900000</v>
      </c>
    </row>
    <row r="396" spans="1:21" s="52" customFormat="1" ht="28.5" x14ac:dyDescent="0.2">
      <c r="A396" s="46" t="s">
        <v>73</v>
      </c>
      <c r="B396" s="46" t="s">
        <v>75</v>
      </c>
      <c r="C396" s="46"/>
      <c r="D396" s="46" t="s">
        <v>3368</v>
      </c>
      <c r="E396" s="46" t="s">
        <v>910</v>
      </c>
      <c r="F396" s="46" t="s">
        <v>5416</v>
      </c>
      <c r="G396" s="47"/>
      <c r="H396" s="46" t="s">
        <v>1801</v>
      </c>
      <c r="I396" s="46" t="s">
        <v>4995</v>
      </c>
      <c r="J396" s="48">
        <v>38473</v>
      </c>
      <c r="K396" s="48">
        <v>38807</v>
      </c>
      <c r="L396" s="48">
        <v>39172</v>
      </c>
      <c r="M396" s="49">
        <v>2</v>
      </c>
      <c r="N396" s="50"/>
      <c r="O396" s="50"/>
      <c r="P396" s="46"/>
      <c r="Q396" s="46" t="s">
        <v>840</v>
      </c>
      <c r="R396" s="46">
        <v>5.29</v>
      </c>
      <c r="S396" s="46"/>
      <c r="T396" s="50">
        <v>700000</v>
      </c>
      <c r="U396" s="50">
        <v>700000</v>
      </c>
    </row>
    <row r="397" spans="1:21" s="52" customFormat="1" ht="28.5" x14ac:dyDescent="0.2">
      <c r="A397" s="46" t="s">
        <v>73</v>
      </c>
      <c r="B397" s="46" t="s">
        <v>75</v>
      </c>
      <c r="C397" s="46"/>
      <c r="D397" s="46" t="s">
        <v>44</v>
      </c>
      <c r="E397" s="46" t="s">
        <v>910</v>
      </c>
      <c r="F397" s="46" t="s">
        <v>5416</v>
      </c>
      <c r="G397" s="47"/>
      <c r="H397" s="46" t="s">
        <v>1012</v>
      </c>
      <c r="I397" s="46" t="s">
        <v>3383</v>
      </c>
      <c r="J397" s="48">
        <v>36451</v>
      </c>
      <c r="K397" s="48">
        <v>36931</v>
      </c>
      <c r="L397" s="48" t="s">
        <v>3219</v>
      </c>
      <c r="M397" s="49">
        <v>2</v>
      </c>
      <c r="N397" s="50"/>
      <c r="O397" s="50"/>
      <c r="P397" s="46"/>
      <c r="Q397" s="46" t="s">
        <v>840</v>
      </c>
      <c r="R397" s="46">
        <v>5.33</v>
      </c>
      <c r="S397" s="46"/>
      <c r="T397" s="50">
        <v>2274333.59</v>
      </c>
      <c r="U397" s="50">
        <v>4548667.18</v>
      </c>
    </row>
    <row r="398" spans="1:21" s="52" customFormat="1" ht="28.5" x14ac:dyDescent="0.2">
      <c r="A398" s="46" t="s">
        <v>73</v>
      </c>
      <c r="B398" s="46" t="s">
        <v>75</v>
      </c>
      <c r="C398" s="46"/>
      <c r="D398" s="46" t="s">
        <v>3371</v>
      </c>
      <c r="E398" s="46" t="s">
        <v>910</v>
      </c>
      <c r="F398" s="46" t="s">
        <v>5416</v>
      </c>
      <c r="G398" s="47"/>
      <c r="H398" s="46" t="s">
        <v>2221</v>
      </c>
      <c r="I398" s="46" t="s">
        <v>4509</v>
      </c>
      <c r="J398" s="48">
        <v>38504</v>
      </c>
      <c r="K398" s="48">
        <v>38687</v>
      </c>
      <c r="L398" s="48">
        <v>40694</v>
      </c>
      <c r="M398" s="49">
        <v>5</v>
      </c>
      <c r="N398" s="50"/>
      <c r="O398" s="50"/>
      <c r="P398" s="46"/>
      <c r="Q398" s="46" t="s">
        <v>840</v>
      </c>
      <c r="R398" s="46">
        <v>5.33</v>
      </c>
      <c r="S398" s="46"/>
      <c r="T398" s="50">
        <v>306403</v>
      </c>
      <c r="U398" s="50">
        <v>306403</v>
      </c>
    </row>
    <row r="399" spans="1:21" s="52" customFormat="1" ht="28.5" x14ac:dyDescent="0.2">
      <c r="A399" s="46" t="s">
        <v>73</v>
      </c>
      <c r="B399" s="46" t="s">
        <v>75</v>
      </c>
      <c r="C399" s="46"/>
      <c r="D399" s="46" t="s">
        <v>3371</v>
      </c>
      <c r="E399" s="46" t="s">
        <v>910</v>
      </c>
      <c r="F399" s="46" t="s">
        <v>5416</v>
      </c>
      <c r="G399" s="47"/>
      <c r="H399" s="46" t="s">
        <v>4244</v>
      </c>
      <c r="I399" s="46" t="s">
        <v>1919</v>
      </c>
      <c r="J399" s="48">
        <v>38078</v>
      </c>
      <c r="K399" s="48">
        <v>38107</v>
      </c>
      <c r="L399" s="48"/>
      <c r="M399" s="49">
        <v>0.1</v>
      </c>
      <c r="N399" s="50"/>
      <c r="O399" s="50"/>
      <c r="P399" s="46"/>
      <c r="Q399" s="46" t="s">
        <v>841</v>
      </c>
      <c r="R399" s="46">
        <v>5.33</v>
      </c>
      <c r="S399" s="46"/>
      <c r="T399" s="50">
        <v>26397</v>
      </c>
      <c r="U399" s="50">
        <v>26397</v>
      </c>
    </row>
    <row r="400" spans="1:21" s="52" customFormat="1" ht="28.5" x14ac:dyDescent="0.2">
      <c r="A400" s="46" t="s">
        <v>73</v>
      </c>
      <c r="B400" s="46" t="s">
        <v>75</v>
      </c>
      <c r="C400" s="46"/>
      <c r="D400" s="46" t="s">
        <v>3371</v>
      </c>
      <c r="E400" s="46" t="s">
        <v>910</v>
      </c>
      <c r="F400" s="46" t="s">
        <v>5416</v>
      </c>
      <c r="G400" s="47"/>
      <c r="H400" s="46" t="s">
        <v>1014</v>
      </c>
      <c r="I400" s="46" t="s">
        <v>4511</v>
      </c>
      <c r="J400" s="48">
        <v>36739</v>
      </c>
      <c r="K400" s="48">
        <v>36831</v>
      </c>
      <c r="L400" s="48" t="s">
        <v>3219</v>
      </c>
      <c r="M400" s="49"/>
      <c r="N400" s="50"/>
      <c r="O400" s="50"/>
      <c r="P400" s="46"/>
      <c r="Q400" s="46" t="s">
        <v>840</v>
      </c>
      <c r="R400" s="46">
        <v>5.34</v>
      </c>
      <c r="S400" s="46"/>
      <c r="T400" s="50">
        <v>107954</v>
      </c>
      <c r="U400" s="50">
        <v>107954</v>
      </c>
    </row>
    <row r="401" spans="1:21" s="52" customFormat="1" ht="28.5" x14ac:dyDescent="0.2">
      <c r="A401" s="46" t="s">
        <v>73</v>
      </c>
      <c r="B401" s="46" t="s">
        <v>75</v>
      </c>
      <c r="C401" s="46"/>
      <c r="D401" s="46" t="s">
        <v>3370</v>
      </c>
      <c r="E401" s="46" t="s">
        <v>910</v>
      </c>
      <c r="F401" s="46" t="s">
        <v>5416</v>
      </c>
      <c r="G401" s="47"/>
      <c r="H401" s="46" t="s">
        <v>1807</v>
      </c>
      <c r="I401" s="46" t="s">
        <v>4651</v>
      </c>
      <c r="J401" s="48">
        <v>38200</v>
      </c>
      <c r="K401" s="48">
        <v>38352</v>
      </c>
      <c r="L401" s="48"/>
      <c r="M401" s="49">
        <v>0.25</v>
      </c>
      <c r="N401" s="50"/>
      <c r="O401" s="50"/>
      <c r="P401" s="46"/>
      <c r="Q401" s="46" t="s">
        <v>840</v>
      </c>
      <c r="R401" s="46">
        <v>5.33</v>
      </c>
      <c r="S401" s="46"/>
      <c r="T401" s="50">
        <v>244200</v>
      </c>
      <c r="U401" s="50">
        <v>244200</v>
      </c>
    </row>
    <row r="402" spans="1:21" s="52" customFormat="1" ht="28.5" x14ac:dyDescent="0.2">
      <c r="A402" s="46" t="s">
        <v>73</v>
      </c>
      <c r="B402" s="46" t="s">
        <v>75</v>
      </c>
      <c r="C402" s="46"/>
      <c r="D402" s="46" t="s">
        <v>3370</v>
      </c>
      <c r="E402" s="46" t="s">
        <v>910</v>
      </c>
      <c r="F402" s="46" t="s">
        <v>5416</v>
      </c>
      <c r="G402" s="47"/>
      <c r="H402" s="46" t="s">
        <v>1340</v>
      </c>
      <c r="I402" s="46" t="s">
        <v>1341</v>
      </c>
      <c r="J402" s="48">
        <v>39876</v>
      </c>
      <c r="K402" s="48">
        <v>39903</v>
      </c>
      <c r="L402" s="48"/>
      <c r="M402" s="49">
        <v>0.1</v>
      </c>
      <c r="N402" s="50"/>
      <c r="O402" s="50">
        <v>0</v>
      </c>
      <c r="P402" s="46"/>
      <c r="Q402" s="46" t="s">
        <v>841</v>
      </c>
      <c r="R402" s="46">
        <v>5.33</v>
      </c>
      <c r="S402" s="46"/>
      <c r="T402" s="50"/>
      <c r="U402" s="50">
        <v>29850</v>
      </c>
    </row>
    <row r="403" spans="1:21" s="52" customFormat="1" ht="28.5" x14ac:dyDescent="0.2">
      <c r="A403" s="46" t="s">
        <v>73</v>
      </c>
      <c r="B403" s="46" t="s">
        <v>75</v>
      </c>
      <c r="C403" s="46"/>
      <c r="D403" s="46" t="s">
        <v>3370</v>
      </c>
      <c r="E403" s="46" t="s">
        <v>910</v>
      </c>
      <c r="F403" s="46" t="s">
        <v>5416</v>
      </c>
      <c r="G403" s="47"/>
      <c r="H403" s="46" t="s">
        <v>1074</v>
      </c>
      <c r="I403" s="46" t="s">
        <v>4695</v>
      </c>
      <c r="J403" s="48">
        <v>39387</v>
      </c>
      <c r="K403" s="48">
        <v>39539</v>
      </c>
      <c r="L403" s="48"/>
      <c r="M403" s="49">
        <v>0.5</v>
      </c>
      <c r="N403" s="50"/>
      <c r="O403" s="50"/>
      <c r="P403" s="46" t="s">
        <v>3879</v>
      </c>
      <c r="Q403" s="46" t="s">
        <v>840</v>
      </c>
      <c r="R403" s="46">
        <v>5.33</v>
      </c>
      <c r="S403" s="46"/>
      <c r="T403" s="50"/>
      <c r="U403" s="50">
        <v>274052</v>
      </c>
    </row>
    <row r="404" spans="1:21" s="52" customFormat="1" ht="28.5" x14ac:dyDescent="0.2">
      <c r="A404" s="46" t="s">
        <v>73</v>
      </c>
      <c r="B404" s="46" t="s">
        <v>75</v>
      </c>
      <c r="C404" s="46"/>
      <c r="D404" s="46" t="s">
        <v>3371</v>
      </c>
      <c r="E404" s="46" t="s">
        <v>910</v>
      </c>
      <c r="F404" s="46" t="s">
        <v>5416</v>
      </c>
      <c r="G404" s="47"/>
      <c r="H404" s="46" t="s">
        <v>1811</v>
      </c>
      <c r="I404" s="46" t="s">
        <v>1501</v>
      </c>
      <c r="J404" s="48">
        <v>38169</v>
      </c>
      <c r="K404" s="48">
        <v>38352</v>
      </c>
      <c r="L404" s="48"/>
      <c r="M404" s="49">
        <v>0.5</v>
      </c>
      <c r="N404" s="50"/>
      <c r="O404" s="50"/>
      <c r="P404" s="46"/>
      <c r="Q404" s="46" t="s">
        <v>840</v>
      </c>
      <c r="R404" s="46">
        <v>5.33</v>
      </c>
      <c r="S404" s="46"/>
      <c r="T404" s="50">
        <v>359472.72</v>
      </c>
      <c r="U404" s="50">
        <v>359472.72</v>
      </c>
    </row>
    <row r="405" spans="1:21" s="52" customFormat="1" ht="28.5" x14ac:dyDescent="0.2">
      <c r="A405" s="46" t="s">
        <v>73</v>
      </c>
      <c r="B405" s="46" t="s">
        <v>75</v>
      </c>
      <c r="C405" s="46"/>
      <c r="D405" s="46" t="s">
        <v>3371</v>
      </c>
      <c r="E405" s="46" t="s">
        <v>910</v>
      </c>
      <c r="F405" s="46" t="s">
        <v>5416</v>
      </c>
      <c r="G405" s="47"/>
      <c r="H405" s="46" t="s">
        <v>4146</v>
      </c>
      <c r="I405" s="46" t="s">
        <v>4147</v>
      </c>
      <c r="J405" s="48">
        <v>39722</v>
      </c>
      <c r="K405" s="48">
        <v>39814</v>
      </c>
      <c r="L405" s="48"/>
      <c r="M405" s="49">
        <v>0.25</v>
      </c>
      <c r="N405" s="50"/>
      <c r="O405" s="50">
        <v>0</v>
      </c>
      <c r="P405" s="46" t="s">
        <v>3877</v>
      </c>
      <c r="Q405" s="46" t="s">
        <v>841</v>
      </c>
      <c r="R405" s="46">
        <v>5.33</v>
      </c>
      <c r="S405" s="46"/>
      <c r="T405" s="50"/>
      <c r="U405" s="50">
        <v>59647</v>
      </c>
    </row>
    <row r="406" spans="1:21" s="52" customFormat="1" ht="28.5" x14ac:dyDescent="0.2">
      <c r="A406" s="46" t="s">
        <v>73</v>
      </c>
      <c r="B406" s="46" t="s">
        <v>75</v>
      </c>
      <c r="C406" s="46"/>
      <c r="D406" s="46" t="s">
        <v>3371</v>
      </c>
      <c r="E406" s="46" t="s">
        <v>910</v>
      </c>
      <c r="F406" s="46" t="s">
        <v>5416</v>
      </c>
      <c r="G406" s="47"/>
      <c r="H406" s="46" t="s">
        <v>1161</v>
      </c>
      <c r="I406" s="46" t="s">
        <v>1162</v>
      </c>
      <c r="J406" s="74">
        <v>40042</v>
      </c>
      <c r="K406" s="74">
        <v>40144</v>
      </c>
      <c r="L406" s="74"/>
      <c r="M406" s="49">
        <v>0.3</v>
      </c>
      <c r="N406" s="50"/>
      <c r="O406" s="50"/>
      <c r="P406" s="46" t="s">
        <v>3877</v>
      </c>
      <c r="Q406" s="46" t="s">
        <v>840</v>
      </c>
      <c r="R406" s="46">
        <v>5.33</v>
      </c>
      <c r="S406" s="46"/>
      <c r="T406" s="50"/>
      <c r="U406" s="50">
        <v>76175</v>
      </c>
    </row>
    <row r="407" spans="1:21" s="52" customFormat="1" ht="28.5" x14ac:dyDescent="0.2">
      <c r="A407" s="46" t="s">
        <v>73</v>
      </c>
      <c r="B407" s="46" t="s">
        <v>75</v>
      </c>
      <c r="C407" s="46"/>
      <c r="D407" s="46" t="s">
        <v>3371</v>
      </c>
      <c r="E407" s="46" t="s">
        <v>910</v>
      </c>
      <c r="F407" s="46" t="s">
        <v>5416</v>
      </c>
      <c r="G407" s="47"/>
      <c r="H407" s="46" t="s">
        <v>1160</v>
      </c>
      <c r="I407" s="46" t="s">
        <v>1587</v>
      </c>
      <c r="J407" s="74">
        <v>40042</v>
      </c>
      <c r="K407" s="74">
        <v>40144</v>
      </c>
      <c r="L407" s="74"/>
      <c r="M407" s="49">
        <v>0.3</v>
      </c>
      <c r="N407" s="50"/>
      <c r="O407" s="50"/>
      <c r="P407" s="46" t="s">
        <v>1163</v>
      </c>
      <c r="Q407" s="46" t="s">
        <v>841</v>
      </c>
      <c r="R407" s="46">
        <v>5.33</v>
      </c>
      <c r="S407" s="46"/>
      <c r="T407" s="50"/>
      <c r="U407" s="50">
        <v>56385</v>
      </c>
    </row>
    <row r="408" spans="1:21" s="52" customFormat="1" ht="28.5" x14ac:dyDescent="0.2">
      <c r="A408" s="46" t="s">
        <v>73</v>
      </c>
      <c r="B408" s="46" t="s">
        <v>75</v>
      </c>
      <c r="C408" s="46"/>
      <c r="D408" s="46" t="s">
        <v>3373</v>
      </c>
      <c r="E408" s="46" t="s">
        <v>910</v>
      </c>
      <c r="F408" s="46" t="s">
        <v>5416</v>
      </c>
      <c r="G408" s="47"/>
      <c r="H408" s="46" t="s">
        <v>2277</v>
      </c>
      <c r="I408" s="46" t="s">
        <v>4651</v>
      </c>
      <c r="J408" s="48">
        <v>39860</v>
      </c>
      <c r="K408" s="48">
        <v>39888</v>
      </c>
      <c r="L408" s="48"/>
      <c r="M408" s="49">
        <v>0.1</v>
      </c>
      <c r="N408" s="50"/>
      <c r="O408" s="50">
        <v>0</v>
      </c>
      <c r="P408" s="46" t="s">
        <v>3877</v>
      </c>
      <c r="Q408" s="46" t="s">
        <v>841</v>
      </c>
      <c r="R408" s="46">
        <v>5.33</v>
      </c>
      <c r="S408" s="46"/>
      <c r="T408" s="50"/>
      <c r="U408" s="50">
        <v>23460</v>
      </c>
    </row>
    <row r="409" spans="1:21" s="52" customFormat="1" ht="85.5" x14ac:dyDescent="0.2">
      <c r="A409" s="46" t="s">
        <v>2651</v>
      </c>
      <c r="B409" s="46" t="s">
        <v>75</v>
      </c>
      <c r="C409" s="46"/>
      <c r="D409" s="46" t="s">
        <v>1981</v>
      </c>
      <c r="E409" s="46" t="s">
        <v>910</v>
      </c>
      <c r="F409" s="46" t="s">
        <v>5416</v>
      </c>
      <c r="G409" s="47"/>
      <c r="H409" s="46" t="s">
        <v>1379</v>
      </c>
      <c r="I409" s="46" t="s">
        <v>2169</v>
      </c>
      <c r="J409" s="48">
        <v>38868</v>
      </c>
      <c r="K409" s="48">
        <v>39964</v>
      </c>
      <c r="L409" s="48">
        <v>40329</v>
      </c>
      <c r="M409" s="49">
        <v>4</v>
      </c>
      <c r="N409" s="50" t="s">
        <v>685</v>
      </c>
      <c r="O409" s="50" t="s">
        <v>685</v>
      </c>
      <c r="P409" s="46" t="s">
        <v>3879</v>
      </c>
      <c r="Q409" s="46" t="s">
        <v>840</v>
      </c>
      <c r="R409" s="46" t="s">
        <v>2634</v>
      </c>
      <c r="S409" s="46"/>
      <c r="T409" s="50">
        <v>400000</v>
      </c>
      <c r="U409" s="50" t="e">
        <f>T409*#REF!</f>
        <v>#REF!</v>
      </c>
    </row>
    <row r="410" spans="1:21" s="52" customFormat="1" ht="42.75" x14ac:dyDescent="0.2">
      <c r="A410" s="46" t="s">
        <v>73</v>
      </c>
      <c r="B410" s="46" t="s">
        <v>75</v>
      </c>
      <c r="C410" s="46"/>
      <c r="D410" s="46" t="s">
        <v>3371</v>
      </c>
      <c r="E410" s="46" t="s">
        <v>910</v>
      </c>
      <c r="F410" s="46" t="s">
        <v>5416</v>
      </c>
      <c r="G410" s="47"/>
      <c r="H410" s="46" t="s">
        <v>2698</v>
      </c>
      <c r="I410" s="46" t="s">
        <v>424</v>
      </c>
      <c r="J410" s="48">
        <v>37636</v>
      </c>
      <c r="K410" s="48">
        <v>37711</v>
      </c>
      <c r="L410" s="48" t="s">
        <v>3219</v>
      </c>
      <c r="M410" s="49">
        <v>0.25</v>
      </c>
      <c r="N410" s="50"/>
      <c r="O410" s="50"/>
      <c r="P410" s="46"/>
      <c r="Q410" s="46" t="s">
        <v>840</v>
      </c>
      <c r="R410" s="46">
        <v>5.34</v>
      </c>
      <c r="S410" s="46"/>
      <c r="T410" s="50">
        <v>118675.98</v>
      </c>
      <c r="U410" s="50">
        <v>118675.98</v>
      </c>
    </row>
    <row r="411" spans="1:21" s="52" customFormat="1" ht="42.75" x14ac:dyDescent="0.2">
      <c r="A411" s="46" t="s">
        <v>73</v>
      </c>
      <c r="B411" s="46" t="s">
        <v>75</v>
      </c>
      <c r="C411" s="46"/>
      <c r="D411" s="46" t="s">
        <v>3371</v>
      </c>
      <c r="E411" s="46" t="s">
        <v>910</v>
      </c>
      <c r="F411" s="46" t="s">
        <v>5416</v>
      </c>
      <c r="G411" s="47"/>
      <c r="H411" s="46" t="s">
        <v>2697</v>
      </c>
      <c r="I411" s="46" t="s">
        <v>424</v>
      </c>
      <c r="J411" s="48">
        <v>37408</v>
      </c>
      <c r="K411" s="48">
        <v>37500</v>
      </c>
      <c r="L411" s="48" t="s">
        <v>3219</v>
      </c>
      <c r="M411" s="49">
        <v>0.3</v>
      </c>
      <c r="N411" s="50"/>
      <c r="O411" s="50"/>
      <c r="P411" s="46"/>
      <c r="Q411" s="46" t="s">
        <v>840</v>
      </c>
      <c r="R411" s="46">
        <v>5.34</v>
      </c>
      <c r="S411" s="46"/>
      <c r="T411" s="50">
        <v>66089</v>
      </c>
      <c r="U411" s="50">
        <v>66089</v>
      </c>
    </row>
    <row r="412" spans="1:21" s="52" customFormat="1" ht="28.5" x14ac:dyDescent="0.2">
      <c r="A412" s="46" t="s">
        <v>73</v>
      </c>
      <c r="B412" s="46" t="s">
        <v>75</v>
      </c>
      <c r="C412" s="46"/>
      <c r="D412" s="46" t="s">
        <v>3371</v>
      </c>
      <c r="E412" s="46" t="s">
        <v>910</v>
      </c>
      <c r="F412" s="46" t="s">
        <v>5416</v>
      </c>
      <c r="G412" s="47"/>
      <c r="H412" s="46" t="s">
        <v>2387</v>
      </c>
      <c r="I412" s="46" t="s">
        <v>2686</v>
      </c>
      <c r="J412" s="74">
        <v>39286</v>
      </c>
      <c r="K412" s="74">
        <v>39440</v>
      </c>
      <c r="L412" s="74"/>
      <c r="M412" s="49">
        <v>0.5</v>
      </c>
      <c r="N412" s="50"/>
      <c r="O412" s="50"/>
      <c r="P412" s="46"/>
      <c r="Q412" s="46" t="s">
        <v>840</v>
      </c>
      <c r="R412" s="46">
        <v>5.33</v>
      </c>
      <c r="S412" s="46"/>
      <c r="T412" s="50">
        <v>314265.25</v>
      </c>
      <c r="U412" s="50">
        <v>314265.25</v>
      </c>
    </row>
    <row r="413" spans="1:21" s="52" customFormat="1" ht="42.75" x14ac:dyDescent="0.2">
      <c r="A413" s="46" t="s">
        <v>73</v>
      </c>
      <c r="B413" s="46" t="s">
        <v>75</v>
      </c>
      <c r="C413" s="46"/>
      <c r="D413" s="46" t="s">
        <v>3371</v>
      </c>
      <c r="E413" s="46" t="s">
        <v>910</v>
      </c>
      <c r="F413" s="46" t="s">
        <v>5416</v>
      </c>
      <c r="G413" s="47"/>
      <c r="H413" s="46" t="s">
        <v>1015</v>
      </c>
      <c r="I413" s="46" t="s">
        <v>424</v>
      </c>
      <c r="J413" s="48">
        <v>37073</v>
      </c>
      <c r="K413" s="48">
        <v>37196</v>
      </c>
      <c r="L413" s="48" t="s">
        <v>3219</v>
      </c>
      <c r="M413" s="49"/>
      <c r="N413" s="50"/>
      <c r="O413" s="50"/>
      <c r="P413" s="46"/>
      <c r="Q413" s="46" t="s">
        <v>840</v>
      </c>
      <c r="R413" s="46">
        <v>5.34</v>
      </c>
      <c r="S413" s="46"/>
      <c r="T413" s="50">
        <v>124798</v>
      </c>
      <c r="U413" s="50">
        <v>124798</v>
      </c>
    </row>
    <row r="414" spans="1:21" s="52" customFormat="1" ht="28.5" x14ac:dyDescent="0.2">
      <c r="A414" s="46" t="s">
        <v>73</v>
      </c>
      <c r="B414" s="46" t="s">
        <v>75</v>
      </c>
      <c r="C414" s="46"/>
      <c r="D414" s="46" t="s">
        <v>3372</v>
      </c>
      <c r="E414" s="46" t="s">
        <v>910</v>
      </c>
      <c r="F414" s="46" t="s">
        <v>5416</v>
      </c>
      <c r="G414" s="47"/>
      <c r="H414" s="46" t="s">
        <v>2360</v>
      </c>
      <c r="I414" s="46" t="s">
        <v>4247</v>
      </c>
      <c r="J414" s="48">
        <v>37326</v>
      </c>
      <c r="K414" s="48">
        <v>37480</v>
      </c>
      <c r="L414" s="48" t="s">
        <v>3219</v>
      </c>
      <c r="M414" s="49">
        <v>0.5</v>
      </c>
      <c r="N414" s="50"/>
      <c r="O414" s="50"/>
      <c r="P414" s="46"/>
      <c r="Q414" s="46" t="s">
        <v>840</v>
      </c>
      <c r="R414" s="46">
        <v>5.34</v>
      </c>
      <c r="S414" s="46"/>
      <c r="T414" s="50">
        <v>141303.06</v>
      </c>
      <c r="U414" s="50">
        <v>141303.06</v>
      </c>
    </row>
    <row r="415" spans="1:21" s="52" customFormat="1" ht="28.5" x14ac:dyDescent="0.2">
      <c r="A415" s="46" t="s">
        <v>73</v>
      </c>
      <c r="B415" s="46" t="s">
        <v>75</v>
      </c>
      <c r="C415" s="46"/>
      <c r="D415" s="46" t="s">
        <v>1981</v>
      </c>
      <c r="E415" s="46" t="s">
        <v>910</v>
      </c>
      <c r="F415" s="46" t="s">
        <v>5416</v>
      </c>
      <c r="G415" s="47"/>
      <c r="H415" s="46" t="s">
        <v>1013</v>
      </c>
      <c r="I415" s="46" t="s">
        <v>1502</v>
      </c>
      <c r="J415" s="48">
        <v>36617</v>
      </c>
      <c r="K415" s="48">
        <v>36923</v>
      </c>
      <c r="L415" s="48" t="s">
        <v>3219</v>
      </c>
      <c r="M415" s="49"/>
      <c r="N415" s="50"/>
      <c r="O415" s="50"/>
      <c r="P415" s="46"/>
      <c r="Q415" s="46" t="s">
        <v>840</v>
      </c>
      <c r="R415" s="46">
        <v>5.33</v>
      </c>
      <c r="S415" s="46"/>
      <c r="T415" s="50">
        <v>189745.42</v>
      </c>
      <c r="U415" s="50">
        <v>189745.42</v>
      </c>
    </row>
    <row r="416" spans="1:21" s="52" customFormat="1" ht="28.5" x14ac:dyDescent="0.2">
      <c r="A416" s="46" t="s">
        <v>73</v>
      </c>
      <c r="B416" s="46" t="s">
        <v>75</v>
      </c>
      <c r="C416" s="46"/>
      <c r="D416" s="46" t="s">
        <v>3372</v>
      </c>
      <c r="E416" s="46" t="s">
        <v>910</v>
      </c>
      <c r="F416" s="46" t="s">
        <v>5416</v>
      </c>
      <c r="G416" s="47"/>
      <c r="H416" s="46" t="s">
        <v>736</v>
      </c>
      <c r="I416" s="46" t="s">
        <v>4509</v>
      </c>
      <c r="J416" s="48">
        <v>37942</v>
      </c>
      <c r="K416" s="48">
        <v>38037</v>
      </c>
      <c r="L416" s="48"/>
      <c r="M416" s="49">
        <v>0.5</v>
      </c>
      <c r="N416" s="50"/>
      <c r="O416" s="50"/>
      <c r="P416" s="46"/>
      <c r="Q416" s="46" t="s">
        <v>840</v>
      </c>
      <c r="R416" s="46">
        <v>5.33</v>
      </c>
      <c r="S416" s="46"/>
      <c r="T416" s="50">
        <v>110686</v>
      </c>
      <c r="U416" s="50">
        <v>110686</v>
      </c>
    </row>
    <row r="417" spans="1:21" s="52" customFormat="1" ht="28.5" x14ac:dyDescent="0.2">
      <c r="A417" s="46" t="s">
        <v>73</v>
      </c>
      <c r="B417" s="46" t="s">
        <v>75</v>
      </c>
      <c r="C417" s="46"/>
      <c r="D417" s="46" t="s">
        <v>3371</v>
      </c>
      <c r="E417" s="46" t="s">
        <v>910</v>
      </c>
      <c r="F417" s="46" t="s">
        <v>5416</v>
      </c>
      <c r="G417" s="47"/>
      <c r="H417" s="46" t="s">
        <v>1382</v>
      </c>
      <c r="I417" s="46" t="s">
        <v>1383</v>
      </c>
      <c r="J417" s="48">
        <v>38900</v>
      </c>
      <c r="K417" s="48">
        <v>39071</v>
      </c>
      <c r="L417" s="48"/>
      <c r="M417" s="49">
        <v>0.25</v>
      </c>
      <c r="N417" s="50"/>
      <c r="O417" s="50"/>
      <c r="P417" s="46"/>
      <c r="Q417" s="46" t="s">
        <v>840</v>
      </c>
      <c r="R417" s="46">
        <v>5.33</v>
      </c>
      <c r="S417" s="46"/>
      <c r="T417" s="50">
        <v>322567</v>
      </c>
      <c r="U417" s="50">
        <v>322567</v>
      </c>
    </row>
    <row r="418" spans="1:21" s="52" customFormat="1" ht="28.5" x14ac:dyDescent="0.2">
      <c r="A418" s="46" t="s">
        <v>73</v>
      </c>
      <c r="B418" s="46" t="s">
        <v>75</v>
      </c>
      <c r="C418" s="46"/>
      <c r="D418" s="46" t="s">
        <v>3371</v>
      </c>
      <c r="E418" s="46" t="s">
        <v>910</v>
      </c>
      <c r="F418" s="46" t="s">
        <v>5416</v>
      </c>
      <c r="G418" s="47"/>
      <c r="H418" s="46" t="s">
        <v>1937</v>
      </c>
      <c r="I418" s="46" t="s">
        <v>4509</v>
      </c>
      <c r="J418" s="48">
        <v>38774</v>
      </c>
      <c r="K418" s="48">
        <v>38872</v>
      </c>
      <c r="L418" s="48"/>
      <c r="M418" s="49">
        <v>0.25</v>
      </c>
      <c r="N418" s="50"/>
      <c r="O418" s="50"/>
      <c r="P418" s="46"/>
      <c r="Q418" s="46" t="s">
        <v>840</v>
      </c>
      <c r="R418" s="46">
        <v>5.33</v>
      </c>
      <c r="S418" s="46"/>
      <c r="T418" s="50">
        <v>101056</v>
      </c>
      <c r="U418" s="50">
        <v>101056</v>
      </c>
    </row>
    <row r="419" spans="1:21" s="52" customFormat="1" ht="28.5" x14ac:dyDescent="0.2">
      <c r="A419" s="46" t="s">
        <v>73</v>
      </c>
      <c r="B419" s="46" t="s">
        <v>75</v>
      </c>
      <c r="C419" s="46"/>
      <c r="D419" s="46" t="s">
        <v>3372</v>
      </c>
      <c r="E419" s="46" t="s">
        <v>910</v>
      </c>
      <c r="F419" s="46" t="s">
        <v>5416</v>
      </c>
      <c r="G419" s="47"/>
      <c r="H419" s="46" t="s">
        <v>92</v>
      </c>
      <c r="I419" s="46" t="s">
        <v>1147</v>
      </c>
      <c r="J419" s="48">
        <v>40210</v>
      </c>
      <c r="K419" s="48">
        <v>40294</v>
      </c>
      <c r="L419" s="48"/>
      <c r="M419" s="49">
        <v>0.25</v>
      </c>
      <c r="N419" s="63"/>
      <c r="O419" s="50" t="s">
        <v>685</v>
      </c>
      <c r="P419" s="46" t="s">
        <v>3877</v>
      </c>
      <c r="Q419" s="46" t="s">
        <v>840</v>
      </c>
      <c r="R419" s="46">
        <v>5.33</v>
      </c>
      <c r="S419" s="46"/>
      <c r="T419" s="50">
        <v>218954</v>
      </c>
      <c r="U419" s="50">
        <v>218954</v>
      </c>
    </row>
    <row r="420" spans="1:21" s="52" customFormat="1" ht="28.5" x14ac:dyDescent="0.2">
      <c r="A420" s="46" t="s">
        <v>73</v>
      </c>
      <c r="B420" s="46" t="s">
        <v>75</v>
      </c>
      <c r="C420" s="46"/>
      <c r="D420" s="46" t="s">
        <v>42</v>
      </c>
      <c r="E420" s="46" t="s">
        <v>910</v>
      </c>
      <c r="F420" s="46" t="s">
        <v>5416</v>
      </c>
      <c r="G420" s="47"/>
      <c r="H420" s="46" t="s">
        <v>1009</v>
      </c>
      <c r="I420" s="46" t="s">
        <v>4986</v>
      </c>
      <c r="J420" s="48">
        <v>37347</v>
      </c>
      <c r="K420" s="48">
        <v>38442</v>
      </c>
      <c r="L420" s="48"/>
      <c r="M420" s="49">
        <v>3</v>
      </c>
      <c r="N420" s="50"/>
      <c r="O420" s="50"/>
      <c r="P420" s="46" t="s">
        <v>3877</v>
      </c>
      <c r="Q420" s="46" t="s">
        <v>840</v>
      </c>
      <c r="R420" s="46">
        <v>5.29</v>
      </c>
      <c r="S420" s="46"/>
      <c r="T420" s="50">
        <v>150000</v>
      </c>
      <c r="U420" s="50">
        <v>450000</v>
      </c>
    </row>
    <row r="421" spans="1:21" s="52" customFormat="1" ht="28.5" x14ac:dyDescent="0.2">
      <c r="A421" s="46" t="s">
        <v>73</v>
      </c>
      <c r="B421" s="46" t="s">
        <v>75</v>
      </c>
      <c r="C421" s="46"/>
      <c r="D421" s="46" t="s">
        <v>3368</v>
      </c>
      <c r="E421" s="46" t="s">
        <v>910</v>
      </c>
      <c r="F421" s="46" t="s">
        <v>5416</v>
      </c>
      <c r="G421" s="47"/>
      <c r="H421" s="46" t="s">
        <v>1802</v>
      </c>
      <c r="I421" s="46" t="s">
        <v>4986</v>
      </c>
      <c r="J421" s="48">
        <v>38443</v>
      </c>
      <c r="K421" s="48">
        <v>38807</v>
      </c>
      <c r="L421" s="48">
        <v>39172</v>
      </c>
      <c r="M421" s="49">
        <v>2</v>
      </c>
      <c r="N421" s="50"/>
      <c r="O421" s="50"/>
      <c r="P421" s="46"/>
      <c r="Q421" s="46" t="s">
        <v>840</v>
      </c>
      <c r="R421" s="46">
        <v>5.29</v>
      </c>
      <c r="S421" s="46"/>
      <c r="T421" s="50">
        <v>100000</v>
      </c>
      <c r="U421" s="50">
        <v>100000</v>
      </c>
    </row>
    <row r="422" spans="1:21" s="52" customFormat="1" ht="28.5" x14ac:dyDescent="0.2">
      <c r="A422" s="46" t="s">
        <v>1989</v>
      </c>
      <c r="B422" s="46" t="s">
        <v>75</v>
      </c>
      <c r="C422" s="46"/>
      <c r="D422" s="46" t="s">
        <v>3372</v>
      </c>
      <c r="E422" s="46" t="s">
        <v>910</v>
      </c>
      <c r="F422" s="46" t="s">
        <v>5416</v>
      </c>
      <c r="G422" s="47"/>
      <c r="H422" s="46" t="s">
        <v>1808</v>
      </c>
      <c r="I422" s="46" t="s">
        <v>4703</v>
      </c>
      <c r="J422" s="48">
        <v>38169</v>
      </c>
      <c r="K422" s="48">
        <v>39052</v>
      </c>
      <c r="L422" s="48"/>
      <c r="M422" s="49">
        <v>2</v>
      </c>
      <c r="N422" s="50"/>
      <c r="O422" s="50"/>
      <c r="P422" s="46"/>
      <c r="Q422" s="46" t="s">
        <v>840</v>
      </c>
      <c r="R422" s="46">
        <v>5.33</v>
      </c>
      <c r="S422" s="46" t="s">
        <v>1809</v>
      </c>
      <c r="T422" s="50">
        <v>167743</v>
      </c>
      <c r="U422" s="50">
        <v>335486</v>
      </c>
    </row>
    <row r="423" spans="1:21" s="52" customFormat="1" ht="28.5" x14ac:dyDescent="0.2">
      <c r="A423" s="46" t="s">
        <v>73</v>
      </c>
      <c r="B423" s="46" t="s">
        <v>75</v>
      </c>
      <c r="C423" s="46"/>
      <c r="D423" s="46" t="s">
        <v>3372</v>
      </c>
      <c r="E423" s="46" t="s">
        <v>910</v>
      </c>
      <c r="F423" s="46" t="s">
        <v>5416</v>
      </c>
      <c r="G423" s="47"/>
      <c r="H423" s="46" t="s">
        <v>5247</v>
      </c>
      <c r="I423" s="46" t="s">
        <v>2713</v>
      </c>
      <c r="J423" s="48">
        <v>39917</v>
      </c>
      <c r="K423" s="48">
        <v>39978</v>
      </c>
      <c r="L423" s="48"/>
      <c r="M423" s="49">
        <v>0.2</v>
      </c>
      <c r="N423" s="50"/>
      <c r="O423" s="50"/>
      <c r="P423" s="46" t="s">
        <v>3877</v>
      </c>
      <c r="Q423" s="46" t="s">
        <v>841</v>
      </c>
      <c r="R423" s="46">
        <v>5.33</v>
      </c>
      <c r="S423" s="46"/>
      <c r="T423" s="50"/>
      <c r="U423" s="50">
        <v>23771</v>
      </c>
    </row>
    <row r="424" spans="1:21" s="52" customFormat="1" ht="28.5" x14ac:dyDescent="0.2">
      <c r="A424" s="46" t="s">
        <v>73</v>
      </c>
      <c r="B424" s="46" t="s">
        <v>75</v>
      </c>
      <c r="C424" s="46"/>
      <c r="D424" s="46" t="s">
        <v>3370</v>
      </c>
      <c r="E424" s="46" t="s">
        <v>910</v>
      </c>
      <c r="F424" s="46" t="s">
        <v>5416</v>
      </c>
      <c r="G424" s="47"/>
      <c r="H424" s="46" t="s">
        <v>2222</v>
      </c>
      <c r="I424" s="46" t="s">
        <v>2713</v>
      </c>
      <c r="J424" s="48">
        <v>38504</v>
      </c>
      <c r="K424" s="48">
        <v>38869</v>
      </c>
      <c r="L424" s="48"/>
      <c r="M424" s="49">
        <v>1</v>
      </c>
      <c r="N424" s="50"/>
      <c r="O424" s="50"/>
      <c r="P424" s="46"/>
      <c r="Q424" s="46" t="s">
        <v>841</v>
      </c>
      <c r="R424" s="46">
        <v>5.33</v>
      </c>
      <c r="S424" s="46"/>
      <c r="T424" s="50">
        <v>50000</v>
      </c>
      <c r="U424" s="50">
        <v>50000</v>
      </c>
    </row>
    <row r="425" spans="1:21" s="52" customFormat="1" ht="28.5" x14ac:dyDescent="0.2">
      <c r="A425" s="46" t="s">
        <v>73</v>
      </c>
      <c r="B425" s="46" t="s">
        <v>75</v>
      </c>
      <c r="C425" s="46"/>
      <c r="D425" s="46" t="s">
        <v>2637</v>
      </c>
      <c r="E425" s="46" t="s">
        <v>910</v>
      </c>
      <c r="F425" s="46" t="s">
        <v>5416</v>
      </c>
      <c r="G425" s="47"/>
      <c r="H425" s="46" t="s">
        <v>2897</v>
      </c>
      <c r="I425" s="46" t="s">
        <v>2898</v>
      </c>
      <c r="J425" s="80">
        <v>39741</v>
      </c>
      <c r="K425" s="80">
        <v>39759</v>
      </c>
      <c r="L425" s="48"/>
      <c r="M425" s="49">
        <v>0.1</v>
      </c>
      <c r="N425" s="50"/>
      <c r="O425" s="50"/>
      <c r="P425" s="46" t="s">
        <v>3877</v>
      </c>
      <c r="Q425" s="46" t="s">
        <v>841</v>
      </c>
      <c r="R425" s="46">
        <v>5.33</v>
      </c>
      <c r="S425" s="46"/>
      <c r="T425" s="50"/>
      <c r="U425" s="50">
        <v>23000</v>
      </c>
    </row>
    <row r="426" spans="1:21" s="52" customFormat="1" ht="28.5" x14ac:dyDescent="0.2">
      <c r="A426" s="46" t="s">
        <v>73</v>
      </c>
      <c r="B426" s="46" t="s">
        <v>75</v>
      </c>
      <c r="C426" s="46"/>
      <c r="D426" s="46" t="s">
        <v>3371</v>
      </c>
      <c r="E426" s="46" t="s">
        <v>910</v>
      </c>
      <c r="F426" s="46" t="s">
        <v>5416</v>
      </c>
      <c r="G426" s="47"/>
      <c r="H426" s="46" t="s">
        <v>2358</v>
      </c>
      <c r="I426" s="46" t="s">
        <v>3383</v>
      </c>
      <c r="J426" s="48">
        <v>37104</v>
      </c>
      <c r="K426" s="48">
        <v>37316</v>
      </c>
      <c r="L426" s="48" t="s">
        <v>3219</v>
      </c>
      <c r="M426" s="49"/>
      <c r="N426" s="50"/>
      <c r="O426" s="50"/>
      <c r="P426" s="46"/>
      <c r="Q426" s="46" t="s">
        <v>840</v>
      </c>
      <c r="R426" s="46">
        <v>5.34</v>
      </c>
      <c r="S426" s="46"/>
      <c r="T426" s="50">
        <v>176469.06</v>
      </c>
      <c r="U426" s="50">
        <v>176469.06</v>
      </c>
    </row>
    <row r="427" spans="1:21" s="52" customFormat="1" ht="28.5" x14ac:dyDescent="0.2">
      <c r="A427" s="46" t="s">
        <v>73</v>
      </c>
      <c r="B427" s="46" t="s">
        <v>75</v>
      </c>
      <c r="C427" s="46"/>
      <c r="D427" s="46" t="s">
        <v>3372</v>
      </c>
      <c r="E427" s="46" t="s">
        <v>910</v>
      </c>
      <c r="F427" s="46" t="s">
        <v>5416</v>
      </c>
      <c r="G427" s="47"/>
      <c r="H427" s="46" t="s">
        <v>4240</v>
      </c>
      <c r="I427" s="46" t="s">
        <v>4248</v>
      </c>
      <c r="J427" s="48">
        <v>37865</v>
      </c>
      <c r="K427" s="48">
        <v>38023</v>
      </c>
      <c r="L427" s="48">
        <v>38260</v>
      </c>
      <c r="M427" s="49">
        <v>1</v>
      </c>
      <c r="N427" s="50"/>
      <c r="O427" s="50"/>
      <c r="P427" s="46"/>
      <c r="Q427" s="46" t="s">
        <v>840</v>
      </c>
      <c r="R427" s="46">
        <v>5.34</v>
      </c>
      <c r="S427" s="46"/>
      <c r="T427" s="50">
        <v>340000</v>
      </c>
      <c r="U427" s="50">
        <v>340000</v>
      </c>
    </row>
    <row r="428" spans="1:21" s="52" customFormat="1" ht="28.5" x14ac:dyDescent="0.2">
      <c r="A428" s="46" t="s">
        <v>73</v>
      </c>
      <c r="B428" s="46" t="s">
        <v>75</v>
      </c>
      <c r="C428" s="46"/>
      <c r="D428" s="46" t="s">
        <v>3372</v>
      </c>
      <c r="E428" s="46" t="s">
        <v>910</v>
      </c>
      <c r="F428" s="46" t="s">
        <v>5416</v>
      </c>
      <c r="G428" s="47"/>
      <c r="H428" s="46" t="s">
        <v>4235</v>
      </c>
      <c r="I428" s="46" t="s">
        <v>3158</v>
      </c>
      <c r="J428" s="48">
        <v>37653</v>
      </c>
      <c r="K428" s="48">
        <v>37803</v>
      </c>
      <c r="L428" s="48" t="s">
        <v>3219</v>
      </c>
      <c r="M428" s="49">
        <v>0.25</v>
      </c>
      <c r="N428" s="50"/>
      <c r="O428" s="50"/>
      <c r="P428" s="46"/>
      <c r="Q428" s="46" t="s">
        <v>840</v>
      </c>
      <c r="R428" s="46">
        <v>5.34</v>
      </c>
      <c r="S428" s="46"/>
      <c r="T428" s="50">
        <v>193118.12</v>
      </c>
      <c r="U428" s="50">
        <v>193118.12</v>
      </c>
    </row>
    <row r="429" spans="1:21" s="52" customFormat="1" ht="28.5" x14ac:dyDescent="0.2">
      <c r="A429" s="46" t="s">
        <v>73</v>
      </c>
      <c r="B429" s="46" t="s">
        <v>75</v>
      </c>
      <c r="C429" s="46"/>
      <c r="D429" s="46" t="s">
        <v>3372</v>
      </c>
      <c r="E429" s="46" t="s">
        <v>910</v>
      </c>
      <c r="F429" s="46" t="s">
        <v>5416</v>
      </c>
      <c r="G429" s="47"/>
      <c r="H429" s="46" t="s">
        <v>2382</v>
      </c>
      <c r="I429" s="46" t="s">
        <v>4509</v>
      </c>
      <c r="J429" s="74">
        <v>39153</v>
      </c>
      <c r="K429" s="74">
        <v>39262</v>
      </c>
      <c r="L429" s="74"/>
      <c r="M429" s="49">
        <v>0.25</v>
      </c>
      <c r="N429" s="50"/>
      <c r="O429" s="50"/>
      <c r="P429" s="46"/>
      <c r="Q429" s="46" t="s">
        <v>840</v>
      </c>
      <c r="R429" s="46">
        <v>5.33</v>
      </c>
      <c r="S429" s="46"/>
      <c r="T429" s="50">
        <v>114916</v>
      </c>
      <c r="U429" s="50">
        <v>114916</v>
      </c>
    </row>
    <row r="430" spans="1:21" s="52" customFormat="1" ht="28.5" x14ac:dyDescent="0.2">
      <c r="A430" s="46" t="s">
        <v>73</v>
      </c>
      <c r="B430" s="46" t="s">
        <v>75</v>
      </c>
      <c r="C430" s="46"/>
      <c r="D430" s="46" t="s">
        <v>3370</v>
      </c>
      <c r="E430" s="46" t="s">
        <v>910</v>
      </c>
      <c r="F430" s="46" t="s">
        <v>5416</v>
      </c>
      <c r="G430" s="47"/>
      <c r="H430" s="46" t="s">
        <v>5182</v>
      </c>
      <c r="I430" s="46" t="s">
        <v>3383</v>
      </c>
      <c r="J430" s="48">
        <v>39326</v>
      </c>
      <c r="K430" s="48">
        <v>39660</v>
      </c>
      <c r="L430" s="48"/>
      <c r="M430" s="49">
        <v>1</v>
      </c>
      <c r="N430" s="50"/>
      <c r="O430" s="50"/>
      <c r="P430" s="46"/>
      <c r="Q430" s="46" t="s">
        <v>840</v>
      </c>
      <c r="R430" s="46">
        <v>5.33</v>
      </c>
      <c r="S430" s="48"/>
      <c r="T430" s="50"/>
      <c r="U430" s="50">
        <v>1197660</v>
      </c>
    </row>
    <row r="431" spans="1:21" s="52" customFormat="1" ht="28.5" x14ac:dyDescent="0.2">
      <c r="A431" s="46" t="s">
        <v>1842</v>
      </c>
      <c r="B431" s="46" t="s">
        <v>836</v>
      </c>
      <c r="C431" s="46" t="s">
        <v>4610</v>
      </c>
      <c r="D431" s="46" t="s">
        <v>4611</v>
      </c>
      <c r="E431" s="46" t="s">
        <v>910</v>
      </c>
      <c r="F431" s="46" t="s">
        <v>5417</v>
      </c>
      <c r="G431" s="47"/>
      <c r="H431" s="46" t="s">
        <v>2926</v>
      </c>
      <c r="I431" s="46" t="s">
        <v>2927</v>
      </c>
      <c r="J431" s="48">
        <v>38078</v>
      </c>
      <c r="K431" s="48">
        <v>39903</v>
      </c>
      <c r="L431" s="48">
        <v>40268</v>
      </c>
      <c r="M431" s="49">
        <v>6</v>
      </c>
      <c r="N431" s="50" t="s">
        <v>685</v>
      </c>
      <c r="O431" s="50" t="s">
        <v>685</v>
      </c>
      <c r="P431" s="46"/>
      <c r="Q431" s="46"/>
      <c r="R431" s="46"/>
      <c r="S431" s="48"/>
      <c r="T431" s="50">
        <v>11270</v>
      </c>
      <c r="U431" s="50">
        <v>67620</v>
      </c>
    </row>
    <row r="432" spans="1:21" s="52" customFormat="1" ht="28.5" x14ac:dyDescent="0.2">
      <c r="A432" s="46" t="s">
        <v>1842</v>
      </c>
      <c r="B432" s="46" t="s">
        <v>836</v>
      </c>
      <c r="C432" s="46" t="s">
        <v>4610</v>
      </c>
      <c r="D432" s="46" t="s">
        <v>3374</v>
      </c>
      <c r="E432" s="46" t="s">
        <v>910</v>
      </c>
      <c r="F432" s="46" t="s">
        <v>5417</v>
      </c>
      <c r="G432" s="47"/>
      <c r="H432" s="46" t="s">
        <v>4249</v>
      </c>
      <c r="I432" s="46" t="s">
        <v>4250</v>
      </c>
      <c r="J432" s="48">
        <v>38261</v>
      </c>
      <c r="K432" s="48">
        <v>39933</v>
      </c>
      <c r="L432" s="48"/>
      <c r="M432" s="49">
        <v>5</v>
      </c>
      <c r="N432" s="50"/>
      <c r="O432" s="50"/>
      <c r="P432" s="46"/>
      <c r="Q432" s="46"/>
      <c r="R432" s="46"/>
      <c r="S432" s="46"/>
      <c r="T432" s="50"/>
      <c r="U432" s="50">
        <v>379500</v>
      </c>
    </row>
    <row r="433" spans="1:21" s="52" customFormat="1" ht="28.5" x14ac:dyDescent="0.2">
      <c r="A433" s="46" t="s">
        <v>2752</v>
      </c>
      <c r="B433" s="46" t="s">
        <v>75</v>
      </c>
      <c r="C433" s="46"/>
      <c r="D433" s="46" t="s">
        <v>43</v>
      </c>
      <c r="E433" s="46" t="s">
        <v>910</v>
      </c>
      <c r="F433" s="46" t="s">
        <v>5417</v>
      </c>
      <c r="G433" s="47"/>
      <c r="H433" s="46" t="s">
        <v>4237</v>
      </c>
      <c r="I433" s="46" t="s">
        <v>788</v>
      </c>
      <c r="J433" s="48">
        <v>37627</v>
      </c>
      <c r="K433" s="48">
        <v>37772</v>
      </c>
      <c r="L433" s="48">
        <v>37894</v>
      </c>
      <c r="M433" s="49">
        <v>0.5</v>
      </c>
      <c r="N433" s="50"/>
      <c r="O433" s="50"/>
      <c r="P433" s="46"/>
      <c r="Q433" s="46" t="s">
        <v>840</v>
      </c>
      <c r="R433" s="46">
        <v>5.22</v>
      </c>
      <c r="S433" s="46"/>
      <c r="T433" s="50">
        <v>185400</v>
      </c>
      <c r="U433" s="50">
        <v>185400</v>
      </c>
    </row>
    <row r="434" spans="1:21" s="52" customFormat="1" ht="28.5" x14ac:dyDescent="0.2">
      <c r="A434" s="46" t="s">
        <v>73</v>
      </c>
      <c r="B434" s="46" t="s">
        <v>75</v>
      </c>
      <c r="C434" s="46"/>
      <c r="D434" s="46" t="s">
        <v>4145</v>
      </c>
      <c r="E434" s="46" t="s">
        <v>910</v>
      </c>
      <c r="F434" s="46" t="s">
        <v>5417</v>
      </c>
      <c r="G434" s="47"/>
      <c r="H434" s="46" t="s">
        <v>4188</v>
      </c>
      <c r="I434" s="46" t="s">
        <v>2161</v>
      </c>
      <c r="J434" s="48">
        <v>39863</v>
      </c>
      <c r="K434" s="48">
        <v>39873</v>
      </c>
      <c r="L434" s="48"/>
      <c r="M434" s="49">
        <v>0.05</v>
      </c>
      <c r="N434" s="50"/>
      <c r="O434" s="75"/>
      <c r="P434" s="46" t="s">
        <v>3877</v>
      </c>
      <c r="Q434" s="46" t="s">
        <v>841</v>
      </c>
      <c r="R434" s="46">
        <v>5.22</v>
      </c>
      <c r="S434" s="46"/>
      <c r="T434" s="50"/>
      <c r="U434" s="50">
        <v>14500</v>
      </c>
    </row>
    <row r="435" spans="1:21" s="52" customFormat="1" ht="28.5" x14ac:dyDescent="0.2">
      <c r="A435" s="46" t="s">
        <v>1842</v>
      </c>
      <c r="B435" s="46" t="s">
        <v>75</v>
      </c>
      <c r="C435" s="46"/>
      <c r="D435" s="46" t="s">
        <v>5181</v>
      </c>
      <c r="E435" s="46" t="s">
        <v>910</v>
      </c>
      <c r="F435" s="46" t="s">
        <v>5417</v>
      </c>
      <c r="G435" s="47"/>
      <c r="H435" s="46" t="s">
        <v>1853</v>
      </c>
      <c r="I435" s="46" t="s">
        <v>4507</v>
      </c>
      <c r="J435" s="48">
        <v>38869</v>
      </c>
      <c r="K435" s="48">
        <v>39600</v>
      </c>
      <c r="L435" s="48">
        <v>39965</v>
      </c>
      <c r="M435" s="49">
        <v>3</v>
      </c>
      <c r="N435" s="50"/>
      <c r="O435" s="50"/>
      <c r="P435" s="46" t="s">
        <v>3878</v>
      </c>
      <c r="Q435" s="46" t="s">
        <v>840</v>
      </c>
      <c r="R435" s="46">
        <v>5.22</v>
      </c>
      <c r="S435" s="90"/>
      <c r="T435" s="50">
        <v>130000</v>
      </c>
      <c r="U435" s="50">
        <v>390000</v>
      </c>
    </row>
    <row r="436" spans="1:21" s="52" customFormat="1" ht="256.5" x14ac:dyDescent="0.2">
      <c r="A436" s="46" t="s">
        <v>73</v>
      </c>
      <c r="B436" s="46" t="s">
        <v>75</v>
      </c>
      <c r="C436" s="46"/>
      <c r="D436" s="46" t="s">
        <v>3374</v>
      </c>
      <c r="E436" s="46" t="s">
        <v>910</v>
      </c>
      <c r="F436" s="46" t="s">
        <v>5418</v>
      </c>
      <c r="G436" s="47" t="s">
        <v>3949</v>
      </c>
      <c r="H436" s="46" t="s">
        <v>1381</v>
      </c>
      <c r="I436" s="46" t="s">
        <v>2173</v>
      </c>
      <c r="J436" s="48">
        <v>38899</v>
      </c>
      <c r="K436" s="48">
        <v>40359</v>
      </c>
      <c r="L436" s="48"/>
      <c r="M436" s="49">
        <v>4</v>
      </c>
      <c r="N436" s="50" t="s">
        <v>685</v>
      </c>
      <c r="O436" s="50" t="s">
        <v>685</v>
      </c>
      <c r="P436" s="46"/>
      <c r="Q436" s="46" t="s">
        <v>840</v>
      </c>
      <c r="R436" s="46" t="s">
        <v>2635</v>
      </c>
      <c r="S436" s="46"/>
      <c r="T436" s="50">
        <v>450000</v>
      </c>
      <c r="U436" s="50">
        <v>1800000</v>
      </c>
    </row>
    <row r="437" spans="1:21" s="52" customFormat="1" ht="85.5" x14ac:dyDescent="0.2">
      <c r="A437" s="46" t="s">
        <v>2752</v>
      </c>
      <c r="B437" s="46" t="s">
        <v>75</v>
      </c>
      <c r="C437" s="46"/>
      <c r="D437" s="46" t="s">
        <v>3374</v>
      </c>
      <c r="E437" s="46" t="s">
        <v>910</v>
      </c>
      <c r="F437" s="46" t="s">
        <v>5418</v>
      </c>
      <c r="G437" s="47" t="s">
        <v>3950</v>
      </c>
      <c r="H437" s="46" t="s">
        <v>5179</v>
      </c>
      <c r="I437" s="46" t="s">
        <v>907</v>
      </c>
      <c r="J437" s="48">
        <v>38991</v>
      </c>
      <c r="K437" s="48">
        <v>40451</v>
      </c>
      <c r="L437" s="48"/>
      <c r="M437" s="49">
        <v>4</v>
      </c>
      <c r="N437" s="50" t="s">
        <v>685</v>
      </c>
      <c r="O437" s="50" t="s">
        <v>685</v>
      </c>
      <c r="P437" s="46" t="s">
        <v>3877</v>
      </c>
      <c r="Q437" s="46" t="s">
        <v>840</v>
      </c>
      <c r="R437" s="46" t="s">
        <v>2635</v>
      </c>
      <c r="S437" s="46"/>
      <c r="T437" s="50">
        <v>250000</v>
      </c>
      <c r="U437" s="50">
        <v>1000000</v>
      </c>
    </row>
    <row r="438" spans="1:21" s="52" customFormat="1" ht="128.25" x14ac:dyDescent="0.2">
      <c r="A438" s="46" t="s">
        <v>73</v>
      </c>
      <c r="B438" s="46" t="s">
        <v>75</v>
      </c>
      <c r="C438" s="46"/>
      <c r="D438" s="46" t="s">
        <v>3374</v>
      </c>
      <c r="E438" s="46" t="s">
        <v>910</v>
      </c>
      <c r="F438" s="46" t="s">
        <v>5418</v>
      </c>
      <c r="G438" s="47" t="s">
        <v>3951</v>
      </c>
      <c r="H438" s="46" t="s">
        <v>4605</v>
      </c>
      <c r="I438" s="46" t="s">
        <v>4756</v>
      </c>
      <c r="J438" s="48">
        <v>38991</v>
      </c>
      <c r="K438" s="48">
        <v>40451</v>
      </c>
      <c r="L438" s="74"/>
      <c r="M438" s="49">
        <v>4</v>
      </c>
      <c r="N438" s="50" t="s">
        <v>685</v>
      </c>
      <c r="O438" s="50" t="s">
        <v>685</v>
      </c>
      <c r="P438" s="46" t="s">
        <v>3877</v>
      </c>
      <c r="Q438" s="46" t="s">
        <v>840</v>
      </c>
      <c r="R438" s="46" t="s">
        <v>2635</v>
      </c>
      <c r="S438" s="46"/>
      <c r="T438" s="50">
        <v>250000</v>
      </c>
      <c r="U438" s="50">
        <v>1000000</v>
      </c>
    </row>
    <row r="439" spans="1:21" s="52" customFormat="1" ht="28.5" x14ac:dyDescent="0.2">
      <c r="A439" s="46" t="s">
        <v>1840</v>
      </c>
      <c r="B439" s="46" t="s">
        <v>75</v>
      </c>
      <c r="C439" s="46"/>
      <c r="D439" s="46" t="s">
        <v>3374</v>
      </c>
      <c r="E439" s="46" t="s">
        <v>910</v>
      </c>
      <c r="F439" s="46" t="s">
        <v>5418</v>
      </c>
      <c r="G439" s="47"/>
      <c r="H439" s="46" t="s">
        <v>4143</v>
      </c>
      <c r="I439" s="46" t="s">
        <v>4144</v>
      </c>
      <c r="J439" s="48">
        <v>39897</v>
      </c>
      <c r="K439" s="48">
        <v>39962</v>
      </c>
      <c r="L439" s="48"/>
      <c r="M439" s="49">
        <v>0.2</v>
      </c>
      <c r="N439" s="50"/>
      <c r="O439" s="75"/>
      <c r="P439" s="46" t="s">
        <v>3877</v>
      </c>
      <c r="Q439" s="46" t="s">
        <v>841</v>
      </c>
      <c r="R439" s="46" t="s">
        <v>1810</v>
      </c>
      <c r="S439" s="46"/>
      <c r="T439" s="50"/>
      <c r="U439" s="50">
        <v>55982</v>
      </c>
    </row>
    <row r="440" spans="1:21" s="52" customFormat="1" ht="28.5" x14ac:dyDescent="0.2">
      <c r="A440" s="46" t="s">
        <v>73</v>
      </c>
      <c r="B440" s="46" t="s">
        <v>75</v>
      </c>
      <c r="C440" s="46"/>
      <c r="D440" s="46" t="s">
        <v>42</v>
      </c>
      <c r="E440" s="46" t="s">
        <v>910</v>
      </c>
      <c r="F440" s="46" t="s">
        <v>5418</v>
      </c>
      <c r="G440" s="47"/>
      <c r="H440" s="46" t="s">
        <v>4236</v>
      </c>
      <c r="I440" s="46" t="s">
        <v>3430</v>
      </c>
      <c r="J440" s="48">
        <v>37712</v>
      </c>
      <c r="K440" s="48">
        <v>38077</v>
      </c>
      <c r="L440" s="48"/>
      <c r="M440" s="49">
        <v>1</v>
      </c>
      <c r="N440" s="50"/>
      <c r="O440" s="50"/>
      <c r="P440" s="46" t="s">
        <v>3877</v>
      </c>
      <c r="Q440" s="46" t="s">
        <v>840</v>
      </c>
      <c r="R440" s="46">
        <v>5.29</v>
      </c>
      <c r="S440" s="46"/>
      <c r="T440" s="50">
        <v>150000</v>
      </c>
      <c r="U440" s="50">
        <v>150000</v>
      </c>
    </row>
    <row r="441" spans="1:21" s="52" customFormat="1" ht="28.5" x14ac:dyDescent="0.2">
      <c r="A441" s="46" t="s">
        <v>73</v>
      </c>
      <c r="B441" s="46" t="s">
        <v>75</v>
      </c>
      <c r="C441" s="46"/>
      <c r="D441" s="46" t="s">
        <v>5187</v>
      </c>
      <c r="E441" s="46" t="s">
        <v>910</v>
      </c>
      <c r="F441" s="46" t="s">
        <v>5418</v>
      </c>
      <c r="G441" s="47"/>
      <c r="H441" s="46" t="s">
        <v>1812</v>
      </c>
      <c r="I441" s="46" t="s">
        <v>5188</v>
      </c>
      <c r="J441" s="48">
        <v>39539</v>
      </c>
      <c r="K441" s="48">
        <v>39903</v>
      </c>
      <c r="L441" s="48"/>
      <c r="M441" s="49">
        <v>1</v>
      </c>
      <c r="N441" s="50"/>
      <c r="O441" s="50">
        <f>N441*M441</f>
        <v>0</v>
      </c>
      <c r="P441" s="46" t="s">
        <v>3877</v>
      </c>
      <c r="Q441" s="46" t="s">
        <v>840</v>
      </c>
      <c r="R441" s="46">
        <v>5.29</v>
      </c>
      <c r="S441" s="46"/>
      <c r="T441" s="50">
        <v>213000</v>
      </c>
      <c r="U441" s="50">
        <v>213000</v>
      </c>
    </row>
    <row r="442" spans="1:21" s="52" customFormat="1" ht="28.5" x14ac:dyDescent="0.2">
      <c r="A442" s="46" t="s">
        <v>73</v>
      </c>
      <c r="B442" s="46" t="s">
        <v>75</v>
      </c>
      <c r="C442" s="46"/>
      <c r="D442" s="46" t="s">
        <v>42</v>
      </c>
      <c r="E442" s="46" t="s">
        <v>910</v>
      </c>
      <c r="F442" s="46" t="s">
        <v>5418</v>
      </c>
      <c r="G442" s="47"/>
      <c r="H442" s="46" t="s">
        <v>3498</v>
      </c>
      <c r="I442" s="46" t="s">
        <v>2247</v>
      </c>
      <c r="J442" s="48">
        <v>37712</v>
      </c>
      <c r="K442" s="48">
        <v>38077</v>
      </c>
      <c r="L442" s="48"/>
      <c r="M442" s="49">
        <v>1</v>
      </c>
      <c r="N442" s="50"/>
      <c r="O442" s="50"/>
      <c r="P442" s="46" t="s">
        <v>3877</v>
      </c>
      <c r="Q442" s="46" t="s">
        <v>840</v>
      </c>
      <c r="R442" s="46">
        <v>5.29</v>
      </c>
      <c r="S442" s="46"/>
      <c r="T442" s="50">
        <v>75000</v>
      </c>
      <c r="U442" s="50">
        <v>75000</v>
      </c>
    </row>
    <row r="443" spans="1:21" s="52" customFormat="1" ht="28.5" x14ac:dyDescent="0.2">
      <c r="A443" s="46" t="s">
        <v>73</v>
      </c>
      <c r="B443" s="46" t="s">
        <v>75</v>
      </c>
      <c r="C443" s="46"/>
      <c r="D443" s="46" t="s">
        <v>5187</v>
      </c>
      <c r="E443" s="46" t="s">
        <v>910</v>
      </c>
      <c r="F443" s="46" t="s">
        <v>5418</v>
      </c>
      <c r="G443" s="47"/>
      <c r="H443" s="46" t="s">
        <v>4189</v>
      </c>
      <c r="I443" s="46" t="s">
        <v>3429</v>
      </c>
      <c r="J443" s="48">
        <v>39845</v>
      </c>
      <c r="K443" s="48">
        <v>39873</v>
      </c>
      <c r="L443" s="48"/>
      <c r="M443" s="49">
        <v>0.1</v>
      </c>
      <c r="N443" s="50"/>
      <c r="O443" s="50"/>
      <c r="P443" s="46" t="s">
        <v>3877</v>
      </c>
      <c r="Q443" s="46" t="s">
        <v>841</v>
      </c>
      <c r="R443" s="46">
        <v>5.29</v>
      </c>
      <c r="S443" s="46"/>
      <c r="T443" s="50"/>
      <c r="U443" s="50">
        <v>40129</v>
      </c>
    </row>
    <row r="444" spans="1:21" s="52" customFormat="1" ht="28.5" x14ac:dyDescent="0.2">
      <c r="A444" s="46" t="s">
        <v>73</v>
      </c>
      <c r="B444" s="46" t="s">
        <v>75</v>
      </c>
      <c r="C444" s="46"/>
      <c r="D444" s="46" t="s">
        <v>5187</v>
      </c>
      <c r="E444" s="46" t="s">
        <v>910</v>
      </c>
      <c r="F444" s="46" t="s">
        <v>5418</v>
      </c>
      <c r="G444" s="47"/>
      <c r="H444" s="46" t="s">
        <v>4190</v>
      </c>
      <c r="I444" s="46" t="s">
        <v>3429</v>
      </c>
      <c r="J444" s="48">
        <v>39845</v>
      </c>
      <c r="K444" s="48">
        <v>39873</v>
      </c>
      <c r="L444" s="48"/>
      <c r="M444" s="49">
        <v>0.1</v>
      </c>
      <c r="N444" s="50"/>
      <c r="O444" s="50"/>
      <c r="P444" s="46" t="s">
        <v>3877</v>
      </c>
      <c r="Q444" s="46" t="s">
        <v>841</v>
      </c>
      <c r="R444" s="46">
        <v>5.29</v>
      </c>
      <c r="S444" s="46"/>
      <c r="T444" s="50"/>
      <c r="U444" s="50">
        <v>41969</v>
      </c>
    </row>
    <row r="445" spans="1:21" s="52" customFormat="1" ht="57" x14ac:dyDescent="0.2">
      <c r="A445" s="46" t="s">
        <v>73</v>
      </c>
      <c r="B445" s="46" t="s">
        <v>75</v>
      </c>
      <c r="C445" s="46"/>
      <c r="D445" s="46"/>
      <c r="E445" s="46" t="s">
        <v>910</v>
      </c>
      <c r="F445" s="46" t="s">
        <v>5418</v>
      </c>
      <c r="G445" s="47"/>
      <c r="H445" s="46" t="s">
        <v>4662</v>
      </c>
      <c r="I445" s="46" t="s">
        <v>4557</v>
      </c>
      <c r="J445" s="48">
        <v>39448</v>
      </c>
      <c r="K445" s="48">
        <v>39814</v>
      </c>
      <c r="L445" s="48"/>
      <c r="M445" s="49">
        <v>1</v>
      </c>
      <c r="N445" s="50"/>
      <c r="O445" s="50"/>
      <c r="P445" s="46" t="s">
        <v>3877</v>
      </c>
      <c r="Q445" s="46" t="s">
        <v>840</v>
      </c>
      <c r="R445" s="46">
        <v>5.33</v>
      </c>
      <c r="S445" s="46"/>
      <c r="T445" s="50"/>
      <c r="U445" s="50"/>
    </row>
    <row r="446" spans="1:21" s="52" customFormat="1" ht="57" x14ac:dyDescent="0.2">
      <c r="A446" s="46" t="s">
        <v>73</v>
      </c>
      <c r="B446" s="46" t="s">
        <v>75</v>
      </c>
      <c r="C446" s="46"/>
      <c r="D446" s="46"/>
      <c r="E446" s="46" t="s">
        <v>910</v>
      </c>
      <c r="F446" s="46" t="s">
        <v>5418</v>
      </c>
      <c r="G446" s="47"/>
      <c r="H446" s="46" t="s">
        <v>4662</v>
      </c>
      <c r="I446" s="46" t="s">
        <v>4557</v>
      </c>
      <c r="J446" s="48">
        <v>39814</v>
      </c>
      <c r="K446" s="48">
        <v>40179</v>
      </c>
      <c r="L446" s="48"/>
      <c r="M446" s="49">
        <v>1</v>
      </c>
      <c r="N446" s="50"/>
      <c r="O446" s="50"/>
      <c r="P446" s="46" t="s">
        <v>3877</v>
      </c>
      <c r="Q446" s="46" t="s">
        <v>840</v>
      </c>
      <c r="R446" s="46"/>
      <c r="S446" s="46"/>
      <c r="T446" s="50"/>
      <c r="U446" s="50"/>
    </row>
    <row r="447" spans="1:21" s="52" customFormat="1" ht="28.5" x14ac:dyDescent="0.2">
      <c r="A447" s="46" t="s">
        <v>73</v>
      </c>
      <c r="B447" s="46" t="s">
        <v>75</v>
      </c>
      <c r="C447" s="46"/>
      <c r="D447" s="46" t="s">
        <v>3374</v>
      </c>
      <c r="E447" s="46" t="s">
        <v>910</v>
      </c>
      <c r="F447" s="46" t="s">
        <v>5418</v>
      </c>
      <c r="G447" s="47"/>
      <c r="H447" s="46" t="s">
        <v>2896</v>
      </c>
      <c r="I447" s="46" t="s">
        <v>1773</v>
      </c>
      <c r="J447" s="48">
        <v>39723</v>
      </c>
      <c r="K447" s="48">
        <v>39861</v>
      </c>
      <c r="L447" s="48"/>
      <c r="M447" s="49">
        <v>0.4</v>
      </c>
      <c r="N447" s="50"/>
      <c r="O447" s="50"/>
      <c r="P447" s="46" t="s">
        <v>3877</v>
      </c>
      <c r="Q447" s="46" t="s">
        <v>841</v>
      </c>
      <c r="R447" s="46" t="s">
        <v>1810</v>
      </c>
      <c r="S447" s="46"/>
      <c r="T447" s="50"/>
      <c r="U447" s="50">
        <v>11274</v>
      </c>
    </row>
    <row r="448" spans="1:21" s="52" customFormat="1" ht="28.5" x14ac:dyDescent="0.2">
      <c r="A448" s="46" t="s">
        <v>73</v>
      </c>
      <c r="B448" s="46" t="s">
        <v>75</v>
      </c>
      <c r="C448" s="46"/>
      <c r="D448" s="46" t="s">
        <v>5187</v>
      </c>
      <c r="E448" s="46" t="s">
        <v>910</v>
      </c>
      <c r="F448" s="46" t="s">
        <v>5418</v>
      </c>
      <c r="G448" s="47"/>
      <c r="H448" s="46" t="s">
        <v>1813</v>
      </c>
      <c r="I448" s="46" t="s">
        <v>3848</v>
      </c>
      <c r="J448" s="48">
        <v>39539</v>
      </c>
      <c r="K448" s="48">
        <v>39903</v>
      </c>
      <c r="L448" s="48"/>
      <c r="M448" s="49">
        <v>1</v>
      </c>
      <c r="N448" s="50"/>
      <c r="O448" s="50">
        <v>0</v>
      </c>
      <c r="P448" s="46" t="s">
        <v>3877</v>
      </c>
      <c r="Q448" s="46" t="s">
        <v>840</v>
      </c>
      <c r="R448" s="46">
        <v>5.29</v>
      </c>
      <c r="S448" s="46"/>
      <c r="T448" s="50"/>
      <c r="U448" s="50">
        <v>42000</v>
      </c>
    </row>
    <row r="449" spans="1:21" s="52" customFormat="1" ht="28.5" x14ac:dyDescent="0.2">
      <c r="A449" s="46" t="s">
        <v>73</v>
      </c>
      <c r="B449" s="46" t="s">
        <v>75</v>
      </c>
      <c r="C449" s="46"/>
      <c r="D449" s="46" t="s">
        <v>3368</v>
      </c>
      <c r="E449" s="46" t="s">
        <v>910</v>
      </c>
      <c r="F449" s="46" t="s">
        <v>5418</v>
      </c>
      <c r="G449" s="47"/>
      <c r="H449" s="46" t="s">
        <v>2636</v>
      </c>
      <c r="I449" s="46" t="s">
        <v>3429</v>
      </c>
      <c r="J449" s="48">
        <v>38808</v>
      </c>
      <c r="K449" s="48">
        <v>39172</v>
      </c>
      <c r="L449" s="48"/>
      <c r="M449" s="49">
        <v>1</v>
      </c>
      <c r="N449" s="50"/>
      <c r="O449" s="50"/>
      <c r="P449" s="46"/>
      <c r="Q449" s="46" t="s">
        <v>840</v>
      </c>
      <c r="R449" s="46">
        <v>5.29</v>
      </c>
      <c r="S449" s="46"/>
      <c r="T449" s="50">
        <v>150000</v>
      </c>
      <c r="U449" s="50">
        <v>150000</v>
      </c>
    </row>
    <row r="450" spans="1:21" s="52" customFormat="1" ht="28.5" x14ac:dyDescent="0.2">
      <c r="A450" s="46" t="s">
        <v>73</v>
      </c>
      <c r="B450" s="46" t="s">
        <v>75</v>
      </c>
      <c r="C450" s="46"/>
      <c r="D450" s="46" t="s">
        <v>5187</v>
      </c>
      <c r="E450" s="46" t="s">
        <v>910</v>
      </c>
      <c r="F450" s="46" t="s">
        <v>5418</v>
      </c>
      <c r="G450" s="47"/>
      <c r="H450" s="46" t="s">
        <v>2636</v>
      </c>
      <c r="I450" s="46" t="s">
        <v>4868</v>
      </c>
      <c r="J450" s="48">
        <v>39539</v>
      </c>
      <c r="K450" s="48">
        <v>39903</v>
      </c>
      <c r="L450" s="48"/>
      <c r="M450" s="49">
        <v>1</v>
      </c>
      <c r="N450" s="50"/>
      <c r="O450" s="50">
        <v>0</v>
      </c>
      <c r="P450" s="46" t="s">
        <v>3877</v>
      </c>
      <c r="Q450" s="46" t="s">
        <v>840</v>
      </c>
      <c r="R450" s="46">
        <v>5.29</v>
      </c>
      <c r="S450" s="46"/>
      <c r="T450" s="50">
        <v>125000</v>
      </c>
      <c r="U450" s="50">
        <v>125000</v>
      </c>
    </row>
    <row r="451" spans="1:21" s="52" customFormat="1" ht="28.5" x14ac:dyDescent="0.2">
      <c r="A451" s="46" t="s">
        <v>73</v>
      </c>
      <c r="B451" s="46" t="s">
        <v>75</v>
      </c>
      <c r="C451" s="46"/>
      <c r="D451" s="46" t="s">
        <v>5187</v>
      </c>
      <c r="E451" s="46" t="s">
        <v>910</v>
      </c>
      <c r="F451" s="46" t="s">
        <v>5418</v>
      </c>
      <c r="G451" s="47"/>
      <c r="H451" s="46" t="s">
        <v>2636</v>
      </c>
      <c r="I451" s="46" t="s">
        <v>4868</v>
      </c>
      <c r="J451" s="48">
        <v>39904</v>
      </c>
      <c r="K451" s="48">
        <v>40268</v>
      </c>
      <c r="L451" s="48"/>
      <c r="M451" s="49">
        <v>1</v>
      </c>
      <c r="N451" s="50"/>
      <c r="O451" s="50" t="s">
        <v>685</v>
      </c>
      <c r="P451" s="46" t="s">
        <v>3877</v>
      </c>
      <c r="Q451" s="46" t="s">
        <v>840</v>
      </c>
      <c r="R451" s="46"/>
      <c r="S451" s="46"/>
      <c r="T451" s="50"/>
      <c r="U451" s="50">
        <v>200000</v>
      </c>
    </row>
    <row r="452" spans="1:21" s="52" customFormat="1" ht="28.5" x14ac:dyDescent="0.2">
      <c r="A452" s="46" t="s">
        <v>72</v>
      </c>
      <c r="B452" s="46" t="s">
        <v>75</v>
      </c>
      <c r="C452" s="46"/>
      <c r="D452" s="46" t="s">
        <v>3374</v>
      </c>
      <c r="E452" s="46" t="s">
        <v>910</v>
      </c>
      <c r="F452" s="46" t="s">
        <v>5418</v>
      </c>
      <c r="G452" s="47"/>
      <c r="H452" s="63" t="s">
        <v>3713</v>
      </c>
      <c r="I452" s="46" t="s">
        <v>4157</v>
      </c>
      <c r="J452" s="48">
        <v>39720</v>
      </c>
      <c r="K452" s="48">
        <v>39927</v>
      </c>
      <c r="L452" s="48"/>
      <c r="M452" s="49">
        <v>0.6</v>
      </c>
      <c r="N452" s="50"/>
      <c r="O452" s="50"/>
      <c r="P452" s="46" t="s">
        <v>3878</v>
      </c>
      <c r="Q452" s="46" t="s">
        <v>841</v>
      </c>
      <c r="R452" s="46" t="s">
        <v>1810</v>
      </c>
      <c r="S452" s="46" t="s">
        <v>3714</v>
      </c>
      <c r="T452" s="50"/>
      <c r="U452" s="50">
        <v>31720</v>
      </c>
    </row>
    <row r="453" spans="1:21" s="52" customFormat="1" ht="28.5" x14ac:dyDescent="0.2">
      <c r="A453" s="46" t="s">
        <v>73</v>
      </c>
      <c r="B453" s="46" t="s">
        <v>75</v>
      </c>
      <c r="C453" s="46"/>
      <c r="D453" s="46" t="s">
        <v>3368</v>
      </c>
      <c r="E453" s="46" t="s">
        <v>910</v>
      </c>
      <c r="F453" s="46" t="s">
        <v>5418</v>
      </c>
      <c r="G453" s="47"/>
      <c r="H453" s="46" t="s">
        <v>3377</v>
      </c>
      <c r="I453" s="46" t="s">
        <v>4995</v>
      </c>
      <c r="J453" s="48">
        <v>39965</v>
      </c>
      <c r="K453" s="48" t="s">
        <v>4206</v>
      </c>
      <c r="L453" s="48" t="s">
        <v>4207</v>
      </c>
      <c r="M453" s="49">
        <v>4</v>
      </c>
      <c r="N453" s="50"/>
      <c r="O453" s="50"/>
      <c r="P453" s="46"/>
      <c r="Q453" s="46" t="s">
        <v>840</v>
      </c>
      <c r="R453" s="46">
        <v>5.29</v>
      </c>
      <c r="S453" s="46"/>
      <c r="T453" s="50">
        <v>1000000</v>
      </c>
      <c r="U453" s="50">
        <v>2000000</v>
      </c>
    </row>
    <row r="454" spans="1:21" s="52" customFormat="1" ht="42.75" x14ac:dyDescent="0.2">
      <c r="A454" s="46" t="s">
        <v>73</v>
      </c>
      <c r="B454" s="46" t="s">
        <v>75</v>
      </c>
      <c r="C454" s="46"/>
      <c r="D454" s="46" t="s">
        <v>5187</v>
      </c>
      <c r="E454" s="46" t="s">
        <v>910</v>
      </c>
      <c r="F454" s="46" t="s">
        <v>5418</v>
      </c>
      <c r="G454" s="47"/>
      <c r="H454" s="46" t="s">
        <v>39</v>
      </c>
      <c r="I454" s="46" t="s">
        <v>2207</v>
      </c>
      <c r="J454" s="60">
        <v>39173</v>
      </c>
      <c r="K454" s="60">
        <v>39538</v>
      </c>
      <c r="L454" s="60">
        <v>39903</v>
      </c>
      <c r="M454" s="49">
        <v>2</v>
      </c>
      <c r="N454" s="50"/>
      <c r="O454" s="50"/>
      <c r="P454" s="46"/>
      <c r="Q454" s="46" t="s">
        <v>840</v>
      </c>
      <c r="R454" s="46">
        <v>5.29</v>
      </c>
      <c r="S454" s="46"/>
      <c r="T454" s="50">
        <v>750000</v>
      </c>
      <c r="U454" s="50">
        <v>1500000</v>
      </c>
    </row>
    <row r="455" spans="1:21" s="52" customFormat="1" ht="42.75" x14ac:dyDescent="0.2">
      <c r="A455" s="46" t="s">
        <v>73</v>
      </c>
      <c r="B455" s="46" t="s">
        <v>75</v>
      </c>
      <c r="C455" s="46"/>
      <c r="D455" s="46" t="s">
        <v>3368</v>
      </c>
      <c r="E455" s="46" t="s">
        <v>910</v>
      </c>
      <c r="F455" s="46" t="s">
        <v>5418</v>
      </c>
      <c r="G455" s="47"/>
      <c r="H455" s="46" t="s">
        <v>3376</v>
      </c>
      <c r="I455" s="46" t="s">
        <v>4095</v>
      </c>
      <c r="J455" s="48">
        <v>38443</v>
      </c>
      <c r="K455" s="48">
        <v>39172</v>
      </c>
      <c r="L455" s="48"/>
      <c r="M455" s="49">
        <v>2</v>
      </c>
      <c r="N455" s="50"/>
      <c r="O455" s="50"/>
      <c r="P455" s="46"/>
      <c r="Q455" s="46" t="s">
        <v>840</v>
      </c>
      <c r="R455" s="46">
        <v>5.29</v>
      </c>
      <c r="S455" s="46"/>
      <c r="T455" s="50">
        <v>100000</v>
      </c>
      <c r="U455" s="50">
        <v>200000</v>
      </c>
    </row>
    <row r="456" spans="1:21" s="52" customFormat="1" ht="42.75" x14ac:dyDescent="0.2">
      <c r="A456" s="46" t="s">
        <v>73</v>
      </c>
      <c r="B456" s="46" t="s">
        <v>75</v>
      </c>
      <c r="C456" s="46"/>
      <c r="D456" s="46" t="s">
        <v>5187</v>
      </c>
      <c r="E456" s="46" t="s">
        <v>910</v>
      </c>
      <c r="F456" s="46" t="s">
        <v>5418</v>
      </c>
      <c r="G456" s="47"/>
      <c r="H456" s="46" t="s">
        <v>38</v>
      </c>
      <c r="I456" s="46" t="s">
        <v>4095</v>
      </c>
      <c r="J456" s="60">
        <v>39173</v>
      </c>
      <c r="K456" s="60">
        <v>39538</v>
      </c>
      <c r="L456" s="60">
        <v>39903</v>
      </c>
      <c r="M456" s="49">
        <v>2</v>
      </c>
      <c r="N456" s="50"/>
      <c r="O456" s="50"/>
      <c r="P456" s="46"/>
      <c r="Q456" s="46" t="s">
        <v>840</v>
      </c>
      <c r="R456" s="46">
        <v>5.29</v>
      </c>
      <c r="S456" s="46"/>
      <c r="T456" s="50">
        <v>100000</v>
      </c>
      <c r="U456" s="50">
        <v>200000</v>
      </c>
    </row>
    <row r="457" spans="1:21" s="52" customFormat="1" ht="28.5" x14ac:dyDescent="0.2">
      <c r="A457" s="46" t="s">
        <v>2752</v>
      </c>
      <c r="B457" s="46" t="s">
        <v>75</v>
      </c>
      <c r="C457" s="46"/>
      <c r="D457" s="46" t="s">
        <v>3374</v>
      </c>
      <c r="E457" s="46" t="s">
        <v>910</v>
      </c>
      <c r="F457" s="46" t="s">
        <v>5418</v>
      </c>
      <c r="G457" s="47"/>
      <c r="H457" s="63" t="s">
        <v>3715</v>
      </c>
      <c r="I457" s="46" t="s">
        <v>3716</v>
      </c>
      <c r="J457" s="48">
        <v>39758</v>
      </c>
      <c r="K457" s="48">
        <v>40122</v>
      </c>
      <c r="L457" s="48"/>
      <c r="M457" s="49">
        <v>1</v>
      </c>
      <c r="N457" s="50"/>
      <c r="O457" s="50"/>
      <c r="P457" s="46" t="s">
        <v>3878</v>
      </c>
      <c r="Q457" s="46" t="s">
        <v>841</v>
      </c>
      <c r="R457" s="46" t="s">
        <v>1810</v>
      </c>
      <c r="S457" s="46"/>
      <c r="T457" s="50">
        <v>60000</v>
      </c>
      <c r="U457" s="50">
        <v>60000</v>
      </c>
    </row>
    <row r="458" spans="1:21" s="52" customFormat="1" ht="28.5" x14ac:dyDescent="0.2">
      <c r="A458" s="46" t="s">
        <v>73</v>
      </c>
      <c r="B458" s="46" t="s">
        <v>75</v>
      </c>
      <c r="C458" s="46"/>
      <c r="D458" s="46" t="s">
        <v>2639</v>
      </c>
      <c r="E458" s="46" t="s">
        <v>910</v>
      </c>
      <c r="F458" s="46" t="s">
        <v>5418</v>
      </c>
      <c r="G458" s="47"/>
      <c r="H458" s="46" t="s">
        <v>1376</v>
      </c>
      <c r="I458" s="46" t="s">
        <v>4868</v>
      </c>
      <c r="J458" s="60">
        <v>39173</v>
      </c>
      <c r="K458" s="60">
        <v>39538</v>
      </c>
      <c r="L458" s="60"/>
      <c r="M458" s="49">
        <v>1</v>
      </c>
      <c r="N458" s="50"/>
      <c r="O458" s="50"/>
      <c r="P458" s="46"/>
      <c r="Q458" s="46" t="s">
        <v>840</v>
      </c>
      <c r="R458" s="46">
        <v>5.29</v>
      </c>
      <c r="S458" s="46"/>
      <c r="T458" s="50">
        <v>100000</v>
      </c>
      <c r="U458" s="50">
        <v>100000</v>
      </c>
    </row>
    <row r="459" spans="1:21" s="52" customFormat="1" ht="28.5" x14ac:dyDescent="0.2">
      <c r="A459" s="46" t="s">
        <v>73</v>
      </c>
      <c r="B459" s="46" t="s">
        <v>75</v>
      </c>
      <c r="C459" s="46"/>
      <c r="D459" s="46" t="s">
        <v>3368</v>
      </c>
      <c r="E459" s="46" t="s">
        <v>910</v>
      </c>
      <c r="F459" s="46" t="s">
        <v>5418</v>
      </c>
      <c r="G459" s="47"/>
      <c r="H459" s="46" t="s">
        <v>2104</v>
      </c>
      <c r="I459" s="46" t="s">
        <v>3430</v>
      </c>
      <c r="J459" s="48">
        <v>38808</v>
      </c>
      <c r="K459" s="48">
        <v>39172</v>
      </c>
      <c r="L459" s="48"/>
      <c r="M459" s="49">
        <v>1</v>
      </c>
      <c r="N459" s="50"/>
      <c r="O459" s="50"/>
      <c r="P459" s="46"/>
      <c r="Q459" s="46" t="s">
        <v>840</v>
      </c>
      <c r="R459" s="46">
        <v>5.29</v>
      </c>
      <c r="S459" s="46"/>
      <c r="T459" s="50">
        <v>50000</v>
      </c>
      <c r="U459" s="50">
        <v>50000</v>
      </c>
    </row>
    <row r="460" spans="1:21" s="52" customFormat="1" ht="28.5" x14ac:dyDescent="0.2">
      <c r="A460" s="46" t="s">
        <v>73</v>
      </c>
      <c r="B460" s="46" t="s">
        <v>75</v>
      </c>
      <c r="C460" s="46"/>
      <c r="D460" s="46" t="s">
        <v>2639</v>
      </c>
      <c r="E460" s="46" t="s">
        <v>910</v>
      </c>
      <c r="F460" s="46" t="s">
        <v>5418</v>
      </c>
      <c r="G460" s="47"/>
      <c r="H460" s="46" t="s">
        <v>2104</v>
      </c>
      <c r="I460" s="46" t="s">
        <v>4984</v>
      </c>
      <c r="J460" s="60">
        <v>39173</v>
      </c>
      <c r="K460" s="60">
        <v>39538</v>
      </c>
      <c r="L460" s="60">
        <v>39903</v>
      </c>
      <c r="M460" s="49">
        <v>2</v>
      </c>
      <c r="N460" s="50"/>
      <c r="O460" s="50"/>
      <c r="P460" s="46"/>
      <c r="Q460" s="46" t="s">
        <v>840</v>
      </c>
      <c r="R460" s="46">
        <v>5.29</v>
      </c>
      <c r="S460" s="46"/>
      <c r="T460" s="50">
        <v>42000</v>
      </c>
      <c r="U460" s="50">
        <v>84000</v>
      </c>
    </row>
    <row r="461" spans="1:21" s="52" customFormat="1" ht="28.5" x14ac:dyDescent="0.2">
      <c r="A461" s="46" t="s">
        <v>2752</v>
      </c>
      <c r="B461" s="46" t="s">
        <v>75</v>
      </c>
      <c r="C461" s="46"/>
      <c r="D461" s="46" t="s">
        <v>3374</v>
      </c>
      <c r="E461" s="46" t="s">
        <v>910</v>
      </c>
      <c r="F461" s="46" t="s">
        <v>5418</v>
      </c>
      <c r="G461" s="47"/>
      <c r="H461" s="46" t="s">
        <v>5186</v>
      </c>
      <c r="I461" s="46" t="s">
        <v>432</v>
      </c>
      <c r="J461" s="48">
        <v>39448</v>
      </c>
      <c r="K461" s="48">
        <v>39660</v>
      </c>
      <c r="L461" s="48"/>
      <c r="M461" s="49">
        <v>0.5</v>
      </c>
      <c r="N461" s="50"/>
      <c r="O461" s="50"/>
      <c r="P461" s="46" t="s">
        <v>3878</v>
      </c>
      <c r="Q461" s="46" t="s">
        <v>840</v>
      </c>
      <c r="R461" s="46" t="s">
        <v>1810</v>
      </c>
      <c r="S461" s="48"/>
      <c r="T461" s="50"/>
      <c r="U461" s="50">
        <v>130000</v>
      </c>
    </row>
    <row r="462" spans="1:21" s="52" customFormat="1" ht="28.5" x14ac:dyDescent="0.2">
      <c r="A462" s="46" t="s">
        <v>3073</v>
      </c>
      <c r="B462" s="46" t="s">
        <v>75</v>
      </c>
      <c r="C462" s="46"/>
      <c r="D462" s="46" t="s">
        <v>3369</v>
      </c>
      <c r="E462" s="46" t="s">
        <v>910</v>
      </c>
      <c r="F462" s="46" t="s">
        <v>5418</v>
      </c>
      <c r="G462" s="47"/>
      <c r="H462" s="46" t="s">
        <v>3378</v>
      </c>
      <c r="I462" s="46" t="s">
        <v>3311</v>
      </c>
      <c r="J462" s="48">
        <v>38473</v>
      </c>
      <c r="K462" s="48">
        <v>39203</v>
      </c>
      <c r="L462" s="48">
        <v>39934</v>
      </c>
      <c r="M462" s="49">
        <v>4</v>
      </c>
      <c r="N462" s="50"/>
      <c r="O462" s="50">
        <f>N462*M462</f>
        <v>0</v>
      </c>
      <c r="P462" s="46"/>
      <c r="Q462" s="46" t="s">
        <v>840</v>
      </c>
      <c r="R462" s="46">
        <v>5.29</v>
      </c>
      <c r="S462" s="46"/>
      <c r="T462" s="50">
        <v>12000</v>
      </c>
      <c r="U462" s="50">
        <v>48000</v>
      </c>
    </row>
    <row r="463" spans="1:21" s="52" customFormat="1" ht="99.75" x14ac:dyDescent="0.2">
      <c r="A463" s="46" t="s">
        <v>72</v>
      </c>
      <c r="B463" s="46" t="s">
        <v>75</v>
      </c>
      <c r="C463" s="46"/>
      <c r="D463" s="46" t="s">
        <v>3368</v>
      </c>
      <c r="E463" s="46" t="s">
        <v>910</v>
      </c>
      <c r="F463" s="46" t="s">
        <v>5418</v>
      </c>
      <c r="G463" s="47"/>
      <c r="H463" s="46" t="s">
        <v>2573</v>
      </c>
      <c r="I463" s="46" t="s">
        <v>1790</v>
      </c>
      <c r="J463" s="48">
        <v>38412</v>
      </c>
      <c r="K463" s="48">
        <v>39872</v>
      </c>
      <c r="L463" s="48"/>
      <c r="M463" s="49">
        <v>4</v>
      </c>
      <c r="N463" s="50"/>
      <c r="O463" s="50">
        <f>N463*M463</f>
        <v>0</v>
      </c>
      <c r="P463" s="46" t="s">
        <v>3878</v>
      </c>
      <c r="Q463" s="46" t="s">
        <v>840</v>
      </c>
      <c r="R463" s="46" t="s">
        <v>1810</v>
      </c>
      <c r="S463" s="46"/>
      <c r="T463" s="50">
        <v>300000</v>
      </c>
      <c r="U463" s="50">
        <v>1200000</v>
      </c>
    </row>
    <row r="464" spans="1:21" s="52" customFormat="1" ht="28.5" x14ac:dyDescent="0.2">
      <c r="A464" s="46" t="s">
        <v>2752</v>
      </c>
      <c r="B464" s="46" t="s">
        <v>75</v>
      </c>
      <c r="C464" s="46"/>
      <c r="D464" s="46" t="s">
        <v>3374</v>
      </c>
      <c r="E464" s="46" t="s">
        <v>910</v>
      </c>
      <c r="F464" s="46" t="s">
        <v>5418</v>
      </c>
      <c r="G464" s="47"/>
      <c r="H464" s="46" t="s">
        <v>4154</v>
      </c>
      <c r="I464" s="46" t="s">
        <v>4153</v>
      </c>
      <c r="J464" s="48">
        <v>39508</v>
      </c>
      <c r="K464" s="48">
        <v>39783</v>
      </c>
      <c r="L464" s="48"/>
      <c r="M464" s="49">
        <v>0.75</v>
      </c>
      <c r="N464" s="50"/>
      <c r="O464" s="50"/>
      <c r="P464" s="46" t="s">
        <v>3878</v>
      </c>
      <c r="Q464" s="46" t="s">
        <v>841</v>
      </c>
      <c r="R464" s="46" t="s">
        <v>1810</v>
      </c>
      <c r="S464" s="46"/>
      <c r="T464" s="50"/>
      <c r="U464" s="50">
        <v>22000</v>
      </c>
    </row>
    <row r="465" spans="1:21" s="52" customFormat="1" ht="28.5" x14ac:dyDescent="0.2">
      <c r="A465" s="46" t="s">
        <v>2752</v>
      </c>
      <c r="B465" s="46" t="s">
        <v>75</v>
      </c>
      <c r="C465" s="46"/>
      <c r="D465" s="46" t="s">
        <v>3374</v>
      </c>
      <c r="E465" s="46" t="s">
        <v>910</v>
      </c>
      <c r="F465" s="46" t="s">
        <v>5418</v>
      </c>
      <c r="G465" s="47"/>
      <c r="H465" s="63" t="s">
        <v>4156</v>
      </c>
      <c r="I465" s="46" t="s">
        <v>4155</v>
      </c>
      <c r="J465" s="48">
        <v>39713</v>
      </c>
      <c r="K465" s="48">
        <v>39783</v>
      </c>
      <c r="L465" s="48"/>
      <c r="M465" s="49">
        <v>0.75</v>
      </c>
      <c r="N465" s="50"/>
      <c r="O465" s="50"/>
      <c r="P465" s="46" t="s">
        <v>3878</v>
      </c>
      <c r="Q465" s="46" t="s">
        <v>841</v>
      </c>
      <c r="R465" s="46" t="s">
        <v>1810</v>
      </c>
      <c r="S465" s="46"/>
      <c r="T465" s="50"/>
      <c r="U465" s="50">
        <v>35000</v>
      </c>
    </row>
    <row r="466" spans="1:21" s="52" customFormat="1" ht="28.5" x14ac:dyDescent="0.2">
      <c r="A466" s="46" t="s">
        <v>73</v>
      </c>
      <c r="B466" s="46" t="s">
        <v>75</v>
      </c>
      <c r="C466" s="46"/>
      <c r="D466" s="46" t="s">
        <v>3368</v>
      </c>
      <c r="E466" s="46" t="s">
        <v>910</v>
      </c>
      <c r="F466" s="46" t="s">
        <v>5418</v>
      </c>
      <c r="G466" s="47"/>
      <c r="H466" s="46" t="s">
        <v>3375</v>
      </c>
      <c r="I466" s="46" t="s">
        <v>4368</v>
      </c>
      <c r="J466" s="48">
        <v>38443</v>
      </c>
      <c r="K466" s="48">
        <v>39172</v>
      </c>
      <c r="L466" s="48"/>
      <c r="M466" s="49">
        <v>2</v>
      </c>
      <c r="N466" s="50"/>
      <c r="O466" s="50"/>
      <c r="P466" s="46"/>
      <c r="Q466" s="46" t="s">
        <v>840</v>
      </c>
      <c r="R466" s="46">
        <v>5.29</v>
      </c>
      <c r="S466" s="46"/>
      <c r="T466" s="50">
        <v>50000</v>
      </c>
      <c r="U466" s="50">
        <v>100000</v>
      </c>
    </row>
    <row r="467" spans="1:21" s="52" customFormat="1" ht="28.5" x14ac:dyDescent="0.2">
      <c r="A467" s="46" t="s">
        <v>73</v>
      </c>
      <c r="B467" s="46" t="s">
        <v>75</v>
      </c>
      <c r="C467" s="46"/>
      <c r="D467" s="46" t="s">
        <v>5187</v>
      </c>
      <c r="E467" s="46" t="s">
        <v>910</v>
      </c>
      <c r="F467" s="46" t="s">
        <v>5418</v>
      </c>
      <c r="G467" s="47"/>
      <c r="H467" s="46" t="s">
        <v>3375</v>
      </c>
      <c r="I467" s="46" t="s">
        <v>4368</v>
      </c>
      <c r="J467" s="48">
        <v>39173</v>
      </c>
      <c r="K467" s="48">
        <v>39903</v>
      </c>
      <c r="L467" s="48"/>
      <c r="M467" s="49">
        <v>2</v>
      </c>
      <c r="N467" s="50"/>
      <c r="O467" s="50">
        <f>N467*M467</f>
        <v>0</v>
      </c>
      <c r="P467" s="46" t="s">
        <v>3877</v>
      </c>
      <c r="Q467" s="46" t="s">
        <v>840</v>
      </c>
      <c r="R467" s="46">
        <v>5.29</v>
      </c>
      <c r="S467" s="46"/>
      <c r="T467" s="50">
        <v>50000</v>
      </c>
      <c r="U467" s="50">
        <v>100000</v>
      </c>
    </row>
    <row r="468" spans="1:21" s="52" customFormat="1" ht="28.5" x14ac:dyDescent="0.2">
      <c r="A468" s="46" t="s">
        <v>73</v>
      </c>
      <c r="B468" s="46" t="s">
        <v>75</v>
      </c>
      <c r="C468" s="46"/>
      <c r="D468" s="46" t="s">
        <v>2638</v>
      </c>
      <c r="E468" s="46" t="s">
        <v>910</v>
      </c>
      <c r="F468" s="46" t="s">
        <v>5418</v>
      </c>
      <c r="G468" s="47"/>
      <c r="H468" s="46" t="s">
        <v>2383</v>
      </c>
      <c r="I468" s="46" t="s">
        <v>4368</v>
      </c>
      <c r="J468" s="60">
        <v>39173</v>
      </c>
      <c r="K468" s="60">
        <v>39538</v>
      </c>
      <c r="L468" s="60">
        <v>39903</v>
      </c>
      <c r="M468" s="49">
        <v>2</v>
      </c>
      <c r="N468" s="50"/>
      <c r="O468" s="50"/>
      <c r="P468" s="46" t="s">
        <v>3877</v>
      </c>
      <c r="Q468" s="46" t="s">
        <v>840</v>
      </c>
      <c r="R468" s="46">
        <v>5.29</v>
      </c>
      <c r="S468" s="46"/>
      <c r="T468" s="50">
        <v>50000</v>
      </c>
      <c r="U468" s="50">
        <v>100000</v>
      </c>
    </row>
    <row r="469" spans="1:21" s="52" customFormat="1" ht="28.5" x14ac:dyDescent="0.2">
      <c r="A469" s="46" t="s">
        <v>2752</v>
      </c>
      <c r="B469" s="46" t="s">
        <v>75</v>
      </c>
      <c r="C469" s="46"/>
      <c r="D469" s="46" t="s">
        <v>3374</v>
      </c>
      <c r="E469" s="46" t="s">
        <v>910</v>
      </c>
      <c r="F469" s="46" t="s">
        <v>5418</v>
      </c>
      <c r="G469" s="47"/>
      <c r="H469" s="63" t="s">
        <v>47</v>
      </c>
      <c r="I469" s="46" t="s">
        <v>2319</v>
      </c>
      <c r="J469" s="48">
        <v>39828</v>
      </c>
      <c r="K469" s="48">
        <v>39903</v>
      </c>
      <c r="L469" s="48"/>
      <c r="M469" s="49">
        <v>0.25</v>
      </c>
      <c r="N469" s="50"/>
      <c r="O469" s="50">
        <v>0</v>
      </c>
      <c r="P469" s="46" t="s">
        <v>3878</v>
      </c>
      <c r="Q469" s="46" t="s">
        <v>841</v>
      </c>
      <c r="R469" s="46" t="s">
        <v>1810</v>
      </c>
      <c r="S469" s="46"/>
      <c r="T469" s="50"/>
      <c r="U469" s="50">
        <v>58698</v>
      </c>
    </row>
    <row r="470" spans="1:21" s="52" customFormat="1" ht="28.5" x14ac:dyDescent="0.2">
      <c r="A470" s="46" t="s">
        <v>73</v>
      </c>
      <c r="B470" s="46" t="s">
        <v>75</v>
      </c>
      <c r="C470" s="46"/>
      <c r="D470" s="46" t="s">
        <v>3374</v>
      </c>
      <c r="E470" s="46" t="s">
        <v>910</v>
      </c>
      <c r="F470" s="46" t="s">
        <v>5418</v>
      </c>
      <c r="G470" s="47"/>
      <c r="H470" s="63" t="s">
        <v>46</v>
      </c>
      <c r="I470" s="46" t="s">
        <v>897</v>
      </c>
      <c r="J470" s="48">
        <v>39828</v>
      </c>
      <c r="K470" s="48">
        <v>40192</v>
      </c>
      <c r="L470" s="48"/>
      <c r="M470" s="49">
        <v>1</v>
      </c>
      <c r="N470" s="50"/>
      <c r="O470" s="50"/>
      <c r="P470" s="46" t="s">
        <v>3877</v>
      </c>
      <c r="Q470" s="46" t="s">
        <v>841</v>
      </c>
      <c r="R470" s="46" t="s">
        <v>1810</v>
      </c>
      <c r="S470" s="46"/>
      <c r="T470" s="50">
        <v>25000</v>
      </c>
      <c r="U470" s="50">
        <v>25000</v>
      </c>
    </row>
    <row r="471" spans="1:21" s="52" customFormat="1" ht="28.5" x14ac:dyDescent="0.2">
      <c r="A471" s="46" t="s">
        <v>2752</v>
      </c>
      <c r="B471" s="46" t="s">
        <v>75</v>
      </c>
      <c r="C471" s="46"/>
      <c r="D471" s="46" t="s">
        <v>3374</v>
      </c>
      <c r="E471" s="46" t="s">
        <v>910</v>
      </c>
      <c r="F471" s="46" t="s">
        <v>5418</v>
      </c>
      <c r="G471" s="47"/>
      <c r="H471" s="46" t="s">
        <v>4205</v>
      </c>
      <c r="I471" s="46" t="s">
        <v>1860</v>
      </c>
      <c r="J471" s="48">
        <v>39853</v>
      </c>
      <c r="K471" s="48">
        <v>39920</v>
      </c>
      <c r="L471" s="48"/>
      <c r="M471" s="49">
        <v>0.2</v>
      </c>
      <c r="N471" s="50"/>
      <c r="O471" s="75"/>
      <c r="P471" s="46" t="s">
        <v>3878</v>
      </c>
      <c r="Q471" s="46" t="s">
        <v>841</v>
      </c>
      <c r="R471" s="46" t="s">
        <v>1810</v>
      </c>
      <c r="S471" s="46"/>
      <c r="T471" s="50"/>
      <c r="U471" s="50">
        <v>41000</v>
      </c>
    </row>
    <row r="472" spans="1:21" s="52" customFormat="1" ht="42.75" x14ac:dyDescent="0.2">
      <c r="A472" s="46" t="s">
        <v>73</v>
      </c>
      <c r="B472" s="46" t="s">
        <v>75</v>
      </c>
      <c r="C472" s="46"/>
      <c r="D472" s="46" t="s">
        <v>3374</v>
      </c>
      <c r="E472" s="46" t="s">
        <v>910</v>
      </c>
      <c r="F472" s="46" t="s">
        <v>5418</v>
      </c>
      <c r="G472" s="47"/>
      <c r="H472" s="46" t="s">
        <v>3053</v>
      </c>
      <c r="I472" s="46" t="s">
        <v>4141</v>
      </c>
      <c r="J472" s="48">
        <v>39875</v>
      </c>
      <c r="K472" s="48">
        <v>39933</v>
      </c>
      <c r="L472" s="48"/>
      <c r="M472" s="49">
        <v>0.2</v>
      </c>
      <c r="N472" s="50"/>
      <c r="O472" s="50"/>
      <c r="P472" s="46" t="s">
        <v>3877</v>
      </c>
      <c r="Q472" s="46" t="s">
        <v>841</v>
      </c>
      <c r="R472" s="46" t="s">
        <v>1810</v>
      </c>
      <c r="S472" s="46"/>
      <c r="T472" s="50"/>
      <c r="U472" s="50">
        <v>28788.15</v>
      </c>
    </row>
    <row r="473" spans="1:21" s="52" customFormat="1" ht="28.5" x14ac:dyDescent="0.2">
      <c r="A473" s="46" t="s">
        <v>73</v>
      </c>
      <c r="B473" s="46" t="s">
        <v>75</v>
      </c>
      <c r="C473" s="46"/>
      <c r="D473" s="46" t="s">
        <v>3374</v>
      </c>
      <c r="E473" s="46" t="s">
        <v>910</v>
      </c>
      <c r="F473" s="51" t="s">
        <v>5418</v>
      </c>
      <c r="G473" s="47" t="s">
        <v>3949</v>
      </c>
      <c r="H473" s="46" t="s">
        <v>4556</v>
      </c>
      <c r="I473" s="46" t="s">
        <v>4557</v>
      </c>
      <c r="J473" s="48">
        <v>38905</v>
      </c>
      <c r="K473" s="48">
        <v>39994</v>
      </c>
      <c r="L473" s="48"/>
      <c r="M473" s="49">
        <v>3</v>
      </c>
      <c r="N473" s="50">
        <v>0</v>
      </c>
      <c r="O473" s="50">
        <f>N473*M473</f>
        <v>0</v>
      </c>
      <c r="P473" s="46"/>
      <c r="Q473" s="46" t="s">
        <v>840</v>
      </c>
      <c r="R473" s="46" t="s">
        <v>1810</v>
      </c>
      <c r="S473" s="46"/>
      <c r="T473" s="50">
        <v>450000</v>
      </c>
      <c r="U473" s="50">
        <v>1350000</v>
      </c>
    </row>
    <row r="474" spans="1:21" s="52" customFormat="1" ht="28.5" x14ac:dyDescent="0.2">
      <c r="A474" s="46" t="s">
        <v>2752</v>
      </c>
      <c r="B474" s="46" t="s">
        <v>75</v>
      </c>
      <c r="C474" s="46"/>
      <c r="D474" s="46" t="s">
        <v>3218</v>
      </c>
      <c r="E474" s="46" t="s">
        <v>910</v>
      </c>
      <c r="F474" s="51" t="s">
        <v>5418</v>
      </c>
      <c r="G474" s="47" t="s">
        <v>3944</v>
      </c>
      <c r="H474" s="46" t="s">
        <v>4246</v>
      </c>
      <c r="I474" s="46" t="s">
        <v>3217</v>
      </c>
      <c r="J474" s="48">
        <v>37712</v>
      </c>
      <c r="K474" s="48">
        <v>38077</v>
      </c>
      <c r="L474" s="48"/>
      <c r="M474" s="49">
        <v>1</v>
      </c>
      <c r="N474" s="50"/>
      <c r="O474" s="50"/>
      <c r="P474" s="46"/>
      <c r="Q474" s="46" t="s">
        <v>841</v>
      </c>
      <c r="R474" s="46" t="s">
        <v>1810</v>
      </c>
      <c r="S474" s="46"/>
      <c r="T474" s="50">
        <v>9000</v>
      </c>
      <c r="U474" s="50">
        <v>9000</v>
      </c>
    </row>
    <row r="475" spans="1:21" s="52" customFormat="1" ht="42.75" x14ac:dyDescent="0.2">
      <c r="A475" s="46" t="s">
        <v>1989</v>
      </c>
      <c r="B475" s="46" t="s">
        <v>75</v>
      </c>
      <c r="C475" s="46"/>
      <c r="D475" s="46" t="s">
        <v>3218</v>
      </c>
      <c r="E475" s="46" t="s">
        <v>910</v>
      </c>
      <c r="F475" s="51" t="s">
        <v>5418</v>
      </c>
      <c r="G475" s="47" t="s">
        <v>3945</v>
      </c>
      <c r="H475" s="46" t="s">
        <v>1806</v>
      </c>
      <c r="I475" s="46" t="s">
        <v>679</v>
      </c>
      <c r="J475" s="48">
        <v>37653</v>
      </c>
      <c r="K475" s="48">
        <v>38017</v>
      </c>
      <c r="L475" s="48"/>
      <c r="M475" s="49">
        <v>1</v>
      </c>
      <c r="N475" s="50"/>
      <c r="O475" s="51"/>
      <c r="P475" s="46"/>
      <c r="Q475" s="46" t="s">
        <v>841</v>
      </c>
      <c r="R475" s="46" t="s">
        <v>1810</v>
      </c>
      <c r="S475" s="46"/>
      <c r="T475" s="50">
        <v>10000</v>
      </c>
      <c r="U475" s="50">
        <v>30000</v>
      </c>
    </row>
    <row r="476" spans="1:21" s="52" customFormat="1" ht="28.5" x14ac:dyDescent="0.2">
      <c r="A476" s="46" t="s">
        <v>73</v>
      </c>
      <c r="B476" s="46" t="s">
        <v>75</v>
      </c>
      <c r="C476" s="46"/>
      <c r="D476" s="46" t="s">
        <v>3372</v>
      </c>
      <c r="E476" s="46" t="s">
        <v>910</v>
      </c>
      <c r="F476" s="46" t="s">
        <v>5416</v>
      </c>
      <c r="G476" s="47"/>
      <c r="H476" s="46" t="s">
        <v>1818</v>
      </c>
      <c r="I476" s="46" t="s">
        <v>1819</v>
      </c>
      <c r="J476" s="74">
        <v>40179</v>
      </c>
      <c r="K476" s="74">
        <v>40269</v>
      </c>
      <c r="L476" s="74"/>
      <c r="M476" s="49">
        <v>0.25</v>
      </c>
      <c r="N476" s="50" t="s">
        <v>685</v>
      </c>
      <c r="O476" s="50" t="s">
        <v>685</v>
      </c>
      <c r="P476" s="46" t="s">
        <v>3877</v>
      </c>
      <c r="Q476" s="46" t="s">
        <v>841</v>
      </c>
      <c r="R476" s="46">
        <v>5.33</v>
      </c>
      <c r="S476" s="46"/>
      <c r="T476" s="50">
        <v>24895</v>
      </c>
      <c r="U476" s="50">
        <v>24895</v>
      </c>
    </row>
    <row r="477" spans="1:21" s="52" customFormat="1" ht="28.5" x14ac:dyDescent="0.2">
      <c r="A477" s="46" t="s">
        <v>73</v>
      </c>
      <c r="B477" s="46" t="s">
        <v>75</v>
      </c>
      <c r="C477" s="46"/>
      <c r="D477" s="46" t="s">
        <v>3373</v>
      </c>
      <c r="E477" s="46" t="s">
        <v>910</v>
      </c>
      <c r="F477" s="46" t="s">
        <v>5416</v>
      </c>
      <c r="G477" s="47"/>
      <c r="H477" s="46" t="s">
        <v>4336</v>
      </c>
      <c r="I477" s="46" t="s">
        <v>1820</v>
      </c>
      <c r="J477" s="74">
        <v>40198</v>
      </c>
      <c r="K477" s="74">
        <v>40257</v>
      </c>
      <c r="L477" s="74"/>
      <c r="M477" s="49">
        <v>0.2</v>
      </c>
      <c r="N477" s="50" t="s">
        <v>685</v>
      </c>
      <c r="O477" s="50" t="s">
        <v>685</v>
      </c>
      <c r="P477" s="46" t="s">
        <v>3877</v>
      </c>
      <c r="Q477" s="46" t="s">
        <v>841</v>
      </c>
      <c r="R477" s="46">
        <v>5.33</v>
      </c>
      <c r="S477" s="46"/>
      <c r="T477" s="50">
        <v>7990</v>
      </c>
      <c r="U477" s="50">
        <v>7990</v>
      </c>
    </row>
    <row r="478" spans="1:21" s="52" customFormat="1" ht="28.5" x14ac:dyDescent="0.2">
      <c r="A478" s="46" t="s">
        <v>73</v>
      </c>
      <c r="B478" s="46" t="s">
        <v>75</v>
      </c>
      <c r="C478" s="46"/>
      <c r="D478" s="46" t="s">
        <v>5187</v>
      </c>
      <c r="E478" s="46" t="s">
        <v>910</v>
      </c>
      <c r="F478" s="46" t="s">
        <v>5418</v>
      </c>
      <c r="G478" s="47"/>
      <c r="H478" s="46" t="s">
        <v>2104</v>
      </c>
      <c r="I478" s="46" t="s">
        <v>4868</v>
      </c>
      <c r="J478" s="74">
        <v>39904</v>
      </c>
      <c r="K478" s="74">
        <v>40268</v>
      </c>
      <c r="L478" s="74"/>
      <c r="M478" s="49">
        <v>1</v>
      </c>
      <c r="N478" s="50" t="s">
        <v>685</v>
      </c>
      <c r="O478" s="50" t="s">
        <v>685</v>
      </c>
      <c r="P478" s="46" t="s">
        <v>3877</v>
      </c>
      <c r="Q478" s="46" t="s">
        <v>841</v>
      </c>
      <c r="R478" s="46">
        <v>5.29</v>
      </c>
      <c r="S478" s="46"/>
      <c r="T478" s="50">
        <v>50000</v>
      </c>
      <c r="U478" s="50">
        <v>50000</v>
      </c>
    </row>
    <row r="479" spans="1:21" s="52" customFormat="1" ht="28.5" x14ac:dyDescent="0.2">
      <c r="A479" s="46" t="s">
        <v>73</v>
      </c>
      <c r="B479" s="46" t="s">
        <v>75</v>
      </c>
      <c r="C479" s="46"/>
      <c r="D479" s="46" t="s">
        <v>5187</v>
      </c>
      <c r="E479" s="46" t="s">
        <v>910</v>
      </c>
      <c r="F479" s="46" t="s">
        <v>5418</v>
      </c>
      <c r="G479" s="47"/>
      <c r="H479" s="46" t="s">
        <v>1376</v>
      </c>
      <c r="I479" s="46" t="s">
        <v>3429</v>
      </c>
      <c r="J479" s="74">
        <v>39904</v>
      </c>
      <c r="K479" s="74">
        <v>40268</v>
      </c>
      <c r="L479" s="74"/>
      <c r="M479" s="49">
        <v>1</v>
      </c>
      <c r="N479" s="50" t="s">
        <v>685</v>
      </c>
      <c r="O479" s="50" t="s">
        <v>685</v>
      </c>
      <c r="P479" s="46" t="s">
        <v>3877</v>
      </c>
      <c r="Q479" s="46" t="s">
        <v>840</v>
      </c>
      <c r="R479" s="46">
        <v>5.29</v>
      </c>
      <c r="S479" s="46"/>
      <c r="T479" s="50">
        <v>250000</v>
      </c>
      <c r="U479" s="50">
        <v>250000</v>
      </c>
    </row>
    <row r="480" spans="1:21" s="52" customFormat="1" ht="85.5" x14ac:dyDescent="0.2">
      <c r="A480" s="46" t="s">
        <v>3073</v>
      </c>
      <c r="B480" s="46" t="s">
        <v>75</v>
      </c>
      <c r="C480" s="46" t="s">
        <v>1749</v>
      </c>
      <c r="D480" s="46" t="s">
        <v>4553</v>
      </c>
      <c r="E480" s="46" t="s">
        <v>910</v>
      </c>
      <c r="F480" s="51" t="s">
        <v>967</v>
      </c>
      <c r="G480" s="47" t="s">
        <v>3952</v>
      </c>
      <c r="H480" s="46" t="s">
        <v>5030</v>
      </c>
      <c r="I480" s="46" t="s">
        <v>835</v>
      </c>
      <c r="J480" s="48">
        <v>38078</v>
      </c>
      <c r="K480" s="48">
        <v>39903</v>
      </c>
      <c r="L480" s="48"/>
      <c r="M480" s="49">
        <v>5</v>
      </c>
      <c r="N480" s="50"/>
      <c r="O480" s="50">
        <f>N480*M480</f>
        <v>0</v>
      </c>
      <c r="P480" s="46" t="s">
        <v>3879</v>
      </c>
      <c r="Q480" s="46" t="s">
        <v>840</v>
      </c>
      <c r="R480" s="46" t="s">
        <v>3717</v>
      </c>
      <c r="S480" s="46"/>
      <c r="T480" s="50">
        <v>400000</v>
      </c>
      <c r="U480" s="50">
        <v>2000000</v>
      </c>
    </row>
    <row r="481" spans="1:21" s="52" customFormat="1" ht="85.5" x14ac:dyDescent="0.2">
      <c r="A481" s="46" t="s">
        <v>3073</v>
      </c>
      <c r="B481" s="46" t="s">
        <v>75</v>
      </c>
      <c r="C481" s="46" t="s">
        <v>1749</v>
      </c>
      <c r="D481" s="46" t="s">
        <v>4553</v>
      </c>
      <c r="E481" s="46" t="s">
        <v>910</v>
      </c>
      <c r="F481" s="51" t="s">
        <v>967</v>
      </c>
      <c r="G481" s="47"/>
      <c r="H481" s="46" t="s">
        <v>4151</v>
      </c>
      <c r="I481" s="46" t="s">
        <v>4152</v>
      </c>
      <c r="J481" s="48">
        <v>39692</v>
      </c>
      <c r="K481" s="48">
        <v>39802</v>
      </c>
      <c r="L481" s="48"/>
      <c r="M481" s="49">
        <v>0.3</v>
      </c>
      <c r="N481" s="50"/>
      <c r="O481" s="50"/>
      <c r="P481" s="46" t="s">
        <v>3878</v>
      </c>
      <c r="Q481" s="46" t="s">
        <v>841</v>
      </c>
      <c r="R481" s="46" t="s">
        <v>3717</v>
      </c>
      <c r="S481" s="46"/>
      <c r="T481" s="50"/>
      <c r="U481" s="50">
        <v>30000</v>
      </c>
    </row>
    <row r="482" spans="1:21" s="52" customFormat="1" ht="28.5" x14ac:dyDescent="0.2">
      <c r="A482" s="46" t="s">
        <v>3073</v>
      </c>
      <c r="B482" s="46" t="s">
        <v>75</v>
      </c>
      <c r="C482" s="46"/>
      <c r="D482" s="46" t="s">
        <v>4559</v>
      </c>
      <c r="E482" s="46" t="s">
        <v>910</v>
      </c>
      <c r="F482" s="63" t="s">
        <v>974</v>
      </c>
      <c r="G482" s="47"/>
      <c r="H482" s="46" t="s">
        <v>4561</v>
      </c>
      <c r="I482" s="46" t="s">
        <v>3964</v>
      </c>
      <c r="J482" s="48">
        <v>35600</v>
      </c>
      <c r="K482" s="48">
        <v>39995</v>
      </c>
      <c r="L482" s="48"/>
      <c r="M482" s="49">
        <v>12</v>
      </c>
      <c r="N482" s="50">
        <v>0</v>
      </c>
      <c r="O482" s="50">
        <f>N482*M482</f>
        <v>0</v>
      </c>
      <c r="P482" s="46"/>
      <c r="Q482" s="46" t="s">
        <v>840</v>
      </c>
      <c r="R482" s="46" t="s">
        <v>3717</v>
      </c>
      <c r="S482" s="46"/>
      <c r="T482" s="50">
        <v>60000</v>
      </c>
      <c r="U482" s="50">
        <v>720000</v>
      </c>
    </row>
    <row r="483" spans="1:21" s="52" customFormat="1" ht="28.5" x14ac:dyDescent="0.2">
      <c r="A483" s="46" t="s">
        <v>2654</v>
      </c>
      <c r="B483" s="46" t="s">
        <v>75</v>
      </c>
      <c r="C483" s="46"/>
      <c r="D483" s="46" t="s">
        <v>4559</v>
      </c>
      <c r="E483" s="46" t="s">
        <v>910</v>
      </c>
      <c r="F483" s="63" t="s">
        <v>974</v>
      </c>
      <c r="G483" s="47"/>
      <c r="H483" s="46" t="s">
        <v>4560</v>
      </c>
      <c r="I483" s="46" t="s">
        <v>680</v>
      </c>
      <c r="J483" s="48">
        <v>35891</v>
      </c>
      <c r="K483" s="48">
        <v>39544</v>
      </c>
      <c r="L483" s="48"/>
      <c r="M483" s="49">
        <v>10</v>
      </c>
      <c r="N483" s="50"/>
      <c r="O483" s="50"/>
      <c r="P483" s="46"/>
      <c r="Q483" s="46" t="s">
        <v>840</v>
      </c>
      <c r="R483" s="46" t="s">
        <v>3717</v>
      </c>
      <c r="S483" s="46"/>
      <c r="T483" s="50">
        <v>30000</v>
      </c>
      <c r="U483" s="50">
        <v>300000</v>
      </c>
    </row>
    <row r="484" spans="1:21" s="52" customFormat="1" ht="42.75" x14ac:dyDescent="0.2">
      <c r="A484" s="46" t="s">
        <v>2772</v>
      </c>
      <c r="B484" s="46" t="s">
        <v>75</v>
      </c>
      <c r="C484" s="46"/>
      <c r="D484" s="46" t="s">
        <v>5031</v>
      </c>
      <c r="E484" s="46" t="s">
        <v>5748</v>
      </c>
      <c r="F484" s="63" t="s">
        <v>964</v>
      </c>
      <c r="G484" s="47"/>
      <c r="H484" s="46" t="s">
        <v>5032</v>
      </c>
      <c r="I484" s="46" t="s">
        <v>904</v>
      </c>
      <c r="J484" s="48">
        <v>33970</v>
      </c>
      <c r="K484" s="48">
        <v>39022</v>
      </c>
      <c r="L484" s="48"/>
      <c r="M484" s="49">
        <v>13</v>
      </c>
      <c r="N484" s="50"/>
      <c r="O484" s="50"/>
      <c r="P484" s="46"/>
      <c r="Q484" s="46"/>
      <c r="R484" s="46" t="s">
        <v>5033</v>
      </c>
      <c r="S484" s="46"/>
      <c r="T484" s="50"/>
      <c r="U484" s="50"/>
    </row>
    <row r="485" spans="1:21" s="52" customFormat="1" ht="42.75" x14ac:dyDescent="0.2">
      <c r="A485" s="46" t="s">
        <v>2775</v>
      </c>
      <c r="B485" s="46" t="s">
        <v>75</v>
      </c>
      <c r="C485" s="46"/>
      <c r="D485" s="46" t="s">
        <v>1978</v>
      </c>
      <c r="E485" s="46" t="s">
        <v>5748</v>
      </c>
      <c r="F485" s="63" t="s">
        <v>964</v>
      </c>
      <c r="G485" s="47"/>
      <c r="H485" s="46" t="s">
        <v>5043</v>
      </c>
      <c r="I485" s="46" t="s">
        <v>5044</v>
      </c>
      <c r="J485" s="48">
        <v>37712</v>
      </c>
      <c r="K485" s="48">
        <v>38077</v>
      </c>
      <c r="L485" s="48"/>
      <c r="M485" s="49"/>
      <c r="N485" s="50"/>
      <c r="O485" s="50"/>
      <c r="P485" s="46"/>
      <c r="Q485" s="46" t="s">
        <v>841</v>
      </c>
      <c r="R485" s="46">
        <v>4.2699999999999996</v>
      </c>
      <c r="S485" s="46"/>
      <c r="T485" s="50">
        <v>3746</v>
      </c>
      <c r="U485" s="50">
        <v>3746</v>
      </c>
    </row>
    <row r="486" spans="1:21" s="52" customFormat="1" ht="42.75" x14ac:dyDescent="0.2">
      <c r="A486" s="46" t="s">
        <v>2775</v>
      </c>
      <c r="B486" s="46" t="s">
        <v>75</v>
      </c>
      <c r="C486" s="46"/>
      <c r="D486" s="46" t="s">
        <v>1978</v>
      </c>
      <c r="E486" s="46" t="s">
        <v>5748</v>
      </c>
      <c r="F486" s="63" t="s">
        <v>964</v>
      </c>
      <c r="G486" s="47"/>
      <c r="H486" s="46" t="s">
        <v>5043</v>
      </c>
      <c r="I486" s="46" t="s">
        <v>5044</v>
      </c>
      <c r="J486" s="48">
        <v>39173</v>
      </c>
      <c r="K486" s="48">
        <v>39538</v>
      </c>
      <c r="L486" s="48"/>
      <c r="M486" s="49"/>
      <c r="N486" s="50"/>
      <c r="O486" s="50"/>
      <c r="P486" s="46"/>
      <c r="Q486" s="46"/>
      <c r="R486" s="46"/>
      <c r="S486" s="46"/>
      <c r="T486" s="50"/>
      <c r="U486" s="50"/>
    </row>
    <row r="487" spans="1:21" s="52" customFormat="1" ht="42.75" x14ac:dyDescent="0.2">
      <c r="A487" s="46" t="s">
        <v>1939</v>
      </c>
      <c r="B487" s="46" t="s">
        <v>75</v>
      </c>
      <c r="C487" s="46"/>
      <c r="D487" s="46" t="s">
        <v>5034</v>
      </c>
      <c r="E487" s="46" t="s">
        <v>5748</v>
      </c>
      <c r="F487" s="63" t="s">
        <v>964</v>
      </c>
      <c r="G487" s="47"/>
      <c r="H487" s="46" t="s">
        <v>3466</v>
      </c>
      <c r="I487" s="46" t="s">
        <v>3465</v>
      </c>
      <c r="J487" s="48">
        <v>37288</v>
      </c>
      <c r="K487" s="48">
        <v>37652</v>
      </c>
      <c r="L487" s="48"/>
      <c r="M487" s="49">
        <v>1</v>
      </c>
      <c r="N487" s="50"/>
      <c r="O487" s="50"/>
      <c r="P487" s="46"/>
      <c r="Q487" s="46"/>
      <c r="R487" s="46" t="s">
        <v>5034</v>
      </c>
      <c r="S487" s="46"/>
      <c r="T487" s="50">
        <v>99596</v>
      </c>
      <c r="U487" s="50">
        <v>99596</v>
      </c>
    </row>
    <row r="488" spans="1:21" s="52" customFormat="1" ht="42.75" x14ac:dyDescent="0.2">
      <c r="A488" s="46" t="s">
        <v>2775</v>
      </c>
      <c r="B488" s="46" t="s">
        <v>75</v>
      </c>
      <c r="C488" s="46"/>
      <c r="D488" s="46" t="s">
        <v>5034</v>
      </c>
      <c r="E488" s="46" t="s">
        <v>5748</v>
      </c>
      <c r="F488" s="63" t="s">
        <v>964</v>
      </c>
      <c r="G488" s="47"/>
      <c r="H488" s="46" t="s">
        <v>5035</v>
      </c>
      <c r="I488" s="46" t="s">
        <v>2690</v>
      </c>
      <c r="J488" s="48">
        <v>37925</v>
      </c>
      <c r="K488" s="48">
        <v>38655</v>
      </c>
      <c r="L488" s="48"/>
      <c r="M488" s="49">
        <v>2</v>
      </c>
      <c r="N488" s="50"/>
      <c r="O488" s="50"/>
      <c r="P488" s="46"/>
      <c r="Q488" s="46"/>
      <c r="R488" s="46" t="s">
        <v>5036</v>
      </c>
      <c r="S488" s="46"/>
      <c r="T488" s="50">
        <v>449</v>
      </c>
      <c r="U488" s="50">
        <f>T488*2</f>
        <v>898</v>
      </c>
    </row>
    <row r="489" spans="1:21" s="52" customFormat="1" ht="42.75" x14ac:dyDescent="0.2">
      <c r="A489" s="46" t="s">
        <v>4728</v>
      </c>
      <c r="B489" s="46" t="s">
        <v>75</v>
      </c>
      <c r="C489" s="46"/>
      <c r="D489" s="46" t="s">
        <v>5034</v>
      </c>
      <c r="E489" s="46" t="s">
        <v>5748</v>
      </c>
      <c r="F489" s="63" t="s">
        <v>964</v>
      </c>
      <c r="G489" s="47"/>
      <c r="H489" s="46" t="s">
        <v>5042</v>
      </c>
      <c r="I489" s="46" t="s">
        <v>675</v>
      </c>
      <c r="J489" s="48"/>
      <c r="K489" s="48"/>
      <c r="L489" s="48"/>
      <c r="M489" s="49"/>
      <c r="N489" s="50"/>
      <c r="O489" s="50"/>
      <c r="P489" s="46"/>
      <c r="Q489" s="46"/>
      <c r="R489" s="46" t="s">
        <v>5041</v>
      </c>
      <c r="S489" s="46"/>
      <c r="T489" s="50">
        <v>3350</v>
      </c>
      <c r="U489" s="50">
        <v>3350</v>
      </c>
    </row>
    <row r="490" spans="1:21" s="52" customFormat="1" ht="42.75" x14ac:dyDescent="0.2">
      <c r="A490" s="46" t="s">
        <v>1939</v>
      </c>
      <c r="B490" s="46" t="s">
        <v>75</v>
      </c>
      <c r="C490" s="46"/>
      <c r="D490" s="46" t="s">
        <v>5034</v>
      </c>
      <c r="E490" s="46" t="s">
        <v>5748</v>
      </c>
      <c r="F490" s="63" t="s">
        <v>964</v>
      </c>
      <c r="G490" s="47"/>
      <c r="H490" s="46" t="s">
        <v>3467</v>
      </c>
      <c r="I490" s="46" t="s">
        <v>2193</v>
      </c>
      <c r="J490" s="48">
        <v>36161</v>
      </c>
      <c r="K490" s="48">
        <v>37986</v>
      </c>
      <c r="L490" s="48"/>
      <c r="M490" s="49">
        <v>4</v>
      </c>
      <c r="N490" s="50"/>
      <c r="O490" s="50"/>
      <c r="P490" s="46"/>
      <c r="Q490" s="46"/>
      <c r="R490" s="46"/>
      <c r="S490" s="46" t="s">
        <v>3468</v>
      </c>
      <c r="T490" s="50">
        <v>12544</v>
      </c>
      <c r="U490" s="50">
        <v>12544</v>
      </c>
    </row>
    <row r="491" spans="1:21" s="52" customFormat="1" ht="42.75" x14ac:dyDescent="0.2">
      <c r="A491" s="46" t="s">
        <v>4728</v>
      </c>
      <c r="B491" s="46" t="s">
        <v>75</v>
      </c>
      <c r="C491" s="46"/>
      <c r="D491" s="46" t="s">
        <v>1978</v>
      </c>
      <c r="E491" s="46" t="s">
        <v>5748</v>
      </c>
      <c r="F491" s="63" t="s">
        <v>964</v>
      </c>
      <c r="G491" s="47"/>
      <c r="H491" s="46" t="s">
        <v>3462</v>
      </c>
      <c r="I491" s="46" t="s">
        <v>3444</v>
      </c>
      <c r="J491" s="48">
        <v>38139</v>
      </c>
      <c r="K491" s="48">
        <v>38869</v>
      </c>
      <c r="L491" s="48"/>
      <c r="M491" s="49">
        <v>2</v>
      </c>
      <c r="N491" s="50"/>
      <c r="O491" s="50"/>
      <c r="P491" s="46"/>
      <c r="Q491" s="46" t="s">
        <v>841</v>
      </c>
      <c r="R491" s="46" t="s">
        <v>5041</v>
      </c>
      <c r="S491" s="46"/>
      <c r="T491" s="50">
        <v>14708</v>
      </c>
      <c r="U491" s="50">
        <f>T491*2</f>
        <v>29416</v>
      </c>
    </row>
    <row r="492" spans="1:21" s="52" customFormat="1" ht="71.25" x14ac:dyDescent="0.2">
      <c r="A492" s="46" t="s">
        <v>1939</v>
      </c>
      <c r="B492" s="46" t="s">
        <v>75</v>
      </c>
      <c r="C492" s="46"/>
      <c r="D492" s="46" t="s">
        <v>5034</v>
      </c>
      <c r="E492" s="46" t="s">
        <v>5748</v>
      </c>
      <c r="F492" s="63" t="s">
        <v>964</v>
      </c>
      <c r="G492" s="47"/>
      <c r="H492" s="46" t="s">
        <v>3464</v>
      </c>
      <c r="I492" s="46" t="s">
        <v>4928</v>
      </c>
      <c r="J492" s="48">
        <v>36251</v>
      </c>
      <c r="K492" s="48">
        <v>38442</v>
      </c>
      <c r="L492" s="48" t="s">
        <v>733</v>
      </c>
      <c r="M492" s="49">
        <v>6</v>
      </c>
      <c r="N492" s="50" t="s">
        <v>685</v>
      </c>
      <c r="O492" s="50" t="s">
        <v>685</v>
      </c>
      <c r="P492" s="46"/>
      <c r="Q492" s="46" t="s">
        <v>840</v>
      </c>
      <c r="R492" s="46" t="s">
        <v>5034</v>
      </c>
      <c r="S492" s="46" t="s">
        <v>732</v>
      </c>
      <c r="T492" s="50">
        <v>31161</v>
      </c>
      <c r="U492" s="50">
        <v>180805</v>
      </c>
    </row>
    <row r="493" spans="1:21" s="52" customFormat="1" ht="42.75" x14ac:dyDescent="0.2">
      <c r="A493" s="46" t="s">
        <v>4728</v>
      </c>
      <c r="B493" s="46" t="s">
        <v>75</v>
      </c>
      <c r="C493" s="46"/>
      <c r="D493" s="46" t="s">
        <v>1978</v>
      </c>
      <c r="E493" s="46" t="s">
        <v>5748</v>
      </c>
      <c r="F493" s="63" t="s">
        <v>964</v>
      </c>
      <c r="G493" s="47"/>
      <c r="H493" s="46" t="s">
        <v>5045</v>
      </c>
      <c r="I493" s="46" t="s">
        <v>267</v>
      </c>
      <c r="J493" s="48"/>
      <c r="K493" s="48"/>
      <c r="L493" s="48"/>
      <c r="M493" s="49"/>
      <c r="N493" s="50"/>
      <c r="O493" s="50"/>
      <c r="P493" s="46"/>
      <c r="Q493" s="46" t="s">
        <v>841</v>
      </c>
      <c r="R493" s="46" t="s">
        <v>5041</v>
      </c>
      <c r="S493" s="46"/>
      <c r="T493" s="50">
        <v>6550</v>
      </c>
      <c r="U493" s="50">
        <v>6550</v>
      </c>
    </row>
    <row r="494" spans="1:21" s="52" customFormat="1" ht="42.75" x14ac:dyDescent="0.2">
      <c r="A494" s="46" t="s">
        <v>1841</v>
      </c>
      <c r="B494" s="46" t="s">
        <v>75</v>
      </c>
      <c r="C494" s="46"/>
      <c r="D494" s="46" t="s">
        <v>1978</v>
      </c>
      <c r="E494" s="46" t="s">
        <v>5748</v>
      </c>
      <c r="F494" s="63" t="s">
        <v>964</v>
      </c>
      <c r="G494" s="47"/>
      <c r="H494" s="46" t="s">
        <v>5040</v>
      </c>
      <c r="I494" s="46" t="s">
        <v>459</v>
      </c>
      <c r="J494" s="48"/>
      <c r="K494" s="48"/>
      <c r="L494" s="48"/>
      <c r="M494" s="49"/>
      <c r="N494" s="50"/>
      <c r="O494" s="50"/>
      <c r="P494" s="46"/>
      <c r="Q494" s="46"/>
      <c r="R494" s="46" t="s">
        <v>5041</v>
      </c>
      <c r="S494" s="46"/>
      <c r="T494" s="50">
        <v>3210</v>
      </c>
      <c r="U494" s="50">
        <v>3210</v>
      </c>
    </row>
    <row r="495" spans="1:21" s="52" customFormat="1" ht="42.75" x14ac:dyDescent="0.2">
      <c r="A495" s="46" t="s">
        <v>1841</v>
      </c>
      <c r="B495" s="46" t="s">
        <v>75</v>
      </c>
      <c r="C495" s="46"/>
      <c r="D495" s="46" t="s">
        <v>1978</v>
      </c>
      <c r="E495" s="46" t="s">
        <v>5748</v>
      </c>
      <c r="F495" s="63" t="s">
        <v>964</v>
      </c>
      <c r="G495" s="47"/>
      <c r="H495" s="46" t="s">
        <v>5040</v>
      </c>
      <c r="I495" s="46" t="s">
        <v>4985</v>
      </c>
      <c r="J495" s="48"/>
      <c r="K495" s="48"/>
      <c r="L495" s="48"/>
      <c r="M495" s="49"/>
      <c r="N495" s="50"/>
      <c r="O495" s="50"/>
      <c r="P495" s="46"/>
      <c r="Q495" s="46"/>
      <c r="R495" s="46" t="s">
        <v>5041</v>
      </c>
      <c r="S495" s="46"/>
      <c r="T495" s="50">
        <v>3287</v>
      </c>
      <c r="U495" s="50">
        <v>3287</v>
      </c>
    </row>
    <row r="496" spans="1:21" s="52" customFormat="1" ht="42.75" x14ac:dyDescent="0.2">
      <c r="A496" s="46" t="s">
        <v>4728</v>
      </c>
      <c r="B496" s="46" t="s">
        <v>75</v>
      </c>
      <c r="C496" s="46"/>
      <c r="D496" s="46" t="s">
        <v>2235</v>
      </c>
      <c r="E496" s="46" t="s">
        <v>1982</v>
      </c>
      <c r="F496" s="63" t="s">
        <v>979</v>
      </c>
      <c r="G496" s="47"/>
      <c r="H496" s="46" t="s">
        <v>3486</v>
      </c>
      <c r="I496" s="46" t="s">
        <v>4369</v>
      </c>
      <c r="J496" s="48">
        <v>37712</v>
      </c>
      <c r="K496" s="48">
        <v>37711</v>
      </c>
      <c r="L496" s="48"/>
      <c r="M496" s="49">
        <v>0.1</v>
      </c>
      <c r="N496" s="50"/>
      <c r="O496" s="50"/>
      <c r="P496" s="46"/>
      <c r="Q496" s="46" t="s">
        <v>841</v>
      </c>
      <c r="R496" s="46" t="s">
        <v>3516</v>
      </c>
      <c r="S496" s="46"/>
      <c r="T496" s="50">
        <v>4500</v>
      </c>
      <c r="U496" s="50">
        <v>4500</v>
      </c>
    </row>
    <row r="497" spans="1:21" s="52" customFormat="1" ht="28.5" x14ac:dyDescent="0.2">
      <c r="A497" s="46" t="s">
        <v>4728</v>
      </c>
      <c r="B497" s="46" t="s">
        <v>75</v>
      </c>
      <c r="C497" s="46"/>
      <c r="D497" s="46" t="s">
        <v>2235</v>
      </c>
      <c r="E497" s="46" t="s">
        <v>1982</v>
      </c>
      <c r="F497" s="63" t="s">
        <v>979</v>
      </c>
      <c r="G497" s="47"/>
      <c r="H497" s="46" t="s">
        <v>692</v>
      </c>
      <c r="I497" s="46" t="s">
        <v>3166</v>
      </c>
      <c r="J497" s="48">
        <v>37895</v>
      </c>
      <c r="K497" s="48">
        <v>37894</v>
      </c>
      <c r="L497" s="48"/>
      <c r="M497" s="49">
        <v>0.1</v>
      </c>
      <c r="N497" s="50"/>
      <c r="O497" s="50"/>
      <c r="P497" s="46"/>
      <c r="Q497" s="46"/>
      <c r="R497" s="46" t="s">
        <v>3517</v>
      </c>
      <c r="S497" s="46"/>
      <c r="T497" s="50">
        <v>1594</v>
      </c>
      <c r="U497" s="50">
        <v>1594</v>
      </c>
    </row>
    <row r="498" spans="1:21" s="52" customFormat="1" ht="28.5" x14ac:dyDescent="0.2">
      <c r="A498" s="46" t="s">
        <v>4728</v>
      </c>
      <c r="B498" s="46" t="s">
        <v>75</v>
      </c>
      <c r="C498" s="46"/>
      <c r="D498" s="46" t="s">
        <v>2235</v>
      </c>
      <c r="E498" s="46" t="s">
        <v>1982</v>
      </c>
      <c r="F498" s="63" t="s">
        <v>979</v>
      </c>
      <c r="G498" s="47"/>
      <c r="H498" s="46" t="s">
        <v>691</v>
      </c>
      <c r="I498" s="46" t="s">
        <v>1716</v>
      </c>
      <c r="J498" s="48">
        <v>37803</v>
      </c>
      <c r="K498" s="48">
        <v>38168</v>
      </c>
      <c r="L498" s="48"/>
      <c r="M498" s="49">
        <v>1</v>
      </c>
      <c r="N498" s="50"/>
      <c r="O498" s="50"/>
      <c r="P498" s="46"/>
      <c r="Q498" s="46" t="s">
        <v>841</v>
      </c>
      <c r="R498" s="46" t="s">
        <v>3516</v>
      </c>
      <c r="S498" s="46"/>
      <c r="T498" s="50">
        <v>2885</v>
      </c>
      <c r="U498" s="50">
        <v>2885</v>
      </c>
    </row>
    <row r="499" spans="1:21" s="52" customFormat="1" ht="28.5" x14ac:dyDescent="0.2">
      <c r="A499" s="46" t="s">
        <v>72</v>
      </c>
      <c r="B499" s="46" t="s">
        <v>75</v>
      </c>
      <c r="C499" s="46"/>
      <c r="D499" s="46" t="s">
        <v>2236</v>
      </c>
      <c r="E499" s="46" t="s">
        <v>1982</v>
      </c>
      <c r="F499" s="63" t="s">
        <v>979</v>
      </c>
      <c r="G499" s="47"/>
      <c r="H499" s="46" t="s">
        <v>3491</v>
      </c>
      <c r="I499" s="46" t="s">
        <v>2738</v>
      </c>
      <c r="J499" s="48">
        <v>37804</v>
      </c>
      <c r="K499" s="48">
        <v>38169</v>
      </c>
      <c r="L499" s="48"/>
      <c r="M499" s="49">
        <v>1</v>
      </c>
      <c r="N499" s="50"/>
      <c r="O499" s="50"/>
      <c r="P499" s="46"/>
      <c r="Q499" s="46" t="s">
        <v>841</v>
      </c>
      <c r="R499" s="46" t="s">
        <v>3516</v>
      </c>
      <c r="S499" s="46"/>
      <c r="T499" s="50">
        <v>2033</v>
      </c>
      <c r="U499" s="50">
        <v>2033</v>
      </c>
    </row>
    <row r="500" spans="1:21" s="52" customFormat="1" ht="28.5" x14ac:dyDescent="0.2">
      <c r="A500" s="46" t="s">
        <v>5435</v>
      </c>
      <c r="B500" s="46" t="s">
        <v>75</v>
      </c>
      <c r="C500" s="46"/>
      <c r="D500" s="46" t="s">
        <v>2235</v>
      </c>
      <c r="E500" s="46" t="s">
        <v>1982</v>
      </c>
      <c r="F500" s="63" t="s">
        <v>979</v>
      </c>
      <c r="G500" s="47"/>
      <c r="H500" s="46" t="s">
        <v>693</v>
      </c>
      <c r="I500" s="46" t="s">
        <v>4815</v>
      </c>
      <c r="J500" s="48">
        <v>37763</v>
      </c>
      <c r="K500" s="48">
        <v>38128</v>
      </c>
      <c r="L500" s="48"/>
      <c r="M500" s="49">
        <v>1</v>
      </c>
      <c r="N500" s="50"/>
      <c r="O500" s="50"/>
      <c r="P500" s="46"/>
      <c r="Q500" s="46" t="s">
        <v>685</v>
      </c>
      <c r="R500" s="46" t="s">
        <v>3516</v>
      </c>
      <c r="S500" s="46"/>
      <c r="T500" s="50">
        <v>18000</v>
      </c>
      <c r="U500" s="50">
        <v>18000</v>
      </c>
    </row>
    <row r="501" spans="1:21" s="52" customFormat="1" ht="28.5" x14ac:dyDescent="0.2">
      <c r="A501" s="46" t="s">
        <v>74</v>
      </c>
      <c r="B501" s="46" t="s">
        <v>75</v>
      </c>
      <c r="C501" s="46"/>
      <c r="D501" s="46" t="s">
        <v>2235</v>
      </c>
      <c r="E501" s="46" t="s">
        <v>1982</v>
      </c>
      <c r="F501" s="63" t="s">
        <v>979</v>
      </c>
      <c r="G501" s="47"/>
      <c r="H501" s="46" t="s">
        <v>2203</v>
      </c>
      <c r="I501" s="46" t="s">
        <v>905</v>
      </c>
      <c r="J501" s="48">
        <v>39122</v>
      </c>
      <c r="K501" s="48">
        <v>40218</v>
      </c>
      <c r="L501" s="48"/>
      <c r="M501" s="49">
        <v>3</v>
      </c>
      <c r="N501" s="50" t="s">
        <v>685</v>
      </c>
      <c r="O501" s="73" t="s">
        <v>685</v>
      </c>
      <c r="P501" s="46"/>
      <c r="Q501" s="46"/>
      <c r="R501" s="46"/>
      <c r="S501" s="46"/>
      <c r="T501" s="50">
        <v>28879</v>
      </c>
      <c r="U501" s="73">
        <f>T501*3</f>
        <v>86637</v>
      </c>
    </row>
    <row r="502" spans="1:21" s="52" customFormat="1" ht="28.5" x14ac:dyDescent="0.2">
      <c r="A502" s="46" t="s">
        <v>4728</v>
      </c>
      <c r="B502" s="46" t="s">
        <v>75</v>
      </c>
      <c r="C502" s="46"/>
      <c r="D502" s="46" t="s">
        <v>2235</v>
      </c>
      <c r="E502" s="46" t="s">
        <v>1982</v>
      </c>
      <c r="F502" s="63" t="s">
        <v>979</v>
      </c>
      <c r="G502" s="47"/>
      <c r="H502" s="46" t="s">
        <v>694</v>
      </c>
      <c r="I502" s="46" t="s">
        <v>896</v>
      </c>
      <c r="J502" s="48">
        <v>37747</v>
      </c>
      <c r="K502" s="48">
        <v>37747</v>
      </c>
      <c r="L502" s="48"/>
      <c r="M502" s="49">
        <v>0.1</v>
      </c>
      <c r="N502" s="50"/>
      <c r="O502" s="50"/>
      <c r="P502" s="46"/>
      <c r="Q502" s="46" t="s">
        <v>841</v>
      </c>
      <c r="R502" s="46" t="s">
        <v>3516</v>
      </c>
      <c r="S502" s="46"/>
      <c r="T502" s="50">
        <v>1104</v>
      </c>
      <c r="U502" s="50">
        <v>1104</v>
      </c>
    </row>
    <row r="503" spans="1:21" s="52" customFormat="1" ht="28.5" x14ac:dyDescent="0.2">
      <c r="A503" s="46" t="s">
        <v>4728</v>
      </c>
      <c r="B503" s="46" t="s">
        <v>75</v>
      </c>
      <c r="C503" s="46"/>
      <c r="D503" s="46" t="s">
        <v>2235</v>
      </c>
      <c r="E503" s="46" t="s">
        <v>1982</v>
      </c>
      <c r="F503" s="63" t="s">
        <v>979</v>
      </c>
      <c r="G503" s="47"/>
      <c r="H503" s="46" t="s">
        <v>1714</v>
      </c>
      <c r="I503" s="46" t="s">
        <v>3763</v>
      </c>
      <c r="J503" s="48">
        <v>37803</v>
      </c>
      <c r="K503" s="48">
        <v>37803</v>
      </c>
      <c r="L503" s="48"/>
      <c r="M503" s="49">
        <v>0.1</v>
      </c>
      <c r="N503" s="50"/>
      <c r="O503" s="50"/>
      <c r="P503" s="46"/>
      <c r="Q503" s="46" t="s">
        <v>841</v>
      </c>
      <c r="R503" s="46" t="s">
        <v>3519</v>
      </c>
      <c r="S503" s="46"/>
      <c r="T503" s="50">
        <v>6000</v>
      </c>
      <c r="U503" s="50">
        <v>6000</v>
      </c>
    </row>
    <row r="504" spans="1:21" s="52" customFormat="1" ht="28.5" x14ac:dyDescent="0.2">
      <c r="A504" s="46" t="s">
        <v>1989</v>
      </c>
      <c r="B504" s="46" t="s">
        <v>75</v>
      </c>
      <c r="C504" s="46"/>
      <c r="D504" s="46" t="s">
        <v>2235</v>
      </c>
      <c r="E504" s="46" t="s">
        <v>1982</v>
      </c>
      <c r="F504" s="63" t="s">
        <v>979</v>
      </c>
      <c r="G504" s="47"/>
      <c r="H504" s="46" t="s">
        <v>1715</v>
      </c>
      <c r="I504" s="46" t="s">
        <v>422</v>
      </c>
      <c r="J504" s="48">
        <v>37712</v>
      </c>
      <c r="K504" s="48">
        <v>37712</v>
      </c>
      <c r="L504" s="48"/>
      <c r="M504" s="49">
        <v>0.1</v>
      </c>
      <c r="N504" s="50"/>
      <c r="O504" s="50"/>
      <c r="P504" s="46"/>
      <c r="Q504" s="46"/>
      <c r="R504" s="46"/>
      <c r="S504" s="46"/>
      <c r="T504" s="50">
        <v>0</v>
      </c>
      <c r="U504" s="50">
        <v>0</v>
      </c>
    </row>
    <row r="505" spans="1:21" s="52" customFormat="1" ht="28.5" x14ac:dyDescent="0.2">
      <c r="A505" s="46" t="s">
        <v>4728</v>
      </c>
      <c r="B505" s="46" t="s">
        <v>75</v>
      </c>
      <c r="C505" s="46"/>
      <c r="D505" s="46" t="s">
        <v>2235</v>
      </c>
      <c r="E505" s="46" t="s">
        <v>1982</v>
      </c>
      <c r="F505" s="63" t="s">
        <v>979</v>
      </c>
      <c r="G505" s="47"/>
      <c r="H505" s="46" t="s">
        <v>3490</v>
      </c>
      <c r="I505" s="46" t="s">
        <v>3382</v>
      </c>
      <c r="J505" s="48">
        <v>37803</v>
      </c>
      <c r="K505" s="48">
        <v>37864</v>
      </c>
      <c r="L505" s="48"/>
      <c r="M505" s="49">
        <v>0.25</v>
      </c>
      <c r="N505" s="50"/>
      <c r="O505" s="50"/>
      <c r="P505" s="46"/>
      <c r="Q505" s="46" t="s">
        <v>840</v>
      </c>
      <c r="R505" s="46" t="s">
        <v>3518</v>
      </c>
      <c r="S505" s="46"/>
      <c r="T505" s="50">
        <v>63500</v>
      </c>
      <c r="U505" s="50">
        <v>63500</v>
      </c>
    </row>
    <row r="506" spans="1:21" s="52" customFormat="1" ht="28.5" x14ac:dyDescent="0.2">
      <c r="A506" s="46" t="s">
        <v>1989</v>
      </c>
      <c r="B506" s="46" t="s">
        <v>75</v>
      </c>
      <c r="C506" s="46"/>
      <c r="D506" s="46" t="s">
        <v>2235</v>
      </c>
      <c r="E506" s="46" t="s">
        <v>1982</v>
      </c>
      <c r="F506" s="63" t="s">
        <v>979</v>
      </c>
      <c r="G506" s="47"/>
      <c r="H506" s="46" t="s">
        <v>3489</v>
      </c>
      <c r="I506" s="46" t="s">
        <v>460</v>
      </c>
      <c r="J506" s="48">
        <v>37712</v>
      </c>
      <c r="K506" s="48">
        <v>37712</v>
      </c>
      <c r="L506" s="48"/>
      <c r="M506" s="49">
        <v>0.1</v>
      </c>
      <c r="N506" s="50"/>
      <c r="O506" s="50"/>
      <c r="P506" s="46"/>
      <c r="Q506" s="46" t="s">
        <v>841</v>
      </c>
      <c r="R506" s="46" t="s">
        <v>3516</v>
      </c>
      <c r="S506" s="46"/>
      <c r="T506" s="50">
        <v>7125</v>
      </c>
      <c r="U506" s="50">
        <v>7125</v>
      </c>
    </row>
    <row r="507" spans="1:21" s="52" customFormat="1" ht="28.5" x14ac:dyDescent="0.2">
      <c r="A507" s="46" t="s">
        <v>1989</v>
      </c>
      <c r="B507" s="46" t="s">
        <v>75</v>
      </c>
      <c r="C507" s="46"/>
      <c r="D507" s="46" t="s">
        <v>2235</v>
      </c>
      <c r="E507" s="46" t="s">
        <v>1982</v>
      </c>
      <c r="F507" s="63" t="s">
        <v>979</v>
      </c>
      <c r="G507" s="47"/>
      <c r="H507" s="46" t="s">
        <v>3488</v>
      </c>
      <c r="I507" s="46" t="s">
        <v>425</v>
      </c>
      <c r="J507" s="48">
        <v>37773</v>
      </c>
      <c r="K507" s="48">
        <v>37803</v>
      </c>
      <c r="L507" s="48"/>
      <c r="M507" s="49">
        <v>0.1</v>
      </c>
      <c r="N507" s="50"/>
      <c r="O507" s="50"/>
      <c r="P507" s="46"/>
      <c r="Q507" s="46" t="s">
        <v>841</v>
      </c>
      <c r="R507" s="46" t="s">
        <v>3516</v>
      </c>
      <c r="S507" s="46"/>
      <c r="T507" s="50">
        <v>13000</v>
      </c>
      <c r="U507" s="50">
        <v>13000</v>
      </c>
    </row>
    <row r="508" spans="1:21" s="52" customFormat="1" ht="28.5" x14ac:dyDescent="0.2">
      <c r="A508" s="46" t="s">
        <v>4728</v>
      </c>
      <c r="B508" s="46" t="s">
        <v>75</v>
      </c>
      <c r="C508" s="46"/>
      <c r="D508" s="46" t="s">
        <v>2235</v>
      </c>
      <c r="E508" s="46" t="s">
        <v>1982</v>
      </c>
      <c r="F508" s="63" t="s">
        <v>979</v>
      </c>
      <c r="G508" s="47"/>
      <c r="H508" s="46" t="s">
        <v>3487</v>
      </c>
      <c r="I508" s="46" t="s">
        <v>3744</v>
      </c>
      <c r="J508" s="48">
        <v>37622</v>
      </c>
      <c r="K508" s="48">
        <v>37986</v>
      </c>
      <c r="L508" s="48"/>
      <c r="M508" s="49">
        <v>1</v>
      </c>
      <c r="N508" s="50"/>
      <c r="O508" s="50"/>
      <c r="P508" s="46"/>
      <c r="Q508" s="46" t="s">
        <v>841</v>
      </c>
      <c r="R508" s="46" t="s">
        <v>3516</v>
      </c>
      <c r="S508" s="46"/>
      <c r="T508" s="50">
        <v>264</v>
      </c>
      <c r="U508" s="50">
        <v>10716</v>
      </c>
    </row>
    <row r="509" spans="1:21" s="52" customFormat="1" ht="28.5" x14ac:dyDescent="0.2">
      <c r="A509" s="46" t="s">
        <v>1989</v>
      </c>
      <c r="B509" s="46" t="s">
        <v>75</v>
      </c>
      <c r="C509" s="46"/>
      <c r="D509" s="46" t="s">
        <v>4469</v>
      </c>
      <c r="E509" s="46" t="s">
        <v>1987</v>
      </c>
      <c r="F509" s="63" t="s">
        <v>970</v>
      </c>
      <c r="G509" s="47">
        <v>151</v>
      </c>
      <c r="H509" s="46" t="s">
        <v>4685</v>
      </c>
      <c r="I509" s="46" t="s">
        <v>4686</v>
      </c>
      <c r="J509" s="48">
        <v>39783</v>
      </c>
      <c r="K509" s="48">
        <v>39478</v>
      </c>
      <c r="L509" s="48">
        <v>39294</v>
      </c>
      <c r="M509" s="49">
        <v>4</v>
      </c>
      <c r="N509" s="50"/>
      <c r="O509" s="50"/>
      <c r="P509" s="46" t="s">
        <v>3879</v>
      </c>
      <c r="Q509" s="46" t="s">
        <v>842</v>
      </c>
      <c r="R509" s="46" t="s">
        <v>2456</v>
      </c>
      <c r="S509" s="46"/>
      <c r="T509" s="50">
        <v>155542</v>
      </c>
      <c r="U509" s="50">
        <v>622168</v>
      </c>
    </row>
    <row r="510" spans="1:21" s="52" customFormat="1" ht="28.5" x14ac:dyDescent="0.2">
      <c r="A510" s="46" t="s">
        <v>1989</v>
      </c>
      <c r="B510" s="46" t="s">
        <v>75</v>
      </c>
      <c r="C510" s="46"/>
      <c r="D510" s="46" t="s">
        <v>4469</v>
      </c>
      <c r="E510" s="46" t="s">
        <v>1987</v>
      </c>
      <c r="F510" s="63" t="s">
        <v>970</v>
      </c>
      <c r="G510" s="47"/>
      <c r="H510" s="46" t="s">
        <v>1506</v>
      </c>
      <c r="I510" s="46" t="s">
        <v>1153</v>
      </c>
      <c r="J510" s="48">
        <v>38751</v>
      </c>
      <c r="K510" s="48">
        <v>38810</v>
      </c>
      <c r="L510" s="48"/>
      <c r="M510" s="49">
        <v>0.25</v>
      </c>
      <c r="N510" s="50"/>
      <c r="O510" s="50"/>
      <c r="P510" s="46"/>
      <c r="Q510" s="46" t="s">
        <v>840</v>
      </c>
      <c r="R510" s="46" t="s">
        <v>2456</v>
      </c>
      <c r="S510" s="46"/>
      <c r="T510" s="50"/>
      <c r="U510" s="50">
        <v>150000</v>
      </c>
    </row>
    <row r="511" spans="1:21" s="52" customFormat="1" ht="28.5" x14ac:dyDescent="0.2">
      <c r="A511" s="46" t="s">
        <v>4569</v>
      </c>
      <c r="B511" s="46" t="s">
        <v>75</v>
      </c>
      <c r="C511" s="46"/>
      <c r="D511" s="46" t="s">
        <v>4461</v>
      </c>
      <c r="E511" s="46" t="s">
        <v>1987</v>
      </c>
      <c r="F511" s="63" t="s">
        <v>970</v>
      </c>
      <c r="G511" s="47"/>
      <c r="H511" s="46" t="s">
        <v>1823</v>
      </c>
      <c r="I511" s="46" t="s">
        <v>1154</v>
      </c>
      <c r="J511" s="48">
        <v>38892</v>
      </c>
      <c r="K511" s="48">
        <v>39987</v>
      </c>
      <c r="L511" s="48"/>
      <c r="M511" s="49">
        <v>3</v>
      </c>
      <c r="N511" s="50"/>
      <c r="O511" s="50"/>
      <c r="P511" s="46"/>
      <c r="Q511" s="46" t="s">
        <v>840</v>
      </c>
      <c r="R511" s="46"/>
      <c r="S511" s="46"/>
      <c r="T511" s="50">
        <v>9000</v>
      </c>
      <c r="U511" s="50">
        <v>27000</v>
      </c>
    </row>
    <row r="512" spans="1:21" s="52" customFormat="1" ht="28.5" x14ac:dyDescent="0.2">
      <c r="A512" s="46" t="s">
        <v>4569</v>
      </c>
      <c r="B512" s="46" t="s">
        <v>75</v>
      </c>
      <c r="C512" s="46"/>
      <c r="D512" s="46" t="s">
        <v>4461</v>
      </c>
      <c r="E512" s="46" t="s">
        <v>1987</v>
      </c>
      <c r="F512" s="63" t="s">
        <v>970</v>
      </c>
      <c r="G512" s="47"/>
      <c r="H512" s="46" t="s">
        <v>1823</v>
      </c>
      <c r="I512" s="46" t="s">
        <v>1154</v>
      </c>
      <c r="J512" s="48">
        <v>38892</v>
      </c>
      <c r="K512" s="48">
        <v>39987</v>
      </c>
      <c r="L512" s="48"/>
      <c r="M512" s="49">
        <v>3</v>
      </c>
      <c r="N512" s="50"/>
      <c r="O512" s="50"/>
      <c r="P512" s="46"/>
      <c r="Q512" s="46" t="s">
        <v>840</v>
      </c>
      <c r="R512" s="46"/>
      <c r="S512" s="46"/>
      <c r="T512" s="50">
        <v>15000</v>
      </c>
      <c r="U512" s="50">
        <v>45000</v>
      </c>
    </row>
    <row r="513" spans="1:21" s="52" customFormat="1" ht="28.5" x14ac:dyDescent="0.2">
      <c r="A513" s="46" t="s">
        <v>4569</v>
      </c>
      <c r="B513" s="46" t="s">
        <v>75</v>
      </c>
      <c r="C513" s="46"/>
      <c r="D513" s="46" t="s">
        <v>4461</v>
      </c>
      <c r="E513" s="46" t="s">
        <v>1987</v>
      </c>
      <c r="F513" s="63" t="s">
        <v>970</v>
      </c>
      <c r="G513" s="47"/>
      <c r="H513" s="46" t="s">
        <v>1823</v>
      </c>
      <c r="I513" s="46" t="s">
        <v>1154</v>
      </c>
      <c r="J513" s="48">
        <v>39173</v>
      </c>
      <c r="K513" s="48">
        <v>41274</v>
      </c>
      <c r="L513" s="48"/>
      <c r="M513" s="49">
        <v>5</v>
      </c>
      <c r="N513" s="50"/>
      <c r="O513" s="50"/>
      <c r="P513" s="46"/>
      <c r="Q513" s="46" t="s">
        <v>840</v>
      </c>
      <c r="R513" s="46"/>
      <c r="S513" s="46"/>
      <c r="T513" s="50">
        <v>14000</v>
      </c>
      <c r="U513" s="50">
        <v>70000</v>
      </c>
    </row>
    <row r="514" spans="1:21" s="52" customFormat="1" ht="28.5" x14ac:dyDescent="0.2">
      <c r="A514" s="46" t="s">
        <v>4569</v>
      </c>
      <c r="B514" s="46" t="s">
        <v>75</v>
      </c>
      <c r="C514" s="46"/>
      <c r="D514" s="46" t="s">
        <v>4461</v>
      </c>
      <c r="E514" s="46" t="s">
        <v>1987</v>
      </c>
      <c r="F514" s="63" t="s">
        <v>970</v>
      </c>
      <c r="G514" s="47"/>
      <c r="H514" s="46" t="s">
        <v>1823</v>
      </c>
      <c r="I514" s="46" t="s">
        <v>1155</v>
      </c>
      <c r="J514" s="48">
        <v>38989</v>
      </c>
      <c r="K514" s="48">
        <v>40084</v>
      </c>
      <c r="L514" s="48"/>
      <c r="M514" s="49">
        <v>3</v>
      </c>
      <c r="N514" s="50"/>
      <c r="O514" s="50"/>
      <c r="P514" s="46"/>
      <c r="Q514" s="46" t="s">
        <v>840</v>
      </c>
      <c r="R514" s="46"/>
      <c r="S514" s="46"/>
      <c r="T514" s="50">
        <v>23000</v>
      </c>
      <c r="U514" s="50">
        <v>69000</v>
      </c>
    </row>
    <row r="515" spans="1:21" s="52" customFormat="1" ht="28.5" x14ac:dyDescent="0.2">
      <c r="A515" s="46" t="s">
        <v>4569</v>
      </c>
      <c r="B515" s="46" t="s">
        <v>75</v>
      </c>
      <c r="C515" s="46"/>
      <c r="D515" s="46" t="s">
        <v>4461</v>
      </c>
      <c r="E515" s="46" t="s">
        <v>1987</v>
      </c>
      <c r="F515" s="63" t="s">
        <v>970</v>
      </c>
      <c r="G515" s="47"/>
      <c r="H515" s="46" t="s">
        <v>1823</v>
      </c>
      <c r="I515" s="46" t="s">
        <v>4983</v>
      </c>
      <c r="J515" s="48">
        <v>39076</v>
      </c>
      <c r="K515" s="48">
        <v>39868</v>
      </c>
      <c r="L515" s="48"/>
      <c r="M515" s="49">
        <v>3</v>
      </c>
      <c r="N515" s="50"/>
      <c r="O515" s="50"/>
      <c r="P515" s="46"/>
      <c r="Q515" s="46" t="s">
        <v>840</v>
      </c>
      <c r="R515" s="46"/>
      <c r="S515" s="46"/>
      <c r="T515" s="50">
        <v>23000</v>
      </c>
      <c r="U515" s="50">
        <v>69000</v>
      </c>
    </row>
    <row r="516" spans="1:21" s="52" customFormat="1" ht="28.5" x14ac:dyDescent="0.2">
      <c r="A516" s="46" t="s">
        <v>4569</v>
      </c>
      <c r="B516" s="46" t="s">
        <v>75</v>
      </c>
      <c r="C516" s="46"/>
      <c r="D516" s="46" t="s">
        <v>4461</v>
      </c>
      <c r="E516" s="46" t="s">
        <v>1987</v>
      </c>
      <c r="F516" s="63" t="s">
        <v>970</v>
      </c>
      <c r="G516" s="47"/>
      <c r="H516" s="46" t="s">
        <v>1823</v>
      </c>
      <c r="I516" s="46" t="s">
        <v>1156</v>
      </c>
      <c r="J516" s="48">
        <v>39083</v>
      </c>
      <c r="K516" s="48">
        <v>40171</v>
      </c>
      <c r="L516" s="48"/>
      <c r="M516" s="49">
        <v>2</v>
      </c>
      <c r="N516" s="50"/>
      <c r="O516" s="50"/>
      <c r="P516" s="46"/>
      <c r="Q516" s="46" t="s">
        <v>840</v>
      </c>
      <c r="R516" s="46"/>
      <c r="S516" s="46"/>
      <c r="T516" s="50">
        <v>14250</v>
      </c>
      <c r="U516" s="50">
        <v>28500</v>
      </c>
    </row>
    <row r="517" spans="1:21" s="52" customFormat="1" ht="28.5" x14ac:dyDescent="0.2">
      <c r="A517" s="46" t="s">
        <v>1989</v>
      </c>
      <c r="B517" s="46" t="s">
        <v>75</v>
      </c>
      <c r="C517" s="46"/>
      <c r="D517" s="46" t="s">
        <v>4687</v>
      </c>
      <c r="E517" s="46" t="s">
        <v>1987</v>
      </c>
      <c r="F517" s="63" t="s">
        <v>970</v>
      </c>
      <c r="G517" s="47"/>
      <c r="H517" s="46" t="s">
        <v>4688</v>
      </c>
      <c r="I517" s="46" t="s">
        <v>4689</v>
      </c>
      <c r="J517" s="48">
        <v>38998</v>
      </c>
      <c r="K517" s="48">
        <v>39455</v>
      </c>
      <c r="L517" s="48"/>
      <c r="M517" s="49">
        <v>0.25</v>
      </c>
      <c r="N517" s="50"/>
      <c r="O517" s="50"/>
      <c r="P517" s="46"/>
      <c r="Q517" s="46" t="s">
        <v>842</v>
      </c>
      <c r="R517" s="46"/>
      <c r="S517" s="46"/>
      <c r="T517" s="50"/>
      <c r="U517" s="50">
        <v>174660</v>
      </c>
    </row>
    <row r="518" spans="1:21" s="52" customFormat="1" ht="99.75" x14ac:dyDescent="0.2">
      <c r="A518" s="46" t="s">
        <v>579</v>
      </c>
      <c r="B518" s="46" t="s">
        <v>75</v>
      </c>
      <c r="C518" s="46"/>
      <c r="D518" s="46" t="s">
        <v>1984</v>
      </c>
      <c r="E518" s="46" t="s">
        <v>1984</v>
      </c>
      <c r="F518" s="63" t="s">
        <v>981</v>
      </c>
      <c r="G518" s="47">
        <v>151</v>
      </c>
      <c r="H518" s="46" t="s">
        <v>2580</v>
      </c>
      <c r="I518" s="46" t="s">
        <v>4251</v>
      </c>
      <c r="J518" s="48">
        <v>37712</v>
      </c>
      <c r="K518" s="48">
        <v>39294</v>
      </c>
      <c r="L518" s="48"/>
      <c r="M518" s="49">
        <v>5</v>
      </c>
      <c r="N518" s="50"/>
      <c r="O518" s="50"/>
      <c r="P518" s="46"/>
      <c r="Q518" s="46"/>
      <c r="R518" s="46" t="s">
        <v>3562</v>
      </c>
      <c r="S518" s="46" t="s">
        <v>2656</v>
      </c>
      <c r="T518" s="50">
        <v>155542</v>
      </c>
      <c r="U518" s="50">
        <v>622158</v>
      </c>
    </row>
    <row r="519" spans="1:21" s="52" customFormat="1" ht="42.75" x14ac:dyDescent="0.2">
      <c r="A519" s="46" t="s">
        <v>579</v>
      </c>
      <c r="B519" s="46" t="s">
        <v>75</v>
      </c>
      <c r="C519" s="46"/>
      <c r="D519" s="46" t="s">
        <v>1984</v>
      </c>
      <c r="E519" s="46" t="s">
        <v>1984</v>
      </c>
      <c r="F519" s="63" t="s">
        <v>981</v>
      </c>
      <c r="G519" s="47">
        <v>154</v>
      </c>
      <c r="H519" s="46" t="s">
        <v>2582</v>
      </c>
      <c r="I519" s="46" t="s">
        <v>4998</v>
      </c>
      <c r="J519" s="48">
        <v>37712</v>
      </c>
      <c r="K519" s="48">
        <v>39478</v>
      </c>
      <c r="L519" s="48"/>
      <c r="M519" s="49">
        <v>5</v>
      </c>
      <c r="N519" s="50"/>
      <c r="O519" s="50"/>
      <c r="P519" s="46"/>
      <c r="Q519" s="46" t="s">
        <v>842</v>
      </c>
      <c r="R519" s="46" t="s">
        <v>3562</v>
      </c>
      <c r="S519" s="46" t="s">
        <v>2656</v>
      </c>
      <c r="T519" s="50">
        <v>174472</v>
      </c>
      <c r="U519" s="50">
        <v>697888</v>
      </c>
    </row>
    <row r="520" spans="1:21" s="52" customFormat="1" ht="57" x14ac:dyDescent="0.2">
      <c r="A520" s="46" t="s">
        <v>579</v>
      </c>
      <c r="B520" s="46" t="s">
        <v>75</v>
      </c>
      <c r="C520" s="46"/>
      <c r="D520" s="46" t="s">
        <v>1984</v>
      </c>
      <c r="E520" s="46" t="s">
        <v>1984</v>
      </c>
      <c r="F520" s="63" t="s">
        <v>981</v>
      </c>
      <c r="G520" s="47">
        <v>155</v>
      </c>
      <c r="H520" s="46" t="s">
        <v>2647</v>
      </c>
      <c r="I520" s="46" t="s">
        <v>710</v>
      </c>
      <c r="J520" s="48">
        <v>39264</v>
      </c>
      <c r="K520" s="48">
        <v>40451</v>
      </c>
      <c r="L520" s="48"/>
      <c r="M520" s="49">
        <v>3</v>
      </c>
      <c r="N520" s="50" t="s">
        <v>685</v>
      </c>
      <c r="O520" s="50" t="s">
        <v>685</v>
      </c>
      <c r="P520" s="46" t="s">
        <v>3879</v>
      </c>
      <c r="Q520" s="46" t="s">
        <v>842</v>
      </c>
      <c r="R520" s="46" t="s">
        <v>2040</v>
      </c>
      <c r="S520" s="46"/>
      <c r="T520" s="50">
        <v>40191</v>
      </c>
      <c r="U520" s="50">
        <v>120573</v>
      </c>
    </row>
    <row r="521" spans="1:21" s="52" customFormat="1" ht="42.75" x14ac:dyDescent="0.2">
      <c r="A521" s="46" t="s">
        <v>579</v>
      </c>
      <c r="B521" s="46" t="s">
        <v>75</v>
      </c>
      <c r="C521" s="46"/>
      <c r="D521" s="46" t="s">
        <v>1984</v>
      </c>
      <c r="E521" s="46" t="s">
        <v>1984</v>
      </c>
      <c r="F521" s="63" t="s">
        <v>981</v>
      </c>
      <c r="G521" s="47">
        <v>156</v>
      </c>
      <c r="H521" s="46" t="s">
        <v>21</v>
      </c>
      <c r="I521" s="46" t="s">
        <v>4335</v>
      </c>
      <c r="J521" s="48">
        <v>37712</v>
      </c>
      <c r="K521" s="48">
        <v>40268</v>
      </c>
      <c r="L521" s="48"/>
      <c r="M521" s="49">
        <v>7</v>
      </c>
      <c r="N521" s="50" t="s">
        <v>685</v>
      </c>
      <c r="O521" s="50" t="s">
        <v>685</v>
      </c>
      <c r="P521" s="46" t="s">
        <v>3879</v>
      </c>
      <c r="Q521" s="46" t="s">
        <v>842</v>
      </c>
      <c r="R521" s="46" t="s">
        <v>3562</v>
      </c>
      <c r="S521" s="46"/>
      <c r="T521" s="50">
        <v>154857</v>
      </c>
      <c r="U521" s="50">
        <v>1083999</v>
      </c>
    </row>
    <row r="522" spans="1:21" s="52" customFormat="1" ht="71.25" x14ac:dyDescent="0.2">
      <c r="A522" s="46" t="s">
        <v>579</v>
      </c>
      <c r="B522" s="46" t="s">
        <v>75</v>
      </c>
      <c r="C522" s="46"/>
      <c r="D522" s="46" t="s">
        <v>1984</v>
      </c>
      <c r="E522" s="46" t="s">
        <v>1984</v>
      </c>
      <c r="F522" s="63" t="s">
        <v>981</v>
      </c>
      <c r="G522" s="47">
        <v>157</v>
      </c>
      <c r="H522" s="46" t="s">
        <v>2583</v>
      </c>
      <c r="I522" s="46" t="s">
        <v>3308</v>
      </c>
      <c r="J522" s="48">
        <v>37712</v>
      </c>
      <c r="K522" s="48">
        <v>39386</v>
      </c>
      <c r="L522" s="48">
        <v>39386</v>
      </c>
      <c r="M522" s="49">
        <v>4</v>
      </c>
      <c r="N522" s="50"/>
      <c r="O522" s="50"/>
      <c r="P522" s="46" t="s">
        <v>3879</v>
      </c>
      <c r="Q522" s="46" t="s">
        <v>842</v>
      </c>
      <c r="R522" s="46" t="s">
        <v>3562</v>
      </c>
      <c r="S522" s="46"/>
      <c r="T522" s="50">
        <v>274771</v>
      </c>
      <c r="U522" s="50">
        <v>1096084</v>
      </c>
    </row>
    <row r="523" spans="1:21" s="52" customFormat="1" ht="42.75" x14ac:dyDescent="0.2">
      <c r="A523" s="46" t="s">
        <v>579</v>
      </c>
      <c r="B523" s="46" t="s">
        <v>75</v>
      </c>
      <c r="C523" s="46"/>
      <c r="D523" s="46" t="s">
        <v>1984</v>
      </c>
      <c r="E523" s="46" t="s">
        <v>1984</v>
      </c>
      <c r="F523" s="63" t="s">
        <v>981</v>
      </c>
      <c r="G523" s="47">
        <v>159</v>
      </c>
      <c r="H523" s="46" t="s">
        <v>2584</v>
      </c>
      <c r="I523" s="46" t="s">
        <v>676</v>
      </c>
      <c r="J523" s="48">
        <v>37712</v>
      </c>
      <c r="K523" s="48">
        <v>39903</v>
      </c>
      <c r="L523" s="48"/>
      <c r="M523" s="49">
        <v>6</v>
      </c>
      <c r="N523" s="50"/>
      <c r="O523" s="50"/>
      <c r="P523" s="46" t="s">
        <v>3879</v>
      </c>
      <c r="Q523" s="46" t="s">
        <v>842</v>
      </c>
      <c r="R523" s="46" t="s">
        <v>3562</v>
      </c>
      <c r="S523" s="46" t="s">
        <v>2656</v>
      </c>
      <c r="T523" s="50">
        <v>200111</v>
      </c>
      <c r="U523" s="50">
        <v>1200666</v>
      </c>
    </row>
    <row r="524" spans="1:21" s="52" customFormat="1" ht="42.75" x14ac:dyDescent="0.2">
      <c r="A524" s="46" t="s">
        <v>579</v>
      </c>
      <c r="B524" s="46" t="s">
        <v>75</v>
      </c>
      <c r="C524" s="46"/>
      <c r="D524" s="46" t="s">
        <v>1984</v>
      </c>
      <c r="E524" s="46" t="s">
        <v>1984</v>
      </c>
      <c r="F524" s="63" t="s">
        <v>981</v>
      </c>
      <c r="G524" s="47">
        <v>160</v>
      </c>
      <c r="H524" s="46" t="s">
        <v>2585</v>
      </c>
      <c r="I524" s="46" t="s">
        <v>676</v>
      </c>
      <c r="J524" s="48">
        <v>37712</v>
      </c>
      <c r="K524" s="48">
        <v>40268</v>
      </c>
      <c r="L524" s="48"/>
      <c r="M524" s="49">
        <v>6</v>
      </c>
      <c r="N524" s="50" t="s">
        <v>685</v>
      </c>
      <c r="O524" s="50" t="s">
        <v>685</v>
      </c>
      <c r="P524" s="46" t="s">
        <v>3879</v>
      </c>
      <c r="Q524" s="46" t="s">
        <v>842</v>
      </c>
      <c r="R524" s="46" t="s">
        <v>3562</v>
      </c>
      <c r="S524" s="46"/>
      <c r="T524" s="50">
        <v>40219</v>
      </c>
      <c r="U524" s="50">
        <v>241314</v>
      </c>
    </row>
    <row r="525" spans="1:21" s="52" customFormat="1" ht="42.75" x14ac:dyDescent="0.2">
      <c r="A525" s="46" t="s">
        <v>579</v>
      </c>
      <c r="B525" s="46" t="s">
        <v>75</v>
      </c>
      <c r="C525" s="46"/>
      <c r="D525" s="46" t="s">
        <v>1984</v>
      </c>
      <c r="E525" s="46" t="s">
        <v>1984</v>
      </c>
      <c r="F525" s="63" t="s">
        <v>981</v>
      </c>
      <c r="G525" s="47">
        <v>163</v>
      </c>
      <c r="H525" s="46" t="s">
        <v>2586</v>
      </c>
      <c r="I525" s="46" t="s">
        <v>2243</v>
      </c>
      <c r="J525" s="48">
        <v>37712</v>
      </c>
      <c r="K525" s="48">
        <v>39263</v>
      </c>
      <c r="L525" s="48"/>
      <c r="M525" s="49">
        <v>4</v>
      </c>
      <c r="N525" s="50"/>
      <c r="O525" s="50"/>
      <c r="P525" s="46" t="s">
        <v>3879</v>
      </c>
      <c r="Q525" s="46"/>
      <c r="R525" s="46"/>
      <c r="S525" s="46"/>
      <c r="T525" s="50">
        <v>336740</v>
      </c>
      <c r="U525" s="50">
        <v>1354922</v>
      </c>
    </row>
    <row r="526" spans="1:21" s="52" customFormat="1" ht="42.75" x14ac:dyDescent="0.2">
      <c r="A526" s="46" t="s">
        <v>579</v>
      </c>
      <c r="B526" s="46" t="s">
        <v>75</v>
      </c>
      <c r="C526" s="46"/>
      <c r="D526" s="46" t="s">
        <v>1984</v>
      </c>
      <c r="E526" s="46" t="s">
        <v>1984</v>
      </c>
      <c r="F526" s="63" t="s">
        <v>981</v>
      </c>
      <c r="G526" s="47">
        <v>164</v>
      </c>
      <c r="H526" s="46" t="s">
        <v>2309</v>
      </c>
      <c r="I526" s="46" t="s">
        <v>2650</v>
      </c>
      <c r="J526" s="48">
        <v>39295</v>
      </c>
      <c r="K526" s="48">
        <v>40451</v>
      </c>
      <c r="L526" s="48"/>
      <c r="M526" s="49">
        <v>3</v>
      </c>
      <c r="N526" s="50" t="s">
        <v>685</v>
      </c>
      <c r="O526" s="50" t="s">
        <v>685</v>
      </c>
      <c r="P526" s="46" t="s">
        <v>3879</v>
      </c>
      <c r="Q526" s="46"/>
      <c r="R526" s="46"/>
      <c r="S526" s="46"/>
      <c r="T526" s="50">
        <v>94250</v>
      </c>
      <c r="U526" s="50">
        <v>282750</v>
      </c>
    </row>
    <row r="527" spans="1:21" s="52" customFormat="1" ht="42.75" x14ac:dyDescent="0.2">
      <c r="A527" s="46" t="s">
        <v>579</v>
      </c>
      <c r="B527" s="46" t="s">
        <v>75</v>
      </c>
      <c r="C527" s="46"/>
      <c r="D527" s="46" t="s">
        <v>1984</v>
      </c>
      <c r="E527" s="46" t="s">
        <v>1984</v>
      </c>
      <c r="F527" s="63" t="s">
        <v>981</v>
      </c>
      <c r="G527" s="47">
        <v>164</v>
      </c>
      <c r="H527" s="46" t="s">
        <v>2742</v>
      </c>
      <c r="I527" s="46" t="s">
        <v>2650</v>
      </c>
      <c r="J527" s="48">
        <v>37712</v>
      </c>
      <c r="K527" s="48">
        <v>40451</v>
      </c>
      <c r="L527" s="48"/>
      <c r="M527" s="49">
        <v>4</v>
      </c>
      <c r="N527" s="50"/>
      <c r="O527" s="50"/>
      <c r="P527" s="46"/>
      <c r="Q527" s="46" t="s">
        <v>842</v>
      </c>
      <c r="R527" s="46" t="s">
        <v>3562</v>
      </c>
      <c r="S527" s="46"/>
      <c r="T527" s="50">
        <v>601158</v>
      </c>
      <c r="U527" s="50">
        <v>2004532</v>
      </c>
    </row>
    <row r="528" spans="1:21" s="52" customFormat="1" ht="42.75" x14ac:dyDescent="0.2">
      <c r="A528" s="46" t="s">
        <v>579</v>
      </c>
      <c r="B528" s="46" t="s">
        <v>75</v>
      </c>
      <c r="C528" s="46"/>
      <c r="D528" s="46" t="s">
        <v>1984</v>
      </c>
      <c r="E528" s="46" t="s">
        <v>1984</v>
      </c>
      <c r="F528" s="63" t="s">
        <v>981</v>
      </c>
      <c r="G528" s="47">
        <v>167</v>
      </c>
      <c r="H528" s="46" t="s">
        <v>2743</v>
      </c>
      <c r="I528" s="46" t="s">
        <v>2184</v>
      </c>
      <c r="J528" s="48">
        <v>37712</v>
      </c>
      <c r="K528" s="48">
        <v>39263</v>
      </c>
      <c r="L528" s="48"/>
      <c r="M528" s="49">
        <v>6</v>
      </c>
      <c r="N528" s="50"/>
      <c r="O528" s="50">
        <f>N528*M528</f>
        <v>0</v>
      </c>
      <c r="P528" s="46"/>
      <c r="Q528" s="46" t="s">
        <v>842</v>
      </c>
      <c r="R528" s="46" t="s">
        <v>3562</v>
      </c>
      <c r="S528" s="46"/>
      <c r="T528" s="50">
        <v>126397</v>
      </c>
      <c r="U528" s="50">
        <v>513508</v>
      </c>
    </row>
    <row r="529" spans="1:21" s="52" customFormat="1" ht="71.25" x14ac:dyDescent="0.2">
      <c r="A529" s="46" t="s">
        <v>579</v>
      </c>
      <c r="B529" s="46" t="s">
        <v>75</v>
      </c>
      <c r="C529" s="46"/>
      <c r="D529" s="46" t="s">
        <v>1984</v>
      </c>
      <c r="E529" s="46" t="s">
        <v>1984</v>
      </c>
      <c r="F529" s="63" t="s">
        <v>981</v>
      </c>
      <c r="G529" s="47">
        <v>175</v>
      </c>
      <c r="H529" s="46" t="s">
        <v>2744</v>
      </c>
      <c r="I529" s="46" t="s">
        <v>3308</v>
      </c>
      <c r="J529" s="48">
        <v>37712</v>
      </c>
      <c r="K529" s="48">
        <v>39385</v>
      </c>
      <c r="L529" s="48"/>
      <c r="M529" s="49">
        <v>4</v>
      </c>
      <c r="N529" s="50">
        <v>0</v>
      </c>
      <c r="O529" s="50"/>
      <c r="P529" s="46" t="s">
        <v>3879</v>
      </c>
      <c r="Q529" s="46" t="s">
        <v>842</v>
      </c>
      <c r="R529" s="46" t="s">
        <v>3562</v>
      </c>
      <c r="S529" s="46"/>
      <c r="T529" s="50">
        <v>410606</v>
      </c>
      <c r="U529" s="50">
        <v>1074004</v>
      </c>
    </row>
    <row r="530" spans="1:21" s="52" customFormat="1" ht="71.25" x14ac:dyDescent="0.2">
      <c r="A530" s="46" t="s">
        <v>579</v>
      </c>
      <c r="B530" s="46" t="s">
        <v>75</v>
      </c>
      <c r="C530" s="46"/>
      <c r="D530" s="46" t="s">
        <v>1984</v>
      </c>
      <c r="E530" s="46" t="s">
        <v>1984</v>
      </c>
      <c r="F530" s="63" t="s">
        <v>981</v>
      </c>
      <c r="G530" s="47">
        <v>176</v>
      </c>
      <c r="H530" s="46" t="s">
        <v>2745</v>
      </c>
      <c r="I530" s="46" t="s">
        <v>3308</v>
      </c>
      <c r="J530" s="48">
        <v>37712</v>
      </c>
      <c r="K530" s="48">
        <v>39903</v>
      </c>
      <c r="L530" s="48"/>
      <c r="M530" s="49">
        <v>6</v>
      </c>
      <c r="N530" s="50"/>
      <c r="O530" s="50"/>
      <c r="P530" s="46" t="s">
        <v>3879</v>
      </c>
      <c r="Q530" s="46" t="s">
        <v>842</v>
      </c>
      <c r="R530" s="46" t="s">
        <v>3562</v>
      </c>
      <c r="S530" s="46"/>
      <c r="T530" s="50">
        <v>359605</v>
      </c>
      <c r="U530" s="50">
        <v>2157630</v>
      </c>
    </row>
    <row r="531" spans="1:21" s="52" customFormat="1" ht="71.25" x14ac:dyDescent="0.2">
      <c r="A531" s="46" t="s">
        <v>579</v>
      </c>
      <c r="B531" s="46" t="s">
        <v>75</v>
      </c>
      <c r="C531" s="46"/>
      <c r="D531" s="46" t="s">
        <v>1984</v>
      </c>
      <c r="E531" s="46" t="s">
        <v>1984</v>
      </c>
      <c r="F531" s="63" t="s">
        <v>981</v>
      </c>
      <c r="G531" s="47">
        <v>177</v>
      </c>
      <c r="H531" s="46" t="s">
        <v>2746</v>
      </c>
      <c r="I531" s="46" t="s">
        <v>3308</v>
      </c>
      <c r="J531" s="48">
        <v>37712</v>
      </c>
      <c r="K531" s="48">
        <v>39416</v>
      </c>
      <c r="L531" s="48"/>
      <c r="M531" s="49">
        <v>4</v>
      </c>
      <c r="N531" s="50"/>
      <c r="O531" s="50"/>
      <c r="P531" s="46"/>
      <c r="Q531" s="46" t="s">
        <v>842</v>
      </c>
      <c r="R531" s="46" t="s">
        <v>3562</v>
      </c>
      <c r="S531" s="46"/>
      <c r="T531" s="50">
        <v>147294</v>
      </c>
      <c r="U531" s="50">
        <v>589176</v>
      </c>
    </row>
    <row r="532" spans="1:21" s="52" customFormat="1" ht="42.75" x14ac:dyDescent="0.2">
      <c r="A532" s="46" t="s">
        <v>579</v>
      </c>
      <c r="B532" s="46" t="s">
        <v>75</v>
      </c>
      <c r="C532" s="46"/>
      <c r="D532" s="46" t="s">
        <v>1984</v>
      </c>
      <c r="E532" s="46" t="s">
        <v>1984</v>
      </c>
      <c r="F532" s="63" t="s">
        <v>981</v>
      </c>
      <c r="G532" s="47">
        <v>180</v>
      </c>
      <c r="H532" s="46" t="s">
        <v>2045</v>
      </c>
      <c r="I532" s="46" t="s">
        <v>5483</v>
      </c>
      <c r="J532" s="48">
        <v>37712</v>
      </c>
      <c r="K532" s="48">
        <v>40268</v>
      </c>
      <c r="L532" s="48"/>
      <c r="M532" s="49">
        <v>6</v>
      </c>
      <c r="N532" s="73" t="s">
        <v>685</v>
      </c>
      <c r="O532" s="73" t="s">
        <v>685</v>
      </c>
      <c r="P532" s="46" t="s">
        <v>3879</v>
      </c>
      <c r="Q532" s="46" t="s">
        <v>842</v>
      </c>
      <c r="R532" s="46" t="s">
        <v>2040</v>
      </c>
      <c r="S532" s="46"/>
      <c r="T532" s="50">
        <v>166431</v>
      </c>
      <c r="U532" s="50">
        <v>998586</v>
      </c>
    </row>
    <row r="533" spans="1:21" s="52" customFormat="1" ht="42.75" x14ac:dyDescent="0.2">
      <c r="A533" s="46" t="s">
        <v>579</v>
      </c>
      <c r="B533" s="46" t="s">
        <v>75</v>
      </c>
      <c r="C533" s="46"/>
      <c r="D533" s="46" t="s">
        <v>1984</v>
      </c>
      <c r="E533" s="46" t="s">
        <v>1984</v>
      </c>
      <c r="F533" s="63" t="s">
        <v>981</v>
      </c>
      <c r="G533" s="47">
        <v>181</v>
      </c>
      <c r="H533" s="46" t="s">
        <v>2046</v>
      </c>
      <c r="I533" s="46" t="s">
        <v>75</v>
      </c>
      <c r="J533" s="48">
        <v>37712</v>
      </c>
      <c r="K533" s="48">
        <v>40268</v>
      </c>
      <c r="L533" s="48"/>
      <c r="M533" s="49">
        <v>6</v>
      </c>
      <c r="N533" s="50" t="s">
        <v>685</v>
      </c>
      <c r="O533" s="50" t="s">
        <v>685</v>
      </c>
      <c r="P533" s="46" t="s">
        <v>3879</v>
      </c>
      <c r="Q533" s="46" t="s">
        <v>842</v>
      </c>
      <c r="R533" s="46" t="s">
        <v>2040</v>
      </c>
      <c r="S533" s="46"/>
      <c r="T533" s="50">
        <v>48390</v>
      </c>
      <c r="U533" s="50">
        <v>290340</v>
      </c>
    </row>
    <row r="534" spans="1:21" s="52" customFormat="1" ht="42.75" x14ac:dyDescent="0.2">
      <c r="A534" s="46" t="s">
        <v>579</v>
      </c>
      <c r="B534" s="46" t="s">
        <v>75</v>
      </c>
      <c r="C534" s="46"/>
      <c r="D534" s="46" t="s">
        <v>1984</v>
      </c>
      <c r="E534" s="46" t="s">
        <v>1984</v>
      </c>
      <c r="F534" s="63" t="s">
        <v>981</v>
      </c>
      <c r="G534" s="47">
        <v>183</v>
      </c>
      <c r="H534" s="46" t="s">
        <v>2744</v>
      </c>
      <c r="I534" s="46" t="s">
        <v>2741</v>
      </c>
      <c r="J534" s="48">
        <v>37712</v>
      </c>
      <c r="K534" s="48">
        <v>39355</v>
      </c>
      <c r="L534" s="48"/>
      <c r="M534" s="49">
        <v>3</v>
      </c>
      <c r="N534" s="50"/>
      <c r="O534" s="50">
        <f>N534*M534</f>
        <v>0</v>
      </c>
      <c r="P534" s="46" t="s">
        <v>3879</v>
      </c>
      <c r="Q534" s="46" t="s">
        <v>842</v>
      </c>
      <c r="R534" s="46" t="s">
        <v>3562</v>
      </c>
      <c r="S534" s="46"/>
      <c r="T534" s="50">
        <v>14233</v>
      </c>
      <c r="U534" s="50">
        <v>56932</v>
      </c>
    </row>
    <row r="535" spans="1:21" s="52" customFormat="1" ht="42.75" x14ac:dyDescent="0.2">
      <c r="A535" s="46" t="s">
        <v>579</v>
      </c>
      <c r="B535" s="46" t="s">
        <v>75</v>
      </c>
      <c r="C535" s="46"/>
      <c r="D535" s="46" t="s">
        <v>1984</v>
      </c>
      <c r="E535" s="46" t="s">
        <v>1984</v>
      </c>
      <c r="F535" s="63" t="s">
        <v>981</v>
      </c>
      <c r="G535" s="47">
        <v>184</v>
      </c>
      <c r="H535" s="46" t="s">
        <v>2745</v>
      </c>
      <c r="I535" s="46" t="s">
        <v>457</v>
      </c>
      <c r="J535" s="48">
        <v>37712</v>
      </c>
      <c r="K535" s="48">
        <v>39903</v>
      </c>
      <c r="L535" s="48">
        <v>39903</v>
      </c>
      <c r="M535" s="49">
        <v>4</v>
      </c>
      <c r="N535" s="50"/>
      <c r="O535" s="50"/>
      <c r="P535" s="46" t="s">
        <v>3879</v>
      </c>
      <c r="Q535" s="46"/>
      <c r="R535" s="46" t="s">
        <v>3562</v>
      </c>
      <c r="S535" s="46"/>
      <c r="T535" s="50">
        <v>12000</v>
      </c>
      <c r="U535" s="50">
        <v>48000</v>
      </c>
    </row>
    <row r="536" spans="1:21" s="52" customFormat="1" ht="28.5" x14ac:dyDescent="0.2">
      <c r="A536" s="46" t="s">
        <v>579</v>
      </c>
      <c r="B536" s="46" t="s">
        <v>75</v>
      </c>
      <c r="C536" s="46"/>
      <c r="D536" s="46" t="s">
        <v>1984</v>
      </c>
      <c r="E536" s="46" t="s">
        <v>1984</v>
      </c>
      <c r="F536" s="63" t="s">
        <v>981</v>
      </c>
      <c r="G536" s="47">
        <v>184</v>
      </c>
      <c r="H536" s="46" t="s">
        <v>2745</v>
      </c>
      <c r="I536" s="46" t="s">
        <v>457</v>
      </c>
      <c r="J536" s="48">
        <v>37712</v>
      </c>
      <c r="K536" s="48">
        <v>39903</v>
      </c>
      <c r="L536" s="48"/>
      <c r="M536" s="49">
        <v>6</v>
      </c>
      <c r="N536" s="50"/>
      <c r="O536" s="50"/>
      <c r="P536" s="46" t="s">
        <v>3879</v>
      </c>
      <c r="Q536" s="46"/>
      <c r="R536" s="46"/>
      <c r="S536" s="46"/>
      <c r="T536" s="50">
        <v>13000</v>
      </c>
      <c r="U536" s="50">
        <v>72000</v>
      </c>
    </row>
    <row r="537" spans="1:21" s="52" customFormat="1" ht="42.75" x14ac:dyDescent="0.2">
      <c r="A537" s="46" t="s">
        <v>579</v>
      </c>
      <c r="B537" s="46" t="s">
        <v>75</v>
      </c>
      <c r="C537" s="46"/>
      <c r="D537" s="46" t="s">
        <v>1984</v>
      </c>
      <c r="E537" s="46" t="s">
        <v>1984</v>
      </c>
      <c r="F537" s="63" t="s">
        <v>981</v>
      </c>
      <c r="G537" s="47">
        <v>185</v>
      </c>
      <c r="H537" s="46" t="s">
        <v>2744</v>
      </c>
      <c r="I537" s="46" t="s">
        <v>2688</v>
      </c>
      <c r="J537" s="48">
        <v>37712</v>
      </c>
      <c r="K537" s="48">
        <v>39355</v>
      </c>
      <c r="L537" s="48"/>
      <c r="M537" s="49">
        <v>4</v>
      </c>
      <c r="N537" s="50"/>
      <c r="O537" s="50">
        <v>0</v>
      </c>
      <c r="P537" s="46" t="s">
        <v>3879</v>
      </c>
      <c r="Q537" s="46" t="s">
        <v>842</v>
      </c>
      <c r="R537" s="46" t="s">
        <v>3562</v>
      </c>
      <c r="S537" s="46"/>
      <c r="T537" s="50">
        <v>26545</v>
      </c>
      <c r="U537" s="50">
        <v>106020</v>
      </c>
    </row>
    <row r="538" spans="1:21" s="52" customFormat="1" ht="57" x14ac:dyDescent="0.2">
      <c r="A538" s="46" t="s">
        <v>579</v>
      </c>
      <c r="B538" s="46" t="s">
        <v>75</v>
      </c>
      <c r="C538" s="46"/>
      <c r="D538" s="46" t="s">
        <v>1984</v>
      </c>
      <c r="E538" s="46" t="s">
        <v>1984</v>
      </c>
      <c r="F538" s="63" t="s">
        <v>981</v>
      </c>
      <c r="G538" s="47">
        <v>186</v>
      </c>
      <c r="H538" s="46" t="s">
        <v>2744</v>
      </c>
      <c r="I538" s="46" t="s">
        <v>2990</v>
      </c>
      <c r="J538" s="48">
        <v>37712</v>
      </c>
      <c r="K538" s="48">
        <v>39447</v>
      </c>
      <c r="L538" s="48"/>
      <c r="M538" s="49">
        <v>4</v>
      </c>
      <c r="N538" s="50"/>
      <c r="O538" s="50"/>
      <c r="P538" s="46"/>
      <c r="Q538" s="46" t="s">
        <v>842</v>
      </c>
      <c r="R538" s="46" t="s">
        <v>3562</v>
      </c>
      <c r="S538" s="46" t="s">
        <v>2656</v>
      </c>
      <c r="T538" s="50">
        <v>17305</v>
      </c>
      <c r="U538" s="50">
        <v>59230</v>
      </c>
    </row>
    <row r="539" spans="1:21" s="52" customFormat="1" ht="42.75" x14ac:dyDescent="0.2">
      <c r="A539" s="46" t="s">
        <v>579</v>
      </c>
      <c r="B539" s="46" t="s">
        <v>75</v>
      </c>
      <c r="C539" s="46"/>
      <c r="D539" s="46" t="s">
        <v>1984</v>
      </c>
      <c r="E539" s="46" t="s">
        <v>1984</v>
      </c>
      <c r="F539" s="63" t="s">
        <v>981</v>
      </c>
      <c r="G539" s="47">
        <v>187</v>
      </c>
      <c r="H539" s="46" t="s">
        <v>2744</v>
      </c>
      <c r="I539" s="46" t="s">
        <v>431</v>
      </c>
      <c r="J539" s="48">
        <v>37712</v>
      </c>
      <c r="K539" s="48">
        <v>39478</v>
      </c>
      <c r="L539" s="48"/>
      <c r="M539" s="49">
        <v>5</v>
      </c>
      <c r="N539" s="50"/>
      <c r="O539" s="50">
        <f>N539*M539</f>
        <v>0</v>
      </c>
      <c r="P539" s="46" t="s">
        <v>3879</v>
      </c>
      <c r="Q539" s="46" t="s">
        <v>842</v>
      </c>
      <c r="R539" s="46" t="s">
        <v>3562</v>
      </c>
      <c r="S539" s="46"/>
      <c r="T539" s="50">
        <v>25542</v>
      </c>
      <c r="U539" s="50">
        <v>102168</v>
      </c>
    </row>
    <row r="540" spans="1:21" s="52" customFormat="1" ht="57" x14ac:dyDescent="0.2">
      <c r="A540" s="46" t="s">
        <v>579</v>
      </c>
      <c r="B540" s="46" t="s">
        <v>75</v>
      </c>
      <c r="C540" s="46"/>
      <c r="D540" s="46" t="s">
        <v>1984</v>
      </c>
      <c r="E540" s="46" t="s">
        <v>1984</v>
      </c>
      <c r="F540" s="63" t="s">
        <v>981</v>
      </c>
      <c r="G540" s="47">
        <v>188</v>
      </c>
      <c r="H540" s="46" t="s">
        <v>2744</v>
      </c>
      <c r="I540" s="46" t="s">
        <v>4972</v>
      </c>
      <c r="J540" s="48">
        <v>37712</v>
      </c>
      <c r="K540" s="48">
        <v>39447</v>
      </c>
      <c r="L540" s="48"/>
      <c r="M540" s="49">
        <v>4</v>
      </c>
      <c r="N540" s="50"/>
      <c r="O540" s="50"/>
      <c r="P540" s="46"/>
      <c r="Q540" s="46" t="s">
        <v>842</v>
      </c>
      <c r="R540" s="46" t="s">
        <v>3562</v>
      </c>
      <c r="S540" s="46"/>
      <c r="T540" s="50">
        <v>7500</v>
      </c>
      <c r="U540" s="50">
        <v>30000</v>
      </c>
    </row>
    <row r="541" spans="1:21" s="52" customFormat="1" ht="42.75" x14ac:dyDescent="0.2">
      <c r="A541" s="46" t="s">
        <v>579</v>
      </c>
      <c r="B541" s="46" t="s">
        <v>75</v>
      </c>
      <c r="C541" s="46"/>
      <c r="D541" s="46" t="s">
        <v>1984</v>
      </c>
      <c r="E541" s="46" t="s">
        <v>1984</v>
      </c>
      <c r="F541" s="63" t="s">
        <v>981</v>
      </c>
      <c r="G541" s="47">
        <v>189</v>
      </c>
      <c r="H541" s="46" t="s">
        <v>2744</v>
      </c>
      <c r="I541" s="46" t="s">
        <v>4164</v>
      </c>
      <c r="J541" s="48">
        <v>37712</v>
      </c>
      <c r="K541" s="48">
        <v>39506</v>
      </c>
      <c r="L541" s="48"/>
      <c r="M541" s="49">
        <v>5</v>
      </c>
      <c r="N541" s="50">
        <v>0</v>
      </c>
      <c r="O541" s="50">
        <f>N541*M541</f>
        <v>0</v>
      </c>
      <c r="P541" s="46" t="s">
        <v>3879</v>
      </c>
      <c r="Q541" s="46" t="s">
        <v>842</v>
      </c>
      <c r="R541" s="46" t="s">
        <v>3562</v>
      </c>
      <c r="S541" s="46"/>
      <c r="T541" s="50">
        <v>44661</v>
      </c>
      <c r="U541" s="50">
        <v>223305</v>
      </c>
    </row>
    <row r="542" spans="1:21" s="52" customFormat="1" ht="57" x14ac:dyDescent="0.2">
      <c r="A542" s="46" t="s">
        <v>579</v>
      </c>
      <c r="B542" s="46" t="s">
        <v>75</v>
      </c>
      <c r="C542" s="46"/>
      <c r="D542" s="46" t="s">
        <v>1984</v>
      </c>
      <c r="E542" s="46" t="s">
        <v>1984</v>
      </c>
      <c r="F542" s="63" t="s">
        <v>981</v>
      </c>
      <c r="G542" s="47">
        <v>190</v>
      </c>
      <c r="H542" s="46" t="s">
        <v>2744</v>
      </c>
      <c r="I542" s="46" t="s">
        <v>3315</v>
      </c>
      <c r="J542" s="48">
        <v>37712</v>
      </c>
      <c r="K542" s="48">
        <v>39416</v>
      </c>
      <c r="L542" s="48"/>
      <c r="M542" s="49">
        <v>4</v>
      </c>
      <c r="N542" s="50"/>
      <c r="O542" s="50"/>
      <c r="P542" s="46"/>
      <c r="Q542" s="46" t="s">
        <v>842</v>
      </c>
      <c r="R542" s="46" t="s">
        <v>3562</v>
      </c>
      <c r="S542" s="46"/>
      <c r="T542" s="50">
        <v>21505</v>
      </c>
      <c r="U542" s="50">
        <v>86020</v>
      </c>
    </row>
    <row r="543" spans="1:21" s="52" customFormat="1" ht="71.25" x14ac:dyDescent="0.2">
      <c r="A543" s="46" t="s">
        <v>579</v>
      </c>
      <c r="B543" s="46" t="s">
        <v>75</v>
      </c>
      <c r="C543" s="46"/>
      <c r="D543" s="46" t="s">
        <v>1984</v>
      </c>
      <c r="E543" s="46" t="s">
        <v>1984</v>
      </c>
      <c r="F543" s="63" t="s">
        <v>981</v>
      </c>
      <c r="G543" s="47">
        <v>191</v>
      </c>
      <c r="H543" s="46" t="s">
        <v>2581</v>
      </c>
      <c r="I543" s="46" t="s">
        <v>1306</v>
      </c>
      <c r="J543" s="48">
        <v>37712</v>
      </c>
      <c r="K543" s="48">
        <v>39903</v>
      </c>
      <c r="L543" s="48"/>
      <c r="M543" s="49">
        <v>6</v>
      </c>
      <c r="N543" s="50"/>
      <c r="O543" s="50">
        <f>N543*M543</f>
        <v>0</v>
      </c>
      <c r="P543" s="46" t="s">
        <v>3879</v>
      </c>
      <c r="Q543" s="46" t="s">
        <v>842</v>
      </c>
      <c r="R543" s="46" t="s">
        <v>3562</v>
      </c>
      <c r="S543" s="46"/>
      <c r="T543" s="50">
        <v>85603</v>
      </c>
      <c r="U543" s="50">
        <v>513618</v>
      </c>
    </row>
    <row r="544" spans="1:21" s="52" customFormat="1" ht="57" x14ac:dyDescent="0.2">
      <c r="A544" s="46" t="s">
        <v>579</v>
      </c>
      <c r="B544" s="46" t="s">
        <v>75</v>
      </c>
      <c r="C544" s="46"/>
      <c r="D544" s="46" t="s">
        <v>1984</v>
      </c>
      <c r="E544" s="46" t="s">
        <v>1984</v>
      </c>
      <c r="F544" s="63" t="s">
        <v>981</v>
      </c>
      <c r="G544" s="47">
        <v>192</v>
      </c>
      <c r="H544" s="46" t="s">
        <v>1877</v>
      </c>
      <c r="I544" s="46" t="s">
        <v>2192</v>
      </c>
      <c r="J544" s="48">
        <v>37712</v>
      </c>
      <c r="K544" s="48">
        <v>39447</v>
      </c>
      <c r="L544" s="48"/>
      <c r="M544" s="49">
        <v>4</v>
      </c>
      <c r="N544" s="50"/>
      <c r="O544" s="50"/>
      <c r="P544" s="46" t="s">
        <v>3879</v>
      </c>
      <c r="Q544" s="46" t="s">
        <v>842</v>
      </c>
      <c r="R544" s="46" t="s">
        <v>3562</v>
      </c>
      <c r="S544" s="46"/>
      <c r="T544" s="50">
        <v>7250</v>
      </c>
      <c r="U544" s="50">
        <v>29000</v>
      </c>
    </row>
    <row r="545" spans="1:21" s="52" customFormat="1" ht="42.75" x14ac:dyDescent="0.2">
      <c r="A545" s="46" t="s">
        <v>579</v>
      </c>
      <c r="B545" s="46" t="s">
        <v>75</v>
      </c>
      <c r="C545" s="46"/>
      <c r="D545" s="46" t="s">
        <v>1984</v>
      </c>
      <c r="E545" s="46" t="s">
        <v>1984</v>
      </c>
      <c r="F545" s="63" t="s">
        <v>981</v>
      </c>
      <c r="G545" s="47">
        <v>197</v>
      </c>
      <c r="H545" s="46" t="s">
        <v>1877</v>
      </c>
      <c r="I545" s="46" t="s">
        <v>1461</v>
      </c>
      <c r="J545" s="48">
        <v>37712</v>
      </c>
      <c r="K545" s="48">
        <v>39903</v>
      </c>
      <c r="L545" s="48"/>
      <c r="M545" s="49">
        <v>6</v>
      </c>
      <c r="N545" s="50"/>
      <c r="O545" s="50"/>
      <c r="P545" s="46" t="s">
        <v>3879</v>
      </c>
      <c r="Q545" s="46" t="s">
        <v>842</v>
      </c>
      <c r="R545" s="46" t="s">
        <v>3562</v>
      </c>
      <c r="S545" s="46"/>
      <c r="T545" s="50">
        <v>68230</v>
      </c>
      <c r="U545" s="50">
        <v>409380</v>
      </c>
    </row>
    <row r="546" spans="1:21" s="52" customFormat="1" ht="57" x14ac:dyDescent="0.2">
      <c r="A546" s="46" t="s">
        <v>579</v>
      </c>
      <c r="B546" s="46" t="s">
        <v>75</v>
      </c>
      <c r="C546" s="46"/>
      <c r="D546" s="46" t="s">
        <v>1984</v>
      </c>
      <c r="E546" s="46" t="s">
        <v>1984</v>
      </c>
      <c r="F546" s="63" t="s">
        <v>981</v>
      </c>
      <c r="G546" s="47">
        <v>200</v>
      </c>
      <c r="H546" s="46" t="s">
        <v>2744</v>
      </c>
      <c r="I546" s="46" t="s">
        <v>4508</v>
      </c>
      <c r="J546" s="48">
        <v>37712</v>
      </c>
      <c r="K546" s="48">
        <v>39386</v>
      </c>
      <c r="L546" s="48"/>
      <c r="M546" s="49">
        <v>4</v>
      </c>
      <c r="N546" s="50"/>
      <c r="O546" s="50">
        <f>N546*M546</f>
        <v>0</v>
      </c>
      <c r="P546" s="46"/>
      <c r="Q546" s="46" t="s">
        <v>842</v>
      </c>
      <c r="R546" s="46" t="s">
        <v>3562</v>
      </c>
      <c r="S546" s="46"/>
      <c r="T546" s="50">
        <v>85603</v>
      </c>
      <c r="U546" s="50">
        <v>342412</v>
      </c>
    </row>
    <row r="547" spans="1:21" s="52" customFormat="1" ht="57" x14ac:dyDescent="0.2">
      <c r="A547" s="46" t="s">
        <v>579</v>
      </c>
      <c r="B547" s="46" t="s">
        <v>75</v>
      </c>
      <c r="C547" s="46"/>
      <c r="D547" s="46" t="s">
        <v>1984</v>
      </c>
      <c r="E547" s="46" t="s">
        <v>1984</v>
      </c>
      <c r="F547" s="63" t="s">
        <v>981</v>
      </c>
      <c r="G547" s="47">
        <v>201</v>
      </c>
      <c r="H547" s="46" t="s">
        <v>2744</v>
      </c>
      <c r="I547" s="46" t="s">
        <v>3352</v>
      </c>
      <c r="J547" s="48">
        <v>37712</v>
      </c>
      <c r="K547" s="48">
        <v>39478</v>
      </c>
      <c r="L547" s="48"/>
      <c r="M547" s="49">
        <v>4</v>
      </c>
      <c r="N547" s="50"/>
      <c r="O547" s="50"/>
      <c r="P547" s="46"/>
      <c r="Q547" s="46" t="s">
        <v>842</v>
      </c>
      <c r="R547" s="46" t="s">
        <v>3562</v>
      </c>
      <c r="S547" s="46"/>
      <c r="T547" s="50">
        <v>91274</v>
      </c>
      <c r="U547" s="50">
        <v>365096</v>
      </c>
    </row>
    <row r="548" spans="1:21" s="52" customFormat="1" ht="57" x14ac:dyDescent="0.2">
      <c r="A548" s="46" t="s">
        <v>579</v>
      </c>
      <c r="B548" s="46" t="s">
        <v>75</v>
      </c>
      <c r="C548" s="46"/>
      <c r="D548" s="46" t="s">
        <v>1984</v>
      </c>
      <c r="E548" s="46" t="s">
        <v>1984</v>
      </c>
      <c r="F548" s="63" t="s">
        <v>981</v>
      </c>
      <c r="G548" s="47">
        <v>203</v>
      </c>
      <c r="H548" s="46" t="s">
        <v>2747</v>
      </c>
      <c r="I548" s="46" t="s">
        <v>4508</v>
      </c>
      <c r="J548" s="48">
        <v>39356</v>
      </c>
      <c r="K548" s="48">
        <v>40451</v>
      </c>
      <c r="L548" s="48"/>
      <c r="M548" s="49">
        <v>3</v>
      </c>
      <c r="N548" s="50" t="s">
        <v>685</v>
      </c>
      <c r="O548" s="50" t="s">
        <v>685</v>
      </c>
      <c r="P548" s="46" t="s">
        <v>3879</v>
      </c>
      <c r="Q548" s="46" t="s">
        <v>842</v>
      </c>
      <c r="R548" s="46" t="s">
        <v>3562</v>
      </c>
      <c r="S548" s="46"/>
      <c r="T548" s="50">
        <v>94416</v>
      </c>
      <c r="U548" s="50">
        <v>283248</v>
      </c>
    </row>
    <row r="549" spans="1:21" s="52" customFormat="1" ht="42.75" x14ac:dyDescent="0.2">
      <c r="A549" s="46" t="s">
        <v>579</v>
      </c>
      <c r="B549" s="46" t="s">
        <v>75</v>
      </c>
      <c r="C549" s="46"/>
      <c r="D549" s="46" t="s">
        <v>1984</v>
      </c>
      <c r="E549" s="46" t="s">
        <v>1984</v>
      </c>
      <c r="F549" s="63" t="s">
        <v>981</v>
      </c>
      <c r="G549" s="47">
        <v>205</v>
      </c>
      <c r="H549" s="46" t="s">
        <v>2748</v>
      </c>
      <c r="I549" s="46" t="s">
        <v>2741</v>
      </c>
      <c r="J549" s="48">
        <v>37712</v>
      </c>
      <c r="K549" s="48">
        <v>40086</v>
      </c>
      <c r="L549" s="48"/>
      <c r="M549" s="46">
        <v>6</v>
      </c>
      <c r="N549" s="50"/>
      <c r="O549" s="50">
        <f>N549*M549</f>
        <v>0</v>
      </c>
      <c r="P549" s="46"/>
      <c r="Q549" s="46" t="s">
        <v>842</v>
      </c>
      <c r="R549" s="46" t="s">
        <v>3562</v>
      </c>
      <c r="S549" s="46" t="s">
        <v>2656</v>
      </c>
      <c r="T549" s="50">
        <v>31337</v>
      </c>
      <c r="U549" s="50">
        <v>188022</v>
      </c>
    </row>
    <row r="550" spans="1:21" s="52" customFormat="1" ht="42.75" x14ac:dyDescent="0.2">
      <c r="A550" s="46" t="s">
        <v>579</v>
      </c>
      <c r="B550" s="46" t="s">
        <v>75</v>
      </c>
      <c r="C550" s="46"/>
      <c r="D550" s="46" t="s">
        <v>1984</v>
      </c>
      <c r="E550" s="46" t="s">
        <v>1984</v>
      </c>
      <c r="F550" s="63" t="s">
        <v>981</v>
      </c>
      <c r="G550" s="47">
        <v>213</v>
      </c>
      <c r="H550" s="46" t="s">
        <v>2749</v>
      </c>
      <c r="I550" s="46" t="s">
        <v>2185</v>
      </c>
      <c r="J550" s="48">
        <v>37712</v>
      </c>
      <c r="K550" s="48">
        <v>39872</v>
      </c>
      <c r="L550" s="48"/>
      <c r="M550" s="49">
        <v>6</v>
      </c>
      <c r="N550" s="50"/>
      <c r="O550" s="50">
        <f>N550*M550</f>
        <v>0</v>
      </c>
      <c r="P550" s="46" t="s">
        <v>3879</v>
      </c>
      <c r="Q550" s="46" t="s">
        <v>842</v>
      </c>
      <c r="R550" s="46" t="s">
        <v>3562</v>
      </c>
      <c r="S550" s="46" t="s">
        <v>2656</v>
      </c>
      <c r="T550" s="50">
        <v>9107</v>
      </c>
      <c r="U550" s="50">
        <v>54642</v>
      </c>
    </row>
    <row r="551" spans="1:21" s="52" customFormat="1" ht="71.25" x14ac:dyDescent="0.2">
      <c r="A551" s="46" t="s">
        <v>579</v>
      </c>
      <c r="B551" s="46" t="s">
        <v>75</v>
      </c>
      <c r="C551" s="46"/>
      <c r="D551" s="46" t="s">
        <v>1984</v>
      </c>
      <c r="E551" s="46" t="s">
        <v>1984</v>
      </c>
      <c r="F551" s="63" t="s">
        <v>981</v>
      </c>
      <c r="G551" s="47">
        <v>214</v>
      </c>
      <c r="H551" s="46" t="s">
        <v>2750</v>
      </c>
      <c r="I551" s="46" t="s">
        <v>3907</v>
      </c>
      <c r="J551" s="48">
        <v>37712</v>
      </c>
      <c r="K551" s="48">
        <v>39538</v>
      </c>
      <c r="L551" s="48"/>
      <c r="M551" s="49">
        <v>5</v>
      </c>
      <c r="N551" s="53"/>
      <c r="O551" s="50">
        <f>N551*M551</f>
        <v>0</v>
      </c>
      <c r="P551" s="46" t="s">
        <v>3879</v>
      </c>
      <c r="Q551" s="46" t="s">
        <v>840</v>
      </c>
      <c r="R551" s="46" t="s">
        <v>3562</v>
      </c>
      <c r="S551" s="46"/>
      <c r="T551" s="50">
        <v>30970</v>
      </c>
      <c r="U551" s="50">
        <v>154850</v>
      </c>
    </row>
    <row r="552" spans="1:21" s="52" customFormat="1" ht="71.25" x14ac:dyDescent="0.2">
      <c r="A552" s="46" t="s">
        <v>579</v>
      </c>
      <c r="B552" s="46" t="s">
        <v>75</v>
      </c>
      <c r="C552" s="46"/>
      <c r="D552" s="46" t="s">
        <v>1984</v>
      </c>
      <c r="E552" s="46" t="s">
        <v>1984</v>
      </c>
      <c r="F552" s="63" t="s">
        <v>981</v>
      </c>
      <c r="G552" s="47">
        <v>220</v>
      </c>
      <c r="H552" s="46" t="s">
        <v>2581</v>
      </c>
      <c r="I552" s="46" t="s">
        <v>1306</v>
      </c>
      <c r="J552" s="48">
        <v>37712</v>
      </c>
      <c r="K552" s="48">
        <v>39903</v>
      </c>
      <c r="L552" s="48"/>
      <c r="M552" s="49">
        <v>6</v>
      </c>
      <c r="N552" s="50"/>
      <c r="O552" s="50">
        <f>N552*M552</f>
        <v>0</v>
      </c>
      <c r="P552" s="46" t="s">
        <v>3879</v>
      </c>
      <c r="Q552" s="46" t="s">
        <v>842</v>
      </c>
      <c r="R552" s="46" t="s">
        <v>3562</v>
      </c>
      <c r="S552" s="46"/>
      <c r="T552" s="50">
        <v>31519</v>
      </c>
      <c r="U552" s="50">
        <v>189114</v>
      </c>
    </row>
    <row r="553" spans="1:21" s="52" customFormat="1" ht="57" x14ac:dyDescent="0.2">
      <c r="A553" s="46" t="s">
        <v>579</v>
      </c>
      <c r="B553" s="46" t="s">
        <v>75</v>
      </c>
      <c r="C553" s="46"/>
      <c r="D553" s="46" t="s">
        <v>1984</v>
      </c>
      <c r="E553" s="46" t="s">
        <v>1984</v>
      </c>
      <c r="F553" s="63" t="s">
        <v>981</v>
      </c>
      <c r="G553" s="47">
        <v>222</v>
      </c>
      <c r="H553" s="46" t="s">
        <v>2751</v>
      </c>
      <c r="I553" s="46" t="s">
        <v>710</v>
      </c>
      <c r="J553" s="48">
        <v>38183</v>
      </c>
      <c r="K553" s="48">
        <v>38547</v>
      </c>
      <c r="L553" s="48">
        <v>39538</v>
      </c>
      <c r="M553" s="49">
        <v>4</v>
      </c>
      <c r="N553" s="50"/>
      <c r="O553" s="50"/>
      <c r="P553" s="46"/>
      <c r="Q553" s="46" t="s">
        <v>842</v>
      </c>
      <c r="R553" s="46"/>
      <c r="S553" s="46"/>
      <c r="T553" s="50">
        <v>120501</v>
      </c>
      <c r="U553" s="50">
        <v>449561</v>
      </c>
    </row>
    <row r="554" spans="1:21" s="52" customFormat="1" ht="42.75" x14ac:dyDescent="0.2">
      <c r="A554" s="46" t="s">
        <v>579</v>
      </c>
      <c r="B554" s="46" t="s">
        <v>75</v>
      </c>
      <c r="C554" s="46"/>
      <c r="D554" s="46" t="s">
        <v>1984</v>
      </c>
      <c r="E554" s="46" t="s">
        <v>1984</v>
      </c>
      <c r="F554" s="63" t="s">
        <v>981</v>
      </c>
      <c r="G554" s="47">
        <v>223</v>
      </c>
      <c r="H554" s="46" t="s">
        <v>2745</v>
      </c>
      <c r="I554" s="46" t="s">
        <v>3506</v>
      </c>
      <c r="J554" s="48">
        <v>37712</v>
      </c>
      <c r="K554" s="48">
        <v>39447</v>
      </c>
      <c r="L554" s="48"/>
      <c r="M554" s="49">
        <v>4</v>
      </c>
      <c r="N554" s="50">
        <v>0</v>
      </c>
      <c r="O554" s="50"/>
      <c r="P554" s="46"/>
      <c r="Q554" s="46" t="s">
        <v>842</v>
      </c>
      <c r="R554" s="46"/>
      <c r="S554" s="46"/>
      <c r="T554" s="50"/>
      <c r="U554" s="50"/>
    </row>
    <row r="555" spans="1:21" s="52" customFormat="1" ht="28.5" x14ac:dyDescent="0.2">
      <c r="A555" s="46" t="s">
        <v>579</v>
      </c>
      <c r="B555" s="46" t="s">
        <v>75</v>
      </c>
      <c r="C555" s="46"/>
      <c r="D555" s="46" t="s">
        <v>1984</v>
      </c>
      <c r="E555" s="46" t="s">
        <v>1984</v>
      </c>
      <c r="F555" s="63" t="s">
        <v>981</v>
      </c>
      <c r="G555" s="47">
        <v>230</v>
      </c>
      <c r="H555" s="46" t="s">
        <v>1048</v>
      </c>
      <c r="I555" s="46" t="s">
        <v>1171</v>
      </c>
      <c r="J555" s="48">
        <v>39356</v>
      </c>
      <c r="K555" s="48">
        <v>40451</v>
      </c>
      <c r="L555" s="48"/>
      <c r="M555" s="49">
        <v>3</v>
      </c>
      <c r="N555" s="50" t="s">
        <v>685</v>
      </c>
      <c r="O555" s="50" t="s">
        <v>685</v>
      </c>
      <c r="P555" s="46"/>
      <c r="Q555" s="46"/>
      <c r="R555" s="46"/>
      <c r="S555" s="46"/>
      <c r="T555" s="50">
        <v>51250</v>
      </c>
      <c r="U555" s="50">
        <v>153750</v>
      </c>
    </row>
    <row r="556" spans="1:21" s="52" customFormat="1" ht="71.25" x14ac:dyDescent="0.2">
      <c r="A556" s="46" t="s">
        <v>579</v>
      </c>
      <c r="B556" s="46" t="s">
        <v>75</v>
      </c>
      <c r="C556" s="46"/>
      <c r="D556" s="46" t="s">
        <v>1984</v>
      </c>
      <c r="E556" s="46" t="s">
        <v>1984</v>
      </c>
      <c r="F556" s="63" t="s">
        <v>981</v>
      </c>
      <c r="G556" s="47">
        <v>232</v>
      </c>
      <c r="H556" s="46" t="s">
        <v>2282</v>
      </c>
      <c r="I556" s="46" t="s">
        <v>3308</v>
      </c>
      <c r="J556" s="48">
        <v>39448</v>
      </c>
      <c r="K556" s="48">
        <v>40178</v>
      </c>
      <c r="L556" s="48"/>
      <c r="M556" s="49">
        <v>6</v>
      </c>
      <c r="N556" s="50"/>
      <c r="O556" s="50"/>
      <c r="P556" s="46" t="s">
        <v>3879</v>
      </c>
      <c r="Q556" s="46" t="s">
        <v>842</v>
      </c>
      <c r="R556" s="46" t="s">
        <v>5029</v>
      </c>
      <c r="S556" s="46"/>
      <c r="T556" s="50">
        <v>20600</v>
      </c>
      <c r="U556" s="50">
        <v>41200</v>
      </c>
    </row>
    <row r="557" spans="1:21" s="52" customFormat="1" ht="71.25" x14ac:dyDescent="0.2">
      <c r="A557" s="46" t="s">
        <v>579</v>
      </c>
      <c r="B557" s="46" t="s">
        <v>75</v>
      </c>
      <c r="C557" s="46"/>
      <c r="D557" s="46" t="s">
        <v>1984</v>
      </c>
      <c r="E557" s="46" t="s">
        <v>1984</v>
      </c>
      <c r="F557" s="63" t="s">
        <v>981</v>
      </c>
      <c r="G557" s="47">
        <v>234</v>
      </c>
      <c r="H557" s="46" t="s">
        <v>395</v>
      </c>
      <c r="I557" s="46" t="s">
        <v>3308</v>
      </c>
      <c r="J557" s="48">
        <v>39904</v>
      </c>
      <c r="K557" s="48">
        <v>40268</v>
      </c>
      <c r="L557" s="48"/>
      <c r="M557" s="49">
        <v>1</v>
      </c>
      <c r="N557" s="50" t="s">
        <v>685</v>
      </c>
      <c r="O557" s="50" t="s">
        <v>685</v>
      </c>
      <c r="P557" s="46" t="s">
        <v>3879</v>
      </c>
      <c r="Q557" s="46" t="s">
        <v>842</v>
      </c>
      <c r="R557" s="46" t="s">
        <v>721</v>
      </c>
      <c r="S557" s="46"/>
      <c r="T557" s="50">
        <v>76785</v>
      </c>
      <c r="U557" s="50">
        <v>76785</v>
      </c>
    </row>
    <row r="558" spans="1:21" s="52" customFormat="1" ht="28.5" x14ac:dyDescent="0.2">
      <c r="A558" s="46" t="s">
        <v>579</v>
      </c>
      <c r="B558" s="46" t="s">
        <v>75</v>
      </c>
      <c r="C558" s="46"/>
      <c r="D558" s="46" t="s">
        <v>1984</v>
      </c>
      <c r="E558" s="46" t="s">
        <v>1984</v>
      </c>
      <c r="F558" s="63" t="s">
        <v>981</v>
      </c>
      <c r="G558" s="47">
        <v>236</v>
      </c>
      <c r="H558" s="46" t="s">
        <v>1143</v>
      </c>
      <c r="I558" s="46" t="s">
        <v>1144</v>
      </c>
      <c r="J558" s="48">
        <v>39904</v>
      </c>
      <c r="K558" s="48">
        <v>40268</v>
      </c>
      <c r="L558" s="48"/>
      <c r="M558" s="49">
        <v>1</v>
      </c>
      <c r="N558" s="50" t="s">
        <v>5538</v>
      </c>
      <c r="O558" s="50" t="s">
        <v>685</v>
      </c>
      <c r="P558" s="46" t="s">
        <v>3879</v>
      </c>
      <c r="Q558" s="46" t="s">
        <v>842</v>
      </c>
      <c r="R558" s="46"/>
      <c r="S558" s="46"/>
      <c r="T558" s="50">
        <v>69600</v>
      </c>
      <c r="U558" s="50">
        <v>69600</v>
      </c>
    </row>
    <row r="559" spans="1:21" s="52" customFormat="1" ht="42.75" x14ac:dyDescent="0.2">
      <c r="A559" s="63" t="s">
        <v>579</v>
      </c>
      <c r="B559" s="63" t="s">
        <v>75</v>
      </c>
      <c r="C559" s="46"/>
      <c r="D559" s="46" t="s">
        <v>1984</v>
      </c>
      <c r="E559" s="46" t="s">
        <v>1984</v>
      </c>
      <c r="F559" s="63" t="s">
        <v>981</v>
      </c>
      <c r="G559" s="47">
        <v>238</v>
      </c>
      <c r="H559" s="46" t="s">
        <v>63</v>
      </c>
      <c r="I559" s="46" t="s">
        <v>1144</v>
      </c>
      <c r="J559" s="48">
        <v>39904</v>
      </c>
      <c r="K559" s="48">
        <v>40268</v>
      </c>
      <c r="L559" s="48"/>
      <c r="M559" s="49">
        <v>1</v>
      </c>
      <c r="N559" s="50" t="s">
        <v>685</v>
      </c>
      <c r="O559" s="50" t="s">
        <v>685</v>
      </c>
      <c r="P559" s="46" t="s">
        <v>3879</v>
      </c>
      <c r="Q559" s="46" t="s">
        <v>842</v>
      </c>
      <c r="R559" s="46" t="s">
        <v>62</v>
      </c>
      <c r="S559" s="46"/>
      <c r="T559" s="50">
        <v>143208</v>
      </c>
      <c r="U559" s="50">
        <v>143208</v>
      </c>
    </row>
    <row r="560" spans="1:21" s="52" customFormat="1" ht="128.25" x14ac:dyDescent="0.2">
      <c r="A560" s="63" t="s">
        <v>579</v>
      </c>
      <c r="B560" s="63" t="s">
        <v>75</v>
      </c>
      <c r="C560" s="63"/>
      <c r="D560" s="63" t="s">
        <v>1984</v>
      </c>
      <c r="E560" s="63" t="s">
        <v>1984</v>
      </c>
      <c r="F560" s="63" t="s">
        <v>981</v>
      </c>
      <c r="G560" s="51"/>
      <c r="H560" s="63" t="s">
        <v>4303</v>
      </c>
      <c r="I560" s="63" t="s">
        <v>806</v>
      </c>
      <c r="J560" s="71">
        <v>40035</v>
      </c>
      <c r="K560" s="71">
        <v>40398</v>
      </c>
      <c r="L560" s="71"/>
      <c r="M560" s="72">
        <v>1</v>
      </c>
      <c r="N560" s="73" t="s">
        <v>685</v>
      </c>
      <c r="O560" s="73" t="s">
        <v>685</v>
      </c>
      <c r="P560" s="63" t="s">
        <v>3879</v>
      </c>
      <c r="Q560" s="63" t="s">
        <v>841</v>
      </c>
      <c r="R560" s="63" t="s">
        <v>5718</v>
      </c>
      <c r="S560" s="63"/>
      <c r="T560" s="73">
        <v>59999</v>
      </c>
      <c r="U560" s="73">
        <v>59999</v>
      </c>
    </row>
    <row r="561" spans="1:21" s="52" customFormat="1" ht="42.75" x14ac:dyDescent="0.2">
      <c r="A561" s="63" t="s">
        <v>579</v>
      </c>
      <c r="B561" s="63" t="s">
        <v>75</v>
      </c>
      <c r="C561" s="63"/>
      <c r="D561" s="63" t="s">
        <v>1984</v>
      </c>
      <c r="E561" s="63" t="s">
        <v>1984</v>
      </c>
      <c r="F561" s="63" t="s">
        <v>981</v>
      </c>
      <c r="G561" s="51"/>
      <c r="H561" s="63" t="s">
        <v>4299</v>
      </c>
      <c r="I561" s="63" t="s">
        <v>4300</v>
      </c>
      <c r="J561" s="71">
        <v>40119</v>
      </c>
      <c r="K561" s="71">
        <v>40268</v>
      </c>
      <c r="L561" s="71"/>
      <c r="M561" s="81" t="s">
        <v>4301</v>
      </c>
      <c r="N561" s="73" t="s">
        <v>685</v>
      </c>
      <c r="O561" s="73" t="s">
        <v>685</v>
      </c>
      <c r="P561" s="63" t="s">
        <v>3879</v>
      </c>
      <c r="Q561" s="63" t="s">
        <v>841</v>
      </c>
      <c r="R561" s="63" t="s">
        <v>4302</v>
      </c>
      <c r="S561" s="63"/>
      <c r="T561" s="73">
        <v>45000</v>
      </c>
      <c r="U561" s="73">
        <v>45000</v>
      </c>
    </row>
    <row r="562" spans="1:21" s="52" customFormat="1" ht="28.5" x14ac:dyDescent="0.2">
      <c r="A562" s="46" t="s">
        <v>579</v>
      </c>
      <c r="B562" s="46" t="s">
        <v>75</v>
      </c>
      <c r="C562" s="46"/>
      <c r="D562" s="46"/>
      <c r="E562" s="46" t="s">
        <v>1984</v>
      </c>
      <c r="F562" s="63" t="s">
        <v>981</v>
      </c>
      <c r="G562" s="47"/>
      <c r="H562" s="46" t="s">
        <v>238</v>
      </c>
      <c r="I562" s="46" t="s">
        <v>4864</v>
      </c>
      <c r="J562" s="48"/>
      <c r="K562" s="48"/>
      <c r="L562" s="48"/>
      <c r="M562" s="49">
        <v>6</v>
      </c>
      <c r="N562" s="50"/>
      <c r="O562" s="50"/>
      <c r="P562" s="46"/>
      <c r="Q562" s="46" t="s">
        <v>842</v>
      </c>
      <c r="R562" s="46"/>
      <c r="S562" s="46"/>
      <c r="T562" s="50">
        <v>359605</v>
      </c>
      <c r="U562" s="50">
        <v>2157630</v>
      </c>
    </row>
    <row r="563" spans="1:21" s="52" customFormat="1" ht="28.5" x14ac:dyDescent="0.2">
      <c r="A563" s="46" t="s">
        <v>579</v>
      </c>
      <c r="B563" s="46" t="s">
        <v>75</v>
      </c>
      <c r="C563" s="51"/>
      <c r="D563" s="46" t="s">
        <v>3688</v>
      </c>
      <c r="E563" s="46" t="s">
        <v>1984</v>
      </c>
      <c r="F563" s="63" t="s">
        <v>981</v>
      </c>
      <c r="G563" s="51"/>
      <c r="H563" s="46" t="s">
        <v>2769</v>
      </c>
      <c r="I563" s="51" t="s">
        <v>2770</v>
      </c>
      <c r="J563" s="64">
        <v>39539</v>
      </c>
      <c r="K563" s="48">
        <v>39904</v>
      </c>
      <c r="L563" s="64"/>
      <c r="M563" s="49">
        <v>1</v>
      </c>
      <c r="N563" s="50"/>
      <c r="O563" s="50"/>
      <c r="P563" s="51" t="s">
        <v>3879</v>
      </c>
      <c r="Q563" s="51" t="s">
        <v>840</v>
      </c>
      <c r="R563" s="46" t="s">
        <v>2771</v>
      </c>
      <c r="S563" s="51"/>
      <c r="T563" s="75">
        <v>54464</v>
      </c>
      <c r="U563" s="50">
        <v>54464</v>
      </c>
    </row>
    <row r="564" spans="1:21" s="52" customFormat="1" ht="42.75" x14ac:dyDescent="0.2">
      <c r="A564" s="46" t="s">
        <v>4569</v>
      </c>
      <c r="B564" s="46" t="s">
        <v>75</v>
      </c>
      <c r="C564" s="46"/>
      <c r="D564" s="46" t="s">
        <v>5460</v>
      </c>
      <c r="E564" s="46" t="s">
        <v>1982</v>
      </c>
      <c r="F564" s="63" t="s">
        <v>979</v>
      </c>
      <c r="G564" s="47"/>
      <c r="H564" s="46" t="s">
        <v>2188</v>
      </c>
      <c r="I564" s="46" t="s">
        <v>809</v>
      </c>
      <c r="J564" s="48">
        <v>38331</v>
      </c>
      <c r="K564" s="48">
        <v>39426</v>
      </c>
      <c r="L564" s="48"/>
      <c r="M564" s="49"/>
      <c r="N564" s="50"/>
      <c r="O564" s="50"/>
      <c r="P564" s="46"/>
      <c r="Q564" s="46" t="s">
        <v>840</v>
      </c>
      <c r="R564" s="46"/>
      <c r="S564" s="46" t="s">
        <v>4158</v>
      </c>
      <c r="T564" s="50"/>
      <c r="U564" s="50"/>
    </row>
    <row r="565" spans="1:21" s="52" customFormat="1" ht="28.5" x14ac:dyDescent="0.2">
      <c r="A565" s="63" t="s">
        <v>73</v>
      </c>
      <c r="B565" s="63" t="s">
        <v>75</v>
      </c>
      <c r="C565" s="46"/>
      <c r="D565" s="63" t="s">
        <v>2777</v>
      </c>
      <c r="E565" s="63" t="s">
        <v>1982</v>
      </c>
      <c r="F565" s="63" t="s">
        <v>979</v>
      </c>
      <c r="G565" s="46"/>
      <c r="H565" s="46" t="s">
        <v>2778</v>
      </c>
      <c r="I565" s="46" t="s">
        <v>2779</v>
      </c>
      <c r="J565" s="48">
        <v>39052</v>
      </c>
      <c r="K565" s="48">
        <v>39753</v>
      </c>
      <c r="L565" s="48"/>
      <c r="M565" s="63"/>
      <c r="N565" s="50"/>
      <c r="O565" s="82"/>
      <c r="P565" s="46" t="s">
        <v>3877</v>
      </c>
      <c r="Q565" s="46" t="s">
        <v>840</v>
      </c>
      <c r="R565" s="63"/>
      <c r="S565" s="46"/>
      <c r="T565" s="50"/>
      <c r="U565" s="95">
        <v>13000000</v>
      </c>
    </row>
    <row r="566" spans="1:21" s="52" customFormat="1" ht="28.5" x14ac:dyDescent="0.2">
      <c r="A566" s="63" t="s">
        <v>73</v>
      </c>
      <c r="B566" s="63" t="s">
        <v>75</v>
      </c>
      <c r="C566" s="46"/>
      <c r="D566" s="51" t="s">
        <v>3393</v>
      </c>
      <c r="E566" s="51" t="s">
        <v>1982</v>
      </c>
      <c r="F566" s="63" t="s">
        <v>979</v>
      </c>
      <c r="G566" s="47"/>
      <c r="H566" s="46" t="s">
        <v>4681</v>
      </c>
      <c r="I566" s="46" t="s">
        <v>2162</v>
      </c>
      <c r="J566" s="48">
        <v>40042</v>
      </c>
      <c r="K566" s="48">
        <v>40123</v>
      </c>
      <c r="L566" s="48"/>
      <c r="M566" s="83"/>
      <c r="N566" s="50"/>
      <c r="O566" s="50"/>
      <c r="P566" s="46" t="s">
        <v>3877</v>
      </c>
      <c r="Q566" s="46" t="s">
        <v>840</v>
      </c>
      <c r="R566" s="51"/>
      <c r="S566" s="46"/>
      <c r="T566" s="50"/>
      <c r="U566" s="83">
        <v>133384</v>
      </c>
    </row>
    <row r="567" spans="1:21" s="52" customFormat="1" ht="28.5" x14ac:dyDescent="0.2">
      <c r="A567" s="46" t="s">
        <v>4569</v>
      </c>
      <c r="B567" s="46" t="s">
        <v>75</v>
      </c>
      <c r="C567" s="46"/>
      <c r="D567" s="46" t="s">
        <v>5027</v>
      </c>
      <c r="E567" s="46" t="s">
        <v>1982</v>
      </c>
      <c r="F567" s="63" t="s">
        <v>979</v>
      </c>
      <c r="G567" s="47"/>
      <c r="H567" s="46" t="s">
        <v>5026</v>
      </c>
      <c r="I567" s="46" t="s">
        <v>2323</v>
      </c>
      <c r="J567" s="48">
        <v>39753</v>
      </c>
      <c r="K567" s="48">
        <v>40087</v>
      </c>
      <c r="L567" s="48"/>
      <c r="M567" s="49"/>
      <c r="N567" s="50"/>
      <c r="O567" s="73"/>
      <c r="P567" s="46" t="s">
        <v>3879</v>
      </c>
      <c r="Q567" s="46" t="s">
        <v>840</v>
      </c>
      <c r="R567" s="46"/>
      <c r="S567" s="46" t="s">
        <v>5028</v>
      </c>
      <c r="T567" s="50"/>
      <c r="U567" s="50">
        <v>221000</v>
      </c>
    </row>
    <row r="568" spans="1:21" s="52" customFormat="1" ht="28.5" x14ac:dyDescent="0.2">
      <c r="A568" s="63" t="s">
        <v>73</v>
      </c>
      <c r="B568" s="63" t="s">
        <v>75</v>
      </c>
      <c r="C568" s="46"/>
      <c r="D568" s="51" t="s">
        <v>4844</v>
      </c>
      <c r="E568" s="51" t="s">
        <v>1982</v>
      </c>
      <c r="F568" s="63" t="s">
        <v>979</v>
      </c>
      <c r="G568" s="47"/>
      <c r="H568" s="46" t="s">
        <v>4753</v>
      </c>
      <c r="I568" s="46" t="s">
        <v>1096</v>
      </c>
      <c r="J568" s="48">
        <v>39995</v>
      </c>
      <c r="K568" s="48">
        <v>40057</v>
      </c>
      <c r="L568" s="48"/>
      <c r="M568" s="51"/>
      <c r="N568" s="50"/>
      <c r="O568" s="73"/>
      <c r="P568" s="46" t="s">
        <v>3877</v>
      </c>
      <c r="Q568" s="46" t="s">
        <v>840</v>
      </c>
      <c r="R568" s="51"/>
      <c r="S568" s="46"/>
      <c r="T568" s="50"/>
      <c r="U568" s="50">
        <v>96260</v>
      </c>
    </row>
    <row r="569" spans="1:21" s="52" customFormat="1" ht="28.5" x14ac:dyDescent="0.2">
      <c r="A569" s="46" t="s">
        <v>73</v>
      </c>
      <c r="B569" s="46" t="s">
        <v>75</v>
      </c>
      <c r="C569" s="46"/>
      <c r="D569" s="46" t="s">
        <v>4599</v>
      </c>
      <c r="E569" s="46" t="s">
        <v>1982</v>
      </c>
      <c r="F569" s="63" t="s">
        <v>979</v>
      </c>
      <c r="G569" s="47"/>
      <c r="H569" s="46" t="s">
        <v>4109</v>
      </c>
      <c r="I569" s="46" t="s">
        <v>895</v>
      </c>
      <c r="J569" s="48">
        <v>39845</v>
      </c>
      <c r="K569" s="48">
        <v>39237</v>
      </c>
      <c r="L569" s="48"/>
      <c r="M569" s="49"/>
      <c r="N569" s="50"/>
      <c r="O569" s="50"/>
      <c r="P569" s="46" t="s">
        <v>3877</v>
      </c>
      <c r="Q569" s="46" t="s">
        <v>840</v>
      </c>
      <c r="R569" s="46"/>
      <c r="S569" s="46" t="s">
        <v>4110</v>
      </c>
      <c r="T569" s="50"/>
      <c r="U569" s="50">
        <v>295300</v>
      </c>
    </row>
    <row r="570" spans="1:21" s="52" customFormat="1" ht="28.5" x14ac:dyDescent="0.2">
      <c r="A570" s="63" t="s">
        <v>73</v>
      </c>
      <c r="B570" s="63" t="s">
        <v>75</v>
      </c>
      <c r="C570" s="46"/>
      <c r="D570" s="51" t="s">
        <v>4844</v>
      </c>
      <c r="E570" s="51" t="s">
        <v>1982</v>
      </c>
      <c r="F570" s="63" t="s">
        <v>979</v>
      </c>
      <c r="G570" s="47"/>
      <c r="H570" s="46" t="s">
        <v>1094</v>
      </c>
      <c r="I570" s="46" t="s">
        <v>1091</v>
      </c>
      <c r="J570" s="48">
        <v>40017</v>
      </c>
      <c r="K570" s="48">
        <f>J570+90</f>
        <v>40107</v>
      </c>
      <c r="L570" s="48"/>
      <c r="M570" s="51"/>
      <c r="N570" s="50"/>
      <c r="O570" s="73"/>
      <c r="P570" s="46" t="s">
        <v>3877</v>
      </c>
      <c r="Q570" s="46" t="s">
        <v>840</v>
      </c>
      <c r="R570" s="51"/>
      <c r="S570" s="46"/>
      <c r="T570" s="50"/>
      <c r="U570" s="50">
        <v>117258</v>
      </c>
    </row>
    <row r="571" spans="1:21" s="52" customFormat="1" ht="51.75" customHeight="1" x14ac:dyDescent="0.2">
      <c r="A571" s="46" t="s">
        <v>73</v>
      </c>
      <c r="B571" s="46" t="s">
        <v>75</v>
      </c>
      <c r="C571" s="46"/>
      <c r="D571" s="46" t="s">
        <v>4295</v>
      </c>
      <c r="E571" s="46" t="s">
        <v>1982</v>
      </c>
      <c r="F571" s="63" t="s">
        <v>979</v>
      </c>
      <c r="G571" s="47"/>
      <c r="H571" s="46" t="s">
        <v>2442</v>
      </c>
      <c r="I571" s="46" t="s">
        <v>3203</v>
      </c>
      <c r="J571" s="48">
        <v>39083</v>
      </c>
      <c r="K571" s="48">
        <v>39142</v>
      </c>
      <c r="L571" s="48"/>
      <c r="M571" s="49"/>
      <c r="N571" s="50"/>
      <c r="O571" s="50"/>
      <c r="P571" s="46" t="s">
        <v>3877</v>
      </c>
      <c r="Q571" s="46" t="s">
        <v>840</v>
      </c>
      <c r="R571" s="76"/>
      <c r="S571" s="46"/>
      <c r="T571" s="50"/>
      <c r="U571" s="50">
        <v>68946.12</v>
      </c>
    </row>
    <row r="572" spans="1:21" s="52" customFormat="1" ht="51.75" customHeight="1" x14ac:dyDescent="0.2">
      <c r="A572" s="76" t="s">
        <v>73</v>
      </c>
      <c r="B572" s="46" t="s">
        <v>75</v>
      </c>
      <c r="C572" s="46"/>
      <c r="D572" s="46" t="s">
        <v>3515</v>
      </c>
      <c r="E572" s="46" t="s">
        <v>1982</v>
      </c>
      <c r="F572" s="63" t="s">
        <v>979</v>
      </c>
      <c r="G572" s="47"/>
      <c r="H572" s="46" t="s">
        <v>4115</v>
      </c>
      <c r="I572" s="46" t="s">
        <v>1505</v>
      </c>
      <c r="J572" s="48">
        <v>38991</v>
      </c>
      <c r="K572" s="48">
        <v>39234</v>
      </c>
      <c r="L572" s="48"/>
      <c r="M572" s="46"/>
      <c r="N572" s="50"/>
      <c r="O572" s="63"/>
      <c r="P572" s="46" t="s">
        <v>3877</v>
      </c>
      <c r="Q572" s="46" t="s">
        <v>840</v>
      </c>
      <c r="R572" s="46"/>
      <c r="S572" s="46"/>
      <c r="T572" s="50"/>
      <c r="U572" s="50">
        <v>147604</v>
      </c>
    </row>
    <row r="573" spans="1:21" s="52" customFormat="1" ht="28.5" x14ac:dyDescent="0.2">
      <c r="A573" s="46" t="s">
        <v>73</v>
      </c>
      <c r="B573" s="46" t="s">
        <v>75</v>
      </c>
      <c r="C573" s="46"/>
      <c r="D573" s="46" t="s">
        <v>3205</v>
      </c>
      <c r="E573" s="46" t="s">
        <v>1982</v>
      </c>
      <c r="F573" s="63" t="s">
        <v>979</v>
      </c>
      <c r="G573" s="47"/>
      <c r="H573" s="46" t="s">
        <v>4562</v>
      </c>
      <c r="I573" s="46" t="s">
        <v>2162</v>
      </c>
      <c r="J573" s="48">
        <v>39845</v>
      </c>
      <c r="K573" s="48">
        <v>39979</v>
      </c>
      <c r="L573" s="48"/>
      <c r="M573" s="49"/>
      <c r="N573" s="50"/>
      <c r="O573" s="50"/>
      <c r="P573" s="46" t="s">
        <v>3877</v>
      </c>
      <c r="Q573" s="46" t="s">
        <v>840</v>
      </c>
      <c r="R573" s="46"/>
      <c r="S573" s="46"/>
      <c r="T573" s="50"/>
      <c r="U573" s="50">
        <v>919114</v>
      </c>
    </row>
    <row r="574" spans="1:21" s="52" customFormat="1" ht="78" customHeight="1" x14ac:dyDescent="0.2">
      <c r="A574" s="46" t="s">
        <v>73</v>
      </c>
      <c r="B574" s="46" t="s">
        <v>75</v>
      </c>
      <c r="C574" s="46"/>
      <c r="D574" s="46" t="s">
        <v>3205</v>
      </c>
      <c r="E574" s="46" t="s">
        <v>1982</v>
      </c>
      <c r="F574" s="63" t="s">
        <v>979</v>
      </c>
      <c r="G574" s="47"/>
      <c r="H574" s="46" t="s">
        <v>4562</v>
      </c>
      <c r="I574" s="46" t="s">
        <v>2162</v>
      </c>
      <c r="J574" s="48">
        <v>39845</v>
      </c>
      <c r="K574" s="48">
        <v>39979</v>
      </c>
      <c r="L574" s="48"/>
      <c r="M574" s="49"/>
      <c r="N574" s="50"/>
      <c r="O574" s="50"/>
      <c r="P574" s="46" t="s">
        <v>3877</v>
      </c>
      <c r="Q574" s="46" t="s">
        <v>840</v>
      </c>
      <c r="R574" s="46"/>
      <c r="S574" s="46"/>
      <c r="T574" s="50"/>
      <c r="U574" s="50">
        <v>919114</v>
      </c>
    </row>
    <row r="575" spans="1:21" s="52" customFormat="1" ht="28.5" x14ac:dyDescent="0.2">
      <c r="A575" s="63" t="s">
        <v>73</v>
      </c>
      <c r="B575" s="63" t="s">
        <v>75</v>
      </c>
      <c r="C575" s="46"/>
      <c r="D575" s="63" t="s">
        <v>4593</v>
      </c>
      <c r="E575" s="63" t="s">
        <v>1982</v>
      </c>
      <c r="F575" s="63" t="s">
        <v>979</v>
      </c>
      <c r="G575" s="46"/>
      <c r="H575" s="46" t="s">
        <v>2668</v>
      </c>
      <c r="I575" s="46" t="s">
        <v>2669</v>
      </c>
      <c r="J575" s="48"/>
      <c r="K575" s="71"/>
      <c r="L575" s="48"/>
      <c r="M575" s="63"/>
      <c r="N575" s="50"/>
      <c r="O575" s="82"/>
      <c r="P575" s="46" t="s">
        <v>3877</v>
      </c>
      <c r="Q575" s="46" t="s">
        <v>841</v>
      </c>
      <c r="R575" s="63"/>
      <c r="S575" s="46"/>
      <c r="T575" s="50"/>
      <c r="U575" s="95">
        <v>43000</v>
      </c>
    </row>
    <row r="576" spans="1:21" s="52" customFormat="1" ht="28.5" x14ac:dyDescent="0.2">
      <c r="A576" s="46" t="s">
        <v>73</v>
      </c>
      <c r="B576" s="46" t="s">
        <v>75</v>
      </c>
      <c r="C576" s="46"/>
      <c r="D576" s="46" t="s">
        <v>3393</v>
      </c>
      <c r="E576" s="46" t="s">
        <v>1982</v>
      </c>
      <c r="F576" s="63" t="s">
        <v>979</v>
      </c>
      <c r="G576" s="47"/>
      <c r="H576" s="46" t="s">
        <v>5025</v>
      </c>
      <c r="I576" s="46" t="s">
        <v>2324</v>
      </c>
      <c r="J576" s="48">
        <v>39783</v>
      </c>
      <c r="K576" s="48">
        <v>39873</v>
      </c>
      <c r="L576" s="48"/>
      <c r="M576" s="49"/>
      <c r="N576" s="50"/>
      <c r="O576" s="50">
        <v>0</v>
      </c>
      <c r="P576" s="46" t="s">
        <v>3877</v>
      </c>
      <c r="Q576" s="46" t="s">
        <v>840</v>
      </c>
      <c r="R576" s="46"/>
      <c r="S576" s="46"/>
      <c r="T576" s="50"/>
      <c r="U576" s="50">
        <v>240010</v>
      </c>
    </row>
    <row r="577" spans="1:21" s="52" customFormat="1" ht="28.5" x14ac:dyDescent="0.2">
      <c r="A577" s="46" t="s">
        <v>73</v>
      </c>
      <c r="B577" s="46" t="s">
        <v>75</v>
      </c>
      <c r="C577" s="46"/>
      <c r="D577" s="46" t="s">
        <v>4847</v>
      </c>
      <c r="E577" s="46" t="s">
        <v>1982</v>
      </c>
      <c r="F577" s="63" t="s">
        <v>979</v>
      </c>
      <c r="G577" s="47"/>
      <c r="H577" s="46" t="s">
        <v>1048</v>
      </c>
      <c r="I577" s="46" t="s">
        <v>1171</v>
      </c>
      <c r="J577" s="48">
        <v>37895</v>
      </c>
      <c r="K577" s="48">
        <v>37972</v>
      </c>
      <c r="L577" s="48">
        <v>41547</v>
      </c>
      <c r="M577" s="49">
        <v>0.25</v>
      </c>
      <c r="N577" s="50"/>
      <c r="O577" s="50"/>
      <c r="P577" s="46"/>
      <c r="Q577" s="46" t="s">
        <v>840</v>
      </c>
      <c r="R577" s="46">
        <v>3.21</v>
      </c>
      <c r="S577" s="46"/>
      <c r="T577" s="50">
        <v>71469</v>
      </c>
      <c r="U577" s="50">
        <v>71469</v>
      </c>
    </row>
    <row r="578" spans="1:21" s="52" customFormat="1" ht="28.5" x14ac:dyDescent="0.2">
      <c r="A578" s="46" t="s">
        <v>73</v>
      </c>
      <c r="B578" s="46" t="s">
        <v>75</v>
      </c>
      <c r="C578" s="46"/>
      <c r="D578" s="46" t="s">
        <v>4599</v>
      </c>
      <c r="E578" s="46" t="s">
        <v>1982</v>
      </c>
      <c r="F578" s="63" t="s">
        <v>979</v>
      </c>
      <c r="G578" s="47"/>
      <c r="H578" s="46" t="s">
        <v>1774</v>
      </c>
      <c r="I578" s="46" t="s">
        <v>890</v>
      </c>
      <c r="J578" s="48">
        <v>39452</v>
      </c>
      <c r="K578" s="48">
        <v>39753</v>
      </c>
      <c r="L578" s="48"/>
      <c r="M578" s="49"/>
      <c r="N578" s="50"/>
      <c r="O578" s="50"/>
      <c r="P578" s="46" t="s">
        <v>3877</v>
      </c>
      <c r="Q578" s="46" t="s">
        <v>841</v>
      </c>
      <c r="R578" s="46"/>
      <c r="S578" s="46"/>
      <c r="T578" s="50"/>
      <c r="U578" s="50">
        <v>24568</v>
      </c>
    </row>
    <row r="579" spans="1:21" s="52" customFormat="1" ht="28.5" x14ac:dyDescent="0.2">
      <c r="A579" s="46" t="s">
        <v>73</v>
      </c>
      <c r="B579" s="46" t="s">
        <v>75</v>
      </c>
      <c r="C579" s="46"/>
      <c r="D579" s="46" t="s">
        <v>1982</v>
      </c>
      <c r="E579" s="46" t="s">
        <v>1982</v>
      </c>
      <c r="F579" s="63" t="s">
        <v>979</v>
      </c>
      <c r="G579" s="47"/>
      <c r="H579" s="46" t="s">
        <v>2670</v>
      </c>
      <c r="I579" s="46" t="s">
        <v>4566</v>
      </c>
      <c r="J579" s="48">
        <v>39845</v>
      </c>
      <c r="K579" s="48">
        <v>39873</v>
      </c>
      <c r="L579" s="48"/>
      <c r="M579" s="49"/>
      <c r="N579" s="50"/>
      <c r="O579" s="50"/>
      <c r="P579" s="46" t="s">
        <v>3877</v>
      </c>
      <c r="Q579" s="46" t="s">
        <v>840</v>
      </c>
      <c r="R579" s="46"/>
      <c r="S579" s="46"/>
      <c r="T579" s="50"/>
      <c r="U579" s="50">
        <v>100000</v>
      </c>
    </row>
    <row r="580" spans="1:21" s="52" customFormat="1" ht="28.5" x14ac:dyDescent="0.2">
      <c r="A580" s="46" t="s">
        <v>73</v>
      </c>
      <c r="B580" s="46" t="s">
        <v>75</v>
      </c>
      <c r="C580" s="46"/>
      <c r="D580" s="46" t="s">
        <v>1982</v>
      </c>
      <c r="E580" s="46" t="s">
        <v>1982</v>
      </c>
      <c r="F580" s="63" t="s">
        <v>979</v>
      </c>
      <c r="G580" s="47"/>
      <c r="H580" s="46" t="s">
        <v>4565</v>
      </c>
      <c r="I580" s="46" t="s">
        <v>4566</v>
      </c>
      <c r="J580" s="48">
        <v>39845</v>
      </c>
      <c r="K580" s="48">
        <v>39873</v>
      </c>
      <c r="L580" s="48"/>
      <c r="M580" s="49"/>
      <c r="N580" s="50"/>
      <c r="O580" s="50">
        <v>0</v>
      </c>
      <c r="P580" s="46" t="s">
        <v>3877</v>
      </c>
      <c r="Q580" s="46" t="s">
        <v>840</v>
      </c>
      <c r="R580" s="46"/>
      <c r="S580" s="46"/>
      <c r="T580" s="50"/>
      <c r="U580" s="50">
        <v>100000</v>
      </c>
    </row>
    <row r="581" spans="1:21" s="52" customFormat="1" ht="28.5" x14ac:dyDescent="0.2">
      <c r="A581" s="46" t="s">
        <v>73</v>
      </c>
      <c r="B581" s="46" t="s">
        <v>75</v>
      </c>
      <c r="C581" s="46"/>
      <c r="D581" s="46" t="s">
        <v>718</v>
      </c>
      <c r="E581" s="46" t="s">
        <v>1982</v>
      </c>
      <c r="F581" s="63" t="s">
        <v>979</v>
      </c>
      <c r="G581" s="47"/>
      <c r="H581" s="46" t="s">
        <v>2438</v>
      </c>
      <c r="I581" s="46" t="s">
        <v>902</v>
      </c>
      <c r="J581" s="48">
        <v>39556</v>
      </c>
      <c r="K581" s="48">
        <v>39556</v>
      </c>
      <c r="L581" s="48"/>
      <c r="M581" s="49"/>
      <c r="N581" s="50"/>
      <c r="O581" s="50"/>
      <c r="P581" s="46" t="s">
        <v>3877</v>
      </c>
      <c r="Q581" s="46" t="s">
        <v>841</v>
      </c>
      <c r="R581" s="46"/>
      <c r="S581" s="46"/>
      <c r="T581" s="50"/>
      <c r="U581" s="50">
        <v>27000</v>
      </c>
    </row>
    <row r="582" spans="1:21" s="52" customFormat="1" ht="28.5" x14ac:dyDescent="0.2">
      <c r="A582" s="46" t="s">
        <v>73</v>
      </c>
      <c r="B582" s="46" t="s">
        <v>75</v>
      </c>
      <c r="C582" s="46"/>
      <c r="D582" s="46" t="s">
        <v>4592</v>
      </c>
      <c r="E582" s="46" t="s">
        <v>1982</v>
      </c>
      <c r="F582" s="63" t="s">
        <v>979</v>
      </c>
      <c r="G582" s="47"/>
      <c r="H582" s="46" t="s">
        <v>4108</v>
      </c>
      <c r="I582" s="46" t="s">
        <v>1583</v>
      </c>
      <c r="J582" s="48">
        <v>39995</v>
      </c>
      <c r="K582" s="48">
        <v>40360</v>
      </c>
      <c r="L582" s="48"/>
      <c r="M582" s="49"/>
      <c r="N582" s="50"/>
      <c r="O582" s="50" t="s">
        <v>685</v>
      </c>
      <c r="P582" s="46" t="s">
        <v>3877</v>
      </c>
      <c r="Q582" s="46" t="s">
        <v>840</v>
      </c>
      <c r="R582" s="46"/>
      <c r="S582" s="46"/>
      <c r="T582" s="50"/>
      <c r="U582" s="50">
        <v>2393221.0099999998</v>
      </c>
    </row>
    <row r="583" spans="1:21" s="52" customFormat="1" ht="28.5" x14ac:dyDescent="0.2">
      <c r="A583" s="46" t="s">
        <v>73</v>
      </c>
      <c r="B583" s="46" t="s">
        <v>75</v>
      </c>
      <c r="C583" s="46"/>
      <c r="D583" s="46" t="s">
        <v>4593</v>
      </c>
      <c r="E583" s="46" t="s">
        <v>1982</v>
      </c>
      <c r="F583" s="63" t="s">
        <v>979</v>
      </c>
      <c r="G583" s="47"/>
      <c r="H583" s="46" t="s">
        <v>4978</v>
      </c>
      <c r="I583" s="46" t="s">
        <v>3386</v>
      </c>
      <c r="J583" s="48">
        <v>39776</v>
      </c>
      <c r="K583" s="48">
        <v>39853</v>
      </c>
      <c r="L583" s="48"/>
      <c r="M583" s="49"/>
      <c r="N583" s="50"/>
      <c r="O583" s="50">
        <v>0</v>
      </c>
      <c r="P583" s="46" t="s">
        <v>3877</v>
      </c>
      <c r="Q583" s="46" t="s">
        <v>840</v>
      </c>
      <c r="R583" s="46"/>
      <c r="S583" s="46"/>
      <c r="T583" s="50"/>
      <c r="U583" s="50">
        <v>67303</v>
      </c>
    </row>
    <row r="584" spans="1:21" s="52" customFormat="1" ht="28.5" x14ac:dyDescent="0.2">
      <c r="A584" s="46" t="s">
        <v>73</v>
      </c>
      <c r="B584" s="46" t="s">
        <v>75</v>
      </c>
      <c r="C584" s="46"/>
      <c r="D584" s="46" t="s">
        <v>3396</v>
      </c>
      <c r="E584" s="46" t="s">
        <v>1982</v>
      </c>
      <c r="F584" s="63" t="s">
        <v>979</v>
      </c>
      <c r="G584" s="47"/>
      <c r="H584" s="46" t="s">
        <v>1697</v>
      </c>
      <c r="I584" s="46" t="s">
        <v>4817</v>
      </c>
      <c r="J584" s="48">
        <v>39756</v>
      </c>
      <c r="K584" s="48">
        <v>39820</v>
      </c>
      <c r="L584" s="48"/>
      <c r="M584" s="49"/>
      <c r="N584" s="50"/>
      <c r="O584" s="50">
        <v>0</v>
      </c>
      <c r="P584" s="46" t="s">
        <v>3877</v>
      </c>
      <c r="Q584" s="46" t="s">
        <v>840</v>
      </c>
      <c r="R584" s="46"/>
      <c r="S584" s="46" t="s">
        <v>1698</v>
      </c>
      <c r="T584" s="50"/>
      <c r="U584" s="50">
        <v>122920</v>
      </c>
    </row>
    <row r="585" spans="1:21" s="52" customFormat="1" ht="28.5" x14ac:dyDescent="0.2">
      <c r="A585" s="46" t="s">
        <v>73</v>
      </c>
      <c r="B585" s="46" t="s">
        <v>75</v>
      </c>
      <c r="C585" s="46"/>
      <c r="D585" s="46" t="s">
        <v>2439</v>
      </c>
      <c r="E585" s="46" t="s">
        <v>1982</v>
      </c>
      <c r="F585" s="63" t="s">
        <v>979</v>
      </c>
      <c r="G585" s="47"/>
      <c r="H585" s="46" t="s">
        <v>4111</v>
      </c>
      <c r="I585" s="46" t="s">
        <v>2325</v>
      </c>
      <c r="J585" s="48">
        <v>39934</v>
      </c>
      <c r="K585" s="48">
        <v>40057</v>
      </c>
      <c r="L585" s="48"/>
      <c r="M585" s="49"/>
      <c r="N585" s="50"/>
      <c r="O585" s="73"/>
      <c r="P585" s="46" t="s">
        <v>3877</v>
      </c>
      <c r="Q585" s="46" t="s">
        <v>840</v>
      </c>
      <c r="R585" s="46"/>
      <c r="S585" s="46"/>
      <c r="T585" s="50"/>
      <c r="U585" s="50">
        <v>348505.51</v>
      </c>
    </row>
    <row r="586" spans="1:21" s="52" customFormat="1" ht="28.5" x14ac:dyDescent="0.2">
      <c r="A586" s="63" t="s">
        <v>73</v>
      </c>
      <c r="B586" s="63" t="s">
        <v>75</v>
      </c>
      <c r="C586" s="46"/>
      <c r="D586" s="63" t="s">
        <v>4849</v>
      </c>
      <c r="E586" s="63" t="s">
        <v>1982</v>
      </c>
      <c r="F586" s="63" t="s">
        <v>979</v>
      </c>
      <c r="G586" s="46"/>
      <c r="H586" s="46" t="s">
        <v>2671</v>
      </c>
      <c r="I586" s="46" t="s">
        <v>2672</v>
      </c>
      <c r="J586" s="48">
        <v>39508</v>
      </c>
      <c r="K586" s="71">
        <v>39600</v>
      </c>
      <c r="L586" s="48"/>
      <c r="M586" s="63"/>
      <c r="N586" s="50"/>
      <c r="O586" s="82"/>
      <c r="P586" s="46" t="s">
        <v>3877</v>
      </c>
      <c r="Q586" s="46" t="s">
        <v>841</v>
      </c>
      <c r="R586" s="63"/>
      <c r="S586" s="46"/>
      <c r="T586" s="50"/>
      <c r="U586" s="95">
        <v>36650</v>
      </c>
    </row>
    <row r="587" spans="1:21" s="52" customFormat="1" ht="28.5" x14ac:dyDescent="0.2">
      <c r="A587" s="46" t="s">
        <v>3073</v>
      </c>
      <c r="B587" s="46" t="s">
        <v>75</v>
      </c>
      <c r="C587" s="46"/>
      <c r="D587" s="46" t="s">
        <v>3485</v>
      </c>
      <c r="E587" s="46" t="s">
        <v>1982</v>
      </c>
      <c r="F587" s="63" t="s">
        <v>979</v>
      </c>
      <c r="G587" s="47"/>
      <c r="H587" s="46" t="s">
        <v>1699</v>
      </c>
      <c r="I587" s="46" t="s">
        <v>1700</v>
      </c>
      <c r="J587" s="48">
        <v>2008</v>
      </c>
      <c r="K587" s="48">
        <v>2009</v>
      </c>
      <c r="L587" s="48"/>
      <c r="M587" s="49"/>
      <c r="N587" s="50"/>
      <c r="O587" s="50">
        <v>0</v>
      </c>
      <c r="P587" s="46" t="s">
        <v>3879</v>
      </c>
      <c r="Q587" s="46" t="s">
        <v>840</v>
      </c>
      <c r="R587" s="46"/>
      <c r="S587" s="46"/>
      <c r="T587" s="50"/>
      <c r="U587" s="50">
        <v>40000</v>
      </c>
    </row>
    <row r="588" spans="1:21" s="52" customFormat="1" ht="28.5" x14ac:dyDescent="0.2">
      <c r="A588" s="46" t="s">
        <v>3073</v>
      </c>
      <c r="B588" s="46" t="s">
        <v>75</v>
      </c>
      <c r="C588" s="46"/>
      <c r="D588" s="46" t="s">
        <v>3485</v>
      </c>
      <c r="E588" s="46" t="s">
        <v>1982</v>
      </c>
      <c r="F588" s="63" t="s">
        <v>979</v>
      </c>
      <c r="G588" s="47"/>
      <c r="H588" s="46" t="s">
        <v>1699</v>
      </c>
      <c r="I588" s="46" t="s">
        <v>1701</v>
      </c>
      <c r="J588" s="48">
        <v>2008</v>
      </c>
      <c r="K588" s="48">
        <v>2009</v>
      </c>
      <c r="L588" s="48"/>
      <c r="M588" s="49"/>
      <c r="N588" s="50"/>
      <c r="O588" s="50">
        <v>0</v>
      </c>
      <c r="P588" s="46" t="s">
        <v>3879</v>
      </c>
      <c r="Q588" s="46" t="s">
        <v>840</v>
      </c>
      <c r="R588" s="46"/>
      <c r="S588" s="46"/>
      <c r="T588" s="50"/>
      <c r="U588" s="50">
        <v>40000</v>
      </c>
    </row>
    <row r="589" spans="1:21" s="52" customFormat="1" ht="28.5" x14ac:dyDescent="0.2">
      <c r="A589" s="63" t="s">
        <v>73</v>
      </c>
      <c r="B589" s="63" t="s">
        <v>75</v>
      </c>
      <c r="C589" s="46"/>
      <c r="D589" s="51" t="s">
        <v>4599</v>
      </c>
      <c r="E589" s="51" t="s">
        <v>1982</v>
      </c>
      <c r="F589" s="63" t="s">
        <v>979</v>
      </c>
      <c r="G589" s="47"/>
      <c r="H589" s="46" t="s">
        <v>1093</v>
      </c>
      <c r="I589" s="46" t="s">
        <v>810</v>
      </c>
      <c r="J589" s="48">
        <v>39995</v>
      </c>
      <c r="K589" s="48">
        <v>40057</v>
      </c>
      <c r="L589" s="48"/>
      <c r="M589" s="51"/>
      <c r="N589" s="50"/>
      <c r="O589" s="73"/>
      <c r="P589" s="46" t="s">
        <v>3877</v>
      </c>
      <c r="Q589" s="46" t="s">
        <v>840</v>
      </c>
      <c r="R589" s="51"/>
      <c r="S589" s="46"/>
      <c r="T589" s="50"/>
      <c r="U589" s="50">
        <v>99398</v>
      </c>
    </row>
    <row r="590" spans="1:21" s="52" customFormat="1" ht="28.5" x14ac:dyDescent="0.2">
      <c r="A590" s="63" t="s">
        <v>73</v>
      </c>
      <c r="B590" s="46" t="s">
        <v>75</v>
      </c>
      <c r="C590" s="46"/>
      <c r="D590" s="46" t="s">
        <v>4117</v>
      </c>
      <c r="E590" s="46" t="s">
        <v>1982</v>
      </c>
      <c r="F590" s="63" t="s">
        <v>979</v>
      </c>
      <c r="G590" s="47"/>
      <c r="H590" s="46" t="s">
        <v>4116</v>
      </c>
      <c r="I590" s="46" t="s">
        <v>5512</v>
      </c>
      <c r="J590" s="48">
        <v>39995</v>
      </c>
      <c r="K590" s="48">
        <v>40057</v>
      </c>
      <c r="L590" s="48"/>
      <c r="M590" s="46"/>
      <c r="N590" s="50"/>
      <c r="O590" s="50"/>
      <c r="P590" s="46" t="s">
        <v>3877</v>
      </c>
      <c r="Q590" s="46" t="s">
        <v>841</v>
      </c>
      <c r="R590" s="46"/>
      <c r="S590" s="46"/>
      <c r="T590" s="50"/>
      <c r="U590" s="50">
        <v>47000</v>
      </c>
    </row>
    <row r="591" spans="1:21" s="52" customFormat="1" ht="28.5" x14ac:dyDescent="0.2">
      <c r="A591" s="46" t="s">
        <v>73</v>
      </c>
      <c r="B591" s="46" t="s">
        <v>75</v>
      </c>
      <c r="C591" s="46"/>
      <c r="D591" s="46" t="s">
        <v>1982</v>
      </c>
      <c r="E591" s="46" t="s">
        <v>1982</v>
      </c>
      <c r="F591" s="63" t="s">
        <v>979</v>
      </c>
      <c r="G591" s="47"/>
      <c r="H591" s="46" t="s">
        <v>4563</v>
      </c>
      <c r="I591" s="46" t="s">
        <v>4564</v>
      </c>
      <c r="J591" s="48">
        <v>39845</v>
      </c>
      <c r="K591" s="48">
        <v>39873</v>
      </c>
      <c r="L591" s="48"/>
      <c r="M591" s="49"/>
      <c r="N591" s="50"/>
      <c r="O591" s="50"/>
      <c r="P591" s="46" t="s">
        <v>3877</v>
      </c>
      <c r="Q591" s="46" t="s">
        <v>840</v>
      </c>
      <c r="R591" s="46"/>
      <c r="S591" s="46"/>
      <c r="T591" s="50"/>
      <c r="U591" s="50">
        <v>99997</v>
      </c>
    </row>
    <row r="592" spans="1:21" s="52" customFormat="1" ht="28.5" x14ac:dyDescent="0.2">
      <c r="A592" s="63" t="s">
        <v>73</v>
      </c>
      <c r="B592" s="63" t="s">
        <v>75</v>
      </c>
      <c r="C592" s="46"/>
      <c r="D592" s="63" t="s">
        <v>3205</v>
      </c>
      <c r="E592" s="63" t="s">
        <v>1982</v>
      </c>
      <c r="F592" s="63" t="s">
        <v>979</v>
      </c>
      <c r="G592" s="46"/>
      <c r="H592" s="46" t="s">
        <v>2673</v>
      </c>
      <c r="I592" s="46" t="s">
        <v>898</v>
      </c>
      <c r="J592" s="48"/>
      <c r="K592" s="48"/>
      <c r="L592" s="48"/>
      <c r="M592" s="63"/>
      <c r="N592" s="50"/>
      <c r="O592" s="82"/>
      <c r="P592" s="46" t="s">
        <v>3877</v>
      </c>
      <c r="Q592" s="46" t="s">
        <v>841</v>
      </c>
      <c r="R592" s="63"/>
      <c r="S592" s="46"/>
      <c r="T592" s="50"/>
      <c r="U592" s="95">
        <v>46200</v>
      </c>
    </row>
    <row r="593" spans="1:21" s="52" customFormat="1" ht="28.5" x14ac:dyDescent="0.2">
      <c r="A593" s="63" t="s">
        <v>73</v>
      </c>
      <c r="B593" s="63" t="s">
        <v>75</v>
      </c>
      <c r="C593" s="46"/>
      <c r="D593" s="51" t="s">
        <v>3209</v>
      </c>
      <c r="E593" s="51" t="s">
        <v>1982</v>
      </c>
      <c r="F593" s="63" t="s">
        <v>979</v>
      </c>
      <c r="G593" s="47"/>
      <c r="H593" s="46" t="s">
        <v>4219</v>
      </c>
      <c r="I593" s="46" t="s">
        <v>893</v>
      </c>
      <c r="J593" s="48">
        <v>39995</v>
      </c>
      <c r="K593" s="48">
        <v>40057</v>
      </c>
      <c r="L593" s="48"/>
      <c r="M593" s="51"/>
      <c r="N593" s="50"/>
      <c r="O593" s="73"/>
      <c r="P593" s="46" t="s">
        <v>3877</v>
      </c>
      <c r="Q593" s="46" t="s">
        <v>840</v>
      </c>
      <c r="R593" s="51"/>
      <c r="S593" s="46"/>
      <c r="T593" s="50"/>
      <c r="U593" s="50">
        <v>24901</v>
      </c>
    </row>
    <row r="594" spans="1:21" s="52" customFormat="1" ht="28.5" x14ac:dyDescent="0.2">
      <c r="A594" s="46" t="s">
        <v>73</v>
      </c>
      <c r="B594" s="46" t="s">
        <v>75</v>
      </c>
      <c r="C594" s="46"/>
      <c r="D594" s="46" t="s">
        <v>3393</v>
      </c>
      <c r="E594" s="46" t="s">
        <v>1982</v>
      </c>
      <c r="F594" s="63" t="s">
        <v>979</v>
      </c>
      <c r="G594" s="47"/>
      <c r="H594" s="46" t="s">
        <v>1702</v>
      </c>
      <c r="I594" s="46" t="s">
        <v>3119</v>
      </c>
      <c r="J594" s="48">
        <v>39452</v>
      </c>
      <c r="K594" s="48">
        <v>39543</v>
      </c>
      <c r="L594" s="48"/>
      <c r="M594" s="49"/>
      <c r="N594" s="50"/>
      <c r="O594" s="50"/>
      <c r="P594" s="46" t="s">
        <v>3877</v>
      </c>
      <c r="Q594" s="46" t="s">
        <v>840</v>
      </c>
      <c r="R594" s="46"/>
      <c r="S594" s="46" t="s">
        <v>1703</v>
      </c>
      <c r="T594" s="50"/>
      <c r="U594" s="50">
        <v>80000</v>
      </c>
    </row>
    <row r="595" spans="1:21" s="52" customFormat="1" ht="42.75" x14ac:dyDescent="0.2">
      <c r="A595" s="46" t="s">
        <v>4569</v>
      </c>
      <c r="B595" s="46" t="s">
        <v>75</v>
      </c>
      <c r="C595" s="46"/>
      <c r="D595" s="46" t="s">
        <v>5460</v>
      </c>
      <c r="E595" s="46" t="s">
        <v>1982</v>
      </c>
      <c r="F595" s="63" t="s">
        <v>979</v>
      </c>
      <c r="G595" s="47"/>
      <c r="H595" s="46" t="s">
        <v>4191</v>
      </c>
      <c r="I595" s="46" t="s">
        <v>906</v>
      </c>
      <c r="J595" s="48">
        <v>38331</v>
      </c>
      <c r="K595" s="48">
        <v>39426</v>
      </c>
      <c r="L595" s="48"/>
      <c r="M595" s="49"/>
      <c r="N595" s="50"/>
      <c r="O595" s="50"/>
      <c r="P595" s="46"/>
      <c r="Q595" s="46" t="s">
        <v>840</v>
      </c>
      <c r="R595" s="46"/>
      <c r="S595" s="46" t="s">
        <v>4158</v>
      </c>
      <c r="T595" s="50"/>
      <c r="U595" s="50"/>
    </row>
    <row r="596" spans="1:21" s="52" customFormat="1" ht="28.5" x14ac:dyDescent="0.2">
      <c r="A596" s="46" t="s">
        <v>73</v>
      </c>
      <c r="B596" s="46" t="s">
        <v>75</v>
      </c>
      <c r="C596" s="46"/>
      <c r="D596" s="46" t="s">
        <v>4295</v>
      </c>
      <c r="E596" s="46" t="s">
        <v>1982</v>
      </c>
      <c r="F596" s="63" t="s">
        <v>979</v>
      </c>
      <c r="G596" s="47"/>
      <c r="H596" s="46" t="s">
        <v>2441</v>
      </c>
      <c r="I596" s="46" t="s">
        <v>3203</v>
      </c>
      <c r="J596" s="48">
        <v>39508</v>
      </c>
      <c r="K596" s="48">
        <v>39661</v>
      </c>
      <c r="L596" s="48"/>
      <c r="M596" s="49"/>
      <c r="N596" s="50"/>
      <c r="O596" s="50"/>
      <c r="P596" s="46" t="s">
        <v>3877</v>
      </c>
      <c r="Q596" s="46" t="s">
        <v>840</v>
      </c>
      <c r="R596" s="76"/>
      <c r="S596" s="46"/>
      <c r="T596" s="50"/>
      <c r="U596" s="50">
        <v>112000</v>
      </c>
    </row>
    <row r="597" spans="1:21" s="52" customFormat="1" ht="28.5" x14ac:dyDescent="0.2">
      <c r="A597" s="46" t="s">
        <v>73</v>
      </c>
      <c r="B597" s="46" t="s">
        <v>75</v>
      </c>
      <c r="C597" s="46"/>
      <c r="D597" s="46" t="s">
        <v>2439</v>
      </c>
      <c r="E597" s="46" t="s">
        <v>1982</v>
      </c>
      <c r="F597" s="63" t="s">
        <v>979</v>
      </c>
      <c r="G597" s="47"/>
      <c r="H597" s="46" t="s">
        <v>5712</v>
      </c>
      <c r="I597" s="46" t="s">
        <v>2246</v>
      </c>
      <c r="J597" s="48">
        <v>39845</v>
      </c>
      <c r="K597" s="48">
        <v>39845</v>
      </c>
      <c r="L597" s="48"/>
      <c r="M597" s="49"/>
      <c r="N597" s="50"/>
      <c r="O597" s="50"/>
      <c r="P597" s="46" t="s">
        <v>3877</v>
      </c>
      <c r="Q597" s="46" t="s">
        <v>841</v>
      </c>
      <c r="R597" s="46"/>
      <c r="S597" s="46"/>
      <c r="T597" s="50"/>
      <c r="U597" s="50">
        <v>37500</v>
      </c>
    </row>
    <row r="598" spans="1:21" s="52" customFormat="1" ht="28.5" x14ac:dyDescent="0.2">
      <c r="A598" s="46" t="s">
        <v>73</v>
      </c>
      <c r="B598" s="46" t="s">
        <v>75</v>
      </c>
      <c r="C598" s="46"/>
      <c r="D598" s="46" t="s">
        <v>2439</v>
      </c>
      <c r="E598" s="46" t="s">
        <v>1982</v>
      </c>
      <c r="F598" s="63" t="s">
        <v>979</v>
      </c>
      <c r="G598" s="47"/>
      <c r="H598" s="46" t="s">
        <v>5713</v>
      </c>
      <c r="I598" s="46" t="s">
        <v>2440</v>
      </c>
      <c r="J598" s="48">
        <v>39814</v>
      </c>
      <c r="K598" s="48">
        <v>39814</v>
      </c>
      <c r="L598" s="48"/>
      <c r="M598" s="49"/>
      <c r="N598" s="50"/>
      <c r="O598" s="50"/>
      <c r="P598" s="46" t="s">
        <v>3877</v>
      </c>
      <c r="Q598" s="46" t="s">
        <v>841</v>
      </c>
      <c r="R598" s="46"/>
      <c r="S598" s="46"/>
      <c r="T598" s="50"/>
      <c r="U598" s="50">
        <v>32621.48</v>
      </c>
    </row>
    <row r="599" spans="1:21" s="52" customFormat="1" ht="28.5" x14ac:dyDescent="0.2">
      <c r="A599" s="63" t="s">
        <v>73</v>
      </c>
      <c r="B599" s="63" t="s">
        <v>75</v>
      </c>
      <c r="C599" s="46"/>
      <c r="D599" s="51" t="s">
        <v>3209</v>
      </c>
      <c r="E599" s="51" t="s">
        <v>1982</v>
      </c>
      <c r="F599" s="63" t="s">
        <v>979</v>
      </c>
      <c r="G599" s="47"/>
      <c r="H599" s="46" t="s">
        <v>1097</v>
      </c>
      <c r="I599" s="46" t="s">
        <v>3167</v>
      </c>
      <c r="J599" s="48">
        <v>39995</v>
      </c>
      <c r="K599" s="48">
        <v>40057</v>
      </c>
      <c r="L599" s="48"/>
      <c r="M599" s="51"/>
      <c r="N599" s="50"/>
      <c r="O599" s="73"/>
      <c r="P599" s="46" t="s">
        <v>3877</v>
      </c>
      <c r="Q599" s="46" t="s">
        <v>840</v>
      </c>
      <c r="R599" s="51"/>
      <c r="S599" s="46"/>
      <c r="T599" s="50"/>
      <c r="U599" s="50">
        <v>34550</v>
      </c>
    </row>
    <row r="600" spans="1:21" s="52" customFormat="1" ht="28.5" x14ac:dyDescent="0.2">
      <c r="A600" s="46" t="s">
        <v>73</v>
      </c>
      <c r="B600" s="46" t="s">
        <v>75</v>
      </c>
      <c r="C600" s="46"/>
      <c r="D600" s="46" t="s">
        <v>4599</v>
      </c>
      <c r="E600" s="46" t="s">
        <v>1982</v>
      </c>
      <c r="F600" s="63" t="s">
        <v>979</v>
      </c>
      <c r="G600" s="47"/>
      <c r="H600" s="46" t="s">
        <v>4112</v>
      </c>
      <c r="I600" s="46" t="s">
        <v>5512</v>
      </c>
      <c r="J600" s="48">
        <v>39904</v>
      </c>
      <c r="K600" s="48">
        <v>39965</v>
      </c>
      <c r="L600" s="48"/>
      <c r="M600" s="49"/>
      <c r="N600" s="50"/>
      <c r="O600" s="50"/>
      <c r="P600" s="46" t="s">
        <v>3877</v>
      </c>
      <c r="Q600" s="46" t="s">
        <v>841</v>
      </c>
      <c r="R600" s="46"/>
      <c r="S600" s="46"/>
      <c r="T600" s="50"/>
      <c r="U600" s="50">
        <v>25126.69</v>
      </c>
    </row>
    <row r="601" spans="1:21" s="52" customFormat="1" ht="28.5" x14ac:dyDescent="0.2">
      <c r="A601" s="63" t="s">
        <v>73</v>
      </c>
      <c r="B601" s="63" t="s">
        <v>75</v>
      </c>
      <c r="C601" s="46"/>
      <c r="D601" s="63" t="s">
        <v>4849</v>
      </c>
      <c r="E601" s="63" t="s">
        <v>1982</v>
      </c>
      <c r="F601" s="63" t="s">
        <v>979</v>
      </c>
      <c r="G601" s="46"/>
      <c r="H601" s="46" t="s">
        <v>2631</v>
      </c>
      <c r="I601" s="46" t="s">
        <v>3207</v>
      </c>
      <c r="J601" s="48">
        <v>39904</v>
      </c>
      <c r="K601" s="48">
        <v>39995</v>
      </c>
      <c r="L601" s="48"/>
      <c r="M601" s="63"/>
      <c r="N601" s="50"/>
      <c r="O601" s="82"/>
      <c r="P601" s="46" t="s">
        <v>3877</v>
      </c>
      <c r="Q601" s="46" t="s">
        <v>840</v>
      </c>
      <c r="R601" s="63"/>
      <c r="S601" s="46"/>
      <c r="T601" s="50"/>
      <c r="U601" s="95">
        <v>133158</v>
      </c>
    </row>
    <row r="602" spans="1:21" s="52" customFormat="1" ht="28.5" x14ac:dyDescent="0.2">
      <c r="A602" s="63" t="s">
        <v>73</v>
      </c>
      <c r="B602" s="63" t="s">
        <v>75</v>
      </c>
      <c r="C602" s="46"/>
      <c r="D602" s="51" t="s">
        <v>3209</v>
      </c>
      <c r="E602" s="51" t="s">
        <v>1982</v>
      </c>
      <c r="F602" s="63" t="s">
        <v>979</v>
      </c>
      <c r="G602" s="47"/>
      <c r="H602" s="46" t="s">
        <v>1098</v>
      </c>
      <c r="I602" s="46" t="s">
        <v>3167</v>
      </c>
      <c r="J602" s="48">
        <v>39995</v>
      </c>
      <c r="K602" s="48">
        <v>40057</v>
      </c>
      <c r="L602" s="48"/>
      <c r="M602" s="51"/>
      <c r="N602" s="50"/>
      <c r="O602" s="73"/>
      <c r="P602" s="46" t="s">
        <v>3877</v>
      </c>
      <c r="Q602" s="46" t="s">
        <v>840</v>
      </c>
      <c r="R602" s="51"/>
      <c r="S602" s="46"/>
      <c r="T602" s="50"/>
      <c r="U602" s="50">
        <v>44556</v>
      </c>
    </row>
    <row r="603" spans="1:21" s="52" customFormat="1" ht="28.5" x14ac:dyDescent="0.2">
      <c r="A603" s="63" t="s">
        <v>73</v>
      </c>
      <c r="B603" s="63" t="s">
        <v>75</v>
      </c>
      <c r="C603" s="46"/>
      <c r="D603" s="51" t="s">
        <v>3205</v>
      </c>
      <c r="E603" s="51" t="s">
        <v>1982</v>
      </c>
      <c r="F603" s="63" t="s">
        <v>979</v>
      </c>
      <c r="G603" s="47"/>
      <c r="H603" s="46" t="s">
        <v>1095</v>
      </c>
      <c r="I603" s="46" t="s">
        <v>1092</v>
      </c>
      <c r="J603" s="48">
        <v>39995</v>
      </c>
      <c r="K603" s="48">
        <v>40057</v>
      </c>
      <c r="L603" s="48"/>
      <c r="M603" s="51"/>
      <c r="N603" s="50"/>
      <c r="O603" s="73"/>
      <c r="P603" s="46" t="s">
        <v>3877</v>
      </c>
      <c r="Q603" s="46" t="s">
        <v>840</v>
      </c>
      <c r="R603" s="51"/>
      <c r="S603" s="46"/>
      <c r="T603" s="50"/>
      <c r="U603" s="50">
        <v>111998.68</v>
      </c>
    </row>
    <row r="604" spans="1:21" s="52" customFormat="1" x14ac:dyDescent="0.2">
      <c r="A604" s="46" t="s">
        <v>4728</v>
      </c>
      <c r="B604" s="46" t="s">
        <v>4789</v>
      </c>
      <c r="C604" s="46" t="s">
        <v>240</v>
      </c>
      <c r="D604" s="46" t="s">
        <v>5295</v>
      </c>
      <c r="E604" s="46" t="s">
        <v>1985</v>
      </c>
      <c r="F604" s="63" t="s">
        <v>983</v>
      </c>
      <c r="G604" s="47"/>
      <c r="H604" s="46" t="s">
        <v>5296</v>
      </c>
      <c r="I604" s="46" t="s">
        <v>5297</v>
      </c>
      <c r="J604" s="48">
        <v>37865</v>
      </c>
      <c r="K604" s="48">
        <v>38595</v>
      </c>
      <c r="L604" s="48">
        <v>39691</v>
      </c>
      <c r="M604" s="49">
        <v>5</v>
      </c>
      <c r="N604" s="50"/>
      <c r="O604" s="50"/>
      <c r="P604" s="46"/>
      <c r="Q604" s="46"/>
      <c r="R604" s="46"/>
      <c r="S604" s="46"/>
      <c r="T604" s="50">
        <v>310000</v>
      </c>
      <c r="U604" s="50">
        <v>1550000</v>
      </c>
    </row>
    <row r="605" spans="1:21" s="52" customFormat="1" ht="28.5" x14ac:dyDescent="0.2">
      <c r="A605" s="46" t="s">
        <v>73</v>
      </c>
      <c r="B605" s="46" t="s">
        <v>75</v>
      </c>
      <c r="C605" s="46"/>
      <c r="D605" s="46" t="s">
        <v>718</v>
      </c>
      <c r="E605" s="46" t="s">
        <v>1982</v>
      </c>
      <c r="F605" s="63" t="s">
        <v>979</v>
      </c>
      <c r="G605" s="47"/>
      <c r="H605" s="46" t="s">
        <v>5446</v>
      </c>
      <c r="I605" s="49" t="s">
        <v>5448</v>
      </c>
      <c r="J605" s="48">
        <v>39995</v>
      </c>
      <c r="K605" s="48">
        <v>40026</v>
      </c>
      <c r="L605" s="48"/>
      <c r="M605" s="49">
        <v>1</v>
      </c>
      <c r="N605" s="50"/>
      <c r="O605" s="50"/>
      <c r="P605" s="46" t="s">
        <v>3877</v>
      </c>
      <c r="Q605" s="46" t="s">
        <v>841</v>
      </c>
      <c r="R605" s="46">
        <v>6.3</v>
      </c>
      <c r="S605" s="46"/>
      <c r="T605" s="50"/>
      <c r="U605" s="50">
        <v>53400</v>
      </c>
    </row>
    <row r="606" spans="1:21" s="52" customFormat="1" ht="28.5" x14ac:dyDescent="0.2">
      <c r="A606" s="46" t="s">
        <v>2772</v>
      </c>
      <c r="B606" s="46" t="s">
        <v>75</v>
      </c>
      <c r="C606" s="46"/>
      <c r="D606" s="46" t="s">
        <v>581</v>
      </c>
      <c r="E606" s="46" t="s">
        <v>5748</v>
      </c>
      <c r="F606" s="63" t="s">
        <v>968</v>
      </c>
      <c r="G606" s="47"/>
      <c r="H606" s="46" t="s">
        <v>5176</v>
      </c>
      <c r="I606" s="46" t="s">
        <v>2740</v>
      </c>
      <c r="J606" s="48">
        <v>39353</v>
      </c>
      <c r="K606" s="48">
        <v>40448</v>
      </c>
      <c r="L606" s="48"/>
      <c r="M606" s="49">
        <v>3</v>
      </c>
      <c r="N606" s="59" t="s">
        <v>685</v>
      </c>
      <c r="O606" s="50" t="s">
        <v>685</v>
      </c>
      <c r="P606" s="46"/>
      <c r="Q606" s="46"/>
      <c r="R606" s="46"/>
      <c r="S606" s="46" t="s">
        <v>3094</v>
      </c>
      <c r="T606" s="50">
        <v>1185</v>
      </c>
      <c r="U606" s="50">
        <v>3555</v>
      </c>
    </row>
    <row r="607" spans="1:21" s="52" customFormat="1" ht="28.5" x14ac:dyDescent="0.2">
      <c r="A607" s="46" t="s">
        <v>2772</v>
      </c>
      <c r="B607" s="46" t="s">
        <v>75</v>
      </c>
      <c r="C607" s="46"/>
      <c r="D607" s="46" t="s">
        <v>581</v>
      </c>
      <c r="E607" s="46" t="s">
        <v>5748</v>
      </c>
      <c r="F607" s="63" t="s">
        <v>968</v>
      </c>
      <c r="G607" s="47"/>
      <c r="H607" s="46" t="s">
        <v>3249</v>
      </c>
      <c r="I607" s="46" t="s">
        <v>3961</v>
      </c>
      <c r="J607" s="48">
        <v>39288</v>
      </c>
      <c r="K607" s="48">
        <v>40094</v>
      </c>
      <c r="L607" s="48"/>
      <c r="M607" s="49">
        <v>0.5</v>
      </c>
      <c r="N607" s="50"/>
      <c r="O607" s="50"/>
      <c r="P607" s="46"/>
      <c r="Q607" s="46" t="s">
        <v>841</v>
      </c>
      <c r="R607" s="46">
        <v>6.3</v>
      </c>
      <c r="S607" s="46"/>
      <c r="T607" s="50">
        <v>94</v>
      </c>
      <c r="U607" s="50">
        <v>94</v>
      </c>
    </row>
    <row r="608" spans="1:21" s="52" customFormat="1" ht="28.5" x14ac:dyDescent="0.2">
      <c r="A608" s="46" t="s">
        <v>2772</v>
      </c>
      <c r="B608" s="46" t="s">
        <v>75</v>
      </c>
      <c r="C608" s="46"/>
      <c r="D608" s="46" t="s">
        <v>581</v>
      </c>
      <c r="E608" s="46" t="s">
        <v>5748</v>
      </c>
      <c r="F608" s="63" t="s">
        <v>968</v>
      </c>
      <c r="G608" s="47"/>
      <c r="H608" s="46" t="s">
        <v>5165</v>
      </c>
      <c r="I608" s="46" t="s">
        <v>2737</v>
      </c>
      <c r="J608" s="48">
        <v>38453</v>
      </c>
      <c r="K608" s="48">
        <v>39548</v>
      </c>
      <c r="L608" s="48"/>
      <c r="M608" s="49">
        <v>3</v>
      </c>
      <c r="N608" s="50"/>
      <c r="O608" s="50"/>
      <c r="P608" s="46"/>
      <c r="Q608" s="46" t="s">
        <v>841</v>
      </c>
      <c r="R608" s="46">
        <v>6.3</v>
      </c>
      <c r="S608" s="46"/>
      <c r="T608" s="50">
        <v>9408</v>
      </c>
      <c r="U608" s="50">
        <v>9408</v>
      </c>
    </row>
    <row r="609" spans="1:21" s="52" customFormat="1" ht="28.5" x14ac:dyDescent="0.2">
      <c r="A609" s="46" t="s">
        <v>2772</v>
      </c>
      <c r="B609" s="46" t="s">
        <v>75</v>
      </c>
      <c r="C609" s="46"/>
      <c r="D609" s="46" t="s">
        <v>581</v>
      </c>
      <c r="E609" s="46" t="s">
        <v>5748</v>
      </c>
      <c r="F609" s="63" t="s">
        <v>968</v>
      </c>
      <c r="G609" s="47"/>
      <c r="H609" s="46" t="s">
        <v>5165</v>
      </c>
      <c r="I609" s="46" t="s">
        <v>2737</v>
      </c>
      <c r="J609" s="48">
        <v>38663</v>
      </c>
      <c r="K609" s="48">
        <v>39758</v>
      </c>
      <c r="L609" s="48"/>
      <c r="M609" s="49">
        <v>1</v>
      </c>
      <c r="N609" s="50"/>
      <c r="O609" s="50"/>
      <c r="P609" s="46"/>
      <c r="Q609" s="46" t="s">
        <v>841</v>
      </c>
      <c r="R609" s="46">
        <v>6.3</v>
      </c>
      <c r="S609" s="46"/>
      <c r="T609" s="50">
        <v>13209</v>
      </c>
      <c r="U609" s="50">
        <v>13209</v>
      </c>
    </row>
    <row r="610" spans="1:21" s="52" customFormat="1" ht="28.5" x14ac:dyDescent="0.2">
      <c r="A610" s="46" t="s">
        <v>2772</v>
      </c>
      <c r="B610" s="46" t="s">
        <v>75</v>
      </c>
      <c r="C610" s="46"/>
      <c r="D610" s="46" t="s">
        <v>581</v>
      </c>
      <c r="E610" s="46" t="s">
        <v>5748</v>
      </c>
      <c r="F610" s="63" t="s">
        <v>968</v>
      </c>
      <c r="G610" s="47"/>
      <c r="H610" s="46" t="s">
        <v>5165</v>
      </c>
      <c r="I610" s="46" t="s">
        <v>2737</v>
      </c>
      <c r="J610" s="48">
        <v>38797</v>
      </c>
      <c r="K610" s="48">
        <v>39892</v>
      </c>
      <c r="L610" s="48"/>
      <c r="M610" s="49">
        <v>3</v>
      </c>
      <c r="N610" s="50">
        <v>0</v>
      </c>
      <c r="O610" s="50">
        <f>N610*M610</f>
        <v>0</v>
      </c>
      <c r="P610" s="46"/>
      <c r="Q610" s="46" t="s">
        <v>841</v>
      </c>
      <c r="R610" s="46">
        <v>6.3</v>
      </c>
      <c r="S610" s="46"/>
      <c r="T610" s="50">
        <v>9112</v>
      </c>
      <c r="U610" s="50">
        <v>27336</v>
      </c>
    </row>
    <row r="611" spans="1:21" s="52" customFormat="1" ht="28.5" x14ac:dyDescent="0.2">
      <c r="A611" s="46" t="s">
        <v>2772</v>
      </c>
      <c r="B611" s="46" t="s">
        <v>75</v>
      </c>
      <c r="C611" s="46"/>
      <c r="D611" s="46" t="s">
        <v>581</v>
      </c>
      <c r="E611" s="46" t="s">
        <v>5748</v>
      </c>
      <c r="F611" s="63" t="s">
        <v>968</v>
      </c>
      <c r="G611" s="47"/>
      <c r="H611" s="46" t="s">
        <v>5165</v>
      </c>
      <c r="I611" s="46" t="s">
        <v>2737</v>
      </c>
      <c r="J611" s="48">
        <v>39914</v>
      </c>
      <c r="K611" s="48">
        <v>40278</v>
      </c>
      <c r="L611" s="48"/>
      <c r="M611" s="49">
        <v>1</v>
      </c>
      <c r="N611" s="50" t="s">
        <v>685</v>
      </c>
      <c r="O611" s="50" t="s">
        <v>685</v>
      </c>
      <c r="P611" s="46"/>
      <c r="Q611" s="46"/>
      <c r="R611" s="46">
        <v>7.1</v>
      </c>
      <c r="S611" s="46"/>
      <c r="T611" s="50">
        <v>716</v>
      </c>
      <c r="U611" s="50">
        <v>716</v>
      </c>
    </row>
    <row r="612" spans="1:21" s="52" customFormat="1" ht="28.5" x14ac:dyDescent="0.2">
      <c r="A612" s="46" t="s">
        <v>2772</v>
      </c>
      <c r="B612" s="46" t="s">
        <v>75</v>
      </c>
      <c r="C612" s="46"/>
      <c r="D612" s="46" t="s">
        <v>581</v>
      </c>
      <c r="E612" s="46" t="s">
        <v>5748</v>
      </c>
      <c r="F612" s="63" t="s">
        <v>968</v>
      </c>
      <c r="G612" s="47"/>
      <c r="H612" s="46" t="s">
        <v>674</v>
      </c>
      <c r="I612" s="46" t="s">
        <v>3874</v>
      </c>
      <c r="J612" s="48">
        <v>36951</v>
      </c>
      <c r="K612" s="48" t="s">
        <v>2237</v>
      </c>
      <c r="L612" s="48"/>
      <c r="M612" s="49">
        <v>7</v>
      </c>
      <c r="N612" s="50"/>
      <c r="O612" s="50">
        <f>N612*M612</f>
        <v>0</v>
      </c>
      <c r="P612" s="46"/>
      <c r="Q612" s="46" t="s">
        <v>841</v>
      </c>
      <c r="R612" s="46" t="s">
        <v>584</v>
      </c>
      <c r="S612" s="46"/>
      <c r="T612" s="50">
        <v>4125</v>
      </c>
      <c r="U612" s="50">
        <v>28875</v>
      </c>
    </row>
    <row r="613" spans="1:21" s="52" customFormat="1" ht="28.5" x14ac:dyDescent="0.2">
      <c r="A613" s="46" t="s">
        <v>2772</v>
      </c>
      <c r="B613" s="46" t="s">
        <v>75</v>
      </c>
      <c r="C613" s="46"/>
      <c r="D613" s="46" t="s">
        <v>581</v>
      </c>
      <c r="E613" s="46" t="s">
        <v>5748</v>
      </c>
      <c r="F613" s="63" t="s">
        <v>968</v>
      </c>
      <c r="G613" s="47"/>
      <c r="H613" s="46" t="s">
        <v>1898</v>
      </c>
      <c r="I613" s="46" t="s">
        <v>4096</v>
      </c>
      <c r="J613" s="48">
        <v>39995</v>
      </c>
      <c r="K613" s="48">
        <v>40359</v>
      </c>
      <c r="L613" s="48"/>
      <c r="M613" s="49">
        <v>1</v>
      </c>
      <c r="N613" s="50" t="s">
        <v>685</v>
      </c>
      <c r="O613" s="50" t="s">
        <v>685</v>
      </c>
      <c r="P613" s="46"/>
      <c r="Q613" s="46"/>
      <c r="R613" s="46">
        <v>7.1</v>
      </c>
      <c r="S613" s="46"/>
      <c r="T613" s="50">
        <v>3053</v>
      </c>
      <c r="U613" s="50">
        <v>3053</v>
      </c>
    </row>
    <row r="614" spans="1:21" s="52" customFormat="1" ht="28.5" x14ac:dyDescent="0.2">
      <c r="A614" s="46" t="s">
        <v>2772</v>
      </c>
      <c r="B614" s="46" t="s">
        <v>75</v>
      </c>
      <c r="C614" s="46"/>
      <c r="D614" s="46" t="s">
        <v>581</v>
      </c>
      <c r="E614" s="46" t="s">
        <v>5748</v>
      </c>
      <c r="F614" s="63" t="s">
        <v>968</v>
      </c>
      <c r="G614" s="47"/>
      <c r="H614" s="46" t="s">
        <v>3250</v>
      </c>
      <c r="I614" s="46" t="s">
        <v>891</v>
      </c>
      <c r="J614" s="48">
        <v>39721</v>
      </c>
      <c r="K614" s="48">
        <v>40086</v>
      </c>
      <c r="L614" s="48"/>
      <c r="M614" s="49">
        <v>1</v>
      </c>
      <c r="N614" s="73"/>
      <c r="O614" s="73"/>
      <c r="P614" s="46"/>
      <c r="Q614" s="46"/>
      <c r="R614" s="46"/>
      <c r="S614" s="46"/>
      <c r="T614" s="59">
        <v>12390</v>
      </c>
      <c r="U614" s="50">
        <v>12390</v>
      </c>
    </row>
    <row r="615" spans="1:21" s="52" customFormat="1" ht="28.5" x14ac:dyDescent="0.2">
      <c r="A615" s="46" t="s">
        <v>2772</v>
      </c>
      <c r="B615" s="46" t="s">
        <v>75</v>
      </c>
      <c r="C615" s="46"/>
      <c r="D615" s="46" t="s">
        <v>581</v>
      </c>
      <c r="E615" s="46" t="s">
        <v>5748</v>
      </c>
      <c r="F615" s="63" t="s">
        <v>968</v>
      </c>
      <c r="G615" s="47"/>
      <c r="H615" s="46" t="s">
        <v>3250</v>
      </c>
      <c r="I615" s="46" t="s">
        <v>891</v>
      </c>
      <c r="J615" s="48">
        <v>39355</v>
      </c>
      <c r="K615" s="48">
        <v>39721</v>
      </c>
      <c r="L615" s="48"/>
      <c r="M615" s="49">
        <v>1</v>
      </c>
      <c r="N615" s="50"/>
      <c r="O615" s="50"/>
      <c r="P615" s="46"/>
      <c r="Q615" s="46" t="s">
        <v>841</v>
      </c>
      <c r="R615" s="46">
        <v>6.3</v>
      </c>
      <c r="S615" s="46"/>
      <c r="T615" s="50">
        <v>11550</v>
      </c>
      <c r="U615" s="50">
        <v>11550</v>
      </c>
    </row>
    <row r="616" spans="1:21" s="52" customFormat="1" ht="28.5" x14ac:dyDescent="0.2">
      <c r="A616" s="46" t="s">
        <v>2772</v>
      </c>
      <c r="B616" s="46" t="s">
        <v>75</v>
      </c>
      <c r="C616" s="46"/>
      <c r="D616" s="46" t="s">
        <v>581</v>
      </c>
      <c r="E616" s="46" t="s">
        <v>5748</v>
      </c>
      <c r="F616" s="63" t="s">
        <v>968</v>
      </c>
      <c r="G616" s="47"/>
      <c r="H616" s="46" t="s">
        <v>5479</v>
      </c>
      <c r="I616" s="46" t="s">
        <v>2013</v>
      </c>
      <c r="J616" s="48" t="s">
        <v>582</v>
      </c>
      <c r="K616" s="48" t="s">
        <v>582</v>
      </c>
      <c r="L616" s="48"/>
      <c r="M616" s="49"/>
      <c r="N616" s="50"/>
      <c r="O616" s="50"/>
      <c r="P616" s="46"/>
      <c r="Q616" s="46" t="s">
        <v>841</v>
      </c>
      <c r="R616" s="46">
        <v>6.3</v>
      </c>
      <c r="S616" s="46"/>
      <c r="T616" s="50">
        <v>408</v>
      </c>
      <c r="U616" s="50"/>
    </row>
    <row r="617" spans="1:21" s="52" customFormat="1" ht="28.5" x14ac:dyDescent="0.2">
      <c r="A617" s="46" t="s">
        <v>2772</v>
      </c>
      <c r="B617" s="46" t="s">
        <v>75</v>
      </c>
      <c r="C617" s="46"/>
      <c r="D617" s="46" t="s">
        <v>581</v>
      </c>
      <c r="E617" s="46" t="s">
        <v>5748</v>
      </c>
      <c r="F617" s="63" t="s">
        <v>968</v>
      </c>
      <c r="G617" s="47"/>
      <c r="H617" s="46" t="s">
        <v>5173</v>
      </c>
      <c r="I617" s="46" t="s">
        <v>2737</v>
      </c>
      <c r="J617" s="48">
        <v>39020</v>
      </c>
      <c r="K617" s="48">
        <v>40085</v>
      </c>
      <c r="L617" s="48"/>
      <c r="M617" s="49">
        <v>3</v>
      </c>
      <c r="N617" s="73"/>
      <c r="O617" s="73"/>
      <c r="P617" s="46"/>
      <c r="Q617" s="46" t="s">
        <v>841</v>
      </c>
      <c r="R617" s="46">
        <v>6.3</v>
      </c>
      <c r="S617" s="46"/>
      <c r="T617" s="50">
        <v>10930</v>
      </c>
      <c r="U617" s="50">
        <v>10930</v>
      </c>
    </row>
    <row r="618" spans="1:21" s="52" customFormat="1" ht="28.5" x14ac:dyDescent="0.2">
      <c r="A618" s="46" t="s">
        <v>2772</v>
      </c>
      <c r="B618" s="46" t="s">
        <v>75</v>
      </c>
      <c r="C618" s="46"/>
      <c r="D618" s="46" t="s">
        <v>581</v>
      </c>
      <c r="E618" s="46" t="s">
        <v>5748</v>
      </c>
      <c r="F618" s="63" t="s">
        <v>968</v>
      </c>
      <c r="G618" s="47"/>
      <c r="H618" s="46" t="s">
        <v>4568</v>
      </c>
      <c r="I618" s="46" t="s">
        <v>3874</v>
      </c>
      <c r="J618" s="48">
        <v>36831</v>
      </c>
      <c r="K618" s="48" t="s">
        <v>2237</v>
      </c>
      <c r="L618" s="48"/>
      <c r="M618" s="49">
        <v>8</v>
      </c>
      <c r="N618" s="50"/>
      <c r="O618" s="50">
        <f>N618*M618</f>
        <v>0</v>
      </c>
      <c r="P618" s="46"/>
      <c r="Q618" s="46" t="s">
        <v>841</v>
      </c>
      <c r="R618" s="46" t="s">
        <v>584</v>
      </c>
      <c r="S618" s="46"/>
      <c r="T618" s="50">
        <v>3713.6</v>
      </c>
      <c r="U618" s="50">
        <v>29708.799999999999</v>
      </c>
    </row>
    <row r="619" spans="1:21" s="52" customFormat="1" ht="28.5" x14ac:dyDescent="0.2">
      <c r="A619" s="46" t="s">
        <v>2772</v>
      </c>
      <c r="B619" s="46" t="s">
        <v>75</v>
      </c>
      <c r="C619" s="46"/>
      <c r="D619" s="46" t="s">
        <v>581</v>
      </c>
      <c r="E619" s="46" t="s">
        <v>5748</v>
      </c>
      <c r="F619" s="63" t="s">
        <v>968</v>
      </c>
      <c r="G619" s="47"/>
      <c r="H619" s="46" t="s">
        <v>5263</v>
      </c>
      <c r="I619" s="46" t="s">
        <v>4053</v>
      </c>
      <c r="J619" s="48">
        <v>39750</v>
      </c>
      <c r="K619" s="48">
        <v>40114</v>
      </c>
      <c r="L619" s="48"/>
      <c r="M619" s="49">
        <v>1</v>
      </c>
      <c r="N619" s="73"/>
      <c r="O619" s="50"/>
      <c r="P619" s="46"/>
      <c r="Q619" s="46" t="s">
        <v>841</v>
      </c>
      <c r="R619" s="46">
        <v>7.1</v>
      </c>
      <c r="S619" s="46"/>
      <c r="T619" s="50">
        <v>25238.41</v>
      </c>
      <c r="U619" s="50"/>
    </row>
    <row r="620" spans="1:21" s="52" customFormat="1" ht="28.5" x14ac:dyDescent="0.2">
      <c r="A620" s="46" t="s">
        <v>2772</v>
      </c>
      <c r="B620" s="46" t="s">
        <v>75</v>
      </c>
      <c r="C620" s="46"/>
      <c r="D620" s="46" t="s">
        <v>581</v>
      </c>
      <c r="E620" s="46" t="s">
        <v>5748</v>
      </c>
      <c r="F620" s="63" t="s">
        <v>968</v>
      </c>
      <c r="G620" s="47"/>
      <c r="H620" s="46" t="s">
        <v>1929</v>
      </c>
      <c r="I620" s="46" t="s">
        <v>4518</v>
      </c>
      <c r="J620" s="48">
        <v>38805</v>
      </c>
      <c r="K620" s="48">
        <v>39416</v>
      </c>
      <c r="L620" s="48"/>
      <c r="M620" s="49">
        <v>1.5</v>
      </c>
      <c r="N620" s="50"/>
      <c r="O620" s="50"/>
      <c r="P620" s="46"/>
      <c r="Q620" s="46" t="s">
        <v>841</v>
      </c>
      <c r="R620" s="46">
        <v>6.3</v>
      </c>
      <c r="S620" s="46"/>
      <c r="T620" s="50">
        <v>955</v>
      </c>
      <c r="U620" s="50">
        <v>955</v>
      </c>
    </row>
    <row r="621" spans="1:21" s="52" customFormat="1" ht="28.5" x14ac:dyDescent="0.2">
      <c r="A621" s="46" t="s">
        <v>2772</v>
      </c>
      <c r="B621" s="46" t="s">
        <v>75</v>
      </c>
      <c r="C621" s="46"/>
      <c r="D621" s="46" t="s">
        <v>581</v>
      </c>
      <c r="E621" s="46" t="s">
        <v>5748</v>
      </c>
      <c r="F621" s="63" t="s">
        <v>968</v>
      </c>
      <c r="G621" s="47"/>
      <c r="H621" s="46" t="s">
        <v>4055</v>
      </c>
      <c r="I621" s="46" t="s">
        <v>2165</v>
      </c>
      <c r="J621" s="48">
        <v>39173</v>
      </c>
      <c r="K621" s="48">
        <v>40017</v>
      </c>
      <c r="L621" s="48"/>
      <c r="M621" s="49">
        <v>3</v>
      </c>
      <c r="N621" s="59">
        <v>0</v>
      </c>
      <c r="O621" s="50">
        <v>0</v>
      </c>
      <c r="P621" s="46"/>
      <c r="Q621" s="46"/>
      <c r="R621" s="46"/>
      <c r="S621" s="46"/>
      <c r="T621" s="50">
        <v>8760</v>
      </c>
      <c r="U621" s="50">
        <v>8760</v>
      </c>
    </row>
    <row r="622" spans="1:21" s="52" customFormat="1" ht="28.5" x14ac:dyDescent="0.2">
      <c r="A622" s="46" t="s">
        <v>2772</v>
      </c>
      <c r="B622" s="46" t="s">
        <v>75</v>
      </c>
      <c r="C622" s="46"/>
      <c r="D622" s="46" t="s">
        <v>581</v>
      </c>
      <c r="E622" s="46" t="s">
        <v>5748</v>
      </c>
      <c r="F622" s="63" t="s">
        <v>968</v>
      </c>
      <c r="G622" s="47"/>
      <c r="H622" s="46" t="s">
        <v>4055</v>
      </c>
      <c r="I622" s="46" t="s">
        <v>2165</v>
      </c>
      <c r="J622" s="48">
        <v>39173</v>
      </c>
      <c r="K622" s="48">
        <v>40017</v>
      </c>
      <c r="L622" s="48"/>
      <c r="M622" s="49">
        <v>3</v>
      </c>
      <c r="N622" s="50"/>
      <c r="O622" s="50">
        <v>0</v>
      </c>
      <c r="P622" s="46"/>
      <c r="Q622" s="46"/>
      <c r="R622" s="46">
        <v>7.1</v>
      </c>
      <c r="S622" s="46"/>
      <c r="T622" s="50"/>
      <c r="U622" s="50">
        <v>35337</v>
      </c>
    </row>
    <row r="623" spans="1:21" s="52" customFormat="1" ht="71.25" x14ac:dyDescent="0.2">
      <c r="A623" s="46" t="s">
        <v>2772</v>
      </c>
      <c r="B623" s="46" t="s">
        <v>75</v>
      </c>
      <c r="C623" s="46"/>
      <c r="D623" s="46" t="s">
        <v>581</v>
      </c>
      <c r="E623" s="46" t="s">
        <v>5748</v>
      </c>
      <c r="F623" s="63" t="s">
        <v>968</v>
      </c>
      <c r="G623" s="47"/>
      <c r="H623" s="46" t="s">
        <v>3248</v>
      </c>
      <c r="I623" s="46" t="s">
        <v>2231</v>
      </c>
      <c r="J623" s="48">
        <v>39132</v>
      </c>
      <c r="K623" s="48">
        <v>39496</v>
      </c>
      <c r="L623" s="48"/>
      <c r="M623" s="49">
        <v>1</v>
      </c>
      <c r="N623" s="50"/>
      <c r="O623" s="50"/>
      <c r="P623" s="46"/>
      <c r="Q623" s="46" t="s">
        <v>841</v>
      </c>
      <c r="R623" s="46">
        <v>6.3</v>
      </c>
      <c r="S623" s="46"/>
      <c r="T623" s="50">
        <v>975</v>
      </c>
      <c r="U623" s="50">
        <v>975</v>
      </c>
    </row>
    <row r="624" spans="1:21" s="52" customFormat="1" ht="28.5" x14ac:dyDescent="0.2">
      <c r="A624" s="46" t="s">
        <v>2772</v>
      </c>
      <c r="B624" s="46" t="s">
        <v>75</v>
      </c>
      <c r="C624" s="46"/>
      <c r="D624" s="46" t="s">
        <v>581</v>
      </c>
      <c r="E624" s="46" t="s">
        <v>5748</v>
      </c>
      <c r="F624" s="63" t="s">
        <v>968</v>
      </c>
      <c r="G624" s="47" t="s">
        <v>685</v>
      </c>
      <c r="H624" s="46" t="s">
        <v>2756</v>
      </c>
      <c r="I624" s="46" t="s">
        <v>5206</v>
      </c>
      <c r="J624" s="48">
        <v>39568</v>
      </c>
      <c r="K624" s="48">
        <v>39932</v>
      </c>
      <c r="L624" s="48"/>
      <c r="M624" s="49">
        <v>1</v>
      </c>
      <c r="N624" s="50"/>
      <c r="O624" s="50"/>
      <c r="P624" s="46"/>
      <c r="Q624" s="46" t="s">
        <v>841</v>
      </c>
      <c r="R624" s="46">
        <v>7.1</v>
      </c>
      <c r="S624" s="46"/>
      <c r="T624" s="50">
        <v>7728</v>
      </c>
      <c r="U624" s="50">
        <v>7728</v>
      </c>
    </row>
    <row r="625" spans="1:21" s="52" customFormat="1" ht="28.5" x14ac:dyDescent="0.2">
      <c r="A625" s="46" t="s">
        <v>2772</v>
      </c>
      <c r="B625" s="46" t="s">
        <v>75</v>
      </c>
      <c r="C625" s="46"/>
      <c r="D625" s="46" t="s">
        <v>581</v>
      </c>
      <c r="E625" s="46" t="s">
        <v>5748</v>
      </c>
      <c r="F625" s="63" t="s">
        <v>968</v>
      </c>
      <c r="G625" s="47"/>
      <c r="H625" s="46" t="s">
        <v>1336</v>
      </c>
      <c r="I625" s="46" t="s">
        <v>3870</v>
      </c>
      <c r="J625" s="48">
        <v>37865</v>
      </c>
      <c r="K625" s="48" t="s">
        <v>2237</v>
      </c>
      <c r="L625" s="48"/>
      <c r="M625" s="49">
        <v>5</v>
      </c>
      <c r="N625" s="50"/>
      <c r="O625" s="50">
        <f>N625*M625</f>
        <v>0</v>
      </c>
      <c r="P625" s="46"/>
      <c r="Q625" s="46" t="s">
        <v>841</v>
      </c>
      <c r="R625" s="46" t="s">
        <v>584</v>
      </c>
      <c r="S625" s="46"/>
      <c r="T625" s="50">
        <v>495</v>
      </c>
      <c r="U625" s="50">
        <v>2475</v>
      </c>
    </row>
    <row r="626" spans="1:21" s="52" customFormat="1" ht="28.5" x14ac:dyDescent="0.2">
      <c r="A626" s="46" t="s">
        <v>2772</v>
      </c>
      <c r="B626" s="46" t="s">
        <v>75</v>
      </c>
      <c r="C626" s="46"/>
      <c r="D626" s="46" t="s">
        <v>581</v>
      </c>
      <c r="E626" s="46" t="s">
        <v>5748</v>
      </c>
      <c r="F626" s="63" t="s">
        <v>968</v>
      </c>
      <c r="G626" s="47"/>
      <c r="H626" s="46" t="s">
        <v>621</v>
      </c>
      <c r="I626" s="46" t="s">
        <v>462</v>
      </c>
      <c r="J626" s="48">
        <v>39173</v>
      </c>
      <c r="K626" s="48">
        <v>39538</v>
      </c>
      <c r="L626" s="48"/>
      <c r="M626" s="49">
        <v>1</v>
      </c>
      <c r="N626" s="50"/>
      <c r="O626" s="50"/>
      <c r="P626" s="46"/>
      <c r="Q626" s="46" t="s">
        <v>841</v>
      </c>
      <c r="R626" s="46">
        <v>6.3</v>
      </c>
      <c r="S626" s="46"/>
      <c r="T626" s="50">
        <v>599</v>
      </c>
      <c r="U626" s="50">
        <v>599</v>
      </c>
    </row>
    <row r="627" spans="1:21" s="52" customFormat="1" ht="28.5" x14ac:dyDescent="0.2">
      <c r="A627" s="46" t="s">
        <v>2772</v>
      </c>
      <c r="B627" s="46" t="s">
        <v>75</v>
      </c>
      <c r="C627" s="46"/>
      <c r="D627" s="46" t="s">
        <v>581</v>
      </c>
      <c r="E627" s="46" t="s">
        <v>5748</v>
      </c>
      <c r="F627" s="63" t="s">
        <v>968</v>
      </c>
      <c r="G627" s="47"/>
      <c r="H627" s="46" t="s">
        <v>1928</v>
      </c>
      <c r="I627" s="46" t="s">
        <v>462</v>
      </c>
      <c r="J627" s="48">
        <v>38686</v>
      </c>
      <c r="K627" s="48">
        <v>39388</v>
      </c>
      <c r="L627" s="48"/>
      <c r="M627" s="49">
        <v>2</v>
      </c>
      <c r="N627" s="50"/>
      <c r="O627" s="50"/>
      <c r="P627" s="46"/>
      <c r="Q627" s="46" t="s">
        <v>841</v>
      </c>
      <c r="R627" s="46">
        <v>6.3</v>
      </c>
      <c r="S627" s="46"/>
      <c r="T627" s="50">
        <v>4920</v>
      </c>
      <c r="U627" s="50">
        <v>4920</v>
      </c>
    </row>
    <row r="628" spans="1:21" s="52" customFormat="1" ht="28.5" x14ac:dyDescent="0.2">
      <c r="A628" s="46" t="s">
        <v>2772</v>
      </c>
      <c r="B628" s="46" t="s">
        <v>75</v>
      </c>
      <c r="C628" s="46"/>
      <c r="D628" s="46" t="s">
        <v>581</v>
      </c>
      <c r="E628" s="46" t="s">
        <v>5748</v>
      </c>
      <c r="F628" s="63" t="s">
        <v>968</v>
      </c>
      <c r="G628" s="47"/>
      <c r="H628" s="46" t="s">
        <v>739</v>
      </c>
      <c r="I628" s="46" t="s">
        <v>1922</v>
      </c>
      <c r="J628" s="48">
        <v>35886</v>
      </c>
      <c r="K628" s="48" t="s">
        <v>2237</v>
      </c>
      <c r="L628" s="48"/>
      <c r="M628" s="49">
        <v>10</v>
      </c>
      <c r="N628" s="50"/>
      <c r="O628" s="50">
        <f>N628*M628</f>
        <v>0</v>
      </c>
      <c r="P628" s="46"/>
      <c r="Q628" s="46" t="s">
        <v>841</v>
      </c>
      <c r="R628" s="46" t="s">
        <v>584</v>
      </c>
      <c r="S628" s="46"/>
      <c r="T628" s="50">
        <v>5906</v>
      </c>
      <c r="U628" s="50">
        <v>59060</v>
      </c>
    </row>
    <row r="629" spans="1:21" s="52" customFormat="1" ht="28.5" x14ac:dyDescent="0.2">
      <c r="A629" s="46" t="s">
        <v>2772</v>
      </c>
      <c r="B629" s="46" t="s">
        <v>75</v>
      </c>
      <c r="C629" s="46"/>
      <c r="D629" s="46" t="s">
        <v>581</v>
      </c>
      <c r="E629" s="46" t="s">
        <v>5748</v>
      </c>
      <c r="F629" s="63" t="s">
        <v>968</v>
      </c>
      <c r="G629" s="47"/>
      <c r="H629" s="46" t="s">
        <v>1329</v>
      </c>
      <c r="I629" s="46" t="s">
        <v>2245</v>
      </c>
      <c r="J629" s="48">
        <v>39230</v>
      </c>
      <c r="K629" s="48">
        <v>39595</v>
      </c>
      <c r="L629" s="48"/>
      <c r="M629" s="49">
        <v>1</v>
      </c>
      <c r="N629" s="50"/>
      <c r="O629" s="50"/>
      <c r="P629" s="46"/>
      <c r="Q629" s="46" t="s">
        <v>841</v>
      </c>
      <c r="R629" s="46">
        <v>6.3</v>
      </c>
      <c r="S629" s="46"/>
      <c r="T629" s="50">
        <v>3197</v>
      </c>
      <c r="U629" s="50">
        <v>3197</v>
      </c>
    </row>
    <row r="630" spans="1:21" s="52" customFormat="1" ht="28.5" x14ac:dyDescent="0.2">
      <c r="A630" s="46" t="s">
        <v>2772</v>
      </c>
      <c r="B630" s="46" t="s">
        <v>75</v>
      </c>
      <c r="C630" s="46"/>
      <c r="D630" s="46" t="s">
        <v>581</v>
      </c>
      <c r="E630" s="46" t="s">
        <v>5748</v>
      </c>
      <c r="F630" s="63" t="s">
        <v>968</v>
      </c>
      <c r="G630" s="47"/>
      <c r="H630" s="46" t="s">
        <v>1332</v>
      </c>
      <c r="I630" s="46" t="s">
        <v>3869</v>
      </c>
      <c r="J630" s="48">
        <v>39112</v>
      </c>
      <c r="K630" s="48">
        <v>39476</v>
      </c>
      <c r="L630" s="48"/>
      <c r="M630" s="49">
        <v>1</v>
      </c>
      <c r="N630" s="50"/>
      <c r="O630" s="50"/>
      <c r="P630" s="46"/>
      <c r="Q630" s="46" t="s">
        <v>841</v>
      </c>
      <c r="R630" s="46">
        <v>6.3</v>
      </c>
      <c r="S630" s="46"/>
      <c r="T630" s="50">
        <v>5139</v>
      </c>
      <c r="U630" s="50">
        <v>15417</v>
      </c>
    </row>
    <row r="631" spans="1:21" s="52" customFormat="1" ht="28.5" x14ac:dyDescent="0.2">
      <c r="A631" s="46" t="s">
        <v>2772</v>
      </c>
      <c r="B631" s="46" t="s">
        <v>75</v>
      </c>
      <c r="C631" s="46"/>
      <c r="D631" s="46" t="s">
        <v>581</v>
      </c>
      <c r="E631" s="46" t="s">
        <v>5748</v>
      </c>
      <c r="F631" s="63" t="s">
        <v>968</v>
      </c>
      <c r="G631" s="47"/>
      <c r="H631" s="46" t="s">
        <v>1333</v>
      </c>
      <c r="I631" s="46" t="s">
        <v>3869</v>
      </c>
      <c r="J631" s="48">
        <v>39173</v>
      </c>
      <c r="K631" s="48">
        <v>39538</v>
      </c>
      <c r="L631" s="48"/>
      <c r="M631" s="49">
        <v>1</v>
      </c>
      <c r="N631" s="50"/>
      <c r="O631" s="50"/>
      <c r="P631" s="46"/>
      <c r="Q631" s="46" t="s">
        <v>841</v>
      </c>
      <c r="R631" s="46">
        <v>6.3</v>
      </c>
      <c r="S631" s="46"/>
      <c r="T631" s="50">
        <v>2277.35</v>
      </c>
      <c r="U631" s="50">
        <v>2277.35</v>
      </c>
    </row>
    <row r="632" spans="1:21" s="52" customFormat="1" ht="28.5" x14ac:dyDescent="0.2">
      <c r="A632" s="46" t="s">
        <v>2772</v>
      </c>
      <c r="B632" s="46" t="s">
        <v>75</v>
      </c>
      <c r="C632" s="46"/>
      <c r="D632" s="46" t="s">
        <v>581</v>
      </c>
      <c r="E632" s="46" t="s">
        <v>5748</v>
      </c>
      <c r="F632" s="63" t="s">
        <v>968</v>
      </c>
      <c r="G632" s="47"/>
      <c r="H632" s="46" t="s">
        <v>1334</v>
      </c>
      <c r="I632" s="46" t="s">
        <v>417</v>
      </c>
      <c r="J632" s="48">
        <v>39264</v>
      </c>
      <c r="K632" s="48">
        <v>39355</v>
      </c>
      <c r="L632" s="48"/>
      <c r="M632" s="49">
        <v>0.1</v>
      </c>
      <c r="N632" s="50"/>
      <c r="O632" s="50"/>
      <c r="P632" s="46"/>
      <c r="Q632" s="46"/>
      <c r="R632" s="46"/>
      <c r="S632" s="46"/>
      <c r="T632" s="50">
        <v>5078.59</v>
      </c>
      <c r="U632" s="50">
        <v>5078.59</v>
      </c>
    </row>
    <row r="633" spans="1:21" s="52" customFormat="1" ht="28.5" x14ac:dyDescent="0.2">
      <c r="A633" s="46" t="s">
        <v>2772</v>
      </c>
      <c r="B633" s="46" t="s">
        <v>75</v>
      </c>
      <c r="C633" s="46"/>
      <c r="D633" s="46" t="s">
        <v>581</v>
      </c>
      <c r="E633" s="46" t="s">
        <v>5748</v>
      </c>
      <c r="F633" s="63" t="s">
        <v>968</v>
      </c>
      <c r="G633" s="47"/>
      <c r="H633" s="46" t="s">
        <v>2002</v>
      </c>
      <c r="I633" s="46" t="s">
        <v>2248</v>
      </c>
      <c r="J633" s="48">
        <v>36404</v>
      </c>
      <c r="K633" s="48">
        <v>38230</v>
      </c>
      <c r="L633" s="48"/>
      <c r="M633" s="49">
        <v>5</v>
      </c>
      <c r="N633" s="50"/>
      <c r="O633" s="50"/>
      <c r="P633" s="46"/>
      <c r="Q633" s="46" t="s">
        <v>841</v>
      </c>
      <c r="R633" s="46" t="s">
        <v>584</v>
      </c>
      <c r="S633" s="46"/>
      <c r="T633" s="50">
        <v>114</v>
      </c>
      <c r="U633" s="50">
        <v>570</v>
      </c>
    </row>
    <row r="634" spans="1:21" s="52" customFormat="1" ht="28.5" x14ac:dyDescent="0.2">
      <c r="A634" s="46" t="s">
        <v>2772</v>
      </c>
      <c r="B634" s="46" t="s">
        <v>75</v>
      </c>
      <c r="C634" s="46"/>
      <c r="D634" s="46" t="s">
        <v>581</v>
      </c>
      <c r="E634" s="46" t="s">
        <v>5748</v>
      </c>
      <c r="F634" s="63" t="s">
        <v>968</v>
      </c>
      <c r="G634" s="47"/>
      <c r="H634" s="46" t="s">
        <v>3479</v>
      </c>
      <c r="I634" s="46" t="s">
        <v>426</v>
      </c>
      <c r="J634" s="48">
        <v>37622</v>
      </c>
      <c r="K634" s="48">
        <v>38717</v>
      </c>
      <c r="L634" s="48"/>
      <c r="M634" s="49">
        <v>2</v>
      </c>
      <c r="N634" s="50"/>
      <c r="O634" s="50"/>
      <c r="P634" s="46"/>
      <c r="Q634" s="46" t="s">
        <v>841</v>
      </c>
      <c r="R634" s="46" t="s">
        <v>584</v>
      </c>
      <c r="S634" s="46"/>
      <c r="T634" s="50">
        <v>2917</v>
      </c>
      <c r="U634" s="50">
        <v>5834</v>
      </c>
    </row>
    <row r="635" spans="1:21" s="52" customFormat="1" ht="28.5" x14ac:dyDescent="0.2">
      <c r="A635" s="46" t="s">
        <v>2772</v>
      </c>
      <c r="B635" s="46" t="s">
        <v>75</v>
      </c>
      <c r="C635" s="46"/>
      <c r="D635" s="46" t="s">
        <v>581</v>
      </c>
      <c r="E635" s="46" t="s">
        <v>5748</v>
      </c>
      <c r="F635" s="63" t="s">
        <v>968</v>
      </c>
      <c r="G635" s="47"/>
      <c r="H635" s="46" t="s">
        <v>1335</v>
      </c>
      <c r="I635" s="46" t="s">
        <v>417</v>
      </c>
      <c r="J635" s="48">
        <v>35431</v>
      </c>
      <c r="K635" s="48"/>
      <c r="L635" s="48"/>
      <c r="M635" s="49"/>
      <c r="N635" s="50"/>
      <c r="O635" s="50"/>
      <c r="P635" s="46"/>
      <c r="Q635" s="46" t="s">
        <v>841</v>
      </c>
      <c r="R635" s="46" t="s">
        <v>584</v>
      </c>
      <c r="S635" s="46"/>
      <c r="T635" s="50"/>
      <c r="U635" s="50"/>
    </row>
    <row r="636" spans="1:21" s="52" customFormat="1" ht="28.5" x14ac:dyDescent="0.2">
      <c r="A636" s="46" t="s">
        <v>2772</v>
      </c>
      <c r="B636" s="46" t="s">
        <v>75</v>
      </c>
      <c r="C636" s="46"/>
      <c r="D636" s="46" t="s">
        <v>581</v>
      </c>
      <c r="E636" s="46" t="s">
        <v>5748</v>
      </c>
      <c r="F636" s="63" t="s">
        <v>968</v>
      </c>
      <c r="G636" s="47"/>
      <c r="H636" s="46" t="s">
        <v>1262</v>
      </c>
      <c r="I636" s="46" t="s">
        <v>1263</v>
      </c>
      <c r="J636" s="48">
        <v>39993</v>
      </c>
      <c r="K636" s="48">
        <v>40358</v>
      </c>
      <c r="L636" s="48"/>
      <c r="M636" s="49">
        <v>1</v>
      </c>
      <c r="N636" s="59" t="s">
        <v>685</v>
      </c>
      <c r="O636" s="50" t="s">
        <v>685</v>
      </c>
      <c r="P636" s="46"/>
      <c r="Q636" s="46"/>
      <c r="R636" s="46"/>
      <c r="S636" s="46"/>
      <c r="T636" s="50">
        <v>13860</v>
      </c>
      <c r="U636" s="50">
        <v>13860</v>
      </c>
    </row>
    <row r="637" spans="1:21" s="52" customFormat="1" ht="28.5" x14ac:dyDescent="0.2">
      <c r="A637" s="46" t="s">
        <v>2772</v>
      </c>
      <c r="B637" s="46" t="s">
        <v>75</v>
      </c>
      <c r="C637" s="46"/>
      <c r="D637" s="46" t="s">
        <v>581</v>
      </c>
      <c r="E637" s="46" t="s">
        <v>5748</v>
      </c>
      <c r="F637" s="63" t="s">
        <v>968</v>
      </c>
      <c r="G637" s="47"/>
      <c r="H637" s="46" t="s">
        <v>1327</v>
      </c>
      <c r="I637" s="46" t="s">
        <v>4812</v>
      </c>
      <c r="J637" s="48">
        <v>39295</v>
      </c>
      <c r="K637" s="48">
        <v>39325</v>
      </c>
      <c r="L637" s="48"/>
      <c r="M637" s="49">
        <v>0.1</v>
      </c>
      <c r="N637" s="50"/>
      <c r="O637" s="50"/>
      <c r="P637" s="46"/>
      <c r="Q637" s="46" t="s">
        <v>841</v>
      </c>
      <c r="R637" s="46">
        <v>6.3</v>
      </c>
      <c r="S637" s="46"/>
      <c r="T637" s="50">
        <v>9072</v>
      </c>
      <c r="U637" s="50">
        <v>9072</v>
      </c>
    </row>
    <row r="638" spans="1:21" s="52" customFormat="1" ht="28.5" x14ac:dyDescent="0.2">
      <c r="A638" s="46" t="s">
        <v>2772</v>
      </c>
      <c r="B638" s="46" t="s">
        <v>75</v>
      </c>
      <c r="C638" s="46"/>
      <c r="D638" s="46" t="s">
        <v>581</v>
      </c>
      <c r="E638" s="46" t="s">
        <v>5748</v>
      </c>
      <c r="F638" s="63" t="s">
        <v>968</v>
      </c>
      <c r="G638" s="47"/>
      <c r="H638" s="46" t="s">
        <v>1327</v>
      </c>
      <c r="I638" s="46" t="s">
        <v>4812</v>
      </c>
      <c r="J638" s="48">
        <v>37895</v>
      </c>
      <c r="K638" s="48">
        <v>38625</v>
      </c>
      <c r="L638" s="48"/>
      <c r="M638" s="49">
        <v>2</v>
      </c>
      <c r="N638" s="50"/>
      <c r="O638" s="50"/>
      <c r="P638" s="46"/>
      <c r="Q638" s="46" t="s">
        <v>841</v>
      </c>
      <c r="R638" s="46" t="s">
        <v>584</v>
      </c>
      <c r="S638" s="46"/>
      <c r="T638" s="50">
        <v>105000</v>
      </c>
      <c r="U638" s="50">
        <v>210000</v>
      </c>
    </row>
    <row r="639" spans="1:21" s="52" customFormat="1" ht="28.5" x14ac:dyDescent="0.2">
      <c r="A639" s="46" t="s">
        <v>2772</v>
      </c>
      <c r="B639" s="46" t="s">
        <v>75</v>
      </c>
      <c r="C639" s="46"/>
      <c r="D639" s="46" t="s">
        <v>581</v>
      </c>
      <c r="E639" s="46" t="s">
        <v>5748</v>
      </c>
      <c r="F639" s="63" t="s">
        <v>968</v>
      </c>
      <c r="G639" s="47"/>
      <c r="H639" s="46" t="s">
        <v>1269</v>
      </c>
      <c r="I639" s="46" t="s">
        <v>1270</v>
      </c>
      <c r="J639" s="48">
        <v>39782</v>
      </c>
      <c r="K639" s="48">
        <v>40147</v>
      </c>
      <c r="L639" s="48"/>
      <c r="M639" s="49">
        <v>1</v>
      </c>
      <c r="N639" s="59"/>
      <c r="O639" s="50"/>
      <c r="P639" s="46"/>
      <c r="Q639" s="46"/>
      <c r="R639" s="46"/>
      <c r="S639" s="46"/>
      <c r="T639" s="50">
        <v>12974</v>
      </c>
      <c r="U639" s="50">
        <v>12974</v>
      </c>
    </row>
    <row r="640" spans="1:21" s="52" customFormat="1" ht="28.5" x14ac:dyDescent="0.2">
      <c r="A640" s="46" t="s">
        <v>2772</v>
      </c>
      <c r="B640" s="46" t="s">
        <v>75</v>
      </c>
      <c r="C640" s="46"/>
      <c r="D640" s="46" t="s">
        <v>581</v>
      </c>
      <c r="E640" s="46" t="s">
        <v>5748</v>
      </c>
      <c r="F640" s="63" t="s">
        <v>968</v>
      </c>
      <c r="G640" s="47"/>
      <c r="H640" s="46" t="s">
        <v>1994</v>
      </c>
      <c r="I640" s="46" t="s">
        <v>3875</v>
      </c>
      <c r="J640" s="48">
        <v>36161</v>
      </c>
      <c r="K640" s="48">
        <v>38807</v>
      </c>
      <c r="L640" s="48"/>
      <c r="M640" s="49">
        <v>7</v>
      </c>
      <c r="N640" s="50"/>
      <c r="O640" s="50"/>
      <c r="P640" s="46"/>
      <c r="Q640" s="46" t="s">
        <v>841</v>
      </c>
      <c r="R640" s="46" t="s">
        <v>584</v>
      </c>
      <c r="S640" s="46"/>
      <c r="T640" s="50">
        <v>355000</v>
      </c>
      <c r="U640" s="50">
        <v>2485000</v>
      </c>
    </row>
    <row r="641" spans="1:21" s="52" customFormat="1" ht="28.5" x14ac:dyDescent="0.2">
      <c r="A641" s="46" t="s">
        <v>2772</v>
      </c>
      <c r="B641" s="46" t="s">
        <v>75</v>
      </c>
      <c r="C641" s="46"/>
      <c r="D641" s="46" t="s">
        <v>581</v>
      </c>
      <c r="E641" s="46" t="s">
        <v>5748</v>
      </c>
      <c r="F641" s="63" t="s">
        <v>968</v>
      </c>
      <c r="G641" s="47"/>
      <c r="H641" s="46" t="s">
        <v>1995</v>
      </c>
      <c r="I641" s="46" t="s">
        <v>417</v>
      </c>
      <c r="J641" s="48">
        <v>36161</v>
      </c>
      <c r="K641" s="48">
        <v>37986</v>
      </c>
      <c r="L641" s="48"/>
      <c r="M641" s="49">
        <v>4</v>
      </c>
      <c r="N641" s="50"/>
      <c r="O641" s="50"/>
      <c r="P641" s="46"/>
      <c r="Q641" s="46" t="s">
        <v>841</v>
      </c>
      <c r="R641" s="46" t="s">
        <v>584</v>
      </c>
      <c r="S641" s="46"/>
      <c r="T641" s="50">
        <v>3400</v>
      </c>
      <c r="U641" s="50">
        <v>7600</v>
      </c>
    </row>
    <row r="642" spans="1:21" s="52" customFormat="1" ht="28.5" x14ac:dyDescent="0.2">
      <c r="A642" s="46" t="s">
        <v>2772</v>
      </c>
      <c r="B642" s="46" t="s">
        <v>75</v>
      </c>
      <c r="C642" s="46"/>
      <c r="D642" s="46" t="s">
        <v>581</v>
      </c>
      <c r="E642" s="46" t="s">
        <v>5748</v>
      </c>
      <c r="F642" s="63" t="s">
        <v>968</v>
      </c>
      <c r="G642" s="47"/>
      <c r="H642" s="46" t="s">
        <v>1261</v>
      </c>
      <c r="I642" s="46" t="s">
        <v>417</v>
      </c>
      <c r="J642" s="48">
        <v>39617</v>
      </c>
      <c r="K642" s="48">
        <v>39981</v>
      </c>
      <c r="L642" s="48"/>
      <c r="M642" s="49">
        <v>1</v>
      </c>
      <c r="N642" s="59">
        <v>0</v>
      </c>
      <c r="O642" s="50">
        <v>0</v>
      </c>
      <c r="P642" s="46"/>
      <c r="Q642" s="46"/>
      <c r="R642" s="46"/>
      <c r="S642" s="46"/>
      <c r="T642" s="50">
        <v>4000</v>
      </c>
      <c r="U642" s="50">
        <v>4000</v>
      </c>
    </row>
    <row r="643" spans="1:21" s="52" customFormat="1" ht="28.5" x14ac:dyDescent="0.2">
      <c r="A643" s="46" t="s">
        <v>2772</v>
      </c>
      <c r="B643" s="46" t="s">
        <v>75</v>
      </c>
      <c r="C643" s="46"/>
      <c r="D643" s="46" t="s">
        <v>581</v>
      </c>
      <c r="E643" s="46" t="s">
        <v>5748</v>
      </c>
      <c r="F643" s="63" t="s">
        <v>968</v>
      </c>
      <c r="G643" s="47"/>
      <c r="H643" s="46" t="s">
        <v>2004</v>
      </c>
      <c r="I643" s="46" t="s">
        <v>2245</v>
      </c>
      <c r="J643" s="48">
        <v>37834</v>
      </c>
      <c r="K643" s="48">
        <v>38199</v>
      </c>
      <c r="L643" s="48"/>
      <c r="M643" s="49">
        <v>1</v>
      </c>
      <c r="N643" s="50"/>
      <c r="O643" s="50"/>
      <c r="P643" s="46"/>
      <c r="Q643" s="46" t="s">
        <v>841</v>
      </c>
      <c r="R643" s="46"/>
      <c r="S643" s="46"/>
      <c r="T643" s="50">
        <v>11155</v>
      </c>
      <c r="U643" s="50">
        <v>11155</v>
      </c>
    </row>
    <row r="644" spans="1:21" s="52" customFormat="1" ht="28.5" x14ac:dyDescent="0.2">
      <c r="A644" s="46" t="s">
        <v>2772</v>
      </c>
      <c r="B644" s="46" t="s">
        <v>75</v>
      </c>
      <c r="C644" s="46"/>
      <c r="D644" s="46" t="s">
        <v>581</v>
      </c>
      <c r="E644" s="46" t="s">
        <v>5748</v>
      </c>
      <c r="F644" s="63" t="s">
        <v>968</v>
      </c>
      <c r="G644" s="47"/>
      <c r="H644" s="46" t="s">
        <v>1930</v>
      </c>
      <c r="I644" s="46" t="s">
        <v>263</v>
      </c>
      <c r="J644" s="48">
        <v>39057</v>
      </c>
      <c r="K644" s="48">
        <v>39539</v>
      </c>
      <c r="L644" s="48"/>
      <c r="M644" s="49">
        <v>1.5</v>
      </c>
      <c r="N644" s="50"/>
      <c r="O644" s="50"/>
      <c r="P644" s="46"/>
      <c r="Q644" s="46" t="s">
        <v>841</v>
      </c>
      <c r="R644" s="46">
        <v>6.3</v>
      </c>
      <c r="S644" s="46"/>
      <c r="T644" s="50">
        <v>3256</v>
      </c>
      <c r="U644" s="50">
        <v>3256</v>
      </c>
    </row>
    <row r="645" spans="1:21" s="52" customFormat="1" ht="48" customHeight="1" x14ac:dyDescent="0.2">
      <c r="A645" s="46" t="s">
        <v>2772</v>
      </c>
      <c r="B645" s="46" t="s">
        <v>75</v>
      </c>
      <c r="C645" s="46"/>
      <c r="D645" s="46" t="s">
        <v>581</v>
      </c>
      <c r="E645" s="46" t="s">
        <v>5748</v>
      </c>
      <c r="F645" s="63" t="s">
        <v>968</v>
      </c>
      <c r="G645" s="47"/>
      <c r="H645" s="46" t="s">
        <v>2643</v>
      </c>
      <c r="I645" s="46" t="s">
        <v>4653</v>
      </c>
      <c r="J645" s="48">
        <v>37347</v>
      </c>
      <c r="K645" s="48" t="s">
        <v>2237</v>
      </c>
      <c r="L645" s="48"/>
      <c r="M645" s="49">
        <v>6</v>
      </c>
      <c r="N645" s="50"/>
      <c r="O645" s="50">
        <f>N645*M645</f>
        <v>0</v>
      </c>
      <c r="P645" s="46"/>
      <c r="Q645" s="46" t="s">
        <v>841</v>
      </c>
      <c r="R645" s="46" t="s">
        <v>584</v>
      </c>
      <c r="S645" s="46"/>
      <c r="T645" s="50">
        <v>2180</v>
      </c>
      <c r="U645" s="50">
        <v>13080</v>
      </c>
    </row>
    <row r="646" spans="1:21" s="52" customFormat="1" ht="28.5" x14ac:dyDescent="0.2">
      <c r="A646" s="46" t="s">
        <v>2772</v>
      </c>
      <c r="B646" s="46" t="s">
        <v>75</v>
      </c>
      <c r="C646" s="46"/>
      <c r="D646" s="46" t="s">
        <v>581</v>
      </c>
      <c r="E646" s="46" t="s">
        <v>5748</v>
      </c>
      <c r="F646" s="63" t="s">
        <v>968</v>
      </c>
      <c r="G646" s="47"/>
      <c r="H646" s="46" t="s">
        <v>2427</v>
      </c>
      <c r="I646" s="46" t="s">
        <v>3671</v>
      </c>
      <c r="J646" s="48">
        <v>40015</v>
      </c>
      <c r="K646" s="48">
        <v>40379</v>
      </c>
      <c r="L646" s="48"/>
      <c r="M646" s="49">
        <v>1</v>
      </c>
      <c r="N646" s="59" t="s">
        <v>685</v>
      </c>
      <c r="O646" s="50" t="s">
        <v>685</v>
      </c>
      <c r="P646" s="46"/>
      <c r="Q646" s="46"/>
      <c r="R646" s="46"/>
      <c r="S646" s="46"/>
      <c r="T646" s="50">
        <v>750</v>
      </c>
      <c r="U646" s="50">
        <v>750</v>
      </c>
    </row>
    <row r="647" spans="1:21" s="52" customFormat="1" ht="28.5" x14ac:dyDescent="0.2">
      <c r="A647" s="46" t="s">
        <v>2772</v>
      </c>
      <c r="B647" s="46" t="s">
        <v>75</v>
      </c>
      <c r="C647" s="46"/>
      <c r="D647" s="46" t="s">
        <v>581</v>
      </c>
      <c r="E647" s="46" t="s">
        <v>5748</v>
      </c>
      <c r="F647" s="63" t="s">
        <v>968</v>
      </c>
      <c r="G647" s="47"/>
      <c r="H647" s="46" t="s">
        <v>1330</v>
      </c>
      <c r="I647" s="46" t="s">
        <v>681</v>
      </c>
      <c r="J647" s="48">
        <v>39231</v>
      </c>
      <c r="K647" s="48">
        <v>40085</v>
      </c>
      <c r="L647" s="48"/>
      <c r="M647" s="49">
        <v>2</v>
      </c>
      <c r="N647" s="73"/>
      <c r="O647" s="73"/>
      <c r="P647" s="46"/>
      <c r="Q647" s="46" t="s">
        <v>841</v>
      </c>
      <c r="R647" s="46">
        <v>6.3</v>
      </c>
      <c r="S647" s="46"/>
      <c r="T647" s="50">
        <v>29580</v>
      </c>
      <c r="U647" s="50" t="e">
        <f>T647*#REF!</f>
        <v>#REF!</v>
      </c>
    </row>
    <row r="648" spans="1:21" s="52" customFormat="1" ht="28.5" x14ac:dyDescent="0.2">
      <c r="A648" s="46" t="s">
        <v>2772</v>
      </c>
      <c r="B648" s="46" t="s">
        <v>75</v>
      </c>
      <c r="C648" s="46"/>
      <c r="D648" s="46" t="s">
        <v>581</v>
      </c>
      <c r="E648" s="46" t="s">
        <v>5748</v>
      </c>
      <c r="F648" s="63" t="s">
        <v>968</v>
      </c>
      <c r="G648" s="47"/>
      <c r="H648" s="46" t="s">
        <v>1330</v>
      </c>
      <c r="I648" s="46" t="s">
        <v>681</v>
      </c>
      <c r="J648" s="48">
        <v>39231</v>
      </c>
      <c r="K648" s="48">
        <v>40085</v>
      </c>
      <c r="L648" s="48"/>
      <c r="M648" s="49">
        <v>2</v>
      </c>
      <c r="N648" s="73"/>
      <c r="O648" s="73"/>
      <c r="P648" s="46"/>
      <c r="Q648" s="46"/>
      <c r="R648" s="46"/>
      <c r="S648" s="46"/>
      <c r="T648" s="59">
        <v>29580</v>
      </c>
      <c r="U648" s="50">
        <v>29580</v>
      </c>
    </row>
    <row r="649" spans="1:21" s="52" customFormat="1" ht="28.5" x14ac:dyDescent="0.2">
      <c r="A649" s="46" t="s">
        <v>2772</v>
      </c>
      <c r="B649" s="46" t="s">
        <v>75</v>
      </c>
      <c r="C649" s="46"/>
      <c r="D649" s="46" t="s">
        <v>581</v>
      </c>
      <c r="E649" s="46" t="s">
        <v>5748</v>
      </c>
      <c r="F649" s="63" t="s">
        <v>968</v>
      </c>
      <c r="G649" s="47"/>
      <c r="H649" s="46" t="s">
        <v>1103</v>
      </c>
      <c r="I649" s="46" t="s">
        <v>417</v>
      </c>
      <c r="J649" s="48">
        <v>34639</v>
      </c>
      <c r="K649" s="48" t="s">
        <v>2237</v>
      </c>
      <c r="L649" s="48"/>
      <c r="M649" s="49">
        <v>14</v>
      </c>
      <c r="N649" s="50"/>
      <c r="O649" s="50">
        <f>N649*M649</f>
        <v>0</v>
      </c>
      <c r="P649" s="46"/>
      <c r="Q649" s="46" t="s">
        <v>841</v>
      </c>
      <c r="R649" s="46" t="s">
        <v>584</v>
      </c>
      <c r="S649" s="46"/>
      <c r="T649" s="50">
        <v>433</v>
      </c>
      <c r="U649" s="50" t="e">
        <f>T649*#REF!</f>
        <v>#REF!</v>
      </c>
    </row>
    <row r="650" spans="1:21" s="52" customFormat="1" ht="28.5" x14ac:dyDescent="0.2">
      <c r="A650" s="46" t="s">
        <v>2772</v>
      </c>
      <c r="B650" s="46" t="s">
        <v>75</v>
      </c>
      <c r="C650" s="46"/>
      <c r="D650" s="46" t="s">
        <v>581</v>
      </c>
      <c r="E650" s="46" t="s">
        <v>5748</v>
      </c>
      <c r="F650" s="63" t="s">
        <v>968</v>
      </c>
      <c r="G650" s="47"/>
      <c r="H650" s="46" t="s">
        <v>1100</v>
      </c>
      <c r="I650" s="46" t="s">
        <v>4653</v>
      </c>
      <c r="J650" s="48">
        <v>37681</v>
      </c>
      <c r="K650" s="48">
        <v>38776</v>
      </c>
      <c r="L650" s="48"/>
      <c r="M650" s="49">
        <v>3</v>
      </c>
      <c r="N650" s="50"/>
      <c r="O650" s="50"/>
      <c r="P650" s="46"/>
      <c r="Q650" s="46" t="s">
        <v>841</v>
      </c>
      <c r="R650" s="46" t="s">
        <v>584</v>
      </c>
      <c r="S650" s="46"/>
      <c r="T650" s="50">
        <v>744</v>
      </c>
      <c r="U650" s="50">
        <v>2232</v>
      </c>
    </row>
    <row r="651" spans="1:21" s="52" customFormat="1" ht="28.5" x14ac:dyDescent="0.2">
      <c r="A651" s="46" t="s">
        <v>2772</v>
      </c>
      <c r="B651" s="46" t="s">
        <v>75</v>
      </c>
      <c r="C651" s="46"/>
      <c r="D651" s="46" t="s">
        <v>581</v>
      </c>
      <c r="E651" s="46" t="s">
        <v>5748</v>
      </c>
      <c r="F651" s="63" t="s">
        <v>968</v>
      </c>
      <c r="G651" s="47"/>
      <c r="H651" s="46" t="s">
        <v>2001</v>
      </c>
      <c r="I651" s="46" t="s">
        <v>4653</v>
      </c>
      <c r="J651" s="48">
        <v>37257</v>
      </c>
      <c r="K651" s="48">
        <v>38352</v>
      </c>
      <c r="L651" s="48"/>
      <c r="M651" s="49">
        <v>2</v>
      </c>
      <c r="N651" s="50"/>
      <c r="O651" s="50"/>
      <c r="P651" s="46"/>
      <c r="Q651" s="46" t="s">
        <v>841</v>
      </c>
      <c r="R651" s="46" t="s">
        <v>584</v>
      </c>
      <c r="S651" s="46"/>
      <c r="T651" s="50">
        <v>372</v>
      </c>
      <c r="U651" s="50">
        <v>1116</v>
      </c>
    </row>
    <row r="652" spans="1:21" s="52" customFormat="1" ht="28.5" x14ac:dyDescent="0.2">
      <c r="A652" s="46" t="s">
        <v>2772</v>
      </c>
      <c r="B652" s="46" t="s">
        <v>75</v>
      </c>
      <c r="C652" s="46"/>
      <c r="D652" s="46" t="s">
        <v>581</v>
      </c>
      <c r="E652" s="46" t="s">
        <v>5748</v>
      </c>
      <c r="F652" s="63" t="s">
        <v>968</v>
      </c>
      <c r="G652" s="47"/>
      <c r="H652" s="46" t="s">
        <v>3379</v>
      </c>
      <c r="I652" s="46" t="s">
        <v>4653</v>
      </c>
      <c r="J652" s="48">
        <v>37561</v>
      </c>
      <c r="K652" s="48">
        <v>38656</v>
      </c>
      <c r="L652" s="48"/>
      <c r="M652" s="49">
        <v>3</v>
      </c>
      <c r="N652" s="50"/>
      <c r="O652" s="50"/>
      <c r="P652" s="46"/>
      <c r="Q652" s="46" t="s">
        <v>841</v>
      </c>
      <c r="R652" s="46" t="s">
        <v>584</v>
      </c>
      <c r="S652" s="46"/>
      <c r="T652" s="50">
        <v>372</v>
      </c>
      <c r="U652" s="50">
        <v>1116</v>
      </c>
    </row>
    <row r="653" spans="1:21" s="52" customFormat="1" ht="28.5" x14ac:dyDescent="0.2">
      <c r="A653" s="46" t="s">
        <v>2772</v>
      </c>
      <c r="B653" s="46" t="s">
        <v>75</v>
      </c>
      <c r="C653" s="46"/>
      <c r="D653" s="46" t="s">
        <v>581</v>
      </c>
      <c r="E653" s="46" t="s">
        <v>5748</v>
      </c>
      <c r="F653" s="63" t="s">
        <v>968</v>
      </c>
      <c r="G653" s="47"/>
      <c r="H653" s="46" t="s">
        <v>2000</v>
      </c>
      <c r="I653" s="46" t="s">
        <v>4653</v>
      </c>
      <c r="J653" s="48">
        <v>37196</v>
      </c>
      <c r="K653" s="48">
        <v>38291</v>
      </c>
      <c r="L653" s="48"/>
      <c r="M653" s="49">
        <v>3</v>
      </c>
      <c r="N653" s="50"/>
      <c r="O653" s="50"/>
      <c r="P653" s="46"/>
      <c r="Q653" s="46" t="s">
        <v>841</v>
      </c>
      <c r="R653" s="46" t="s">
        <v>584</v>
      </c>
      <c r="S653" s="46"/>
      <c r="T653" s="50">
        <v>744</v>
      </c>
      <c r="U653" s="50">
        <v>2232</v>
      </c>
    </row>
    <row r="654" spans="1:21" s="52" customFormat="1" ht="28.5" x14ac:dyDescent="0.2">
      <c r="A654" s="46" t="s">
        <v>2772</v>
      </c>
      <c r="B654" s="46" t="s">
        <v>75</v>
      </c>
      <c r="C654" s="46"/>
      <c r="D654" s="46" t="s">
        <v>581</v>
      </c>
      <c r="E654" s="46" t="s">
        <v>5748</v>
      </c>
      <c r="F654" s="63" t="s">
        <v>968</v>
      </c>
      <c r="G654" s="47"/>
      <c r="H654" s="46" t="s">
        <v>1607</v>
      </c>
      <c r="I654" s="46" t="s">
        <v>4056</v>
      </c>
      <c r="J654" s="48">
        <v>39241</v>
      </c>
      <c r="K654" s="48">
        <v>40336</v>
      </c>
      <c r="L654" s="48"/>
      <c r="M654" s="49">
        <v>3</v>
      </c>
      <c r="N654" s="50" t="s">
        <v>685</v>
      </c>
      <c r="O654" s="50" t="s">
        <v>685</v>
      </c>
      <c r="P654" s="46"/>
      <c r="Q654" s="46" t="s">
        <v>841</v>
      </c>
      <c r="R654" s="46">
        <v>7.1</v>
      </c>
      <c r="S654" s="46"/>
      <c r="T654" s="50">
        <v>310</v>
      </c>
      <c r="U654" s="50">
        <v>930</v>
      </c>
    </row>
    <row r="655" spans="1:21" s="52" customFormat="1" ht="28.5" x14ac:dyDescent="0.2">
      <c r="A655" s="46" t="s">
        <v>2772</v>
      </c>
      <c r="B655" s="46" t="s">
        <v>75</v>
      </c>
      <c r="C655" s="46"/>
      <c r="D655" s="46" t="s">
        <v>581</v>
      </c>
      <c r="E655" s="46" t="s">
        <v>5748</v>
      </c>
      <c r="F655" s="63" t="s">
        <v>968</v>
      </c>
      <c r="G655" s="47"/>
      <c r="H655" s="46" t="s">
        <v>5481</v>
      </c>
      <c r="I655" s="46" t="s">
        <v>3865</v>
      </c>
      <c r="J655" s="48">
        <v>39293</v>
      </c>
      <c r="K655" s="48">
        <v>39659</v>
      </c>
      <c r="L655" s="48"/>
      <c r="M655" s="49">
        <v>1</v>
      </c>
      <c r="N655" s="50"/>
      <c r="O655" s="50"/>
      <c r="P655" s="46"/>
      <c r="Q655" s="46" t="s">
        <v>841</v>
      </c>
      <c r="R655" s="46">
        <v>6.3</v>
      </c>
      <c r="S655" s="46"/>
      <c r="T655" s="50">
        <v>21406</v>
      </c>
      <c r="U655" s="50">
        <v>21406</v>
      </c>
    </row>
    <row r="656" spans="1:21" s="52" customFormat="1" ht="28.5" x14ac:dyDescent="0.2">
      <c r="A656" s="46" t="s">
        <v>2772</v>
      </c>
      <c r="B656" s="46" t="s">
        <v>75</v>
      </c>
      <c r="C656" s="46"/>
      <c r="D656" s="46" t="s">
        <v>581</v>
      </c>
      <c r="E656" s="46" t="s">
        <v>5748</v>
      </c>
      <c r="F656" s="63" t="s">
        <v>968</v>
      </c>
      <c r="G656" s="47"/>
      <c r="H656" s="46" t="s">
        <v>5172</v>
      </c>
      <c r="I656" s="46" t="s">
        <v>2737</v>
      </c>
      <c r="J656" s="48">
        <v>38999</v>
      </c>
      <c r="K656" s="48">
        <v>40089</v>
      </c>
      <c r="L656" s="48"/>
      <c r="M656" s="49">
        <v>3</v>
      </c>
      <c r="N656" s="73"/>
      <c r="O656" s="73"/>
      <c r="P656" s="46"/>
      <c r="Q656" s="46" t="s">
        <v>841</v>
      </c>
      <c r="R656" s="46">
        <v>6.3</v>
      </c>
      <c r="S656" s="46"/>
      <c r="T656" s="50">
        <v>525</v>
      </c>
      <c r="U656" s="50" t="e">
        <f>T656*#REF!</f>
        <v>#REF!</v>
      </c>
    </row>
    <row r="657" spans="1:21" s="52" customFormat="1" ht="28.5" x14ac:dyDescent="0.2">
      <c r="A657" s="46" t="s">
        <v>2772</v>
      </c>
      <c r="B657" s="46" t="s">
        <v>75</v>
      </c>
      <c r="C657" s="46"/>
      <c r="D657" s="46" t="s">
        <v>581</v>
      </c>
      <c r="E657" s="46" t="s">
        <v>5748</v>
      </c>
      <c r="F657" s="63" t="s">
        <v>968</v>
      </c>
      <c r="G657" s="47"/>
      <c r="H657" s="46" t="s">
        <v>2424</v>
      </c>
      <c r="I657" s="46" t="s">
        <v>2425</v>
      </c>
      <c r="J657" s="48">
        <v>39845</v>
      </c>
      <c r="K657" s="48">
        <v>40209</v>
      </c>
      <c r="L657" s="48"/>
      <c r="M657" s="49">
        <v>1</v>
      </c>
      <c r="N657" s="59" t="s">
        <v>685</v>
      </c>
      <c r="O657" s="50" t="s">
        <v>685</v>
      </c>
      <c r="P657" s="46"/>
      <c r="Q657" s="46"/>
      <c r="R657" s="46"/>
      <c r="S657" s="46"/>
      <c r="T657" s="59">
        <v>3330</v>
      </c>
      <c r="U657" s="50">
        <v>3330</v>
      </c>
    </row>
    <row r="658" spans="1:21" s="52" customFormat="1" ht="28.5" x14ac:dyDescent="0.2">
      <c r="A658" s="46" t="s">
        <v>2772</v>
      </c>
      <c r="B658" s="46" t="s">
        <v>75</v>
      </c>
      <c r="C658" s="46"/>
      <c r="D658" s="46" t="s">
        <v>581</v>
      </c>
      <c r="E658" s="46" t="s">
        <v>5748</v>
      </c>
      <c r="F658" s="63" t="s">
        <v>968</v>
      </c>
      <c r="G658" s="47"/>
      <c r="H658" s="46" t="s">
        <v>5167</v>
      </c>
      <c r="I658" s="46" t="s">
        <v>2737</v>
      </c>
      <c r="J658" s="48">
        <v>38641</v>
      </c>
      <c r="K658" s="48">
        <v>39726</v>
      </c>
      <c r="L658" s="48"/>
      <c r="M658" s="49">
        <v>3</v>
      </c>
      <c r="N658" s="50">
        <v>0</v>
      </c>
      <c r="O658" s="50">
        <v>0</v>
      </c>
      <c r="P658" s="46"/>
      <c r="Q658" s="46"/>
      <c r="R658" s="46"/>
      <c r="S658" s="46"/>
      <c r="T658" s="50">
        <v>631</v>
      </c>
      <c r="U658" s="50">
        <v>1893</v>
      </c>
    </row>
    <row r="659" spans="1:21" s="52" customFormat="1" ht="28.5" x14ac:dyDescent="0.2">
      <c r="A659" s="46" t="s">
        <v>2772</v>
      </c>
      <c r="B659" s="46" t="s">
        <v>75</v>
      </c>
      <c r="C659" s="46"/>
      <c r="D659" s="46" t="s">
        <v>581</v>
      </c>
      <c r="E659" s="46" t="s">
        <v>5748</v>
      </c>
      <c r="F659" s="63" t="s">
        <v>968</v>
      </c>
      <c r="G659" s="47"/>
      <c r="H659" s="46" t="s">
        <v>5167</v>
      </c>
      <c r="I659" s="46" t="s">
        <v>2737</v>
      </c>
      <c r="J659" s="48">
        <v>38582</v>
      </c>
      <c r="K659" s="48">
        <v>39677</v>
      </c>
      <c r="L659" s="48"/>
      <c r="M659" s="49">
        <v>3</v>
      </c>
      <c r="N659" s="50"/>
      <c r="O659" s="50"/>
      <c r="P659" s="46"/>
      <c r="Q659" s="46" t="s">
        <v>841</v>
      </c>
      <c r="R659" s="46">
        <v>6.3</v>
      </c>
      <c r="S659" s="46"/>
      <c r="T659" s="50">
        <v>5022</v>
      </c>
      <c r="U659" s="50">
        <v>15066</v>
      </c>
    </row>
    <row r="660" spans="1:21" s="52" customFormat="1" ht="28.5" x14ac:dyDescent="0.2">
      <c r="A660" s="46" t="s">
        <v>2772</v>
      </c>
      <c r="B660" s="46" t="s">
        <v>75</v>
      </c>
      <c r="C660" s="46"/>
      <c r="D660" s="46" t="s">
        <v>581</v>
      </c>
      <c r="E660" s="46" t="s">
        <v>5748</v>
      </c>
      <c r="F660" s="63" t="s">
        <v>968</v>
      </c>
      <c r="G660" s="47"/>
      <c r="H660" s="46" t="s">
        <v>5166</v>
      </c>
      <c r="I660" s="46" t="s">
        <v>2737</v>
      </c>
      <c r="J660" s="48">
        <v>38488</v>
      </c>
      <c r="K660" s="48">
        <v>39583</v>
      </c>
      <c r="L660" s="48"/>
      <c r="M660" s="49">
        <v>3</v>
      </c>
      <c r="N660" s="50"/>
      <c r="O660" s="50"/>
      <c r="P660" s="46"/>
      <c r="Q660" s="46" t="s">
        <v>841</v>
      </c>
      <c r="R660" s="46">
        <v>6.3</v>
      </c>
      <c r="S660" s="46"/>
      <c r="T660" s="50"/>
      <c r="U660" s="50"/>
    </row>
    <row r="661" spans="1:21" s="52" customFormat="1" ht="28.5" x14ac:dyDescent="0.2">
      <c r="A661" s="46" t="s">
        <v>2772</v>
      </c>
      <c r="B661" s="46" t="s">
        <v>75</v>
      </c>
      <c r="C661" s="46"/>
      <c r="D661" s="46" t="s">
        <v>581</v>
      </c>
      <c r="E661" s="46" t="s">
        <v>5748</v>
      </c>
      <c r="F661" s="63" t="s">
        <v>968</v>
      </c>
      <c r="G661" s="47"/>
      <c r="H661" s="46" t="s">
        <v>3522</v>
      </c>
      <c r="I661" s="46" t="s">
        <v>2737</v>
      </c>
      <c r="J661" s="48">
        <v>38383</v>
      </c>
      <c r="K661" s="48">
        <v>39477</v>
      </c>
      <c r="L661" s="48"/>
      <c r="M661" s="49">
        <v>3</v>
      </c>
      <c r="N661" s="50"/>
      <c r="O661" s="50"/>
      <c r="P661" s="46"/>
      <c r="Q661" s="46" t="s">
        <v>841</v>
      </c>
      <c r="R661" s="46">
        <v>6.3</v>
      </c>
      <c r="S661" s="46"/>
      <c r="T661" s="50">
        <v>21123</v>
      </c>
      <c r="U661" s="50">
        <v>21123</v>
      </c>
    </row>
    <row r="662" spans="1:21" s="52" customFormat="1" ht="28.5" x14ac:dyDescent="0.2">
      <c r="A662" s="46" t="s">
        <v>2772</v>
      </c>
      <c r="B662" s="46" t="s">
        <v>75</v>
      </c>
      <c r="C662" s="46"/>
      <c r="D662" s="46" t="s">
        <v>581</v>
      </c>
      <c r="E662" s="46" t="s">
        <v>5748</v>
      </c>
      <c r="F662" s="63" t="s">
        <v>968</v>
      </c>
      <c r="G662" s="47"/>
      <c r="H662" s="46" t="s">
        <v>1265</v>
      </c>
      <c r="I662" s="46" t="s">
        <v>2212</v>
      </c>
      <c r="J662" s="48">
        <v>38946</v>
      </c>
      <c r="K662" s="48">
        <v>40041</v>
      </c>
      <c r="L662" s="48"/>
      <c r="M662" s="49">
        <v>3</v>
      </c>
      <c r="N662" s="59">
        <v>0</v>
      </c>
      <c r="O662" s="50">
        <v>0</v>
      </c>
      <c r="P662" s="46"/>
      <c r="Q662" s="46"/>
      <c r="R662" s="46"/>
      <c r="S662" s="46"/>
      <c r="T662" s="50">
        <v>8032</v>
      </c>
      <c r="U662" s="50">
        <v>8032</v>
      </c>
    </row>
    <row r="663" spans="1:21" s="52" customFormat="1" ht="28.5" x14ac:dyDescent="0.2">
      <c r="A663" s="46" t="s">
        <v>2772</v>
      </c>
      <c r="B663" s="46" t="s">
        <v>75</v>
      </c>
      <c r="C663" s="46"/>
      <c r="D663" s="46" t="s">
        <v>581</v>
      </c>
      <c r="E663" s="46" t="s">
        <v>5748</v>
      </c>
      <c r="F663" s="63" t="s">
        <v>968</v>
      </c>
      <c r="G663" s="47"/>
      <c r="H663" s="46" t="s">
        <v>1899</v>
      </c>
      <c r="I663" s="46" t="s">
        <v>2737</v>
      </c>
      <c r="J663" s="48">
        <v>39918</v>
      </c>
      <c r="K663" s="48">
        <v>40282</v>
      </c>
      <c r="L663" s="48"/>
      <c r="M663" s="49">
        <v>1</v>
      </c>
      <c r="N663" s="59" t="s">
        <v>685</v>
      </c>
      <c r="O663" s="50" t="s">
        <v>685</v>
      </c>
      <c r="P663" s="46"/>
      <c r="Q663" s="46"/>
      <c r="R663" s="46"/>
      <c r="S663" s="46"/>
      <c r="T663" s="50">
        <v>389</v>
      </c>
      <c r="U663" s="50">
        <v>389</v>
      </c>
    </row>
    <row r="664" spans="1:21" s="52" customFormat="1" ht="28.5" x14ac:dyDescent="0.2">
      <c r="A664" s="46" t="s">
        <v>2772</v>
      </c>
      <c r="B664" s="46" t="s">
        <v>75</v>
      </c>
      <c r="C664" s="46"/>
      <c r="D664" s="46" t="s">
        <v>581</v>
      </c>
      <c r="E664" s="46" t="s">
        <v>5748</v>
      </c>
      <c r="F664" s="63" t="s">
        <v>968</v>
      </c>
      <c r="G664" s="47"/>
      <c r="H664" s="46" t="s">
        <v>1899</v>
      </c>
      <c r="I664" s="46" t="s">
        <v>2737</v>
      </c>
      <c r="J664" s="48">
        <v>39827</v>
      </c>
      <c r="K664" s="48">
        <v>40189</v>
      </c>
      <c r="L664" s="48"/>
      <c r="M664" s="49">
        <v>1</v>
      </c>
      <c r="N664" s="59"/>
      <c r="O664" s="50"/>
      <c r="P664" s="46"/>
      <c r="Q664" s="46"/>
      <c r="R664" s="46"/>
      <c r="S664" s="46"/>
      <c r="T664" s="50">
        <v>795</v>
      </c>
      <c r="U664" s="50">
        <v>795</v>
      </c>
    </row>
    <row r="665" spans="1:21" s="52" customFormat="1" ht="28.5" x14ac:dyDescent="0.2">
      <c r="A665" s="46" t="s">
        <v>2772</v>
      </c>
      <c r="B665" s="46" t="s">
        <v>75</v>
      </c>
      <c r="C665" s="46"/>
      <c r="D665" s="46" t="s">
        <v>581</v>
      </c>
      <c r="E665" s="46" t="s">
        <v>5748</v>
      </c>
      <c r="F665" s="63" t="s">
        <v>968</v>
      </c>
      <c r="G665" s="47"/>
      <c r="H665" s="46" t="s">
        <v>1899</v>
      </c>
      <c r="I665" s="46" t="s">
        <v>2737</v>
      </c>
      <c r="J665" s="48">
        <v>39827</v>
      </c>
      <c r="K665" s="48">
        <v>40191</v>
      </c>
      <c r="L665" s="48"/>
      <c r="M665" s="49">
        <v>1</v>
      </c>
      <c r="N665" s="59"/>
      <c r="O665" s="50"/>
      <c r="P665" s="46"/>
      <c r="Q665" s="46"/>
      <c r="R665" s="46"/>
      <c r="S665" s="46"/>
      <c r="T665" s="50">
        <v>834</v>
      </c>
      <c r="U665" s="50">
        <v>834</v>
      </c>
    </row>
    <row r="666" spans="1:21" s="52" customFormat="1" ht="28.5" x14ac:dyDescent="0.2">
      <c r="A666" s="46" t="s">
        <v>2772</v>
      </c>
      <c r="B666" s="46" t="s">
        <v>75</v>
      </c>
      <c r="C666" s="46"/>
      <c r="D666" s="46" t="s">
        <v>581</v>
      </c>
      <c r="E666" s="46" t="s">
        <v>5748</v>
      </c>
      <c r="F666" s="63" t="s">
        <v>968</v>
      </c>
      <c r="G666" s="47"/>
      <c r="H666" s="46" t="s">
        <v>737</v>
      </c>
      <c r="I666" s="46" t="s">
        <v>4512</v>
      </c>
      <c r="J666" s="48">
        <v>37165</v>
      </c>
      <c r="K666" s="48">
        <v>38990</v>
      </c>
      <c r="L666" s="48"/>
      <c r="M666" s="49">
        <v>5</v>
      </c>
      <c r="N666" s="50"/>
      <c r="O666" s="50"/>
      <c r="P666" s="46"/>
      <c r="Q666" s="46" t="s">
        <v>841</v>
      </c>
      <c r="R666" s="46" t="s">
        <v>584</v>
      </c>
      <c r="S666" s="46"/>
      <c r="T666" s="50">
        <v>2348.6</v>
      </c>
      <c r="U666" s="50">
        <v>11743</v>
      </c>
    </row>
    <row r="667" spans="1:21" s="52" customFormat="1" ht="28.5" x14ac:dyDescent="0.2">
      <c r="A667" s="46" t="s">
        <v>2772</v>
      </c>
      <c r="B667" s="46" t="s">
        <v>75</v>
      </c>
      <c r="C667" s="46"/>
      <c r="D667" s="46" t="s">
        <v>581</v>
      </c>
      <c r="E667" s="46" t="s">
        <v>5748</v>
      </c>
      <c r="F667" s="63" t="s">
        <v>968</v>
      </c>
      <c r="G667" s="47"/>
      <c r="H667" s="46" t="s">
        <v>1331</v>
      </c>
      <c r="I667" s="46" t="s">
        <v>681</v>
      </c>
      <c r="J667" s="48">
        <v>39293</v>
      </c>
      <c r="K667" s="48">
        <v>39659</v>
      </c>
      <c r="L667" s="48"/>
      <c r="M667" s="49">
        <v>1</v>
      </c>
      <c r="N667" s="50"/>
      <c r="O667" s="50"/>
      <c r="P667" s="46"/>
      <c r="Q667" s="46" t="s">
        <v>841</v>
      </c>
      <c r="R667" s="46">
        <v>6.3</v>
      </c>
      <c r="S667" s="46"/>
      <c r="T667" s="50">
        <v>11895.47</v>
      </c>
      <c r="U667" s="50">
        <v>11895.47</v>
      </c>
    </row>
    <row r="668" spans="1:21" s="52" customFormat="1" ht="28.5" x14ac:dyDescent="0.2">
      <c r="A668" s="46" t="s">
        <v>2772</v>
      </c>
      <c r="B668" s="46" t="s">
        <v>75</v>
      </c>
      <c r="C668" s="46"/>
      <c r="D668" s="46" t="s">
        <v>581</v>
      </c>
      <c r="E668" s="46" t="s">
        <v>5748</v>
      </c>
      <c r="F668" s="63" t="s">
        <v>968</v>
      </c>
      <c r="G668" s="47"/>
      <c r="H668" s="46" t="s">
        <v>741</v>
      </c>
      <c r="I668" s="46" t="s">
        <v>417</v>
      </c>
      <c r="J668" s="48">
        <v>36526</v>
      </c>
      <c r="K668" s="48" t="s">
        <v>2237</v>
      </c>
      <c r="L668" s="48"/>
      <c r="M668" s="49">
        <v>8</v>
      </c>
      <c r="N668" s="50"/>
      <c r="O668" s="50">
        <f>N668*M668</f>
        <v>0</v>
      </c>
      <c r="P668" s="46"/>
      <c r="Q668" s="46" t="s">
        <v>841</v>
      </c>
      <c r="R668" s="46" t="s">
        <v>584</v>
      </c>
      <c r="S668" s="46"/>
      <c r="T668" s="50">
        <v>6006.16</v>
      </c>
      <c r="U668" s="50">
        <v>48049.279999999999</v>
      </c>
    </row>
    <row r="669" spans="1:21" s="52" customFormat="1" ht="28.5" x14ac:dyDescent="0.2">
      <c r="A669" s="46" t="s">
        <v>2772</v>
      </c>
      <c r="B669" s="46" t="s">
        <v>75</v>
      </c>
      <c r="C669" s="46"/>
      <c r="D669" s="46" t="s">
        <v>581</v>
      </c>
      <c r="E669" s="46" t="s">
        <v>5748</v>
      </c>
      <c r="F669" s="63" t="s">
        <v>968</v>
      </c>
      <c r="G669" s="47"/>
      <c r="H669" s="46" t="s">
        <v>4567</v>
      </c>
      <c r="I669" s="46" t="s">
        <v>417</v>
      </c>
      <c r="J669" s="48">
        <v>36526</v>
      </c>
      <c r="K669" s="48" t="s">
        <v>2237</v>
      </c>
      <c r="L669" s="48"/>
      <c r="M669" s="49">
        <v>8</v>
      </c>
      <c r="N669" s="50"/>
      <c r="O669" s="50">
        <f>N669*M669</f>
        <v>0</v>
      </c>
      <c r="P669" s="46"/>
      <c r="Q669" s="46" t="s">
        <v>841</v>
      </c>
      <c r="R669" s="46" t="s">
        <v>584</v>
      </c>
      <c r="S669" s="46"/>
      <c r="T669" s="50">
        <v>2265</v>
      </c>
      <c r="U669" s="50">
        <v>18120</v>
      </c>
    </row>
    <row r="670" spans="1:21" s="52" customFormat="1" ht="28.5" x14ac:dyDescent="0.2">
      <c r="A670" s="46" t="s">
        <v>2772</v>
      </c>
      <c r="B670" s="46" t="s">
        <v>75</v>
      </c>
      <c r="C670" s="46"/>
      <c r="D670" s="46" t="s">
        <v>581</v>
      </c>
      <c r="E670" s="46" t="s">
        <v>5748</v>
      </c>
      <c r="F670" s="63" t="s">
        <v>968</v>
      </c>
      <c r="G670" s="47"/>
      <c r="H670" s="46" t="s">
        <v>2213</v>
      </c>
      <c r="I670" s="46" t="s">
        <v>2212</v>
      </c>
      <c r="J670" s="48">
        <v>39659</v>
      </c>
      <c r="K670" s="48">
        <v>40024</v>
      </c>
      <c r="L670" s="48"/>
      <c r="M670" s="49">
        <v>1</v>
      </c>
      <c r="N670" s="50"/>
      <c r="O670" s="50">
        <v>0</v>
      </c>
      <c r="P670" s="46"/>
      <c r="Q670" s="46" t="s">
        <v>841</v>
      </c>
      <c r="R670" s="46">
        <v>7.1</v>
      </c>
      <c r="S670" s="46"/>
      <c r="T670" s="50"/>
      <c r="U670" s="50">
        <v>18625</v>
      </c>
    </row>
    <row r="671" spans="1:21" s="52" customFormat="1" ht="28.5" x14ac:dyDescent="0.2">
      <c r="A671" s="46" t="s">
        <v>2772</v>
      </c>
      <c r="B671" s="46" t="s">
        <v>75</v>
      </c>
      <c r="C671" s="46"/>
      <c r="D671" s="46" t="s">
        <v>581</v>
      </c>
      <c r="E671" s="46" t="s">
        <v>5748</v>
      </c>
      <c r="F671" s="63" t="s">
        <v>968</v>
      </c>
      <c r="G671" s="47"/>
      <c r="H671" s="46" t="s">
        <v>2432</v>
      </c>
      <c r="I671" s="46" t="s">
        <v>2433</v>
      </c>
      <c r="J671" s="48">
        <v>39783</v>
      </c>
      <c r="K671" s="48">
        <v>40148</v>
      </c>
      <c r="L671" s="48"/>
      <c r="M671" s="49">
        <v>1</v>
      </c>
      <c r="N671" s="59"/>
      <c r="O671" s="50"/>
      <c r="P671" s="46"/>
      <c r="Q671" s="46"/>
      <c r="R671" s="46"/>
      <c r="S671" s="46"/>
      <c r="T671" s="50">
        <v>4195</v>
      </c>
      <c r="U671" s="50">
        <v>4195</v>
      </c>
    </row>
    <row r="672" spans="1:21" s="52" customFormat="1" ht="28.5" x14ac:dyDescent="0.2">
      <c r="A672" s="46" t="s">
        <v>2772</v>
      </c>
      <c r="B672" s="46" t="s">
        <v>75</v>
      </c>
      <c r="C672" s="46"/>
      <c r="D672" s="46" t="s">
        <v>581</v>
      </c>
      <c r="E672" s="46" t="s">
        <v>5748</v>
      </c>
      <c r="F672" s="63" t="s">
        <v>968</v>
      </c>
      <c r="G672" s="47"/>
      <c r="H672" s="46" t="s">
        <v>1997</v>
      </c>
      <c r="I672" s="46" t="s">
        <v>417</v>
      </c>
      <c r="J672" s="48">
        <v>36161</v>
      </c>
      <c r="K672" s="48">
        <v>38352</v>
      </c>
      <c r="L672" s="48"/>
      <c r="M672" s="49">
        <v>5</v>
      </c>
      <c r="N672" s="50"/>
      <c r="O672" s="50"/>
      <c r="P672" s="46"/>
      <c r="Q672" s="46" t="s">
        <v>841</v>
      </c>
      <c r="R672" s="46" t="s">
        <v>584</v>
      </c>
      <c r="S672" s="46"/>
      <c r="T672" s="50">
        <v>68515</v>
      </c>
      <c r="U672" s="50">
        <v>342575</v>
      </c>
    </row>
    <row r="673" spans="1:21" s="52" customFormat="1" ht="42.75" x14ac:dyDescent="0.2">
      <c r="A673" s="46" t="s">
        <v>2772</v>
      </c>
      <c r="B673" s="46" t="s">
        <v>75</v>
      </c>
      <c r="C673" s="46"/>
      <c r="D673" s="46" t="s">
        <v>581</v>
      </c>
      <c r="E673" s="46" t="s">
        <v>5748</v>
      </c>
      <c r="F673" s="63" t="s">
        <v>968</v>
      </c>
      <c r="G673" s="47"/>
      <c r="H673" s="46" t="s">
        <v>237</v>
      </c>
      <c r="I673" s="46" t="s">
        <v>5264</v>
      </c>
      <c r="J673" s="48">
        <v>39904</v>
      </c>
      <c r="K673" s="48">
        <v>40268</v>
      </c>
      <c r="L673" s="48"/>
      <c r="M673" s="49">
        <v>1</v>
      </c>
      <c r="N673" s="50" t="s">
        <v>685</v>
      </c>
      <c r="O673" s="50" t="s">
        <v>685</v>
      </c>
      <c r="P673" s="46"/>
      <c r="Q673" s="46"/>
      <c r="R673" s="46"/>
      <c r="S673" s="46"/>
      <c r="T673" s="50">
        <v>102595</v>
      </c>
      <c r="U673" s="50">
        <v>102595</v>
      </c>
    </row>
    <row r="674" spans="1:21" s="52" customFormat="1" ht="42.75" x14ac:dyDescent="0.2">
      <c r="A674" s="46" t="s">
        <v>2772</v>
      </c>
      <c r="B674" s="46" t="s">
        <v>75</v>
      </c>
      <c r="C674" s="46"/>
      <c r="D674" s="46" t="s">
        <v>581</v>
      </c>
      <c r="E674" s="46" t="s">
        <v>5748</v>
      </c>
      <c r="F674" s="63" t="s">
        <v>968</v>
      </c>
      <c r="G674" s="47"/>
      <c r="H674" s="46" t="s">
        <v>2757</v>
      </c>
      <c r="I674" s="46" t="s">
        <v>5264</v>
      </c>
      <c r="J674" s="48">
        <v>39904</v>
      </c>
      <c r="K674" s="48">
        <v>40268</v>
      </c>
      <c r="L674" s="48"/>
      <c r="M674" s="49">
        <v>1</v>
      </c>
      <c r="N674" s="50" t="s">
        <v>685</v>
      </c>
      <c r="O674" s="50" t="s">
        <v>685</v>
      </c>
      <c r="P674" s="46"/>
      <c r="Q674" s="46"/>
      <c r="R674" s="46"/>
      <c r="S674" s="46"/>
      <c r="T674" s="50">
        <v>139799</v>
      </c>
      <c r="U674" s="50">
        <v>139799</v>
      </c>
    </row>
    <row r="675" spans="1:21" s="52" customFormat="1" ht="28.5" x14ac:dyDescent="0.2">
      <c r="A675" s="46" t="s">
        <v>2772</v>
      </c>
      <c r="B675" s="46" t="s">
        <v>75</v>
      </c>
      <c r="C675" s="46"/>
      <c r="D675" s="46" t="s">
        <v>581</v>
      </c>
      <c r="E675" s="46" t="s">
        <v>5748</v>
      </c>
      <c r="F675" s="63" t="s">
        <v>968</v>
      </c>
      <c r="G675" s="47"/>
      <c r="H675" s="46" t="s">
        <v>2010</v>
      </c>
      <c r="I675" s="46" t="s">
        <v>580</v>
      </c>
      <c r="J675" s="48">
        <v>39282</v>
      </c>
      <c r="K675" s="48">
        <v>39647</v>
      </c>
      <c r="L675" s="48"/>
      <c r="M675" s="49">
        <v>1</v>
      </c>
      <c r="N675" s="50"/>
      <c r="O675" s="50"/>
      <c r="P675" s="46"/>
      <c r="Q675" s="46" t="s">
        <v>840</v>
      </c>
      <c r="R675" s="46" t="s">
        <v>2773</v>
      </c>
      <c r="S675" s="46" t="s">
        <v>583</v>
      </c>
      <c r="T675" s="50">
        <v>682.13</v>
      </c>
      <c r="U675" s="50">
        <v>682.13</v>
      </c>
    </row>
    <row r="676" spans="1:21" s="52" customFormat="1" ht="28.5" x14ac:dyDescent="0.2">
      <c r="A676" s="46" t="s">
        <v>2772</v>
      </c>
      <c r="B676" s="46" t="s">
        <v>75</v>
      </c>
      <c r="C676" s="46"/>
      <c r="D676" s="46" t="s">
        <v>581</v>
      </c>
      <c r="E676" s="46" t="s">
        <v>5748</v>
      </c>
      <c r="F676" s="63" t="s">
        <v>968</v>
      </c>
      <c r="G676" s="47"/>
      <c r="H676" s="46" t="s">
        <v>3095</v>
      </c>
      <c r="I676" s="46" t="s">
        <v>3096</v>
      </c>
      <c r="J676" s="48">
        <v>40013</v>
      </c>
      <c r="K676" s="48">
        <v>40378</v>
      </c>
      <c r="L676" s="48"/>
      <c r="M676" s="49">
        <v>1</v>
      </c>
      <c r="N676" s="59" t="s">
        <v>685</v>
      </c>
      <c r="O676" s="50" t="s">
        <v>685</v>
      </c>
      <c r="P676" s="46"/>
      <c r="Q676" s="46"/>
      <c r="R676" s="46"/>
      <c r="S676" s="46"/>
      <c r="T676" s="50">
        <v>752</v>
      </c>
      <c r="U676" s="50">
        <v>752</v>
      </c>
    </row>
    <row r="677" spans="1:21" s="52" customFormat="1" ht="28.5" x14ac:dyDescent="0.2">
      <c r="A677" s="46" t="s">
        <v>2772</v>
      </c>
      <c r="B677" s="46" t="s">
        <v>75</v>
      </c>
      <c r="C677" s="46"/>
      <c r="D677" s="46" t="s">
        <v>581</v>
      </c>
      <c r="E677" s="46" t="s">
        <v>5748</v>
      </c>
      <c r="F677" s="63" t="s">
        <v>968</v>
      </c>
      <c r="G677" s="47"/>
      <c r="H677" s="46" t="s">
        <v>3097</v>
      </c>
      <c r="I677" s="46" t="s">
        <v>3096</v>
      </c>
      <c r="J677" s="48">
        <v>39965</v>
      </c>
      <c r="K677" s="48">
        <v>40330</v>
      </c>
      <c r="L677" s="48"/>
      <c r="M677" s="49">
        <v>1</v>
      </c>
      <c r="N677" s="59" t="s">
        <v>685</v>
      </c>
      <c r="O677" s="50" t="s">
        <v>685</v>
      </c>
      <c r="P677" s="46"/>
      <c r="Q677" s="46"/>
      <c r="R677" s="46"/>
      <c r="S677" s="46"/>
      <c r="T677" s="50">
        <v>1093</v>
      </c>
      <c r="U677" s="50">
        <v>1093</v>
      </c>
    </row>
    <row r="678" spans="1:21" s="52" customFormat="1" ht="28.5" x14ac:dyDescent="0.2">
      <c r="A678" s="46" t="s">
        <v>2772</v>
      </c>
      <c r="B678" s="46" t="s">
        <v>75</v>
      </c>
      <c r="C678" s="46"/>
      <c r="D678" s="46" t="s">
        <v>581</v>
      </c>
      <c r="E678" s="46" t="s">
        <v>5748</v>
      </c>
      <c r="F678" s="63" t="s">
        <v>968</v>
      </c>
      <c r="G678" s="47"/>
      <c r="H678" s="46" t="s">
        <v>3099</v>
      </c>
      <c r="I678" s="46" t="s">
        <v>3096</v>
      </c>
      <c r="J678" s="48">
        <v>39955</v>
      </c>
      <c r="K678" s="48">
        <v>40320</v>
      </c>
      <c r="L678" s="48"/>
      <c r="M678" s="49">
        <v>1</v>
      </c>
      <c r="N678" s="59" t="s">
        <v>685</v>
      </c>
      <c r="O678" s="50" t="s">
        <v>685</v>
      </c>
      <c r="P678" s="46"/>
      <c r="Q678" s="46"/>
      <c r="R678" s="46"/>
      <c r="S678" s="46"/>
      <c r="T678" s="50">
        <v>620</v>
      </c>
      <c r="U678" s="50">
        <v>620</v>
      </c>
    </row>
    <row r="679" spans="1:21" s="52" customFormat="1" ht="28.5" x14ac:dyDescent="0.2">
      <c r="A679" s="46" t="s">
        <v>2772</v>
      </c>
      <c r="B679" s="46" t="s">
        <v>75</v>
      </c>
      <c r="C679" s="46"/>
      <c r="D679" s="46" t="s">
        <v>581</v>
      </c>
      <c r="E679" s="46" t="s">
        <v>5748</v>
      </c>
      <c r="F679" s="63" t="s">
        <v>968</v>
      </c>
      <c r="G679" s="47"/>
      <c r="H679" s="46" t="s">
        <v>2009</v>
      </c>
      <c r="I679" s="46" t="s">
        <v>580</v>
      </c>
      <c r="J679" s="48">
        <v>39792</v>
      </c>
      <c r="K679" s="48">
        <v>40157</v>
      </c>
      <c r="L679" s="48"/>
      <c r="M679" s="49">
        <v>1</v>
      </c>
      <c r="N679" s="59"/>
      <c r="O679" s="50"/>
      <c r="P679" s="46"/>
      <c r="Q679" s="46"/>
      <c r="R679" s="46"/>
      <c r="S679" s="46"/>
      <c r="T679" s="50">
        <v>828</v>
      </c>
      <c r="U679" s="50">
        <v>828</v>
      </c>
    </row>
    <row r="680" spans="1:21" s="52" customFormat="1" ht="28.5" x14ac:dyDescent="0.2">
      <c r="A680" s="46" t="s">
        <v>2772</v>
      </c>
      <c r="B680" s="46" t="s">
        <v>75</v>
      </c>
      <c r="C680" s="46"/>
      <c r="D680" s="46" t="s">
        <v>581</v>
      </c>
      <c r="E680" s="46" t="s">
        <v>5748</v>
      </c>
      <c r="F680" s="63" t="s">
        <v>968</v>
      </c>
      <c r="G680" s="47"/>
      <c r="H680" s="46" t="s">
        <v>2009</v>
      </c>
      <c r="I680" s="46" t="s">
        <v>580</v>
      </c>
      <c r="J680" s="48">
        <v>39224</v>
      </c>
      <c r="K680" s="48">
        <v>39589</v>
      </c>
      <c r="L680" s="48"/>
      <c r="M680" s="49">
        <v>1</v>
      </c>
      <c r="N680" s="50"/>
      <c r="O680" s="50"/>
      <c r="P680" s="46"/>
      <c r="Q680" s="46" t="s">
        <v>841</v>
      </c>
      <c r="R680" s="46">
        <v>6.3</v>
      </c>
      <c r="S680" s="46"/>
      <c r="T680" s="50">
        <v>579.36599000000001</v>
      </c>
      <c r="U680" s="50">
        <v>579.36599000000001</v>
      </c>
    </row>
    <row r="681" spans="1:21" s="52" customFormat="1" ht="28.5" x14ac:dyDescent="0.2">
      <c r="A681" s="46" t="s">
        <v>2772</v>
      </c>
      <c r="B681" s="46" t="s">
        <v>75</v>
      </c>
      <c r="C681" s="46"/>
      <c r="D681" s="46" t="s">
        <v>581</v>
      </c>
      <c r="E681" s="46" t="s">
        <v>5748</v>
      </c>
      <c r="F681" s="63" t="s">
        <v>968</v>
      </c>
      <c r="G681" s="47"/>
      <c r="H681" s="46" t="s">
        <v>65</v>
      </c>
      <c r="I681" s="46" t="s">
        <v>66</v>
      </c>
      <c r="J681" s="48">
        <v>39925</v>
      </c>
      <c r="K681" s="48">
        <v>40088</v>
      </c>
      <c r="L681" s="48"/>
      <c r="M681" s="49" t="s">
        <v>67</v>
      </c>
      <c r="N681" s="73"/>
      <c r="O681" s="73"/>
      <c r="P681" s="46"/>
      <c r="Q681" s="46"/>
      <c r="R681" s="46"/>
      <c r="S681" s="46"/>
      <c r="T681" s="59">
        <v>3310</v>
      </c>
      <c r="U681" s="50">
        <v>3310</v>
      </c>
    </row>
    <row r="682" spans="1:21" s="52" customFormat="1" ht="28.5" x14ac:dyDescent="0.2">
      <c r="A682" s="46" t="s">
        <v>2772</v>
      </c>
      <c r="B682" s="46" t="s">
        <v>75</v>
      </c>
      <c r="C682" s="46"/>
      <c r="D682" s="46" t="s">
        <v>581</v>
      </c>
      <c r="E682" s="46" t="s">
        <v>5748</v>
      </c>
      <c r="F682" s="63" t="s">
        <v>968</v>
      </c>
      <c r="G682" s="47"/>
      <c r="H682" s="46" t="s">
        <v>2426</v>
      </c>
      <c r="I682" s="46" t="s">
        <v>1785</v>
      </c>
      <c r="J682" s="48">
        <v>39895</v>
      </c>
      <c r="K682" s="48">
        <v>40258</v>
      </c>
      <c r="L682" s="48"/>
      <c r="M682" s="49">
        <v>1</v>
      </c>
      <c r="N682" s="59" t="s">
        <v>685</v>
      </c>
      <c r="O682" s="50" t="s">
        <v>685</v>
      </c>
      <c r="P682" s="46"/>
      <c r="Q682" s="46"/>
      <c r="R682" s="46"/>
      <c r="S682" s="46"/>
      <c r="T682" s="50">
        <v>2541</v>
      </c>
      <c r="U682" s="50">
        <v>2541</v>
      </c>
    </row>
    <row r="683" spans="1:21" s="52" customFormat="1" ht="28.5" x14ac:dyDescent="0.2">
      <c r="A683" s="46" t="s">
        <v>2772</v>
      </c>
      <c r="B683" s="46" t="s">
        <v>75</v>
      </c>
      <c r="C683" s="46"/>
      <c r="D683" s="46" t="s">
        <v>581</v>
      </c>
      <c r="E683" s="46" t="s">
        <v>5748</v>
      </c>
      <c r="F683" s="63" t="s">
        <v>968</v>
      </c>
      <c r="G683" s="47"/>
      <c r="H683" s="46" t="s">
        <v>5171</v>
      </c>
      <c r="I683" s="46" t="s">
        <v>2737</v>
      </c>
      <c r="J683" s="48">
        <v>38930</v>
      </c>
      <c r="K683" s="48">
        <v>39293</v>
      </c>
      <c r="L683" s="48"/>
      <c r="M683" s="49">
        <v>1</v>
      </c>
      <c r="N683" s="50"/>
      <c r="O683" s="50"/>
      <c r="P683" s="46"/>
      <c r="Q683" s="46" t="s">
        <v>841</v>
      </c>
      <c r="R683" s="46">
        <v>6.3</v>
      </c>
      <c r="S683" s="46"/>
      <c r="T683" s="50">
        <v>13444</v>
      </c>
      <c r="U683" s="50">
        <v>13444</v>
      </c>
    </row>
    <row r="684" spans="1:21" s="52" customFormat="1" ht="28.5" x14ac:dyDescent="0.2">
      <c r="A684" s="46" t="s">
        <v>2772</v>
      </c>
      <c r="B684" s="46" t="s">
        <v>75</v>
      </c>
      <c r="C684" s="46"/>
      <c r="D684" s="46" t="s">
        <v>581</v>
      </c>
      <c r="E684" s="46" t="s">
        <v>5748</v>
      </c>
      <c r="F684" s="63" t="s">
        <v>968</v>
      </c>
      <c r="G684" s="47"/>
      <c r="H684" s="46" t="s">
        <v>2353</v>
      </c>
      <c r="I684" s="46" t="s">
        <v>2989</v>
      </c>
      <c r="J684" s="48">
        <v>39888</v>
      </c>
      <c r="K684" s="48">
        <v>40252</v>
      </c>
      <c r="L684" s="48"/>
      <c r="M684" s="49">
        <v>1</v>
      </c>
      <c r="N684" s="59" t="s">
        <v>685</v>
      </c>
      <c r="O684" s="50" t="s">
        <v>685</v>
      </c>
      <c r="P684" s="46"/>
      <c r="Q684" s="46"/>
      <c r="R684" s="46"/>
      <c r="S684" s="46"/>
      <c r="T684" s="50">
        <v>6360</v>
      </c>
      <c r="U684" s="50">
        <v>6360</v>
      </c>
    </row>
    <row r="685" spans="1:21" s="52" customFormat="1" ht="28.5" x14ac:dyDescent="0.2">
      <c r="A685" s="46" t="s">
        <v>2772</v>
      </c>
      <c r="B685" s="46" t="s">
        <v>75</v>
      </c>
      <c r="C685" s="46"/>
      <c r="D685" s="46" t="s">
        <v>581</v>
      </c>
      <c r="E685" s="46" t="s">
        <v>5748</v>
      </c>
      <c r="F685" s="63" t="s">
        <v>968</v>
      </c>
      <c r="G685" s="47"/>
      <c r="H685" s="46" t="s">
        <v>2353</v>
      </c>
      <c r="I685" s="46" t="s">
        <v>2989</v>
      </c>
      <c r="J685" s="48">
        <v>39157</v>
      </c>
      <c r="K685" s="48">
        <v>39522</v>
      </c>
      <c r="L685" s="48"/>
      <c r="M685" s="49">
        <v>1</v>
      </c>
      <c r="N685" s="50"/>
      <c r="O685" s="50"/>
      <c r="P685" s="46"/>
      <c r="Q685" s="46" t="s">
        <v>841</v>
      </c>
      <c r="R685" s="46">
        <v>6.3</v>
      </c>
      <c r="S685" s="46"/>
      <c r="T685" s="50">
        <v>5310</v>
      </c>
      <c r="U685" s="50">
        <v>5310</v>
      </c>
    </row>
    <row r="686" spans="1:21" s="52" customFormat="1" ht="28.5" x14ac:dyDescent="0.2">
      <c r="A686" s="46" t="s">
        <v>2772</v>
      </c>
      <c r="B686" s="46" t="s">
        <v>75</v>
      </c>
      <c r="C686" s="46"/>
      <c r="D686" s="46" t="s">
        <v>581</v>
      </c>
      <c r="E686" s="46" t="s">
        <v>5748</v>
      </c>
      <c r="F686" s="63" t="s">
        <v>968</v>
      </c>
      <c r="G686" s="47"/>
      <c r="H686" s="46" t="s">
        <v>2214</v>
      </c>
      <c r="I686" s="46" t="s">
        <v>2212</v>
      </c>
      <c r="J686" s="48">
        <v>39591</v>
      </c>
      <c r="K686" s="48">
        <v>39590</v>
      </c>
      <c r="L686" s="48"/>
      <c r="M686" s="49">
        <v>1</v>
      </c>
      <c r="N686" s="50"/>
      <c r="O686" s="50"/>
      <c r="P686" s="46"/>
      <c r="Q686" s="46" t="s">
        <v>841</v>
      </c>
      <c r="R686" s="46">
        <v>7.1</v>
      </c>
      <c r="S686" s="46"/>
      <c r="T686" s="50"/>
      <c r="U686" s="50">
        <v>35826</v>
      </c>
    </row>
    <row r="687" spans="1:21" s="52" customFormat="1" ht="28.5" x14ac:dyDescent="0.2">
      <c r="A687" s="46" t="s">
        <v>2772</v>
      </c>
      <c r="B687" s="46" t="s">
        <v>75</v>
      </c>
      <c r="C687" s="46"/>
      <c r="D687" s="46" t="s">
        <v>581</v>
      </c>
      <c r="E687" s="46" t="s">
        <v>5748</v>
      </c>
      <c r="F687" s="63" t="s">
        <v>968</v>
      </c>
      <c r="G687" s="47"/>
      <c r="H687" s="46" t="s">
        <v>1328</v>
      </c>
      <c r="I687" s="46" t="s">
        <v>1454</v>
      </c>
      <c r="J687" s="48">
        <v>39153</v>
      </c>
      <c r="K687" s="48">
        <v>39518</v>
      </c>
      <c r="L687" s="48"/>
      <c r="M687" s="49">
        <v>1</v>
      </c>
      <c r="N687" s="59"/>
      <c r="O687" s="50"/>
      <c r="P687" s="46"/>
      <c r="Q687" s="46"/>
      <c r="R687" s="46"/>
      <c r="S687" s="46"/>
      <c r="T687" s="50">
        <v>456</v>
      </c>
      <c r="U687" s="50">
        <v>456</v>
      </c>
    </row>
    <row r="688" spans="1:21" s="52" customFormat="1" ht="28.5" x14ac:dyDescent="0.2">
      <c r="A688" s="46" t="s">
        <v>2772</v>
      </c>
      <c r="B688" s="46" t="s">
        <v>75</v>
      </c>
      <c r="C688" s="46"/>
      <c r="D688" s="46" t="s">
        <v>581</v>
      </c>
      <c r="E688" s="46" t="s">
        <v>5748</v>
      </c>
      <c r="F688" s="63" t="s">
        <v>968</v>
      </c>
      <c r="G688" s="47"/>
      <c r="H688" s="46" t="s">
        <v>1328</v>
      </c>
      <c r="I688" s="46" t="s">
        <v>1454</v>
      </c>
      <c r="J688" s="48">
        <v>39153</v>
      </c>
      <c r="K688" s="48">
        <v>39518</v>
      </c>
      <c r="L688" s="48"/>
      <c r="M688" s="49">
        <v>1</v>
      </c>
      <c r="N688" s="50"/>
      <c r="O688" s="50"/>
      <c r="P688" s="46"/>
      <c r="Q688" s="46" t="s">
        <v>841</v>
      </c>
      <c r="R688" s="46">
        <v>6.3</v>
      </c>
      <c r="S688" s="46"/>
      <c r="T688" s="50">
        <v>3325</v>
      </c>
      <c r="U688" s="50">
        <v>3325</v>
      </c>
    </row>
    <row r="689" spans="1:21" s="52" customFormat="1" ht="28.5" x14ac:dyDescent="0.2">
      <c r="A689" s="46" t="s">
        <v>2772</v>
      </c>
      <c r="B689" s="46" t="s">
        <v>75</v>
      </c>
      <c r="C689" s="46"/>
      <c r="D689" s="46" t="s">
        <v>581</v>
      </c>
      <c r="E689" s="46" t="s">
        <v>5748</v>
      </c>
      <c r="F689" s="63" t="s">
        <v>968</v>
      </c>
      <c r="G689" s="47"/>
      <c r="H689" s="46" t="s">
        <v>1996</v>
      </c>
      <c r="I689" s="46" t="s">
        <v>417</v>
      </c>
      <c r="J689" s="48">
        <v>35065</v>
      </c>
      <c r="K689" s="48">
        <v>38352</v>
      </c>
      <c r="L689" s="48"/>
      <c r="M689" s="49">
        <v>8</v>
      </c>
      <c r="N689" s="50"/>
      <c r="O689" s="50"/>
      <c r="P689" s="46"/>
      <c r="Q689" s="46" t="s">
        <v>841</v>
      </c>
      <c r="R689" s="46" t="s">
        <v>584</v>
      </c>
      <c r="S689" s="46"/>
      <c r="T689" s="50">
        <v>65170</v>
      </c>
      <c r="U689" s="50">
        <v>586530</v>
      </c>
    </row>
    <row r="690" spans="1:21" s="52" customFormat="1" ht="28.5" x14ac:dyDescent="0.2">
      <c r="A690" s="46" t="s">
        <v>2772</v>
      </c>
      <c r="B690" s="46" t="s">
        <v>75</v>
      </c>
      <c r="C690" s="46"/>
      <c r="D690" s="46" t="s">
        <v>581</v>
      </c>
      <c r="E690" s="46" t="s">
        <v>5748</v>
      </c>
      <c r="F690" s="63" t="s">
        <v>968</v>
      </c>
      <c r="G690" s="47"/>
      <c r="H690" s="46" t="s">
        <v>3698</v>
      </c>
      <c r="I690" s="46" t="s">
        <v>3319</v>
      </c>
      <c r="J690" s="48">
        <v>39246</v>
      </c>
      <c r="K690" s="48">
        <v>39611</v>
      </c>
      <c r="L690" s="48"/>
      <c r="M690" s="49">
        <v>1</v>
      </c>
      <c r="N690" s="59"/>
      <c r="O690" s="50"/>
      <c r="P690" s="46"/>
      <c r="Q690" s="46"/>
      <c r="R690" s="46"/>
      <c r="S690" s="46"/>
      <c r="T690" s="50">
        <v>2333</v>
      </c>
      <c r="U690" s="50">
        <v>2333</v>
      </c>
    </row>
    <row r="691" spans="1:21" s="52" customFormat="1" ht="28.5" x14ac:dyDescent="0.2">
      <c r="A691" s="46" t="s">
        <v>2772</v>
      </c>
      <c r="B691" s="46" t="s">
        <v>75</v>
      </c>
      <c r="C691" s="46"/>
      <c r="D691" s="46" t="s">
        <v>581</v>
      </c>
      <c r="E691" s="46" t="s">
        <v>5748</v>
      </c>
      <c r="F691" s="63" t="s">
        <v>968</v>
      </c>
      <c r="G691" s="47"/>
      <c r="H691" s="46" t="s">
        <v>3698</v>
      </c>
      <c r="I691" s="46" t="s">
        <v>3319</v>
      </c>
      <c r="J691" s="48">
        <v>39246</v>
      </c>
      <c r="K691" s="48">
        <v>39611</v>
      </c>
      <c r="L691" s="48"/>
      <c r="M691" s="49">
        <v>1</v>
      </c>
      <c r="N691" s="50"/>
      <c r="O691" s="50"/>
      <c r="P691" s="46"/>
      <c r="Q691" s="46" t="s">
        <v>841</v>
      </c>
      <c r="R691" s="46">
        <v>6.3</v>
      </c>
      <c r="S691" s="46"/>
      <c r="T691" s="50"/>
      <c r="U691" s="50"/>
    </row>
    <row r="692" spans="1:21" s="52" customFormat="1" ht="28.5" x14ac:dyDescent="0.2">
      <c r="A692" s="46" t="s">
        <v>2772</v>
      </c>
      <c r="B692" s="46" t="s">
        <v>75</v>
      </c>
      <c r="C692" s="46"/>
      <c r="D692" s="46" t="s">
        <v>581</v>
      </c>
      <c r="E692" s="46" t="s">
        <v>5748</v>
      </c>
      <c r="F692" s="63" t="s">
        <v>968</v>
      </c>
      <c r="G692" s="47"/>
      <c r="H692" s="46" t="s">
        <v>3521</v>
      </c>
      <c r="I692" s="46" t="s">
        <v>2737</v>
      </c>
      <c r="J692" s="48">
        <v>39276</v>
      </c>
      <c r="K692" s="48">
        <v>39641</v>
      </c>
      <c r="L692" s="48"/>
      <c r="M692" s="49">
        <v>1</v>
      </c>
      <c r="N692" s="50"/>
      <c r="O692" s="50"/>
      <c r="P692" s="46"/>
      <c r="Q692" s="46" t="s">
        <v>841</v>
      </c>
      <c r="R692" s="46">
        <v>6.3</v>
      </c>
      <c r="S692" s="46"/>
      <c r="T692" s="50">
        <v>3227.16</v>
      </c>
      <c r="U692" s="50">
        <v>3227.16</v>
      </c>
    </row>
    <row r="693" spans="1:21" s="52" customFormat="1" ht="28.5" x14ac:dyDescent="0.2">
      <c r="A693" s="46" t="s">
        <v>2772</v>
      </c>
      <c r="B693" s="46" t="s">
        <v>75</v>
      </c>
      <c r="C693" s="46"/>
      <c r="D693" s="46" t="s">
        <v>581</v>
      </c>
      <c r="E693" s="46" t="s">
        <v>5748</v>
      </c>
      <c r="F693" s="63" t="s">
        <v>968</v>
      </c>
      <c r="G693" s="47"/>
      <c r="H693" s="46" t="s">
        <v>3523</v>
      </c>
      <c r="I693" s="46" t="s">
        <v>2737</v>
      </c>
      <c r="J693" s="48">
        <v>39169</v>
      </c>
      <c r="K693" s="48">
        <v>39275</v>
      </c>
      <c r="L693" s="48"/>
      <c r="M693" s="49">
        <v>0.25</v>
      </c>
      <c r="N693" s="50"/>
      <c r="O693" s="50"/>
      <c r="P693" s="46"/>
      <c r="Q693" s="46" t="s">
        <v>841</v>
      </c>
      <c r="R693" s="46">
        <v>6.3</v>
      </c>
      <c r="S693" s="46"/>
      <c r="T693" s="50">
        <v>9367</v>
      </c>
      <c r="U693" s="50">
        <v>9367</v>
      </c>
    </row>
    <row r="694" spans="1:21" s="52" customFormat="1" ht="28.5" x14ac:dyDescent="0.2">
      <c r="A694" s="46" t="s">
        <v>2772</v>
      </c>
      <c r="B694" s="46" t="s">
        <v>75</v>
      </c>
      <c r="C694" s="46"/>
      <c r="D694" s="46" t="s">
        <v>581</v>
      </c>
      <c r="E694" s="46" t="s">
        <v>5748</v>
      </c>
      <c r="F694" s="63" t="s">
        <v>968</v>
      </c>
      <c r="G694" s="47"/>
      <c r="H694" s="46" t="s">
        <v>3523</v>
      </c>
      <c r="I694" s="46" t="s">
        <v>2737</v>
      </c>
      <c r="J694" s="48">
        <v>38765</v>
      </c>
      <c r="K694" s="48">
        <v>39129</v>
      </c>
      <c r="L694" s="48"/>
      <c r="M694" s="49">
        <v>1</v>
      </c>
      <c r="N694" s="50"/>
      <c r="O694" s="50"/>
      <c r="P694" s="46"/>
      <c r="Q694" s="46" t="s">
        <v>841</v>
      </c>
      <c r="R694" s="46">
        <v>6.3</v>
      </c>
      <c r="S694" s="46"/>
      <c r="T694" s="50">
        <v>625</v>
      </c>
      <c r="U694" s="50">
        <v>625</v>
      </c>
    </row>
    <row r="695" spans="1:21" s="52" customFormat="1" ht="28.5" x14ac:dyDescent="0.2">
      <c r="A695" s="46" t="s">
        <v>2772</v>
      </c>
      <c r="B695" s="46" t="s">
        <v>75</v>
      </c>
      <c r="C695" s="46"/>
      <c r="D695" s="46" t="s">
        <v>581</v>
      </c>
      <c r="E695" s="46" t="s">
        <v>5748</v>
      </c>
      <c r="F695" s="63" t="s">
        <v>968</v>
      </c>
      <c r="G695" s="47"/>
      <c r="H695" s="46" t="s">
        <v>1993</v>
      </c>
      <c r="I695" s="46" t="s">
        <v>417</v>
      </c>
      <c r="J695" s="48">
        <v>35796</v>
      </c>
      <c r="K695" s="48" t="s">
        <v>2237</v>
      </c>
      <c r="L695" s="48"/>
      <c r="M695" s="49">
        <v>10</v>
      </c>
      <c r="N695" s="50"/>
      <c r="O695" s="50">
        <f>N695*M695</f>
        <v>0</v>
      </c>
      <c r="P695" s="46"/>
      <c r="Q695" s="46" t="s">
        <v>841</v>
      </c>
      <c r="R695" s="46" t="s">
        <v>584</v>
      </c>
      <c r="S695" s="46"/>
      <c r="T695" s="50">
        <v>85044</v>
      </c>
      <c r="U695" s="50">
        <v>850440</v>
      </c>
    </row>
    <row r="696" spans="1:21" s="52" customFormat="1" ht="28.5" x14ac:dyDescent="0.2">
      <c r="A696" s="46" t="s">
        <v>2772</v>
      </c>
      <c r="B696" s="46" t="s">
        <v>75</v>
      </c>
      <c r="C696" s="46"/>
      <c r="D696" s="46" t="s">
        <v>581</v>
      </c>
      <c r="E696" s="46" t="s">
        <v>5748</v>
      </c>
      <c r="F696" s="63" t="s">
        <v>968</v>
      </c>
      <c r="G696" s="47"/>
      <c r="H696" s="46" t="s">
        <v>2436</v>
      </c>
      <c r="I696" s="46" t="s">
        <v>2437</v>
      </c>
      <c r="J696" s="48">
        <v>39753</v>
      </c>
      <c r="K696" s="48">
        <v>40117</v>
      </c>
      <c r="L696" s="48"/>
      <c r="M696" s="49">
        <v>1</v>
      </c>
      <c r="N696" s="73"/>
      <c r="O696" s="73"/>
      <c r="P696" s="46"/>
      <c r="Q696" s="46"/>
      <c r="R696" s="46"/>
      <c r="S696" s="46"/>
      <c r="T696" s="59">
        <v>234</v>
      </c>
      <c r="U696" s="50">
        <v>234</v>
      </c>
    </row>
    <row r="697" spans="1:21" s="52" customFormat="1" ht="28.5" x14ac:dyDescent="0.2">
      <c r="A697" s="46" t="s">
        <v>2772</v>
      </c>
      <c r="B697" s="46" t="s">
        <v>75</v>
      </c>
      <c r="C697" s="46"/>
      <c r="D697" s="46" t="s">
        <v>581</v>
      </c>
      <c r="E697" s="46" t="s">
        <v>5748</v>
      </c>
      <c r="F697" s="63" t="s">
        <v>968</v>
      </c>
      <c r="G697" s="47"/>
      <c r="H697" s="46" t="s">
        <v>1998</v>
      </c>
      <c r="I697" s="46" t="s">
        <v>417</v>
      </c>
      <c r="J697" s="48">
        <v>33604</v>
      </c>
      <c r="K697" s="48">
        <v>38352</v>
      </c>
      <c r="L697" s="48"/>
      <c r="M697" s="49">
        <v>12</v>
      </c>
      <c r="N697" s="50"/>
      <c r="O697" s="50"/>
      <c r="P697" s="46"/>
      <c r="Q697" s="46" t="s">
        <v>841</v>
      </c>
      <c r="R697" s="46" t="s">
        <v>584</v>
      </c>
      <c r="S697" s="46"/>
      <c r="T697" s="50">
        <v>4290</v>
      </c>
      <c r="U697" s="50">
        <v>55770</v>
      </c>
    </row>
    <row r="698" spans="1:21" s="52" customFormat="1" ht="28.5" x14ac:dyDescent="0.2">
      <c r="A698" s="46" t="s">
        <v>2772</v>
      </c>
      <c r="B698" s="46" t="s">
        <v>75</v>
      </c>
      <c r="C698" s="46"/>
      <c r="D698" s="46" t="s">
        <v>581</v>
      </c>
      <c r="E698" s="46" t="s">
        <v>5748</v>
      </c>
      <c r="F698" s="63" t="s">
        <v>968</v>
      </c>
      <c r="G698" s="47"/>
      <c r="H698" s="46" t="s">
        <v>2422</v>
      </c>
      <c r="I698" s="46" t="s">
        <v>2423</v>
      </c>
      <c r="J698" s="48">
        <v>39935</v>
      </c>
      <c r="K698" s="48">
        <v>40299</v>
      </c>
      <c r="L698" s="48"/>
      <c r="M698" s="49">
        <v>2</v>
      </c>
      <c r="N698" s="59" t="s">
        <v>685</v>
      </c>
      <c r="O698" s="50" t="s">
        <v>685</v>
      </c>
      <c r="P698" s="46"/>
      <c r="Q698" s="46"/>
      <c r="R698" s="46"/>
      <c r="S698" s="46"/>
      <c r="T698" s="50">
        <v>1980</v>
      </c>
      <c r="U698" s="50">
        <v>3960</v>
      </c>
    </row>
    <row r="699" spans="1:21" s="52" customFormat="1" ht="28.5" x14ac:dyDescent="0.2">
      <c r="A699" s="46" t="s">
        <v>2772</v>
      </c>
      <c r="B699" s="46" t="s">
        <v>75</v>
      </c>
      <c r="C699" s="46"/>
      <c r="D699" s="46" t="s">
        <v>581</v>
      </c>
      <c r="E699" s="46" t="s">
        <v>5748</v>
      </c>
      <c r="F699" s="63" t="s">
        <v>968</v>
      </c>
      <c r="G699" s="47"/>
      <c r="H699" s="46" t="s">
        <v>5480</v>
      </c>
      <c r="I699" s="46" t="s">
        <v>4862</v>
      </c>
      <c r="J699" s="48">
        <v>39619</v>
      </c>
      <c r="K699" s="48">
        <v>39984</v>
      </c>
      <c r="L699" s="48"/>
      <c r="M699" s="49">
        <v>1</v>
      </c>
      <c r="N699" s="59">
        <v>0</v>
      </c>
      <c r="O699" s="50">
        <v>0</v>
      </c>
      <c r="P699" s="46"/>
      <c r="Q699" s="46"/>
      <c r="R699" s="46"/>
      <c r="S699" s="46"/>
      <c r="T699" s="50">
        <v>957</v>
      </c>
      <c r="U699" s="50">
        <v>957</v>
      </c>
    </row>
    <row r="700" spans="1:21" s="52" customFormat="1" ht="28.5" x14ac:dyDescent="0.2">
      <c r="A700" s="46" t="s">
        <v>2772</v>
      </c>
      <c r="B700" s="46" t="s">
        <v>75</v>
      </c>
      <c r="C700" s="46"/>
      <c r="D700" s="46" t="s">
        <v>581</v>
      </c>
      <c r="E700" s="46" t="s">
        <v>5748</v>
      </c>
      <c r="F700" s="63" t="s">
        <v>968</v>
      </c>
      <c r="G700" s="47"/>
      <c r="H700" s="46" t="s">
        <v>5480</v>
      </c>
      <c r="I700" s="46" t="s">
        <v>4862</v>
      </c>
      <c r="J700" s="48">
        <v>39184</v>
      </c>
      <c r="K700" s="48">
        <v>39550</v>
      </c>
      <c r="L700" s="48"/>
      <c r="M700" s="49">
        <v>1</v>
      </c>
      <c r="N700" s="50"/>
      <c r="O700" s="50"/>
      <c r="P700" s="46"/>
      <c r="Q700" s="46" t="s">
        <v>841</v>
      </c>
      <c r="R700" s="46">
        <v>6.3</v>
      </c>
      <c r="S700" s="46"/>
      <c r="T700" s="50">
        <v>957</v>
      </c>
      <c r="U700" s="50">
        <v>957</v>
      </c>
    </row>
    <row r="701" spans="1:21" s="52" customFormat="1" ht="28.5" x14ac:dyDescent="0.2">
      <c r="A701" s="46" t="s">
        <v>2772</v>
      </c>
      <c r="B701" s="46" t="s">
        <v>75</v>
      </c>
      <c r="C701" s="46"/>
      <c r="D701" s="46" t="s">
        <v>581</v>
      </c>
      <c r="E701" s="46" t="s">
        <v>5748</v>
      </c>
      <c r="F701" s="63" t="s">
        <v>968</v>
      </c>
      <c r="G701" s="47"/>
      <c r="H701" s="46" t="s">
        <v>5169</v>
      </c>
      <c r="I701" s="46" t="s">
        <v>2737</v>
      </c>
      <c r="J701" s="48">
        <v>39966</v>
      </c>
      <c r="K701" s="48">
        <v>40330</v>
      </c>
      <c r="L701" s="48"/>
      <c r="M701" s="49">
        <v>1</v>
      </c>
      <c r="N701" s="50" t="s">
        <v>685</v>
      </c>
      <c r="O701" s="50" t="s">
        <v>685</v>
      </c>
      <c r="P701" s="46"/>
      <c r="Q701" s="46"/>
      <c r="R701" s="46"/>
      <c r="S701" s="46"/>
      <c r="T701" s="50">
        <v>721</v>
      </c>
      <c r="U701" s="50">
        <v>721</v>
      </c>
    </row>
    <row r="702" spans="1:21" s="52" customFormat="1" ht="28.5" x14ac:dyDescent="0.2">
      <c r="A702" s="46" t="s">
        <v>2772</v>
      </c>
      <c r="B702" s="46" t="s">
        <v>75</v>
      </c>
      <c r="C702" s="46"/>
      <c r="D702" s="46" t="s">
        <v>581</v>
      </c>
      <c r="E702" s="46" t="s">
        <v>5748</v>
      </c>
      <c r="F702" s="63" t="s">
        <v>968</v>
      </c>
      <c r="G702" s="47"/>
      <c r="H702" s="46" t="s">
        <v>5169</v>
      </c>
      <c r="I702" s="46" t="s">
        <v>2737</v>
      </c>
      <c r="J702" s="48">
        <v>38870</v>
      </c>
      <c r="K702" s="48">
        <v>39965</v>
      </c>
      <c r="L702" s="48"/>
      <c r="M702" s="49">
        <v>3</v>
      </c>
      <c r="N702" s="50"/>
      <c r="O702" s="50">
        <f>N702*M702</f>
        <v>0</v>
      </c>
      <c r="P702" s="46"/>
      <c r="Q702" s="46" t="s">
        <v>841</v>
      </c>
      <c r="R702" s="46">
        <v>6.3</v>
      </c>
      <c r="S702" s="46"/>
      <c r="T702" s="50">
        <v>9093</v>
      </c>
      <c r="U702" s="50">
        <v>27279</v>
      </c>
    </row>
    <row r="703" spans="1:21" s="52" customFormat="1" ht="28.5" x14ac:dyDescent="0.2">
      <c r="A703" s="46" t="s">
        <v>2772</v>
      </c>
      <c r="B703" s="46" t="s">
        <v>75</v>
      </c>
      <c r="C703" s="46"/>
      <c r="D703" s="46" t="s">
        <v>581</v>
      </c>
      <c r="E703" s="46" t="s">
        <v>5748</v>
      </c>
      <c r="F703" s="63" t="s">
        <v>968</v>
      </c>
      <c r="G703" s="47"/>
      <c r="H703" s="46" t="s">
        <v>5169</v>
      </c>
      <c r="I703" s="46" t="s">
        <v>2737</v>
      </c>
      <c r="J703" s="48">
        <v>38870</v>
      </c>
      <c r="K703" s="48">
        <v>39965</v>
      </c>
      <c r="L703" s="48"/>
      <c r="M703" s="49">
        <v>3</v>
      </c>
      <c r="N703" s="50"/>
      <c r="O703" s="50">
        <f>N703*M703</f>
        <v>0</v>
      </c>
      <c r="P703" s="46"/>
      <c r="Q703" s="46" t="s">
        <v>841</v>
      </c>
      <c r="R703" s="46">
        <v>6.3</v>
      </c>
      <c r="S703" s="46"/>
      <c r="T703" s="50">
        <v>5523</v>
      </c>
      <c r="U703" s="50">
        <v>16569</v>
      </c>
    </row>
    <row r="704" spans="1:21" s="52" customFormat="1" ht="28.5" x14ac:dyDescent="0.2">
      <c r="A704" s="46" t="s">
        <v>2772</v>
      </c>
      <c r="B704" s="46" t="s">
        <v>75</v>
      </c>
      <c r="C704" s="46"/>
      <c r="D704" s="46" t="s">
        <v>581</v>
      </c>
      <c r="E704" s="46" t="s">
        <v>5748</v>
      </c>
      <c r="F704" s="63" t="s">
        <v>968</v>
      </c>
      <c r="G704" s="47"/>
      <c r="H704" s="46" t="s">
        <v>3697</v>
      </c>
      <c r="I704" s="46" t="s">
        <v>3306</v>
      </c>
      <c r="J704" s="48">
        <v>39880</v>
      </c>
      <c r="K704" s="48">
        <v>40244</v>
      </c>
      <c r="L704" s="48"/>
      <c r="M704" s="49">
        <v>1</v>
      </c>
      <c r="N704" s="59" t="s">
        <v>685</v>
      </c>
      <c r="O704" s="50" t="s">
        <v>685</v>
      </c>
      <c r="P704" s="46"/>
      <c r="Q704" s="46"/>
      <c r="R704" s="46"/>
      <c r="S704" s="46"/>
      <c r="T704" s="50">
        <v>7085</v>
      </c>
      <c r="U704" s="50">
        <v>7085</v>
      </c>
    </row>
    <row r="705" spans="1:21" s="52" customFormat="1" ht="28.5" x14ac:dyDescent="0.2">
      <c r="A705" s="46" t="s">
        <v>2772</v>
      </c>
      <c r="B705" s="46" t="s">
        <v>75</v>
      </c>
      <c r="C705" s="46"/>
      <c r="D705" s="46" t="s">
        <v>581</v>
      </c>
      <c r="E705" s="46" t="s">
        <v>5748</v>
      </c>
      <c r="F705" s="63" t="s">
        <v>968</v>
      </c>
      <c r="G705" s="47"/>
      <c r="H705" s="46" t="s">
        <v>3697</v>
      </c>
      <c r="I705" s="46" t="s">
        <v>3306</v>
      </c>
      <c r="J705" s="48">
        <v>39149</v>
      </c>
      <c r="K705" s="48">
        <v>39514</v>
      </c>
      <c r="L705" s="48"/>
      <c r="M705" s="49">
        <v>1</v>
      </c>
      <c r="N705" s="50"/>
      <c r="O705" s="50"/>
      <c r="P705" s="46"/>
      <c r="Q705" s="46" t="s">
        <v>841</v>
      </c>
      <c r="R705" s="46">
        <v>6.3</v>
      </c>
      <c r="S705" s="46"/>
      <c r="T705" s="50">
        <v>6471.67</v>
      </c>
      <c r="U705" s="50">
        <v>6472</v>
      </c>
    </row>
    <row r="706" spans="1:21" s="52" customFormat="1" ht="28.5" x14ac:dyDescent="0.2">
      <c r="A706" s="46" t="s">
        <v>2772</v>
      </c>
      <c r="B706" s="46" t="s">
        <v>75</v>
      </c>
      <c r="C706" s="46"/>
      <c r="D706" s="46" t="s">
        <v>581</v>
      </c>
      <c r="E706" s="46" t="s">
        <v>5748</v>
      </c>
      <c r="F706" s="63" t="s">
        <v>968</v>
      </c>
      <c r="G706" s="47"/>
      <c r="H706" s="46" t="s">
        <v>1325</v>
      </c>
      <c r="I706" s="46" t="s">
        <v>1500</v>
      </c>
      <c r="J706" s="48">
        <v>39995</v>
      </c>
      <c r="K706" s="48">
        <v>40359</v>
      </c>
      <c r="L706" s="48"/>
      <c r="M706" s="49">
        <v>1</v>
      </c>
      <c r="N706" s="59" t="s">
        <v>685</v>
      </c>
      <c r="O706" s="50" t="s">
        <v>685</v>
      </c>
      <c r="P706" s="46"/>
      <c r="Q706" s="46"/>
      <c r="R706" s="46"/>
      <c r="S706" s="46"/>
      <c r="T706" s="50">
        <v>9454</v>
      </c>
      <c r="U706" s="50">
        <v>9454</v>
      </c>
    </row>
    <row r="707" spans="1:21" s="52" customFormat="1" ht="28.5" x14ac:dyDescent="0.2">
      <c r="A707" s="46" t="s">
        <v>2772</v>
      </c>
      <c r="B707" s="46" t="s">
        <v>75</v>
      </c>
      <c r="C707" s="46"/>
      <c r="D707" s="46" t="s">
        <v>581</v>
      </c>
      <c r="E707" s="46" t="s">
        <v>5748</v>
      </c>
      <c r="F707" s="63" t="s">
        <v>968</v>
      </c>
      <c r="G707" s="47"/>
      <c r="H707" s="46" t="s">
        <v>1325</v>
      </c>
      <c r="I707" s="46" t="s">
        <v>1500</v>
      </c>
      <c r="J707" s="48">
        <v>39264</v>
      </c>
      <c r="K707" s="48">
        <v>39629</v>
      </c>
      <c r="L707" s="48"/>
      <c r="M707" s="49">
        <v>1</v>
      </c>
      <c r="N707" s="50"/>
      <c r="O707" s="50"/>
      <c r="P707" s="46"/>
      <c r="Q707" s="46" t="s">
        <v>841</v>
      </c>
      <c r="R707" s="46">
        <v>6.3</v>
      </c>
      <c r="S707" s="46"/>
      <c r="T707" s="50">
        <v>5482.22</v>
      </c>
      <c r="U707" s="50">
        <v>5482.22</v>
      </c>
    </row>
    <row r="708" spans="1:21" s="52" customFormat="1" ht="28.5" x14ac:dyDescent="0.2">
      <c r="A708" s="46" t="s">
        <v>2772</v>
      </c>
      <c r="B708" s="46" t="s">
        <v>75</v>
      </c>
      <c r="C708" s="46"/>
      <c r="D708" s="46" t="s">
        <v>581</v>
      </c>
      <c r="E708" s="46" t="s">
        <v>5748</v>
      </c>
      <c r="F708" s="63" t="s">
        <v>968</v>
      </c>
      <c r="G708" s="47"/>
      <c r="H708" s="46" t="s">
        <v>3524</v>
      </c>
      <c r="I708" s="46" t="s">
        <v>2737</v>
      </c>
      <c r="J708" s="48">
        <v>38397</v>
      </c>
      <c r="K708" s="48">
        <v>39491</v>
      </c>
      <c r="L708" s="48"/>
      <c r="M708" s="49">
        <v>3</v>
      </c>
      <c r="N708" s="50"/>
      <c r="O708" s="50"/>
      <c r="P708" s="46"/>
      <c r="Q708" s="46" t="s">
        <v>841</v>
      </c>
      <c r="R708" s="46">
        <v>6.3</v>
      </c>
      <c r="S708" s="46"/>
      <c r="T708" s="50">
        <v>769</v>
      </c>
      <c r="U708" s="50">
        <v>769</v>
      </c>
    </row>
    <row r="709" spans="1:21" s="52" customFormat="1" ht="42.75" x14ac:dyDescent="0.2">
      <c r="A709" s="46" t="s">
        <v>2772</v>
      </c>
      <c r="B709" s="46" t="s">
        <v>75</v>
      </c>
      <c r="C709" s="46"/>
      <c r="D709" s="46" t="s">
        <v>581</v>
      </c>
      <c r="E709" s="46" t="s">
        <v>5748</v>
      </c>
      <c r="F709" s="63" t="s">
        <v>968</v>
      </c>
      <c r="G709" s="47"/>
      <c r="H709" s="46" t="s">
        <v>1102</v>
      </c>
      <c r="I709" s="46" t="s">
        <v>1503</v>
      </c>
      <c r="J709" s="48">
        <v>36892</v>
      </c>
      <c r="K709" s="48" t="s">
        <v>2237</v>
      </c>
      <c r="L709" s="48"/>
      <c r="M709" s="49">
        <v>7</v>
      </c>
      <c r="N709" s="50"/>
      <c r="O709" s="50">
        <f>N709*M709</f>
        <v>0</v>
      </c>
      <c r="P709" s="46"/>
      <c r="Q709" s="46" t="s">
        <v>840</v>
      </c>
      <c r="R709" s="46" t="s">
        <v>584</v>
      </c>
      <c r="S709" s="46"/>
      <c r="T709" s="50">
        <v>1107</v>
      </c>
      <c r="U709" s="50">
        <v>7749</v>
      </c>
    </row>
    <row r="710" spans="1:21" s="52" customFormat="1" ht="28.5" x14ac:dyDescent="0.2">
      <c r="A710" s="46" t="s">
        <v>2772</v>
      </c>
      <c r="B710" s="46" t="s">
        <v>75</v>
      </c>
      <c r="C710" s="46"/>
      <c r="D710" s="46" t="s">
        <v>581</v>
      </c>
      <c r="E710" s="46" t="s">
        <v>5748</v>
      </c>
      <c r="F710" s="63" t="s">
        <v>968</v>
      </c>
      <c r="G710" s="47"/>
      <c r="H710" s="46" t="s">
        <v>738</v>
      </c>
      <c r="I710" s="46" t="s">
        <v>417</v>
      </c>
      <c r="J710" s="48">
        <v>35431</v>
      </c>
      <c r="K710" s="48" t="s">
        <v>2237</v>
      </c>
      <c r="L710" s="48"/>
      <c r="M710" s="49">
        <v>11</v>
      </c>
      <c r="N710" s="50"/>
      <c r="O710" s="50">
        <f>N710*M710</f>
        <v>0</v>
      </c>
      <c r="P710" s="46"/>
      <c r="Q710" s="46" t="s">
        <v>841</v>
      </c>
      <c r="R710" s="46" t="s">
        <v>584</v>
      </c>
      <c r="S710" s="46"/>
      <c r="T710" s="50">
        <v>2000</v>
      </c>
      <c r="U710" s="50">
        <v>22000</v>
      </c>
    </row>
    <row r="711" spans="1:21" s="52" customFormat="1" ht="28.5" x14ac:dyDescent="0.2">
      <c r="A711" s="46" t="s">
        <v>2772</v>
      </c>
      <c r="B711" s="46" t="s">
        <v>75</v>
      </c>
      <c r="C711" s="46"/>
      <c r="D711" s="46" t="s">
        <v>581</v>
      </c>
      <c r="E711" s="46" t="s">
        <v>5748</v>
      </c>
      <c r="F711" s="63" t="s">
        <v>968</v>
      </c>
      <c r="G711" s="47"/>
      <c r="H711" s="46" t="s">
        <v>5170</v>
      </c>
      <c r="I711" s="46" t="s">
        <v>2737</v>
      </c>
      <c r="J711" s="48">
        <v>39901</v>
      </c>
      <c r="K711" s="48">
        <v>40265</v>
      </c>
      <c r="L711" s="48"/>
      <c r="M711" s="49">
        <v>1</v>
      </c>
      <c r="N711" s="50" t="s">
        <v>685</v>
      </c>
      <c r="O711" s="50" t="s">
        <v>685</v>
      </c>
      <c r="P711" s="46"/>
      <c r="Q711" s="46"/>
      <c r="R711" s="46"/>
      <c r="S711" s="46"/>
      <c r="T711" s="50">
        <v>1384</v>
      </c>
      <c r="U711" s="50">
        <v>1384</v>
      </c>
    </row>
    <row r="712" spans="1:21" s="52" customFormat="1" ht="28.5" x14ac:dyDescent="0.2">
      <c r="A712" s="46" t="s">
        <v>2772</v>
      </c>
      <c r="B712" s="46" t="s">
        <v>75</v>
      </c>
      <c r="C712" s="46"/>
      <c r="D712" s="46" t="s">
        <v>581</v>
      </c>
      <c r="E712" s="46" t="s">
        <v>5748</v>
      </c>
      <c r="F712" s="63" t="s">
        <v>968</v>
      </c>
      <c r="G712" s="47"/>
      <c r="H712" s="46" t="s">
        <v>5170</v>
      </c>
      <c r="I712" s="46" t="s">
        <v>2737</v>
      </c>
      <c r="J712" s="48">
        <v>38894</v>
      </c>
      <c r="K712" s="48">
        <v>39989</v>
      </c>
      <c r="L712" s="48"/>
      <c r="M712" s="49">
        <v>3</v>
      </c>
      <c r="N712" s="50">
        <v>0</v>
      </c>
      <c r="O712" s="50">
        <v>0</v>
      </c>
      <c r="P712" s="46"/>
      <c r="Q712" s="46" t="s">
        <v>841</v>
      </c>
      <c r="R712" s="46">
        <v>6.3</v>
      </c>
      <c r="S712" s="46"/>
      <c r="T712" s="50">
        <v>2473</v>
      </c>
      <c r="U712" s="50">
        <v>2473</v>
      </c>
    </row>
    <row r="713" spans="1:21" s="52" customFormat="1" ht="28.5" x14ac:dyDescent="0.2">
      <c r="A713" s="46" t="s">
        <v>2772</v>
      </c>
      <c r="B713" s="46" t="s">
        <v>75</v>
      </c>
      <c r="C713" s="46"/>
      <c r="D713" s="46" t="s">
        <v>581</v>
      </c>
      <c r="E713" s="46" t="s">
        <v>5748</v>
      </c>
      <c r="F713" s="63" t="s">
        <v>968</v>
      </c>
      <c r="G713" s="47"/>
      <c r="H713" s="46" t="s">
        <v>5168</v>
      </c>
      <c r="I713" s="46" t="s">
        <v>2737</v>
      </c>
      <c r="J713" s="48">
        <v>38805</v>
      </c>
      <c r="K713" s="48">
        <v>39900</v>
      </c>
      <c r="L713" s="48"/>
      <c r="M713" s="49">
        <v>3</v>
      </c>
      <c r="N713" s="50">
        <v>0</v>
      </c>
      <c r="O713" s="50">
        <f>N713*M713</f>
        <v>0</v>
      </c>
      <c r="P713" s="46"/>
      <c r="Q713" s="46" t="s">
        <v>841</v>
      </c>
      <c r="R713" s="46">
        <v>6.3</v>
      </c>
      <c r="S713" s="46"/>
      <c r="T713" s="50">
        <v>11474</v>
      </c>
      <c r="U713" s="50">
        <v>34422</v>
      </c>
    </row>
    <row r="714" spans="1:21" s="52" customFormat="1" ht="28.5" x14ac:dyDescent="0.2">
      <c r="A714" s="46" t="s">
        <v>2772</v>
      </c>
      <c r="B714" s="46" t="s">
        <v>75</v>
      </c>
      <c r="C714" s="46"/>
      <c r="D714" s="46" t="s">
        <v>581</v>
      </c>
      <c r="E714" s="46" t="s">
        <v>5748</v>
      </c>
      <c r="F714" s="63" t="s">
        <v>968</v>
      </c>
      <c r="G714" s="47"/>
      <c r="H714" s="46" t="s">
        <v>1267</v>
      </c>
      <c r="I714" s="46" t="s">
        <v>2137</v>
      </c>
      <c r="J714" s="48">
        <v>39283</v>
      </c>
      <c r="K714" s="48">
        <v>40378</v>
      </c>
      <c r="L714" s="48"/>
      <c r="M714" s="49">
        <v>3</v>
      </c>
      <c r="N714" s="59" t="s">
        <v>685</v>
      </c>
      <c r="O714" s="50" t="s">
        <v>685</v>
      </c>
      <c r="P714" s="46"/>
      <c r="Q714" s="46"/>
      <c r="R714" s="46"/>
      <c r="S714" s="46"/>
      <c r="T714" s="50">
        <v>512</v>
      </c>
      <c r="U714" s="50">
        <v>1536</v>
      </c>
    </row>
    <row r="715" spans="1:21" s="52" customFormat="1" ht="28.5" x14ac:dyDescent="0.2">
      <c r="A715" s="46" t="s">
        <v>2772</v>
      </c>
      <c r="B715" s="46" t="s">
        <v>75</v>
      </c>
      <c r="C715" s="46"/>
      <c r="D715" s="46" t="s">
        <v>581</v>
      </c>
      <c r="E715" s="46" t="s">
        <v>5748</v>
      </c>
      <c r="F715" s="63" t="s">
        <v>968</v>
      </c>
      <c r="G715" s="47"/>
      <c r="H715" s="46" t="s">
        <v>3701</v>
      </c>
      <c r="I715" s="46" t="s">
        <v>3867</v>
      </c>
      <c r="J715" s="48">
        <v>39258</v>
      </c>
      <c r="K715" s="48">
        <v>40353</v>
      </c>
      <c r="L715" s="48"/>
      <c r="M715" s="49">
        <v>3</v>
      </c>
      <c r="N715" s="59" t="s">
        <v>685</v>
      </c>
      <c r="O715" s="50" t="s">
        <v>685</v>
      </c>
      <c r="P715" s="46"/>
      <c r="Q715" s="46"/>
      <c r="R715" s="46"/>
      <c r="S715" s="46"/>
      <c r="T715" s="50">
        <v>327</v>
      </c>
      <c r="U715" s="50">
        <v>981</v>
      </c>
    </row>
    <row r="716" spans="1:21" s="52" customFormat="1" ht="28.5" x14ac:dyDescent="0.2">
      <c r="A716" s="46" t="s">
        <v>2772</v>
      </c>
      <c r="B716" s="46" t="s">
        <v>75</v>
      </c>
      <c r="C716" s="46"/>
      <c r="D716" s="46" t="s">
        <v>581</v>
      </c>
      <c r="E716" s="46" t="s">
        <v>5748</v>
      </c>
      <c r="F716" s="63" t="s">
        <v>968</v>
      </c>
      <c r="G716" s="47"/>
      <c r="H716" s="46" t="s">
        <v>2434</v>
      </c>
      <c r="I716" s="46" t="s">
        <v>2435</v>
      </c>
      <c r="J716" s="48">
        <v>39269</v>
      </c>
      <c r="K716" s="48">
        <v>39971</v>
      </c>
      <c r="L716" s="48"/>
      <c r="M716" s="49">
        <v>2</v>
      </c>
      <c r="N716" s="59">
        <v>0</v>
      </c>
      <c r="O716" s="50">
        <v>0</v>
      </c>
      <c r="P716" s="46"/>
      <c r="Q716" s="46"/>
      <c r="R716" s="46"/>
      <c r="S716" s="46"/>
      <c r="T716" s="50">
        <v>399</v>
      </c>
      <c r="U716" s="50">
        <v>399</v>
      </c>
    </row>
    <row r="717" spans="1:21" s="52" customFormat="1" ht="28.5" x14ac:dyDescent="0.2">
      <c r="A717" s="46" t="s">
        <v>2772</v>
      </c>
      <c r="B717" s="46" t="s">
        <v>75</v>
      </c>
      <c r="C717" s="46"/>
      <c r="D717" s="46" t="s">
        <v>581</v>
      </c>
      <c r="E717" s="46" t="s">
        <v>5748</v>
      </c>
      <c r="F717" s="63" t="s">
        <v>968</v>
      </c>
      <c r="G717" s="47"/>
      <c r="H717" s="46" t="s">
        <v>1338</v>
      </c>
      <c r="I717" s="46" t="s">
        <v>3871</v>
      </c>
      <c r="J717" s="48">
        <v>37561</v>
      </c>
      <c r="K717" s="48" t="s">
        <v>2237</v>
      </c>
      <c r="L717" s="48"/>
      <c r="M717" s="49">
        <v>6</v>
      </c>
      <c r="N717" s="50"/>
      <c r="O717" s="50">
        <f>N717*M717</f>
        <v>0</v>
      </c>
      <c r="P717" s="46"/>
      <c r="Q717" s="46" t="s">
        <v>841</v>
      </c>
      <c r="R717" s="46" t="s">
        <v>584</v>
      </c>
      <c r="S717" s="46"/>
      <c r="T717" s="50">
        <v>420</v>
      </c>
      <c r="U717" s="50">
        <v>2520</v>
      </c>
    </row>
    <row r="718" spans="1:21" s="52" customFormat="1" ht="28.5" x14ac:dyDescent="0.2">
      <c r="A718" s="46" t="s">
        <v>2772</v>
      </c>
      <c r="B718" s="46" t="s">
        <v>75</v>
      </c>
      <c r="C718" s="46"/>
      <c r="D718" s="46" t="s">
        <v>581</v>
      </c>
      <c r="E718" s="46" t="s">
        <v>5748</v>
      </c>
      <c r="F718" s="63" t="s">
        <v>968</v>
      </c>
      <c r="G718" s="47"/>
      <c r="H718" s="46" t="s">
        <v>743</v>
      </c>
      <c r="I718" s="46" t="s">
        <v>417</v>
      </c>
      <c r="J718" s="48">
        <v>39904</v>
      </c>
      <c r="K718" s="48" t="s">
        <v>2237</v>
      </c>
      <c r="L718" s="48"/>
      <c r="M718" s="49">
        <v>1</v>
      </c>
      <c r="N718" s="59" t="s">
        <v>685</v>
      </c>
      <c r="O718" s="50" t="s">
        <v>685</v>
      </c>
      <c r="P718" s="46"/>
      <c r="Q718" s="46"/>
      <c r="R718" s="46"/>
      <c r="S718" s="46"/>
      <c r="T718" s="50">
        <v>931</v>
      </c>
      <c r="U718" s="50">
        <v>931</v>
      </c>
    </row>
    <row r="719" spans="1:21" s="52" customFormat="1" ht="28.5" x14ac:dyDescent="0.2">
      <c r="A719" s="46" t="s">
        <v>2772</v>
      </c>
      <c r="B719" s="46" t="s">
        <v>75</v>
      </c>
      <c r="C719" s="46"/>
      <c r="D719" s="46" t="s">
        <v>581</v>
      </c>
      <c r="E719" s="46" t="s">
        <v>5748</v>
      </c>
      <c r="F719" s="63" t="s">
        <v>968</v>
      </c>
      <c r="G719" s="47"/>
      <c r="H719" s="46" t="s">
        <v>743</v>
      </c>
      <c r="I719" s="46" t="s">
        <v>417</v>
      </c>
      <c r="J719" s="48">
        <v>37438</v>
      </c>
      <c r="K719" s="48" t="s">
        <v>2237</v>
      </c>
      <c r="L719" s="48"/>
      <c r="M719" s="49">
        <v>6</v>
      </c>
      <c r="N719" s="50"/>
      <c r="O719" s="50">
        <f>N719*M719</f>
        <v>0</v>
      </c>
      <c r="P719" s="46"/>
      <c r="Q719" s="46" t="s">
        <v>841</v>
      </c>
      <c r="R719" s="46" t="s">
        <v>584</v>
      </c>
      <c r="S719" s="46"/>
      <c r="T719" s="50">
        <v>18747</v>
      </c>
      <c r="U719" s="50">
        <v>112482</v>
      </c>
    </row>
    <row r="720" spans="1:21" s="52" customFormat="1" ht="28.5" x14ac:dyDescent="0.2">
      <c r="A720" s="46" t="s">
        <v>2772</v>
      </c>
      <c r="B720" s="46" t="s">
        <v>75</v>
      </c>
      <c r="C720" s="46"/>
      <c r="D720" s="46" t="s">
        <v>581</v>
      </c>
      <c r="E720" s="46" t="s">
        <v>5748</v>
      </c>
      <c r="F720" s="63" t="s">
        <v>968</v>
      </c>
      <c r="G720" s="47"/>
      <c r="H720" s="46" t="s">
        <v>2354</v>
      </c>
      <c r="I720" s="46" t="s">
        <v>4866</v>
      </c>
      <c r="J720" s="48">
        <v>39064</v>
      </c>
      <c r="K720" s="48">
        <v>39428</v>
      </c>
      <c r="L720" s="48"/>
      <c r="M720" s="49">
        <v>1</v>
      </c>
      <c r="N720" s="50"/>
      <c r="O720" s="50"/>
      <c r="P720" s="46"/>
      <c r="Q720" s="46" t="s">
        <v>841</v>
      </c>
      <c r="R720" s="46">
        <v>6.3</v>
      </c>
      <c r="S720" s="46"/>
      <c r="T720" s="50">
        <v>1602</v>
      </c>
      <c r="U720" s="50">
        <v>1602</v>
      </c>
    </row>
    <row r="721" spans="1:21" s="52" customFormat="1" ht="28.5" x14ac:dyDescent="0.2">
      <c r="A721" s="46" t="s">
        <v>2772</v>
      </c>
      <c r="B721" s="46" t="s">
        <v>75</v>
      </c>
      <c r="C721" s="46"/>
      <c r="D721" s="46" t="s">
        <v>581</v>
      </c>
      <c r="E721" s="46" t="s">
        <v>5748</v>
      </c>
      <c r="F721" s="63" t="s">
        <v>968</v>
      </c>
      <c r="G721" s="47"/>
      <c r="H721" s="46" t="s">
        <v>1101</v>
      </c>
      <c r="I721" s="46" t="s">
        <v>3872</v>
      </c>
      <c r="J721" s="48">
        <v>37712</v>
      </c>
      <c r="K721" s="48" t="s">
        <v>2237</v>
      </c>
      <c r="L721" s="48"/>
      <c r="M721" s="49">
        <v>5</v>
      </c>
      <c r="N721" s="50"/>
      <c r="O721" s="50">
        <f>N721*M721</f>
        <v>0</v>
      </c>
      <c r="P721" s="46"/>
      <c r="Q721" s="46" t="s">
        <v>841</v>
      </c>
      <c r="R721" s="46" t="s">
        <v>585</v>
      </c>
      <c r="S721" s="46"/>
      <c r="T721" s="50">
        <v>2925</v>
      </c>
      <c r="U721" s="50">
        <v>14625</v>
      </c>
    </row>
    <row r="722" spans="1:21" s="52" customFormat="1" ht="28.5" x14ac:dyDescent="0.2">
      <c r="A722" s="46" t="s">
        <v>2772</v>
      </c>
      <c r="B722" s="46" t="s">
        <v>75</v>
      </c>
      <c r="C722" s="46"/>
      <c r="D722" s="46" t="s">
        <v>581</v>
      </c>
      <c r="E722" s="46" t="s">
        <v>5748</v>
      </c>
      <c r="F722" s="63" t="s">
        <v>968</v>
      </c>
      <c r="G722" s="47"/>
      <c r="H722" s="46" t="s">
        <v>5478</v>
      </c>
      <c r="I722" s="46" t="s">
        <v>2012</v>
      </c>
      <c r="J722" s="48">
        <v>39188</v>
      </c>
      <c r="K722" s="48">
        <v>39553</v>
      </c>
      <c r="L722" s="48"/>
      <c r="M722" s="49">
        <v>1</v>
      </c>
      <c r="N722" s="50"/>
      <c r="O722" s="50"/>
      <c r="P722" s="46"/>
      <c r="Q722" s="46" t="s">
        <v>841</v>
      </c>
      <c r="R722" s="46">
        <v>6.3</v>
      </c>
      <c r="S722" s="46"/>
      <c r="T722" s="50">
        <v>3510</v>
      </c>
      <c r="U722" s="50">
        <v>3510</v>
      </c>
    </row>
    <row r="723" spans="1:21" s="52" customFormat="1" ht="28.5" x14ac:dyDescent="0.2">
      <c r="A723" s="46" t="s">
        <v>2772</v>
      </c>
      <c r="B723" s="46" t="s">
        <v>75</v>
      </c>
      <c r="C723" s="46"/>
      <c r="D723" s="46" t="s">
        <v>581</v>
      </c>
      <c r="E723" s="46" t="s">
        <v>5748</v>
      </c>
      <c r="F723" s="63" t="s">
        <v>968</v>
      </c>
      <c r="G723" s="47"/>
      <c r="H723" s="46" t="s">
        <v>1104</v>
      </c>
      <c r="I723" s="46" t="s">
        <v>2737</v>
      </c>
      <c r="J723" s="48">
        <v>37530</v>
      </c>
      <c r="K723" s="48">
        <v>38625</v>
      </c>
      <c r="L723" s="48"/>
      <c r="M723" s="49">
        <v>3</v>
      </c>
      <c r="N723" s="50"/>
      <c r="O723" s="50"/>
      <c r="P723" s="46"/>
      <c r="Q723" s="46" t="s">
        <v>841</v>
      </c>
      <c r="R723" s="46" t="s">
        <v>584</v>
      </c>
      <c r="S723" s="46"/>
      <c r="T723" s="50">
        <v>1333.3333333333333</v>
      </c>
      <c r="U723" s="50">
        <v>4000</v>
      </c>
    </row>
    <row r="724" spans="1:21" s="52" customFormat="1" ht="28.5" x14ac:dyDescent="0.2">
      <c r="A724" s="46" t="s">
        <v>2772</v>
      </c>
      <c r="B724" s="46" t="s">
        <v>75</v>
      </c>
      <c r="C724" s="46"/>
      <c r="D724" s="46" t="s">
        <v>581</v>
      </c>
      <c r="E724" s="46" t="s">
        <v>5748</v>
      </c>
      <c r="F724" s="63" t="s">
        <v>968</v>
      </c>
      <c r="G724" s="47"/>
      <c r="H724" s="46" t="s">
        <v>1104</v>
      </c>
      <c r="I724" s="46" t="s">
        <v>2737</v>
      </c>
      <c r="J724" s="48">
        <v>37500</v>
      </c>
      <c r="K724" s="48">
        <v>38595</v>
      </c>
      <c r="L724" s="48"/>
      <c r="M724" s="49">
        <v>3</v>
      </c>
      <c r="N724" s="50"/>
      <c r="O724" s="50"/>
      <c r="P724" s="46"/>
      <c r="Q724" s="46" t="s">
        <v>841</v>
      </c>
      <c r="R724" s="46" t="s">
        <v>584</v>
      </c>
      <c r="S724" s="46"/>
      <c r="T724" s="50">
        <v>1333.3333333333333</v>
      </c>
      <c r="U724" s="50">
        <v>4000</v>
      </c>
    </row>
    <row r="725" spans="1:21" s="52" customFormat="1" ht="28.5" x14ac:dyDescent="0.2">
      <c r="A725" s="46" t="s">
        <v>2772</v>
      </c>
      <c r="B725" s="46" t="s">
        <v>75</v>
      </c>
      <c r="C725" s="46"/>
      <c r="D725" s="46" t="s">
        <v>581</v>
      </c>
      <c r="E725" s="46" t="s">
        <v>5748</v>
      </c>
      <c r="F725" s="63" t="s">
        <v>968</v>
      </c>
      <c r="G725" s="47"/>
      <c r="H725" s="46" t="s">
        <v>1104</v>
      </c>
      <c r="I725" s="46" t="s">
        <v>2737</v>
      </c>
      <c r="J725" s="48">
        <v>37500</v>
      </c>
      <c r="K725" s="48">
        <v>38595</v>
      </c>
      <c r="L725" s="48"/>
      <c r="M725" s="49">
        <v>3</v>
      </c>
      <c r="N725" s="50"/>
      <c r="O725" s="50"/>
      <c r="P725" s="46"/>
      <c r="Q725" s="46" t="s">
        <v>841</v>
      </c>
      <c r="R725" s="46" t="s">
        <v>584</v>
      </c>
      <c r="S725" s="46"/>
      <c r="T725" s="50">
        <v>1333.3333333333333</v>
      </c>
      <c r="U725" s="50">
        <v>4000</v>
      </c>
    </row>
    <row r="726" spans="1:21" s="52" customFormat="1" ht="28.5" x14ac:dyDescent="0.2">
      <c r="A726" s="46" t="s">
        <v>2772</v>
      </c>
      <c r="B726" s="46" t="s">
        <v>75</v>
      </c>
      <c r="C726" s="46"/>
      <c r="D726" s="46" t="s">
        <v>581</v>
      </c>
      <c r="E726" s="46" t="s">
        <v>5748</v>
      </c>
      <c r="F726" s="63" t="s">
        <v>968</v>
      </c>
      <c r="G726" s="47"/>
      <c r="H726" s="46" t="s">
        <v>1104</v>
      </c>
      <c r="I726" s="46" t="s">
        <v>2737</v>
      </c>
      <c r="J726" s="48">
        <v>37500</v>
      </c>
      <c r="K726" s="48">
        <v>38595</v>
      </c>
      <c r="L726" s="48"/>
      <c r="M726" s="49">
        <v>3</v>
      </c>
      <c r="N726" s="50"/>
      <c r="O726" s="50"/>
      <c r="P726" s="46"/>
      <c r="Q726" s="46" t="s">
        <v>841</v>
      </c>
      <c r="R726" s="46" t="s">
        <v>584</v>
      </c>
      <c r="S726" s="46"/>
      <c r="T726" s="50">
        <v>1333.3333333333333</v>
      </c>
      <c r="U726" s="50">
        <v>4000</v>
      </c>
    </row>
    <row r="727" spans="1:21" s="52" customFormat="1" ht="28.5" x14ac:dyDescent="0.2">
      <c r="A727" s="46" t="s">
        <v>2772</v>
      </c>
      <c r="B727" s="46" t="s">
        <v>75</v>
      </c>
      <c r="C727" s="46"/>
      <c r="D727" s="46" t="s">
        <v>581</v>
      </c>
      <c r="E727" s="46" t="s">
        <v>5748</v>
      </c>
      <c r="F727" s="63" t="s">
        <v>968</v>
      </c>
      <c r="G727" s="47"/>
      <c r="H727" s="46" t="s">
        <v>1104</v>
      </c>
      <c r="I727" s="46" t="s">
        <v>2737</v>
      </c>
      <c r="J727" s="48">
        <v>37500</v>
      </c>
      <c r="K727" s="48">
        <v>38595</v>
      </c>
      <c r="L727" s="48"/>
      <c r="M727" s="49">
        <v>3</v>
      </c>
      <c r="N727" s="50"/>
      <c r="O727" s="50"/>
      <c r="P727" s="46"/>
      <c r="Q727" s="46" t="s">
        <v>841</v>
      </c>
      <c r="R727" s="46" t="s">
        <v>584</v>
      </c>
      <c r="S727" s="46"/>
      <c r="T727" s="50">
        <v>1333.3333333333333</v>
      </c>
      <c r="U727" s="50">
        <v>4000</v>
      </c>
    </row>
    <row r="728" spans="1:21" s="52" customFormat="1" ht="28.5" x14ac:dyDescent="0.2">
      <c r="A728" s="46" t="s">
        <v>2772</v>
      </c>
      <c r="B728" s="46" t="s">
        <v>75</v>
      </c>
      <c r="C728" s="46"/>
      <c r="D728" s="46" t="s">
        <v>581</v>
      </c>
      <c r="E728" s="46" t="s">
        <v>5748</v>
      </c>
      <c r="F728" s="63" t="s">
        <v>968</v>
      </c>
      <c r="G728" s="47"/>
      <c r="H728" s="46" t="s">
        <v>1337</v>
      </c>
      <c r="I728" s="46" t="s">
        <v>417</v>
      </c>
      <c r="J728" s="48">
        <v>35886</v>
      </c>
      <c r="K728" s="48" t="s">
        <v>2237</v>
      </c>
      <c r="L728" s="48"/>
      <c r="M728" s="49">
        <v>10</v>
      </c>
      <c r="N728" s="50"/>
      <c r="O728" s="50">
        <f>N728*M728</f>
        <v>0</v>
      </c>
      <c r="P728" s="46"/>
      <c r="Q728" s="46" t="s">
        <v>841</v>
      </c>
      <c r="R728" s="46" t="s">
        <v>584</v>
      </c>
      <c r="S728" s="46"/>
      <c r="T728" s="50">
        <v>107</v>
      </c>
      <c r="U728" s="50">
        <v>1070</v>
      </c>
    </row>
    <row r="729" spans="1:21" s="52" customFormat="1" ht="28.5" x14ac:dyDescent="0.2">
      <c r="A729" s="46" t="s">
        <v>2772</v>
      </c>
      <c r="B729" s="46" t="s">
        <v>75</v>
      </c>
      <c r="C729" s="46"/>
      <c r="D729" s="46" t="s">
        <v>581</v>
      </c>
      <c r="E729" s="46" t="s">
        <v>5748</v>
      </c>
      <c r="F729" s="63" t="s">
        <v>968</v>
      </c>
      <c r="G729" s="47"/>
      <c r="H729" s="46" t="s">
        <v>3105</v>
      </c>
      <c r="I729" s="46" t="s">
        <v>2740</v>
      </c>
      <c r="J729" s="48">
        <v>39353</v>
      </c>
      <c r="K729" s="48">
        <v>40448</v>
      </c>
      <c r="L729" s="48"/>
      <c r="M729" s="49">
        <v>3</v>
      </c>
      <c r="N729" s="59" t="s">
        <v>685</v>
      </c>
      <c r="O729" s="50" t="s">
        <v>685</v>
      </c>
      <c r="P729" s="46"/>
      <c r="Q729" s="46"/>
      <c r="R729" s="46"/>
      <c r="S729" s="46"/>
      <c r="T729" s="50">
        <v>1972</v>
      </c>
      <c r="U729" s="50">
        <v>5916</v>
      </c>
    </row>
    <row r="730" spans="1:21" s="52" customFormat="1" ht="28.5" x14ac:dyDescent="0.2">
      <c r="A730" s="46" t="s">
        <v>2772</v>
      </c>
      <c r="B730" s="46" t="s">
        <v>75</v>
      </c>
      <c r="C730" s="46"/>
      <c r="D730" s="46" t="s">
        <v>581</v>
      </c>
      <c r="E730" s="46" t="s">
        <v>5748</v>
      </c>
      <c r="F730" s="63" t="s">
        <v>968</v>
      </c>
      <c r="G730" s="47"/>
      <c r="H730" s="46" t="s">
        <v>5177</v>
      </c>
      <c r="I730" s="46" t="s">
        <v>2740</v>
      </c>
      <c r="J730" s="48">
        <v>39762</v>
      </c>
      <c r="K730" s="48">
        <v>40126</v>
      </c>
      <c r="L730" s="48"/>
      <c r="M730" s="49">
        <v>1</v>
      </c>
      <c r="N730" s="59"/>
      <c r="O730" s="50"/>
      <c r="P730" s="46"/>
      <c r="Q730" s="46"/>
      <c r="R730" s="46"/>
      <c r="S730" s="46"/>
      <c r="T730" s="50">
        <v>860</v>
      </c>
      <c r="U730" s="50">
        <v>860</v>
      </c>
    </row>
    <row r="731" spans="1:21" s="52" customFormat="1" ht="28.5" x14ac:dyDescent="0.2">
      <c r="A731" s="46" t="s">
        <v>2772</v>
      </c>
      <c r="B731" s="46" t="s">
        <v>75</v>
      </c>
      <c r="C731" s="46"/>
      <c r="D731" s="46" t="s">
        <v>581</v>
      </c>
      <c r="E731" s="46" t="s">
        <v>5748</v>
      </c>
      <c r="F731" s="63" t="s">
        <v>968</v>
      </c>
      <c r="G731" s="47"/>
      <c r="H731" s="46" t="s">
        <v>5177</v>
      </c>
      <c r="I731" s="46" t="s">
        <v>2740</v>
      </c>
      <c r="J731" s="48">
        <v>38258</v>
      </c>
      <c r="K731" s="48">
        <v>39352</v>
      </c>
      <c r="L731" s="48"/>
      <c r="M731" s="49">
        <v>3</v>
      </c>
      <c r="N731" s="50"/>
      <c r="O731" s="50"/>
      <c r="P731" s="46"/>
      <c r="Q731" s="46" t="s">
        <v>841</v>
      </c>
      <c r="R731" s="46">
        <v>6.3</v>
      </c>
      <c r="S731" s="46"/>
      <c r="T731" s="50">
        <v>1616</v>
      </c>
      <c r="U731" s="50">
        <v>1616</v>
      </c>
    </row>
    <row r="732" spans="1:21" s="52" customFormat="1" ht="28.5" x14ac:dyDescent="0.2">
      <c r="A732" s="46" t="s">
        <v>2772</v>
      </c>
      <c r="B732" s="46" t="s">
        <v>75</v>
      </c>
      <c r="C732" s="46"/>
      <c r="D732" s="46" t="s">
        <v>581</v>
      </c>
      <c r="E732" s="46" t="s">
        <v>5748</v>
      </c>
      <c r="F732" s="63" t="s">
        <v>968</v>
      </c>
      <c r="G732" s="47"/>
      <c r="H732" s="46" t="s">
        <v>5177</v>
      </c>
      <c r="I732" s="46" t="s">
        <v>2740</v>
      </c>
      <c r="J732" s="48">
        <v>39031</v>
      </c>
      <c r="K732" s="48">
        <v>39395</v>
      </c>
      <c r="L732" s="48"/>
      <c r="M732" s="49">
        <v>1</v>
      </c>
      <c r="N732" s="50"/>
      <c r="O732" s="50"/>
      <c r="P732" s="46"/>
      <c r="Q732" s="46" t="s">
        <v>841</v>
      </c>
      <c r="R732" s="46">
        <v>6.3</v>
      </c>
      <c r="S732" s="46"/>
      <c r="T732" s="50">
        <v>860</v>
      </c>
      <c r="U732" s="50">
        <v>860</v>
      </c>
    </row>
    <row r="733" spans="1:21" s="52" customFormat="1" ht="28.5" x14ac:dyDescent="0.2">
      <c r="A733" s="46" t="s">
        <v>2772</v>
      </c>
      <c r="B733" s="46" t="s">
        <v>75</v>
      </c>
      <c r="C733" s="46"/>
      <c r="D733" s="46" t="s">
        <v>581</v>
      </c>
      <c r="E733" s="46" t="s">
        <v>5748</v>
      </c>
      <c r="F733" s="63" t="s">
        <v>968</v>
      </c>
      <c r="G733" s="47"/>
      <c r="H733" s="46" t="s">
        <v>5174</v>
      </c>
      <c r="I733" s="46" t="s">
        <v>2740</v>
      </c>
      <c r="J733" s="48">
        <v>39959</v>
      </c>
      <c r="K733" s="48">
        <v>40323</v>
      </c>
      <c r="L733" s="48"/>
      <c r="M733" s="49">
        <v>1</v>
      </c>
      <c r="N733" s="59" t="s">
        <v>685</v>
      </c>
      <c r="O733" s="50" t="s">
        <v>685</v>
      </c>
      <c r="P733" s="46"/>
      <c r="Q733" s="46"/>
      <c r="R733" s="46"/>
      <c r="S733" s="46"/>
      <c r="T733" s="50">
        <v>798</v>
      </c>
      <c r="U733" s="50">
        <v>798</v>
      </c>
    </row>
    <row r="734" spans="1:21" s="52" customFormat="1" ht="28.5" x14ac:dyDescent="0.2">
      <c r="A734" s="46" t="s">
        <v>2772</v>
      </c>
      <c r="B734" s="46" t="s">
        <v>75</v>
      </c>
      <c r="C734" s="46"/>
      <c r="D734" s="46" t="s">
        <v>581</v>
      </c>
      <c r="E734" s="46" t="s">
        <v>5748</v>
      </c>
      <c r="F734" s="63" t="s">
        <v>968</v>
      </c>
      <c r="G734" s="47"/>
      <c r="H734" s="46" t="s">
        <v>5174</v>
      </c>
      <c r="I734" s="46" t="s">
        <v>2740</v>
      </c>
      <c r="J734" s="48">
        <v>39228</v>
      </c>
      <c r="K734" s="48">
        <v>39593</v>
      </c>
      <c r="L734" s="48"/>
      <c r="M734" s="49">
        <v>1</v>
      </c>
      <c r="N734" s="50"/>
      <c r="O734" s="50"/>
      <c r="P734" s="46"/>
      <c r="Q734" s="46" t="s">
        <v>841</v>
      </c>
      <c r="R734" s="46">
        <v>6.3</v>
      </c>
      <c r="S734" s="46"/>
      <c r="T734" s="50"/>
      <c r="U734" s="50"/>
    </row>
    <row r="735" spans="1:21" s="52" customFormat="1" ht="28.5" x14ac:dyDescent="0.2">
      <c r="A735" s="46" t="s">
        <v>2772</v>
      </c>
      <c r="B735" s="46" t="s">
        <v>75</v>
      </c>
      <c r="C735" s="46"/>
      <c r="D735" s="46" t="s">
        <v>581</v>
      </c>
      <c r="E735" s="46" t="s">
        <v>5748</v>
      </c>
      <c r="F735" s="63" t="s">
        <v>968</v>
      </c>
      <c r="G735" s="47"/>
      <c r="H735" s="46" t="s">
        <v>2430</v>
      </c>
      <c r="I735" s="46" t="s">
        <v>2431</v>
      </c>
      <c r="J735" s="48">
        <v>39766</v>
      </c>
      <c r="K735" s="48">
        <v>40130</v>
      </c>
      <c r="L735" s="48"/>
      <c r="M735" s="49">
        <v>1</v>
      </c>
      <c r="N735" s="59"/>
      <c r="O735" s="50"/>
      <c r="P735" s="46"/>
      <c r="Q735" s="46"/>
      <c r="R735" s="46"/>
      <c r="S735" s="46"/>
      <c r="T735" s="50">
        <v>7945</v>
      </c>
      <c r="U735" s="50">
        <v>7945</v>
      </c>
    </row>
    <row r="736" spans="1:21" s="52" customFormat="1" ht="28.5" x14ac:dyDescent="0.2">
      <c r="A736" s="46" t="s">
        <v>2772</v>
      </c>
      <c r="B736" s="46" t="s">
        <v>75</v>
      </c>
      <c r="C736" s="46"/>
      <c r="D736" s="46" t="s">
        <v>581</v>
      </c>
      <c r="E736" s="46" t="s">
        <v>5748</v>
      </c>
      <c r="F736" s="63" t="s">
        <v>968</v>
      </c>
      <c r="G736" s="47"/>
      <c r="H736" s="46" t="s">
        <v>2430</v>
      </c>
      <c r="I736" s="46" t="s">
        <v>2431</v>
      </c>
      <c r="J736" s="48">
        <v>39925</v>
      </c>
      <c r="K736" s="48">
        <v>40289</v>
      </c>
      <c r="L736" s="48"/>
      <c r="M736" s="49">
        <v>1</v>
      </c>
      <c r="N736" s="59" t="s">
        <v>685</v>
      </c>
      <c r="O736" s="50" t="s">
        <v>685</v>
      </c>
      <c r="P736" s="46"/>
      <c r="Q736" s="46"/>
      <c r="R736" s="46"/>
      <c r="S736" s="46"/>
      <c r="T736" s="50">
        <v>2246</v>
      </c>
      <c r="U736" s="50">
        <v>2246</v>
      </c>
    </row>
    <row r="737" spans="1:21" s="52" customFormat="1" ht="28.5" x14ac:dyDescent="0.2">
      <c r="A737" s="46" t="s">
        <v>2772</v>
      </c>
      <c r="B737" s="46" t="s">
        <v>75</v>
      </c>
      <c r="C737" s="46"/>
      <c r="D737" s="46" t="s">
        <v>581</v>
      </c>
      <c r="E737" s="46" t="s">
        <v>5748</v>
      </c>
      <c r="F737" s="63" t="s">
        <v>968</v>
      </c>
      <c r="G737" s="47"/>
      <c r="H737" s="46" t="s">
        <v>617</v>
      </c>
      <c r="I737" s="46" t="s">
        <v>2740</v>
      </c>
      <c r="J737" s="48">
        <v>39804</v>
      </c>
      <c r="K737" s="48">
        <v>40168</v>
      </c>
      <c r="L737" s="48"/>
      <c r="M737" s="49">
        <v>1</v>
      </c>
      <c r="N737" s="59"/>
      <c r="O737" s="50"/>
      <c r="P737" s="46"/>
      <c r="Q737" s="46"/>
      <c r="R737" s="46"/>
      <c r="S737" s="46"/>
      <c r="T737" s="50">
        <v>265</v>
      </c>
      <c r="U737" s="50">
        <v>265</v>
      </c>
    </row>
    <row r="738" spans="1:21" s="52" customFormat="1" ht="28.5" x14ac:dyDescent="0.2">
      <c r="A738" s="46" t="s">
        <v>2772</v>
      </c>
      <c r="B738" s="46" t="s">
        <v>75</v>
      </c>
      <c r="C738" s="46"/>
      <c r="D738" s="46" t="s">
        <v>581</v>
      </c>
      <c r="E738" s="46" t="s">
        <v>5748</v>
      </c>
      <c r="F738" s="63" t="s">
        <v>968</v>
      </c>
      <c r="G738" s="47"/>
      <c r="H738" s="46" t="s">
        <v>617</v>
      </c>
      <c r="I738" s="46" t="s">
        <v>2740</v>
      </c>
      <c r="J738" s="48">
        <v>38708</v>
      </c>
      <c r="K738" s="48">
        <v>39803</v>
      </c>
      <c r="L738" s="48"/>
      <c r="M738" s="49">
        <v>3</v>
      </c>
      <c r="N738" s="50">
        <v>0</v>
      </c>
      <c r="O738" s="50">
        <f>N738*M738</f>
        <v>0</v>
      </c>
      <c r="P738" s="46"/>
      <c r="Q738" s="46" t="s">
        <v>841</v>
      </c>
      <c r="R738" s="46">
        <v>6.3</v>
      </c>
      <c r="S738" s="46"/>
      <c r="T738" s="50">
        <v>428</v>
      </c>
      <c r="U738" s="50">
        <v>1284</v>
      </c>
    </row>
    <row r="739" spans="1:21" s="52" customFormat="1" ht="28.5" x14ac:dyDescent="0.2">
      <c r="A739" s="46" t="s">
        <v>2772</v>
      </c>
      <c r="B739" s="46" t="s">
        <v>75</v>
      </c>
      <c r="C739" s="46"/>
      <c r="D739" s="46" t="s">
        <v>581</v>
      </c>
      <c r="E739" s="46" t="s">
        <v>5748</v>
      </c>
      <c r="F739" s="63" t="s">
        <v>968</v>
      </c>
      <c r="G739" s="47"/>
      <c r="H739" s="46" t="s">
        <v>620</v>
      </c>
      <c r="I739" s="46" t="s">
        <v>2740</v>
      </c>
      <c r="J739" s="48">
        <v>39665</v>
      </c>
      <c r="K739" s="48">
        <v>40029</v>
      </c>
      <c r="L739" s="48"/>
      <c r="M739" s="49">
        <v>1</v>
      </c>
      <c r="N739" s="59">
        <v>0</v>
      </c>
      <c r="O739" s="50">
        <v>0</v>
      </c>
      <c r="P739" s="46"/>
      <c r="Q739" s="46"/>
      <c r="R739" s="46"/>
      <c r="S739" s="46"/>
      <c r="T739" s="50">
        <v>592</v>
      </c>
      <c r="U739" s="50">
        <v>592</v>
      </c>
    </row>
    <row r="740" spans="1:21" s="52" customFormat="1" ht="28.5" x14ac:dyDescent="0.2">
      <c r="A740" s="46" t="s">
        <v>2772</v>
      </c>
      <c r="B740" s="46" t="s">
        <v>75</v>
      </c>
      <c r="C740" s="46"/>
      <c r="D740" s="46" t="s">
        <v>581</v>
      </c>
      <c r="E740" s="46" t="s">
        <v>5748</v>
      </c>
      <c r="F740" s="63" t="s">
        <v>968</v>
      </c>
      <c r="G740" s="47"/>
      <c r="H740" s="46" t="s">
        <v>620</v>
      </c>
      <c r="I740" s="46" t="s">
        <v>2740</v>
      </c>
      <c r="J740" s="48">
        <v>38569</v>
      </c>
      <c r="K740" s="48">
        <v>39664</v>
      </c>
      <c r="L740" s="48"/>
      <c r="M740" s="49">
        <v>3</v>
      </c>
      <c r="N740" s="50"/>
      <c r="O740" s="50">
        <f>N740*M740</f>
        <v>0</v>
      </c>
      <c r="P740" s="46"/>
      <c r="Q740" s="46" t="s">
        <v>841</v>
      </c>
      <c r="R740" s="46">
        <v>6.3</v>
      </c>
      <c r="S740" s="46"/>
      <c r="T740" s="50">
        <v>1474</v>
      </c>
      <c r="U740" s="50">
        <v>4422</v>
      </c>
    </row>
    <row r="741" spans="1:21" s="52" customFormat="1" ht="28.5" x14ac:dyDescent="0.2">
      <c r="A741" s="46" t="s">
        <v>2772</v>
      </c>
      <c r="B741" s="46" t="s">
        <v>75</v>
      </c>
      <c r="C741" s="46"/>
      <c r="D741" s="46" t="s">
        <v>581</v>
      </c>
      <c r="E741" s="46" t="s">
        <v>5748</v>
      </c>
      <c r="F741" s="63" t="s">
        <v>968</v>
      </c>
      <c r="G741" s="47"/>
      <c r="H741" s="46" t="s">
        <v>3700</v>
      </c>
      <c r="I741" s="46" t="s">
        <v>4653</v>
      </c>
      <c r="J741" s="48">
        <v>39163</v>
      </c>
      <c r="K741" s="48">
        <v>39528</v>
      </c>
      <c r="L741" s="48"/>
      <c r="M741" s="49">
        <v>1</v>
      </c>
      <c r="N741" s="50"/>
      <c r="O741" s="50"/>
      <c r="P741" s="46"/>
      <c r="Q741" s="46" t="s">
        <v>841</v>
      </c>
      <c r="R741" s="46">
        <v>6.3</v>
      </c>
      <c r="S741" s="46"/>
      <c r="T741" s="50">
        <v>2328</v>
      </c>
      <c r="U741" s="50">
        <v>2328</v>
      </c>
    </row>
    <row r="742" spans="1:21" s="52" customFormat="1" ht="28.5" x14ac:dyDescent="0.2">
      <c r="A742" s="46" t="s">
        <v>2772</v>
      </c>
      <c r="B742" s="46" t="s">
        <v>75</v>
      </c>
      <c r="C742" s="46"/>
      <c r="D742" s="46" t="s">
        <v>581</v>
      </c>
      <c r="E742" s="46" t="s">
        <v>5748</v>
      </c>
      <c r="F742" s="63" t="s">
        <v>968</v>
      </c>
      <c r="G742" s="47"/>
      <c r="H742" s="46" t="s">
        <v>5175</v>
      </c>
      <c r="I742" s="46" t="s">
        <v>2740</v>
      </c>
      <c r="J742" s="48">
        <v>39664</v>
      </c>
      <c r="K742" s="48">
        <v>40028</v>
      </c>
      <c r="L742" s="48"/>
      <c r="M742" s="49">
        <v>1</v>
      </c>
      <c r="N742" s="59">
        <v>0</v>
      </c>
      <c r="O742" s="50">
        <v>0</v>
      </c>
      <c r="P742" s="46"/>
      <c r="Q742" s="46"/>
      <c r="R742" s="46"/>
      <c r="S742" s="46"/>
      <c r="T742" s="50">
        <v>752</v>
      </c>
      <c r="U742" s="50">
        <v>752</v>
      </c>
    </row>
    <row r="743" spans="1:21" s="52" customFormat="1" ht="28.5" x14ac:dyDescent="0.2">
      <c r="A743" s="46" t="s">
        <v>2772</v>
      </c>
      <c r="B743" s="46" t="s">
        <v>75</v>
      </c>
      <c r="C743" s="46"/>
      <c r="D743" s="46" t="s">
        <v>581</v>
      </c>
      <c r="E743" s="46" t="s">
        <v>5748</v>
      </c>
      <c r="F743" s="63" t="s">
        <v>968</v>
      </c>
      <c r="G743" s="47"/>
      <c r="H743" s="46" t="s">
        <v>618</v>
      </c>
      <c r="I743" s="46" t="s">
        <v>2740</v>
      </c>
      <c r="J743" s="48">
        <v>39963</v>
      </c>
      <c r="K743" s="48">
        <v>40327</v>
      </c>
      <c r="L743" s="48"/>
      <c r="M743" s="49">
        <v>1</v>
      </c>
      <c r="N743" s="59">
        <v>798</v>
      </c>
      <c r="O743" s="50">
        <f>N743*M743</f>
        <v>798</v>
      </c>
      <c r="P743" s="46"/>
      <c r="Q743" s="46"/>
      <c r="R743" s="46"/>
      <c r="S743" s="46"/>
      <c r="T743" s="50">
        <v>798</v>
      </c>
      <c r="U743" s="50">
        <v>798</v>
      </c>
    </row>
    <row r="744" spans="1:21" s="52" customFormat="1" ht="28.5" x14ac:dyDescent="0.2">
      <c r="A744" s="46" t="s">
        <v>2772</v>
      </c>
      <c r="B744" s="46" t="s">
        <v>75</v>
      </c>
      <c r="C744" s="46"/>
      <c r="D744" s="46" t="s">
        <v>581</v>
      </c>
      <c r="E744" s="46" t="s">
        <v>5748</v>
      </c>
      <c r="F744" s="63" t="s">
        <v>968</v>
      </c>
      <c r="G744" s="47"/>
      <c r="H744" s="46" t="s">
        <v>5175</v>
      </c>
      <c r="I744" s="46" t="s">
        <v>2740</v>
      </c>
      <c r="J744" s="48">
        <v>39298</v>
      </c>
      <c r="K744" s="48">
        <v>39663</v>
      </c>
      <c r="L744" s="48"/>
      <c r="M744" s="49">
        <v>1</v>
      </c>
      <c r="N744" s="50"/>
      <c r="O744" s="50">
        <f>N744*M744</f>
        <v>0</v>
      </c>
      <c r="P744" s="46"/>
      <c r="Q744" s="46" t="s">
        <v>841</v>
      </c>
      <c r="R744" s="46">
        <v>6.3</v>
      </c>
      <c r="S744" s="46"/>
      <c r="T744" s="50">
        <v>752</v>
      </c>
      <c r="U744" s="50">
        <v>752</v>
      </c>
    </row>
    <row r="745" spans="1:21" s="52" customFormat="1" ht="28.5" x14ac:dyDescent="0.2">
      <c r="A745" s="46" t="s">
        <v>2772</v>
      </c>
      <c r="B745" s="46" t="s">
        <v>75</v>
      </c>
      <c r="C745" s="46"/>
      <c r="D745" s="46" t="s">
        <v>581</v>
      </c>
      <c r="E745" s="46" t="s">
        <v>5748</v>
      </c>
      <c r="F745" s="63" t="s">
        <v>968</v>
      </c>
      <c r="G745" s="47"/>
      <c r="H745" s="46" t="s">
        <v>618</v>
      </c>
      <c r="I745" s="46" t="s">
        <v>2740</v>
      </c>
      <c r="J745" s="48">
        <v>38867</v>
      </c>
      <c r="K745" s="48">
        <v>39962</v>
      </c>
      <c r="L745" s="48"/>
      <c r="M745" s="49">
        <v>3</v>
      </c>
      <c r="N745" s="50"/>
      <c r="O745" s="50">
        <f>N745*M745</f>
        <v>0</v>
      </c>
      <c r="P745" s="46"/>
      <c r="Q745" s="46" t="s">
        <v>841</v>
      </c>
      <c r="R745" s="46">
        <v>6.3</v>
      </c>
      <c r="S745" s="46"/>
      <c r="T745" s="50">
        <v>1734</v>
      </c>
      <c r="U745" s="50">
        <v>5202</v>
      </c>
    </row>
    <row r="746" spans="1:21" s="52" customFormat="1" ht="28.5" x14ac:dyDescent="0.2">
      <c r="A746" s="46" t="s">
        <v>2772</v>
      </c>
      <c r="B746" s="46" t="s">
        <v>75</v>
      </c>
      <c r="C746" s="46"/>
      <c r="D746" s="46" t="s">
        <v>581</v>
      </c>
      <c r="E746" s="46" t="s">
        <v>5748</v>
      </c>
      <c r="F746" s="63" t="s">
        <v>968</v>
      </c>
      <c r="G746" s="47"/>
      <c r="H746" s="46" t="s">
        <v>619</v>
      </c>
      <c r="I746" s="46" t="s">
        <v>2740</v>
      </c>
      <c r="J746" s="48">
        <v>39658</v>
      </c>
      <c r="K746" s="48">
        <v>40022</v>
      </c>
      <c r="L746" s="48"/>
      <c r="M746" s="49">
        <v>1</v>
      </c>
      <c r="N746" s="59">
        <v>0</v>
      </c>
      <c r="O746" s="50">
        <v>0</v>
      </c>
      <c r="P746" s="46"/>
      <c r="Q746" s="46"/>
      <c r="R746" s="46"/>
      <c r="S746" s="46"/>
      <c r="T746" s="50">
        <v>789</v>
      </c>
      <c r="U746" s="50">
        <v>789</v>
      </c>
    </row>
    <row r="747" spans="1:21" s="52" customFormat="1" ht="28.5" x14ac:dyDescent="0.2">
      <c r="A747" s="46" t="s">
        <v>2772</v>
      </c>
      <c r="B747" s="46" t="s">
        <v>75</v>
      </c>
      <c r="C747" s="46"/>
      <c r="D747" s="46" t="s">
        <v>581</v>
      </c>
      <c r="E747" s="46" t="s">
        <v>5748</v>
      </c>
      <c r="F747" s="63" t="s">
        <v>968</v>
      </c>
      <c r="G747" s="47"/>
      <c r="H747" s="46" t="s">
        <v>619</v>
      </c>
      <c r="I747" s="46" t="s">
        <v>2740</v>
      </c>
      <c r="J747" s="48">
        <v>39762</v>
      </c>
      <c r="K747" s="48">
        <v>40126</v>
      </c>
      <c r="L747" s="48"/>
      <c r="M747" s="49">
        <v>1</v>
      </c>
      <c r="N747" s="59"/>
      <c r="O747" s="50"/>
      <c r="P747" s="46"/>
      <c r="Q747" s="46"/>
      <c r="R747" s="46"/>
      <c r="S747" s="46"/>
      <c r="T747" s="50">
        <v>1487</v>
      </c>
      <c r="U747" s="50">
        <v>1487</v>
      </c>
    </row>
    <row r="748" spans="1:21" s="52" customFormat="1" ht="28.5" x14ac:dyDescent="0.2">
      <c r="A748" s="46" t="s">
        <v>2772</v>
      </c>
      <c r="B748" s="46" t="s">
        <v>75</v>
      </c>
      <c r="C748" s="46"/>
      <c r="D748" s="46" t="s">
        <v>581</v>
      </c>
      <c r="E748" s="46" t="s">
        <v>5748</v>
      </c>
      <c r="F748" s="63" t="s">
        <v>968</v>
      </c>
      <c r="G748" s="47"/>
      <c r="H748" s="46" t="s">
        <v>619</v>
      </c>
      <c r="I748" s="46" t="s">
        <v>2740</v>
      </c>
      <c r="J748" s="48">
        <v>38562</v>
      </c>
      <c r="K748" s="48">
        <v>39657</v>
      </c>
      <c r="L748" s="48"/>
      <c r="M748" s="49">
        <v>3</v>
      </c>
      <c r="N748" s="50"/>
      <c r="O748" s="50"/>
      <c r="P748" s="46"/>
      <c r="Q748" s="46" t="s">
        <v>841</v>
      </c>
      <c r="R748" s="46">
        <v>6.3</v>
      </c>
      <c r="S748" s="46"/>
      <c r="T748" s="50">
        <v>1734</v>
      </c>
      <c r="U748" s="50">
        <v>5202</v>
      </c>
    </row>
    <row r="749" spans="1:21" s="52" customFormat="1" ht="28.5" x14ac:dyDescent="0.2">
      <c r="A749" s="46" t="s">
        <v>2772</v>
      </c>
      <c r="B749" s="46" t="s">
        <v>75</v>
      </c>
      <c r="C749" s="46"/>
      <c r="D749" s="46" t="s">
        <v>581</v>
      </c>
      <c r="E749" s="46" t="s">
        <v>5748</v>
      </c>
      <c r="F749" s="63" t="s">
        <v>968</v>
      </c>
      <c r="G749" s="47"/>
      <c r="H749" s="46" t="s">
        <v>2428</v>
      </c>
      <c r="I749" s="46" t="s">
        <v>2429</v>
      </c>
      <c r="J749" s="48">
        <v>39282</v>
      </c>
      <c r="K749" s="48">
        <v>40377</v>
      </c>
      <c r="L749" s="48"/>
      <c r="M749" s="49">
        <v>3</v>
      </c>
      <c r="N749" s="59" t="s">
        <v>685</v>
      </c>
      <c r="O749" s="50" t="s">
        <v>685</v>
      </c>
      <c r="P749" s="46"/>
      <c r="Q749" s="46"/>
      <c r="R749" s="46"/>
      <c r="S749" s="46" t="s">
        <v>3798</v>
      </c>
      <c r="T749" s="50">
        <v>5477</v>
      </c>
      <c r="U749" s="50">
        <v>16431</v>
      </c>
    </row>
    <row r="750" spans="1:21" s="52" customFormat="1" ht="28.5" x14ac:dyDescent="0.2">
      <c r="A750" s="46" t="s">
        <v>2772</v>
      </c>
      <c r="B750" s="46" t="s">
        <v>75</v>
      </c>
      <c r="C750" s="46"/>
      <c r="D750" s="46" t="s">
        <v>581</v>
      </c>
      <c r="E750" s="46" t="s">
        <v>5748</v>
      </c>
      <c r="F750" s="63" t="s">
        <v>968</v>
      </c>
      <c r="G750" s="47"/>
      <c r="H750" s="46" t="s">
        <v>2428</v>
      </c>
      <c r="I750" s="46" t="s">
        <v>2429</v>
      </c>
      <c r="J750" s="48">
        <v>39282</v>
      </c>
      <c r="K750" s="48">
        <v>40377</v>
      </c>
      <c r="L750" s="48"/>
      <c r="M750" s="49">
        <v>3</v>
      </c>
      <c r="N750" s="59" t="s">
        <v>685</v>
      </c>
      <c r="O750" s="50" t="s">
        <v>685</v>
      </c>
      <c r="P750" s="46"/>
      <c r="Q750" s="46"/>
      <c r="R750" s="46"/>
      <c r="S750" s="46" t="s">
        <v>3799</v>
      </c>
      <c r="T750" s="50">
        <v>2950</v>
      </c>
      <c r="U750" s="50">
        <v>8850</v>
      </c>
    </row>
    <row r="751" spans="1:21" s="52" customFormat="1" ht="28.5" x14ac:dyDescent="0.2">
      <c r="A751" s="46" t="s">
        <v>2772</v>
      </c>
      <c r="B751" s="46" t="s">
        <v>75</v>
      </c>
      <c r="C751" s="46"/>
      <c r="D751" s="46" t="s">
        <v>581</v>
      </c>
      <c r="E751" s="46" t="s">
        <v>5748</v>
      </c>
      <c r="F751" s="63" t="s">
        <v>968</v>
      </c>
      <c r="G751" s="47"/>
      <c r="H751" s="46" t="s">
        <v>616</v>
      </c>
      <c r="I751" s="46" t="s">
        <v>2740</v>
      </c>
      <c r="J751" s="48">
        <v>39761</v>
      </c>
      <c r="K751" s="48">
        <v>40125</v>
      </c>
      <c r="L751" s="48"/>
      <c r="M751" s="49">
        <v>1</v>
      </c>
      <c r="N751" s="59"/>
      <c r="O751" s="50"/>
      <c r="P751" s="46"/>
      <c r="Q751" s="46"/>
      <c r="R751" s="46"/>
      <c r="S751" s="46"/>
      <c r="T751" s="50">
        <v>8052</v>
      </c>
      <c r="U751" s="50">
        <v>8052</v>
      </c>
    </row>
    <row r="752" spans="1:21" s="52" customFormat="1" ht="28.5" x14ac:dyDescent="0.2">
      <c r="A752" s="46" t="s">
        <v>2772</v>
      </c>
      <c r="B752" s="46" t="s">
        <v>75</v>
      </c>
      <c r="C752" s="46"/>
      <c r="D752" s="46" t="s">
        <v>581</v>
      </c>
      <c r="E752" s="46" t="s">
        <v>5748</v>
      </c>
      <c r="F752" s="63" t="s">
        <v>968</v>
      </c>
      <c r="G752" s="47"/>
      <c r="H752" s="46" t="s">
        <v>616</v>
      </c>
      <c r="I752" s="46" t="s">
        <v>2740</v>
      </c>
      <c r="J752" s="48">
        <v>39030</v>
      </c>
      <c r="K752" s="48">
        <v>39394</v>
      </c>
      <c r="L752" s="48"/>
      <c r="M752" s="49">
        <v>1</v>
      </c>
      <c r="N752" s="50"/>
      <c r="O752" s="50"/>
      <c r="P752" s="46"/>
      <c r="Q752" s="46" t="s">
        <v>841</v>
      </c>
      <c r="R752" s="46">
        <v>6.3</v>
      </c>
      <c r="S752" s="46"/>
      <c r="T752" s="50">
        <v>8361</v>
      </c>
      <c r="U752" s="50">
        <v>8361</v>
      </c>
    </row>
    <row r="753" spans="1:21" s="52" customFormat="1" ht="28.5" x14ac:dyDescent="0.2">
      <c r="A753" s="46" t="s">
        <v>2772</v>
      </c>
      <c r="B753" s="46" t="s">
        <v>75</v>
      </c>
      <c r="C753" s="46"/>
      <c r="D753" s="46" t="s">
        <v>581</v>
      </c>
      <c r="E753" s="46" t="s">
        <v>5748</v>
      </c>
      <c r="F753" s="63" t="s">
        <v>968</v>
      </c>
      <c r="G753" s="47"/>
      <c r="H753" s="46" t="s">
        <v>5741</v>
      </c>
      <c r="I753" s="46" t="s">
        <v>3306</v>
      </c>
      <c r="J753" s="48">
        <v>39328</v>
      </c>
      <c r="K753" s="48">
        <v>40423</v>
      </c>
      <c r="L753" s="48"/>
      <c r="M753" s="49">
        <v>3</v>
      </c>
      <c r="N753" s="59" t="s">
        <v>685</v>
      </c>
      <c r="O753" s="50" t="s">
        <v>685</v>
      </c>
      <c r="P753" s="46"/>
      <c r="Q753" s="46" t="s">
        <v>841</v>
      </c>
      <c r="R753" s="46">
        <v>6.3</v>
      </c>
      <c r="S753" s="46"/>
      <c r="T753" s="50">
        <v>3812</v>
      </c>
      <c r="U753" s="50">
        <v>11436</v>
      </c>
    </row>
    <row r="754" spans="1:21" s="52" customFormat="1" ht="28.5" x14ac:dyDescent="0.2">
      <c r="A754" s="46" t="s">
        <v>2772</v>
      </c>
      <c r="B754" s="46" t="s">
        <v>75</v>
      </c>
      <c r="C754" s="46"/>
      <c r="D754" s="46" t="s">
        <v>581</v>
      </c>
      <c r="E754" s="46" t="s">
        <v>5748</v>
      </c>
      <c r="F754" s="63" t="s">
        <v>968</v>
      </c>
      <c r="G754" s="47"/>
      <c r="H754" s="46" t="s">
        <v>1991</v>
      </c>
      <c r="I754" s="46" t="s">
        <v>3873</v>
      </c>
      <c r="J754" s="48">
        <v>35431</v>
      </c>
      <c r="K754" s="48" t="s">
        <v>2237</v>
      </c>
      <c r="L754" s="48"/>
      <c r="M754" s="49">
        <v>11</v>
      </c>
      <c r="N754" s="50"/>
      <c r="O754" s="50"/>
      <c r="P754" s="46"/>
      <c r="Q754" s="46" t="s">
        <v>841</v>
      </c>
      <c r="R754" s="46">
        <v>6.3</v>
      </c>
      <c r="S754" s="46"/>
      <c r="T754" s="50">
        <v>31236</v>
      </c>
      <c r="U754" s="50">
        <v>312360</v>
      </c>
    </row>
    <row r="755" spans="1:21" s="52" customFormat="1" ht="28.5" x14ac:dyDescent="0.2">
      <c r="A755" s="46" t="s">
        <v>2772</v>
      </c>
      <c r="B755" s="46" t="s">
        <v>75</v>
      </c>
      <c r="C755" s="46"/>
      <c r="D755" s="46" t="s">
        <v>581</v>
      </c>
      <c r="E755" s="46" t="s">
        <v>5748</v>
      </c>
      <c r="F755" s="63" t="s">
        <v>968</v>
      </c>
      <c r="G755" s="47"/>
      <c r="H755" s="46" t="s">
        <v>1991</v>
      </c>
      <c r="I755" s="46" t="s">
        <v>3873</v>
      </c>
      <c r="J755" s="48">
        <v>39203</v>
      </c>
      <c r="K755" s="48">
        <v>39568</v>
      </c>
      <c r="L755" s="48"/>
      <c r="M755" s="49">
        <v>1</v>
      </c>
      <c r="N755" s="50"/>
      <c r="O755" s="50"/>
      <c r="P755" s="46"/>
      <c r="Q755" s="46" t="s">
        <v>841</v>
      </c>
      <c r="R755" s="46" t="s">
        <v>584</v>
      </c>
      <c r="S755" s="46"/>
      <c r="T755" s="50">
        <v>2224</v>
      </c>
      <c r="U755" s="50">
        <v>22240</v>
      </c>
    </row>
    <row r="756" spans="1:21" s="52" customFormat="1" ht="28.5" x14ac:dyDescent="0.2">
      <c r="A756" s="46" t="s">
        <v>2772</v>
      </c>
      <c r="B756" s="46" t="s">
        <v>75</v>
      </c>
      <c r="C756" s="46"/>
      <c r="D756" s="46" t="s">
        <v>581</v>
      </c>
      <c r="E756" s="46" t="s">
        <v>5748</v>
      </c>
      <c r="F756" s="63" t="s">
        <v>968</v>
      </c>
      <c r="G756" s="47"/>
      <c r="H756" s="46" t="s">
        <v>5739</v>
      </c>
      <c r="I756" s="46" t="s">
        <v>3866</v>
      </c>
      <c r="J756" s="48">
        <v>39782</v>
      </c>
      <c r="K756" s="48">
        <v>40146</v>
      </c>
      <c r="L756" s="48"/>
      <c r="M756" s="49">
        <v>1</v>
      </c>
      <c r="N756" s="59"/>
      <c r="O756" s="50"/>
      <c r="P756" s="46"/>
      <c r="Q756" s="46"/>
      <c r="R756" s="46"/>
      <c r="S756" s="46"/>
      <c r="T756" s="50">
        <v>1316</v>
      </c>
      <c r="U756" s="50">
        <v>1316</v>
      </c>
    </row>
    <row r="757" spans="1:21" s="52" customFormat="1" ht="28.5" x14ac:dyDescent="0.2">
      <c r="A757" s="46" t="s">
        <v>2772</v>
      </c>
      <c r="B757" s="46" t="s">
        <v>75</v>
      </c>
      <c r="C757" s="46"/>
      <c r="D757" s="46" t="s">
        <v>581</v>
      </c>
      <c r="E757" s="46" t="s">
        <v>5748</v>
      </c>
      <c r="F757" s="63" t="s">
        <v>968</v>
      </c>
      <c r="G757" s="47"/>
      <c r="H757" s="46" t="s">
        <v>5739</v>
      </c>
      <c r="I757" s="46" t="s">
        <v>3866</v>
      </c>
      <c r="J757" s="48">
        <v>39051</v>
      </c>
      <c r="K757" s="48">
        <v>39415</v>
      </c>
      <c r="L757" s="48"/>
      <c r="M757" s="49">
        <v>1</v>
      </c>
      <c r="N757" s="50"/>
      <c r="O757" s="50"/>
      <c r="P757" s="46"/>
      <c r="Q757" s="46" t="s">
        <v>841</v>
      </c>
      <c r="R757" s="46">
        <v>6.3</v>
      </c>
      <c r="S757" s="46"/>
      <c r="T757" s="50">
        <v>1499</v>
      </c>
      <c r="U757" s="50">
        <v>1499</v>
      </c>
    </row>
    <row r="758" spans="1:21" s="52" customFormat="1" ht="28.5" x14ac:dyDescent="0.2">
      <c r="A758" s="46" t="s">
        <v>2772</v>
      </c>
      <c r="B758" s="46" t="s">
        <v>75</v>
      </c>
      <c r="C758" s="46"/>
      <c r="D758" s="46" t="s">
        <v>581</v>
      </c>
      <c r="E758" s="46" t="s">
        <v>5748</v>
      </c>
      <c r="F758" s="63" t="s">
        <v>968</v>
      </c>
      <c r="G758" s="47"/>
      <c r="H758" s="46" t="s">
        <v>1999</v>
      </c>
      <c r="I758" s="46" t="s">
        <v>3866</v>
      </c>
      <c r="J758" s="48">
        <v>37865</v>
      </c>
      <c r="K758" s="48">
        <v>38230</v>
      </c>
      <c r="L758" s="48"/>
      <c r="M758" s="49">
        <v>1</v>
      </c>
      <c r="N758" s="50"/>
      <c r="O758" s="50"/>
      <c r="P758" s="46"/>
      <c r="Q758" s="46" t="s">
        <v>841</v>
      </c>
      <c r="R758" s="46" t="s">
        <v>584</v>
      </c>
      <c r="S758" s="46"/>
      <c r="T758" s="50">
        <v>1273</v>
      </c>
      <c r="U758" s="50">
        <v>1273</v>
      </c>
    </row>
    <row r="759" spans="1:21" s="52" customFormat="1" ht="28.5" x14ac:dyDescent="0.2">
      <c r="A759" s="46" t="s">
        <v>2772</v>
      </c>
      <c r="B759" s="46" t="s">
        <v>75</v>
      </c>
      <c r="C759" s="46"/>
      <c r="D759" s="46" t="s">
        <v>581</v>
      </c>
      <c r="E759" s="46" t="s">
        <v>5748</v>
      </c>
      <c r="F759" s="63" t="s">
        <v>968</v>
      </c>
      <c r="G759" s="47"/>
      <c r="H759" s="46" t="s">
        <v>5740</v>
      </c>
      <c r="I759" s="46" t="s">
        <v>3866</v>
      </c>
      <c r="J759" s="48">
        <v>39014</v>
      </c>
      <c r="K759" s="48">
        <v>39378</v>
      </c>
      <c r="L759" s="48"/>
      <c r="M759" s="49">
        <v>1</v>
      </c>
      <c r="N759" s="50"/>
      <c r="O759" s="50"/>
      <c r="P759" s="46"/>
      <c r="Q759" s="46" t="s">
        <v>841</v>
      </c>
      <c r="R759" s="46">
        <v>6.3</v>
      </c>
      <c r="S759" s="46"/>
      <c r="T759" s="50">
        <v>4300</v>
      </c>
      <c r="U759" s="50">
        <v>4300</v>
      </c>
    </row>
    <row r="760" spans="1:21" s="52" customFormat="1" ht="28.5" x14ac:dyDescent="0.2">
      <c r="A760" s="46" t="s">
        <v>2772</v>
      </c>
      <c r="B760" s="46" t="s">
        <v>75</v>
      </c>
      <c r="C760" s="46"/>
      <c r="D760" s="46" t="s">
        <v>581</v>
      </c>
      <c r="E760" s="46" t="s">
        <v>5748</v>
      </c>
      <c r="F760" s="63" t="s">
        <v>968</v>
      </c>
      <c r="G760" s="47"/>
      <c r="H760" s="46" t="s">
        <v>742</v>
      </c>
      <c r="I760" s="46" t="s">
        <v>3869</v>
      </c>
      <c r="J760" s="48">
        <v>37622</v>
      </c>
      <c r="K760" s="48">
        <v>39447</v>
      </c>
      <c r="L760" s="48"/>
      <c r="M760" s="49">
        <v>4</v>
      </c>
      <c r="N760" s="50"/>
      <c r="O760" s="50"/>
      <c r="P760" s="46"/>
      <c r="Q760" s="46" t="s">
        <v>841</v>
      </c>
      <c r="R760" s="46" t="s">
        <v>584</v>
      </c>
      <c r="S760" s="46"/>
      <c r="T760" s="50">
        <v>7062</v>
      </c>
      <c r="U760" s="50">
        <v>35310</v>
      </c>
    </row>
    <row r="761" spans="1:21" s="52" customFormat="1" ht="28.5" x14ac:dyDescent="0.2">
      <c r="A761" s="46" t="s">
        <v>2772</v>
      </c>
      <c r="B761" s="46" t="s">
        <v>75</v>
      </c>
      <c r="C761" s="46"/>
      <c r="D761" s="46" t="s">
        <v>581</v>
      </c>
      <c r="E761" s="46" t="s">
        <v>5748</v>
      </c>
      <c r="F761" s="63" t="s">
        <v>968</v>
      </c>
      <c r="G761" s="47"/>
      <c r="H761" s="46" t="s">
        <v>3699</v>
      </c>
      <c r="I761" s="46" t="s">
        <v>4653</v>
      </c>
      <c r="J761" s="48">
        <v>38997</v>
      </c>
      <c r="K761" s="48">
        <v>39399</v>
      </c>
      <c r="L761" s="48"/>
      <c r="M761" s="49">
        <v>1</v>
      </c>
      <c r="N761" s="50"/>
      <c r="O761" s="50"/>
      <c r="P761" s="46"/>
      <c r="Q761" s="46" t="s">
        <v>841</v>
      </c>
      <c r="R761" s="46">
        <v>6.3</v>
      </c>
      <c r="S761" s="46"/>
      <c r="T761" s="50">
        <v>10170</v>
      </c>
      <c r="U761" s="50">
        <v>10170</v>
      </c>
    </row>
    <row r="762" spans="1:21" s="52" customFormat="1" ht="28.5" x14ac:dyDescent="0.2">
      <c r="A762" s="46" t="s">
        <v>2772</v>
      </c>
      <c r="B762" s="46" t="s">
        <v>75</v>
      </c>
      <c r="C762" s="46"/>
      <c r="D762" s="46" t="s">
        <v>581</v>
      </c>
      <c r="E762" s="46" t="s">
        <v>5748</v>
      </c>
      <c r="F762" s="63" t="s">
        <v>968</v>
      </c>
      <c r="G762" s="47"/>
      <c r="H762" s="46" t="s">
        <v>1260</v>
      </c>
      <c r="I762" s="46" t="s">
        <v>2737</v>
      </c>
      <c r="J762" s="48">
        <v>39708</v>
      </c>
      <c r="K762" s="48">
        <v>40102</v>
      </c>
      <c r="L762" s="48"/>
      <c r="M762" s="49">
        <v>1</v>
      </c>
      <c r="N762" s="73"/>
      <c r="O762" s="73"/>
      <c r="P762" s="46"/>
      <c r="Q762" s="46"/>
      <c r="R762" s="46"/>
      <c r="S762" s="46"/>
      <c r="T762" s="59">
        <v>3797</v>
      </c>
      <c r="U762" s="50">
        <v>3797</v>
      </c>
    </row>
    <row r="763" spans="1:21" s="52" customFormat="1" ht="28.5" x14ac:dyDescent="0.2">
      <c r="A763" s="46" t="s">
        <v>2772</v>
      </c>
      <c r="B763" s="46" t="s">
        <v>75</v>
      </c>
      <c r="C763" s="46"/>
      <c r="D763" s="46" t="s">
        <v>581</v>
      </c>
      <c r="E763" s="46" t="s">
        <v>5748</v>
      </c>
      <c r="F763" s="63" t="s">
        <v>968</v>
      </c>
      <c r="G763" s="47"/>
      <c r="H763" s="46" t="s">
        <v>1326</v>
      </c>
      <c r="I763" s="46" t="s">
        <v>3868</v>
      </c>
      <c r="J763" s="48">
        <v>39143</v>
      </c>
      <c r="K763" s="48">
        <v>39510</v>
      </c>
      <c r="L763" s="48"/>
      <c r="M763" s="49">
        <v>1</v>
      </c>
      <c r="N763" s="50"/>
      <c r="O763" s="50"/>
      <c r="P763" s="46"/>
      <c r="Q763" s="46" t="s">
        <v>841</v>
      </c>
      <c r="R763" s="46">
        <v>6.3</v>
      </c>
      <c r="S763" s="46"/>
      <c r="T763" s="50">
        <v>21769</v>
      </c>
      <c r="U763" s="50">
        <v>21769</v>
      </c>
    </row>
    <row r="764" spans="1:21" s="52" customFormat="1" ht="28.5" x14ac:dyDescent="0.2">
      <c r="A764" s="46" t="s">
        <v>2772</v>
      </c>
      <c r="B764" s="46" t="s">
        <v>75</v>
      </c>
      <c r="C764" s="46"/>
      <c r="D764" s="46" t="s">
        <v>581</v>
      </c>
      <c r="E764" s="46" t="s">
        <v>5748</v>
      </c>
      <c r="F764" s="63" t="s">
        <v>968</v>
      </c>
      <c r="G764" s="47"/>
      <c r="H764" s="46" t="s">
        <v>2755</v>
      </c>
      <c r="I764" s="46" t="s">
        <v>4056</v>
      </c>
      <c r="J764" s="48">
        <v>39539</v>
      </c>
      <c r="K764" s="48">
        <v>39903</v>
      </c>
      <c r="L764" s="48"/>
      <c r="M764" s="49">
        <v>1</v>
      </c>
      <c r="N764" s="50">
        <v>0</v>
      </c>
      <c r="O764" s="50">
        <v>0</v>
      </c>
      <c r="P764" s="46"/>
      <c r="Q764" s="46" t="s">
        <v>841</v>
      </c>
      <c r="R764" s="46">
        <v>7.1</v>
      </c>
      <c r="S764" s="46"/>
      <c r="T764" s="50">
        <v>2128</v>
      </c>
      <c r="U764" s="50">
        <v>2128</v>
      </c>
    </row>
    <row r="765" spans="1:21" s="52" customFormat="1" ht="28.5" x14ac:dyDescent="0.2">
      <c r="A765" s="46" t="s">
        <v>2772</v>
      </c>
      <c r="B765" s="46" t="s">
        <v>75</v>
      </c>
      <c r="C765" s="46"/>
      <c r="D765" s="46" t="s">
        <v>581</v>
      </c>
      <c r="E765" s="46" t="s">
        <v>5748</v>
      </c>
      <c r="F765" s="63" t="s">
        <v>968</v>
      </c>
      <c r="G765" s="47"/>
      <c r="H765" s="46" t="s">
        <v>4057</v>
      </c>
      <c r="I765" s="46" t="s">
        <v>4056</v>
      </c>
      <c r="J765" s="48">
        <v>39755</v>
      </c>
      <c r="K765" s="48">
        <v>40119</v>
      </c>
      <c r="L765" s="48"/>
      <c r="M765" s="49">
        <v>1</v>
      </c>
      <c r="N765" s="50"/>
      <c r="O765" s="50"/>
      <c r="P765" s="46"/>
      <c r="Q765" s="46" t="s">
        <v>841</v>
      </c>
      <c r="R765" s="46">
        <v>7.1</v>
      </c>
      <c r="S765" s="46"/>
      <c r="T765" s="50">
        <v>307</v>
      </c>
      <c r="U765" s="50">
        <v>307</v>
      </c>
    </row>
    <row r="766" spans="1:21" s="52" customFormat="1" ht="28.5" x14ac:dyDescent="0.2">
      <c r="A766" s="46" t="s">
        <v>2772</v>
      </c>
      <c r="B766" s="46" t="s">
        <v>75</v>
      </c>
      <c r="C766" s="46"/>
      <c r="D766" s="46" t="s">
        <v>581</v>
      </c>
      <c r="E766" s="46" t="s">
        <v>5748</v>
      </c>
      <c r="F766" s="63" t="s">
        <v>968</v>
      </c>
      <c r="G766" s="47"/>
      <c r="H766" s="46" t="s">
        <v>2003</v>
      </c>
      <c r="I766" s="46" t="s">
        <v>4810</v>
      </c>
      <c r="J766" s="48">
        <v>37653</v>
      </c>
      <c r="K766" s="48">
        <v>38017</v>
      </c>
      <c r="L766" s="48"/>
      <c r="M766" s="49">
        <v>1</v>
      </c>
      <c r="N766" s="50"/>
      <c r="O766" s="50"/>
      <c r="P766" s="46"/>
      <c r="Q766" s="46" t="s">
        <v>841</v>
      </c>
      <c r="R766" s="46" t="s">
        <v>584</v>
      </c>
      <c r="S766" s="46"/>
      <c r="T766" s="50">
        <v>3600</v>
      </c>
      <c r="U766" s="50">
        <v>3600</v>
      </c>
    </row>
    <row r="767" spans="1:21" s="52" customFormat="1" ht="28.5" x14ac:dyDescent="0.2">
      <c r="A767" s="46" t="s">
        <v>2772</v>
      </c>
      <c r="B767" s="46" t="s">
        <v>75</v>
      </c>
      <c r="C767" s="46"/>
      <c r="D767" s="46" t="s">
        <v>2415</v>
      </c>
      <c r="E767" s="46" t="s">
        <v>5748</v>
      </c>
      <c r="F767" s="63" t="s">
        <v>968</v>
      </c>
      <c r="G767" s="47"/>
      <c r="H767" s="46" t="s">
        <v>1992</v>
      </c>
      <c r="I767" s="46" t="s">
        <v>4512</v>
      </c>
      <c r="J767" s="48">
        <v>36861</v>
      </c>
      <c r="K767" s="48">
        <v>39416</v>
      </c>
      <c r="L767" s="48"/>
      <c r="M767" s="49">
        <v>7</v>
      </c>
      <c r="N767" s="50"/>
      <c r="O767" s="50"/>
      <c r="P767" s="46"/>
      <c r="Q767" s="46" t="s">
        <v>841</v>
      </c>
      <c r="R767" s="46">
        <v>1.35</v>
      </c>
      <c r="S767" s="46"/>
      <c r="T767" s="50">
        <v>32447.79</v>
      </c>
      <c r="U767" s="50">
        <v>227134.53</v>
      </c>
    </row>
    <row r="768" spans="1:21" s="52" customFormat="1" ht="28.5" x14ac:dyDescent="0.2">
      <c r="A768" s="46" t="s">
        <v>2772</v>
      </c>
      <c r="B768" s="46" t="s">
        <v>75</v>
      </c>
      <c r="C768" s="46"/>
      <c r="D768" s="46" t="s">
        <v>2415</v>
      </c>
      <c r="E768" s="46" t="s">
        <v>5748</v>
      </c>
      <c r="F768" s="63" t="s">
        <v>968</v>
      </c>
      <c r="G768" s="47"/>
      <c r="H768" s="46" t="s">
        <v>744</v>
      </c>
      <c r="I768" s="46" t="s">
        <v>4512</v>
      </c>
      <c r="J768" s="48">
        <v>36861</v>
      </c>
      <c r="K768" s="48">
        <v>39416</v>
      </c>
      <c r="L768" s="48"/>
      <c r="M768" s="49">
        <v>7</v>
      </c>
      <c r="N768" s="50"/>
      <c r="O768" s="50"/>
      <c r="P768" s="46"/>
      <c r="Q768" s="46" t="s">
        <v>841</v>
      </c>
      <c r="R768" s="46">
        <v>1.35</v>
      </c>
      <c r="S768" s="46"/>
      <c r="T768" s="50">
        <v>5403.61</v>
      </c>
      <c r="U768" s="50">
        <v>37825.269999999997</v>
      </c>
    </row>
    <row r="769" spans="1:21" s="52" customFormat="1" ht="28.5" x14ac:dyDescent="0.2">
      <c r="A769" s="46" t="s">
        <v>2651</v>
      </c>
      <c r="B769" s="46" t="s">
        <v>75</v>
      </c>
      <c r="C769" s="46"/>
      <c r="D769" s="46" t="s">
        <v>2143</v>
      </c>
      <c r="E769" s="46" t="s">
        <v>5748</v>
      </c>
      <c r="F769" s="63" t="s">
        <v>972</v>
      </c>
      <c r="G769" s="47"/>
      <c r="H769" s="46" t="s">
        <v>3123</v>
      </c>
      <c r="I769" s="46" t="s">
        <v>909</v>
      </c>
      <c r="J769" s="48">
        <v>39731</v>
      </c>
      <c r="K769" s="48">
        <v>40451</v>
      </c>
      <c r="L769" s="48"/>
      <c r="M769" s="46">
        <v>2</v>
      </c>
      <c r="N769" s="50"/>
      <c r="O769" s="50"/>
      <c r="P769" s="46" t="s">
        <v>3879</v>
      </c>
      <c r="Q769" s="46"/>
      <c r="R769" s="46">
        <v>6.3</v>
      </c>
      <c r="S769" s="46"/>
      <c r="T769" s="50"/>
      <c r="U769" s="50">
        <v>145860</v>
      </c>
    </row>
    <row r="770" spans="1:21" s="52" customFormat="1" ht="57" x14ac:dyDescent="0.2">
      <c r="A770" s="46" t="s">
        <v>2652</v>
      </c>
      <c r="B770" s="46" t="s">
        <v>75</v>
      </c>
      <c r="C770" s="46"/>
      <c r="D770" s="46" t="s">
        <v>4980</v>
      </c>
      <c r="E770" s="46" t="s">
        <v>1976</v>
      </c>
      <c r="F770" s="63" t="s">
        <v>965</v>
      </c>
      <c r="G770" s="47"/>
      <c r="H770" s="46" t="s">
        <v>3988</v>
      </c>
      <c r="I770" s="46" t="s">
        <v>4211</v>
      </c>
      <c r="J770" s="48">
        <v>38991</v>
      </c>
      <c r="K770" s="48">
        <v>40086</v>
      </c>
      <c r="L770" s="48"/>
      <c r="M770" s="49">
        <v>3</v>
      </c>
      <c r="N770" s="50">
        <v>0</v>
      </c>
      <c r="O770" s="50">
        <v>0</v>
      </c>
      <c r="P770" s="46"/>
      <c r="Q770" s="46" t="s">
        <v>841</v>
      </c>
      <c r="R770" s="46" t="s">
        <v>1111</v>
      </c>
      <c r="S770" s="46" t="s">
        <v>4707</v>
      </c>
      <c r="T770" s="50">
        <v>3000</v>
      </c>
      <c r="U770" s="50">
        <v>9000</v>
      </c>
    </row>
    <row r="771" spans="1:21" s="52" customFormat="1" ht="28.5" x14ac:dyDescent="0.2">
      <c r="A771" s="46" t="s">
        <v>2652</v>
      </c>
      <c r="B771" s="46" t="s">
        <v>75</v>
      </c>
      <c r="C771" s="46"/>
      <c r="D771" s="46" t="s">
        <v>4979</v>
      </c>
      <c r="E771" s="46" t="s">
        <v>1976</v>
      </c>
      <c r="F771" s="63" t="s">
        <v>965</v>
      </c>
      <c r="G771" s="47"/>
      <c r="H771" s="46" t="s">
        <v>5792</v>
      </c>
      <c r="I771" s="46" t="s">
        <v>3957</v>
      </c>
      <c r="J771" s="48">
        <v>39904</v>
      </c>
      <c r="K771" s="48">
        <v>40268</v>
      </c>
      <c r="L771" s="48"/>
      <c r="M771" s="49">
        <v>1</v>
      </c>
      <c r="N771" s="50">
        <v>2441</v>
      </c>
      <c r="O771" s="50">
        <v>2441</v>
      </c>
      <c r="P771" s="46"/>
      <c r="Q771" s="46"/>
      <c r="R771" s="46" t="s">
        <v>4981</v>
      </c>
      <c r="S771" s="46"/>
      <c r="T771" s="50">
        <v>2441</v>
      </c>
      <c r="U771" s="50">
        <v>2441</v>
      </c>
    </row>
    <row r="772" spans="1:21" s="52" customFormat="1" ht="42.75" x14ac:dyDescent="0.2">
      <c r="A772" s="46" t="s">
        <v>2652</v>
      </c>
      <c r="B772" s="46" t="s">
        <v>75</v>
      </c>
      <c r="C772" s="46"/>
      <c r="D772" s="46" t="s">
        <v>4979</v>
      </c>
      <c r="E772" s="46" t="s">
        <v>1976</v>
      </c>
      <c r="F772" s="63" t="s">
        <v>965</v>
      </c>
      <c r="G772" s="47"/>
      <c r="H772" s="46" t="s">
        <v>5793</v>
      </c>
      <c r="I772" s="46" t="s">
        <v>268</v>
      </c>
      <c r="J772" s="48">
        <v>39569</v>
      </c>
      <c r="K772" s="48">
        <v>39933</v>
      </c>
      <c r="L772" s="48"/>
      <c r="M772" s="49">
        <v>1</v>
      </c>
      <c r="N772" s="50"/>
      <c r="O772" s="50"/>
      <c r="P772" s="46"/>
      <c r="Q772" s="46"/>
      <c r="R772" s="46" t="s">
        <v>4981</v>
      </c>
      <c r="S772" s="46"/>
      <c r="T772" s="50">
        <v>2310</v>
      </c>
      <c r="U772" s="50">
        <v>2310</v>
      </c>
    </row>
    <row r="773" spans="1:21" s="45" customFormat="1" ht="28.5" x14ac:dyDescent="0.2">
      <c r="A773" s="46" t="s">
        <v>2652</v>
      </c>
      <c r="B773" s="46" t="s">
        <v>75</v>
      </c>
      <c r="C773" s="46"/>
      <c r="D773" s="46" t="s">
        <v>4979</v>
      </c>
      <c r="E773" s="46" t="s">
        <v>1976</v>
      </c>
      <c r="F773" s="63" t="s">
        <v>965</v>
      </c>
      <c r="G773" s="47"/>
      <c r="H773" s="46" t="s">
        <v>5794</v>
      </c>
      <c r="I773" s="46" t="s">
        <v>4513</v>
      </c>
      <c r="J773" s="48">
        <v>38292</v>
      </c>
      <c r="K773" s="48">
        <v>38656</v>
      </c>
      <c r="L773" s="48"/>
      <c r="M773" s="49">
        <v>1</v>
      </c>
      <c r="N773" s="50"/>
      <c r="O773" s="50"/>
      <c r="P773" s="46"/>
      <c r="Q773" s="46"/>
      <c r="R773" s="46" t="s">
        <v>4981</v>
      </c>
      <c r="S773" s="46" t="s">
        <v>4708</v>
      </c>
      <c r="T773" s="50">
        <v>2673</v>
      </c>
      <c r="U773" s="50">
        <v>2673</v>
      </c>
    </row>
    <row r="774" spans="1:21" s="52" customFormat="1" ht="28.5" x14ac:dyDescent="0.2">
      <c r="A774" s="63" t="s">
        <v>2652</v>
      </c>
      <c r="B774" s="63" t="s">
        <v>75</v>
      </c>
      <c r="C774" s="63"/>
      <c r="D774" s="63" t="s">
        <v>4979</v>
      </c>
      <c r="E774" s="63" t="s">
        <v>1976</v>
      </c>
      <c r="F774" s="63" t="s">
        <v>965</v>
      </c>
      <c r="G774" s="51"/>
      <c r="H774" s="46" t="s">
        <v>4709</v>
      </c>
      <c r="I774" s="63" t="s">
        <v>4710</v>
      </c>
      <c r="J774" s="71">
        <v>39904</v>
      </c>
      <c r="K774" s="71">
        <v>40268</v>
      </c>
      <c r="L774" s="71"/>
      <c r="M774" s="72">
        <v>1</v>
      </c>
      <c r="N774" s="73">
        <v>240</v>
      </c>
      <c r="O774" s="50">
        <v>240</v>
      </c>
      <c r="P774" s="46"/>
      <c r="Q774" s="63"/>
      <c r="R774" s="63" t="s">
        <v>4981</v>
      </c>
      <c r="S774" s="63"/>
      <c r="T774" s="73">
        <v>240</v>
      </c>
      <c r="U774" s="73">
        <v>240</v>
      </c>
    </row>
    <row r="775" spans="1:21" s="52" customFormat="1" ht="28.5" x14ac:dyDescent="0.2">
      <c r="A775" s="46" t="s">
        <v>2652</v>
      </c>
      <c r="B775" s="46" t="s">
        <v>75</v>
      </c>
      <c r="C775" s="46"/>
      <c r="D775" s="46" t="s">
        <v>4979</v>
      </c>
      <c r="E775" s="46" t="s">
        <v>1976</v>
      </c>
      <c r="F775" s="63" t="s">
        <v>965</v>
      </c>
      <c r="G775" s="47"/>
      <c r="H775" s="46" t="s">
        <v>3956</v>
      </c>
      <c r="I775" s="46" t="s">
        <v>3387</v>
      </c>
      <c r="J775" s="48">
        <v>37895</v>
      </c>
      <c r="K775" s="48">
        <v>38260</v>
      </c>
      <c r="L775" s="48"/>
      <c r="M775" s="49">
        <v>1</v>
      </c>
      <c r="N775" s="50"/>
      <c r="O775" s="50"/>
      <c r="P775" s="46"/>
      <c r="Q775" s="46"/>
      <c r="R775" s="46" t="s">
        <v>4981</v>
      </c>
      <c r="S775" s="46" t="s">
        <v>4708</v>
      </c>
      <c r="T775" s="50">
        <v>1300</v>
      </c>
      <c r="U775" s="50">
        <v>1300</v>
      </c>
    </row>
    <row r="776" spans="1:21" s="52" customFormat="1" ht="28.5" x14ac:dyDescent="0.2">
      <c r="A776" s="63" t="s">
        <v>2652</v>
      </c>
      <c r="B776" s="63" t="s">
        <v>75</v>
      </c>
      <c r="C776" s="63"/>
      <c r="D776" s="63" t="s">
        <v>4979</v>
      </c>
      <c r="E776" s="63" t="s">
        <v>1976</v>
      </c>
      <c r="F776" s="63" t="s">
        <v>965</v>
      </c>
      <c r="G776" s="51"/>
      <c r="H776" s="46" t="s">
        <v>4711</v>
      </c>
      <c r="I776" s="63" t="s">
        <v>4712</v>
      </c>
      <c r="J776" s="71">
        <v>39904</v>
      </c>
      <c r="K776" s="71">
        <v>40268</v>
      </c>
      <c r="L776" s="71"/>
      <c r="M776" s="72">
        <v>1</v>
      </c>
      <c r="N776" s="73">
        <v>4611</v>
      </c>
      <c r="O776" s="50">
        <v>4611</v>
      </c>
      <c r="P776" s="46"/>
      <c r="Q776" s="63"/>
      <c r="R776" s="63" t="s">
        <v>4981</v>
      </c>
      <c r="S776" s="63"/>
      <c r="T776" s="73">
        <v>4611</v>
      </c>
      <c r="U776" s="73">
        <v>4611</v>
      </c>
    </row>
    <row r="777" spans="1:21" s="52" customFormat="1" ht="28.5" x14ac:dyDescent="0.2">
      <c r="A777" s="63" t="s">
        <v>2652</v>
      </c>
      <c r="B777" s="63" t="s">
        <v>75</v>
      </c>
      <c r="C777" s="63"/>
      <c r="D777" s="63" t="s">
        <v>4979</v>
      </c>
      <c r="E777" s="63" t="s">
        <v>1976</v>
      </c>
      <c r="F777" s="63" t="s">
        <v>965</v>
      </c>
      <c r="G777" s="51"/>
      <c r="H777" s="46" t="s">
        <v>4713</v>
      </c>
      <c r="I777" s="63" t="s">
        <v>4714</v>
      </c>
      <c r="J777" s="71">
        <v>39904</v>
      </c>
      <c r="K777" s="71">
        <v>40268</v>
      </c>
      <c r="L777" s="71"/>
      <c r="M777" s="72">
        <v>1</v>
      </c>
      <c r="N777" s="73">
        <v>2700</v>
      </c>
      <c r="O777" s="50">
        <v>2700</v>
      </c>
      <c r="P777" s="46"/>
      <c r="Q777" s="63"/>
      <c r="R777" s="63" t="s">
        <v>4981</v>
      </c>
      <c r="S777" s="63"/>
      <c r="T777" s="73">
        <v>2700</v>
      </c>
      <c r="U777" s="73">
        <v>2700</v>
      </c>
    </row>
    <row r="778" spans="1:21" s="52" customFormat="1" ht="28.5" x14ac:dyDescent="0.2">
      <c r="A778" s="46" t="s">
        <v>2652</v>
      </c>
      <c r="B778" s="46" t="s">
        <v>75</v>
      </c>
      <c r="C778" s="46"/>
      <c r="D778" s="46" t="s">
        <v>4979</v>
      </c>
      <c r="E778" s="46" t="s">
        <v>1976</v>
      </c>
      <c r="F778" s="63" t="s">
        <v>965</v>
      </c>
      <c r="G778" s="47"/>
      <c r="H778" s="46" t="s">
        <v>5795</v>
      </c>
      <c r="I778" s="46" t="s">
        <v>2304</v>
      </c>
      <c r="J778" s="48">
        <v>39845</v>
      </c>
      <c r="K778" s="48">
        <v>40268</v>
      </c>
      <c r="L778" s="48"/>
      <c r="M778" s="49">
        <v>1</v>
      </c>
      <c r="N778" s="50">
        <v>4000</v>
      </c>
      <c r="O778" s="50">
        <v>4000</v>
      </c>
      <c r="P778" s="46"/>
      <c r="Q778" s="46"/>
      <c r="R778" s="46" t="s">
        <v>4981</v>
      </c>
      <c r="S778" s="46"/>
      <c r="T778" s="50">
        <v>4000</v>
      </c>
      <c r="U778" s="50">
        <v>4000</v>
      </c>
    </row>
    <row r="779" spans="1:21" s="52" customFormat="1" ht="42.75" x14ac:dyDescent="0.2">
      <c r="A779" s="46" t="s">
        <v>4728</v>
      </c>
      <c r="B779" s="46" t="s">
        <v>75</v>
      </c>
      <c r="C779" s="46"/>
      <c r="D779" s="46" t="s">
        <v>3899</v>
      </c>
      <c r="E779" s="46" t="s">
        <v>1121</v>
      </c>
      <c r="F779" s="51" t="s">
        <v>963</v>
      </c>
      <c r="G779" s="47" t="s">
        <v>3943</v>
      </c>
      <c r="H779" s="46" t="s">
        <v>4799</v>
      </c>
      <c r="I779" s="46" t="s">
        <v>4281</v>
      </c>
      <c r="J779" s="48">
        <v>39479</v>
      </c>
      <c r="K779" s="48">
        <v>39844</v>
      </c>
      <c r="L779" s="48">
        <v>40209</v>
      </c>
      <c r="M779" s="49">
        <v>2</v>
      </c>
      <c r="N779" s="50" t="s">
        <v>685</v>
      </c>
      <c r="O779" s="50" t="s">
        <v>685</v>
      </c>
      <c r="P779" s="46" t="s">
        <v>3879</v>
      </c>
      <c r="Q779" s="46"/>
      <c r="R779" s="46"/>
      <c r="S779" s="46"/>
      <c r="T779" s="50">
        <v>64139</v>
      </c>
      <c r="U779" s="50">
        <v>128278</v>
      </c>
    </row>
    <row r="780" spans="1:21" s="52" customFormat="1" ht="128.25" x14ac:dyDescent="0.2">
      <c r="A780" s="51" t="s">
        <v>4728</v>
      </c>
      <c r="B780" s="46" t="s">
        <v>75</v>
      </c>
      <c r="C780" s="51"/>
      <c r="D780" s="46" t="s">
        <v>1121</v>
      </c>
      <c r="E780" s="46" t="s">
        <v>1121</v>
      </c>
      <c r="F780" s="51" t="s">
        <v>963</v>
      </c>
      <c r="G780" s="51"/>
      <c r="H780" s="51" t="s">
        <v>3898</v>
      </c>
      <c r="I780" s="63" t="s">
        <v>3897</v>
      </c>
      <c r="J780" s="64">
        <v>39904</v>
      </c>
      <c r="K780" s="64">
        <v>40268</v>
      </c>
      <c r="L780" s="64"/>
      <c r="M780" s="51">
        <v>1</v>
      </c>
      <c r="N780" s="75" t="s">
        <v>685</v>
      </c>
      <c r="O780" s="50" t="s">
        <v>685</v>
      </c>
      <c r="P780" s="51" t="s">
        <v>3878</v>
      </c>
      <c r="Q780" s="51"/>
      <c r="R780" s="51"/>
      <c r="S780" s="72" t="s">
        <v>5209</v>
      </c>
      <c r="T780" s="75">
        <v>240000</v>
      </c>
      <c r="U780" s="50">
        <v>240000</v>
      </c>
    </row>
    <row r="781" spans="1:21" s="52" customFormat="1" ht="28.5" x14ac:dyDescent="0.2">
      <c r="A781" s="46" t="s">
        <v>4569</v>
      </c>
      <c r="B781" s="46" t="s">
        <v>75</v>
      </c>
      <c r="C781" s="46"/>
      <c r="D781" s="46" t="s">
        <v>4464</v>
      </c>
      <c r="E781" s="46" t="s">
        <v>1987</v>
      </c>
      <c r="F781" s="63" t="s">
        <v>586</v>
      </c>
      <c r="G781" s="47"/>
      <c r="H781" s="46" t="s">
        <v>4443</v>
      </c>
      <c r="I781" s="46" t="s">
        <v>1149</v>
      </c>
      <c r="J781" s="48">
        <v>39264</v>
      </c>
      <c r="K781" s="48">
        <v>40360</v>
      </c>
      <c r="L781" s="48"/>
      <c r="M781" s="49">
        <v>3</v>
      </c>
      <c r="N781" s="50" t="s">
        <v>685</v>
      </c>
      <c r="O781" s="50" t="s">
        <v>685</v>
      </c>
      <c r="P781" s="46"/>
      <c r="Q781" s="46" t="s">
        <v>1848</v>
      </c>
      <c r="R781" s="46"/>
      <c r="S781" s="46"/>
      <c r="T781" s="50">
        <v>17843</v>
      </c>
      <c r="U781" s="50">
        <v>53529</v>
      </c>
    </row>
    <row r="782" spans="1:21" s="52" customFormat="1" ht="28.5" x14ac:dyDescent="0.2">
      <c r="A782" s="46" t="s">
        <v>4569</v>
      </c>
      <c r="B782" s="46" t="s">
        <v>75</v>
      </c>
      <c r="C782" s="46"/>
      <c r="D782" s="46" t="s">
        <v>4465</v>
      </c>
      <c r="E782" s="46" t="s">
        <v>1987</v>
      </c>
      <c r="F782" s="63" t="s">
        <v>586</v>
      </c>
      <c r="G782" s="47"/>
      <c r="H782" s="46" t="s">
        <v>4445</v>
      </c>
      <c r="I782" s="46" t="s">
        <v>1150</v>
      </c>
      <c r="J782" s="48">
        <v>39355</v>
      </c>
      <c r="K782" s="48">
        <v>40451</v>
      </c>
      <c r="L782" s="48"/>
      <c r="M782" s="49">
        <v>3</v>
      </c>
      <c r="N782" s="50" t="s">
        <v>685</v>
      </c>
      <c r="O782" s="50" t="s">
        <v>685</v>
      </c>
      <c r="P782" s="46"/>
      <c r="Q782" s="46"/>
      <c r="R782" s="46" t="s">
        <v>2307</v>
      </c>
      <c r="S782" s="46"/>
      <c r="T782" s="50">
        <v>60000</v>
      </c>
      <c r="U782" s="50">
        <v>180000</v>
      </c>
    </row>
    <row r="783" spans="1:21" s="52" customFormat="1" ht="28.5" x14ac:dyDescent="0.2">
      <c r="A783" s="46" t="s">
        <v>1989</v>
      </c>
      <c r="B783" s="46" t="s">
        <v>75</v>
      </c>
      <c r="C783" s="46"/>
      <c r="D783" s="46" t="s">
        <v>1843</v>
      </c>
      <c r="E783" s="46" t="s">
        <v>1987</v>
      </c>
      <c r="F783" s="63" t="s">
        <v>586</v>
      </c>
      <c r="G783" s="47"/>
      <c r="H783" s="46" t="s">
        <v>2879</v>
      </c>
      <c r="I783" s="46" t="s">
        <v>1158</v>
      </c>
      <c r="J783" s="48"/>
      <c r="K783" s="48" t="s">
        <v>1847</v>
      </c>
      <c r="L783" s="48"/>
      <c r="M783" s="49"/>
      <c r="N783" s="50"/>
      <c r="O783" s="50"/>
      <c r="P783" s="46"/>
      <c r="Q783" s="46" t="s">
        <v>840</v>
      </c>
      <c r="R783" s="46"/>
      <c r="S783" s="46"/>
      <c r="T783" s="50"/>
      <c r="U783" s="50"/>
    </row>
    <row r="784" spans="1:21" s="52" customFormat="1" ht="28.5" x14ac:dyDescent="0.2">
      <c r="A784" s="46" t="s">
        <v>2772</v>
      </c>
      <c r="B784" s="46" t="s">
        <v>75</v>
      </c>
      <c r="C784" s="46"/>
      <c r="D784" s="46" t="s">
        <v>4463</v>
      </c>
      <c r="E784" s="46" t="s">
        <v>1987</v>
      </c>
      <c r="F784" s="63" t="s">
        <v>586</v>
      </c>
      <c r="G784" s="47"/>
      <c r="H784" s="46" t="s">
        <v>4442</v>
      </c>
      <c r="I784" s="46" t="s">
        <v>1148</v>
      </c>
      <c r="J784" s="48">
        <v>39020</v>
      </c>
      <c r="K784" s="48">
        <v>40116</v>
      </c>
      <c r="L784" s="48"/>
      <c r="M784" s="49">
        <v>3</v>
      </c>
      <c r="N784" s="73"/>
      <c r="O784" s="73"/>
      <c r="P784" s="46"/>
      <c r="Q784" s="46" t="s">
        <v>1848</v>
      </c>
      <c r="R784" s="46"/>
      <c r="S784" s="46"/>
      <c r="T784" s="50">
        <v>11703.67</v>
      </c>
      <c r="U784" s="50" t="e">
        <f>T784*#REF!</f>
        <v>#REF!</v>
      </c>
    </row>
    <row r="785" spans="1:21" s="52" customFormat="1" ht="28.5" x14ac:dyDescent="0.2">
      <c r="A785" s="46" t="s">
        <v>2772</v>
      </c>
      <c r="B785" s="46" t="s">
        <v>75</v>
      </c>
      <c r="C785" s="46"/>
      <c r="D785" s="46" t="s">
        <v>4463</v>
      </c>
      <c r="E785" s="46" t="s">
        <v>1987</v>
      </c>
      <c r="F785" s="63" t="s">
        <v>586</v>
      </c>
      <c r="G785" s="47"/>
      <c r="H785" s="46" t="s">
        <v>4441</v>
      </c>
      <c r="I785" s="46" t="s">
        <v>3882</v>
      </c>
      <c r="J785" s="48">
        <v>38979</v>
      </c>
      <c r="K785" s="48">
        <v>39112</v>
      </c>
      <c r="L785" s="48"/>
      <c r="M785" s="49">
        <v>0.25</v>
      </c>
      <c r="N785" s="50"/>
      <c r="O785" s="50"/>
      <c r="P785" s="46"/>
      <c r="Q785" s="46" t="s">
        <v>841</v>
      </c>
      <c r="R785" s="46"/>
      <c r="S785" s="46"/>
      <c r="T785" s="50"/>
      <c r="U785" s="50"/>
    </row>
    <row r="786" spans="1:21" s="52" customFormat="1" ht="28.5" x14ac:dyDescent="0.2">
      <c r="A786" s="46" t="s">
        <v>1989</v>
      </c>
      <c r="B786" s="46" t="s">
        <v>75</v>
      </c>
      <c r="C786" s="46"/>
      <c r="D786" s="46" t="s">
        <v>1843</v>
      </c>
      <c r="E786" s="46" t="s">
        <v>1987</v>
      </c>
      <c r="F786" s="63" t="s">
        <v>586</v>
      </c>
      <c r="G786" s="47"/>
      <c r="H786" s="46" t="s">
        <v>2047</v>
      </c>
      <c r="I786" s="46" t="s">
        <v>1158</v>
      </c>
      <c r="J786" s="48"/>
      <c r="K786" s="48" t="s">
        <v>1847</v>
      </c>
      <c r="L786" s="48">
        <v>36485</v>
      </c>
      <c r="M786" s="49"/>
      <c r="N786" s="50"/>
      <c r="O786" s="50"/>
      <c r="P786" s="46"/>
      <c r="Q786" s="46" t="s">
        <v>840</v>
      </c>
      <c r="R786" s="46"/>
      <c r="S786" s="46"/>
      <c r="T786" s="50"/>
      <c r="U786" s="50"/>
    </row>
    <row r="787" spans="1:21" s="52" customFormat="1" ht="28.5" x14ac:dyDescent="0.2">
      <c r="A787" s="46" t="s">
        <v>1989</v>
      </c>
      <c r="B787" s="46" t="s">
        <v>75</v>
      </c>
      <c r="C787" s="46"/>
      <c r="D787" s="46" t="s">
        <v>1843</v>
      </c>
      <c r="E787" s="46" t="s">
        <v>1987</v>
      </c>
      <c r="F787" s="63" t="s">
        <v>586</v>
      </c>
      <c r="G787" s="47"/>
      <c r="H787" s="46" t="s">
        <v>2048</v>
      </c>
      <c r="I787" s="46" t="s">
        <v>1158</v>
      </c>
      <c r="J787" s="48"/>
      <c r="K787" s="48" t="s">
        <v>1847</v>
      </c>
      <c r="L787" s="48"/>
      <c r="M787" s="49"/>
      <c r="N787" s="50"/>
      <c r="O787" s="50"/>
      <c r="P787" s="46"/>
      <c r="Q787" s="46" t="s">
        <v>840</v>
      </c>
      <c r="R787" s="46"/>
      <c r="S787" s="46"/>
      <c r="T787" s="50"/>
      <c r="U787" s="50"/>
    </row>
    <row r="788" spans="1:21" s="52" customFormat="1" ht="28.5" x14ac:dyDescent="0.2">
      <c r="A788" s="46" t="s">
        <v>1989</v>
      </c>
      <c r="B788" s="46" t="s">
        <v>75</v>
      </c>
      <c r="C788" s="46"/>
      <c r="D788" s="46" t="s">
        <v>1843</v>
      </c>
      <c r="E788" s="46" t="s">
        <v>1987</v>
      </c>
      <c r="F788" s="63" t="s">
        <v>586</v>
      </c>
      <c r="G788" s="47"/>
      <c r="H788" s="46" t="s">
        <v>2242</v>
      </c>
      <c r="I788" s="46" t="s">
        <v>1158</v>
      </c>
      <c r="J788" s="48"/>
      <c r="K788" s="48" t="s">
        <v>1847</v>
      </c>
      <c r="L788" s="48"/>
      <c r="M788" s="49"/>
      <c r="N788" s="50"/>
      <c r="O788" s="50"/>
      <c r="P788" s="46"/>
      <c r="Q788" s="46" t="s">
        <v>840</v>
      </c>
      <c r="R788" s="46"/>
      <c r="S788" s="46"/>
      <c r="T788" s="50"/>
      <c r="U788" s="50"/>
    </row>
    <row r="789" spans="1:21" s="52" customFormat="1" ht="85.5" x14ac:dyDescent="0.2">
      <c r="A789" s="46" t="s">
        <v>1939</v>
      </c>
      <c r="B789" s="46" t="s">
        <v>75</v>
      </c>
      <c r="C789" s="46"/>
      <c r="D789" s="46" t="s">
        <v>4459</v>
      </c>
      <c r="E789" s="46" t="s">
        <v>1987</v>
      </c>
      <c r="F789" s="63" t="s">
        <v>2789</v>
      </c>
      <c r="G789" s="47"/>
      <c r="H789" s="46" t="s">
        <v>3748</v>
      </c>
      <c r="I789" s="46" t="s">
        <v>4515</v>
      </c>
      <c r="J789" s="48">
        <v>36525</v>
      </c>
      <c r="K789" s="48">
        <v>38351</v>
      </c>
      <c r="L789" s="48"/>
      <c r="M789" s="49">
        <v>5</v>
      </c>
      <c r="N789" s="50"/>
      <c r="O789" s="50"/>
      <c r="P789" s="46"/>
      <c r="Q789" s="46" t="s">
        <v>840</v>
      </c>
      <c r="R789" s="46" t="s">
        <v>591</v>
      </c>
      <c r="S789" s="46"/>
      <c r="T789" s="50">
        <v>596639</v>
      </c>
      <c r="U789" s="50">
        <v>596639</v>
      </c>
    </row>
    <row r="790" spans="1:21" s="52" customFormat="1" ht="57" x14ac:dyDescent="0.2">
      <c r="A790" s="46" t="s">
        <v>1939</v>
      </c>
      <c r="B790" s="46" t="s">
        <v>75</v>
      </c>
      <c r="C790" s="46"/>
      <c r="D790" s="46" t="s">
        <v>4458</v>
      </c>
      <c r="E790" s="46" t="s">
        <v>1987</v>
      </c>
      <c r="F790" s="63" t="s">
        <v>2789</v>
      </c>
      <c r="G790" s="47"/>
      <c r="H790" s="46" t="s">
        <v>5244</v>
      </c>
      <c r="I790" s="46" t="s">
        <v>4804</v>
      </c>
      <c r="J790" s="48">
        <v>37712</v>
      </c>
      <c r="K790" s="48">
        <v>39538</v>
      </c>
      <c r="L790" s="48"/>
      <c r="M790" s="49">
        <v>5</v>
      </c>
      <c r="N790" s="50"/>
      <c r="O790" s="50"/>
      <c r="P790" s="46"/>
      <c r="Q790" s="46" t="s">
        <v>840</v>
      </c>
      <c r="R790" s="46" t="s">
        <v>590</v>
      </c>
      <c r="S790" s="46"/>
      <c r="T790" s="50">
        <v>23575</v>
      </c>
      <c r="U790" s="50">
        <v>117875</v>
      </c>
    </row>
    <row r="791" spans="1:21" s="52" customFormat="1" ht="28.5" x14ac:dyDescent="0.2">
      <c r="A791" s="46" t="s">
        <v>1989</v>
      </c>
      <c r="B791" s="46" t="s">
        <v>75</v>
      </c>
      <c r="C791" s="46"/>
      <c r="D791" s="46" t="s">
        <v>4460</v>
      </c>
      <c r="E791" s="46" t="s">
        <v>1987</v>
      </c>
      <c r="F791" s="63" t="s">
        <v>586</v>
      </c>
      <c r="G791" s="47"/>
      <c r="H791" s="46" t="s">
        <v>4430</v>
      </c>
      <c r="I791" s="46"/>
      <c r="J791" s="48"/>
      <c r="K791" s="48"/>
      <c r="L791" s="48"/>
      <c r="M791" s="49"/>
      <c r="N791" s="50"/>
      <c r="O791" s="50"/>
      <c r="P791" s="46"/>
      <c r="Q791" s="46" t="s">
        <v>840</v>
      </c>
      <c r="R791" s="46"/>
      <c r="S791" s="46"/>
      <c r="T791" s="50"/>
      <c r="U791" s="50"/>
    </row>
    <row r="792" spans="1:21" s="52" customFormat="1" ht="28.5" x14ac:dyDescent="0.2">
      <c r="A792" s="46" t="s">
        <v>2651</v>
      </c>
      <c r="B792" s="46" t="s">
        <v>75</v>
      </c>
      <c r="C792" s="46"/>
      <c r="D792" s="46" t="s">
        <v>4460</v>
      </c>
      <c r="E792" s="46" t="s">
        <v>1987</v>
      </c>
      <c r="F792" s="63" t="s">
        <v>586</v>
      </c>
      <c r="G792" s="47"/>
      <c r="H792" s="46" t="s">
        <v>4436</v>
      </c>
      <c r="I792" s="46"/>
      <c r="J792" s="48"/>
      <c r="K792" s="48"/>
      <c r="L792" s="48"/>
      <c r="M792" s="49"/>
      <c r="N792" s="50"/>
      <c r="O792" s="50"/>
      <c r="P792" s="46"/>
      <c r="Q792" s="46" t="s">
        <v>840</v>
      </c>
      <c r="R792" s="46"/>
      <c r="S792" s="46"/>
      <c r="T792" s="50"/>
      <c r="U792" s="50"/>
    </row>
    <row r="793" spans="1:21" s="52" customFormat="1" ht="28.5" x14ac:dyDescent="0.2">
      <c r="A793" s="46" t="s">
        <v>1989</v>
      </c>
      <c r="B793" s="46" t="s">
        <v>75</v>
      </c>
      <c r="C793" s="46"/>
      <c r="D793" s="46" t="s">
        <v>1845</v>
      </c>
      <c r="E793" s="46" t="s">
        <v>1987</v>
      </c>
      <c r="F793" s="63" t="s">
        <v>586</v>
      </c>
      <c r="G793" s="47"/>
      <c r="H793" s="46" t="s">
        <v>1099</v>
      </c>
      <c r="I793" s="46" t="s">
        <v>392</v>
      </c>
      <c r="J793" s="48">
        <v>39448</v>
      </c>
      <c r="K793" s="48">
        <v>39813</v>
      </c>
      <c r="L793" s="48"/>
      <c r="M793" s="49">
        <v>1</v>
      </c>
      <c r="N793" s="50"/>
      <c r="O793" s="50"/>
      <c r="P793" s="46"/>
      <c r="Q793" s="46"/>
      <c r="R793" s="46"/>
      <c r="S793" s="46"/>
      <c r="T793" s="50"/>
      <c r="U793" s="50"/>
    </row>
    <row r="794" spans="1:21" s="52" customFormat="1" ht="28.5" x14ac:dyDescent="0.2">
      <c r="A794" s="46" t="s">
        <v>2651</v>
      </c>
      <c r="B794" s="46" t="s">
        <v>75</v>
      </c>
      <c r="C794" s="46"/>
      <c r="D794" s="46" t="s">
        <v>4460</v>
      </c>
      <c r="E794" s="46" t="s">
        <v>1987</v>
      </c>
      <c r="F794" s="63" t="s">
        <v>586</v>
      </c>
      <c r="G794" s="47"/>
      <c r="H794" s="46" t="s">
        <v>4434</v>
      </c>
      <c r="I794" s="46"/>
      <c r="J794" s="48"/>
      <c r="K794" s="48"/>
      <c r="L794" s="48"/>
      <c r="M794" s="49"/>
      <c r="N794" s="50"/>
      <c r="O794" s="50"/>
      <c r="P794" s="46"/>
      <c r="Q794" s="46" t="s">
        <v>840</v>
      </c>
      <c r="R794" s="46"/>
      <c r="S794" s="46"/>
      <c r="T794" s="50"/>
      <c r="U794" s="50"/>
    </row>
    <row r="795" spans="1:21" s="52" customFormat="1" ht="28.5" x14ac:dyDescent="0.2">
      <c r="A795" s="46" t="s">
        <v>1989</v>
      </c>
      <c r="B795" s="46" t="s">
        <v>75</v>
      </c>
      <c r="C795" s="46"/>
      <c r="D795" s="46" t="s">
        <v>1844</v>
      </c>
      <c r="E795" s="46" t="s">
        <v>1987</v>
      </c>
      <c r="F795" s="63" t="s">
        <v>586</v>
      </c>
      <c r="G795" s="47"/>
      <c r="H795" s="46" t="s">
        <v>2111</v>
      </c>
      <c r="I795" s="46" t="s">
        <v>2991</v>
      </c>
      <c r="J795" s="48">
        <v>39437</v>
      </c>
      <c r="K795" s="48">
        <v>39478</v>
      </c>
      <c r="L795" s="48"/>
      <c r="M795" s="49">
        <v>0.1</v>
      </c>
      <c r="N795" s="50"/>
      <c r="O795" s="50"/>
      <c r="P795" s="46"/>
      <c r="Q795" s="46" t="s">
        <v>841</v>
      </c>
      <c r="R795" s="46"/>
      <c r="S795" s="46"/>
      <c r="T795" s="50"/>
      <c r="U795" s="50">
        <v>38390</v>
      </c>
    </row>
    <row r="796" spans="1:21" s="52" customFormat="1" ht="28.5" x14ac:dyDescent="0.2">
      <c r="A796" s="46" t="s">
        <v>4569</v>
      </c>
      <c r="B796" s="46" t="s">
        <v>75</v>
      </c>
      <c r="C796" s="46"/>
      <c r="D796" s="46" t="s">
        <v>4460</v>
      </c>
      <c r="E796" s="46" t="s">
        <v>1987</v>
      </c>
      <c r="F796" s="63" t="s">
        <v>586</v>
      </c>
      <c r="G796" s="47"/>
      <c r="H796" s="46" t="s">
        <v>4432</v>
      </c>
      <c r="I796" s="46"/>
      <c r="J796" s="48"/>
      <c r="K796" s="48"/>
      <c r="L796" s="48"/>
      <c r="M796" s="49"/>
      <c r="N796" s="50"/>
      <c r="O796" s="50"/>
      <c r="P796" s="46"/>
      <c r="Q796" s="46" t="s">
        <v>840</v>
      </c>
      <c r="R796" s="46"/>
      <c r="S796" s="46"/>
      <c r="T796" s="50"/>
      <c r="U796" s="50"/>
    </row>
    <row r="797" spans="1:21" s="52" customFormat="1" ht="28.5" x14ac:dyDescent="0.2">
      <c r="A797" s="46" t="s">
        <v>4569</v>
      </c>
      <c r="B797" s="46" t="s">
        <v>75</v>
      </c>
      <c r="C797" s="46"/>
      <c r="D797" s="46" t="s">
        <v>4460</v>
      </c>
      <c r="E797" s="46" t="s">
        <v>1987</v>
      </c>
      <c r="F797" s="63" t="s">
        <v>586</v>
      </c>
      <c r="G797" s="47"/>
      <c r="H797" s="46" t="s">
        <v>4435</v>
      </c>
      <c r="I797" s="46"/>
      <c r="J797" s="48"/>
      <c r="K797" s="48"/>
      <c r="L797" s="48"/>
      <c r="M797" s="49"/>
      <c r="N797" s="50"/>
      <c r="O797" s="50"/>
      <c r="P797" s="46"/>
      <c r="Q797" s="46" t="s">
        <v>840</v>
      </c>
      <c r="R797" s="46"/>
      <c r="S797" s="46"/>
      <c r="T797" s="50"/>
      <c r="U797" s="50"/>
    </row>
    <row r="798" spans="1:21" s="52" customFormat="1" ht="28.5" x14ac:dyDescent="0.2">
      <c r="A798" s="46" t="s">
        <v>4569</v>
      </c>
      <c r="B798" s="46" t="s">
        <v>75</v>
      </c>
      <c r="C798" s="46"/>
      <c r="D798" s="46" t="s">
        <v>4460</v>
      </c>
      <c r="E798" s="46" t="s">
        <v>1987</v>
      </c>
      <c r="F798" s="63" t="s">
        <v>586</v>
      </c>
      <c r="G798" s="47"/>
      <c r="H798" s="46" t="s">
        <v>4433</v>
      </c>
      <c r="I798" s="46"/>
      <c r="J798" s="48"/>
      <c r="K798" s="48"/>
      <c r="L798" s="48"/>
      <c r="M798" s="49"/>
      <c r="N798" s="50"/>
      <c r="O798" s="50"/>
      <c r="P798" s="46"/>
      <c r="Q798" s="46" t="s">
        <v>840</v>
      </c>
      <c r="R798" s="46"/>
      <c r="S798" s="46"/>
      <c r="T798" s="50"/>
      <c r="U798" s="50"/>
    </row>
    <row r="799" spans="1:21" s="52" customFormat="1" ht="28.5" x14ac:dyDescent="0.2">
      <c r="A799" s="46" t="s">
        <v>4728</v>
      </c>
      <c r="B799" s="46" t="s">
        <v>75</v>
      </c>
      <c r="C799" s="46" t="s">
        <v>239</v>
      </c>
      <c r="D799" s="46" t="s">
        <v>4468</v>
      </c>
      <c r="E799" s="46" t="s">
        <v>1987</v>
      </c>
      <c r="F799" s="63" t="s">
        <v>586</v>
      </c>
      <c r="G799" s="47"/>
      <c r="H799" s="46" t="s">
        <v>3647</v>
      </c>
      <c r="I799" s="46" t="s">
        <v>1152</v>
      </c>
      <c r="J799" s="48">
        <v>37480</v>
      </c>
      <c r="K799" s="48"/>
      <c r="L799" s="48"/>
      <c r="M799" s="49"/>
      <c r="N799" s="50"/>
      <c r="O799" s="50"/>
      <c r="P799" s="46"/>
      <c r="Q799" s="46" t="s">
        <v>840</v>
      </c>
      <c r="R799" s="46" t="s">
        <v>2456</v>
      </c>
      <c r="S799" s="46"/>
      <c r="T799" s="50">
        <v>102000</v>
      </c>
      <c r="U799" s="50"/>
    </row>
    <row r="800" spans="1:21" s="52" customFormat="1" ht="28.5" x14ac:dyDescent="0.2">
      <c r="A800" s="46" t="s">
        <v>4569</v>
      </c>
      <c r="B800" s="46" t="s">
        <v>75</v>
      </c>
      <c r="C800" s="46"/>
      <c r="D800" s="46" t="s">
        <v>4460</v>
      </c>
      <c r="E800" s="46" t="s">
        <v>1987</v>
      </c>
      <c r="F800" s="63" t="s">
        <v>586</v>
      </c>
      <c r="G800" s="47"/>
      <c r="H800" s="46" t="s">
        <v>4431</v>
      </c>
      <c r="I800" s="46"/>
      <c r="J800" s="48"/>
      <c r="K800" s="48"/>
      <c r="L800" s="48"/>
      <c r="M800" s="49"/>
      <c r="N800" s="50"/>
      <c r="O800" s="50"/>
      <c r="P800" s="46"/>
      <c r="Q800" s="46" t="s">
        <v>840</v>
      </c>
      <c r="R800" s="46"/>
      <c r="S800" s="46"/>
      <c r="T800" s="50"/>
      <c r="U800" s="50"/>
    </row>
    <row r="801" spans="1:21" s="52" customFormat="1" ht="28.5" x14ac:dyDescent="0.2">
      <c r="A801" s="46" t="s">
        <v>1989</v>
      </c>
      <c r="B801" s="46" t="s">
        <v>75</v>
      </c>
      <c r="C801" s="46"/>
      <c r="D801" s="46" t="s">
        <v>4461</v>
      </c>
      <c r="E801" s="46" t="s">
        <v>1987</v>
      </c>
      <c r="F801" s="63" t="s">
        <v>978</v>
      </c>
      <c r="G801" s="47"/>
      <c r="H801" s="46" t="s">
        <v>4437</v>
      </c>
      <c r="I801" s="46" t="s">
        <v>3905</v>
      </c>
      <c r="J801" s="48">
        <v>38313</v>
      </c>
      <c r="K801" s="48">
        <v>38422</v>
      </c>
      <c r="L801" s="48"/>
      <c r="M801" s="49">
        <v>0.5</v>
      </c>
      <c r="N801" s="50"/>
      <c r="O801" s="50"/>
      <c r="P801" s="46"/>
      <c r="Q801" s="46" t="s">
        <v>840</v>
      </c>
      <c r="R801" s="46"/>
      <c r="S801" s="46"/>
      <c r="T801" s="50"/>
      <c r="U801" s="50">
        <v>200000</v>
      </c>
    </row>
    <row r="802" spans="1:21" s="52" customFormat="1" ht="28.5" x14ac:dyDescent="0.2">
      <c r="A802" s="46" t="s">
        <v>1989</v>
      </c>
      <c r="B802" s="46" t="s">
        <v>75</v>
      </c>
      <c r="C802" s="46"/>
      <c r="D802" s="46" t="s">
        <v>4461</v>
      </c>
      <c r="E802" s="46" t="s">
        <v>1987</v>
      </c>
      <c r="F802" s="63" t="s">
        <v>978</v>
      </c>
      <c r="G802" s="47"/>
      <c r="H802" s="46" t="s">
        <v>4439</v>
      </c>
      <c r="I802" s="46" t="s">
        <v>3761</v>
      </c>
      <c r="J802" s="48">
        <v>38412</v>
      </c>
      <c r="K802" s="48">
        <v>38473</v>
      </c>
      <c r="L802" s="48"/>
      <c r="M802" s="49">
        <v>0.25</v>
      </c>
      <c r="N802" s="50"/>
      <c r="O802" s="50"/>
      <c r="P802" s="46"/>
      <c r="Q802" s="46" t="s">
        <v>841</v>
      </c>
      <c r="R802" s="46"/>
      <c r="S802" s="46"/>
      <c r="T802" s="50"/>
      <c r="U802" s="50">
        <v>26000</v>
      </c>
    </row>
    <row r="803" spans="1:21" s="52" customFormat="1" ht="28.5" x14ac:dyDescent="0.2">
      <c r="A803" s="46" t="s">
        <v>1989</v>
      </c>
      <c r="B803" s="46" t="s">
        <v>75</v>
      </c>
      <c r="C803" s="46"/>
      <c r="D803" s="46" t="s">
        <v>4461</v>
      </c>
      <c r="E803" s="46" t="s">
        <v>1987</v>
      </c>
      <c r="F803" s="63" t="s">
        <v>978</v>
      </c>
      <c r="G803" s="47"/>
      <c r="H803" s="46" t="s">
        <v>4438</v>
      </c>
      <c r="I803" s="46" t="s">
        <v>3906</v>
      </c>
      <c r="J803" s="48">
        <v>38384</v>
      </c>
      <c r="K803" s="48">
        <v>38443</v>
      </c>
      <c r="L803" s="48"/>
      <c r="M803" s="49">
        <v>0.25</v>
      </c>
      <c r="N803" s="50"/>
      <c r="O803" s="50"/>
      <c r="P803" s="46"/>
      <c r="Q803" s="46" t="s">
        <v>841</v>
      </c>
      <c r="R803" s="46"/>
      <c r="S803" s="46"/>
      <c r="T803" s="50"/>
      <c r="U803" s="50">
        <v>35000</v>
      </c>
    </row>
    <row r="804" spans="1:21" s="52" customFormat="1" ht="28.5" x14ac:dyDescent="0.2">
      <c r="A804" s="46" t="s">
        <v>4569</v>
      </c>
      <c r="B804" s="46" t="s">
        <v>75</v>
      </c>
      <c r="C804" s="46"/>
      <c r="D804" s="46" t="s">
        <v>4456</v>
      </c>
      <c r="E804" s="46" t="s">
        <v>1987</v>
      </c>
      <c r="F804" s="63" t="s">
        <v>970</v>
      </c>
      <c r="G804" s="47"/>
      <c r="H804" s="46" t="s">
        <v>2556</v>
      </c>
      <c r="I804" s="46" t="s">
        <v>3884</v>
      </c>
      <c r="J804" s="48">
        <v>37993</v>
      </c>
      <c r="K804" s="48">
        <v>41646</v>
      </c>
      <c r="L804" s="48" t="s">
        <v>3190</v>
      </c>
      <c r="M804" s="49">
        <v>10</v>
      </c>
      <c r="N804" s="50"/>
      <c r="O804" s="50">
        <f>N804*M804</f>
        <v>0</v>
      </c>
      <c r="P804" s="46"/>
      <c r="Q804" s="46" t="s">
        <v>841</v>
      </c>
      <c r="R804" s="46" t="s">
        <v>587</v>
      </c>
      <c r="S804" s="46"/>
      <c r="T804" s="50">
        <v>200000</v>
      </c>
      <c r="U804" s="50">
        <v>2000000</v>
      </c>
    </row>
    <row r="805" spans="1:21" s="52" customFormat="1" ht="28.5" x14ac:dyDescent="0.2">
      <c r="A805" s="46" t="s">
        <v>4569</v>
      </c>
      <c r="B805" s="46" t="s">
        <v>75</v>
      </c>
      <c r="C805" s="46"/>
      <c r="D805" s="46" t="s">
        <v>4456</v>
      </c>
      <c r="E805" s="46" t="s">
        <v>1987</v>
      </c>
      <c r="F805" s="63" t="s">
        <v>970</v>
      </c>
      <c r="G805" s="47"/>
      <c r="H805" s="46" t="s">
        <v>2559</v>
      </c>
      <c r="I805" s="46" t="s">
        <v>607</v>
      </c>
      <c r="J805" s="48">
        <v>38139</v>
      </c>
      <c r="K805" s="48">
        <v>38473</v>
      </c>
      <c r="L805" s="48"/>
      <c r="M805" s="49">
        <v>1</v>
      </c>
      <c r="N805" s="50"/>
      <c r="O805" s="50"/>
      <c r="P805" s="46"/>
      <c r="Q805" s="46" t="s">
        <v>841</v>
      </c>
      <c r="R805" s="46" t="s">
        <v>588</v>
      </c>
      <c r="S805" s="46"/>
      <c r="T805" s="50">
        <v>7500</v>
      </c>
      <c r="U805" s="50">
        <v>7500</v>
      </c>
    </row>
    <row r="806" spans="1:21" s="52" customFormat="1" ht="28.5" x14ac:dyDescent="0.2">
      <c r="A806" s="46" t="s">
        <v>4569</v>
      </c>
      <c r="B806" s="46" t="s">
        <v>75</v>
      </c>
      <c r="C806" s="46"/>
      <c r="D806" s="46" t="s">
        <v>4456</v>
      </c>
      <c r="E806" s="46" t="s">
        <v>1987</v>
      </c>
      <c r="F806" s="63" t="s">
        <v>970</v>
      </c>
      <c r="G806" s="47"/>
      <c r="H806" s="46" t="s">
        <v>2558</v>
      </c>
      <c r="I806" s="46" t="s">
        <v>3886</v>
      </c>
      <c r="J806" s="48">
        <v>37530</v>
      </c>
      <c r="K806" s="48">
        <v>38596</v>
      </c>
      <c r="L806" s="48"/>
      <c r="M806" s="49">
        <v>3</v>
      </c>
      <c r="N806" s="50"/>
      <c r="O806" s="50"/>
      <c r="P806" s="46"/>
      <c r="Q806" s="46" t="s">
        <v>841</v>
      </c>
      <c r="R806" s="46" t="s">
        <v>587</v>
      </c>
      <c r="S806" s="46"/>
      <c r="T806" s="50">
        <v>21000</v>
      </c>
      <c r="U806" s="50">
        <v>63000</v>
      </c>
    </row>
    <row r="807" spans="1:21" s="52" customFormat="1" ht="28.5" x14ac:dyDescent="0.2">
      <c r="A807" s="46" t="s">
        <v>1939</v>
      </c>
      <c r="B807" s="46" t="s">
        <v>75</v>
      </c>
      <c r="C807" s="46"/>
      <c r="D807" s="46" t="s">
        <v>4456</v>
      </c>
      <c r="E807" s="46" t="s">
        <v>1987</v>
      </c>
      <c r="F807" s="63" t="s">
        <v>970</v>
      </c>
      <c r="G807" s="47"/>
      <c r="H807" s="46" t="s">
        <v>2561</v>
      </c>
      <c r="I807" s="46" t="s">
        <v>610</v>
      </c>
      <c r="J807" s="48">
        <v>38078</v>
      </c>
      <c r="K807" s="48"/>
      <c r="L807" s="48"/>
      <c r="M807" s="49"/>
      <c r="N807" s="50"/>
      <c r="O807" s="50"/>
      <c r="P807" s="46"/>
      <c r="Q807" s="46" t="s">
        <v>840</v>
      </c>
      <c r="R807" s="46" t="s">
        <v>587</v>
      </c>
      <c r="S807" s="46"/>
      <c r="T807" s="50">
        <v>1100000</v>
      </c>
      <c r="U807" s="50"/>
    </row>
    <row r="808" spans="1:21" s="52" customFormat="1" ht="28.5" x14ac:dyDescent="0.2">
      <c r="A808" s="46" t="s">
        <v>1939</v>
      </c>
      <c r="B808" s="46" t="s">
        <v>75</v>
      </c>
      <c r="C808" s="46"/>
      <c r="D808" s="46" t="s">
        <v>4457</v>
      </c>
      <c r="E808" s="46" t="s">
        <v>1987</v>
      </c>
      <c r="F808" s="63" t="s">
        <v>970</v>
      </c>
      <c r="G808" s="47"/>
      <c r="H808" s="46" t="s">
        <v>2562</v>
      </c>
      <c r="I808" s="46" t="s">
        <v>611</v>
      </c>
      <c r="J808" s="48">
        <v>37803</v>
      </c>
      <c r="K808" s="48">
        <v>38168</v>
      </c>
      <c r="L808" s="48"/>
      <c r="M808" s="49">
        <v>1</v>
      </c>
      <c r="N808" s="50"/>
      <c r="O808" s="50"/>
      <c r="P808" s="46"/>
      <c r="Q808" s="46" t="s">
        <v>841</v>
      </c>
      <c r="R808" s="46" t="s">
        <v>587</v>
      </c>
      <c r="S808" s="46"/>
      <c r="T808" s="50">
        <v>56000</v>
      </c>
      <c r="U808" s="50">
        <v>56000</v>
      </c>
    </row>
    <row r="809" spans="1:21" s="52" customFormat="1" ht="28.5" x14ac:dyDescent="0.2">
      <c r="A809" s="46" t="s">
        <v>4569</v>
      </c>
      <c r="B809" s="46" t="s">
        <v>75</v>
      </c>
      <c r="C809" s="46"/>
      <c r="D809" s="46" t="s">
        <v>4456</v>
      </c>
      <c r="E809" s="46" t="s">
        <v>1987</v>
      </c>
      <c r="F809" s="63" t="s">
        <v>970</v>
      </c>
      <c r="G809" s="47"/>
      <c r="H809" s="46" t="s">
        <v>2563</v>
      </c>
      <c r="I809" s="46" t="s">
        <v>3902</v>
      </c>
      <c r="J809" s="48">
        <v>36069</v>
      </c>
      <c r="K809" s="48"/>
      <c r="L809" s="48"/>
      <c r="M809" s="49"/>
      <c r="N809" s="50"/>
      <c r="O809" s="50"/>
      <c r="P809" s="46"/>
      <c r="Q809" s="46"/>
      <c r="R809" s="46" t="s">
        <v>587</v>
      </c>
      <c r="S809" s="46"/>
      <c r="T809" s="50">
        <v>550000</v>
      </c>
      <c r="U809" s="50"/>
    </row>
    <row r="810" spans="1:21" s="52" customFormat="1" ht="28.5" x14ac:dyDescent="0.2">
      <c r="A810" s="46" t="s">
        <v>4569</v>
      </c>
      <c r="B810" s="46" t="s">
        <v>75</v>
      </c>
      <c r="C810" s="46"/>
      <c r="D810" s="46" t="s">
        <v>4457</v>
      </c>
      <c r="E810" s="46" t="s">
        <v>1987</v>
      </c>
      <c r="F810" s="63" t="s">
        <v>970</v>
      </c>
      <c r="G810" s="47"/>
      <c r="H810" s="46" t="s">
        <v>3639</v>
      </c>
      <c r="I810" s="46" t="s">
        <v>3903</v>
      </c>
      <c r="J810" s="48">
        <v>33970</v>
      </c>
      <c r="K810" s="48">
        <v>38352</v>
      </c>
      <c r="L810" s="48"/>
      <c r="M810" s="49">
        <v>11</v>
      </c>
      <c r="N810" s="50"/>
      <c r="O810" s="50"/>
      <c r="P810" s="46"/>
      <c r="Q810" s="46" t="s">
        <v>841</v>
      </c>
      <c r="R810" s="46" t="s">
        <v>587</v>
      </c>
      <c r="S810" s="46"/>
      <c r="T810" s="50">
        <v>59000</v>
      </c>
      <c r="U810" s="50">
        <v>59000</v>
      </c>
    </row>
    <row r="811" spans="1:21" s="52" customFormat="1" ht="28.5" x14ac:dyDescent="0.2">
      <c r="A811" s="46" t="s">
        <v>4569</v>
      </c>
      <c r="B811" s="46" t="s">
        <v>75</v>
      </c>
      <c r="C811" s="46"/>
      <c r="D811" s="46" t="s">
        <v>4457</v>
      </c>
      <c r="E811" s="46" t="s">
        <v>1987</v>
      </c>
      <c r="F811" s="63" t="s">
        <v>970</v>
      </c>
      <c r="G811" s="47"/>
      <c r="H811" s="46" t="s">
        <v>3745</v>
      </c>
      <c r="I811" s="46" t="s">
        <v>3904</v>
      </c>
      <c r="J811" s="48">
        <v>36892</v>
      </c>
      <c r="K811" s="48">
        <v>38352</v>
      </c>
      <c r="L811" s="48"/>
      <c r="M811" s="49">
        <v>3</v>
      </c>
      <c r="N811" s="50"/>
      <c r="O811" s="50"/>
      <c r="P811" s="46"/>
      <c r="Q811" s="46" t="s">
        <v>841</v>
      </c>
      <c r="R811" s="46" t="s">
        <v>589</v>
      </c>
      <c r="S811" s="46"/>
      <c r="T811" s="50">
        <v>33000</v>
      </c>
      <c r="U811" s="50">
        <v>66000</v>
      </c>
    </row>
    <row r="812" spans="1:21" s="52" customFormat="1" ht="28.5" x14ac:dyDescent="0.2">
      <c r="A812" s="46" t="s">
        <v>1989</v>
      </c>
      <c r="B812" s="46" t="s">
        <v>75</v>
      </c>
      <c r="C812" s="46"/>
      <c r="D812" s="46" t="s">
        <v>4462</v>
      </c>
      <c r="E812" s="46" t="s">
        <v>1987</v>
      </c>
      <c r="F812" s="63" t="s">
        <v>970</v>
      </c>
      <c r="G812" s="47"/>
      <c r="H812" s="46" t="s">
        <v>4444</v>
      </c>
      <c r="I812" s="46" t="s">
        <v>1501</v>
      </c>
      <c r="J812" s="48"/>
      <c r="K812" s="48"/>
      <c r="L812" s="48"/>
      <c r="M812" s="49"/>
      <c r="N812" s="50"/>
      <c r="O812" s="50"/>
      <c r="P812" s="46"/>
      <c r="Q812" s="46" t="s">
        <v>841</v>
      </c>
      <c r="R812" s="46" t="s">
        <v>592</v>
      </c>
      <c r="S812" s="46"/>
      <c r="T812" s="50">
        <v>49065</v>
      </c>
      <c r="U812" s="50"/>
    </row>
    <row r="813" spans="1:21" s="52" customFormat="1" ht="28.5" x14ac:dyDescent="0.2">
      <c r="A813" s="46" t="s">
        <v>1989</v>
      </c>
      <c r="B813" s="46" t="s">
        <v>75</v>
      </c>
      <c r="C813" s="46"/>
      <c r="D813" s="46" t="s">
        <v>4462</v>
      </c>
      <c r="E813" s="46" t="s">
        <v>1987</v>
      </c>
      <c r="F813" s="63" t="s">
        <v>970</v>
      </c>
      <c r="G813" s="47"/>
      <c r="H813" s="46" t="s">
        <v>1824</v>
      </c>
      <c r="I813" s="46" t="s">
        <v>1157</v>
      </c>
      <c r="J813" s="48">
        <v>38565</v>
      </c>
      <c r="K813" s="48">
        <v>38687</v>
      </c>
      <c r="L813" s="48"/>
      <c r="M813" s="49">
        <v>0.25</v>
      </c>
      <c r="N813" s="50"/>
      <c r="O813" s="50"/>
      <c r="P813" s="46"/>
      <c r="Q813" s="46" t="s">
        <v>840</v>
      </c>
      <c r="R813" s="46" t="s">
        <v>2456</v>
      </c>
      <c r="S813" s="46"/>
      <c r="T813" s="50"/>
      <c r="U813" s="50">
        <v>158465</v>
      </c>
    </row>
    <row r="814" spans="1:21" s="52" customFormat="1" ht="28.5" x14ac:dyDescent="0.2">
      <c r="A814" s="46" t="s">
        <v>4569</v>
      </c>
      <c r="B814" s="46" t="s">
        <v>75</v>
      </c>
      <c r="C814" s="46"/>
      <c r="D814" s="46" t="s">
        <v>4462</v>
      </c>
      <c r="E814" s="46" t="s">
        <v>1987</v>
      </c>
      <c r="F814" s="63" t="s">
        <v>970</v>
      </c>
      <c r="G814" s="47"/>
      <c r="H814" s="46" t="s">
        <v>4449</v>
      </c>
      <c r="I814" s="46" t="s">
        <v>4809</v>
      </c>
      <c r="J814" s="48">
        <v>38596</v>
      </c>
      <c r="K814" s="48">
        <v>38961</v>
      </c>
      <c r="L814" s="48"/>
      <c r="M814" s="49">
        <v>1</v>
      </c>
      <c r="N814" s="50"/>
      <c r="O814" s="50"/>
      <c r="P814" s="46"/>
      <c r="Q814" s="46" t="s">
        <v>841</v>
      </c>
      <c r="R814" s="46"/>
      <c r="S814" s="46"/>
      <c r="T814" s="50">
        <v>38750</v>
      </c>
      <c r="U814" s="50">
        <v>38750</v>
      </c>
    </row>
    <row r="815" spans="1:21" s="52" customFormat="1" ht="28.5" x14ac:dyDescent="0.2">
      <c r="A815" s="46" t="s">
        <v>4569</v>
      </c>
      <c r="B815" s="46" t="s">
        <v>75</v>
      </c>
      <c r="C815" s="46"/>
      <c r="D815" s="46" t="s">
        <v>4462</v>
      </c>
      <c r="E815" s="46" t="s">
        <v>1987</v>
      </c>
      <c r="F815" s="63" t="s">
        <v>970</v>
      </c>
      <c r="G815" s="47"/>
      <c r="H815" s="46" t="s">
        <v>4448</v>
      </c>
      <c r="I815" s="46" t="s">
        <v>4808</v>
      </c>
      <c r="J815" s="48">
        <v>38596</v>
      </c>
      <c r="K815" s="48">
        <v>39326</v>
      </c>
      <c r="L815" s="48"/>
      <c r="M815" s="49">
        <v>2</v>
      </c>
      <c r="N815" s="50"/>
      <c r="O815" s="50"/>
      <c r="P815" s="46"/>
      <c r="Q815" s="46" t="s">
        <v>840</v>
      </c>
      <c r="R815" s="46"/>
      <c r="S815" s="46"/>
      <c r="T815" s="50">
        <v>32000</v>
      </c>
      <c r="U815" s="50">
        <v>64000</v>
      </c>
    </row>
    <row r="816" spans="1:21" s="52" customFormat="1" ht="71.25" x14ac:dyDescent="0.2">
      <c r="A816" s="46" t="s">
        <v>4569</v>
      </c>
      <c r="B816" s="46" t="s">
        <v>75</v>
      </c>
      <c r="C816" s="46"/>
      <c r="D816" s="46" t="s">
        <v>4457</v>
      </c>
      <c r="E816" s="46" t="s">
        <v>1987</v>
      </c>
      <c r="F816" s="63" t="s">
        <v>970</v>
      </c>
      <c r="G816" s="47"/>
      <c r="H816" s="46" t="s">
        <v>4447</v>
      </c>
      <c r="I816" s="46" t="s">
        <v>1151</v>
      </c>
      <c r="J816" s="48">
        <v>38626</v>
      </c>
      <c r="K816" s="48">
        <v>39692</v>
      </c>
      <c r="L816" s="48"/>
      <c r="M816" s="49">
        <v>3</v>
      </c>
      <c r="N816" s="50"/>
      <c r="O816" s="50">
        <f>N816*M816</f>
        <v>0</v>
      </c>
      <c r="P816" s="46"/>
      <c r="Q816" s="46" t="s">
        <v>841</v>
      </c>
      <c r="R816" s="46"/>
      <c r="S816" s="46"/>
      <c r="T816" s="50">
        <v>13000</v>
      </c>
      <c r="U816" s="50">
        <v>39000</v>
      </c>
    </row>
    <row r="817" spans="1:21" s="52" customFormat="1" ht="71.25" x14ac:dyDescent="0.2">
      <c r="A817" s="46" t="s">
        <v>4569</v>
      </c>
      <c r="B817" s="46" t="s">
        <v>75</v>
      </c>
      <c r="C817" s="46"/>
      <c r="D817" s="46" t="s">
        <v>4457</v>
      </c>
      <c r="E817" s="46" t="s">
        <v>1987</v>
      </c>
      <c r="F817" s="63" t="s">
        <v>970</v>
      </c>
      <c r="G817" s="47"/>
      <c r="H817" s="46" t="s">
        <v>4446</v>
      </c>
      <c r="I817" s="46" t="s">
        <v>1151</v>
      </c>
      <c r="J817" s="48">
        <v>38626</v>
      </c>
      <c r="K817" s="48">
        <v>39692</v>
      </c>
      <c r="L817" s="48"/>
      <c r="M817" s="49">
        <v>3</v>
      </c>
      <c r="N817" s="50"/>
      <c r="O817" s="50">
        <f>N817*M817</f>
        <v>0</v>
      </c>
      <c r="P817" s="46"/>
      <c r="Q817" s="46" t="s">
        <v>841</v>
      </c>
      <c r="R817" s="46"/>
      <c r="S817" s="46"/>
      <c r="T817" s="50">
        <v>10000</v>
      </c>
      <c r="U817" s="50">
        <v>30000</v>
      </c>
    </row>
    <row r="818" spans="1:21" s="52" customFormat="1" ht="28.5" x14ac:dyDescent="0.2">
      <c r="A818" s="46" t="s">
        <v>1989</v>
      </c>
      <c r="B818" s="46" t="s">
        <v>75</v>
      </c>
      <c r="C818" s="46"/>
      <c r="D818" s="46" t="s">
        <v>4462</v>
      </c>
      <c r="E818" s="46" t="s">
        <v>1987</v>
      </c>
      <c r="F818" s="63" t="s">
        <v>970</v>
      </c>
      <c r="G818" s="47"/>
      <c r="H818" s="46" t="s">
        <v>3880</v>
      </c>
      <c r="I818" s="46" t="s">
        <v>3173</v>
      </c>
      <c r="J818" s="48">
        <v>38657</v>
      </c>
      <c r="K818" s="48">
        <v>38657</v>
      </c>
      <c r="L818" s="48"/>
      <c r="M818" s="49">
        <v>0.1</v>
      </c>
      <c r="N818" s="50"/>
      <c r="O818" s="50"/>
      <c r="P818" s="46"/>
      <c r="Q818" s="46" t="s">
        <v>841</v>
      </c>
      <c r="R818" s="46" t="s">
        <v>2456</v>
      </c>
      <c r="S818" s="46"/>
      <c r="T818" s="50"/>
      <c r="U818" s="50">
        <v>22890</v>
      </c>
    </row>
    <row r="819" spans="1:21" s="52" customFormat="1" ht="28.5" x14ac:dyDescent="0.2">
      <c r="A819" s="46" t="s">
        <v>1989</v>
      </c>
      <c r="B819" s="46" t="s">
        <v>75</v>
      </c>
      <c r="C819" s="46"/>
      <c r="D819" s="46" t="s">
        <v>4462</v>
      </c>
      <c r="E819" s="46" t="s">
        <v>1987</v>
      </c>
      <c r="F819" s="63" t="s">
        <v>970</v>
      </c>
      <c r="G819" s="47"/>
      <c r="H819" s="46" t="s">
        <v>4440</v>
      </c>
      <c r="I819" s="46" t="s">
        <v>3762</v>
      </c>
      <c r="J819" s="48">
        <v>38534</v>
      </c>
      <c r="K819" s="48">
        <v>38534</v>
      </c>
      <c r="L819" s="48"/>
      <c r="M819" s="49">
        <v>0.1</v>
      </c>
      <c r="N819" s="50"/>
      <c r="O819" s="50"/>
      <c r="P819" s="46"/>
      <c r="Q819" s="46" t="s">
        <v>840</v>
      </c>
      <c r="R819" s="46" t="s">
        <v>592</v>
      </c>
      <c r="S819" s="46"/>
      <c r="T819" s="50">
        <v>391869</v>
      </c>
      <c r="U819" s="50">
        <v>391869</v>
      </c>
    </row>
    <row r="820" spans="1:21" s="52" customFormat="1" ht="28.5" x14ac:dyDescent="0.2">
      <c r="A820" s="46" t="s">
        <v>4569</v>
      </c>
      <c r="B820" s="46" t="s">
        <v>75</v>
      </c>
      <c r="C820" s="46"/>
      <c r="D820" s="46" t="s">
        <v>4466</v>
      </c>
      <c r="E820" s="46" t="s">
        <v>1987</v>
      </c>
      <c r="F820" s="63" t="s">
        <v>2789</v>
      </c>
      <c r="G820" s="47"/>
      <c r="H820" s="46" t="s">
        <v>4450</v>
      </c>
      <c r="I820" s="46" t="s">
        <v>4805</v>
      </c>
      <c r="J820" s="48">
        <v>38352</v>
      </c>
      <c r="K820" s="48">
        <v>39446</v>
      </c>
      <c r="L820" s="48">
        <v>40177</v>
      </c>
      <c r="M820" s="49"/>
      <c r="N820" s="50"/>
      <c r="O820" s="50"/>
      <c r="P820" s="46"/>
      <c r="Q820" s="46" t="s">
        <v>840</v>
      </c>
      <c r="R820" s="46" t="s">
        <v>2455</v>
      </c>
      <c r="S820" s="46"/>
      <c r="T820" s="50"/>
      <c r="U820" s="50"/>
    </row>
    <row r="821" spans="1:21" s="52" customFormat="1" ht="28.5" x14ac:dyDescent="0.2">
      <c r="A821" s="46" t="s">
        <v>73</v>
      </c>
      <c r="B821" s="46" t="s">
        <v>75</v>
      </c>
      <c r="C821" s="46"/>
      <c r="D821" s="46" t="s">
        <v>4455</v>
      </c>
      <c r="E821" s="46" t="s">
        <v>1987</v>
      </c>
      <c r="F821" s="63" t="s">
        <v>586</v>
      </c>
      <c r="G821" s="47"/>
      <c r="H821" s="46" t="s">
        <v>1115</v>
      </c>
      <c r="I821" s="46" t="s">
        <v>3883</v>
      </c>
      <c r="J821" s="48">
        <v>37987</v>
      </c>
      <c r="K821" s="48">
        <v>38200</v>
      </c>
      <c r="L821" s="48"/>
      <c r="M821" s="49">
        <v>0.5</v>
      </c>
      <c r="N821" s="50"/>
      <c r="O821" s="50"/>
      <c r="P821" s="46"/>
      <c r="Q821" s="46" t="s">
        <v>840</v>
      </c>
      <c r="R821" s="46"/>
      <c r="S821" s="46"/>
      <c r="T821" s="50">
        <v>4597218.8499999996</v>
      </c>
      <c r="U821" s="50">
        <v>4597218.8499999996</v>
      </c>
    </row>
    <row r="822" spans="1:21" s="52" customFormat="1" ht="28.5" x14ac:dyDescent="0.2">
      <c r="A822" s="46" t="s">
        <v>73</v>
      </c>
      <c r="B822" s="46" t="s">
        <v>75</v>
      </c>
      <c r="C822" s="46"/>
      <c r="D822" s="46" t="s">
        <v>4454</v>
      </c>
      <c r="E822" s="46" t="s">
        <v>1987</v>
      </c>
      <c r="F822" s="63" t="s">
        <v>586</v>
      </c>
      <c r="G822" s="47"/>
      <c r="H822" s="46" t="s">
        <v>1113</v>
      </c>
      <c r="I822" s="46" t="s">
        <v>2992</v>
      </c>
      <c r="J822" s="48">
        <v>37473</v>
      </c>
      <c r="K822" s="48">
        <v>38031</v>
      </c>
      <c r="L822" s="48"/>
      <c r="M822" s="49">
        <v>2</v>
      </c>
      <c r="N822" s="50"/>
      <c r="O822" s="50"/>
      <c r="P822" s="46"/>
      <c r="Q822" s="46" t="s">
        <v>840</v>
      </c>
      <c r="R822" s="46"/>
      <c r="S822" s="46"/>
      <c r="T822" s="50">
        <v>239161.5</v>
      </c>
      <c r="U822" s="50">
        <v>478323</v>
      </c>
    </row>
    <row r="823" spans="1:21" s="52" customFormat="1" ht="71.25" x14ac:dyDescent="0.2">
      <c r="A823" s="46" t="s">
        <v>1989</v>
      </c>
      <c r="B823" s="46" t="s">
        <v>75</v>
      </c>
      <c r="C823" s="46"/>
      <c r="D823" s="46" t="s">
        <v>4455</v>
      </c>
      <c r="E823" s="46" t="s">
        <v>1987</v>
      </c>
      <c r="F823" s="63" t="s">
        <v>586</v>
      </c>
      <c r="G823" s="47"/>
      <c r="H823" s="46" t="s">
        <v>1114</v>
      </c>
      <c r="I823" s="46" t="s">
        <v>3689</v>
      </c>
      <c r="J823" s="48">
        <v>37834</v>
      </c>
      <c r="K823" s="48"/>
      <c r="L823" s="48"/>
      <c r="M823" s="49"/>
      <c r="N823" s="50"/>
      <c r="O823" s="50"/>
      <c r="P823" s="46"/>
      <c r="Q823" s="46"/>
      <c r="R823" s="46"/>
      <c r="S823" s="46"/>
      <c r="T823" s="50">
        <v>329415.67999999999</v>
      </c>
      <c r="U823" s="50">
        <v>329415.67999999999</v>
      </c>
    </row>
    <row r="824" spans="1:21" s="52" customFormat="1" ht="28.5" x14ac:dyDescent="0.2">
      <c r="A824" s="46" t="s">
        <v>1989</v>
      </c>
      <c r="B824" s="46" t="s">
        <v>75</v>
      </c>
      <c r="C824" s="46"/>
      <c r="D824" s="46" t="s">
        <v>1843</v>
      </c>
      <c r="E824" s="46" t="s">
        <v>1987</v>
      </c>
      <c r="F824" s="63" t="s">
        <v>586</v>
      </c>
      <c r="G824" s="47"/>
      <c r="H824" s="46" t="s">
        <v>1116</v>
      </c>
      <c r="I824" s="46" t="s">
        <v>1501</v>
      </c>
      <c r="J824" s="48">
        <v>38016</v>
      </c>
      <c r="K824" s="48">
        <v>38077</v>
      </c>
      <c r="L824" s="48"/>
      <c r="M824" s="49">
        <v>0.25</v>
      </c>
      <c r="N824" s="50"/>
      <c r="O824" s="50"/>
      <c r="P824" s="46"/>
      <c r="Q824" s="46"/>
      <c r="R824" s="46"/>
      <c r="S824" s="46"/>
      <c r="T824" s="50">
        <v>75000</v>
      </c>
      <c r="U824" s="50">
        <v>75000</v>
      </c>
    </row>
    <row r="825" spans="1:21" s="52" customFormat="1" ht="28.5" x14ac:dyDescent="0.2">
      <c r="A825" s="46" t="s">
        <v>2772</v>
      </c>
      <c r="B825" s="46" t="s">
        <v>75</v>
      </c>
      <c r="C825" s="46"/>
      <c r="D825" s="46" t="s">
        <v>4453</v>
      </c>
      <c r="E825" s="46" t="s">
        <v>1987</v>
      </c>
      <c r="F825" s="63" t="s">
        <v>975</v>
      </c>
      <c r="G825" s="47"/>
      <c r="H825" s="46" t="s">
        <v>1112</v>
      </c>
      <c r="I825" s="46" t="s">
        <v>3882</v>
      </c>
      <c r="J825" s="48">
        <v>36980</v>
      </c>
      <c r="K825" s="48">
        <v>38805</v>
      </c>
      <c r="L825" s="48"/>
      <c r="M825" s="49">
        <v>5</v>
      </c>
      <c r="N825" s="50"/>
      <c r="O825" s="50"/>
      <c r="P825" s="46"/>
      <c r="Q825" s="46" t="s">
        <v>841</v>
      </c>
      <c r="R825" s="46" t="s">
        <v>586</v>
      </c>
      <c r="S825" s="46"/>
      <c r="T825" s="50">
        <v>54032</v>
      </c>
      <c r="U825" s="50">
        <v>90696</v>
      </c>
    </row>
    <row r="826" spans="1:21" s="52" customFormat="1" ht="28.5" x14ac:dyDescent="0.2">
      <c r="A826" s="46" t="s">
        <v>4569</v>
      </c>
      <c r="B826" s="46" t="s">
        <v>75</v>
      </c>
      <c r="C826" s="51"/>
      <c r="D826" s="46" t="s">
        <v>1342</v>
      </c>
      <c r="E826" s="46" t="s">
        <v>1985</v>
      </c>
      <c r="F826" s="51" t="s">
        <v>983</v>
      </c>
      <c r="G826" s="51"/>
      <c r="H826" s="46" t="s">
        <v>3171</v>
      </c>
      <c r="I826" s="51" t="s">
        <v>2322</v>
      </c>
      <c r="J826" s="64">
        <v>39114</v>
      </c>
      <c r="K826" s="48">
        <v>40209</v>
      </c>
      <c r="L826" s="64"/>
      <c r="M826" s="49">
        <v>3</v>
      </c>
      <c r="N826" s="50" t="s">
        <v>685</v>
      </c>
      <c r="O826" s="50" t="s">
        <v>685</v>
      </c>
      <c r="P826" s="46" t="s">
        <v>3879</v>
      </c>
      <c r="Q826" s="51" t="s">
        <v>840</v>
      </c>
      <c r="R826" s="46">
        <v>1.73</v>
      </c>
      <c r="S826" s="51" t="s">
        <v>3172</v>
      </c>
      <c r="T826" s="51">
        <v>0</v>
      </c>
      <c r="U826" s="50">
        <v>0</v>
      </c>
    </row>
    <row r="827" spans="1:21" s="52" customFormat="1" ht="42.75" x14ac:dyDescent="0.2">
      <c r="A827" s="63" t="s">
        <v>5482</v>
      </c>
      <c r="B827" s="46" t="s">
        <v>75</v>
      </c>
      <c r="C827" s="46"/>
      <c r="D827" s="46" t="s">
        <v>5508</v>
      </c>
      <c r="E827" s="46" t="s">
        <v>1985</v>
      </c>
      <c r="F827" s="63" t="s">
        <v>973</v>
      </c>
      <c r="G827" s="47"/>
      <c r="H827" s="46" t="s">
        <v>5148</v>
      </c>
      <c r="I827" s="46" t="s">
        <v>2174</v>
      </c>
      <c r="J827" s="48">
        <v>38726</v>
      </c>
      <c r="K827" s="48">
        <v>39821</v>
      </c>
      <c r="L827" s="48">
        <v>40187</v>
      </c>
      <c r="M827" s="49">
        <v>3</v>
      </c>
      <c r="N827" s="50"/>
      <c r="O827" s="50"/>
      <c r="P827" s="46" t="s">
        <v>3879</v>
      </c>
      <c r="Q827" s="46" t="s">
        <v>841</v>
      </c>
      <c r="R827" s="46">
        <v>1.67</v>
      </c>
      <c r="S827" s="46"/>
      <c r="T827" s="50">
        <v>20384</v>
      </c>
      <c r="U827" s="50">
        <v>61152</v>
      </c>
    </row>
    <row r="828" spans="1:21" s="52" customFormat="1" ht="28.5" x14ac:dyDescent="0.2">
      <c r="A828" s="63" t="s">
        <v>5482</v>
      </c>
      <c r="B828" s="46" t="s">
        <v>75</v>
      </c>
      <c r="C828" s="46"/>
      <c r="D828" s="46" t="s">
        <v>5508</v>
      </c>
      <c r="E828" s="46" t="s">
        <v>1985</v>
      </c>
      <c r="F828" s="63" t="s">
        <v>973</v>
      </c>
      <c r="G828" s="47"/>
      <c r="H828" s="46" t="s">
        <v>5148</v>
      </c>
      <c r="I828" s="46" t="s">
        <v>2142</v>
      </c>
      <c r="J828" s="48">
        <v>39671</v>
      </c>
      <c r="K828" s="48">
        <v>40400</v>
      </c>
      <c r="L828" s="48">
        <v>40765</v>
      </c>
      <c r="M828" s="49">
        <v>2</v>
      </c>
      <c r="N828" s="50" t="s">
        <v>685</v>
      </c>
      <c r="O828" s="50" t="s">
        <v>685</v>
      </c>
      <c r="P828" s="46" t="s">
        <v>3879</v>
      </c>
      <c r="Q828" s="46" t="s">
        <v>841</v>
      </c>
      <c r="R828" s="46">
        <v>1.67</v>
      </c>
      <c r="S828" s="46"/>
      <c r="T828" s="50">
        <v>9000</v>
      </c>
      <c r="U828" s="50">
        <v>18000</v>
      </c>
    </row>
    <row r="829" spans="1:21" s="52" customFormat="1" ht="28.5" x14ac:dyDescent="0.2">
      <c r="A829" s="46" t="s">
        <v>1941</v>
      </c>
      <c r="B829" s="46" t="s">
        <v>75</v>
      </c>
      <c r="C829" s="46"/>
      <c r="D829" s="46" t="s">
        <v>5508</v>
      </c>
      <c r="E829" s="46" t="s">
        <v>1985</v>
      </c>
      <c r="F829" s="63" t="s">
        <v>973</v>
      </c>
      <c r="G829" s="47"/>
      <c r="H829" s="46" t="s">
        <v>5146</v>
      </c>
      <c r="I829" s="46" t="s">
        <v>5147</v>
      </c>
      <c r="J829" s="48">
        <v>39352</v>
      </c>
      <c r="K829" s="48">
        <v>40421</v>
      </c>
      <c r="L829" s="48"/>
      <c r="M829" s="49">
        <v>3</v>
      </c>
      <c r="N829" s="50" t="s">
        <v>685</v>
      </c>
      <c r="O829" s="50" t="s">
        <v>685</v>
      </c>
      <c r="P829" s="46" t="s">
        <v>3879</v>
      </c>
      <c r="Q829" s="46" t="s">
        <v>841</v>
      </c>
      <c r="R829" s="46">
        <v>1.67</v>
      </c>
      <c r="S829" s="46"/>
      <c r="T829" s="50">
        <v>25000</v>
      </c>
      <c r="U829" s="50">
        <v>75000</v>
      </c>
    </row>
    <row r="830" spans="1:21" s="52" customFormat="1" ht="28.5" x14ac:dyDescent="0.2">
      <c r="A830" s="46" t="s">
        <v>2651</v>
      </c>
      <c r="B830" s="46" t="s">
        <v>880</v>
      </c>
      <c r="C830" s="46" t="s">
        <v>240</v>
      </c>
      <c r="D830" s="46" t="s">
        <v>1867</v>
      </c>
      <c r="E830" s="46" t="s">
        <v>1867</v>
      </c>
      <c r="F830" s="51" t="s">
        <v>976</v>
      </c>
      <c r="G830" s="47"/>
      <c r="H830" s="46" t="s">
        <v>2229</v>
      </c>
      <c r="I830" s="46" t="s">
        <v>807</v>
      </c>
      <c r="J830" s="48">
        <v>39904</v>
      </c>
      <c r="K830" s="48">
        <v>40148</v>
      </c>
      <c r="L830" s="48"/>
      <c r="M830" s="49">
        <v>1</v>
      </c>
      <c r="N830" s="50" t="s">
        <v>685</v>
      </c>
      <c r="O830" s="50" t="s">
        <v>685</v>
      </c>
      <c r="P830" s="46" t="s">
        <v>3879</v>
      </c>
      <c r="Q830" s="46"/>
      <c r="R830" s="46"/>
      <c r="S830" s="46" t="s">
        <v>1189</v>
      </c>
      <c r="T830" s="50">
        <v>13440</v>
      </c>
      <c r="U830" s="50">
        <v>13440</v>
      </c>
    </row>
    <row r="831" spans="1:21" s="52" customFormat="1" ht="28.5" x14ac:dyDescent="0.2">
      <c r="A831" s="46" t="s">
        <v>2651</v>
      </c>
      <c r="B831" s="46" t="s">
        <v>75</v>
      </c>
      <c r="C831" s="46"/>
      <c r="D831" s="46" t="s">
        <v>1867</v>
      </c>
      <c r="E831" s="46" t="s">
        <v>1867</v>
      </c>
      <c r="F831" s="51" t="s">
        <v>976</v>
      </c>
      <c r="G831" s="47"/>
      <c r="H831" s="46" t="s">
        <v>1190</v>
      </c>
      <c r="I831" s="46" t="s">
        <v>1577</v>
      </c>
      <c r="J831" s="48">
        <v>39959</v>
      </c>
      <c r="K831" s="48">
        <v>40056</v>
      </c>
      <c r="L831" s="48"/>
      <c r="M831" s="49">
        <v>0.33</v>
      </c>
      <c r="N831" s="50">
        <v>0</v>
      </c>
      <c r="O831" s="50">
        <v>0</v>
      </c>
      <c r="P831" s="46" t="s">
        <v>3879</v>
      </c>
      <c r="Q831" s="46"/>
      <c r="R831" s="46" t="s">
        <v>1706</v>
      </c>
      <c r="S831" s="46"/>
      <c r="T831" s="50">
        <v>18175</v>
      </c>
      <c r="U831" s="50">
        <v>18175</v>
      </c>
    </row>
    <row r="832" spans="1:21" s="52" customFormat="1" ht="28.5" x14ac:dyDescent="0.2">
      <c r="A832" s="46" t="s">
        <v>2651</v>
      </c>
      <c r="B832" s="46" t="s">
        <v>75</v>
      </c>
      <c r="C832" s="46"/>
      <c r="D832" s="46" t="s">
        <v>1867</v>
      </c>
      <c r="E832" s="46" t="s">
        <v>1867</v>
      </c>
      <c r="F832" s="51" t="s">
        <v>976</v>
      </c>
      <c r="G832" s="47"/>
      <c r="H832" s="46" t="s">
        <v>911</v>
      </c>
      <c r="I832" s="46" t="s">
        <v>1705</v>
      </c>
      <c r="J832" s="48">
        <v>39482</v>
      </c>
      <c r="K832" s="48">
        <v>39843</v>
      </c>
      <c r="L832" s="48">
        <v>40207</v>
      </c>
      <c r="M832" s="49">
        <v>1</v>
      </c>
      <c r="N832" s="51"/>
      <c r="O832" s="51"/>
      <c r="P832" s="46" t="s">
        <v>3879</v>
      </c>
      <c r="Q832" s="46" t="s">
        <v>841</v>
      </c>
      <c r="R832" s="46" t="s">
        <v>1706</v>
      </c>
      <c r="S832" s="46"/>
      <c r="T832" s="96">
        <v>39115.699999999997</v>
      </c>
      <c r="U832" s="50">
        <v>39115.699999999997</v>
      </c>
    </row>
    <row r="833" spans="1:21" s="52" customFormat="1" ht="28.5" x14ac:dyDescent="0.2">
      <c r="A833" s="46" t="s">
        <v>2651</v>
      </c>
      <c r="B833" s="46" t="s">
        <v>75</v>
      </c>
      <c r="C833" s="46"/>
      <c r="D833" s="46" t="s">
        <v>1867</v>
      </c>
      <c r="E833" s="46" t="s">
        <v>1867</v>
      </c>
      <c r="F833" s="51" t="s">
        <v>976</v>
      </c>
      <c r="G833" s="47"/>
      <c r="H833" s="46" t="s">
        <v>5753</v>
      </c>
      <c r="I833" s="46" t="s">
        <v>807</v>
      </c>
      <c r="J833" s="48">
        <v>39681</v>
      </c>
      <c r="K833" s="48">
        <v>39799</v>
      </c>
      <c r="L833" s="48"/>
      <c r="M833" s="49">
        <v>0.25</v>
      </c>
      <c r="N833" s="84"/>
      <c r="O833" s="50"/>
      <c r="P833" s="46" t="s">
        <v>3879</v>
      </c>
      <c r="Q833" s="46"/>
      <c r="R833" s="46"/>
      <c r="S833" s="46"/>
      <c r="T833" s="50">
        <v>13000</v>
      </c>
      <c r="U833" s="50">
        <v>13000</v>
      </c>
    </row>
    <row r="834" spans="1:21" s="52" customFormat="1" ht="28.5" x14ac:dyDescent="0.2">
      <c r="A834" s="46" t="s">
        <v>2651</v>
      </c>
      <c r="B834" s="46" t="s">
        <v>75</v>
      </c>
      <c r="C834" s="46"/>
      <c r="D834" s="46" t="s">
        <v>1867</v>
      </c>
      <c r="E834" s="46" t="s">
        <v>1867</v>
      </c>
      <c r="F834" s="51" t="s">
        <v>976</v>
      </c>
      <c r="G834" s="47"/>
      <c r="H834" s="46" t="s">
        <v>912</v>
      </c>
      <c r="I834" s="46" t="s">
        <v>807</v>
      </c>
      <c r="J834" s="48">
        <v>39398</v>
      </c>
      <c r="K834" s="48">
        <v>39554</v>
      </c>
      <c r="L834" s="48"/>
      <c r="M834" s="49">
        <v>0.5</v>
      </c>
      <c r="N834" s="84"/>
      <c r="O834" s="50"/>
      <c r="P834" s="46" t="s">
        <v>3879</v>
      </c>
      <c r="Q834" s="46" t="s">
        <v>841</v>
      </c>
      <c r="R834" s="46" t="s">
        <v>1706</v>
      </c>
      <c r="S834" s="46"/>
      <c r="T834" s="50">
        <v>42150</v>
      </c>
      <c r="U834" s="50">
        <v>42150</v>
      </c>
    </row>
    <row r="835" spans="1:21" s="52" customFormat="1" ht="28.5" x14ac:dyDescent="0.2">
      <c r="A835" s="46" t="s">
        <v>2651</v>
      </c>
      <c r="B835" s="46" t="s">
        <v>75</v>
      </c>
      <c r="C835" s="46"/>
      <c r="D835" s="46" t="s">
        <v>1867</v>
      </c>
      <c r="E835" s="46" t="s">
        <v>1867</v>
      </c>
      <c r="F835" s="51" t="s">
        <v>976</v>
      </c>
      <c r="G835" s="47"/>
      <c r="H835" s="46" t="s">
        <v>5752</v>
      </c>
      <c r="I835" s="46" t="s">
        <v>807</v>
      </c>
      <c r="J835" s="48">
        <v>40148</v>
      </c>
      <c r="K835" s="48">
        <v>40269</v>
      </c>
      <c r="L835" s="48"/>
      <c r="M835" s="49">
        <v>0.5</v>
      </c>
      <c r="N835" s="84" t="s">
        <v>685</v>
      </c>
      <c r="O835" s="50" t="s">
        <v>685</v>
      </c>
      <c r="P835" s="46" t="s">
        <v>3879</v>
      </c>
      <c r="Q835" s="46"/>
      <c r="R835" s="46" t="s">
        <v>1706</v>
      </c>
      <c r="S835" s="46"/>
      <c r="T835" s="50">
        <v>14000</v>
      </c>
      <c r="U835" s="50">
        <v>14000</v>
      </c>
    </row>
    <row r="836" spans="1:21" s="52" customFormat="1" ht="28.5" x14ac:dyDescent="0.2">
      <c r="A836" s="46" t="s">
        <v>2651</v>
      </c>
      <c r="B836" s="46" t="s">
        <v>75</v>
      </c>
      <c r="C836" s="46"/>
      <c r="D836" s="46" t="s">
        <v>1867</v>
      </c>
      <c r="E836" s="46" t="s">
        <v>1867</v>
      </c>
      <c r="F836" s="51" t="s">
        <v>976</v>
      </c>
      <c r="G836" s="47"/>
      <c r="H836" s="46" t="s">
        <v>913</v>
      </c>
      <c r="I836" s="46" t="s">
        <v>1708</v>
      </c>
      <c r="J836" s="48">
        <v>39720</v>
      </c>
      <c r="K836" s="48">
        <v>39872</v>
      </c>
      <c r="L836" s="48"/>
      <c r="M836" s="49">
        <v>0.5</v>
      </c>
      <c r="N836" s="51"/>
      <c r="O836" s="51"/>
      <c r="P836" s="46"/>
      <c r="Q836" s="46"/>
      <c r="R836" s="46"/>
      <c r="S836" s="46"/>
      <c r="T836" s="84">
        <v>16430</v>
      </c>
      <c r="U836" s="50">
        <v>16430</v>
      </c>
    </row>
    <row r="837" spans="1:21" s="52" customFormat="1" ht="28.5" x14ac:dyDescent="0.2">
      <c r="A837" s="46" t="s">
        <v>73</v>
      </c>
      <c r="B837" s="46" t="s">
        <v>75</v>
      </c>
      <c r="C837" s="46"/>
      <c r="D837" s="46" t="s">
        <v>3205</v>
      </c>
      <c r="E837" s="46" t="s">
        <v>1982</v>
      </c>
      <c r="F837" s="63" t="s">
        <v>979</v>
      </c>
      <c r="G837" s="47"/>
      <c r="H837" s="46" t="s">
        <v>5445</v>
      </c>
      <c r="I837" s="49" t="s">
        <v>899</v>
      </c>
      <c r="J837" s="48">
        <v>40128</v>
      </c>
      <c r="K837" s="48">
        <v>40210</v>
      </c>
      <c r="L837" s="48"/>
      <c r="M837" s="49"/>
      <c r="N837" s="50" t="s">
        <v>685</v>
      </c>
      <c r="O837" s="50" t="s">
        <v>685</v>
      </c>
      <c r="P837" s="46" t="s">
        <v>3877</v>
      </c>
      <c r="Q837" s="85"/>
      <c r="R837" s="46"/>
      <c r="S837" s="46"/>
      <c r="T837" s="50">
        <v>120000</v>
      </c>
      <c r="U837" s="50">
        <v>98503</v>
      </c>
    </row>
    <row r="838" spans="1:21" s="52" customFormat="1" ht="42.75" x14ac:dyDescent="0.2">
      <c r="A838" s="46" t="s">
        <v>2774</v>
      </c>
      <c r="B838" s="46" t="s">
        <v>75</v>
      </c>
      <c r="C838" s="46"/>
      <c r="D838" s="46" t="s">
        <v>3191</v>
      </c>
      <c r="E838" s="46" t="s">
        <v>1976</v>
      </c>
      <c r="F838" s="51" t="s">
        <v>3569</v>
      </c>
      <c r="G838" s="47" t="s">
        <v>3192</v>
      </c>
      <c r="H838" s="46" t="s">
        <v>3193</v>
      </c>
      <c r="I838" s="46" t="s">
        <v>3194</v>
      </c>
      <c r="J838" s="48">
        <v>39722</v>
      </c>
      <c r="K838" s="48">
        <v>39903</v>
      </c>
      <c r="L838" s="48"/>
      <c r="M838" s="49"/>
      <c r="N838" s="50">
        <v>0</v>
      </c>
      <c r="O838" s="50">
        <v>0</v>
      </c>
      <c r="P838" s="46"/>
      <c r="Q838" s="46" t="s">
        <v>841</v>
      </c>
      <c r="R838" s="46" t="s">
        <v>4942</v>
      </c>
      <c r="S838" s="46"/>
      <c r="T838" s="50">
        <v>58058</v>
      </c>
      <c r="U838" s="50">
        <v>58058</v>
      </c>
    </row>
    <row r="839" spans="1:21" s="52" customFormat="1" ht="28.5" x14ac:dyDescent="0.2">
      <c r="A839" s="46" t="s">
        <v>2774</v>
      </c>
      <c r="B839" s="46" t="s">
        <v>75</v>
      </c>
      <c r="C839" s="46"/>
      <c r="D839" s="46" t="s">
        <v>1709</v>
      </c>
      <c r="E839" s="46" t="s">
        <v>1976</v>
      </c>
      <c r="F839" s="51" t="s">
        <v>3569</v>
      </c>
      <c r="G839" s="47"/>
      <c r="H839" s="46" t="s">
        <v>4802</v>
      </c>
      <c r="I839" s="46" t="s">
        <v>3908</v>
      </c>
      <c r="J839" s="48"/>
      <c r="K839" s="48"/>
      <c r="L839" s="48"/>
      <c r="M839" s="49"/>
      <c r="N839" s="50"/>
      <c r="O839" s="50"/>
      <c r="P839" s="46"/>
      <c r="Q839" s="46"/>
      <c r="R839" s="46"/>
      <c r="S839" s="46"/>
      <c r="T839" s="50">
        <v>41000</v>
      </c>
      <c r="U839" s="50">
        <v>41000</v>
      </c>
    </row>
    <row r="840" spans="1:21" s="52" customFormat="1" ht="28.5" x14ac:dyDescent="0.2">
      <c r="A840" s="46" t="s">
        <v>2774</v>
      </c>
      <c r="B840" s="46" t="s">
        <v>75</v>
      </c>
      <c r="C840" s="46"/>
      <c r="D840" s="46" t="s">
        <v>1709</v>
      </c>
      <c r="E840" s="46" t="s">
        <v>1976</v>
      </c>
      <c r="F840" s="51" t="s">
        <v>3569</v>
      </c>
      <c r="G840" s="47"/>
      <c r="H840" s="46" t="s">
        <v>4801</v>
      </c>
      <c r="I840" s="46" t="s">
        <v>4803</v>
      </c>
      <c r="J840" s="48"/>
      <c r="K840" s="48"/>
      <c r="L840" s="48"/>
      <c r="M840" s="49"/>
      <c r="N840" s="50"/>
      <c r="O840" s="50"/>
      <c r="P840" s="46"/>
      <c r="Q840" s="46"/>
      <c r="R840" s="46"/>
      <c r="S840" s="46"/>
      <c r="T840" s="50">
        <v>50000</v>
      </c>
      <c r="U840" s="50">
        <v>50000</v>
      </c>
    </row>
    <row r="841" spans="1:21" s="52" customFormat="1" ht="28.5" x14ac:dyDescent="0.2">
      <c r="A841" s="46" t="s">
        <v>579</v>
      </c>
      <c r="B841" s="46" t="s">
        <v>75</v>
      </c>
      <c r="C841" s="46"/>
      <c r="D841" s="46" t="s">
        <v>1956</v>
      </c>
      <c r="E841" s="46" t="s">
        <v>1979</v>
      </c>
      <c r="F841" s="51" t="s">
        <v>1001</v>
      </c>
      <c r="G841" s="47" t="s">
        <v>3738</v>
      </c>
      <c r="H841" s="46" t="s">
        <v>5624</v>
      </c>
      <c r="I841" s="46" t="s">
        <v>2294</v>
      </c>
      <c r="J841" s="48">
        <v>37803</v>
      </c>
      <c r="K841" s="48">
        <v>38807</v>
      </c>
      <c r="L841" s="48"/>
      <c r="M841" s="49">
        <v>3</v>
      </c>
      <c r="N841" s="50"/>
      <c r="O841" s="50"/>
      <c r="P841" s="46"/>
      <c r="Q841" s="46" t="s">
        <v>840</v>
      </c>
      <c r="R841" s="46" t="s">
        <v>3561</v>
      </c>
      <c r="S841" s="46"/>
      <c r="T841" s="50">
        <v>126000</v>
      </c>
      <c r="U841" s="50">
        <v>378000</v>
      </c>
    </row>
    <row r="842" spans="1:21" s="52" customFormat="1" ht="42.75" x14ac:dyDescent="0.2">
      <c r="A842" s="46" t="s">
        <v>579</v>
      </c>
      <c r="B842" s="46" t="s">
        <v>75</v>
      </c>
      <c r="C842" s="46"/>
      <c r="D842" s="46" t="s">
        <v>1956</v>
      </c>
      <c r="E842" s="46" t="s">
        <v>1979</v>
      </c>
      <c r="F842" s="51" t="s">
        <v>1001</v>
      </c>
      <c r="G842" s="47"/>
      <c r="H842" s="46" t="s">
        <v>5505</v>
      </c>
      <c r="I842" s="46" t="s">
        <v>4335</v>
      </c>
      <c r="J842" s="48">
        <v>37712</v>
      </c>
      <c r="K842" s="48">
        <v>38807</v>
      </c>
      <c r="L842" s="48"/>
      <c r="M842" s="49">
        <v>3</v>
      </c>
      <c r="N842" s="50"/>
      <c r="O842" s="50"/>
      <c r="P842" s="46"/>
      <c r="Q842" s="46"/>
      <c r="R842" s="46" t="s">
        <v>3561</v>
      </c>
      <c r="S842" s="46" t="s">
        <v>3560</v>
      </c>
      <c r="T842" s="50">
        <v>509967</v>
      </c>
      <c r="U842" s="50">
        <v>1529901</v>
      </c>
    </row>
    <row r="843" spans="1:21" s="52" customFormat="1" ht="28.5" x14ac:dyDescent="0.2">
      <c r="A843" s="46" t="s">
        <v>2652</v>
      </c>
      <c r="B843" s="46" t="s">
        <v>75</v>
      </c>
      <c r="C843" s="46"/>
      <c r="D843" s="46" t="s">
        <v>2535</v>
      </c>
      <c r="E843" s="46" t="s">
        <v>1980</v>
      </c>
      <c r="F843" s="51" t="s">
        <v>980</v>
      </c>
      <c r="G843" s="47"/>
      <c r="H843" s="46" t="s">
        <v>3955</v>
      </c>
      <c r="I843" s="46" t="s">
        <v>1861</v>
      </c>
      <c r="J843" s="48">
        <v>38443</v>
      </c>
      <c r="K843" s="48">
        <v>39508</v>
      </c>
      <c r="L843" s="48"/>
      <c r="M843" s="49">
        <v>3</v>
      </c>
      <c r="N843" s="50">
        <v>80000</v>
      </c>
      <c r="O843" s="50">
        <f>N843*M843</f>
        <v>240000</v>
      </c>
      <c r="P843" s="46" t="s">
        <v>3878</v>
      </c>
      <c r="Q843" s="46" t="s">
        <v>840</v>
      </c>
      <c r="R843" s="46" t="s">
        <v>876</v>
      </c>
      <c r="S843" s="46"/>
      <c r="T843" s="50"/>
      <c r="U843" s="50"/>
    </row>
    <row r="844" spans="1:21" s="52" customFormat="1" ht="28.5" x14ac:dyDescent="0.2">
      <c r="A844" s="46" t="s">
        <v>579</v>
      </c>
      <c r="B844" s="46" t="s">
        <v>75</v>
      </c>
      <c r="C844" s="46"/>
      <c r="D844" s="46"/>
      <c r="E844" s="46" t="s">
        <v>1980</v>
      </c>
      <c r="F844" s="51" t="s">
        <v>980</v>
      </c>
      <c r="G844" s="47" t="s">
        <v>3458</v>
      </c>
      <c r="H844" s="46" t="s">
        <v>3459</v>
      </c>
      <c r="I844" s="46" t="s">
        <v>3460</v>
      </c>
      <c r="J844" s="48">
        <v>39904</v>
      </c>
      <c r="K844" s="48">
        <v>40268</v>
      </c>
      <c r="L844" s="48"/>
      <c r="M844" s="46">
        <v>1</v>
      </c>
      <c r="N844" s="50" t="s">
        <v>685</v>
      </c>
      <c r="O844" s="50" t="s">
        <v>685</v>
      </c>
      <c r="P844" s="46" t="s">
        <v>3879</v>
      </c>
      <c r="Q844" s="46" t="s">
        <v>840</v>
      </c>
      <c r="R844" s="46">
        <v>2.9</v>
      </c>
      <c r="S844" s="46"/>
      <c r="T844" s="50">
        <v>210000</v>
      </c>
      <c r="U844" s="50">
        <v>210000</v>
      </c>
    </row>
    <row r="845" spans="1:21" s="52" customFormat="1" ht="28.5" x14ac:dyDescent="0.2">
      <c r="A845" s="46" t="s">
        <v>579</v>
      </c>
      <c r="B845" s="46" t="s">
        <v>75</v>
      </c>
      <c r="C845" s="46"/>
      <c r="D845" s="46" t="s">
        <v>170</v>
      </c>
      <c r="E845" s="46" t="s">
        <v>1032</v>
      </c>
      <c r="F845" s="63" t="s">
        <v>982</v>
      </c>
      <c r="G845" s="47" t="s">
        <v>1273</v>
      </c>
      <c r="H845" s="46" t="s">
        <v>171</v>
      </c>
      <c r="I845" s="46" t="s">
        <v>4925</v>
      </c>
      <c r="J845" s="48">
        <v>40057</v>
      </c>
      <c r="K845" s="48">
        <v>40268</v>
      </c>
      <c r="L845" s="48" t="s">
        <v>173</v>
      </c>
      <c r="M845" s="49">
        <v>0.6</v>
      </c>
      <c r="N845" s="50" t="s">
        <v>685</v>
      </c>
      <c r="O845" s="50" t="s">
        <v>685</v>
      </c>
      <c r="P845" s="46"/>
      <c r="Q845" s="46" t="s">
        <v>840</v>
      </c>
      <c r="R845" s="46" t="s">
        <v>174</v>
      </c>
      <c r="S845" s="46" t="s">
        <v>2098</v>
      </c>
      <c r="T845" s="50">
        <v>46546</v>
      </c>
      <c r="U845" s="50">
        <v>27928</v>
      </c>
    </row>
    <row r="846" spans="1:21" s="52" customFormat="1" ht="57" x14ac:dyDescent="0.2">
      <c r="A846" s="63" t="s">
        <v>2652</v>
      </c>
      <c r="B846" s="63" t="s">
        <v>75</v>
      </c>
      <c r="C846" s="63" t="s">
        <v>5222</v>
      </c>
      <c r="D846" s="63"/>
      <c r="E846" s="63" t="s">
        <v>1980</v>
      </c>
      <c r="F846" s="63" t="s">
        <v>982</v>
      </c>
      <c r="G846" s="51"/>
      <c r="H846" s="46" t="s">
        <v>5223</v>
      </c>
      <c r="I846" s="63" t="s">
        <v>5224</v>
      </c>
      <c r="J846" s="48">
        <v>37257</v>
      </c>
      <c r="K846" s="48">
        <v>40268</v>
      </c>
      <c r="L846" s="71"/>
      <c r="M846" s="72"/>
      <c r="N846" s="73">
        <v>2375322</v>
      </c>
      <c r="O846" s="50"/>
      <c r="P846" s="46"/>
      <c r="Q846" s="63"/>
      <c r="R846" s="63"/>
      <c r="S846" s="63" t="s">
        <v>5225</v>
      </c>
      <c r="T846" s="73">
        <v>2375322</v>
      </c>
      <c r="U846" s="73">
        <f>T846*8</f>
        <v>19002576</v>
      </c>
    </row>
    <row r="847" spans="1:21" s="52" customFormat="1" ht="28.5" x14ac:dyDescent="0.2">
      <c r="A847" s="46" t="s">
        <v>579</v>
      </c>
      <c r="B847" s="46" t="s">
        <v>3565</v>
      </c>
      <c r="C847" s="46"/>
      <c r="D847" s="46" t="s">
        <v>1947</v>
      </c>
      <c r="E847" s="46" t="s">
        <v>1032</v>
      </c>
      <c r="F847" s="63" t="s">
        <v>982</v>
      </c>
      <c r="G847" s="47" t="s">
        <v>3704</v>
      </c>
      <c r="H847" s="46" t="s">
        <v>578</v>
      </c>
      <c r="I847" s="46" t="s">
        <v>3318</v>
      </c>
      <c r="J847" s="48">
        <v>36617</v>
      </c>
      <c r="K847" s="48">
        <v>38807</v>
      </c>
      <c r="L847" s="48">
        <v>39538</v>
      </c>
      <c r="M847" s="49">
        <v>8</v>
      </c>
      <c r="N847" s="50"/>
      <c r="O847" s="50"/>
      <c r="P847" s="46"/>
      <c r="Q847" s="46" t="s">
        <v>842</v>
      </c>
      <c r="R847" s="46" t="s">
        <v>4715</v>
      </c>
      <c r="S847" s="46" t="s">
        <v>1958</v>
      </c>
      <c r="T847" s="50">
        <v>19149</v>
      </c>
      <c r="U847" s="50">
        <v>38298</v>
      </c>
    </row>
    <row r="848" spans="1:21" s="52" customFormat="1" ht="85.5" x14ac:dyDescent="0.2">
      <c r="A848" s="46" t="s">
        <v>579</v>
      </c>
      <c r="B848" s="46" t="s">
        <v>75</v>
      </c>
      <c r="C848" s="46"/>
      <c r="D848" s="46" t="s">
        <v>1952</v>
      </c>
      <c r="E848" s="46" t="s">
        <v>1032</v>
      </c>
      <c r="F848" s="63" t="s">
        <v>982</v>
      </c>
      <c r="G848" s="47" t="s">
        <v>3708</v>
      </c>
      <c r="H848" s="46" t="s">
        <v>1164</v>
      </c>
      <c r="I848" s="46" t="s">
        <v>2181</v>
      </c>
      <c r="J848" s="48">
        <v>37347</v>
      </c>
      <c r="K848" s="48">
        <v>38442</v>
      </c>
      <c r="L848" s="48">
        <v>38442</v>
      </c>
      <c r="M848" s="49">
        <v>3</v>
      </c>
      <c r="N848" s="50"/>
      <c r="O848" s="50"/>
      <c r="P848" s="46"/>
      <c r="Q848" s="46" t="s">
        <v>840</v>
      </c>
      <c r="R848" s="46" t="s">
        <v>4715</v>
      </c>
      <c r="S848" s="46"/>
      <c r="T848" s="50">
        <v>23790</v>
      </c>
      <c r="U848" s="50">
        <v>71370</v>
      </c>
    </row>
    <row r="849" spans="1:21" s="52" customFormat="1" ht="71.25" x14ac:dyDescent="0.2">
      <c r="A849" s="46" t="s">
        <v>579</v>
      </c>
      <c r="B849" s="46" t="s">
        <v>75</v>
      </c>
      <c r="C849" s="46"/>
      <c r="D849" s="46" t="s">
        <v>1948</v>
      </c>
      <c r="E849" s="46" t="s">
        <v>1032</v>
      </c>
      <c r="F849" s="63" t="s">
        <v>982</v>
      </c>
      <c r="G849" s="47" t="s">
        <v>3705</v>
      </c>
      <c r="H849" s="46" t="s">
        <v>984</v>
      </c>
      <c r="I849" s="46" t="s">
        <v>3907</v>
      </c>
      <c r="J849" s="48">
        <v>37712</v>
      </c>
      <c r="K849" s="48">
        <v>38807</v>
      </c>
      <c r="L849" s="48">
        <v>39538</v>
      </c>
      <c r="M849" s="49">
        <v>5</v>
      </c>
      <c r="N849" s="50"/>
      <c r="O849" s="50"/>
      <c r="P849" s="46"/>
      <c r="Q849" s="46" t="s">
        <v>840</v>
      </c>
      <c r="R849" s="46" t="s">
        <v>4715</v>
      </c>
      <c r="S849" s="46"/>
      <c r="T849" s="50">
        <v>37175</v>
      </c>
      <c r="U849" s="50">
        <v>111525</v>
      </c>
    </row>
    <row r="850" spans="1:21" s="52" customFormat="1" ht="28.5" x14ac:dyDescent="0.2">
      <c r="A850" s="46" t="s">
        <v>579</v>
      </c>
      <c r="B850" s="46" t="s">
        <v>75</v>
      </c>
      <c r="C850" s="46"/>
      <c r="D850" s="46" t="s">
        <v>1950</v>
      </c>
      <c r="E850" s="46" t="s">
        <v>1032</v>
      </c>
      <c r="F850" s="63" t="s">
        <v>982</v>
      </c>
      <c r="G850" s="47" t="s">
        <v>3706</v>
      </c>
      <c r="H850" s="46" t="s">
        <v>986</v>
      </c>
      <c r="I850" s="46" t="s">
        <v>1044</v>
      </c>
      <c r="J850" s="48">
        <v>37712</v>
      </c>
      <c r="K850" s="48">
        <v>38807</v>
      </c>
      <c r="L850" s="48">
        <v>39538</v>
      </c>
      <c r="M850" s="49">
        <v>5</v>
      </c>
      <c r="N850" s="50"/>
      <c r="O850" s="50"/>
      <c r="P850" s="46"/>
      <c r="Q850" s="46" t="s">
        <v>840</v>
      </c>
      <c r="R850" s="46" t="s">
        <v>4715</v>
      </c>
      <c r="S850" s="46"/>
      <c r="T850" s="50">
        <v>73788</v>
      </c>
      <c r="U850" s="50">
        <v>351942</v>
      </c>
    </row>
    <row r="851" spans="1:21" s="52" customFormat="1" ht="42.75" x14ac:dyDescent="0.2">
      <c r="A851" s="46" t="s">
        <v>579</v>
      </c>
      <c r="B851" s="46" t="s">
        <v>75</v>
      </c>
      <c r="C851" s="46"/>
      <c r="D851" s="46" t="s">
        <v>1949</v>
      </c>
      <c r="E851" s="46" t="s">
        <v>1032</v>
      </c>
      <c r="F851" s="63" t="s">
        <v>982</v>
      </c>
      <c r="G851" s="47" t="s">
        <v>3706</v>
      </c>
      <c r="H851" s="46" t="s">
        <v>985</v>
      </c>
      <c r="I851" s="46" t="s">
        <v>1308</v>
      </c>
      <c r="J851" s="48">
        <v>37536</v>
      </c>
      <c r="K851" s="48">
        <v>38631</v>
      </c>
      <c r="L851" s="48">
        <v>38996</v>
      </c>
      <c r="M851" s="49">
        <v>4</v>
      </c>
      <c r="N851" s="73"/>
      <c r="O851" s="50"/>
      <c r="P851" s="46"/>
      <c r="Q851" s="46" t="s">
        <v>842</v>
      </c>
      <c r="R851" s="46" t="s">
        <v>4715</v>
      </c>
      <c r="S851" s="46" t="s">
        <v>1958</v>
      </c>
      <c r="T851" s="50" t="s">
        <v>20</v>
      </c>
      <c r="U851" s="50"/>
    </row>
    <row r="852" spans="1:21" s="52" customFormat="1" ht="57" x14ac:dyDescent="0.2">
      <c r="A852" s="46" t="s">
        <v>579</v>
      </c>
      <c r="B852" s="46" t="s">
        <v>75</v>
      </c>
      <c r="C852" s="46"/>
      <c r="D852" s="46" t="s">
        <v>1949</v>
      </c>
      <c r="E852" s="46" t="s">
        <v>1032</v>
      </c>
      <c r="F852" s="63" t="s">
        <v>982</v>
      </c>
      <c r="G852" s="47" t="s">
        <v>3706</v>
      </c>
      <c r="H852" s="46" t="s">
        <v>985</v>
      </c>
      <c r="I852" s="46" t="s">
        <v>808</v>
      </c>
      <c r="J852" s="48">
        <v>39093</v>
      </c>
      <c r="K852" s="48">
        <v>39457</v>
      </c>
      <c r="L852" s="48">
        <v>40188</v>
      </c>
      <c r="M852" s="49">
        <v>4</v>
      </c>
      <c r="N852" s="50"/>
      <c r="O852" s="50"/>
      <c r="P852" s="46"/>
      <c r="Q852" s="46" t="s">
        <v>842</v>
      </c>
      <c r="R852" s="46" t="s">
        <v>4715</v>
      </c>
      <c r="S852" s="46"/>
      <c r="T852" s="50" t="s">
        <v>19</v>
      </c>
      <c r="U852" s="50"/>
    </row>
    <row r="853" spans="1:21" s="52" customFormat="1" ht="28.5" x14ac:dyDescent="0.2">
      <c r="A853" s="46" t="s">
        <v>579</v>
      </c>
      <c r="B853" s="46" t="s">
        <v>75</v>
      </c>
      <c r="C853" s="46"/>
      <c r="D853" s="46" t="s">
        <v>1951</v>
      </c>
      <c r="E853" s="46" t="s">
        <v>1032</v>
      </c>
      <c r="F853" s="63" t="s">
        <v>982</v>
      </c>
      <c r="G853" s="47" t="s">
        <v>3707</v>
      </c>
      <c r="H853" s="46" t="s">
        <v>987</v>
      </c>
      <c r="I853" s="46" t="s">
        <v>4093</v>
      </c>
      <c r="J853" s="48">
        <v>37347</v>
      </c>
      <c r="K853" s="48">
        <v>38077</v>
      </c>
      <c r="L853" s="48"/>
      <c r="M853" s="49">
        <v>2</v>
      </c>
      <c r="N853" s="50"/>
      <c r="O853" s="50"/>
      <c r="P853" s="46"/>
      <c r="Q853" s="46" t="s">
        <v>842</v>
      </c>
      <c r="R853" s="46" t="s">
        <v>4715</v>
      </c>
      <c r="S853" s="46" t="s">
        <v>1958</v>
      </c>
      <c r="T853" s="50">
        <v>12534</v>
      </c>
      <c r="U853" s="50">
        <v>25068</v>
      </c>
    </row>
    <row r="854" spans="1:21" s="52" customFormat="1" ht="42.75" x14ac:dyDescent="0.2">
      <c r="A854" s="46" t="s">
        <v>579</v>
      </c>
      <c r="B854" s="46" t="s">
        <v>75</v>
      </c>
      <c r="C854" s="46"/>
      <c r="D854" s="46" t="s">
        <v>1953</v>
      </c>
      <c r="E854" s="46" t="s">
        <v>1032</v>
      </c>
      <c r="F854" s="63" t="s">
        <v>982</v>
      </c>
      <c r="G854" s="47" t="s">
        <v>3709</v>
      </c>
      <c r="H854" s="46" t="s">
        <v>1165</v>
      </c>
      <c r="I854" s="46" t="s">
        <v>5754</v>
      </c>
      <c r="J854" s="48">
        <v>38961</v>
      </c>
      <c r="K854" s="48">
        <v>39691</v>
      </c>
      <c r="L854" s="48"/>
      <c r="M854" s="49">
        <v>2</v>
      </c>
      <c r="N854" s="50"/>
      <c r="O854" s="50">
        <f>N854*M854</f>
        <v>0</v>
      </c>
      <c r="P854" s="46"/>
      <c r="Q854" s="46" t="s">
        <v>840</v>
      </c>
      <c r="R854" s="46" t="s">
        <v>4715</v>
      </c>
      <c r="S854" s="46"/>
      <c r="T854" s="50">
        <v>15500</v>
      </c>
      <c r="U854" s="50">
        <v>31000</v>
      </c>
    </row>
    <row r="855" spans="1:21" s="52" customFormat="1" ht="28.5" x14ac:dyDescent="0.2">
      <c r="A855" s="46" t="s">
        <v>2305</v>
      </c>
      <c r="B855" s="46" t="s">
        <v>75</v>
      </c>
      <c r="C855" s="46"/>
      <c r="D855" s="46" t="s">
        <v>2306</v>
      </c>
      <c r="E855" s="46" t="s">
        <v>1980</v>
      </c>
      <c r="F855" s="63" t="s">
        <v>982</v>
      </c>
      <c r="G855" s="47" t="s">
        <v>1005</v>
      </c>
      <c r="H855" s="46" t="s">
        <v>1006</v>
      </c>
      <c r="I855" s="46" t="s">
        <v>1004</v>
      </c>
      <c r="J855" s="48">
        <v>39569</v>
      </c>
      <c r="K855" s="48">
        <v>40390</v>
      </c>
      <c r="L855" s="48"/>
      <c r="M855" s="49">
        <v>2.2000000000000002</v>
      </c>
      <c r="N855" s="50" t="s">
        <v>685</v>
      </c>
      <c r="O855" s="50" t="s">
        <v>685</v>
      </c>
      <c r="P855" s="46" t="s">
        <v>3879</v>
      </c>
      <c r="Q855" s="46" t="s">
        <v>840</v>
      </c>
      <c r="R855" s="46">
        <v>2.9</v>
      </c>
      <c r="S855" s="46" t="s">
        <v>3663</v>
      </c>
      <c r="T855" s="50">
        <v>225590</v>
      </c>
      <c r="U855" s="50">
        <v>496298</v>
      </c>
    </row>
    <row r="856" spans="1:21" s="52" customFormat="1" ht="28.5" x14ac:dyDescent="0.2">
      <c r="A856" s="46" t="s">
        <v>579</v>
      </c>
      <c r="B856" s="46" t="s">
        <v>75</v>
      </c>
      <c r="C856" s="46"/>
      <c r="D856" s="46" t="s">
        <v>4521</v>
      </c>
      <c r="E856" s="46" t="s">
        <v>1980</v>
      </c>
      <c r="F856" s="63" t="s">
        <v>982</v>
      </c>
      <c r="G856" s="47"/>
      <c r="H856" s="46" t="s">
        <v>4522</v>
      </c>
      <c r="I856" s="46" t="s">
        <v>264</v>
      </c>
      <c r="J856" s="48">
        <v>37712</v>
      </c>
      <c r="K856" s="48">
        <v>38077</v>
      </c>
      <c r="L856" s="48">
        <v>39538</v>
      </c>
      <c r="M856" s="49">
        <v>5</v>
      </c>
      <c r="N856" s="50"/>
      <c r="O856" s="50"/>
      <c r="P856" s="46"/>
      <c r="Q856" s="46" t="s">
        <v>841</v>
      </c>
      <c r="R856" s="46">
        <v>2.66</v>
      </c>
      <c r="S856" s="46"/>
      <c r="T856" s="50">
        <v>132350</v>
      </c>
      <c r="U856" s="50">
        <v>661750</v>
      </c>
    </row>
    <row r="857" spans="1:21" s="52" customFormat="1" ht="28.5" x14ac:dyDescent="0.2">
      <c r="A857" s="63" t="s">
        <v>2774</v>
      </c>
      <c r="B857" s="63" t="s">
        <v>75</v>
      </c>
      <c r="C857" s="63"/>
      <c r="D857" s="63" t="s">
        <v>1033</v>
      </c>
      <c r="E857" s="63" t="s">
        <v>1976</v>
      </c>
      <c r="F857" s="63" t="s">
        <v>3569</v>
      </c>
      <c r="G857" s="51"/>
      <c r="H857" s="46" t="s">
        <v>2284</v>
      </c>
      <c r="I857" s="63" t="s">
        <v>2285</v>
      </c>
      <c r="J857" s="71">
        <v>39738</v>
      </c>
      <c r="K857" s="71">
        <v>39964</v>
      </c>
      <c r="L857" s="71"/>
      <c r="M857" s="72">
        <v>1</v>
      </c>
      <c r="N857" s="73"/>
      <c r="O857" s="50"/>
      <c r="P857" s="46"/>
      <c r="Q857" s="63"/>
      <c r="R857" s="63" t="s">
        <v>2287</v>
      </c>
      <c r="S857" s="63"/>
      <c r="T857" s="73">
        <v>20000</v>
      </c>
      <c r="U857" s="73">
        <v>20000</v>
      </c>
    </row>
    <row r="858" spans="1:21" s="52" customFormat="1" ht="28.5" x14ac:dyDescent="0.2">
      <c r="A858" s="46" t="s">
        <v>1989</v>
      </c>
      <c r="B858" s="46" t="s">
        <v>75</v>
      </c>
      <c r="C858" s="46"/>
      <c r="D858" s="46" t="s">
        <v>1846</v>
      </c>
      <c r="E858" s="46" t="s">
        <v>1982</v>
      </c>
      <c r="F858" s="63" t="s">
        <v>981</v>
      </c>
      <c r="G858" s="47"/>
      <c r="H858" s="46" t="s">
        <v>3881</v>
      </c>
      <c r="I858" s="46" t="s">
        <v>2991</v>
      </c>
      <c r="J858" s="48">
        <v>38596</v>
      </c>
      <c r="K858" s="48">
        <v>38807</v>
      </c>
      <c r="L858" s="48"/>
      <c r="M858" s="49">
        <v>1</v>
      </c>
      <c r="N858" s="50"/>
      <c r="O858" s="50"/>
      <c r="P858" s="46"/>
      <c r="Q858" s="46" t="s">
        <v>841</v>
      </c>
      <c r="R858" s="46" t="s">
        <v>3549</v>
      </c>
      <c r="S858" s="46"/>
      <c r="T858" s="50">
        <v>26918</v>
      </c>
      <c r="U858" s="50">
        <v>26918</v>
      </c>
    </row>
    <row r="859" spans="1:21" s="52" customFormat="1" ht="28.5" x14ac:dyDescent="0.2">
      <c r="A859" s="46" t="s">
        <v>2904</v>
      </c>
      <c r="B859" s="46" t="s">
        <v>2905</v>
      </c>
      <c r="C859" s="51"/>
      <c r="D859" s="46" t="s">
        <v>2310</v>
      </c>
      <c r="E859" s="46" t="s">
        <v>2311</v>
      </c>
      <c r="F859" s="51" t="s">
        <v>5414</v>
      </c>
      <c r="G859" s="51"/>
      <c r="H859" s="46" t="s">
        <v>2902</v>
      </c>
      <c r="I859" s="51" t="s">
        <v>2903</v>
      </c>
      <c r="J859" s="48">
        <v>39827</v>
      </c>
      <c r="K859" s="48">
        <v>39994</v>
      </c>
      <c r="L859" s="64"/>
      <c r="M859" s="49">
        <v>0.5</v>
      </c>
      <c r="N859" s="51"/>
      <c r="O859" s="50"/>
      <c r="P859" s="51" t="s">
        <v>3879</v>
      </c>
      <c r="Q859" s="51" t="s">
        <v>840</v>
      </c>
      <c r="R859" s="46" t="s">
        <v>2312</v>
      </c>
      <c r="S859" s="51" t="s">
        <v>316</v>
      </c>
      <c r="T859" s="84">
        <v>20750</v>
      </c>
      <c r="U859" s="50">
        <v>20750</v>
      </c>
    </row>
    <row r="860" spans="1:21" s="52" customFormat="1" ht="57" x14ac:dyDescent="0.2">
      <c r="A860" s="63" t="s">
        <v>2653</v>
      </c>
      <c r="B860" s="63" t="s">
        <v>4786</v>
      </c>
      <c r="C860" s="63" t="s">
        <v>4787</v>
      </c>
      <c r="D860" s="63" t="s">
        <v>3678</v>
      </c>
      <c r="E860" s="63" t="s">
        <v>1986</v>
      </c>
      <c r="F860" s="63" t="s">
        <v>977</v>
      </c>
      <c r="G860" s="51" t="s">
        <v>2659</v>
      </c>
      <c r="H860" s="46" t="s">
        <v>3991</v>
      </c>
      <c r="I860" s="63" t="s">
        <v>265</v>
      </c>
      <c r="J860" s="48">
        <v>38261</v>
      </c>
      <c r="K860" s="48">
        <v>38990</v>
      </c>
      <c r="L860" s="71">
        <v>39355</v>
      </c>
      <c r="M860" s="72">
        <v>3</v>
      </c>
      <c r="N860" s="73"/>
      <c r="O860" s="50"/>
      <c r="P860" s="46"/>
      <c r="Q860" s="63" t="s">
        <v>840</v>
      </c>
      <c r="R860" s="63" t="s">
        <v>1866</v>
      </c>
      <c r="S860" s="63"/>
      <c r="T860" s="73">
        <v>411651</v>
      </c>
      <c r="U860" s="73">
        <v>1234953</v>
      </c>
    </row>
    <row r="861" spans="1:21" s="52" customFormat="1" ht="85.5" x14ac:dyDescent="0.2">
      <c r="A861" s="63" t="s">
        <v>2653</v>
      </c>
      <c r="B861" s="63" t="s">
        <v>4786</v>
      </c>
      <c r="C861" s="63" t="s">
        <v>240</v>
      </c>
      <c r="D861" s="63" t="s">
        <v>3678</v>
      </c>
      <c r="E861" s="63" t="s">
        <v>1986</v>
      </c>
      <c r="F861" s="63" t="s">
        <v>977</v>
      </c>
      <c r="G861" s="51" t="s">
        <v>2659</v>
      </c>
      <c r="H861" s="46" t="s">
        <v>3991</v>
      </c>
      <c r="I861" s="63" t="s">
        <v>265</v>
      </c>
      <c r="J861" s="48">
        <v>39356</v>
      </c>
      <c r="K861" s="48">
        <v>40451</v>
      </c>
      <c r="L861" s="71">
        <v>40816</v>
      </c>
      <c r="M861" s="72">
        <v>4</v>
      </c>
      <c r="N861" s="73"/>
      <c r="O861" s="50"/>
      <c r="P861" s="46" t="s">
        <v>3878</v>
      </c>
      <c r="Q861" s="63" t="s">
        <v>840</v>
      </c>
      <c r="R861" s="63" t="s">
        <v>1866</v>
      </c>
      <c r="S861" s="63" t="s">
        <v>4220</v>
      </c>
      <c r="T861" s="73">
        <v>621000</v>
      </c>
      <c r="U861" s="50" t="e">
        <f>T861*#REF!</f>
        <v>#REF!</v>
      </c>
    </row>
    <row r="862" spans="1:21" s="52" customFormat="1" ht="28.5" x14ac:dyDescent="0.2">
      <c r="A862" s="63" t="s">
        <v>5435</v>
      </c>
      <c r="B862" s="63" t="s">
        <v>4788</v>
      </c>
      <c r="C862" s="63" t="s">
        <v>4787</v>
      </c>
      <c r="D862" s="63" t="s">
        <v>3678</v>
      </c>
      <c r="E862" s="63" t="s">
        <v>1986</v>
      </c>
      <c r="F862" s="63" t="s">
        <v>977</v>
      </c>
      <c r="G862" s="51" t="s">
        <v>4019</v>
      </c>
      <c r="H862" s="46" t="s">
        <v>5272</v>
      </c>
      <c r="I862" s="63" t="s">
        <v>421</v>
      </c>
      <c r="J862" s="48">
        <v>38353</v>
      </c>
      <c r="K862" s="48">
        <v>39082</v>
      </c>
      <c r="L862" s="71">
        <v>39447</v>
      </c>
      <c r="M862" s="72">
        <v>2</v>
      </c>
      <c r="N862" s="73"/>
      <c r="O862" s="50"/>
      <c r="P862" s="46"/>
      <c r="Q862" s="63" t="s">
        <v>840</v>
      </c>
      <c r="R862" s="63" t="s">
        <v>1866</v>
      </c>
      <c r="S862" s="63"/>
      <c r="T862" s="73">
        <v>42650</v>
      </c>
      <c r="U862" s="73">
        <v>127950</v>
      </c>
    </row>
    <row r="863" spans="1:21" s="52" customFormat="1" ht="28.5" x14ac:dyDescent="0.2">
      <c r="A863" s="63" t="s">
        <v>2652</v>
      </c>
      <c r="B863" s="63" t="s">
        <v>4789</v>
      </c>
      <c r="C863" s="63" t="s">
        <v>4787</v>
      </c>
      <c r="D863" s="63" t="s">
        <v>3678</v>
      </c>
      <c r="E863" s="63" t="s">
        <v>1986</v>
      </c>
      <c r="F863" s="63" t="s">
        <v>977</v>
      </c>
      <c r="G863" s="51" t="s">
        <v>4020</v>
      </c>
      <c r="H863" s="46" t="s">
        <v>5273</v>
      </c>
      <c r="I863" s="63" t="s">
        <v>3165</v>
      </c>
      <c r="J863" s="48">
        <v>38412</v>
      </c>
      <c r="K863" s="48">
        <v>39141</v>
      </c>
      <c r="L863" s="71">
        <v>39506</v>
      </c>
      <c r="M863" s="72">
        <v>3</v>
      </c>
      <c r="N863" s="73"/>
      <c r="O863" s="50"/>
      <c r="P863" s="46"/>
      <c r="Q863" s="63" t="s">
        <v>840</v>
      </c>
      <c r="R863" s="63" t="s">
        <v>1866</v>
      </c>
      <c r="S863" s="63"/>
      <c r="T863" s="73">
        <v>1116</v>
      </c>
      <c r="U863" s="73">
        <v>3348</v>
      </c>
    </row>
    <row r="864" spans="1:21" s="52" customFormat="1" ht="28.5" x14ac:dyDescent="0.2">
      <c r="A864" s="63" t="s">
        <v>5435</v>
      </c>
      <c r="B864" s="63" t="s">
        <v>4790</v>
      </c>
      <c r="C864" s="63" t="s">
        <v>4787</v>
      </c>
      <c r="D864" s="63" t="s">
        <v>3678</v>
      </c>
      <c r="E864" s="63" t="s">
        <v>1986</v>
      </c>
      <c r="F864" s="63" t="s">
        <v>977</v>
      </c>
      <c r="G864" s="51" t="s">
        <v>4021</v>
      </c>
      <c r="H864" s="46" t="s">
        <v>5274</v>
      </c>
      <c r="I864" s="63" t="s">
        <v>5750</v>
      </c>
      <c r="J864" s="48">
        <v>38292</v>
      </c>
      <c r="K864" s="48">
        <v>39386</v>
      </c>
      <c r="L864" s="71"/>
      <c r="M864" s="72">
        <v>5</v>
      </c>
      <c r="N864" s="73"/>
      <c r="O864" s="50"/>
      <c r="P864" s="46"/>
      <c r="Q864" s="63" t="s">
        <v>840</v>
      </c>
      <c r="R864" s="63" t="s">
        <v>1866</v>
      </c>
      <c r="S864" s="63"/>
      <c r="T864" s="73"/>
      <c r="U864" s="73"/>
    </row>
    <row r="865" spans="1:21" s="52" customFormat="1" x14ac:dyDescent="0.2">
      <c r="A865" s="46" t="s">
        <v>1941</v>
      </c>
      <c r="B865" s="46" t="s">
        <v>4789</v>
      </c>
      <c r="C865" s="46" t="s">
        <v>4787</v>
      </c>
      <c r="D865" s="46" t="s">
        <v>3679</v>
      </c>
      <c r="E865" s="46" t="s">
        <v>1986</v>
      </c>
      <c r="F865" s="63" t="s">
        <v>977</v>
      </c>
      <c r="G865" s="47" t="s">
        <v>4023</v>
      </c>
      <c r="H865" s="46" t="s">
        <v>2574</v>
      </c>
      <c r="I865" s="46" t="s">
        <v>1309</v>
      </c>
      <c r="J865" s="48">
        <v>38504</v>
      </c>
      <c r="K865" s="48">
        <v>39629</v>
      </c>
      <c r="L865" s="48">
        <v>39933</v>
      </c>
      <c r="M865" s="49">
        <v>4</v>
      </c>
      <c r="N865" s="63"/>
      <c r="O865" s="50"/>
      <c r="P865" s="46" t="s">
        <v>3878</v>
      </c>
      <c r="Q865" s="46" t="s">
        <v>840</v>
      </c>
      <c r="R865" s="76" t="s">
        <v>1866</v>
      </c>
      <c r="S865" s="46"/>
      <c r="T865" s="50">
        <v>21840</v>
      </c>
      <c r="U865" s="50" t="e">
        <f>T865*#REF!</f>
        <v>#REF!</v>
      </c>
    </row>
    <row r="866" spans="1:21" s="52" customFormat="1" ht="42.75" x14ac:dyDescent="0.2">
      <c r="A866" s="46" t="s">
        <v>2752</v>
      </c>
      <c r="B866" s="46" t="s">
        <v>75</v>
      </c>
      <c r="C866" s="46" t="s">
        <v>4787</v>
      </c>
      <c r="D866" s="46" t="s">
        <v>3679</v>
      </c>
      <c r="E866" s="46" t="s">
        <v>1986</v>
      </c>
      <c r="F866" s="63" t="s">
        <v>977</v>
      </c>
      <c r="G866" s="47" t="s">
        <v>4024</v>
      </c>
      <c r="H866" s="46" t="s">
        <v>4426</v>
      </c>
      <c r="I866" s="46" t="s">
        <v>4763</v>
      </c>
      <c r="J866" s="48">
        <v>38808</v>
      </c>
      <c r="K866" s="48">
        <v>39172</v>
      </c>
      <c r="L866" s="48">
        <v>39538</v>
      </c>
      <c r="M866" s="49">
        <v>2</v>
      </c>
      <c r="N866" s="50"/>
      <c r="O866" s="50"/>
      <c r="P866" s="46"/>
      <c r="Q866" s="46" t="s">
        <v>840</v>
      </c>
      <c r="R866" s="76" t="s">
        <v>1866</v>
      </c>
      <c r="S866" s="46"/>
      <c r="T866" s="50">
        <v>79188</v>
      </c>
      <c r="U866" s="50">
        <v>158376</v>
      </c>
    </row>
    <row r="867" spans="1:21" s="52" customFormat="1" ht="42.75" x14ac:dyDescent="0.2">
      <c r="A867" s="63" t="s">
        <v>2752</v>
      </c>
      <c r="B867" s="63" t="s">
        <v>75</v>
      </c>
      <c r="C867" s="63" t="s">
        <v>4787</v>
      </c>
      <c r="D867" s="63" t="s">
        <v>3678</v>
      </c>
      <c r="E867" s="63" t="s">
        <v>1986</v>
      </c>
      <c r="F867" s="63" t="s">
        <v>977</v>
      </c>
      <c r="G867" s="51" t="s">
        <v>4025</v>
      </c>
      <c r="H867" s="46" t="s">
        <v>4427</v>
      </c>
      <c r="I867" s="63" t="s">
        <v>3162</v>
      </c>
      <c r="J867" s="48">
        <v>38047</v>
      </c>
      <c r="K867" s="48">
        <v>39141</v>
      </c>
      <c r="L867" s="71">
        <v>39507</v>
      </c>
      <c r="M867" s="72">
        <v>4</v>
      </c>
      <c r="N867" s="73"/>
      <c r="O867" s="50"/>
      <c r="P867" s="46"/>
      <c r="Q867" s="63" t="s">
        <v>840</v>
      </c>
      <c r="R867" s="63" t="s">
        <v>1866</v>
      </c>
      <c r="S867" s="63"/>
      <c r="T867" s="73">
        <v>4445.97</v>
      </c>
      <c r="U867" s="73">
        <v>17783.88</v>
      </c>
    </row>
    <row r="868" spans="1:21" s="52" customFormat="1" ht="28.5" x14ac:dyDescent="0.2">
      <c r="A868" s="46" t="s">
        <v>2752</v>
      </c>
      <c r="B868" s="46" t="s">
        <v>5044</v>
      </c>
      <c r="C868" s="46" t="s">
        <v>4787</v>
      </c>
      <c r="D868" s="46" t="s">
        <v>3679</v>
      </c>
      <c r="E868" s="46" t="s">
        <v>1986</v>
      </c>
      <c r="F868" s="63" t="s">
        <v>977</v>
      </c>
      <c r="G868" s="47" t="s">
        <v>4026</v>
      </c>
      <c r="H868" s="46" t="s">
        <v>4428</v>
      </c>
      <c r="I868" s="46" t="s">
        <v>4649</v>
      </c>
      <c r="J868" s="48">
        <v>38718</v>
      </c>
      <c r="K868" s="48">
        <v>39813</v>
      </c>
      <c r="L868" s="48">
        <v>40178</v>
      </c>
      <c r="M868" s="49">
        <v>4</v>
      </c>
      <c r="N868" s="50"/>
      <c r="O868" s="50"/>
      <c r="P868" s="46" t="s">
        <v>3878</v>
      </c>
      <c r="Q868" s="46" t="s">
        <v>840</v>
      </c>
      <c r="R868" s="46" t="s">
        <v>1866</v>
      </c>
      <c r="S868" s="46"/>
      <c r="T868" s="50">
        <v>23773</v>
      </c>
      <c r="U868" s="50">
        <f>T868*4</f>
        <v>95092</v>
      </c>
    </row>
    <row r="869" spans="1:21" s="52" customFormat="1" ht="28.5" x14ac:dyDescent="0.2">
      <c r="A869" s="63" t="s">
        <v>2652</v>
      </c>
      <c r="B869" s="63" t="s">
        <v>4790</v>
      </c>
      <c r="C869" s="63" t="s">
        <v>4787</v>
      </c>
      <c r="D869" s="63" t="s">
        <v>3678</v>
      </c>
      <c r="E869" s="63" t="s">
        <v>1986</v>
      </c>
      <c r="F869" s="63" t="s">
        <v>977</v>
      </c>
      <c r="G869" s="51" t="s">
        <v>4027</v>
      </c>
      <c r="H869" s="46" t="s">
        <v>4429</v>
      </c>
      <c r="I869" s="63" t="s">
        <v>784</v>
      </c>
      <c r="J869" s="48">
        <v>38899</v>
      </c>
      <c r="K869" s="48">
        <v>40359</v>
      </c>
      <c r="L869" s="71">
        <v>40359</v>
      </c>
      <c r="M869" s="72">
        <v>4</v>
      </c>
      <c r="N869" s="73">
        <v>21840</v>
      </c>
      <c r="O869" s="50">
        <v>87360</v>
      </c>
      <c r="P869" s="46" t="s">
        <v>3878</v>
      </c>
      <c r="Q869" s="63" t="s">
        <v>840</v>
      </c>
      <c r="R869" s="63" t="s">
        <v>1866</v>
      </c>
      <c r="S869" s="63" t="s">
        <v>1717</v>
      </c>
      <c r="T869" s="73">
        <v>21840</v>
      </c>
      <c r="U869" s="73">
        <v>87360</v>
      </c>
    </row>
    <row r="870" spans="1:21" s="52" customFormat="1" ht="28.5" x14ac:dyDescent="0.2">
      <c r="A870" s="46" t="s">
        <v>2752</v>
      </c>
      <c r="B870" s="46" t="s">
        <v>5044</v>
      </c>
      <c r="C870" s="46" t="s">
        <v>4787</v>
      </c>
      <c r="D870" s="46" t="s">
        <v>3679</v>
      </c>
      <c r="E870" s="46" t="s">
        <v>1986</v>
      </c>
      <c r="F870" s="63" t="s">
        <v>977</v>
      </c>
      <c r="G870" s="47" t="s">
        <v>4028</v>
      </c>
      <c r="H870" s="46" t="s">
        <v>5283</v>
      </c>
      <c r="I870" s="46" t="s">
        <v>2318</v>
      </c>
      <c r="J870" s="48">
        <v>38534</v>
      </c>
      <c r="K870" s="48">
        <v>38898</v>
      </c>
      <c r="L870" s="48">
        <v>39263</v>
      </c>
      <c r="M870" s="49">
        <v>2</v>
      </c>
      <c r="N870" s="50"/>
      <c r="O870" s="50"/>
      <c r="P870" s="46"/>
      <c r="Q870" s="46" t="s">
        <v>840</v>
      </c>
      <c r="R870" s="46"/>
      <c r="S870" s="46"/>
      <c r="T870" s="50">
        <v>252822</v>
      </c>
      <c r="U870" s="50">
        <v>505644</v>
      </c>
    </row>
    <row r="871" spans="1:21" s="52" customFormat="1" x14ac:dyDescent="0.2">
      <c r="A871" s="46" t="s">
        <v>72</v>
      </c>
      <c r="B871" s="46" t="s">
        <v>4791</v>
      </c>
      <c r="C871" s="46" t="s">
        <v>4787</v>
      </c>
      <c r="D871" s="46" t="s">
        <v>3679</v>
      </c>
      <c r="E871" s="46" t="s">
        <v>1986</v>
      </c>
      <c r="F871" s="63" t="s">
        <v>977</v>
      </c>
      <c r="G871" s="47" t="s">
        <v>4029</v>
      </c>
      <c r="H871" s="46" t="s">
        <v>5284</v>
      </c>
      <c r="I871" s="46" t="s">
        <v>4867</v>
      </c>
      <c r="J871" s="48">
        <v>38473</v>
      </c>
      <c r="K871" s="48">
        <v>39172</v>
      </c>
      <c r="L871" s="48">
        <v>39538</v>
      </c>
      <c r="M871" s="49">
        <v>3</v>
      </c>
      <c r="N871" s="50"/>
      <c r="O871" s="50"/>
      <c r="P871" s="46"/>
      <c r="Q871" s="46" t="s">
        <v>840</v>
      </c>
      <c r="R871" s="76" t="s">
        <v>1866</v>
      </c>
      <c r="S871" s="46"/>
      <c r="T871" s="50">
        <v>36000</v>
      </c>
      <c r="U871" s="50">
        <v>108000</v>
      </c>
    </row>
    <row r="872" spans="1:21" s="52" customFormat="1" x14ac:dyDescent="0.2">
      <c r="A872" s="46" t="s">
        <v>72</v>
      </c>
      <c r="B872" s="46" t="s">
        <v>4791</v>
      </c>
      <c r="C872" s="46" t="s">
        <v>4787</v>
      </c>
      <c r="D872" s="46" t="s">
        <v>3679</v>
      </c>
      <c r="E872" s="46" t="s">
        <v>1986</v>
      </c>
      <c r="F872" s="63" t="s">
        <v>977</v>
      </c>
      <c r="G872" s="47" t="s">
        <v>4030</v>
      </c>
      <c r="H872" s="46" t="s">
        <v>5285</v>
      </c>
      <c r="I872" s="46" t="s">
        <v>1417</v>
      </c>
      <c r="J872" s="48">
        <v>37834</v>
      </c>
      <c r="K872" s="48">
        <v>38929</v>
      </c>
      <c r="L872" s="48" t="s">
        <v>685</v>
      </c>
      <c r="M872" s="49">
        <v>3</v>
      </c>
      <c r="N872" s="50"/>
      <c r="O872" s="50"/>
      <c r="P872" s="46"/>
      <c r="Q872" s="46" t="s">
        <v>840</v>
      </c>
      <c r="R872" s="76" t="s">
        <v>1866</v>
      </c>
      <c r="S872" s="46"/>
      <c r="T872" s="50"/>
      <c r="U872" s="50"/>
    </row>
    <row r="873" spans="1:21" s="52" customFormat="1" ht="57" x14ac:dyDescent="0.2">
      <c r="A873" s="46" t="s">
        <v>2752</v>
      </c>
      <c r="B873" s="46" t="s">
        <v>4789</v>
      </c>
      <c r="C873" s="46" t="s">
        <v>4787</v>
      </c>
      <c r="D873" s="46" t="s">
        <v>3679</v>
      </c>
      <c r="E873" s="46" t="s">
        <v>1986</v>
      </c>
      <c r="F873" s="63" t="s">
        <v>977</v>
      </c>
      <c r="G873" s="47" t="s">
        <v>4031</v>
      </c>
      <c r="H873" s="46" t="s">
        <v>5286</v>
      </c>
      <c r="I873" s="46" t="s">
        <v>4929</v>
      </c>
      <c r="J873" s="48">
        <v>37438</v>
      </c>
      <c r="K873" s="48">
        <v>38533</v>
      </c>
      <c r="L873" s="48">
        <v>38898</v>
      </c>
      <c r="M873" s="49">
        <v>4</v>
      </c>
      <c r="N873" s="50"/>
      <c r="O873" s="50"/>
      <c r="P873" s="46"/>
      <c r="Q873" s="46" t="s">
        <v>840</v>
      </c>
      <c r="R873" s="76" t="s">
        <v>1866</v>
      </c>
      <c r="S873" s="46"/>
      <c r="T873" s="50"/>
      <c r="U873" s="50"/>
    </row>
    <row r="874" spans="1:21" s="52" customFormat="1" ht="57" x14ac:dyDescent="0.2">
      <c r="A874" s="46" t="s">
        <v>1840</v>
      </c>
      <c r="B874" s="46" t="s">
        <v>4786</v>
      </c>
      <c r="C874" s="46" t="s">
        <v>4787</v>
      </c>
      <c r="D874" s="46" t="s">
        <v>3679</v>
      </c>
      <c r="E874" s="46" t="s">
        <v>1986</v>
      </c>
      <c r="F874" s="63" t="s">
        <v>977</v>
      </c>
      <c r="G874" s="47" t="s">
        <v>4032</v>
      </c>
      <c r="H874" s="46" t="s">
        <v>5287</v>
      </c>
      <c r="I874" s="46" t="s">
        <v>2630</v>
      </c>
      <c r="J874" s="48">
        <v>38626</v>
      </c>
      <c r="K874" s="48">
        <v>39721</v>
      </c>
      <c r="L874" s="48">
        <v>40086</v>
      </c>
      <c r="M874" s="49">
        <v>4</v>
      </c>
      <c r="N874" s="73"/>
      <c r="O874" s="73"/>
      <c r="P874" s="46" t="s">
        <v>3878</v>
      </c>
      <c r="Q874" s="46" t="s">
        <v>840</v>
      </c>
      <c r="R874" s="76" t="s">
        <v>1866</v>
      </c>
      <c r="S874" s="46"/>
      <c r="T874" s="50">
        <v>14325</v>
      </c>
      <c r="U874" s="50" t="e">
        <f>T874*#REF!</f>
        <v>#REF!</v>
      </c>
    </row>
    <row r="875" spans="1:21" s="52" customFormat="1" ht="28.5" x14ac:dyDescent="0.2">
      <c r="A875" s="46" t="s">
        <v>2752</v>
      </c>
      <c r="B875" s="46" t="s">
        <v>5044</v>
      </c>
      <c r="C875" s="46" t="s">
        <v>4787</v>
      </c>
      <c r="D875" s="46" t="s">
        <v>3679</v>
      </c>
      <c r="E875" s="46" t="s">
        <v>1986</v>
      </c>
      <c r="F875" s="63" t="s">
        <v>977</v>
      </c>
      <c r="G875" s="47" t="s">
        <v>4033</v>
      </c>
      <c r="H875" s="46" t="s">
        <v>4034</v>
      </c>
      <c r="I875" s="46" t="s">
        <v>4762</v>
      </c>
      <c r="J875" s="48">
        <v>38534</v>
      </c>
      <c r="K875" s="48">
        <v>38898</v>
      </c>
      <c r="L875" s="48">
        <v>39263</v>
      </c>
      <c r="M875" s="49">
        <v>2</v>
      </c>
      <c r="N875" s="50"/>
      <c r="O875" s="50"/>
      <c r="P875" s="46"/>
      <c r="Q875" s="46" t="s">
        <v>840</v>
      </c>
      <c r="R875" s="46" t="s">
        <v>335</v>
      </c>
      <c r="S875" s="46"/>
      <c r="T875" s="50"/>
      <c r="U875" s="50"/>
    </row>
    <row r="876" spans="1:21" s="52" customFormat="1" ht="28.5" x14ac:dyDescent="0.2">
      <c r="A876" s="46" t="s">
        <v>2752</v>
      </c>
      <c r="B876" s="46" t="s">
        <v>5044</v>
      </c>
      <c r="C876" s="46" t="s">
        <v>240</v>
      </c>
      <c r="D876" s="46" t="s">
        <v>3679</v>
      </c>
      <c r="E876" s="46" t="s">
        <v>1986</v>
      </c>
      <c r="F876" s="63" t="s">
        <v>977</v>
      </c>
      <c r="G876" s="47" t="s">
        <v>4033</v>
      </c>
      <c r="H876" s="46" t="s">
        <v>4034</v>
      </c>
      <c r="I876" s="46" t="s">
        <v>4762</v>
      </c>
      <c r="J876" s="48">
        <v>39264</v>
      </c>
      <c r="K876" s="48">
        <v>39629</v>
      </c>
      <c r="L876" s="48">
        <v>39994</v>
      </c>
      <c r="M876" s="49">
        <v>2</v>
      </c>
      <c r="N876" s="50"/>
      <c r="O876" s="50">
        <f>N876*M876</f>
        <v>0</v>
      </c>
      <c r="P876" s="46" t="s">
        <v>3878</v>
      </c>
      <c r="Q876" s="46" t="s">
        <v>840</v>
      </c>
      <c r="R876" s="46" t="s">
        <v>335</v>
      </c>
      <c r="S876" s="46"/>
      <c r="T876" s="50">
        <v>119515</v>
      </c>
      <c r="U876" s="50">
        <v>239029</v>
      </c>
    </row>
    <row r="877" spans="1:21" s="52" customFormat="1" x14ac:dyDescent="0.2">
      <c r="A877" s="46" t="s">
        <v>72</v>
      </c>
      <c r="B877" s="46" t="s">
        <v>4789</v>
      </c>
      <c r="C877" s="46" t="s">
        <v>4787</v>
      </c>
      <c r="D877" s="46" t="s">
        <v>3679</v>
      </c>
      <c r="E877" s="46" t="s">
        <v>1986</v>
      </c>
      <c r="F877" s="63" t="s">
        <v>977</v>
      </c>
      <c r="G877" s="47" t="s">
        <v>4035</v>
      </c>
      <c r="H877" s="46" t="s">
        <v>5288</v>
      </c>
      <c r="I877" s="46" t="s">
        <v>3505</v>
      </c>
      <c r="J877" s="48">
        <v>38565</v>
      </c>
      <c r="K877" s="48">
        <v>38656</v>
      </c>
      <c r="L877" s="48" t="s">
        <v>685</v>
      </c>
      <c r="M877" s="49">
        <v>0.1</v>
      </c>
      <c r="N877" s="50"/>
      <c r="O877" s="50"/>
      <c r="P877" s="46"/>
      <c r="Q877" s="46" t="s">
        <v>840</v>
      </c>
      <c r="R877" s="76" t="s">
        <v>1866</v>
      </c>
      <c r="S877" s="46"/>
      <c r="T877" s="50">
        <v>738</v>
      </c>
      <c r="U877" s="50">
        <v>738</v>
      </c>
    </row>
    <row r="878" spans="1:21" s="52" customFormat="1" x14ac:dyDescent="0.2">
      <c r="A878" s="46" t="s">
        <v>72</v>
      </c>
      <c r="B878" s="46" t="s">
        <v>4789</v>
      </c>
      <c r="C878" s="46" t="s">
        <v>240</v>
      </c>
      <c r="D878" s="46" t="s">
        <v>3679</v>
      </c>
      <c r="E878" s="46" t="s">
        <v>1986</v>
      </c>
      <c r="F878" s="63" t="s">
        <v>977</v>
      </c>
      <c r="G878" s="47" t="s">
        <v>4035</v>
      </c>
      <c r="H878" s="46" t="s">
        <v>5288</v>
      </c>
      <c r="I878" s="46" t="s">
        <v>3505</v>
      </c>
      <c r="J878" s="48">
        <v>39295</v>
      </c>
      <c r="K878" s="48">
        <v>39386</v>
      </c>
      <c r="L878" s="48"/>
      <c r="M878" s="49">
        <v>0.1</v>
      </c>
      <c r="N878" s="50"/>
      <c r="O878" s="50"/>
      <c r="P878" s="46"/>
      <c r="Q878" s="46"/>
      <c r="R878" s="46"/>
      <c r="S878" s="46"/>
      <c r="T878" s="50">
        <v>1291</v>
      </c>
      <c r="U878" s="50">
        <v>1291</v>
      </c>
    </row>
    <row r="879" spans="1:21" s="52" customFormat="1" ht="128.25" x14ac:dyDescent="0.2">
      <c r="A879" s="46" t="s">
        <v>1989</v>
      </c>
      <c r="B879" s="46" t="s">
        <v>5044</v>
      </c>
      <c r="C879" s="46" t="s">
        <v>4787</v>
      </c>
      <c r="D879" s="46" t="s">
        <v>3679</v>
      </c>
      <c r="E879" s="46" t="s">
        <v>1986</v>
      </c>
      <c r="F879" s="63" t="s">
        <v>977</v>
      </c>
      <c r="G879" s="47" t="s">
        <v>4036</v>
      </c>
      <c r="H879" s="46" t="s">
        <v>5289</v>
      </c>
      <c r="I879" s="46" t="s">
        <v>3199</v>
      </c>
      <c r="J879" s="48">
        <v>38078</v>
      </c>
      <c r="K879" s="48">
        <v>38807</v>
      </c>
      <c r="L879" s="48">
        <v>39538</v>
      </c>
      <c r="M879" s="49">
        <v>4</v>
      </c>
      <c r="N879" s="50"/>
      <c r="O879" s="50"/>
      <c r="P879" s="46"/>
      <c r="Q879" s="46" t="s">
        <v>840</v>
      </c>
      <c r="R879" s="76" t="s">
        <v>1866</v>
      </c>
      <c r="S879" s="46"/>
      <c r="T879" s="50">
        <v>1860</v>
      </c>
      <c r="U879" s="50">
        <v>5580</v>
      </c>
    </row>
    <row r="880" spans="1:21" s="52" customFormat="1" ht="128.25" x14ac:dyDescent="0.2">
      <c r="A880" s="63" t="s">
        <v>2653</v>
      </c>
      <c r="B880" s="63" t="s">
        <v>4786</v>
      </c>
      <c r="C880" s="63" t="s">
        <v>240</v>
      </c>
      <c r="D880" s="63" t="s">
        <v>3678</v>
      </c>
      <c r="E880" s="63" t="s">
        <v>1986</v>
      </c>
      <c r="F880" s="63" t="s">
        <v>977</v>
      </c>
      <c r="G880" s="51" t="s">
        <v>4841</v>
      </c>
      <c r="H880" s="46" t="s">
        <v>4730</v>
      </c>
      <c r="I880" s="63" t="s">
        <v>265</v>
      </c>
      <c r="J880" s="48">
        <v>39234</v>
      </c>
      <c r="K880" s="48">
        <v>40329</v>
      </c>
      <c r="L880" s="48">
        <v>40451</v>
      </c>
      <c r="M880" s="72">
        <v>3</v>
      </c>
      <c r="N880" s="73" t="s">
        <v>685</v>
      </c>
      <c r="O880" s="50" t="s">
        <v>685</v>
      </c>
      <c r="P880" s="46" t="s">
        <v>3878</v>
      </c>
      <c r="Q880" s="63" t="s">
        <v>840</v>
      </c>
      <c r="R880" s="63" t="s">
        <v>1866</v>
      </c>
      <c r="S880" s="63" t="s">
        <v>4503</v>
      </c>
      <c r="T880" s="73">
        <v>321000</v>
      </c>
      <c r="U880" s="73">
        <v>963000</v>
      </c>
    </row>
    <row r="881" spans="1:21" s="52" customFormat="1" ht="57" x14ac:dyDescent="0.2">
      <c r="A881" s="63" t="s">
        <v>2653</v>
      </c>
      <c r="B881" s="63" t="s">
        <v>4786</v>
      </c>
      <c r="C881" s="63" t="s">
        <v>4787</v>
      </c>
      <c r="D881" s="63" t="s">
        <v>3678</v>
      </c>
      <c r="E881" s="63" t="s">
        <v>1986</v>
      </c>
      <c r="F881" s="63" t="s">
        <v>977</v>
      </c>
      <c r="G881" s="51" t="s">
        <v>4841</v>
      </c>
      <c r="H881" s="46" t="s">
        <v>4729</v>
      </c>
      <c r="I881" s="63" t="s">
        <v>265</v>
      </c>
      <c r="J881" s="48">
        <v>38018</v>
      </c>
      <c r="K881" s="48">
        <v>39113</v>
      </c>
      <c r="L881" s="71">
        <v>39113</v>
      </c>
      <c r="M881" s="72">
        <v>3</v>
      </c>
      <c r="N881" s="73"/>
      <c r="O881" s="50"/>
      <c r="P881" s="46"/>
      <c r="Q881" s="63" t="s">
        <v>840</v>
      </c>
      <c r="R881" s="63" t="s">
        <v>1866</v>
      </c>
      <c r="S881" s="63"/>
      <c r="T881" s="73">
        <v>297470</v>
      </c>
      <c r="U881" s="73">
        <v>892410</v>
      </c>
    </row>
    <row r="882" spans="1:21" s="52" customFormat="1" ht="28.5" x14ac:dyDescent="0.2">
      <c r="A882" s="46" t="s">
        <v>1840</v>
      </c>
      <c r="B882" s="46" t="s">
        <v>4789</v>
      </c>
      <c r="C882" s="46" t="s">
        <v>4787</v>
      </c>
      <c r="D882" s="46" t="s">
        <v>3679</v>
      </c>
      <c r="E882" s="46" t="s">
        <v>1986</v>
      </c>
      <c r="F882" s="63" t="s">
        <v>977</v>
      </c>
      <c r="G882" s="47" t="s">
        <v>4842</v>
      </c>
      <c r="H882" s="46" t="s">
        <v>4731</v>
      </c>
      <c r="I882" s="46" t="s">
        <v>3476</v>
      </c>
      <c r="J882" s="48">
        <v>38777</v>
      </c>
      <c r="K882" s="48">
        <v>39506</v>
      </c>
      <c r="L882" s="48">
        <v>39872</v>
      </c>
      <c r="M882" s="49">
        <v>3</v>
      </c>
      <c r="N882" s="50"/>
      <c r="O882" s="50">
        <f>N882*M882</f>
        <v>0</v>
      </c>
      <c r="P882" s="46" t="s">
        <v>3878</v>
      </c>
      <c r="Q882" s="46" t="s">
        <v>840</v>
      </c>
      <c r="R882" s="76" t="s">
        <v>1866</v>
      </c>
      <c r="S882" s="46"/>
      <c r="T882" s="50">
        <v>19711</v>
      </c>
      <c r="U882" s="50">
        <v>59133</v>
      </c>
    </row>
    <row r="883" spans="1:21" s="52" customFormat="1" ht="28.5" x14ac:dyDescent="0.2">
      <c r="A883" s="46" t="s">
        <v>1989</v>
      </c>
      <c r="B883" s="46" t="s">
        <v>5044</v>
      </c>
      <c r="C883" s="46" t="s">
        <v>4787</v>
      </c>
      <c r="D883" s="46" t="s">
        <v>3679</v>
      </c>
      <c r="E883" s="46" t="s">
        <v>1986</v>
      </c>
      <c r="F883" s="63" t="s">
        <v>977</v>
      </c>
      <c r="G883" s="47" t="s">
        <v>242</v>
      </c>
      <c r="H883" s="46" t="s">
        <v>4732</v>
      </c>
      <c r="I883" s="46" t="s">
        <v>3779</v>
      </c>
      <c r="J883" s="48">
        <v>38047</v>
      </c>
      <c r="K883" s="48">
        <v>39141</v>
      </c>
      <c r="L883" s="48">
        <v>39506</v>
      </c>
      <c r="M883" s="49">
        <v>4</v>
      </c>
      <c r="N883" s="50"/>
      <c r="O883" s="50"/>
      <c r="P883" s="46"/>
      <c r="Q883" s="46"/>
      <c r="R883" s="46"/>
      <c r="S883" s="46"/>
      <c r="T883" s="50">
        <v>0</v>
      </c>
      <c r="U883" s="50">
        <v>0</v>
      </c>
    </row>
    <row r="884" spans="1:21" s="52" customFormat="1" ht="42.75" x14ac:dyDescent="0.2">
      <c r="A884" s="46" t="s">
        <v>5435</v>
      </c>
      <c r="B884" s="46" t="s">
        <v>4786</v>
      </c>
      <c r="C884" s="46" t="s">
        <v>4787</v>
      </c>
      <c r="D884" s="46" t="s">
        <v>3679</v>
      </c>
      <c r="E884" s="46" t="s">
        <v>1986</v>
      </c>
      <c r="F884" s="63" t="s">
        <v>977</v>
      </c>
      <c r="G884" s="47" t="s">
        <v>243</v>
      </c>
      <c r="H884" s="46" t="s">
        <v>4733</v>
      </c>
      <c r="I884" s="46" t="s">
        <v>785</v>
      </c>
      <c r="J884" s="48">
        <v>38412</v>
      </c>
      <c r="K884" s="48">
        <v>39506</v>
      </c>
      <c r="L884" s="48">
        <v>39872</v>
      </c>
      <c r="M884" s="49">
        <v>4</v>
      </c>
      <c r="N884" s="50"/>
      <c r="O884" s="50">
        <f>N884*M884</f>
        <v>0</v>
      </c>
      <c r="P884" s="46" t="s">
        <v>3878</v>
      </c>
      <c r="Q884" s="46" t="s">
        <v>840</v>
      </c>
      <c r="R884" s="76" t="s">
        <v>1866</v>
      </c>
      <c r="S884" s="46"/>
      <c r="T884" s="50">
        <v>4368</v>
      </c>
      <c r="U884" s="50">
        <v>17472</v>
      </c>
    </row>
    <row r="885" spans="1:21" s="52" customFormat="1" ht="28.5" x14ac:dyDescent="0.2">
      <c r="A885" s="46" t="s">
        <v>2776</v>
      </c>
      <c r="B885" s="46" t="s">
        <v>5044</v>
      </c>
      <c r="C885" s="46" t="s">
        <v>4787</v>
      </c>
      <c r="D885" s="46" t="s">
        <v>3679</v>
      </c>
      <c r="E885" s="46" t="s">
        <v>1986</v>
      </c>
      <c r="F885" s="63" t="s">
        <v>977</v>
      </c>
      <c r="G885" s="47" t="s">
        <v>244</v>
      </c>
      <c r="H885" s="46" t="s">
        <v>4734</v>
      </c>
      <c r="I885" s="46" t="s">
        <v>1418</v>
      </c>
      <c r="J885" s="48">
        <v>38490</v>
      </c>
      <c r="K885" s="48">
        <v>38855</v>
      </c>
      <c r="L885" s="48"/>
      <c r="M885" s="49">
        <v>1</v>
      </c>
      <c r="N885" s="50"/>
      <c r="O885" s="50"/>
      <c r="P885" s="46"/>
      <c r="Q885" s="46"/>
      <c r="R885" s="76" t="s">
        <v>1866</v>
      </c>
      <c r="S885" s="46"/>
      <c r="T885" s="50"/>
      <c r="U885" s="50"/>
    </row>
    <row r="886" spans="1:21" s="52" customFormat="1" ht="71.25" x14ac:dyDescent="0.2">
      <c r="A886" s="46" t="s">
        <v>2752</v>
      </c>
      <c r="B886" s="46" t="s">
        <v>75</v>
      </c>
      <c r="C886" s="46" t="s">
        <v>4787</v>
      </c>
      <c r="D886" s="46" t="s">
        <v>3679</v>
      </c>
      <c r="E886" s="46" t="s">
        <v>1986</v>
      </c>
      <c r="F886" s="63" t="s">
        <v>977</v>
      </c>
      <c r="G886" s="47" t="s">
        <v>245</v>
      </c>
      <c r="H886" s="46" t="s">
        <v>1616</v>
      </c>
      <c r="I886" s="46" t="s">
        <v>2712</v>
      </c>
      <c r="J886" s="48">
        <v>38261</v>
      </c>
      <c r="K886" s="48">
        <v>38990</v>
      </c>
      <c r="L886" s="48">
        <v>39355</v>
      </c>
      <c r="M886" s="49">
        <v>3</v>
      </c>
      <c r="N886" s="50"/>
      <c r="O886" s="50"/>
      <c r="P886" s="46"/>
      <c r="Q886" s="46" t="s">
        <v>840</v>
      </c>
      <c r="R886" s="76" t="s">
        <v>1866</v>
      </c>
      <c r="S886" s="46"/>
      <c r="T886" s="50">
        <v>21587.7</v>
      </c>
      <c r="U886" s="50">
        <v>64763.1</v>
      </c>
    </row>
    <row r="887" spans="1:21" s="52" customFormat="1" ht="28.5" x14ac:dyDescent="0.2">
      <c r="A887" s="63" t="s">
        <v>2653</v>
      </c>
      <c r="B887" s="63" t="s">
        <v>75</v>
      </c>
      <c r="C887" s="63" t="s">
        <v>4787</v>
      </c>
      <c r="D887" s="63" t="s">
        <v>3678</v>
      </c>
      <c r="E887" s="63" t="s">
        <v>1986</v>
      </c>
      <c r="F887" s="63" t="s">
        <v>977</v>
      </c>
      <c r="G887" s="51" t="s">
        <v>246</v>
      </c>
      <c r="H887" s="46" t="s">
        <v>1617</v>
      </c>
      <c r="I887" s="63" t="s">
        <v>4652</v>
      </c>
      <c r="J887" s="48">
        <v>38443</v>
      </c>
      <c r="K887" s="48">
        <v>39172</v>
      </c>
      <c r="L887" s="71">
        <v>39538</v>
      </c>
      <c r="M887" s="72">
        <v>3</v>
      </c>
      <c r="N887" s="73"/>
      <c r="O887" s="50"/>
      <c r="P887" s="46"/>
      <c r="Q887" s="63" t="s">
        <v>840</v>
      </c>
      <c r="R887" s="63" t="s">
        <v>1866</v>
      </c>
      <c r="S887" s="63"/>
      <c r="T887" s="73">
        <v>0.1</v>
      </c>
      <c r="U887" s="73">
        <v>0.1</v>
      </c>
    </row>
    <row r="888" spans="1:21" s="52" customFormat="1" ht="99.75" x14ac:dyDescent="0.2">
      <c r="A888" s="46" t="s">
        <v>1989</v>
      </c>
      <c r="B888" s="46" t="s">
        <v>4790</v>
      </c>
      <c r="C888" s="46" t="s">
        <v>4787</v>
      </c>
      <c r="D888" s="46" t="s">
        <v>3679</v>
      </c>
      <c r="E888" s="46" t="s">
        <v>1986</v>
      </c>
      <c r="F888" s="63" t="s">
        <v>977</v>
      </c>
      <c r="G888" s="47" t="s">
        <v>247</v>
      </c>
      <c r="H888" s="46" t="s">
        <v>1963</v>
      </c>
      <c r="I888" s="46" t="s">
        <v>2210</v>
      </c>
      <c r="J888" s="48">
        <v>37591</v>
      </c>
      <c r="K888" s="48">
        <v>38990</v>
      </c>
      <c r="L888" s="48">
        <v>39051</v>
      </c>
      <c r="M888" s="49">
        <v>4</v>
      </c>
      <c r="N888" s="50"/>
      <c r="O888" s="50"/>
      <c r="P888" s="46"/>
      <c r="Q888" s="46" t="s">
        <v>840</v>
      </c>
      <c r="R888" s="76" t="s">
        <v>1866</v>
      </c>
      <c r="S888" s="46"/>
      <c r="T888" s="50"/>
      <c r="U888" s="50"/>
    </row>
    <row r="889" spans="1:21" s="52" customFormat="1" ht="57" x14ac:dyDescent="0.2">
      <c r="A889" s="46" t="s">
        <v>1989</v>
      </c>
      <c r="B889" s="46" t="s">
        <v>5044</v>
      </c>
      <c r="C889" s="46" t="s">
        <v>4787</v>
      </c>
      <c r="D889" s="46" t="s">
        <v>3679</v>
      </c>
      <c r="E889" s="46" t="s">
        <v>1986</v>
      </c>
      <c r="F889" s="63" t="s">
        <v>977</v>
      </c>
      <c r="G889" s="47" t="s">
        <v>248</v>
      </c>
      <c r="H889" s="46" t="s">
        <v>1964</v>
      </c>
      <c r="I889" s="46" t="s">
        <v>3196</v>
      </c>
      <c r="J889" s="48">
        <v>38078</v>
      </c>
      <c r="K889" s="48">
        <v>38807</v>
      </c>
      <c r="L889" s="48">
        <v>39171</v>
      </c>
      <c r="M889" s="49">
        <v>3</v>
      </c>
      <c r="N889" s="50"/>
      <c r="O889" s="50"/>
      <c r="P889" s="46"/>
      <c r="Q889" s="46" t="s">
        <v>840</v>
      </c>
      <c r="R889" s="76" t="s">
        <v>1866</v>
      </c>
      <c r="S889" s="46"/>
      <c r="T889" s="50">
        <v>0</v>
      </c>
      <c r="U889" s="50">
        <v>0</v>
      </c>
    </row>
    <row r="890" spans="1:21" s="52" customFormat="1" ht="71.25" x14ac:dyDescent="0.2">
      <c r="A890" s="46" t="s">
        <v>1989</v>
      </c>
      <c r="B890" s="46" t="s">
        <v>4790</v>
      </c>
      <c r="C890" s="46" t="s">
        <v>4787</v>
      </c>
      <c r="D890" s="46" t="s">
        <v>3679</v>
      </c>
      <c r="E890" s="46" t="s">
        <v>1986</v>
      </c>
      <c r="F890" s="63" t="s">
        <v>977</v>
      </c>
      <c r="G890" s="47" t="s">
        <v>249</v>
      </c>
      <c r="H890" s="46" t="s">
        <v>1965</v>
      </c>
      <c r="I890" s="46" t="s">
        <v>184</v>
      </c>
      <c r="J890" s="48">
        <v>38108</v>
      </c>
      <c r="K890" s="48">
        <v>38472</v>
      </c>
      <c r="L890" s="48">
        <v>39051</v>
      </c>
      <c r="M890" s="49">
        <v>2</v>
      </c>
      <c r="N890" s="50"/>
      <c r="O890" s="50"/>
      <c r="P890" s="46"/>
      <c r="Q890" s="46" t="s">
        <v>840</v>
      </c>
      <c r="R890" s="76" t="s">
        <v>1866</v>
      </c>
      <c r="S890" s="46"/>
      <c r="T890" s="50">
        <v>2646</v>
      </c>
      <c r="U890" s="50">
        <v>5292</v>
      </c>
    </row>
    <row r="891" spans="1:21" s="52" customFormat="1" ht="71.25" x14ac:dyDescent="0.2">
      <c r="A891" s="46" t="s">
        <v>1989</v>
      </c>
      <c r="B891" s="46" t="s">
        <v>4790</v>
      </c>
      <c r="C891" s="46" t="s">
        <v>240</v>
      </c>
      <c r="D891" s="46" t="s">
        <v>3679</v>
      </c>
      <c r="E891" s="46" t="s">
        <v>1986</v>
      </c>
      <c r="F891" s="63" t="s">
        <v>977</v>
      </c>
      <c r="G891" s="47" t="s">
        <v>249</v>
      </c>
      <c r="H891" s="46" t="s">
        <v>1965</v>
      </c>
      <c r="I891" s="46" t="s">
        <v>184</v>
      </c>
      <c r="J891" s="48">
        <v>37742</v>
      </c>
      <c r="K891" s="48">
        <v>39172</v>
      </c>
      <c r="L891" s="48">
        <v>39355</v>
      </c>
      <c r="M891" s="49">
        <v>4</v>
      </c>
      <c r="N891" s="50"/>
      <c r="O891" s="50"/>
      <c r="P891" s="46"/>
      <c r="Q891" s="46"/>
      <c r="R891" s="46"/>
      <c r="S891" s="46"/>
      <c r="T891" s="50">
        <v>10000</v>
      </c>
      <c r="U891" s="50">
        <v>40000</v>
      </c>
    </row>
    <row r="892" spans="1:21" s="52" customFormat="1" ht="42.75" x14ac:dyDescent="0.2">
      <c r="A892" s="63" t="s">
        <v>2652</v>
      </c>
      <c r="B892" s="63" t="s">
        <v>75</v>
      </c>
      <c r="C892" s="63" t="s">
        <v>4787</v>
      </c>
      <c r="D892" s="63" t="s">
        <v>3678</v>
      </c>
      <c r="E892" s="63" t="s">
        <v>1986</v>
      </c>
      <c r="F892" s="63" t="s">
        <v>977</v>
      </c>
      <c r="G892" s="51" t="s">
        <v>250</v>
      </c>
      <c r="H892" s="46" t="s">
        <v>1966</v>
      </c>
      <c r="I892" s="63" t="s">
        <v>37</v>
      </c>
      <c r="J892" s="48">
        <v>38777</v>
      </c>
      <c r="K892" s="48">
        <v>39872</v>
      </c>
      <c r="L892" s="71">
        <v>39872</v>
      </c>
      <c r="M892" s="72">
        <v>3</v>
      </c>
      <c r="N892" s="73"/>
      <c r="O892" s="50">
        <f>N892*M892</f>
        <v>0</v>
      </c>
      <c r="P892" s="46" t="s">
        <v>3878</v>
      </c>
      <c r="Q892" s="63" t="s">
        <v>840</v>
      </c>
      <c r="R892" s="63" t="s">
        <v>1866</v>
      </c>
      <c r="S892" s="63" t="s">
        <v>3927</v>
      </c>
      <c r="T892" s="73">
        <v>58095</v>
      </c>
      <c r="U892" s="73">
        <v>174284</v>
      </c>
    </row>
    <row r="893" spans="1:21" s="52" customFormat="1" ht="28.5" x14ac:dyDescent="0.2">
      <c r="A893" s="46" t="s">
        <v>1941</v>
      </c>
      <c r="B893" s="46" t="s">
        <v>4791</v>
      </c>
      <c r="C893" s="46" t="s">
        <v>4792</v>
      </c>
      <c r="D893" s="46" t="s">
        <v>3679</v>
      </c>
      <c r="E893" s="46" t="s">
        <v>1986</v>
      </c>
      <c r="F893" s="63" t="s">
        <v>977</v>
      </c>
      <c r="G893" s="47" t="s">
        <v>251</v>
      </c>
      <c r="H893" s="46" t="s">
        <v>1967</v>
      </c>
      <c r="I893" s="46" t="s">
        <v>4505</v>
      </c>
      <c r="J893" s="48">
        <v>38838</v>
      </c>
      <c r="K893" s="48">
        <v>40298</v>
      </c>
      <c r="L893" s="48">
        <v>40298</v>
      </c>
      <c r="M893" s="49">
        <v>4</v>
      </c>
      <c r="N893" s="50" t="s">
        <v>685</v>
      </c>
      <c r="O893" s="50" t="s">
        <v>685</v>
      </c>
      <c r="P893" s="46" t="s">
        <v>3878</v>
      </c>
      <c r="Q893" s="46" t="s">
        <v>840</v>
      </c>
      <c r="R893" s="76" t="s">
        <v>1866</v>
      </c>
      <c r="S893" s="46"/>
      <c r="T893" s="50">
        <v>26557</v>
      </c>
      <c r="U893" s="50">
        <v>106228</v>
      </c>
    </row>
    <row r="894" spans="1:21" s="52" customFormat="1" ht="42.75" x14ac:dyDescent="0.2">
      <c r="A894" s="46" t="s">
        <v>2752</v>
      </c>
      <c r="B894" s="46" t="s">
        <v>75</v>
      </c>
      <c r="C894" s="46" t="s">
        <v>4787</v>
      </c>
      <c r="D894" s="46" t="s">
        <v>3679</v>
      </c>
      <c r="E894" s="46" t="s">
        <v>1986</v>
      </c>
      <c r="F894" s="63" t="s">
        <v>977</v>
      </c>
      <c r="G894" s="47" t="s">
        <v>252</v>
      </c>
      <c r="H894" s="46" t="s">
        <v>1968</v>
      </c>
      <c r="I894" s="46" t="s">
        <v>4992</v>
      </c>
      <c r="J894" s="48">
        <v>38443</v>
      </c>
      <c r="K894" s="48">
        <v>39172</v>
      </c>
      <c r="L894" s="48">
        <v>39538</v>
      </c>
      <c r="M894" s="49">
        <v>3</v>
      </c>
      <c r="N894" s="50"/>
      <c r="O894" s="50"/>
      <c r="P894" s="46"/>
      <c r="Q894" s="46" t="s">
        <v>840</v>
      </c>
      <c r="R894" s="76" t="s">
        <v>1866</v>
      </c>
      <c r="S894" s="46"/>
      <c r="T894" s="50">
        <v>10000</v>
      </c>
      <c r="U894" s="50">
        <v>30000</v>
      </c>
    </row>
    <row r="895" spans="1:21" s="52" customFormat="1" ht="71.25" x14ac:dyDescent="0.2">
      <c r="A895" s="63" t="s">
        <v>2772</v>
      </c>
      <c r="B895" s="63" t="s">
        <v>4786</v>
      </c>
      <c r="C895" s="63" t="s">
        <v>240</v>
      </c>
      <c r="D895" s="63" t="s">
        <v>3678</v>
      </c>
      <c r="E895" s="63" t="s">
        <v>1986</v>
      </c>
      <c r="F895" s="63" t="s">
        <v>977</v>
      </c>
      <c r="G895" s="51" t="s">
        <v>253</v>
      </c>
      <c r="H895" s="46" t="s">
        <v>3470</v>
      </c>
      <c r="I895" s="63" t="s">
        <v>1416</v>
      </c>
      <c r="J895" s="48">
        <v>38808</v>
      </c>
      <c r="K895" s="48">
        <v>40025</v>
      </c>
      <c r="L895" s="71">
        <v>40025</v>
      </c>
      <c r="M895" s="72">
        <v>3</v>
      </c>
      <c r="N895" s="73"/>
      <c r="O895" s="50"/>
      <c r="P895" s="46" t="s">
        <v>3878</v>
      </c>
      <c r="Q895" s="63" t="s">
        <v>840</v>
      </c>
      <c r="R895" s="63" t="s">
        <v>1866</v>
      </c>
      <c r="S895" s="63" t="s">
        <v>1192</v>
      </c>
      <c r="T895" s="73">
        <v>129621</v>
      </c>
      <c r="U895" s="50" t="e">
        <f>T895*#REF!</f>
        <v>#REF!</v>
      </c>
    </row>
    <row r="896" spans="1:21" s="52" customFormat="1" ht="85.5" x14ac:dyDescent="0.2">
      <c r="A896" s="63" t="s">
        <v>1841</v>
      </c>
      <c r="B896" s="63" t="s">
        <v>75</v>
      </c>
      <c r="C896" s="63" t="s">
        <v>4787</v>
      </c>
      <c r="D896" s="63" t="s">
        <v>3678</v>
      </c>
      <c r="E896" s="63" t="s">
        <v>1986</v>
      </c>
      <c r="F896" s="63" t="s">
        <v>977</v>
      </c>
      <c r="G896" s="51" t="s">
        <v>254</v>
      </c>
      <c r="H896" s="46" t="s">
        <v>3471</v>
      </c>
      <c r="I896" s="63" t="s">
        <v>2710</v>
      </c>
      <c r="J896" s="48">
        <v>37803</v>
      </c>
      <c r="K896" s="48">
        <v>39082</v>
      </c>
      <c r="L896" s="71">
        <v>38898</v>
      </c>
      <c r="M896" s="72">
        <v>3</v>
      </c>
      <c r="N896" s="73"/>
      <c r="O896" s="50"/>
      <c r="P896" s="46"/>
      <c r="Q896" s="63" t="s">
        <v>840</v>
      </c>
      <c r="R896" s="63" t="s">
        <v>1866</v>
      </c>
      <c r="S896" s="63"/>
      <c r="T896" s="73">
        <v>61027</v>
      </c>
      <c r="U896" s="73">
        <v>183081</v>
      </c>
    </row>
    <row r="897" spans="1:21" s="52" customFormat="1" ht="99.75" x14ac:dyDescent="0.2">
      <c r="A897" s="63" t="s">
        <v>1841</v>
      </c>
      <c r="B897" s="63" t="s">
        <v>75</v>
      </c>
      <c r="C897" s="63" t="s">
        <v>240</v>
      </c>
      <c r="D897" s="63" t="s">
        <v>3678</v>
      </c>
      <c r="E897" s="63" t="s">
        <v>1986</v>
      </c>
      <c r="F897" s="63" t="s">
        <v>977</v>
      </c>
      <c r="G897" s="51" t="s">
        <v>255</v>
      </c>
      <c r="H897" s="46" t="s">
        <v>3472</v>
      </c>
      <c r="I897" s="63" t="s">
        <v>3350</v>
      </c>
      <c r="J897" s="48">
        <v>39264</v>
      </c>
      <c r="K897" s="48">
        <v>39994</v>
      </c>
      <c r="L897" s="71">
        <v>40359</v>
      </c>
      <c r="M897" s="72">
        <v>3</v>
      </c>
      <c r="N897" s="73" t="s">
        <v>685</v>
      </c>
      <c r="O897" s="50" t="s">
        <v>685</v>
      </c>
      <c r="P897" s="46" t="s">
        <v>3878</v>
      </c>
      <c r="Q897" s="63" t="s">
        <v>840</v>
      </c>
      <c r="R897" s="63" t="s">
        <v>1866</v>
      </c>
      <c r="S897" s="63" t="s">
        <v>1513</v>
      </c>
      <c r="T897" s="73">
        <v>64377</v>
      </c>
      <c r="U897" s="73">
        <v>193131</v>
      </c>
    </row>
    <row r="898" spans="1:21" s="52" customFormat="1" ht="28.5" x14ac:dyDescent="0.2">
      <c r="A898" s="63" t="s">
        <v>1841</v>
      </c>
      <c r="B898" s="63" t="s">
        <v>4790</v>
      </c>
      <c r="C898" s="63" t="s">
        <v>240</v>
      </c>
      <c r="D898" s="63" t="s">
        <v>3678</v>
      </c>
      <c r="E898" s="63" t="s">
        <v>1986</v>
      </c>
      <c r="F898" s="63" t="s">
        <v>977</v>
      </c>
      <c r="G898" s="51" t="s">
        <v>256</v>
      </c>
      <c r="H898" s="46" t="s">
        <v>257</v>
      </c>
      <c r="I898" s="63" t="s">
        <v>1918</v>
      </c>
      <c r="J898" s="48">
        <v>39083</v>
      </c>
      <c r="K898" s="48">
        <v>39813</v>
      </c>
      <c r="L898" s="71">
        <v>40178</v>
      </c>
      <c r="M898" s="72">
        <v>2</v>
      </c>
      <c r="N898" s="63"/>
      <c r="O898" s="50"/>
      <c r="P898" s="46" t="s">
        <v>3878</v>
      </c>
      <c r="Q898" s="63" t="s">
        <v>840</v>
      </c>
      <c r="R898" s="63" t="s">
        <v>1866</v>
      </c>
      <c r="S898" s="63" t="s">
        <v>4818</v>
      </c>
      <c r="T898" s="73">
        <v>122833</v>
      </c>
      <c r="U898" s="73" t="e">
        <f>T898*#REF!</f>
        <v>#REF!</v>
      </c>
    </row>
    <row r="899" spans="1:21" s="52" customFormat="1" x14ac:dyDescent="0.2">
      <c r="A899" s="46" t="s">
        <v>5436</v>
      </c>
      <c r="B899" s="46" t="s">
        <v>4786</v>
      </c>
      <c r="C899" s="46" t="s">
        <v>4787</v>
      </c>
      <c r="D899" s="46" t="s">
        <v>3679</v>
      </c>
      <c r="E899" s="46" t="s">
        <v>1986</v>
      </c>
      <c r="F899" s="63" t="s">
        <v>977</v>
      </c>
      <c r="G899" s="47" t="s">
        <v>258</v>
      </c>
      <c r="H899" s="46" t="s">
        <v>3473</v>
      </c>
      <c r="I899" s="46" t="s">
        <v>5207</v>
      </c>
      <c r="J899" s="48">
        <v>38047</v>
      </c>
      <c r="K899" s="48">
        <v>40025</v>
      </c>
      <c r="L899" s="48">
        <v>39506</v>
      </c>
      <c r="M899" s="49">
        <v>4</v>
      </c>
      <c r="N899" s="50"/>
      <c r="O899" s="50"/>
      <c r="P899" s="46"/>
      <c r="Q899" s="46" t="s">
        <v>840</v>
      </c>
      <c r="R899" s="76" t="s">
        <v>1866</v>
      </c>
      <c r="S899" s="46"/>
      <c r="T899" s="50">
        <v>1711</v>
      </c>
      <c r="U899" s="50">
        <v>6844</v>
      </c>
    </row>
    <row r="900" spans="1:21" s="52" customFormat="1" ht="57" x14ac:dyDescent="0.2">
      <c r="A900" s="46" t="s">
        <v>5436</v>
      </c>
      <c r="B900" s="46" t="s">
        <v>4786</v>
      </c>
      <c r="C900" s="46" t="s">
        <v>240</v>
      </c>
      <c r="D900" s="46" t="s">
        <v>3679</v>
      </c>
      <c r="E900" s="46" t="s">
        <v>1986</v>
      </c>
      <c r="F900" s="63" t="s">
        <v>977</v>
      </c>
      <c r="G900" s="47" t="s">
        <v>259</v>
      </c>
      <c r="H900" s="46" t="s">
        <v>3474</v>
      </c>
      <c r="I900" s="46" t="s">
        <v>4930</v>
      </c>
      <c r="J900" s="48">
        <v>38534</v>
      </c>
      <c r="K900" s="48">
        <v>39629</v>
      </c>
      <c r="L900" s="48">
        <v>39994</v>
      </c>
      <c r="M900" s="49">
        <v>4</v>
      </c>
      <c r="N900" s="50">
        <v>0</v>
      </c>
      <c r="O900" s="50"/>
      <c r="P900" s="46" t="s">
        <v>3878</v>
      </c>
      <c r="Q900" s="46"/>
      <c r="R900" s="46"/>
      <c r="S900" s="46"/>
      <c r="T900" s="50"/>
      <c r="U900" s="50"/>
    </row>
    <row r="901" spans="1:21" s="52" customFormat="1" x14ac:dyDescent="0.2">
      <c r="A901" s="46" t="s">
        <v>5436</v>
      </c>
      <c r="B901" s="46" t="s">
        <v>4786</v>
      </c>
      <c r="C901" s="46" t="s">
        <v>4787</v>
      </c>
      <c r="D901" s="46" t="s">
        <v>3679</v>
      </c>
      <c r="E901" s="46" t="s">
        <v>1986</v>
      </c>
      <c r="F901" s="63" t="s">
        <v>977</v>
      </c>
      <c r="G901" s="47" t="s">
        <v>260</v>
      </c>
      <c r="H901" s="46" t="s">
        <v>3480</v>
      </c>
      <c r="I901" s="46" t="s">
        <v>2736</v>
      </c>
      <c r="J901" s="48">
        <v>38412</v>
      </c>
      <c r="K901" s="48">
        <v>39506</v>
      </c>
      <c r="L901" s="48">
        <v>39872</v>
      </c>
      <c r="M901" s="49">
        <v>4</v>
      </c>
      <c r="N901" s="50"/>
      <c r="O901" s="50">
        <f>N901*M901</f>
        <v>0</v>
      </c>
      <c r="P901" s="46" t="s">
        <v>3878</v>
      </c>
      <c r="Q901" s="46" t="s">
        <v>840</v>
      </c>
      <c r="R901" s="76" t="s">
        <v>1866</v>
      </c>
      <c r="S901" s="46"/>
      <c r="T901" s="50">
        <v>10755</v>
      </c>
      <c r="U901" s="50">
        <v>43020</v>
      </c>
    </row>
    <row r="902" spans="1:21" s="52" customFormat="1" ht="57" x14ac:dyDescent="0.2">
      <c r="A902" s="46" t="s">
        <v>5436</v>
      </c>
      <c r="B902" s="46" t="s">
        <v>4786</v>
      </c>
      <c r="C902" s="46" t="s">
        <v>4787</v>
      </c>
      <c r="D902" s="46" t="s">
        <v>3679</v>
      </c>
      <c r="E902" s="46" t="s">
        <v>1986</v>
      </c>
      <c r="F902" s="63" t="s">
        <v>977</v>
      </c>
      <c r="G902" s="46" t="s">
        <v>261</v>
      </c>
      <c r="H902" s="46" t="s">
        <v>5719</v>
      </c>
      <c r="I902" s="46" t="s">
        <v>3197</v>
      </c>
      <c r="J902" s="48">
        <v>38777</v>
      </c>
      <c r="K902" s="48">
        <v>39506</v>
      </c>
      <c r="L902" s="48">
        <v>39872</v>
      </c>
      <c r="M902" s="49">
        <v>3</v>
      </c>
      <c r="N902" s="50"/>
      <c r="O902" s="50"/>
      <c r="P902" s="46" t="s">
        <v>3878</v>
      </c>
      <c r="Q902" s="46" t="s">
        <v>840</v>
      </c>
      <c r="R902" s="76" t="s">
        <v>1866</v>
      </c>
      <c r="S902" s="46"/>
      <c r="T902" s="50">
        <v>14627</v>
      </c>
      <c r="U902" s="50">
        <v>43881</v>
      </c>
    </row>
    <row r="903" spans="1:21" s="52" customFormat="1" x14ac:dyDescent="0.2">
      <c r="A903" s="46" t="s">
        <v>72</v>
      </c>
      <c r="B903" s="46" t="s">
        <v>4789</v>
      </c>
      <c r="C903" s="46" t="s">
        <v>4787</v>
      </c>
      <c r="D903" s="46" t="s">
        <v>3679</v>
      </c>
      <c r="E903" s="46" t="s">
        <v>1986</v>
      </c>
      <c r="F903" s="63" t="s">
        <v>977</v>
      </c>
      <c r="G903" s="47" t="s">
        <v>262</v>
      </c>
      <c r="H903" s="46" t="s">
        <v>5720</v>
      </c>
      <c r="I903" s="46" t="s">
        <v>3965</v>
      </c>
      <c r="J903" s="48">
        <v>38047</v>
      </c>
      <c r="K903" s="48">
        <v>38776</v>
      </c>
      <c r="L903" s="48">
        <v>39141</v>
      </c>
      <c r="M903" s="49">
        <v>3</v>
      </c>
      <c r="N903" s="50"/>
      <c r="O903" s="50"/>
      <c r="P903" s="46"/>
      <c r="Q903" s="46" t="s">
        <v>840</v>
      </c>
      <c r="R903" s="76" t="s">
        <v>1866</v>
      </c>
      <c r="S903" s="46"/>
      <c r="T903" s="50">
        <v>18198</v>
      </c>
      <c r="U903" s="50">
        <v>54594</v>
      </c>
    </row>
    <row r="904" spans="1:21" s="52" customFormat="1" x14ac:dyDescent="0.2">
      <c r="A904" s="46" t="s">
        <v>72</v>
      </c>
      <c r="B904" s="46" t="s">
        <v>4789</v>
      </c>
      <c r="C904" s="46" t="s">
        <v>4787</v>
      </c>
      <c r="D904" s="46" t="s">
        <v>3679</v>
      </c>
      <c r="E904" s="46" t="s">
        <v>1986</v>
      </c>
      <c r="F904" s="63" t="s">
        <v>977</v>
      </c>
      <c r="G904" s="47" t="s">
        <v>5356</v>
      </c>
      <c r="H904" s="46" t="s">
        <v>5721</v>
      </c>
      <c r="I904" s="46" t="s">
        <v>3505</v>
      </c>
      <c r="J904" s="48">
        <v>38443</v>
      </c>
      <c r="K904" s="48">
        <v>39538</v>
      </c>
      <c r="L904" s="48">
        <v>39903</v>
      </c>
      <c r="M904" s="49">
        <v>4</v>
      </c>
      <c r="N904" s="50"/>
      <c r="O904" s="50"/>
      <c r="P904" s="46" t="s">
        <v>3878</v>
      </c>
      <c r="Q904" s="46" t="s">
        <v>840</v>
      </c>
      <c r="R904" s="76" t="s">
        <v>1866</v>
      </c>
      <c r="S904" s="46"/>
      <c r="T904" s="50">
        <v>57065</v>
      </c>
      <c r="U904" s="50">
        <v>228260</v>
      </c>
    </row>
    <row r="905" spans="1:21" s="52" customFormat="1" ht="28.5" x14ac:dyDescent="0.2">
      <c r="A905" s="46" t="s">
        <v>72</v>
      </c>
      <c r="B905" s="46" t="s">
        <v>4789</v>
      </c>
      <c r="C905" s="46" t="s">
        <v>4787</v>
      </c>
      <c r="D905" s="46" t="s">
        <v>3679</v>
      </c>
      <c r="E905" s="46" t="s">
        <v>1986</v>
      </c>
      <c r="F905" s="63" t="s">
        <v>977</v>
      </c>
      <c r="G905" s="47" t="s">
        <v>5357</v>
      </c>
      <c r="H905" s="46" t="s">
        <v>5722</v>
      </c>
      <c r="I905" s="46" t="s">
        <v>3962</v>
      </c>
      <c r="J905" s="48">
        <v>38047</v>
      </c>
      <c r="K905" s="48">
        <v>38776</v>
      </c>
      <c r="L905" s="48">
        <v>39141</v>
      </c>
      <c r="M905" s="49">
        <v>3</v>
      </c>
      <c r="N905" s="50"/>
      <c r="O905" s="50"/>
      <c r="P905" s="46"/>
      <c r="Q905" s="46" t="s">
        <v>840</v>
      </c>
      <c r="R905" s="76" t="s">
        <v>1866</v>
      </c>
      <c r="S905" s="46"/>
      <c r="T905" s="50">
        <v>570944</v>
      </c>
      <c r="U905" s="50">
        <v>1712832</v>
      </c>
    </row>
    <row r="906" spans="1:21" s="52" customFormat="1" ht="28.5" x14ac:dyDescent="0.2">
      <c r="A906" s="46" t="s">
        <v>71</v>
      </c>
      <c r="B906" s="46" t="s">
        <v>4789</v>
      </c>
      <c r="C906" s="46" t="s">
        <v>4787</v>
      </c>
      <c r="D906" s="46" t="s">
        <v>3679</v>
      </c>
      <c r="E906" s="46" t="s">
        <v>1986</v>
      </c>
      <c r="F906" s="63" t="s">
        <v>977</v>
      </c>
      <c r="G906" s="47" t="s">
        <v>5358</v>
      </c>
      <c r="H906" s="46" t="s">
        <v>3065</v>
      </c>
      <c r="I906" s="46" t="s">
        <v>2278</v>
      </c>
      <c r="J906" s="48">
        <v>38412</v>
      </c>
      <c r="K906" s="48">
        <v>39872</v>
      </c>
      <c r="L906" s="48">
        <v>39872</v>
      </c>
      <c r="M906" s="49">
        <v>4</v>
      </c>
      <c r="N906" s="50"/>
      <c r="O906" s="50">
        <f>N906*M906</f>
        <v>0</v>
      </c>
      <c r="P906" s="46" t="s">
        <v>3878</v>
      </c>
      <c r="Q906" s="46" t="s">
        <v>840</v>
      </c>
      <c r="R906" s="76" t="s">
        <v>1866</v>
      </c>
      <c r="S906" s="46"/>
      <c r="T906" s="50">
        <v>153210</v>
      </c>
      <c r="U906" s="50">
        <v>612840</v>
      </c>
    </row>
    <row r="907" spans="1:21" s="52" customFormat="1" ht="57" x14ac:dyDescent="0.2">
      <c r="A907" s="46" t="s">
        <v>2752</v>
      </c>
      <c r="B907" s="46" t="s">
        <v>4788</v>
      </c>
      <c r="C907" s="46" t="s">
        <v>4787</v>
      </c>
      <c r="D907" s="46" t="s">
        <v>3679</v>
      </c>
      <c r="E907" s="46" t="s">
        <v>1986</v>
      </c>
      <c r="F907" s="63" t="s">
        <v>977</v>
      </c>
      <c r="G907" s="47" t="s">
        <v>5359</v>
      </c>
      <c r="H907" s="46" t="s">
        <v>3066</v>
      </c>
      <c r="I907" s="46" t="s">
        <v>2708</v>
      </c>
      <c r="J907" s="48">
        <v>37926</v>
      </c>
      <c r="K907" s="48">
        <v>38656</v>
      </c>
      <c r="L907" s="48">
        <v>39021</v>
      </c>
      <c r="M907" s="49">
        <v>3</v>
      </c>
      <c r="N907" s="50"/>
      <c r="O907" s="50"/>
      <c r="P907" s="46"/>
      <c r="Q907" s="46" t="s">
        <v>840</v>
      </c>
      <c r="R907" s="76" t="s">
        <v>1866</v>
      </c>
      <c r="S907" s="46"/>
      <c r="T907" s="50"/>
      <c r="U907" s="50"/>
    </row>
    <row r="908" spans="1:21" s="52" customFormat="1" ht="57" x14ac:dyDescent="0.2">
      <c r="A908" s="46" t="s">
        <v>2752</v>
      </c>
      <c r="B908" s="46" t="s">
        <v>4788</v>
      </c>
      <c r="C908" s="46" t="s">
        <v>240</v>
      </c>
      <c r="D908" s="46" t="s">
        <v>3679</v>
      </c>
      <c r="E908" s="46" t="s">
        <v>1986</v>
      </c>
      <c r="F908" s="63" t="s">
        <v>977</v>
      </c>
      <c r="G908" s="47" t="s">
        <v>5359</v>
      </c>
      <c r="H908" s="46" t="s">
        <v>3066</v>
      </c>
      <c r="I908" s="46" t="s">
        <v>2708</v>
      </c>
      <c r="J908" s="48">
        <v>39022</v>
      </c>
      <c r="K908" s="48">
        <v>40117</v>
      </c>
      <c r="L908" s="48">
        <v>40359</v>
      </c>
      <c r="M908" s="49">
        <v>3</v>
      </c>
      <c r="N908" s="73"/>
      <c r="O908" s="73"/>
      <c r="P908" s="46" t="s">
        <v>3878</v>
      </c>
      <c r="Q908" s="46" t="s">
        <v>840</v>
      </c>
      <c r="R908" s="76" t="s">
        <v>1866</v>
      </c>
      <c r="S908" s="46"/>
      <c r="T908" s="50">
        <v>8190</v>
      </c>
      <c r="U908" s="50" t="e">
        <f>T908*#REF!</f>
        <v>#REF!</v>
      </c>
    </row>
    <row r="909" spans="1:21" s="52" customFormat="1" ht="85.5" x14ac:dyDescent="0.2">
      <c r="A909" s="46" t="s">
        <v>2752</v>
      </c>
      <c r="B909" s="46" t="s">
        <v>4788</v>
      </c>
      <c r="C909" s="46" t="s">
        <v>240</v>
      </c>
      <c r="D909" s="46" t="s">
        <v>5797</v>
      </c>
      <c r="E909" s="46" t="s">
        <v>910</v>
      </c>
      <c r="F909" s="63" t="s">
        <v>5418</v>
      </c>
      <c r="G909" s="47" t="s">
        <v>5360</v>
      </c>
      <c r="H909" s="46" t="s">
        <v>3067</v>
      </c>
      <c r="I909" s="46" t="s">
        <v>3546</v>
      </c>
      <c r="J909" s="48">
        <v>37926</v>
      </c>
      <c r="K909" s="48">
        <v>38656</v>
      </c>
      <c r="L909" s="48">
        <v>39021</v>
      </c>
      <c r="M909" s="49">
        <v>3</v>
      </c>
      <c r="N909" s="50"/>
      <c r="O909" s="50"/>
      <c r="P909" s="46"/>
      <c r="Q909" s="46" t="s">
        <v>840</v>
      </c>
      <c r="R909" s="76" t="s">
        <v>1866</v>
      </c>
      <c r="S909" s="46"/>
      <c r="T909" s="50"/>
      <c r="U909" s="50"/>
    </row>
    <row r="910" spans="1:21" s="52" customFormat="1" ht="85.5" x14ac:dyDescent="0.2">
      <c r="A910" s="46" t="s">
        <v>2752</v>
      </c>
      <c r="B910" s="46" t="s">
        <v>4788</v>
      </c>
      <c r="C910" s="46" t="s">
        <v>240</v>
      </c>
      <c r="D910" s="46" t="s">
        <v>5797</v>
      </c>
      <c r="E910" s="46" t="s">
        <v>910</v>
      </c>
      <c r="F910" s="63" t="s">
        <v>5418</v>
      </c>
      <c r="G910" s="47" t="s">
        <v>5360</v>
      </c>
      <c r="H910" s="46" t="s">
        <v>3067</v>
      </c>
      <c r="I910" s="46" t="s">
        <v>3546</v>
      </c>
      <c r="J910" s="48">
        <v>39022</v>
      </c>
      <c r="K910" s="48">
        <v>40117</v>
      </c>
      <c r="L910" s="48">
        <v>40359</v>
      </c>
      <c r="M910" s="49">
        <v>4</v>
      </c>
      <c r="N910" s="63"/>
      <c r="O910" s="63"/>
      <c r="P910" s="46" t="s">
        <v>3878</v>
      </c>
      <c r="Q910" s="46" t="s">
        <v>840</v>
      </c>
      <c r="R910" s="46"/>
      <c r="S910" s="46" t="s">
        <v>5798</v>
      </c>
      <c r="T910" s="50">
        <v>72930</v>
      </c>
      <c r="U910" s="50" t="e">
        <f>T910*#REF!</f>
        <v>#REF!</v>
      </c>
    </row>
    <row r="911" spans="1:21" s="52" customFormat="1" ht="128.25" x14ac:dyDescent="0.2">
      <c r="A911" s="46" t="s">
        <v>2752</v>
      </c>
      <c r="B911" s="46" t="s">
        <v>4788</v>
      </c>
      <c r="C911" s="46" t="s">
        <v>240</v>
      </c>
      <c r="D911" s="46" t="s">
        <v>3679</v>
      </c>
      <c r="E911" s="46" t="s">
        <v>1986</v>
      </c>
      <c r="F911" s="63" t="s">
        <v>977</v>
      </c>
      <c r="G911" s="47" t="s">
        <v>5361</v>
      </c>
      <c r="H911" s="46" t="s">
        <v>3068</v>
      </c>
      <c r="I911" s="46" t="s">
        <v>2211</v>
      </c>
      <c r="J911" s="48">
        <v>37926</v>
      </c>
      <c r="K911" s="48">
        <v>38656</v>
      </c>
      <c r="L911" s="48">
        <v>39021</v>
      </c>
      <c r="M911" s="49">
        <v>3</v>
      </c>
      <c r="N911" s="50"/>
      <c r="O911" s="50"/>
      <c r="P911" s="46"/>
      <c r="Q911" s="46" t="s">
        <v>840</v>
      </c>
      <c r="R911" s="76" t="s">
        <v>1866</v>
      </c>
      <c r="S911" s="46"/>
      <c r="T911" s="50"/>
      <c r="U911" s="50"/>
    </row>
    <row r="912" spans="1:21" s="52" customFormat="1" ht="128.25" x14ac:dyDescent="0.2">
      <c r="A912" s="46" t="s">
        <v>2752</v>
      </c>
      <c r="B912" s="46" t="s">
        <v>4788</v>
      </c>
      <c r="C912" s="46" t="s">
        <v>240</v>
      </c>
      <c r="D912" s="46" t="s">
        <v>5797</v>
      </c>
      <c r="E912" s="46" t="s">
        <v>910</v>
      </c>
      <c r="F912" s="63" t="s">
        <v>977</v>
      </c>
      <c r="G912" s="47" t="s">
        <v>5361</v>
      </c>
      <c r="H912" s="46" t="s">
        <v>3068</v>
      </c>
      <c r="I912" s="46" t="s">
        <v>2211</v>
      </c>
      <c r="J912" s="48">
        <v>39022</v>
      </c>
      <c r="K912" s="48">
        <v>40117</v>
      </c>
      <c r="L912" s="48">
        <v>40359</v>
      </c>
      <c r="M912" s="49">
        <v>4</v>
      </c>
      <c r="N912" s="50"/>
      <c r="O912" s="50"/>
      <c r="P912" s="46" t="s">
        <v>3878</v>
      </c>
      <c r="Q912" s="46" t="s">
        <v>840</v>
      </c>
      <c r="R912" s="46"/>
      <c r="S912" s="46" t="s">
        <v>5798</v>
      </c>
      <c r="T912" s="50">
        <v>2169459</v>
      </c>
      <c r="U912" s="50">
        <v>8677836</v>
      </c>
    </row>
    <row r="913" spans="1:21" s="52" customFormat="1" ht="85.5" x14ac:dyDescent="0.2">
      <c r="A913" s="46" t="s">
        <v>2752</v>
      </c>
      <c r="B913" s="46" t="s">
        <v>4788</v>
      </c>
      <c r="C913" s="46" t="s">
        <v>4787</v>
      </c>
      <c r="D913" s="46" t="s">
        <v>3679</v>
      </c>
      <c r="E913" s="46" t="s">
        <v>1986</v>
      </c>
      <c r="F913" s="63" t="s">
        <v>977</v>
      </c>
      <c r="G913" s="47" t="s">
        <v>5362</v>
      </c>
      <c r="H913" s="46" t="s">
        <v>3069</v>
      </c>
      <c r="I913" s="46" t="s">
        <v>2342</v>
      </c>
      <c r="J913" s="48">
        <v>37926</v>
      </c>
      <c r="K913" s="48">
        <v>38656</v>
      </c>
      <c r="L913" s="48">
        <v>39021</v>
      </c>
      <c r="M913" s="49">
        <v>3</v>
      </c>
      <c r="N913" s="50"/>
      <c r="O913" s="50"/>
      <c r="P913" s="46"/>
      <c r="Q913" s="46" t="s">
        <v>840</v>
      </c>
      <c r="R913" s="76" t="s">
        <v>1866</v>
      </c>
      <c r="S913" s="46"/>
      <c r="T913" s="50"/>
      <c r="U913" s="50"/>
    </row>
    <row r="914" spans="1:21" s="52" customFormat="1" ht="85.5" x14ac:dyDescent="0.2">
      <c r="A914" s="46" t="s">
        <v>2752</v>
      </c>
      <c r="B914" s="46" t="s">
        <v>4788</v>
      </c>
      <c r="C914" s="46" t="s">
        <v>240</v>
      </c>
      <c r="D914" s="46" t="s">
        <v>3679</v>
      </c>
      <c r="E914" s="46" t="s">
        <v>1986</v>
      </c>
      <c r="F914" s="63" t="s">
        <v>977</v>
      </c>
      <c r="G914" s="47" t="s">
        <v>5362</v>
      </c>
      <c r="H914" s="46" t="s">
        <v>3069</v>
      </c>
      <c r="I914" s="46" t="s">
        <v>2342</v>
      </c>
      <c r="J914" s="48">
        <v>39022</v>
      </c>
      <c r="K914" s="48">
        <v>40117</v>
      </c>
      <c r="L914" s="48">
        <v>40359</v>
      </c>
      <c r="M914" s="49">
        <v>3</v>
      </c>
      <c r="N914" s="73"/>
      <c r="O914" s="73"/>
      <c r="P914" s="46" t="s">
        <v>3878</v>
      </c>
      <c r="Q914" s="46" t="s">
        <v>840</v>
      </c>
      <c r="R914" s="76" t="s">
        <v>1866</v>
      </c>
      <c r="S914" s="46"/>
      <c r="T914" s="50">
        <v>13007</v>
      </c>
      <c r="U914" s="50" t="e">
        <f>T914*#REF!</f>
        <v>#REF!</v>
      </c>
    </row>
    <row r="915" spans="1:21" s="52" customFormat="1" ht="71.25" x14ac:dyDescent="0.2">
      <c r="A915" s="46" t="s">
        <v>2752</v>
      </c>
      <c r="B915" s="46" t="s">
        <v>4788</v>
      </c>
      <c r="C915" s="46" t="s">
        <v>4787</v>
      </c>
      <c r="D915" s="46" t="s">
        <v>3679</v>
      </c>
      <c r="E915" s="46" t="s">
        <v>1986</v>
      </c>
      <c r="F915" s="63" t="s">
        <v>977</v>
      </c>
      <c r="G915" s="47" t="s">
        <v>5363</v>
      </c>
      <c r="H915" s="46" t="s">
        <v>3070</v>
      </c>
      <c r="I915" s="46" t="s">
        <v>2711</v>
      </c>
      <c r="J915" s="48">
        <v>37926</v>
      </c>
      <c r="K915" s="48">
        <v>38656</v>
      </c>
      <c r="L915" s="48">
        <v>39021</v>
      </c>
      <c r="M915" s="49">
        <v>3</v>
      </c>
      <c r="N915" s="50"/>
      <c r="O915" s="50"/>
      <c r="P915" s="46"/>
      <c r="Q915" s="46" t="s">
        <v>840</v>
      </c>
      <c r="R915" s="76" t="s">
        <v>1866</v>
      </c>
      <c r="S915" s="46"/>
      <c r="T915" s="50"/>
      <c r="U915" s="50"/>
    </row>
    <row r="916" spans="1:21" s="52" customFormat="1" ht="71.25" x14ac:dyDescent="0.2">
      <c r="A916" s="46" t="s">
        <v>2752</v>
      </c>
      <c r="B916" s="46" t="s">
        <v>4788</v>
      </c>
      <c r="C916" s="46" t="s">
        <v>240</v>
      </c>
      <c r="D916" s="46" t="s">
        <v>5797</v>
      </c>
      <c r="E916" s="46" t="s">
        <v>910</v>
      </c>
      <c r="F916" s="63" t="s">
        <v>5418</v>
      </c>
      <c r="G916" s="47" t="s">
        <v>5363</v>
      </c>
      <c r="H916" s="46" t="s">
        <v>3071</v>
      </c>
      <c r="I916" s="46" t="s">
        <v>2711</v>
      </c>
      <c r="J916" s="48">
        <v>39022</v>
      </c>
      <c r="K916" s="48">
        <v>40117</v>
      </c>
      <c r="L916" s="48">
        <v>40359</v>
      </c>
      <c r="M916" s="49">
        <v>4</v>
      </c>
      <c r="N916" s="63"/>
      <c r="O916" s="63"/>
      <c r="P916" s="46" t="s">
        <v>3878</v>
      </c>
      <c r="Q916" s="46" t="s">
        <v>840</v>
      </c>
      <c r="R916" s="46"/>
      <c r="S916" s="46" t="s">
        <v>5798</v>
      </c>
      <c r="T916" s="50">
        <v>13188</v>
      </c>
      <c r="U916" s="50" t="e">
        <f>T916*#REF!</f>
        <v>#REF!</v>
      </c>
    </row>
    <row r="917" spans="1:21" s="52" customFormat="1" ht="71.25" x14ac:dyDescent="0.2">
      <c r="A917" s="46" t="s">
        <v>2752</v>
      </c>
      <c r="B917" s="46" t="s">
        <v>4788</v>
      </c>
      <c r="C917" s="46" t="s">
        <v>4787</v>
      </c>
      <c r="D917" s="46" t="s">
        <v>3679</v>
      </c>
      <c r="E917" s="46" t="s">
        <v>1986</v>
      </c>
      <c r="F917" s="63" t="s">
        <v>977</v>
      </c>
      <c r="G917" s="47" t="s">
        <v>5364</v>
      </c>
      <c r="H917" s="46" t="s">
        <v>3072</v>
      </c>
      <c r="I917" s="46" t="s">
        <v>2754</v>
      </c>
      <c r="J917" s="48">
        <v>37926</v>
      </c>
      <c r="K917" s="48">
        <v>38656</v>
      </c>
      <c r="L917" s="48">
        <v>39021</v>
      </c>
      <c r="M917" s="49">
        <v>3</v>
      </c>
      <c r="N917" s="50"/>
      <c r="O917" s="50">
        <f>N917*M917</f>
        <v>0</v>
      </c>
      <c r="P917" s="46"/>
      <c r="Q917" s="46" t="s">
        <v>840</v>
      </c>
      <c r="R917" s="76" t="s">
        <v>1866</v>
      </c>
      <c r="S917" s="46"/>
      <c r="T917" s="50"/>
      <c r="U917" s="50"/>
    </row>
    <row r="918" spans="1:21" s="52" customFormat="1" ht="71.25" x14ac:dyDescent="0.2">
      <c r="A918" s="46" t="s">
        <v>2752</v>
      </c>
      <c r="B918" s="46" t="s">
        <v>4788</v>
      </c>
      <c r="C918" s="46" t="s">
        <v>240</v>
      </c>
      <c r="D918" s="46" t="s">
        <v>5797</v>
      </c>
      <c r="E918" s="46" t="s">
        <v>910</v>
      </c>
      <c r="F918" s="63" t="s">
        <v>5418</v>
      </c>
      <c r="G918" s="47" t="s">
        <v>5364</v>
      </c>
      <c r="H918" s="46" t="s">
        <v>3072</v>
      </c>
      <c r="I918" s="46" t="s">
        <v>2754</v>
      </c>
      <c r="J918" s="48">
        <v>39022</v>
      </c>
      <c r="K918" s="48">
        <v>40117</v>
      </c>
      <c r="L918" s="48">
        <v>40359</v>
      </c>
      <c r="M918" s="49">
        <v>4</v>
      </c>
      <c r="N918" s="50"/>
      <c r="O918" s="50"/>
      <c r="P918" s="46" t="s">
        <v>3878</v>
      </c>
      <c r="Q918" s="46" t="s">
        <v>840</v>
      </c>
      <c r="R918" s="46"/>
      <c r="S918" s="46" t="s">
        <v>5798</v>
      </c>
      <c r="T918" s="50">
        <v>1489</v>
      </c>
      <c r="U918" s="50" t="e">
        <f>T918*#REF!</f>
        <v>#REF!</v>
      </c>
    </row>
    <row r="919" spans="1:21" s="52" customFormat="1" x14ac:dyDescent="0.2">
      <c r="A919" s="46" t="s">
        <v>2752</v>
      </c>
      <c r="B919" s="46" t="s">
        <v>4788</v>
      </c>
      <c r="C919" s="46" t="s">
        <v>4787</v>
      </c>
      <c r="D919" s="46" t="s">
        <v>3679</v>
      </c>
      <c r="E919" s="46" t="s">
        <v>1986</v>
      </c>
      <c r="F919" s="63" t="s">
        <v>977</v>
      </c>
      <c r="G919" s="47" t="s">
        <v>5365</v>
      </c>
      <c r="H919" s="46" t="s">
        <v>1775</v>
      </c>
      <c r="I919" s="46" t="s">
        <v>87</v>
      </c>
      <c r="J919" s="48">
        <v>37926</v>
      </c>
      <c r="K919" s="48">
        <v>38656</v>
      </c>
      <c r="L919" s="48">
        <v>39021</v>
      </c>
      <c r="M919" s="49">
        <v>3</v>
      </c>
      <c r="N919" s="50"/>
      <c r="O919" s="50">
        <f>N919*M919</f>
        <v>0</v>
      </c>
      <c r="P919" s="46"/>
      <c r="Q919" s="46" t="s">
        <v>840</v>
      </c>
      <c r="R919" s="76" t="s">
        <v>1866</v>
      </c>
      <c r="S919" s="46"/>
      <c r="T919" s="50"/>
      <c r="U919" s="50"/>
    </row>
    <row r="920" spans="1:21" s="52" customFormat="1" ht="57" x14ac:dyDescent="0.2">
      <c r="A920" s="46" t="s">
        <v>2752</v>
      </c>
      <c r="B920" s="46" t="s">
        <v>4788</v>
      </c>
      <c r="C920" s="46" t="s">
        <v>240</v>
      </c>
      <c r="D920" s="46" t="s">
        <v>5797</v>
      </c>
      <c r="E920" s="46" t="s">
        <v>910</v>
      </c>
      <c r="F920" s="63" t="s">
        <v>5418</v>
      </c>
      <c r="G920" s="47" t="s">
        <v>5365</v>
      </c>
      <c r="H920" s="46" t="s">
        <v>1775</v>
      </c>
      <c r="I920" s="46" t="s">
        <v>3198</v>
      </c>
      <c r="J920" s="48">
        <v>39022</v>
      </c>
      <c r="K920" s="48">
        <v>40117</v>
      </c>
      <c r="L920" s="48">
        <v>40359</v>
      </c>
      <c r="M920" s="49">
        <v>4</v>
      </c>
      <c r="N920" s="63"/>
      <c r="O920" s="63"/>
      <c r="P920" s="46" t="s">
        <v>3878</v>
      </c>
      <c r="Q920" s="46" t="s">
        <v>840</v>
      </c>
      <c r="R920" s="46"/>
      <c r="S920" s="46" t="s">
        <v>5798</v>
      </c>
      <c r="T920" s="50">
        <v>4377</v>
      </c>
      <c r="U920" s="50" t="e">
        <f>T920*#REF!</f>
        <v>#REF!</v>
      </c>
    </row>
    <row r="921" spans="1:21" s="52" customFormat="1" ht="57" x14ac:dyDescent="0.2">
      <c r="A921" s="63" t="s">
        <v>1940</v>
      </c>
      <c r="B921" s="63" t="s">
        <v>5044</v>
      </c>
      <c r="C921" s="63" t="s">
        <v>240</v>
      </c>
      <c r="D921" s="63" t="s">
        <v>3678</v>
      </c>
      <c r="E921" s="63" t="s">
        <v>1986</v>
      </c>
      <c r="F921" s="63" t="s">
        <v>977</v>
      </c>
      <c r="G921" s="51" t="s">
        <v>5366</v>
      </c>
      <c r="H921" s="46" t="s">
        <v>1776</v>
      </c>
      <c r="I921" s="63" t="s">
        <v>183</v>
      </c>
      <c r="J921" s="48">
        <v>38322</v>
      </c>
      <c r="K921" s="48">
        <v>40147</v>
      </c>
      <c r="L921" s="71">
        <v>40147</v>
      </c>
      <c r="M921" s="72">
        <v>5</v>
      </c>
      <c r="N921" s="73"/>
      <c r="O921" s="50">
        <f t="shared" ref="O921:O927" si="0">N921*M921</f>
        <v>0</v>
      </c>
      <c r="P921" s="46" t="s">
        <v>3878</v>
      </c>
      <c r="Q921" s="63" t="s">
        <v>840</v>
      </c>
      <c r="R921" s="63" t="s">
        <v>1866</v>
      </c>
      <c r="S921" s="63" t="s">
        <v>1413</v>
      </c>
      <c r="T921" s="73">
        <v>270534</v>
      </c>
      <c r="U921" s="73">
        <v>1352669</v>
      </c>
    </row>
    <row r="922" spans="1:21" s="52" customFormat="1" ht="57" x14ac:dyDescent="0.2">
      <c r="A922" s="63" t="s">
        <v>1940</v>
      </c>
      <c r="B922" s="63" t="s">
        <v>5044</v>
      </c>
      <c r="C922" s="63" t="s">
        <v>4787</v>
      </c>
      <c r="D922" s="63" t="s">
        <v>3678</v>
      </c>
      <c r="E922" s="63" t="s">
        <v>1986</v>
      </c>
      <c r="F922" s="63" t="s">
        <v>977</v>
      </c>
      <c r="G922" s="51" t="s">
        <v>5367</v>
      </c>
      <c r="H922" s="46" t="s">
        <v>1777</v>
      </c>
      <c r="I922" s="63" t="s">
        <v>183</v>
      </c>
      <c r="J922" s="48">
        <v>38322</v>
      </c>
      <c r="K922" s="48">
        <v>40147</v>
      </c>
      <c r="L922" s="71">
        <v>40147</v>
      </c>
      <c r="M922" s="72">
        <v>5</v>
      </c>
      <c r="N922" s="73"/>
      <c r="O922" s="50">
        <f t="shared" si="0"/>
        <v>0</v>
      </c>
      <c r="P922" s="46" t="s">
        <v>3878</v>
      </c>
      <c r="Q922" s="63" t="s">
        <v>840</v>
      </c>
      <c r="R922" s="63" t="s">
        <v>1866</v>
      </c>
      <c r="S922" s="63" t="s">
        <v>1414</v>
      </c>
      <c r="T922" s="73"/>
      <c r="U922" s="73"/>
    </row>
    <row r="923" spans="1:21" s="52" customFormat="1" ht="85.5" x14ac:dyDescent="0.2">
      <c r="A923" s="63" t="s">
        <v>1940</v>
      </c>
      <c r="B923" s="63" t="s">
        <v>4789</v>
      </c>
      <c r="C923" s="63" t="s">
        <v>4787</v>
      </c>
      <c r="D923" s="63" t="s">
        <v>3678</v>
      </c>
      <c r="E923" s="63" t="s">
        <v>1986</v>
      </c>
      <c r="F923" s="63" t="s">
        <v>977</v>
      </c>
      <c r="G923" s="51" t="s">
        <v>5368</v>
      </c>
      <c r="H923" s="46" t="s">
        <v>1778</v>
      </c>
      <c r="I923" s="63" t="s">
        <v>4252</v>
      </c>
      <c r="J923" s="48">
        <v>38777</v>
      </c>
      <c r="K923" s="48">
        <v>39872</v>
      </c>
      <c r="L923" s="71">
        <v>39872</v>
      </c>
      <c r="M923" s="72">
        <v>3</v>
      </c>
      <c r="N923" s="73"/>
      <c r="O923" s="50">
        <f t="shared" si="0"/>
        <v>0</v>
      </c>
      <c r="P923" s="46" t="s">
        <v>3878</v>
      </c>
      <c r="Q923" s="63" t="s">
        <v>840</v>
      </c>
      <c r="R923" s="63" t="s">
        <v>1866</v>
      </c>
      <c r="S923" s="63" t="s">
        <v>4747</v>
      </c>
      <c r="T923" s="73"/>
      <c r="U923" s="73"/>
    </row>
    <row r="924" spans="1:21" s="52" customFormat="1" ht="57" x14ac:dyDescent="0.2">
      <c r="A924" s="63" t="s">
        <v>1940</v>
      </c>
      <c r="B924" s="63" t="s">
        <v>5044</v>
      </c>
      <c r="C924" s="63" t="s">
        <v>4787</v>
      </c>
      <c r="D924" s="63" t="s">
        <v>3678</v>
      </c>
      <c r="E924" s="63" t="s">
        <v>1986</v>
      </c>
      <c r="F924" s="63" t="s">
        <v>977</v>
      </c>
      <c r="G924" s="51" t="s">
        <v>5369</v>
      </c>
      <c r="H924" s="46" t="s">
        <v>3116</v>
      </c>
      <c r="I924" s="63" t="s">
        <v>183</v>
      </c>
      <c r="J924" s="48">
        <v>38322</v>
      </c>
      <c r="K924" s="48">
        <v>40147</v>
      </c>
      <c r="L924" s="71">
        <v>40147</v>
      </c>
      <c r="M924" s="72">
        <v>5</v>
      </c>
      <c r="N924" s="73"/>
      <c r="O924" s="50">
        <f t="shared" si="0"/>
        <v>0</v>
      </c>
      <c r="P924" s="46" t="s">
        <v>3878</v>
      </c>
      <c r="Q924" s="63" t="s">
        <v>840</v>
      </c>
      <c r="R924" s="63" t="s">
        <v>1866</v>
      </c>
      <c r="S924" s="63" t="s">
        <v>1414</v>
      </c>
      <c r="T924" s="73"/>
      <c r="U924" s="73"/>
    </row>
    <row r="925" spans="1:21" s="52" customFormat="1" ht="114" x14ac:dyDescent="0.2">
      <c r="A925" s="46" t="s">
        <v>1989</v>
      </c>
      <c r="B925" s="46" t="s">
        <v>4790</v>
      </c>
      <c r="C925" s="46" t="s">
        <v>4787</v>
      </c>
      <c r="D925" s="46" t="s">
        <v>3679</v>
      </c>
      <c r="E925" s="46" t="s">
        <v>1986</v>
      </c>
      <c r="F925" s="63" t="s">
        <v>977</v>
      </c>
      <c r="G925" s="47" t="s">
        <v>5370</v>
      </c>
      <c r="H925" s="46" t="s">
        <v>2330</v>
      </c>
      <c r="I925" s="46" t="s">
        <v>2709</v>
      </c>
      <c r="J925" s="48">
        <v>37316</v>
      </c>
      <c r="K925" s="48">
        <v>38776</v>
      </c>
      <c r="L925" s="48">
        <v>38896</v>
      </c>
      <c r="M925" s="49">
        <v>4</v>
      </c>
      <c r="N925" s="50"/>
      <c r="O925" s="50">
        <f t="shared" si="0"/>
        <v>0</v>
      </c>
      <c r="P925" s="46"/>
      <c r="Q925" s="46" t="s">
        <v>840</v>
      </c>
      <c r="R925" s="76" t="s">
        <v>1866</v>
      </c>
      <c r="S925" s="46"/>
      <c r="T925" s="50"/>
      <c r="U925" s="50"/>
    </row>
    <row r="926" spans="1:21" s="52" customFormat="1" ht="28.5" x14ac:dyDescent="0.2">
      <c r="A926" s="46" t="s">
        <v>2752</v>
      </c>
      <c r="B926" s="46" t="s">
        <v>75</v>
      </c>
      <c r="C926" s="46" t="s">
        <v>4787</v>
      </c>
      <c r="D926" s="46" t="s">
        <v>3679</v>
      </c>
      <c r="E926" s="46" t="s">
        <v>1986</v>
      </c>
      <c r="F926" s="63" t="s">
        <v>977</v>
      </c>
      <c r="G926" s="47" t="s">
        <v>5373</v>
      </c>
      <c r="H926" s="46" t="s">
        <v>4836</v>
      </c>
      <c r="I926" s="46" t="s">
        <v>4807</v>
      </c>
      <c r="J926" s="48">
        <v>38078</v>
      </c>
      <c r="K926" s="48">
        <v>39903</v>
      </c>
      <c r="L926" s="48" t="s">
        <v>685</v>
      </c>
      <c r="M926" s="49">
        <v>5</v>
      </c>
      <c r="N926" s="50">
        <v>0</v>
      </c>
      <c r="O926" s="50">
        <f t="shared" si="0"/>
        <v>0</v>
      </c>
      <c r="P926" s="46" t="s">
        <v>3878</v>
      </c>
      <c r="Q926" s="46" t="s">
        <v>840</v>
      </c>
      <c r="R926" s="76" t="s">
        <v>1866</v>
      </c>
      <c r="S926" s="46"/>
      <c r="T926" s="50">
        <v>47766</v>
      </c>
      <c r="U926" s="50">
        <v>238828</v>
      </c>
    </row>
    <row r="927" spans="1:21" s="52" customFormat="1" ht="28.5" x14ac:dyDescent="0.2">
      <c r="A927" s="46" t="s">
        <v>70</v>
      </c>
      <c r="B927" s="46" t="s">
        <v>4793</v>
      </c>
      <c r="C927" s="46" t="s">
        <v>4787</v>
      </c>
      <c r="D927" s="46" t="s">
        <v>3679</v>
      </c>
      <c r="E927" s="46" t="s">
        <v>1986</v>
      </c>
      <c r="F927" s="63" t="s">
        <v>977</v>
      </c>
      <c r="G927" s="47" t="s">
        <v>5374</v>
      </c>
      <c r="H927" s="46" t="s">
        <v>4837</v>
      </c>
      <c r="I927" s="46" t="s">
        <v>423</v>
      </c>
      <c r="J927" s="48">
        <v>37257</v>
      </c>
      <c r="K927" s="48">
        <v>39141</v>
      </c>
      <c r="L927" s="48">
        <v>39872</v>
      </c>
      <c r="M927" s="49">
        <v>7</v>
      </c>
      <c r="N927" s="50">
        <v>0</v>
      </c>
      <c r="O927" s="50">
        <f t="shared" si="0"/>
        <v>0</v>
      </c>
      <c r="P927" s="46"/>
      <c r="Q927" s="46" t="s">
        <v>840</v>
      </c>
      <c r="R927" s="76" t="s">
        <v>1866</v>
      </c>
      <c r="S927" s="46"/>
      <c r="T927" s="50"/>
      <c r="U927" s="50"/>
    </row>
    <row r="928" spans="1:21" s="52" customFormat="1" ht="57" x14ac:dyDescent="0.2">
      <c r="A928" s="63" t="s">
        <v>2653</v>
      </c>
      <c r="B928" s="63" t="s">
        <v>4789</v>
      </c>
      <c r="C928" s="63" t="s">
        <v>4787</v>
      </c>
      <c r="D928" s="63" t="s">
        <v>3678</v>
      </c>
      <c r="E928" s="63" t="s">
        <v>1986</v>
      </c>
      <c r="F928" s="63" t="s">
        <v>977</v>
      </c>
      <c r="G928" s="51" t="s">
        <v>5375</v>
      </c>
      <c r="H928" s="46" t="s">
        <v>3987</v>
      </c>
      <c r="I928" s="63" t="s">
        <v>3388</v>
      </c>
      <c r="J928" s="48">
        <v>38838</v>
      </c>
      <c r="K928" s="48">
        <v>40482</v>
      </c>
      <c r="L928" s="48">
        <v>40268</v>
      </c>
      <c r="M928" s="72">
        <v>4</v>
      </c>
      <c r="N928" s="73"/>
      <c r="O928" s="50"/>
      <c r="P928" s="46" t="s">
        <v>3878</v>
      </c>
      <c r="Q928" s="63" t="s">
        <v>840</v>
      </c>
      <c r="R928" s="63" t="s">
        <v>1866</v>
      </c>
      <c r="S928" s="63" t="s">
        <v>5449</v>
      </c>
      <c r="T928" s="73">
        <v>13831</v>
      </c>
      <c r="U928" s="50">
        <v>55324</v>
      </c>
    </row>
    <row r="929" spans="1:21" s="52" customFormat="1" ht="28.5" x14ac:dyDescent="0.2">
      <c r="A929" s="63" t="s">
        <v>2653</v>
      </c>
      <c r="B929" s="63" t="s">
        <v>4786</v>
      </c>
      <c r="C929" s="63" t="s">
        <v>4787</v>
      </c>
      <c r="D929" s="63" t="s">
        <v>3678</v>
      </c>
      <c r="E929" s="63" t="s">
        <v>1986</v>
      </c>
      <c r="F929" s="63" t="s">
        <v>977</v>
      </c>
      <c r="G929" s="51" t="s">
        <v>5376</v>
      </c>
      <c r="H929" s="46" t="s">
        <v>3422</v>
      </c>
      <c r="I929" s="63" t="s">
        <v>2249</v>
      </c>
      <c r="J929" s="48">
        <v>38808</v>
      </c>
      <c r="K929" s="48">
        <v>40268</v>
      </c>
      <c r="L929" s="71">
        <v>40268</v>
      </c>
      <c r="M929" s="72">
        <v>4</v>
      </c>
      <c r="N929" s="73" t="s">
        <v>685</v>
      </c>
      <c r="O929" s="50" t="s">
        <v>685</v>
      </c>
      <c r="P929" s="46" t="s">
        <v>3878</v>
      </c>
      <c r="Q929" s="63" t="s">
        <v>840</v>
      </c>
      <c r="R929" s="63" t="s">
        <v>1866</v>
      </c>
      <c r="S929" s="63" t="s">
        <v>5450</v>
      </c>
      <c r="T929" s="73">
        <v>148000</v>
      </c>
      <c r="U929" s="73">
        <v>592000</v>
      </c>
    </row>
    <row r="930" spans="1:21" s="52" customFormat="1" ht="71.25" x14ac:dyDescent="0.2">
      <c r="A930" s="63" t="s">
        <v>2653</v>
      </c>
      <c r="B930" s="63" t="s">
        <v>4786</v>
      </c>
      <c r="C930" s="63" t="s">
        <v>4787</v>
      </c>
      <c r="D930" s="63" t="s">
        <v>3678</v>
      </c>
      <c r="E930" s="63" t="s">
        <v>1986</v>
      </c>
      <c r="F930" s="63" t="s">
        <v>977</v>
      </c>
      <c r="G930" s="51" t="s">
        <v>5377</v>
      </c>
      <c r="H930" s="46" t="s">
        <v>3423</v>
      </c>
      <c r="I930" s="63" t="s">
        <v>4988</v>
      </c>
      <c r="J930" s="48">
        <v>38353</v>
      </c>
      <c r="K930" s="48">
        <v>39813</v>
      </c>
      <c r="L930" s="71">
        <v>39813</v>
      </c>
      <c r="M930" s="72">
        <v>4</v>
      </c>
      <c r="N930" s="73"/>
      <c r="O930" s="50">
        <f t="shared" ref="O930:O937" si="1">N930*M930</f>
        <v>0</v>
      </c>
      <c r="P930" s="46" t="s">
        <v>3878</v>
      </c>
      <c r="Q930" s="63" t="s">
        <v>840</v>
      </c>
      <c r="R930" s="63" t="s">
        <v>1866</v>
      </c>
      <c r="S930" s="63" t="s">
        <v>1926</v>
      </c>
      <c r="T930" s="73">
        <v>31880</v>
      </c>
      <c r="U930" s="73">
        <v>127521</v>
      </c>
    </row>
    <row r="931" spans="1:21" s="52" customFormat="1" x14ac:dyDescent="0.2">
      <c r="A931" s="63" t="s">
        <v>2653</v>
      </c>
      <c r="B931" s="63" t="s">
        <v>4786</v>
      </c>
      <c r="C931" s="63" t="s">
        <v>4787</v>
      </c>
      <c r="D931" s="63" t="s">
        <v>3678</v>
      </c>
      <c r="E931" s="63" t="s">
        <v>1986</v>
      </c>
      <c r="F931" s="63" t="s">
        <v>977</v>
      </c>
      <c r="G931" s="51" t="s">
        <v>5378</v>
      </c>
      <c r="H931" s="46" t="s">
        <v>1310</v>
      </c>
      <c r="I931" s="63" t="s">
        <v>3309</v>
      </c>
      <c r="J931" s="48">
        <v>38657</v>
      </c>
      <c r="K931" s="48">
        <v>39386</v>
      </c>
      <c r="L931" s="71"/>
      <c r="M931" s="72">
        <v>2</v>
      </c>
      <c r="N931" s="73"/>
      <c r="O931" s="50">
        <f t="shared" si="1"/>
        <v>0</v>
      </c>
      <c r="P931" s="46"/>
      <c r="Q931" s="63" t="s">
        <v>840</v>
      </c>
      <c r="R931" s="63" t="s">
        <v>1866</v>
      </c>
      <c r="S931" s="63"/>
      <c r="T931" s="73">
        <v>18824.14</v>
      </c>
      <c r="U931" s="73">
        <v>56472.42</v>
      </c>
    </row>
    <row r="932" spans="1:21" s="52" customFormat="1" ht="28.5" x14ac:dyDescent="0.2">
      <c r="A932" s="63" t="s">
        <v>2653</v>
      </c>
      <c r="B932" s="63" t="s">
        <v>75</v>
      </c>
      <c r="C932" s="63" t="s">
        <v>4786</v>
      </c>
      <c r="D932" s="63" t="s">
        <v>3678</v>
      </c>
      <c r="E932" s="63" t="s">
        <v>1986</v>
      </c>
      <c r="F932" s="63" t="s">
        <v>977</v>
      </c>
      <c r="G932" s="51" t="s">
        <v>5386</v>
      </c>
      <c r="H932" s="46" t="s">
        <v>1319</v>
      </c>
      <c r="I932" s="63" t="s">
        <v>4370</v>
      </c>
      <c r="J932" s="48">
        <v>37865</v>
      </c>
      <c r="K932" s="48">
        <v>38656</v>
      </c>
      <c r="L932" s="71">
        <v>38960</v>
      </c>
      <c r="M932" s="72">
        <v>3</v>
      </c>
      <c r="N932" s="73"/>
      <c r="O932" s="50">
        <f t="shared" si="1"/>
        <v>0</v>
      </c>
      <c r="P932" s="46"/>
      <c r="Q932" s="63" t="s">
        <v>841</v>
      </c>
      <c r="R932" s="63" t="s">
        <v>1866</v>
      </c>
      <c r="S932" s="63"/>
      <c r="T932" s="73">
        <v>21305</v>
      </c>
      <c r="U932" s="73">
        <v>63915</v>
      </c>
    </row>
    <row r="933" spans="1:21" s="52" customFormat="1" ht="57" x14ac:dyDescent="0.2">
      <c r="A933" s="46" t="s">
        <v>1939</v>
      </c>
      <c r="B933" s="46" t="s">
        <v>75</v>
      </c>
      <c r="C933" s="46"/>
      <c r="D933" s="46" t="s">
        <v>3679</v>
      </c>
      <c r="E933" s="46" t="s">
        <v>1986</v>
      </c>
      <c r="F933" s="63" t="s">
        <v>977</v>
      </c>
      <c r="G933" s="47" t="s">
        <v>5387</v>
      </c>
      <c r="H933" s="46" t="s">
        <v>4546</v>
      </c>
      <c r="I933" s="46" t="s">
        <v>4993</v>
      </c>
      <c r="J933" s="48">
        <v>36800</v>
      </c>
      <c r="K933" s="48">
        <v>38625</v>
      </c>
      <c r="L933" s="48">
        <v>38625</v>
      </c>
      <c r="M933" s="49">
        <v>5</v>
      </c>
      <c r="N933" s="50"/>
      <c r="O933" s="50">
        <f t="shared" si="1"/>
        <v>0</v>
      </c>
      <c r="P933" s="46"/>
      <c r="Q933" s="46" t="s">
        <v>840</v>
      </c>
      <c r="R933" s="76" t="s">
        <v>1866</v>
      </c>
      <c r="S933" s="46"/>
      <c r="T933" s="50">
        <v>8000</v>
      </c>
      <c r="U933" s="50">
        <v>32000</v>
      </c>
    </row>
    <row r="934" spans="1:21" s="52" customFormat="1" ht="28.5" x14ac:dyDescent="0.2">
      <c r="A934" s="63" t="s">
        <v>72</v>
      </c>
      <c r="B934" s="63" t="s">
        <v>75</v>
      </c>
      <c r="C934" s="63"/>
      <c r="D934" s="63" t="s">
        <v>3678</v>
      </c>
      <c r="E934" s="63" t="s">
        <v>1986</v>
      </c>
      <c r="F934" s="63" t="s">
        <v>977</v>
      </c>
      <c r="G934" s="51" t="s">
        <v>4356</v>
      </c>
      <c r="H934" s="46" t="s">
        <v>720</v>
      </c>
      <c r="I934" s="63" t="s">
        <v>3676</v>
      </c>
      <c r="J934" s="48">
        <v>35977</v>
      </c>
      <c r="K934" s="48">
        <v>38533</v>
      </c>
      <c r="L934" s="71">
        <v>38533</v>
      </c>
      <c r="M934" s="72">
        <v>7</v>
      </c>
      <c r="N934" s="73"/>
      <c r="O934" s="50">
        <f t="shared" si="1"/>
        <v>0</v>
      </c>
      <c r="P934" s="46"/>
      <c r="Q934" s="63"/>
      <c r="R934" s="63" t="s">
        <v>1866</v>
      </c>
      <c r="S934" s="63"/>
      <c r="T934" s="73">
        <v>8000</v>
      </c>
      <c r="U934" s="73">
        <v>56000</v>
      </c>
    </row>
    <row r="935" spans="1:21" s="52" customFormat="1" ht="28.5" x14ac:dyDescent="0.2">
      <c r="A935" s="46" t="s">
        <v>4728</v>
      </c>
      <c r="B935" s="46" t="s">
        <v>75</v>
      </c>
      <c r="C935" s="46"/>
      <c r="D935" s="46" t="s">
        <v>3679</v>
      </c>
      <c r="E935" s="46" t="s">
        <v>1986</v>
      </c>
      <c r="F935" s="63" t="s">
        <v>977</v>
      </c>
      <c r="G935" s="47" t="s">
        <v>3933</v>
      </c>
      <c r="H935" s="46" t="s">
        <v>3389</v>
      </c>
      <c r="I935" s="46" t="s">
        <v>393</v>
      </c>
      <c r="J935" s="48">
        <v>38503</v>
      </c>
      <c r="K935" s="48">
        <v>39233</v>
      </c>
      <c r="L935" s="48">
        <v>39599</v>
      </c>
      <c r="M935" s="49">
        <v>3</v>
      </c>
      <c r="N935" s="50"/>
      <c r="O935" s="50">
        <f t="shared" si="1"/>
        <v>0</v>
      </c>
      <c r="P935" s="46"/>
      <c r="Q935" s="46"/>
      <c r="R935" s="46"/>
      <c r="S935" s="46"/>
      <c r="T935" s="50"/>
      <c r="U935" s="50"/>
    </row>
    <row r="936" spans="1:21" s="52" customFormat="1" ht="28.5" x14ac:dyDescent="0.2">
      <c r="A936" s="63" t="s">
        <v>2772</v>
      </c>
      <c r="B936" s="63" t="s">
        <v>75</v>
      </c>
      <c r="C936" s="63"/>
      <c r="D936" s="63" t="s">
        <v>3678</v>
      </c>
      <c r="E936" s="63" t="s">
        <v>1986</v>
      </c>
      <c r="F936" s="63" t="s">
        <v>977</v>
      </c>
      <c r="G936" s="51" t="s">
        <v>3934</v>
      </c>
      <c r="H936" s="46" t="s">
        <v>3390</v>
      </c>
      <c r="I936" s="63" t="s">
        <v>3431</v>
      </c>
      <c r="J936" s="48">
        <v>38481</v>
      </c>
      <c r="K936" s="48">
        <v>39210</v>
      </c>
      <c r="L936" s="71">
        <v>39576</v>
      </c>
      <c r="M936" s="72">
        <v>3</v>
      </c>
      <c r="N936" s="73"/>
      <c r="O936" s="50">
        <f t="shared" si="1"/>
        <v>0</v>
      </c>
      <c r="P936" s="46"/>
      <c r="Q936" s="63" t="s">
        <v>841</v>
      </c>
      <c r="R936" s="63" t="s">
        <v>1866</v>
      </c>
      <c r="S936" s="63"/>
      <c r="T936" s="73">
        <v>7012</v>
      </c>
      <c r="U936" s="73">
        <v>21036</v>
      </c>
    </row>
    <row r="937" spans="1:21" s="52" customFormat="1" ht="28.5" x14ac:dyDescent="0.2">
      <c r="A937" s="63" t="s">
        <v>72</v>
      </c>
      <c r="B937" s="63" t="s">
        <v>75</v>
      </c>
      <c r="C937" s="63"/>
      <c r="D937" s="63" t="s">
        <v>3678</v>
      </c>
      <c r="E937" s="63" t="s">
        <v>1986</v>
      </c>
      <c r="F937" s="63" t="s">
        <v>977</v>
      </c>
      <c r="G937" s="51" t="s">
        <v>3942</v>
      </c>
      <c r="H937" s="46" t="s">
        <v>4997</v>
      </c>
      <c r="I937" s="63" t="s">
        <v>3428</v>
      </c>
      <c r="J937" s="48">
        <v>38443</v>
      </c>
      <c r="K937" s="48">
        <v>39538</v>
      </c>
      <c r="L937" s="71">
        <v>39903</v>
      </c>
      <c r="M937" s="72">
        <v>4</v>
      </c>
      <c r="N937" s="73"/>
      <c r="O937" s="50">
        <f t="shared" si="1"/>
        <v>0</v>
      </c>
      <c r="P937" s="46"/>
      <c r="Q937" s="63" t="s">
        <v>841</v>
      </c>
      <c r="R937" s="63" t="s">
        <v>1866</v>
      </c>
      <c r="S937" s="63"/>
      <c r="T937" s="73">
        <v>4220.666666666667</v>
      </c>
      <c r="U937" s="73">
        <v>12662</v>
      </c>
    </row>
    <row r="938" spans="1:21" s="52" customFormat="1" ht="57" x14ac:dyDescent="0.2">
      <c r="A938" s="63" t="s">
        <v>2653</v>
      </c>
      <c r="B938" s="63" t="s">
        <v>4786</v>
      </c>
      <c r="C938" s="63" t="s">
        <v>240</v>
      </c>
      <c r="D938" s="63" t="s">
        <v>3678</v>
      </c>
      <c r="E938" s="63" t="s">
        <v>1986</v>
      </c>
      <c r="F938" s="63" t="s">
        <v>977</v>
      </c>
      <c r="G938" s="51" t="s">
        <v>4022</v>
      </c>
      <c r="H938" s="46" t="s">
        <v>4425</v>
      </c>
      <c r="I938" s="63" t="s">
        <v>181</v>
      </c>
      <c r="J938" s="48">
        <v>38078</v>
      </c>
      <c r="K938" s="48">
        <v>39172</v>
      </c>
      <c r="L938" s="71">
        <v>39172</v>
      </c>
      <c r="M938" s="72">
        <v>3</v>
      </c>
      <c r="N938" s="73"/>
      <c r="O938" s="50"/>
      <c r="P938" s="46"/>
      <c r="Q938" s="63" t="s">
        <v>840</v>
      </c>
      <c r="R938" s="63" t="s">
        <v>1866</v>
      </c>
      <c r="S938" s="63"/>
      <c r="T938" s="73">
        <v>0.01</v>
      </c>
      <c r="U938" s="73">
        <v>0.01</v>
      </c>
    </row>
    <row r="939" spans="1:21" s="52" customFormat="1" ht="128.25" x14ac:dyDescent="0.2">
      <c r="A939" s="46" t="s">
        <v>2753</v>
      </c>
      <c r="B939" s="46" t="s">
        <v>75</v>
      </c>
      <c r="C939" s="46" t="s">
        <v>685</v>
      </c>
      <c r="D939" s="46" t="s">
        <v>1977</v>
      </c>
      <c r="E939" s="46" t="s">
        <v>1977</v>
      </c>
      <c r="F939" s="63" t="s">
        <v>5413</v>
      </c>
      <c r="G939" s="47" t="s">
        <v>5379</v>
      </c>
      <c r="H939" s="46" t="s">
        <v>1312</v>
      </c>
      <c r="I939" s="46" t="s">
        <v>2707</v>
      </c>
      <c r="J939" s="48">
        <v>38991</v>
      </c>
      <c r="K939" s="48">
        <v>40086</v>
      </c>
      <c r="L939" s="48">
        <v>40451</v>
      </c>
      <c r="M939" s="49">
        <v>4</v>
      </c>
      <c r="N939" s="50"/>
      <c r="O939" s="50"/>
      <c r="P939" s="46" t="s">
        <v>3878</v>
      </c>
      <c r="Q939" s="46" t="s">
        <v>840</v>
      </c>
      <c r="R939" s="76"/>
      <c r="S939" s="46"/>
      <c r="T939" s="50">
        <v>115000</v>
      </c>
      <c r="U939" s="50" t="e">
        <f>T939*#REF!</f>
        <v>#REF!</v>
      </c>
    </row>
    <row r="940" spans="1:21" s="52" customFormat="1" ht="28.5" x14ac:dyDescent="0.2">
      <c r="A940" s="63" t="s">
        <v>2653</v>
      </c>
      <c r="B940" s="63" t="s">
        <v>4786</v>
      </c>
      <c r="C940" s="63" t="s">
        <v>240</v>
      </c>
      <c r="D940" s="63" t="s">
        <v>3678</v>
      </c>
      <c r="E940" s="63" t="s">
        <v>1986</v>
      </c>
      <c r="F940" s="63" t="s">
        <v>977</v>
      </c>
      <c r="G940" s="51" t="s">
        <v>5372</v>
      </c>
      <c r="H940" s="46" t="s">
        <v>2332</v>
      </c>
      <c r="I940" s="63" t="s">
        <v>415</v>
      </c>
      <c r="J940" s="48">
        <v>38078</v>
      </c>
      <c r="K940" s="48">
        <v>39172</v>
      </c>
      <c r="L940" s="71">
        <v>39172</v>
      </c>
      <c r="M940" s="72">
        <v>3</v>
      </c>
      <c r="N940" s="73"/>
      <c r="O940" s="50">
        <f>N940*M940</f>
        <v>0</v>
      </c>
      <c r="P940" s="46"/>
      <c r="Q940" s="63" t="s">
        <v>840</v>
      </c>
      <c r="R940" s="63" t="s">
        <v>1866</v>
      </c>
      <c r="S940" s="63"/>
      <c r="T940" s="73">
        <v>87011.37</v>
      </c>
      <c r="U940" s="73">
        <v>261034.11</v>
      </c>
    </row>
    <row r="941" spans="1:21" s="52" customFormat="1" ht="28.5" x14ac:dyDescent="0.2">
      <c r="A941" s="63" t="s">
        <v>2653</v>
      </c>
      <c r="B941" s="63" t="s">
        <v>4786</v>
      </c>
      <c r="C941" s="63" t="s">
        <v>240</v>
      </c>
      <c r="D941" s="63" t="s">
        <v>3678</v>
      </c>
      <c r="E941" s="63" t="s">
        <v>1986</v>
      </c>
      <c r="F941" s="63" t="s">
        <v>977</v>
      </c>
      <c r="G941" s="51" t="s">
        <v>5372</v>
      </c>
      <c r="H941" s="46" t="s">
        <v>1839</v>
      </c>
      <c r="I941" s="63" t="s">
        <v>3535</v>
      </c>
      <c r="J941" s="48">
        <v>39234</v>
      </c>
      <c r="K941" s="48">
        <v>39964</v>
      </c>
      <c r="L941" s="71">
        <v>40329</v>
      </c>
      <c r="M941" s="72">
        <v>3</v>
      </c>
      <c r="N941" s="73"/>
      <c r="O941" s="50">
        <f>N941*M941</f>
        <v>0</v>
      </c>
      <c r="P941" s="46"/>
      <c r="Q941" s="63" t="s">
        <v>840</v>
      </c>
      <c r="R941" s="63" t="s">
        <v>1866</v>
      </c>
      <c r="S941" s="63" t="s">
        <v>2629</v>
      </c>
      <c r="T941" s="73">
        <v>0</v>
      </c>
      <c r="U941" s="73">
        <v>0</v>
      </c>
    </row>
    <row r="942" spans="1:21" s="52" customFormat="1" ht="57" x14ac:dyDescent="0.2">
      <c r="A942" s="63" t="s">
        <v>1989</v>
      </c>
      <c r="B942" s="63" t="s">
        <v>4786</v>
      </c>
      <c r="C942" s="63" t="s">
        <v>240</v>
      </c>
      <c r="D942" s="63" t="s">
        <v>3678</v>
      </c>
      <c r="E942" s="63" t="s">
        <v>1986</v>
      </c>
      <c r="F942" s="63" t="s">
        <v>977</v>
      </c>
      <c r="G942" s="51" t="s">
        <v>5380</v>
      </c>
      <c r="H942" s="46" t="s">
        <v>1313</v>
      </c>
      <c r="I942" s="63" t="s">
        <v>3675</v>
      </c>
      <c r="J942" s="48">
        <v>39083</v>
      </c>
      <c r="K942" s="48">
        <v>40178</v>
      </c>
      <c r="L942" s="71"/>
      <c r="M942" s="72">
        <v>2</v>
      </c>
      <c r="N942" s="63"/>
      <c r="O942" s="50"/>
      <c r="P942" s="46" t="s">
        <v>3878</v>
      </c>
      <c r="Q942" s="63" t="s">
        <v>840</v>
      </c>
      <c r="R942" s="63" t="s">
        <v>1866</v>
      </c>
      <c r="S942" s="63" t="s">
        <v>3160</v>
      </c>
      <c r="T942" s="73">
        <v>0</v>
      </c>
      <c r="U942" s="73" t="e">
        <f>T942*#REF!</f>
        <v>#REF!</v>
      </c>
    </row>
    <row r="943" spans="1:21" s="52" customFormat="1" ht="28.5" x14ac:dyDescent="0.2">
      <c r="A943" s="63" t="s">
        <v>3073</v>
      </c>
      <c r="B943" s="63" t="s">
        <v>75</v>
      </c>
      <c r="C943" s="63" t="s">
        <v>4794</v>
      </c>
      <c r="D943" s="63" t="s">
        <v>3678</v>
      </c>
      <c r="E943" s="63" t="s">
        <v>1986</v>
      </c>
      <c r="F943" s="63" t="s">
        <v>977</v>
      </c>
      <c r="G943" s="51" t="s">
        <v>5381</v>
      </c>
      <c r="H943" s="46" t="s">
        <v>1314</v>
      </c>
      <c r="I943" s="63" t="s">
        <v>1455</v>
      </c>
      <c r="J943" s="48">
        <v>38534</v>
      </c>
      <c r="K943" s="48">
        <v>39263</v>
      </c>
      <c r="L943" s="71"/>
      <c r="M943" s="72">
        <v>2</v>
      </c>
      <c r="N943" s="73"/>
      <c r="O943" s="50">
        <f t="shared" ref="O943:O951" si="2">N943*M943</f>
        <v>0</v>
      </c>
      <c r="P943" s="46"/>
      <c r="Q943" s="63" t="s">
        <v>840</v>
      </c>
      <c r="R943" s="63" t="s">
        <v>1866</v>
      </c>
      <c r="S943" s="63"/>
      <c r="T943" s="73">
        <v>43586.9</v>
      </c>
      <c r="U943" s="73">
        <v>130760.7</v>
      </c>
    </row>
    <row r="944" spans="1:21" s="52" customFormat="1" ht="128.25" x14ac:dyDescent="0.2">
      <c r="A944" s="63" t="s">
        <v>2653</v>
      </c>
      <c r="B944" s="63" t="s">
        <v>4790</v>
      </c>
      <c r="C944" s="63" t="s">
        <v>4748</v>
      </c>
      <c r="D944" s="63" t="s">
        <v>3678</v>
      </c>
      <c r="E944" s="63" t="s">
        <v>1986</v>
      </c>
      <c r="F944" s="63" t="s">
        <v>977</v>
      </c>
      <c r="G944" s="51" t="s">
        <v>5382</v>
      </c>
      <c r="H944" s="46" t="s">
        <v>1315</v>
      </c>
      <c r="I944" s="63" t="s">
        <v>1456</v>
      </c>
      <c r="J944" s="48">
        <v>37987</v>
      </c>
      <c r="K944" s="48">
        <v>40178</v>
      </c>
      <c r="L944" s="71">
        <v>40178</v>
      </c>
      <c r="M944" s="72">
        <v>5</v>
      </c>
      <c r="N944" s="73"/>
      <c r="O944" s="50">
        <f t="shared" si="2"/>
        <v>0</v>
      </c>
      <c r="P944" s="46" t="s">
        <v>3878</v>
      </c>
      <c r="Q944" s="63" t="s">
        <v>840</v>
      </c>
      <c r="R944" s="63" t="s">
        <v>1866</v>
      </c>
      <c r="S944" s="63" t="s">
        <v>4749</v>
      </c>
      <c r="T944" s="73">
        <v>98729</v>
      </c>
      <c r="U944" s="73">
        <v>493645</v>
      </c>
    </row>
    <row r="945" spans="1:21" s="52" customFormat="1" ht="409.5" x14ac:dyDescent="0.2">
      <c r="A945" s="63" t="s">
        <v>5436</v>
      </c>
      <c r="B945" s="63" t="s">
        <v>75</v>
      </c>
      <c r="C945" s="63" t="s">
        <v>685</v>
      </c>
      <c r="D945" s="63" t="s">
        <v>3678</v>
      </c>
      <c r="E945" s="63" t="s">
        <v>1986</v>
      </c>
      <c r="F945" s="63" t="s">
        <v>977</v>
      </c>
      <c r="G945" s="51" t="s">
        <v>5383</v>
      </c>
      <c r="H945" s="46" t="s">
        <v>1316</v>
      </c>
      <c r="I945" s="63" t="s">
        <v>1691</v>
      </c>
      <c r="J945" s="48">
        <v>38534</v>
      </c>
      <c r="K945" s="48">
        <v>39263</v>
      </c>
      <c r="L945" s="71">
        <v>39629</v>
      </c>
      <c r="M945" s="72">
        <v>3</v>
      </c>
      <c r="N945" s="73"/>
      <c r="O945" s="50">
        <f t="shared" si="2"/>
        <v>0</v>
      </c>
      <c r="P945" s="46"/>
      <c r="Q945" s="63" t="s">
        <v>840</v>
      </c>
      <c r="R945" s="63" t="s">
        <v>1866</v>
      </c>
      <c r="S945" s="63"/>
      <c r="T945" s="73">
        <v>329000</v>
      </c>
      <c r="U945" s="73" t="e">
        <f>T945*#REF!</f>
        <v>#REF!</v>
      </c>
    </row>
    <row r="946" spans="1:21" s="52" customFormat="1" ht="28.5" x14ac:dyDescent="0.2">
      <c r="A946" s="46" t="s">
        <v>5436</v>
      </c>
      <c r="B946" s="46" t="s">
        <v>75</v>
      </c>
      <c r="C946" s="46" t="s">
        <v>685</v>
      </c>
      <c r="D946" s="46" t="s">
        <v>3679</v>
      </c>
      <c r="E946" s="46" t="s">
        <v>1986</v>
      </c>
      <c r="F946" s="63" t="s">
        <v>977</v>
      </c>
      <c r="G946" s="46" t="s">
        <v>5384</v>
      </c>
      <c r="H946" s="46" t="s">
        <v>1317</v>
      </c>
      <c r="I946" s="46" t="s">
        <v>3384</v>
      </c>
      <c r="J946" s="48">
        <v>38261</v>
      </c>
      <c r="K946" s="48">
        <v>38990</v>
      </c>
      <c r="L946" s="48">
        <v>40086</v>
      </c>
      <c r="M946" s="49">
        <v>5</v>
      </c>
      <c r="N946" s="50"/>
      <c r="O946" s="50">
        <f t="shared" si="2"/>
        <v>0</v>
      </c>
      <c r="P946" s="46" t="s">
        <v>3878</v>
      </c>
      <c r="Q946" s="46" t="s">
        <v>840</v>
      </c>
      <c r="R946" s="76" t="s">
        <v>1866</v>
      </c>
      <c r="S946" s="46"/>
      <c r="T946" s="50">
        <v>60000</v>
      </c>
      <c r="U946" s="50">
        <v>300000</v>
      </c>
    </row>
    <row r="947" spans="1:21" s="52" customFormat="1" ht="28.5" x14ac:dyDescent="0.2">
      <c r="A947" s="46" t="s">
        <v>5436</v>
      </c>
      <c r="B947" s="46" t="s">
        <v>75</v>
      </c>
      <c r="C947" s="46"/>
      <c r="D947" s="46" t="s">
        <v>3679</v>
      </c>
      <c r="E947" s="46" t="s">
        <v>1986</v>
      </c>
      <c r="F947" s="63" t="s">
        <v>977</v>
      </c>
      <c r="G947" s="47" t="s">
        <v>5385</v>
      </c>
      <c r="H947" s="46" t="s">
        <v>1318</v>
      </c>
      <c r="I947" s="46" t="s">
        <v>3532</v>
      </c>
      <c r="J947" s="48">
        <v>37288</v>
      </c>
      <c r="K947" s="48">
        <v>38383</v>
      </c>
      <c r="L947" s="48">
        <v>38748</v>
      </c>
      <c r="M947" s="49">
        <v>4</v>
      </c>
      <c r="N947" s="50"/>
      <c r="O947" s="50">
        <f t="shared" si="2"/>
        <v>0</v>
      </c>
      <c r="P947" s="46"/>
      <c r="Q947" s="46" t="s">
        <v>840</v>
      </c>
      <c r="R947" s="76" t="s">
        <v>1866</v>
      </c>
      <c r="S947" s="46"/>
      <c r="T947" s="50">
        <v>15000</v>
      </c>
      <c r="U947" s="50">
        <v>60000</v>
      </c>
    </row>
    <row r="948" spans="1:21" s="52" customFormat="1" ht="28.5" x14ac:dyDescent="0.2">
      <c r="A948" s="46" t="s">
        <v>4728</v>
      </c>
      <c r="B948" s="46" t="s">
        <v>75</v>
      </c>
      <c r="C948" s="46"/>
      <c r="D948" s="46" t="s">
        <v>3679</v>
      </c>
      <c r="E948" s="46" t="s">
        <v>1986</v>
      </c>
      <c r="F948" s="63" t="s">
        <v>977</v>
      </c>
      <c r="G948" s="47" t="s">
        <v>4353</v>
      </c>
      <c r="H948" s="46" t="s">
        <v>4293</v>
      </c>
      <c r="I948" s="46" t="s">
        <v>3314</v>
      </c>
      <c r="J948" s="48">
        <v>36831</v>
      </c>
      <c r="K948" s="48">
        <v>38291</v>
      </c>
      <c r="L948" s="48">
        <v>38291</v>
      </c>
      <c r="M948" s="49">
        <v>4</v>
      </c>
      <c r="N948" s="50"/>
      <c r="O948" s="50">
        <f t="shared" si="2"/>
        <v>0</v>
      </c>
      <c r="P948" s="46"/>
      <c r="Q948" s="46" t="s">
        <v>840</v>
      </c>
      <c r="R948" s="76" t="s">
        <v>1866</v>
      </c>
      <c r="S948" s="46"/>
      <c r="T948" s="50">
        <v>35000</v>
      </c>
      <c r="U948" s="50">
        <v>140000</v>
      </c>
    </row>
    <row r="949" spans="1:21" s="52" customFormat="1" ht="409.5" x14ac:dyDescent="0.2">
      <c r="A949" s="46" t="s">
        <v>70</v>
      </c>
      <c r="B949" s="46" t="s">
        <v>75</v>
      </c>
      <c r="C949" s="46"/>
      <c r="D949" s="46" t="s">
        <v>3679</v>
      </c>
      <c r="E949" s="46" t="s">
        <v>1986</v>
      </c>
      <c r="F949" s="63" t="s">
        <v>977</v>
      </c>
      <c r="G949" s="47" t="s">
        <v>4354</v>
      </c>
      <c r="H949" s="46" t="s">
        <v>4294</v>
      </c>
      <c r="I949" s="46" t="s">
        <v>2176</v>
      </c>
      <c r="J949" s="48">
        <v>38231</v>
      </c>
      <c r="K949" s="48">
        <v>38960</v>
      </c>
      <c r="L949" s="48">
        <v>39325</v>
      </c>
      <c r="M949" s="49">
        <v>3</v>
      </c>
      <c r="N949" s="50"/>
      <c r="O949" s="50">
        <f t="shared" si="2"/>
        <v>0</v>
      </c>
      <c r="P949" s="46"/>
      <c r="Q949" s="46" t="s">
        <v>840</v>
      </c>
      <c r="R949" s="76" t="s">
        <v>1866</v>
      </c>
      <c r="S949" s="46"/>
      <c r="T949" s="50">
        <v>697000</v>
      </c>
      <c r="U949" s="50">
        <v>2091000</v>
      </c>
    </row>
    <row r="950" spans="1:21" s="52" customFormat="1" ht="409.5" x14ac:dyDescent="0.2">
      <c r="A950" s="46" t="s">
        <v>70</v>
      </c>
      <c r="B950" s="46" t="s">
        <v>75</v>
      </c>
      <c r="C950" s="46"/>
      <c r="D950" s="46" t="s">
        <v>3679</v>
      </c>
      <c r="E950" s="46" t="s">
        <v>1986</v>
      </c>
      <c r="F950" s="63" t="s">
        <v>977</v>
      </c>
      <c r="G950" s="47" t="s">
        <v>4354</v>
      </c>
      <c r="H950" s="46" t="s">
        <v>4294</v>
      </c>
      <c r="I950" s="46" t="s">
        <v>888</v>
      </c>
      <c r="J950" s="48">
        <v>39326</v>
      </c>
      <c r="K950" s="48">
        <v>39691</v>
      </c>
      <c r="L950" s="48">
        <v>40056</v>
      </c>
      <c r="M950" s="49">
        <v>2</v>
      </c>
      <c r="N950" s="50">
        <v>0</v>
      </c>
      <c r="O950" s="50">
        <f t="shared" si="2"/>
        <v>0</v>
      </c>
      <c r="P950" s="46" t="s">
        <v>3879</v>
      </c>
      <c r="Q950" s="46" t="s">
        <v>840</v>
      </c>
      <c r="R950" s="76" t="s">
        <v>1866</v>
      </c>
      <c r="S950" s="46"/>
      <c r="T950" s="50">
        <v>808438</v>
      </c>
      <c r="U950" s="50">
        <v>1616876</v>
      </c>
    </row>
    <row r="951" spans="1:21" s="52" customFormat="1" ht="28.5" x14ac:dyDescent="0.2">
      <c r="A951" s="46" t="s">
        <v>70</v>
      </c>
      <c r="B951" s="46" t="s">
        <v>75</v>
      </c>
      <c r="C951" s="46"/>
      <c r="D951" s="46" t="s">
        <v>3679</v>
      </c>
      <c r="E951" s="46" t="s">
        <v>1986</v>
      </c>
      <c r="F951" s="63" t="s">
        <v>977</v>
      </c>
      <c r="G951" s="47" t="s">
        <v>4355</v>
      </c>
      <c r="H951" s="46" t="s">
        <v>719</v>
      </c>
      <c r="I951" s="46" t="s">
        <v>3477</v>
      </c>
      <c r="J951" s="48">
        <v>38231</v>
      </c>
      <c r="K951" s="48">
        <v>38960</v>
      </c>
      <c r="L951" s="48">
        <v>39691</v>
      </c>
      <c r="M951" s="49">
        <v>4</v>
      </c>
      <c r="N951" s="50"/>
      <c r="O951" s="50">
        <f t="shared" si="2"/>
        <v>0</v>
      </c>
      <c r="P951" s="46" t="s">
        <v>3879</v>
      </c>
      <c r="Q951" s="46" t="s">
        <v>840</v>
      </c>
      <c r="R951" s="76" t="s">
        <v>1866</v>
      </c>
      <c r="S951" s="46"/>
      <c r="T951" s="50">
        <v>95802</v>
      </c>
      <c r="U951" s="50">
        <v>383208</v>
      </c>
    </row>
    <row r="952" spans="1:21" s="52" customFormat="1" ht="57" x14ac:dyDescent="0.2">
      <c r="A952" s="63" t="s">
        <v>2772</v>
      </c>
      <c r="B952" s="63" t="s">
        <v>75</v>
      </c>
      <c r="C952" s="63"/>
      <c r="D952" s="63" t="s">
        <v>3678</v>
      </c>
      <c r="E952" s="63" t="s">
        <v>1986</v>
      </c>
      <c r="F952" s="63" t="s">
        <v>977</v>
      </c>
      <c r="G952" s="51" t="s">
        <v>4357</v>
      </c>
      <c r="H952" s="46" t="s">
        <v>2665</v>
      </c>
      <c r="I952" s="46" t="s">
        <v>4812</v>
      </c>
      <c r="J952" s="48">
        <v>38749</v>
      </c>
      <c r="K952" s="48">
        <v>39844</v>
      </c>
      <c r="L952" s="71">
        <v>39844</v>
      </c>
      <c r="M952" s="72">
        <v>3</v>
      </c>
      <c r="N952" s="73"/>
      <c r="O952" s="50"/>
      <c r="P952" s="46" t="s">
        <v>3879</v>
      </c>
      <c r="Q952" s="63" t="s">
        <v>840</v>
      </c>
      <c r="R952" s="63" t="s">
        <v>1866</v>
      </c>
      <c r="S952" s="63" t="s">
        <v>3161</v>
      </c>
      <c r="T952" s="73">
        <v>108864</v>
      </c>
      <c r="U952" s="73">
        <v>326592</v>
      </c>
    </row>
    <row r="953" spans="1:21" s="52" customFormat="1" ht="71.25" x14ac:dyDescent="0.2">
      <c r="A953" s="63" t="s">
        <v>2772</v>
      </c>
      <c r="B953" s="63" t="s">
        <v>4792</v>
      </c>
      <c r="C953" s="63"/>
      <c r="D953" s="63" t="s">
        <v>3678</v>
      </c>
      <c r="E953" s="63" t="s">
        <v>1986</v>
      </c>
      <c r="F953" s="63" t="s">
        <v>977</v>
      </c>
      <c r="G953" s="51" t="s">
        <v>1088</v>
      </c>
      <c r="H953" s="46" t="s">
        <v>2666</v>
      </c>
      <c r="I953" s="63" t="s">
        <v>4865</v>
      </c>
      <c r="J953" s="48">
        <v>39022</v>
      </c>
      <c r="K953" s="48">
        <v>40117</v>
      </c>
      <c r="L953" s="71">
        <v>40117</v>
      </c>
      <c r="M953" s="72">
        <v>3</v>
      </c>
      <c r="N953" s="73"/>
      <c r="O953" s="73"/>
      <c r="P953" s="46" t="s">
        <v>3878</v>
      </c>
      <c r="Q953" s="63" t="s">
        <v>840</v>
      </c>
      <c r="R953" s="63" t="s">
        <v>1866</v>
      </c>
      <c r="S953" s="63" t="s">
        <v>433</v>
      </c>
      <c r="T953" s="73">
        <v>430023</v>
      </c>
      <c r="U953" s="50" t="e">
        <f>T953*#REF!</f>
        <v>#REF!</v>
      </c>
    </row>
    <row r="954" spans="1:21" s="52" customFormat="1" ht="42.75" x14ac:dyDescent="0.2">
      <c r="A954" s="46" t="s">
        <v>4728</v>
      </c>
      <c r="B954" s="46" t="s">
        <v>75</v>
      </c>
      <c r="C954" s="46"/>
      <c r="D954" s="46" t="s">
        <v>3679</v>
      </c>
      <c r="E954" s="46" t="s">
        <v>1986</v>
      </c>
      <c r="F954" s="63" t="s">
        <v>977</v>
      </c>
      <c r="G954" s="47" t="s">
        <v>1089</v>
      </c>
      <c r="H954" s="46" t="s">
        <v>2667</v>
      </c>
      <c r="I954" s="46" t="s">
        <v>4369</v>
      </c>
      <c r="J954" s="48">
        <v>36892</v>
      </c>
      <c r="K954" s="48">
        <v>38717</v>
      </c>
      <c r="L954" s="48">
        <v>39082</v>
      </c>
      <c r="M954" s="49">
        <v>5</v>
      </c>
      <c r="N954" s="50"/>
      <c r="O954" s="50">
        <f>N954*M954</f>
        <v>0</v>
      </c>
      <c r="P954" s="46" t="s">
        <v>3878</v>
      </c>
      <c r="Q954" s="46" t="s">
        <v>840</v>
      </c>
      <c r="R954" s="76" t="s">
        <v>1866</v>
      </c>
      <c r="S954" s="46"/>
      <c r="T954" s="50">
        <v>136603</v>
      </c>
      <c r="U954" s="50">
        <v>683015</v>
      </c>
    </row>
    <row r="955" spans="1:21" s="52" customFormat="1" ht="86.25" x14ac:dyDescent="0.2">
      <c r="A955" s="46" t="s">
        <v>579</v>
      </c>
      <c r="B955" s="46" t="s">
        <v>75</v>
      </c>
      <c r="C955" s="46"/>
      <c r="D955" s="46" t="s">
        <v>1957</v>
      </c>
      <c r="E955" s="46" t="s">
        <v>1979</v>
      </c>
      <c r="F955" s="63" t="s">
        <v>1001</v>
      </c>
      <c r="G955" s="46" t="s">
        <v>5820</v>
      </c>
      <c r="H955" s="47" t="s">
        <v>1734</v>
      </c>
      <c r="I955" s="46" t="s">
        <v>570</v>
      </c>
      <c r="J955" s="46" t="s">
        <v>4640</v>
      </c>
      <c r="K955" s="48">
        <v>38808</v>
      </c>
      <c r="L955" s="48">
        <v>40268</v>
      </c>
      <c r="M955" s="48">
        <v>40633</v>
      </c>
      <c r="N955" s="49">
        <v>5</v>
      </c>
      <c r="O955" s="50">
        <v>80000</v>
      </c>
      <c r="P955" s="46"/>
      <c r="Q955" s="63"/>
      <c r="R955" s="46" t="s">
        <v>840</v>
      </c>
      <c r="S955" s="46" t="s">
        <v>3561</v>
      </c>
      <c r="T955" s="46"/>
      <c r="U955" s="63"/>
    </row>
    <row r="956" spans="1:21" s="52" customFormat="1" ht="87.75" x14ac:dyDescent="0.2">
      <c r="A956" s="46" t="s">
        <v>579</v>
      </c>
      <c r="B956" s="46" t="s">
        <v>75</v>
      </c>
      <c r="C956" s="46"/>
      <c r="D956" s="46" t="s">
        <v>1957</v>
      </c>
      <c r="E956" s="46" t="s">
        <v>1979</v>
      </c>
      <c r="F956" s="63" t="s">
        <v>1001</v>
      </c>
      <c r="G956" s="46" t="s">
        <v>5820</v>
      </c>
      <c r="H956" s="47" t="s">
        <v>1721</v>
      </c>
      <c r="I956" s="46" t="s">
        <v>1874</v>
      </c>
      <c r="J956" s="46" t="s">
        <v>4641</v>
      </c>
      <c r="K956" s="48">
        <v>38808</v>
      </c>
      <c r="L956" s="48">
        <v>40633</v>
      </c>
      <c r="M956" s="48">
        <v>40633</v>
      </c>
      <c r="N956" s="49">
        <v>5</v>
      </c>
      <c r="O956" s="50">
        <v>105276</v>
      </c>
      <c r="P956" s="46"/>
      <c r="Q956" s="50" t="s">
        <v>685</v>
      </c>
      <c r="R956" s="46" t="s">
        <v>840</v>
      </c>
      <c r="S956" s="46" t="s">
        <v>3561</v>
      </c>
      <c r="T956" s="46"/>
      <c r="U956" s="50" t="s">
        <v>685</v>
      </c>
    </row>
    <row r="957" spans="1:21" s="52" customFormat="1" ht="42.75" x14ac:dyDescent="0.2">
      <c r="A957" s="46" t="s">
        <v>579</v>
      </c>
      <c r="B957" s="46" t="s">
        <v>75</v>
      </c>
      <c r="C957" s="46"/>
      <c r="D957" s="46" t="s">
        <v>1945</v>
      </c>
      <c r="E957" s="46" t="s">
        <v>1983</v>
      </c>
      <c r="F957" s="46" t="s">
        <v>3564</v>
      </c>
      <c r="G957" s="46" t="s">
        <v>5821</v>
      </c>
      <c r="H957" s="47"/>
      <c r="I957" s="46" t="s">
        <v>3851</v>
      </c>
      <c r="J957" s="46" t="s">
        <v>2170</v>
      </c>
      <c r="K957" s="48">
        <v>39539</v>
      </c>
      <c r="L957" s="48">
        <v>40633</v>
      </c>
      <c r="M957" s="48"/>
      <c r="N957" s="49">
        <v>3</v>
      </c>
      <c r="O957" s="50">
        <v>36950</v>
      </c>
      <c r="P957" s="46"/>
      <c r="Q957" s="50"/>
      <c r="R957" s="46" t="s">
        <v>840</v>
      </c>
      <c r="S957" s="46" t="s">
        <v>2097</v>
      </c>
      <c r="T957" s="46"/>
      <c r="U957" s="50"/>
    </row>
    <row r="958" spans="1:21" s="52" customFormat="1" ht="71.25" x14ac:dyDescent="0.2">
      <c r="A958" s="46" t="s">
        <v>2753</v>
      </c>
      <c r="B958" s="46" t="s">
        <v>75</v>
      </c>
      <c r="C958" s="46"/>
      <c r="D958" s="46" t="s">
        <v>3774</v>
      </c>
      <c r="E958" s="46" t="s">
        <v>1977</v>
      </c>
      <c r="F958" s="46" t="s">
        <v>5413</v>
      </c>
      <c r="G958" s="46" t="s">
        <v>5827</v>
      </c>
      <c r="H958" s="47"/>
      <c r="I958" s="46" t="s">
        <v>3773</v>
      </c>
      <c r="J958" s="46" t="s">
        <v>4863</v>
      </c>
      <c r="K958" s="48">
        <v>39142</v>
      </c>
      <c r="L958" s="48">
        <v>39814</v>
      </c>
      <c r="M958" s="48">
        <v>40544</v>
      </c>
      <c r="N958" s="49">
        <v>4</v>
      </c>
      <c r="O958" s="50">
        <v>107500</v>
      </c>
      <c r="P958" s="46"/>
      <c r="Q958" s="50"/>
      <c r="R958" s="46" t="s">
        <v>840</v>
      </c>
      <c r="S958" s="46"/>
      <c r="T958" s="46"/>
      <c r="U958" s="50"/>
    </row>
    <row r="959" spans="1:21" s="52" customFormat="1" ht="42.75" x14ac:dyDescent="0.2">
      <c r="A959" s="46" t="s">
        <v>1989</v>
      </c>
      <c r="B959" s="46" t="s">
        <v>75</v>
      </c>
      <c r="C959" s="46"/>
      <c r="D959" s="46" t="s">
        <v>5101</v>
      </c>
      <c r="E959" s="46" t="s">
        <v>1980</v>
      </c>
      <c r="F959" s="51" t="s">
        <v>980</v>
      </c>
      <c r="G959" s="46" t="s">
        <v>5832</v>
      </c>
      <c r="H959" s="47"/>
      <c r="I959" s="46" t="s">
        <v>3687</v>
      </c>
      <c r="J959" s="46"/>
      <c r="K959" s="48">
        <v>39448</v>
      </c>
      <c r="L959" s="48">
        <v>40544</v>
      </c>
      <c r="M959" s="48"/>
      <c r="N959" s="49">
        <v>3</v>
      </c>
      <c r="O959" s="50"/>
      <c r="P959" s="46" t="s">
        <v>685</v>
      </c>
      <c r="Q959" s="50"/>
      <c r="R959" s="46" t="s">
        <v>840</v>
      </c>
      <c r="S959" s="46"/>
      <c r="T959" s="46"/>
      <c r="U959" s="50"/>
    </row>
    <row r="960" spans="1:21" s="52" customFormat="1" ht="42.75" x14ac:dyDescent="0.2">
      <c r="A960" s="46" t="s">
        <v>73</v>
      </c>
      <c r="B960" s="46" t="s">
        <v>75</v>
      </c>
      <c r="C960" s="46"/>
      <c r="D960" s="46" t="s">
        <v>4934</v>
      </c>
      <c r="E960" s="46" t="s">
        <v>1980</v>
      </c>
      <c r="F960" s="51" t="s">
        <v>980</v>
      </c>
      <c r="G960" s="46" t="s">
        <v>5832</v>
      </c>
      <c r="H960" s="47"/>
      <c r="I960" s="46" t="s">
        <v>4130</v>
      </c>
      <c r="J960" s="46"/>
      <c r="K960" s="48">
        <v>39448</v>
      </c>
      <c r="L960" s="48">
        <v>40544</v>
      </c>
      <c r="M960" s="48"/>
      <c r="N960" s="49">
        <v>3</v>
      </c>
      <c r="O960" s="50"/>
      <c r="P960" s="46" t="s">
        <v>685</v>
      </c>
      <c r="Q960" s="50"/>
      <c r="R960" s="46" t="s">
        <v>840</v>
      </c>
      <c r="S960" s="46"/>
      <c r="T960" s="46"/>
      <c r="U960" s="50"/>
    </row>
    <row r="961" spans="1:21" s="52" customFormat="1" ht="142.5" x14ac:dyDescent="0.2">
      <c r="A961" s="46" t="s">
        <v>72</v>
      </c>
      <c r="B961" s="46" t="s">
        <v>75</v>
      </c>
      <c r="C961" s="46"/>
      <c r="D961" s="46" t="s">
        <v>3368</v>
      </c>
      <c r="E961" s="46" t="s">
        <v>910</v>
      </c>
      <c r="F961" s="46" t="s">
        <v>5418</v>
      </c>
      <c r="G961" s="46" t="s">
        <v>5833</v>
      </c>
      <c r="H961" s="47" t="s">
        <v>1851</v>
      </c>
      <c r="I961" s="46" t="s">
        <v>1852</v>
      </c>
      <c r="J961" s="46" t="s">
        <v>4931</v>
      </c>
      <c r="K961" s="48">
        <v>38412</v>
      </c>
      <c r="L961" s="48">
        <v>39872</v>
      </c>
      <c r="M961" s="48">
        <v>40602</v>
      </c>
      <c r="N961" s="49">
        <v>6</v>
      </c>
      <c r="O961" s="50">
        <v>1900000</v>
      </c>
      <c r="P961" s="46" t="s">
        <v>3548</v>
      </c>
      <c r="Q961" s="50"/>
      <c r="R961" s="46" t="s">
        <v>840</v>
      </c>
      <c r="S961" s="46">
        <v>5.29</v>
      </c>
      <c r="T961" s="46"/>
      <c r="U961" s="50"/>
    </row>
    <row r="962" spans="1:21" s="52" customFormat="1" ht="85.5" x14ac:dyDescent="0.2">
      <c r="A962" s="46" t="s">
        <v>73</v>
      </c>
      <c r="B962" s="46" t="s">
        <v>75</v>
      </c>
      <c r="C962" s="46"/>
      <c r="D962" s="46" t="s">
        <v>1981</v>
      </c>
      <c r="E962" s="46" t="s">
        <v>910</v>
      </c>
      <c r="F962" s="46" t="s">
        <v>5418</v>
      </c>
      <c r="G962" s="46" t="s">
        <v>5827</v>
      </c>
      <c r="H962" s="47"/>
      <c r="I962" s="46" t="s">
        <v>4982</v>
      </c>
      <c r="J962" s="46"/>
      <c r="K962" s="48">
        <v>39965</v>
      </c>
      <c r="L962" s="48">
        <v>40544</v>
      </c>
      <c r="M962" s="48"/>
      <c r="N962" s="49">
        <v>2</v>
      </c>
      <c r="O962" s="50"/>
      <c r="P962" s="46" t="s">
        <v>3548</v>
      </c>
      <c r="Q962" s="50"/>
      <c r="R962" s="46" t="s">
        <v>840</v>
      </c>
      <c r="S962" s="46"/>
      <c r="T962" s="46"/>
      <c r="U962" s="50"/>
    </row>
    <row r="963" spans="1:21" s="52" customFormat="1" ht="42.75" x14ac:dyDescent="0.2">
      <c r="A963" s="46" t="s">
        <v>73</v>
      </c>
      <c r="B963" s="46" t="s">
        <v>75</v>
      </c>
      <c r="C963" s="46"/>
      <c r="D963" s="46" t="s">
        <v>5187</v>
      </c>
      <c r="E963" s="46" t="s">
        <v>910</v>
      </c>
      <c r="F963" s="46" t="s">
        <v>5418</v>
      </c>
      <c r="G963" s="46" t="s">
        <v>5827</v>
      </c>
      <c r="H963" s="47"/>
      <c r="I963" s="46" t="s">
        <v>1812</v>
      </c>
      <c r="J963" s="46"/>
      <c r="K963" s="48">
        <v>40269</v>
      </c>
      <c r="L963" s="48">
        <v>40633</v>
      </c>
      <c r="M963" s="48"/>
      <c r="N963" s="49">
        <v>1</v>
      </c>
      <c r="O963" s="50"/>
      <c r="P963" s="46"/>
      <c r="Q963" s="50"/>
      <c r="R963" s="46" t="s">
        <v>840</v>
      </c>
      <c r="S963" s="46"/>
      <c r="T963" s="46"/>
      <c r="U963" s="50"/>
    </row>
    <row r="964" spans="1:21" s="52" customFormat="1" ht="114" x14ac:dyDescent="0.2">
      <c r="A964" s="46" t="s">
        <v>73</v>
      </c>
      <c r="B964" s="46" t="s">
        <v>75</v>
      </c>
      <c r="C964" s="46"/>
      <c r="D964" s="46"/>
      <c r="E964" s="46" t="s">
        <v>910</v>
      </c>
      <c r="F964" s="46" t="s">
        <v>5418</v>
      </c>
      <c r="G964" s="46" t="s">
        <v>5833</v>
      </c>
      <c r="H964" s="47"/>
      <c r="I964" s="46" t="s">
        <v>4662</v>
      </c>
      <c r="J964" s="46"/>
      <c r="K964" s="48">
        <v>40179</v>
      </c>
      <c r="L964" s="48">
        <v>40544</v>
      </c>
      <c r="M964" s="48"/>
      <c r="N964" s="49">
        <v>1</v>
      </c>
      <c r="O964" s="50"/>
      <c r="P964" s="46" t="s">
        <v>3548</v>
      </c>
      <c r="Q964" s="50"/>
      <c r="R964" s="46" t="s">
        <v>840</v>
      </c>
      <c r="S964" s="46"/>
      <c r="T964" s="46"/>
      <c r="U964" s="50"/>
    </row>
    <row r="965" spans="1:21" s="52" customFormat="1" ht="99.75" x14ac:dyDescent="0.2">
      <c r="A965" s="46" t="s">
        <v>73</v>
      </c>
      <c r="B965" s="46" t="s">
        <v>75</v>
      </c>
      <c r="C965" s="46"/>
      <c r="D965" s="46" t="s">
        <v>5187</v>
      </c>
      <c r="E965" s="46" t="s">
        <v>910</v>
      </c>
      <c r="F965" s="46" t="s">
        <v>5418</v>
      </c>
      <c r="G965" s="46" t="s">
        <v>5827</v>
      </c>
      <c r="H965" s="47"/>
      <c r="I965" s="46" t="s">
        <v>1750</v>
      </c>
      <c r="J965" s="46" t="s">
        <v>892</v>
      </c>
      <c r="K965" s="48">
        <v>39904</v>
      </c>
      <c r="L965" s="48">
        <v>40269</v>
      </c>
      <c r="M965" s="48">
        <v>40634</v>
      </c>
      <c r="N965" s="49">
        <v>2</v>
      </c>
      <c r="O965" s="50">
        <v>150000</v>
      </c>
      <c r="P965" s="46" t="s">
        <v>3548</v>
      </c>
      <c r="Q965" s="50"/>
      <c r="R965" s="46" t="s">
        <v>840</v>
      </c>
      <c r="S965" s="46">
        <v>5.29</v>
      </c>
      <c r="T965" s="46"/>
      <c r="U965" s="50"/>
    </row>
    <row r="966" spans="1:21" s="52" customFormat="1" ht="99.75" x14ac:dyDescent="0.2">
      <c r="A966" s="46" t="s">
        <v>73</v>
      </c>
      <c r="B966" s="46" t="s">
        <v>75</v>
      </c>
      <c r="C966" s="46"/>
      <c r="D966" s="46" t="s">
        <v>5187</v>
      </c>
      <c r="E966" s="46" t="s">
        <v>910</v>
      </c>
      <c r="F966" s="46" t="s">
        <v>5418</v>
      </c>
      <c r="G966" s="46" t="s">
        <v>5827</v>
      </c>
      <c r="H966" s="47"/>
      <c r="I966" s="46" t="s">
        <v>5488</v>
      </c>
      <c r="J966" s="46" t="s">
        <v>900</v>
      </c>
      <c r="K966" s="48">
        <v>39904</v>
      </c>
      <c r="L966" s="48">
        <v>40269</v>
      </c>
      <c r="M966" s="48">
        <v>40634</v>
      </c>
      <c r="N966" s="49">
        <v>2</v>
      </c>
      <c r="O966" s="50">
        <v>950000</v>
      </c>
      <c r="P966" s="46" t="s">
        <v>3548</v>
      </c>
      <c r="Q966" s="50"/>
      <c r="R966" s="46" t="s">
        <v>840</v>
      </c>
      <c r="S966" s="46">
        <v>5.29</v>
      </c>
      <c r="T966" s="46"/>
      <c r="U966" s="50"/>
    </row>
    <row r="967" spans="1:21" s="52" customFormat="1" ht="28.5" x14ac:dyDescent="0.2">
      <c r="A967" s="46" t="s">
        <v>74</v>
      </c>
      <c r="B967" s="46" t="s">
        <v>75</v>
      </c>
      <c r="C967" s="46"/>
      <c r="D967" s="46" t="s">
        <v>3843</v>
      </c>
      <c r="E967" s="46" t="s">
        <v>5748</v>
      </c>
      <c r="F967" s="63" t="s">
        <v>2790</v>
      </c>
      <c r="G967" s="46" t="s">
        <v>5828</v>
      </c>
      <c r="H967" s="47" t="s">
        <v>2200</v>
      </c>
      <c r="I967" s="46" t="s">
        <v>3475</v>
      </c>
      <c r="J967" s="46" t="s">
        <v>3121</v>
      </c>
      <c r="K967" s="48">
        <v>39357</v>
      </c>
      <c r="L967" s="48">
        <v>40632</v>
      </c>
      <c r="M967" s="48"/>
      <c r="N967" s="49">
        <v>3</v>
      </c>
      <c r="O967" s="50">
        <v>60000</v>
      </c>
      <c r="P967" s="46"/>
      <c r="Q967" s="50"/>
      <c r="R967" s="46"/>
      <c r="S967" s="46"/>
      <c r="T967" s="46"/>
      <c r="U967" s="50"/>
    </row>
    <row r="968" spans="1:21" s="52" customFormat="1" ht="28.5" x14ac:dyDescent="0.2">
      <c r="A968" s="46" t="s">
        <v>74</v>
      </c>
      <c r="B968" s="46" t="s">
        <v>75</v>
      </c>
      <c r="C968" s="46"/>
      <c r="D968" s="46" t="s">
        <v>3843</v>
      </c>
      <c r="E968" s="46" t="s">
        <v>5748</v>
      </c>
      <c r="F968" s="63" t="s">
        <v>2790</v>
      </c>
      <c r="G968" s="46" t="s">
        <v>5828</v>
      </c>
      <c r="H968" s="47" t="s">
        <v>2201</v>
      </c>
      <c r="I968" s="46" t="s">
        <v>3475</v>
      </c>
      <c r="J968" s="46" t="s">
        <v>3121</v>
      </c>
      <c r="K968" s="48">
        <v>39778</v>
      </c>
      <c r="L968" s="48">
        <v>40634</v>
      </c>
      <c r="M968" s="48"/>
      <c r="N968" s="49">
        <v>2</v>
      </c>
      <c r="O968" s="50">
        <v>5796.19</v>
      </c>
      <c r="P968" s="46"/>
      <c r="Q968" s="50"/>
      <c r="R968" s="46"/>
      <c r="S968" s="46"/>
      <c r="T968" s="46"/>
      <c r="U968" s="50"/>
    </row>
    <row r="969" spans="1:21" s="52" customFormat="1" ht="99.75" x14ac:dyDescent="0.2">
      <c r="A969" s="46" t="s">
        <v>579</v>
      </c>
      <c r="B969" s="46" t="s">
        <v>75</v>
      </c>
      <c r="C969" s="46"/>
      <c r="D969" s="46" t="s">
        <v>1984</v>
      </c>
      <c r="E969" s="46" t="s">
        <v>1984</v>
      </c>
      <c r="F969" s="63" t="s">
        <v>981</v>
      </c>
      <c r="G969" s="46" t="s">
        <v>5820</v>
      </c>
      <c r="H969" s="47">
        <v>157</v>
      </c>
      <c r="I969" s="46" t="s">
        <v>2648</v>
      </c>
      <c r="J969" s="46" t="s">
        <v>3308</v>
      </c>
      <c r="K969" s="48">
        <v>39387</v>
      </c>
      <c r="L969" s="48">
        <v>40602</v>
      </c>
      <c r="M969" s="48"/>
      <c r="N969" s="49">
        <v>5</v>
      </c>
      <c r="O969" s="50">
        <v>280266</v>
      </c>
      <c r="P969" s="46" t="s">
        <v>3548</v>
      </c>
      <c r="Q969" s="50"/>
      <c r="R969" s="46" t="s">
        <v>842</v>
      </c>
      <c r="S969" s="46" t="s">
        <v>3562</v>
      </c>
      <c r="T969" s="46"/>
      <c r="U969" s="50"/>
    </row>
    <row r="970" spans="1:21" s="52" customFormat="1" ht="28.5" x14ac:dyDescent="0.2">
      <c r="A970" s="63" t="s">
        <v>579</v>
      </c>
      <c r="B970" s="63" t="s">
        <v>75</v>
      </c>
      <c r="C970" s="63"/>
      <c r="D970" s="63" t="s">
        <v>1984</v>
      </c>
      <c r="E970" s="63" t="s">
        <v>1984</v>
      </c>
      <c r="F970" s="63" t="s">
        <v>981</v>
      </c>
      <c r="G970" s="46" t="s">
        <v>5820</v>
      </c>
      <c r="H970" s="51">
        <v>240</v>
      </c>
      <c r="I970" s="63" t="s">
        <v>4401</v>
      </c>
      <c r="J970" s="63" t="s">
        <v>1144</v>
      </c>
      <c r="K970" s="71">
        <v>40118</v>
      </c>
      <c r="L970" s="71">
        <v>40633</v>
      </c>
      <c r="M970" s="71"/>
      <c r="N970" s="72">
        <v>1.5</v>
      </c>
      <c r="O970" s="73">
        <v>58808</v>
      </c>
      <c r="P970" s="63" t="s">
        <v>685</v>
      </c>
      <c r="Q970" s="73"/>
      <c r="R970" s="63" t="s">
        <v>842</v>
      </c>
      <c r="S970" s="63" t="s">
        <v>4298</v>
      </c>
      <c r="T970" s="73"/>
      <c r="U970" s="73"/>
    </row>
    <row r="971" spans="1:21" s="52" customFormat="1" ht="57" x14ac:dyDescent="0.2">
      <c r="A971" s="46" t="s">
        <v>4728</v>
      </c>
      <c r="B971" s="46" t="s">
        <v>75</v>
      </c>
      <c r="C971" s="46"/>
      <c r="D971" s="46" t="s">
        <v>3679</v>
      </c>
      <c r="E971" s="46" t="s">
        <v>1986</v>
      </c>
      <c r="F971" s="63" t="s">
        <v>977</v>
      </c>
      <c r="G971" s="47" t="s">
        <v>1089</v>
      </c>
      <c r="H971" s="46" t="s">
        <v>2667</v>
      </c>
      <c r="I971" s="46" t="s">
        <v>4369</v>
      </c>
      <c r="J971" s="48">
        <v>39083</v>
      </c>
      <c r="K971" s="48">
        <v>39813</v>
      </c>
      <c r="L971" s="48"/>
      <c r="M971" s="49">
        <v>2</v>
      </c>
      <c r="N971" s="63"/>
      <c r="O971" s="63"/>
      <c r="P971" s="46" t="s">
        <v>3878</v>
      </c>
      <c r="Q971" s="46" t="s">
        <v>840</v>
      </c>
      <c r="R971" s="46" t="s">
        <v>1866</v>
      </c>
      <c r="S971" s="46" t="s">
        <v>5799</v>
      </c>
      <c r="T971" s="50">
        <v>69580</v>
      </c>
      <c r="U971" s="50" t="e">
        <f>T971*#REF!</f>
        <v>#REF!</v>
      </c>
    </row>
    <row r="972" spans="1:21" s="52" customFormat="1" ht="42.75" x14ac:dyDescent="0.2">
      <c r="A972" s="46" t="s">
        <v>2772</v>
      </c>
      <c r="B972" s="46" t="s">
        <v>75</v>
      </c>
      <c r="C972" s="46"/>
      <c r="D972" s="46" t="s">
        <v>581</v>
      </c>
      <c r="E972" s="46" t="s">
        <v>5748</v>
      </c>
      <c r="F972" s="63" t="s">
        <v>968</v>
      </c>
      <c r="G972" s="46" t="s">
        <v>5823</v>
      </c>
      <c r="H972" s="47"/>
      <c r="I972" s="46" t="s">
        <v>3249</v>
      </c>
      <c r="J972" s="46" t="s">
        <v>3961</v>
      </c>
      <c r="K972" s="48">
        <v>40203</v>
      </c>
      <c r="L972" s="48">
        <v>40567</v>
      </c>
      <c r="M972" s="48"/>
      <c r="N972" s="49">
        <v>1</v>
      </c>
      <c r="O972" s="59">
        <v>94</v>
      </c>
      <c r="P972" s="46"/>
      <c r="Q972" s="50"/>
      <c r="R972" s="46"/>
      <c r="S972" s="46"/>
      <c r="T972" s="46"/>
      <c r="U972" s="50"/>
    </row>
    <row r="973" spans="1:21" s="52" customFormat="1" ht="28.5" x14ac:dyDescent="0.2">
      <c r="A973" s="46" t="s">
        <v>2772</v>
      </c>
      <c r="B973" s="46" t="s">
        <v>75</v>
      </c>
      <c r="C973" s="46"/>
      <c r="D973" s="46" t="s">
        <v>581</v>
      </c>
      <c r="E973" s="46" t="s">
        <v>5748</v>
      </c>
      <c r="F973" s="63" t="s">
        <v>968</v>
      </c>
      <c r="G973" s="46"/>
      <c r="H973" s="47"/>
      <c r="I973" s="46" t="s">
        <v>1265</v>
      </c>
      <c r="J973" s="46" t="s">
        <v>2137</v>
      </c>
      <c r="K973" s="48">
        <v>39505</v>
      </c>
      <c r="L973" s="48">
        <v>40600</v>
      </c>
      <c r="M973" s="48"/>
      <c r="N973" s="49">
        <v>3</v>
      </c>
      <c r="O973" s="59">
        <v>525</v>
      </c>
      <c r="P973" s="46"/>
      <c r="Q973" s="50"/>
      <c r="R973" s="46"/>
      <c r="S973" s="46"/>
      <c r="T973" s="46"/>
      <c r="U973" s="50"/>
    </row>
    <row r="974" spans="1:21" s="52" customFormat="1" ht="28.5" x14ac:dyDescent="0.2">
      <c r="A974" s="46" t="s">
        <v>2772</v>
      </c>
      <c r="B974" s="46" t="s">
        <v>75</v>
      </c>
      <c r="C974" s="46"/>
      <c r="D974" s="46" t="s">
        <v>581</v>
      </c>
      <c r="E974" s="46" t="s">
        <v>5748</v>
      </c>
      <c r="F974" s="63" t="s">
        <v>968</v>
      </c>
      <c r="G974" s="46" t="s">
        <v>5825</v>
      </c>
      <c r="H974" s="47"/>
      <c r="I974" s="46" t="s">
        <v>1264</v>
      </c>
      <c r="J974" s="46" t="s">
        <v>2137</v>
      </c>
      <c r="K974" s="48">
        <v>39548</v>
      </c>
      <c r="L974" s="48">
        <v>40642</v>
      </c>
      <c r="M974" s="48"/>
      <c r="N974" s="49">
        <v>3</v>
      </c>
      <c r="O974" s="59">
        <v>2232</v>
      </c>
      <c r="P974" s="46"/>
      <c r="Q974" s="50"/>
      <c r="R974" s="46"/>
      <c r="S974" s="46"/>
      <c r="T974" s="46"/>
      <c r="U974" s="50"/>
    </row>
    <row r="975" spans="1:21" s="52" customFormat="1" ht="28.5" x14ac:dyDescent="0.2">
      <c r="A975" s="46" t="s">
        <v>2772</v>
      </c>
      <c r="B975" s="46" t="s">
        <v>75</v>
      </c>
      <c r="C975" s="46"/>
      <c r="D975" s="46" t="s">
        <v>581</v>
      </c>
      <c r="E975" s="46" t="s">
        <v>5748</v>
      </c>
      <c r="F975" s="63" t="s">
        <v>968</v>
      </c>
      <c r="G975" s="46" t="s">
        <v>5825</v>
      </c>
      <c r="H975" s="47"/>
      <c r="I975" s="46" t="s">
        <v>1264</v>
      </c>
      <c r="J975" s="46" t="s">
        <v>2137</v>
      </c>
      <c r="K975" s="48">
        <v>39548</v>
      </c>
      <c r="L975" s="48">
        <v>40642</v>
      </c>
      <c r="M975" s="48"/>
      <c r="N975" s="49">
        <v>3</v>
      </c>
      <c r="O975" s="59">
        <v>13389</v>
      </c>
      <c r="P975" s="46"/>
      <c r="Q975" s="50"/>
      <c r="R975" s="46"/>
      <c r="S975" s="46"/>
      <c r="T975" s="46"/>
      <c r="U975" s="50"/>
    </row>
    <row r="976" spans="1:21" s="52" customFormat="1" ht="28.5" x14ac:dyDescent="0.2">
      <c r="A976" s="46" t="s">
        <v>2772</v>
      </c>
      <c r="B976" s="46" t="s">
        <v>75</v>
      </c>
      <c r="C976" s="46"/>
      <c r="D976" s="46" t="s">
        <v>581</v>
      </c>
      <c r="E976" s="46" t="s">
        <v>5748</v>
      </c>
      <c r="F976" s="63" t="s">
        <v>968</v>
      </c>
      <c r="G976" s="46" t="s">
        <v>5825</v>
      </c>
      <c r="H976" s="47"/>
      <c r="I976" s="46" t="s">
        <v>1264</v>
      </c>
      <c r="J976" s="46" t="s">
        <v>2137</v>
      </c>
      <c r="K976" s="48">
        <v>39548</v>
      </c>
      <c r="L976" s="48">
        <v>40642</v>
      </c>
      <c r="M976" s="48"/>
      <c r="N976" s="49">
        <v>3</v>
      </c>
      <c r="O976" s="59">
        <v>6695</v>
      </c>
      <c r="P976" s="46"/>
      <c r="Q976" s="50"/>
      <c r="R976" s="46"/>
      <c r="S976" s="46"/>
      <c r="T976" s="46"/>
      <c r="U976" s="50"/>
    </row>
    <row r="977" spans="1:21" s="52" customFormat="1" ht="28.5" x14ac:dyDescent="0.2">
      <c r="A977" s="46" t="s">
        <v>2772</v>
      </c>
      <c r="B977" s="46" t="s">
        <v>75</v>
      </c>
      <c r="C977" s="46"/>
      <c r="D977" s="46" t="s">
        <v>581</v>
      </c>
      <c r="E977" s="46" t="s">
        <v>5748</v>
      </c>
      <c r="F977" s="63" t="s">
        <v>968</v>
      </c>
      <c r="G977" s="46" t="s">
        <v>5825</v>
      </c>
      <c r="H977" s="47"/>
      <c r="I977" s="46" t="s">
        <v>1264</v>
      </c>
      <c r="J977" s="46" t="s">
        <v>2137</v>
      </c>
      <c r="K977" s="48">
        <v>39548</v>
      </c>
      <c r="L977" s="48">
        <v>40642</v>
      </c>
      <c r="M977" s="48"/>
      <c r="N977" s="49">
        <v>3</v>
      </c>
      <c r="O977" s="59">
        <v>2232</v>
      </c>
      <c r="P977" s="46"/>
      <c r="Q977" s="50"/>
      <c r="R977" s="46"/>
      <c r="S977" s="46"/>
      <c r="T977" s="46"/>
      <c r="U977" s="50"/>
    </row>
    <row r="978" spans="1:21" s="52" customFormat="1" ht="28.5" x14ac:dyDescent="0.2">
      <c r="A978" s="46" t="s">
        <v>2772</v>
      </c>
      <c r="B978" s="46" t="s">
        <v>75</v>
      </c>
      <c r="C978" s="46"/>
      <c r="D978" s="46" t="s">
        <v>581</v>
      </c>
      <c r="E978" s="46" t="s">
        <v>5748</v>
      </c>
      <c r="F978" s="63" t="s">
        <v>968</v>
      </c>
      <c r="G978" s="46" t="s">
        <v>5825</v>
      </c>
      <c r="H978" s="47"/>
      <c r="I978" s="46" t="s">
        <v>1264</v>
      </c>
      <c r="J978" s="46" t="s">
        <v>2137</v>
      </c>
      <c r="K978" s="48">
        <v>39518</v>
      </c>
      <c r="L978" s="48">
        <v>40612</v>
      </c>
      <c r="M978" s="48"/>
      <c r="N978" s="49">
        <v>3</v>
      </c>
      <c r="O978" s="59">
        <v>6695</v>
      </c>
      <c r="P978" s="46"/>
      <c r="Q978" s="50"/>
      <c r="R978" s="46"/>
      <c r="S978" s="46"/>
      <c r="T978" s="46"/>
      <c r="U978" s="50"/>
    </row>
    <row r="979" spans="1:21" s="52" customFormat="1" ht="28.5" x14ac:dyDescent="0.2">
      <c r="A979" s="46" t="s">
        <v>2772</v>
      </c>
      <c r="B979" s="46" t="s">
        <v>75</v>
      </c>
      <c r="C979" s="46"/>
      <c r="D979" s="46" t="s">
        <v>581</v>
      </c>
      <c r="E979" s="46" t="s">
        <v>5748</v>
      </c>
      <c r="F979" s="63" t="s">
        <v>968</v>
      </c>
      <c r="G979" s="46" t="s">
        <v>5825</v>
      </c>
      <c r="H979" s="47"/>
      <c r="I979" s="46" t="s">
        <v>1266</v>
      </c>
      <c r="J979" s="46" t="s">
        <v>2137</v>
      </c>
      <c r="K979" s="48">
        <v>39491</v>
      </c>
      <c r="L979" s="48">
        <v>40586</v>
      </c>
      <c r="M979" s="48"/>
      <c r="N979" s="49">
        <v>3</v>
      </c>
      <c r="O979" s="59">
        <v>2250</v>
      </c>
      <c r="P979" s="46"/>
      <c r="Q979" s="50"/>
      <c r="R979" s="46"/>
      <c r="S979" s="46"/>
      <c r="T979" s="46"/>
      <c r="U979" s="50"/>
    </row>
    <row r="980" spans="1:21" s="52" customFormat="1" ht="28.5" x14ac:dyDescent="0.2">
      <c r="A980" s="46" t="s">
        <v>2772</v>
      </c>
      <c r="B980" s="46" t="s">
        <v>75</v>
      </c>
      <c r="C980" s="46"/>
      <c r="D980" s="46" t="s">
        <v>581</v>
      </c>
      <c r="E980" s="46" t="s">
        <v>5748</v>
      </c>
      <c r="F980" s="63" t="s">
        <v>968</v>
      </c>
      <c r="G980" s="46" t="s">
        <v>5825</v>
      </c>
      <c r="H980" s="47"/>
      <c r="I980" s="46" t="s">
        <v>4054</v>
      </c>
      <c r="J980" s="46" t="s">
        <v>2171</v>
      </c>
      <c r="K980" s="48">
        <v>39477</v>
      </c>
      <c r="L980" s="48">
        <v>40572</v>
      </c>
      <c r="M980" s="48"/>
      <c r="N980" s="49">
        <v>3</v>
      </c>
      <c r="O980" s="59">
        <v>59066</v>
      </c>
      <c r="P980" s="46"/>
      <c r="Q980" s="50"/>
      <c r="R980" s="46"/>
      <c r="S980" s="46"/>
      <c r="T980" s="46"/>
      <c r="U980" s="50"/>
    </row>
    <row r="981" spans="1:21" s="52" customFormat="1" ht="28.5" x14ac:dyDescent="0.2">
      <c r="A981" s="46" t="s">
        <v>2651</v>
      </c>
      <c r="B981" s="46" t="s">
        <v>75</v>
      </c>
      <c r="C981" s="46"/>
      <c r="D981" s="46" t="s">
        <v>1867</v>
      </c>
      <c r="E981" s="46" t="s">
        <v>1867</v>
      </c>
      <c r="F981" s="51" t="s">
        <v>976</v>
      </c>
      <c r="G981" s="46" t="s">
        <v>5821</v>
      </c>
      <c r="H981" s="47"/>
      <c r="I981" s="46" t="s">
        <v>5815</v>
      </c>
      <c r="J981" s="46" t="s">
        <v>5816</v>
      </c>
      <c r="K981" s="48">
        <v>40477</v>
      </c>
      <c r="L981" s="48">
        <v>40659</v>
      </c>
      <c r="M981" s="48"/>
      <c r="N981" s="49">
        <v>0.5</v>
      </c>
      <c r="O981" s="50"/>
      <c r="P981" s="46" t="s">
        <v>3548</v>
      </c>
      <c r="Q981" s="50"/>
      <c r="R981" s="46"/>
      <c r="S981" s="46" t="s">
        <v>1706</v>
      </c>
      <c r="T981" s="46"/>
      <c r="U981" s="50"/>
    </row>
    <row r="982" spans="1:21" s="52" customFormat="1" ht="71.25" x14ac:dyDescent="0.2">
      <c r="A982" s="46" t="s">
        <v>579</v>
      </c>
      <c r="B982" s="46" t="s">
        <v>75</v>
      </c>
      <c r="C982" s="46"/>
      <c r="D982" s="46" t="s">
        <v>4635</v>
      </c>
      <c r="E982" s="46" t="s">
        <v>1032</v>
      </c>
      <c r="F982" s="63" t="s">
        <v>982</v>
      </c>
      <c r="G982" s="46" t="s">
        <v>5820</v>
      </c>
      <c r="H982" s="47" t="s">
        <v>1273</v>
      </c>
      <c r="I982" s="46" t="s">
        <v>171</v>
      </c>
      <c r="J982" s="46" t="s">
        <v>4925</v>
      </c>
      <c r="K982" s="48">
        <v>40269</v>
      </c>
      <c r="L982" s="48">
        <v>40633</v>
      </c>
      <c r="M982" s="48"/>
      <c r="N982" s="49">
        <v>1</v>
      </c>
      <c r="O982" s="50">
        <v>120000</v>
      </c>
      <c r="P982" s="46" t="s">
        <v>3547</v>
      </c>
      <c r="Q982" s="50"/>
      <c r="R982" s="46" t="s">
        <v>840</v>
      </c>
      <c r="S982" s="46" t="s">
        <v>174</v>
      </c>
      <c r="T982" s="63"/>
      <c r="U982" s="50"/>
    </row>
    <row r="983" spans="1:21" s="52" customFormat="1" ht="42.75" x14ac:dyDescent="0.2">
      <c r="A983" s="46" t="s">
        <v>579</v>
      </c>
      <c r="B983" s="46" t="s">
        <v>75</v>
      </c>
      <c r="C983" s="46"/>
      <c r="D983" s="46" t="s">
        <v>2306</v>
      </c>
      <c r="E983" s="46" t="s">
        <v>1032</v>
      </c>
      <c r="F983" s="63" t="s">
        <v>982</v>
      </c>
      <c r="G983" s="46" t="s">
        <v>5820</v>
      </c>
      <c r="H983" s="47" t="s">
        <v>327</v>
      </c>
      <c r="I983" s="46" t="s">
        <v>328</v>
      </c>
      <c r="J983" s="46" t="s">
        <v>1303</v>
      </c>
      <c r="K983" s="48">
        <v>39904</v>
      </c>
      <c r="L983" s="48">
        <v>40633</v>
      </c>
      <c r="M983" s="48">
        <v>40633</v>
      </c>
      <c r="N983" s="49">
        <v>2</v>
      </c>
      <c r="O983" s="50">
        <v>279500</v>
      </c>
      <c r="P983" s="46" t="s">
        <v>3547</v>
      </c>
      <c r="Q983" s="50"/>
      <c r="R983" s="46" t="s">
        <v>840</v>
      </c>
      <c r="S983" s="46" t="s">
        <v>174</v>
      </c>
      <c r="T983" s="63"/>
      <c r="U983" s="50"/>
    </row>
    <row r="984" spans="1:21" s="52" customFormat="1" ht="71.25" x14ac:dyDescent="0.2">
      <c r="A984" s="46" t="s">
        <v>579</v>
      </c>
      <c r="B984" s="46" t="s">
        <v>75</v>
      </c>
      <c r="C984" s="46"/>
      <c r="D984" s="46" t="s">
        <v>4635</v>
      </c>
      <c r="E984" s="46" t="s">
        <v>1032</v>
      </c>
      <c r="F984" s="63" t="s">
        <v>982</v>
      </c>
      <c r="G984" s="46" t="s">
        <v>5820</v>
      </c>
      <c r="H984" s="47" t="s">
        <v>1273</v>
      </c>
      <c r="I984" s="46" t="s">
        <v>171</v>
      </c>
      <c r="J984" s="46" t="s">
        <v>4925</v>
      </c>
      <c r="K984" s="48">
        <v>40269</v>
      </c>
      <c r="L984" s="48">
        <v>40633</v>
      </c>
      <c r="M984" s="48"/>
      <c r="N984" s="49">
        <v>1</v>
      </c>
      <c r="O984" s="50">
        <v>120000</v>
      </c>
      <c r="P984" s="46"/>
      <c r="Q984" s="50"/>
      <c r="R984" s="46" t="s">
        <v>840</v>
      </c>
      <c r="S984" s="46" t="s">
        <v>4715</v>
      </c>
      <c r="T984" s="63"/>
      <c r="U984" s="50"/>
    </row>
    <row r="985" spans="1:21" s="52" customFormat="1" ht="28.5" x14ac:dyDescent="0.2">
      <c r="A985" s="46" t="s">
        <v>579</v>
      </c>
      <c r="B985" s="46" t="s">
        <v>75</v>
      </c>
      <c r="C985" s="46"/>
      <c r="D985" s="46" t="s">
        <v>2306</v>
      </c>
      <c r="E985" s="46" t="s">
        <v>1980</v>
      </c>
      <c r="F985" s="63" t="s">
        <v>982</v>
      </c>
      <c r="G985" s="46" t="s">
        <v>5821</v>
      </c>
      <c r="H985" s="47"/>
      <c r="I985" s="46" t="s">
        <v>1007</v>
      </c>
      <c r="J985" s="46" t="s">
        <v>2320</v>
      </c>
      <c r="K985" s="48">
        <v>39783</v>
      </c>
      <c r="L985" s="48">
        <v>40633</v>
      </c>
      <c r="M985" s="48"/>
      <c r="N985" s="46">
        <v>2.33</v>
      </c>
      <c r="O985" s="68">
        <v>75000</v>
      </c>
      <c r="P985" s="46"/>
      <c r="Q985" s="50"/>
      <c r="R985" s="46" t="s">
        <v>840</v>
      </c>
      <c r="S985" s="46">
        <v>2.9</v>
      </c>
      <c r="T985" s="49"/>
      <c r="U985" s="50"/>
    </row>
    <row r="986" spans="1:21" s="52" customFormat="1" ht="156.75" x14ac:dyDescent="0.2">
      <c r="A986" s="46" t="s">
        <v>2653</v>
      </c>
      <c r="B986" s="46" t="s">
        <v>5044</v>
      </c>
      <c r="C986" s="46" t="s">
        <v>240</v>
      </c>
      <c r="D986" s="46" t="s">
        <v>5813</v>
      </c>
      <c r="E986" s="63" t="s">
        <v>5813</v>
      </c>
      <c r="F986" s="63" t="s">
        <v>977</v>
      </c>
      <c r="G986" s="46" t="s">
        <v>5831</v>
      </c>
      <c r="H986" s="47" t="s">
        <v>5371</v>
      </c>
      <c r="I986" s="46" t="s">
        <v>2331</v>
      </c>
      <c r="J986" s="46" t="s">
        <v>3749</v>
      </c>
      <c r="K986" s="48">
        <v>38749</v>
      </c>
      <c r="L986" s="48">
        <v>39844</v>
      </c>
      <c r="M986" s="48">
        <v>40574</v>
      </c>
      <c r="N986" s="49">
        <v>5</v>
      </c>
      <c r="O986" s="50">
        <v>500000</v>
      </c>
      <c r="P986" s="46" t="s">
        <v>3548</v>
      </c>
      <c r="Q986" s="50"/>
      <c r="R986" s="46" t="s">
        <v>840</v>
      </c>
      <c r="S986" s="76" t="s">
        <v>1866</v>
      </c>
      <c r="T986" s="46"/>
      <c r="U986" s="50"/>
    </row>
    <row r="987" spans="1:21" s="52" customFormat="1" ht="57" x14ac:dyDescent="0.2">
      <c r="A987" s="46" t="s">
        <v>4728</v>
      </c>
      <c r="B987" s="46" t="s">
        <v>75</v>
      </c>
      <c r="C987" s="46"/>
      <c r="D987" s="46" t="s">
        <v>5746</v>
      </c>
      <c r="E987" s="46" t="s">
        <v>5747</v>
      </c>
      <c r="F987" s="63" t="s">
        <v>5343</v>
      </c>
      <c r="G987" s="46" t="s">
        <v>5822</v>
      </c>
      <c r="H987" s="47" t="s">
        <v>1090</v>
      </c>
      <c r="I987" s="46" t="s">
        <v>3926</v>
      </c>
      <c r="J987" s="46" t="s">
        <v>89</v>
      </c>
      <c r="K987" s="48">
        <v>39142</v>
      </c>
      <c r="L987" s="48">
        <v>40602</v>
      </c>
      <c r="M987" s="48">
        <v>40602</v>
      </c>
      <c r="N987" s="49">
        <v>4</v>
      </c>
      <c r="O987" s="50">
        <v>471000</v>
      </c>
      <c r="P987" s="46" t="s">
        <v>3548</v>
      </c>
      <c r="Q987" s="50"/>
      <c r="R987" s="46" t="s">
        <v>840</v>
      </c>
      <c r="S987" s="46" t="s">
        <v>1866</v>
      </c>
      <c r="T987" s="46"/>
      <c r="U987" s="50"/>
    </row>
    <row r="988" spans="1:21" s="52" customFormat="1" ht="42.75" x14ac:dyDescent="0.2">
      <c r="A988" s="46" t="s">
        <v>4728</v>
      </c>
      <c r="B988" s="46" t="s">
        <v>75</v>
      </c>
      <c r="C988" s="63"/>
      <c r="D988" s="63" t="s">
        <v>2202</v>
      </c>
      <c r="E988" s="63" t="s">
        <v>910</v>
      </c>
      <c r="F988" s="63" t="s">
        <v>979</v>
      </c>
      <c r="G988" s="46" t="s">
        <v>5826</v>
      </c>
      <c r="H988" s="51" t="s">
        <v>5533</v>
      </c>
      <c r="I988" s="63" t="s">
        <v>5534</v>
      </c>
      <c r="J988" s="63" t="s">
        <v>5535</v>
      </c>
      <c r="K988" s="71">
        <v>40269</v>
      </c>
      <c r="L988" s="71">
        <v>40633</v>
      </c>
      <c r="M988" s="71">
        <v>40999</v>
      </c>
      <c r="N988" s="72">
        <v>2</v>
      </c>
      <c r="O988" s="73">
        <v>20600</v>
      </c>
      <c r="P988" s="63" t="s">
        <v>3548</v>
      </c>
      <c r="Q988" s="50"/>
      <c r="R988" s="63" t="s">
        <v>840</v>
      </c>
      <c r="S988" s="63" t="s">
        <v>5527</v>
      </c>
      <c r="T988" s="73"/>
      <c r="U988" s="50"/>
    </row>
    <row r="989" spans="1:21" s="52" customFormat="1" ht="42.75" x14ac:dyDescent="0.2">
      <c r="A989" s="46" t="s">
        <v>2772</v>
      </c>
      <c r="B989" s="46" t="s">
        <v>75</v>
      </c>
      <c r="C989" s="46"/>
      <c r="D989" s="46" t="s">
        <v>581</v>
      </c>
      <c r="E989" s="46" t="s">
        <v>5748</v>
      </c>
      <c r="F989" s="63" t="s">
        <v>968</v>
      </c>
      <c r="G989" s="46" t="s">
        <v>5825</v>
      </c>
      <c r="H989" s="47"/>
      <c r="I989" s="46" t="s">
        <v>3102</v>
      </c>
      <c r="J989" s="46" t="s">
        <v>2737</v>
      </c>
      <c r="K989" s="48">
        <v>40266</v>
      </c>
      <c r="L989" s="48">
        <v>40630</v>
      </c>
      <c r="M989" s="48"/>
      <c r="N989" s="49">
        <v>1</v>
      </c>
      <c r="O989" s="50">
        <v>1628</v>
      </c>
      <c r="P989" s="46"/>
      <c r="Q989" s="50"/>
      <c r="R989" s="46" t="s">
        <v>841</v>
      </c>
      <c r="S989" s="46" t="s">
        <v>584</v>
      </c>
      <c r="T989" s="46"/>
      <c r="U989" s="50"/>
    </row>
    <row r="990" spans="1:21" s="52" customFormat="1" ht="71.25" x14ac:dyDescent="0.2">
      <c r="A990" s="46" t="s">
        <v>579</v>
      </c>
      <c r="B990" s="46" t="s">
        <v>75</v>
      </c>
      <c r="C990" s="46"/>
      <c r="D990" s="46" t="s">
        <v>685</v>
      </c>
      <c r="E990" s="46" t="s">
        <v>5215</v>
      </c>
      <c r="F990" s="63" t="s">
        <v>2791</v>
      </c>
      <c r="G990" s="46" t="s">
        <v>5820</v>
      </c>
      <c r="H990" s="47" t="s">
        <v>685</v>
      </c>
      <c r="I990" s="46" t="s">
        <v>4907</v>
      </c>
      <c r="J990" s="46" t="s">
        <v>4908</v>
      </c>
      <c r="K990" s="48" t="s">
        <v>685</v>
      </c>
      <c r="L990" s="48">
        <v>40543</v>
      </c>
      <c r="M990" s="48"/>
      <c r="N990" s="49">
        <v>0.75</v>
      </c>
      <c r="O990" s="50">
        <v>2423392</v>
      </c>
      <c r="P990" s="46"/>
      <c r="Q990" s="50"/>
      <c r="R990" s="46" t="s">
        <v>840</v>
      </c>
      <c r="S990" s="46" t="s">
        <v>3561</v>
      </c>
      <c r="T990" s="46"/>
      <c r="U990" s="50"/>
    </row>
    <row r="991" spans="1:21" s="52" customFormat="1" ht="28.5" x14ac:dyDescent="0.2">
      <c r="A991" s="46" t="s">
        <v>4728</v>
      </c>
      <c r="B991" s="46" t="s">
        <v>75</v>
      </c>
      <c r="C991" s="46"/>
      <c r="D991" s="46" t="s">
        <v>3679</v>
      </c>
      <c r="E991" s="46" t="s">
        <v>1986</v>
      </c>
      <c r="F991" s="63" t="s">
        <v>977</v>
      </c>
      <c r="G991" s="47" t="s">
        <v>1090</v>
      </c>
      <c r="H991" s="46" t="s">
        <v>3926</v>
      </c>
      <c r="I991" s="46" t="s">
        <v>4654</v>
      </c>
      <c r="J991" s="48">
        <v>38047</v>
      </c>
      <c r="K991" s="48">
        <v>38776</v>
      </c>
      <c r="L991" s="48">
        <v>39141</v>
      </c>
      <c r="M991" s="49">
        <v>3</v>
      </c>
      <c r="N991" s="50"/>
      <c r="O991" s="50">
        <f>N991*M991</f>
        <v>0</v>
      </c>
      <c r="P991" s="46"/>
      <c r="Q991" s="46" t="s">
        <v>840</v>
      </c>
      <c r="R991" s="76" t="s">
        <v>1866</v>
      </c>
      <c r="S991" s="46"/>
      <c r="T991" s="50">
        <v>300000</v>
      </c>
      <c r="U991" s="50">
        <v>900000</v>
      </c>
    </row>
    <row r="992" spans="1:21" s="52" customFormat="1" ht="28.5" x14ac:dyDescent="0.2">
      <c r="A992" s="46" t="s">
        <v>2772</v>
      </c>
      <c r="B992" s="46" t="s">
        <v>75</v>
      </c>
      <c r="C992" s="46"/>
      <c r="D992" s="46" t="s">
        <v>581</v>
      </c>
      <c r="E992" s="46" t="s">
        <v>5748</v>
      </c>
      <c r="F992" s="63" t="s">
        <v>968</v>
      </c>
      <c r="G992" s="46" t="s">
        <v>5825</v>
      </c>
      <c r="H992" s="47"/>
      <c r="I992" s="46" t="s">
        <v>3098</v>
      </c>
      <c r="J992" s="46" t="s">
        <v>3096</v>
      </c>
      <c r="K992" s="48">
        <v>40157</v>
      </c>
      <c r="L992" s="48">
        <v>40522</v>
      </c>
      <c r="M992" s="48"/>
      <c r="N992" s="49">
        <v>1</v>
      </c>
      <c r="O992" s="59">
        <v>952</v>
      </c>
      <c r="P992" s="46"/>
      <c r="Q992" s="50"/>
      <c r="R992" s="46"/>
      <c r="S992" s="46"/>
      <c r="T992" s="46"/>
      <c r="U992" s="50"/>
    </row>
    <row r="993" spans="1:130" s="52" customFormat="1" ht="42.75" x14ac:dyDescent="0.2">
      <c r="A993" s="46" t="s">
        <v>2772</v>
      </c>
      <c r="B993" s="46" t="s">
        <v>75</v>
      </c>
      <c r="C993" s="46"/>
      <c r="D993" s="46" t="s">
        <v>581</v>
      </c>
      <c r="E993" s="46" t="s">
        <v>5748</v>
      </c>
      <c r="F993" s="63" t="s">
        <v>968</v>
      </c>
      <c r="G993" s="46" t="s">
        <v>5825</v>
      </c>
      <c r="H993" s="47"/>
      <c r="I993" s="46" t="s">
        <v>1899</v>
      </c>
      <c r="J993" s="46" t="s">
        <v>2737</v>
      </c>
      <c r="K993" s="48">
        <v>40283</v>
      </c>
      <c r="L993" s="48">
        <v>40647</v>
      </c>
      <c r="M993" s="48"/>
      <c r="N993" s="49">
        <v>1</v>
      </c>
      <c r="O993" s="59">
        <v>415</v>
      </c>
      <c r="P993" s="46"/>
      <c r="Q993" s="50"/>
      <c r="R993" s="46"/>
      <c r="S993" s="46"/>
      <c r="T993" s="46"/>
      <c r="U993" s="50"/>
    </row>
    <row r="994" spans="1:130" s="52" customFormat="1" ht="42.75" x14ac:dyDescent="0.2">
      <c r="A994" s="46" t="s">
        <v>2772</v>
      </c>
      <c r="B994" s="46" t="s">
        <v>75</v>
      </c>
      <c r="C994" s="46"/>
      <c r="D994" s="46" t="s">
        <v>581</v>
      </c>
      <c r="E994" s="46" t="s">
        <v>5748</v>
      </c>
      <c r="F994" s="63" t="s">
        <v>968</v>
      </c>
      <c r="G994" s="46" t="s">
        <v>5825</v>
      </c>
      <c r="H994" s="47"/>
      <c r="I994" s="46" t="s">
        <v>1899</v>
      </c>
      <c r="J994" s="46" t="s">
        <v>2737</v>
      </c>
      <c r="K994" s="48">
        <v>40190</v>
      </c>
      <c r="L994" s="48">
        <v>40554</v>
      </c>
      <c r="M994" s="48"/>
      <c r="N994" s="49">
        <v>1</v>
      </c>
      <c r="O994" s="59">
        <v>917</v>
      </c>
      <c r="P994" s="46"/>
      <c r="Q994" s="50"/>
      <c r="R994" s="46"/>
      <c r="S994" s="46"/>
      <c r="T994" s="46"/>
      <c r="U994" s="50"/>
    </row>
    <row r="995" spans="1:130" s="52" customFormat="1" ht="42.75" x14ac:dyDescent="0.2">
      <c r="A995" s="46" t="s">
        <v>2772</v>
      </c>
      <c r="B995" s="46" t="s">
        <v>75</v>
      </c>
      <c r="C995" s="46"/>
      <c r="D995" s="46" t="s">
        <v>581</v>
      </c>
      <c r="E995" s="46" t="s">
        <v>5748</v>
      </c>
      <c r="F995" s="63" t="s">
        <v>968</v>
      </c>
      <c r="G995" s="46" t="s">
        <v>5825</v>
      </c>
      <c r="H995" s="47"/>
      <c r="I995" s="46" t="s">
        <v>1899</v>
      </c>
      <c r="J995" s="46" t="s">
        <v>2737</v>
      </c>
      <c r="K995" s="48">
        <v>40190</v>
      </c>
      <c r="L995" s="48">
        <v>40554</v>
      </c>
      <c r="M995" s="48"/>
      <c r="N995" s="49">
        <v>1</v>
      </c>
      <c r="O995" s="59">
        <v>917</v>
      </c>
      <c r="P995" s="46"/>
      <c r="Q995" s="50"/>
      <c r="R995" s="46"/>
      <c r="S995" s="46"/>
      <c r="T995" s="46"/>
      <c r="U995" s="50"/>
    </row>
    <row r="996" spans="1:130" s="52" customFormat="1" ht="42.75" x14ac:dyDescent="0.2">
      <c r="A996" s="46" t="s">
        <v>2772</v>
      </c>
      <c r="B996" s="46" t="s">
        <v>75</v>
      </c>
      <c r="C996" s="46"/>
      <c r="D996" s="46" t="s">
        <v>581</v>
      </c>
      <c r="E996" s="46" t="s">
        <v>5748</v>
      </c>
      <c r="F996" s="63" t="s">
        <v>968</v>
      </c>
      <c r="G996" s="46" t="s">
        <v>5825</v>
      </c>
      <c r="H996" s="47"/>
      <c r="I996" s="46" t="s">
        <v>3107</v>
      </c>
      <c r="J996" s="46" t="s">
        <v>2740</v>
      </c>
      <c r="K996" s="48">
        <v>40169</v>
      </c>
      <c r="L996" s="48">
        <v>40533</v>
      </c>
      <c r="M996" s="48"/>
      <c r="N996" s="49">
        <v>1</v>
      </c>
      <c r="O996" s="59">
        <v>265</v>
      </c>
      <c r="P996" s="46"/>
      <c r="Q996" s="50"/>
      <c r="R996" s="46"/>
      <c r="S996" s="46"/>
      <c r="T996" s="46"/>
      <c r="U996" s="50"/>
    </row>
    <row r="997" spans="1:130" s="52" customFormat="1" ht="28.5" x14ac:dyDescent="0.2">
      <c r="A997" s="46" t="s">
        <v>2772</v>
      </c>
      <c r="B997" s="46" t="s">
        <v>75</v>
      </c>
      <c r="C997" s="46"/>
      <c r="D997" s="46" t="s">
        <v>581</v>
      </c>
      <c r="E997" s="46" t="s">
        <v>5748</v>
      </c>
      <c r="F997" s="63" t="s">
        <v>968</v>
      </c>
      <c r="G997" s="46" t="s">
        <v>5825</v>
      </c>
      <c r="H997" s="47"/>
      <c r="I997" s="46" t="s">
        <v>3108</v>
      </c>
      <c r="J997" s="46" t="s">
        <v>3109</v>
      </c>
      <c r="K997" s="48">
        <v>40136</v>
      </c>
      <c r="L997" s="48">
        <v>40500</v>
      </c>
      <c r="M997" s="48"/>
      <c r="N997" s="49">
        <v>1</v>
      </c>
      <c r="O997" s="59">
        <v>8887</v>
      </c>
      <c r="P997" s="46"/>
      <c r="Q997" s="50"/>
      <c r="R997" s="46"/>
      <c r="S997" s="46"/>
      <c r="T997" s="46"/>
      <c r="U997" s="50"/>
    </row>
    <row r="998" spans="1:130" s="52" customFormat="1" ht="28.5" x14ac:dyDescent="0.2">
      <c r="A998" s="46" t="s">
        <v>2772</v>
      </c>
      <c r="B998" s="46" t="s">
        <v>75</v>
      </c>
      <c r="C998" s="46"/>
      <c r="D998" s="46" t="s">
        <v>581</v>
      </c>
      <c r="E998" s="46" t="s">
        <v>5748</v>
      </c>
      <c r="F998" s="63" t="s">
        <v>968</v>
      </c>
      <c r="G998" s="46" t="s">
        <v>5825</v>
      </c>
      <c r="H998" s="47"/>
      <c r="I998" s="46" t="s">
        <v>1930</v>
      </c>
      <c r="J998" s="46" t="s">
        <v>3110</v>
      </c>
      <c r="K998" s="48">
        <v>40269</v>
      </c>
      <c r="L998" s="48">
        <v>40633</v>
      </c>
      <c r="M998" s="48"/>
      <c r="N998" s="49">
        <v>1</v>
      </c>
      <c r="O998" s="59">
        <v>12133</v>
      </c>
      <c r="P998" s="46"/>
      <c r="Q998" s="50"/>
      <c r="R998" s="46"/>
      <c r="S998" s="46"/>
      <c r="T998" s="46"/>
      <c r="U998" s="50"/>
    </row>
    <row r="999" spans="1:130" s="52" customFormat="1" ht="28.5" x14ac:dyDescent="0.2">
      <c r="A999" s="46" t="s">
        <v>2772</v>
      </c>
      <c r="B999" s="46" t="s">
        <v>75</v>
      </c>
      <c r="C999" s="46"/>
      <c r="D999" s="46" t="s">
        <v>581</v>
      </c>
      <c r="E999" s="46" t="s">
        <v>5748</v>
      </c>
      <c r="F999" s="63" t="s">
        <v>968</v>
      </c>
      <c r="G999" s="46" t="s">
        <v>5825</v>
      </c>
      <c r="H999" s="47"/>
      <c r="I999" s="46" t="s">
        <v>3112</v>
      </c>
      <c r="J999" s="46" t="s">
        <v>3111</v>
      </c>
      <c r="K999" s="48">
        <v>40226</v>
      </c>
      <c r="L999" s="48">
        <v>40590</v>
      </c>
      <c r="M999" s="48"/>
      <c r="N999" s="49">
        <v>1</v>
      </c>
      <c r="O999" s="59">
        <v>1155</v>
      </c>
      <c r="P999" s="46"/>
      <c r="Q999" s="50"/>
      <c r="R999" s="46"/>
      <c r="S999" s="46"/>
      <c r="T999" s="46"/>
      <c r="U999" s="50"/>
    </row>
    <row r="1000" spans="1:130" s="52" customFormat="1" ht="28.5" x14ac:dyDescent="0.2">
      <c r="A1000" s="46" t="s">
        <v>2772</v>
      </c>
      <c r="B1000" s="46" t="s">
        <v>75</v>
      </c>
      <c r="C1000" s="46"/>
      <c r="D1000" s="46" t="s">
        <v>581</v>
      </c>
      <c r="E1000" s="46" t="s">
        <v>5748</v>
      </c>
      <c r="F1000" s="63" t="s">
        <v>968</v>
      </c>
      <c r="G1000" s="46" t="s">
        <v>5825</v>
      </c>
      <c r="H1000" s="47"/>
      <c r="I1000" s="46" t="s">
        <v>1266</v>
      </c>
      <c r="J1000" s="46" t="s">
        <v>2137</v>
      </c>
      <c r="K1000" s="48">
        <v>39497</v>
      </c>
      <c r="L1000" s="48">
        <v>40592</v>
      </c>
      <c r="M1000" s="48"/>
      <c r="N1000" s="49">
        <v>5</v>
      </c>
      <c r="O1000" s="59">
        <v>2524</v>
      </c>
      <c r="P1000" s="46"/>
      <c r="Q1000" s="50"/>
      <c r="R1000" s="46"/>
      <c r="S1000" s="46"/>
      <c r="T1000" s="46"/>
      <c r="U1000" s="50"/>
    </row>
    <row r="1001" spans="1:130" s="44" customFormat="1" ht="42.75" x14ac:dyDescent="0.2">
      <c r="A1001" s="46" t="s">
        <v>2772</v>
      </c>
      <c r="B1001" s="46" t="s">
        <v>75</v>
      </c>
      <c r="C1001" s="46"/>
      <c r="D1001" s="46" t="s">
        <v>581</v>
      </c>
      <c r="E1001" s="46" t="s">
        <v>5748</v>
      </c>
      <c r="F1001" s="63" t="s">
        <v>968</v>
      </c>
      <c r="G1001" s="46" t="s">
        <v>5825</v>
      </c>
      <c r="H1001" s="47"/>
      <c r="I1001" s="46" t="s">
        <v>2353</v>
      </c>
      <c r="J1001" s="46" t="s">
        <v>2989</v>
      </c>
      <c r="K1001" s="48">
        <v>40253</v>
      </c>
      <c r="L1001" s="48">
        <v>40617</v>
      </c>
      <c r="M1001" s="48"/>
      <c r="N1001" s="49">
        <v>1</v>
      </c>
      <c r="O1001" s="59">
        <v>6385</v>
      </c>
      <c r="P1001" s="46"/>
      <c r="Q1001" s="50"/>
      <c r="R1001" s="46"/>
      <c r="S1001" s="46"/>
      <c r="T1001" s="46"/>
      <c r="U1001" s="50"/>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52"/>
      <c r="BC1001" s="52"/>
      <c r="BD1001" s="52"/>
      <c r="BE1001" s="52"/>
      <c r="BF1001" s="52"/>
      <c r="BG1001" s="52"/>
      <c r="BH1001" s="52"/>
      <c r="BI1001" s="52"/>
      <c r="BJ1001" s="52"/>
      <c r="BK1001" s="52"/>
      <c r="BL1001" s="52"/>
      <c r="BM1001" s="52"/>
      <c r="BN1001" s="52"/>
      <c r="BO1001" s="52"/>
      <c r="BP1001" s="52"/>
      <c r="BQ1001" s="52"/>
      <c r="BR1001" s="52"/>
      <c r="BS1001" s="52"/>
      <c r="BT1001" s="52"/>
      <c r="BU1001" s="52"/>
      <c r="BV1001" s="52"/>
      <c r="BW1001" s="52"/>
      <c r="BX1001" s="52"/>
      <c r="BY1001" s="52"/>
      <c r="BZ1001" s="52"/>
      <c r="CA1001" s="52"/>
      <c r="CB1001" s="52"/>
      <c r="CC1001" s="52"/>
      <c r="CD1001" s="52"/>
      <c r="CE1001" s="52"/>
      <c r="CF1001" s="52"/>
      <c r="CG1001" s="52"/>
      <c r="CH1001" s="52"/>
      <c r="CI1001" s="52"/>
      <c r="CJ1001" s="52"/>
      <c r="CK1001" s="52"/>
      <c r="CL1001" s="52"/>
      <c r="CM1001" s="52"/>
      <c r="CN1001" s="52"/>
      <c r="CO1001" s="52"/>
      <c r="CP1001" s="52"/>
      <c r="CQ1001" s="52"/>
      <c r="CR1001" s="52"/>
      <c r="CS1001" s="52"/>
      <c r="CT1001" s="52"/>
      <c r="CU1001" s="52"/>
      <c r="CV1001" s="52"/>
      <c r="CW1001" s="52"/>
      <c r="CX1001" s="52"/>
      <c r="CY1001" s="52"/>
      <c r="CZ1001" s="52"/>
      <c r="DA1001" s="52"/>
      <c r="DB1001" s="52"/>
      <c r="DC1001" s="52"/>
      <c r="DD1001" s="52"/>
      <c r="DE1001" s="52"/>
      <c r="DF1001" s="52"/>
      <c r="DG1001" s="52"/>
      <c r="DH1001" s="52"/>
      <c r="DI1001" s="52"/>
      <c r="DJ1001" s="52"/>
      <c r="DK1001" s="52"/>
      <c r="DL1001" s="52"/>
      <c r="DM1001" s="52"/>
      <c r="DN1001" s="52"/>
      <c r="DO1001" s="52"/>
      <c r="DP1001" s="52"/>
      <c r="DQ1001" s="52"/>
      <c r="DR1001" s="52"/>
      <c r="DS1001" s="52"/>
      <c r="DT1001" s="52"/>
      <c r="DU1001" s="52"/>
      <c r="DV1001" s="52"/>
      <c r="DW1001" s="52"/>
      <c r="DX1001" s="52"/>
      <c r="DY1001" s="52"/>
      <c r="DZ1001" s="52"/>
    </row>
    <row r="1002" spans="1:130" s="44" customFormat="1" ht="42.75" x14ac:dyDescent="0.2">
      <c r="A1002" s="46" t="s">
        <v>2772</v>
      </c>
      <c r="B1002" s="46" t="s">
        <v>75</v>
      </c>
      <c r="C1002" s="46"/>
      <c r="D1002" s="46" t="s">
        <v>581</v>
      </c>
      <c r="E1002" s="46" t="s">
        <v>5748</v>
      </c>
      <c r="F1002" s="63" t="s">
        <v>968</v>
      </c>
      <c r="G1002" s="46" t="s">
        <v>5825</v>
      </c>
      <c r="H1002" s="47"/>
      <c r="I1002" s="46" t="s">
        <v>743</v>
      </c>
      <c r="J1002" s="46" t="s">
        <v>417</v>
      </c>
      <c r="K1002" s="48">
        <v>40269</v>
      </c>
      <c r="L1002" s="48">
        <v>40633</v>
      </c>
      <c r="M1002" s="48"/>
      <c r="N1002" s="49">
        <v>1</v>
      </c>
      <c r="O1002" s="59">
        <v>3911</v>
      </c>
      <c r="P1002" s="46"/>
      <c r="Q1002" s="50"/>
      <c r="R1002" s="46"/>
      <c r="S1002" s="46"/>
      <c r="T1002" s="46"/>
      <c r="U1002" s="50"/>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52"/>
      <c r="BC1002" s="52"/>
      <c r="BD1002" s="52"/>
      <c r="BE1002" s="52"/>
      <c r="BF1002" s="52"/>
      <c r="BG1002" s="52"/>
      <c r="BH1002" s="52"/>
      <c r="BI1002" s="52"/>
      <c r="BJ1002" s="52"/>
      <c r="BK1002" s="52"/>
      <c r="BL1002" s="52"/>
      <c r="BM1002" s="52"/>
      <c r="BN1002" s="52"/>
      <c r="BO1002" s="52"/>
      <c r="BP1002" s="52"/>
      <c r="BQ1002" s="52"/>
      <c r="BR1002" s="52"/>
      <c r="BS1002" s="52"/>
      <c r="BT1002" s="52"/>
      <c r="BU1002" s="52"/>
      <c r="BV1002" s="52"/>
      <c r="BW1002" s="52"/>
      <c r="BX1002" s="52"/>
      <c r="BY1002" s="52"/>
      <c r="BZ1002" s="52"/>
      <c r="CA1002" s="52"/>
      <c r="CB1002" s="52"/>
      <c r="CC1002" s="52"/>
      <c r="CD1002" s="52"/>
      <c r="CE1002" s="52"/>
      <c r="CF1002" s="52"/>
      <c r="CG1002" s="52"/>
      <c r="CH1002" s="52"/>
      <c r="CI1002" s="52"/>
      <c r="CJ1002" s="52"/>
      <c r="CK1002" s="52"/>
      <c r="CL1002" s="52"/>
      <c r="CM1002" s="52"/>
      <c r="CN1002" s="52"/>
      <c r="CO1002" s="52"/>
      <c r="CP1002" s="52"/>
      <c r="CQ1002" s="52"/>
      <c r="CR1002" s="52"/>
      <c r="CS1002" s="52"/>
      <c r="CT1002" s="52"/>
      <c r="CU1002" s="52"/>
      <c r="CV1002" s="52"/>
      <c r="CW1002" s="52"/>
      <c r="CX1002" s="52"/>
      <c r="CY1002" s="52"/>
      <c r="CZ1002" s="52"/>
      <c r="DA1002" s="52"/>
      <c r="DB1002" s="52"/>
      <c r="DC1002" s="52"/>
      <c r="DD1002" s="52"/>
      <c r="DE1002" s="52"/>
      <c r="DF1002" s="52"/>
      <c r="DG1002" s="52"/>
      <c r="DH1002" s="52"/>
      <c r="DI1002" s="52"/>
      <c r="DJ1002" s="52"/>
      <c r="DK1002" s="52"/>
      <c r="DL1002" s="52"/>
      <c r="DM1002" s="52"/>
      <c r="DN1002" s="52"/>
      <c r="DO1002" s="52"/>
      <c r="DP1002" s="52"/>
      <c r="DQ1002" s="52"/>
      <c r="DR1002" s="52"/>
      <c r="DS1002" s="52"/>
      <c r="DT1002" s="52"/>
      <c r="DU1002" s="52"/>
      <c r="DV1002" s="52"/>
      <c r="DW1002" s="52"/>
      <c r="DX1002" s="52"/>
      <c r="DY1002" s="52"/>
      <c r="DZ1002" s="52"/>
    </row>
    <row r="1003" spans="1:130" s="44" customFormat="1" ht="28.5" x14ac:dyDescent="0.2">
      <c r="A1003" s="46" t="s">
        <v>2772</v>
      </c>
      <c r="B1003" s="46" t="s">
        <v>75</v>
      </c>
      <c r="C1003" s="46"/>
      <c r="D1003" s="46" t="s">
        <v>581</v>
      </c>
      <c r="E1003" s="46" t="s">
        <v>5748</v>
      </c>
      <c r="F1003" s="63" t="s">
        <v>968</v>
      </c>
      <c r="G1003" s="46" t="s">
        <v>5825</v>
      </c>
      <c r="H1003" s="47"/>
      <c r="I1003" s="46" t="s">
        <v>2424</v>
      </c>
      <c r="J1003" s="46" t="s">
        <v>2425</v>
      </c>
      <c r="K1003" s="48">
        <v>40210</v>
      </c>
      <c r="L1003" s="48">
        <v>40574</v>
      </c>
      <c r="M1003" s="48"/>
      <c r="N1003" s="49">
        <v>1</v>
      </c>
      <c r="O1003" s="59">
        <v>3497</v>
      </c>
      <c r="P1003" s="46"/>
      <c r="Q1003" s="50"/>
      <c r="R1003" s="46"/>
      <c r="S1003" s="46"/>
      <c r="T1003" s="46"/>
      <c r="U1003" s="50"/>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c r="BB1003" s="52"/>
      <c r="BC1003" s="52"/>
      <c r="BD1003" s="52"/>
      <c r="BE1003" s="52"/>
      <c r="BF1003" s="52"/>
      <c r="BG1003" s="52"/>
      <c r="BH1003" s="52"/>
      <c r="BI1003" s="52"/>
      <c r="BJ1003" s="52"/>
      <c r="BK1003" s="52"/>
      <c r="BL1003" s="52"/>
      <c r="BM1003" s="52"/>
      <c r="BN1003" s="52"/>
      <c r="BO1003" s="52"/>
      <c r="BP1003" s="52"/>
      <c r="BQ1003" s="52"/>
      <c r="BR1003" s="52"/>
      <c r="BS1003" s="52"/>
      <c r="BT1003" s="52"/>
      <c r="BU1003" s="52"/>
      <c r="BV1003" s="52"/>
      <c r="BW1003" s="52"/>
      <c r="BX1003" s="52"/>
      <c r="BY1003" s="52"/>
      <c r="BZ1003" s="52"/>
      <c r="CA1003" s="52"/>
      <c r="CB1003" s="52"/>
      <c r="CC1003" s="52"/>
      <c r="CD1003" s="52"/>
      <c r="CE1003" s="52"/>
      <c r="CF1003" s="52"/>
      <c r="CG1003" s="52"/>
      <c r="CH1003" s="52"/>
      <c r="CI1003" s="52"/>
      <c r="CJ1003" s="52"/>
      <c r="CK1003" s="52"/>
      <c r="CL1003" s="52"/>
      <c r="CM1003" s="52"/>
      <c r="CN1003" s="52"/>
      <c r="CO1003" s="52"/>
      <c r="CP1003" s="52"/>
      <c r="CQ1003" s="52"/>
      <c r="CR1003" s="52"/>
      <c r="CS1003" s="52"/>
      <c r="CT1003" s="52"/>
      <c r="CU1003" s="52"/>
      <c r="CV1003" s="52"/>
      <c r="CW1003" s="52"/>
      <c r="CX1003" s="52"/>
      <c r="CY1003" s="52"/>
      <c r="CZ1003" s="52"/>
      <c r="DA1003" s="52"/>
      <c r="DB1003" s="52"/>
      <c r="DC1003" s="52"/>
      <c r="DD1003" s="52"/>
      <c r="DE1003" s="52"/>
      <c r="DF1003" s="52"/>
      <c r="DG1003" s="52"/>
      <c r="DH1003" s="52"/>
      <c r="DI1003" s="52"/>
      <c r="DJ1003" s="52"/>
      <c r="DK1003" s="52"/>
      <c r="DL1003" s="52"/>
      <c r="DM1003" s="52"/>
      <c r="DN1003" s="52"/>
      <c r="DO1003" s="52"/>
      <c r="DP1003" s="52"/>
      <c r="DQ1003" s="52"/>
      <c r="DR1003" s="52"/>
      <c r="DS1003" s="52"/>
      <c r="DT1003" s="52"/>
      <c r="DU1003" s="52"/>
      <c r="DV1003" s="52"/>
      <c r="DW1003" s="52"/>
      <c r="DX1003" s="52"/>
      <c r="DY1003" s="52"/>
      <c r="DZ1003" s="52"/>
    </row>
    <row r="1004" spans="1:130" s="44" customFormat="1" ht="28.5" x14ac:dyDescent="0.2">
      <c r="A1004" s="46" t="s">
        <v>2772</v>
      </c>
      <c r="B1004" s="46" t="s">
        <v>75</v>
      </c>
      <c r="C1004" s="46"/>
      <c r="D1004" s="46" t="s">
        <v>581</v>
      </c>
      <c r="E1004" s="46" t="s">
        <v>5748</v>
      </c>
      <c r="F1004" s="63" t="s">
        <v>968</v>
      </c>
      <c r="G1004" s="46" t="s">
        <v>5825</v>
      </c>
      <c r="H1004" s="47"/>
      <c r="I1004" s="46" t="s">
        <v>2426</v>
      </c>
      <c r="J1004" s="46" t="s">
        <v>1785</v>
      </c>
      <c r="K1004" s="48">
        <v>40212</v>
      </c>
      <c r="L1004" s="48">
        <v>40576</v>
      </c>
      <c r="M1004" s="48"/>
      <c r="N1004" s="49">
        <v>1</v>
      </c>
      <c r="O1004" s="59">
        <v>193</v>
      </c>
      <c r="P1004" s="46"/>
      <c r="Q1004" s="50"/>
      <c r="R1004" s="46"/>
      <c r="S1004" s="46"/>
      <c r="T1004" s="46"/>
      <c r="U1004" s="50"/>
    </row>
    <row r="1005" spans="1:130" s="44" customFormat="1" ht="28.5" x14ac:dyDescent="0.2">
      <c r="A1005" s="46" t="s">
        <v>2772</v>
      </c>
      <c r="B1005" s="46" t="s">
        <v>75</v>
      </c>
      <c r="C1005" s="46"/>
      <c r="D1005" s="46" t="s">
        <v>581</v>
      </c>
      <c r="E1005" s="46" t="s">
        <v>5748</v>
      </c>
      <c r="F1005" s="63" t="s">
        <v>968</v>
      </c>
      <c r="G1005" s="46" t="s">
        <v>5825</v>
      </c>
      <c r="H1005" s="47"/>
      <c r="I1005" s="46" t="s">
        <v>3114</v>
      </c>
      <c r="J1005" s="46" t="s">
        <v>1785</v>
      </c>
      <c r="K1005" s="48">
        <v>40181</v>
      </c>
      <c r="L1005" s="48">
        <v>40547</v>
      </c>
      <c r="M1005" s="48"/>
      <c r="N1005" s="49">
        <v>1</v>
      </c>
      <c r="O1005" s="59">
        <v>106</v>
      </c>
      <c r="P1005" s="46"/>
      <c r="Q1005" s="50"/>
      <c r="R1005" s="46"/>
      <c r="S1005" s="46"/>
      <c r="T1005" s="46"/>
      <c r="U1005" s="50"/>
    </row>
    <row r="1006" spans="1:130" s="44" customFormat="1" ht="42.75" x14ac:dyDescent="0.2">
      <c r="A1006" s="46" t="s">
        <v>2772</v>
      </c>
      <c r="B1006" s="46" t="s">
        <v>75</v>
      </c>
      <c r="C1006" s="46"/>
      <c r="D1006" s="46" t="s">
        <v>581</v>
      </c>
      <c r="E1006" s="46" t="s">
        <v>5748</v>
      </c>
      <c r="F1006" s="63" t="s">
        <v>968</v>
      </c>
      <c r="G1006" s="46" t="s">
        <v>5825</v>
      </c>
      <c r="H1006" s="47"/>
      <c r="I1006" s="46" t="s">
        <v>3782</v>
      </c>
      <c r="J1006" s="46" t="s">
        <v>3115</v>
      </c>
      <c r="K1006" s="48">
        <v>39499</v>
      </c>
      <c r="L1006" s="48">
        <v>40601</v>
      </c>
      <c r="M1006" s="48"/>
      <c r="N1006" s="49">
        <v>3</v>
      </c>
      <c r="O1006" s="50">
        <v>1483</v>
      </c>
      <c r="P1006" s="46"/>
      <c r="Q1006" s="50"/>
      <c r="R1006" s="46" t="s">
        <v>841</v>
      </c>
      <c r="S1006" s="46">
        <v>7.1</v>
      </c>
      <c r="T1006" s="50"/>
      <c r="U1006" s="50"/>
    </row>
    <row r="1007" spans="1:130" s="44" customFormat="1" ht="42.75" x14ac:dyDescent="0.2">
      <c r="A1007" s="46" t="s">
        <v>2772</v>
      </c>
      <c r="B1007" s="46" t="s">
        <v>75</v>
      </c>
      <c r="C1007" s="46"/>
      <c r="D1007" s="46" t="s">
        <v>581</v>
      </c>
      <c r="E1007" s="46" t="s">
        <v>5748</v>
      </c>
      <c r="F1007" s="63" t="s">
        <v>968</v>
      </c>
      <c r="G1007" s="46" t="s">
        <v>5825</v>
      </c>
      <c r="H1007" s="47"/>
      <c r="I1007" s="46" t="s">
        <v>3783</v>
      </c>
      <c r="J1007" s="46" t="s">
        <v>3115</v>
      </c>
      <c r="K1007" s="48">
        <v>39498</v>
      </c>
      <c r="L1007" s="48">
        <v>40600</v>
      </c>
      <c r="M1007" s="48"/>
      <c r="N1007" s="49">
        <v>3</v>
      </c>
      <c r="O1007" s="50">
        <v>2131</v>
      </c>
      <c r="P1007" s="46"/>
      <c r="Q1007" s="50"/>
      <c r="R1007" s="46" t="s">
        <v>841</v>
      </c>
      <c r="S1007" s="46">
        <v>7.1</v>
      </c>
      <c r="T1007" s="50"/>
      <c r="U1007" s="50"/>
    </row>
    <row r="1008" spans="1:130" s="44" customFormat="1" ht="42.75" x14ac:dyDescent="0.2">
      <c r="A1008" s="46" t="s">
        <v>2772</v>
      </c>
      <c r="B1008" s="46" t="s">
        <v>75</v>
      </c>
      <c r="C1008" s="46"/>
      <c r="D1008" s="46" t="s">
        <v>581</v>
      </c>
      <c r="E1008" s="46" t="s">
        <v>5748</v>
      </c>
      <c r="F1008" s="63" t="s">
        <v>968</v>
      </c>
      <c r="G1008" s="46" t="s">
        <v>5825</v>
      </c>
      <c r="H1008" s="47"/>
      <c r="I1008" s="46" t="s">
        <v>3784</v>
      </c>
      <c r="J1008" s="46" t="s">
        <v>3115</v>
      </c>
      <c r="K1008" s="48">
        <v>39505</v>
      </c>
      <c r="L1008" s="48">
        <v>40607</v>
      </c>
      <c r="M1008" s="48"/>
      <c r="N1008" s="49">
        <v>3</v>
      </c>
      <c r="O1008" s="50">
        <v>3073</v>
      </c>
      <c r="P1008" s="46"/>
      <c r="Q1008" s="50"/>
      <c r="R1008" s="46" t="s">
        <v>841</v>
      </c>
      <c r="S1008" s="46">
        <v>7.1</v>
      </c>
      <c r="T1008" s="50"/>
      <c r="U1008" s="50"/>
    </row>
    <row r="1009" spans="1:22" s="45" customFormat="1" ht="28.5" x14ac:dyDescent="0.2">
      <c r="A1009" s="46" t="s">
        <v>579</v>
      </c>
      <c r="B1009" s="46" t="s">
        <v>75</v>
      </c>
      <c r="C1009" s="46"/>
      <c r="D1009" s="46" t="s">
        <v>685</v>
      </c>
      <c r="E1009" s="46" t="s">
        <v>5747</v>
      </c>
      <c r="F1009" s="63" t="s">
        <v>5343</v>
      </c>
      <c r="G1009" s="46" t="s">
        <v>5822</v>
      </c>
      <c r="H1009" s="47" t="s">
        <v>685</v>
      </c>
      <c r="I1009" s="46" t="s">
        <v>4909</v>
      </c>
      <c r="J1009" s="46" t="s">
        <v>3849</v>
      </c>
      <c r="K1009" s="48" t="s">
        <v>685</v>
      </c>
      <c r="L1009" s="48">
        <v>40543</v>
      </c>
      <c r="M1009" s="48"/>
      <c r="N1009" s="49">
        <v>0.6</v>
      </c>
      <c r="O1009" s="50">
        <v>45420</v>
      </c>
      <c r="P1009" s="46"/>
      <c r="Q1009" s="50"/>
      <c r="R1009" s="46" t="s">
        <v>840</v>
      </c>
      <c r="S1009" s="46" t="s">
        <v>685</v>
      </c>
      <c r="T1009" s="46"/>
      <c r="U1009" s="50"/>
      <c r="V1009" s="97"/>
    </row>
    <row r="1010" spans="1:22" s="52" customFormat="1" ht="28.5" x14ac:dyDescent="0.2">
      <c r="A1010" s="46" t="s">
        <v>5435</v>
      </c>
      <c r="B1010" s="46" t="s">
        <v>75</v>
      </c>
      <c r="C1010" s="46"/>
      <c r="D1010" s="46" t="s">
        <v>3679</v>
      </c>
      <c r="E1010" s="46" t="s">
        <v>1986</v>
      </c>
      <c r="F1010" s="63" t="s">
        <v>977</v>
      </c>
      <c r="G1010" s="47" t="s">
        <v>3928</v>
      </c>
      <c r="H1010" s="46" t="s">
        <v>1069</v>
      </c>
      <c r="I1010" s="46" t="s">
        <v>4654</v>
      </c>
      <c r="J1010" s="48">
        <v>38777</v>
      </c>
      <c r="K1010" s="48">
        <v>40237</v>
      </c>
      <c r="L1010" s="48">
        <v>40237</v>
      </c>
      <c r="M1010" s="49">
        <v>4</v>
      </c>
      <c r="N1010" s="50" t="s">
        <v>685</v>
      </c>
      <c r="O1010" s="50" t="s">
        <v>685</v>
      </c>
      <c r="P1010" s="46" t="s">
        <v>3879</v>
      </c>
      <c r="Q1010" s="46" t="s">
        <v>840</v>
      </c>
      <c r="R1010" s="76" t="s">
        <v>1866</v>
      </c>
      <c r="S1010" s="46"/>
      <c r="T1010" s="50">
        <v>113167.5</v>
      </c>
      <c r="U1010" s="50">
        <f>T1010*4</f>
        <v>452670</v>
      </c>
    </row>
    <row r="1011" spans="1:22" s="52" customFormat="1" ht="57" x14ac:dyDescent="0.2">
      <c r="A1011" s="63" t="s">
        <v>4728</v>
      </c>
      <c r="B1011" s="63" t="s">
        <v>75</v>
      </c>
      <c r="C1011" s="63"/>
      <c r="D1011" s="63" t="s">
        <v>3678</v>
      </c>
      <c r="E1011" s="63" t="s">
        <v>1986</v>
      </c>
      <c r="F1011" s="63" t="s">
        <v>977</v>
      </c>
      <c r="G1011" s="51" t="s">
        <v>3929</v>
      </c>
      <c r="H1011" s="46" t="s">
        <v>2361</v>
      </c>
      <c r="I1011" s="63" t="s">
        <v>182</v>
      </c>
      <c r="J1011" s="48">
        <v>37135</v>
      </c>
      <c r="K1011" s="48">
        <v>38960</v>
      </c>
      <c r="L1011" s="71"/>
      <c r="M1011" s="72">
        <v>5</v>
      </c>
      <c r="N1011" s="73"/>
      <c r="O1011" s="50"/>
      <c r="P1011" s="46"/>
      <c r="Q1011" s="63" t="s">
        <v>840</v>
      </c>
      <c r="R1011" s="63" t="s">
        <v>1866</v>
      </c>
      <c r="S1011" s="63"/>
      <c r="T1011" s="73">
        <v>124828</v>
      </c>
      <c r="U1011" s="73">
        <v>124828</v>
      </c>
    </row>
    <row r="1012" spans="1:22" s="52" customFormat="1" ht="42.75" x14ac:dyDescent="0.2">
      <c r="A1012" s="63" t="s">
        <v>1841</v>
      </c>
      <c r="B1012" s="63" t="s">
        <v>75</v>
      </c>
      <c r="C1012" s="63"/>
      <c r="D1012" s="63" t="s">
        <v>3678</v>
      </c>
      <c r="E1012" s="63" t="s">
        <v>1986</v>
      </c>
      <c r="F1012" s="63" t="s">
        <v>977</v>
      </c>
      <c r="G1012" s="51" t="s">
        <v>3930</v>
      </c>
      <c r="H1012" s="46" t="s">
        <v>1841</v>
      </c>
      <c r="I1012" s="63" t="s">
        <v>2195</v>
      </c>
      <c r="J1012" s="48">
        <v>37591</v>
      </c>
      <c r="K1012" s="48">
        <v>39082</v>
      </c>
      <c r="L1012" s="71">
        <v>39051</v>
      </c>
      <c r="M1012" s="72">
        <v>4</v>
      </c>
      <c r="N1012" s="73"/>
      <c r="O1012" s="50"/>
      <c r="P1012" s="46"/>
      <c r="Q1012" s="63" t="s">
        <v>840</v>
      </c>
      <c r="R1012" s="63" t="s">
        <v>1866</v>
      </c>
      <c r="S1012" s="63"/>
      <c r="T1012" s="73">
        <v>190000</v>
      </c>
      <c r="U1012" s="73">
        <v>760000</v>
      </c>
    </row>
    <row r="1013" spans="1:22" s="52" customFormat="1" ht="57" x14ac:dyDescent="0.2">
      <c r="A1013" s="63" t="s">
        <v>2772</v>
      </c>
      <c r="B1013" s="63" t="s">
        <v>75</v>
      </c>
      <c r="C1013" s="63"/>
      <c r="D1013" s="63" t="s">
        <v>3678</v>
      </c>
      <c r="E1013" s="63" t="s">
        <v>1986</v>
      </c>
      <c r="F1013" s="63" t="s">
        <v>977</v>
      </c>
      <c r="G1013" s="51" t="s">
        <v>3931</v>
      </c>
      <c r="H1013" s="46" t="s">
        <v>1070</v>
      </c>
      <c r="I1013" s="63" t="s">
        <v>2684</v>
      </c>
      <c r="J1013" s="48">
        <v>36831</v>
      </c>
      <c r="K1013" s="48">
        <v>38656</v>
      </c>
      <c r="L1013" s="71" t="s">
        <v>685</v>
      </c>
      <c r="M1013" s="72">
        <v>5</v>
      </c>
      <c r="N1013" s="73"/>
      <c r="O1013" s="50"/>
      <c r="P1013" s="46"/>
      <c r="Q1013" s="63" t="s">
        <v>840</v>
      </c>
      <c r="R1013" s="63" t="s">
        <v>1866</v>
      </c>
      <c r="S1013" s="63"/>
      <c r="T1013" s="73">
        <v>331080</v>
      </c>
      <c r="U1013" s="73">
        <v>1655400</v>
      </c>
    </row>
    <row r="1014" spans="1:22" s="52" customFormat="1" ht="42.75" x14ac:dyDescent="0.2">
      <c r="A1014" s="46" t="s">
        <v>2772</v>
      </c>
      <c r="B1014" s="46" t="s">
        <v>4796</v>
      </c>
      <c r="C1014" s="46"/>
      <c r="D1014" s="46" t="s">
        <v>3679</v>
      </c>
      <c r="E1014" s="46" t="s">
        <v>1986</v>
      </c>
      <c r="F1014" s="63" t="s">
        <v>977</v>
      </c>
      <c r="G1014" s="47" t="s">
        <v>3935</v>
      </c>
      <c r="H1014" s="46" t="s">
        <v>3391</v>
      </c>
      <c r="I1014" s="46" t="s">
        <v>3320</v>
      </c>
      <c r="J1014" s="48">
        <v>37803</v>
      </c>
      <c r="K1014" s="48">
        <v>38595</v>
      </c>
      <c r="L1014" s="48">
        <v>39691</v>
      </c>
      <c r="M1014" s="49">
        <v>5</v>
      </c>
      <c r="N1014" s="50"/>
      <c r="O1014" s="50">
        <f>N1014*M1014</f>
        <v>0</v>
      </c>
      <c r="P1014" s="46" t="s">
        <v>3878</v>
      </c>
      <c r="Q1014" s="46" t="s">
        <v>840</v>
      </c>
      <c r="R1014" s="76" t="s">
        <v>1866</v>
      </c>
      <c r="S1014" s="46"/>
      <c r="T1014" s="50">
        <v>304000</v>
      </c>
      <c r="U1014" s="50">
        <v>1520000</v>
      </c>
    </row>
    <row r="1015" spans="1:22" s="52" customFormat="1" ht="99.75" x14ac:dyDescent="0.2">
      <c r="A1015" s="46" t="s">
        <v>2772</v>
      </c>
      <c r="B1015" s="46" t="s">
        <v>75</v>
      </c>
      <c r="C1015" s="46"/>
      <c r="D1015" s="46" t="s">
        <v>1986</v>
      </c>
      <c r="E1015" s="46" t="s">
        <v>1986</v>
      </c>
      <c r="F1015" s="63" t="s">
        <v>977</v>
      </c>
      <c r="G1015" s="47" t="s">
        <v>3936</v>
      </c>
      <c r="H1015" s="46" t="s">
        <v>3392</v>
      </c>
      <c r="I1015" s="46" t="s">
        <v>4927</v>
      </c>
      <c r="J1015" s="48">
        <v>38626</v>
      </c>
      <c r="K1015" s="48">
        <v>39355</v>
      </c>
      <c r="L1015" s="48">
        <v>39721</v>
      </c>
      <c r="M1015" s="49">
        <v>3</v>
      </c>
      <c r="N1015" s="50"/>
      <c r="O1015" s="50">
        <f>N1015*M1015</f>
        <v>0</v>
      </c>
      <c r="P1015" s="46" t="s">
        <v>3879</v>
      </c>
      <c r="Q1015" s="46" t="s">
        <v>840</v>
      </c>
      <c r="R1015" s="76" t="s">
        <v>1866</v>
      </c>
      <c r="S1015" s="46"/>
      <c r="T1015" s="50">
        <v>301614</v>
      </c>
      <c r="U1015" s="50">
        <v>904841</v>
      </c>
    </row>
    <row r="1016" spans="1:22" s="52" customFormat="1" ht="28.5" x14ac:dyDescent="0.2">
      <c r="A1016" s="46" t="s">
        <v>71</v>
      </c>
      <c r="B1016" s="46" t="s">
        <v>4796</v>
      </c>
      <c r="C1016" s="46"/>
      <c r="D1016" s="46" t="s">
        <v>3679</v>
      </c>
      <c r="E1016" s="46" t="s">
        <v>1986</v>
      </c>
      <c r="F1016" s="63" t="s">
        <v>977</v>
      </c>
      <c r="G1016" s="47" t="s">
        <v>3937</v>
      </c>
      <c r="H1016" s="46" t="s">
        <v>4672</v>
      </c>
      <c r="I1016" s="46" t="s">
        <v>2194</v>
      </c>
      <c r="J1016" s="48">
        <v>37895</v>
      </c>
      <c r="K1016" s="48">
        <v>39325</v>
      </c>
      <c r="L1016" s="48">
        <v>39691</v>
      </c>
      <c r="M1016" s="49">
        <v>5</v>
      </c>
      <c r="N1016" s="50"/>
      <c r="O1016" s="50">
        <f>N1016*M1016</f>
        <v>0</v>
      </c>
      <c r="P1016" s="46" t="s">
        <v>3878</v>
      </c>
      <c r="Q1016" s="46" t="s">
        <v>840</v>
      </c>
      <c r="R1016" s="76" t="s">
        <v>1866</v>
      </c>
      <c r="S1016" s="46"/>
      <c r="T1016" s="50">
        <v>1060000</v>
      </c>
      <c r="U1016" s="50">
        <v>5300000</v>
      </c>
    </row>
    <row r="1017" spans="1:22" s="52" customFormat="1" ht="42.75" x14ac:dyDescent="0.2">
      <c r="A1017" s="46" t="s">
        <v>71</v>
      </c>
      <c r="B1017" s="46" t="s">
        <v>4797</v>
      </c>
      <c r="C1017" s="46"/>
      <c r="D1017" s="46" t="s">
        <v>3679</v>
      </c>
      <c r="E1017" s="46" t="s">
        <v>1986</v>
      </c>
      <c r="F1017" s="63" t="s">
        <v>977</v>
      </c>
      <c r="G1017" s="47" t="s">
        <v>3938</v>
      </c>
      <c r="H1017" s="46" t="s">
        <v>2109</v>
      </c>
      <c r="I1017" s="46" t="s">
        <v>3662</v>
      </c>
      <c r="J1017" s="48">
        <v>38078</v>
      </c>
      <c r="K1017" s="48">
        <v>40482</v>
      </c>
      <c r="L1017" s="48" t="s">
        <v>685</v>
      </c>
      <c r="M1017" s="49">
        <v>6</v>
      </c>
      <c r="N1017" s="63"/>
      <c r="O1017" s="63"/>
      <c r="P1017" s="46" t="s">
        <v>3878</v>
      </c>
      <c r="Q1017" s="46" t="s">
        <v>840</v>
      </c>
      <c r="R1017" s="76" t="s">
        <v>1866</v>
      </c>
      <c r="S1017" s="46"/>
      <c r="T1017" s="50">
        <v>1130000</v>
      </c>
      <c r="U1017" s="50" t="e">
        <f>T1017*#REF!</f>
        <v>#REF!</v>
      </c>
    </row>
    <row r="1018" spans="1:22" s="52" customFormat="1" ht="85.5" x14ac:dyDescent="0.2">
      <c r="A1018" s="46" t="s">
        <v>71</v>
      </c>
      <c r="B1018" s="46" t="s">
        <v>4797</v>
      </c>
      <c r="C1018" s="46" t="s">
        <v>4798</v>
      </c>
      <c r="D1018" s="46" t="s">
        <v>3679</v>
      </c>
      <c r="E1018" s="46" t="s">
        <v>1986</v>
      </c>
      <c r="F1018" s="63" t="s">
        <v>977</v>
      </c>
      <c r="G1018" s="47" t="s">
        <v>3939</v>
      </c>
      <c r="H1018" s="46" t="s">
        <v>2110</v>
      </c>
      <c r="I1018" s="46" t="s">
        <v>3317</v>
      </c>
      <c r="J1018" s="48">
        <v>38078</v>
      </c>
      <c r="K1018" s="48">
        <v>39752</v>
      </c>
      <c r="L1018" s="48">
        <v>40117</v>
      </c>
      <c r="M1018" s="49">
        <v>4</v>
      </c>
      <c r="N1018" s="50"/>
      <c r="O1018" s="50"/>
      <c r="P1018" s="46" t="s">
        <v>3878</v>
      </c>
      <c r="Q1018" s="46" t="s">
        <v>840</v>
      </c>
      <c r="R1018" s="76" t="s">
        <v>1866</v>
      </c>
      <c r="S1018" s="46"/>
      <c r="T1018" s="50">
        <v>1250000</v>
      </c>
      <c r="U1018" s="50">
        <v>5000000</v>
      </c>
    </row>
    <row r="1019" spans="1:22" s="52" customFormat="1" ht="28.5" x14ac:dyDescent="0.2">
      <c r="A1019" s="46" t="s">
        <v>2752</v>
      </c>
      <c r="B1019" s="46" t="s">
        <v>75</v>
      </c>
      <c r="C1019" s="46"/>
      <c r="D1019" s="46" t="s">
        <v>3679</v>
      </c>
      <c r="E1019" s="46" t="s">
        <v>1986</v>
      </c>
      <c r="F1019" s="63" t="s">
        <v>977</v>
      </c>
      <c r="G1019" s="47" t="s">
        <v>3941</v>
      </c>
      <c r="H1019" s="46" t="s">
        <v>2153</v>
      </c>
      <c r="I1019" s="46" t="s">
        <v>5464</v>
      </c>
      <c r="J1019" s="48">
        <v>38443</v>
      </c>
      <c r="K1019" s="48">
        <v>39172</v>
      </c>
      <c r="L1019" s="48">
        <v>39538</v>
      </c>
      <c r="M1019" s="49">
        <v>3</v>
      </c>
      <c r="N1019" s="50"/>
      <c r="O1019" s="50">
        <f>N1019*M1019</f>
        <v>0</v>
      </c>
      <c r="P1019" s="46" t="s">
        <v>3878</v>
      </c>
      <c r="Q1019" s="46" t="s">
        <v>840</v>
      </c>
      <c r="R1019" s="76" t="s">
        <v>1866</v>
      </c>
      <c r="S1019" s="46"/>
      <c r="T1019" s="50">
        <v>65000</v>
      </c>
      <c r="U1019" s="50">
        <v>195000</v>
      </c>
    </row>
    <row r="1020" spans="1:22" s="52" customFormat="1" ht="57" x14ac:dyDescent="0.2">
      <c r="A1020" s="46" t="s">
        <v>3073</v>
      </c>
      <c r="B1020" s="46" t="s">
        <v>4795</v>
      </c>
      <c r="C1020" s="46"/>
      <c r="D1020" s="46" t="s">
        <v>3679</v>
      </c>
      <c r="E1020" s="46" t="s">
        <v>1986</v>
      </c>
      <c r="F1020" s="63" t="s">
        <v>977</v>
      </c>
      <c r="G1020" s="47" t="s">
        <v>4351</v>
      </c>
      <c r="H1020" s="46" t="s">
        <v>4570</v>
      </c>
      <c r="I1020" s="46" t="s">
        <v>4926</v>
      </c>
      <c r="J1020" s="48">
        <v>38777</v>
      </c>
      <c r="K1020" s="48">
        <v>39872</v>
      </c>
      <c r="L1020" s="48">
        <v>39872</v>
      </c>
      <c r="M1020" s="49">
        <v>3</v>
      </c>
      <c r="N1020" s="50"/>
      <c r="O1020" s="50">
        <f>N1020*M1020</f>
        <v>0</v>
      </c>
      <c r="P1020" s="46" t="s">
        <v>3878</v>
      </c>
      <c r="Q1020" s="46" t="s">
        <v>840</v>
      </c>
      <c r="R1020" s="76" t="s">
        <v>1866</v>
      </c>
      <c r="S1020" s="46"/>
      <c r="T1020" s="50">
        <v>718000</v>
      </c>
      <c r="U1020" s="50">
        <v>2154000</v>
      </c>
    </row>
    <row r="1021" spans="1:22" s="52" customFormat="1" ht="42.75" x14ac:dyDescent="0.2">
      <c r="A1021" s="46" t="s">
        <v>1816</v>
      </c>
      <c r="B1021" s="46" t="s">
        <v>75</v>
      </c>
      <c r="C1021" s="46"/>
      <c r="D1021" s="46" t="s">
        <v>5265</v>
      </c>
      <c r="E1021" s="46" t="s">
        <v>1976</v>
      </c>
      <c r="F1021" s="63" t="s">
        <v>965</v>
      </c>
      <c r="G1021" s="46" t="s">
        <v>5271</v>
      </c>
      <c r="H1021" s="46" t="s">
        <v>1105</v>
      </c>
      <c r="I1021" s="46" t="s">
        <v>2032</v>
      </c>
      <c r="J1021" s="48">
        <v>38635</v>
      </c>
      <c r="K1021" s="48">
        <v>39762</v>
      </c>
      <c r="L1021" s="48"/>
      <c r="M1021" s="46">
        <v>3</v>
      </c>
      <c r="N1021" s="50"/>
      <c r="O1021" s="50"/>
      <c r="P1021" s="46" t="s">
        <v>4976</v>
      </c>
      <c r="Q1021" s="46" t="s">
        <v>841</v>
      </c>
      <c r="R1021" s="46" t="s">
        <v>2033</v>
      </c>
      <c r="S1021" s="46" t="s">
        <v>2674</v>
      </c>
      <c r="T1021" s="50"/>
      <c r="U1021" s="50"/>
    </row>
    <row r="1022" spans="1:22" s="52" customFormat="1" ht="28.5" x14ac:dyDescent="0.2">
      <c r="A1022" s="46" t="s">
        <v>1816</v>
      </c>
      <c r="B1022" s="46" t="s">
        <v>75</v>
      </c>
      <c r="C1022" s="46"/>
      <c r="D1022" s="46" t="s">
        <v>5265</v>
      </c>
      <c r="E1022" s="46" t="s">
        <v>1976</v>
      </c>
      <c r="F1022" s="63" t="s">
        <v>965</v>
      </c>
      <c r="G1022" s="47" t="s">
        <v>5267</v>
      </c>
      <c r="H1022" s="46" t="s">
        <v>5269</v>
      </c>
      <c r="I1022" s="46" t="s">
        <v>811</v>
      </c>
      <c r="J1022" s="48">
        <v>37477</v>
      </c>
      <c r="K1022" s="48">
        <v>39669</v>
      </c>
      <c r="L1022" s="48"/>
      <c r="M1022" s="46">
        <v>5</v>
      </c>
      <c r="N1022" s="50"/>
      <c r="O1022" s="50"/>
      <c r="P1022" s="46" t="s">
        <v>4976</v>
      </c>
      <c r="Q1022" s="46"/>
      <c r="R1022" s="46" t="s">
        <v>5270</v>
      </c>
      <c r="S1022" s="46" t="s">
        <v>2676</v>
      </c>
      <c r="T1022" s="50"/>
      <c r="U1022" s="50"/>
    </row>
    <row r="1023" spans="1:22" s="52" customFormat="1" ht="28.5" x14ac:dyDescent="0.2">
      <c r="A1023" s="46" t="s">
        <v>579</v>
      </c>
      <c r="B1023" s="46" t="s">
        <v>75</v>
      </c>
      <c r="C1023" s="46"/>
      <c r="D1023" s="46" t="s">
        <v>3550</v>
      </c>
      <c r="E1023" s="46" t="s">
        <v>1980</v>
      </c>
      <c r="F1023" s="46" t="s">
        <v>4214</v>
      </c>
      <c r="G1023" s="47"/>
      <c r="H1023" s="46" t="s">
        <v>3587</v>
      </c>
      <c r="I1023" s="46" t="s">
        <v>1862</v>
      </c>
      <c r="J1023" s="48">
        <v>37712</v>
      </c>
      <c r="K1023" s="48">
        <v>38047</v>
      </c>
      <c r="L1023" s="48"/>
      <c r="M1023" s="49">
        <v>1</v>
      </c>
      <c r="N1023" s="50"/>
      <c r="O1023" s="50">
        <f>N1023*M1023</f>
        <v>0</v>
      </c>
      <c r="P1023" s="46"/>
      <c r="Q1023" s="46"/>
      <c r="R1023" s="46" t="s">
        <v>3588</v>
      </c>
      <c r="S1023" s="46"/>
      <c r="T1023" s="50">
        <v>28360</v>
      </c>
      <c r="U1023" s="50">
        <v>28360</v>
      </c>
    </row>
    <row r="1024" spans="1:22" s="52" customFormat="1" ht="28.5" x14ac:dyDescent="0.2">
      <c r="A1024" s="46" t="s">
        <v>579</v>
      </c>
      <c r="B1024" s="46" t="s">
        <v>75</v>
      </c>
      <c r="C1024" s="46"/>
      <c r="D1024" s="46" t="s">
        <v>3550</v>
      </c>
      <c r="E1024" s="46" t="s">
        <v>1980</v>
      </c>
      <c r="F1024" s="46" t="s">
        <v>4214</v>
      </c>
      <c r="G1024" s="47"/>
      <c r="H1024" s="46" t="s">
        <v>3469</v>
      </c>
      <c r="I1024" s="46" t="s">
        <v>5751</v>
      </c>
      <c r="J1024" s="48">
        <v>37622</v>
      </c>
      <c r="K1024" s="48">
        <v>37987</v>
      </c>
      <c r="L1024" s="48"/>
      <c r="M1024" s="49">
        <v>1</v>
      </c>
      <c r="N1024" s="50"/>
      <c r="O1024" s="50">
        <f>N1024*M1024</f>
        <v>0</v>
      </c>
      <c r="P1024" s="46"/>
      <c r="Q1024" s="46"/>
      <c r="R1024" s="46" t="s">
        <v>3588</v>
      </c>
      <c r="S1024" s="46"/>
      <c r="T1024" s="50">
        <v>31000</v>
      </c>
      <c r="U1024" s="50">
        <v>31000</v>
      </c>
    </row>
    <row r="1025" spans="1:21" s="52" customFormat="1" ht="28.5" x14ac:dyDescent="0.2">
      <c r="A1025" s="46" t="s">
        <v>579</v>
      </c>
      <c r="B1025" s="46" t="s">
        <v>75</v>
      </c>
      <c r="C1025" s="46"/>
      <c r="D1025" s="46" t="s">
        <v>3550</v>
      </c>
      <c r="E1025" s="46" t="s">
        <v>1980</v>
      </c>
      <c r="F1025" s="46" t="s">
        <v>4214</v>
      </c>
      <c r="G1025" s="47"/>
      <c r="H1025" s="46" t="s">
        <v>4663</v>
      </c>
      <c r="I1025" s="46" t="s">
        <v>5751</v>
      </c>
      <c r="J1025" s="48">
        <v>37622</v>
      </c>
      <c r="K1025" s="48">
        <v>37987</v>
      </c>
      <c r="L1025" s="48"/>
      <c r="M1025" s="49">
        <v>1</v>
      </c>
      <c r="N1025" s="50"/>
      <c r="O1025" s="50"/>
      <c r="P1025" s="46"/>
      <c r="Q1025" s="46"/>
      <c r="R1025" s="46" t="s">
        <v>3588</v>
      </c>
      <c r="S1025" s="46"/>
      <c r="T1025" s="50">
        <v>33184</v>
      </c>
      <c r="U1025" s="50">
        <v>33184</v>
      </c>
    </row>
    <row r="1026" spans="1:21" s="52" customFormat="1" ht="28.5" x14ac:dyDescent="0.2">
      <c r="A1026" s="46" t="s">
        <v>579</v>
      </c>
      <c r="B1026" s="46" t="s">
        <v>75</v>
      </c>
      <c r="C1026" s="46"/>
      <c r="D1026" s="46" t="s">
        <v>2994</v>
      </c>
      <c r="E1026" s="46" t="s">
        <v>1980</v>
      </c>
      <c r="F1026" s="46" t="s">
        <v>4214</v>
      </c>
      <c r="G1026" s="47"/>
      <c r="H1026" s="46" t="s">
        <v>2995</v>
      </c>
      <c r="I1026" s="46" t="s">
        <v>2996</v>
      </c>
      <c r="J1026" s="48">
        <v>39539</v>
      </c>
      <c r="K1026" s="48">
        <v>39903</v>
      </c>
      <c r="L1026" s="48"/>
      <c r="M1026" s="46">
        <v>1</v>
      </c>
      <c r="N1026" s="68"/>
      <c r="O1026" s="50"/>
      <c r="P1026" s="46" t="s">
        <v>3879</v>
      </c>
      <c r="Q1026" s="46" t="s">
        <v>841</v>
      </c>
      <c r="R1026" s="46" t="s">
        <v>2997</v>
      </c>
      <c r="S1026" s="46"/>
      <c r="T1026" s="50"/>
      <c r="U1026" s="50"/>
    </row>
    <row r="1027" spans="1:21" s="52" customFormat="1" ht="28.5" x14ac:dyDescent="0.2">
      <c r="A1027" s="46" t="s">
        <v>579</v>
      </c>
      <c r="B1027" s="46" t="s">
        <v>75</v>
      </c>
      <c r="C1027" s="46"/>
      <c r="D1027" s="46" t="s">
        <v>3550</v>
      </c>
      <c r="E1027" s="46" t="s">
        <v>1980</v>
      </c>
      <c r="F1027" s="46" t="s">
        <v>4214</v>
      </c>
      <c r="G1027" s="47"/>
      <c r="H1027" s="46" t="s">
        <v>4664</v>
      </c>
      <c r="I1027" s="46" t="s">
        <v>4665</v>
      </c>
      <c r="J1027" s="48">
        <v>37773</v>
      </c>
      <c r="K1027" s="48">
        <v>38322</v>
      </c>
      <c r="L1027" s="48"/>
      <c r="M1027" s="49">
        <v>1.5</v>
      </c>
      <c r="N1027" s="50"/>
      <c r="O1027" s="50">
        <f>N1027*M1027</f>
        <v>0</v>
      </c>
      <c r="P1027" s="46"/>
      <c r="Q1027" s="46"/>
      <c r="R1027" s="46" t="s">
        <v>3588</v>
      </c>
      <c r="S1027" s="46"/>
      <c r="T1027" s="50">
        <v>35242</v>
      </c>
      <c r="U1027" s="50" t="e">
        <f>T1027*#REF!</f>
        <v>#REF!</v>
      </c>
    </row>
    <row r="1028" spans="1:21" s="52" customFormat="1" ht="28.5" x14ac:dyDescent="0.2">
      <c r="A1028" s="46" t="s">
        <v>579</v>
      </c>
      <c r="B1028" s="46" t="s">
        <v>75</v>
      </c>
      <c r="C1028" s="46"/>
      <c r="D1028" s="46" t="s">
        <v>3550</v>
      </c>
      <c r="E1028" s="46" t="s">
        <v>1980</v>
      </c>
      <c r="F1028" s="46" t="s">
        <v>4214</v>
      </c>
      <c r="G1028" s="47"/>
      <c r="H1028" s="46" t="s">
        <v>4666</v>
      </c>
      <c r="I1028" s="46" t="s">
        <v>429</v>
      </c>
      <c r="J1028" s="48">
        <v>37712</v>
      </c>
      <c r="K1028" s="48">
        <v>38047</v>
      </c>
      <c r="L1028" s="48"/>
      <c r="M1028" s="49">
        <v>1</v>
      </c>
      <c r="N1028" s="50"/>
      <c r="O1028" s="50">
        <f>N1028*M1028</f>
        <v>0</v>
      </c>
      <c r="P1028" s="46"/>
      <c r="Q1028" s="46"/>
      <c r="R1028" s="46" t="s">
        <v>3588</v>
      </c>
      <c r="S1028" s="46"/>
      <c r="T1028" s="50">
        <v>78000</v>
      </c>
      <c r="U1028" s="50">
        <v>78000</v>
      </c>
    </row>
    <row r="1029" spans="1:21" s="52" customFormat="1" ht="28.5" x14ac:dyDescent="0.2">
      <c r="A1029" s="46" t="s">
        <v>70</v>
      </c>
      <c r="B1029" s="46" t="s">
        <v>75</v>
      </c>
      <c r="C1029" s="46"/>
      <c r="D1029" s="46" t="s">
        <v>4213</v>
      </c>
      <c r="E1029" s="46" t="s">
        <v>1980</v>
      </c>
      <c r="F1029" s="46" t="s">
        <v>4214</v>
      </c>
      <c r="G1029" s="47"/>
      <c r="H1029" s="46" t="s">
        <v>2880</v>
      </c>
      <c r="I1029" s="46" t="s">
        <v>1585</v>
      </c>
      <c r="J1029" s="48">
        <v>40008</v>
      </c>
      <c r="K1029" s="48">
        <v>40008</v>
      </c>
      <c r="L1029" s="48"/>
      <c r="M1029" s="49"/>
      <c r="N1029" s="73"/>
      <c r="O1029" s="50"/>
      <c r="P1029" s="46"/>
      <c r="Q1029" s="46" t="s">
        <v>841</v>
      </c>
      <c r="R1029" s="46" t="s">
        <v>3588</v>
      </c>
      <c r="S1029" s="46"/>
      <c r="T1029" s="50">
        <v>24679</v>
      </c>
      <c r="U1029" s="50"/>
    </row>
    <row r="1030" spans="1:21" s="52" customFormat="1" ht="28.5" x14ac:dyDescent="0.2">
      <c r="A1030" s="46" t="s">
        <v>3073</v>
      </c>
      <c r="B1030" s="46" t="s">
        <v>75</v>
      </c>
      <c r="C1030" s="46"/>
      <c r="D1030" s="46" t="s">
        <v>2485</v>
      </c>
      <c r="E1030" s="46" t="s">
        <v>910</v>
      </c>
      <c r="F1030" s="51" t="s">
        <v>967</v>
      </c>
      <c r="G1030" s="47" t="s">
        <v>4352</v>
      </c>
      <c r="H1030" s="46" t="s">
        <v>4292</v>
      </c>
      <c r="I1030" s="46" t="s">
        <v>2988</v>
      </c>
      <c r="J1030" s="48">
        <v>37135</v>
      </c>
      <c r="K1030" s="48">
        <v>39691</v>
      </c>
      <c r="L1030" s="48" t="s">
        <v>685</v>
      </c>
      <c r="M1030" s="49">
        <v>7</v>
      </c>
      <c r="N1030" s="50"/>
      <c r="O1030" s="50">
        <f>N1030*M1030</f>
        <v>0</v>
      </c>
      <c r="P1030" s="46" t="s">
        <v>3878</v>
      </c>
      <c r="Q1030" s="46" t="s">
        <v>840</v>
      </c>
      <c r="R1030" s="76" t="s">
        <v>1866</v>
      </c>
      <c r="S1030" s="46"/>
      <c r="T1030" s="50">
        <v>7005</v>
      </c>
      <c r="U1030" s="50">
        <v>49035</v>
      </c>
    </row>
    <row r="1031" spans="1:21" s="52" customFormat="1" ht="28.5" x14ac:dyDescent="0.2">
      <c r="A1031" s="46" t="s">
        <v>73</v>
      </c>
      <c r="B1031" s="46" t="s">
        <v>75</v>
      </c>
      <c r="C1031" s="46"/>
      <c r="D1031" s="46" t="s">
        <v>3205</v>
      </c>
      <c r="E1031" s="46" t="s">
        <v>1982</v>
      </c>
      <c r="F1031" s="63" t="s">
        <v>979</v>
      </c>
      <c r="G1031" s="47"/>
      <c r="H1031" s="46" t="s">
        <v>51</v>
      </c>
      <c r="I1031" s="49" t="s">
        <v>1091</v>
      </c>
      <c r="J1031" s="48">
        <v>40136</v>
      </c>
      <c r="K1031" s="48">
        <v>40179</v>
      </c>
      <c r="L1031" s="48"/>
      <c r="M1031" s="49"/>
      <c r="N1031" s="50"/>
      <c r="O1031" s="50"/>
      <c r="P1031" s="46" t="s">
        <v>3877</v>
      </c>
      <c r="Q1031" s="46"/>
      <c r="R1031" s="76"/>
      <c r="S1031" s="46"/>
      <c r="T1031" s="50"/>
      <c r="U1031" s="50">
        <v>158000</v>
      </c>
    </row>
    <row r="1032" spans="1:21" s="52" customFormat="1" ht="28.5" x14ac:dyDescent="0.2">
      <c r="A1032" s="46" t="s">
        <v>73</v>
      </c>
      <c r="B1032" s="46" t="s">
        <v>75</v>
      </c>
      <c r="C1032" s="46"/>
      <c r="D1032" s="46" t="s">
        <v>3393</v>
      </c>
      <c r="E1032" s="46" t="s">
        <v>1982</v>
      </c>
      <c r="F1032" s="63" t="s">
        <v>979</v>
      </c>
      <c r="G1032" s="47"/>
      <c r="H1032" s="46" t="s">
        <v>5444</v>
      </c>
      <c r="I1032" s="49" t="s">
        <v>3120</v>
      </c>
      <c r="J1032" s="48">
        <v>40128</v>
      </c>
      <c r="K1032" s="48">
        <v>40268</v>
      </c>
      <c r="L1032" s="48"/>
      <c r="M1032" s="49"/>
      <c r="N1032" s="50" t="s">
        <v>685</v>
      </c>
      <c r="O1032" s="50" t="s">
        <v>685</v>
      </c>
      <c r="P1032" s="46" t="s">
        <v>3877</v>
      </c>
      <c r="Q1032" s="46"/>
      <c r="R1032" s="76"/>
      <c r="S1032" s="46"/>
      <c r="T1032" s="50"/>
      <c r="U1032" s="50">
        <v>250000</v>
      </c>
    </row>
    <row r="1033" spans="1:21" s="52" customFormat="1" ht="28.5" x14ac:dyDescent="0.2">
      <c r="A1033" s="46" t="s">
        <v>73</v>
      </c>
      <c r="B1033" s="46" t="s">
        <v>75</v>
      </c>
      <c r="C1033" s="46"/>
      <c r="D1033" s="46" t="s">
        <v>4295</v>
      </c>
      <c r="E1033" s="46" t="s">
        <v>1982</v>
      </c>
      <c r="F1033" s="63" t="s">
        <v>979</v>
      </c>
      <c r="G1033" s="63"/>
      <c r="H1033" s="46" t="s">
        <v>669</v>
      </c>
      <c r="I1033" s="47" t="s">
        <v>895</v>
      </c>
      <c r="J1033" s="86">
        <v>40189</v>
      </c>
      <c r="K1033" s="86">
        <v>40308</v>
      </c>
      <c r="L1033" s="63"/>
      <c r="M1033" s="63"/>
      <c r="N1033" s="63"/>
      <c r="O1033" s="59" t="s">
        <v>685</v>
      </c>
      <c r="P1033" s="46" t="s">
        <v>3877</v>
      </c>
      <c r="Q1033" s="50" t="s">
        <v>840</v>
      </c>
      <c r="R1033" s="76"/>
      <c r="S1033" s="46"/>
      <c r="T1033" s="50"/>
      <c r="U1033" s="50">
        <v>249740</v>
      </c>
    </row>
    <row r="1034" spans="1:21" s="52" customFormat="1" ht="28.5" x14ac:dyDescent="0.2">
      <c r="A1034" s="46" t="s">
        <v>73</v>
      </c>
      <c r="B1034" s="46" t="s">
        <v>75</v>
      </c>
      <c r="C1034" s="46"/>
      <c r="D1034" s="46" t="s">
        <v>718</v>
      </c>
      <c r="E1034" s="46" t="s">
        <v>1982</v>
      </c>
      <c r="F1034" s="63" t="s">
        <v>979</v>
      </c>
      <c r="G1034" s="63"/>
      <c r="H1034" s="46" t="s">
        <v>670</v>
      </c>
      <c r="I1034" s="47" t="s">
        <v>671</v>
      </c>
      <c r="J1034" s="86">
        <v>40217</v>
      </c>
      <c r="K1034" s="86">
        <v>40287</v>
      </c>
      <c r="L1034" s="63"/>
      <c r="M1034" s="63"/>
      <c r="N1034" s="63"/>
      <c r="O1034" s="59" t="s">
        <v>685</v>
      </c>
      <c r="P1034" s="46" t="s">
        <v>3877</v>
      </c>
      <c r="Q1034" s="50" t="s">
        <v>840</v>
      </c>
      <c r="R1034" s="76"/>
      <c r="S1034" s="46"/>
      <c r="T1034" s="50"/>
      <c r="U1034" s="50">
        <v>91577</v>
      </c>
    </row>
    <row r="1035" spans="1:21" s="52" customFormat="1" ht="28.5" x14ac:dyDescent="0.2">
      <c r="A1035" s="46" t="s">
        <v>73</v>
      </c>
      <c r="B1035" s="46" t="s">
        <v>75</v>
      </c>
      <c r="C1035" s="46"/>
      <c r="D1035" s="46" t="s">
        <v>3485</v>
      </c>
      <c r="E1035" s="46" t="s">
        <v>1982</v>
      </c>
      <c r="F1035" s="63" t="s">
        <v>979</v>
      </c>
      <c r="G1035" s="63"/>
      <c r="H1035" s="46" t="s">
        <v>672</v>
      </c>
      <c r="I1035" s="47" t="s">
        <v>673</v>
      </c>
      <c r="J1035" s="87">
        <v>40238</v>
      </c>
      <c r="K1035" s="87">
        <v>40268</v>
      </c>
      <c r="L1035" s="63"/>
      <c r="M1035" s="63"/>
      <c r="N1035" s="63"/>
      <c r="O1035" s="59" t="s">
        <v>685</v>
      </c>
      <c r="P1035" s="46" t="s">
        <v>3877</v>
      </c>
      <c r="Q1035" s="50" t="s">
        <v>841</v>
      </c>
      <c r="R1035" s="76"/>
      <c r="S1035" s="46"/>
      <c r="T1035" s="50"/>
      <c r="U1035" s="50">
        <v>55240</v>
      </c>
    </row>
    <row r="1036" spans="1:21" s="52" customFormat="1" ht="28.5" x14ac:dyDescent="0.2">
      <c r="A1036" s="46" t="s">
        <v>73</v>
      </c>
      <c r="B1036" s="46" t="s">
        <v>75</v>
      </c>
      <c r="C1036" s="46"/>
      <c r="D1036" s="46" t="s">
        <v>4599</v>
      </c>
      <c r="E1036" s="46" t="s">
        <v>1982</v>
      </c>
      <c r="F1036" s="63" t="s">
        <v>979</v>
      </c>
      <c r="G1036" s="47"/>
      <c r="H1036" s="46" t="s">
        <v>5447</v>
      </c>
      <c r="I1036" s="49" t="s">
        <v>903</v>
      </c>
      <c r="J1036" s="48">
        <v>39995</v>
      </c>
      <c r="K1036" s="48">
        <v>40057</v>
      </c>
      <c r="L1036" s="48"/>
      <c r="M1036" s="49"/>
      <c r="N1036" s="50"/>
      <c r="O1036" s="50"/>
      <c r="P1036" s="46" t="s">
        <v>3877</v>
      </c>
      <c r="Q1036" s="46"/>
      <c r="R1036" s="76"/>
      <c r="S1036" s="46"/>
      <c r="T1036" s="50"/>
      <c r="U1036" s="50">
        <v>112709</v>
      </c>
    </row>
    <row r="1037" spans="1:21" s="52" customFormat="1" ht="42.75" x14ac:dyDescent="0.2">
      <c r="A1037" s="46" t="s">
        <v>2652</v>
      </c>
      <c r="B1037" s="46" t="s">
        <v>75</v>
      </c>
      <c r="C1037" s="46"/>
      <c r="D1037" s="46" t="s">
        <v>1128</v>
      </c>
      <c r="E1037" s="46" t="s">
        <v>1980</v>
      </c>
      <c r="F1037" s="51" t="s">
        <v>980</v>
      </c>
      <c r="G1037" s="47"/>
      <c r="H1037" s="46" t="s">
        <v>5279</v>
      </c>
      <c r="I1037" s="46" t="s">
        <v>2167</v>
      </c>
      <c r="J1037" s="48">
        <v>39904</v>
      </c>
      <c r="K1037" s="48">
        <v>39903</v>
      </c>
      <c r="L1037" s="48"/>
      <c r="M1037" s="49"/>
      <c r="N1037" s="50"/>
      <c r="O1037" s="50">
        <v>0</v>
      </c>
      <c r="P1037" s="46"/>
      <c r="Q1037" s="46"/>
      <c r="R1037" s="46"/>
      <c r="S1037" s="46"/>
      <c r="T1037" s="50"/>
      <c r="U1037" s="50">
        <v>112404</v>
      </c>
    </row>
    <row r="1038" spans="1:21" s="52" customFormat="1" ht="28.5" x14ac:dyDescent="0.2">
      <c r="A1038" s="46" t="s">
        <v>2651</v>
      </c>
      <c r="B1038" s="46" t="s">
        <v>75</v>
      </c>
      <c r="C1038" s="46"/>
      <c r="D1038" s="46" t="s">
        <v>4276</v>
      </c>
      <c r="E1038" s="46" t="s">
        <v>1867</v>
      </c>
      <c r="F1038" s="51" t="s">
        <v>4277</v>
      </c>
      <c r="G1038" s="47"/>
      <c r="H1038" s="46" t="s">
        <v>4278</v>
      </c>
      <c r="I1038" s="46" t="s">
        <v>4279</v>
      </c>
      <c r="J1038" s="48">
        <v>40118</v>
      </c>
      <c r="K1038" s="48">
        <v>40268</v>
      </c>
      <c r="L1038" s="48"/>
      <c r="M1038" s="49">
        <v>0.5</v>
      </c>
      <c r="N1038" s="50" t="s">
        <v>685</v>
      </c>
      <c r="O1038" s="50" t="s">
        <v>685</v>
      </c>
      <c r="P1038" s="46" t="s">
        <v>3879</v>
      </c>
      <c r="Q1038" s="46"/>
      <c r="R1038" s="46" t="s">
        <v>4280</v>
      </c>
      <c r="S1038" s="46"/>
      <c r="T1038" s="50">
        <v>100000</v>
      </c>
      <c r="U1038" s="50">
        <v>100000</v>
      </c>
    </row>
    <row r="1039" spans="1:21" s="52" customFormat="1" ht="28.5" x14ac:dyDescent="0.2">
      <c r="A1039" s="46" t="s">
        <v>2651</v>
      </c>
      <c r="B1039" s="46" t="s">
        <v>75</v>
      </c>
      <c r="C1039" s="46"/>
      <c r="D1039" s="46" t="s">
        <v>1867</v>
      </c>
      <c r="E1039" s="46" t="s">
        <v>1867</v>
      </c>
      <c r="F1039" s="51" t="s">
        <v>976</v>
      </c>
      <c r="G1039" s="47"/>
      <c r="H1039" s="46" t="s">
        <v>2725</v>
      </c>
      <c r="I1039" s="46" t="s">
        <v>1707</v>
      </c>
      <c r="J1039" s="48">
        <v>40233</v>
      </c>
      <c r="K1039" s="48">
        <v>40312</v>
      </c>
      <c r="L1039" s="48"/>
      <c r="M1039" s="49">
        <v>0.25</v>
      </c>
      <c r="N1039" s="50" t="s">
        <v>685</v>
      </c>
      <c r="O1039" s="50" t="s">
        <v>685</v>
      </c>
      <c r="P1039" s="46" t="s">
        <v>3879</v>
      </c>
      <c r="Q1039" s="46"/>
      <c r="R1039" s="46" t="s">
        <v>1706</v>
      </c>
      <c r="S1039" s="46" t="s">
        <v>685</v>
      </c>
      <c r="T1039" s="50">
        <v>15750</v>
      </c>
      <c r="U1039" s="50">
        <v>15750</v>
      </c>
    </row>
    <row r="1040" spans="1:21" s="52" customFormat="1" ht="42.75" x14ac:dyDescent="0.2">
      <c r="A1040" s="46" t="s">
        <v>579</v>
      </c>
      <c r="B1040" s="46" t="s">
        <v>75</v>
      </c>
      <c r="C1040" s="46"/>
      <c r="D1040" s="46" t="s">
        <v>1943</v>
      </c>
      <c r="E1040" s="46" t="s">
        <v>1979</v>
      </c>
      <c r="F1040" s="63" t="s">
        <v>2791</v>
      </c>
      <c r="G1040" s="47" t="s">
        <v>3719</v>
      </c>
      <c r="H1040" s="46" t="s">
        <v>85</v>
      </c>
      <c r="I1040" s="46" t="s">
        <v>5262</v>
      </c>
      <c r="J1040" s="48">
        <v>40278</v>
      </c>
      <c r="K1040" s="48">
        <v>41364</v>
      </c>
      <c r="L1040" s="48"/>
      <c r="M1040" s="49">
        <v>3</v>
      </c>
      <c r="N1040" s="50" t="s">
        <v>685</v>
      </c>
      <c r="O1040" s="50" t="s">
        <v>685</v>
      </c>
      <c r="P1040" s="46"/>
      <c r="Q1040" s="46" t="s">
        <v>840</v>
      </c>
      <c r="R1040" s="46" t="s">
        <v>3561</v>
      </c>
      <c r="S1040" s="46"/>
      <c r="T1040" s="50">
        <v>999398</v>
      </c>
      <c r="U1040" s="50">
        <v>2998194</v>
      </c>
    </row>
    <row r="1041" spans="1:21" s="52" customFormat="1" ht="42.75" x14ac:dyDescent="0.2">
      <c r="A1041" s="46" t="s">
        <v>579</v>
      </c>
      <c r="B1041" s="46" t="s">
        <v>75</v>
      </c>
      <c r="C1041" s="46"/>
      <c r="D1041" s="46" t="s">
        <v>1943</v>
      </c>
      <c r="E1041" s="46" t="s">
        <v>1979</v>
      </c>
      <c r="F1041" s="63" t="s">
        <v>2791</v>
      </c>
      <c r="G1041" s="47" t="s">
        <v>3719</v>
      </c>
      <c r="H1041" s="46" t="s">
        <v>86</v>
      </c>
      <c r="I1041" s="46" t="s">
        <v>4335</v>
      </c>
      <c r="J1041" s="48">
        <v>40269</v>
      </c>
      <c r="K1041" s="48">
        <v>41364</v>
      </c>
      <c r="L1041" s="48"/>
      <c r="M1041" s="49">
        <v>3</v>
      </c>
      <c r="N1041" s="50" t="s">
        <v>685</v>
      </c>
      <c r="O1041" s="50" t="s">
        <v>685</v>
      </c>
      <c r="P1041" s="46"/>
      <c r="Q1041" s="46" t="s">
        <v>840</v>
      </c>
      <c r="R1041" s="46" t="s">
        <v>3561</v>
      </c>
      <c r="S1041" s="46"/>
      <c r="T1041" s="50">
        <v>1051998</v>
      </c>
      <c r="U1041" s="50">
        <v>3155994</v>
      </c>
    </row>
    <row r="1042" spans="1:21" s="52" customFormat="1" ht="28.5" x14ac:dyDescent="0.2">
      <c r="A1042" s="63" t="s">
        <v>73</v>
      </c>
      <c r="B1042" s="46" t="s">
        <v>75</v>
      </c>
      <c r="C1042" s="63"/>
      <c r="D1042" s="63" t="s">
        <v>4844</v>
      </c>
      <c r="E1042" s="63" t="s">
        <v>1982</v>
      </c>
      <c r="F1042" s="63" t="s">
        <v>979</v>
      </c>
      <c r="G1042" s="51"/>
      <c r="H1042" s="63" t="s">
        <v>3085</v>
      </c>
      <c r="I1042" s="63" t="s">
        <v>3086</v>
      </c>
      <c r="J1042" s="71">
        <v>40118</v>
      </c>
      <c r="K1042" s="71">
        <v>40147</v>
      </c>
      <c r="L1042" s="71"/>
      <c r="M1042" s="72"/>
      <c r="N1042" s="73"/>
      <c r="O1042" s="73" t="s">
        <v>685</v>
      </c>
      <c r="P1042" s="63"/>
      <c r="Q1042" s="63"/>
      <c r="R1042" s="63"/>
      <c r="S1042" s="63"/>
      <c r="T1042" s="50"/>
      <c r="U1042" s="50">
        <v>47665</v>
      </c>
    </row>
    <row r="1043" spans="1:21" s="52" customFormat="1" ht="28.5" x14ac:dyDescent="0.2">
      <c r="A1043" s="63" t="s">
        <v>73</v>
      </c>
      <c r="B1043" s="46" t="s">
        <v>75</v>
      </c>
      <c r="C1043" s="63"/>
      <c r="D1043" s="63" t="s">
        <v>3393</v>
      </c>
      <c r="E1043" s="63" t="s">
        <v>1982</v>
      </c>
      <c r="F1043" s="63" t="s">
        <v>979</v>
      </c>
      <c r="G1043" s="51"/>
      <c r="H1043" s="63" t="s">
        <v>3087</v>
      </c>
      <c r="I1043" s="63" t="s">
        <v>3088</v>
      </c>
      <c r="J1043" s="71">
        <v>40136</v>
      </c>
      <c r="K1043" s="71">
        <v>40220</v>
      </c>
      <c r="L1043" s="71"/>
      <c r="M1043" s="72"/>
      <c r="N1043" s="73"/>
      <c r="O1043" s="73"/>
      <c r="P1043" s="63"/>
      <c r="Q1043" s="63"/>
      <c r="R1043" s="63"/>
      <c r="S1043" s="63"/>
      <c r="T1043" s="50"/>
      <c r="U1043" s="50">
        <v>71780</v>
      </c>
    </row>
    <row r="1044" spans="1:21" s="52" customFormat="1" ht="28.5" x14ac:dyDescent="0.2">
      <c r="A1044" s="63" t="s">
        <v>73</v>
      </c>
      <c r="B1044" s="46" t="s">
        <v>75</v>
      </c>
      <c r="C1044" s="63"/>
      <c r="D1044" s="63" t="s">
        <v>4590</v>
      </c>
      <c r="E1044" s="63" t="s">
        <v>1982</v>
      </c>
      <c r="F1044" s="63" t="s">
        <v>979</v>
      </c>
      <c r="G1044" s="51"/>
      <c r="H1044" s="63" t="s">
        <v>3089</v>
      </c>
      <c r="I1044" s="63" t="s">
        <v>3090</v>
      </c>
      <c r="J1044" s="71">
        <v>40210</v>
      </c>
      <c r="K1044" s="71">
        <v>40252</v>
      </c>
      <c r="L1044" s="71"/>
      <c r="M1044" s="72"/>
      <c r="N1044" s="73"/>
      <c r="O1044" s="73"/>
      <c r="P1044" s="63"/>
      <c r="Q1044" s="63"/>
      <c r="R1044" s="63"/>
      <c r="S1044" s="63"/>
      <c r="T1044" s="50"/>
      <c r="U1044" s="50">
        <v>24575</v>
      </c>
    </row>
    <row r="1045" spans="1:21" s="52" customFormat="1" ht="28.5" x14ac:dyDescent="0.2">
      <c r="A1045" s="63" t="s">
        <v>73</v>
      </c>
      <c r="B1045" s="46" t="s">
        <v>75</v>
      </c>
      <c r="C1045" s="63"/>
      <c r="D1045" s="63" t="s">
        <v>4844</v>
      </c>
      <c r="E1045" s="63" t="s">
        <v>1982</v>
      </c>
      <c r="F1045" s="63" t="s">
        <v>979</v>
      </c>
      <c r="G1045" s="51"/>
      <c r="H1045" s="63" t="s">
        <v>3091</v>
      </c>
      <c r="I1045" s="63" t="s">
        <v>3086</v>
      </c>
      <c r="J1045" s="71">
        <v>40224</v>
      </c>
      <c r="K1045" s="71">
        <v>40252</v>
      </c>
      <c r="L1045" s="71"/>
      <c r="M1045" s="72"/>
      <c r="N1045" s="73"/>
      <c r="O1045" s="73"/>
      <c r="P1045" s="63"/>
      <c r="Q1045" s="63"/>
      <c r="R1045" s="63"/>
      <c r="S1045" s="63"/>
      <c r="T1045" s="50"/>
      <c r="U1045" s="50">
        <v>19394</v>
      </c>
    </row>
    <row r="1046" spans="1:21" s="52" customFormat="1" ht="28.5" x14ac:dyDescent="0.2">
      <c r="A1046" s="63" t="s">
        <v>73</v>
      </c>
      <c r="B1046" s="46" t="s">
        <v>75</v>
      </c>
      <c r="C1046" s="63"/>
      <c r="D1046" s="63" t="s">
        <v>4590</v>
      </c>
      <c r="E1046" s="63" t="s">
        <v>1982</v>
      </c>
      <c r="F1046" s="63" t="s">
        <v>979</v>
      </c>
      <c r="G1046" s="51"/>
      <c r="H1046" s="63" t="s">
        <v>3092</v>
      </c>
      <c r="I1046" s="63" t="s">
        <v>3093</v>
      </c>
      <c r="J1046" s="71">
        <v>40252</v>
      </c>
      <c r="K1046" s="71">
        <v>40263</v>
      </c>
      <c r="L1046" s="71"/>
      <c r="M1046" s="72"/>
      <c r="N1046" s="73"/>
      <c r="O1046" s="73"/>
      <c r="P1046" s="63"/>
      <c r="Q1046" s="63"/>
      <c r="R1046" s="63"/>
      <c r="S1046" s="63"/>
      <c r="T1046" s="50"/>
      <c r="U1046" s="50">
        <v>29962</v>
      </c>
    </row>
    <row r="1047" spans="1:21" s="52" customFormat="1" ht="28.5" x14ac:dyDescent="0.2">
      <c r="A1047" s="46" t="s">
        <v>2772</v>
      </c>
      <c r="B1047" s="46" t="s">
        <v>75</v>
      </c>
      <c r="C1047" s="46"/>
      <c r="D1047" s="46" t="s">
        <v>581</v>
      </c>
      <c r="E1047" s="46" t="s">
        <v>5748</v>
      </c>
      <c r="F1047" s="63" t="s">
        <v>968</v>
      </c>
      <c r="G1047" s="47"/>
      <c r="H1047" s="46" t="s">
        <v>3100</v>
      </c>
      <c r="I1047" s="46" t="s">
        <v>3961</v>
      </c>
      <c r="J1047" s="48">
        <v>40115</v>
      </c>
      <c r="K1047" s="48">
        <v>40479</v>
      </c>
      <c r="L1047" s="48"/>
      <c r="M1047" s="49">
        <v>1</v>
      </c>
      <c r="N1047" s="59" t="s">
        <v>685</v>
      </c>
      <c r="O1047" s="50" t="s">
        <v>685</v>
      </c>
      <c r="P1047" s="46"/>
      <c r="Q1047" s="46"/>
      <c r="R1047" s="46"/>
      <c r="S1047" s="46"/>
      <c r="T1047" s="59">
        <v>24861</v>
      </c>
      <c r="U1047" s="50">
        <v>24861</v>
      </c>
    </row>
    <row r="1048" spans="1:21" s="52" customFormat="1" ht="28.5" x14ac:dyDescent="0.2">
      <c r="A1048" s="46" t="s">
        <v>2772</v>
      </c>
      <c r="B1048" s="46" t="s">
        <v>75</v>
      </c>
      <c r="C1048" s="46"/>
      <c r="D1048" s="46" t="s">
        <v>581</v>
      </c>
      <c r="E1048" s="46" t="s">
        <v>5748</v>
      </c>
      <c r="F1048" s="63" t="s">
        <v>968</v>
      </c>
      <c r="G1048" s="47"/>
      <c r="H1048" s="46" t="s">
        <v>3101</v>
      </c>
      <c r="I1048" s="46" t="s">
        <v>2737</v>
      </c>
      <c r="J1048" s="48">
        <v>40102</v>
      </c>
      <c r="K1048" s="48">
        <v>40466</v>
      </c>
      <c r="L1048" s="48"/>
      <c r="M1048" s="49">
        <v>1</v>
      </c>
      <c r="N1048" s="50" t="s">
        <v>685</v>
      </c>
      <c r="O1048" s="50" t="s">
        <v>685</v>
      </c>
      <c r="P1048" s="46"/>
      <c r="Q1048" s="46" t="s">
        <v>841</v>
      </c>
      <c r="R1048" s="46" t="s">
        <v>584</v>
      </c>
      <c r="S1048" s="46"/>
      <c r="T1048" s="50">
        <v>650</v>
      </c>
      <c r="U1048" s="50">
        <v>650</v>
      </c>
    </row>
    <row r="1049" spans="1:21" s="52" customFormat="1" ht="28.5" x14ac:dyDescent="0.2">
      <c r="A1049" s="46" t="s">
        <v>2772</v>
      </c>
      <c r="B1049" s="46" t="s">
        <v>75</v>
      </c>
      <c r="C1049" s="46"/>
      <c r="D1049" s="46" t="s">
        <v>581</v>
      </c>
      <c r="E1049" s="46" t="s">
        <v>5748</v>
      </c>
      <c r="F1049" s="63" t="s">
        <v>968</v>
      </c>
      <c r="G1049" s="47"/>
      <c r="H1049" s="46" t="s">
        <v>5169</v>
      </c>
      <c r="I1049" s="46" t="s">
        <v>2737</v>
      </c>
      <c r="J1049" s="48">
        <v>39966</v>
      </c>
      <c r="K1049" s="48">
        <v>40330</v>
      </c>
      <c r="L1049" s="48"/>
      <c r="M1049" s="49">
        <v>1</v>
      </c>
      <c r="N1049" s="50" t="s">
        <v>685</v>
      </c>
      <c r="O1049" s="50" t="s">
        <v>685</v>
      </c>
      <c r="P1049" s="46"/>
      <c r="Q1049" s="46"/>
      <c r="R1049" s="46"/>
      <c r="S1049" s="46"/>
      <c r="T1049" s="50">
        <v>582</v>
      </c>
      <c r="U1049" s="50">
        <v>582</v>
      </c>
    </row>
    <row r="1050" spans="1:21" s="52" customFormat="1" ht="28.5" x14ac:dyDescent="0.2">
      <c r="A1050" s="46" t="s">
        <v>2772</v>
      </c>
      <c r="B1050" s="46" t="s">
        <v>75</v>
      </c>
      <c r="C1050" s="46"/>
      <c r="D1050" s="46" t="s">
        <v>581</v>
      </c>
      <c r="E1050" s="46" t="s">
        <v>5748</v>
      </c>
      <c r="F1050" s="63" t="s">
        <v>968</v>
      </c>
      <c r="G1050" s="47"/>
      <c r="H1050" s="46" t="s">
        <v>3103</v>
      </c>
      <c r="I1050" s="46" t="s">
        <v>2737</v>
      </c>
      <c r="J1050" s="48">
        <v>39990</v>
      </c>
      <c r="K1050" s="48">
        <v>40354</v>
      </c>
      <c r="L1050" s="48"/>
      <c r="M1050" s="49">
        <v>1</v>
      </c>
      <c r="N1050" s="50" t="s">
        <v>685</v>
      </c>
      <c r="O1050" s="50" t="s">
        <v>685</v>
      </c>
      <c r="P1050" s="46"/>
      <c r="Q1050" s="46"/>
      <c r="R1050" s="46"/>
      <c r="S1050" s="46"/>
      <c r="T1050" s="50">
        <v>850</v>
      </c>
      <c r="U1050" s="50">
        <v>850</v>
      </c>
    </row>
    <row r="1051" spans="1:21" s="52" customFormat="1" ht="28.5" x14ac:dyDescent="0.2">
      <c r="A1051" s="46" t="s">
        <v>2772</v>
      </c>
      <c r="B1051" s="46" t="s">
        <v>75</v>
      </c>
      <c r="C1051" s="46"/>
      <c r="D1051" s="46" t="s">
        <v>581</v>
      </c>
      <c r="E1051" s="46" t="s">
        <v>5748</v>
      </c>
      <c r="F1051" s="63" t="s">
        <v>968</v>
      </c>
      <c r="G1051" s="47"/>
      <c r="H1051" s="46" t="s">
        <v>3104</v>
      </c>
      <c r="I1051" s="46" t="s">
        <v>2737</v>
      </c>
      <c r="J1051" s="48">
        <v>40103</v>
      </c>
      <c r="K1051" s="48">
        <v>40467</v>
      </c>
      <c r="L1051" s="48"/>
      <c r="M1051" s="49">
        <v>1</v>
      </c>
      <c r="N1051" s="59" t="s">
        <v>685</v>
      </c>
      <c r="O1051" s="50" t="s">
        <v>685</v>
      </c>
      <c r="P1051" s="46"/>
      <c r="Q1051" s="46"/>
      <c r="R1051" s="46"/>
      <c r="S1051" s="46"/>
      <c r="T1051" s="50">
        <v>3555</v>
      </c>
      <c r="U1051" s="50">
        <v>3555</v>
      </c>
    </row>
    <row r="1052" spans="1:21" s="52" customFormat="1" ht="28.5" x14ac:dyDescent="0.2">
      <c r="A1052" s="46" t="s">
        <v>2772</v>
      </c>
      <c r="B1052" s="46" t="s">
        <v>75</v>
      </c>
      <c r="C1052" s="46"/>
      <c r="D1052" s="46" t="s">
        <v>581</v>
      </c>
      <c r="E1052" s="46" t="s">
        <v>5748</v>
      </c>
      <c r="F1052" s="63" t="s">
        <v>968</v>
      </c>
      <c r="G1052" s="47"/>
      <c r="H1052" s="46" t="s">
        <v>618</v>
      </c>
      <c r="I1052" s="46" t="s">
        <v>2740</v>
      </c>
      <c r="J1052" s="48">
        <v>40023</v>
      </c>
      <c r="K1052" s="48">
        <v>40387</v>
      </c>
      <c r="L1052" s="48"/>
      <c r="M1052" s="49">
        <v>1</v>
      </c>
      <c r="N1052" s="59" t="s">
        <v>685</v>
      </c>
      <c r="O1052" s="50" t="s">
        <v>685</v>
      </c>
      <c r="P1052" s="46"/>
      <c r="Q1052" s="46"/>
      <c r="R1052" s="46"/>
      <c r="S1052" s="46"/>
      <c r="T1052" s="50">
        <v>798</v>
      </c>
      <c r="U1052" s="50">
        <v>798</v>
      </c>
    </row>
    <row r="1053" spans="1:21" s="52" customFormat="1" ht="28.5" x14ac:dyDescent="0.2">
      <c r="A1053" s="46" t="s">
        <v>2772</v>
      </c>
      <c r="B1053" s="46" t="s">
        <v>75</v>
      </c>
      <c r="C1053" s="46"/>
      <c r="D1053" s="46" t="s">
        <v>581</v>
      </c>
      <c r="E1053" s="46" t="s">
        <v>5748</v>
      </c>
      <c r="F1053" s="63" t="s">
        <v>968</v>
      </c>
      <c r="G1053" s="47"/>
      <c r="H1053" s="46" t="s">
        <v>618</v>
      </c>
      <c r="I1053" s="46" t="s">
        <v>2740</v>
      </c>
      <c r="J1053" s="48">
        <v>40029</v>
      </c>
      <c r="K1053" s="48">
        <v>40393</v>
      </c>
      <c r="L1053" s="48"/>
      <c r="M1053" s="49">
        <v>1</v>
      </c>
      <c r="N1053" s="59" t="s">
        <v>685</v>
      </c>
      <c r="O1053" s="50" t="s">
        <v>685</v>
      </c>
      <c r="P1053" s="46"/>
      <c r="Q1053" s="46"/>
      <c r="R1053" s="46"/>
      <c r="S1053" s="46"/>
      <c r="T1053" s="50">
        <v>752</v>
      </c>
      <c r="U1053" s="50">
        <v>752</v>
      </c>
    </row>
    <row r="1054" spans="1:21" s="52" customFormat="1" ht="28.5" x14ac:dyDescent="0.2">
      <c r="A1054" s="46" t="s">
        <v>2772</v>
      </c>
      <c r="B1054" s="46" t="s">
        <v>75</v>
      </c>
      <c r="C1054" s="46"/>
      <c r="D1054" s="46" t="s">
        <v>581</v>
      </c>
      <c r="E1054" s="46" t="s">
        <v>5748</v>
      </c>
      <c r="F1054" s="63" t="s">
        <v>968</v>
      </c>
      <c r="G1054" s="47"/>
      <c r="H1054" s="46" t="s">
        <v>620</v>
      </c>
      <c r="I1054" s="46" t="s">
        <v>2740</v>
      </c>
      <c r="J1054" s="48">
        <v>40030</v>
      </c>
      <c r="K1054" s="48">
        <v>40394</v>
      </c>
      <c r="L1054" s="48"/>
      <c r="M1054" s="49">
        <v>1</v>
      </c>
      <c r="N1054" s="59" t="s">
        <v>685</v>
      </c>
      <c r="O1054" s="50" t="s">
        <v>685</v>
      </c>
      <c r="P1054" s="46"/>
      <c r="Q1054" s="46"/>
      <c r="R1054" s="46"/>
      <c r="S1054" s="46"/>
      <c r="T1054" s="50">
        <v>592</v>
      </c>
      <c r="U1054" s="50">
        <v>592</v>
      </c>
    </row>
    <row r="1055" spans="1:21" s="52" customFormat="1" ht="28.5" x14ac:dyDescent="0.2">
      <c r="A1055" s="46" t="s">
        <v>2772</v>
      </c>
      <c r="B1055" s="46" t="s">
        <v>75</v>
      </c>
      <c r="C1055" s="46"/>
      <c r="D1055" s="46" t="s">
        <v>581</v>
      </c>
      <c r="E1055" s="46" t="s">
        <v>5748</v>
      </c>
      <c r="F1055" s="63" t="s">
        <v>968</v>
      </c>
      <c r="G1055" s="47"/>
      <c r="H1055" s="46" t="s">
        <v>3106</v>
      </c>
      <c r="I1055" s="46" t="s">
        <v>2740</v>
      </c>
      <c r="J1055" s="48">
        <v>40126</v>
      </c>
      <c r="K1055" s="48">
        <v>40490</v>
      </c>
      <c r="L1055" s="48"/>
      <c r="M1055" s="49">
        <v>1</v>
      </c>
      <c r="N1055" s="59" t="s">
        <v>685</v>
      </c>
      <c r="O1055" s="50" t="s">
        <v>685</v>
      </c>
      <c r="P1055" s="46"/>
      <c r="Q1055" s="46"/>
      <c r="R1055" s="46"/>
      <c r="S1055" s="46"/>
      <c r="T1055" s="59">
        <v>8052</v>
      </c>
      <c r="U1055" s="50">
        <v>8052</v>
      </c>
    </row>
    <row r="1056" spans="1:21" s="52" customFormat="1" ht="28.5" x14ac:dyDescent="0.2">
      <c r="A1056" s="46" t="s">
        <v>2772</v>
      </c>
      <c r="B1056" s="46" t="s">
        <v>75</v>
      </c>
      <c r="C1056" s="46"/>
      <c r="D1056" s="46" t="s">
        <v>581</v>
      </c>
      <c r="E1056" s="46" t="s">
        <v>5748</v>
      </c>
      <c r="F1056" s="63" t="s">
        <v>968</v>
      </c>
      <c r="G1056" s="47"/>
      <c r="H1056" s="46" t="s">
        <v>5174</v>
      </c>
      <c r="I1056" s="46" t="s">
        <v>2740</v>
      </c>
      <c r="J1056" s="48">
        <v>40127</v>
      </c>
      <c r="K1056" s="48">
        <v>40491</v>
      </c>
      <c r="L1056" s="48"/>
      <c r="M1056" s="49">
        <v>1</v>
      </c>
      <c r="N1056" s="59" t="s">
        <v>685</v>
      </c>
      <c r="O1056" s="50" t="s">
        <v>685</v>
      </c>
      <c r="P1056" s="46"/>
      <c r="Q1056" s="46"/>
      <c r="R1056" s="46"/>
      <c r="S1056" s="46"/>
      <c r="T1056" s="59">
        <v>860</v>
      </c>
      <c r="U1056" s="50">
        <v>860</v>
      </c>
    </row>
    <row r="1057" spans="1:21" s="52" customFormat="1" ht="28.5" x14ac:dyDescent="0.2">
      <c r="A1057" s="46" t="s">
        <v>2772</v>
      </c>
      <c r="B1057" s="46" t="s">
        <v>75</v>
      </c>
      <c r="C1057" s="46"/>
      <c r="D1057" s="46" t="s">
        <v>581</v>
      </c>
      <c r="E1057" s="46" t="s">
        <v>5748</v>
      </c>
      <c r="F1057" s="63" t="s">
        <v>968</v>
      </c>
      <c r="G1057" s="47"/>
      <c r="H1057" s="46" t="s">
        <v>618</v>
      </c>
      <c r="I1057" s="46" t="s">
        <v>2740</v>
      </c>
      <c r="J1057" s="48">
        <v>40127</v>
      </c>
      <c r="K1057" s="48">
        <v>40491</v>
      </c>
      <c r="L1057" s="48"/>
      <c r="M1057" s="49">
        <v>1</v>
      </c>
      <c r="N1057" s="59" t="s">
        <v>685</v>
      </c>
      <c r="O1057" s="50" t="s">
        <v>685</v>
      </c>
      <c r="P1057" s="46"/>
      <c r="Q1057" s="46"/>
      <c r="R1057" s="46"/>
      <c r="S1057" s="46"/>
      <c r="T1057" s="59">
        <v>1487</v>
      </c>
      <c r="U1057" s="50">
        <v>1487</v>
      </c>
    </row>
    <row r="1058" spans="1:21" s="52" customFormat="1" ht="28.5" x14ac:dyDescent="0.2">
      <c r="A1058" s="46" t="s">
        <v>2772</v>
      </c>
      <c r="B1058" s="46" t="s">
        <v>75</v>
      </c>
      <c r="C1058" s="46"/>
      <c r="D1058" s="46" t="s">
        <v>581</v>
      </c>
      <c r="E1058" s="46" t="s">
        <v>5748</v>
      </c>
      <c r="F1058" s="63" t="s">
        <v>968</v>
      </c>
      <c r="G1058" s="47"/>
      <c r="H1058" s="46" t="s">
        <v>3250</v>
      </c>
      <c r="I1058" s="46" t="s">
        <v>3113</v>
      </c>
      <c r="J1058" s="48">
        <v>40057</v>
      </c>
      <c r="K1058" s="48">
        <v>40422</v>
      </c>
      <c r="L1058" s="48"/>
      <c r="M1058" s="49">
        <v>1</v>
      </c>
      <c r="N1058" s="59" t="s">
        <v>685</v>
      </c>
      <c r="O1058" s="50" t="s">
        <v>685</v>
      </c>
      <c r="P1058" s="46"/>
      <c r="Q1058" s="46"/>
      <c r="R1058" s="46"/>
      <c r="S1058" s="46"/>
      <c r="T1058" s="50">
        <v>22530</v>
      </c>
      <c r="U1058" s="50">
        <v>22530</v>
      </c>
    </row>
    <row r="1059" spans="1:21" s="52" customFormat="1" ht="28.5" x14ac:dyDescent="0.2">
      <c r="A1059" s="46" t="s">
        <v>2772</v>
      </c>
      <c r="B1059" s="46" t="s">
        <v>75</v>
      </c>
      <c r="C1059" s="46"/>
      <c r="D1059" s="46" t="s">
        <v>581</v>
      </c>
      <c r="E1059" s="46" t="s">
        <v>5748</v>
      </c>
      <c r="F1059" s="63" t="s">
        <v>968</v>
      </c>
      <c r="G1059" s="47"/>
      <c r="H1059" s="46" t="s">
        <v>1266</v>
      </c>
      <c r="I1059" s="46" t="s">
        <v>2137</v>
      </c>
      <c r="J1059" s="48">
        <v>39283</v>
      </c>
      <c r="K1059" s="48">
        <v>40376</v>
      </c>
      <c r="L1059" s="48"/>
      <c r="M1059" s="49">
        <v>3</v>
      </c>
      <c r="N1059" s="59" t="s">
        <v>685</v>
      </c>
      <c r="O1059" s="50" t="s">
        <v>685</v>
      </c>
      <c r="P1059" s="46"/>
      <c r="Q1059" s="46"/>
      <c r="R1059" s="46"/>
      <c r="S1059" s="46"/>
      <c r="T1059" s="50">
        <v>2572</v>
      </c>
      <c r="U1059" s="50">
        <v>7716</v>
      </c>
    </row>
    <row r="1060" spans="1:21" s="52" customFormat="1" ht="28.5" x14ac:dyDescent="0.2">
      <c r="A1060" s="46" t="s">
        <v>2772</v>
      </c>
      <c r="B1060" s="46" t="s">
        <v>75</v>
      </c>
      <c r="C1060" s="46"/>
      <c r="D1060" s="46" t="s">
        <v>581</v>
      </c>
      <c r="E1060" s="46" t="s">
        <v>5748</v>
      </c>
      <c r="F1060" s="63" t="s">
        <v>968</v>
      </c>
      <c r="G1060" s="47"/>
      <c r="H1060" s="46" t="s">
        <v>1265</v>
      </c>
      <c r="I1060" s="46" t="s">
        <v>2137</v>
      </c>
      <c r="J1060" s="48">
        <v>40042</v>
      </c>
      <c r="K1060" s="48">
        <v>40406</v>
      </c>
      <c r="L1060" s="48"/>
      <c r="M1060" s="49">
        <v>1</v>
      </c>
      <c r="N1060" s="59" t="s">
        <v>685</v>
      </c>
      <c r="O1060" s="50" t="s">
        <v>685</v>
      </c>
      <c r="P1060" s="46"/>
      <c r="Q1060" s="46"/>
      <c r="R1060" s="46"/>
      <c r="S1060" s="46"/>
      <c r="T1060" s="50">
        <v>4428</v>
      </c>
      <c r="U1060" s="50">
        <v>4428</v>
      </c>
    </row>
    <row r="1061" spans="1:21" s="52" customFormat="1" ht="28.5" x14ac:dyDescent="0.2">
      <c r="A1061" s="46" t="s">
        <v>2772</v>
      </c>
      <c r="B1061" s="46" t="s">
        <v>75</v>
      </c>
      <c r="C1061" s="46"/>
      <c r="D1061" s="46" t="s">
        <v>581</v>
      </c>
      <c r="E1061" s="46" t="s">
        <v>5748</v>
      </c>
      <c r="F1061" s="42" t="s">
        <v>968</v>
      </c>
      <c r="G1061" s="47"/>
      <c r="H1061" s="46" t="s">
        <v>1266</v>
      </c>
      <c r="I1061" s="46" t="s">
        <v>2137</v>
      </c>
      <c r="J1061" s="48">
        <v>40112</v>
      </c>
      <c r="K1061" s="48">
        <v>40478</v>
      </c>
      <c r="L1061" s="48"/>
      <c r="M1061" s="49">
        <v>1</v>
      </c>
      <c r="N1061" s="59" t="s">
        <v>685</v>
      </c>
      <c r="O1061" s="50" t="s">
        <v>685</v>
      </c>
      <c r="P1061" s="46"/>
      <c r="Q1061" s="46"/>
      <c r="R1061" s="46"/>
      <c r="S1061" s="46"/>
      <c r="T1061" s="59">
        <v>11944</v>
      </c>
      <c r="U1061" s="50">
        <v>11944</v>
      </c>
    </row>
    <row r="1062" spans="1:21" s="52" customFormat="1" ht="28.5" x14ac:dyDescent="0.2">
      <c r="A1062" s="46" t="s">
        <v>2772</v>
      </c>
      <c r="B1062" s="46" t="s">
        <v>75</v>
      </c>
      <c r="C1062" s="46"/>
      <c r="D1062" s="46" t="s">
        <v>581</v>
      </c>
      <c r="E1062" s="46" t="s">
        <v>5748</v>
      </c>
      <c r="F1062" s="63" t="s">
        <v>968</v>
      </c>
      <c r="G1062" s="47"/>
      <c r="H1062" s="46" t="s">
        <v>3785</v>
      </c>
      <c r="I1062" s="46" t="s">
        <v>3115</v>
      </c>
      <c r="J1062" s="48">
        <v>40066</v>
      </c>
      <c r="K1062" s="48">
        <v>40430</v>
      </c>
      <c r="L1062" s="48"/>
      <c r="M1062" s="49">
        <v>1</v>
      </c>
      <c r="N1062" s="50" t="s">
        <v>685</v>
      </c>
      <c r="O1062" s="50" t="s">
        <v>685</v>
      </c>
      <c r="P1062" s="46"/>
      <c r="Q1062" s="46" t="s">
        <v>841</v>
      </c>
      <c r="R1062" s="46">
        <v>7.1</v>
      </c>
      <c r="S1062" s="51" t="s">
        <v>685</v>
      </c>
      <c r="T1062" s="50">
        <v>1272</v>
      </c>
      <c r="U1062" s="50">
        <v>1272</v>
      </c>
    </row>
    <row r="1063" spans="1:21" s="52" customFormat="1" ht="28.5" x14ac:dyDescent="0.2">
      <c r="A1063" s="46" t="s">
        <v>2772</v>
      </c>
      <c r="B1063" s="46" t="s">
        <v>75</v>
      </c>
      <c r="C1063" s="46"/>
      <c r="D1063" s="46" t="s">
        <v>581</v>
      </c>
      <c r="E1063" s="46" t="s">
        <v>5748</v>
      </c>
      <c r="F1063" s="63" t="s">
        <v>968</v>
      </c>
      <c r="G1063" s="47"/>
      <c r="H1063" s="46" t="s">
        <v>2000</v>
      </c>
      <c r="I1063" s="46" t="s">
        <v>3115</v>
      </c>
      <c r="J1063" s="48">
        <v>40087</v>
      </c>
      <c r="K1063" s="48">
        <v>40451</v>
      </c>
      <c r="L1063" s="48"/>
      <c r="M1063" s="49">
        <v>1</v>
      </c>
      <c r="N1063" s="50" t="s">
        <v>685</v>
      </c>
      <c r="O1063" s="50" t="s">
        <v>685</v>
      </c>
      <c r="P1063" s="46"/>
      <c r="Q1063" s="46" t="s">
        <v>841</v>
      </c>
      <c r="R1063" s="46">
        <v>7.1</v>
      </c>
      <c r="S1063" s="51" t="s">
        <v>685</v>
      </c>
      <c r="T1063" s="50">
        <v>401</v>
      </c>
      <c r="U1063" s="50">
        <v>401</v>
      </c>
    </row>
    <row r="1064" spans="1:21" s="52" customFormat="1" ht="28.5" x14ac:dyDescent="0.2">
      <c r="A1064" s="46" t="s">
        <v>2772</v>
      </c>
      <c r="B1064" s="46" t="s">
        <v>75</v>
      </c>
      <c r="C1064" s="46"/>
      <c r="D1064" s="46" t="s">
        <v>581</v>
      </c>
      <c r="E1064" s="46" t="s">
        <v>5748</v>
      </c>
      <c r="F1064" s="63" t="s">
        <v>968</v>
      </c>
      <c r="G1064" s="47"/>
      <c r="H1064" s="46" t="s">
        <v>3786</v>
      </c>
      <c r="I1064" s="46" t="s">
        <v>3787</v>
      </c>
      <c r="J1064" s="48">
        <v>40103</v>
      </c>
      <c r="K1064" s="48">
        <v>40467</v>
      </c>
      <c r="L1064" s="48"/>
      <c r="M1064" s="49">
        <v>1</v>
      </c>
      <c r="N1064" s="50" t="s">
        <v>685</v>
      </c>
      <c r="O1064" s="50" t="s">
        <v>685</v>
      </c>
      <c r="P1064" s="46"/>
      <c r="Q1064" s="46" t="s">
        <v>841</v>
      </c>
      <c r="R1064" s="46">
        <v>7.1</v>
      </c>
      <c r="S1064" s="51" t="s">
        <v>685</v>
      </c>
      <c r="T1064" s="46">
        <v>4366</v>
      </c>
      <c r="U1064" s="46">
        <v>4366</v>
      </c>
    </row>
    <row r="1065" spans="1:21" s="52" customFormat="1" ht="28.5" x14ac:dyDescent="0.2">
      <c r="A1065" s="46" t="s">
        <v>2772</v>
      </c>
      <c r="B1065" s="46" t="s">
        <v>75</v>
      </c>
      <c r="C1065" s="46"/>
      <c r="D1065" s="46" t="s">
        <v>581</v>
      </c>
      <c r="E1065" s="46" t="s">
        <v>5748</v>
      </c>
      <c r="F1065" s="63" t="s">
        <v>968</v>
      </c>
      <c r="G1065" s="47"/>
      <c r="H1065" s="46" t="s">
        <v>4055</v>
      </c>
      <c r="I1065" s="46" t="s">
        <v>2165</v>
      </c>
      <c r="J1065" s="48">
        <v>40017</v>
      </c>
      <c r="K1065" s="48">
        <v>40467</v>
      </c>
      <c r="L1065" s="48"/>
      <c r="M1065" s="49">
        <v>1</v>
      </c>
      <c r="N1065" s="50" t="s">
        <v>685</v>
      </c>
      <c r="O1065" s="50" t="s">
        <v>685</v>
      </c>
      <c r="P1065" s="46"/>
      <c r="Q1065" s="46" t="s">
        <v>841</v>
      </c>
      <c r="R1065" s="46">
        <v>7.1</v>
      </c>
      <c r="S1065" s="51" t="s">
        <v>685</v>
      </c>
      <c r="T1065" s="46">
        <v>38952</v>
      </c>
      <c r="U1065" s="46">
        <v>38952</v>
      </c>
    </row>
    <row r="1066" spans="1:21" s="52" customFormat="1" ht="28.5" x14ac:dyDescent="0.2">
      <c r="A1066" s="46" t="s">
        <v>2772</v>
      </c>
      <c r="B1066" s="46" t="s">
        <v>75</v>
      </c>
      <c r="C1066" s="46"/>
      <c r="D1066" s="46" t="s">
        <v>581</v>
      </c>
      <c r="E1066" s="46" t="s">
        <v>5748</v>
      </c>
      <c r="F1066" s="63" t="s">
        <v>968</v>
      </c>
      <c r="G1066" s="47"/>
      <c r="H1066" s="46" t="s">
        <v>3788</v>
      </c>
      <c r="I1066" s="46" t="s">
        <v>4862</v>
      </c>
      <c r="J1066" s="48">
        <v>39984</v>
      </c>
      <c r="K1066" s="48">
        <v>40349</v>
      </c>
      <c r="L1066" s="48"/>
      <c r="M1066" s="49">
        <v>1</v>
      </c>
      <c r="N1066" s="50" t="s">
        <v>685</v>
      </c>
      <c r="O1066" s="50" t="s">
        <v>685</v>
      </c>
      <c r="P1066" s="46"/>
      <c r="Q1066" s="46" t="s">
        <v>841</v>
      </c>
      <c r="R1066" s="46">
        <v>7.1</v>
      </c>
      <c r="S1066" s="77"/>
      <c r="T1066" s="50">
        <v>957</v>
      </c>
      <c r="U1066" s="50">
        <v>957</v>
      </c>
    </row>
    <row r="1067" spans="1:21" s="52" customFormat="1" ht="28.5" x14ac:dyDescent="0.2">
      <c r="A1067" s="46" t="s">
        <v>2772</v>
      </c>
      <c r="B1067" s="46" t="s">
        <v>75</v>
      </c>
      <c r="C1067" s="46"/>
      <c r="D1067" s="46" t="s">
        <v>581</v>
      </c>
      <c r="E1067" s="46" t="s">
        <v>5748</v>
      </c>
      <c r="F1067" s="63" t="s">
        <v>968</v>
      </c>
      <c r="G1067" s="47"/>
      <c r="H1067" s="46" t="s">
        <v>3789</v>
      </c>
      <c r="I1067" s="46" t="s">
        <v>4862</v>
      </c>
      <c r="J1067" s="48">
        <v>39965</v>
      </c>
      <c r="K1067" s="48">
        <v>40179</v>
      </c>
      <c r="L1067" s="48"/>
      <c r="M1067" s="49">
        <v>1</v>
      </c>
      <c r="N1067" s="50">
        <v>1522</v>
      </c>
      <c r="O1067" s="50">
        <v>1522</v>
      </c>
      <c r="P1067" s="46"/>
      <c r="Q1067" s="46" t="s">
        <v>841</v>
      </c>
      <c r="R1067" s="46">
        <v>7.1</v>
      </c>
      <c r="S1067" s="77"/>
      <c r="T1067" s="50">
        <v>1522</v>
      </c>
      <c r="U1067" s="50">
        <v>1522</v>
      </c>
    </row>
    <row r="1068" spans="1:21" s="52" customFormat="1" ht="28.5" x14ac:dyDescent="0.2">
      <c r="A1068" s="46" t="s">
        <v>2772</v>
      </c>
      <c r="B1068" s="46" t="s">
        <v>75</v>
      </c>
      <c r="C1068" s="46"/>
      <c r="D1068" s="46" t="s">
        <v>581</v>
      </c>
      <c r="E1068" s="46" t="s">
        <v>5748</v>
      </c>
      <c r="F1068" s="63" t="s">
        <v>968</v>
      </c>
      <c r="G1068" s="47"/>
      <c r="H1068" s="46" t="s">
        <v>3790</v>
      </c>
      <c r="I1068" s="46" t="s">
        <v>4056</v>
      </c>
      <c r="J1068" s="48">
        <v>39263</v>
      </c>
      <c r="K1068" s="48">
        <v>40358</v>
      </c>
      <c r="L1068" s="48"/>
      <c r="M1068" s="49">
        <v>3</v>
      </c>
      <c r="N1068" s="50" t="s">
        <v>685</v>
      </c>
      <c r="O1068" s="50" t="s">
        <v>685</v>
      </c>
      <c r="P1068" s="46"/>
      <c r="Q1068" s="46" t="s">
        <v>685</v>
      </c>
      <c r="R1068" s="46" t="s">
        <v>685</v>
      </c>
      <c r="S1068" s="46"/>
      <c r="T1068" s="50">
        <v>929</v>
      </c>
      <c r="U1068" s="50">
        <v>2787</v>
      </c>
    </row>
    <row r="1069" spans="1:21" s="52" customFormat="1" ht="28.5" x14ac:dyDescent="0.2">
      <c r="A1069" s="46" t="s">
        <v>2772</v>
      </c>
      <c r="B1069" s="46" t="s">
        <v>75</v>
      </c>
      <c r="C1069" s="46"/>
      <c r="D1069" s="46" t="s">
        <v>581</v>
      </c>
      <c r="E1069" s="46" t="s">
        <v>5748</v>
      </c>
      <c r="F1069" s="63" t="s">
        <v>968</v>
      </c>
      <c r="G1069" s="47"/>
      <c r="H1069" s="46" t="s">
        <v>3791</v>
      </c>
      <c r="I1069" s="46" t="s">
        <v>4056</v>
      </c>
      <c r="J1069" s="48">
        <v>39904</v>
      </c>
      <c r="K1069" s="48">
        <v>40268</v>
      </c>
      <c r="L1069" s="48"/>
      <c r="M1069" s="49">
        <v>1</v>
      </c>
      <c r="N1069" s="50" t="s">
        <v>685</v>
      </c>
      <c r="O1069" s="50" t="s">
        <v>685</v>
      </c>
      <c r="P1069" s="46"/>
      <c r="Q1069" s="46" t="s">
        <v>685</v>
      </c>
      <c r="R1069" s="46" t="s">
        <v>685</v>
      </c>
      <c r="S1069" s="46"/>
      <c r="T1069" s="50">
        <v>29446</v>
      </c>
      <c r="U1069" s="50">
        <v>29446</v>
      </c>
    </row>
    <row r="1070" spans="1:21" s="52" customFormat="1" ht="28.5" x14ac:dyDescent="0.2">
      <c r="A1070" s="46" t="s">
        <v>2772</v>
      </c>
      <c r="B1070" s="46" t="s">
        <v>75</v>
      </c>
      <c r="C1070" s="46"/>
      <c r="D1070" s="46" t="s">
        <v>581</v>
      </c>
      <c r="E1070" s="46" t="s">
        <v>5748</v>
      </c>
      <c r="F1070" s="63" t="s">
        <v>968</v>
      </c>
      <c r="G1070" s="47"/>
      <c r="H1070" s="46" t="s">
        <v>3794</v>
      </c>
      <c r="I1070" s="46" t="s">
        <v>3319</v>
      </c>
      <c r="J1070" s="48">
        <v>40007</v>
      </c>
      <c r="K1070" s="48">
        <v>40371</v>
      </c>
      <c r="L1070" s="48"/>
      <c r="M1070" s="49">
        <v>1</v>
      </c>
      <c r="N1070" s="59" t="s">
        <v>685</v>
      </c>
      <c r="O1070" s="50" t="s">
        <v>685</v>
      </c>
      <c r="P1070" s="46"/>
      <c r="Q1070" s="46"/>
      <c r="R1070" s="46"/>
      <c r="S1070" s="46"/>
      <c r="T1070" s="50">
        <v>2403</v>
      </c>
      <c r="U1070" s="50">
        <v>2403</v>
      </c>
    </row>
    <row r="1071" spans="1:21" s="52" customFormat="1" ht="28.5" x14ac:dyDescent="0.2">
      <c r="A1071" s="46" t="s">
        <v>2772</v>
      </c>
      <c r="B1071" s="46" t="s">
        <v>75</v>
      </c>
      <c r="C1071" s="46"/>
      <c r="D1071" s="46" t="s">
        <v>581</v>
      </c>
      <c r="E1071" s="46" t="s">
        <v>5748</v>
      </c>
      <c r="F1071" s="63" t="s">
        <v>968</v>
      </c>
      <c r="G1071" s="47"/>
      <c r="H1071" s="46" t="s">
        <v>3796</v>
      </c>
      <c r="I1071" s="46" t="s">
        <v>3873</v>
      </c>
      <c r="J1071" s="48">
        <v>40118</v>
      </c>
      <c r="K1071" s="48">
        <v>40482</v>
      </c>
      <c r="L1071" s="48"/>
      <c r="M1071" s="49">
        <v>1</v>
      </c>
      <c r="N1071" s="50" t="s">
        <v>685</v>
      </c>
      <c r="O1071" s="50" t="s">
        <v>685</v>
      </c>
      <c r="P1071" s="46"/>
      <c r="Q1071" s="46" t="s">
        <v>841</v>
      </c>
      <c r="R1071" s="46" t="s">
        <v>584</v>
      </c>
      <c r="S1071" s="46"/>
      <c r="T1071" s="50">
        <v>1911</v>
      </c>
      <c r="U1071" s="50">
        <v>1911</v>
      </c>
    </row>
    <row r="1072" spans="1:21" s="52" customFormat="1" ht="28.5" x14ac:dyDescent="0.2">
      <c r="A1072" s="46" t="s">
        <v>2772</v>
      </c>
      <c r="B1072" s="46" t="s">
        <v>75</v>
      </c>
      <c r="C1072" s="46"/>
      <c r="D1072" s="46" t="s">
        <v>581</v>
      </c>
      <c r="E1072" s="46" t="s">
        <v>5748</v>
      </c>
      <c r="F1072" s="63" t="s">
        <v>968</v>
      </c>
      <c r="G1072" s="47"/>
      <c r="H1072" s="46" t="s">
        <v>2430</v>
      </c>
      <c r="I1072" s="46" t="s">
        <v>2431</v>
      </c>
      <c r="J1072" s="48">
        <v>40131</v>
      </c>
      <c r="K1072" s="48">
        <v>40495</v>
      </c>
      <c r="L1072" s="48"/>
      <c r="M1072" s="49">
        <v>1</v>
      </c>
      <c r="N1072" s="59" t="s">
        <v>685</v>
      </c>
      <c r="O1072" s="50" t="s">
        <v>685</v>
      </c>
      <c r="P1072" s="46"/>
      <c r="Q1072" s="46"/>
      <c r="R1072" s="46"/>
      <c r="S1072" s="46"/>
      <c r="T1072" s="59">
        <v>6458</v>
      </c>
      <c r="U1072" s="50">
        <v>6458</v>
      </c>
    </row>
    <row r="1073" spans="1:21" s="52" customFormat="1" ht="28.5" x14ac:dyDescent="0.2">
      <c r="A1073" s="46" t="s">
        <v>2772</v>
      </c>
      <c r="B1073" s="46" t="s">
        <v>75</v>
      </c>
      <c r="C1073" s="46"/>
      <c r="D1073" s="46" t="s">
        <v>581</v>
      </c>
      <c r="E1073" s="46" t="s">
        <v>5748</v>
      </c>
      <c r="F1073" s="63" t="s">
        <v>968</v>
      </c>
      <c r="G1073" s="47"/>
      <c r="H1073" s="46" t="s">
        <v>2339</v>
      </c>
      <c r="I1073" s="46" t="s">
        <v>3801</v>
      </c>
      <c r="J1073" s="48">
        <v>40118</v>
      </c>
      <c r="K1073" s="48">
        <v>40209</v>
      </c>
      <c r="L1073" s="48"/>
      <c r="M1073" s="49">
        <v>1</v>
      </c>
      <c r="N1073" s="59" t="s">
        <v>685</v>
      </c>
      <c r="O1073" s="50" t="s">
        <v>685</v>
      </c>
      <c r="P1073" s="46"/>
      <c r="Q1073" s="46"/>
      <c r="R1073" s="46"/>
      <c r="S1073" s="46"/>
      <c r="T1073" s="50">
        <v>229</v>
      </c>
      <c r="U1073" s="50">
        <v>229</v>
      </c>
    </row>
    <row r="1074" spans="1:21" s="52" customFormat="1" ht="42.75" x14ac:dyDescent="0.2">
      <c r="A1074" s="46" t="s">
        <v>579</v>
      </c>
      <c r="B1074" s="46" t="s">
        <v>75</v>
      </c>
      <c r="C1074" s="46"/>
      <c r="D1074" s="46" t="s">
        <v>1943</v>
      </c>
      <c r="E1074" s="46" t="s">
        <v>1979</v>
      </c>
      <c r="F1074" s="63" t="s">
        <v>2791</v>
      </c>
      <c r="G1074" s="47" t="s">
        <v>3719</v>
      </c>
      <c r="H1074" s="46" t="s">
        <v>86</v>
      </c>
      <c r="I1074" s="46" t="s">
        <v>2177</v>
      </c>
      <c r="J1074" s="48" t="s">
        <v>4913</v>
      </c>
      <c r="K1074" s="48">
        <v>41394</v>
      </c>
      <c r="L1074" s="48">
        <v>42124</v>
      </c>
      <c r="M1074" s="49">
        <v>3</v>
      </c>
      <c r="N1074" s="50" t="s">
        <v>685</v>
      </c>
      <c r="O1074" s="50" t="s">
        <v>685</v>
      </c>
      <c r="P1074" s="46"/>
      <c r="Q1074" s="46" t="s">
        <v>840</v>
      </c>
      <c r="R1074" s="46" t="s">
        <v>3561</v>
      </c>
      <c r="S1074" s="46"/>
      <c r="T1074" s="50">
        <v>1370258</v>
      </c>
      <c r="U1074" s="50">
        <v>4110774</v>
      </c>
    </row>
    <row r="1075" spans="1:21" s="52" customFormat="1" ht="142.5" x14ac:dyDescent="0.2">
      <c r="A1075" s="46" t="s">
        <v>73</v>
      </c>
      <c r="B1075" s="46" t="s">
        <v>75</v>
      </c>
      <c r="C1075" s="46"/>
      <c r="D1075" s="46" t="s">
        <v>3374</v>
      </c>
      <c r="E1075" s="46" t="s">
        <v>910</v>
      </c>
      <c r="F1075" s="46" t="s">
        <v>5418</v>
      </c>
      <c r="G1075" s="46" t="s">
        <v>5827</v>
      </c>
      <c r="H1075" s="47" t="s">
        <v>3947</v>
      </c>
      <c r="I1075" s="46" t="s">
        <v>4555</v>
      </c>
      <c r="J1075" s="46" t="s">
        <v>4990</v>
      </c>
      <c r="K1075" s="48">
        <v>39295</v>
      </c>
      <c r="L1075" s="48">
        <v>40755</v>
      </c>
      <c r="M1075" s="48"/>
      <c r="N1075" s="49">
        <v>4</v>
      </c>
      <c r="O1075" s="50">
        <v>250000</v>
      </c>
      <c r="P1075" s="46"/>
      <c r="Q1075" s="50"/>
      <c r="R1075" s="46" t="s">
        <v>840</v>
      </c>
      <c r="S1075" s="46" t="s">
        <v>2635</v>
      </c>
      <c r="T1075" s="46"/>
      <c r="U1075" s="50"/>
    </row>
    <row r="1076" spans="1:21" s="52" customFormat="1" ht="128.25" x14ac:dyDescent="0.2">
      <c r="A1076" s="46" t="s">
        <v>73</v>
      </c>
      <c r="B1076" s="46" t="s">
        <v>75</v>
      </c>
      <c r="C1076" s="46"/>
      <c r="D1076" s="46" t="s">
        <v>3374</v>
      </c>
      <c r="E1076" s="46" t="s">
        <v>910</v>
      </c>
      <c r="F1076" s="46" t="s">
        <v>5418</v>
      </c>
      <c r="G1076" s="46" t="s">
        <v>5827</v>
      </c>
      <c r="H1076" s="47" t="s">
        <v>3946</v>
      </c>
      <c r="I1076" s="46" t="s">
        <v>4554</v>
      </c>
      <c r="J1076" s="46" t="s">
        <v>4991</v>
      </c>
      <c r="K1076" s="48">
        <v>39295</v>
      </c>
      <c r="L1076" s="48">
        <v>40755</v>
      </c>
      <c r="M1076" s="48"/>
      <c r="N1076" s="49">
        <v>4</v>
      </c>
      <c r="O1076" s="50">
        <v>550000</v>
      </c>
      <c r="P1076" s="46"/>
      <c r="Q1076" s="50"/>
      <c r="R1076" s="46" t="s">
        <v>840</v>
      </c>
      <c r="S1076" s="46" t="s">
        <v>2635</v>
      </c>
      <c r="T1076" s="46"/>
      <c r="U1076" s="50"/>
    </row>
    <row r="1077" spans="1:21" s="52" customFormat="1" ht="71.25" x14ac:dyDescent="0.2">
      <c r="A1077" s="46" t="s">
        <v>4728</v>
      </c>
      <c r="B1077" s="46" t="s">
        <v>75</v>
      </c>
      <c r="C1077" s="46" t="s">
        <v>5870</v>
      </c>
      <c r="D1077" s="46" t="s">
        <v>1342</v>
      </c>
      <c r="E1077" s="46" t="s">
        <v>1985</v>
      </c>
      <c r="F1077" s="46" t="str">
        <f>IF(ISERROR(VLOOKUP(#REF!,#REF!,2,FALSE)),"",VLOOKUP(#REF!,#REF!,2,FALSE))</f>
        <v/>
      </c>
      <c r="G1077" s="47"/>
      <c r="H1077" s="46" t="s">
        <v>1343</v>
      </c>
      <c r="I1077" s="46" t="s">
        <v>4923</v>
      </c>
      <c r="J1077" s="48">
        <v>39845</v>
      </c>
      <c r="K1077" s="48">
        <v>40574</v>
      </c>
      <c r="L1077" s="48"/>
      <c r="M1077" s="49">
        <v>3</v>
      </c>
      <c r="N1077" s="50">
        <v>0</v>
      </c>
      <c r="O1077" s="50">
        <v>0</v>
      </c>
      <c r="P1077" s="46"/>
      <c r="Q1077" s="46"/>
      <c r="R1077" s="46"/>
      <c r="S1077" s="46"/>
      <c r="T1077" s="50"/>
      <c r="U1077" s="50"/>
    </row>
    <row r="1078" spans="1:21" s="52" customFormat="1" ht="28.5" x14ac:dyDescent="0.2">
      <c r="A1078" s="46" t="s">
        <v>579</v>
      </c>
      <c r="B1078" s="46" t="s">
        <v>75</v>
      </c>
      <c r="C1078" s="46"/>
      <c r="D1078" s="46" t="s">
        <v>2306</v>
      </c>
      <c r="E1078" s="46" t="s">
        <v>1032</v>
      </c>
      <c r="F1078" s="46" t="str">
        <f>IF(ISERROR(VLOOKUP(#REF!,#REF!,2,FALSE)),"",VLOOKUP(#REF!,#REF!,2,FALSE))</f>
        <v/>
      </c>
      <c r="G1078" s="47" t="s">
        <v>1271</v>
      </c>
      <c r="H1078" s="46" t="s">
        <v>175</v>
      </c>
      <c r="I1078" s="46" t="s">
        <v>176</v>
      </c>
      <c r="J1078" s="48">
        <v>40087</v>
      </c>
      <c r="K1078" s="48">
        <v>40816</v>
      </c>
      <c r="L1078" s="48"/>
      <c r="M1078" s="49">
        <v>2</v>
      </c>
      <c r="N1078" s="50">
        <v>150000</v>
      </c>
      <c r="O1078" s="50">
        <f>M1078*N1078</f>
        <v>300000</v>
      </c>
      <c r="P1078" s="46"/>
      <c r="Q1078" s="46" t="s">
        <v>840</v>
      </c>
      <c r="R1078" s="46" t="s">
        <v>174</v>
      </c>
      <c r="S1078" s="46" t="s">
        <v>3668</v>
      </c>
      <c r="T1078" s="50"/>
      <c r="U1078" s="50"/>
    </row>
    <row r="1079" spans="1:21" s="52" customFormat="1" ht="57" x14ac:dyDescent="0.2">
      <c r="A1079" s="63" t="s">
        <v>2772</v>
      </c>
      <c r="B1079" s="63" t="s">
        <v>4792</v>
      </c>
      <c r="C1079" s="63"/>
      <c r="D1079" s="63" t="s">
        <v>5819</v>
      </c>
      <c r="E1079" s="63" t="s">
        <v>5839</v>
      </c>
      <c r="F1079" s="46" t="str">
        <f>IF(ISERROR(VLOOKUP(#REF!,#REF!,2,FALSE)),"",VLOOKUP(#REF!,#REF!,2,FALSE))</f>
        <v/>
      </c>
      <c r="G1079" s="51" t="s">
        <v>3932</v>
      </c>
      <c r="H1079" s="46" t="s">
        <v>1071</v>
      </c>
      <c r="I1079" s="63" t="s">
        <v>3818</v>
      </c>
      <c r="J1079" s="48">
        <v>38808</v>
      </c>
      <c r="K1079" s="48">
        <v>40633</v>
      </c>
      <c r="L1079" s="71"/>
      <c r="M1079" s="72">
        <v>5</v>
      </c>
      <c r="N1079" s="73">
        <v>517000</v>
      </c>
      <c r="O1079" s="50">
        <f>N1079*M1079</f>
        <v>2585000</v>
      </c>
      <c r="P1079" s="46" t="s">
        <v>3878</v>
      </c>
      <c r="Q1079" s="63" t="s">
        <v>840</v>
      </c>
      <c r="R1079" s="63" t="s">
        <v>1866</v>
      </c>
      <c r="S1079" s="63" t="s">
        <v>3819</v>
      </c>
      <c r="T1079" s="73"/>
      <c r="U1079" s="73"/>
    </row>
    <row r="1080" spans="1:21" s="52" customFormat="1" ht="28.5" x14ac:dyDescent="0.2">
      <c r="A1080" s="46" t="s">
        <v>70</v>
      </c>
      <c r="B1080" s="46" t="s">
        <v>75</v>
      </c>
      <c r="C1080" s="46"/>
      <c r="D1080" s="46" t="s">
        <v>1033</v>
      </c>
      <c r="E1080" s="46" t="s">
        <v>1980</v>
      </c>
      <c r="F1080" s="46" t="str">
        <f>IF(ISERROR(VLOOKUP(#REF!,#REF!,2,FALSE)),"",VLOOKUP(#REF!,#REF!,2,FALSE))</f>
        <v/>
      </c>
      <c r="G1080" s="47" t="s">
        <v>4355</v>
      </c>
      <c r="H1080" s="46" t="s">
        <v>719</v>
      </c>
      <c r="I1080" s="46" t="s">
        <v>5292</v>
      </c>
      <c r="J1080" s="48">
        <v>39753</v>
      </c>
      <c r="K1080" s="48">
        <v>40786</v>
      </c>
      <c r="L1080" s="48"/>
      <c r="M1080" s="49">
        <v>4</v>
      </c>
      <c r="N1080" s="50">
        <f>O1080/4</f>
        <v>92518.75</v>
      </c>
      <c r="O1080" s="50">
        <v>370075</v>
      </c>
      <c r="P1080" s="46" t="s">
        <v>3879</v>
      </c>
      <c r="Q1080" s="46" t="s">
        <v>840</v>
      </c>
      <c r="R1080" s="76"/>
      <c r="S1080" s="46"/>
      <c r="T1080" s="50"/>
      <c r="U1080" s="50"/>
    </row>
    <row r="1081" spans="1:21" s="52" customFormat="1" ht="28.5" x14ac:dyDescent="0.2">
      <c r="A1081" s="46" t="s">
        <v>73</v>
      </c>
      <c r="B1081" s="46" t="s">
        <v>75</v>
      </c>
      <c r="C1081" s="46"/>
      <c r="D1081" s="63" t="s">
        <v>4599</v>
      </c>
      <c r="E1081" s="46" t="s">
        <v>1982</v>
      </c>
      <c r="F1081" s="46" t="str">
        <f>IF(ISERROR(VLOOKUP(#REF!,'[2]Council Structure'!$B$3:$C$86,2,FALSE)),"",VLOOKUP(#REF!,'[2]Council Structure'!$B$3:$C$86,2,FALSE))</f>
        <v/>
      </c>
      <c r="G1081" s="51"/>
      <c r="H1081" s="63" t="s">
        <v>378</v>
      </c>
      <c r="I1081" s="46" t="s">
        <v>379</v>
      </c>
      <c r="J1081" s="98">
        <v>40332</v>
      </c>
      <c r="K1081" s="98">
        <v>40787</v>
      </c>
      <c r="L1081" s="98"/>
      <c r="M1081" s="72" t="s">
        <v>3204</v>
      </c>
      <c r="N1081" s="73" t="s">
        <v>3204</v>
      </c>
      <c r="O1081" s="73">
        <v>103017</v>
      </c>
      <c r="P1081" s="46" t="s">
        <v>3877</v>
      </c>
      <c r="Q1081" s="63" t="s">
        <v>840</v>
      </c>
      <c r="R1081" s="99">
        <v>1.4</v>
      </c>
      <c r="S1081" s="63"/>
      <c r="T1081" s="50"/>
      <c r="U1081" s="50"/>
    </row>
    <row r="1082" spans="1:21" s="52" customFormat="1" ht="28.5" x14ac:dyDescent="0.2">
      <c r="A1082" s="46" t="s">
        <v>73</v>
      </c>
      <c r="B1082" s="46" t="s">
        <v>75</v>
      </c>
      <c r="C1082" s="46"/>
      <c r="D1082" s="63" t="s">
        <v>718</v>
      </c>
      <c r="E1082" s="46" t="s">
        <v>1982</v>
      </c>
      <c r="F1082" s="46" t="str">
        <f>IF(ISERROR(VLOOKUP(#REF!,'[2]Council Structure'!$B$3:$C$86,2,FALSE)),"",VLOOKUP(#REF!,'[2]Council Structure'!$B$3:$C$86,2,FALSE))</f>
        <v/>
      </c>
      <c r="G1082" s="51"/>
      <c r="H1082" s="63" t="s">
        <v>380</v>
      </c>
      <c r="I1082" s="46" t="s">
        <v>381</v>
      </c>
      <c r="J1082" s="98">
        <v>40332</v>
      </c>
      <c r="K1082" s="98">
        <v>40781</v>
      </c>
      <c r="L1082" s="98"/>
      <c r="M1082" s="72" t="s">
        <v>3204</v>
      </c>
      <c r="N1082" s="73" t="s">
        <v>3204</v>
      </c>
      <c r="O1082" s="73">
        <v>51874.84</v>
      </c>
      <c r="P1082" s="46" t="s">
        <v>3877</v>
      </c>
      <c r="Q1082" s="63" t="s">
        <v>840</v>
      </c>
      <c r="R1082" s="99">
        <v>1.4</v>
      </c>
      <c r="S1082" s="63"/>
      <c r="T1082" s="50"/>
      <c r="U1082" s="50"/>
    </row>
    <row r="1083" spans="1:21" s="52" customFormat="1" ht="28.5" x14ac:dyDescent="0.2">
      <c r="A1083" s="46" t="s">
        <v>73</v>
      </c>
      <c r="B1083" s="46" t="s">
        <v>75</v>
      </c>
      <c r="C1083" s="46"/>
      <c r="D1083" s="63" t="s">
        <v>718</v>
      </c>
      <c r="E1083" s="46" t="s">
        <v>1982</v>
      </c>
      <c r="F1083" s="46" t="str">
        <f>IF(ISERROR(VLOOKUP(#REF!,'[2]Council Structure'!$B$3:$C$86,2,FALSE)),"",VLOOKUP(#REF!,'[2]Council Structure'!$B$3:$C$86,2,FALSE))</f>
        <v/>
      </c>
      <c r="G1083" s="51"/>
      <c r="H1083" s="63" t="s">
        <v>382</v>
      </c>
      <c r="I1083" s="46" t="s">
        <v>671</v>
      </c>
      <c r="J1083" s="98">
        <v>40385</v>
      </c>
      <c r="K1083" s="98">
        <v>40755</v>
      </c>
      <c r="L1083" s="98"/>
      <c r="M1083" s="72"/>
      <c r="N1083" s="73"/>
      <c r="O1083" s="73">
        <v>65178.58</v>
      </c>
      <c r="P1083" s="46" t="s">
        <v>3877</v>
      </c>
      <c r="Q1083" s="63" t="s">
        <v>840</v>
      </c>
      <c r="R1083" s="99">
        <v>1.4</v>
      </c>
      <c r="S1083" s="63"/>
      <c r="T1083" s="50"/>
      <c r="U1083" s="50"/>
    </row>
    <row r="1084" spans="1:21" s="52" customFormat="1" ht="28.5" x14ac:dyDescent="0.2">
      <c r="A1084" s="46" t="s">
        <v>73</v>
      </c>
      <c r="B1084" s="46" t="s">
        <v>75</v>
      </c>
      <c r="C1084" s="46"/>
      <c r="D1084" s="63" t="s">
        <v>718</v>
      </c>
      <c r="E1084" s="46" t="s">
        <v>1982</v>
      </c>
      <c r="F1084" s="46" t="str">
        <f>IF(ISERROR(VLOOKUP(#REF!,'[2]Council Structure'!$B$3:$C$86,2,FALSE)),"",VLOOKUP(#REF!,'[2]Council Structure'!$B$3:$C$86,2,FALSE))</f>
        <v/>
      </c>
      <c r="G1084" s="51"/>
      <c r="H1084" s="63" t="s">
        <v>383</v>
      </c>
      <c r="I1084" s="46" t="s">
        <v>671</v>
      </c>
      <c r="J1084" s="98">
        <v>40371</v>
      </c>
      <c r="K1084" s="98">
        <v>40799</v>
      </c>
      <c r="L1084" s="98"/>
      <c r="M1084" s="72"/>
      <c r="N1084" s="73"/>
      <c r="O1084" s="73" t="s">
        <v>384</v>
      </c>
      <c r="P1084" s="46" t="s">
        <v>3877</v>
      </c>
      <c r="Q1084" s="63" t="s">
        <v>840</v>
      </c>
      <c r="R1084" s="99">
        <v>1.4</v>
      </c>
      <c r="S1084" s="63"/>
      <c r="T1084" s="50"/>
      <c r="U1084" s="50"/>
    </row>
    <row r="1085" spans="1:21" s="52" customFormat="1" ht="42.75" hidden="1" x14ac:dyDescent="0.2">
      <c r="A1085" s="46" t="s">
        <v>579</v>
      </c>
      <c r="B1085" s="46" t="s">
        <v>75</v>
      </c>
      <c r="C1085" s="46"/>
      <c r="D1085" s="46" t="s">
        <v>1984</v>
      </c>
      <c r="E1085" s="46" t="s">
        <v>1984</v>
      </c>
      <c r="F1085" s="46" t="s">
        <v>2792</v>
      </c>
      <c r="G1085" s="47">
        <v>250</v>
      </c>
      <c r="H1085" s="46" t="s">
        <v>5800</v>
      </c>
      <c r="I1085" s="46" t="s">
        <v>1144</v>
      </c>
      <c r="J1085" s="100">
        <v>40269</v>
      </c>
      <c r="K1085" s="48">
        <v>41364</v>
      </c>
      <c r="L1085" s="74">
        <v>42094</v>
      </c>
      <c r="M1085" s="49">
        <v>5</v>
      </c>
      <c r="N1085" s="50">
        <v>274195</v>
      </c>
      <c r="O1085" s="50">
        <f>N1085*M1085</f>
        <v>1370975</v>
      </c>
      <c r="P1085" s="46" t="s">
        <v>3879</v>
      </c>
      <c r="Q1085" s="46" t="s">
        <v>840</v>
      </c>
      <c r="R1085" s="46" t="s">
        <v>62</v>
      </c>
      <c r="S1085" s="46"/>
      <c r="T1085" s="46"/>
      <c r="U1085" s="50"/>
    </row>
    <row r="1086" spans="1:21" s="52" customFormat="1" ht="42.75" x14ac:dyDescent="0.2">
      <c r="A1086" s="46" t="s">
        <v>579</v>
      </c>
      <c r="B1086" s="46" t="s">
        <v>75</v>
      </c>
      <c r="C1086" s="46"/>
      <c r="D1086" s="46" t="s">
        <v>1984</v>
      </c>
      <c r="E1086" s="46" t="s">
        <v>1984</v>
      </c>
      <c r="F1086" s="46" t="s">
        <v>2792</v>
      </c>
      <c r="G1086" s="47">
        <v>253</v>
      </c>
      <c r="H1086" s="46" t="s">
        <v>5801</v>
      </c>
      <c r="I1086" s="46" t="s">
        <v>5802</v>
      </c>
      <c r="J1086" s="48">
        <v>40360</v>
      </c>
      <c r="K1086" s="48">
        <v>40724</v>
      </c>
      <c r="L1086" s="74"/>
      <c r="M1086" s="49">
        <v>1</v>
      </c>
      <c r="N1086" s="50">
        <v>70000</v>
      </c>
      <c r="O1086" s="50">
        <f>N1086*M1086</f>
        <v>70000</v>
      </c>
      <c r="P1086" s="46" t="s">
        <v>3879</v>
      </c>
      <c r="Q1086" s="46" t="s">
        <v>840</v>
      </c>
      <c r="R1086" s="46" t="s">
        <v>3562</v>
      </c>
      <c r="S1086" s="46"/>
      <c r="T1086" s="46"/>
      <c r="U1086" s="50"/>
    </row>
    <row r="1087" spans="1:21" s="52" customFormat="1" ht="42.75" hidden="1" x14ac:dyDescent="0.2">
      <c r="A1087" s="46" t="s">
        <v>579</v>
      </c>
      <c r="B1087" s="46" t="s">
        <v>75</v>
      </c>
      <c r="C1087" s="46"/>
      <c r="D1087" s="46" t="s">
        <v>1984</v>
      </c>
      <c r="E1087" s="46" t="s">
        <v>1984</v>
      </c>
      <c r="F1087" s="46" t="s">
        <v>2792</v>
      </c>
      <c r="G1087" s="47">
        <v>254</v>
      </c>
      <c r="H1087" s="46" t="s">
        <v>5803</v>
      </c>
      <c r="I1087" s="46" t="s">
        <v>3849</v>
      </c>
      <c r="J1087" s="48">
        <v>40269</v>
      </c>
      <c r="K1087" s="48">
        <v>41364</v>
      </c>
      <c r="L1087" s="74">
        <v>42094</v>
      </c>
      <c r="M1087" s="49">
        <v>5</v>
      </c>
      <c r="N1087" s="50">
        <v>71284</v>
      </c>
      <c r="O1087" s="50">
        <f>N1087*M1087</f>
        <v>356420</v>
      </c>
      <c r="P1087" s="46" t="s">
        <v>3879</v>
      </c>
      <c r="Q1087" s="46" t="s">
        <v>840</v>
      </c>
      <c r="R1087" s="46" t="s">
        <v>3562</v>
      </c>
      <c r="S1087" s="46"/>
      <c r="T1087" s="46"/>
      <c r="U1087" s="50"/>
    </row>
    <row r="1088" spans="1:21" s="52" customFormat="1" ht="42.75" hidden="1" x14ac:dyDescent="0.2">
      <c r="A1088" s="46" t="s">
        <v>579</v>
      </c>
      <c r="B1088" s="46" t="s">
        <v>75</v>
      </c>
      <c r="C1088" s="46"/>
      <c r="D1088" s="46" t="s">
        <v>1984</v>
      </c>
      <c r="E1088" s="46" t="s">
        <v>1984</v>
      </c>
      <c r="F1088" s="46" t="s">
        <v>2792</v>
      </c>
      <c r="G1088" s="47">
        <v>255</v>
      </c>
      <c r="H1088" s="46" t="s">
        <v>5804</v>
      </c>
      <c r="I1088" s="46" t="s">
        <v>5805</v>
      </c>
      <c r="J1088" s="48">
        <v>40452</v>
      </c>
      <c r="K1088" s="48">
        <v>41547</v>
      </c>
      <c r="L1088" s="74">
        <v>42277</v>
      </c>
      <c r="M1088" s="49">
        <v>5</v>
      </c>
      <c r="N1088" s="50">
        <v>436711</v>
      </c>
      <c r="O1088" s="50">
        <f>N1088*M1088</f>
        <v>2183555</v>
      </c>
      <c r="P1088" s="46" t="s">
        <v>3879</v>
      </c>
      <c r="Q1088" s="46" t="s">
        <v>840</v>
      </c>
      <c r="R1088" s="46" t="s">
        <v>3562</v>
      </c>
      <c r="S1088" s="46"/>
      <c r="T1088" s="46"/>
      <c r="U1088" s="50"/>
    </row>
    <row r="1089" spans="1:21" s="52" customFormat="1" ht="28.5" x14ac:dyDescent="0.2">
      <c r="A1089" s="46" t="s">
        <v>73</v>
      </c>
      <c r="B1089" s="46" t="s">
        <v>75</v>
      </c>
      <c r="C1089" s="46"/>
      <c r="D1089" s="63" t="s">
        <v>718</v>
      </c>
      <c r="E1089" s="46" t="s">
        <v>1982</v>
      </c>
      <c r="F1089" s="46" t="str">
        <f>IF(ISERROR(VLOOKUP(#REF!,'[2]Council Structure'!$B$3:$C$86,2,FALSE)),"",VLOOKUP(#REF!,'[2]Council Structure'!$B$3:$C$86,2,FALSE))</f>
        <v/>
      </c>
      <c r="G1089" s="51"/>
      <c r="H1089" s="63" t="s">
        <v>385</v>
      </c>
      <c r="I1089" s="46" t="s">
        <v>386</v>
      </c>
      <c r="J1089" s="98">
        <v>40387</v>
      </c>
      <c r="K1089" s="98">
        <v>40859</v>
      </c>
      <c r="L1089" s="98"/>
      <c r="M1089" s="72"/>
      <c r="N1089" s="73"/>
      <c r="O1089" s="73">
        <v>161619.87</v>
      </c>
      <c r="P1089" s="46" t="s">
        <v>3877</v>
      </c>
      <c r="Q1089" s="63" t="s">
        <v>840</v>
      </c>
      <c r="R1089" s="99">
        <v>1.4</v>
      </c>
      <c r="S1089" s="63"/>
      <c r="T1089" s="50"/>
      <c r="U1089" s="50"/>
    </row>
    <row r="1090" spans="1:21" s="52" customFormat="1" ht="28.5" x14ac:dyDescent="0.2">
      <c r="A1090" s="46" t="s">
        <v>2752</v>
      </c>
      <c r="B1090" s="46" t="s">
        <v>75</v>
      </c>
      <c r="C1090" s="46"/>
      <c r="D1090" s="46"/>
      <c r="E1090" s="46" t="s">
        <v>910</v>
      </c>
      <c r="F1090" s="46" t="s">
        <v>2792</v>
      </c>
      <c r="G1090" s="47"/>
      <c r="H1090" s="46" t="s">
        <v>5742</v>
      </c>
      <c r="I1090" s="46" t="s">
        <v>5743</v>
      </c>
      <c r="J1090" s="74"/>
      <c r="K1090" s="74"/>
      <c r="L1090" s="74"/>
      <c r="M1090" s="49"/>
      <c r="N1090" s="50"/>
      <c r="O1090" s="50"/>
      <c r="P1090" s="46"/>
      <c r="Q1090" s="46" t="s">
        <v>841</v>
      </c>
      <c r="R1090" s="46"/>
      <c r="S1090" s="46"/>
      <c r="T1090" s="50"/>
      <c r="U1090" s="50"/>
    </row>
    <row r="1091" spans="1:21" s="52" customFormat="1" ht="28.5" x14ac:dyDescent="0.2">
      <c r="A1091" s="46" t="s">
        <v>5435</v>
      </c>
      <c r="B1091" s="46" t="s">
        <v>75</v>
      </c>
      <c r="C1091" s="46"/>
      <c r="D1091" s="46" t="s">
        <v>2202</v>
      </c>
      <c r="E1091" s="46" t="s">
        <v>1982</v>
      </c>
      <c r="F1091" s="46" t="str">
        <f>IF(ISERROR(VLOOKUP(#REF!,#REF!,2,FALSE)),"",VLOOKUP(#REF!,#REF!,2,FALSE))</f>
        <v/>
      </c>
      <c r="G1091" s="47"/>
      <c r="H1091" s="46" t="s">
        <v>185</v>
      </c>
      <c r="I1091" s="46" t="s">
        <v>186</v>
      </c>
      <c r="J1091" s="48">
        <v>39753</v>
      </c>
      <c r="K1091" s="48">
        <v>40848</v>
      </c>
      <c r="L1091" s="48"/>
      <c r="M1091" s="49">
        <v>3</v>
      </c>
      <c r="N1091" s="50">
        <f>O1091/3</f>
        <v>5950.666666666667</v>
      </c>
      <c r="O1091" s="50">
        <v>17852</v>
      </c>
      <c r="P1091" s="46" t="s">
        <v>3879</v>
      </c>
      <c r="Q1091" s="46"/>
      <c r="R1091" s="46"/>
      <c r="S1091" s="46"/>
      <c r="T1091" s="50"/>
      <c r="U1091" s="50"/>
    </row>
    <row r="1092" spans="1:21" s="52" customFormat="1" ht="28.5" x14ac:dyDescent="0.2">
      <c r="A1092" s="46" t="s">
        <v>73</v>
      </c>
      <c r="B1092" s="46" t="s">
        <v>75</v>
      </c>
      <c r="C1092" s="46"/>
      <c r="D1092" s="46" t="s">
        <v>4849</v>
      </c>
      <c r="E1092" s="46" t="s">
        <v>1982</v>
      </c>
      <c r="F1092" s="46" t="str">
        <f>IF(ISERROR(VLOOKUP(#REF!,#REF!,2,FALSE)),"",VLOOKUP(#REF!,#REF!,2,FALSE))</f>
        <v/>
      </c>
      <c r="G1092" s="47"/>
      <c r="H1092" s="46" t="s">
        <v>3216</v>
      </c>
      <c r="I1092" s="67"/>
      <c r="J1092" s="48"/>
      <c r="K1092" s="48"/>
      <c r="L1092" s="48"/>
      <c r="M1092" s="49"/>
      <c r="N1092" s="50"/>
      <c r="O1092" s="50">
        <v>66532</v>
      </c>
      <c r="P1092" s="46" t="s">
        <v>3877</v>
      </c>
      <c r="Q1092" s="46" t="s">
        <v>840</v>
      </c>
      <c r="R1092" s="46"/>
      <c r="S1092" s="46"/>
      <c r="T1092" s="50"/>
      <c r="U1092" s="50"/>
    </row>
    <row r="1093" spans="1:21" s="52" customFormat="1" ht="42.75" x14ac:dyDescent="0.2">
      <c r="A1093" s="46" t="s">
        <v>2651</v>
      </c>
      <c r="B1093" s="46" t="s">
        <v>75</v>
      </c>
      <c r="C1093" s="46"/>
      <c r="D1093" s="46" t="s">
        <v>1981</v>
      </c>
      <c r="E1093" s="46" t="s">
        <v>910</v>
      </c>
      <c r="F1093" s="46" t="str">
        <f>IF(ISERROR(VLOOKUP(#REF!,#REF!,2,FALSE)),"",VLOOKUP(#REF!,#REF!,2,FALSE))</f>
        <v/>
      </c>
      <c r="G1093" s="47"/>
      <c r="H1093" s="46" t="s">
        <v>3159</v>
      </c>
      <c r="I1093" s="46" t="s">
        <v>4150</v>
      </c>
      <c r="J1093" s="48">
        <v>38869</v>
      </c>
      <c r="K1093" s="48">
        <v>40724</v>
      </c>
      <c r="L1093" s="48"/>
      <c r="M1093" s="49">
        <v>5</v>
      </c>
      <c r="N1093" s="50">
        <v>400000</v>
      </c>
      <c r="O1093" s="50">
        <v>2500000</v>
      </c>
      <c r="P1093" s="46" t="s">
        <v>3879</v>
      </c>
      <c r="Q1093" s="46" t="s">
        <v>840</v>
      </c>
      <c r="R1093" s="46">
        <v>5.33</v>
      </c>
      <c r="S1093" s="46"/>
      <c r="T1093" s="50"/>
      <c r="U1093" s="50"/>
    </row>
    <row r="1094" spans="1:21" s="52" customFormat="1" ht="42.75" x14ac:dyDescent="0.2">
      <c r="A1094" s="46" t="s">
        <v>2651</v>
      </c>
      <c r="B1094" s="46" t="s">
        <v>75</v>
      </c>
      <c r="C1094" s="46"/>
      <c r="D1094" s="46" t="s">
        <v>1981</v>
      </c>
      <c r="E1094" s="46" t="s">
        <v>910</v>
      </c>
      <c r="F1094" s="46" t="str">
        <f>IF(ISERROR(VLOOKUP(#REF!,#REF!,2,FALSE)),"",VLOOKUP(#REF!,#REF!,2,FALSE))</f>
        <v/>
      </c>
      <c r="G1094" s="47"/>
      <c r="H1094" s="46" t="s">
        <v>3159</v>
      </c>
      <c r="I1094" s="46"/>
      <c r="J1094" s="48">
        <v>40695</v>
      </c>
      <c r="K1094" s="48">
        <v>42185</v>
      </c>
      <c r="L1094" s="48"/>
      <c r="M1094" s="49">
        <v>5</v>
      </c>
      <c r="N1094" s="50"/>
      <c r="O1094" s="50"/>
      <c r="P1094" s="46" t="s">
        <v>3879</v>
      </c>
      <c r="Q1094" s="46" t="s">
        <v>840</v>
      </c>
      <c r="R1094" s="46"/>
      <c r="S1094" s="46"/>
      <c r="T1094" s="50"/>
      <c r="U1094" s="50"/>
    </row>
    <row r="1095" spans="1:21" s="52" customFormat="1" ht="42.75" x14ac:dyDescent="0.2">
      <c r="A1095" s="46" t="s">
        <v>2651</v>
      </c>
      <c r="B1095" s="46" t="s">
        <v>75</v>
      </c>
      <c r="C1095" s="46"/>
      <c r="D1095" s="46" t="s">
        <v>1981</v>
      </c>
      <c r="E1095" s="46" t="s">
        <v>910</v>
      </c>
      <c r="F1095" s="46" t="str">
        <f>IF(ISERROR(VLOOKUP(#REF!,#REF!,2,FALSE)),"",VLOOKUP(#REF!,#REF!,2,FALSE))</f>
        <v/>
      </c>
      <c r="G1095" s="47"/>
      <c r="H1095" s="46" t="s">
        <v>3159</v>
      </c>
      <c r="I1095" s="46" t="s">
        <v>3963</v>
      </c>
      <c r="J1095" s="48">
        <v>38169</v>
      </c>
      <c r="K1095" s="48">
        <v>38534</v>
      </c>
      <c r="L1095" s="48">
        <v>40694</v>
      </c>
      <c r="M1095" s="49"/>
      <c r="N1095" s="50"/>
      <c r="O1095" s="50">
        <v>2000000</v>
      </c>
      <c r="P1095" s="46"/>
      <c r="Q1095" s="46" t="s">
        <v>841</v>
      </c>
      <c r="R1095" s="46">
        <v>5.33</v>
      </c>
      <c r="S1095" s="46"/>
      <c r="T1095" s="50" t="s">
        <v>685</v>
      </c>
      <c r="U1095" s="50" t="s">
        <v>685</v>
      </c>
    </row>
    <row r="1096" spans="1:21" s="52" customFormat="1" ht="51" x14ac:dyDescent="0.2">
      <c r="A1096" s="46" t="s">
        <v>2899</v>
      </c>
      <c r="B1096" s="46" t="s">
        <v>75</v>
      </c>
      <c r="C1096" s="46"/>
      <c r="D1096" s="46" t="s">
        <v>2900</v>
      </c>
      <c r="E1096" s="46" t="s">
        <v>910</v>
      </c>
      <c r="F1096" s="46" t="str">
        <f>IF(ISERROR(VLOOKUP(#REF!,#REF!,2,FALSE)),"",VLOOKUP(#REF!,#REF!,2,FALSE))</f>
        <v/>
      </c>
      <c r="G1096" s="47"/>
      <c r="H1096" s="46" t="s">
        <v>2901</v>
      </c>
      <c r="I1096" s="46" t="s">
        <v>1821</v>
      </c>
      <c r="J1096" s="48">
        <v>40157</v>
      </c>
      <c r="K1096" s="48">
        <v>40532</v>
      </c>
      <c r="L1096" s="90" t="s">
        <v>389</v>
      </c>
      <c r="M1096" s="49">
        <v>1</v>
      </c>
      <c r="N1096" s="50">
        <v>80000</v>
      </c>
      <c r="O1096" s="50">
        <v>80000</v>
      </c>
      <c r="P1096" s="46" t="s">
        <v>3879</v>
      </c>
      <c r="Q1096" s="46" t="s">
        <v>840</v>
      </c>
      <c r="R1096" s="46">
        <v>5.24</v>
      </c>
      <c r="S1096" s="46"/>
      <c r="T1096" s="50"/>
      <c r="U1096" s="50"/>
    </row>
    <row r="1097" spans="1:21" s="52" customFormat="1" ht="57" x14ac:dyDescent="0.2">
      <c r="A1097" s="46" t="s">
        <v>73</v>
      </c>
      <c r="B1097" s="46" t="s">
        <v>75</v>
      </c>
      <c r="C1097" s="46"/>
      <c r="D1097" s="46" t="s">
        <v>5187</v>
      </c>
      <c r="E1097" s="46" t="s">
        <v>910</v>
      </c>
      <c r="F1097" s="46" t="s">
        <v>2792</v>
      </c>
      <c r="G1097" s="47"/>
      <c r="H1097" s="46" t="s">
        <v>4917</v>
      </c>
      <c r="I1097" s="46" t="s">
        <v>4918</v>
      </c>
      <c r="J1097" s="48">
        <v>40269</v>
      </c>
      <c r="K1097" s="48">
        <v>40634</v>
      </c>
      <c r="L1097" s="74"/>
      <c r="M1097" s="49">
        <v>1</v>
      </c>
      <c r="N1097" s="50">
        <v>270000</v>
      </c>
      <c r="O1097" s="50">
        <v>270000</v>
      </c>
      <c r="P1097" s="46" t="s">
        <v>3877</v>
      </c>
      <c r="Q1097" s="46" t="s">
        <v>840</v>
      </c>
      <c r="R1097" s="46">
        <v>5.29</v>
      </c>
      <c r="S1097" s="46"/>
      <c r="T1097" s="50"/>
      <c r="U1097" s="50"/>
    </row>
    <row r="1098" spans="1:21" s="52" customFormat="1" ht="57" x14ac:dyDescent="0.2">
      <c r="A1098" s="46" t="s">
        <v>73</v>
      </c>
      <c r="B1098" s="46" t="s">
        <v>75</v>
      </c>
      <c r="C1098" s="46"/>
      <c r="D1098" s="46" t="s">
        <v>5187</v>
      </c>
      <c r="E1098" s="46" t="s">
        <v>910</v>
      </c>
      <c r="F1098" s="46" t="s">
        <v>2792</v>
      </c>
      <c r="G1098" s="47"/>
      <c r="H1098" s="46" t="s">
        <v>4919</v>
      </c>
      <c r="I1098" s="46" t="s">
        <v>4918</v>
      </c>
      <c r="J1098" s="48">
        <v>40269</v>
      </c>
      <c r="K1098" s="48">
        <v>40634</v>
      </c>
      <c r="L1098" s="74"/>
      <c r="M1098" s="49">
        <v>1</v>
      </c>
      <c r="N1098" s="50">
        <v>45000</v>
      </c>
      <c r="O1098" s="50">
        <v>45000</v>
      </c>
      <c r="P1098" s="46" t="s">
        <v>3877</v>
      </c>
      <c r="Q1098" s="46" t="s">
        <v>840</v>
      </c>
      <c r="R1098" s="46">
        <v>5.29</v>
      </c>
      <c r="S1098" s="46"/>
      <c r="T1098" s="50"/>
      <c r="U1098" s="50"/>
    </row>
    <row r="1099" spans="1:21" s="52" customFormat="1" ht="71.25" x14ac:dyDescent="0.2">
      <c r="A1099" s="46" t="s">
        <v>73</v>
      </c>
      <c r="B1099" s="46" t="s">
        <v>75</v>
      </c>
      <c r="C1099" s="46"/>
      <c r="D1099" s="46" t="s">
        <v>3374</v>
      </c>
      <c r="E1099" s="46" t="s">
        <v>910</v>
      </c>
      <c r="F1099" s="46" t="str">
        <f>IF(ISERROR(VLOOKUP(#REF!,'[3]Council Structure'!$B$3:$C$86,2,FALSE)),"",VLOOKUP(#REF!,'[3]Council Structure'!$B$3:$C$86,2,FALSE))</f>
        <v/>
      </c>
      <c r="G1099" s="47" t="s">
        <v>4920</v>
      </c>
      <c r="H1099" s="46" t="s">
        <v>4921</v>
      </c>
      <c r="I1099" s="46" t="s">
        <v>4922</v>
      </c>
      <c r="J1099" s="48">
        <v>40273</v>
      </c>
      <c r="K1099" s="48">
        <v>40851</v>
      </c>
      <c r="L1099" s="74"/>
      <c r="M1099" s="49">
        <v>1</v>
      </c>
      <c r="N1099" s="50">
        <v>90000</v>
      </c>
      <c r="O1099" s="50">
        <f>N1099*M1099</f>
        <v>90000</v>
      </c>
      <c r="P1099" s="46" t="s">
        <v>3877</v>
      </c>
      <c r="Q1099" s="46" t="s">
        <v>840</v>
      </c>
      <c r="R1099" s="46" t="s">
        <v>2635</v>
      </c>
      <c r="S1099" s="46"/>
      <c r="T1099" s="50"/>
      <c r="U1099" s="50"/>
    </row>
    <row r="1100" spans="1:21" s="52" customFormat="1" ht="99.75" x14ac:dyDescent="0.2">
      <c r="A1100" s="46" t="s">
        <v>579</v>
      </c>
      <c r="B1100" s="46" t="s">
        <v>75</v>
      </c>
      <c r="C1100" s="46"/>
      <c r="D1100" s="46" t="s">
        <v>1984</v>
      </c>
      <c r="E1100" s="46" t="s">
        <v>1984</v>
      </c>
      <c r="F1100" s="46" t="str">
        <f>IF(ISERROR(VLOOKUP(#REF!,#REF!,2,FALSE)),"",VLOOKUP(#REF!,#REF!,2,FALSE))</f>
        <v/>
      </c>
      <c r="G1100" s="47">
        <v>151</v>
      </c>
      <c r="H1100" s="46" t="s">
        <v>2646</v>
      </c>
      <c r="I1100" s="46" t="s">
        <v>4251</v>
      </c>
      <c r="J1100" s="48">
        <v>39295</v>
      </c>
      <c r="K1100" s="48">
        <v>40755</v>
      </c>
      <c r="L1100" s="48"/>
      <c r="M1100" s="49">
        <v>4</v>
      </c>
      <c r="N1100" s="50">
        <v>45498</v>
      </c>
      <c r="O1100" s="50">
        <f>N1100*M1100</f>
        <v>181992</v>
      </c>
      <c r="P1100" s="46" t="s">
        <v>3879</v>
      </c>
      <c r="Q1100" s="46" t="s">
        <v>842</v>
      </c>
      <c r="R1100" s="46" t="s">
        <v>3562</v>
      </c>
      <c r="S1100" s="46" t="s">
        <v>2656</v>
      </c>
      <c r="T1100" s="50"/>
      <c r="U1100" s="50"/>
    </row>
    <row r="1101" spans="1:21" s="52" customFormat="1" ht="42.75" x14ac:dyDescent="0.2">
      <c r="A1101" s="46" t="s">
        <v>579</v>
      </c>
      <c r="B1101" s="46" t="s">
        <v>75</v>
      </c>
      <c r="C1101" s="46"/>
      <c r="D1101" s="46" t="s">
        <v>1984</v>
      </c>
      <c r="E1101" s="46" t="s">
        <v>1984</v>
      </c>
      <c r="F1101" s="46" t="str">
        <f>IF(ISERROR(VLOOKUP(#REF!,#REF!,2,FALSE)),"",VLOOKUP(#REF!,#REF!,2,FALSE))</f>
        <v/>
      </c>
      <c r="G1101" s="47">
        <v>163</v>
      </c>
      <c r="H1101" s="46" t="s">
        <v>2649</v>
      </c>
      <c r="I1101" s="46" t="s">
        <v>2243</v>
      </c>
      <c r="J1101" s="48">
        <v>39264</v>
      </c>
      <c r="K1101" s="48">
        <v>40755</v>
      </c>
      <c r="L1101" s="48"/>
      <c r="M1101" s="49">
        <v>4</v>
      </c>
      <c r="N1101" s="50">
        <v>338748</v>
      </c>
      <c r="O1101" s="50">
        <f>N1101*M1101</f>
        <v>1354992</v>
      </c>
      <c r="P1101" s="46" t="s">
        <v>3879</v>
      </c>
      <c r="Q1101" s="46" t="s">
        <v>842</v>
      </c>
      <c r="R1101" s="46" t="s">
        <v>3562</v>
      </c>
      <c r="S1101" s="46"/>
      <c r="T1101" s="50"/>
      <c r="U1101" s="50"/>
    </row>
    <row r="1102" spans="1:21" s="52" customFormat="1" ht="42.75" x14ac:dyDescent="0.2">
      <c r="A1102" s="46" t="s">
        <v>579</v>
      </c>
      <c r="B1102" s="46" t="s">
        <v>75</v>
      </c>
      <c r="C1102" s="46"/>
      <c r="D1102" s="46" t="s">
        <v>1984</v>
      </c>
      <c r="E1102" s="46" t="s">
        <v>1984</v>
      </c>
      <c r="F1102" s="46" t="str">
        <f>IF(ISERROR(VLOOKUP(#REF!,#REF!,2,FALSE)),"",VLOOKUP(#REF!,#REF!,2,FALSE))</f>
        <v/>
      </c>
      <c r="G1102" s="47">
        <v>167</v>
      </c>
      <c r="H1102" s="46" t="s">
        <v>2743</v>
      </c>
      <c r="I1102" s="46" t="s">
        <v>2184</v>
      </c>
      <c r="J1102" s="48">
        <v>39295</v>
      </c>
      <c r="K1102" s="48">
        <v>40755</v>
      </c>
      <c r="L1102" s="48"/>
      <c r="M1102" s="49">
        <v>4</v>
      </c>
      <c r="N1102" s="50">
        <v>128397</v>
      </c>
      <c r="O1102" s="50">
        <v>513588</v>
      </c>
      <c r="P1102" s="46" t="s">
        <v>3879</v>
      </c>
      <c r="Q1102" s="46" t="s">
        <v>842</v>
      </c>
      <c r="R1102" s="46" t="s">
        <v>3562</v>
      </c>
      <c r="S1102" s="46"/>
      <c r="T1102" s="50"/>
      <c r="U1102" s="50"/>
    </row>
    <row r="1103" spans="1:21" s="45" customFormat="1" ht="28.5" x14ac:dyDescent="0.2">
      <c r="A1103" s="46" t="s">
        <v>4728</v>
      </c>
      <c r="B1103" s="46" t="s">
        <v>75</v>
      </c>
      <c r="C1103" s="46"/>
      <c r="D1103" s="46" t="s">
        <v>4900</v>
      </c>
      <c r="E1103" s="46" t="s">
        <v>5747</v>
      </c>
      <c r="F1103" s="46" t="str">
        <f>IF(ISERROR(VLOOKUP(#REF!,#REF!,2,FALSE)),"",VLOOKUP(#REF!,#REF!,2,FALSE))</f>
        <v/>
      </c>
      <c r="G1103" s="47"/>
      <c r="H1103" s="46" t="s">
        <v>753</v>
      </c>
      <c r="I1103" s="46" t="s">
        <v>4690</v>
      </c>
      <c r="J1103" s="48"/>
      <c r="K1103" s="48"/>
      <c r="L1103" s="48"/>
      <c r="M1103" s="49"/>
      <c r="N1103" s="50"/>
      <c r="O1103" s="50"/>
      <c r="P1103" s="46"/>
      <c r="Q1103" s="46" t="s">
        <v>841</v>
      </c>
      <c r="R1103" s="46"/>
      <c r="S1103" s="46"/>
      <c r="T1103" s="50"/>
      <c r="U1103" s="50"/>
    </row>
    <row r="1104" spans="1:21" s="45" customFormat="1" ht="28.5" x14ac:dyDescent="0.2">
      <c r="A1104" s="63" t="s">
        <v>5482</v>
      </c>
      <c r="B1104" s="63" t="s">
        <v>5483</v>
      </c>
      <c r="C1104" s="51"/>
      <c r="D1104" s="51" t="s">
        <v>4692</v>
      </c>
      <c r="E1104" s="51" t="s">
        <v>4328</v>
      </c>
      <c r="F1104" s="46" t="str">
        <f>IF(ISERROR(VLOOKUP(#REF!,#REF!,2,FALSE)),"",VLOOKUP(#REF!,#REF!,2,FALSE))</f>
        <v/>
      </c>
      <c r="G1104" s="51"/>
      <c r="H1104" s="51" t="s">
        <v>4895</v>
      </c>
      <c r="I1104" s="51" t="s">
        <v>3241</v>
      </c>
      <c r="J1104" s="64">
        <v>39722</v>
      </c>
      <c r="K1104" s="64"/>
      <c r="L1104" s="64"/>
      <c r="M1104" s="51"/>
      <c r="N1104" s="51"/>
      <c r="O1104" s="65">
        <v>10493</v>
      </c>
      <c r="P1104" s="51"/>
      <c r="Q1104" s="51"/>
      <c r="R1104" s="51"/>
      <c r="S1104" s="51"/>
      <c r="T1104" s="51"/>
      <c r="U1104" s="51"/>
    </row>
    <row r="1105" spans="1:23" s="52" customFormat="1" ht="28.5" x14ac:dyDescent="0.2">
      <c r="A1105" s="46" t="s">
        <v>579</v>
      </c>
      <c r="B1105" s="46" t="s">
        <v>75</v>
      </c>
      <c r="C1105" s="46"/>
      <c r="D1105" s="46" t="s">
        <v>4692</v>
      </c>
      <c r="E1105" s="46" t="s">
        <v>5747</v>
      </c>
      <c r="F1105" s="46" t="str">
        <f>IF(ISERROR(VLOOKUP(#REF!,#REF!,2,FALSE)),"",VLOOKUP(#REF!,#REF!,2,FALSE))</f>
        <v/>
      </c>
      <c r="G1105" s="47"/>
      <c r="H1105" s="46" t="s">
        <v>4910</v>
      </c>
      <c r="I1105" s="46" t="s">
        <v>1303</v>
      </c>
      <c r="J1105" s="48">
        <v>40269</v>
      </c>
      <c r="K1105" s="48">
        <v>40816</v>
      </c>
      <c r="L1105" s="48"/>
      <c r="M1105" s="49">
        <v>1.5</v>
      </c>
      <c r="N1105" s="50">
        <v>50833.84</v>
      </c>
      <c r="O1105" s="50">
        <f>N1105*M1105</f>
        <v>76250.759999999995</v>
      </c>
      <c r="P1105" s="46"/>
      <c r="Q1105" s="46" t="s">
        <v>841</v>
      </c>
      <c r="R1105" s="46" t="s">
        <v>4545</v>
      </c>
      <c r="S1105" s="46"/>
      <c r="T1105" s="50"/>
      <c r="U1105" s="50"/>
    </row>
    <row r="1106" spans="1:23" s="52" customFormat="1" ht="42.75" x14ac:dyDescent="0.2">
      <c r="A1106" s="46" t="s">
        <v>2651</v>
      </c>
      <c r="B1106" s="46" t="s">
        <v>75</v>
      </c>
      <c r="C1106" s="46"/>
      <c r="D1106" s="46" t="s">
        <v>1977</v>
      </c>
      <c r="E1106" s="46" t="s">
        <v>1977</v>
      </c>
      <c r="F1106" s="46" t="str">
        <f>IF(ISERROR(VLOOKUP(#REF!,#REF!,2,FALSE)),"",VLOOKUP(#REF!,#REF!,2,FALSE))</f>
        <v/>
      </c>
      <c r="G1106" s="47"/>
      <c r="H1106" s="46" t="s">
        <v>1195</v>
      </c>
      <c r="I1106" s="46" t="s">
        <v>5291</v>
      </c>
      <c r="J1106" s="48">
        <v>39692</v>
      </c>
      <c r="K1106" s="48">
        <v>40756</v>
      </c>
      <c r="L1106" s="48"/>
      <c r="M1106" s="49">
        <v>4</v>
      </c>
      <c r="N1106" s="50">
        <v>278973</v>
      </c>
      <c r="O1106" s="50">
        <v>599968</v>
      </c>
      <c r="P1106" s="46" t="s">
        <v>3879</v>
      </c>
      <c r="Q1106" s="46" t="s">
        <v>840</v>
      </c>
      <c r="R1106" s="46"/>
      <c r="S1106" s="46"/>
      <c r="T1106" s="50"/>
      <c r="U1106" s="50"/>
    </row>
    <row r="1107" spans="1:23" s="52" customFormat="1" ht="28.5" x14ac:dyDescent="0.2">
      <c r="A1107" s="46" t="s">
        <v>579</v>
      </c>
      <c r="B1107" s="46" t="s">
        <v>75</v>
      </c>
      <c r="C1107" s="46"/>
      <c r="D1107" s="46" t="s">
        <v>1032</v>
      </c>
      <c r="E1107" s="46" t="s">
        <v>1032</v>
      </c>
      <c r="F1107" s="46" t="str">
        <f>IF(ISERROR(VLOOKUP(#REF!,#REF!,2,FALSE)),"",VLOOKUP(#REF!,#REF!,2,FALSE))</f>
        <v/>
      </c>
      <c r="G1107" s="47"/>
      <c r="H1107" s="46" t="s">
        <v>5216</v>
      </c>
      <c r="I1107" s="46" t="s">
        <v>4925</v>
      </c>
      <c r="J1107" s="48">
        <v>40269</v>
      </c>
      <c r="K1107" s="48">
        <v>40633</v>
      </c>
      <c r="L1107" s="48"/>
      <c r="M1107" s="49">
        <v>1</v>
      </c>
      <c r="N1107" s="59">
        <v>285000</v>
      </c>
      <c r="O1107" s="50">
        <v>285000</v>
      </c>
      <c r="P1107" s="46"/>
      <c r="Q1107" s="46"/>
      <c r="R1107" s="46"/>
      <c r="S1107" s="46" t="s">
        <v>5217</v>
      </c>
      <c r="T1107" s="50"/>
      <c r="U1107" s="50"/>
    </row>
    <row r="1108" spans="1:23" s="52" customFormat="1" ht="28.5" x14ac:dyDescent="0.2">
      <c r="A1108" s="46" t="s">
        <v>73</v>
      </c>
      <c r="B1108" s="46" t="s">
        <v>75</v>
      </c>
      <c r="C1108" s="46"/>
      <c r="D1108" s="46" t="s">
        <v>5848</v>
      </c>
      <c r="E1108" s="46" t="s">
        <v>1980</v>
      </c>
      <c r="F1108" s="46" t="str">
        <f>IF(ISERROR(VLOOKUP(#REF!,#REF!,2,FALSE)),"",VLOOKUP(#REF!,#REF!,2,FALSE))</f>
        <v/>
      </c>
      <c r="G1108" s="47"/>
      <c r="H1108" s="63" t="s">
        <v>1424</v>
      </c>
      <c r="I1108" s="46" t="s">
        <v>2321</v>
      </c>
      <c r="J1108" s="48">
        <v>38718</v>
      </c>
      <c r="K1108" s="48">
        <v>40543</v>
      </c>
      <c r="L1108" s="48"/>
      <c r="M1108" s="46">
        <v>4</v>
      </c>
      <c r="N1108" s="68"/>
      <c r="O1108" s="50"/>
      <c r="P1108" s="46" t="s">
        <v>3877</v>
      </c>
      <c r="Q1108" s="46" t="s">
        <v>840</v>
      </c>
      <c r="R1108" s="46"/>
      <c r="S1108" s="46" t="s">
        <v>1425</v>
      </c>
      <c r="T1108" s="50"/>
      <c r="U1108" s="50"/>
    </row>
    <row r="1109" spans="1:23" s="52" customFormat="1" ht="28.5" x14ac:dyDescent="0.2">
      <c r="A1109" s="46" t="s">
        <v>73</v>
      </c>
      <c r="B1109" s="46" t="s">
        <v>75</v>
      </c>
      <c r="C1109" s="46"/>
      <c r="D1109" s="46" t="s">
        <v>5848</v>
      </c>
      <c r="E1109" s="46" t="s">
        <v>1980</v>
      </c>
      <c r="F1109" s="46" t="str">
        <f>IF(ISERROR(VLOOKUP(#REF!,#REF!,2,FALSE)),"",VLOOKUP(#REF!,#REF!,2,FALSE))</f>
        <v/>
      </c>
      <c r="G1109" s="47"/>
      <c r="H1109" s="63" t="s">
        <v>1422</v>
      </c>
      <c r="I1109" s="69" t="s">
        <v>812</v>
      </c>
      <c r="J1109" s="48">
        <v>38718</v>
      </c>
      <c r="K1109" s="48">
        <v>40543</v>
      </c>
      <c r="L1109" s="48"/>
      <c r="M1109" s="49">
        <v>4</v>
      </c>
      <c r="N1109" s="50"/>
      <c r="O1109" s="50"/>
      <c r="P1109" s="46" t="s">
        <v>3879</v>
      </c>
      <c r="Q1109" s="46" t="s">
        <v>840</v>
      </c>
      <c r="R1109" s="46"/>
      <c r="S1109" s="46" t="s">
        <v>1423</v>
      </c>
      <c r="T1109" s="50"/>
      <c r="U1109" s="50"/>
    </row>
    <row r="1110" spans="1:23" s="52" customFormat="1" ht="28.5" x14ac:dyDescent="0.2">
      <c r="A1110" s="46" t="s">
        <v>73</v>
      </c>
      <c r="B1110" s="46" t="s">
        <v>75</v>
      </c>
      <c r="C1110" s="46"/>
      <c r="D1110" s="46" t="s">
        <v>5101</v>
      </c>
      <c r="E1110" s="46" t="s">
        <v>1980</v>
      </c>
      <c r="F1110" s="46" t="str">
        <f>IF(ISERROR(VLOOKUP(#REF!,#REF!,2,FALSE)),"",VLOOKUP(#REF!,#REF!,2,FALSE))</f>
        <v/>
      </c>
      <c r="G1110" s="47"/>
      <c r="H1110" s="46" t="s">
        <v>3366</v>
      </c>
      <c r="I1110" s="46" t="s">
        <v>2163</v>
      </c>
      <c r="J1110" s="48">
        <v>39448</v>
      </c>
      <c r="K1110" s="48">
        <v>40543</v>
      </c>
      <c r="L1110" s="48"/>
      <c r="M1110" s="49">
        <v>2</v>
      </c>
      <c r="N1110" s="50"/>
      <c r="O1110" s="50"/>
      <c r="P1110" s="46" t="s">
        <v>3877</v>
      </c>
      <c r="Q1110" s="46" t="s">
        <v>840</v>
      </c>
      <c r="R1110" s="46"/>
      <c r="S1110" s="46"/>
      <c r="T1110" s="50"/>
      <c r="U1110" s="50"/>
    </row>
    <row r="1111" spans="1:23" s="52" customFormat="1" ht="28.5" x14ac:dyDescent="0.2">
      <c r="A1111" s="46" t="s">
        <v>1989</v>
      </c>
      <c r="B1111" s="46" t="s">
        <v>75</v>
      </c>
      <c r="C1111" s="46"/>
      <c r="D1111" s="46" t="s">
        <v>5101</v>
      </c>
      <c r="E1111" s="46" t="s">
        <v>1980</v>
      </c>
      <c r="F1111" s="46" t="str">
        <f>IF(ISERROR(VLOOKUP(#REF!,#REF!,2,FALSE)),"",VLOOKUP(#REF!,#REF!,2,FALSE))</f>
        <v/>
      </c>
      <c r="G1111" s="47"/>
      <c r="H1111" s="46" t="s">
        <v>4774</v>
      </c>
      <c r="I1111" s="46"/>
      <c r="J1111" s="48"/>
      <c r="K1111" s="48"/>
      <c r="L1111" s="48"/>
      <c r="M1111" s="49">
        <v>1</v>
      </c>
      <c r="N1111" s="50">
        <v>120000</v>
      </c>
      <c r="O1111" s="50">
        <f>N1111*M1111</f>
        <v>120000</v>
      </c>
      <c r="P1111" s="46"/>
      <c r="Q1111" s="46" t="s">
        <v>840</v>
      </c>
      <c r="R1111" s="46"/>
      <c r="S1111" s="46"/>
      <c r="T1111" s="50"/>
      <c r="U1111" s="50"/>
    </row>
    <row r="1112" spans="1:23" s="52" customFormat="1" ht="28.5" x14ac:dyDescent="0.2">
      <c r="A1112" s="46" t="s">
        <v>1989</v>
      </c>
      <c r="B1112" s="46" t="s">
        <v>75</v>
      </c>
      <c r="C1112" s="46"/>
      <c r="D1112" s="46" t="s">
        <v>5101</v>
      </c>
      <c r="E1112" s="46" t="s">
        <v>1980</v>
      </c>
      <c r="F1112" s="46" t="str">
        <f>IF(ISERROR(VLOOKUP(#REF!,#REF!,2,FALSE)),"",VLOOKUP(#REF!,#REF!,2,FALSE))</f>
        <v/>
      </c>
      <c r="G1112" s="47"/>
      <c r="H1112" s="46" t="s">
        <v>4780</v>
      </c>
      <c r="I1112" s="46"/>
      <c r="J1112" s="48"/>
      <c r="K1112" s="48"/>
      <c r="L1112" s="48"/>
      <c r="M1112" s="49">
        <v>1</v>
      </c>
      <c r="N1112" s="50">
        <v>150000</v>
      </c>
      <c r="O1112" s="50">
        <f>N1112*M1112</f>
        <v>150000</v>
      </c>
      <c r="P1112" s="46"/>
      <c r="Q1112" s="46" t="s">
        <v>840</v>
      </c>
      <c r="R1112" s="46"/>
      <c r="S1112" s="46"/>
      <c r="T1112" s="50"/>
      <c r="U1112" s="50"/>
    </row>
    <row r="1113" spans="1:23" s="52" customFormat="1" ht="28.5" x14ac:dyDescent="0.2">
      <c r="A1113" s="46" t="s">
        <v>1989</v>
      </c>
      <c r="B1113" s="46" t="s">
        <v>75</v>
      </c>
      <c r="C1113" s="46"/>
      <c r="D1113" s="46" t="s">
        <v>5101</v>
      </c>
      <c r="E1113" s="46" t="s">
        <v>1980</v>
      </c>
      <c r="F1113" s="46" t="str">
        <f>IF(ISERROR(VLOOKUP(#REF!,#REF!,2,FALSE)),"",VLOOKUP(#REF!,#REF!,2,FALSE))</f>
        <v/>
      </c>
      <c r="G1113" s="47"/>
      <c r="H1113" s="46" t="s">
        <v>4781</v>
      </c>
      <c r="I1113" s="46"/>
      <c r="J1113" s="48"/>
      <c r="K1113" s="48"/>
      <c r="L1113" s="48"/>
      <c r="M1113" s="49">
        <v>1</v>
      </c>
      <c r="N1113" s="50">
        <v>60000</v>
      </c>
      <c r="O1113" s="50">
        <f>N1113*M1113</f>
        <v>60000</v>
      </c>
      <c r="P1113" s="46"/>
      <c r="Q1113" s="46" t="s">
        <v>840</v>
      </c>
      <c r="R1113" s="46"/>
      <c r="S1113" s="46"/>
      <c r="T1113" s="50"/>
      <c r="U1113" s="50"/>
    </row>
    <row r="1114" spans="1:23" s="52" customFormat="1" ht="30" x14ac:dyDescent="0.2">
      <c r="A1114" s="46" t="s">
        <v>1989</v>
      </c>
      <c r="B1114" s="46" t="s">
        <v>75</v>
      </c>
      <c r="C1114" s="46"/>
      <c r="D1114" s="46" t="s">
        <v>5101</v>
      </c>
      <c r="E1114" s="46" t="s">
        <v>1980</v>
      </c>
      <c r="F1114" s="46" t="str">
        <f>IF(ISERROR(VLOOKUP(#REF!,#REF!,2,FALSE)),"",VLOOKUP(#REF!,#REF!,2,FALSE))</f>
        <v/>
      </c>
      <c r="G1114" s="47"/>
      <c r="H1114" s="46" t="s">
        <v>4778</v>
      </c>
      <c r="I1114" s="46"/>
      <c r="J1114" s="48"/>
      <c r="K1114" s="48"/>
      <c r="L1114" s="48"/>
      <c r="M1114" s="49">
        <v>1</v>
      </c>
      <c r="N1114" s="50">
        <v>40000</v>
      </c>
      <c r="O1114" s="50">
        <f>N1114*M1114</f>
        <v>40000</v>
      </c>
      <c r="P1114" s="46"/>
      <c r="Q1114" s="46" t="s">
        <v>840</v>
      </c>
      <c r="R1114" s="46"/>
      <c r="S1114" s="70" t="s">
        <v>93</v>
      </c>
      <c r="T1114" s="50"/>
      <c r="U1114" s="50"/>
    </row>
    <row r="1115" spans="1:23" s="52" customFormat="1" ht="28.5" x14ac:dyDescent="0.2">
      <c r="A1115" s="46" t="s">
        <v>1989</v>
      </c>
      <c r="B1115" s="46" t="s">
        <v>75</v>
      </c>
      <c r="C1115" s="46"/>
      <c r="D1115" s="46" t="s">
        <v>5101</v>
      </c>
      <c r="E1115" s="46" t="s">
        <v>1980</v>
      </c>
      <c r="F1115" s="46" t="str">
        <f>IF(ISERROR(VLOOKUP(#REF!,#REF!,2,FALSE)),"",VLOOKUP(#REF!,#REF!,2,FALSE))</f>
        <v/>
      </c>
      <c r="G1115" s="47"/>
      <c r="H1115" s="46" t="s">
        <v>4777</v>
      </c>
      <c r="I1115" s="46"/>
      <c r="J1115" s="48"/>
      <c r="K1115" s="48"/>
      <c r="L1115" s="48"/>
      <c r="M1115" s="49">
        <v>1</v>
      </c>
      <c r="N1115" s="50">
        <v>40000</v>
      </c>
      <c r="O1115" s="50">
        <f>N1115*M1115</f>
        <v>40000</v>
      </c>
      <c r="P1115" s="46"/>
      <c r="Q1115" s="46" t="s">
        <v>840</v>
      </c>
      <c r="R1115" s="46"/>
      <c r="S1115" s="46"/>
      <c r="T1115" s="50"/>
      <c r="U1115" s="50"/>
    </row>
    <row r="1116" spans="1:23" s="52" customFormat="1" ht="28.5" x14ac:dyDescent="0.2">
      <c r="A1116" s="46" t="s">
        <v>1989</v>
      </c>
      <c r="B1116" s="46" t="s">
        <v>75</v>
      </c>
      <c r="C1116" s="46"/>
      <c r="D1116" s="46"/>
      <c r="E1116" s="46" t="s">
        <v>1980</v>
      </c>
      <c r="F1116" s="46" t="str">
        <f>IF(ISERROR(VLOOKUP(#REF!,#REF!,2,FALSE)),"",VLOOKUP(#REF!,#REF!,2,FALSE))</f>
        <v/>
      </c>
      <c r="G1116" s="47"/>
      <c r="H1116" s="46" t="s">
        <v>3453</v>
      </c>
      <c r="I1116" s="46"/>
      <c r="J1116" s="48">
        <v>40148</v>
      </c>
      <c r="K1116" s="48">
        <v>41244</v>
      </c>
      <c r="L1116" s="48">
        <v>41609</v>
      </c>
      <c r="M1116" s="49">
        <v>4</v>
      </c>
      <c r="N1116" s="50">
        <v>600000</v>
      </c>
      <c r="O1116" s="50">
        <v>2400000</v>
      </c>
      <c r="P1116" s="46"/>
      <c r="Q1116" s="46" t="s">
        <v>840</v>
      </c>
      <c r="R1116" s="46"/>
      <c r="S1116" s="46"/>
      <c r="T1116" s="50"/>
      <c r="U1116" s="50"/>
    </row>
    <row r="1117" spans="1:23" s="52" customFormat="1" ht="42.75" x14ac:dyDescent="0.2">
      <c r="A1117" s="46" t="s">
        <v>2774</v>
      </c>
      <c r="B1117" s="46" t="s">
        <v>75</v>
      </c>
      <c r="C1117" s="46"/>
      <c r="D1117" s="46" t="s">
        <v>5265</v>
      </c>
      <c r="E1117" s="46" t="s">
        <v>1976</v>
      </c>
      <c r="F1117" s="46" t="str">
        <f>IF(ISERROR(VLOOKUP(#REF!,#REF!,2,FALSE)),"",VLOOKUP(#REF!,#REF!,2,FALSE))</f>
        <v/>
      </c>
      <c r="G1117" s="47" t="s">
        <v>5266</v>
      </c>
      <c r="H1117" s="46" t="s">
        <v>5268</v>
      </c>
      <c r="I1117" s="46" t="s">
        <v>2172</v>
      </c>
      <c r="J1117" s="48">
        <v>39490</v>
      </c>
      <c r="K1117" s="48" t="s">
        <v>2237</v>
      </c>
      <c r="L1117" s="48"/>
      <c r="M1117" s="46" t="s">
        <v>685</v>
      </c>
      <c r="N1117" s="50"/>
      <c r="O1117" s="50"/>
      <c r="P1117" s="46" t="s">
        <v>4976</v>
      </c>
      <c r="Q1117" s="46" t="s">
        <v>841</v>
      </c>
      <c r="R1117" s="46" t="s">
        <v>5270</v>
      </c>
      <c r="S1117" s="46" t="s">
        <v>2675</v>
      </c>
      <c r="T1117" s="50"/>
      <c r="U1117" s="50"/>
    </row>
    <row r="1118" spans="1:23" s="44" customFormat="1" ht="28.5" x14ac:dyDescent="0.2">
      <c r="A1118" s="46" t="s">
        <v>579</v>
      </c>
      <c r="B1118" s="46" t="s">
        <v>75</v>
      </c>
      <c r="C1118" s="46"/>
      <c r="D1118" s="46" t="s">
        <v>685</v>
      </c>
      <c r="E1118" s="46"/>
      <c r="F1118" s="63" t="s">
        <v>1001</v>
      </c>
      <c r="G1118" s="46"/>
      <c r="H1118" s="46" t="s">
        <v>4911</v>
      </c>
      <c r="I1118" s="46" t="s">
        <v>3840</v>
      </c>
      <c r="J1118" s="48">
        <v>40299</v>
      </c>
      <c r="K1118" s="48">
        <v>40663</v>
      </c>
      <c r="L1118" s="48"/>
      <c r="M1118" s="49">
        <v>1</v>
      </c>
      <c r="N1118" s="50">
        <v>50000</v>
      </c>
      <c r="O1118" s="50">
        <v>50000</v>
      </c>
      <c r="P1118" s="46"/>
      <c r="Q1118" s="77"/>
      <c r="R1118" s="77"/>
      <c r="S1118" s="46" t="s">
        <v>4912</v>
      </c>
      <c r="T1118" s="51" t="s">
        <v>685</v>
      </c>
      <c r="U1118" s="51" t="s">
        <v>685</v>
      </c>
    </row>
    <row r="1119" spans="1:23" s="52" customFormat="1" ht="28.5" x14ac:dyDescent="0.2">
      <c r="A1119" s="46" t="s">
        <v>1989</v>
      </c>
      <c r="B1119" s="46" t="s">
        <v>75</v>
      </c>
      <c r="C1119" s="46"/>
      <c r="D1119" s="46" t="s">
        <v>5101</v>
      </c>
      <c r="E1119" s="46" t="s">
        <v>1980</v>
      </c>
      <c r="F1119" s="51"/>
      <c r="G1119" s="46"/>
      <c r="H1119" s="47"/>
      <c r="I1119" s="46" t="s">
        <v>4776</v>
      </c>
      <c r="J1119" s="46"/>
      <c r="K1119" s="48"/>
      <c r="L1119" s="48"/>
      <c r="M1119" s="49">
        <v>1</v>
      </c>
      <c r="N1119" s="50">
        <v>40000</v>
      </c>
      <c r="O1119" s="50">
        <f>N1119*M1119</f>
        <v>40000</v>
      </c>
      <c r="P1119" s="46"/>
      <c r="Q1119" s="63"/>
      <c r="R1119" s="63"/>
      <c r="S1119" s="63"/>
      <c r="T1119" s="51"/>
      <c r="U1119" s="51" t="s">
        <v>685</v>
      </c>
    </row>
    <row r="1120" spans="1:23" s="52" customFormat="1" ht="42.75" x14ac:dyDescent="0.2">
      <c r="A1120" s="46" t="s">
        <v>73</v>
      </c>
      <c r="B1120" s="46" t="s">
        <v>75</v>
      </c>
      <c r="C1120" s="46"/>
      <c r="D1120" s="46" t="s">
        <v>5848</v>
      </c>
      <c r="E1120" s="46" t="s">
        <v>1980</v>
      </c>
      <c r="F1120" s="63" t="s">
        <v>5862</v>
      </c>
      <c r="G1120" s="46" t="s">
        <v>5832</v>
      </c>
      <c r="H1120" s="47"/>
      <c r="I1120" s="63" t="s">
        <v>1029</v>
      </c>
      <c r="J1120" s="46" t="s">
        <v>1028</v>
      </c>
      <c r="K1120" s="48">
        <v>38718</v>
      </c>
      <c r="L1120" s="48">
        <v>40543</v>
      </c>
      <c r="M1120" s="48"/>
      <c r="N1120" s="46">
        <v>4</v>
      </c>
      <c r="O1120" s="50"/>
      <c r="P1120" s="50"/>
      <c r="Q1120" s="46" t="s">
        <v>3877</v>
      </c>
      <c r="R1120" s="46" t="s">
        <v>840</v>
      </c>
      <c r="S1120" s="46"/>
      <c r="T1120" s="46" t="s">
        <v>1030</v>
      </c>
      <c r="U1120" s="92" t="b">
        <f>OR(I1120='Contract register expired'!V1009,J1120='Contract register expired'!V1009,K1120='Contract register expired'!V1009,L1120='Contract register expired'!V1009,M1120='Contract register expired'!V1009,N1120='Contract register expired'!V1009,O1120='Contract register expired'!V1009,P1120='Contract register expired'!V1009)</f>
        <v>1</v>
      </c>
      <c r="V1120" s="51">
        <v>1</v>
      </c>
      <c r="W1120" s="51" t="s">
        <v>685</v>
      </c>
    </row>
    <row r="1121" spans="1:144" s="43" customFormat="1" ht="171" x14ac:dyDescent="0.2">
      <c r="A1121" s="46" t="s">
        <v>579</v>
      </c>
      <c r="B1121" s="46" t="s">
        <v>75</v>
      </c>
      <c r="C1121" s="46"/>
      <c r="D1121" s="46" t="s">
        <v>1984</v>
      </c>
      <c r="E1121" s="46" t="s">
        <v>1984</v>
      </c>
      <c r="F1121" s="46" t="s">
        <v>5899</v>
      </c>
      <c r="G1121" s="63" t="s">
        <v>981</v>
      </c>
      <c r="H1121" s="47">
        <v>151</v>
      </c>
      <c r="I1121" s="46" t="s">
        <v>2580</v>
      </c>
      <c r="J1121" s="46" t="s">
        <v>4251</v>
      </c>
      <c r="K1121" s="48">
        <v>37712</v>
      </c>
      <c r="L1121" s="48">
        <v>39294</v>
      </c>
      <c r="M1121" s="48"/>
      <c r="N1121" s="49"/>
      <c r="O1121" s="50"/>
      <c r="P1121" s="50"/>
      <c r="Q1121" s="50"/>
      <c r="R1121" s="46" t="s">
        <v>5342</v>
      </c>
      <c r="S1121" s="46"/>
      <c r="T1121" s="46"/>
      <c r="U1121" s="46"/>
      <c r="V1121" s="46"/>
      <c r="W1121" s="50">
        <v>155542</v>
      </c>
      <c r="X1121" s="50">
        <v>622158</v>
      </c>
      <c r="Y1121" s="103"/>
      <c r="Z1121" s="103" t="s">
        <v>3562</v>
      </c>
      <c r="AA1121" s="103" t="s">
        <v>2656</v>
      </c>
      <c r="AB1121" s="103"/>
      <c r="AC1121" s="105" t="b">
        <v>1</v>
      </c>
      <c r="AD1121" s="105" t="s">
        <v>685</v>
      </c>
      <c r="AE1121" s="105">
        <v>1</v>
      </c>
      <c r="AF1121" s="102"/>
      <c r="AG1121" s="10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c r="BB1121" s="52"/>
      <c r="BC1121" s="52"/>
      <c r="BD1121" s="52"/>
      <c r="BE1121" s="52"/>
      <c r="BF1121" s="52"/>
      <c r="BG1121" s="52"/>
      <c r="BH1121" s="52"/>
      <c r="BI1121" s="52"/>
      <c r="BJ1121" s="52"/>
      <c r="BK1121" s="52"/>
      <c r="BL1121" s="52"/>
      <c r="BM1121" s="52"/>
      <c r="BN1121" s="52"/>
      <c r="BO1121" s="52"/>
      <c r="BP1121" s="52"/>
      <c r="BQ1121" s="52"/>
      <c r="BR1121" s="52"/>
      <c r="BS1121" s="52"/>
      <c r="BT1121" s="52"/>
      <c r="BU1121" s="52"/>
      <c r="BV1121" s="52"/>
      <c r="BW1121" s="52"/>
      <c r="BX1121" s="52"/>
      <c r="BY1121" s="52"/>
      <c r="BZ1121" s="52"/>
      <c r="CA1121" s="52"/>
      <c r="CB1121" s="52"/>
      <c r="CC1121" s="52"/>
      <c r="CD1121" s="52"/>
      <c r="CE1121" s="52"/>
      <c r="CF1121" s="52"/>
      <c r="CG1121" s="52"/>
      <c r="CH1121" s="52"/>
      <c r="CI1121" s="52"/>
      <c r="CJ1121" s="52"/>
      <c r="CK1121" s="52"/>
      <c r="CL1121" s="52"/>
      <c r="CM1121" s="52"/>
      <c r="CN1121" s="52"/>
      <c r="CO1121" s="52"/>
      <c r="CP1121" s="52"/>
      <c r="CQ1121" s="52"/>
      <c r="CR1121" s="52"/>
      <c r="CS1121" s="52"/>
      <c r="CT1121" s="52"/>
      <c r="CU1121" s="52"/>
      <c r="CV1121" s="52"/>
      <c r="CW1121" s="52"/>
      <c r="CX1121" s="52"/>
      <c r="CY1121" s="52"/>
      <c r="CZ1121" s="52"/>
      <c r="DA1121" s="52"/>
      <c r="DB1121" s="52"/>
      <c r="DC1121" s="52"/>
      <c r="DD1121" s="52"/>
      <c r="DE1121" s="52"/>
      <c r="DF1121" s="52"/>
      <c r="DG1121" s="52"/>
      <c r="DH1121" s="52"/>
      <c r="DI1121" s="52"/>
      <c r="DJ1121" s="52"/>
      <c r="DK1121" s="52"/>
      <c r="DL1121" s="52"/>
      <c r="DM1121" s="52"/>
      <c r="DN1121" s="52"/>
      <c r="DO1121" s="52"/>
      <c r="DP1121" s="52"/>
      <c r="DQ1121" s="52"/>
      <c r="DR1121" s="52"/>
      <c r="DS1121" s="52"/>
      <c r="DT1121" s="52"/>
      <c r="DU1121" s="52"/>
      <c r="DV1121" s="52"/>
      <c r="DW1121" s="52"/>
      <c r="DX1121" s="52"/>
      <c r="DY1121" s="52"/>
      <c r="DZ1121" s="52"/>
      <c r="EA1121" s="52"/>
      <c r="EB1121" s="52"/>
      <c r="EC1121" s="52"/>
      <c r="ED1121" s="52"/>
      <c r="EE1121" s="52"/>
      <c r="EF1121" s="52"/>
      <c r="EG1121" s="52"/>
      <c r="EH1121" s="52"/>
      <c r="EI1121" s="52"/>
      <c r="EJ1121" s="52"/>
      <c r="EK1121" s="52"/>
      <c r="EL1121" s="52"/>
      <c r="EM1121" s="52"/>
      <c r="EN1121" s="52"/>
    </row>
    <row r="1122" spans="1:144" s="43" customFormat="1" ht="85.5" x14ac:dyDescent="0.2">
      <c r="A1122" s="46" t="s">
        <v>579</v>
      </c>
      <c r="B1122" s="46" t="s">
        <v>75</v>
      </c>
      <c r="C1122" s="46"/>
      <c r="D1122" s="46" t="s">
        <v>1984</v>
      </c>
      <c r="E1122" s="46" t="s">
        <v>1984</v>
      </c>
      <c r="F1122" s="46" t="s">
        <v>5899</v>
      </c>
      <c r="G1122" s="63" t="s">
        <v>981</v>
      </c>
      <c r="H1122" s="47">
        <v>154</v>
      </c>
      <c r="I1122" s="46" t="s">
        <v>2582</v>
      </c>
      <c r="J1122" s="46" t="s">
        <v>4998</v>
      </c>
      <c r="K1122" s="48">
        <v>37712</v>
      </c>
      <c r="L1122" s="48">
        <v>39478</v>
      </c>
      <c r="M1122" s="48"/>
      <c r="N1122" s="49"/>
      <c r="O1122" s="50"/>
      <c r="P1122" s="50"/>
      <c r="Q1122" s="50"/>
      <c r="R1122" s="46" t="s">
        <v>5342</v>
      </c>
      <c r="S1122" s="46"/>
      <c r="T1122" s="46"/>
      <c r="U1122" s="46"/>
      <c r="V1122" s="46"/>
      <c r="W1122" s="50">
        <v>174472</v>
      </c>
      <c r="X1122" s="50">
        <v>697888</v>
      </c>
      <c r="Y1122" s="103" t="s">
        <v>842</v>
      </c>
      <c r="Z1122" s="103" t="s">
        <v>3562</v>
      </c>
      <c r="AA1122" s="103" t="s">
        <v>2656</v>
      </c>
      <c r="AB1122" s="103"/>
      <c r="AC1122" s="105" t="b">
        <v>1</v>
      </c>
      <c r="AD1122" s="105" t="s">
        <v>685</v>
      </c>
      <c r="AE1122" s="105">
        <v>1</v>
      </c>
      <c r="AF1122" s="102"/>
      <c r="AG1122" s="10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c r="BB1122" s="52"/>
      <c r="BC1122" s="52"/>
      <c r="BD1122" s="52"/>
      <c r="BE1122" s="52"/>
      <c r="BF1122" s="52"/>
      <c r="BG1122" s="52"/>
      <c r="BH1122" s="52"/>
      <c r="BI1122" s="52"/>
      <c r="BJ1122" s="52"/>
      <c r="BK1122" s="52"/>
      <c r="BL1122" s="52"/>
      <c r="BM1122" s="52"/>
      <c r="BN1122" s="52"/>
      <c r="BO1122" s="52"/>
      <c r="BP1122" s="52"/>
      <c r="BQ1122" s="52"/>
      <c r="BR1122" s="52"/>
      <c r="BS1122" s="52"/>
      <c r="BT1122" s="52"/>
      <c r="BU1122" s="52"/>
      <c r="BV1122" s="52"/>
      <c r="BW1122" s="52"/>
      <c r="BX1122" s="52"/>
      <c r="BY1122" s="52"/>
      <c r="BZ1122" s="52"/>
      <c r="CA1122" s="52"/>
      <c r="CB1122" s="52"/>
      <c r="CC1122" s="52"/>
      <c r="CD1122" s="52"/>
      <c r="CE1122" s="52"/>
      <c r="CF1122" s="52"/>
      <c r="CG1122" s="52"/>
      <c r="CH1122" s="52"/>
      <c r="CI1122" s="52"/>
      <c r="CJ1122" s="52"/>
      <c r="CK1122" s="52"/>
      <c r="CL1122" s="52"/>
      <c r="CM1122" s="52"/>
      <c r="CN1122" s="52"/>
      <c r="CO1122" s="52"/>
      <c r="CP1122" s="52"/>
      <c r="CQ1122" s="52"/>
      <c r="CR1122" s="52"/>
      <c r="CS1122" s="52"/>
      <c r="CT1122" s="52"/>
      <c r="CU1122" s="52"/>
      <c r="CV1122" s="52"/>
      <c r="CW1122" s="52"/>
      <c r="CX1122" s="52"/>
      <c r="CY1122" s="52"/>
      <c r="CZ1122" s="52"/>
      <c r="DA1122" s="52"/>
      <c r="DB1122" s="52"/>
      <c r="DC1122" s="52"/>
      <c r="DD1122" s="52"/>
      <c r="DE1122" s="52"/>
      <c r="DF1122" s="52"/>
      <c r="DG1122" s="52"/>
      <c r="DH1122" s="52"/>
      <c r="DI1122" s="52"/>
      <c r="DJ1122" s="52"/>
      <c r="DK1122" s="52"/>
      <c r="DL1122" s="52"/>
      <c r="DM1122" s="52"/>
      <c r="DN1122" s="52"/>
      <c r="DO1122" s="52"/>
      <c r="DP1122" s="52"/>
      <c r="DQ1122" s="52"/>
      <c r="DR1122" s="52"/>
      <c r="DS1122" s="52"/>
      <c r="DT1122" s="52"/>
      <c r="DU1122" s="52"/>
      <c r="DV1122" s="52"/>
      <c r="DW1122" s="52"/>
      <c r="DX1122" s="52"/>
      <c r="DY1122" s="52"/>
      <c r="DZ1122" s="52"/>
      <c r="EA1122" s="52"/>
      <c r="EB1122" s="52"/>
      <c r="EC1122" s="52"/>
      <c r="ED1122" s="52"/>
      <c r="EE1122" s="52"/>
      <c r="EF1122" s="52"/>
      <c r="EG1122" s="52"/>
      <c r="EH1122" s="52"/>
      <c r="EI1122" s="52"/>
      <c r="EJ1122" s="52"/>
      <c r="EK1122" s="52"/>
      <c r="EL1122" s="52"/>
      <c r="EM1122" s="52"/>
      <c r="EN1122" s="52"/>
    </row>
    <row r="1123" spans="1:144" s="43" customFormat="1" ht="85.5" x14ac:dyDescent="0.2">
      <c r="A1123" s="46" t="s">
        <v>579</v>
      </c>
      <c r="B1123" s="46" t="s">
        <v>75</v>
      </c>
      <c r="C1123" s="46"/>
      <c r="D1123" s="46" t="s">
        <v>1984</v>
      </c>
      <c r="E1123" s="46" t="s">
        <v>1984</v>
      </c>
      <c r="F1123" s="46" t="s">
        <v>5899</v>
      </c>
      <c r="G1123" s="63" t="s">
        <v>981</v>
      </c>
      <c r="H1123" s="47">
        <v>155</v>
      </c>
      <c r="I1123" s="46" t="s">
        <v>2647</v>
      </c>
      <c r="J1123" s="46" t="s">
        <v>710</v>
      </c>
      <c r="K1123" s="48">
        <v>39264</v>
      </c>
      <c r="L1123" s="48">
        <v>40451</v>
      </c>
      <c r="M1123" s="48"/>
      <c r="N1123" s="49"/>
      <c r="O1123" s="50" t="s">
        <v>685</v>
      </c>
      <c r="P1123" s="50" t="s">
        <v>685</v>
      </c>
      <c r="Q1123" s="50"/>
      <c r="R1123" s="46" t="s">
        <v>5342</v>
      </c>
      <c r="S1123" s="46" t="s">
        <v>3548</v>
      </c>
      <c r="T1123" s="46" t="s">
        <v>3879</v>
      </c>
      <c r="U1123" s="46"/>
      <c r="V1123" s="46"/>
      <c r="W1123" s="50">
        <v>40191</v>
      </c>
      <c r="X1123" s="50">
        <v>120573</v>
      </c>
      <c r="Y1123" s="103" t="s">
        <v>842</v>
      </c>
      <c r="Z1123" s="103" t="s">
        <v>2040</v>
      </c>
      <c r="AA1123" s="103"/>
      <c r="AB1123" s="103"/>
      <c r="AC1123" s="105" t="b">
        <v>1</v>
      </c>
      <c r="AD1123" s="105" t="s">
        <v>685</v>
      </c>
      <c r="AE1123" s="105">
        <v>1</v>
      </c>
      <c r="AF1123" s="102"/>
      <c r="AG1123" s="10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c r="BB1123" s="52"/>
      <c r="BC1123" s="52"/>
      <c r="BD1123" s="52"/>
      <c r="BE1123" s="52"/>
      <c r="BF1123" s="52"/>
      <c r="BG1123" s="52"/>
      <c r="BH1123" s="52"/>
      <c r="BI1123" s="52"/>
      <c r="BJ1123" s="52"/>
      <c r="BK1123" s="52"/>
      <c r="BL1123" s="52"/>
      <c r="BM1123" s="52"/>
      <c r="BN1123" s="52"/>
      <c r="BO1123" s="52"/>
      <c r="BP1123" s="52"/>
      <c r="BQ1123" s="52"/>
      <c r="BR1123" s="52"/>
      <c r="BS1123" s="52"/>
      <c r="BT1123" s="52"/>
      <c r="BU1123" s="52"/>
      <c r="BV1123" s="52"/>
      <c r="BW1123" s="52"/>
      <c r="BX1123" s="52"/>
      <c r="BY1123" s="52"/>
      <c r="BZ1123" s="52"/>
      <c r="CA1123" s="52"/>
      <c r="CB1123" s="52"/>
      <c r="CC1123" s="52"/>
      <c r="CD1123" s="52"/>
      <c r="CE1123" s="52"/>
      <c r="CF1123" s="52"/>
      <c r="CG1123" s="52"/>
      <c r="CH1123" s="52"/>
      <c r="CI1123" s="52"/>
      <c r="CJ1123" s="52"/>
      <c r="CK1123" s="52"/>
      <c r="CL1123" s="52"/>
      <c r="CM1123" s="52"/>
      <c r="CN1123" s="52"/>
      <c r="CO1123" s="52"/>
      <c r="CP1123" s="52"/>
      <c r="CQ1123" s="52"/>
      <c r="CR1123" s="52"/>
      <c r="CS1123" s="52"/>
      <c r="CT1123" s="52"/>
      <c r="CU1123" s="52"/>
      <c r="CV1123" s="52"/>
      <c r="CW1123" s="52"/>
      <c r="CX1123" s="52"/>
      <c r="CY1123" s="52"/>
      <c r="CZ1123" s="52"/>
      <c r="DA1123" s="52"/>
      <c r="DB1123" s="52"/>
      <c r="DC1123" s="52"/>
      <c r="DD1123" s="52"/>
      <c r="DE1123" s="52"/>
      <c r="DF1123" s="52"/>
      <c r="DG1123" s="52"/>
      <c r="DH1123" s="52"/>
      <c r="DI1123" s="52"/>
      <c r="DJ1123" s="52"/>
      <c r="DK1123" s="52"/>
      <c r="DL1123" s="52"/>
      <c r="DM1123" s="52"/>
      <c r="DN1123" s="52"/>
      <c r="DO1123" s="52"/>
      <c r="DP1123" s="52"/>
      <c r="DQ1123" s="52"/>
      <c r="DR1123" s="52"/>
      <c r="DS1123" s="52"/>
      <c r="DT1123" s="52"/>
      <c r="DU1123" s="52"/>
      <c r="DV1123" s="52"/>
      <c r="DW1123" s="52"/>
      <c r="DX1123" s="52"/>
      <c r="DY1123" s="52"/>
      <c r="DZ1123" s="52"/>
      <c r="EA1123" s="52"/>
      <c r="EB1123" s="52"/>
      <c r="EC1123" s="52"/>
      <c r="ED1123" s="52"/>
      <c r="EE1123" s="52"/>
      <c r="EF1123" s="52"/>
      <c r="EG1123" s="52"/>
      <c r="EH1123" s="52"/>
      <c r="EI1123" s="52"/>
      <c r="EJ1123" s="52"/>
      <c r="EK1123" s="52"/>
      <c r="EL1123" s="52"/>
      <c r="EM1123" s="52"/>
      <c r="EN1123" s="52"/>
    </row>
    <row r="1124" spans="1:144" s="43" customFormat="1" ht="85.5" x14ac:dyDescent="0.2">
      <c r="A1124" s="46" t="s">
        <v>579</v>
      </c>
      <c r="B1124" s="46" t="s">
        <v>75</v>
      </c>
      <c r="C1124" s="46"/>
      <c r="D1124" s="46" t="s">
        <v>1984</v>
      </c>
      <c r="E1124" s="46" t="s">
        <v>1984</v>
      </c>
      <c r="F1124" s="46" t="s">
        <v>5899</v>
      </c>
      <c r="G1124" s="63" t="s">
        <v>981</v>
      </c>
      <c r="H1124" s="47">
        <v>156</v>
      </c>
      <c r="I1124" s="46" t="s">
        <v>21</v>
      </c>
      <c r="J1124" s="46" t="s">
        <v>4335</v>
      </c>
      <c r="K1124" s="48">
        <v>37712</v>
      </c>
      <c r="L1124" s="48">
        <v>40268</v>
      </c>
      <c r="M1124" s="48"/>
      <c r="N1124" s="49"/>
      <c r="O1124" s="50" t="s">
        <v>685</v>
      </c>
      <c r="P1124" s="50" t="s">
        <v>685</v>
      </c>
      <c r="Q1124" s="50"/>
      <c r="R1124" s="46" t="s">
        <v>5342</v>
      </c>
      <c r="S1124" s="46" t="s">
        <v>3548</v>
      </c>
      <c r="T1124" s="46" t="s">
        <v>3879</v>
      </c>
      <c r="U1124" s="46"/>
      <c r="V1124" s="46"/>
      <c r="W1124" s="50">
        <v>154857</v>
      </c>
      <c r="X1124" s="50">
        <v>1083999</v>
      </c>
      <c r="Y1124" s="103" t="s">
        <v>842</v>
      </c>
      <c r="Z1124" s="103" t="s">
        <v>3562</v>
      </c>
      <c r="AA1124" s="103"/>
      <c r="AB1124" s="103"/>
      <c r="AC1124" s="105" t="b">
        <v>1</v>
      </c>
      <c r="AD1124" s="105" t="s">
        <v>685</v>
      </c>
      <c r="AE1124" s="105">
        <v>1</v>
      </c>
      <c r="AF1124" s="102"/>
      <c r="AG1124" s="10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c r="BB1124" s="52"/>
      <c r="BC1124" s="52"/>
      <c r="BD1124" s="52"/>
      <c r="BE1124" s="52"/>
      <c r="BF1124" s="52"/>
      <c r="BG1124" s="52"/>
      <c r="BH1124" s="52"/>
      <c r="BI1124" s="52"/>
      <c r="BJ1124" s="52"/>
      <c r="BK1124" s="52"/>
      <c r="BL1124" s="52"/>
      <c r="BM1124" s="52"/>
      <c r="BN1124" s="52"/>
      <c r="BO1124" s="52"/>
      <c r="BP1124" s="52"/>
      <c r="BQ1124" s="52"/>
      <c r="BR1124" s="52"/>
      <c r="BS1124" s="52"/>
      <c r="BT1124" s="52"/>
      <c r="BU1124" s="52"/>
      <c r="BV1124" s="52"/>
      <c r="BW1124" s="52"/>
      <c r="BX1124" s="52"/>
      <c r="BY1124" s="52"/>
      <c r="BZ1124" s="52"/>
      <c r="CA1124" s="52"/>
      <c r="CB1124" s="52"/>
      <c r="CC1124" s="52"/>
      <c r="CD1124" s="52"/>
      <c r="CE1124" s="52"/>
      <c r="CF1124" s="52"/>
      <c r="CG1124" s="52"/>
      <c r="CH1124" s="52"/>
      <c r="CI1124" s="52"/>
      <c r="CJ1124" s="52"/>
      <c r="CK1124" s="52"/>
      <c r="CL1124" s="52"/>
      <c r="CM1124" s="52"/>
      <c r="CN1124" s="52"/>
      <c r="CO1124" s="52"/>
      <c r="CP1124" s="52"/>
      <c r="CQ1124" s="52"/>
      <c r="CR1124" s="52"/>
      <c r="CS1124" s="52"/>
      <c r="CT1124" s="52"/>
      <c r="CU1124" s="52"/>
      <c r="CV1124" s="52"/>
      <c r="CW1124" s="52"/>
      <c r="CX1124" s="52"/>
      <c r="CY1124" s="52"/>
      <c r="CZ1124" s="52"/>
      <c r="DA1124" s="52"/>
      <c r="DB1124" s="52"/>
      <c r="DC1124" s="52"/>
      <c r="DD1124" s="52"/>
      <c r="DE1124" s="52"/>
      <c r="DF1124" s="52"/>
      <c r="DG1124" s="52"/>
      <c r="DH1124" s="52"/>
      <c r="DI1124" s="52"/>
      <c r="DJ1124" s="52"/>
      <c r="DK1124" s="52"/>
      <c r="DL1124" s="52"/>
      <c r="DM1124" s="52"/>
      <c r="DN1124" s="52"/>
      <c r="DO1124" s="52"/>
      <c r="DP1124" s="52"/>
      <c r="DQ1124" s="52"/>
      <c r="DR1124" s="52"/>
      <c r="DS1124" s="52"/>
      <c r="DT1124" s="52"/>
      <c r="DU1124" s="52"/>
      <c r="DV1124" s="52"/>
      <c r="DW1124" s="52"/>
      <c r="DX1124" s="52"/>
      <c r="DY1124" s="52"/>
      <c r="DZ1124" s="52"/>
      <c r="EA1124" s="52"/>
      <c r="EB1124" s="52"/>
      <c r="EC1124" s="52"/>
      <c r="ED1124" s="52"/>
      <c r="EE1124" s="52"/>
      <c r="EF1124" s="52"/>
      <c r="EG1124" s="52"/>
      <c r="EH1124" s="52"/>
      <c r="EI1124" s="52"/>
      <c r="EJ1124" s="52"/>
      <c r="EK1124" s="52"/>
      <c r="EL1124" s="52"/>
      <c r="EM1124" s="52"/>
      <c r="EN1124" s="52"/>
    </row>
    <row r="1125" spans="1:144" s="43" customFormat="1" ht="99.75" x14ac:dyDescent="0.2">
      <c r="A1125" s="46" t="s">
        <v>579</v>
      </c>
      <c r="B1125" s="46" t="s">
        <v>75</v>
      </c>
      <c r="C1125" s="46"/>
      <c r="D1125" s="46" t="s">
        <v>1984</v>
      </c>
      <c r="E1125" s="46" t="s">
        <v>1984</v>
      </c>
      <c r="F1125" s="46" t="s">
        <v>5899</v>
      </c>
      <c r="G1125" s="63" t="s">
        <v>981</v>
      </c>
      <c r="H1125" s="47">
        <v>157</v>
      </c>
      <c r="I1125" s="46" t="s">
        <v>2583</v>
      </c>
      <c r="J1125" s="46" t="s">
        <v>3308</v>
      </c>
      <c r="K1125" s="48">
        <v>37712</v>
      </c>
      <c r="L1125" s="48">
        <v>39386</v>
      </c>
      <c r="M1125" s="48">
        <v>39386</v>
      </c>
      <c r="N1125" s="49"/>
      <c r="O1125" s="50"/>
      <c r="P1125" s="50"/>
      <c r="Q1125" s="50"/>
      <c r="R1125" s="46" t="s">
        <v>5342</v>
      </c>
      <c r="S1125" s="46"/>
      <c r="T1125" s="46" t="s">
        <v>3879</v>
      </c>
      <c r="U1125" s="46"/>
      <c r="V1125" s="46"/>
      <c r="W1125" s="50">
        <v>274771</v>
      </c>
      <c r="X1125" s="50">
        <v>1096084</v>
      </c>
      <c r="Y1125" s="103" t="s">
        <v>842</v>
      </c>
      <c r="Z1125" s="103" t="s">
        <v>3562</v>
      </c>
      <c r="AA1125" s="103"/>
      <c r="AB1125" s="103"/>
      <c r="AC1125" s="105" t="b">
        <v>1</v>
      </c>
      <c r="AD1125" s="105" t="s">
        <v>685</v>
      </c>
      <c r="AE1125" s="105">
        <v>1</v>
      </c>
      <c r="AF1125" s="102"/>
      <c r="AG1125" s="10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c r="BB1125" s="52"/>
      <c r="BC1125" s="52"/>
      <c r="BD1125" s="52"/>
      <c r="BE1125" s="52"/>
      <c r="BF1125" s="52"/>
      <c r="BG1125" s="52"/>
      <c r="BH1125" s="52"/>
      <c r="BI1125" s="52"/>
      <c r="BJ1125" s="52"/>
      <c r="BK1125" s="52"/>
      <c r="BL1125" s="52"/>
      <c r="BM1125" s="52"/>
      <c r="BN1125" s="52"/>
      <c r="BO1125" s="52"/>
      <c r="BP1125" s="52"/>
      <c r="BQ1125" s="52"/>
      <c r="BR1125" s="52"/>
      <c r="BS1125" s="52"/>
      <c r="BT1125" s="52"/>
      <c r="BU1125" s="52"/>
      <c r="BV1125" s="52"/>
      <c r="BW1125" s="52"/>
      <c r="BX1125" s="52"/>
      <c r="BY1125" s="52"/>
      <c r="BZ1125" s="52"/>
      <c r="CA1125" s="52"/>
      <c r="CB1125" s="52"/>
      <c r="CC1125" s="52"/>
      <c r="CD1125" s="52"/>
      <c r="CE1125" s="52"/>
      <c r="CF1125" s="52"/>
      <c r="CG1125" s="52"/>
      <c r="CH1125" s="52"/>
      <c r="CI1125" s="52"/>
      <c r="CJ1125" s="52"/>
      <c r="CK1125" s="52"/>
      <c r="CL1125" s="52"/>
      <c r="CM1125" s="52"/>
      <c r="CN1125" s="52"/>
      <c r="CO1125" s="52"/>
      <c r="CP1125" s="52"/>
      <c r="CQ1125" s="52"/>
      <c r="CR1125" s="52"/>
      <c r="CS1125" s="52"/>
      <c r="CT1125" s="52"/>
      <c r="CU1125" s="52"/>
      <c r="CV1125" s="52"/>
      <c r="CW1125" s="52"/>
      <c r="CX1125" s="52"/>
      <c r="CY1125" s="52"/>
      <c r="CZ1125" s="52"/>
      <c r="DA1125" s="52"/>
      <c r="DB1125" s="52"/>
      <c r="DC1125" s="52"/>
      <c r="DD1125" s="52"/>
      <c r="DE1125" s="52"/>
      <c r="DF1125" s="52"/>
      <c r="DG1125" s="52"/>
      <c r="DH1125" s="52"/>
      <c r="DI1125" s="52"/>
      <c r="DJ1125" s="52"/>
      <c r="DK1125" s="52"/>
      <c r="DL1125" s="52"/>
      <c r="DM1125" s="52"/>
      <c r="DN1125" s="52"/>
      <c r="DO1125" s="52"/>
      <c r="DP1125" s="52"/>
      <c r="DQ1125" s="52"/>
      <c r="DR1125" s="52"/>
      <c r="DS1125" s="52"/>
      <c r="DT1125" s="52"/>
      <c r="DU1125" s="52"/>
      <c r="DV1125" s="52"/>
      <c r="DW1125" s="52"/>
      <c r="DX1125" s="52"/>
      <c r="DY1125" s="52"/>
      <c r="DZ1125" s="52"/>
      <c r="EA1125" s="52"/>
      <c r="EB1125" s="52"/>
      <c r="EC1125" s="52"/>
      <c r="ED1125" s="52"/>
      <c r="EE1125" s="52"/>
      <c r="EF1125" s="52"/>
      <c r="EG1125" s="52"/>
      <c r="EH1125" s="52"/>
      <c r="EI1125" s="52"/>
      <c r="EJ1125" s="52"/>
      <c r="EK1125" s="52"/>
      <c r="EL1125" s="52"/>
      <c r="EM1125" s="52"/>
      <c r="EN1125" s="52"/>
    </row>
    <row r="1126" spans="1:144" s="43" customFormat="1" ht="99.75" x14ac:dyDescent="0.2">
      <c r="A1126" s="46" t="s">
        <v>579</v>
      </c>
      <c r="B1126" s="46" t="s">
        <v>75</v>
      </c>
      <c r="C1126" s="46"/>
      <c r="D1126" s="46" t="s">
        <v>1984</v>
      </c>
      <c r="E1126" s="46" t="s">
        <v>1984</v>
      </c>
      <c r="F1126" s="46" t="s">
        <v>5899</v>
      </c>
      <c r="G1126" s="63" t="s">
        <v>981</v>
      </c>
      <c r="H1126" s="47">
        <v>157</v>
      </c>
      <c r="I1126" s="46" t="s">
        <v>2648</v>
      </c>
      <c r="J1126" s="46" t="s">
        <v>3308</v>
      </c>
      <c r="K1126" s="48">
        <v>39387</v>
      </c>
      <c r="L1126" s="48">
        <v>40602</v>
      </c>
      <c r="M1126" s="48"/>
      <c r="N1126" s="49"/>
      <c r="O1126" s="50"/>
      <c r="P1126" s="50"/>
      <c r="Q1126" s="50"/>
      <c r="R1126" s="46" t="s">
        <v>5342</v>
      </c>
      <c r="S1126" s="46" t="s">
        <v>3548</v>
      </c>
      <c r="T1126" s="46" t="s">
        <v>3879</v>
      </c>
      <c r="U1126" s="46"/>
      <c r="V1126" s="46"/>
      <c r="W1126" s="50">
        <v>280266</v>
      </c>
      <c r="X1126" s="50">
        <v>1401330</v>
      </c>
      <c r="Y1126" s="103" t="s">
        <v>842</v>
      </c>
      <c r="Z1126" s="103" t="s">
        <v>3562</v>
      </c>
      <c r="AA1126" s="103"/>
      <c r="AB1126" s="103"/>
      <c r="AC1126" s="105" t="b">
        <v>1</v>
      </c>
      <c r="AD1126" s="105"/>
      <c r="AE1126" s="105">
        <v>1</v>
      </c>
      <c r="AF1126" s="102"/>
      <c r="AG1126" s="10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c r="BB1126" s="52"/>
      <c r="BC1126" s="52"/>
      <c r="BD1126" s="52"/>
      <c r="BE1126" s="52"/>
      <c r="BF1126" s="52"/>
      <c r="BG1126" s="52"/>
      <c r="BH1126" s="52"/>
      <c r="BI1126" s="52"/>
      <c r="BJ1126" s="52"/>
      <c r="BK1126" s="52"/>
      <c r="BL1126" s="52"/>
      <c r="BM1126" s="52"/>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c r="CL1126" s="52"/>
      <c r="CM1126" s="52"/>
      <c r="CN1126" s="52"/>
      <c r="CO1126" s="52"/>
      <c r="CP1126" s="52"/>
      <c r="CQ1126" s="52"/>
      <c r="CR1126" s="52"/>
      <c r="CS1126" s="52"/>
      <c r="CT1126" s="52"/>
      <c r="CU1126" s="52"/>
      <c r="CV1126" s="52"/>
      <c r="CW1126" s="52"/>
      <c r="CX1126" s="52"/>
      <c r="CY1126" s="52"/>
      <c r="CZ1126" s="52"/>
      <c r="DA1126" s="52"/>
      <c r="DB1126" s="52"/>
      <c r="DC1126" s="52"/>
      <c r="DD1126" s="52"/>
      <c r="DE1126" s="52"/>
      <c r="DF1126" s="52"/>
      <c r="DG1126" s="52"/>
      <c r="DH1126" s="52"/>
      <c r="DI1126" s="52"/>
      <c r="DJ1126" s="52"/>
      <c r="DK1126" s="52"/>
      <c r="DL1126" s="52"/>
      <c r="DM1126" s="52"/>
      <c r="DN1126" s="52"/>
      <c r="DO1126" s="52"/>
      <c r="DP1126" s="52"/>
      <c r="DQ1126" s="52"/>
      <c r="DR1126" s="52"/>
      <c r="DS1126" s="52"/>
      <c r="DT1126" s="52"/>
      <c r="DU1126" s="52"/>
      <c r="DV1126" s="52"/>
      <c r="DW1126" s="52"/>
      <c r="DX1126" s="52"/>
      <c r="DY1126" s="52"/>
      <c r="DZ1126" s="52"/>
      <c r="EA1126" s="52"/>
      <c r="EB1126" s="52"/>
      <c r="EC1126" s="52"/>
      <c r="ED1126" s="52"/>
      <c r="EE1126" s="52"/>
      <c r="EF1126" s="52"/>
      <c r="EG1126" s="52"/>
      <c r="EH1126" s="52"/>
      <c r="EI1126" s="52"/>
      <c r="EJ1126" s="52"/>
      <c r="EK1126" s="52"/>
      <c r="EL1126" s="52"/>
      <c r="EM1126" s="52"/>
      <c r="EN1126" s="52"/>
    </row>
    <row r="1127" spans="1:144" s="43" customFormat="1" ht="85.5" x14ac:dyDescent="0.2">
      <c r="A1127" s="46" t="s">
        <v>579</v>
      </c>
      <c r="B1127" s="46" t="s">
        <v>75</v>
      </c>
      <c r="C1127" s="46"/>
      <c r="D1127" s="46" t="s">
        <v>1984</v>
      </c>
      <c r="E1127" s="46" t="s">
        <v>1984</v>
      </c>
      <c r="F1127" s="46" t="s">
        <v>5899</v>
      </c>
      <c r="G1127" s="63" t="s">
        <v>981</v>
      </c>
      <c r="H1127" s="47">
        <v>159</v>
      </c>
      <c r="I1127" s="46" t="s">
        <v>2584</v>
      </c>
      <c r="J1127" s="46" t="s">
        <v>676</v>
      </c>
      <c r="K1127" s="48">
        <v>37712</v>
      </c>
      <c r="L1127" s="48">
        <v>39903</v>
      </c>
      <c r="M1127" s="48"/>
      <c r="N1127" s="49"/>
      <c r="O1127" s="50"/>
      <c r="P1127" s="50"/>
      <c r="Q1127" s="50"/>
      <c r="R1127" s="46" t="s">
        <v>5342</v>
      </c>
      <c r="S1127" s="46" t="s">
        <v>3548</v>
      </c>
      <c r="T1127" s="46" t="s">
        <v>3879</v>
      </c>
      <c r="U1127" s="46"/>
      <c r="V1127" s="46"/>
      <c r="W1127" s="50">
        <v>200111</v>
      </c>
      <c r="X1127" s="50">
        <v>1200666</v>
      </c>
      <c r="Y1127" s="103" t="s">
        <v>842</v>
      </c>
      <c r="Z1127" s="103" t="s">
        <v>3562</v>
      </c>
      <c r="AA1127" s="103" t="s">
        <v>2656</v>
      </c>
      <c r="AB1127" s="103"/>
      <c r="AC1127" s="105" t="b">
        <v>1</v>
      </c>
      <c r="AD1127" s="105" t="s">
        <v>685</v>
      </c>
      <c r="AE1127" s="105">
        <v>1</v>
      </c>
      <c r="AF1127" s="102"/>
      <c r="AG1127" s="10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c r="BB1127" s="52"/>
      <c r="BC1127" s="52"/>
      <c r="BD1127" s="52"/>
      <c r="BE1127" s="52"/>
      <c r="BF1127" s="52"/>
      <c r="BG1127" s="52"/>
      <c r="BH1127" s="52"/>
      <c r="BI1127" s="52"/>
      <c r="BJ1127" s="52"/>
      <c r="BK1127" s="52"/>
      <c r="BL1127" s="52"/>
      <c r="BM1127" s="52"/>
      <c r="BN1127" s="52"/>
      <c r="BO1127" s="52"/>
      <c r="BP1127" s="52"/>
      <c r="BQ1127" s="52"/>
      <c r="BR1127" s="52"/>
      <c r="BS1127" s="52"/>
      <c r="BT1127" s="52"/>
      <c r="BU1127" s="52"/>
      <c r="BV1127" s="52"/>
      <c r="BW1127" s="52"/>
      <c r="BX1127" s="52"/>
      <c r="BY1127" s="52"/>
      <c r="BZ1127" s="52"/>
      <c r="CA1127" s="52"/>
      <c r="CB1127" s="52"/>
      <c r="CC1127" s="52"/>
      <c r="CD1127" s="52"/>
      <c r="CE1127" s="52"/>
      <c r="CF1127" s="52"/>
      <c r="CG1127" s="52"/>
      <c r="CH1127" s="52"/>
      <c r="CI1127" s="52"/>
      <c r="CJ1127" s="52"/>
      <c r="CK1127" s="52"/>
      <c r="CL1127" s="52"/>
      <c r="CM1127" s="52"/>
      <c r="CN1127" s="52"/>
      <c r="CO1127" s="52"/>
      <c r="CP1127" s="52"/>
      <c r="CQ1127" s="52"/>
      <c r="CR1127" s="52"/>
      <c r="CS1127" s="52"/>
      <c r="CT1127" s="52"/>
      <c r="CU1127" s="52"/>
      <c r="CV1127" s="52"/>
      <c r="CW1127" s="52"/>
      <c r="CX1127" s="52"/>
      <c r="CY1127" s="52"/>
      <c r="CZ1127" s="52"/>
      <c r="DA1127" s="52"/>
      <c r="DB1127" s="52"/>
      <c r="DC1127" s="52"/>
      <c r="DD1127" s="52"/>
      <c r="DE1127" s="52"/>
      <c r="DF1127" s="52"/>
      <c r="DG1127" s="52"/>
      <c r="DH1127" s="52"/>
      <c r="DI1127" s="52"/>
      <c r="DJ1127" s="52"/>
      <c r="DK1127" s="52"/>
      <c r="DL1127" s="52"/>
      <c r="DM1127" s="52"/>
      <c r="DN1127" s="52"/>
      <c r="DO1127" s="52"/>
      <c r="DP1127" s="52"/>
      <c r="DQ1127" s="52"/>
      <c r="DR1127" s="52"/>
      <c r="DS1127" s="52"/>
      <c r="DT1127" s="52"/>
      <c r="DU1127" s="52"/>
      <c r="DV1127" s="52"/>
      <c r="DW1127" s="52"/>
      <c r="DX1127" s="52"/>
      <c r="DY1127" s="52"/>
      <c r="DZ1127" s="52"/>
      <c r="EA1127" s="52"/>
      <c r="EB1127" s="52"/>
      <c r="EC1127" s="52"/>
      <c r="ED1127" s="52"/>
      <c r="EE1127" s="52"/>
      <c r="EF1127" s="52"/>
      <c r="EG1127" s="52"/>
      <c r="EH1127" s="52"/>
      <c r="EI1127" s="52"/>
      <c r="EJ1127" s="52"/>
      <c r="EK1127" s="52"/>
      <c r="EL1127" s="52"/>
      <c r="EM1127" s="52"/>
      <c r="EN1127" s="52"/>
    </row>
    <row r="1128" spans="1:144" s="43" customFormat="1" ht="85.5" x14ac:dyDescent="0.2">
      <c r="A1128" s="46" t="s">
        <v>579</v>
      </c>
      <c r="B1128" s="46" t="s">
        <v>75</v>
      </c>
      <c r="C1128" s="46"/>
      <c r="D1128" s="46" t="s">
        <v>1984</v>
      </c>
      <c r="E1128" s="46" t="s">
        <v>1984</v>
      </c>
      <c r="F1128" s="46" t="s">
        <v>5899</v>
      </c>
      <c r="G1128" s="63" t="s">
        <v>981</v>
      </c>
      <c r="H1128" s="47">
        <v>160</v>
      </c>
      <c r="I1128" s="46" t="s">
        <v>2585</v>
      </c>
      <c r="J1128" s="46" t="s">
        <v>676</v>
      </c>
      <c r="K1128" s="48">
        <v>37712</v>
      </c>
      <c r="L1128" s="48">
        <v>40268</v>
      </c>
      <c r="M1128" s="48"/>
      <c r="N1128" s="49"/>
      <c r="O1128" s="50" t="s">
        <v>685</v>
      </c>
      <c r="P1128" s="50" t="s">
        <v>685</v>
      </c>
      <c r="Q1128" s="50"/>
      <c r="R1128" s="46" t="s">
        <v>5342</v>
      </c>
      <c r="S1128" s="46" t="s">
        <v>3548</v>
      </c>
      <c r="T1128" s="46" t="s">
        <v>3879</v>
      </c>
      <c r="U1128" s="46"/>
      <c r="V1128" s="46"/>
      <c r="W1128" s="50">
        <v>40219</v>
      </c>
      <c r="X1128" s="50">
        <v>241314</v>
      </c>
      <c r="Y1128" s="103" t="s">
        <v>842</v>
      </c>
      <c r="Z1128" s="103" t="s">
        <v>3562</v>
      </c>
      <c r="AA1128" s="103"/>
      <c r="AB1128" s="103"/>
      <c r="AC1128" s="105" t="b">
        <v>1</v>
      </c>
      <c r="AD1128" s="105" t="s">
        <v>685</v>
      </c>
      <c r="AE1128" s="105">
        <v>1</v>
      </c>
      <c r="AF1128" s="102"/>
      <c r="AG1128" s="10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c r="BB1128" s="52"/>
      <c r="BC1128" s="52"/>
      <c r="BD1128" s="52"/>
      <c r="BE1128" s="52"/>
      <c r="BF1128" s="52"/>
      <c r="BG1128" s="52"/>
      <c r="BH1128" s="52"/>
      <c r="BI1128" s="52"/>
      <c r="BJ1128" s="52"/>
      <c r="BK1128" s="52"/>
      <c r="BL1128" s="52"/>
      <c r="BM1128" s="52"/>
      <c r="BN1128" s="52"/>
      <c r="BO1128" s="52"/>
      <c r="BP1128" s="52"/>
      <c r="BQ1128" s="52"/>
      <c r="BR1128" s="52"/>
      <c r="BS1128" s="52"/>
      <c r="BT1128" s="52"/>
      <c r="BU1128" s="52"/>
      <c r="BV1128" s="52"/>
      <c r="BW1128" s="52"/>
      <c r="BX1128" s="52"/>
      <c r="BY1128" s="52"/>
      <c r="BZ1128" s="52"/>
      <c r="CA1128" s="52"/>
      <c r="CB1128" s="52"/>
      <c r="CC1128" s="52"/>
      <c r="CD1128" s="52"/>
      <c r="CE1128" s="52"/>
      <c r="CF1128" s="52"/>
      <c r="CG1128" s="52"/>
      <c r="CH1128" s="52"/>
      <c r="CI1128" s="52"/>
      <c r="CJ1128" s="52"/>
      <c r="CK1128" s="52"/>
      <c r="CL1128" s="52"/>
      <c r="CM1128" s="52"/>
      <c r="CN1128" s="52"/>
      <c r="CO1128" s="52"/>
      <c r="CP1128" s="52"/>
      <c r="CQ1128" s="52"/>
      <c r="CR1128" s="52"/>
      <c r="CS1128" s="52"/>
      <c r="CT1128" s="52"/>
      <c r="CU1128" s="52"/>
      <c r="CV1128" s="52"/>
      <c r="CW1128" s="52"/>
      <c r="CX1128" s="52"/>
      <c r="CY1128" s="52"/>
      <c r="CZ1128" s="52"/>
      <c r="DA1128" s="52"/>
      <c r="DB1128" s="52"/>
      <c r="DC1128" s="52"/>
      <c r="DD1128" s="52"/>
      <c r="DE1128" s="52"/>
      <c r="DF1128" s="52"/>
      <c r="DG1128" s="52"/>
      <c r="DH1128" s="52"/>
      <c r="DI1128" s="52"/>
      <c r="DJ1128" s="52"/>
      <c r="DK1128" s="52"/>
      <c r="DL1128" s="52"/>
      <c r="DM1128" s="52"/>
      <c r="DN1128" s="52"/>
      <c r="DO1128" s="52"/>
      <c r="DP1128" s="52"/>
      <c r="DQ1128" s="52"/>
      <c r="DR1128" s="52"/>
      <c r="DS1128" s="52"/>
      <c r="DT1128" s="52"/>
      <c r="DU1128" s="52"/>
      <c r="DV1128" s="52"/>
      <c r="DW1128" s="52"/>
      <c r="DX1128" s="52"/>
      <c r="DY1128" s="52"/>
      <c r="DZ1128" s="52"/>
      <c r="EA1128" s="52"/>
      <c r="EB1128" s="52"/>
      <c r="EC1128" s="52"/>
      <c r="ED1128" s="52"/>
      <c r="EE1128" s="52"/>
      <c r="EF1128" s="52"/>
      <c r="EG1128" s="52"/>
      <c r="EH1128" s="52"/>
      <c r="EI1128" s="52"/>
      <c r="EJ1128" s="52"/>
      <c r="EK1128" s="52"/>
      <c r="EL1128" s="52"/>
      <c r="EM1128" s="52"/>
      <c r="EN1128" s="52"/>
    </row>
    <row r="1129" spans="1:144" s="43" customFormat="1" ht="57" x14ac:dyDescent="0.2">
      <c r="A1129" s="46" t="s">
        <v>579</v>
      </c>
      <c r="B1129" s="46" t="s">
        <v>75</v>
      </c>
      <c r="C1129" s="46"/>
      <c r="D1129" s="46" t="s">
        <v>1984</v>
      </c>
      <c r="E1129" s="46" t="s">
        <v>1984</v>
      </c>
      <c r="F1129" s="46" t="s">
        <v>5899</v>
      </c>
      <c r="G1129" s="63" t="s">
        <v>981</v>
      </c>
      <c r="H1129" s="47">
        <v>163</v>
      </c>
      <c r="I1129" s="46" t="s">
        <v>2586</v>
      </c>
      <c r="J1129" s="46" t="s">
        <v>2243</v>
      </c>
      <c r="K1129" s="48">
        <v>37712</v>
      </c>
      <c r="L1129" s="48">
        <v>39263</v>
      </c>
      <c r="M1129" s="48"/>
      <c r="N1129" s="49"/>
      <c r="O1129" s="50"/>
      <c r="P1129" s="50">
        <v>0</v>
      </c>
      <c r="Q1129" s="50"/>
      <c r="R1129" s="46" t="s">
        <v>5342</v>
      </c>
      <c r="S1129" s="46"/>
      <c r="T1129" s="46" t="s">
        <v>3879</v>
      </c>
      <c r="U1129" s="46"/>
      <c r="V1129" s="46"/>
      <c r="W1129" s="50">
        <v>336740</v>
      </c>
      <c r="X1129" s="50">
        <v>1354922</v>
      </c>
      <c r="Y1129" s="103"/>
      <c r="Z1129" s="103"/>
      <c r="AA1129" s="103"/>
      <c r="AB1129" s="103"/>
      <c r="AC1129" s="105" t="b">
        <v>1</v>
      </c>
      <c r="AD1129" s="105" t="s">
        <v>685</v>
      </c>
      <c r="AE1129" s="105">
        <v>1</v>
      </c>
      <c r="AF1129" s="102"/>
      <c r="AG1129" s="10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c r="BB1129" s="52"/>
      <c r="BC1129" s="52"/>
      <c r="BD1129" s="52"/>
      <c r="BE1129" s="52"/>
      <c r="BF1129" s="52"/>
      <c r="BG1129" s="52"/>
      <c r="BH1129" s="52"/>
      <c r="BI1129" s="52"/>
      <c r="BJ1129" s="52"/>
      <c r="BK1129" s="52"/>
      <c r="BL1129" s="52"/>
      <c r="BM1129" s="52"/>
      <c r="BN1129" s="52"/>
      <c r="BO1129" s="52"/>
      <c r="BP1129" s="52"/>
      <c r="BQ1129" s="52"/>
      <c r="BR1129" s="52"/>
      <c r="BS1129" s="52"/>
      <c r="BT1129" s="52"/>
      <c r="BU1129" s="52"/>
      <c r="BV1129" s="52"/>
      <c r="BW1129" s="52"/>
      <c r="BX1129" s="52"/>
      <c r="BY1129" s="52"/>
      <c r="BZ1129" s="52"/>
      <c r="CA1129" s="52"/>
      <c r="CB1129" s="52"/>
      <c r="CC1129" s="52"/>
      <c r="CD1129" s="52"/>
      <c r="CE1129" s="52"/>
      <c r="CF1129" s="52"/>
      <c r="CG1129" s="52"/>
      <c r="CH1129" s="52"/>
      <c r="CI1129" s="52"/>
      <c r="CJ1129" s="52"/>
      <c r="CK1129" s="52"/>
      <c r="CL1129" s="52"/>
      <c r="CM1129" s="52"/>
      <c r="CN1129" s="52"/>
      <c r="CO1129" s="52"/>
      <c r="CP1129" s="52"/>
      <c r="CQ1129" s="52"/>
      <c r="CR1129" s="52"/>
      <c r="CS1129" s="52"/>
      <c r="CT1129" s="52"/>
      <c r="CU1129" s="52"/>
      <c r="CV1129" s="52"/>
      <c r="CW1129" s="52"/>
      <c r="CX1129" s="52"/>
      <c r="CY1129" s="52"/>
      <c r="CZ1129" s="52"/>
      <c r="DA1129" s="52"/>
      <c r="DB1129" s="52"/>
      <c r="DC1129" s="52"/>
      <c r="DD1129" s="52"/>
      <c r="DE1129" s="52"/>
      <c r="DF1129" s="52"/>
      <c r="DG1129" s="52"/>
      <c r="DH1129" s="52"/>
      <c r="DI1129" s="52"/>
      <c r="DJ1129" s="52"/>
      <c r="DK1129" s="52"/>
      <c r="DL1129" s="52"/>
      <c r="DM1129" s="52"/>
      <c r="DN1129" s="52"/>
      <c r="DO1129" s="52"/>
      <c r="DP1129" s="52"/>
      <c r="DQ1129" s="52"/>
      <c r="DR1129" s="52"/>
      <c r="DS1129" s="52"/>
      <c r="DT1129" s="52"/>
      <c r="DU1129" s="52"/>
      <c r="DV1129" s="52"/>
      <c r="DW1129" s="52"/>
      <c r="DX1129" s="52"/>
      <c r="DY1129" s="52"/>
      <c r="DZ1129" s="52"/>
      <c r="EA1129" s="52"/>
      <c r="EB1129" s="52"/>
      <c r="EC1129" s="52"/>
      <c r="ED1129" s="52"/>
      <c r="EE1129" s="52"/>
      <c r="EF1129" s="52"/>
      <c r="EG1129" s="52"/>
      <c r="EH1129" s="52"/>
      <c r="EI1129" s="52"/>
      <c r="EJ1129" s="52"/>
      <c r="EK1129" s="52"/>
      <c r="EL1129" s="52"/>
      <c r="EM1129" s="52"/>
      <c r="EN1129" s="52"/>
    </row>
    <row r="1130" spans="1:144" s="43" customFormat="1" ht="71.25" x14ac:dyDescent="0.2">
      <c r="A1130" s="46" t="s">
        <v>579</v>
      </c>
      <c r="B1130" s="46" t="s">
        <v>75</v>
      </c>
      <c r="C1130" s="46"/>
      <c r="D1130" s="46" t="s">
        <v>1984</v>
      </c>
      <c r="E1130" s="46" t="s">
        <v>1984</v>
      </c>
      <c r="F1130" s="46" t="s">
        <v>5899</v>
      </c>
      <c r="G1130" s="63" t="s">
        <v>981</v>
      </c>
      <c r="H1130" s="47">
        <v>164</v>
      </c>
      <c r="I1130" s="46" t="s">
        <v>2309</v>
      </c>
      <c r="J1130" s="46" t="s">
        <v>2650</v>
      </c>
      <c r="K1130" s="48">
        <v>39295</v>
      </c>
      <c r="L1130" s="48">
        <v>40451</v>
      </c>
      <c r="M1130" s="48"/>
      <c r="N1130" s="49"/>
      <c r="O1130" s="50" t="s">
        <v>685</v>
      </c>
      <c r="P1130" s="50" t="s">
        <v>685</v>
      </c>
      <c r="Q1130" s="50"/>
      <c r="R1130" s="46" t="s">
        <v>5342</v>
      </c>
      <c r="S1130" s="46" t="s">
        <v>3548</v>
      </c>
      <c r="T1130" s="46" t="s">
        <v>3879</v>
      </c>
      <c r="U1130" s="46"/>
      <c r="V1130" s="46"/>
      <c r="W1130" s="50">
        <v>94250</v>
      </c>
      <c r="X1130" s="50">
        <v>282750</v>
      </c>
      <c r="Y1130" s="103"/>
      <c r="Z1130" s="103"/>
      <c r="AA1130" s="103"/>
      <c r="AB1130" s="103"/>
      <c r="AC1130" s="105" t="b">
        <v>1</v>
      </c>
      <c r="AD1130" s="105" t="s">
        <v>685</v>
      </c>
      <c r="AE1130" s="105">
        <v>1</v>
      </c>
      <c r="AF1130" s="102"/>
      <c r="AG1130" s="10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c r="BB1130" s="52"/>
      <c r="BC1130" s="52"/>
      <c r="BD1130" s="52"/>
      <c r="BE1130" s="52"/>
      <c r="BF1130" s="52"/>
      <c r="BG1130" s="52"/>
      <c r="BH1130" s="52"/>
      <c r="BI1130" s="52"/>
      <c r="BJ1130" s="52"/>
      <c r="BK1130" s="52"/>
      <c r="BL1130" s="52"/>
      <c r="BM1130" s="52"/>
      <c r="BN1130" s="52"/>
      <c r="BO1130" s="52"/>
      <c r="BP1130" s="52"/>
      <c r="BQ1130" s="52"/>
      <c r="BR1130" s="52"/>
      <c r="BS1130" s="52"/>
      <c r="BT1130" s="52"/>
      <c r="BU1130" s="52"/>
      <c r="BV1130" s="52"/>
      <c r="BW1130" s="52"/>
      <c r="BX1130" s="52"/>
      <c r="BY1130" s="52"/>
      <c r="BZ1130" s="52"/>
      <c r="CA1130" s="52"/>
      <c r="CB1130" s="52"/>
      <c r="CC1130" s="52"/>
      <c r="CD1130" s="52"/>
      <c r="CE1130" s="52"/>
      <c r="CF1130" s="52"/>
      <c r="CG1130" s="52"/>
      <c r="CH1130" s="52"/>
      <c r="CI1130" s="52"/>
      <c r="CJ1130" s="52"/>
      <c r="CK1130" s="52"/>
      <c r="CL1130" s="52"/>
      <c r="CM1130" s="52"/>
      <c r="CN1130" s="52"/>
      <c r="CO1130" s="52"/>
      <c r="CP1130" s="52"/>
      <c r="CQ1130" s="52"/>
      <c r="CR1130" s="52"/>
      <c r="CS1130" s="52"/>
      <c r="CT1130" s="52"/>
      <c r="CU1130" s="52"/>
      <c r="CV1130" s="52"/>
      <c r="CW1130" s="52"/>
      <c r="CX1130" s="52"/>
      <c r="CY1130" s="52"/>
      <c r="CZ1130" s="52"/>
      <c r="DA1130" s="52"/>
      <c r="DB1130" s="52"/>
      <c r="DC1130" s="52"/>
      <c r="DD1130" s="52"/>
      <c r="DE1130" s="52"/>
      <c r="DF1130" s="52"/>
      <c r="DG1130" s="52"/>
      <c r="DH1130" s="52"/>
      <c r="DI1130" s="52"/>
      <c r="DJ1130" s="52"/>
      <c r="DK1130" s="52"/>
      <c r="DL1130" s="52"/>
      <c r="DM1130" s="52"/>
      <c r="DN1130" s="52"/>
      <c r="DO1130" s="52"/>
      <c r="DP1130" s="52"/>
      <c r="DQ1130" s="52"/>
      <c r="DR1130" s="52"/>
      <c r="DS1130" s="52"/>
      <c r="DT1130" s="52"/>
      <c r="DU1130" s="52"/>
      <c r="DV1130" s="52"/>
      <c r="DW1130" s="52"/>
      <c r="DX1130" s="52"/>
      <c r="DY1130" s="52"/>
      <c r="DZ1130" s="52"/>
      <c r="EA1130" s="52"/>
      <c r="EB1130" s="52"/>
      <c r="EC1130" s="52"/>
      <c r="ED1130" s="52"/>
      <c r="EE1130" s="52"/>
      <c r="EF1130" s="52"/>
      <c r="EG1130" s="52"/>
      <c r="EH1130" s="52"/>
      <c r="EI1130" s="52"/>
      <c r="EJ1130" s="52"/>
      <c r="EK1130" s="52"/>
      <c r="EL1130" s="52"/>
      <c r="EM1130" s="52"/>
      <c r="EN1130" s="52"/>
    </row>
    <row r="1131" spans="1:144" s="43" customFormat="1" ht="85.5" x14ac:dyDescent="0.2">
      <c r="A1131" s="46" t="s">
        <v>579</v>
      </c>
      <c r="B1131" s="46" t="s">
        <v>75</v>
      </c>
      <c r="C1131" s="46"/>
      <c r="D1131" s="46" t="s">
        <v>1984</v>
      </c>
      <c r="E1131" s="46" t="s">
        <v>1984</v>
      </c>
      <c r="F1131" s="46" t="s">
        <v>5899</v>
      </c>
      <c r="G1131" s="63" t="s">
        <v>981</v>
      </c>
      <c r="H1131" s="47">
        <v>164</v>
      </c>
      <c r="I1131" s="46" t="s">
        <v>2742</v>
      </c>
      <c r="J1131" s="46" t="s">
        <v>2650</v>
      </c>
      <c r="K1131" s="48">
        <v>37712</v>
      </c>
      <c r="L1131" s="48">
        <v>40451</v>
      </c>
      <c r="M1131" s="48"/>
      <c r="N1131" s="49"/>
      <c r="O1131" s="50"/>
      <c r="P1131" s="50"/>
      <c r="Q1131" s="50"/>
      <c r="R1131" s="46" t="s">
        <v>5342</v>
      </c>
      <c r="S1131" s="46"/>
      <c r="T1131" s="46"/>
      <c r="U1131" s="46"/>
      <c r="V1131" s="46"/>
      <c r="W1131" s="50">
        <v>601158</v>
      </c>
      <c r="X1131" s="50">
        <v>2004532</v>
      </c>
      <c r="Y1131" s="103" t="s">
        <v>842</v>
      </c>
      <c r="Z1131" s="103" t="s">
        <v>3562</v>
      </c>
      <c r="AA1131" s="103"/>
      <c r="AB1131" s="103"/>
      <c r="AC1131" s="105" t="b">
        <v>1</v>
      </c>
      <c r="AD1131" s="105" t="s">
        <v>685</v>
      </c>
      <c r="AE1131" s="105">
        <v>1</v>
      </c>
      <c r="AF1131" s="102"/>
      <c r="AG1131" s="10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c r="BB1131" s="52"/>
      <c r="BC1131" s="52"/>
      <c r="BD1131" s="52"/>
      <c r="BE1131" s="52"/>
      <c r="BF1131" s="52"/>
      <c r="BG1131" s="52"/>
      <c r="BH1131" s="52"/>
      <c r="BI1131" s="52"/>
      <c r="BJ1131" s="52"/>
      <c r="BK1131" s="52"/>
      <c r="BL1131" s="52"/>
      <c r="BM1131" s="52"/>
      <c r="BN1131" s="52"/>
      <c r="BO1131" s="52"/>
      <c r="BP1131" s="52"/>
      <c r="BQ1131" s="52"/>
      <c r="BR1131" s="52"/>
      <c r="BS1131" s="52"/>
      <c r="BT1131" s="52"/>
      <c r="BU1131" s="52"/>
      <c r="BV1131" s="52"/>
      <c r="BW1131" s="52"/>
      <c r="BX1131" s="52"/>
      <c r="BY1131" s="52"/>
      <c r="BZ1131" s="52"/>
      <c r="CA1131" s="52"/>
      <c r="CB1131" s="52"/>
      <c r="CC1131" s="52"/>
      <c r="CD1131" s="52"/>
      <c r="CE1131" s="52"/>
      <c r="CF1131" s="52"/>
      <c r="CG1131" s="52"/>
      <c r="CH1131" s="52"/>
      <c r="CI1131" s="52"/>
      <c r="CJ1131" s="52"/>
      <c r="CK1131" s="52"/>
      <c r="CL1131" s="52"/>
      <c r="CM1131" s="52"/>
      <c r="CN1131" s="52"/>
      <c r="CO1131" s="52"/>
      <c r="CP1131" s="52"/>
      <c r="CQ1131" s="52"/>
      <c r="CR1131" s="52"/>
      <c r="CS1131" s="52"/>
      <c r="CT1131" s="52"/>
      <c r="CU1131" s="52"/>
      <c r="CV1131" s="52"/>
      <c r="CW1131" s="52"/>
      <c r="CX1131" s="52"/>
      <c r="CY1131" s="52"/>
      <c r="CZ1131" s="52"/>
      <c r="DA1131" s="52"/>
      <c r="DB1131" s="52"/>
      <c r="DC1131" s="52"/>
      <c r="DD1131" s="52"/>
      <c r="DE1131" s="52"/>
      <c r="DF1131" s="52"/>
      <c r="DG1131" s="52"/>
      <c r="DH1131" s="52"/>
      <c r="DI1131" s="52"/>
      <c r="DJ1131" s="52"/>
      <c r="DK1131" s="52"/>
      <c r="DL1131" s="52"/>
      <c r="DM1131" s="52"/>
      <c r="DN1131" s="52"/>
      <c r="DO1131" s="52"/>
      <c r="DP1131" s="52"/>
      <c r="DQ1131" s="52"/>
      <c r="DR1131" s="52"/>
      <c r="DS1131" s="52"/>
      <c r="DT1131" s="52"/>
      <c r="DU1131" s="52"/>
      <c r="DV1131" s="52"/>
      <c r="DW1131" s="52"/>
      <c r="DX1131" s="52"/>
      <c r="DY1131" s="52"/>
      <c r="DZ1131" s="52"/>
      <c r="EA1131" s="52"/>
      <c r="EB1131" s="52"/>
      <c r="EC1131" s="52"/>
      <c r="ED1131" s="52"/>
      <c r="EE1131" s="52"/>
      <c r="EF1131" s="52"/>
      <c r="EG1131" s="52"/>
      <c r="EH1131" s="52"/>
      <c r="EI1131" s="52"/>
      <c r="EJ1131" s="52"/>
      <c r="EK1131" s="52"/>
      <c r="EL1131" s="52"/>
      <c r="EM1131" s="52"/>
      <c r="EN1131" s="52"/>
    </row>
    <row r="1132" spans="1:144" s="43" customFormat="1" ht="85.5" x14ac:dyDescent="0.2">
      <c r="A1132" s="46" t="s">
        <v>579</v>
      </c>
      <c r="B1132" s="46" t="s">
        <v>75</v>
      </c>
      <c r="C1132" s="46"/>
      <c r="D1132" s="46" t="s">
        <v>1984</v>
      </c>
      <c r="E1132" s="46" t="s">
        <v>1984</v>
      </c>
      <c r="F1132" s="46" t="s">
        <v>5899</v>
      </c>
      <c r="G1132" s="63" t="s">
        <v>981</v>
      </c>
      <c r="H1132" s="47">
        <v>167</v>
      </c>
      <c r="I1132" s="46" t="s">
        <v>2743</v>
      </c>
      <c r="J1132" s="46" t="s">
        <v>2184</v>
      </c>
      <c r="K1132" s="48">
        <v>37712</v>
      </c>
      <c r="L1132" s="48">
        <v>39263</v>
      </c>
      <c r="M1132" s="48"/>
      <c r="N1132" s="49"/>
      <c r="O1132" s="50"/>
      <c r="P1132" s="50"/>
      <c r="Q1132" s="50"/>
      <c r="R1132" s="46" t="s">
        <v>5342</v>
      </c>
      <c r="S1132" s="46"/>
      <c r="T1132" s="46"/>
      <c r="U1132" s="46"/>
      <c r="V1132" s="46"/>
      <c r="W1132" s="50">
        <v>126397</v>
      </c>
      <c r="X1132" s="50">
        <v>513508</v>
      </c>
      <c r="Y1132" s="103" t="s">
        <v>842</v>
      </c>
      <c r="Z1132" s="103" t="s">
        <v>3562</v>
      </c>
      <c r="AA1132" s="103"/>
      <c r="AB1132" s="103"/>
      <c r="AC1132" s="105" t="b">
        <v>1</v>
      </c>
      <c r="AD1132" s="105" t="s">
        <v>685</v>
      </c>
      <c r="AE1132" s="105">
        <v>1</v>
      </c>
      <c r="AF1132" s="102"/>
      <c r="AG1132" s="10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c r="BB1132" s="52"/>
      <c r="BC1132" s="52"/>
      <c r="BD1132" s="52"/>
      <c r="BE1132" s="52"/>
      <c r="BF1132" s="52"/>
      <c r="BG1132" s="52"/>
      <c r="BH1132" s="52"/>
      <c r="BI1132" s="52"/>
      <c r="BJ1132" s="52"/>
      <c r="BK1132" s="52"/>
      <c r="BL1132" s="52"/>
      <c r="BM1132" s="52"/>
      <c r="BN1132" s="52"/>
      <c r="BO1132" s="52"/>
      <c r="BP1132" s="52"/>
      <c r="BQ1132" s="52"/>
      <c r="BR1132" s="52"/>
      <c r="BS1132" s="52"/>
      <c r="BT1132" s="52"/>
      <c r="BU1132" s="52"/>
      <c r="BV1132" s="52"/>
      <c r="BW1132" s="52"/>
      <c r="BX1132" s="52"/>
      <c r="BY1132" s="52"/>
      <c r="BZ1132" s="52"/>
      <c r="CA1132" s="52"/>
      <c r="CB1132" s="52"/>
      <c r="CC1132" s="52"/>
      <c r="CD1132" s="52"/>
      <c r="CE1132" s="52"/>
      <c r="CF1132" s="52"/>
      <c r="CG1132" s="52"/>
      <c r="CH1132" s="52"/>
      <c r="CI1132" s="52"/>
      <c r="CJ1132" s="52"/>
      <c r="CK1132" s="52"/>
      <c r="CL1132" s="52"/>
      <c r="CM1132" s="52"/>
      <c r="CN1132" s="52"/>
      <c r="CO1132" s="52"/>
      <c r="CP1132" s="52"/>
      <c r="CQ1132" s="52"/>
      <c r="CR1132" s="52"/>
      <c r="CS1132" s="52"/>
      <c r="CT1132" s="52"/>
      <c r="CU1132" s="52"/>
      <c r="CV1132" s="52"/>
      <c r="CW1132" s="52"/>
      <c r="CX1132" s="52"/>
      <c r="CY1132" s="52"/>
      <c r="CZ1132" s="52"/>
      <c r="DA1132" s="52"/>
      <c r="DB1132" s="52"/>
      <c r="DC1132" s="52"/>
      <c r="DD1132" s="52"/>
      <c r="DE1132" s="52"/>
      <c r="DF1132" s="52"/>
      <c r="DG1132" s="52"/>
      <c r="DH1132" s="52"/>
      <c r="DI1132" s="52"/>
      <c r="DJ1132" s="52"/>
      <c r="DK1132" s="52"/>
      <c r="DL1132" s="52"/>
      <c r="DM1132" s="52"/>
      <c r="DN1132" s="52"/>
      <c r="DO1132" s="52"/>
      <c r="DP1132" s="52"/>
      <c r="DQ1132" s="52"/>
      <c r="DR1132" s="52"/>
      <c r="DS1132" s="52"/>
      <c r="DT1132" s="52"/>
      <c r="DU1132" s="52"/>
      <c r="DV1132" s="52"/>
      <c r="DW1132" s="52"/>
      <c r="DX1132" s="52"/>
      <c r="DY1132" s="52"/>
      <c r="DZ1132" s="52"/>
      <c r="EA1132" s="52"/>
      <c r="EB1132" s="52"/>
      <c r="EC1132" s="52"/>
      <c r="ED1132" s="52"/>
      <c r="EE1132" s="52"/>
      <c r="EF1132" s="52"/>
      <c r="EG1132" s="52"/>
      <c r="EH1132" s="52"/>
      <c r="EI1132" s="52"/>
      <c r="EJ1132" s="52"/>
      <c r="EK1132" s="52"/>
      <c r="EL1132" s="52"/>
      <c r="EM1132" s="52"/>
      <c r="EN1132" s="52"/>
    </row>
    <row r="1133" spans="1:144" s="43" customFormat="1" ht="75" customHeight="1" x14ac:dyDescent="0.2">
      <c r="A1133" s="46" t="s">
        <v>579</v>
      </c>
      <c r="B1133" s="46" t="s">
        <v>75</v>
      </c>
      <c r="C1133" s="46"/>
      <c r="D1133" s="46" t="s">
        <v>1984</v>
      </c>
      <c r="E1133" s="46" t="s">
        <v>1984</v>
      </c>
      <c r="F1133" s="46" t="s">
        <v>5899</v>
      </c>
      <c r="G1133" s="63" t="s">
        <v>981</v>
      </c>
      <c r="H1133" s="47">
        <v>175</v>
      </c>
      <c r="I1133" s="46" t="s">
        <v>2744</v>
      </c>
      <c r="J1133" s="46" t="s">
        <v>3308</v>
      </c>
      <c r="K1133" s="48">
        <v>37712</v>
      </c>
      <c r="L1133" s="48">
        <v>39385</v>
      </c>
      <c r="M1133" s="48"/>
      <c r="N1133" s="49"/>
      <c r="O1133" s="50"/>
      <c r="P1133" s="50"/>
      <c r="Q1133" s="50"/>
      <c r="R1133" s="46" t="s">
        <v>5342</v>
      </c>
      <c r="S1133" s="46"/>
      <c r="T1133" s="46" t="s">
        <v>3879</v>
      </c>
      <c r="U1133" s="46"/>
      <c r="V1133" s="46"/>
      <c r="W1133" s="50">
        <v>410606</v>
      </c>
      <c r="X1133" s="50">
        <v>1074004</v>
      </c>
      <c r="Y1133" s="103" t="s">
        <v>842</v>
      </c>
      <c r="Z1133" s="103" t="s">
        <v>3562</v>
      </c>
      <c r="AA1133" s="103"/>
      <c r="AB1133" s="103"/>
      <c r="AC1133" s="105" t="b">
        <v>1</v>
      </c>
      <c r="AD1133" s="105" t="s">
        <v>685</v>
      </c>
      <c r="AE1133" s="105">
        <v>1</v>
      </c>
      <c r="AF1133" s="102"/>
      <c r="AG1133" s="10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c r="BB1133" s="52"/>
      <c r="BC1133" s="52"/>
      <c r="BD1133" s="52"/>
      <c r="BE1133" s="52"/>
      <c r="BF1133" s="52"/>
      <c r="BG1133" s="52"/>
      <c r="BH1133" s="52"/>
      <c r="BI1133" s="52"/>
      <c r="BJ1133" s="52"/>
      <c r="BK1133" s="52"/>
      <c r="BL1133" s="52"/>
      <c r="BM1133" s="52"/>
      <c r="BN1133" s="52"/>
      <c r="BO1133" s="52"/>
      <c r="BP1133" s="52"/>
      <c r="BQ1133" s="52"/>
      <c r="BR1133" s="52"/>
      <c r="BS1133" s="52"/>
      <c r="BT1133" s="52"/>
      <c r="BU1133" s="52"/>
      <c r="BV1133" s="52"/>
      <c r="BW1133" s="52"/>
      <c r="BX1133" s="52"/>
      <c r="BY1133" s="52"/>
      <c r="BZ1133" s="52"/>
      <c r="CA1133" s="52"/>
      <c r="CB1133" s="52"/>
      <c r="CC1133" s="52"/>
      <c r="CD1133" s="52"/>
      <c r="CE1133" s="52"/>
      <c r="CF1133" s="52"/>
      <c r="CG1133" s="52"/>
      <c r="CH1133" s="52"/>
      <c r="CI1133" s="52"/>
      <c r="CJ1133" s="52"/>
      <c r="CK1133" s="52"/>
      <c r="CL1133" s="52"/>
      <c r="CM1133" s="52"/>
      <c r="CN1133" s="52"/>
      <c r="CO1133" s="52"/>
      <c r="CP1133" s="52"/>
      <c r="CQ1133" s="52"/>
      <c r="CR1133" s="52"/>
      <c r="CS1133" s="52"/>
      <c r="CT1133" s="52"/>
      <c r="CU1133" s="52"/>
      <c r="CV1133" s="52"/>
      <c r="CW1133" s="52"/>
      <c r="CX1133" s="52"/>
      <c r="CY1133" s="52"/>
      <c r="CZ1133" s="52"/>
      <c r="DA1133" s="52"/>
      <c r="DB1133" s="52"/>
      <c r="DC1133" s="52"/>
      <c r="DD1133" s="52"/>
      <c r="DE1133" s="52"/>
      <c r="DF1133" s="52"/>
      <c r="DG1133" s="52"/>
      <c r="DH1133" s="52"/>
      <c r="DI1133" s="52"/>
      <c r="DJ1133" s="52"/>
      <c r="DK1133" s="52"/>
      <c r="DL1133" s="52"/>
      <c r="DM1133" s="52"/>
      <c r="DN1133" s="52"/>
      <c r="DO1133" s="52"/>
      <c r="DP1133" s="52"/>
      <c r="DQ1133" s="52"/>
      <c r="DR1133" s="52"/>
      <c r="DS1133" s="52"/>
      <c r="DT1133" s="52"/>
      <c r="DU1133" s="52"/>
      <c r="DV1133" s="52"/>
      <c r="DW1133" s="52"/>
      <c r="DX1133" s="52"/>
      <c r="DY1133" s="52"/>
      <c r="DZ1133" s="52"/>
      <c r="EA1133" s="52"/>
      <c r="EB1133" s="52"/>
      <c r="EC1133" s="52"/>
      <c r="ED1133" s="52"/>
      <c r="EE1133" s="52"/>
      <c r="EF1133" s="52"/>
      <c r="EG1133" s="52"/>
      <c r="EH1133" s="52"/>
      <c r="EI1133" s="52"/>
      <c r="EJ1133" s="52"/>
      <c r="EK1133" s="52"/>
      <c r="EL1133" s="52"/>
      <c r="EM1133" s="52"/>
      <c r="EN1133" s="52"/>
    </row>
    <row r="1134" spans="1:144" s="43" customFormat="1" ht="99.75" x14ac:dyDescent="0.2">
      <c r="A1134" s="46" t="s">
        <v>579</v>
      </c>
      <c r="B1134" s="46" t="s">
        <v>75</v>
      </c>
      <c r="C1134" s="46"/>
      <c r="D1134" s="46" t="s">
        <v>1984</v>
      </c>
      <c r="E1134" s="46" t="s">
        <v>1984</v>
      </c>
      <c r="F1134" s="46" t="s">
        <v>5899</v>
      </c>
      <c r="G1134" s="63" t="s">
        <v>981</v>
      </c>
      <c r="H1134" s="47">
        <v>176</v>
      </c>
      <c r="I1134" s="46" t="s">
        <v>2745</v>
      </c>
      <c r="J1134" s="46" t="s">
        <v>3308</v>
      </c>
      <c r="K1134" s="48">
        <v>37712</v>
      </c>
      <c r="L1134" s="48">
        <v>39903</v>
      </c>
      <c r="M1134" s="48"/>
      <c r="N1134" s="49"/>
      <c r="O1134" s="50"/>
      <c r="P1134" s="50"/>
      <c r="Q1134" s="50"/>
      <c r="R1134" s="46" t="s">
        <v>5342</v>
      </c>
      <c r="S1134" s="46" t="s">
        <v>3548</v>
      </c>
      <c r="T1134" s="46" t="s">
        <v>3879</v>
      </c>
      <c r="U1134" s="46"/>
      <c r="V1134" s="46"/>
      <c r="W1134" s="50">
        <v>359605</v>
      </c>
      <c r="X1134" s="50">
        <v>2157630</v>
      </c>
      <c r="Y1134" s="103" t="s">
        <v>842</v>
      </c>
      <c r="Z1134" s="103" t="s">
        <v>3562</v>
      </c>
      <c r="AA1134" s="103"/>
      <c r="AB1134" s="103"/>
      <c r="AC1134" s="105" t="b">
        <v>1</v>
      </c>
      <c r="AD1134" s="105" t="s">
        <v>685</v>
      </c>
      <c r="AE1134" s="105">
        <v>1</v>
      </c>
      <c r="AF1134" s="102"/>
      <c r="AG1134" s="10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c r="BB1134" s="52"/>
      <c r="BC1134" s="52"/>
      <c r="BD1134" s="52"/>
      <c r="BE1134" s="52"/>
      <c r="BF1134" s="52"/>
      <c r="BG1134" s="52"/>
      <c r="BH1134" s="52"/>
      <c r="BI1134" s="52"/>
      <c r="BJ1134" s="52"/>
      <c r="BK1134" s="52"/>
      <c r="BL1134" s="52"/>
      <c r="BM1134" s="52"/>
      <c r="BN1134" s="52"/>
      <c r="BO1134" s="52"/>
      <c r="BP1134" s="52"/>
      <c r="BQ1134" s="52"/>
      <c r="BR1134" s="52"/>
      <c r="BS1134" s="52"/>
      <c r="BT1134" s="52"/>
      <c r="BU1134" s="52"/>
      <c r="BV1134" s="52"/>
      <c r="BW1134" s="52"/>
      <c r="BX1134" s="52"/>
      <c r="BY1134" s="52"/>
      <c r="BZ1134" s="52"/>
      <c r="CA1134" s="52"/>
      <c r="CB1134" s="52"/>
      <c r="CC1134" s="52"/>
      <c r="CD1134" s="52"/>
      <c r="CE1134" s="52"/>
      <c r="CF1134" s="52"/>
      <c r="CG1134" s="52"/>
      <c r="CH1134" s="52"/>
      <c r="CI1134" s="52"/>
      <c r="CJ1134" s="52"/>
      <c r="CK1134" s="52"/>
      <c r="CL1134" s="52"/>
      <c r="CM1134" s="52"/>
      <c r="CN1134" s="52"/>
      <c r="CO1134" s="52"/>
      <c r="CP1134" s="52"/>
      <c r="CQ1134" s="52"/>
      <c r="CR1134" s="52"/>
      <c r="CS1134" s="52"/>
      <c r="CT1134" s="52"/>
      <c r="CU1134" s="52"/>
      <c r="CV1134" s="52"/>
      <c r="CW1134" s="52"/>
      <c r="CX1134" s="52"/>
      <c r="CY1134" s="52"/>
      <c r="CZ1134" s="52"/>
      <c r="DA1134" s="52"/>
      <c r="DB1134" s="52"/>
      <c r="DC1134" s="52"/>
      <c r="DD1134" s="52"/>
      <c r="DE1134" s="52"/>
      <c r="DF1134" s="52"/>
      <c r="DG1134" s="52"/>
      <c r="DH1134" s="52"/>
      <c r="DI1134" s="52"/>
      <c r="DJ1134" s="52"/>
      <c r="DK1134" s="52"/>
      <c r="DL1134" s="52"/>
      <c r="DM1134" s="52"/>
      <c r="DN1134" s="52"/>
      <c r="DO1134" s="52"/>
      <c r="DP1134" s="52"/>
      <c r="DQ1134" s="52"/>
      <c r="DR1134" s="52"/>
      <c r="DS1134" s="52"/>
      <c r="DT1134" s="52"/>
      <c r="DU1134" s="52"/>
      <c r="DV1134" s="52"/>
      <c r="DW1134" s="52"/>
      <c r="DX1134" s="52"/>
      <c r="DY1134" s="52"/>
      <c r="DZ1134" s="52"/>
      <c r="EA1134" s="52"/>
      <c r="EB1134" s="52"/>
      <c r="EC1134" s="52"/>
      <c r="ED1134" s="52"/>
      <c r="EE1134" s="52"/>
      <c r="EF1134" s="52"/>
      <c r="EG1134" s="52"/>
      <c r="EH1134" s="52"/>
      <c r="EI1134" s="52"/>
      <c r="EJ1134" s="52"/>
      <c r="EK1134" s="52"/>
      <c r="EL1134" s="52"/>
      <c r="EM1134" s="52"/>
      <c r="EN1134" s="52"/>
    </row>
    <row r="1135" spans="1:144" s="43" customFormat="1" ht="99.75" x14ac:dyDescent="0.2">
      <c r="A1135" s="46" t="s">
        <v>579</v>
      </c>
      <c r="B1135" s="46" t="s">
        <v>75</v>
      </c>
      <c r="C1135" s="46"/>
      <c r="D1135" s="46" t="s">
        <v>1984</v>
      </c>
      <c r="E1135" s="46" t="s">
        <v>1984</v>
      </c>
      <c r="F1135" s="46" t="s">
        <v>5899</v>
      </c>
      <c r="G1135" s="63" t="s">
        <v>981</v>
      </c>
      <c r="H1135" s="47">
        <v>177</v>
      </c>
      <c r="I1135" s="46" t="s">
        <v>2746</v>
      </c>
      <c r="J1135" s="46" t="s">
        <v>3308</v>
      </c>
      <c r="K1135" s="48">
        <v>37712</v>
      </c>
      <c r="L1135" s="48">
        <v>39416</v>
      </c>
      <c r="M1135" s="48"/>
      <c r="N1135" s="49"/>
      <c r="O1135" s="50"/>
      <c r="P1135" s="50"/>
      <c r="Q1135" s="50"/>
      <c r="R1135" s="46" t="s">
        <v>5342</v>
      </c>
      <c r="S1135" s="46"/>
      <c r="T1135" s="46"/>
      <c r="U1135" s="46"/>
      <c r="V1135" s="46"/>
      <c r="W1135" s="50">
        <v>147294</v>
      </c>
      <c r="X1135" s="50">
        <v>589176</v>
      </c>
      <c r="Y1135" s="103" t="s">
        <v>842</v>
      </c>
      <c r="Z1135" s="103" t="s">
        <v>3562</v>
      </c>
      <c r="AA1135" s="103"/>
      <c r="AB1135" s="103"/>
      <c r="AC1135" s="105" t="b">
        <v>1</v>
      </c>
      <c r="AD1135" s="105" t="s">
        <v>685</v>
      </c>
      <c r="AE1135" s="105">
        <v>1</v>
      </c>
      <c r="AF1135" s="102"/>
      <c r="AG1135" s="10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c r="BG1135" s="52"/>
      <c r="BH1135" s="52"/>
      <c r="BI1135" s="52"/>
      <c r="BJ1135" s="52"/>
      <c r="BK1135" s="52"/>
      <c r="BL1135" s="52"/>
      <c r="BM1135" s="52"/>
      <c r="BN1135" s="52"/>
      <c r="BO1135" s="52"/>
      <c r="BP1135" s="52"/>
      <c r="BQ1135" s="52"/>
      <c r="BR1135" s="52"/>
      <c r="BS1135" s="52"/>
      <c r="BT1135" s="52"/>
      <c r="BU1135" s="52"/>
      <c r="BV1135" s="52"/>
      <c r="BW1135" s="52"/>
      <c r="BX1135" s="52"/>
      <c r="BY1135" s="52"/>
      <c r="BZ1135" s="52"/>
      <c r="CA1135" s="52"/>
      <c r="CB1135" s="52"/>
      <c r="CC1135" s="52"/>
      <c r="CD1135" s="52"/>
      <c r="CE1135" s="52"/>
      <c r="CF1135" s="52"/>
      <c r="CG1135" s="52"/>
      <c r="CH1135" s="52"/>
      <c r="CI1135" s="52"/>
      <c r="CJ1135" s="52"/>
      <c r="CK1135" s="52"/>
      <c r="CL1135" s="52"/>
      <c r="CM1135" s="52"/>
      <c r="CN1135" s="52"/>
      <c r="CO1135" s="52"/>
      <c r="CP1135" s="52"/>
      <c r="CQ1135" s="52"/>
      <c r="CR1135" s="52"/>
      <c r="CS1135" s="52"/>
      <c r="CT1135" s="52"/>
      <c r="CU1135" s="52"/>
      <c r="CV1135" s="52"/>
      <c r="CW1135" s="52"/>
      <c r="CX1135" s="52"/>
      <c r="CY1135" s="52"/>
      <c r="CZ1135" s="52"/>
      <c r="DA1135" s="52"/>
      <c r="DB1135" s="52"/>
      <c r="DC1135" s="52"/>
      <c r="DD1135" s="52"/>
      <c r="DE1135" s="52"/>
      <c r="DF1135" s="52"/>
      <c r="DG1135" s="52"/>
      <c r="DH1135" s="52"/>
      <c r="DI1135" s="52"/>
      <c r="DJ1135" s="52"/>
      <c r="DK1135" s="52"/>
      <c r="DL1135" s="52"/>
      <c r="DM1135" s="52"/>
      <c r="DN1135" s="52"/>
      <c r="DO1135" s="52"/>
      <c r="DP1135" s="52"/>
      <c r="DQ1135" s="52"/>
      <c r="DR1135" s="52"/>
      <c r="DS1135" s="52"/>
      <c r="DT1135" s="52"/>
      <c r="DU1135" s="52"/>
      <c r="DV1135" s="52"/>
      <c r="DW1135" s="52"/>
      <c r="DX1135" s="52"/>
      <c r="DY1135" s="52"/>
      <c r="DZ1135" s="52"/>
      <c r="EA1135" s="52"/>
      <c r="EB1135" s="52"/>
      <c r="EC1135" s="52"/>
      <c r="ED1135" s="52"/>
      <c r="EE1135" s="52"/>
      <c r="EF1135" s="52"/>
      <c r="EG1135" s="52"/>
      <c r="EH1135" s="52"/>
      <c r="EI1135" s="52"/>
      <c r="EJ1135" s="52"/>
      <c r="EK1135" s="52"/>
      <c r="EL1135" s="52"/>
      <c r="EM1135" s="52"/>
      <c r="EN1135" s="52"/>
    </row>
    <row r="1136" spans="1:144" s="43" customFormat="1" ht="99.75" x14ac:dyDescent="0.2">
      <c r="A1136" s="46" t="s">
        <v>579</v>
      </c>
      <c r="B1136" s="46" t="s">
        <v>75</v>
      </c>
      <c r="C1136" s="46"/>
      <c r="D1136" s="46" t="s">
        <v>1984</v>
      </c>
      <c r="E1136" s="46" t="s">
        <v>1984</v>
      </c>
      <c r="F1136" s="46" t="s">
        <v>5899</v>
      </c>
      <c r="G1136" s="63" t="s">
        <v>981</v>
      </c>
      <c r="H1136" s="47">
        <v>177</v>
      </c>
      <c r="I1136" s="46" t="s">
        <v>2746</v>
      </c>
      <c r="J1136" s="46" t="s">
        <v>3308</v>
      </c>
      <c r="K1136" s="48">
        <v>39417</v>
      </c>
      <c r="L1136" s="48">
        <v>40451</v>
      </c>
      <c r="M1136" s="48"/>
      <c r="N1136" s="49"/>
      <c r="O1136" s="50"/>
      <c r="P1136" s="50"/>
      <c r="Q1136" s="50"/>
      <c r="R1136" s="46" t="s">
        <v>5342</v>
      </c>
      <c r="S1136" s="46" t="s">
        <v>3548</v>
      </c>
      <c r="T1136" s="46" t="s">
        <v>3879</v>
      </c>
      <c r="U1136" s="46"/>
      <c r="V1136" s="46"/>
      <c r="W1136" s="50"/>
      <c r="X1136" s="50"/>
      <c r="Y1136" s="103" t="s">
        <v>842</v>
      </c>
      <c r="Z1136" s="103" t="s">
        <v>3562</v>
      </c>
      <c r="AA1136" s="103" t="s">
        <v>2656</v>
      </c>
      <c r="AB1136" s="103"/>
      <c r="AC1136" s="105" t="b">
        <v>1</v>
      </c>
      <c r="AD1136" s="105">
        <v>1</v>
      </c>
      <c r="AE1136" s="105" t="s">
        <v>685</v>
      </c>
      <c r="AF1136" s="102"/>
      <c r="AG1136" s="10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c r="BB1136" s="52"/>
      <c r="BC1136" s="52"/>
      <c r="BD1136" s="52"/>
      <c r="BE1136" s="52"/>
      <c r="BF1136" s="52"/>
      <c r="BG1136" s="52"/>
      <c r="BH1136" s="52"/>
      <c r="BI1136" s="52"/>
      <c r="BJ1136" s="52"/>
      <c r="BK1136" s="52"/>
      <c r="BL1136" s="52"/>
      <c r="BM1136" s="52"/>
      <c r="BN1136" s="52"/>
      <c r="BO1136" s="52"/>
      <c r="BP1136" s="52"/>
      <c r="BQ1136" s="52"/>
      <c r="BR1136" s="52"/>
      <c r="BS1136" s="52"/>
      <c r="BT1136" s="52"/>
      <c r="BU1136" s="52"/>
      <c r="BV1136" s="52"/>
      <c r="BW1136" s="52"/>
      <c r="BX1136" s="52"/>
      <c r="BY1136" s="52"/>
      <c r="BZ1136" s="52"/>
      <c r="CA1136" s="52"/>
      <c r="CB1136" s="52"/>
      <c r="CC1136" s="52"/>
      <c r="CD1136" s="52"/>
      <c r="CE1136" s="52"/>
      <c r="CF1136" s="52"/>
      <c r="CG1136" s="52"/>
      <c r="CH1136" s="52"/>
      <c r="CI1136" s="52"/>
      <c r="CJ1136" s="52"/>
      <c r="CK1136" s="52"/>
      <c r="CL1136" s="52"/>
      <c r="CM1136" s="52"/>
      <c r="CN1136" s="52"/>
      <c r="CO1136" s="52"/>
      <c r="CP1136" s="52"/>
      <c r="CQ1136" s="52"/>
      <c r="CR1136" s="52"/>
      <c r="CS1136" s="52"/>
      <c r="CT1136" s="52"/>
      <c r="CU1136" s="52"/>
      <c r="CV1136" s="52"/>
      <c r="CW1136" s="52"/>
      <c r="CX1136" s="52"/>
      <c r="CY1136" s="52"/>
      <c r="CZ1136" s="52"/>
      <c r="DA1136" s="52"/>
      <c r="DB1136" s="52"/>
      <c r="DC1136" s="52"/>
      <c r="DD1136" s="52"/>
      <c r="DE1136" s="52"/>
      <c r="DF1136" s="52"/>
      <c r="DG1136" s="52"/>
      <c r="DH1136" s="52"/>
      <c r="DI1136" s="52"/>
      <c r="DJ1136" s="52"/>
      <c r="DK1136" s="52"/>
      <c r="DL1136" s="52"/>
      <c r="DM1136" s="52"/>
      <c r="DN1136" s="52"/>
      <c r="DO1136" s="52"/>
      <c r="DP1136" s="52"/>
      <c r="DQ1136" s="52"/>
      <c r="DR1136" s="52"/>
      <c r="DS1136" s="52"/>
      <c r="DT1136" s="52"/>
      <c r="DU1136" s="52"/>
      <c r="DV1136" s="52"/>
      <c r="DW1136" s="52"/>
      <c r="DX1136" s="52"/>
      <c r="DY1136" s="52"/>
      <c r="DZ1136" s="52"/>
      <c r="EA1136" s="52"/>
      <c r="EB1136" s="52"/>
      <c r="EC1136" s="52"/>
      <c r="ED1136" s="52"/>
      <c r="EE1136" s="52"/>
      <c r="EF1136" s="52"/>
      <c r="EG1136" s="52"/>
      <c r="EH1136" s="52"/>
      <c r="EI1136" s="52"/>
      <c r="EJ1136" s="52"/>
      <c r="EK1136" s="52"/>
      <c r="EL1136" s="52"/>
      <c r="EM1136" s="52"/>
      <c r="EN1136" s="52"/>
    </row>
    <row r="1137" spans="1:144" s="43" customFormat="1" ht="85.5" x14ac:dyDescent="0.2">
      <c r="A1137" s="46" t="s">
        <v>579</v>
      </c>
      <c r="B1137" s="46" t="s">
        <v>75</v>
      </c>
      <c r="C1137" s="46"/>
      <c r="D1137" s="46" t="s">
        <v>1984</v>
      </c>
      <c r="E1137" s="46" t="s">
        <v>1984</v>
      </c>
      <c r="F1137" s="46" t="s">
        <v>5899</v>
      </c>
      <c r="G1137" s="63" t="s">
        <v>981</v>
      </c>
      <c r="H1137" s="47">
        <v>180</v>
      </c>
      <c r="I1137" s="46" t="s">
        <v>2045</v>
      </c>
      <c r="J1137" s="46" t="s">
        <v>5483</v>
      </c>
      <c r="K1137" s="48">
        <v>37712</v>
      </c>
      <c r="L1137" s="48">
        <v>40268</v>
      </c>
      <c r="M1137" s="48"/>
      <c r="N1137" s="49"/>
      <c r="O1137" s="73" t="s">
        <v>685</v>
      </c>
      <c r="P1137" s="50"/>
      <c r="Q1137" s="73"/>
      <c r="R1137" s="46" t="s">
        <v>5342</v>
      </c>
      <c r="S1137" s="46" t="s">
        <v>685</v>
      </c>
      <c r="T1137" s="46" t="s">
        <v>3879</v>
      </c>
      <c r="U1137" s="46"/>
      <c r="V1137" s="46"/>
      <c r="W1137" s="50">
        <v>166431</v>
      </c>
      <c r="X1137" s="50">
        <v>998586</v>
      </c>
      <c r="Y1137" s="103" t="s">
        <v>842</v>
      </c>
      <c r="Z1137" s="103" t="s">
        <v>2040</v>
      </c>
      <c r="AA1137" s="103"/>
      <c r="AB1137" s="103"/>
      <c r="AC1137" s="105" t="b">
        <v>1</v>
      </c>
      <c r="AD1137" s="105" t="s">
        <v>685</v>
      </c>
      <c r="AE1137" s="105">
        <v>1</v>
      </c>
      <c r="AF1137" s="102"/>
      <c r="AG1137" s="10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c r="BB1137" s="52"/>
      <c r="BC1137" s="52"/>
      <c r="BD1137" s="52"/>
      <c r="BE1137" s="52"/>
      <c r="BF1137" s="52"/>
      <c r="BG1137" s="52"/>
      <c r="BH1137" s="52"/>
      <c r="BI1137" s="52"/>
      <c r="BJ1137" s="52"/>
      <c r="BK1137" s="52"/>
      <c r="BL1137" s="52"/>
      <c r="BM1137" s="52"/>
      <c r="BN1137" s="52"/>
      <c r="BO1137" s="52"/>
      <c r="BP1137" s="52"/>
      <c r="BQ1137" s="52"/>
      <c r="BR1137" s="52"/>
      <c r="BS1137" s="52"/>
      <c r="BT1137" s="52"/>
      <c r="BU1137" s="52"/>
      <c r="BV1137" s="52"/>
      <c r="BW1137" s="52"/>
      <c r="BX1137" s="52"/>
      <c r="BY1137" s="52"/>
      <c r="BZ1137" s="52"/>
      <c r="CA1137" s="52"/>
      <c r="CB1137" s="52"/>
      <c r="CC1137" s="52"/>
      <c r="CD1137" s="52"/>
      <c r="CE1137" s="52"/>
      <c r="CF1137" s="52"/>
      <c r="CG1137" s="52"/>
      <c r="CH1137" s="52"/>
      <c r="CI1137" s="52"/>
      <c r="CJ1137" s="52"/>
      <c r="CK1137" s="52"/>
      <c r="CL1137" s="52"/>
      <c r="CM1137" s="52"/>
      <c r="CN1137" s="52"/>
      <c r="CO1137" s="52"/>
      <c r="CP1137" s="52"/>
      <c r="CQ1137" s="52"/>
      <c r="CR1137" s="52"/>
      <c r="CS1137" s="52"/>
      <c r="CT1137" s="52"/>
      <c r="CU1137" s="52"/>
      <c r="CV1137" s="52"/>
      <c r="CW1137" s="52"/>
      <c r="CX1137" s="52"/>
      <c r="CY1137" s="52"/>
      <c r="CZ1137" s="52"/>
      <c r="DA1137" s="52"/>
      <c r="DB1137" s="52"/>
      <c r="DC1137" s="52"/>
      <c r="DD1137" s="52"/>
      <c r="DE1137" s="52"/>
      <c r="DF1137" s="52"/>
      <c r="DG1137" s="52"/>
      <c r="DH1137" s="52"/>
      <c r="DI1137" s="52"/>
      <c r="DJ1137" s="52"/>
      <c r="DK1137" s="52"/>
      <c r="DL1137" s="52"/>
      <c r="DM1137" s="52"/>
      <c r="DN1137" s="52"/>
      <c r="DO1137" s="52"/>
      <c r="DP1137" s="52"/>
      <c r="DQ1137" s="52"/>
      <c r="DR1137" s="52"/>
      <c r="DS1137" s="52"/>
      <c r="DT1137" s="52"/>
      <c r="DU1137" s="52"/>
      <c r="DV1137" s="52"/>
      <c r="DW1137" s="52"/>
      <c r="DX1137" s="52"/>
      <c r="DY1137" s="52"/>
      <c r="DZ1137" s="52"/>
      <c r="EA1137" s="52"/>
      <c r="EB1137" s="52"/>
      <c r="EC1137" s="52"/>
      <c r="ED1137" s="52"/>
      <c r="EE1137" s="52"/>
      <c r="EF1137" s="52"/>
      <c r="EG1137" s="52"/>
      <c r="EH1137" s="52"/>
      <c r="EI1137" s="52"/>
      <c r="EJ1137" s="52"/>
      <c r="EK1137" s="52"/>
      <c r="EL1137" s="52"/>
      <c r="EM1137" s="52"/>
      <c r="EN1137" s="52"/>
    </row>
    <row r="1138" spans="1:144" s="43" customFormat="1" ht="85.5" x14ac:dyDescent="0.2">
      <c r="A1138" s="46" t="s">
        <v>579</v>
      </c>
      <c r="B1138" s="46" t="s">
        <v>75</v>
      </c>
      <c r="C1138" s="46"/>
      <c r="D1138" s="46" t="s">
        <v>1984</v>
      </c>
      <c r="E1138" s="46" t="s">
        <v>1984</v>
      </c>
      <c r="F1138" s="46" t="s">
        <v>5899</v>
      </c>
      <c r="G1138" s="63" t="s">
        <v>981</v>
      </c>
      <c r="H1138" s="47">
        <v>181</v>
      </c>
      <c r="I1138" s="46" t="s">
        <v>2046</v>
      </c>
      <c r="J1138" s="46" t="s">
        <v>75</v>
      </c>
      <c r="K1138" s="48">
        <v>37712</v>
      </c>
      <c r="L1138" s="48">
        <v>40268</v>
      </c>
      <c r="M1138" s="48"/>
      <c r="N1138" s="49"/>
      <c r="O1138" s="50" t="s">
        <v>685</v>
      </c>
      <c r="P1138" s="50"/>
      <c r="Q1138" s="50"/>
      <c r="R1138" s="46" t="s">
        <v>5342</v>
      </c>
      <c r="S1138" s="46" t="s">
        <v>685</v>
      </c>
      <c r="T1138" s="46" t="s">
        <v>3879</v>
      </c>
      <c r="U1138" s="46"/>
      <c r="V1138" s="46"/>
      <c r="W1138" s="50">
        <v>48390</v>
      </c>
      <c r="X1138" s="50">
        <v>290340</v>
      </c>
      <c r="Y1138" s="103" t="s">
        <v>842</v>
      </c>
      <c r="Z1138" s="103" t="s">
        <v>2040</v>
      </c>
      <c r="AA1138" s="103"/>
      <c r="AB1138" s="103"/>
      <c r="AC1138" s="105" t="b">
        <v>1</v>
      </c>
      <c r="AD1138" s="105" t="s">
        <v>685</v>
      </c>
      <c r="AE1138" s="105">
        <v>1</v>
      </c>
      <c r="AF1138" s="102"/>
      <c r="AG1138" s="10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c r="BB1138" s="52"/>
      <c r="BC1138" s="52"/>
      <c r="BD1138" s="52"/>
      <c r="BE1138" s="52"/>
      <c r="BF1138" s="52"/>
      <c r="BG1138" s="52"/>
      <c r="BH1138" s="52"/>
      <c r="BI1138" s="52"/>
      <c r="BJ1138" s="52"/>
      <c r="BK1138" s="52"/>
      <c r="BL1138" s="52"/>
      <c r="BM1138" s="52"/>
      <c r="BN1138" s="52"/>
      <c r="BO1138" s="52"/>
      <c r="BP1138" s="52"/>
      <c r="BQ1138" s="52"/>
      <c r="BR1138" s="52"/>
      <c r="BS1138" s="52"/>
      <c r="BT1138" s="52"/>
      <c r="BU1138" s="52"/>
      <c r="BV1138" s="52"/>
      <c r="BW1138" s="52"/>
      <c r="BX1138" s="52"/>
      <c r="BY1138" s="52"/>
      <c r="BZ1138" s="52"/>
      <c r="CA1138" s="52"/>
      <c r="CB1138" s="52"/>
      <c r="CC1138" s="52"/>
      <c r="CD1138" s="52"/>
      <c r="CE1138" s="52"/>
      <c r="CF1138" s="52"/>
      <c r="CG1138" s="52"/>
      <c r="CH1138" s="52"/>
      <c r="CI1138" s="52"/>
      <c r="CJ1138" s="52"/>
      <c r="CK1138" s="52"/>
      <c r="CL1138" s="52"/>
      <c r="CM1138" s="52"/>
      <c r="CN1138" s="52"/>
      <c r="CO1138" s="52"/>
      <c r="CP1138" s="52"/>
      <c r="CQ1138" s="52"/>
      <c r="CR1138" s="52"/>
      <c r="CS1138" s="52"/>
      <c r="CT1138" s="52"/>
      <c r="CU1138" s="52"/>
      <c r="CV1138" s="52"/>
      <c r="CW1138" s="52"/>
      <c r="CX1138" s="52"/>
      <c r="CY1138" s="52"/>
      <c r="CZ1138" s="52"/>
      <c r="DA1138" s="52"/>
      <c r="DB1138" s="52"/>
      <c r="DC1138" s="52"/>
      <c r="DD1138" s="52"/>
      <c r="DE1138" s="52"/>
      <c r="DF1138" s="52"/>
      <c r="DG1138" s="52"/>
      <c r="DH1138" s="52"/>
      <c r="DI1138" s="52"/>
      <c r="DJ1138" s="52"/>
      <c r="DK1138" s="52"/>
      <c r="DL1138" s="52"/>
      <c r="DM1138" s="52"/>
      <c r="DN1138" s="52"/>
      <c r="DO1138" s="52"/>
      <c r="DP1138" s="52"/>
      <c r="DQ1138" s="52"/>
      <c r="DR1138" s="52"/>
      <c r="DS1138" s="52"/>
      <c r="DT1138" s="52"/>
      <c r="DU1138" s="52"/>
      <c r="DV1138" s="52"/>
      <c r="DW1138" s="52"/>
      <c r="DX1138" s="52"/>
      <c r="DY1138" s="52"/>
      <c r="DZ1138" s="52"/>
      <c r="EA1138" s="52"/>
      <c r="EB1138" s="52"/>
      <c r="EC1138" s="52"/>
      <c r="ED1138" s="52"/>
      <c r="EE1138" s="52"/>
      <c r="EF1138" s="52"/>
      <c r="EG1138" s="52"/>
      <c r="EH1138" s="52"/>
      <c r="EI1138" s="52"/>
      <c r="EJ1138" s="52"/>
      <c r="EK1138" s="52"/>
      <c r="EL1138" s="52"/>
      <c r="EM1138" s="52"/>
      <c r="EN1138" s="52"/>
    </row>
    <row r="1139" spans="1:144" s="43" customFormat="1" ht="85.5" x14ac:dyDescent="0.2">
      <c r="A1139" s="46" t="s">
        <v>579</v>
      </c>
      <c r="B1139" s="46" t="s">
        <v>75</v>
      </c>
      <c r="C1139" s="46"/>
      <c r="D1139" s="46" t="s">
        <v>1984</v>
      </c>
      <c r="E1139" s="46" t="s">
        <v>1984</v>
      </c>
      <c r="F1139" s="46" t="s">
        <v>5899</v>
      </c>
      <c r="G1139" s="63" t="s">
        <v>981</v>
      </c>
      <c r="H1139" s="47">
        <v>182</v>
      </c>
      <c r="I1139" s="46" t="s">
        <v>2041</v>
      </c>
      <c r="J1139" s="46" t="s">
        <v>723</v>
      </c>
      <c r="K1139" s="48">
        <v>39503</v>
      </c>
      <c r="L1139" s="48">
        <v>40598</v>
      </c>
      <c r="M1139" s="48"/>
      <c r="N1139" s="49"/>
      <c r="O1139" s="50"/>
      <c r="P1139" s="50"/>
      <c r="Q1139" s="50"/>
      <c r="R1139" s="46" t="s">
        <v>5342</v>
      </c>
      <c r="S1139" s="46" t="s">
        <v>685</v>
      </c>
      <c r="T1139" s="46" t="s">
        <v>3879</v>
      </c>
      <c r="U1139" s="46"/>
      <c r="V1139" s="46"/>
      <c r="W1139" s="50"/>
      <c r="X1139" s="50"/>
      <c r="Y1139" s="103" t="s">
        <v>842</v>
      </c>
      <c r="Z1139" s="103" t="s">
        <v>2040</v>
      </c>
      <c r="AA1139" s="103"/>
      <c r="AB1139" s="103"/>
      <c r="AC1139" s="105" t="b">
        <v>1</v>
      </c>
      <c r="AD1139" s="105">
        <v>1</v>
      </c>
      <c r="AE1139" s="105" t="s">
        <v>685</v>
      </c>
      <c r="AF1139" s="102"/>
      <c r="AG1139" s="10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c r="BB1139" s="52"/>
      <c r="BC1139" s="52"/>
      <c r="BD1139" s="52"/>
      <c r="BE1139" s="52"/>
      <c r="BF1139" s="52"/>
      <c r="BG1139" s="52"/>
      <c r="BH1139" s="52"/>
      <c r="BI1139" s="52"/>
      <c r="BJ1139" s="52"/>
      <c r="BK1139" s="52"/>
      <c r="BL1139" s="52"/>
      <c r="BM1139" s="52"/>
      <c r="BN1139" s="52"/>
      <c r="BO1139" s="52"/>
      <c r="BP1139" s="52"/>
      <c r="BQ1139" s="52"/>
      <c r="BR1139" s="52"/>
      <c r="BS1139" s="52"/>
      <c r="BT1139" s="52"/>
      <c r="BU1139" s="52"/>
      <c r="BV1139" s="52"/>
      <c r="BW1139" s="52"/>
      <c r="BX1139" s="52"/>
      <c r="BY1139" s="52"/>
      <c r="BZ1139" s="52"/>
      <c r="CA1139" s="52"/>
      <c r="CB1139" s="52"/>
      <c r="CC1139" s="52"/>
      <c r="CD1139" s="52"/>
      <c r="CE1139" s="52"/>
      <c r="CF1139" s="52"/>
      <c r="CG1139" s="52"/>
      <c r="CH1139" s="52"/>
      <c r="CI1139" s="52"/>
      <c r="CJ1139" s="52"/>
      <c r="CK1139" s="52"/>
      <c r="CL1139" s="52"/>
      <c r="CM1139" s="52"/>
      <c r="CN1139" s="52"/>
      <c r="CO1139" s="52"/>
      <c r="CP1139" s="52"/>
      <c r="CQ1139" s="52"/>
      <c r="CR1139" s="52"/>
      <c r="CS1139" s="52"/>
      <c r="CT1139" s="52"/>
      <c r="CU1139" s="52"/>
      <c r="CV1139" s="52"/>
      <c r="CW1139" s="52"/>
      <c r="CX1139" s="52"/>
      <c r="CY1139" s="52"/>
      <c r="CZ1139" s="52"/>
      <c r="DA1139" s="52"/>
      <c r="DB1139" s="52"/>
      <c r="DC1139" s="52"/>
      <c r="DD1139" s="52"/>
      <c r="DE1139" s="52"/>
      <c r="DF1139" s="52"/>
      <c r="DG1139" s="52"/>
      <c r="DH1139" s="52"/>
      <c r="DI1139" s="52"/>
      <c r="DJ1139" s="52"/>
      <c r="DK1139" s="52"/>
      <c r="DL1139" s="52"/>
      <c r="DM1139" s="52"/>
      <c r="DN1139" s="52"/>
      <c r="DO1139" s="52"/>
      <c r="DP1139" s="52"/>
      <c r="DQ1139" s="52"/>
      <c r="DR1139" s="52"/>
      <c r="DS1139" s="52"/>
      <c r="DT1139" s="52"/>
      <c r="DU1139" s="52"/>
      <c r="DV1139" s="52"/>
      <c r="DW1139" s="52"/>
      <c r="DX1139" s="52"/>
      <c r="DY1139" s="52"/>
      <c r="DZ1139" s="52"/>
      <c r="EA1139" s="52"/>
      <c r="EB1139" s="52"/>
      <c r="EC1139" s="52"/>
      <c r="ED1139" s="52"/>
      <c r="EE1139" s="52"/>
      <c r="EF1139" s="52"/>
      <c r="EG1139" s="52"/>
      <c r="EH1139" s="52"/>
      <c r="EI1139" s="52"/>
      <c r="EJ1139" s="52"/>
      <c r="EK1139" s="52"/>
      <c r="EL1139" s="52"/>
      <c r="EM1139" s="52"/>
      <c r="EN1139" s="52"/>
    </row>
    <row r="1140" spans="1:144" s="43" customFormat="1" ht="85.5" x14ac:dyDescent="0.2">
      <c r="A1140" s="46" t="s">
        <v>579</v>
      </c>
      <c r="B1140" s="46" t="s">
        <v>75</v>
      </c>
      <c r="C1140" s="46"/>
      <c r="D1140" s="46" t="s">
        <v>1984</v>
      </c>
      <c r="E1140" s="46" t="s">
        <v>1984</v>
      </c>
      <c r="F1140" s="46" t="s">
        <v>5899</v>
      </c>
      <c r="G1140" s="63" t="s">
        <v>981</v>
      </c>
      <c r="H1140" s="47">
        <v>183</v>
      </c>
      <c r="I1140" s="46" t="s">
        <v>2744</v>
      </c>
      <c r="J1140" s="46" t="s">
        <v>2741</v>
      </c>
      <c r="K1140" s="48">
        <v>37712</v>
      </c>
      <c r="L1140" s="48">
        <v>39355</v>
      </c>
      <c r="M1140" s="48"/>
      <c r="N1140" s="49"/>
      <c r="O1140" s="50"/>
      <c r="P1140" s="50"/>
      <c r="Q1140" s="50"/>
      <c r="R1140" s="46" t="s">
        <v>5342</v>
      </c>
      <c r="S1140" s="46"/>
      <c r="T1140" s="46" t="s">
        <v>3879</v>
      </c>
      <c r="U1140" s="46"/>
      <c r="V1140" s="46"/>
      <c r="W1140" s="50">
        <v>14233</v>
      </c>
      <c r="X1140" s="50">
        <v>56932</v>
      </c>
      <c r="Y1140" s="103" t="s">
        <v>842</v>
      </c>
      <c r="Z1140" s="103" t="s">
        <v>3562</v>
      </c>
      <c r="AA1140" s="103"/>
      <c r="AB1140" s="103"/>
      <c r="AC1140" s="105" t="b">
        <v>1</v>
      </c>
      <c r="AD1140" s="105" t="s">
        <v>685</v>
      </c>
      <c r="AE1140" s="105">
        <v>1</v>
      </c>
      <c r="AF1140" s="102"/>
      <c r="AG1140" s="10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c r="BB1140" s="52"/>
      <c r="BC1140" s="52"/>
      <c r="BD1140" s="52"/>
      <c r="BE1140" s="52"/>
      <c r="BF1140" s="52"/>
      <c r="BG1140" s="52"/>
      <c r="BH1140" s="52"/>
      <c r="BI1140" s="52"/>
      <c r="BJ1140" s="52"/>
      <c r="BK1140" s="52"/>
      <c r="BL1140" s="52"/>
      <c r="BM1140" s="52"/>
      <c r="BN1140" s="52"/>
      <c r="BO1140" s="52"/>
      <c r="BP1140" s="52"/>
      <c r="BQ1140" s="52"/>
      <c r="BR1140" s="52"/>
      <c r="BS1140" s="52"/>
      <c r="BT1140" s="52"/>
      <c r="BU1140" s="52"/>
      <c r="BV1140" s="52"/>
      <c r="BW1140" s="52"/>
      <c r="BX1140" s="52"/>
      <c r="BY1140" s="52"/>
      <c r="BZ1140" s="52"/>
      <c r="CA1140" s="52"/>
      <c r="CB1140" s="52"/>
      <c r="CC1140" s="52"/>
      <c r="CD1140" s="52"/>
      <c r="CE1140" s="52"/>
      <c r="CF1140" s="52"/>
      <c r="CG1140" s="52"/>
      <c r="CH1140" s="52"/>
      <c r="CI1140" s="52"/>
      <c r="CJ1140" s="52"/>
      <c r="CK1140" s="52"/>
      <c r="CL1140" s="52"/>
      <c r="CM1140" s="52"/>
      <c r="CN1140" s="52"/>
      <c r="CO1140" s="52"/>
      <c r="CP1140" s="52"/>
      <c r="CQ1140" s="52"/>
      <c r="CR1140" s="52"/>
      <c r="CS1140" s="52"/>
      <c r="CT1140" s="52"/>
      <c r="CU1140" s="52"/>
      <c r="CV1140" s="52"/>
      <c r="CW1140" s="52"/>
      <c r="CX1140" s="52"/>
      <c r="CY1140" s="52"/>
      <c r="CZ1140" s="52"/>
      <c r="DA1140" s="52"/>
      <c r="DB1140" s="52"/>
      <c r="DC1140" s="52"/>
      <c r="DD1140" s="52"/>
      <c r="DE1140" s="52"/>
      <c r="DF1140" s="52"/>
      <c r="DG1140" s="52"/>
      <c r="DH1140" s="52"/>
      <c r="DI1140" s="52"/>
      <c r="DJ1140" s="52"/>
      <c r="DK1140" s="52"/>
      <c r="DL1140" s="52"/>
      <c r="DM1140" s="52"/>
      <c r="DN1140" s="52"/>
      <c r="DO1140" s="52"/>
      <c r="DP1140" s="52"/>
      <c r="DQ1140" s="52"/>
      <c r="DR1140" s="52"/>
      <c r="DS1140" s="52"/>
      <c r="DT1140" s="52"/>
      <c r="DU1140" s="52"/>
      <c r="DV1140" s="52"/>
      <c r="DW1140" s="52"/>
      <c r="DX1140" s="52"/>
      <c r="DY1140" s="52"/>
      <c r="DZ1140" s="52"/>
      <c r="EA1140" s="52"/>
      <c r="EB1140" s="52"/>
      <c r="EC1140" s="52"/>
      <c r="ED1140" s="52"/>
      <c r="EE1140" s="52"/>
      <c r="EF1140" s="52"/>
      <c r="EG1140" s="52"/>
      <c r="EH1140" s="52"/>
      <c r="EI1140" s="52"/>
      <c r="EJ1140" s="52"/>
      <c r="EK1140" s="52"/>
      <c r="EL1140" s="52"/>
      <c r="EM1140" s="52"/>
      <c r="EN1140" s="52"/>
    </row>
    <row r="1141" spans="1:144" s="43" customFormat="1" ht="85.5" x14ac:dyDescent="0.2">
      <c r="A1141" s="46" t="s">
        <v>579</v>
      </c>
      <c r="B1141" s="46" t="s">
        <v>75</v>
      </c>
      <c r="C1141" s="46"/>
      <c r="D1141" s="46" t="s">
        <v>1984</v>
      </c>
      <c r="E1141" s="46" t="s">
        <v>1984</v>
      </c>
      <c r="F1141" s="46" t="s">
        <v>5899</v>
      </c>
      <c r="G1141" s="63" t="s">
        <v>981</v>
      </c>
      <c r="H1141" s="47">
        <v>184</v>
      </c>
      <c r="I1141" s="46" t="s">
        <v>2745</v>
      </c>
      <c r="J1141" s="46" t="s">
        <v>457</v>
      </c>
      <c r="K1141" s="48">
        <v>37712</v>
      </c>
      <c r="L1141" s="48">
        <v>39903</v>
      </c>
      <c r="M1141" s="48">
        <v>39903</v>
      </c>
      <c r="N1141" s="49"/>
      <c r="O1141" s="50"/>
      <c r="P1141" s="50"/>
      <c r="Q1141" s="50"/>
      <c r="R1141" s="46" t="s">
        <v>5342</v>
      </c>
      <c r="S1141" s="46" t="s">
        <v>3547</v>
      </c>
      <c r="T1141" s="46" t="s">
        <v>3879</v>
      </c>
      <c r="U1141" s="46"/>
      <c r="V1141" s="46"/>
      <c r="W1141" s="50">
        <v>12000</v>
      </c>
      <c r="X1141" s="50">
        <v>48000</v>
      </c>
      <c r="Y1141" s="103"/>
      <c r="Z1141" s="103" t="s">
        <v>3562</v>
      </c>
      <c r="AA1141" s="103"/>
      <c r="AB1141" s="103"/>
      <c r="AC1141" s="105" t="b">
        <v>1</v>
      </c>
      <c r="AD1141" s="105" t="s">
        <v>685</v>
      </c>
      <c r="AE1141" s="105">
        <v>1</v>
      </c>
      <c r="AF1141" s="102"/>
      <c r="AG1141" s="10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c r="BB1141" s="52"/>
      <c r="BC1141" s="52"/>
      <c r="BD1141" s="52"/>
      <c r="BE1141" s="52"/>
      <c r="BF1141" s="52"/>
      <c r="BG1141" s="52"/>
      <c r="BH1141" s="52"/>
      <c r="BI1141" s="52"/>
      <c r="BJ1141" s="52"/>
      <c r="BK1141" s="52"/>
      <c r="BL1141" s="52"/>
      <c r="BM1141" s="52"/>
      <c r="BN1141" s="52"/>
      <c r="BO1141" s="52"/>
      <c r="BP1141" s="52"/>
      <c r="BQ1141" s="52"/>
      <c r="BR1141" s="52"/>
      <c r="BS1141" s="52"/>
      <c r="BT1141" s="52"/>
      <c r="BU1141" s="52"/>
      <c r="BV1141" s="52"/>
      <c r="BW1141" s="52"/>
      <c r="BX1141" s="52"/>
      <c r="BY1141" s="52"/>
      <c r="BZ1141" s="52"/>
      <c r="CA1141" s="52"/>
      <c r="CB1141" s="52"/>
      <c r="CC1141" s="52"/>
      <c r="CD1141" s="52"/>
      <c r="CE1141" s="52"/>
      <c r="CF1141" s="52"/>
      <c r="CG1141" s="52"/>
      <c r="CH1141" s="52"/>
      <c r="CI1141" s="52"/>
      <c r="CJ1141" s="52"/>
      <c r="CK1141" s="52"/>
      <c r="CL1141" s="52"/>
      <c r="CM1141" s="52"/>
      <c r="CN1141" s="52"/>
      <c r="CO1141" s="52"/>
      <c r="CP1141" s="52"/>
      <c r="CQ1141" s="52"/>
      <c r="CR1141" s="52"/>
      <c r="CS1141" s="52"/>
      <c r="CT1141" s="52"/>
      <c r="CU1141" s="52"/>
      <c r="CV1141" s="52"/>
      <c r="CW1141" s="52"/>
      <c r="CX1141" s="52"/>
      <c r="CY1141" s="52"/>
      <c r="CZ1141" s="52"/>
      <c r="DA1141" s="52"/>
      <c r="DB1141" s="52"/>
      <c r="DC1141" s="52"/>
      <c r="DD1141" s="52"/>
      <c r="DE1141" s="52"/>
      <c r="DF1141" s="52"/>
      <c r="DG1141" s="52"/>
      <c r="DH1141" s="52"/>
      <c r="DI1141" s="52"/>
      <c r="DJ1141" s="52"/>
      <c r="DK1141" s="52"/>
      <c r="DL1141" s="52"/>
      <c r="DM1141" s="52"/>
      <c r="DN1141" s="52"/>
      <c r="DO1141" s="52"/>
      <c r="DP1141" s="52"/>
      <c r="DQ1141" s="52"/>
      <c r="DR1141" s="52"/>
      <c r="DS1141" s="52"/>
      <c r="DT1141" s="52"/>
      <c r="DU1141" s="52"/>
      <c r="DV1141" s="52"/>
      <c r="DW1141" s="52"/>
      <c r="DX1141" s="52"/>
      <c r="DY1141" s="52"/>
      <c r="DZ1141" s="52"/>
      <c r="EA1141" s="52"/>
      <c r="EB1141" s="52"/>
      <c r="EC1141" s="52"/>
      <c r="ED1141" s="52"/>
      <c r="EE1141" s="52"/>
      <c r="EF1141" s="52"/>
      <c r="EG1141" s="52"/>
      <c r="EH1141" s="52"/>
      <c r="EI1141" s="52"/>
      <c r="EJ1141" s="52"/>
      <c r="EK1141" s="52"/>
      <c r="EL1141" s="52"/>
      <c r="EM1141" s="52"/>
      <c r="EN1141" s="52"/>
    </row>
    <row r="1142" spans="1:144" s="43" customFormat="1" ht="57" x14ac:dyDescent="0.2">
      <c r="A1142" s="46" t="s">
        <v>579</v>
      </c>
      <c r="B1142" s="46" t="s">
        <v>75</v>
      </c>
      <c r="C1142" s="46"/>
      <c r="D1142" s="46" t="s">
        <v>1984</v>
      </c>
      <c r="E1142" s="46" t="s">
        <v>1984</v>
      </c>
      <c r="F1142" s="46" t="s">
        <v>5899</v>
      </c>
      <c r="G1142" s="63" t="s">
        <v>981</v>
      </c>
      <c r="H1142" s="47">
        <v>184</v>
      </c>
      <c r="I1142" s="46" t="s">
        <v>2745</v>
      </c>
      <c r="J1142" s="46" t="s">
        <v>457</v>
      </c>
      <c r="K1142" s="48">
        <v>37712</v>
      </c>
      <c r="L1142" s="48">
        <v>39903</v>
      </c>
      <c r="M1142" s="48"/>
      <c r="N1142" s="49"/>
      <c r="O1142" s="50"/>
      <c r="P1142" s="50"/>
      <c r="Q1142" s="50"/>
      <c r="R1142" s="46" t="s">
        <v>5342</v>
      </c>
      <c r="S1142" s="46"/>
      <c r="T1142" s="46" t="s">
        <v>3879</v>
      </c>
      <c r="U1142" s="46"/>
      <c r="V1142" s="46"/>
      <c r="W1142" s="50">
        <v>13000</v>
      </c>
      <c r="X1142" s="50">
        <v>72000</v>
      </c>
      <c r="Y1142" s="103"/>
      <c r="Z1142" s="103"/>
      <c r="AA1142" s="103"/>
      <c r="AB1142" s="103"/>
      <c r="AC1142" s="105" t="b">
        <v>1</v>
      </c>
      <c r="AD1142" s="105" t="s">
        <v>685</v>
      </c>
      <c r="AE1142" s="105">
        <v>1</v>
      </c>
      <c r="AF1142" s="102"/>
      <c r="AG1142" s="10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c r="BB1142" s="52"/>
      <c r="BC1142" s="52"/>
      <c r="BD1142" s="52"/>
      <c r="BE1142" s="52"/>
      <c r="BF1142" s="52"/>
      <c r="BG1142" s="52"/>
      <c r="BH1142" s="52"/>
      <c r="BI1142" s="52"/>
      <c r="BJ1142" s="52"/>
      <c r="BK1142" s="52"/>
      <c r="BL1142" s="52"/>
      <c r="BM1142" s="52"/>
      <c r="BN1142" s="52"/>
      <c r="BO1142" s="52"/>
      <c r="BP1142" s="52"/>
      <c r="BQ1142" s="52"/>
      <c r="BR1142" s="52"/>
      <c r="BS1142" s="52"/>
      <c r="BT1142" s="52"/>
      <c r="BU1142" s="52"/>
      <c r="BV1142" s="52"/>
      <c r="BW1142" s="52"/>
      <c r="BX1142" s="52"/>
      <c r="BY1142" s="52"/>
      <c r="BZ1142" s="52"/>
      <c r="CA1142" s="52"/>
      <c r="CB1142" s="52"/>
      <c r="CC1142" s="52"/>
      <c r="CD1142" s="52"/>
      <c r="CE1142" s="52"/>
      <c r="CF1142" s="52"/>
      <c r="CG1142" s="52"/>
      <c r="CH1142" s="52"/>
      <c r="CI1142" s="52"/>
      <c r="CJ1142" s="52"/>
      <c r="CK1142" s="52"/>
      <c r="CL1142" s="52"/>
      <c r="CM1142" s="52"/>
      <c r="CN1142" s="52"/>
      <c r="CO1142" s="52"/>
      <c r="CP1142" s="52"/>
      <c r="CQ1142" s="52"/>
      <c r="CR1142" s="52"/>
      <c r="CS1142" s="52"/>
      <c r="CT1142" s="52"/>
      <c r="CU1142" s="52"/>
      <c r="CV1142" s="52"/>
      <c r="CW1142" s="52"/>
      <c r="CX1142" s="52"/>
      <c r="CY1142" s="52"/>
      <c r="CZ1142" s="52"/>
      <c r="DA1142" s="52"/>
      <c r="DB1142" s="52"/>
      <c r="DC1142" s="52"/>
      <c r="DD1142" s="52"/>
      <c r="DE1142" s="52"/>
      <c r="DF1142" s="52"/>
      <c r="DG1142" s="52"/>
      <c r="DH1142" s="52"/>
      <c r="DI1142" s="52"/>
      <c r="DJ1142" s="52"/>
      <c r="DK1142" s="52"/>
      <c r="DL1142" s="52"/>
      <c r="DM1142" s="52"/>
      <c r="DN1142" s="52"/>
      <c r="DO1142" s="52"/>
      <c r="DP1142" s="52"/>
      <c r="DQ1142" s="52"/>
      <c r="DR1142" s="52"/>
      <c r="DS1142" s="52"/>
      <c r="DT1142" s="52"/>
      <c r="DU1142" s="52"/>
      <c r="DV1142" s="52"/>
      <c r="DW1142" s="52"/>
      <c r="DX1142" s="52"/>
      <c r="DY1142" s="52"/>
      <c r="DZ1142" s="52"/>
      <c r="EA1142" s="52"/>
      <c r="EB1142" s="52"/>
      <c r="EC1142" s="52"/>
      <c r="ED1142" s="52"/>
      <c r="EE1142" s="52"/>
      <c r="EF1142" s="52"/>
      <c r="EG1142" s="52"/>
      <c r="EH1142" s="52"/>
      <c r="EI1142" s="52"/>
      <c r="EJ1142" s="52"/>
      <c r="EK1142" s="52"/>
      <c r="EL1142" s="52"/>
      <c r="EM1142" s="52"/>
      <c r="EN1142" s="52"/>
    </row>
    <row r="1143" spans="1:144" s="43" customFormat="1" ht="85.5" x14ac:dyDescent="0.2">
      <c r="A1143" s="46" t="s">
        <v>579</v>
      </c>
      <c r="B1143" s="46" t="s">
        <v>75</v>
      </c>
      <c r="C1143" s="46"/>
      <c r="D1143" s="46" t="s">
        <v>1984</v>
      </c>
      <c r="E1143" s="46" t="s">
        <v>1984</v>
      </c>
      <c r="F1143" s="46" t="s">
        <v>5899</v>
      </c>
      <c r="G1143" s="63" t="s">
        <v>981</v>
      </c>
      <c r="H1143" s="47">
        <v>185</v>
      </c>
      <c r="I1143" s="46" t="s">
        <v>2744</v>
      </c>
      <c r="J1143" s="46" t="s">
        <v>2688</v>
      </c>
      <c r="K1143" s="48">
        <v>37712</v>
      </c>
      <c r="L1143" s="48">
        <v>39355</v>
      </c>
      <c r="M1143" s="48"/>
      <c r="N1143" s="49"/>
      <c r="O1143" s="50"/>
      <c r="P1143" s="50"/>
      <c r="Q1143" s="50"/>
      <c r="R1143" s="46" t="s">
        <v>5342</v>
      </c>
      <c r="S1143" s="46" t="s">
        <v>1847</v>
      </c>
      <c r="T1143" s="46" t="s">
        <v>3879</v>
      </c>
      <c r="U1143" s="46"/>
      <c r="V1143" s="46"/>
      <c r="W1143" s="50">
        <v>26545</v>
      </c>
      <c r="X1143" s="50">
        <v>106020</v>
      </c>
      <c r="Y1143" s="103" t="s">
        <v>842</v>
      </c>
      <c r="Z1143" s="103" t="s">
        <v>3562</v>
      </c>
      <c r="AA1143" s="103"/>
      <c r="AB1143" s="103"/>
      <c r="AC1143" s="105" t="b">
        <v>1</v>
      </c>
      <c r="AD1143" s="105" t="s">
        <v>685</v>
      </c>
      <c r="AE1143" s="105">
        <v>1</v>
      </c>
      <c r="AF1143" s="102"/>
      <c r="AG1143" s="10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c r="BB1143" s="52"/>
      <c r="BC1143" s="52"/>
      <c r="BD1143" s="52"/>
      <c r="BE1143" s="52"/>
      <c r="BF1143" s="52"/>
      <c r="BG1143" s="52"/>
      <c r="BH1143" s="52"/>
      <c r="BI1143" s="52"/>
      <c r="BJ1143" s="52"/>
      <c r="BK1143" s="52"/>
      <c r="BL1143" s="52"/>
      <c r="BM1143" s="52"/>
      <c r="BN1143" s="52"/>
      <c r="BO1143" s="52"/>
      <c r="BP1143" s="52"/>
      <c r="BQ1143" s="52"/>
      <c r="BR1143" s="52"/>
      <c r="BS1143" s="52"/>
      <c r="BT1143" s="52"/>
      <c r="BU1143" s="52"/>
      <c r="BV1143" s="52"/>
      <c r="BW1143" s="52"/>
      <c r="BX1143" s="52"/>
      <c r="BY1143" s="52"/>
      <c r="BZ1143" s="52"/>
      <c r="CA1143" s="52"/>
      <c r="CB1143" s="52"/>
      <c r="CC1143" s="52"/>
      <c r="CD1143" s="52"/>
      <c r="CE1143" s="52"/>
      <c r="CF1143" s="52"/>
      <c r="CG1143" s="52"/>
      <c r="CH1143" s="52"/>
      <c r="CI1143" s="52"/>
      <c r="CJ1143" s="52"/>
      <c r="CK1143" s="52"/>
      <c r="CL1143" s="52"/>
      <c r="CM1143" s="52"/>
      <c r="CN1143" s="52"/>
      <c r="CO1143" s="52"/>
      <c r="CP1143" s="52"/>
      <c r="CQ1143" s="52"/>
      <c r="CR1143" s="52"/>
      <c r="CS1143" s="52"/>
      <c r="CT1143" s="52"/>
      <c r="CU1143" s="52"/>
      <c r="CV1143" s="52"/>
      <c r="CW1143" s="52"/>
      <c r="CX1143" s="52"/>
      <c r="CY1143" s="52"/>
      <c r="CZ1143" s="52"/>
      <c r="DA1143" s="52"/>
      <c r="DB1143" s="52"/>
      <c r="DC1143" s="52"/>
      <c r="DD1143" s="52"/>
      <c r="DE1143" s="52"/>
      <c r="DF1143" s="52"/>
      <c r="DG1143" s="52"/>
      <c r="DH1143" s="52"/>
      <c r="DI1143" s="52"/>
      <c r="DJ1143" s="52"/>
      <c r="DK1143" s="52"/>
      <c r="DL1143" s="52"/>
      <c r="DM1143" s="52"/>
      <c r="DN1143" s="52"/>
      <c r="DO1143" s="52"/>
      <c r="DP1143" s="52"/>
      <c r="DQ1143" s="52"/>
      <c r="DR1143" s="52"/>
      <c r="DS1143" s="52"/>
      <c r="DT1143" s="52"/>
      <c r="DU1143" s="52"/>
      <c r="DV1143" s="52"/>
      <c r="DW1143" s="52"/>
      <c r="DX1143" s="52"/>
      <c r="DY1143" s="52"/>
      <c r="DZ1143" s="52"/>
      <c r="EA1143" s="52"/>
      <c r="EB1143" s="52"/>
      <c r="EC1143" s="52"/>
      <c r="ED1143" s="52"/>
      <c r="EE1143" s="52"/>
      <c r="EF1143" s="52"/>
      <c r="EG1143" s="52"/>
      <c r="EH1143" s="52"/>
      <c r="EI1143" s="52"/>
      <c r="EJ1143" s="52"/>
      <c r="EK1143" s="52"/>
      <c r="EL1143" s="52"/>
      <c r="EM1143" s="52"/>
      <c r="EN1143" s="52"/>
    </row>
    <row r="1144" spans="1:144" s="43" customFormat="1" ht="114" x14ac:dyDescent="0.2">
      <c r="A1144" s="46" t="s">
        <v>579</v>
      </c>
      <c r="B1144" s="46" t="s">
        <v>75</v>
      </c>
      <c r="C1144" s="46"/>
      <c r="D1144" s="46" t="s">
        <v>1984</v>
      </c>
      <c r="E1144" s="46" t="s">
        <v>1984</v>
      </c>
      <c r="F1144" s="46" t="s">
        <v>5899</v>
      </c>
      <c r="G1144" s="63" t="s">
        <v>981</v>
      </c>
      <c r="H1144" s="47">
        <v>186</v>
      </c>
      <c r="I1144" s="46" t="s">
        <v>2744</v>
      </c>
      <c r="J1144" s="46" t="s">
        <v>2990</v>
      </c>
      <c r="K1144" s="48">
        <v>37712</v>
      </c>
      <c r="L1144" s="48">
        <v>39447</v>
      </c>
      <c r="M1144" s="48"/>
      <c r="N1144" s="49"/>
      <c r="O1144" s="50"/>
      <c r="P1144" s="50"/>
      <c r="Q1144" s="50"/>
      <c r="R1144" s="46" t="s">
        <v>5342</v>
      </c>
      <c r="S1144" s="46" t="s">
        <v>1847</v>
      </c>
      <c r="T1144" s="46"/>
      <c r="U1144" s="46"/>
      <c r="V1144" s="46"/>
      <c r="W1144" s="50">
        <v>17305</v>
      </c>
      <c r="X1144" s="50">
        <v>59230</v>
      </c>
      <c r="Y1144" s="103" t="s">
        <v>842</v>
      </c>
      <c r="Z1144" s="103" t="s">
        <v>3562</v>
      </c>
      <c r="AA1144" s="103" t="s">
        <v>2656</v>
      </c>
      <c r="AB1144" s="103"/>
      <c r="AC1144" s="105" t="b">
        <v>1</v>
      </c>
      <c r="AD1144" s="105" t="s">
        <v>685</v>
      </c>
      <c r="AE1144" s="105">
        <v>1</v>
      </c>
      <c r="AF1144" s="102"/>
      <c r="AG1144" s="10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c r="BB1144" s="52"/>
      <c r="BC1144" s="52"/>
      <c r="BD1144" s="52"/>
      <c r="BE1144" s="52"/>
      <c r="BF1144" s="52"/>
      <c r="BG1144" s="52"/>
      <c r="BH1144" s="52"/>
      <c r="BI1144" s="52"/>
      <c r="BJ1144" s="52"/>
      <c r="BK1144" s="52"/>
      <c r="BL1144" s="52"/>
      <c r="BM1144" s="52"/>
      <c r="BN1144" s="52"/>
      <c r="BO1144" s="52"/>
      <c r="BP1144" s="52"/>
      <c r="BQ1144" s="52"/>
      <c r="BR1144" s="52"/>
      <c r="BS1144" s="52"/>
      <c r="BT1144" s="52"/>
      <c r="BU1144" s="52"/>
      <c r="BV1144" s="52"/>
      <c r="BW1144" s="52"/>
      <c r="BX1144" s="52"/>
      <c r="BY1144" s="52"/>
      <c r="BZ1144" s="52"/>
      <c r="CA1144" s="52"/>
      <c r="CB1144" s="52"/>
      <c r="CC1144" s="52"/>
      <c r="CD1144" s="52"/>
      <c r="CE1144" s="52"/>
      <c r="CF1144" s="52"/>
      <c r="CG1144" s="52"/>
      <c r="CH1144" s="52"/>
      <c r="CI1144" s="52"/>
      <c r="CJ1144" s="52"/>
      <c r="CK1144" s="52"/>
      <c r="CL1144" s="52"/>
      <c r="CM1144" s="52"/>
      <c r="CN1144" s="52"/>
      <c r="CO1144" s="52"/>
      <c r="CP1144" s="52"/>
      <c r="CQ1144" s="52"/>
      <c r="CR1144" s="52"/>
      <c r="CS1144" s="52"/>
      <c r="CT1144" s="52"/>
      <c r="CU1144" s="52"/>
      <c r="CV1144" s="52"/>
      <c r="CW1144" s="52"/>
      <c r="CX1144" s="52"/>
      <c r="CY1144" s="52"/>
      <c r="CZ1144" s="52"/>
      <c r="DA1144" s="52"/>
      <c r="DB1144" s="52"/>
      <c r="DC1144" s="52"/>
      <c r="DD1144" s="52"/>
      <c r="DE1144" s="52"/>
      <c r="DF1144" s="52"/>
      <c r="DG1144" s="52"/>
      <c r="DH1144" s="52"/>
      <c r="DI1144" s="52"/>
      <c r="DJ1144" s="52"/>
      <c r="DK1144" s="52"/>
      <c r="DL1144" s="52"/>
      <c r="DM1144" s="52"/>
      <c r="DN1144" s="52"/>
      <c r="DO1144" s="52"/>
      <c r="DP1144" s="52"/>
      <c r="DQ1144" s="52"/>
      <c r="DR1144" s="52"/>
      <c r="DS1144" s="52"/>
      <c r="DT1144" s="52"/>
      <c r="DU1144" s="52"/>
      <c r="DV1144" s="52"/>
      <c r="DW1144" s="52"/>
      <c r="DX1144" s="52"/>
      <c r="DY1144" s="52"/>
      <c r="DZ1144" s="52"/>
      <c r="EA1144" s="52"/>
      <c r="EB1144" s="52"/>
      <c r="EC1144" s="52"/>
      <c r="ED1144" s="52"/>
      <c r="EE1144" s="52"/>
      <c r="EF1144" s="52"/>
      <c r="EG1144" s="52"/>
      <c r="EH1144" s="52"/>
      <c r="EI1144" s="52"/>
      <c r="EJ1144" s="52"/>
      <c r="EK1144" s="52"/>
      <c r="EL1144" s="52"/>
      <c r="EM1144" s="52"/>
      <c r="EN1144" s="52"/>
    </row>
    <row r="1145" spans="1:144" s="43" customFormat="1" ht="85.5" x14ac:dyDescent="0.2">
      <c r="A1145" s="46" t="s">
        <v>579</v>
      </c>
      <c r="B1145" s="46" t="s">
        <v>75</v>
      </c>
      <c r="C1145" s="46"/>
      <c r="D1145" s="46" t="s">
        <v>1984</v>
      </c>
      <c r="E1145" s="46" t="s">
        <v>1984</v>
      </c>
      <c r="F1145" s="46" t="s">
        <v>5899</v>
      </c>
      <c r="G1145" s="63" t="s">
        <v>981</v>
      </c>
      <c r="H1145" s="47">
        <v>187</v>
      </c>
      <c r="I1145" s="46" t="s">
        <v>2744</v>
      </c>
      <c r="J1145" s="46" t="s">
        <v>431</v>
      </c>
      <c r="K1145" s="48">
        <v>37712</v>
      </c>
      <c r="L1145" s="48">
        <v>39478</v>
      </c>
      <c r="M1145" s="48"/>
      <c r="N1145" s="49"/>
      <c r="O1145" s="50"/>
      <c r="P1145" s="50"/>
      <c r="Q1145" s="50"/>
      <c r="R1145" s="46" t="s">
        <v>5342</v>
      </c>
      <c r="S1145" s="46"/>
      <c r="T1145" s="46" t="s">
        <v>3879</v>
      </c>
      <c r="U1145" s="46"/>
      <c r="V1145" s="46"/>
      <c r="W1145" s="50">
        <v>25542</v>
      </c>
      <c r="X1145" s="50">
        <v>102168</v>
      </c>
      <c r="Y1145" s="103" t="s">
        <v>842</v>
      </c>
      <c r="Z1145" s="103" t="s">
        <v>3562</v>
      </c>
      <c r="AA1145" s="103"/>
      <c r="AB1145" s="103"/>
      <c r="AC1145" s="105" t="b">
        <v>1</v>
      </c>
      <c r="AD1145" s="105" t="s">
        <v>685</v>
      </c>
      <c r="AE1145" s="105">
        <v>1</v>
      </c>
      <c r="AF1145" s="102"/>
      <c r="AG1145" s="10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c r="BB1145" s="52"/>
      <c r="BC1145" s="52"/>
      <c r="BD1145" s="52"/>
      <c r="BE1145" s="52"/>
      <c r="BF1145" s="52"/>
      <c r="BG1145" s="52"/>
      <c r="BH1145" s="52"/>
      <c r="BI1145" s="52"/>
      <c r="BJ1145" s="52"/>
      <c r="BK1145" s="52"/>
      <c r="BL1145" s="52"/>
      <c r="BM1145" s="52"/>
      <c r="BN1145" s="52"/>
      <c r="BO1145" s="52"/>
      <c r="BP1145" s="52"/>
      <c r="BQ1145" s="52"/>
      <c r="BR1145" s="52"/>
      <c r="BS1145" s="52"/>
      <c r="BT1145" s="52"/>
      <c r="BU1145" s="52"/>
      <c r="BV1145" s="52"/>
      <c r="BW1145" s="52"/>
      <c r="BX1145" s="52"/>
      <c r="BY1145" s="52"/>
      <c r="BZ1145" s="52"/>
      <c r="CA1145" s="52"/>
      <c r="CB1145" s="52"/>
      <c r="CC1145" s="52"/>
      <c r="CD1145" s="52"/>
      <c r="CE1145" s="52"/>
      <c r="CF1145" s="52"/>
      <c r="CG1145" s="52"/>
      <c r="CH1145" s="52"/>
      <c r="CI1145" s="52"/>
      <c r="CJ1145" s="52"/>
      <c r="CK1145" s="52"/>
      <c r="CL1145" s="52"/>
      <c r="CM1145" s="52"/>
      <c r="CN1145" s="52"/>
      <c r="CO1145" s="52"/>
      <c r="CP1145" s="52"/>
      <c r="CQ1145" s="52"/>
      <c r="CR1145" s="52"/>
      <c r="CS1145" s="52"/>
      <c r="CT1145" s="52"/>
      <c r="CU1145" s="52"/>
      <c r="CV1145" s="52"/>
      <c r="CW1145" s="52"/>
      <c r="CX1145" s="52"/>
      <c r="CY1145" s="52"/>
      <c r="CZ1145" s="52"/>
      <c r="DA1145" s="52"/>
      <c r="DB1145" s="52"/>
      <c r="DC1145" s="52"/>
      <c r="DD1145" s="52"/>
      <c r="DE1145" s="52"/>
      <c r="DF1145" s="52"/>
      <c r="DG1145" s="52"/>
      <c r="DH1145" s="52"/>
      <c r="DI1145" s="52"/>
      <c r="DJ1145" s="52"/>
      <c r="DK1145" s="52"/>
      <c r="DL1145" s="52"/>
      <c r="DM1145" s="52"/>
      <c r="DN1145" s="52"/>
      <c r="DO1145" s="52"/>
      <c r="DP1145" s="52"/>
      <c r="DQ1145" s="52"/>
      <c r="DR1145" s="52"/>
      <c r="DS1145" s="52"/>
      <c r="DT1145" s="52"/>
      <c r="DU1145" s="52"/>
      <c r="DV1145" s="52"/>
      <c r="DW1145" s="52"/>
      <c r="DX1145" s="52"/>
      <c r="DY1145" s="52"/>
      <c r="DZ1145" s="52"/>
      <c r="EA1145" s="52"/>
      <c r="EB1145" s="52"/>
      <c r="EC1145" s="52"/>
      <c r="ED1145" s="52"/>
      <c r="EE1145" s="52"/>
      <c r="EF1145" s="52"/>
      <c r="EG1145" s="52"/>
      <c r="EH1145" s="52"/>
      <c r="EI1145" s="52"/>
      <c r="EJ1145" s="52"/>
      <c r="EK1145" s="52"/>
      <c r="EL1145" s="52"/>
      <c r="EM1145" s="52"/>
      <c r="EN1145" s="52"/>
    </row>
    <row r="1146" spans="1:144" s="43" customFormat="1" ht="85.5" x14ac:dyDescent="0.2">
      <c r="A1146" s="46" t="s">
        <v>579</v>
      </c>
      <c r="B1146" s="46" t="s">
        <v>75</v>
      </c>
      <c r="C1146" s="46"/>
      <c r="D1146" s="46" t="s">
        <v>1984</v>
      </c>
      <c r="E1146" s="46" t="s">
        <v>1984</v>
      </c>
      <c r="F1146" s="46" t="s">
        <v>5899</v>
      </c>
      <c r="G1146" s="63" t="s">
        <v>981</v>
      </c>
      <c r="H1146" s="47">
        <v>188</v>
      </c>
      <c r="I1146" s="46" t="s">
        <v>2744</v>
      </c>
      <c r="J1146" s="46" t="s">
        <v>4972</v>
      </c>
      <c r="K1146" s="48">
        <v>37712</v>
      </c>
      <c r="L1146" s="48">
        <v>39447</v>
      </c>
      <c r="M1146" s="48"/>
      <c r="N1146" s="49"/>
      <c r="O1146" s="50"/>
      <c r="P1146" s="50"/>
      <c r="Q1146" s="50"/>
      <c r="R1146" s="46" t="s">
        <v>5342</v>
      </c>
      <c r="S1146" s="46"/>
      <c r="T1146" s="46"/>
      <c r="U1146" s="46"/>
      <c r="V1146" s="46"/>
      <c r="W1146" s="50">
        <v>7500</v>
      </c>
      <c r="X1146" s="50">
        <v>30000</v>
      </c>
      <c r="Y1146" s="103" t="s">
        <v>842</v>
      </c>
      <c r="Z1146" s="103" t="s">
        <v>3562</v>
      </c>
      <c r="AA1146" s="103"/>
      <c r="AB1146" s="103"/>
      <c r="AC1146" s="105" t="b">
        <v>1</v>
      </c>
      <c r="AD1146" s="105" t="s">
        <v>685</v>
      </c>
      <c r="AE1146" s="105">
        <v>1</v>
      </c>
      <c r="AF1146" s="102"/>
      <c r="AG1146" s="10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c r="BB1146" s="52"/>
      <c r="BC1146" s="52"/>
      <c r="BD1146" s="52"/>
      <c r="BE1146" s="52"/>
      <c r="BF1146" s="52"/>
      <c r="BG1146" s="52"/>
      <c r="BH1146" s="52"/>
      <c r="BI1146" s="52"/>
      <c r="BJ1146" s="52"/>
      <c r="BK1146" s="52"/>
      <c r="BL1146" s="52"/>
      <c r="BM1146" s="52"/>
      <c r="BN1146" s="52"/>
      <c r="BO1146" s="52"/>
      <c r="BP1146" s="52"/>
      <c r="BQ1146" s="52"/>
      <c r="BR1146" s="52"/>
      <c r="BS1146" s="52"/>
      <c r="BT1146" s="52"/>
      <c r="BU1146" s="52"/>
      <c r="BV1146" s="52"/>
      <c r="BW1146" s="52"/>
      <c r="BX1146" s="52"/>
      <c r="BY1146" s="52"/>
      <c r="BZ1146" s="52"/>
      <c r="CA1146" s="52"/>
      <c r="CB1146" s="52"/>
      <c r="CC1146" s="52"/>
      <c r="CD1146" s="52"/>
      <c r="CE1146" s="52"/>
      <c r="CF1146" s="52"/>
      <c r="CG1146" s="52"/>
      <c r="CH1146" s="52"/>
      <c r="CI1146" s="52"/>
      <c r="CJ1146" s="52"/>
      <c r="CK1146" s="52"/>
      <c r="CL1146" s="52"/>
      <c r="CM1146" s="52"/>
      <c r="CN1146" s="52"/>
      <c r="CO1146" s="52"/>
      <c r="CP1146" s="52"/>
      <c r="CQ1146" s="52"/>
      <c r="CR1146" s="52"/>
      <c r="CS1146" s="52"/>
      <c r="CT1146" s="52"/>
      <c r="CU1146" s="52"/>
      <c r="CV1146" s="52"/>
      <c r="CW1146" s="52"/>
      <c r="CX1146" s="52"/>
      <c r="CY1146" s="52"/>
      <c r="CZ1146" s="52"/>
      <c r="DA1146" s="52"/>
      <c r="DB1146" s="52"/>
      <c r="DC1146" s="52"/>
      <c r="DD1146" s="52"/>
      <c r="DE1146" s="52"/>
      <c r="DF1146" s="52"/>
      <c r="DG1146" s="52"/>
      <c r="DH1146" s="52"/>
      <c r="DI1146" s="52"/>
      <c r="DJ1146" s="52"/>
      <c r="DK1146" s="52"/>
      <c r="DL1146" s="52"/>
      <c r="DM1146" s="52"/>
      <c r="DN1146" s="52"/>
      <c r="DO1146" s="52"/>
      <c r="DP1146" s="52"/>
      <c r="DQ1146" s="52"/>
      <c r="DR1146" s="52"/>
      <c r="DS1146" s="52"/>
      <c r="DT1146" s="52"/>
      <c r="DU1146" s="52"/>
      <c r="DV1146" s="52"/>
      <c r="DW1146" s="52"/>
      <c r="DX1146" s="52"/>
      <c r="DY1146" s="52"/>
      <c r="DZ1146" s="52"/>
      <c r="EA1146" s="52"/>
      <c r="EB1146" s="52"/>
      <c r="EC1146" s="52"/>
      <c r="ED1146" s="52"/>
      <c r="EE1146" s="52"/>
      <c r="EF1146" s="52"/>
      <c r="EG1146" s="52"/>
      <c r="EH1146" s="52"/>
      <c r="EI1146" s="52"/>
      <c r="EJ1146" s="52"/>
      <c r="EK1146" s="52"/>
      <c r="EL1146" s="52"/>
      <c r="EM1146" s="52"/>
      <c r="EN1146" s="52"/>
    </row>
    <row r="1147" spans="1:144" s="43" customFormat="1" ht="85.5" x14ac:dyDescent="0.2">
      <c r="A1147" s="46" t="s">
        <v>579</v>
      </c>
      <c r="B1147" s="46" t="s">
        <v>75</v>
      </c>
      <c r="C1147" s="46"/>
      <c r="D1147" s="46" t="s">
        <v>1984</v>
      </c>
      <c r="E1147" s="46" t="s">
        <v>1984</v>
      </c>
      <c r="F1147" s="46" t="s">
        <v>5899</v>
      </c>
      <c r="G1147" s="63" t="s">
        <v>981</v>
      </c>
      <c r="H1147" s="47">
        <v>189</v>
      </c>
      <c r="I1147" s="46" t="s">
        <v>2744</v>
      </c>
      <c r="J1147" s="46" t="s">
        <v>4164</v>
      </c>
      <c r="K1147" s="48">
        <v>37712</v>
      </c>
      <c r="L1147" s="48">
        <v>39506</v>
      </c>
      <c r="M1147" s="48"/>
      <c r="N1147" s="49">
        <v>5</v>
      </c>
      <c r="O1147" s="50"/>
      <c r="P1147" s="50"/>
      <c r="Q1147" s="50"/>
      <c r="R1147" s="46" t="s">
        <v>5342</v>
      </c>
      <c r="S1147" s="46"/>
      <c r="T1147" s="46" t="s">
        <v>3879</v>
      </c>
      <c r="U1147" s="46"/>
      <c r="V1147" s="46"/>
      <c r="W1147" s="50">
        <v>44661</v>
      </c>
      <c r="X1147" s="50">
        <v>223305</v>
      </c>
      <c r="Y1147" s="103" t="s">
        <v>842</v>
      </c>
      <c r="Z1147" s="103" t="s">
        <v>3562</v>
      </c>
      <c r="AA1147" s="103"/>
      <c r="AB1147" s="103"/>
      <c r="AC1147" s="105" t="b">
        <v>0</v>
      </c>
      <c r="AD1147" s="105" t="s">
        <v>685</v>
      </c>
      <c r="AE1147" s="105">
        <v>1</v>
      </c>
      <c r="AF1147" s="102"/>
      <c r="AG1147" s="10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c r="BB1147" s="52"/>
      <c r="BC1147" s="52"/>
      <c r="BD1147" s="52"/>
      <c r="BE1147" s="52"/>
      <c r="BF1147" s="52"/>
      <c r="BG1147" s="52"/>
      <c r="BH1147" s="52"/>
      <c r="BI1147" s="52"/>
      <c r="BJ1147" s="52"/>
      <c r="BK1147" s="52"/>
      <c r="BL1147" s="52"/>
      <c r="BM1147" s="52"/>
      <c r="BN1147" s="52"/>
      <c r="BO1147" s="52"/>
      <c r="BP1147" s="52"/>
      <c r="BQ1147" s="52"/>
      <c r="BR1147" s="52"/>
      <c r="BS1147" s="52"/>
      <c r="BT1147" s="52"/>
      <c r="BU1147" s="52"/>
      <c r="BV1147" s="52"/>
      <c r="BW1147" s="52"/>
      <c r="BX1147" s="52"/>
      <c r="BY1147" s="52"/>
      <c r="BZ1147" s="52"/>
      <c r="CA1147" s="52"/>
      <c r="CB1147" s="52"/>
      <c r="CC1147" s="52"/>
      <c r="CD1147" s="52"/>
      <c r="CE1147" s="52"/>
      <c r="CF1147" s="52"/>
      <c r="CG1147" s="52"/>
      <c r="CH1147" s="52"/>
      <c r="CI1147" s="52"/>
      <c r="CJ1147" s="52"/>
      <c r="CK1147" s="52"/>
      <c r="CL1147" s="52"/>
      <c r="CM1147" s="52"/>
      <c r="CN1147" s="52"/>
      <c r="CO1147" s="52"/>
      <c r="CP1147" s="52"/>
      <c r="CQ1147" s="52"/>
      <c r="CR1147" s="52"/>
      <c r="CS1147" s="52"/>
      <c r="CT1147" s="52"/>
      <c r="CU1147" s="52"/>
      <c r="CV1147" s="52"/>
      <c r="CW1147" s="52"/>
      <c r="CX1147" s="52"/>
      <c r="CY1147" s="52"/>
      <c r="CZ1147" s="52"/>
      <c r="DA1147" s="52"/>
      <c r="DB1147" s="52"/>
      <c r="DC1147" s="52"/>
      <c r="DD1147" s="52"/>
      <c r="DE1147" s="52"/>
      <c r="DF1147" s="52"/>
      <c r="DG1147" s="52"/>
      <c r="DH1147" s="52"/>
      <c r="DI1147" s="52"/>
      <c r="DJ1147" s="52"/>
      <c r="DK1147" s="52"/>
      <c r="DL1147" s="52"/>
      <c r="DM1147" s="52"/>
      <c r="DN1147" s="52"/>
      <c r="DO1147" s="52"/>
      <c r="DP1147" s="52"/>
      <c r="DQ1147" s="52"/>
      <c r="DR1147" s="52"/>
      <c r="DS1147" s="52"/>
      <c r="DT1147" s="52"/>
      <c r="DU1147" s="52"/>
      <c r="DV1147" s="52"/>
      <c r="DW1147" s="52"/>
      <c r="DX1147" s="52"/>
      <c r="DY1147" s="52"/>
      <c r="DZ1147" s="52"/>
      <c r="EA1147" s="52"/>
      <c r="EB1147" s="52"/>
      <c r="EC1147" s="52"/>
      <c r="ED1147" s="52"/>
      <c r="EE1147" s="52"/>
      <c r="EF1147" s="52"/>
      <c r="EG1147" s="52"/>
      <c r="EH1147" s="52"/>
      <c r="EI1147" s="52"/>
      <c r="EJ1147" s="52"/>
      <c r="EK1147" s="52"/>
      <c r="EL1147" s="52"/>
      <c r="EM1147" s="52"/>
      <c r="EN1147" s="52"/>
    </row>
    <row r="1148" spans="1:144" s="43" customFormat="1" ht="99.75" x14ac:dyDescent="0.2">
      <c r="A1148" s="46" t="s">
        <v>579</v>
      </c>
      <c r="B1148" s="46" t="s">
        <v>75</v>
      </c>
      <c r="C1148" s="46"/>
      <c r="D1148" s="46" t="s">
        <v>1984</v>
      </c>
      <c r="E1148" s="46" t="s">
        <v>1984</v>
      </c>
      <c r="F1148" s="46" t="s">
        <v>5899</v>
      </c>
      <c r="G1148" s="63" t="s">
        <v>981</v>
      </c>
      <c r="H1148" s="47">
        <v>190</v>
      </c>
      <c r="I1148" s="46" t="s">
        <v>2744</v>
      </c>
      <c r="J1148" s="46" t="s">
        <v>3315</v>
      </c>
      <c r="K1148" s="48">
        <v>37712</v>
      </c>
      <c r="L1148" s="48">
        <v>39416</v>
      </c>
      <c r="M1148" s="48"/>
      <c r="N1148" s="49"/>
      <c r="O1148" s="50"/>
      <c r="P1148" s="50"/>
      <c r="Q1148" s="50"/>
      <c r="R1148" s="46" t="s">
        <v>5342</v>
      </c>
      <c r="S1148" s="46"/>
      <c r="T1148" s="46"/>
      <c r="U1148" s="46"/>
      <c r="V1148" s="46"/>
      <c r="W1148" s="50">
        <v>21505</v>
      </c>
      <c r="X1148" s="50">
        <v>86020</v>
      </c>
      <c r="Y1148" s="103" t="s">
        <v>842</v>
      </c>
      <c r="Z1148" s="103" t="s">
        <v>3562</v>
      </c>
      <c r="AA1148" s="103"/>
      <c r="AB1148" s="103"/>
      <c r="AC1148" s="105" t="b">
        <v>1</v>
      </c>
      <c r="AD1148" s="105" t="s">
        <v>685</v>
      </c>
      <c r="AE1148" s="105">
        <v>1</v>
      </c>
      <c r="AF1148" s="102"/>
      <c r="AG1148" s="10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c r="BB1148" s="52"/>
      <c r="BC1148" s="52"/>
      <c r="BD1148" s="52"/>
      <c r="BE1148" s="52"/>
      <c r="BF1148" s="52"/>
      <c r="BG1148" s="52"/>
      <c r="BH1148" s="52"/>
      <c r="BI1148" s="52"/>
      <c r="BJ1148" s="52"/>
      <c r="BK1148" s="52"/>
      <c r="BL1148" s="52"/>
      <c r="BM1148" s="52"/>
      <c r="BN1148" s="52"/>
      <c r="BO1148" s="52"/>
      <c r="BP1148" s="52"/>
      <c r="BQ1148" s="52"/>
      <c r="BR1148" s="52"/>
      <c r="BS1148" s="52"/>
      <c r="BT1148" s="52"/>
      <c r="BU1148" s="52"/>
      <c r="BV1148" s="52"/>
      <c r="BW1148" s="52"/>
      <c r="BX1148" s="52"/>
      <c r="BY1148" s="52"/>
      <c r="BZ1148" s="52"/>
      <c r="CA1148" s="52"/>
      <c r="CB1148" s="52"/>
      <c r="CC1148" s="52"/>
      <c r="CD1148" s="52"/>
      <c r="CE1148" s="52"/>
      <c r="CF1148" s="52"/>
      <c r="CG1148" s="52"/>
      <c r="CH1148" s="52"/>
      <c r="CI1148" s="52"/>
      <c r="CJ1148" s="52"/>
      <c r="CK1148" s="52"/>
      <c r="CL1148" s="52"/>
      <c r="CM1148" s="52"/>
      <c r="CN1148" s="52"/>
      <c r="CO1148" s="52"/>
      <c r="CP1148" s="52"/>
      <c r="CQ1148" s="52"/>
      <c r="CR1148" s="52"/>
      <c r="CS1148" s="52"/>
      <c r="CT1148" s="52"/>
      <c r="CU1148" s="52"/>
      <c r="CV1148" s="52"/>
      <c r="CW1148" s="52"/>
      <c r="CX1148" s="52"/>
      <c r="CY1148" s="52"/>
      <c r="CZ1148" s="52"/>
      <c r="DA1148" s="52"/>
      <c r="DB1148" s="52"/>
      <c r="DC1148" s="52"/>
      <c r="DD1148" s="52"/>
      <c r="DE1148" s="52"/>
      <c r="DF1148" s="52"/>
      <c r="DG1148" s="52"/>
      <c r="DH1148" s="52"/>
      <c r="DI1148" s="52"/>
      <c r="DJ1148" s="52"/>
      <c r="DK1148" s="52"/>
      <c r="DL1148" s="52"/>
      <c r="DM1148" s="52"/>
      <c r="DN1148" s="52"/>
      <c r="DO1148" s="52"/>
      <c r="DP1148" s="52"/>
      <c r="DQ1148" s="52"/>
      <c r="DR1148" s="52"/>
      <c r="DS1148" s="52"/>
      <c r="DT1148" s="52"/>
      <c r="DU1148" s="52"/>
      <c r="DV1148" s="52"/>
      <c r="DW1148" s="52"/>
      <c r="DX1148" s="52"/>
      <c r="DY1148" s="52"/>
      <c r="DZ1148" s="52"/>
      <c r="EA1148" s="52"/>
      <c r="EB1148" s="52"/>
      <c r="EC1148" s="52"/>
      <c r="ED1148" s="52"/>
      <c r="EE1148" s="52"/>
      <c r="EF1148" s="52"/>
      <c r="EG1148" s="52"/>
      <c r="EH1148" s="52"/>
      <c r="EI1148" s="52"/>
      <c r="EJ1148" s="52"/>
      <c r="EK1148" s="52"/>
      <c r="EL1148" s="52"/>
      <c r="EM1148" s="52"/>
      <c r="EN1148" s="52"/>
    </row>
    <row r="1149" spans="1:144" s="43" customFormat="1" ht="99.75" x14ac:dyDescent="0.2">
      <c r="A1149" s="46" t="s">
        <v>579</v>
      </c>
      <c r="B1149" s="46" t="s">
        <v>75</v>
      </c>
      <c r="C1149" s="46"/>
      <c r="D1149" s="46" t="s">
        <v>1984</v>
      </c>
      <c r="E1149" s="46" t="s">
        <v>1984</v>
      </c>
      <c r="F1149" s="46" t="s">
        <v>5899</v>
      </c>
      <c r="G1149" s="63" t="s">
        <v>981</v>
      </c>
      <c r="H1149" s="47">
        <v>191</v>
      </c>
      <c r="I1149" s="46" t="s">
        <v>2581</v>
      </c>
      <c r="J1149" s="46" t="s">
        <v>1306</v>
      </c>
      <c r="K1149" s="48">
        <v>37712</v>
      </c>
      <c r="L1149" s="48">
        <v>39903</v>
      </c>
      <c r="M1149" s="48"/>
      <c r="N1149" s="49"/>
      <c r="O1149" s="50"/>
      <c r="P1149" s="50">
        <v>0</v>
      </c>
      <c r="Q1149" s="50"/>
      <c r="R1149" s="46" t="s">
        <v>5342</v>
      </c>
      <c r="S1149" s="46" t="s">
        <v>3548</v>
      </c>
      <c r="T1149" s="46" t="s">
        <v>3879</v>
      </c>
      <c r="U1149" s="46"/>
      <c r="V1149" s="46"/>
      <c r="W1149" s="50">
        <v>85603</v>
      </c>
      <c r="X1149" s="50">
        <v>513618</v>
      </c>
      <c r="Y1149" s="103" t="s">
        <v>842</v>
      </c>
      <c r="Z1149" s="103" t="s">
        <v>3562</v>
      </c>
      <c r="AA1149" s="103"/>
      <c r="AB1149" s="103"/>
      <c r="AC1149" s="105" t="b">
        <v>1</v>
      </c>
      <c r="AD1149" s="105" t="s">
        <v>685</v>
      </c>
      <c r="AE1149" s="105">
        <v>1</v>
      </c>
      <c r="AF1149" s="102"/>
      <c r="AG1149" s="10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c r="BB1149" s="52"/>
      <c r="BC1149" s="52"/>
      <c r="BD1149" s="52"/>
      <c r="BE1149" s="52"/>
      <c r="BF1149" s="52"/>
      <c r="BG1149" s="52"/>
      <c r="BH1149" s="52"/>
      <c r="BI1149" s="52"/>
      <c r="BJ1149" s="52"/>
      <c r="BK1149" s="52"/>
      <c r="BL1149" s="52"/>
      <c r="BM1149" s="52"/>
      <c r="BN1149" s="52"/>
      <c r="BO1149" s="52"/>
      <c r="BP1149" s="52"/>
      <c r="BQ1149" s="52"/>
      <c r="BR1149" s="52"/>
      <c r="BS1149" s="52"/>
      <c r="BT1149" s="52"/>
      <c r="BU1149" s="52"/>
      <c r="BV1149" s="52"/>
      <c r="BW1149" s="52"/>
      <c r="BX1149" s="52"/>
      <c r="BY1149" s="52"/>
      <c r="BZ1149" s="52"/>
      <c r="CA1149" s="52"/>
      <c r="CB1149" s="52"/>
      <c r="CC1149" s="52"/>
      <c r="CD1149" s="52"/>
      <c r="CE1149" s="52"/>
      <c r="CF1149" s="52"/>
      <c r="CG1149" s="52"/>
      <c r="CH1149" s="52"/>
      <c r="CI1149" s="52"/>
      <c r="CJ1149" s="52"/>
      <c r="CK1149" s="52"/>
      <c r="CL1149" s="52"/>
      <c r="CM1149" s="52"/>
      <c r="CN1149" s="52"/>
      <c r="CO1149" s="52"/>
      <c r="CP1149" s="52"/>
      <c r="CQ1149" s="52"/>
      <c r="CR1149" s="52"/>
      <c r="CS1149" s="52"/>
      <c r="CT1149" s="52"/>
      <c r="CU1149" s="52"/>
      <c r="CV1149" s="52"/>
      <c r="CW1149" s="52"/>
      <c r="CX1149" s="52"/>
      <c r="CY1149" s="52"/>
      <c r="CZ1149" s="52"/>
      <c r="DA1149" s="52"/>
      <c r="DB1149" s="52"/>
      <c r="DC1149" s="52"/>
      <c r="DD1149" s="52"/>
      <c r="DE1149" s="52"/>
      <c r="DF1149" s="52"/>
      <c r="DG1149" s="52"/>
      <c r="DH1149" s="52"/>
      <c r="DI1149" s="52"/>
      <c r="DJ1149" s="52"/>
      <c r="DK1149" s="52"/>
      <c r="DL1149" s="52"/>
      <c r="DM1149" s="52"/>
      <c r="DN1149" s="52"/>
      <c r="DO1149" s="52"/>
      <c r="DP1149" s="52"/>
      <c r="DQ1149" s="52"/>
      <c r="DR1149" s="52"/>
      <c r="DS1149" s="52"/>
      <c r="DT1149" s="52"/>
      <c r="DU1149" s="52"/>
      <c r="DV1149" s="52"/>
      <c r="DW1149" s="52"/>
      <c r="DX1149" s="52"/>
      <c r="DY1149" s="52"/>
      <c r="DZ1149" s="52"/>
      <c r="EA1149" s="52"/>
      <c r="EB1149" s="52"/>
      <c r="EC1149" s="52"/>
      <c r="ED1149" s="52"/>
      <c r="EE1149" s="52"/>
      <c r="EF1149" s="52"/>
      <c r="EG1149" s="52"/>
      <c r="EH1149" s="52"/>
      <c r="EI1149" s="52"/>
      <c r="EJ1149" s="52"/>
      <c r="EK1149" s="52"/>
      <c r="EL1149" s="52"/>
      <c r="EM1149" s="52"/>
      <c r="EN1149" s="52"/>
    </row>
    <row r="1150" spans="1:144" s="43" customFormat="1" ht="85.5" x14ac:dyDescent="0.2">
      <c r="A1150" s="46" t="s">
        <v>579</v>
      </c>
      <c r="B1150" s="46" t="s">
        <v>75</v>
      </c>
      <c r="C1150" s="46"/>
      <c r="D1150" s="46" t="s">
        <v>1984</v>
      </c>
      <c r="E1150" s="46" t="s">
        <v>1984</v>
      </c>
      <c r="F1150" s="46" t="s">
        <v>5899</v>
      </c>
      <c r="G1150" s="63" t="s">
        <v>981</v>
      </c>
      <c r="H1150" s="47">
        <v>192</v>
      </c>
      <c r="I1150" s="46" t="s">
        <v>1877</v>
      </c>
      <c r="J1150" s="46" t="s">
        <v>2192</v>
      </c>
      <c r="K1150" s="48">
        <v>37712</v>
      </c>
      <c r="L1150" s="48">
        <v>39447</v>
      </c>
      <c r="M1150" s="48"/>
      <c r="N1150" s="49"/>
      <c r="O1150" s="50"/>
      <c r="P1150" s="50"/>
      <c r="Q1150" s="50"/>
      <c r="R1150" s="46" t="s">
        <v>5342</v>
      </c>
      <c r="S1150" s="46"/>
      <c r="T1150" s="46" t="s">
        <v>3879</v>
      </c>
      <c r="U1150" s="46"/>
      <c r="V1150" s="46"/>
      <c r="W1150" s="50">
        <v>7250</v>
      </c>
      <c r="X1150" s="50">
        <v>29000</v>
      </c>
      <c r="Y1150" s="103" t="s">
        <v>842</v>
      </c>
      <c r="Z1150" s="103" t="s">
        <v>3562</v>
      </c>
      <c r="AA1150" s="103"/>
      <c r="AB1150" s="103"/>
      <c r="AC1150" s="105" t="b">
        <v>1</v>
      </c>
      <c r="AD1150" s="105" t="s">
        <v>685</v>
      </c>
      <c r="AE1150" s="105">
        <v>1</v>
      </c>
      <c r="AF1150" s="102"/>
      <c r="AG1150" s="10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c r="BB1150" s="52"/>
      <c r="BC1150" s="52"/>
      <c r="BD1150" s="52"/>
      <c r="BE1150" s="52"/>
      <c r="BF1150" s="52"/>
      <c r="BG1150" s="52"/>
      <c r="BH1150" s="52"/>
      <c r="BI1150" s="52"/>
      <c r="BJ1150" s="52"/>
      <c r="BK1150" s="52"/>
      <c r="BL1150" s="52"/>
      <c r="BM1150" s="52"/>
      <c r="BN1150" s="52"/>
      <c r="BO1150" s="52"/>
      <c r="BP1150" s="52"/>
      <c r="BQ1150" s="52"/>
      <c r="BR1150" s="52"/>
      <c r="BS1150" s="52"/>
      <c r="BT1150" s="52"/>
      <c r="BU1150" s="52"/>
      <c r="BV1150" s="52"/>
      <c r="BW1150" s="52"/>
      <c r="BX1150" s="52"/>
      <c r="BY1150" s="52"/>
      <c r="BZ1150" s="52"/>
      <c r="CA1150" s="52"/>
      <c r="CB1150" s="52"/>
      <c r="CC1150" s="52"/>
      <c r="CD1150" s="52"/>
      <c r="CE1150" s="52"/>
      <c r="CF1150" s="52"/>
      <c r="CG1150" s="52"/>
      <c r="CH1150" s="52"/>
      <c r="CI1150" s="52"/>
      <c r="CJ1150" s="52"/>
      <c r="CK1150" s="52"/>
      <c r="CL1150" s="52"/>
      <c r="CM1150" s="52"/>
      <c r="CN1150" s="52"/>
      <c r="CO1150" s="52"/>
      <c r="CP1150" s="52"/>
      <c r="CQ1150" s="52"/>
      <c r="CR1150" s="52"/>
      <c r="CS1150" s="52"/>
      <c r="CT1150" s="52"/>
      <c r="CU1150" s="52"/>
      <c r="CV1150" s="52"/>
      <c r="CW1150" s="52"/>
      <c r="CX1150" s="52"/>
      <c r="CY1150" s="52"/>
      <c r="CZ1150" s="52"/>
      <c r="DA1150" s="52"/>
      <c r="DB1150" s="52"/>
      <c r="DC1150" s="52"/>
      <c r="DD1150" s="52"/>
      <c r="DE1150" s="52"/>
      <c r="DF1150" s="52"/>
      <c r="DG1150" s="52"/>
      <c r="DH1150" s="52"/>
      <c r="DI1150" s="52"/>
      <c r="DJ1150" s="52"/>
      <c r="DK1150" s="52"/>
      <c r="DL1150" s="52"/>
      <c r="DM1150" s="52"/>
      <c r="DN1150" s="52"/>
      <c r="DO1150" s="52"/>
      <c r="DP1150" s="52"/>
      <c r="DQ1150" s="52"/>
      <c r="DR1150" s="52"/>
      <c r="DS1150" s="52"/>
      <c r="DT1150" s="52"/>
      <c r="DU1150" s="52"/>
      <c r="DV1150" s="52"/>
      <c r="DW1150" s="52"/>
      <c r="DX1150" s="52"/>
      <c r="DY1150" s="52"/>
      <c r="DZ1150" s="52"/>
      <c r="EA1150" s="52"/>
      <c r="EB1150" s="52"/>
      <c r="EC1150" s="52"/>
      <c r="ED1150" s="52"/>
      <c r="EE1150" s="52"/>
      <c r="EF1150" s="52"/>
      <c r="EG1150" s="52"/>
      <c r="EH1150" s="52"/>
      <c r="EI1150" s="52"/>
      <c r="EJ1150" s="52"/>
      <c r="EK1150" s="52"/>
      <c r="EL1150" s="52"/>
      <c r="EM1150" s="52"/>
      <c r="EN1150" s="52"/>
    </row>
    <row r="1151" spans="1:144" s="43" customFormat="1" ht="85.5" x14ac:dyDescent="0.2">
      <c r="A1151" s="46" t="s">
        <v>579</v>
      </c>
      <c r="B1151" s="46" t="s">
        <v>75</v>
      </c>
      <c r="C1151" s="46"/>
      <c r="D1151" s="46" t="s">
        <v>1984</v>
      </c>
      <c r="E1151" s="46" t="s">
        <v>1984</v>
      </c>
      <c r="F1151" s="46" t="s">
        <v>5899</v>
      </c>
      <c r="G1151" s="63" t="s">
        <v>981</v>
      </c>
      <c r="H1151" s="47">
        <v>196</v>
      </c>
      <c r="I1151" s="46" t="s">
        <v>2042</v>
      </c>
      <c r="J1151" s="46" t="s">
        <v>723</v>
      </c>
      <c r="K1151" s="48">
        <v>39904</v>
      </c>
      <c r="L1151" s="48">
        <v>40999</v>
      </c>
      <c r="M1151" s="48"/>
      <c r="N1151" s="49"/>
      <c r="O1151" s="50"/>
      <c r="P1151" s="50"/>
      <c r="Q1151" s="50"/>
      <c r="R1151" s="46" t="s">
        <v>5342</v>
      </c>
      <c r="S1151" s="46" t="s">
        <v>685</v>
      </c>
      <c r="T1151" s="46" t="s">
        <v>3879</v>
      </c>
      <c r="U1151" s="46"/>
      <c r="V1151" s="46"/>
      <c r="W1151" s="50"/>
      <c r="X1151" s="50"/>
      <c r="Y1151" s="103" t="s">
        <v>842</v>
      </c>
      <c r="Z1151" s="103" t="s">
        <v>3562</v>
      </c>
      <c r="AA1151" s="103"/>
      <c r="AB1151" s="103"/>
      <c r="AC1151" s="105" t="b">
        <v>1</v>
      </c>
      <c r="AD1151" s="105">
        <v>1</v>
      </c>
      <c r="AE1151" s="105" t="s">
        <v>685</v>
      </c>
      <c r="AF1151" s="102"/>
      <c r="AG1151" s="10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c r="BB1151" s="52"/>
      <c r="BC1151" s="52"/>
      <c r="BD1151" s="52"/>
      <c r="BE1151" s="52"/>
      <c r="BF1151" s="52"/>
      <c r="BG1151" s="52"/>
      <c r="BH1151" s="52"/>
      <c r="BI1151" s="52"/>
      <c r="BJ1151" s="52"/>
      <c r="BK1151" s="52"/>
      <c r="BL1151" s="52"/>
      <c r="BM1151" s="52"/>
      <c r="BN1151" s="52"/>
      <c r="BO1151" s="52"/>
      <c r="BP1151" s="52"/>
      <c r="BQ1151" s="52"/>
      <c r="BR1151" s="52"/>
      <c r="BS1151" s="52"/>
      <c r="BT1151" s="52"/>
      <c r="BU1151" s="52"/>
      <c r="BV1151" s="52"/>
      <c r="BW1151" s="52"/>
      <c r="BX1151" s="52"/>
      <c r="BY1151" s="52"/>
      <c r="BZ1151" s="52"/>
      <c r="CA1151" s="52"/>
      <c r="CB1151" s="52"/>
      <c r="CC1151" s="52"/>
      <c r="CD1151" s="52"/>
      <c r="CE1151" s="52"/>
      <c r="CF1151" s="52"/>
      <c r="CG1151" s="52"/>
      <c r="CH1151" s="52"/>
      <c r="CI1151" s="52"/>
      <c r="CJ1151" s="52"/>
      <c r="CK1151" s="52"/>
      <c r="CL1151" s="52"/>
      <c r="CM1151" s="52"/>
      <c r="CN1151" s="52"/>
      <c r="CO1151" s="52"/>
      <c r="CP1151" s="52"/>
      <c r="CQ1151" s="52"/>
      <c r="CR1151" s="52"/>
      <c r="CS1151" s="52"/>
      <c r="CT1151" s="52"/>
      <c r="CU1151" s="52"/>
      <c r="CV1151" s="52"/>
      <c r="CW1151" s="52"/>
      <c r="CX1151" s="52"/>
      <c r="CY1151" s="52"/>
      <c r="CZ1151" s="52"/>
      <c r="DA1151" s="52"/>
      <c r="DB1151" s="52"/>
      <c r="DC1151" s="52"/>
      <c r="DD1151" s="52"/>
      <c r="DE1151" s="52"/>
      <c r="DF1151" s="52"/>
      <c r="DG1151" s="52"/>
      <c r="DH1151" s="52"/>
      <c r="DI1151" s="52"/>
      <c r="DJ1151" s="52"/>
      <c r="DK1151" s="52"/>
      <c r="DL1151" s="52"/>
      <c r="DM1151" s="52"/>
      <c r="DN1151" s="52"/>
      <c r="DO1151" s="52"/>
      <c r="DP1151" s="52"/>
      <c r="DQ1151" s="52"/>
      <c r="DR1151" s="52"/>
      <c r="DS1151" s="52"/>
      <c r="DT1151" s="52"/>
      <c r="DU1151" s="52"/>
      <c r="DV1151" s="52"/>
      <c r="DW1151" s="52"/>
      <c r="DX1151" s="52"/>
      <c r="DY1151" s="52"/>
      <c r="DZ1151" s="52"/>
      <c r="EA1151" s="52"/>
      <c r="EB1151" s="52"/>
      <c r="EC1151" s="52"/>
      <c r="ED1151" s="52"/>
      <c r="EE1151" s="52"/>
      <c r="EF1151" s="52"/>
      <c r="EG1151" s="52"/>
      <c r="EH1151" s="52"/>
      <c r="EI1151" s="52"/>
      <c r="EJ1151" s="52"/>
      <c r="EK1151" s="52"/>
      <c r="EL1151" s="52"/>
      <c r="EM1151" s="52"/>
      <c r="EN1151" s="52"/>
    </row>
    <row r="1152" spans="1:144" s="43" customFormat="1" ht="85.5" x14ac:dyDescent="0.2">
      <c r="A1152" s="46" t="s">
        <v>579</v>
      </c>
      <c r="B1152" s="46" t="s">
        <v>75</v>
      </c>
      <c r="C1152" s="46"/>
      <c r="D1152" s="46" t="s">
        <v>1984</v>
      </c>
      <c r="E1152" s="46" t="s">
        <v>1984</v>
      </c>
      <c r="F1152" s="46" t="s">
        <v>5899</v>
      </c>
      <c r="G1152" s="63" t="s">
        <v>981</v>
      </c>
      <c r="H1152" s="47">
        <v>197</v>
      </c>
      <c r="I1152" s="46" t="s">
        <v>1877</v>
      </c>
      <c r="J1152" s="46" t="s">
        <v>1461</v>
      </c>
      <c r="K1152" s="48">
        <v>37712</v>
      </c>
      <c r="L1152" s="48">
        <v>39903</v>
      </c>
      <c r="M1152" s="48"/>
      <c r="N1152" s="49"/>
      <c r="O1152" s="50"/>
      <c r="P1152" s="50"/>
      <c r="Q1152" s="50"/>
      <c r="R1152" s="46" t="s">
        <v>5342</v>
      </c>
      <c r="S1152" s="46" t="s">
        <v>3548</v>
      </c>
      <c r="T1152" s="46" t="s">
        <v>3879</v>
      </c>
      <c r="U1152" s="46"/>
      <c r="V1152" s="46"/>
      <c r="W1152" s="50">
        <v>68230</v>
      </c>
      <c r="X1152" s="50">
        <v>409380</v>
      </c>
      <c r="Y1152" s="103" t="s">
        <v>842</v>
      </c>
      <c r="Z1152" s="103" t="s">
        <v>3562</v>
      </c>
      <c r="AA1152" s="103"/>
      <c r="AB1152" s="103"/>
      <c r="AC1152" s="105" t="b">
        <v>1</v>
      </c>
      <c r="AD1152" s="105" t="s">
        <v>685</v>
      </c>
      <c r="AE1152" s="105">
        <v>1</v>
      </c>
      <c r="AF1152" s="102"/>
      <c r="AG1152" s="10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c r="BB1152" s="52"/>
      <c r="BC1152" s="52"/>
      <c r="BD1152" s="52"/>
      <c r="BE1152" s="52"/>
      <c r="BF1152" s="52"/>
      <c r="BG1152" s="52"/>
      <c r="BH1152" s="52"/>
      <c r="BI1152" s="52"/>
      <c r="BJ1152" s="52"/>
      <c r="BK1152" s="52"/>
      <c r="BL1152" s="52"/>
      <c r="BM1152" s="52"/>
      <c r="BN1152" s="52"/>
      <c r="BO1152" s="52"/>
      <c r="BP1152" s="52"/>
      <c r="BQ1152" s="52"/>
      <c r="BR1152" s="52"/>
      <c r="BS1152" s="52"/>
      <c r="BT1152" s="52"/>
      <c r="BU1152" s="52"/>
      <c r="BV1152" s="52"/>
      <c r="BW1152" s="52"/>
      <c r="BX1152" s="52"/>
      <c r="BY1152" s="52"/>
      <c r="BZ1152" s="52"/>
      <c r="CA1152" s="52"/>
      <c r="CB1152" s="52"/>
      <c r="CC1152" s="52"/>
      <c r="CD1152" s="52"/>
      <c r="CE1152" s="52"/>
      <c r="CF1152" s="52"/>
      <c r="CG1152" s="52"/>
      <c r="CH1152" s="52"/>
      <c r="CI1152" s="52"/>
      <c r="CJ1152" s="52"/>
      <c r="CK1152" s="52"/>
      <c r="CL1152" s="52"/>
      <c r="CM1152" s="52"/>
      <c r="CN1152" s="52"/>
      <c r="CO1152" s="52"/>
      <c r="CP1152" s="52"/>
      <c r="CQ1152" s="52"/>
      <c r="CR1152" s="52"/>
      <c r="CS1152" s="52"/>
      <c r="CT1152" s="52"/>
      <c r="CU1152" s="52"/>
      <c r="CV1152" s="52"/>
      <c r="CW1152" s="52"/>
      <c r="CX1152" s="52"/>
      <c r="CY1152" s="52"/>
      <c r="CZ1152" s="52"/>
      <c r="DA1152" s="52"/>
      <c r="DB1152" s="52"/>
      <c r="DC1152" s="52"/>
      <c r="DD1152" s="52"/>
      <c r="DE1152" s="52"/>
      <c r="DF1152" s="52"/>
      <c r="DG1152" s="52"/>
      <c r="DH1152" s="52"/>
      <c r="DI1152" s="52"/>
      <c r="DJ1152" s="52"/>
      <c r="DK1152" s="52"/>
      <c r="DL1152" s="52"/>
      <c r="DM1152" s="52"/>
      <c r="DN1152" s="52"/>
      <c r="DO1152" s="52"/>
      <c r="DP1152" s="52"/>
      <c r="DQ1152" s="52"/>
      <c r="DR1152" s="52"/>
      <c r="DS1152" s="52"/>
      <c r="DT1152" s="52"/>
      <c r="DU1152" s="52"/>
      <c r="DV1152" s="52"/>
      <c r="DW1152" s="52"/>
      <c r="DX1152" s="52"/>
      <c r="DY1152" s="52"/>
      <c r="DZ1152" s="52"/>
      <c r="EA1152" s="52"/>
      <c r="EB1152" s="52"/>
      <c r="EC1152" s="52"/>
      <c r="ED1152" s="52"/>
      <c r="EE1152" s="52"/>
      <c r="EF1152" s="52"/>
      <c r="EG1152" s="52"/>
      <c r="EH1152" s="52"/>
      <c r="EI1152" s="52"/>
      <c r="EJ1152" s="52"/>
      <c r="EK1152" s="52"/>
      <c r="EL1152" s="52"/>
      <c r="EM1152" s="52"/>
      <c r="EN1152" s="52"/>
    </row>
    <row r="1153" spans="1:144" s="43" customFormat="1" ht="85.5" x14ac:dyDescent="0.2">
      <c r="A1153" s="46" t="s">
        <v>579</v>
      </c>
      <c r="B1153" s="46" t="s">
        <v>75</v>
      </c>
      <c r="C1153" s="46"/>
      <c r="D1153" s="46" t="s">
        <v>1984</v>
      </c>
      <c r="E1153" s="46" t="s">
        <v>1984</v>
      </c>
      <c r="F1153" s="46" t="s">
        <v>5899</v>
      </c>
      <c r="G1153" s="63" t="s">
        <v>981</v>
      </c>
      <c r="H1153" s="47">
        <v>200</v>
      </c>
      <c r="I1153" s="46" t="s">
        <v>2744</v>
      </c>
      <c r="J1153" s="46" t="s">
        <v>4508</v>
      </c>
      <c r="K1153" s="48">
        <v>37712</v>
      </c>
      <c r="L1153" s="48">
        <v>39386</v>
      </c>
      <c r="M1153" s="48"/>
      <c r="N1153" s="49"/>
      <c r="O1153" s="50"/>
      <c r="P1153" s="50">
        <v>0</v>
      </c>
      <c r="Q1153" s="50"/>
      <c r="R1153" s="46" t="s">
        <v>5342</v>
      </c>
      <c r="S1153" s="46"/>
      <c r="T1153" s="46"/>
      <c r="U1153" s="46"/>
      <c r="V1153" s="46"/>
      <c r="W1153" s="50">
        <v>85603</v>
      </c>
      <c r="X1153" s="50">
        <v>342412</v>
      </c>
      <c r="Y1153" s="103" t="s">
        <v>842</v>
      </c>
      <c r="Z1153" s="103" t="s">
        <v>3562</v>
      </c>
      <c r="AA1153" s="103"/>
      <c r="AB1153" s="103"/>
      <c r="AC1153" s="105" t="b">
        <v>1</v>
      </c>
      <c r="AD1153" s="105" t="s">
        <v>685</v>
      </c>
      <c r="AE1153" s="105">
        <v>1</v>
      </c>
      <c r="AF1153" s="102"/>
      <c r="AG1153" s="10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c r="BB1153" s="52"/>
      <c r="BC1153" s="52"/>
      <c r="BD1153" s="52"/>
      <c r="BE1153" s="52"/>
      <c r="BF1153" s="52"/>
      <c r="BG1153" s="52"/>
      <c r="BH1153" s="52"/>
      <c r="BI1153" s="52"/>
      <c r="BJ1153" s="52"/>
      <c r="BK1153" s="52"/>
      <c r="BL1153" s="52"/>
      <c r="BM1153" s="52"/>
      <c r="BN1153" s="52"/>
      <c r="BO1153" s="52"/>
      <c r="BP1153" s="52"/>
      <c r="BQ1153" s="52"/>
      <c r="BR1153" s="52"/>
      <c r="BS1153" s="52"/>
      <c r="BT1153" s="52"/>
      <c r="BU1153" s="52"/>
      <c r="BV1153" s="52"/>
      <c r="BW1153" s="52"/>
      <c r="BX1153" s="52"/>
      <c r="BY1153" s="52"/>
      <c r="BZ1153" s="52"/>
      <c r="CA1153" s="52"/>
      <c r="CB1153" s="52"/>
      <c r="CC1153" s="52"/>
      <c r="CD1153" s="52"/>
      <c r="CE1153" s="52"/>
      <c r="CF1153" s="52"/>
      <c r="CG1153" s="52"/>
      <c r="CH1153" s="52"/>
      <c r="CI1153" s="52"/>
      <c r="CJ1153" s="52"/>
      <c r="CK1153" s="52"/>
      <c r="CL1153" s="52"/>
      <c r="CM1153" s="52"/>
      <c r="CN1153" s="52"/>
      <c r="CO1153" s="52"/>
      <c r="CP1153" s="52"/>
      <c r="CQ1153" s="52"/>
      <c r="CR1153" s="52"/>
      <c r="CS1153" s="52"/>
      <c r="CT1153" s="52"/>
      <c r="CU1153" s="52"/>
      <c r="CV1153" s="52"/>
      <c r="CW1153" s="52"/>
      <c r="CX1153" s="52"/>
      <c r="CY1153" s="52"/>
      <c r="CZ1153" s="52"/>
      <c r="DA1153" s="52"/>
      <c r="DB1153" s="52"/>
      <c r="DC1153" s="52"/>
      <c r="DD1153" s="52"/>
      <c r="DE1153" s="52"/>
      <c r="DF1153" s="52"/>
      <c r="DG1153" s="52"/>
      <c r="DH1153" s="52"/>
      <c r="DI1153" s="52"/>
      <c r="DJ1153" s="52"/>
      <c r="DK1153" s="52"/>
      <c r="DL1153" s="52"/>
      <c r="DM1153" s="52"/>
      <c r="DN1153" s="52"/>
      <c r="DO1153" s="52"/>
      <c r="DP1153" s="52"/>
      <c r="DQ1153" s="52"/>
      <c r="DR1153" s="52"/>
      <c r="DS1153" s="52"/>
      <c r="DT1153" s="52"/>
      <c r="DU1153" s="52"/>
      <c r="DV1153" s="52"/>
      <c r="DW1153" s="52"/>
      <c r="DX1153" s="52"/>
      <c r="DY1153" s="52"/>
      <c r="DZ1153" s="52"/>
      <c r="EA1153" s="52"/>
      <c r="EB1153" s="52"/>
      <c r="EC1153" s="52"/>
      <c r="ED1153" s="52"/>
      <c r="EE1153" s="52"/>
      <c r="EF1153" s="52"/>
      <c r="EG1153" s="52"/>
      <c r="EH1153" s="52"/>
      <c r="EI1153" s="52"/>
      <c r="EJ1153" s="52"/>
      <c r="EK1153" s="52"/>
      <c r="EL1153" s="52"/>
      <c r="EM1153" s="52"/>
      <c r="EN1153" s="52"/>
    </row>
    <row r="1154" spans="1:144" s="43" customFormat="1" ht="85.5" x14ac:dyDescent="0.2">
      <c r="A1154" s="46" t="s">
        <v>579</v>
      </c>
      <c r="B1154" s="46" t="s">
        <v>75</v>
      </c>
      <c r="C1154" s="46"/>
      <c r="D1154" s="46" t="s">
        <v>1984</v>
      </c>
      <c r="E1154" s="46" t="s">
        <v>1984</v>
      </c>
      <c r="F1154" s="46" t="s">
        <v>5899</v>
      </c>
      <c r="G1154" s="63" t="s">
        <v>981</v>
      </c>
      <c r="H1154" s="47">
        <v>201</v>
      </c>
      <c r="I1154" s="46" t="s">
        <v>2744</v>
      </c>
      <c r="J1154" s="46" t="s">
        <v>3352</v>
      </c>
      <c r="K1154" s="48">
        <v>37712</v>
      </c>
      <c r="L1154" s="48">
        <v>39478</v>
      </c>
      <c r="M1154" s="48"/>
      <c r="N1154" s="49"/>
      <c r="O1154" s="50"/>
      <c r="P1154" s="50"/>
      <c r="Q1154" s="50"/>
      <c r="R1154" s="46" t="s">
        <v>5342</v>
      </c>
      <c r="S1154" s="46"/>
      <c r="T1154" s="46"/>
      <c r="U1154" s="46"/>
      <c r="V1154" s="46"/>
      <c r="W1154" s="50">
        <v>91274</v>
      </c>
      <c r="X1154" s="50">
        <v>365096</v>
      </c>
      <c r="Y1154" s="103" t="s">
        <v>842</v>
      </c>
      <c r="Z1154" s="103" t="s">
        <v>3562</v>
      </c>
      <c r="AA1154" s="103"/>
      <c r="AB1154" s="103"/>
      <c r="AC1154" s="105" t="b">
        <v>1</v>
      </c>
      <c r="AD1154" s="105" t="s">
        <v>685</v>
      </c>
      <c r="AE1154" s="105">
        <v>1</v>
      </c>
      <c r="AF1154" s="102"/>
      <c r="AG1154" s="10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c r="BB1154" s="52"/>
      <c r="BC1154" s="52"/>
      <c r="BD1154" s="52"/>
      <c r="BE1154" s="52"/>
      <c r="BF1154" s="52"/>
      <c r="BG1154" s="52"/>
      <c r="BH1154" s="52"/>
      <c r="BI1154" s="52"/>
      <c r="BJ1154" s="52"/>
      <c r="BK1154" s="52"/>
      <c r="BL1154" s="52"/>
      <c r="BM1154" s="52"/>
      <c r="BN1154" s="52"/>
      <c r="BO1154" s="52"/>
      <c r="BP1154" s="52"/>
      <c r="BQ1154" s="52"/>
      <c r="BR1154" s="52"/>
      <c r="BS1154" s="52"/>
      <c r="BT1154" s="52"/>
      <c r="BU1154" s="52"/>
      <c r="BV1154" s="52"/>
      <c r="BW1154" s="52"/>
      <c r="BX1154" s="52"/>
      <c r="BY1154" s="52"/>
      <c r="BZ1154" s="52"/>
      <c r="CA1154" s="52"/>
      <c r="CB1154" s="52"/>
      <c r="CC1154" s="52"/>
      <c r="CD1154" s="52"/>
      <c r="CE1154" s="52"/>
      <c r="CF1154" s="52"/>
      <c r="CG1154" s="52"/>
      <c r="CH1154" s="52"/>
      <c r="CI1154" s="52"/>
      <c r="CJ1154" s="52"/>
      <c r="CK1154" s="52"/>
      <c r="CL1154" s="52"/>
      <c r="CM1154" s="52"/>
      <c r="CN1154" s="52"/>
      <c r="CO1154" s="52"/>
      <c r="CP1154" s="52"/>
      <c r="CQ1154" s="52"/>
      <c r="CR1154" s="52"/>
      <c r="CS1154" s="52"/>
      <c r="CT1154" s="52"/>
      <c r="CU1154" s="52"/>
      <c r="CV1154" s="52"/>
      <c r="CW1154" s="52"/>
      <c r="CX1154" s="52"/>
      <c r="CY1154" s="52"/>
      <c r="CZ1154" s="52"/>
      <c r="DA1154" s="52"/>
      <c r="DB1154" s="52"/>
      <c r="DC1154" s="52"/>
      <c r="DD1154" s="52"/>
      <c r="DE1154" s="52"/>
      <c r="DF1154" s="52"/>
      <c r="DG1154" s="52"/>
      <c r="DH1154" s="52"/>
      <c r="DI1154" s="52"/>
      <c r="DJ1154" s="52"/>
      <c r="DK1154" s="52"/>
      <c r="DL1154" s="52"/>
      <c r="DM1154" s="52"/>
      <c r="DN1154" s="52"/>
      <c r="DO1154" s="52"/>
      <c r="DP1154" s="52"/>
      <c r="DQ1154" s="52"/>
      <c r="DR1154" s="52"/>
      <c r="DS1154" s="52"/>
      <c r="DT1154" s="52"/>
      <c r="DU1154" s="52"/>
      <c r="DV1154" s="52"/>
      <c r="DW1154" s="52"/>
      <c r="DX1154" s="52"/>
      <c r="DY1154" s="52"/>
      <c r="DZ1154" s="52"/>
      <c r="EA1154" s="52"/>
      <c r="EB1154" s="52"/>
      <c r="EC1154" s="52"/>
      <c r="ED1154" s="52"/>
      <c r="EE1154" s="52"/>
      <c r="EF1154" s="52"/>
      <c r="EG1154" s="52"/>
      <c r="EH1154" s="52"/>
      <c r="EI1154" s="52"/>
      <c r="EJ1154" s="52"/>
      <c r="EK1154" s="52"/>
      <c r="EL1154" s="52"/>
      <c r="EM1154" s="52"/>
      <c r="EN1154" s="52"/>
    </row>
    <row r="1155" spans="1:144" s="43" customFormat="1" ht="85.5" x14ac:dyDescent="0.2">
      <c r="A1155" s="46" t="s">
        <v>579</v>
      </c>
      <c r="B1155" s="46" t="s">
        <v>75</v>
      </c>
      <c r="C1155" s="46"/>
      <c r="D1155" s="46" t="s">
        <v>1984</v>
      </c>
      <c r="E1155" s="46" t="s">
        <v>1984</v>
      </c>
      <c r="F1155" s="46" t="s">
        <v>5899</v>
      </c>
      <c r="G1155" s="63" t="s">
        <v>981</v>
      </c>
      <c r="H1155" s="47">
        <v>203</v>
      </c>
      <c r="I1155" s="46" t="s">
        <v>2747</v>
      </c>
      <c r="J1155" s="46" t="s">
        <v>4508</v>
      </c>
      <c r="K1155" s="48">
        <v>39356</v>
      </c>
      <c r="L1155" s="48">
        <v>40451</v>
      </c>
      <c r="M1155" s="48"/>
      <c r="N1155" s="49"/>
      <c r="O1155" s="50" t="s">
        <v>685</v>
      </c>
      <c r="P1155" s="50" t="s">
        <v>685</v>
      </c>
      <c r="Q1155" s="50"/>
      <c r="R1155" s="46" t="s">
        <v>5342</v>
      </c>
      <c r="S1155" s="46" t="s">
        <v>685</v>
      </c>
      <c r="T1155" s="46" t="s">
        <v>3879</v>
      </c>
      <c r="U1155" s="46"/>
      <c r="V1155" s="46"/>
      <c r="W1155" s="50">
        <v>94416</v>
      </c>
      <c r="X1155" s="50">
        <v>283248</v>
      </c>
      <c r="Y1155" s="103" t="s">
        <v>842</v>
      </c>
      <c r="Z1155" s="103" t="s">
        <v>3562</v>
      </c>
      <c r="AA1155" s="103"/>
      <c r="AB1155" s="103"/>
      <c r="AC1155" s="105" t="b">
        <v>1</v>
      </c>
      <c r="AD1155" s="105" t="s">
        <v>685</v>
      </c>
      <c r="AE1155" s="105">
        <v>1</v>
      </c>
      <c r="AF1155" s="102"/>
      <c r="AG1155" s="10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c r="BB1155" s="52"/>
      <c r="BC1155" s="52"/>
      <c r="BD1155" s="52"/>
      <c r="BE1155" s="52"/>
      <c r="BF1155" s="52"/>
      <c r="BG1155" s="52"/>
      <c r="BH1155" s="52"/>
      <c r="BI1155" s="52"/>
      <c r="BJ1155" s="52"/>
      <c r="BK1155" s="52"/>
      <c r="BL1155" s="52"/>
      <c r="BM1155" s="52"/>
      <c r="BN1155" s="52"/>
      <c r="BO1155" s="52"/>
      <c r="BP1155" s="52"/>
      <c r="BQ1155" s="52"/>
      <c r="BR1155" s="52"/>
      <c r="BS1155" s="52"/>
      <c r="BT1155" s="52"/>
      <c r="BU1155" s="52"/>
      <c r="BV1155" s="52"/>
      <c r="BW1155" s="52"/>
      <c r="BX1155" s="52"/>
      <c r="BY1155" s="52"/>
      <c r="BZ1155" s="52"/>
      <c r="CA1155" s="52"/>
      <c r="CB1155" s="52"/>
      <c r="CC1155" s="52"/>
      <c r="CD1155" s="52"/>
      <c r="CE1155" s="52"/>
      <c r="CF1155" s="52"/>
      <c r="CG1155" s="52"/>
      <c r="CH1155" s="52"/>
      <c r="CI1155" s="52"/>
      <c r="CJ1155" s="52"/>
      <c r="CK1155" s="52"/>
      <c r="CL1155" s="52"/>
      <c r="CM1155" s="52"/>
      <c r="CN1155" s="52"/>
      <c r="CO1155" s="52"/>
      <c r="CP1155" s="52"/>
      <c r="CQ1155" s="52"/>
      <c r="CR1155" s="52"/>
      <c r="CS1155" s="52"/>
      <c r="CT1155" s="52"/>
      <c r="CU1155" s="52"/>
      <c r="CV1155" s="52"/>
      <c r="CW1155" s="52"/>
      <c r="CX1155" s="52"/>
      <c r="CY1155" s="52"/>
      <c r="CZ1155" s="52"/>
      <c r="DA1155" s="52"/>
      <c r="DB1155" s="52"/>
      <c r="DC1155" s="52"/>
      <c r="DD1155" s="52"/>
      <c r="DE1155" s="52"/>
      <c r="DF1155" s="52"/>
      <c r="DG1155" s="52"/>
      <c r="DH1155" s="52"/>
      <c r="DI1155" s="52"/>
      <c r="DJ1155" s="52"/>
      <c r="DK1155" s="52"/>
      <c r="DL1155" s="52"/>
      <c r="DM1155" s="52"/>
      <c r="DN1155" s="52"/>
      <c r="DO1155" s="52"/>
      <c r="DP1155" s="52"/>
      <c r="DQ1155" s="52"/>
      <c r="DR1155" s="52"/>
      <c r="DS1155" s="52"/>
      <c r="DT1155" s="52"/>
      <c r="DU1155" s="52"/>
      <c r="DV1155" s="52"/>
      <c r="DW1155" s="52"/>
      <c r="DX1155" s="52"/>
      <c r="DY1155" s="52"/>
      <c r="DZ1155" s="52"/>
      <c r="EA1155" s="52"/>
      <c r="EB1155" s="52"/>
      <c r="EC1155" s="52"/>
      <c r="ED1155" s="52"/>
      <c r="EE1155" s="52"/>
      <c r="EF1155" s="52"/>
      <c r="EG1155" s="52"/>
      <c r="EH1155" s="52"/>
      <c r="EI1155" s="52"/>
      <c r="EJ1155" s="52"/>
      <c r="EK1155" s="52"/>
      <c r="EL1155" s="52"/>
      <c r="EM1155" s="52"/>
      <c r="EN1155" s="52"/>
    </row>
    <row r="1156" spans="1:144" s="43" customFormat="1" ht="85.5" x14ac:dyDescent="0.2">
      <c r="A1156" s="46" t="s">
        <v>579</v>
      </c>
      <c r="B1156" s="46" t="s">
        <v>75</v>
      </c>
      <c r="C1156" s="46"/>
      <c r="D1156" s="46" t="s">
        <v>1984</v>
      </c>
      <c r="E1156" s="46" t="s">
        <v>1984</v>
      </c>
      <c r="F1156" s="46" t="s">
        <v>5899</v>
      </c>
      <c r="G1156" s="63" t="s">
        <v>981</v>
      </c>
      <c r="H1156" s="47">
        <v>205</v>
      </c>
      <c r="I1156" s="46" t="s">
        <v>2748</v>
      </c>
      <c r="J1156" s="46" t="s">
        <v>2741</v>
      </c>
      <c r="K1156" s="48">
        <v>37712</v>
      </c>
      <c r="L1156" s="48">
        <v>40086</v>
      </c>
      <c r="M1156" s="48"/>
      <c r="N1156" s="46"/>
      <c r="O1156" s="50"/>
      <c r="P1156" s="50"/>
      <c r="Q1156" s="50"/>
      <c r="R1156" s="46" t="s">
        <v>5342</v>
      </c>
      <c r="S1156" s="46"/>
      <c r="T1156" s="46"/>
      <c r="U1156" s="46"/>
      <c r="V1156" s="46"/>
      <c r="W1156" s="50">
        <v>31337</v>
      </c>
      <c r="X1156" s="50">
        <v>188022</v>
      </c>
      <c r="Y1156" s="103" t="s">
        <v>842</v>
      </c>
      <c r="Z1156" s="103" t="s">
        <v>3562</v>
      </c>
      <c r="AA1156" s="103" t="s">
        <v>2656</v>
      </c>
      <c r="AB1156" s="103"/>
      <c r="AC1156" s="105" t="b">
        <v>1</v>
      </c>
      <c r="AD1156" s="105" t="s">
        <v>685</v>
      </c>
      <c r="AE1156" s="105">
        <v>1</v>
      </c>
      <c r="AF1156" s="102"/>
      <c r="AG1156" s="10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c r="BB1156" s="52"/>
      <c r="BC1156" s="52"/>
      <c r="BD1156" s="52"/>
      <c r="BE1156" s="52"/>
      <c r="BF1156" s="52"/>
      <c r="BG1156" s="52"/>
      <c r="BH1156" s="52"/>
      <c r="BI1156" s="52"/>
      <c r="BJ1156" s="52"/>
      <c r="BK1156" s="52"/>
      <c r="BL1156" s="52"/>
      <c r="BM1156" s="52"/>
      <c r="BN1156" s="52"/>
      <c r="BO1156" s="52"/>
      <c r="BP1156" s="52"/>
      <c r="BQ1156" s="52"/>
      <c r="BR1156" s="52"/>
      <c r="BS1156" s="52"/>
      <c r="BT1156" s="52"/>
      <c r="BU1156" s="52"/>
      <c r="BV1156" s="52"/>
      <c r="BW1156" s="52"/>
      <c r="BX1156" s="52"/>
      <c r="BY1156" s="52"/>
      <c r="BZ1156" s="52"/>
      <c r="CA1156" s="52"/>
      <c r="CB1156" s="52"/>
      <c r="CC1156" s="52"/>
      <c r="CD1156" s="52"/>
      <c r="CE1156" s="52"/>
      <c r="CF1156" s="52"/>
      <c r="CG1156" s="52"/>
      <c r="CH1156" s="52"/>
      <c r="CI1156" s="52"/>
      <c r="CJ1156" s="52"/>
      <c r="CK1156" s="52"/>
      <c r="CL1156" s="52"/>
      <c r="CM1156" s="52"/>
      <c r="CN1156" s="52"/>
      <c r="CO1156" s="52"/>
      <c r="CP1156" s="52"/>
      <c r="CQ1156" s="52"/>
      <c r="CR1156" s="52"/>
      <c r="CS1156" s="52"/>
      <c r="CT1156" s="52"/>
      <c r="CU1156" s="52"/>
      <c r="CV1156" s="52"/>
      <c r="CW1156" s="52"/>
      <c r="CX1156" s="52"/>
      <c r="CY1156" s="52"/>
      <c r="CZ1156" s="52"/>
      <c r="DA1156" s="52"/>
      <c r="DB1156" s="52"/>
      <c r="DC1156" s="52"/>
      <c r="DD1156" s="52"/>
      <c r="DE1156" s="52"/>
      <c r="DF1156" s="52"/>
      <c r="DG1156" s="52"/>
      <c r="DH1156" s="52"/>
      <c r="DI1156" s="52"/>
      <c r="DJ1156" s="52"/>
      <c r="DK1156" s="52"/>
      <c r="DL1156" s="52"/>
      <c r="DM1156" s="52"/>
      <c r="DN1156" s="52"/>
      <c r="DO1156" s="52"/>
      <c r="DP1156" s="52"/>
      <c r="DQ1156" s="52"/>
      <c r="DR1156" s="52"/>
      <c r="DS1156" s="52"/>
      <c r="DT1156" s="52"/>
      <c r="DU1156" s="52"/>
      <c r="DV1156" s="52"/>
      <c r="DW1156" s="52"/>
      <c r="DX1156" s="52"/>
      <c r="DY1156" s="52"/>
      <c r="DZ1156" s="52"/>
      <c r="EA1156" s="52"/>
      <c r="EB1156" s="52"/>
      <c r="EC1156" s="52"/>
      <c r="ED1156" s="52"/>
      <c r="EE1156" s="52"/>
      <c r="EF1156" s="52"/>
      <c r="EG1156" s="52"/>
      <c r="EH1156" s="52"/>
      <c r="EI1156" s="52"/>
      <c r="EJ1156" s="52"/>
      <c r="EK1156" s="52"/>
      <c r="EL1156" s="52"/>
      <c r="EM1156" s="52"/>
      <c r="EN1156" s="52"/>
    </row>
    <row r="1157" spans="1:144" s="43" customFormat="1" ht="85.5" x14ac:dyDescent="0.2">
      <c r="A1157" s="46" t="s">
        <v>579</v>
      </c>
      <c r="B1157" s="46" t="s">
        <v>75</v>
      </c>
      <c r="C1157" s="46"/>
      <c r="D1157" s="46" t="s">
        <v>1984</v>
      </c>
      <c r="E1157" s="46" t="s">
        <v>1984</v>
      </c>
      <c r="F1157" s="46" t="s">
        <v>5899</v>
      </c>
      <c r="G1157" s="63" t="s">
        <v>981</v>
      </c>
      <c r="H1157" s="47">
        <v>205</v>
      </c>
      <c r="I1157" s="46" t="s">
        <v>2748</v>
      </c>
      <c r="J1157" s="46" t="s">
        <v>2741</v>
      </c>
      <c r="K1157" s="48">
        <v>40087</v>
      </c>
      <c r="L1157" s="48">
        <v>40999</v>
      </c>
      <c r="M1157" s="48"/>
      <c r="N1157" s="46"/>
      <c r="O1157" s="50"/>
      <c r="P1157" s="50"/>
      <c r="Q1157" s="50"/>
      <c r="R1157" s="46" t="s">
        <v>5342</v>
      </c>
      <c r="S1157" s="46" t="s">
        <v>3548</v>
      </c>
      <c r="T1157" s="46" t="s">
        <v>3879</v>
      </c>
      <c r="U1157" s="46"/>
      <c r="V1157" s="46"/>
      <c r="W1157" s="50"/>
      <c r="X1157" s="50"/>
      <c r="Y1157" s="103" t="s">
        <v>842</v>
      </c>
      <c r="Z1157" s="103" t="s">
        <v>3562</v>
      </c>
      <c r="AA1157" s="103" t="s">
        <v>2656</v>
      </c>
      <c r="AB1157" s="103"/>
      <c r="AC1157" s="105" t="b">
        <v>1</v>
      </c>
      <c r="AD1157" s="105">
        <v>1</v>
      </c>
      <c r="AE1157" s="105" t="s">
        <v>685</v>
      </c>
      <c r="AF1157" s="102"/>
      <c r="AG1157" s="10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c r="BB1157" s="52"/>
      <c r="BC1157" s="52"/>
      <c r="BD1157" s="52"/>
      <c r="BE1157" s="52"/>
      <c r="BF1157" s="52"/>
      <c r="BG1157" s="52"/>
      <c r="BH1157" s="52"/>
      <c r="BI1157" s="52"/>
      <c r="BJ1157" s="52"/>
      <c r="BK1157" s="52"/>
      <c r="BL1157" s="52"/>
      <c r="BM1157" s="52"/>
      <c r="BN1157" s="52"/>
      <c r="BO1157" s="52"/>
      <c r="BP1157" s="52"/>
      <c r="BQ1157" s="52"/>
      <c r="BR1157" s="52"/>
      <c r="BS1157" s="52"/>
      <c r="BT1157" s="52"/>
      <c r="BU1157" s="52"/>
      <c r="BV1157" s="52"/>
      <c r="BW1157" s="52"/>
      <c r="BX1157" s="52"/>
      <c r="BY1157" s="52"/>
      <c r="BZ1157" s="52"/>
      <c r="CA1157" s="52"/>
      <c r="CB1157" s="52"/>
      <c r="CC1157" s="52"/>
      <c r="CD1157" s="52"/>
      <c r="CE1157" s="52"/>
      <c r="CF1157" s="52"/>
      <c r="CG1157" s="52"/>
      <c r="CH1157" s="52"/>
      <c r="CI1157" s="52"/>
      <c r="CJ1157" s="52"/>
      <c r="CK1157" s="52"/>
      <c r="CL1157" s="52"/>
      <c r="CM1157" s="52"/>
      <c r="CN1157" s="52"/>
      <c r="CO1157" s="52"/>
      <c r="CP1157" s="52"/>
      <c r="CQ1157" s="52"/>
      <c r="CR1157" s="52"/>
      <c r="CS1157" s="52"/>
      <c r="CT1157" s="52"/>
      <c r="CU1157" s="52"/>
      <c r="CV1157" s="52"/>
      <c r="CW1157" s="52"/>
      <c r="CX1157" s="52"/>
      <c r="CY1157" s="52"/>
      <c r="CZ1157" s="52"/>
      <c r="DA1157" s="52"/>
      <c r="DB1157" s="52"/>
      <c r="DC1157" s="52"/>
      <c r="DD1157" s="52"/>
      <c r="DE1157" s="52"/>
      <c r="DF1157" s="52"/>
      <c r="DG1157" s="52"/>
      <c r="DH1157" s="52"/>
      <c r="DI1157" s="52"/>
      <c r="DJ1157" s="52"/>
      <c r="DK1157" s="52"/>
      <c r="DL1157" s="52"/>
      <c r="DM1157" s="52"/>
      <c r="DN1157" s="52"/>
      <c r="DO1157" s="52"/>
      <c r="DP1157" s="52"/>
      <c r="DQ1157" s="52"/>
      <c r="DR1157" s="52"/>
      <c r="DS1157" s="52"/>
      <c r="DT1157" s="52"/>
      <c r="DU1157" s="52"/>
      <c r="DV1157" s="52"/>
      <c r="DW1157" s="52"/>
      <c r="DX1157" s="52"/>
      <c r="DY1157" s="52"/>
      <c r="DZ1157" s="52"/>
      <c r="EA1157" s="52"/>
      <c r="EB1157" s="52"/>
      <c r="EC1157" s="52"/>
      <c r="ED1157" s="52"/>
      <c r="EE1157" s="52"/>
      <c r="EF1157" s="52"/>
      <c r="EG1157" s="52"/>
      <c r="EH1157" s="52"/>
      <c r="EI1157" s="52"/>
      <c r="EJ1157" s="52"/>
      <c r="EK1157" s="52"/>
      <c r="EL1157" s="52"/>
      <c r="EM1157" s="52"/>
      <c r="EN1157" s="52"/>
    </row>
    <row r="1158" spans="1:144" s="43" customFormat="1" ht="85.5" x14ac:dyDescent="0.2">
      <c r="A1158" s="46" t="s">
        <v>579</v>
      </c>
      <c r="B1158" s="46" t="s">
        <v>75</v>
      </c>
      <c r="C1158" s="46"/>
      <c r="D1158" s="46" t="s">
        <v>1984</v>
      </c>
      <c r="E1158" s="46" t="s">
        <v>1984</v>
      </c>
      <c r="F1158" s="46" t="s">
        <v>5899</v>
      </c>
      <c r="G1158" s="63" t="s">
        <v>981</v>
      </c>
      <c r="H1158" s="47">
        <v>210</v>
      </c>
      <c r="I1158" s="46" t="s">
        <v>2749</v>
      </c>
      <c r="J1158" s="46" t="s">
        <v>4700</v>
      </c>
      <c r="K1158" s="48">
        <v>37712</v>
      </c>
      <c r="L1158" s="48">
        <v>39903</v>
      </c>
      <c r="M1158" s="48"/>
      <c r="N1158" s="49"/>
      <c r="O1158" s="50"/>
      <c r="P1158" s="50"/>
      <c r="Q1158" s="50"/>
      <c r="R1158" s="46" t="s">
        <v>5342</v>
      </c>
      <c r="S1158" s="46" t="s">
        <v>3548</v>
      </c>
      <c r="T1158" s="46" t="s">
        <v>3879</v>
      </c>
      <c r="U1158" s="46"/>
      <c r="V1158" s="46"/>
      <c r="W1158" s="50"/>
      <c r="X1158" s="50"/>
      <c r="Y1158" s="103" t="s">
        <v>842</v>
      </c>
      <c r="Z1158" s="103" t="s">
        <v>3562</v>
      </c>
      <c r="AA1158" s="103"/>
      <c r="AB1158" s="103"/>
      <c r="AC1158" s="105" t="b">
        <v>1</v>
      </c>
      <c r="AD1158" s="105">
        <v>1</v>
      </c>
      <c r="AE1158" s="105" t="s">
        <v>685</v>
      </c>
      <c r="AF1158" s="102"/>
      <c r="AG1158" s="10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c r="BB1158" s="52"/>
      <c r="BC1158" s="52"/>
      <c r="BD1158" s="52"/>
      <c r="BE1158" s="52"/>
      <c r="BF1158" s="52"/>
      <c r="BG1158" s="52"/>
      <c r="BH1158" s="52"/>
      <c r="BI1158" s="52"/>
      <c r="BJ1158" s="52"/>
      <c r="BK1158" s="52"/>
      <c r="BL1158" s="52"/>
      <c r="BM1158" s="52"/>
      <c r="BN1158" s="52"/>
      <c r="BO1158" s="52"/>
      <c r="BP1158" s="52"/>
      <c r="BQ1158" s="52"/>
      <c r="BR1158" s="52"/>
      <c r="BS1158" s="52"/>
      <c r="BT1158" s="52"/>
      <c r="BU1158" s="52"/>
      <c r="BV1158" s="52"/>
      <c r="BW1158" s="52"/>
      <c r="BX1158" s="52"/>
      <c r="BY1158" s="52"/>
      <c r="BZ1158" s="52"/>
      <c r="CA1158" s="52"/>
      <c r="CB1158" s="52"/>
      <c r="CC1158" s="52"/>
      <c r="CD1158" s="52"/>
      <c r="CE1158" s="52"/>
      <c r="CF1158" s="52"/>
      <c r="CG1158" s="52"/>
      <c r="CH1158" s="52"/>
      <c r="CI1158" s="52"/>
      <c r="CJ1158" s="52"/>
      <c r="CK1158" s="52"/>
      <c r="CL1158" s="52"/>
      <c r="CM1158" s="52"/>
      <c r="CN1158" s="52"/>
      <c r="CO1158" s="52"/>
      <c r="CP1158" s="52"/>
      <c r="CQ1158" s="52"/>
      <c r="CR1158" s="52"/>
      <c r="CS1158" s="52"/>
      <c r="CT1158" s="52"/>
      <c r="CU1158" s="52"/>
      <c r="CV1158" s="52"/>
      <c r="CW1158" s="52"/>
      <c r="CX1158" s="52"/>
      <c r="CY1158" s="52"/>
      <c r="CZ1158" s="52"/>
      <c r="DA1158" s="52"/>
      <c r="DB1158" s="52"/>
      <c r="DC1158" s="52"/>
      <c r="DD1158" s="52"/>
      <c r="DE1158" s="52"/>
      <c r="DF1158" s="52"/>
      <c r="DG1158" s="52"/>
      <c r="DH1158" s="52"/>
      <c r="DI1158" s="52"/>
      <c r="DJ1158" s="52"/>
      <c r="DK1158" s="52"/>
      <c r="DL1158" s="52"/>
      <c r="DM1158" s="52"/>
      <c r="DN1158" s="52"/>
      <c r="DO1158" s="52"/>
      <c r="DP1158" s="52"/>
      <c r="DQ1158" s="52"/>
      <c r="DR1158" s="52"/>
      <c r="DS1158" s="52"/>
      <c r="DT1158" s="52"/>
      <c r="DU1158" s="52"/>
      <c r="DV1158" s="52"/>
      <c r="DW1158" s="52"/>
      <c r="DX1158" s="52"/>
      <c r="DY1158" s="52"/>
      <c r="DZ1158" s="52"/>
      <c r="EA1158" s="52"/>
      <c r="EB1158" s="52"/>
      <c r="EC1158" s="52"/>
      <c r="ED1158" s="52"/>
      <c r="EE1158" s="52"/>
      <c r="EF1158" s="52"/>
      <c r="EG1158" s="52"/>
      <c r="EH1158" s="52"/>
      <c r="EI1158" s="52"/>
      <c r="EJ1158" s="52"/>
      <c r="EK1158" s="52"/>
      <c r="EL1158" s="52"/>
      <c r="EM1158" s="52"/>
      <c r="EN1158" s="52"/>
    </row>
    <row r="1159" spans="1:144" s="43" customFormat="1" ht="85.5" x14ac:dyDescent="0.2">
      <c r="A1159" s="46" t="s">
        <v>579</v>
      </c>
      <c r="B1159" s="46" t="s">
        <v>75</v>
      </c>
      <c r="C1159" s="46"/>
      <c r="D1159" s="46" t="s">
        <v>1984</v>
      </c>
      <c r="E1159" s="46" t="s">
        <v>1984</v>
      </c>
      <c r="F1159" s="46" t="s">
        <v>5899</v>
      </c>
      <c r="G1159" s="63" t="s">
        <v>981</v>
      </c>
      <c r="H1159" s="47">
        <v>213</v>
      </c>
      <c r="I1159" s="46" t="s">
        <v>2749</v>
      </c>
      <c r="J1159" s="46" t="s">
        <v>2185</v>
      </c>
      <c r="K1159" s="48">
        <v>37712</v>
      </c>
      <c r="L1159" s="48">
        <v>39872</v>
      </c>
      <c r="M1159" s="48"/>
      <c r="N1159" s="49"/>
      <c r="O1159" s="50"/>
      <c r="P1159" s="50"/>
      <c r="Q1159" s="50"/>
      <c r="R1159" s="46" t="s">
        <v>5342</v>
      </c>
      <c r="S1159" s="46" t="s">
        <v>3548</v>
      </c>
      <c r="T1159" s="46" t="s">
        <v>3879</v>
      </c>
      <c r="U1159" s="46"/>
      <c r="V1159" s="46"/>
      <c r="W1159" s="50">
        <v>9107</v>
      </c>
      <c r="X1159" s="50">
        <v>54642</v>
      </c>
      <c r="Y1159" s="103" t="s">
        <v>842</v>
      </c>
      <c r="Z1159" s="103" t="s">
        <v>3562</v>
      </c>
      <c r="AA1159" s="103" t="s">
        <v>2656</v>
      </c>
      <c r="AB1159" s="103"/>
      <c r="AC1159" s="105" t="b">
        <v>1</v>
      </c>
      <c r="AD1159" s="105" t="s">
        <v>685</v>
      </c>
      <c r="AE1159" s="105">
        <v>1</v>
      </c>
      <c r="AF1159" s="102"/>
      <c r="AG1159" s="10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c r="BB1159" s="52"/>
      <c r="BC1159" s="52"/>
      <c r="BD1159" s="52"/>
      <c r="BE1159" s="52"/>
      <c r="BF1159" s="52"/>
      <c r="BG1159" s="52"/>
      <c r="BH1159" s="52"/>
      <c r="BI1159" s="52"/>
      <c r="BJ1159" s="52"/>
      <c r="BK1159" s="52"/>
      <c r="BL1159" s="52"/>
      <c r="BM1159" s="52"/>
      <c r="BN1159" s="52"/>
      <c r="BO1159" s="52"/>
      <c r="BP1159" s="52"/>
      <c r="BQ1159" s="52"/>
      <c r="BR1159" s="52"/>
      <c r="BS1159" s="52"/>
      <c r="BT1159" s="52"/>
      <c r="BU1159" s="52"/>
      <c r="BV1159" s="52"/>
      <c r="BW1159" s="52"/>
      <c r="BX1159" s="52"/>
      <c r="BY1159" s="52"/>
      <c r="BZ1159" s="52"/>
      <c r="CA1159" s="52"/>
      <c r="CB1159" s="52"/>
      <c r="CC1159" s="52"/>
      <c r="CD1159" s="52"/>
      <c r="CE1159" s="52"/>
      <c r="CF1159" s="52"/>
      <c r="CG1159" s="52"/>
      <c r="CH1159" s="52"/>
      <c r="CI1159" s="52"/>
      <c r="CJ1159" s="52"/>
      <c r="CK1159" s="52"/>
      <c r="CL1159" s="52"/>
      <c r="CM1159" s="52"/>
      <c r="CN1159" s="52"/>
      <c r="CO1159" s="52"/>
      <c r="CP1159" s="52"/>
      <c r="CQ1159" s="52"/>
      <c r="CR1159" s="52"/>
      <c r="CS1159" s="52"/>
      <c r="CT1159" s="52"/>
      <c r="CU1159" s="52"/>
      <c r="CV1159" s="52"/>
      <c r="CW1159" s="52"/>
      <c r="CX1159" s="52"/>
      <c r="CY1159" s="52"/>
      <c r="CZ1159" s="52"/>
      <c r="DA1159" s="52"/>
      <c r="DB1159" s="52"/>
      <c r="DC1159" s="52"/>
      <c r="DD1159" s="52"/>
      <c r="DE1159" s="52"/>
      <c r="DF1159" s="52"/>
      <c r="DG1159" s="52"/>
      <c r="DH1159" s="52"/>
      <c r="DI1159" s="52"/>
      <c r="DJ1159" s="52"/>
      <c r="DK1159" s="52"/>
      <c r="DL1159" s="52"/>
      <c r="DM1159" s="52"/>
      <c r="DN1159" s="52"/>
      <c r="DO1159" s="52"/>
      <c r="DP1159" s="52"/>
      <c r="DQ1159" s="52"/>
      <c r="DR1159" s="52"/>
      <c r="DS1159" s="52"/>
      <c r="DT1159" s="52"/>
      <c r="DU1159" s="52"/>
      <c r="DV1159" s="52"/>
      <c r="DW1159" s="52"/>
      <c r="DX1159" s="52"/>
      <c r="DY1159" s="52"/>
      <c r="DZ1159" s="52"/>
      <c r="EA1159" s="52"/>
      <c r="EB1159" s="52"/>
      <c r="EC1159" s="52"/>
      <c r="ED1159" s="52"/>
      <c r="EE1159" s="52"/>
      <c r="EF1159" s="52"/>
      <c r="EG1159" s="52"/>
      <c r="EH1159" s="52"/>
      <c r="EI1159" s="52"/>
      <c r="EJ1159" s="52"/>
      <c r="EK1159" s="52"/>
      <c r="EL1159" s="52"/>
      <c r="EM1159" s="52"/>
      <c r="EN1159" s="52"/>
    </row>
    <row r="1160" spans="1:144" s="43" customFormat="1" ht="114" x14ac:dyDescent="0.2">
      <c r="A1160" s="46" t="s">
        <v>579</v>
      </c>
      <c r="B1160" s="46" t="s">
        <v>75</v>
      </c>
      <c r="C1160" s="46"/>
      <c r="D1160" s="46" t="s">
        <v>1984</v>
      </c>
      <c r="E1160" s="46" t="s">
        <v>1984</v>
      </c>
      <c r="F1160" s="46" t="s">
        <v>5899</v>
      </c>
      <c r="G1160" s="63" t="s">
        <v>981</v>
      </c>
      <c r="H1160" s="47">
        <v>214</v>
      </c>
      <c r="I1160" s="46" t="s">
        <v>2750</v>
      </c>
      <c r="J1160" s="46" t="s">
        <v>3907</v>
      </c>
      <c r="K1160" s="48">
        <v>37712</v>
      </c>
      <c r="L1160" s="48">
        <v>39538</v>
      </c>
      <c r="M1160" s="48"/>
      <c r="N1160" s="49"/>
      <c r="O1160" s="50"/>
      <c r="P1160" s="50"/>
      <c r="Q1160" s="50"/>
      <c r="R1160" s="46" t="s">
        <v>5342</v>
      </c>
      <c r="S1160" s="46" t="s">
        <v>3548</v>
      </c>
      <c r="T1160" s="46" t="s">
        <v>3879</v>
      </c>
      <c r="U1160" s="46"/>
      <c r="V1160" s="46"/>
      <c r="W1160" s="50">
        <v>30970</v>
      </c>
      <c r="X1160" s="50">
        <v>154850</v>
      </c>
      <c r="Y1160" s="103" t="s">
        <v>840</v>
      </c>
      <c r="Z1160" s="103" t="s">
        <v>3562</v>
      </c>
      <c r="AA1160" s="103"/>
      <c r="AB1160" s="103"/>
      <c r="AC1160" s="105" t="b">
        <v>1</v>
      </c>
      <c r="AD1160" s="105" t="s">
        <v>685</v>
      </c>
      <c r="AE1160" s="105">
        <v>1</v>
      </c>
      <c r="AF1160" s="102"/>
      <c r="AG1160" s="10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c r="BB1160" s="52"/>
      <c r="BC1160" s="52"/>
      <c r="BD1160" s="52"/>
      <c r="BE1160" s="52"/>
      <c r="BF1160" s="52"/>
      <c r="BG1160" s="52"/>
      <c r="BH1160" s="52"/>
      <c r="BI1160" s="52"/>
      <c r="BJ1160" s="52"/>
      <c r="BK1160" s="52"/>
      <c r="BL1160" s="52"/>
      <c r="BM1160" s="52"/>
      <c r="BN1160" s="52"/>
      <c r="BO1160" s="52"/>
      <c r="BP1160" s="52"/>
      <c r="BQ1160" s="52"/>
      <c r="BR1160" s="52"/>
      <c r="BS1160" s="52"/>
      <c r="BT1160" s="52"/>
      <c r="BU1160" s="52"/>
      <c r="BV1160" s="52"/>
      <c r="BW1160" s="52"/>
      <c r="BX1160" s="52"/>
      <c r="BY1160" s="52"/>
      <c r="BZ1160" s="52"/>
      <c r="CA1160" s="52"/>
      <c r="CB1160" s="52"/>
      <c r="CC1160" s="52"/>
      <c r="CD1160" s="52"/>
      <c r="CE1160" s="52"/>
      <c r="CF1160" s="52"/>
      <c r="CG1160" s="52"/>
      <c r="CH1160" s="52"/>
      <c r="CI1160" s="52"/>
      <c r="CJ1160" s="52"/>
      <c r="CK1160" s="52"/>
      <c r="CL1160" s="52"/>
      <c r="CM1160" s="52"/>
      <c r="CN1160" s="52"/>
      <c r="CO1160" s="52"/>
      <c r="CP1160" s="52"/>
      <c r="CQ1160" s="52"/>
      <c r="CR1160" s="52"/>
      <c r="CS1160" s="52"/>
      <c r="CT1160" s="52"/>
      <c r="CU1160" s="52"/>
      <c r="CV1160" s="52"/>
      <c r="CW1160" s="52"/>
      <c r="CX1160" s="52"/>
      <c r="CY1160" s="52"/>
      <c r="CZ1160" s="52"/>
      <c r="DA1160" s="52"/>
      <c r="DB1160" s="52"/>
      <c r="DC1160" s="52"/>
      <c r="DD1160" s="52"/>
      <c r="DE1160" s="52"/>
      <c r="DF1160" s="52"/>
      <c r="DG1160" s="52"/>
      <c r="DH1160" s="52"/>
      <c r="DI1160" s="52"/>
      <c r="DJ1160" s="52"/>
      <c r="DK1160" s="52"/>
      <c r="DL1160" s="52"/>
      <c r="DM1160" s="52"/>
      <c r="DN1160" s="52"/>
      <c r="DO1160" s="52"/>
      <c r="DP1160" s="52"/>
      <c r="DQ1160" s="52"/>
      <c r="DR1160" s="52"/>
      <c r="DS1160" s="52"/>
      <c r="DT1160" s="52"/>
      <c r="DU1160" s="52"/>
      <c r="DV1160" s="52"/>
      <c r="DW1160" s="52"/>
      <c r="DX1160" s="52"/>
      <c r="DY1160" s="52"/>
      <c r="DZ1160" s="52"/>
      <c r="EA1160" s="52"/>
      <c r="EB1160" s="52"/>
      <c r="EC1160" s="52"/>
      <c r="ED1160" s="52"/>
      <c r="EE1160" s="52"/>
      <c r="EF1160" s="52"/>
      <c r="EG1160" s="52"/>
      <c r="EH1160" s="52"/>
      <c r="EI1160" s="52"/>
      <c r="EJ1160" s="52"/>
      <c r="EK1160" s="52"/>
      <c r="EL1160" s="52"/>
      <c r="EM1160" s="52"/>
      <c r="EN1160" s="52"/>
    </row>
    <row r="1161" spans="1:144" s="43" customFormat="1" ht="99.75" x14ac:dyDescent="0.2">
      <c r="A1161" s="46" t="s">
        <v>579</v>
      </c>
      <c r="B1161" s="46" t="s">
        <v>75</v>
      </c>
      <c r="C1161" s="46"/>
      <c r="D1161" s="46" t="s">
        <v>1984</v>
      </c>
      <c r="E1161" s="46" t="s">
        <v>1984</v>
      </c>
      <c r="F1161" s="46" t="s">
        <v>5899</v>
      </c>
      <c r="G1161" s="63" t="s">
        <v>981</v>
      </c>
      <c r="H1161" s="47">
        <v>220</v>
      </c>
      <c r="I1161" s="46" t="s">
        <v>2581</v>
      </c>
      <c r="J1161" s="46" t="s">
        <v>1306</v>
      </c>
      <c r="K1161" s="48">
        <v>37712</v>
      </c>
      <c r="L1161" s="48">
        <v>39903</v>
      </c>
      <c r="M1161" s="48"/>
      <c r="N1161" s="49"/>
      <c r="O1161" s="50"/>
      <c r="P1161" s="50"/>
      <c r="Q1161" s="50"/>
      <c r="R1161" s="46" t="s">
        <v>5342</v>
      </c>
      <c r="S1161" s="46" t="s">
        <v>3548</v>
      </c>
      <c r="T1161" s="46" t="s">
        <v>3879</v>
      </c>
      <c r="U1161" s="46"/>
      <c r="V1161" s="46"/>
      <c r="W1161" s="50">
        <v>31519</v>
      </c>
      <c r="X1161" s="50">
        <v>189114</v>
      </c>
      <c r="Y1161" s="103" t="s">
        <v>842</v>
      </c>
      <c r="Z1161" s="103" t="s">
        <v>3562</v>
      </c>
      <c r="AA1161" s="103"/>
      <c r="AB1161" s="103"/>
      <c r="AC1161" s="105" t="b">
        <v>1</v>
      </c>
      <c r="AD1161" s="105" t="s">
        <v>685</v>
      </c>
      <c r="AE1161" s="105">
        <v>1</v>
      </c>
      <c r="AF1161" s="102"/>
      <c r="AG1161" s="10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c r="BB1161" s="52"/>
      <c r="BC1161" s="52"/>
      <c r="BD1161" s="52"/>
      <c r="BE1161" s="52"/>
      <c r="BF1161" s="52"/>
      <c r="BG1161" s="52"/>
      <c r="BH1161" s="52"/>
      <c r="BI1161" s="52"/>
      <c r="BJ1161" s="52"/>
      <c r="BK1161" s="52"/>
      <c r="BL1161" s="52"/>
      <c r="BM1161" s="52"/>
      <c r="BN1161" s="52"/>
      <c r="BO1161" s="52"/>
      <c r="BP1161" s="52"/>
      <c r="BQ1161" s="52"/>
      <c r="BR1161" s="52"/>
      <c r="BS1161" s="52"/>
      <c r="BT1161" s="52"/>
      <c r="BU1161" s="52"/>
      <c r="BV1161" s="52"/>
      <c r="BW1161" s="52"/>
      <c r="BX1161" s="52"/>
      <c r="BY1161" s="52"/>
      <c r="BZ1161" s="52"/>
      <c r="CA1161" s="52"/>
      <c r="CB1161" s="52"/>
      <c r="CC1161" s="52"/>
      <c r="CD1161" s="52"/>
      <c r="CE1161" s="52"/>
      <c r="CF1161" s="52"/>
      <c r="CG1161" s="52"/>
      <c r="CH1161" s="52"/>
      <c r="CI1161" s="52"/>
      <c r="CJ1161" s="52"/>
      <c r="CK1161" s="52"/>
      <c r="CL1161" s="52"/>
      <c r="CM1161" s="52"/>
      <c r="CN1161" s="52"/>
      <c r="CO1161" s="52"/>
      <c r="CP1161" s="52"/>
      <c r="CQ1161" s="52"/>
      <c r="CR1161" s="52"/>
      <c r="CS1161" s="52"/>
      <c r="CT1161" s="52"/>
      <c r="CU1161" s="52"/>
      <c r="CV1161" s="52"/>
      <c r="CW1161" s="52"/>
      <c r="CX1161" s="52"/>
      <c r="CY1161" s="52"/>
      <c r="CZ1161" s="52"/>
      <c r="DA1161" s="52"/>
      <c r="DB1161" s="52"/>
      <c r="DC1161" s="52"/>
      <c r="DD1161" s="52"/>
      <c r="DE1161" s="52"/>
      <c r="DF1161" s="52"/>
      <c r="DG1161" s="52"/>
      <c r="DH1161" s="52"/>
      <c r="DI1161" s="52"/>
      <c r="DJ1161" s="52"/>
      <c r="DK1161" s="52"/>
      <c r="DL1161" s="52"/>
      <c r="DM1161" s="52"/>
      <c r="DN1161" s="52"/>
      <c r="DO1161" s="52"/>
      <c r="DP1161" s="52"/>
      <c r="DQ1161" s="52"/>
      <c r="DR1161" s="52"/>
      <c r="DS1161" s="52"/>
      <c r="DT1161" s="52"/>
      <c r="DU1161" s="52"/>
      <c r="DV1161" s="52"/>
      <c r="DW1161" s="52"/>
      <c r="DX1161" s="52"/>
      <c r="DY1161" s="52"/>
      <c r="DZ1161" s="52"/>
      <c r="EA1161" s="52"/>
      <c r="EB1161" s="52"/>
      <c r="EC1161" s="52"/>
      <c r="ED1161" s="52"/>
      <c r="EE1161" s="52"/>
      <c r="EF1161" s="52"/>
      <c r="EG1161" s="52"/>
      <c r="EH1161" s="52"/>
      <c r="EI1161" s="52"/>
      <c r="EJ1161" s="52"/>
      <c r="EK1161" s="52"/>
      <c r="EL1161" s="52"/>
      <c r="EM1161" s="52"/>
      <c r="EN1161" s="52"/>
    </row>
    <row r="1162" spans="1:144" s="43" customFormat="1" ht="85.5" x14ac:dyDescent="0.2">
      <c r="A1162" s="46" t="s">
        <v>579</v>
      </c>
      <c r="B1162" s="46" t="s">
        <v>75</v>
      </c>
      <c r="C1162" s="46"/>
      <c r="D1162" s="46" t="s">
        <v>1984</v>
      </c>
      <c r="E1162" s="46" t="s">
        <v>1984</v>
      </c>
      <c r="F1162" s="46" t="s">
        <v>5899</v>
      </c>
      <c r="G1162" s="63" t="s">
        <v>981</v>
      </c>
      <c r="H1162" s="47">
        <v>222</v>
      </c>
      <c r="I1162" s="46" t="s">
        <v>2751</v>
      </c>
      <c r="J1162" s="46" t="s">
        <v>710</v>
      </c>
      <c r="K1162" s="48">
        <v>38183</v>
      </c>
      <c r="L1162" s="48">
        <v>38547</v>
      </c>
      <c r="M1162" s="48">
        <v>39538</v>
      </c>
      <c r="N1162" s="49"/>
      <c r="O1162" s="50"/>
      <c r="P1162" s="50"/>
      <c r="Q1162" s="50"/>
      <c r="R1162" s="46" t="s">
        <v>5342</v>
      </c>
      <c r="S1162" s="46"/>
      <c r="T1162" s="46"/>
      <c r="U1162" s="46"/>
      <c r="V1162" s="46"/>
      <c r="W1162" s="50">
        <v>120501</v>
      </c>
      <c r="X1162" s="50">
        <v>449561</v>
      </c>
      <c r="Y1162" s="103" t="s">
        <v>842</v>
      </c>
      <c r="Z1162" s="103"/>
      <c r="AA1162" s="103"/>
      <c r="AB1162" s="103"/>
      <c r="AC1162" s="105" t="b">
        <v>1</v>
      </c>
      <c r="AD1162" s="105" t="s">
        <v>685</v>
      </c>
      <c r="AE1162" s="105">
        <v>1</v>
      </c>
      <c r="AF1162" s="102"/>
      <c r="AG1162" s="10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c r="BB1162" s="52"/>
      <c r="BC1162" s="52"/>
      <c r="BD1162" s="52"/>
      <c r="BE1162" s="52"/>
      <c r="BF1162" s="52"/>
      <c r="BG1162" s="52"/>
      <c r="BH1162" s="52"/>
      <c r="BI1162" s="52"/>
      <c r="BJ1162" s="52"/>
      <c r="BK1162" s="52"/>
      <c r="BL1162" s="52"/>
      <c r="BM1162" s="52"/>
      <c r="BN1162" s="52"/>
      <c r="BO1162" s="52"/>
      <c r="BP1162" s="52"/>
      <c r="BQ1162" s="52"/>
      <c r="BR1162" s="52"/>
      <c r="BS1162" s="52"/>
      <c r="BT1162" s="52"/>
      <c r="BU1162" s="52"/>
      <c r="BV1162" s="52"/>
      <c r="BW1162" s="52"/>
      <c r="BX1162" s="52"/>
      <c r="BY1162" s="52"/>
      <c r="BZ1162" s="52"/>
      <c r="CA1162" s="52"/>
      <c r="CB1162" s="52"/>
      <c r="CC1162" s="52"/>
      <c r="CD1162" s="52"/>
      <c r="CE1162" s="52"/>
      <c r="CF1162" s="52"/>
      <c r="CG1162" s="52"/>
      <c r="CH1162" s="52"/>
      <c r="CI1162" s="52"/>
      <c r="CJ1162" s="52"/>
      <c r="CK1162" s="52"/>
      <c r="CL1162" s="52"/>
      <c r="CM1162" s="52"/>
      <c r="CN1162" s="52"/>
      <c r="CO1162" s="52"/>
      <c r="CP1162" s="52"/>
      <c r="CQ1162" s="52"/>
      <c r="CR1162" s="52"/>
      <c r="CS1162" s="52"/>
      <c r="CT1162" s="52"/>
      <c r="CU1162" s="52"/>
      <c r="CV1162" s="52"/>
      <c r="CW1162" s="52"/>
      <c r="CX1162" s="52"/>
      <c r="CY1162" s="52"/>
      <c r="CZ1162" s="52"/>
      <c r="DA1162" s="52"/>
      <c r="DB1162" s="52"/>
      <c r="DC1162" s="52"/>
      <c r="DD1162" s="52"/>
      <c r="DE1162" s="52"/>
      <c r="DF1162" s="52"/>
      <c r="DG1162" s="52"/>
      <c r="DH1162" s="52"/>
      <c r="DI1162" s="52"/>
      <c r="DJ1162" s="52"/>
      <c r="DK1162" s="52"/>
      <c r="DL1162" s="52"/>
      <c r="DM1162" s="52"/>
      <c r="DN1162" s="52"/>
      <c r="DO1162" s="52"/>
      <c r="DP1162" s="52"/>
      <c r="DQ1162" s="52"/>
      <c r="DR1162" s="52"/>
      <c r="DS1162" s="52"/>
      <c r="DT1162" s="52"/>
      <c r="DU1162" s="52"/>
      <c r="DV1162" s="52"/>
      <c r="DW1162" s="52"/>
      <c r="DX1162" s="52"/>
      <c r="DY1162" s="52"/>
      <c r="DZ1162" s="52"/>
      <c r="EA1162" s="52"/>
      <c r="EB1162" s="52"/>
      <c r="EC1162" s="52"/>
      <c r="ED1162" s="52"/>
      <c r="EE1162" s="52"/>
      <c r="EF1162" s="52"/>
      <c r="EG1162" s="52"/>
      <c r="EH1162" s="52"/>
      <c r="EI1162" s="52"/>
      <c r="EJ1162" s="52"/>
      <c r="EK1162" s="52"/>
      <c r="EL1162" s="52"/>
      <c r="EM1162" s="52"/>
      <c r="EN1162" s="52"/>
    </row>
    <row r="1163" spans="1:144" s="43" customFormat="1" ht="71.25" x14ac:dyDescent="0.2">
      <c r="A1163" s="46" t="s">
        <v>579</v>
      </c>
      <c r="B1163" s="46" t="s">
        <v>75</v>
      </c>
      <c r="C1163" s="46"/>
      <c r="D1163" s="46" t="s">
        <v>1984</v>
      </c>
      <c r="E1163" s="46" t="s">
        <v>1984</v>
      </c>
      <c r="F1163" s="46" t="s">
        <v>5899</v>
      </c>
      <c r="G1163" s="63" t="s">
        <v>981</v>
      </c>
      <c r="H1163" s="47">
        <v>223</v>
      </c>
      <c r="I1163" s="46" t="s">
        <v>2745</v>
      </c>
      <c r="J1163" s="46" t="s">
        <v>3506</v>
      </c>
      <c r="K1163" s="48">
        <v>37712</v>
      </c>
      <c r="L1163" s="48">
        <v>39447</v>
      </c>
      <c r="M1163" s="48"/>
      <c r="N1163" s="49"/>
      <c r="O1163" s="50"/>
      <c r="P1163" s="50"/>
      <c r="Q1163" s="50"/>
      <c r="R1163" s="46" t="s">
        <v>5342</v>
      </c>
      <c r="S1163" s="46"/>
      <c r="T1163" s="46"/>
      <c r="U1163" s="46"/>
      <c r="V1163" s="46"/>
      <c r="W1163" s="50"/>
      <c r="X1163" s="50"/>
      <c r="Y1163" s="103" t="s">
        <v>842</v>
      </c>
      <c r="Z1163" s="103"/>
      <c r="AA1163" s="103"/>
      <c r="AB1163" s="103"/>
      <c r="AC1163" s="105" t="b">
        <v>1</v>
      </c>
      <c r="AD1163" s="105" t="s">
        <v>685</v>
      </c>
      <c r="AE1163" s="105">
        <v>1</v>
      </c>
      <c r="AF1163" s="102"/>
      <c r="AG1163" s="10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c r="BB1163" s="52"/>
      <c r="BC1163" s="52"/>
      <c r="BD1163" s="52"/>
      <c r="BE1163" s="52"/>
      <c r="BF1163" s="52"/>
      <c r="BG1163" s="52"/>
      <c r="BH1163" s="52"/>
      <c r="BI1163" s="52"/>
      <c r="BJ1163" s="52"/>
      <c r="BK1163" s="52"/>
      <c r="BL1163" s="52"/>
      <c r="BM1163" s="52"/>
      <c r="BN1163" s="52"/>
      <c r="BO1163" s="52"/>
      <c r="BP1163" s="52"/>
      <c r="BQ1163" s="52"/>
      <c r="BR1163" s="52"/>
      <c r="BS1163" s="52"/>
      <c r="BT1163" s="52"/>
      <c r="BU1163" s="52"/>
      <c r="BV1163" s="52"/>
      <c r="BW1163" s="52"/>
      <c r="BX1163" s="52"/>
      <c r="BY1163" s="52"/>
      <c r="BZ1163" s="52"/>
      <c r="CA1163" s="52"/>
      <c r="CB1163" s="52"/>
      <c r="CC1163" s="52"/>
      <c r="CD1163" s="52"/>
      <c r="CE1163" s="52"/>
      <c r="CF1163" s="52"/>
      <c r="CG1163" s="52"/>
      <c r="CH1163" s="52"/>
      <c r="CI1163" s="52"/>
      <c r="CJ1163" s="52"/>
      <c r="CK1163" s="52"/>
      <c r="CL1163" s="52"/>
      <c r="CM1163" s="52"/>
      <c r="CN1163" s="52"/>
      <c r="CO1163" s="52"/>
      <c r="CP1163" s="52"/>
      <c r="CQ1163" s="52"/>
      <c r="CR1163" s="52"/>
      <c r="CS1163" s="52"/>
      <c r="CT1163" s="52"/>
      <c r="CU1163" s="52"/>
      <c r="CV1163" s="52"/>
      <c r="CW1163" s="52"/>
      <c r="CX1163" s="52"/>
      <c r="CY1163" s="52"/>
      <c r="CZ1163" s="52"/>
      <c r="DA1163" s="52"/>
      <c r="DB1163" s="52"/>
      <c r="DC1163" s="52"/>
      <c r="DD1163" s="52"/>
      <c r="DE1163" s="52"/>
      <c r="DF1163" s="52"/>
      <c r="DG1163" s="52"/>
      <c r="DH1163" s="52"/>
      <c r="DI1163" s="52"/>
      <c r="DJ1163" s="52"/>
      <c r="DK1163" s="52"/>
      <c r="DL1163" s="52"/>
      <c r="DM1163" s="52"/>
      <c r="DN1163" s="52"/>
      <c r="DO1163" s="52"/>
      <c r="DP1163" s="52"/>
      <c r="DQ1163" s="52"/>
      <c r="DR1163" s="52"/>
      <c r="DS1163" s="52"/>
      <c r="DT1163" s="52"/>
      <c r="DU1163" s="52"/>
      <c r="DV1163" s="52"/>
      <c r="DW1163" s="52"/>
      <c r="DX1163" s="52"/>
      <c r="DY1163" s="52"/>
      <c r="DZ1163" s="52"/>
      <c r="EA1163" s="52"/>
      <c r="EB1163" s="52"/>
      <c r="EC1163" s="52"/>
      <c r="ED1163" s="52"/>
      <c r="EE1163" s="52"/>
      <c r="EF1163" s="52"/>
      <c r="EG1163" s="52"/>
      <c r="EH1163" s="52"/>
      <c r="EI1163" s="52"/>
      <c r="EJ1163" s="52"/>
      <c r="EK1163" s="52"/>
      <c r="EL1163" s="52"/>
      <c r="EM1163" s="52"/>
      <c r="EN1163" s="52"/>
    </row>
    <row r="1164" spans="1:144" s="43" customFormat="1" ht="57" x14ac:dyDescent="0.2">
      <c r="A1164" s="46" t="s">
        <v>579</v>
      </c>
      <c r="B1164" s="46" t="s">
        <v>75</v>
      </c>
      <c r="C1164" s="46"/>
      <c r="D1164" s="46" t="s">
        <v>1984</v>
      </c>
      <c r="E1164" s="46" t="s">
        <v>1984</v>
      </c>
      <c r="F1164" s="46" t="s">
        <v>5899</v>
      </c>
      <c r="G1164" s="63" t="s">
        <v>981</v>
      </c>
      <c r="H1164" s="47">
        <v>230</v>
      </c>
      <c r="I1164" s="46" t="s">
        <v>1048</v>
      </c>
      <c r="J1164" s="46" t="s">
        <v>1171</v>
      </c>
      <c r="K1164" s="48">
        <v>39356</v>
      </c>
      <c r="L1164" s="48">
        <v>40451</v>
      </c>
      <c r="M1164" s="48"/>
      <c r="N1164" s="49"/>
      <c r="O1164" s="50" t="s">
        <v>685</v>
      </c>
      <c r="P1164" s="50" t="s">
        <v>685</v>
      </c>
      <c r="Q1164" s="50"/>
      <c r="R1164" s="46" t="s">
        <v>5342</v>
      </c>
      <c r="S1164" s="46"/>
      <c r="T1164" s="46"/>
      <c r="U1164" s="46"/>
      <c r="V1164" s="46"/>
      <c r="W1164" s="50">
        <v>51250</v>
      </c>
      <c r="X1164" s="50">
        <v>153750</v>
      </c>
      <c r="Y1164" s="103"/>
      <c r="Z1164" s="103"/>
      <c r="AA1164" s="103"/>
      <c r="AB1164" s="103"/>
      <c r="AC1164" s="105" t="b">
        <v>1</v>
      </c>
      <c r="AD1164" s="105" t="s">
        <v>685</v>
      </c>
      <c r="AE1164" s="105">
        <v>1</v>
      </c>
      <c r="AF1164" s="102"/>
      <c r="AG1164" s="10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c r="BB1164" s="52"/>
      <c r="BC1164" s="52"/>
      <c r="BD1164" s="52"/>
      <c r="BE1164" s="52"/>
      <c r="BF1164" s="52"/>
      <c r="BG1164" s="52"/>
      <c r="BH1164" s="52"/>
      <c r="BI1164" s="52"/>
      <c r="BJ1164" s="52"/>
      <c r="BK1164" s="52"/>
      <c r="BL1164" s="52"/>
      <c r="BM1164" s="52"/>
      <c r="BN1164" s="52"/>
      <c r="BO1164" s="52"/>
      <c r="BP1164" s="52"/>
      <c r="BQ1164" s="52"/>
      <c r="BR1164" s="52"/>
      <c r="BS1164" s="52"/>
      <c r="BT1164" s="52"/>
      <c r="BU1164" s="52"/>
      <c r="BV1164" s="52"/>
      <c r="BW1164" s="52"/>
      <c r="BX1164" s="52"/>
      <c r="BY1164" s="52"/>
      <c r="BZ1164" s="52"/>
      <c r="CA1164" s="52"/>
      <c r="CB1164" s="52"/>
      <c r="CC1164" s="52"/>
      <c r="CD1164" s="52"/>
      <c r="CE1164" s="52"/>
      <c r="CF1164" s="52"/>
      <c r="CG1164" s="52"/>
      <c r="CH1164" s="52"/>
      <c r="CI1164" s="52"/>
      <c r="CJ1164" s="52"/>
      <c r="CK1164" s="52"/>
      <c r="CL1164" s="52"/>
      <c r="CM1164" s="52"/>
      <c r="CN1164" s="52"/>
      <c r="CO1164" s="52"/>
      <c r="CP1164" s="52"/>
      <c r="CQ1164" s="52"/>
      <c r="CR1164" s="52"/>
      <c r="CS1164" s="52"/>
      <c r="CT1164" s="52"/>
      <c r="CU1164" s="52"/>
      <c r="CV1164" s="52"/>
      <c r="CW1164" s="52"/>
      <c r="CX1164" s="52"/>
      <c r="CY1164" s="52"/>
      <c r="CZ1164" s="52"/>
      <c r="DA1164" s="52"/>
      <c r="DB1164" s="52"/>
      <c r="DC1164" s="52"/>
      <c r="DD1164" s="52"/>
      <c r="DE1164" s="52"/>
      <c r="DF1164" s="52"/>
      <c r="DG1164" s="52"/>
      <c r="DH1164" s="52"/>
      <c r="DI1164" s="52"/>
      <c r="DJ1164" s="52"/>
      <c r="DK1164" s="52"/>
      <c r="DL1164" s="52"/>
      <c r="DM1164" s="52"/>
      <c r="DN1164" s="52"/>
      <c r="DO1164" s="52"/>
      <c r="DP1164" s="52"/>
      <c r="DQ1164" s="52"/>
      <c r="DR1164" s="52"/>
      <c r="DS1164" s="52"/>
      <c r="DT1164" s="52"/>
      <c r="DU1164" s="52"/>
      <c r="DV1164" s="52"/>
      <c r="DW1164" s="52"/>
      <c r="DX1164" s="52"/>
      <c r="DY1164" s="52"/>
      <c r="DZ1164" s="52"/>
      <c r="EA1164" s="52"/>
      <c r="EB1164" s="52"/>
      <c r="EC1164" s="52"/>
      <c r="ED1164" s="52"/>
      <c r="EE1164" s="52"/>
      <c r="EF1164" s="52"/>
      <c r="EG1164" s="52"/>
      <c r="EH1164" s="52"/>
      <c r="EI1164" s="52"/>
      <c r="EJ1164" s="52"/>
      <c r="EK1164" s="52"/>
      <c r="EL1164" s="52"/>
      <c r="EM1164" s="52"/>
      <c r="EN1164" s="52"/>
    </row>
    <row r="1165" spans="1:144" s="43" customFormat="1" ht="99.75" x14ac:dyDescent="0.2">
      <c r="A1165" s="46" t="s">
        <v>579</v>
      </c>
      <c r="B1165" s="46" t="s">
        <v>75</v>
      </c>
      <c r="C1165" s="46"/>
      <c r="D1165" s="46" t="s">
        <v>1984</v>
      </c>
      <c r="E1165" s="46" t="s">
        <v>1984</v>
      </c>
      <c r="F1165" s="46" t="s">
        <v>5899</v>
      </c>
      <c r="G1165" s="63" t="s">
        <v>981</v>
      </c>
      <c r="H1165" s="47">
        <v>232</v>
      </c>
      <c r="I1165" s="46" t="s">
        <v>2282</v>
      </c>
      <c r="J1165" s="46" t="s">
        <v>3308</v>
      </c>
      <c r="K1165" s="48">
        <v>39448</v>
      </c>
      <c r="L1165" s="48">
        <v>40178</v>
      </c>
      <c r="M1165" s="48"/>
      <c r="N1165" s="49"/>
      <c r="O1165" s="50"/>
      <c r="P1165" s="50"/>
      <c r="Q1165" s="50"/>
      <c r="R1165" s="46" t="s">
        <v>5342</v>
      </c>
      <c r="S1165" s="46"/>
      <c r="T1165" s="46" t="s">
        <v>3879</v>
      </c>
      <c r="U1165" s="46"/>
      <c r="V1165" s="46"/>
      <c r="W1165" s="50">
        <v>20600</v>
      </c>
      <c r="X1165" s="50">
        <v>41200</v>
      </c>
      <c r="Y1165" s="103" t="s">
        <v>842</v>
      </c>
      <c r="Z1165" s="103" t="s">
        <v>5029</v>
      </c>
      <c r="AA1165" s="103"/>
      <c r="AB1165" s="103"/>
      <c r="AC1165" s="105" t="b">
        <v>1</v>
      </c>
      <c r="AD1165" s="105" t="s">
        <v>685</v>
      </c>
      <c r="AE1165" s="105">
        <v>1</v>
      </c>
      <c r="AF1165" s="102"/>
      <c r="AG1165" s="10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c r="BB1165" s="52"/>
      <c r="BC1165" s="52"/>
      <c r="BD1165" s="52"/>
      <c r="BE1165" s="52"/>
      <c r="BF1165" s="52"/>
      <c r="BG1165" s="52"/>
      <c r="BH1165" s="52"/>
      <c r="BI1165" s="52"/>
      <c r="BJ1165" s="52"/>
      <c r="BK1165" s="52"/>
      <c r="BL1165" s="52"/>
      <c r="BM1165" s="52"/>
      <c r="BN1165" s="52"/>
      <c r="BO1165" s="52"/>
      <c r="BP1165" s="52"/>
      <c r="BQ1165" s="52"/>
      <c r="BR1165" s="52"/>
      <c r="BS1165" s="52"/>
      <c r="BT1165" s="52"/>
      <c r="BU1165" s="52"/>
      <c r="BV1165" s="52"/>
      <c r="BW1165" s="52"/>
      <c r="BX1165" s="52"/>
      <c r="BY1165" s="52"/>
      <c r="BZ1165" s="52"/>
      <c r="CA1165" s="52"/>
      <c r="CB1165" s="52"/>
      <c r="CC1165" s="52"/>
      <c r="CD1165" s="52"/>
      <c r="CE1165" s="52"/>
      <c r="CF1165" s="52"/>
      <c r="CG1165" s="52"/>
      <c r="CH1165" s="52"/>
      <c r="CI1165" s="52"/>
      <c r="CJ1165" s="52"/>
      <c r="CK1165" s="52"/>
      <c r="CL1165" s="52"/>
      <c r="CM1165" s="52"/>
      <c r="CN1165" s="52"/>
      <c r="CO1165" s="52"/>
      <c r="CP1165" s="52"/>
      <c r="CQ1165" s="52"/>
      <c r="CR1165" s="52"/>
      <c r="CS1165" s="52"/>
      <c r="CT1165" s="52"/>
      <c r="CU1165" s="52"/>
      <c r="CV1165" s="52"/>
      <c r="CW1165" s="52"/>
      <c r="CX1165" s="52"/>
      <c r="CY1165" s="52"/>
      <c r="CZ1165" s="52"/>
      <c r="DA1165" s="52"/>
      <c r="DB1165" s="52"/>
      <c r="DC1165" s="52"/>
      <c r="DD1165" s="52"/>
      <c r="DE1165" s="52"/>
      <c r="DF1165" s="52"/>
      <c r="DG1165" s="52"/>
      <c r="DH1165" s="52"/>
      <c r="DI1165" s="52"/>
      <c r="DJ1165" s="52"/>
      <c r="DK1165" s="52"/>
      <c r="DL1165" s="52"/>
      <c r="DM1165" s="52"/>
      <c r="DN1165" s="52"/>
      <c r="DO1165" s="52"/>
      <c r="DP1165" s="52"/>
      <c r="DQ1165" s="52"/>
      <c r="DR1165" s="52"/>
      <c r="DS1165" s="52"/>
      <c r="DT1165" s="52"/>
      <c r="DU1165" s="52"/>
      <c r="DV1165" s="52"/>
      <c r="DW1165" s="52"/>
      <c r="DX1165" s="52"/>
      <c r="DY1165" s="52"/>
      <c r="DZ1165" s="52"/>
      <c r="EA1165" s="52"/>
      <c r="EB1165" s="52"/>
      <c r="EC1165" s="52"/>
      <c r="ED1165" s="52"/>
      <c r="EE1165" s="52"/>
      <c r="EF1165" s="52"/>
      <c r="EG1165" s="52"/>
      <c r="EH1165" s="52"/>
      <c r="EI1165" s="52"/>
      <c r="EJ1165" s="52"/>
      <c r="EK1165" s="52"/>
      <c r="EL1165" s="52"/>
      <c r="EM1165" s="52"/>
      <c r="EN1165" s="52"/>
    </row>
    <row r="1166" spans="1:144" s="43" customFormat="1" ht="114" x14ac:dyDescent="0.2">
      <c r="A1166" s="46" t="s">
        <v>579</v>
      </c>
      <c r="B1166" s="46" t="s">
        <v>75</v>
      </c>
      <c r="C1166" s="46"/>
      <c r="D1166" s="46" t="s">
        <v>1984</v>
      </c>
      <c r="E1166" s="46" t="s">
        <v>1984</v>
      </c>
      <c r="F1166" s="46" t="s">
        <v>5899</v>
      </c>
      <c r="G1166" s="63" t="s">
        <v>981</v>
      </c>
      <c r="H1166" s="47">
        <v>234</v>
      </c>
      <c r="I1166" s="46" t="s">
        <v>395</v>
      </c>
      <c r="J1166" s="46" t="s">
        <v>3308</v>
      </c>
      <c r="K1166" s="48">
        <v>39904</v>
      </c>
      <c r="L1166" s="48">
        <v>40268</v>
      </c>
      <c r="M1166" s="48"/>
      <c r="N1166" s="49"/>
      <c r="O1166" s="50" t="s">
        <v>685</v>
      </c>
      <c r="P1166" s="50" t="s">
        <v>685</v>
      </c>
      <c r="Q1166" s="50"/>
      <c r="R1166" s="46" t="s">
        <v>5342</v>
      </c>
      <c r="S1166" s="46" t="s">
        <v>685</v>
      </c>
      <c r="T1166" s="46" t="s">
        <v>3879</v>
      </c>
      <c r="U1166" s="46"/>
      <c r="V1166" s="46"/>
      <c r="W1166" s="50">
        <v>76785</v>
      </c>
      <c r="X1166" s="50">
        <v>76785</v>
      </c>
      <c r="Y1166" s="103" t="s">
        <v>842</v>
      </c>
      <c r="Z1166" s="103" t="s">
        <v>721</v>
      </c>
      <c r="AA1166" s="103"/>
      <c r="AB1166" s="103"/>
      <c r="AC1166" s="105" t="b">
        <v>1</v>
      </c>
      <c r="AD1166" s="105" t="s">
        <v>685</v>
      </c>
      <c r="AE1166" s="105">
        <v>1</v>
      </c>
      <c r="AF1166" s="102"/>
      <c r="AG1166" s="10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c r="BB1166" s="52"/>
      <c r="BC1166" s="52"/>
      <c r="BD1166" s="52"/>
      <c r="BE1166" s="52"/>
      <c r="BF1166" s="52"/>
      <c r="BG1166" s="52"/>
      <c r="BH1166" s="52"/>
      <c r="BI1166" s="52"/>
      <c r="BJ1166" s="52"/>
      <c r="BK1166" s="52"/>
      <c r="BL1166" s="52"/>
      <c r="BM1166" s="52"/>
      <c r="BN1166" s="52"/>
      <c r="BO1166" s="52"/>
      <c r="BP1166" s="52"/>
      <c r="BQ1166" s="52"/>
      <c r="BR1166" s="52"/>
      <c r="BS1166" s="52"/>
      <c r="BT1166" s="52"/>
      <c r="BU1166" s="52"/>
      <c r="BV1166" s="52"/>
      <c r="BW1166" s="52"/>
      <c r="BX1166" s="52"/>
      <c r="BY1166" s="52"/>
      <c r="BZ1166" s="52"/>
      <c r="CA1166" s="52"/>
      <c r="CB1166" s="52"/>
      <c r="CC1166" s="52"/>
      <c r="CD1166" s="52"/>
      <c r="CE1166" s="52"/>
      <c r="CF1166" s="52"/>
      <c r="CG1166" s="52"/>
      <c r="CH1166" s="52"/>
      <c r="CI1166" s="52"/>
      <c r="CJ1166" s="52"/>
      <c r="CK1166" s="52"/>
      <c r="CL1166" s="52"/>
      <c r="CM1166" s="52"/>
      <c r="CN1166" s="52"/>
      <c r="CO1166" s="52"/>
      <c r="CP1166" s="52"/>
      <c r="CQ1166" s="52"/>
      <c r="CR1166" s="52"/>
      <c r="CS1166" s="52"/>
      <c r="CT1166" s="52"/>
      <c r="CU1166" s="52"/>
      <c r="CV1166" s="52"/>
      <c r="CW1166" s="52"/>
      <c r="CX1166" s="52"/>
      <c r="CY1166" s="52"/>
      <c r="CZ1166" s="52"/>
      <c r="DA1166" s="52"/>
      <c r="DB1166" s="52"/>
      <c r="DC1166" s="52"/>
      <c r="DD1166" s="52"/>
      <c r="DE1166" s="52"/>
      <c r="DF1166" s="52"/>
      <c r="DG1166" s="52"/>
      <c r="DH1166" s="52"/>
      <c r="DI1166" s="52"/>
      <c r="DJ1166" s="52"/>
      <c r="DK1166" s="52"/>
      <c r="DL1166" s="52"/>
      <c r="DM1166" s="52"/>
      <c r="DN1166" s="52"/>
      <c r="DO1166" s="52"/>
      <c r="DP1166" s="52"/>
      <c r="DQ1166" s="52"/>
      <c r="DR1166" s="52"/>
      <c r="DS1166" s="52"/>
      <c r="DT1166" s="52"/>
      <c r="DU1166" s="52"/>
      <c r="DV1166" s="52"/>
      <c r="DW1166" s="52"/>
      <c r="DX1166" s="52"/>
      <c r="DY1166" s="52"/>
      <c r="DZ1166" s="52"/>
      <c r="EA1166" s="52"/>
      <c r="EB1166" s="52"/>
      <c r="EC1166" s="52"/>
      <c r="ED1166" s="52"/>
      <c r="EE1166" s="52"/>
      <c r="EF1166" s="52"/>
      <c r="EG1166" s="52"/>
      <c r="EH1166" s="52"/>
      <c r="EI1166" s="52"/>
      <c r="EJ1166" s="52"/>
      <c r="EK1166" s="52"/>
      <c r="EL1166" s="52"/>
      <c r="EM1166" s="52"/>
      <c r="EN1166" s="52"/>
    </row>
    <row r="1167" spans="1:144" s="43" customFormat="1" ht="99.75" x14ac:dyDescent="0.2">
      <c r="A1167" s="63" t="s">
        <v>579</v>
      </c>
      <c r="B1167" s="63" t="s">
        <v>75</v>
      </c>
      <c r="C1167" s="46"/>
      <c r="D1167" s="46" t="s">
        <v>1984</v>
      </c>
      <c r="E1167" s="46" t="s">
        <v>1984</v>
      </c>
      <c r="F1167" s="46" t="s">
        <v>5899</v>
      </c>
      <c r="G1167" s="63" t="s">
        <v>981</v>
      </c>
      <c r="H1167" s="47">
        <v>238</v>
      </c>
      <c r="I1167" s="46" t="s">
        <v>63</v>
      </c>
      <c r="J1167" s="46" t="s">
        <v>1144</v>
      </c>
      <c r="K1167" s="48"/>
      <c r="L1167" s="48"/>
      <c r="M1167" s="48"/>
      <c r="N1167" s="49"/>
      <c r="O1167" s="50" t="s">
        <v>685</v>
      </c>
      <c r="P1167" s="50" t="s">
        <v>685</v>
      </c>
      <c r="Q1167" s="50"/>
      <c r="R1167" s="46" t="s">
        <v>5342</v>
      </c>
      <c r="S1167" s="46" t="s">
        <v>3548</v>
      </c>
      <c r="T1167" s="46" t="s">
        <v>3879</v>
      </c>
      <c r="U1167" s="49"/>
      <c r="V1167" s="49"/>
      <c r="W1167" s="50">
        <v>143208</v>
      </c>
      <c r="X1167" s="50">
        <v>143208</v>
      </c>
      <c r="Y1167" s="103" t="s">
        <v>842</v>
      </c>
      <c r="Z1167" s="103" t="s">
        <v>62</v>
      </c>
      <c r="AA1167" s="103"/>
      <c r="AB1167" s="103"/>
      <c r="AC1167" s="105" t="b">
        <v>1</v>
      </c>
      <c r="AD1167" s="105" t="s">
        <v>685</v>
      </c>
      <c r="AE1167" s="105">
        <v>1</v>
      </c>
      <c r="AF1167" s="102"/>
      <c r="AG1167" s="10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c r="BB1167" s="52"/>
      <c r="BC1167" s="52"/>
      <c r="BD1167" s="52"/>
      <c r="BE1167" s="52"/>
      <c r="BF1167" s="52"/>
      <c r="BG1167" s="52"/>
      <c r="BH1167" s="52"/>
      <c r="BI1167" s="52"/>
      <c r="BJ1167" s="52"/>
      <c r="BK1167" s="52"/>
      <c r="BL1167" s="52"/>
      <c r="BM1167" s="52"/>
      <c r="BN1167" s="52"/>
      <c r="BO1167" s="52"/>
      <c r="BP1167" s="52"/>
      <c r="BQ1167" s="52"/>
      <c r="BR1167" s="52"/>
      <c r="BS1167" s="52"/>
      <c r="BT1167" s="52"/>
      <c r="BU1167" s="52"/>
      <c r="BV1167" s="52"/>
      <c r="BW1167" s="52"/>
      <c r="BX1167" s="52"/>
      <c r="BY1167" s="52"/>
      <c r="BZ1167" s="52"/>
      <c r="CA1167" s="52"/>
      <c r="CB1167" s="52"/>
      <c r="CC1167" s="52"/>
      <c r="CD1167" s="52"/>
      <c r="CE1167" s="52"/>
      <c r="CF1167" s="52"/>
      <c r="CG1167" s="52"/>
      <c r="CH1167" s="52"/>
      <c r="CI1167" s="52"/>
      <c r="CJ1167" s="52"/>
      <c r="CK1167" s="52"/>
      <c r="CL1167" s="52"/>
      <c r="CM1167" s="52"/>
      <c r="CN1167" s="52"/>
      <c r="CO1167" s="52"/>
      <c r="CP1167" s="52"/>
      <c r="CQ1167" s="52"/>
      <c r="CR1167" s="52"/>
      <c r="CS1167" s="52"/>
      <c r="CT1167" s="52"/>
      <c r="CU1167" s="52"/>
      <c r="CV1167" s="52"/>
      <c r="CW1167" s="52"/>
      <c r="CX1167" s="52"/>
      <c r="CY1167" s="52"/>
      <c r="CZ1167" s="52"/>
      <c r="DA1167" s="52"/>
      <c r="DB1167" s="52"/>
      <c r="DC1167" s="52"/>
      <c r="DD1167" s="52"/>
      <c r="DE1167" s="52"/>
      <c r="DF1167" s="52"/>
      <c r="DG1167" s="52"/>
      <c r="DH1167" s="52"/>
      <c r="DI1167" s="52"/>
      <c r="DJ1167" s="52"/>
      <c r="DK1167" s="52"/>
      <c r="DL1167" s="52"/>
      <c r="DM1167" s="52"/>
      <c r="DN1167" s="52"/>
      <c r="DO1167" s="52"/>
      <c r="DP1167" s="52"/>
      <c r="DQ1167" s="52"/>
      <c r="DR1167" s="52"/>
      <c r="DS1167" s="52"/>
      <c r="DT1167" s="52"/>
      <c r="DU1167" s="52"/>
      <c r="DV1167" s="52"/>
      <c r="DW1167" s="52"/>
      <c r="DX1167" s="52"/>
      <c r="DY1167" s="52"/>
      <c r="DZ1167" s="52"/>
      <c r="EA1167" s="52"/>
      <c r="EB1167" s="52"/>
      <c r="EC1167" s="52"/>
      <c r="ED1167" s="52"/>
      <c r="EE1167" s="52"/>
      <c r="EF1167" s="52"/>
      <c r="EG1167" s="52"/>
      <c r="EH1167" s="52"/>
      <c r="EI1167" s="52"/>
      <c r="EJ1167" s="52"/>
      <c r="EK1167" s="52"/>
      <c r="EL1167" s="52"/>
      <c r="EM1167" s="52"/>
      <c r="EN1167" s="52"/>
    </row>
    <row r="1168" spans="1:144" s="43" customFormat="1" ht="99.75" x14ac:dyDescent="0.2">
      <c r="A1168" s="63" t="s">
        <v>579</v>
      </c>
      <c r="B1168" s="63" t="s">
        <v>75</v>
      </c>
      <c r="C1168" s="63"/>
      <c r="D1168" s="63" t="s">
        <v>1984</v>
      </c>
      <c r="E1168" s="63" t="s">
        <v>1984</v>
      </c>
      <c r="F1168" s="63" t="s">
        <v>5899</v>
      </c>
      <c r="G1168" s="63" t="s">
        <v>981</v>
      </c>
      <c r="H1168" s="51">
        <v>240</v>
      </c>
      <c r="I1168" s="63" t="s">
        <v>4401</v>
      </c>
      <c r="J1168" s="63" t="s">
        <v>1144</v>
      </c>
      <c r="K1168" s="71">
        <v>40118</v>
      </c>
      <c r="L1168" s="71">
        <v>40633</v>
      </c>
      <c r="M1168" s="71"/>
      <c r="N1168" s="72"/>
      <c r="O1168" s="73"/>
      <c r="P1168" s="73"/>
      <c r="Q1168" s="73"/>
      <c r="R1168" s="63" t="s">
        <v>5342</v>
      </c>
      <c r="S1168" s="63" t="s">
        <v>685</v>
      </c>
      <c r="T1168" s="63" t="s">
        <v>3879</v>
      </c>
      <c r="U1168" s="73"/>
      <c r="V1168" s="73"/>
      <c r="W1168" s="73"/>
      <c r="X1168" s="73"/>
      <c r="Y1168" s="104" t="s">
        <v>842</v>
      </c>
      <c r="Z1168" s="104" t="s">
        <v>4298</v>
      </c>
      <c r="AA1168" s="104"/>
      <c r="AB1168" s="104"/>
      <c r="AC1168" s="105" t="b">
        <v>1</v>
      </c>
      <c r="AD1168" s="105">
        <v>1</v>
      </c>
      <c r="AE1168" s="105" t="s">
        <v>685</v>
      </c>
      <c r="AF1168" s="102"/>
      <c r="AG1168" s="10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c r="BB1168" s="52"/>
      <c r="BC1168" s="52"/>
      <c r="BD1168" s="52"/>
      <c r="BE1168" s="52"/>
      <c r="BF1168" s="52"/>
      <c r="BG1168" s="52"/>
      <c r="BH1168" s="52"/>
      <c r="BI1168" s="52"/>
      <c r="BJ1168" s="52"/>
      <c r="BK1168" s="52"/>
      <c r="BL1168" s="52"/>
      <c r="BM1168" s="52"/>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c r="CL1168" s="52"/>
      <c r="CM1168" s="52"/>
      <c r="CN1168" s="52"/>
      <c r="CO1168" s="52"/>
      <c r="CP1168" s="52"/>
      <c r="CQ1168" s="52"/>
      <c r="CR1168" s="52"/>
      <c r="CS1168" s="52"/>
      <c r="CT1168" s="52"/>
      <c r="CU1168" s="52"/>
      <c r="CV1168" s="52"/>
      <c r="CW1168" s="52"/>
      <c r="CX1168" s="52"/>
      <c r="CY1168" s="52"/>
      <c r="CZ1168" s="52"/>
      <c r="DA1168" s="52"/>
      <c r="DB1168" s="52"/>
      <c r="DC1168" s="52"/>
      <c r="DD1168" s="52"/>
      <c r="DE1168" s="52"/>
      <c r="DF1168" s="52"/>
      <c r="DG1168" s="52"/>
      <c r="DH1168" s="52"/>
      <c r="DI1168" s="52"/>
      <c r="DJ1168" s="52"/>
      <c r="DK1168" s="52"/>
      <c r="DL1168" s="52"/>
      <c r="DM1168" s="52"/>
      <c r="DN1168" s="52"/>
      <c r="DO1168" s="52"/>
      <c r="DP1168" s="52"/>
      <c r="DQ1168" s="52"/>
      <c r="DR1168" s="52"/>
      <c r="DS1168" s="52"/>
      <c r="DT1168" s="52"/>
      <c r="DU1168" s="52"/>
      <c r="DV1168" s="52"/>
      <c r="DW1168" s="52"/>
      <c r="DX1168" s="52"/>
      <c r="DY1168" s="52"/>
      <c r="DZ1168" s="52"/>
      <c r="EA1168" s="52"/>
      <c r="EB1168" s="52"/>
      <c r="EC1168" s="52"/>
      <c r="ED1168" s="52"/>
      <c r="EE1168" s="52"/>
      <c r="EF1168" s="52"/>
      <c r="EG1168" s="52"/>
      <c r="EH1168" s="52"/>
      <c r="EI1168" s="52"/>
      <c r="EJ1168" s="52"/>
      <c r="EK1168" s="52"/>
      <c r="EL1168" s="52"/>
      <c r="EM1168" s="52"/>
      <c r="EN1168" s="52"/>
    </row>
    <row r="1169" spans="1:145" s="43" customFormat="1" ht="285" x14ac:dyDescent="0.2">
      <c r="A1169" s="63" t="s">
        <v>579</v>
      </c>
      <c r="B1169" s="63" t="s">
        <v>75</v>
      </c>
      <c r="C1169" s="63"/>
      <c r="D1169" s="63" t="s">
        <v>1984</v>
      </c>
      <c r="E1169" s="63" t="s">
        <v>1984</v>
      </c>
      <c r="F1169" s="63" t="s">
        <v>5899</v>
      </c>
      <c r="G1169" s="63" t="s">
        <v>981</v>
      </c>
      <c r="H1169" s="51"/>
      <c r="I1169" s="63" t="s">
        <v>4303</v>
      </c>
      <c r="J1169" s="63" t="s">
        <v>806</v>
      </c>
      <c r="K1169" s="71">
        <v>40035</v>
      </c>
      <c r="L1169" s="71">
        <v>40398</v>
      </c>
      <c r="M1169" s="71"/>
      <c r="N1169" s="72"/>
      <c r="O1169" s="73" t="s">
        <v>685</v>
      </c>
      <c r="P1169" s="73" t="s">
        <v>685</v>
      </c>
      <c r="Q1169" s="73"/>
      <c r="R1169" s="63" t="s">
        <v>5342</v>
      </c>
      <c r="S1169" s="63" t="s">
        <v>685</v>
      </c>
      <c r="T1169" s="63" t="s">
        <v>3879</v>
      </c>
      <c r="U1169" s="73"/>
      <c r="V1169" s="73"/>
      <c r="W1169" s="73">
        <v>59999</v>
      </c>
      <c r="X1169" s="73">
        <v>59999</v>
      </c>
      <c r="Y1169" s="104" t="s">
        <v>841</v>
      </c>
      <c r="Z1169" s="104" t="s">
        <v>5718</v>
      </c>
      <c r="AA1169" s="104"/>
      <c r="AB1169" s="104"/>
      <c r="AC1169" s="105" t="b">
        <v>1</v>
      </c>
      <c r="AD1169" s="105" t="s">
        <v>685</v>
      </c>
      <c r="AE1169" s="105">
        <v>1</v>
      </c>
      <c r="AF1169" s="102"/>
      <c r="AG1169" s="10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c r="BB1169" s="52"/>
      <c r="BC1169" s="52"/>
      <c r="BD1169" s="52"/>
      <c r="BE1169" s="52"/>
      <c r="BF1169" s="52"/>
      <c r="BG1169" s="52"/>
      <c r="BH1169" s="52"/>
      <c r="BI1169" s="52"/>
      <c r="BJ1169" s="52"/>
      <c r="BK1169" s="52"/>
      <c r="BL1169" s="52"/>
      <c r="BM1169" s="52"/>
      <c r="BN1169" s="52"/>
      <c r="BO1169" s="52"/>
      <c r="BP1169" s="52"/>
      <c r="BQ1169" s="52"/>
      <c r="BR1169" s="52"/>
      <c r="BS1169" s="52"/>
      <c r="BT1169" s="52"/>
      <c r="BU1169" s="52"/>
      <c r="BV1169" s="52"/>
      <c r="BW1169" s="52"/>
      <c r="BX1169" s="52"/>
      <c r="BY1169" s="52"/>
      <c r="BZ1169" s="52"/>
      <c r="CA1169" s="52"/>
      <c r="CB1169" s="52"/>
      <c r="CC1169" s="52"/>
      <c r="CD1169" s="52"/>
      <c r="CE1169" s="52"/>
      <c r="CF1169" s="52"/>
      <c r="CG1169" s="52"/>
      <c r="CH1169" s="52"/>
      <c r="CI1169" s="52"/>
      <c r="CJ1169" s="52"/>
      <c r="CK1169" s="52"/>
      <c r="CL1169" s="52"/>
      <c r="CM1169" s="52"/>
      <c r="CN1169" s="52"/>
      <c r="CO1169" s="52"/>
      <c r="CP1169" s="52"/>
      <c r="CQ1169" s="52"/>
      <c r="CR1169" s="52"/>
      <c r="CS1169" s="52"/>
      <c r="CT1169" s="52"/>
      <c r="CU1169" s="52"/>
      <c r="CV1169" s="52"/>
      <c r="CW1169" s="52"/>
      <c r="CX1169" s="52"/>
      <c r="CY1169" s="52"/>
      <c r="CZ1169" s="52"/>
      <c r="DA1169" s="52"/>
      <c r="DB1169" s="52"/>
      <c r="DC1169" s="52"/>
      <c r="DD1169" s="52"/>
      <c r="DE1169" s="52"/>
      <c r="DF1169" s="52"/>
      <c r="DG1169" s="52"/>
      <c r="DH1169" s="52"/>
      <c r="DI1169" s="52"/>
      <c r="DJ1169" s="52"/>
      <c r="DK1169" s="52"/>
      <c r="DL1169" s="52"/>
      <c r="DM1169" s="52"/>
      <c r="DN1169" s="52"/>
      <c r="DO1169" s="52"/>
      <c r="DP1169" s="52"/>
      <c r="DQ1169" s="52"/>
      <c r="DR1169" s="52"/>
      <c r="DS1169" s="52"/>
      <c r="DT1169" s="52"/>
      <c r="DU1169" s="52"/>
      <c r="DV1169" s="52"/>
      <c r="DW1169" s="52"/>
      <c r="DX1169" s="52"/>
      <c r="DY1169" s="52"/>
      <c r="DZ1169" s="52"/>
      <c r="EA1169" s="52"/>
      <c r="EB1169" s="52"/>
      <c r="EC1169" s="52"/>
      <c r="ED1169" s="52"/>
      <c r="EE1169" s="52"/>
      <c r="EF1169" s="52"/>
      <c r="EG1169" s="52"/>
      <c r="EH1169" s="52"/>
      <c r="EI1169" s="52"/>
      <c r="EJ1169" s="52"/>
      <c r="EK1169" s="52"/>
      <c r="EL1169" s="52"/>
      <c r="EM1169" s="52"/>
      <c r="EN1169" s="52"/>
    </row>
    <row r="1170" spans="1:145" s="43" customFormat="1" ht="114" x14ac:dyDescent="0.2">
      <c r="A1170" s="63" t="s">
        <v>579</v>
      </c>
      <c r="B1170" s="63" t="s">
        <v>75</v>
      </c>
      <c r="C1170" s="63"/>
      <c r="D1170" s="63" t="s">
        <v>1984</v>
      </c>
      <c r="E1170" s="63" t="s">
        <v>1984</v>
      </c>
      <c r="F1170" s="63" t="s">
        <v>5899</v>
      </c>
      <c r="G1170" s="63" t="s">
        <v>981</v>
      </c>
      <c r="H1170" s="51"/>
      <c r="I1170" s="63" t="s">
        <v>4299</v>
      </c>
      <c r="J1170" s="63" t="s">
        <v>4300</v>
      </c>
      <c r="K1170" s="71">
        <v>40119</v>
      </c>
      <c r="L1170" s="71">
        <v>40268</v>
      </c>
      <c r="M1170" s="71"/>
      <c r="N1170" s="81"/>
      <c r="O1170" s="73" t="s">
        <v>685</v>
      </c>
      <c r="P1170" s="73" t="s">
        <v>685</v>
      </c>
      <c r="Q1170" s="73"/>
      <c r="R1170" s="63" t="s">
        <v>5342</v>
      </c>
      <c r="S1170" s="63" t="s">
        <v>685</v>
      </c>
      <c r="T1170" s="63" t="s">
        <v>3879</v>
      </c>
      <c r="U1170" s="73"/>
      <c r="V1170" s="73"/>
      <c r="W1170" s="73">
        <v>45000</v>
      </c>
      <c r="X1170" s="73">
        <v>45000</v>
      </c>
      <c r="Y1170" s="104" t="s">
        <v>841</v>
      </c>
      <c r="Z1170" s="104" t="s">
        <v>4302</v>
      </c>
      <c r="AA1170" s="104"/>
      <c r="AB1170" s="104"/>
      <c r="AC1170" s="105" t="b">
        <v>1</v>
      </c>
      <c r="AD1170" s="105" t="s">
        <v>685</v>
      </c>
      <c r="AE1170" s="105">
        <v>1</v>
      </c>
      <c r="AF1170" s="102"/>
      <c r="AG1170" s="10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c r="BB1170" s="52"/>
      <c r="BC1170" s="52"/>
      <c r="BD1170" s="52"/>
      <c r="BE1170" s="52"/>
      <c r="BF1170" s="52"/>
      <c r="BG1170" s="52"/>
      <c r="BH1170" s="52"/>
      <c r="BI1170" s="52"/>
      <c r="BJ1170" s="52"/>
      <c r="BK1170" s="52"/>
      <c r="BL1170" s="52"/>
      <c r="BM1170" s="52"/>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c r="CL1170" s="52"/>
      <c r="CM1170" s="52"/>
      <c r="CN1170" s="52"/>
      <c r="CO1170" s="52"/>
      <c r="CP1170" s="52"/>
      <c r="CQ1170" s="52"/>
      <c r="CR1170" s="52"/>
      <c r="CS1170" s="52"/>
      <c r="CT1170" s="52"/>
      <c r="CU1170" s="52"/>
      <c r="CV1170" s="52"/>
      <c r="CW1170" s="52"/>
      <c r="CX1170" s="52"/>
      <c r="CY1170" s="52"/>
      <c r="CZ1170" s="52"/>
      <c r="DA1170" s="52"/>
      <c r="DB1170" s="52"/>
      <c r="DC1170" s="52"/>
      <c r="DD1170" s="52"/>
      <c r="DE1170" s="52"/>
      <c r="DF1170" s="52"/>
      <c r="DG1170" s="52"/>
      <c r="DH1170" s="52"/>
      <c r="DI1170" s="52"/>
      <c r="DJ1170" s="52"/>
      <c r="DK1170" s="52"/>
      <c r="DL1170" s="52"/>
      <c r="DM1170" s="52"/>
      <c r="DN1170" s="52"/>
      <c r="DO1170" s="52"/>
      <c r="DP1170" s="52"/>
      <c r="DQ1170" s="52"/>
      <c r="DR1170" s="52"/>
      <c r="DS1170" s="52"/>
      <c r="DT1170" s="52"/>
      <c r="DU1170" s="52"/>
      <c r="DV1170" s="52"/>
      <c r="DW1170" s="52"/>
      <c r="DX1170" s="52"/>
      <c r="DY1170" s="52"/>
      <c r="DZ1170" s="52"/>
      <c r="EA1170" s="52"/>
      <c r="EB1170" s="52"/>
      <c r="EC1170" s="52"/>
      <c r="ED1170" s="52"/>
      <c r="EE1170" s="52"/>
      <c r="EF1170" s="52"/>
      <c r="EG1170" s="52"/>
      <c r="EH1170" s="52"/>
      <c r="EI1170" s="52"/>
      <c r="EJ1170" s="52"/>
      <c r="EK1170" s="52"/>
      <c r="EL1170" s="52"/>
      <c r="EM1170" s="52"/>
      <c r="EN1170" s="52"/>
    </row>
    <row r="1171" spans="1:145" s="43" customFormat="1" ht="85.5" x14ac:dyDescent="0.2">
      <c r="A1171" s="46" t="s">
        <v>579</v>
      </c>
      <c r="B1171" s="46" t="s">
        <v>75</v>
      </c>
      <c r="C1171" s="46"/>
      <c r="D1171" s="46" t="s">
        <v>1984</v>
      </c>
      <c r="E1171" s="46" t="s">
        <v>1984</v>
      </c>
      <c r="F1171" s="46" t="s">
        <v>5899</v>
      </c>
      <c r="G1171" s="46" t="s">
        <v>981</v>
      </c>
      <c r="H1171" s="47">
        <v>253</v>
      </c>
      <c r="I1171" s="46" t="s">
        <v>5801</v>
      </c>
      <c r="J1171" s="46" t="s">
        <v>5802</v>
      </c>
      <c r="K1171" s="48">
        <v>40360</v>
      </c>
      <c r="L1171" s="48">
        <v>40633</v>
      </c>
      <c r="M1171" s="74"/>
      <c r="N1171" s="49">
        <v>1</v>
      </c>
      <c r="O1171" s="50">
        <v>70000</v>
      </c>
      <c r="P1171" s="50">
        <v>70000</v>
      </c>
      <c r="Q1171" s="50"/>
      <c r="R1171" s="46" t="s">
        <v>5342</v>
      </c>
      <c r="S1171" s="46" t="s">
        <v>3547</v>
      </c>
      <c r="T1171" s="46" t="s">
        <v>3879</v>
      </c>
      <c r="U1171" s="63"/>
      <c r="V1171" s="46"/>
      <c r="W1171" s="46"/>
      <c r="X1171" s="50"/>
      <c r="Y1171" s="103" t="s">
        <v>840</v>
      </c>
      <c r="Z1171" s="103" t="s">
        <v>3562</v>
      </c>
      <c r="AA1171" s="103"/>
      <c r="AB1171" s="103"/>
      <c r="AC1171" s="105" t="b">
        <v>1</v>
      </c>
      <c r="AD1171" s="104">
        <v>1</v>
      </c>
      <c r="AE1171" s="105"/>
      <c r="AF1171" s="91"/>
      <c r="AG1171" s="10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c r="BB1171" s="52"/>
      <c r="BC1171" s="52"/>
      <c r="BD1171" s="52"/>
      <c r="BE1171" s="52"/>
      <c r="BF1171" s="52"/>
      <c r="BG1171" s="52"/>
      <c r="BH1171" s="52"/>
      <c r="BI1171" s="52"/>
      <c r="BJ1171" s="52"/>
      <c r="BK1171" s="52"/>
      <c r="BL1171" s="52"/>
      <c r="BM1171" s="52"/>
      <c r="BN1171" s="52"/>
      <c r="BO1171" s="52"/>
      <c r="BP1171" s="52"/>
      <c r="BQ1171" s="52"/>
      <c r="BR1171" s="52"/>
      <c r="BS1171" s="52"/>
      <c r="BT1171" s="52"/>
      <c r="BU1171" s="52"/>
      <c r="BV1171" s="52"/>
      <c r="BW1171" s="52"/>
      <c r="BX1171" s="52"/>
      <c r="BY1171" s="52"/>
      <c r="BZ1171" s="52"/>
      <c r="CA1171" s="52"/>
      <c r="CB1171" s="52"/>
      <c r="CC1171" s="52"/>
      <c r="CD1171" s="52"/>
      <c r="CE1171" s="52"/>
      <c r="CF1171" s="52"/>
      <c r="CG1171" s="52"/>
      <c r="CH1171" s="52"/>
      <c r="CI1171" s="52"/>
      <c r="CJ1171" s="52"/>
      <c r="CK1171" s="52"/>
      <c r="CL1171" s="52"/>
      <c r="CM1171" s="52"/>
      <c r="CN1171" s="52"/>
      <c r="CO1171" s="52"/>
      <c r="CP1171" s="52"/>
      <c r="CQ1171" s="52"/>
      <c r="CR1171" s="52"/>
      <c r="CS1171" s="52"/>
      <c r="CT1171" s="52"/>
      <c r="CU1171" s="52"/>
      <c r="CV1171" s="52"/>
      <c r="CW1171" s="52"/>
      <c r="CX1171" s="52"/>
      <c r="CY1171" s="52"/>
      <c r="CZ1171" s="52"/>
      <c r="DA1171" s="52"/>
      <c r="DB1171" s="52"/>
      <c r="DC1171" s="52"/>
      <c r="DD1171" s="52"/>
      <c r="DE1171" s="52"/>
      <c r="DF1171" s="52"/>
      <c r="DG1171" s="52"/>
      <c r="DH1171" s="52"/>
      <c r="DI1171" s="52"/>
      <c r="DJ1171" s="52"/>
      <c r="DK1171" s="52"/>
      <c r="DL1171" s="52"/>
      <c r="DM1171" s="52"/>
      <c r="DN1171" s="52"/>
      <c r="DO1171" s="52"/>
      <c r="DP1171" s="52"/>
      <c r="DQ1171" s="52"/>
      <c r="DR1171" s="52"/>
      <c r="DS1171" s="52"/>
      <c r="DT1171" s="52"/>
      <c r="DU1171" s="52"/>
      <c r="DV1171" s="52"/>
      <c r="DW1171" s="52"/>
      <c r="DX1171" s="52"/>
      <c r="DY1171" s="52"/>
      <c r="DZ1171" s="52"/>
      <c r="EA1171" s="52"/>
      <c r="EB1171" s="52"/>
      <c r="EC1171" s="52"/>
      <c r="ED1171" s="52"/>
      <c r="EE1171" s="52"/>
      <c r="EF1171" s="52"/>
      <c r="EG1171" s="52"/>
      <c r="EH1171" s="52"/>
      <c r="EI1171" s="52"/>
      <c r="EJ1171" s="52"/>
      <c r="EK1171" s="52"/>
      <c r="EL1171" s="52"/>
      <c r="EM1171" s="52"/>
      <c r="EN1171" s="52"/>
      <c r="EO1171" s="52"/>
    </row>
    <row r="1172" spans="1:145" s="52" customFormat="1" ht="42.75" x14ac:dyDescent="0.2">
      <c r="B1172" s="46" t="s">
        <v>2772</v>
      </c>
      <c r="C1172" s="46" t="s">
        <v>75</v>
      </c>
      <c r="D1172" s="46"/>
      <c r="E1172" s="46"/>
      <c r="F1172" s="46" t="s">
        <v>5849</v>
      </c>
      <c r="G1172" s="63" t="s">
        <v>968</v>
      </c>
      <c r="H1172" s="47" t="s">
        <v>5969</v>
      </c>
      <c r="I1172" s="46" t="s">
        <v>3802</v>
      </c>
      <c r="J1172" s="63" t="s">
        <v>66</v>
      </c>
      <c r="K1172" s="48">
        <v>40290</v>
      </c>
      <c r="L1172" s="48">
        <v>40654</v>
      </c>
      <c r="M1172" s="48"/>
      <c r="N1172" s="49">
        <v>1</v>
      </c>
      <c r="O1172" s="59">
        <v>5595</v>
      </c>
      <c r="P1172" s="50">
        <f>O1172*N1172</f>
        <v>5595</v>
      </c>
      <c r="Q1172" s="46"/>
      <c r="R1172" s="46"/>
      <c r="S1172" s="46"/>
      <c r="T1172" s="46"/>
      <c r="AV1172" s="45"/>
      <c r="AW1172" s="45"/>
      <c r="AX1172" s="45"/>
      <c r="AY1172" s="45"/>
      <c r="AZ1172" s="45"/>
      <c r="BA1172" s="45"/>
      <c r="BB1172" s="45"/>
      <c r="BC1172" s="45"/>
      <c r="BD1172" s="45"/>
    </row>
    <row r="1173" spans="1:145" s="52" customFormat="1" ht="28.5" x14ac:dyDescent="0.2">
      <c r="B1173" s="63" t="s">
        <v>2653</v>
      </c>
      <c r="C1173" s="63" t="s">
        <v>4786</v>
      </c>
      <c r="D1173" s="63" t="s">
        <v>240</v>
      </c>
      <c r="E1173" s="63" t="s">
        <v>5813</v>
      </c>
      <c r="F1173" s="63" t="s">
        <v>5813</v>
      </c>
      <c r="G1173" s="63" t="s">
        <v>977</v>
      </c>
      <c r="H1173" s="51" t="s">
        <v>5377</v>
      </c>
      <c r="I1173" s="46" t="s">
        <v>3423</v>
      </c>
      <c r="J1173" s="63" t="s">
        <v>4988</v>
      </c>
      <c r="K1173" s="48">
        <v>39837</v>
      </c>
      <c r="L1173" s="48">
        <v>40989</v>
      </c>
      <c r="M1173" s="48"/>
      <c r="N1173" s="72">
        <v>3.5</v>
      </c>
      <c r="O1173" s="73">
        <v>31880</v>
      </c>
      <c r="P1173" s="50">
        <v>127521</v>
      </c>
      <c r="Q1173" s="46" t="s">
        <v>3878</v>
      </c>
      <c r="R1173" s="63" t="s">
        <v>840</v>
      </c>
      <c r="S1173" s="46" t="s">
        <v>5845</v>
      </c>
      <c r="T1173" s="63"/>
    </row>
    <row r="1174" spans="1:145" s="52" customFormat="1" ht="42.75" x14ac:dyDescent="0.2">
      <c r="B1174" s="52" t="s">
        <v>2651</v>
      </c>
      <c r="C1174" s="42" t="s">
        <v>75</v>
      </c>
      <c r="D1174" s="42"/>
      <c r="E1174" s="42" t="s">
        <v>6150</v>
      </c>
      <c r="F1174" s="42" t="s">
        <v>5850</v>
      </c>
      <c r="G1174" s="42" t="s">
        <v>5857</v>
      </c>
      <c r="H1174" s="42" t="s">
        <v>6159</v>
      </c>
      <c r="I1174" s="54" t="s">
        <v>6151</v>
      </c>
      <c r="J1174" s="42" t="s">
        <v>6152</v>
      </c>
      <c r="K1174" s="42"/>
      <c r="L1174" s="137">
        <v>40909</v>
      </c>
      <c r="M1174" s="55">
        <v>40999</v>
      </c>
      <c r="N1174" s="55">
        <v>40999</v>
      </c>
      <c r="O1174" s="55"/>
      <c r="P1174" s="107">
        <v>41011</v>
      </c>
      <c r="Q1174" s="49">
        <v>-11</v>
      </c>
      <c r="R1174" s="138">
        <v>7500</v>
      </c>
      <c r="S1174" s="57">
        <v>7500</v>
      </c>
      <c r="T1174" s="57" t="s">
        <v>3879</v>
      </c>
      <c r="U1174" s="42" t="s">
        <v>841</v>
      </c>
      <c r="V1174" s="42">
        <v>5.22</v>
      </c>
      <c r="W1174" s="42"/>
      <c r="Y1174" s="109"/>
    </row>
    <row r="1175" spans="1:145" s="52" customFormat="1" ht="42.75" x14ac:dyDescent="0.2">
      <c r="B1175" s="52" t="s">
        <v>2651</v>
      </c>
      <c r="C1175" s="42" t="s">
        <v>75</v>
      </c>
      <c r="D1175" s="42"/>
      <c r="E1175" s="42" t="s">
        <v>6153</v>
      </c>
      <c r="F1175" s="42" t="s">
        <v>5850</v>
      </c>
      <c r="G1175" s="42" t="s">
        <v>5857</v>
      </c>
      <c r="H1175" s="42" t="s">
        <v>6159</v>
      </c>
      <c r="I1175" s="54" t="s">
        <v>6154</v>
      </c>
      <c r="J1175" s="42" t="s">
        <v>6155</v>
      </c>
      <c r="K1175" s="42"/>
      <c r="L1175" s="137">
        <v>40968</v>
      </c>
      <c r="M1175" s="55">
        <v>40999</v>
      </c>
      <c r="N1175" s="55">
        <v>40999</v>
      </c>
      <c r="O1175" s="55"/>
      <c r="P1175" s="107">
        <v>41011</v>
      </c>
      <c r="Q1175" s="49">
        <v>-11</v>
      </c>
      <c r="R1175" s="138">
        <v>4995</v>
      </c>
      <c r="S1175" s="57">
        <v>4995</v>
      </c>
      <c r="T1175" s="57" t="s">
        <v>3879</v>
      </c>
      <c r="U1175" s="42" t="s">
        <v>841</v>
      </c>
      <c r="V1175" s="42">
        <v>5.22</v>
      </c>
      <c r="W1175" s="42"/>
      <c r="Y1175" s="109"/>
    </row>
    <row r="1176" spans="1:145" s="52" customFormat="1" ht="128.25" x14ac:dyDescent="0.2">
      <c r="A1176" s="44" t="s">
        <v>5878</v>
      </c>
      <c r="B1176" s="46" t="s">
        <v>5914</v>
      </c>
      <c r="C1176" s="46" t="s">
        <v>75</v>
      </c>
      <c r="D1176" s="46"/>
      <c r="E1176" s="46" t="s">
        <v>3374</v>
      </c>
      <c r="F1176" s="46" t="s">
        <v>5797</v>
      </c>
      <c r="G1176" s="63" t="s">
        <v>5857</v>
      </c>
      <c r="H1176" s="47" t="s">
        <v>6079</v>
      </c>
      <c r="I1176" s="46" t="s">
        <v>5915</v>
      </c>
      <c r="J1176" s="46" t="s">
        <v>5916</v>
      </c>
      <c r="K1176" s="46"/>
      <c r="L1176" s="48">
        <v>40638</v>
      </c>
      <c r="M1176" s="48">
        <v>41003</v>
      </c>
      <c r="N1176" s="48">
        <f>M1176</f>
        <v>41003</v>
      </c>
      <c r="O1176" s="49">
        <v>1</v>
      </c>
      <c r="P1176" s="107">
        <f ca="1">TODAY()</f>
        <v>42277</v>
      </c>
      <c r="Q1176" s="49">
        <f ca="1">DAYS360(P1176,M1176)</f>
        <v>-1256</v>
      </c>
      <c r="R1176" s="50" t="s">
        <v>5818</v>
      </c>
      <c r="S1176" s="50" t="s">
        <v>5818</v>
      </c>
      <c r="T1176" s="46"/>
      <c r="U1176" s="46" t="s">
        <v>5836</v>
      </c>
      <c r="V1176" s="46"/>
      <c r="W1176" s="46" t="s">
        <v>5917</v>
      </c>
      <c r="Y1176" s="106"/>
      <c r="DG1176" s="44"/>
      <c r="DH1176" s="44"/>
      <c r="DI1176" s="44"/>
      <c r="DJ1176" s="44"/>
      <c r="DK1176" s="44"/>
      <c r="DL1176" s="44"/>
      <c r="DM1176" s="44"/>
      <c r="DN1176" s="44"/>
      <c r="DO1176" s="44"/>
    </row>
    <row r="1177" spans="1:145" s="52" customFormat="1" ht="128.25" x14ac:dyDescent="0.2">
      <c r="A1177" s="44" t="s">
        <v>5878</v>
      </c>
      <c r="B1177" s="46" t="s">
        <v>5914</v>
      </c>
      <c r="C1177" s="46" t="s">
        <v>75</v>
      </c>
      <c r="D1177" s="46"/>
      <c r="E1177" s="46" t="s">
        <v>3374</v>
      </c>
      <c r="F1177" s="46" t="s">
        <v>5797</v>
      </c>
      <c r="G1177" s="63" t="s">
        <v>5857</v>
      </c>
      <c r="H1177" s="47" t="s">
        <v>6080</v>
      </c>
      <c r="I1177" s="46" t="s">
        <v>5915</v>
      </c>
      <c r="J1177" s="46" t="s">
        <v>5916</v>
      </c>
      <c r="K1177" s="46"/>
      <c r="L1177" s="48">
        <v>40638</v>
      </c>
      <c r="M1177" s="48">
        <v>41003</v>
      </c>
      <c r="N1177" s="48">
        <f>M1177</f>
        <v>41003</v>
      </c>
      <c r="O1177" s="49">
        <v>1</v>
      </c>
      <c r="P1177" s="107">
        <f ca="1">TODAY()</f>
        <v>42277</v>
      </c>
      <c r="Q1177" s="49">
        <f ca="1">DAYS360(P1177,M1177)</f>
        <v>-1256</v>
      </c>
      <c r="R1177" s="50" t="s">
        <v>5818</v>
      </c>
      <c r="S1177" s="50" t="s">
        <v>5818</v>
      </c>
      <c r="T1177" s="46"/>
      <c r="U1177" s="46" t="s">
        <v>5836</v>
      </c>
      <c r="V1177" s="46"/>
      <c r="W1177" s="46" t="s">
        <v>5917</v>
      </c>
      <c r="Y1177" s="106"/>
      <c r="DG1177" s="44"/>
      <c r="DH1177" s="44"/>
      <c r="DI1177" s="44"/>
      <c r="DJ1177" s="44"/>
      <c r="DK1177" s="44"/>
      <c r="DL1177" s="44"/>
      <c r="DM1177" s="44"/>
      <c r="DN1177" s="44"/>
      <c r="DO1177" s="44"/>
    </row>
    <row r="1178" spans="1:145" s="52" customFormat="1" ht="128.25" x14ac:dyDescent="0.2">
      <c r="A1178" s="44" t="s">
        <v>5878</v>
      </c>
      <c r="B1178" s="46" t="s">
        <v>5914</v>
      </c>
      <c r="C1178" s="46" t="s">
        <v>75</v>
      </c>
      <c r="D1178" s="46"/>
      <c r="E1178" s="46" t="s">
        <v>3374</v>
      </c>
      <c r="F1178" s="46" t="s">
        <v>5797</v>
      </c>
      <c r="G1178" s="63" t="s">
        <v>5857</v>
      </c>
      <c r="H1178" s="47" t="s">
        <v>6081</v>
      </c>
      <c r="I1178" s="46" t="s">
        <v>5915</v>
      </c>
      <c r="J1178" s="46" t="s">
        <v>5916</v>
      </c>
      <c r="K1178" s="46"/>
      <c r="L1178" s="48">
        <v>40638</v>
      </c>
      <c r="M1178" s="48">
        <v>41003</v>
      </c>
      <c r="N1178" s="48">
        <f>M1178</f>
        <v>41003</v>
      </c>
      <c r="O1178" s="49">
        <v>1</v>
      </c>
      <c r="P1178" s="107">
        <f ca="1">TODAY()</f>
        <v>42277</v>
      </c>
      <c r="Q1178" s="49">
        <f ca="1">DAYS360(P1178,M1178)</f>
        <v>-1256</v>
      </c>
      <c r="R1178" s="50" t="s">
        <v>5818</v>
      </c>
      <c r="S1178" s="50" t="s">
        <v>5818</v>
      </c>
      <c r="T1178" s="46"/>
      <c r="U1178" s="46" t="s">
        <v>5836</v>
      </c>
      <c r="V1178" s="46"/>
      <c r="W1178" s="46" t="s">
        <v>5917</v>
      </c>
      <c r="Y1178" s="106"/>
      <c r="DG1178" s="44"/>
      <c r="DH1178" s="44"/>
      <c r="DI1178" s="44"/>
      <c r="DJ1178" s="44"/>
      <c r="DK1178" s="44"/>
      <c r="DL1178" s="44"/>
      <c r="DM1178" s="44"/>
      <c r="DN1178" s="44"/>
      <c r="DO1178" s="44"/>
    </row>
    <row r="1179" spans="1:145" s="52" customFormat="1" ht="128.25" x14ac:dyDescent="0.2">
      <c r="A1179" s="44" t="s">
        <v>5878</v>
      </c>
      <c r="B1179" s="46" t="s">
        <v>5914</v>
      </c>
      <c r="C1179" s="46" t="s">
        <v>75</v>
      </c>
      <c r="D1179" s="46"/>
      <c r="E1179" s="46" t="s">
        <v>3374</v>
      </c>
      <c r="F1179" s="46" t="s">
        <v>5797</v>
      </c>
      <c r="G1179" s="63" t="s">
        <v>5857</v>
      </c>
      <c r="H1179" s="47" t="s">
        <v>6082</v>
      </c>
      <c r="I1179" s="46" t="s">
        <v>5915</v>
      </c>
      <c r="J1179" s="46" t="s">
        <v>5916</v>
      </c>
      <c r="K1179" s="46"/>
      <c r="L1179" s="48">
        <v>40638</v>
      </c>
      <c r="M1179" s="48">
        <v>41003</v>
      </c>
      <c r="N1179" s="48">
        <f>M1179</f>
        <v>41003</v>
      </c>
      <c r="O1179" s="49">
        <v>1</v>
      </c>
      <c r="P1179" s="107">
        <f ca="1">TODAY()</f>
        <v>42277</v>
      </c>
      <c r="Q1179" s="49">
        <f ca="1">DAYS360(P1179,M1179)</f>
        <v>-1256</v>
      </c>
      <c r="R1179" s="50" t="s">
        <v>5818</v>
      </c>
      <c r="S1179" s="50" t="s">
        <v>5818</v>
      </c>
      <c r="T1179" s="46"/>
      <c r="U1179" s="46" t="s">
        <v>5836</v>
      </c>
      <c r="V1179" s="46"/>
      <c r="W1179" s="46" t="s">
        <v>5917</v>
      </c>
      <c r="Y1179" s="106"/>
      <c r="DG1179" s="44"/>
      <c r="DH1179" s="44"/>
      <c r="DI1179" s="44"/>
      <c r="DJ1179" s="44"/>
      <c r="DK1179" s="44"/>
      <c r="DL1179" s="44"/>
      <c r="DM1179" s="44"/>
      <c r="DN1179" s="44"/>
      <c r="DO1179" s="44"/>
    </row>
    <row r="1180" spans="1:145" s="52" customFormat="1" ht="128.25" x14ac:dyDescent="0.2">
      <c r="A1180" s="44" t="s">
        <v>5878</v>
      </c>
      <c r="B1180" s="46" t="s">
        <v>5914</v>
      </c>
      <c r="C1180" s="46" t="s">
        <v>75</v>
      </c>
      <c r="D1180" s="46"/>
      <c r="E1180" s="46" t="s">
        <v>3374</v>
      </c>
      <c r="F1180" s="46" t="s">
        <v>5797</v>
      </c>
      <c r="G1180" s="63" t="s">
        <v>5857</v>
      </c>
      <c r="H1180" s="47" t="s">
        <v>6083</v>
      </c>
      <c r="I1180" s="46" t="s">
        <v>5915</v>
      </c>
      <c r="J1180" s="46" t="s">
        <v>5916</v>
      </c>
      <c r="K1180" s="46"/>
      <c r="L1180" s="48">
        <v>40638</v>
      </c>
      <c r="M1180" s="48">
        <v>41003</v>
      </c>
      <c r="N1180" s="48">
        <f>M1180</f>
        <v>41003</v>
      </c>
      <c r="O1180" s="49">
        <v>1</v>
      </c>
      <c r="P1180" s="107">
        <f ca="1">TODAY()</f>
        <v>42277</v>
      </c>
      <c r="Q1180" s="49">
        <f ca="1">DAYS360(P1180,M1180)</f>
        <v>-1256</v>
      </c>
      <c r="R1180" s="50" t="s">
        <v>5818</v>
      </c>
      <c r="S1180" s="50" t="s">
        <v>5818</v>
      </c>
      <c r="T1180" s="46"/>
      <c r="U1180" s="46" t="s">
        <v>5836</v>
      </c>
      <c r="V1180" s="46"/>
      <c r="W1180" s="46" t="s">
        <v>5917</v>
      </c>
      <c r="Y1180" s="106"/>
      <c r="DG1180" s="44"/>
      <c r="DH1180" s="44"/>
      <c r="DI1180" s="44"/>
      <c r="DJ1180" s="44"/>
      <c r="DK1180" s="44"/>
      <c r="DL1180" s="44"/>
      <c r="DM1180" s="44"/>
      <c r="DN1180" s="44"/>
      <c r="DO1180" s="44"/>
    </row>
    <row r="1181" spans="1:145" s="52" customFormat="1" ht="85.5" x14ac:dyDescent="0.2">
      <c r="A1181" s="46" t="s">
        <v>1842</v>
      </c>
      <c r="B1181" s="46" t="s">
        <v>75</v>
      </c>
      <c r="C1181" s="46"/>
      <c r="D1181" s="46" t="s">
        <v>388</v>
      </c>
      <c r="E1181" s="46" t="s">
        <v>5797</v>
      </c>
      <c r="F1181" s="46" t="s">
        <v>5857</v>
      </c>
      <c r="G1181" s="47" t="s">
        <v>6038</v>
      </c>
      <c r="H1181" s="46" t="s">
        <v>1853</v>
      </c>
      <c r="I1181" s="63" t="s">
        <v>4507</v>
      </c>
      <c r="J1181" s="63"/>
      <c r="K1181" s="48">
        <v>39904</v>
      </c>
      <c r="L1181" s="48">
        <v>40999</v>
      </c>
      <c r="M1181" s="48">
        <f>L1181</f>
        <v>40999</v>
      </c>
      <c r="N1181" s="49">
        <v>3</v>
      </c>
      <c r="O1181" s="107">
        <f t="shared" ref="O1181:O1213" ca="1" si="3">TODAY()</f>
        <v>42277</v>
      </c>
      <c r="P1181" s="49">
        <f t="shared" ref="P1181:P1202" ca="1" si="4">DAYS360(O1181,L1181)</f>
        <v>-1260</v>
      </c>
      <c r="Q1181" s="50">
        <v>59670</v>
      </c>
      <c r="R1181" s="50">
        <v>59670</v>
      </c>
      <c r="S1181" s="46" t="s">
        <v>3878</v>
      </c>
      <c r="T1181" s="46" t="s">
        <v>840</v>
      </c>
      <c r="U1181" s="46">
        <v>5.22</v>
      </c>
      <c r="V1181" s="46" t="s">
        <v>6164</v>
      </c>
      <c r="DF1181" s="44"/>
      <c r="DG1181" s="44"/>
      <c r="DH1181" s="44"/>
      <c r="DI1181" s="44"/>
      <c r="DJ1181" s="44"/>
      <c r="DK1181" s="44"/>
      <c r="DL1181" s="44"/>
      <c r="DM1181" s="44"/>
      <c r="DN1181" s="44"/>
    </row>
    <row r="1182" spans="1:145" s="52" customFormat="1" ht="99.75" x14ac:dyDescent="0.2">
      <c r="A1182" s="46" t="s">
        <v>72</v>
      </c>
      <c r="B1182" s="46" t="s">
        <v>75</v>
      </c>
      <c r="C1182" s="46"/>
      <c r="D1182" s="46" t="s">
        <v>3368</v>
      </c>
      <c r="E1182" s="46" t="s">
        <v>5797</v>
      </c>
      <c r="F1182" s="46" t="s">
        <v>5857</v>
      </c>
      <c r="G1182" s="47" t="s">
        <v>6046</v>
      </c>
      <c r="H1182" s="46" t="s">
        <v>2572</v>
      </c>
      <c r="I1182" s="63"/>
      <c r="J1182" s="63"/>
      <c r="K1182" s="48">
        <v>39873</v>
      </c>
      <c r="L1182" s="48">
        <v>40969</v>
      </c>
      <c r="M1182" s="48">
        <f>L1182</f>
        <v>40969</v>
      </c>
      <c r="N1182" s="49">
        <v>3</v>
      </c>
      <c r="O1182" s="107">
        <f t="shared" ca="1" si="3"/>
        <v>42277</v>
      </c>
      <c r="P1182" s="49">
        <f t="shared" ca="1" si="4"/>
        <v>-1289</v>
      </c>
      <c r="Q1182" s="50">
        <v>183333</v>
      </c>
      <c r="R1182" s="50">
        <f>Q1182*N1182</f>
        <v>549999</v>
      </c>
      <c r="S1182" s="46" t="s">
        <v>3878</v>
      </c>
      <c r="T1182" s="46" t="s">
        <v>840</v>
      </c>
      <c r="U1182" s="46"/>
      <c r="V1182" s="52" t="s">
        <v>6165</v>
      </c>
    </row>
    <row r="1183" spans="1:145" s="110" customFormat="1" ht="28.5" x14ac:dyDescent="0.2">
      <c r="A1183" s="46" t="s">
        <v>579</v>
      </c>
      <c r="B1183" s="46" t="s">
        <v>75</v>
      </c>
      <c r="C1183" s="46"/>
      <c r="D1183" s="46" t="s">
        <v>1984</v>
      </c>
      <c r="E1183" s="46" t="s">
        <v>1984</v>
      </c>
      <c r="F1183" s="63" t="s">
        <v>1001</v>
      </c>
      <c r="G1183" s="47">
        <v>164</v>
      </c>
      <c r="H1183" s="46"/>
      <c r="I1183" s="63" t="s">
        <v>2650</v>
      </c>
      <c r="J1183" s="63"/>
      <c r="K1183" s="48">
        <v>39295</v>
      </c>
      <c r="L1183" s="48">
        <v>41121</v>
      </c>
      <c r="M1183" s="48">
        <f>L1183</f>
        <v>41121</v>
      </c>
      <c r="N1183" s="49">
        <v>4</v>
      </c>
      <c r="O1183" s="107">
        <f t="shared" ca="1" si="3"/>
        <v>42277</v>
      </c>
      <c r="P1183" s="49">
        <f t="shared" ca="1" si="4"/>
        <v>-1140</v>
      </c>
      <c r="Q1183" s="50">
        <v>45134</v>
      </c>
      <c r="R1183" s="50">
        <v>225670</v>
      </c>
      <c r="S1183" s="46" t="s">
        <v>3879</v>
      </c>
      <c r="T1183" s="46"/>
      <c r="U1183" s="46"/>
      <c r="V1183" s="46"/>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c r="BB1183" s="52"/>
      <c r="BC1183" s="52"/>
      <c r="BD1183" s="52"/>
      <c r="BE1183" s="52"/>
      <c r="BF1183" s="52"/>
      <c r="BG1183" s="52"/>
      <c r="BH1183" s="52"/>
      <c r="BI1183" s="52"/>
      <c r="BJ1183" s="52"/>
      <c r="BK1183" s="52"/>
      <c r="BL1183" s="52"/>
    </row>
    <row r="1184" spans="1:145" s="110" customFormat="1" ht="42.75" x14ac:dyDescent="0.2">
      <c r="A1184" s="46" t="s">
        <v>579</v>
      </c>
      <c r="B1184" s="46" t="s">
        <v>75</v>
      </c>
      <c r="C1184" s="46"/>
      <c r="D1184" s="46" t="s">
        <v>1984</v>
      </c>
      <c r="E1184" s="46" t="s">
        <v>1984</v>
      </c>
      <c r="F1184" s="63" t="s">
        <v>1001</v>
      </c>
      <c r="G1184" s="47">
        <v>164</v>
      </c>
      <c r="H1184" s="46"/>
      <c r="I1184" s="63" t="s">
        <v>2650</v>
      </c>
      <c r="J1184" s="63"/>
      <c r="K1184" s="48">
        <v>39295</v>
      </c>
      <c r="L1184" s="48">
        <v>41121</v>
      </c>
      <c r="M1184" s="48">
        <f>L1184</f>
        <v>41121</v>
      </c>
      <c r="N1184" s="49">
        <v>4</v>
      </c>
      <c r="O1184" s="107">
        <f t="shared" ca="1" si="3"/>
        <v>42277</v>
      </c>
      <c r="P1184" s="49">
        <f t="shared" ca="1" si="4"/>
        <v>-1140</v>
      </c>
      <c r="Q1184" s="50">
        <v>113987</v>
      </c>
      <c r="R1184" s="50">
        <f>Q1184*N1184</f>
        <v>455948</v>
      </c>
      <c r="S1184" s="46" t="s">
        <v>3879</v>
      </c>
      <c r="T1184" s="46" t="s">
        <v>842</v>
      </c>
      <c r="U1184" s="46" t="s">
        <v>6170</v>
      </c>
      <c r="V1184" s="46" t="s">
        <v>2656</v>
      </c>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c r="BB1184" s="52"/>
      <c r="BC1184" s="52"/>
      <c r="BD1184" s="52"/>
      <c r="BE1184" s="52"/>
      <c r="BF1184" s="52"/>
      <c r="BG1184" s="52"/>
      <c r="BH1184" s="52"/>
      <c r="BI1184" s="52"/>
      <c r="BJ1184" s="52"/>
      <c r="BK1184" s="52"/>
      <c r="BL1184" s="52"/>
    </row>
    <row r="1185" spans="1:64" s="110" customFormat="1" ht="28.5" x14ac:dyDescent="0.2">
      <c r="A1185" s="46" t="s">
        <v>579</v>
      </c>
      <c r="B1185" s="46" t="s">
        <v>75</v>
      </c>
      <c r="C1185" s="46"/>
      <c r="D1185" s="46" t="s">
        <v>1984</v>
      </c>
      <c r="E1185" s="46" t="s">
        <v>1984</v>
      </c>
      <c r="F1185" s="46" t="s">
        <v>5899</v>
      </c>
      <c r="G1185" s="47">
        <v>164</v>
      </c>
      <c r="H1185" s="46" t="s">
        <v>2308</v>
      </c>
      <c r="I1185" s="63" t="s">
        <v>2650</v>
      </c>
      <c r="J1185" s="63"/>
      <c r="K1185" s="48">
        <v>39295</v>
      </c>
      <c r="L1185" s="48">
        <v>41121</v>
      </c>
      <c r="M1185" s="48">
        <v>41364</v>
      </c>
      <c r="N1185" s="49">
        <v>5</v>
      </c>
      <c r="O1185" s="107">
        <f t="shared" ca="1" si="3"/>
        <v>42277</v>
      </c>
      <c r="P1185" s="49">
        <f t="shared" ca="1" si="4"/>
        <v>-1140</v>
      </c>
      <c r="Q1185" s="50">
        <v>218201</v>
      </c>
      <c r="R1185" s="50">
        <v>1091005</v>
      </c>
      <c r="S1185" s="46" t="s">
        <v>3879</v>
      </c>
      <c r="T1185" s="46"/>
      <c r="U1185" s="46"/>
      <c r="V1185" s="46"/>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c r="BB1185" s="52"/>
      <c r="BC1185" s="52"/>
      <c r="BD1185" s="52"/>
      <c r="BE1185" s="52"/>
      <c r="BF1185" s="52"/>
      <c r="BG1185" s="52"/>
      <c r="BH1185" s="52"/>
      <c r="BI1185" s="52"/>
      <c r="BJ1185" s="52"/>
      <c r="BK1185" s="52"/>
      <c r="BL1185" s="52"/>
    </row>
    <row r="1186" spans="1:64" s="110" customFormat="1" ht="28.5" x14ac:dyDescent="0.2">
      <c r="A1186" s="46" t="s">
        <v>579</v>
      </c>
      <c r="B1186" s="46" t="s">
        <v>75</v>
      </c>
      <c r="C1186" s="46"/>
      <c r="D1186" s="46" t="s">
        <v>1984</v>
      </c>
      <c r="E1186" s="46" t="s">
        <v>1984</v>
      </c>
      <c r="F1186" s="46" t="s">
        <v>5899</v>
      </c>
      <c r="G1186" s="47">
        <v>164</v>
      </c>
      <c r="H1186" s="46" t="s">
        <v>6149</v>
      </c>
      <c r="I1186" s="63" t="s">
        <v>2650</v>
      </c>
      <c r="J1186" s="63"/>
      <c r="K1186" s="48">
        <v>39295</v>
      </c>
      <c r="L1186" s="48">
        <v>41364</v>
      </c>
      <c r="M1186" s="48">
        <v>41364</v>
      </c>
      <c r="N1186" s="49">
        <v>4</v>
      </c>
      <c r="O1186" s="107">
        <f t="shared" ca="1" si="3"/>
        <v>42277</v>
      </c>
      <c r="P1186" s="49">
        <f t="shared" ca="1" si="4"/>
        <v>-900</v>
      </c>
      <c r="Q1186" s="50" t="s">
        <v>5901</v>
      </c>
      <c r="R1186" s="50"/>
      <c r="S1186" s="46" t="s">
        <v>3879</v>
      </c>
      <c r="T1186" s="46"/>
      <c r="U1186" s="46"/>
      <c r="V1186" s="46"/>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c r="BB1186" s="52"/>
      <c r="BC1186" s="52"/>
      <c r="BD1186" s="52"/>
      <c r="BE1186" s="52"/>
      <c r="BF1186" s="52"/>
      <c r="BG1186" s="52"/>
      <c r="BH1186" s="52"/>
      <c r="BI1186" s="52"/>
      <c r="BJ1186" s="52"/>
      <c r="BK1186" s="52"/>
      <c r="BL1186" s="52"/>
    </row>
    <row r="1187" spans="1:64" s="110" customFormat="1" ht="42.75" x14ac:dyDescent="0.2">
      <c r="A1187" s="46" t="s">
        <v>579</v>
      </c>
      <c r="B1187" s="46" t="s">
        <v>75</v>
      </c>
      <c r="C1187" s="46"/>
      <c r="D1187" s="46" t="s">
        <v>1984</v>
      </c>
      <c r="E1187" s="46" t="s">
        <v>1984</v>
      </c>
      <c r="F1187" s="46" t="s">
        <v>5899</v>
      </c>
      <c r="G1187" s="47">
        <v>164</v>
      </c>
      <c r="H1187" s="46"/>
      <c r="I1187" s="63" t="s">
        <v>2650</v>
      </c>
      <c r="J1187" s="63"/>
      <c r="K1187" s="48">
        <v>39295</v>
      </c>
      <c r="L1187" s="48">
        <v>41364</v>
      </c>
      <c r="M1187" s="48">
        <v>41364</v>
      </c>
      <c r="N1187" s="49">
        <v>6</v>
      </c>
      <c r="O1187" s="107">
        <f t="shared" ca="1" si="3"/>
        <v>42277</v>
      </c>
      <c r="P1187" s="49">
        <f t="shared" ca="1" si="4"/>
        <v>-900</v>
      </c>
      <c r="Q1187" s="50">
        <v>159121</v>
      </c>
      <c r="R1187" s="50">
        <v>954726</v>
      </c>
      <c r="S1187" s="46" t="s">
        <v>3879</v>
      </c>
      <c r="T1187" s="46" t="s">
        <v>842</v>
      </c>
      <c r="U1187" s="46" t="s">
        <v>6170</v>
      </c>
      <c r="V1187" s="46" t="s">
        <v>2656</v>
      </c>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c r="BB1187" s="52"/>
      <c r="BC1187" s="52"/>
      <c r="BD1187" s="52"/>
      <c r="BE1187" s="52"/>
      <c r="BF1187" s="52"/>
      <c r="BG1187" s="52"/>
      <c r="BH1187" s="52"/>
      <c r="BI1187" s="52"/>
      <c r="BJ1187" s="52"/>
      <c r="BK1187" s="52"/>
      <c r="BL1187" s="52"/>
    </row>
    <row r="1188" spans="1:64" s="110" customFormat="1" ht="71.25" x14ac:dyDescent="0.2">
      <c r="A1188" s="46" t="s">
        <v>579</v>
      </c>
      <c r="B1188" s="46" t="s">
        <v>75</v>
      </c>
      <c r="C1188" s="46"/>
      <c r="D1188" s="46" t="s">
        <v>1984</v>
      </c>
      <c r="E1188" s="46" t="s">
        <v>1984</v>
      </c>
      <c r="F1188" s="46" t="s">
        <v>5899</v>
      </c>
      <c r="G1188" s="47">
        <v>175</v>
      </c>
      <c r="H1188" s="46" t="s">
        <v>2744</v>
      </c>
      <c r="I1188" s="63" t="s">
        <v>3308</v>
      </c>
      <c r="J1188" s="63"/>
      <c r="K1188" s="48">
        <v>39387</v>
      </c>
      <c r="L1188" s="48">
        <v>41182</v>
      </c>
      <c r="M1188" s="48">
        <f>L1188</f>
        <v>41182</v>
      </c>
      <c r="N1188" s="49">
        <v>5</v>
      </c>
      <c r="O1188" s="107">
        <f t="shared" ca="1" si="3"/>
        <v>42277</v>
      </c>
      <c r="P1188" s="49">
        <f t="shared" ca="1" si="4"/>
        <v>-1080</v>
      </c>
      <c r="Q1188" s="52"/>
      <c r="R1188" s="52"/>
      <c r="S1188" s="46" t="s">
        <v>3879</v>
      </c>
      <c r="T1188" s="46" t="s">
        <v>842</v>
      </c>
      <c r="U1188" s="46" t="s">
        <v>6170</v>
      </c>
      <c r="V1188" s="46"/>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c r="AX1188" s="44"/>
      <c r="AY1188" s="44"/>
      <c r="AZ1188" s="44"/>
      <c r="BA1188" s="44"/>
      <c r="BB1188" s="44"/>
      <c r="BC1188" s="44"/>
      <c r="BD1188" s="44"/>
      <c r="BE1188" s="44"/>
      <c r="BF1188" s="44"/>
      <c r="BG1188" s="52"/>
      <c r="BH1188" s="52"/>
      <c r="BI1188" s="52"/>
      <c r="BJ1188" s="52"/>
      <c r="BK1188" s="52"/>
      <c r="BL1188" s="52"/>
    </row>
    <row r="1189" spans="1:64" s="110" customFormat="1" ht="71.25" x14ac:dyDescent="0.2">
      <c r="A1189" s="46" t="s">
        <v>579</v>
      </c>
      <c r="B1189" s="46" t="s">
        <v>75</v>
      </c>
      <c r="C1189" s="46"/>
      <c r="D1189" s="46" t="s">
        <v>1984</v>
      </c>
      <c r="E1189" s="46" t="s">
        <v>1984</v>
      </c>
      <c r="F1189" s="63" t="s">
        <v>1001</v>
      </c>
      <c r="G1189" s="47">
        <v>177</v>
      </c>
      <c r="H1189" s="46" t="s">
        <v>2746</v>
      </c>
      <c r="I1189" s="63" t="s">
        <v>3308</v>
      </c>
      <c r="J1189" s="63"/>
      <c r="K1189" s="48">
        <v>39417</v>
      </c>
      <c r="L1189" s="48" t="s">
        <v>6171</v>
      </c>
      <c r="M1189" s="48" t="str">
        <f>L1189</f>
        <v>31/09/2010</v>
      </c>
      <c r="N1189" s="49">
        <v>5</v>
      </c>
      <c r="O1189" s="107">
        <f t="shared" ca="1" si="3"/>
        <v>42277</v>
      </c>
      <c r="P1189" s="49" t="e">
        <f t="shared" ca="1" si="4"/>
        <v>#VALUE!</v>
      </c>
      <c r="Q1189" s="50">
        <v>150976</v>
      </c>
      <c r="R1189" s="50">
        <v>754880</v>
      </c>
      <c r="S1189" s="46" t="s">
        <v>3879</v>
      </c>
      <c r="T1189" s="46" t="s">
        <v>842</v>
      </c>
      <c r="U1189" s="46" t="s">
        <v>6170</v>
      </c>
      <c r="V1189" s="46" t="s">
        <v>2656</v>
      </c>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c r="BB1189" s="52"/>
      <c r="BC1189" s="52"/>
      <c r="BD1189" s="52"/>
      <c r="BE1189" s="52"/>
      <c r="BF1189" s="52"/>
      <c r="BG1189" s="52"/>
      <c r="BH1189" s="52"/>
      <c r="BI1189" s="52"/>
      <c r="BJ1189" s="52"/>
      <c r="BK1189" s="52"/>
      <c r="BL1189" s="52"/>
    </row>
    <row r="1190" spans="1:64" s="110" customFormat="1" ht="42.75" x14ac:dyDescent="0.2">
      <c r="A1190" s="46" t="s">
        <v>579</v>
      </c>
      <c r="B1190" s="46" t="s">
        <v>75</v>
      </c>
      <c r="C1190" s="46"/>
      <c r="D1190" s="46" t="s">
        <v>1984</v>
      </c>
      <c r="E1190" s="46" t="s">
        <v>1984</v>
      </c>
      <c r="F1190" s="46" t="s">
        <v>5899</v>
      </c>
      <c r="G1190" s="47">
        <v>178</v>
      </c>
      <c r="H1190" s="46" t="s">
        <v>2039</v>
      </c>
      <c r="I1190" s="63" t="s">
        <v>723</v>
      </c>
      <c r="J1190" s="63"/>
      <c r="K1190" s="48">
        <v>39814</v>
      </c>
      <c r="L1190" s="48">
        <v>41639</v>
      </c>
      <c r="M1190" s="48">
        <v>41639</v>
      </c>
      <c r="N1190" s="49">
        <v>5</v>
      </c>
      <c r="O1190" s="107">
        <f t="shared" ca="1" si="3"/>
        <v>42277</v>
      </c>
      <c r="P1190" s="49">
        <f t="shared" ca="1" si="4"/>
        <v>-630</v>
      </c>
      <c r="Q1190" s="50">
        <v>137750</v>
      </c>
      <c r="R1190" s="50">
        <v>688750</v>
      </c>
      <c r="S1190" s="46" t="s">
        <v>3879</v>
      </c>
      <c r="T1190" s="46" t="s">
        <v>842</v>
      </c>
      <c r="U1190" s="46" t="s">
        <v>2040</v>
      </c>
      <c r="V1190" s="46"/>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c r="BB1190" s="52"/>
      <c r="BC1190" s="52"/>
      <c r="BD1190" s="52"/>
      <c r="BE1190" s="52"/>
      <c r="BF1190" s="52"/>
      <c r="BG1190" s="52"/>
      <c r="BH1190" s="52"/>
      <c r="BI1190" s="52"/>
      <c r="BJ1190" s="52"/>
      <c r="BK1190" s="52"/>
      <c r="BL1190" s="52"/>
    </row>
    <row r="1191" spans="1:64" s="110" customFormat="1" ht="42.75" x14ac:dyDescent="0.2">
      <c r="A1191" s="46" t="s">
        <v>579</v>
      </c>
      <c r="B1191" s="46" t="s">
        <v>75</v>
      </c>
      <c r="C1191" s="46"/>
      <c r="D1191" s="46" t="s">
        <v>1984</v>
      </c>
      <c r="E1191" s="46" t="s">
        <v>1984</v>
      </c>
      <c r="F1191" s="63" t="s">
        <v>1001</v>
      </c>
      <c r="G1191" s="47">
        <v>182</v>
      </c>
      <c r="H1191" s="46" t="s">
        <v>2041</v>
      </c>
      <c r="I1191" s="63" t="s">
        <v>723</v>
      </c>
      <c r="J1191" s="63"/>
      <c r="K1191" s="48">
        <v>39503</v>
      </c>
      <c r="L1191" s="48">
        <v>40268</v>
      </c>
      <c r="M1191" s="48">
        <f t="shared" ref="M1191:M1198" si="5">L1191</f>
        <v>40268</v>
      </c>
      <c r="N1191" s="49">
        <v>5</v>
      </c>
      <c r="O1191" s="107">
        <f t="shared" ca="1" si="3"/>
        <v>42277</v>
      </c>
      <c r="P1191" s="49">
        <f t="shared" ca="1" si="4"/>
        <v>-1980</v>
      </c>
      <c r="Q1191" s="50">
        <v>1592640</v>
      </c>
      <c r="R1191" s="50">
        <v>7963200</v>
      </c>
      <c r="S1191" s="46" t="s">
        <v>3879</v>
      </c>
      <c r="T1191" s="46" t="s">
        <v>842</v>
      </c>
      <c r="U1191" s="46" t="s">
        <v>2040</v>
      </c>
      <c r="V1191" s="46"/>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c r="BB1191" s="52"/>
      <c r="BC1191" s="52"/>
      <c r="BD1191" s="52"/>
      <c r="BE1191" s="52"/>
      <c r="BF1191" s="52"/>
      <c r="BG1191" s="52"/>
      <c r="BH1191" s="52"/>
      <c r="BI1191" s="52"/>
      <c r="BJ1191" s="52"/>
      <c r="BK1191" s="52"/>
      <c r="BL1191" s="52"/>
    </row>
    <row r="1192" spans="1:64" s="110" customFormat="1" ht="42.75" x14ac:dyDescent="0.2">
      <c r="A1192" s="46" t="s">
        <v>579</v>
      </c>
      <c r="B1192" s="46" t="s">
        <v>75</v>
      </c>
      <c r="C1192" s="46"/>
      <c r="D1192" s="46" t="s">
        <v>1984</v>
      </c>
      <c r="E1192" s="46" t="s">
        <v>1984</v>
      </c>
      <c r="F1192" s="46" t="s">
        <v>5899</v>
      </c>
      <c r="G1192" s="47">
        <v>183</v>
      </c>
      <c r="H1192" s="46" t="s">
        <v>5902</v>
      </c>
      <c r="I1192" s="46" t="s">
        <v>2741</v>
      </c>
      <c r="J1192" s="46"/>
      <c r="K1192" s="48">
        <v>39356</v>
      </c>
      <c r="L1192" s="48">
        <v>41182</v>
      </c>
      <c r="M1192" s="48">
        <f t="shared" si="5"/>
        <v>41182</v>
      </c>
      <c r="N1192" s="49"/>
      <c r="O1192" s="107">
        <f t="shared" ca="1" si="3"/>
        <v>42277</v>
      </c>
      <c r="P1192" s="49">
        <f t="shared" ca="1" si="4"/>
        <v>-1080</v>
      </c>
      <c r="Q1192" s="50">
        <v>7579</v>
      </c>
      <c r="R1192" s="50">
        <v>0</v>
      </c>
      <c r="S1192" s="46" t="s">
        <v>3879</v>
      </c>
      <c r="T1192" s="46" t="s">
        <v>842</v>
      </c>
      <c r="U1192" s="46" t="s">
        <v>6170</v>
      </c>
      <c r="V1192" s="46" t="s">
        <v>2656</v>
      </c>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c r="BB1192" s="52"/>
      <c r="BC1192" s="52"/>
      <c r="BD1192" s="52"/>
      <c r="BE1192" s="52"/>
      <c r="BF1192" s="52"/>
      <c r="BG1192" s="52"/>
      <c r="BH1192" s="52"/>
      <c r="BI1192" s="52"/>
      <c r="BJ1192" s="52"/>
      <c r="BK1192" s="52"/>
      <c r="BL1192" s="52"/>
    </row>
    <row r="1193" spans="1:64" s="110" customFormat="1" ht="57" x14ac:dyDescent="0.2">
      <c r="A1193" s="46" t="s">
        <v>579</v>
      </c>
      <c r="B1193" s="46" t="s">
        <v>75</v>
      </c>
      <c r="C1193" s="46"/>
      <c r="D1193" s="46" t="s">
        <v>1984</v>
      </c>
      <c r="E1193" s="46" t="s">
        <v>1984</v>
      </c>
      <c r="F1193" s="46" t="s">
        <v>5899</v>
      </c>
      <c r="G1193" s="47">
        <v>186</v>
      </c>
      <c r="H1193" s="46" t="s">
        <v>2744</v>
      </c>
      <c r="I1193" s="46" t="s">
        <v>2990</v>
      </c>
      <c r="J1193" s="46"/>
      <c r="K1193" s="48">
        <v>39448</v>
      </c>
      <c r="L1193" s="48">
        <v>41182</v>
      </c>
      <c r="M1193" s="48">
        <f t="shared" si="5"/>
        <v>41182</v>
      </c>
      <c r="N1193" s="49">
        <v>4</v>
      </c>
      <c r="O1193" s="107">
        <f t="shared" ca="1" si="3"/>
        <v>42277</v>
      </c>
      <c r="P1193" s="49">
        <f t="shared" ca="1" si="4"/>
        <v>-1080</v>
      </c>
      <c r="Q1193" s="50">
        <v>16000</v>
      </c>
      <c r="R1193" s="50">
        <v>64000</v>
      </c>
      <c r="S1193" s="46" t="s">
        <v>3879</v>
      </c>
      <c r="T1193" s="46" t="s">
        <v>842</v>
      </c>
      <c r="U1193" s="46" t="s">
        <v>6170</v>
      </c>
      <c r="V1193" s="46"/>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c r="BB1193" s="52"/>
      <c r="BC1193" s="52"/>
      <c r="BD1193" s="52"/>
      <c r="BE1193" s="52"/>
      <c r="BF1193" s="52"/>
      <c r="BG1193" s="52"/>
      <c r="BH1193" s="52"/>
      <c r="BI1193" s="52"/>
      <c r="BJ1193" s="52"/>
      <c r="BK1193" s="52"/>
      <c r="BL1193" s="52"/>
    </row>
    <row r="1194" spans="1:64" s="110" customFormat="1" ht="42.75" x14ac:dyDescent="0.2">
      <c r="A1194" s="46" t="s">
        <v>579</v>
      </c>
      <c r="B1194" s="46" t="s">
        <v>75</v>
      </c>
      <c r="C1194" s="46"/>
      <c r="D1194" s="46" t="s">
        <v>1984</v>
      </c>
      <c r="E1194" s="46" t="s">
        <v>1984</v>
      </c>
      <c r="F1194" s="46" t="s">
        <v>5899</v>
      </c>
      <c r="G1194" s="47">
        <v>187</v>
      </c>
      <c r="H1194" s="46" t="s">
        <v>5902</v>
      </c>
      <c r="I1194" s="46" t="s">
        <v>431</v>
      </c>
      <c r="J1194" s="46"/>
      <c r="K1194" s="48">
        <v>39479</v>
      </c>
      <c r="L1194" s="48">
        <v>41182</v>
      </c>
      <c r="M1194" s="48">
        <f t="shared" si="5"/>
        <v>41182</v>
      </c>
      <c r="N1194" s="49">
        <v>4</v>
      </c>
      <c r="O1194" s="107">
        <f t="shared" ca="1" si="3"/>
        <v>42277</v>
      </c>
      <c r="P1194" s="49">
        <f t="shared" ca="1" si="4"/>
        <v>-1080</v>
      </c>
      <c r="Q1194" s="50">
        <v>5766</v>
      </c>
      <c r="R1194" s="50">
        <v>23064</v>
      </c>
      <c r="S1194" s="46" t="s">
        <v>3879</v>
      </c>
      <c r="T1194" s="46" t="s">
        <v>842</v>
      </c>
      <c r="U1194" s="46" t="s">
        <v>6170</v>
      </c>
      <c r="V1194" s="46"/>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c r="BB1194" s="52"/>
      <c r="BC1194" s="52"/>
      <c r="BD1194" s="52"/>
      <c r="BE1194" s="52"/>
      <c r="BF1194" s="52"/>
      <c r="BG1194" s="52"/>
      <c r="BH1194" s="52"/>
      <c r="BI1194" s="52"/>
      <c r="BJ1194" s="52"/>
      <c r="BK1194" s="52"/>
      <c r="BL1194" s="52"/>
    </row>
    <row r="1195" spans="1:64" s="110" customFormat="1" ht="57" x14ac:dyDescent="0.2">
      <c r="A1195" s="46" t="s">
        <v>579</v>
      </c>
      <c r="B1195" s="46" t="s">
        <v>75</v>
      </c>
      <c r="C1195" s="46"/>
      <c r="D1195" s="46" t="s">
        <v>1984</v>
      </c>
      <c r="E1195" s="46" t="s">
        <v>1984</v>
      </c>
      <c r="F1195" s="63" t="s">
        <v>5899</v>
      </c>
      <c r="G1195" s="47">
        <v>192</v>
      </c>
      <c r="H1195" s="46" t="s">
        <v>5903</v>
      </c>
      <c r="I1195" s="46" t="s">
        <v>2192</v>
      </c>
      <c r="J1195" s="46"/>
      <c r="K1195" s="48">
        <v>39448</v>
      </c>
      <c r="L1195" s="48">
        <v>41182</v>
      </c>
      <c r="M1195" s="48">
        <f t="shared" si="5"/>
        <v>41182</v>
      </c>
      <c r="N1195" s="49">
        <v>4</v>
      </c>
      <c r="O1195" s="107">
        <f t="shared" ca="1" si="3"/>
        <v>42277</v>
      </c>
      <c r="P1195" s="49">
        <f t="shared" ca="1" si="4"/>
        <v>-1080</v>
      </c>
      <c r="Q1195" s="50">
        <v>35137</v>
      </c>
      <c r="R1195" s="50">
        <v>140548</v>
      </c>
      <c r="S1195" s="46" t="s">
        <v>3879</v>
      </c>
      <c r="T1195" s="46" t="s">
        <v>842</v>
      </c>
      <c r="U1195" s="46" t="s">
        <v>6170</v>
      </c>
      <c r="V1195" s="46" t="s">
        <v>2656</v>
      </c>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c r="BB1195" s="52"/>
      <c r="BC1195" s="52"/>
      <c r="BD1195" s="52"/>
      <c r="BE1195" s="52"/>
      <c r="BF1195" s="52"/>
      <c r="BG1195" s="52"/>
      <c r="BH1195" s="52"/>
      <c r="BI1195" s="52"/>
      <c r="BJ1195" s="52"/>
      <c r="BK1195" s="52"/>
      <c r="BL1195" s="52"/>
    </row>
    <row r="1196" spans="1:64" s="110" customFormat="1" ht="57" x14ac:dyDescent="0.2">
      <c r="A1196" s="46" t="s">
        <v>579</v>
      </c>
      <c r="B1196" s="46" t="s">
        <v>75</v>
      </c>
      <c r="C1196" s="46"/>
      <c r="D1196" s="46" t="s">
        <v>1984</v>
      </c>
      <c r="E1196" s="46" t="s">
        <v>1984</v>
      </c>
      <c r="F1196" s="46" t="s">
        <v>5899</v>
      </c>
      <c r="G1196" s="47">
        <v>200</v>
      </c>
      <c r="H1196" s="46" t="s">
        <v>2744</v>
      </c>
      <c r="I1196" s="63" t="s">
        <v>4508</v>
      </c>
      <c r="J1196" s="63"/>
      <c r="K1196" s="48">
        <v>39387</v>
      </c>
      <c r="L1196" s="48">
        <v>41182</v>
      </c>
      <c r="M1196" s="48">
        <f t="shared" si="5"/>
        <v>41182</v>
      </c>
      <c r="N1196" s="49">
        <v>5</v>
      </c>
      <c r="O1196" s="107">
        <f t="shared" ca="1" si="3"/>
        <v>42277</v>
      </c>
      <c r="P1196" s="49">
        <f t="shared" ca="1" si="4"/>
        <v>-1080</v>
      </c>
      <c r="Q1196" s="50">
        <v>64262</v>
      </c>
      <c r="R1196" s="50">
        <v>321310</v>
      </c>
      <c r="S1196" s="46" t="s">
        <v>3879</v>
      </c>
      <c r="T1196" s="46" t="s">
        <v>842</v>
      </c>
      <c r="U1196" s="46" t="s">
        <v>6170</v>
      </c>
      <c r="V1196" s="46" t="s">
        <v>2656</v>
      </c>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c r="BB1196" s="52"/>
      <c r="BC1196" s="52"/>
      <c r="BD1196" s="52"/>
      <c r="BE1196" s="52"/>
      <c r="BF1196" s="52"/>
      <c r="BG1196" s="52"/>
      <c r="BH1196" s="52"/>
      <c r="BI1196" s="52"/>
      <c r="BJ1196" s="52"/>
      <c r="BK1196" s="52"/>
      <c r="BL1196" s="52"/>
    </row>
    <row r="1197" spans="1:64" s="110" customFormat="1" ht="42.75" x14ac:dyDescent="0.2">
      <c r="A1197" s="46" t="s">
        <v>579</v>
      </c>
      <c r="B1197" s="46" t="s">
        <v>75</v>
      </c>
      <c r="C1197" s="46"/>
      <c r="D1197" s="46" t="s">
        <v>1984</v>
      </c>
      <c r="E1197" s="46" t="s">
        <v>1984</v>
      </c>
      <c r="F1197" s="63" t="s">
        <v>1001</v>
      </c>
      <c r="G1197" s="47">
        <v>205</v>
      </c>
      <c r="H1197" s="46" t="s">
        <v>2748</v>
      </c>
      <c r="I1197" s="46" t="s">
        <v>2741</v>
      </c>
      <c r="J1197" s="46"/>
      <c r="K1197" s="48">
        <v>40087</v>
      </c>
      <c r="L1197" s="48">
        <v>40633</v>
      </c>
      <c r="M1197" s="48">
        <f t="shared" si="5"/>
        <v>40633</v>
      </c>
      <c r="N1197" s="46">
        <v>3</v>
      </c>
      <c r="O1197" s="107">
        <f t="shared" ca="1" si="3"/>
        <v>42277</v>
      </c>
      <c r="P1197" s="49">
        <f t="shared" ca="1" si="4"/>
        <v>-1620</v>
      </c>
      <c r="Q1197" s="50">
        <v>31337</v>
      </c>
      <c r="R1197" s="50">
        <f>Q1197*N1197</f>
        <v>94011</v>
      </c>
      <c r="S1197" s="46" t="s">
        <v>3879</v>
      </c>
      <c r="T1197" s="46" t="s">
        <v>842</v>
      </c>
      <c r="U1197" s="46" t="s">
        <v>6170</v>
      </c>
      <c r="V1197" s="46" t="s">
        <v>2656</v>
      </c>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c r="BB1197" s="52"/>
      <c r="BC1197" s="52"/>
      <c r="BD1197" s="52"/>
      <c r="BE1197" s="52"/>
      <c r="BF1197" s="52"/>
      <c r="BG1197" s="52"/>
      <c r="BH1197" s="52"/>
      <c r="BI1197" s="52"/>
      <c r="BJ1197" s="52"/>
      <c r="BK1197" s="52"/>
      <c r="BL1197" s="52"/>
    </row>
    <row r="1198" spans="1:64" s="110" customFormat="1" ht="57" x14ac:dyDescent="0.2">
      <c r="A1198" s="46" t="s">
        <v>579</v>
      </c>
      <c r="B1198" s="46" t="s">
        <v>75</v>
      </c>
      <c r="C1198" s="46"/>
      <c r="D1198" s="46" t="s">
        <v>1984</v>
      </c>
      <c r="E1198" s="46" t="s">
        <v>1984</v>
      </c>
      <c r="F1198" s="63" t="s">
        <v>1001</v>
      </c>
      <c r="G1198" s="47">
        <v>210</v>
      </c>
      <c r="H1198" s="46" t="s">
        <v>2749</v>
      </c>
      <c r="I1198" s="63" t="s">
        <v>4700</v>
      </c>
      <c r="J1198" s="63"/>
      <c r="K1198" s="48">
        <v>37712</v>
      </c>
      <c r="L1198" s="48">
        <v>40268</v>
      </c>
      <c r="M1198" s="48">
        <f t="shared" si="5"/>
        <v>40268</v>
      </c>
      <c r="N1198" s="49">
        <v>6</v>
      </c>
      <c r="O1198" s="107">
        <f t="shared" ca="1" si="3"/>
        <v>42277</v>
      </c>
      <c r="P1198" s="49">
        <f t="shared" ca="1" si="4"/>
        <v>-1980</v>
      </c>
      <c r="Q1198" s="50">
        <v>24091</v>
      </c>
      <c r="R1198" s="50">
        <f>Q1198*N1198</f>
        <v>144546</v>
      </c>
      <c r="S1198" s="46" t="s">
        <v>3879</v>
      </c>
      <c r="T1198" s="46" t="s">
        <v>842</v>
      </c>
      <c r="U1198" s="46" t="s">
        <v>6170</v>
      </c>
      <c r="V1198" s="48" t="s">
        <v>5846</v>
      </c>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c r="BB1198" s="52"/>
      <c r="BC1198" s="52"/>
      <c r="BD1198" s="52"/>
      <c r="BE1198" s="52"/>
      <c r="BF1198" s="52"/>
      <c r="BG1198" s="52"/>
      <c r="BH1198" s="52"/>
      <c r="BI1198" s="52"/>
      <c r="BJ1198" s="52"/>
      <c r="BK1198" s="52"/>
      <c r="BL1198" s="52"/>
    </row>
    <row r="1199" spans="1:64" s="110" customFormat="1" ht="57" x14ac:dyDescent="0.2">
      <c r="A1199" s="46" t="s">
        <v>579</v>
      </c>
      <c r="B1199" s="46" t="s">
        <v>75</v>
      </c>
      <c r="C1199" s="46"/>
      <c r="D1199" s="46" t="s">
        <v>1984</v>
      </c>
      <c r="E1199" s="46" t="s">
        <v>1984</v>
      </c>
      <c r="F1199" s="46" t="s">
        <v>5899</v>
      </c>
      <c r="G1199" s="47">
        <v>222</v>
      </c>
      <c r="H1199" s="46" t="s">
        <v>2751</v>
      </c>
      <c r="I1199" s="63" t="s">
        <v>710</v>
      </c>
      <c r="J1199" s="63"/>
      <c r="K1199" s="48">
        <v>39539</v>
      </c>
      <c r="L1199" s="48">
        <v>41121</v>
      </c>
      <c r="M1199" s="48">
        <v>41364</v>
      </c>
      <c r="N1199" s="49">
        <v>4</v>
      </c>
      <c r="O1199" s="107">
        <f t="shared" ca="1" si="3"/>
        <v>42277</v>
      </c>
      <c r="P1199" s="49">
        <f t="shared" ca="1" si="4"/>
        <v>-1140</v>
      </c>
      <c r="Q1199" s="50">
        <v>123925</v>
      </c>
      <c r="R1199" s="50">
        <v>495700</v>
      </c>
      <c r="S1199" s="46" t="s">
        <v>3879</v>
      </c>
      <c r="T1199" s="46" t="s">
        <v>842</v>
      </c>
      <c r="U1199" s="46" t="s">
        <v>6170</v>
      </c>
      <c r="V1199" s="46"/>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c r="BB1199" s="52"/>
      <c r="BC1199" s="52"/>
      <c r="BD1199" s="52"/>
      <c r="BE1199" s="52"/>
      <c r="BF1199" s="52"/>
      <c r="BG1199" s="52"/>
      <c r="BH1199" s="52"/>
      <c r="BI1199" s="52"/>
      <c r="BJ1199" s="52"/>
      <c r="BK1199" s="52"/>
      <c r="BL1199" s="52"/>
    </row>
    <row r="1200" spans="1:64" s="110" customFormat="1" ht="42.75" x14ac:dyDescent="0.2">
      <c r="A1200" s="46" t="s">
        <v>579</v>
      </c>
      <c r="B1200" s="46" t="s">
        <v>75</v>
      </c>
      <c r="C1200" s="46"/>
      <c r="D1200" s="46" t="s">
        <v>1984</v>
      </c>
      <c r="E1200" s="46" t="s">
        <v>1984</v>
      </c>
      <c r="F1200" s="46" t="s">
        <v>5899</v>
      </c>
      <c r="G1200" s="47">
        <v>228</v>
      </c>
      <c r="H1200" s="46" t="s">
        <v>724</v>
      </c>
      <c r="I1200" s="63" t="s">
        <v>723</v>
      </c>
      <c r="J1200" s="63"/>
      <c r="K1200" s="48">
        <v>39814</v>
      </c>
      <c r="L1200" s="48">
        <v>41639</v>
      </c>
      <c r="M1200" s="48">
        <v>41639</v>
      </c>
      <c r="N1200" s="49">
        <v>5</v>
      </c>
      <c r="O1200" s="107">
        <f t="shared" ca="1" si="3"/>
        <v>42277</v>
      </c>
      <c r="P1200" s="49">
        <f t="shared" ca="1" si="4"/>
        <v>-630</v>
      </c>
      <c r="Q1200" s="50">
        <v>72781</v>
      </c>
      <c r="R1200" s="50">
        <v>357215</v>
      </c>
      <c r="S1200" s="46" t="s">
        <v>3879</v>
      </c>
      <c r="T1200" s="46" t="s">
        <v>842</v>
      </c>
      <c r="U1200" s="46" t="s">
        <v>2038</v>
      </c>
      <c r="V1200" s="46"/>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c r="BB1200" s="52"/>
      <c r="BC1200" s="52"/>
      <c r="BD1200" s="52"/>
      <c r="BE1200" s="52"/>
      <c r="BF1200" s="52"/>
      <c r="BG1200" s="52"/>
      <c r="BH1200" s="52"/>
      <c r="BI1200" s="52"/>
      <c r="BJ1200" s="52"/>
      <c r="BK1200" s="52"/>
      <c r="BL1200" s="52"/>
    </row>
    <row r="1201" spans="1:118" s="110" customFormat="1" ht="57" x14ac:dyDescent="0.2">
      <c r="A1201" s="46" t="s">
        <v>579</v>
      </c>
      <c r="B1201" s="46" t="s">
        <v>75</v>
      </c>
      <c r="C1201" s="46"/>
      <c r="D1201" s="46" t="s">
        <v>1984</v>
      </c>
      <c r="E1201" s="46" t="s">
        <v>1984</v>
      </c>
      <c r="F1201" s="46" t="s">
        <v>5899</v>
      </c>
      <c r="G1201" s="47">
        <v>231</v>
      </c>
      <c r="H1201" s="46" t="s">
        <v>2043</v>
      </c>
      <c r="I1201" s="63" t="s">
        <v>710</v>
      </c>
      <c r="J1201" s="63"/>
      <c r="K1201" s="48">
        <v>39363</v>
      </c>
      <c r="L1201" s="48">
        <v>41121</v>
      </c>
      <c r="M1201" s="48">
        <v>41364</v>
      </c>
      <c r="N1201" s="49">
        <v>5</v>
      </c>
      <c r="O1201" s="107">
        <f t="shared" ca="1" si="3"/>
        <v>42277</v>
      </c>
      <c r="P1201" s="49">
        <f t="shared" ca="1" si="4"/>
        <v>-1140</v>
      </c>
      <c r="Q1201" s="52"/>
      <c r="R1201" s="50">
        <v>420000</v>
      </c>
      <c r="S1201" s="46" t="s">
        <v>3878</v>
      </c>
      <c r="T1201" s="46" t="s">
        <v>840</v>
      </c>
      <c r="U1201" s="46" t="s">
        <v>2044</v>
      </c>
      <c r="V1201" s="46"/>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c r="BB1201" s="52"/>
      <c r="BC1201" s="52"/>
      <c r="BD1201" s="52"/>
      <c r="BE1201" s="52"/>
      <c r="BF1201" s="52"/>
      <c r="BG1201" s="52"/>
      <c r="BH1201" s="52"/>
      <c r="BI1201" s="52"/>
      <c r="BJ1201" s="52"/>
      <c r="BK1201" s="52"/>
      <c r="BL1201" s="52"/>
    </row>
    <row r="1202" spans="1:118" s="91" customFormat="1" ht="34.5" customHeight="1" x14ac:dyDescent="0.2">
      <c r="A1202" s="46" t="s">
        <v>579</v>
      </c>
      <c r="B1202" s="46" t="s">
        <v>75</v>
      </c>
      <c r="C1202" s="46"/>
      <c r="D1202" s="46" t="s">
        <v>1984</v>
      </c>
      <c r="E1202" s="46" t="s">
        <v>1984</v>
      </c>
      <c r="F1202" s="46" t="s">
        <v>5899</v>
      </c>
      <c r="G1202" s="47">
        <v>235</v>
      </c>
      <c r="H1202" s="46" t="s">
        <v>722</v>
      </c>
      <c r="I1202" s="63" t="s">
        <v>723</v>
      </c>
      <c r="J1202" s="63"/>
      <c r="K1202" s="48">
        <v>39904</v>
      </c>
      <c r="L1202" s="48">
        <v>40999</v>
      </c>
      <c r="M1202" s="48">
        <v>41729</v>
      </c>
      <c r="N1202" s="49">
        <v>5</v>
      </c>
      <c r="O1202" s="107">
        <f t="shared" ca="1" si="3"/>
        <v>42277</v>
      </c>
      <c r="P1202" s="49">
        <f t="shared" ca="1" si="4"/>
        <v>-1260</v>
      </c>
      <c r="Q1202" s="45"/>
      <c r="R1202" s="50">
        <v>2235000</v>
      </c>
      <c r="S1202" s="46" t="s">
        <v>3879</v>
      </c>
      <c r="T1202" s="46" t="s">
        <v>840</v>
      </c>
      <c r="U1202" s="46" t="s">
        <v>721</v>
      </c>
      <c r="V1202" s="46"/>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c r="BB1202" s="52"/>
      <c r="BC1202" s="52"/>
      <c r="BD1202" s="52"/>
      <c r="BE1202" s="52"/>
      <c r="BF1202" s="52"/>
      <c r="BG1202" s="52"/>
      <c r="BH1202" s="52"/>
      <c r="BI1202" s="52"/>
      <c r="BJ1202" s="52"/>
      <c r="BK1202" s="52"/>
      <c r="BL1202" s="52"/>
      <c r="BM1202" s="110"/>
      <c r="BN1202" s="110"/>
      <c r="BO1202" s="110"/>
      <c r="BP1202" s="110"/>
      <c r="BQ1202" s="110"/>
      <c r="BR1202" s="110"/>
      <c r="BS1202" s="110"/>
      <c r="BT1202" s="110"/>
      <c r="BU1202" s="110"/>
      <c r="BV1202" s="110"/>
      <c r="BW1202" s="110"/>
      <c r="BX1202" s="110"/>
      <c r="BY1202" s="110"/>
      <c r="BZ1202" s="110"/>
      <c r="CA1202" s="110"/>
      <c r="CB1202" s="110"/>
      <c r="CC1202" s="110"/>
      <c r="CD1202" s="110"/>
      <c r="CE1202" s="110"/>
      <c r="CF1202" s="110"/>
      <c r="CG1202" s="110"/>
      <c r="CH1202" s="110"/>
      <c r="CI1202" s="110"/>
      <c r="CJ1202" s="110"/>
      <c r="CK1202" s="110"/>
      <c r="CL1202" s="110"/>
      <c r="CM1202" s="110"/>
      <c r="CN1202" s="110"/>
      <c r="CO1202" s="110"/>
      <c r="CP1202" s="110"/>
      <c r="CQ1202" s="110"/>
      <c r="CR1202" s="110"/>
      <c r="CS1202" s="110"/>
      <c r="CT1202" s="110"/>
      <c r="CU1202" s="110"/>
      <c r="CV1202" s="110"/>
      <c r="CW1202" s="110"/>
      <c r="CX1202" s="110"/>
      <c r="CY1202" s="110"/>
      <c r="CZ1202" s="110"/>
      <c r="DA1202" s="110"/>
      <c r="DB1202" s="110"/>
      <c r="DC1202" s="110"/>
      <c r="DD1202" s="110"/>
      <c r="DE1202" s="110"/>
      <c r="DF1202" s="110"/>
      <c r="DG1202" s="110"/>
      <c r="DH1202" s="110"/>
      <c r="DI1202" s="110"/>
      <c r="DJ1202" s="110"/>
      <c r="DK1202" s="110"/>
      <c r="DL1202" s="110"/>
      <c r="DM1202" s="110"/>
      <c r="DN1202" s="110"/>
    </row>
    <row r="1203" spans="1:118" s="91" customFormat="1" ht="34.5" customHeight="1" x14ac:dyDescent="0.2">
      <c r="A1203" s="46" t="s">
        <v>579</v>
      </c>
      <c r="B1203" s="46" t="s">
        <v>75</v>
      </c>
      <c r="C1203" s="46"/>
      <c r="D1203" s="46" t="s">
        <v>1984</v>
      </c>
      <c r="E1203" s="46" t="s">
        <v>1984</v>
      </c>
      <c r="F1203" s="46" t="s">
        <v>5899</v>
      </c>
      <c r="G1203" s="47">
        <v>236</v>
      </c>
      <c r="H1203" s="46" t="s">
        <v>1143</v>
      </c>
      <c r="I1203" s="63" t="s">
        <v>1144</v>
      </c>
      <c r="J1203" s="63"/>
      <c r="K1203" s="48"/>
      <c r="L1203" s="48"/>
      <c r="M1203" s="48"/>
      <c r="N1203" s="49"/>
      <c r="O1203" s="107">
        <f t="shared" ca="1" si="3"/>
        <v>42277</v>
      </c>
      <c r="P1203" s="49"/>
      <c r="Q1203" s="50"/>
      <c r="R1203" s="50"/>
      <c r="S1203" s="46" t="s">
        <v>3879</v>
      </c>
      <c r="T1203" s="46" t="s">
        <v>842</v>
      </c>
      <c r="U1203" s="46"/>
      <c r="V1203" s="46"/>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c r="BB1203" s="52"/>
      <c r="BC1203" s="52"/>
      <c r="BD1203" s="52"/>
      <c r="BE1203" s="52"/>
      <c r="BF1203" s="52"/>
      <c r="BG1203" s="52"/>
      <c r="BH1203" s="52"/>
      <c r="BI1203" s="52"/>
      <c r="BJ1203" s="52"/>
      <c r="BK1203" s="52"/>
      <c r="BL1203" s="52"/>
      <c r="BM1203" s="110"/>
      <c r="BN1203" s="110"/>
      <c r="BO1203" s="110"/>
      <c r="BP1203" s="110"/>
      <c r="BQ1203" s="110"/>
      <c r="BR1203" s="110"/>
      <c r="BS1203" s="110"/>
      <c r="BT1203" s="110"/>
      <c r="BU1203" s="110"/>
      <c r="BV1203" s="110"/>
      <c r="BW1203" s="110"/>
      <c r="BX1203" s="110"/>
      <c r="BY1203" s="110"/>
      <c r="BZ1203" s="110"/>
      <c r="CA1203" s="110"/>
      <c r="CB1203" s="110"/>
      <c r="CC1203" s="110"/>
      <c r="CD1203" s="110"/>
      <c r="CE1203" s="110"/>
      <c r="CF1203" s="110"/>
      <c r="CG1203" s="110"/>
      <c r="CH1203" s="110"/>
      <c r="CI1203" s="110"/>
      <c r="CJ1203" s="110"/>
      <c r="CK1203" s="110"/>
      <c r="CL1203" s="110"/>
      <c r="CM1203" s="110"/>
      <c r="CN1203" s="110"/>
      <c r="CO1203" s="110"/>
      <c r="CP1203" s="110"/>
      <c r="CQ1203" s="110"/>
      <c r="CR1203" s="110"/>
      <c r="CS1203" s="110"/>
      <c r="CT1203" s="110"/>
      <c r="CU1203" s="110"/>
      <c r="CV1203" s="110"/>
      <c r="CW1203" s="110"/>
      <c r="CX1203" s="110"/>
      <c r="CY1203" s="110"/>
      <c r="CZ1203" s="110"/>
      <c r="DA1203" s="110"/>
      <c r="DB1203" s="110"/>
      <c r="DC1203" s="110"/>
      <c r="DD1203" s="110"/>
      <c r="DE1203" s="110"/>
      <c r="DF1203" s="110"/>
      <c r="DG1203" s="110"/>
      <c r="DH1203" s="110"/>
      <c r="DI1203" s="110"/>
      <c r="DJ1203" s="110"/>
      <c r="DK1203" s="110"/>
      <c r="DL1203" s="110"/>
      <c r="DM1203" s="110"/>
      <c r="DN1203" s="110"/>
    </row>
    <row r="1204" spans="1:118" s="91" customFormat="1" ht="34.5" customHeight="1" x14ac:dyDescent="0.2">
      <c r="A1204" s="76" t="s">
        <v>579</v>
      </c>
      <c r="B1204" s="76" t="s">
        <v>75</v>
      </c>
      <c r="C1204" s="46"/>
      <c r="D1204" s="46" t="s">
        <v>1984</v>
      </c>
      <c r="E1204" s="46" t="s">
        <v>1984</v>
      </c>
      <c r="F1204" s="46" t="s">
        <v>5899</v>
      </c>
      <c r="G1204" s="47">
        <v>237</v>
      </c>
      <c r="H1204" s="46" t="s">
        <v>61</v>
      </c>
      <c r="I1204" s="63" t="s">
        <v>1144</v>
      </c>
      <c r="J1204" s="63"/>
      <c r="K1204" s="48"/>
      <c r="L1204" s="48"/>
      <c r="M1204" s="48"/>
      <c r="N1204" s="49"/>
      <c r="O1204" s="107">
        <f t="shared" ca="1" si="3"/>
        <v>42277</v>
      </c>
      <c r="P1204" s="49"/>
      <c r="Q1204" s="50"/>
      <c r="R1204" s="50"/>
      <c r="S1204" s="46" t="s">
        <v>3879</v>
      </c>
      <c r="T1204" s="46" t="s">
        <v>840</v>
      </c>
      <c r="U1204" s="46" t="s">
        <v>62</v>
      </c>
      <c r="V1204" s="46"/>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c r="BB1204" s="52"/>
      <c r="BC1204" s="52"/>
      <c r="BD1204" s="52"/>
      <c r="BE1204" s="52"/>
      <c r="BF1204" s="52"/>
      <c r="BG1204" s="52"/>
      <c r="BH1204" s="52"/>
      <c r="BI1204" s="52"/>
      <c r="BJ1204" s="52"/>
      <c r="BK1204" s="52"/>
      <c r="BL1204" s="52"/>
      <c r="BM1204" s="110"/>
      <c r="BN1204" s="110"/>
      <c r="BO1204" s="110"/>
      <c r="BP1204" s="110"/>
      <c r="BQ1204" s="110"/>
      <c r="BR1204" s="110"/>
      <c r="BS1204" s="110"/>
      <c r="BT1204" s="110"/>
      <c r="BU1204" s="110"/>
      <c r="BV1204" s="110"/>
      <c r="BW1204" s="110"/>
      <c r="BX1204" s="110"/>
      <c r="BY1204" s="110"/>
      <c r="BZ1204" s="110"/>
      <c r="CA1204" s="110"/>
      <c r="CB1204" s="110"/>
      <c r="CC1204" s="110"/>
      <c r="CD1204" s="110"/>
      <c r="CE1204" s="110"/>
      <c r="CF1204" s="110"/>
      <c r="CG1204" s="110"/>
      <c r="CH1204" s="110"/>
      <c r="CI1204" s="110"/>
      <c r="CJ1204" s="110"/>
      <c r="CK1204" s="110"/>
      <c r="CL1204" s="110"/>
      <c r="CM1204" s="110"/>
      <c r="CN1204" s="110"/>
      <c r="CO1204" s="110"/>
      <c r="CP1204" s="110"/>
      <c r="CQ1204" s="110"/>
      <c r="CR1204" s="110"/>
      <c r="CS1204" s="110"/>
      <c r="CT1204" s="110"/>
      <c r="CU1204" s="110"/>
      <c r="CV1204" s="110"/>
      <c r="CW1204" s="110"/>
      <c r="CX1204" s="110"/>
      <c r="CY1204" s="110"/>
      <c r="CZ1204" s="110"/>
      <c r="DA1204" s="110"/>
      <c r="DB1204" s="110"/>
      <c r="DC1204" s="110"/>
      <c r="DD1204" s="110"/>
      <c r="DE1204" s="110"/>
      <c r="DF1204" s="110"/>
      <c r="DG1204" s="110"/>
      <c r="DH1204" s="110"/>
      <c r="DI1204" s="110"/>
      <c r="DJ1204" s="110"/>
      <c r="DK1204" s="110"/>
      <c r="DL1204" s="110"/>
      <c r="DM1204" s="110"/>
      <c r="DN1204" s="110"/>
    </row>
    <row r="1205" spans="1:118" s="91" customFormat="1" ht="153" customHeight="1" x14ac:dyDescent="0.2">
      <c r="A1205" s="63" t="s">
        <v>579</v>
      </c>
      <c r="B1205" s="63" t="s">
        <v>75</v>
      </c>
      <c r="C1205" s="63"/>
      <c r="D1205" s="63" t="s">
        <v>1984</v>
      </c>
      <c r="E1205" s="63" t="s">
        <v>1984</v>
      </c>
      <c r="F1205" s="63" t="s">
        <v>5899</v>
      </c>
      <c r="G1205" s="51">
        <v>239</v>
      </c>
      <c r="H1205" s="63" t="s">
        <v>64</v>
      </c>
      <c r="I1205" s="63" t="s">
        <v>1144</v>
      </c>
      <c r="J1205" s="63"/>
      <c r="K1205" s="48">
        <v>40021</v>
      </c>
      <c r="L1205" s="48">
        <v>40999</v>
      </c>
      <c r="M1205" s="48">
        <v>41729</v>
      </c>
      <c r="N1205" s="72">
        <v>5</v>
      </c>
      <c r="O1205" s="107">
        <f t="shared" ca="1" si="3"/>
        <v>42277</v>
      </c>
      <c r="P1205" s="49">
        <f t="shared" ref="P1205:P1213" ca="1" si="6">DAYS360(O1205,L1205)</f>
        <v>-1260</v>
      </c>
      <c r="Q1205" s="73">
        <v>1300</v>
      </c>
      <c r="R1205" s="73">
        <v>6500</v>
      </c>
      <c r="S1205" s="63" t="s">
        <v>3879</v>
      </c>
      <c r="T1205" s="63" t="s">
        <v>842</v>
      </c>
      <c r="U1205" s="63" t="s">
        <v>2038</v>
      </c>
      <c r="V1205" s="63"/>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c r="BB1205" s="52"/>
      <c r="BC1205" s="52"/>
      <c r="BD1205" s="52"/>
      <c r="BE1205" s="52"/>
      <c r="BF1205" s="52"/>
      <c r="BG1205" s="52"/>
      <c r="BH1205" s="52"/>
      <c r="BI1205" s="52"/>
      <c r="BJ1205" s="52"/>
      <c r="BK1205" s="52"/>
      <c r="BL1205" s="52"/>
      <c r="BM1205" s="110"/>
      <c r="BN1205" s="110"/>
      <c r="BO1205" s="110"/>
      <c r="BP1205" s="110"/>
      <c r="BQ1205" s="110"/>
      <c r="BR1205" s="110"/>
      <c r="BS1205" s="110"/>
      <c r="BT1205" s="110"/>
      <c r="BU1205" s="110"/>
      <c r="BV1205" s="110"/>
      <c r="BW1205" s="110"/>
      <c r="BX1205" s="110"/>
      <c r="BY1205" s="110"/>
      <c r="BZ1205" s="110"/>
      <c r="CA1205" s="110"/>
      <c r="CB1205" s="110"/>
      <c r="CC1205" s="110"/>
      <c r="CD1205" s="110"/>
      <c r="CE1205" s="110"/>
      <c r="CF1205" s="110"/>
      <c r="CG1205" s="110"/>
      <c r="CH1205" s="110"/>
      <c r="CI1205" s="110"/>
      <c r="CJ1205" s="110"/>
      <c r="CK1205" s="110"/>
      <c r="CL1205" s="110"/>
      <c r="CM1205" s="110"/>
      <c r="CN1205" s="110"/>
      <c r="CO1205" s="110"/>
      <c r="CP1205" s="110"/>
      <c r="CQ1205" s="110"/>
      <c r="CR1205" s="110"/>
      <c r="CS1205" s="110"/>
      <c r="CT1205" s="110"/>
      <c r="CU1205" s="110"/>
      <c r="CV1205" s="110"/>
      <c r="CW1205" s="110"/>
      <c r="CX1205" s="110"/>
      <c r="CY1205" s="110"/>
      <c r="CZ1205" s="110"/>
      <c r="DA1205" s="110"/>
      <c r="DB1205" s="110"/>
      <c r="DC1205" s="110"/>
      <c r="DD1205" s="110"/>
      <c r="DE1205" s="110"/>
      <c r="DF1205" s="110"/>
      <c r="DG1205" s="110"/>
      <c r="DH1205" s="110"/>
      <c r="DI1205" s="110"/>
      <c r="DJ1205" s="110"/>
      <c r="DK1205" s="110"/>
      <c r="DL1205" s="110"/>
      <c r="DM1205" s="110"/>
      <c r="DN1205" s="110"/>
    </row>
    <row r="1206" spans="1:118" s="52" customFormat="1" ht="28.5" x14ac:dyDescent="0.2">
      <c r="A1206" s="46" t="s">
        <v>2772</v>
      </c>
      <c r="B1206" s="46" t="s">
        <v>75</v>
      </c>
      <c r="C1206" s="46"/>
      <c r="D1206" s="46"/>
      <c r="E1206" s="46" t="s">
        <v>5849</v>
      </c>
      <c r="F1206" s="63" t="s">
        <v>968</v>
      </c>
      <c r="G1206" s="47" t="s">
        <v>5941</v>
      </c>
      <c r="H1206" s="46" t="s">
        <v>1268</v>
      </c>
      <c r="I1206" s="46" t="s">
        <v>2137</v>
      </c>
      <c r="J1206" s="46"/>
      <c r="K1206" s="48">
        <v>39846</v>
      </c>
      <c r="L1206" s="48">
        <v>40940</v>
      </c>
      <c r="M1206" s="48">
        <f>L1206</f>
        <v>40940</v>
      </c>
      <c r="N1206" s="49">
        <v>3</v>
      </c>
      <c r="O1206" s="107">
        <f t="shared" ca="1" si="3"/>
        <v>42277</v>
      </c>
      <c r="P1206" s="49">
        <f t="shared" ca="1" si="6"/>
        <v>-1319</v>
      </c>
      <c r="Q1206" s="59">
        <v>2692</v>
      </c>
      <c r="R1206" s="50">
        <f>Q1206*N1206</f>
        <v>8076</v>
      </c>
      <c r="S1206" s="46"/>
      <c r="T1206" s="46"/>
      <c r="U1206" s="46"/>
      <c r="V1206" s="46"/>
    </row>
    <row r="1207" spans="1:118" s="91" customFormat="1" ht="153" customHeight="1" x14ac:dyDescent="0.2">
      <c r="A1207" s="46"/>
      <c r="B1207" s="46"/>
      <c r="C1207" s="46"/>
      <c r="D1207" s="46" t="s">
        <v>1984</v>
      </c>
      <c r="E1207" s="46" t="s">
        <v>1984</v>
      </c>
      <c r="F1207" s="46" t="s">
        <v>5899</v>
      </c>
      <c r="G1207" s="47">
        <v>252</v>
      </c>
      <c r="H1207" s="46" t="s">
        <v>5905</v>
      </c>
      <c r="I1207" s="63" t="s">
        <v>5906</v>
      </c>
      <c r="J1207" s="63"/>
      <c r="K1207" s="48">
        <v>40269</v>
      </c>
      <c r="L1207" s="48">
        <v>40999</v>
      </c>
      <c r="M1207" s="48">
        <f>L1207</f>
        <v>40999</v>
      </c>
      <c r="N1207" s="49"/>
      <c r="O1207" s="107">
        <f t="shared" ca="1" si="3"/>
        <v>42277</v>
      </c>
      <c r="P1207" s="49">
        <f t="shared" ca="1" si="6"/>
        <v>-1260</v>
      </c>
      <c r="Q1207" s="50">
        <v>7500</v>
      </c>
      <c r="R1207" s="50"/>
      <c r="S1207" s="46"/>
      <c r="T1207" s="46"/>
      <c r="U1207" s="46"/>
      <c r="V1207" s="46"/>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c r="BB1207" s="52"/>
      <c r="BC1207" s="52"/>
      <c r="BD1207" s="52"/>
      <c r="BE1207" s="52"/>
      <c r="BF1207" s="52"/>
      <c r="BG1207" s="52"/>
      <c r="BH1207" s="52"/>
      <c r="BI1207" s="52"/>
      <c r="BJ1207" s="52"/>
      <c r="BK1207" s="52"/>
      <c r="BL1207" s="52"/>
      <c r="BM1207" s="110"/>
      <c r="BN1207" s="110"/>
      <c r="BO1207" s="110"/>
      <c r="BP1207" s="110"/>
      <c r="BQ1207" s="110"/>
      <c r="BR1207" s="110"/>
      <c r="BS1207" s="110"/>
      <c r="BT1207" s="110"/>
      <c r="BU1207" s="110"/>
      <c r="BV1207" s="110"/>
      <c r="BW1207" s="110"/>
      <c r="BX1207" s="110"/>
      <c r="BY1207" s="110"/>
      <c r="BZ1207" s="110"/>
      <c r="CA1207" s="110"/>
      <c r="CB1207" s="110"/>
      <c r="CC1207" s="110"/>
      <c r="CD1207" s="110"/>
      <c r="CE1207" s="110"/>
      <c r="CF1207" s="110"/>
      <c r="CG1207" s="110"/>
      <c r="CH1207" s="110"/>
      <c r="CI1207" s="110"/>
      <c r="CJ1207" s="110"/>
      <c r="CK1207" s="110"/>
      <c r="CL1207" s="110"/>
      <c r="CM1207" s="110"/>
      <c r="CN1207" s="110"/>
      <c r="CO1207" s="110"/>
      <c r="CP1207" s="110"/>
      <c r="CQ1207" s="110"/>
      <c r="CR1207" s="110"/>
      <c r="CS1207" s="110"/>
      <c r="CT1207" s="110"/>
      <c r="CU1207" s="110"/>
      <c r="CV1207" s="110"/>
      <c r="CW1207" s="110"/>
      <c r="CX1207" s="110"/>
      <c r="CY1207" s="110"/>
      <c r="CZ1207" s="110"/>
      <c r="DA1207" s="110"/>
      <c r="DB1207" s="110"/>
      <c r="DC1207" s="110"/>
      <c r="DD1207" s="110"/>
      <c r="DE1207" s="110"/>
      <c r="DF1207" s="110"/>
      <c r="DG1207" s="110"/>
      <c r="DH1207" s="110"/>
      <c r="DI1207" s="110"/>
      <c r="DJ1207" s="110"/>
      <c r="DK1207" s="110"/>
      <c r="DL1207" s="110"/>
      <c r="DM1207" s="110"/>
      <c r="DN1207" s="110"/>
    </row>
    <row r="1208" spans="1:118" s="52" customFormat="1" ht="299.25" x14ac:dyDescent="0.2">
      <c r="A1208" s="46" t="s">
        <v>2752</v>
      </c>
      <c r="B1208" s="46" t="s">
        <v>75</v>
      </c>
      <c r="C1208" s="46"/>
      <c r="D1208" s="46" t="s">
        <v>5797</v>
      </c>
      <c r="E1208" s="46" t="s">
        <v>5797</v>
      </c>
      <c r="F1208" s="46" t="s">
        <v>5857</v>
      </c>
      <c r="G1208" s="47" t="s">
        <v>3941</v>
      </c>
      <c r="H1208" s="46" t="s">
        <v>2153</v>
      </c>
      <c r="I1208" s="63" t="s">
        <v>5464</v>
      </c>
      <c r="J1208" s="63">
        <v>61690</v>
      </c>
      <c r="K1208" s="48">
        <v>39539</v>
      </c>
      <c r="L1208" s="48">
        <v>41364</v>
      </c>
      <c r="M1208" s="48">
        <v>41364</v>
      </c>
      <c r="N1208" s="49">
        <v>4</v>
      </c>
      <c r="O1208" s="107">
        <f t="shared" ca="1" si="3"/>
        <v>42277</v>
      </c>
      <c r="P1208" s="49">
        <f t="shared" ca="1" si="6"/>
        <v>-900</v>
      </c>
      <c r="Q1208" s="50">
        <v>101276.75</v>
      </c>
      <c r="R1208" s="50">
        <f>Q1208*N1208</f>
        <v>405107</v>
      </c>
      <c r="S1208" s="46" t="s">
        <v>3878</v>
      </c>
      <c r="T1208" s="46" t="s">
        <v>840</v>
      </c>
      <c r="U1208" s="76"/>
      <c r="V1208" s="63" t="s">
        <v>6161</v>
      </c>
    </row>
    <row r="1209" spans="1:118" s="52" customFormat="1" ht="71.25" x14ac:dyDescent="0.2">
      <c r="A1209" s="46" t="s">
        <v>73</v>
      </c>
      <c r="B1209" s="46" t="s">
        <v>75</v>
      </c>
      <c r="C1209" s="46"/>
      <c r="D1209" s="46" t="s">
        <v>3368</v>
      </c>
      <c r="E1209" s="46" t="s">
        <v>5797</v>
      </c>
      <c r="F1209" s="63" t="s">
        <v>5857</v>
      </c>
      <c r="G1209" s="47" t="s">
        <v>5918</v>
      </c>
      <c r="H1209" s="46" t="s">
        <v>5919</v>
      </c>
      <c r="I1209" s="46" t="s">
        <v>6162</v>
      </c>
      <c r="J1209" s="63">
        <v>13460</v>
      </c>
      <c r="K1209" s="48">
        <v>40969</v>
      </c>
      <c r="L1209" s="48">
        <v>41029</v>
      </c>
      <c r="M1209" s="48">
        <f>L1209</f>
        <v>41029</v>
      </c>
      <c r="N1209" s="49"/>
      <c r="O1209" s="107">
        <f t="shared" ca="1" si="3"/>
        <v>42277</v>
      </c>
      <c r="P1209" s="49">
        <f t="shared" ca="1" si="6"/>
        <v>-1230</v>
      </c>
      <c r="Q1209" s="50">
        <v>102000</v>
      </c>
      <c r="R1209" s="50">
        <v>102000</v>
      </c>
      <c r="S1209" s="46" t="s">
        <v>5835</v>
      </c>
      <c r="T1209" s="46" t="s">
        <v>5836</v>
      </c>
      <c r="U1209" s="46"/>
      <c r="V1209" s="46" t="s">
        <v>6163</v>
      </c>
    </row>
    <row r="1210" spans="1:118" s="52" customFormat="1" ht="156.75" x14ac:dyDescent="0.2">
      <c r="A1210" s="144" t="s">
        <v>579</v>
      </c>
      <c r="B1210" s="144" t="s">
        <v>75</v>
      </c>
      <c r="C1210" s="144"/>
      <c r="D1210" s="144" t="s">
        <v>179</v>
      </c>
      <c r="E1210" s="144" t="s">
        <v>1032</v>
      </c>
      <c r="F1210" s="63" t="s">
        <v>5884</v>
      </c>
      <c r="G1210" s="145" t="s">
        <v>3458</v>
      </c>
      <c r="H1210" s="144" t="s">
        <v>180</v>
      </c>
      <c r="I1210" s="151" t="s">
        <v>5751</v>
      </c>
      <c r="J1210" s="151">
        <v>61817</v>
      </c>
      <c r="K1210" s="146">
        <v>39904</v>
      </c>
      <c r="L1210" s="146">
        <v>40999</v>
      </c>
      <c r="M1210" s="146">
        <f>L1210</f>
        <v>40999</v>
      </c>
      <c r="N1210" s="144">
        <v>3</v>
      </c>
      <c r="O1210" s="157">
        <f t="shared" ca="1" si="3"/>
        <v>42277</v>
      </c>
      <c r="P1210" s="147">
        <f t="shared" ca="1" si="6"/>
        <v>-1260</v>
      </c>
      <c r="Q1210" s="148">
        <v>210000</v>
      </c>
      <c r="R1210" s="50">
        <f>N1210*Q1210</f>
        <v>630000</v>
      </c>
      <c r="S1210" s="144"/>
      <c r="T1210" s="144" t="s">
        <v>840</v>
      </c>
      <c r="U1210" s="144" t="s">
        <v>5889</v>
      </c>
      <c r="V1210" s="144" t="s">
        <v>5890</v>
      </c>
      <c r="W1210" s="142"/>
      <c r="X1210" s="142"/>
      <c r="Y1210" s="142"/>
      <c r="Z1210" s="142"/>
      <c r="AA1210" s="142"/>
      <c r="AB1210" s="142"/>
      <c r="AC1210" s="142"/>
      <c r="AD1210" s="142"/>
      <c r="AE1210" s="142"/>
      <c r="AF1210" s="142"/>
      <c r="AG1210" s="142"/>
      <c r="AH1210" s="142"/>
      <c r="AI1210" s="142"/>
      <c r="AJ1210" s="142"/>
      <c r="AK1210" s="142"/>
      <c r="AL1210" s="142"/>
      <c r="AM1210" s="142"/>
      <c r="AN1210" s="142"/>
      <c r="AO1210" s="142"/>
      <c r="AP1210" s="142"/>
      <c r="AQ1210" s="142"/>
      <c r="AR1210" s="142"/>
      <c r="AS1210" s="142"/>
      <c r="AT1210" s="142"/>
      <c r="AU1210" s="142"/>
      <c r="AV1210" s="142"/>
      <c r="AW1210" s="142"/>
      <c r="BG1210" s="142"/>
      <c r="BH1210" s="142"/>
      <c r="BI1210" s="142"/>
      <c r="BJ1210" s="142"/>
      <c r="BK1210" s="142"/>
      <c r="BL1210" s="142"/>
      <c r="BM1210" s="142"/>
      <c r="BN1210" s="142"/>
      <c r="BO1210" s="142"/>
      <c r="BP1210" s="142"/>
      <c r="BQ1210" s="142"/>
      <c r="BR1210" s="142"/>
      <c r="BS1210" s="142"/>
      <c r="BT1210" s="142"/>
      <c r="BU1210" s="142"/>
      <c r="BV1210" s="142"/>
      <c r="BW1210" s="142"/>
      <c r="BX1210" s="142"/>
      <c r="BY1210" s="142"/>
      <c r="BZ1210" s="142"/>
      <c r="CA1210" s="142"/>
      <c r="CB1210" s="142"/>
      <c r="CC1210" s="142"/>
      <c r="CD1210" s="142"/>
      <c r="CE1210" s="142"/>
      <c r="CF1210" s="142"/>
      <c r="CG1210" s="142"/>
      <c r="CH1210" s="142"/>
      <c r="CI1210" s="142"/>
      <c r="CJ1210" s="142"/>
      <c r="CK1210" s="142"/>
      <c r="CL1210" s="142"/>
      <c r="CM1210" s="142"/>
      <c r="CN1210" s="142"/>
      <c r="CO1210" s="142"/>
      <c r="CP1210" s="142"/>
      <c r="CQ1210" s="142"/>
      <c r="CR1210" s="142"/>
      <c r="CS1210" s="142"/>
      <c r="CT1210" s="142"/>
      <c r="CU1210" s="142"/>
      <c r="CV1210" s="142"/>
      <c r="CW1210" s="142"/>
      <c r="CX1210" s="142"/>
      <c r="CY1210" s="142"/>
      <c r="CZ1210" s="142"/>
      <c r="DA1210" s="142"/>
      <c r="DB1210" s="142"/>
      <c r="DC1210" s="142"/>
      <c r="DD1210" s="142"/>
      <c r="DE1210" s="142"/>
    </row>
    <row r="1211" spans="1:118" s="52" customFormat="1" ht="28.5" x14ac:dyDescent="0.2">
      <c r="A1211" s="151" t="s">
        <v>5436</v>
      </c>
      <c r="B1211" s="151" t="s">
        <v>75</v>
      </c>
      <c r="C1211" s="151" t="s">
        <v>685</v>
      </c>
      <c r="D1211" s="151" t="s">
        <v>5813</v>
      </c>
      <c r="E1211" s="151" t="s">
        <v>5813</v>
      </c>
      <c r="F1211" s="63" t="s">
        <v>977</v>
      </c>
      <c r="G1211" s="149" t="s">
        <v>6141</v>
      </c>
      <c r="H1211" s="144" t="s">
        <v>3750</v>
      </c>
      <c r="I1211" s="144" t="s">
        <v>6313</v>
      </c>
      <c r="J1211" s="151">
        <v>70930</v>
      </c>
      <c r="K1211" s="146">
        <v>39630</v>
      </c>
      <c r="L1211" s="153">
        <v>41090</v>
      </c>
      <c r="M1211" s="153">
        <f>L1211</f>
        <v>41090</v>
      </c>
      <c r="N1211" s="154">
        <v>4</v>
      </c>
      <c r="O1211" s="157">
        <f t="shared" ca="1" si="3"/>
        <v>42277</v>
      </c>
      <c r="P1211" s="147">
        <f t="shared" ca="1" si="6"/>
        <v>-1170</v>
      </c>
      <c r="Q1211" s="155">
        <v>320000</v>
      </c>
      <c r="R1211" s="148">
        <f t="shared" ref="R1211:R1218" si="7">Q1211*N1211</f>
        <v>1280000</v>
      </c>
      <c r="S1211" s="144" t="s">
        <v>3878</v>
      </c>
      <c r="T1211" s="151" t="s">
        <v>840</v>
      </c>
      <c r="U1211" s="144" t="s">
        <v>5845</v>
      </c>
      <c r="V1211" s="151"/>
    </row>
    <row r="1212" spans="1:118" s="52" customFormat="1" ht="120" x14ac:dyDescent="0.2">
      <c r="A1212" s="144" t="s">
        <v>5436</v>
      </c>
      <c r="B1212" s="144" t="s">
        <v>4786</v>
      </c>
      <c r="C1212" s="144" t="s">
        <v>240</v>
      </c>
      <c r="D1212" s="144" t="s">
        <v>6169</v>
      </c>
      <c r="E1212" s="151" t="s">
        <v>5813</v>
      </c>
      <c r="F1212" s="151" t="s">
        <v>977</v>
      </c>
      <c r="G1212" s="145" t="s">
        <v>6201</v>
      </c>
      <c r="H1212" s="144" t="s">
        <v>3690</v>
      </c>
      <c r="I1212" s="151" t="s">
        <v>6238</v>
      </c>
      <c r="J1212" s="144">
        <v>61439</v>
      </c>
      <c r="K1212" s="146">
        <v>39508</v>
      </c>
      <c r="L1212" s="146">
        <v>41060</v>
      </c>
      <c r="M1212" s="146">
        <v>41333</v>
      </c>
      <c r="N1212" s="147">
        <v>4</v>
      </c>
      <c r="O1212" s="157">
        <f t="shared" ca="1" si="3"/>
        <v>42277</v>
      </c>
      <c r="P1212" s="147">
        <f t="shared" ca="1" si="6"/>
        <v>-1200</v>
      </c>
      <c r="Q1212" s="148">
        <v>353000</v>
      </c>
      <c r="R1212" s="50">
        <f t="shared" si="7"/>
        <v>1412000</v>
      </c>
      <c r="S1212" s="144" t="s">
        <v>3878</v>
      </c>
      <c r="T1212" s="144" t="s">
        <v>840</v>
      </c>
      <c r="U1212" s="144" t="s">
        <v>5845</v>
      </c>
      <c r="V1212" s="152" t="s">
        <v>6168</v>
      </c>
      <c r="AP1212" s="150"/>
      <c r="AQ1212" s="150"/>
      <c r="AR1212" s="150"/>
      <c r="AS1212" s="150"/>
      <c r="AT1212" s="150"/>
      <c r="AU1212" s="150"/>
      <c r="AV1212" s="150"/>
      <c r="AW1212" s="150"/>
      <c r="AX1212" s="150"/>
    </row>
    <row r="1213" spans="1:118" s="52" customFormat="1" ht="120" x14ac:dyDescent="0.2">
      <c r="A1213" s="144" t="s">
        <v>5436</v>
      </c>
      <c r="B1213" s="144" t="s">
        <v>4786</v>
      </c>
      <c r="C1213" s="144" t="s">
        <v>240</v>
      </c>
      <c r="D1213" s="144" t="s">
        <v>6169</v>
      </c>
      <c r="E1213" s="151" t="s">
        <v>5813</v>
      </c>
      <c r="F1213" s="151" t="s">
        <v>977</v>
      </c>
      <c r="G1213" s="145" t="s">
        <v>6202</v>
      </c>
      <c r="H1213" s="144" t="s">
        <v>3690</v>
      </c>
      <c r="I1213" s="151" t="s">
        <v>6237</v>
      </c>
      <c r="J1213" s="144">
        <v>51</v>
      </c>
      <c r="K1213" s="146">
        <v>39508</v>
      </c>
      <c r="L1213" s="146">
        <v>41060</v>
      </c>
      <c r="M1213" s="146">
        <v>41333</v>
      </c>
      <c r="N1213" s="147">
        <v>4</v>
      </c>
      <c r="O1213" s="157">
        <f t="shared" ca="1" si="3"/>
        <v>42277</v>
      </c>
      <c r="P1213" s="147">
        <f t="shared" ca="1" si="6"/>
        <v>-1200</v>
      </c>
      <c r="Q1213" s="148">
        <v>353000</v>
      </c>
      <c r="R1213" s="50">
        <f t="shared" si="7"/>
        <v>1412000</v>
      </c>
      <c r="S1213" s="144" t="s">
        <v>3878</v>
      </c>
      <c r="T1213" s="144" t="s">
        <v>840</v>
      </c>
      <c r="U1213" s="144" t="s">
        <v>5845</v>
      </c>
      <c r="V1213" s="152" t="s">
        <v>6168</v>
      </c>
      <c r="W1213" s="150"/>
      <c r="X1213" s="150"/>
      <c r="Y1213" s="150"/>
      <c r="Z1213" s="150"/>
      <c r="AA1213" s="150"/>
      <c r="AB1213" s="150"/>
      <c r="AC1213" s="150"/>
      <c r="AD1213" s="150"/>
      <c r="AE1213" s="150"/>
      <c r="AF1213" s="150"/>
      <c r="AG1213" s="150"/>
      <c r="AH1213" s="150"/>
      <c r="AI1213" s="150"/>
      <c r="AJ1213" s="150"/>
      <c r="AK1213" s="150"/>
      <c r="AL1213" s="150"/>
      <c r="AM1213" s="150"/>
      <c r="AN1213" s="150"/>
      <c r="AO1213" s="150"/>
      <c r="AY1213" s="150"/>
      <c r="AZ1213" s="150"/>
      <c r="BA1213" s="150"/>
      <c r="BB1213" s="150"/>
      <c r="BC1213" s="150"/>
      <c r="BD1213" s="150"/>
      <c r="BE1213" s="150"/>
      <c r="BF1213" s="150"/>
      <c r="BG1213" s="150"/>
      <c r="BH1213" s="150"/>
      <c r="BI1213" s="150"/>
      <c r="BJ1213" s="150"/>
      <c r="BK1213" s="150"/>
      <c r="BL1213" s="150"/>
      <c r="BM1213" s="150"/>
      <c r="BN1213" s="150"/>
      <c r="BO1213" s="150"/>
      <c r="BP1213" s="150"/>
      <c r="BQ1213" s="150"/>
      <c r="BR1213" s="150"/>
      <c r="BS1213" s="150"/>
      <c r="BT1213" s="150"/>
      <c r="BU1213" s="150"/>
      <c r="BV1213" s="150"/>
      <c r="BW1213" s="150"/>
      <c r="BX1213" s="150"/>
      <c r="BY1213" s="150"/>
      <c r="BZ1213" s="150"/>
      <c r="CA1213" s="150"/>
      <c r="CB1213" s="150"/>
      <c r="CC1213" s="150"/>
      <c r="CD1213" s="150"/>
      <c r="CE1213" s="150"/>
      <c r="CF1213" s="150"/>
      <c r="CG1213" s="150"/>
      <c r="CH1213" s="150"/>
      <c r="CI1213" s="150"/>
      <c r="CJ1213" s="150"/>
      <c r="CK1213" s="150"/>
      <c r="CL1213" s="150"/>
      <c r="CM1213" s="150"/>
      <c r="CN1213" s="150"/>
      <c r="CO1213" s="150"/>
      <c r="CP1213" s="150"/>
      <c r="CQ1213" s="150"/>
      <c r="CR1213" s="150"/>
      <c r="CS1213" s="150"/>
      <c r="CT1213" s="150"/>
      <c r="CU1213" s="150"/>
      <c r="CV1213" s="150"/>
      <c r="CW1213" s="150"/>
    </row>
    <row r="1214" spans="1:118" s="52" customFormat="1" ht="28.5" x14ac:dyDescent="0.2">
      <c r="A1214" s="144" t="s">
        <v>579</v>
      </c>
      <c r="B1214" s="144" t="s">
        <v>75</v>
      </c>
      <c r="C1214" s="144"/>
      <c r="D1214" s="144" t="s">
        <v>2217</v>
      </c>
      <c r="E1214" s="144" t="s">
        <v>1979</v>
      </c>
      <c r="F1214" s="63" t="s">
        <v>1001</v>
      </c>
      <c r="G1214" s="145" t="s">
        <v>6457</v>
      </c>
      <c r="H1214" s="144" t="s">
        <v>3654</v>
      </c>
      <c r="I1214" s="151" t="s">
        <v>6364</v>
      </c>
      <c r="J1214" s="144">
        <v>61949</v>
      </c>
      <c r="K1214" s="146">
        <v>39295</v>
      </c>
      <c r="L1214" s="146">
        <v>41120</v>
      </c>
      <c r="M1214" s="146">
        <v>41120</v>
      </c>
      <c r="N1214" s="147">
        <v>5</v>
      </c>
      <c r="O1214" s="157">
        <f t="shared" ref="O1214:O1219" ca="1" si="8">TODAY()</f>
        <v>42277</v>
      </c>
      <c r="P1214" s="147">
        <f t="shared" ref="P1214:P1219" ca="1" si="9">DAYS360(O1214,L1214)</f>
        <v>-1140</v>
      </c>
      <c r="Q1214" s="148">
        <v>94376</v>
      </c>
      <c r="R1214" s="50">
        <f t="shared" si="7"/>
        <v>471880</v>
      </c>
      <c r="S1214" s="144"/>
      <c r="T1214" s="144" t="s">
        <v>840</v>
      </c>
      <c r="U1214" s="144" t="s">
        <v>3561</v>
      </c>
      <c r="V1214" s="144"/>
    </row>
    <row r="1215" spans="1:118" s="52" customFormat="1" ht="28.5" x14ac:dyDescent="0.2">
      <c r="A1215" s="46" t="s">
        <v>579</v>
      </c>
      <c r="B1215" s="144" t="s">
        <v>75</v>
      </c>
      <c r="C1215" s="144"/>
      <c r="D1215" s="144" t="s">
        <v>2217</v>
      </c>
      <c r="E1215" s="144" t="s">
        <v>1979</v>
      </c>
      <c r="F1215" s="63" t="s">
        <v>1001</v>
      </c>
      <c r="G1215" s="145" t="s">
        <v>6462</v>
      </c>
      <c r="H1215" s="144" t="s">
        <v>1671</v>
      </c>
      <c r="I1215" s="151" t="s">
        <v>6365</v>
      </c>
      <c r="J1215" s="144">
        <v>14002</v>
      </c>
      <c r="K1215" s="146">
        <v>39174</v>
      </c>
      <c r="L1215" s="146">
        <v>40999</v>
      </c>
      <c r="M1215" s="146">
        <v>40999</v>
      </c>
      <c r="N1215" s="147">
        <v>5</v>
      </c>
      <c r="O1215" s="107">
        <f t="shared" ca="1" si="8"/>
        <v>42277</v>
      </c>
      <c r="P1215" s="49">
        <f t="shared" ca="1" si="9"/>
        <v>-1260</v>
      </c>
      <c r="Q1215" s="148">
        <v>23478</v>
      </c>
      <c r="R1215" s="148">
        <f t="shared" si="7"/>
        <v>117390</v>
      </c>
      <c r="S1215" s="144"/>
      <c r="T1215" s="144" t="s">
        <v>840</v>
      </c>
      <c r="U1215" s="144" t="s">
        <v>3561</v>
      </c>
      <c r="V1215" s="144"/>
    </row>
    <row r="1216" spans="1:118" s="52" customFormat="1" ht="28.5" x14ac:dyDescent="0.2">
      <c r="A1216" s="144" t="s">
        <v>579</v>
      </c>
      <c r="B1216" s="144" t="s">
        <v>75</v>
      </c>
      <c r="C1216" s="144"/>
      <c r="D1216" s="144" t="s">
        <v>1943</v>
      </c>
      <c r="E1216" s="144" t="s">
        <v>1979</v>
      </c>
      <c r="F1216" s="63" t="s">
        <v>1001</v>
      </c>
      <c r="G1216" s="145" t="s">
        <v>6463</v>
      </c>
      <c r="H1216" s="144" t="s">
        <v>1849</v>
      </c>
      <c r="I1216" s="151" t="s">
        <v>6219</v>
      </c>
      <c r="J1216" s="144">
        <v>3356</v>
      </c>
      <c r="K1216" s="146">
        <v>40001</v>
      </c>
      <c r="L1216" s="146">
        <v>41096</v>
      </c>
      <c r="M1216" s="146">
        <v>41826</v>
      </c>
      <c r="N1216" s="147">
        <v>5</v>
      </c>
      <c r="O1216" s="157">
        <f t="shared" ca="1" si="8"/>
        <v>42277</v>
      </c>
      <c r="P1216" s="147">
        <f t="shared" ca="1" si="9"/>
        <v>-1164</v>
      </c>
      <c r="Q1216" s="148">
        <v>50000</v>
      </c>
      <c r="R1216" s="50">
        <f t="shared" si="7"/>
        <v>250000</v>
      </c>
      <c r="S1216" s="144" t="s">
        <v>3879</v>
      </c>
      <c r="T1216" s="144" t="s">
        <v>840</v>
      </c>
      <c r="U1216" s="144"/>
      <c r="V1216" s="144"/>
      <c r="AP1216" s="143"/>
      <c r="AQ1216" s="143"/>
      <c r="AR1216" s="143"/>
      <c r="AS1216" s="143"/>
      <c r="AT1216" s="143"/>
      <c r="AU1216" s="143"/>
      <c r="AV1216" s="143"/>
      <c r="AW1216" s="143"/>
      <c r="AX1216" s="143"/>
    </row>
    <row r="1217" spans="1:110" s="52" customFormat="1" ht="28.5" x14ac:dyDescent="0.2">
      <c r="A1217" s="144" t="s">
        <v>579</v>
      </c>
      <c r="B1217" s="144" t="s">
        <v>75</v>
      </c>
      <c r="C1217" s="144"/>
      <c r="D1217" s="144" t="s">
        <v>2576</v>
      </c>
      <c r="E1217" s="144" t="s">
        <v>1979</v>
      </c>
      <c r="F1217" s="63" t="s">
        <v>1001</v>
      </c>
      <c r="G1217" s="145" t="s">
        <v>6466</v>
      </c>
      <c r="H1217" s="144" t="s">
        <v>1876</v>
      </c>
      <c r="I1217" s="151" t="s">
        <v>6366</v>
      </c>
      <c r="J1217" s="144">
        <v>23227</v>
      </c>
      <c r="K1217" s="146">
        <v>39173</v>
      </c>
      <c r="L1217" s="146">
        <v>40999</v>
      </c>
      <c r="M1217" s="146">
        <v>40999</v>
      </c>
      <c r="N1217" s="147">
        <v>5</v>
      </c>
      <c r="O1217" s="157">
        <f t="shared" ca="1" si="8"/>
        <v>42277</v>
      </c>
      <c r="P1217" s="147">
        <f t="shared" ca="1" si="9"/>
        <v>-1260</v>
      </c>
      <c r="Q1217" s="148">
        <v>103000</v>
      </c>
      <c r="R1217" s="50">
        <f t="shared" si="7"/>
        <v>515000</v>
      </c>
      <c r="S1217" s="144"/>
      <c r="T1217" s="144" t="s">
        <v>840</v>
      </c>
      <c r="U1217" s="144" t="s">
        <v>3561</v>
      </c>
      <c r="V1217" s="144"/>
      <c r="AP1217" s="142"/>
      <c r="AQ1217" s="142"/>
      <c r="AR1217" s="142"/>
      <c r="AS1217" s="142"/>
      <c r="AT1217" s="142"/>
      <c r="AU1217" s="142"/>
      <c r="AV1217" s="142"/>
      <c r="AW1217" s="142"/>
      <c r="AX1217" s="142"/>
      <c r="CX1217" s="150"/>
      <c r="CY1217" s="150"/>
      <c r="CZ1217" s="150"/>
      <c r="DA1217" s="150"/>
      <c r="DB1217" s="150"/>
      <c r="DC1217" s="150"/>
      <c r="DD1217" s="150"/>
      <c r="DE1217" s="150"/>
      <c r="DF1217" s="150"/>
    </row>
    <row r="1218" spans="1:110" s="52" customFormat="1" ht="28.5" x14ac:dyDescent="0.2">
      <c r="A1218" s="144" t="s">
        <v>579</v>
      </c>
      <c r="B1218" s="144" t="s">
        <v>75</v>
      </c>
      <c r="C1218" s="144"/>
      <c r="D1218" s="144" t="s">
        <v>2217</v>
      </c>
      <c r="E1218" s="144" t="s">
        <v>1979</v>
      </c>
      <c r="F1218" s="63" t="s">
        <v>1001</v>
      </c>
      <c r="G1218" s="145" t="s">
        <v>6501</v>
      </c>
      <c r="H1218" s="144" t="s">
        <v>3854</v>
      </c>
      <c r="I1218" s="144" t="s">
        <v>6248</v>
      </c>
      <c r="J1218" s="144">
        <v>67787</v>
      </c>
      <c r="K1218" s="146">
        <v>39904</v>
      </c>
      <c r="L1218" s="146">
        <v>40999</v>
      </c>
      <c r="M1218" s="146">
        <v>40999</v>
      </c>
      <c r="N1218" s="147">
        <v>5</v>
      </c>
      <c r="O1218" s="157">
        <f t="shared" ca="1" si="8"/>
        <v>42277</v>
      </c>
      <c r="P1218" s="147">
        <f t="shared" ca="1" si="9"/>
        <v>-1260</v>
      </c>
      <c r="Q1218" s="148">
        <v>47837.32</v>
      </c>
      <c r="R1218" s="148">
        <f t="shared" si="7"/>
        <v>239186.6</v>
      </c>
      <c r="S1218" s="144" t="s">
        <v>3879</v>
      </c>
      <c r="T1218" s="144" t="s">
        <v>840</v>
      </c>
      <c r="U1218" s="144"/>
      <c r="V1218" s="144"/>
      <c r="W1218" s="150"/>
      <c r="X1218" s="150"/>
      <c r="Y1218" s="150"/>
      <c r="Z1218" s="150"/>
      <c r="AA1218" s="150"/>
      <c r="AB1218" s="150"/>
      <c r="AC1218" s="150"/>
      <c r="AD1218" s="150"/>
      <c r="AE1218" s="150"/>
      <c r="AF1218" s="150"/>
      <c r="AG1218" s="150"/>
      <c r="AH1218" s="150"/>
      <c r="AI1218" s="150"/>
      <c r="AJ1218" s="150"/>
      <c r="AK1218" s="150"/>
      <c r="AL1218" s="150"/>
      <c r="AM1218" s="150"/>
      <c r="AN1218" s="150"/>
      <c r="AO1218" s="150"/>
      <c r="AP1218" s="150"/>
      <c r="AQ1218" s="150"/>
      <c r="AR1218" s="150"/>
      <c r="AS1218" s="150"/>
      <c r="AT1218" s="150"/>
      <c r="AU1218" s="150"/>
      <c r="AV1218" s="150"/>
      <c r="AW1218" s="150"/>
      <c r="AX1218" s="150"/>
      <c r="AY1218" s="150"/>
      <c r="AZ1218" s="150"/>
      <c r="BA1218" s="150"/>
      <c r="BB1218" s="150"/>
      <c r="BC1218" s="150"/>
      <c r="BD1218" s="150"/>
      <c r="BE1218" s="150"/>
      <c r="BF1218" s="150"/>
      <c r="BG1218" s="150"/>
      <c r="BH1218" s="150"/>
      <c r="BI1218" s="150"/>
      <c r="BJ1218" s="150"/>
      <c r="BK1218" s="150"/>
      <c r="BL1218" s="150"/>
      <c r="BM1218" s="150"/>
      <c r="BN1218" s="150"/>
      <c r="BO1218" s="150"/>
      <c r="BP1218" s="150"/>
      <c r="BQ1218" s="150"/>
      <c r="BR1218" s="150"/>
      <c r="BS1218" s="150"/>
      <c r="BT1218" s="150"/>
      <c r="BU1218" s="150"/>
      <c r="BV1218" s="150"/>
      <c r="BW1218" s="150"/>
      <c r="BX1218" s="150"/>
      <c r="BY1218" s="150"/>
      <c r="BZ1218" s="150"/>
      <c r="CA1218" s="150"/>
      <c r="CB1218" s="150"/>
      <c r="CC1218" s="150"/>
      <c r="CD1218" s="150"/>
      <c r="CE1218" s="150"/>
      <c r="CF1218" s="150"/>
      <c r="CG1218" s="150"/>
      <c r="CH1218" s="150"/>
      <c r="CI1218" s="150"/>
      <c r="CJ1218" s="150"/>
      <c r="CK1218" s="150"/>
      <c r="CL1218" s="150"/>
      <c r="CM1218" s="150"/>
      <c r="CN1218" s="150"/>
      <c r="CO1218" s="150"/>
      <c r="CP1218" s="150"/>
      <c r="CQ1218" s="150"/>
      <c r="CR1218" s="150"/>
      <c r="CS1218" s="150"/>
      <c r="CT1218" s="150"/>
      <c r="CU1218" s="150"/>
      <c r="CV1218" s="150"/>
      <c r="CW1218" s="150"/>
    </row>
    <row r="1219" spans="1:110" s="150" customFormat="1" ht="28.5" x14ac:dyDescent="0.2">
      <c r="A1219" s="144" t="s">
        <v>4728</v>
      </c>
      <c r="B1219" s="144" t="s">
        <v>75</v>
      </c>
      <c r="C1219" s="144"/>
      <c r="D1219" s="144" t="s">
        <v>755</v>
      </c>
      <c r="E1219" s="144" t="s">
        <v>5839</v>
      </c>
      <c r="F1219" s="151" t="s">
        <v>5859</v>
      </c>
      <c r="G1219" s="145" t="s">
        <v>5990</v>
      </c>
      <c r="H1219" s="144" t="s">
        <v>758</v>
      </c>
      <c r="I1219" s="151" t="s">
        <v>2083</v>
      </c>
      <c r="J1219" s="144" t="s">
        <v>6273</v>
      </c>
      <c r="K1219" s="146">
        <v>39904</v>
      </c>
      <c r="L1219" s="146">
        <v>40999</v>
      </c>
      <c r="M1219" s="146">
        <v>41729</v>
      </c>
      <c r="N1219" s="147">
        <v>5</v>
      </c>
      <c r="O1219" s="157">
        <f t="shared" ca="1" si="8"/>
        <v>42277</v>
      </c>
      <c r="P1219" s="147">
        <f t="shared" ca="1" si="9"/>
        <v>-1260</v>
      </c>
      <c r="Q1219" s="148">
        <v>19477</v>
      </c>
      <c r="R1219" s="148">
        <v>58431</v>
      </c>
      <c r="S1219" s="144" t="s">
        <v>3879</v>
      </c>
      <c r="T1219" s="144" t="s">
        <v>5229</v>
      </c>
      <c r="U1219" s="144" t="s">
        <v>5230</v>
      </c>
      <c r="V1219" s="144"/>
    </row>
    <row r="1220" spans="1:110" s="150" customFormat="1" ht="71.25" x14ac:dyDescent="0.2">
      <c r="A1220" s="144" t="s">
        <v>73</v>
      </c>
      <c r="B1220" s="144" t="s">
        <v>75</v>
      </c>
      <c r="C1220" s="144"/>
      <c r="D1220" s="144" t="s">
        <v>3368</v>
      </c>
      <c r="E1220" s="144" t="s">
        <v>6632</v>
      </c>
      <c r="F1220" s="151" t="s">
        <v>5857</v>
      </c>
      <c r="G1220" s="145" t="s">
        <v>5920</v>
      </c>
      <c r="H1220" s="144" t="s">
        <v>5921</v>
      </c>
      <c r="I1220" s="151" t="s">
        <v>6397</v>
      </c>
      <c r="J1220" s="151">
        <v>0</v>
      </c>
      <c r="K1220" s="146">
        <v>41000</v>
      </c>
      <c r="L1220" s="146">
        <v>41364</v>
      </c>
      <c r="M1220" s="146">
        <f>L1220</f>
        <v>41364</v>
      </c>
      <c r="N1220" s="147">
        <v>1</v>
      </c>
      <c r="O1220" s="157">
        <f t="shared" ref="O1220:O1225" ca="1" si="10">TODAY()</f>
        <v>42277</v>
      </c>
      <c r="P1220" s="147">
        <f t="shared" ref="P1220:P1225" ca="1" si="11">DAYS360(O1220,L1220)</f>
        <v>-900</v>
      </c>
      <c r="Q1220" s="148">
        <v>70000</v>
      </c>
      <c r="R1220" s="148">
        <v>70000</v>
      </c>
      <c r="S1220" s="144" t="s">
        <v>5835</v>
      </c>
      <c r="T1220" s="144" t="s">
        <v>5836</v>
      </c>
      <c r="U1220" s="144"/>
      <c r="V1220" s="144" t="s">
        <v>5922</v>
      </c>
    </row>
    <row r="1221" spans="1:110" s="150" customFormat="1" ht="28.5" x14ac:dyDescent="0.2">
      <c r="A1221" s="144" t="s">
        <v>72</v>
      </c>
      <c r="B1221" s="144" t="s">
        <v>75</v>
      </c>
      <c r="C1221" s="144"/>
      <c r="D1221" s="144" t="s">
        <v>3368</v>
      </c>
      <c r="E1221" s="144" t="s">
        <v>6632</v>
      </c>
      <c r="F1221" s="144" t="s">
        <v>5857</v>
      </c>
      <c r="G1221" s="145" t="s">
        <v>6047</v>
      </c>
      <c r="H1221" s="144" t="s">
        <v>1855</v>
      </c>
      <c r="I1221" s="151" t="s">
        <v>3219</v>
      </c>
      <c r="J1221" s="151">
        <v>0</v>
      </c>
      <c r="K1221" s="146">
        <v>39845</v>
      </c>
      <c r="L1221" s="146">
        <v>41274</v>
      </c>
      <c r="M1221" s="146">
        <f>L1221</f>
        <v>41274</v>
      </c>
      <c r="N1221" s="147">
        <v>3</v>
      </c>
      <c r="O1221" s="157">
        <f t="shared" ca="1" si="10"/>
        <v>42277</v>
      </c>
      <c r="P1221" s="147">
        <f t="shared" ca="1" si="11"/>
        <v>-990</v>
      </c>
      <c r="Q1221" s="148">
        <v>400000</v>
      </c>
      <c r="R1221" s="148">
        <f>Q1221*N1221</f>
        <v>1200000</v>
      </c>
      <c r="S1221" s="144" t="s">
        <v>3878</v>
      </c>
      <c r="T1221" s="144" t="s">
        <v>840</v>
      </c>
      <c r="U1221" s="144"/>
      <c r="V1221" s="144"/>
    </row>
    <row r="1222" spans="1:110" s="150" customFormat="1" ht="114" x14ac:dyDescent="0.2">
      <c r="A1222" s="144" t="s">
        <v>1989</v>
      </c>
      <c r="B1222" s="144" t="s">
        <v>75</v>
      </c>
      <c r="C1222" s="144"/>
      <c r="D1222" s="144" t="s">
        <v>3374</v>
      </c>
      <c r="E1222" s="144" t="s">
        <v>6632</v>
      </c>
      <c r="F1222" s="144" t="s">
        <v>5857</v>
      </c>
      <c r="G1222" s="145" t="s">
        <v>6058</v>
      </c>
      <c r="H1222" s="144" t="s">
        <v>5180</v>
      </c>
      <c r="I1222" s="151" t="s">
        <v>6228</v>
      </c>
      <c r="J1222" s="151">
        <v>62794</v>
      </c>
      <c r="K1222" s="146">
        <v>39661</v>
      </c>
      <c r="L1222" s="146">
        <v>41121</v>
      </c>
      <c r="M1222" s="146">
        <f>L1222</f>
        <v>41121</v>
      </c>
      <c r="N1222" s="147">
        <v>4</v>
      </c>
      <c r="O1222" s="157">
        <f t="shared" ca="1" si="10"/>
        <v>42277</v>
      </c>
      <c r="P1222" s="147">
        <f t="shared" ca="1" si="11"/>
        <v>-1140</v>
      </c>
      <c r="Q1222" s="148">
        <v>250000</v>
      </c>
      <c r="R1222" s="148">
        <v>1000000</v>
      </c>
      <c r="S1222" s="144" t="s">
        <v>3877</v>
      </c>
      <c r="T1222" s="144" t="s">
        <v>840</v>
      </c>
      <c r="U1222" s="144" t="s">
        <v>1810</v>
      </c>
      <c r="V1222" s="144" t="s">
        <v>5907</v>
      </c>
      <c r="W1222" s="150" t="s">
        <v>6633</v>
      </c>
    </row>
    <row r="1223" spans="1:110" s="150" customFormat="1" ht="114" x14ac:dyDescent="0.2">
      <c r="A1223" s="144" t="s">
        <v>1989</v>
      </c>
      <c r="B1223" s="144" t="s">
        <v>75</v>
      </c>
      <c r="C1223" s="144"/>
      <c r="D1223" s="144" t="s">
        <v>3374</v>
      </c>
      <c r="E1223" s="144" t="s">
        <v>6632</v>
      </c>
      <c r="F1223" s="144" t="s">
        <v>5857</v>
      </c>
      <c r="G1223" s="145" t="s">
        <v>6059</v>
      </c>
      <c r="H1223" s="144" t="s">
        <v>5180</v>
      </c>
      <c r="I1223" s="151" t="s">
        <v>6293</v>
      </c>
      <c r="J1223" s="151">
        <v>62762</v>
      </c>
      <c r="K1223" s="146">
        <v>39661</v>
      </c>
      <c r="L1223" s="146">
        <v>41121</v>
      </c>
      <c r="M1223" s="146">
        <f>L1223</f>
        <v>41121</v>
      </c>
      <c r="N1223" s="147">
        <v>4</v>
      </c>
      <c r="O1223" s="157">
        <f t="shared" ca="1" si="10"/>
        <v>42277</v>
      </c>
      <c r="P1223" s="147">
        <f t="shared" ca="1" si="11"/>
        <v>-1140</v>
      </c>
      <c r="Q1223" s="148">
        <v>250000</v>
      </c>
      <c r="R1223" s="148">
        <v>1000000</v>
      </c>
      <c r="S1223" s="144" t="s">
        <v>3877</v>
      </c>
      <c r="T1223" s="144" t="s">
        <v>840</v>
      </c>
      <c r="U1223" s="144" t="s">
        <v>1810</v>
      </c>
      <c r="V1223" s="144" t="s">
        <v>5907</v>
      </c>
      <c r="W1223" s="150" t="s">
        <v>6633</v>
      </c>
    </row>
    <row r="1224" spans="1:110" s="150" customFormat="1" ht="228" x14ac:dyDescent="0.2">
      <c r="A1224" s="144" t="s">
        <v>5482</v>
      </c>
      <c r="B1224" s="144" t="s">
        <v>75</v>
      </c>
      <c r="C1224" s="144"/>
      <c r="D1224" s="144" t="s">
        <v>6650</v>
      </c>
      <c r="E1224" s="144" t="s">
        <v>1985</v>
      </c>
      <c r="F1224" s="151" t="s">
        <v>4569</v>
      </c>
      <c r="G1224" s="145" t="s">
        <v>5972</v>
      </c>
      <c r="H1224" s="144" t="s">
        <v>5509</v>
      </c>
      <c r="I1224" s="151" t="s">
        <v>6254</v>
      </c>
      <c r="J1224" s="144">
        <v>68029</v>
      </c>
      <c r="K1224" s="146">
        <v>39630</v>
      </c>
      <c r="L1224" s="146">
        <v>41090</v>
      </c>
      <c r="M1224" s="146">
        <f>L1224</f>
        <v>41090</v>
      </c>
      <c r="N1224" s="147">
        <v>3</v>
      </c>
      <c r="O1224" s="157">
        <f t="shared" ca="1" si="10"/>
        <v>42277</v>
      </c>
      <c r="P1224" s="147">
        <f t="shared" ca="1" si="11"/>
        <v>-1170</v>
      </c>
      <c r="Q1224" s="148">
        <v>42000</v>
      </c>
      <c r="R1224" s="148">
        <f>Q1224*N1224</f>
        <v>126000</v>
      </c>
      <c r="S1224" s="144" t="s">
        <v>3879</v>
      </c>
      <c r="T1224" s="144" t="s">
        <v>840</v>
      </c>
      <c r="U1224" s="144">
        <v>1.67</v>
      </c>
      <c r="V1224" s="144" t="s">
        <v>5211</v>
      </c>
    </row>
    <row r="1225" spans="1:110" s="150" customFormat="1" ht="71.25" x14ac:dyDescent="0.2">
      <c r="A1225" s="144" t="s">
        <v>2752</v>
      </c>
      <c r="B1225" s="144" t="s">
        <v>5044</v>
      </c>
      <c r="C1225" s="144" t="s">
        <v>240</v>
      </c>
      <c r="D1225" s="144" t="s">
        <v>5871</v>
      </c>
      <c r="E1225" s="144" t="s">
        <v>6632</v>
      </c>
      <c r="F1225" s="144" t="s">
        <v>5857</v>
      </c>
      <c r="G1225" s="145" t="s">
        <v>4033</v>
      </c>
      <c r="H1225" s="144" t="s">
        <v>4034</v>
      </c>
      <c r="I1225" s="151" t="s">
        <v>6230</v>
      </c>
      <c r="J1225" s="144">
        <v>190</v>
      </c>
      <c r="K1225" s="146">
        <v>39995</v>
      </c>
      <c r="L1225" s="146">
        <v>41090</v>
      </c>
      <c r="M1225" s="146">
        <v>41090</v>
      </c>
      <c r="N1225" s="147">
        <v>4</v>
      </c>
      <c r="O1225" s="157">
        <f t="shared" ca="1" si="10"/>
        <v>42277</v>
      </c>
      <c r="P1225" s="147">
        <f t="shared" ca="1" si="11"/>
        <v>-1170</v>
      </c>
      <c r="Q1225" s="148">
        <v>119514.52</v>
      </c>
      <c r="R1225" s="148">
        <f>Q1225*N1225</f>
        <v>478058.08</v>
      </c>
      <c r="S1225" s="144" t="s">
        <v>3878</v>
      </c>
      <c r="T1225" s="144" t="s">
        <v>840</v>
      </c>
      <c r="U1225" s="144" t="s">
        <v>335</v>
      </c>
      <c r="V1225" s="144" t="s">
        <v>45</v>
      </c>
    </row>
    <row r="1226" spans="1:110" s="150" customFormat="1" ht="99.75" x14ac:dyDescent="0.2">
      <c r="A1226" s="160"/>
      <c r="B1226" s="158" t="s">
        <v>5436</v>
      </c>
      <c r="C1226" s="151" t="s">
        <v>75</v>
      </c>
      <c r="D1226" s="151" t="s">
        <v>685</v>
      </c>
      <c r="E1226" s="151" t="s">
        <v>6169</v>
      </c>
      <c r="F1226" s="151" t="s">
        <v>5813</v>
      </c>
      <c r="G1226" s="151" t="s">
        <v>977</v>
      </c>
      <c r="H1226" s="151"/>
      <c r="I1226" s="149" t="s">
        <v>6130</v>
      </c>
      <c r="J1226" s="144" t="s">
        <v>3750</v>
      </c>
      <c r="K1226" s="151" t="s">
        <v>6302</v>
      </c>
      <c r="L1226" s="151">
        <v>61861</v>
      </c>
      <c r="M1226" s="146">
        <v>39630</v>
      </c>
      <c r="N1226" s="153">
        <v>41090</v>
      </c>
      <c r="O1226" s="153">
        <f t="shared" ref="O1226:O1239" si="12">N1226</f>
        <v>41090</v>
      </c>
      <c r="P1226" s="154">
        <v>4</v>
      </c>
      <c r="Q1226" s="157">
        <f t="shared" ref="Q1226:Q1239" ca="1" si="13">TODAY()</f>
        <v>42277</v>
      </c>
      <c r="R1226" s="147">
        <f t="shared" ref="R1226:R1239" ca="1" si="14">DAYS360(Q1226,N1226)</f>
        <v>-1170</v>
      </c>
      <c r="S1226" s="155">
        <v>320000</v>
      </c>
      <c r="T1226" s="148">
        <f t="shared" ref="T1226:T1239" si="15">S1226*P1226</f>
        <v>1280000</v>
      </c>
      <c r="U1226" s="144" t="s">
        <v>3878</v>
      </c>
      <c r="V1226" s="151" t="s">
        <v>840</v>
      </c>
      <c r="W1226" s="144" t="s">
        <v>5845</v>
      </c>
      <c r="X1226" s="151"/>
    </row>
    <row r="1227" spans="1:110" s="150" customFormat="1" ht="99.75" x14ac:dyDescent="0.2">
      <c r="A1227" s="160"/>
      <c r="B1227" s="158" t="s">
        <v>5436</v>
      </c>
      <c r="C1227" s="151" t="s">
        <v>75</v>
      </c>
      <c r="D1227" s="151" t="s">
        <v>685</v>
      </c>
      <c r="E1227" s="151" t="s">
        <v>6169</v>
      </c>
      <c r="F1227" s="151" t="s">
        <v>5813</v>
      </c>
      <c r="G1227" s="151" t="s">
        <v>977</v>
      </c>
      <c r="H1227" s="151"/>
      <c r="I1227" s="149" t="s">
        <v>6131</v>
      </c>
      <c r="J1227" s="144" t="s">
        <v>3750</v>
      </c>
      <c r="K1227" s="151" t="s">
        <v>6303</v>
      </c>
      <c r="L1227" s="151">
        <v>64099</v>
      </c>
      <c r="M1227" s="146">
        <v>39630</v>
      </c>
      <c r="N1227" s="153">
        <v>41090</v>
      </c>
      <c r="O1227" s="153">
        <f t="shared" si="12"/>
        <v>41090</v>
      </c>
      <c r="P1227" s="154">
        <v>4</v>
      </c>
      <c r="Q1227" s="157">
        <f t="shared" ca="1" si="13"/>
        <v>42277</v>
      </c>
      <c r="R1227" s="147">
        <f t="shared" ca="1" si="14"/>
        <v>-1170</v>
      </c>
      <c r="S1227" s="155">
        <v>320000</v>
      </c>
      <c r="T1227" s="148">
        <f t="shared" si="15"/>
        <v>1280000</v>
      </c>
      <c r="U1227" s="144" t="s">
        <v>3878</v>
      </c>
      <c r="V1227" s="151" t="s">
        <v>840</v>
      </c>
      <c r="W1227" s="144" t="s">
        <v>5845</v>
      </c>
      <c r="X1227" s="151"/>
    </row>
    <row r="1228" spans="1:110" s="150" customFormat="1" ht="99.75" x14ac:dyDescent="0.2">
      <c r="A1228" s="160"/>
      <c r="B1228" s="158" t="s">
        <v>5436</v>
      </c>
      <c r="C1228" s="151" t="s">
        <v>75</v>
      </c>
      <c r="D1228" s="151" t="s">
        <v>685</v>
      </c>
      <c r="E1228" s="151" t="s">
        <v>6169</v>
      </c>
      <c r="F1228" s="151" t="s">
        <v>5813</v>
      </c>
      <c r="G1228" s="151" t="s">
        <v>977</v>
      </c>
      <c r="H1228" s="151"/>
      <c r="I1228" s="149" t="s">
        <v>6132</v>
      </c>
      <c r="J1228" s="144" t="s">
        <v>3750</v>
      </c>
      <c r="K1228" s="151" t="s">
        <v>6304</v>
      </c>
      <c r="L1228" s="151">
        <v>62126</v>
      </c>
      <c r="M1228" s="146">
        <v>39630</v>
      </c>
      <c r="N1228" s="153">
        <v>41090</v>
      </c>
      <c r="O1228" s="153">
        <f t="shared" si="12"/>
        <v>41090</v>
      </c>
      <c r="P1228" s="154">
        <v>4</v>
      </c>
      <c r="Q1228" s="157">
        <f t="shared" ca="1" si="13"/>
        <v>42277</v>
      </c>
      <c r="R1228" s="147">
        <f t="shared" ca="1" si="14"/>
        <v>-1170</v>
      </c>
      <c r="S1228" s="155">
        <v>320000</v>
      </c>
      <c r="T1228" s="148">
        <f t="shared" si="15"/>
        <v>1280000</v>
      </c>
      <c r="U1228" s="144" t="s">
        <v>3878</v>
      </c>
      <c r="V1228" s="151" t="s">
        <v>840</v>
      </c>
      <c r="W1228" s="144" t="s">
        <v>5845</v>
      </c>
      <c r="X1228" s="151"/>
    </row>
    <row r="1229" spans="1:110" s="150" customFormat="1" ht="99.75" x14ac:dyDescent="0.2">
      <c r="A1229" s="160"/>
      <c r="B1229" s="158" t="s">
        <v>5436</v>
      </c>
      <c r="C1229" s="151" t="s">
        <v>75</v>
      </c>
      <c r="D1229" s="151" t="s">
        <v>685</v>
      </c>
      <c r="E1229" s="151" t="s">
        <v>6169</v>
      </c>
      <c r="F1229" s="151" t="s">
        <v>5813</v>
      </c>
      <c r="G1229" s="151" t="s">
        <v>977</v>
      </c>
      <c r="H1229" s="151"/>
      <c r="I1229" s="149" t="s">
        <v>6133</v>
      </c>
      <c r="J1229" s="144" t="s">
        <v>3750</v>
      </c>
      <c r="K1229" s="151" t="s">
        <v>6305</v>
      </c>
      <c r="L1229" s="151">
        <v>19894</v>
      </c>
      <c r="M1229" s="146">
        <v>39630</v>
      </c>
      <c r="N1229" s="153">
        <v>41090</v>
      </c>
      <c r="O1229" s="153">
        <f t="shared" si="12"/>
        <v>41090</v>
      </c>
      <c r="P1229" s="154">
        <v>4</v>
      </c>
      <c r="Q1229" s="157">
        <f t="shared" ca="1" si="13"/>
        <v>42277</v>
      </c>
      <c r="R1229" s="147">
        <f t="shared" ca="1" si="14"/>
        <v>-1170</v>
      </c>
      <c r="S1229" s="155">
        <v>320000</v>
      </c>
      <c r="T1229" s="148">
        <f t="shared" si="15"/>
        <v>1280000</v>
      </c>
      <c r="U1229" s="144" t="s">
        <v>3878</v>
      </c>
      <c r="V1229" s="151" t="s">
        <v>840</v>
      </c>
      <c r="W1229" s="144" t="s">
        <v>5845</v>
      </c>
      <c r="X1229" s="151"/>
    </row>
    <row r="1230" spans="1:110" s="150" customFormat="1" ht="99.75" x14ac:dyDescent="0.2">
      <c r="A1230" s="160"/>
      <c r="B1230" s="158" t="s">
        <v>5436</v>
      </c>
      <c r="C1230" s="151" t="s">
        <v>75</v>
      </c>
      <c r="D1230" s="151" t="s">
        <v>685</v>
      </c>
      <c r="E1230" s="151" t="s">
        <v>6169</v>
      </c>
      <c r="F1230" s="151" t="s">
        <v>5813</v>
      </c>
      <c r="G1230" s="151" t="s">
        <v>977</v>
      </c>
      <c r="H1230" s="151"/>
      <c r="I1230" s="149" t="s">
        <v>6134</v>
      </c>
      <c r="J1230" s="144" t="s">
        <v>3750</v>
      </c>
      <c r="K1230" s="151" t="s">
        <v>6306</v>
      </c>
      <c r="L1230" s="151">
        <v>62345</v>
      </c>
      <c r="M1230" s="146">
        <v>39630</v>
      </c>
      <c r="N1230" s="153">
        <v>41090</v>
      </c>
      <c r="O1230" s="153">
        <f t="shared" si="12"/>
        <v>41090</v>
      </c>
      <c r="P1230" s="154">
        <v>4</v>
      </c>
      <c r="Q1230" s="157">
        <f t="shared" ca="1" si="13"/>
        <v>42277</v>
      </c>
      <c r="R1230" s="147">
        <f t="shared" ca="1" si="14"/>
        <v>-1170</v>
      </c>
      <c r="S1230" s="155">
        <v>320000</v>
      </c>
      <c r="T1230" s="148">
        <f t="shared" si="15"/>
        <v>1280000</v>
      </c>
      <c r="U1230" s="144" t="s">
        <v>3878</v>
      </c>
      <c r="V1230" s="151" t="s">
        <v>840</v>
      </c>
      <c r="W1230" s="144" t="s">
        <v>5845</v>
      </c>
      <c r="X1230" s="151"/>
    </row>
    <row r="1231" spans="1:110" s="150" customFormat="1" ht="99.75" x14ac:dyDescent="0.2">
      <c r="A1231" s="160"/>
      <c r="B1231" s="158" t="s">
        <v>5436</v>
      </c>
      <c r="C1231" s="151" t="s">
        <v>75</v>
      </c>
      <c r="D1231" s="151" t="s">
        <v>685</v>
      </c>
      <c r="E1231" s="151" t="s">
        <v>6169</v>
      </c>
      <c r="F1231" s="151" t="s">
        <v>5813</v>
      </c>
      <c r="G1231" s="151" t="s">
        <v>977</v>
      </c>
      <c r="H1231" s="151"/>
      <c r="I1231" s="149" t="s">
        <v>6135</v>
      </c>
      <c r="J1231" s="144" t="s">
        <v>3750</v>
      </c>
      <c r="K1231" s="151" t="s">
        <v>6307</v>
      </c>
      <c r="L1231" s="151">
        <v>61471</v>
      </c>
      <c r="M1231" s="146">
        <v>39630</v>
      </c>
      <c r="N1231" s="153">
        <v>41090</v>
      </c>
      <c r="O1231" s="153">
        <f t="shared" si="12"/>
        <v>41090</v>
      </c>
      <c r="P1231" s="154">
        <v>4</v>
      </c>
      <c r="Q1231" s="157">
        <f t="shared" ca="1" si="13"/>
        <v>42277</v>
      </c>
      <c r="R1231" s="147">
        <f t="shared" ca="1" si="14"/>
        <v>-1170</v>
      </c>
      <c r="S1231" s="155">
        <v>320000</v>
      </c>
      <c r="T1231" s="148">
        <f t="shared" si="15"/>
        <v>1280000</v>
      </c>
      <c r="U1231" s="144" t="s">
        <v>3878</v>
      </c>
      <c r="V1231" s="151" t="s">
        <v>840</v>
      </c>
      <c r="W1231" s="144" t="s">
        <v>5845</v>
      </c>
      <c r="X1231" s="151"/>
    </row>
    <row r="1232" spans="1:110" s="150" customFormat="1" ht="99.75" x14ac:dyDescent="0.2">
      <c r="A1232" s="160"/>
      <c r="B1232" s="158" t="s">
        <v>5436</v>
      </c>
      <c r="C1232" s="151" t="s">
        <v>75</v>
      </c>
      <c r="D1232" s="151" t="s">
        <v>685</v>
      </c>
      <c r="E1232" s="151" t="s">
        <v>6169</v>
      </c>
      <c r="F1232" s="151" t="s">
        <v>5813</v>
      </c>
      <c r="G1232" s="151" t="s">
        <v>977</v>
      </c>
      <c r="H1232" s="151"/>
      <c r="I1232" s="149" t="s">
        <v>6136</v>
      </c>
      <c r="J1232" s="144" t="s">
        <v>3750</v>
      </c>
      <c r="K1232" s="151" t="s">
        <v>6308</v>
      </c>
      <c r="L1232" s="151">
        <v>59607</v>
      </c>
      <c r="M1232" s="146">
        <v>39630</v>
      </c>
      <c r="N1232" s="153">
        <v>41090</v>
      </c>
      <c r="O1232" s="153">
        <f t="shared" si="12"/>
        <v>41090</v>
      </c>
      <c r="P1232" s="154">
        <v>4</v>
      </c>
      <c r="Q1232" s="157">
        <f t="shared" ca="1" si="13"/>
        <v>42277</v>
      </c>
      <c r="R1232" s="147">
        <f t="shared" ca="1" si="14"/>
        <v>-1170</v>
      </c>
      <c r="S1232" s="155">
        <v>320000</v>
      </c>
      <c r="T1232" s="148">
        <f t="shared" si="15"/>
        <v>1280000</v>
      </c>
      <c r="U1232" s="144" t="s">
        <v>3878</v>
      </c>
      <c r="V1232" s="151" t="s">
        <v>840</v>
      </c>
      <c r="W1232" s="144" t="s">
        <v>5845</v>
      </c>
      <c r="X1232" s="151"/>
    </row>
    <row r="1233" spans="1:112" s="150" customFormat="1" ht="99.75" x14ac:dyDescent="0.2">
      <c r="A1233" s="160"/>
      <c r="B1233" s="158" t="s">
        <v>5436</v>
      </c>
      <c r="C1233" s="151" t="s">
        <v>75</v>
      </c>
      <c r="D1233" s="151" t="s">
        <v>685</v>
      </c>
      <c r="E1233" s="151" t="s">
        <v>6169</v>
      </c>
      <c r="F1233" s="151" t="s">
        <v>5813</v>
      </c>
      <c r="G1233" s="151" t="s">
        <v>977</v>
      </c>
      <c r="H1233" s="151"/>
      <c r="I1233" s="149" t="s">
        <v>6137</v>
      </c>
      <c r="J1233" s="144" t="s">
        <v>3750</v>
      </c>
      <c r="K1233" s="151" t="s">
        <v>6309</v>
      </c>
      <c r="L1233" s="151">
        <v>62237</v>
      </c>
      <c r="M1233" s="146">
        <v>39630</v>
      </c>
      <c r="N1233" s="153">
        <v>41090</v>
      </c>
      <c r="O1233" s="153">
        <f t="shared" si="12"/>
        <v>41090</v>
      </c>
      <c r="P1233" s="154">
        <v>4</v>
      </c>
      <c r="Q1233" s="157">
        <f t="shared" ca="1" si="13"/>
        <v>42277</v>
      </c>
      <c r="R1233" s="147">
        <f t="shared" ca="1" si="14"/>
        <v>-1170</v>
      </c>
      <c r="S1233" s="155">
        <v>320000</v>
      </c>
      <c r="T1233" s="148">
        <f t="shared" si="15"/>
        <v>1280000</v>
      </c>
      <c r="U1233" s="144" t="s">
        <v>3878</v>
      </c>
      <c r="V1233" s="151" t="s">
        <v>840</v>
      </c>
      <c r="W1233" s="144" t="s">
        <v>5845</v>
      </c>
      <c r="X1233" s="151"/>
    </row>
    <row r="1234" spans="1:112" s="150" customFormat="1" ht="99.75" x14ac:dyDescent="0.2">
      <c r="A1234" s="160"/>
      <c r="B1234" s="158" t="s">
        <v>5436</v>
      </c>
      <c r="C1234" s="151" t="s">
        <v>75</v>
      </c>
      <c r="D1234" s="151" t="s">
        <v>685</v>
      </c>
      <c r="E1234" s="151" t="s">
        <v>6169</v>
      </c>
      <c r="F1234" s="151" t="s">
        <v>5813</v>
      </c>
      <c r="G1234" s="151" t="s">
        <v>977</v>
      </c>
      <c r="H1234" s="151"/>
      <c r="I1234" s="149" t="s">
        <v>6138</v>
      </c>
      <c r="J1234" s="144" t="s">
        <v>3750</v>
      </c>
      <c r="K1234" s="151" t="s">
        <v>6310</v>
      </c>
      <c r="L1234" s="151">
        <v>16040</v>
      </c>
      <c r="M1234" s="146">
        <v>39630</v>
      </c>
      <c r="N1234" s="153">
        <v>41090</v>
      </c>
      <c r="O1234" s="153">
        <f t="shared" si="12"/>
        <v>41090</v>
      </c>
      <c r="P1234" s="154">
        <v>4</v>
      </c>
      <c r="Q1234" s="157">
        <f t="shared" ca="1" si="13"/>
        <v>42277</v>
      </c>
      <c r="R1234" s="147">
        <f t="shared" ca="1" si="14"/>
        <v>-1170</v>
      </c>
      <c r="S1234" s="155">
        <v>320000</v>
      </c>
      <c r="T1234" s="148">
        <f t="shared" si="15"/>
        <v>1280000</v>
      </c>
      <c r="U1234" s="144" t="s">
        <v>3878</v>
      </c>
      <c r="V1234" s="151" t="s">
        <v>840</v>
      </c>
      <c r="W1234" s="144" t="s">
        <v>5845</v>
      </c>
      <c r="X1234" s="151"/>
    </row>
    <row r="1235" spans="1:112" s="150" customFormat="1" ht="99.75" x14ac:dyDescent="0.2">
      <c r="A1235" s="160"/>
      <c r="B1235" s="158" t="s">
        <v>5436</v>
      </c>
      <c r="C1235" s="151" t="s">
        <v>75</v>
      </c>
      <c r="D1235" s="151" t="s">
        <v>685</v>
      </c>
      <c r="E1235" s="151" t="s">
        <v>6169</v>
      </c>
      <c r="F1235" s="151" t="s">
        <v>5813</v>
      </c>
      <c r="G1235" s="151" t="s">
        <v>977</v>
      </c>
      <c r="H1235" s="151"/>
      <c r="I1235" s="149" t="s">
        <v>6139</v>
      </c>
      <c r="J1235" s="144" t="s">
        <v>3750</v>
      </c>
      <c r="K1235" s="151" t="s">
        <v>6311</v>
      </c>
      <c r="L1235" s="151">
        <v>62393</v>
      </c>
      <c r="M1235" s="146">
        <v>39630</v>
      </c>
      <c r="N1235" s="153">
        <v>41090</v>
      </c>
      <c r="O1235" s="153">
        <f t="shared" si="12"/>
        <v>41090</v>
      </c>
      <c r="P1235" s="154">
        <v>4</v>
      </c>
      <c r="Q1235" s="157">
        <f t="shared" ca="1" si="13"/>
        <v>42277</v>
      </c>
      <c r="R1235" s="147">
        <f t="shared" ca="1" si="14"/>
        <v>-1170</v>
      </c>
      <c r="S1235" s="155">
        <v>320000</v>
      </c>
      <c r="T1235" s="148">
        <f t="shared" si="15"/>
        <v>1280000</v>
      </c>
      <c r="U1235" s="144" t="s">
        <v>3878</v>
      </c>
      <c r="V1235" s="151" t="s">
        <v>840</v>
      </c>
      <c r="W1235" s="144" t="s">
        <v>5845</v>
      </c>
      <c r="X1235" s="151"/>
    </row>
    <row r="1236" spans="1:112" s="150" customFormat="1" ht="99.75" x14ac:dyDescent="0.2">
      <c r="A1236" s="160"/>
      <c r="B1236" s="158" t="s">
        <v>5436</v>
      </c>
      <c r="C1236" s="151" t="s">
        <v>75</v>
      </c>
      <c r="D1236" s="151" t="s">
        <v>685</v>
      </c>
      <c r="E1236" s="151" t="s">
        <v>6169</v>
      </c>
      <c r="F1236" s="151" t="s">
        <v>5813</v>
      </c>
      <c r="G1236" s="151" t="s">
        <v>977</v>
      </c>
      <c r="H1236" s="151"/>
      <c r="I1236" s="149" t="s">
        <v>6140</v>
      </c>
      <c r="J1236" s="144" t="s">
        <v>3750</v>
      </c>
      <c r="K1236" s="151" t="s">
        <v>6312</v>
      </c>
      <c r="L1236" s="151">
        <v>61476</v>
      </c>
      <c r="M1236" s="146">
        <v>39630</v>
      </c>
      <c r="N1236" s="153">
        <v>41090</v>
      </c>
      <c r="O1236" s="153">
        <f t="shared" si="12"/>
        <v>41090</v>
      </c>
      <c r="P1236" s="154">
        <v>4</v>
      </c>
      <c r="Q1236" s="157">
        <f t="shared" ca="1" si="13"/>
        <v>42277</v>
      </c>
      <c r="R1236" s="147">
        <f t="shared" ca="1" si="14"/>
        <v>-1170</v>
      </c>
      <c r="S1236" s="155">
        <v>320000</v>
      </c>
      <c r="T1236" s="148">
        <f t="shared" si="15"/>
        <v>1280000</v>
      </c>
      <c r="U1236" s="144" t="s">
        <v>3878</v>
      </c>
      <c r="V1236" s="151" t="s">
        <v>840</v>
      </c>
      <c r="W1236" s="144" t="s">
        <v>5845</v>
      </c>
      <c r="X1236" s="151"/>
    </row>
    <row r="1237" spans="1:112" s="150" customFormat="1" ht="99.75" x14ac:dyDescent="0.2">
      <c r="A1237" s="160"/>
      <c r="B1237" s="158" t="s">
        <v>5436</v>
      </c>
      <c r="C1237" s="151" t="s">
        <v>75</v>
      </c>
      <c r="D1237" s="151" t="s">
        <v>685</v>
      </c>
      <c r="E1237" s="151" t="s">
        <v>6169</v>
      </c>
      <c r="F1237" s="151" t="s">
        <v>5813</v>
      </c>
      <c r="G1237" s="151" t="s">
        <v>977</v>
      </c>
      <c r="H1237" s="151"/>
      <c r="I1237" s="149" t="s">
        <v>6142</v>
      </c>
      <c r="J1237" s="144" t="s">
        <v>3750</v>
      </c>
      <c r="K1237" s="151" t="s">
        <v>6314</v>
      </c>
      <c r="L1237" s="151">
        <v>318</v>
      </c>
      <c r="M1237" s="146">
        <v>39630</v>
      </c>
      <c r="N1237" s="153">
        <v>41090</v>
      </c>
      <c r="O1237" s="153">
        <f t="shared" si="12"/>
        <v>41090</v>
      </c>
      <c r="P1237" s="154">
        <v>4</v>
      </c>
      <c r="Q1237" s="157">
        <f t="shared" ca="1" si="13"/>
        <v>42277</v>
      </c>
      <c r="R1237" s="147">
        <f t="shared" ca="1" si="14"/>
        <v>-1170</v>
      </c>
      <c r="S1237" s="155">
        <v>320000</v>
      </c>
      <c r="T1237" s="148">
        <f t="shared" si="15"/>
        <v>1280000</v>
      </c>
      <c r="U1237" s="144" t="s">
        <v>3878</v>
      </c>
      <c r="V1237" s="151" t="s">
        <v>840</v>
      </c>
      <c r="W1237" s="144" t="s">
        <v>5845</v>
      </c>
      <c r="X1237" s="151"/>
    </row>
    <row r="1238" spans="1:112" s="150" customFormat="1" ht="42.75" x14ac:dyDescent="0.2">
      <c r="A1238" s="160" t="s">
        <v>5878</v>
      </c>
      <c r="B1238" s="158" t="s">
        <v>2772</v>
      </c>
      <c r="C1238" s="144" t="s">
        <v>3058</v>
      </c>
      <c r="D1238" s="151" t="s">
        <v>240</v>
      </c>
      <c r="E1238" s="144" t="s">
        <v>6169</v>
      </c>
      <c r="F1238" s="151" t="s">
        <v>5813</v>
      </c>
      <c r="G1238" s="151" t="s">
        <v>977</v>
      </c>
      <c r="H1238" s="151"/>
      <c r="I1238" s="149" t="s">
        <v>253</v>
      </c>
      <c r="J1238" s="144" t="s">
        <v>3470</v>
      </c>
      <c r="K1238" s="151" t="s">
        <v>6235</v>
      </c>
      <c r="L1238" s="144">
        <v>61064</v>
      </c>
      <c r="M1238" s="146">
        <v>40026</v>
      </c>
      <c r="N1238" s="146">
        <v>41213</v>
      </c>
      <c r="O1238" s="146">
        <f t="shared" si="12"/>
        <v>41213</v>
      </c>
      <c r="P1238" s="154">
        <v>3</v>
      </c>
      <c r="Q1238" s="157">
        <f t="shared" ca="1" si="13"/>
        <v>42277</v>
      </c>
      <c r="R1238" s="147">
        <f t="shared" ca="1" si="14"/>
        <v>-1050</v>
      </c>
      <c r="S1238" s="155">
        <v>129621</v>
      </c>
      <c r="T1238" s="148">
        <f t="shared" si="15"/>
        <v>388863</v>
      </c>
      <c r="U1238" s="144" t="s">
        <v>3878</v>
      </c>
      <c r="V1238" s="151" t="s">
        <v>840</v>
      </c>
      <c r="W1238" s="144" t="s">
        <v>5845</v>
      </c>
      <c r="X1238" s="151"/>
    </row>
    <row r="1239" spans="1:112" s="150" customFormat="1" ht="28.5" x14ac:dyDescent="0.2">
      <c r="A1239" s="160" t="s">
        <v>5878</v>
      </c>
      <c r="B1239" s="159" t="s">
        <v>1841</v>
      </c>
      <c r="C1239" s="144" t="s">
        <v>3058</v>
      </c>
      <c r="D1239" s="144" t="s">
        <v>240</v>
      </c>
      <c r="E1239" s="144" t="s">
        <v>6169</v>
      </c>
      <c r="F1239" s="151" t="s">
        <v>5813</v>
      </c>
      <c r="G1239" s="151" t="s">
        <v>977</v>
      </c>
      <c r="H1239" s="151"/>
      <c r="I1239" s="145" t="s">
        <v>256</v>
      </c>
      <c r="J1239" s="144" t="s">
        <v>257</v>
      </c>
      <c r="K1239" s="151" t="s">
        <v>6236</v>
      </c>
      <c r="L1239" s="144">
        <v>61064</v>
      </c>
      <c r="M1239" s="146">
        <v>39814</v>
      </c>
      <c r="N1239" s="146">
        <v>41213</v>
      </c>
      <c r="O1239" s="146">
        <f t="shared" si="12"/>
        <v>41213</v>
      </c>
      <c r="P1239" s="147">
        <v>4</v>
      </c>
      <c r="Q1239" s="157">
        <f t="shared" ca="1" si="13"/>
        <v>42277</v>
      </c>
      <c r="R1239" s="147">
        <f t="shared" ca="1" si="14"/>
        <v>-1050</v>
      </c>
      <c r="S1239" s="148">
        <v>249350</v>
      </c>
      <c r="T1239" s="148">
        <f t="shared" si="15"/>
        <v>997400</v>
      </c>
      <c r="U1239" s="144" t="s">
        <v>3878</v>
      </c>
      <c r="V1239" s="144" t="s">
        <v>840</v>
      </c>
      <c r="W1239" s="144" t="s">
        <v>5845</v>
      </c>
      <c r="X1239" s="144"/>
    </row>
    <row r="1240" spans="1:112" s="150" customFormat="1" ht="185.25" x14ac:dyDescent="0.2">
      <c r="A1240" s="160"/>
      <c r="B1240" s="159" t="s">
        <v>579</v>
      </c>
      <c r="C1240" s="144" t="s">
        <v>75</v>
      </c>
      <c r="D1240" s="144"/>
      <c r="E1240" s="144" t="s">
        <v>6609</v>
      </c>
      <c r="F1240" s="144" t="s">
        <v>1979</v>
      </c>
      <c r="G1240" s="151" t="s">
        <v>1001</v>
      </c>
      <c r="H1240" s="151"/>
      <c r="I1240" s="145" t="s">
        <v>6472</v>
      </c>
      <c r="J1240" s="144" t="s">
        <v>3567</v>
      </c>
      <c r="K1240" s="151" t="s">
        <v>6225</v>
      </c>
      <c r="L1240" s="144">
        <v>25522</v>
      </c>
      <c r="M1240" s="146">
        <v>39179</v>
      </c>
      <c r="N1240" s="146">
        <v>40999</v>
      </c>
      <c r="O1240" s="146">
        <f>N1240</f>
        <v>40999</v>
      </c>
      <c r="P1240" s="147">
        <v>5</v>
      </c>
      <c r="Q1240" s="157">
        <f ca="1">TODAY()</f>
        <v>42277</v>
      </c>
      <c r="R1240" s="147">
        <f ca="1">DAYS360(Q1240,N1240)</f>
        <v>-1260</v>
      </c>
      <c r="S1240" s="148"/>
      <c r="T1240" s="148"/>
      <c r="U1240" s="144"/>
      <c r="V1240" s="144" t="s">
        <v>842</v>
      </c>
      <c r="W1240" s="144"/>
      <c r="X1240" s="144" t="s">
        <v>1320</v>
      </c>
    </row>
    <row r="1241" spans="1:112" s="150" customFormat="1" ht="28.5" x14ac:dyDescent="0.2">
      <c r="A1241" s="160" t="s">
        <v>5878</v>
      </c>
      <c r="B1241" s="158" t="s">
        <v>2653</v>
      </c>
      <c r="C1241" s="151" t="s">
        <v>4786</v>
      </c>
      <c r="D1241" s="151" t="s">
        <v>240</v>
      </c>
      <c r="E1241" s="151" t="s">
        <v>6169</v>
      </c>
      <c r="F1241" s="151" t="s">
        <v>5813</v>
      </c>
      <c r="G1241" s="151" t="s">
        <v>977</v>
      </c>
      <c r="H1241" s="151"/>
      <c r="I1241" s="149" t="s">
        <v>4022</v>
      </c>
      <c r="J1241" s="144" t="s">
        <v>1839</v>
      </c>
      <c r="K1241" s="151" t="s">
        <v>3535</v>
      </c>
      <c r="L1241" s="151">
        <v>16686</v>
      </c>
      <c r="M1241" s="146">
        <v>39600</v>
      </c>
      <c r="N1241" s="146">
        <v>41060</v>
      </c>
      <c r="O1241" s="146">
        <f>N1241</f>
        <v>41060</v>
      </c>
      <c r="P1241" s="154">
        <v>4</v>
      </c>
      <c r="Q1241" s="157">
        <f ca="1">TODAY()</f>
        <v>42277</v>
      </c>
      <c r="R1241" s="147">
        <f ca="1">DAYS360(Q1241,N1241)</f>
        <v>-1200</v>
      </c>
      <c r="S1241" s="155">
        <v>132950</v>
      </c>
      <c r="T1241" s="148">
        <f>S1241*P1241</f>
        <v>531800</v>
      </c>
      <c r="U1241" s="144" t="s">
        <v>3878</v>
      </c>
      <c r="V1241" s="151" t="s">
        <v>840</v>
      </c>
      <c r="W1241" s="144" t="s">
        <v>5845</v>
      </c>
      <c r="X1241" s="151"/>
    </row>
    <row r="1242" spans="1:112" s="150" customFormat="1" ht="242.25" x14ac:dyDescent="0.2">
      <c r="A1242" s="151"/>
      <c r="B1242" s="158" t="s">
        <v>4569</v>
      </c>
      <c r="C1242" s="144" t="s">
        <v>3058</v>
      </c>
      <c r="D1242" s="151" t="s">
        <v>240</v>
      </c>
      <c r="E1242" s="144" t="s">
        <v>6650</v>
      </c>
      <c r="F1242" s="144" t="s">
        <v>5839</v>
      </c>
      <c r="G1242" s="151" t="s">
        <v>6587</v>
      </c>
      <c r="H1242" s="151"/>
      <c r="I1242" s="151" t="s">
        <v>6600</v>
      </c>
      <c r="J1242" s="156" t="s">
        <v>6677</v>
      </c>
      <c r="K1242" s="151" t="s">
        <v>6601</v>
      </c>
      <c r="L1242" s="151">
        <v>13395</v>
      </c>
      <c r="M1242" s="153">
        <v>40937</v>
      </c>
      <c r="N1242" s="153">
        <v>41302</v>
      </c>
      <c r="O1242" s="153">
        <v>41302</v>
      </c>
      <c r="P1242" s="153"/>
      <c r="Q1242" s="157">
        <f ca="1">TODAY()</f>
        <v>42277</v>
      </c>
      <c r="R1242" s="147">
        <f ca="1">DAYS360(Q1242,N1242)</f>
        <v>-962</v>
      </c>
      <c r="S1242" s="148"/>
      <c r="T1242" s="140"/>
      <c r="U1242" s="155"/>
      <c r="V1242" s="139"/>
      <c r="W1242" s="139"/>
      <c r="X1242" s="151" t="s">
        <v>6649</v>
      </c>
    </row>
    <row r="1243" spans="1:112" s="58" customFormat="1" ht="42.75" x14ac:dyDescent="0.2">
      <c r="A1243" s="164"/>
      <c r="B1243" s="161" t="s">
        <v>2772</v>
      </c>
      <c r="C1243" s="161" t="s">
        <v>75</v>
      </c>
      <c r="D1243" s="161"/>
      <c r="E1243" s="161" t="s">
        <v>5849</v>
      </c>
      <c r="F1243" s="161" t="s">
        <v>5849</v>
      </c>
      <c r="G1243" s="164" t="s">
        <v>968</v>
      </c>
      <c r="H1243" s="164"/>
      <c r="I1243" s="108" t="s">
        <v>5935</v>
      </c>
      <c r="J1243" s="145" t="s">
        <v>2536</v>
      </c>
      <c r="K1243" s="164" t="s">
        <v>6259</v>
      </c>
      <c r="L1243" s="164">
        <v>52746</v>
      </c>
      <c r="M1243" s="146">
        <v>37561</v>
      </c>
      <c r="N1243" s="146">
        <v>41274</v>
      </c>
      <c r="O1243" s="146">
        <f t="shared" ref="O1243:O1248" si="16">N1243</f>
        <v>41274</v>
      </c>
      <c r="P1243" s="162">
        <v>8</v>
      </c>
      <c r="Q1243" s="166">
        <f t="shared" ref="Q1243:Q1248" ca="1" si="17">TODAY()</f>
        <v>42277</v>
      </c>
      <c r="R1243" s="162">
        <f t="shared" ref="R1243:R1248" ca="1" si="18">DAYS360(Q1243,N1243)</f>
        <v>-990</v>
      </c>
      <c r="S1243" s="148">
        <v>3556</v>
      </c>
      <c r="T1243" s="148">
        <f>S1243*P1243</f>
        <v>28448</v>
      </c>
      <c r="U1243" s="161"/>
      <c r="V1243" s="161" t="s">
        <v>841</v>
      </c>
      <c r="W1243" s="161" t="s">
        <v>584</v>
      </c>
      <c r="X1243" s="161"/>
      <c r="Y1243" s="143"/>
      <c r="Z1243" s="143"/>
      <c r="AA1243" s="143"/>
      <c r="AB1243" s="143"/>
      <c r="AC1243" s="143"/>
      <c r="AD1243" s="143"/>
      <c r="AE1243" s="143"/>
      <c r="AF1243" s="143"/>
      <c r="AG1243" s="143"/>
      <c r="AH1243" s="143"/>
      <c r="AI1243" s="143"/>
      <c r="AJ1243" s="143"/>
      <c r="AK1243" s="143"/>
      <c r="AL1243" s="143"/>
      <c r="AM1243" s="143"/>
      <c r="AN1243" s="143"/>
      <c r="AO1243" s="143"/>
      <c r="AP1243" s="143"/>
      <c r="AQ1243" s="143"/>
      <c r="AR1243" s="163"/>
      <c r="AS1243" s="163"/>
      <c r="AT1243" s="163"/>
      <c r="AU1243" s="163"/>
      <c r="AV1243" s="163"/>
      <c r="AW1243" s="163"/>
      <c r="AX1243" s="163"/>
      <c r="AY1243" s="163"/>
      <c r="AZ1243" s="163"/>
      <c r="BA1243" s="143"/>
      <c r="BB1243" s="143"/>
      <c r="BC1243" s="143"/>
      <c r="BD1243" s="143"/>
      <c r="BE1243" s="143"/>
      <c r="BF1243" s="143"/>
      <c r="BG1243" s="143"/>
      <c r="BH1243" s="143"/>
      <c r="BI1243" s="143"/>
      <c r="BJ1243" s="143"/>
      <c r="BK1243" s="143"/>
      <c r="BL1243" s="143"/>
      <c r="BM1243" s="143"/>
      <c r="BN1243" s="143"/>
      <c r="BO1243" s="143"/>
      <c r="BP1243" s="143"/>
      <c r="BQ1243" s="143"/>
      <c r="BR1243" s="143"/>
      <c r="BS1243" s="143"/>
      <c r="BT1243" s="143"/>
      <c r="BU1243" s="143"/>
      <c r="BV1243" s="143"/>
      <c r="BW1243" s="143"/>
      <c r="BX1243" s="143"/>
      <c r="BY1243" s="143"/>
      <c r="BZ1243" s="143"/>
      <c r="CA1243" s="143"/>
      <c r="CB1243" s="143"/>
      <c r="CC1243" s="143"/>
      <c r="CD1243" s="143"/>
      <c r="CE1243" s="143"/>
      <c r="CF1243" s="143"/>
      <c r="CG1243" s="143"/>
      <c r="CH1243" s="143"/>
      <c r="CI1243" s="143"/>
      <c r="CJ1243" s="143"/>
      <c r="CK1243" s="143"/>
      <c r="CL1243" s="143"/>
      <c r="CM1243" s="143"/>
      <c r="CN1243" s="143"/>
      <c r="CO1243" s="143"/>
      <c r="CP1243" s="143"/>
      <c r="CQ1243" s="143"/>
      <c r="CR1243" s="143"/>
      <c r="CS1243" s="143"/>
      <c r="CT1243" s="143"/>
      <c r="CU1243" s="143"/>
      <c r="CV1243" s="143"/>
      <c r="CW1243" s="143"/>
      <c r="CX1243" s="143"/>
      <c r="CY1243" s="143"/>
      <c r="CZ1243" s="163"/>
      <c r="DA1243" s="163"/>
      <c r="DB1243" s="163"/>
      <c r="DC1243" s="163"/>
      <c r="DD1243" s="163"/>
      <c r="DE1243" s="163"/>
      <c r="DF1243" s="163"/>
      <c r="DG1243" s="163"/>
      <c r="DH1243" s="163"/>
    </row>
    <row r="1244" spans="1:112" s="52" customFormat="1" ht="42.75" x14ac:dyDescent="0.2">
      <c r="A1244" s="187"/>
      <c r="B1244" s="161" t="s">
        <v>2772</v>
      </c>
      <c r="C1244" s="161" t="s">
        <v>75</v>
      </c>
      <c r="D1244" s="161"/>
      <c r="E1244" s="161" t="s">
        <v>5849</v>
      </c>
      <c r="F1244" s="161" t="s">
        <v>5849</v>
      </c>
      <c r="G1244" s="164" t="s">
        <v>968</v>
      </c>
      <c r="H1244" s="164"/>
      <c r="I1244" s="108" t="s">
        <v>5936</v>
      </c>
      <c r="J1244" s="145" t="s">
        <v>740</v>
      </c>
      <c r="K1244" s="164" t="s">
        <v>6259</v>
      </c>
      <c r="L1244" s="164">
        <v>52746</v>
      </c>
      <c r="M1244" s="146">
        <v>37316</v>
      </c>
      <c r="N1244" s="146">
        <v>41274</v>
      </c>
      <c r="O1244" s="146">
        <f t="shared" si="16"/>
        <v>41274</v>
      </c>
      <c r="P1244" s="162">
        <v>8</v>
      </c>
      <c r="Q1244" s="166">
        <f t="shared" ca="1" si="17"/>
        <v>42277</v>
      </c>
      <c r="R1244" s="162">
        <f t="shared" ca="1" si="18"/>
        <v>-990</v>
      </c>
      <c r="S1244" s="148">
        <v>8757</v>
      </c>
      <c r="T1244" s="148">
        <f>S1244*P1244</f>
        <v>70056</v>
      </c>
      <c r="U1244" s="161"/>
      <c r="V1244" s="161" t="s">
        <v>841</v>
      </c>
      <c r="W1244" s="161"/>
      <c r="X1244" s="161"/>
    </row>
    <row r="1245" spans="1:112" s="52" customFormat="1" ht="28.5" x14ac:dyDescent="0.2">
      <c r="A1245" s="187"/>
      <c r="B1245" s="139" t="s">
        <v>2772</v>
      </c>
      <c r="C1245" s="171" t="s">
        <v>75</v>
      </c>
      <c r="D1245" s="164"/>
      <c r="E1245" s="161" t="s">
        <v>5849</v>
      </c>
      <c r="F1245" s="161" t="s">
        <v>5849</v>
      </c>
      <c r="G1245" s="164" t="s">
        <v>968</v>
      </c>
      <c r="H1245" s="164"/>
      <c r="I1245" s="108" t="s">
        <v>6526</v>
      </c>
      <c r="J1245" s="164" t="s">
        <v>6185</v>
      </c>
      <c r="K1245" s="164" t="s">
        <v>6178</v>
      </c>
      <c r="L1245" s="164">
        <v>9727</v>
      </c>
      <c r="M1245" s="177">
        <v>39472</v>
      </c>
      <c r="N1245" s="177">
        <v>41298</v>
      </c>
      <c r="O1245" s="165">
        <f t="shared" si="16"/>
        <v>41298</v>
      </c>
      <c r="P1245" s="165"/>
      <c r="Q1245" s="166">
        <f t="shared" ca="1" si="17"/>
        <v>42277</v>
      </c>
      <c r="R1245" s="162">
        <f t="shared" ca="1" si="18"/>
        <v>-966</v>
      </c>
      <c r="S1245" s="148">
        <v>648</v>
      </c>
      <c r="T1245" s="140">
        <v>7508</v>
      </c>
      <c r="U1245" s="155"/>
      <c r="V1245" s="139" t="s">
        <v>841</v>
      </c>
      <c r="W1245" s="139">
        <v>6.6</v>
      </c>
      <c r="X1245" s="164"/>
    </row>
    <row r="1246" spans="1:112" s="52" customFormat="1" ht="28.5" x14ac:dyDescent="0.2">
      <c r="A1246" s="164"/>
      <c r="B1246" s="139" t="s">
        <v>2772</v>
      </c>
      <c r="C1246" s="171" t="s">
        <v>75</v>
      </c>
      <c r="D1246" s="164"/>
      <c r="E1246" s="161" t="s">
        <v>5849</v>
      </c>
      <c r="F1246" s="161" t="s">
        <v>5849</v>
      </c>
      <c r="G1246" s="164" t="s">
        <v>968</v>
      </c>
      <c r="H1246" s="164"/>
      <c r="I1246" s="108" t="s">
        <v>6527</v>
      </c>
      <c r="J1246" s="164" t="s">
        <v>6188</v>
      </c>
      <c r="K1246" s="164" t="s">
        <v>6178</v>
      </c>
      <c r="L1246" s="164">
        <v>9727</v>
      </c>
      <c r="M1246" s="177">
        <v>40910</v>
      </c>
      <c r="N1246" s="177">
        <v>41275</v>
      </c>
      <c r="O1246" s="165">
        <f t="shared" si="16"/>
        <v>41275</v>
      </c>
      <c r="P1246" s="165"/>
      <c r="Q1246" s="166">
        <f t="shared" ca="1" si="17"/>
        <v>42277</v>
      </c>
      <c r="R1246" s="162">
        <f t="shared" ca="1" si="18"/>
        <v>-989</v>
      </c>
      <c r="S1246" s="148"/>
      <c r="T1246" s="57"/>
      <c r="U1246" s="57"/>
    </row>
    <row r="1247" spans="1:112" s="52" customFormat="1" ht="57" x14ac:dyDescent="0.2">
      <c r="A1247" s="164"/>
      <c r="B1247" s="139" t="s">
        <v>2772</v>
      </c>
      <c r="C1247" s="171" t="s">
        <v>75</v>
      </c>
      <c r="D1247" s="164"/>
      <c r="E1247" s="161" t="s">
        <v>5849</v>
      </c>
      <c r="F1247" s="161" t="s">
        <v>5849</v>
      </c>
      <c r="G1247" s="164" t="s">
        <v>968</v>
      </c>
      <c r="H1247" s="164"/>
      <c r="I1247" s="108" t="s">
        <v>6577</v>
      </c>
      <c r="J1247" s="164" t="s">
        <v>6194</v>
      </c>
      <c r="K1247" s="164" t="s">
        <v>3797</v>
      </c>
      <c r="L1247" s="164">
        <v>3376</v>
      </c>
      <c r="M1247" s="177">
        <v>40920</v>
      </c>
      <c r="N1247" s="177">
        <v>41285</v>
      </c>
      <c r="O1247" s="165">
        <f t="shared" si="16"/>
        <v>41285</v>
      </c>
      <c r="P1247" s="165"/>
      <c r="Q1247" s="166">
        <f t="shared" ca="1" si="17"/>
        <v>42277</v>
      </c>
      <c r="R1247" s="162">
        <f t="shared" ca="1" si="18"/>
        <v>-979</v>
      </c>
      <c r="S1247" s="148">
        <v>1796</v>
      </c>
      <c r="T1247" s="140">
        <v>1796</v>
      </c>
      <c r="U1247" s="155"/>
      <c r="V1247" s="139" t="s">
        <v>841</v>
      </c>
      <c r="W1247" s="139">
        <v>6.6</v>
      </c>
      <c r="X1247" s="164"/>
    </row>
    <row r="1248" spans="1:112" s="52" customFormat="1" x14ac:dyDescent="0.2">
      <c r="A1248" s="164"/>
      <c r="B1248" s="139" t="s">
        <v>2772</v>
      </c>
      <c r="C1248" s="171" t="s">
        <v>75</v>
      </c>
      <c r="D1248" s="164"/>
      <c r="E1248" s="161" t="s">
        <v>5849</v>
      </c>
      <c r="F1248" s="161" t="s">
        <v>5849</v>
      </c>
      <c r="G1248" s="164" t="s">
        <v>968</v>
      </c>
      <c r="H1248" s="164"/>
      <c r="I1248" s="108" t="s">
        <v>5968</v>
      </c>
      <c r="J1248" s="164" t="s">
        <v>2434</v>
      </c>
      <c r="K1248" s="164" t="s">
        <v>2435</v>
      </c>
      <c r="L1248" s="164" t="s">
        <v>6273</v>
      </c>
      <c r="M1248" s="177">
        <v>39269</v>
      </c>
      <c r="N1248" s="177">
        <v>41067</v>
      </c>
      <c r="O1248" s="165">
        <f t="shared" si="16"/>
        <v>41067</v>
      </c>
      <c r="P1248" s="165"/>
      <c r="Q1248" s="166">
        <f t="shared" ca="1" si="17"/>
        <v>42277</v>
      </c>
      <c r="R1248" s="162">
        <f t="shared" ca="1" si="18"/>
        <v>-1193</v>
      </c>
      <c r="S1248" s="140">
        <v>399</v>
      </c>
      <c r="T1248" s="140">
        <v>798</v>
      </c>
      <c r="U1248" s="155"/>
      <c r="V1248" s="139" t="s">
        <v>841</v>
      </c>
      <c r="W1248" s="139">
        <v>6.6</v>
      </c>
      <c r="X1248" s="164"/>
    </row>
    <row r="1249" spans="1:25" s="52" customFormat="1" x14ac:dyDescent="0.2">
      <c r="A1249" s="42"/>
      <c r="B1249" s="42"/>
      <c r="C1249" s="42"/>
      <c r="D1249" s="42"/>
      <c r="E1249" s="42"/>
      <c r="F1249" s="42"/>
      <c r="G1249" s="54"/>
      <c r="H1249" s="42"/>
      <c r="I1249" s="42"/>
      <c r="J1249" s="55"/>
      <c r="K1249" s="55"/>
      <c r="L1249" s="55"/>
      <c r="M1249" s="56"/>
      <c r="N1249" s="57"/>
      <c r="O1249" s="57"/>
      <c r="P1249" s="42"/>
      <c r="Q1249" s="42"/>
      <c r="R1249" s="42"/>
      <c r="S1249" s="42"/>
      <c r="T1249" s="57"/>
      <c r="U1249" s="57"/>
    </row>
    <row r="1250" spans="1:25" s="52" customFormat="1" ht="42.75" x14ac:dyDescent="0.2">
      <c r="A1250" s="164"/>
      <c r="B1250" s="139" t="s">
        <v>2772</v>
      </c>
      <c r="C1250" s="171" t="s">
        <v>75</v>
      </c>
      <c r="D1250" s="164"/>
      <c r="E1250" s="161" t="s">
        <v>5849</v>
      </c>
      <c r="F1250" s="161" t="s">
        <v>5849</v>
      </c>
      <c r="G1250" s="164" t="s">
        <v>968</v>
      </c>
      <c r="H1250" s="164"/>
      <c r="I1250" s="108" t="s">
        <v>6503</v>
      </c>
      <c r="J1250" s="164" t="s">
        <v>6193</v>
      </c>
      <c r="K1250" s="164" t="s">
        <v>3797</v>
      </c>
      <c r="L1250" s="164">
        <v>67167</v>
      </c>
      <c r="M1250" s="177">
        <v>40695</v>
      </c>
      <c r="N1250" s="177">
        <v>41061</v>
      </c>
      <c r="O1250" s="165">
        <f t="shared" ref="O1250:O1262" si="19">N1250</f>
        <v>41061</v>
      </c>
      <c r="P1250" s="165"/>
      <c r="Q1250" s="166">
        <f t="shared" ref="Q1250:Q1262" ca="1" si="20">TODAY()</f>
        <v>42277</v>
      </c>
      <c r="R1250" s="162">
        <f t="shared" ref="R1250:R1262" ca="1" si="21">DAYS360(Q1250,N1250)</f>
        <v>-1199</v>
      </c>
      <c r="S1250" s="148">
        <v>7728</v>
      </c>
      <c r="T1250" s="140">
        <v>7728</v>
      </c>
      <c r="U1250" s="155"/>
      <c r="V1250" s="139" t="s">
        <v>841</v>
      </c>
      <c r="W1250" s="139">
        <v>6.6</v>
      </c>
      <c r="X1250" s="164"/>
    </row>
    <row r="1251" spans="1:25" s="52" customFormat="1" ht="28.5" x14ac:dyDescent="0.2">
      <c r="A1251" s="164"/>
      <c r="B1251" s="139" t="s">
        <v>2772</v>
      </c>
      <c r="C1251" s="171" t="s">
        <v>75</v>
      </c>
      <c r="D1251" s="164"/>
      <c r="E1251" s="161" t="s">
        <v>5849</v>
      </c>
      <c r="F1251" s="161" t="s">
        <v>5849</v>
      </c>
      <c r="G1251" s="164" t="s">
        <v>968</v>
      </c>
      <c r="H1251" s="164"/>
      <c r="I1251" s="108" t="s">
        <v>6510</v>
      </c>
      <c r="J1251" s="164" t="s">
        <v>6184</v>
      </c>
      <c r="K1251" s="164" t="s">
        <v>6178</v>
      </c>
      <c r="L1251" s="164">
        <v>9727</v>
      </c>
      <c r="M1251" s="177">
        <v>40482</v>
      </c>
      <c r="N1251" s="177">
        <v>41212</v>
      </c>
      <c r="O1251" s="165">
        <f t="shared" si="19"/>
        <v>41212</v>
      </c>
      <c r="P1251" s="165"/>
      <c r="Q1251" s="166">
        <f t="shared" ca="1" si="20"/>
        <v>42277</v>
      </c>
      <c r="R1251" s="162">
        <f t="shared" ca="1" si="21"/>
        <v>-1050</v>
      </c>
      <c r="S1251" s="148">
        <v>999</v>
      </c>
      <c r="T1251" s="140">
        <v>8927</v>
      </c>
      <c r="U1251" s="155"/>
      <c r="V1251" s="139" t="s">
        <v>841</v>
      </c>
      <c r="W1251" s="139">
        <v>6.6</v>
      </c>
      <c r="X1251" s="164"/>
    </row>
    <row r="1252" spans="1:25" s="52" customFormat="1" ht="28.5" x14ac:dyDescent="0.2">
      <c r="A1252" s="164"/>
      <c r="B1252" s="139" t="s">
        <v>2772</v>
      </c>
      <c r="C1252" s="171" t="s">
        <v>75</v>
      </c>
      <c r="D1252" s="164"/>
      <c r="E1252" s="161" t="s">
        <v>5849</v>
      </c>
      <c r="F1252" s="161" t="s">
        <v>5849</v>
      </c>
      <c r="G1252" s="164" t="s">
        <v>968</v>
      </c>
      <c r="H1252" s="164"/>
      <c r="I1252" s="108" t="s">
        <v>6512</v>
      </c>
      <c r="J1252" s="164" t="s">
        <v>6182</v>
      </c>
      <c r="K1252" s="164" t="s">
        <v>6178</v>
      </c>
      <c r="L1252" s="164">
        <v>9727</v>
      </c>
      <c r="M1252" s="177">
        <v>40087</v>
      </c>
      <c r="N1252" s="177">
        <v>41182</v>
      </c>
      <c r="O1252" s="165">
        <f t="shared" si="19"/>
        <v>41182</v>
      </c>
      <c r="P1252" s="165"/>
      <c r="Q1252" s="166">
        <f t="shared" ca="1" si="20"/>
        <v>42277</v>
      </c>
      <c r="R1252" s="162">
        <f t="shared" ca="1" si="21"/>
        <v>-1080</v>
      </c>
      <c r="S1252" s="148">
        <v>432</v>
      </c>
      <c r="T1252" s="140">
        <v>1278</v>
      </c>
      <c r="U1252" s="155"/>
      <c r="V1252" s="139" t="s">
        <v>841</v>
      </c>
      <c r="W1252" s="139">
        <v>6.6</v>
      </c>
      <c r="X1252" s="164"/>
    </row>
    <row r="1253" spans="1:25" s="52" customFormat="1" x14ac:dyDescent="0.2">
      <c r="A1253" s="164"/>
      <c r="B1253" s="139" t="s">
        <v>2772</v>
      </c>
      <c r="C1253" s="171" t="s">
        <v>75</v>
      </c>
      <c r="D1253" s="164"/>
      <c r="E1253" s="161" t="s">
        <v>5849</v>
      </c>
      <c r="F1253" s="161" t="s">
        <v>5849</v>
      </c>
      <c r="G1253" s="164" t="s">
        <v>968</v>
      </c>
      <c r="H1253" s="164"/>
      <c r="I1253" s="108" t="s">
        <v>6514</v>
      </c>
      <c r="J1253" s="164" t="s">
        <v>6175</v>
      </c>
      <c r="K1253" s="164" t="s">
        <v>2212</v>
      </c>
      <c r="L1253" s="164">
        <v>10017</v>
      </c>
      <c r="M1253" s="177">
        <v>39611</v>
      </c>
      <c r="N1253" s="177">
        <v>41071</v>
      </c>
      <c r="O1253" s="165">
        <f t="shared" si="19"/>
        <v>41071</v>
      </c>
      <c r="P1253" s="165"/>
      <c r="Q1253" s="166">
        <f t="shared" ca="1" si="20"/>
        <v>42277</v>
      </c>
      <c r="R1253" s="162">
        <f t="shared" ca="1" si="21"/>
        <v>-1189</v>
      </c>
      <c r="S1253" s="148">
        <v>8970</v>
      </c>
      <c r="T1253" s="140">
        <v>221586</v>
      </c>
      <c r="U1253" s="155"/>
      <c r="V1253" s="139" t="s">
        <v>841</v>
      </c>
      <c r="W1253" s="139">
        <v>6.6</v>
      </c>
      <c r="X1253" s="164"/>
    </row>
    <row r="1254" spans="1:25" s="52" customFormat="1" ht="42.75" x14ac:dyDescent="0.2">
      <c r="A1254" s="164"/>
      <c r="B1254" s="139" t="s">
        <v>2772</v>
      </c>
      <c r="C1254" s="171" t="s">
        <v>75</v>
      </c>
      <c r="D1254" s="164"/>
      <c r="E1254" s="161" t="s">
        <v>5849</v>
      </c>
      <c r="F1254" s="161" t="s">
        <v>5849</v>
      </c>
      <c r="G1254" s="164" t="s">
        <v>968</v>
      </c>
      <c r="H1254" s="164"/>
      <c r="I1254" s="108" t="s">
        <v>6521</v>
      </c>
      <c r="J1254" s="164" t="s">
        <v>6179</v>
      </c>
      <c r="K1254" s="164" t="s">
        <v>6178</v>
      </c>
      <c r="L1254" s="164">
        <v>9727</v>
      </c>
      <c r="M1254" s="177">
        <v>39505</v>
      </c>
      <c r="N1254" s="177">
        <v>40965</v>
      </c>
      <c r="O1254" s="165">
        <f t="shared" si="19"/>
        <v>40965</v>
      </c>
      <c r="P1254" s="165"/>
      <c r="Q1254" s="166">
        <f t="shared" ca="1" si="20"/>
        <v>42277</v>
      </c>
      <c r="R1254" s="162">
        <f t="shared" ca="1" si="21"/>
        <v>-1294</v>
      </c>
      <c r="S1254" s="148">
        <v>276</v>
      </c>
      <c r="T1254" s="140">
        <v>1759</v>
      </c>
      <c r="U1254" s="155"/>
      <c r="V1254" s="139" t="s">
        <v>841</v>
      </c>
      <c r="W1254" s="139">
        <v>6.6</v>
      </c>
      <c r="X1254" s="164"/>
    </row>
    <row r="1255" spans="1:25" s="52" customFormat="1" ht="57" x14ac:dyDescent="0.2">
      <c r="A1255" s="164"/>
      <c r="B1255" s="139" t="s">
        <v>2772</v>
      </c>
      <c r="C1255" s="171" t="s">
        <v>75</v>
      </c>
      <c r="D1255" s="164"/>
      <c r="E1255" s="161" t="s">
        <v>5849</v>
      </c>
      <c r="F1255" s="161" t="s">
        <v>5849</v>
      </c>
      <c r="G1255" s="164" t="s">
        <v>968</v>
      </c>
      <c r="H1255" s="164"/>
      <c r="I1255" s="108" t="s">
        <v>6522</v>
      </c>
      <c r="J1255" s="164" t="s">
        <v>6181</v>
      </c>
      <c r="K1255" s="164" t="s">
        <v>6178</v>
      </c>
      <c r="L1255" s="164">
        <v>9727</v>
      </c>
      <c r="M1255" s="177">
        <v>39612</v>
      </c>
      <c r="N1255" s="177">
        <v>41076</v>
      </c>
      <c r="O1255" s="165">
        <f t="shared" si="19"/>
        <v>41076</v>
      </c>
      <c r="P1255" s="165"/>
      <c r="Q1255" s="166">
        <f t="shared" ca="1" si="20"/>
        <v>42277</v>
      </c>
      <c r="R1255" s="162">
        <f t="shared" ca="1" si="21"/>
        <v>-1184</v>
      </c>
      <c r="S1255" s="148">
        <v>417</v>
      </c>
      <c r="T1255" s="140">
        <v>3576</v>
      </c>
      <c r="U1255" s="155"/>
      <c r="V1255" s="139" t="s">
        <v>841</v>
      </c>
      <c r="W1255" s="139">
        <v>6.6</v>
      </c>
      <c r="X1255" s="164"/>
    </row>
    <row r="1256" spans="1:25" s="52" customFormat="1" ht="57" x14ac:dyDescent="0.2">
      <c r="A1256" s="164"/>
      <c r="B1256" s="139" t="s">
        <v>2772</v>
      </c>
      <c r="C1256" s="171" t="s">
        <v>75</v>
      </c>
      <c r="D1256" s="164"/>
      <c r="E1256" s="161" t="s">
        <v>5849</v>
      </c>
      <c r="F1256" s="161" t="s">
        <v>5849</v>
      </c>
      <c r="G1256" s="164" t="s">
        <v>968</v>
      </c>
      <c r="H1256" s="164"/>
      <c r="I1256" s="108" t="s">
        <v>6525</v>
      </c>
      <c r="J1256" s="164" t="s">
        <v>6183</v>
      </c>
      <c r="K1256" s="164" t="s">
        <v>6178</v>
      </c>
      <c r="L1256" s="164">
        <v>9727</v>
      </c>
      <c r="M1256" s="177">
        <v>40413</v>
      </c>
      <c r="N1256" s="177">
        <v>41143</v>
      </c>
      <c r="O1256" s="165">
        <f t="shared" si="19"/>
        <v>41143</v>
      </c>
      <c r="P1256" s="165"/>
      <c r="Q1256" s="166">
        <f t="shared" ca="1" si="20"/>
        <v>42277</v>
      </c>
      <c r="R1256" s="162">
        <f t="shared" ca="1" si="21"/>
        <v>-1118</v>
      </c>
      <c r="S1256" s="148">
        <v>432</v>
      </c>
      <c r="T1256" s="140">
        <v>1320</v>
      </c>
      <c r="U1256" s="155"/>
      <c r="V1256" s="139" t="s">
        <v>841</v>
      </c>
      <c r="W1256" s="139">
        <v>6.6</v>
      </c>
      <c r="X1256" s="164"/>
    </row>
    <row r="1257" spans="1:25" s="52" customFormat="1" ht="71.25" x14ac:dyDescent="0.2">
      <c r="A1257" s="164"/>
      <c r="B1257" s="139" t="s">
        <v>2772</v>
      </c>
      <c r="C1257" s="171" t="s">
        <v>75</v>
      </c>
      <c r="D1257" s="164"/>
      <c r="E1257" s="161" t="s">
        <v>5849</v>
      </c>
      <c r="F1257" s="161" t="s">
        <v>5849</v>
      </c>
      <c r="G1257" s="164" t="s">
        <v>968</v>
      </c>
      <c r="H1257" s="164"/>
      <c r="I1257" s="108" t="s">
        <v>6532</v>
      </c>
      <c r="J1257" s="164" t="s">
        <v>6176</v>
      </c>
      <c r="K1257" s="164" t="s">
        <v>2212</v>
      </c>
      <c r="L1257" s="164">
        <v>10017</v>
      </c>
      <c r="M1257" s="177">
        <v>39283</v>
      </c>
      <c r="N1257" s="177">
        <v>41138</v>
      </c>
      <c r="O1257" s="165">
        <f t="shared" si="19"/>
        <v>41138</v>
      </c>
      <c r="P1257" s="165"/>
      <c r="Q1257" s="166">
        <f t="shared" ca="1" si="20"/>
        <v>42277</v>
      </c>
      <c r="R1257" s="162">
        <f t="shared" ca="1" si="21"/>
        <v>-1123</v>
      </c>
      <c r="S1257" s="148">
        <v>918</v>
      </c>
      <c r="T1257" s="57"/>
      <c r="U1257" s="57"/>
    </row>
    <row r="1258" spans="1:25" s="52" customFormat="1" ht="42.75" x14ac:dyDescent="0.2">
      <c r="A1258" s="164"/>
      <c r="B1258" s="139" t="s">
        <v>2772</v>
      </c>
      <c r="C1258" s="171" t="s">
        <v>75</v>
      </c>
      <c r="D1258" s="164"/>
      <c r="E1258" s="161" t="s">
        <v>5849</v>
      </c>
      <c r="F1258" s="161" t="s">
        <v>5849</v>
      </c>
      <c r="G1258" s="164" t="s">
        <v>968</v>
      </c>
      <c r="H1258" s="164"/>
      <c r="I1258" s="108" t="s">
        <v>6541</v>
      </c>
      <c r="J1258" s="164" t="s">
        <v>6187</v>
      </c>
      <c r="K1258" s="164" t="s">
        <v>6178</v>
      </c>
      <c r="L1258" s="164">
        <v>9727</v>
      </c>
      <c r="M1258" s="177">
        <v>40643</v>
      </c>
      <c r="N1258" s="177">
        <v>41008</v>
      </c>
      <c r="O1258" s="165">
        <f t="shared" si="19"/>
        <v>41008</v>
      </c>
      <c r="P1258" s="165"/>
      <c r="Q1258" s="166">
        <f t="shared" ca="1" si="20"/>
        <v>42277</v>
      </c>
      <c r="R1258" s="162">
        <f t="shared" ca="1" si="21"/>
        <v>-1251</v>
      </c>
      <c r="S1258" s="148">
        <v>594</v>
      </c>
      <c r="T1258" s="140">
        <v>594</v>
      </c>
      <c r="U1258" s="155"/>
      <c r="V1258" s="139" t="s">
        <v>841</v>
      </c>
      <c r="W1258" s="139">
        <v>6.6</v>
      </c>
      <c r="X1258" s="164"/>
    </row>
    <row r="1259" spans="1:25" s="52" customFormat="1" x14ac:dyDescent="0.2">
      <c r="A1259" s="164"/>
      <c r="B1259" s="139" t="s">
        <v>2772</v>
      </c>
      <c r="C1259" s="171" t="s">
        <v>75</v>
      </c>
      <c r="D1259" s="164"/>
      <c r="E1259" s="161" t="s">
        <v>5849</v>
      </c>
      <c r="F1259" s="161" t="s">
        <v>5849</v>
      </c>
      <c r="G1259" s="164" t="s">
        <v>968</v>
      </c>
      <c r="H1259" s="164"/>
      <c r="I1259" s="108" t="s">
        <v>6551</v>
      </c>
      <c r="J1259" s="164" t="s">
        <v>5480</v>
      </c>
      <c r="K1259" s="164" t="s">
        <v>6189</v>
      </c>
      <c r="L1259" s="164">
        <v>69114</v>
      </c>
      <c r="M1259" s="177">
        <v>39982</v>
      </c>
      <c r="N1259" s="177">
        <v>41111</v>
      </c>
      <c r="O1259" s="165">
        <f t="shared" si="19"/>
        <v>41111</v>
      </c>
      <c r="P1259" s="165"/>
      <c r="Q1259" s="166">
        <f t="shared" ca="1" si="20"/>
        <v>42277</v>
      </c>
      <c r="R1259" s="162">
        <f t="shared" ca="1" si="21"/>
        <v>-1149</v>
      </c>
      <c r="S1259" s="148">
        <v>225</v>
      </c>
      <c r="T1259" s="140">
        <v>1993</v>
      </c>
      <c r="U1259" s="155"/>
      <c r="V1259" s="139" t="s">
        <v>841</v>
      </c>
      <c r="W1259" s="139">
        <v>6.6</v>
      </c>
      <c r="X1259" s="164"/>
    </row>
    <row r="1260" spans="1:25" s="52" customFormat="1" ht="42.75" x14ac:dyDescent="0.2">
      <c r="A1260" s="164"/>
      <c r="B1260" s="139" t="s">
        <v>2772</v>
      </c>
      <c r="C1260" s="171" t="s">
        <v>75</v>
      </c>
      <c r="D1260" s="164"/>
      <c r="E1260" s="161" t="s">
        <v>5849</v>
      </c>
      <c r="F1260" s="161" t="s">
        <v>5849</v>
      </c>
      <c r="G1260" s="164" t="s">
        <v>968</v>
      </c>
      <c r="H1260" s="164"/>
      <c r="I1260" s="108" t="s">
        <v>6557</v>
      </c>
      <c r="J1260" s="164" t="s">
        <v>6172</v>
      </c>
      <c r="K1260" s="164" t="s">
        <v>6341</v>
      </c>
      <c r="L1260" s="164">
        <v>70373</v>
      </c>
      <c r="M1260" s="177">
        <v>38623</v>
      </c>
      <c r="N1260" s="177">
        <v>41179</v>
      </c>
      <c r="O1260" s="165">
        <f t="shared" si="19"/>
        <v>41179</v>
      </c>
      <c r="P1260" s="165"/>
      <c r="Q1260" s="166">
        <f t="shared" ca="1" si="20"/>
        <v>42277</v>
      </c>
      <c r="R1260" s="162">
        <f t="shared" ca="1" si="21"/>
        <v>-1083</v>
      </c>
      <c r="S1260" s="148">
        <v>599</v>
      </c>
      <c r="T1260" s="140">
        <v>3519</v>
      </c>
      <c r="U1260" s="155"/>
      <c r="V1260" s="139" t="s">
        <v>841</v>
      </c>
      <c r="W1260" s="139">
        <v>6.6</v>
      </c>
      <c r="X1260" s="164"/>
    </row>
    <row r="1261" spans="1:25" s="52" customFormat="1" ht="28.5" x14ac:dyDescent="0.2">
      <c r="A1261" s="164"/>
      <c r="B1261" s="139" t="s">
        <v>2772</v>
      </c>
      <c r="C1261" s="171" t="s">
        <v>75</v>
      </c>
      <c r="D1261" s="164"/>
      <c r="E1261" s="161" t="s">
        <v>5849</v>
      </c>
      <c r="F1261" s="161" t="s">
        <v>5849</v>
      </c>
      <c r="G1261" s="164" t="s">
        <v>968</v>
      </c>
      <c r="H1261" s="164"/>
      <c r="I1261" s="108" t="s">
        <v>6559</v>
      </c>
      <c r="J1261" s="164" t="s">
        <v>6173</v>
      </c>
      <c r="K1261" s="164" t="s">
        <v>6341</v>
      </c>
      <c r="L1261" s="164">
        <v>70373</v>
      </c>
      <c r="M1261" s="177">
        <v>39031</v>
      </c>
      <c r="N1261" s="177">
        <v>41222</v>
      </c>
      <c r="O1261" s="165">
        <f t="shared" si="19"/>
        <v>41222</v>
      </c>
      <c r="P1261" s="165"/>
      <c r="Q1261" s="166">
        <f t="shared" ca="1" si="20"/>
        <v>42277</v>
      </c>
      <c r="R1261" s="162">
        <f t="shared" ca="1" si="21"/>
        <v>-1041</v>
      </c>
      <c r="S1261" s="148">
        <v>878</v>
      </c>
      <c r="T1261" s="140">
        <v>5196</v>
      </c>
      <c r="U1261" s="155"/>
      <c r="V1261" s="139" t="s">
        <v>841</v>
      </c>
      <c r="W1261" s="139">
        <v>6.6</v>
      </c>
      <c r="X1261" s="164"/>
    </row>
    <row r="1262" spans="1:25" s="52" customFormat="1" ht="28.5" x14ac:dyDescent="0.2">
      <c r="A1262" s="164"/>
      <c r="B1262" s="139" t="s">
        <v>2772</v>
      </c>
      <c r="C1262" s="171" t="s">
        <v>75</v>
      </c>
      <c r="D1262" s="164"/>
      <c r="E1262" s="161" t="s">
        <v>5849</v>
      </c>
      <c r="F1262" s="161" t="s">
        <v>5849</v>
      </c>
      <c r="G1262" s="164" t="s">
        <v>968</v>
      </c>
      <c r="H1262" s="164"/>
      <c r="I1262" s="108" t="s">
        <v>6560</v>
      </c>
      <c r="J1262" s="164" t="s">
        <v>2430</v>
      </c>
      <c r="K1262" s="164" t="s">
        <v>6351</v>
      </c>
      <c r="L1262" s="164">
        <v>3263</v>
      </c>
      <c r="M1262" s="177">
        <v>39400</v>
      </c>
      <c r="N1262" s="177">
        <v>41226</v>
      </c>
      <c r="O1262" s="165">
        <f t="shared" si="19"/>
        <v>41226</v>
      </c>
      <c r="P1262" s="165"/>
      <c r="Q1262" s="166">
        <f t="shared" ca="1" si="20"/>
        <v>42277</v>
      </c>
      <c r="R1262" s="162">
        <f t="shared" ca="1" si="21"/>
        <v>-1037</v>
      </c>
      <c r="S1262" s="148">
        <v>6652</v>
      </c>
      <c r="T1262" s="140">
        <v>35818</v>
      </c>
      <c r="U1262" s="155"/>
      <c r="V1262" s="139" t="s">
        <v>841</v>
      </c>
      <c r="W1262" s="139">
        <v>6.6</v>
      </c>
      <c r="X1262" s="164"/>
    </row>
    <row r="1263" spans="1:25" s="52" customFormat="1" ht="42.75" x14ac:dyDescent="0.2">
      <c r="A1263" s="187"/>
      <c r="B1263" s="188" t="s">
        <v>2772</v>
      </c>
      <c r="C1263" s="188" t="s">
        <v>75</v>
      </c>
      <c r="D1263" s="188"/>
      <c r="E1263" s="188" t="s">
        <v>336</v>
      </c>
      <c r="F1263" s="188" t="s">
        <v>5849</v>
      </c>
      <c r="G1263" s="187" t="s">
        <v>968</v>
      </c>
      <c r="H1263" s="187"/>
      <c r="I1263" s="145" t="s">
        <v>5937</v>
      </c>
      <c r="J1263" s="188" t="s">
        <v>337</v>
      </c>
      <c r="K1263" s="188" t="s">
        <v>2326</v>
      </c>
      <c r="L1263" s="187">
        <v>26586</v>
      </c>
      <c r="M1263" s="146">
        <v>36739</v>
      </c>
      <c r="N1263" s="146">
        <v>41244</v>
      </c>
      <c r="O1263" s="146">
        <v>41244</v>
      </c>
      <c r="P1263" s="162">
        <v>10</v>
      </c>
      <c r="Q1263" s="166">
        <v>41213</v>
      </c>
      <c r="R1263" s="162">
        <v>31</v>
      </c>
      <c r="S1263" s="148">
        <v>16741</v>
      </c>
      <c r="T1263" s="148">
        <v>167410</v>
      </c>
      <c r="U1263" s="188"/>
      <c r="V1263" s="188" t="s">
        <v>840</v>
      </c>
      <c r="W1263" s="188"/>
      <c r="X1263" s="188"/>
      <c r="Y1263" s="163"/>
    </row>
    <row r="1264" spans="1:25" s="52" customFormat="1" x14ac:dyDescent="0.2">
      <c r="A1264" s="42"/>
      <c r="B1264" s="42"/>
      <c r="C1264" s="42"/>
      <c r="D1264" s="42"/>
      <c r="E1264" s="42"/>
      <c r="F1264" s="42"/>
      <c r="G1264" s="54"/>
      <c r="H1264" s="42"/>
      <c r="I1264" s="42"/>
      <c r="J1264" s="55"/>
      <c r="K1264" s="55"/>
      <c r="L1264" s="55"/>
      <c r="M1264" s="56"/>
      <c r="N1264" s="57"/>
      <c r="O1264" s="57"/>
      <c r="P1264" s="42"/>
      <c r="Q1264" s="42"/>
      <c r="R1264" s="42"/>
      <c r="S1264" s="42"/>
      <c r="T1264" s="57"/>
      <c r="U1264" s="57"/>
    </row>
    <row r="1265" spans="1:21" s="52" customFormat="1" x14ac:dyDescent="0.2">
      <c r="A1265" s="42"/>
      <c r="B1265" s="42"/>
      <c r="C1265" s="42"/>
      <c r="D1265" s="42"/>
      <c r="E1265" s="42"/>
      <c r="F1265" s="42"/>
      <c r="G1265" s="54"/>
      <c r="H1265" s="42"/>
      <c r="I1265" s="42"/>
      <c r="J1265" s="55"/>
      <c r="K1265" s="55"/>
      <c r="L1265" s="55"/>
      <c r="M1265" s="56"/>
      <c r="N1265" s="57"/>
      <c r="O1265" s="57"/>
      <c r="P1265" s="42"/>
      <c r="Q1265" s="42"/>
      <c r="R1265" s="42"/>
      <c r="S1265" s="42"/>
      <c r="T1265" s="57"/>
      <c r="U1265" s="57"/>
    </row>
    <row r="1266" spans="1:21" s="52" customFormat="1" x14ac:dyDescent="0.2">
      <c r="A1266" s="42"/>
      <c r="B1266" s="42"/>
      <c r="C1266" s="42"/>
      <c r="D1266" s="42"/>
      <c r="E1266" s="42"/>
      <c r="F1266" s="42"/>
      <c r="G1266" s="54"/>
      <c r="H1266" s="42"/>
      <c r="I1266" s="42"/>
      <c r="J1266" s="55"/>
      <c r="K1266" s="55"/>
      <c r="L1266" s="55"/>
      <c r="M1266" s="56"/>
      <c r="N1266" s="57"/>
      <c r="O1266" s="57"/>
      <c r="P1266" s="42"/>
      <c r="Q1266" s="42"/>
      <c r="R1266" s="42"/>
      <c r="S1266" s="42"/>
      <c r="T1266" s="57"/>
      <c r="U1266" s="57"/>
    </row>
    <row r="1267" spans="1:21" s="52" customFormat="1" x14ac:dyDescent="0.2">
      <c r="A1267" s="42"/>
      <c r="B1267" s="42"/>
      <c r="C1267" s="42"/>
      <c r="D1267" s="42"/>
      <c r="E1267" s="42"/>
      <c r="F1267" s="42"/>
      <c r="G1267" s="54"/>
      <c r="H1267" s="42"/>
      <c r="I1267" s="42"/>
      <c r="J1267" s="55"/>
      <c r="K1267" s="55"/>
      <c r="L1267" s="55"/>
      <c r="M1267" s="56"/>
      <c r="N1267" s="57"/>
      <c r="O1267" s="57"/>
      <c r="P1267" s="42"/>
      <c r="Q1267" s="42"/>
      <c r="R1267" s="42"/>
      <c r="S1267" s="42"/>
      <c r="T1267" s="57"/>
      <c r="U1267" s="57"/>
    </row>
    <row r="1268" spans="1:21" s="52" customFormat="1" x14ac:dyDescent="0.2">
      <c r="A1268" s="42"/>
      <c r="B1268" s="42"/>
      <c r="C1268" s="42"/>
      <c r="D1268" s="42"/>
      <c r="E1268" s="42"/>
      <c r="F1268" s="42"/>
      <c r="G1268" s="54"/>
      <c r="H1268" s="42"/>
      <c r="I1268" s="42"/>
      <c r="J1268" s="55"/>
      <c r="K1268" s="55"/>
      <c r="L1268" s="55"/>
      <c r="M1268" s="56"/>
      <c r="N1268" s="57"/>
      <c r="O1268" s="57"/>
      <c r="P1268" s="42"/>
      <c r="Q1268" s="42"/>
      <c r="R1268" s="42"/>
      <c r="S1268" s="42"/>
      <c r="T1268" s="57"/>
      <c r="U1268" s="57"/>
    </row>
    <row r="1269" spans="1:21" s="52" customFormat="1" x14ac:dyDescent="0.2">
      <c r="A1269" s="42"/>
      <c r="B1269" s="42"/>
      <c r="C1269" s="42"/>
      <c r="D1269" s="42"/>
      <c r="E1269" s="42"/>
      <c r="F1269" s="42"/>
      <c r="G1269" s="54"/>
      <c r="H1269" s="42"/>
      <c r="I1269" s="42"/>
      <c r="J1269" s="55"/>
      <c r="K1269" s="55"/>
      <c r="L1269" s="55"/>
      <c r="M1269" s="56"/>
      <c r="N1269" s="57"/>
      <c r="O1269" s="57"/>
      <c r="P1269" s="42"/>
      <c r="Q1269" s="42"/>
      <c r="R1269" s="42"/>
      <c r="S1269" s="42"/>
      <c r="T1269" s="57"/>
      <c r="U1269" s="57"/>
    </row>
    <row r="1270" spans="1:21" s="52" customFormat="1" x14ac:dyDescent="0.2">
      <c r="A1270" s="42"/>
      <c r="B1270" s="42"/>
      <c r="C1270" s="42"/>
      <c r="D1270" s="42"/>
      <c r="E1270" s="42"/>
      <c r="F1270" s="42"/>
      <c r="G1270" s="54"/>
      <c r="H1270" s="42"/>
      <c r="I1270" s="42"/>
      <c r="J1270" s="55"/>
      <c r="K1270" s="55"/>
      <c r="L1270" s="55"/>
      <c r="M1270" s="56"/>
      <c r="N1270" s="57"/>
      <c r="O1270" s="57"/>
      <c r="P1270" s="42"/>
      <c r="Q1270" s="42"/>
      <c r="R1270" s="42"/>
      <c r="S1270" s="42"/>
      <c r="T1270" s="57"/>
      <c r="U1270" s="57"/>
    </row>
    <row r="1271" spans="1:21" s="52" customFormat="1" x14ac:dyDescent="0.2">
      <c r="A1271" s="42"/>
      <c r="B1271" s="42"/>
      <c r="C1271" s="42"/>
      <c r="D1271" s="42"/>
      <c r="E1271" s="42"/>
      <c r="F1271" s="42"/>
      <c r="G1271" s="54"/>
      <c r="H1271" s="42"/>
      <c r="I1271" s="42"/>
      <c r="J1271" s="55"/>
      <c r="K1271" s="55"/>
      <c r="L1271" s="55"/>
      <c r="M1271" s="56"/>
      <c r="N1271" s="57"/>
      <c r="O1271" s="57"/>
      <c r="P1271" s="42"/>
      <c r="Q1271" s="42"/>
      <c r="R1271" s="42"/>
      <c r="S1271" s="42"/>
      <c r="T1271" s="57"/>
      <c r="U1271" s="57"/>
    </row>
    <row r="1272" spans="1:21" s="52" customFormat="1" x14ac:dyDescent="0.2">
      <c r="A1272" s="42"/>
      <c r="B1272" s="42"/>
      <c r="C1272" s="42"/>
      <c r="D1272" s="42"/>
      <c r="E1272" s="42"/>
      <c r="F1272" s="42"/>
      <c r="G1272" s="54"/>
      <c r="H1272" s="42"/>
      <c r="I1272" s="42"/>
      <c r="J1272" s="55"/>
      <c r="K1272" s="55"/>
      <c r="L1272" s="55"/>
      <c r="M1272" s="56"/>
      <c r="N1272" s="57"/>
      <c r="O1272" s="57"/>
      <c r="P1272" s="42"/>
      <c r="Q1272" s="42"/>
      <c r="R1272" s="42"/>
      <c r="S1272" s="42"/>
      <c r="T1272" s="57"/>
      <c r="U1272" s="57"/>
    </row>
    <row r="1273" spans="1:21" s="52" customFormat="1" x14ac:dyDescent="0.2">
      <c r="A1273" s="42"/>
      <c r="B1273" s="42"/>
      <c r="C1273" s="42"/>
      <c r="D1273" s="42"/>
      <c r="E1273" s="42"/>
      <c r="F1273" s="42"/>
      <c r="G1273" s="54"/>
      <c r="H1273" s="42"/>
      <c r="I1273" s="42"/>
      <c r="J1273" s="55"/>
      <c r="K1273" s="55"/>
      <c r="L1273" s="55"/>
      <c r="M1273" s="56"/>
      <c r="N1273" s="57"/>
      <c r="O1273" s="57"/>
      <c r="P1273" s="42"/>
      <c r="Q1273" s="42"/>
      <c r="R1273" s="42"/>
      <c r="S1273" s="42"/>
      <c r="T1273" s="57"/>
      <c r="U1273" s="57"/>
    </row>
    <row r="1274" spans="1:21" s="52" customFormat="1" x14ac:dyDescent="0.2">
      <c r="A1274" s="42"/>
      <c r="B1274" s="42"/>
      <c r="C1274" s="42"/>
      <c r="D1274" s="42"/>
      <c r="E1274" s="42"/>
      <c r="F1274" s="42"/>
      <c r="G1274" s="54"/>
      <c r="H1274" s="42"/>
      <c r="I1274" s="42"/>
      <c r="J1274" s="55"/>
      <c r="K1274" s="55"/>
      <c r="L1274" s="55"/>
      <c r="M1274" s="56"/>
      <c r="N1274" s="57"/>
      <c r="O1274" s="57"/>
      <c r="P1274" s="42"/>
      <c r="Q1274" s="42"/>
      <c r="R1274" s="42"/>
      <c r="S1274" s="42"/>
      <c r="T1274" s="57"/>
      <c r="U1274" s="57"/>
    </row>
    <row r="1275" spans="1:21" s="52" customFormat="1" x14ac:dyDescent="0.2">
      <c r="A1275" s="42"/>
      <c r="B1275" s="42"/>
      <c r="C1275" s="42"/>
      <c r="D1275" s="42"/>
      <c r="E1275" s="42"/>
      <c r="F1275" s="42"/>
      <c r="G1275" s="54"/>
      <c r="H1275" s="42"/>
      <c r="I1275" s="42"/>
      <c r="J1275" s="55"/>
      <c r="K1275" s="55"/>
      <c r="L1275" s="55"/>
      <c r="M1275" s="56"/>
      <c r="N1275" s="57"/>
      <c r="O1275" s="57"/>
      <c r="P1275" s="42"/>
      <c r="Q1275" s="42"/>
      <c r="R1275" s="42"/>
      <c r="S1275" s="42"/>
      <c r="T1275" s="57"/>
      <c r="U1275" s="57"/>
    </row>
    <row r="1276" spans="1:21" s="52" customFormat="1" x14ac:dyDescent="0.2">
      <c r="A1276" s="42"/>
      <c r="B1276" s="42"/>
      <c r="C1276" s="42"/>
      <c r="D1276" s="42"/>
      <c r="E1276" s="42"/>
      <c r="F1276" s="42"/>
      <c r="G1276" s="54"/>
      <c r="H1276" s="42"/>
      <c r="I1276" s="42"/>
      <c r="J1276" s="55"/>
      <c r="K1276" s="55"/>
      <c r="L1276" s="55"/>
      <c r="M1276" s="56"/>
      <c r="N1276" s="57"/>
      <c r="O1276" s="57"/>
      <c r="P1276" s="42"/>
      <c r="Q1276" s="42"/>
      <c r="R1276" s="42"/>
      <c r="S1276" s="42"/>
      <c r="T1276" s="57"/>
      <c r="U1276" s="57"/>
    </row>
    <row r="1277" spans="1:21" s="52" customFormat="1" x14ac:dyDescent="0.2">
      <c r="A1277" s="42"/>
      <c r="B1277" s="42"/>
      <c r="C1277" s="42"/>
      <c r="D1277" s="42"/>
      <c r="E1277" s="42"/>
      <c r="F1277" s="42"/>
      <c r="G1277" s="54"/>
      <c r="H1277" s="42"/>
      <c r="I1277" s="42"/>
      <c r="J1277" s="55"/>
      <c r="K1277" s="55"/>
      <c r="L1277" s="55"/>
      <c r="M1277" s="56"/>
      <c r="N1277" s="57"/>
      <c r="O1277" s="57"/>
      <c r="P1277" s="42"/>
      <c r="Q1277" s="42"/>
      <c r="R1277" s="42"/>
      <c r="S1277" s="42"/>
      <c r="T1277" s="57"/>
      <c r="U1277" s="57"/>
    </row>
    <row r="1278" spans="1:21" s="52" customFormat="1" x14ac:dyDescent="0.2">
      <c r="A1278" s="42"/>
      <c r="B1278" s="42"/>
      <c r="C1278" s="42"/>
      <c r="D1278" s="42"/>
      <c r="E1278" s="42"/>
      <c r="F1278" s="42"/>
      <c r="G1278" s="54"/>
      <c r="H1278" s="42"/>
      <c r="I1278" s="42"/>
      <c r="J1278" s="55"/>
      <c r="K1278" s="55"/>
      <c r="L1278" s="55"/>
      <c r="M1278" s="56"/>
      <c r="N1278" s="57"/>
      <c r="O1278" s="57"/>
      <c r="P1278" s="42"/>
      <c r="Q1278" s="42"/>
      <c r="R1278" s="42"/>
      <c r="S1278" s="42"/>
      <c r="T1278" s="57"/>
      <c r="U1278" s="57"/>
    </row>
    <row r="1279" spans="1:21" s="52" customFormat="1" x14ac:dyDescent="0.2">
      <c r="A1279" s="42"/>
      <c r="B1279" s="42"/>
      <c r="C1279" s="42"/>
      <c r="D1279" s="42"/>
      <c r="E1279" s="42"/>
      <c r="F1279" s="42"/>
      <c r="G1279" s="54"/>
      <c r="H1279" s="42"/>
      <c r="I1279" s="42"/>
      <c r="J1279" s="55"/>
      <c r="K1279" s="55"/>
      <c r="L1279" s="55"/>
      <c r="M1279" s="56"/>
      <c r="N1279" s="57"/>
      <c r="O1279" s="57"/>
      <c r="P1279" s="42"/>
      <c r="Q1279" s="42"/>
      <c r="R1279" s="42"/>
      <c r="S1279" s="42"/>
      <c r="T1279" s="57"/>
      <c r="U1279" s="57"/>
    </row>
    <row r="1280" spans="1:21" s="52" customFormat="1" x14ac:dyDescent="0.2">
      <c r="A1280" s="42"/>
      <c r="B1280" s="42"/>
      <c r="C1280" s="42"/>
      <c r="D1280" s="42"/>
      <c r="E1280" s="42"/>
      <c r="F1280" s="42"/>
      <c r="G1280" s="54"/>
      <c r="H1280" s="42"/>
      <c r="I1280" s="42"/>
      <c r="J1280" s="55"/>
      <c r="K1280" s="55"/>
      <c r="L1280" s="55"/>
      <c r="M1280" s="56"/>
      <c r="N1280" s="57"/>
      <c r="O1280" s="57"/>
      <c r="P1280" s="42"/>
      <c r="Q1280" s="42"/>
      <c r="R1280" s="42"/>
      <c r="S1280" s="42"/>
      <c r="T1280" s="57"/>
      <c r="U1280" s="57"/>
    </row>
    <row r="1281" spans="1:21" s="52" customFormat="1" x14ac:dyDescent="0.2">
      <c r="A1281" s="42"/>
      <c r="B1281" s="42"/>
      <c r="C1281" s="42"/>
      <c r="D1281" s="42"/>
      <c r="E1281" s="42"/>
      <c r="F1281" s="42"/>
      <c r="G1281" s="54"/>
      <c r="H1281" s="42"/>
      <c r="I1281" s="42"/>
      <c r="J1281" s="55"/>
      <c r="K1281" s="55"/>
      <c r="L1281" s="55"/>
      <c r="M1281" s="56"/>
      <c r="N1281" s="57"/>
      <c r="O1281" s="57"/>
      <c r="P1281" s="42"/>
      <c r="Q1281" s="42"/>
      <c r="R1281" s="42"/>
      <c r="S1281" s="42"/>
      <c r="T1281" s="57"/>
      <c r="U1281" s="57"/>
    </row>
    <row r="1282" spans="1:21" s="52" customFormat="1" x14ac:dyDescent="0.2">
      <c r="A1282" s="42"/>
      <c r="B1282" s="42"/>
      <c r="C1282" s="42"/>
      <c r="D1282" s="42"/>
      <c r="E1282" s="42"/>
      <c r="F1282" s="42"/>
      <c r="G1282" s="54"/>
      <c r="H1282" s="42"/>
      <c r="I1282" s="42"/>
      <c r="J1282" s="55"/>
      <c r="K1282" s="55"/>
      <c r="L1282" s="55"/>
      <c r="M1282" s="56"/>
      <c r="N1282" s="57"/>
      <c r="O1282" s="57"/>
      <c r="P1282" s="42"/>
      <c r="Q1282" s="42"/>
      <c r="R1282" s="42"/>
      <c r="S1282" s="42"/>
      <c r="T1282" s="57"/>
      <c r="U1282" s="57"/>
    </row>
    <row r="1283" spans="1:21" s="52" customFormat="1" x14ac:dyDescent="0.2">
      <c r="A1283" s="42"/>
      <c r="B1283" s="42"/>
      <c r="C1283" s="42"/>
      <c r="D1283" s="42"/>
      <c r="E1283" s="42"/>
      <c r="F1283" s="42"/>
      <c r="G1283" s="54"/>
      <c r="H1283" s="42"/>
      <c r="I1283" s="42"/>
      <c r="J1283" s="55"/>
      <c r="K1283" s="55"/>
      <c r="L1283" s="55"/>
      <c r="M1283" s="56"/>
      <c r="N1283" s="57"/>
      <c r="O1283" s="57"/>
      <c r="P1283" s="42"/>
      <c r="Q1283" s="42"/>
      <c r="R1283" s="42"/>
      <c r="S1283" s="42"/>
      <c r="T1283" s="57"/>
      <c r="U1283" s="57"/>
    </row>
    <row r="1284" spans="1:21" s="52" customFormat="1" x14ac:dyDescent="0.2">
      <c r="A1284" s="42"/>
      <c r="B1284" s="42"/>
      <c r="C1284" s="42"/>
      <c r="D1284" s="42"/>
      <c r="E1284" s="42"/>
      <c r="F1284" s="42"/>
      <c r="G1284" s="54"/>
      <c r="H1284" s="42"/>
      <c r="I1284" s="42"/>
      <c r="J1284" s="55"/>
      <c r="K1284" s="55"/>
      <c r="L1284" s="55"/>
      <c r="M1284" s="56"/>
      <c r="N1284" s="57"/>
      <c r="O1284" s="57"/>
      <c r="P1284" s="42"/>
      <c r="Q1284" s="42"/>
      <c r="R1284" s="42"/>
      <c r="S1284" s="42"/>
      <c r="T1284" s="57"/>
      <c r="U1284" s="57"/>
    </row>
    <row r="1285" spans="1:21" s="52" customFormat="1" x14ac:dyDescent="0.2">
      <c r="A1285" s="42"/>
      <c r="B1285" s="42"/>
      <c r="C1285" s="42"/>
      <c r="D1285" s="42"/>
      <c r="E1285" s="42"/>
      <c r="F1285" s="42"/>
      <c r="G1285" s="54"/>
      <c r="H1285" s="42"/>
      <c r="I1285" s="42"/>
      <c r="J1285" s="55"/>
      <c r="K1285" s="55"/>
      <c r="L1285" s="55"/>
      <c r="M1285" s="56"/>
      <c r="N1285" s="57"/>
      <c r="O1285" s="57"/>
      <c r="P1285" s="42"/>
      <c r="Q1285" s="42"/>
      <c r="R1285" s="42"/>
      <c r="S1285" s="42"/>
      <c r="T1285" s="57"/>
      <c r="U1285" s="57"/>
    </row>
    <row r="1286" spans="1:21" s="52" customFormat="1" x14ac:dyDescent="0.2">
      <c r="A1286" s="42"/>
      <c r="B1286" s="42"/>
      <c r="C1286" s="42"/>
      <c r="D1286" s="42"/>
      <c r="E1286" s="42"/>
      <c r="F1286" s="42"/>
      <c r="G1286" s="54"/>
      <c r="H1286" s="42"/>
      <c r="I1286" s="42"/>
      <c r="J1286" s="55"/>
      <c r="K1286" s="55"/>
      <c r="L1286" s="55"/>
      <c r="M1286" s="56"/>
      <c r="N1286" s="57"/>
      <c r="O1286" s="57"/>
      <c r="P1286" s="42"/>
      <c r="Q1286" s="42"/>
      <c r="R1286" s="42"/>
      <c r="S1286" s="42"/>
      <c r="T1286" s="57"/>
      <c r="U1286" s="57"/>
    </row>
    <row r="1287" spans="1:21" s="52" customFormat="1" x14ac:dyDescent="0.2">
      <c r="A1287" s="42"/>
      <c r="B1287" s="42"/>
      <c r="C1287" s="42"/>
      <c r="D1287" s="42"/>
      <c r="E1287" s="42"/>
      <c r="F1287" s="42"/>
      <c r="G1287" s="54"/>
      <c r="H1287" s="42"/>
      <c r="I1287" s="42"/>
      <c r="J1287" s="55"/>
      <c r="K1287" s="55"/>
      <c r="L1287" s="55"/>
      <c r="M1287" s="56"/>
      <c r="N1287" s="57"/>
      <c r="O1287" s="57"/>
      <c r="P1287" s="42"/>
      <c r="Q1287" s="42"/>
      <c r="R1287" s="42"/>
      <c r="S1287" s="42"/>
      <c r="T1287" s="57"/>
      <c r="U1287" s="57"/>
    </row>
    <row r="1288" spans="1:21" s="52" customFormat="1" x14ac:dyDescent="0.2">
      <c r="A1288" s="42"/>
      <c r="B1288" s="42"/>
      <c r="C1288" s="42"/>
      <c r="D1288" s="42"/>
      <c r="E1288" s="42"/>
      <c r="F1288" s="42"/>
      <c r="G1288" s="54"/>
      <c r="H1288" s="42"/>
      <c r="I1288" s="42"/>
      <c r="J1288" s="55"/>
      <c r="K1288" s="55"/>
      <c r="L1288" s="55"/>
      <c r="M1288" s="56"/>
      <c r="N1288" s="57"/>
      <c r="O1288" s="57"/>
      <c r="P1288" s="42"/>
      <c r="Q1288" s="42"/>
      <c r="R1288" s="42"/>
      <c r="S1288" s="42"/>
      <c r="T1288" s="57"/>
      <c r="U1288" s="57"/>
    </row>
    <row r="1289" spans="1:21" s="52" customFormat="1" x14ac:dyDescent="0.2">
      <c r="A1289" s="42"/>
      <c r="B1289" s="42"/>
      <c r="C1289" s="42"/>
      <c r="D1289" s="42"/>
      <c r="E1289" s="42"/>
      <c r="F1289" s="42"/>
      <c r="G1289" s="54"/>
      <c r="H1289" s="42"/>
      <c r="I1289" s="42"/>
      <c r="J1289" s="55"/>
      <c r="K1289" s="55"/>
      <c r="L1289" s="55"/>
      <c r="M1289" s="56"/>
      <c r="N1289" s="57"/>
      <c r="O1289" s="57"/>
      <c r="P1289" s="42"/>
      <c r="Q1289" s="42"/>
      <c r="R1289" s="42"/>
      <c r="S1289" s="42"/>
      <c r="T1289" s="57"/>
      <c r="U1289" s="57"/>
    </row>
    <row r="1290" spans="1:21" s="52" customFormat="1" x14ac:dyDescent="0.2">
      <c r="A1290" s="42"/>
      <c r="B1290" s="42"/>
      <c r="C1290" s="42"/>
      <c r="D1290" s="42"/>
      <c r="E1290" s="42"/>
      <c r="F1290" s="42"/>
      <c r="G1290" s="54"/>
      <c r="H1290" s="42"/>
      <c r="I1290" s="42"/>
      <c r="J1290" s="55"/>
      <c r="K1290" s="55"/>
      <c r="L1290" s="55"/>
      <c r="M1290" s="56"/>
      <c r="N1290" s="57"/>
      <c r="O1290" s="57"/>
      <c r="P1290" s="42"/>
      <c r="Q1290" s="42"/>
      <c r="R1290" s="42"/>
      <c r="S1290" s="42"/>
      <c r="T1290" s="57"/>
      <c r="U1290" s="57"/>
    </row>
    <row r="1291" spans="1:21" s="52" customFormat="1" x14ac:dyDescent="0.2">
      <c r="A1291" s="42"/>
      <c r="B1291" s="42"/>
      <c r="C1291" s="42"/>
      <c r="D1291" s="42"/>
      <c r="E1291" s="42"/>
      <c r="F1291" s="42"/>
      <c r="G1291" s="54"/>
      <c r="H1291" s="42"/>
      <c r="I1291" s="42"/>
      <c r="J1291" s="55"/>
      <c r="K1291" s="55"/>
      <c r="L1291" s="55"/>
      <c r="M1291" s="56"/>
      <c r="N1291" s="57"/>
      <c r="O1291" s="57"/>
      <c r="P1291" s="42"/>
      <c r="Q1291" s="42"/>
      <c r="R1291" s="42"/>
      <c r="S1291" s="42"/>
      <c r="T1291" s="57"/>
      <c r="U1291" s="57"/>
    </row>
    <row r="1292" spans="1:21" s="52" customFormat="1" x14ac:dyDescent="0.2">
      <c r="A1292" s="42"/>
      <c r="B1292" s="42"/>
      <c r="C1292" s="42"/>
      <c r="D1292" s="42"/>
      <c r="E1292" s="42"/>
      <c r="F1292" s="42"/>
      <c r="G1292" s="54"/>
      <c r="H1292" s="42"/>
      <c r="I1292" s="42"/>
      <c r="J1292" s="55"/>
      <c r="K1292" s="55"/>
      <c r="L1292" s="55"/>
      <c r="M1292" s="56"/>
      <c r="N1292" s="57"/>
      <c r="O1292" s="57"/>
      <c r="P1292" s="42"/>
      <c r="Q1292" s="42"/>
      <c r="R1292" s="42"/>
      <c r="S1292" s="42"/>
      <c r="T1292" s="57"/>
      <c r="U1292" s="57"/>
    </row>
    <row r="1293" spans="1:21" s="52" customFormat="1" x14ac:dyDescent="0.2">
      <c r="A1293" s="42"/>
      <c r="B1293" s="42"/>
      <c r="C1293" s="42"/>
      <c r="D1293" s="42"/>
      <c r="E1293" s="42"/>
      <c r="F1293" s="42"/>
      <c r="G1293" s="54"/>
      <c r="H1293" s="42"/>
      <c r="I1293" s="42"/>
      <c r="J1293" s="55"/>
      <c r="K1293" s="55"/>
      <c r="L1293" s="55"/>
      <c r="M1293" s="56"/>
      <c r="N1293" s="57"/>
      <c r="O1293" s="57"/>
      <c r="P1293" s="42"/>
      <c r="Q1293" s="42"/>
      <c r="R1293" s="42"/>
      <c r="S1293" s="42"/>
      <c r="T1293" s="57"/>
      <c r="U1293" s="57"/>
    </row>
    <row r="1294" spans="1:21" s="52" customFormat="1" x14ac:dyDescent="0.2">
      <c r="A1294" s="42"/>
      <c r="B1294" s="42"/>
      <c r="C1294" s="42"/>
      <c r="D1294" s="42"/>
      <c r="E1294" s="42"/>
      <c r="F1294" s="42"/>
      <c r="G1294" s="54"/>
      <c r="H1294" s="42"/>
      <c r="I1294" s="42"/>
      <c r="J1294" s="55"/>
      <c r="K1294" s="55"/>
      <c r="L1294" s="55"/>
      <c r="M1294" s="56"/>
      <c r="N1294" s="57"/>
      <c r="O1294" s="57"/>
      <c r="P1294" s="42"/>
      <c r="Q1294" s="42"/>
      <c r="R1294" s="42"/>
      <c r="S1294" s="42"/>
      <c r="T1294" s="57"/>
      <c r="U1294" s="57"/>
    </row>
    <row r="1295" spans="1:21" s="52" customFormat="1" x14ac:dyDescent="0.2">
      <c r="A1295" s="42"/>
      <c r="B1295" s="42"/>
      <c r="C1295" s="42"/>
      <c r="D1295" s="42"/>
      <c r="E1295" s="42"/>
      <c r="F1295" s="42"/>
      <c r="G1295" s="54"/>
      <c r="H1295" s="42"/>
      <c r="I1295" s="42"/>
      <c r="J1295" s="55"/>
      <c r="K1295" s="55"/>
      <c r="L1295" s="55"/>
      <c r="M1295" s="56"/>
      <c r="N1295" s="57"/>
      <c r="O1295" s="57"/>
      <c r="P1295" s="42"/>
      <c r="Q1295" s="42"/>
      <c r="R1295" s="42"/>
      <c r="S1295" s="42"/>
      <c r="T1295" s="57"/>
      <c r="U1295" s="57"/>
    </row>
    <row r="1296" spans="1:21" s="52" customFormat="1" x14ac:dyDescent="0.2">
      <c r="A1296" s="42"/>
      <c r="B1296" s="42"/>
      <c r="C1296" s="42"/>
      <c r="D1296" s="42"/>
      <c r="E1296" s="42"/>
      <c r="F1296" s="42"/>
      <c r="G1296" s="54"/>
      <c r="H1296" s="42"/>
      <c r="I1296" s="42"/>
      <c r="J1296" s="55"/>
      <c r="K1296" s="55"/>
      <c r="L1296" s="55"/>
      <c r="M1296" s="56"/>
      <c r="N1296" s="57"/>
      <c r="O1296" s="57"/>
      <c r="P1296" s="42"/>
      <c r="Q1296" s="42"/>
      <c r="R1296" s="42"/>
      <c r="S1296" s="42"/>
      <c r="T1296" s="57"/>
      <c r="U1296" s="57"/>
    </row>
    <row r="1297" spans="1:21" s="52" customFormat="1" x14ac:dyDescent="0.2">
      <c r="A1297" s="42"/>
      <c r="B1297" s="42"/>
      <c r="C1297" s="42"/>
      <c r="D1297" s="42"/>
      <c r="E1297" s="42"/>
      <c r="F1297" s="42"/>
      <c r="G1297" s="54"/>
      <c r="H1297" s="42"/>
      <c r="I1297" s="42"/>
      <c r="J1297" s="55"/>
      <c r="K1297" s="55"/>
      <c r="L1297" s="55"/>
      <c r="M1297" s="56"/>
      <c r="N1297" s="57"/>
      <c r="O1297" s="57"/>
      <c r="P1297" s="42"/>
      <c r="Q1297" s="42"/>
      <c r="R1297" s="42"/>
      <c r="S1297" s="42"/>
      <c r="T1297" s="57"/>
      <c r="U1297" s="57"/>
    </row>
    <row r="1298" spans="1:21" s="52" customFormat="1" x14ac:dyDescent="0.2">
      <c r="A1298" s="42"/>
      <c r="B1298" s="42"/>
      <c r="C1298" s="42"/>
      <c r="D1298" s="42"/>
      <c r="E1298" s="42"/>
      <c r="F1298" s="42"/>
      <c r="G1298" s="54"/>
      <c r="H1298" s="42"/>
      <c r="I1298" s="42"/>
      <c r="J1298" s="55"/>
      <c r="K1298" s="55"/>
      <c r="L1298" s="55"/>
      <c r="M1298" s="56"/>
      <c r="N1298" s="57"/>
      <c r="O1298" s="57"/>
      <c r="P1298" s="42"/>
      <c r="Q1298" s="42"/>
      <c r="R1298" s="42"/>
      <c r="S1298" s="42"/>
      <c r="T1298" s="57"/>
      <c r="U1298" s="57"/>
    </row>
    <row r="1299" spans="1:21" s="52" customFormat="1" x14ac:dyDescent="0.2">
      <c r="A1299" s="42"/>
      <c r="B1299" s="42"/>
      <c r="C1299" s="42"/>
      <c r="D1299" s="42"/>
      <c r="E1299" s="42"/>
      <c r="F1299" s="42"/>
      <c r="G1299" s="54"/>
      <c r="H1299" s="42"/>
      <c r="I1299" s="42"/>
      <c r="J1299" s="55"/>
      <c r="K1299" s="55"/>
      <c r="L1299" s="55"/>
      <c r="M1299" s="56"/>
      <c r="N1299" s="57"/>
      <c r="O1299" s="57"/>
      <c r="P1299" s="42"/>
      <c r="Q1299" s="42"/>
      <c r="R1299" s="42"/>
      <c r="S1299" s="42"/>
      <c r="T1299" s="57"/>
      <c r="U1299" s="57"/>
    </row>
    <row r="1300" spans="1:21" s="52" customFormat="1" x14ac:dyDescent="0.2">
      <c r="A1300" s="42"/>
      <c r="B1300" s="42"/>
      <c r="C1300" s="42"/>
      <c r="D1300" s="42"/>
      <c r="E1300" s="42"/>
      <c r="F1300" s="42"/>
      <c r="G1300" s="54"/>
      <c r="H1300" s="42"/>
      <c r="I1300" s="42"/>
      <c r="J1300" s="55"/>
      <c r="K1300" s="55"/>
      <c r="L1300" s="55"/>
      <c r="M1300" s="56"/>
      <c r="N1300" s="57"/>
      <c r="O1300" s="57"/>
      <c r="P1300" s="42"/>
      <c r="Q1300" s="42"/>
      <c r="R1300" s="42"/>
      <c r="S1300" s="42"/>
      <c r="T1300" s="57"/>
      <c r="U1300" s="57"/>
    </row>
    <row r="1301" spans="1:21" s="52" customFormat="1" x14ac:dyDescent="0.2">
      <c r="A1301" s="42"/>
      <c r="B1301" s="42"/>
      <c r="C1301" s="42"/>
      <c r="D1301" s="42"/>
      <c r="E1301" s="42"/>
      <c r="F1301" s="42"/>
      <c r="G1301" s="54"/>
      <c r="H1301" s="42"/>
      <c r="I1301" s="42"/>
      <c r="J1301" s="55"/>
      <c r="K1301" s="55"/>
      <c r="L1301" s="55"/>
      <c r="M1301" s="56"/>
      <c r="N1301" s="57"/>
      <c r="O1301" s="57"/>
      <c r="P1301" s="42"/>
      <c r="Q1301" s="42"/>
      <c r="R1301" s="42"/>
      <c r="S1301" s="42"/>
      <c r="T1301" s="57"/>
      <c r="U1301" s="57"/>
    </row>
    <row r="1302" spans="1:21" s="52" customFormat="1" x14ac:dyDescent="0.2">
      <c r="A1302" s="42"/>
      <c r="B1302" s="42"/>
      <c r="C1302" s="42"/>
      <c r="D1302" s="42"/>
      <c r="E1302" s="42"/>
      <c r="F1302" s="42"/>
      <c r="G1302" s="54"/>
      <c r="H1302" s="42"/>
      <c r="I1302" s="42"/>
      <c r="J1302" s="55"/>
      <c r="K1302" s="55"/>
      <c r="L1302" s="55"/>
      <c r="M1302" s="56"/>
      <c r="N1302" s="57"/>
      <c r="O1302" s="57"/>
      <c r="P1302" s="42"/>
      <c r="Q1302" s="42"/>
      <c r="R1302" s="42"/>
      <c r="S1302" s="42"/>
      <c r="T1302" s="57"/>
      <c r="U1302" s="57"/>
    </row>
    <row r="1303" spans="1:21" s="52" customFormat="1" x14ac:dyDescent="0.2">
      <c r="A1303" s="42"/>
      <c r="B1303" s="42"/>
      <c r="C1303" s="42"/>
      <c r="D1303" s="42"/>
      <c r="E1303" s="42"/>
      <c r="F1303" s="42"/>
      <c r="G1303" s="54"/>
      <c r="H1303" s="42"/>
      <c r="I1303" s="42"/>
      <c r="J1303" s="55"/>
      <c r="K1303" s="55"/>
      <c r="L1303" s="55"/>
      <c r="M1303" s="56"/>
      <c r="N1303" s="57"/>
      <c r="O1303" s="57"/>
      <c r="P1303" s="42"/>
      <c r="Q1303" s="42"/>
      <c r="R1303" s="42"/>
      <c r="S1303" s="42"/>
      <c r="T1303" s="57"/>
      <c r="U1303" s="57"/>
    </row>
    <row r="1304" spans="1:21" s="52" customFormat="1" x14ac:dyDescent="0.2">
      <c r="A1304" s="42"/>
      <c r="B1304" s="42"/>
      <c r="C1304" s="42"/>
      <c r="D1304" s="42"/>
      <c r="E1304" s="42"/>
      <c r="F1304" s="42"/>
      <c r="G1304" s="54"/>
      <c r="H1304" s="42"/>
      <c r="I1304" s="42"/>
      <c r="J1304" s="55"/>
      <c r="K1304" s="55"/>
      <c r="L1304" s="55"/>
      <c r="M1304" s="56"/>
      <c r="N1304" s="57"/>
      <c r="O1304" s="57"/>
      <c r="P1304" s="42"/>
      <c r="Q1304" s="42"/>
      <c r="R1304" s="42"/>
      <c r="S1304" s="42"/>
      <c r="T1304" s="57"/>
      <c r="U1304" s="57"/>
    </row>
    <row r="1305" spans="1:21" s="52" customFormat="1" x14ac:dyDescent="0.2">
      <c r="A1305" s="42"/>
      <c r="B1305" s="42"/>
      <c r="C1305" s="42"/>
      <c r="D1305" s="42"/>
      <c r="E1305" s="42"/>
      <c r="F1305" s="42"/>
      <c r="G1305" s="54"/>
      <c r="H1305" s="42"/>
      <c r="I1305" s="42"/>
      <c r="J1305" s="55"/>
      <c r="K1305" s="55"/>
      <c r="L1305" s="55"/>
      <c r="M1305" s="56"/>
      <c r="N1305" s="57"/>
      <c r="O1305" s="57"/>
      <c r="P1305" s="42"/>
      <c r="Q1305" s="42"/>
      <c r="R1305" s="42"/>
      <c r="S1305" s="42"/>
      <c r="T1305" s="57"/>
      <c r="U1305" s="57"/>
    </row>
    <row r="1306" spans="1:21" s="52" customFormat="1" x14ac:dyDescent="0.2">
      <c r="A1306" s="42"/>
      <c r="B1306" s="42"/>
      <c r="C1306" s="42"/>
      <c r="D1306" s="42"/>
      <c r="E1306" s="42"/>
      <c r="F1306" s="42"/>
      <c r="G1306" s="54"/>
      <c r="H1306" s="42"/>
      <c r="I1306" s="42"/>
      <c r="J1306" s="55"/>
      <c r="K1306" s="55"/>
      <c r="L1306" s="55"/>
      <c r="M1306" s="56"/>
      <c r="N1306" s="57"/>
      <c r="O1306" s="57"/>
      <c r="P1306" s="42"/>
      <c r="Q1306" s="42"/>
      <c r="R1306" s="42"/>
      <c r="S1306" s="42"/>
      <c r="T1306" s="57"/>
      <c r="U1306" s="57"/>
    </row>
    <row r="1307" spans="1:21" s="52" customFormat="1" x14ac:dyDescent="0.2">
      <c r="A1307" s="42"/>
      <c r="B1307" s="42"/>
      <c r="C1307" s="42"/>
      <c r="D1307" s="42"/>
      <c r="E1307" s="42"/>
      <c r="F1307" s="42"/>
      <c r="G1307" s="54"/>
      <c r="H1307" s="42"/>
      <c r="I1307" s="42"/>
      <c r="J1307" s="55"/>
      <c r="K1307" s="55"/>
      <c r="L1307" s="55"/>
      <c r="M1307" s="56"/>
      <c r="N1307" s="57"/>
      <c r="O1307" s="57"/>
      <c r="P1307" s="42"/>
      <c r="Q1307" s="42"/>
      <c r="R1307" s="42"/>
      <c r="S1307" s="42"/>
      <c r="T1307" s="57"/>
      <c r="U1307" s="57"/>
    </row>
    <row r="1308" spans="1:21" s="52" customFormat="1" x14ac:dyDescent="0.2">
      <c r="A1308" s="42"/>
      <c r="B1308" s="42"/>
      <c r="C1308" s="42"/>
      <c r="D1308" s="42"/>
      <c r="E1308" s="42"/>
      <c r="F1308" s="42"/>
      <c r="G1308" s="54"/>
      <c r="H1308" s="42"/>
      <c r="I1308" s="42"/>
      <c r="J1308" s="55"/>
      <c r="K1308" s="55"/>
      <c r="L1308" s="55"/>
      <c r="M1308" s="56"/>
      <c r="N1308" s="57"/>
      <c r="O1308" s="57"/>
      <c r="P1308" s="42"/>
      <c r="Q1308" s="42"/>
      <c r="R1308" s="42"/>
      <c r="S1308" s="42"/>
      <c r="T1308" s="57"/>
      <c r="U1308" s="57"/>
    </row>
    <row r="1309" spans="1:21" s="52" customFormat="1" x14ac:dyDescent="0.2">
      <c r="A1309" s="42"/>
      <c r="B1309" s="42"/>
      <c r="C1309" s="42"/>
      <c r="D1309" s="42"/>
      <c r="E1309" s="42"/>
      <c r="F1309" s="42"/>
      <c r="G1309" s="54"/>
      <c r="H1309" s="42"/>
      <c r="I1309" s="42"/>
      <c r="J1309" s="55"/>
      <c r="K1309" s="55"/>
      <c r="L1309" s="55"/>
      <c r="M1309" s="56"/>
      <c r="N1309" s="57"/>
      <c r="O1309" s="57"/>
      <c r="P1309" s="42"/>
      <c r="Q1309" s="42"/>
      <c r="R1309" s="42"/>
      <c r="S1309" s="42"/>
      <c r="T1309" s="57"/>
      <c r="U1309" s="57"/>
    </row>
    <row r="1310" spans="1:21" s="52" customFormat="1" x14ac:dyDescent="0.2">
      <c r="A1310" s="42"/>
      <c r="B1310" s="42"/>
      <c r="C1310" s="42"/>
      <c r="D1310" s="42"/>
      <c r="E1310" s="42"/>
      <c r="F1310" s="42"/>
      <c r="G1310" s="54"/>
      <c r="H1310" s="42"/>
      <c r="I1310" s="42"/>
      <c r="J1310" s="55"/>
      <c r="K1310" s="55"/>
      <c r="L1310" s="55"/>
      <c r="M1310" s="56"/>
      <c r="N1310" s="57"/>
      <c r="O1310" s="57"/>
      <c r="P1310" s="42"/>
      <c r="Q1310" s="42"/>
      <c r="R1310" s="42"/>
      <c r="S1310" s="42"/>
      <c r="T1310" s="57"/>
      <c r="U1310" s="57"/>
    </row>
    <row r="1311" spans="1:21" s="52" customFormat="1" x14ac:dyDescent="0.2">
      <c r="A1311" s="42"/>
      <c r="B1311" s="42"/>
      <c r="C1311" s="42"/>
      <c r="D1311" s="42"/>
      <c r="E1311" s="42"/>
      <c r="F1311" s="42"/>
      <c r="G1311" s="54"/>
      <c r="H1311" s="42"/>
      <c r="I1311" s="42"/>
      <c r="J1311" s="55"/>
      <c r="K1311" s="55"/>
      <c r="L1311" s="55"/>
      <c r="M1311" s="56"/>
      <c r="N1311" s="57"/>
      <c r="O1311" s="57"/>
      <c r="P1311" s="42"/>
      <c r="Q1311" s="42"/>
      <c r="R1311" s="42"/>
      <c r="S1311" s="42"/>
      <c r="T1311" s="57"/>
      <c r="U1311" s="57"/>
    </row>
    <row r="1312" spans="1:21" s="52" customFormat="1" x14ac:dyDescent="0.2">
      <c r="A1312" s="42"/>
      <c r="B1312" s="42"/>
      <c r="C1312" s="42"/>
      <c r="D1312" s="42"/>
      <c r="E1312" s="42"/>
      <c r="F1312" s="42"/>
      <c r="G1312" s="54"/>
      <c r="H1312" s="42"/>
      <c r="I1312" s="42"/>
      <c r="J1312" s="55"/>
      <c r="K1312" s="55"/>
      <c r="L1312" s="55"/>
      <c r="M1312" s="56"/>
      <c r="N1312" s="57"/>
      <c r="O1312" s="57"/>
      <c r="P1312" s="42"/>
      <c r="Q1312" s="42"/>
      <c r="R1312" s="42"/>
      <c r="S1312" s="42"/>
      <c r="T1312" s="57"/>
      <c r="U1312" s="57"/>
    </row>
    <row r="1313" spans="1:21" s="52" customFormat="1" x14ac:dyDescent="0.2">
      <c r="A1313" s="42"/>
      <c r="B1313" s="42"/>
      <c r="C1313" s="42"/>
      <c r="D1313" s="42"/>
      <c r="E1313" s="42"/>
      <c r="F1313" s="42"/>
      <c r="G1313" s="54"/>
      <c r="H1313" s="42"/>
      <c r="I1313" s="42"/>
      <c r="J1313" s="55"/>
      <c r="K1313" s="55"/>
      <c r="L1313" s="55"/>
      <c r="M1313" s="56"/>
      <c r="N1313" s="57"/>
      <c r="O1313" s="57"/>
      <c r="P1313" s="42"/>
      <c r="Q1313" s="42"/>
      <c r="R1313" s="42"/>
      <c r="S1313" s="42"/>
      <c r="T1313" s="57"/>
      <c r="U1313" s="57"/>
    </row>
    <row r="1314" spans="1:21" s="52" customFormat="1" x14ac:dyDescent="0.2">
      <c r="A1314" s="42"/>
      <c r="B1314" s="42"/>
      <c r="C1314" s="42"/>
      <c r="D1314" s="42"/>
      <c r="E1314" s="42"/>
      <c r="F1314" s="42"/>
      <c r="G1314" s="54"/>
      <c r="H1314" s="42"/>
      <c r="I1314" s="42"/>
      <c r="J1314" s="55"/>
      <c r="K1314" s="55"/>
      <c r="L1314" s="55"/>
      <c r="M1314" s="56"/>
      <c r="N1314" s="57"/>
      <c r="O1314" s="57"/>
      <c r="P1314" s="42"/>
      <c r="Q1314" s="42"/>
      <c r="R1314" s="42"/>
      <c r="S1314" s="42"/>
      <c r="T1314" s="57"/>
      <c r="U1314" s="57"/>
    </row>
    <row r="1315" spans="1:21" s="52" customFormat="1" x14ac:dyDescent="0.2">
      <c r="A1315" s="42"/>
      <c r="B1315" s="42"/>
      <c r="C1315" s="42"/>
      <c r="D1315" s="42"/>
      <c r="E1315" s="42"/>
      <c r="F1315" s="42"/>
      <c r="G1315" s="54"/>
      <c r="H1315" s="42"/>
      <c r="I1315" s="42"/>
      <c r="J1315" s="55"/>
      <c r="K1315" s="55"/>
      <c r="L1315" s="55"/>
      <c r="M1315" s="56"/>
      <c r="N1315" s="57"/>
      <c r="O1315" s="57"/>
      <c r="P1315" s="42"/>
      <c r="Q1315" s="42"/>
      <c r="R1315" s="42"/>
      <c r="S1315" s="42"/>
      <c r="T1315" s="57"/>
      <c r="U1315" s="57"/>
    </row>
    <row r="1316" spans="1:21" s="52" customFormat="1" x14ac:dyDescent="0.2">
      <c r="A1316" s="42"/>
      <c r="B1316" s="42"/>
      <c r="C1316" s="42"/>
      <c r="D1316" s="42"/>
      <c r="E1316" s="42"/>
      <c r="F1316" s="42"/>
      <c r="G1316" s="54"/>
      <c r="H1316" s="42"/>
      <c r="I1316" s="42"/>
      <c r="J1316" s="55"/>
      <c r="K1316" s="55"/>
      <c r="L1316" s="55"/>
      <c r="M1316" s="56"/>
      <c r="N1316" s="57"/>
      <c r="O1316" s="57"/>
      <c r="P1316" s="42"/>
      <c r="Q1316" s="42"/>
      <c r="R1316" s="42"/>
      <c r="S1316" s="42"/>
      <c r="T1316" s="57"/>
      <c r="U1316" s="57"/>
    </row>
    <row r="1317" spans="1:21" s="52" customFormat="1" x14ac:dyDescent="0.2">
      <c r="A1317" s="42"/>
      <c r="B1317" s="42"/>
      <c r="C1317" s="42"/>
      <c r="D1317" s="42"/>
      <c r="E1317" s="42"/>
      <c r="F1317" s="42"/>
      <c r="G1317" s="54"/>
      <c r="H1317" s="42"/>
      <c r="I1317" s="42"/>
      <c r="J1317" s="55"/>
      <c r="K1317" s="55"/>
      <c r="L1317" s="55"/>
      <c r="M1317" s="56"/>
      <c r="N1317" s="57"/>
      <c r="O1317" s="57"/>
      <c r="P1317" s="42"/>
      <c r="Q1317" s="42"/>
      <c r="R1317" s="42"/>
      <c r="S1317" s="42"/>
      <c r="T1317" s="57"/>
      <c r="U1317" s="57"/>
    </row>
    <row r="1318" spans="1:21" s="52" customFormat="1" x14ac:dyDescent="0.2">
      <c r="A1318" s="42"/>
      <c r="B1318" s="42"/>
      <c r="C1318" s="42"/>
      <c r="D1318" s="42"/>
      <c r="E1318" s="42"/>
      <c r="F1318" s="42"/>
      <c r="G1318" s="54"/>
      <c r="H1318" s="42"/>
      <c r="I1318" s="42"/>
      <c r="J1318" s="55"/>
      <c r="K1318" s="55"/>
      <c r="L1318" s="55"/>
      <c r="M1318" s="56"/>
      <c r="N1318" s="57"/>
      <c r="O1318" s="57"/>
      <c r="P1318" s="42"/>
      <c r="Q1318" s="42"/>
      <c r="R1318" s="42"/>
      <c r="S1318" s="42"/>
      <c r="T1318" s="57"/>
      <c r="U1318" s="57"/>
    </row>
    <row r="1319" spans="1:21" s="52" customFormat="1" x14ac:dyDescent="0.2">
      <c r="A1319" s="42"/>
      <c r="B1319" s="42"/>
      <c r="C1319" s="42"/>
      <c r="D1319" s="42"/>
      <c r="E1319" s="42"/>
      <c r="F1319" s="42"/>
      <c r="G1319" s="54"/>
      <c r="H1319" s="42"/>
      <c r="I1319" s="42"/>
      <c r="J1319" s="55"/>
      <c r="K1319" s="55"/>
      <c r="L1319" s="55"/>
      <c r="M1319" s="56"/>
      <c r="N1319" s="57"/>
      <c r="O1319" s="57"/>
      <c r="P1319" s="42"/>
      <c r="Q1319" s="42"/>
      <c r="R1319" s="42"/>
      <c r="S1319" s="42"/>
      <c r="T1319" s="57"/>
      <c r="U1319" s="57"/>
    </row>
    <row r="1320" spans="1:21" s="52" customFormat="1" x14ac:dyDescent="0.2">
      <c r="A1320" s="42"/>
      <c r="B1320" s="42"/>
      <c r="C1320" s="42"/>
      <c r="D1320" s="42"/>
      <c r="E1320" s="42"/>
      <c r="F1320" s="42"/>
      <c r="G1320" s="54"/>
      <c r="H1320" s="42"/>
      <c r="I1320" s="42"/>
      <c r="J1320" s="55"/>
      <c r="K1320" s="55"/>
      <c r="L1320" s="55"/>
      <c r="M1320" s="56"/>
      <c r="N1320" s="57"/>
      <c r="O1320" s="57"/>
      <c r="P1320" s="42"/>
      <c r="Q1320" s="42"/>
      <c r="R1320" s="42"/>
      <c r="S1320" s="42"/>
      <c r="T1320" s="57"/>
      <c r="U1320" s="57"/>
    </row>
    <row r="1321" spans="1:21" s="52" customFormat="1" x14ac:dyDescent="0.2">
      <c r="A1321" s="42"/>
      <c r="B1321" s="42"/>
      <c r="C1321" s="42"/>
      <c r="D1321" s="42"/>
      <c r="E1321" s="42"/>
      <c r="F1321" s="42"/>
      <c r="G1321" s="54"/>
      <c r="H1321" s="42"/>
      <c r="I1321" s="42"/>
      <c r="J1321" s="55"/>
      <c r="K1321" s="55"/>
      <c r="L1321" s="55"/>
      <c r="M1321" s="56"/>
      <c r="N1321" s="57"/>
      <c r="O1321" s="57"/>
      <c r="P1321" s="42"/>
      <c r="Q1321" s="42"/>
      <c r="R1321" s="42"/>
      <c r="S1321" s="42"/>
      <c r="T1321" s="57"/>
      <c r="U1321" s="57"/>
    </row>
    <row r="1322" spans="1:21" s="52" customFormat="1" x14ac:dyDescent="0.2">
      <c r="A1322" s="42"/>
      <c r="B1322" s="42"/>
      <c r="C1322" s="42"/>
      <c r="D1322" s="42"/>
      <c r="E1322" s="42"/>
      <c r="F1322" s="42"/>
      <c r="G1322" s="54"/>
      <c r="H1322" s="42"/>
      <c r="I1322" s="42"/>
      <c r="J1322" s="55"/>
      <c r="K1322" s="55"/>
      <c r="L1322" s="55"/>
      <c r="M1322" s="56"/>
      <c r="N1322" s="57"/>
      <c r="O1322" s="57"/>
      <c r="P1322" s="42"/>
      <c r="Q1322" s="42"/>
      <c r="R1322" s="42"/>
      <c r="S1322" s="42"/>
      <c r="T1322" s="57"/>
      <c r="U1322" s="57"/>
    </row>
    <row r="1323" spans="1:21" s="52" customFormat="1" x14ac:dyDescent="0.2">
      <c r="A1323" s="42"/>
      <c r="B1323" s="42"/>
      <c r="C1323" s="42"/>
      <c r="D1323" s="42"/>
      <c r="E1323" s="42"/>
      <c r="F1323" s="42"/>
      <c r="G1323" s="54"/>
      <c r="H1323" s="42"/>
      <c r="I1323" s="42"/>
      <c r="J1323" s="55"/>
      <c r="K1323" s="55"/>
      <c r="L1323" s="55"/>
      <c r="M1323" s="56"/>
      <c r="N1323" s="57"/>
      <c r="O1323" s="57"/>
      <c r="P1323" s="42"/>
      <c r="Q1323" s="42"/>
      <c r="R1323" s="42"/>
      <c r="S1323" s="42"/>
      <c r="T1323" s="57"/>
      <c r="U1323" s="57"/>
    </row>
    <row r="1324" spans="1:21" s="52" customFormat="1" x14ac:dyDescent="0.2">
      <c r="A1324" s="42"/>
      <c r="B1324" s="42"/>
      <c r="C1324" s="42"/>
      <c r="D1324" s="42"/>
      <c r="E1324" s="42"/>
      <c r="F1324" s="42"/>
      <c r="G1324" s="54"/>
      <c r="H1324" s="42"/>
      <c r="I1324" s="42"/>
      <c r="J1324" s="55"/>
      <c r="K1324" s="55"/>
      <c r="L1324" s="55"/>
      <c r="M1324" s="56"/>
      <c r="N1324" s="57"/>
      <c r="O1324" s="57"/>
      <c r="P1324" s="42"/>
      <c r="Q1324" s="42"/>
      <c r="R1324" s="42"/>
      <c r="S1324" s="42"/>
      <c r="T1324" s="57"/>
      <c r="U1324" s="57"/>
    </row>
    <row r="1325" spans="1:21" s="52" customFormat="1" x14ac:dyDescent="0.2">
      <c r="A1325" s="42"/>
      <c r="B1325" s="42"/>
      <c r="C1325" s="42"/>
      <c r="D1325" s="42"/>
      <c r="E1325" s="42"/>
      <c r="F1325" s="42"/>
      <c r="G1325" s="54"/>
      <c r="H1325" s="42"/>
      <c r="I1325" s="42"/>
      <c r="J1325" s="55"/>
      <c r="K1325" s="55"/>
      <c r="L1325" s="55"/>
      <c r="M1325" s="56"/>
      <c r="N1325" s="57"/>
      <c r="O1325" s="57"/>
      <c r="P1325" s="42"/>
      <c r="Q1325" s="42"/>
      <c r="R1325" s="42"/>
      <c r="S1325" s="42"/>
      <c r="T1325" s="57"/>
      <c r="U1325" s="57"/>
    </row>
    <row r="1326" spans="1:21" s="52" customFormat="1" x14ac:dyDescent="0.2">
      <c r="A1326" s="42"/>
      <c r="B1326" s="42"/>
      <c r="C1326" s="42"/>
      <c r="D1326" s="42"/>
      <c r="E1326" s="42"/>
      <c r="F1326" s="42"/>
      <c r="G1326" s="54"/>
      <c r="H1326" s="42"/>
      <c r="I1326" s="42"/>
      <c r="J1326" s="55"/>
      <c r="K1326" s="55"/>
      <c r="L1326" s="55"/>
      <c r="M1326" s="56"/>
      <c r="N1326" s="57"/>
      <c r="O1326" s="57"/>
      <c r="P1326" s="42"/>
      <c r="Q1326" s="42"/>
      <c r="R1326" s="42"/>
      <c r="S1326" s="42"/>
      <c r="T1326" s="57"/>
      <c r="U1326" s="57"/>
    </row>
    <row r="1327" spans="1:21" s="52" customFormat="1" x14ac:dyDescent="0.2">
      <c r="A1327" s="42"/>
      <c r="B1327" s="42"/>
      <c r="C1327" s="42"/>
      <c r="D1327" s="42"/>
      <c r="E1327" s="42"/>
      <c r="F1327" s="42"/>
      <c r="G1327" s="54"/>
      <c r="H1327" s="42"/>
      <c r="I1327" s="42"/>
      <c r="J1327" s="55"/>
      <c r="K1327" s="55"/>
      <c r="L1327" s="55"/>
      <c r="M1327" s="56"/>
      <c r="N1327" s="57"/>
      <c r="O1327" s="57"/>
      <c r="P1327" s="42"/>
      <c r="Q1327" s="42"/>
      <c r="R1327" s="42"/>
      <c r="S1327" s="42"/>
      <c r="T1327" s="57"/>
      <c r="U1327" s="57"/>
    </row>
    <row r="1328" spans="1:21" s="52" customFormat="1" x14ac:dyDescent="0.2">
      <c r="A1328" s="42"/>
      <c r="B1328" s="42"/>
      <c r="C1328" s="42"/>
      <c r="D1328" s="42"/>
      <c r="E1328" s="42"/>
      <c r="F1328" s="42"/>
      <c r="G1328" s="54"/>
      <c r="H1328" s="42"/>
      <c r="I1328" s="42"/>
      <c r="J1328" s="55"/>
      <c r="K1328" s="55"/>
      <c r="L1328" s="55"/>
      <c r="M1328" s="56"/>
      <c r="N1328" s="57"/>
      <c r="O1328" s="57"/>
      <c r="P1328" s="42"/>
      <c r="Q1328" s="42"/>
      <c r="R1328" s="42"/>
      <c r="S1328" s="42"/>
      <c r="T1328" s="57"/>
      <c r="U1328" s="57"/>
    </row>
    <row r="1329" spans="1:21" s="52" customFormat="1" x14ac:dyDescent="0.2">
      <c r="A1329" s="42"/>
      <c r="B1329" s="42"/>
      <c r="C1329" s="42"/>
      <c r="D1329" s="42"/>
      <c r="E1329" s="42"/>
      <c r="F1329" s="42"/>
      <c r="G1329" s="54"/>
      <c r="H1329" s="42"/>
      <c r="I1329" s="42"/>
      <c r="J1329" s="55"/>
      <c r="K1329" s="55"/>
      <c r="L1329" s="55"/>
      <c r="M1329" s="56"/>
      <c r="N1329" s="57"/>
      <c r="O1329" s="57"/>
      <c r="P1329" s="42"/>
      <c r="Q1329" s="42"/>
      <c r="R1329" s="42"/>
      <c r="S1329" s="42"/>
      <c r="T1329" s="57"/>
      <c r="U1329" s="57"/>
    </row>
    <row r="1330" spans="1:21" s="52" customFormat="1" x14ac:dyDescent="0.2">
      <c r="A1330" s="42"/>
      <c r="B1330" s="42"/>
      <c r="C1330" s="42"/>
      <c r="D1330" s="42"/>
      <c r="E1330" s="42"/>
      <c r="F1330" s="42"/>
      <c r="G1330" s="54"/>
      <c r="H1330" s="42"/>
      <c r="I1330" s="42"/>
      <c r="J1330" s="55"/>
      <c r="K1330" s="55"/>
      <c r="L1330" s="55"/>
      <c r="M1330" s="56"/>
      <c r="N1330" s="57"/>
      <c r="O1330" s="57"/>
      <c r="P1330" s="42"/>
      <c r="Q1330" s="42"/>
      <c r="R1330" s="42"/>
      <c r="S1330" s="42"/>
      <c r="T1330" s="57"/>
      <c r="U1330" s="57"/>
    </row>
    <row r="1331" spans="1:21" s="52" customFormat="1" x14ac:dyDescent="0.2">
      <c r="A1331" s="42"/>
      <c r="B1331" s="42"/>
      <c r="C1331" s="42"/>
      <c r="D1331" s="42"/>
      <c r="E1331" s="42"/>
      <c r="F1331" s="42"/>
      <c r="G1331" s="54"/>
      <c r="H1331" s="42"/>
      <c r="I1331" s="42"/>
      <c r="J1331" s="55"/>
      <c r="K1331" s="55"/>
      <c r="L1331" s="55"/>
      <c r="M1331" s="56"/>
      <c r="N1331" s="57"/>
      <c r="O1331" s="57"/>
      <c r="P1331" s="42"/>
      <c r="Q1331" s="42"/>
      <c r="R1331" s="42"/>
      <c r="S1331" s="42"/>
      <c r="T1331" s="57"/>
      <c r="U1331" s="57"/>
    </row>
    <row r="1332" spans="1:21" s="52" customFormat="1" x14ac:dyDescent="0.2">
      <c r="A1332" s="42"/>
      <c r="B1332" s="42"/>
      <c r="C1332" s="42"/>
      <c r="D1332" s="42"/>
      <c r="E1332" s="42"/>
      <c r="F1332" s="42"/>
      <c r="G1332" s="54"/>
      <c r="H1332" s="42"/>
      <c r="I1332" s="42"/>
      <c r="J1332" s="55"/>
      <c r="K1332" s="55"/>
      <c r="L1332" s="55"/>
      <c r="M1332" s="56"/>
      <c r="N1332" s="57"/>
      <c r="O1332" s="57"/>
      <c r="P1332" s="42"/>
      <c r="Q1332" s="42"/>
      <c r="R1332" s="42"/>
      <c r="S1332" s="42"/>
      <c r="T1332" s="57"/>
      <c r="U1332" s="57"/>
    </row>
    <row r="1333" spans="1:21" s="52" customFormat="1" x14ac:dyDescent="0.2">
      <c r="A1333" s="42"/>
      <c r="B1333" s="42"/>
      <c r="C1333" s="42"/>
      <c r="D1333" s="42"/>
      <c r="E1333" s="42"/>
      <c r="F1333" s="42"/>
      <c r="G1333" s="54"/>
      <c r="H1333" s="42"/>
      <c r="I1333" s="42"/>
      <c r="J1333" s="55"/>
      <c r="K1333" s="55"/>
      <c r="L1333" s="55"/>
      <c r="M1333" s="56"/>
      <c r="N1333" s="57"/>
      <c r="O1333" s="57"/>
      <c r="P1333" s="42"/>
      <c r="Q1333" s="42"/>
      <c r="R1333" s="42"/>
      <c r="S1333" s="42"/>
      <c r="T1333" s="57"/>
      <c r="U1333" s="57"/>
    </row>
    <row r="1334" spans="1:21" s="52" customFormat="1" x14ac:dyDescent="0.2">
      <c r="A1334" s="42"/>
      <c r="B1334" s="42"/>
      <c r="C1334" s="42"/>
      <c r="D1334" s="42"/>
      <c r="E1334" s="42"/>
      <c r="F1334" s="42"/>
      <c r="G1334" s="54"/>
      <c r="H1334" s="42"/>
      <c r="I1334" s="42"/>
      <c r="J1334" s="55"/>
      <c r="K1334" s="55"/>
      <c r="L1334" s="55"/>
      <c r="M1334" s="56"/>
      <c r="N1334" s="57"/>
      <c r="O1334" s="57"/>
      <c r="P1334" s="42"/>
      <c r="Q1334" s="42"/>
      <c r="R1334" s="42"/>
      <c r="S1334" s="42"/>
      <c r="T1334" s="57"/>
      <c r="U1334" s="57"/>
    </row>
    <row r="1335" spans="1:21" s="52" customFormat="1" x14ac:dyDescent="0.2">
      <c r="A1335" s="42"/>
      <c r="B1335" s="42"/>
      <c r="C1335" s="42"/>
      <c r="D1335" s="42"/>
      <c r="E1335" s="42"/>
      <c r="F1335" s="42"/>
      <c r="G1335" s="54"/>
      <c r="H1335" s="42"/>
      <c r="I1335" s="42"/>
      <c r="J1335" s="55"/>
      <c r="K1335" s="55"/>
      <c r="L1335" s="55"/>
      <c r="M1335" s="56"/>
      <c r="N1335" s="57"/>
      <c r="O1335" s="57"/>
      <c r="P1335" s="42"/>
      <c r="Q1335" s="42"/>
      <c r="R1335" s="42"/>
      <c r="S1335" s="42"/>
      <c r="T1335" s="57"/>
      <c r="U1335" s="57"/>
    </row>
    <row r="1336" spans="1:21" s="52" customFormat="1" x14ac:dyDescent="0.2">
      <c r="A1336" s="42"/>
      <c r="B1336" s="42"/>
      <c r="C1336" s="42"/>
      <c r="D1336" s="42"/>
      <c r="E1336" s="42"/>
      <c r="F1336" s="42"/>
      <c r="G1336" s="54"/>
      <c r="H1336" s="42"/>
      <c r="I1336" s="42"/>
      <c r="J1336" s="55"/>
      <c r="K1336" s="55"/>
      <c r="L1336" s="55"/>
      <c r="M1336" s="56"/>
      <c r="N1336" s="57"/>
      <c r="O1336" s="57"/>
      <c r="P1336" s="42"/>
      <c r="Q1336" s="42"/>
      <c r="R1336" s="42"/>
      <c r="S1336" s="42"/>
      <c r="T1336" s="57"/>
      <c r="U1336" s="57"/>
    </row>
    <row r="1337" spans="1:21" s="52" customFormat="1" x14ac:dyDescent="0.2">
      <c r="A1337" s="42"/>
      <c r="B1337" s="42"/>
      <c r="C1337" s="42"/>
      <c r="D1337" s="42"/>
      <c r="E1337" s="42"/>
      <c r="F1337" s="42"/>
      <c r="G1337" s="54"/>
      <c r="H1337" s="42"/>
      <c r="I1337" s="42"/>
      <c r="J1337" s="55"/>
      <c r="K1337" s="55"/>
      <c r="L1337" s="55"/>
      <c r="M1337" s="56"/>
      <c r="N1337" s="57"/>
      <c r="O1337" s="57"/>
      <c r="P1337" s="42"/>
      <c r="Q1337" s="42"/>
      <c r="R1337" s="42"/>
      <c r="S1337" s="42"/>
      <c r="T1337" s="57"/>
      <c r="U1337" s="57"/>
    </row>
    <row r="1338" spans="1:21" s="52" customFormat="1" x14ac:dyDescent="0.2">
      <c r="A1338" s="42"/>
      <c r="B1338" s="42"/>
      <c r="C1338" s="42"/>
      <c r="D1338" s="42"/>
      <c r="E1338" s="42"/>
      <c r="F1338" s="42"/>
      <c r="G1338" s="54"/>
      <c r="H1338" s="42"/>
      <c r="I1338" s="42"/>
      <c r="J1338" s="55"/>
      <c r="K1338" s="55"/>
      <c r="L1338" s="55"/>
      <c r="M1338" s="56"/>
      <c r="N1338" s="57"/>
      <c r="O1338" s="57"/>
      <c r="P1338" s="42"/>
      <c r="Q1338" s="42"/>
      <c r="R1338" s="42"/>
      <c r="S1338" s="42"/>
      <c r="T1338" s="57"/>
      <c r="U1338" s="57"/>
    </row>
    <row r="1339" spans="1:21" s="52" customFormat="1" x14ac:dyDescent="0.2">
      <c r="A1339" s="42"/>
      <c r="B1339" s="42"/>
      <c r="C1339" s="42"/>
      <c r="D1339" s="42"/>
      <c r="E1339" s="42"/>
      <c r="F1339" s="42"/>
      <c r="G1339" s="54"/>
      <c r="H1339" s="42"/>
      <c r="I1339" s="42"/>
      <c r="J1339" s="55"/>
      <c r="K1339" s="55"/>
      <c r="L1339" s="55"/>
      <c r="M1339" s="56"/>
      <c r="N1339" s="57"/>
      <c r="O1339" s="57"/>
      <c r="P1339" s="42"/>
      <c r="Q1339" s="42"/>
      <c r="R1339" s="42"/>
      <c r="S1339" s="42"/>
      <c r="T1339" s="57"/>
      <c r="U1339" s="57"/>
    </row>
    <row r="1340" spans="1:21" s="52" customFormat="1" x14ac:dyDescent="0.2">
      <c r="A1340" s="42"/>
      <c r="B1340" s="42"/>
      <c r="C1340" s="42"/>
      <c r="D1340" s="42"/>
      <c r="E1340" s="42"/>
      <c r="F1340" s="42"/>
      <c r="G1340" s="54"/>
      <c r="H1340" s="42"/>
      <c r="I1340" s="42"/>
      <c r="J1340" s="55"/>
      <c r="K1340" s="55"/>
      <c r="L1340" s="55"/>
      <c r="M1340" s="56"/>
      <c r="N1340" s="57"/>
      <c r="O1340" s="57"/>
      <c r="P1340" s="42"/>
      <c r="Q1340" s="42"/>
      <c r="R1340" s="42"/>
      <c r="S1340" s="42"/>
      <c r="T1340" s="57"/>
      <c r="U1340" s="57"/>
    </row>
    <row r="1341" spans="1:21" s="52" customFormat="1" x14ac:dyDescent="0.2">
      <c r="A1341" s="42"/>
      <c r="B1341" s="42"/>
      <c r="C1341" s="42"/>
      <c r="D1341" s="42"/>
      <c r="E1341" s="42"/>
      <c r="F1341" s="42"/>
      <c r="G1341" s="54"/>
      <c r="H1341" s="42"/>
      <c r="I1341" s="42"/>
      <c r="J1341" s="55"/>
      <c r="K1341" s="55"/>
      <c r="L1341" s="55"/>
      <c r="M1341" s="56"/>
      <c r="N1341" s="57"/>
      <c r="O1341" s="57"/>
      <c r="P1341" s="42"/>
      <c r="Q1341" s="42"/>
      <c r="R1341" s="42"/>
      <c r="S1341" s="42"/>
      <c r="T1341" s="57"/>
      <c r="U1341" s="57"/>
    </row>
    <row r="1342" spans="1:21" s="52" customFormat="1" x14ac:dyDescent="0.2">
      <c r="A1342" s="42"/>
      <c r="B1342" s="42"/>
      <c r="C1342" s="42"/>
      <c r="D1342" s="42"/>
      <c r="E1342" s="42"/>
      <c r="F1342" s="42"/>
      <c r="G1342" s="54"/>
      <c r="H1342" s="42"/>
      <c r="I1342" s="42"/>
      <c r="J1342" s="55"/>
      <c r="K1342" s="55"/>
      <c r="L1342" s="55"/>
      <c r="M1342" s="56"/>
      <c r="N1342" s="57"/>
      <c r="O1342" s="57"/>
      <c r="P1342" s="42"/>
      <c r="Q1342" s="42"/>
      <c r="R1342" s="42"/>
      <c r="S1342" s="42"/>
      <c r="T1342" s="57"/>
      <c r="U1342" s="57"/>
    </row>
    <row r="1343" spans="1:21" s="52" customFormat="1" x14ac:dyDescent="0.2">
      <c r="A1343" s="42"/>
      <c r="B1343" s="42"/>
      <c r="C1343" s="42"/>
      <c r="D1343" s="42"/>
      <c r="E1343" s="42"/>
      <c r="F1343" s="42"/>
      <c r="G1343" s="54"/>
      <c r="H1343" s="42"/>
      <c r="I1343" s="42"/>
      <c r="J1343" s="55"/>
      <c r="K1343" s="55"/>
      <c r="L1343" s="55"/>
      <c r="M1343" s="56"/>
      <c r="N1343" s="57"/>
      <c r="O1343" s="57"/>
      <c r="P1343" s="42"/>
      <c r="Q1343" s="42"/>
      <c r="R1343" s="42"/>
      <c r="S1343" s="42"/>
      <c r="T1343" s="57"/>
      <c r="U1343" s="57"/>
    </row>
    <row r="1344" spans="1:21" s="52" customFormat="1" x14ac:dyDescent="0.2">
      <c r="A1344" s="42"/>
      <c r="B1344" s="42"/>
      <c r="C1344" s="42"/>
      <c r="D1344" s="42"/>
      <c r="E1344" s="42"/>
      <c r="F1344" s="42"/>
      <c r="G1344" s="54"/>
      <c r="H1344" s="42"/>
      <c r="I1344" s="42"/>
      <c r="J1344" s="55"/>
      <c r="K1344" s="55"/>
      <c r="L1344" s="55"/>
      <c r="M1344" s="56"/>
      <c r="N1344" s="57"/>
      <c r="O1344" s="57"/>
      <c r="P1344" s="42"/>
      <c r="Q1344" s="42"/>
      <c r="R1344" s="42"/>
      <c r="S1344" s="42"/>
      <c r="T1344" s="57"/>
      <c r="U1344" s="57"/>
    </row>
    <row r="1345" spans="1:21" s="52" customFormat="1" x14ac:dyDescent="0.2">
      <c r="A1345" s="42"/>
      <c r="B1345" s="42"/>
      <c r="C1345" s="42"/>
      <c r="D1345" s="42"/>
      <c r="E1345" s="42"/>
      <c r="F1345" s="42"/>
      <c r="G1345" s="54"/>
      <c r="H1345" s="42"/>
      <c r="I1345" s="42"/>
      <c r="J1345" s="55"/>
      <c r="K1345" s="55"/>
      <c r="L1345" s="55"/>
      <c r="M1345" s="56"/>
      <c r="N1345" s="57"/>
      <c r="O1345" s="57"/>
      <c r="P1345" s="42"/>
      <c r="Q1345" s="42"/>
      <c r="R1345" s="42"/>
      <c r="S1345" s="42"/>
      <c r="T1345" s="57"/>
      <c r="U1345" s="57"/>
    </row>
    <row r="1346" spans="1:21" s="52" customFormat="1" x14ac:dyDescent="0.2">
      <c r="A1346" s="42"/>
      <c r="B1346" s="42"/>
      <c r="C1346" s="42"/>
      <c r="D1346" s="42"/>
      <c r="E1346" s="42"/>
      <c r="F1346" s="42"/>
      <c r="G1346" s="54"/>
      <c r="H1346" s="42"/>
      <c r="I1346" s="42"/>
      <c r="J1346" s="55"/>
      <c r="K1346" s="55"/>
      <c r="L1346" s="55"/>
      <c r="M1346" s="56"/>
      <c r="N1346" s="57"/>
      <c r="O1346" s="57"/>
      <c r="P1346" s="42"/>
      <c r="Q1346" s="42"/>
      <c r="R1346" s="42"/>
      <c r="S1346" s="42"/>
      <c r="T1346" s="57"/>
      <c r="U1346" s="57"/>
    </row>
    <row r="1347" spans="1:21" s="52" customFormat="1" x14ac:dyDescent="0.2">
      <c r="A1347" s="42"/>
      <c r="B1347" s="42"/>
      <c r="C1347" s="42"/>
      <c r="D1347" s="42"/>
      <c r="E1347" s="42"/>
      <c r="F1347" s="42"/>
      <c r="G1347" s="54"/>
      <c r="H1347" s="42"/>
      <c r="I1347" s="42"/>
      <c r="J1347" s="55"/>
      <c r="K1347" s="55"/>
      <c r="L1347" s="55"/>
      <c r="M1347" s="56"/>
      <c r="N1347" s="57"/>
      <c r="O1347" s="57"/>
      <c r="P1347" s="42"/>
      <c r="Q1347" s="42"/>
      <c r="R1347" s="42"/>
      <c r="S1347" s="42"/>
      <c r="T1347" s="57"/>
      <c r="U1347" s="57"/>
    </row>
    <row r="1348" spans="1:21" s="52" customFormat="1" x14ac:dyDescent="0.2">
      <c r="A1348" s="42"/>
      <c r="B1348" s="42"/>
      <c r="C1348" s="42"/>
      <c r="D1348" s="42"/>
      <c r="E1348" s="42"/>
      <c r="F1348" s="42"/>
      <c r="G1348" s="54"/>
      <c r="H1348" s="42"/>
      <c r="I1348" s="42"/>
      <c r="J1348" s="55"/>
      <c r="K1348" s="55"/>
      <c r="L1348" s="55"/>
      <c r="M1348" s="56"/>
      <c r="N1348" s="57"/>
      <c r="O1348" s="57"/>
      <c r="P1348" s="42"/>
      <c r="Q1348" s="42"/>
      <c r="R1348" s="42"/>
      <c r="S1348" s="42"/>
      <c r="T1348" s="57"/>
      <c r="U1348" s="57"/>
    </row>
    <row r="1349" spans="1:21" s="52" customFormat="1" x14ac:dyDescent="0.2">
      <c r="A1349" s="42"/>
      <c r="B1349" s="42"/>
      <c r="C1349" s="42"/>
      <c r="D1349" s="42"/>
      <c r="E1349" s="42"/>
      <c r="F1349" s="42"/>
      <c r="G1349" s="54"/>
      <c r="H1349" s="42"/>
      <c r="I1349" s="42"/>
      <c r="J1349" s="55"/>
      <c r="K1349" s="55"/>
      <c r="L1349" s="55"/>
      <c r="M1349" s="56"/>
      <c r="N1349" s="57"/>
      <c r="O1349" s="57"/>
      <c r="P1349" s="42"/>
      <c r="Q1349" s="42"/>
      <c r="R1349" s="42"/>
      <c r="S1349" s="42"/>
      <c r="T1349" s="57"/>
      <c r="U1349" s="57"/>
    </row>
    <row r="1350" spans="1:21" s="52" customFormat="1" x14ac:dyDescent="0.2">
      <c r="A1350" s="42"/>
      <c r="B1350" s="42"/>
      <c r="C1350" s="42"/>
      <c r="D1350" s="42"/>
      <c r="E1350" s="42"/>
      <c r="F1350" s="42"/>
      <c r="G1350" s="54"/>
      <c r="H1350" s="42"/>
      <c r="I1350" s="42"/>
      <c r="J1350" s="55"/>
      <c r="K1350" s="55"/>
      <c r="L1350" s="55"/>
      <c r="M1350" s="56"/>
      <c r="N1350" s="57"/>
      <c r="O1350" s="57"/>
      <c r="P1350" s="42"/>
      <c r="Q1350" s="42"/>
      <c r="R1350" s="42"/>
      <c r="S1350" s="42"/>
      <c r="T1350" s="57"/>
      <c r="U1350" s="57"/>
    </row>
    <row r="1351" spans="1:21" s="52" customFormat="1" x14ac:dyDescent="0.2">
      <c r="A1351" s="42"/>
      <c r="B1351" s="42"/>
      <c r="C1351" s="42"/>
      <c r="D1351" s="42"/>
      <c r="E1351" s="42"/>
      <c r="F1351" s="42"/>
      <c r="G1351" s="54"/>
      <c r="H1351" s="42"/>
      <c r="I1351" s="42"/>
      <c r="J1351" s="55"/>
      <c r="K1351" s="55"/>
      <c r="L1351" s="55"/>
      <c r="M1351" s="56"/>
      <c r="N1351" s="57"/>
      <c r="O1351" s="57"/>
      <c r="P1351" s="42"/>
      <c r="Q1351" s="42"/>
      <c r="R1351" s="42"/>
      <c r="S1351" s="42"/>
      <c r="T1351" s="57"/>
      <c r="U1351" s="57"/>
    </row>
    <row r="1352" spans="1:21" s="52" customFormat="1" x14ac:dyDescent="0.2">
      <c r="A1352" s="42"/>
      <c r="B1352" s="42"/>
      <c r="C1352" s="42"/>
      <c r="D1352" s="42"/>
      <c r="E1352" s="42"/>
      <c r="F1352" s="42"/>
      <c r="G1352" s="54"/>
      <c r="H1352" s="42"/>
      <c r="I1352" s="42"/>
      <c r="J1352" s="55"/>
      <c r="K1352" s="55"/>
      <c r="L1352" s="55"/>
      <c r="M1352" s="56"/>
      <c r="N1352" s="57"/>
      <c r="O1352" s="57"/>
      <c r="P1352" s="42"/>
      <c r="Q1352" s="42"/>
      <c r="R1352" s="42"/>
      <c r="S1352" s="42"/>
      <c r="T1352" s="57"/>
      <c r="U1352" s="57"/>
    </row>
    <row r="1353" spans="1:21" s="52" customFormat="1" x14ac:dyDescent="0.2">
      <c r="A1353" s="42"/>
      <c r="B1353" s="42"/>
      <c r="C1353" s="42"/>
      <c r="D1353" s="42"/>
      <c r="E1353" s="42"/>
      <c r="F1353" s="42"/>
      <c r="G1353" s="54"/>
      <c r="H1353" s="42"/>
      <c r="I1353" s="42"/>
      <c r="J1353" s="55"/>
      <c r="K1353" s="55"/>
      <c r="L1353" s="55"/>
      <c r="M1353" s="56"/>
      <c r="N1353" s="57"/>
      <c r="O1353" s="57"/>
      <c r="P1353" s="42"/>
      <c r="Q1353" s="42"/>
      <c r="R1353" s="42"/>
      <c r="S1353" s="42"/>
      <c r="T1353" s="57"/>
      <c r="U1353" s="57"/>
    </row>
    <row r="1354" spans="1:21" s="52" customFormat="1" x14ac:dyDescent="0.2">
      <c r="A1354" s="42"/>
      <c r="B1354" s="42"/>
      <c r="C1354" s="42"/>
      <c r="D1354" s="42"/>
      <c r="E1354" s="42"/>
      <c r="F1354" s="42"/>
      <c r="G1354" s="54"/>
      <c r="H1354" s="42"/>
      <c r="I1354" s="42"/>
      <c r="J1354" s="55"/>
      <c r="K1354" s="55"/>
      <c r="L1354" s="55"/>
      <c r="M1354" s="56"/>
      <c r="N1354" s="57"/>
      <c r="O1354" s="57"/>
      <c r="P1354" s="42"/>
      <c r="Q1354" s="42"/>
      <c r="R1354" s="42"/>
      <c r="S1354" s="42"/>
      <c r="T1354" s="57"/>
      <c r="U1354" s="57"/>
    </row>
    <row r="1355" spans="1:21" s="52" customFormat="1" x14ac:dyDescent="0.2">
      <c r="A1355" s="42"/>
      <c r="B1355" s="42"/>
      <c r="C1355" s="42"/>
      <c r="D1355" s="42"/>
      <c r="E1355" s="42"/>
      <c r="F1355" s="42"/>
      <c r="G1355" s="54"/>
      <c r="H1355" s="42"/>
      <c r="I1355" s="42"/>
      <c r="J1355" s="55"/>
      <c r="K1355" s="55"/>
      <c r="L1355" s="55"/>
      <c r="M1355" s="56"/>
      <c r="N1355" s="57"/>
      <c r="O1355" s="57"/>
      <c r="P1355" s="42"/>
      <c r="Q1355" s="42"/>
      <c r="R1355" s="42"/>
      <c r="S1355" s="42"/>
      <c r="T1355" s="57"/>
      <c r="U1355" s="57"/>
    </row>
    <row r="1356" spans="1:21" s="52" customFormat="1" x14ac:dyDescent="0.2">
      <c r="A1356" s="42"/>
      <c r="B1356" s="42"/>
      <c r="C1356" s="42"/>
      <c r="D1356" s="42"/>
      <c r="E1356" s="42"/>
      <c r="F1356" s="42"/>
      <c r="G1356" s="54"/>
      <c r="H1356" s="42"/>
      <c r="I1356" s="42"/>
      <c r="J1356" s="55"/>
      <c r="K1356" s="55"/>
      <c r="L1356" s="55"/>
      <c r="M1356" s="56"/>
      <c r="N1356" s="57"/>
      <c r="O1356" s="57"/>
      <c r="P1356" s="42"/>
      <c r="Q1356" s="42"/>
      <c r="R1356" s="42"/>
      <c r="S1356" s="42"/>
      <c r="T1356" s="57"/>
      <c r="U1356" s="57"/>
    </row>
    <row r="1357" spans="1:21" s="52" customFormat="1" x14ac:dyDescent="0.2">
      <c r="A1357" s="42"/>
      <c r="B1357" s="42"/>
      <c r="C1357" s="42"/>
      <c r="D1357" s="42"/>
      <c r="E1357" s="42"/>
      <c r="F1357" s="42"/>
      <c r="G1357" s="54"/>
      <c r="H1357" s="42"/>
      <c r="I1357" s="42"/>
      <c r="J1357" s="55"/>
      <c r="K1357" s="55"/>
      <c r="L1357" s="55"/>
      <c r="M1357" s="56"/>
      <c r="N1357" s="57"/>
      <c r="O1357" s="57"/>
      <c r="P1357" s="42"/>
      <c r="Q1357" s="42"/>
      <c r="R1357" s="42"/>
      <c r="S1357" s="42"/>
      <c r="T1357" s="57"/>
      <c r="U1357" s="57"/>
    </row>
    <row r="1358" spans="1:21" s="52" customFormat="1" x14ac:dyDescent="0.2">
      <c r="A1358" s="42"/>
      <c r="B1358" s="42"/>
      <c r="C1358" s="42"/>
      <c r="D1358" s="42"/>
      <c r="E1358" s="42"/>
      <c r="F1358" s="42"/>
      <c r="G1358" s="54"/>
      <c r="H1358" s="42"/>
      <c r="I1358" s="42"/>
      <c r="J1358" s="55"/>
      <c r="K1358" s="55"/>
      <c r="L1358" s="55"/>
      <c r="M1358" s="56"/>
      <c r="N1358" s="57"/>
      <c r="O1358" s="57"/>
      <c r="P1358" s="42"/>
      <c r="Q1358" s="42"/>
      <c r="R1358" s="42"/>
      <c r="S1358" s="42"/>
      <c r="T1358" s="57"/>
      <c r="U1358" s="57"/>
    </row>
    <row r="1359" spans="1:21" s="52" customFormat="1" x14ac:dyDescent="0.2">
      <c r="A1359" s="42"/>
      <c r="B1359" s="42"/>
      <c r="C1359" s="42"/>
      <c r="D1359" s="42"/>
      <c r="E1359" s="42"/>
      <c r="F1359" s="42"/>
      <c r="G1359" s="54"/>
      <c r="H1359" s="42"/>
      <c r="I1359" s="42"/>
      <c r="J1359" s="55"/>
      <c r="K1359" s="55"/>
      <c r="L1359" s="55"/>
      <c r="M1359" s="56"/>
      <c r="N1359" s="57"/>
      <c r="O1359" s="57"/>
      <c r="P1359" s="42"/>
      <c r="Q1359" s="42"/>
      <c r="R1359" s="42"/>
      <c r="S1359" s="42"/>
      <c r="T1359" s="57"/>
      <c r="U1359" s="57"/>
    </row>
    <row r="1360" spans="1:21" s="52" customFormat="1" x14ac:dyDescent="0.2">
      <c r="A1360" s="42"/>
      <c r="B1360" s="42"/>
      <c r="C1360" s="42"/>
      <c r="D1360" s="42"/>
      <c r="E1360" s="42"/>
      <c r="F1360" s="42"/>
      <c r="G1360" s="54"/>
      <c r="H1360" s="42"/>
      <c r="I1360" s="42"/>
      <c r="J1360" s="55"/>
      <c r="K1360" s="55"/>
      <c r="L1360" s="55"/>
      <c r="M1360" s="56"/>
      <c r="N1360" s="57"/>
      <c r="O1360" s="57"/>
      <c r="P1360" s="42"/>
      <c r="Q1360" s="42"/>
      <c r="R1360" s="42"/>
      <c r="S1360" s="42"/>
      <c r="T1360" s="57"/>
      <c r="U1360" s="57"/>
    </row>
    <row r="1361" spans="1:21" s="52" customFormat="1" x14ac:dyDescent="0.2">
      <c r="A1361" s="42"/>
      <c r="B1361" s="42"/>
      <c r="C1361" s="42"/>
      <c r="D1361" s="42"/>
      <c r="E1361" s="42"/>
      <c r="F1361" s="42"/>
      <c r="G1361" s="54"/>
      <c r="H1361" s="42"/>
      <c r="I1361" s="42"/>
      <c r="J1361" s="55"/>
      <c r="K1361" s="55"/>
      <c r="L1361" s="55"/>
      <c r="M1361" s="56"/>
      <c r="N1361" s="57"/>
      <c r="O1361" s="57"/>
      <c r="P1361" s="42"/>
      <c r="Q1361" s="42"/>
      <c r="R1361" s="42"/>
      <c r="S1361" s="42"/>
      <c r="T1361" s="57"/>
      <c r="U1361" s="57"/>
    </row>
    <row r="1362" spans="1:21" s="52" customFormat="1" x14ac:dyDescent="0.2">
      <c r="A1362" s="42"/>
      <c r="B1362" s="42"/>
      <c r="C1362" s="42"/>
      <c r="D1362" s="42"/>
      <c r="E1362" s="42"/>
      <c r="F1362" s="42"/>
      <c r="G1362" s="54"/>
      <c r="H1362" s="42"/>
      <c r="I1362" s="42"/>
      <c r="J1362" s="55"/>
      <c r="K1362" s="55"/>
      <c r="L1362" s="55"/>
      <c r="M1362" s="56"/>
      <c r="N1362" s="57"/>
      <c r="O1362" s="57"/>
      <c r="P1362" s="42"/>
      <c r="Q1362" s="42"/>
      <c r="R1362" s="42"/>
      <c r="S1362" s="42"/>
      <c r="T1362" s="57"/>
      <c r="U1362" s="57"/>
    </row>
    <row r="1363" spans="1:21" s="52" customFormat="1" x14ac:dyDescent="0.2">
      <c r="A1363" s="42"/>
      <c r="B1363" s="42"/>
      <c r="C1363" s="42"/>
      <c r="D1363" s="42"/>
      <c r="E1363" s="42"/>
      <c r="F1363" s="42"/>
      <c r="G1363" s="54"/>
      <c r="H1363" s="42"/>
      <c r="I1363" s="42"/>
      <c r="J1363" s="55"/>
      <c r="K1363" s="55"/>
      <c r="L1363" s="55"/>
      <c r="M1363" s="56"/>
      <c r="N1363" s="57"/>
      <c r="O1363" s="57"/>
      <c r="P1363" s="42"/>
      <c r="Q1363" s="42"/>
      <c r="R1363" s="42"/>
      <c r="S1363" s="42"/>
      <c r="T1363" s="57"/>
      <c r="U1363" s="57"/>
    </row>
    <row r="1364" spans="1:21" s="52" customFormat="1" x14ac:dyDescent="0.2">
      <c r="A1364" s="42"/>
      <c r="B1364" s="42"/>
      <c r="C1364" s="42"/>
      <c r="D1364" s="42"/>
      <c r="E1364" s="42"/>
      <c r="F1364" s="42"/>
      <c r="G1364" s="54"/>
      <c r="H1364" s="42"/>
      <c r="I1364" s="42"/>
      <c r="J1364" s="55"/>
      <c r="K1364" s="55"/>
      <c r="L1364" s="55"/>
      <c r="M1364" s="56"/>
      <c r="N1364" s="57"/>
      <c r="O1364" s="57"/>
      <c r="P1364" s="42"/>
      <c r="Q1364" s="42"/>
      <c r="R1364" s="42"/>
      <c r="S1364" s="42"/>
      <c r="T1364" s="57"/>
      <c r="U1364" s="57"/>
    </row>
    <row r="1365" spans="1:21" s="52" customFormat="1" x14ac:dyDescent="0.2">
      <c r="A1365" s="42"/>
      <c r="B1365" s="42"/>
      <c r="C1365" s="42"/>
      <c r="D1365" s="42"/>
      <c r="E1365" s="42"/>
      <c r="F1365" s="42"/>
      <c r="G1365" s="54"/>
      <c r="H1365" s="42"/>
      <c r="I1365" s="42"/>
      <c r="J1365" s="55"/>
      <c r="K1365" s="55"/>
      <c r="L1365" s="55"/>
      <c r="M1365" s="56"/>
      <c r="N1365" s="57"/>
      <c r="O1365" s="57"/>
      <c r="P1365" s="42"/>
      <c r="Q1365" s="42"/>
      <c r="R1365" s="42"/>
      <c r="S1365" s="42"/>
      <c r="T1365" s="57"/>
      <c r="U1365" s="57"/>
    </row>
    <row r="1366" spans="1:21" s="52" customFormat="1" x14ac:dyDescent="0.2">
      <c r="A1366" s="42"/>
      <c r="B1366" s="42"/>
      <c r="C1366" s="42"/>
      <c r="D1366" s="42"/>
      <c r="E1366" s="42"/>
      <c r="F1366" s="42"/>
      <c r="G1366" s="54"/>
      <c r="H1366" s="42"/>
      <c r="I1366" s="42"/>
      <c r="J1366" s="55"/>
      <c r="K1366" s="55"/>
      <c r="L1366" s="55"/>
      <c r="M1366" s="56"/>
      <c r="N1366" s="57"/>
      <c r="O1366" s="57"/>
      <c r="P1366" s="42"/>
      <c r="Q1366" s="42"/>
      <c r="R1366" s="42"/>
      <c r="S1366" s="42"/>
      <c r="T1366" s="57"/>
      <c r="U1366" s="57"/>
    </row>
    <row r="1367" spans="1:21" s="52" customFormat="1" x14ac:dyDescent="0.2">
      <c r="A1367" s="42"/>
      <c r="B1367" s="42"/>
      <c r="C1367" s="42"/>
      <c r="D1367" s="42"/>
      <c r="E1367" s="42"/>
      <c r="F1367" s="42"/>
      <c r="G1367" s="54"/>
      <c r="H1367" s="42"/>
      <c r="I1367" s="42"/>
      <c r="J1367" s="55"/>
      <c r="K1367" s="55"/>
      <c r="L1367" s="55"/>
      <c r="M1367" s="56"/>
      <c r="N1367" s="57"/>
      <c r="O1367" s="57"/>
      <c r="P1367" s="42"/>
      <c r="Q1367" s="42"/>
      <c r="R1367" s="42"/>
      <c r="S1367" s="42"/>
      <c r="T1367" s="57"/>
      <c r="U1367" s="57"/>
    </row>
    <row r="1368" spans="1:21" s="52" customFormat="1" x14ac:dyDescent="0.2">
      <c r="A1368" s="42"/>
      <c r="B1368" s="42"/>
      <c r="C1368" s="42"/>
      <c r="D1368" s="42"/>
      <c r="E1368" s="42"/>
      <c r="F1368" s="42"/>
      <c r="G1368" s="54"/>
      <c r="H1368" s="42"/>
      <c r="I1368" s="42"/>
      <c r="J1368" s="55"/>
      <c r="K1368" s="55"/>
      <c r="L1368" s="55"/>
      <c r="M1368" s="56"/>
      <c r="N1368" s="57"/>
      <c r="O1368" s="57"/>
      <c r="P1368" s="42"/>
      <c r="Q1368" s="42"/>
      <c r="R1368" s="42"/>
      <c r="S1368" s="42"/>
      <c r="T1368" s="57"/>
      <c r="U1368" s="57"/>
    </row>
    <row r="1369" spans="1:21" s="52" customFormat="1" x14ac:dyDescent="0.2">
      <c r="A1369" s="42"/>
      <c r="B1369" s="42"/>
      <c r="C1369" s="42"/>
      <c r="D1369" s="42"/>
      <c r="E1369" s="42"/>
      <c r="F1369" s="42"/>
      <c r="G1369" s="54"/>
      <c r="H1369" s="42"/>
      <c r="I1369" s="42"/>
      <c r="J1369" s="55"/>
      <c r="K1369" s="55"/>
      <c r="L1369" s="55"/>
      <c r="M1369" s="56"/>
      <c r="N1369" s="57"/>
      <c r="O1369" s="57"/>
      <c r="P1369" s="42"/>
      <c r="Q1369" s="42"/>
      <c r="R1369" s="42"/>
      <c r="S1369" s="42"/>
      <c r="T1369" s="57"/>
      <c r="U1369" s="57"/>
    </row>
    <row r="1370" spans="1:21" s="52" customFormat="1" x14ac:dyDescent="0.2">
      <c r="A1370" s="42"/>
      <c r="B1370" s="42"/>
      <c r="C1370" s="42"/>
      <c r="D1370" s="42"/>
      <c r="E1370" s="42"/>
      <c r="F1370" s="42"/>
      <c r="G1370" s="54"/>
      <c r="H1370" s="42"/>
      <c r="I1370" s="42"/>
      <c r="J1370" s="55"/>
      <c r="K1370" s="55"/>
      <c r="L1370" s="55"/>
      <c r="M1370" s="56"/>
      <c r="N1370" s="57"/>
      <c r="O1370" s="57"/>
      <c r="P1370" s="42"/>
      <c r="Q1370" s="42"/>
      <c r="R1370" s="42"/>
      <c r="S1370" s="42"/>
      <c r="T1370" s="57"/>
      <c r="U1370" s="57"/>
    </row>
    <row r="1371" spans="1:21" s="52" customFormat="1" x14ac:dyDescent="0.2">
      <c r="A1371" s="42"/>
      <c r="B1371" s="42"/>
      <c r="C1371" s="42"/>
      <c r="D1371" s="42"/>
      <c r="E1371" s="42"/>
      <c r="F1371" s="42"/>
      <c r="G1371" s="54"/>
      <c r="H1371" s="42"/>
      <c r="I1371" s="42"/>
      <c r="J1371" s="55"/>
      <c r="K1371" s="55"/>
      <c r="L1371" s="55"/>
      <c r="M1371" s="56"/>
      <c r="N1371" s="57"/>
      <c r="O1371" s="57"/>
      <c r="P1371" s="42"/>
      <c r="Q1371" s="42"/>
      <c r="R1371" s="42"/>
      <c r="S1371" s="42"/>
      <c r="T1371" s="57"/>
      <c r="U1371" s="57"/>
    </row>
    <row r="1372" spans="1:21" s="52" customFormat="1" x14ac:dyDescent="0.2">
      <c r="A1372" s="42"/>
      <c r="B1372" s="42"/>
      <c r="C1372" s="42"/>
      <c r="D1372" s="42"/>
      <c r="E1372" s="42"/>
      <c r="F1372" s="42"/>
      <c r="G1372" s="54"/>
      <c r="H1372" s="42"/>
      <c r="I1372" s="42"/>
      <c r="J1372" s="55"/>
      <c r="K1372" s="55"/>
      <c r="L1372" s="55"/>
      <c r="M1372" s="56"/>
      <c r="N1372" s="57"/>
      <c r="O1372" s="57"/>
      <c r="P1372" s="42"/>
      <c r="Q1372" s="42"/>
      <c r="R1372" s="42"/>
      <c r="S1372" s="42"/>
      <c r="T1372" s="57"/>
      <c r="U1372" s="57"/>
    </row>
    <row r="1373" spans="1:21" s="52" customFormat="1" x14ac:dyDescent="0.2">
      <c r="A1373" s="42"/>
      <c r="B1373" s="42"/>
      <c r="C1373" s="42"/>
      <c r="D1373" s="42"/>
      <c r="E1373" s="42"/>
      <c r="F1373" s="42"/>
      <c r="G1373" s="54"/>
      <c r="H1373" s="42"/>
      <c r="I1373" s="42"/>
      <c r="J1373" s="55"/>
      <c r="K1373" s="55"/>
      <c r="L1373" s="55"/>
      <c r="M1373" s="56"/>
      <c r="N1373" s="57"/>
      <c r="O1373" s="57"/>
      <c r="P1373" s="42"/>
      <c r="Q1373" s="42"/>
      <c r="R1373" s="42"/>
      <c r="S1373" s="42"/>
      <c r="T1373" s="57"/>
      <c r="U1373" s="57"/>
    </row>
    <row r="1374" spans="1:21" s="52" customFormat="1" x14ac:dyDescent="0.2">
      <c r="A1374" s="42"/>
      <c r="B1374" s="42"/>
      <c r="C1374" s="42"/>
      <c r="D1374" s="42"/>
      <c r="E1374" s="42"/>
      <c r="F1374" s="42"/>
      <c r="G1374" s="54"/>
      <c r="H1374" s="42"/>
      <c r="I1374" s="42"/>
      <c r="J1374" s="55"/>
      <c r="K1374" s="55"/>
      <c r="L1374" s="55"/>
      <c r="M1374" s="56"/>
      <c r="N1374" s="57"/>
      <c r="O1374" s="57"/>
      <c r="P1374" s="42"/>
      <c r="Q1374" s="42"/>
      <c r="R1374" s="42"/>
      <c r="S1374" s="42"/>
      <c r="T1374" s="57"/>
      <c r="U1374" s="57"/>
    </row>
    <row r="1375" spans="1:21" s="52" customFormat="1" x14ac:dyDescent="0.2">
      <c r="A1375" s="42"/>
      <c r="B1375" s="42"/>
      <c r="C1375" s="42"/>
      <c r="D1375" s="42"/>
      <c r="E1375" s="42"/>
      <c r="F1375" s="42"/>
      <c r="G1375" s="54"/>
      <c r="H1375" s="42"/>
      <c r="I1375" s="42"/>
      <c r="J1375" s="55"/>
      <c r="K1375" s="55"/>
      <c r="L1375" s="55"/>
      <c r="M1375" s="56"/>
      <c r="N1375" s="57"/>
      <c r="O1375" s="57"/>
      <c r="P1375" s="42"/>
      <c r="Q1375" s="42"/>
      <c r="R1375" s="42"/>
      <c r="S1375" s="42"/>
      <c r="T1375" s="57"/>
      <c r="U1375" s="57"/>
    </row>
    <row r="1376" spans="1:21" s="52" customFormat="1" x14ac:dyDescent="0.2">
      <c r="A1376" s="42"/>
      <c r="B1376" s="42"/>
      <c r="C1376" s="42"/>
      <c r="D1376" s="42"/>
      <c r="E1376" s="42"/>
      <c r="F1376" s="42"/>
      <c r="G1376" s="54"/>
      <c r="H1376" s="42"/>
      <c r="I1376" s="42"/>
      <c r="J1376" s="55"/>
      <c r="K1376" s="55"/>
      <c r="L1376" s="55"/>
      <c r="M1376" s="56"/>
      <c r="N1376" s="57"/>
      <c r="O1376" s="57"/>
      <c r="P1376" s="42"/>
      <c r="Q1376" s="42"/>
      <c r="R1376" s="42"/>
      <c r="S1376" s="42"/>
      <c r="T1376" s="57"/>
      <c r="U1376" s="57"/>
    </row>
    <row r="1377" spans="1:21" s="52" customFormat="1" x14ac:dyDescent="0.2">
      <c r="A1377" s="42"/>
      <c r="B1377" s="42"/>
      <c r="C1377" s="42"/>
      <c r="D1377" s="42"/>
      <c r="E1377" s="42"/>
      <c r="F1377" s="42"/>
      <c r="G1377" s="54"/>
      <c r="H1377" s="42"/>
      <c r="I1377" s="42"/>
      <c r="J1377" s="55"/>
      <c r="K1377" s="55"/>
      <c r="L1377" s="55"/>
      <c r="M1377" s="56"/>
      <c r="N1377" s="57"/>
      <c r="O1377" s="57"/>
      <c r="P1377" s="42"/>
      <c r="Q1377" s="42"/>
      <c r="R1377" s="42"/>
      <c r="S1377" s="42"/>
      <c r="T1377" s="57"/>
      <c r="U1377" s="57"/>
    </row>
    <row r="1378" spans="1:21" s="52" customFormat="1" x14ac:dyDescent="0.2">
      <c r="A1378" s="42"/>
      <c r="B1378" s="42"/>
      <c r="C1378" s="42"/>
      <c r="D1378" s="42"/>
      <c r="E1378" s="42"/>
      <c r="F1378" s="42"/>
      <c r="G1378" s="54"/>
      <c r="H1378" s="42"/>
      <c r="I1378" s="42"/>
      <c r="J1378" s="55"/>
      <c r="K1378" s="55"/>
      <c r="L1378" s="55"/>
      <c r="M1378" s="56"/>
      <c r="N1378" s="57"/>
      <c r="O1378" s="57"/>
      <c r="P1378" s="42"/>
      <c r="Q1378" s="42"/>
      <c r="R1378" s="42"/>
      <c r="S1378" s="42"/>
      <c r="T1378" s="57"/>
      <c r="U1378" s="57"/>
    </row>
    <row r="1379" spans="1:21" s="52" customFormat="1" x14ac:dyDescent="0.2">
      <c r="A1379" s="42"/>
      <c r="B1379" s="42"/>
      <c r="C1379" s="42"/>
      <c r="D1379" s="42"/>
      <c r="E1379" s="42"/>
      <c r="F1379" s="42"/>
      <c r="G1379" s="54"/>
      <c r="H1379" s="42"/>
      <c r="I1379" s="42"/>
      <c r="J1379" s="55"/>
      <c r="K1379" s="55"/>
      <c r="L1379" s="55"/>
      <c r="M1379" s="56"/>
      <c r="N1379" s="57"/>
      <c r="O1379" s="57"/>
      <c r="P1379" s="42"/>
      <c r="Q1379" s="42"/>
      <c r="R1379" s="42"/>
      <c r="S1379" s="42"/>
      <c r="T1379" s="57"/>
      <c r="U1379" s="57"/>
    </row>
    <row r="1380" spans="1:21" s="52" customFormat="1" x14ac:dyDescent="0.2">
      <c r="A1380" s="42"/>
      <c r="B1380" s="42"/>
      <c r="C1380" s="42"/>
      <c r="D1380" s="42"/>
      <c r="E1380" s="42"/>
      <c r="F1380" s="42"/>
      <c r="G1380" s="54"/>
      <c r="H1380" s="42"/>
      <c r="I1380" s="42"/>
      <c r="J1380" s="55"/>
      <c r="K1380" s="55"/>
      <c r="L1380" s="55"/>
      <c r="M1380" s="56"/>
      <c r="N1380" s="57"/>
      <c r="O1380" s="57"/>
      <c r="P1380" s="42"/>
      <c r="Q1380" s="42"/>
      <c r="R1380" s="42"/>
      <c r="S1380" s="42"/>
      <c r="T1380" s="57"/>
      <c r="U1380" s="57"/>
    </row>
    <row r="1381" spans="1:21" s="52" customFormat="1" x14ac:dyDescent="0.2">
      <c r="A1381" s="42"/>
      <c r="B1381" s="42"/>
      <c r="C1381" s="42"/>
      <c r="D1381" s="42"/>
      <c r="E1381" s="42"/>
      <c r="F1381" s="42"/>
      <c r="G1381" s="54"/>
      <c r="H1381" s="42"/>
      <c r="I1381" s="42"/>
      <c r="J1381" s="55"/>
      <c r="K1381" s="55"/>
      <c r="L1381" s="55"/>
      <c r="M1381" s="56"/>
      <c r="N1381" s="57"/>
      <c r="O1381" s="57"/>
      <c r="P1381" s="42"/>
      <c r="Q1381" s="42"/>
      <c r="R1381" s="42"/>
      <c r="S1381" s="42"/>
      <c r="T1381" s="57"/>
      <c r="U1381" s="57"/>
    </row>
    <row r="1382" spans="1:21" s="52" customFormat="1" x14ac:dyDescent="0.2">
      <c r="A1382" s="42"/>
      <c r="B1382" s="42"/>
      <c r="C1382" s="42"/>
      <c r="D1382" s="42"/>
      <c r="E1382" s="42"/>
      <c r="F1382" s="42"/>
      <c r="G1382" s="54"/>
      <c r="H1382" s="42"/>
      <c r="I1382" s="42"/>
      <c r="J1382" s="55"/>
      <c r="K1382" s="55"/>
      <c r="L1382" s="55"/>
      <c r="M1382" s="56"/>
      <c r="N1382" s="57"/>
      <c r="O1382" s="57"/>
      <c r="P1382" s="42"/>
      <c r="Q1382" s="42"/>
      <c r="R1382" s="42"/>
      <c r="S1382" s="42"/>
      <c r="T1382" s="57"/>
      <c r="U1382" s="57"/>
    </row>
    <row r="1383" spans="1:21" s="52" customFormat="1" x14ac:dyDescent="0.2">
      <c r="A1383" s="42"/>
      <c r="B1383" s="42"/>
      <c r="C1383" s="42"/>
      <c r="D1383" s="42"/>
      <c r="E1383" s="42"/>
      <c r="F1383" s="42"/>
      <c r="G1383" s="54"/>
      <c r="H1383" s="42"/>
      <c r="I1383" s="42"/>
      <c r="J1383" s="55"/>
      <c r="K1383" s="55"/>
      <c r="L1383" s="55"/>
      <c r="M1383" s="56"/>
      <c r="N1383" s="57"/>
      <c r="O1383" s="57"/>
      <c r="P1383" s="42"/>
      <c r="Q1383" s="42"/>
      <c r="R1383" s="42"/>
      <c r="S1383" s="42"/>
      <c r="T1383" s="57"/>
      <c r="U1383" s="57"/>
    </row>
    <row r="1384" spans="1:21" s="52" customFormat="1" x14ac:dyDescent="0.2">
      <c r="A1384" s="42"/>
      <c r="B1384" s="42"/>
      <c r="C1384" s="42"/>
      <c r="D1384" s="42"/>
      <c r="E1384" s="42"/>
      <c r="F1384" s="42"/>
      <c r="G1384" s="54"/>
      <c r="H1384" s="42"/>
      <c r="I1384" s="42"/>
      <c r="J1384" s="55"/>
      <c r="K1384" s="55"/>
      <c r="L1384" s="55"/>
      <c r="M1384" s="56"/>
      <c r="N1384" s="57"/>
      <c r="O1384" s="57"/>
      <c r="P1384" s="42"/>
      <c r="Q1384" s="42"/>
      <c r="R1384" s="42"/>
      <c r="S1384" s="42"/>
      <c r="T1384" s="57"/>
      <c r="U1384" s="57"/>
    </row>
    <row r="1385" spans="1:21" s="52" customFormat="1" x14ac:dyDescent="0.2">
      <c r="A1385" s="42"/>
      <c r="B1385" s="42"/>
      <c r="C1385" s="42"/>
      <c r="D1385" s="42"/>
      <c r="E1385" s="42"/>
      <c r="F1385" s="42"/>
      <c r="G1385" s="54"/>
      <c r="H1385" s="42"/>
      <c r="I1385" s="42"/>
      <c r="J1385" s="55"/>
      <c r="K1385" s="55"/>
      <c r="L1385" s="55"/>
      <c r="M1385" s="56"/>
      <c r="N1385" s="57"/>
      <c r="O1385" s="57"/>
      <c r="P1385" s="42"/>
      <c r="Q1385" s="42"/>
      <c r="R1385" s="42"/>
      <c r="S1385" s="42"/>
      <c r="T1385" s="57"/>
      <c r="U1385" s="57"/>
    </row>
    <row r="1386" spans="1:21" s="52" customFormat="1" x14ac:dyDescent="0.2">
      <c r="A1386" s="42"/>
      <c r="B1386" s="42"/>
      <c r="C1386" s="42"/>
      <c r="D1386" s="42"/>
      <c r="E1386" s="42"/>
      <c r="F1386" s="42"/>
      <c r="G1386" s="54"/>
      <c r="H1386" s="42"/>
      <c r="I1386" s="42"/>
      <c r="J1386" s="55"/>
      <c r="K1386" s="55"/>
      <c r="L1386" s="55"/>
      <c r="M1386" s="56"/>
      <c r="N1386" s="57"/>
      <c r="O1386" s="57"/>
      <c r="P1386" s="42"/>
      <c r="Q1386" s="42"/>
      <c r="R1386" s="42"/>
      <c r="S1386" s="42"/>
      <c r="T1386" s="57"/>
      <c r="U1386" s="57"/>
    </row>
    <row r="1387" spans="1:21" s="52" customFormat="1" x14ac:dyDescent="0.2">
      <c r="A1387" s="42"/>
      <c r="B1387" s="42"/>
      <c r="C1387" s="42"/>
      <c r="D1387" s="42"/>
      <c r="E1387" s="42"/>
      <c r="F1387" s="42"/>
      <c r="G1387" s="54"/>
      <c r="H1387" s="42"/>
      <c r="I1387" s="42"/>
      <c r="J1387" s="55"/>
      <c r="K1387" s="55"/>
      <c r="L1387" s="55"/>
      <c r="M1387" s="56"/>
      <c r="N1387" s="57"/>
      <c r="O1387" s="57"/>
      <c r="P1387" s="42"/>
      <c r="Q1387" s="42"/>
      <c r="R1387" s="42"/>
      <c r="S1387" s="42"/>
      <c r="T1387" s="57"/>
      <c r="U1387" s="57"/>
    </row>
    <row r="1388" spans="1:21" s="52" customFormat="1" x14ac:dyDescent="0.2">
      <c r="A1388" s="42"/>
      <c r="B1388" s="42"/>
      <c r="C1388" s="42"/>
      <c r="D1388" s="42"/>
      <c r="E1388" s="42"/>
      <c r="F1388" s="42"/>
      <c r="G1388" s="54"/>
      <c r="H1388" s="42"/>
      <c r="I1388" s="42"/>
      <c r="J1388" s="55"/>
      <c r="K1388" s="55"/>
      <c r="L1388" s="55"/>
      <c r="M1388" s="56"/>
      <c r="N1388" s="57"/>
      <c r="O1388" s="57"/>
      <c r="P1388" s="42"/>
      <c r="Q1388" s="42"/>
      <c r="R1388" s="42"/>
      <c r="S1388" s="42"/>
      <c r="T1388" s="57"/>
      <c r="U1388" s="57"/>
    </row>
    <row r="1389" spans="1:21" s="52" customFormat="1" x14ac:dyDescent="0.2">
      <c r="A1389" s="42"/>
      <c r="B1389" s="42"/>
      <c r="C1389" s="42"/>
      <c r="D1389" s="42"/>
      <c r="E1389" s="42"/>
      <c r="F1389" s="42"/>
      <c r="G1389" s="54"/>
      <c r="H1389" s="42"/>
      <c r="I1389" s="42"/>
      <c r="J1389" s="55"/>
      <c r="K1389" s="55"/>
      <c r="L1389" s="55"/>
      <c r="M1389" s="56"/>
      <c r="N1389" s="57"/>
      <c r="O1389" s="57"/>
      <c r="P1389" s="42"/>
      <c r="Q1389" s="42"/>
      <c r="R1389" s="42"/>
      <c r="S1389" s="42"/>
      <c r="T1389" s="57"/>
      <c r="U1389" s="57"/>
    </row>
    <row r="1390" spans="1:21" s="52" customFormat="1" x14ac:dyDescent="0.2">
      <c r="A1390" s="42"/>
      <c r="B1390" s="42"/>
      <c r="C1390" s="42"/>
      <c r="D1390" s="42"/>
      <c r="E1390" s="42"/>
      <c r="F1390" s="42"/>
      <c r="G1390" s="54"/>
      <c r="H1390" s="42"/>
      <c r="I1390" s="42"/>
      <c r="J1390" s="55"/>
      <c r="K1390" s="55"/>
      <c r="L1390" s="55"/>
      <c r="M1390" s="56"/>
      <c r="N1390" s="57"/>
      <c r="O1390" s="57"/>
      <c r="P1390" s="42"/>
      <c r="Q1390" s="42"/>
      <c r="R1390" s="42"/>
      <c r="S1390" s="42"/>
      <c r="T1390" s="57"/>
      <c r="U1390" s="57"/>
    </row>
    <row r="1391" spans="1:21" s="52" customFormat="1" x14ac:dyDescent="0.2">
      <c r="A1391" s="42"/>
      <c r="B1391" s="42"/>
      <c r="C1391" s="42"/>
      <c r="D1391" s="42"/>
      <c r="E1391" s="42"/>
      <c r="F1391" s="42"/>
      <c r="G1391" s="54"/>
      <c r="H1391" s="42"/>
      <c r="I1391" s="42"/>
      <c r="J1391" s="55"/>
      <c r="K1391" s="55"/>
      <c r="L1391" s="55"/>
      <c r="M1391" s="56"/>
      <c r="N1391" s="57"/>
      <c r="O1391" s="57"/>
      <c r="P1391" s="42"/>
      <c r="Q1391" s="42"/>
      <c r="R1391" s="42"/>
      <c r="S1391" s="42"/>
      <c r="T1391" s="57"/>
      <c r="U1391" s="57"/>
    </row>
    <row r="1392" spans="1:21" s="52" customFormat="1" x14ac:dyDescent="0.2">
      <c r="A1392" s="42"/>
      <c r="B1392" s="42"/>
      <c r="C1392" s="42"/>
      <c r="D1392" s="42"/>
      <c r="E1392" s="42"/>
      <c r="F1392" s="42"/>
      <c r="G1392" s="54"/>
      <c r="H1392" s="42"/>
      <c r="I1392" s="42"/>
      <c r="J1392" s="55"/>
      <c r="K1392" s="55"/>
      <c r="L1392" s="55"/>
      <c r="M1392" s="56"/>
      <c r="N1392" s="57"/>
      <c r="O1392" s="57"/>
      <c r="P1392" s="42"/>
      <c r="Q1392" s="42"/>
      <c r="R1392" s="42"/>
      <c r="S1392" s="42"/>
      <c r="T1392" s="57"/>
      <c r="U1392" s="57"/>
    </row>
    <row r="1393" spans="1:21" s="52" customFormat="1" x14ac:dyDescent="0.2">
      <c r="A1393" s="42"/>
      <c r="B1393" s="42"/>
      <c r="C1393" s="42"/>
      <c r="D1393" s="42"/>
      <c r="E1393" s="42"/>
      <c r="F1393" s="42"/>
      <c r="G1393" s="54"/>
      <c r="H1393" s="42"/>
      <c r="I1393" s="42"/>
      <c r="J1393" s="55"/>
      <c r="K1393" s="55"/>
      <c r="L1393" s="55"/>
      <c r="M1393" s="56"/>
      <c r="N1393" s="57"/>
      <c r="O1393" s="57"/>
      <c r="P1393" s="42"/>
      <c r="Q1393" s="42"/>
      <c r="R1393" s="42"/>
      <c r="S1393" s="42"/>
      <c r="T1393" s="57"/>
      <c r="U1393" s="57"/>
    </row>
    <row r="1394" spans="1:21" s="52" customFormat="1" x14ac:dyDescent="0.2">
      <c r="A1394" s="42"/>
      <c r="B1394" s="42"/>
      <c r="C1394" s="42"/>
      <c r="D1394" s="42"/>
      <c r="E1394" s="42"/>
      <c r="F1394" s="42"/>
      <c r="G1394" s="54"/>
      <c r="H1394" s="42"/>
      <c r="I1394" s="42"/>
      <c r="J1394" s="55"/>
      <c r="K1394" s="55"/>
      <c r="L1394" s="55"/>
      <c r="M1394" s="56"/>
      <c r="N1394" s="57"/>
      <c r="O1394" s="57"/>
      <c r="P1394" s="42"/>
      <c r="Q1394" s="42"/>
      <c r="R1394" s="42"/>
      <c r="S1394" s="42"/>
      <c r="T1394" s="57"/>
      <c r="U1394" s="57"/>
    </row>
    <row r="1395" spans="1:21" s="52" customFormat="1" x14ac:dyDescent="0.2">
      <c r="A1395" s="42"/>
      <c r="B1395" s="42"/>
      <c r="C1395" s="42"/>
      <c r="D1395" s="42"/>
      <c r="E1395" s="42"/>
      <c r="F1395" s="42"/>
      <c r="G1395" s="54"/>
      <c r="H1395" s="42"/>
      <c r="I1395" s="42"/>
      <c r="J1395" s="55"/>
      <c r="K1395" s="55"/>
      <c r="L1395" s="55"/>
      <c r="M1395" s="56"/>
      <c r="N1395" s="57"/>
      <c r="O1395" s="57"/>
      <c r="P1395" s="42"/>
      <c r="Q1395" s="42"/>
      <c r="R1395" s="42"/>
      <c r="S1395" s="42"/>
      <c r="T1395" s="57"/>
      <c r="U1395" s="57"/>
    </row>
    <row r="1396" spans="1:21" s="52" customFormat="1" x14ac:dyDescent="0.2">
      <c r="A1396" s="42"/>
      <c r="B1396" s="42"/>
      <c r="C1396" s="42"/>
      <c r="D1396" s="42"/>
      <c r="E1396" s="42"/>
      <c r="F1396" s="42"/>
      <c r="G1396" s="54"/>
      <c r="H1396" s="42"/>
      <c r="I1396" s="42"/>
      <c r="J1396" s="55"/>
      <c r="K1396" s="55"/>
      <c r="L1396" s="55"/>
      <c r="M1396" s="56"/>
      <c r="N1396" s="57"/>
      <c r="O1396" s="57"/>
      <c r="P1396" s="42"/>
      <c r="Q1396" s="42"/>
      <c r="R1396" s="42"/>
      <c r="S1396" s="42"/>
      <c r="T1396" s="57"/>
      <c r="U1396" s="57"/>
    </row>
    <row r="1397" spans="1:21" s="52" customFormat="1" x14ac:dyDescent="0.2">
      <c r="A1397" s="42"/>
      <c r="B1397" s="42"/>
      <c r="C1397" s="42"/>
      <c r="D1397" s="42"/>
      <c r="E1397" s="42"/>
      <c r="F1397" s="42"/>
      <c r="G1397" s="54"/>
      <c r="H1397" s="42"/>
      <c r="I1397" s="42"/>
      <c r="J1397" s="55"/>
      <c r="K1397" s="55"/>
      <c r="L1397" s="55"/>
      <c r="M1397" s="56"/>
      <c r="N1397" s="57"/>
      <c r="O1397" s="57"/>
      <c r="P1397" s="42"/>
      <c r="Q1397" s="42"/>
      <c r="R1397" s="42"/>
      <c r="S1397" s="42"/>
      <c r="T1397" s="57"/>
      <c r="U1397" s="57"/>
    </row>
    <row r="1398" spans="1:21" s="52" customFormat="1" x14ac:dyDescent="0.2">
      <c r="A1398" s="42"/>
      <c r="B1398" s="42"/>
      <c r="C1398" s="42"/>
      <c r="D1398" s="42"/>
      <c r="E1398" s="42"/>
      <c r="F1398" s="42"/>
      <c r="G1398" s="54"/>
      <c r="H1398" s="42"/>
      <c r="I1398" s="42"/>
      <c r="J1398" s="55"/>
      <c r="K1398" s="55"/>
      <c r="L1398" s="55"/>
      <c r="M1398" s="56"/>
      <c r="N1398" s="57"/>
      <c r="O1398" s="57"/>
      <c r="P1398" s="42"/>
      <c r="Q1398" s="42"/>
      <c r="R1398" s="42"/>
      <c r="S1398" s="42"/>
      <c r="T1398" s="57"/>
      <c r="U1398" s="57"/>
    </row>
    <row r="1399" spans="1:21" s="52" customFormat="1" x14ac:dyDescent="0.2">
      <c r="A1399" s="42"/>
      <c r="B1399" s="42"/>
      <c r="C1399" s="42"/>
      <c r="D1399" s="42"/>
      <c r="E1399" s="42"/>
      <c r="F1399" s="42"/>
      <c r="G1399" s="54"/>
      <c r="H1399" s="42"/>
      <c r="I1399" s="42"/>
      <c r="J1399" s="55"/>
      <c r="K1399" s="55"/>
      <c r="L1399" s="55"/>
      <c r="M1399" s="56"/>
      <c r="N1399" s="57"/>
      <c r="O1399" s="57"/>
      <c r="P1399" s="42"/>
      <c r="Q1399" s="42"/>
      <c r="R1399" s="42"/>
      <c r="S1399" s="42"/>
      <c r="T1399" s="57"/>
      <c r="U1399" s="57"/>
    </row>
    <row r="1400" spans="1:21" s="52" customFormat="1" x14ac:dyDescent="0.2">
      <c r="A1400" s="42"/>
      <c r="B1400" s="42"/>
      <c r="C1400" s="42"/>
      <c r="D1400" s="42"/>
      <c r="E1400" s="42"/>
      <c r="F1400" s="42"/>
      <c r="G1400" s="54"/>
      <c r="H1400" s="42"/>
      <c r="I1400" s="42"/>
      <c r="J1400" s="55"/>
      <c r="K1400" s="55"/>
      <c r="L1400" s="55"/>
      <c r="M1400" s="56"/>
      <c r="N1400" s="57"/>
      <c r="O1400" s="57"/>
      <c r="P1400" s="42"/>
      <c r="Q1400" s="42"/>
      <c r="R1400" s="42"/>
      <c r="S1400" s="42"/>
      <c r="T1400" s="57"/>
      <c r="U1400" s="57"/>
    </row>
    <row r="1401" spans="1:21" s="52" customFormat="1" x14ac:dyDescent="0.2">
      <c r="A1401" s="42"/>
      <c r="B1401" s="42"/>
      <c r="C1401" s="42"/>
      <c r="D1401" s="42"/>
      <c r="E1401" s="42"/>
      <c r="F1401" s="42"/>
      <c r="G1401" s="54"/>
      <c r="H1401" s="42"/>
      <c r="I1401" s="42"/>
      <c r="J1401" s="55"/>
      <c r="K1401" s="55"/>
      <c r="L1401" s="55"/>
      <c r="M1401" s="56"/>
      <c r="N1401" s="57"/>
      <c r="O1401" s="57"/>
      <c r="P1401" s="42"/>
      <c r="Q1401" s="42"/>
      <c r="R1401" s="42"/>
      <c r="S1401" s="42"/>
      <c r="T1401" s="57"/>
      <c r="U1401" s="57"/>
    </row>
    <row r="1402" spans="1:21" s="52" customFormat="1" x14ac:dyDescent="0.2">
      <c r="A1402" s="42"/>
      <c r="B1402" s="42"/>
      <c r="C1402" s="42"/>
      <c r="D1402" s="42"/>
      <c r="E1402" s="42"/>
      <c r="F1402" s="42"/>
      <c r="G1402" s="54"/>
      <c r="H1402" s="42"/>
      <c r="I1402" s="42"/>
      <c r="J1402" s="55"/>
      <c r="K1402" s="55"/>
      <c r="L1402" s="55"/>
      <c r="M1402" s="56"/>
      <c r="N1402" s="57"/>
      <c r="O1402" s="57"/>
      <c r="P1402" s="42"/>
      <c r="Q1402" s="42"/>
      <c r="R1402" s="42"/>
      <c r="S1402" s="42"/>
      <c r="T1402" s="57"/>
      <c r="U1402" s="57"/>
    </row>
    <row r="1403" spans="1:21" s="52" customFormat="1" x14ac:dyDescent="0.2">
      <c r="A1403" s="42"/>
      <c r="B1403" s="42"/>
      <c r="C1403" s="42"/>
      <c r="D1403" s="42"/>
      <c r="E1403" s="42"/>
      <c r="F1403" s="42"/>
      <c r="G1403" s="54"/>
      <c r="H1403" s="42"/>
      <c r="I1403" s="42"/>
      <c r="J1403" s="55"/>
      <c r="K1403" s="55"/>
      <c r="L1403" s="55"/>
      <c r="M1403" s="56"/>
      <c r="N1403" s="57"/>
      <c r="O1403" s="57"/>
      <c r="P1403" s="42"/>
      <c r="Q1403" s="42"/>
      <c r="R1403" s="42"/>
      <c r="S1403" s="42"/>
      <c r="T1403" s="57"/>
      <c r="U1403" s="57"/>
    </row>
    <row r="1404" spans="1:21" s="52" customFormat="1" x14ac:dyDescent="0.2">
      <c r="A1404" s="42"/>
      <c r="B1404" s="42"/>
      <c r="C1404" s="42"/>
      <c r="D1404" s="42"/>
      <c r="E1404" s="42"/>
      <c r="F1404" s="42"/>
      <c r="G1404" s="54"/>
      <c r="H1404" s="42"/>
      <c r="I1404" s="42"/>
      <c r="J1404" s="55"/>
      <c r="K1404" s="55"/>
      <c r="L1404" s="55"/>
      <c r="M1404" s="56"/>
      <c r="N1404" s="57"/>
      <c r="O1404" s="57"/>
      <c r="P1404" s="42"/>
      <c r="Q1404" s="42"/>
      <c r="R1404" s="42"/>
      <c r="S1404" s="42"/>
      <c r="T1404" s="57"/>
      <c r="U1404" s="57"/>
    </row>
    <row r="1405" spans="1:21" s="52" customFormat="1" x14ac:dyDescent="0.2">
      <c r="A1405" s="42"/>
      <c r="B1405" s="42"/>
      <c r="C1405" s="42"/>
      <c r="D1405" s="42"/>
      <c r="E1405" s="42"/>
      <c r="F1405" s="42"/>
      <c r="G1405" s="54"/>
      <c r="H1405" s="42"/>
      <c r="I1405" s="42"/>
      <c r="J1405" s="55"/>
      <c r="K1405" s="55"/>
      <c r="L1405" s="55"/>
      <c r="M1405" s="56"/>
      <c r="N1405" s="57"/>
      <c r="O1405" s="57"/>
      <c r="P1405" s="42"/>
      <c r="Q1405" s="42"/>
      <c r="R1405" s="42"/>
      <c r="S1405" s="42"/>
      <c r="T1405" s="57"/>
      <c r="U1405" s="57"/>
    </row>
    <row r="1406" spans="1:21" s="52" customFormat="1" x14ac:dyDescent="0.2">
      <c r="A1406" s="42"/>
      <c r="B1406" s="42"/>
      <c r="C1406" s="42"/>
      <c r="D1406" s="42"/>
      <c r="E1406" s="42"/>
      <c r="F1406" s="42"/>
      <c r="G1406" s="54"/>
      <c r="H1406" s="42"/>
      <c r="I1406" s="42"/>
      <c r="J1406" s="55"/>
      <c r="K1406" s="55"/>
      <c r="L1406" s="55"/>
      <c r="M1406" s="56"/>
      <c r="N1406" s="57"/>
      <c r="O1406" s="57"/>
      <c r="P1406" s="42"/>
      <c r="Q1406" s="42"/>
      <c r="R1406" s="42"/>
      <c r="S1406" s="42"/>
      <c r="T1406" s="57"/>
      <c r="U1406" s="57"/>
    </row>
    <row r="1407" spans="1:21" s="52" customFormat="1" x14ac:dyDescent="0.2">
      <c r="A1407" s="42"/>
      <c r="B1407" s="42"/>
      <c r="C1407" s="42"/>
      <c r="D1407" s="42"/>
      <c r="E1407" s="42"/>
      <c r="F1407" s="42"/>
      <c r="G1407" s="54"/>
      <c r="H1407" s="42"/>
      <c r="I1407" s="42"/>
      <c r="J1407" s="55"/>
      <c r="K1407" s="55"/>
      <c r="L1407" s="55"/>
      <c r="M1407" s="56"/>
      <c r="N1407" s="57"/>
      <c r="O1407" s="57"/>
      <c r="P1407" s="42"/>
      <c r="Q1407" s="42"/>
      <c r="R1407" s="42"/>
      <c r="S1407" s="42"/>
      <c r="T1407" s="57"/>
      <c r="U1407" s="57"/>
    </row>
    <row r="1408" spans="1:21" s="52" customFormat="1" x14ac:dyDescent="0.2">
      <c r="A1408" s="42"/>
      <c r="B1408" s="42"/>
      <c r="C1408" s="42"/>
      <c r="D1408" s="42"/>
      <c r="E1408" s="42"/>
      <c r="F1408" s="42"/>
      <c r="G1408" s="54"/>
      <c r="H1408" s="42"/>
      <c r="I1408" s="42"/>
      <c r="J1408" s="55"/>
      <c r="K1408" s="55"/>
      <c r="L1408" s="55"/>
      <c r="M1408" s="56"/>
      <c r="N1408" s="57"/>
      <c r="O1408" s="57"/>
      <c r="P1408" s="42"/>
      <c r="Q1408" s="42"/>
      <c r="R1408" s="42"/>
      <c r="S1408" s="42"/>
      <c r="T1408" s="57"/>
      <c r="U1408" s="57"/>
    </row>
    <row r="1409" spans="1:21" s="52" customFormat="1" x14ac:dyDescent="0.2">
      <c r="A1409" s="42"/>
      <c r="B1409" s="42"/>
      <c r="C1409" s="42"/>
      <c r="D1409" s="42"/>
      <c r="E1409" s="42"/>
      <c r="F1409" s="42"/>
      <c r="G1409" s="54"/>
      <c r="H1409" s="42"/>
      <c r="I1409" s="42"/>
      <c r="J1409" s="55"/>
      <c r="K1409" s="55"/>
      <c r="L1409" s="55"/>
      <c r="M1409" s="56"/>
      <c r="N1409" s="57"/>
      <c r="O1409" s="57"/>
      <c r="P1409" s="42"/>
      <c r="Q1409" s="42"/>
      <c r="R1409" s="42"/>
      <c r="S1409" s="42"/>
      <c r="T1409" s="57"/>
      <c r="U1409" s="57"/>
    </row>
    <row r="1410" spans="1:21" s="52" customFormat="1" x14ac:dyDescent="0.2">
      <c r="A1410" s="42"/>
      <c r="B1410" s="42"/>
      <c r="C1410" s="42"/>
      <c r="D1410" s="42"/>
      <c r="E1410" s="42"/>
      <c r="F1410" s="42"/>
      <c r="G1410" s="54"/>
      <c r="H1410" s="42"/>
      <c r="I1410" s="42"/>
      <c r="J1410" s="55"/>
      <c r="K1410" s="55"/>
      <c r="L1410" s="55"/>
      <c r="M1410" s="56"/>
      <c r="N1410" s="57"/>
      <c r="O1410" s="57"/>
      <c r="P1410" s="42"/>
      <c r="Q1410" s="42"/>
      <c r="R1410" s="42"/>
      <c r="S1410" s="42"/>
      <c r="T1410" s="57"/>
      <c r="U1410" s="57"/>
    </row>
    <row r="1411" spans="1:21" s="52" customFormat="1" x14ac:dyDescent="0.2">
      <c r="A1411" s="42"/>
      <c r="B1411" s="42"/>
      <c r="C1411" s="42"/>
      <c r="D1411" s="42"/>
      <c r="E1411" s="42"/>
      <c r="F1411" s="42"/>
      <c r="G1411" s="54"/>
      <c r="H1411" s="42"/>
      <c r="I1411" s="42"/>
      <c r="J1411" s="55"/>
      <c r="K1411" s="55"/>
      <c r="L1411" s="55"/>
      <c r="M1411" s="56"/>
      <c r="N1411" s="57"/>
      <c r="O1411" s="57"/>
      <c r="P1411" s="42"/>
      <c r="Q1411" s="42"/>
      <c r="R1411" s="42"/>
      <c r="S1411" s="42"/>
      <c r="T1411" s="57"/>
      <c r="U1411" s="57"/>
    </row>
    <row r="1412" spans="1:21" s="52" customFormat="1" x14ac:dyDescent="0.2">
      <c r="A1412" s="42"/>
      <c r="B1412" s="42"/>
      <c r="C1412" s="42"/>
      <c r="D1412" s="42"/>
      <c r="E1412" s="42"/>
      <c r="F1412" s="42"/>
      <c r="G1412" s="54"/>
      <c r="H1412" s="42"/>
      <c r="I1412" s="42"/>
      <c r="J1412" s="55"/>
      <c r="K1412" s="55"/>
      <c r="L1412" s="55"/>
      <c r="M1412" s="56"/>
      <c r="N1412" s="57"/>
      <c r="O1412" s="57"/>
      <c r="P1412" s="42"/>
      <c r="Q1412" s="42"/>
      <c r="R1412" s="42"/>
      <c r="S1412" s="42"/>
      <c r="T1412" s="57"/>
      <c r="U1412" s="57"/>
    </row>
    <row r="1413" spans="1:21" s="52" customFormat="1" x14ac:dyDescent="0.2">
      <c r="A1413" s="42"/>
      <c r="B1413" s="42"/>
      <c r="C1413" s="42"/>
      <c r="D1413" s="42"/>
      <c r="E1413" s="42"/>
      <c r="F1413" s="42"/>
      <c r="G1413" s="54"/>
      <c r="H1413" s="42"/>
      <c r="I1413" s="42"/>
      <c r="J1413" s="55"/>
      <c r="K1413" s="55"/>
      <c r="L1413" s="55"/>
      <c r="M1413" s="56"/>
      <c r="N1413" s="57"/>
      <c r="O1413" s="57"/>
      <c r="P1413" s="42"/>
      <c r="Q1413" s="42"/>
      <c r="R1413" s="42"/>
      <c r="S1413" s="42"/>
      <c r="T1413" s="57"/>
      <c r="U1413" s="57"/>
    </row>
    <row r="1414" spans="1:21" s="52" customFormat="1" x14ac:dyDescent="0.2">
      <c r="A1414" s="42"/>
      <c r="B1414" s="42"/>
      <c r="C1414" s="42"/>
      <c r="D1414" s="42"/>
      <c r="E1414" s="42"/>
      <c r="F1414" s="42"/>
      <c r="G1414" s="54"/>
      <c r="H1414" s="42"/>
      <c r="I1414" s="42"/>
      <c r="J1414" s="55"/>
      <c r="K1414" s="55"/>
      <c r="L1414" s="55"/>
      <c r="M1414" s="56"/>
      <c r="N1414" s="57"/>
      <c r="O1414" s="57"/>
      <c r="P1414" s="42"/>
      <c r="Q1414" s="42"/>
      <c r="R1414" s="42"/>
      <c r="S1414" s="42"/>
      <c r="T1414" s="57"/>
      <c r="U1414" s="57"/>
    </row>
    <row r="1415" spans="1:21" s="52" customFormat="1" x14ac:dyDescent="0.2">
      <c r="A1415" s="42"/>
      <c r="B1415" s="42"/>
      <c r="C1415" s="42"/>
      <c r="D1415" s="42"/>
      <c r="E1415" s="42"/>
      <c r="F1415" s="42"/>
      <c r="G1415" s="54"/>
      <c r="H1415" s="42"/>
      <c r="I1415" s="42"/>
      <c r="J1415" s="55"/>
      <c r="K1415" s="55"/>
      <c r="L1415" s="55"/>
      <c r="M1415" s="56"/>
      <c r="N1415" s="57"/>
      <c r="O1415" s="57"/>
      <c r="P1415" s="42"/>
      <c r="Q1415" s="42"/>
      <c r="R1415" s="42"/>
      <c r="S1415" s="42"/>
      <c r="T1415" s="57"/>
      <c r="U1415" s="57"/>
    </row>
    <row r="1416" spans="1:21" s="52" customFormat="1" x14ac:dyDescent="0.2">
      <c r="A1416" s="42"/>
      <c r="B1416" s="42"/>
      <c r="C1416" s="42"/>
      <c r="D1416" s="42"/>
      <c r="E1416" s="42"/>
      <c r="F1416" s="42"/>
      <c r="G1416" s="54"/>
      <c r="H1416" s="42"/>
      <c r="I1416" s="42"/>
      <c r="J1416" s="55"/>
      <c r="K1416" s="55"/>
      <c r="L1416" s="55"/>
      <c r="M1416" s="56"/>
      <c r="N1416" s="57"/>
      <c r="O1416" s="57"/>
      <c r="P1416" s="42"/>
      <c r="Q1416" s="42"/>
      <c r="R1416" s="42"/>
      <c r="S1416" s="42"/>
      <c r="T1416" s="57"/>
      <c r="U1416" s="57"/>
    </row>
    <row r="1417" spans="1:21" s="52" customFormat="1" x14ac:dyDescent="0.2">
      <c r="A1417" s="42"/>
      <c r="B1417" s="42"/>
      <c r="C1417" s="42"/>
      <c r="D1417" s="42"/>
      <c r="E1417" s="42"/>
      <c r="F1417" s="42"/>
      <c r="G1417" s="54"/>
      <c r="H1417" s="42"/>
      <c r="I1417" s="42"/>
      <c r="J1417" s="55"/>
      <c r="K1417" s="55"/>
      <c r="L1417" s="55"/>
      <c r="M1417" s="56"/>
      <c r="N1417" s="57"/>
      <c r="O1417" s="57"/>
      <c r="P1417" s="42"/>
      <c r="Q1417" s="42"/>
      <c r="R1417" s="42"/>
      <c r="S1417" s="42"/>
      <c r="T1417" s="57"/>
      <c r="U1417" s="57"/>
    </row>
    <row r="1418" spans="1:21" s="52" customFormat="1" x14ac:dyDescent="0.2">
      <c r="A1418" s="42"/>
      <c r="B1418" s="42"/>
      <c r="C1418" s="42"/>
      <c r="D1418" s="42"/>
      <c r="E1418" s="42"/>
      <c r="F1418" s="42"/>
      <c r="G1418" s="54"/>
      <c r="H1418" s="42"/>
      <c r="I1418" s="42"/>
      <c r="J1418" s="55"/>
      <c r="K1418" s="55"/>
      <c r="L1418" s="55"/>
      <c r="M1418" s="56"/>
      <c r="N1418" s="57"/>
      <c r="O1418" s="57"/>
      <c r="P1418" s="42"/>
      <c r="Q1418" s="42"/>
      <c r="R1418" s="42"/>
      <c r="S1418" s="42"/>
      <c r="T1418" s="57"/>
      <c r="U1418" s="57"/>
    </row>
    <row r="1419" spans="1:21" s="52" customFormat="1" x14ac:dyDescent="0.2">
      <c r="A1419" s="42"/>
      <c r="B1419" s="42"/>
      <c r="C1419" s="42"/>
      <c r="D1419" s="42"/>
      <c r="E1419" s="42"/>
      <c r="F1419" s="42"/>
      <c r="G1419" s="54"/>
      <c r="H1419" s="42"/>
      <c r="I1419" s="42"/>
      <c r="J1419" s="55"/>
      <c r="K1419" s="55"/>
      <c r="L1419" s="55"/>
      <c r="M1419" s="56"/>
      <c r="N1419" s="57"/>
      <c r="O1419" s="57"/>
      <c r="P1419" s="42"/>
      <c r="Q1419" s="42"/>
      <c r="R1419" s="42"/>
      <c r="S1419" s="42"/>
      <c r="T1419" s="57"/>
      <c r="U1419" s="57"/>
    </row>
    <row r="1420" spans="1:21" s="52" customFormat="1" x14ac:dyDescent="0.2">
      <c r="A1420" s="42"/>
      <c r="B1420" s="42"/>
      <c r="C1420" s="42"/>
      <c r="D1420" s="42"/>
      <c r="E1420" s="42"/>
      <c r="F1420" s="42"/>
      <c r="G1420" s="54"/>
      <c r="H1420" s="42"/>
      <c r="I1420" s="42"/>
      <c r="J1420" s="55"/>
      <c r="K1420" s="55"/>
      <c r="L1420" s="55"/>
      <c r="M1420" s="56"/>
      <c r="N1420" s="57"/>
      <c r="O1420" s="57"/>
      <c r="P1420" s="42"/>
      <c r="Q1420" s="42"/>
      <c r="R1420" s="42"/>
      <c r="S1420" s="42"/>
      <c r="T1420" s="57"/>
      <c r="U1420" s="57"/>
    </row>
    <row r="1421" spans="1:21" s="52" customFormat="1" x14ac:dyDescent="0.2">
      <c r="A1421" s="42"/>
      <c r="B1421" s="42"/>
      <c r="C1421" s="42"/>
      <c r="D1421" s="42"/>
      <c r="E1421" s="42"/>
      <c r="F1421" s="42"/>
      <c r="G1421" s="54"/>
      <c r="H1421" s="42"/>
      <c r="I1421" s="42"/>
      <c r="J1421" s="55"/>
      <c r="K1421" s="55"/>
      <c r="L1421" s="55"/>
      <c r="M1421" s="56"/>
      <c r="N1421" s="57"/>
      <c r="O1421" s="57"/>
      <c r="P1421" s="42"/>
      <c r="Q1421" s="42"/>
      <c r="R1421" s="42"/>
      <c r="S1421" s="42"/>
      <c r="T1421" s="57"/>
      <c r="U1421" s="57"/>
    </row>
    <row r="1422" spans="1:21" s="52" customFormat="1" x14ac:dyDescent="0.2">
      <c r="A1422" s="42"/>
      <c r="B1422" s="42"/>
      <c r="C1422" s="42"/>
      <c r="D1422" s="42"/>
      <c r="E1422" s="42"/>
      <c r="F1422" s="42"/>
      <c r="G1422" s="54"/>
      <c r="H1422" s="42"/>
      <c r="I1422" s="42"/>
      <c r="J1422" s="55"/>
      <c r="K1422" s="55"/>
      <c r="L1422" s="55"/>
      <c r="M1422" s="56"/>
      <c r="N1422" s="57"/>
      <c r="O1422" s="57"/>
      <c r="P1422" s="42"/>
      <c r="Q1422" s="42"/>
      <c r="R1422" s="42"/>
      <c r="S1422" s="42"/>
      <c r="T1422" s="57"/>
      <c r="U1422" s="57"/>
    </row>
    <row r="1423" spans="1:21" s="52" customFormat="1" x14ac:dyDescent="0.2">
      <c r="A1423" s="42"/>
      <c r="B1423" s="42"/>
      <c r="C1423" s="42"/>
      <c r="D1423" s="42"/>
      <c r="E1423" s="42"/>
      <c r="F1423" s="42"/>
      <c r="G1423" s="54"/>
      <c r="H1423" s="42"/>
      <c r="I1423" s="42"/>
      <c r="J1423" s="55"/>
      <c r="K1423" s="55"/>
      <c r="L1423" s="55"/>
      <c r="M1423" s="56"/>
      <c r="N1423" s="57"/>
      <c r="O1423" s="57"/>
      <c r="P1423" s="42"/>
      <c r="Q1423" s="42"/>
      <c r="R1423" s="42"/>
      <c r="S1423" s="42"/>
      <c r="T1423" s="57"/>
      <c r="U1423" s="57"/>
    </row>
    <row r="1424" spans="1:21" s="52" customFormat="1" x14ac:dyDescent="0.2">
      <c r="A1424" s="42"/>
      <c r="B1424" s="42"/>
      <c r="C1424" s="42"/>
      <c r="D1424" s="42"/>
      <c r="E1424" s="42"/>
      <c r="F1424" s="42"/>
      <c r="G1424" s="54"/>
      <c r="H1424" s="42"/>
      <c r="I1424" s="42"/>
      <c r="J1424" s="55"/>
      <c r="K1424" s="55"/>
      <c r="L1424" s="55"/>
      <c r="M1424" s="56"/>
      <c r="N1424" s="57"/>
      <c r="O1424" s="57"/>
      <c r="P1424" s="42"/>
      <c r="Q1424" s="42"/>
      <c r="R1424" s="42"/>
      <c r="S1424" s="42"/>
      <c r="T1424" s="57"/>
      <c r="U1424" s="57"/>
    </row>
    <row r="1425" spans="1:21" s="52" customFormat="1" x14ac:dyDescent="0.2">
      <c r="A1425" s="42"/>
      <c r="B1425" s="42"/>
      <c r="C1425" s="42"/>
      <c r="D1425" s="42"/>
      <c r="E1425" s="42"/>
      <c r="F1425" s="42"/>
      <c r="G1425" s="54"/>
      <c r="H1425" s="42"/>
      <c r="I1425" s="42"/>
      <c r="J1425" s="55"/>
      <c r="K1425" s="55"/>
      <c r="L1425" s="55"/>
      <c r="M1425" s="56"/>
      <c r="N1425" s="57"/>
      <c r="O1425" s="57"/>
      <c r="P1425" s="42"/>
      <c r="Q1425" s="42"/>
      <c r="R1425" s="42"/>
      <c r="S1425" s="42"/>
      <c r="T1425" s="57"/>
      <c r="U1425" s="57"/>
    </row>
    <row r="1426" spans="1:21" s="52" customFormat="1" x14ac:dyDescent="0.2">
      <c r="A1426" s="42"/>
      <c r="B1426" s="42"/>
      <c r="C1426" s="42"/>
      <c r="D1426" s="42"/>
      <c r="E1426" s="42"/>
      <c r="F1426" s="42"/>
      <c r="G1426" s="54"/>
      <c r="H1426" s="42"/>
      <c r="I1426" s="42"/>
      <c r="J1426" s="55"/>
      <c r="K1426" s="55"/>
      <c r="L1426" s="55"/>
      <c r="M1426" s="56"/>
      <c r="N1426" s="57"/>
      <c r="O1426" s="57"/>
      <c r="P1426" s="42"/>
      <c r="Q1426" s="42"/>
      <c r="R1426" s="42"/>
      <c r="S1426" s="42"/>
      <c r="T1426" s="57"/>
      <c r="U1426" s="57"/>
    </row>
    <row r="1427" spans="1:21" s="52" customFormat="1" x14ac:dyDescent="0.2">
      <c r="A1427" s="42"/>
      <c r="B1427" s="42"/>
      <c r="C1427" s="42"/>
      <c r="D1427" s="42"/>
      <c r="E1427" s="42"/>
      <c r="F1427" s="42"/>
      <c r="G1427" s="54"/>
      <c r="H1427" s="42"/>
      <c r="I1427" s="42"/>
      <c r="J1427" s="55"/>
      <c r="K1427" s="55"/>
      <c r="L1427" s="55"/>
      <c r="M1427" s="56"/>
      <c r="N1427" s="57"/>
      <c r="O1427" s="57"/>
      <c r="P1427" s="42"/>
      <c r="Q1427" s="42"/>
      <c r="R1427" s="42"/>
      <c r="S1427" s="42"/>
      <c r="T1427" s="57"/>
      <c r="U1427" s="57"/>
    </row>
    <row r="1428" spans="1:21" s="52" customFormat="1" x14ac:dyDescent="0.2">
      <c r="A1428" s="42"/>
      <c r="B1428" s="42"/>
      <c r="C1428" s="42"/>
      <c r="D1428" s="42"/>
      <c r="E1428" s="42"/>
      <c r="F1428" s="42"/>
      <c r="G1428" s="54"/>
      <c r="H1428" s="42"/>
      <c r="I1428" s="42"/>
      <c r="J1428" s="55"/>
      <c r="K1428" s="55"/>
      <c r="L1428" s="55"/>
      <c r="M1428" s="56"/>
      <c r="N1428" s="57"/>
      <c r="O1428" s="57"/>
      <c r="P1428" s="42"/>
      <c r="Q1428" s="42"/>
      <c r="R1428" s="42"/>
      <c r="S1428" s="42"/>
      <c r="T1428" s="57"/>
      <c r="U1428" s="57"/>
    </row>
    <row r="1429" spans="1:21" s="52" customFormat="1" x14ac:dyDescent="0.2">
      <c r="A1429" s="42"/>
      <c r="B1429" s="42"/>
      <c r="C1429" s="42"/>
      <c r="D1429" s="42"/>
      <c r="E1429" s="42"/>
      <c r="F1429" s="42"/>
      <c r="G1429" s="54"/>
      <c r="H1429" s="42"/>
      <c r="I1429" s="42"/>
      <c r="J1429" s="55"/>
      <c r="K1429" s="55"/>
      <c r="L1429" s="55"/>
      <c r="M1429" s="56"/>
      <c r="N1429" s="57"/>
      <c r="O1429" s="57"/>
      <c r="P1429" s="42"/>
      <c r="Q1429" s="42"/>
      <c r="R1429" s="42"/>
      <c r="S1429" s="42"/>
      <c r="T1429" s="57"/>
      <c r="U1429" s="57"/>
    </row>
    <row r="1430" spans="1:21" s="52" customFormat="1" x14ac:dyDescent="0.2">
      <c r="A1430" s="42"/>
      <c r="B1430" s="42"/>
      <c r="C1430" s="42"/>
      <c r="D1430" s="42"/>
      <c r="E1430" s="42"/>
      <c r="F1430" s="42"/>
      <c r="G1430" s="54"/>
      <c r="H1430" s="42"/>
      <c r="I1430" s="42"/>
      <c r="J1430" s="55"/>
      <c r="K1430" s="55"/>
      <c r="L1430" s="55"/>
      <c r="M1430" s="56"/>
      <c r="N1430" s="57"/>
      <c r="O1430" s="57"/>
      <c r="P1430" s="42"/>
      <c r="Q1430" s="42"/>
      <c r="R1430" s="42"/>
      <c r="S1430" s="42"/>
      <c r="T1430" s="57"/>
      <c r="U1430" s="57"/>
    </row>
    <row r="1431" spans="1:21" s="52" customFormat="1" x14ac:dyDescent="0.2">
      <c r="A1431" s="42"/>
      <c r="B1431" s="42"/>
      <c r="C1431" s="42"/>
      <c r="D1431" s="42"/>
      <c r="E1431" s="42"/>
      <c r="F1431" s="42"/>
      <c r="G1431" s="54"/>
      <c r="H1431" s="42"/>
      <c r="I1431" s="42"/>
      <c r="J1431" s="55"/>
      <c r="K1431" s="55"/>
      <c r="L1431" s="55"/>
      <c r="M1431" s="56"/>
      <c r="N1431" s="57"/>
      <c r="O1431" s="57"/>
      <c r="P1431" s="42"/>
      <c r="Q1431" s="42"/>
      <c r="R1431" s="42"/>
      <c r="S1431" s="42"/>
      <c r="T1431" s="57"/>
      <c r="U1431" s="57"/>
    </row>
    <row r="1432" spans="1:21" s="52" customFormat="1" x14ac:dyDescent="0.2">
      <c r="A1432" s="42"/>
      <c r="B1432" s="42"/>
      <c r="C1432" s="42"/>
      <c r="D1432" s="42"/>
      <c r="E1432" s="42"/>
      <c r="F1432" s="42"/>
      <c r="G1432" s="54"/>
      <c r="H1432" s="42"/>
      <c r="I1432" s="42"/>
      <c r="J1432" s="55"/>
      <c r="K1432" s="55"/>
      <c r="L1432" s="55"/>
      <c r="M1432" s="56"/>
      <c r="N1432" s="57"/>
      <c r="O1432" s="57"/>
      <c r="P1432" s="42"/>
      <c r="Q1432" s="42"/>
      <c r="R1432" s="42"/>
      <c r="S1432" s="42"/>
      <c r="T1432" s="57"/>
      <c r="U1432" s="57"/>
    </row>
    <row r="1433" spans="1:21" s="52" customFormat="1" x14ac:dyDescent="0.2">
      <c r="A1433" s="42"/>
      <c r="B1433" s="42"/>
      <c r="C1433" s="42"/>
      <c r="D1433" s="42"/>
      <c r="E1433" s="42"/>
      <c r="F1433" s="42"/>
      <c r="G1433" s="54"/>
      <c r="H1433" s="42"/>
      <c r="I1433" s="42"/>
      <c r="J1433" s="55"/>
      <c r="K1433" s="55"/>
      <c r="L1433" s="55"/>
      <c r="M1433" s="56"/>
      <c r="N1433" s="57"/>
      <c r="O1433" s="57"/>
      <c r="P1433" s="42"/>
      <c r="Q1433" s="42"/>
      <c r="R1433" s="42"/>
      <c r="S1433" s="42"/>
      <c r="T1433" s="57"/>
      <c r="U1433" s="57"/>
    </row>
    <row r="1434" spans="1:21" s="52" customFormat="1" x14ac:dyDescent="0.2">
      <c r="A1434" s="42"/>
      <c r="B1434" s="42"/>
      <c r="C1434" s="42"/>
      <c r="D1434" s="42"/>
      <c r="E1434" s="42"/>
      <c r="F1434" s="42"/>
      <c r="G1434" s="54"/>
      <c r="H1434" s="42"/>
      <c r="I1434" s="42"/>
      <c r="J1434" s="55"/>
      <c r="K1434" s="55"/>
      <c r="L1434" s="55"/>
      <c r="M1434" s="56"/>
      <c r="N1434" s="57"/>
      <c r="O1434" s="57"/>
      <c r="P1434" s="42"/>
      <c r="Q1434" s="42"/>
      <c r="R1434" s="42"/>
      <c r="S1434" s="42"/>
      <c r="T1434" s="57"/>
      <c r="U1434" s="57"/>
    </row>
    <row r="1435" spans="1:21" s="52" customFormat="1" x14ac:dyDescent="0.2">
      <c r="A1435" s="42"/>
      <c r="B1435" s="42"/>
      <c r="C1435" s="42"/>
      <c r="D1435" s="42"/>
      <c r="E1435" s="42"/>
      <c r="F1435" s="42"/>
      <c r="G1435" s="54"/>
      <c r="H1435" s="42"/>
      <c r="I1435" s="42"/>
      <c r="J1435" s="55"/>
      <c r="K1435" s="55"/>
      <c r="L1435" s="55"/>
      <c r="M1435" s="56"/>
      <c r="N1435" s="57"/>
      <c r="O1435" s="57"/>
      <c r="P1435" s="42"/>
      <c r="Q1435" s="42"/>
      <c r="R1435" s="42"/>
      <c r="S1435" s="42"/>
      <c r="T1435" s="57"/>
      <c r="U1435" s="57"/>
    </row>
    <row r="1436" spans="1:21" s="52" customFormat="1" x14ac:dyDescent="0.2">
      <c r="A1436" s="42"/>
      <c r="B1436" s="42"/>
      <c r="C1436" s="42"/>
      <c r="D1436" s="42"/>
      <c r="E1436" s="42"/>
      <c r="F1436" s="42"/>
      <c r="G1436" s="54"/>
      <c r="H1436" s="42"/>
      <c r="I1436" s="42"/>
      <c r="J1436" s="55"/>
      <c r="K1436" s="55"/>
      <c r="L1436" s="55"/>
      <c r="M1436" s="56"/>
      <c r="N1436" s="57"/>
      <c r="O1436" s="57"/>
      <c r="P1436" s="42"/>
      <c r="Q1436" s="42"/>
      <c r="R1436" s="42"/>
      <c r="S1436" s="42"/>
      <c r="T1436" s="57"/>
      <c r="U1436" s="57"/>
    </row>
    <row r="1437" spans="1:21" s="52" customFormat="1" x14ac:dyDescent="0.2">
      <c r="A1437" s="42"/>
      <c r="B1437" s="42"/>
      <c r="C1437" s="42"/>
      <c r="D1437" s="42"/>
      <c r="E1437" s="42"/>
      <c r="F1437" s="42"/>
      <c r="G1437" s="54"/>
      <c r="H1437" s="42"/>
      <c r="I1437" s="42"/>
      <c r="J1437" s="55"/>
      <c r="K1437" s="55"/>
      <c r="L1437" s="55"/>
      <c r="M1437" s="56"/>
      <c r="N1437" s="57"/>
      <c r="O1437" s="57"/>
      <c r="P1437" s="42"/>
      <c r="Q1437" s="42"/>
      <c r="R1437" s="42"/>
      <c r="S1437" s="42"/>
      <c r="T1437" s="57"/>
      <c r="U1437" s="57"/>
    </row>
    <row r="1438" spans="1:21" s="52" customFormat="1" x14ac:dyDescent="0.2">
      <c r="A1438" s="42"/>
      <c r="B1438" s="42"/>
      <c r="C1438" s="42"/>
      <c r="D1438" s="42"/>
      <c r="E1438" s="42"/>
      <c r="F1438" s="42"/>
      <c r="G1438" s="54"/>
      <c r="H1438" s="42"/>
      <c r="I1438" s="42"/>
      <c r="J1438" s="55"/>
      <c r="K1438" s="55"/>
      <c r="L1438" s="55"/>
      <c r="M1438" s="56"/>
      <c r="N1438" s="57"/>
      <c r="O1438" s="57"/>
      <c r="P1438" s="42"/>
      <c r="Q1438" s="42"/>
      <c r="R1438" s="42"/>
      <c r="S1438" s="42"/>
      <c r="T1438" s="57"/>
      <c r="U1438" s="57"/>
    </row>
    <row r="1439" spans="1:21" s="52" customFormat="1" x14ac:dyDescent="0.2">
      <c r="A1439" s="42"/>
      <c r="B1439" s="42"/>
      <c r="C1439" s="42"/>
      <c r="D1439" s="42"/>
      <c r="E1439" s="42"/>
      <c r="F1439" s="42"/>
      <c r="G1439" s="54"/>
      <c r="H1439" s="42"/>
      <c r="I1439" s="42"/>
      <c r="J1439" s="55"/>
      <c r="K1439" s="55"/>
      <c r="L1439" s="55"/>
      <c r="M1439" s="56"/>
      <c r="N1439" s="57"/>
      <c r="O1439" s="57"/>
      <c r="P1439" s="42"/>
      <c r="Q1439" s="42"/>
      <c r="R1439" s="42"/>
      <c r="S1439" s="42"/>
      <c r="T1439" s="57"/>
      <c r="U1439" s="57"/>
    </row>
    <row r="1440" spans="1:21" s="52" customFormat="1" x14ac:dyDescent="0.2">
      <c r="A1440" s="42"/>
      <c r="B1440" s="42"/>
      <c r="C1440" s="42"/>
      <c r="D1440" s="42"/>
      <c r="E1440" s="42"/>
      <c r="F1440" s="42"/>
      <c r="G1440" s="54"/>
      <c r="H1440" s="42"/>
      <c r="I1440" s="42"/>
      <c r="J1440" s="55"/>
      <c r="K1440" s="55"/>
      <c r="L1440" s="55"/>
      <c r="M1440" s="56"/>
      <c r="N1440" s="57"/>
      <c r="O1440" s="57"/>
      <c r="P1440" s="42"/>
      <c r="Q1440" s="42"/>
      <c r="R1440" s="42"/>
      <c r="S1440" s="42"/>
      <c r="T1440" s="57"/>
      <c r="U1440" s="57"/>
    </row>
    <row r="1441" spans="1:21" s="52" customFormat="1" x14ac:dyDescent="0.2">
      <c r="A1441" s="42"/>
      <c r="B1441" s="42"/>
      <c r="C1441" s="42"/>
      <c r="D1441" s="42"/>
      <c r="E1441" s="42"/>
      <c r="F1441" s="42"/>
      <c r="G1441" s="54"/>
      <c r="H1441" s="42"/>
      <c r="I1441" s="42"/>
      <c r="J1441" s="55"/>
      <c r="K1441" s="55"/>
      <c r="L1441" s="55"/>
      <c r="M1441" s="56"/>
      <c r="N1441" s="57"/>
      <c r="O1441" s="57"/>
      <c r="P1441" s="42"/>
      <c r="Q1441" s="42"/>
      <c r="R1441" s="42"/>
      <c r="S1441" s="42"/>
      <c r="T1441" s="57"/>
      <c r="U1441" s="57"/>
    </row>
    <row r="1442" spans="1:21" s="52" customFormat="1" x14ac:dyDescent="0.2">
      <c r="A1442" s="42"/>
      <c r="B1442" s="42"/>
      <c r="C1442" s="42"/>
      <c r="D1442" s="42"/>
      <c r="E1442" s="42"/>
      <c r="F1442" s="42"/>
      <c r="G1442" s="54"/>
      <c r="H1442" s="42"/>
      <c r="I1442" s="42"/>
      <c r="J1442" s="55"/>
      <c r="K1442" s="55"/>
      <c r="L1442" s="55"/>
      <c r="M1442" s="56"/>
      <c r="N1442" s="57"/>
      <c r="O1442" s="57"/>
      <c r="P1442" s="42"/>
      <c r="Q1442" s="42"/>
      <c r="R1442" s="42"/>
      <c r="S1442" s="42"/>
      <c r="T1442" s="57"/>
      <c r="U1442" s="57"/>
    </row>
    <row r="1443" spans="1:21" s="52" customFormat="1" x14ac:dyDescent="0.2">
      <c r="A1443" s="42"/>
      <c r="B1443" s="42"/>
      <c r="C1443" s="42"/>
      <c r="D1443" s="42"/>
      <c r="E1443" s="42"/>
      <c r="F1443" s="42"/>
      <c r="G1443" s="54"/>
      <c r="H1443" s="42"/>
      <c r="I1443" s="42"/>
      <c r="J1443" s="55"/>
      <c r="K1443" s="55"/>
      <c r="L1443" s="55"/>
      <c r="M1443" s="56"/>
      <c r="N1443" s="57"/>
      <c r="O1443" s="57"/>
      <c r="P1443" s="42"/>
      <c r="Q1443" s="42"/>
      <c r="R1443" s="42"/>
      <c r="S1443" s="42"/>
      <c r="T1443" s="57"/>
      <c r="U1443" s="57"/>
    </row>
    <row r="1444" spans="1:21" s="52" customFormat="1" x14ac:dyDescent="0.2">
      <c r="A1444" s="42"/>
      <c r="B1444" s="42"/>
      <c r="C1444" s="42"/>
      <c r="D1444" s="42"/>
      <c r="E1444" s="42"/>
      <c r="F1444" s="42"/>
      <c r="G1444" s="54"/>
      <c r="H1444" s="42"/>
      <c r="I1444" s="42"/>
      <c r="J1444" s="55"/>
      <c r="K1444" s="55"/>
      <c r="L1444" s="55"/>
      <c r="M1444" s="56"/>
      <c r="N1444" s="57"/>
      <c r="O1444" s="57"/>
      <c r="P1444" s="42"/>
      <c r="Q1444" s="42"/>
      <c r="R1444" s="42"/>
      <c r="S1444" s="42"/>
      <c r="T1444" s="57"/>
      <c r="U1444" s="57"/>
    </row>
    <row r="1445" spans="1:21" s="52" customFormat="1" x14ac:dyDescent="0.2">
      <c r="A1445" s="42"/>
      <c r="B1445" s="42"/>
      <c r="C1445" s="42"/>
      <c r="D1445" s="42"/>
      <c r="E1445" s="42"/>
      <c r="F1445" s="42"/>
      <c r="G1445" s="54"/>
      <c r="H1445" s="42"/>
      <c r="I1445" s="42"/>
      <c r="J1445" s="55"/>
      <c r="K1445" s="55"/>
      <c r="L1445" s="55"/>
      <c r="M1445" s="56"/>
      <c r="N1445" s="57"/>
      <c r="O1445" s="57"/>
      <c r="P1445" s="42"/>
      <c r="Q1445" s="42"/>
      <c r="R1445" s="42"/>
      <c r="S1445" s="42"/>
      <c r="T1445" s="57"/>
      <c r="U1445" s="57"/>
    </row>
    <row r="1446" spans="1:21" s="52" customFormat="1" x14ac:dyDescent="0.2">
      <c r="A1446" s="42"/>
      <c r="B1446" s="42"/>
      <c r="C1446" s="42"/>
      <c r="D1446" s="42"/>
      <c r="E1446" s="42"/>
      <c r="F1446" s="42"/>
      <c r="G1446" s="54"/>
      <c r="H1446" s="42"/>
      <c r="I1446" s="42"/>
      <c r="J1446" s="55"/>
      <c r="K1446" s="55"/>
      <c r="L1446" s="55"/>
      <c r="M1446" s="56"/>
      <c r="N1446" s="57"/>
      <c r="O1446" s="57"/>
      <c r="P1446" s="42"/>
      <c r="Q1446" s="42"/>
      <c r="R1446" s="42"/>
      <c r="S1446" s="42"/>
      <c r="T1446" s="57"/>
      <c r="U1446" s="57"/>
    </row>
    <row r="1447" spans="1:21" s="52" customFormat="1" x14ac:dyDescent="0.2">
      <c r="A1447" s="42"/>
      <c r="B1447" s="42"/>
      <c r="C1447" s="42"/>
      <c r="D1447" s="42"/>
      <c r="E1447" s="42"/>
      <c r="F1447" s="42"/>
      <c r="G1447" s="54"/>
      <c r="H1447" s="42"/>
      <c r="I1447" s="42"/>
      <c r="J1447" s="55"/>
      <c r="K1447" s="55"/>
      <c r="L1447" s="55"/>
      <c r="M1447" s="56"/>
      <c r="N1447" s="57"/>
      <c r="O1447" s="57"/>
      <c r="P1447" s="42"/>
      <c r="Q1447" s="42"/>
      <c r="R1447" s="42"/>
      <c r="S1447" s="42"/>
      <c r="T1447" s="57"/>
      <c r="U1447" s="57"/>
    </row>
    <row r="1448" spans="1:21" s="52" customFormat="1" x14ac:dyDescent="0.2">
      <c r="A1448" s="42"/>
      <c r="B1448" s="42"/>
      <c r="C1448" s="42"/>
      <c r="D1448" s="42"/>
      <c r="E1448" s="42"/>
      <c r="F1448" s="42"/>
      <c r="G1448" s="54"/>
      <c r="H1448" s="42"/>
      <c r="I1448" s="42"/>
      <c r="J1448" s="55"/>
      <c r="K1448" s="55"/>
      <c r="L1448" s="55"/>
      <c r="M1448" s="56"/>
      <c r="N1448" s="57"/>
      <c r="O1448" s="57"/>
      <c r="P1448" s="42"/>
      <c r="Q1448" s="42"/>
      <c r="R1448" s="42"/>
      <c r="S1448" s="42"/>
      <c r="T1448" s="57"/>
      <c r="U1448" s="57"/>
    </row>
    <row r="1449" spans="1:21" s="52" customFormat="1" x14ac:dyDescent="0.2">
      <c r="A1449" s="42"/>
      <c r="B1449" s="42"/>
      <c r="C1449" s="42"/>
      <c r="D1449" s="42"/>
      <c r="E1449" s="42"/>
      <c r="F1449" s="42"/>
      <c r="G1449" s="54"/>
      <c r="H1449" s="42"/>
      <c r="I1449" s="42"/>
      <c r="J1449" s="55"/>
      <c r="K1449" s="55"/>
      <c r="L1449" s="55"/>
      <c r="M1449" s="56"/>
      <c r="N1449" s="57"/>
      <c r="O1449" s="57"/>
      <c r="P1449" s="42"/>
      <c r="Q1449" s="42"/>
      <c r="R1449" s="42"/>
      <c r="S1449" s="42"/>
      <c r="T1449" s="57"/>
      <c r="U1449" s="57"/>
    </row>
    <row r="1450" spans="1:21" s="52" customFormat="1" x14ac:dyDescent="0.2">
      <c r="A1450" s="42"/>
      <c r="B1450" s="42"/>
      <c r="C1450" s="42"/>
      <c r="D1450" s="42"/>
      <c r="E1450" s="42"/>
      <c r="F1450" s="42"/>
      <c r="G1450" s="54"/>
      <c r="H1450" s="42"/>
      <c r="I1450" s="42"/>
      <c r="J1450" s="55"/>
      <c r="K1450" s="55"/>
      <c r="L1450" s="55"/>
      <c r="M1450" s="56"/>
      <c r="N1450" s="57"/>
      <c r="O1450" s="57"/>
      <c r="P1450" s="42"/>
      <c r="Q1450" s="42"/>
      <c r="R1450" s="42"/>
      <c r="S1450" s="42"/>
      <c r="T1450" s="57"/>
      <c r="U1450" s="57"/>
    </row>
    <row r="1451" spans="1:21" s="52" customFormat="1" x14ac:dyDescent="0.2">
      <c r="A1451" s="42"/>
      <c r="B1451" s="42"/>
      <c r="C1451" s="42"/>
      <c r="D1451" s="42"/>
      <c r="E1451" s="42"/>
      <c r="F1451" s="42"/>
      <c r="G1451" s="54"/>
      <c r="H1451" s="42"/>
      <c r="I1451" s="42"/>
      <c r="J1451" s="55"/>
      <c r="K1451" s="55"/>
      <c r="L1451" s="55"/>
      <c r="M1451" s="56"/>
      <c r="N1451" s="57"/>
      <c r="O1451" s="57"/>
      <c r="P1451" s="42"/>
      <c r="Q1451" s="42"/>
      <c r="R1451" s="42"/>
      <c r="S1451" s="42"/>
      <c r="T1451" s="57"/>
      <c r="U1451" s="57"/>
    </row>
    <row r="1452" spans="1:21" s="52" customFormat="1" x14ac:dyDescent="0.2">
      <c r="A1452" s="42"/>
      <c r="B1452" s="42"/>
      <c r="C1452" s="42"/>
      <c r="D1452" s="42"/>
      <c r="E1452" s="42"/>
      <c r="F1452" s="42"/>
      <c r="G1452" s="54"/>
      <c r="H1452" s="42"/>
      <c r="I1452" s="42"/>
      <c r="J1452" s="55"/>
      <c r="K1452" s="55"/>
      <c r="L1452" s="55"/>
      <c r="M1452" s="56"/>
      <c r="N1452" s="57"/>
      <c r="O1452" s="57"/>
      <c r="P1452" s="42"/>
      <c r="Q1452" s="42"/>
      <c r="R1452" s="42"/>
      <c r="S1452" s="42"/>
      <c r="T1452" s="57"/>
      <c r="U1452" s="57"/>
    </row>
    <row r="1453" spans="1:21" s="52" customFormat="1" x14ac:dyDescent="0.2">
      <c r="A1453" s="42"/>
      <c r="B1453" s="42"/>
      <c r="C1453" s="42"/>
      <c r="D1453" s="42"/>
      <c r="E1453" s="42"/>
      <c r="F1453" s="42"/>
      <c r="G1453" s="54"/>
      <c r="H1453" s="42"/>
      <c r="I1453" s="42"/>
      <c r="J1453" s="55"/>
      <c r="K1453" s="55"/>
      <c r="L1453" s="55"/>
      <c r="M1453" s="56"/>
      <c r="N1453" s="57"/>
      <c r="O1453" s="57"/>
      <c r="P1453" s="42"/>
      <c r="Q1453" s="42"/>
      <c r="R1453" s="42"/>
      <c r="S1453" s="42"/>
      <c r="T1453" s="57"/>
      <c r="U1453" s="57"/>
    </row>
    <row r="1454" spans="1:21" s="52" customFormat="1" x14ac:dyDescent="0.2">
      <c r="A1454" s="42"/>
      <c r="B1454" s="42"/>
      <c r="C1454" s="42"/>
      <c r="D1454" s="42"/>
      <c r="E1454" s="42"/>
      <c r="F1454" s="42"/>
      <c r="G1454" s="54"/>
      <c r="H1454" s="42"/>
      <c r="I1454" s="42"/>
      <c r="J1454" s="55"/>
      <c r="K1454" s="55"/>
      <c r="L1454" s="55"/>
      <c r="M1454" s="56"/>
      <c r="N1454" s="57"/>
      <c r="O1454" s="57"/>
      <c r="P1454" s="42"/>
      <c r="Q1454" s="42"/>
      <c r="R1454" s="42"/>
      <c r="S1454" s="42"/>
      <c r="T1454" s="57"/>
      <c r="U1454" s="57"/>
    </row>
    <row r="1455" spans="1:21" s="52" customFormat="1" x14ac:dyDescent="0.2">
      <c r="A1455" s="42"/>
      <c r="B1455" s="42"/>
      <c r="C1455" s="42"/>
      <c r="D1455" s="42"/>
      <c r="E1455" s="42"/>
      <c r="F1455" s="42"/>
      <c r="G1455" s="54"/>
      <c r="H1455" s="42"/>
      <c r="I1455" s="42"/>
      <c r="J1455" s="55"/>
      <c r="K1455" s="55"/>
      <c r="L1455" s="55"/>
      <c r="M1455" s="56"/>
      <c r="N1455" s="57"/>
      <c r="O1455" s="57"/>
      <c r="P1455" s="42"/>
      <c r="Q1455" s="42"/>
      <c r="R1455" s="42"/>
      <c r="S1455" s="42"/>
      <c r="T1455" s="57"/>
      <c r="U1455" s="57"/>
    </row>
    <row r="1456" spans="1:21" s="52" customFormat="1" x14ac:dyDescent="0.2">
      <c r="A1456" s="42"/>
      <c r="B1456" s="42"/>
      <c r="C1456" s="42"/>
      <c r="D1456" s="42"/>
      <c r="E1456" s="42"/>
      <c r="F1456" s="42"/>
      <c r="G1456" s="54"/>
      <c r="H1456" s="42"/>
      <c r="I1456" s="42"/>
      <c r="J1456" s="55"/>
      <c r="K1456" s="55"/>
      <c r="L1456" s="55"/>
      <c r="M1456" s="56"/>
      <c r="N1456" s="57"/>
      <c r="O1456" s="57"/>
      <c r="P1456" s="42"/>
      <c r="Q1456" s="42"/>
      <c r="R1456" s="42"/>
      <c r="S1456" s="42"/>
      <c r="T1456" s="57"/>
      <c r="U1456" s="57"/>
    </row>
    <row r="1457" spans="1:21" s="52" customFormat="1" x14ac:dyDescent="0.2">
      <c r="A1457" s="42"/>
      <c r="B1457" s="42"/>
      <c r="C1457" s="42"/>
      <c r="D1457" s="42"/>
      <c r="E1457" s="42"/>
      <c r="F1457" s="42"/>
      <c r="G1457" s="54"/>
      <c r="H1457" s="42"/>
      <c r="I1457" s="42"/>
      <c r="J1457" s="55"/>
      <c r="K1457" s="55"/>
      <c r="L1457" s="55"/>
      <c r="M1457" s="56"/>
      <c r="N1457" s="57"/>
      <c r="O1457" s="57"/>
      <c r="P1457" s="42"/>
      <c r="Q1457" s="42"/>
      <c r="R1457" s="42"/>
      <c r="S1457" s="42"/>
      <c r="T1457" s="57"/>
      <c r="U1457" s="57"/>
    </row>
    <row r="1458" spans="1:21" s="52" customFormat="1" x14ac:dyDescent="0.2">
      <c r="A1458" s="42"/>
      <c r="B1458" s="42"/>
      <c r="C1458" s="42"/>
      <c r="D1458" s="42"/>
      <c r="E1458" s="42"/>
      <c r="F1458" s="42"/>
      <c r="G1458" s="54"/>
      <c r="H1458" s="42"/>
      <c r="I1458" s="42"/>
      <c r="J1458" s="55"/>
      <c r="K1458" s="55"/>
      <c r="L1458" s="55"/>
      <c r="M1458" s="56"/>
      <c r="N1458" s="57"/>
      <c r="O1458" s="57"/>
      <c r="P1458" s="42"/>
      <c r="Q1458" s="42"/>
      <c r="R1458" s="42"/>
      <c r="S1458" s="42"/>
      <c r="T1458" s="57"/>
      <c r="U1458" s="57"/>
    </row>
    <row r="1459" spans="1:21" s="52" customFormat="1" x14ac:dyDescent="0.2">
      <c r="A1459" s="42"/>
      <c r="B1459" s="42"/>
      <c r="C1459" s="42"/>
      <c r="D1459" s="42"/>
      <c r="E1459" s="42"/>
      <c r="F1459" s="42"/>
      <c r="G1459" s="54"/>
      <c r="H1459" s="42"/>
      <c r="I1459" s="42"/>
      <c r="J1459" s="55"/>
      <c r="K1459" s="55"/>
      <c r="L1459" s="55"/>
      <c r="M1459" s="56"/>
      <c r="N1459" s="57"/>
      <c r="O1459" s="57"/>
      <c r="P1459" s="42"/>
      <c r="Q1459" s="42"/>
      <c r="R1459" s="42"/>
      <c r="S1459" s="42"/>
      <c r="T1459" s="57"/>
      <c r="U1459" s="57"/>
    </row>
    <row r="1460" spans="1:21" s="52" customFormat="1" x14ac:dyDescent="0.2">
      <c r="A1460" s="42"/>
      <c r="B1460" s="42"/>
      <c r="C1460" s="42"/>
      <c r="D1460" s="42"/>
      <c r="E1460" s="42"/>
      <c r="F1460" s="42"/>
      <c r="G1460" s="54"/>
      <c r="H1460" s="42"/>
      <c r="I1460" s="42"/>
      <c r="J1460" s="55"/>
      <c r="K1460" s="55"/>
      <c r="L1460" s="55"/>
      <c r="M1460" s="56"/>
      <c r="N1460" s="57"/>
      <c r="O1460" s="57"/>
      <c r="P1460" s="42"/>
      <c r="Q1460" s="42"/>
      <c r="R1460" s="42"/>
      <c r="S1460" s="42"/>
      <c r="T1460" s="57"/>
      <c r="U1460" s="57"/>
    </row>
    <row r="1461" spans="1:21" s="52" customFormat="1" x14ac:dyDescent="0.2">
      <c r="A1461" s="42"/>
      <c r="B1461" s="42"/>
      <c r="C1461" s="42"/>
      <c r="D1461" s="42"/>
      <c r="E1461" s="42"/>
      <c r="F1461" s="42"/>
      <c r="G1461" s="54"/>
      <c r="H1461" s="42"/>
      <c r="I1461" s="42"/>
      <c r="J1461" s="55"/>
      <c r="K1461" s="55"/>
      <c r="L1461" s="55"/>
      <c r="M1461" s="56"/>
      <c r="N1461" s="57"/>
      <c r="O1461" s="57"/>
      <c r="P1461" s="42"/>
      <c r="Q1461" s="42"/>
      <c r="R1461" s="42"/>
      <c r="S1461" s="42"/>
      <c r="T1461" s="57"/>
      <c r="U1461" s="57"/>
    </row>
    <row r="1462" spans="1:21" s="52" customFormat="1" x14ac:dyDescent="0.2">
      <c r="A1462" s="42"/>
      <c r="B1462" s="42"/>
      <c r="C1462" s="42"/>
      <c r="D1462" s="42"/>
      <c r="E1462" s="42"/>
      <c r="F1462" s="42"/>
      <c r="G1462" s="54"/>
      <c r="H1462" s="42"/>
      <c r="I1462" s="42"/>
      <c r="J1462" s="55"/>
      <c r="K1462" s="55"/>
      <c r="L1462" s="55"/>
      <c r="M1462" s="56"/>
      <c r="N1462" s="57"/>
      <c r="O1462" s="57"/>
      <c r="P1462" s="42"/>
      <c r="Q1462" s="42"/>
      <c r="R1462" s="42"/>
      <c r="S1462" s="42"/>
      <c r="T1462" s="57"/>
      <c r="U1462" s="57"/>
    </row>
    <row r="1463" spans="1:21" s="52" customFormat="1" x14ac:dyDescent="0.2">
      <c r="A1463" s="42"/>
      <c r="B1463" s="42"/>
      <c r="C1463" s="42"/>
      <c r="D1463" s="42"/>
      <c r="E1463" s="42"/>
      <c r="F1463" s="42"/>
      <c r="G1463" s="54"/>
      <c r="H1463" s="42"/>
      <c r="I1463" s="42"/>
      <c r="J1463" s="55"/>
      <c r="K1463" s="55"/>
      <c r="L1463" s="55"/>
      <c r="M1463" s="56"/>
      <c r="N1463" s="57"/>
      <c r="O1463" s="57"/>
      <c r="P1463" s="42"/>
      <c r="Q1463" s="42"/>
      <c r="R1463" s="42"/>
      <c r="S1463" s="42"/>
      <c r="T1463" s="57"/>
      <c r="U1463" s="57"/>
    </row>
    <row r="1464" spans="1:21" s="52" customFormat="1" x14ac:dyDescent="0.2">
      <c r="A1464" s="42"/>
      <c r="B1464" s="42"/>
      <c r="C1464" s="42"/>
      <c r="D1464" s="42"/>
      <c r="E1464" s="42"/>
      <c r="F1464" s="42"/>
      <c r="G1464" s="54"/>
      <c r="H1464" s="42"/>
      <c r="I1464" s="42"/>
      <c r="J1464" s="55"/>
      <c r="K1464" s="55"/>
      <c r="L1464" s="55"/>
      <c r="M1464" s="56"/>
      <c r="N1464" s="57"/>
      <c r="O1464" s="57"/>
      <c r="P1464" s="42"/>
      <c r="Q1464" s="42"/>
      <c r="R1464" s="42"/>
      <c r="S1464" s="42"/>
      <c r="T1464" s="57"/>
      <c r="U1464" s="57"/>
    </row>
    <row r="1465" spans="1:21" s="52" customFormat="1" x14ac:dyDescent="0.2">
      <c r="A1465" s="42"/>
      <c r="B1465" s="42"/>
      <c r="C1465" s="42"/>
      <c r="D1465" s="42"/>
      <c r="E1465" s="42"/>
      <c r="F1465" s="42"/>
      <c r="G1465" s="54"/>
      <c r="H1465" s="42"/>
      <c r="I1465" s="42"/>
      <c r="J1465" s="55"/>
      <c r="K1465" s="55"/>
      <c r="L1465" s="55"/>
      <c r="M1465" s="56"/>
      <c r="N1465" s="57"/>
      <c r="O1465" s="57"/>
      <c r="P1465" s="42"/>
      <c r="Q1465" s="42"/>
      <c r="R1465" s="42"/>
      <c r="S1465" s="42"/>
      <c r="T1465" s="57"/>
      <c r="U1465" s="57"/>
    </row>
    <row r="1466" spans="1:21" s="52" customFormat="1" x14ac:dyDescent="0.2">
      <c r="A1466" s="42"/>
      <c r="B1466" s="42"/>
      <c r="C1466" s="42"/>
      <c r="D1466" s="42"/>
      <c r="E1466" s="42"/>
      <c r="F1466" s="42"/>
      <c r="G1466" s="54"/>
      <c r="H1466" s="42"/>
      <c r="I1466" s="42"/>
      <c r="J1466" s="55"/>
      <c r="K1466" s="55"/>
      <c r="L1466" s="55"/>
      <c r="M1466" s="56"/>
      <c r="N1466" s="57"/>
      <c r="O1466" s="57"/>
      <c r="P1466" s="42"/>
      <c r="Q1466" s="42"/>
      <c r="R1466" s="42"/>
      <c r="S1466" s="42"/>
      <c r="T1466" s="57"/>
      <c r="U1466" s="57"/>
    </row>
    <row r="1467" spans="1:21" s="52" customFormat="1" x14ac:dyDescent="0.2">
      <c r="A1467" s="42"/>
      <c r="B1467" s="42"/>
      <c r="C1467" s="42"/>
      <c r="D1467" s="42"/>
      <c r="E1467" s="42"/>
      <c r="F1467" s="42"/>
      <c r="G1467" s="54"/>
      <c r="H1467" s="42"/>
      <c r="I1467" s="42"/>
      <c r="J1467" s="55"/>
      <c r="K1467" s="55"/>
      <c r="L1467" s="55"/>
      <c r="M1467" s="56"/>
      <c r="N1467" s="57"/>
      <c r="O1467" s="57"/>
      <c r="P1467" s="42"/>
      <c r="Q1467" s="42"/>
      <c r="R1467" s="42"/>
      <c r="S1467" s="42"/>
      <c r="T1467" s="57"/>
      <c r="U1467" s="57"/>
    </row>
    <row r="1468" spans="1:21" s="52" customFormat="1" x14ac:dyDescent="0.2">
      <c r="A1468" s="42"/>
      <c r="B1468" s="42"/>
      <c r="C1468" s="42"/>
      <c r="D1468" s="42"/>
      <c r="E1468" s="42"/>
      <c r="F1468" s="42"/>
      <c r="G1468" s="54"/>
      <c r="H1468" s="42"/>
      <c r="I1468" s="42"/>
      <c r="J1468" s="55"/>
      <c r="K1468" s="55"/>
      <c r="L1468" s="55"/>
      <c r="M1468" s="56"/>
      <c r="N1468" s="57"/>
      <c r="O1468" s="57"/>
      <c r="P1468" s="42"/>
      <c r="Q1468" s="42"/>
      <c r="R1468" s="42"/>
      <c r="S1468" s="42"/>
      <c r="T1468" s="57"/>
      <c r="U1468" s="57"/>
    </row>
    <row r="1469" spans="1:21" s="52" customFormat="1" x14ac:dyDescent="0.2">
      <c r="A1469" s="42"/>
      <c r="B1469" s="42"/>
      <c r="C1469" s="42"/>
      <c r="D1469" s="42"/>
      <c r="E1469" s="42"/>
      <c r="F1469" s="42"/>
      <c r="G1469" s="54"/>
      <c r="H1469" s="42"/>
      <c r="I1469" s="42"/>
      <c r="J1469" s="55"/>
      <c r="K1469" s="55"/>
      <c r="L1469" s="55"/>
      <c r="M1469" s="56"/>
      <c r="N1469" s="57"/>
      <c r="O1469" s="57"/>
      <c r="P1469" s="42"/>
      <c r="Q1469" s="42"/>
      <c r="R1469" s="42"/>
      <c r="S1469" s="42"/>
      <c r="T1469" s="57"/>
      <c r="U1469" s="57"/>
    </row>
    <row r="1470" spans="1:21" s="52" customFormat="1" x14ac:dyDescent="0.2">
      <c r="A1470" s="42"/>
      <c r="B1470" s="42"/>
      <c r="C1470" s="42"/>
      <c r="D1470" s="42"/>
      <c r="E1470" s="42"/>
      <c r="F1470" s="42"/>
      <c r="G1470" s="54"/>
      <c r="H1470" s="42"/>
      <c r="I1470" s="42"/>
      <c r="J1470" s="55"/>
      <c r="K1470" s="55"/>
      <c r="L1470" s="55"/>
      <c r="M1470" s="56"/>
      <c r="N1470" s="57"/>
      <c r="O1470" s="57"/>
      <c r="P1470" s="42"/>
      <c r="Q1470" s="42"/>
      <c r="R1470" s="42"/>
      <c r="S1470" s="42"/>
      <c r="T1470" s="57"/>
      <c r="U1470" s="57"/>
    </row>
    <row r="1471" spans="1:21" s="52" customFormat="1" x14ac:dyDescent="0.2">
      <c r="A1471" s="42"/>
      <c r="B1471" s="42"/>
      <c r="C1471" s="42"/>
      <c r="D1471" s="42"/>
      <c r="E1471" s="42"/>
      <c r="F1471" s="42"/>
      <c r="G1471" s="54"/>
      <c r="H1471" s="42"/>
      <c r="I1471" s="42"/>
      <c r="J1471" s="55"/>
      <c r="K1471" s="55"/>
      <c r="L1471" s="55"/>
      <c r="M1471" s="56"/>
      <c r="N1471" s="57"/>
      <c r="O1471" s="57"/>
      <c r="P1471" s="42"/>
      <c r="Q1471" s="42"/>
      <c r="R1471" s="42"/>
      <c r="S1471" s="42"/>
      <c r="T1471" s="57"/>
      <c r="U1471" s="57"/>
    </row>
    <row r="1472" spans="1:21" s="52" customFormat="1" x14ac:dyDescent="0.2">
      <c r="A1472" s="42"/>
      <c r="B1472" s="42"/>
      <c r="C1472" s="42"/>
      <c r="D1472" s="42"/>
      <c r="E1472" s="42"/>
      <c r="F1472" s="42"/>
      <c r="G1472" s="54"/>
      <c r="H1472" s="42"/>
      <c r="I1472" s="42"/>
      <c r="J1472" s="55"/>
      <c r="K1472" s="55"/>
      <c r="L1472" s="55"/>
      <c r="M1472" s="56"/>
      <c r="N1472" s="57"/>
      <c r="O1472" s="57"/>
      <c r="P1472" s="42"/>
      <c r="Q1472" s="42"/>
      <c r="R1472" s="42"/>
      <c r="S1472" s="42"/>
      <c r="T1472" s="57"/>
      <c r="U1472" s="57"/>
    </row>
    <row r="1473" spans="1:21" s="52" customFormat="1" x14ac:dyDescent="0.2">
      <c r="A1473" s="42"/>
      <c r="B1473" s="42"/>
      <c r="C1473" s="42"/>
      <c r="D1473" s="42"/>
      <c r="E1473" s="42"/>
      <c r="F1473" s="42"/>
      <c r="G1473" s="54"/>
      <c r="H1473" s="42"/>
      <c r="I1473" s="42"/>
      <c r="J1473" s="55"/>
      <c r="K1473" s="55"/>
      <c r="L1473" s="55"/>
      <c r="M1473" s="56"/>
      <c r="N1473" s="57"/>
      <c r="O1473" s="57"/>
      <c r="P1473" s="42"/>
      <c r="Q1473" s="42"/>
      <c r="R1473" s="42"/>
      <c r="S1473" s="42"/>
      <c r="T1473" s="57"/>
      <c r="U1473" s="57"/>
    </row>
    <row r="1474" spans="1:21" s="52" customFormat="1" x14ac:dyDescent="0.2">
      <c r="A1474" s="42"/>
      <c r="B1474" s="42"/>
      <c r="C1474" s="42"/>
      <c r="D1474" s="42"/>
      <c r="E1474" s="42"/>
      <c r="F1474" s="42"/>
      <c r="G1474" s="54"/>
      <c r="H1474" s="42"/>
      <c r="I1474" s="42"/>
      <c r="J1474" s="55"/>
      <c r="K1474" s="55"/>
      <c r="L1474" s="55"/>
      <c r="M1474" s="56"/>
      <c r="N1474" s="57"/>
      <c r="O1474" s="57"/>
      <c r="P1474" s="42"/>
      <c r="Q1474" s="42"/>
      <c r="R1474" s="42"/>
      <c r="S1474" s="42"/>
      <c r="T1474" s="57"/>
      <c r="U1474" s="57"/>
    </row>
    <row r="1475" spans="1:21" s="52" customFormat="1" x14ac:dyDescent="0.2">
      <c r="A1475" s="42"/>
      <c r="B1475" s="42"/>
      <c r="C1475" s="42"/>
      <c r="D1475" s="42"/>
      <c r="E1475" s="42"/>
      <c r="F1475" s="42"/>
      <c r="G1475" s="54"/>
      <c r="H1475" s="42"/>
      <c r="I1475" s="42"/>
      <c r="J1475" s="55"/>
      <c r="K1475" s="55"/>
      <c r="L1475" s="55"/>
      <c r="M1475" s="56"/>
      <c r="N1475" s="57"/>
      <c r="O1475" s="57"/>
      <c r="P1475" s="42"/>
      <c r="Q1475" s="42"/>
      <c r="R1475" s="42"/>
      <c r="S1475" s="42"/>
      <c r="T1475" s="57"/>
      <c r="U1475" s="57"/>
    </row>
    <row r="1476" spans="1:21" s="52" customFormat="1" x14ac:dyDescent="0.2">
      <c r="A1476" s="42"/>
      <c r="B1476" s="42"/>
      <c r="C1476" s="42"/>
      <c r="D1476" s="42"/>
      <c r="E1476" s="42"/>
      <c r="F1476" s="42"/>
      <c r="G1476" s="54"/>
      <c r="H1476" s="42"/>
      <c r="I1476" s="42"/>
      <c r="J1476" s="55"/>
      <c r="K1476" s="55"/>
      <c r="L1476" s="55"/>
      <c r="M1476" s="56"/>
      <c r="N1476" s="57"/>
      <c r="O1476" s="57"/>
      <c r="P1476" s="42"/>
      <c r="Q1476" s="42"/>
      <c r="R1476" s="42"/>
      <c r="S1476" s="42"/>
      <c r="T1476" s="57"/>
      <c r="U1476" s="57"/>
    </row>
    <row r="1477" spans="1:21" s="52" customFormat="1" x14ac:dyDescent="0.2">
      <c r="A1477" s="42"/>
      <c r="B1477" s="42"/>
      <c r="C1477" s="42"/>
      <c r="D1477" s="42"/>
      <c r="E1477" s="42"/>
      <c r="F1477" s="42"/>
      <c r="G1477" s="54"/>
      <c r="H1477" s="42"/>
      <c r="I1477" s="42"/>
      <c r="J1477" s="55"/>
      <c r="K1477" s="55"/>
      <c r="L1477" s="55"/>
      <c r="M1477" s="56"/>
      <c r="N1477" s="57"/>
      <c r="O1477" s="57"/>
      <c r="P1477" s="42"/>
      <c r="Q1477" s="42"/>
      <c r="R1477" s="42"/>
      <c r="S1477" s="42"/>
      <c r="T1477" s="57"/>
      <c r="U1477" s="57"/>
    </row>
    <row r="1478" spans="1:21" s="52" customFormat="1" x14ac:dyDescent="0.2">
      <c r="A1478" s="42"/>
      <c r="B1478" s="42"/>
      <c r="C1478" s="42"/>
      <c r="D1478" s="42"/>
      <c r="E1478" s="42"/>
      <c r="F1478" s="42"/>
      <c r="G1478" s="54"/>
      <c r="H1478" s="42"/>
      <c r="I1478" s="42"/>
      <c r="J1478" s="55"/>
      <c r="K1478" s="55"/>
      <c r="L1478" s="55"/>
      <c r="M1478" s="56"/>
      <c r="N1478" s="57"/>
      <c r="O1478" s="57"/>
      <c r="P1478" s="42"/>
      <c r="Q1478" s="42"/>
      <c r="R1478" s="42"/>
      <c r="S1478" s="42"/>
      <c r="T1478" s="57"/>
      <c r="U1478" s="57"/>
    </row>
    <row r="1479" spans="1:21" s="52" customFormat="1" x14ac:dyDescent="0.2">
      <c r="A1479" s="42"/>
      <c r="B1479" s="42"/>
      <c r="C1479" s="42"/>
      <c r="D1479" s="42"/>
      <c r="E1479" s="42"/>
      <c r="F1479" s="42"/>
      <c r="G1479" s="54"/>
      <c r="H1479" s="42"/>
      <c r="I1479" s="42"/>
      <c r="J1479" s="55"/>
      <c r="K1479" s="55"/>
      <c r="L1479" s="55"/>
      <c r="M1479" s="56"/>
      <c r="N1479" s="57"/>
      <c r="O1479" s="57"/>
      <c r="P1479" s="42"/>
      <c r="Q1479" s="42"/>
      <c r="R1479" s="42"/>
      <c r="S1479" s="42"/>
      <c r="T1479" s="57"/>
      <c r="U1479" s="57"/>
    </row>
    <row r="1480" spans="1:21" s="52" customFormat="1" x14ac:dyDescent="0.2">
      <c r="A1480" s="42"/>
      <c r="B1480" s="42"/>
      <c r="C1480" s="42"/>
      <c r="D1480" s="42"/>
      <c r="E1480" s="42"/>
      <c r="F1480" s="42"/>
      <c r="G1480" s="54"/>
      <c r="H1480" s="42"/>
      <c r="I1480" s="42"/>
      <c r="J1480" s="55"/>
      <c r="K1480" s="55"/>
      <c r="L1480" s="55"/>
      <c r="M1480" s="56"/>
      <c r="N1480" s="57"/>
      <c r="O1480" s="57"/>
      <c r="P1480" s="42"/>
      <c r="Q1480" s="42"/>
      <c r="R1480" s="42"/>
      <c r="S1480" s="42"/>
      <c r="T1480" s="57"/>
      <c r="U1480" s="57"/>
    </row>
    <row r="1481" spans="1:21" s="52" customFormat="1" x14ac:dyDescent="0.2">
      <c r="A1481" s="42"/>
      <c r="B1481" s="42"/>
      <c r="C1481" s="42"/>
      <c r="D1481" s="42"/>
      <c r="E1481" s="42"/>
      <c r="F1481" s="42"/>
      <c r="G1481" s="54"/>
      <c r="H1481" s="42"/>
      <c r="I1481" s="42"/>
      <c r="J1481" s="55"/>
      <c r="K1481" s="55"/>
      <c r="L1481" s="55"/>
      <c r="M1481" s="56"/>
      <c r="N1481" s="57"/>
      <c r="O1481" s="57"/>
      <c r="P1481" s="42"/>
      <c r="Q1481" s="42"/>
      <c r="R1481" s="42"/>
      <c r="S1481" s="42"/>
      <c r="T1481" s="57"/>
      <c r="U1481" s="57"/>
    </row>
    <row r="1482" spans="1:21" s="52" customFormat="1" x14ac:dyDescent="0.2">
      <c r="A1482" s="42"/>
      <c r="B1482" s="42"/>
      <c r="C1482" s="42"/>
      <c r="D1482" s="42"/>
      <c r="E1482" s="42"/>
      <c r="F1482" s="42"/>
      <c r="G1482" s="54"/>
      <c r="H1482" s="42"/>
      <c r="I1482" s="42"/>
      <c r="J1482" s="55"/>
      <c r="K1482" s="55"/>
      <c r="L1482" s="55"/>
      <c r="M1482" s="56"/>
      <c r="N1482" s="57"/>
      <c r="O1482" s="57"/>
      <c r="P1482" s="42"/>
      <c r="Q1482" s="42"/>
      <c r="R1482" s="42"/>
      <c r="S1482" s="42"/>
      <c r="T1482" s="57"/>
      <c r="U1482" s="57"/>
    </row>
    <row r="1483" spans="1:21" s="52" customFormat="1" x14ac:dyDescent="0.2">
      <c r="A1483" s="42"/>
      <c r="B1483" s="42"/>
      <c r="C1483" s="42"/>
      <c r="D1483" s="42"/>
      <c r="E1483" s="42"/>
      <c r="F1483" s="42"/>
      <c r="G1483" s="54"/>
      <c r="H1483" s="42"/>
      <c r="I1483" s="42"/>
      <c r="J1483" s="55"/>
      <c r="K1483" s="55"/>
      <c r="L1483" s="55"/>
      <c r="M1483" s="56"/>
      <c r="N1483" s="57"/>
      <c r="O1483" s="57"/>
      <c r="P1483" s="42"/>
      <c r="Q1483" s="42"/>
      <c r="R1483" s="42"/>
      <c r="S1483" s="42"/>
      <c r="T1483" s="57"/>
      <c r="U1483" s="57"/>
    </row>
    <row r="1484" spans="1:21" s="52" customFormat="1" x14ac:dyDescent="0.2">
      <c r="A1484" s="42"/>
      <c r="B1484" s="42"/>
      <c r="C1484" s="42"/>
      <c r="D1484" s="42"/>
      <c r="E1484" s="42"/>
      <c r="F1484" s="42"/>
      <c r="G1484" s="54"/>
      <c r="H1484" s="42"/>
      <c r="I1484" s="42"/>
      <c r="J1484" s="55"/>
      <c r="K1484" s="55"/>
      <c r="L1484" s="55"/>
      <c r="M1484" s="56"/>
      <c r="N1484" s="57"/>
      <c r="O1484" s="57"/>
      <c r="P1484" s="42"/>
      <c r="Q1484" s="42"/>
      <c r="R1484" s="42"/>
      <c r="S1484" s="42"/>
      <c r="T1484" s="57"/>
      <c r="U1484" s="57"/>
    </row>
    <row r="1485" spans="1:21" s="52" customFormat="1" x14ac:dyDescent="0.2">
      <c r="A1485" s="42"/>
      <c r="B1485" s="42"/>
      <c r="C1485" s="42"/>
      <c r="D1485" s="42"/>
      <c r="E1485" s="42"/>
      <c r="F1485" s="42"/>
      <c r="G1485" s="54"/>
      <c r="H1485" s="42"/>
      <c r="I1485" s="42"/>
      <c r="J1485" s="55"/>
      <c r="K1485" s="55"/>
      <c r="L1485" s="55"/>
      <c r="M1485" s="56"/>
      <c r="N1485" s="57"/>
      <c r="O1485" s="57"/>
      <c r="P1485" s="42"/>
      <c r="Q1485" s="42"/>
      <c r="R1485" s="42"/>
      <c r="S1485" s="42"/>
      <c r="T1485" s="57"/>
      <c r="U1485" s="57"/>
    </row>
    <row r="1486" spans="1:21" s="52" customFormat="1" x14ac:dyDescent="0.2">
      <c r="A1486" s="42"/>
      <c r="B1486" s="42"/>
      <c r="C1486" s="42"/>
      <c r="D1486" s="42"/>
      <c r="E1486" s="42"/>
      <c r="F1486" s="42"/>
      <c r="G1486" s="54"/>
      <c r="H1486" s="42"/>
      <c r="I1486" s="42"/>
      <c r="J1486" s="55"/>
      <c r="K1486" s="55"/>
      <c r="L1486" s="55"/>
      <c r="M1486" s="56"/>
      <c r="N1486" s="57"/>
      <c r="O1486" s="57"/>
      <c r="P1486" s="42"/>
      <c r="Q1486" s="42"/>
      <c r="R1486" s="42"/>
      <c r="S1486" s="42"/>
      <c r="T1486" s="57"/>
      <c r="U1486" s="57"/>
    </row>
    <row r="1487" spans="1:21" s="52" customFormat="1" x14ac:dyDescent="0.2">
      <c r="A1487" s="42"/>
      <c r="B1487" s="42"/>
      <c r="C1487" s="42"/>
      <c r="D1487" s="42"/>
      <c r="E1487" s="42"/>
      <c r="F1487" s="42"/>
      <c r="G1487" s="54"/>
      <c r="H1487" s="42"/>
      <c r="I1487" s="42"/>
      <c r="J1487" s="55"/>
      <c r="K1487" s="55"/>
      <c r="L1487" s="55"/>
      <c r="M1487" s="56"/>
      <c r="N1487" s="57"/>
      <c r="O1487" s="57"/>
      <c r="P1487" s="42"/>
      <c r="Q1487" s="42"/>
      <c r="R1487" s="42"/>
      <c r="S1487" s="42"/>
      <c r="T1487" s="57"/>
      <c r="U1487" s="57"/>
    </row>
    <row r="1488" spans="1:21" s="52" customFormat="1" x14ac:dyDescent="0.2">
      <c r="A1488" s="42"/>
      <c r="B1488" s="42"/>
      <c r="C1488" s="42"/>
      <c r="D1488" s="42"/>
      <c r="E1488" s="42"/>
      <c r="F1488" s="42"/>
      <c r="G1488" s="54"/>
      <c r="H1488" s="42"/>
      <c r="I1488" s="42"/>
      <c r="J1488" s="55"/>
      <c r="K1488" s="55"/>
      <c r="L1488" s="55"/>
      <c r="M1488" s="56"/>
      <c r="N1488" s="57"/>
      <c r="O1488" s="57"/>
      <c r="P1488" s="42"/>
      <c r="Q1488" s="42"/>
      <c r="R1488" s="42"/>
      <c r="S1488" s="42"/>
      <c r="T1488" s="57"/>
      <c r="U1488" s="57"/>
    </row>
    <row r="1489" spans="1:21" s="52" customFormat="1" x14ac:dyDescent="0.2">
      <c r="A1489" s="42"/>
      <c r="B1489" s="42"/>
      <c r="C1489" s="42"/>
      <c r="D1489" s="42"/>
      <c r="E1489" s="42"/>
      <c r="F1489" s="42"/>
      <c r="G1489" s="54"/>
      <c r="H1489" s="42"/>
      <c r="I1489" s="42"/>
      <c r="J1489" s="55"/>
      <c r="K1489" s="55"/>
      <c r="L1489" s="55"/>
      <c r="M1489" s="56"/>
      <c r="N1489" s="57"/>
      <c r="O1489" s="57"/>
      <c r="P1489" s="42"/>
      <c r="Q1489" s="42"/>
      <c r="R1489" s="42"/>
      <c r="S1489" s="42"/>
      <c r="T1489" s="57"/>
      <c r="U1489" s="57"/>
    </row>
    <row r="1490" spans="1:21" s="52" customFormat="1" x14ac:dyDescent="0.2">
      <c r="A1490" s="42"/>
      <c r="B1490" s="42"/>
      <c r="C1490" s="42"/>
      <c r="D1490" s="42"/>
      <c r="E1490" s="42"/>
      <c r="F1490" s="42"/>
      <c r="G1490" s="54"/>
      <c r="H1490" s="42"/>
      <c r="I1490" s="42"/>
      <c r="J1490" s="55"/>
      <c r="K1490" s="55"/>
      <c r="L1490" s="55"/>
      <c r="M1490" s="56"/>
      <c r="N1490" s="57"/>
      <c r="O1490" s="57"/>
      <c r="P1490" s="42"/>
      <c r="Q1490" s="42"/>
      <c r="R1490" s="42"/>
      <c r="S1490" s="42"/>
      <c r="T1490" s="57"/>
      <c r="U1490" s="57"/>
    </row>
    <row r="1491" spans="1:21" s="52" customFormat="1" x14ac:dyDescent="0.2">
      <c r="A1491" s="42"/>
      <c r="B1491" s="42"/>
      <c r="C1491" s="42"/>
      <c r="D1491" s="42"/>
      <c r="E1491" s="42"/>
      <c r="F1491" s="42"/>
      <c r="G1491" s="54"/>
      <c r="H1491" s="42"/>
      <c r="I1491" s="42"/>
      <c r="J1491" s="55"/>
      <c r="K1491" s="55"/>
      <c r="L1491" s="55"/>
      <c r="M1491" s="56"/>
      <c r="N1491" s="57"/>
      <c r="O1491" s="57"/>
      <c r="P1491" s="42"/>
      <c r="Q1491" s="42"/>
      <c r="R1491" s="42"/>
      <c r="S1491" s="42"/>
      <c r="T1491" s="57"/>
      <c r="U1491" s="57"/>
    </row>
    <row r="1492" spans="1:21" s="52" customFormat="1" x14ac:dyDescent="0.2">
      <c r="A1492" s="42"/>
      <c r="B1492" s="42"/>
      <c r="C1492" s="42"/>
      <c r="D1492" s="42"/>
      <c r="E1492" s="42"/>
      <c r="F1492" s="42"/>
      <c r="G1492" s="54"/>
      <c r="H1492" s="42"/>
      <c r="I1492" s="42"/>
      <c r="J1492" s="55"/>
      <c r="K1492" s="55"/>
      <c r="L1492" s="55"/>
      <c r="M1492" s="56"/>
      <c r="N1492" s="57"/>
      <c r="O1492" s="57"/>
      <c r="P1492" s="42"/>
      <c r="Q1492" s="42"/>
      <c r="R1492" s="42"/>
      <c r="S1492" s="42"/>
      <c r="T1492" s="57"/>
      <c r="U1492" s="57"/>
    </row>
    <row r="1493" spans="1:21" s="52" customFormat="1" x14ac:dyDescent="0.2">
      <c r="A1493" s="42"/>
      <c r="B1493" s="42"/>
      <c r="C1493" s="42"/>
      <c r="D1493" s="42"/>
      <c r="E1493" s="42"/>
      <c r="F1493" s="42"/>
      <c r="G1493" s="54"/>
      <c r="H1493" s="42"/>
      <c r="I1493" s="42"/>
      <c r="J1493" s="55"/>
      <c r="K1493" s="55"/>
      <c r="L1493" s="55"/>
      <c r="M1493" s="56"/>
      <c r="N1493" s="57"/>
      <c r="O1493" s="57"/>
      <c r="P1493" s="42"/>
      <c r="Q1493" s="42"/>
      <c r="R1493" s="42"/>
      <c r="S1493" s="42"/>
      <c r="T1493" s="57"/>
      <c r="U1493" s="57"/>
    </row>
    <row r="1494" spans="1:21" s="52" customFormat="1" x14ac:dyDescent="0.2">
      <c r="A1494" s="42"/>
      <c r="B1494" s="42"/>
      <c r="C1494" s="42"/>
      <c r="D1494" s="42"/>
      <c r="E1494" s="42"/>
      <c r="F1494" s="42"/>
      <c r="G1494" s="54"/>
      <c r="H1494" s="42"/>
      <c r="I1494" s="42"/>
      <c r="J1494" s="55"/>
      <c r="K1494" s="55"/>
      <c r="L1494" s="55"/>
      <c r="M1494" s="56"/>
      <c r="N1494" s="57"/>
      <c r="O1494" s="57"/>
      <c r="P1494" s="42"/>
      <c r="Q1494" s="42"/>
      <c r="R1494" s="42"/>
      <c r="S1494" s="42"/>
      <c r="T1494" s="57"/>
      <c r="U1494" s="57"/>
    </row>
    <row r="1495" spans="1:21" s="52" customFormat="1" x14ac:dyDescent="0.2">
      <c r="A1495" s="42"/>
      <c r="B1495" s="42"/>
      <c r="C1495" s="42"/>
      <c r="D1495" s="42"/>
      <c r="E1495" s="42"/>
      <c r="F1495" s="42"/>
      <c r="G1495" s="54"/>
      <c r="H1495" s="42"/>
      <c r="I1495" s="42"/>
      <c r="J1495" s="55"/>
      <c r="K1495" s="55"/>
      <c r="L1495" s="55"/>
      <c r="M1495" s="56"/>
      <c r="N1495" s="57"/>
      <c r="O1495" s="57"/>
      <c r="P1495" s="42"/>
      <c r="Q1495" s="42"/>
      <c r="R1495" s="42"/>
      <c r="S1495" s="42"/>
      <c r="T1495" s="57"/>
      <c r="U1495" s="57"/>
    </row>
    <row r="1496" spans="1:21" s="52" customFormat="1" x14ac:dyDescent="0.2">
      <c r="A1496" s="42"/>
      <c r="B1496" s="42"/>
      <c r="C1496" s="42"/>
      <c r="D1496" s="42"/>
      <c r="E1496" s="42"/>
      <c r="F1496" s="42"/>
      <c r="G1496" s="54"/>
      <c r="H1496" s="42"/>
      <c r="I1496" s="42"/>
      <c r="J1496" s="55"/>
      <c r="K1496" s="55"/>
      <c r="L1496" s="55"/>
      <c r="M1496" s="56"/>
      <c r="N1496" s="57"/>
      <c r="O1496" s="57"/>
      <c r="P1496" s="42"/>
      <c r="Q1496" s="42"/>
      <c r="R1496" s="42"/>
      <c r="S1496" s="42"/>
      <c r="T1496" s="57"/>
      <c r="U1496" s="57"/>
    </row>
    <row r="1497" spans="1:21" s="52" customFormat="1" x14ac:dyDescent="0.2">
      <c r="A1497" s="42"/>
      <c r="B1497" s="42"/>
      <c r="C1497" s="42"/>
      <c r="D1497" s="42"/>
      <c r="E1497" s="42"/>
      <c r="F1497" s="42"/>
      <c r="G1497" s="54"/>
      <c r="H1497" s="42"/>
      <c r="I1497" s="42"/>
      <c r="J1497" s="55"/>
      <c r="K1497" s="55"/>
      <c r="L1497" s="55"/>
      <c r="M1497" s="56"/>
      <c r="N1497" s="57"/>
      <c r="O1497" s="57"/>
      <c r="P1497" s="42"/>
      <c r="Q1497" s="42"/>
      <c r="R1497" s="42"/>
      <c r="S1497" s="42"/>
      <c r="T1497" s="57"/>
      <c r="U1497" s="57"/>
    </row>
    <row r="1498" spans="1:21" s="52" customFormat="1" x14ac:dyDescent="0.2">
      <c r="A1498" s="42"/>
      <c r="B1498" s="42"/>
      <c r="C1498" s="42"/>
      <c r="D1498" s="42"/>
      <c r="E1498" s="42"/>
      <c r="F1498" s="42"/>
      <c r="G1498" s="54"/>
      <c r="H1498" s="42"/>
      <c r="I1498" s="42"/>
      <c r="J1498" s="55"/>
      <c r="K1498" s="55"/>
      <c r="L1498" s="55"/>
      <c r="M1498" s="56"/>
      <c r="N1498" s="57"/>
      <c r="O1498" s="57"/>
      <c r="P1498" s="42"/>
      <c r="Q1498" s="42"/>
      <c r="R1498" s="42"/>
      <c r="S1498" s="42"/>
      <c r="T1498" s="57"/>
      <c r="U1498" s="57"/>
    </row>
    <row r="1499" spans="1:21" s="52" customFormat="1" x14ac:dyDescent="0.2">
      <c r="A1499" s="42"/>
      <c r="B1499" s="42"/>
      <c r="C1499" s="42"/>
      <c r="D1499" s="42"/>
      <c r="E1499" s="42"/>
      <c r="F1499" s="42"/>
      <c r="G1499" s="54"/>
      <c r="H1499" s="42"/>
      <c r="I1499" s="42"/>
      <c r="J1499" s="55"/>
      <c r="K1499" s="55"/>
      <c r="L1499" s="55"/>
      <c r="M1499" s="56"/>
      <c r="N1499" s="57"/>
      <c r="O1499" s="57"/>
      <c r="P1499" s="42"/>
      <c r="Q1499" s="42"/>
      <c r="R1499" s="42"/>
      <c r="S1499" s="42"/>
      <c r="T1499" s="57"/>
      <c r="U1499" s="57"/>
    </row>
    <row r="1500" spans="1:21" s="52" customFormat="1" x14ac:dyDescent="0.2">
      <c r="A1500" s="42"/>
      <c r="B1500" s="42"/>
      <c r="C1500" s="42"/>
      <c r="D1500" s="42"/>
      <c r="E1500" s="42"/>
      <c r="F1500" s="42"/>
      <c r="G1500" s="54"/>
      <c r="H1500" s="42"/>
      <c r="I1500" s="42"/>
      <c r="J1500" s="55"/>
      <c r="K1500" s="55"/>
      <c r="L1500" s="55"/>
      <c r="M1500" s="56"/>
      <c r="N1500" s="57"/>
      <c r="O1500" s="57"/>
      <c r="P1500" s="42"/>
      <c r="Q1500" s="42"/>
      <c r="R1500" s="42"/>
      <c r="S1500" s="42"/>
      <c r="T1500" s="57"/>
      <c r="U1500" s="57"/>
    </row>
    <row r="1501" spans="1:21" s="52" customFormat="1" x14ac:dyDescent="0.2">
      <c r="A1501" s="42"/>
      <c r="B1501" s="42"/>
      <c r="C1501" s="42"/>
      <c r="D1501" s="42"/>
      <c r="E1501" s="42"/>
      <c r="F1501" s="42"/>
      <c r="G1501" s="54"/>
      <c r="H1501" s="42"/>
      <c r="I1501" s="42"/>
      <c r="J1501" s="55"/>
      <c r="K1501" s="55"/>
      <c r="L1501" s="55"/>
      <c r="M1501" s="56"/>
      <c r="N1501" s="57"/>
      <c r="O1501" s="57"/>
      <c r="P1501" s="42"/>
      <c r="Q1501" s="42"/>
      <c r="R1501" s="42"/>
      <c r="S1501" s="42"/>
      <c r="T1501" s="57"/>
      <c r="U1501" s="57"/>
    </row>
    <row r="1502" spans="1:21" s="52" customFormat="1" x14ac:dyDescent="0.2">
      <c r="A1502" s="42"/>
      <c r="B1502" s="42"/>
      <c r="C1502" s="42"/>
      <c r="D1502" s="42"/>
      <c r="E1502" s="42"/>
      <c r="F1502" s="42"/>
      <c r="G1502" s="54"/>
      <c r="H1502" s="42"/>
      <c r="I1502" s="42"/>
      <c r="J1502" s="55"/>
      <c r="K1502" s="55"/>
      <c r="L1502" s="55"/>
      <c r="M1502" s="56"/>
      <c r="N1502" s="57"/>
      <c r="O1502" s="57"/>
      <c r="P1502" s="42"/>
      <c r="Q1502" s="42"/>
      <c r="R1502" s="42"/>
      <c r="S1502" s="42"/>
      <c r="T1502" s="57"/>
      <c r="U1502" s="57"/>
    </row>
    <row r="1503" spans="1:21" s="52" customFormat="1" x14ac:dyDescent="0.2">
      <c r="A1503" s="42"/>
      <c r="B1503" s="42"/>
      <c r="C1503" s="42"/>
      <c r="D1503" s="42"/>
      <c r="E1503" s="42"/>
      <c r="F1503" s="42"/>
      <c r="G1503" s="54"/>
      <c r="H1503" s="42"/>
      <c r="I1503" s="42"/>
      <c r="J1503" s="55"/>
      <c r="K1503" s="55"/>
      <c r="L1503" s="55"/>
      <c r="M1503" s="56"/>
      <c r="N1503" s="57"/>
      <c r="O1503" s="57"/>
      <c r="P1503" s="42"/>
      <c r="Q1503" s="42"/>
      <c r="R1503" s="42"/>
      <c r="S1503" s="42"/>
      <c r="T1503" s="57"/>
      <c r="U1503" s="57"/>
    </row>
    <row r="1504" spans="1:21" s="52" customFormat="1" x14ac:dyDescent="0.2">
      <c r="A1504" s="42"/>
      <c r="B1504" s="42"/>
      <c r="C1504" s="42"/>
      <c r="D1504" s="42"/>
      <c r="E1504" s="42"/>
      <c r="F1504" s="42"/>
      <c r="G1504" s="54"/>
      <c r="H1504" s="42"/>
      <c r="I1504" s="42"/>
      <c r="J1504" s="55"/>
      <c r="K1504" s="55"/>
      <c r="L1504" s="55"/>
      <c r="M1504" s="56"/>
      <c r="N1504" s="57"/>
      <c r="O1504" s="57"/>
      <c r="P1504" s="42"/>
      <c r="Q1504" s="42"/>
      <c r="R1504" s="42"/>
      <c r="S1504" s="42"/>
      <c r="T1504" s="57"/>
      <c r="U1504" s="57"/>
    </row>
    <row r="1505" spans="1:21" s="52" customFormat="1" x14ac:dyDescent="0.2">
      <c r="A1505" s="42"/>
      <c r="B1505" s="42"/>
      <c r="C1505" s="42"/>
      <c r="D1505" s="42"/>
      <c r="E1505" s="42"/>
      <c r="F1505" s="42"/>
      <c r="G1505" s="54"/>
      <c r="H1505" s="42"/>
      <c r="I1505" s="42"/>
      <c r="J1505" s="55"/>
      <c r="K1505" s="55"/>
      <c r="L1505" s="55"/>
      <c r="M1505" s="56"/>
      <c r="N1505" s="57"/>
      <c r="O1505" s="57"/>
      <c r="P1505" s="42"/>
      <c r="Q1505" s="42"/>
      <c r="R1505" s="42"/>
      <c r="S1505" s="42"/>
      <c r="T1505" s="57"/>
      <c r="U1505" s="57"/>
    </row>
    <row r="1506" spans="1:21" s="52" customFormat="1" x14ac:dyDescent="0.2">
      <c r="A1506" s="42"/>
      <c r="B1506" s="42"/>
      <c r="C1506" s="42"/>
      <c r="D1506" s="42"/>
      <c r="E1506" s="42"/>
      <c r="F1506" s="42"/>
      <c r="G1506" s="54"/>
      <c r="H1506" s="42"/>
      <c r="I1506" s="42"/>
      <c r="J1506" s="55"/>
      <c r="K1506" s="55"/>
      <c r="L1506" s="55"/>
      <c r="M1506" s="56"/>
      <c r="N1506" s="57"/>
      <c r="O1506" s="57"/>
      <c r="P1506" s="42"/>
      <c r="Q1506" s="42"/>
      <c r="R1506" s="42"/>
      <c r="S1506" s="42"/>
      <c r="T1506" s="57"/>
      <c r="U1506" s="57"/>
    </row>
    <row r="1507" spans="1:21" s="52" customFormat="1" x14ac:dyDescent="0.2">
      <c r="A1507" s="42"/>
      <c r="B1507" s="42"/>
      <c r="C1507" s="42"/>
      <c r="D1507" s="42"/>
      <c r="E1507" s="42"/>
      <c r="F1507" s="42"/>
      <c r="G1507" s="54"/>
      <c r="H1507" s="42"/>
      <c r="I1507" s="42"/>
      <c r="J1507" s="55"/>
      <c r="K1507" s="55"/>
      <c r="L1507" s="55"/>
      <c r="M1507" s="56"/>
      <c r="N1507" s="57"/>
      <c r="O1507" s="57"/>
      <c r="P1507" s="42"/>
      <c r="Q1507" s="42"/>
      <c r="R1507" s="42"/>
      <c r="S1507" s="42"/>
      <c r="T1507" s="57"/>
      <c r="U1507" s="57"/>
    </row>
    <row r="1508" spans="1:21" s="52" customFormat="1" x14ac:dyDescent="0.2">
      <c r="A1508" s="42"/>
      <c r="B1508" s="42"/>
      <c r="C1508" s="42"/>
      <c r="D1508" s="42"/>
      <c r="E1508" s="42"/>
      <c r="F1508" s="42"/>
      <c r="G1508" s="54"/>
      <c r="H1508" s="42"/>
      <c r="I1508" s="42"/>
      <c r="J1508" s="55"/>
      <c r="K1508" s="55"/>
      <c r="L1508" s="55"/>
      <c r="M1508" s="56"/>
      <c r="N1508" s="57"/>
      <c r="O1508" s="57"/>
      <c r="P1508" s="42"/>
      <c r="Q1508" s="42"/>
      <c r="R1508" s="42"/>
      <c r="S1508" s="42"/>
      <c r="T1508" s="57"/>
      <c r="U1508" s="57"/>
    </row>
    <row r="1509" spans="1:21" s="52" customFormat="1" x14ac:dyDescent="0.2">
      <c r="A1509" s="42"/>
      <c r="B1509" s="42"/>
      <c r="C1509" s="42"/>
      <c r="D1509" s="42"/>
      <c r="E1509" s="42"/>
      <c r="F1509" s="42"/>
      <c r="G1509" s="54"/>
      <c r="H1509" s="42"/>
      <c r="I1509" s="42"/>
      <c r="J1509" s="55"/>
      <c r="K1509" s="55"/>
      <c r="L1509" s="55"/>
      <c r="M1509" s="56"/>
      <c r="N1509" s="57"/>
      <c r="O1509" s="57"/>
      <c r="P1509" s="42"/>
      <c r="Q1509" s="42"/>
      <c r="R1509" s="42"/>
      <c r="S1509" s="42"/>
      <c r="T1509" s="57"/>
      <c r="U1509" s="57"/>
    </row>
    <row r="1510" spans="1:21" s="52" customFormat="1" x14ac:dyDescent="0.2">
      <c r="A1510" s="42"/>
      <c r="B1510" s="42"/>
      <c r="C1510" s="42"/>
      <c r="D1510" s="42"/>
      <c r="E1510" s="42"/>
      <c r="F1510" s="42"/>
      <c r="G1510" s="54"/>
      <c r="H1510" s="42"/>
      <c r="I1510" s="42"/>
      <c r="J1510" s="55"/>
      <c r="K1510" s="55"/>
      <c r="L1510" s="55"/>
      <c r="M1510" s="56"/>
      <c r="N1510" s="57"/>
      <c r="O1510" s="57"/>
      <c r="P1510" s="42"/>
      <c r="Q1510" s="42"/>
      <c r="R1510" s="42"/>
      <c r="S1510" s="42"/>
      <c r="T1510" s="57"/>
      <c r="U1510" s="57"/>
    </row>
    <row r="1511" spans="1:21" s="52" customFormat="1" x14ac:dyDescent="0.2">
      <c r="A1511" s="42"/>
      <c r="B1511" s="42"/>
      <c r="C1511" s="42"/>
      <c r="D1511" s="42"/>
      <c r="E1511" s="42"/>
      <c r="F1511" s="42"/>
      <c r="G1511" s="54"/>
      <c r="H1511" s="42"/>
      <c r="I1511" s="42"/>
      <c r="J1511" s="55"/>
      <c r="K1511" s="55"/>
      <c r="L1511" s="55"/>
      <c r="M1511" s="56"/>
      <c r="N1511" s="57"/>
      <c r="O1511" s="57"/>
      <c r="P1511" s="42"/>
      <c r="Q1511" s="42"/>
      <c r="R1511" s="42"/>
      <c r="S1511" s="42"/>
      <c r="T1511" s="57"/>
      <c r="U1511" s="57"/>
    </row>
    <row r="1512" spans="1:21" s="52" customFormat="1" x14ac:dyDescent="0.2">
      <c r="A1512" s="42"/>
      <c r="B1512" s="42"/>
      <c r="C1512" s="42"/>
      <c r="D1512" s="42"/>
      <c r="E1512" s="42"/>
      <c r="F1512" s="42"/>
      <c r="G1512" s="54"/>
      <c r="H1512" s="42"/>
      <c r="I1512" s="42"/>
      <c r="J1512" s="55"/>
      <c r="K1512" s="55"/>
      <c r="L1512" s="55"/>
      <c r="M1512" s="56"/>
      <c r="N1512" s="57"/>
      <c r="O1512" s="57"/>
      <c r="P1512" s="42"/>
      <c r="Q1512" s="42"/>
      <c r="R1512" s="42"/>
      <c r="S1512" s="42"/>
      <c r="T1512" s="57"/>
      <c r="U1512" s="57"/>
    </row>
    <row r="1513" spans="1:21" s="52" customFormat="1" x14ac:dyDescent="0.2">
      <c r="A1513" s="42"/>
      <c r="B1513" s="42"/>
      <c r="C1513" s="42"/>
      <c r="D1513" s="42"/>
      <c r="E1513" s="42"/>
      <c r="F1513" s="42"/>
      <c r="G1513" s="54"/>
      <c r="H1513" s="42"/>
      <c r="I1513" s="42"/>
      <c r="J1513" s="55"/>
      <c r="K1513" s="55"/>
      <c r="L1513" s="55"/>
      <c r="M1513" s="56"/>
      <c r="N1513" s="57"/>
      <c r="O1513" s="57"/>
      <c r="P1513" s="42"/>
      <c r="Q1513" s="42"/>
      <c r="R1513" s="42"/>
      <c r="S1513" s="42"/>
      <c r="T1513" s="57"/>
      <c r="U1513" s="57"/>
    </row>
    <row r="1514" spans="1:21" s="52" customFormat="1" x14ac:dyDescent="0.2">
      <c r="A1514" s="42"/>
      <c r="B1514" s="42"/>
      <c r="C1514" s="42"/>
      <c r="D1514" s="42"/>
      <c r="E1514" s="42"/>
      <c r="F1514" s="42"/>
      <c r="G1514" s="54"/>
      <c r="H1514" s="42"/>
      <c r="I1514" s="42"/>
      <c r="J1514" s="55"/>
      <c r="K1514" s="55"/>
      <c r="L1514" s="55"/>
      <c r="M1514" s="56"/>
      <c r="N1514" s="57"/>
      <c r="O1514" s="57"/>
      <c r="P1514" s="42"/>
      <c r="Q1514" s="42"/>
      <c r="R1514" s="42"/>
      <c r="S1514" s="42"/>
      <c r="T1514" s="57"/>
      <c r="U1514" s="57"/>
    </row>
    <row r="1515" spans="1:21" s="52" customFormat="1" x14ac:dyDescent="0.2">
      <c r="A1515" s="42"/>
      <c r="B1515" s="42"/>
      <c r="C1515" s="42"/>
      <c r="D1515" s="42"/>
      <c r="E1515" s="42"/>
      <c r="F1515" s="42"/>
      <c r="G1515" s="54"/>
      <c r="H1515" s="42"/>
      <c r="I1515" s="42"/>
      <c r="J1515" s="55"/>
      <c r="K1515" s="55"/>
      <c r="L1515" s="55"/>
      <c r="M1515" s="56"/>
      <c r="N1515" s="57"/>
      <c r="O1515" s="57"/>
      <c r="P1515" s="42"/>
      <c r="Q1515" s="42"/>
      <c r="R1515" s="42"/>
      <c r="S1515" s="42"/>
      <c r="T1515" s="57"/>
      <c r="U1515" s="57"/>
    </row>
    <row r="1516" spans="1:21" s="52" customFormat="1" x14ac:dyDescent="0.2">
      <c r="A1516" s="42"/>
      <c r="B1516" s="42"/>
      <c r="C1516" s="42"/>
      <c r="D1516" s="42"/>
      <c r="E1516" s="42"/>
      <c r="F1516" s="42"/>
      <c r="G1516" s="54"/>
      <c r="H1516" s="42"/>
      <c r="I1516" s="42"/>
      <c r="J1516" s="55"/>
      <c r="K1516" s="55"/>
      <c r="L1516" s="55"/>
      <c r="M1516" s="56"/>
      <c r="N1516" s="57"/>
      <c r="O1516" s="57"/>
      <c r="P1516" s="42"/>
      <c r="Q1516" s="42"/>
      <c r="R1516" s="42"/>
      <c r="S1516" s="42"/>
      <c r="T1516" s="57"/>
      <c r="U1516" s="57"/>
    </row>
    <row r="1517" spans="1:21" s="52" customFormat="1" x14ac:dyDescent="0.2">
      <c r="A1517" s="42"/>
      <c r="B1517" s="42"/>
      <c r="C1517" s="42"/>
      <c r="D1517" s="42"/>
      <c r="E1517" s="42"/>
      <c r="F1517" s="42"/>
      <c r="G1517" s="54"/>
      <c r="H1517" s="42"/>
      <c r="I1517" s="42"/>
      <c r="J1517" s="55"/>
      <c r="K1517" s="55"/>
      <c r="L1517" s="55"/>
      <c r="M1517" s="56"/>
      <c r="N1517" s="57"/>
      <c r="O1517" s="57"/>
      <c r="P1517" s="42"/>
      <c r="Q1517" s="42"/>
      <c r="R1517" s="42"/>
      <c r="S1517" s="42"/>
      <c r="T1517" s="57"/>
      <c r="U1517" s="57"/>
    </row>
    <row r="1518" spans="1:21" s="52" customFormat="1" x14ac:dyDescent="0.2">
      <c r="A1518" s="42"/>
      <c r="B1518" s="42"/>
      <c r="C1518" s="42"/>
      <c r="D1518" s="42"/>
      <c r="E1518" s="42"/>
      <c r="F1518" s="42"/>
      <c r="G1518" s="54"/>
      <c r="H1518" s="42"/>
      <c r="I1518" s="42"/>
      <c r="J1518" s="55"/>
      <c r="K1518" s="55"/>
      <c r="L1518" s="55"/>
      <c r="M1518" s="56"/>
      <c r="N1518" s="57"/>
      <c r="O1518" s="57"/>
      <c r="P1518" s="42"/>
      <c r="Q1518" s="42"/>
      <c r="R1518" s="42"/>
      <c r="S1518" s="42"/>
      <c r="T1518" s="57"/>
      <c r="U1518" s="57"/>
    </row>
    <row r="1519" spans="1:21" s="52" customFormat="1" x14ac:dyDescent="0.2">
      <c r="A1519" s="42"/>
      <c r="B1519" s="42"/>
      <c r="C1519" s="42"/>
      <c r="D1519" s="42"/>
      <c r="E1519" s="42"/>
      <c r="F1519" s="42"/>
      <c r="G1519" s="54"/>
      <c r="H1519" s="42"/>
      <c r="I1519" s="42"/>
      <c r="J1519" s="55"/>
      <c r="K1519" s="55"/>
      <c r="L1519" s="55"/>
      <c r="M1519" s="56"/>
      <c r="N1519" s="57"/>
      <c r="O1519" s="57"/>
      <c r="P1519" s="42"/>
      <c r="Q1519" s="42"/>
      <c r="R1519" s="42"/>
      <c r="S1519" s="42"/>
      <c r="T1519" s="57"/>
      <c r="U1519" s="57"/>
    </row>
    <row r="1520" spans="1:21" s="52" customFormat="1" x14ac:dyDescent="0.2">
      <c r="A1520" s="42"/>
      <c r="B1520" s="42"/>
      <c r="C1520" s="42"/>
      <c r="D1520" s="42"/>
      <c r="E1520" s="42"/>
      <c r="F1520" s="42"/>
      <c r="G1520" s="54"/>
      <c r="H1520" s="42"/>
      <c r="I1520" s="42"/>
      <c r="J1520" s="55"/>
      <c r="K1520" s="55"/>
      <c r="L1520" s="55"/>
      <c r="M1520" s="56"/>
      <c r="N1520" s="57"/>
      <c r="O1520" s="57"/>
      <c r="P1520" s="42"/>
      <c r="Q1520" s="42"/>
      <c r="R1520" s="42"/>
      <c r="S1520" s="42"/>
      <c r="T1520" s="57"/>
      <c r="U1520" s="57"/>
    </row>
    <row r="1521" spans="1:21" s="52" customFormat="1" x14ac:dyDescent="0.2">
      <c r="A1521" s="42"/>
      <c r="B1521" s="42"/>
      <c r="C1521" s="42"/>
      <c r="D1521" s="42"/>
      <c r="E1521" s="42"/>
      <c r="F1521" s="42"/>
      <c r="G1521" s="54"/>
      <c r="H1521" s="42"/>
      <c r="I1521" s="42"/>
      <c r="J1521" s="55"/>
      <c r="K1521" s="55"/>
      <c r="L1521" s="55"/>
      <c r="M1521" s="56"/>
      <c r="N1521" s="57"/>
      <c r="O1521" s="57"/>
      <c r="P1521" s="42"/>
      <c r="Q1521" s="42"/>
      <c r="R1521" s="42"/>
      <c r="S1521" s="42"/>
      <c r="T1521" s="57"/>
      <c r="U1521" s="57"/>
    </row>
    <row r="1522" spans="1:21" s="52" customFormat="1" x14ac:dyDescent="0.2">
      <c r="A1522" s="42"/>
      <c r="B1522" s="42"/>
      <c r="C1522" s="42"/>
      <c r="D1522" s="42"/>
      <c r="E1522" s="42"/>
      <c r="F1522" s="42"/>
      <c r="G1522" s="54"/>
      <c r="H1522" s="42"/>
      <c r="I1522" s="42"/>
      <c r="J1522" s="55"/>
      <c r="K1522" s="55"/>
      <c r="L1522" s="55"/>
      <c r="M1522" s="56"/>
      <c r="N1522" s="57"/>
      <c r="O1522" s="57"/>
      <c r="P1522" s="42"/>
      <c r="Q1522" s="42"/>
      <c r="R1522" s="42"/>
      <c r="S1522" s="42"/>
      <c r="T1522" s="57"/>
      <c r="U1522" s="57"/>
    </row>
    <row r="1523" spans="1:21" s="52" customFormat="1" x14ac:dyDescent="0.2">
      <c r="A1523" s="42"/>
      <c r="B1523" s="42"/>
      <c r="C1523" s="42"/>
      <c r="D1523" s="42"/>
      <c r="E1523" s="42"/>
      <c r="F1523" s="42"/>
      <c r="G1523" s="54"/>
      <c r="H1523" s="42"/>
      <c r="I1523" s="42"/>
      <c r="J1523" s="55"/>
      <c r="K1523" s="55"/>
      <c r="L1523" s="55"/>
      <c r="M1523" s="56"/>
      <c r="N1523" s="57"/>
      <c r="O1523" s="57"/>
      <c r="P1523" s="42"/>
      <c r="Q1523" s="42"/>
      <c r="R1523" s="42"/>
      <c r="S1523" s="42"/>
      <c r="T1523" s="57"/>
      <c r="U1523" s="57"/>
    </row>
    <row r="1524" spans="1:21" s="52" customFormat="1" x14ac:dyDescent="0.2">
      <c r="A1524" s="42"/>
      <c r="B1524" s="42"/>
      <c r="C1524" s="42"/>
      <c r="D1524" s="42"/>
      <c r="E1524" s="42"/>
      <c r="F1524" s="42"/>
      <c r="G1524" s="54"/>
      <c r="H1524" s="42"/>
      <c r="I1524" s="42"/>
      <c r="J1524" s="55"/>
      <c r="K1524" s="55"/>
      <c r="L1524" s="55"/>
      <c r="M1524" s="56"/>
      <c r="N1524" s="57"/>
      <c r="O1524" s="57"/>
      <c r="P1524" s="42"/>
      <c r="Q1524" s="42"/>
      <c r="R1524" s="42"/>
      <c r="S1524" s="42"/>
      <c r="T1524" s="57"/>
      <c r="U1524" s="57"/>
    </row>
    <row r="1525" spans="1:21" s="52" customFormat="1" x14ac:dyDescent="0.2">
      <c r="A1525" s="42"/>
      <c r="B1525" s="42"/>
      <c r="C1525" s="42"/>
      <c r="D1525" s="42"/>
      <c r="E1525" s="42"/>
      <c r="F1525" s="42"/>
      <c r="G1525" s="54"/>
      <c r="H1525" s="42"/>
      <c r="I1525" s="42"/>
      <c r="J1525" s="55"/>
      <c r="K1525" s="55"/>
      <c r="L1525" s="55"/>
      <c r="M1525" s="56"/>
      <c r="N1525" s="57"/>
      <c r="O1525" s="57"/>
      <c r="P1525" s="42"/>
      <c r="Q1525" s="42"/>
      <c r="R1525" s="42"/>
      <c r="S1525" s="42"/>
      <c r="T1525" s="57"/>
      <c r="U1525" s="57"/>
    </row>
    <row r="1526" spans="1:21" s="52" customFormat="1" x14ac:dyDescent="0.2">
      <c r="A1526" s="42"/>
      <c r="B1526" s="42"/>
      <c r="C1526" s="42"/>
      <c r="D1526" s="42"/>
      <c r="E1526" s="42"/>
      <c r="F1526" s="42"/>
      <c r="G1526" s="54"/>
      <c r="H1526" s="42"/>
      <c r="I1526" s="42"/>
      <c r="J1526" s="55"/>
      <c r="K1526" s="55"/>
      <c r="L1526" s="55"/>
      <c r="M1526" s="56"/>
      <c r="N1526" s="57"/>
      <c r="O1526" s="57"/>
      <c r="P1526" s="42"/>
      <c r="Q1526" s="42"/>
      <c r="R1526" s="42"/>
      <c r="S1526" s="42"/>
      <c r="T1526" s="57"/>
      <c r="U1526" s="57"/>
    </row>
    <row r="1527" spans="1:21" s="52" customFormat="1" x14ac:dyDescent="0.2">
      <c r="A1527" s="42"/>
      <c r="B1527" s="42"/>
      <c r="C1527" s="42"/>
      <c r="D1527" s="42"/>
      <c r="E1527" s="42"/>
      <c r="F1527" s="42"/>
      <c r="G1527" s="54"/>
      <c r="H1527" s="42"/>
      <c r="I1527" s="42"/>
      <c r="J1527" s="55"/>
      <c r="K1527" s="55"/>
      <c r="L1527" s="55"/>
      <c r="M1527" s="56"/>
      <c r="N1527" s="57"/>
      <c r="O1527" s="57"/>
      <c r="P1527" s="42"/>
      <c r="Q1527" s="42"/>
      <c r="R1527" s="42"/>
      <c r="S1527" s="42"/>
      <c r="T1527" s="57"/>
      <c r="U1527" s="57"/>
    </row>
    <row r="1528" spans="1:21" s="52" customFormat="1" x14ac:dyDescent="0.2">
      <c r="A1528" s="42"/>
      <c r="B1528" s="42"/>
      <c r="C1528" s="42"/>
      <c r="D1528" s="42"/>
      <c r="E1528" s="42"/>
      <c r="F1528" s="42"/>
      <c r="G1528" s="54"/>
      <c r="H1528" s="42"/>
      <c r="I1528" s="42"/>
      <c r="J1528" s="55"/>
      <c r="K1528" s="55"/>
      <c r="L1528" s="55"/>
      <c r="M1528" s="56"/>
      <c r="N1528" s="57"/>
      <c r="O1528" s="57"/>
      <c r="P1528" s="42"/>
      <c r="Q1528" s="42"/>
      <c r="R1528" s="42"/>
      <c r="S1528" s="42"/>
      <c r="T1528" s="57"/>
      <c r="U1528" s="57"/>
    </row>
    <row r="1529" spans="1:21" s="52" customFormat="1" x14ac:dyDescent="0.2">
      <c r="A1529" s="42"/>
      <c r="B1529" s="42"/>
      <c r="C1529" s="42"/>
      <c r="D1529" s="42"/>
      <c r="E1529" s="42"/>
      <c r="F1529" s="42"/>
      <c r="G1529" s="54"/>
      <c r="H1529" s="42"/>
      <c r="I1529" s="42"/>
      <c r="J1529" s="55"/>
      <c r="K1529" s="55"/>
      <c r="L1529" s="55"/>
      <c r="M1529" s="56"/>
      <c r="N1529" s="57"/>
      <c r="O1529" s="57"/>
      <c r="P1529" s="42"/>
      <c r="Q1529" s="42"/>
      <c r="R1529" s="42"/>
      <c r="S1529" s="42"/>
      <c r="T1529" s="57"/>
      <c r="U1529" s="57"/>
    </row>
    <row r="1530" spans="1:21" s="52" customFormat="1" x14ac:dyDescent="0.2">
      <c r="A1530" s="42"/>
      <c r="B1530" s="42"/>
      <c r="C1530" s="42"/>
      <c r="D1530" s="42"/>
      <c r="E1530" s="42"/>
      <c r="F1530" s="42"/>
      <c r="G1530" s="54"/>
      <c r="H1530" s="42"/>
      <c r="I1530" s="42"/>
      <c r="J1530" s="55"/>
      <c r="K1530" s="55"/>
      <c r="L1530" s="55"/>
      <c r="M1530" s="56"/>
      <c r="N1530" s="57"/>
      <c r="O1530" s="57"/>
      <c r="P1530" s="42"/>
      <c r="Q1530" s="42"/>
      <c r="R1530" s="42"/>
      <c r="S1530" s="42"/>
      <c r="T1530" s="57"/>
      <c r="U1530" s="57"/>
    </row>
    <row r="1531" spans="1:21" s="52" customFormat="1" x14ac:dyDescent="0.2">
      <c r="A1531" s="42"/>
      <c r="B1531" s="42"/>
      <c r="C1531" s="42"/>
      <c r="D1531" s="42"/>
      <c r="E1531" s="42"/>
      <c r="F1531" s="42"/>
      <c r="G1531" s="54"/>
      <c r="H1531" s="42"/>
      <c r="I1531" s="42"/>
      <c r="J1531" s="55"/>
      <c r="K1531" s="55"/>
      <c r="L1531" s="55"/>
      <c r="M1531" s="56"/>
      <c r="N1531" s="57"/>
      <c r="O1531" s="57"/>
      <c r="P1531" s="42"/>
      <c r="Q1531" s="42"/>
      <c r="R1531" s="42"/>
      <c r="S1531" s="42"/>
      <c r="T1531" s="57"/>
      <c r="U1531" s="57"/>
    </row>
    <row r="1532" spans="1:21" s="52" customFormat="1" x14ac:dyDescent="0.2">
      <c r="A1532" s="42"/>
      <c r="B1532" s="42"/>
      <c r="C1532" s="42"/>
      <c r="D1532" s="42"/>
      <c r="E1532" s="42"/>
      <c r="F1532" s="42"/>
      <c r="G1532" s="54"/>
      <c r="H1532" s="42"/>
      <c r="I1532" s="42"/>
      <c r="J1532" s="55"/>
      <c r="K1532" s="55"/>
      <c r="L1532" s="55"/>
      <c r="M1532" s="56"/>
      <c r="N1532" s="57"/>
      <c r="O1532" s="57"/>
      <c r="P1532" s="42"/>
      <c r="Q1532" s="42"/>
      <c r="R1532" s="42"/>
      <c r="S1532" s="42"/>
      <c r="T1532" s="57"/>
      <c r="U1532" s="57"/>
    </row>
    <row r="1533" spans="1:21" s="52" customFormat="1" x14ac:dyDescent="0.2">
      <c r="A1533" s="42"/>
      <c r="B1533" s="42"/>
      <c r="C1533" s="42"/>
      <c r="D1533" s="42"/>
      <c r="E1533" s="42"/>
      <c r="F1533" s="42"/>
      <c r="G1533" s="54"/>
      <c r="H1533" s="42"/>
      <c r="I1533" s="42"/>
      <c r="J1533" s="55"/>
      <c r="K1533" s="55"/>
      <c r="L1533" s="55"/>
      <c r="M1533" s="56"/>
      <c r="N1533" s="57"/>
      <c r="O1533" s="57"/>
      <c r="P1533" s="42"/>
      <c r="Q1533" s="42"/>
      <c r="R1533" s="42"/>
      <c r="S1533" s="42"/>
      <c r="T1533" s="57"/>
      <c r="U1533" s="57"/>
    </row>
    <row r="1534" spans="1:21" s="52" customFormat="1" x14ac:dyDescent="0.2">
      <c r="A1534" s="42"/>
      <c r="B1534" s="42"/>
      <c r="C1534" s="42"/>
      <c r="D1534" s="42"/>
      <c r="E1534" s="42"/>
      <c r="F1534" s="42"/>
      <c r="G1534" s="54"/>
      <c r="H1534" s="42"/>
      <c r="I1534" s="42"/>
      <c r="J1534" s="55"/>
      <c r="K1534" s="55"/>
      <c r="L1534" s="55"/>
      <c r="M1534" s="56"/>
      <c r="N1534" s="57"/>
      <c r="O1534" s="57"/>
      <c r="P1534" s="42"/>
      <c r="Q1534" s="42"/>
      <c r="R1534" s="42"/>
      <c r="S1534" s="42"/>
      <c r="T1534" s="57"/>
      <c r="U1534" s="57"/>
    </row>
    <row r="1535" spans="1:21" s="52" customFormat="1" x14ac:dyDescent="0.2">
      <c r="A1535" s="42"/>
      <c r="B1535" s="42"/>
      <c r="C1535" s="42"/>
      <c r="D1535" s="42"/>
      <c r="E1535" s="42"/>
      <c r="F1535" s="42"/>
      <c r="G1535" s="54"/>
      <c r="H1535" s="42"/>
      <c r="I1535" s="42"/>
      <c r="J1535" s="55"/>
      <c r="K1535" s="55"/>
      <c r="L1535" s="55"/>
      <c r="M1535" s="56"/>
      <c r="N1535" s="57"/>
      <c r="O1535" s="57"/>
      <c r="P1535" s="42"/>
      <c r="Q1535" s="42"/>
      <c r="R1535" s="42"/>
      <c r="S1535" s="42"/>
      <c r="T1535" s="57"/>
      <c r="U1535" s="57"/>
    </row>
    <row r="1536" spans="1:21" s="52" customFormat="1" x14ac:dyDescent="0.2">
      <c r="A1536" s="42"/>
      <c r="B1536" s="42"/>
      <c r="C1536" s="42"/>
      <c r="D1536" s="42"/>
      <c r="E1536" s="42"/>
      <c r="F1536" s="42"/>
      <c r="G1536" s="54"/>
      <c r="H1536" s="42"/>
      <c r="I1536" s="42"/>
      <c r="J1536" s="55"/>
      <c r="K1536" s="55"/>
      <c r="L1536" s="55"/>
      <c r="M1536" s="56"/>
      <c r="N1536" s="57"/>
      <c r="O1536" s="57"/>
      <c r="P1536" s="42"/>
      <c r="Q1536" s="42"/>
      <c r="R1536" s="42"/>
      <c r="S1536" s="42"/>
      <c r="T1536" s="57"/>
      <c r="U1536" s="57"/>
    </row>
    <row r="1537" spans="1:21" s="52" customFormat="1" x14ac:dyDescent="0.2">
      <c r="A1537" s="42"/>
      <c r="B1537" s="42"/>
      <c r="C1537" s="42"/>
      <c r="D1537" s="42"/>
      <c r="E1537" s="42"/>
      <c r="F1537" s="42"/>
      <c r="G1537" s="54"/>
      <c r="H1537" s="42"/>
      <c r="I1537" s="42"/>
      <c r="J1537" s="55"/>
      <c r="K1537" s="55"/>
      <c r="L1537" s="55"/>
      <c r="M1537" s="56"/>
      <c r="N1537" s="57"/>
      <c r="O1537" s="57"/>
      <c r="P1537" s="42"/>
      <c r="Q1537" s="42"/>
      <c r="R1537" s="42"/>
      <c r="S1537" s="42"/>
      <c r="T1537" s="57"/>
      <c r="U1537" s="57"/>
    </row>
    <row r="1538" spans="1:21" s="52" customFormat="1" x14ac:dyDescent="0.2">
      <c r="A1538" s="42"/>
      <c r="B1538" s="42"/>
      <c r="C1538" s="42"/>
      <c r="D1538" s="42"/>
      <c r="E1538" s="42"/>
      <c r="F1538" s="42"/>
      <c r="G1538" s="54"/>
      <c r="H1538" s="42"/>
      <c r="I1538" s="42"/>
      <c r="J1538" s="55"/>
      <c r="K1538" s="55"/>
      <c r="L1538" s="55"/>
      <c r="M1538" s="56"/>
      <c r="N1538" s="57"/>
      <c r="O1538" s="57"/>
      <c r="P1538" s="42"/>
      <c r="Q1538" s="42"/>
      <c r="R1538" s="42"/>
      <c r="S1538" s="42"/>
      <c r="T1538" s="57"/>
      <c r="U1538" s="57"/>
    </row>
    <row r="1539" spans="1:21" s="52" customFormat="1" x14ac:dyDescent="0.2">
      <c r="A1539" s="42"/>
      <c r="B1539" s="42"/>
      <c r="C1539" s="42"/>
      <c r="D1539" s="42"/>
      <c r="E1539" s="42"/>
      <c r="F1539" s="42"/>
      <c r="G1539" s="54"/>
      <c r="H1539" s="42"/>
      <c r="I1539" s="42"/>
      <c r="J1539" s="55"/>
      <c r="K1539" s="55"/>
      <c r="L1539" s="55"/>
      <c r="M1539" s="56"/>
      <c r="N1539" s="57"/>
      <c r="O1539" s="57"/>
      <c r="P1539" s="42"/>
      <c r="Q1539" s="42"/>
      <c r="R1539" s="42"/>
      <c r="S1539" s="42"/>
      <c r="T1539" s="57"/>
      <c r="U1539" s="57"/>
    </row>
    <row r="1540" spans="1:21" s="52" customFormat="1" x14ac:dyDescent="0.2">
      <c r="A1540" s="42"/>
      <c r="B1540" s="42"/>
      <c r="C1540" s="42"/>
      <c r="D1540" s="42"/>
      <c r="E1540" s="42"/>
      <c r="F1540" s="42"/>
      <c r="G1540" s="54"/>
      <c r="H1540" s="42"/>
      <c r="I1540" s="42"/>
      <c r="J1540" s="55"/>
      <c r="K1540" s="55"/>
      <c r="L1540" s="55"/>
      <c r="M1540" s="56"/>
      <c r="N1540" s="57"/>
      <c r="O1540" s="57"/>
      <c r="P1540" s="42"/>
      <c r="Q1540" s="42"/>
      <c r="R1540" s="42"/>
      <c r="S1540" s="42"/>
      <c r="T1540" s="57"/>
      <c r="U1540" s="57"/>
    </row>
    <row r="1541" spans="1:21" s="52" customFormat="1" x14ac:dyDescent="0.2">
      <c r="A1541" s="42"/>
      <c r="B1541" s="42"/>
      <c r="C1541" s="42"/>
      <c r="D1541" s="42"/>
      <c r="E1541" s="42"/>
      <c r="F1541" s="42"/>
      <c r="G1541" s="54"/>
      <c r="H1541" s="42"/>
      <c r="I1541" s="42"/>
      <c r="J1541" s="55"/>
      <c r="K1541" s="55"/>
      <c r="L1541" s="55"/>
      <c r="M1541" s="56"/>
      <c r="N1541" s="57"/>
      <c r="O1541" s="57"/>
      <c r="P1541" s="42"/>
      <c r="Q1541" s="42"/>
      <c r="R1541" s="42"/>
      <c r="S1541" s="42"/>
      <c r="T1541" s="57"/>
      <c r="U1541" s="57"/>
    </row>
    <row r="1542" spans="1:21" s="52" customFormat="1" x14ac:dyDescent="0.2">
      <c r="A1542" s="42"/>
      <c r="B1542" s="42"/>
      <c r="C1542" s="42"/>
      <c r="D1542" s="42"/>
      <c r="E1542" s="42"/>
      <c r="F1542" s="42"/>
      <c r="G1542" s="54"/>
      <c r="H1542" s="42"/>
      <c r="I1542" s="42"/>
      <c r="J1542" s="55"/>
      <c r="K1542" s="55"/>
      <c r="L1542" s="55"/>
      <c r="M1542" s="56"/>
      <c r="N1542" s="57"/>
      <c r="O1542" s="57"/>
      <c r="P1542" s="42"/>
      <c r="Q1542" s="42"/>
      <c r="R1542" s="42"/>
      <c r="S1542" s="42"/>
      <c r="T1542" s="57"/>
      <c r="U1542" s="57"/>
    </row>
    <row r="1543" spans="1:21" s="52" customFormat="1" x14ac:dyDescent="0.2">
      <c r="A1543" s="42"/>
      <c r="B1543" s="42"/>
      <c r="C1543" s="42"/>
      <c r="D1543" s="42"/>
      <c r="E1543" s="42"/>
      <c r="F1543" s="42"/>
      <c r="G1543" s="54"/>
      <c r="H1543" s="42"/>
      <c r="I1543" s="42"/>
      <c r="J1543" s="55"/>
      <c r="K1543" s="55"/>
      <c r="L1543" s="55"/>
      <c r="M1543" s="56"/>
      <c r="N1543" s="57"/>
      <c r="O1543" s="57"/>
      <c r="P1543" s="42"/>
      <c r="Q1543" s="42"/>
      <c r="R1543" s="42"/>
      <c r="S1543" s="42"/>
      <c r="T1543" s="57"/>
      <c r="U1543" s="57"/>
    </row>
    <row r="1544" spans="1:21" s="52" customFormat="1" x14ac:dyDescent="0.2">
      <c r="A1544" s="42"/>
      <c r="B1544" s="42"/>
      <c r="C1544" s="42"/>
      <c r="D1544" s="42"/>
      <c r="E1544" s="42"/>
      <c r="F1544" s="42"/>
      <c r="G1544" s="54"/>
      <c r="H1544" s="42"/>
      <c r="I1544" s="42"/>
      <c r="J1544" s="55"/>
      <c r="K1544" s="55"/>
      <c r="L1544" s="55"/>
      <c r="M1544" s="56"/>
      <c r="N1544" s="57"/>
      <c r="O1544" s="57"/>
      <c r="P1544" s="42"/>
      <c r="Q1544" s="42"/>
      <c r="R1544" s="42"/>
      <c r="S1544" s="42"/>
      <c r="T1544" s="57"/>
      <c r="U1544" s="57"/>
    </row>
    <row r="1545" spans="1:21" s="52" customFormat="1" x14ac:dyDescent="0.2">
      <c r="A1545" s="42"/>
      <c r="B1545" s="42"/>
      <c r="C1545" s="42"/>
      <c r="D1545" s="42"/>
      <c r="E1545" s="42"/>
      <c r="F1545" s="42"/>
      <c r="G1545" s="54"/>
      <c r="H1545" s="42"/>
      <c r="I1545" s="42"/>
      <c r="J1545" s="55"/>
      <c r="K1545" s="55"/>
      <c r="L1545" s="55"/>
      <c r="M1545" s="56"/>
      <c r="N1545" s="57"/>
      <c r="O1545" s="57"/>
      <c r="P1545" s="42"/>
      <c r="Q1545" s="42"/>
      <c r="R1545" s="42"/>
      <c r="S1545" s="42"/>
      <c r="T1545" s="57"/>
      <c r="U1545" s="57"/>
    </row>
    <row r="1546" spans="1:21" s="52" customFormat="1" x14ac:dyDescent="0.2">
      <c r="A1546" s="42"/>
      <c r="B1546" s="42"/>
      <c r="C1546" s="42"/>
      <c r="D1546" s="42"/>
      <c r="E1546" s="42"/>
      <c r="F1546" s="42"/>
      <c r="G1546" s="54"/>
      <c r="H1546" s="42"/>
      <c r="I1546" s="42"/>
      <c r="J1546" s="55"/>
      <c r="K1546" s="55"/>
      <c r="L1546" s="55"/>
      <c r="M1546" s="56"/>
      <c r="N1546" s="57"/>
      <c r="O1546" s="57"/>
      <c r="P1546" s="42"/>
      <c r="Q1546" s="42"/>
      <c r="R1546" s="42"/>
      <c r="S1546" s="42"/>
      <c r="T1546" s="57"/>
      <c r="U1546" s="57"/>
    </row>
    <row r="1547" spans="1:21" s="52" customFormat="1" x14ac:dyDescent="0.2">
      <c r="A1547" s="42"/>
      <c r="B1547" s="42"/>
      <c r="C1547" s="42"/>
      <c r="D1547" s="42"/>
      <c r="E1547" s="42"/>
      <c r="F1547" s="42"/>
      <c r="G1547" s="54"/>
      <c r="H1547" s="42"/>
      <c r="I1547" s="42"/>
      <c r="J1547" s="55"/>
      <c r="K1547" s="55"/>
      <c r="L1547" s="55"/>
      <c r="M1547" s="56"/>
      <c r="N1547" s="57"/>
      <c r="O1547" s="57"/>
      <c r="P1547" s="42"/>
      <c r="Q1547" s="42"/>
      <c r="R1547" s="42"/>
      <c r="S1547" s="42"/>
      <c r="T1547" s="57"/>
      <c r="U1547" s="57"/>
    </row>
    <row r="1548" spans="1:21" s="52" customFormat="1" x14ac:dyDescent="0.2">
      <c r="A1548" s="42"/>
      <c r="B1548" s="42"/>
      <c r="C1548" s="42"/>
      <c r="D1548" s="42"/>
      <c r="E1548" s="42"/>
      <c r="F1548" s="42"/>
      <c r="G1548" s="54"/>
      <c r="H1548" s="42"/>
      <c r="I1548" s="42"/>
      <c r="J1548" s="55"/>
      <c r="K1548" s="55"/>
      <c r="L1548" s="55"/>
      <c r="M1548" s="56"/>
      <c r="N1548" s="57"/>
      <c r="O1548" s="57"/>
      <c r="P1548" s="42"/>
      <c r="Q1548" s="42"/>
      <c r="R1548" s="42"/>
      <c r="S1548" s="42"/>
      <c r="T1548" s="57"/>
      <c r="U1548" s="57"/>
    </row>
    <row r="1549" spans="1:21" s="52" customFormat="1" x14ac:dyDescent="0.2">
      <c r="A1549" s="42"/>
      <c r="B1549" s="42"/>
      <c r="C1549" s="42"/>
      <c r="D1549" s="42"/>
      <c r="E1549" s="42"/>
      <c r="F1549" s="42"/>
      <c r="G1549" s="54"/>
      <c r="H1549" s="42"/>
      <c r="I1549" s="42"/>
      <c r="J1549" s="55"/>
      <c r="K1549" s="55"/>
      <c r="L1549" s="55"/>
      <c r="M1549" s="56"/>
      <c r="N1549" s="57"/>
      <c r="O1549" s="57"/>
      <c r="P1549" s="42"/>
      <c r="Q1549" s="42"/>
      <c r="R1549" s="42"/>
      <c r="S1549" s="42"/>
      <c r="T1549" s="57"/>
      <c r="U1549" s="57"/>
    </row>
    <row r="1550" spans="1:21" s="52" customFormat="1" x14ac:dyDescent="0.2">
      <c r="A1550" s="42"/>
      <c r="B1550" s="42"/>
      <c r="C1550" s="42"/>
      <c r="D1550" s="42"/>
      <c r="E1550" s="42"/>
      <c r="F1550" s="42"/>
      <c r="G1550" s="54"/>
      <c r="H1550" s="42"/>
      <c r="I1550" s="42"/>
      <c r="J1550" s="55"/>
      <c r="K1550" s="55"/>
      <c r="L1550" s="55"/>
      <c r="M1550" s="56"/>
      <c r="N1550" s="57"/>
      <c r="O1550" s="57"/>
      <c r="P1550" s="42"/>
      <c r="Q1550" s="42"/>
      <c r="R1550" s="42"/>
      <c r="S1550" s="42"/>
      <c r="T1550" s="57"/>
      <c r="U1550" s="57"/>
    </row>
    <row r="1551" spans="1:21" s="52" customFormat="1" x14ac:dyDescent="0.2">
      <c r="A1551" s="42"/>
      <c r="B1551" s="42"/>
      <c r="C1551" s="42"/>
      <c r="D1551" s="42"/>
      <c r="E1551" s="42"/>
      <c r="F1551" s="42"/>
      <c r="G1551" s="54"/>
      <c r="H1551" s="42"/>
      <c r="I1551" s="42"/>
      <c r="J1551" s="55"/>
      <c r="K1551" s="55"/>
      <c r="L1551" s="55"/>
      <c r="M1551" s="56"/>
      <c r="N1551" s="57"/>
      <c r="O1551" s="57"/>
      <c r="P1551" s="42"/>
      <c r="Q1551" s="42"/>
      <c r="R1551" s="42"/>
      <c r="S1551" s="42"/>
      <c r="T1551" s="57"/>
      <c r="U1551" s="57"/>
    </row>
    <row r="1552" spans="1:21" s="52" customFormat="1" x14ac:dyDescent="0.2">
      <c r="A1552" s="42"/>
      <c r="B1552" s="42"/>
      <c r="C1552" s="42"/>
      <c r="D1552" s="42"/>
      <c r="E1552" s="42"/>
      <c r="F1552" s="42"/>
      <c r="G1552" s="54"/>
      <c r="H1552" s="42"/>
      <c r="I1552" s="42"/>
      <c r="J1552" s="55"/>
      <c r="K1552" s="55"/>
      <c r="L1552" s="55"/>
      <c r="M1552" s="56"/>
      <c r="N1552" s="57"/>
      <c r="O1552" s="57"/>
      <c r="P1552" s="42"/>
      <c r="Q1552" s="42"/>
      <c r="R1552" s="42"/>
      <c r="S1552" s="42"/>
      <c r="T1552" s="57"/>
      <c r="U1552" s="57"/>
    </row>
    <row r="1553" spans="1:21" s="52" customFormat="1" x14ac:dyDescent="0.2">
      <c r="A1553" s="42"/>
      <c r="B1553" s="42"/>
      <c r="C1553" s="42"/>
      <c r="D1553" s="42"/>
      <c r="E1553" s="42"/>
      <c r="F1553" s="42"/>
      <c r="G1553" s="54"/>
      <c r="H1553" s="42"/>
      <c r="I1553" s="42"/>
      <c r="J1553" s="55"/>
      <c r="K1553" s="55"/>
      <c r="L1553" s="55"/>
      <c r="M1553" s="56"/>
      <c r="N1553" s="57"/>
      <c r="O1553" s="57"/>
      <c r="P1553" s="42"/>
      <c r="Q1553" s="42"/>
      <c r="R1553" s="42"/>
      <c r="S1553" s="42"/>
      <c r="T1553" s="57"/>
      <c r="U1553" s="57"/>
    </row>
    <row r="1554" spans="1:21" s="52" customFormat="1" x14ac:dyDescent="0.2">
      <c r="A1554" s="42"/>
      <c r="B1554" s="42"/>
      <c r="C1554" s="42"/>
      <c r="D1554" s="42"/>
      <c r="E1554" s="42"/>
      <c r="F1554" s="42"/>
      <c r="G1554" s="54"/>
      <c r="H1554" s="42"/>
      <c r="I1554" s="42"/>
      <c r="J1554" s="55"/>
      <c r="K1554" s="55"/>
      <c r="L1554" s="55"/>
      <c r="M1554" s="56"/>
      <c r="N1554" s="57"/>
      <c r="O1554" s="57"/>
      <c r="P1554" s="42"/>
      <c r="Q1554" s="42"/>
      <c r="R1554" s="42"/>
      <c r="S1554" s="42"/>
      <c r="T1554" s="57"/>
      <c r="U1554" s="57"/>
    </row>
    <row r="1555" spans="1:21" s="52" customFormat="1" x14ac:dyDescent="0.2">
      <c r="A1555" s="42"/>
      <c r="B1555" s="42"/>
      <c r="C1555" s="42"/>
      <c r="D1555" s="42"/>
      <c r="E1555" s="42"/>
      <c r="F1555" s="42"/>
      <c r="G1555" s="54"/>
      <c r="H1555" s="42"/>
      <c r="I1555" s="42"/>
      <c r="J1555" s="55"/>
      <c r="K1555" s="55"/>
      <c r="L1555" s="55"/>
      <c r="M1555" s="56"/>
      <c r="N1555" s="57"/>
      <c r="O1555" s="57"/>
      <c r="P1555" s="42"/>
      <c r="Q1555" s="42"/>
      <c r="R1555" s="42"/>
      <c r="S1555" s="42"/>
      <c r="T1555" s="57"/>
      <c r="U1555" s="57"/>
    </row>
    <row r="1556" spans="1:21" s="52" customFormat="1" x14ac:dyDescent="0.2">
      <c r="A1556" s="42"/>
      <c r="B1556" s="42"/>
      <c r="C1556" s="42"/>
      <c r="D1556" s="42"/>
      <c r="E1556" s="42"/>
      <c r="F1556" s="42"/>
      <c r="G1556" s="54"/>
      <c r="H1556" s="42"/>
      <c r="I1556" s="42"/>
      <c r="J1556" s="55"/>
      <c r="K1556" s="55"/>
      <c r="L1556" s="55"/>
      <c r="M1556" s="56"/>
      <c r="N1556" s="57"/>
      <c r="O1556" s="57"/>
      <c r="P1556" s="42"/>
      <c r="Q1556" s="42"/>
      <c r="R1556" s="42"/>
      <c r="S1556" s="42"/>
      <c r="T1556" s="57"/>
      <c r="U1556" s="57"/>
    </row>
    <row r="1557" spans="1:21" s="52" customFormat="1" x14ac:dyDescent="0.2">
      <c r="A1557" s="42"/>
      <c r="B1557" s="42"/>
      <c r="C1557" s="42"/>
      <c r="D1557" s="42"/>
      <c r="E1557" s="42"/>
      <c r="F1557" s="42"/>
      <c r="G1557" s="54"/>
      <c r="H1557" s="42"/>
      <c r="I1557" s="42"/>
      <c r="J1557" s="55"/>
      <c r="K1557" s="55"/>
      <c r="L1557" s="55"/>
      <c r="M1557" s="56"/>
      <c r="N1557" s="57"/>
      <c r="O1557" s="57"/>
      <c r="P1557" s="42"/>
      <c r="Q1557" s="42"/>
      <c r="R1557" s="42"/>
      <c r="S1557" s="42"/>
      <c r="T1557" s="57"/>
      <c r="U1557" s="57"/>
    </row>
    <row r="1558" spans="1:21" s="52" customFormat="1" x14ac:dyDescent="0.2">
      <c r="A1558" s="42"/>
      <c r="B1558" s="42"/>
      <c r="C1558" s="42"/>
      <c r="D1558" s="42"/>
      <c r="E1558" s="42"/>
      <c r="F1558" s="42"/>
      <c r="G1558" s="54"/>
      <c r="H1558" s="42"/>
      <c r="I1558" s="42"/>
      <c r="J1558" s="55"/>
      <c r="K1558" s="55"/>
      <c r="L1558" s="55"/>
      <c r="M1558" s="56"/>
      <c r="N1558" s="57"/>
      <c r="O1558" s="57"/>
      <c r="P1558" s="42"/>
      <c r="Q1558" s="42"/>
      <c r="R1558" s="42"/>
      <c r="S1558" s="42"/>
      <c r="T1558" s="57"/>
      <c r="U1558" s="57"/>
    </row>
    <row r="1559" spans="1:21" s="52" customFormat="1" x14ac:dyDescent="0.2">
      <c r="A1559" s="42"/>
      <c r="B1559" s="42"/>
      <c r="C1559" s="42"/>
      <c r="D1559" s="42"/>
      <c r="E1559" s="42"/>
      <c r="F1559" s="42"/>
      <c r="G1559" s="54"/>
      <c r="H1559" s="42"/>
      <c r="I1559" s="42"/>
      <c r="J1559" s="55"/>
      <c r="K1559" s="55"/>
      <c r="L1559" s="55"/>
      <c r="M1559" s="56"/>
      <c r="N1559" s="57"/>
      <c r="O1559" s="57"/>
      <c r="P1559" s="42"/>
      <c r="Q1559" s="42"/>
      <c r="R1559" s="42"/>
      <c r="S1559" s="42"/>
      <c r="T1559" s="57"/>
      <c r="U1559" s="57"/>
    </row>
    <row r="1560" spans="1:21" s="52" customFormat="1" x14ac:dyDescent="0.2">
      <c r="A1560" s="42"/>
      <c r="B1560" s="42"/>
      <c r="C1560" s="42"/>
      <c r="D1560" s="42"/>
      <c r="E1560" s="42"/>
      <c r="F1560" s="42"/>
      <c r="G1560" s="54"/>
      <c r="H1560" s="42"/>
      <c r="I1560" s="42"/>
      <c r="J1560" s="55"/>
      <c r="K1560" s="55"/>
      <c r="L1560" s="55"/>
      <c r="M1560" s="56"/>
      <c r="N1560" s="57"/>
      <c r="O1560" s="57"/>
      <c r="P1560" s="42"/>
      <c r="Q1560" s="42"/>
      <c r="R1560" s="42"/>
      <c r="S1560" s="42"/>
      <c r="T1560" s="57"/>
      <c r="U1560" s="57"/>
    </row>
    <row r="1561" spans="1:21" s="52" customFormat="1" x14ac:dyDescent="0.2">
      <c r="A1561" s="42"/>
      <c r="B1561" s="42"/>
      <c r="C1561" s="42"/>
      <c r="D1561" s="42"/>
      <c r="E1561" s="42"/>
      <c r="F1561" s="42"/>
      <c r="G1561" s="54"/>
      <c r="H1561" s="42"/>
      <c r="I1561" s="42"/>
      <c r="J1561" s="55"/>
      <c r="K1561" s="55"/>
      <c r="L1561" s="55"/>
      <c r="M1561" s="56"/>
      <c r="N1561" s="57"/>
      <c r="O1561" s="57"/>
      <c r="P1561" s="42"/>
      <c r="Q1561" s="42"/>
      <c r="R1561" s="42"/>
      <c r="S1561" s="42"/>
      <c r="T1561" s="57"/>
      <c r="U1561" s="57"/>
    </row>
    <row r="1562" spans="1:21" s="52" customFormat="1" x14ac:dyDescent="0.2">
      <c r="A1562" s="42"/>
      <c r="B1562" s="42"/>
      <c r="C1562" s="42"/>
      <c r="D1562" s="42"/>
      <c r="E1562" s="42"/>
      <c r="F1562" s="42"/>
      <c r="G1562" s="54"/>
      <c r="H1562" s="42"/>
      <c r="I1562" s="42"/>
      <c r="J1562" s="55"/>
      <c r="K1562" s="55"/>
      <c r="L1562" s="55"/>
      <c r="M1562" s="56"/>
      <c r="N1562" s="57"/>
      <c r="O1562" s="57"/>
      <c r="P1562" s="42"/>
      <c r="Q1562" s="42"/>
      <c r="R1562" s="42"/>
      <c r="S1562" s="42"/>
      <c r="T1562" s="57"/>
      <c r="U1562" s="57"/>
    </row>
    <row r="1563" spans="1:21" s="52" customFormat="1" x14ac:dyDescent="0.2">
      <c r="A1563" s="42"/>
      <c r="B1563" s="42"/>
      <c r="C1563" s="42"/>
      <c r="D1563" s="42"/>
      <c r="E1563" s="42"/>
      <c r="F1563" s="42"/>
      <c r="G1563" s="54"/>
      <c r="H1563" s="42"/>
      <c r="I1563" s="42"/>
      <c r="J1563" s="55"/>
      <c r="K1563" s="55"/>
      <c r="L1563" s="55"/>
      <c r="M1563" s="56"/>
      <c r="N1563" s="57"/>
      <c r="O1563" s="57"/>
      <c r="P1563" s="42"/>
      <c r="Q1563" s="42"/>
      <c r="R1563" s="42"/>
      <c r="S1563" s="42"/>
      <c r="T1563" s="57"/>
      <c r="U1563" s="57"/>
    </row>
    <row r="1564" spans="1:21" s="52" customFormat="1" x14ac:dyDescent="0.2">
      <c r="A1564" s="42"/>
      <c r="B1564" s="42"/>
      <c r="C1564" s="42"/>
      <c r="D1564" s="42"/>
      <c r="E1564" s="42"/>
      <c r="F1564" s="42"/>
      <c r="G1564" s="54"/>
      <c r="H1564" s="42"/>
      <c r="I1564" s="42"/>
      <c r="J1564" s="55"/>
      <c r="K1564" s="55"/>
      <c r="L1564" s="55"/>
      <c r="M1564" s="56"/>
      <c r="N1564" s="57"/>
      <c r="O1564" s="57"/>
      <c r="P1564" s="42"/>
      <c r="Q1564" s="42"/>
      <c r="R1564" s="42"/>
      <c r="S1564" s="42"/>
      <c r="T1564" s="57"/>
      <c r="U1564" s="57"/>
    </row>
    <row r="1565" spans="1:21" s="52" customFormat="1" x14ac:dyDescent="0.2">
      <c r="A1565" s="42"/>
      <c r="B1565" s="42"/>
      <c r="C1565" s="42"/>
      <c r="D1565" s="42"/>
      <c r="E1565" s="42"/>
      <c r="F1565" s="42"/>
      <c r="G1565" s="54"/>
      <c r="H1565" s="42"/>
      <c r="I1565" s="42"/>
      <c r="J1565" s="55"/>
      <c r="K1565" s="55"/>
      <c r="L1565" s="55"/>
      <c r="M1565" s="56"/>
      <c r="N1565" s="57"/>
      <c r="O1565" s="57"/>
      <c r="P1565" s="42"/>
      <c r="Q1565" s="42"/>
      <c r="R1565" s="42"/>
      <c r="S1565" s="42"/>
      <c r="T1565" s="57"/>
      <c r="U1565" s="57"/>
    </row>
    <row r="1566" spans="1:21" s="52" customFormat="1" x14ac:dyDescent="0.2">
      <c r="A1566" s="42"/>
      <c r="B1566" s="42"/>
      <c r="C1566" s="42"/>
      <c r="D1566" s="42"/>
      <c r="E1566" s="42"/>
      <c r="F1566" s="42"/>
      <c r="G1566" s="54"/>
      <c r="H1566" s="42"/>
      <c r="I1566" s="42"/>
      <c r="J1566" s="55"/>
      <c r="K1566" s="55"/>
      <c r="L1566" s="55"/>
      <c r="M1566" s="56"/>
      <c r="N1566" s="57"/>
      <c r="O1566" s="57"/>
      <c r="P1566" s="42"/>
      <c r="Q1566" s="42"/>
      <c r="R1566" s="42"/>
      <c r="S1566" s="42"/>
      <c r="T1566" s="57"/>
      <c r="U1566" s="57"/>
    </row>
    <row r="1567" spans="1:21" s="52" customFormat="1" x14ac:dyDescent="0.2">
      <c r="A1567" s="42"/>
      <c r="B1567" s="42"/>
      <c r="C1567" s="42"/>
      <c r="D1567" s="42"/>
      <c r="E1567" s="42"/>
      <c r="F1567" s="42"/>
      <c r="G1567" s="54"/>
      <c r="H1567" s="42"/>
      <c r="I1567" s="42"/>
      <c r="J1567" s="55"/>
      <c r="K1567" s="55"/>
      <c r="L1567" s="55"/>
      <c r="M1567" s="56"/>
      <c r="N1567" s="57"/>
      <c r="O1567" s="57"/>
      <c r="P1567" s="42"/>
      <c r="Q1567" s="42"/>
      <c r="R1567" s="42"/>
      <c r="S1567" s="42"/>
      <c r="T1567" s="57"/>
      <c r="U1567" s="57"/>
    </row>
    <row r="1568" spans="1:21" s="52" customFormat="1" x14ac:dyDescent="0.2">
      <c r="A1568" s="42"/>
      <c r="B1568" s="42"/>
      <c r="C1568" s="42"/>
      <c r="D1568" s="42"/>
      <c r="E1568" s="42"/>
      <c r="F1568" s="42"/>
      <c r="G1568" s="54"/>
      <c r="H1568" s="42"/>
      <c r="I1568" s="42"/>
      <c r="J1568" s="55"/>
      <c r="K1568" s="55"/>
      <c r="L1568" s="55"/>
      <c r="M1568" s="56"/>
      <c r="N1568" s="57"/>
      <c r="O1568" s="57"/>
      <c r="P1568" s="42"/>
      <c r="Q1568" s="42"/>
      <c r="R1568" s="42"/>
      <c r="S1568" s="42"/>
      <c r="T1568" s="57"/>
      <c r="U1568" s="57"/>
    </row>
    <row r="1569" spans="1:21" s="52" customFormat="1" x14ac:dyDescent="0.2">
      <c r="A1569" s="42"/>
      <c r="B1569" s="42"/>
      <c r="C1569" s="42"/>
      <c r="D1569" s="42"/>
      <c r="E1569" s="42"/>
      <c r="F1569" s="42"/>
      <c r="G1569" s="54"/>
      <c r="H1569" s="42"/>
      <c r="I1569" s="42"/>
      <c r="J1569" s="55"/>
      <c r="K1569" s="55"/>
      <c r="L1569" s="55"/>
      <c r="M1569" s="56"/>
      <c r="N1569" s="57"/>
      <c r="O1569" s="57"/>
      <c r="P1569" s="42"/>
      <c r="Q1569" s="42"/>
      <c r="R1569" s="42"/>
      <c r="S1569" s="42"/>
      <c r="T1569" s="57"/>
      <c r="U1569" s="57"/>
    </row>
    <row r="1570" spans="1:21" s="52" customFormat="1" x14ac:dyDescent="0.2">
      <c r="A1570" s="42"/>
      <c r="B1570" s="42"/>
      <c r="C1570" s="42"/>
      <c r="D1570" s="42"/>
      <c r="E1570" s="42"/>
      <c r="F1570" s="42"/>
      <c r="G1570" s="54"/>
      <c r="H1570" s="42"/>
      <c r="I1570" s="42"/>
      <c r="J1570" s="55"/>
      <c r="K1570" s="55"/>
      <c r="L1570" s="55"/>
      <c r="M1570" s="56"/>
      <c r="N1570" s="57"/>
      <c r="O1570" s="57"/>
      <c r="P1570" s="42"/>
      <c r="Q1570" s="42"/>
      <c r="R1570" s="42"/>
      <c r="S1570" s="42"/>
      <c r="T1570" s="57"/>
      <c r="U1570" s="57"/>
    </row>
    <row r="1571" spans="1:21" s="52" customFormat="1" x14ac:dyDescent="0.2">
      <c r="A1571" s="42"/>
      <c r="B1571" s="42"/>
      <c r="C1571" s="42"/>
      <c r="D1571" s="42"/>
      <c r="E1571" s="42"/>
      <c r="F1571" s="42"/>
      <c r="G1571" s="54"/>
      <c r="H1571" s="42"/>
      <c r="I1571" s="42"/>
      <c r="J1571" s="55"/>
      <c r="K1571" s="55"/>
      <c r="L1571" s="55"/>
      <c r="M1571" s="56"/>
      <c r="N1571" s="57"/>
      <c r="O1571" s="57"/>
      <c r="P1571" s="42"/>
      <c r="Q1571" s="42"/>
      <c r="R1571" s="42"/>
      <c r="S1571" s="42"/>
      <c r="T1571" s="57"/>
      <c r="U1571" s="57"/>
    </row>
    <row r="1572" spans="1:21" s="52" customFormat="1" x14ac:dyDescent="0.2">
      <c r="A1572" s="42"/>
      <c r="B1572" s="42"/>
      <c r="C1572" s="42"/>
      <c r="D1572" s="42"/>
      <c r="E1572" s="42"/>
      <c r="F1572" s="42"/>
      <c r="G1572" s="54"/>
      <c r="H1572" s="42"/>
      <c r="I1572" s="42"/>
      <c r="J1572" s="55"/>
      <c r="K1572" s="55"/>
      <c r="L1572" s="55"/>
      <c r="M1572" s="56"/>
      <c r="N1572" s="57"/>
      <c r="O1572" s="57"/>
      <c r="P1572" s="42"/>
      <c r="Q1572" s="42"/>
      <c r="R1572" s="42"/>
      <c r="S1572" s="42"/>
      <c r="T1572" s="57"/>
      <c r="U1572" s="57"/>
    </row>
    <row r="1573" spans="1:21" s="52" customFormat="1" x14ac:dyDescent="0.2">
      <c r="A1573" s="42"/>
      <c r="B1573" s="42"/>
      <c r="C1573" s="42"/>
      <c r="D1573" s="42"/>
      <c r="E1573" s="42"/>
      <c r="F1573" s="42"/>
      <c r="G1573" s="54"/>
      <c r="H1573" s="42"/>
      <c r="I1573" s="42"/>
      <c r="J1573" s="55"/>
      <c r="K1573" s="55"/>
      <c r="L1573" s="55"/>
      <c r="M1573" s="56"/>
      <c r="N1573" s="57"/>
      <c r="O1573" s="57"/>
      <c r="P1573" s="42"/>
      <c r="Q1573" s="42"/>
      <c r="R1573" s="42"/>
      <c r="S1573" s="42"/>
      <c r="T1573" s="57"/>
      <c r="U1573" s="57"/>
    </row>
    <row r="1574" spans="1:21" s="52" customFormat="1" x14ac:dyDescent="0.2">
      <c r="A1574" s="42"/>
      <c r="B1574" s="42"/>
      <c r="C1574" s="42"/>
      <c r="D1574" s="42"/>
      <c r="E1574" s="42"/>
      <c r="F1574" s="42"/>
      <c r="G1574" s="54"/>
      <c r="H1574" s="42"/>
      <c r="I1574" s="42"/>
      <c r="J1574" s="55"/>
      <c r="K1574" s="55"/>
      <c r="L1574" s="55"/>
      <c r="M1574" s="56"/>
      <c r="N1574" s="57"/>
      <c r="O1574" s="57"/>
      <c r="P1574" s="42"/>
      <c r="Q1574" s="42"/>
      <c r="R1574" s="42"/>
      <c r="S1574" s="42"/>
      <c r="T1574" s="57"/>
      <c r="U1574" s="57"/>
    </row>
    <row r="1575" spans="1:21" s="52" customFormat="1" x14ac:dyDescent="0.2">
      <c r="A1575" s="42"/>
      <c r="B1575" s="42"/>
      <c r="C1575" s="42"/>
      <c r="D1575" s="42"/>
      <c r="E1575" s="42"/>
      <c r="F1575" s="42"/>
      <c r="G1575" s="54"/>
      <c r="H1575" s="42"/>
      <c r="I1575" s="42"/>
      <c r="J1575" s="55"/>
      <c r="K1575" s="55"/>
      <c r="L1575" s="55"/>
      <c r="M1575" s="56"/>
      <c r="N1575" s="57"/>
      <c r="O1575" s="57"/>
      <c r="P1575" s="42"/>
      <c r="Q1575" s="42"/>
      <c r="R1575" s="42"/>
      <c r="S1575" s="42"/>
      <c r="T1575" s="57"/>
      <c r="U1575" s="57"/>
    </row>
    <row r="1576" spans="1:21" s="52" customFormat="1" x14ac:dyDescent="0.2">
      <c r="A1576" s="42"/>
      <c r="B1576" s="42"/>
      <c r="C1576" s="42"/>
      <c r="D1576" s="42"/>
      <c r="E1576" s="42"/>
      <c r="F1576" s="42"/>
      <c r="G1576" s="54"/>
      <c r="H1576" s="42"/>
      <c r="I1576" s="42"/>
      <c r="J1576" s="55"/>
      <c r="K1576" s="55"/>
      <c r="L1576" s="55"/>
      <c r="M1576" s="56"/>
      <c r="N1576" s="57"/>
      <c r="O1576" s="57"/>
      <c r="P1576" s="42"/>
      <c r="Q1576" s="42"/>
      <c r="R1576" s="42"/>
      <c r="S1576" s="42"/>
      <c r="T1576" s="57"/>
      <c r="U1576" s="57"/>
    </row>
    <row r="1577" spans="1:21" s="52" customFormat="1" x14ac:dyDescent="0.2">
      <c r="A1577" s="42"/>
      <c r="B1577" s="42"/>
      <c r="C1577" s="42"/>
      <c r="D1577" s="42"/>
      <c r="E1577" s="42"/>
      <c r="F1577" s="42"/>
      <c r="G1577" s="54"/>
      <c r="H1577" s="42"/>
      <c r="I1577" s="42"/>
      <c r="J1577" s="55"/>
      <c r="K1577" s="55"/>
      <c r="L1577" s="55"/>
      <c r="M1577" s="56"/>
      <c r="N1577" s="57"/>
      <c r="O1577" s="57"/>
      <c r="P1577" s="42"/>
      <c r="Q1577" s="42"/>
      <c r="R1577" s="42"/>
      <c r="S1577" s="42"/>
      <c r="T1577" s="57"/>
      <c r="U1577" s="57"/>
    </row>
    <row r="1578" spans="1:21" s="52" customFormat="1" x14ac:dyDescent="0.2">
      <c r="A1578" s="42"/>
      <c r="B1578" s="42"/>
      <c r="C1578" s="42"/>
      <c r="D1578" s="42"/>
      <c r="E1578" s="42"/>
      <c r="F1578" s="42"/>
      <c r="G1578" s="54"/>
      <c r="H1578" s="42"/>
      <c r="I1578" s="42"/>
      <c r="J1578" s="55"/>
      <c r="K1578" s="55"/>
      <c r="L1578" s="55"/>
      <c r="M1578" s="56"/>
      <c r="N1578" s="57"/>
      <c r="O1578" s="57"/>
      <c r="P1578" s="42"/>
      <c r="Q1578" s="42"/>
      <c r="R1578" s="42"/>
      <c r="S1578" s="42"/>
      <c r="T1578" s="57"/>
      <c r="U1578" s="57"/>
    </row>
    <row r="1579" spans="1:21" s="52" customFormat="1" x14ac:dyDescent="0.2">
      <c r="A1579" s="42"/>
      <c r="B1579" s="42"/>
      <c r="C1579" s="42"/>
      <c r="D1579" s="42"/>
      <c r="E1579" s="42"/>
      <c r="F1579" s="42"/>
      <c r="G1579" s="54"/>
      <c r="H1579" s="42"/>
      <c r="I1579" s="42"/>
      <c r="J1579" s="55"/>
      <c r="K1579" s="55"/>
      <c r="L1579" s="55"/>
      <c r="M1579" s="56"/>
      <c r="N1579" s="57"/>
      <c r="O1579" s="57"/>
      <c r="P1579" s="42"/>
      <c r="Q1579" s="42"/>
      <c r="R1579" s="42"/>
      <c r="S1579" s="42"/>
      <c r="T1579" s="57"/>
      <c r="U1579" s="57"/>
    </row>
    <row r="1580" spans="1:21" s="52" customFormat="1" x14ac:dyDescent="0.2">
      <c r="A1580" s="42"/>
      <c r="B1580" s="42"/>
      <c r="C1580" s="42"/>
      <c r="D1580" s="42"/>
      <c r="E1580" s="42"/>
      <c r="F1580" s="42"/>
      <c r="G1580" s="54"/>
      <c r="H1580" s="42"/>
      <c r="I1580" s="42"/>
      <c r="J1580" s="55"/>
      <c r="K1580" s="55"/>
      <c r="L1580" s="55"/>
      <c r="M1580" s="56"/>
      <c r="N1580" s="57"/>
      <c r="O1580" s="57"/>
      <c r="P1580" s="42"/>
      <c r="Q1580" s="42"/>
      <c r="R1580" s="42"/>
      <c r="S1580" s="42"/>
      <c r="T1580" s="57"/>
      <c r="U1580" s="57"/>
    </row>
    <row r="1581" spans="1:21" s="52" customFormat="1" x14ac:dyDescent="0.2">
      <c r="A1581" s="42"/>
      <c r="B1581" s="42"/>
      <c r="C1581" s="42"/>
      <c r="D1581" s="42"/>
      <c r="E1581" s="42"/>
      <c r="F1581" s="42"/>
      <c r="G1581" s="54"/>
      <c r="H1581" s="42"/>
      <c r="I1581" s="42"/>
      <c r="J1581" s="55"/>
      <c r="K1581" s="55"/>
      <c r="L1581" s="55"/>
      <c r="M1581" s="56"/>
      <c r="N1581" s="57"/>
      <c r="O1581" s="57"/>
      <c r="P1581" s="42"/>
      <c r="Q1581" s="42"/>
      <c r="R1581" s="42"/>
      <c r="S1581" s="42"/>
      <c r="T1581" s="57"/>
      <c r="U1581" s="57"/>
    </row>
    <row r="1582" spans="1:21" s="52" customFormat="1" x14ac:dyDescent="0.2">
      <c r="A1582" s="42"/>
      <c r="B1582" s="42"/>
      <c r="C1582" s="42"/>
      <c r="D1582" s="42"/>
      <c r="E1582" s="42"/>
      <c r="F1582" s="42"/>
      <c r="G1582" s="54"/>
      <c r="H1582" s="42"/>
      <c r="I1582" s="42"/>
      <c r="J1582" s="55"/>
      <c r="K1582" s="55"/>
      <c r="L1582" s="55"/>
      <c r="M1582" s="56"/>
      <c r="N1582" s="57"/>
      <c r="O1582" s="57"/>
      <c r="P1582" s="42"/>
      <c r="Q1582" s="42"/>
      <c r="R1582" s="42"/>
      <c r="S1582" s="42"/>
      <c r="T1582" s="57"/>
      <c r="U1582" s="57"/>
    </row>
    <row r="1583" spans="1:21" s="52" customFormat="1" x14ac:dyDescent="0.2">
      <c r="A1583" s="42"/>
      <c r="B1583" s="42"/>
      <c r="C1583" s="42"/>
      <c r="D1583" s="42"/>
      <c r="E1583" s="42"/>
      <c r="F1583" s="42"/>
      <c r="G1583" s="54"/>
      <c r="H1583" s="42"/>
      <c r="I1583" s="42"/>
      <c r="J1583" s="55"/>
      <c r="K1583" s="55"/>
      <c r="L1583" s="55"/>
      <c r="M1583" s="56"/>
      <c r="N1583" s="57"/>
      <c r="O1583" s="57"/>
      <c r="P1583" s="42"/>
      <c r="Q1583" s="42"/>
      <c r="R1583" s="42"/>
      <c r="S1583" s="42"/>
      <c r="T1583" s="57"/>
      <c r="U1583" s="57"/>
    </row>
    <row r="1584" spans="1:21" s="52" customFormat="1" x14ac:dyDescent="0.2">
      <c r="A1584" s="42"/>
      <c r="B1584" s="42"/>
      <c r="C1584" s="42"/>
      <c r="D1584" s="42"/>
      <c r="E1584" s="42"/>
      <c r="F1584" s="42"/>
      <c r="G1584" s="54"/>
      <c r="H1584" s="42"/>
      <c r="I1584" s="42"/>
      <c r="J1584" s="55"/>
      <c r="K1584" s="55"/>
      <c r="L1584" s="55"/>
      <c r="M1584" s="56"/>
      <c r="N1584" s="57"/>
      <c r="O1584" s="57"/>
      <c r="P1584" s="42"/>
      <c r="Q1584" s="42"/>
      <c r="R1584" s="42"/>
      <c r="S1584" s="42"/>
      <c r="T1584" s="57"/>
      <c r="U1584" s="57"/>
    </row>
    <row r="1585" spans="1:131" s="52" customFormat="1" x14ac:dyDescent="0.2">
      <c r="A1585" s="42"/>
      <c r="B1585" s="42"/>
      <c r="C1585" s="42"/>
      <c r="D1585" s="42"/>
      <c r="E1585" s="42"/>
      <c r="F1585" s="42"/>
      <c r="G1585" s="54"/>
      <c r="H1585" s="42"/>
      <c r="I1585" s="42"/>
      <c r="J1585" s="55"/>
      <c r="K1585" s="55"/>
      <c r="L1585" s="55"/>
      <c r="M1585" s="56"/>
      <c r="N1585" s="57"/>
      <c r="O1585" s="57"/>
      <c r="P1585" s="42"/>
      <c r="Q1585" s="42"/>
      <c r="R1585" s="42"/>
      <c r="S1585" s="42"/>
      <c r="T1585" s="57"/>
      <c r="U1585" s="57"/>
    </row>
    <row r="1586" spans="1:131" s="52" customFormat="1" x14ac:dyDescent="0.2">
      <c r="A1586" s="42"/>
      <c r="B1586" s="42"/>
      <c r="C1586" s="42"/>
      <c r="D1586" s="42"/>
      <c r="E1586" s="42"/>
      <c r="F1586" s="42"/>
      <c r="G1586" s="54"/>
      <c r="H1586" s="42"/>
      <c r="I1586" s="42"/>
      <c r="J1586" s="55"/>
      <c r="K1586" s="55"/>
      <c r="L1586" s="55"/>
      <c r="M1586" s="56"/>
      <c r="N1586" s="57"/>
      <c r="O1586" s="57"/>
      <c r="P1586" s="42"/>
      <c r="Q1586" s="42"/>
      <c r="R1586" s="42"/>
      <c r="S1586" s="42"/>
      <c r="T1586" s="57"/>
      <c r="U1586" s="57"/>
    </row>
    <row r="1587" spans="1:131" s="52" customFormat="1" x14ac:dyDescent="0.2">
      <c r="A1587" s="42"/>
      <c r="B1587" s="42"/>
      <c r="C1587" s="42"/>
      <c r="D1587" s="42"/>
      <c r="E1587" s="42"/>
      <c r="F1587" s="42"/>
      <c r="G1587" s="54"/>
      <c r="H1587" s="42"/>
      <c r="I1587" s="42"/>
      <c r="J1587" s="55"/>
      <c r="K1587" s="55"/>
      <c r="L1587" s="55"/>
      <c r="M1587" s="56"/>
      <c r="N1587" s="57"/>
      <c r="O1587" s="57"/>
      <c r="P1587" s="42"/>
      <c r="Q1587" s="42"/>
      <c r="R1587" s="42"/>
      <c r="S1587" s="42"/>
      <c r="T1587" s="57"/>
      <c r="U1587" s="57"/>
    </row>
    <row r="1588" spans="1:131" s="52" customFormat="1" x14ac:dyDescent="0.2">
      <c r="A1588" s="42"/>
      <c r="B1588" s="42"/>
      <c r="C1588" s="42"/>
      <c r="D1588" s="42"/>
      <c r="E1588" s="42"/>
      <c r="F1588" s="42"/>
      <c r="G1588" s="54"/>
      <c r="H1588" s="42"/>
      <c r="I1588" s="42"/>
      <c r="J1588" s="55"/>
      <c r="K1588" s="55"/>
      <c r="L1588" s="55"/>
      <c r="M1588" s="56"/>
      <c r="N1588" s="57"/>
      <c r="O1588" s="57"/>
      <c r="P1588" s="42"/>
      <c r="Q1588" s="42"/>
      <c r="R1588" s="42"/>
      <c r="S1588" s="42"/>
      <c r="T1588" s="57"/>
      <c r="U1588" s="57"/>
    </row>
    <row r="1589" spans="1:131" s="52" customFormat="1" x14ac:dyDescent="0.2">
      <c r="A1589" s="42"/>
      <c r="B1589" s="42"/>
      <c r="C1589" s="42"/>
      <c r="D1589" s="42"/>
      <c r="E1589" s="42"/>
      <c r="F1589" s="42"/>
      <c r="G1589" s="54"/>
      <c r="H1589" s="42"/>
      <c r="I1589" s="42"/>
      <c r="J1589" s="55"/>
      <c r="K1589" s="55"/>
      <c r="L1589" s="55"/>
      <c r="M1589" s="56"/>
      <c r="N1589" s="57"/>
      <c r="O1589" s="57"/>
      <c r="P1589" s="42"/>
      <c r="Q1589" s="42"/>
      <c r="R1589" s="42"/>
      <c r="S1589" s="42"/>
      <c r="T1589" s="57"/>
      <c r="U1589" s="57"/>
    </row>
    <row r="1590" spans="1:131" s="52" customFormat="1" x14ac:dyDescent="0.2">
      <c r="A1590" s="42"/>
      <c r="B1590" s="42"/>
      <c r="C1590" s="42"/>
      <c r="D1590" s="42"/>
      <c r="E1590" s="42"/>
      <c r="F1590" s="42"/>
      <c r="G1590" s="54"/>
      <c r="H1590" s="42"/>
      <c r="I1590" s="42"/>
      <c r="J1590" s="55"/>
      <c r="K1590" s="55"/>
      <c r="L1590" s="55"/>
      <c r="M1590" s="56"/>
      <c r="N1590" s="57"/>
      <c r="O1590" s="57"/>
      <c r="P1590" s="42"/>
      <c r="Q1590" s="42"/>
      <c r="R1590" s="42"/>
      <c r="S1590" s="42"/>
      <c r="T1590" s="57"/>
      <c r="U1590" s="57"/>
    </row>
    <row r="1591" spans="1:131" s="43" customFormat="1" x14ac:dyDescent="0.2">
      <c r="A1591" s="42"/>
      <c r="B1591" s="42"/>
      <c r="C1591" s="42"/>
      <c r="D1591" s="42"/>
      <c r="E1591" s="42"/>
      <c r="F1591" s="42"/>
      <c r="G1591" s="54"/>
      <c r="H1591" s="42"/>
      <c r="I1591" s="42"/>
      <c r="J1591" s="55"/>
      <c r="K1591" s="55"/>
      <c r="L1591" s="55"/>
      <c r="M1591" s="56"/>
      <c r="N1591" s="57"/>
      <c r="O1591" s="57"/>
      <c r="P1591" s="42"/>
      <c r="Q1591" s="42"/>
      <c r="R1591" s="42"/>
      <c r="S1591" s="42"/>
      <c r="T1591" s="57"/>
      <c r="U1591" s="57"/>
      <c r="V1591" s="52"/>
      <c r="W1591" s="52"/>
      <c r="X1591" s="52"/>
      <c r="Y1591" s="52"/>
      <c r="Z1591" s="52"/>
      <c r="AA1591" s="52"/>
      <c r="AB1591" s="52"/>
      <c r="AC1591" s="52"/>
      <c r="AD1591" s="52"/>
      <c r="AE1591" s="52"/>
      <c r="AF1591" s="52"/>
      <c r="AG1591" s="52"/>
      <c r="AH1591" s="52"/>
      <c r="AI1591" s="52"/>
      <c r="AJ1591" s="52"/>
      <c r="AK1591" s="52"/>
      <c r="AL1591" s="52"/>
      <c r="AM1591" s="52"/>
      <c r="AN1591" s="52"/>
      <c r="AO1591" s="52"/>
      <c r="AP1591" s="52"/>
      <c r="AQ1591" s="52"/>
      <c r="AR1591" s="52"/>
      <c r="AS1591" s="52"/>
      <c r="AT1591" s="52"/>
      <c r="AU1591" s="52"/>
      <c r="AV1591" s="52"/>
      <c r="AW1591" s="52"/>
      <c r="AX1591" s="52"/>
      <c r="AY1591" s="52"/>
      <c r="AZ1591" s="52"/>
      <c r="BA1591" s="52"/>
      <c r="BB1591" s="52"/>
      <c r="BC1591" s="52"/>
      <c r="BD1591" s="52"/>
      <c r="BE1591" s="52"/>
      <c r="BF1591" s="52"/>
      <c r="BG1591" s="52"/>
      <c r="BH1591" s="52"/>
      <c r="BI1591" s="52"/>
      <c r="BJ1591" s="52"/>
      <c r="BK1591" s="52"/>
      <c r="BL1591" s="52"/>
      <c r="BM1591" s="52"/>
      <c r="BN1591" s="52"/>
      <c r="BO1591" s="52"/>
      <c r="BP1591" s="52"/>
      <c r="BQ1591" s="52"/>
      <c r="BR1591" s="52"/>
      <c r="BS1591" s="52"/>
      <c r="BT1591" s="52"/>
      <c r="BU1591" s="52"/>
      <c r="BV1591" s="52"/>
      <c r="BW1591" s="52"/>
      <c r="BX1591" s="52"/>
      <c r="BY1591" s="52"/>
      <c r="BZ1591" s="52"/>
      <c r="CA1591" s="52"/>
      <c r="CB1591" s="52"/>
      <c r="CC1591" s="52"/>
      <c r="CD1591" s="52"/>
      <c r="CE1591" s="52"/>
      <c r="CF1591" s="52"/>
      <c r="CG1591" s="52"/>
      <c r="CH1591" s="52"/>
      <c r="CI1591" s="52"/>
      <c r="CJ1591" s="52"/>
      <c r="CK1591" s="52"/>
      <c r="CL1591" s="52"/>
      <c r="CM1591" s="52"/>
      <c r="CN1591" s="52"/>
      <c r="CO1591" s="52"/>
      <c r="CP1591" s="52"/>
      <c r="CQ1591" s="52"/>
      <c r="CR1591" s="52"/>
      <c r="CS1591" s="52"/>
      <c r="CT1591" s="52"/>
      <c r="CU1591" s="52"/>
      <c r="CV1591" s="52"/>
      <c r="CW1591" s="52"/>
      <c r="CX1591" s="52"/>
      <c r="CY1591" s="52"/>
      <c r="CZ1591" s="52"/>
      <c r="DA1591" s="52"/>
      <c r="DB1591" s="52"/>
      <c r="DC1591" s="52"/>
      <c r="DD1591" s="52"/>
      <c r="DE1591" s="52"/>
      <c r="DF1591" s="52"/>
      <c r="DG1591" s="52"/>
      <c r="DH1591" s="52"/>
      <c r="DI1591" s="52"/>
      <c r="DJ1591" s="52"/>
      <c r="DK1591" s="52"/>
      <c r="DL1591" s="52"/>
      <c r="DM1591" s="52"/>
      <c r="DN1591" s="52"/>
      <c r="DO1591" s="52"/>
      <c r="DP1591" s="52"/>
      <c r="DQ1591" s="52"/>
      <c r="DR1591" s="52"/>
      <c r="DS1591" s="52"/>
      <c r="DT1591" s="52"/>
      <c r="DU1591" s="52"/>
      <c r="DV1591" s="52"/>
      <c r="DW1591" s="52"/>
      <c r="DX1591" s="52"/>
      <c r="DY1591" s="52"/>
      <c r="DZ1591" s="52"/>
      <c r="EA1591" s="52"/>
    </row>
    <row r="1592" spans="1:131" s="43" customFormat="1" x14ac:dyDescent="0.2">
      <c r="A1592" s="42"/>
      <c r="B1592" s="42"/>
      <c r="C1592" s="42"/>
      <c r="D1592" s="42"/>
      <c r="E1592" s="42"/>
      <c r="F1592" s="42"/>
      <c r="G1592" s="54"/>
      <c r="H1592" s="42"/>
      <c r="I1592" s="42"/>
      <c r="J1592" s="55"/>
      <c r="K1592" s="55"/>
      <c r="L1592" s="55"/>
      <c r="M1592" s="56"/>
      <c r="N1592" s="57"/>
      <c r="O1592" s="57"/>
      <c r="P1592" s="42"/>
      <c r="Q1592" s="42"/>
      <c r="R1592" s="42"/>
      <c r="S1592" s="42"/>
      <c r="T1592" s="57"/>
      <c r="U1592" s="57"/>
      <c r="V1592" s="52"/>
      <c r="W1592" s="52"/>
      <c r="X1592" s="52"/>
      <c r="Y1592" s="52"/>
      <c r="Z1592" s="52"/>
      <c r="AA1592" s="52"/>
      <c r="AB1592" s="52"/>
      <c r="AC1592" s="52"/>
      <c r="AD1592" s="52"/>
      <c r="AE1592" s="52"/>
      <c r="AF1592" s="52"/>
      <c r="AG1592" s="52"/>
      <c r="AH1592" s="52"/>
      <c r="AI1592" s="52"/>
      <c r="AJ1592" s="52"/>
      <c r="AK1592" s="52"/>
      <c r="AL1592" s="52"/>
      <c r="AM1592" s="52"/>
      <c r="AN1592" s="52"/>
      <c r="AO1592" s="52"/>
      <c r="AP1592" s="52"/>
      <c r="AQ1592" s="52"/>
      <c r="AR1592" s="52"/>
      <c r="AS1592" s="52"/>
      <c r="AT1592" s="52"/>
      <c r="AU1592" s="52"/>
      <c r="AV1592" s="52"/>
      <c r="AW1592" s="52"/>
      <c r="AX1592" s="52"/>
      <c r="AY1592" s="52"/>
      <c r="AZ1592" s="52"/>
      <c r="BA1592" s="52"/>
      <c r="BB1592" s="52"/>
      <c r="BC1592" s="52"/>
      <c r="BD1592" s="52"/>
      <c r="BE1592" s="52"/>
      <c r="BF1592" s="52"/>
      <c r="BG1592" s="52"/>
      <c r="BH1592" s="52"/>
      <c r="BI1592" s="52"/>
      <c r="BJ1592" s="52"/>
      <c r="BK1592" s="52"/>
      <c r="BL1592" s="52"/>
      <c r="BM1592" s="52"/>
      <c r="BN1592" s="52"/>
      <c r="BO1592" s="52"/>
      <c r="BP1592" s="52"/>
      <c r="BQ1592" s="52"/>
      <c r="BR1592" s="52"/>
      <c r="BS1592" s="52"/>
      <c r="BT1592" s="52"/>
      <c r="BU1592" s="52"/>
      <c r="BV1592" s="52"/>
      <c r="BW1592" s="52"/>
      <c r="BX1592" s="52"/>
      <c r="BY1592" s="52"/>
      <c r="BZ1592" s="52"/>
      <c r="CA1592" s="52"/>
      <c r="CB1592" s="52"/>
      <c r="CC1592" s="52"/>
      <c r="CD1592" s="52"/>
      <c r="CE1592" s="52"/>
      <c r="CF1592" s="52"/>
      <c r="CG1592" s="52"/>
      <c r="CH1592" s="52"/>
      <c r="CI1592" s="52"/>
      <c r="CJ1592" s="52"/>
      <c r="CK1592" s="52"/>
      <c r="CL1592" s="52"/>
      <c r="CM1592" s="52"/>
      <c r="CN1592" s="52"/>
      <c r="CO1592" s="52"/>
      <c r="CP1592" s="52"/>
      <c r="CQ1592" s="52"/>
      <c r="CR1592" s="52"/>
      <c r="CS1592" s="52"/>
      <c r="CT1592" s="52"/>
      <c r="CU1592" s="52"/>
      <c r="CV1592" s="52"/>
      <c r="CW1592" s="52"/>
      <c r="CX1592" s="52"/>
      <c r="CY1592" s="52"/>
      <c r="CZ1592" s="52"/>
      <c r="DA1592" s="52"/>
      <c r="DB1592" s="52"/>
      <c r="DC1592" s="52"/>
      <c r="DD1592" s="52"/>
      <c r="DE1592" s="52"/>
      <c r="DF1592" s="52"/>
      <c r="DG1592" s="52"/>
      <c r="DH1592" s="52"/>
      <c r="DI1592" s="52"/>
      <c r="DJ1592" s="52"/>
      <c r="DK1592" s="52"/>
      <c r="DL1592" s="52"/>
      <c r="DM1592" s="52"/>
      <c r="DN1592" s="52"/>
      <c r="DO1592" s="52"/>
      <c r="DP1592" s="52"/>
      <c r="DQ1592" s="52"/>
      <c r="DR1592" s="52"/>
      <c r="DS1592" s="52"/>
      <c r="DT1592" s="52"/>
      <c r="DU1592" s="52"/>
      <c r="DV1592" s="52"/>
      <c r="DW1592" s="52"/>
      <c r="DX1592" s="52"/>
      <c r="DY1592" s="52"/>
      <c r="DZ1592" s="52"/>
      <c r="EA1592" s="52"/>
    </row>
    <row r="1593" spans="1:131" s="43" customFormat="1" x14ac:dyDescent="0.2">
      <c r="A1593" s="42"/>
      <c r="B1593" s="42"/>
      <c r="C1593" s="42"/>
      <c r="D1593" s="42"/>
      <c r="E1593" s="42"/>
      <c r="F1593" s="42"/>
      <c r="G1593" s="54"/>
      <c r="H1593" s="42"/>
      <c r="I1593" s="42"/>
      <c r="J1593" s="55"/>
      <c r="K1593" s="55"/>
      <c r="L1593" s="55"/>
      <c r="M1593" s="56"/>
      <c r="N1593" s="57"/>
      <c r="O1593" s="57"/>
      <c r="P1593" s="42"/>
      <c r="Q1593" s="42"/>
      <c r="R1593" s="42"/>
      <c r="S1593" s="42"/>
      <c r="T1593" s="57"/>
      <c r="U1593" s="57"/>
      <c r="V1593" s="52"/>
      <c r="W1593" s="52"/>
      <c r="X1593" s="52"/>
      <c r="Y1593" s="52"/>
      <c r="Z1593" s="52"/>
      <c r="AA1593" s="52"/>
      <c r="AB1593" s="52"/>
      <c r="AC1593" s="52"/>
      <c r="AD1593" s="52"/>
      <c r="AE1593" s="52"/>
      <c r="AF1593" s="52"/>
      <c r="AG1593" s="52"/>
      <c r="AH1593" s="52"/>
      <c r="AI1593" s="52"/>
      <c r="AJ1593" s="52"/>
      <c r="AK1593" s="52"/>
      <c r="AL1593" s="52"/>
      <c r="AM1593" s="52"/>
      <c r="AN1593" s="52"/>
      <c r="AO1593" s="52"/>
      <c r="AP1593" s="52"/>
      <c r="AQ1593" s="52"/>
      <c r="AR1593" s="52"/>
      <c r="AS1593" s="52"/>
      <c r="AT1593" s="52"/>
      <c r="AU1593" s="52"/>
      <c r="AV1593" s="52"/>
      <c r="AW1593" s="52"/>
      <c r="AX1593" s="52"/>
      <c r="AY1593" s="52"/>
      <c r="AZ1593" s="52"/>
      <c r="BA1593" s="52"/>
      <c r="BB1593" s="52"/>
      <c r="BC1593" s="52"/>
      <c r="BD1593" s="52"/>
      <c r="BE1593" s="52"/>
      <c r="BF1593" s="52"/>
      <c r="BG1593" s="52"/>
      <c r="BH1593" s="52"/>
      <c r="BI1593" s="52"/>
      <c r="BJ1593" s="52"/>
      <c r="BK1593" s="52"/>
      <c r="BL1593" s="52"/>
      <c r="BM1593" s="52"/>
      <c r="BN1593" s="52"/>
      <c r="BO1593" s="52"/>
      <c r="BP1593" s="52"/>
      <c r="BQ1593" s="52"/>
      <c r="BR1593" s="52"/>
      <c r="BS1593" s="52"/>
      <c r="BT1593" s="52"/>
      <c r="BU1593" s="52"/>
      <c r="BV1593" s="52"/>
      <c r="BW1593" s="52"/>
      <c r="BX1593" s="52"/>
      <c r="BY1593" s="52"/>
      <c r="BZ1593" s="52"/>
      <c r="CA1593" s="52"/>
      <c r="CB1593" s="52"/>
      <c r="CC1593" s="52"/>
      <c r="CD1593" s="52"/>
      <c r="CE1593" s="52"/>
      <c r="CF1593" s="52"/>
      <c r="CG1593" s="52"/>
      <c r="CH1593" s="52"/>
      <c r="CI1593" s="52"/>
      <c r="CJ1593" s="52"/>
      <c r="CK1593" s="52"/>
      <c r="CL1593" s="52"/>
      <c r="CM1593" s="52"/>
      <c r="CN1593" s="52"/>
      <c r="CO1593" s="52"/>
      <c r="CP1593" s="52"/>
      <c r="CQ1593" s="52"/>
      <c r="CR1593" s="52"/>
      <c r="CS1593" s="52"/>
      <c r="CT1593" s="52"/>
      <c r="CU1593" s="52"/>
      <c r="CV1593" s="52"/>
      <c r="CW1593" s="52"/>
      <c r="CX1593" s="52"/>
      <c r="CY1593" s="52"/>
      <c r="CZ1593" s="52"/>
      <c r="DA1593" s="52"/>
      <c r="DB1593" s="52"/>
      <c r="DC1593" s="52"/>
      <c r="DD1593" s="52"/>
      <c r="DE1593" s="52"/>
      <c r="DF1593" s="52"/>
      <c r="DG1593" s="52"/>
      <c r="DH1593" s="52"/>
      <c r="DI1593" s="52"/>
      <c r="DJ1593" s="52"/>
      <c r="DK1593" s="52"/>
      <c r="DL1593" s="52"/>
      <c r="DM1593" s="52"/>
      <c r="DN1593" s="52"/>
      <c r="DO1593" s="52"/>
      <c r="DP1593" s="52"/>
      <c r="DQ1593" s="52"/>
      <c r="DR1593" s="52"/>
      <c r="DS1593" s="52"/>
      <c r="DT1593" s="52"/>
      <c r="DU1593" s="52"/>
      <c r="DV1593" s="52"/>
      <c r="DW1593" s="52"/>
      <c r="DX1593" s="52"/>
      <c r="DY1593" s="52"/>
      <c r="DZ1593" s="52"/>
      <c r="EA1593" s="52"/>
    </row>
    <row r="1594" spans="1:131" s="43" customFormat="1" x14ac:dyDescent="0.2">
      <c r="A1594" s="42"/>
      <c r="B1594" s="42"/>
      <c r="C1594" s="42"/>
      <c r="D1594" s="42"/>
      <c r="E1594" s="42"/>
      <c r="F1594" s="42"/>
      <c r="G1594" s="54"/>
      <c r="H1594" s="42"/>
      <c r="I1594" s="42"/>
      <c r="J1594" s="55"/>
      <c r="K1594" s="55"/>
      <c r="L1594" s="55"/>
      <c r="M1594" s="56"/>
      <c r="N1594" s="57"/>
      <c r="O1594" s="57"/>
      <c r="P1594" s="42"/>
      <c r="Q1594" s="42"/>
      <c r="R1594" s="42"/>
      <c r="S1594" s="42"/>
      <c r="T1594" s="57"/>
      <c r="U1594" s="57"/>
      <c r="V1594" s="52"/>
      <c r="W1594" s="52"/>
      <c r="X1594" s="52"/>
      <c r="Y1594" s="52"/>
      <c r="Z1594" s="52"/>
      <c r="AA1594" s="52"/>
      <c r="AB1594" s="52"/>
      <c r="AC1594" s="52"/>
      <c r="AD1594" s="52"/>
      <c r="AE1594" s="52"/>
      <c r="AF1594" s="52"/>
      <c r="AG1594" s="52"/>
      <c r="AH1594" s="52"/>
      <c r="AI1594" s="52"/>
      <c r="AJ1594" s="52"/>
      <c r="AK1594" s="52"/>
      <c r="AL1594" s="52"/>
      <c r="AM1594" s="52"/>
      <c r="AN1594" s="52"/>
      <c r="AO1594" s="52"/>
      <c r="AP1594" s="52"/>
      <c r="AQ1594" s="52"/>
      <c r="AR1594" s="52"/>
      <c r="AS1594" s="52"/>
      <c r="AT1594" s="52"/>
      <c r="AU1594" s="52"/>
      <c r="AV1594" s="52"/>
      <c r="AW1594" s="52"/>
      <c r="AX1594" s="52"/>
      <c r="AY1594" s="52"/>
      <c r="AZ1594" s="52"/>
      <c r="BA1594" s="52"/>
      <c r="BB1594" s="52"/>
      <c r="BC1594" s="52"/>
      <c r="BD1594" s="52"/>
      <c r="BE1594" s="52"/>
      <c r="BF1594" s="52"/>
      <c r="BG1594" s="52"/>
      <c r="BH1594" s="52"/>
      <c r="BI1594" s="52"/>
      <c r="BJ1594" s="52"/>
      <c r="BK1594" s="52"/>
      <c r="BL1594" s="52"/>
      <c r="BM1594" s="52"/>
      <c r="BN1594" s="52"/>
      <c r="BO1594" s="52"/>
      <c r="BP1594" s="52"/>
      <c r="BQ1594" s="52"/>
      <c r="BR1594" s="52"/>
      <c r="BS1594" s="52"/>
      <c r="BT1594" s="52"/>
      <c r="BU1594" s="52"/>
      <c r="BV1594" s="52"/>
      <c r="BW1594" s="52"/>
      <c r="BX1594" s="52"/>
      <c r="BY1594" s="52"/>
      <c r="BZ1594" s="52"/>
      <c r="CA1594" s="52"/>
      <c r="CB1594" s="52"/>
      <c r="CC1594" s="52"/>
      <c r="CD1594" s="52"/>
      <c r="CE1594" s="52"/>
      <c r="CF1594" s="52"/>
      <c r="CG1594" s="52"/>
      <c r="CH1594" s="52"/>
      <c r="CI1594" s="52"/>
      <c r="CJ1594" s="52"/>
      <c r="CK1594" s="52"/>
      <c r="CL1594" s="52"/>
      <c r="CM1594" s="52"/>
      <c r="CN1594" s="52"/>
      <c r="CO1594" s="52"/>
      <c r="CP1594" s="52"/>
      <c r="CQ1594" s="52"/>
      <c r="CR1594" s="52"/>
      <c r="CS1594" s="52"/>
      <c r="CT1594" s="52"/>
      <c r="CU1594" s="52"/>
      <c r="CV1594" s="52"/>
      <c r="CW1594" s="52"/>
      <c r="CX1594" s="52"/>
      <c r="CY1594" s="52"/>
      <c r="CZ1594" s="52"/>
      <c r="DA1594" s="52"/>
      <c r="DB1594" s="52"/>
      <c r="DC1594" s="52"/>
      <c r="DD1594" s="52"/>
      <c r="DE1594" s="52"/>
      <c r="DF1594" s="52"/>
      <c r="DG1594" s="52"/>
      <c r="DH1594" s="52"/>
      <c r="DI1594" s="52"/>
      <c r="DJ1594" s="52"/>
      <c r="DK1594" s="52"/>
      <c r="DL1594" s="52"/>
      <c r="DM1594" s="52"/>
      <c r="DN1594" s="52"/>
      <c r="DO1594" s="52"/>
      <c r="DP1594" s="52"/>
      <c r="DQ1594" s="52"/>
      <c r="DR1594" s="52"/>
      <c r="DS1594" s="52"/>
      <c r="DT1594" s="52"/>
      <c r="DU1594" s="52"/>
      <c r="DV1594" s="52"/>
      <c r="DW1594" s="52"/>
      <c r="DX1594" s="52"/>
      <c r="DY1594" s="52"/>
      <c r="DZ1594" s="52"/>
      <c r="EA1594" s="52"/>
    </row>
    <row r="1595" spans="1:131" s="43" customFormat="1" x14ac:dyDescent="0.2">
      <c r="A1595" s="42"/>
      <c r="B1595" s="42"/>
      <c r="C1595" s="42"/>
      <c r="D1595" s="42"/>
      <c r="E1595" s="42"/>
      <c r="F1595" s="42"/>
      <c r="G1595" s="54"/>
      <c r="H1595" s="42"/>
      <c r="I1595" s="42"/>
      <c r="J1595" s="55"/>
      <c r="K1595" s="55"/>
      <c r="L1595" s="55"/>
      <c r="M1595" s="56"/>
      <c r="N1595" s="57"/>
      <c r="O1595" s="57"/>
      <c r="P1595" s="42"/>
      <c r="Q1595" s="42"/>
      <c r="R1595" s="42"/>
      <c r="S1595" s="42"/>
      <c r="T1595" s="57"/>
      <c r="U1595" s="57"/>
      <c r="V1595" s="52"/>
      <c r="W1595" s="52"/>
      <c r="X1595" s="52"/>
      <c r="Y1595" s="52"/>
      <c r="Z1595" s="52"/>
      <c r="AA1595" s="52"/>
      <c r="AB1595" s="52"/>
      <c r="AC1595" s="52"/>
      <c r="AD1595" s="52"/>
      <c r="AE1595" s="52"/>
      <c r="AF1595" s="52"/>
      <c r="AG1595" s="52"/>
      <c r="AH1595" s="52"/>
      <c r="AI1595" s="52"/>
      <c r="AJ1595" s="52"/>
      <c r="AK1595" s="52"/>
      <c r="AL1595" s="52"/>
      <c r="AM1595" s="52"/>
      <c r="AN1595" s="52"/>
      <c r="AO1595" s="52"/>
      <c r="AP1595" s="52"/>
      <c r="AQ1595" s="52"/>
      <c r="AR1595" s="52"/>
      <c r="AS1595" s="52"/>
      <c r="AT1595" s="52"/>
      <c r="AU1595" s="52"/>
      <c r="AV1595" s="52"/>
      <c r="AW1595" s="52"/>
      <c r="AX1595" s="52"/>
      <c r="AY1595" s="52"/>
      <c r="AZ1595" s="52"/>
      <c r="BA1595" s="52"/>
      <c r="BB1595" s="52"/>
      <c r="BC1595" s="52"/>
      <c r="BD1595" s="52"/>
      <c r="BE1595" s="52"/>
      <c r="BF1595" s="52"/>
      <c r="BG1595" s="52"/>
      <c r="BH1595" s="52"/>
      <c r="BI1595" s="52"/>
      <c r="BJ1595" s="52"/>
      <c r="BK1595" s="52"/>
      <c r="BL1595" s="52"/>
      <c r="BM1595" s="52"/>
      <c r="BN1595" s="52"/>
      <c r="BO1595" s="52"/>
      <c r="BP1595" s="52"/>
      <c r="BQ1595" s="52"/>
      <c r="BR1595" s="52"/>
      <c r="BS1595" s="52"/>
      <c r="BT1595" s="52"/>
      <c r="BU1595" s="52"/>
      <c r="BV1595" s="52"/>
      <c r="BW1595" s="52"/>
      <c r="BX1595" s="52"/>
      <c r="BY1595" s="52"/>
      <c r="BZ1595" s="52"/>
      <c r="CA1595" s="52"/>
      <c r="CB1595" s="52"/>
      <c r="CC1595" s="52"/>
      <c r="CD1595" s="52"/>
      <c r="CE1595" s="52"/>
      <c r="CF1595" s="52"/>
      <c r="CG1595" s="52"/>
      <c r="CH1595" s="52"/>
      <c r="CI1595" s="52"/>
      <c r="CJ1595" s="52"/>
      <c r="CK1595" s="52"/>
      <c r="CL1595" s="52"/>
      <c r="CM1595" s="52"/>
      <c r="CN1595" s="52"/>
      <c r="CO1595" s="52"/>
      <c r="CP1595" s="52"/>
      <c r="CQ1595" s="52"/>
      <c r="CR1595" s="52"/>
      <c r="CS1595" s="52"/>
      <c r="CT1595" s="52"/>
      <c r="CU1595" s="52"/>
      <c r="CV1595" s="52"/>
      <c r="CW1595" s="52"/>
      <c r="CX1595" s="52"/>
      <c r="CY1595" s="52"/>
      <c r="CZ1595" s="52"/>
      <c r="DA1595" s="52"/>
      <c r="DB1595" s="52"/>
      <c r="DC1595" s="52"/>
      <c r="DD1595" s="52"/>
      <c r="DE1595" s="52"/>
      <c r="DF1595" s="52"/>
      <c r="DG1595" s="52"/>
      <c r="DH1595" s="52"/>
      <c r="DI1595" s="52"/>
      <c r="DJ1595" s="52"/>
      <c r="DK1595" s="52"/>
      <c r="DL1595" s="52"/>
      <c r="DM1595" s="52"/>
      <c r="DN1595" s="52"/>
      <c r="DO1595" s="52"/>
      <c r="DP1595" s="52"/>
      <c r="DQ1595" s="52"/>
      <c r="DR1595" s="52"/>
      <c r="DS1595" s="52"/>
      <c r="DT1595" s="52"/>
      <c r="DU1595" s="52"/>
      <c r="DV1595" s="52"/>
      <c r="DW1595" s="52"/>
      <c r="DX1595" s="52"/>
      <c r="DY1595" s="52"/>
      <c r="DZ1595" s="52"/>
      <c r="EA1595" s="52"/>
    </row>
    <row r="1596" spans="1:131" s="43" customFormat="1" x14ac:dyDescent="0.2">
      <c r="A1596" s="42"/>
      <c r="B1596" s="42"/>
      <c r="C1596" s="42"/>
      <c r="D1596" s="42"/>
      <c r="E1596" s="42"/>
      <c r="F1596" s="42"/>
      <c r="G1596" s="54"/>
      <c r="H1596" s="42"/>
      <c r="I1596" s="42"/>
      <c r="J1596" s="55"/>
      <c r="K1596" s="55"/>
      <c r="L1596" s="55"/>
      <c r="M1596" s="56"/>
      <c r="N1596" s="57"/>
      <c r="O1596" s="57"/>
      <c r="P1596" s="42"/>
      <c r="Q1596" s="42"/>
      <c r="R1596" s="42"/>
      <c r="S1596" s="42"/>
      <c r="T1596" s="57"/>
      <c r="U1596" s="57"/>
      <c r="V1596" s="52"/>
      <c r="W1596" s="52"/>
      <c r="X1596" s="52"/>
      <c r="Y1596" s="52"/>
      <c r="Z1596" s="52"/>
      <c r="AA1596" s="52"/>
      <c r="AB1596" s="52"/>
      <c r="AC1596" s="52"/>
      <c r="AD1596" s="52"/>
      <c r="AE1596" s="52"/>
      <c r="AF1596" s="52"/>
      <c r="AG1596" s="52"/>
      <c r="AH1596" s="52"/>
      <c r="AI1596" s="52"/>
      <c r="AJ1596" s="52"/>
      <c r="AK1596" s="52"/>
      <c r="AL1596" s="52"/>
      <c r="AM1596" s="52"/>
      <c r="AN1596" s="52"/>
      <c r="AO1596" s="52"/>
      <c r="AP1596" s="52"/>
      <c r="AQ1596" s="52"/>
      <c r="AR1596" s="52"/>
      <c r="AS1596" s="52"/>
      <c r="AT1596" s="52"/>
      <c r="AU1596" s="52"/>
      <c r="AV1596" s="52"/>
      <c r="AW1596" s="52"/>
      <c r="AX1596" s="52"/>
      <c r="AY1596" s="52"/>
      <c r="AZ1596" s="52"/>
      <c r="BA1596" s="52"/>
      <c r="BB1596" s="52"/>
      <c r="BC1596" s="52"/>
      <c r="BD1596" s="52"/>
      <c r="BE1596" s="52"/>
      <c r="BF1596" s="52"/>
      <c r="BG1596" s="52"/>
      <c r="BH1596" s="52"/>
      <c r="BI1596" s="52"/>
      <c r="BJ1596" s="52"/>
      <c r="BK1596" s="52"/>
      <c r="BL1596" s="52"/>
      <c r="BM1596" s="52"/>
      <c r="BN1596" s="52"/>
      <c r="BO1596" s="52"/>
      <c r="BP1596" s="52"/>
      <c r="BQ1596" s="52"/>
      <c r="BR1596" s="52"/>
      <c r="BS1596" s="52"/>
      <c r="BT1596" s="52"/>
      <c r="BU1596" s="52"/>
      <c r="BV1596" s="52"/>
      <c r="BW1596" s="52"/>
      <c r="BX1596" s="52"/>
      <c r="BY1596" s="52"/>
      <c r="BZ1596" s="52"/>
      <c r="CA1596" s="52"/>
      <c r="CB1596" s="52"/>
      <c r="CC1596" s="52"/>
      <c r="CD1596" s="52"/>
      <c r="CE1596" s="52"/>
      <c r="CF1596" s="52"/>
      <c r="CG1596" s="52"/>
      <c r="CH1596" s="52"/>
      <c r="CI1596" s="52"/>
      <c r="CJ1596" s="52"/>
      <c r="CK1596" s="52"/>
      <c r="CL1596" s="52"/>
      <c r="CM1596" s="52"/>
      <c r="CN1596" s="52"/>
      <c r="CO1596" s="52"/>
      <c r="CP1596" s="52"/>
      <c r="CQ1596" s="52"/>
      <c r="CR1596" s="52"/>
      <c r="CS1596" s="52"/>
      <c r="CT1596" s="52"/>
      <c r="CU1596" s="52"/>
      <c r="CV1596" s="52"/>
      <c r="CW1596" s="52"/>
      <c r="CX1596" s="52"/>
      <c r="CY1596" s="52"/>
      <c r="CZ1596" s="52"/>
      <c r="DA1596" s="52"/>
      <c r="DB1596" s="52"/>
      <c r="DC1596" s="52"/>
      <c r="DD1596" s="52"/>
      <c r="DE1596" s="52"/>
      <c r="DF1596" s="52"/>
      <c r="DG1596" s="52"/>
      <c r="DH1596" s="52"/>
      <c r="DI1596" s="52"/>
      <c r="DJ1596" s="52"/>
      <c r="DK1596" s="52"/>
      <c r="DL1596" s="52"/>
      <c r="DM1596" s="52"/>
      <c r="DN1596" s="52"/>
      <c r="DO1596" s="52"/>
      <c r="DP1596" s="52"/>
      <c r="DQ1596" s="52"/>
      <c r="DR1596" s="52"/>
      <c r="DS1596" s="52"/>
      <c r="DT1596" s="52"/>
      <c r="DU1596" s="52"/>
      <c r="DV1596" s="52"/>
      <c r="DW1596" s="52"/>
      <c r="DX1596" s="52"/>
      <c r="DY1596" s="52"/>
      <c r="DZ1596" s="52"/>
      <c r="EA1596" s="52"/>
    </row>
    <row r="1597" spans="1:131" s="43" customFormat="1" x14ac:dyDescent="0.2">
      <c r="A1597" s="42"/>
      <c r="B1597" s="42"/>
      <c r="C1597" s="42"/>
      <c r="D1597" s="42"/>
      <c r="E1597" s="42"/>
      <c r="F1597" s="42"/>
      <c r="G1597" s="54"/>
      <c r="H1597" s="42"/>
      <c r="I1597" s="42"/>
      <c r="J1597" s="55"/>
      <c r="K1597" s="55"/>
      <c r="L1597" s="55"/>
      <c r="M1597" s="56"/>
      <c r="N1597" s="57"/>
      <c r="O1597" s="57"/>
      <c r="P1597" s="42"/>
      <c r="Q1597" s="42"/>
      <c r="R1597" s="42"/>
      <c r="S1597" s="42"/>
      <c r="T1597" s="57"/>
      <c r="U1597" s="57"/>
      <c r="V1597" s="52"/>
      <c r="W1597" s="52"/>
      <c r="X1597" s="52"/>
      <c r="Y1597" s="52"/>
      <c r="Z1597" s="52"/>
      <c r="AA1597" s="52"/>
      <c r="AB1597" s="52"/>
      <c r="AC1597" s="52"/>
      <c r="AD1597" s="52"/>
      <c r="AE1597" s="52"/>
      <c r="AF1597" s="52"/>
      <c r="AG1597" s="52"/>
      <c r="AH1597" s="52"/>
      <c r="AI1597" s="52"/>
      <c r="AJ1597" s="52"/>
      <c r="AK1597" s="52"/>
      <c r="AL1597" s="52"/>
      <c r="AM1597" s="52"/>
      <c r="AN1597" s="52"/>
      <c r="AO1597" s="52"/>
      <c r="AP1597" s="52"/>
      <c r="AQ1597" s="52"/>
      <c r="AR1597" s="52"/>
      <c r="AS1597" s="52"/>
      <c r="AT1597" s="52"/>
      <c r="AU1597" s="52"/>
      <c r="AV1597" s="52"/>
      <c r="AW1597" s="52"/>
      <c r="AX1597" s="52"/>
      <c r="AY1597" s="52"/>
      <c r="AZ1597" s="52"/>
      <c r="BA1597" s="52"/>
      <c r="BB1597" s="52"/>
      <c r="BC1597" s="52"/>
      <c r="BD1597" s="52"/>
      <c r="BE1597" s="52"/>
      <c r="BF1597" s="52"/>
      <c r="BG1597" s="52"/>
      <c r="BH1597" s="52"/>
      <c r="BI1597" s="52"/>
      <c r="BJ1597" s="52"/>
      <c r="BK1597" s="52"/>
      <c r="BL1597" s="52"/>
      <c r="BM1597" s="52"/>
      <c r="BN1597" s="52"/>
      <c r="BO1597" s="52"/>
      <c r="BP1597" s="52"/>
      <c r="BQ1597" s="52"/>
      <c r="BR1597" s="52"/>
      <c r="BS1597" s="52"/>
      <c r="BT1597" s="52"/>
      <c r="BU1597" s="52"/>
      <c r="BV1597" s="52"/>
      <c r="BW1597" s="52"/>
      <c r="BX1597" s="52"/>
      <c r="BY1597" s="52"/>
      <c r="BZ1597" s="52"/>
      <c r="CA1597" s="52"/>
      <c r="CB1597" s="52"/>
      <c r="CC1597" s="52"/>
      <c r="CD1597" s="52"/>
      <c r="CE1597" s="52"/>
      <c r="CF1597" s="52"/>
      <c r="CG1597" s="52"/>
      <c r="CH1597" s="52"/>
      <c r="CI1597" s="52"/>
      <c r="CJ1597" s="52"/>
      <c r="CK1597" s="52"/>
      <c r="CL1597" s="52"/>
      <c r="CM1597" s="52"/>
      <c r="CN1597" s="52"/>
      <c r="CO1597" s="52"/>
      <c r="CP1597" s="52"/>
      <c r="CQ1597" s="52"/>
      <c r="CR1597" s="52"/>
      <c r="CS1597" s="52"/>
      <c r="CT1597" s="52"/>
      <c r="CU1597" s="52"/>
      <c r="CV1597" s="52"/>
      <c r="CW1597" s="52"/>
      <c r="CX1597" s="52"/>
      <c r="CY1597" s="52"/>
      <c r="CZ1597" s="52"/>
      <c r="DA1597" s="52"/>
      <c r="DB1597" s="52"/>
      <c r="DC1597" s="52"/>
      <c r="DD1597" s="52"/>
      <c r="DE1597" s="52"/>
      <c r="DF1597" s="52"/>
      <c r="DG1597" s="52"/>
      <c r="DH1597" s="52"/>
      <c r="DI1597" s="52"/>
      <c r="DJ1597" s="52"/>
      <c r="DK1597" s="52"/>
      <c r="DL1597" s="52"/>
      <c r="DM1597" s="52"/>
      <c r="DN1597" s="52"/>
      <c r="DO1597" s="52"/>
      <c r="DP1597" s="52"/>
      <c r="DQ1597" s="52"/>
      <c r="DR1597" s="52"/>
      <c r="DS1597" s="52"/>
      <c r="DT1597" s="52"/>
      <c r="DU1597" s="52"/>
      <c r="DV1597" s="52"/>
      <c r="DW1597" s="52"/>
      <c r="DX1597" s="52"/>
      <c r="DY1597" s="52"/>
      <c r="DZ1597" s="52"/>
      <c r="EA1597" s="52"/>
    </row>
    <row r="1598" spans="1:131" s="43" customFormat="1" x14ac:dyDescent="0.2">
      <c r="A1598" s="42"/>
      <c r="B1598" s="42"/>
      <c r="C1598" s="42"/>
      <c r="D1598" s="42"/>
      <c r="E1598" s="42"/>
      <c r="F1598" s="42"/>
      <c r="G1598" s="54"/>
      <c r="H1598" s="42"/>
      <c r="I1598" s="42"/>
      <c r="J1598" s="55"/>
      <c r="K1598" s="55"/>
      <c r="L1598" s="55"/>
      <c r="M1598" s="56"/>
      <c r="N1598" s="57"/>
      <c r="O1598" s="57"/>
      <c r="P1598" s="42"/>
      <c r="Q1598" s="42"/>
      <c r="R1598" s="42"/>
      <c r="S1598" s="42"/>
      <c r="T1598" s="57"/>
      <c r="U1598" s="57"/>
      <c r="V1598" s="52"/>
      <c r="W1598" s="52"/>
      <c r="X1598" s="52"/>
      <c r="Y1598" s="52"/>
      <c r="Z1598" s="52"/>
      <c r="AA1598" s="52"/>
      <c r="AB1598" s="52"/>
      <c r="AC1598" s="52"/>
      <c r="AD1598" s="52"/>
      <c r="AE1598" s="52"/>
      <c r="AF1598" s="52"/>
      <c r="AG1598" s="52"/>
      <c r="AH1598" s="52"/>
      <c r="AI1598" s="52"/>
      <c r="AJ1598" s="52"/>
      <c r="AK1598" s="52"/>
      <c r="AL1598" s="52"/>
      <c r="AM1598" s="52"/>
      <c r="AN1598" s="52"/>
      <c r="AO1598" s="52"/>
      <c r="AP1598" s="52"/>
      <c r="AQ1598" s="52"/>
      <c r="AR1598" s="52"/>
      <c r="AS1598" s="52"/>
      <c r="AT1598" s="52"/>
      <c r="AU1598" s="52"/>
      <c r="AV1598" s="52"/>
      <c r="AW1598" s="52"/>
      <c r="AX1598" s="52"/>
      <c r="AY1598" s="52"/>
      <c r="AZ1598" s="52"/>
      <c r="BA1598" s="52"/>
      <c r="BB1598" s="52"/>
      <c r="BC1598" s="52"/>
      <c r="BD1598" s="52"/>
      <c r="BE1598" s="52"/>
      <c r="BF1598" s="52"/>
      <c r="BG1598" s="52"/>
      <c r="BH1598" s="52"/>
      <c r="BI1598" s="52"/>
      <c r="BJ1598" s="52"/>
      <c r="BK1598" s="52"/>
      <c r="BL1598" s="52"/>
      <c r="BM1598" s="52"/>
      <c r="BN1598" s="52"/>
      <c r="BO1598" s="52"/>
      <c r="BP1598" s="52"/>
      <c r="BQ1598" s="52"/>
      <c r="BR1598" s="52"/>
      <c r="BS1598" s="52"/>
      <c r="BT1598" s="52"/>
      <c r="BU1598" s="52"/>
      <c r="BV1598" s="52"/>
      <c r="BW1598" s="52"/>
      <c r="BX1598" s="52"/>
      <c r="BY1598" s="52"/>
      <c r="BZ1598" s="52"/>
      <c r="CA1598" s="52"/>
      <c r="CB1598" s="52"/>
      <c r="CC1598" s="52"/>
      <c r="CD1598" s="52"/>
      <c r="CE1598" s="52"/>
      <c r="CF1598" s="52"/>
      <c r="CG1598" s="52"/>
      <c r="CH1598" s="52"/>
      <c r="CI1598" s="52"/>
      <c r="CJ1598" s="52"/>
      <c r="CK1598" s="52"/>
      <c r="CL1598" s="52"/>
      <c r="CM1598" s="52"/>
      <c r="CN1598" s="52"/>
      <c r="CO1598" s="52"/>
      <c r="CP1598" s="52"/>
      <c r="CQ1598" s="52"/>
      <c r="CR1598" s="52"/>
      <c r="CS1598" s="52"/>
      <c r="CT1598" s="52"/>
      <c r="CU1598" s="52"/>
      <c r="CV1598" s="52"/>
      <c r="CW1598" s="52"/>
      <c r="CX1598" s="52"/>
      <c r="CY1598" s="52"/>
      <c r="CZ1598" s="52"/>
      <c r="DA1598" s="52"/>
      <c r="DB1598" s="52"/>
      <c r="DC1598" s="52"/>
      <c r="DD1598" s="52"/>
      <c r="DE1598" s="52"/>
      <c r="DF1598" s="52"/>
      <c r="DG1598" s="52"/>
      <c r="DH1598" s="52"/>
      <c r="DI1598" s="52"/>
      <c r="DJ1598" s="52"/>
      <c r="DK1598" s="52"/>
      <c r="DL1598" s="52"/>
      <c r="DM1598" s="52"/>
      <c r="DN1598" s="52"/>
      <c r="DO1598" s="52"/>
      <c r="DP1598" s="52"/>
      <c r="DQ1598" s="52"/>
      <c r="DR1598" s="52"/>
      <c r="DS1598" s="52"/>
      <c r="DT1598" s="52"/>
      <c r="DU1598" s="52"/>
      <c r="DV1598" s="52"/>
      <c r="DW1598" s="52"/>
      <c r="DX1598" s="52"/>
      <c r="DY1598" s="52"/>
      <c r="DZ1598" s="52"/>
      <c r="EA1598" s="52"/>
    </row>
    <row r="1599" spans="1:131" s="43" customFormat="1" x14ac:dyDescent="0.2">
      <c r="A1599" s="42"/>
      <c r="B1599" s="42"/>
      <c r="C1599" s="42"/>
      <c r="D1599" s="42"/>
      <c r="E1599" s="42"/>
      <c r="F1599" s="42"/>
      <c r="G1599" s="54"/>
      <c r="H1599" s="42"/>
      <c r="I1599" s="42"/>
      <c r="J1599" s="55"/>
      <c r="K1599" s="55"/>
      <c r="L1599" s="55"/>
      <c r="M1599" s="56"/>
      <c r="N1599" s="57"/>
      <c r="O1599" s="57"/>
      <c r="P1599" s="42"/>
      <c r="Q1599" s="42"/>
      <c r="R1599" s="42"/>
      <c r="S1599" s="42"/>
      <c r="T1599" s="57"/>
      <c r="U1599" s="57"/>
      <c r="V1599" s="52"/>
      <c r="W1599" s="52"/>
      <c r="X1599" s="52"/>
      <c r="Y1599" s="52"/>
      <c r="Z1599" s="52"/>
      <c r="AA1599" s="52"/>
      <c r="AB1599" s="52"/>
      <c r="AC1599" s="52"/>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c r="BK1599" s="52"/>
      <c r="BL1599" s="52"/>
      <c r="BM1599" s="52"/>
      <c r="BN1599" s="52"/>
      <c r="BO1599" s="52"/>
      <c r="BP1599" s="52"/>
      <c r="BQ1599" s="52"/>
      <c r="BR1599" s="52"/>
      <c r="BS1599" s="52"/>
      <c r="BT1599" s="52"/>
      <c r="BU1599" s="52"/>
      <c r="BV1599" s="52"/>
      <c r="BW1599" s="52"/>
      <c r="BX1599" s="52"/>
      <c r="BY1599" s="52"/>
      <c r="BZ1599" s="52"/>
      <c r="CA1599" s="52"/>
      <c r="CB1599" s="52"/>
      <c r="CC1599" s="52"/>
      <c r="CD1599" s="52"/>
      <c r="CE1599" s="52"/>
      <c r="CF1599" s="52"/>
      <c r="CG1599" s="52"/>
      <c r="CH1599" s="52"/>
      <c r="CI1599" s="52"/>
      <c r="CJ1599" s="52"/>
      <c r="CK1599" s="52"/>
      <c r="CL1599" s="52"/>
      <c r="CM1599" s="52"/>
      <c r="CN1599" s="52"/>
      <c r="CO1599" s="52"/>
      <c r="CP1599" s="52"/>
      <c r="CQ1599" s="52"/>
      <c r="CR1599" s="52"/>
      <c r="CS1599" s="52"/>
      <c r="CT1599" s="52"/>
      <c r="CU1599" s="52"/>
      <c r="CV1599" s="52"/>
      <c r="CW1599" s="52"/>
      <c r="CX1599" s="52"/>
      <c r="CY1599" s="52"/>
      <c r="CZ1599" s="52"/>
      <c r="DA1599" s="52"/>
      <c r="DB1599" s="52"/>
      <c r="DC1599" s="52"/>
      <c r="DD1599" s="52"/>
      <c r="DE1599" s="52"/>
      <c r="DF1599" s="52"/>
      <c r="DG1599" s="52"/>
      <c r="DH1599" s="52"/>
      <c r="DI1599" s="52"/>
      <c r="DJ1599" s="52"/>
      <c r="DK1599" s="52"/>
      <c r="DL1599" s="52"/>
      <c r="DM1599" s="52"/>
      <c r="DN1599" s="52"/>
      <c r="DO1599" s="52"/>
      <c r="DP1599" s="52"/>
      <c r="DQ1599" s="52"/>
      <c r="DR1599" s="52"/>
      <c r="DS1599" s="52"/>
      <c r="DT1599" s="52"/>
      <c r="DU1599" s="52"/>
      <c r="DV1599" s="52"/>
      <c r="DW1599" s="52"/>
      <c r="DX1599" s="52"/>
      <c r="DY1599" s="52"/>
      <c r="DZ1599" s="52"/>
      <c r="EA1599" s="52"/>
    </row>
    <row r="1600" spans="1:131" s="43" customFormat="1" x14ac:dyDescent="0.2">
      <c r="A1600" s="42"/>
      <c r="B1600" s="42"/>
      <c r="C1600" s="42"/>
      <c r="D1600" s="42"/>
      <c r="E1600" s="42"/>
      <c r="F1600" s="42"/>
      <c r="G1600" s="54"/>
      <c r="H1600" s="42"/>
      <c r="I1600" s="42"/>
      <c r="J1600" s="55"/>
      <c r="K1600" s="55"/>
      <c r="L1600" s="55"/>
      <c r="M1600" s="56"/>
      <c r="N1600" s="57"/>
      <c r="O1600" s="57"/>
      <c r="P1600" s="42"/>
      <c r="Q1600" s="42"/>
      <c r="R1600" s="42"/>
      <c r="S1600" s="42"/>
      <c r="T1600" s="57"/>
      <c r="U1600" s="57"/>
      <c r="V1600" s="52"/>
      <c r="W1600" s="52"/>
      <c r="X1600" s="52"/>
      <c r="Y1600" s="52"/>
      <c r="Z1600" s="52"/>
      <c r="AA1600" s="52"/>
      <c r="AB1600" s="52"/>
      <c r="AC1600" s="52"/>
      <c r="AD1600" s="52"/>
      <c r="AE1600" s="52"/>
      <c r="AF1600" s="52"/>
      <c r="AG1600" s="52"/>
      <c r="AH1600" s="52"/>
      <c r="AI1600" s="52"/>
      <c r="AJ1600" s="52"/>
      <c r="AK1600" s="52"/>
      <c r="AL1600" s="52"/>
      <c r="AM1600" s="52"/>
      <c r="AN1600" s="52"/>
      <c r="AO1600" s="52"/>
      <c r="AP1600" s="52"/>
      <c r="AQ1600" s="52"/>
      <c r="AR1600" s="52"/>
      <c r="AS1600" s="52"/>
      <c r="AT1600" s="52"/>
      <c r="AU1600" s="52"/>
      <c r="AV1600" s="52"/>
      <c r="AW1600" s="52"/>
      <c r="AX1600" s="52"/>
      <c r="AY1600" s="52"/>
      <c r="AZ1600" s="52"/>
      <c r="BA1600" s="52"/>
      <c r="BB1600" s="52"/>
      <c r="BC1600" s="52"/>
      <c r="BD1600" s="52"/>
      <c r="BE1600" s="52"/>
      <c r="BF1600" s="52"/>
      <c r="BG1600" s="52"/>
      <c r="BH1600" s="52"/>
      <c r="BI1600" s="52"/>
      <c r="BJ1600" s="52"/>
      <c r="BK1600" s="52"/>
      <c r="BL1600" s="52"/>
      <c r="BM1600" s="52"/>
      <c r="BN1600" s="52"/>
      <c r="BO1600" s="52"/>
      <c r="BP1600" s="52"/>
      <c r="BQ1600" s="52"/>
      <c r="BR1600" s="52"/>
      <c r="BS1600" s="52"/>
      <c r="BT1600" s="52"/>
      <c r="BU1600" s="52"/>
      <c r="BV1600" s="52"/>
      <c r="BW1600" s="52"/>
      <c r="BX1600" s="52"/>
      <c r="BY1600" s="52"/>
      <c r="BZ1600" s="52"/>
      <c r="CA1600" s="52"/>
      <c r="CB1600" s="52"/>
      <c r="CC1600" s="52"/>
      <c r="CD1600" s="52"/>
      <c r="CE1600" s="52"/>
      <c r="CF1600" s="52"/>
      <c r="CG1600" s="52"/>
      <c r="CH1600" s="52"/>
      <c r="CI1600" s="52"/>
      <c r="CJ1600" s="52"/>
      <c r="CK1600" s="52"/>
      <c r="CL1600" s="52"/>
      <c r="CM1600" s="52"/>
      <c r="CN1600" s="52"/>
      <c r="CO1600" s="52"/>
      <c r="CP1600" s="52"/>
      <c r="CQ1600" s="52"/>
      <c r="CR1600" s="52"/>
      <c r="CS1600" s="52"/>
      <c r="CT1600" s="52"/>
      <c r="CU1600" s="52"/>
      <c r="CV1600" s="52"/>
      <c r="CW1600" s="52"/>
      <c r="CX1600" s="52"/>
      <c r="CY1600" s="52"/>
      <c r="CZ1600" s="52"/>
      <c r="DA1600" s="52"/>
      <c r="DB1600" s="52"/>
      <c r="DC1600" s="52"/>
      <c r="DD1600" s="52"/>
      <c r="DE1600" s="52"/>
      <c r="DF1600" s="52"/>
      <c r="DG1600" s="52"/>
      <c r="DH1600" s="52"/>
      <c r="DI1600" s="52"/>
      <c r="DJ1600" s="52"/>
      <c r="DK1600" s="52"/>
      <c r="DL1600" s="52"/>
      <c r="DM1600" s="52"/>
      <c r="DN1600" s="52"/>
      <c r="DO1600" s="52"/>
      <c r="DP1600" s="52"/>
      <c r="DQ1600" s="52"/>
      <c r="DR1600" s="52"/>
      <c r="DS1600" s="52"/>
      <c r="DT1600" s="52"/>
      <c r="DU1600" s="52"/>
      <c r="DV1600" s="52"/>
      <c r="DW1600" s="52"/>
      <c r="DX1600" s="52"/>
      <c r="DY1600" s="52"/>
      <c r="DZ1600" s="52"/>
      <c r="EA1600" s="52"/>
    </row>
    <row r="1601" spans="1:131" s="43" customFormat="1" x14ac:dyDescent="0.2">
      <c r="A1601" s="42"/>
      <c r="B1601" s="42"/>
      <c r="C1601" s="42"/>
      <c r="D1601" s="42"/>
      <c r="E1601" s="42"/>
      <c r="F1601" s="42"/>
      <c r="G1601" s="54"/>
      <c r="H1601" s="42"/>
      <c r="I1601" s="42"/>
      <c r="J1601" s="55"/>
      <c r="K1601" s="55"/>
      <c r="L1601" s="55"/>
      <c r="M1601" s="56"/>
      <c r="N1601" s="57"/>
      <c r="O1601" s="57"/>
      <c r="P1601" s="42"/>
      <c r="Q1601" s="42"/>
      <c r="R1601" s="42"/>
      <c r="S1601" s="42"/>
      <c r="T1601" s="57"/>
      <c r="U1601" s="57"/>
      <c r="V1601" s="52"/>
      <c r="W1601" s="52"/>
      <c r="X1601" s="52"/>
      <c r="Y1601" s="52"/>
      <c r="Z1601" s="52"/>
      <c r="AA1601" s="52"/>
      <c r="AB1601" s="52"/>
      <c r="AC1601" s="52"/>
      <c r="AD1601" s="52"/>
      <c r="AE1601" s="52"/>
      <c r="AF1601" s="52"/>
      <c r="AG1601" s="52"/>
      <c r="AH1601" s="52"/>
      <c r="AI1601" s="52"/>
      <c r="AJ1601" s="52"/>
      <c r="AK1601" s="52"/>
      <c r="AL1601" s="52"/>
      <c r="AM1601" s="52"/>
      <c r="AN1601" s="52"/>
      <c r="AO1601" s="52"/>
      <c r="AP1601" s="52"/>
      <c r="AQ1601" s="52"/>
      <c r="AR1601" s="52"/>
      <c r="AS1601" s="52"/>
      <c r="AT1601" s="52"/>
      <c r="AU1601" s="52"/>
      <c r="AV1601" s="52"/>
      <c r="AW1601" s="52"/>
      <c r="AX1601" s="52"/>
      <c r="AY1601" s="52"/>
      <c r="AZ1601" s="52"/>
      <c r="BA1601" s="52"/>
      <c r="BB1601" s="52"/>
      <c r="BC1601" s="52"/>
      <c r="BD1601" s="52"/>
      <c r="BE1601" s="52"/>
      <c r="BF1601" s="52"/>
      <c r="BG1601" s="52"/>
      <c r="BH1601" s="52"/>
      <c r="BI1601" s="52"/>
      <c r="BJ1601" s="52"/>
      <c r="BK1601" s="52"/>
      <c r="BL1601" s="52"/>
      <c r="BM1601" s="52"/>
      <c r="BN1601" s="52"/>
      <c r="BO1601" s="52"/>
      <c r="BP1601" s="52"/>
      <c r="BQ1601" s="52"/>
      <c r="BR1601" s="52"/>
      <c r="BS1601" s="52"/>
      <c r="BT1601" s="52"/>
      <c r="BU1601" s="52"/>
      <c r="BV1601" s="52"/>
      <c r="BW1601" s="52"/>
      <c r="BX1601" s="52"/>
      <c r="BY1601" s="52"/>
      <c r="BZ1601" s="52"/>
      <c r="CA1601" s="52"/>
      <c r="CB1601" s="52"/>
      <c r="CC1601" s="52"/>
      <c r="CD1601" s="52"/>
      <c r="CE1601" s="52"/>
      <c r="CF1601" s="52"/>
      <c r="CG1601" s="52"/>
      <c r="CH1601" s="52"/>
      <c r="CI1601" s="52"/>
      <c r="CJ1601" s="52"/>
      <c r="CK1601" s="52"/>
      <c r="CL1601" s="52"/>
      <c r="CM1601" s="52"/>
      <c r="CN1601" s="52"/>
      <c r="CO1601" s="52"/>
      <c r="CP1601" s="52"/>
      <c r="CQ1601" s="52"/>
      <c r="CR1601" s="52"/>
      <c r="CS1601" s="52"/>
      <c r="CT1601" s="52"/>
      <c r="CU1601" s="52"/>
      <c r="CV1601" s="52"/>
      <c r="CW1601" s="52"/>
      <c r="CX1601" s="52"/>
      <c r="CY1601" s="52"/>
      <c r="CZ1601" s="52"/>
      <c r="DA1601" s="52"/>
      <c r="DB1601" s="52"/>
      <c r="DC1601" s="52"/>
      <c r="DD1601" s="52"/>
      <c r="DE1601" s="52"/>
      <c r="DF1601" s="52"/>
      <c r="DG1601" s="52"/>
      <c r="DH1601" s="52"/>
      <c r="DI1601" s="52"/>
      <c r="DJ1601" s="52"/>
      <c r="DK1601" s="52"/>
      <c r="DL1601" s="52"/>
      <c r="DM1601" s="52"/>
      <c r="DN1601" s="52"/>
      <c r="DO1601" s="52"/>
      <c r="DP1601" s="52"/>
      <c r="DQ1601" s="52"/>
      <c r="DR1601" s="52"/>
      <c r="DS1601" s="52"/>
      <c r="DT1601" s="52"/>
      <c r="DU1601" s="52"/>
      <c r="DV1601" s="52"/>
      <c r="DW1601" s="52"/>
      <c r="DX1601" s="52"/>
      <c r="DY1601" s="52"/>
      <c r="DZ1601" s="52"/>
      <c r="EA1601" s="52"/>
    </row>
    <row r="1602" spans="1:131" s="43" customFormat="1" x14ac:dyDescent="0.2">
      <c r="A1602" s="42"/>
      <c r="B1602" s="42"/>
      <c r="C1602" s="42"/>
      <c r="D1602" s="42"/>
      <c r="E1602" s="42"/>
      <c r="F1602" s="42"/>
      <c r="G1602" s="54"/>
      <c r="H1602" s="42"/>
      <c r="I1602" s="42"/>
      <c r="J1602" s="55"/>
      <c r="K1602" s="55"/>
      <c r="L1602" s="55"/>
      <c r="M1602" s="56"/>
      <c r="N1602" s="57"/>
      <c r="O1602" s="57"/>
      <c r="P1602" s="42"/>
      <c r="Q1602" s="42"/>
      <c r="R1602" s="42"/>
      <c r="S1602" s="42"/>
      <c r="T1602" s="57"/>
      <c r="U1602" s="57"/>
      <c r="V1602" s="52"/>
      <c r="W1602" s="52"/>
      <c r="X1602" s="52"/>
      <c r="Y1602" s="52"/>
      <c r="Z1602" s="52"/>
      <c r="AA1602" s="52"/>
      <c r="AB1602" s="52"/>
      <c r="AC1602" s="52"/>
      <c r="AD1602" s="52"/>
      <c r="AE1602" s="52"/>
      <c r="AF1602" s="52"/>
      <c r="AG1602" s="52"/>
      <c r="AH1602" s="52"/>
      <c r="AI1602" s="52"/>
      <c r="AJ1602" s="52"/>
      <c r="AK1602" s="52"/>
      <c r="AL1602" s="52"/>
      <c r="AM1602" s="52"/>
      <c r="AN1602" s="52"/>
      <c r="AO1602" s="52"/>
      <c r="AP1602" s="52"/>
      <c r="AQ1602" s="52"/>
      <c r="AR1602" s="52"/>
      <c r="AS1602" s="52"/>
      <c r="AT1602" s="52"/>
      <c r="AU1602" s="52"/>
      <c r="AV1602" s="52"/>
      <c r="AW1602" s="52"/>
      <c r="AX1602" s="52"/>
      <c r="AY1602" s="52"/>
      <c r="AZ1602" s="52"/>
      <c r="BA1602" s="52"/>
      <c r="BB1602" s="52"/>
      <c r="BC1602" s="52"/>
      <c r="BD1602" s="52"/>
      <c r="BE1602" s="52"/>
      <c r="BF1602" s="52"/>
      <c r="BG1602" s="52"/>
      <c r="BH1602" s="52"/>
      <c r="BI1602" s="52"/>
      <c r="BJ1602" s="52"/>
      <c r="BK1602" s="52"/>
      <c r="BL1602" s="52"/>
      <c r="BM1602" s="52"/>
      <c r="BN1602" s="52"/>
      <c r="BO1602" s="52"/>
      <c r="BP1602" s="52"/>
      <c r="BQ1602" s="52"/>
      <c r="BR1602" s="52"/>
      <c r="BS1602" s="52"/>
      <c r="BT1602" s="52"/>
      <c r="BU1602" s="52"/>
      <c r="BV1602" s="52"/>
      <c r="BW1602" s="52"/>
      <c r="BX1602" s="52"/>
      <c r="BY1602" s="52"/>
      <c r="BZ1602" s="52"/>
      <c r="CA1602" s="52"/>
      <c r="CB1602" s="52"/>
      <c r="CC1602" s="52"/>
      <c r="CD1602" s="52"/>
      <c r="CE1602" s="52"/>
      <c r="CF1602" s="52"/>
      <c r="CG1602" s="52"/>
      <c r="CH1602" s="52"/>
      <c r="CI1602" s="52"/>
      <c r="CJ1602" s="52"/>
      <c r="CK1602" s="52"/>
      <c r="CL1602" s="52"/>
      <c r="CM1602" s="52"/>
      <c r="CN1602" s="52"/>
      <c r="CO1602" s="52"/>
      <c r="CP1602" s="52"/>
      <c r="CQ1602" s="52"/>
      <c r="CR1602" s="52"/>
      <c r="CS1602" s="52"/>
      <c r="CT1602" s="52"/>
      <c r="CU1602" s="52"/>
      <c r="CV1602" s="52"/>
      <c r="CW1602" s="52"/>
      <c r="CX1602" s="52"/>
      <c r="CY1602" s="52"/>
      <c r="CZ1602" s="52"/>
      <c r="DA1602" s="52"/>
      <c r="DB1602" s="52"/>
      <c r="DC1602" s="52"/>
      <c r="DD1602" s="52"/>
      <c r="DE1602" s="52"/>
      <c r="DF1602" s="52"/>
      <c r="DG1602" s="52"/>
      <c r="DH1602" s="52"/>
      <c r="DI1602" s="52"/>
      <c r="DJ1602" s="52"/>
      <c r="DK1602" s="52"/>
      <c r="DL1602" s="52"/>
      <c r="DM1602" s="52"/>
      <c r="DN1602" s="52"/>
      <c r="DO1602" s="52"/>
      <c r="DP1602" s="52"/>
      <c r="DQ1602" s="52"/>
      <c r="DR1602" s="52"/>
      <c r="DS1602" s="52"/>
      <c r="DT1602" s="52"/>
      <c r="DU1602" s="52"/>
      <c r="DV1602" s="52"/>
      <c r="DW1602" s="52"/>
      <c r="DX1602" s="52"/>
      <c r="DY1602" s="52"/>
      <c r="DZ1602" s="52"/>
      <c r="EA1602" s="52"/>
    </row>
    <row r="1603" spans="1:131" s="43" customFormat="1" x14ac:dyDescent="0.2">
      <c r="A1603" s="42"/>
      <c r="B1603" s="42"/>
      <c r="C1603" s="42"/>
      <c r="D1603" s="42"/>
      <c r="E1603" s="42"/>
      <c r="F1603" s="42"/>
      <c r="G1603" s="54"/>
      <c r="H1603" s="42"/>
      <c r="I1603" s="42"/>
      <c r="J1603" s="55"/>
      <c r="K1603" s="55"/>
      <c r="L1603" s="55"/>
      <c r="M1603" s="56"/>
      <c r="N1603" s="57"/>
      <c r="O1603" s="57"/>
      <c r="P1603" s="42"/>
      <c r="Q1603" s="42"/>
      <c r="R1603" s="42"/>
      <c r="S1603" s="42"/>
      <c r="T1603" s="57"/>
      <c r="U1603" s="57"/>
      <c r="V1603" s="52"/>
      <c r="W1603" s="52"/>
      <c r="X1603" s="52"/>
      <c r="Y1603" s="52"/>
      <c r="Z1603" s="52"/>
      <c r="AA1603" s="52"/>
      <c r="AB1603" s="52"/>
      <c r="AC1603" s="52"/>
      <c r="AD1603" s="52"/>
      <c r="AE1603" s="52"/>
      <c r="AF1603" s="52"/>
      <c r="AG1603" s="52"/>
      <c r="AH1603" s="52"/>
      <c r="AI1603" s="52"/>
      <c r="AJ1603" s="52"/>
      <c r="AK1603" s="52"/>
      <c r="AL1603" s="52"/>
      <c r="AM1603" s="52"/>
      <c r="AN1603" s="52"/>
      <c r="AO1603" s="52"/>
      <c r="AP1603" s="52"/>
      <c r="AQ1603" s="52"/>
      <c r="AR1603" s="52"/>
      <c r="AS1603" s="52"/>
      <c r="AT1603" s="52"/>
      <c r="AU1603" s="52"/>
      <c r="AV1603" s="52"/>
      <c r="AW1603" s="52"/>
      <c r="AX1603" s="52"/>
      <c r="AY1603" s="52"/>
      <c r="AZ1603" s="52"/>
      <c r="BA1603" s="52"/>
      <c r="BB1603" s="52"/>
      <c r="BC1603" s="52"/>
      <c r="BD1603" s="52"/>
      <c r="BE1603" s="52"/>
      <c r="BF1603" s="52"/>
      <c r="BG1603" s="52"/>
      <c r="BH1603" s="52"/>
      <c r="BI1603" s="52"/>
      <c r="BJ1603" s="52"/>
      <c r="BK1603" s="52"/>
      <c r="BL1603" s="52"/>
      <c r="BM1603" s="52"/>
      <c r="BN1603" s="52"/>
      <c r="BO1603" s="52"/>
      <c r="BP1603" s="52"/>
      <c r="BQ1603" s="52"/>
      <c r="BR1603" s="52"/>
      <c r="BS1603" s="52"/>
      <c r="BT1603" s="52"/>
      <c r="BU1603" s="52"/>
      <c r="BV1603" s="52"/>
      <c r="BW1603" s="52"/>
      <c r="BX1603" s="52"/>
      <c r="BY1603" s="52"/>
      <c r="BZ1603" s="52"/>
      <c r="CA1603" s="52"/>
      <c r="CB1603" s="52"/>
      <c r="CC1603" s="52"/>
      <c r="CD1603" s="52"/>
      <c r="CE1603" s="52"/>
      <c r="CF1603" s="52"/>
      <c r="CG1603" s="52"/>
      <c r="CH1603" s="52"/>
      <c r="CI1603" s="52"/>
      <c r="CJ1603" s="52"/>
      <c r="CK1603" s="52"/>
      <c r="CL1603" s="52"/>
      <c r="CM1603" s="52"/>
      <c r="CN1603" s="52"/>
      <c r="CO1603" s="52"/>
      <c r="CP1603" s="52"/>
      <c r="CQ1603" s="52"/>
      <c r="CR1603" s="52"/>
      <c r="CS1603" s="52"/>
      <c r="CT1603" s="52"/>
      <c r="CU1603" s="52"/>
      <c r="CV1603" s="52"/>
      <c r="CW1603" s="52"/>
      <c r="CX1603" s="52"/>
      <c r="CY1603" s="52"/>
      <c r="CZ1603" s="52"/>
      <c r="DA1603" s="52"/>
      <c r="DB1603" s="52"/>
      <c r="DC1603" s="52"/>
      <c r="DD1603" s="52"/>
      <c r="DE1603" s="52"/>
      <c r="DF1603" s="52"/>
      <c r="DG1603" s="52"/>
      <c r="DH1603" s="52"/>
      <c r="DI1603" s="52"/>
      <c r="DJ1603" s="52"/>
      <c r="DK1603" s="52"/>
      <c r="DL1603" s="52"/>
      <c r="DM1603" s="52"/>
      <c r="DN1603" s="52"/>
      <c r="DO1603" s="52"/>
      <c r="DP1603" s="52"/>
      <c r="DQ1603" s="52"/>
      <c r="DR1603" s="52"/>
      <c r="DS1603" s="52"/>
      <c r="DT1603" s="52"/>
      <c r="DU1603" s="52"/>
      <c r="DV1603" s="52"/>
      <c r="DW1603" s="52"/>
      <c r="DX1603" s="52"/>
      <c r="DY1603" s="52"/>
      <c r="DZ1603" s="52"/>
      <c r="EA1603" s="52"/>
    </row>
    <row r="1604" spans="1:131" s="43" customFormat="1" x14ac:dyDescent="0.2">
      <c r="A1604" s="42"/>
      <c r="B1604" s="42"/>
      <c r="C1604" s="42"/>
      <c r="D1604" s="42"/>
      <c r="E1604" s="42"/>
      <c r="F1604" s="42"/>
      <c r="G1604" s="54"/>
      <c r="H1604" s="42"/>
      <c r="I1604" s="42"/>
      <c r="J1604" s="55"/>
      <c r="K1604" s="55"/>
      <c r="L1604" s="55"/>
      <c r="M1604" s="56"/>
      <c r="N1604" s="57"/>
      <c r="O1604" s="57"/>
      <c r="P1604" s="42"/>
      <c r="Q1604" s="42"/>
      <c r="R1604" s="42"/>
      <c r="S1604" s="42"/>
      <c r="T1604" s="57"/>
      <c r="U1604" s="57"/>
      <c r="V1604" s="52"/>
      <c r="W1604" s="52"/>
      <c r="X1604" s="52"/>
      <c r="Y1604" s="52"/>
      <c r="Z1604" s="52"/>
      <c r="AA1604" s="52"/>
      <c r="AB1604" s="52"/>
      <c r="AC1604" s="52"/>
      <c r="AD1604" s="52"/>
      <c r="AE1604" s="52"/>
      <c r="AF1604" s="52"/>
      <c r="AG1604" s="52"/>
      <c r="AH1604" s="52"/>
      <c r="AI1604" s="52"/>
      <c r="AJ1604" s="52"/>
      <c r="AK1604" s="52"/>
      <c r="AL1604" s="52"/>
      <c r="AM1604" s="52"/>
      <c r="AN1604" s="52"/>
      <c r="AO1604" s="52"/>
      <c r="AP1604" s="52"/>
      <c r="AQ1604" s="52"/>
      <c r="AR1604" s="52"/>
      <c r="AS1604" s="52"/>
      <c r="AT1604" s="52"/>
      <c r="AU1604" s="52"/>
      <c r="AV1604" s="52"/>
      <c r="AW1604" s="52"/>
      <c r="AX1604" s="52"/>
      <c r="AY1604" s="52"/>
      <c r="AZ1604" s="52"/>
      <c r="BA1604" s="52"/>
      <c r="BB1604" s="52"/>
      <c r="BC1604" s="52"/>
      <c r="BD1604" s="52"/>
      <c r="BE1604" s="52"/>
      <c r="BF1604" s="52"/>
      <c r="BG1604" s="52"/>
      <c r="BH1604" s="52"/>
      <c r="BI1604" s="52"/>
      <c r="BJ1604" s="52"/>
      <c r="BK1604" s="52"/>
      <c r="BL1604" s="52"/>
      <c r="BM1604" s="52"/>
      <c r="BN1604" s="52"/>
      <c r="BO1604" s="52"/>
      <c r="BP1604" s="52"/>
      <c r="BQ1604" s="52"/>
      <c r="BR1604" s="52"/>
      <c r="BS1604" s="52"/>
      <c r="BT1604" s="52"/>
      <c r="BU1604" s="52"/>
      <c r="BV1604" s="52"/>
      <c r="BW1604" s="52"/>
      <c r="BX1604" s="52"/>
      <c r="BY1604" s="52"/>
      <c r="BZ1604" s="52"/>
      <c r="CA1604" s="52"/>
      <c r="CB1604" s="52"/>
      <c r="CC1604" s="52"/>
      <c r="CD1604" s="52"/>
      <c r="CE1604" s="52"/>
      <c r="CF1604" s="52"/>
      <c r="CG1604" s="52"/>
      <c r="CH1604" s="52"/>
      <c r="CI1604" s="52"/>
      <c r="CJ1604" s="52"/>
      <c r="CK1604" s="52"/>
      <c r="CL1604" s="52"/>
      <c r="CM1604" s="52"/>
      <c r="CN1604" s="52"/>
      <c r="CO1604" s="52"/>
      <c r="CP1604" s="52"/>
      <c r="CQ1604" s="52"/>
      <c r="CR1604" s="52"/>
      <c r="CS1604" s="52"/>
      <c r="CT1604" s="52"/>
      <c r="CU1604" s="52"/>
      <c r="CV1604" s="52"/>
      <c r="CW1604" s="52"/>
      <c r="CX1604" s="52"/>
      <c r="CY1604" s="52"/>
      <c r="CZ1604" s="52"/>
      <c r="DA1604" s="52"/>
      <c r="DB1604" s="52"/>
      <c r="DC1604" s="52"/>
      <c r="DD1604" s="52"/>
      <c r="DE1604" s="52"/>
      <c r="DF1604" s="52"/>
      <c r="DG1604" s="52"/>
      <c r="DH1604" s="52"/>
      <c r="DI1604" s="52"/>
      <c r="DJ1604" s="52"/>
      <c r="DK1604" s="52"/>
      <c r="DL1604" s="52"/>
      <c r="DM1604" s="52"/>
      <c r="DN1604" s="52"/>
      <c r="DO1604" s="52"/>
      <c r="DP1604" s="52"/>
      <c r="DQ1604" s="52"/>
      <c r="DR1604" s="52"/>
      <c r="DS1604" s="52"/>
      <c r="DT1604" s="52"/>
      <c r="DU1604" s="52"/>
      <c r="DV1604" s="52"/>
      <c r="DW1604" s="52"/>
      <c r="DX1604" s="52"/>
      <c r="DY1604" s="52"/>
      <c r="DZ1604" s="52"/>
      <c r="EA1604" s="52"/>
    </row>
    <row r="1605" spans="1:131" s="43" customFormat="1" x14ac:dyDescent="0.2">
      <c r="A1605" s="42"/>
      <c r="B1605" s="42"/>
      <c r="C1605" s="42"/>
      <c r="D1605" s="42"/>
      <c r="E1605" s="42"/>
      <c r="F1605" s="42"/>
      <c r="G1605" s="54"/>
      <c r="H1605" s="42"/>
      <c r="I1605" s="42"/>
      <c r="J1605" s="55"/>
      <c r="K1605" s="55"/>
      <c r="L1605" s="55"/>
      <c r="M1605" s="56"/>
      <c r="N1605" s="57"/>
      <c r="O1605" s="57"/>
      <c r="P1605" s="42"/>
      <c r="Q1605" s="42"/>
      <c r="R1605" s="42"/>
      <c r="S1605" s="42"/>
      <c r="T1605" s="57"/>
      <c r="U1605" s="57"/>
      <c r="V1605" s="52"/>
      <c r="W1605" s="52"/>
      <c r="X1605" s="52"/>
      <c r="Y1605" s="52"/>
      <c r="Z1605" s="52"/>
      <c r="AA1605" s="52"/>
      <c r="AB1605" s="52"/>
      <c r="AC1605" s="52"/>
      <c r="AD1605" s="52"/>
      <c r="AE1605" s="52"/>
      <c r="AF1605" s="52"/>
      <c r="AG1605" s="52"/>
      <c r="AH1605" s="52"/>
      <c r="AI1605" s="52"/>
      <c r="AJ1605" s="52"/>
      <c r="AK1605" s="52"/>
      <c r="AL1605" s="52"/>
      <c r="AM1605" s="52"/>
      <c r="AN1605" s="52"/>
      <c r="AO1605" s="52"/>
      <c r="AP1605" s="52"/>
      <c r="AQ1605" s="52"/>
      <c r="AR1605" s="52"/>
      <c r="AS1605" s="52"/>
      <c r="AT1605" s="52"/>
      <c r="AU1605" s="52"/>
      <c r="AV1605" s="52"/>
      <c r="AW1605" s="52"/>
      <c r="AX1605" s="52"/>
      <c r="AY1605" s="52"/>
      <c r="AZ1605" s="52"/>
      <c r="BA1605" s="52"/>
      <c r="BB1605" s="52"/>
      <c r="BC1605" s="52"/>
      <c r="BD1605" s="52"/>
      <c r="BE1605" s="52"/>
      <c r="BF1605" s="52"/>
      <c r="BG1605" s="52"/>
      <c r="BH1605" s="52"/>
      <c r="BI1605" s="52"/>
      <c r="BJ1605" s="52"/>
      <c r="BK1605" s="52"/>
      <c r="BL1605" s="52"/>
      <c r="BM1605" s="52"/>
      <c r="BN1605" s="52"/>
      <c r="BO1605" s="52"/>
      <c r="BP1605" s="52"/>
      <c r="BQ1605" s="52"/>
      <c r="BR1605" s="52"/>
      <c r="BS1605" s="52"/>
      <c r="BT1605" s="52"/>
      <c r="BU1605" s="52"/>
      <c r="BV1605" s="52"/>
      <c r="BW1605" s="52"/>
      <c r="BX1605" s="52"/>
      <c r="BY1605" s="52"/>
      <c r="BZ1605" s="52"/>
      <c r="CA1605" s="52"/>
      <c r="CB1605" s="52"/>
      <c r="CC1605" s="52"/>
      <c r="CD1605" s="52"/>
      <c r="CE1605" s="52"/>
      <c r="CF1605" s="52"/>
      <c r="CG1605" s="52"/>
      <c r="CH1605" s="52"/>
      <c r="CI1605" s="52"/>
      <c r="CJ1605" s="52"/>
      <c r="CK1605" s="52"/>
      <c r="CL1605" s="52"/>
      <c r="CM1605" s="52"/>
      <c r="CN1605" s="52"/>
      <c r="CO1605" s="52"/>
      <c r="CP1605" s="52"/>
      <c r="CQ1605" s="52"/>
      <c r="CR1605" s="52"/>
      <c r="CS1605" s="52"/>
      <c r="CT1605" s="52"/>
      <c r="CU1605" s="52"/>
      <c r="CV1605" s="52"/>
      <c r="CW1605" s="52"/>
      <c r="CX1605" s="52"/>
      <c r="CY1605" s="52"/>
      <c r="CZ1605" s="52"/>
      <c r="DA1605" s="52"/>
      <c r="DB1605" s="52"/>
      <c r="DC1605" s="52"/>
      <c r="DD1605" s="52"/>
      <c r="DE1605" s="52"/>
      <c r="DF1605" s="52"/>
      <c r="DG1605" s="52"/>
      <c r="DH1605" s="52"/>
      <c r="DI1605" s="52"/>
      <c r="DJ1605" s="52"/>
      <c r="DK1605" s="52"/>
      <c r="DL1605" s="52"/>
      <c r="DM1605" s="52"/>
      <c r="DN1605" s="52"/>
      <c r="DO1605" s="52"/>
      <c r="DP1605" s="52"/>
      <c r="DQ1605" s="52"/>
      <c r="DR1605" s="52"/>
      <c r="DS1605" s="52"/>
      <c r="DT1605" s="52"/>
      <c r="DU1605" s="52"/>
      <c r="DV1605" s="52"/>
      <c r="DW1605" s="52"/>
      <c r="DX1605" s="52"/>
      <c r="DY1605" s="52"/>
      <c r="DZ1605" s="52"/>
      <c r="EA1605" s="52"/>
    </row>
    <row r="1606" spans="1:131" s="43" customFormat="1" x14ac:dyDescent="0.2">
      <c r="A1606" s="42"/>
      <c r="B1606" s="42"/>
      <c r="C1606" s="42"/>
      <c r="D1606" s="42"/>
      <c r="E1606" s="42"/>
      <c r="F1606" s="42"/>
      <c r="G1606" s="54"/>
      <c r="H1606" s="42"/>
      <c r="I1606" s="42"/>
      <c r="J1606" s="55"/>
      <c r="K1606" s="55"/>
      <c r="L1606" s="55"/>
      <c r="M1606" s="56"/>
      <c r="N1606" s="57"/>
      <c r="O1606" s="57"/>
      <c r="P1606" s="42"/>
      <c r="Q1606" s="42"/>
      <c r="R1606" s="42"/>
      <c r="S1606" s="42"/>
      <c r="T1606" s="57"/>
      <c r="U1606" s="57"/>
      <c r="V1606" s="52"/>
      <c r="W1606" s="52"/>
      <c r="X1606" s="52"/>
      <c r="Y1606" s="52"/>
      <c r="Z1606" s="52"/>
      <c r="AA1606" s="52"/>
      <c r="AB1606" s="52"/>
      <c r="AC1606" s="52"/>
      <c r="AD1606" s="52"/>
      <c r="AE1606" s="52"/>
      <c r="AF1606" s="52"/>
      <c r="AG1606" s="52"/>
      <c r="AH1606" s="52"/>
      <c r="AI1606" s="52"/>
      <c r="AJ1606" s="52"/>
      <c r="AK1606" s="52"/>
      <c r="AL1606" s="52"/>
      <c r="AM1606" s="52"/>
      <c r="AN1606" s="52"/>
      <c r="AO1606" s="52"/>
      <c r="AP1606" s="52"/>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c r="BK1606" s="52"/>
      <c r="BL1606" s="52"/>
      <c r="BM1606" s="52"/>
      <c r="BN1606" s="52"/>
      <c r="BO1606" s="52"/>
      <c r="BP1606" s="52"/>
      <c r="BQ1606" s="52"/>
      <c r="BR1606" s="52"/>
      <c r="BS1606" s="52"/>
      <c r="BT1606" s="52"/>
      <c r="BU1606" s="52"/>
      <c r="BV1606" s="52"/>
      <c r="BW1606" s="52"/>
      <c r="BX1606" s="52"/>
      <c r="BY1606" s="52"/>
      <c r="BZ1606" s="52"/>
      <c r="CA1606" s="52"/>
      <c r="CB1606" s="52"/>
      <c r="CC1606" s="52"/>
      <c r="CD1606" s="52"/>
      <c r="CE1606" s="52"/>
      <c r="CF1606" s="52"/>
      <c r="CG1606" s="52"/>
      <c r="CH1606" s="52"/>
      <c r="CI1606" s="52"/>
      <c r="CJ1606" s="52"/>
      <c r="CK1606" s="52"/>
      <c r="CL1606" s="52"/>
      <c r="CM1606" s="52"/>
      <c r="CN1606" s="52"/>
      <c r="CO1606" s="52"/>
      <c r="CP1606" s="52"/>
      <c r="CQ1606" s="52"/>
      <c r="CR1606" s="52"/>
      <c r="CS1606" s="52"/>
      <c r="CT1606" s="52"/>
      <c r="CU1606" s="52"/>
      <c r="CV1606" s="52"/>
      <c r="CW1606" s="52"/>
      <c r="CX1606" s="52"/>
      <c r="CY1606" s="52"/>
      <c r="CZ1606" s="52"/>
      <c r="DA1606" s="52"/>
      <c r="DB1606" s="52"/>
      <c r="DC1606" s="52"/>
      <c r="DD1606" s="52"/>
      <c r="DE1606" s="52"/>
      <c r="DF1606" s="52"/>
      <c r="DG1606" s="52"/>
      <c r="DH1606" s="52"/>
      <c r="DI1606" s="52"/>
      <c r="DJ1606" s="52"/>
      <c r="DK1606" s="52"/>
      <c r="DL1606" s="52"/>
      <c r="DM1606" s="52"/>
      <c r="DN1606" s="52"/>
      <c r="DO1606" s="52"/>
      <c r="DP1606" s="52"/>
      <c r="DQ1606" s="52"/>
      <c r="DR1606" s="52"/>
      <c r="DS1606" s="52"/>
      <c r="DT1606" s="52"/>
      <c r="DU1606" s="52"/>
      <c r="DV1606" s="52"/>
      <c r="DW1606" s="52"/>
      <c r="DX1606" s="52"/>
      <c r="DY1606" s="52"/>
      <c r="DZ1606" s="52"/>
      <c r="EA1606" s="52"/>
    </row>
    <row r="1607" spans="1:131" s="43" customFormat="1" x14ac:dyDescent="0.2">
      <c r="A1607" s="42"/>
      <c r="B1607" s="42"/>
      <c r="C1607" s="42"/>
      <c r="D1607" s="42"/>
      <c r="E1607" s="42"/>
      <c r="F1607" s="42"/>
      <c r="G1607" s="54"/>
      <c r="H1607" s="42"/>
      <c r="I1607" s="42"/>
      <c r="J1607" s="55"/>
      <c r="K1607" s="55"/>
      <c r="L1607" s="55"/>
      <c r="M1607" s="56"/>
      <c r="N1607" s="57"/>
      <c r="O1607" s="57"/>
      <c r="P1607" s="42"/>
      <c r="Q1607" s="42"/>
      <c r="R1607" s="42"/>
      <c r="S1607" s="42"/>
      <c r="T1607" s="57"/>
      <c r="U1607" s="57"/>
      <c r="V1607" s="52"/>
      <c r="W1607" s="52"/>
      <c r="X1607" s="52"/>
      <c r="Y1607" s="52"/>
      <c r="Z1607" s="52"/>
      <c r="AA1607" s="52"/>
      <c r="AB1607" s="52"/>
      <c r="AC1607" s="52"/>
      <c r="AD1607" s="52"/>
      <c r="AE1607" s="52"/>
      <c r="AF1607" s="52"/>
      <c r="AG1607" s="52"/>
      <c r="AH1607" s="52"/>
      <c r="AI1607" s="52"/>
      <c r="AJ1607" s="52"/>
      <c r="AK1607" s="52"/>
      <c r="AL1607" s="52"/>
      <c r="AM1607" s="52"/>
      <c r="AN1607" s="52"/>
      <c r="AO1607" s="52"/>
      <c r="AP1607" s="52"/>
      <c r="AQ1607" s="52"/>
      <c r="AR1607" s="52"/>
      <c r="AS1607" s="52"/>
      <c r="AT1607" s="52"/>
      <c r="AU1607" s="52"/>
      <c r="AV1607" s="52"/>
      <c r="AW1607" s="52"/>
      <c r="AX1607" s="52"/>
      <c r="AY1607" s="52"/>
      <c r="AZ1607" s="52"/>
      <c r="BA1607" s="52"/>
      <c r="BB1607" s="52"/>
      <c r="BC1607" s="52"/>
      <c r="BD1607" s="52"/>
      <c r="BE1607" s="52"/>
      <c r="BF1607" s="52"/>
      <c r="BG1607" s="52"/>
      <c r="BH1607" s="52"/>
      <c r="BI1607" s="52"/>
      <c r="BJ1607" s="52"/>
      <c r="BK1607" s="52"/>
      <c r="BL1607" s="52"/>
      <c r="BM1607" s="52"/>
      <c r="BN1607" s="52"/>
      <c r="BO1607" s="52"/>
      <c r="BP1607" s="52"/>
      <c r="BQ1607" s="52"/>
      <c r="BR1607" s="52"/>
      <c r="BS1607" s="52"/>
      <c r="BT1607" s="52"/>
      <c r="BU1607" s="52"/>
      <c r="BV1607" s="52"/>
      <c r="BW1607" s="52"/>
      <c r="BX1607" s="52"/>
      <c r="BY1607" s="52"/>
      <c r="BZ1607" s="52"/>
      <c r="CA1607" s="52"/>
      <c r="CB1607" s="52"/>
      <c r="CC1607" s="52"/>
      <c r="CD1607" s="52"/>
      <c r="CE1607" s="52"/>
      <c r="CF1607" s="52"/>
      <c r="CG1607" s="52"/>
      <c r="CH1607" s="52"/>
      <c r="CI1607" s="52"/>
      <c r="CJ1607" s="52"/>
      <c r="CK1607" s="52"/>
      <c r="CL1607" s="52"/>
      <c r="CM1607" s="52"/>
      <c r="CN1607" s="52"/>
      <c r="CO1607" s="52"/>
      <c r="CP1607" s="52"/>
      <c r="CQ1607" s="52"/>
      <c r="CR1607" s="52"/>
      <c r="CS1607" s="52"/>
      <c r="CT1607" s="52"/>
      <c r="CU1607" s="52"/>
      <c r="CV1607" s="52"/>
      <c r="CW1607" s="52"/>
      <c r="CX1607" s="52"/>
      <c r="CY1607" s="52"/>
      <c r="CZ1607" s="52"/>
      <c r="DA1607" s="52"/>
      <c r="DB1607" s="52"/>
      <c r="DC1607" s="52"/>
      <c r="DD1607" s="52"/>
      <c r="DE1607" s="52"/>
      <c r="DF1607" s="52"/>
      <c r="DG1607" s="52"/>
      <c r="DH1607" s="52"/>
      <c r="DI1607" s="52"/>
      <c r="DJ1607" s="52"/>
      <c r="DK1607" s="52"/>
      <c r="DL1607" s="52"/>
      <c r="DM1607" s="52"/>
      <c r="DN1607" s="52"/>
      <c r="DO1607" s="52"/>
      <c r="DP1607" s="52"/>
      <c r="DQ1607" s="52"/>
      <c r="DR1607" s="52"/>
      <c r="DS1607" s="52"/>
      <c r="DT1607" s="52"/>
      <c r="DU1607" s="52"/>
      <c r="DV1607" s="52"/>
      <c r="DW1607" s="52"/>
      <c r="DX1607" s="52"/>
      <c r="DY1607" s="52"/>
      <c r="DZ1607" s="52"/>
      <c r="EA1607" s="52"/>
    </row>
    <row r="1608" spans="1:131" s="43" customFormat="1" x14ac:dyDescent="0.2">
      <c r="A1608" s="42"/>
      <c r="B1608" s="42"/>
      <c r="C1608" s="42"/>
      <c r="D1608" s="42"/>
      <c r="E1608" s="42"/>
      <c r="F1608" s="42"/>
      <c r="G1608" s="54"/>
      <c r="H1608" s="42"/>
      <c r="I1608" s="42"/>
      <c r="J1608" s="55"/>
      <c r="K1608" s="55"/>
      <c r="L1608" s="55"/>
      <c r="M1608" s="56"/>
      <c r="N1608" s="57"/>
      <c r="O1608" s="57"/>
      <c r="P1608" s="42"/>
      <c r="Q1608" s="42"/>
      <c r="R1608" s="42"/>
      <c r="S1608" s="42"/>
      <c r="T1608" s="57"/>
      <c r="U1608" s="57"/>
      <c r="V1608" s="52"/>
      <c r="W1608" s="52"/>
      <c r="X1608" s="52"/>
      <c r="Y1608" s="52"/>
      <c r="Z1608" s="52"/>
      <c r="AA1608" s="52"/>
      <c r="AB1608" s="52"/>
      <c r="AC1608" s="52"/>
      <c r="AD1608" s="52"/>
      <c r="AE1608" s="52"/>
      <c r="AF1608" s="52"/>
      <c r="AG1608" s="52"/>
      <c r="AH1608" s="52"/>
      <c r="AI1608" s="52"/>
      <c r="AJ1608" s="52"/>
      <c r="AK1608" s="52"/>
      <c r="AL1608" s="52"/>
      <c r="AM1608" s="52"/>
      <c r="AN1608" s="52"/>
      <c r="AO1608" s="52"/>
      <c r="AP1608" s="52"/>
      <c r="AQ1608" s="52"/>
      <c r="AR1608" s="52"/>
      <c r="AS1608" s="52"/>
      <c r="AT1608" s="52"/>
      <c r="AU1608" s="52"/>
      <c r="AV1608" s="52"/>
      <c r="AW1608" s="52"/>
      <c r="AX1608" s="52"/>
      <c r="AY1608" s="52"/>
      <c r="AZ1608" s="52"/>
      <c r="BA1608" s="52"/>
      <c r="BB1608" s="52"/>
      <c r="BC1608" s="52"/>
      <c r="BD1608" s="52"/>
      <c r="BE1608" s="52"/>
      <c r="BF1608" s="52"/>
      <c r="BG1608" s="52"/>
      <c r="BH1608" s="52"/>
      <c r="BI1608" s="52"/>
      <c r="BJ1608" s="52"/>
      <c r="BK1608" s="52"/>
      <c r="BL1608" s="52"/>
      <c r="BM1608" s="52"/>
      <c r="BN1608" s="52"/>
      <c r="BO1608" s="52"/>
      <c r="BP1608" s="52"/>
      <c r="BQ1608" s="52"/>
      <c r="BR1608" s="52"/>
      <c r="BS1608" s="52"/>
      <c r="BT1608" s="52"/>
      <c r="BU1608" s="52"/>
      <c r="BV1608" s="52"/>
      <c r="BW1608" s="52"/>
      <c r="BX1608" s="52"/>
      <c r="BY1608" s="52"/>
      <c r="BZ1608" s="52"/>
      <c r="CA1608" s="52"/>
      <c r="CB1608" s="52"/>
      <c r="CC1608" s="52"/>
      <c r="CD1608" s="52"/>
      <c r="CE1608" s="52"/>
      <c r="CF1608" s="52"/>
      <c r="CG1608" s="52"/>
      <c r="CH1608" s="52"/>
      <c r="CI1608" s="52"/>
      <c r="CJ1608" s="52"/>
      <c r="CK1608" s="52"/>
      <c r="CL1608" s="52"/>
      <c r="CM1608" s="52"/>
      <c r="CN1608" s="52"/>
      <c r="CO1608" s="52"/>
      <c r="CP1608" s="52"/>
      <c r="CQ1608" s="52"/>
      <c r="CR1608" s="52"/>
      <c r="CS1608" s="52"/>
      <c r="CT1608" s="52"/>
      <c r="CU1608" s="52"/>
      <c r="CV1608" s="52"/>
      <c r="CW1608" s="52"/>
      <c r="CX1608" s="52"/>
      <c r="CY1608" s="52"/>
      <c r="CZ1608" s="52"/>
      <c r="DA1608" s="52"/>
      <c r="DB1608" s="52"/>
      <c r="DC1608" s="52"/>
      <c r="DD1608" s="52"/>
      <c r="DE1608" s="52"/>
      <c r="DF1608" s="52"/>
      <c r="DG1608" s="52"/>
      <c r="DH1608" s="52"/>
      <c r="DI1608" s="52"/>
      <c r="DJ1608" s="52"/>
      <c r="DK1608" s="52"/>
      <c r="DL1608" s="52"/>
      <c r="DM1608" s="52"/>
      <c r="DN1608" s="52"/>
      <c r="DO1608" s="52"/>
      <c r="DP1608" s="52"/>
      <c r="DQ1608" s="52"/>
      <c r="DR1608" s="52"/>
      <c r="DS1608" s="52"/>
      <c r="DT1608" s="52"/>
      <c r="DU1608" s="52"/>
      <c r="DV1608" s="52"/>
      <c r="DW1608" s="52"/>
      <c r="DX1608" s="52"/>
      <c r="DY1608" s="52"/>
      <c r="DZ1608" s="52"/>
      <c r="EA1608" s="52"/>
    </row>
    <row r="1609" spans="1:131" s="43" customFormat="1" x14ac:dyDescent="0.2">
      <c r="A1609" s="42"/>
      <c r="B1609" s="42"/>
      <c r="C1609" s="42"/>
      <c r="D1609" s="42"/>
      <c r="E1609" s="42"/>
      <c r="F1609" s="42"/>
      <c r="G1609" s="54"/>
      <c r="H1609" s="42"/>
      <c r="I1609" s="42"/>
      <c r="J1609" s="55"/>
      <c r="K1609" s="55"/>
      <c r="L1609" s="55"/>
      <c r="M1609" s="56"/>
      <c r="N1609" s="57"/>
      <c r="O1609" s="57"/>
      <c r="P1609" s="42"/>
      <c r="Q1609" s="42"/>
      <c r="R1609" s="42"/>
      <c r="S1609" s="42"/>
      <c r="T1609" s="57"/>
      <c r="U1609" s="57"/>
      <c r="V1609" s="52"/>
      <c r="W1609" s="52"/>
      <c r="X1609" s="52"/>
      <c r="Y1609" s="52"/>
      <c r="Z1609" s="52"/>
      <c r="AA1609" s="52"/>
      <c r="AB1609" s="52"/>
      <c r="AC1609" s="52"/>
      <c r="AD1609" s="52"/>
      <c r="AE1609" s="52"/>
      <c r="AF1609" s="52"/>
      <c r="AG1609" s="52"/>
      <c r="AH1609" s="52"/>
      <c r="AI1609" s="52"/>
      <c r="AJ1609" s="52"/>
      <c r="AK1609" s="52"/>
      <c r="AL1609" s="52"/>
      <c r="AM1609" s="52"/>
      <c r="AN1609" s="52"/>
      <c r="AO1609" s="52"/>
      <c r="AP1609" s="52"/>
      <c r="AQ1609" s="52"/>
      <c r="AR1609" s="52"/>
      <c r="AS1609" s="52"/>
      <c r="AT1609" s="52"/>
      <c r="AU1609" s="52"/>
      <c r="AV1609" s="52"/>
      <c r="AW1609" s="52"/>
      <c r="AX1609" s="52"/>
      <c r="AY1609" s="52"/>
      <c r="AZ1609" s="52"/>
      <c r="BA1609" s="52"/>
      <c r="BB1609" s="52"/>
      <c r="BC1609" s="52"/>
      <c r="BD1609" s="52"/>
      <c r="BE1609" s="52"/>
      <c r="BF1609" s="52"/>
      <c r="BG1609" s="52"/>
      <c r="BH1609" s="52"/>
      <c r="BI1609" s="52"/>
      <c r="BJ1609" s="52"/>
      <c r="BK1609" s="52"/>
      <c r="BL1609" s="52"/>
      <c r="BM1609" s="52"/>
      <c r="BN1609" s="52"/>
      <c r="BO1609" s="52"/>
      <c r="BP1609" s="52"/>
      <c r="BQ1609" s="52"/>
      <c r="BR1609" s="52"/>
      <c r="BS1609" s="52"/>
      <c r="BT1609" s="52"/>
      <c r="BU1609" s="52"/>
      <c r="BV1609" s="52"/>
      <c r="BW1609" s="52"/>
      <c r="BX1609" s="52"/>
      <c r="BY1609" s="52"/>
      <c r="BZ1609" s="52"/>
      <c r="CA1609" s="52"/>
      <c r="CB1609" s="52"/>
      <c r="CC1609" s="52"/>
      <c r="CD1609" s="52"/>
      <c r="CE1609" s="52"/>
      <c r="CF1609" s="52"/>
      <c r="CG1609" s="52"/>
      <c r="CH1609" s="52"/>
      <c r="CI1609" s="52"/>
      <c r="CJ1609" s="52"/>
      <c r="CK1609" s="52"/>
      <c r="CL1609" s="52"/>
      <c r="CM1609" s="52"/>
      <c r="CN1609" s="52"/>
      <c r="CO1609" s="52"/>
      <c r="CP1609" s="52"/>
      <c r="CQ1609" s="52"/>
      <c r="CR1609" s="52"/>
      <c r="CS1609" s="52"/>
      <c r="CT1609" s="52"/>
      <c r="CU1609" s="52"/>
      <c r="CV1609" s="52"/>
      <c r="CW1609" s="52"/>
      <c r="CX1609" s="52"/>
      <c r="CY1609" s="52"/>
      <c r="CZ1609" s="52"/>
      <c r="DA1609" s="52"/>
      <c r="DB1609" s="52"/>
      <c r="DC1609" s="52"/>
      <c r="DD1609" s="52"/>
      <c r="DE1609" s="52"/>
      <c r="DF1609" s="52"/>
      <c r="DG1609" s="52"/>
      <c r="DH1609" s="52"/>
      <c r="DI1609" s="52"/>
      <c r="DJ1609" s="52"/>
      <c r="DK1609" s="52"/>
      <c r="DL1609" s="52"/>
      <c r="DM1609" s="52"/>
      <c r="DN1609" s="52"/>
      <c r="DO1609" s="52"/>
      <c r="DP1609" s="52"/>
      <c r="DQ1609" s="52"/>
      <c r="DR1609" s="52"/>
      <c r="DS1609" s="52"/>
      <c r="DT1609" s="52"/>
      <c r="DU1609" s="52"/>
      <c r="DV1609" s="52"/>
      <c r="DW1609" s="52"/>
      <c r="DX1609" s="52"/>
      <c r="DY1609" s="52"/>
      <c r="DZ1609" s="52"/>
      <c r="EA1609" s="52"/>
    </row>
    <row r="1610" spans="1:131" s="43" customFormat="1" x14ac:dyDescent="0.2">
      <c r="A1610" s="42"/>
      <c r="B1610" s="42"/>
      <c r="C1610" s="42"/>
      <c r="D1610" s="42"/>
      <c r="E1610" s="42"/>
      <c r="F1610" s="42"/>
      <c r="G1610" s="54"/>
      <c r="H1610" s="42"/>
      <c r="I1610" s="42"/>
      <c r="J1610" s="55"/>
      <c r="K1610" s="55"/>
      <c r="L1610" s="55"/>
      <c r="M1610" s="56"/>
      <c r="N1610" s="57"/>
      <c r="O1610" s="57"/>
      <c r="P1610" s="42"/>
      <c r="Q1610" s="42"/>
      <c r="R1610" s="42"/>
      <c r="S1610" s="42"/>
      <c r="T1610" s="57"/>
      <c r="U1610" s="57"/>
      <c r="V1610" s="52"/>
      <c r="W1610" s="52"/>
      <c r="X1610" s="52"/>
      <c r="Y1610" s="52"/>
      <c r="Z1610" s="52"/>
      <c r="AA1610" s="52"/>
      <c r="AB1610" s="52"/>
      <c r="AC1610" s="52"/>
      <c r="AD1610" s="52"/>
      <c r="AE1610" s="52"/>
      <c r="AF1610" s="52"/>
      <c r="AG1610" s="52"/>
      <c r="AH1610" s="52"/>
      <c r="AI1610" s="52"/>
      <c r="AJ1610" s="52"/>
      <c r="AK1610" s="52"/>
      <c r="AL1610" s="52"/>
      <c r="AM1610" s="52"/>
      <c r="AN1610" s="52"/>
      <c r="AO1610" s="52"/>
      <c r="AP1610" s="52"/>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c r="BK1610" s="52"/>
      <c r="BL1610" s="52"/>
      <c r="BM1610" s="52"/>
      <c r="BN1610" s="52"/>
      <c r="BO1610" s="52"/>
      <c r="BP1610" s="52"/>
      <c r="BQ1610" s="52"/>
      <c r="BR1610" s="52"/>
      <c r="BS1610" s="52"/>
      <c r="BT1610" s="52"/>
      <c r="BU1610" s="52"/>
      <c r="BV1610" s="52"/>
      <c r="BW1610" s="52"/>
      <c r="BX1610" s="52"/>
      <c r="BY1610" s="52"/>
      <c r="BZ1610" s="52"/>
      <c r="CA1610" s="52"/>
      <c r="CB1610" s="52"/>
      <c r="CC1610" s="52"/>
      <c r="CD1610" s="52"/>
      <c r="CE1610" s="52"/>
      <c r="CF1610" s="52"/>
      <c r="CG1610" s="52"/>
      <c r="CH1610" s="52"/>
      <c r="CI1610" s="52"/>
      <c r="CJ1610" s="52"/>
      <c r="CK1610" s="52"/>
      <c r="CL1610" s="52"/>
      <c r="CM1610" s="52"/>
      <c r="CN1610" s="52"/>
      <c r="CO1610" s="52"/>
      <c r="CP1610" s="52"/>
      <c r="CQ1610" s="52"/>
      <c r="CR1610" s="52"/>
      <c r="CS1610" s="52"/>
      <c r="CT1610" s="52"/>
      <c r="CU1610" s="52"/>
      <c r="CV1610" s="52"/>
      <c r="CW1610" s="52"/>
      <c r="CX1610" s="52"/>
      <c r="CY1610" s="52"/>
      <c r="CZ1610" s="52"/>
      <c r="DA1610" s="52"/>
      <c r="DB1610" s="52"/>
      <c r="DC1610" s="52"/>
      <c r="DD1610" s="52"/>
      <c r="DE1610" s="52"/>
      <c r="DF1610" s="52"/>
      <c r="DG1610" s="52"/>
      <c r="DH1610" s="52"/>
      <c r="DI1610" s="52"/>
      <c r="DJ1610" s="52"/>
      <c r="DK1610" s="52"/>
      <c r="DL1610" s="52"/>
      <c r="DM1610" s="52"/>
      <c r="DN1610" s="52"/>
      <c r="DO1610" s="52"/>
      <c r="DP1610" s="52"/>
      <c r="DQ1610" s="52"/>
      <c r="DR1610" s="52"/>
      <c r="DS1610" s="52"/>
      <c r="DT1610" s="52"/>
      <c r="DU1610" s="52"/>
      <c r="DV1610" s="52"/>
      <c r="DW1610" s="52"/>
      <c r="DX1610" s="52"/>
      <c r="DY1610" s="52"/>
      <c r="DZ1610" s="52"/>
      <c r="EA1610" s="52"/>
    </row>
    <row r="1611" spans="1:131" s="43" customFormat="1" x14ac:dyDescent="0.2">
      <c r="A1611" s="42"/>
      <c r="B1611" s="42"/>
      <c r="C1611" s="42"/>
      <c r="D1611" s="42"/>
      <c r="E1611" s="42"/>
      <c r="F1611" s="42"/>
      <c r="G1611" s="54"/>
      <c r="H1611" s="42"/>
      <c r="I1611" s="42"/>
      <c r="J1611" s="55"/>
      <c r="K1611" s="55"/>
      <c r="L1611" s="55"/>
      <c r="M1611" s="56"/>
      <c r="N1611" s="57"/>
      <c r="O1611" s="57"/>
      <c r="P1611" s="42"/>
      <c r="Q1611" s="42"/>
      <c r="R1611" s="42"/>
      <c r="S1611" s="42"/>
      <c r="T1611" s="57"/>
      <c r="U1611" s="57"/>
      <c r="V1611" s="52"/>
      <c r="W1611" s="52"/>
      <c r="X1611" s="52"/>
      <c r="Y1611" s="52"/>
      <c r="Z1611" s="52"/>
      <c r="AA1611" s="52"/>
      <c r="AB1611" s="52"/>
      <c r="AC1611" s="52"/>
      <c r="AD1611" s="52"/>
      <c r="AE1611" s="52"/>
      <c r="AF1611" s="52"/>
      <c r="AG1611" s="52"/>
      <c r="AH1611" s="52"/>
      <c r="AI1611" s="52"/>
      <c r="AJ1611" s="52"/>
      <c r="AK1611" s="52"/>
      <c r="AL1611" s="52"/>
      <c r="AM1611" s="52"/>
      <c r="AN1611" s="52"/>
      <c r="AO1611" s="52"/>
      <c r="AP1611" s="52"/>
      <c r="AQ1611" s="52"/>
      <c r="AR1611" s="52"/>
      <c r="AS1611" s="52"/>
      <c r="AT1611" s="52"/>
      <c r="AU1611" s="52"/>
      <c r="AV1611" s="52"/>
      <c r="AW1611" s="52"/>
      <c r="AX1611" s="52"/>
      <c r="AY1611" s="52"/>
      <c r="AZ1611" s="52"/>
      <c r="BA1611" s="52"/>
      <c r="BB1611" s="52"/>
      <c r="BC1611" s="52"/>
      <c r="BD1611" s="52"/>
      <c r="BE1611" s="52"/>
      <c r="BF1611" s="52"/>
      <c r="BG1611" s="52"/>
      <c r="BH1611" s="52"/>
      <c r="BI1611" s="52"/>
      <c r="BJ1611" s="52"/>
      <c r="BK1611" s="52"/>
      <c r="BL1611" s="52"/>
      <c r="BM1611" s="52"/>
      <c r="BN1611" s="52"/>
      <c r="BO1611" s="52"/>
      <c r="BP1611" s="52"/>
      <c r="BQ1611" s="52"/>
      <c r="BR1611" s="52"/>
      <c r="BS1611" s="52"/>
      <c r="BT1611" s="52"/>
      <c r="BU1611" s="52"/>
      <c r="BV1611" s="52"/>
      <c r="BW1611" s="52"/>
      <c r="BX1611" s="52"/>
      <c r="BY1611" s="52"/>
      <c r="BZ1611" s="52"/>
      <c r="CA1611" s="52"/>
      <c r="CB1611" s="52"/>
      <c r="CC1611" s="52"/>
      <c r="CD1611" s="52"/>
      <c r="CE1611" s="52"/>
      <c r="CF1611" s="52"/>
      <c r="CG1611" s="52"/>
      <c r="CH1611" s="52"/>
      <c r="CI1611" s="52"/>
      <c r="CJ1611" s="52"/>
      <c r="CK1611" s="52"/>
      <c r="CL1611" s="52"/>
      <c r="CM1611" s="52"/>
      <c r="CN1611" s="52"/>
      <c r="CO1611" s="52"/>
      <c r="CP1611" s="52"/>
      <c r="CQ1611" s="52"/>
      <c r="CR1611" s="52"/>
      <c r="CS1611" s="52"/>
      <c r="CT1611" s="52"/>
      <c r="CU1611" s="52"/>
      <c r="CV1611" s="52"/>
      <c r="CW1611" s="52"/>
      <c r="CX1611" s="52"/>
      <c r="CY1611" s="52"/>
      <c r="CZ1611" s="52"/>
      <c r="DA1611" s="52"/>
      <c r="DB1611" s="52"/>
      <c r="DC1611" s="52"/>
      <c r="DD1611" s="52"/>
      <c r="DE1611" s="52"/>
      <c r="DF1611" s="52"/>
      <c r="DG1611" s="52"/>
      <c r="DH1611" s="52"/>
      <c r="DI1611" s="52"/>
      <c r="DJ1611" s="52"/>
      <c r="DK1611" s="52"/>
      <c r="DL1611" s="52"/>
      <c r="DM1611" s="52"/>
      <c r="DN1611" s="52"/>
      <c r="DO1611" s="52"/>
      <c r="DP1611" s="52"/>
      <c r="DQ1611" s="52"/>
      <c r="DR1611" s="52"/>
      <c r="DS1611" s="52"/>
      <c r="DT1611" s="52"/>
      <c r="DU1611" s="52"/>
      <c r="DV1611" s="52"/>
      <c r="DW1611" s="52"/>
      <c r="DX1611" s="52"/>
      <c r="DY1611" s="52"/>
      <c r="DZ1611" s="52"/>
      <c r="EA1611" s="52"/>
    </row>
    <row r="1612" spans="1:131" s="43" customFormat="1" x14ac:dyDescent="0.2">
      <c r="A1612" s="42"/>
      <c r="B1612" s="42"/>
      <c r="C1612" s="42"/>
      <c r="D1612" s="42"/>
      <c r="E1612" s="42"/>
      <c r="F1612" s="42"/>
      <c r="G1612" s="54"/>
      <c r="H1612" s="42"/>
      <c r="I1612" s="42"/>
      <c r="J1612" s="55"/>
      <c r="K1612" s="55"/>
      <c r="L1612" s="55"/>
      <c r="M1612" s="56"/>
      <c r="N1612" s="57"/>
      <c r="O1612" s="57"/>
      <c r="P1612" s="42"/>
      <c r="Q1612" s="42"/>
      <c r="R1612" s="42"/>
      <c r="S1612" s="42"/>
      <c r="T1612" s="57"/>
      <c r="U1612" s="57"/>
      <c r="V1612" s="52"/>
      <c r="W1612" s="52"/>
      <c r="X1612" s="52"/>
      <c r="Y1612" s="52"/>
      <c r="Z1612" s="52"/>
      <c r="AA1612" s="52"/>
      <c r="AB1612" s="52"/>
      <c r="AC1612" s="52"/>
      <c r="AD1612" s="52"/>
      <c r="AE1612" s="52"/>
      <c r="AF1612" s="52"/>
      <c r="AG1612" s="52"/>
      <c r="AH1612" s="52"/>
      <c r="AI1612" s="52"/>
      <c r="AJ1612" s="52"/>
      <c r="AK1612" s="52"/>
      <c r="AL1612" s="52"/>
      <c r="AM1612" s="52"/>
      <c r="AN1612" s="52"/>
      <c r="AO1612" s="52"/>
      <c r="AP1612" s="52"/>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c r="BK1612" s="52"/>
      <c r="BL1612" s="52"/>
      <c r="BM1612" s="52"/>
      <c r="BN1612" s="52"/>
      <c r="BO1612" s="52"/>
      <c r="BP1612" s="52"/>
      <c r="BQ1612" s="52"/>
      <c r="BR1612" s="52"/>
      <c r="BS1612" s="52"/>
      <c r="BT1612" s="52"/>
      <c r="BU1612" s="52"/>
      <c r="BV1612" s="52"/>
      <c r="BW1612" s="52"/>
      <c r="BX1612" s="52"/>
      <c r="BY1612" s="52"/>
      <c r="BZ1612" s="52"/>
      <c r="CA1612" s="52"/>
      <c r="CB1612" s="52"/>
      <c r="CC1612" s="52"/>
      <c r="CD1612" s="52"/>
      <c r="CE1612" s="52"/>
      <c r="CF1612" s="52"/>
      <c r="CG1612" s="52"/>
      <c r="CH1612" s="52"/>
      <c r="CI1612" s="52"/>
      <c r="CJ1612" s="52"/>
      <c r="CK1612" s="52"/>
      <c r="CL1612" s="52"/>
      <c r="CM1612" s="52"/>
      <c r="CN1612" s="52"/>
      <c r="CO1612" s="52"/>
      <c r="CP1612" s="52"/>
      <c r="CQ1612" s="52"/>
      <c r="CR1612" s="52"/>
      <c r="CS1612" s="52"/>
      <c r="CT1612" s="52"/>
      <c r="CU1612" s="52"/>
      <c r="CV1612" s="52"/>
      <c r="CW1612" s="52"/>
      <c r="CX1612" s="52"/>
      <c r="CY1612" s="52"/>
      <c r="CZ1612" s="52"/>
      <c r="DA1612" s="52"/>
      <c r="DB1612" s="52"/>
      <c r="DC1612" s="52"/>
      <c r="DD1612" s="52"/>
      <c r="DE1612" s="52"/>
      <c r="DF1612" s="52"/>
      <c r="DG1612" s="52"/>
      <c r="DH1612" s="52"/>
      <c r="DI1612" s="52"/>
      <c r="DJ1612" s="52"/>
      <c r="DK1612" s="52"/>
      <c r="DL1612" s="52"/>
      <c r="DM1612" s="52"/>
      <c r="DN1612" s="52"/>
      <c r="DO1612" s="52"/>
      <c r="DP1612" s="52"/>
      <c r="DQ1612" s="52"/>
      <c r="DR1612" s="52"/>
      <c r="DS1612" s="52"/>
      <c r="DT1612" s="52"/>
      <c r="DU1612" s="52"/>
      <c r="DV1612" s="52"/>
      <c r="DW1612" s="52"/>
      <c r="DX1612" s="52"/>
      <c r="DY1612" s="52"/>
      <c r="DZ1612" s="52"/>
      <c r="EA1612" s="52"/>
    </row>
    <row r="1613" spans="1:131" s="43" customFormat="1" x14ac:dyDescent="0.2">
      <c r="A1613" s="42"/>
      <c r="B1613" s="42"/>
      <c r="C1613" s="42"/>
      <c r="D1613" s="42"/>
      <c r="E1613" s="42"/>
      <c r="F1613" s="42"/>
      <c r="G1613" s="54"/>
      <c r="H1613" s="42"/>
      <c r="I1613" s="42"/>
      <c r="J1613" s="55"/>
      <c r="K1613" s="55"/>
      <c r="L1613" s="55"/>
      <c r="M1613" s="56"/>
      <c r="N1613" s="57"/>
      <c r="O1613" s="57"/>
      <c r="P1613" s="42"/>
      <c r="Q1613" s="42"/>
      <c r="R1613" s="42"/>
      <c r="S1613" s="42"/>
      <c r="T1613" s="57"/>
      <c r="U1613" s="57"/>
      <c r="V1613" s="52"/>
      <c r="W1613" s="52"/>
      <c r="X1613" s="52"/>
      <c r="Y1613" s="52"/>
      <c r="Z1613" s="52"/>
      <c r="AA1613" s="52"/>
      <c r="AB1613" s="52"/>
      <c r="AC1613" s="52"/>
      <c r="AD1613" s="52"/>
      <c r="AE1613" s="52"/>
      <c r="AF1613" s="52"/>
      <c r="AG1613" s="52"/>
      <c r="AH1613" s="52"/>
      <c r="AI1613" s="52"/>
      <c r="AJ1613" s="52"/>
      <c r="AK1613" s="52"/>
      <c r="AL1613" s="52"/>
      <c r="AM1613" s="52"/>
      <c r="AN1613" s="52"/>
      <c r="AO1613" s="52"/>
      <c r="AP1613" s="52"/>
      <c r="AQ1613" s="52"/>
      <c r="AR1613" s="52"/>
      <c r="AS1613" s="52"/>
      <c r="AT1613" s="52"/>
      <c r="AU1613" s="52"/>
      <c r="AV1613" s="52"/>
      <c r="AW1613" s="52"/>
      <c r="AX1613" s="52"/>
      <c r="AY1613" s="52"/>
      <c r="AZ1613" s="52"/>
      <c r="BA1613" s="52"/>
      <c r="BB1613" s="52"/>
      <c r="BC1613" s="52"/>
      <c r="BD1613" s="52"/>
      <c r="BE1613" s="52"/>
      <c r="BF1613" s="52"/>
      <c r="BG1613" s="52"/>
      <c r="BH1613" s="52"/>
      <c r="BI1613" s="52"/>
      <c r="BJ1613" s="52"/>
      <c r="BK1613" s="52"/>
      <c r="BL1613" s="52"/>
      <c r="BM1613" s="52"/>
      <c r="BN1613" s="52"/>
      <c r="BO1613" s="52"/>
      <c r="BP1613" s="52"/>
      <c r="BQ1613" s="52"/>
      <c r="BR1613" s="52"/>
      <c r="BS1613" s="52"/>
      <c r="BT1613" s="52"/>
      <c r="BU1613" s="52"/>
      <c r="BV1613" s="52"/>
      <c r="BW1613" s="52"/>
      <c r="BX1613" s="52"/>
      <c r="BY1613" s="52"/>
      <c r="BZ1613" s="52"/>
      <c r="CA1613" s="52"/>
      <c r="CB1613" s="52"/>
      <c r="CC1613" s="52"/>
      <c r="CD1613" s="52"/>
      <c r="CE1613" s="52"/>
      <c r="CF1613" s="52"/>
      <c r="CG1613" s="52"/>
      <c r="CH1613" s="52"/>
      <c r="CI1613" s="52"/>
      <c r="CJ1613" s="52"/>
      <c r="CK1613" s="52"/>
      <c r="CL1613" s="52"/>
      <c r="CM1613" s="52"/>
      <c r="CN1613" s="52"/>
      <c r="CO1613" s="52"/>
      <c r="CP1613" s="52"/>
      <c r="CQ1613" s="52"/>
      <c r="CR1613" s="52"/>
      <c r="CS1613" s="52"/>
      <c r="CT1613" s="52"/>
      <c r="CU1613" s="52"/>
      <c r="CV1613" s="52"/>
      <c r="CW1613" s="52"/>
      <c r="CX1613" s="52"/>
      <c r="CY1613" s="52"/>
      <c r="CZ1613" s="52"/>
      <c r="DA1613" s="52"/>
      <c r="DB1613" s="52"/>
      <c r="DC1613" s="52"/>
      <c r="DD1613" s="52"/>
      <c r="DE1613" s="52"/>
      <c r="DF1613" s="52"/>
      <c r="DG1613" s="52"/>
      <c r="DH1613" s="52"/>
      <c r="DI1613" s="52"/>
      <c r="DJ1613" s="52"/>
      <c r="DK1613" s="52"/>
      <c r="DL1613" s="52"/>
      <c r="DM1613" s="52"/>
      <c r="DN1613" s="52"/>
      <c r="DO1613" s="52"/>
      <c r="DP1613" s="52"/>
      <c r="DQ1613" s="52"/>
      <c r="DR1613" s="52"/>
      <c r="DS1613" s="52"/>
      <c r="DT1613" s="52"/>
      <c r="DU1613" s="52"/>
      <c r="DV1613" s="52"/>
      <c r="DW1613" s="52"/>
      <c r="DX1613" s="52"/>
      <c r="DY1613" s="52"/>
      <c r="DZ1613" s="52"/>
      <c r="EA1613" s="52"/>
    </row>
    <row r="1614" spans="1:131" s="43" customFormat="1" x14ac:dyDescent="0.2">
      <c r="A1614" s="42"/>
      <c r="B1614" s="42"/>
      <c r="C1614" s="42"/>
      <c r="D1614" s="42"/>
      <c r="E1614" s="42"/>
      <c r="F1614" s="42"/>
      <c r="G1614" s="54"/>
      <c r="H1614" s="42"/>
      <c r="I1614" s="42"/>
      <c r="J1614" s="55"/>
      <c r="K1614" s="55"/>
      <c r="L1614" s="55"/>
      <c r="M1614" s="56"/>
      <c r="N1614" s="57"/>
      <c r="O1614" s="57"/>
      <c r="P1614" s="42"/>
      <c r="Q1614" s="42"/>
      <c r="R1614" s="42"/>
      <c r="S1614" s="42"/>
      <c r="T1614" s="57"/>
      <c r="U1614" s="57"/>
      <c r="V1614" s="52"/>
      <c r="W1614" s="52"/>
      <c r="X1614" s="52"/>
      <c r="Y1614" s="52"/>
      <c r="Z1614" s="52"/>
      <c r="AA1614" s="52"/>
      <c r="AB1614" s="52"/>
      <c r="AC1614" s="52"/>
      <c r="AD1614" s="52"/>
      <c r="AE1614" s="52"/>
      <c r="AF1614" s="52"/>
      <c r="AG1614" s="52"/>
      <c r="AH1614" s="52"/>
      <c r="AI1614" s="52"/>
      <c r="AJ1614" s="52"/>
      <c r="AK1614" s="52"/>
      <c r="AL1614" s="52"/>
      <c r="AM1614" s="52"/>
      <c r="AN1614" s="52"/>
      <c r="AO1614" s="52"/>
      <c r="AP1614" s="52"/>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c r="BK1614" s="52"/>
      <c r="BL1614" s="52"/>
      <c r="BM1614" s="52"/>
      <c r="BN1614" s="52"/>
      <c r="BO1614" s="52"/>
      <c r="BP1614" s="52"/>
      <c r="BQ1614" s="52"/>
      <c r="BR1614" s="52"/>
      <c r="BS1614" s="52"/>
      <c r="BT1614" s="52"/>
      <c r="BU1614" s="52"/>
      <c r="BV1614" s="52"/>
      <c r="BW1614" s="52"/>
      <c r="BX1614" s="52"/>
      <c r="BY1614" s="52"/>
      <c r="BZ1614" s="52"/>
      <c r="CA1614" s="52"/>
      <c r="CB1614" s="52"/>
      <c r="CC1614" s="52"/>
      <c r="CD1614" s="52"/>
      <c r="CE1614" s="52"/>
      <c r="CF1614" s="52"/>
      <c r="CG1614" s="52"/>
      <c r="CH1614" s="52"/>
      <c r="CI1614" s="52"/>
      <c r="CJ1614" s="52"/>
      <c r="CK1614" s="52"/>
      <c r="CL1614" s="52"/>
      <c r="CM1614" s="52"/>
      <c r="CN1614" s="52"/>
      <c r="CO1614" s="52"/>
      <c r="CP1614" s="52"/>
      <c r="CQ1614" s="52"/>
      <c r="CR1614" s="52"/>
      <c r="CS1614" s="52"/>
      <c r="CT1614" s="52"/>
      <c r="CU1614" s="52"/>
      <c r="CV1614" s="52"/>
      <c r="CW1614" s="52"/>
      <c r="CX1614" s="52"/>
      <c r="CY1614" s="52"/>
      <c r="CZ1614" s="52"/>
      <c r="DA1614" s="52"/>
      <c r="DB1614" s="52"/>
      <c r="DC1614" s="52"/>
      <c r="DD1614" s="52"/>
      <c r="DE1614" s="52"/>
      <c r="DF1614" s="52"/>
      <c r="DG1614" s="52"/>
      <c r="DH1614" s="52"/>
      <c r="DI1614" s="52"/>
      <c r="DJ1614" s="52"/>
      <c r="DK1614" s="52"/>
      <c r="DL1614" s="52"/>
      <c r="DM1614" s="52"/>
      <c r="DN1614" s="52"/>
      <c r="DO1614" s="52"/>
      <c r="DP1614" s="52"/>
      <c r="DQ1614" s="52"/>
      <c r="DR1614" s="52"/>
      <c r="DS1614" s="52"/>
      <c r="DT1614" s="52"/>
      <c r="DU1614" s="52"/>
      <c r="DV1614" s="52"/>
      <c r="DW1614" s="52"/>
      <c r="DX1614" s="52"/>
      <c r="DY1614" s="52"/>
      <c r="DZ1614" s="52"/>
      <c r="EA1614" s="52"/>
    </row>
    <row r="1615" spans="1:131" s="43" customFormat="1" x14ac:dyDescent="0.2">
      <c r="A1615" s="42"/>
      <c r="B1615" s="42"/>
      <c r="C1615" s="42"/>
      <c r="D1615" s="42"/>
      <c r="E1615" s="42"/>
      <c r="F1615" s="42"/>
      <c r="G1615" s="54"/>
      <c r="H1615" s="42"/>
      <c r="I1615" s="42"/>
      <c r="J1615" s="55"/>
      <c r="K1615" s="55"/>
      <c r="L1615" s="55"/>
      <c r="M1615" s="56"/>
      <c r="N1615" s="57"/>
      <c r="O1615" s="57"/>
      <c r="P1615" s="42"/>
      <c r="Q1615" s="42"/>
      <c r="R1615" s="42"/>
      <c r="S1615" s="42"/>
      <c r="T1615" s="57"/>
      <c r="U1615" s="57"/>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c r="BK1615" s="52"/>
      <c r="BL1615" s="52"/>
      <c r="BM1615" s="52"/>
      <c r="BN1615" s="52"/>
      <c r="BO1615" s="52"/>
      <c r="BP1615" s="52"/>
      <c r="BQ1615" s="52"/>
      <c r="BR1615" s="52"/>
      <c r="BS1615" s="52"/>
      <c r="BT1615" s="52"/>
      <c r="BU1615" s="52"/>
      <c r="BV1615" s="52"/>
      <c r="BW1615" s="52"/>
      <c r="BX1615" s="52"/>
      <c r="BY1615" s="52"/>
      <c r="BZ1615" s="52"/>
      <c r="CA1615" s="52"/>
      <c r="CB1615" s="52"/>
      <c r="CC1615" s="52"/>
      <c r="CD1615" s="52"/>
      <c r="CE1615" s="52"/>
      <c r="CF1615" s="52"/>
      <c r="CG1615" s="52"/>
      <c r="CH1615" s="52"/>
      <c r="CI1615" s="52"/>
      <c r="CJ1615" s="52"/>
      <c r="CK1615" s="52"/>
      <c r="CL1615" s="52"/>
      <c r="CM1615" s="52"/>
      <c r="CN1615" s="52"/>
      <c r="CO1615" s="52"/>
      <c r="CP1615" s="52"/>
      <c r="CQ1615" s="52"/>
      <c r="CR1615" s="52"/>
      <c r="CS1615" s="52"/>
      <c r="CT1615" s="52"/>
      <c r="CU1615" s="52"/>
      <c r="CV1615" s="52"/>
      <c r="CW1615" s="52"/>
      <c r="CX1615" s="52"/>
      <c r="CY1615" s="52"/>
      <c r="CZ1615" s="52"/>
      <c r="DA1615" s="52"/>
      <c r="DB1615" s="52"/>
      <c r="DC1615" s="52"/>
      <c r="DD1615" s="52"/>
      <c r="DE1615" s="52"/>
      <c r="DF1615" s="52"/>
      <c r="DG1615" s="52"/>
      <c r="DH1615" s="52"/>
      <c r="DI1615" s="52"/>
      <c r="DJ1615" s="52"/>
      <c r="DK1615" s="52"/>
      <c r="DL1615" s="52"/>
      <c r="DM1615" s="52"/>
      <c r="DN1615" s="52"/>
      <c r="DO1615" s="52"/>
      <c r="DP1615" s="52"/>
      <c r="DQ1615" s="52"/>
      <c r="DR1615" s="52"/>
      <c r="DS1615" s="52"/>
      <c r="DT1615" s="52"/>
      <c r="DU1615" s="52"/>
      <c r="DV1615" s="52"/>
      <c r="DW1615" s="52"/>
      <c r="DX1615" s="52"/>
      <c r="DY1615" s="52"/>
      <c r="DZ1615" s="52"/>
      <c r="EA1615" s="52"/>
    </row>
    <row r="1616" spans="1:131" s="43" customFormat="1" x14ac:dyDescent="0.2">
      <c r="A1616" s="42"/>
      <c r="B1616" s="42"/>
      <c r="C1616" s="42"/>
      <c r="D1616" s="42"/>
      <c r="E1616" s="42"/>
      <c r="F1616" s="42"/>
      <c r="G1616" s="54"/>
      <c r="H1616" s="42"/>
      <c r="I1616" s="42"/>
      <c r="J1616" s="55"/>
      <c r="K1616" s="55"/>
      <c r="L1616" s="55"/>
      <c r="M1616" s="56"/>
      <c r="N1616" s="57"/>
      <c r="O1616" s="57"/>
      <c r="P1616" s="42"/>
      <c r="Q1616" s="42"/>
      <c r="R1616" s="42"/>
      <c r="S1616" s="42"/>
      <c r="T1616" s="57"/>
      <c r="U1616" s="57"/>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c r="CL1616" s="52"/>
      <c r="CM1616" s="52"/>
      <c r="CN1616" s="52"/>
      <c r="CO1616" s="52"/>
      <c r="CP1616" s="52"/>
      <c r="CQ1616" s="52"/>
      <c r="CR1616" s="52"/>
      <c r="CS1616" s="52"/>
      <c r="CT1616" s="52"/>
      <c r="CU1616" s="52"/>
      <c r="CV1616" s="52"/>
      <c r="CW1616" s="52"/>
      <c r="CX1616" s="52"/>
      <c r="CY1616" s="52"/>
      <c r="CZ1616" s="52"/>
      <c r="DA1616" s="52"/>
      <c r="DB1616" s="52"/>
      <c r="DC1616" s="52"/>
      <c r="DD1616" s="52"/>
      <c r="DE1616" s="52"/>
      <c r="DF1616" s="52"/>
      <c r="DG1616" s="52"/>
      <c r="DH1616" s="52"/>
      <c r="DI1616" s="52"/>
      <c r="DJ1616" s="52"/>
      <c r="DK1616" s="52"/>
      <c r="DL1616" s="52"/>
      <c r="DM1616" s="52"/>
      <c r="DN1616" s="52"/>
      <c r="DO1616" s="52"/>
      <c r="DP1616" s="52"/>
      <c r="DQ1616" s="52"/>
      <c r="DR1616" s="52"/>
      <c r="DS1616" s="52"/>
      <c r="DT1616" s="52"/>
      <c r="DU1616" s="52"/>
      <c r="DV1616" s="52"/>
      <c r="DW1616" s="52"/>
      <c r="DX1616" s="52"/>
      <c r="DY1616" s="52"/>
      <c r="DZ1616" s="52"/>
      <c r="EA1616" s="52"/>
    </row>
    <row r="1617" spans="1:131" s="43" customFormat="1" x14ac:dyDescent="0.2">
      <c r="A1617" s="42"/>
      <c r="B1617" s="42"/>
      <c r="C1617" s="42"/>
      <c r="D1617" s="42"/>
      <c r="E1617" s="42"/>
      <c r="F1617" s="42"/>
      <c r="G1617" s="54"/>
      <c r="H1617" s="42"/>
      <c r="I1617" s="42"/>
      <c r="J1617" s="55"/>
      <c r="K1617" s="55"/>
      <c r="L1617" s="55"/>
      <c r="M1617" s="56"/>
      <c r="N1617" s="57"/>
      <c r="O1617" s="57"/>
      <c r="P1617" s="42"/>
      <c r="Q1617" s="42"/>
      <c r="R1617" s="42"/>
      <c r="S1617" s="42"/>
      <c r="T1617" s="57"/>
      <c r="U1617" s="57"/>
      <c r="V1617" s="52"/>
      <c r="W1617" s="52"/>
      <c r="X1617" s="52"/>
      <c r="Y1617" s="52"/>
      <c r="Z1617" s="52"/>
      <c r="AA1617" s="52"/>
      <c r="AB1617" s="52"/>
      <c r="AC1617" s="52"/>
      <c r="AD1617" s="52"/>
      <c r="AE1617" s="52"/>
      <c r="AF1617" s="52"/>
      <c r="AG1617" s="52"/>
      <c r="AH1617" s="52"/>
      <c r="AI1617" s="52"/>
      <c r="AJ1617" s="52"/>
      <c r="AK1617" s="52"/>
      <c r="AL1617" s="52"/>
      <c r="AM1617" s="52"/>
      <c r="AN1617" s="52"/>
      <c r="AO1617" s="52"/>
      <c r="AP1617" s="52"/>
      <c r="AQ1617" s="52"/>
      <c r="AR1617" s="52"/>
      <c r="AS1617" s="52"/>
      <c r="AT1617" s="52"/>
      <c r="AU1617" s="52"/>
      <c r="AV1617" s="52"/>
      <c r="AW1617" s="52"/>
      <c r="AX1617" s="52"/>
      <c r="AY1617" s="52"/>
      <c r="AZ1617" s="52"/>
      <c r="BA1617" s="52"/>
      <c r="BB1617" s="52"/>
      <c r="BC1617" s="52"/>
      <c r="BD1617" s="52"/>
      <c r="BE1617" s="52"/>
      <c r="BF1617" s="52"/>
      <c r="BG1617" s="52"/>
      <c r="BH1617" s="52"/>
      <c r="BI1617" s="52"/>
      <c r="BJ1617" s="52"/>
      <c r="BK1617" s="52"/>
      <c r="BL1617" s="52"/>
      <c r="BM1617" s="52"/>
      <c r="BN1617" s="52"/>
      <c r="BO1617" s="52"/>
      <c r="BP1617" s="52"/>
      <c r="BQ1617" s="52"/>
      <c r="BR1617" s="52"/>
      <c r="BS1617" s="52"/>
      <c r="BT1617" s="52"/>
      <c r="BU1617" s="52"/>
      <c r="BV1617" s="52"/>
      <c r="BW1617" s="52"/>
      <c r="BX1617" s="52"/>
      <c r="BY1617" s="52"/>
      <c r="BZ1617" s="52"/>
      <c r="CA1617" s="52"/>
      <c r="CB1617" s="52"/>
      <c r="CC1617" s="52"/>
      <c r="CD1617" s="52"/>
      <c r="CE1617" s="52"/>
      <c r="CF1617" s="52"/>
      <c r="CG1617" s="52"/>
      <c r="CH1617" s="52"/>
      <c r="CI1617" s="52"/>
      <c r="CJ1617" s="52"/>
      <c r="CK1617" s="52"/>
      <c r="CL1617" s="52"/>
      <c r="CM1617" s="52"/>
      <c r="CN1617" s="52"/>
      <c r="CO1617" s="52"/>
      <c r="CP1617" s="52"/>
      <c r="CQ1617" s="52"/>
      <c r="CR1617" s="52"/>
      <c r="CS1617" s="52"/>
      <c r="CT1617" s="52"/>
      <c r="CU1617" s="52"/>
      <c r="CV1617" s="52"/>
      <c r="CW1617" s="52"/>
      <c r="CX1617" s="52"/>
      <c r="CY1617" s="52"/>
      <c r="CZ1617" s="52"/>
      <c r="DA1617" s="52"/>
      <c r="DB1617" s="52"/>
      <c r="DC1617" s="52"/>
      <c r="DD1617" s="52"/>
      <c r="DE1617" s="52"/>
      <c r="DF1617" s="52"/>
      <c r="DG1617" s="52"/>
      <c r="DH1617" s="52"/>
      <c r="DI1617" s="52"/>
      <c r="DJ1617" s="52"/>
      <c r="DK1617" s="52"/>
      <c r="DL1617" s="52"/>
      <c r="DM1617" s="52"/>
      <c r="DN1617" s="52"/>
      <c r="DO1617" s="52"/>
      <c r="DP1617" s="52"/>
      <c r="DQ1617" s="52"/>
      <c r="DR1617" s="52"/>
      <c r="DS1617" s="52"/>
      <c r="DT1617" s="52"/>
      <c r="DU1617" s="52"/>
      <c r="DV1617" s="52"/>
      <c r="DW1617" s="52"/>
      <c r="DX1617" s="52"/>
      <c r="DY1617" s="52"/>
      <c r="DZ1617" s="52"/>
      <c r="EA1617" s="52"/>
    </row>
    <row r="1618" spans="1:131" s="43" customFormat="1" x14ac:dyDescent="0.2">
      <c r="A1618" s="42"/>
      <c r="B1618" s="42"/>
      <c r="C1618" s="42"/>
      <c r="D1618" s="42"/>
      <c r="E1618" s="42"/>
      <c r="F1618" s="42"/>
      <c r="G1618" s="54"/>
      <c r="H1618" s="42"/>
      <c r="I1618" s="42"/>
      <c r="J1618" s="55"/>
      <c r="K1618" s="55"/>
      <c r="L1618" s="55"/>
      <c r="M1618" s="56"/>
      <c r="N1618" s="57"/>
      <c r="O1618" s="57"/>
      <c r="P1618" s="42"/>
      <c r="Q1618" s="42"/>
      <c r="R1618" s="42"/>
      <c r="S1618" s="42"/>
      <c r="T1618" s="57"/>
      <c r="U1618" s="57"/>
      <c r="V1618" s="52"/>
      <c r="W1618" s="52"/>
      <c r="X1618" s="52"/>
      <c r="Y1618" s="52"/>
      <c r="Z1618" s="52"/>
      <c r="AA1618" s="52"/>
      <c r="AB1618" s="52"/>
      <c r="AC1618" s="52"/>
      <c r="AD1618" s="52"/>
      <c r="AE1618" s="52"/>
      <c r="AF1618" s="52"/>
      <c r="AG1618" s="52"/>
      <c r="AH1618" s="52"/>
      <c r="AI1618" s="52"/>
      <c r="AJ1618" s="52"/>
      <c r="AK1618" s="52"/>
      <c r="AL1618" s="52"/>
      <c r="AM1618" s="52"/>
      <c r="AN1618" s="52"/>
      <c r="AO1618" s="52"/>
      <c r="AP1618" s="52"/>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c r="BK1618" s="52"/>
      <c r="BL1618" s="52"/>
      <c r="BM1618" s="52"/>
      <c r="BN1618" s="52"/>
      <c r="BO1618" s="52"/>
      <c r="BP1618" s="52"/>
      <c r="BQ1618" s="52"/>
      <c r="BR1618" s="52"/>
      <c r="BS1618" s="52"/>
      <c r="BT1618" s="52"/>
      <c r="BU1618" s="52"/>
      <c r="BV1618" s="52"/>
      <c r="BW1618" s="52"/>
      <c r="BX1618" s="52"/>
      <c r="BY1618" s="52"/>
      <c r="BZ1618" s="52"/>
      <c r="CA1618" s="52"/>
      <c r="CB1618" s="52"/>
      <c r="CC1618" s="52"/>
      <c r="CD1618" s="52"/>
      <c r="CE1618" s="52"/>
      <c r="CF1618" s="52"/>
      <c r="CG1618" s="52"/>
      <c r="CH1618" s="52"/>
      <c r="CI1618" s="52"/>
      <c r="CJ1618" s="52"/>
      <c r="CK1618" s="52"/>
      <c r="CL1618" s="52"/>
      <c r="CM1618" s="52"/>
      <c r="CN1618" s="52"/>
      <c r="CO1618" s="52"/>
      <c r="CP1618" s="52"/>
      <c r="CQ1618" s="52"/>
      <c r="CR1618" s="52"/>
      <c r="CS1618" s="52"/>
      <c r="CT1618" s="52"/>
      <c r="CU1618" s="52"/>
      <c r="CV1618" s="52"/>
      <c r="CW1618" s="52"/>
      <c r="CX1618" s="52"/>
      <c r="CY1618" s="52"/>
      <c r="CZ1618" s="52"/>
      <c r="DA1618" s="52"/>
      <c r="DB1618" s="52"/>
      <c r="DC1618" s="52"/>
      <c r="DD1618" s="52"/>
      <c r="DE1618" s="52"/>
      <c r="DF1618" s="52"/>
      <c r="DG1618" s="52"/>
      <c r="DH1618" s="52"/>
      <c r="DI1618" s="52"/>
      <c r="DJ1618" s="52"/>
      <c r="DK1618" s="52"/>
      <c r="DL1618" s="52"/>
      <c r="DM1618" s="52"/>
      <c r="DN1618" s="52"/>
      <c r="DO1618" s="52"/>
      <c r="DP1618" s="52"/>
      <c r="DQ1618" s="52"/>
      <c r="DR1618" s="52"/>
      <c r="DS1618" s="52"/>
      <c r="DT1618" s="52"/>
      <c r="DU1618" s="52"/>
      <c r="DV1618" s="52"/>
      <c r="DW1618" s="52"/>
      <c r="DX1618" s="52"/>
      <c r="DY1618" s="52"/>
      <c r="DZ1618" s="52"/>
      <c r="EA1618" s="52"/>
    </row>
    <row r="1619" spans="1:131" s="43" customFormat="1" x14ac:dyDescent="0.2">
      <c r="A1619" s="42"/>
      <c r="B1619" s="42"/>
      <c r="C1619" s="42"/>
      <c r="D1619" s="42"/>
      <c r="E1619" s="42"/>
      <c r="F1619" s="42"/>
      <c r="G1619" s="54"/>
      <c r="H1619" s="42"/>
      <c r="I1619" s="42"/>
      <c r="J1619" s="55"/>
      <c r="K1619" s="55"/>
      <c r="L1619" s="55"/>
      <c r="M1619" s="56"/>
      <c r="N1619" s="57"/>
      <c r="O1619" s="57"/>
      <c r="P1619" s="42"/>
      <c r="Q1619" s="42"/>
      <c r="R1619" s="42"/>
      <c r="S1619" s="42"/>
      <c r="T1619" s="57"/>
      <c r="U1619" s="57"/>
      <c r="V1619" s="52"/>
      <c r="W1619" s="52"/>
      <c r="X1619" s="52"/>
      <c r="Y1619" s="52"/>
      <c r="Z1619" s="52"/>
      <c r="AA1619" s="52"/>
      <c r="AB1619" s="52"/>
      <c r="AC1619" s="52"/>
      <c r="AD1619" s="52"/>
      <c r="AE1619" s="52"/>
      <c r="AF1619" s="52"/>
      <c r="AG1619" s="52"/>
      <c r="AH1619" s="52"/>
      <c r="AI1619" s="52"/>
      <c r="AJ1619" s="52"/>
      <c r="AK1619" s="52"/>
      <c r="AL1619" s="52"/>
      <c r="AM1619" s="52"/>
      <c r="AN1619" s="52"/>
      <c r="AO1619" s="52"/>
      <c r="AP1619" s="52"/>
      <c r="AQ1619" s="52"/>
      <c r="AR1619" s="52"/>
      <c r="AS1619" s="52"/>
      <c r="AT1619" s="52"/>
      <c r="AU1619" s="52"/>
      <c r="AV1619" s="52"/>
      <c r="AW1619" s="52"/>
      <c r="AX1619" s="52"/>
      <c r="AY1619" s="52"/>
      <c r="AZ1619" s="52"/>
      <c r="BA1619" s="52"/>
      <c r="BB1619" s="52"/>
      <c r="BC1619" s="52"/>
      <c r="BD1619" s="52"/>
      <c r="BE1619" s="52"/>
      <c r="BF1619" s="52"/>
      <c r="BG1619" s="52"/>
      <c r="BH1619" s="52"/>
      <c r="BI1619" s="52"/>
      <c r="BJ1619" s="52"/>
      <c r="BK1619" s="52"/>
      <c r="BL1619" s="52"/>
      <c r="BM1619" s="52"/>
      <c r="BN1619" s="52"/>
      <c r="BO1619" s="52"/>
      <c r="BP1619" s="52"/>
      <c r="BQ1619" s="52"/>
      <c r="BR1619" s="52"/>
      <c r="BS1619" s="52"/>
      <c r="BT1619" s="52"/>
      <c r="BU1619" s="52"/>
      <c r="BV1619" s="52"/>
      <c r="BW1619" s="52"/>
      <c r="BX1619" s="52"/>
      <c r="BY1619" s="52"/>
      <c r="BZ1619" s="52"/>
      <c r="CA1619" s="52"/>
      <c r="CB1619" s="52"/>
      <c r="CC1619" s="52"/>
      <c r="CD1619" s="52"/>
      <c r="CE1619" s="52"/>
      <c r="CF1619" s="52"/>
      <c r="CG1619" s="52"/>
      <c r="CH1619" s="52"/>
      <c r="CI1619" s="52"/>
      <c r="CJ1619" s="52"/>
      <c r="CK1619" s="52"/>
      <c r="CL1619" s="52"/>
      <c r="CM1619" s="52"/>
      <c r="CN1619" s="52"/>
      <c r="CO1619" s="52"/>
      <c r="CP1619" s="52"/>
      <c r="CQ1619" s="52"/>
      <c r="CR1619" s="52"/>
      <c r="CS1619" s="52"/>
      <c r="CT1619" s="52"/>
      <c r="CU1619" s="52"/>
      <c r="CV1619" s="52"/>
      <c r="CW1619" s="52"/>
      <c r="CX1619" s="52"/>
      <c r="CY1619" s="52"/>
      <c r="CZ1619" s="52"/>
      <c r="DA1619" s="52"/>
      <c r="DB1619" s="52"/>
      <c r="DC1619" s="52"/>
      <c r="DD1619" s="52"/>
      <c r="DE1619" s="52"/>
      <c r="DF1619" s="52"/>
      <c r="DG1619" s="52"/>
      <c r="DH1619" s="52"/>
      <c r="DI1619" s="52"/>
      <c r="DJ1619" s="52"/>
      <c r="DK1619" s="52"/>
      <c r="DL1619" s="52"/>
      <c r="DM1619" s="52"/>
      <c r="DN1619" s="52"/>
      <c r="DO1619" s="52"/>
      <c r="DP1619" s="52"/>
      <c r="DQ1619" s="52"/>
      <c r="DR1619" s="52"/>
      <c r="DS1619" s="52"/>
      <c r="DT1619" s="52"/>
      <c r="DU1619" s="52"/>
      <c r="DV1619" s="52"/>
      <c r="DW1619" s="52"/>
      <c r="DX1619" s="52"/>
      <c r="DY1619" s="52"/>
      <c r="DZ1619" s="52"/>
      <c r="EA1619" s="52"/>
    </row>
    <row r="1620" spans="1:131" s="43" customFormat="1" x14ac:dyDescent="0.2">
      <c r="A1620" s="42"/>
      <c r="B1620" s="42"/>
      <c r="C1620" s="42"/>
      <c r="D1620" s="42"/>
      <c r="E1620" s="42"/>
      <c r="F1620" s="42"/>
      <c r="G1620" s="54"/>
      <c r="H1620" s="42"/>
      <c r="I1620" s="42"/>
      <c r="J1620" s="55"/>
      <c r="K1620" s="55"/>
      <c r="L1620" s="55"/>
      <c r="M1620" s="56"/>
      <c r="N1620" s="57"/>
      <c r="O1620" s="57"/>
      <c r="P1620" s="42"/>
      <c r="Q1620" s="42"/>
      <c r="R1620" s="42"/>
      <c r="S1620" s="42"/>
      <c r="T1620" s="57"/>
      <c r="U1620" s="57"/>
      <c r="V1620" s="52"/>
      <c r="W1620" s="52"/>
      <c r="X1620" s="52"/>
      <c r="Y1620" s="52"/>
      <c r="Z1620" s="52"/>
      <c r="AA1620" s="52"/>
      <c r="AB1620" s="52"/>
      <c r="AC1620" s="52"/>
      <c r="AD1620" s="52"/>
      <c r="AE1620" s="52"/>
      <c r="AF1620" s="52"/>
      <c r="AG1620" s="52"/>
      <c r="AH1620" s="52"/>
      <c r="AI1620" s="52"/>
      <c r="AJ1620" s="52"/>
      <c r="AK1620" s="52"/>
      <c r="AL1620" s="52"/>
      <c r="AM1620" s="52"/>
      <c r="AN1620" s="52"/>
      <c r="AO1620" s="52"/>
      <c r="AP1620" s="52"/>
      <c r="AQ1620" s="52"/>
      <c r="AR1620" s="52"/>
      <c r="AS1620" s="52"/>
      <c r="AT1620" s="52"/>
      <c r="AU1620" s="52"/>
      <c r="AV1620" s="52"/>
      <c r="AW1620" s="52"/>
      <c r="AX1620" s="52"/>
      <c r="AY1620" s="52"/>
      <c r="AZ1620" s="52"/>
      <c r="BA1620" s="52"/>
      <c r="BB1620" s="52"/>
      <c r="BC1620" s="52"/>
      <c r="BD1620" s="52"/>
      <c r="BE1620" s="52"/>
      <c r="BF1620" s="52"/>
      <c r="BG1620" s="52"/>
      <c r="BH1620" s="52"/>
      <c r="BI1620" s="52"/>
      <c r="BJ1620" s="52"/>
      <c r="BK1620" s="52"/>
      <c r="BL1620" s="52"/>
      <c r="BM1620" s="52"/>
      <c r="BN1620" s="52"/>
      <c r="BO1620" s="52"/>
      <c r="BP1620" s="52"/>
      <c r="BQ1620" s="52"/>
      <c r="BR1620" s="52"/>
      <c r="BS1620" s="52"/>
      <c r="BT1620" s="52"/>
      <c r="BU1620" s="52"/>
      <c r="BV1620" s="52"/>
      <c r="BW1620" s="52"/>
      <c r="BX1620" s="52"/>
      <c r="BY1620" s="52"/>
      <c r="BZ1620" s="52"/>
      <c r="CA1620" s="52"/>
      <c r="CB1620" s="52"/>
      <c r="CC1620" s="52"/>
      <c r="CD1620" s="52"/>
      <c r="CE1620" s="52"/>
      <c r="CF1620" s="52"/>
      <c r="CG1620" s="52"/>
      <c r="CH1620" s="52"/>
      <c r="CI1620" s="52"/>
      <c r="CJ1620" s="52"/>
      <c r="CK1620" s="52"/>
      <c r="CL1620" s="52"/>
      <c r="CM1620" s="52"/>
      <c r="CN1620" s="52"/>
      <c r="CO1620" s="52"/>
      <c r="CP1620" s="52"/>
      <c r="CQ1620" s="52"/>
      <c r="CR1620" s="52"/>
      <c r="CS1620" s="52"/>
      <c r="CT1620" s="52"/>
      <c r="CU1620" s="52"/>
      <c r="CV1620" s="52"/>
      <c r="CW1620" s="52"/>
      <c r="CX1620" s="52"/>
      <c r="CY1620" s="52"/>
      <c r="CZ1620" s="52"/>
      <c r="DA1620" s="52"/>
      <c r="DB1620" s="52"/>
      <c r="DC1620" s="52"/>
      <c r="DD1620" s="52"/>
      <c r="DE1620" s="52"/>
      <c r="DF1620" s="52"/>
      <c r="DG1620" s="52"/>
      <c r="DH1620" s="52"/>
      <c r="DI1620" s="52"/>
      <c r="DJ1620" s="52"/>
      <c r="DK1620" s="52"/>
      <c r="DL1620" s="52"/>
      <c r="DM1620" s="52"/>
      <c r="DN1620" s="52"/>
      <c r="DO1620" s="52"/>
      <c r="DP1620" s="52"/>
      <c r="DQ1620" s="52"/>
      <c r="DR1620" s="52"/>
      <c r="DS1620" s="52"/>
      <c r="DT1620" s="52"/>
      <c r="DU1620" s="52"/>
      <c r="DV1620" s="52"/>
      <c r="DW1620" s="52"/>
      <c r="DX1620" s="52"/>
      <c r="DY1620" s="52"/>
      <c r="DZ1620" s="52"/>
      <c r="EA1620" s="52"/>
    </row>
    <row r="1621" spans="1:131" s="43" customFormat="1" x14ac:dyDescent="0.2">
      <c r="A1621" s="42"/>
      <c r="B1621" s="42"/>
      <c r="C1621" s="42"/>
      <c r="D1621" s="42"/>
      <c r="E1621" s="42"/>
      <c r="F1621" s="42"/>
      <c r="G1621" s="54"/>
      <c r="H1621" s="42"/>
      <c r="I1621" s="42"/>
      <c r="J1621" s="55"/>
      <c r="K1621" s="55"/>
      <c r="L1621" s="55"/>
      <c r="M1621" s="56"/>
      <c r="N1621" s="57"/>
      <c r="O1621" s="57"/>
      <c r="P1621" s="42"/>
      <c r="Q1621" s="42"/>
      <c r="R1621" s="42"/>
      <c r="S1621" s="42"/>
      <c r="T1621" s="57"/>
      <c r="U1621" s="57"/>
      <c r="V1621" s="52"/>
      <c r="W1621" s="52"/>
      <c r="X1621" s="52"/>
      <c r="Y1621" s="52"/>
      <c r="Z1621" s="52"/>
      <c r="AA1621" s="52"/>
      <c r="AB1621" s="52"/>
      <c r="AC1621" s="52"/>
      <c r="AD1621" s="52"/>
      <c r="AE1621" s="52"/>
      <c r="AF1621" s="52"/>
      <c r="AG1621" s="52"/>
      <c r="AH1621" s="52"/>
      <c r="AI1621" s="52"/>
      <c r="AJ1621" s="52"/>
      <c r="AK1621" s="52"/>
      <c r="AL1621" s="52"/>
      <c r="AM1621" s="52"/>
      <c r="AN1621" s="52"/>
      <c r="AO1621" s="52"/>
      <c r="AP1621" s="52"/>
      <c r="AQ1621" s="52"/>
      <c r="AR1621" s="52"/>
      <c r="AS1621" s="52"/>
      <c r="AT1621" s="52"/>
      <c r="AU1621" s="52"/>
      <c r="AV1621" s="52"/>
      <c r="AW1621" s="52"/>
      <c r="AX1621" s="52"/>
      <c r="AY1621" s="52"/>
      <c r="AZ1621" s="52"/>
      <c r="BA1621" s="52"/>
      <c r="BB1621" s="52"/>
      <c r="BC1621" s="52"/>
      <c r="BD1621" s="52"/>
      <c r="BE1621" s="52"/>
      <c r="BF1621" s="52"/>
      <c r="BG1621" s="52"/>
      <c r="BH1621" s="52"/>
      <c r="BI1621" s="52"/>
      <c r="BJ1621" s="52"/>
      <c r="BK1621" s="52"/>
      <c r="BL1621" s="52"/>
      <c r="BM1621" s="52"/>
      <c r="BN1621" s="52"/>
      <c r="BO1621" s="52"/>
      <c r="BP1621" s="52"/>
      <c r="BQ1621" s="52"/>
      <c r="BR1621" s="52"/>
      <c r="BS1621" s="52"/>
      <c r="BT1621" s="52"/>
      <c r="BU1621" s="52"/>
      <c r="BV1621" s="52"/>
      <c r="BW1621" s="52"/>
      <c r="BX1621" s="52"/>
      <c r="BY1621" s="52"/>
      <c r="BZ1621" s="52"/>
      <c r="CA1621" s="52"/>
      <c r="CB1621" s="52"/>
      <c r="CC1621" s="52"/>
      <c r="CD1621" s="52"/>
      <c r="CE1621" s="52"/>
      <c r="CF1621" s="52"/>
      <c r="CG1621" s="52"/>
      <c r="CH1621" s="52"/>
      <c r="CI1621" s="52"/>
      <c r="CJ1621" s="52"/>
      <c r="CK1621" s="52"/>
      <c r="CL1621" s="52"/>
      <c r="CM1621" s="52"/>
      <c r="CN1621" s="52"/>
      <c r="CO1621" s="52"/>
      <c r="CP1621" s="52"/>
      <c r="CQ1621" s="52"/>
      <c r="CR1621" s="52"/>
      <c r="CS1621" s="52"/>
      <c r="CT1621" s="52"/>
      <c r="CU1621" s="52"/>
      <c r="CV1621" s="52"/>
      <c r="CW1621" s="52"/>
      <c r="CX1621" s="52"/>
      <c r="CY1621" s="52"/>
      <c r="CZ1621" s="52"/>
      <c r="DA1621" s="52"/>
      <c r="DB1621" s="52"/>
      <c r="DC1621" s="52"/>
      <c r="DD1621" s="52"/>
      <c r="DE1621" s="52"/>
      <c r="DF1621" s="52"/>
      <c r="DG1621" s="52"/>
      <c r="DH1621" s="52"/>
      <c r="DI1621" s="52"/>
      <c r="DJ1621" s="52"/>
      <c r="DK1621" s="52"/>
      <c r="DL1621" s="52"/>
      <c r="DM1621" s="52"/>
      <c r="DN1621" s="52"/>
      <c r="DO1621" s="52"/>
      <c r="DP1621" s="52"/>
      <c r="DQ1621" s="52"/>
      <c r="DR1621" s="52"/>
      <c r="DS1621" s="52"/>
      <c r="DT1621" s="52"/>
      <c r="DU1621" s="52"/>
      <c r="DV1621" s="52"/>
      <c r="DW1621" s="52"/>
      <c r="DX1621" s="52"/>
      <c r="DY1621" s="52"/>
      <c r="DZ1621" s="52"/>
      <c r="EA1621" s="52"/>
    </row>
    <row r="1622" spans="1:131" s="43" customFormat="1" x14ac:dyDescent="0.2">
      <c r="A1622" s="42"/>
      <c r="B1622" s="42"/>
      <c r="C1622" s="42"/>
      <c r="D1622" s="42"/>
      <c r="E1622" s="42"/>
      <c r="F1622" s="42"/>
      <c r="G1622" s="54"/>
      <c r="H1622" s="42"/>
      <c r="I1622" s="42"/>
      <c r="J1622" s="55"/>
      <c r="K1622" s="55"/>
      <c r="L1622" s="55"/>
      <c r="M1622" s="56"/>
      <c r="N1622" s="57"/>
      <c r="O1622" s="57"/>
      <c r="P1622" s="42"/>
      <c r="Q1622" s="42"/>
      <c r="R1622" s="42"/>
      <c r="S1622" s="42"/>
      <c r="T1622" s="57"/>
      <c r="U1622" s="57"/>
      <c r="V1622" s="52"/>
      <c r="W1622" s="52"/>
      <c r="X1622" s="52"/>
      <c r="Y1622" s="52"/>
      <c r="Z1622" s="52"/>
      <c r="AA1622" s="52"/>
      <c r="AB1622" s="52"/>
      <c r="AC1622" s="52"/>
      <c r="AD1622" s="52"/>
      <c r="AE1622" s="52"/>
      <c r="AF1622" s="52"/>
      <c r="AG1622" s="52"/>
      <c r="AH1622" s="52"/>
      <c r="AI1622" s="52"/>
      <c r="AJ1622" s="52"/>
      <c r="AK1622" s="52"/>
      <c r="AL1622" s="52"/>
      <c r="AM1622" s="52"/>
      <c r="AN1622" s="52"/>
      <c r="AO1622" s="52"/>
      <c r="AP1622" s="52"/>
      <c r="AQ1622" s="52"/>
      <c r="AR1622" s="52"/>
      <c r="AS1622" s="52"/>
      <c r="AT1622" s="52"/>
      <c r="AU1622" s="52"/>
      <c r="AV1622" s="52"/>
      <c r="AW1622" s="52"/>
      <c r="AX1622" s="52"/>
      <c r="AY1622" s="52"/>
      <c r="AZ1622" s="52"/>
      <c r="BA1622" s="52"/>
      <c r="BB1622" s="52"/>
      <c r="BC1622" s="52"/>
      <c r="BD1622" s="52"/>
      <c r="BE1622" s="52"/>
      <c r="BF1622" s="52"/>
      <c r="BG1622" s="52"/>
      <c r="BH1622" s="52"/>
      <c r="BI1622" s="52"/>
      <c r="BJ1622" s="52"/>
      <c r="BK1622" s="52"/>
      <c r="BL1622" s="52"/>
      <c r="BM1622" s="52"/>
      <c r="BN1622" s="52"/>
      <c r="BO1622" s="52"/>
      <c r="BP1622" s="52"/>
      <c r="BQ1622" s="52"/>
      <c r="BR1622" s="52"/>
      <c r="BS1622" s="52"/>
      <c r="BT1622" s="52"/>
      <c r="BU1622" s="52"/>
      <c r="BV1622" s="52"/>
      <c r="BW1622" s="52"/>
      <c r="BX1622" s="52"/>
      <c r="BY1622" s="52"/>
      <c r="BZ1622" s="52"/>
      <c r="CA1622" s="52"/>
      <c r="CB1622" s="52"/>
      <c r="CC1622" s="52"/>
      <c r="CD1622" s="52"/>
      <c r="CE1622" s="52"/>
      <c r="CF1622" s="52"/>
      <c r="CG1622" s="52"/>
      <c r="CH1622" s="52"/>
      <c r="CI1622" s="52"/>
      <c r="CJ1622" s="52"/>
      <c r="CK1622" s="52"/>
      <c r="CL1622" s="52"/>
      <c r="CM1622" s="52"/>
      <c r="CN1622" s="52"/>
      <c r="CO1622" s="52"/>
      <c r="CP1622" s="52"/>
      <c r="CQ1622" s="52"/>
      <c r="CR1622" s="52"/>
      <c r="CS1622" s="52"/>
      <c r="CT1622" s="52"/>
      <c r="CU1622" s="52"/>
      <c r="CV1622" s="52"/>
      <c r="CW1622" s="52"/>
      <c r="CX1622" s="52"/>
      <c r="CY1622" s="52"/>
      <c r="CZ1622" s="52"/>
      <c r="DA1622" s="52"/>
      <c r="DB1622" s="52"/>
      <c r="DC1622" s="52"/>
      <c r="DD1622" s="52"/>
      <c r="DE1622" s="52"/>
      <c r="DF1622" s="52"/>
      <c r="DG1622" s="52"/>
      <c r="DH1622" s="52"/>
      <c r="DI1622" s="52"/>
      <c r="DJ1622" s="52"/>
      <c r="DK1622" s="52"/>
      <c r="DL1622" s="52"/>
      <c r="DM1622" s="52"/>
      <c r="DN1622" s="52"/>
      <c r="DO1622" s="52"/>
      <c r="DP1622" s="52"/>
      <c r="DQ1622" s="52"/>
      <c r="DR1622" s="52"/>
      <c r="DS1622" s="52"/>
      <c r="DT1622" s="52"/>
      <c r="DU1622" s="52"/>
      <c r="DV1622" s="52"/>
      <c r="DW1622" s="52"/>
      <c r="DX1622" s="52"/>
      <c r="DY1622" s="52"/>
      <c r="DZ1622" s="52"/>
      <c r="EA1622" s="52"/>
    </row>
    <row r="1623" spans="1:131" s="43" customFormat="1" x14ac:dyDescent="0.2">
      <c r="A1623" s="42"/>
      <c r="B1623" s="42"/>
      <c r="C1623" s="42"/>
      <c r="D1623" s="42"/>
      <c r="E1623" s="42"/>
      <c r="F1623" s="42"/>
      <c r="G1623" s="54"/>
      <c r="H1623" s="42"/>
      <c r="I1623" s="42"/>
      <c r="J1623" s="55"/>
      <c r="K1623" s="55"/>
      <c r="L1623" s="55"/>
      <c r="M1623" s="56"/>
      <c r="N1623" s="57"/>
      <c r="O1623" s="57"/>
      <c r="P1623" s="42"/>
      <c r="Q1623" s="42"/>
      <c r="R1623" s="42"/>
      <c r="S1623" s="42"/>
      <c r="T1623" s="57"/>
      <c r="U1623" s="57"/>
      <c r="V1623" s="52"/>
      <c r="W1623" s="52"/>
      <c r="X1623" s="52"/>
      <c r="Y1623" s="52"/>
      <c r="Z1623" s="52"/>
      <c r="AA1623" s="52"/>
      <c r="AB1623" s="52"/>
      <c r="AC1623" s="52"/>
      <c r="AD1623" s="52"/>
      <c r="AE1623" s="52"/>
      <c r="AF1623" s="52"/>
      <c r="AG1623" s="52"/>
      <c r="AH1623" s="52"/>
      <c r="AI1623" s="52"/>
      <c r="AJ1623" s="52"/>
      <c r="AK1623" s="52"/>
      <c r="AL1623" s="52"/>
      <c r="AM1623" s="52"/>
      <c r="AN1623" s="52"/>
      <c r="AO1623" s="52"/>
      <c r="AP1623" s="52"/>
      <c r="AQ1623" s="52"/>
      <c r="AR1623" s="52"/>
      <c r="AS1623" s="52"/>
      <c r="AT1623" s="52"/>
      <c r="AU1623" s="52"/>
      <c r="AV1623" s="52"/>
      <c r="AW1623" s="52"/>
      <c r="AX1623" s="52"/>
      <c r="AY1623" s="52"/>
      <c r="AZ1623" s="52"/>
      <c r="BA1623" s="52"/>
      <c r="BB1623" s="52"/>
      <c r="BC1623" s="52"/>
      <c r="BD1623" s="52"/>
      <c r="BE1623" s="52"/>
      <c r="BF1623" s="52"/>
      <c r="BG1623" s="52"/>
      <c r="BH1623" s="52"/>
      <c r="BI1623" s="52"/>
      <c r="BJ1623" s="52"/>
      <c r="BK1623" s="52"/>
      <c r="BL1623" s="52"/>
      <c r="BM1623" s="52"/>
      <c r="BN1623" s="52"/>
      <c r="BO1623" s="52"/>
      <c r="BP1623" s="52"/>
      <c r="BQ1623" s="52"/>
      <c r="BR1623" s="52"/>
      <c r="BS1623" s="52"/>
      <c r="BT1623" s="52"/>
      <c r="BU1623" s="52"/>
      <c r="BV1623" s="52"/>
      <c r="BW1623" s="52"/>
      <c r="BX1623" s="52"/>
      <c r="BY1623" s="52"/>
      <c r="BZ1623" s="52"/>
      <c r="CA1623" s="52"/>
      <c r="CB1623" s="52"/>
      <c r="CC1623" s="52"/>
      <c r="CD1623" s="52"/>
      <c r="CE1623" s="52"/>
      <c r="CF1623" s="52"/>
      <c r="CG1623" s="52"/>
      <c r="CH1623" s="52"/>
      <c r="CI1623" s="52"/>
      <c r="CJ1623" s="52"/>
      <c r="CK1623" s="52"/>
      <c r="CL1623" s="52"/>
      <c r="CM1623" s="52"/>
      <c r="CN1623" s="52"/>
      <c r="CO1623" s="52"/>
      <c r="CP1623" s="52"/>
      <c r="CQ1623" s="52"/>
      <c r="CR1623" s="52"/>
      <c r="CS1623" s="52"/>
      <c r="CT1623" s="52"/>
      <c r="CU1623" s="52"/>
      <c r="CV1623" s="52"/>
      <c r="CW1623" s="52"/>
      <c r="CX1623" s="52"/>
      <c r="CY1623" s="52"/>
      <c r="CZ1623" s="52"/>
      <c r="DA1623" s="52"/>
      <c r="DB1623" s="52"/>
      <c r="DC1623" s="52"/>
      <c r="DD1623" s="52"/>
      <c r="DE1623" s="52"/>
      <c r="DF1623" s="52"/>
      <c r="DG1623" s="52"/>
      <c r="DH1623" s="52"/>
      <c r="DI1623" s="52"/>
      <c r="DJ1623" s="52"/>
      <c r="DK1623" s="52"/>
      <c r="DL1623" s="52"/>
      <c r="DM1623" s="52"/>
      <c r="DN1623" s="52"/>
      <c r="DO1623" s="52"/>
      <c r="DP1623" s="52"/>
      <c r="DQ1623" s="52"/>
      <c r="DR1623" s="52"/>
      <c r="DS1623" s="52"/>
      <c r="DT1623" s="52"/>
      <c r="DU1623" s="52"/>
      <c r="DV1623" s="52"/>
      <c r="DW1623" s="52"/>
      <c r="DX1623" s="52"/>
      <c r="DY1623" s="52"/>
      <c r="DZ1623" s="52"/>
      <c r="EA1623" s="52"/>
    </row>
    <row r="1624" spans="1:131" s="43" customFormat="1" x14ac:dyDescent="0.2">
      <c r="A1624" s="42"/>
      <c r="B1624" s="42"/>
      <c r="C1624" s="42"/>
      <c r="D1624" s="42"/>
      <c r="E1624" s="42"/>
      <c r="F1624" s="42"/>
      <c r="G1624" s="54"/>
      <c r="H1624" s="42"/>
      <c r="I1624" s="42"/>
      <c r="J1624" s="55"/>
      <c r="K1624" s="55"/>
      <c r="L1624" s="55"/>
      <c r="M1624" s="56"/>
      <c r="N1624" s="57"/>
      <c r="O1624" s="57"/>
      <c r="P1624" s="42"/>
      <c r="Q1624" s="42"/>
      <c r="R1624" s="42"/>
      <c r="S1624" s="42"/>
      <c r="T1624" s="57"/>
      <c r="U1624" s="57"/>
      <c r="V1624" s="52"/>
      <c r="W1624" s="52"/>
      <c r="X1624" s="52"/>
      <c r="Y1624" s="52"/>
      <c r="Z1624" s="52"/>
      <c r="AA1624" s="52"/>
      <c r="AB1624" s="52"/>
      <c r="AC1624" s="52"/>
      <c r="AD1624" s="52"/>
      <c r="AE1624" s="52"/>
      <c r="AF1624" s="52"/>
      <c r="AG1624" s="52"/>
      <c r="AH1624" s="52"/>
      <c r="AI1624" s="52"/>
      <c r="AJ1624" s="52"/>
      <c r="AK1624" s="52"/>
      <c r="AL1624" s="52"/>
      <c r="AM1624" s="52"/>
      <c r="AN1624" s="52"/>
      <c r="AO1624" s="52"/>
      <c r="AP1624" s="52"/>
      <c r="AQ1624" s="52"/>
      <c r="AR1624" s="52"/>
      <c r="AS1624" s="52"/>
      <c r="AT1624" s="52"/>
      <c r="AU1624" s="52"/>
      <c r="AV1624" s="52"/>
      <c r="AW1624" s="52"/>
      <c r="AX1624" s="52"/>
      <c r="AY1624" s="52"/>
      <c r="AZ1624" s="52"/>
      <c r="BA1624" s="52"/>
      <c r="BB1624" s="52"/>
      <c r="BC1624" s="52"/>
      <c r="BD1624" s="52"/>
      <c r="BE1624" s="52"/>
      <c r="BF1624" s="52"/>
      <c r="BG1624" s="52"/>
      <c r="BH1624" s="52"/>
      <c r="BI1624" s="52"/>
      <c r="BJ1624" s="52"/>
      <c r="BK1624" s="52"/>
      <c r="BL1624" s="52"/>
      <c r="BM1624" s="52"/>
      <c r="BN1624" s="52"/>
      <c r="BO1624" s="52"/>
      <c r="BP1624" s="52"/>
      <c r="BQ1624" s="52"/>
      <c r="BR1624" s="52"/>
      <c r="BS1624" s="52"/>
      <c r="BT1624" s="52"/>
      <c r="BU1624" s="52"/>
      <c r="BV1624" s="52"/>
      <c r="BW1624" s="52"/>
      <c r="BX1624" s="52"/>
      <c r="BY1624" s="52"/>
      <c r="BZ1624" s="52"/>
      <c r="CA1624" s="52"/>
      <c r="CB1624" s="52"/>
      <c r="CC1624" s="52"/>
      <c r="CD1624" s="52"/>
      <c r="CE1624" s="52"/>
      <c r="CF1624" s="52"/>
      <c r="CG1624" s="52"/>
      <c r="CH1624" s="52"/>
      <c r="CI1624" s="52"/>
      <c r="CJ1624" s="52"/>
      <c r="CK1624" s="52"/>
      <c r="CL1624" s="52"/>
      <c r="CM1624" s="52"/>
      <c r="CN1624" s="52"/>
      <c r="CO1624" s="52"/>
      <c r="CP1624" s="52"/>
      <c r="CQ1624" s="52"/>
      <c r="CR1624" s="52"/>
      <c r="CS1624" s="52"/>
      <c r="CT1624" s="52"/>
      <c r="CU1624" s="52"/>
      <c r="CV1624" s="52"/>
      <c r="CW1624" s="52"/>
      <c r="CX1624" s="52"/>
      <c r="CY1624" s="52"/>
      <c r="CZ1624" s="52"/>
      <c r="DA1624" s="52"/>
      <c r="DB1624" s="52"/>
      <c r="DC1624" s="52"/>
      <c r="DD1624" s="52"/>
      <c r="DE1624" s="52"/>
      <c r="DF1624" s="52"/>
      <c r="DG1624" s="52"/>
      <c r="DH1624" s="52"/>
      <c r="DI1624" s="52"/>
      <c r="DJ1624" s="52"/>
      <c r="DK1624" s="52"/>
      <c r="DL1624" s="52"/>
      <c r="DM1624" s="52"/>
      <c r="DN1624" s="52"/>
      <c r="DO1624" s="52"/>
      <c r="DP1624" s="52"/>
      <c r="DQ1624" s="52"/>
      <c r="DR1624" s="52"/>
      <c r="DS1624" s="52"/>
      <c r="DT1624" s="52"/>
      <c r="DU1624" s="52"/>
      <c r="DV1624" s="52"/>
      <c r="DW1624" s="52"/>
      <c r="DX1624" s="52"/>
      <c r="DY1624" s="52"/>
      <c r="DZ1624" s="52"/>
      <c r="EA1624" s="52"/>
    </row>
    <row r="1625" spans="1:131" s="43" customFormat="1" x14ac:dyDescent="0.2">
      <c r="A1625" s="42"/>
      <c r="B1625" s="42"/>
      <c r="C1625" s="42"/>
      <c r="D1625" s="42"/>
      <c r="E1625" s="42"/>
      <c r="F1625" s="42"/>
      <c r="G1625" s="54"/>
      <c r="H1625" s="42"/>
      <c r="I1625" s="42"/>
      <c r="J1625" s="55"/>
      <c r="K1625" s="55"/>
      <c r="L1625" s="55"/>
      <c r="M1625" s="56"/>
      <c r="N1625" s="57"/>
      <c r="O1625" s="57"/>
      <c r="P1625" s="42"/>
      <c r="Q1625" s="42"/>
      <c r="R1625" s="42"/>
      <c r="S1625" s="42"/>
      <c r="T1625" s="57"/>
      <c r="U1625" s="57"/>
      <c r="V1625" s="52"/>
      <c r="W1625" s="52"/>
      <c r="X1625" s="52"/>
      <c r="Y1625" s="52"/>
      <c r="Z1625" s="52"/>
      <c r="AA1625" s="52"/>
      <c r="AB1625" s="52"/>
      <c r="AC1625" s="52"/>
      <c r="AD1625" s="52"/>
      <c r="AE1625" s="52"/>
      <c r="AF1625" s="52"/>
      <c r="AG1625" s="52"/>
      <c r="AH1625" s="52"/>
      <c r="AI1625" s="52"/>
      <c r="AJ1625" s="52"/>
      <c r="AK1625" s="52"/>
      <c r="AL1625" s="52"/>
      <c r="AM1625" s="52"/>
      <c r="AN1625" s="52"/>
      <c r="AO1625" s="52"/>
      <c r="AP1625" s="52"/>
      <c r="AQ1625" s="52"/>
      <c r="AR1625" s="52"/>
      <c r="AS1625" s="52"/>
      <c r="AT1625" s="52"/>
      <c r="AU1625" s="52"/>
      <c r="AV1625" s="52"/>
      <c r="AW1625" s="52"/>
      <c r="AX1625" s="52"/>
      <c r="AY1625" s="52"/>
      <c r="AZ1625" s="52"/>
      <c r="BA1625" s="52"/>
      <c r="BB1625" s="52"/>
      <c r="BC1625" s="52"/>
      <c r="BD1625" s="52"/>
      <c r="BE1625" s="52"/>
      <c r="BF1625" s="52"/>
      <c r="BG1625" s="52"/>
      <c r="BH1625" s="52"/>
      <c r="BI1625" s="52"/>
      <c r="BJ1625" s="52"/>
      <c r="BK1625" s="52"/>
      <c r="BL1625" s="52"/>
      <c r="BM1625" s="52"/>
      <c r="BN1625" s="52"/>
      <c r="BO1625" s="52"/>
      <c r="BP1625" s="52"/>
      <c r="BQ1625" s="52"/>
      <c r="BR1625" s="52"/>
      <c r="BS1625" s="52"/>
      <c r="BT1625" s="52"/>
      <c r="BU1625" s="52"/>
      <c r="BV1625" s="52"/>
      <c r="BW1625" s="52"/>
      <c r="BX1625" s="52"/>
      <c r="BY1625" s="52"/>
      <c r="BZ1625" s="52"/>
      <c r="CA1625" s="52"/>
      <c r="CB1625" s="52"/>
      <c r="CC1625" s="52"/>
      <c r="CD1625" s="52"/>
      <c r="CE1625" s="52"/>
      <c r="CF1625" s="52"/>
      <c r="CG1625" s="52"/>
      <c r="CH1625" s="52"/>
      <c r="CI1625" s="52"/>
      <c r="CJ1625" s="52"/>
      <c r="CK1625" s="52"/>
      <c r="CL1625" s="52"/>
      <c r="CM1625" s="52"/>
      <c r="CN1625" s="52"/>
      <c r="CO1625" s="52"/>
      <c r="CP1625" s="52"/>
      <c r="CQ1625" s="52"/>
      <c r="CR1625" s="52"/>
      <c r="CS1625" s="52"/>
      <c r="CT1625" s="52"/>
      <c r="CU1625" s="52"/>
      <c r="CV1625" s="52"/>
      <c r="CW1625" s="52"/>
      <c r="CX1625" s="52"/>
      <c r="CY1625" s="52"/>
      <c r="CZ1625" s="52"/>
      <c r="DA1625" s="52"/>
      <c r="DB1625" s="52"/>
      <c r="DC1625" s="52"/>
      <c r="DD1625" s="52"/>
      <c r="DE1625" s="52"/>
      <c r="DF1625" s="52"/>
      <c r="DG1625" s="52"/>
      <c r="DH1625" s="52"/>
      <c r="DI1625" s="52"/>
      <c r="DJ1625" s="52"/>
      <c r="DK1625" s="52"/>
      <c r="DL1625" s="52"/>
      <c r="DM1625" s="52"/>
      <c r="DN1625" s="52"/>
      <c r="DO1625" s="52"/>
      <c r="DP1625" s="52"/>
      <c r="DQ1625" s="52"/>
      <c r="DR1625" s="52"/>
      <c r="DS1625" s="52"/>
      <c r="DT1625" s="52"/>
      <c r="DU1625" s="52"/>
      <c r="DV1625" s="52"/>
      <c r="DW1625" s="52"/>
      <c r="DX1625" s="52"/>
      <c r="DY1625" s="52"/>
      <c r="DZ1625" s="52"/>
      <c r="EA1625" s="52"/>
    </row>
    <row r="1626" spans="1:131" s="43" customFormat="1" x14ac:dyDescent="0.2">
      <c r="A1626" s="42"/>
      <c r="B1626" s="42"/>
      <c r="C1626" s="42"/>
      <c r="D1626" s="42"/>
      <c r="E1626" s="42"/>
      <c r="F1626" s="42"/>
      <c r="G1626" s="54"/>
      <c r="H1626" s="42"/>
      <c r="I1626" s="42"/>
      <c r="J1626" s="55"/>
      <c r="K1626" s="55"/>
      <c r="L1626" s="55"/>
      <c r="M1626" s="56"/>
      <c r="N1626" s="57"/>
      <c r="O1626" s="57"/>
      <c r="P1626" s="42"/>
      <c r="Q1626" s="42"/>
      <c r="R1626" s="42"/>
      <c r="S1626" s="42"/>
      <c r="T1626" s="57"/>
      <c r="U1626" s="57"/>
      <c r="V1626" s="52"/>
      <c r="W1626" s="52"/>
      <c r="X1626" s="52"/>
      <c r="Y1626" s="52"/>
      <c r="Z1626" s="52"/>
      <c r="AA1626" s="52"/>
      <c r="AB1626" s="52"/>
      <c r="AC1626" s="52"/>
      <c r="AD1626" s="52"/>
      <c r="AE1626" s="52"/>
      <c r="AF1626" s="52"/>
      <c r="AG1626" s="52"/>
      <c r="AH1626" s="52"/>
      <c r="AI1626" s="52"/>
      <c r="AJ1626" s="52"/>
      <c r="AK1626" s="52"/>
      <c r="AL1626" s="52"/>
      <c r="AM1626" s="52"/>
      <c r="AN1626" s="52"/>
      <c r="AO1626" s="52"/>
      <c r="AP1626" s="52"/>
      <c r="AQ1626" s="52"/>
      <c r="AR1626" s="52"/>
      <c r="AS1626" s="52"/>
      <c r="AT1626" s="52"/>
      <c r="AU1626" s="52"/>
      <c r="AV1626" s="52"/>
      <c r="AW1626" s="52"/>
      <c r="AX1626" s="52"/>
      <c r="AY1626" s="52"/>
      <c r="AZ1626" s="52"/>
      <c r="BA1626" s="52"/>
      <c r="BB1626" s="52"/>
      <c r="BC1626" s="52"/>
      <c r="BD1626" s="52"/>
      <c r="BE1626" s="52"/>
      <c r="BF1626" s="52"/>
      <c r="BG1626" s="52"/>
      <c r="BH1626" s="52"/>
      <c r="BI1626" s="52"/>
      <c r="BJ1626" s="52"/>
      <c r="BK1626" s="52"/>
      <c r="BL1626" s="52"/>
      <c r="BM1626" s="52"/>
      <c r="BN1626" s="52"/>
      <c r="BO1626" s="52"/>
      <c r="BP1626" s="52"/>
      <c r="BQ1626" s="52"/>
      <c r="BR1626" s="52"/>
      <c r="BS1626" s="52"/>
      <c r="BT1626" s="52"/>
      <c r="BU1626" s="52"/>
      <c r="BV1626" s="52"/>
      <c r="BW1626" s="52"/>
      <c r="BX1626" s="52"/>
      <c r="BY1626" s="52"/>
      <c r="BZ1626" s="52"/>
      <c r="CA1626" s="52"/>
      <c r="CB1626" s="52"/>
      <c r="CC1626" s="52"/>
      <c r="CD1626" s="52"/>
      <c r="CE1626" s="52"/>
      <c r="CF1626" s="52"/>
      <c r="CG1626" s="52"/>
      <c r="CH1626" s="52"/>
      <c r="CI1626" s="52"/>
      <c r="CJ1626" s="52"/>
      <c r="CK1626" s="52"/>
      <c r="CL1626" s="52"/>
      <c r="CM1626" s="52"/>
      <c r="CN1626" s="52"/>
      <c r="CO1626" s="52"/>
      <c r="CP1626" s="52"/>
      <c r="CQ1626" s="52"/>
      <c r="CR1626" s="52"/>
      <c r="CS1626" s="52"/>
      <c r="CT1626" s="52"/>
      <c r="CU1626" s="52"/>
      <c r="CV1626" s="52"/>
      <c r="CW1626" s="52"/>
      <c r="CX1626" s="52"/>
      <c r="CY1626" s="52"/>
      <c r="CZ1626" s="52"/>
      <c r="DA1626" s="52"/>
      <c r="DB1626" s="52"/>
      <c r="DC1626" s="52"/>
      <c r="DD1626" s="52"/>
      <c r="DE1626" s="52"/>
      <c r="DF1626" s="52"/>
      <c r="DG1626" s="52"/>
      <c r="DH1626" s="52"/>
      <c r="DI1626" s="52"/>
      <c r="DJ1626" s="52"/>
      <c r="DK1626" s="52"/>
      <c r="DL1626" s="52"/>
      <c r="DM1626" s="52"/>
      <c r="DN1626" s="52"/>
      <c r="DO1626" s="52"/>
      <c r="DP1626" s="52"/>
      <c r="DQ1626" s="52"/>
      <c r="DR1626" s="52"/>
      <c r="DS1626" s="52"/>
      <c r="DT1626" s="52"/>
      <c r="DU1626" s="52"/>
      <c r="DV1626" s="52"/>
      <c r="DW1626" s="52"/>
      <c r="DX1626" s="52"/>
      <c r="DY1626" s="52"/>
      <c r="DZ1626" s="52"/>
      <c r="EA1626" s="52"/>
    </row>
    <row r="1627" spans="1:131" s="43" customFormat="1" x14ac:dyDescent="0.2">
      <c r="A1627" s="42"/>
      <c r="B1627" s="42"/>
      <c r="C1627" s="42"/>
      <c r="D1627" s="42"/>
      <c r="E1627" s="42"/>
      <c r="F1627" s="42"/>
      <c r="G1627" s="54"/>
      <c r="H1627" s="42"/>
      <c r="I1627" s="42"/>
      <c r="J1627" s="55"/>
      <c r="K1627" s="55"/>
      <c r="L1627" s="55"/>
      <c r="M1627" s="56"/>
      <c r="N1627" s="57"/>
      <c r="O1627" s="57"/>
      <c r="P1627" s="42"/>
      <c r="Q1627" s="42"/>
      <c r="R1627" s="42"/>
      <c r="S1627" s="42"/>
      <c r="T1627" s="57"/>
      <c r="U1627" s="57"/>
      <c r="V1627" s="52"/>
      <c r="W1627" s="52"/>
      <c r="X1627" s="52"/>
      <c r="Y1627" s="52"/>
      <c r="Z1627" s="52"/>
      <c r="AA1627" s="52"/>
      <c r="AB1627" s="52"/>
      <c r="AC1627" s="52"/>
      <c r="AD1627" s="52"/>
      <c r="AE1627" s="52"/>
      <c r="AF1627" s="52"/>
      <c r="AG1627" s="52"/>
      <c r="AH1627" s="52"/>
      <c r="AI1627" s="52"/>
      <c r="AJ1627" s="52"/>
      <c r="AK1627" s="52"/>
      <c r="AL1627" s="52"/>
      <c r="AM1627" s="52"/>
      <c r="AN1627" s="52"/>
      <c r="AO1627" s="52"/>
      <c r="AP1627" s="52"/>
      <c r="AQ1627" s="52"/>
      <c r="AR1627" s="52"/>
      <c r="AS1627" s="52"/>
      <c r="AT1627" s="52"/>
      <c r="AU1627" s="52"/>
      <c r="AV1627" s="52"/>
      <c r="AW1627" s="52"/>
      <c r="AX1627" s="52"/>
      <c r="AY1627" s="52"/>
      <c r="AZ1627" s="52"/>
      <c r="BA1627" s="52"/>
      <c r="BB1627" s="52"/>
      <c r="BC1627" s="52"/>
      <c r="BD1627" s="52"/>
      <c r="BE1627" s="52"/>
      <c r="BF1627" s="52"/>
      <c r="BG1627" s="52"/>
      <c r="BH1627" s="52"/>
      <c r="BI1627" s="52"/>
      <c r="BJ1627" s="52"/>
      <c r="BK1627" s="52"/>
      <c r="BL1627" s="52"/>
      <c r="BM1627" s="52"/>
      <c r="BN1627" s="52"/>
      <c r="BO1627" s="52"/>
      <c r="BP1627" s="52"/>
      <c r="BQ1627" s="52"/>
      <c r="BR1627" s="52"/>
      <c r="BS1627" s="52"/>
      <c r="BT1627" s="52"/>
      <c r="BU1627" s="52"/>
      <c r="BV1627" s="52"/>
      <c r="BW1627" s="52"/>
      <c r="BX1627" s="52"/>
      <c r="BY1627" s="52"/>
      <c r="BZ1627" s="52"/>
      <c r="CA1627" s="52"/>
      <c r="CB1627" s="52"/>
      <c r="CC1627" s="52"/>
      <c r="CD1627" s="52"/>
      <c r="CE1627" s="52"/>
      <c r="CF1627" s="52"/>
      <c r="CG1627" s="52"/>
      <c r="CH1627" s="52"/>
      <c r="CI1627" s="52"/>
      <c r="CJ1627" s="52"/>
      <c r="CK1627" s="52"/>
      <c r="CL1627" s="52"/>
      <c r="CM1627" s="52"/>
      <c r="CN1627" s="52"/>
      <c r="CO1627" s="52"/>
      <c r="CP1627" s="52"/>
      <c r="CQ1627" s="52"/>
      <c r="CR1627" s="52"/>
      <c r="CS1627" s="52"/>
      <c r="CT1627" s="52"/>
      <c r="CU1627" s="52"/>
      <c r="CV1627" s="52"/>
      <c r="CW1627" s="52"/>
      <c r="CX1627" s="52"/>
      <c r="CY1627" s="52"/>
      <c r="CZ1627" s="52"/>
      <c r="DA1627" s="52"/>
      <c r="DB1627" s="52"/>
      <c r="DC1627" s="52"/>
      <c r="DD1627" s="52"/>
      <c r="DE1627" s="52"/>
      <c r="DF1627" s="52"/>
      <c r="DG1627" s="52"/>
      <c r="DH1627" s="52"/>
      <c r="DI1627" s="52"/>
      <c r="DJ1627" s="52"/>
      <c r="DK1627" s="52"/>
      <c r="DL1627" s="52"/>
      <c r="DM1627" s="52"/>
      <c r="DN1627" s="52"/>
      <c r="DO1627" s="52"/>
      <c r="DP1627" s="52"/>
      <c r="DQ1627" s="52"/>
      <c r="DR1627" s="52"/>
      <c r="DS1627" s="52"/>
      <c r="DT1627" s="52"/>
      <c r="DU1627" s="52"/>
      <c r="DV1627" s="52"/>
      <c r="DW1627" s="52"/>
      <c r="DX1627" s="52"/>
      <c r="DY1627" s="52"/>
      <c r="DZ1627" s="52"/>
      <c r="EA1627" s="52"/>
    </row>
    <row r="1628" spans="1:131" s="43" customFormat="1" x14ac:dyDescent="0.2">
      <c r="A1628" s="42"/>
      <c r="B1628" s="42"/>
      <c r="C1628" s="42"/>
      <c r="D1628" s="42"/>
      <c r="E1628" s="42"/>
      <c r="F1628" s="42"/>
      <c r="G1628" s="54"/>
      <c r="H1628" s="42"/>
      <c r="I1628" s="42"/>
      <c r="J1628" s="55"/>
      <c r="K1628" s="55"/>
      <c r="L1628" s="55"/>
      <c r="M1628" s="56"/>
      <c r="N1628" s="57"/>
      <c r="O1628" s="57"/>
      <c r="P1628" s="42"/>
      <c r="Q1628" s="42"/>
      <c r="R1628" s="42"/>
      <c r="S1628" s="42"/>
      <c r="T1628" s="57"/>
      <c r="U1628" s="57"/>
      <c r="V1628" s="52"/>
      <c r="W1628" s="52"/>
      <c r="X1628" s="52"/>
      <c r="Y1628" s="52"/>
      <c r="Z1628" s="52"/>
      <c r="AA1628" s="52"/>
      <c r="AB1628" s="52"/>
      <c r="AC1628" s="52"/>
      <c r="AD1628" s="52"/>
      <c r="AE1628" s="52"/>
      <c r="AF1628" s="52"/>
      <c r="AG1628" s="52"/>
      <c r="AH1628" s="52"/>
      <c r="AI1628" s="52"/>
      <c r="AJ1628" s="52"/>
      <c r="AK1628" s="52"/>
      <c r="AL1628" s="52"/>
      <c r="AM1628" s="52"/>
      <c r="AN1628" s="52"/>
      <c r="AO1628" s="52"/>
      <c r="AP1628" s="52"/>
      <c r="AQ1628" s="52"/>
      <c r="AR1628" s="52"/>
      <c r="AS1628" s="52"/>
      <c r="AT1628" s="52"/>
      <c r="AU1628" s="52"/>
      <c r="AV1628" s="52"/>
      <c r="AW1628" s="52"/>
      <c r="AX1628" s="52"/>
      <c r="AY1628" s="52"/>
      <c r="AZ1628" s="52"/>
      <c r="BA1628" s="52"/>
      <c r="BB1628" s="52"/>
      <c r="BC1628" s="52"/>
      <c r="BD1628" s="52"/>
      <c r="BE1628" s="52"/>
      <c r="BF1628" s="52"/>
      <c r="BG1628" s="52"/>
      <c r="BH1628" s="52"/>
      <c r="BI1628" s="52"/>
      <c r="BJ1628" s="52"/>
      <c r="BK1628" s="52"/>
      <c r="BL1628" s="52"/>
      <c r="BM1628" s="52"/>
      <c r="BN1628" s="52"/>
      <c r="BO1628" s="52"/>
      <c r="BP1628" s="52"/>
      <c r="BQ1628" s="52"/>
      <c r="BR1628" s="52"/>
      <c r="BS1628" s="52"/>
      <c r="BT1628" s="52"/>
      <c r="BU1628" s="52"/>
      <c r="BV1628" s="52"/>
      <c r="BW1628" s="52"/>
      <c r="BX1628" s="52"/>
      <c r="BY1628" s="52"/>
      <c r="BZ1628" s="52"/>
      <c r="CA1628" s="52"/>
      <c r="CB1628" s="52"/>
      <c r="CC1628" s="52"/>
      <c r="CD1628" s="52"/>
      <c r="CE1628" s="52"/>
      <c r="CF1628" s="52"/>
      <c r="CG1628" s="52"/>
      <c r="CH1628" s="52"/>
      <c r="CI1628" s="52"/>
      <c r="CJ1628" s="52"/>
      <c r="CK1628" s="52"/>
      <c r="CL1628" s="52"/>
      <c r="CM1628" s="52"/>
      <c r="CN1628" s="52"/>
      <c r="CO1628" s="52"/>
      <c r="CP1628" s="52"/>
      <c r="CQ1628" s="52"/>
      <c r="CR1628" s="52"/>
      <c r="CS1628" s="52"/>
      <c r="CT1628" s="52"/>
      <c r="CU1628" s="52"/>
      <c r="CV1628" s="52"/>
      <c r="CW1628" s="52"/>
      <c r="CX1628" s="52"/>
      <c r="CY1628" s="52"/>
      <c r="CZ1628" s="52"/>
      <c r="DA1628" s="52"/>
      <c r="DB1628" s="52"/>
      <c r="DC1628" s="52"/>
      <c r="DD1628" s="52"/>
      <c r="DE1628" s="52"/>
      <c r="DF1628" s="52"/>
      <c r="DG1628" s="52"/>
      <c r="DH1628" s="52"/>
      <c r="DI1628" s="52"/>
      <c r="DJ1628" s="52"/>
      <c r="DK1628" s="52"/>
      <c r="DL1628" s="52"/>
      <c r="DM1628" s="52"/>
      <c r="DN1628" s="52"/>
      <c r="DO1628" s="52"/>
      <c r="DP1628" s="52"/>
      <c r="DQ1628" s="52"/>
      <c r="DR1628" s="52"/>
      <c r="DS1628" s="52"/>
      <c r="DT1628" s="52"/>
      <c r="DU1628" s="52"/>
      <c r="DV1628" s="52"/>
      <c r="DW1628" s="52"/>
      <c r="DX1628" s="52"/>
      <c r="DY1628" s="52"/>
      <c r="DZ1628" s="52"/>
      <c r="EA1628" s="52"/>
    </row>
    <row r="1629" spans="1:131" s="43" customFormat="1" x14ac:dyDescent="0.2">
      <c r="A1629" s="42"/>
      <c r="B1629" s="42"/>
      <c r="C1629" s="42"/>
      <c r="D1629" s="42"/>
      <c r="E1629" s="42"/>
      <c r="F1629" s="42"/>
      <c r="G1629" s="54"/>
      <c r="H1629" s="42"/>
      <c r="I1629" s="42"/>
      <c r="J1629" s="55"/>
      <c r="K1629" s="55"/>
      <c r="L1629" s="55"/>
      <c r="M1629" s="56"/>
      <c r="N1629" s="57"/>
      <c r="O1629" s="57"/>
      <c r="P1629" s="42"/>
      <c r="Q1629" s="42"/>
      <c r="R1629" s="42"/>
      <c r="S1629" s="42"/>
      <c r="T1629" s="57"/>
      <c r="U1629" s="57"/>
      <c r="V1629" s="52"/>
      <c r="W1629" s="52"/>
      <c r="X1629" s="52"/>
      <c r="Y1629" s="52"/>
      <c r="Z1629" s="52"/>
      <c r="AA1629" s="52"/>
      <c r="AB1629" s="52"/>
      <c r="AC1629" s="52"/>
      <c r="AD1629" s="52"/>
      <c r="AE1629" s="52"/>
      <c r="AF1629" s="52"/>
      <c r="AG1629" s="52"/>
      <c r="AH1629" s="52"/>
      <c r="AI1629" s="52"/>
      <c r="AJ1629" s="52"/>
      <c r="AK1629" s="52"/>
      <c r="AL1629" s="52"/>
      <c r="AM1629" s="52"/>
      <c r="AN1629" s="52"/>
      <c r="AO1629" s="52"/>
      <c r="AP1629" s="52"/>
      <c r="AQ1629" s="52"/>
      <c r="AR1629" s="52"/>
      <c r="AS1629" s="52"/>
      <c r="AT1629" s="52"/>
      <c r="AU1629" s="52"/>
      <c r="AV1629" s="52"/>
      <c r="AW1629" s="52"/>
      <c r="AX1629" s="52"/>
      <c r="AY1629" s="52"/>
      <c r="AZ1629" s="52"/>
      <c r="BA1629" s="52"/>
      <c r="BB1629" s="52"/>
      <c r="BC1629" s="52"/>
      <c r="BD1629" s="52"/>
      <c r="BE1629" s="52"/>
      <c r="BF1629" s="52"/>
      <c r="BG1629" s="52"/>
      <c r="BH1629" s="52"/>
      <c r="BI1629" s="52"/>
      <c r="BJ1629" s="52"/>
      <c r="BK1629" s="52"/>
      <c r="BL1629" s="52"/>
      <c r="BM1629" s="52"/>
      <c r="BN1629" s="52"/>
      <c r="BO1629" s="52"/>
      <c r="BP1629" s="52"/>
      <c r="BQ1629" s="52"/>
      <c r="BR1629" s="52"/>
      <c r="BS1629" s="52"/>
      <c r="BT1629" s="52"/>
      <c r="BU1629" s="52"/>
      <c r="BV1629" s="52"/>
      <c r="BW1629" s="52"/>
      <c r="BX1629" s="52"/>
      <c r="BY1629" s="52"/>
      <c r="BZ1629" s="52"/>
      <c r="CA1629" s="52"/>
      <c r="CB1629" s="52"/>
      <c r="CC1629" s="52"/>
      <c r="CD1629" s="52"/>
      <c r="CE1629" s="52"/>
      <c r="CF1629" s="52"/>
      <c r="CG1629" s="52"/>
      <c r="CH1629" s="52"/>
      <c r="CI1629" s="52"/>
      <c r="CJ1629" s="52"/>
      <c r="CK1629" s="52"/>
      <c r="CL1629" s="52"/>
      <c r="CM1629" s="52"/>
      <c r="CN1629" s="52"/>
      <c r="CO1629" s="52"/>
      <c r="CP1629" s="52"/>
      <c r="CQ1629" s="52"/>
      <c r="CR1629" s="52"/>
      <c r="CS1629" s="52"/>
      <c r="CT1629" s="52"/>
      <c r="CU1629" s="52"/>
      <c r="CV1629" s="52"/>
      <c r="CW1629" s="52"/>
      <c r="CX1629" s="52"/>
      <c r="CY1629" s="52"/>
      <c r="CZ1629" s="52"/>
      <c r="DA1629" s="52"/>
      <c r="DB1629" s="52"/>
      <c r="DC1629" s="52"/>
      <c r="DD1629" s="52"/>
      <c r="DE1629" s="52"/>
      <c r="DF1629" s="52"/>
      <c r="DG1629" s="52"/>
      <c r="DH1629" s="52"/>
      <c r="DI1629" s="52"/>
      <c r="DJ1629" s="52"/>
      <c r="DK1629" s="52"/>
      <c r="DL1629" s="52"/>
      <c r="DM1629" s="52"/>
      <c r="DN1629" s="52"/>
      <c r="DO1629" s="52"/>
      <c r="DP1629" s="52"/>
      <c r="DQ1629" s="52"/>
      <c r="DR1629" s="52"/>
      <c r="DS1629" s="52"/>
      <c r="DT1629" s="52"/>
      <c r="DU1629" s="52"/>
      <c r="DV1629" s="52"/>
      <c r="DW1629" s="52"/>
      <c r="DX1629" s="52"/>
      <c r="DY1629" s="52"/>
      <c r="DZ1629" s="52"/>
      <c r="EA1629" s="52"/>
    </row>
    <row r="1630" spans="1:131" s="43" customFormat="1" x14ac:dyDescent="0.2">
      <c r="A1630" s="42"/>
      <c r="B1630" s="42"/>
      <c r="C1630" s="42"/>
      <c r="D1630" s="42"/>
      <c r="E1630" s="42"/>
      <c r="F1630" s="42"/>
      <c r="G1630" s="54"/>
      <c r="H1630" s="42"/>
      <c r="I1630" s="42"/>
      <c r="J1630" s="55"/>
      <c r="K1630" s="55"/>
      <c r="L1630" s="55"/>
      <c r="M1630" s="56"/>
      <c r="N1630" s="57"/>
      <c r="O1630" s="57"/>
      <c r="P1630" s="42"/>
      <c r="Q1630" s="42"/>
      <c r="R1630" s="42"/>
      <c r="S1630" s="42"/>
      <c r="T1630" s="57"/>
      <c r="U1630" s="57"/>
      <c r="V1630" s="52"/>
      <c r="W1630" s="52"/>
      <c r="X1630" s="52"/>
      <c r="Y1630" s="52"/>
      <c r="Z1630" s="52"/>
      <c r="AA1630" s="52"/>
      <c r="AB1630" s="52"/>
      <c r="AC1630" s="52"/>
      <c r="AD1630" s="52"/>
      <c r="AE1630" s="52"/>
      <c r="AF1630" s="52"/>
      <c r="AG1630" s="52"/>
      <c r="AH1630" s="52"/>
      <c r="AI1630" s="52"/>
      <c r="AJ1630" s="52"/>
      <c r="AK1630" s="52"/>
      <c r="AL1630" s="52"/>
      <c r="AM1630" s="52"/>
      <c r="AN1630" s="52"/>
      <c r="AO1630" s="52"/>
      <c r="AP1630" s="52"/>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c r="BK1630" s="52"/>
      <c r="BL1630" s="52"/>
      <c r="BM1630" s="52"/>
      <c r="BN1630" s="52"/>
      <c r="BO1630" s="52"/>
      <c r="BP1630" s="52"/>
      <c r="BQ1630" s="52"/>
      <c r="BR1630" s="52"/>
      <c r="BS1630" s="52"/>
      <c r="BT1630" s="52"/>
      <c r="BU1630" s="52"/>
      <c r="BV1630" s="52"/>
      <c r="BW1630" s="52"/>
      <c r="BX1630" s="52"/>
      <c r="BY1630" s="52"/>
      <c r="BZ1630" s="52"/>
      <c r="CA1630" s="52"/>
      <c r="CB1630" s="52"/>
      <c r="CC1630" s="52"/>
      <c r="CD1630" s="52"/>
      <c r="CE1630" s="52"/>
      <c r="CF1630" s="52"/>
      <c r="CG1630" s="52"/>
      <c r="CH1630" s="52"/>
      <c r="CI1630" s="52"/>
      <c r="CJ1630" s="52"/>
      <c r="CK1630" s="52"/>
      <c r="CL1630" s="52"/>
      <c r="CM1630" s="52"/>
      <c r="CN1630" s="52"/>
      <c r="CO1630" s="52"/>
      <c r="CP1630" s="52"/>
      <c r="CQ1630" s="52"/>
      <c r="CR1630" s="52"/>
      <c r="CS1630" s="52"/>
      <c r="CT1630" s="52"/>
      <c r="CU1630" s="52"/>
      <c r="CV1630" s="52"/>
      <c r="CW1630" s="52"/>
      <c r="CX1630" s="52"/>
      <c r="CY1630" s="52"/>
      <c r="CZ1630" s="52"/>
      <c r="DA1630" s="52"/>
      <c r="DB1630" s="52"/>
      <c r="DC1630" s="52"/>
      <c r="DD1630" s="52"/>
      <c r="DE1630" s="52"/>
      <c r="DF1630" s="52"/>
      <c r="DG1630" s="52"/>
      <c r="DH1630" s="52"/>
      <c r="DI1630" s="52"/>
      <c r="DJ1630" s="52"/>
      <c r="DK1630" s="52"/>
      <c r="DL1630" s="52"/>
      <c r="DM1630" s="52"/>
      <c r="DN1630" s="52"/>
      <c r="DO1630" s="52"/>
      <c r="DP1630" s="52"/>
      <c r="DQ1630" s="52"/>
      <c r="DR1630" s="52"/>
      <c r="DS1630" s="52"/>
      <c r="DT1630" s="52"/>
      <c r="DU1630" s="52"/>
      <c r="DV1630" s="52"/>
      <c r="DW1630" s="52"/>
      <c r="DX1630" s="52"/>
      <c r="DY1630" s="52"/>
      <c r="DZ1630" s="52"/>
      <c r="EA1630" s="52"/>
    </row>
    <row r="1631" spans="1:131" s="43" customFormat="1" x14ac:dyDescent="0.2">
      <c r="A1631" s="42"/>
      <c r="B1631" s="42"/>
      <c r="C1631" s="42"/>
      <c r="D1631" s="42"/>
      <c r="E1631" s="42"/>
      <c r="F1631" s="42"/>
      <c r="G1631" s="54"/>
      <c r="H1631" s="42"/>
      <c r="I1631" s="42"/>
      <c r="J1631" s="55"/>
      <c r="K1631" s="55"/>
      <c r="L1631" s="55"/>
      <c r="M1631" s="56"/>
      <c r="N1631" s="57"/>
      <c r="O1631" s="57"/>
      <c r="P1631" s="42"/>
      <c r="Q1631" s="42"/>
      <c r="R1631" s="42"/>
      <c r="S1631" s="42"/>
      <c r="T1631" s="57"/>
      <c r="U1631" s="57"/>
      <c r="V1631" s="52"/>
      <c r="W1631" s="52"/>
      <c r="X1631" s="52"/>
      <c r="Y1631" s="52"/>
      <c r="Z1631" s="52"/>
      <c r="AA1631" s="52"/>
      <c r="AB1631" s="52"/>
      <c r="AC1631" s="52"/>
      <c r="AD1631" s="52"/>
      <c r="AE1631" s="52"/>
      <c r="AF1631" s="52"/>
      <c r="AG1631" s="52"/>
      <c r="AH1631" s="52"/>
      <c r="AI1631" s="52"/>
      <c r="AJ1631" s="52"/>
      <c r="AK1631" s="52"/>
      <c r="AL1631" s="52"/>
      <c r="AM1631" s="52"/>
      <c r="AN1631" s="52"/>
      <c r="AO1631" s="52"/>
      <c r="AP1631" s="52"/>
      <c r="AQ1631" s="52"/>
      <c r="AR1631" s="52"/>
      <c r="AS1631" s="52"/>
      <c r="AT1631" s="52"/>
      <c r="AU1631" s="52"/>
      <c r="AV1631" s="52"/>
      <c r="AW1631" s="52"/>
      <c r="AX1631" s="52"/>
      <c r="AY1631" s="52"/>
      <c r="AZ1631" s="52"/>
      <c r="BA1631" s="52"/>
      <c r="BB1631" s="52"/>
      <c r="BC1631" s="52"/>
      <c r="BD1631" s="52"/>
      <c r="BE1631" s="52"/>
      <c r="BF1631" s="52"/>
      <c r="BG1631" s="52"/>
      <c r="BH1631" s="52"/>
      <c r="BI1631" s="52"/>
      <c r="BJ1631" s="52"/>
      <c r="BK1631" s="52"/>
      <c r="BL1631" s="52"/>
      <c r="BM1631" s="52"/>
      <c r="BN1631" s="52"/>
      <c r="BO1631" s="52"/>
      <c r="BP1631" s="52"/>
      <c r="BQ1631" s="52"/>
      <c r="BR1631" s="52"/>
      <c r="BS1631" s="52"/>
      <c r="BT1631" s="52"/>
      <c r="BU1631" s="52"/>
      <c r="BV1631" s="52"/>
      <c r="BW1631" s="52"/>
      <c r="BX1631" s="52"/>
      <c r="BY1631" s="52"/>
      <c r="BZ1631" s="52"/>
      <c r="CA1631" s="52"/>
      <c r="CB1631" s="52"/>
      <c r="CC1631" s="52"/>
      <c r="CD1631" s="52"/>
      <c r="CE1631" s="52"/>
      <c r="CF1631" s="52"/>
      <c r="CG1631" s="52"/>
      <c r="CH1631" s="52"/>
      <c r="CI1631" s="52"/>
      <c r="CJ1631" s="52"/>
      <c r="CK1631" s="52"/>
      <c r="CL1631" s="52"/>
      <c r="CM1631" s="52"/>
      <c r="CN1631" s="52"/>
      <c r="CO1631" s="52"/>
      <c r="CP1631" s="52"/>
      <c r="CQ1631" s="52"/>
      <c r="CR1631" s="52"/>
      <c r="CS1631" s="52"/>
      <c r="CT1631" s="52"/>
      <c r="CU1631" s="52"/>
      <c r="CV1631" s="52"/>
      <c r="CW1631" s="52"/>
      <c r="CX1631" s="52"/>
      <c r="CY1631" s="52"/>
      <c r="CZ1631" s="52"/>
      <c r="DA1631" s="52"/>
      <c r="DB1631" s="52"/>
      <c r="DC1631" s="52"/>
      <c r="DD1631" s="52"/>
      <c r="DE1631" s="52"/>
      <c r="DF1631" s="52"/>
      <c r="DG1631" s="52"/>
      <c r="DH1631" s="52"/>
      <c r="DI1631" s="52"/>
      <c r="DJ1631" s="52"/>
      <c r="DK1631" s="52"/>
      <c r="DL1631" s="52"/>
      <c r="DM1631" s="52"/>
      <c r="DN1631" s="52"/>
      <c r="DO1631" s="52"/>
      <c r="DP1631" s="52"/>
      <c r="DQ1631" s="52"/>
      <c r="DR1631" s="52"/>
      <c r="DS1631" s="52"/>
      <c r="DT1631" s="52"/>
      <c r="DU1631" s="52"/>
      <c r="DV1631" s="52"/>
      <c r="DW1631" s="52"/>
      <c r="DX1631" s="52"/>
      <c r="DY1631" s="52"/>
      <c r="DZ1631" s="52"/>
      <c r="EA1631" s="52"/>
    </row>
    <row r="1632" spans="1:131" s="43" customFormat="1" x14ac:dyDescent="0.2">
      <c r="A1632" s="42"/>
      <c r="B1632" s="42"/>
      <c r="C1632" s="42"/>
      <c r="D1632" s="42"/>
      <c r="E1632" s="42"/>
      <c r="F1632" s="42"/>
      <c r="G1632" s="54"/>
      <c r="H1632" s="42"/>
      <c r="I1632" s="42"/>
      <c r="J1632" s="55"/>
      <c r="K1632" s="55"/>
      <c r="L1632" s="55"/>
      <c r="M1632" s="56"/>
      <c r="N1632" s="57"/>
      <c r="O1632" s="57"/>
      <c r="P1632" s="42"/>
      <c r="Q1632" s="42"/>
      <c r="R1632" s="42"/>
      <c r="S1632" s="42"/>
      <c r="T1632" s="57"/>
      <c r="U1632" s="57"/>
      <c r="V1632" s="52"/>
      <c r="W1632" s="52"/>
      <c r="X1632" s="52"/>
      <c r="Y1632" s="52"/>
      <c r="Z1632" s="52"/>
      <c r="AA1632" s="52"/>
      <c r="AB1632" s="52"/>
      <c r="AC1632" s="52"/>
      <c r="AD1632" s="52"/>
      <c r="AE1632" s="52"/>
      <c r="AF1632" s="52"/>
      <c r="AG1632" s="52"/>
      <c r="AH1632" s="52"/>
      <c r="AI1632" s="52"/>
      <c r="AJ1632" s="52"/>
      <c r="AK1632" s="52"/>
      <c r="AL1632" s="52"/>
      <c r="AM1632" s="52"/>
      <c r="AN1632" s="52"/>
      <c r="AO1632" s="52"/>
      <c r="AP1632" s="52"/>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c r="BK1632" s="52"/>
      <c r="BL1632" s="52"/>
      <c r="BM1632" s="52"/>
      <c r="BN1632" s="52"/>
      <c r="BO1632" s="52"/>
      <c r="BP1632" s="52"/>
      <c r="BQ1632" s="52"/>
      <c r="BR1632" s="52"/>
      <c r="BS1632" s="52"/>
      <c r="BT1632" s="52"/>
      <c r="BU1632" s="52"/>
      <c r="BV1632" s="52"/>
      <c r="BW1632" s="52"/>
      <c r="BX1632" s="52"/>
      <c r="BY1632" s="52"/>
      <c r="BZ1632" s="52"/>
      <c r="CA1632" s="52"/>
      <c r="CB1632" s="52"/>
      <c r="CC1632" s="52"/>
      <c r="CD1632" s="52"/>
      <c r="CE1632" s="52"/>
      <c r="CF1632" s="52"/>
      <c r="CG1632" s="52"/>
      <c r="CH1632" s="52"/>
      <c r="CI1632" s="52"/>
      <c r="CJ1632" s="52"/>
      <c r="CK1632" s="52"/>
      <c r="CL1632" s="52"/>
      <c r="CM1632" s="52"/>
      <c r="CN1632" s="52"/>
      <c r="CO1632" s="52"/>
      <c r="CP1632" s="52"/>
      <c r="CQ1632" s="52"/>
      <c r="CR1632" s="52"/>
      <c r="CS1632" s="52"/>
      <c r="CT1632" s="52"/>
      <c r="CU1632" s="52"/>
      <c r="CV1632" s="52"/>
      <c r="CW1632" s="52"/>
      <c r="CX1632" s="52"/>
      <c r="CY1632" s="52"/>
      <c r="CZ1632" s="52"/>
      <c r="DA1632" s="52"/>
      <c r="DB1632" s="52"/>
      <c r="DC1632" s="52"/>
      <c r="DD1632" s="52"/>
      <c r="DE1632" s="52"/>
      <c r="DF1632" s="52"/>
      <c r="DG1632" s="52"/>
      <c r="DH1632" s="52"/>
      <c r="DI1632" s="52"/>
      <c r="DJ1632" s="52"/>
      <c r="DK1632" s="52"/>
      <c r="DL1632" s="52"/>
      <c r="DM1632" s="52"/>
      <c r="DN1632" s="52"/>
      <c r="DO1632" s="52"/>
      <c r="DP1632" s="52"/>
      <c r="DQ1632" s="52"/>
      <c r="DR1632" s="52"/>
      <c r="DS1632" s="52"/>
      <c r="DT1632" s="52"/>
      <c r="DU1632" s="52"/>
      <c r="DV1632" s="52"/>
      <c r="DW1632" s="52"/>
      <c r="DX1632" s="52"/>
      <c r="DY1632" s="52"/>
      <c r="DZ1632" s="52"/>
      <c r="EA1632" s="52"/>
    </row>
    <row r="1633" spans="1:131" s="43" customFormat="1" x14ac:dyDescent="0.2">
      <c r="A1633" s="42"/>
      <c r="B1633" s="42"/>
      <c r="C1633" s="42"/>
      <c r="D1633" s="42"/>
      <c r="E1633" s="42"/>
      <c r="F1633" s="42"/>
      <c r="G1633" s="54"/>
      <c r="H1633" s="42"/>
      <c r="I1633" s="42"/>
      <c r="J1633" s="55"/>
      <c r="K1633" s="55"/>
      <c r="L1633" s="55"/>
      <c r="M1633" s="56"/>
      <c r="N1633" s="57"/>
      <c r="O1633" s="57"/>
      <c r="P1633" s="42"/>
      <c r="Q1633" s="42"/>
      <c r="R1633" s="42"/>
      <c r="S1633" s="42"/>
      <c r="T1633" s="57"/>
      <c r="U1633" s="57"/>
      <c r="V1633" s="52"/>
      <c r="W1633" s="52"/>
      <c r="X1633" s="52"/>
      <c r="Y1633" s="52"/>
      <c r="Z1633" s="52"/>
      <c r="AA1633" s="52"/>
      <c r="AB1633" s="52"/>
      <c r="AC1633" s="52"/>
      <c r="AD1633" s="52"/>
      <c r="AE1633" s="52"/>
      <c r="AF1633" s="52"/>
      <c r="AG1633" s="52"/>
      <c r="AH1633" s="52"/>
      <c r="AI1633" s="52"/>
      <c r="AJ1633" s="52"/>
      <c r="AK1633" s="52"/>
      <c r="AL1633" s="52"/>
      <c r="AM1633" s="52"/>
      <c r="AN1633" s="52"/>
      <c r="AO1633" s="52"/>
      <c r="AP1633" s="52"/>
      <c r="AQ1633" s="52"/>
      <c r="AR1633" s="52"/>
      <c r="AS1633" s="52"/>
      <c r="AT1633" s="52"/>
      <c r="AU1633" s="52"/>
      <c r="AV1633" s="52"/>
      <c r="AW1633" s="52"/>
      <c r="AX1633" s="52"/>
      <c r="AY1633" s="52"/>
      <c r="AZ1633" s="52"/>
      <c r="BA1633" s="52"/>
      <c r="BB1633" s="52"/>
      <c r="BC1633" s="52"/>
      <c r="BD1633" s="52"/>
      <c r="BE1633" s="52"/>
      <c r="BF1633" s="52"/>
      <c r="BG1633" s="52"/>
      <c r="BH1633" s="52"/>
      <c r="BI1633" s="52"/>
      <c r="BJ1633" s="52"/>
      <c r="BK1633" s="52"/>
      <c r="BL1633" s="52"/>
      <c r="BM1633" s="52"/>
      <c r="BN1633" s="52"/>
      <c r="BO1633" s="52"/>
      <c r="BP1633" s="52"/>
      <c r="BQ1633" s="52"/>
      <c r="BR1633" s="52"/>
      <c r="BS1633" s="52"/>
      <c r="BT1633" s="52"/>
      <c r="BU1633" s="52"/>
      <c r="BV1633" s="52"/>
      <c r="BW1633" s="52"/>
      <c r="BX1633" s="52"/>
      <c r="BY1633" s="52"/>
      <c r="BZ1633" s="52"/>
      <c r="CA1633" s="52"/>
      <c r="CB1633" s="52"/>
      <c r="CC1633" s="52"/>
      <c r="CD1633" s="52"/>
      <c r="CE1633" s="52"/>
      <c r="CF1633" s="52"/>
      <c r="CG1633" s="52"/>
      <c r="CH1633" s="52"/>
      <c r="CI1633" s="52"/>
      <c r="CJ1633" s="52"/>
      <c r="CK1633" s="52"/>
      <c r="CL1633" s="52"/>
      <c r="CM1633" s="52"/>
      <c r="CN1633" s="52"/>
      <c r="CO1633" s="52"/>
      <c r="CP1633" s="52"/>
      <c r="CQ1633" s="52"/>
      <c r="CR1633" s="52"/>
      <c r="CS1633" s="52"/>
      <c r="CT1633" s="52"/>
      <c r="CU1633" s="52"/>
      <c r="CV1633" s="52"/>
      <c r="CW1633" s="52"/>
      <c r="CX1633" s="52"/>
      <c r="CY1633" s="52"/>
      <c r="CZ1633" s="52"/>
      <c r="DA1633" s="52"/>
      <c r="DB1633" s="52"/>
      <c r="DC1633" s="52"/>
      <c r="DD1633" s="52"/>
      <c r="DE1633" s="52"/>
      <c r="DF1633" s="52"/>
      <c r="DG1633" s="52"/>
      <c r="DH1633" s="52"/>
      <c r="DI1633" s="52"/>
      <c r="DJ1633" s="52"/>
      <c r="DK1633" s="52"/>
      <c r="DL1633" s="52"/>
      <c r="DM1633" s="52"/>
      <c r="DN1633" s="52"/>
      <c r="DO1633" s="52"/>
      <c r="DP1633" s="52"/>
      <c r="DQ1633" s="52"/>
      <c r="DR1633" s="52"/>
      <c r="DS1633" s="52"/>
      <c r="DT1633" s="52"/>
      <c r="DU1633" s="52"/>
      <c r="DV1633" s="52"/>
      <c r="DW1633" s="52"/>
      <c r="DX1633" s="52"/>
      <c r="DY1633" s="52"/>
      <c r="DZ1633" s="52"/>
      <c r="EA1633" s="52"/>
    </row>
    <row r="1634" spans="1:131" s="43" customFormat="1" x14ac:dyDescent="0.2">
      <c r="A1634" s="42"/>
      <c r="B1634" s="42"/>
      <c r="C1634" s="42"/>
      <c r="D1634" s="42"/>
      <c r="E1634" s="42"/>
      <c r="F1634" s="42"/>
      <c r="G1634" s="54"/>
      <c r="H1634" s="42"/>
      <c r="I1634" s="42"/>
      <c r="J1634" s="55"/>
      <c r="K1634" s="55"/>
      <c r="L1634" s="55"/>
      <c r="M1634" s="56"/>
      <c r="N1634" s="57"/>
      <c r="O1634" s="57"/>
      <c r="P1634" s="42"/>
      <c r="Q1634" s="42"/>
      <c r="R1634" s="42"/>
      <c r="S1634" s="42"/>
      <c r="T1634" s="57"/>
      <c r="U1634" s="57"/>
      <c r="V1634" s="52"/>
      <c r="W1634" s="52"/>
      <c r="X1634" s="52"/>
      <c r="Y1634" s="52"/>
      <c r="Z1634" s="52"/>
      <c r="AA1634" s="52"/>
      <c r="AB1634" s="52"/>
      <c r="AC1634" s="52"/>
      <c r="AD1634" s="52"/>
      <c r="AE1634" s="52"/>
      <c r="AF1634" s="52"/>
      <c r="AG1634" s="52"/>
      <c r="AH1634" s="52"/>
      <c r="AI1634" s="52"/>
      <c r="AJ1634" s="52"/>
      <c r="AK1634" s="52"/>
      <c r="AL1634" s="52"/>
      <c r="AM1634" s="52"/>
      <c r="AN1634" s="52"/>
      <c r="AO1634" s="52"/>
      <c r="AP1634" s="52"/>
      <c r="AQ1634" s="52"/>
      <c r="AR1634" s="52"/>
      <c r="AS1634" s="52"/>
      <c r="AT1634" s="52"/>
      <c r="AU1634" s="52"/>
      <c r="AV1634" s="52"/>
      <c r="AW1634" s="52"/>
      <c r="AX1634" s="52"/>
      <c r="AY1634" s="52"/>
      <c r="AZ1634" s="52"/>
      <c r="BA1634" s="52"/>
      <c r="BB1634" s="52"/>
      <c r="BC1634" s="52"/>
      <c r="BD1634" s="52"/>
      <c r="BE1634" s="52"/>
      <c r="BF1634" s="52"/>
      <c r="BG1634" s="52"/>
      <c r="BH1634" s="52"/>
      <c r="BI1634" s="52"/>
      <c r="BJ1634" s="52"/>
      <c r="BK1634" s="52"/>
      <c r="BL1634" s="52"/>
      <c r="BM1634" s="52"/>
      <c r="BN1634" s="52"/>
      <c r="BO1634" s="52"/>
      <c r="BP1634" s="52"/>
      <c r="BQ1634" s="52"/>
      <c r="BR1634" s="52"/>
      <c r="BS1634" s="52"/>
      <c r="BT1634" s="52"/>
      <c r="BU1634" s="52"/>
      <c r="BV1634" s="52"/>
      <c r="BW1634" s="52"/>
      <c r="BX1634" s="52"/>
      <c r="BY1634" s="52"/>
      <c r="BZ1634" s="52"/>
      <c r="CA1634" s="52"/>
      <c r="CB1634" s="52"/>
      <c r="CC1634" s="52"/>
      <c r="CD1634" s="52"/>
      <c r="CE1634" s="52"/>
      <c r="CF1634" s="52"/>
      <c r="CG1634" s="52"/>
      <c r="CH1634" s="52"/>
      <c r="CI1634" s="52"/>
      <c r="CJ1634" s="52"/>
      <c r="CK1634" s="52"/>
      <c r="CL1634" s="52"/>
      <c r="CM1634" s="52"/>
      <c r="CN1634" s="52"/>
      <c r="CO1634" s="52"/>
      <c r="CP1634" s="52"/>
      <c r="CQ1634" s="52"/>
      <c r="CR1634" s="52"/>
      <c r="CS1634" s="52"/>
      <c r="CT1634" s="52"/>
      <c r="CU1634" s="52"/>
      <c r="CV1634" s="52"/>
      <c r="CW1634" s="52"/>
      <c r="CX1634" s="52"/>
      <c r="CY1634" s="52"/>
      <c r="CZ1634" s="52"/>
      <c r="DA1634" s="52"/>
      <c r="DB1634" s="52"/>
      <c r="DC1634" s="52"/>
      <c r="DD1634" s="52"/>
      <c r="DE1634" s="52"/>
      <c r="DF1634" s="52"/>
      <c r="DG1634" s="52"/>
      <c r="DH1634" s="52"/>
      <c r="DI1634" s="52"/>
      <c r="DJ1634" s="52"/>
      <c r="DK1634" s="52"/>
      <c r="DL1634" s="52"/>
      <c r="DM1634" s="52"/>
      <c r="DN1634" s="52"/>
      <c r="DO1634" s="52"/>
      <c r="DP1634" s="52"/>
      <c r="DQ1634" s="52"/>
      <c r="DR1634" s="52"/>
      <c r="DS1634" s="52"/>
      <c r="DT1634" s="52"/>
      <c r="DU1634" s="52"/>
      <c r="DV1634" s="52"/>
      <c r="DW1634" s="52"/>
      <c r="DX1634" s="52"/>
      <c r="DY1634" s="52"/>
      <c r="DZ1634" s="52"/>
      <c r="EA1634" s="52"/>
    </row>
    <row r="1635" spans="1:131" s="43" customFormat="1" x14ac:dyDescent="0.2">
      <c r="A1635" s="42"/>
      <c r="B1635" s="42"/>
      <c r="C1635" s="42"/>
      <c r="D1635" s="42"/>
      <c r="E1635" s="42"/>
      <c r="F1635" s="42"/>
      <c r="G1635" s="54"/>
      <c r="H1635" s="42"/>
      <c r="I1635" s="42"/>
      <c r="J1635" s="55"/>
      <c r="K1635" s="55"/>
      <c r="L1635" s="55"/>
      <c r="M1635" s="56"/>
      <c r="N1635" s="57"/>
      <c r="O1635" s="57"/>
      <c r="P1635" s="42"/>
      <c r="Q1635" s="42"/>
      <c r="R1635" s="42"/>
      <c r="S1635" s="42"/>
      <c r="T1635" s="57"/>
      <c r="U1635" s="57"/>
      <c r="V1635" s="52"/>
      <c r="W1635" s="52"/>
      <c r="X1635" s="52"/>
      <c r="Y1635" s="52"/>
      <c r="Z1635" s="52"/>
      <c r="AA1635" s="52"/>
      <c r="AB1635" s="52"/>
      <c r="AC1635" s="52"/>
      <c r="AD1635" s="52"/>
      <c r="AE1635" s="52"/>
      <c r="AF1635" s="52"/>
      <c r="AG1635" s="52"/>
      <c r="AH1635" s="52"/>
      <c r="AI1635" s="52"/>
      <c r="AJ1635" s="52"/>
      <c r="AK1635" s="52"/>
      <c r="AL1635" s="52"/>
      <c r="AM1635" s="52"/>
      <c r="AN1635" s="52"/>
      <c r="AO1635" s="52"/>
      <c r="AP1635" s="52"/>
      <c r="AQ1635" s="52"/>
      <c r="AR1635" s="52"/>
      <c r="AS1635" s="52"/>
      <c r="AT1635" s="52"/>
      <c r="AU1635" s="52"/>
      <c r="AV1635" s="52"/>
      <c r="AW1635" s="52"/>
      <c r="AX1635" s="52"/>
      <c r="AY1635" s="52"/>
      <c r="AZ1635" s="52"/>
      <c r="BA1635" s="52"/>
      <c r="BB1635" s="52"/>
      <c r="BC1635" s="52"/>
      <c r="BD1635" s="52"/>
      <c r="BE1635" s="52"/>
      <c r="BF1635" s="52"/>
      <c r="BG1635" s="52"/>
      <c r="BH1635" s="52"/>
      <c r="BI1635" s="52"/>
      <c r="BJ1635" s="52"/>
      <c r="BK1635" s="52"/>
      <c r="BL1635" s="52"/>
      <c r="BM1635" s="52"/>
      <c r="BN1635" s="52"/>
      <c r="BO1635" s="52"/>
      <c r="BP1635" s="52"/>
      <c r="BQ1635" s="52"/>
      <c r="BR1635" s="52"/>
      <c r="BS1635" s="52"/>
      <c r="BT1635" s="52"/>
      <c r="BU1635" s="52"/>
      <c r="BV1635" s="52"/>
      <c r="BW1635" s="52"/>
      <c r="BX1635" s="52"/>
      <c r="BY1635" s="52"/>
      <c r="BZ1635" s="52"/>
      <c r="CA1635" s="52"/>
      <c r="CB1635" s="52"/>
      <c r="CC1635" s="52"/>
      <c r="CD1635" s="52"/>
      <c r="CE1635" s="52"/>
      <c r="CF1635" s="52"/>
      <c r="CG1635" s="52"/>
      <c r="CH1635" s="52"/>
      <c r="CI1635" s="52"/>
      <c r="CJ1635" s="52"/>
      <c r="CK1635" s="52"/>
      <c r="CL1635" s="52"/>
      <c r="CM1635" s="52"/>
      <c r="CN1635" s="52"/>
      <c r="CO1635" s="52"/>
      <c r="CP1635" s="52"/>
      <c r="CQ1635" s="52"/>
      <c r="CR1635" s="52"/>
      <c r="CS1635" s="52"/>
      <c r="CT1635" s="52"/>
      <c r="CU1635" s="52"/>
      <c r="CV1635" s="52"/>
      <c r="CW1635" s="52"/>
      <c r="CX1635" s="52"/>
      <c r="CY1635" s="52"/>
      <c r="CZ1635" s="52"/>
      <c r="DA1635" s="52"/>
      <c r="DB1635" s="52"/>
      <c r="DC1635" s="52"/>
      <c r="DD1635" s="52"/>
      <c r="DE1635" s="52"/>
      <c r="DF1635" s="52"/>
      <c r="DG1635" s="52"/>
      <c r="DH1635" s="52"/>
      <c r="DI1635" s="52"/>
      <c r="DJ1635" s="52"/>
      <c r="DK1635" s="52"/>
      <c r="DL1635" s="52"/>
      <c r="DM1635" s="52"/>
      <c r="DN1635" s="52"/>
      <c r="DO1635" s="52"/>
      <c r="DP1635" s="52"/>
      <c r="DQ1635" s="52"/>
      <c r="DR1635" s="52"/>
      <c r="DS1635" s="52"/>
      <c r="DT1635" s="52"/>
      <c r="DU1635" s="52"/>
      <c r="DV1635" s="52"/>
      <c r="DW1635" s="52"/>
      <c r="DX1635" s="52"/>
      <c r="DY1635" s="52"/>
      <c r="DZ1635" s="52"/>
      <c r="EA1635" s="52"/>
    </row>
    <row r="1636" spans="1:131" s="43" customFormat="1" x14ac:dyDescent="0.2">
      <c r="A1636" s="42"/>
      <c r="B1636" s="42"/>
      <c r="C1636" s="42"/>
      <c r="D1636" s="42"/>
      <c r="E1636" s="42"/>
      <c r="F1636" s="42"/>
      <c r="G1636" s="54"/>
      <c r="H1636" s="42"/>
      <c r="I1636" s="42"/>
      <c r="J1636" s="55"/>
      <c r="K1636" s="55"/>
      <c r="L1636" s="55"/>
      <c r="M1636" s="56"/>
      <c r="N1636" s="57"/>
      <c r="O1636" s="57"/>
      <c r="P1636" s="42"/>
      <c r="Q1636" s="42"/>
      <c r="R1636" s="42"/>
      <c r="S1636" s="42"/>
      <c r="T1636" s="57"/>
      <c r="U1636" s="57"/>
      <c r="V1636" s="52"/>
      <c r="W1636" s="52"/>
      <c r="X1636" s="52"/>
      <c r="Y1636" s="52"/>
      <c r="Z1636" s="52"/>
      <c r="AA1636" s="52"/>
      <c r="AB1636" s="52"/>
      <c r="AC1636" s="52"/>
      <c r="AD1636" s="52"/>
      <c r="AE1636" s="52"/>
      <c r="AF1636" s="52"/>
      <c r="AG1636" s="52"/>
      <c r="AH1636" s="52"/>
      <c r="AI1636" s="52"/>
      <c r="AJ1636" s="52"/>
      <c r="AK1636" s="52"/>
      <c r="AL1636" s="52"/>
      <c r="AM1636" s="52"/>
      <c r="AN1636" s="52"/>
      <c r="AO1636" s="52"/>
      <c r="AP1636" s="52"/>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c r="BK1636" s="52"/>
      <c r="BL1636" s="52"/>
      <c r="BM1636" s="52"/>
      <c r="BN1636" s="52"/>
      <c r="BO1636" s="52"/>
      <c r="BP1636" s="52"/>
      <c r="BQ1636" s="52"/>
      <c r="BR1636" s="52"/>
      <c r="BS1636" s="52"/>
      <c r="BT1636" s="52"/>
      <c r="BU1636" s="52"/>
      <c r="BV1636" s="52"/>
      <c r="BW1636" s="52"/>
      <c r="BX1636" s="52"/>
      <c r="BY1636" s="52"/>
      <c r="BZ1636" s="52"/>
      <c r="CA1636" s="52"/>
      <c r="CB1636" s="52"/>
      <c r="CC1636" s="52"/>
      <c r="CD1636" s="52"/>
      <c r="CE1636" s="52"/>
      <c r="CF1636" s="52"/>
      <c r="CG1636" s="52"/>
      <c r="CH1636" s="52"/>
      <c r="CI1636" s="52"/>
      <c r="CJ1636" s="52"/>
      <c r="CK1636" s="52"/>
      <c r="CL1636" s="52"/>
      <c r="CM1636" s="52"/>
      <c r="CN1636" s="52"/>
      <c r="CO1636" s="52"/>
      <c r="CP1636" s="52"/>
      <c r="CQ1636" s="52"/>
      <c r="CR1636" s="52"/>
      <c r="CS1636" s="52"/>
      <c r="CT1636" s="52"/>
      <c r="CU1636" s="52"/>
      <c r="CV1636" s="52"/>
      <c r="CW1636" s="52"/>
      <c r="CX1636" s="52"/>
      <c r="CY1636" s="52"/>
      <c r="CZ1636" s="52"/>
      <c r="DA1636" s="52"/>
      <c r="DB1636" s="52"/>
      <c r="DC1636" s="52"/>
      <c r="DD1636" s="52"/>
      <c r="DE1636" s="52"/>
      <c r="DF1636" s="52"/>
      <c r="DG1636" s="52"/>
      <c r="DH1636" s="52"/>
      <c r="DI1636" s="52"/>
      <c r="DJ1636" s="52"/>
      <c r="DK1636" s="52"/>
      <c r="DL1636" s="52"/>
      <c r="DM1636" s="52"/>
      <c r="DN1636" s="52"/>
      <c r="DO1636" s="52"/>
      <c r="DP1636" s="52"/>
      <c r="DQ1636" s="52"/>
      <c r="DR1636" s="52"/>
      <c r="DS1636" s="52"/>
      <c r="DT1636" s="52"/>
      <c r="DU1636" s="52"/>
      <c r="DV1636" s="52"/>
      <c r="DW1636" s="52"/>
      <c r="DX1636" s="52"/>
      <c r="DY1636" s="52"/>
      <c r="DZ1636" s="52"/>
      <c r="EA1636" s="52"/>
    </row>
    <row r="1637" spans="1:131" s="43" customFormat="1" x14ac:dyDescent="0.2">
      <c r="A1637" s="42"/>
      <c r="B1637" s="42"/>
      <c r="C1637" s="42"/>
      <c r="D1637" s="42"/>
      <c r="E1637" s="42"/>
      <c r="F1637" s="42"/>
      <c r="G1637" s="54"/>
      <c r="H1637" s="42"/>
      <c r="I1637" s="42"/>
      <c r="J1637" s="55"/>
      <c r="K1637" s="55"/>
      <c r="L1637" s="55"/>
      <c r="M1637" s="56"/>
      <c r="N1637" s="57"/>
      <c r="O1637" s="57"/>
      <c r="P1637" s="42"/>
      <c r="Q1637" s="42"/>
      <c r="R1637" s="42"/>
      <c r="S1637" s="42"/>
      <c r="T1637" s="57"/>
      <c r="U1637" s="57"/>
      <c r="V1637" s="52"/>
      <c r="W1637" s="52"/>
      <c r="X1637" s="52"/>
      <c r="Y1637" s="52"/>
      <c r="Z1637" s="52"/>
      <c r="AA1637" s="52"/>
      <c r="AB1637" s="52"/>
      <c r="AC1637" s="52"/>
      <c r="AD1637" s="52"/>
      <c r="AE1637" s="52"/>
      <c r="AF1637" s="52"/>
      <c r="AG1637" s="52"/>
      <c r="AH1637" s="52"/>
      <c r="AI1637" s="52"/>
      <c r="AJ1637" s="52"/>
      <c r="AK1637" s="52"/>
      <c r="AL1637" s="52"/>
      <c r="AM1637" s="52"/>
      <c r="AN1637" s="52"/>
      <c r="AO1637" s="52"/>
      <c r="AP1637" s="52"/>
      <c r="AQ1637" s="52"/>
      <c r="AR1637" s="52"/>
      <c r="AS1637" s="52"/>
      <c r="AT1637" s="52"/>
      <c r="AU1637" s="52"/>
      <c r="AV1637" s="52"/>
      <c r="AW1637" s="52"/>
      <c r="AX1637" s="52"/>
      <c r="AY1637" s="52"/>
      <c r="AZ1637" s="52"/>
      <c r="BA1637" s="52"/>
      <c r="BB1637" s="52"/>
      <c r="BC1637" s="52"/>
      <c r="BD1637" s="52"/>
      <c r="BE1637" s="52"/>
      <c r="BF1637" s="52"/>
      <c r="BG1637" s="52"/>
      <c r="BH1637" s="52"/>
      <c r="BI1637" s="52"/>
      <c r="BJ1637" s="52"/>
      <c r="BK1637" s="52"/>
      <c r="BL1637" s="52"/>
      <c r="BM1637" s="52"/>
      <c r="BN1637" s="52"/>
      <c r="BO1637" s="52"/>
      <c r="BP1637" s="52"/>
      <c r="BQ1637" s="52"/>
      <c r="BR1637" s="52"/>
      <c r="BS1637" s="52"/>
      <c r="BT1637" s="52"/>
      <c r="BU1637" s="52"/>
      <c r="BV1637" s="52"/>
      <c r="BW1637" s="52"/>
      <c r="BX1637" s="52"/>
      <c r="BY1637" s="52"/>
      <c r="BZ1637" s="52"/>
      <c r="CA1637" s="52"/>
      <c r="CB1637" s="52"/>
      <c r="CC1637" s="52"/>
      <c r="CD1637" s="52"/>
      <c r="CE1637" s="52"/>
      <c r="CF1637" s="52"/>
      <c r="CG1637" s="52"/>
      <c r="CH1637" s="52"/>
      <c r="CI1637" s="52"/>
      <c r="CJ1637" s="52"/>
      <c r="CK1637" s="52"/>
      <c r="CL1637" s="52"/>
      <c r="CM1637" s="52"/>
      <c r="CN1637" s="52"/>
      <c r="CO1637" s="52"/>
      <c r="CP1637" s="52"/>
      <c r="CQ1637" s="52"/>
      <c r="CR1637" s="52"/>
      <c r="CS1637" s="52"/>
      <c r="CT1637" s="52"/>
      <c r="CU1637" s="52"/>
      <c r="CV1637" s="52"/>
      <c r="CW1637" s="52"/>
      <c r="CX1637" s="52"/>
      <c r="CY1637" s="52"/>
      <c r="CZ1637" s="52"/>
      <c r="DA1637" s="52"/>
      <c r="DB1637" s="52"/>
      <c r="DC1637" s="52"/>
      <c r="DD1637" s="52"/>
      <c r="DE1637" s="52"/>
      <c r="DF1637" s="52"/>
      <c r="DG1637" s="52"/>
      <c r="DH1637" s="52"/>
      <c r="DI1637" s="52"/>
      <c r="DJ1637" s="52"/>
      <c r="DK1637" s="52"/>
      <c r="DL1637" s="52"/>
      <c r="DM1637" s="52"/>
      <c r="DN1637" s="52"/>
      <c r="DO1637" s="52"/>
      <c r="DP1637" s="52"/>
      <c r="DQ1637" s="52"/>
      <c r="DR1637" s="52"/>
      <c r="DS1637" s="52"/>
      <c r="DT1637" s="52"/>
      <c r="DU1637" s="52"/>
      <c r="DV1637" s="52"/>
      <c r="DW1637" s="52"/>
      <c r="DX1637" s="52"/>
      <c r="DY1637" s="52"/>
      <c r="DZ1637" s="52"/>
      <c r="EA1637" s="52"/>
    </row>
    <row r="1638" spans="1:131" s="43" customFormat="1" x14ac:dyDescent="0.2">
      <c r="A1638" s="42"/>
      <c r="B1638" s="42"/>
      <c r="C1638" s="42"/>
      <c r="D1638" s="42"/>
      <c r="E1638" s="42"/>
      <c r="F1638" s="42"/>
      <c r="G1638" s="54"/>
      <c r="H1638" s="42"/>
      <c r="I1638" s="42"/>
      <c r="J1638" s="55"/>
      <c r="K1638" s="55"/>
      <c r="L1638" s="55"/>
      <c r="M1638" s="56"/>
      <c r="N1638" s="57"/>
      <c r="O1638" s="57"/>
      <c r="P1638" s="42"/>
      <c r="Q1638" s="42"/>
      <c r="R1638" s="42"/>
      <c r="S1638" s="42"/>
      <c r="T1638" s="57"/>
      <c r="U1638" s="57"/>
      <c r="V1638" s="52"/>
      <c r="W1638" s="52"/>
      <c r="X1638" s="52"/>
      <c r="Y1638" s="52"/>
      <c r="Z1638" s="52"/>
      <c r="AA1638" s="52"/>
      <c r="AB1638" s="52"/>
      <c r="AC1638" s="52"/>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c r="BM1638" s="52"/>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c r="CL1638" s="52"/>
      <c r="CM1638" s="52"/>
      <c r="CN1638" s="52"/>
      <c r="CO1638" s="52"/>
      <c r="CP1638" s="52"/>
      <c r="CQ1638" s="52"/>
      <c r="CR1638" s="52"/>
      <c r="CS1638" s="52"/>
      <c r="CT1638" s="52"/>
      <c r="CU1638" s="52"/>
      <c r="CV1638" s="52"/>
      <c r="CW1638" s="52"/>
      <c r="CX1638" s="52"/>
      <c r="CY1638" s="52"/>
      <c r="CZ1638" s="52"/>
      <c r="DA1638" s="52"/>
      <c r="DB1638" s="52"/>
      <c r="DC1638" s="52"/>
      <c r="DD1638" s="52"/>
      <c r="DE1638" s="52"/>
      <c r="DF1638" s="52"/>
      <c r="DG1638" s="52"/>
      <c r="DH1638" s="52"/>
      <c r="DI1638" s="52"/>
      <c r="DJ1638" s="52"/>
      <c r="DK1638" s="52"/>
      <c r="DL1638" s="52"/>
      <c r="DM1638" s="52"/>
      <c r="DN1638" s="52"/>
      <c r="DO1638" s="52"/>
      <c r="DP1638" s="52"/>
      <c r="DQ1638" s="52"/>
      <c r="DR1638" s="52"/>
      <c r="DS1638" s="52"/>
      <c r="DT1638" s="52"/>
      <c r="DU1638" s="52"/>
      <c r="DV1638" s="52"/>
      <c r="DW1638" s="52"/>
      <c r="DX1638" s="52"/>
      <c r="DY1638" s="52"/>
      <c r="DZ1638" s="52"/>
      <c r="EA1638" s="52"/>
    </row>
    <row r="1639" spans="1:131" s="43" customFormat="1" x14ac:dyDescent="0.2">
      <c r="A1639" s="42"/>
      <c r="B1639" s="42"/>
      <c r="C1639" s="42"/>
      <c r="D1639" s="42"/>
      <c r="E1639" s="42"/>
      <c r="F1639" s="42"/>
      <c r="G1639" s="54"/>
      <c r="H1639" s="42"/>
      <c r="I1639" s="42"/>
      <c r="J1639" s="55"/>
      <c r="K1639" s="55"/>
      <c r="L1639" s="55"/>
      <c r="M1639" s="56"/>
      <c r="N1639" s="57"/>
      <c r="O1639" s="57"/>
      <c r="P1639" s="42"/>
      <c r="Q1639" s="42"/>
      <c r="R1639" s="42"/>
      <c r="S1639" s="42"/>
      <c r="T1639" s="57"/>
      <c r="U1639" s="57"/>
      <c r="V1639" s="52"/>
      <c r="W1639" s="52"/>
      <c r="X1639" s="52"/>
      <c r="Y1639" s="52"/>
      <c r="Z1639" s="52"/>
      <c r="AA1639" s="52"/>
      <c r="AB1639" s="52"/>
      <c r="AC1639" s="52"/>
      <c r="AD1639" s="52"/>
      <c r="AE1639" s="52"/>
      <c r="AF1639" s="52"/>
      <c r="AG1639" s="52"/>
      <c r="AH1639" s="52"/>
      <c r="AI1639" s="52"/>
      <c r="AJ1639" s="52"/>
      <c r="AK1639" s="52"/>
      <c r="AL1639" s="52"/>
      <c r="AM1639" s="52"/>
      <c r="AN1639" s="52"/>
      <c r="AO1639" s="52"/>
      <c r="AP1639" s="52"/>
      <c r="AQ1639" s="52"/>
      <c r="AR1639" s="52"/>
      <c r="AS1639" s="52"/>
      <c r="AT1639" s="52"/>
      <c r="AU1639" s="52"/>
      <c r="AV1639" s="52"/>
      <c r="AW1639" s="52"/>
      <c r="AX1639" s="52"/>
      <c r="AY1639" s="52"/>
      <c r="AZ1639" s="52"/>
      <c r="BA1639" s="52"/>
      <c r="BB1639" s="52"/>
      <c r="BC1639" s="52"/>
      <c r="BD1639" s="52"/>
      <c r="BE1639" s="52"/>
      <c r="BF1639" s="52"/>
      <c r="BG1639" s="52"/>
      <c r="BH1639" s="52"/>
      <c r="BI1639" s="52"/>
      <c r="BJ1639" s="52"/>
      <c r="BK1639" s="52"/>
      <c r="BL1639" s="52"/>
      <c r="BM1639" s="52"/>
      <c r="BN1639" s="52"/>
      <c r="BO1639" s="52"/>
      <c r="BP1639" s="52"/>
      <c r="BQ1639" s="52"/>
      <c r="BR1639" s="52"/>
      <c r="BS1639" s="52"/>
      <c r="BT1639" s="52"/>
      <c r="BU1639" s="52"/>
      <c r="BV1639" s="52"/>
      <c r="BW1639" s="52"/>
      <c r="BX1639" s="52"/>
      <c r="BY1639" s="52"/>
      <c r="BZ1639" s="52"/>
      <c r="CA1639" s="52"/>
      <c r="CB1639" s="52"/>
      <c r="CC1639" s="52"/>
      <c r="CD1639" s="52"/>
      <c r="CE1639" s="52"/>
      <c r="CF1639" s="52"/>
      <c r="CG1639" s="52"/>
      <c r="CH1639" s="52"/>
      <c r="CI1639" s="52"/>
      <c r="CJ1639" s="52"/>
      <c r="CK1639" s="52"/>
      <c r="CL1639" s="52"/>
      <c r="CM1639" s="52"/>
      <c r="CN1639" s="52"/>
      <c r="CO1639" s="52"/>
      <c r="CP1639" s="52"/>
      <c r="CQ1639" s="52"/>
      <c r="CR1639" s="52"/>
      <c r="CS1639" s="52"/>
      <c r="CT1639" s="52"/>
      <c r="CU1639" s="52"/>
      <c r="CV1639" s="52"/>
      <c r="CW1639" s="52"/>
      <c r="CX1639" s="52"/>
      <c r="CY1639" s="52"/>
      <c r="CZ1639" s="52"/>
      <c r="DA1639" s="52"/>
      <c r="DB1639" s="52"/>
      <c r="DC1639" s="52"/>
      <c r="DD1639" s="52"/>
      <c r="DE1639" s="52"/>
      <c r="DF1639" s="52"/>
      <c r="DG1639" s="52"/>
      <c r="DH1639" s="52"/>
      <c r="DI1639" s="52"/>
      <c r="DJ1639" s="52"/>
      <c r="DK1639" s="52"/>
      <c r="DL1639" s="52"/>
      <c r="DM1639" s="52"/>
      <c r="DN1639" s="52"/>
      <c r="DO1639" s="52"/>
      <c r="DP1639" s="52"/>
      <c r="DQ1639" s="52"/>
      <c r="DR1639" s="52"/>
      <c r="DS1639" s="52"/>
      <c r="DT1639" s="52"/>
      <c r="DU1639" s="52"/>
      <c r="DV1639" s="52"/>
      <c r="DW1639" s="52"/>
      <c r="DX1639" s="52"/>
      <c r="DY1639" s="52"/>
      <c r="DZ1639" s="52"/>
      <c r="EA1639" s="52"/>
    </row>
    <row r="1640" spans="1:131" s="43" customFormat="1" x14ac:dyDescent="0.2">
      <c r="A1640" s="42"/>
      <c r="B1640" s="42"/>
      <c r="C1640" s="42"/>
      <c r="D1640" s="42"/>
      <c r="E1640" s="42"/>
      <c r="F1640" s="42"/>
      <c r="G1640" s="54"/>
      <c r="H1640" s="42"/>
      <c r="I1640" s="42"/>
      <c r="J1640" s="55"/>
      <c r="K1640" s="55"/>
      <c r="L1640" s="55"/>
      <c r="M1640" s="56"/>
      <c r="N1640" s="57"/>
      <c r="O1640" s="57"/>
      <c r="P1640" s="42"/>
      <c r="Q1640" s="42"/>
      <c r="R1640" s="42"/>
      <c r="S1640" s="42"/>
      <c r="T1640" s="57"/>
      <c r="U1640" s="57"/>
      <c r="V1640" s="52"/>
      <c r="W1640" s="52"/>
      <c r="X1640" s="52"/>
      <c r="Y1640" s="52"/>
      <c r="Z1640" s="52"/>
      <c r="AA1640" s="52"/>
      <c r="AB1640" s="52"/>
      <c r="AC1640" s="52"/>
      <c r="AD1640" s="52"/>
      <c r="AE1640" s="52"/>
      <c r="AF1640" s="52"/>
      <c r="AG1640" s="52"/>
      <c r="AH1640" s="52"/>
      <c r="AI1640" s="52"/>
      <c r="AJ1640" s="52"/>
      <c r="AK1640" s="52"/>
      <c r="AL1640" s="52"/>
      <c r="AM1640" s="52"/>
      <c r="AN1640" s="52"/>
      <c r="AO1640" s="52"/>
      <c r="AP1640" s="52"/>
      <c r="AQ1640" s="52"/>
      <c r="AR1640" s="52"/>
      <c r="AS1640" s="52"/>
      <c r="AT1640" s="52"/>
      <c r="AU1640" s="52"/>
      <c r="AV1640" s="52"/>
      <c r="AW1640" s="52"/>
      <c r="AX1640" s="52"/>
      <c r="AY1640" s="52"/>
      <c r="AZ1640" s="52"/>
      <c r="BA1640" s="52"/>
      <c r="BB1640" s="52"/>
      <c r="BC1640" s="52"/>
      <c r="BD1640" s="52"/>
      <c r="BE1640" s="52"/>
      <c r="BF1640" s="52"/>
      <c r="BG1640" s="52"/>
      <c r="BH1640" s="52"/>
      <c r="BI1640" s="52"/>
      <c r="BJ1640" s="52"/>
      <c r="BK1640" s="52"/>
      <c r="BL1640" s="52"/>
      <c r="BM1640" s="52"/>
      <c r="BN1640" s="52"/>
      <c r="BO1640" s="52"/>
      <c r="BP1640" s="52"/>
      <c r="BQ1640" s="52"/>
      <c r="BR1640" s="52"/>
      <c r="BS1640" s="52"/>
      <c r="BT1640" s="52"/>
      <c r="BU1640" s="52"/>
      <c r="BV1640" s="52"/>
      <c r="BW1640" s="52"/>
      <c r="BX1640" s="52"/>
      <c r="BY1640" s="52"/>
      <c r="BZ1640" s="52"/>
      <c r="CA1640" s="52"/>
      <c r="CB1640" s="52"/>
      <c r="CC1640" s="52"/>
      <c r="CD1640" s="52"/>
      <c r="CE1640" s="52"/>
      <c r="CF1640" s="52"/>
      <c r="CG1640" s="52"/>
      <c r="CH1640" s="52"/>
      <c r="CI1640" s="52"/>
      <c r="CJ1640" s="52"/>
      <c r="CK1640" s="52"/>
      <c r="CL1640" s="52"/>
      <c r="CM1640" s="52"/>
      <c r="CN1640" s="52"/>
      <c r="CO1640" s="52"/>
      <c r="CP1640" s="52"/>
      <c r="CQ1640" s="52"/>
      <c r="CR1640" s="52"/>
      <c r="CS1640" s="52"/>
      <c r="CT1640" s="52"/>
      <c r="CU1640" s="52"/>
      <c r="CV1640" s="52"/>
      <c r="CW1640" s="52"/>
      <c r="CX1640" s="52"/>
      <c r="CY1640" s="52"/>
      <c r="CZ1640" s="52"/>
      <c r="DA1640" s="52"/>
      <c r="DB1640" s="52"/>
      <c r="DC1640" s="52"/>
      <c r="DD1640" s="52"/>
      <c r="DE1640" s="52"/>
      <c r="DF1640" s="52"/>
      <c r="DG1640" s="52"/>
      <c r="DH1640" s="52"/>
      <c r="DI1640" s="52"/>
      <c r="DJ1640" s="52"/>
      <c r="DK1640" s="52"/>
      <c r="DL1640" s="52"/>
      <c r="DM1640" s="52"/>
      <c r="DN1640" s="52"/>
      <c r="DO1640" s="52"/>
      <c r="DP1640" s="52"/>
      <c r="DQ1640" s="52"/>
      <c r="DR1640" s="52"/>
      <c r="DS1640" s="52"/>
      <c r="DT1640" s="52"/>
      <c r="DU1640" s="52"/>
      <c r="DV1640" s="52"/>
      <c r="DW1640" s="52"/>
      <c r="DX1640" s="52"/>
      <c r="DY1640" s="52"/>
      <c r="DZ1640" s="52"/>
      <c r="EA1640" s="52"/>
    </row>
    <row r="1641" spans="1:131" s="43" customFormat="1" x14ac:dyDescent="0.2">
      <c r="A1641" s="42"/>
      <c r="B1641" s="42"/>
      <c r="C1641" s="42"/>
      <c r="D1641" s="42"/>
      <c r="E1641" s="42"/>
      <c r="F1641" s="42"/>
      <c r="G1641" s="54"/>
      <c r="H1641" s="42"/>
      <c r="I1641" s="42"/>
      <c r="J1641" s="55"/>
      <c r="K1641" s="55"/>
      <c r="L1641" s="55"/>
      <c r="M1641" s="56"/>
      <c r="N1641" s="57"/>
      <c r="O1641" s="57"/>
      <c r="P1641" s="42"/>
      <c r="Q1641" s="42"/>
      <c r="R1641" s="42"/>
      <c r="S1641" s="42"/>
      <c r="T1641" s="57"/>
      <c r="U1641" s="57"/>
      <c r="V1641" s="52"/>
      <c r="W1641" s="52"/>
      <c r="X1641" s="52"/>
      <c r="Y1641" s="52"/>
      <c r="Z1641" s="52"/>
      <c r="AA1641" s="52"/>
      <c r="AB1641" s="52"/>
      <c r="AC1641" s="52"/>
      <c r="AD1641" s="52"/>
      <c r="AE1641" s="52"/>
      <c r="AF1641" s="52"/>
      <c r="AG1641" s="52"/>
      <c r="AH1641" s="52"/>
      <c r="AI1641" s="52"/>
      <c r="AJ1641" s="52"/>
      <c r="AK1641" s="52"/>
      <c r="AL1641" s="52"/>
      <c r="AM1641" s="52"/>
      <c r="AN1641" s="52"/>
      <c r="AO1641" s="52"/>
      <c r="AP1641" s="52"/>
      <c r="AQ1641" s="52"/>
      <c r="AR1641" s="52"/>
      <c r="AS1641" s="52"/>
      <c r="AT1641" s="52"/>
      <c r="AU1641" s="52"/>
      <c r="AV1641" s="52"/>
      <c r="AW1641" s="52"/>
      <c r="AX1641" s="52"/>
      <c r="AY1641" s="52"/>
      <c r="AZ1641" s="52"/>
      <c r="BA1641" s="52"/>
      <c r="BB1641" s="52"/>
      <c r="BC1641" s="52"/>
      <c r="BD1641" s="52"/>
      <c r="BE1641" s="52"/>
      <c r="BF1641" s="52"/>
      <c r="BG1641" s="52"/>
      <c r="BH1641" s="52"/>
      <c r="BI1641" s="52"/>
      <c r="BJ1641" s="52"/>
      <c r="BK1641" s="52"/>
      <c r="BL1641" s="52"/>
      <c r="BM1641" s="52"/>
      <c r="BN1641" s="52"/>
      <c r="BO1641" s="52"/>
      <c r="BP1641" s="52"/>
      <c r="BQ1641" s="52"/>
      <c r="BR1641" s="52"/>
      <c r="BS1641" s="52"/>
      <c r="BT1641" s="52"/>
      <c r="BU1641" s="52"/>
      <c r="BV1641" s="52"/>
      <c r="BW1641" s="52"/>
      <c r="BX1641" s="52"/>
      <c r="BY1641" s="52"/>
      <c r="BZ1641" s="52"/>
      <c r="CA1641" s="52"/>
      <c r="CB1641" s="52"/>
      <c r="CC1641" s="52"/>
      <c r="CD1641" s="52"/>
      <c r="CE1641" s="52"/>
      <c r="CF1641" s="52"/>
      <c r="CG1641" s="52"/>
      <c r="CH1641" s="52"/>
      <c r="CI1641" s="52"/>
      <c r="CJ1641" s="52"/>
      <c r="CK1641" s="52"/>
      <c r="CL1641" s="52"/>
      <c r="CM1641" s="52"/>
      <c r="CN1641" s="52"/>
      <c r="CO1641" s="52"/>
      <c r="CP1641" s="52"/>
      <c r="CQ1641" s="52"/>
      <c r="CR1641" s="52"/>
      <c r="CS1641" s="52"/>
      <c r="CT1641" s="52"/>
      <c r="CU1641" s="52"/>
      <c r="CV1641" s="52"/>
      <c r="CW1641" s="52"/>
      <c r="CX1641" s="52"/>
      <c r="CY1641" s="52"/>
      <c r="CZ1641" s="52"/>
      <c r="DA1641" s="52"/>
      <c r="DB1641" s="52"/>
      <c r="DC1641" s="52"/>
      <c r="DD1641" s="52"/>
      <c r="DE1641" s="52"/>
      <c r="DF1641" s="52"/>
      <c r="DG1641" s="52"/>
      <c r="DH1641" s="52"/>
      <c r="DI1641" s="52"/>
      <c r="DJ1641" s="52"/>
      <c r="DK1641" s="52"/>
      <c r="DL1641" s="52"/>
      <c r="DM1641" s="52"/>
      <c r="DN1641" s="52"/>
      <c r="DO1641" s="52"/>
      <c r="DP1641" s="52"/>
      <c r="DQ1641" s="52"/>
      <c r="DR1641" s="52"/>
      <c r="DS1641" s="52"/>
      <c r="DT1641" s="52"/>
      <c r="DU1641" s="52"/>
      <c r="DV1641" s="52"/>
      <c r="DW1641" s="52"/>
      <c r="DX1641" s="52"/>
      <c r="DY1641" s="52"/>
      <c r="DZ1641" s="52"/>
      <c r="EA1641" s="52"/>
    </row>
    <row r="1642" spans="1:131" s="43" customFormat="1" x14ac:dyDescent="0.2">
      <c r="A1642" s="42"/>
      <c r="B1642" s="42"/>
      <c r="C1642" s="42"/>
      <c r="D1642" s="42"/>
      <c r="E1642" s="42"/>
      <c r="F1642" s="42"/>
      <c r="G1642" s="54"/>
      <c r="H1642" s="42"/>
      <c r="I1642" s="42"/>
      <c r="J1642" s="55"/>
      <c r="K1642" s="55"/>
      <c r="L1642" s="55"/>
      <c r="M1642" s="56"/>
      <c r="N1642" s="57"/>
      <c r="O1642" s="57"/>
      <c r="P1642" s="42"/>
      <c r="Q1642" s="42"/>
      <c r="R1642" s="42"/>
      <c r="S1642" s="42"/>
      <c r="T1642" s="57"/>
      <c r="U1642" s="57"/>
      <c r="V1642" s="52"/>
      <c r="W1642" s="52"/>
      <c r="X1642" s="52"/>
      <c r="Y1642" s="52"/>
      <c r="Z1642" s="52"/>
      <c r="AA1642" s="52"/>
      <c r="AB1642" s="52"/>
      <c r="AC1642" s="52"/>
      <c r="AD1642" s="52"/>
      <c r="AE1642" s="52"/>
      <c r="AF1642" s="52"/>
      <c r="AG1642" s="52"/>
      <c r="AH1642" s="52"/>
      <c r="AI1642" s="52"/>
      <c r="AJ1642" s="52"/>
      <c r="AK1642" s="52"/>
      <c r="AL1642" s="52"/>
      <c r="AM1642" s="52"/>
      <c r="AN1642" s="52"/>
      <c r="AO1642" s="52"/>
      <c r="AP1642" s="52"/>
      <c r="AQ1642" s="52"/>
      <c r="AR1642" s="52"/>
      <c r="AS1642" s="52"/>
      <c r="AT1642" s="52"/>
      <c r="AU1642" s="52"/>
      <c r="AV1642" s="52"/>
      <c r="AW1642" s="52"/>
      <c r="AX1642" s="52"/>
      <c r="AY1642" s="52"/>
      <c r="AZ1642" s="52"/>
      <c r="BA1642" s="52"/>
      <c r="BB1642" s="52"/>
      <c r="BC1642" s="52"/>
      <c r="BD1642" s="52"/>
      <c r="BE1642" s="52"/>
      <c r="BF1642" s="52"/>
      <c r="BG1642" s="52"/>
      <c r="BH1642" s="52"/>
      <c r="BI1642" s="52"/>
      <c r="BJ1642" s="52"/>
      <c r="BK1642" s="52"/>
      <c r="BL1642" s="52"/>
      <c r="BM1642" s="52"/>
      <c r="BN1642" s="52"/>
      <c r="BO1642" s="52"/>
      <c r="BP1642" s="52"/>
      <c r="BQ1642" s="52"/>
      <c r="BR1642" s="52"/>
      <c r="BS1642" s="52"/>
      <c r="BT1642" s="52"/>
      <c r="BU1642" s="52"/>
      <c r="BV1642" s="52"/>
      <c r="BW1642" s="52"/>
      <c r="BX1642" s="52"/>
      <c r="BY1642" s="52"/>
      <c r="BZ1642" s="52"/>
      <c r="CA1642" s="52"/>
      <c r="CB1642" s="52"/>
      <c r="CC1642" s="52"/>
      <c r="CD1642" s="52"/>
      <c r="CE1642" s="52"/>
      <c r="CF1642" s="52"/>
      <c r="CG1642" s="52"/>
      <c r="CH1642" s="52"/>
      <c r="CI1642" s="52"/>
      <c r="CJ1642" s="52"/>
      <c r="CK1642" s="52"/>
      <c r="CL1642" s="52"/>
      <c r="CM1642" s="52"/>
      <c r="CN1642" s="52"/>
      <c r="CO1642" s="52"/>
      <c r="CP1642" s="52"/>
      <c r="CQ1642" s="52"/>
      <c r="CR1642" s="52"/>
      <c r="CS1642" s="52"/>
      <c r="CT1642" s="52"/>
      <c r="CU1642" s="52"/>
      <c r="CV1642" s="52"/>
      <c r="CW1642" s="52"/>
      <c r="CX1642" s="52"/>
      <c r="CY1642" s="52"/>
      <c r="CZ1642" s="52"/>
      <c r="DA1642" s="52"/>
      <c r="DB1642" s="52"/>
      <c r="DC1642" s="52"/>
      <c r="DD1642" s="52"/>
      <c r="DE1642" s="52"/>
      <c r="DF1642" s="52"/>
      <c r="DG1642" s="52"/>
      <c r="DH1642" s="52"/>
      <c r="DI1642" s="52"/>
      <c r="DJ1642" s="52"/>
      <c r="DK1642" s="52"/>
      <c r="DL1642" s="52"/>
      <c r="DM1642" s="52"/>
      <c r="DN1642" s="52"/>
      <c r="DO1642" s="52"/>
      <c r="DP1642" s="52"/>
      <c r="DQ1642" s="52"/>
      <c r="DR1642" s="52"/>
      <c r="DS1642" s="52"/>
      <c r="DT1642" s="52"/>
      <c r="DU1642" s="52"/>
      <c r="DV1642" s="52"/>
      <c r="DW1642" s="52"/>
      <c r="DX1642" s="52"/>
      <c r="DY1642" s="52"/>
      <c r="DZ1642" s="52"/>
      <c r="EA1642" s="52"/>
    </row>
    <row r="1643" spans="1:131" s="43" customFormat="1" x14ac:dyDescent="0.2">
      <c r="A1643" s="42"/>
      <c r="B1643" s="42"/>
      <c r="C1643" s="42"/>
      <c r="D1643" s="42"/>
      <c r="E1643" s="42"/>
      <c r="F1643" s="42"/>
      <c r="G1643" s="54"/>
      <c r="H1643" s="42"/>
      <c r="I1643" s="42"/>
      <c r="J1643" s="55"/>
      <c r="K1643" s="55"/>
      <c r="L1643" s="55"/>
      <c r="M1643" s="56"/>
      <c r="N1643" s="57"/>
      <c r="O1643" s="57"/>
      <c r="P1643" s="42"/>
      <c r="Q1643" s="42"/>
      <c r="R1643" s="42"/>
      <c r="S1643" s="42"/>
      <c r="T1643" s="57"/>
      <c r="U1643" s="57"/>
      <c r="V1643" s="52"/>
      <c r="W1643" s="52"/>
      <c r="X1643" s="52"/>
      <c r="Y1643" s="52"/>
      <c r="Z1643" s="52"/>
      <c r="AA1643" s="52"/>
      <c r="AB1643" s="52"/>
      <c r="AC1643" s="52"/>
      <c r="AD1643" s="52"/>
      <c r="AE1643" s="52"/>
      <c r="AF1643" s="52"/>
      <c r="AG1643" s="52"/>
      <c r="AH1643" s="52"/>
      <c r="AI1643" s="52"/>
      <c r="AJ1643" s="52"/>
      <c r="AK1643" s="52"/>
      <c r="AL1643" s="52"/>
      <c r="AM1643" s="52"/>
      <c r="AN1643" s="52"/>
      <c r="AO1643" s="52"/>
      <c r="AP1643" s="52"/>
      <c r="AQ1643" s="52"/>
      <c r="AR1643" s="52"/>
      <c r="AS1643" s="52"/>
      <c r="AT1643" s="52"/>
      <c r="AU1643" s="52"/>
      <c r="AV1643" s="52"/>
      <c r="AW1643" s="52"/>
      <c r="AX1643" s="52"/>
      <c r="AY1643" s="52"/>
      <c r="AZ1643" s="52"/>
      <c r="BA1643" s="52"/>
      <c r="BB1643" s="52"/>
      <c r="BC1643" s="52"/>
      <c r="BD1643" s="52"/>
      <c r="BE1643" s="52"/>
      <c r="BF1643" s="52"/>
      <c r="BG1643" s="52"/>
      <c r="BH1643" s="52"/>
      <c r="BI1643" s="52"/>
      <c r="BJ1643" s="52"/>
      <c r="BK1643" s="52"/>
      <c r="BL1643" s="52"/>
      <c r="BM1643" s="52"/>
      <c r="BN1643" s="52"/>
      <c r="BO1643" s="52"/>
      <c r="BP1643" s="52"/>
      <c r="BQ1643" s="52"/>
      <c r="BR1643" s="52"/>
      <c r="BS1643" s="52"/>
      <c r="BT1643" s="52"/>
      <c r="BU1643" s="52"/>
      <c r="BV1643" s="52"/>
      <c r="BW1643" s="52"/>
      <c r="BX1643" s="52"/>
      <c r="BY1643" s="52"/>
      <c r="BZ1643" s="52"/>
      <c r="CA1643" s="52"/>
      <c r="CB1643" s="52"/>
      <c r="CC1643" s="52"/>
      <c r="CD1643" s="52"/>
      <c r="CE1643" s="52"/>
      <c r="CF1643" s="52"/>
      <c r="CG1643" s="52"/>
      <c r="CH1643" s="52"/>
      <c r="CI1643" s="52"/>
      <c r="CJ1643" s="52"/>
      <c r="CK1643" s="52"/>
      <c r="CL1643" s="52"/>
      <c r="CM1643" s="52"/>
      <c r="CN1643" s="52"/>
      <c r="CO1643" s="52"/>
      <c r="CP1643" s="52"/>
      <c r="CQ1643" s="52"/>
      <c r="CR1643" s="52"/>
      <c r="CS1643" s="52"/>
      <c r="CT1643" s="52"/>
      <c r="CU1643" s="52"/>
      <c r="CV1643" s="52"/>
      <c r="CW1643" s="52"/>
      <c r="CX1643" s="52"/>
      <c r="CY1643" s="52"/>
      <c r="CZ1643" s="52"/>
      <c r="DA1643" s="52"/>
      <c r="DB1643" s="52"/>
      <c r="DC1643" s="52"/>
      <c r="DD1643" s="52"/>
      <c r="DE1643" s="52"/>
      <c r="DF1643" s="52"/>
      <c r="DG1643" s="52"/>
      <c r="DH1643" s="52"/>
      <c r="DI1643" s="52"/>
      <c r="DJ1643" s="52"/>
      <c r="DK1643" s="52"/>
      <c r="DL1643" s="52"/>
      <c r="DM1643" s="52"/>
      <c r="DN1643" s="52"/>
      <c r="DO1643" s="52"/>
      <c r="DP1643" s="52"/>
      <c r="DQ1643" s="52"/>
      <c r="DR1643" s="52"/>
      <c r="DS1643" s="52"/>
      <c r="DT1643" s="52"/>
      <c r="DU1643" s="52"/>
      <c r="DV1643" s="52"/>
      <c r="DW1643" s="52"/>
      <c r="DX1643" s="52"/>
      <c r="DY1643" s="52"/>
      <c r="DZ1643" s="52"/>
      <c r="EA1643" s="52"/>
    </row>
    <row r="1644" spans="1:131" s="43" customFormat="1" x14ac:dyDescent="0.2">
      <c r="A1644" s="42"/>
      <c r="B1644" s="42"/>
      <c r="C1644" s="42"/>
      <c r="D1644" s="42"/>
      <c r="E1644" s="42"/>
      <c r="F1644" s="42"/>
      <c r="G1644" s="54"/>
      <c r="H1644" s="42"/>
      <c r="I1644" s="42"/>
      <c r="J1644" s="55"/>
      <c r="K1644" s="55"/>
      <c r="L1644" s="55"/>
      <c r="M1644" s="56"/>
      <c r="N1644" s="57"/>
      <c r="O1644" s="57"/>
      <c r="P1644" s="42"/>
      <c r="Q1644" s="42"/>
      <c r="R1644" s="42"/>
      <c r="S1644" s="42"/>
      <c r="T1644" s="57"/>
      <c r="U1644" s="57"/>
      <c r="V1644" s="52"/>
      <c r="W1644" s="52"/>
      <c r="X1644" s="52"/>
      <c r="Y1644" s="52"/>
      <c r="Z1644" s="52"/>
      <c r="AA1644" s="52"/>
      <c r="AB1644" s="52"/>
      <c r="AC1644" s="52"/>
      <c r="AD1644" s="52"/>
      <c r="AE1644" s="52"/>
      <c r="AF1644" s="52"/>
      <c r="AG1644" s="52"/>
      <c r="AH1644" s="52"/>
      <c r="AI1644" s="52"/>
      <c r="AJ1644" s="52"/>
      <c r="AK1644" s="52"/>
      <c r="AL1644" s="52"/>
      <c r="AM1644" s="52"/>
      <c r="AN1644" s="52"/>
      <c r="AO1644" s="52"/>
      <c r="AP1644" s="52"/>
      <c r="AQ1644" s="52"/>
      <c r="AR1644" s="52"/>
      <c r="AS1644" s="52"/>
      <c r="AT1644" s="52"/>
      <c r="AU1644" s="52"/>
      <c r="AV1644" s="52"/>
      <c r="AW1644" s="52"/>
      <c r="AX1644" s="52"/>
      <c r="AY1644" s="52"/>
      <c r="AZ1644" s="52"/>
      <c r="BA1644" s="52"/>
      <c r="BB1644" s="52"/>
      <c r="BC1644" s="52"/>
      <c r="BD1644" s="52"/>
      <c r="BE1644" s="52"/>
      <c r="BF1644" s="52"/>
      <c r="BG1644" s="52"/>
      <c r="BH1644" s="52"/>
      <c r="BI1644" s="52"/>
      <c r="BJ1644" s="52"/>
      <c r="BK1644" s="52"/>
      <c r="BL1644" s="52"/>
      <c r="BM1644" s="52"/>
      <c r="BN1644" s="52"/>
      <c r="BO1644" s="52"/>
      <c r="BP1644" s="52"/>
      <c r="BQ1644" s="52"/>
      <c r="BR1644" s="52"/>
      <c r="BS1644" s="52"/>
      <c r="BT1644" s="52"/>
      <c r="BU1644" s="52"/>
      <c r="BV1644" s="52"/>
      <c r="BW1644" s="52"/>
      <c r="BX1644" s="52"/>
      <c r="BY1644" s="52"/>
      <c r="BZ1644" s="52"/>
      <c r="CA1644" s="52"/>
      <c r="CB1644" s="52"/>
      <c r="CC1644" s="52"/>
      <c r="CD1644" s="52"/>
      <c r="CE1644" s="52"/>
      <c r="CF1644" s="52"/>
      <c r="CG1644" s="52"/>
      <c r="CH1644" s="52"/>
      <c r="CI1644" s="52"/>
      <c r="CJ1644" s="52"/>
      <c r="CK1644" s="52"/>
      <c r="CL1644" s="52"/>
      <c r="CM1644" s="52"/>
      <c r="CN1644" s="52"/>
      <c r="CO1644" s="52"/>
      <c r="CP1644" s="52"/>
      <c r="CQ1644" s="52"/>
      <c r="CR1644" s="52"/>
      <c r="CS1644" s="52"/>
      <c r="CT1644" s="52"/>
      <c r="CU1644" s="52"/>
      <c r="CV1644" s="52"/>
      <c r="CW1644" s="52"/>
      <c r="CX1644" s="52"/>
      <c r="CY1644" s="52"/>
      <c r="CZ1644" s="52"/>
      <c r="DA1644" s="52"/>
      <c r="DB1644" s="52"/>
      <c r="DC1644" s="52"/>
      <c r="DD1644" s="52"/>
      <c r="DE1644" s="52"/>
      <c r="DF1644" s="52"/>
      <c r="DG1644" s="52"/>
      <c r="DH1644" s="52"/>
      <c r="DI1644" s="52"/>
      <c r="DJ1644" s="52"/>
      <c r="DK1644" s="52"/>
      <c r="DL1644" s="52"/>
      <c r="DM1644" s="52"/>
      <c r="DN1644" s="52"/>
      <c r="DO1644" s="52"/>
      <c r="DP1644" s="52"/>
      <c r="DQ1644" s="52"/>
      <c r="DR1644" s="52"/>
      <c r="DS1644" s="52"/>
      <c r="DT1644" s="52"/>
      <c r="DU1644" s="52"/>
      <c r="DV1644" s="52"/>
      <c r="DW1644" s="52"/>
      <c r="DX1644" s="52"/>
      <c r="DY1644" s="52"/>
      <c r="DZ1644" s="52"/>
      <c r="EA1644" s="52"/>
    </row>
    <row r="1645" spans="1:131" s="43" customFormat="1" x14ac:dyDescent="0.2">
      <c r="A1645" s="42"/>
      <c r="B1645" s="42"/>
      <c r="C1645" s="42"/>
      <c r="D1645" s="42"/>
      <c r="E1645" s="42"/>
      <c r="F1645" s="42"/>
      <c r="G1645" s="54"/>
      <c r="H1645" s="42"/>
      <c r="I1645" s="42"/>
      <c r="J1645" s="55"/>
      <c r="K1645" s="55"/>
      <c r="L1645" s="55"/>
      <c r="M1645" s="56"/>
      <c r="N1645" s="57"/>
      <c r="O1645" s="57"/>
      <c r="P1645" s="42"/>
      <c r="Q1645" s="42"/>
      <c r="R1645" s="42"/>
      <c r="S1645" s="42"/>
      <c r="T1645" s="57"/>
      <c r="U1645" s="57"/>
      <c r="V1645" s="52"/>
      <c r="W1645" s="52"/>
      <c r="X1645" s="52"/>
      <c r="Y1645" s="52"/>
      <c r="Z1645" s="52"/>
      <c r="AA1645" s="52"/>
      <c r="AB1645" s="52"/>
      <c r="AC1645" s="52"/>
      <c r="AD1645" s="52"/>
      <c r="AE1645" s="52"/>
      <c r="AF1645" s="52"/>
      <c r="AG1645" s="52"/>
      <c r="AH1645" s="52"/>
      <c r="AI1645" s="52"/>
      <c r="AJ1645" s="52"/>
      <c r="AK1645" s="52"/>
      <c r="AL1645" s="52"/>
      <c r="AM1645" s="52"/>
      <c r="AN1645" s="52"/>
      <c r="AO1645" s="52"/>
      <c r="AP1645" s="52"/>
      <c r="AQ1645" s="52"/>
      <c r="AR1645" s="52"/>
      <c r="AS1645" s="52"/>
      <c r="AT1645" s="52"/>
      <c r="AU1645" s="52"/>
      <c r="AV1645" s="52"/>
      <c r="AW1645" s="52"/>
      <c r="AX1645" s="52"/>
      <c r="AY1645" s="52"/>
      <c r="AZ1645" s="52"/>
      <c r="BA1645" s="52"/>
      <c r="BB1645" s="52"/>
      <c r="BC1645" s="52"/>
      <c r="BD1645" s="52"/>
      <c r="BE1645" s="52"/>
      <c r="BF1645" s="52"/>
      <c r="BG1645" s="52"/>
      <c r="BH1645" s="52"/>
      <c r="BI1645" s="52"/>
      <c r="BJ1645" s="52"/>
      <c r="BK1645" s="52"/>
      <c r="BL1645" s="52"/>
      <c r="BM1645" s="52"/>
      <c r="BN1645" s="52"/>
      <c r="BO1645" s="52"/>
      <c r="BP1645" s="52"/>
      <c r="BQ1645" s="52"/>
      <c r="BR1645" s="52"/>
      <c r="BS1645" s="52"/>
      <c r="BT1645" s="52"/>
      <c r="BU1645" s="52"/>
      <c r="BV1645" s="52"/>
      <c r="BW1645" s="52"/>
      <c r="BX1645" s="52"/>
      <c r="BY1645" s="52"/>
      <c r="BZ1645" s="52"/>
      <c r="CA1645" s="52"/>
      <c r="CB1645" s="52"/>
      <c r="CC1645" s="52"/>
      <c r="CD1645" s="52"/>
      <c r="CE1645" s="52"/>
      <c r="CF1645" s="52"/>
      <c r="CG1645" s="52"/>
      <c r="CH1645" s="52"/>
      <c r="CI1645" s="52"/>
      <c r="CJ1645" s="52"/>
      <c r="CK1645" s="52"/>
      <c r="CL1645" s="52"/>
      <c r="CM1645" s="52"/>
      <c r="CN1645" s="52"/>
      <c r="CO1645" s="52"/>
      <c r="CP1645" s="52"/>
      <c r="CQ1645" s="52"/>
      <c r="CR1645" s="52"/>
      <c r="CS1645" s="52"/>
      <c r="CT1645" s="52"/>
      <c r="CU1645" s="52"/>
      <c r="CV1645" s="52"/>
      <c r="CW1645" s="52"/>
      <c r="CX1645" s="52"/>
      <c r="CY1645" s="52"/>
      <c r="CZ1645" s="52"/>
      <c r="DA1645" s="52"/>
      <c r="DB1645" s="52"/>
      <c r="DC1645" s="52"/>
      <c r="DD1645" s="52"/>
      <c r="DE1645" s="52"/>
      <c r="DF1645" s="52"/>
      <c r="DG1645" s="52"/>
      <c r="DH1645" s="52"/>
      <c r="DI1645" s="52"/>
      <c r="DJ1645" s="52"/>
      <c r="DK1645" s="52"/>
      <c r="DL1645" s="52"/>
      <c r="DM1645" s="52"/>
      <c r="DN1645" s="52"/>
      <c r="DO1645" s="52"/>
      <c r="DP1645" s="52"/>
      <c r="DQ1645" s="52"/>
      <c r="DR1645" s="52"/>
      <c r="DS1645" s="52"/>
      <c r="DT1645" s="52"/>
      <c r="DU1645" s="52"/>
      <c r="DV1645" s="52"/>
      <c r="DW1645" s="52"/>
      <c r="DX1645" s="52"/>
      <c r="DY1645" s="52"/>
      <c r="DZ1645" s="52"/>
      <c r="EA1645" s="52"/>
    </row>
    <row r="1646" spans="1:131" s="43" customFormat="1" x14ac:dyDescent="0.2">
      <c r="A1646" s="42"/>
      <c r="B1646" s="42"/>
      <c r="C1646" s="42"/>
      <c r="D1646" s="42"/>
      <c r="E1646" s="42"/>
      <c r="F1646" s="42"/>
      <c r="G1646" s="54"/>
      <c r="H1646" s="42"/>
      <c r="I1646" s="42"/>
      <c r="J1646" s="55"/>
      <c r="K1646" s="55"/>
      <c r="L1646" s="55"/>
      <c r="M1646" s="56"/>
      <c r="N1646" s="57"/>
      <c r="O1646" s="57"/>
      <c r="P1646" s="42"/>
      <c r="Q1646" s="42"/>
      <c r="R1646" s="42"/>
      <c r="S1646" s="42"/>
      <c r="T1646" s="57"/>
      <c r="U1646" s="57"/>
      <c r="V1646" s="52"/>
      <c r="W1646" s="52"/>
      <c r="X1646" s="52"/>
      <c r="Y1646" s="52"/>
      <c r="Z1646" s="52"/>
      <c r="AA1646" s="52"/>
      <c r="AB1646" s="52"/>
      <c r="AC1646" s="52"/>
      <c r="AD1646" s="52"/>
      <c r="AE1646" s="52"/>
      <c r="AF1646" s="52"/>
      <c r="AG1646" s="52"/>
      <c r="AH1646" s="52"/>
      <c r="AI1646" s="52"/>
      <c r="AJ1646" s="52"/>
      <c r="AK1646" s="52"/>
      <c r="AL1646" s="52"/>
      <c r="AM1646" s="52"/>
      <c r="AN1646" s="52"/>
      <c r="AO1646" s="52"/>
      <c r="AP1646" s="52"/>
      <c r="AQ1646" s="52"/>
      <c r="AR1646" s="52"/>
      <c r="AS1646" s="52"/>
      <c r="AT1646" s="52"/>
      <c r="AU1646" s="52"/>
      <c r="AV1646" s="52"/>
      <c r="AW1646" s="52"/>
      <c r="AX1646" s="52"/>
      <c r="AY1646" s="52"/>
      <c r="AZ1646" s="52"/>
      <c r="BA1646" s="52"/>
      <c r="BB1646" s="52"/>
      <c r="BC1646" s="52"/>
      <c r="BD1646" s="52"/>
      <c r="BE1646" s="52"/>
      <c r="BF1646" s="52"/>
      <c r="BG1646" s="52"/>
      <c r="BH1646" s="52"/>
      <c r="BI1646" s="52"/>
      <c r="BJ1646" s="52"/>
      <c r="BK1646" s="52"/>
      <c r="BL1646" s="52"/>
      <c r="BM1646" s="52"/>
      <c r="BN1646" s="52"/>
      <c r="BO1646" s="52"/>
      <c r="BP1646" s="52"/>
      <c r="BQ1646" s="52"/>
      <c r="BR1646" s="52"/>
      <c r="BS1646" s="52"/>
      <c r="BT1646" s="52"/>
      <c r="BU1646" s="52"/>
      <c r="BV1646" s="52"/>
      <c r="BW1646" s="52"/>
      <c r="BX1646" s="52"/>
      <c r="BY1646" s="52"/>
      <c r="BZ1646" s="52"/>
      <c r="CA1646" s="52"/>
      <c r="CB1646" s="52"/>
      <c r="CC1646" s="52"/>
      <c r="CD1646" s="52"/>
      <c r="CE1646" s="52"/>
      <c r="CF1646" s="52"/>
      <c r="CG1646" s="52"/>
      <c r="CH1646" s="52"/>
      <c r="CI1646" s="52"/>
      <c r="CJ1646" s="52"/>
      <c r="CK1646" s="52"/>
      <c r="CL1646" s="52"/>
      <c r="CM1646" s="52"/>
      <c r="CN1646" s="52"/>
      <c r="CO1646" s="52"/>
      <c r="CP1646" s="52"/>
      <c r="CQ1646" s="52"/>
      <c r="CR1646" s="52"/>
      <c r="CS1646" s="52"/>
      <c r="CT1646" s="52"/>
      <c r="CU1646" s="52"/>
      <c r="CV1646" s="52"/>
      <c r="CW1646" s="52"/>
      <c r="CX1646" s="52"/>
      <c r="CY1646" s="52"/>
      <c r="CZ1646" s="52"/>
      <c r="DA1646" s="52"/>
      <c r="DB1646" s="52"/>
      <c r="DC1646" s="52"/>
      <c r="DD1646" s="52"/>
      <c r="DE1646" s="52"/>
      <c r="DF1646" s="52"/>
      <c r="DG1646" s="52"/>
      <c r="DH1646" s="52"/>
      <c r="DI1646" s="52"/>
      <c r="DJ1646" s="52"/>
      <c r="DK1646" s="52"/>
      <c r="DL1646" s="52"/>
      <c r="DM1646" s="52"/>
      <c r="DN1646" s="52"/>
      <c r="DO1646" s="52"/>
      <c r="DP1646" s="52"/>
      <c r="DQ1646" s="52"/>
      <c r="DR1646" s="52"/>
      <c r="DS1646" s="52"/>
      <c r="DT1646" s="52"/>
      <c r="DU1646" s="52"/>
      <c r="DV1646" s="52"/>
      <c r="DW1646" s="52"/>
      <c r="DX1646" s="52"/>
      <c r="DY1646" s="52"/>
      <c r="DZ1646" s="52"/>
      <c r="EA1646" s="52"/>
    </row>
    <row r="1647" spans="1:131" s="43" customFormat="1" x14ac:dyDescent="0.2">
      <c r="A1647" s="42"/>
      <c r="B1647" s="42"/>
      <c r="C1647" s="42"/>
      <c r="D1647" s="42"/>
      <c r="E1647" s="42"/>
      <c r="F1647" s="42"/>
      <c r="G1647" s="54"/>
      <c r="H1647" s="42"/>
      <c r="I1647" s="42"/>
      <c r="J1647" s="55"/>
      <c r="K1647" s="55"/>
      <c r="L1647" s="55"/>
      <c r="M1647" s="56"/>
      <c r="N1647" s="57"/>
      <c r="O1647" s="57"/>
      <c r="P1647" s="42"/>
      <c r="Q1647" s="42"/>
      <c r="R1647" s="42"/>
      <c r="S1647" s="42"/>
      <c r="T1647" s="57"/>
      <c r="U1647" s="57"/>
      <c r="V1647" s="52"/>
      <c r="W1647" s="52"/>
      <c r="X1647" s="52"/>
      <c r="Y1647" s="52"/>
      <c r="Z1647" s="52"/>
      <c r="AA1647" s="52"/>
      <c r="AB1647" s="52"/>
      <c r="AC1647" s="52"/>
      <c r="AD1647" s="52"/>
      <c r="AE1647" s="52"/>
      <c r="AF1647" s="52"/>
      <c r="AG1647" s="52"/>
      <c r="AH1647" s="52"/>
      <c r="AI1647" s="52"/>
      <c r="AJ1647" s="52"/>
      <c r="AK1647" s="52"/>
      <c r="AL1647" s="52"/>
      <c r="AM1647" s="52"/>
      <c r="AN1647" s="52"/>
      <c r="AO1647" s="52"/>
      <c r="AP1647" s="52"/>
      <c r="AQ1647" s="52"/>
      <c r="AR1647" s="52"/>
      <c r="AS1647" s="52"/>
      <c r="AT1647" s="52"/>
      <c r="AU1647" s="52"/>
      <c r="AV1647" s="52"/>
      <c r="AW1647" s="52"/>
      <c r="AX1647" s="52"/>
      <c r="AY1647" s="52"/>
      <c r="AZ1647" s="52"/>
      <c r="BA1647" s="52"/>
      <c r="BB1647" s="52"/>
      <c r="BC1647" s="52"/>
      <c r="BD1647" s="52"/>
      <c r="BE1647" s="52"/>
      <c r="BF1647" s="52"/>
      <c r="BG1647" s="52"/>
      <c r="BH1647" s="52"/>
      <c r="BI1647" s="52"/>
      <c r="BJ1647" s="52"/>
      <c r="BK1647" s="52"/>
      <c r="BL1647" s="52"/>
      <c r="BM1647" s="52"/>
      <c r="BN1647" s="52"/>
      <c r="BO1647" s="52"/>
      <c r="BP1647" s="52"/>
      <c r="BQ1647" s="52"/>
      <c r="BR1647" s="52"/>
      <c r="BS1647" s="52"/>
      <c r="BT1647" s="52"/>
      <c r="BU1647" s="52"/>
      <c r="BV1647" s="52"/>
      <c r="BW1647" s="52"/>
      <c r="BX1647" s="52"/>
      <c r="BY1647" s="52"/>
      <c r="BZ1647" s="52"/>
      <c r="CA1647" s="52"/>
      <c r="CB1647" s="52"/>
      <c r="CC1647" s="52"/>
      <c r="CD1647" s="52"/>
      <c r="CE1647" s="52"/>
      <c r="CF1647" s="52"/>
      <c r="CG1647" s="52"/>
      <c r="CH1647" s="52"/>
      <c r="CI1647" s="52"/>
      <c r="CJ1647" s="52"/>
      <c r="CK1647" s="52"/>
      <c r="CL1647" s="52"/>
      <c r="CM1647" s="52"/>
      <c r="CN1647" s="52"/>
      <c r="CO1647" s="52"/>
      <c r="CP1647" s="52"/>
      <c r="CQ1647" s="52"/>
      <c r="CR1647" s="52"/>
      <c r="CS1647" s="52"/>
      <c r="CT1647" s="52"/>
      <c r="CU1647" s="52"/>
      <c r="CV1647" s="52"/>
      <c r="CW1647" s="52"/>
      <c r="CX1647" s="52"/>
      <c r="CY1647" s="52"/>
      <c r="CZ1647" s="52"/>
      <c r="DA1647" s="52"/>
      <c r="DB1647" s="52"/>
      <c r="DC1647" s="52"/>
      <c r="DD1647" s="52"/>
      <c r="DE1647" s="52"/>
      <c r="DF1647" s="52"/>
      <c r="DG1647" s="52"/>
      <c r="DH1647" s="52"/>
      <c r="DI1647" s="52"/>
      <c r="DJ1647" s="52"/>
      <c r="DK1647" s="52"/>
      <c r="DL1647" s="52"/>
      <c r="DM1647" s="52"/>
      <c r="DN1647" s="52"/>
      <c r="DO1647" s="52"/>
      <c r="DP1647" s="52"/>
      <c r="DQ1647" s="52"/>
      <c r="DR1647" s="52"/>
      <c r="DS1647" s="52"/>
      <c r="DT1647" s="52"/>
      <c r="DU1647" s="52"/>
      <c r="DV1647" s="52"/>
      <c r="DW1647" s="52"/>
      <c r="DX1647" s="52"/>
      <c r="DY1647" s="52"/>
      <c r="DZ1647" s="52"/>
      <c r="EA1647" s="52"/>
    </row>
    <row r="1648" spans="1:131" s="43" customFormat="1" x14ac:dyDescent="0.2">
      <c r="A1648" s="42"/>
      <c r="B1648" s="42"/>
      <c r="C1648" s="42"/>
      <c r="D1648" s="42"/>
      <c r="E1648" s="42"/>
      <c r="F1648" s="42"/>
      <c r="G1648" s="54"/>
      <c r="H1648" s="42"/>
      <c r="I1648" s="42"/>
      <c r="J1648" s="55"/>
      <c r="K1648" s="55"/>
      <c r="L1648" s="55"/>
      <c r="M1648" s="56"/>
      <c r="N1648" s="57"/>
      <c r="O1648" s="57"/>
      <c r="P1648" s="42"/>
      <c r="Q1648" s="42"/>
      <c r="R1648" s="42"/>
      <c r="S1648" s="42"/>
      <c r="T1648" s="57"/>
      <c r="U1648" s="57"/>
      <c r="V1648" s="52"/>
      <c r="W1648" s="52"/>
      <c r="X1648" s="52"/>
      <c r="Y1648" s="52"/>
      <c r="Z1648" s="52"/>
      <c r="AA1648" s="52"/>
      <c r="AB1648" s="52"/>
      <c r="AC1648" s="52"/>
      <c r="AD1648" s="52"/>
      <c r="AE1648" s="52"/>
      <c r="AF1648" s="52"/>
      <c r="AG1648" s="52"/>
      <c r="AH1648" s="52"/>
      <c r="AI1648" s="52"/>
      <c r="AJ1648" s="52"/>
      <c r="AK1648" s="52"/>
      <c r="AL1648" s="52"/>
      <c r="AM1648" s="52"/>
      <c r="AN1648" s="52"/>
      <c r="AO1648" s="52"/>
      <c r="AP1648" s="52"/>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c r="BK1648" s="52"/>
      <c r="BL1648" s="52"/>
      <c r="BM1648" s="52"/>
      <c r="BN1648" s="52"/>
      <c r="BO1648" s="52"/>
      <c r="BP1648" s="52"/>
      <c r="BQ1648" s="52"/>
      <c r="BR1648" s="52"/>
      <c r="BS1648" s="52"/>
      <c r="BT1648" s="52"/>
      <c r="BU1648" s="52"/>
      <c r="BV1648" s="52"/>
      <c r="BW1648" s="52"/>
      <c r="BX1648" s="52"/>
      <c r="BY1648" s="52"/>
      <c r="BZ1648" s="52"/>
      <c r="CA1648" s="52"/>
      <c r="CB1648" s="52"/>
      <c r="CC1648" s="52"/>
      <c r="CD1648" s="52"/>
      <c r="CE1648" s="52"/>
      <c r="CF1648" s="52"/>
      <c r="CG1648" s="52"/>
      <c r="CH1648" s="52"/>
      <c r="CI1648" s="52"/>
      <c r="CJ1648" s="52"/>
      <c r="CK1648" s="52"/>
      <c r="CL1648" s="52"/>
      <c r="CM1648" s="52"/>
      <c r="CN1648" s="52"/>
      <c r="CO1648" s="52"/>
      <c r="CP1648" s="52"/>
      <c r="CQ1648" s="52"/>
      <c r="CR1648" s="52"/>
      <c r="CS1648" s="52"/>
      <c r="CT1648" s="52"/>
      <c r="CU1648" s="52"/>
      <c r="CV1648" s="52"/>
      <c r="CW1648" s="52"/>
      <c r="CX1648" s="52"/>
      <c r="CY1648" s="52"/>
      <c r="CZ1648" s="52"/>
      <c r="DA1648" s="52"/>
      <c r="DB1648" s="52"/>
      <c r="DC1648" s="52"/>
      <c r="DD1648" s="52"/>
      <c r="DE1648" s="52"/>
      <c r="DF1648" s="52"/>
      <c r="DG1648" s="52"/>
      <c r="DH1648" s="52"/>
      <c r="DI1648" s="52"/>
      <c r="DJ1648" s="52"/>
      <c r="DK1648" s="52"/>
      <c r="DL1648" s="52"/>
      <c r="DM1648" s="52"/>
      <c r="DN1648" s="52"/>
      <c r="DO1648" s="52"/>
      <c r="DP1648" s="52"/>
      <c r="DQ1648" s="52"/>
      <c r="DR1648" s="52"/>
      <c r="DS1648" s="52"/>
      <c r="DT1648" s="52"/>
      <c r="DU1648" s="52"/>
      <c r="DV1648" s="52"/>
      <c r="DW1648" s="52"/>
      <c r="DX1648" s="52"/>
      <c r="DY1648" s="52"/>
      <c r="DZ1648" s="52"/>
      <c r="EA1648" s="52"/>
    </row>
    <row r="1649" spans="1:131" s="43" customFormat="1" x14ac:dyDescent="0.2">
      <c r="A1649" s="42"/>
      <c r="B1649" s="42"/>
      <c r="C1649" s="42"/>
      <c r="D1649" s="42"/>
      <c r="E1649" s="42"/>
      <c r="F1649" s="42"/>
      <c r="G1649" s="54"/>
      <c r="H1649" s="42"/>
      <c r="I1649" s="42"/>
      <c r="J1649" s="55"/>
      <c r="K1649" s="55"/>
      <c r="L1649" s="55"/>
      <c r="M1649" s="56"/>
      <c r="N1649" s="57"/>
      <c r="O1649" s="57"/>
      <c r="P1649" s="42"/>
      <c r="Q1649" s="42"/>
      <c r="R1649" s="42"/>
      <c r="S1649" s="42"/>
      <c r="T1649" s="57"/>
      <c r="U1649" s="57"/>
      <c r="V1649" s="52"/>
      <c r="W1649" s="52"/>
      <c r="X1649" s="52"/>
      <c r="Y1649" s="52"/>
      <c r="Z1649" s="52"/>
      <c r="AA1649" s="52"/>
      <c r="AB1649" s="52"/>
      <c r="AC1649" s="52"/>
      <c r="AD1649" s="52"/>
      <c r="AE1649" s="52"/>
      <c r="AF1649" s="52"/>
      <c r="AG1649" s="52"/>
      <c r="AH1649" s="52"/>
      <c r="AI1649" s="52"/>
      <c r="AJ1649" s="52"/>
      <c r="AK1649" s="52"/>
      <c r="AL1649" s="52"/>
      <c r="AM1649" s="52"/>
      <c r="AN1649" s="52"/>
      <c r="AO1649" s="52"/>
      <c r="AP1649" s="52"/>
      <c r="AQ1649" s="52"/>
      <c r="AR1649" s="52"/>
      <c r="AS1649" s="52"/>
      <c r="AT1649" s="52"/>
      <c r="AU1649" s="52"/>
      <c r="AV1649" s="52"/>
      <c r="AW1649" s="52"/>
      <c r="AX1649" s="52"/>
      <c r="AY1649" s="52"/>
      <c r="AZ1649" s="52"/>
      <c r="BA1649" s="52"/>
      <c r="BB1649" s="52"/>
      <c r="BC1649" s="52"/>
      <c r="BD1649" s="52"/>
      <c r="BE1649" s="52"/>
      <c r="BF1649" s="52"/>
      <c r="BG1649" s="52"/>
      <c r="BH1649" s="52"/>
      <c r="BI1649" s="52"/>
      <c r="BJ1649" s="52"/>
      <c r="BK1649" s="52"/>
      <c r="BL1649" s="52"/>
      <c r="BM1649" s="52"/>
      <c r="BN1649" s="52"/>
      <c r="BO1649" s="52"/>
      <c r="BP1649" s="52"/>
      <c r="BQ1649" s="52"/>
      <c r="BR1649" s="52"/>
      <c r="BS1649" s="52"/>
      <c r="BT1649" s="52"/>
      <c r="BU1649" s="52"/>
      <c r="BV1649" s="52"/>
      <c r="BW1649" s="52"/>
      <c r="BX1649" s="52"/>
      <c r="BY1649" s="52"/>
      <c r="BZ1649" s="52"/>
      <c r="CA1649" s="52"/>
      <c r="CB1649" s="52"/>
      <c r="CC1649" s="52"/>
      <c r="CD1649" s="52"/>
      <c r="CE1649" s="52"/>
      <c r="CF1649" s="52"/>
      <c r="CG1649" s="52"/>
      <c r="CH1649" s="52"/>
      <c r="CI1649" s="52"/>
      <c r="CJ1649" s="52"/>
      <c r="CK1649" s="52"/>
      <c r="CL1649" s="52"/>
      <c r="CM1649" s="52"/>
      <c r="CN1649" s="52"/>
      <c r="CO1649" s="52"/>
      <c r="CP1649" s="52"/>
      <c r="CQ1649" s="52"/>
      <c r="CR1649" s="52"/>
      <c r="CS1649" s="52"/>
      <c r="CT1649" s="52"/>
      <c r="CU1649" s="52"/>
      <c r="CV1649" s="52"/>
      <c r="CW1649" s="52"/>
      <c r="CX1649" s="52"/>
      <c r="CY1649" s="52"/>
      <c r="CZ1649" s="52"/>
      <c r="DA1649" s="52"/>
      <c r="DB1649" s="52"/>
      <c r="DC1649" s="52"/>
      <c r="DD1649" s="52"/>
      <c r="DE1649" s="52"/>
      <c r="DF1649" s="52"/>
      <c r="DG1649" s="52"/>
      <c r="DH1649" s="52"/>
      <c r="DI1649" s="52"/>
      <c r="DJ1649" s="52"/>
      <c r="DK1649" s="52"/>
      <c r="DL1649" s="52"/>
      <c r="DM1649" s="52"/>
      <c r="DN1649" s="52"/>
      <c r="DO1649" s="52"/>
      <c r="DP1649" s="52"/>
      <c r="DQ1649" s="52"/>
      <c r="DR1649" s="52"/>
      <c r="DS1649" s="52"/>
      <c r="DT1649" s="52"/>
      <c r="DU1649" s="52"/>
      <c r="DV1649" s="52"/>
      <c r="DW1649" s="52"/>
      <c r="DX1649" s="52"/>
      <c r="DY1649" s="52"/>
      <c r="DZ1649" s="52"/>
      <c r="EA1649" s="52"/>
    </row>
    <row r="1650" spans="1:131" s="43" customFormat="1" x14ac:dyDescent="0.2">
      <c r="A1650" s="42"/>
      <c r="B1650" s="42"/>
      <c r="C1650" s="42"/>
      <c r="D1650" s="42"/>
      <c r="E1650" s="42"/>
      <c r="F1650" s="42"/>
      <c r="G1650" s="54"/>
      <c r="H1650" s="42"/>
      <c r="I1650" s="42"/>
      <c r="J1650" s="55"/>
      <c r="K1650" s="55"/>
      <c r="L1650" s="55"/>
      <c r="M1650" s="56"/>
      <c r="N1650" s="57"/>
      <c r="O1650" s="57"/>
      <c r="P1650" s="42"/>
      <c r="Q1650" s="42"/>
      <c r="R1650" s="42"/>
      <c r="S1650" s="42"/>
      <c r="T1650" s="57"/>
      <c r="U1650" s="57"/>
      <c r="V1650" s="52"/>
      <c r="W1650" s="52"/>
      <c r="X1650" s="52"/>
      <c r="Y1650" s="52"/>
      <c r="Z1650" s="52"/>
      <c r="AA1650" s="52"/>
      <c r="AB1650" s="52"/>
      <c r="AC1650" s="52"/>
      <c r="AD1650" s="52"/>
      <c r="AE1650" s="52"/>
      <c r="AF1650" s="52"/>
      <c r="AG1650" s="52"/>
      <c r="AH1650" s="52"/>
      <c r="AI1650" s="52"/>
      <c r="AJ1650" s="52"/>
      <c r="AK1650" s="52"/>
      <c r="AL1650" s="52"/>
      <c r="AM1650" s="52"/>
      <c r="AN1650" s="52"/>
      <c r="AO1650" s="52"/>
      <c r="AP1650" s="52"/>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c r="BK1650" s="52"/>
      <c r="BL1650" s="52"/>
      <c r="BM1650" s="52"/>
      <c r="BN1650" s="52"/>
      <c r="BO1650" s="52"/>
      <c r="BP1650" s="52"/>
      <c r="BQ1650" s="52"/>
      <c r="BR1650" s="52"/>
      <c r="BS1650" s="52"/>
      <c r="BT1650" s="52"/>
      <c r="BU1650" s="52"/>
      <c r="BV1650" s="52"/>
      <c r="BW1650" s="52"/>
      <c r="BX1650" s="52"/>
      <c r="BY1650" s="52"/>
      <c r="BZ1650" s="52"/>
      <c r="CA1650" s="52"/>
      <c r="CB1650" s="52"/>
      <c r="CC1650" s="52"/>
      <c r="CD1650" s="52"/>
      <c r="CE1650" s="52"/>
      <c r="CF1650" s="52"/>
      <c r="CG1650" s="52"/>
      <c r="CH1650" s="52"/>
      <c r="CI1650" s="52"/>
      <c r="CJ1650" s="52"/>
      <c r="CK1650" s="52"/>
      <c r="CL1650" s="52"/>
      <c r="CM1650" s="52"/>
      <c r="CN1650" s="52"/>
      <c r="CO1650" s="52"/>
      <c r="CP1650" s="52"/>
      <c r="CQ1650" s="52"/>
      <c r="CR1650" s="52"/>
      <c r="CS1650" s="52"/>
      <c r="CT1650" s="52"/>
      <c r="CU1650" s="52"/>
      <c r="CV1650" s="52"/>
      <c r="CW1650" s="52"/>
      <c r="CX1650" s="52"/>
      <c r="CY1650" s="52"/>
      <c r="CZ1650" s="52"/>
      <c r="DA1650" s="52"/>
      <c r="DB1650" s="52"/>
      <c r="DC1650" s="52"/>
      <c r="DD1650" s="52"/>
      <c r="DE1650" s="52"/>
      <c r="DF1650" s="52"/>
      <c r="DG1650" s="52"/>
      <c r="DH1650" s="52"/>
      <c r="DI1650" s="52"/>
      <c r="DJ1650" s="52"/>
      <c r="DK1650" s="52"/>
      <c r="DL1650" s="52"/>
      <c r="DM1650" s="52"/>
      <c r="DN1650" s="52"/>
      <c r="DO1650" s="52"/>
      <c r="DP1650" s="52"/>
      <c r="DQ1650" s="52"/>
      <c r="DR1650" s="52"/>
      <c r="DS1650" s="52"/>
      <c r="DT1650" s="52"/>
      <c r="DU1650" s="52"/>
      <c r="DV1650" s="52"/>
      <c r="DW1650" s="52"/>
      <c r="DX1650" s="52"/>
      <c r="DY1650" s="52"/>
      <c r="DZ1650" s="52"/>
      <c r="EA1650" s="52"/>
    </row>
    <row r="1651" spans="1:131" s="43" customFormat="1" x14ac:dyDescent="0.2">
      <c r="A1651" s="42"/>
      <c r="B1651" s="42"/>
      <c r="C1651" s="42"/>
      <c r="D1651" s="42"/>
      <c r="E1651" s="42"/>
      <c r="F1651" s="42"/>
      <c r="G1651" s="54"/>
      <c r="H1651" s="42"/>
      <c r="I1651" s="42"/>
      <c r="J1651" s="55"/>
      <c r="K1651" s="55"/>
      <c r="L1651" s="55"/>
      <c r="M1651" s="56"/>
      <c r="N1651" s="57"/>
      <c r="O1651" s="57"/>
      <c r="P1651" s="42"/>
      <c r="Q1651" s="42"/>
      <c r="R1651" s="42"/>
      <c r="S1651" s="42"/>
      <c r="T1651" s="57"/>
      <c r="U1651" s="57"/>
      <c r="V1651" s="52"/>
      <c r="W1651" s="52"/>
      <c r="X1651" s="52"/>
      <c r="Y1651" s="52"/>
      <c r="Z1651" s="52"/>
      <c r="AA1651" s="52"/>
      <c r="AB1651" s="52"/>
      <c r="AC1651" s="52"/>
      <c r="AD1651" s="52"/>
      <c r="AE1651" s="52"/>
      <c r="AF1651" s="52"/>
      <c r="AG1651" s="52"/>
      <c r="AH1651" s="52"/>
      <c r="AI1651" s="52"/>
      <c r="AJ1651" s="52"/>
      <c r="AK1651" s="52"/>
      <c r="AL1651" s="52"/>
      <c r="AM1651" s="52"/>
      <c r="AN1651" s="52"/>
      <c r="AO1651" s="52"/>
      <c r="AP1651" s="52"/>
      <c r="AQ1651" s="52"/>
      <c r="AR1651" s="52"/>
      <c r="AS1651" s="52"/>
      <c r="AT1651" s="52"/>
      <c r="AU1651" s="52"/>
      <c r="AV1651" s="52"/>
      <c r="AW1651" s="52"/>
      <c r="AX1651" s="52"/>
      <c r="AY1651" s="52"/>
      <c r="AZ1651" s="52"/>
      <c r="BA1651" s="52"/>
      <c r="BB1651" s="52"/>
      <c r="BC1651" s="52"/>
      <c r="BD1651" s="52"/>
      <c r="BE1651" s="52"/>
      <c r="BF1651" s="52"/>
      <c r="BG1651" s="52"/>
      <c r="BH1651" s="52"/>
      <c r="BI1651" s="52"/>
      <c r="BJ1651" s="52"/>
      <c r="BK1651" s="52"/>
      <c r="BL1651" s="52"/>
      <c r="BM1651" s="52"/>
      <c r="BN1651" s="52"/>
      <c r="BO1651" s="52"/>
      <c r="BP1651" s="52"/>
      <c r="BQ1651" s="52"/>
      <c r="BR1651" s="52"/>
      <c r="BS1651" s="52"/>
      <c r="BT1651" s="52"/>
      <c r="BU1651" s="52"/>
      <c r="BV1651" s="52"/>
      <c r="BW1651" s="52"/>
      <c r="BX1651" s="52"/>
      <c r="BY1651" s="52"/>
      <c r="BZ1651" s="52"/>
      <c r="CA1651" s="52"/>
      <c r="CB1651" s="52"/>
      <c r="CC1651" s="52"/>
      <c r="CD1651" s="52"/>
      <c r="CE1651" s="52"/>
      <c r="CF1651" s="52"/>
      <c r="CG1651" s="52"/>
      <c r="CH1651" s="52"/>
      <c r="CI1651" s="52"/>
      <c r="CJ1651" s="52"/>
      <c r="CK1651" s="52"/>
      <c r="CL1651" s="52"/>
      <c r="CM1651" s="52"/>
      <c r="CN1651" s="52"/>
      <c r="CO1651" s="52"/>
      <c r="CP1651" s="52"/>
      <c r="CQ1651" s="52"/>
      <c r="CR1651" s="52"/>
      <c r="CS1651" s="52"/>
      <c r="CT1651" s="52"/>
      <c r="CU1651" s="52"/>
      <c r="CV1651" s="52"/>
      <c r="CW1651" s="52"/>
      <c r="CX1651" s="52"/>
      <c r="CY1651" s="52"/>
      <c r="CZ1651" s="52"/>
      <c r="DA1651" s="52"/>
      <c r="DB1651" s="52"/>
      <c r="DC1651" s="52"/>
      <c r="DD1651" s="52"/>
      <c r="DE1651" s="52"/>
      <c r="DF1651" s="52"/>
      <c r="DG1651" s="52"/>
      <c r="DH1651" s="52"/>
      <c r="DI1651" s="52"/>
      <c r="DJ1651" s="52"/>
      <c r="DK1651" s="52"/>
      <c r="DL1651" s="52"/>
      <c r="DM1651" s="52"/>
      <c r="DN1651" s="52"/>
      <c r="DO1651" s="52"/>
      <c r="DP1651" s="52"/>
      <c r="DQ1651" s="52"/>
      <c r="DR1651" s="52"/>
      <c r="DS1651" s="52"/>
      <c r="DT1651" s="52"/>
      <c r="DU1651" s="52"/>
      <c r="DV1651" s="52"/>
      <c r="DW1651" s="52"/>
      <c r="DX1651" s="52"/>
      <c r="DY1651" s="52"/>
      <c r="DZ1651" s="52"/>
      <c r="EA1651" s="52"/>
    </row>
    <row r="1652" spans="1:131" s="43" customFormat="1" x14ac:dyDescent="0.2">
      <c r="A1652" s="42"/>
      <c r="B1652" s="42"/>
      <c r="C1652" s="42"/>
      <c r="D1652" s="42"/>
      <c r="E1652" s="42"/>
      <c r="F1652" s="42"/>
      <c r="G1652" s="54"/>
      <c r="H1652" s="42"/>
      <c r="I1652" s="42"/>
      <c r="J1652" s="55"/>
      <c r="K1652" s="55"/>
      <c r="L1652" s="55"/>
      <c r="M1652" s="56"/>
      <c r="N1652" s="57"/>
      <c r="O1652" s="57"/>
      <c r="P1652" s="42"/>
      <c r="Q1652" s="42"/>
      <c r="R1652" s="42"/>
      <c r="S1652" s="42"/>
      <c r="T1652" s="57"/>
      <c r="U1652" s="57"/>
      <c r="V1652" s="52"/>
      <c r="W1652" s="52"/>
      <c r="X1652" s="52"/>
      <c r="Y1652" s="52"/>
      <c r="Z1652" s="52"/>
      <c r="AA1652" s="52"/>
      <c r="AB1652" s="52"/>
      <c r="AC1652" s="52"/>
      <c r="AD1652" s="52"/>
      <c r="AE1652" s="52"/>
      <c r="AF1652" s="52"/>
      <c r="AG1652" s="52"/>
      <c r="AH1652" s="52"/>
      <c r="AI1652" s="52"/>
      <c r="AJ1652" s="52"/>
      <c r="AK1652" s="52"/>
      <c r="AL1652" s="52"/>
      <c r="AM1652" s="52"/>
      <c r="AN1652" s="52"/>
      <c r="AO1652" s="52"/>
      <c r="AP1652" s="52"/>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c r="BK1652" s="52"/>
      <c r="BL1652" s="52"/>
      <c r="BM1652" s="52"/>
      <c r="BN1652" s="52"/>
      <c r="BO1652" s="52"/>
      <c r="BP1652" s="52"/>
      <c r="BQ1652" s="52"/>
      <c r="BR1652" s="52"/>
      <c r="BS1652" s="52"/>
      <c r="BT1652" s="52"/>
      <c r="BU1652" s="52"/>
      <c r="BV1652" s="52"/>
      <c r="BW1652" s="52"/>
      <c r="BX1652" s="52"/>
      <c r="BY1652" s="52"/>
      <c r="BZ1652" s="52"/>
      <c r="CA1652" s="52"/>
      <c r="CB1652" s="52"/>
      <c r="CC1652" s="52"/>
      <c r="CD1652" s="52"/>
      <c r="CE1652" s="52"/>
      <c r="CF1652" s="52"/>
      <c r="CG1652" s="52"/>
      <c r="CH1652" s="52"/>
      <c r="CI1652" s="52"/>
      <c r="CJ1652" s="52"/>
      <c r="CK1652" s="52"/>
      <c r="CL1652" s="52"/>
      <c r="CM1652" s="52"/>
      <c r="CN1652" s="52"/>
      <c r="CO1652" s="52"/>
      <c r="CP1652" s="52"/>
      <c r="CQ1652" s="52"/>
      <c r="CR1652" s="52"/>
      <c r="CS1652" s="52"/>
      <c r="CT1652" s="52"/>
      <c r="CU1652" s="52"/>
      <c r="CV1652" s="52"/>
      <c r="CW1652" s="52"/>
      <c r="CX1652" s="52"/>
      <c r="CY1652" s="52"/>
      <c r="CZ1652" s="52"/>
      <c r="DA1652" s="52"/>
      <c r="DB1652" s="52"/>
      <c r="DC1652" s="52"/>
      <c r="DD1652" s="52"/>
      <c r="DE1652" s="52"/>
      <c r="DF1652" s="52"/>
      <c r="DG1652" s="52"/>
      <c r="DH1652" s="52"/>
      <c r="DI1652" s="52"/>
      <c r="DJ1652" s="52"/>
      <c r="DK1652" s="52"/>
      <c r="DL1652" s="52"/>
      <c r="DM1652" s="52"/>
      <c r="DN1652" s="52"/>
      <c r="DO1652" s="52"/>
      <c r="DP1652" s="52"/>
      <c r="DQ1652" s="52"/>
      <c r="DR1652" s="52"/>
      <c r="DS1652" s="52"/>
      <c r="DT1652" s="52"/>
      <c r="DU1652" s="52"/>
      <c r="DV1652" s="52"/>
      <c r="DW1652" s="52"/>
      <c r="DX1652" s="52"/>
      <c r="DY1652" s="52"/>
      <c r="DZ1652" s="52"/>
      <c r="EA1652" s="52"/>
    </row>
    <row r="1653" spans="1:131" s="43" customFormat="1" x14ac:dyDescent="0.2">
      <c r="A1653" s="42"/>
      <c r="B1653" s="42"/>
      <c r="C1653" s="42"/>
      <c r="D1653" s="42"/>
      <c r="E1653" s="42"/>
      <c r="F1653" s="42"/>
      <c r="G1653" s="54"/>
      <c r="H1653" s="42"/>
      <c r="I1653" s="42"/>
      <c r="J1653" s="55"/>
      <c r="K1653" s="55"/>
      <c r="L1653" s="55"/>
      <c r="M1653" s="56"/>
      <c r="N1653" s="57"/>
      <c r="O1653" s="57"/>
      <c r="P1653" s="42"/>
      <c r="Q1653" s="42"/>
      <c r="R1653" s="42"/>
      <c r="S1653" s="42"/>
      <c r="T1653" s="57"/>
      <c r="U1653" s="57"/>
      <c r="V1653" s="52"/>
      <c r="W1653" s="52"/>
      <c r="X1653" s="52"/>
      <c r="Y1653" s="52"/>
      <c r="Z1653" s="52"/>
      <c r="AA1653" s="52"/>
      <c r="AB1653" s="52"/>
      <c r="AC1653" s="52"/>
      <c r="AD1653" s="52"/>
      <c r="AE1653" s="52"/>
      <c r="AF1653" s="52"/>
      <c r="AG1653" s="52"/>
      <c r="AH1653" s="52"/>
      <c r="AI1653" s="52"/>
      <c r="AJ1653" s="52"/>
      <c r="AK1653" s="52"/>
      <c r="AL1653" s="52"/>
      <c r="AM1653" s="52"/>
      <c r="AN1653" s="52"/>
      <c r="AO1653" s="52"/>
      <c r="AP1653" s="52"/>
      <c r="AQ1653" s="52"/>
      <c r="AR1653" s="52"/>
      <c r="AS1653" s="52"/>
      <c r="AT1653" s="52"/>
      <c r="AU1653" s="52"/>
      <c r="AV1653" s="52"/>
      <c r="AW1653" s="52"/>
      <c r="AX1653" s="52"/>
      <c r="AY1653" s="52"/>
      <c r="AZ1653" s="52"/>
      <c r="BA1653" s="52"/>
      <c r="BB1653" s="52"/>
      <c r="BC1653" s="52"/>
      <c r="BD1653" s="52"/>
      <c r="BE1653" s="52"/>
      <c r="BF1653" s="52"/>
      <c r="BG1653" s="52"/>
      <c r="BH1653" s="52"/>
      <c r="BI1653" s="52"/>
      <c r="BJ1653" s="52"/>
      <c r="BK1653" s="52"/>
      <c r="BL1653" s="52"/>
      <c r="BM1653" s="52"/>
      <c r="BN1653" s="52"/>
      <c r="BO1653" s="52"/>
      <c r="BP1653" s="52"/>
      <c r="BQ1653" s="52"/>
      <c r="BR1653" s="52"/>
      <c r="BS1653" s="52"/>
      <c r="BT1653" s="52"/>
      <c r="BU1653" s="52"/>
      <c r="BV1653" s="52"/>
      <c r="BW1653" s="52"/>
      <c r="BX1653" s="52"/>
      <c r="BY1653" s="52"/>
      <c r="BZ1653" s="52"/>
      <c r="CA1653" s="52"/>
      <c r="CB1653" s="52"/>
      <c r="CC1653" s="52"/>
      <c r="CD1653" s="52"/>
      <c r="CE1653" s="52"/>
      <c r="CF1653" s="52"/>
      <c r="CG1653" s="52"/>
      <c r="CH1653" s="52"/>
      <c r="CI1653" s="52"/>
      <c r="CJ1653" s="52"/>
      <c r="CK1653" s="52"/>
      <c r="CL1653" s="52"/>
      <c r="CM1653" s="52"/>
      <c r="CN1653" s="52"/>
      <c r="CO1653" s="52"/>
      <c r="CP1653" s="52"/>
      <c r="CQ1653" s="52"/>
      <c r="CR1653" s="52"/>
      <c r="CS1653" s="52"/>
      <c r="CT1653" s="52"/>
      <c r="CU1653" s="52"/>
      <c r="CV1653" s="52"/>
      <c r="CW1653" s="52"/>
      <c r="CX1653" s="52"/>
      <c r="CY1653" s="52"/>
      <c r="CZ1653" s="52"/>
      <c r="DA1653" s="52"/>
      <c r="DB1653" s="52"/>
      <c r="DC1653" s="52"/>
      <c r="DD1653" s="52"/>
      <c r="DE1653" s="52"/>
      <c r="DF1653" s="52"/>
      <c r="DG1653" s="52"/>
      <c r="DH1653" s="52"/>
      <c r="DI1653" s="52"/>
      <c r="DJ1653" s="52"/>
      <c r="DK1653" s="52"/>
      <c r="DL1653" s="52"/>
      <c r="DM1653" s="52"/>
      <c r="DN1653" s="52"/>
      <c r="DO1653" s="52"/>
      <c r="DP1653" s="52"/>
      <c r="DQ1653" s="52"/>
      <c r="DR1653" s="52"/>
      <c r="DS1653" s="52"/>
      <c r="DT1653" s="52"/>
      <c r="DU1653" s="52"/>
      <c r="DV1653" s="52"/>
      <c r="DW1653" s="52"/>
      <c r="DX1653" s="52"/>
      <c r="DY1653" s="52"/>
      <c r="DZ1653" s="52"/>
      <c r="EA1653" s="52"/>
    </row>
    <row r="1654" spans="1:131" s="43" customFormat="1" x14ac:dyDescent="0.2">
      <c r="A1654" s="42"/>
      <c r="B1654" s="42"/>
      <c r="C1654" s="42"/>
      <c r="D1654" s="42"/>
      <c r="E1654" s="42"/>
      <c r="F1654" s="42"/>
      <c r="G1654" s="54"/>
      <c r="H1654" s="42"/>
      <c r="I1654" s="42"/>
      <c r="J1654" s="55"/>
      <c r="K1654" s="55"/>
      <c r="L1654" s="55"/>
      <c r="M1654" s="56"/>
      <c r="N1654" s="57"/>
      <c r="O1654" s="57"/>
      <c r="P1654" s="42"/>
      <c r="Q1654" s="42"/>
      <c r="R1654" s="42"/>
      <c r="S1654" s="42"/>
      <c r="T1654" s="57"/>
      <c r="U1654" s="57"/>
      <c r="V1654" s="52"/>
      <c r="W1654" s="52"/>
      <c r="X1654" s="52"/>
      <c r="Y1654" s="52"/>
      <c r="Z1654" s="52"/>
      <c r="AA1654" s="52"/>
      <c r="AB1654" s="52"/>
      <c r="AC1654" s="52"/>
      <c r="AD1654" s="52"/>
      <c r="AE1654" s="52"/>
      <c r="AF1654" s="52"/>
      <c r="AG1654" s="52"/>
      <c r="AH1654" s="52"/>
      <c r="AI1654" s="52"/>
      <c r="AJ1654" s="52"/>
      <c r="AK1654" s="52"/>
      <c r="AL1654" s="52"/>
      <c r="AM1654" s="52"/>
      <c r="AN1654" s="52"/>
      <c r="AO1654" s="52"/>
      <c r="AP1654" s="52"/>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c r="BK1654" s="52"/>
      <c r="BL1654" s="52"/>
      <c r="BM1654" s="52"/>
      <c r="BN1654" s="52"/>
      <c r="BO1654" s="52"/>
      <c r="BP1654" s="52"/>
      <c r="BQ1654" s="52"/>
      <c r="BR1654" s="52"/>
      <c r="BS1654" s="52"/>
      <c r="BT1654" s="52"/>
      <c r="BU1654" s="52"/>
      <c r="BV1654" s="52"/>
      <c r="BW1654" s="52"/>
      <c r="BX1654" s="52"/>
      <c r="BY1654" s="52"/>
      <c r="BZ1654" s="52"/>
      <c r="CA1654" s="52"/>
      <c r="CB1654" s="52"/>
      <c r="CC1654" s="52"/>
      <c r="CD1654" s="52"/>
      <c r="CE1654" s="52"/>
      <c r="CF1654" s="52"/>
      <c r="CG1654" s="52"/>
      <c r="CH1654" s="52"/>
      <c r="CI1654" s="52"/>
      <c r="CJ1654" s="52"/>
      <c r="CK1654" s="52"/>
      <c r="CL1654" s="52"/>
      <c r="CM1654" s="52"/>
      <c r="CN1654" s="52"/>
      <c r="CO1654" s="52"/>
      <c r="CP1654" s="52"/>
      <c r="CQ1654" s="52"/>
      <c r="CR1654" s="52"/>
      <c r="CS1654" s="52"/>
      <c r="CT1654" s="52"/>
      <c r="CU1654" s="52"/>
      <c r="CV1654" s="52"/>
      <c r="CW1654" s="52"/>
      <c r="CX1654" s="52"/>
      <c r="CY1654" s="52"/>
      <c r="CZ1654" s="52"/>
      <c r="DA1654" s="52"/>
      <c r="DB1654" s="52"/>
      <c r="DC1654" s="52"/>
      <c r="DD1654" s="52"/>
      <c r="DE1654" s="52"/>
      <c r="DF1654" s="52"/>
      <c r="DG1654" s="52"/>
      <c r="DH1654" s="52"/>
      <c r="DI1654" s="52"/>
      <c r="DJ1654" s="52"/>
      <c r="DK1654" s="52"/>
      <c r="DL1654" s="52"/>
      <c r="DM1654" s="52"/>
      <c r="DN1654" s="52"/>
      <c r="DO1654" s="52"/>
      <c r="DP1654" s="52"/>
      <c r="DQ1654" s="52"/>
      <c r="DR1654" s="52"/>
      <c r="DS1654" s="52"/>
      <c r="DT1654" s="52"/>
      <c r="DU1654" s="52"/>
      <c r="DV1654" s="52"/>
      <c r="DW1654" s="52"/>
      <c r="DX1654" s="52"/>
      <c r="DY1654" s="52"/>
      <c r="DZ1654" s="52"/>
      <c r="EA1654" s="52"/>
    </row>
    <row r="1655" spans="1:131" s="43" customFormat="1" x14ac:dyDescent="0.2">
      <c r="A1655" s="42"/>
      <c r="B1655" s="42"/>
      <c r="C1655" s="42"/>
      <c r="D1655" s="42"/>
      <c r="E1655" s="42"/>
      <c r="F1655" s="42"/>
      <c r="G1655" s="54"/>
      <c r="H1655" s="42"/>
      <c r="I1655" s="42"/>
      <c r="J1655" s="55"/>
      <c r="K1655" s="55"/>
      <c r="L1655" s="55"/>
      <c r="M1655" s="56"/>
      <c r="N1655" s="57"/>
      <c r="O1655" s="57"/>
      <c r="P1655" s="42"/>
      <c r="Q1655" s="42"/>
      <c r="R1655" s="42"/>
      <c r="S1655" s="42"/>
      <c r="T1655" s="57"/>
      <c r="U1655" s="57"/>
      <c r="V1655" s="52"/>
      <c r="W1655" s="52"/>
      <c r="X1655" s="52"/>
      <c r="Y1655" s="52"/>
      <c r="Z1655" s="52"/>
      <c r="AA1655" s="52"/>
      <c r="AB1655" s="52"/>
      <c r="AC1655" s="52"/>
      <c r="AD1655" s="52"/>
      <c r="AE1655" s="52"/>
      <c r="AF1655" s="52"/>
      <c r="AG1655" s="52"/>
      <c r="AH1655" s="52"/>
      <c r="AI1655" s="52"/>
      <c r="AJ1655" s="52"/>
      <c r="AK1655" s="52"/>
      <c r="AL1655" s="52"/>
      <c r="AM1655" s="52"/>
      <c r="AN1655" s="52"/>
      <c r="AO1655" s="52"/>
      <c r="AP1655" s="52"/>
      <c r="AQ1655" s="52"/>
      <c r="AR1655" s="52"/>
      <c r="AS1655" s="52"/>
      <c r="AT1655" s="52"/>
      <c r="AU1655" s="52"/>
      <c r="AV1655" s="52"/>
      <c r="AW1655" s="52"/>
      <c r="AX1655" s="52"/>
      <c r="AY1655" s="52"/>
      <c r="AZ1655" s="52"/>
      <c r="BA1655" s="52"/>
      <c r="BB1655" s="52"/>
      <c r="BC1655" s="52"/>
      <c r="BD1655" s="52"/>
      <c r="BE1655" s="52"/>
      <c r="BF1655" s="52"/>
      <c r="BG1655" s="52"/>
      <c r="BH1655" s="52"/>
      <c r="BI1655" s="52"/>
      <c r="BJ1655" s="52"/>
      <c r="BK1655" s="52"/>
      <c r="BL1655" s="52"/>
      <c r="BM1655" s="52"/>
      <c r="BN1655" s="52"/>
      <c r="BO1655" s="52"/>
      <c r="BP1655" s="52"/>
      <c r="BQ1655" s="52"/>
      <c r="BR1655" s="52"/>
      <c r="BS1655" s="52"/>
      <c r="BT1655" s="52"/>
      <c r="BU1655" s="52"/>
      <c r="BV1655" s="52"/>
      <c r="BW1655" s="52"/>
      <c r="BX1655" s="52"/>
      <c r="BY1655" s="52"/>
      <c r="BZ1655" s="52"/>
      <c r="CA1655" s="52"/>
      <c r="CB1655" s="52"/>
      <c r="CC1655" s="52"/>
      <c r="CD1655" s="52"/>
      <c r="CE1655" s="52"/>
      <c r="CF1655" s="52"/>
      <c r="CG1655" s="52"/>
      <c r="CH1655" s="52"/>
      <c r="CI1655" s="52"/>
      <c r="CJ1655" s="52"/>
      <c r="CK1655" s="52"/>
      <c r="CL1655" s="52"/>
      <c r="CM1655" s="52"/>
      <c r="CN1655" s="52"/>
      <c r="CO1655" s="52"/>
      <c r="CP1655" s="52"/>
      <c r="CQ1655" s="52"/>
      <c r="CR1655" s="52"/>
      <c r="CS1655" s="52"/>
      <c r="CT1655" s="52"/>
      <c r="CU1655" s="52"/>
      <c r="CV1655" s="52"/>
      <c r="CW1655" s="52"/>
      <c r="CX1655" s="52"/>
      <c r="CY1655" s="52"/>
      <c r="CZ1655" s="52"/>
      <c r="DA1655" s="52"/>
      <c r="DB1655" s="52"/>
      <c r="DC1655" s="52"/>
      <c r="DD1655" s="52"/>
      <c r="DE1655" s="52"/>
      <c r="DF1655" s="52"/>
      <c r="DG1655" s="52"/>
      <c r="DH1655" s="52"/>
      <c r="DI1655" s="52"/>
      <c r="DJ1655" s="52"/>
      <c r="DK1655" s="52"/>
      <c r="DL1655" s="52"/>
      <c r="DM1655" s="52"/>
      <c r="DN1655" s="52"/>
      <c r="DO1655" s="52"/>
      <c r="DP1655" s="52"/>
      <c r="DQ1655" s="52"/>
      <c r="DR1655" s="52"/>
      <c r="DS1655" s="52"/>
      <c r="DT1655" s="52"/>
      <c r="DU1655" s="52"/>
      <c r="DV1655" s="52"/>
      <c r="DW1655" s="52"/>
      <c r="DX1655" s="52"/>
      <c r="DY1655" s="52"/>
      <c r="DZ1655" s="52"/>
      <c r="EA1655" s="52"/>
    </row>
    <row r="1656" spans="1:131" s="43" customFormat="1" x14ac:dyDescent="0.2">
      <c r="A1656" s="42"/>
      <c r="B1656" s="42"/>
      <c r="C1656" s="42"/>
      <c r="D1656" s="42"/>
      <c r="E1656" s="42"/>
      <c r="F1656" s="42"/>
      <c r="G1656" s="54"/>
      <c r="H1656" s="42"/>
      <c r="I1656" s="42"/>
      <c r="J1656" s="55"/>
      <c r="K1656" s="55"/>
      <c r="L1656" s="55"/>
      <c r="M1656" s="56"/>
      <c r="N1656" s="57"/>
      <c r="O1656" s="57"/>
      <c r="P1656" s="42"/>
      <c r="Q1656" s="42"/>
      <c r="R1656" s="42"/>
      <c r="S1656" s="42"/>
      <c r="T1656" s="57"/>
      <c r="U1656" s="57"/>
      <c r="V1656" s="52"/>
      <c r="W1656" s="52"/>
      <c r="X1656" s="52"/>
      <c r="Y1656" s="52"/>
      <c r="Z1656" s="52"/>
      <c r="AA1656" s="52"/>
      <c r="AB1656" s="52"/>
      <c r="AC1656" s="52"/>
      <c r="AD1656" s="52"/>
      <c r="AE1656" s="52"/>
      <c r="AF1656" s="52"/>
      <c r="AG1656" s="52"/>
      <c r="AH1656" s="52"/>
      <c r="AI1656" s="52"/>
      <c r="AJ1656" s="52"/>
      <c r="AK1656" s="52"/>
      <c r="AL1656" s="52"/>
      <c r="AM1656" s="52"/>
      <c r="AN1656" s="52"/>
      <c r="AO1656" s="52"/>
      <c r="AP1656" s="52"/>
      <c r="AQ1656" s="52"/>
      <c r="AR1656" s="52"/>
      <c r="AS1656" s="52"/>
      <c r="AT1656" s="52"/>
      <c r="AU1656" s="52"/>
      <c r="AV1656" s="52"/>
      <c r="AW1656" s="52"/>
      <c r="AX1656" s="52"/>
      <c r="AY1656" s="52"/>
      <c r="AZ1656" s="52"/>
      <c r="BA1656" s="52"/>
      <c r="BB1656" s="52"/>
      <c r="BC1656" s="52"/>
      <c r="BD1656" s="52"/>
      <c r="BE1656" s="52"/>
      <c r="BF1656" s="52"/>
      <c r="BG1656" s="52"/>
      <c r="BH1656" s="52"/>
      <c r="BI1656" s="52"/>
      <c r="BJ1656" s="52"/>
      <c r="BK1656" s="52"/>
      <c r="BL1656" s="52"/>
      <c r="BM1656" s="52"/>
      <c r="BN1656" s="52"/>
      <c r="BO1656" s="52"/>
      <c r="BP1656" s="52"/>
      <c r="BQ1656" s="52"/>
      <c r="BR1656" s="52"/>
      <c r="BS1656" s="52"/>
      <c r="BT1656" s="52"/>
      <c r="BU1656" s="52"/>
      <c r="BV1656" s="52"/>
      <c r="BW1656" s="52"/>
      <c r="BX1656" s="52"/>
      <c r="BY1656" s="52"/>
      <c r="BZ1656" s="52"/>
      <c r="CA1656" s="52"/>
      <c r="CB1656" s="52"/>
      <c r="CC1656" s="52"/>
      <c r="CD1656" s="52"/>
      <c r="CE1656" s="52"/>
      <c r="CF1656" s="52"/>
      <c r="CG1656" s="52"/>
      <c r="CH1656" s="52"/>
      <c r="CI1656" s="52"/>
      <c r="CJ1656" s="52"/>
      <c r="CK1656" s="52"/>
      <c r="CL1656" s="52"/>
      <c r="CM1656" s="52"/>
      <c r="CN1656" s="52"/>
      <c r="CO1656" s="52"/>
      <c r="CP1656" s="52"/>
      <c r="CQ1656" s="52"/>
      <c r="CR1656" s="52"/>
      <c r="CS1656" s="52"/>
      <c r="CT1656" s="52"/>
      <c r="CU1656" s="52"/>
      <c r="CV1656" s="52"/>
      <c r="CW1656" s="52"/>
      <c r="CX1656" s="52"/>
      <c r="CY1656" s="52"/>
      <c r="CZ1656" s="52"/>
      <c r="DA1656" s="52"/>
      <c r="DB1656" s="52"/>
      <c r="DC1656" s="52"/>
      <c r="DD1656" s="52"/>
      <c r="DE1656" s="52"/>
      <c r="DF1656" s="52"/>
      <c r="DG1656" s="52"/>
      <c r="DH1656" s="52"/>
      <c r="DI1656" s="52"/>
      <c r="DJ1656" s="52"/>
      <c r="DK1656" s="52"/>
      <c r="DL1656" s="52"/>
      <c r="DM1656" s="52"/>
      <c r="DN1656" s="52"/>
      <c r="DO1656" s="52"/>
      <c r="DP1656" s="52"/>
      <c r="DQ1656" s="52"/>
      <c r="DR1656" s="52"/>
      <c r="DS1656" s="52"/>
      <c r="DT1656" s="52"/>
      <c r="DU1656" s="52"/>
      <c r="DV1656" s="52"/>
      <c r="DW1656" s="52"/>
      <c r="DX1656" s="52"/>
      <c r="DY1656" s="52"/>
      <c r="DZ1656" s="52"/>
      <c r="EA1656" s="52"/>
    </row>
    <row r="1657" spans="1:131" s="43" customFormat="1" x14ac:dyDescent="0.2">
      <c r="A1657" s="42"/>
      <c r="B1657" s="42"/>
      <c r="C1657" s="42"/>
      <c r="D1657" s="42"/>
      <c r="E1657" s="42"/>
      <c r="F1657" s="42"/>
      <c r="G1657" s="54"/>
      <c r="H1657" s="42"/>
      <c r="I1657" s="42"/>
      <c r="J1657" s="55"/>
      <c r="K1657" s="55"/>
      <c r="L1657" s="55"/>
      <c r="M1657" s="56"/>
      <c r="N1657" s="57"/>
      <c r="O1657" s="57"/>
      <c r="P1657" s="42"/>
      <c r="Q1657" s="42"/>
      <c r="R1657" s="42"/>
      <c r="S1657" s="42"/>
      <c r="T1657" s="57"/>
      <c r="U1657" s="57"/>
      <c r="V1657" s="52"/>
      <c r="W1657" s="52"/>
      <c r="X1657" s="52"/>
      <c r="Y1657" s="52"/>
      <c r="Z1657" s="52"/>
      <c r="AA1657" s="52"/>
      <c r="AB1657" s="52"/>
      <c r="AC1657" s="52"/>
      <c r="AD1657" s="52"/>
      <c r="AE1657" s="52"/>
      <c r="AF1657" s="52"/>
      <c r="AG1657" s="52"/>
      <c r="AH1657" s="52"/>
      <c r="AI1657" s="52"/>
      <c r="AJ1657" s="52"/>
      <c r="AK1657" s="52"/>
      <c r="AL1657" s="52"/>
      <c r="AM1657" s="52"/>
      <c r="AN1657" s="52"/>
      <c r="AO1657" s="52"/>
      <c r="AP1657" s="52"/>
      <c r="AQ1657" s="52"/>
      <c r="AR1657" s="52"/>
      <c r="AS1657" s="52"/>
      <c r="AT1657" s="52"/>
      <c r="AU1657" s="52"/>
      <c r="AV1657" s="52"/>
      <c r="AW1657" s="52"/>
      <c r="AX1657" s="52"/>
      <c r="AY1657" s="52"/>
      <c r="AZ1657" s="52"/>
      <c r="BA1657" s="52"/>
      <c r="BB1657" s="52"/>
      <c r="BC1657" s="52"/>
      <c r="BD1657" s="52"/>
      <c r="BE1657" s="52"/>
      <c r="BF1657" s="52"/>
      <c r="BG1657" s="52"/>
      <c r="BH1657" s="52"/>
      <c r="BI1657" s="52"/>
      <c r="BJ1657" s="52"/>
      <c r="BK1657" s="52"/>
      <c r="BL1657" s="52"/>
      <c r="BM1657" s="52"/>
      <c r="BN1657" s="52"/>
      <c r="BO1657" s="52"/>
      <c r="BP1657" s="52"/>
      <c r="BQ1657" s="52"/>
      <c r="BR1657" s="52"/>
      <c r="BS1657" s="52"/>
      <c r="BT1657" s="52"/>
      <c r="BU1657" s="52"/>
      <c r="BV1657" s="52"/>
      <c r="BW1657" s="52"/>
      <c r="BX1657" s="52"/>
      <c r="BY1657" s="52"/>
      <c r="BZ1657" s="52"/>
      <c r="CA1657" s="52"/>
      <c r="CB1657" s="52"/>
      <c r="CC1657" s="52"/>
      <c r="CD1657" s="52"/>
      <c r="CE1657" s="52"/>
      <c r="CF1657" s="52"/>
      <c r="CG1657" s="52"/>
      <c r="CH1657" s="52"/>
      <c r="CI1657" s="52"/>
      <c r="CJ1657" s="52"/>
      <c r="CK1657" s="52"/>
      <c r="CL1657" s="52"/>
      <c r="CM1657" s="52"/>
      <c r="CN1657" s="52"/>
      <c r="CO1657" s="52"/>
      <c r="CP1657" s="52"/>
      <c r="CQ1657" s="52"/>
      <c r="CR1657" s="52"/>
      <c r="CS1657" s="52"/>
      <c r="CT1657" s="52"/>
      <c r="CU1657" s="52"/>
      <c r="CV1657" s="52"/>
      <c r="CW1657" s="52"/>
      <c r="CX1657" s="52"/>
      <c r="CY1657" s="52"/>
      <c r="CZ1657" s="52"/>
      <c r="DA1657" s="52"/>
      <c r="DB1657" s="52"/>
      <c r="DC1657" s="52"/>
      <c r="DD1657" s="52"/>
      <c r="DE1657" s="52"/>
      <c r="DF1657" s="52"/>
      <c r="DG1657" s="52"/>
      <c r="DH1657" s="52"/>
      <c r="DI1657" s="52"/>
      <c r="DJ1657" s="52"/>
      <c r="DK1657" s="52"/>
      <c r="DL1657" s="52"/>
      <c r="DM1657" s="52"/>
      <c r="DN1657" s="52"/>
      <c r="DO1657" s="52"/>
      <c r="DP1657" s="52"/>
      <c r="DQ1657" s="52"/>
      <c r="DR1657" s="52"/>
      <c r="DS1657" s="52"/>
      <c r="DT1657" s="52"/>
      <c r="DU1657" s="52"/>
      <c r="DV1657" s="52"/>
      <c r="DW1657" s="52"/>
      <c r="DX1657" s="52"/>
      <c r="DY1657" s="52"/>
      <c r="DZ1657" s="52"/>
      <c r="EA1657" s="52"/>
    </row>
    <row r="1658" spans="1:131" s="43" customFormat="1" x14ac:dyDescent="0.2">
      <c r="A1658" s="42"/>
      <c r="B1658" s="42"/>
      <c r="C1658" s="42"/>
      <c r="D1658" s="42"/>
      <c r="E1658" s="42"/>
      <c r="F1658" s="42"/>
      <c r="G1658" s="54"/>
      <c r="H1658" s="42"/>
      <c r="I1658" s="42"/>
      <c r="J1658" s="55"/>
      <c r="K1658" s="55"/>
      <c r="L1658" s="55"/>
      <c r="M1658" s="56"/>
      <c r="N1658" s="57"/>
      <c r="O1658" s="57"/>
      <c r="P1658" s="42"/>
      <c r="Q1658" s="42"/>
      <c r="R1658" s="42"/>
      <c r="S1658" s="42"/>
      <c r="T1658" s="57"/>
      <c r="U1658" s="57"/>
      <c r="V1658" s="52"/>
      <c r="W1658" s="52"/>
      <c r="X1658" s="52"/>
      <c r="Y1658" s="52"/>
      <c r="Z1658" s="52"/>
      <c r="AA1658" s="52"/>
      <c r="AB1658" s="52"/>
      <c r="AC1658" s="52"/>
      <c r="AD1658" s="52"/>
      <c r="AE1658" s="52"/>
      <c r="AF1658" s="52"/>
      <c r="AG1658" s="52"/>
      <c r="AH1658" s="52"/>
      <c r="AI1658" s="52"/>
      <c r="AJ1658" s="52"/>
      <c r="AK1658" s="52"/>
      <c r="AL1658" s="52"/>
      <c r="AM1658" s="52"/>
      <c r="AN1658" s="52"/>
      <c r="AO1658" s="52"/>
      <c r="AP1658" s="52"/>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c r="BK1658" s="52"/>
      <c r="BL1658" s="52"/>
      <c r="BM1658" s="52"/>
      <c r="BN1658" s="52"/>
      <c r="BO1658" s="52"/>
      <c r="BP1658" s="52"/>
      <c r="BQ1658" s="52"/>
      <c r="BR1658" s="52"/>
      <c r="BS1658" s="52"/>
      <c r="BT1658" s="52"/>
      <c r="BU1658" s="52"/>
      <c r="BV1658" s="52"/>
      <c r="BW1658" s="52"/>
      <c r="BX1658" s="52"/>
      <c r="BY1658" s="52"/>
      <c r="BZ1658" s="52"/>
      <c r="CA1658" s="52"/>
      <c r="CB1658" s="52"/>
      <c r="CC1658" s="52"/>
      <c r="CD1658" s="52"/>
      <c r="CE1658" s="52"/>
      <c r="CF1658" s="52"/>
      <c r="CG1658" s="52"/>
      <c r="CH1658" s="52"/>
      <c r="CI1658" s="52"/>
      <c r="CJ1658" s="52"/>
      <c r="CK1658" s="52"/>
      <c r="CL1658" s="52"/>
      <c r="CM1658" s="52"/>
      <c r="CN1658" s="52"/>
      <c r="CO1658" s="52"/>
      <c r="CP1658" s="52"/>
      <c r="CQ1658" s="52"/>
      <c r="CR1658" s="52"/>
      <c r="CS1658" s="52"/>
      <c r="CT1658" s="52"/>
      <c r="CU1658" s="52"/>
      <c r="CV1658" s="52"/>
      <c r="CW1658" s="52"/>
      <c r="CX1658" s="52"/>
      <c r="CY1658" s="52"/>
      <c r="CZ1658" s="52"/>
      <c r="DA1658" s="52"/>
      <c r="DB1658" s="52"/>
      <c r="DC1658" s="52"/>
      <c r="DD1658" s="52"/>
      <c r="DE1658" s="52"/>
      <c r="DF1658" s="52"/>
      <c r="DG1658" s="52"/>
      <c r="DH1658" s="52"/>
      <c r="DI1658" s="52"/>
      <c r="DJ1658" s="52"/>
      <c r="DK1658" s="52"/>
      <c r="DL1658" s="52"/>
      <c r="DM1658" s="52"/>
      <c r="DN1658" s="52"/>
      <c r="DO1658" s="52"/>
      <c r="DP1658" s="52"/>
      <c r="DQ1658" s="52"/>
      <c r="DR1658" s="52"/>
      <c r="DS1658" s="52"/>
      <c r="DT1658" s="52"/>
      <c r="DU1658" s="52"/>
      <c r="DV1658" s="52"/>
      <c r="DW1658" s="52"/>
      <c r="DX1658" s="52"/>
      <c r="DY1658" s="52"/>
      <c r="DZ1658" s="52"/>
      <c r="EA1658" s="52"/>
    </row>
    <row r="1659" spans="1:131" s="43" customFormat="1" x14ac:dyDescent="0.2">
      <c r="A1659" s="42"/>
      <c r="B1659" s="42"/>
      <c r="C1659" s="42"/>
      <c r="D1659" s="42"/>
      <c r="E1659" s="42"/>
      <c r="F1659" s="42"/>
      <c r="G1659" s="54"/>
      <c r="H1659" s="42"/>
      <c r="I1659" s="42"/>
      <c r="J1659" s="55"/>
      <c r="K1659" s="55"/>
      <c r="L1659" s="55"/>
      <c r="M1659" s="56"/>
      <c r="N1659" s="57"/>
      <c r="O1659" s="57"/>
      <c r="P1659" s="42"/>
      <c r="Q1659" s="42"/>
      <c r="R1659" s="42"/>
      <c r="S1659" s="42"/>
      <c r="T1659" s="57"/>
      <c r="U1659" s="57"/>
      <c r="V1659" s="52"/>
      <c r="W1659" s="52"/>
      <c r="X1659" s="52"/>
      <c r="Y1659" s="52"/>
      <c r="Z1659" s="52"/>
      <c r="AA1659" s="52"/>
      <c r="AB1659" s="52"/>
      <c r="AC1659" s="52"/>
      <c r="AD1659" s="52"/>
      <c r="AE1659" s="52"/>
      <c r="AF1659" s="52"/>
      <c r="AG1659" s="52"/>
      <c r="AH1659" s="52"/>
      <c r="AI1659" s="52"/>
      <c r="AJ1659" s="52"/>
      <c r="AK1659" s="52"/>
      <c r="AL1659" s="52"/>
      <c r="AM1659" s="52"/>
      <c r="AN1659" s="52"/>
      <c r="AO1659" s="52"/>
      <c r="AP1659" s="52"/>
      <c r="AQ1659" s="52"/>
      <c r="AR1659" s="52"/>
      <c r="AS1659" s="52"/>
      <c r="AT1659" s="52"/>
      <c r="AU1659" s="52"/>
      <c r="AV1659" s="52"/>
      <c r="AW1659" s="52"/>
      <c r="AX1659" s="52"/>
      <c r="AY1659" s="52"/>
      <c r="AZ1659" s="52"/>
      <c r="BA1659" s="52"/>
      <c r="BB1659" s="52"/>
      <c r="BC1659" s="52"/>
      <c r="BD1659" s="52"/>
      <c r="BE1659" s="52"/>
      <c r="BF1659" s="52"/>
      <c r="BG1659" s="52"/>
      <c r="BH1659" s="52"/>
      <c r="BI1659" s="52"/>
      <c r="BJ1659" s="52"/>
      <c r="BK1659" s="52"/>
      <c r="BL1659" s="52"/>
      <c r="BM1659" s="52"/>
      <c r="BN1659" s="52"/>
      <c r="BO1659" s="52"/>
      <c r="BP1659" s="52"/>
      <c r="BQ1659" s="52"/>
      <c r="BR1659" s="52"/>
      <c r="BS1659" s="52"/>
      <c r="BT1659" s="52"/>
      <c r="BU1659" s="52"/>
      <c r="BV1659" s="52"/>
      <c r="BW1659" s="52"/>
      <c r="BX1659" s="52"/>
      <c r="BY1659" s="52"/>
      <c r="BZ1659" s="52"/>
      <c r="CA1659" s="52"/>
      <c r="CB1659" s="52"/>
      <c r="CC1659" s="52"/>
      <c r="CD1659" s="52"/>
      <c r="CE1659" s="52"/>
      <c r="CF1659" s="52"/>
      <c r="CG1659" s="52"/>
      <c r="CH1659" s="52"/>
      <c r="CI1659" s="52"/>
      <c r="CJ1659" s="52"/>
      <c r="CK1659" s="52"/>
      <c r="CL1659" s="52"/>
      <c r="CM1659" s="52"/>
      <c r="CN1659" s="52"/>
      <c r="CO1659" s="52"/>
      <c r="CP1659" s="52"/>
      <c r="CQ1659" s="52"/>
      <c r="CR1659" s="52"/>
      <c r="CS1659" s="52"/>
      <c r="CT1659" s="52"/>
      <c r="CU1659" s="52"/>
      <c r="CV1659" s="52"/>
      <c r="CW1659" s="52"/>
      <c r="CX1659" s="52"/>
      <c r="CY1659" s="52"/>
      <c r="CZ1659" s="52"/>
      <c r="DA1659" s="52"/>
      <c r="DB1659" s="52"/>
      <c r="DC1659" s="52"/>
      <c r="DD1659" s="52"/>
      <c r="DE1659" s="52"/>
      <c r="DF1659" s="52"/>
      <c r="DG1659" s="52"/>
      <c r="DH1659" s="52"/>
      <c r="DI1659" s="52"/>
      <c r="DJ1659" s="52"/>
      <c r="DK1659" s="52"/>
      <c r="DL1659" s="52"/>
      <c r="DM1659" s="52"/>
      <c r="DN1659" s="52"/>
      <c r="DO1659" s="52"/>
      <c r="DP1659" s="52"/>
      <c r="DQ1659" s="52"/>
      <c r="DR1659" s="52"/>
      <c r="DS1659" s="52"/>
      <c r="DT1659" s="52"/>
      <c r="DU1659" s="52"/>
      <c r="DV1659" s="52"/>
      <c r="DW1659" s="52"/>
      <c r="DX1659" s="52"/>
      <c r="DY1659" s="52"/>
      <c r="DZ1659" s="52"/>
      <c r="EA1659" s="52"/>
    </row>
    <row r="1660" spans="1:131" s="43" customFormat="1" x14ac:dyDescent="0.2">
      <c r="A1660" s="42"/>
      <c r="B1660" s="42"/>
      <c r="C1660" s="42"/>
      <c r="D1660" s="42"/>
      <c r="E1660" s="42"/>
      <c r="F1660" s="42"/>
      <c r="G1660" s="54"/>
      <c r="H1660" s="42"/>
      <c r="I1660" s="42"/>
      <c r="J1660" s="55"/>
      <c r="K1660" s="55"/>
      <c r="L1660" s="55"/>
      <c r="M1660" s="56"/>
      <c r="N1660" s="57"/>
      <c r="O1660" s="57"/>
      <c r="P1660" s="42"/>
      <c r="Q1660" s="42"/>
      <c r="R1660" s="42"/>
      <c r="S1660" s="42"/>
      <c r="T1660" s="57"/>
      <c r="U1660" s="57"/>
      <c r="V1660" s="52"/>
      <c r="W1660" s="52"/>
      <c r="X1660" s="52"/>
      <c r="Y1660" s="52"/>
      <c r="Z1660" s="52"/>
      <c r="AA1660" s="52"/>
      <c r="AB1660" s="52"/>
      <c r="AC1660" s="52"/>
      <c r="AD1660" s="52"/>
      <c r="AE1660" s="52"/>
      <c r="AF1660" s="52"/>
      <c r="AG1660" s="52"/>
      <c r="AH1660" s="52"/>
      <c r="AI1660" s="52"/>
      <c r="AJ1660" s="52"/>
      <c r="AK1660" s="52"/>
      <c r="AL1660" s="52"/>
      <c r="AM1660" s="52"/>
      <c r="AN1660" s="52"/>
      <c r="AO1660" s="52"/>
      <c r="AP1660" s="52"/>
      <c r="AQ1660" s="52"/>
      <c r="AR1660" s="52"/>
      <c r="AS1660" s="52"/>
      <c r="AT1660" s="52"/>
      <c r="AU1660" s="52"/>
      <c r="AV1660" s="52"/>
      <c r="AW1660" s="52"/>
      <c r="AX1660" s="52"/>
      <c r="AY1660" s="52"/>
      <c r="AZ1660" s="52"/>
      <c r="BA1660" s="52"/>
      <c r="BB1660" s="52"/>
      <c r="BC1660" s="52"/>
      <c r="BD1660" s="52"/>
      <c r="BE1660" s="52"/>
      <c r="BF1660" s="52"/>
      <c r="BG1660" s="52"/>
      <c r="BH1660" s="52"/>
      <c r="BI1660" s="52"/>
      <c r="BJ1660" s="52"/>
      <c r="BK1660" s="52"/>
      <c r="BL1660" s="52"/>
      <c r="BM1660" s="52"/>
      <c r="BN1660" s="52"/>
      <c r="BO1660" s="52"/>
      <c r="BP1660" s="52"/>
      <c r="BQ1660" s="52"/>
      <c r="BR1660" s="52"/>
      <c r="BS1660" s="52"/>
      <c r="BT1660" s="52"/>
      <c r="BU1660" s="52"/>
      <c r="BV1660" s="52"/>
      <c r="BW1660" s="52"/>
      <c r="BX1660" s="52"/>
      <c r="BY1660" s="52"/>
      <c r="BZ1660" s="52"/>
      <c r="CA1660" s="52"/>
      <c r="CB1660" s="52"/>
      <c r="CC1660" s="52"/>
      <c r="CD1660" s="52"/>
      <c r="CE1660" s="52"/>
      <c r="CF1660" s="52"/>
      <c r="CG1660" s="52"/>
      <c r="CH1660" s="52"/>
      <c r="CI1660" s="52"/>
      <c r="CJ1660" s="52"/>
      <c r="CK1660" s="52"/>
      <c r="CL1660" s="52"/>
      <c r="CM1660" s="52"/>
      <c r="CN1660" s="52"/>
      <c r="CO1660" s="52"/>
      <c r="CP1660" s="52"/>
      <c r="CQ1660" s="52"/>
      <c r="CR1660" s="52"/>
      <c r="CS1660" s="52"/>
      <c r="CT1660" s="52"/>
      <c r="CU1660" s="52"/>
      <c r="CV1660" s="52"/>
      <c r="CW1660" s="52"/>
      <c r="CX1660" s="52"/>
      <c r="CY1660" s="52"/>
      <c r="CZ1660" s="52"/>
      <c r="DA1660" s="52"/>
      <c r="DB1660" s="52"/>
      <c r="DC1660" s="52"/>
      <c r="DD1660" s="52"/>
      <c r="DE1660" s="52"/>
      <c r="DF1660" s="52"/>
      <c r="DG1660" s="52"/>
      <c r="DH1660" s="52"/>
      <c r="DI1660" s="52"/>
      <c r="DJ1660" s="52"/>
      <c r="DK1660" s="52"/>
      <c r="DL1660" s="52"/>
      <c r="DM1660" s="52"/>
      <c r="DN1660" s="52"/>
      <c r="DO1660" s="52"/>
      <c r="DP1660" s="52"/>
      <c r="DQ1660" s="52"/>
      <c r="DR1660" s="52"/>
      <c r="DS1660" s="52"/>
      <c r="DT1660" s="52"/>
      <c r="DU1660" s="52"/>
      <c r="DV1660" s="52"/>
      <c r="DW1660" s="52"/>
      <c r="DX1660" s="52"/>
      <c r="DY1660" s="52"/>
      <c r="DZ1660" s="52"/>
      <c r="EA1660" s="52"/>
    </row>
    <row r="1661" spans="1:131" s="43" customFormat="1" x14ac:dyDescent="0.2">
      <c r="A1661" s="42"/>
      <c r="B1661" s="42"/>
      <c r="C1661" s="42"/>
      <c r="D1661" s="42"/>
      <c r="E1661" s="42"/>
      <c r="F1661" s="42"/>
      <c r="G1661" s="54"/>
      <c r="H1661" s="42"/>
      <c r="I1661" s="42"/>
      <c r="J1661" s="55"/>
      <c r="K1661" s="55"/>
      <c r="L1661" s="55"/>
      <c r="M1661" s="56"/>
      <c r="N1661" s="57"/>
      <c r="O1661" s="57"/>
      <c r="P1661" s="42"/>
      <c r="Q1661" s="42"/>
      <c r="R1661" s="42"/>
      <c r="S1661" s="42"/>
      <c r="T1661" s="57"/>
      <c r="U1661" s="57"/>
      <c r="V1661" s="52"/>
      <c r="W1661" s="52"/>
      <c r="X1661" s="52"/>
      <c r="Y1661" s="52"/>
      <c r="Z1661" s="52"/>
      <c r="AA1661" s="52"/>
      <c r="AB1661" s="52"/>
      <c r="AC1661" s="52"/>
      <c r="AD1661" s="52"/>
      <c r="AE1661" s="52"/>
      <c r="AF1661" s="52"/>
      <c r="AG1661" s="52"/>
      <c r="AH1661" s="52"/>
      <c r="AI1661" s="52"/>
      <c r="AJ1661" s="52"/>
      <c r="AK1661" s="52"/>
      <c r="AL1661" s="52"/>
      <c r="AM1661" s="52"/>
      <c r="AN1661" s="52"/>
      <c r="AO1661" s="52"/>
      <c r="AP1661" s="52"/>
      <c r="AQ1661" s="52"/>
      <c r="AR1661" s="52"/>
      <c r="AS1661" s="52"/>
      <c r="AT1661" s="52"/>
      <c r="AU1661" s="52"/>
      <c r="AV1661" s="52"/>
      <c r="AW1661" s="52"/>
      <c r="AX1661" s="52"/>
      <c r="AY1661" s="52"/>
      <c r="AZ1661" s="52"/>
      <c r="BA1661" s="52"/>
      <c r="BB1661" s="52"/>
      <c r="BC1661" s="52"/>
      <c r="BD1661" s="52"/>
      <c r="BE1661" s="52"/>
      <c r="BF1661" s="52"/>
      <c r="BG1661" s="52"/>
      <c r="BH1661" s="52"/>
      <c r="BI1661" s="52"/>
      <c r="BJ1661" s="52"/>
      <c r="BK1661" s="52"/>
      <c r="BL1661" s="52"/>
      <c r="BM1661" s="52"/>
      <c r="BN1661" s="52"/>
      <c r="BO1661" s="52"/>
      <c r="BP1661" s="52"/>
      <c r="BQ1661" s="52"/>
      <c r="BR1661" s="52"/>
      <c r="BS1661" s="52"/>
      <c r="BT1661" s="52"/>
      <c r="BU1661" s="52"/>
      <c r="BV1661" s="52"/>
      <c r="BW1661" s="52"/>
      <c r="BX1661" s="52"/>
      <c r="BY1661" s="52"/>
      <c r="BZ1661" s="52"/>
      <c r="CA1661" s="52"/>
      <c r="CB1661" s="52"/>
      <c r="CC1661" s="52"/>
      <c r="CD1661" s="52"/>
      <c r="CE1661" s="52"/>
      <c r="CF1661" s="52"/>
      <c r="CG1661" s="52"/>
      <c r="CH1661" s="52"/>
      <c r="CI1661" s="52"/>
      <c r="CJ1661" s="52"/>
      <c r="CK1661" s="52"/>
      <c r="CL1661" s="52"/>
      <c r="CM1661" s="52"/>
      <c r="CN1661" s="52"/>
      <c r="CO1661" s="52"/>
      <c r="CP1661" s="52"/>
      <c r="CQ1661" s="52"/>
      <c r="CR1661" s="52"/>
      <c r="CS1661" s="52"/>
      <c r="CT1661" s="52"/>
      <c r="CU1661" s="52"/>
      <c r="CV1661" s="52"/>
      <c r="CW1661" s="52"/>
      <c r="CX1661" s="52"/>
      <c r="CY1661" s="52"/>
      <c r="CZ1661" s="52"/>
      <c r="DA1661" s="52"/>
      <c r="DB1661" s="52"/>
      <c r="DC1661" s="52"/>
      <c r="DD1661" s="52"/>
      <c r="DE1661" s="52"/>
      <c r="DF1661" s="52"/>
      <c r="DG1661" s="52"/>
      <c r="DH1661" s="52"/>
      <c r="DI1661" s="52"/>
      <c r="DJ1661" s="52"/>
      <c r="DK1661" s="52"/>
      <c r="DL1661" s="52"/>
      <c r="DM1661" s="52"/>
      <c r="DN1661" s="52"/>
      <c r="DO1661" s="52"/>
      <c r="DP1661" s="52"/>
      <c r="DQ1661" s="52"/>
      <c r="DR1661" s="52"/>
      <c r="DS1661" s="52"/>
      <c r="DT1661" s="52"/>
      <c r="DU1661" s="52"/>
      <c r="DV1661" s="52"/>
      <c r="DW1661" s="52"/>
      <c r="DX1661" s="52"/>
      <c r="DY1661" s="52"/>
      <c r="DZ1661" s="52"/>
      <c r="EA1661" s="52"/>
    </row>
    <row r="1662" spans="1:131" s="43" customFormat="1" x14ac:dyDescent="0.2">
      <c r="A1662" s="42"/>
      <c r="B1662" s="42"/>
      <c r="C1662" s="42"/>
      <c r="D1662" s="42"/>
      <c r="E1662" s="42"/>
      <c r="F1662" s="42"/>
      <c r="G1662" s="54"/>
      <c r="H1662" s="42"/>
      <c r="I1662" s="42"/>
      <c r="J1662" s="55"/>
      <c r="K1662" s="55"/>
      <c r="L1662" s="55"/>
      <c r="M1662" s="56"/>
      <c r="N1662" s="57"/>
      <c r="O1662" s="57"/>
      <c r="P1662" s="42"/>
      <c r="Q1662" s="42"/>
      <c r="R1662" s="42"/>
      <c r="S1662" s="42"/>
      <c r="T1662" s="57"/>
      <c r="U1662" s="57"/>
      <c r="V1662" s="52"/>
      <c r="W1662" s="52"/>
      <c r="X1662" s="52"/>
      <c r="Y1662" s="52"/>
      <c r="Z1662" s="52"/>
      <c r="AA1662" s="52"/>
      <c r="AB1662" s="52"/>
      <c r="AC1662" s="52"/>
      <c r="AD1662" s="52"/>
      <c r="AE1662" s="52"/>
      <c r="AF1662" s="52"/>
      <c r="AG1662" s="52"/>
      <c r="AH1662" s="52"/>
      <c r="AI1662" s="52"/>
      <c r="AJ1662" s="52"/>
      <c r="AK1662" s="52"/>
      <c r="AL1662" s="52"/>
      <c r="AM1662" s="52"/>
      <c r="AN1662" s="52"/>
      <c r="AO1662" s="52"/>
      <c r="AP1662" s="52"/>
      <c r="AQ1662" s="52"/>
      <c r="AR1662" s="52"/>
      <c r="AS1662" s="52"/>
      <c r="AT1662" s="52"/>
      <c r="AU1662" s="52"/>
      <c r="AV1662" s="52"/>
      <c r="AW1662" s="52"/>
      <c r="AX1662" s="52"/>
      <c r="AY1662" s="52"/>
      <c r="AZ1662" s="52"/>
      <c r="BA1662" s="52"/>
      <c r="BB1662" s="52"/>
      <c r="BC1662" s="52"/>
      <c r="BD1662" s="52"/>
      <c r="BE1662" s="52"/>
      <c r="BF1662" s="52"/>
      <c r="BG1662" s="52"/>
      <c r="BH1662" s="52"/>
      <c r="BI1662" s="52"/>
      <c r="BJ1662" s="52"/>
      <c r="BK1662" s="52"/>
      <c r="BL1662" s="52"/>
      <c r="BM1662" s="52"/>
      <c r="BN1662" s="52"/>
      <c r="BO1662" s="52"/>
      <c r="BP1662" s="52"/>
      <c r="BQ1662" s="52"/>
      <c r="BR1662" s="52"/>
      <c r="BS1662" s="52"/>
      <c r="BT1662" s="52"/>
      <c r="BU1662" s="52"/>
      <c r="BV1662" s="52"/>
      <c r="BW1662" s="52"/>
      <c r="BX1662" s="52"/>
      <c r="BY1662" s="52"/>
      <c r="BZ1662" s="52"/>
      <c r="CA1662" s="52"/>
      <c r="CB1662" s="52"/>
      <c r="CC1662" s="52"/>
      <c r="CD1662" s="52"/>
      <c r="CE1662" s="52"/>
      <c r="CF1662" s="52"/>
      <c r="CG1662" s="52"/>
      <c r="CH1662" s="52"/>
      <c r="CI1662" s="52"/>
      <c r="CJ1662" s="52"/>
      <c r="CK1662" s="52"/>
      <c r="CL1662" s="52"/>
      <c r="CM1662" s="52"/>
      <c r="CN1662" s="52"/>
      <c r="CO1662" s="52"/>
      <c r="CP1662" s="52"/>
      <c r="CQ1662" s="52"/>
      <c r="CR1662" s="52"/>
      <c r="CS1662" s="52"/>
      <c r="CT1662" s="52"/>
      <c r="CU1662" s="52"/>
      <c r="CV1662" s="52"/>
      <c r="CW1662" s="52"/>
      <c r="CX1662" s="52"/>
      <c r="CY1662" s="52"/>
      <c r="CZ1662" s="52"/>
      <c r="DA1662" s="52"/>
      <c r="DB1662" s="52"/>
      <c r="DC1662" s="52"/>
      <c r="DD1662" s="52"/>
      <c r="DE1662" s="52"/>
      <c r="DF1662" s="52"/>
      <c r="DG1662" s="52"/>
      <c r="DH1662" s="52"/>
      <c r="DI1662" s="52"/>
      <c r="DJ1662" s="52"/>
      <c r="DK1662" s="52"/>
      <c r="DL1662" s="52"/>
      <c r="DM1662" s="52"/>
      <c r="DN1662" s="52"/>
      <c r="DO1662" s="52"/>
      <c r="DP1662" s="52"/>
      <c r="DQ1662" s="52"/>
      <c r="DR1662" s="52"/>
      <c r="DS1662" s="52"/>
      <c r="DT1662" s="52"/>
      <c r="DU1662" s="52"/>
      <c r="DV1662" s="52"/>
      <c r="DW1662" s="52"/>
      <c r="DX1662" s="52"/>
      <c r="DY1662" s="52"/>
      <c r="DZ1662" s="52"/>
      <c r="EA1662" s="52"/>
    </row>
    <row r="1663" spans="1:131" s="43" customFormat="1" x14ac:dyDescent="0.2">
      <c r="A1663" s="42"/>
      <c r="B1663" s="42"/>
      <c r="C1663" s="42"/>
      <c r="D1663" s="42"/>
      <c r="E1663" s="42"/>
      <c r="F1663" s="42"/>
      <c r="G1663" s="54"/>
      <c r="H1663" s="42"/>
      <c r="I1663" s="42"/>
      <c r="J1663" s="55"/>
      <c r="K1663" s="55"/>
      <c r="L1663" s="55"/>
      <c r="M1663" s="56"/>
      <c r="N1663" s="57"/>
      <c r="O1663" s="57"/>
      <c r="P1663" s="42"/>
      <c r="Q1663" s="42"/>
      <c r="R1663" s="42"/>
      <c r="S1663" s="42"/>
      <c r="T1663" s="57"/>
      <c r="U1663" s="57"/>
      <c r="V1663" s="52"/>
      <c r="W1663" s="52"/>
      <c r="X1663" s="52"/>
      <c r="Y1663" s="52"/>
      <c r="Z1663" s="52"/>
      <c r="AA1663" s="52"/>
      <c r="AB1663" s="52"/>
      <c r="AC1663" s="52"/>
      <c r="AD1663" s="52"/>
      <c r="AE1663" s="52"/>
      <c r="AF1663" s="52"/>
      <c r="AG1663" s="52"/>
      <c r="AH1663" s="52"/>
      <c r="AI1663" s="52"/>
      <c r="AJ1663" s="52"/>
      <c r="AK1663" s="52"/>
      <c r="AL1663" s="52"/>
      <c r="AM1663" s="52"/>
      <c r="AN1663" s="52"/>
      <c r="AO1663" s="52"/>
      <c r="AP1663" s="52"/>
      <c r="AQ1663" s="52"/>
      <c r="AR1663" s="52"/>
      <c r="AS1663" s="52"/>
      <c r="AT1663" s="52"/>
      <c r="AU1663" s="52"/>
      <c r="AV1663" s="52"/>
      <c r="AW1663" s="52"/>
      <c r="AX1663" s="52"/>
      <c r="AY1663" s="52"/>
      <c r="AZ1663" s="52"/>
      <c r="BA1663" s="52"/>
      <c r="BB1663" s="52"/>
      <c r="BC1663" s="52"/>
      <c r="BD1663" s="52"/>
      <c r="BE1663" s="52"/>
      <c r="BF1663" s="52"/>
      <c r="BG1663" s="52"/>
      <c r="BH1663" s="52"/>
      <c r="BI1663" s="52"/>
      <c r="BJ1663" s="52"/>
      <c r="BK1663" s="52"/>
      <c r="BL1663" s="52"/>
      <c r="BM1663" s="52"/>
      <c r="BN1663" s="52"/>
      <c r="BO1663" s="52"/>
      <c r="BP1663" s="52"/>
      <c r="BQ1663" s="52"/>
      <c r="BR1663" s="52"/>
      <c r="BS1663" s="52"/>
      <c r="BT1663" s="52"/>
      <c r="BU1663" s="52"/>
      <c r="BV1663" s="52"/>
      <c r="BW1663" s="52"/>
      <c r="BX1663" s="52"/>
      <c r="BY1663" s="52"/>
      <c r="BZ1663" s="52"/>
      <c r="CA1663" s="52"/>
      <c r="CB1663" s="52"/>
      <c r="CC1663" s="52"/>
      <c r="CD1663" s="52"/>
      <c r="CE1663" s="52"/>
      <c r="CF1663" s="52"/>
      <c r="CG1663" s="52"/>
      <c r="CH1663" s="52"/>
      <c r="CI1663" s="52"/>
      <c r="CJ1663" s="52"/>
      <c r="CK1663" s="52"/>
      <c r="CL1663" s="52"/>
      <c r="CM1663" s="52"/>
      <c r="CN1663" s="52"/>
      <c r="CO1663" s="52"/>
      <c r="CP1663" s="52"/>
      <c r="CQ1663" s="52"/>
      <c r="CR1663" s="52"/>
      <c r="CS1663" s="52"/>
      <c r="CT1663" s="52"/>
      <c r="CU1663" s="52"/>
      <c r="CV1663" s="52"/>
      <c r="CW1663" s="52"/>
      <c r="CX1663" s="52"/>
      <c r="CY1663" s="52"/>
      <c r="CZ1663" s="52"/>
      <c r="DA1663" s="52"/>
      <c r="DB1663" s="52"/>
      <c r="DC1663" s="52"/>
      <c r="DD1663" s="52"/>
      <c r="DE1663" s="52"/>
      <c r="DF1663" s="52"/>
      <c r="DG1663" s="52"/>
      <c r="DH1663" s="52"/>
      <c r="DI1663" s="52"/>
      <c r="DJ1663" s="52"/>
      <c r="DK1663" s="52"/>
      <c r="DL1663" s="52"/>
      <c r="DM1663" s="52"/>
      <c r="DN1663" s="52"/>
      <c r="DO1663" s="52"/>
      <c r="DP1663" s="52"/>
      <c r="DQ1663" s="52"/>
      <c r="DR1663" s="52"/>
      <c r="DS1663" s="52"/>
      <c r="DT1663" s="52"/>
      <c r="DU1663" s="52"/>
      <c r="DV1663" s="52"/>
      <c r="DW1663" s="52"/>
      <c r="DX1663" s="52"/>
      <c r="DY1663" s="52"/>
      <c r="DZ1663" s="52"/>
      <c r="EA1663" s="52"/>
    </row>
    <row r="1664" spans="1:131" s="43" customFormat="1" x14ac:dyDescent="0.2">
      <c r="A1664" s="42"/>
      <c r="B1664" s="42"/>
      <c r="C1664" s="42"/>
      <c r="D1664" s="42"/>
      <c r="E1664" s="42"/>
      <c r="F1664" s="42"/>
      <c r="G1664" s="54"/>
      <c r="H1664" s="42"/>
      <c r="I1664" s="42"/>
      <c r="J1664" s="55"/>
      <c r="K1664" s="55"/>
      <c r="L1664" s="55"/>
      <c r="M1664" s="56"/>
      <c r="N1664" s="57"/>
      <c r="O1664" s="57"/>
      <c r="P1664" s="42"/>
      <c r="Q1664" s="42"/>
      <c r="R1664" s="42"/>
      <c r="S1664" s="42"/>
      <c r="T1664" s="57"/>
      <c r="U1664" s="57"/>
      <c r="V1664" s="52"/>
      <c r="W1664" s="52"/>
      <c r="X1664" s="52"/>
      <c r="Y1664" s="52"/>
      <c r="Z1664" s="52"/>
      <c r="AA1664" s="52"/>
      <c r="AB1664" s="52"/>
      <c r="AC1664" s="52"/>
      <c r="AD1664" s="52"/>
      <c r="AE1664" s="52"/>
      <c r="AF1664" s="52"/>
      <c r="AG1664" s="52"/>
      <c r="AH1664" s="52"/>
      <c r="AI1664" s="52"/>
      <c r="AJ1664" s="52"/>
      <c r="AK1664" s="52"/>
      <c r="AL1664" s="52"/>
      <c r="AM1664" s="52"/>
      <c r="AN1664" s="52"/>
      <c r="AO1664" s="52"/>
      <c r="AP1664" s="52"/>
      <c r="AQ1664" s="52"/>
      <c r="AR1664" s="52"/>
      <c r="AS1664" s="52"/>
      <c r="AT1664" s="52"/>
      <c r="AU1664" s="52"/>
      <c r="AV1664" s="52"/>
      <c r="AW1664" s="52"/>
      <c r="AX1664" s="52"/>
      <c r="AY1664" s="52"/>
      <c r="AZ1664" s="52"/>
      <c r="BA1664" s="52"/>
      <c r="BB1664" s="52"/>
      <c r="BC1664" s="52"/>
      <c r="BD1664" s="52"/>
      <c r="BE1664" s="52"/>
      <c r="BF1664" s="52"/>
      <c r="BG1664" s="52"/>
      <c r="BH1664" s="52"/>
      <c r="BI1664" s="52"/>
      <c r="BJ1664" s="52"/>
      <c r="BK1664" s="52"/>
      <c r="BL1664" s="52"/>
      <c r="BM1664" s="52"/>
      <c r="BN1664" s="52"/>
      <c r="BO1664" s="52"/>
      <c r="BP1664" s="52"/>
      <c r="BQ1664" s="52"/>
      <c r="BR1664" s="52"/>
      <c r="BS1664" s="52"/>
      <c r="BT1664" s="52"/>
      <c r="BU1664" s="52"/>
      <c r="BV1664" s="52"/>
      <c r="BW1664" s="52"/>
      <c r="BX1664" s="52"/>
      <c r="BY1664" s="52"/>
      <c r="BZ1664" s="52"/>
      <c r="CA1664" s="52"/>
      <c r="CB1664" s="52"/>
      <c r="CC1664" s="52"/>
      <c r="CD1664" s="52"/>
      <c r="CE1664" s="52"/>
      <c r="CF1664" s="52"/>
      <c r="CG1664" s="52"/>
      <c r="CH1664" s="52"/>
      <c r="CI1664" s="52"/>
      <c r="CJ1664" s="52"/>
      <c r="CK1664" s="52"/>
      <c r="CL1664" s="52"/>
      <c r="CM1664" s="52"/>
      <c r="CN1664" s="52"/>
      <c r="CO1664" s="52"/>
      <c r="CP1664" s="52"/>
      <c r="CQ1664" s="52"/>
      <c r="CR1664" s="52"/>
      <c r="CS1664" s="52"/>
      <c r="CT1664" s="52"/>
      <c r="CU1664" s="52"/>
      <c r="CV1664" s="52"/>
      <c r="CW1664" s="52"/>
      <c r="CX1664" s="52"/>
      <c r="CY1664" s="52"/>
      <c r="CZ1664" s="52"/>
      <c r="DA1664" s="52"/>
      <c r="DB1664" s="52"/>
      <c r="DC1664" s="52"/>
      <c r="DD1664" s="52"/>
      <c r="DE1664" s="52"/>
      <c r="DF1664" s="52"/>
      <c r="DG1664" s="52"/>
      <c r="DH1664" s="52"/>
      <c r="DI1664" s="52"/>
      <c r="DJ1664" s="52"/>
      <c r="DK1664" s="52"/>
      <c r="DL1664" s="52"/>
      <c r="DM1664" s="52"/>
      <c r="DN1664" s="52"/>
      <c r="DO1664" s="52"/>
      <c r="DP1664" s="52"/>
      <c r="DQ1664" s="52"/>
      <c r="DR1664" s="52"/>
      <c r="DS1664" s="52"/>
      <c r="DT1664" s="52"/>
      <c r="DU1664" s="52"/>
      <c r="DV1664" s="52"/>
      <c r="DW1664" s="52"/>
      <c r="DX1664" s="52"/>
      <c r="DY1664" s="52"/>
      <c r="DZ1664" s="52"/>
      <c r="EA1664" s="52"/>
    </row>
    <row r="1665" spans="1:131" s="43" customFormat="1" x14ac:dyDescent="0.2">
      <c r="A1665" s="42"/>
      <c r="B1665" s="42"/>
      <c r="C1665" s="42"/>
      <c r="D1665" s="42"/>
      <c r="E1665" s="42"/>
      <c r="F1665" s="42"/>
      <c r="G1665" s="54"/>
      <c r="H1665" s="42"/>
      <c r="I1665" s="42"/>
      <c r="J1665" s="55"/>
      <c r="K1665" s="55"/>
      <c r="L1665" s="55"/>
      <c r="M1665" s="56"/>
      <c r="N1665" s="57"/>
      <c r="O1665" s="57"/>
      <c r="P1665" s="42"/>
      <c r="Q1665" s="42"/>
      <c r="R1665" s="42"/>
      <c r="S1665" s="42"/>
      <c r="T1665" s="57"/>
      <c r="U1665" s="57"/>
      <c r="V1665" s="52"/>
      <c r="W1665" s="52"/>
      <c r="X1665" s="52"/>
      <c r="Y1665" s="52"/>
      <c r="Z1665" s="52"/>
      <c r="AA1665" s="52"/>
      <c r="AB1665" s="52"/>
      <c r="AC1665" s="52"/>
      <c r="AD1665" s="52"/>
      <c r="AE1665" s="52"/>
      <c r="AF1665" s="52"/>
      <c r="AG1665" s="52"/>
      <c r="AH1665" s="52"/>
      <c r="AI1665" s="52"/>
      <c r="AJ1665" s="52"/>
      <c r="AK1665" s="52"/>
      <c r="AL1665" s="52"/>
      <c r="AM1665" s="52"/>
      <c r="AN1665" s="52"/>
      <c r="AO1665" s="52"/>
      <c r="AP1665" s="52"/>
      <c r="AQ1665" s="52"/>
      <c r="AR1665" s="52"/>
      <c r="AS1665" s="52"/>
      <c r="AT1665" s="52"/>
      <c r="AU1665" s="52"/>
      <c r="AV1665" s="52"/>
      <c r="AW1665" s="52"/>
      <c r="AX1665" s="52"/>
      <c r="AY1665" s="52"/>
      <c r="AZ1665" s="52"/>
      <c r="BA1665" s="52"/>
      <c r="BB1665" s="52"/>
      <c r="BC1665" s="52"/>
      <c r="BD1665" s="52"/>
      <c r="BE1665" s="52"/>
      <c r="BF1665" s="52"/>
      <c r="BG1665" s="52"/>
      <c r="BH1665" s="52"/>
      <c r="BI1665" s="52"/>
      <c r="BJ1665" s="52"/>
      <c r="BK1665" s="52"/>
      <c r="BL1665" s="52"/>
      <c r="BM1665" s="52"/>
      <c r="BN1665" s="52"/>
      <c r="BO1665" s="52"/>
      <c r="BP1665" s="52"/>
      <c r="BQ1665" s="52"/>
      <c r="BR1665" s="52"/>
      <c r="BS1665" s="52"/>
      <c r="BT1665" s="52"/>
      <c r="BU1665" s="52"/>
      <c r="BV1665" s="52"/>
      <c r="BW1665" s="52"/>
      <c r="BX1665" s="52"/>
      <c r="BY1665" s="52"/>
      <c r="BZ1665" s="52"/>
      <c r="CA1665" s="52"/>
      <c r="CB1665" s="52"/>
      <c r="CC1665" s="52"/>
      <c r="CD1665" s="52"/>
      <c r="CE1665" s="52"/>
      <c r="CF1665" s="52"/>
      <c r="CG1665" s="52"/>
      <c r="CH1665" s="52"/>
      <c r="CI1665" s="52"/>
      <c r="CJ1665" s="52"/>
      <c r="CK1665" s="52"/>
      <c r="CL1665" s="52"/>
      <c r="CM1665" s="52"/>
      <c r="CN1665" s="52"/>
      <c r="CO1665" s="52"/>
      <c r="CP1665" s="52"/>
      <c r="CQ1665" s="52"/>
      <c r="CR1665" s="52"/>
      <c r="CS1665" s="52"/>
      <c r="CT1665" s="52"/>
      <c r="CU1665" s="52"/>
      <c r="CV1665" s="52"/>
      <c r="CW1665" s="52"/>
      <c r="CX1665" s="52"/>
      <c r="CY1665" s="52"/>
      <c r="CZ1665" s="52"/>
      <c r="DA1665" s="52"/>
      <c r="DB1665" s="52"/>
      <c r="DC1665" s="52"/>
      <c r="DD1665" s="52"/>
      <c r="DE1665" s="52"/>
      <c r="DF1665" s="52"/>
      <c r="DG1665" s="52"/>
      <c r="DH1665" s="52"/>
      <c r="DI1665" s="52"/>
      <c r="DJ1665" s="52"/>
      <c r="DK1665" s="52"/>
      <c r="DL1665" s="52"/>
      <c r="DM1665" s="52"/>
      <c r="DN1665" s="52"/>
      <c r="DO1665" s="52"/>
      <c r="DP1665" s="52"/>
      <c r="DQ1665" s="52"/>
      <c r="DR1665" s="52"/>
      <c r="DS1665" s="52"/>
      <c r="DT1665" s="52"/>
      <c r="DU1665" s="52"/>
      <c r="DV1665" s="52"/>
      <c r="DW1665" s="52"/>
      <c r="DX1665" s="52"/>
      <c r="DY1665" s="52"/>
      <c r="DZ1665" s="52"/>
      <c r="EA1665" s="52"/>
    </row>
    <row r="1666" spans="1:131" s="43" customFormat="1" x14ac:dyDescent="0.2">
      <c r="A1666" s="42"/>
      <c r="B1666" s="42"/>
      <c r="C1666" s="42"/>
      <c r="D1666" s="42"/>
      <c r="E1666" s="42"/>
      <c r="F1666" s="42"/>
      <c r="G1666" s="54"/>
      <c r="H1666" s="42"/>
      <c r="I1666" s="42"/>
      <c r="J1666" s="55"/>
      <c r="K1666" s="55"/>
      <c r="L1666" s="55"/>
      <c r="M1666" s="56"/>
      <c r="N1666" s="57"/>
      <c r="O1666" s="57"/>
      <c r="P1666" s="42"/>
      <c r="Q1666" s="42"/>
      <c r="R1666" s="42"/>
      <c r="S1666" s="42"/>
      <c r="T1666" s="57"/>
      <c r="U1666" s="57"/>
      <c r="V1666" s="52"/>
      <c r="W1666" s="52"/>
      <c r="X1666" s="52"/>
      <c r="Y1666" s="52"/>
      <c r="Z1666" s="52"/>
      <c r="AA1666" s="52"/>
      <c r="AB1666" s="52"/>
      <c r="AC1666" s="52"/>
      <c r="AD1666" s="52"/>
      <c r="AE1666" s="52"/>
      <c r="AF1666" s="52"/>
      <c r="AG1666" s="52"/>
      <c r="AH1666" s="52"/>
      <c r="AI1666" s="52"/>
      <c r="AJ1666" s="52"/>
      <c r="AK1666" s="52"/>
      <c r="AL1666" s="52"/>
      <c r="AM1666" s="52"/>
      <c r="AN1666" s="52"/>
      <c r="AO1666" s="52"/>
      <c r="AP1666" s="52"/>
      <c r="AQ1666" s="52"/>
      <c r="AR1666" s="52"/>
      <c r="AS1666" s="52"/>
      <c r="AT1666" s="52"/>
      <c r="AU1666" s="52"/>
      <c r="AV1666" s="52"/>
      <c r="AW1666" s="52"/>
      <c r="AX1666" s="52"/>
      <c r="AY1666" s="52"/>
      <c r="AZ1666" s="52"/>
      <c r="BA1666" s="52"/>
      <c r="BB1666" s="52"/>
      <c r="BC1666" s="52"/>
      <c r="BD1666" s="52"/>
      <c r="BE1666" s="52"/>
      <c r="BF1666" s="52"/>
      <c r="BG1666" s="52"/>
      <c r="BH1666" s="52"/>
      <c r="BI1666" s="52"/>
      <c r="BJ1666" s="52"/>
      <c r="BK1666" s="52"/>
      <c r="BL1666" s="52"/>
      <c r="BM1666" s="52"/>
      <c r="BN1666" s="52"/>
      <c r="BO1666" s="52"/>
      <c r="BP1666" s="52"/>
      <c r="BQ1666" s="52"/>
      <c r="BR1666" s="52"/>
      <c r="BS1666" s="52"/>
      <c r="BT1666" s="52"/>
      <c r="BU1666" s="52"/>
      <c r="BV1666" s="52"/>
      <c r="BW1666" s="52"/>
      <c r="BX1666" s="52"/>
      <c r="BY1666" s="52"/>
      <c r="BZ1666" s="52"/>
      <c r="CA1666" s="52"/>
      <c r="CB1666" s="52"/>
      <c r="CC1666" s="52"/>
      <c r="CD1666" s="52"/>
      <c r="CE1666" s="52"/>
      <c r="CF1666" s="52"/>
      <c r="CG1666" s="52"/>
      <c r="CH1666" s="52"/>
      <c r="CI1666" s="52"/>
      <c r="CJ1666" s="52"/>
      <c r="CK1666" s="52"/>
      <c r="CL1666" s="52"/>
      <c r="CM1666" s="52"/>
      <c r="CN1666" s="52"/>
      <c r="CO1666" s="52"/>
      <c r="CP1666" s="52"/>
      <c r="CQ1666" s="52"/>
      <c r="CR1666" s="52"/>
      <c r="CS1666" s="52"/>
      <c r="CT1666" s="52"/>
      <c r="CU1666" s="52"/>
      <c r="CV1666" s="52"/>
      <c r="CW1666" s="52"/>
      <c r="CX1666" s="52"/>
      <c r="CY1666" s="52"/>
      <c r="CZ1666" s="52"/>
      <c r="DA1666" s="52"/>
      <c r="DB1666" s="52"/>
      <c r="DC1666" s="52"/>
      <c r="DD1666" s="52"/>
      <c r="DE1666" s="52"/>
      <c r="DF1666" s="52"/>
      <c r="DG1666" s="52"/>
      <c r="DH1666" s="52"/>
      <c r="DI1666" s="52"/>
      <c r="DJ1666" s="52"/>
      <c r="DK1666" s="52"/>
      <c r="DL1666" s="52"/>
      <c r="DM1666" s="52"/>
      <c r="DN1666" s="52"/>
      <c r="DO1666" s="52"/>
      <c r="DP1666" s="52"/>
      <c r="DQ1666" s="52"/>
      <c r="DR1666" s="52"/>
      <c r="DS1666" s="52"/>
      <c r="DT1666" s="52"/>
      <c r="DU1666" s="52"/>
      <c r="DV1666" s="52"/>
      <c r="DW1666" s="52"/>
      <c r="DX1666" s="52"/>
      <c r="DY1666" s="52"/>
      <c r="DZ1666" s="52"/>
      <c r="EA1666" s="52"/>
    </row>
    <row r="1667" spans="1:131" s="43" customFormat="1" x14ac:dyDescent="0.2">
      <c r="A1667" s="42"/>
      <c r="B1667" s="42"/>
      <c r="C1667" s="42"/>
      <c r="D1667" s="42"/>
      <c r="E1667" s="42"/>
      <c r="F1667" s="42"/>
      <c r="G1667" s="54"/>
      <c r="H1667" s="42"/>
      <c r="I1667" s="42"/>
      <c r="J1667" s="55"/>
      <c r="K1667" s="55"/>
      <c r="L1667" s="55"/>
      <c r="M1667" s="56"/>
      <c r="N1667" s="57"/>
      <c r="O1667" s="57"/>
      <c r="P1667" s="42"/>
      <c r="Q1667" s="42"/>
      <c r="R1667" s="42"/>
      <c r="S1667" s="42"/>
      <c r="T1667" s="57"/>
      <c r="U1667" s="57"/>
      <c r="V1667" s="52"/>
      <c r="W1667" s="52"/>
      <c r="X1667" s="52"/>
      <c r="Y1667" s="52"/>
      <c r="Z1667" s="52"/>
      <c r="AA1667" s="52"/>
      <c r="AB1667" s="52"/>
      <c r="AC1667" s="52"/>
      <c r="AD1667" s="52"/>
      <c r="AE1667" s="52"/>
      <c r="AF1667" s="52"/>
      <c r="AG1667" s="52"/>
      <c r="AH1667" s="52"/>
      <c r="AI1667" s="52"/>
      <c r="AJ1667" s="52"/>
      <c r="AK1667" s="52"/>
      <c r="AL1667" s="52"/>
      <c r="AM1667" s="52"/>
      <c r="AN1667" s="52"/>
      <c r="AO1667" s="52"/>
      <c r="AP1667" s="52"/>
      <c r="AQ1667" s="52"/>
      <c r="AR1667" s="52"/>
      <c r="AS1667" s="52"/>
      <c r="AT1667" s="52"/>
      <c r="AU1667" s="52"/>
      <c r="AV1667" s="52"/>
      <c r="AW1667" s="52"/>
      <c r="AX1667" s="52"/>
      <c r="AY1667" s="52"/>
      <c r="AZ1667" s="52"/>
      <c r="BA1667" s="52"/>
      <c r="BB1667" s="52"/>
      <c r="BC1667" s="52"/>
      <c r="BD1667" s="52"/>
      <c r="BE1667" s="52"/>
      <c r="BF1667" s="52"/>
      <c r="BG1667" s="52"/>
      <c r="BH1667" s="52"/>
      <c r="BI1667" s="52"/>
      <c r="BJ1667" s="52"/>
      <c r="BK1667" s="52"/>
      <c r="BL1667" s="52"/>
      <c r="BM1667" s="52"/>
      <c r="BN1667" s="52"/>
      <c r="BO1667" s="52"/>
      <c r="BP1667" s="52"/>
      <c r="BQ1667" s="52"/>
      <c r="BR1667" s="52"/>
      <c r="BS1667" s="52"/>
      <c r="BT1667" s="52"/>
      <c r="BU1667" s="52"/>
      <c r="BV1667" s="52"/>
      <c r="BW1667" s="52"/>
      <c r="BX1667" s="52"/>
      <c r="BY1667" s="52"/>
      <c r="BZ1667" s="52"/>
      <c r="CA1667" s="52"/>
      <c r="CB1667" s="52"/>
      <c r="CC1667" s="52"/>
      <c r="CD1667" s="52"/>
      <c r="CE1667" s="52"/>
      <c r="CF1667" s="52"/>
      <c r="CG1667" s="52"/>
      <c r="CH1667" s="52"/>
      <c r="CI1667" s="52"/>
      <c r="CJ1667" s="52"/>
      <c r="CK1667" s="52"/>
      <c r="CL1667" s="52"/>
      <c r="CM1667" s="52"/>
      <c r="CN1667" s="52"/>
      <c r="CO1667" s="52"/>
      <c r="CP1667" s="52"/>
      <c r="CQ1667" s="52"/>
      <c r="CR1667" s="52"/>
      <c r="CS1667" s="52"/>
      <c r="CT1667" s="52"/>
      <c r="CU1667" s="52"/>
      <c r="CV1667" s="52"/>
      <c r="CW1667" s="52"/>
      <c r="CX1667" s="52"/>
      <c r="CY1667" s="52"/>
      <c r="CZ1667" s="52"/>
      <c r="DA1667" s="52"/>
      <c r="DB1667" s="52"/>
      <c r="DC1667" s="52"/>
      <c r="DD1667" s="52"/>
      <c r="DE1667" s="52"/>
      <c r="DF1667" s="52"/>
      <c r="DG1667" s="52"/>
      <c r="DH1667" s="52"/>
      <c r="DI1667" s="52"/>
      <c r="DJ1667" s="52"/>
      <c r="DK1667" s="52"/>
      <c r="DL1667" s="52"/>
      <c r="DM1667" s="52"/>
      <c r="DN1667" s="52"/>
      <c r="DO1667" s="52"/>
      <c r="DP1667" s="52"/>
      <c r="DQ1667" s="52"/>
      <c r="DR1667" s="52"/>
      <c r="DS1667" s="52"/>
      <c r="DT1667" s="52"/>
      <c r="DU1667" s="52"/>
      <c r="DV1667" s="52"/>
      <c r="DW1667" s="52"/>
      <c r="DX1667" s="52"/>
      <c r="DY1667" s="52"/>
      <c r="DZ1667" s="52"/>
      <c r="EA1667" s="52"/>
    </row>
    <row r="1668" spans="1:131" s="43" customFormat="1" x14ac:dyDescent="0.2">
      <c r="A1668" s="42"/>
      <c r="B1668" s="42"/>
      <c r="C1668" s="42"/>
      <c r="D1668" s="42"/>
      <c r="E1668" s="42"/>
      <c r="F1668" s="42"/>
      <c r="G1668" s="54"/>
      <c r="H1668" s="42"/>
      <c r="I1668" s="42"/>
      <c r="J1668" s="55"/>
      <c r="K1668" s="55"/>
      <c r="L1668" s="55"/>
      <c r="M1668" s="56"/>
      <c r="N1668" s="57"/>
      <c r="O1668" s="57"/>
      <c r="P1668" s="42"/>
      <c r="Q1668" s="42"/>
      <c r="R1668" s="42"/>
      <c r="S1668" s="42"/>
      <c r="T1668" s="57"/>
      <c r="U1668" s="57"/>
      <c r="V1668" s="52"/>
      <c r="W1668" s="52"/>
      <c r="X1668" s="52"/>
      <c r="Y1668" s="52"/>
      <c r="Z1668" s="52"/>
      <c r="AA1668" s="52"/>
      <c r="AB1668" s="52"/>
      <c r="AC1668" s="52"/>
      <c r="AD1668" s="52"/>
      <c r="AE1668" s="52"/>
      <c r="AF1668" s="52"/>
      <c r="AG1668" s="52"/>
      <c r="AH1668" s="52"/>
      <c r="AI1668" s="52"/>
      <c r="AJ1668" s="52"/>
      <c r="AK1668" s="52"/>
      <c r="AL1668" s="52"/>
      <c r="AM1668" s="52"/>
      <c r="AN1668" s="52"/>
      <c r="AO1668" s="52"/>
      <c r="AP1668" s="52"/>
      <c r="AQ1668" s="52"/>
      <c r="AR1668" s="52"/>
      <c r="AS1668" s="52"/>
      <c r="AT1668" s="52"/>
      <c r="AU1668" s="52"/>
      <c r="AV1668" s="52"/>
      <c r="AW1668" s="52"/>
      <c r="AX1668" s="52"/>
      <c r="AY1668" s="52"/>
      <c r="AZ1668" s="52"/>
      <c r="BA1668" s="52"/>
      <c r="BB1668" s="52"/>
      <c r="BC1668" s="52"/>
      <c r="BD1668" s="52"/>
      <c r="BE1668" s="52"/>
      <c r="BF1668" s="52"/>
      <c r="BG1668" s="52"/>
      <c r="BH1668" s="52"/>
      <c r="BI1668" s="52"/>
      <c r="BJ1668" s="52"/>
      <c r="BK1668" s="52"/>
      <c r="BL1668" s="52"/>
      <c r="BM1668" s="52"/>
      <c r="BN1668" s="52"/>
      <c r="BO1668" s="52"/>
      <c r="BP1668" s="52"/>
      <c r="BQ1668" s="52"/>
      <c r="BR1668" s="52"/>
      <c r="BS1668" s="52"/>
      <c r="BT1668" s="52"/>
      <c r="BU1668" s="52"/>
      <c r="BV1668" s="52"/>
      <c r="BW1668" s="52"/>
      <c r="BX1668" s="52"/>
      <c r="BY1668" s="52"/>
      <c r="BZ1668" s="52"/>
      <c r="CA1668" s="52"/>
      <c r="CB1668" s="52"/>
      <c r="CC1668" s="52"/>
      <c r="CD1668" s="52"/>
      <c r="CE1668" s="52"/>
      <c r="CF1668" s="52"/>
      <c r="CG1668" s="52"/>
      <c r="CH1668" s="52"/>
      <c r="CI1668" s="52"/>
      <c r="CJ1668" s="52"/>
      <c r="CK1668" s="52"/>
      <c r="CL1668" s="52"/>
      <c r="CM1668" s="52"/>
      <c r="CN1668" s="52"/>
      <c r="CO1668" s="52"/>
      <c r="CP1668" s="52"/>
      <c r="CQ1668" s="52"/>
      <c r="CR1668" s="52"/>
      <c r="CS1668" s="52"/>
      <c r="CT1668" s="52"/>
      <c r="CU1668" s="52"/>
      <c r="CV1668" s="52"/>
      <c r="CW1668" s="52"/>
      <c r="CX1668" s="52"/>
      <c r="CY1668" s="52"/>
      <c r="CZ1668" s="52"/>
      <c r="DA1668" s="52"/>
      <c r="DB1668" s="52"/>
      <c r="DC1668" s="52"/>
      <c r="DD1668" s="52"/>
      <c r="DE1668" s="52"/>
      <c r="DF1668" s="52"/>
      <c r="DG1668" s="52"/>
      <c r="DH1668" s="52"/>
      <c r="DI1668" s="52"/>
      <c r="DJ1668" s="52"/>
      <c r="DK1668" s="52"/>
      <c r="DL1668" s="52"/>
      <c r="DM1668" s="52"/>
      <c r="DN1668" s="52"/>
      <c r="DO1668" s="52"/>
      <c r="DP1668" s="52"/>
      <c r="DQ1668" s="52"/>
      <c r="DR1668" s="52"/>
      <c r="DS1668" s="52"/>
      <c r="DT1668" s="52"/>
      <c r="DU1668" s="52"/>
      <c r="DV1668" s="52"/>
      <c r="DW1668" s="52"/>
      <c r="DX1668" s="52"/>
      <c r="DY1668" s="52"/>
      <c r="DZ1668" s="52"/>
      <c r="EA1668" s="52"/>
    </row>
    <row r="1669" spans="1:131" s="43" customFormat="1" x14ac:dyDescent="0.2">
      <c r="A1669" s="42"/>
      <c r="B1669" s="42"/>
      <c r="C1669" s="42"/>
      <c r="D1669" s="42"/>
      <c r="E1669" s="42"/>
      <c r="F1669" s="42"/>
      <c r="G1669" s="54"/>
      <c r="H1669" s="42"/>
      <c r="I1669" s="42"/>
      <c r="J1669" s="55"/>
      <c r="K1669" s="55"/>
      <c r="L1669" s="55"/>
      <c r="M1669" s="56"/>
      <c r="N1669" s="57"/>
      <c r="O1669" s="57"/>
      <c r="P1669" s="42"/>
      <c r="Q1669" s="42"/>
      <c r="R1669" s="42"/>
      <c r="S1669" s="42"/>
      <c r="T1669" s="57"/>
      <c r="U1669" s="57"/>
      <c r="V1669" s="52"/>
      <c r="W1669" s="52"/>
      <c r="X1669" s="52"/>
      <c r="Y1669" s="52"/>
      <c r="Z1669" s="52"/>
      <c r="AA1669" s="52"/>
      <c r="AB1669" s="52"/>
      <c r="AC1669" s="52"/>
      <c r="AD1669" s="52"/>
      <c r="AE1669" s="52"/>
      <c r="AF1669" s="52"/>
      <c r="AG1669" s="52"/>
      <c r="AH1669" s="52"/>
      <c r="AI1669" s="52"/>
      <c r="AJ1669" s="52"/>
      <c r="AK1669" s="52"/>
      <c r="AL1669" s="52"/>
      <c r="AM1669" s="52"/>
      <c r="AN1669" s="52"/>
      <c r="AO1669" s="52"/>
      <c r="AP1669" s="52"/>
      <c r="AQ1669" s="52"/>
      <c r="AR1669" s="52"/>
      <c r="AS1669" s="52"/>
      <c r="AT1669" s="52"/>
      <c r="AU1669" s="52"/>
      <c r="AV1669" s="52"/>
      <c r="AW1669" s="52"/>
      <c r="AX1669" s="52"/>
      <c r="AY1669" s="52"/>
      <c r="AZ1669" s="52"/>
      <c r="BA1669" s="52"/>
      <c r="BB1669" s="52"/>
      <c r="BC1669" s="52"/>
      <c r="BD1669" s="52"/>
      <c r="BE1669" s="52"/>
      <c r="BF1669" s="52"/>
      <c r="BG1669" s="52"/>
      <c r="BH1669" s="52"/>
      <c r="BI1669" s="52"/>
      <c r="BJ1669" s="52"/>
      <c r="BK1669" s="52"/>
      <c r="BL1669" s="52"/>
      <c r="BM1669" s="52"/>
      <c r="BN1669" s="52"/>
      <c r="BO1669" s="52"/>
      <c r="BP1669" s="52"/>
      <c r="BQ1669" s="52"/>
      <c r="BR1669" s="52"/>
      <c r="BS1669" s="52"/>
      <c r="BT1669" s="52"/>
      <c r="BU1669" s="52"/>
      <c r="BV1669" s="52"/>
      <c r="BW1669" s="52"/>
      <c r="BX1669" s="52"/>
      <c r="BY1669" s="52"/>
      <c r="BZ1669" s="52"/>
      <c r="CA1669" s="52"/>
      <c r="CB1669" s="52"/>
      <c r="CC1669" s="52"/>
      <c r="CD1669" s="52"/>
      <c r="CE1669" s="52"/>
      <c r="CF1669" s="52"/>
      <c r="CG1669" s="52"/>
      <c r="CH1669" s="52"/>
      <c r="CI1669" s="52"/>
      <c r="CJ1669" s="52"/>
      <c r="CK1669" s="52"/>
      <c r="CL1669" s="52"/>
      <c r="CM1669" s="52"/>
      <c r="CN1669" s="52"/>
      <c r="CO1669" s="52"/>
      <c r="CP1669" s="52"/>
      <c r="CQ1669" s="52"/>
      <c r="CR1669" s="52"/>
      <c r="CS1669" s="52"/>
      <c r="CT1669" s="52"/>
      <c r="CU1669" s="52"/>
      <c r="CV1669" s="52"/>
      <c r="CW1669" s="52"/>
      <c r="CX1669" s="52"/>
      <c r="CY1669" s="52"/>
      <c r="CZ1669" s="52"/>
      <c r="DA1669" s="52"/>
      <c r="DB1669" s="52"/>
      <c r="DC1669" s="52"/>
      <c r="DD1669" s="52"/>
      <c r="DE1669" s="52"/>
      <c r="DF1669" s="52"/>
      <c r="DG1669" s="52"/>
      <c r="DH1669" s="52"/>
      <c r="DI1669" s="52"/>
      <c r="DJ1669" s="52"/>
      <c r="DK1669" s="52"/>
      <c r="DL1669" s="52"/>
      <c r="DM1669" s="52"/>
      <c r="DN1669" s="52"/>
      <c r="DO1669" s="52"/>
      <c r="DP1669" s="52"/>
      <c r="DQ1669" s="52"/>
      <c r="DR1669" s="52"/>
      <c r="DS1669" s="52"/>
      <c r="DT1669" s="52"/>
      <c r="DU1669" s="52"/>
      <c r="DV1669" s="52"/>
      <c r="DW1669" s="52"/>
      <c r="DX1669" s="52"/>
      <c r="DY1669" s="52"/>
      <c r="DZ1669" s="52"/>
      <c r="EA1669" s="52"/>
    </row>
    <row r="1670" spans="1:131" s="43" customFormat="1" x14ac:dyDescent="0.2">
      <c r="A1670" s="42"/>
      <c r="B1670" s="42"/>
      <c r="C1670" s="42"/>
      <c r="D1670" s="42"/>
      <c r="E1670" s="42"/>
      <c r="F1670" s="42"/>
      <c r="G1670" s="54"/>
      <c r="H1670" s="42"/>
      <c r="I1670" s="42"/>
      <c r="J1670" s="55"/>
      <c r="K1670" s="55"/>
      <c r="L1670" s="55"/>
      <c r="M1670" s="56"/>
      <c r="N1670" s="57"/>
      <c r="O1670" s="57"/>
      <c r="P1670" s="42"/>
      <c r="Q1670" s="42"/>
      <c r="R1670" s="42"/>
      <c r="S1670" s="42"/>
      <c r="T1670" s="57"/>
      <c r="U1670" s="57"/>
      <c r="V1670" s="52"/>
      <c r="W1670" s="52"/>
      <c r="X1670" s="52"/>
      <c r="Y1670" s="52"/>
      <c r="Z1670" s="52"/>
      <c r="AA1670" s="52"/>
      <c r="AB1670" s="52"/>
      <c r="AC1670" s="52"/>
      <c r="AD1670" s="52"/>
      <c r="AE1670" s="52"/>
      <c r="AF1670" s="52"/>
      <c r="AG1670" s="52"/>
      <c r="AH1670" s="52"/>
      <c r="AI1670" s="52"/>
      <c r="AJ1670" s="52"/>
      <c r="AK1670" s="52"/>
      <c r="AL1670" s="52"/>
      <c r="AM1670" s="52"/>
      <c r="AN1670" s="52"/>
      <c r="AO1670" s="52"/>
      <c r="AP1670" s="52"/>
      <c r="AQ1670" s="52"/>
      <c r="AR1670" s="52"/>
      <c r="AS1670" s="52"/>
      <c r="AT1670" s="52"/>
      <c r="AU1670" s="52"/>
      <c r="AV1670" s="52"/>
      <c r="AW1670" s="52"/>
      <c r="AX1670" s="52"/>
      <c r="AY1670" s="52"/>
      <c r="AZ1670" s="52"/>
      <c r="BA1670" s="52"/>
      <c r="BB1670" s="52"/>
      <c r="BC1670" s="52"/>
      <c r="BD1670" s="52"/>
      <c r="BE1670" s="52"/>
      <c r="BF1670" s="52"/>
      <c r="BG1670" s="52"/>
      <c r="BH1670" s="52"/>
      <c r="BI1670" s="52"/>
      <c r="BJ1670" s="52"/>
      <c r="BK1670" s="52"/>
      <c r="BL1670" s="52"/>
      <c r="BM1670" s="52"/>
      <c r="BN1670" s="52"/>
      <c r="BO1670" s="52"/>
      <c r="BP1670" s="52"/>
      <c r="BQ1670" s="52"/>
      <c r="BR1670" s="52"/>
      <c r="BS1670" s="52"/>
      <c r="BT1670" s="52"/>
      <c r="BU1670" s="52"/>
      <c r="BV1670" s="52"/>
      <c r="BW1670" s="52"/>
      <c r="BX1670" s="52"/>
      <c r="BY1670" s="52"/>
      <c r="BZ1670" s="52"/>
      <c r="CA1670" s="52"/>
      <c r="CB1670" s="52"/>
      <c r="CC1670" s="52"/>
      <c r="CD1670" s="52"/>
      <c r="CE1670" s="52"/>
      <c r="CF1670" s="52"/>
      <c r="CG1670" s="52"/>
      <c r="CH1670" s="52"/>
      <c r="CI1670" s="52"/>
      <c r="CJ1670" s="52"/>
      <c r="CK1670" s="52"/>
      <c r="CL1670" s="52"/>
      <c r="CM1670" s="52"/>
      <c r="CN1670" s="52"/>
      <c r="CO1670" s="52"/>
      <c r="CP1670" s="52"/>
      <c r="CQ1670" s="52"/>
      <c r="CR1670" s="52"/>
      <c r="CS1670" s="52"/>
      <c r="CT1670" s="52"/>
      <c r="CU1670" s="52"/>
      <c r="CV1670" s="52"/>
      <c r="CW1670" s="52"/>
      <c r="CX1670" s="52"/>
      <c r="CY1670" s="52"/>
      <c r="CZ1670" s="52"/>
      <c r="DA1670" s="52"/>
      <c r="DB1670" s="52"/>
      <c r="DC1670" s="52"/>
      <c r="DD1670" s="52"/>
      <c r="DE1670" s="52"/>
      <c r="DF1670" s="52"/>
      <c r="DG1670" s="52"/>
      <c r="DH1670" s="52"/>
      <c r="DI1670" s="52"/>
      <c r="DJ1670" s="52"/>
      <c r="DK1670" s="52"/>
      <c r="DL1670" s="52"/>
      <c r="DM1670" s="52"/>
      <c r="DN1670" s="52"/>
      <c r="DO1670" s="52"/>
      <c r="DP1670" s="52"/>
      <c r="DQ1670" s="52"/>
      <c r="DR1670" s="52"/>
      <c r="DS1670" s="52"/>
      <c r="DT1670" s="52"/>
      <c r="DU1670" s="52"/>
      <c r="DV1670" s="52"/>
      <c r="DW1670" s="52"/>
      <c r="DX1670" s="52"/>
      <c r="DY1670" s="52"/>
      <c r="DZ1670" s="52"/>
      <c r="EA1670" s="52"/>
    </row>
    <row r="1671" spans="1:131" s="43" customFormat="1" x14ac:dyDescent="0.2">
      <c r="A1671" s="42"/>
      <c r="B1671" s="42"/>
      <c r="C1671" s="42"/>
      <c r="D1671" s="42"/>
      <c r="E1671" s="42"/>
      <c r="F1671" s="42"/>
      <c r="G1671" s="54"/>
      <c r="H1671" s="42"/>
      <c r="I1671" s="42"/>
      <c r="J1671" s="55"/>
      <c r="K1671" s="55"/>
      <c r="L1671" s="55"/>
      <c r="M1671" s="56"/>
      <c r="N1671" s="57"/>
      <c r="O1671" s="57"/>
      <c r="P1671" s="42"/>
      <c r="Q1671" s="42"/>
      <c r="R1671" s="42"/>
      <c r="S1671" s="42"/>
      <c r="T1671" s="57"/>
      <c r="U1671" s="57"/>
      <c r="V1671" s="52"/>
      <c r="W1671" s="52"/>
      <c r="X1671" s="52"/>
      <c r="Y1671" s="52"/>
      <c r="Z1671" s="52"/>
      <c r="AA1671" s="52"/>
      <c r="AB1671" s="52"/>
      <c r="AC1671" s="52"/>
      <c r="AD1671" s="52"/>
      <c r="AE1671" s="52"/>
      <c r="AF1671" s="52"/>
      <c r="AG1671" s="52"/>
      <c r="AH1671" s="52"/>
      <c r="AI1671" s="52"/>
      <c r="AJ1671" s="52"/>
      <c r="AK1671" s="52"/>
      <c r="AL1671" s="52"/>
      <c r="AM1671" s="52"/>
      <c r="AN1671" s="52"/>
      <c r="AO1671" s="52"/>
      <c r="AP1671" s="52"/>
      <c r="AQ1671" s="52"/>
      <c r="AR1671" s="52"/>
      <c r="AS1671" s="52"/>
      <c r="AT1671" s="52"/>
      <c r="AU1671" s="52"/>
      <c r="AV1671" s="52"/>
      <c r="AW1671" s="52"/>
      <c r="AX1671" s="52"/>
      <c r="AY1671" s="52"/>
      <c r="AZ1671" s="52"/>
      <c r="BA1671" s="52"/>
      <c r="BB1671" s="52"/>
      <c r="BC1671" s="52"/>
      <c r="BD1671" s="52"/>
      <c r="BE1671" s="52"/>
      <c r="BF1671" s="52"/>
      <c r="BG1671" s="52"/>
      <c r="BH1671" s="52"/>
      <c r="BI1671" s="52"/>
      <c r="BJ1671" s="52"/>
      <c r="BK1671" s="52"/>
      <c r="BL1671" s="52"/>
      <c r="BM1671" s="52"/>
      <c r="BN1671" s="52"/>
      <c r="BO1671" s="52"/>
      <c r="BP1671" s="52"/>
      <c r="BQ1671" s="52"/>
      <c r="BR1671" s="52"/>
      <c r="BS1671" s="52"/>
      <c r="BT1671" s="52"/>
      <c r="BU1671" s="52"/>
      <c r="BV1671" s="52"/>
      <c r="BW1671" s="52"/>
      <c r="BX1671" s="52"/>
      <c r="BY1671" s="52"/>
      <c r="BZ1671" s="52"/>
      <c r="CA1671" s="52"/>
      <c r="CB1671" s="52"/>
      <c r="CC1671" s="52"/>
      <c r="CD1671" s="52"/>
      <c r="CE1671" s="52"/>
      <c r="CF1671" s="52"/>
      <c r="CG1671" s="52"/>
      <c r="CH1671" s="52"/>
      <c r="CI1671" s="52"/>
      <c r="CJ1671" s="52"/>
      <c r="CK1671" s="52"/>
      <c r="CL1671" s="52"/>
      <c r="CM1671" s="52"/>
      <c r="CN1671" s="52"/>
      <c r="CO1671" s="52"/>
      <c r="CP1671" s="52"/>
      <c r="CQ1671" s="52"/>
      <c r="CR1671" s="52"/>
      <c r="CS1671" s="52"/>
      <c r="CT1671" s="52"/>
      <c r="CU1671" s="52"/>
      <c r="CV1671" s="52"/>
      <c r="CW1671" s="52"/>
      <c r="CX1671" s="52"/>
      <c r="CY1671" s="52"/>
      <c r="CZ1671" s="52"/>
      <c r="DA1671" s="52"/>
      <c r="DB1671" s="52"/>
      <c r="DC1671" s="52"/>
      <c r="DD1671" s="52"/>
      <c r="DE1671" s="52"/>
      <c r="DF1671" s="52"/>
      <c r="DG1671" s="52"/>
      <c r="DH1671" s="52"/>
      <c r="DI1671" s="52"/>
      <c r="DJ1671" s="52"/>
      <c r="DK1671" s="52"/>
      <c r="DL1671" s="52"/>
      <c r="DM1671" s="52"/>
      <c r="DN1671" s="52"/>
      <c r="DO1671" s="52"/>
      <c r="DP1671" s="52"/>
      <c r="DQ1671" s="52"/>
      <c r="DR1671" s="52"/>
      <c r="DS1671" s="52"/>
      <c r="DT1671" s="52"/>
      <c r="DU1671" s="52"/>
      <c r="DV1671" s="52"/>
      <c r="DW1671" s="52"/>
      <c r="DX1671" s="52"/>
      <c r="DY1671" s="52"/>
      <c r="DZ1671" s="52"/>
      <c r="EA1671" s="52"/>
    </row>
    <row r="1672" spans="1:131" s="43" customFormat="1" x14ac:dyDescent="0.2">
      <c r="A1672" s="42"/>
      <c r="B1672" s="42"/>
      <c r="C1672" s="42"/>
      <c r="D1672" s="42"/>
      <c r="E1672" s="42"/>
      <c r="F1672" s="42"/>
      <c r="G1672" s="54"/>
      <c r="H1672" s="42"/>
      <c r="I1672" s="42"/>
      <c r="J1672" s="55"/>
      <c r="K1672" s="55"/>
      <c r="L1672" s="55"/>
      <c r="M1672" s="56"/>
      <c r="N1672" s="57"/>
      <c r="O1672" s="57"/>
      <c r="P1672" s="42"/>
      <c r="Q1672" s="42"/>
      <c r="R1672" s="42"/>
      <c r="S1672" s="42"/>
      <c r="T1672" s="57"/>
      <c r="U1672" s="57"/>
      <c r="V1672" s="52"/>
      <c r="W1672" s="52"/>
      <c r="X1672" s="52"/>
      <c r="Y1672" s="52"/>
      <c r="Z1672" s="52"/>
      <c r="AA1672" s="52"/>
      <c r="AB1672" s="52"/>
      <c r="AC1672" s="52"/>
      <c r="AD1672" s="52"/>
      <c r="AE1672" s="52"/>
      <c r="AF1672" s="52"/>
      <c r="AG1672" s="52"/>
      <c r="AH1672" s="52"/>
      <c r="AI1672" s="52"/>
      <c r="AJ1672" s="52"/>
      <c r="AK1672" s="52"/>
      <c r="AL1672" s="52"/>
      <c r="AM1672" s="52"/>
      <c r="AN1672" s="52"/>
      <c r="AO1672" s="52"/>
      <c r="AP1672" s="52"/>
      <c r="AQ1672" s="52"/>
      <c r="AR1672" s="52"/>
      <c r="AS1672" s="52"/>
      <c r="AT1672" s="52"/>
      <c r="AU1672" s="52"/>
      <c r="AV1672" s="52"/>
      <c r="AW1672" s="52"/>
      <c r="AX1672" s="52"/>
      <c r="AY1672" s="52"/>
      <c r="AZ1672" s="52"/>
      <c r="BA1672" s="52"/>
      <c r="BB1672" s="52"/>
      <c r="BC1672" s="52"/>
      <c r="BD1672" s="52"/>
      <c r="BE1672" s="52"/>
      <c r="BF1672" s="52"/>
      <c r="BG1672" s="52"/>
      <c r="BH1672" s="52"/>
      <c r="BI1672" s="52"/>
      <c r="BJ1672" s="52"/>
      <c r="BK1672" s="52"/>
      <c r="BL1672" s="52"/>
      <c r="BM1672" s="52"/>
      <c r="BN1672" s="52"/>
      <c r="BO1672" s="52"/>
      <c r="BP1672" s="52"/>
      <c r="BQ1672" s="52"/>
      <c r="BR1672" s="52"/>
      <c r="BS1672" s="52"/>
      <c r="BT1672" s="52"/>
      <c r="BU1672" s="52"/>
      <c r="BV1672" s="52"/>
      <c r="BW1672" s="52"/>
      <c r="BX1672" s="52"/>
      <c r="BY1672" s="52"/>
      <c r="BZ1672" s="52"/>
      <c r="CA1672" s="52"/>
      <c r="CB1672" s="52"/>
      <c r="CC1672" s="52"/>
      <c r="CD1672" s="52"/>
      <c r="CE1672" s="52"/>
      <c r="CF1672" s="52"/>
      <c r="CG1672" s="52"/>
      <c r="CH1672" s="52"/>
      <c r="CI1672" s="52"/>
      <c r="CJ1672" s="52"/>
      <c r="CK1672" s="52"/>
      <c r="CL1672" s="52"/>
      <c r="CM1672" s="52"/>
      <c r="CN1672" s="52"/>
      <c r="CO1672" s="52"/>
      <c r="CP1672" s="52"/>
      <c r="CQ1672" s="52"/>
      <c r="CR1672" s="52"/>
      <c r="CS1672" s="52"/>
      <c r="CT1672" s="52"/>
      <c r="CU1672" s="52"/>
      <c r="CV1672" s="52"/>
      <c r="CW1672" s="52"/>
      <c r="CX1672" s="52"/>
      <c r="CY1672" s="52"/>
      <c r="CZ1672" s="52"/>
      <c r="DA1672" s="52"/>
      <c r="DB1672" s="52"/>
      <c r="DC1672" s="52"/>
      <c r="DD1672" s="52"/>
      <c r="DE1672" s="52"/>
      <c r="DF1672" s="52"/>
      <c r="DG1672" s="52"/>
      <c r="DH1672" s="52"/>
      <c r="DI1672" s="52"/>
      <c r="DJ1672" s="52"/>
      <c r="DK1672" s="52"/>
      <c r="DL1672" s="52"/>
      <c r="DM1672" s="52"/>
      <c r="DN1672" s="52"/>
      <c r="DO1672" s="52"/>
      <c r="DP1672" s="52"/>
      <c r="DQ1672" s="52"/>
      <c r="DR1672" s="52"/>
      <c r="DS1672" s="52"/>
      <c r="DT1672" s="52"/>
      <c r="DU1672" s="52"/>
      <c r="DV1672" s="52"/>
      <c r="DW1672" s="52"/>
      <c r="DX1672" s="52"/>
      <c r="DY1672" s="52"/>
      <c r="DZ1672" s="52"/>
      <c r="EA1672" s="52"/>
    </row>
    <row r="1673" spans="1:131" s="43" customFormat="1" x14ac:dyDescent="0.2">
      <c r="A1673" s="42"/>
      <c r="B1673" s="42"/>
      <c r="C1673" s="42"/>
      <c r="D1673" s="42"/>
      <c r="E1673" s="42"/>
      <c r="F1673" s="42"/>
      <c r="G1673" s="54"/>
      <c r="H1673" s="42"/>
      <c r="I1673" s="42"/>
      <c r="J1673" s="55"/>
      <c r="K1673" s="55"/>
      <c r="L1673" s="55"/>
      <c r="M1673" s="56"/>
      <c r="N1673" s="57"/>
      <c r="O1673" s="57"/>
      <c r="P1673" s="42"/>
      <c r="Q1673" s="42"/>
      <c r="R1673" s="42"/>
      <c r="S1673" s="42"/>
      <c r="T1673" s="57"/>
      <c r="U1673" s="57"/>
      <c r="V1673" s="52"/>
      <c r="W1673" s="52"/>
      <c r="X1673" s="52"/>
      <c r="Y1673" s="52"/>
      <c r="Z1673" s="52"/>
      <c r="AA1673" s="52"/>
      <c r="AB1673" s="52"/>
      <c r="AC1673" s="52"/>
      <c r="AD1673" s="52"/>
      <c r="AE1673" s="52"/>
      <c r="AF1673" s="52"/>
      <c r="AG1673" s="52"/>
      <c r="AH1673" s="52"/>
      <c r="AI1673" s="52"/>
      <c r="AJ1673" s="52"/>
      <c r="AK1673" s="52"/>
      <c r="AL1673" s="52"/>
      <c r="AM1673" s="52"/>
      <c r="AN1673" s="52"/>
      <c r="AO1673" s="52"/>
      <c r="AP1673" s="52"/>
      <c r="AQ1673" s="52"/>
      <c r="AR1673" s="52"/>
      <c r="AS1673" s="52"/>
      <c r="AT1673" s="52"/>
      <c r="AU1673" s="52"/>
      <c r="AV1673" s="52"/>
      <c r="AW1673" s="52"/>
      <c r="AX1673" s="52"/>
      <c r="AY1673" s="52"/>
      <c r="AZ1673" s="52"/>
      <c r="BA1673" s="52"/>
      <c r="BB1673" s="52"/>
      <c r="BC1673" s="52"/>
      <c r="BD1673" s="52"/>
      <c r="BE1673" s="52"/>
      <c r="BF1673" s="52"/>
      <c r="BG1673" s="52"/>
      <c r="BH1673" s="52"/>
      <c r="BI1673" s="52"/>
      <c r="BJ1673" s="52"/>
      <c r="BK1673" s="52"/>
      <c r="BL1673" s="52"/>
      <c r="BM1673" s="52"/>
      <c r="BN1673" s="52"/>
      <c r="BO1673" s="52"/>
      <c r="BP1673" s="52"/>
      <c r="BQ1673" s="52"/>
      <c r="BR1673" s="52"/>
      <c r="BS1673" s="52"/>
      <c r="BT1673" s="52"/>
      <c r="BU1673" s="52"/>
      <c r="BV1673" s="52"/>
      <c r="BW1673" s="52"/>
      <c r="BX1673" s="52"/>
      <c r="BY1673" s="52"/>
      <c r="BZ1673" s="52"/>
      <c r="CA1673" s="52"/>
      <c r="CB1673" s="52"/>
      <c r="CC1673" s="52"/>
      <c r="CD1673" s="52"/>
      <c r="CE1673" s="52"/>
      <c r="CF1673" s="52"/>
      <c r="CG1673" s="52"/>
      <c r="CH1673" s="52"/>
      <c r="CI1673" s="52"/>
      <c r="CJ1673" s="52"/>
      <c r="CK1673" s="52"/>
      <c r="CL1673" s="52"/>
      <c r="CM1673" s="52"/>
      <c r="CN1673" s="52"/>
      <c r="CO1673" s="52"/>
      <c r="CP1673" s="52"/>
      <c r="CQ1673" s="52"/>
      <c r="CR1673" s="52"/>
      <c r="CS1673" s="52"/>
      <c r="CT1673" s="52"/>
      <c r="CU1673" s="52"/>
      <c r="CV1673" s="52"/>
      <c r="CW1673" s="52"/>
      <c r="CX1673" s="52"/>
      <c r="CY1673" s="52"/>
      <c r="CZ1673" s="52"/>
      <c r="DA1673" s="52"/>
      <c r="DB1673" s="52"/>
      <c r="DC1673" s="52"/>
      <c r="DD1673" s="52"/>
      <c r="DE1673" s="52"/>
      <c r="DF1673" s="52"/>
      <c r="DG1673" s="52"/>
      <c r="DH1673" s="52"/>
      <c r="DI1673" s="52"/>
      <c r="DJ1673" s="52"/>
      <c r="DK1673" s="52"/>
      <c r="DL1673" s="52"/>
      <c r="DM1673" s="52"/>
      <c r="DN1673" s="52"/>
      <c r="DO1673" s="52"/>
      <c r="DP1673" s="52"/>
      <c r="DQ1673" s="52"/>
      <c r="DR1673" s="52"/>
      <c r="DS1673" s="52"/>
      <c r="DT1673" s="52"/>
      <c r="DU1673" s="52"/>
      <c r="DV1673" s="52"/>
      <c r="DW1673" s="52"/>
      <c r="DX1673" s="52"/>
      <c r="DY1673" s="52"/>
      <c r="DZ1673" s="52"/>
      <c r="EA1673" s="52"/>
    </row>
    <row r="1674" spans="1:131" s="43" customFormat="1" x14ac:dyDescent="0.2">
      <c r="A1674" s="42"/>
      <c r="B1674" s="42"/>
      <c r="C1674" s="42"/>
      <c r="D1674" s="42"/>
      <c r="E1674" s="42"/>
      <c r="F1674" s="42"/>
      <c r="G1674" s="54"/>
      <c r="H1674" s="42"/>
      <c r="I1674" s="42"/>
      <c r="J1674" s="55"/>
      <c r="K1674" s="55"/>
      <c r="L1674" s="55"/>
      <c r="M1674" s="56"/>
      <c r="N1674" s="57"/>
      <c r="O1674" s="57"/>
      <c r="P1674" s="42"/>
      <c r="Q1674" s="42"/>
      <c r="R1674" s="42"/>
      <c r="S1674" s="42"/>
      <c r="T1674" s="57"/>
      <c r="U1674" s="57"/>
      <c r="V1674" s="52"/>
      <c r="W1674" s="52"/>
      <c r="X1674" s="52"/>
      <c r="Y1674" s="52"/>
      <c r="Z1674" s="52"/>
      <c r="AA1674" s="52"/>
      <c r="AB1674" s="52"/>
      <c r="AC1674" s="52"/>
      <c r="AD1674" s="52"/>
      <c r="AE1674" s="52"/>
      <c r="AF1674" s="52"/>
      <c r="AG1674" s="52"/>
      <c r="AH1674" s="52"/>
      <c r="AI1674" s="52"/>
      <c r="AJ1674" s="52"/>
      <c r="AK1674" s="52"/>
      <c r="AL1674" s="52"/>
      <c r="AM1674" s="52"/>
      <c r="AN1674" s="52"/>
      <c r="AO1674" s="52"/>
      <c r="AP1674" s="52"/>
      <c r="AQ1674" s="52"/>
      <c r="AR1674" s="52"/>
      <c r="AS1674" s="52"/>
      <c r="AT1674" s="52"/>
      <c r="AU1674" s="52"/>
      <c r="AV1674" s="52"/>
      <c r="AW1674" s="52"/>
      <c r="AX1674" s="52"/>
      <c r="AY1674" s="52"/>
      <c r="AZ1674" s="52"/>
      <c r="BA1674" s="52"/>
      <c r="BB1674" s="52"/>
      <c r="BC1674" s="52"/>
      <c r="BD1674" s="52"/>
      <c r="BE1674" s="52"/>
      <c r="BF1674" s="52"/>
      <c r="BG1674" s="52"/>
      <c r="BH1674" s="52"/>
      <c r="BI1674" s="52"/>
      <c r="BJ1674" s="52"/>
      <c r="BK1674" s="52"/>
      <c r="BL1674" s="52"/>
      <c r="BM1674" s="52"/>
      <c r="BN1674" s="52"/>
      <c r="BO1674" s="52"/>
      <c r="BP1674" s="52"/>
      <c r="BQ1674" s="52"/>
      <c r="BR1674" s="52"/>
      <c r="BS1674" s="52"/>
      <c r="BT1674" s="52"/>
      <c r="BU1674" s="52"/>
      <c r="BV1674" s="52"/>
      <c r="BW1674" s="52"/>
      <c r="BX1674" s="52"/>
      <c r="BY1674" s="52"/>
      <c r="BZ1674" s="52"/>
      <c r="CA1674" s="52"/>
      <c r="CB1674" s="52"/>
      <c r="CC1674" s="52"/>
      <c r="CD1674" s="52"/>
      <c r="CE1674" s="52"/>
      <c r="CF1674" s="52"/>
      <c r="CG1674" s="52"/>
      <c r="CH1674" s="52"/>
      <c r="CI1674" s="52"/>
      <c r="CJ1674" s="52"/>
      <c r="CK1674" s="52"/>
      <c r="CL1674" s="52"/>
      <c r="CM1674" s="52"/>
      <c r="CN1674" s="52"/>
      <c r="CO1674" s="52"/>
      <c r="CP1674" s="52"/>
      <c r="CQ1674" s="52"/>
      <c r="CR1674" s="52"/>
      <c r="CS1674" s="52"/>
      <c r="CT1674" s="52"/>
      <c r="CU1674" s="52"/>
      <c r="CV1674" s="52"/>
      <c r="CW1674" s="52"/>
      <c r="CX1674" s="52"/>
      <c r="CY1674" s="52"/>
      <c r="CZ1674" s="52"/>
      <c r="DA1674" s="52"/>
      <c r="DB1674" s="52"/>
      <c r="DC1674" s="52"/>
      <c r="DD1674" s="52"/>
      <c r="DE1674" s="52"/>
      <c r="DF1674" s="52"/>
      <c r="DG1674" s="52"/>
      <c r="DH1674" s="52"/>
      <c r="DI1674" s="52"/>
      <c r="DJ1674" s="52"/>
      <c r="DK1674" s="52"/>
      <c r="DL1674" s="52"/>
      <c r="DM1674" s="52"/>
      <c r="DN1674" s="52"/>
      <c r="DO1674" s="52"/>
      <c r="DP1674" s="52"/>
      <c r="DQ1674" s="52"/>
      <c r="DR1674" s="52"/>
      <c r="DS1674" s="52"/>
      <c r="DT1674" s="52"/>
      <c r="DU1674" s="52"/>
      <c r="DV1674" s="52"/>
      <c r="DW1674" s="52"/>
      <c r="DX1674" s="52"/>
      <c r="DY1674" s="52"/>
      <c r="DZ1674" s="52"/>
      <c r="EA1674" s="52"/>
    </row>
    <row r="1675" spans="1:131" s="43" customFormat="1" x14ac:dyDescent="0.2">
      <c r="A1675" s="42"/>
      <c r="B1675" s="42"/>
      <c r="C1675" s="42"/>
      <c r="D1675" s="42"/>
      <c r="E1675" s="42"/>
      <c r="F1675" s="42"/>
      <c r="G1675" s="54"/>
      <c r="H1675" s="42"/>
      <c r="I1675" s="42"/>
      <c r="J1675" s="55"/>
      <c r="K1675" s="55"/>
      <c r="L1675" s="55"/>
      <c r="M1675" s="56"/>
      <c r="N1675" s="57"/>
      <c r="O1675" s="57"/>
      <c r="P1675" s="42"/>
      <c r="Q1675" s="42"/>
      <c r="R1675" s="42"/>
      <c r="S1675" s="42"/>
      <c r="T1675" s="57"/>
      <c r="U1675" s="57"/>
      <c r="V1675" s="52"/>
      <c r="W1675" s="52"/>
      <c r="X1675" s="52"/>
      <c r="Y1675" s="52"/>
      <c r="Z1675" s="52"/>
      <c r="AA1675" s="52"/>
      <c r="AB1675" s="52"/>
      <c r="AC1675" s="52"/>
      <c r="AD1675" s="52"/>
      <c r="AE1675" s="52"/>
      <c r="AF1675" s="52"/>
      <c r="AG1675" s="52"/>
      <c r="AH1675" s="52"/>
      <c r="AI1675" s="52"/>
      <c r="AJ1675" s="52"/>
      <c r="AK1675" s="52"/>
      <c r="AL1675" s="52"/>
      <c r="AM1675" s="52"/>
      <c r="AN1675" s="52"/>
      <c r="AO1675" s="52"/>
      <c r="AP1675" s="52"/>
      <c r="AQ1675" s="52"/>
      <c r="AR1675" s="52"/>
      <c r="AS1675" s="52"/>
      <c r="AT1675" s="52"/>
      <c r="AU1675" s="52"/>
      <c r="AV1675" s="52"/>
      <c r="AW1675" s="52"/>
      <c r="AX1675" s="52"/>
      <c r="AY1675" s="52"/>
      <c r="AZ1675" s="52"/>
      <c r="BA1675" s="52"/>
      <c r="BB1675" s="52"/>
      <c r="BC1675" s="52"/>
      <c r="BD1675" s="52"/>
      <c r="BE1675" s="52"/>
      <c r="BF1675" s="52"/>
      <c r="BG1675" s="52"/>
      <c r="BH1675" s="52"/>
      <c r="BI1675" s="52"/>
      <c r="BJ1675" s="52"/>
      <c r="BK1675" s="52"/>
      <c r="BL1675" s="52"/>
      <c r="BM1675" s="52"/>
      <c r="BN1675" s="52"/>
      <c r="BO1675" s="52"/>
      <c r="BP1675" s="52"/>
      <c r="BQ1675" s="52"/>
      <c r="BR1675" s="52"/>
      <c r="BS1675" s="52"/>
      <c r="BT1675" s="52"/>
      <c r="BU1675" s="52"/>
      <c r="BV1675" s="52"/>
      <c r="BW1675" s="52"/>
      <c r="BX1675" s="52"/>
      <c r="BY1675" s="52"/>
      <c r="BZ1675" s="52"/>
      <c r="CA1675" s="52"/>
      <c r="CB1675" s="52"/>
      <c r="CC1675" s="52"/>
      <c r="CD1675" s="52"/>
      <c r="CE1675" s="52"/>
      <c r="CF1675" s="52"/>
      <c r="CG1675" s="52"/>
      <c r="CH1675" s="52"/>
      <c r="CI1675" s="52"/>
      <c r="CJ1675" s="52"/>
      <c r="CK1675" s="52"/>
      <c r="CL1675" s="52"/>
      <c r="CM1675" s="52"/>
      <c r="CN1675" s="52"/>
      <c r="CO1675" s="52"/>
      <c r="CP1675" s="52"/>
      <c r="CQ1675" s="52"/>
      <c r="CR1675" s="52"/>
      <c r="CS1675" s="52"/>
      <c r="CT1675" s="52"/>
      <c r="CU1675" s="52"/>
      <c r="CV1675" s="52"/>
      <c r="CW1675" s="52"/>
      <c r="CX1675" s="52"/>
      <c r="CY1675" s="52"/>
      <c r="CZ1675" s="52"/>
      <c r="DA1675" s="52"/>
      <c r="DB1675" s="52"/>
      <c r="DC1675" s="52"/>
      <c r="DD1675" s="52"/>
      <c r="DE1675" s="52"/>
      <c r="DF1675" s="52"/>
      <c r="DG1675" s="52"/>
      <c r="DH1675" s="52"/>
      <c r="DI1675" s="52"/>
      <c r="DJ1675" s="52"/>
      <c r="DK1675" s="52"/>
      <c r="DL1675" s="52"/>
      <c r="DM1675" s="52"/>
      <c r="DN1675" s="52"/>
      <c r="DO1675" s="52"/>
      <c r="DP1675" s="52"/>
      <c r="DQ1675" s="52"/>
      <c r="DR1675" s="52"/>
      <c r="DS1675" s="52"/>
      <c r="DT1675" s="52"/>
      <c r="DU1675" s="52"/>
      <c r="DV1675" s="52"/>
      <c r="DW1675" s="52"/>
      <c r="DX1675" s="52"/>
      <c r="DY1675" s="52"/>
      <c r="DZ1675" s="52"/>
      <c r="EA1675" s="52"/>
    </row>
    <row r="1676" spans="1:131" s="43" customFormat="1" x14ac:dyDescent="0.2">
      <c r="A1676" s="42"/>
      <c r="B1676" s="42"/>
      <c r="C1676" s="42"/>
      <c r="D1676" s="42"/>
      <c r="E1676" s="42"/>
      <c r="F1676" s="42"/>
      <c r="G1676" s="54"/>
      <c r="H1676" s="42"/>
      <c r="I1676" s="42"/>
      <c r="J1676" s="55"/>
      <c r="K1676" s="55"/>
      <c r="L1676" s="55"/>
      <c r="M1676" s="56"/>
      <c r="N1676" s="57"/>
      <c r="O1676" s="57"/>
      <c r="P1676" s="42"/>
      <c r="Q1676" s="42"/>
      <c r="R1676" s="42"/>
      <c r="S1676" s="42"/>
      <c r="T1676" s="57"/>
      <c r="U1676" s="57"/>
      <c r="V1676" s="52"/>
      <c r="W1676" s="52"/>
      <c r="X1676" s="52"/>
      <c r="Y1676" s="52"/>
      <c r="Z1676" s="52"/>
      <c r="AA1676" s="52"/>
      <c r="AB1676" s="52"/>
      <c r="AC1676" s="52"/>
      <c r="AD1676" s="52"/>
      <c r="AE1676" s="52"/>
      <c r="AF1676" s="52"/>
      <c r="AG1676" s="52"/>
      <c r="AH1676" s="52"/>
      <c r="AI1676" s="52"/>
      <c r="AJ1676" s="52"/>
      <c r="AK1676" s="52"/>
      <c r="AL1676" s="52"/>
      <c r="AM1676" s="52"/>
      <c r="AN1676" s="52"/>
      <c r="AO1676" s="52"/>
      <c r="AP1676" s="52"/>
      <c r="AQ1676" s="52"/>
      <c r="AR1676" s="52"/>
      <c r="AS1676" s="52"/>
      <c r="AT1676" s="52"/>
      <c r="AU1676" s="52"/>
      <c r="AV1676" s="52"/>
      <c r="AW1676" s="52"/>
      <c r="AX1676" s="52"/>
      <c r="AY1676" s="52"/>
      <c r="AZ1676" s="52"/>
      <c r="BA1676" s="52"/>
      <c r="BB1676" s="52"/>
      <c r="BC1676" s="52"/>
      <c r="BD1676" s="52"/>
      <c r="BE1676" s="52"/>
      <c r="BF1676" s="52"/>
      <c r="BG1676" s="52"/>
      <c r="BH1676" s="52"/>
      <c r="BI1676" s="52"/>
      <c r="BJ1676" s="52"/>
      <c r="BK1676" s="52"/>
      <c r="BL1676" s="52"/>
      <c r="BM1676" s="52"/>
      <c r="BN1676" s="52"/>
      <c r="BO1676" s="52"/>
      <c r="BP1676" s="52"/>
      <c r="BQ1676" s="52"/>
      <c r="BR1676" s="52"/>
      <c r="BS1676" s="52"/>
      <c r="BT1676" s="52"/>
      <c r="BU1676" s="52"/>
      <c r="BV1676" s="52"/>
      <c r="BW1676" s="52"/>
      <c r="BX1676" s="52"/>
      <c r="BY1676" s="52"/>
      <c r="BZ1676" s="52"/>
      <c r="CA1676" s="52"/>
      <c r="CB1676" s="52"/>
      <c r="CC1676" s="52"/>
      <c r="CD1676" s="52"/>
      <c r="CE1676" s="52"/>
      <c r="CF1676" s="52"/>
      <c r="CG1676" s="52"/>
      <c r="CH1676" s="52"/>
      <c r="CI1676" s="52"/>
      <c r="CJ1676" s="52"/>
      <c r="CK1676" s="52"/>
      <c r="CL1676" s="52"/>
      <c r="CM1676" s="52"/>
      <c r="CN1676" s="52"/>
      <c r="CO1676" s="52"/>
      <c r="CP1676" s="52"/>
      <c r="CQ1676" s="52"/>
      <c r="CR1676" s="52"/>
      <c r="CS1676" s="52"/>
      <c r="CT1676" s="52"/>
      <c r="CU1676" s="52"/>
      <c r="CV1676" s="52"/>
      <c r="CW1676" s="52"/>
      <c r="CX1676" s="52"/>
      <c r="CY1676" s="52"/>
      <c r="CZ1676" s="52"/>
      <c r="DA1676" s="52"/>
      <c r="DB1676" s="52"/>
      <c r="DC1676" s="52"/>
      <c r="DD1676" s="52"/>
      <c r="DE1676" s="52"/>
      <c r="DF1676" s="52"/>
      <c r="DG1676" s="52"/>
      <c r="DH1676" s="52"/>
      <c r="DI1676" s="52"/>
      <c r="DJ1676" s="52"/>
      <c r="DK1676" s="52"/>
      <c r="DL1676" s="52"/>
      <c r="DM1676" s="52"/>
      <c r="DN1676" s="52"/>
      <c r="DO1676" s="52"/>
      <c r="DP1676" s="52"/>
      <c r="DQ1676" s="52"/>
      <c r="DR1676" s="52"/>
      <c r="DS1676" s="52"/>
      <c r="DT1676" s="52"/>
      <c r="DU1676" s="52"/>
      <c r="DV1676" s="52"/>
      <c r="DW1676" s="52"/>
      <c r="DX1676" s="52"/>
      <c r="DY1676" s="52"/>
      <c r="DZ1676" s="52"/>
      <c r="EA1676" s="52"/>
    </row>
    <row r="1677" spans="1:131" s="43" customFormat="1" x14ac:dyDescent="0.2">
      <c r="A1677" s="42"/>
      <c r="B1677" s="42"/>
      <c r="C1677" s="42"/>
      <c r="D1677" s="42"/>
      <c r="E1677" s="42"/>
      <c r="F1677" s="42"/>
      <c r="G1677" s="54"/>
      <c r="H1677" s="42"/>
      <c r="I1677" s="42"/>
      <c r="J1677" s="55"/>
      <c r="K1677" s="55"/>
      <c r="L1677" s="55"/>
      <c r="M1677" s="56"/>
      <c r="N1677" s="57"/>
      <c r="O1677" s="57"/>
      <c r="P1677" s="42"/>
      <c r="Q1677" s="42"/>
      <c r="R1677" s="42"/>
      <c r="S1677" s="42"/>
      <c r="T1677" s="57"/>
      <c r="U1677" s="57"/>
      <c r="V1677" s="52"/>
      <c r="W1677" s="52"/>
      <c r="X1677" s="52"/>
      <c r="Y1677" s="52"/>
      <c r="Z1677" s="52"/>
      <c r="AA1677" s="52"/>
      <c r="AB1677" s="52"/>
      <c r="AC1677" s="52"/>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c r="BK1677" s="52"/>
      <c r="BL1677" s="52"/>
      <c r="BM1677" s="52"/>
      <c r="BN1677" s="52"/>
      <c r="BO1677" s="52"/>
      <c r="BP1677" s="52"/>
      <c r="BQ1677" s="52"/>
      <c r="BR1677" s="52"/>
      <c r="BS1677" s="52"/>
      <c r="BT1677" s="52"/>
      <c r="BU1677" s="52"/>
      <c r="BV1677" s="52"/>
      <c r="BW1677" s="52"/>
      <c r="BX1677" s="52"/>
      <c r="BY1677" s="52"/>
      <c r="BZ1677" s="52"/>
      <c r="CA1677" s="52"/>
      <c r="CB1677" s="52"/>
      <c r="CC1677" s="52"/>
      <c r="CD1677" s="52"/>
      <c r="CE1677" s="52"/>
      <c r="CF1677" s="52"/>
      <c r="CG1677" s="52"/>
      <c r="CH1677" s="52"/>
      <c r="CI1677" s="52"/>
      <c r="CJ1677" s="52"/>
      <c r="CK1677" s="52"/>
      <c r="CL1677" s="52"/>
      <c r="CM1677" s="52"/>
      <c r="CN1677" s="52"/>
      <c r="CO1677" s="52"/>
      <c r="CP1677" s="52"/>
      <c r="CQ1677" s="52"/>
      <c r="CR1677" s="52"/>
      <c r="CS1677" s="52"/>
      <c r="CT1677" s="52"/>
      <c r="CU1677" s="52"/>
      <c r="CV1677" s="52"/>
      <c r="CW1677" s="52"/>
      <c r="CX1677" s="52"/>
      <c r="CY1677" s="52"/>
      <c r="CZ1677" s="52"/>
      <c r="DA1677" s="52"/>
      <c r="DB1677" s="52"/>
      <c r="DC1677" s="52"/>
      <c r="DD1677" s="52"/>
      <c r="DE1677" s="52"/>
      <c r="DF1677" s="52"/>
      <c r="DG1677" s="52"/>
      <c r="DH1677" s="52"/>
      <c r="DI1677" s="52"/>
      <c r="DJ1677" s="52"/>
      <c r="DK1677" s="52"/>
      <c r="DL1677" s="52"/>
      <c r="DM1677" s="52"/>
      <c r="DN1677" s="52"/>
      <c r="DO1677" s="52"/>
      <c r="DP1677" s="52"/>
      <c r="DQ1677" s="52"/>
      <c r="DR1677" s="52"/>
      <c r="DS1677" s="52"/>
      <c r="DT1677" s="52"/>
      <c r="DU1677" s="52"/>
      <c r="DV1677" s="52"/>
      <c r="DW1677" s="52"/>
      <c r="DX1677" s="52"/>
      <c r="DY1677" s="52"/>
      <c r="DZ1677" s="52"/>
      <c r="EA1677" s="52"/>
    </row>
    <row r="1678" spans="1:131" s="43" customFormat="1" x14ac:dyDescent="0.2">
      <c r="A1678" s="42"/>
      <c r="B1678" s="42"/>
      <c r="C1678" s="42"/>
      <c r="D1678" s="42"/>
      <c r="E1678" s="42"/>
      <c r="F1678" s="42"/>
      <c r="G1678" s="54"/>
      <c r="H1678" s="42"/>
      <c r="I1678" s="42"/>
      <c r="J1678" s="55"/>
      <c r="K1678" s="55"/>
      <c r="L1678" s="55"/>
      <c r="M1678" s="56"/>
      <c r="N1678" s="57"/>
      <c r="O1678" s="57"/>
      <c r="P1678" s="42"/>
      <c r="Q1678" s="42"/>
      <c r="R1678" s="42"/>
      <c r="S1678" s="42"/>
      <c r="T1678" s="57"/>
      <c r="U1678" s="57"/>
      <c r="V1678" s="52"/>
      <c r="W1678" s="52"/>
      <c r="X1678" s="52"/>
      <c r="Y1678" s="52"/>
      <c r="Z1678" s="52"/>
      <c r="AA1678" s="52"/>
      <c r="AB1678" s="52"/>
      <c r="AC1678" s="52"/>
      <c r="AD1678" s="52"/>
      <c r="AE1678" s="52"/>
      <c r="AF1678" s="52"/>
      <c r="AG1678" s="52"/>
      <c r="AH1678" s="52"/>
      <c r="AI1678" s="52"/>
      <c r="AJ1678" s="52"/>
      <c r="AK1678" s="52"/>
      <c r="AL1678" s="52"/>
      <c r="AM1678" s="52"/>
      <c r="AN1678" s="52"/>
      <c r="AO1678" s="52"/>
      <c r="AP1678" s="52"/>
      <c r="AQ1678" s="52"/>
      <c r="AR1678" s="52"/>
      <c r="AS1678" s="52"/>
      <c r="AT1678" s="52"/>
      <c r="AU1678" s="52"/>
      <c r="AV1678" s="52"/>
      <c r="AW1678" s="52"/>
      <c r="AX1678" s="52"/>
      <c r="AY1678" s="52"/>
      <c r="AZ1678" s="52"/>
      <c r="BA1678" s="52"/>
      <c r="BB1678" s="52"/>
      <c r="BC1678" s="52"/>
      <c r="BD1678" s="52"/>
      <c r="BE1678" s="52"/>
      <c r="BF1678" s="52"/>
      <c r="BG1678" s="52"/>
      <c r="BH1678" s="52"/>
      <c r="BI1678" s="52"/>
      <c r="BJ1678" s="52"/>
      <c r="BK1678" s="52"/>
      <c r="BL1678" s="52"/>
      <c r="BM1678" s="52"/>
      <c r="BN1678" s="52"/>
      <c r="BO1678" s="52"/>
      <c r="BP1678" s="52"/>
      <c r="BQ1678" s="52"/>
      <c r="BR1678" s="52"/>
      <c r="BS1678" s="52"/>
      <c r="BT1678" s="52"/>
      <c r="BU1678" s="52"/>
      <c r="BV1678" s="52"/>
      <c r="BW1678" s="52"/>
      <c r="BX1678" s="52"/>
      <c r="BY1678" s="52"/>
      <c r="BZ1678" s="52"/>
      <c r="CA1678" s="52"/>
      <c r="CB1678" s="52"/>
      <c r="CC1678" s="52"/>
      <c r="CD1678" s="52"/>
      <c r="CE1678" s="52"/>
      <c r="CF1678" s="52"/>
      <c r="CG1678" s="52"/>
      <c r="CH1678" s="52"/>
      <c r="CI1678" s="52"/>
      <c r="CJ1678" s="52"/>
      <c r="CK1678" s="52"/>
      <c r="CL1678" s="52"/>
      <c r="CM1678" s="52"/>
      <c r="CN1678" s="52"/>
      <c r="CO1678" s="52"/>
      <c r="CP1678" s="52"/>
      <c r="CQ1678" s="52"/>
      <c r="CR1678" s="52"/>
      <c r="CS1678" s="52"/>
      <c r="CT1678" s="52"/>
      <c r="CU1678" s="52"/>
      <c r="CV1678" s="52"/>
      <c r="CW1678" s="52"/>
      <c r="CX1678" s="52"/>
      <c r="CY1678" s="52"/>
      <c r="CZ1678" s="52"/>
      <c r="DA1678" s="52"/>
      <c r="DB1678" s="52"/>
      <c r="DC1678" s="52"/>
      <c r="DD1678" s="52"/>
      <c r="DE1678" s="52"/>
      <c r="DF1678" s="52"/>
      <c r="DG1678" s="52"/>
      <c r="DH1678" s="52"/>
      <c r="DI1678" s="52"/>
      <c r="DJ1678" s="52"/>
      <c r="DK1678" s="52"/>
      <c r="DL1678" s="52"/>
      <c r="DM1678" s="52"/>
      <c r="DN1678" s="52"/>
      <c r="DO1678" s="52"/>
      <c r="DP1678" s="52"/>
      <c r="DQ1678" s="52"/>
      <c r="DR1678" s="52"/>
      <c r="DS1678" s="52"/>
      <c r="DT1678" s="52"/>
      <c r="DU1678" s="52"/>
      <c r="DV1678" s="52"/>
      <c r="DW1678" s="52"/>
      <c r="DX1678" s="52"/>
      <c r="DY1678" s="52"/>
      <c r="DZ1678" s="52"/>
      <c r="EA1678" s="52"/>
    </row>
    <row r="1679" spans="1:131" s="43" customFormat="1" x14ac:dyDescent="0.2">
      <c r="A1679" s="42"/>
      <c r="B1679" s="42"/>
      <c r="C1679" s="42"/>
      <c r="D1679" s="42"/>
      <c r="E1679" s="42"/>
      <c r="F1679" s="42"/>
      <c r="G1679" s="54"/>
      <c r="H1679" s="42"/>
      <c r="I1679" s="42"/>
      <c r="J1679" s="55"/>
      <c r="K1679" s="55"/>
      <c r="L1679" s="55"/>
      <c r="M1679" s="56"/>
      <c r="N1679" s="57"/>
      <c r="O1679" s="57"/>
      <c r="P1679" s="42"/>
      <c r="Q1679" s="42"/>
      <c r="R1679" s="42"/>
      <c r="S1679" s="42"/>
      <c r="T1679" s="57"/>
      <c r="U1679" s="57"/>
      <c r="V1679" s="52"/>
      <c r="W1679" s="52"/>
      <c r="X1679" s="52"/>
      <c r="Y1679" s="52"/>
      <c r="Z1679" s="52"/>
      <c r="AA1679" s="52"/>
      <c r="AB1679" s="52"/>
      <c r="AC1679" s="52"/>
      <c r="AD1679" s="52"/>
      <c r="AE1679" s="52"/>
      <c r="AF1679" s="52"/>
      <c r="AG1679" s="52"/>
      <c r="AH1679" s="52"/>
      <c r="AI1679" s="52"/>
      <c r="AJ1679" s="52"/>
      <c r="AK1679" s="52"/>
      <c r="AL1679" s="52"/>
      <c r="AM1679" s="52"/>
      <c r="AN1679" s="52"/>
      <c r="AO1679" s="52"/>
      <c r="AP1679" s="52"/>
      <c r="AQ1679" s="52"/>
      <c r="AR1679" s="52"/>
      <c r="AS1679" s="52"/>
      <c r="AT1679" s="52"/>
      <c r="AU1679" s="52"/>
      <c r="AV1679" s="52"/>
      <c r="AW1679" s="52"/>
      <c r="AX1679" s="52"/>
      <c r="AY1679" s="52"/>
      <c r="AZ1679" s="52"/>
      <c r="BA1679" s="52"/>
      <c r="BB1679" s="52"/>
      <c r="BC1679" s="52"/>
      <c r="BD1679" s="52"/>
      <c r="BE1679" s="52"/>
      <c r="BF1679" s="52"/>
      <c r="BG1679" s="52"/>
      <c r="BH1679" s="52"/>
      <c r="BI1679" s="52"/>
      <c r="BJ1679" s="52"/>
      <c r="BK1679" s="52"/>
      <c r="BL1679" s="52"/>
      <c r="BM1679" s="52"/>
      <c r="BN1679" s="52"/>
      <c r="BO1679" s="52"/>
      <c r="BP1679" s="52"/>
      <c r="BQ1679" s="52"/>
      <c r="BR1679" s="52"/>
      <c r="BS1679" s="52"/>
      <c r="BT1679" s="52"/>
      <c r="BU1679" s="52"/>
      <c r="BV1679" s="52"/>
      <c r="BW1679" s="52"/>
      <c r="BX1679" s="52"/>
      <c r="BY1679" s="52"/>
      <c r="BZ1679" s="52"/>
      <c r="CA1679" s="52"/>
      <c r="CB1679" s="52"/>
      <c r="CC1679" s="52"/>
      <c r="CD1679" s="52"/>
      <c r="CE1679" s="52"/>
      <c r="CF1679" s="52"/>
      <c r="CG1679" s="52"/>
      <c r="CH1679" s="52"/>
      <c r="CI1679" s="52"/>
      <c r="CJ1679" s="52"/>
      <c r="CK1679" s="52"/>
      <c r="CL1679" s="52"/>
      <c r="CM1679" s="52"/>
      <c r="CN1679" s="52"/>
      <c r="CO1679" s="52"/>
      <c r="CP1679" s="52"/>
      <c r="CQ1679" s="52"/>
      <c r="CR1679" s="52"/>
      <c r="CS1679" s="52"/>
      <c r="CT1679" s="52"/>
      <c r="CU1679" s="52"/>
      <c r="CV1679" s="52"/>
      <c r="CW1679" s="52"/>
      <c r="CX1679" s="52"/>
      <c r="CY1679" s="52"/>
      <c r="CZ1679" s="52"/>
      <c r="DA1679" s="52"/>
      <c r="DB1679" s="52"/>
      <c r="DC1679" s="52"/>
      <c r="DD1679" s="52"/>
      <c r="DE1679" s="52"/>
      <c r="DF1679" s="52"/>
      <c r="DG1679" s="52"/>
      <c r="DH1679" s="52"/>
      <c r="DI1679" s="52"/>
      <c r="DJ1679" s="52"/>
      <c r="DK1679" s="52"/>
      <c r="DL1679" s="52"/>
      <c r="DM1679" s="52"/>
      <c r="DN1679" s="52"/>
      <c r="DO1679" s="52"/>
      <c r="DP1679" s="52"/>
      <c r="DQ1679" s="52"/>
      <c r="DR1679" s="52"/>
      <c r="DS1679" s="52"/>
      <c r="DT1679" s="52"/>
      <c r="DU1679" s="52"/>
      <c r="DV1679" s="52"/>
      <c r="DW1679" s="52"/>
      <c r="DX1679" s="52"/>
      <c r="DY1679" s="52"/>
      <c r="DZ1679" s="52"/>
      <c r="EA1679" s="52"/>
    </row>
    <row r="1680" spans="1:131" s="43" customFormat="1" x14ac:dyDescent="0.2">
      <c r="A1680" s="42"/>
      <c r="B1680" s="42"/>
      <c r="C1680" s="42"/>
      <c r="D1680" s="42"/>
      <c r="E1680" s="42"/>
      <c r="F1680" s="42"/>
      <c r="G1680" s="54"/>
      <c r="H1680" s="42"/>
      <c r="I1680" s="42"/>
      <c r="J1680" s="55"/>
      <c r="K1680" s="55"/>
      <c r="L1680" s="55"/>
      <c r="M1680" s="56"/>
      <c r="N1680" s="57"/>
      <c r="O1680" s="57"/>
      <c r="P1680" s="42"/>
      <c r="Q1680" s="42"/>
      <c r="R1680" s="42"/>
      <c r="S1680" s="42"/>
      <c r="T1680" s="57"/>
      <c r="U1680" s="57"/>
      <c r="V1680" s="52"/>
      <c r="W1680" s="52"/>
      <c r="X1680" s="52"/>
      <c r="Y1680" s="52"/>
      <c r="Z1680" s="52"/>
      <c r="AA1680" s="52"/>
      <c r="AB1680" s="52"/>
      <c r="AC1680" s="52"/>
      <c r="AD1680" s="52"/>
      <c r="AE1680" s="52"/>
      <c r="AF1680" s="52"/>
      <c r="AG1680" s="52"/>
      <c r="AH1680" s="52"/>
      <c r="AI1680" s="52"/>
      <c r="AJ1680" s="52"/>
      <c r="AK1680" s="52"/>
      <c r="AL1680" s="52"/>
      <c r="AM1680" s="52"/>
      <c r="AN1680" s="52"/>
      <c r="AO1680" s="52"/>
      <c r="AP1680" s="52"/>
      <c r="AQ1680" s="52"/>
      <c r="AR1680" s="52"/>
      <c r="AS1680" s="52"/>
      <c r="AT1680" s="52"/>
      <c r="AU1680" s="52"/>
      <c r="AV1680" s="52"/>
      <c r="AW1680" s="52"/>
      <c r="AX1680" s="52"/>
      <c r="AY1680" s="52"/>
      <c r="AZ1680" s="52"/>
      <c r="BA1680" s="52"/>
      <c r="BB1680" s="52"/>
      <c r="BC1680" s="52"/>
      <c r="BD1680" s="52"/>
      <c r="BE1680" s="52"/>
      <c r="BF1680" s="52"/>
      <c r="BG1680" s="52"/>
      <c r="BH1680" s="52"/>
      <c r="BI1680" s="52"/>
      <c r="BJ1680" s="52"/>
      <c r="BK1680" s="52"/>
      <c r="BL1680" s="52"/>
      <c r="BM1680" s="52"/>
      <c r="BN1680" s="52"/>
      <c r="BO1680" s="52"/>
      <c r="BP1680" s="52"/>
      <c r="BQ1680" s="52"/>
      <c r="BR1680" s="52"/>
      <c r="BS1680" s="52"/>
      <c r="BT1680" s="52"/>
      <c r="BU1680" s="52"/>
      <c r="BV1680" s="52"/>
      <c r="BW1680" s="52"/>
      <c r="BX1680" s="52"/>
      <c r="BY1680" s="52"/>
      <c r="BZ1680" s="52"/>
      <c r="CA1680" s="52"/>
      <c r="CB1680" s="52"/>
      <c r="CC1680" s="52"/>
      <c r="CD1680" s="52"/>
      <c r="CE1680" s="52"/>
      <c r="CF1680" s="52"/>
      <c r="CG1680" s="52"/>
      <c r="CH1680" s="52"/>
      <c r="CI1680" s="52"/>
      <c r="CJ1680" s="52"/>
      <c r="CK1680" s="52"/>
      <c r="CL1680" s="52"/>
      <c r="CM1680" s="52"/>
      <c r="CN1680" s="52"/>
      <c r="CO1680" s="52"/>
      <c r="CP1680" s="52"/>
      <c r="CQ1680" s="52"/>
      <c r="CR1680" s="52"/>
      <c r="CS1680" s="52"/>
      <c r="CT1680" s="52"/>
      <c r="CU1680" s="52"/>
      <c r="CV1680" s="52"/>
      <c r="CW1680" s="52"/>
      <c r="CX1680" s="52"/>
      <c r="CY1680" s="52"/>
      <c r="CZ1680" s="52"/>
      <c r="DA1680" s="52"/>
      <c r="DB1680" s="52"/>
      <c r="DC1680" s="52"/>
      <c r="DD1680" s="52"/>
      <c r="DE1680" s="52"/>
      <c r="DF1680" s="52"/>
      <c r="DG1680" s="52"/>
      <c r="DH1680" s="52"/>
      <c r="DI1680" s="52"/>
      <c r="DJ1680" s="52"/>
      <c r="DK1680" s="52"/>
      <c r="DL1680" s="52"/>
      <c r="DM1680" s="52"/>
      <c r="DN1680" s="52"/>
      <c r="DO1680" s="52"/>
      <c r="DP1680" s="52"/>
      <c r="DQ1680" s="52"/>
      <c r="DR1680" s="52"/>
      <c r="DS1680" s="52"/>
      <c r="DT1680" s="52"/>
      <c r="DU1680" s="52"/>
      <c r="DV1680" s="52"/>
      <c r="DW1680" s="52"/>
      <c r="DX1680" s="52"/>
      <c r="DY1680" s="52"/>
      <c r="DZ1680" s="52"/>
      <c r="EA1680" s="52"/>
    </row>
    <row r="1681" spans="1:131" s="43" customFormat="1" x14ac:dyDescent="0.2">
      <c r="A1681" s="42"/>
      <c r="B1681" s="42"/>
      <c r="C1681" s="42"/>
      <c r="D1681" s="42"/>
      <c r="E1681" s="42"/>
      <c r="F1681" s="42"/>
      <c r="G1681" s="54"/>
      <c r="H1681" s="42"/>
      <c r="I1681" s="42"/>
      <c r="J1681" s="55"/>
      <c r="K1681" s="55"/>
      <c r="L1681" s="55"/>
      <c r="M1681" s="56"/>
      <c r="N1681" s="57"/>
      <c r="O1681" s="57"/>
      <c r="P1681" s="42"/>
      <c r="Q1681" s="42"/>
      <c r="R1681" s="42"/>
      <c r="S1681" s="42"/>
      <c r="T1681" s="57"/>
      <c r="U1681" s="57"/>
      <c r="V1681" s="52"/>
      <c r="W1681" s="52"/>
      <c r="X1681" s="52"/>
      <c r="Y1681" s="52"/>
      <c r="Z1681" s="52"/>
      <c r="AA1681" s="52"/>
      <c r="AB1681" s="52"/>
      <c r="AC1681" s="52"/>
      <c r="AD1681" s="52"/>
      <c r="AE1681" s="52"/>
      <c r="AF1681" s="52"/>
      <c r="AG1681" s="52"/>
      <c r="AH1681" s="52"/>
      <c r="AI1681" s="52"/>
      <c r="AJ1681" s="52"/>
      <c r="AK1681" s="52"/>
      <c r="AL1681" s="52"/>
      <c r="AM1681" s="52"/>
      <c r="AN1681" s="52"/>
      <c r="AO1681" s="52"/>
      <c r="AP1681" s="52"/>
      <c r="AQ1681" s="52"/>
      <c r="AR1681" s="52"/>
      <c r="AS1681" s="52"/>
      <c r="AT1681" s="52"/>
      <c r="AU1681" s="52"/>
      <c r="AV1681" s="52"/>
      <c r="AW1681" s="52"/>
      <c r="AX1681" s="52"/>
      <c r="AY1681" s="52"/>
      <c r="AZ1681" s="52"/>
      <c r="BA1681" s="52"/>
      <c r="BB1681" s="52"/>
      <c r="BC1681" s="52"/>
      <c r="BD1681" s="52"/>
      <c r="BE1681" s="52"/>
      <c r="BF1681" s="52"/>
      <c r="BG1681" s="52"/>
      <c r="BH1681" s="52"/>
      <c r="BI1681" s="52"/>
      <c r="BJ1681" s="52"/>
      <c r="BK1681" s="52"/>
      <c r="BL1681" s="52"/>
      <c r="BM1681" s="52"/>
      <c r="BN1681" s="52"/>
      <c r="BO1681" s="52"/>
      <c r="BP1681" s="52"/>
      <c r="BQ1681" s="52"/>
      <c r="BR1681" s="52"/>
      <c r="BS1681" s="52"/>
      <c r="BT1681" s="52"/>
      <c r="BU1681" s="52"/>
      <c r="BV1681" s="52"/>
      <c r="BW1681" s="52"/>
      <c r="BX1681" s="52"/>
      <c r="BY1681" s="52"/>
      <c r="BZ1681" s="52"/>
      <c r="CA1681" s="52"/>
      <c r="CB1681" s="52"/>
      <c r="CC1681" s="52"/>
      <c r="CD1681" s="52"/>
      <c r="CE1681" s="52"/>
      <c r="CF1681" s="52"/>
      <c r="CG1681" s="52"/>
      <c r="CH1681" s="52"/>
      <c r="CI1681" s="52"/>
      <c r="CJ1681" s="52"/>
      <c r="CK1681" s="52"/>
      <c r="CL1681" s="52"/>
      <c r="CM1681" s="52"/>
      <c r="CN1681" s="52"/>
      <c r="CO1681" s="52"/>
      <c r="CP1681" s="52"/>
      <c r="CQ1681" s="52"/>
      <c r="CR1681" s="52"/>
      <c r="CS1681" s="52"/>
      <c r="CT1681" s="52"/>
      <c r="CU1681" s="52"/>
      <c r="CV1681" s="52"/>
      <c r="CW1681" s="52"/>
      <c r="CX1681" s="52"/>
      <c r="CY1681" s="52"/>
      <c r="CZ1681" s="52"/>
      <c r="DA1681" s="52"/>
      <c r="DB1681" s="52"/>
      <c r="DC1681" s="52"/>
      <c r="DD1681" s="52"/>
      <c r="DE1681" s="52"/>
      <c r="DF1681" s="52"/>
      <c r="DG1681" s="52"/>
      <c r="DH1681" s="52"/>
      <c r="DI1681" s="52"/>
      <c r="DJ1681" s="52"/>
      <c r="DK1681" s="52"/>
      <c r="DL1681" s="52"/>
      <c r="DM1681" s="52"/>
      <c r="DN1681" s="52"/>
      <c r="DO1681" s="52"/>
      <c r="DP1681" s="52"/>
      <c r="DQ1681" s="52"/>
      <c r="DR1681" s="52"/>
      <c r="DS1681" s="52"/>
      <c r="DT1681" s="52"/>
      <c r="DU1681" s="52"/>
      <c r="DV1681" s="52"/>
      <c r="DW1681" s="52"/>
      <c r="DX1681" s="52"/>
      <c r="DY1681" s="52"/>
      <c r="DZ1681" s="52"/>
      <c r="EA1681" s="52"/>
    </row>
    <row r="1682" spans="1:131" s="43" customFormat="1" x14ac:dyDescent="0.2">
      <c r="A1682" s="42"/>
      <c r="B1682" s="42"/>
      <c r="C1682" s="42"/>
      <c r="D1682" s="42"/>
      <c r="E1682" s="42"/>
      <c r="F1682" s="42"/>
      <c r="G1682" s="54"/>
      <c r="H1682" s="42"/>
      <c r="I1682" s="42"/>
      <c r="J1682" s="55"/>
      <c r="K1682" s="55"/>
      <c r="L1682" s="55"/>
      <c r="M1682" s="56"/>
      <c r="N1682" s="57"/>
      <c r="O1682" s="57"/>
      <c r="P1682" s="42"/>
      <c r="Q1682" s="42"/>
      <c r="R1682" s="42"/>
      <c r="S1682" s="42"/>
      <c r="T1682" s="57"/>
      <c r="U1682" s="57"/>
      <c r="V1682" s="52"/>
      <c r="W1682" s="52"/>
      <c r="X1682" s="52"/>
      <c r="Y1682" s="52"/>
      <c r="Z1682" s="52"/>
      <c r="AA1682" s="52"/>
      <c r="AB1682" s="52"/>
      <c r="AC1682" s="52"/>
      <c r="AD1682" s="52"/>
      <c r="AE1682" s="52"/>
      <c r="AF1682" s="52"/>
      <c r="AG1682" s="52"/>
      <c r="AH1682" s="52"/>
      <c r="AI1682" s="52"/>
      <c r="AJ1682" s="52"/>
      <c r="AK1682" s="52"/>
      <c r="AL1682" s="52"/>
      <c r="AM1682" s="52"/>
      <c r="AN1682" s="52"/>
      <c r="AO1682" s="52"/>
      <c r="AP1682" s="52"/>
      <c r="AQ1682" s="52"/>
      <c r="AR1682" s="52"/>
      <c r="AS1682" s="52"/>
      <c r="AT1682" s="52"/>
      <c r="AU1682" s="52"/>
      <c r="AV1682" s="52"/>
      <c r="AW1682" s="52"/>
      <c r="AX1682" s="52"/>
      <c r="AY1682" s="52"/>
      <c r="AZ1682" s="52"/>
      <c r="BA1682" s="52"/>
      <c r="BB1682" s="52"/>
      <c r="BC1682" s="52"/>
      <c r="BD1682" s="52"/>
      <c r="BE1682" s="52"/>
      <c r="BF1682" s="52"/>
      <c r="BG1682" s="52"/>
      <c r="BH1682" s="52"/>
      <c r="BI1682" s="52"/>
      <c r="BJ1682" s="52"/>
      <c r="BK1682" s="52"/>
      <c r="BL1682" s="52"/>
      <c r="BM1682" s="52"/>
      <c r="BN1682" s="52"/>
      <c r="BO1682" s="52"/>
      <c r="BP1682" s="52"/>
      <c r="BQ1682" s="52"/>
      <c r="BR1682" s="52"/>
      <c r="BS1682" s="52"/>
      <c r="BT1682" s="52"/>
      <c r="BU1682" s="52"/>
      <c r="BV1682" s="52"/>
      <c r="BW1682" s="52"/>
      <c r="BX1682" s="52"/>
      <c r="BY1682" s="52"/>
      <c r="BZ1682" s="52"/>
      <c r="CA1682" s="52"/>
      <c r="CB1682" s="52"/>
      <c r="CC1682" s="52"/>
      <c r="CD1682" s="52"/>
      <c r="CE1682" s="52"/>
      <c r="CF1682" s="52"/>
      <c r="CG1682" s="52"/>
      <c r="CH1682" s="52"/>
      <c r="CI1682" s="52"/>
      <c r="CJ1682" s="52"/>
      <c r="CK1682" s="52"/>
      <c r="CL1682" s="52"/>
      <c r="CM1682" s="52"/>
      <c r="CN1682" s="52"/>
      <c r="CO1682" s="52"/>
      <c r="CP1682" s="52"/>
      <c r="CQ1682" s="52"/>
      <c r="CR1682" s="52"/>
      <c r="CS1682" s="52"/>
      <c r="CT1682" s="52"/>
      <c r="CU1682" s="52"/>
      <c r="CV1682" s="52"/>
      <c r="CW1682" s="52"/>
      <c r="CX1682" s="52"/>
      <c r="CY1682" s="52"/>
      <c r="CZ1682" s="52"/>
      <c r="DA1682" s="52"/>
      <c r="DB1682" s="52"/>
      <c r="DC1682" s="52"/>
      <c r="DD1682" s="52"/>
      <c r="DE1682" s="52"/>
      <c r="DF1682" s="52"/>
      <c r="DG1682" s="52"/>
      <c r="DH1682" s="52"/>
      <c r="DI1682" s="52"/>
      <c r="DJ1682" s="52"/>
      <c r="DK1682" s="52"/>
      <c r="DL1682" s="52"/>
      <c r="DM1682" s="52"/>
      <c r="DN1682" s="52"/>
      <c r="DO1682" s="52"/>
      <c r="DP1682" s="52"/>
      <c r="DQ1682" s="52"/>
      <c r="DR1682" s="52"/>
      <c r="DS1682" s="52"/>
      <c r="DT1682" s="52"/>
      <c r="DU1682" s="52"/>
      <c r="DV1682" s="52"/>
      <c r="DW1682" s="52"/>
      <c r="DX1682" s="52"/>
      <c r="DY1682" s="52"/>
      <c r="DZ1682" s="52"/>
      <c r="EA1682" s="52"/>
    </row>
    <row r="1683" spans="1:131" s="43" customFormat="1" x14ac:dyDescent="0.2">
      <c r="A1683" s="42"/>
      <c r="B1683" s="42"/>
      <c r="C1683" s="42"/>
      <c r="D1683" s="42"/>
      <c r="E1683" s="42"/>
      <c r="F1683" s="42"/>
      <c r="G1683" s="54"/>
      <c r="H1683" s="42"/>
      <c r="I1683" s="42"/>
      <c r="J1683" s="55"/>
      <c r="K1683" s="55"/>
      <c r="L1683" s="55"/>
      <c r="M1683" s="56"/>
      <c r="N1683" s="57"/>
      <c r="O1683" s="57"/>
      <c r="P1683" s="42"/>
      <c r="Q1683" s="42"/>
      <c r="R1683" s="42"/>
      <c r="S1683" s="42"/>
      <c r="T1683" s="57"/>
      <c r="U1683" s="57"/>
      <c r="V1683" s="52"/>
      <c r="W1683" s="52"/>
      <c r="X1683" s="52"/>
      <c r="Y1683" s="52"/>
      <c r="Z1683" s="52"/>
      <c r="AA1683" s="52"/>
      <c r="AB1683" s="52"/>
      <c r="AC1683" s="52"/>
      <c r="AD1683" s="52"/>
      <c r="AE1683" s="52"/>
      <c r="AF1683" s="52"/>
      <c r="AG1683" s="52"/>
      <c r="AH1683" s="52"/>
      <c r="AI1683" s="52"/>
      <c r="AJ1683" s="52"/>
      <c r="AK1683" s="52"/>
      <c r="AL1683" s="52"/>
      <c r="AM1683" s="52"/>
      <c r="AN1683" s="52"/>
      <c r="AO1683" s="52"/>
      <c r="AP1683" s="52"/>
      <c r="AQ1683" s="52"/>
      <c r="AR1683" s="52"/>
      <c r="AS1683" s="52"/>
      <c r="AT1683" s="52"/>
      <c r="AU1683" s="52"/>
      <c r="AV1683" s="52"/>
      <c r="AW1683" s="52"/>
      <c r="AX1683" s="52"/>
      <c r="AY1683" s="52"/>
      <c r="AZ1683" s="52"/>
      <c r="BA1683" s="52"/>
      <c r="BB1683" s="52"/>
      <c r="BC1683" s="52"/>
      <c r="BD1683" s="52"/>
      <c r="BE1683" s="52"/>
      <c r="BF1683" s="52"/>
      <c r="BG1683" s="52"/>
      <c r="BH1683" s="52"/>
      <c r="BI1683" s="52"/>
      <c r="BJ1683" s="52"/>
      <c r="BK1683" s="52"/>
      <c r="BL1683" s="52"/>
      <c r="BM1683" s="52"/>
      <c r="BN1683" s="52"/>
      <c r="BO1683" s="52"/>
      <c r="BP1683" s="52"/>
      <c r="BQ1683" s="52"/>
      <c r="BR1683" s="52"/>
      <c r="BS1683" s="52"/>
      <c r="BT1683" s="52"/>
      <c r="BU1683" s="52"/>
      <c r="BV1683" s="52"/>
      <c r="BW1683" s="52"/>
      <c r="BX1683" s="52"/>
      <c r="BY1683" s="52"/>
      <c r="BZ1683" s="52"/>
      <c r="CA1683" s="52"/>
      <c r="CB1683" s="52"/>
      <c r="CC1683" s="52"/>
      <c r="CD1683" s="52"/>
      <c r="CE1683" s="52"/>
      <c r="CF1683" s="52"/>
      <c r="CG1683" s="52"/>
      <c r="CH1683" s="52"/>
      <c r="CI1683" s="52"/>
      <c r="CJ1683" s="52"/>
      <c r="CK1683" s="52"/>
      <c r="CL1683" s="52"/>
      <c r="CM1683" s="52"/>
      <c r="CN1683" s="52"/>
      <c r="CO1683" s="52"/>
      <c r="CP1683" s="52"/>
      <c r="CQ1683" s="52"/>
      <c r="CR1683" s="52"/>
      <c r="CS1683" s="52"/>
      <c r="CT1683" s="52"/>
      <c r="CU1683" s="52"/>
      <c r="CV1683" s="52"/>
      <c r="CW1683" s="52"/>
      <c r="CX1683" s="52"/>
      <c r="CY1683" s="52"/>
      <c r="CZ1683" s="52"/>
      <c r="DA1683" s="52"/>
      <c r="DB1683" s="52"/>
      <c r="DC1683" s="52"/>
      <c r="DD1683" s="52"/>
      <c r="DE1683" s="52"/>
      <c r="DF1683" s="52"/>
      <c r="DG1683" s="52"/>
      <c r="DH1683" s="52"/>
      <c r="DI1683" s="52"/>
      <c r="DJ1683" s="52"/>
      <c r="DK1683" s="52"/>
      <c r="DL1683" s="52"/>
      <c r="DM1683" s="52"/>
      <c r="DN1683" s="52"/>
      <c r="DO1683" s="52"/>
      <c r="DP1683" s="52"/>
      <c r="DQ1683" s="52"/>
      <c r="DR1683" s="52"/>
      <c r="DS1683" s="52"/>
      <c r="DT1683" s="52"/>
      <c r="DU1683" s="52"/>
      <c r="DV1683" s="52"/>
      <c r="DW1683" s="52"/>
      <c r="DX1683" s="52"/>
      <c r="DY1683" s="52"/>
      <c r="DZ1683" s="52"/>
      <c r="EA1683" s="52"/>
    </row>
    <row r="1684" spans="1:131" s="43" customFormat="1" x14ac:dyDescent="0.2">
      <c r="A1684" s="42"/>
      <c r="B1684" s="42"/>
      <c r="C1684" s="42"/>
      <c r="D1684" s="42"/>
      <c r="E1684" s="42"/>
      <c r="F1684" s="42"/>
      <c r="G1684" s="54"/>
      <c r="H1684" s="42"/>
      <c r="I1684" s="42"/>
      <c r="J1684" s="55"/>
      <c r="K1684" s="55"/>
      <c r="L1684" s="55"/>
      <c r="M1684" s="56"/>
      <c r="N1684" s="57"/>
      <c r="O1684" s="57"/>
      <c r="P1684" s="42"/>
      <c r="Q1684" s="42"/>
      <c r="R1684" s="42"/>
      <c r="S1684" s="42"/>
      <c r="T1684" s="57"/>
      <c r="U1684" s="57"/>
      <c r="V1684" s="52"/>
      <c r="W1684" s="52"/>
      <c r="X1684" s="52"/>
      <c r="Y1684" s="52"/>
      <c r="Z1684" s="52"/>
      <c r="AA1684" s="52"/>
      <c r="AB1684" s="52"/>
      <c r="AC1684" s="52"/>
      <c r="AD1684" s="52"/>
      <c r="AE1684" s="52"/>
      <c r="AF1684" s="52"/>
      <c r="AG1684" s="52"/>
      <c r="AH1684" s="52"/>
      <c r="AI1684" s="52"/>
      <c r="AJ1684" s="52"/>
      <c r="AK1684" s="52"/>
      <c r="AL1684" s="52"/>
      <c r="AM1684" s="52"/>
      <c r="AN1684" s="52"/>
      <c r="AO1684" s="52"/>
      <c r="AP1684" s="52"/>
      <c r="AQ1684" s="52"/>
      <c r="AR1684" s="52"/>
      <c r="AS1684" s="52"/>
      <c r="AT1684" s="52"/>
      <c r="AU1684" s="52"/>
      <c r="AV1684" s="52"/>
      <c r="AW1684" s="52"/>
      <c r="AX1684" s="52"/>
      <c r="AY1684" s="52"/>
      <c r="AZ1684" s="52"/>
      <c r="BA1684" s="52"/>
      <c r="BB1684" s="52"/>
      <c r="BC1684" s="52"/>
      <c r="BD1684" s="52"/>
      <c r="BE1684" s="52"/>
      <c r="BF1684" s="52"/>
      <c r="BG1684" s="52"/>
      <c r="BH1684" s="52"/>
      <c r="BI1684" s="52"/>
      <c r="BJ1684" s="52"/>
      <c r="BK1684" s="52"/>
      <c r="BL1684" s="52"/>
      <c r="BM1684" s="52"/>
      <c r="BN1684" s="52"/>
      <c r="BO1684" s="52"/>
      <c r="BP1684" s="52"/>
      <c r="BQ1684" s="52"/>
      <c r="BR1684" s="52"/>
      <c r="BS1684" s="52"/>
      <c r="BT1684" s="52"/>
      <c r="BU1684" s="52"/>
      <c r="BV1684" s="52"/>
      <c r="BW1684" s="52"/>
      <c r="BX1684" s="52"/>
      <c r="BY1684" s="52"/>
      <c r="BZ1684" s="52"/>
      <c r="CA1684" s="52"/>
      <c r="CB1684" s="52"/>
      <c r="CC1684" s="52"/>
      <c r="CD1684" s="52"/>
      <c r="CE1684" s="52"/>
      <c r="CF1684" s="52"/>
      <c r="CG1684" s="52"/>
      <c r="CH1684" s="52"/>
      <c r="CI1684" s="52"/>
      <c r="CJ1684" s="52"/>
      <c r="CK1684" s="52"/>
      <c r="CL1684" s="52"/>
      <c r="CM1684" s="52"/>
      <c r="CN1684" s="52"/>
      <c r="CO1684" s="52"/>
      <c r="CP1684" s="52"/>
      <c r="CQ1684" s="52"/>
      <c r="CR1684" s="52"/>
      <c r="CS1684" s="52"/>
      <c r="CT1684" s="52"/>
      <c r="CU1684" s="52"/>
      <c r="CV1684" s="52"/>
      <c r="CW1684" s="52"/>
      <c r="CX1684" s="52"/>
      <c r="CY1684" s="52"/>
      <c r="CZ1684" s="52"/>
      <c r="DA1684" s="52"/>
      <c r="DB1684" s="52"/>
      <c r="DC1684" s="52"/>
      <c r="DD1684" s="52"/>
      <c r="DE1684" s="52"/>
      <c r="DF1684" s="52"/>
      <c r="DG1684" s="52"/>
      <c r="DH1684" s="52"/>
      <c r="DI1684" s="52"/>
      <c r="DJ1684" s="52"/>
      <c r="DK1684" s="52"/>
      <c r="DL1684" s="52"/>
      <c r="DM1684" s="52"/>
      <c r="DN1684" s="52"/>
      <c r="DO1684" s="52"/>
      <c r="DP1684" s="52"/>
      <c r="DQ1684" s="52"/>
      <c r="DR1684" s="52"/>
      <c r="DS1684" s="52"/>
      <c r="DT1684" s="52"/>
      <c r="DU1684" s="52"/>
      <c r="DV1684" s="52"/>
      <c r="DW1684" s="52"/>
      <c r="DX1684" s="52"/>
      <c r="DY1684" s="52"/>
      <c r="DZ1684" s="52"/>
      <c r="EA1684" s="52"/>
    </row>
    <row r="1685" spans="1:131" s="43" customFormat="1" x14ac:dyDescent="0.2">
      <c r="A1685" s="42"/>
      <c r="B1685" s="42"/>
      <c r="C1685" s="42"/>
      <c r="D1685" s="42"/>
      <c r="E1685" s="42"/>
      <c r="F1685" s="42"/>
      <c r="G1685" s="54"/>
      <c r="H1685" s="42"/>
      <c r="I1685" s="42"/>
      <c r="J1685" s="55"/>
      <c r="K1685" s="55"/>
      <c r="L1685" s="55"/>
      <c r="M1685" s="56"/>
      <c r="N1685" s="57"/>
      <c r="O1685" s="57"/>
      <c r="P1685" s="42"/>
      <c r="Q1685" s="42"/>
      <c r="R1685" s="42"/>
      <c r="S1685" s="42"/>
      <c r="T1685" s="57"/>
      <c r="U1685" s="57"/>
      <c r="V1685" s="52"/>
      <c r="W1685" s="52"/>
      <c r="X1685" s="52"/>
      <c r="Y1685" s="52"/>
      <c r="Z1685" s="52"/>
      <c r="AA1685" s="52"/>
      <c r="AB1685" s="52"/>
      <c r="AC1685" s="52"/>
      <c r="AD1685" s="52"/>
      <c r="AE1685" s="52"/>
      <c r="AF1685" s="52"/>
      <c r="AG1685" s="52"/>
      <c r="AH1685" s="52"/>
      <c r="AI1685" s="52"/>
      <c r="AJ1685" s="52"/>
      <c r="AK1685" s="52"/>
      <c r="AL1685" s="52"/>
      <c r="AM1685" s="52"/>
      <c r="AN1685" s="52"/>
      <c r="AO1685" s="52"/>
      <c r="AP1685" s="52"/>
      <c r="AQ1685" s="52"/>
      <c r="AR1685" s="52"/>
      <c r="AS1685" s="52"/>
      <c r="AT1685" s="52"/>
      <c r="AU1685" s="52"/>
      <c r="AV1685" s="52"/>
      <c r="AW1685" s="52"/>
      <c r="AX1685" s="52"/>
      <c r="AY1685" s="52"/>
      <c r="AZ1685" s="52"/>
      <c r="BA1685" s="52"/>
      <c r="BB1685" s="52"/>
      <c r="BC1685" s="52"/>
      <c r="BD1685" s="52"/>
      <c r="BE1685" s="52"/>
      <c r="BF1685" s="52"/>
      <c r="BG1685" s="52"/>
      <c r="BH1685" s="52"/>
      <c r="BI1685" s="52"/>
      <c r="BJ1685" s="52"/>
      <c r="BK1685" s="52"/>
      <c r="BL1685" s="52"/>
      <c r="BM1685" s="52"/>
      <c r="BN1685" s="52"/>
      <c r="BO1685" s="52"/>
      <c r="BP1685" s="52"/>
      <c r="BQ1685" s="52"/>
      <c r="BR1685" s="52"/>
      <c r="BS1685" s="52"/>
      <c r="BT1685" s="52"/>
      <c r="BU1685" s="52"/>
      <c r="BV1685" s="52"/>
      <c r="BW1685" s="52"/>
      <c r="BX1685" s="52"/>
      <c r="BY1685" s="52"/>
      <c r="BZ1685" s="52"/>
      <c r="CA1685" s="52"/>
      <c r="CB1685" s="52"/>
      <c r="CC1685" s="52"/>
      <c r="CD1685" s="52"/>
      <c r="CE1685" s="52"/>
      <c r="CF1685" s="52"/>
      <c r="CG1685" s="52"/>
      <c r="CH1685" s="52"/>
      <c r="CI1685" s="52"/>
      <c r="CJ1685" s="52"/>
      <c r="CK1685" s="52"/>
      <c r="CL1685" s="52"/>
      <c r="CM1685" s="52"/>
      <c r="CN1685" s="52"/>
      <c r="CO1685" s="52"/>
      <c r="CP1685" s="52"/>
      <c r="CQ1685" s="52"/>
      <c r="CR1685" s="52"/>
      <c r="CS1685" s="52"/>
      <c r="CT1685" s="52"/>
      <c r="CU1685" s="52"/>
      <c r="CV1685" s="52"/>
      <c r="CW1685" s="52"/>
      <c r="CX1685" s="52"/>
      <c r="CY1685" s="52"/>
      <c r="CZ1685" s="52"/>
      <c r="DA1685" s="52"/>
      <c r="DB1685" s="52"/>
      <c r="DC1685" s="52"/>
      <c r="DD1685" s="52"/>
      <c r="DE1685" s="52"/>
      <c r="DF1685" s="52"/>
      <c r="DG1685" s="52"/>
      <c r="DH1685" s="52"/>
      <c r="DI1685" s="52"/>
      <c r="DJ1685" s="52"/>
      <c r="DK1685" s="52"/>
      <c r="DL1685" s="52"/>
      <c r="DM1685" s="52"/>
      <c r="DN1685" s="52"/>
      <c r="DO1685" s="52"/>
      <c r="DP1685" s="52"/>
      <c r="DQ1685" s="52"/>
      <c r="DR1685" s="52"/>
      <c r="DS1685" s="52"/>
      <c r="DT1685" s="52"/>
      <c r="DU1685" s="52"/>
      <c r="DV1685" s="52"/>
      <c r="DW1685" s="52"/>
      <c r="DX1685" s="52"/>
      <c r="DY1685" s="52"/>
      <c r="DZ1685" s="52"/>
      <c r="EA1685" s="52"/>
    </row>
    <row r="1686" spans="1:131" s="43" customFormat="1" x14ac:dyDescent="0.2">
      <c r="A1686" s="42"/>
      <c r="B1686" s="42"/>
      <c r="C1686" s="42"/>
      <c r="D1686" s="42"/>
      <c r="E1686" s="42"/>
      <c r="F1686" s="42"/>
      <c r="G1686" s="54"/>
      <c r="H1686" s="42"/>
      <c r="I1686" s="42"/>
      <c r="J1686" s="55"/>
      <c r="K1686" s="55"/>
      <c r="L1686" s="55"/>
      <c r="M1686" s="56"/>
      <c r="N1686" s="57"/>
      <c r="O1686" s="57"/>
      <c r="P1686" s="42"/>
      <c r="Q1686" s="42"/>
      <c r="R1686" s="42"/>
      <c r="S1686" s="42"/>
      <c r="T1686" s="57"/>
      <c r="U1686" s="57"/>
      <c r="V1686" s="52"/>
      <c r="W1686" s="52"/>
      <c r="X1686" s="52"/>
      <c r="Y1686" s="52"/>
      <c r="Z1686" s="52"/>
      <c r="AA1686" s="52"/>
      <c r="AB1686" s="52"/>
      <c r="AC1686" s="52"/>
      <c r="AD1686" s="52"/>
      <c r="AE1686" s="52"/>
      <c r="AF1686" s="52"/>
      <c r="AG1686" s="52"/>
      <c r="AH1686" s="52"/>
      <c r="AI1686" s="52"/>
      <c r="AJ1686" s="52"/>
      <c r="AK1686" s="52"/>
      <c r="AL1686" s="52"/>
      <c r="AM1686" s="52"/>
      <c r="AN1686" s="52"/>
      <c r="AO1686" s="52"/>
      <c r="AP1686" s="52"/>
      <c r="AQ1686" s="52"/>
      <c r="AR1686" s="52"/>
      <c r="AS1686" s="52"/>
      <c r="AT1686" s="52"/>
      <c r="AU1686" s="52"/>
      <c r="AV1686" s="52"/>
      <c r="AW1686" s="52"/>
      <c r="AX1686" s="52"/>
      <c r="AY1686" s="52"/>
      <c r="AZ1686" s="52"/>
      <c r="BA1686" s="52"/>
      <c r="BB1686" s="52"/>
      <c r="BC1686" s="52"/>
      <c r="BD1686" s="52"/>
      <c r="BE1686" s="52"/>
      <c r="BF1686" s="52"/>
      <c r="BG1686" s="52"/>
      <c r="BH1686" s="52"/>
      <c r="BI1686" s="52"/>
      <c r="BJ1686" s="52"/>
      <c r="BK1686" s="52"/>
      <c r="BL1686" s="52"/>
      <c r="BM1686" s="52"/>
      <c r="BN1686" s="52"/>
      <c r="BO1686" s="52"/>
      <c r="BP1686" s="52"/>
      <c r="BQ1686" s="52"/>
      <c r="BR1686" s="52"/>
      <c r="BS1686" s="52"/>
      <c r="BT1686" s="52"/>
      <c r="BU1686" s="52"/>
      <c r="BV1686" s="52"/>
      <c r="BW1686" s="52"/>
      <c r="BX1686" s="52"/>
      <c r="BY1686" s="52"/>
      <c r="BZ1686" s="52"/>
      <c r="CA1686" s="52"/>
      <c r="CB1686" s="52"/>
      <c r="CC1686" s="52"/>
      <c r="CD1686" s="52"/>
      <c r="CE1686" s="52"/>
      <c r="CF1686" s="52"/>
      <c r="CG1686" s="52"/>
      <c r="CH1686" s="52"/>
      <c r="CI1686" s="52"/>
      <c r="CJ1686" s="52"/>
      <c r="CK1686" s="52"/>
      <c r="CL1686" s="52"/>
      <c r="CM1686" s="52"/>
      <c r="CN1686" s="52"/>
      <c r="CO1686" s="52"/>
      <c r="CP1686" s="52"/>
      <c r="CQ1686" s="52"/>
      <c r="CR1686" s="52"/>
      <c r="CS1686" s="52"/>
      <c r="CT1686" s="52"/>
      <c r="CU1686" s="52"/>
      <c r="CV1686" s="52"/>
      <c r="CW1686" s="52"/>
      <c r="CX1686" s="52"/>
      <c r="CY1686" s="52"/>
      <c r="CZ1686" s="52"/>
      <c r="DA1686" s="52"/>
      <c r="DB1686" s="52"/>
      <c r="DC1686" s="52"/>
      <c r="DD1686" s="52"/>
      <c r="DE1686" s="52"/>
      <c r="DF1686" s="52"/>
      <c r="DG1686" s="52"/>
      <c r="DH1686" s="52"/>
      <c r="DI1686" s="52"/>
      <c r="DJ1686" s="52"/>
      <c r="DK1686" s="52"/>
      <c r="DL1686" s="52"/>
      <c r="DM1686" s="52"/>
      <c r="DN1686" s="52"/>
      <c r="DO1686" s="52"/>
      <c r="DP1686" s="52"/>
      <c r="DQ1686" s="52"/>
      <c r="DR1686" s="52"/>
      <c r="DS1686" s="52"/>
      <c r="DT1686" s="52"/>
      <c r="DU1686" s="52"/>
      <c r="DV1686" s="52"/>
      <c r="DW1686" s="52"/>
      <c r="DX1686" s="52"/>
      <c r="DY1686" s="52"/>
      <c r="DZ1686" s="52"/>
      <c r="EA1686" s="52"/>
    </row>
    <row r="1687" spans="1:131" s="43" customFormat="1" x14ac:dyDescent="0.2">
      <c r="A1687" s="42"/>
      <c r="B1687" s="42"/>
      <c r="C1687" s="42"/>
      <c r="D1687" s="42"/>
      <c r="E1687" s="42"/>
      <c r="F1687" s="42"/>
      <c r="G1687" s="54"/>
      <c r="H1687" s="42"/>
      <c r="I1687" s="42"/>
      <c r="J1687" s="55"/>
      <c r="K1687" s="55"/>
      <c r="L1687" s="55"/>
      <c r="M1687" s="56"/>
      <c r="N1687" s="57"/>
      <c r="O1687" s="57"/>
      <c r="P1687" s="42"/>
      <c r="Q1687" s="42"/>
      <c r="R1687" s="42"/>
      <c r="S1687" s="42"/>
      <c r="T1687" s="57"/>
      <c r="U1687" s="57"/>
      <c r="V1687" s="52"/>
      <c r="W1687" s="52"/>
      <c r="X1687" s="52"/>
      <c r="Y1687" s="52"/>
      <c r="Z1687" s="52"/>
      <c r="AA1687" s="52"/>
      <c r="AB1687" s="52"/>
      <c r="AC1687" s="52"/>
      <c r="AD1687" s="52"/>
      <c r="AE1687" s="52"/>
      <c r="AF1687" s="52"/>
      <c r="AG1687" s="52"/>
      <c r="AH1687" s="52"/>
      <c r="AI1687" s="52"/>
      <c r="AJ1687" s="52"/>
      <c r="AK1687" s="52"/>
      <c r="AL1687" s="52"/>
      <c r="AM1687" s="52"/>
      <c r="AN1687" s="52"/>
      <c r="AO1687" s="52"/>
      <c r="AP1687" s="52"/>
      <c r="AQ1687" s="52"/>
      <c r="AR1687" s="52"/>
      <c r="AS1687" s="52"/>
      <c r="AT1687" s="52"/>
      <c r="AU1687" s="52"/>
      <c r="AV1687" s="52"/>
      <c r="AW1687" s="52"/>
      <c r="AX1687" s="52"/>
      <c r="AY1687" s="52"/>
      <c r="AZ1687" s="52"/>
      <c r="BA1687" s="52"/>
      <c r="BB1687" s="52"/>
      <c r="BC1687" s="52"/>
      <c r="BD1687" s="52"/>
      <c r="BE1687" s="52"/>
      <c r="BF1687" s="52"/>
      <c r="BG1687" s="52"/>
      <c r="BH1687" s="52"/>
      <c r="BI1687" s="52"/>
      <c r="BJ1687" s="52"/>
      <c r="BK1687" s="52"/>
      <c r="BL1687" s="52"/>
      <c r="BM1687" s="52"/>
      <c r="BN1687" s="52"/>
      <c r="BO1687" s="52"/>
      <c r="BP1687" s="52"/>
      <c r="BQ1687" s="52"/>
      <c r="BR1687" s="52"/>
      <c r="BS1687" s="52"/>
      <c r="BT1687" s="52"/>
      <c r="BU1687" s="52"/>
      <c r="BV1687" s="52"/>
      <c r="BW1687" s="52"/>
      <c r="BX1687" s="52"/>
      <c r="BY1687" s="52"/>
      <c r="BZ1687" s="52"/>
      <c r="CA1687" s="52"/>
      <c r="CB1687" s="52"/>
      <c r="CC1687" s="52"/>
      <c r="CD1687" s="52"/>
      <c r="CE1687" s="52"/>
      <c r="CF1687" s="52"/>
      <c r="CG1687" s="52"/>
      <c r="CH1687" s="52"/>
      <c r="CI1687" s="52"/>
      <c r="CJ1687" s="52"/>
      <c r="CK1687" s="52"/>
      <c r="CL1687" s="52"/>
      <c r="CM1687" s="52"/>
      <c r="CN1687" s="52"/>
      <c r="CO1687" s="52"/>
      <c r="CP1687" s="52"/>
      <c r="CQ1687" s="52"/>
      <c r="CR1687" s="52"/>
      <c r="CS1687" s="52"/>
      <c r="CT1687" s="52"/>
      <c r="CU1687" s="52"/>
      <c r="CV1687" s="52"/>
      <c r="CW1687" s="52"/>
      <c r="CX1687" s="52"/>
      <c r="CY1687" s="52"/>
      <c r="CZ1687" s="52"/>
      <c r="DA1687" s="52"/>
      <c r="DB1687" s="52"/>
      <c r="DC1687" s="52"/>
      <c r="DD1687" s="52"/>
      <c r="DE1687" s="52"/>
      <c r="DF1687" s="52"/>
      <c r="DG1687" s="52"/>
      <c r="DH1687" s="52"/>
      <c r="DI1687" s="52"/>
      <c r="DJ1687" s="52"/>
      <c r="DK1687" s="52"/>
      <c r="DL1687" s="52"/>
      <c r="DM1687" s="52"/>
      <c r="DN1687" s="52"/>
      <c r="DO1687" s="52"/>
      <c r="DP1687" s="52"/>
      <c r="DQ1687" s="52"/>
      <c r="DR1687" s="52"/>
      <c r="DS1687" s="52"/>
      <c r="DT1687" s="52"/>
      <c r="DU1687" s="52"/>
      <c r="DV1687" s="52"/>
      <c r="DW1687" s="52"/>
      <c r="DX1687" s="52"/>
      <c r="DY1687" s="52"/>
      <c r="DZ1687" s="52"/>
      <c r="EA1687" s="52"/>
    </row>
    <row r="1688" spans="1:131" s="43" customFormat="1" x14ac:dyDescent="0.2">
      <c r="A1688" s="42"/>
      <c r="B1688" s="42"/>
      <c r="C1688" s="42"/>
      <c r="D1688" s="42"/>
      <c r="E1688" s="42"/>
      <c r="F1688" s="42"/>
      <c r="G1688" s="54"/>
      <c r="H1688" s="42"/>
      <c r="I1688" s="42"/>
      <c r="J1688" s="55"/>
      <c r="K1688" s="55"/>
      <c r="L1688" s="55"/>
      <c r="M1688" s="56"/>
      <c r="N1688" s="57"/>
      <c r="O1688" s="57"/>
      <c r="P1688" s="42"/>
      <c r="Q1688" s="42"/>
      <c r="R1688" s="42"/>
      <c r="S1688" s="42"/>
      <c r="T1688" s="57"/>
      <c r="U1688" s="57"/>
      <c r="V1688" s="52"/>
      <c r="W1688" s="52"/>
      <c r="X1688" s="52"/>
      <c r="Y1688" s="52"/>
      <c r="Z1688" s="52"/>
      <c r="AA1688" s="52"/>
      <c r="AB1688" s="52"/>
      <c r="AC1688" s="52"/>
      <c r="AD1688" s="52"/>
      <c r="AE1688" s="52"/>
      <c r="AF1688" s="52"/>
      <c r="AG1688" s="52"/>
      <c r="AH1688" s="52"/>
      <c r="AI1688" s="52"/>
      <c r="AJ1688" s="52"/>
      <c r="AK1688" s="52"/>
      <c r="AL1688" s="52"/>
      <c r="AM1688" s="52"/>
      <c r="AN1688" s="52"/>
      <c r="AO1688" s="52"/>
      <c r="AP1688" s="52"/>
      <c r="AQ1688" s="52"/>
      <c r="AR1688" s="52"/>
      <c r="AS1688" s="52"/>
      <c r="AT1688" s="52"/>
      <c r="AU1688" s="52"/>
      <c r="AV1688" s="52"/>
      <c r="AW1688" s="52"/>
      <c r="AX1688" s="52"/>
      <c r="AY1688" s="52"/>
      <c r="AZ1688" s="52"/>
      <c r="BA1688" s="52"/>
      <c r="BB1688" s="52"/>
      <c r="BC1688" s="52"/>
      <c r="BD1688" s="52"/>
      <c r="BE1688" s="52"/>
      <c r="BF1688" s="52"/>
      <c r="BG1688" s="52"/>
      <c r="BH1688" s="52"/>
      <c r="BI1688" s="52"/>
      <c r="BJ1688" s="52"/>
      <c r="BK1688" s="52"/>
      <c r="BL1688" s="52"/>
      <c r="BM1688" s="52"/>
      <c r="BN1688" s="52"/>
      <c r="BO1688" s="52"/>
      <c r="BP1688" s="52"/>
      <c r="BQ1688" s="52"/>
      <c r="BR1688" s="52"/>
      <c r="BS1688" s="52"/>
      <c r="BT1688" s="52"/>
      <c r="BU1688" s="52"/>
      <c r="BV1688" s="52"/>
      <c r="BW1688" s="52"/>
      <c r="BX1688" s="52"/>
      <c r="BY1688" s="52"/>
      <c r="BZ1688" s="52"/>
      <c r="CA1688" s="52"/>
      <c r="CB1688" s="52"/>
      <c r="CC1688" s="52"/>
      <c r="CD1688" s="52"/>
      <c r="CE1688" s="52"/>
      <c r="CF1688" s="52"/>
      <c r="CG1688" s="52"/>
      <c r="CH1688" s="52"/>
      <c r="CI1688" s="52"/>
      <c r="CJ1688" s="52"/>
      <c r="CK1688" s="52"/>
      <c r="CL1688" s="52"/>
      <c r="CM1688" s="52"/>
      <c r="CN1688" s="52"/>
      <c r="CO1688" s="52"/>
      <c r="CP1688" s="52"/>
      <c r="CQ1688" s="52"/>
      <c r="CR1688" s="52"/>
      <c r="CS1688" s="52"/>
      <c r="CT1688" s="52"/>
      <c r="CU1688" s="52"/>
      <c r="CV1688" s="52"/>
      <c r="CW1688" s="52"/>
      <c r="CX1688" s="52"/>
      <c r="CY1688" s="52"/>
      <c r="CZ1688" s="52"/>
      <c r="DA1688" s="52"/>
      <c r="DB1688" s="52"/>
      <c r="DC1688" s="52"/>
      <c r="DD1688" s="52"/>
      <c r="DE1688" s="52"/>
      <c r="DF1688" s="52"/>
      <c r="DG1688" s="52"/>
      <c r="DH1688" s="52"/>
      <c r="DI1688" s="52"/>
      <c r="DJ1688" s="52"/>
      <c r="DK1688" s="52"/>
      <c r="DL1688" s="52"/>
      <c r="DM1688" s="52"/>
      <c r="DN1688" s="52"/>
      <c r="DO1688" s="52"/>
      <c r="DP1688" s="52"/>
      <c r="DQ1688" s="52"/>
      <c r="DR1688" s="52"/>
      <c r="DS1688" s="52"/>
      <c r="DT1688" s="52"/>
      <c r="DU1688" s="52"/>
      <c r="DV1688" s="52"/>
      <c r="DW1688" s="52"/>
      <c r="DX1688" s="52"/>
      <c r="DY1688" s="52"/>
      <c r="DZ1688" s="52"/>
      <c r="EA1688" s="52"/>
    </row>
    <row r="1689" spans="1:131" s="43" customFormat="1" x14ac:dyDescent="0.2">
      <c r="A1689" s="42"/>
      <c r="B1689" s="42"/>
      <c r="C1689" s="42"/>
      <c r="D1689" s="42"/>
      <c r="E1689" s="42"/>
      <c r="F1689" s="42"/>
      <c r="G1689" s="54"/>
      <c r="H1689" s="42"/>
      <c r="I1689" s="42"/>
      <c r="J1689" s="55"/>
      <c r="K1689" s="55"/>
      <c r="L1689" s="55"/>
      <c r="M1689" s="56"/>
      <c r="N1689" s="57"/>
      <c r="O1689" s="57"/>
      <c r="P1689" s="42"/>
      <c r="Q1689" s="42"/>
      <c r="R1689" s="42"/>
      <c r="S1689" s="42"/>
      <c r="T1689" s="57"/>
      <c r="U1689" s="57"/>
      <c r="V1689" s="52"/>
      <c r="W1689" s="52"/>
      <c r="X1689" s="52"/>
      <c r="Y1689" s="52"/>
      <c r="Z1689" s="52"/>
      <c r="AA1689" s="52"/>
      <c r="AB1689" s="52"/>
      <c r="AC1689" s="52"/>
      <c r="AD1689" s="52"/>
      <c r="AE1689" s="52"/>
      <c r="AF1689" s="52"/>
      <c r="AG1689" s="52"/>
      <c r="AH1689" s="52"/>
      <c r="AI1689" s="52"/>
      <c r="AJ1689" s="52"/>
      <c r="AK1689" s="52"/>
      <c r="AL1689" s="52"/>
      <c r="AM1689" s="52"/>
      <c r="AN1689" s="52"/>
      <c r="AO1689" s="52"/>
      <c r="AP1689" s="52"/>
      <c r="AQ1689" s="52"/>
      <c r="AR1689" s="52"/>
      <c r="AS1689" s="52"/>
      <c r="AT1689" s="52"/>
      <c r="AU1689" s="52"/>
      <c r="AV1689" s="52"/>
      <c r="AW1689" s="52"/>
      <c r="AX1689" s="52"/>
      <c r="AY1689" s="52"/>
      <c r="AZ1689" s="52"/>
      <c r="BA1689" s="52"/>
      <c r="BB1689" s="52"/>
      <c r="BC1689" s="52"/>
      <c r="BD1689" s="52"/>
      <c r="BE1689" s="52"/>
      <c r="BF1689" s="52"/>
      <c r="BG1689" s="52"/>
      <c r="BH1689" s="52"/>
      <c r="BI1689" s="52"/>
      <c r="BJ1689" s="52"/>
      <c r="BK1689" s="52"/>
      <c r="BL1689" s="52"/>
      <c r="BM1689" s="52"/>
      <c r="BN1689" s="52"/>
      <c r="BO1689" s="52"/>
      <c r="BP1689" s="52"/>
      <c r="BQ1689" s="52"/>
      <c r="BR1689" s="52"/>
      <c r="BS1689" s="52"/>
      <c r="BT1689" s="52"/>
      <c r="BU1689" s="52"/>
      <c r="BV1689" s="52"/>
      <c r="BW1689" s="52"/>
      <c r="BX1689" s="52"/>
      <c r="BY1689" s="52"/>
      <c r="BZ1689" s="52"/>
      <c r="CA1689" s="52"/>
      <c r="CB1689" s="52"/>
      <c r="CC1689" s="52"/>
      <c r="CD1689" s="52"/>
      <c r="CE1689" s="52"/>
      <c r="CF1689" s="52"/>
      <c r="CG1689" s="52"/>
      <c r="CH1689" s="52"/>
      <c r="CI1689" s="52"/>
      <c r="CJ1689" s="52"/>
      <c r="CK1689" s="52"/>
      <c r="CL1689" s="52"/>
      <c r="CM1689" s="52"/>
      <c r="CN1689" s="52"/>
      <c r="CO1689" s="52"/>
      <c r="CP1689" s="52"/>
      <c r="CQ1689" s="52"/>
      <c r="CR1689" s="52"/>
      <c r="CS1689" s="52"/>
      <c r="CT1689" s="52"/>
      <c r="CU1689" s="52"/>
      <c r="CV1689" s="52"/>
      <c r="CW1689" s="52"/>
      <c r="CX1689" s="52"/>
      <c r="CY1689" s="52"/>
      <c r="CZ1689" s="52"/>
      <c r="DA1689" s="52"/>
      <c r="DB1689" s="52"/>
      <c r="DC1689" s="52"/>
      <c r="DD1689" s="52"/>
      <c r="DE1689" s="52"/>
      <c r="DF1689" s="52"/>
      <c r="DG1689" s="52"/>
      <c r="DH1689" s="52"/>
      <c r="DI1689" s="52"/>
      <c r="DJ1689" s="52"/>
      <c r="DK1689" s="52"/>
      <c r="DL1689" s="52"/>
      <c r="DM1689" s="52"/>
      <c r="DN1689" s="52"/>
      <c r="DO1689" s="52"/>
      <c r="DP1689" s="52"/>
      <c r="DQ1689" s="52"/>
      <c r="DR1689" s="52"/>
      <c r="DS1689" s="52"/>
      <c r="DT1689" s="52"/>
      <c r="DU1689" s="52"/>
      <c r="DV1689" s="52"/>
      <c r="DW1689" s="52"/>
      <c r="DX1689" s="52"/>
      <c r="DY1689" s="52"/>
      <c r="DZ1689" s="52"/>
      <c r="EA1689" s="52"/>
    </row>
    <row r="1690" spans="1:131" s="43" customFormat="1" x14ac:dyDescent="0.2">
      <c r="A1690" s="42"/>
      <c r="B1690" s="42"/>
      <c r="C1690" s="42"/>
      <c r="D1690" s="42"/>
      <c r="E1690" s="42"/>
      <c r="F1690" s="42"/>
      <c r="G1690" s="54"/>
      <c r="H1690" s="42"/>
      <c r="I1690" s="42"/>
      <c r="J1690" s="55"/>
      <c r="K1690" s="55"/>
      <c r="L1690" s="55"/>
      <c r="M1690" s="56"/>
      <c r="N1690" s="57"/>
      <c r="O1690" s="57"/>
      <c r="P1690" s="42"/>
      <c r="Q1690" s="42"/>
      <c r="R1690" s="42"/>
      <c r="S1690" s="42"/>
      <c r="T1690" s="57"/>
      <c r="U1690" s="57"/>
      <c r="V1690" s="52"/>
      <c r="W1690" s="52"/>
      <c r="X1690" s="52"/>
      <c r="Y1690" s="52"/>
      <c r="Z1690" s="52"/>
      <c r="AA1690" s="52"/>
      <c r="AB1690" s="52"/>
      <c r="AC1690" s="52"/>
      <c r="AD1690" s="52"/>
      <c r="AE1690" s="52"/>
      <c r="AF1690" s="52"/>
      <c r="AG1690" s="52"/>
      <c r="AH1690" s="52"/>
      <c r="AI1690" s="52"/>
      <c r="AJ1690" s="52"/>
      <c r="AK1690" s="52"/>
      <c r="AL1690" s="52"/>
      <c r="AM1690" s="52"/>
      <c r="AN1690" s="52"/>
      <c r="AO1690" s="52"/>
      <c r="AP1690" s="52"/>
      <c r="AQ1690" s="52"/>
      <c r="AR1690" s="52"/>
      <c r="AS1690" s="52"/>
      <c r="AT1690" s="52"/>
      <c r="AU1690" s="52"/>
      <c r="AV1690" s="52"/>
      <c r="AW1690" s="52"/>
      <c r="AX1690" s="52"/>
      <c r="AY1690" s="52"/>
      <c r="AZ1690" s="52"/>
      <c r="BA1690" s="52"/>
      <c r="BB1690" s="52"/>
      <c r="BC1690" s="52"/>
      <c r="BD1690" s="52"/>
      <c r="BE1690" s="52"/>
      <c r="BF1690" s="52"/>
      <c r="BG1690" s="52"/>
      <c r="BH1690" s="52"/>
      <c r="BI1690" s="52"/>
      <c r="BJ1690" s="52"/>
      <c r="BK1690" s="52"/>
      <c r="BL1690" s="52"/>
      <c r="BM1690" s="52"/>
      <c r="BN1690" s="52"/>
      <c r="BO1690" s="52"/>
      <c r="BP1690" s="52"/>
      <c r="BQ1690" s="52"/>
      <c r="BR1690" s="52"/>
      <c r="BS1690" s="52"/>
      <c r="BT1690" s="52"/>
      <c r="BU1690" s="52"/>
      <c r="BV1690" s="52"/>
      <c r="BW1690" s="52"/>
      <c r="BX1690" s="52"/>
      <c r="BY1690" s="52"/>
      <c r="BZ1690" s="52"/>
      <c r="CA1690" s="52"/>
      <c r="CB1690" s="52"/>
      <c r="CC1690" s="52"/>
      <c r="CD1690" s="52"/>
      <c r="CE1690" s="52"/>
      <c r="CF1690" s="52"/>
      <c r="CG1690" s="52"/>
      <c r="CH1690" s="52"/>
      <c r="CI1690" s="52"/>
      <c r="CJ1690" s="52"/>
      <c r="CK1690" s="52"/>
      <c r="CL1690" s="52"/>
      <c r="CM1690" s="52"/>
      <c r="CN1690" s="52"/>
      <c r="CO1690" s="52"/>
      <c r="CP1690" s="52"/>
      <c r="CQ1690" s="52"/>
      <c r="CR1690" s="52"/>
      <c r="CS1690" s="52"/>
      <c r="CT1690" s="52"/>
      <c r="CU1690" s="52"/>
      <c r="CV1690" s="52"/>
      <c r="CW1690" s="52"/>
      <c r="CX1690" s="52"/>
      <c r="CY1690" s="52"/>
      <c r="CZ1690" s="52"/>
      <c r="DA1690" s="52"/>
      <c r="DB1690" s="52"/>
      <c r="DC1690" s="52"/>
      <c r="DD1690" s="52"/>
      <c r="DE1690" s="52"/>
      <c r="DF1690" s="52"/>
      <c r="DG1690" s="52"/>
      <c r="DH1690" s="52"/>
      <c r="DI1690" s="52"/>
      <c r="DJ1690" s="52"/>
      <c r="DK1690" s="52"/>
      <c r="DL1690" s="52"/>
      <c r="DM1690" s="52"/>
      <c r="DN1690" s="52"/>
      <c r="DO1690" s="52"/>
      <c r="DP1690" s="52"/>
      <c r="DQ1690" s="52"/>
      <c r="DR1690" s="52"/>
      <c r="DS1690" s="52"/>
      <c r="DT1690" s="52"/>
      <c r="DU1690" s="52"/>
      <c r="DV1690" s="52"/>
      <c r="DW1690" s="52"/>
      <c r="DX1690" s="52"/>
      <c r="DY1690" s="52"/>
      <c r="DZ1690" s="52"/>
      <c r="EA1690" s="52"/>
    </row>
    <row r="1691" spans="1:131" s="43" customFormat="1" x14ac:dyDescent="0.2">
      <c r="A1691" s="42"/>
      <c r="B1691" s="42"/>
      <c r="C1691" s="42"/>
      <c r="D1691" s="42"/>
      <c r="E1691" s="42"/>
      <c r="F1691" s="42"/>
      <c r="G1691" s="54"/>
      <c r="H1691" s="42"/>
      <c r="I1691" s="42"/>
      <c r="J1691" s="55"/>
      <c r="K1691" s="55"/>
      <c r="L1691" s="55"/>
      <c r="M1691" s="56"/>
      <c r="N1691" s="57"/>
      <c r="O1691" s="57"/>
      <c r="P1691" s="42"/>
      <c r="Q1691" s="42"/>
      <c r="R1691" s="42"/>
      <c r="S1691" s="42"/>
      <c r="T1691" s="57"/>
      <c r="U1691" s="57"/>
      <c r="V1691" s="52"/>
      <c r="W1691" s="52"/>
      <c r="X1691" s="52"/>
      <c r="Y1691" s="52"/>
      <c r="Z1691" s="52"/>
      <c r="AA1691" s="52"/>
      <c r="AB1691" s="52"/>
      <c r="AC1691" s="52"/>
      <c r="AD1691" s="52"/>
      <c r="AE1691" s="52"/>
      <c r="AF1691" s="52"/>
      <c r="AG1691" s="52"/>
      <c r="AH1691" s="52"/>
      <c r="AI1691" s="52"/>
      <c r="AJ1691" s="52"/>
      <c r="AK1691" s="52"/>
      <c r="AL1691" s="52"/>
      <c r="AM1691" s="52"/>
      <c r="AN1691" s="52"/>
      <c r="AO1691" s="52"/>
      <c r="AP1691" s="52"/>
      <c r="AQ1691" s="52"/>
      <c r="AR1691" s="52"/>
      <c r="AS1691" s="52"/>
      <c r="AT1691" s="52"/>
      <c r="AU1691" s="52"/>
      <c r="AV1691" s="52"/>
      <c r="AW1691" s="52"/>
      <c r="AX1691" s="52"/>
      <c r="AY1691" s="52"/>
      <c r="AZ1691" s="52"/>
      <c r="BA1691" s="52"/>
      <c r="BB1691" s="52"/>
      <c r="BC1691" s="52"/>
      <c r="BD1691" s="52"/>
      <c r="BE1691" s="52"/>
      <c r="BF1691" s="52"/>
      <c r="BG1691" s="52"/>
      <c r="BH1691" s="52"/>
      <c r="BI1691" s="52"/>
      <c r="BJ1691" s="52"/>
      <c r="BK1691" s="52"/>
      <c r="BL1691" s="52"/>
      <c r="BM1691" s="52"/>
      <c r="BN1691" s="52"/>
      <c r="BO1691" s="52"/>
      <c r="BP1691" s="52"/>
      <c r="BQ1691" s="52"/>
      <c r="BR1691" s="52"/>
      <c r="BS1691" s="52"/>
      <c r="BT1691" s="52"/>
      <c r="BU1691" s="52"/>
      <c r="BV1691" s="52"/>
      <c r="BW1691" s="52"/>
      <c r="BX1691" s="52"/>
      <c r="BY1691" s="52"/>
      <c r="BZ1691" s="52"/>
      <c r="CA1691" s="52"/>
      <c r="CB1691" s="52"/>
      <c r="CC1691" s="52"/>
      <c r="CD1691" s="52"/>
      <c r="CE1691" s="52"/>
      <c r="CF1691" s="52"/>
      <c r="CG1691" s="52"/>
      <c r="CH1691" s="52"/>
      <c r="CI1691" s="52"/>
      <c r="CJ1691" s="52"/>
      <c r="CK1691" s="52"/>
      <c r="CL1691" s="52"/>
      <c r="CM1691" s="52"/>
      <c r="CN1691" s="52"/>
      <c r="CO1691" s="52"/>
      <c r="CP1691" s="52"/>
      <c r="CQ1691" s="52"/>
      <c r="CR1691" s="52"/>
      <c r="CS1691" s="52"/>
      <c r="CT1691" s="52"/>
      <c r="CU1691" s="52"/>
      <c r="CV1691" s="52"/>
      <c r="CW1691" s="52"/>
      <c r="CX1691" s="52"/>
      <c r="CY1691" s="52"/>
      <c r="CZ1691" s="52"/>
      <c r="DA1691" s="52"/>
      <c r="DB1691" s="52"/>
      <c r="DC1691" s="52"/>
      <c r="DD1691" s="52"/>
      <c r="DE1691" s="52"/>
      <c r="DF1691" s="52"/>
      <c r="DG1691" s="52"/>
      <c r="DH1691" s="52"/>
      <c r="DI1691" s="52"/>
      <c r="DJ1691" s="52"/>
      <c r="DK1691" s="52"/>
      <c r="DL1691" s="52"/>
      <c r="DM1691" s="52"/>
      <c r="DN1691" s="52"/>
      <c r="DO1691" s="52"/>
      <c r="DP1691" s="52"/>
      <c r="DQ1691" s="52"/>
      <c r="DR1691" s="52"/>
      <c r="DS1691" s="52"/>
      <c r="DT1691" s="52"/>
      <c r="DU1691" s="52"/>
      <c r="DV1691" s="52"/>
      <c r="DW1691" s="52"/>
      <c r="DX1691" s="52"/>
      <c r="DY1691" s="52"/>
      <c r="DZ1691" s="52"/>
      <c r="EA1691" s="52"/>
    </row>
    <row r="1692" spans="1:131" s="43" customFormat="1" x14ac:dyDescent="0.2">
      <c r="A1692" s="42"/>
      <c r="B1692" s="42"/>
      <c r="C1692" s="42"/>
      <c r="D1692" s="42"/>
      <c r="E1692" s="42"/>
      <c r="F1692" s="42"/>
      <c r="G1692" s="54"/>
      <c r="H1692" s="42"/>
      <c r="I1692" s="42"/>
      <c r="J1692" s="55"/>
      <c r="K1692" s="55"/>
      <c r="L1692" s="55"/>
      <c r="M1692" s="56"/>
      <c r="N1692" s="57"/>
      <c r="O1692" s="57"/>
      <c r="P1692" s="42"/>
      <c r="Q1692" s="42"/>
      <c r="R1692" s="42"/>
      <c r="S1692" s="42"/>
      <c r="T1692" s="57"/>
      <c r="U1692" s="57"/>
      <c r="V1692" s="52"/>
      <c r="W1692" s="52"/>
      <c r="X1692" s="52"/>
      <c r="Y1692" s="52"/>
      <c r="Z1692" s="52"/>
      <c r="AA1692" s="52"/>
      <c r="AB1692" s="52"/>
      <c r="AC1692" s="52"/>
      <c r="AD1692" s="52"/>
      <c r="AE1692" s="52"/>
      <c r="AF1692" s="52"/>
      <c r="AG1692" s="52"/>
      <c r="AH1692" s="52"/>
      <c r="AI1692" s="52"/>
      <c r="AJ1692" s="52"/>
      <c r="AK1692" s="52"/>
      <c r="AL1692" s="52"/>
      <c r="AM1692" s="52"/>
      <c r="AN1692" s="52"/>
      <c r="AO1692" s="52"/>
      <c r="AP1692" s="52"/>
      <c r="AQ1692" s="52"/>
      <c r="AR1692" s="52"/>
      <c r="AS1692" s="52"/>
      <c r="AT1692" s="52"/>
      <c r="AU1692" s="52"/>
      <c r="AV1692" s="52"/>
      <c r="AW1692" s="52"/>
      <c r="AX1692" s="52"/>
      <c r="AY1692" s="52"/>
      <c r="AZ1692" s="52"/>
      <c r="BA1692" s="52"/>
      <c r="BB1692" s="52"/>
      <c r="BC1692" s="52"/>
      <c r="BD1692" s="52"/>
      <c r="BE1692" s="52"/>
      <c r="BF1692" s="52"/>
      <c r="BG1692" s="52"/>
      <c r="BH1692" s="52"/>
      <c r="BI1692" s="52"/>
      <c r="BJ1692" s="52"/>
      <c r="BK1692" s="52"/>
      <c r="BL1692" s="52"/>
      <c r="BM1692" s="52"/>
      <c r="BN1692" s="52"/>
      <c r="BO1692" s="52"/>
      <c r="BP1692" s="52"/>
      <c r="BQ1692" s="52"/>
      <c r="BR1692" s="52"/>
      <c r="BS1692" s="52"/>
      <c r="BT1692" s="52"/>
      <c r="BU1692" s="52"/>
      <c r="BV1692" s="52"/>
      <c r="BW1692" s="52"/>
      <c r="BX1692" s="52"/>
      <c r="BY1692" s="52"/>
      <c r="BZ1692" s="52"/>
      <c r="CA1692" s="52"/>
      <c r="CB1692" s="52"/>
      <c r="CC1692" s="52"/>
      <c r="CD1692" s="52"/>
      <c r="CE1692" s="52"/>
      <c r="CF1692" s="52"/>
      <c r="CG1692" s="52"/>
      <c r="CH1692" s="52"/>
      <c r="CI1692" s="52"/>
      <c r="CJ1692" s="52"/>
      <c r="CK1692" s="52"/>
      <c r="CL1692" s="52"/>
      <c r="CM1692" s="52"/>
      <c r="CN1692" s="52"/>
      <c r="CO1692" s="52"/>
      <c r="CP1692" s="52"/>
      <c r="CQ1692" s="52"/>
      <c r="CR1692" s="52"/>
      <c r="CS1692" s="52"/>
      <c r="CT1692" s="52"/>
      <c r="CU1692" s="52"/>
      <c r="CV1692" s="52"/>
      <c r="CW1692" s="52"/>
      <c r="CX1692" s="52"/>
      <c r="CY1692" s="52"/>
      <c r="CZ1692" s="52"/>
      <c r="DA1692" s="52"/>
      <c r="DB1692" s="52"/>
      <c r="DC1692" s="52"/>
      <c r="DD1692" s="52"/>
      <c r="DE1692" s="52"/>
      <c r="DF1692" s="52"/>
      <c r="DG1692" s="52"/>
      <c r="DH1692" s="52"/>
      <c r="DI1692" s="52"/>
      <c r="DJ1692" s="52"/>
      <c r="DK1692" s="52"/>
      <c r="DL1692" s="52"/>
      <c r="DM1692" s="52"/>
      <c r="DN1692" s="52"/>
      <c r="DO1692" s="52"/>
      <c r="DP1692" s="52"/>
      <c r="DQ1692" s="52"/>
      <c r="DR1692" s="52"/>
      <c r="DS1692" s="52"/>
      <c r="DT1692" s="52"/>
      <c r="DU1692" s="52"/>
      <c r="DV1692" s="52"/>
      <c r="DW1692" s="52"/>
      <c r="DX1692" s="52"/>
      <c r="DY1692" s="52"/>
      <c r="DZ1692" s="52"/>
      <c r="EA1692" s="52"/>
    </row>
    <row r="1693" spans="1:131" s="43" customFormat="1" x14ac:dyDescent="0.2">
      <c r="A1693" s="42"/>
      <c r="B1693" s="42"/>
      <c r="C1693" s="42"/>
      <c r="D1693" s="42"/>
      <c r="E1693" s="42"/>
      <c r="F1693" s="42"/>
      <c r="G1693" s="54"/>
      <c r="H1693" s="42"/>
      <c r="I1693" s="42"/>
      <c r="J1693" s="55"/>
      <c r="K1693" s="55"/>
      <c r="L1693" s="55"/>
      <c r="M1693" s="56"/>
      <c r="N1693" s="57"/>
      <c r="O1693" s="57"/>
      <c r="P1693" s="42"/>
      <c r="Q1693" s="42"/>
      <c r="R1693" s="42"/>
      <c r="S1693" s="42"/>
      <c r="T1693" s="57"/>
      <c r="U1693" s="57"/>
      <c r="V1693" s="52"/>
      <c r="W1693" s="52"/>
      <c r="X1693" s="52"/>
      <c r="Y1693" s="52"/>
      <c r="Z1693" s="52"/>
      <c r="AA1693" s="52"/>
      <c r="AB1693" s="52"/>
      <c r="AC1693" s="52"/>
      <c r="AD1693" s="52"/>
      <c r="AE1693" s="52"/>
      <c r="AF1693" s="52"/>
      <c r="AG1693" s="52"/>
      <c r="AH1693" s="52"/>
      <c r="AI1693" s="52"/>
      <c r="AJ1693" s="52"/>
      <c r="AK1693" s="52"/>
      <c r="AL1693" s="52"/>
      <c r="AM1693" s="52"/>
      <c r="AN1693" s="52"/>
      <c r="AO1693" s="52"/>
      <c r="AP1693" s="52"/>
      <c r="AQ1693" s="52"/>
      <c r="AR1693" s="52"/>
      <c r="AS1693" s="52"/>
      <c r="AT1693" s="52"/>
      <c r="AU1693" s="52"/>
      <c r="AV1693" s="52"/>
      <c r="AW1693" s="52"/>
      <c r="AX1693" s="52"/>
      <c r="AY1693" s="52"/>
      <c r="AZ1693" s="52"/>
      <c r="BA1693" s="52"/>
      <c r="BB1693" s="52"/>
      <c r="BC1693" s="52"/>
      <c r="BD1693" s="52"/>
      <c r="BE1693" s="52"/>
      <c r="BF1693" s="52"/>
      <c r="BG1693" s="52"/>
      <c r="BH1693" s="52"/>
      <c r="BI1693" s="52"/>
      <c r="BJ1693" s="52"/>
      <c r="BK1693" s="52"/>
      <c r="BL1693" s="52"/>
      <c r="BM1693" s="52"/>
      <c r="BN1693" s="52"/>
      <c r="BO1693" s="52"/>
      <c r="BP1693" s="52"/>
      <c r="BQ1693" s="52"/>
      <c r="BR1693" s="52"/>
      <c r="BS1693" s="52"/>
      <c r="BT1693" s="52"/>
      <c r="BU1693" s="52"/>
      <c r="BV1693" s="52"/>
      <c r="BW1693" s="52"/>
      <c r="BX1693" s="52"/>
      <c r="BY1693" s="52"/>
      <c r="BZ1693" s="52"/>
      <c r="CA1693" s="52"/>
      <c r="CB1693" s="52"/>
      <c r="CC1693" s="52"/>
      <c r="CD1693" s="52"/>
      <c r="CE1693" s="52"/>
      <c r="CF1693" s="52"/>
      <c r="CG1693" s="52"/>
      <c r="CH1693" s="52"/>
      <c r="CI1693" s="52"/>
      <c r="CJ1693" s="52"/>
      <c r="CK1693" s="52"/>
      <c r="CL1693" s="52"/>
      <c r="CM1693" s="52"/>
      <c r="CN1693" s="52"/>
      <c r="CO1693" s="52"/>
      <c r="CP1693" s="52"/>
      <c r="CQ1693" s="52"/>
      <c r="CR1693" s="52"/>
      <c r="CS1693" s="52"/>
      <c r="CT1693" s="52"/>
      <c r="CU1693" s="52"/>
      <c r="CV1693" s="52"/>
      <c r="CW1693" s="52"/>
      <c r="CX1693" s="52"/>
      <c r="CY1693" s="52"/>
      <c r="CZ1693" s="52"/>
      <c r="DA1693" s="52"/>
      <c r="DB1693" s="52"/>
      <c r="DC1693" s="52"/>
      <c r="DD1693" s="52"/>
      <c r="DE1693" s="52"/>
      <c r="DF1693" s="52"/>
      <c r="DG1693" s="52"/>
      <c r="DH1693" s="52"/>
      <c r="DI1693" s="52"/>
      <c r="DJ1693" s="52"/>
      <c r="DK1693" s="52"/>
      <c r="DL1693" s="52"/>
      <c r="DM1693" s="52"/>
      <c r="DN1693" s="52"/>
      <c r="DO1693" s="52"/>
      <c r="DP1693" s="52"/>
      <c r="DQ1693" s="52"/>
      <c r="DR1693" s="52"/>
      <c r="DS1693" s="52"/>
      <c r="DT1693" s="52"/>
      <c r="DU1693" s="52"/>
      <c r="DV1693" s="52"/>
      <c r="DW1693" s="52"/>
      <c r="DX1693" s="52"/>
      <c r="DY1693" s="52"/>
      <c r="DZ1693" s="52"/>
      <c r="EA1693" s="52"/>
    </row>
    <row r="1694" spans="1:131" s="43" customFormat="1" x14ac:dyDescent="0.2">
      <c r="A1694" s="42"/>
      <c r="B1694" s="42"/>
      <c r="C1694" s="42"/>
      <c r="D1694" s="42"/>
      <c r="E1694" s="42"/>
      <c r="F1694" s="42"/>
      <c r="G1694" s="54"/>
      <c r="H1694" s="42"/>
      <c r="I1694" s="42"/>
      <c r="J1694" s="55"/>
      <c r="K1694" s="55"/>
      <c r="L1694" s="55"/>
      <c r="M1694" s="56"/>
      <c r="N1694" s="57"/>
      <c r="O1694" s="57"/>
      <c r="P1694" s="42"/>
      <c r="Q1694" s="42"/>
      <c r="R1694" s="42"/>
      <c r="S1694" s="42"/>
      <c r="T1694" s="57"/>
      <c r="U1694" s="57"/>
      <c r="V1694" s="52"/>
      <c r="W1694" s="52"/>
      <c r="X1694" s="52"/>
      <c r="Y1694" s="52"/>
      <c r="Z1694" s="52"/>
      <c r="AA1694" s="52"/>
      <c r="AB1694" s="52"/>
      <c r="AC1694" s="52"/>
      <c r="AD1694" s="52"/>
      <c r="AE1694" s="52"/>
      <c r="AF1694" s="52"/>
      <c r="AG1694" s="52"/>
      <c r="AH1694" s="52"/>
      <c r="AI1694" s="52"/>
      <c r="AJ1694" s="52"/>
      <c r="AK1694" s="52"/>
      <c r="AL1694" s="52"/>
      <c r="AM1694" s="52"/>
      <c r="AN1694" s="52"/>
      <c r="AO1694" s="52"/>
      <c r="AP1694" s="52"/>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c r="BK1694" s="52"/>
      <c r="BL1694" s="52"/>
      <c r="BM1694" s="52"/>
      <c r="BN1694" s="52"/>
      <c r="BO1694" s="52"/>
      <c r="BP1694" s="52"/>
      <c r="BQ1694" s="52"/>
      <c r="BR1694" s="52"/>
      <c r="BS1694" s="52"/>
      <c r="BT1694" s="52"/>
      <c r="BU1694" s="52"/>
      <c r="BV1694" s="52"/>
      <c r="BW1694" s="52"/>
      <c r="BX1694" s="52"/>
      <c r="BY1694" s="52"/>
      <c r="BZ1694" s="52"/>
      <c r="CA1694" s="52"/>
      <c r="CB1694" s="52"/>
      <c r="CC1694" s="52"/>
      <c r="CD1694" s="52"/>
      <c r="CE1694" s="52"/>
      <c r="CF1694" s="52"/>
      <c r="CG1694" s="52"/>
      <c r="CH1694" s="52"/>
      <c r="CI1694" s="52"/>
      <c r="CJ1694" s="52"/>
      <c r="CK1694" s="52"/>
      <c r="CL1694" s="52"/>
      <c r="CM1694" s="52"/>
      <c r="CN1694" s="52"/>
      <c r="CO1694" s="52"/>
      <c r="CP1694" s="52"/>
      <c r="CQ1694" s="52"/>
      <c r="CR1694" s="52"/>
      <c r="CS1694" s="52"/>
      <c r="CT1694" s="52"/>
      <c r="CU1694" s="52"/>
      <c r="CV1694" s="52"/>
      <c r="CW1694" s="52"/>
      <c r="CX1694" s="52"/>
      <c r="CY1694" s="52"/>
      <c r="CZ1694" s="52"/>
      <c r="DA1694" s="52"/>
      <c r="DB1694" s="52"/>
      <c r="DC1694" s="52"/>
      <c r="DD1694" s="52"/>
      <c r="DE1694" s="52"/>
      <c r="DF1694" s="52"/>
      <c r="DG1694" s="52"/>
      <c r="DH1694" s="52"/>
      <c r="DI1694" s="52"/>
      <c r="DJ1694" s="52"/>
      <c r="DK1694" s="52"/>
      <c r="DL1694" s="52"/>
      <c r="DM1694" s="52"/>
      <c r="DN1694" s="52"/>
      <c r="DO1694" s="52"/>
      <c r="DP1694" s="52"/>
      <c r="DQ1694" s="52"/>
      <c r="DR1694" s="52"/>
      <c r="DS1694" s="52"/>
      <c r="DT1694" s="52"/>
      <c r="DU1694" s="52"/>
      <c r="DV1694" s="52"/>
      <c r="DW1694" s="52"/>
      <c r="DX1694" s="52"/>
      <c r="DY1694" s="52"/>
      <c r="DZ1694" s="52"/>
      <c r="EA1694" s="52"/>
    </row>
    <row r="1695" spans="1:131" s="43" customFormat="1" x14ac:dyDescent="0.2">
      <c r="A1695" s="42"/>
      <c r="B1695" s="42"/>
      <c r="C1695" s="42"/>
      <c r="D1695" s="42"/>
      <c r="E1695" s="42"/>
      <c r="F1695" s="42"/>
      <c r="G1695" s="54"/>
      <c r="H1695" s="42"/>
      <c r="I1695" s="42"/>
      <c r="J1695" s="55"/>
      <c r="K1695" s="55"/>
      <c r="L1695" s="55"/>
      <c r="M1695" s="56"/>
      <c r="N1695" s="57"/>
      <c r="O1695" s="57"/>
      <c r="P1695" s="42"/>
      <c r="Q1695" s="42"/>
      <c r="R1695" s="42"/>
      <c r="S1695" s="42"/>
      <c r="T1695" s="57"/>
      <c r="U1695" s="57"/>
      <c r="V1695" s="52"/>
      <c r="W1695" s="52"/>
      <c r="X1695" s="52"/>
      <c r="Y1695" s="52"/>
      <c r="Z1695" s="52"/>
      <c r="AA1695" s="52"/>
      <c r="AB1695" s="52"/>
      <c r="AC1695" s="52"/>
      <c r="AD1695" s="52"/>
      <c r="AE1695" s="52"/>
      <c r="AF1695" s="52"/>
      <c r="AG1695" s="52"/>
      <c r="AH1695" s="52"/>
      <c r="AI1695" s="52"/>
      <c r="AJ1695" s="52"/>
      <c r="AK1695" s="52"/>
      <c r="AL1695" s="52"/>
      <c r="AM1695" s="52"/>
      <c r="AN1695" s="52"/>
      <c r="AO1695" s="52"/>
      <c r="AP1695" s="52"/>
      <c r="AQ1695" s="52"/>
      <c r="AR1695" s="52"/>
      <c r="AS1695" s="52"/>
      <c r="AT1695" s="52"/>
      <c r="AU1695" s="52"/>
      <c r="AV1695" s="52"/>
      <c r="AW1695" s="52"/>
      <c r="AX1695" s="52"/>
      <c r="AY1695" s="52"/>
      <c r="AZ1695" s="52"/>
      <c r="BA1695" s="52"/>
      <c r="BB1695" s="52"/>
      <c r="BC1695" s="52"/>
      <c r="BD1695" s="52"/>
      <c r="BE1695" s="52"/>
      <c r="BF1695" s="52"/>
      <c r="BG1695" s="52"/>
      <c r="BH1695" s="52"/>
      <c r="BI1695" s="52"/>
      <c r="BJ1695" s="52"/>
      <c r="BK1695" s="52"/>
      <c r="BL1695" s="52"/>
      <c r="BM1695" s="52"/>
      <c r="BN1695" s="52"/>
      <c r="BO1695" s="52"/>
      <c r="BP1695" s="52"/>
      <c r="BQ1695" s="52"/>
      <c r="BR1695" s="52"/>
      <c r="BS1695" s="52"/>
      <c r="BT1695" s="52"/>
      <c r="BU1695" s="52"/>
      <c r="BV1695" s="52"/>
      <c r="BW1695" s="52"/>
      <c r="BX1695" s="52"/>
      <c r="BY1695" s="52"/>
      <c r="BZ1695" s="52"/>
      <c r="CA1695" s="52"/>
      <c r="CB1695" s="52"/>
      <c r="CC1695" s="52"/>
      <c r="CD1695" s="52"/>
      <c r="CE1695" s="52"/>
      <c r="CF1695" s="52"/>
      <c r="CG1695" s="52"/>
      <c r="CH1695" s="52"/>
      <c r="CI1695" s="52"/>
      <c r="CJ1695" s="52"/>
      <c r="CK1695" s="52"/>
      <c r="CL1695" s="52"/>
      <c r="CM1695" s="52"/>
      <c r="CN1695" s="52"/>
      <c r="CO1695" s="52"/>
      <c r="CP1695" s="52"/>
      <c r="CQ1695" s="52"/>
      <c r="CR1695" s="52"/>
      <c r="CS1695" s="52"/>
      <c r="CT1695" s="52"/>
      <c r="CU1695" s="52"/>
      <c r="CV1695" s="52"/>
      <c r="CW1695" s="52"/>
      <c r="CX1695" s="52"/>
      <c r="CY1695" s="52"/>
      <c r="CZ1695" s="52"/>
      <c r="DA1695" s="52"/>
      <c r="DB1695" s="52"/>
      <c r="DC1695" s="52"/>
      <c r="DD1695" s="52"/>
      <c r="DE1695" s="52"/>
      <c r="DF1695" s="52"/>
      <c r="DG1695" s="52"/>
      <c r="DH1695" s="52"/>
      <c r="DI1695" s="52"/>
      <c r="DJ1695" s="52"/>
      <c r="DK1695" s="52"/>
      <c r="DL1695" s="52"/>
      <c r="DM1695" s="52"/>
      <c r="DN1695" s="52"/>
      <c r="DO1695" s="52"/>
      <c r="DP1695" s="52"/>
      <c r="DQ1695" s="52"/>
      <c r="DR1695" s="52"/>
      <c r="DS1695" s="52"/>
      <c r="DT1695" s="52"/>
      <c r="DU1695" s="52"/>
      <c r="DV1695" s="52"/>
      <c r="DW1695" s="52"/>
      <c r="DX1695" s="52"/>
      <c r="DY1695" s="52"/>
      <c r="DZ1695" s="52"/>
      <c r="EA1695" s="52"/>
    </row>
    <row r="1696" spans="1:131" s="43" customFormat="1" x14ac:dyDescent="0.2">
      <c r="A1696" s="42"/>
      <c r="B1696" s="42"/>
      <c r="C1696" s="42"/>
      <c r="D1696" s="42"/>
      <c r="E1696" s="42"/>
      <c r="F1696" s="42"/>
      <c r="G1696" s="54"/>
      <c r="H1696" s="42"/>
      <c r="I1696" s="42"/>
      <c r="J1696" s="55"/>
      <c r="K1696" s="55"/>
      <c r="L1696" s="55"/>
      <c r="M1696" s="56"/>
      <c r="N1696" s="57"/>
      <c r="O1696" s="57"/>
      <c r="P1696" s="42"/>
      <c r="Q1696" s="42"/>
      <c r="R1696" s="42"/>
      <c r="S1696" s="42"/>
      <c r="T1696" s="57"/>
      <c r="U1696" s="57"/>
      <c r="V1696" s="52"/>
      <c r="W1696" s="52"/>
      <c r="X1696" s="52"/>
      <c r="Y1696" s="52"/>
      <c r="Z1696" s="52"/>
      <c r="AA1696" s="52"/>
      <c r="AB1696" s="52"/>
      <c r="AC1696" s="52"/>
      <c r="AD1696" s="52"/>
      <c r="AE1696" s="52"/>
      <c r="AF1696" s="52"/>
      <c r="AG1696" s="52"/>
      <c r="AH1696" s="52"/>
      <c r="AI1696" s="52"/>
      <c r="AJ1696" s="52"/>
      <c r="AK1696" s="52"/>
      <c r="AL1696" s="52"/>
      <c r="AM1696" s="52"/>
      <c r="AN1696" s="52"/>
      <c r="AO1696" s="52"/>
      <c r="AP1696" s="52"/>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c r="BK1696" s="52"/>
      <c r="BL1696" s="52"/>
      <c r="BM1696" s="52"/>
      <c r="BN1696" s="52"/>
      <c r="BO1696" s="52"/>
      <c r="BP1696" s="52"/>
      <c r="BQ1696" s="52"/>
      <c r="BR1696" s="52"/>
      <c r="BS1696" s="52"/>
      <c r="BT1696" s="52"/>
      <c r="BU1696" s="52"/>
      <c r="BV1696" s="52"/>
      <c r="BW1696" s="52"/>
      <c r="BX1696" s="52"/>
      <c r="BY1696" s="52"/>
      <c r="BZ1696" s="52"/>
      <c r="CA1696" s="52"/>
      <c r="CB1696" s="52"/>
      <c r="CC1696" s="52"/>
      <c r="CD1696" s="52"/>
      <c r="CE1696" s="52"/>
      <c r="CF1696" s="52"/>
      <c r="CG1696" s="52"/>
      <c r="CH1696" s="52"/>
      <c r="CI1696" s="52"/>
      <c r="CJ1696" s="52"/>
      <c r="CK1696" s="52"/>
      <c r="CL1696" s="52"/>
      <c r="CM1696" s="52"/>
      <c r="CN1696" s="52"/>
      <c r="CO1696" s="52"/>
      <c r="CP1696" s="52"/>
      <c r="CQ1696" s="52"/>
      <c r="CR1696" s="52"/>
      <c r="CS1696" s="52"/>
      <c r="CT1696" s="52"/>
      <c r="CU1696" s="52"/>
      <c r="CV1696" s="52"/>
      <c r="CW1696" s="52"/>
      <c r="CX1696" s="52"/>
      <c r="CY1696" s="52"/>
      <c r="CZ1696" s="52"/>
      <c r="DA1696" s="52"/>
      <c r="DB1696" s="52"/>
      <c r="DC1696" s="52"/>
      <c r="DD1696" s="52"/>
      <c r="DE1696" s="52"/>
      <c r="DF1696" s="52"/>
      <c r="DG1696" s="52"/>
      <c r="DH1696" s="52"/>
      <c r="DI1696" s="52"/>
      <c r="DJ1696" s="52"/>
      <c r="DK1696" s="52"/>
      <c r="DL1696" s="52"/>
      <c r="DM1696" s="52"/>
      <c r="DN1696" s="52"/>
      <c r="DO1696" s="52"/>
      <c r="DP1696" s="52"/>
      <c r="DQ1696" s="52"/>
      <c r="DR1696" s="52"/>
      <c r="DS1696" s="52"/>
      <c r="DT1696" s="52"/>
      <c r="DU1696" s="52"/>
      <c r="DV1696" s="52"/>
      <c r="DW1696" s="52"/>
      <c r="DX1696" s="52"/>
      <c r="DY1696" s="52"/>
      <c r="DZ1696" s="52"/>
      <c r="EA1696" s="52"/>
    </row>
    <row r="1697" spans="1:131" s="43" customFormat="1" x14ac:dyDescent="0.2">
      <c r="A1697" s="42"/>
      <c r="B1697" s="42"/>
      <c r="C1697" s="42"/>
      <c r="D1697" s="42"/>
      <c r="E1697" s="42"/>
      <c r="F1697" s="42"/>
      <c r="G1697" s="54"/>
      <c r="H1697" s="42"/>
      <c r="I1697" s="42"/>
      <c r="J1697" s="55"/>
      <c r="K1697" s="55"/>
      <c r="L1697" s="55"/>
      <c r="M1697" s="56"/>
      <c r="N1697" s="57"/>
      <c r="O1697" s="57"/>
      <c r="P1697" s="42"/>
      <c r="Q1697" s="42"/>
      <c r="R1697" s="42"/>
      <c r="S1697" s="42"/>
      <c r="T1697" s="57"/>
      <c r="U1697" s="57"/>
      <c r="V1697" s="52"/>
      <c r="W1697" s="52"/>
      <c r="X1697" s="52"/>
      <c r="Y1697" s="52"/>
      <c r="Z1697" s="52"/>
      <c r="AA1697" s="52"/>
      <c r="AB1697" s="52"/>
      <c r="AC1697" s="52"/>
      <c r="AD1697" s="52"/>
      <c r="AE1697" s="52"/>
      <c r="AF1697" s="52"/>
      <c r="AG1697" s="52"/>
      <c r="AH1697" s="52"/>
      <c r="AI1697" s="52"/>
      <c r="AJ1697" s="52"/>
      <c r="AK1697" s="52"/>
      <c r="AL1697" s="52"/>
      <c r="AM1697" s="52"/>
      <c r="AN1697" s="52"/>
      <c r="AO1697" s="52"/>
      <c r="AP1697" s="52"/>
      <c r="AQ1697" s="52"/>
      <c r="AR1697" s="52"/>
      <c r="AS1697" s="52"/>
      <c r="AT1697" s="52"/>
      <c r="AU1697" s="52"/>
      <c r="AV1697" s="52"/>
      <c r="AW1697" s="52"/>
      <c r="AX1697" s="52"/>
      <c r="AY1697" s="52"/>
      <c r="AZ1697" s="52"/>
      <c r="BA1697" s="52"/>
      <c r="BB1697" s="52"/>
      <c r="BC1697" s="52"/>
      <c r="BD1697" s="52"/>
      <c r="BE1697" s="52"/>
      <c r="BF1697" s="52"/>
      <c r="BG1697" s="52"/>
      <c r="BH1697" s="52"/>
      <c r="BI1697" s="52"/>
      <c r="BJ1697" s="52"/>
      <c r="BK1697" s="52"/>
      <c r="BL1697" s="52"/>
      <c r="BM1697" s="52"/>
      <c r="BN1697" s="52"/>
      <c r="BO1697" s="52"/>
      <c r="BP1697" s="52"/>
      <c r="BQ1697" s="52"/>
      <c r="BR1697" s="52"/>
      <c r="BS1697" s="52"/>
      <c r="BT1697" s="52"/>
      <c r="BU1697" s="52"/>
      <c r="BV1697" s="52"/>
      <c r="BW1697" s="52"/>
      <c r="BX1697" s="52"/>
      <c r="BY1697" s="52"/>
      <c r="BZ1697" s="52"/>
      <c r="CA1697" s="52"/>
      <c r="CB1697" s="52"/>
      <c r="CC1697" s="52"/>
      <c r="CD1697" s="52"/>
      <c r="CE1697" s="52"/>
      <c r="CF1697" s="52"/>
      <c r="CG1697" s="52"/>
      <c r="CH1697" s="52"/>
      <c r="CI1697" s="52"/>
      <c r="CJ1697" s="52"/>
      <c r="CK1697" s="52"/>
      <c r="CL1697" s="52"/>
      <c r="CM1697" s="52"/>
      <c r="CN1697" s="52"/>
      <c r="CO1697" s="52"/>
      <c r="CP1697" s="52"/>
      <c r="CQ1697" s="52"/>
      <c r="CR1697" s="52"/>
      <c r="CS1697" s="52"/>
      <c r="CT1697" s="52"/>
      <c r="CU1697" s="52"/>
      <c r="CV1697" s="52"/>
      <c r="CW1697" s="52"/>
      <c r="CX1697" s="52"/>
      <c r="CY1697" s="52"/>
      <c r="CZ1697" s="52"/>
      <c r="DA1697" s="52"/>
      <c r="DB1697" s="52"/>
      <c r="DC1697" s="52"/>
      <c r="DD1697" s="52"/>
      <c r="DE1697" s="52"/>
      <c r="DF1697" s="52"/>
      <c r="DG1697" s="52"/>
      <c r="DH1697" s="52"/>
      <c r="DI1697" s="52"/>
      <c r="DJ1697" s="52"/>
      <c r="DK1697" s="52"/>
      <c r="DL1697" s="52"/>
      <c r="DM1697" s="52"/>
      <c r="DN1697" s="52"/>
      <c r="DO1697" s="52"/>
      <c r="DP1697" s="52"/>
      <c r="DQ1697" s="52"/>
      <c r="DR1697" s="52"/>
      <c r="DS1697" s="52"/>
      <c r="DT1697" s="52"/>
      <c r="DU1697" s="52"/>
      <c r="DV1697" s="52"/>
      <c r="DW1697" s="52"/>
      <c r="DX1697" s="52"/>
      <c r="DY1697" s="52"/>
      <c r="DZ1697" s="52"/>
      <c r="EA1697" s="52"/>
    </row>
    <row r="1698" spans="1:131" s="43" customFormat="1" x14ac:dyDescent="0.2">
      <c r="A1698" s="42"/>
      <c r="B1698" s="42"/>
      <c r="C1698" s="42"/>
      <c r="D1698" s="42"/>
      <c r="E1698" s="42"/>
      <c r="F1698" s="42"/>
      <c r="G1698" s="54"/>
      <c r="H1698" s="42"/>
      <c r="I1698" s="42"/>
      <c r="J1698" s="55"/>
      <c r="K1698" s="55"/>
      <c r="L1698" s="55"/>
      <c r="M1698" s="56"/>
      <c r="N1698" s="57"/>
      <c r="O1698" s="57"/>
      <c r="P1698" s="42"/>
      <c r="Q1698" s="42"/>
      <c r="R1698" s="42"/>
      <c r="S1698" s="42"/>
      <c r="T1698" s="57"/>
      <c r="U1698" s="57"/>
      <c r="V1698" s="52"/>
      <c r="W1698" s="52"/>
      <c r="X1698" s="52"/>
      <c r="Y1698" s="52"/>
      <c r="Z1698" s="52"/>
      <c r="AA1698" s="52"/>
      <c r="AB1698" s="52"/>
      <c r="AC1698" s="52"/>
      <c r="AD1698" s="52"/>
      <c r="AE1698" s="52"/>
      <c r="AF1698" s="52"/>
      <c r="AG1698" s="52"/>
      <c r="AH1698" s="52"/>
      <c r="AI1698" s="52"/>
      <c r="AJ1698" s="52"/>
      <c r="AK1698" s="52"/>
      <c r="AL1698" s="52"/>
      <c r="AM1698" s="52"/>
      <c r="AN1698" s="52"/>
      <c r="AO1698" s="52"/>
      <c r="AP1698" s="52"/>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c r="BK1698" s="52"/>
      <c r="BL1698" s="52"/>
      <c r="BM1698" s="52"/>
      <c r="BN1698" s="52"/>
      <c r="BO1698" s="52"/>
      <c r="BP1698" s="52"/>
      <c r="BQ1698" s="52"/>
      <c r="BR1698" s="52"/>
      <c r="BS1698" s="52"/>
      <c r="BT1698" s="52"/>
      <c r="BU1698" s="52"/>
      <c r="BV1698" s="52"/>
      <c r="BW1698" s="52"/>
      <c r="BX1698" s="52"/>
      <c r="BY1698" s="52"/>
      <c r="BZ1698" s="52"/>
      <c r="CA1698" s="52"/>
      <c r="CB1698" s="52"/>
      <c r="CC1698" s="52"/>
      <c r="CD1698" s="52"/>
      <c r="CE1698" s="52"/>
      <c r="CF1698" s="52"/>
      <c r="CG1698" s="52"/>
      <c r="CH1698" s="52"/>
      <c r="CI1698" s="52"/>
      <c r="CJ1698" s="52"/>
      <c r="CK1698" s="52"/>
      <c r="CL1698" s="52"/>
      <c r="CM1698" s="52"/>
      <c r="CN1698" s="52"/>
      <c r="CO1698" s="52"/>
      <c r="CP1698" s="52"/>
      <c r="CQ1698" s="52"/>
      <c r="CR1698" s="52"/>
      <c r="CS1698" s="52"/>
      <c r="CT1698" s="52"/>
      <c r="CU1698" s="52"/>
      <c r="CV1698" s="52"/>
      <c r="CW1698" s="52"/>
      <c r="CX1698" s="52"/>
      <c r="CY1698" s="52"/>
      <c r="CZ1698" s="52"/>
      <c r="DA1698" s="52"/>
      <c r="DB1698" s="52"/>
      <c r="DC1698" s="52"/>
      <c r="DD1698" s="52"/>
      <c r="DE1698" s="52"/>
      <c r="DF1698" s="52"/>
      <c r="DG1698" s="52"/>
      <c r="DH1698" s="52"/>
      <c r="DI1698" s="52"/>
      <c r="DJ1698" s="52"/>
      <c r="DK1698" s="52"/>
      <c r="DL1698" s="52"/>
      <c r="DM1698" s="52"/>
      <c r="DN1698" s="52"/>
      <c r="DO1698" s="52"/>
      <c r="DP1698" s="52"/>
      <c r="DQ1698" s="52"/>
      <c r="DR1698" s="52"/>
      <c r="DS1698" s="52"/>
      <c r="DT1698" s="52"/>
      <c r="DU1698" s="52"/>
      <c r="DV1698" s="52"/>
      <c r="DW1698" s="52"/>
      <c r="DX1698" s="52"/>
      <c r="DY1698" s="52"/>
      <c r="DZ1698" s="52"/>
      <c r="EA1698" s="52"/>
    </row>
    <row r="1699" spans="1:131" s="43" customFormat="1" x14ac:dyDescent="0.2">
      <c r="A1699" s="42"/>
      <c r="B1699" s="42"/>
      <c r="C1699" s="42"/>
      <c r="D1699" s="42"/>
      <c r="E1699" s="42"/>
      <c r="F1699" s="42"/>
      <c r="G1699" s="54"/>
      <c r="H1699" s="42"/>
      <c r="I1699" s="42"/>
      <c r="J1699" s="55"/>
      <c r="K1699" s="55"/>
      <c r="L1699" s="55"/>
      <c r="M1699" s="56"/>
      <c r="N1699" s="57"/>
      <c r="O1699" s="57"/>
      <c r="P1699" s="42"/>
      <c r="Q1699" s="42"/>
      <c r="R1699" s="42"/>
      <c r="S1699" s="42"/>
      <c r="T1699" s="57"/>
      <c r="U1699" s="57"/>
      <c r="V1699" s="52"/>
      <c r="W1699" s="52"/>
      <c r="X1699" s="52"/>
      <c r="Y1699" s="52"/>
      <c r="Z1699" s="52"/>
      <c r="AA1699" s="52"/>
      <c r="AB1699" s="52"/>
      <c r="AC1699" s="52"/>
      <c r="AD1699" s="52"/>
      <c r="AE1699" s="52"/>
      <c r="AF1699" s="52"/>
      <c r="AG1699" s="52"/>
      <c r="AH1699" s="52"/>
      <c r="AI1699" s="52"/>
      <c r="AJ1699" s="52"/>
      <c r="AK1699" s="52"/>
      <c r="AL1699" s="52"/>
      <c r="AM1699" s="52"/>
      <c r="AN1699" s="52"/>
      <c r="AO1699" s="52"/>
      <c r="AP1699" s="52"/>
      <c r="AQ1699" s="52"/>
      <c r="AR1699" s="52"/>
      <c r="AS1699" s="52"/>
      <c r="AT1699" s="52"/>
      <c r="AU1699" s="52"/>
      <c r="AV1699" s="52"/>
      <c r="AW1699" s="52"/>
      <c r="AX1699" s="52"/>
      <c r="AY1699" s="52"/>
      <c r="AZ1699" s="52"/>
      <c r="BA1699" s="52"/>
      <c r="BB1699" s="52"/>
      <c r="BC1699" s="52"/>
      <c r="BD1699" s="52"/>
      <c r="BE1699" s="52"/>
      <c r="BF1699" s="52"/>
      <c r="BG1699" s="52"/>
      <c r="BH1699" s="52"/>
      <c r="BI1699" s="52"/>
      <c r="BJ1699" s="52"/>
      <c r="BK1699" s="52"/>
      <c r="BL1699" s="52"/>
      <c r="BM1699" s="52"/>
      <c r="BN1699" s="52"/>
      <c r="BO1699" s="52"/>
      <c r="BP1699" s="52"/>
      <c r="BQ1699" s="52"/>
      <c r="BR1699" s="52"/>
      <c r="BS1699" s="52"/>
      <c r="BT1699" s="52"/>
      <c r="BU1699" s="52"/>
      <c r="BV1699" s="52"/>
      <c r="BW1699" s="52"/>
      <c r="BX1699" s="52"/>
      <c r="BY1699" s="52"/>
      <c r="BZ1699" s="52"/>
      <c r="CA1699" s="52"/>
      <c r="CB1699" s="52"/>
      <c r="CC1699" s="52"/>
      <c r="CD1699" s="52"/>
      <c r="CE1699" s="52"/>
      <c r="CF1699" s="52"/>
      <c r="CG1699" s="52"/>
      <c r="CH1699" s="52"/>
      <c r="CI1699" s="52"/>
      <c r="CJ1699" s="52"/>
      <c r="CK1699" s="52"/>
      <c r="CL1699" s="52"/>
      <c r="CM1699" s="52"/>
      <c r="CN1699" s="52"/>
      <c r="CO1699" s="52"/>
      <c r="CP1699" s="52"/>
      <c r="CQ1699" s="52"/>
      <c r="CR1699" s="52"/>
      <c r="CS1699" s="52"/>
      <c r="CT1699" s="52"/>
      <c r="CU1699" s="52"/>
      <c r="CV1699" s="52"/>
      <c r="CW1699" s="52"/>
      <c r="CX1699" s="52"/>
      <c r="CY1699" s="52"/>
      <c r="CZ1699" s="52"/>
      <c r="DA1699" s="52"/>
      <c r="DB1699" s="52"/>
      <c r="DC1699" s="52"/>
      <c r="DD1699" s="52"/>
      <c r="DE1699" s="52"/>
      <c r="DF1699" s="52"/>
      <c r="DG1699" s="52"/>
      <c r="DH1699" s="52"/>
      <c r="DI1699" s="52"/>
      <c r="DJ1699" s="52"/>
      <c r="DK1699" s="52"/>
      <c r="DL1699" s="52"/>
      <c r="DM1699" s="52"/>
      <c r="DN1699" s="52"/>
      <c r="DO1699" s="52"/>
      <c r="DP1699" s="52"/>
      <c r="DQ1699" s="52"/>
      <c r="DR1699" s="52"/>
      <c r="DS1699" s="52"/>
      <c r="DT1699" s="52"/>
      <c r="DU1699" s="52"/>
      <c r="DV1699" s="52"/>
      <c r="DW1699" s="52"/>
      <c r="DX1699" s="52"/>
      <c r="DY1699" s="52"/>
      <c r="DZ1699" s="52"/>
      <c r="EA1699" s="52"/>
    </row>
    <row r="1700" spans="1:131" s="43" customFormat="1" x14ac:dyDescent="0.2">
      <c r="A1700" s="42"/>
      <c r="B1700" s="42"/>
      <c r="C1700" s="42"/>
      <c r="D1700" s="42"/>
      <c r="E1700" s="42"/>
      <c r="F1700" s="42"/>
      <c r="G1700" s="54"/>
      <c r="H1700" s="42"/>
      <c r="I1700" s="42"/>
      <c r="J1700" s="55"/>
      <c r="K1700" s="55"/>
      <c r="L1700" s="55"/>
      <c r="M1700" s="56"/>
      <c r="N1700" s="57"/>
      <c r="O1700" s="57"/>
      <c r="P1700" s="42"/>
      <c r="Q1700" s="42"/>
      <c r="R1700" s="42"/>
      <c r="S1700" s="42"/>
      <c r="T1700" s="57"/>
      <c r="U1700" s="57"/>
      <c r="V1700" s="52"/>
      <c r="W1700" s="52"/>
      <c r="X1700" s="52"/>
      <c r="Y1700" s="52"/>
      <c r="Z1700" s="52"/>
      <c r="AA1700" s="52"/>
      <c r="AB1700" s="52"/>
      <c r="AC1700" s="52"/>
      <c r="AD1700" s="52"/>
      <c r="AE1700" s="52"/>
      <c r="AF1700" s="52"/>
      <c r="AG1700" s="52"/>
      <c r="AH1700" s="52"/>
      <c r="AI1700" s="52"/>
      <c r="AJ1700" s="52"/>
      <c r="AK1700" s="52"/>
      <c r="AL1700" s="52"/>
      <c r="AM1700" s="52"/>
      <c r="AN1700" s="52"/>
      <c r="AO1700" s="52"/>
      <c r="AP1700" s="52"/>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c r="BK1700" s="52"/>
      <c r="BL1700" s="52"/>
      <c r="BM1700" s="52"/>
      <c r="BN1700" s="52"/>
      <c r="BO1700" s="52"/>
      <c r="BP1700" s="52"/>
      <c r="BQ1700" s="52"/>
      <c r="BR1700" s="52"/>
      <c r="BS1700" s="52"/>
      <c r="BT1700" s="52"/>
      <c r="BU1700" s="52"/>
      <c r="BV1700" s="52"/>
      <c r="BW1700" s="52"/>
      <c r="BX1700" s="52"/>
      <c r="BY1700" s="52"/>
      <c r="BZ1700" s="52"/>
      <c r="CA1700" s="52"/>
      <c r="CB1700" s="52"/>
      <c r="CC1700" s="52"/>
      <c r="CD1700" s="52"/>
      <c r="CE1700" s="52"/>
      <c r="CF1700" s="52"/>
      <c r="CG1700" s="52"/>
      <c r="CH1700" s="52"/>
      <c r="CI1700" s="52"/>
      <c r="CJ1700" s="52"/>
      <c r="CK1700" s="52"/>
      <c r="CL1700" s="52"/>
      <c r="CM1700" s="52"/>
      <c r="CN1700" s="52"/>
      <c r="CO1700" s="52"/>
      <c r="CP1700" s="52"/>
      <c r="CQ1700" s="52"/>
      <c r="CR1700" s="52"/>
      <c r="CS1700" s="52"/>
      <c r="CT1700" s="52"/>
      <c r="CU1700" s="52"/>
      <c r="CV1700" s="52"/>
      <c r="CW1700" s="52"/>
      <c r="CX1700" s="52"/>
      <c r="CY1700" s="52"/>
      <c r="CZ1700" s="52"/>
      <c r="DA1700" s="52"/>
      <c r="DB1700" s="52"/>
      <c r="DC1700" s="52"/>
      <c r="DD1700" s="52"/>
      <c r="DE1700" s="52"/>
      <c r="DF1700" s="52"/>
      <c r="DG1700" s="52"/>
      <c r="DH1700" s="52"/>
      <c r="DI1700" s="52"/>
      <c r="DJ1700" s="52"/>
      <c r="DK1700" s="52"/>
      <c r="DL1700" s="52"/>
      <c r="DM1700" s="52"/>
      <c r="DN1700" s="52"/>
      <c r="DO1700" s="52"/>
      <c r="DP1700" s="52"/>
      <c r="DQ1700" s="52"/>
      <c r="DR1700" s="52"/>
      <c r="DS1700" s="52"/>
      <c r="DT1700" s="52"/>
      <c r="DU1700" s="52"/>
      <c r="DV1700" s="52"/>
      <c r="DW1700" s="52"/>
      <c r="DX1700" s="52"/>
      <c r="DY1700" s="52"/>
      <c r="DZ1700" s="52"/>
      <c r="EA1700" s="52"/>
    </row>
    <row r="1701" spans="1:131" s="43" customFormat="1" x14ac:dyDescent="0.2">
      <c r="A1701" s="42"/>
      <c r="B1701" s="42"/>
      <c r="C1701" s="42"/>
      <c r="D1701" s="42"/>
      <c r="E1701" s="42"/>
      <c r="F1701" s="42"/>
      <c r="G1701" s="54"/>
      <c r="H1701" s="42"/>
      <c r="I1701" s="42"/>
      <c r="J1701" s="55"/>
      <c r="K1701" s="55"/>
      <c r="L1701" s="55"/>
      <c r="M1701" s="56"/>
      <c r="N1701" s="57"/>
      <c r="O1701" s="57"/>
      <c r="P1701" s="42"/>
      <c r="Q1701" s="42"/>
      <c r="R1701" s="42"/>
      <c r="S1701" s="42"/>
      <c r="T1701" s="57"/>
      <c r="U1701" s="57"/>
      <c r="V1701" s="52"/>
      <c r="W1701" s="52"/>
      <c r="X1701" s="52"/>
      <c r="Y1701" s="52"/>
      <c r="Z1701" s="52"/>
      <c r="AA1701" s="52"/>
      <c r="AB1701" s="52"/>
      <c r="AC1701" s="52"/>
      <c r="AD1701" s="52"/>
      <c r="AE1701" s="52"/>
      <c r="AF1701" s="52"/>
      <c r="AG1701" s="52"/>
      <c r="AH1701" s="52"/>
      <c r="AI1701" s="52"/>
      <c r="AJ1701" s="52"/>
      <c r="AK1701" s="52"/>
      <c r="AL1701" s="52"/>
      <c r="AM1701" s="52"/>
      <c r="AN1701" s="52"/>
      <c r="AO1701" s="52"/>
      <c r="AP1701" s="52"/>
      <c r="AQ1701" s="52"/>
      <c r="AR1701" s="52"/>
      <c r="AS1701" s="52"/>
      <c r="AT1701" s="52"/>
      <c r="AU1701" s="52"/>
      <c r="AV1701" s="52"/>
      <c r="AW1701" s="52"/>
      <c r="AX1701" s="52"/>
      <c r="AY1701" s="52"/>
      <c r="AZ1701" s="52"/>
      <c r="BA1701" s="52"/>
      <c r="BB1701" s="52"/>
      <c r="BC1701" s="52"/>
      <c r="BD1701" s="52"/>
      <c r="BE1701" s="52"/>
      <c r="BF1701" s="52"/>
      <c r="BG1701" s="52"/>
      <c r="BH1701" s="52"/>
      <c r="BI1701" s="52"/>
      <c r="BJ1701" s="52"/>
      <c r="BK1701" s="52"/>
      <c r="BL1701" s="52"/>
      <c r="BM1701" s="52"/>
      <c r="BN1701" s="52"/>
      <c r="BO1701" s="52"/>
      <c r="BP1701" s="52"/>
      <c r="BQ1701" s="52"/>
      <c r="BR1701" s="52"/>
      <c r="BS1701" s="52"/>
      <c r="BT1701" s="52"/>
      <c r="BU1701" s="52"/>
      <c r="BV1701" s="52"/>
      <c r="BW1701" s="52"/>
      <c r="BX1701" s="52"/>
      <c r="BY1701" s="52"/>
      <c r="BZ1701" s="52"/>
      <c r="CA1701" s="52"/>
      <c r="CB1701" s="52"/>
      <c r="CC1701" s="52"/>
      <c r="CD1701" s="52"/>
      <c r="CE1701" s="52"/>
      <c r="CF1701" s="52"/>
      <c r="CG1701" s="52"/>
      <c r="CH1701" s="52"/>
      <c r="CI1701" s="52"/>
      <c r="CJ1701" s="52"/>
      <c r="CK1701" s="52"/>
      <c r="CL1701" s="52"/>
      <c r="CM1701" s="52"/>
      <c r="CN1701" s="52"/>
      <c r="CO1701" s="52"/>
      <c r="CP1701" s="52"/>
      <c r="CQ1701" s="52"/>
      <c r="CR1701" s="52"/>
      <c r="CS1701" s="52"/>
      <c r="CT1701" s="52"/>
      <c r="CU1701" s="52"/>
      <c r="CV1701" s="52"/>
      <c r="CW1701" s="52"/>
      <c r="CX1701" s="52"/>
      <c r="CY1701" s="52"/>
      <c r="CZ1701" s="52"/>
      <c r="DA1701" s="52"/>
      <c r="DB1701" s="52"/>
      <c r="DC1701" s="52"/>
      <c r="DD1701" s="52"/>
      <c r="DE1701" s="52"/>
      <c r="DF1701" s="52"/>
      <c r="DG1701" s="52"/>
      <c r="DH1701" s="52"/>
      <c r="DI1701" s="52"/>
      <c r="DJ1701" s="52"/>
      <c r="DK1701" s="52"/>
      <c r="DL1701" s="52"/>
      <c r="DM1701" s="52"/>
      <c r="DN1701" s="52"/>
      <c r="DO1701" s="52"/>
      <c r="DP1701" s="52"/>
      <c r="DQ1701" s="52"/>
      <c r="DR1701" s="52"/>
      <c r="DS1701" s="52"/>
      <c r="DT1701" s="52"/>
      <c r="DU1701" s="52"/>
      <c r="DV1701" s="52"/>
      <c r="DW1701" s="52"/>
      <c r="DX1701" s="52"/>
      <c r="DY1701" s="52"/>
      <c r="DZ1701" s="52"/>
      <c r="EA1701" s="52"/>
    </row>
    <row r="1702" spans="1:131" s="43" customFormat="1" x14ac:dyDescent="0.2">
      <c r="A1702" s="42"/>
      <c r="B1702" s="42"/>
      <c r="C1702" s="42"/>
      <c r="D1702" s="42"/>
      <c r="E1702" s="42"/>
      <c r="F1702" s="42"/>
      <c r="G1702" s="54"/>
      <c r="H1702" s="42"/>
      <c r="I1702" s="42"/>
      <c r="J1702" s="55"/>
      <c r="K1702" s="55"/>
      <c r="L1702" s="55"/>
      <c r="M1702" s="56"/>
      <c r="N1702" s="57"/>
      <c r="O1702" s="57"/>
      <c r="P1702" s="42"/>
      <c r="Q1702" s="42"/>
      <c r="R1702" s="42"/>
      <c r="S1702" s="42"/>
      <c r="T1702" s="57"/>
      <c r="U1702" s="57"/>
      <c r="V1702" s="52"/>
      <c r="W1702" s="52"/>
      <c r="X1702" s="52"/>
      <c r="Y1702" s="52"/>
      <c r="Z1702" s="52"/>
      <c r="AA1702" s="52"/>
      <c r="AB1702" s="52"/>
      <c r="AC1702" s="52"/>
      <c r="AD1702" s="52"/>
      <c r="AE1702" s="52"/>
      <c r="AF1702" s="52"/>
      <c r="AG1702" s="52"/>
      <c r="AH1702" s="52"/>
      <c r="AI1702" s="52"/>
      <c r="AJ1702" s="52"/>
      <c r="AK1702" s="52"/>
      <c r="AL1702" s="52"/>
      <c r="AM1702" s="52"/>
      <c r="AN1702" s="52"/>
      <c r="AO1702" s="52"/>
      <c r="AP1702" s="52"/>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c r="BK1702" s="52"/>
      <c r="BL1702" s="52"/>
      <c r="BM1702" s="52"/>
      <c r="BN1702" s="52"/>
      <c r="BO1702" s="52"/>
      <c r="BP1702" s="52"/>
      <c r="BQ1702" s="52"/>
      <c r="BR1702" s="52"/>
      <c r="BS1702" s="52"/>
      <c r="BT1702" s="52"/>
      <c r="BU1702" s="52"/>
      <c r="BV1702" s="52"/>
      <c r="BW1702" s="52"/>
      <c r="BX1702" s="52"/>
      <c r="BY1702" s="52"/>
      <c r="BZ1702" s="52"/>
      <c r="CA1702" s="52"/>
      <c r="CB1702" s="52"/>
      <c r="CC1702" s="52"/>
      <c r="CD1702" s="52"/>
      <c r="CE1702" s="52"/>
      <c r="CF1702" s="52"/>
      <c r="CG1702" s="52"/>
      <c r="CH1702" s="52"/>
      <c r="CI1702" s="52"/>
      <c r="CJ1702" s="52"/>
      <c r="CK1702" s="52"/>
      <c r="CL1702" s="52"/>
      <c r="CM1702" s="52"/>
      <c r="CN1702" s="52"/>
      <c r="CO1702" s="52"/>
      <c r="CP1702" s="52"/>
      <c r="CQ1702" s="52"/>
      <c r="CR1702" s="52"/>
      <c r="CS1702" s="52"/>
      <c r="CT1702" s="52"/>
      <c r="CU1702" s="52"/>
      <c r="CV1702" s="52"/>
      <c r="CW1702" s="52"/>
      <c r="CX1702" s="52"/>
      <c r="CY1702" s="52"/>
      <c r="CZ1702" s="52"/>
      <c r="DA1702" s="52"/>
      <c r="DB1702" s="52"/>
      <c r="DC1702" s="52"/>
      <c r="DD1702" s="52"/>
      <c r="DE1702" s="52"/>
      <c r="DF1702" s="52"/>
      <c r="DG1702" s="52"/>
      <c r="DH1702" s="52"/>
      <c r="DI1702" s="52"/>
      <c r="DJ1702" s="52"/>
      <c r="DK1702" s="52"/>
      <c r="DL1702" s="52"/>
      <c r="DM1702" s="52"/>
      <c r="DN1702" s="52"/>
      <c r="DO1702" s="52"/>
      <c r="DP1702" s="52"/>
      <c r="DQ1702" s="52"/>
      <c r="DR1702" s="52"/>
      <c r="DS1702" s="52"/>
      <c r="DT1702" s="52"/>
      <c r="DU1702" s="52"/>
      <c r="DV1702" s="52"/>
      <c r="DW1702" s="52"/>
      <c r="DX1702" s="52"/>
      <c r="DY1702" s="52"/>
      <c r="DZ1702" s="52"/>
      <c r="EA1702" s="52"/>
    </row>
    <row r="1703" spans="1:131" s="43" customFormat="1" x14ac:dyDescent="0.2">
      <c r="A1703" s="42"/>
      <c r="B1703" s="42"/>
      <c r="C1703" s="42"/>
      <c r="D1703" s="42"/>
      <c r="E1703" s="42"/>
      <c r="F1703" s="42"/>
      <c r="G1703" s="54"/>
      <c r="H1703" s="42"/>
      <c r="I1703" s="42"/>
      <c r="J1703" s="55"/>
      <c r="K1703" s="55"/>
      <c r="L1703" s="55"/>
      <c r="M1703" s="56"/>
      <c r="N1703" s="57"/>
      <c r="O1703" s="57"/>
      <c r="P1703" s="42"/>
      <c r="Q1703" s="42"/>
      <c r="R1703" s="42"/>
      <c r="S1703" s="42"/>
      <c r="T1703" s="57"/>
      <c r="U1703" s="57"/>
      <c r="V1703" s="52"/>
      <c r="W1703" s="52"/>
      <c r="X1703" s="52"/>
      <c r="Y1703" s="52"/>
      <c r="Z1703" s="52"/>
      <c r="AA1703" s="52"/>
      <c r="AB1703" s="52"/>
      <c r="AC1703" s="52"/>
      <c r="AD1703" s="52"/>
      <c r="AE1703" s="52"/>
      <c r="AF1703" s="52"/>
      <c r="AG1703" s="52"/>
      <c r="AH1703" s="52"/>
      <c r="AI1703" s="52"/>
      <c r="AJ1703" s="52"/>
      <c r="AK1703" s="52"/>
      <c r="AL1703" s="52"/>
      <c r="AM1703" s="52"/>
      <c r="AN1703" s="52"/>
      <c r="AO1703" s="52"/>
      <c r="AP1703" s="52"/>
      <c r="AQ1703" s="52"/>
      <c r="AR1703" s="52"/>
      <c r="AS1703" s="52"/>
      <c r="AT1703" s="52"/>
      <c r="AU1703" s="52"/>
      <c r="AV1703" s="52"/>
      <c r="AW1703" s="52"/>
      <c r="AX1703" s="52"/>
      <c r="AY1703" s="52"/>
      <c r="AZ1703" s="52"/>
      <c r="BA1703" s="52"/>
      <c r="BB1703" s="52"/>
      <c r="BC1703" s="52"/>
      <c r="BD1703" s="52"/>
      <c r="BE1703" s="52"/>
      <c r="BF1703" s="52"/>
      <c r="BG1703" s="52"/>
      <c r="BH1703" s="52"/>
      <c r="BI1703" s="52"/>
      <c r="BJ1703" s="52"/>
      <c r="BK1703" s="52"/>
      <c r="BL1703" s="52"/>
      <c r="BM1703" s="52"/>
      <c r="BN1703" s="52"/>
      <c r="BO1703" s="52"/>
      <c r="BP1703" s="52"/>
      <c r="BQ1703" s="52"/>
      <c r="BR1703" s="52"/>
      <c r="BS1703" s="52"/>
      <c r="BT1703" s="52"/>
      <c r="BU1703" s="52"/>
      <c r="BV1703" s="52"/>
      <c r="BW1703" s="52"/>
      <c r="BX1703" s="52"/>
      <c r="BY1703" s="52"/>
      <c r="BZ1703" s="52"/>
      <c r="CA1703" s="52"/>
      <c r="CB1703" s="52"/>
      <c r="CC1703" s="52"/>
      <c r="CD1703" s="52"/>
      <c r="CE1703" s="52"/>
      <c r="CF1703" s="52"/>
      <c r="CG1703" s="52"/>
      <c r="CH1703" s="52"/>
      <c r="CI1703" s="52"/>
      <c r="CJ1703" s="52"/>
      <c r="CK1703" s="52"/>
      <c r="CL1703" s="52"/>
      <c r="CM1703" s="52"/>
      <c r="CN1703" s="52"/>
      <c r="CO1703" s="52"/>
      <c r="CP1703" s="52"/>
      <c r="CQ1703" s="52"/>
      <c r="CR1703" s="52"/>
      <c r="CS1703" s="52"/>
      <c r="CT1703" s="52"/>
      <c r="CU1703" s="52"/>
      <c r="CV1703" s="52"/>
      <c r="CW1703" s="52"/>
      <c r="CX1703" s="52"/>
      <c r="CY1703" s="52"/>
      <c r="CZ1703" s="52"/>
      <c r="DA1703" s="52"/>
      <c r="DB1703" s="52"/>
      <c r="DC1703" s="52"/>
      <c r="DD1703" s="52"/>
      <c r="DE1703" s="52"/>
      <c r="DF1703" s="52"/>
      <c r="DG1703" s="52"/>
      <c r="DH1703" s="52"/>
      <c r="DI1703" s="52"/>
      <c r="DJ1703" s="52"/>
      <c r="DK1703" s="52"/>
      <c r="DL1703" s="52"/>
      <c r="DM1703" s="52"/>
      <c r="DN1703" s="52"/>
      <c r="DO1703" s="52"/>
      <c r="DP1703" s="52"/>
      <c r="DQ1703" s="52"/>
      <c r="DR1703" s="52"/>
      <c r="DS1703" s="52"/>
      <c r="DT1703" s="52"/>
      <c r="DU1703" s="52"/>
      <c r="DV1703" s="52"/>
      <c r="DW1703" s="52"/>
      <c r="DX1703" s="52"/>
      <c r="DY1703" s="52"/>
      <c r="DZ1703" s="52"/>
      <c r="EA1703" s="52"/>
    </row>
    <row r="1704" spans="1:131" s="43" customFormat="1" x14ac:dyDescent="0.2">
      <c r="A1704" s="42"/>
      <c r="B1704" s="42"/>
      <c r="C1704" s="42"/>
      <c r="D1704" s="42"/>
      <c r="E1704" s="42"/>
      <c r="F1704" s="42"/>
      <c r="G1704" s="54"/>
      <c r="H1704" s="42"/>
      <c r="I1704" s="42"/>
      <c r="J1704" s="55"/>
      <c r="K1704" s="55"/>
      <c r="L1704" s="55"/>
      <c r="M1704" s="56"/>
      <c r="N1704" s="57"/>
      <c r="O1704" s="57"/>
      <c r="P1704" s="42"/>
      <c r="Q1704" s="42"/>
      <c r="R1704" s="42"/>
      <c r="S1704" s="42"/>
      <c r="T1704" s="57"/>
      <c r="U1704" s="57"/>
      <c r="V1704" s="52"/>
      <c r="W1704" s="52"/>
      <c r="X1704" s="52"/>
      <c r="Y1704" s="52"/>
      <c r="Z1704" s="52"/>
      <c r="AA1704" s="52"/>
      <c r="AB1704" s="52"/>
      <c r="AC1704" s="52"/>
      <c r="AD1704" s="52"/>
      <c r="AE1704" s="52"/>
      <c r="AF1704" s="52"/>
      <c r="AG1704" s="52"/>
      <c r="AH1704" s="52"/>
      <c r="AI1704" s="52"/>
      <c r="AJ1704" s="52"/>
      <c r="AK1704" s="52"/>
      <c r="AL1704" s="52"/>
      <c r="AM1704" s="52"/>
      <c r="AN1704" s="52"/>
      <c r="AO1704" s="52"/>
      <c r="AP1704" s="52"/>
      <c r="AQ1704" s="52"/>
      <c r="AR1704" s="52"/>
      <c r="AS1704" s="52"/>
      <c r="AT1704" s="52"/>
      <c r="AU1704" s="52"/>
      <c r="AV1704" s="52"/>
      <c r="AW1704" s="52"/>
      <c r="AX1704" s="52"/>
      <c r="AY1704" s="52"/>
      <c r="AZ1704" s="52"/>
      <c r="BA1704" s="52"/>
      <c r="BB1704" s="52"/>
      <c r="BC1704" s="52"/>
      <c r="BD1704" s="52"/>
      <c r="BE1704" s="52"/>
      <c r="BF1704" s="52"/>
      <c r="BG1704" s="52"/>
      <c r="BH1704" s="52"/>
      <c r="BI1704" s="52"/>
      <c r="BJ1704" s="52"/>
      <c r="BK1704" s="52"/>
      <c r="BL1704" s="52"/>
      <c r="BM1704" s="52"/>
      <c r="BN1704" s="52"/>
      <c r="BO1704" s="52"/>
      <c r="BP1704" s="52"/>
      <c r="BQ1704" s="52"/>
      <c r="BR1704" s="52"/>
      <c r="BS1704" s="52"/>
      <c r="BT1704" s="52"/>
      <c r="BU1704" s="52"/>
      <c r="BV1704" s="52"/>
      <c r="BW1704" s="52"/>
      <c r="BX1704" s="52"/>
      <c r="BY1704" s="52"/>
      <c r="BZ1704" s="52"/>
      <c r="CA1704" s="52"/>
      <c r="CB1704" s="52"/>
      <c r="CC1704" s="52"/>
      <c r="CD1704" s="52"/>
      <c r="CE1704" s="52"/>
      <c r="CF1704" s="52"/>
      <c r="CG1704" s="52"/>
      <c r="CH1704" s="52"/>
      <c r="CI1704" s="52"/>
      <c r="CJ1704" s="52"/>
      <c r="CK1704" s="52"/>
      <c r="CL1704" s="52"/>
      <c r="CM1704" s="52"/>
      <c r="CN1704" s="52"/>
      <c r="CO1704" s="52"/>
      <c r="CP1704" s="52"/>
      <c r="CQ1704" s="52"/>
      <c r="CR1704" s="52"/>
      <c r="CS1704" s="52"/>
      <c r="CT1704" s="52"/>
      <c r="CU1704" s="52"/>
      <c r="CV1704" s="52"/>
      <c r="CW1704" s="52"/>
      <c r="CX1704" s="52"/>
      <c r="CY1704" s="52"/>
      <c r="CZ1704" s="52"/>
      <c r="DA1704" s="52"/>
      <c r="DB1704" s="52"/>
      <c r="DC1704" s="52"/>
      <c r="DD1704" s="52"/>
      <c r="DE1704" s="52"/>
      <c r="DF1704" s="52"/>
      <c r="DG1704" s="52"/>
      <c r="DH1704" s="52"/>
      <c r="DI1704" s="52"/>
      <c r="DJ1704" s="52"/>
      <c r="DK1704" s="52"/>
      <c r="DL1704" s="52"/>
      <c r="DM1704" s="52"/>
      <c r="DN1704" s="52"/>
      <c r="DO1704" s="52"/>
      <c r="DP1704" s="52"/>
      <c r="DQ1704" s="52"/>
      <c r="DR1704" s="52"/>
      <c r="DS1704" s="52"/>
      <c r="DT1704" s="52"/>
      <c r="DU1704" s="52"/>
      <c r="DV1704" s="52"/>
      <c r="DW1704" s="52"/>
      <c r="DX1704" s="52"/>
      <c r="DY1704" s="52"/>
      <c r="DZ1704" s="52"/>
      <c r="EA1704" s="52"/>
    </row>
    <row r="1705" spans="1:131" s="43" customFormat="1" x14ac:dyDescent="0.2">
      <c r="A1705" s="42"/>
      <c r="B1705" s="42"/>
      <c r="C1705" s="42"/>
      <c r="D1705" s="42"/>
      <c r="E1705" s="42"/>
      <c r="F1705" s="42"/>
      <c r="G1705" s="54"/>
      <c r="H1705" s="42"/>
      <c r="I1705" s="42"/>
      <c r="J1705" s="55"/>
      <c r="K1705" s="55"/>
      <c r="L1705" s="55"/>
      <c r="M1705" s="56"/>
      <c r="N1705" s="57"/>
      <c r="O1705" s="57"/>
      <c r="P1705" s="42"/>
      <c r="Q1705" s="42"/>
      <c r="R1705" s="42"/>
      <c r="S1705" s="42"/>
      <c r="T1705" s="57"/>
      <c r="U1705" s="57"/>
      <c r="V1705" s="52"/>
      <c r="W1705" s="52"/>
      <c r="X1705" s="52"/>
      <c r="Y1705" s="52"/>
      <c r="Z1705" s="52"/>
      <c r="AA1705" s="52"/>
      <c r="AB1705" s="52"/>
      <c r="AC1705" s="52"/>
      <c r="AD1705" s="52"/>
      <c r="AE1705" s="52"/>
      <c r="AF1705" s="52"/>
      <c r="AG1705" s="52"/>
      <c r="AH1705" s="52"/>
      <c r="AI1705" s="52"/>
      <c r="AJ1705" s="52"/>
      <c r="AK1705" s="52"/>
      <c r="AL1705" s="52"/>
      <c r="AM1705" s="52"/>
      <c r="AN1705" s="52"/>
      <c r="AO1705" s="52"/>
      <c r="AP1705" s="52"/>
      <c r="AQ1705" s="52"/>
      <c r="AR1705" s="52"/>
      <c r="AS1705" s="52"/>
      <c r="AT1705" s="52"/>
      <c r="AU1705" s="52"/>
      <c r="AV1705" s="52"/>
      <c r="AW1705" s="52"/>
      <c r="AX1705" s="52"/>
      <c r="AY1705" s="52"/>
      <c r="AZ1705" s="52"/>
      <c r="BA1705" s="52"/>
      <c r="BB1705" s="52"/>
      <c r="BC1705" s="52"/>
      <c r="BD1705" s="52"/>
      <c r="BE1705" s="52"/>
      <c r="BF1705" s="52"/>
      <c r="BG1705" s="52"/>
      <c r="BH1705" s="52"/>
      <c r="BI1705" s="52"/>
      <c r="BJ1705" s="52"/>
      <c r="BK1705" s="52"/>
      <c r="BL1705" s="52"/>
      <c r="BM1705" s="52"/>
      <c r="BN1705" s="52"/>
      <c r="BO1705" s="52"/>
      <c r="BP1705" s="52"/>
      <c r="BQ1705" s="52"/>
      <c r="BR1705" s="52"/>
      <c r="BS1705" s="52"/>
      <c r="BT1705" s="52"/>
      <c r="BU1705" s="52"/>
      <c r="BV1705" s="52"/>
      <c r="BW1705" s="52"/>
      <c r="BX1705" s="52"/>
      <c r="BY1705" s="52"/>
      <c r="BZ1705" s="52"/>
      <c r="CA1705" s="52"/>
      <c r="CB1705" s="52"/>
      <c r="CC1705" s="52"/>
      <c r="CD1705" s="52"/>
      <c r="CE1705" s="52"/>
      <c r="CF1705" s="52"/>
      <c r="CG1705" s="52"/>
      <c r="CH1705" s="52"/>
      <c r="CI1705" s="52"/>
      <c r="CJ1705" s="52"/>
      <c r="CK1705" s="52"/>
      <c r="CL1705" s="52"/>
      <c r="CM1705" s="52"/>
      <c r="CN1705" s="52"/>
      <c r="CO1705" s="52"/>
      <c r="CP1705" s="52"/>
      <c r="CQ1705" s="52"/>
      <c r="CR1705" s="52"/>
      <c r="CS1705" s="52"/>
      <c r="CT1705" s="52"/>
      <c r="CU1705" s="52"/>
      <c r="CV1705" s="52"/>
      <c r="CW1705" s="52"/>
      <c r="CX1705" s="52"/>
      <c r="CY1705" s="52"/>
      <c r="CZ1705" s="52"/>
      <c r="DA1705" s="52"/>
      <c r="DB1705" s="52"/>
      <c r="DC1705" s="52"/>
      <c r="DD1705" s="52"/>
      <c r="DE1705" s="52"/>
      <c r="DF1705" s="52"/>
      <c r="DG1705" s="52"/>
      <c r="DH1705" s="52"/>
      <c r="DI1705" s="52"/>
      <c r="DJ1705" s="52"/>
      <c r="DK1705" s="52"/>
      <c r="DL1705" s="52"/>
      <c r="DM1705" s="52"/>
      <c r="DN1705" s="52"/>
      <c r="DO1705" s="52"/>
      <c r="DP1705" s="52"/>
      <c r="DQ1705" s="52"/>
      <c r="DR1705" s="52"/>
      <c r="DS1705" s="52"/>
      <c r="DT1705" s="52"/>
      <c r="DU1705" s="52"/>
      <c r="DV1705" s="52"/>
      <c r="DW1705" s="52"/>
      <c r="DX1705" s="52"/>
      <c r="DY1705" s="52"/>
      <c r="DZ1705" s="52"/>
      <c r="EA1705" s="52"/>
    </row>
    <row r="1706" spans="1:131" s="43" customFormat="1" x14ac:dyDescent="0.2">
      <c r="A1706" s="42"/>
      <c r="B1706" s="42"/>
      <c r="C1706" s="42"/>
      <c r="D1706" s="42"/>
      <c r="E1706" s="42"/>
      <c r="F1706" s="42"/>
      <c r="G1706" s="54"/>
      <c r="H1706" s="42"/>
      <c r="I1706" s="42"/>
      <c r="J1706" s="55"/>
      <c r="K1706" s="55"/>
      <c r="L1706" s="55"/>
      <c r="M1706" s="56"/>
      <c r="N1706" s="57"/>
      <c r="O1706" s="57"/>
      <c r="P1706" s="42"/>
      <c r="Q1706" s="42"/>
      <c r="R1706" s="42"/>
      <c r="S1706" s="42"/>
      <c r="T1706" s="57"/>
      <c r="U1706" s="57"/>
      <c r="V1706" s="52"/>
      <c r="W1706" s="52"/>
      <c r="X1706" s="52"/>
      <c r="Y1706" s="52"/>
      <c r="Z1706" s="52"/>
      <c r="AA1706" s="52"/>
      <c r="AB1706" s="52"/>
      <c r="AC1706" s="52"/>
      <c r="AD1706" s="52"/>
      <c r="AE1706" s="52"/>
      <c r="AF1706" s="52"/>
      <c r="AG1706" s="52"/>
      <c r="AH1706" s="52"/>
      <c r="AI1706" s="52"/>
      <c r="AJ1706" s="52"/>
      <c r="AK1706" s="52"/>
      <c r="AL1706" s="52"/>
      <c r="AM1706" s="52"/>
      <c r="AN1706" s="52"/>
      <c r="AO1706" s="52"/>
      <c r="AP1706" s="52"/>
      <c r="AQ1706" s="52"/>
      <c r="AR1706" s="52"/>
      <c r="AS1706" s="52"/>
      <c r="AT1706" s="52"/>
      <c r="AU1706" s="52"/>
      <c r="AV1706" s="52"/>
      <c r="AW1706" s="52"/>
      <c r="AX1706" s="52"/>
      <c r="AY1706" s="52"/>
      <c r="AZ1706" s="52"/>
      <c r="BA1706" s="52"/>
      <c r="BB1706" s="52"/>
      <c r="BC1706" s="52"/>
      <c r="BD1706" s="52"/>
      <c r="BE1706" s="52"/>
      <c r="BF1706" s="52"/>
      <c r="BG1706" s="52"/>
      <c r="BH1706" s="52"/>
      <c r="BI1706" s="52"/>
      <c r="BJ1706" s="52"/>
      <c r="BK1706" s="52"/>
      <c r="BL1706" s="52"/>
      <c r="BM1706" s="52"/>
      <c r="BN1706" s="52"/>
      <c r="BO1706" s="52"/>
      <c r="BP1706" s="52"/>
      <c r="BQ1706" s="52"/>
      <c r="BR1706" s="52"/>
      <c r="BS1706" s="52"/>
      <c r="BT1706" s="52"/>
      <c r="BU1706" s="52"/>
      <c r="BV1706" s="52"/>
      <c r="BW1706" s="52"/>
      <c r="BX1706" s="52"/>
      <c r="BY1706" s="52"/>
      <c r="BZ1706" s="52"/>
      <c r="CA1706" s="52"/>
      <c r="CB1706" s="52"/>
      <c r="CC1706" s="52"/>
      <c r="CD1706" s="52"/>
      <c r="CE1706" s="52"/>
      <c r="CF1706" s="52"/>
      <c r="CG1706" s="52"/>
      <c r="CH1706" s="52"/>
      <c r="CI1706" s="52"/>
      <c r="CJ1706" s="52"/>
      <c r="CK1706" s="52"/>
      <c r="CL1706" s="52"/>
      <c r="CM1706" s="52"/>
      <c r="CN1706" s="52"/>
      <c r="CO1706" s="52"/>
      <c r="CP1706" s="52"/>
      <c r="CQ1706" s="52"/>
      <c r="CR1706" s="52"/>
      <c r="CS1706" s="52"/>
      <c r="CT1706" s="52"/>
      <c r="CU1706" s="52"/>
      <c r="CV1706" s="52"/>
      <c r="CW1706" s="52"/>
      <c r="CX1706" s="52"/>
      <c r="CY1706" s="52"/>
      <c r="CZ1706" s="52"/>
      <c r="DA1706" s="52"/>
      <c r="DB1706" s="52"/>
      <c r="DC1706" s="52"/>
      <c r="DD1706" s="52"/>
      <c r="DE1706" s="52"/>
      <c r="DF1706" s="52"/>
      <c r="DG1706" s="52"/>
      <c r="DH1706" s="52"/>
      <c r="DI1706" s="52"/>
      <c r="DJ1706" s="52"/>
      <c r="DK1706" s="52"/>
      <c r="DL1706" s="52"/>
      <c r="DM1706" s="52"/>
      <c r="DN1706" s="52"/>
      <c r="DO1706" s="52"/>
      <c r="DP1706" s="52"/>
      <c r="DQ1706" s="52"/>
      <c r="DR1706" s="52"/>
      <c r="DS1706" s="52"/>
      <c r="DT1706" s="52"/>
      <c r="DU1706" s="52"/>
      <c r="DV1706" s="52"/>
      <c r="DW1706" s="52"/>
      <c r="DX1706" s="52"/>
      <c r="DY1706" s="52"/>
      <c r="DZ1706" s="52"/>
      <c r="EA1706" s="52"/>
    </row>
    <row r="1707" spans="1:131" s="43" customFormat="1" x14ac:dyDescent="0.2">
      <c r="A1707" s="42"/>
      <c r="B1707" s="42"/>
      <c r="C1707" s="42"/>
      <c r="D1707" s="42"/>
      <c r="E1707" s="42"/>
      <c r="F1707" s="42"/>
      <c r="G1707" s="54"/>
      <c r="H1707" s="42"/>
      <c r="I1707" s="42"/>
      <c r="J1707" s="55"/>
      <c r="K1707" s="55"/>
      <c r="L1707" s="55"/>
      <c r="M1707" s="56"/>
      <c r="N1707" s="57"/>
      <c r="O1707" s="57"/>
      <c r="P1707" s="42"/>
      <c r="Q1707" s="42"/>
      <c r="R1707" s="42"/>
      <c r="S1707" s="42"/>
      <c r="T1707" s="57"/>
      <c r="U1707" s="57"/>
      <c r="V1707" s="52"/>
      <c r="W1707" s="52"/>
      <c r="X1707" s="52"/>
      <c r="Y1707" s="52"/>
      <c r="Z1707" s="52"/>
      <c r="AA1707" s="52"/>
      <c r="AB1707" s="52"/>
      <c r="AC1707" s="52"/>
      <c r="AD1707" s="52"/>
      <c r="AE1707" s="52"/>
      <c r="AF1707" s="52"/>
      <c r="AG1707" s="52"/>
      <c r="AH1707" s="52"/>
      <c r="AI1707" s="52"/>
      <c r="AJ1707" s="52"/>
      <c r="AK1707" s="52"/>
      <c r="AL1707" s="52"/>
      <c r="AM1707" s="52"/>
      <c r="AN1707" s="52"/>
      <c r="AO1707" s="52"/>
      <c r="AP1707" s="52"/>
      <c r="AQ1707" s="52"/>
      <c r="AR1707" s="52"/>
      <c r="AS1707" s="52"/>
      <c r="AT1707" s="52"/>
      <c r="AU1707" s="52"/>
      <c r="AV1707" s="52"/>
      <c r="AW1707" s="52"/>
      <c r="AX1707" s="52"/>
      <c r="AY1707" s="52"/>
      <c r="AZ1707" s="52"/>
      <c r="BA1707" s="52"/>
      <c r="BB1707" s="52"/>
      <c r="BC1707" s="52"/>
      <c r="BD1707" s="52"/>
      <c r="BE1707" s="52"/>
      <c r="BF1707" s="52"/>
      <c r="BG1707" s="52"/>
      <c r="BH1707" s="52"/>
      <c r="BI1707" s="52"/>
      <c r="BJ1707" s="52"/>
      <c r="BK1707" s="52"/>
      <c r="BL1707" s="52"/>
      <c r="BM1707" s="52"/>
      <c r="BN1707" s="52"/>
      <c r="BO1707" s="52"/>
      <c r="BP1707" s="52"/>
      <c r="BQ1707" s="52"/>
      <c r="BR1707" s="52"/>
      <c r="BS1707" s="52"/>
      <c r="BT1707" s="52"/>
      <c r="BU1707" s="52"/>
      <c r="BV1707" s="52"/>
      <c r="BW1707" s="52"/>
      <c r="BX1707" s="52"/>
      <c r="BY1707" s="52"/>
      <c r="BZ1707" s="52"/>
      <c r="CA1707" s="52"/>
      <c r="CB1707" s="52"/>
      <c r="CC1707" s="52"/>
      <c r="CD1707" s="52"/>
      <c r="CE1707" s="52"/>
      <c r="CF1707" s="52"/>
      <c r="CG1707" s="52"/>
      <c r="CH1707" s="52"/>
      <c r="CI1707" s="52"/>
      <c r="CJ1707" s="52"/>
      <c r="CK1707" s="52"/>
      <c r="CL1707" s="52"/>
      <c r="CM1707" s="52"/>
      <c r="CN1707" s="52"/>
      <c r="CO1707" s="52"/>
      <c r="CP1707" s="52"/>
      <c r="CQ1707" s="52"/>
      <c r="CR1707" s="52"/>
      <c r="CS1707" s="52"/>
      <c r="CT1707" s="52"/>
      <c r="CU1707" s="52"/>
      <c r="CV1707" s="52"/>
      <c r="CW1707" s="52"/>
      <c r="CX1707" s="52"/>
      <c r="CY1707" s="52"/>
      <c r="CZ1707" s="52"/>
      <c r="DA1707" s="52"/>
      <c r="DB1707" s="52"/>
      <c r="DC1707" s="52"/>
      <c r="DD1707" s="52"/>
      <c r="DE1707" s="52"/>
      <c r="DF1707" s="52"/>
      <c r="DG1707" s="52"/>
      <c r="DH1707" s="52"/>
      <c r="DI1707" s="52"/>
      <c r="DJ1707" s="52"/>
      <c r="DK1707" s="52"/>
      <c r="DL1707" s="52"/>
      <c r="DM1707" s="52"/>
      <c r="DN1707" s="52"/>
      <c r="DO1707" s="52"/>
      <c r="DP1707" s="52"/>
      <c r="DQ1707" s="52"/>
      <c r="DR1707" s="52"/>
      <c r="DS1707" s="52"/>
      <c r="DT1707" s="52"/>
      <c r="DU1707" s="52"/>
      <c r="DV1707" s="52"/>
      <c r="DW1707" s="52"/>
      <c r="DX1707" s="52"/>
      <c r="DY1707" s="52"/>
      <c r="DZ1707" s="52"/>
      <c r="EA1707" s="52"/>
    </row>
    <row r="1708" spans="1:131" s="43" customFormat="1" x14ac:dyDescent="0.2">
      <c r="A1708" s="42"/>
      <c r="B1708" s="42"/>
      <c r="C1708" s="42"/>
      <c r="D1708" s="42"/>
      <c r="E1708" s="42"/>
      <c r="F1708" s="42"/>
      <c r="G1708" s="54"/>
      <c r="H1708" s="42"/>
      <c r="I1708" s="42"/>
      <c r="J1708" s="55"/>
      <c r="K1708" s="55"/>
      <c r="L1708" s="55"/>
      <c r="M1708" s="56"/>
      <c r="N1708" s="57"/>
      <c r="O1708" s="57"/>
      <c r="P1708" s="42"/>
      <c r="Q1708" s="42"/>
      <c r="R1708" s="42"/>
      <c r="S1708" s="42"/>
      <c r="T1708" s="57"/>
      <c r="U1708" s="57"/>
      <c r="V1708" s="52"/>
      <c r="W1708" s="52"/>
      <c r="X1708" s="52"/>
      <c r="Y1708" s="52"/>
      <c r="Z1708" s="52"/>
      <c r="AA1708" s="52"/>
      <c r="AB1708" s="52"/>
      <c r="AC1708" s="52"/>
      <c r="AD1708" s="52"/>
      <c r="AE1708" s="52"/>
      <c r="AF1708" s="52"/>
      <c r="AG1708" s="52"/>
      <c r="AH1708" s="52"/>
      <c r="AI1708" s="52"/>
      <c r="AJ1708" s="52"/>
      <c r="AK1708" s="52"/>
      <c r="AL1708" s="52"/>
      <c r="AM1708" s="52"/>
      <c r="AN1708" s="52"/>
      <c r="AO1708" s="52"/>
      <c r="AP1708" s="52"/>
      <c r="AQ1708" s="52"/>
      <c r="AR1708" s="52"/>
      <c r="AS1708" s="52"/>
      <c r="AT1708" s="52"/>
      <c r="AU1708" s="52"/>
      <c r="AV1708" s="52"/>
      <c r="AW1708" s="52"/>
      <c r="AX1708" s="52"/>
      <c r="AY1708" s="52"/>
      <c r="AZ1708" s="52"/>
      <c r="BA1708" s="52"/>
      <c r="BB1708" s="52"/>
      <c r="BC1708" s="52"/>
      <c r="BD1708" s="52"/>
      <c r="BE1708" s="52"/>
      <c r="BF1708" s="52"/>
      <c r="BG1708" s="52"/>
      <c r="BH1708" s="52"/>
      <c r="BI1708" s="52"/>
      <c r="BJ1708" s="52"/>
      <c r="BK1708" s="52"/>
      <c r="BL1708" s="52"/>
      <c r="BM1708" s="52"/>
      <c r="BN1708" s="52"/>
      <c r="BO1708" s="52"/>
      <c r="BP1708" s="52"/>
      <c r="BQ1708" s="52"/>
      <c r="BR1708" s="52"/>
      <c r="BS1708" s="52"/>
      <c r="BT1708" s="52"/>
      <c r="BU1708" s="52"/>
      <c r="BV1708" s="52"/>
      <c r="BW1708" s="52"/>
      <c r="BX1708" s="52"/>
      <c r="BY1708" s="52"/>
      <c r="BZ1708" s="52"/>
      <c r="CA1708" s="52"/>
      <c r="CB1708" s="52"/>
      <c r="CC1708" s="52"/>
      <c r="CD1708" s="52"/>
      <c r="CE1708" s="52"/>
      <c r="CF1708" s="52"/>
      <c r="CG1708" s="52"/>
      <c r="CH1708" s="52"/>
      <c r="CI1708" s="52"/>
      <c r="CJ1708" s="52"/>
      <c r="CK1708" s="52"/>
      <c r="CL1708" s="52"/>
      <c r="CM1708" s="52"/>
      <c r="CN1708" s="52"/>
      <c r="CO1708" s="52"/>
      <c r="CP1708" s="52"/>
      <c r="CQ1708" s="52"/>
      <c r="CR1708" s="52"/>
      <c r="CS1708" s="52"/>
      <c r="CT1708" s="52"/>
      <c r="CU1708" s="52"/>
      <c r="CV1708" s="52"/>
      <c r="CW1708" s="52"/>
      <c r="CX1708" s="52"/>
      <c r="CY1708" s="52"/>
      <c r="CZ1708" s="52"/>
      <c r="DA1708" s="52"/>
      <c r="DB1708" s="52"/>
      <c r="DC1708" s="52"/>
      <c r="DD1708" s="52"/>
      <c r="DE1708" s="52"/>
      <c r="DF1708" s="52"/>
      <c r="DG1708" s="52"/>
      <c r="DH1708" s="52"/>
      <c r="DI1708" s="52"/>
      <c r="DJ1708" s="52"/>
      <c r="DK1708" s="52"/>
      <c r="DL1708" s="52"/>
      <c r="DM1708" s="52"/>
      <c r="DN1708" s="52"/>
      <c r="DO1708" s="52"/>
      <c r="DP1708" s="52"/>
      <c r="DQ1708" s="52"/>
      <c r="DR1708" s="52"/>
      <c r="DS1708" s="52"/>
      <c r="DT1708" s="52"/>
      <c r="DU1708" s="52"/>
      <c r="DV1708" s="52"/>
      <c r="DW1708" s="52"/>
      <c r="DX1708" s="52"/>
      <c r="DY1708" s="52"/>
      <c r="DZ1708" s="52"/>
      <c r="EA1708" s="52"/>
    </row>
    <row r="1709" spans="1:131" s="43" customFormat="1" x14ac:dyDescent="0.2">
      <c r="A1709" s="42"/>
      <c r="B1709" s="42"/>
      <c r="C1709" s="42"/>
      <c r="D1709" s="42"/>
      <c r="E1709" s="42"/>
      <c r="F1709" s="42"/>
      <c r="G1709" s="54"/>
      <c r="H1709" s="42"/>
      <c r="I1709" s="42"/>
      <c r="J1709" s="55"/>
      <c r="K1709" s="55"/>
      <c r="L1709" s="55"/>
      <c r="M1709" s="56"/>
      <c r="N1709" s="57"/>
      <c r="O1709" s="57"/>
      <c r="P1709" s="42"/>
      <c r="Q1709" s="42"/>
      <c r="R1709" s="42"/>
      <c r="S1709" s="42"/>
      <c r="T1709" s="57"/>
      <c r="U1709" s="57"/>
      <c r="V1709" s="52"/>
      <c r="W1709" s="52"/>
      <c r="X1709" s="52"/>
      <c r="Y1709" s="52"/>
      <c r="Z1709" s="52"/>
      <c r="AA1709" s="52"/>
      <c r="AB1709" s="52"/>
      <c r="AC1709" s="52"/>
      <c r="AD1709" s="52"/>
      <c r="AE1709" s="52"/>
      <c r="AF1709" s="52"/>
      <c r="AG1709" s="52"/>
      <c r="AH1709" s="52"/>
      <c r="AI1709" s="52"/>
      <c r="AJ1709" s="52"/>
      <c r="AK1709" s="52"/>
      <c r="AL1709" s="52"/>
      <c r="AM1709" s="52"/>
      <c r="AN1709" s="52"/>
      <c r="AO1709" s="52"/>
      <c r="AP1709" s="52"/>
      <c r="AQ1709" s="52"/>
      <c r="AR1709" s="52"/>
      <c r="AS1709" s="52"/>
      <c r="AT1709" s="52"/>
      <c r="AU1709" s="52"/>
      <c r="AV1709" s="52"/>
      <c r="AW1709" s="52"/>
      <c r="AX1709" s="52"/>
      <c r="AY1709" s="52"/>
      <c r="AZ1709" s="52"/>
      <c r="BA1709" s="52"/>
      <c r="BB1709" s="52"/>
      <c r="BC1709" s="52"/>
      <c r="BD1709" s="52"/>
      <c r="BE1709" s="52"/>
      <c r="BF1709" s="52"/>
      <c r="BG1709" s="52"/>
      <c r="BH1709" s="52"/>
      <c r="BI1709" s="52"/>
      <c r="BJ1709" s="52"/>
      <c r="BK1709" s="52"/>
      <c r="BL1709" s="52"/>
      <c r="BM1709" s="52"/>
      <c r="BN1709" s="52"/>
      <c r="BO1709" s="52"/>
      <c r="BP1709" s="52"/>
      <c r="BQ1709" s="52"/>
      <c r="BR1709" s="52"/>
      <c r="BS1709" s="52"/>
      <c r="BT1709" s="52"/>
      <c r="BU1709" s="52"/>
      <c r="BV1709" s="52"/>
      <c r="BW1709" s="52"/>
      <c r="BX1709" s="52"/>
      <c r="BY1709" s="52"/>
      <c r="BZ1709" s="52"/>
      <c r="CA1709" s="52"/>
      <c r="CB1709" s="52"/>
      <c r="CC1709" s="52"/>
      <c r="CD1709" s="52"/>
      <c r="CE1709" s="52"/>
      <c r="CF1709" s="52"/>
      <c r="CG1709" s="52"/>
      <c r="CH1709" s="52"/>
      <c r="CI1709" s="52"/>
      <c r="CJ1709" s="52"/>
      <c r="CK1709" s="52"/>
      <c r="CL1709" s="52"/>
      <c r="CM1709" s="52"/>
      <c r="CN1709" s="52"/>
      <c r="CO1709" s="52"/>
      <c r="CP1709" s="52"/>
      <c r="CQ1709" s="52"/>
      <c r="CR1709" s="52"/>
      <c r="CS1709" s="52"/>
      <c r="CT1709" s="52"/>
      <c r="CU1709" s="52"/>
      <c r="CV1709" s="52"/>
      <c r="CW1709" s="52"/>
      <c r="CX1709" s="52"/>
      <c r="CY1709" s="52"/>
      <c r="CZ1709" s="52"/>
      <c r="DA1709" s="52"/>
      <c r="DB1709" s="52"/>
      <c r="DC1709" s="52"/>
      <c r="DD1709" s="52"/>
      <c r="DE1709" s="52"/>
      <c r="DF1709" s="52"/>
      <c r="DG1709" s="52"/>
      <c r="DH1709" s="52"/>
      <c r="DI1709" s="52"/>
      <c r="DJ1709" s="52"/>
      <c r="DK1709" s="52"/>
      <c r="DL1709" s="52"/>
      <c r="DM1709" s="52"/>
      <c r="DN1709" s="52"/>
      <c r="DO1709" s="52"/>
      <c r="DP1709" s="52"/>
      <c r="DQ1709" s="52"/>
      <c r="DR1709" s="52"/>
      <c r="DS1709" s="52"/>
      <c r="DT1709" s="52"/>
      <c r="DU1709" s="52"/>
      <c r="DV1709" s="52"/>
      <c r="DW1709" s="52"/>
      <c r="DX1709" s="52"/>
      <c r="DY1709" s="52"/>
      <c r="DZ1709" s="52"/>
      <c r="EA1709" s="52"/>
    </row>
    <row r="1710" spans="1:131" s="43" customFormat="1" x14ac:dyDescent="0.2">
      <c r="A1710" s="42"/>
      <c r="B1710" s="42"/>
      <c r="C1710" s="42"/>
      <c r="D1710" s="42"/>
      <c r="E1710" s="42"/>
      <c r="F1710" s="42"/>
      <c r="G1710" s="54"/>
      <c r="H1710" s="42"/>
      <c r="I1710" s="42"/>
      <c r="J1710" s="55"/>
      <c r="K1710" s="55"/>
      <c r="L1710" s="55"/>
      <c r="M1710" s="56"/>
      <c r="N1710" s="57"/>
      <c r="O1710" s="57"/>
      <c r="P1710" s="42"/>
      <c r="Q1710" s="42"/>
      <c r="R1710" s="42"/>
      <c r="S1710" s="42"/>
      <c r="T1710" s="57"/>
      <c r="U1710" s="57"/>
      <c r="V1710" s="52"/>
      <c r="W1710" s="52"/>
      <c r="X1710" s="52"/>
      <c r="Y1710" s="52"/>
      <c r="Z1710" s="52"/>
      <c r="AA1710" s="52"/>
      <c r="AB1710" s="52"/>
      <c r="AC1710" s="52"/>
      <c r="AD1710" s="52"/>
      <c r="AE1710" s="52"/>
      <c r="AF1710" s="52"/>
      <c r="AG1710" s="52"/>
      <c r="AH1710" s="52"/>
      <c r="AI1710" s="52"/>
      <c r="AJ1710" s="52"/>
      <c r="AK1710" s="52"/>
      <c r="AL1710" s="52"/>
      <c r="AM1710" s="52"/>
      <c r="AN1710" s="52"/>
      <c r="AO1710" s="52"/>
      <c r="AP1710" s="52"/>
      <c r="AQ1710" s="52"/>
      <c r="AR1710" s="52"/>
      <c r="AS1710" s="52"/>
      <c r="AT1710" s="52"/>
      <c r="AU1710" s="52"/>
      <c r="AV1710" s="52"/>
      <c r="AW1710" s="52"/>
      <c r="AX1710" s="52"/>
      <c r="AY1710" s="52"/>
      <c r="AZ1710" s="52"/>
      <c r="BA1710" s="52"/>
      <c r="BB1710" s="52"/>
      <c r="BC1710" s="52"/>
      <c r="BD1710" s="52"/>
      <c r="BE1710" s="52"/>
      <c r="BF1710" s="52"/>
      <c r="BG1710" s="52"/>
      <c r="BH1710" s="52"/>
      <c r="BI1710" s="52"/>
      <c r="BJ1710" s="52"/>
      <c r="BK1710" s="52"/>
      <c r="BL1710" s="52"/>
      <c r="BM1710" s="52"/>
      <c r="BN1710" s="52"/>
      <c r="BO1710" s="52"/>
      <c r="BP1710" s="52"/>
      <c r="BQ1710" s="52"/>
      <c r="BR1710" s="52"/>
      <c r="BS1710" s="52"/>
      <c r="BT1710" s="52"/>
      <c r="BU1710" s="52"/>
      <c r="BV1710" s="52"/>
      <c r="BW1710" s="52"/>
      <c r="BX1710" s="52"/>
      <c r="BY1710" s="52"/>
      <c r="BZ1710" s="52"/>
      <c r="CA1710" s="52"/>
      <c r="CB1710" s="52"/>
      <c r="CC1710" s="52"/>
      <c r="CD1710" s="52"/>
      <c r="CE1710" s="52"/>
      <c r="CF1710" s="52"/>
      <c r="CG1710" s="52"/>
      <c r="CH1710" s="52"/>
      <c r="CI1710" s="52"/>
      <c r="CJ1710" s="52"/>
      <c r="CK1710" s="52"/>
      <c r="CL1710" s="52"/>
      <c r="CM1710" s="52"/>
      <c r="CN1710" s="52"/>
      <c r="CO1710" s="52"/>
      <c r="CP1710" s="52"/>
      <c r="CQ1710" s="52"/>
      <c r="CR1710" s="52"/>
      <c r="CS1710" s="52"/>
      <c r="CT1710" s="52"/>
      <c r="CU1710" s="52"/>
      <c r="CV1710" s="52"/>
      <c r="CW1710" s="52"/>
      <c r="CX1710" s="52"/>
      <c r="CY1710" s="52"/>
      <c r="CZ1710" s="52"/>
      <c r="DA1710" s="52"/>
      <c r="DB1710" s="52"/>
      <c r="DC1710" s="52"/>
      <c r="DD1710" s="52"/>
      <c r="DE1710" s="52"/>
      <c r="DF1710" s="52"/>
      <c r="DG1710" s="52"/>
      <c r="DH1710" s="52"/>
      <c r="DI1710" s="52"/>
      <c r="DJ1710" s="52"/>
      <c r="DK1710" s="52"/>
      <c r="DL1710" s="52"/>
      <c r="DM1710" s="52"/>
      <c r="DN1710" s="52"/>
      <c r="DO1710" s="52"/>
      <c r="DP1710" s="52"/>
      <c r="DQ1710" s="52"/>
      <c r="DR1710" s="52"/>
      <c r="DS1710" s="52"/>
      <c r="DT1710" s="52"/>
      <c r="DU1710" s="52"/>
      <c r="DV1710" s="52"/>
      <c r="DW1710" s="52"/>
      <c r="DX1710" s="52"/>
      <c r="DY1710" s="52"/>
      <c r="DZ1710" s="52"/>
      <c r="EA1710" s="52"/>
    </row>
    <row r="1711" spans="1:131" s="43" customFormat="1" x14ac:dyDescent="0.2">
      <c r="A1711" s="42"/>
      <c r="B1711" s="42"/>
      <c r="C1711" s="42"/>
      <c r="D1711" s="42"/>
      <c r="E1711" s="42"/>
      <c r="F1711" s="42"/>
      <c r="G1711" s="54"/>
      <c r="H1711" s="42"/>
      <c r="I1711" s="42"/>
      <c r="J1711" s="55"/>
      <c r="K1711" s="55"/>
      <c r="L1711" s="55"/>
      <c r="M1711" s="56"/>
      <c r="N1711" s="57"/>
      <c r="O1711" s="57"/>
      <c r="P1711" s="42"/>
      <c r="Q1711" s="42"/>
      <c r="R1711" s="42"/>
      <c r="S1711" s="42"/>
      <c r="T1711" s="57"/>
      <c r="U1711" s="57"/>
      <c r="V1711" s="52"/>
      <c r="W1711" s="52"/>
      <c r="X1711" s="52"/>
      <c r="Y1711" s="52"/>
      <c r="Z1711" s="52"/>
      <c r="AA1711" s="52"/>
      <c r="AB1711" s="52"/>
      <c r="AC1711" s="52"/>
      <c r="AD1711" s="52"/>
      <c r="AE1711" s="52"/>
      <c r="AF1711" s="52"/>
      <c r="AG1711" s="52"/>
      <c r="AH1711" s="52"/>
      <c r="AI1711" s="52"/>
      <c r="AJ1711" s="52"/>
      <c r="AK1711" s="52"/>
      <c r="AL1711" s="52"/>
      <c r="AM1711" s="52"/>
      <c r="AN1711" s="52"/>
      <c r="AO1711" s="52"/>
      <c r="AP1711" s="52"/>
      <c r="AQ1711" s="52"/>
      <c r="AR1711" s="52"/>
      <c r="AS1711" s="52"/>
      <c r="AT1711" s="52"/>
      <c r="AU1711" s="52"/>
      <c r="AV1711" s="52"/>
      <c r="AW1711" s="52"/>
      <c r="AX1711" s="52"/>
      <c r="AY1711" s="52"/>
      <c r="AZ1711" s="52"/>
      <c r="BA1711" s="52"/>
      <c r="BB1711" s="52"/>
      <c r="BC1711" s="52"/>
      <c r="BD1711" s="52"/>
      <c r="BE1711" s="52"/>
      <c r="BF1711" s="52"/>
      <c r="BG1711" s="52"/>
      <c r="BH1711" s="52"/>
      <c r="BI1711" s="52"/>
      <c r="BJ1711" s="52"/>
      <c r="BK1711" s="52"/>
      <c r="BL1711" s="52"/>
      <c r="BM1711" s="52"/>
      <c r="BN1711" s="52"/>
      <c r="BO1711" s="52"/>
      <c r="BP1711" s="52"/>
      <c r="BQ1711" s="52"/>
      <c r="BR1711" s="52"/>
      <c r="BS1711" s="52"/>
      <c r="BT1711" s="52"/>
      <c r="BU1711" s="52"/>
      <c r="BV1711" s="52"/>
      <c r="BW1711" s="52"/>
      <c r="BX1711" s="52"/>
      <c r="BY1711" s="52"/>
      <c r="BZ1711" s="52"/>
      <c r="CA1711" s="52"/>
      <c r="CB1711" s="52"/>
      <c r="CC1711" s="52"/>
      <c r="CD1711" s="52"/>
      <c r="CE1711" s="52"/>
      <c r="CF1711" s="52"/>
      <c r="CG1711" s="52"/>
      <c r="CH1711" s="52"/>
      <c r="CI1711" s="52"/>
      <c r="CJ1711" s="52"/>
      <c r="CK1711" s="52"/>
      <c r="CL1711" s="52"/>
      <c r="CM1711" s="52"/>
      <c r="CN1711" s="52"/>
      <c r="CO1711" s="52"/>
      <c r="CP1711" s="52"/>
      <c r="CQ1711" s="52"/>
      <c r="CR1711" s="52"/>
      <c r="CS1711" s="52"/>
      <c r="CT1711" s="52"/>
      <c r="CU1711" s="52"/>
      <c r="CV1711" s="52"/>
      <c r="CW1711" s="52"/>
      <c r="CX1711" s="52"/>
      <c r="CY1711" s="52"/>
      <c r="CZ1711" s="52"/>
      <c r="DA1711" s="52"/>
      <c r="DB1711" s="52"/>
      <c r="DC1711" s="52"/>
      <c r="DD1711" s="52"/>
      <c r="DE1711" s="52"/>
      <c r="DF1711" s="52"/>
      <c r="DG1711" s="52"/>
      <c r="DH1711" s="52"/>
      <c r="DI1711" s="52"/>
      <c r="DJ1711" s="52"/>
      <c r="DK1711" s="52"/>
      <c r="DL1711" s="52"/>
      <c r="DM1711" s="52"/>
      <c r="DN1711" s="52"/>
      <c r="DO1711" s="52"/>
      <c r="DP1711" s="52"/>
      <c r="DQ1711" s="52"/>
      <c r="DR1711" s="52"/>
      <c r="DS1711" s="52"/>
      <c r="DT1711" s="52"/>
      <c r="DU1711" s="52"/>
      <c r="DV1711" s="52"/>
      <c r="DW1711" s="52"/>
      <c r="DX1711" s="52"/>
      <c r="DY1711" s="52"/>
      <c r="DZ1711" s="52"/>
      <c r="EA1711" s="52"/>
    </row>
    <row r="1712" spans="1:131" s="43" customFormat="1" x14ac:dyDescent="0.2">
      <c r="A1712" s="42"/>
      <c r="B1712" s="42"/>
      <c r="C1712" s="42"/>
      <c r="D1712" s="42"/>
      <c r="E1712" s="42"/>
      <c r="F1712" s="42"/>
      <c r="G1712" s="54"/>
      <c r="H1712" s="42"/>
      <c r="I1712" s="42"/>
      <c r="J1712" s="55"/>
      <c r="K1712" s="55"/>
      <c r="L1712" s="55"/>
      <c r="M1712" s="56"/>
      <c r="N1712" s="57"/>
      <c r="O1712" s="57"/>
      <c r="P1712" s="42"/>
      <c r="Q1712" s="42"/>
      <c r="R1712" s="42"/>
      <c r="S1712" s="42"/>
      <c r="T1712" s="57"/>
      <c r="U1712" s="57"/>
      <c r="V1712" s="52"/>
      <c r="W1712" s="52"/>
      <c r="X1712" s="52"/>
      <c r="Y1712" s="52"/>
      <c r="Z1712" s="52"/>
      <c r="AA1712" s="52"/>
      <c r="AB1712" s="52"/>
      <c r="AC1712" s="52"/>
      <c r="AD1712" s="52"/>
      <c r="AE1712" s="52"/>
      <c r="AF1712" s="52"/>
      <c r="AG1712" s="52"/>
      <c r="AH1712" s="52"/>
      <c r="AI1712" s="52"/>
      <c r="AJ1712" s="52"/>
      <c r="AK1712" s="52"/>
      <c r="AL1712" s="52"/>
      <c r="AM1712" s="52"/>
      <c r="AN1712" s="52"/>
      <c r="AO1712" s="52"/>
      <c r="AP1712" s="52"/>
      <c r="AQ1712" s="52"/>
      <c r="AR1712" s="52"/>
      <c r="AS1712" s="52"/>
      <c r="AT1712" s="52"/>
      <c r="AU1712" s="52"/>
      <c r="AV1712" s="52"/>
      <c r="AW1712" s="52"/>
      <c r="AX1712" s="52"/>
      <c r="AY1712" s="52"/>
      <c r="AZ1712" s="52"/>
      <c r="BA1712" s="52"/>
      <c r="BB1712" s="52"/>
      <c r="BC1712" s="52"/>
      <c r="BD1712" s="52"/>
      <c r="BE1712" s="52"/>
      <c r="BF1712" s="52"/>
      <c r="BG1712" s="52"/>
      <c r="BH1712" s="52"/>
      <c r="BI1712" s="52"/>
      <c r="BJ1712" s="52"/>
      <c r="BK1712" s="52"/>
      <c r="BL1712" s="52"/>
      <c r="BM1712" s="52"/>
      <c r="BN1712" s="52"/>
      <c r="BO1712" s="52"/>
      <c r="BP1712" s="52"/>
      <c r="BQ1712" s="52"/>
      <c r="BR1712" s="52"/>
      <c r="BS1712" s="52"/>
      <c r="BT1712" s="52"/>
      <c r="BU1712" s="52"/>
      <c r="BV1712" s="52"/>
      <c r="BW1712" s="52"/>
      <c r="BX1712" s="52"/>
      <c r="BY1712" s="52"/>
      <c r="BZ1712" s="52"/>
      <c r="CA1712" s="52"/>
      <c r="CB1712" s="52"/>
      <c r="CC1712" s="52"/>
      <c r="CD1712" s="52"/>
      <c r="CE1712" s="52"/>
      <c r="CF1712" s="52"/>
      <c r="CG1712" s="52"/>
      <c r="CH1712" s="52"/>
      <c r="CI1712" s="52"/>
      <c r="CJ1712" s="52"/>
      <c r="CK1712" s="52"/>
      <c r="CL1712" s="52"/>
      <c r="CM1712" s="52"/>
      <c r="CN1712" s="52"/>
      <c r="CO1712" s="52"/>
      <c r="CP1712" s="52"/>
      <c r="CQ1712" s="52"/>
      <c r="CR1712" s="52"/>
      <c r="CS1712" s="52"/>
      <c r="CT1712" s="52"/>
      <c r="CU1712" s="52"/>
      <c r="CV1712" s="52"/>
      <c r="CW1712" s="52"/>
      <c r="CX1712" s="52"/>
      <c r="CY1712" s="52"/>
      <c r="CZ1712" s="52"/>
      <c r="DA1712" s="52"/>
      <c r="DB1712" s="52"/>
      <c r="DC1712" s="52"/>
      <c r="DD1712" s="52"/>
      <c r="DE1712" s="52"/>
      <c r="DF1712" s="52"/>
      <c r="DG1712" s="52"/>
      <c r="DH1712" s="52"/>
      <c r="DI1712" s="52"/>
      <c r="DJ1712" s="52"/>
      <c r="DK1712" s="52"/>
      <c r="DL1712" s="52"/>
      <c r="DM1712" s="52"/>
      <c r="DN1712" s="52"/>
      <c r="DO1712" s="52"/>
      <c r="DP1712" s="52"/>
      <c r="DQ1712" s="52"/>
      <c r="DR1712" s="52"/>
      <c r="DS1712" s="52"/>
      <c r="DT1712" s="52"/>
      <c r="DU1712" s="52"/>
      <c r="DV1712" s="52"/>
      <c r="DW1712" s="52"/>
      <c r="DX1712" s="52"/>
      <c r="DY1712" s="52"/>
      <c r="DZ1712" s="52"/>
      <c r="EA1712" s="52"/>
    </row>
    <row r="1713" spans="1:131" s="43" customFormat="1" x14ac:dyDescent="0.2">
      <c r="A1713" s="42"/>
      <c r="B1713" s="42"/>
      <c r="C1713" s="42"/>
      <c r="D1713" s="42"/>
      <c r="E1713" s="42"/>
      <c r="F1713" s="42"/>
      <c r="G1713" s="54"/>
      <c r="H1713" s="42"/>
      <c r="I1713" s="42"/>
      <c r="J1713" s="55"/>
      <c r="K1713" s="55"/>
      <c r="L1713" s="55"/>
      <c r="M1713" s="56"/>
      <c r="N1713" s="57"/>
      <c r="O1713" s="57"/>
      <c r="P1713" s="42"/>
      <c r="Q1713" s="42"/>
      <c r="R1713" s="42"/>
      <c r="S1713" s="42"/>
      <c r="T1713" s="57"/>
      <c r="U1713" s="57"/>
      <c r="V1713" s="52"/>
      <c r="W1713" s="52"/>
      <c r="X1713" s="52"/>
      <c r="Y1713" s="52"/>
      <c r="Z1713" s="52"/>
      <c r="AA1713" s="52"/>
      <c r="AB1713" s="52"/>
      <c r="AC1713" s="52"/>
      <c r="AD1713" s="52"/>
      <c r="AE1713" s="52"/>
      <c r="AF1713" s="52"/>
      <c r="AG1713" s="52"/>
      <c r="AH1713" s="52"/>
      <c r="AI1713" s="52"/>
      <c r="AJ1713" s="52"/>
      <c r="AK1713" s="52"/>
      <c r="AL1713" s="52"/>
      <c r="AM1713" s="52"/>
      <c r="AN1713" s="52"/>
      <c r="AO1713" s="52"/>
      <c r="AP1713" s="52"/>
      <c r="AQ1713" s="52"/>
      <c r="AR1713" s="52"/>
      <c r="AS1713" s="52"/>
      <c r="AT1713" s="52"/>
      <c r="AU1713" s="52"/>
      <c r="AV1713" s="52"/>
      <c r="AW1713" s="52"/>
      <c r="AX1713" s="52"/>
      <c r="AY1713" s="52"/>
      <c r="AZ1713" s="52"/>
      <c r="BA1713" s="52"/>
      <c r="BB1713" s="52"/>
      <c r="BC1713" s="52"/>
      <c r="BD1713" s="52"/>
      <c r="BE1713" s="52"/>
      <c r="BF1713" s="52"/>
      <c r="BG1713" s="52"/>
      <c r="BH1713" s="52"/>
      <c r="BI1713" s="52"/>
      <c r="BJ1713" s="52"/>
      <c r="BK1713" s="52"/>
      <c r="BL1713" s="52"/>
      <c r="BM1713" s="52"/>
      <c r="BN1713" s="52"/>
      <c r="BO1713" s="52"/>
      <c r="BP1713" s="52"/>
      <c r="BQ1713" s="52"/>
      <c r="BR1713" s="52"/>
      <c r="BS1713" s="52"/>
      <c r="BT1713" s="52"/>
      <c r="BU1713" s="52"/>
      <c r="BV1713" s="52"/>
      <c r="BW1713" s="52"/>
      <c r="BX1713" s="52"/>
      <c r="BY1713" s="52"/>
      <c r="BZ1713" s="52"/>
      <c r="CA1713" s="52"/>
      <c r="CB1713" s="52"/>
      <c r="CC1713" s="52"/>
      <c r="CD1713" s="52"/>
      <c r="CE1713" s="52"/>
      <c r="CF1713" s="52"/>
      <c r="CG1713" s="52"/>
      <c r="CH1713" s="52"/>
      <c r="CI1713" s="52"/>
      <c r="CJ1713" s="52"/>
      <c r="CK1713" s="52"/>
      <c r="CL1713" s="52"/>
      <c r="CM1713" s="52"/>
      <c r="CN1713" s="52"/>
      <c r="CO1713" s="52"/>
      <c r="CP1713" s="52"/>
      <c r="CQ1713" s="52"/>
      <c r="CR1713" s="52"/>
      <c r="CS1713" s="52"/>
      <c r="CT1713" s="52"/>
      <c r="CU1713" s="52"/>
      <c r="CV1713" s="52"/>
      <c r="CW1713" s="52"/>
      <c r="CX1713" s="52"/>
      <c r="CY1713" s="52"/>
      <c r="CZ1713" s="52"/>
      <c r="DA1713" s="52"/>
      <c r="DB1713" s="52"/>
      <c r="DC1713" s="52"/>
      <c r="DD1713" s="52"/>
      <c r="DE1713" s="52"/>
      <c r="DF1713" s="52"/>
      <c r="DG1713" s="52"/>
      <c r="DH1713" s="52"/>
      <c r="DI1713" s="52"/>
      <c r="DJ1713" s="52"/>
      <c r="DK1713" s="52"/>
      <c r="DL1713" s="52"/>
      <c r="DM1713" s="52"/>
      <c r="DN1713" s="52"/>
      <c r="DO1713" s="52"/>
      <c r="DP1713" s="52"/>
      <c r="DQ1713" s="52"/>
      <c r="DR1713" s="52"/>
      <c r="DS1713" s="52"/>
      <c r="DT1713" s="52"/>
      <c r="DU1713" s="52"/>
      <c r="DV1713" s="52"/>
      <c r="DW1713" s="52"/>
      <c r="DX1713" s="52"/>
      <c r="DY1713" s="52"/>
      <c r="DZ1713" s="52"/>
      <c r="EA1713" s="52"/>
    </row>
    <row r="1714" spans="1:131" s="43" customFormat="1" x14ac:dyDescent="0.2">
      <c r="A1714" s="42"/>
      <c r="B1714" s="42"/>
      <c r="C1714" s="42"/>
      <c r="D1714" s="42"/>
      <c r="E1714" s="42"/>
      <c r="F1714" s="42"/>
      <c r="G1714" s="54"/>
      <c r="H1714" s="42"/>
      <c r="I1714" s="42"/>
      <c r="J1714" s="55"/>
      <c r="K1714" s="55"/>
      <c r="L1714" s="55"/>
      <c r="M1714" s="56"/>
      <c r="N1714" s="57"/>
      <c r="O1714" s="57"/>
      <c r="P1714" s="42"/>
      <c r="Q1714" s="42"/>
      <c r="R1714" s="42"/>
      <c r="S1714" s="42"/>
      <c r="T1714" s="57"/>
      <c r="U1714" s="57"/>
      <c r="V1714" s="52"/>
      <c r="W1714" s="52"/>
      <c r="X1714" s="52"/>
      <c r="Y1714" s="52"/>
      <c r="Z1714" s="52"/>
      <c r="AA1714" s="52"/>
      <c r="AB1714" s="52"/>
      <c r="AC1714" s="52"/>
      <c r="AD1714" s="52"/>
      <c r="AE1714" s="52"/>
      <c r="AF1714" s="52"/>
      <c r="AG1714" s="52"/>
      <c r="AH1714" s="52"/>
      <c r="AI1714" s="52"/>
      <c r="AJ1714" s="52"/>
      <c r="AK1714" s="52"/>
      <c r="AL1714" s="52"/>
      <c r="AM1714" s="52"/>
      <c r="AN1714" s="52"/>
      <c r="AO1714" s="52"/>
      <c r="AP1714" s="52"/>
      <c r="AQ1714" s="52"/>
      <c r="AR1714" s="52"/>
      <c r="AS1714" s="52"/>
      <c r="AT1714" s="52"/>
      <c r="AU1714" s="52"/>
      <c r="AV1714" s="52"/>
      <c r="AW1714" s="52"/>
      <c r="AX1714" s="52"/>
      <c r="AY1714" s="52"/>
      <c r="AZ1714" s="52"/>
      <c r="BA1714" s="52"/>
      <c r="BB1714" s="52"/>
      <c r="BC1714" s="52"/>
      <c r="BD1714" s="52"/>
      <c r="BE1714" s="52"/>
      <c r="BF1714" s="52"/>
      <c r="BG1714" s="52"/>
      <c r="BH1714" s="52"/>
      <c r="BI1714" s="52"/>
      <c r="BJ1714" s="52"/>
      <c r="BK1714" s="52"/>
      <c r="BL1714" s="52"/>
      <c r="BM1714" s="52"/>
      <c r="BN1714" s="52"/>
      <c r="BO1714" s="52"/>
      <c r="BP1714" s="52"/>
      <c r="BQ1714" s="52"/>
      <c r="BR1714" s="52"/>
      <c r="BS1714" s="52"/>
      <c r="BT1714" s="52"/>
      <c r="BU1714" s="52"/>
      <c r="BV1714" s="52"/>
      <c r="BW1714" s="52"/>
      <c r="BX1714" s="52"/>
      <c r="BY1714" s="52"/>
      <c r="BZ1714" s="52"/>
      <c r="CA1714" s="52"/>
      <c r="CB1714" s="52"/>
      <c r="CC1714" s="52"/>
      <c r="CD1714" s="52"/>
      <c r="CE1714" s="52"/>
      <c r="CF1714" s="52"/>
      <c r="CG1714" s="52"/>
      <c r="CH1714" s="52"/>
      <c r="CI1714" s="52"/>
      <c r="CJ1714" s="52"/>
      <c r="CK1714" s="52"/>
      <c r="CL1714" s="52"/>
      <c r="CM1714" s="52"/>
      <c r="CN1714" s="52"/>
      <c r="CO1714" s="52"/>
      <c r="CP1714" s="52"/>
      <c r="CQ1714" s="52"/>
      <c r="CR1714" s="52"/>
      <c r="CS1714" s="52"/>
      <c r="CT1714" s="52"/>
      <c r="CU1714" s="52"/>
      <c r="CV1714" s="52"/>
      <c r="CW1714" s="52"/>
      <c r="CX1714" s="52"/>
      <c r="CY1714" s="52"/>
      <c r="CZ1714" s="52"/>
      <c r="DA1714" s="52"/>
      <c r="DB1714" s="52"/>
      <c r="DC1714" s="52"/>
      <c r="DD1714" s="52"/>
      <c r="DE1714" s="52"/>
      <c r="DF1714" s="52"/>
      <c r="DG1714" s="52"/>
      <c r="DH1714" s="52"/>
      <c r="DI1714" s="52"/>
      <c r="DJ1714" s="52"/>
      <c r="DK1714" s="52"/>
      <c r="DL1714" s="52"/>
      <c r="DM1714" s="52"/>
      <c r="DN1714" s="52"/>
      <c r="DO1714" s="52"/>
      <c r="DP1714" s="52"/>
      <c r="DQ1714" s="52"/>
      <c r="DR1714" s="52"/>
      <c r="DS1714" s="52"/>
      <c r="DT1714" s="52"/>
      <c r="DU1714" s="52"/>
      <c r="DV1714" s="52"/>
      <c r="DW1714" s="52"/>
      <c r="DX1714" s="52"/>
      <c r="DY1714" s="52"/>
      <c r="DZ1714" s="52"/>
      <c r="EA1714" s="52"/>
    </row>
    <row r="1715" spans="1:131" s="43" customFormat="1" x14ac:dyDescent="0.2">
      <c r="A1715" s="42"/>
      <c r="B1715" s="42"/>
      <c r="C1715" s="42"/>
      <c r="D1715" s="42"/>
      <c r="E1715" s="42"/>
      <c r="F1715" s="42"/>
      <c r="G1715" s="54"/>
      <c r="H1715" s="42"/>
      <c r="I1715" s="42"/>
      <c r="J1715" s="55"/>
      <c r="K1715" s="55"/>
      <c r="L1715" s="55"/>
      <c r="M1715" s="56"/>
      <c r="N1715" s="57"/>
      <c r="O1715" s="57"/>
      <c r="P1715" s="42"/>
      <c r="Q1715" s="42"/>
      <c r="R1715" s="42"/>
      <c r="S1715" s="42"/>
      <c r="T1715" s="57"/>
      <c r="U1715" s="57"/>
      <c r="V1715" s="52"/>
      <c r="W1715" s="52"/>
      <c r="X1715" s="52"/>
      <c r="Y1715" s="52"/>
      <c r="Z1715" s="52"/>
      <c r="AA1715" s="52"/>
      <c r="AB1715" s="52"/>
      <c r="AC1715" s="52"/>
      <c r="AD1715" s="52"/>
      <c r="AE1715" s="52"/>
      <c r="AF1715" s="52"/>
      <c r="AG1715" s="52"/>
      <c r="AH1715" s="52"/>
      <c r="AI1715" s="52"/>
      <c r="AJ1715" s="52"/>
      <c r="AK1715" s="52"/>
      <c r="AL1715" s="52"/>
      <c r="AM1715" s="52"/>
      <c r="AN1715" s="52"/>
      <c r="AO1715" s="52"/>
      <c r="AP1715" s="52"/>
      <c r="AQ1715" s="52"/>
      <c r="AR1715" s="52"/>
      <c r="AS1715" s="52"/>
      <c r="AT1715" s="52"/>
      <c r="AU1715" s="52"/>
      <c r="AV1715" s="52"/>
      <c r="AW1715" s="52"/>
      <c r="AX1715" s="52"/>
      <c r="AY1715" s="52"/>
      <c r="AZ1715" s="52"/>
      <c r="BA1715" s="52"/>
      <c r="BB1715" s="52"/>
      <c r="BC1715" s="52"/>
      <c r="BD1715" s="52"/>
      <c r="BE1715" s="52"/>
      <c r="BF1715" s="52"/>
      <c r="BG1715" s="52"/>
      <c r="BH1715" s="52"/>
      <c r="BI1715" s="52"/>
      <c r="BJ1715" s="52"/>
      <c r="BK1715" s="52"/>
      <c r="BL1715" s="52"/>
      <c r="BM1715" s="52"/>
      <c r="BN1715" s="52"/>
      <c r="BO1715" s="52"/>
      <c r="BP1715" s="52"/>
      <c r="BQ1715" s="52"/>
      <c r="BR1715" s="52"/>
      <c r="BS1715" s="52"/>
      <c r="BT1715" s="52"/>
      <c r="BU1715" s="52"/>
      <c r="BV1715" s="52"/>
      <c r="BW1715" s="52"/>
      <c r="BX1715" s="52"/>
      <c r="BY1715" s="52"/>
      <c r="BZ1715" s="52"/>
      <c r="CA1715" s="52"/>
      <c r="CB1715" s="52"/>
      <c r="CC1715" s="52"/>
      <c r="CD1715" s="52"/>
      <c r="CE1715" s="52"/>
      <c r="CF1715" s="52"/>
      <c r="CG1715" s="52"/>
      <c r="CH1715" s="52"/>
      <c r="CI1715" s="52"/>
      <c r="CJ1715" s="52"/>
      <c r="CK1715" s="52"/>
      <c r="CL1715" s="52"/>
      <c r="CM1715" s="52"/>
      <c r="CN1715" s="52"/>
      <c r="CO1715" s="52"/>
      <c r="CP1715" s="52"/>
      <c r="CQ1715" s="52"/>
      <c r="CR1715" s="52"/>
      <c r="CS1715" s="52"/>
      <c r="CT1715" s="52"/>
      <c r="CU1715" s="52"/>
      <c r="CV1715" s="52"/>
      <c r="CW1715" s="52"/>
      <c r="CX1715" s="52"/>
      <c r="CY1715" s="52"/>
      <c r="CZ1715" s="52"/>
      <c r="DA1715" s="52"/>
      <c r="DB1715" s="52"/>
      <c r="DC1715" s="52"/>
      <c r="DD1715" s="52"/>
      <c r="DE1715" s="52"/>
      <c r="DF1715" s="52"/>
      <c r="DG1715" s="52"/>
      <c r="DH1715" s="52"/>
      <c r="DI1715" s="52"/>
      <c r="DJ1715" s="52"/>
      <c r="DK1715" s="52"/>
      <c r="DL1715" s="52"/>
      <c r="DM1715" s="52"/>
      <c r="DN1715" s="52"/>
      <c r="DO1715" s="52"/>
      <c r="DP1715" s="52"/>
      <c r="DQ1715" s="52"/>
      <c r="DR1715" s="52"/>
      <c r="DS1715" s="52"/>
      <c r="DT1715" s="52"/>
      <c r="DU1715" s="52"/>
      <c r="DV1715" s="52"/>
      <c r="DW1715" s="52"/>
      <c r="DX1715" s="52"/>
      <c r="DY1715" s="52"/>
      <c r="DZ1715" s="52"/>
      <c r="EA1715" s="52"/>
    </row>
    <row r="1716" spans="1:131" s="43" customFormat="1" x14ac:dyDescent="0.2">
      <c r="A1716" s="42"/>
      <c r="B1716" s="42"/>
      <c r="C1716" s="42"/>
      <c r="D1716" s="42"/>
      <c r="E1716" s="42"/>
      <c r="F1716" s="42"/>
      <c r="G1716" s="54"/>
      <c r="H1716" s="42"/>
      <c r="I1716" s="42"/>
      <c r="J1716" s="55"/>
      <c r="K1716" s="55"/>
      <c r="L1716" s="55"/>
      <c r="M1716" s="56"/>
      <c r="N1716" s="57"/>
      <c r="O1716" s="57"/>
      <c r="P1716" s="42"/>
      <c r="Q1716" s="42"/>
      <c r="R1716" s="42"/>
      <c r="S1716" s="42"/>
      <c r="T1716" s="57"/>
      <c r="U1716" s="57"/>
      <c r="V1716" s="52"/>
      <c r="W1716" s="52"/>
      <c r="X1716" s="52"/>
      <c r="Y1716" s="52"/>
      <c r="Z1716" s="52"/>
      <c r="AA1716" s="52"/>
      <c r="AB1716" s="52"/>
      <c r="AC1716" s="52"/>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c r="BK1716" s="52"/>
      <c r="BL1716" s="52"/>
      <c r="BM1716" s="52"/>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c r="CL1716" s="52"/>
      <c r="CM1716" s="52"/>
      <c r="CN1716" s="52"/>
      <c r="CO1716" s="52"/>
      <c r="CP1716" s="52"/>
      <c r="CQ1716" s="52"/>
      <c r="CR1716" s="52"/>
      <c r="CS1716" s="52"/>
      <c r="CT1716" s="52"/>
      <c r="CU1716" s="52"/>
      <c r="CV1716" s="52"/>
      <c r="CW1716" s="52"/>
      <c r="CX1716" s="52"/>
      <c r="CY1716" s="52"/>
      <c r="CZ1716" s="52"/>
      <c r="DA1716" s="52"/>
      <c r="DB1716" s="52"/>
      <c r="DC1716" s="52"/>
      <c r="DD1716" s="52"/>
      <c r="DE1716" s="52"/>
      <c r="DF1716" s="52"/>
      <c r="DG1716" s="52"/>
      <c r="DH1716" s="52"/>
      <c r="DI1716" s="52"/>
      <c r="DJ1716" s="52"/>
      <c r="DK1716" s="52"/>
      <c r="DL1716" s="52"/>
      <c r="DM1716" s="52"/>
      <c r="DN1716" s="52"/>
      <c r="DO1716" s="52"/>
      <c r="DP1716" s="52"/>
      <c r="DQ1716" s="52"/>
      <c r="DR1716" s="52"/>
      <c r="DS1716" s="52"/>
      <c r="DT1716" s="52"/>
      <c r="DU1716" s="52"/>
      <c r="DV1716" s="52"/>
      <c r="DW1716" s="52"/>
      <c r="DX1716" s="52"/>
      <c r="DY1716" s="52"/>
      <c r="DZ1716" s="52"/>
      <c r="EA1716" s="52"/>
    </row>
    <row r="1717" spans="1:131" s="43" customFormat="1" x14ac:dyDescent="0.2">
      <c r="A1717" s="42"/>
      <c r="B1717" s="42"/>
      <c r="C1717" s="42"/>
      <c r="D1717" s="42"/>
      <c r="E1717" s="42"/>
      <c r="F1717" s="42"/>
      <c r="G1717" s="54"/>
      <c r="H1717" s="42"/>
      <c r="I1717" s="42"/>
      <c r="J1717" s="55"/>
      <c r="K1717" s="55"/>
      <c r="L1717" s="55"/>
      <c r="M1717" s="56"/>
      <c r="N1717" s="57"/>
      <c r="O1717" s="57"/>
      <c r="P1717" s="42"/>
      <c r="Q1717" s="42"/>
      <c r="R1717" s="42"/>
      <c r="S1717" s="42"/>
      <c r="T1717" s="57"/>
      <c r="U1717" s="57"/>
      <c r="V1717" s="52"/>
      <c r="W1717" s="52"/>
      <c r="X1717" s="52"/>
      <c r="Y1717" s="52"/>
      <c r="Z1717" s="52"/>
      <c r="AA1717" s="52"/>
      <c r="AB1717" s="52"/>
      <c r="AC1717" s="52"/>
      <c r="AD1717" s="52"/>
      <c r="AE1717" s="52"/>
      <c r="AF1717" s="52"/>
      <c r="AG1717" s="52"/>
      <c r="AH1717" s="52"/>
      <c r="AI1717" s="52"/>
      <c r="AJ1717" s="52"/>
      <c r="AK1717" s="52"/>
      <c r="AL1717" s="52"/>
      <c r="AM1717" s="52"/>
      <c r="AN1717" s="52"/>
      <c r="AO1717" s="52"/>
      <c r="AP1717" s="52"/>
      <c r="AQ1717" s="52"/>
      <c r="AR1717" s="52"/>
      <c r="AS1717" s="52"/>
      <c r="AT1717" s="52"/>
      <c r="AU1717" s="52"/>
      <c r="AV1717" s="52"/>
      <c r="AW1717" s="52"/>
      <c r="AX1717" s="52"/>
      <c r="AY1717" s="52"/>
      <c r="AZ1717" s="52"/>
      <c r="BA1717" s="52"/>
      <c r="BB1717" s="52"/>
      <c r="BC1717" s="52"/>
      <c r="BD1717" s="52"/>
      <c r="BE1717" s="52"/>
      <c r="BF1717" s="52"/>
      <c r="BG1717" s="52"/>
      <c r="BH1717" s="52"/>
      <c r="BI1717" s="52"/>
      <c r="BJ1717" s="52"/>
      <c r="BK1717" s="52"/>
      <c r="BL1717" s="52"/>
      <c r="BM1717" s="52"/>
      <c r="BN1717" s="52"/>
      <c r="BO1717" s="52"/>
      <c r="BP1717" s="52"/>
      <c r="BQ1717" s="52"/>
      <c r="BR1717" s="52"/>
      <c r="BS1717" s="52"/>
      <c r="BT1717" s="52"/>
      <c r="BU1717" s="52"/>
      <c r="BV1717" s="52"/>
      <c r="BW1717" s="52"/>
      <c r="BX1717" s="52"/>
      <c r="BY1717" s="52"/>
      <c r="BZ1717" s="52"/>
      <c r="CA1717" s="52"/>
      <c r="CB1717" s="52"/>
      <c r="CC1717" s="52"/>
      <c r="CD1717" s="52"/>
      <c r="CE1717" s="52"/>
      <c r="CF1717" s="52"/>
      <c r="CG1717" s="52"/>
      <c r="CH1717" s="52"/>
      <c r="CI1717" s="52"/>
      <c r="CJ1717" s="52"/>
      <c r="CK1717" s="52"/>
      <c r="CL1717" s="52"/>
      <c r="CM1717" s="52"/>
      <c r="CN1717" s="52"/>
      <c r="CO1717" s="52"/>
      <c r="CP1717" s="52"/>
      <c r="CQ1717" s="52"/>
      <c r="CR1717" s="52"/>
      <c r="CS1717" s="52"/>
      <c r="CT1717" s="52"/>
      <c r="CU1717" s="52"/>
      <c r="CV1717" s="52"/>
      <c r="CW1717" s="52"/>
      <c r="CX1717" s="52"/>
      <c r="CY1717" s="52"/>
      <c r="CZ1717" s="52"/>
      <c r="DA1717" s="52"/>
      <c r="DB1717" s="52"/>
      <c r="DC1717" s="52"/>
      <c r="DD1717" s="52"/>
      <c r="DE1717" s="52"/>
      <c r="DF1717" s="52"/>
      <c r="DG1717" s="52"/>
      <c r="DH1717" s="52"/>
      <c r="DI1717" s="52"/>
      <c r="DJ1717" s="52"/>
      <c r="DK1717" s="52"/>
      <c r="DL1717" s="52"/>
      <c r="DM1717" s="52"/>
      <c r="DN1717" s="52"/>
      <c r="DO1717" s="52"/>
      <c r="DP1717" s="52"/>
      <c r="DQ1717" s="52"/>
      <c r="DR1717" s="52"/>
      <c r="DS1717" s="52"/>
      <c r="DT1717" s="52"/>
      <c r="DU1717" s="52"/>
      <c r="DV1717" s="52"/>
      <c r="DW1717" s="52"/>
      <c r="DX1717" s="52"/>
      <c r="DY1717" s="52"/>
      <c r="DZ1717" s="52"/>
      <c r="EA1717" s="52"/>
    </row>
    <row r="1718" spans="1:131" s="43" customFormat="1" x14ac:dyDescent="0.2">
      <c r="A1718" s="42"/>
      <c r="B1718" s="42"/>
      <c r="C1718" s="42"/>
      <c r="D1718" s="42"/>
      <c r="E1718" s="42"/>
      <c r="F1718" s="42"/>
      <c r="G1718" s="54"/>
      <c r="H1718" s="42"/>
      <c r="I1718" s="42"/>
      <c r="J1718" s="55"/>
      <c r="K1718" s="55"/>
      <c r="L1718" s="55"/>
      <c r="M1718" s="56"/>
      <c r="N1718" s="57"/>
      <c r="O1718" s="57"/>
      <c r="P1718" s="42"/>
      <c r="Q1718" s="42"/>
      <c r="R1718" s="42"/>
      <c r="S1718" s="42"/>
      <c r="T1718" s="57"/>
      <c r="U1718" s="57"/>
      <c r="V1718" s="52"/>
      <c r="W1718" s="52"/>
      <c r="X1718" s="52"/>
      <c r="Y1718" s="52"/>
      <c r="Z1718" s="52"/>
      <c r="AA1718" s="52"/>
      <c r="AB1718" s="52"/>
      <c r="AC1718" s="52"/>
      <c r="AD1718" s="52"/>
      <c r="AE1718" s="52"/>
      <c r="AF1718" s="52"/>
      <c r="AG1718" s="52"/>
      <c r="AH1718" s="52"/>
      <c r="AI1718" s="52"/>
      <c r="AJ1718" s="52"/>
      <c r="AK1718" s="52"/>
      <c r="AL1718" s="52"/>
      <c r="AM1718" s="52"/>
      <c r="AN1718" s="52"/>
      <c r="AO1718" s="52"/>
      <c r="AP1718" s="52"/>
      <c r="AQ1718" s="52"/>
      <c r="AR1718" s="52"/>
      <c r="AS1718" s="52"/>
      <c r="AT1718" s="52"/>
      <c r="AU1718" s="52"/>
      <c r="AV1718" s="52"/>
      <c r="AW1718" s="52"/>
      <c r="AX1718" s="52"/>
      <c r="AY1718" s="52"/>
      <c r="AZ1718" s="52"/>
      <c r="BA1718" s="52"/>
      <c r="BB1718" s="52"/>
      <c r="BC1718" s="52"/>
      <c r="BD1718" s="52"/>
      <c r="BE1718" s="52"/>
      <c r="BF1718" s="52"/>
      <c r="BG1718" s="52"/>
      <c r="BH1718" s="52"/>
      <c r="BI1718" s="52"/>
      <c r="BJ1718" s="52"/>
      <c r="BK1718" s="52"/>
      <c r="BL1718" s="52"/>
      <c r="BM1718" s="52"/>
      <c r="BN1718" s="52"/>
      <c r="BO1718" s="52"/>
      <c r="BP1718" s="52"/>
      <c r="BQ1718" s="52"/>
      <c r="BR1718" s="52"/>
      <c r="BS1718" s="52"/>
      <c r="BT1718" s="52"/>
      <c r="BU1718" s="52"/>
      <c r="BV1718" s="52"/>
      <c r="BW1718" s="52"/>
      <c r="BX1718" s="52"/>
      <c r="BY1718" s="52"/>
      <c r="BZ1718" s="52"/>
      <c r="CA1718" s="52"/>
      <c r="CB1718" s="52"/>
      <c r="CC1718" s="52"/>
      <c r="CD1718" s="52"/>
      <c r="CE1718" s="52"/>
      <c r="CF1718" s="52"/>
      <c r="CG1718" s="52"/>
      <c r="CH1718" s="52"/>
      <c r="CI1718" s="52"/>
      <c r="CJ1718" s="52"/>
      <c r="CK1718" s="52"/>
      <c r="CL1718" s="52"/>
      <c r="CM1718" s="52"/>
      <c r="CN1718" s="52"/>
      <c r="CO1718" s="52"/>
      <c r="CP1718" s="52"/>
      <c r="CQ1718" s="52"/>
      <c r="CR1718" s="52"/>
      <c r="CS1718" s="52"/>
      <c r="CT1718" s="52"/>
      <c r="CU1718" s="52"/>
      <c r="CV1718" s="52"/>
      <c r="CW1718" s="52"/>
      <c r="CX1718" s="52"/>
      <c r="CY1718" s="52"/>
      <c r="CZ1718" s="52"/>
      <c r="DA1718" s="52"/>
      <c r="DB1718" s="52"/>
      <c r="DC1718" s="52"/>
      <c r="DD1718" s="52"/>
      <c r="DE1718" s="52"/>
      <c r="DF1718" s="52"/>
      <c r="DG1718" s="52"/>
      <c r="DH1718" s="52"/>
      <c r="DI1718" s="52"/>
      <c r="DJ1718" s="52"/>
      <c r="DK1718" s="52"/>
      <c r="DL1718" s="52"/>
      <c r="DM1718" s="52"/>
      <c r="DN1718" s="52"/>
      <c r="DO1718" s="52"/>
      <c r="DP1718" s="52"/>
      <c r="DQ1718" s="52"/>
      <c r="DR1718" s="52"/>
      <c r="DS1718" s="52"/>
      <c r="DT1718" s="52"/>
      <c r="DU1718" s="52"/>
      <c r="DV1718" s="52"/>
      <c r="DW1718" s="52"/>
      <c r="DX1718" s="52"/>
      <c r="DY1718" s="52"/>
      <c r="DZ1718" s="52"/>
      <c r="EA1718" s="52"/>
    </row>
    <row r="1719" spans="1:131" s="43" customFormat="1" x14ac:dyDescent="0.2">
      <c r="A1719" s="42"/>
      <c r="B1719" s="42"/>
      <c r="C1719" s="42"/>
      <c r="D1719" s="42"/>
      <c r="E1719" s="42"/>
      <c r="F1719" s="42"/>
      <c r="G1719" s="54"/>
      <c r="H1719" s="42"/>
      <c r="I1719" s="42"/>
      <c r="J1719" s="55"/>
      <c r="K1719" s="55"/>
      <c r="L1719" s="55"/>
      <c r="M1719" s="56"/>
      <c r="N1719" s="57"/>
      <c r="O1719" s="57"/>
      <c r="P1719" s="42"/>
      <c r="Q1719" s="42"/>
      <c r="R1719" s="42"/>
      <c r="S1719" s="42"/>
      <c r="T1719" s="57"/>
      <c r="U1719" s="57"/>
      <c r="V1719" s="52"/>
      <c r="W1719" s="52"/>
      <c r="X1719" s="52"/>
      <c r="Y1719" s="52"/>
      <c r="Z1719" s="52"/>
      <c r="AA1719" s="52"/>
      <c r="AB1719" s="52"/>
      <c r="AC1719" s="52"/>
      <c r="AD1719" s="52"/>
      <c r="AE1719" s="52"/>
      <c r="AF1719" s="52"/>
      <c r="AG1719" s="52"/>
      <c r="AH1719" s="52"/>
      <c r="AI1719" s="52"/>
      <c r="AJ1719" s="52"/>
      <c r="AK1719" s="52"/>
      <c r="AL1719" s="52"/>
      <c r="AM1719" s="52"/>
      <c r="AN1719" s="52"/>
      <c r="AO1719" s="52"/>
      <c r="AP1719" s="52"/>
      <c r="AQ1719" s="52"/>
      <c r="AR1719" s="52"/>
      <c r="AS1719" s="52"/>
      <c r="AT1719" s="52"/>
      <c r="AU1719" s="52"/>
      <c r="AV1719" s="52"/>
      <c r="AW1719" s="52"/>
      <c r="AX1719" s="52"/>
      <c r="AY1719" s="52"/>
      <c r="AZ1719" s="52"/>
      <c r="BA1719" s="52"/>
      <c r="BB1719" s="52"/>
      <c r="BC1719" s="52"/>
      <c r="BD1719" s="52"/>
      <c r="BE1719" s="52"/>
      <c r="BF1719" s="52"/>
      <c r="BG1719" s="52"/>
      <c r="BH1719" s="52"/>
      <c r="BI1719" s="52"/>
      <c r="BJ1719" s="52"/>
      <c r="BK1719" s="52"/>
      <c r="BL1719" s="52"/>
      <c r="BM1719" s="52"/>
      <c r="BN1719" s="52"/>
      <c r="BO1719" s="52"/>
      <c r="BP1719" s="52"/>
      <c r="BQ1719" s="52"/>
      <c r="BR1719" s="52"/>
      <c r="BS1719" s="52"/>
      <c r="BT1719" s="52"/>
      <c r="BU1719" s="52"/>
      <c r="BV1719" s="52"/>
      <c r="BW1719" s="52"/>
      <c r="BX1719" s="52"/>
      <c r="BY1719" s="52"/>
      <c r="BZ1719" s="52"/>
      <c r="CA1719" s="52"/>
      <c r="CB1719" s="52"/>
      <c r="CC1719" s="52"/>
      <c r="CD1719" s="52"/>
      <c r="CE1719" s="52"/>
      <c r="CF1719" s="52"/>
      <c r="CG1719" s="52"/>
      <c r="CH1719" s="52"/>
      <c r="CI1719" s="52"/>
      <c r="CJ1719" s="52"/>
      <c r="CK1719" s="52"/>
      <c r="CL1719" s="52"/>
      <c r="CM1719" s="52"/>
      <c r="CN1719" s="52"/>
      <c r="CO1719" s="52"/>
      <c r="CP1719" s="52"/>
      <c r="CQ1719" s="52"/>
      <c r="CR1719" s="52"/>
      <c r="CS1719" s="52"/>
      <c r="CT1719" s="52"/>
      <c r="CU1719" s="52"/>
      <c r="CV1719" s="52"/>
      <c r="CW1719" s="52"/>
      <c r="CX1719" s="52"/>
      <c r="CY1719" s="52"/>
      <c r="CZ1719" s="52"/>
      <c r="DA1719" s="52"/>
      <c r="DB1719" s="52"/>
      <c r="DC1719" s="52"/>
      <c r="DD1719" s="52"/>
      <c r="DE1719" s="52"/>
      <c r="DF1719" s="52"/>
      <c r="DG1719" s="52"/>
      <c r="DH1719" s="52"/>
      <c r="DI1719" s="52"/>
      <c r="DJ1719" s="52"/>
      <c r="DK1719" s="52"/>
      <c r="DL1719" s="52"/>
      <c r="DM1719" s="52"/>
      <c r="DN1719" s="52"/>
      <c r="DO1719" s="52"/>
      <c r="DP1719" s="52"/>
      <c r="DQ1719" s="52"/>
      <c r="DR1719" s="52"/>
      <c r="DS1719" s="52"/>
      <c r="DT1719" s="52"/>
      <c r="DU1719" s="52"/>
      <c r="DV1719" s="52"/>
      <c r="DW1719" s="52"/>
      <c r="DX1719" s="52"/>
      <c r="DY1719" s="52"/>
      <c r="DZ1719" s="52"/>
      <c r="EA1719" s="52"/>
    </row>
    <row r="1720" spans="1:131" s="43" customFormat="1" x14ac:dyDescent="0.2">
      <c r="A1720" s="42"/>
      <c r="B1720" s="42"/>
      <c r="C1720" s="42"/>
      <c r="D1720" s="42"/>
      <c r="E1720" s="42"/>
      <c r="F1720" s="42"/>
      <c r="G1720" s="54"/>
      <c r="H1720" s="42"/>
      <c r="I1720" s="42"/>
      <c r="J1720" s="55"/>
      <c r="K1720" s="55"/>
      <c r="L1720" s="55"/>
      <c r="M1720" s="56"/>
      <c r="N1720" s="57"/>
      <c r="O1720" s="57"/>
      <c r="P1720" s="42"/>
      <c r="Q1720" s="42"/>
      <c r="R1720" s="42"/>
      <c r="S1720" s="42"/>
      <c r="T1720" s="57"/>
      <c r="U1720" s="57"/>
      <c r="V1720" s="52"/>
      <c r="W1720" s="52"/>
      <c r="X1720" s="52"/>
      <c r="Y1720" s="52"/>
      <c r="Z1720" s="52"/>
      <c r="AA1720" s="52"/>
      <c r="AB1720" s="52"/>
      <c r="AC1720" s="52"/>
      <c r="AD1720" s="52"/>
      <c r="AE1720" s="52"/>
      <c r="AF1720" s="52"/>
      <c r="AG1720" s="52"/>
      <c r="AH1720" s="52"/>
      <c r="AI1720" s="52"/>
      <c r="AJ1720" s="52"/>
      <c r="AK1720" s="52"/>
      <c r="AL1720" s="52"/>
      <c r="AM1720" s="52"/>
      <c r="AN1720" s="52"/>
      <c r="AO1720" s="52"/>
      <c r="AP1720" s="52"/>
      <c r="AQ1720" s="52"/>
      <c r="AR1720" s="52"/>
      <c r="AS1720" s="52"/>
      <c r="AT1720" s="52"/>
      <c r="AU1720" s="52"/>
      <c r="AV1720" s="52"/>
      <c r="AW1720" s="52"/>
      <c r="AX1720" s="52"/>
      <c r="AY1720" s="52"/>
      <c r="AZ1720" s="52"/>
      <c r="BA1720" s="52"/>
      <c r="BB1720" s="52"/>
      <c r="BC1720" s="52"/>
      <c r="BD1720" s="52"/>
      <c r="BE1720" s="52"/>
      <c r="BF1720" s="52"/>
      <c r="BG1720" s="52"/>
      <c r="BH1720" s="52"/>
      <c r="BI1720" s="52"/>
      <c r="BJ1720" s="52"/>
      <c r="BK1720" s="52"/>
      <c r="BL1720" s="52"/>
      <c r="BM1720" s="52"/>
      <c r="BN1720" s="52"/>
      <c r="BO1720" s="52"/>
      <c r="BP1720" s="52"/>
      <c r="BQ1720" s="52"/>
      <c r="BR1720" s="52"/>
      <c r="BS1720" s="52"/>
      <c r="BT1720" s="52"/>
      <c r="BU1720" s="52"/>
      <c r="BV1720" s="52"/>
      <c r="BW1720" s="52"/>
      <c r="BX1720" s="52"/>
      <c r="BY1720" s="52"/>
      <c r="BZ1720" s="52"/>
      <c r="CA1720" s="52"/>
      <c r="CB1720" s="52"/>
      <c r="CC1720" s="52"/>
      <c r="CD1720" s="52"/>
      <c r="CE1720" s="52"/>
      <c r="CF1720" s="52"/>
      <c r="CG1720" s="52"/>
      <c r="CH1720" s="52"/>
      <c r="CI1720" s="52"/>
      <c r="CJ1720" s="52"/>
      <c r="CK1720" s="52"/>
      <c r="CL1720" s="52"/>
      <c r="CM1720" s="52"/>
      <c r="CN1720" s="52"/>
      <c r="CO1720" s="52"/>
      <c r="CP1720" s="52"/>
      <c r="CQ1720" s="52"/>
      <c r="CR1720" s="52"/>
      <c r="CS1720" s="52"/>
      <c r="CT1720" s="52"/>
      <c r="CU1720" s="52"/>
      <c r="CV1720" s="52"/>
      <c r="CW1720" s="52"/>
      <c r="CX1720" s="52"/>
      <c r="CY1720" s="52"/>
      <c r="CZ1720" s="52"/>
      <c r="DA1720" s="52"/>
      <c r="DB1720" s="52"/>
      <c r="DC1720" s="52"/>
      <c r="DD1720" s="52"/>
      <c r="DE1720" s="52"/>
      <c r="DF1720" s="52"/>
      <c r="DG1720" s="52"/>
      <c r="DH1720" s="52"/>
      <c r="DI1720" s="52"/>
      <c r="DJ1720" s="52"/>
      <c r="DK1720" s="52"/>
      <c r="DL1720" s="52"/>
      <c r="DM1720" s="52"/>
      <c r="DN1720" s="52"/>
      <c r="DO1720" s="52"/>
      <c r="DP1720" s="52"/>
      <c r="DQ1720" s="52"/>
      <c r="DR1720" s="52"/>
      <c r="DS1720" s="52"/>
      <c r="DT1720" s="52"/>
      <c r="DU1720" s="52"/>
      <c r="DV1720" s="52"/>
      <c r="DW1720" s="52"/>
      <c r="DX1720" s="52"/>
      <c r="DY1720" s="52"/>
      <c r="DZ1720" s="52"/>
      <c r="EA1720" s="52"/>
    </row>
    <row r="1721" spans="1:131" s="43" customFormat="1" x14ac:dyDescent="0.2">
      <c r="A1721" s="42"/>
      <c r="B1721" s="42"/>
      <c r="C1721" s="42"/>
      <c r="D1721" s="42"/>
      <c r="E1721" s="42"/>
      <c r="F1721" s="42"/>
      <c r="G1721" s="54"/>
      <c r="H1721" s="42"/>
      <c r="I1721" s="42"/>
      <c r="J1721" s="55"/>
      <c r="K1721" s="55"/>
      <c r="L1721" s="55"/>
      <c r="M1721" s="56"/>
      <c r="N1721" s="57"/>
      <c r="O1721" s="57"/>
      <c r="P1721" s="42"/>
      <c r="Q1721" s="42"/>
      <c r="R1721" s="42"/>
      <c r="S1721" s="42"/>
      <c r="T1721" s="57"/>
      <c r="U1721" s="57"/>
      <c r="V1721" s="52"/>
      <c r="W1721" s="52"/>
      <c r="X1721" s="52"/>
      <c r="Y1721" s="52"/>
      <c r="Z1721" s="52"/>
      <c r="AA1721" s="52"/>
      <c r="AB1721" s="52"/>
      <c r="AC1721" s="52"/>
      <c r="AD1721" s="52"/>
      <c r="AE1721" s="52"/>
      <c r="AF1721" s="52"/>
      <c r="AG1721" s="52"/>
      <c r="AH1721" s="52"/>
      <c r="AI1721" s="52"/>
      <c r="AJ1721" s="52"/>
      <c r="AK1721" s="52"/>
      <c r="AL1721" s="52"/>
      <c r="AM1721" s="52"/>
      <c r="AN1721" s="52"/>
      <c r="AO1721" s="52"/>
      <c r="AP1721" s="52"/>
      <c r="AQ1721" s="52"/>
      <c r="AR1721" s="52"/>
      <c r="AS1721" s="52"/>
      <c r="AT1721" s="52"/>
      <c r="AU1721" s="52"/>
      <c r="AV1721" s="52"/>
      <c r="AW1721" s="52"/>
      <c r="AX1721" s="52"/>
      <c r="AY1721" s="52"/>
      <c r="AZ1721" s="52"/>
      <c r="BA1721" s="52"/>
      <c r="BB1721" s="52"/>
      <c r="BC1721" s="52"/>
      <c r="BD1721" s="52"/>
      <c r="BE1721" s="52"/>
      <c r="BF1721" s="52"/>
      <c r="BG1721" s="52"/>
      <c r="BH1721" s="52"/>
      <c r="BI1721" s="52"/>
      <c r="BJ1721" s="52"/>
      <c r="BK1721" s="52"/>
      <c r="BL1721" s="52"/>
      <c r="BM1721" s="52"/>
      <c r="BN1721" s="52"/>
      <c r="BO1721" s="52"/>
      <c r="BP1721" s="52"/>
      <c r="BQ1721" s="52"/>
      <c r="BR1721" s="52"/>
      <c r="BS1721" s="52"/>
      <c r="BT1721" s="52"/>
      <c r="BU1721" s="52"/>
      <c r="BV1721" s="52"/>
      <c r="BW1721" s="52"/>
      <c r="BX1721" s="52"/>
      <c r="BY1721" s="52"/>
      <c r="BZ1721" s="52"/>
      <c r="CA1721" s="52"/>
      <c r="CB1721" s="52"/>
      <c r="CC1721" s="52"/>
      <c r="CD1721" s="52"/>
      <c r="CE1721" s="52"/>
      <c r="CF1721" s="52"/>
      <c r="CG1721" s="52"/>
      <c r="CH1721" s="52"/>
      <c r="CI1721" s="52"/>
      <c r="CJ1721" s="52"/>
      <c r="CK1721" s="52"/>
      <c r="CL1721" s="52"/>
      <c r="CM1721" s="52"/>
      <c r="CN1721" s="52"/>
      <c r="CO1721" s="52"/>
      <c r="CP1721" s="52"/>
      <c r="CQ1721" s="52"/>
      <c r="CR1721" s="52"/>
      <c r="CS1721" s="52"/>
      <c r="CT1721" s="52"/>
      <c r="CU1721" s="52"/>
      <c r="CV1721" s="52"/>
      <c r="CW1721" s="52"/>
      <c r="CX1721" s="52"/>
      <c r="CY1721" s="52"/>
      <c r="CZ1721" s="52"/>
      <c r="DA1721" s="52"/>
      <c r="DB1721" s="52"/>
      <c r="DC1721" s="52"/>
      <c r="DD1721" s="52"/>
      <c r="DE1721" s="52"/>
      <c r="DF1721" s="52"/>
      <c r="DG1721" s="52"/>
      <c r="DH1721" s="52"/>
      <c r="DI1721" s="52"/>
      <c r="DJ1721" s="52"/>
      <c r="DK1721" s="52"/>
      <c r="DL1721" s="52"/>
      <c r="DM1721" s="52"/>
      <c r="DN1721" s="52"/>
      <c r="DO1721" s="52"/>
      <c r="DP1721" s="52"/>
      <c r="DQ1721" s="52"/>
      <c r="DR1721" s="52"/>
      <c r="DS1721" s="52"/>
      <c r="DT1721" s="52"/>
      <c r="DU1721" s="52"/>
      <c r="DV1721" s="52"/>
      <c r="DW1721" s="52"/>
      <c r="DX1721" s="52"/>
      <c r="DY1721" s="52"/>
      <c r="DZ1721" s="52"/>
      <c r="EA1721" s="52"/>
    </row>
    <row r="1722" spans="1:131" s="43" customFormat="1" x14ac:dyDescent="0.2">
      <c r="A1722" s="42"/>
      <c r="B1722" s="42"/>
      <c r="C1722" s="42"/>
      <c r="D1722" s="42"/>
      <c r="E1722" s="42"/>
      <c r="F1722" s="42"/>
      <c r="G1722" s="54"/>
      <c r="H1722" s="42"/>
      <c r="I1722" s="42"/>
      <c r="J1722" s="55"/>
      <c r="K1722" s="55"/>
      <c r="L1722" s="55"/>
      <c r="M1722" s="56"/>
      <c r="N1722" s="57"/>
      <c r="O1722" s="57"/>
      <c r="P1722" s="42"/>
      <c r="Q1722" s="42"/>
      <c r="R1722" s="42"/>
      <c r="S1722" s="42"/>
      <c r="T1722" s="57"/>
      <c r="U1722" s="57"/>
      <c r="V1722" s="52"/>
      <c r="W1722" s="52"/>
      <c r="X1722" s="52"/>
      <c r="Y1722" s="52"/>
      <c r="Z1722" s="52"/>
      <c r="AA1722" s="52"/>
      <c r="AB1722" s="52"/>
      <c r="AC1722" s="52"/>
      <c r="AD1722" s="52"/>
      <c r="AE1722" s="52"/>
      <c r="AF1722" s="52"/>
      <c r="AG1722" s="52"/>
      <c r="AH1722" s="52"/>
      <c r="AI1722" s="52"/>
      <c r="AJ1722" s="52"/>
      <c r="AK1722" s="52"/>
      <c r="AL1722" s="52"/>
      <c r="AM1722" s="52"/>
      <c r="AN1722" s="52"/>
      <c r="AO1722" s="52"/>
      <c r="AP1722" s="52"/>
      <c r="AQ1722" s="52"/>
      <c r="AR1722" s="52"/>
      <c r="AS1722" s="52"/>
      <c r="AT1722" s="52"/>
      <c r="AU1722" s="52"/>
      <c r="AV1722" s="52"/>
      <c r="AW1722" s="52"/>
      <c r="AX1722" s="52"/>
      <c r="AY1722" s="52"/>
      <c r="AZ1722" s="52"/>
      <c r="BA1722" s="52"/>
      <c r="BB1722" s="52"/>
      <c r="BC1722" s="52"/>
      <c r="BD1722" s="52"/>
      <c r="BE1722" s="52"/>
      <c r="BF1722" s="52"/>
      <c r="BG1722" s="52"/>
      <c r="BH1722" s="52"/>
      <c r="BI1722" s="52"/>
      <c r="BJ1722" s="52"/>
      <c r="BK1722" s="52"/>
      <c r="BL1722" s="52"/>
      <c r="BM1722" s="52"/>
      <c r="BN1722" s="52"/>
      <c r="BO1722" s="52"/>
      <c r="BP1722" s="52"/>
      <c r="BQ1722" s="52"/>
      <c r="BR1722" s="52"/>
      <c r="BS1722" s="52"/>
      <c r="BT1722" s="52"/>
      <c r="BU1722" s="52"/>
      <c r="BV1722" s="52"/>
      <c r="BW1722" s="52"/>
      <c r="BX1722" s="52"/>
      <c r="BY1722" s="52"/>
      <c r="BZ1722" s="52"/>
      <c r="CA1722" s="52"/>
      <c r="CB1722" s="52"/>
      <c r="CC1722" s="52"/>
      <c r="CD1722" s="52"/>
      <c r="CE1722" s="52"/>
      <c r="CF1722" s="52"/>
      <c r="CG1722" s="52"/>
      <c r="CH1722" s="52"/>
      <c r="CI1722" s="52"/>
      <c r="CJ1722" s="52"/>
      <c r="CK1722" s="52"/>
      <c r="CL1722" s="52"/>
      <c r="CM1722" s="52"/>
      <c r="CN1722" s="52"/>
      <c r="CO1722" s="52"/>
      <c r="CP1722" s="52"/>
      <c r="CQ1722" s="52"/>
      <c r="CR1722" s="52"/>
      <c r="CS1722" s="52"/>
      <c r="CT1722" s="52"/>
      <c r="CU1722" s="52"/>
      <c r="CV1722" s="52"/>
      <c r="CW1722" s="52"/>
      <c r="CX1722" s="52"/>
      <c r="CY1722" s="52"/>
      <c r="CZ1722" s="52"/>
      <c r="DA1722" s="52"/>
      <c r="DB1722" s="52"/>
      <c r="DC1722" s="52"/>
      <c r="DD1722" s="52"/>
      <c r="DE1722" s="52"/>
      <c r="DF1722" s="52"/>
      <c r="DG1722" s="52"/>
      <c r="DH1722" s="52"/>
      <c r="DI1722" s="52"/>
      <c r="DJ1722" s="52"/>
      <c r="DK1722" s="52"/>
      <c r="DL1722" s="52"/>
      <c r="DM1722" s="52"/>
      <c r="DN1722" s="52"/>
      <c r="DO1722" s="52"/>
      <c r="DP1722" s="52"/>
      <c r="DQ1722" s="52"/>
      <c r="DR1722" s="52"/>
      <c r="DS1722" s="52"/>
      <c r="DT1722" s="52"/>
      <c r="DU1722" s="52"/>
      <c r="DV1722" s="52"/>
      <c r="DW1722" s="52"/>
      <c r="DX1722" s="52"/>
      <c r="DY1722" s="52"/>
      <c r="DZ1722" s="52"/>
      <c r="EA1722" s="52"/>
    </row>
    <row r="1723" spans="1:131" s="43" customFormat="1" x14ac:dyDescent="0.2">
      <c r="A1723" s="42"/>
      <c r="B1723" s="42"/>
      <c r="C1723" s="42"/>
      <c r="D1723" s="42"/>
      <c r="E1723" s="42"/>
      <c r="F1723" s="42"/>
      <c r="G1723" s="54"/>
      <c r="H1723" s="42"/>
      <c r="I1723" s="42"/>
      <c r="J1723" s="55"/>
      <c r="K1723" s="55"/>
      <c r="L1723" s="55"/>
      <c r="M1723" s="56"/>
      <c r="N1723" s="57"/>
      <c r="O1723" s="57"/>
      <c r="P1723" s="42"/>
      <c r="Q1723" s="42"/>
      <c r="R1723" s="42"/>
      <c r="S1723" s="42"/>
      <c r="T1723" s="57"/>
      <c r="U1723" s="57"/>
      <c r="V1723" s="52"/>
      <c r="W1723" s="52"/>
      <c r="X1723" s="52"/>
      <c r="Y1723" s="52"/>
      <c r="Z1723" s="52"/>
      <c r="AA1723" s="52"/>
      <c r="AB1723" s="52"/>
      <c r="AC1723" s="52"/>
      <c r="AD1723" s="52"/>
      <c r="AE1723" s="52"/>
      <c r="AF1723" s="52"/>
      <c r="AG1723" s="52"/>
      <c r="AH1723" s="52"/>
      <c r="AI1723" s="52"/>
      <c r="AJ1723" s="52"/>
      <c r="AK1723" s="52"/>
      <c r="AL1723" s="52"/>
      <c r="AM1723" s="52"/>
      <c r="AN1723" s="52"/>
      <c r="AO1723" s="52"/>
      <c r="AP1723" s="52"/>
      <c r="AQ1723" s="52"/>
      <c r="AR1723" s="52"/>
      <c r="AS1723" s="52"/>
      <c r="AT1723" s="52"/>
      <c r="AU1723" s="52"/>
      <c r="AV1723" s="52"/>
      <c r="AW1723" s="52"/>
      <c r="AX1723" s="52"/>
      <c r="AY1723" s="52"/>
      <c r="AZ1723" s="52"/>
      <c r="BA1723" s="52"/>
      <c r="BB1723" s="52"/>
      <c r="BC1723" s="52"/>
      <c r="BD1723" s="52"/>
      <c r="BE1723" s="52"/>
      <c r="BF1723" s="52"/>
      <c r="BG1723" s="52"/>
      <c r="BH1723" s="52"/>
      <c r="BI1723" s="52"/>
      <c r="BJ1723" s="52"/>
      <c r="BK1723" s="52"/>
      <c r="BL1723" s="52"/>
      <c r="BM1723" s="52"/>
      <c r="BN1723" s="52"/>
      <c r="BO1723" s="52"/>
      <c r="BP1723" s="52"/>
      <c r="BQ1723" s="52"/>
      <c r="BR1723" s="52"/>
      <c r="BS1723" s="52"/>
      <c r="BT1723" s="52"/>
      <c r="BU1723" s="52"/>
      <c r="BV1723" s="52"/>
      <c r="BW1723" s="52"/>
      <c r="BX1723" s="52"/>
      <c r="BY1723" s="52"/>
      <c r="BZ1723" s="52"/>
      <c r="CA1723" s="52"/>
      <c r="CB1723" s="52"/>
      <c r="CC1723" s="52"/>
      <c r="CD1723" s="52"/>
      <c r="CE1723" s="52"/>
      <c r="CF1723" s="52"/>
      <c r="CG1723" s="52"/>
      <c r="CH1723" s="52"/>
      <c r="CI1723" s="52"/>
      <c r="CJ1723" s="52"/>
      <c r="CK1723" s="52"/>
      <c r="CL1723" s="52"/>
      <c r="CM1723" s="52"/>
      <c r="CN1723" s="52"/>
      <c r="CO1723" s="52"/>
      <c r="CP1723" s="52"/>
      <c r="CQ1723" s="52"/>
      <c r="CR1723" s="52"/>
      <c r="CS1723" s="52"/>
      <c r="CT1723" s="52"/>
      <c r="CU1723" s="52"/>
      <c r="CV1723" s="52"/>
      <c r="CW1723" s="52"/>
      <c r="CX1723" s="52"/>
      <c r="CY1723" s="52"/>
      <c r="CZ1723" s="52"/>
      <c r="DA1723" s="52"/>
      <c r="DB1723" s="52"/>
      <c r="DC1723" s="52"/>
      <c r="DD1723" s="52"/>
      <c r="DE1723" s="52"/>
      <c r="DF1723" s="52"/>
      <c r="DG1723" s="52"/>
      <c r="DH1723" s="52"/>
      <c r="DI1723" s="52"/>
      <c r="DJ1723" s="52"/>
      <c r="DK1723" s="52"/>
      <c r="DL1723" s="52"/>
      <c r="DM1723" s="52"/>
      <c r="DN1723" s="52"/>
      <c r="DO1723" s="52"/>
      <c r="DP1723" s="52"/>
      <c r="DQ1723" s="52"/>
      <c r="DR1723" s="52"/>
      <c r="DS1723" s="52"/>
      <c r="DT1723" s="52"/>
      <c r="DU1723" s="52"/>
      <c r="DV1723" s="52"/>
      <c r="DW1723" s="52"/>
      <c r="DX1723" s="52"/>
      <c r="DY1723" s="52"/>
      <c r="DZ1723" s="52"/>
      <c r="EA1723" s="52"/>
    </row>
    <row r="1724" spans="1:131" s="43" customFormat="1" x14ac:dyDescent="0.2">
      <c r="A1724" s="42"/>
      <c r="B1724" s="42"/>
      <c r="C1724" s="42"/>
      <c r="D1724" s="42"/>
      <c r="E1724" s="42"/>
      <c r="F1724" s="42"/>
      <c r="G1724" s="54"/>
      <c r="H1724" s="42"/>
      <c r="I1724" s="42"/>
      <c r="J1724" s="55"/>
      <c r="K1724" s="55"/>
      <c r="L1724" s="55"/>
      <c r="M1724" s="56"/>
      <c r="N1724" s="57"/>
      <c r="O1724" s="57"/>
      <c r="P1724" s="42"/>
      <c r="Q1724" s="42"/>
      <c r="R1724" s="42"/>
      <c r="S1724" s="42"/>
      <c r="T1724" s="57"/>
      <c r="U1724" s="57"/>
      <c r="V1724" s="52"/>
      <c r="W1724" s="52"/>
      <c r="X1724" s="52"/>
      <c r="Y1724" s="52"/>
      <c r="Z1724" s="52"/>
      <c r="AA1724" s="52"/>
      <c r="AB1724" s="52"/>
      <c r="AC1724" s="52"/>
      <c r="AD1724" s="52"/>
      <c r="AE1724" s="52"/>
      <c r="AF1724" s="52"/>
      <c r="AG1724" s="52"/>
      <c r="AH1724" s="52"/>
      <c r="AI1724" s="52"/>
      <c r="AJ1724" s="52"/>
      <c r="AK1724" s="52"/>
      <c r="AL1724" s="52"/>
      <c r="AM1724" s="52"/>
      <c r="AN1724" s="52"/>
      <c r="AO1724" s="52"/>
      <c r="AP1724" s="52"/>
      <c r="AQ1724" s="52"/>
      <c r="AR1724" s="52"/>
      <c r="AS1724" s="52"/>
      <c r="AT1724" s="52"/>
      <c r="AU1724" s="52"/>
      <c r="AV1724" s="52"/>
      <c r="AW1724" s="52"/>
      <c r="AX1724" s="52"/>
      <c r="AY1724" s="52"/>
      <c r="AZ1724" s="52"/>
      <c r="BA1724" s="52"/>
      <c r="BB1724" s="52"/>
      <c r="BC1724" s="52"/>
      <c r="BD1724" s="52"/>
      <c r="BE1724" s="52"/>
      <c r="BF1724" s="52"/>
      <c r="BG1724" s="52"/>
      <c r="BH1724" s="52"/>
      <c r="BI1724" s="52"/>
      <c r="BJ1724" s="52"/>
      <c r="BK1724" s="52"/>
      <c r="BL1724" s="52"/>
      <c r="BM1724" s="52"/>
      <c r="BN1724" s="52"/>
      <c r="BO1724" s="52"/>
      <c r="BP1724" s="52"/>
      <c r="BQ1724" s="52"/>
      <c r="BR1724" s="52"/>
      <c r="BS1724" s="52"/>
      <c r="BT1724" s="52"/>
      <c r="BU1724" s="52"/>
      <c r="BV1724" s="52"/>
      <c r="BW1724" s="52"/>
      <c r="BX1724" s="52"/>
      <c r="BY1724" s="52"/>
      <c r="BZ1724" s="52"/>
      <c r="CA1724" s="52"/>
      <c r="CB1724" s="52"/>
      <c r="CC1724" s="52"/>
      <c r="CD1724" s="52"/>
      <c r="CE1724" s="52"/>
      <c r="CF1724" s="52"/>
      <c r="CG1724" s="52"/>
      <c r="CH1724" s="52"/>
      <c r="CI1724" s="52"/>
      <c r="CJ1724" s="52"/>
      <c r="CK1724" s="52"/>
      <c r="CL1724" s="52"/>
      <c r="CM1724" s="52"/>
      <c r="CN1724" s="52"/>
      <c r="CO1724" s="52"/>
      <c r="CP1724" s="52"/>
      <c r="CQ1724" s="52"/>
      <c r="CR1724" s="52"/>
      <c r="CS1724" s="52"/>
      <c r="CT1724" s="52"/>
      <c r="CU1724" s="52"/>
      <c r="CV1724" s="52"/>
      <c r="CW1724" s="52"/>
      <c r="CX1724" s="52"/>
      <c r="CY1724" s="52"/>
      <c r="CZ1724" s="52"/>
      <c r="DA1724" s="52"/>
      <c r="DB1724" s="52"/>
      <c r="DC1724" s="52"/>
      <c r="DD1724" s="52"/>
      <c r="DE1724" s="52"/>
      <c r="DF1724" s="52"/>
      <c r="DG1724" s="52"/>
      <c r="DH1724" s="52"/>
      <c r="DI1724" s="52"/>
      <c r="DJ1724" s="52"/>
      <c r="DK1724" s="52"/>
      <c r="DL1724" s="52"/>
      <c r="DM1724" s="52"/>
      <c r="DN1724" s="52"/>
      <c r="DO1724" s="52"/>
      <c r="DP1724" s="52"/>
      <c r="DQ1724" s="52"/>
      <c r="DR1724" s="52"/>
      <c r="DS1724" s="52"/>
      <c r="DT1724" s="52"/>
      <c r="DU1724" s="52"/>
      <c r="DV1724" s="52"/>
      <c r="DW1724" s="52"/>
      <c r="DX1724" s="52"/>
      <c r="DY1724" s="52"/>
      <c r="DZ1724" s="52"/>
      <c r="EA1724" s="52"/>
    </row>
    <row r="1725" spans="1:131" s="43" customFormat="1" x14ac:dyDescent="0.2">
      <c r="A1725" s="42"/>
      <c r="B1725" s="42"/>
      <c r="C1725" s="42"/>
      <c r="D1725" s="42"/>
      <c r="E1725" s="42"/>
      <c r="F1725" s="42"/>
      <c r="G1725" s="54"/>
      <c r="H1725" s="42"/>
      <c r="I1725" s="42"/>
      <c r="J1725" s="55"/>
      <c r="K1725" s="55"/>
      <c r="L1725" s="55"/>
      <c r="M1725" s="56"/>
      <c r="N1725" s="57"/>
      <c r="O1725" s="57"/>
      <c r="P1725" s="42"/>
      <c r="Q1725" s="42"/>
      <c r="R1725" s="42"/>
      <c r="S1725" s="42"/>
      <c r="T1725" s="57"/>
      <c r="U1725" s="57"/>
      <c r="V1725" s="52"/>
      <c r="W1725" s="52"/>
      <c r="X1725" s="52"/>
      <c r="Y1725" s="52"/>
      <c r="Z1725" s="52"/>
      <c r="AA1725" s="52"/>
      <c r="AB1725" s="52"/>
      <c r="AC1725" s="52"/>
      <c r="AD1725" s="52"/>
      <c r="AE1725" s="52"/>
      <c r="AF1725" s="52"/>
      <c r="AG1725" s="52"/>
      <c r="AH1725" s="52"/>
      <c r="AI1725" s="52"/>
      <c r="AJ1725" s="52"/>
      <c r="AK1725" s="52"/>
      <c r="AL1725" s="52"/>
      <c r="AM1725" s="52"/>
      <c r="AN1725" s="52"/>
      <c r="AO1725" s="52"/>
      <c r="AP1725" s="52"/>
      <c r="AQ1725" s="52"/>
      <c r="AR1725" s="52"/>
      <c r="AS1725" s="52"/>
      <c r="AT1725" s="52"/>
      <c r="AU1725" s="52"/>
      <c r="AV1725" s="52"/>
      <c r="AW1725" s="52"/>
      <c r="AX1725" s="52"/>
      <c r="AY1725" s="52"/>
      <c r="AZ1725" s="52"/>
      <c r="BA1725" s="52"/>
      <c r="BB1725" s="52"/>
      <c r="BC1725" s="52"/>
      <c r="BD1725" s="52"/>
      <c r="BE1725" s="52"/>
      <c r="BF1725" s="52"/>
      <c r="BG1725" s="52"/>
      <c r="BH1725" s="52"/>
      <c r="BI1725" s="52"/>
      <c r="BJ1725" s="52"/>
      <c r="BK1725" s="52"/>
      <c r="BL1725" s="52"/>
      <c r="BM1725" s="52"/>
      <c r="BN1725" s="52"/>
      <c r="BO1725" s="52"/>
      <c r="BP1725" s="52"/>
      <c r="BQ1725" s="52"/>
      <c r="BR1725" s="52"/>
      <c r="BS1725" s="52"/>
      <c r="BT1725" s="52"/>
      <c r="BU1725" s="52"/>
      <c r="BV1725" s="52"/>
      <c r="BW1725" s="52"/>
      <c r="BX1725" s="52"/>
      <c r="BY1725" s="52"/>
      <c r="BZ1725" s="52"/>
      <c r="CA1725" s="52"/>
      <c r="CB1725" s="52"/>
      <c r="CC1725" s="52"/>
      <c r="CD1725" s="52"/>
      <c r="CE1725" s="52"/>
      <c r="CF1725" s="52"/>
      <c r="CG1725" s="52"/>
      <c r="CH1725" s="52"/>
      <c r="CI1725" s="52"/>
      <c r="CJ1725" s="52"/>
      <c r="CK1725" s="52"/>
      <c r="CL1725" s="52"/>
      <c r="CM1725" s="52"/>
      <c r="CN1725" s="52"/>
      <c r="CO1725" s="52"/>
      <c r="CP1725" s="52"/>
      <c r="CQ1725" s="52"/>
      <c r="CR1725" s="52"/>
      <c r="CS1725" s="52"/>
      <c r="CT1725" s="52"/>
      <c r="CU1725" s="52"/>
      <c r="CV1725" s="52"/>
      <c r="CW1725" s="52"/>
      <c r="CX1725" s="52"/>
      <c r="CY1725" s="52"/>
      <c r="CZ1725" s="52"/>
      <c r="DA1725" s="52"/>
      <c r="DB1725" s="52"/>
      <c r="DC1725" s="52"/>
      <c r="DD1725" s="52"/>
      <c r="DE1725" s="52"/>
      <c r="DF1725" s="52"/>
      <c r="DG1725" s="52"/>
      <c r="DH1725" s="52"/>
      <c r="DI1725" s="52"/>
      <c r="DJ1725" s="52"/>
      <c r="DK1725" s="52"/>
      <c r="DL1725" s="52"/>
      <c r="DM1725" s="52"/>
      <c r="DN1725" s="52"/>
      <c r="DO1725" s="52"/>
      <c r="DP1725" s="52"/>
      <c r="DQ1725" s="52"/>
      <c r="DR1725" s="52"/>
      <c r="DS1725" s="52"/>
      <c r="DT1725" s="52"/>
      <c r="DU1725" s="52"/>
      <c r="DV1725" s="52"/>
      <c r="DW1725" s="52"/>
      <c r="DX1725" s="52"/>
      <c r="DY1725" s="52"/>
      <c r="DZ1725" s="52"/>
      <c r="EA1725" s="52"/>
    </row>
    <row r="1726" spans="1:131" s="43" customFormat="1" x14ac:dyDescent="0.2">
      <c r="A1726" s="42"/>
      <c r="B1726" s="42"/>
      <c r="C1726" s="42"/>
      <c r="D1726" s="42"/>
      <c r="E1726" s="42"/>
      <c r="F1726" s="42"/>
      <c r="G1726" s="54"/>
      <c r="H1726" s="42"/>
      <c r="I1726" s="42"/>
      <c r="J1726" s="55"/>
      <c r="K1726" s="55"/>
      <c r="L1726" s="55"/>
      <c r="M1726" s="56"/>
      <c r="N1726" s="57"/>
      <c r="O1726" s="57"/>
      <c r="P1726" s="42"/>
      <c r="Q1726" s="42"/>
      <c r="R1726" s="42"/>
      <c r="S1726" s="42"/>
      <c r="T1726" s="57"/>
      <c r="U1726" s="57"/>
      <c r="V1726" s="52"/>
      <c r="W1726" s="52"/>
      <c r="X1726" s="52"/>
      <c r="Y1726" s="52"/>
      <c r="Z1726" s="52"/>
      <c r="AA1726" s="52"/>
      <c r="AB1726" s="52"/>
      <c r="AC1726" s="52"/>
      <c r="AD1726" s="52"/>
      <c r="AE1726" s="52"/>
      <c r="AF1726" s="52"/>
      <c r="AG1726" s="52"/>
      <c r="AH1726" s="52"/>
      <c r="AI1726" s="52"/>
      <c r="AJ1726" s="52"/>
      <c r="AK1726" s="52"/>
      <c r="AL1726" s="52"/>
      <c r="AM1726" s="52"/>
      <c r="AN1726" s="52"/>
      <c r="AO1726" s="52"/>
      <c r="AP1726" s="52"/>
      <c r="AQ1726" s="52"/>
      <c r="AR1726" s="52"/>
      <c r="AS1726" s="52"/>
      <c r="AT1726" s="52"/>
      <c r="AU1726" s="52"/>
      <c r="AV1726" s="52"/>
      <c r="AW1726" s="52"/>
      <c r="AX1726" s="52"/>
      <c r="AY1726" s="52"/>
      <c r="AZ1726" s="52"/>
      <c r="BA1726" s="52"/>
      <c r="BB1726" s="52"/>
      <c r="BC1726" s="52"/>
      <c r="BD1726" s="52"/>
      <c r="BE1726" s="52"/>
      <c r="BF1726" s="52"/>
      <c r="BG1726" s="52"/>
      <c r="BH1726" s="52"/>
      <c r="BI1726" s="52"/>
      <c r="BJ1726" s="52"/>
      <c r="BK1726" s="52"/>
      <c r="BL1726" s="52"/>
      <c r="BM1726" s="52"/>
      <c r="BN1726" s="52"/>
      <c r="BO1726" s="52"/>
      <c r="BP1726" s="52"/>
      <c r="BQ1726" s="52"/>
      <c r="BR1726" s="52"/>
      <c r="BS1726" s="52"/>
      <c r="BT1726" s="52"/>
      <c r="BU1726" s="52"/>
      <c r="BV1726" s="52"/>
      <c r="BW1726" s="52"/>
      <c r="BX1726" s="52"/>
      <c r="BY1726" s="52"/>
      <c r="BZ1726" s="52"/>
      <c r="CA1726" s="52"/>
      <c r="CB1726" s="52"/>
      <c r="CC1726" s="52"/>
      <c r="CD1726" s="52"/>
      <c r="CE1726" s="52"/>
      <c r="CF1726" s="52"/>
      <c r="CG1726" s="52"/>
      <c r="CH1726" s="52"/>
      <c r="CI1726" s="52"/>
      <c r="CJ1726" s="52"/>
      <c r="CK1726" s="52"/>
      <c r="CL1726" s="52"/>
      <c r="CM1726" s="52"/>
      <c r="CN1726" s="52"/>
      <c r="CO1726" s="52"/>
      <c r="CP1726" s="52"/>
      <c r="CQ1726" s="52"/>
      <c r="CR1726" s="52"/>
      <c r="CS1726" s="52"/>
      <c r="CT1726" s="52"/>
      <c r="CU1726" s="52"/>
      <c r="CV1726" s="52"/>
      <c r="CW1726" s="52"/>
      <c r="CX1726" s="52"/>
      <c r="CY1726" s="52"/>
      <c r="CZ1726" s="52"/>
      <c r="DA1726" s="52"/>
      <c r="DB1726" s="52"/>
      <c r="DC1726" s="52"/>
      <c r="DD1726" s="52"/>
      <c r="DE1726" s="52"/>
      <c r="DF1726" s="52"/>
      <c r="DG1726" s="52"/>
      <c r="DH1726" s="52"/>
      <c r="DI1726" s="52"/>
      <c r="DJ1726" s="52"/>
      <c r="DK1726" s="52"/>
      <c r="DL1726" s="52"/>
      <c r="DM1726" s="52"/>
      <c r="DN1726" s="52"/>
      <c r="DO1726" s="52"/>
      <c r="DP1726" s="52"/>
      <c r="DQ1726" s="52"/>
      <c r="DR1726" s="52"/>
      <c r="DS1726" s="52"/>
      <c r="DT1726" s="52"/>
      <c r="DU1726" s="52"/>
      <c r="DV1726" s="52"/>
      <c r="DW1726" s="52"/>
      <c r="DX1726" s="52"/>
      <c r="DY1726" s="52"/>
      <c r="DZ1726" s="52"/>
      <c r="EA1726" s="52"/>
    </row>
    <row r="1727" spans="1:131" s="43" customFormat="1" x14ac:dyDescent="0.2">
      <c r="A1727" s="42"/>
      <c r="B1727" s="42"/>
      <c r="C1727" s="42"/>
      <c r="D1727" s="42"/>
      <c r="E1727" s="42"/>
      <c r="F1727" s="42"/>
      <c r="G1727" s="54"/>
      <c r="H1727" s="42"/>
      <c r="I1727" s="42"/>
      <c r="J1727" s="55"/>
      <c r="K1727" s="55"/>
      <c r="L1727" s="55"/>
      <c r="M1727" s="56"/>
      <c r="N1727" s="57"/>
      <c r="O1727" s="57"/>
      <c r="P1727" s="42"/>
      <c r="Q1727" s="42"/>
      <c r="R1727" s="42"/>
      <c r="S1727" s="42"/>
      <c r="T1727" s="57"/>
      <c r="U1727" s="57"/>
      <c r="V1727" s="52"/>
      <c r="W1727" s="52"/>
      <c r="X1727" s="52"/>
      <c r="Y1727" s="52"/>
      <c r="Z1727" s="52"/>
      <c r="AA1727" s="52"/>
      <c r="AB1727" s="52"/>
      <c r="AC1727" s="52"/>
      <c r="AD1727" s="52"/>
      <c r="AE1727" s="52"/>
      <c r="AF1727" s="52"/>
      <c r="AG1727" s="52"/>
      <c r="AH1727" s="52"/>
      <c r="AI1727" s="52"/>
      <c r="AJ1727" s="52"/>
      <c r="AK1727" s="52"/>
      <c r="AL1727" s="52"/>
      <c r="AM1727" s="52"/>
      <c r="AN1727" s="52"/>
      <c r="AO1727" s="52"/>
      <c r="AP1727" s="52"/>
      <c r="AQ1727" s="52"/>
      <c r="AR1727" s="52"/>
      <c r="AS1727" s="52"/>
      <c r="AT1727" s="52"/>
      <c r="AU1727" s="52"/>
      <c r="AV1727" s="52"/>
      <c r="AW1727" s="52"/>
      <c r="AX1727" s="52"/>
      <c r="AY1727" s="52"/>
      <c r="AZ1727" s="52"/>
      <c r="BA1727" s="52"/>
      <c r="BB1727" s="52"/>
      <c r="BC1727" s="52"/>
      <c r="BD1727" s="52"/>
      <c r="BE1727" s="52"/>
      <c r="BF1727" s="52"/>
      <c r="BG1727" s="52"/>
      <c r="BH1727" s="52"/>
      <c r="BI1727" s="52"/>
      <c r="BJ1727" s="52"/>
      <c r="BK1727" s="52"/>
      <c r="BL1727" s="52"/>
      <c r="BM1727" s="52"/>
      <c r="BN1727" s="52"/>
      <c r="BO1727" s="52"/>
      <c r="BP1727" s="52"/>
      <c r="BQ1727" s="52"/>
      <c r="BR1727" s="52"/>
      <c r="BS1727" s="52"/>
      <c r="BT1727" s="52"/>
      <c r="BU1727" s="52"/>
      <c r="BV1727" s="52"/>
      <c r="BW1727" s="52"/>
      <c r="BX1727" s="52"/>
      <c r="BY1727" s="52"/>
      <c r="BZ1727" s="52"/>
      <c r="CA1727" s="52"/>
      <c r="CB1727" s="52"/>
      <c r="CC1727" s="52"/>
      <c r="CD1727" s="52"/>
      <c r="CE1727" s="52"/>
      <c r="CF1727" s="52"/>
      <c r="CG1727" s="52"/>
      <c r="CH1727" s="52"/>
      <c r="CI1727" s="52"/>
      <c r="CJ1727" s="52"/>
      <c r="CK1727" s="52"/>
      <c r="CL1727" s="52"/>
      <c r="CM1727" s="52"/>
      <c r="CN1727" s="52"/>
      <c r="CO1727" s="52"/>
      <c r="CP1727" s="52"/>
      <c r="CQ1727" s="52"/>
      <c r="CR1727" s="52"/>
      <c r="CS1727" s="52"/>
      <c r="CT1727" s="52"/>
      <c r="CU1727" s="52"/>
      <c r="CV1727" s="52"/>
      <c r="CW1727" s="52"/>
      <c r="CX1727" s="52"/>
      <c r="CY1727" s="52"/>
      <c r="CZ1727" s="52"/>
      <c r="DA1727" s="52"/>
      <c r="DB1727" s="52"/>
      <c r="DC1727" s="52"/>
      <c r="DD1727" s="52"/>
      <c r="DE1727" s="52"/>
      <c r="DF1727" s="52"/>
      <c r="DG1727" s="52"/>
      <c r="DH1727" s="52"/>
      <c r="DI1727" s="52"/>
      <c r="DJ1727" s="52"/>
      <c r="DK1727" s="52"/>
      <c r="DL1727" s="52"/>
      <c r="DM1727" s="52"/>
      <c r="DN1727" s="52"/>
      <c r="DO1727" s="52"/>
      <c r="DP1727" s="52"/>
      <c r="DQ1727" s="52"/>
      <c r="DR1727" s="52"/>
      <c r="DS1727" s="52"/>
      <c r="DT1727" s="52"/>
      <c r="DU1727" s="52"/>
      <c r="DV1727" s="52"/>
      <c r="DW1727" s="52"/>
      <c r="DX1727" s="52"/>
      <c r="DY1727" s="52"/>
      <c r="DZ1727" s="52"/>
      <c r="EA1727" s="52"/>
    </row>
    <row r="1728" spans="1:131" s="43" customFormat="1" x14ac:dyDescent="0.2">
      <c r="A1728" s="42"/>
      <c r="B1728" s="42"/>
      <c r="C1728" s="42"/>
      <c r="D1728" s="42"/>
      <c r="E1728" s="42"/>
      <c r="F1728" s="42"/>
      <c r="G1728" s="54"/>
      <c r="H1728" s="42"/>
      <c r="I1728" s="42"/>
      <c r="J1728" s="55"/>
      <c r="K1728" s="55"/>
      <c r="L1728" s="55"/>
      <c r="M1728" s="56"/>
      <c r="N1728" s="57"/>
      <c r="O1728" s="57"/>
      <c r="P1728" s="42"/>
      <c r="Q1728" s="42"/>
      <c r="R1728" s="42"/>
      <c r="S1728" s="42"/>
      <c r="T1728" s="57"/>
      <c r="U1728" s="57"/>
      <c r="V1728" s="52"/>
      <c r="W1728" s="52"/>
      <c r="X1728" s="52"/>
      <c r="Y1728" s="52"/>
      <c r="Z1728" s="52"/>
      <c r="AA1728" s="52"/>
      <c r="AB1728" s="52"/>
      <c r="AC1728" s="52"/>
      <c r="AD1728" s="52"/>
      <c r="AE1728" s="52"/>
      <c r="AF1728" s="52"/>
      <c r="AG1728" s="52"/>
      <c r="AH1728" s="52"/>
      <c r="AI1728" s="52"/>
      <c r="AJ1728" s="52"/>
      <c r="AK1728" s="52"/>
      <c r="AL1728" s="52"/>
      <c r="AM1728" s="52"/>
      <c r="AN1728" s="52"/>
      <c r="AO1728" s="52"/>
      <c r="AP1728" s="52"/>
      <c r="AQ1728" s="52"/>
      <c r="AR1728" s="52"/>
      <c r="AS1728" s="52"/>
      <c r="AT1728" s="52"/>
      <c r="AU1728" s="52"/>
      <c r="AV1728" s="52"/>
      <c r="AW1728" s="52"/>
      <c r="AX1728" s="52"/>
      <c r="AY1728" s="52"/>
      <c r="AZ1728" s="52"/>
      <c r="BA1728" s="52"/>
      <c r="BB1728" s="52"/>
      <c r="BC1728" s="52"/>
      <c r="BD1728" s="52"/>
      <c r="BE1728" s="52"/>
      <c r="BF1728" s="52"/>
      <c r="BG1728" s="52"/>
      <c r="BH1728" s="52"/>
      <c r="BI1728" s="52"/>
      <c r="BJ1728" s="52"/>
      <c r="BK1728" s="52"/>
      <c r="BL1728" s="52"/>
      <c r="BM1728" s="52"/>
      <c r="BN1728" s="52"/>
      <c r="BO1728" s="52"/>
      <c r="BP1728" s="52"/>
      <c r="BQ1728" s="52"/>
      <c r="BR1728" s="52"/>
      <c r="BS1728" s="52"/>
      <c r="BT1728" s="52"/>
      <c r="BU1728" s="52"/>
      <c r="BV1728" s="52"/>
      <c r="BW1728" s="52"/>
      <c r="BX1728" s="52"/>
      <c r="BY1728" s="52"/>
      <c r="BZ1728" s="52"/>
      <c r="CA1728" s="52"/>
      <c r="CB1728" s="52"/>
      <c r="CC1728" s="52"/>
      <c r="CD1728" s="52"/>
      <c r="CE1728" s="52"/>
      <c r="CF1728" s="52"/>
      <c r="CG1728" s="52"/>
      <c r="CH1728" s="52"/>
      <c r="CI1728" s="52"/>
      <c r="CJ1728" s="52"/>
      <c r="CK1728" s="52"/>
      <c r="CL1728" s="52"/>
      <c r="CM1728" s="52"/>
      <c r="CN1728" s="52"/>
      <c r="CO1728" s="52"/>
      <c r="CP1728" s="52"/>
      <c r="CQ1728" s="52"/>
      <c r="CR1728" s="52"/>
      <c r="CS1728" s="52"/>
      <c r="CT1728" s="52"/>
      <c r="CU1728" s="52"/>
      <c r="CV1728" s="52"/>
      <c r="CW1728" s="52"/>
      <c r="CX1728" s="52"/>
      <c r="CY1728" s="52"/>
      <c r="CZ1728" s="52"/>
      <c r="DA1728" s="52"/>
      <c r="DB1728" s="52"/>
      <c r="DC1728" s="52"/>
      <c r="DD1728" s="52"/>
      <c r="DE1728" s="52"/>
      <c r="DF1728" s="52"/>
      <c r="DG1728" s="52"/>
      <c r="DH1728" s="52"/>
      <c r="DI1728" s="52"/>
      <c r="DJ1728" s="52"/>
      <c r="DK1728" s="52"/>
      <c r="DL1728" s="52"/>
      <c r="DM1728" s="52"/>
      <c r="DN1728" s="52"/>
      <c r="DO1728" s="52"/>
      <c r="DP1728" s="52"/>
      <c r="DQ1728" s="52"/>
      <c r="DR1728" s="52"/>
      <c r="DS1728" s="52"/>
      <c r="DT1728" s="52"/>
      <c r="DU1728" s="52"/>
      <c r="DV1728" s="52"/>
      <c r="DW1728" s="52"/>
      <c r="DX1728" s="52"/>
      <c r="DY1728" s="52"/>
      <c r="DZ1728" s="52"/>
      <c r="EA1728" s="52"/>
    </row>
    <row r="1729" spans="1:131" s="43" customFormat="1" x14ac:dyDescent="0.2">
      <c r="A1729" s="42"/>
      <c r="B1729" s="42"/>
      <c r="C1729" s="42"/>
      <c r="D1729" s="42"/>
      <c r="E1729" s="42"/>
      <c r="F1729" s="42"/>
      <c r="G1729" s="54"/>
      <c r="H1729" s="42"/>
      <c r="I1729" s="42"/>
      <c r="J1729" s="55"/>
      <c r="K1729" s="55"/>
      <c r="L1729" s="55"/>
      <c r="M1729" s="56"/>
      <c r="N1729" s="57"/>
      <c r="O1729" s="57"/>
      <c r="P1729" s="42"/>
      <c r="Q1729" s="42"/>
      <c r="R1729" s="42"/>
      <c r="S1729" s="42"/>
      <c r="T1729" s="57"/>
      <c r="U1729" s="57"/>
      <c r="V1729" s="52"/>
      <c r="W1729" s="52"/>
      <c r="X1729" s="52"/>
      <c r="Y1729" s="52"/>
      <c r="Z1729" s="52"/>
      <c r="AA1729" s="52"/>
      <c r="AB1729" s="52"/>
      <c r="AC1729" s="52"/>
      <c r="AD1729" s="52"/>
      <c r="AE1729" s="52"/>
      <c r="AF1729" s="52"/>
      <c r="AG1729" s="52"/>
      <c r="AH1729" s="52"/>
      <c r="AI1729" s="52"/>
      <c r="AJ1729" s="52"/>
      <c r="AK1729" s="52"/>
      <c r="AL1729" s="52"/>
      <c r="AM1729" s="52"/>
      <c r="AN1729" s="52"/>
      <c r="AO1729" s="52"/>
      <c r="AP1729" s="52"/>
      <c r="AQ1729" s="52"/>
      <c r="AR1729" s="52"/>
      <c r="AS1729" s="52"/>
      <c r="AT1729" s="52"/>
      <c r="AU1729" s="52"/>
      <c r="AV1729" s="52"/>
      <c r="AW1729" s="52"/>
      <c r="AX1729" s="52"/>
      <c r="AY1729" s="52"/>
      <c r="AZ1729" s="52"/>
      <c r="BA1729" s="52"/>
      <c r="BB1729" s="52"/>
      <c r="BC1729" s="52"/>
      <c r="BD1729" s="52"/>
      <c r="BE1729" s="52"/>
      <c r="BF1729" s="52"/>
      <c r="BG1729" s="52"/>
      <c r="BH1729" s="52"/>
      <c r="BI1729" s="52"/>
      <c r="BJ1729" s="52"/>
      <c r="BK1729" s="52"/>
      <c r="BL1729" s="52"/>
      <c r="BM1729" s="52"/>
      <c r="BN1729" s="52"/>
      <c r="BO1729" s="52"/>
      <c r="BP1729" s="52"/>
      <c r="BQ1729" s="52"/>
      <c r="BR1729" s="52"/>
      <c r="BS1729" s="52"/>
      <c r="BT1729" s="52"/>
      <c r="BU1729" s="52"/>
      <c r="BV1729" s="52"/>
      <c r="BW1729" s="52"/>
      <c r="BX1729" s="52"/>
      <c r="BY1729" s="52"/>
      <c r="BZ1729" s="52"/>
      <c r="CA1729" s="52"/>
      <c r="CB1729" s="52"/>
      <c r="CC1729" s="52"/>
      <c r="CD1729" s="52"/>
      <c r="CE1729" s="52"/>
      <c r="CF1729" s="52"/>
      <c r="CG1729" s="52"/>
      <c r="CH1729" s="52"/>
      <c r="CI1729" s="52"/>
      <c r="CJ1729" s="52"/>
      <c r="CK1729" s="52"/>
      <c r="CL1729" s="52"/>
      <c r="CM1729" s="52"/>
      <c r="CN1729" s="52"/>
      <c r="CO1729" s="52"/>
      <c r="CP1729" s="52"/>
      <c r="CQ1729" s="52"/>
      <c r="CR1729" s="52"/>
      <c r="CS1729" s="52"/>
      <c r="CT1729" s="52"/>
      <c r="CU1729" s="52"/>
      <c r="CV1729" s="52"/>
      <c r="CW1729" s="52"/>
      <c r="CX1729" s="52"/>
      <c r="CY1729" s="52"/>
      <c r="CZ1729" s="52"/>
      <c r="DA1729" s="52"/>
      <c r="DB1729" s="52"/>
      <c r="DC1729" s="52"/>
      <c r="DD1729" s="52"/>
      <c r="DE1729" s="52"/>
      <c r="DF1729" s="52"/>
      <c r="DG1729" s="52"/>
      <c r="DH1729" s="52"/>
      <c r="DI1729" s="52"/>
      <c r="DJ1729" s="52"/>
      <c r="DK1729" s="52"/>
      <c r="DL1729" s="52"/>
      <c r="DM1729" s="52"/>
      <c r="DN1729" s="52"/>
      <c r="DO1729" s="52"/>
      <c r="DP1729" s="52"/>
      <c r="DQ1729" s="52"/>
      <c r="DR1729" s="52"/>
      <c r="DS1729" s="52"/>
      <c r="DT1729" s="52"/>
      <c r="DU1729" s="52"/>
      <c r="DV1729" s="52"/>
      <c r="DW1729" s="52"/>
      <c r="DX1729" s="52"/>
      <c r="DY1729" s="52"/>
      <c r="DZ1729" s="52"/>
      <c r="EA1729" s="52"/>
    </row>
    <row r="1730" spans="1:131" s="43" customFormat="1" x14ac:dyDescent="0.2">
      <c r="A1730" s="42"/>
      <c r="B1730" s="42"/>
      <c r="C1730" s="42"/>
      <c r="D1730" s="42"/>
      <c r="E1730" s="42"/>
      <c r="F1730" s="42"/>
      <c r="G1730" s="54"/>
      <c r="H1730" s="42"/>
      <c r="I1730" s="42"/>
      <c r="J1730" s="55"/>
      <c r="K1730" s="55"/>
      <c r="L1730" s="55"/>
      <c r="M1730" s="56"/>
      <c r="N1730" s="57"/>
      <c r="O1730" s="57"/>
      <c r="P1730" s="42"/>
      <c r="Q1730" s="42"/>
      <c r="R1730" s="42"/>
      <c r="S1730" s="42"/>
      <c r="T1730" s="57"/>
      <c r="U1730" s="57"/>
      <c r="V1730" s="52"/>
      <c r="W1730" s="52"/>
      <c r="X1730" s="52"/>
      <c r="Y1730" s="52"/>
      <c r="Z1730" s="52"/>
      <c r="AA1730" s="52"/>
      <c r="AB1730" s="52"/>
      <c r="AC1730" s="52"/>
      <c r="AD1730" s="52"/>
      <c r="AE1730" s="52"/>
      <c r="AF1730" s="52"/>
      <c r="AG1730" s="52"/>
      <c r="AH1730" s="52"/>
      <c r="AI1730" s="52"/>
      <c r="AJ1730" s="52"/>
      <c r="AK1730" s="52"/>
      <c r="AL1730" s="52"/>
      <c r="AM1730" s="52"/>
      <c r="AN1730" s="52"/>
      <c r="AO1730" s="52"/>
      <c r="AP1730" s="52"/>
      <c r="AQ1730" s="52"/>
      <c r="AR1730" s="52"/>
      <c r="AS1730" s="52"/>
      <c r="AT1730" s="52"/>
      <c r="AU1730" s="52"/>
      <c r="AV1730" s="52"/>
      <c r="AW1730" s="52"/>
      <c r="AX1730" s="52"/>
      <c r="AY1730" s="52"/>
      <c r="AZ1730" s="52"/>
      <c r="BA1730" s="52"/>
      <c r="BB1730" s="52"/>
      <c r="BC1730" s="52"/>
      <c r="BD1730" s="52"/>
      <c r="BE1730" s="52"/>
      <c r="BF1730" s="52"/>
      <c r="BG1730" s="52"/>
      <c r="BH1730" s="52"/>
      <c r="BI1730" s="52"/>
      <c r="BJ1730" s="52"/>
      <c r="BK1730" s="52"/>
      <c r="BL1730" s="52"/>
      <c r="BM1730" s="52"/>
      <c r="BN1730" s="52"/>
      <c r="BO1730" s="52"/>
      <c r="BP1730" s="52"/>
      <c r="BQ1730" s="52"/>
      <c r="BR1730" s="52"/>
      <c r="BS1730" s="52"/>
      <c r="BT1730" s="52"/>
      <c r="BU1730" s="52"/>
      <c r="BV1730" s="52"/>
      <c r="BW1730" s="52"/>
      <c r="BX1730" s="52"/>
      <c r="BY1730" s="52"/>
      <c r="BZ1730" s="52"/>
      <c r="CA1730" s="52"/>
      <c r="CB1730" s="52"/>
      <c r="CC1730" s="52"/>
      <c r="CD1730" s="52"/>
      <c r="CE1730" s="52"/>
      <c r="CF1730" s="52"/>
      <c r="CG1730" s="52"/>
      <c r="CH1730" s="52"/>
      <c r="CI1730" s="52"/>
      <c r="CJ1730" s="52"/>
      <c r="CK1730" s="52"/>
      <c r="CL1730" s="52"/>
      <c r="CM1730" s="52"/>
      <c r="CN1730" s="52"/>
      <c r="CO1730" s="52"/>
      <c r="CP1730" s="52"/>
      <c r="CQ1730" s="52"/>
      <c r="CR1730" s="52"/>
      <c r="CS1730" s="52"/>
      <c r="CT1730" s="52"/>
      <c r="CU1730" s="52"/>
      <c r="CV1730" s="52"/>
      <c r="CW1730" s="52"/>
      <c r="CX1730" s="52"/>
      <c r="CY1730" s="52"/>
      <c r="CZ1730" s="52"/>
      <c r="DA1730" s="52"/>
      <c r="DB1730" s="52"/>
      <c r="DC1730" s="52"/>
      <c r="DD1730" s="52"/>
      <c r="DE1730" s="52"/>
      <c r="DF1730" s="52"/>
      <c r="DG1730" s="52"/>
      <c r="DH1730" s="52"/>
      <c r="DI1730" s="52"/>
      <c r="DJ1730" s="52"/>
      <c r="DK1730" s="52"/>
      <c r="DL1730" s="52"/>
      <c r="DM1730" s="52"/>
      <c r="DN1730" s="52"/>
      <c r="DO1730" s="52"/>
      <c r="DP1730" s="52"/>
      <c r="DQ1730" s="52"/>
      <c r="DR1730" s="52"/>
      <c r="DS1730" s="52"/>
      <c r="DT1730" s="52"/>
      <c r="DU1730" s="52"/>
      <c r="DV1730" s="52"/>
      <c r="DW1730" s="52"/>
      <c r="DX1730" s="52"/>
      <c r="DY1730" s="52"/>
      <c r="DZ1730" s="52"/>
      <c r="EA1730" s="52"/>
    </row>
    <row r="1731" spans="1:131" s="43" customFormat="1" x14ac:dyDescent="0.2">
      <c r="A1731" s="42"/>
      <c r="B1731" s="42"/>
      <c r="C1731" s="42"/>
      <c r="D1731" s="42"/>
      <c r="E1731" s="42"/>
      <c r="F1731" s="42"/>
      <c r="G1731" s="54"/>
      <c r="H1731" s="42"/>
      <c r="I1731" s="42"/>
      <c r="J1731" s="55"/>
      <c r="K1731" s="55"/>
      <c r="L1731" s="55"/>
      <c r="M1731" s="56"/>
      <c r="N1731" s="57"/>
      <c r="O1731" s="57"/>
      <c r="P1731" s="42"/>
      <c r="Q1731" s="42"/>
      <c r="R1731" s="42"/>
      <c r="S1731" s="42"/>
      <c r="T1731" s="57"/>
      <c r="U1731" s="57"/>
      <c r="V1731" s="52"/>
      <c r="W1731" s="52"/>
      <c r="X1731" s="52"/>
      <c r="Y1731" s="52"/>
      <c r="Z1731" s="52"/>
      <c r="AA1731" s="52"/>
      <c r="AB1731" s="52"/>
      <c r="AC1731" s="52"/>
      <c r="AD1731" s="52"/>
      <c r="AE1731" s="52"/>
      <c r="AF1731" s="52"/>
      <c r="AG1731" s="52"/>
      <c r="AH1731" s="52"/>
      <c r="AI1731" s="52"/>
      <c r="AJ1731" s="52"/>
      <c r="AK1731" s="52"/>
      <c r="AL1731" s="52"/>
      <c r="AM1731" s="52"/>
      <c r="AN1731" s="52"/>
      <c r="AO1731" s="52"/>
      <c r="AP1731" s="52"/>
      <c r="AQ1731" s="52"/>
      <c r="AR1731" s="52"/>
      <c r="AS1731" s="52"/>
      <c r="AT1731" s="52"/>
      <c r="AU1731" s="52"/>
      <c r="AV1731" s="52"/>
      <c r="AW1731" s="52"/>
      <c r="AX1731" s="52"/>
      <c r="AY1731" s="52"/>
      <c r="AZ1731" s="52"/>
      <c r="BA1731" s="52"/>
      <c r="BB1731" s="52"/>
      <c r="BC1731" s="52"/>
      <c r="BD1731" s="52"/>
      <c r="BE1731" s="52"/>
      <c r="BF1731" s="52"/>
      <c r="BG1731" s="52"/>
      <c r="BH1731" s="52"/>
      <c r="BI1731" s="52"/>
      <c r="BJ1731" s="52"/>
      <c r="BK1731" s="52"/>
      <c r="BL1731" s="52"/>
      <c r="BM1731" s="52"/>
      <c r="BN1731" s="52"/>
      <c r="BO1731" s="52"/>
      <c r="BP1731" s="52"/>
      <c r="BQ1731" s="52"/>
      <c r="BR1731" s="52"/>
      <c r="BS1731" s="52"/>
      <c r="BT1731" s="52"/>
      <c r="BU1731" s="52"/>
      <c r="BV1731" s="52"/>
      <c r="BW1731" s="52"/>
      <c r="BX1731" s="52"/>
      <c r="BY1731" s="52"/>
      <c r="BZ1731" s="52"/>
      <c r="CA1731" s="52"/>
      <c r="CB1731" s="52"/>
      <c r="CC1731" s="52"/>
      <c r="CD1731" s="52"/>
      <c r="CE1731" s="52"/>
      <c r="CF1731" s="52"/>
      <c r="CG1731" s="52"/>
      <c r="CH1731" s="52"/>
      <c r="CI1731" s="52"/>
      <c r="CJ1731" s="52"/>
      <c r="CK1731" s="52"/>
      <c r="CL1731" s="52"/>
      <c r="CM1731" s="52"/>
      <c r="CN1731" s="52"/>
      <c r="CO1731" s="52"/>
      <c r="CP1731" s="52"/>
      <c r="CQ1731" s="52"/>
      <c r="CR1731" s="52"/>
      <c r="CS1731" s="52"/>
      <c r="CT1731" s="52"/>
      <c r="CU1731" s="52"/>
      <c r="CV1731" s="52"/>
      <c r="CW1731" s="52"/>
      <c r="CX1731" s="52"/>
      <c r="CY1731" s="52"/>
      <c r="CZ1731" s="52"/>
      <c r="DA1731" s="52"/>
      <c r="DB1731" s="52"/>
      <c r="DC1731" s="52"/>
      <c r="DD1731" s="52"/>
      <c r="DE1731" s="52"/>
      <c r="DF1731" s="52"/>
      <c r="DG1731" s="52"/>
      <c r="DH1731" s="52"/>
      <c r="DI1731" s="52"/>
      <c r="DJ1731" s="52"/>
      <c r="DK1731" s="52"/>
      <c r="DL1731" s="52"/>
      <c r="DM1731" s="52"/>
      <c r="DN1731" s="52"/>
      <c r="DO1731" s="52"/>
      <c r="DP1731" s="52"/>
      <c r="DQ1731" s="52"/>
      <c r="DR1731" s="52"/>
      <c r="DS1731" s="52"/>
      <c r="DT1731" s="52"/>
      <c r="DU1731" s="52"/>
      <c r="DV1731" s="52"/>
      <c r="DW1731" s="52"/>
      <c r="DX1731" s="52"/>
      <c r="DY1731" s="52"/>
      <c r="DZ1731" s="52"/>
      <c r="EA1731" s="52"/>
    </row>
    <row r="1732" spans="1:131" s="43" customFormat="1" x14ac:dyDescent="0.2">
      <c r="A1732" s="42"/>
      <c r="B1732" s="42"/>
      <c r="C1732" s="42"/>
      <c r="D1732" s="42"/>
      <c r="E1732" s="42"/>
      <c r="F1732" s="42"/>
      <c r="G1732" s="54"/>
      <c r="H1732" s="42"/>
      <c r="I1732" s="42"/>
      <c r="J1732" s="55"/>
      <c r="K1732" s="55"/>
      <c r="L1732" s="55"/>
      <c r="M1732" s="56"/>
      <c r="N1732" s="57"/>
      <c r="O1732" s="57"/>
      <c r="P1732" s="42"/>
      <c r="Q1732" s="42"/>
      <c r="R1732" s="42"/>
      <c r="S1732" s="42"/>
      <c r="T1732" s="57"/>
      <c r="U1732" s="57"/>
      <c r="V1732" s="52"/>
      <c r="W1732" s="52"/>
      <c r="X1732" s="52"/>
      <c r="Y1732" s="52"/>
      <c r="Z1732" s="52"/>
      <c r="AA1732" s="52"/>
      <c r="AB1732" s="52"/>
      <c r="AC1732" s="52"/>
      <c r="AD1732" s="52"/>
      <c r="AE1732" s="52"/>
      <c r="AF1732" s="52"/>
      <c r="AG1732" s="52"/>
      <c r="AH1732" s="52"/>
      <c r="AI1732" s="52"/>
      <c r="AJ1732" s="52"/>
      <c r="AK1732" s="52"/>
      <c r="AL1732" s="52"/>
      <c r="AM1732" s="52"/>
      <c r="AN1732" s="52"/>
      <c r="AO1732" s="52"/>
      <c r="AP1732" s="52"/>
      <c r="AQ1732" s="52"/>
      <c r="AR1732" s="52"/>
      <c r="AS1732" s="52"/>
      <c r="AT1732" s="52"/>
      <c r="AU1732" s="52"/>
      <c r="AV1732" s="52"/>
      <c r="AW1732" s="52"/>
      <c r="AX1732" s="52"/>
      <c r="AY1732" s="52"/>
      <c r="AZ1732" s="52"/>
      <c r="BA1732" s="52"/>
      <c r="BB1732" s="52"/>
      <c r="BC1732" s="52"/>
      <c r="BD1732" s="52"/>
      <c r="BE1732" s="52"/>
      <c r="BF1732" s="52"/>
      <c r="BG1732" s="52"/>
      <c r="BH1732" s="52"/>
      <c r="BI1732" s="52"/>
      <c r="BJ1732" s="52"/>
      <c r="BK1732" s="52"/>
      <c r="BL1732" s="52"/>
      <c r="BM1732" s="52"/>
      <c r="BN1732" s="52"/>
      <c r="BO1732" s="52"/>
      <c r="BP1732" s="52"/>
      <c r="BQ1732" s="52"/>
      <c r="BR1732" s="52"/>
      <c r="BS1732" s="52"/>
      <c r="BT1732" s="52"/>
      <c r="BU1732" s="52"/>
      <c r="BV1732" s="52"/>
      <c r="BW1732" s="52"/>
      <c r="BX1732" s="52"/>
      <c r="BY1732" s="52"/>
      <c r="BZ1732" s="52"/>
      <c r="CA1732" s="52"/>
      <c r="CB1732" s="52"/>
      <c r="CC1732" s="52"/>
      <c r="CD1732" s="52"/>
      <c r="CE1732" s="52"/>
      <c r="CF1732" s="52"/>
      <c r="CG1732" s="52"/>
      <c r="CH1732" s="52"/>
      <c r="CI1732" s="52"/>
      <c r="CJ1732" s="52"/>
      <c r="CK1732" s="52"/>
      <c r="CL1732" s="52"/>
      <c r="CM1732" s="52"/>
      <c r="CN1732" s="52"/>
      <c r="CO1732" s="52"/>
      <c r="CP1732" s="52"/>
      <c r="CQ1732" s="52"/>
      <c r="CR1732" s="52"/>
      <c r="CS1732" s="52"/>
      <c r="CT1732" s="52"/>
      <c r="CU1732" s="52"/>
      <c r="CV1732" s="52"/>
      <c r="CW1732" s="52"/>
      <c r="CX1732" s="52"/>
      <c r="CY1732" s="52"/>
      <c r="CZ1732" s="52"/>
      <c r="DA1732" s="52"/>
      <c r="DB1732" s="52"/>
      <c r="DC1732" s="52"/>
      <c r="DD1732" s="52"/>
      <c r="DE1732" s="52"/>
      <c r="DF1732" s="52"/>
      <c r="DG1732" s="52"/>
      <c r="DH1732" s="52"/>
      <c r="DI1732" s="52"/>
      <c r="DJ1732" s="52"/>
      <c r="DK1732" s="52"/>
      <c r="DL1732" s="52"/>
      <c r="DM1732" s="52"/>
      <c r="DN1732" s="52"/>
      <c r="DO1732" s="52"/>
      <c r="DP1732" s="52"/>
      <c r="DQ1732" s="52"/>
      <c r="DR1732" s="52"/>
      <c r="DS1732" s="52"/>
      <c r="DT1732" s="52"/>
      <c r="DU1732" s="52"/>
      <c r="DV1732" s="52"/>
      <c r="DW1732" s="52"/>
      <c r="DX1732" s="52"/>
      <c r="DY1732" s="52"/>
      <c r="DZ1732" s="52"/>
      <c r="EA1732" s="52"/>
    </row>
    <row r="1733" spans="1:131" s="43" customFormat="1" x14ac:dyDescent="0.2">
      <c r="A1733" s="42"/>
      <c r="B1733" s="42"/>
      <c r="C1733" s="42"/>
      <c r="D1733" s="42"/>
      <c r="E1733" s="42"/>
      <c r="F1733" s="42"/>
      <c r="G1733" s="54"/>
      <c r="H1733" s="42"/>
      <c r="I1733" s="42"/>
      <c r="J1733" s="55"/>
      <c r="K1733" s="55"/>
      <c r="L1733" s="55"/>
      <c r="M1733" s="56"/>
      <c r="N1733" s="57"/>
      <c r="O1733" s="57"/>
      <c r="P1733" s="42"/>
      <c r="Q1733" s="42"/>
      <c r="R1733" s="42"/>
      <c r="S1733" s="42"/>
      <c r="T1733" s="57"/>
      <c r="U1733" s="57"/>
      <c r="V1733" s="52"/>
      <c r="W1733" s="52"/>
      <c r="X1733" s="52"/>
      <c r="Y1733" s="52"/>
      <c r="Z1733" s="52"/>
      <c r="AA1733" s="52"/>
      <c r="AB1733" s="52"/>
      <c r="AC1733" s="52"/>
      <c r="AD1733" s="52"/>
      <c r="AE1733" s="52"/>
      <c r="AF1733" s="52"/>
      <c r="AG1733" s="52"/>
      <c r="AH1733" s="52"/>
      <c r="AI1733" s="52"/>
      <c r="AJ1733" s="52"/>
      <c r="AK1733" s="52"/>
      <c r="AL1733" s="52"/>
      <c r="AM1733" s="52"/>
      <c r="AN1733" s="52"/>
      <c r="AO1733" s="52"/>
      <c r="AP1733" s="52"/>
      <c r="AQ1733" s="52"/>
      <c r="AR1733" s="52"/>
      <c r="AS1733" s="52"/>
      <c r="AT1733" s="52"/>
      <c r="AU1733" s="52"/>
      <c r="AV1733" s="52"/>
      <c r="AW1733" s="52"/>
      <c r="AX1733" s="52"/>
      <c r="AY1733" s="52"/>
      <c r="AZ1733" s="52"/>
      <c r="BA1733" s="52"/>
      <c r="BB1733" s="52"/>
      <c r="BC1733" s="52"/>
      <c r="BD1733" s="52"/>
      <c r="BE1733" s="52"/>
      <c r="BF1733" s="52"/>
      <c r="BG1733" s="52"/>
      <c r="BH1733" s="52"/>
      <c r="BI1733" s="52"/>
      <c r="BJ1733" s="52"/>
      <c r="BK1733" s="52"/>
      <c r="BL1733" s="52"/>
      <c r="BM1733" s="52"/>
      <c r="BN1733" s="52"/>
      <c r="BO1733" s="52"/>
      <c r="BP1733" s="52"/>
      <c r="BQ1733" s="52"/>
      <c r="BR1733" s="52"/>
      <c r="BS1733" s="52"/>
      <c r="BT1733" s="52"/>
      <c r="BU1733" s="52"/>
      <c r="BV1733" s="52"/>
      <c r="BW1733" s="52"/>
      <c r="BX1733" s="52"/>
      <c r="BY1733" s="52"/>
      <c r="BZ1733" s="52"/>
      <c r="CA1733" s="52"/>
      <c r="CB1733" s="52"/>
      <c r="CC1733" s="52"/>
      <c r="CD1733" s="52"/>
      <c r="CE1733" s="52"/>
      <c r="CF1733" s="52"/>
      <c r="CG1733" s="52"/>
      <c r="CH1733" s="52"/>
      <c r="CI1733" s="52"/>
      <c r="CJ1733" s="52"/>
      <c r="CK1733" s="52"/>
      <c r="CL1733" s="52"/>
      <c r="CM1733" s="52"/>
      <c r="CN1733" s="52"/>
      <c r="CO1733" s="52"/>
      <c r="CP1733" s="52"/>
      <c r="CQ1733" s="52"/>
      <c r="CR1733" s="52"/>
      <c r="CS1733" s="52"/>
      <c r="CT1733" s="52"/>
      <c r="CU1733" s="52"/>
      <c r="CV1733" s="52"/>
      <c r="CW1733" s="52"/>
      <c r="CX1733" s="52"/>
      <c r="CY1733" s="52"/>
      <c r="CZ1733" s="52"/>
      <c r="DA1733" s="52"/>
      <c r="DB1733" s="52"/>
      <c r="DC1733" s="52"/>
      <c r="DD1733" s="52"/>
      <c r="DE1733" s="52"/>
      <c r="DF1733" s="52"/>
      <c r="DG1733" s="52"/>
      <c r="DH1733" s="52"/>
      <c r="DI1733" s="52"/>
      <c r="DJ1733" s="52"/>
      <c r="DK1733" s="52"/>
      <c r="DL1733" s="52"/>
      <c r="DM1733" s="52"/>
      <c r="DN1733" s="52"/>
      <c r="DO1733" s="52"/>
      <c r="DP1733" s="52"/>
      <c r="DQ1733" s="52"/>
      <c r="DR1733" s="52"/>
      <c r="DS1733" s="52"/>
      <c r="DT1733" s="52"/>
      <c r="DU1733" s="52"/>
      <c r="DV1733" s="52"/>
      <c r="DW1733" s="52"/>
      <c r="DX1733" s="52"/>
      <c r="DY1733" s="52"/>
      <c r="DZ1733" s="52"/>
      <c r="EA1733" s="52"/>
    </row>
    <row r="1734" spans="1:131" s="43" customFormat="1" x14ac:dyDescent="0.2">
      <c r="A1734" s="42"/>
      <c r="B1734" s="42"/>
      <c r="C1734" s="42"/>
      <c r="D1734" s="42"/>
      <c r="E1734" s="42"/>
      <c r="F1734" s="42"/>
      <c r="G1734" s="54"/>
      <c r="H1734" s="42"/>
      <c r="I1734" s="42"/>
      <c r="J1734" s="55"/>
      <c r="K1734" s="55"/>
      <c r="L1734" s="55"/>
      <c r="M1734" s="56"/>
      <c r="N1734" s="57"/>
      <c r="O1734" s="57"/>
      <c r="P1734" s="42"/>
      <c r="Q1734" s="42"/>
      <c r="R1734" s="42"/>
      <c r="S1734" s="42"/>
      <c r="T1734" s="57"/>
      <c r="U1734" s="57"/>
      <c r="V1734" s="52"/>
      <c r="W1734" s="52"/>
      <c r="X1734" s="52"/>
      <c r="Y1734" s="52"/>
      <c r="Z1734" s="52"/>
      <c r="AA1734" s="52"/>
      <c r="AB1734" s="52"/>
      <c r="AC1734" s="52"/>
      <c r="AD1734" s="52"/>
      <c r="AE1734" s="52"/>
      <c r="AF1734" s="52"/>
      <c r="AG1734" s="52"/>
      <c r="AH1734" s="52"/>
      <c r="AI1734" s="52"/>
      <c r="AJ1734" s="52"/>
      <c r="AK1734" s="52"/>
      <c r="AL1734" s="52"/>
      <c r="AM1734" s="52"/>
      <c r="AN1734" s="52"/>
      <c r="AO1734" s="52"/>
      <c r="AP1734" s="52"/>
      <c r="AQ1734" s="52"/>
      <c r="AR1734" s="52"/>
      <c r="AS1734" s="52"/>
      <c r="AT1734" s="52"/>
      <c r="AU1734" s="52"/>
      <c r="AV1734" s="52"/>
      <c r="AW1734" s="52"/>
      <c r="AX1734" s="52"/>
      <c r="AY1734" s="52"/>
      <c r="AZ1734" s="52"/>
      <c r="BA1734" s="52"/>
      <c r="BB1734" s="52"/>
      <c r="BC1734" s="52"/>
      <c r="BD1734" s="52"/>
      <c r="BE1734" s="52"/>
      <c r="BF1734" s="52"/>
      <c r="BG1734" s="52"/>
      <c r="BH1734" s="52"/>
      <c r="BI1734" s="52"/>
      <c r="BJ1734" s="52"/>
      <c r="BK1734" s="52"/>
      <c r="BL1734" s="52"/>
      <c r="BM1734" s="52"/>
      <c r="BN1734" s="52"/>
      <c r="BO1734" s="52"/>
      <c r="BP1734" s="52"/>
      <c r="BQ1734" s="52"/>
      <c r="BR1734" s="52"/>
      <c r="BS1734" s="52"/>
      <c r="BT1734" s="52"/>
      <c r="BU1734" s="52"/>
      <c r="BV1734" s="52"/>
      <c r="BW1734" s="52"/>
      <c r="BX1734" s="52"/>
      <c r="BY1734" s="52"/>
      <c r="BZ1734" s="52"/>
      <c r="CA1734" s="52"/>
      <c r="CB1734" s="52"/>
      <c r="CC1734" s="52"/>
      <c r="CD1734" s="52"/>
      <c r="CE1734" s="52"/>
      <c r="CF1734" s="52"/>
      <c r="CG1734" s="52"/>
      <c r="CH1734" s="52"/>
      <c r="CI1734" s="52"/>
      <c r="CJ1734" s="52"/>
      <c r="CK1734" s="52"/>
      <c r="CL1734" s="52"/>
      <c r="CM1734" s="52"/>
      <c r="CN1734" s="52"/>
      <c r="CO1734" s="52"/>
      <c r="CP1734" s="52"/>
      <c r="CQ1734" s="52"/>
      <c r="CR1734" s="52"/>
      <c r="CS1734" s="52"/>
      <c r="CT1734" s="52"/>
      <c r="CU1734" s="52"/>
      <c r="CV1734" s="52"/>
      <c r="CW1734" s="52"/>
      <c r="CX1734" s="52"/>
      <c r="CY1734" s="52"/>
      <c r="CZ1734" s="52"/>
      <c r="DA1734" s="52"/>
      <c r="DB1734" s="52"/>
      <c r="DC1734" s="52"/>
      <c r="DD1734" s="52"/>
      <c r="DE1734" s="52"/>
      <c r="DF1734" s="52"/>
      <c r="DG1734" s="52"/>
      <c r="DH1734" s="52"/>
      <c r="DI1734" s="52"/>
      <c r="DJ1734" s="52"/>
      <c r="DK1734" s="52"/>
      <c r="DL1734" s="52"/>
      <c r="DM1734" s="52"/>
      <c r="DN1734" s="52"/>
      <c r="DO1734" s="52"/>
      <c r="DP1734" s="52"/>
      <c r="DQ1734" s="52"/>
      <c r="DR1734" s="52"/>
      <c r="DS1734" s="52"/>
      <c r="DT1734" s="52"/>
      <c r="DU1734" s="52"/>
      <c r="DV1734" s="52"/>
      <c r="DW1734" s="52"/>
      <c r="DX1734" s="52"/>
      <c r="DY1734" s="52"/>
      <c r="DZ1734" s="52"/>
      <c r="EA1734" s="52"/>
    </row>
    <row r="1735" spans="1:131" s="43" customFormat="1" x14ac:dyDescent="0.2">
      <c r="A1735" s="42"/>
      <c r="B1735" s="42"/>
      <c r="C1735" s="42"/>
      <c r="D1735" s="42"/>
      <c r="E1735" s="42"/>
      <c r="F1735" s="42"/>
      <c r="G1735" s="54"/>
      <c r="H1735" s="42"/>
      <c r="I1735" s="42"/>
      <c r="J1735" s="55"/>
      <c r="K1735" s="55"/>
      <c r="L1735" s="55"/>
      <c r="M1735" s="56"/>
      <c r="N1735" s="57"/>
      <c r="O1735" s="57"/>
      <c r="P1735" s="42"/>
      <c r="Q1735" s="42"/>
      <c r="R1735" s="42"/>
      <c r="S1735" s="42"/>
      <c r="T1735" s="57"/>
      <c r="U1735" s="57"/>
      <c r="V1735" s="52"/>
      <c r="W1735" s="52"/>
      <c r="X1735" s="52"/>
      <c r="Y1735" s="52"/>
      <c r="Z1735" s="52"/>
      <c r="AA1735" s="52"/>
      <c r="AB1735" s="52"/>
      <c r="AC1735" s="52"/>
      <c r="AD1735" s="52"/>
      <c r="AE1735" s="52"/>
      <c r="AF1735" s="52"/>
      <c r="AG1735" s="52"/>
      <c r="AH1735" s="52"/>
      <c r="AI1735" s="52"/>
      <c r="AJ1735" s="52"/>
      <c r="AK1735" s="52"/>
      <c r="AL1735" s="52"/>
      <c r="AM1735" s="52"/>
      <c r="AN1735" s="52"/>
      <c r="AO1735" s="52"/>
      <c r="AP1735" s="52"/>
      <c r="AQ1735" s="52"/>
      <c r="AR1735" s="52"/>
      <c r="AS1735" s="52"/>
      <c r="AT1735" s="52"/>
      <c r="AU1735" s="52"/>
      <c r="AV1735" s="52"/>
      <c r="AW1735" s="52"/>
      <c r="AX1735" s="52"/>
      <c r="AY1735" s="52"/>
      <c r="AZ1735" s="52"/>
      <c r="BA1735" s="52"/>
      <c r="BB1735" s="52"/>
      <c r="BC1735" s="52"/>
      <c r="BD1735" s="52"/>
      <c r="BE1735" s="52"/>
      <c r="BF1735" s="52"/>
      <c r="BG1735" s="52"/>
      <c r="BH1735" s="52"/>
      <c r="BI1735" s="52"/>
      <c r="BJ1735" s="52"/>
      <c r="BK1735" s="52"/>
      <c r="BL1735" s="52"/>
      <c r="BM1735" s="52"/>
      <c r="BN1735" s="52"/>
      <c r="BO1735" s="52"/>
      <c r="BP1735" s="52"/>
      <c r="BQ1735" s="52"/>
      <c r="BR1735" s="52"/>
      <c r="BS1735" s="52"/>
      <c r="BT1735" s="52"/>
      <c r="BU1735" s="52"/>
      <c r="BV1735" s="52"/>
      <c r="BW1735" s="52"/>
      <c r="BX1735" s="52"/>
      <c r="BY1735" s="52"/>
      <c r="BZ1735" s="52"/>
      <c r="CA1735" s="52"/>
      <c r="CB1735" s="52"/>
      <c r="CC1735" s="52"/>
      <c r="CD1735" s="52"/>
      <c r="CE1735" s="52"/>
      <c r="CF1735" s="52"/>
      <c r="CG1735" s="52"/>
      <c r="CH1735" s="52"/>
      <c r="CI1735" s="52"/>
      <c r="CJ1735" s="52"/>
      <c r="CK1735" s="52"/>
      <c r="CL1735" s="52"/>
      <c r="CM1735" s="52"/>
      <c r="CN1735" s="52"/>
      <c r="CO1735" s="52"/>
      <c r="CP1735" s="52"/>
      <c r="CQ1735" s="52"/>
      <c r="CR1735" s="52"/>
      <c r="CS1735" s="52"/>
      <c r="CT1735" s="52"/>
      <c r="CU1735" s="52"/>
      <c r="CV1735" s="52"/>
      <c r="CW1735" s="52"/>
      <c r="CX1735" s="52"/>
      <c r="CY1735" s="52"/>
      <c r="CZ1735" s="52"/>
      <c r="DA1735" s="52"/>
      <c r="DB1735" s="52"/>
      <c r="DC1735" s="52"/>
      <c r="DD1735" s="52"/>
      <c r="DE1735" s="52"/>
      <c r="DF1735" s="52"/>
      <c r="DG1735" s="52"/>
      <c r="DH1735" s="52"/>
      <c r="DI1735" s="52"/>
      <c r="DJ1735" s="52"/>
      <c r="DK1735" s="52"/>
      <c r="DL1735" s="52"/>
      <c r="DM1735" s="52"/>
      <c r="DN1735" s="52"/>
      <c r="DO1735" s="52"/>
      <c r="DP1735" s="52"/>
      <c r="DQ1735" s="52"/>
      <c r="DR1735" s="52"/>
      <c r="DS1735" s="52"/>
      <c r="DT1735" s="52"/>
      <c r="DU1735" s="52"/>
      <c r="DV1735" s="52"/>
      <c r="DW1735" s="52"/>
      <c r="DX1735" s="52"/>
      <c r="DY1735" s="52"/>
      <c r="DZ1735" s="52"/>
      <c r="EA1735" s="52"/>
    </row>
    <row r="1736" spans="1:131" s="43" customFormat="1" x14ac:dyDescent="0.2">
      <c r="A1736" s="42"/>
      <c r="B1736" s="42"/>
      <c r="C1736" s="42"/>
      <c r="D1736" s="42"/>
      <c r="E1736" s="42"/>
      <c r="F1736" s="42"/>
      <c r="G1736" s="54"/>
      <c r="H1736" s="42"/>
      <c r="I1736" s="42"/>
      <c r="J1736" s="55"/>
      <c r="K1736" s="55"/>
      <c r="L1736" s="55"/>
      <c r="M1736" s="56"/>
      <c r="N1736" s="57"/>
      <c r="O1736" s="57"/>
      <c r="P1736" s="42"/>
      <c r="Q1736" s="42"/>
      <c r="R1736" s="42"/>
      <c r="S1736" s="42"/>
      <c r="T1736" s="57"/>
      <c r="U1736" s="57"/>
      <c r="V1736" s="52"/>
      <c r="W1736" s="52"/>
      <c r="X1736" s="52"/>
      <c r="Y1736" s="52"/>
      <c r="Z1736" s="52"/>
      <c r="AA1736" s="52"/>
      <c r="AB1736" s="52"/>
      <c r="AC1736" s="52"/>
      <c r="AD1736" s="52"/>
      <c r="AE1736" s="52"/>
      <c r="AF1736" s="52"/>
      <c r="AG1736" s="52"/>
      <c r="AH1736" s="52"/>
      <c r="AI1736" s="52"/>
      <c r="AJ1736" s="52"/>
      <c r="AK1736" s="52"/>
      <c r="AL1736" s="52"/>
      <c r="AM1736" s="52"/>
      <c r="AN1736" s="52"/>
      <c r="AO1736" s="52"/>
      <c r="AP1736" s="52"/>
      <c r="AQ1736" s="52"/>
      <c r="AR1736" s="52"/>
      <c r="AS1736" s="52"/>
      <c r="AT1736" s="52"/>
      <c r="AU1736" s="52"/>
      <c r="AV1736" s="52"/>
      <c r="AW1736" s="52"/>
      <c r="AX1736" s="52"/>
      <c r="AY1736" s="52"/>
      <c r="AZ1736" s="52"/>
      <c r="BA1736" s="52"/>
      <c r="BB1736" s="52"/>
      <c r="BC1736" s="52"/>
      <c r="BD1736" s="52"/>
      <c r="BE1736" s="52"/>
      <c r="BF1736" s="52"/>
      <c r="BG1736" s="52"/>
      <c r="BH1736" s="52"/>
      <c r="BI1736" s="52"/>
      <c r="BJ1736" s="52"/>
      <c r="BK1736" s="52"/>
      <c r="BL1736" s="52"/>
      <c r="BM1736" s="52"/>
      <c r="BN1736" s="52"/>
      <c r="BO1736" s="52"/>
      <c r="BP1736" s="52"/>
      <c r="BQ1736" s="52"/>
      <c r="BR1736" s="52"/>
      <c r="BS1736" s="52"/>
      <c r="BT1736" s="52"/>
      <c r="BU1736" s="52"/>
      <c r="BV1736" s="52"/>
      <c r="BW1736" s="52"/>
      <c r="BX1736" s="52"/>
      <c r="BY1736" s="52"/>
      <c r="BZ1736" s="52"/>
      <c r="CA1736" s="52"/>
      <c r="CB1736" s="52"/>
      <c r="CC1736" s="52"/>
      <c r="CD1736" s="52"/>
      <c r="CE1736" s="52"/>
      <c r="CF1736" s="52"/>
      <c r="CG1736" s="52"/>
      <c r="CH1736" s="52"/>
      <c r="CI1736" s="52"/>
      <c r="CJ1736" s="52"/>
      <c r="CK1736" s="52"/>
      <c r="CL1736" s="52"/>
      <c r="CM1736" s="52"/>
      <c r="CN1736" s="52"/>
      <c r="CO1736" s="52"/>
      <c r="CP1736" s="52"/>
      <c r="CQ1736" s="52"/>
      <c r="CR1736" s="52"/>
      <c r="CS1736" s="52"/>
      <c r="CT1736" s="52"/>
      <c r="CU1736" s="52"/>
      <c r="CV1736" s="52"/>
      <c r="CW1736" s="52"/>
      <c r="CX1736" s="52"/>
      <c r="CY1736" s="52"/>
      <c r="CZ1736" s="52"/>
      <c r="DA1736" s="52"/>
      <c r="DB1736" s="52"/>
      <c r="DC1736" s="52"/>
      <c r="DD1736" s="52"/>
      <c r="DE1736" s="52"/>
      <c r="DF1736" s="52"/>
      <c r="DG1736" s="52"/>
      <c r="DH1736" s="52"/>
      <c r="DI1736" s="52"/>
      <c r="DJ1736" s="52"/>
      <c r="DK1736" s="52"/>
      <c r="DL1736" s="52"/>
      <c r="DM1736" s="52"/>
      <c r="DN1736" s="52"/>
      <c r="DO1736" s="52"/>
      <c r="DP1736" s="52"/>
      <c r="DQ1736" s="52"/>
      <c r="DR1736" s="52"/>
      <c r="DS1736" s="52"/>
      <c r="DT1736" s="52"/>
      <c r="DU1736" s="52"/>
      <c r="DV1736" s="52"/>
      <c r="DW1736" s="52"/>
      <c r="DX1736" s="52"/>
      <c r="DY1736" s="52"/>
      <c r="DZ1736" s="52"/>
      <c r="EA1736" s="52"/>
    </row>
    <row r="1737" spans="1:131" s="43" customFormat="1" x14ac:dyDescent="0.2">
      <c r="A1737" s="42"/>
      <c r="B1737" s="42"/>
      <c r="C1737" s="42"/>
      <c r="D1737" s="42"/>
      <c r="E1737" s="42"/>
      <c r="F1737" s="42"/>
      <c r="G1737" s="54"/>
      <c r="H1737" s="42"/>
      <c r="I1737" s="42"/>
      <c r="J1737" s="55"/>
      <c r="K1737" s="55"/>
      <c r="L1737" s="55"/>
      <c r="M1737" s="56"/>
      <c r="N1737" s="57"/>
      <c r="O1737" s="57"/>
      <c r="P1737" s="42"/>
      <c r="Q1737" s="42"/>
      <c r="R1737" s="42"/>
      <c r="S1737" s="42"/>
      <c r="T1737" s="57"/>
      <c r="U1737" s="57"/>
      <c r="V1737" s="52"/>
      <c r="W1737" s="52"/>
      <c r="X1737" s="52"/>
      <c r="Y1737" s="52"/>
      <c r="Z1737" s="52"/>
      <c r="AA1737" s="52"/>
      <c r="AB1737" s="52"/>
      <c r="AC1737" s="52"/>
      <c r="AD1737" s="52"/>
      <c r="AE1737" s="52"/>
      <c r="AF1737" s="52"/>
      <c r="AG1737" s="52"/>
      <c r="AH1737" s="52"/>
      <c r="AI1737" s="52"/>
      <c r="AJ1737" s="52"/>
      <c r="AK1737" s="52"/>
      <c r="AL1737" s="52"/>
      <c r="AM1737" s="52"/>
      <c r="AN1737" s="52"/>
      <c r="AO1737" s="52"/>
      <c r="AP1737" s="52"/>
      <c r="AQ1737" s="52"/>
      <c r="AR1737" s="52"/>
      <c r="AS1737" s="52"/>
      <c r="AT1737" s="52"/>
      <c r="AU1737" s="52"/>
      <c r="AV1737" s="52"/>
      <c r="AW1737" s="52"/>
      <c r="AX1737" s="52"/>
      <c r="AY1737" s="52"/>
      <c r="AZ1737" s="52"/>
      <c r="BA1737" s="52"/>
      <c r="BB1737" s="52"/>
      <c r="BC1737" s="52"/>
      <c r="BD1737" s="52"/>
      <c r="BE1737" s="52"/>
      <c r="BF1737" s="52"/>
      <c r="BG1737" s="52"/>
      <c r="BH1737" s="52"/>
      <c r="BI1737" s="52"/>
      <c r="BJ1737" s="52"/>
      <c r="BK1737" s="52"/>
      <c r="BL1737" s="52"/>
      <c r="BM1737" s="52"/>
      <c r="BN1737" s="52"/>
      <c r="BO1737" s="52"/>
      <c r="BP1737" s="52"/>
      <c r="BQ1737" s="52"/>
      <c r="BR1737" s="52"/>
      <c r="BS1737" s="52"/>
      <c r="BT1737" s="52"/>
      <c r="BU1737" s="52"/>
      <c r="BV1737" s="52"/>
      <c r="BW1737" s="52"/>
      <c r="BX1737" s="52"/>
      <c r="BY1737" s="52"/>
      <c r="BZ1737" s="52"/>
      <c r="CA1737" s="52"/>
      <c r="CB1737" s="52"/>
      <c r="CC1737" s="52"/>
      <c r="CD1737" s="52"/>
      <c r="CE1737" s="52"/>
      <c r="CF1737" s="52"/>
      <c r="CG1737" s="52"/>
      <c r="CH1737" s="52"/>
      <c r="CI1737" s="52"/>
      <c r="CJ1737" s="52"/>
      <c r="CK1737" s="52"/>
      <c r="CL1737" s="52"/>
      <c r="CM1737" s="52"/>
      <c r="CN1737" s="52"/>
      <c r="CO1737" s="52"/>
      <c r="CP1737" s="52"/>
      <c r="CQ1737" s="52"/>
      <c r="CR1737" s="52"/>
      <c r="CS1737" s="52"/>
      <c r="CT1737" s="52"/>
      <c r="CU1737" s="52"/>
      <c r="CV1737" s="52"/>
      <c r="CW1737" s="52"/>
      <c r="CX1737" s="52"/>
      <c r="CY1737" s="52"/>
      <c r="CZ1737" s="52"/>
      <c r="DA1737" s="52"/>
      <c r="DB1737" s="52"/>
      <c r="DC1737" s="52"/>
      <c r="DD1737" s="52"/>
      <c r="DE1737" s="52"/>
      <c r="DF1737" s="52"/>
      <c r="DG1737" s="52"/>
      <c r="DH1737" s="52"/>
      <c r="DI1737" s="52"/>
      <c r="DJ1737" s="52"/>
      <c r="DK1737" s="52"/>
      <c r="DL1737" s="52"/>
      <c r="DM1737" s="52"/>
      <c r="DN1737" s="52"/>
      <c r="DO1737" s="52"/>
      <c r="DP1737" s="52"/>
      <c r="DQ1737" s="52"/>
      <c r="DR1737" s="52"/>
      <c r="DS1737" s="52"/>
      <c r="DT1737" s="52"/>
      <c r="DU1737" s="52"/>
      <c r="DV1737" s="52"/>
      <c r="DW1737" s="52"/>
      <c r="DX1737" s="52"/>
      <c r="DY1737" s="52"/>
      <c r="DZ1737" s="52"/>
      <c r="EA1737" s="52"/>
    </row>
    <row r="1738" spans="1:131" s="43" customFormat="1" x14ac:dyDescent="0.2">
      <c r="A1738" s="42"/>
      <c r="B1738" s="42"/>
      <c r="C1738" s="42"/>
      <c r="D1738" s="42"/>
      <c r="E1738" s="42"/>
      <c r="F1738" s="42"/>
      <c r="G1738" s="54"/>
      <c r="H1738" s="42"/>
      <c r="I1738" s="42"/>
      <c r="J1738" s="55"/>
      <c r="K1738" s="55"/>
      <c r="L1738" s="55"/>
      <c r="M1738" s="56"/>
      <c r="N1738" s="57"/>
      <c r="O1738" s="57"/>
      <c r="P1738" s="42"/>
      <c r="Q1738" s="42"/>
      <c r="R1738" s="42"/>
      <c r="S1738" s="42"/>
      <c r="T1738" s="57"/>
      <c r="U1738" s="57"/>
      <c r="V1738" s="52"/>
      <c r="W1738" s="52"/>
      <c r="X1738" s="52"/>
      <c r="Y1738" s="52"/>
      <c r="Z1738" s="52"/>
      <c r="AA1738" s="52"/>
      <c r="AB1738" s="52"/>
      <c r="AC1738" s="52"/>
      <c r="AD1738" s="52"/>
      <c r="AE1738" s="52"/>
      <c r="AF1738" s="52"/>
      <c r="AG1738" s="52"/>
      <c r="AH1738" s="52"/>
      <c r="AI1738" s="52"/>
      <c r="AJ1738" s="52"/>
      <c r="AK1738" s="52"/>
      <c r="AL1738" s="52"/>
      <c r="AM1738" s="52"/>
      <c r="AN1738" s="52"/>
      <c r="AO1738" s="52"/>
      <c r="AP1738" s="52"/>
      <c r="AQ1738" s="52"/>
      <c r="AR1738" s="52"/>
      <c r="AS1738" s="52"/>
      <c r="AT1738" s="52"/>
      <c r="AU1738" s="52"/>
      <c r="AV1738" s="52"/>
      <c r="AW1738" s="52"/>
      <c r="AX1738" s="52"/>
      <c r="AY1738" s="52"/>
      <c r="AZ1738" s="52"/>
      <c r="BA1738" s="52"/>
      <c r="BB1738" s="52"/>
      <c r="BC1738" s="52"/>
      <c r="BD1738" s="52"/>
      <c r="BE1738" s="52"/>
      <c r="BF1738" s="52"/>
      <c r="BG1738" s="52"/>
      <c r="BH1738" s="52"/>
      <c r="BI1738" s="52"/>
      <c r="BJ1738" s="52"/>
      <c r="BK1738" s="52"/>
      <c r="BL1738" s="52"/>
      <c r="BM1738" s="52"/>
      <c r="BN1738" s="52"/>
      <c r="BO1738" s="52"/>
      <c r="BP1738" s="52"/>
      <c r="BQ1738" s="52"/>
      <c r="BR1738" s="52"/>
      <c r="BS1738" s="52"/>
      <c r="BT1738" s="52"/>
      <c r="BU1738" s="52"/>
      <c r="BV1738" s="52"/>
      <c r="BW1738" s="52"/>
      <c r="BX1738" s="52"/>
      <c r="BY1738" s="52"/>
      <c r="BZ1738" s="52"/>
      <c r="CA1738" s="52"/>
      <c r="CB1738" s="52"/>
      <c r="CC1738" s="52"/>
      <c r="CD1738" s="52"/>
      <c r="CE1738" s="52"/>
      <c r="CF1738" s="52"/>
      <c r="CG1738" s="52"/>
      <c r="CH1738" s="52"/>
      <c r="CI1738" s="52"/>
      <c r="CJ1738" s="52"/>
      <c r="CK1738" s="52"/>
      <c r="CL1738" s="52"/>
      <c r="CM1738" s="52"/>
      <c r="CN1738" s="52"/>
      <c r="CO1738" s="52"/>
      <c r="CP1738" s="52"/>
      <c r="CQ1738" s="52"/>
      <c r="CR1738" s="52"/>
      <c r="CS1738" s="52"/>
      <c r="CT1738" s="52"/>
      <c r="CU1738" s="52"/>
      <c r="CV1738" s="52"/>
      <c r="CW1738" s="52"/>
      <c r="CX1738" s="52"/>
      <c r="CY1738" s="52"/>
      <c r="CZ1738" s="52"/>
      <c r="DA1738" s="52"/>
      <c r="DB1738" s="52"/>
      <c r="DC1738" s="52"/>
      <c r="DD1738" s="52"/>
      <c r="DE1738" s="52"/>
      <c r="DF1738" s="52"/>
      <c r="DG1738" s="52"/>
      <c r="DH1738" s="52"/>
      <c r="DI1738" s="52"/>
      <c r="DJ1738" s="52"/>
      <c r="DK1738" s="52"/>
      <c r="DL1738" s="52"/>
      <c r="DM1738" s="52"/>
      <c r="DN1738" s="52"/>
      <c r="DO1738" s="52"/>
      <c r="DP1738" s="52"/>
      <c r="DQ1738" s="52"/>
      <c r="DR1738" s="52"/>
      <c r="DS1738" s="52"/>
      <c r="DT1738" s="52"/>
      <c r="DU1738" s="52"/>
      <c r="DV1738" s="52"/>
      <c r="DW1738" s="52"/>
      <c r="DX1738" s="52"/>
      <c r="DY1738" s="52"/>
      <c r="DZ1738" s="52"/>
      <c r="EA1738" s="52"/>
    </row>
    <row r="1739" spans="1:131" s="43" customFormat="1" x14ac:dyDescent="0.2">
      <c r="A1739" s="42"/>
      <c r="B1739" s="42"/>
      <c r="C1739" s="42"/>
      <c r="D1739" s="42"/>
      <c r="E1739" s="42"/>
      <c r="F1739" s="42"/>
      <c r="G1739" s="54"/>
      <c r="H1739" s="42"/>
      <c r="I1739" s="42"/>
      <c r="J1739" s="55"/>
      <c r="K1739" s="55"/>
      <c r="L1739" s="55"/>
      <c r="M1739" s="56"/>
      <c r="N1739" s="57"/>
      <c r="O1739" s="57"/>
      <c r="P1739" s="42"/>
      <c r="Q1739" s="42"/>
      <c r="R1739" s="42"/>
      <c r="S1739" s="42"/>
      <c r="T1739" s="57"/>
      <c r="U1739" s="57"/>
      <c r="V1739" s="52"/>
      <c r="W1739" s="52"/>
      <c r="X1739" s="52"/>
      <c r="Y1739" s="52"/>
      <c r="Z1739" s="52"/>
      <c r="AA1739" s="52"/>
      <c r="AB1739" s="52"/>
      <c r="AC1739" s="52"/>
      <c r="AD1739" s="52"/>
      <c r="AE1739" s="52"/>
      <c r="AF1739" s="52"/>
      <c r="AG1739" s="52"/>
      <c r="AH1739" s="52"/>
      <c r="AI1739" s="52"/>
      <c r="AJ1739" s="52"/>
      <c r="AK1739" s="52"/>
      <c r="AL1739" s="52"/>
      <c r="AM1739" s="52"/>
      <c r="AN1739" s="52"/>
      <c r="AO1739" s="52"/>
      <c r="AP1739" s="52"/>
      <c r="AQ1739" s="52"/>
      <c r="AR1739" s="52"/>
      <c r="AS1739" s="52"/>
      <c r="AT1739" s="52"/>
      <c r="AU1739" s="52"/>
      <c r="AV1739" s="52"/>
      <c r="AW1739" s="52"/>
      <c r="AX1739" s="52"/>
      <c r="AY1739" s="52"/>
      <c r="AZ1739" s="52"/>
      <c r="BA1739" s="52"/>
      <c r="BB1739" s="52"/>
      <c r="BC1739" s="52"/>
      <c r="BD1739" s="52"/>
      <c r="BE1739" s="52"/>
      <c r="BF1739" s="52"/>
      <c r="BG1739" s="52"/>
      <c r="BH1739" s="52"/>
      <c r="BI1739" s="52"/>
      <c r="BJ1739" s="52"/>
      <c r="BK1739" s="52"/>
      <c r="BL1739" s="52"/>
      <c r="BM1739" s="52"/>
      <c r="BN1739" s="52"/>
      <c r="BO1739" s="52"/>
      <c r="BP1739" s="52"/>
      <c r="BQ1739" s="52"/>
      <c r="BR1739" s="52"/>
      <c r="BS1739" s="52"/>
      <c r="BT1739" s="52"/>
      <c r="BU1739" s="52"/>
      <c r="BV1739" s="52"/>
      <c r="BW1739" s="52"/>
      <c r="BX1739" s="52"/>
      <c r="BY1739" s="52"/>
      <c r="BZ1739" s="52"/>
      <c r="CA1739" s="52"/>
      <c r="CB1739" s="52"/>
      <c r="CC1739" s="52"/>
      <c r="CD1739" s="52"/>
      <c r="CE1739" s="52"/>
      <c r="CF1739" s="52"/>
      <c r="CG1739" s="52"/>
      <c r="CH1739" s="52"/>
      <c r="CI1739" s="52"/>
      <c r="CJ1739" s="52"/>
      <c r="CK1739" s="52"/>
      <c r="CL1739" s="52"/>
      <c r="CM1739" s="52"/>
      <c r="CN1739" s="52"/>
      <c r="CO1739" s="52"/>
      <c r="CP1739" s="52"/>
      <c r="CQ1739" s="52"/>
      <c r="CR1739" s="52"/>
      <c r="CS1739" s="52"/>
      <c r="CT1739" s="52"/>
      <c r="CU1739" s="52"/>
      <c r="CV1739" s="52"/>
      <c r="CW1739" s="52"/>
      <c r="CX1739" s="52"/>
      <c r="CY1739" s="52"/>
      <c r="CZ1739" s="52"/>
      <c r="DA1739" s="52"/>
      <c r="DB1739" s="52"/>
      <c r="DC1739" s="52"/>
      <c r="DD1739" s="52"/>
      <c r="DE1739" s="52"/>
      <c r="DF1739" s="52"/>
      <c r="DG1739" s="52"/>
      <c r="DH1739" s="52"/>
      <c r="DI1739" s="52"/>
      <c r="DJ1739" s="52"/>
      <c r="DK1739" s="52"/>
      <c r="DL1739" s="52"/>
      <c r="DM1739" s="52"/>
      <c r="DN1739" s="52"/>
      <c r="DO1739" s="52"/>
      <c r="DP1739" s="52"/>
      <c r="DQ1739" s="52"/>
      <c r="DR1739" s="52"/>
      <c r="DS1739" s="52"/>
      <c r="DT1739" s="52"/>
      <c r="DU1739" s="52"/>
      <c r="DV1739" s="52"/>
      <c r="DW1739" s="52"/>
      <c r="DX1739" s="52"/>
      <c r="DY1739" s="52"/>
      <c r="DZ1739" s="52"/>
      <c r="EA1739" s="52"/>
    </row>
    <row r="1740" spans="1:131" s="43" customFormat="1" x14ac:dyDescent="0.2">
      <c r="A1740" s="42"/>
      <c r="B1740" s="42"/>
      <c r="C1740" s="42"/>
      <c r="D1740" s="42"/>
      <c r="E1740" s="42"/>
      <c r="F1740" s="42"/>
      <c r="G1740" s="54"/>
      <c r="H1740" s="42"/>
      <c r="I1740" s="42"/>
      <c r="J1740" s="55"/>
      <c r="K1740" s="55"/>
      <c r="L1740" s="55"/>
      <c r="M1740" s="56"/>
      <c r="N1740" s="57"/>
      <c r="O1740" s="57"/>
      <c r="P1740" s="42"/>
      <c r="Q1740" s="42"/>
      <c r="R1740" s="42"/>
      <c r="S1740" s="42"/>
      <c r="T1740" s="57"/>
      <c r="U1740" s="57"/>
      <c r="V1740" s="52"/>
      <c r="W1740" s="52"/>
      <c r="X1740" s="52"/>
      <c r="Y1740" s="52"/>
      <c r="Z1740" s="52"/>
      <c r="AA1740" s="52"/>
      <c r="AB1740" s="52"/>
      <c r="AC1740" s="52"/>
      <c r="AD1740" s="52"/>
      <c r="AE1740" s="52"/>
      <c r="AF1740" s="52"/>
      <c r="AG1740" s="52"/>
      <c r="AH1740" s="52"/>
      <c r="AI1740" s="52"/>
      <c r="AJ1740" s="52"/>
      <c r="AK1740" s="52"/>
      <c r="AL1740" s="52"/>
      <c r="AM1740" s="52"/>
      <c r="AN1740" s="52"/>
      <c r="AO1740" s="52"/>
      <c r="AP1740" s="52"/>
      <c r="AQ1740" s="52"/>
      <c r="AR1740" s="52"/>
      <c r="AS1740" s="52"/>
      <c r="AT1740" s="52"/>
      <c r="AU1740" s="52"/>
      <c r="AV1740" s="52"/>
      <c r="AW1740" s="52"/>
      <c r="AX1740" s="52"/>
      <c r="AY1740" s="52"/>
      <c r="AZ1740" s="52"/>
      <c r="BA1740" s="52"/>
      <c r="BB1740" s="52"/>
      <c r="BC1740" s="52"/>
      <c r="BD1740" s="52"/>
      <c r="BE1740" s="52"/>
      <c r="BF1740" s="52"/>
      <c r="BG1740" s="52"/>
      <c r="BH1740" s="52"/>
      <c r="BI1740" s="52"/>
      <c r="BJ1740" s="52"/>
      <c r="BK1740" s="52"/>
      <c r="BL1740" s="52"/>
      <c r="BM1740" s="52"/>
      <c r="BN1740" s="52"/>
      <c r="BO1740" s="52"/>
      <c r="BP1740" s="52"/>
      <c r="BQ1740" s="52"/>
      <c r="BR1740" s="52"/>
      <c r="BS1740" s="52"/>
      <c r="BT1740" s="52"/>
      <c r="BU1740" s="52"/>
      <c r="BV1740" s="52"/>
      <c r="BW1740" s="52"/>
      <c r="BX1740" s="52"/>
      <c r="BY1740" s="52"/>
      <c r="BZ1740" s="52"/>
      <c r="CA1740" s="52"/>
      <c r="CB1740" s="52"/>
      <c r="CC1740" s="52"/>
      <c r="CD1740" s="52"/>
      <c r="CE1740" s="52"/>
      <c r="CF1740" s="52"/>
      <c r="CG1740" s="52"/>
      <c r="CH1740" s="52"/>
      <c r="CI1740" s="52"/>
      <c r="CJ1740" s="52"/>
      <c r="CK1740" s="52"/>
      <c r="CL1740" s="52"/>
      <c r="CM1740" s="52"/>
      <c r="CN1740" s="52"/>
      <c r="CO1740" s="52"/>
      <c r="CP1740" s="52"/>
      <c r="CQ1740" s="52"/>
      <c r="CR1740" s="52"/>
      <c r="CS1740" s="52"/>
      <c r="CT1740" s="52"/>
      <c r="CU1740" s="52"/>
      <c r="CV1740" s="52"/>
      <c r="CW1740" s="52"/>
      <c r="CX1740" s="52"/>
      <c r="CY1740" s="52"/>
      <c r="CZ1740" s="52"/>
      <c r="DA1740" s="52"/>
      <c r="DB1740" s="52"/>
      <c r="DC1740" s="52"/>
      <c r="DD1740" s="52"/>
      <c r="DE1740" s="52"/>
      <c r="DF1740" s="52"/>
      <c r="DG1740" s="52"/>
      <c r="DH1740" s="52"/>
      <c r="DI1740" s="52"/>
      <c r="DJ1740" s="52"/>
      <c r="DK1740" s="52"/>
      <c r="DL1740" s="52"/>
      <c r="DM1740" s="52"/>
      <c r="DN1740" s="52"/>
      <c r="DO1740" s="52"/>
      <c r="DP1740" s="52"/>
      <c r="DQ1740" s="52"/>
      <c r="DR1740" s="52"/>
      <c r="DS1740" s="52"/>
      <c r="DT1740" s="52"/>
      <c r="DU1740" s="52"/>
      <c r="DV1740" s="52"/>
      <c r="DW1740" s="52"/>
      <c r="DX1740" s="52"/>
      <c r="DY1740" s="52"/>
      <c r="DZ1740" s="52"/>
      <c r="EA1740" s="52"/>
    </row>
    <row r="1741" spans="1:131" s="43" customFormat="1" x14ac:dyDescent="0.2">
      <c r="A1741" s="42"/>
      <c r="B1741" s="42"/>
      <c r="C1741" s="42"/>
      <c r="D1741" s="42"/>
      <c r="E1741" s="42"/>
      <c r="F1741" s="42"/>
      <c r="G1741" s="54"/>
      <c r="H1741" s="42"/>
      <c r="I1741" s="42"/>
      <c r="J1741" s="55"/>
      <c r="K1741" s="55"/>
      <c r="L1741" s="55"/>
      <c r="M1741" s="56"/>
      <c r="N1741" s="57"/>
      <c r="O1741" s="57"/>
      <c r="P1741" s="42"/>
      <c r="Q1741" s="42"/>
      <c r="R1741" s="42"/>
      <c r="S1741" s="42"/>
      <c r="T1741" s="57"/>
      <c r="U1741" s="57"/>
      <c r="V1741" s="52"/>
      <c r="W1741" s="52"/>
      <c r="X1741" s="52"/>
      <c r="Y1741" s="52"/>
      <c r="Z1741" s="52"/>
      <c r="AA1741" s="52"/>
      <c r="AB1741" s="52"/>
      <c r="AC1741" s="52"/>
      <c r="AD1741" s="52"/>
      <c r="AE1741" s="52"/>
      <c r="AF1741" s="52"/>
      <c r="AG1741" s="52"/>
      <c r="AH1741" s="52"/>
      <c r="AI1741" s="52"/>
      <c r="AJ1741" s="52"/>
      <c r="AK1741" s="52"/>
      <c r="AL1741" s="52"/>
      <c r="AM1741" s="52"/>
      <c r="AN1741" s="52"/>
      <c r="AO1741" s="52"/>
      <c r="AP1741" s="52"/>
      <c r="AQ1741" s="52"/>
      <c r="AR1741" s="52"/>
      <c r="AS1741" s="52"/>
      <c r="AT1741" s="52"/>
      <c r="AU1741" s="52"/>
      <c r="AV1741" s="52"/>
      <c r="AW1741" s="52"/>
      <c r="AX1741" s="52"/>
      <c r="AY1741" s="52"/>
      <c r="AZ1741" s="52"/>
      <c r="BA1741" s="52"/>
      <c r="BB1741" s="52"/>
      <c r="BC1741" s="52"/>
      <c r="BD1741" s="52"/>
      <c r="BE1741" s="52"/>
      <c r="BF1741" s="52"/>
      <c r="BG1741" s="52"/>
      <c r="BH1741" s="52"/>
      <c r="BI1741" s="52"/>
      <c r="BJ1741" s="52"/>
      <c r="BK1741" s="52"/>
      <c r="BL1741" s="52"/>
      <c r="BM1741" s="52"/>
      <c r="BN1741" s="52"/>
      <c r="BO1741" s="52"/>
      <c r="BP1741" s="52"/>
      <c r="BQ1741" s="52"/>
      <c r="BR1741" s="52"/>
      <c r="BS1741" s="52"/>
      <c r="BT1741" s="52"/>
      <c r="BU1741" s="52"/>
      <c r="BV1741" s="52"/>
      <c r="BW1741" s="52"/>
      <c r="BX1741" s="52"/>
      <c r="BY1741" s="52"/>
      <c r="BZ1741" s="52"/>
      <c r="CA1741" s="52"/>
      <c r="CB1741" s="52"/>
      <c r="CC1741" s="52"/>
      <c r="CD1741" s="52"/>
      <c r="CE1741" s="52"/>
      <c r="CF1741" s="52"/>
      <c r="CG1741" s="52"/>
      <c r="CH1741" s="52"/>
      <c r="CI1741" s="52"/>
      <c r="CJ1741" s="52"/>
      <c r="CK1741" s="52"/>
      <c r="CL1741" s="52"/>
      <c r="CM1741" s="52"/>
      <c r="CN1741" s="52"/>
      <c r="CO1741" s="52"/>
      <c r="CP1741" s="52"/>
      <c r="CQ1741" s="52"/>
      <c r="CR1741" s="52"/>
      <c r="CS1741" s="52"/>
      <c r="CT1741" s="52"/>
      <c r="CU1741" s="52"/>
      <c r="CV1741" s="52"/>
      <c r="CW1741" s="52"/>
      <c r="CX1741" s="52"/>
      <c r="CY1741" s="52"/>
      <c r="CZ1741" s="52"/>
      <c r="DA1741" s="52"/>
      <c r="DB1741" s="52"/>
      <c r="DC1741" s="52"/>
      <c r="DD1741" s="52"/>
      <c r="DE1741" s="52"/>
      <c r="DF1741" s="52"/>
      <c r="DG1741" s="52"/>
      <c r="DH1741" s="52"/>
      <c r="DI1741" s="52"/>
      <c r="DJ1741" s="52"/>
      <c r="DK1741" s="52"/>
      <c r="DL1741" s="52"/>
      <c r="DM1741" s="52"/>
      <c r="DN1741" s="52"/>
      <c r="DO1741" s="52"/>
      <c r="DP1741" s="52"/>
      <c r="DQ1741" s="52"/>
      <c r="DR1741" s="52"/>
      <c r="DS1741" s="52"/>
      <c r="DT1741" s="52"/>
      <c r="DU1741" s="52"/>
      <c r="DV1741" s="52"/>
      <c r="DW1741" s="52"/>
      <c r="DX1741" s="52"/>
      <c r="DY1741" s="52"/>
      <c r="DZ1741" s="52"/>
      <c r="EA1741" s="52"/>
    </row>
    <row r="1742" spans="1:131" s="43" customFormat="1" x14ac:dyDescent="0.2">
      <c r="A1742" s="42"/>
      <c r="B1742" s="42"/>
      <c r="C1742" s="42"/>
      <c r="D1742" s="42"/>
      <c r="E1742" s="42"/>
      <c r="F1742" s="42"/>
      <c r="G1742" s="54"/>
      <c r="H1742" s="42"/>
      <c r="I1742" s="42"/>
      <c r="J1742" s="55"/>
      <c r="K1742" s="55"/>
      <c r="L1742" s="55"/>
      <c r="M1742" s="56"/>
      <c r="N1742" s="57"/>
      <c r="O1742" s="57"/>
      <c r="P1742" s="42"/>
      <c r="Q1742" s="42"/>
      <c r="R1742" s="42"/>
      <c r="S1742" s="42"/>
      <c r="T1742" s="57"/>
      <c r="U1742" s="57"/>
      <c r="V1742" s="52"/>
      <c r="W1742" s="52"/>
      <c r="X1742" s="52"/>
      <c r="Y1742" s="52"/>
      <c r="Z1742" s="52"/>
      <c r="AA1742" s="52"/>
      <c r="AB1742" s="52"/>
      <c r="AC1742" s="52"/>
      <c r="AD1742" s="52"/>
      <c r="AE1742" s="52"/>
      <c r="AF1742" s="52"/>
      <c r="AG1742" s="52"/>
      <c r="AH1742" s="52"/>
      <c r="AI1742" s="52"/>
      <c r="AJ1742" s="52"/>
      <c r="AK1742" s="52"/>
      <c r="AL1742" s="52"/>
      <c r="AM1742" s="52"/>
      <c r="AN1742" s="52"/>
      <c r="AO1742" s="52"/>
      <c r="AP1742" s="52"/>
      <c r="AQ1742" s="52"/>
      <c r="AR1742" s="52"/>
      <c r="AS1742" s="52"/>
      <c r="AT1742" s="52"/>
      <c r="AU1742" s="52"/>
      <c r="AV1742" s="52"/>
      <c r="AW1742" s="52"/>
      <c r="AX1742" s="52"/>
      <c r="AY1742" s="52"/>
      <c r="AZ1742" s="52"/>
      <c r="BA1742" s="52"/>
      <c r="BB1742" s="52"/>
      <c r="BC1742" s="52"/>
      <c r="BD1742" s="52"/>
      <c r="BE1742" s="52"/>
      <c r="BF1742" s="52"/>
      <c r="BG1742" s="52"/>
      <c r="BH1742" s="52"/>
      <c r="BI1742" s="52"/>
      <c r="BJ1742" s="52"/>
      <c r="BK1742" s="52"/>
      <c r="BL1742" s="52"/>
      <c r="BM1742" s="52"/>
      <c r="BN1742" s="52"/>
      <c r="BO1742" s="52"/>
      <c r="BP1742" s="52"/>
      <c r="BQ1742" s="52"/>
      <c r="BR1742" s="52"/>
      <c r="BS1742" s="52"/>
      <c r="BT1742" s="52"/>
      <c r="BU1742" s="52"/>
      <c r="BV1742" s="52"/>
      <c r="BW1742" s="52"/>
      <c r="BX1742" s="52"/>
      <c r="BY1742" s="52"/>
      <c r="BZ1742" s="52"/>
      <c r="CA1742" s="52"/>
      <c r="CB1742" s="52"/>
      <c r="CC1742" s="52"/>
      <c r="CD1742" s="52"/>
      <c r="CE1742" s="52"/>
      <c r="CF1742" s="52"/>
      <c r="CG1742" s="52"/>
      <c r="CH1742" s="52"/>
      <c r="CI1742" s="52"/>
      <c r="CJ1742" s="52"/>
      <c r="CK1742" s="52"/>
      <c r="CL1742" s="52"/>
      <c r="CM1742" s="52"/>
      <c r="CN1742" s="52"/>
      <c r="CO1742" s="52"/>
      <c r="CP1742" s="52"/>
      <c r="CQ1742" s="52"/>
      <c r="CR1742" s="52"/>
      <c r="CS1742" s="52"/>
      <c r="CT1742" s="52"/>
      <c r="CU1742" s="52"/>
      <c r="CV1742" s="52"/>
      <c r="CW1742" s="52"/>
      <c r="CX1742" s="52"/>
      <c r="CY1742" s="52"/>
      <c r="CZ1742" s="52"/>
      <c r="DA1742" s="52"/>
      <c r="DB1742" s="52"/>
      <c r="DC1742" s="52"/>
      <c r="DD1742" s="52"/>
      <c r="DE1742" s="52"/>
      <c r="DF1742" s="52"/>
      <c r="DG1742" s="52"/>
      <c r="DH1742" s="52"/>
      <c r="DI1742" s="52"/>
      <c r="DJ1742" s="52"/>
      <c r="DK1742" s="52"/>
      <c r="DL1742" s="52"/>
      <c r="DM1742" s="52"/>
      <c r="DN1742" s="52"/>
      <c r="DO1742" s="52"/>
      <c r="DP1742" s="52"/>
      <c r="DQ1742" s="52"/>
      <c r="DR1742" s="52"/>
      <c r="DS1742" s="52"/>
      <c r="DT1742" s="52"/>
      <c r="DU1742" s="52"/>
      <c r="DV1742" s="52"/>
      <c r="DW1742" s="52"/>
      <c r="DX1742" s="52"/>
      <c r="DY1742" s="52"/>
      <c r="DZ1742" s="52"/>
      <c r="EA1742" s="52"/>
    </row>
    <row r="1743" spans="1:131" s="43" customFormat="1" x14ac:dyDescent="0.2">
      <c r="A1743" s="42"/>
      <c r="B1743" s="42"/>
      <c r="C1743" s="42"/>
      <c r="D1743" s="42"/>
      <c r="E1743" s="42"/>
      <c r="F1743" s="42"/>
      <c r="G1743" s="54"/>
      <c r="H1743" s="42"/>
      <c r="I1743" s="42"/>
      <c r="J1743" s="55"/>
      <c r="K1743" s="55"/>
      <c r="L1743" s="55"/>
      <c r="M1743" s="56"/>
      <c r="N1743" s="57"/>
      <c r="O1743" s="57"/>
      <c r="P1743" s="42"/>
      <c r="Q1743" s="42"/>
      <c r="R1743" s="42"/>
      <c r="S1743" s="42"/>
      <c r="T1743" s="57"/>
      <c r="U1743" s="57"/>
      <c r="V1743" s="52"/>
      <c r="W1743" s="52"/>
      <c r="X1743" s="52"/>
      <c r="Y1743" s="52"/>
      <c r="Z1743" s="52"/>
      <c r="AA1743" s="52"/>
      <c r="AB1743" s="52"/>
      <c r="AC1743" s="52"/>
      <c r="AD1743" s="52"/>
      <c r="AE1743" s="52"/>
      <c r="AF1743" s="52"/>
      <c r="AG1743" s="52"/>
      <c r="AH1743" s="52"/>
      <c r="AI1743" s="52"/>
      <c r="AJ1743" s="52"/>
      <c r="AK1743" s="52"/>
      <c r="AL1743" s="52"/>
      <c r="AM1743" s="52"/>
      <c r="AN1743" s="52"/>
      <c r="AO1743" s="52"/>
      <c r="AP1743" s="52"/>
      <c r="AQ1743" s="52"/>
      <c r="AR1743" s="52"/>
      <c r="AS1743" s="52"/>
      <c r="AT1743" s="52"/>
      <c r="AU1743" s="52"/>
      <c r="AV1743" s="52"/>
      <c r="AW1743" s="52"/>
      <c r="AX1743" s="52"/>
      <c r="AY1743" s="52"/>
      <c r="AZ1743" s="52"/>
      <c r="BA1743" s="52"/>
      <c r="BB1743" s="52"/>
      <c r="BC1743" s="52"/>
      <c r="BD1743" s="52"/>
      <c r="BE1743" s="52"/>
      <c r="BF1743" s="52"/>
      <c r="BG1743" s="52"/>
      <c r="BH1743" s="52"/>
      <c r="BI1743" s="52"/>
      <c r="BJ1743" s="52"/>
      <c r="BK1743" s="52"/>
      <c r="BL1743" s="52"/>
      <c r="BM1743" s="52"/>
      <c r="BN1743" s="52"/>
      <c r="BO1743" s="52"/>
      <c r="BP1743" s="52"/>
      <c r="BQ1743" s="52"/>
      <c r="BR1743" s="52"/>
      <c r="BS1743" s="52"/>
      <c r="BT1743" s="52"/>
      <c r="BU1743" s="52"/>
      <c r="BV1743" s="52"/>
      <c r="BW1743" s="52"/>
      <c r="BX1743" s="52"/>
      <c r="BY1743" s="52"/>
      <c r="BZ1743" s="52"/>
      <c r="CA1743" s="52"/>
      <c r="CB1743" s="52"/>
      <c r="CC1743" s="52"/>
      <c r="CD1743" s="52"/>
      <c r="CE1743" s="52"/>
      <c r="CF1743" s="52"/>
      <c r="CG1743" s="52"/>
      <c r="CH1743" s="52"/>
      <c r="CI1743" s="52"/>
      <c r="CJ1743" s="52"/>
      <c r="CK1743" s="52"/>
      <c r="CL1743" s="52"/>
      <c r="CM1743" s="52"/>
      <c r="CN1743" s="52"/>
      <c r="CO1743" s="52"/>
      <c r="CP1743" s="52"/>
      <c r="CQ1743" s="52"/>
      <c r="CR1743" s="52"/>
      <c r="CS1743" s="52"/>
      <c r="CT1743" s="52"/>
      <c r="CU1743" s="52"/>
      <c r="CV1743" s="52"/>
      <c r="CW1743" s="52"/>
      <c r="CX1743" s="52"/>
      <c r="CY1743" s="52"/>
      <c r="CZ1743" s="52"/>
      <c r="DA1743" s="52"/>
      <c r="DB1743" s="52"/>
      <c r="DC1743" s="52"/>
      <c r="DD1743" s="52"/>
      <c r="DE1743" s="52"/>
      <c r="DF1743" s="52"/>
      <c r="DG1743" s="52"/>
      <c r="DH1743" s="52"/>
      <c r="DI1743" s="52"/>
      <c r="DJ1743" s="52"/>
      <c r="DK1743" s="52"/>
      <c r="DL1743" s="52"/>
      <c r="DM1743" s="52"/>
      <c r="DN1743" s="52"/>
      <c r="DO1743" s="52"/>
      <c r="DP1743" s="52"/>
      <c r="DQ1743" s="52"/>
      <c r="DR1743" s="52"/>
      <c r="DS1743" s="52"/>
      <c r="DT1743" s="52"/>
      <c r="DU1743" s="52"/>
      <c r="DV1743" s="52"/>
      <c r="DW1743" s="52"/>
      <c r="DX1743" s="52"/>
      <c r="DY1743" s="52"/>
      <c r="DZ1743" s="52"/>
      <c r="EA1743" s="52"/>
    </row>
    <row r="1744" spans="1:131" s="43" customFormat="1" x14ac:dyDescent="0.2">
      <c r="A1744" s="42"/>
      <c r="B1744" s="42"/>
      <c r="C1744" s="42"/>
      <c r="D1744" s="42"/>
      <c r="E1744" s="42"/>
      <c r="F1744" s="42"/>
      <c r="G1744" s="54"/>
      <c r="H1744" s="42"/>
      <c r="I1744" s="42"/>
      <c r="J1744" s="55"/>
      <c r="K1744" s="55"/>
      <c r="L1744" s="55"/>
      <c r="M1744" s="56"/>
      <c r="N1744" s="57"/>
      <c r="O1744" s="57"/>
      <c r="P1744" s="42"/>
      <c r="Q1744" s="42"/>
      <c r="R1744" s="42"/>
      <c r="S1744" s="42"/>
      <c r="T1744" s="57"/>
      <c r="U1744" s="57"/>
      <c r="V1744" s="52"/>
      <c r="W1744" s="52"/>
      <c r="X1744" s="52"/>
      <c r="Y1744" s="52"/>
      <c r="Z1744" s="52"/>
      <c r="AA1744" s="52"/>
      <c r="AB1744" s="52"/>
      <c r="AC1744" s="52"/>
      <c r="AD1744" s="52"/>
      <c r="AE1744" s="52"/>
      <c r="AF1744" s="52"/>
      <c r="AG1744" s="52"/>
      <c r="AH1744" s="52"/>
      <c r="AI1744" s="52"/>
      <c r="AJ1744" s="52"/>
      <c r="AK1744" s="52"/>
      <c r="AL1744" s="52"/>
      <c r="AM1744" s="52"/>
      <c r="AN1744" s="52"/>
      <c r="AO1744" s="52"/>
      <c r="AP1744" s="52"/>
      <c r="AQ1744" s="52"/>
      <c r="AR1744" s="52"/>
      <c r="AS1744" s="52"/>
      <c r="AT1744" s="52"/>
      <c r="AU1744" s="52"/>
      <c r="AV1744" s="52"/>
      <c r="AW1744" s="52"/>
      <c r="AX1744" s="52"/>
      <c r="AY1744" s="52"/>
      <c r="AZ1744" s="52"/>
      <c r="BA1744" s="52"/>
      <c r="BB1744" s="52"/>
      <c r="BC1744" s="52"/>
      <c r="BD1744" s="52"/>
      <c r="BE1744" s="52"/>
      <c r="BF1744" s="52"/>
      <c r="BG1744" s="52"/>
      <c r="BH1744" s="52"/>
      <c r="BI1744" s="52"/>
      <c r="BJ1744" s="52"/>
      <c r="BK1744" s="52"/>
      <c r="BL1744" s="52"/>
      <c r="BM1744" s="52"/>
      <c r="BN1744" s="52"/>
      <c r="BO1744" s="52"/>
      <c r="BP1744" s="52"/>
      <c r="BQ1744" s="52"/>
      <c r="BR1744" s="52"/>
      <c r="BS1744" s="52"/>
      <c r="BT1744" s="52"/>
      <c r="BU1744" s="52"/>
      <c r="BV1744" s="52"/>
      <c r="BW1744" s="52"/>
      <c r="BX1744" s="52"/>
      <c r="BY1744" s="52"/>
      <c r="BZ1744" s="52"/>
      <c r="CA1744" s="52"/>
      <c r="CB1744" s="52"/>
      <c r="CC1744" s="52"/>
      <c r="CD1744" s="52"/>
      <c r="CE1744" s="52"/>
      <c r="CF1744" s="52"/>
      <c r="CG1744" s="52"/>
      <c r="CH1744" s="52"/>
      <c r="CI1744" s="52"/>
      <c r="CJ1744" s="52"/>
      <c r="CK1744" s="52"/>
      <c r="CL1744" s="52"/>
      <c r="CM1744" s="52"/>
      <c r="CN1744" s="52"/>
      <c r="CO1744" s="52"/>
      <c r="CP1744" s="52"/>
      <c r="CQ1744" s="52"/>
      <c r="CR1744" s="52"/>
      <c r="CS1744" s="52"/>
      <c r="CT1744" s="52"/>
      <c r="CU1744" s="52"/>
      <c r="CV1744" s="52"/>
      <c r="CW1744" s="52"/>
      <c r="CX1744" s="52"/>
      <c r="CY1744" s="52"/>
      <c r="CZ1744" s="52"/>
      <c r="DA1744" s="52"/>
      <c r="DB1744" s="52"/>
      <c r="DC1744" s="52"/>
      <c r="DD1744" s="52"/>
      <c r="DE1744" s="52"/>
      <c r="DF1744" s="52"/>
      <c r="DG1744" s="52"/>
      <c r="DH1744" s="52"/>
      <c r="DI1744" s="52"/>
      <c r="DJ1744" s="52"/>
      <c r="DK1744" s="52"/>
      <c r="DL1744" s="52"/>
      <c r="DM1744" s="52"/>
      <c r="DN1744" s="52"/>
      <c r="DO1744" s="52"/>
      <c r="DP1744" s="52"/>
      <c r="DQ1744" s="52"/>
      <c r="DR1744" s="52"/>
      <c r="DS1744" s="52"/>
      <c r="DT1744" s="52"/>
      <c r="DU1744" s="52"/>
      <c r="DV1744" s="52"/>
      <c r="DW1744" s="52"/>
      <c r="DX1744" s="52"/>
      <c r="DY1744" s="52"/>
      <c r="DZ1744" s="52"/>
      <c r="EA1744" s="52"/>
    </row>
    <row r="1745" spans="1:131" s="43" customFormat="1" x14ac:dyDescent="0.2">
      <c r="A1745" s="42"/>
      <c r="B1745" s="42"/>
      <c r="C1745" s="42"/>
      <c r="D1745" s="42"/>
      <c r="E1745" s="42"/>
      <c r="F1745" s="42"/>
      <c r="G1745" s="54"/>
      <c r="H1745" s="42"/>
      <c r="I1745" s="42"/>
      <c r="J1745" s="55"/>
      <c r="K1745" s="55"/>
      <c r="L1745" s="55"/>
      <c r="M1745" s="56"/>
      <c r="N1745" s="57"/>
      <c r="O1745" s="57"/>
      <c r="P1745" s="42"/>
      <c r="Q1745" s="42"/>
      <c r="R1745" s="42"/>
      <c r="S1745" s="42"/>
      <c r="T1745" s="57"/>
      <c r="U1745" s="57"/>
      <c r="V1745" s="52"/>
      <c r="W1745" s="52"/>
      <c r="X1745" s="52"/>
      <c r="Y1745" s="52"/>
      <c r="Z1745" s="52"/>
      <c r="AA1745" s="52"/>
      <c r="AB1745" s="52"/>
      <c r="AC1745" s="52"/>
      <c r="AD1745" s="52"/>
      <c r="AE1745" s="52"/>
      <c r="AF1745" s="52"/>
      <c r="AG1745" s="52"/>
      <c r="AH1745" s="52"/>
      <c r="AI1745" s="52"/>
      <c r="AJ1745" s="52"/>
      <c r="AK1745" s="52"/>
      <c r="AL1745" s="52"/>
      <c r="AM1745" s="52"/>
      <c r="AN1745" s="52"/>
      <c r="AO1745" s="52"/>
      <c r="AP1745" s="52"/>
      <c r="AQ1745" s="52"/>
      <c r="AR1745" s="52"/>
      <c r="AS1745" s="52"/>
      <c r="AT1745" s="52"/>
      <c r="AU1745" s="52"/>
      <c r="AV1745" s="52"/>
      <c r="AW1745" s="52"/>
      <c r="AX1745" s="52"/>
      <c r="AY1745" s="52"/>
      <c r="AZ1745" s="52"/>
      <c r="BA1745" s="52"/>
      <c r="BB1745" s="52"/>
      <c r="BC1745" s="52"/>
      <c r="BD1745" s="52"/>
      <c r="BE1745" s="52"/>
      <c r="BF1745" s="52"/>
      <c r="BG1745" s="52"/>
      <c r="BH1745" s="52"/>
      <c r="BI1745" s="52"/>
      <c r="BJ1745" s="52"/>
      <c r="BK1745" s="52"/>
      <c r="BL1745" s="52"/>
      <c r="BM1745" s="52"/>
      <c r="BN1745" s="52"/>
      <c r="BO1745" s="52"/>
      <c r="BP1745" s="52"/>
      <c r="BQ1745" s="52"/>
      <c r="BR1745" s="52"/>
      <c r="BS1745" s="52"/>
      <c r="BT1745" s="52"/>
      <c r="BU1745" s="52"/>
      <c r="BV1745" s="52"/>
      <c r="BW1745" s="52"/>
      <c r="BX1745" s="52"/>
      <c r="BY1745" s="52"/>
      <c r="BZ1745" s="52"/>
      <c r="CA1745" s="52"/>
      <c r="CB1745" s="52"/>
      <c r="CC1745" s="52"/>
      <c r="CD1745" s="52"/>
      <c r="CE1745" s="52"/>
      <c r="CF1745" s="52"/>
      <c r="CG1745" s="52"/>
      <c r="CH1745" s="52"/>
      <c r="CI1745" s="52"/>
      <c r="CJ1745" s="52"/>
      <c r="CK1745" s="52"/>
      <c r="CL1745" s="52"/>
      <c r="CM1745" s="52"/>
      <c r="CN1745" s="52"/>
      <c r="CO1745" s="52"/>
      <c r="CP1745" s="52"/>
      <c r="CQ1745" s="52"/>
      <c r="CR1745" s="52"/>
      <c r="CS1745" s="52"/>
      <c r="CT1745" s="52"/>
      <c r="CU1745" s="52"/>
      <c r="CV1745" s="52"/>
      <c r="CW1745" s="52"/>
      <c r="CX1745" s="52"/>
      <c r="CY1745" s="52"/>
      <c r="CZ1745" s="52"/>
      <c r="DA1745" s="52"/>
      <c r="DB1745" s="52"/>
      <c r="DC1745" s="52"/>
      <c r="DD1745" s="52"/>
      <c r="DE1745" s="52"/>
      <c r="DF1745" s="52"/>
      <c r="DG1745" s="52"/>
      <c r="DH1745" s="52"/>
      <c r="DI1745" s="52"/>
      <c r="DJ1745" s="52"/>
      <c r="DK1745" s="52"/>
      <c r="DL1745" s="52"/>
      <c r="DM1745" s="52"/>
      <c r="DN1745" s="52"/>
      <c r="DO1745" s="52"/>
      <c r="DP1745" s="52"/>
      <c r="DQ1745" s="52"/>
      <c r="DR1745" s="52"/>
      <c r="DS1745" s="52"/>
      <c r="DT1745" s="52"/>
      <c r="DU1745" s="52"/>
      <c r="DV1745" s="52"/>
      <c r="DW1745" s="52"/>
      <c r="DX1745" s="52"/>
      <c r="DY1745" s="52"/>
      <c r="DZ1745" s="52"/>
      <c r="EA1745" s="52"/>
    </row>
    <row r="1746" spans="1:131" s="43" customFormat="1" x14ac:dyDescent="0.2">
      <c r="A1746" s="42"/>
      <c r="B1746" s="42"/>
      <c r="C1746" s="42"/>
      <c r="D1746" s="42"/>
      <c r="E1746" s="42"/>
      <c r="F1746" s="42"/>
      <c r="G1746" s="54"/>
      <c r="H1746" s="42"/>
      <c r="I1746" s="42"/>
      <c r="J1746" s="55"/>
      <c r="K1746" s="55"/>
      <c r="L1746" s="55"/>
      <c r="M1746" s="56"/>
      <c r="N1746" s="57"/>
      <c r="O1746" s="57"/>
      <c r="P1746" s="42"/>
      <c r="Q1746" s="42"/>
      <c r="R1746" s="42"/>
      <c r="S1746" s="42"/>
      <c r="T1746" s="57"/>
      <c r="U1746" s="57"/>
      <c r="V1746" s="52"/>
      <c r="W1746" s="52"/>
      <c r="X1746" s="52"/>
      <c r="Y1746" s="52"/>
      <c r="Z1746" s="52"/>
      <c r="AA1746" s="52"/>
      <c r="AB1746" s="52"/>
      <c r="AC1746" s="52"/>
      <c r="AD1746" s="52"/>
      <c r="AE1746" s="52"/>
      <c r="AF1746" s="52"/>
      <c r="AG1746" s="52"/>
      <c r="AH1746" s="52"/>
      <c r="AI1746" s="52"/>
      <c r="AJ1746" s="52"/>
      <c r="AK1746" s="52"/>
      <c r="AL1746" s="52"/>
      <c r="AM1746" s="52"/>
      <c r="AN1746" s="52"/>
      <c r="AO1746" s="52"/>
      <c r="AP1746" s="52"/>
      <c r="AQ1746" s="52"/>
      <c r="AR1746" s="52"/>
      <c r="AS1746" s="52"/>
      <c r="AT1746" s="52"/>
      <c r="AU1746" s="52"/>
      <c r="AV1746" s="52"/>
      <c r="AW1746" s="52"/>
      <c r="AX1746" s="52"/>
      <c r="AY1746" s="52"/>
      <c r="AZ1746" s="52"/>
      <c r="BA1746" s="52"/>
      <c r="BB1746" s="52"/>
      <c r="BC1746" s="52"/>
      <c r="BD1746" s="52"/>
      <c r="BE1746" s="52"/>
      <c r="BF1746" s="52"/>
      <c r="BG1746" s="52"/>
      <c r="BH1746" s="52"/>
      <c r="BI1746" s="52"/>
      <c r="BJ1746" s="52"/>
      <c r="BK1746" s="52"/>
      <c r="BL1746" s="52"/>
      <c r="BM1746" s="52"/>
      <c r="BN1746" s="52"/>
      <c r="BO1746" s="52"/>
      <c r="BP1746" s="52"/>
      <c r="BQ1746" s="52"/>
      <c r="BR1746" s="52"/>
      <c r="BS1746" s="52"/>
      <c r="BT1746" s="52"/>
      <c r="BU1746" s="52"/>
      <c r="BV1746" s="52"/>
      <c r="BW1746" s="52"/>
      <c r="BX1746" s="52"/>
      <c r="BY1746" s="52"/>
      <c r="BZ1746" s="52"/>
      <c r="CA1746" s="52"/>
      <c r="CB1746" s="52"/>
      <c r="CC1746" s="52"/>
      <c r="CD1746" s="52"/>
      <c r="CE1746" s="52"/>
      <c r="CF1746" s="52"/>
      <c r="CG1746" s="52"/>
      <c r="CH1746" s="52"/>
      <c r="CI1746" s="52"/>
      <c r="CJ1746" s="52"/>
      <c r="CK1746" s="52"/>
      <c r="CL1746" s="52"/>
      <c r="CM1746" s="52"/>
      <c r="CN1746" s="52"/>
      <c r="CO1746" s="52"/>
      <c r="CP1746" s="52"/>
      <c r="CQ1746" s="52"/>
      <c r="CR1746" s="52"/>
      <c r="CS1746" s="52"/>
      <c r="CT1746" s="52"/>
      <c r="CU1746" s="52"/>
      <c r="CV1746" s="52"/>
      <c r="CW1746" s="52"/>
      <c r="CX1746" s="52"/>
      <c r="CY1746" s="52"/>
      <c r="CZ1746" s="52"/>
      <c r="DA1746" s="52"/>
      <c r="DB1746" s="52"/>
      <c r="DC1746" s="52"/>
      <c r="DD1746" s="52"/>
      <c r="DE1746" s="52"/>
      <c r="DF1746" s="52"/>
      <c r="DG1746" s="52"/>
      <c r="DH1746" s="52"/>
      <c r="DI1746" s="52"/>
      <c r="DJ1746" s="52"/>
      <c r="DK1746" s="52"/>
      <c r="DL1746" s="52"/>
      <c r="DM1746" s="52"/>
      <c r="DN1746" s="52"/>
      <c r="DO1746" s="52"/>
      <c r="DP1746" s="52"/>
      <c r="DQ1746" s="52"/>
      <c r="DR1746" s="52"/>
      <c r="DS1746" s="52"/>
      <c r="DT1746" s="52"/>
      <c r="DU1746" s="52"/>
      <c r="DV1746" s="52"/>
      <c r="DW1746" s="52"/>
      <c r="DX1746" s="52"/>
      <c r="DY1746" s="52"/>
      <c r="DZ1746" s="52"/>
      <c r="EA1746" s="52"/>
    </row>
    <row r="1747" spans="1:131" s="43" customFormat="1" x14ac:dyDescent="0.2">
      <c r="A1747" s="42"/>
      <c r="B1747" s="42"/>
      <c r="C1747" s="42"/>
      <c r="D1747" s="42"/>
      <c r="E1747" s="42"/>
      <c r="F1747" s="42"/>
      <c r="G1747" s="54"/>
      <c r="H1747" s="42"/>
      <c r="I1747" s="42"/>
      <c r="J1747" s="55"/>
      <c r="K1747" s="55"/>
      <c r="L1747" s="55"/>
      <c r="M1747" s="56"/>
      <c r="N1747" s="57"/>
      <c r="O1747" s="57"/>
      <c r="P1747" s="42"/>
      <c r="Q1747" s="42"/>
      <c r="R1747" s="42"/>
      <c r="S1747" s="42"/>
      <c r="T1747" s="57"/>
      <c r="U1747" s="57"/>
      <c r="V1747" s="52"/>
      <c r="W1747" s="52"/>
      <c r="X1747" s="52"/>
      <c r="Y1747" s="52"/>
      <c r="Z1747" s="52"/>
      <c r="AA1747" s="52"/>
      <c r="AB1747" s="52"/>
      <c r="AC1747" s="52"/>
      <c r="AD1747" s="52"/>
      <c r="AE1747" s="52"/>
      <c r="AF1747" s="52"/>
      <c r="AG1747" s="52"/>
      <c r="AH1747" s="52"/>
      <c r="AI1747" s="52"/>
      <c r="AJ1747" s="52"/>
      <c r="AK1747" s="52"/>
      <c r="AL1747" s="52"/>
      <c r="AM1747" s="52"/>
      <c r="AN1747" s="52"/>
      <c r="AO1747" s="52"/>
      <c r="AP1747" s="52"/>
      <c r="AQ1747" s="52"/>
      <c r="AR1747" s="52"/>
      <c r="AS1747" s="52"/>
      <c r="AT1747" s="52"/>
      <c r="AU1747" s="52"/>
      <c r="AV1747" s="52"/>
      <c r="AW1747" s="52"/>
      <c r="AX1747" s="52"/>
      <c r="AY1747" s="52"/>
      <c r="AZ1747" s="52"/>
      <c r="BA1747" s="52"/>
      <c r="BB1747" s="52"/>
      <c r="BC1747" s="52"/>
      <c r="BD1747" s="52"/>
      <c r="BE1747" s="52"/>
      <c r="BF1747" s="52"/>
      <c r="BG1747" s="52"/>
      <c r="BH1747" s="52"/>
      <c r="BI1747" s="52"/>
      <c r="BJ1747" s="52"/>
      <c r="BK1747" s="52"/>
      <c r="BL1747" s="52"/>
      <c r="BM1747" s="52"/>
      <c r="BN1747" s="52"/>
      <c r="BO1747" s="52"/>
      <c r="BP1747" s="52"/>
      <c r="BQ1747" s="52"/>
      <c r="BR1747" s="52"/>
      <c r="BS1747" s="52"/>
      <c r="BT1747" s="52"/>
      <c r="BU1747" s="52"/>
      <c r="BV1747" s="52"/>
      <c r="BW1747" s="52"/>
      <c r="BX1747" s="52"/>
      <c r="BY1747" s="52"/>
      <c r="BZ1747" s="52"/>
      <c r="CA1747" s="52"/>
      <c r="CB1747" s="52"/>
      <c r="CC1747" s="52"/>
      <c r="CD1747" s="52"/>
      <c r="CE1747" s="52"/>
      <c r="CF1747" s="52"/>
      <c r="CG1747" s="52"/>
      <c r="CH1747" s="52"/>
      <c r="CI1747" s="52"/>
      <c r="CJ1747" s="52"/>
      <c r="CK1747" s="52"/>
      <c r="CL1747" s="52"/>
      <c r="CM1747" s="52"/>
      <c r="CN1747" s="52"/>
      <c r="CO1747" s="52"/>
      <c r="CP1747" s="52"/>
      <c r="CQ1747" s="52"/>
      <c r="CR1747" s="52"/>
      <c r="CS1747" s="52"/>
      <c r="CT1747" s="52"/>
      <c r="CU1747" s="52"/>
      <c r="CV1747" s="52"/>
      <c r="CW1747" s="52"/>
      <c r="CX1747" s="52"/>
      <c r="CY1747" s="52"/>
      <c r="CZ1747" s="52"/>
      <c r="DA1747" s="52"/>
      <c r="DB1747" s="52"/>
      <c r="DC1747" s="52"/>
      <c r="DD1747" s="52"/>
      <c r="DE1747" s="52"/>
      <c r="DF1747" s="52"/>
      <c r="DG1747" s="52"/>
      <c r="DH1747" s="52"/>
      <c r="DI1747" s="52"/>
      <c r="DJ1747" s="52"/>
      <c r="DK1747" s="52"/>
      <c r="DL1747" s="52"/>
      <c r="DM1747" s="52"/>
      <c r="DN1747" s="52"/>
      <c r="DO1747" s="52"/>
      <c r="DP1747" s="52"/>
      <c r="DQ1747" s="52"/>
      <c r="DR1747" s="52"/>
      <c r="DS1747" s="52"/>
      <c r="DT1747" s="52"/>
      <c r="DU1747" s="52"/>
      <c r="DV1747" s="52"/>
      <c r="DW1747" s="52"/>
      <c r="DX1747" s="52"/>
      <c r="DY1747" s="52"/>
      <c r="DZ1747" s="52"/>
      <c r="EA1747" s="52"/>
    </row>
    <row r="1748" spans="1:131" s="43" customFormat="1" x14ac:dyDescent="0.2">
      <c r="A1748" s="42"/>
      <c r="B1748" s="42"/>
      <c r="C1748" s="42"/>
      <c r="D1748" s="42"/>
      <c r="E1748" s="42"/>
      <c r="F1748" s="42"/>
      <c r="G1748" s="54"/>
      <c r="H1748" s="42"/>
      <c r="I1748" s="42"/>
      <c r="J1748" s="55"/>
      <c r="K1748" s="55"/>
      <c r="L1748" s="55"/>
      <c r="M1748" s="56"/>
      <c r="N1748" s="57"/>
      <c r="O1748" s="57"/>
      <c r="P1748" s="42"/>
      <c r="Q1748" s="42"/>
      <c r="R1748" s="42"/>
      <c r="S1748" s="42"/>
      <c r="T1748" s="57"/>
      <c r="U1748" s="57"/>
      <c r="V1748" s="52"/>
      <c r="W1748" s="52"/>
      <c r="X1748" s="52"/>
      <c r="Y1748" s="52"/>
      <c r="Z1748" s="52"/>
      <c r="AA1748" s="52"/>
      <c r="AB1748" s="52"/>
      <c r="AC1748" s="52"/>
      <c r="AD1748" s="52"/>
      <c r="AE1748" s="52"/>
      <c r="AF1748" s="52"/>
      <c r="AG1748" s="52"/>
      <c r="AH1748" s="52"/>
      <c r="AI1748" s="52"/>
      <c r="AJ1748" s="52"/>
      <c r="AK1748" s="52"/>
      <c r="AL1748" s="52"/>
      <c r="AM1748" s="52"/>
      <c r="AN1748" s="52"/>
      <c r="AO1748" s="52"/>
      <c r="AP1748" s="52"/>
      <c r="AQ1748" s="52"/>
      <c r="AR1748" s="52"/>
      <c r="AS1748" s="52"/>
      <c r="AT1748" s="52"/>
      <c r="AU1748" s="52"/>
      <c r="AV1748" s="52"/>
      <c r="AW1748" s="52"/>
      <c r="AX1748" s="52"/>
      <c r="AY1748" s="52"/>
      <c r="AZ1748" s="52"/>
      <c r="BA1748" s="52"/>
      <c r="BB1748" s="52"/>
      <c r="BC1748" s="52"/>
      <c r="BD1748" s="52"/>
      <c r="BE1748" s="52"/>
      <c r="BF1748" s="52"/>
      <c r="BG1748" s="52"/>
      <c r="BH1748" s="52"/>
      <c r="BI1748" s="52"/>
      <c r="BJ1748" s="52"/>
      <c r="BK1748" s="52"/>
      <c r="BL1748" s="52"/>
      <c r="BM1748" s="52"/>
      <c r="BN1748" s="52"/>
      <c r="BO1748" s="52"/>
      <c r="BP1748" s="52"/>
      <c r="BQ1748" s="52"/>
      <c r="BR1748" s="52"/>
      <c r="BS1748" s="52"/>
      <c r="BT1748" s="52"/>
      <c r="BU1748" s="52"/>
      <c r="BV1748" s="52"/>
      <c r="BW1748" s="52"/>
      <c r="BX1748" s="52"/>
      <c r="BY1748" s="52"/>
      <c r="BZ1748" s="52"/>
      <c r="CA1748" s="52"/>
      <c r="CB1748" s="52"/>
      <c r="CC1748" s="52"/>
      <c r="CD1748" s="52"/>
      <c r="CE1748" s="52"/>
      <c r="CF1748" s="52"/>
      <c r="CG1748" s="52"/>
      <c r="CH1748" s="52"/>
      <c r="CI1748" s="52"/>
      <c r="CJ1748" s="52"/>
      <c r="CK1748" s="52"/>
      <c r="CL1748" s="52"/>
      <c r="CM1748" s="52"/>
      <c r="CN1748" s="52"/>
      <c r="CO1748" s="52"/>
      <c r="CP1748" s="52"/>
      <c r="CQ1748" s="52"/>
      <c r="CR1748" s="52"/>
      <c r="CS1748" s="52"/>
      <c r="CT1748" s="52"/>
      <c r="CU1748" s="52"/>
      <c r="CV1748" s="52"/>
      <c r="CW1748" s="52"/>
      <c r="CX1748" s="52"/>
      <c r="CY1748" s="52"/>
      <c r="CZ1748" s="52"/>
      <c r="DA1748" s="52"/>
      <c r="DB1748" s="52"/>
      <c r="DC1748" s="52"/>
      <c r="DD1748" s="52"/>
      <c r="DE1748" s="52"/>
      <c r="DF1748" s="52"/>
      <c r="DG1748" s="52"/>
      <c r="DH1748" s="52"/>
      <c r="DI1748" s="52"/>
      <c r="DJ1748" s="52"/>
      <c r="DK1748" s="52"/>
      <c r="DL1748" s="52"/>
      <c r="DM1748" s="52"/>
      <c r="DN1748" s="52"/>
      <c r="DO1748" s="52"/>
      <c r="DP1748" s="52"/>
      <c r="DQ1748" s="52"/>
      <c r="DR1748" s="52"/>
      <c r="DS1748" s="52"/>
      <c r="DT1748" s="52"/>
      <c r="DU1748" s="52"/>
      <c r="DV1748" s="52"/>
      <c r="DW1748" s="52"/>
      <c r="DX1748" s="52"/>
      <c r="DY1748" s="52"/>
      <c r="DZ1748" s="52"/>
      <c r="EA1748" s="52"/>
    </row>
    <row r="1749" spans="1:131" s="43" customFormat="1" x14ac:dyDescent="0.2">
      <c r="A1749" s="42"/>
      <c r="B1749" s="42"/>
      <c r="C1749" s="42"/>
      <c r="D1749" s="42"/>
      <c r="E1749" s="42"/>
      <c r="F1749" s="42"/>
      <c r="G1749" s="54"/>
      <c r="H1749" s="42"/>
      <c r="I1749" s="42"/>
      <c r="J1749" s="55"/>
      <c r="K1749" s="55"/>
      <c r="L1749" s="55"/>
      <c r="M1749" s="56"/>
      <c r="N1749" s="57"/>
      <c r="O1749" s="57"/>
      <c r="P1749" s="42"/>
      <c r="Q1749" s="42"/>
      <c r="R1749" s="42"/>
      <c r="S1749" s="42"/>
      <c r="T1749" s="57"/>
      <c r="U1749" s="57"/>
      <c r="V1749" s="52"/>
      <c r="W1749" s="52"/>
      <c r="X1749" s="52"/>
      <c r="Y1749" s="52"/>
      <c r="Z1749" s="52"/>
      <c r="AA1749" s="52"/>
      <c r="AB1749" s="52"/>
      <c r="AC1749" s="52"/>
      <c r="AD1749" s="52"/>
      <c r="AE1749" s="52"/>
      <c r="AF1749" s="52"/>
      <c r="AG1749" s="52"/>
      <c r="AH1749" s="52"/>
      <c r="AI1749" s="52"/>
      <c r="AJ1749" s="52"/>
      <c r="AK1749" s="52"/>
      <c r="AL1749" s="52"/>
      <c r="AM1749" s="52"/>
      <c r="AN1749" s="52"/>
      <c r="AO1749" s="52"/>
      <c r="AP1749" s="52"/>
      <c r="AQ1749" s="52"/>
      <c r="AR1749" s="52"/>
      <c r="AS1749" s="52"/>
      <c r="AT1749" s="52"/>
      <c r="AU1749" s="52"/>
      <c r="AV1749" s="52"/>
      <c r="AW1749" s="52"/>
      <c r="AX1749" s="52"/>
      <c r="AY1749" s="52"/>
      <c r="AZ1749" s="52"/>
      <c r="BA1749" s="52"/>
      <c r="BB1749" s="52"/>
      <c r="BC1749" s="52"/>
      <c r="BD1749" s="52"/>
      <c r="BE1749" s="52"/>
      <c r="BF1749" s="52"/>
      <c r="BG1749" s="52"/>
      <c r="BH1749" s="52"/>
      <c r="BI1749" s="52"/>
      <c r="BJ1749" s="52"/>
      <c r="BK1749" s="52"/>
      <c r="BL1749" s="52"/>
      <c r="BM1749" s="52"/>
      <c r="BN1749" s="52"/>
      <c r="BO1749" s="52"/>
      <c r="BP1749" s="52"/>
      <c r="BQ1749" s="52"/>
      <c r="BR1749" s="52"/>
      <c r="BS1749" s="52"/>
      <c r="BT1749" s="52"/>
      <c r="BU1749" s="52"/>
      <c r="BV1749" s="52"/>
      <c r="BW1749" s="52"/>
      <c r="BX1749" s="52"/>
      <c r="BY1749" s="52"/>
      <c r="BZ1749" s="52"/>
      <c r="CA1749" s="52"/>
      <c r="CB1749" s="52"/>
      <c r="CC1749" s="52"/>
      <c r="CD1749" s="52"/>
      <c r="CE1749" s="52"/>
      <c r="CF1749" s="52"/>
      <c r="CG1749" s="52"/>
      <c r="CH1749" s="52"/>
      <c r="CI1749" s="52"/>
      <c r="CJ1749" s="52"/>
      <c r="CK1749" s="52"/>
      <c r="CL1749" s="52"/>
      <c r="CM1749" s="52"/>
      <c r="CN1749" s="52"/>
      <c r="CO1749" s="52"/>
      <c r="CP1749" s="52"/>
      <c r="CQ1749" s="52"/>
      <c r="CR1749" s="52"/>
      <c r="CS1749" s="52"/>
      <c r="CT1749" s="52"/>
      <c r="CU1749" s="52"/>
      <c r="CV1749" s="52"/>
      <c r="CW1749" s="52"/>
      <c r="CX1749" s="52"/>
      <c r="CY1749" s="52"/>
      <c r="CZ1749" s="52"/>
      <c r="DA1749" s="52"/>
      <c r="DB1749" s="52"/>
      <c r="DC1749" s="52"/>
      <c r="DD1749" s="52"/>
      <c r="DE1749" s="52"/>
      <c r="DF1749" s="52"/>
      <c r="DG1749" s="52"/>
      <c r="DH1749" s="52"/>
      <c r="DI1749" s="52"/>
      <c r="DJ1749" s="52"/>
      <c r="DK1749" s="52"/>
      <c r="DL1749" s="52"/>
      <c r="DM1749" s="52"/>
      <c r="DN1749" s="52"/>
      <c r="DO1749" s="52"/>
      <c r="DP1749" s="52"/>
      <c r="DQ1749" s="52"/>
      <c r="DR1749" s="52"/>
      <c r="DS1749" s="52"/>
      <c r="DT1749" s="52"/>
      <c r="DU1749" s="52"/>
      <c r="DV1749" s="52"/>
      <c r="DW1749" s="52"/>
      <c r="DX1749" s="52"/>
      <c r="DY1749" s="52"/>
      <c r="DZ1749" s="52"/>
      <c r="EA1749" s="52"/>
    </row>
    <row r="1750" spans="1:131" s="43" customFormat="1" x14ac:dyDescent="0.2">
      <c r="A1750" s="42"/>
      <c r="B1750" s="42"/>
      <c r="C1750" s="42"/>
      <c r="D1750" s="42"/>
      <c r="E1750" s="42"/>
      <c r="F1750" s="42"/>
      <c r="G1750" s="54"/>
      <c r="H1750" s="42"/>
      <c r="I1750" s="42"/>
      <c r="J1750" s="55"/>
      <c r="K1750" s="55"/>
      <c r="L1750" s="55"/>
      <c r="M1750" s="56"/>
      <c r="N1750" s="57"/>
      <c r="O1750" s="57"/>
      <c r="P1750" s="42"/>
      <c r="Q1750" s="42"/>
      <c r="R1750" s="42"/>
      <c r="S1750" s="42"/>
      <c r="T1750" s="57"/>
      <c r="U1750" s="57"/>
      <c r="V1750" s="52"/>
      <c r="W1750" s="52"/>
      <c r="X1750" s="52"/>
      <c r="Y1750" s="52"/>
      <c r="Z1750" s="52"/>
      <c r="AA1750" s="52"/>
      <c r="AB1750" s="52"/>
      <c r="AC1750" s="52"/>
      <c r="AD1750" s="52"/>
      <c r="AE1750" s="52"/>
      <c r="AF1750" s="52"/>
      <c r="AG1750" s="52"/>
      <c r="AH1750" s="52"/>
      <c r="AI1750" s="52"/>
      <c r="AJ1750" s="52"/>
      <c r="AK1750" s="52"/>
      <c r="AL1750" s="52"/>
      <c r="AM1750" s="52"/>
      <c r="AN1750" s="52"/>
      <c r="AO1750" s="52"/>
      <c r="AP1750" s="52"/>
      <c r="AQ1750" s="52"/>
      <c r="AR1750" s="52"/>
      <c r="AS1750" s="52"/>
      <c r="AT1750" s="52"/>
      <c r="AU1750" s="52"/>
      <c r="AV1750" s="52"/>
      <c r="AW1750" s="52"/>
      <c r="AX1750" s="52"/>
      <c r="AY1750" s="52"/>
      <c r="AZ1750" s="52"/>
      <c r="BA1750" s="52"/>
      <c r="BB1750" s="52"/>
      <c r="BC1750" s="52"/>
      <c r="BD1750" s="52"/>
      <c r="BE1750" s="52"/>
      <c r="BF1750" s="52"/>
      <c r="BG1750" s="52"/>
      <c r="BH1750" s="52"/>
      <c r="BI1750" s="52"/>
      <c r="BJ1750" s="52"/>
      <c r="BK1750" s="52"/>
      <c r="BL1750" s="52"/>
      <c r="BM1750" s="52"/>
      <c r="BN1750" s="52"/>
      <c r="BO1750" s="52"/>
      <c r="BP1750" s="52"/>
      <c r="BQ1750" s="52"/>
      <c r="BR1750" s="52"/>
      <c r="BS1750" s="52"/>
      <c r="BT1750" s="52"/>
      <c r="BU1750" s="52"/>
      <c r="BV1750" s="52"/>
      <c r="BW1750" s="52"/>
      <c r="BX1750" s="52"/>
      <c r="BY1750" s="52"/>
      <c r="BZ1750" s="52"/>
      <c r="CA1750" s="52"/>
      <c r="CB1750" s="52"/>
      <c r="CC1750" s="52"/>
      <c r="CD1750" s="52"/>
      <c r="CE1750" s="52"/>
      <c r="CF1750" s="52"/>
      <c r="CG1750" s="52"/>
      <c r="CH1750" s="52"/>
      <c r="CI1750" s="52"/>
      <c r="CJ1750" s="52"/>
      <c r="CK1750" s="52"/>
      <c r="CL1750" s="52"/>
      <c r="CM1750" s="52"/>
      <c r="CN1750" s="52"/>
      <c r="CO1750" s="52"/>
      <c r="CP1750" s="52"/>
      <c r="CQ1750" s="52"/>
      <c r="CR1750" s="52"/>
      <c r="CS1750" s="52"/>
      <c r="CT1750" s="52"/>
      <c r="CU1750" s="52"/>
      <c r="CV1750" s="52"/>
      <c r="CW1750" s="52"/>
      <c r="CX1750" s="52"/>
      <c r="CY1750" s="52"/>
      <c r="CZ1750" s="52"/>
      <c r="DA1750" s="52"/>
      <c r="DB1750" s="52"/>
      <c r="DC1750" s="52"/>
      <c r="DD1750" s="52"/>
      <c r="DE1750" s="52"/>
      <c r="DF1750" s="52"/>
      <c r="DG1750" s="52"/>
      <c r="DH1750" s="52"/>
      <c r="DI1750" s="52"/>
      <c r="DJ1750" s="52"/>
      <c r="DK1750" s="52"/>
      <c r="DL1750" s="52"/>
      <c r="DM1750" s="52"/>
      <c r="DN1750" s="52"/>
      <c r="DO1750" s="52"/>
      <c r="DP1750" s="52"/>
      <c r="DQ1750" s="52"/>
      <c r="DR1750" s="52"/>
      <c r="DS1750" s="52"/>
      <c r="DT1750" s="52"/>
      <c r="DU1750" s="52"/>
      <c r="DV1750" s="52"/>
      <c r="DW1750" s="52"/>
      <c r="DX1750" s="52"/>
      <c r="DY1750" s="52"/>
      <c r="DZ1750" s="52"/>
      <c r="EA1750" s="52"/>
    </row>
    <row r="1751" spans="1:131" s="43" customFormat="1" x14ac:dyDescent="0.2">
      <c r="A1751" s="42"/>
      <c r="B1751" s="42"/>
      <c r="C1751" s="42"/>
      <c r="D1751" s="42"/>
      <c r="E1751" s="42"/>
      <c r="F1751" s="42"/>
      <c r="G1751" s="54"/>
      <c r="H1751" s="42"/>
      <c r="I1751" s="42"/>
      <c r="J1751" s="55"/>
      <c r="K1751" s="55"/>
      <c r="L1751" s="55"/>
      <c r="M1751" s="56"/>
      <c r="N1751" s="57"/>
      <c r="O1751" s="57"/>
      <c r="P1751" s="42"/>
      <c r="Q1751" s="42"/>
      <c r="R1751" s="42"/>
      <c r="S1751" s="42"/>
      <c r="T1751" s="57"/>
      <c r="U1751" s="57"/>
      <c r="V1751" s="52"/>
      <c r="W1751" s="52"/>
      <c r="X1751" s="52"/>
      <c r="Y1751" s="52"/>
      <c r="Z1751" s="52"/>
      <c r="AA1751" s="52"/>
      <c r="AB1751" s="52"/>
      <c r="AC1751" s="52"/>
      <c r="AD1751" s="52"/>
      <c r="AE1751" s="52"/>
      <c r="AF1751" s="52"/>
      <c r="AG1751" s="52"/>
      <c r="AH1751" s="52"/>
      <c r="AI1751" s="52"/>
      <c r="AJ1751" s="52"/>
      <c r="AK1751" s="52"/>
      <c r="AL1751" s="52"/>
      <c r="AM1751" s="52"/>
      <c r="AN1751" s="52"/>
      <c r="AO1751" s="52"/>
      <c r="AP1751" s="52"/>
      <c r="AQ1751" s="52"/>
      <c r="AR1751" s="52"/>
      <c r="AS1751" s="52"/>
      <c r="AT1751" s="52"/>
      <c r="AU1751" s="52"/>
      <c r="AV1751" s="52"/>
      <c r="AW1751" s="52"/>
      <c r="AX1751" s="52"/>
      <c r="AY1751" s="52"/>
      <c r="AZ1751" s="52"/>
      <c r="BA1751" s="52"/>
      <c r="BB1751" s="52"/>
      <c r="BC1751" s="52"/>
      <c r="BD1751" s="52"/>
      <c r="BE1751" s="52"/>
      <c r="BF1751" s="52"/>
      <c r="BG1751" s="52"/>
      <c r="BH1751" s="52"/>
      <c r="BI1751" s="52"/>
      <c r="BJ1751" s="52"/>
      <c r="BK1751" s="52"/>
      <c r="BL1751" s="52"/>
      <c r="BM1751" s="52"/>
      <c r="BN1751" s="52"/>
      <c r="BO1751" s="52"/>
      <c r="BP1751" s="52"/>
      <c r="BQ1751" s="52"/>
      <c r="BR1751" s="52"/>
      <c r="BS1751" s="52"/>
      <c r="BT1751" s="52"/>
      <c r="BU1751" s="52"/>
      <c r="BV1751" s="52"/>
      <c r="BW1751" s="52"/>
      <c r="BX1751" s="52"/>
      <c r="BY1751" s="52"/>
      <c r="BZ1751" s="52"/>
      <c r="CA1751" s="52"/>
      <c r="CB1751" s="52"/>
      <c r="CC1751" s="52"/>
      <c r="CD1751" s="52"/>
      <c r="CE1751" s="52"/>
      <c r="CF1751" s="52"/>
      <c r="CG1751" s="52"/>
      <c r="CH1751" s="52"/>
      <c r="CI1751" s="52"/>
      <c r="CJ1751" s="52"/>
      <c r="CK1751" s="52"/>
      <c r="CL1751" s="52"/>
      <c r="CM1751" s="52"/>
      <c r="CN1751" s="52"/>
      <c r="CO1751" s="52"/>
      <c r="CP1751" s="52"/>
      <c r="CQ1751" s="52"/>
      <c r="CR1751" s="52"/>
      <c r="CS1751" s="52"/>
      <c r="CT1751" s="52"/>
      <c r="CU1751" s="52"/>
      <c r="CV1751" s="52"/>
      <c r="CW1751" s="52"/>
      <c r="CX1751" s="52"/>
      <c r="CY1751" s="52"/>
      <c r="CZ1751" s="52"/>
      <c r="DA1751" s="52"/>
      <c r="DB1751" s="52"/>
      <c r="DC1751" s="52"/>
      <c r="DD1751" s="52"/>
      <c r="DE1751" s="52"/>
      <c r="DF1751" s="52"/>
      <c r="DG1751" s="52"/>
      <c r="DH1751" s="52"/>
      <c r="DI1751" s="52"/>
      <c r="DJ1751" s="52"/>
      <c r="DK1751" s="52"/>
      <c r="DL1751" s="52"/>
      <c r="DM1751" s="52"/>
      <c r="DN1751" s="52"/>
      <c r="DO1751" s="52"/>
      <c r="DP1751" s="52"/>
      <c r="DQ1751" s="52"/>
      <c r="DR1751" s="52"/>
      <c r="DS1751" s="52"/>
      <c r="DT1751" s="52"/>
      <c r="DU1751" s="52"/>
      <c r="DV1751" s="52"/>
      <c r="DW1751" s="52"/>
      <c r="DX1751" s="52"/>
      <c r="DY1751" s="52"/>
      <c r="DZ1751" s="52"/>
      <c r="EA1751" s="52"/>
    </row>
    <row r="1752" spans="1:131" s="43" customFormat="1" x14ac:dyDescent="0.2">
      <c r="A1752" s="42"/>
      <c r="B1752" s="42"/>
      <c r="C1752" s="42"/>
      <c r="D1752" s="42"/>
      <c r="E1752" s="42"/>
      <c r="F1752" s="42"/>
      <c r="G1752" s="54"/>
      <c r="H1752" s="42"/>
      <c r="I1752" s="42"/>
      <c r="J1752" s="55"/>
      <c r="K1752" s="55"/>
      <c r="L1752" s="55"/>
      <c r="M1752" s="56"/>
      <c r="N1752" s="57"/>
      <c r="O1752" s="57"/>
      <c r="P1752" s="42"/>
      <c r="Q1752" s="42"/>
      <c r="R1752" s="42"/>
      <c r="S1752" s="42"/>
      <c r="T1752" s="57"/>
      <c r="U1752" s="57"/>
      <c r="V1752" s="52"/>
      <c r="W1752" s="52"/>
      <c r="X1752" s="52"/>
      <c r="Y1752" s="52"/>
      <c r="Z1752" s="52"/>
      <c r="AA1752" s="52"/>
      <c r="AB1752" s="52"/>
      <c r="AC1752" s="52"/>
      <c r="AD1752" s="52"/>
      <c r="AE1752" s="52"/>
      <c r="AF1752" s="52"/>
      <c r="AG1752" s="52"/>
      <c r="AH1752" s="52"/>
      <c r="AI1752" s="52"/>
      <c r="AJ1752" s="52"/>
      <c r="AK1752" s="52"/>
      <c r="AL1752" s="52"/>
      <c r="AM1752" s="52"/>
      <c r="AN1752" s="52"/>
      <c r="AO1752" s="52"/>
      <c r="AP1752" s="52"/>
      <c r="AQ1752" s="52"/>
      <c r="AR1752" s="52"/>
      <c r="AS1752" s="52"/>
      <c r="AT1752" s="52"/>
      <c r="AU1752" s="52"/>
      <c r="AV1752" s="52"/>
      <c r="AW1752" s="52"/>
      <c r="AX1752" s="52"/>
      <c r="AY1752" s="52"/>
      <c r="AZ1752" s="52"/>
      <c r="BA1752" s="52"/>
      <c r="BB1752" s="52"/>
      <c r="BC1752" s="52"/>
      <c r="BD1752" s="52"/>
      <c r="BE1752" s="52"/>
      <c r="BF1752" s="52"/>
      <c r="BG1752" s="52"/>
      <c r="BH1752" s="52"/>
      <c r="BI1752" s="52"/>
      <c r="BJ1752" s="52"/>
      <c r="BK1752" s="52"/>
      <c r="BL1752" s="52"/>
      <c r="BM1752" s="52"/>
      <c r="BN1752" s="52"/>
      <c r="BO1752" s="52"/>
      <c r="BP1752" s="52"/>
      <c r="BQ1752" s="52"/>
      <c r="BR1752" s="52"/>
      <c r="BS1752" s="52"/>
      <c r="BT1752" s="52"/>
      <c r="BU1752" s="52"/>
      <c r="BV1752" s="52"/>
      <c r="BW1752" s="52"/>
      <c r="BX1752" s="52"/>
      <c r="BY1752" s="52"/>
      <c r="BZ1752" s="52"/>
      <c r="CA1752" s="52"/>
      <c r="CB1752" s="52"/>
      <c r="CC1752" s="52"/>
      <c r="CD1752" s="52"/>
      <c r="CE1752" s="52"/>
      <c r="CF1752" s="52"/>
      <c r="CG1752" s="52"/>
      <c r="CH1752" s="52"/>
      <c r="CI1752" s="52"/>
      <c r="CJ1752" s="52"/>
      <c r="CK1752" s="52"/>
      <c r="CL1752" s="52"/>
      <c r="CM1752" s="52"/>
      <c r="CN1752" s="52"/>
      <c r="CO1752" s="52"/>
      <c r="CP1752" s="52"/>
      <c r="CQ1752" s="52"/>
      <c r="CR1752" s="52"/>
      <c r="CS1752" s="52"/>
      <c r="CT1752" s="52"/>
      <c r="CU1752" s="52"/>
      <c r="CV1752" s="52"/>
      <c r="CW1752" s="52"/>
      <c r="CX1752" s="52"/>
      <c r="CY1752" s="52"/>
      <c r="CZ1752" s="52"/>
      <c r="DA1752" s="52"/>
      <c r="DB1752" s="52"/>
      <c r="DC1752" s="52"/>
      <c r="DD1752" s="52"/>
      <c r="DE1752" s="52"/>
      <c r="DF1752" s="52"/>
      <c r="DG1752" s="52"/>
      <c r="DH1752" s="52"/>
      <c r="DI1752" s="52"/>
      <c r="DJ1752" s="52"/>
      <c r="DK1752" s="52"/>
      <c r="DL1752" s="52"/>
      <c r="DM1752" s="52"/>
      <c r="DN1752" s="52"/>
      <c r="DO1752" s="52"/>
      <c r="DP1752" s="52"/>
      <c r="DQ1752" s="52"/>
      <c r="DR1752" s="52"/>
      <c r="DS1752" s="52"/>
      <c r="DT1752" s="52"/>
      <c r="DU1752" s="52"/>
      <c r="DV1752" s="52"/>
      <c r="DW1752" s="52"/>
      <c r="DX1752" s="52"/>
      <c r="DY1752" s="52"/>
      <c r="DZ1752" s="52"/>
      <c r="EA1752" s="52"/>
    </row>
    <row r="1753" spans="1:131" s="43" customFormat="1" x14ac:dyDescent="0.2">
      <c r="A1753" s="42"/>
      <c r="B1753" s="42"/>
      <c r="C1753" s="42"/>
      <c r="D1753" s="42"/>
      <c r="E1753" s="42"/>
      <c r="F1753" s="42"/>
      <c r="G1753" s="54"/>
      <c r="H1753" s="42"/>
      <c r="I1753" s="42"/>
      <c r="J1753" s="55"/>
      <c r="K1753" s="55"/>
      <c r="L1753" s="55"/>
      <c r="M1753" s="56"/>
      <c r="N1753" s="57"/>
      <c r="O1753" s="57"/>
      <c r="P1753" s="42"/>
      <c r="Q1753" s="42"/>
      <c r="R1753" s="42"/>
      <c r="S1753" s="42"/>
      <c r="T1753" s="57"/>
      <c r="U1753" s="57"/>
      <c r="V1753" s="52"/>
      <c r="W1753" s="52"/>
      <c r="X1753" s="52"/>
      <c r="Y1753" s="52"/>
      <c r="Z1753" s="52"/>
      <c r="AA1753" s="52"/>
      <c r="AB1753" s="52"/>
      <c r="AC1753" s="52"/>
      <c r="AD1753" s="52"/>
      <c r="AE1753" s="52"/>
      <c r="AF1753" s="52"/>
      <c r="AG1753" s="52"/>
      <c r="AH1753" s="52"/>
      <c r="AI1753" s="52"/>
      <c r="AJ1753" s="52"/>
      <c r="AK1753" s="52"/>
      <c r="AL1753" s="52"/>
      <c r="AM1753" s="52"/>
      <c r="AN1753" s="52"/>
      <c r="AO1753" s="52"/>
      <c r="AP1753" s="52"/>
      <c r="AQ1753" s="52"/>
      <c r="AR1753" s="52"/>
      <c r="AS1753" s="52"/>
      <c r="AT1753" s="52"/>
      <c r="AU1753" s="52"/>
      <c r="AV1753" s="52"/>
      <c r="AW1753" s="52"/>
      <c r="AX1753" s="52"/>
      <c r="AY1753" s="52"/>
      <c r="AZ1753" s="52"/>
      <c r="BA1753" s="52"/>
      <c r="BB1753" s="52"/>
      <c r="BC1753" s="52"/>
      <c r="BD1753" s="52"/>
      <c r="BE1753" s="52"/>
      <c r="BF1753" s="52"/>
      <c r="BG1753" s="52"/>
      <c r="BH1753" s="52"/>
      <c r="BI1753" s="52"/>
      <c r="BJ1753" s="52"/>
      <c r="BK1753" s="52"/>
      <c r="BL1753" s="52"/>
      <c r="BM1753" s="52"/>
      <c r="BN1753" s="52"/>
      <c r="BO1753" s="52"/>
      <c r="BP1753" s="52"/>
      <c r="BQ1753" s="52"/>
      <c r="BR1753" s="52"/>
      <c r="BS1753" s="52"/>
      <c r="BT1753" s="52"/>
      <c r="BU1753" s="52"/>
      <c r="BV1753" s="52"/>
      <c r="BW1753" s="52"/>
      <c r="BX1753" s="52"/>
      <c r="BY1753" s="52"/>
      <c r="BZ1753" s="52"/>
      <c r="CA1753" s="52"/>
      <c r="CB1753" s="52"/>
      <c r="CC1753" s="52"/>
      <c r="CD1753" s="52"/>
      <c r="CE1753" s="52"/>
      <c r="CF1753" s="52"/>
      <c r="CG1753" s="52"/>
      <c r="CH1753" s="52"/>
      <c r="CI1753" s="52"/>
      <c r="CJ1753" s="52"/>
      <c r="CK1753" s="52"/>
      <c r="CL1753" s="52"/>
      <c r="CM1753" s="52"/>
      <c r="CN1753" s="52"/>
      <c r="CO1753" s="52"/>
      <c r="CP1753" s="52"/>
      <c r="CQ1753" s="52"/>
      <c r="CR1753" s="52"/>
      <c r="CS1753" s="52"/>
      <c r="CT1753" s="52"/>
      <c r="CU1753" s="52"/>
      <c r="CV1753" s="52"/>
      <c r="CW1753" s="52"/>
      <c r="CX1753" s="52"/>
      <c r="CY1753" s="52"/>
      <c r="CZ1753" s="52"/>
      <c r="DA1753" s="52"/>
      <c r="DB1753" s="52"/>
      <c r="DC1753" s="52"/>
      <c r="DD1753" s="52"/>
      <c r="DE1753" s="52"/>
      <c r="DF1753" s="52"/>
      <c r="DG1753" s="52"/>
      <c r="DH1753" s="52"/>
      <c r="DI1753" s="52"/>
      <c r="DJ1753" s="52"/>
      <c r="DK1753" s="52"/>
      <c r="DL1753" s="52"/>
      <c r="DM1753" s="52"/>
      <c r="DN1753" s="52"/>
      <c r="DO1753" s="52"/>
      <c r="DP1753" s="52"/>
      <c r="DQ1753" s="52"/>
      <c r="DR1753" s="52"/>
      <c r="DS1753" s="52"/>
      <c r="DT1753" s="52"/>
      <c r="DU1753" s="52"/>
      <c r="DV1753" s="52"/>
      <c r="DW1753" s="52"/>
      <c r="DX1753" s="52"/>
      <c r="DY1753" s="52"/>
      <c r="DZ1753" s="52"/>
      <c r="EA1753" s="52"/>
    </row>
    <row r="1754" spans="1:131" s="43" customFormat="1" x14ac:dyDescent="0.2">
      <c r="A1754" s="42"/>
      <c r="B1754" s="42"/>
      <c r="C1754" s="42"/>
      <c r="D1754" s="42"/>
      <c r="E1754" s="42"/>
      <c r="F1754" s="42"/>
      <c r="G1754" s="54"/>
      <c r="H1754" s="42"/>
      <c r="I1754" s="42"/>
      <c r="J1754" s="55"/>
      <c r="K1754" s="55"/>
      <c r="L1754" s="55"/>
      <c r="M1754" s="56"/>
      <c r="N1754" s="57"/>
      <c r="O1754" s="57"/>
      <c r="P1754" s="42"/>
      <c r="Q1754" s="42"/>
      <c r="R1754" s="42"/>
      <c r="S1754" s="42"/>
      <c r="T1754" s="57"/>
      <c r="U1754" s="57"/>
      <c r="V1754" s="52"/>
      <c r="W1754" s="52"/>
      <c r="X1754" s="52"/>
      <c r="Y1754" s="52"/>
      <c r="Z1754" s="52"/>
      <c r="AA1754" s="52"/>
      <c r="AB1754" s="52"/>
      <c r="AC1754" s="52"/>
      <c r="AD1754" s="52"/>
      <c r="AE1754" s="52"/>
      <c r="AF1754" s="52"/>
      <c r="AG1754" s="52"/>
      <c r="AH1754" s="52"/>
      <c r="AI1754" s="52"/>
      <c r="AJ1754" s="52"/>
      <c r="AK1754" s="52"/>
      <c r="AL1754" s="52"/>
      <c r="AM1754" s="52"/>
      <c r="AN1754" s="52"/>
      <c r="AO1754" s="52"/>
      <c r="AP1754" s="52"/>
      <c r="AQ1754" s="52"/>
      <c r="AR1754" s="52"/>
      <c r="AS1754" s="52"/>
      <c r="AT1754" s="52"/>
      <c r="AU1754" s="52"/>
      <c r="AV1754" s="52"/>
      <c r="AW1754" s="52"/>
      <c r="AX1754" s="52"/>
      <c r="AY1754" s="52"/>
      <c r="AZ1754" s="52"/>
      <c r="BA1754" s="52"/>
      <c r="BB1754" s="52"/>
      <c r="BC1754" s="52"/>
      <c r="BD1754" s="52"/>
      <c r="BE1754" s="52"/>
      <c r="BF1754" s="52"/>
      <c r="BG1754" s="52"/>
      <c r="BH1754" s="52"/>
      <c r="BI1754" s="52"/>
      <c r="BJ1754" s="52"/>
      <c r="BK1754" s="52"/>
      <c r="BL1754" s="52"/>
      <c r="BM1754" s="52"/>
      <c r="BN1754" s="52"/>
      <c r="BO1754" s="52"/>
      <c r="BP1754" s="52"/>
      <c r="BQ1754" s="52"/>
      <c r="BR1754" s="52"/>
      <c r="BS1754" s="52"/>
      <c r="BT1754" s="52"/>
      <c r="BU1754" s="52"/>
      <c r="BV1754" s="52"/>
      <c r="BW1754" s="52"/>
      <c r="BX1754" s="52"/>
      <c r="BY1754" s="52"/>
      <c r="BZ1754" s="52"/>
      <c r="CA1754" s="52"/>
      <c r="CB1754" s="52"/>
      <c r="CC1754" s="52"/>
      <c r="CD1754" s="52"/>
      <c r="CE1754" s="52"/>
      <c r="CF1754" s="52"/>
      <c r="CG1754" s="52"/>
      <c r="CH1754" s="52"/>
      <c r="CI1754" s="52"/>
      <c r="CJ1754" s="52"/>
      <c r="CK1754" s="52"/>
      <c r="CL1754" s="52"/>
      <c r="CM1754" s="52"/>
      <c r="CN1754" s="52"/>
      <c r="CO1754" s="52"/>
      <c r="CP1754" s="52"/>
      <c r="CQ1754" s="52"/>
      <c r="CR1754" s="52"/>
      <c r="CS1754" s="52"/>
      <c r="CT1754" s="52"/>
      <c r="CU1754" s="52"/>
      <c r="CV1754" s="52"/>
      <c r="CW1754" s="52"/>
      <c r="CX1754" s="52"/>
      <c r="CY1754" s="52"/>
      <c r="CZ1754" s="52"/>
      <c r="DA1754" s="52"/>
      <c r="DB1754" s="52"/>
      <c r="DC1754" s="52"/>
      <c r="DD1754" s="52"/>
      <c r="DE1754" s="52"/>
      <c r="DF1754" s="52"/>
      <c r="DG1754" s="52"/>
      <c r="DH1754" s="52"/>
      <c r="DI1754" s="52"/>
      <c r="DJ1754" s="52"/>
      <c r="DK1754" s="52"/>
      <c r="DL1754" s="52"/>
      <c r="DM1754" s="52"/>
      <c r="DN1754" s="52"/>
      <c r="DO1754" s="52"/>
      <c r="DP1754" s="52"/>
      <c r="DQ1754" s="52"/>
      <c r="DR1754" s="52"/>
      <c r="DS1754" s="52"/>
      <c r="DT1754" s="52"/>
      <c r="DU1754" s="52"/>
      <c r="DV1754" s="52"/>
      <c r="DW1754" s="52"/>
      <c r="DX1754" s="52"/>
      <c r="DY1754" s="52"/>
      <c r="DZ1754" s="52"/>
      <c r="EA1754" s="52"/>
    </row>
    <row r="1755" spans="1:131" s="43" customFormat="1" x14ac:dyDescent="0.2">
      <c r="A1755" s="42"/>
      <c r="B1755" s="42"/>
      <c r="C1755" s="42"/>
      <c r="D1755" s="42"/>
      <c r="E1755" s="42"/>
      <c r="F1755" s="42"/>
      <c r="G1755" s="54"/>
      <c r="H1755" s="42"/>
      <c r="I1755" s="42"/>
      <c r="J1755" s="55"/>
      <c r="K1755" s="55"/>
      <c r="L1755" s="55"/>
      <c r="M1755" s="56"/>
      <c r="N1755" s="57"/>
      <c r="O1755" s="57"/>
      <c r="P1755" s="42"/>
      <c r="Q1755" s="42"/>
      <c r="R1755" s="42"/>
      <c r="S1755" s="42"/>
      <c r="T1755" s="57"/>
      <c r="U1755" s="57"/>
      <c r="V1755" s="52"/>
      <c r="W1755" s="52"/>
      <c r="X1755" s="52"/>
      <c r="Y1755" s="52"/>
      <c r="Z1755" s="52"/>
      <c r="AA1755" s="52"/>
      <c r="AB1755" s="52"/>
      <c r="AC1755" s="52"/>
      <c r="AD1755" s="52"/>
      <c r="AE1755" s="52"/>
      <c r="AF1755" s="52"/>
      <c r="AG1755" s="52"/>
      <c r="AH1755" s="52"/>
      <c r="AI1755" s="52"/>
      <c r="AJ1755" s="52"/>
      <c r="AK1755" s="52"/>
      <c r="AL1755" s="52"/>
      <c r="AM1755" s="52"/>
      <c r="AN1755" s="52"/>
      <c r="AO1755" s="52"/>
      <c r="AP1755" s="52"/>
      <c r="AQ1755" s="52"/>
      <c r="AR1755" s="52"/>
      <c r="AS1755" s="52"/>
      <c r="AT1755" s="52"/>
      <c r="AU1755" s="52"/>
      <c r="AV1755" s="52"/>
      <c r="AW1755" s="52"/>
      <c r="AX1755" s="52"/>
      <c r="AY1755" s="52"/>
      <c r="AZ1755" s="52"/>
      <c r="BA1755" s="52"/>
      <c r="BB1755" s="52"/>
      <c r="BC1755" s="52"/>
      <c r="BD1755" s="52"/>
      <c r="BE1755" s="52"/>
      <c r="BF1755" s="52"/>
      <c r="BG1755" s="52"/>
      <c r="BH1755" s="52"/>
      <c r="BI1755" s="52"/>
      <c r="BJ1755" s="52"/>
      <c r="BK1755" s="52"/>
      <c r="BL1755" s="52"/>
      <c r="BM1755" s="52"/>
      <c r="BN1755" s="52"/>
      <c r="BO1755" s="52"/>
      <c r="BP1755" s="52"/>
      <c r="BQ1755" s="52"/>
      <c r="BR1755" s="52"/>
      <c r="BS1755" s="52"/>
      <c r="BT1755" s="52"/>
      <c r="BU1755" s="52"/>
      <c r="BV1755" s="52"/>
      <c r="BW1755" s="52"/>
      <c r="BX1755" s="52"/>
      <c r="BY1755" s="52"/>
      <c r="BZ1755" s="52"/>
      <c r="CA1755" s="52"/>
      <c r="CB1755" s="52"/>
      <c r="CC1755" s="52"/>
      <c r="CD1755" s="52"/>
      <c r="CE1755" s="52"/>
      <c r="CF1755" s="52"/>
      <c r="CG1755" s="52"/>
      <c r="CH1755" s="52"/>
      <c r="CI1755" s="52"/>
      <c r="CJ1755" s="52"/>
      <c r="CK1755" s="52"/>
      <c r="CL1755" s="52"/>
      <c r="CM1755" s="52"/>
      <c r="CN1755" s="52"/>
      <c r="CO1755" s="52"/>
      <c r="CP1755" s="52"/>
      <c r="CQ1755" s="52"/>
      <c r="CR1755" s="52"/>
      <c r="CS1755" s="52"/>
      <c r="CT1755" s="52"/>
      <c r="CU1755" s="52"/>
      <c r="CV1755" s="52"/>
      <c r="CW1755" s="52"/>
      <c r="CX1755" s="52"/>
      <c r="CY1755" s="52"/>
      <c r="CZ1755" s="52"/>
      <c r="DA1755" s="52"/>
      <c r="DB1755" s="52"/>
      <c r="DC1755" s="52"/>
      <c r="DD1755" s="52"/>
      <c r="DE1755" s="52"/>
      <c r="DF1755" s="52"/>
      <c r="DG1755" s="52"/>
      <c r="DH1755" s="52"/>
      <c r="DI1755" s="52"/>
      <c r="DJ1755" s="52"/>
      <c r="DK1755" s="52"/>
      <c r="DL1755" s="52"/>
      <c r="DM1755" s="52"/>
      <c r="DN1755" s="52"/>
      <c r="DO1755" s="52"/>
      <c r="DP1755" s="52"/>
      <c r="DQ1755" s="52"/>
      <c r="DR1755" s="52"/>
      <c r="DS1755" s="52"/>
      <c r="DT1755" s="52"/>
      <c r="DU1755" s="52"/>
      <c r="DV1755" s="52"/>
      <c r="DW1755" s="52"/>
      <c r="DX1755" s="52"/>
      <c r="DY1755" s="52"/>
      <c r="DZ1755" s="52"/>
      <c r="EA1755" s="52"/>
    </row>
    <row r="1756" spans="1:131" s="43" customFormat="1" x14ac:dyDescent="0.2">
      <c r="A1756" s="42"/>
      <c r="B1756" s="42"/>
      <c r="C1756" s="42"/>
      <c r="D1756" s="42"/>
      <c r="E1756" s="42"/>
      <c r="F1756" s="42"/>
      <c r="G1756" s="54"/>
      <c r="H1756" s="42"/>
      <c r="I1756" s="42"/>
      <c r="J1756" s="55"/>
      <c r="K1756" s="55"/>
      <c r="L1756" s="55"/>
      <c r="M1756" s="56"/>
      <c r="N1756" s="57"/>
      <c r="O1756" s="57"/>
      <c r="P1756" s="42"/>
      <c r="Q1756" s="42"/>
      <c r="R1756" s="42"/>
      <c r="S1756" s="42"/>
      <c r="T1756" s="57"/>
      <c r="U1756" s="57"/>
      <c r="V1756" s="52"/>
      <c r="W1756" s="52"/>
      <c r="X1756" s="52"/>
      <c r="Y1756" s="52"/>
      <c r="Z1756" s="52"/>
      <c r="AA1756" s="52"/>
      <c r="AB1756" s="52"/>
      <c r="AC1756" s="52"/>
      <c r="AD1756" s="52"/>
      <c r="AE1756" s="52"/>
      <c r="AF1756" s="52"/>
      <c r="AG1756" s="52"/>
      <c r="AH1756" s="52"/>
      <c r="AI1756" s="52"/>
      <c r="AJ1756" s="52"/>
      <c r="AK1756" s="52"/>
      <c r="AL1756" s="52"/>
      <c r="AM1756" s="52"/>
      <c r="AN1756" s="52"/>
      <c r="AO1756" s="52"/>
      <c r="AP1756" s="52"/>
      <c r="AQ1756" s="52"/>
      <c r="AR1756" s="52"/>
      <c r="AS1756" s="52"/>
      <c r="AT1756" s="52"/>
      <c r="AU1756" s="52"/>
      <c r="AV1756" s="52"/>
      <c r="AW1756" s="52"/>
      <c r="AX1756" s="52"/>
      <c r="AY1756" s="52"/>
      <c r="AZ1756" s="52"/>
      <c r="BA1756" s="52"/>
      <c r="BB1756" s="52"/>
      <c r="BC1756" s="52"/>
      <c r="BD1756" s="52"/>
      <c r="BE1756" s="52"/>
      <c r="BF1756" s="52"/>
      <c r="BG1756" s="52"/>
      <c r="BH1756" s="52"/>
      <c r="BI1756" s="52"/>
      <c r="BJ1756" s="52"/>
      <c r="BK1756" s="52"/>
      <c r="BL1756" s="52"/>
      <c r="BM1756" s="52"/>
      <c r="BN1756" s="52"/>
      <c r="BO1756" s="52"/>
      <c r="BP1756" s="52"/>
      <c r="BQ1756" s="52"/>
      <c r="BR1756" s="52"/>
      <c r="BS1756" s="52"/>
      <c r="BT1756" s="52"/>
      <c r="BU1756" s="52"/>
      <c r="BV1756" s="52"/>
      <c r="BW1756" s="52"/>
      <c r="BX1756" s="52"/>
      <c r="BY1756" s="52"/>
      <c r="BZ1756" s="52"/>
      <c r="CA1756" s="52"/>
      <c r="CB1756" s="52"/>
      <c r="CC1756" s="52"/>
      <c r="CD1756" s="52"/>
      <c r="CE1756" s="52"/>
      <c r="CF1756" s="52"/>
      <c r="CG1756" s="52"/>
      <c r="CH1756" s="52"/>
      <c r="CI1756" s="52"/>
      <c r="CJ1756" s="52"/>
      <c r="CK1756" s="52"/>
      <c r="CL1756" s="52"/>
      <c r="CM1756" s="52"/>
      <c r="CN1756" s="52"/>
      <c r="CO1756" s="52"/>
      <c r="CP1756" s="52"/>
      <c r="CQ1756" s="52"/>
      <c r="CR1756" s="52"/>
      <c r="CS1756" s="52"/>
      <c r="CT1756" s="52"/>
      <c r="CU1756" s="52"/>
      <c r="CV1756" s="52"/>
      <c r="CW1756" s="52"/>
      <c r="CX1756" s="52"/>
      <c r="CY1756" s="52"/>
      <c r="CZ1756" s="52"/>
      <c r="DA1756" s="52"/>
      <c r="DB1756" s="52"/>
      <c r="DC1756" s="52"/>
      <c r="DD1756" s="52"/>
      <c r="DE1756" s="52"/>
      <c r="DF1756" s="52"/>
      <c r="DG1756" s="52"/>
      <c r="DH1756" s="52"/>
      <c r="DI1756" s="52"/>
      <c r="DJ1756" s="52"/>
      <c r="DK1756" s="52"/>
      <c r="DL1756" s="52"/>
      <c r="DM1756" s="52"/>
      <c r="DN1756" s="52"/>
      <c r="DO1756" s="52"/>
      <c r="DP1756" s="52"/>
      <c r="DQ1756" s="52"/>
      <c r="DR1756" s="52"/>
      <c r="DS1756" s="52"/>
      <c r="DT1756" s="52"/>
      <c r="DU1756" s="52"/>
      <c r="DV1756" s="52"/>
      <c r="DW1756" s="52"/>
      <c r="DX1756" s="52"/>
      <c r="DY1756" s="52"/>
      <c r="DZ1756" s="52"/>
      <c r="EA1756" s="52"/>
    </row>
    <row r="1757" spans="1:131" s="43" customFormat="1" x14ac:dyDescent="0.2">
      <c r="A1757" s="42"/>
      <c r="B1757" s="42"/>
      <c r="C1757" s="42"/>
      <c r="D1757" s="42"/>
      <c r="E1757" s="42"/>
      <c r="F1757" s="42"/>
      <c r="G1757" s="54"/>
      <c r="H1757" s="42"/>
      <c r="I1757" s="42"/>
      <c r="J1757" s="55"/>
      <c r="K1757" s="55"/>
      <c r="L1757" s="55"/>
      <c r="M1757" s="56"/>
      <c r="N1757" s="57"/>
      <c r="O1757" s="57"/>
      <c r="P1757" s="42"/>
      <c r="Q1757" s="42"/>
      <c r="R1757" s="42"/>
      <c r="S1757" s="42"/>
      <c r="T1757" s="57"/>
      <c r="U1757" s="57"/>
      <c r="V1757" s="52"/>
      <c r="W1757" s="52"/>
      <c r="X1757" s="52"/>
      <c r="Y1757" s="52"/>
      <c r="Z1757" s="52"/>
      <c r="AA1757" s="52"/>
      <c r="AB1757" s="52"/>
      <c r="AC1757" s="52"/>
      <c r="AD1757" s="52"/>
      <c r="AE1757" s="52"/>
      <c r="AF1757" s="52"/>
      <c r="AG1757" s="52"/>
      <c r="AH1757" s="52"/>
      <c r="AI1757" s="52"/>
      <c r="AJ1757" s="52"/>
      <c r="AK1757" s="52"/>
      <c r="AL1757" s="52"/>
      <c r="AM1757" s="52"/>
      <c r="AN1757" s="52"/>
      <c r="AO1757" s="52"/>
      <c r="AP1757" s="52"/>
      <c r="AQ1757" s="52"/>
      <c r="AR1757" s="52"/>
      <c r="AS1757" s="52"/>
      <c r="AT1757" s="52"/>
      <c r="AU1757" s="52"/>
      <c r="AV1757" s="52"/>
      <c r="AW1757" s="52"/>
      <c r="AX1757" s="52"/>
      <c r="AY1757" s="52"/>
      <c r="AZ1757" s="52"/>
      <c r="BA1757" s="52"/>
      <c r="BB1757" s="52"/>
      <c r="BC1757" s="52"/>
      <c r="BD1757" s="52"/>
      <c r="BE1757" s="52"/>
      <c r="BF1757" s="52"/>
      <c r="BG1757" s="52"/>
      <c r="BH1757" s="52"/>
      <c r="BI1757" s="52"/>
      <c r="BJ1757" s="52"/>
      <c r="BK1757" s="52"/>
      <c r="BL1757" s="52"/>
      <c r="BM1757" s="52"/>
      <c r="BN1757" s="52"/>
      <c r="BO1757" s="52"/>
      <c r="BP1757" s="52"/>
      <c r="BQ1757" s="52"/>
      <c r="BR1757" s="52"/>
      <c r="BS1757" s="52"/>
      <c r="BT1757" s="52"/>
      <c r="BU1757" s="52"/>
      <c r="BV1757" s="52"/>
      <c r="BW1757" s="52"/>
      <c r="BX1757" s="52"/>
      <c r="BY1757" s="52"/>
      <c r="BZ1757" s="52"/>
      <c r="CA1757" s="52"/>
      <c r="CB1757" s="52"/>
      <c r="CC1757" s="52"/>
      <c r="CD1757" s="52"/>
      <c r="CE1757" s="52"/>
      <c r="CF1757" s="52"/>
      <c r="CG1757" s="52"/>
      <c r="CH1757" s="52"/>
      <c r="CI1757" s="52"/>
      <c r="CJ1757" s="52"/>
      <c r="CK1757" s="52"/>
      <c r="CL1757" s="52"/>
      <c r="CM1757" s="52"/>
      <c r="CN1757" s="52"/>
      <c r="CO1757" s="52"/>
      <c r="CP1757" s="52"/>
      <c r="CQ1757" s="52"/>
      <c r="CR1757" s="52"/>
      <c r="CS1757" s="52"/>
      <c r="CT1757" s="52"/>
      <c r="CU1757" s="52"/>
      <c r="CV1757" s="52"/>
      <c r="CW1757" s="52"/>
      <c r="CX1757" s="52"/>
      <c r="CY1757" s="52"/>
      <c r="CZ1757" s="52"/>
      <c r="DA1757" s="52"/>
      <c r="DB1757" s="52"/>
      <c r="DC1757" s="52"/>
      <c r="DD1757" s="52"/>
      <c r="DE1757" s="52"/>
      <c r="DF1757" s="52"/>
      <c r="DG1757" s="52"/>
      <c r="DH1757" s="52"/>
      <c r="DI1757" s="52"/>
      <c r="DJ1757" s="52"/>
      <c r="DK1757" s="52"/>
      <c r="DL1757" s="52"/>
      <c r="DM1757" s="52"/>
      <c r="DN1757" s="52"/>
      <c r="DO1757" s="52"/>
      <c r="DP1757" s="52"/>
      <c r="DQ1757" s="52"/>
      <c r="DR1757" s="52"/>
      <c r="DS1757" s="52"/>
      <c r="DT1757" s="52"/>
      <c r="DU1757" s="52"/>
      <c r="DV1757" s="52"/>
      <c r="DW1757" s="52"/>
      <c r="DX1757" s="52"/>
      <c r="DY1757" s="52"/>
      <c r="DZ1757" s="52"/>
      <c r="EA1757" s="52"/>
    </row>
    <row r="1758" spans="1:131" s="43" customFormat="1" x14ac:dyDescent="0.2">
      <c r="A1758" s="42"/>
      <c r="B1758" s="42"/>
      <c r="C1758" s="42"/>
      <c r="D1758" s="42"/>
      <c r="E1758" s="42"/>
      <c r="F1758" s="42"/>
      <c r="G1758" s="54"/>
      <c r="H1758" s="42"/>
      <c r="I1758" s="42"/>
      <c r="J1758" s="55"/>
      <c r="K1758" s="55"/>
      <c r="L1758" s="55"/>
      <c r="M1758" s="56"/>
      <c r="N1758" s="57"/>
      <c r="O1758" s="57"/>
      <c r="P1758" s="42"/>
      <c r="Q1758" s="42"/>
      <c r="R1758" s="42"/>
      <c r="S1758" s="42"/>
      <c r="T1758" s="57"/>
      <c r="U1758" s="57"/>
      <c r="V1758" s="52"/>
      <c r="W1758" s="52"/>
      <c r="X1758" s="52"/>
      <c r="Y1758" s="52"/>
      <c r="Z1758" s="52"/>
      <c r="AA1758" s="52"/>
      <c r="AB1758" s="52"/>
      <c r="AC1758" s="52"/>
      <c r="AD1758" s="52"/>
      <c r="AE1758" s="52"/>
      <c r="AF1758" s="52"/>
      <c r="AG1758" s="52"/>
      <c r="AH1758" s="52"/>
      <c r="AI1758" s="52"/>
      <c r="AJ1758" s="52"/>
      <c r="AK1758" s="52"/>
      <c r="AL1758" s="52"/>
      <c r="AM1758" s="52"/>
      <c r="AN1758" s="52"/>
      <c r="AO1758" s="52"/>
      <c r="AP1758" s="52"/>
      <c r="AQ1758" s="52"/>
      <c r="AR1758" s="52"/>
      <c r="AS1758" s="52"/>
      <c r="AT1758" s="52"/>
      <c r="AU1758" s="52"/>
      <c r="AV1758" s="52"/>
      <c r="AW1758" s="52"/>
      <c r="AX1758" s="52"/>
      <c r="AY1758" s="52"/>
      <c r="AZ1758" s="52"/>
      <c r="BA1758" s="52"/>
      <c r="BB1758" s="52"/>
      <c r="BC1758" s="52"/>
      <c r="BD1758" s="52"/>
      <c r="BE1758" s="52"/>
      <c r="BF1758" s="52"/>
      <c r="BG1758" s="52"/>
      <c r="BH1758" s="52"/>
      <c r="BI1758" s="52"/>
      <c r="BJ1758" s="52"/>
      <c r="BK1758" s="52"/>
      <c r="BL1758" s="52"/>
      <c r="BM1758" s="52"/>
      <c r="BN1758" s="52"/>
      <c r="BO1758" s="52"/>
      <c r="BP1758" s="52"/>
      <c r="BQ1758" s="52"/>
      <c r="BR1758" s="52"/>
      <c r="BS1758" s="52"/>
      <c r="BT1758" s="52"/>
      <c r="BU1758" s="52"/>
      <c r="BV1758" s="52"/>
      <c r="BW1758" s="52"/>
      <c r="BX1758" s="52"/>
      <c r="BY1758" s="52"/>
      <c r="BZ1758" s="52"/>
      <c r="CA1758" s="52"/>
      <c r="CB1758" s="52"/>
      <c r="CC1758" s="52"/>
      <c r="CD1758" s="52"/>
      <c r="CE1758" s="52"/>
      <c r="CF1758" s="52"/>
      <c r="CG1758" s="52"/>
      <c r="CH1758" s="52"/>
      <c r="CI1758" s="52"/>
      <c r="CJ1758" s="52"/>
      <c r="CK1758" s="52"/>
      <c r="CL1758" s="52"/>
      <c r="CM1758" s="52"/>
      <c r="CN1758" s="52"/>
      <c r="CO1758" s="52"/>
      <c r="CP1758" s="52"/>
      <c r="CQ1758" s="52"/>
      <c r="CR1758" s="52"/>
      <c r="CS1758" s="52"/>
      <c r="CT1758" s="52"/>
      <c r="CU1758" s="52"/>
      <c r="CV1758" s="52"/>
      <c r="CW1758" s="52"/>
      <c r="CX1758" s="52"/>
      <c r="CY1758" s="52"/>
      <c r="CZ1758" s="52"/>
      <c r="DA1758" s="52"/>
      <c r="DB1758" s="52"/>
      <c r="DC1758" s="52"/>
      <c r="DD1758" s="52"/>
      <c r="DE1758" s="52"/>
      <c r="DF1758" s="52"/>
      <c r="DG1758" s="52"/>
      <c r="DH1758" s="52"/>
      <c r="DI1758" s="52"/>
      <c r="DJ1758" s="52"/>
      <c r="DK1758" s="52"/>
      <c r="DL1758" s="52"/>
      <c r="DM1758" s="52"/>
      <c r="DN1758" s="52"/>
      <c r="DO1758" s="52"/>
      <c r="DP1758" s="52"/>
      <c r="DQ1758" s="52"/>
      <c r="DR1758" s="52"/>
      <c r="DS1758" s="52"/>
      <c r="DT1758" s="52"/>
      <c r="DU1758" s="52"/>
      <c r="DV1758" s="52"/>
      <c r="DW1758" s="52"/>
      <c r="DX1758" s="52"/>
      <c r="DY1758" s="52"/>
      <c r="DZ1758" s="52"/>
      <c r="EA1758" s="52"/>
    </row>
    <row r="1759" spans="1:131" s="43" customFormat="1" x14ac:dyDescent="0.2">
      <c r="A1759" s="42"/>
      <c r="B1759" s="42"/>
      <c r="C1759" s="42"/>
      <c r="D1759" s="42"/>
      <c r="E1759" s="42"/>
      <c r="F1759" s="42"/>
      <c r="G1759" s="54"/>
      <c r="H1759" s="42"/>
      <c r="I1759" s="42"/>
      <c r="J1759" s="55"/>
      <c r="K1759" s="55"/>
      <c r="L1759" s="55"/>
      <c r="M1759" s="56"/>
      <c r="N1759" s="57"/>
      <c r="O1759" s="57"/>
      <c r="P1759" s="42"/>
      <c r="Q1759" s="42"/>
      <c r="R1759" s="42"/>
      <c r="S1759" s="42"/>
      <c r="T1759" s="57"/>
      <c r="U1759" s="57"/>
      <c r="V1759" s="52"/>
      <c r="W1759" s="52"/>
      <c r="X1759" s="52"/>
      <c r="Y1759" s="52"/>
      <c r="Z1759" s="52"/>
      <c r="AA1759" s="52"/>
      <c r="AB1759" s="52"/>
      <c r="AC1759" s="52"/>
      <c r="AD1759" s="52"/>
      <c r="AE1759" s="52"/>
      <c r="AF1759" s="52"/>
      <c r="AG1759" s="52"/>
      <c r="AH1759" s="52"/>
      <c r="AI1759" s="52"/>
      <c r="AJ1759" s="52"/>
      <c r="AK1759" s="52"/>
      <c r="AL1759" s="52"/>
      <c r="AM1759" s="52"/>
      <c r="AN1759" s="52"/>
      <c r="AO1759" s="52"/>
      <c r="AP1759" s="52"/>
      <c r="AQ1759" s="52"/>
      <c r="AR1759" s="52"/>
      <c r="AS1759" s="52"/>
      <c r="AT1759" s="52"/>
      <c r="AU1759" s="52"/>
      <c r="AV1759" s="52"/>
      <c r="AW1759" s="52"/>
      <c r="AX1759" s="52"/>
      <c r="AY1759" s="52"/>
      <c r="AZ1759" s="52"/>
      <c r="BA1759" s="52"/>
      <c r="BB1759" s="52"/>
      <c r="BC1759" s="52"/>
      <c r="BD1759" s="52"/>
      <c r="BE1759" s="52"/>
      <c r="BF1759" s="52"/>
      <c r="BG1759" s="52"/>
      <c r="BH1759" s="52"/>
      <c r="BI1759" s="52"/>
      <c r="BJ1759" s="52"/>
      <c r="BK1759" s="52"/>
      <c r="BL1759" s="52"/>
      <c r="BM1759" s="52"/>
      <c r="BN1759" s="52"/>
      <c r="BO1759" s="52"/>
      <c r="BP1759" s="52"/>
      <c r="BQ1759" s="52"/>
      <c r="BR1759" s="52"/>
      <c r="BS1759" s="52"/>
      <c r="BT1759" s="52"/>
      <c r="BU1759" s="52"/>
      <c r="BV1759" s="52"/>
      <c r="BW1759" s="52"/>
      <c r="BX1759" s="52"/>
      <c r="BY1759" s="52"/>
      <c r="BZ1759" s="52"/>
      <c r="CA1759" s="52"/>
      <c r="CB1759" s="52"/>
      <c r="CC1759" s="52"/>
      <c r="CD1759" s="52"/>
      <c r="CE1759" s="52"/>
      <c r="CF1759" s="52"/>
      <c r="CG1759" s="52"/>
      <c r="CH1759" s="52"/>
      <c r="CI1759" s="52"/>
      <c r="CJ1759" s="52"/>
      <c r="CK1759" s="52"/>
      <c r="CL1759" s="52"/>
      <c r="CM1759" s="52"/>
      <c r="CN1759" s="52"/>
      <c r="CO1759" s="52"/>
      <c r="CP1759" s="52"/>
      <c r="CQ1759" s="52"/>
      <c r="CR1759" s="52"/>
      <c r="CS1759" s="52"/>
      <c r="CT1759" s="52"/>
      <c r="CU1759" s="52"/>
      <c r="CV1759" s="52"/>
      <c r="CW1759" s="52"/>
      <c r="CX1759" s="52"/>
      <c r="CY1759" s="52"/>
      <c r="CZ1759" s="52"/>
      <c r="DA1759" s="52"/>
      <c r="DB1759" s="52"/>
      <c r="DC1759" s="52"/>
      <c r="DD1759" s="52"/>
      <c r="DE1759" s="52"/>
      <c r="DF1759" s="52"/>
      <c r="DG1759" s="52"/>
      <c r="DH1759" s="52"/>
      <c r="DI1759" s="52"/>
      <c r="DJ1759" s="52"/>
      <c r="DK1759" s="52"/>
      <c r="DL1759" s="52"/>
      <c r="DM1759" s="52"/>
      <c r="DN1759" s="52"/>
      <c r="DO1759" s="52"/>
      <c r="DP1759" s="52"/>
      <c r="DQ1759" s="52"/>
      <c r="DR1759" s="52"/>
      <c r="DS1759" s="52"/>
      <c r="DT1759" s="52"/>
      <c r="DU1759" s="52"/>
      <c r="DV1759" s="52"/>
      <c r="DW1759" s="52"/>
      <c r="DX1759" s="52"/>
      <c r="DY1759" s="52"/>
      <c r="DZ1759" s="52"/>
      <c r="EA1759" s="52"/>
    </row>
    <row r="1760" spans="1:131" s="43" customFormat="1" x14ac:dyDescent="0.2">
      <c r="A1760" s="42"/>
      <c r="B1760" s="42"/>
      <c r="C1760" s="42"/>
      <c r="D1760" s="42"/>
      <c r="E1760" s="42"/>
      <c r="F1760" s="42"/>
      <c r="G1760" s="54"/>
      <c r="H1760" s="42"/>
      <c r="I1760" s="42"/>
      <c r="J1760" s="55"/>
      <c r="K1760" s="55"/>
      <c r="L1760" s="55"/>
      <c r="M1760" s="56"/>
      <c r="N1760" s="57"/>
      <c r="O1760" s="57"/>
      <c r="P1760" s="42"/>
      <c r="Q1760" s="42"/>
      <c r="R1760" s="42"/>
      <c r="S1760" s="42"/>
      <c r="T1760" s="57"/>
      <c r="U1760" s="57"/>
      <c r="V1760" s="52"/>
      <c r="W1760" s="52"/>
      <c r="X1760" s="52"/>
      <c r="Y1760" s="52"/>
      <c r="Z1760" s="52"/>
      <c r="AA1760" s="52"/>
      <c r="AB1760" s="52"/>
      <c r="AC1760" s="52"/>
      <c r="AD1760" s="52"/>
      <c r="AE1760" s="52"/>
      <c r="AF1760" s="52"/>
      <c r="AG1760" s="52"/>
      <c r="AH1760" s="52"/>
      <c r="AI1760" s="52"/>
      <c r="AJ1760" s="52"/>
      <c r="AK1760" s="52"/>
      <c r="AL1760" s="52"/>
      <c r="AM1760" s="52"/>
      <c r="AN1760" s="52"/>
      <c r="AO1760" s="52"/>
      <c r="AP1760" s="52"/>
      <c r="AQ1760" s="52"/>
      <c r="AR1760" s="52"/>
      <c r="AS1760" s="52"/>
      <c r="AT1760" s="52"/>
      <c r="AU1760" s="52"/>
      <c r="AV1760" s="52"/>
      <c r="AW1760" s="52"/>
      <c r="AX1760" s="52"/>
      <c r="AY1760" s="52"/>
      <c r="AZ1760" s="52"/>
      <c r="BA1760" s="52"/>
      <c r="BB1760" s="52"/>
      <c r="BC1760" s="52"/>
      <c r="BD1760" s="52"/>
      <c r="BE1760" s="52"/>
      <c r="BF1760" s="52"/>
      <c r="BG1760" s="52"/>
      <c r="BH1760" s="52"/>
      <c r="BI1760" s="52"/>
      <c r="BJ1760" s="52"/>
      <c r="BK1760" s="52"/>
      <c r="BL1760" s="52"/>
      <c r="BM1760" s="52"/>
      <c r="BN1760" s="52"/>
      <c r="BO1760" s="52"/>
      <c r="BP1760" s="52"/>
      <c r="BQ1760" s="52"/>
      <c r="BR1760" s="52"/>
      <c r="BS1760" s="52"/>
      <c r="BT1760" s="52"/>
      <c r="BU1760" s="52"/>
      <c r="BV1760" s="52"/>
      <c r="BW1760" s="52"/>
      <c r="BX1760" s="52"/>
      <c r="BY1760" s="52"/>
      <c r="BZ1760" s="52"/>
      <c r="CA1760" s="52"/>
      <c r="CB1760" s="52"/>
      <c r="CC1760" s="52"/>
      <c r="CD1760" s="52"/>
      <c r="CE1760" s="52"/>
      <c r="CF1760" s="52"/>
      <c r="CG1760" s="52"/>
      <c r="CH1760" s="52"/>
      <c r="CI1760" s="52"/>
      <c r="CJ1760" s="52"/>
      <c r="CK1760" s="52"/>
      <c r="CL1760" s="52"/>
      <c r="CM1760" s="52"/>
      <c r="CN1760" s="52"/>
      <c r="CO1760" s="52"/>
      <c r="CP1760" s="52"/>
      <c r="CQ1760" s="52"/>
      <c r="CR1760" s="52"/>
      <c r="CS1760" s="52"/>
      <c r="CT1760" s="52"/>
      <c r="CU1760" s="52"/>
      <c r="CV1760" s="52"/>
      <c r="CW1760" s="52"/>
      <c r="CX1760" s="52"/>
      <c r="CY1760" s="52"/>
      <c r="CZ1760" s="52"/>
      <c r="DA1760" s="52"/>
      <c r="DB1760" s="52"/>
      <c r="DC1760" s="52"/>
      <c r="DD1760" s="52"/>
      <c r="DE1760" s="52"/>
      <c r="DF1760" s="52"/>
      <c r="DG1760" s="52"/>
      <c r="DH1760" s="52"/>
      <c r="DI1760" s="52"/>
      <c r="DJ1760" s="52"/>
      <c r="DK1760" s="52"/>
      <c r="DL1760" s="52"/>
      <c r="DM1760" s="52"/>
      <c r="DN1760" s="52"/>
      <c r="DO1760" s="52"/>
      <c r="DP1760" s="52"/>
      <c r="DQ1760" s="52"/>
      <c r="DR1760" s="52"/>
      <c r="DS1760" s="52"/>
      <c r="DT1760" s="52"/>
      <c r="DU1760" s="52"/>
      <c r="DV1760" s="52"/>
      <c r="DW1760" s="52"/>
      <c r="DX1760" s="52"/>
      <c r="DY1760" s="52"/>
      <c r="DZ1760" s="52"/>
      <c r="EA1760" s="52"/>
    </row>
    <row r="1761" spans="1:131" s="43" customFormat="1" x14ac:dyDescent="0.2">
      <c r="A1761" s="42"/>
      <c r="B1761" s="42"/>
      <c r="C1761" s="42"/>
      <c r="D1761" s="42"/>
      <c r="E1761" s="42"/>
      <c r="F1761" s="42"/>
      <c r="G1761" s="54"/>
      <c r="H1761" s="42"/>
      <c r="I1761" s="42"/>
      <c r="J1761" s="55"/>
      <c r="K1761" s="55"/>
      <c r="L1761" s="55"/>
      <c r="M1761" s="56"/>
      <c r="N1761" s="57"/>
      <c r="O1761" s="57"/>
      <c r="P1761" s="42"/>
      <c r="Q1761" s="42"/>
      <c r="R1761" s="42"/>
      <c r="S1761" s="42"/>
      <c r="T1761" s="57"/>
      <c r="U1761" s="57"/>
      <c r="V1761" s="52"/>
      <c r="W1761" s="52"/>
      <c r="X1761" s="52"/>
      <c r="Y1761" s="52"/>
      <c r="Z1761" s="52"/>
      <c r="AA1761" s="52"/>
      <c r="AB1761" s="52"/>
      <c r="AC1761" s="52"/>
      <c r="AD1761" s="52"/>
      <c r="AE1761" s="52"/>
      <c r="AF1761" s="52"/>
      <c r="AG1761" s="52"/>
      <c r="AH1761" s="52"/>
      <c r="AI1761" s="52"/>
      <c r="AJ1761" s="52"/>
      <c r="AK1761" s="52"/>
      <c r="AL1761" s="52"/>
      <c r="AM1761" s="52"/>
      <c r="AN1761" s="52"/>
      <c r="AO1761" s="52"/>
      <c r="AP1761" s="52"/>
      <c r="AQ1761" s="52"/>
      <c r="AR1761" s="52"/>
      <c r="AS1761" s="52"/>
      <c r="AT1761" s="52"/>
      <c r="AU1761" s="52"/>
      <c r="AV1761" s="52"/>
      <c r="AW1761" s="52"/>
      <c r="AX1761" s="52"/>
      <c r="AY1761" s="52"/>
      <c r="AZ1761" s="52"/>
      <c r="BA1761" s="52"/>
      <c r="BB1761" s="52"/>
      <c r="BC1761" s="52"/>
      <c r="BD1761" s="52"/>
      <c r="BE1761" s="52"/>
      <c r="BF1761" s="52"/>
      <c r="BG1761" s="52"/>
      <c r="BH1761" s="52"/>
      <c r="BI1761" s="52"/>
      <c r="BJ1761" s="52"/>
      <c r="BK1761" s="52"/>
      <c r="BL1761" s="52"/>
      <c r="BM1761" s="52"/>
      <c r="BN1761" s="52"/>
      <c r="BO1761" s="52"/>
      <c r="BP1761" s="52"/>
      <c r="BQ1761" s="52"/>
      <c r="BR1761" s="52"/>
      <c r="BS1761" s="52"/>
      <c r="BT1761" s="52"/>
      <c r="BU1761" s="52"/>
      <c r="BV1761" s="52"/>
      <c r="BW1761" s="52"/>
      <c r="BX1761" s="52"/>
      <c r="BY1761" s="52"/>
      <c r="BZ1761" s="52"/>
      <c r="CA1761" s="52"/>
      <c r="CB1761" s="52"/>
      <c r="CC1761" s="52"/>
      <c r="CD1761" s="52"/>
      <c r="CE1761" s="52"/>
      <c r="CF1761" s="52"/>
      <c r="CG1761" s="52"/>
      <c r="CH1761" s="52"/>
      <c r="CI1761" s="52"/>
      <c r="CJ1761" s="52"/>
      <c r="CK1761" s="52"/>
      <c r="CL1761" s="52"/>
      <c r="CM1761" s="52"/>
      <c r="CN1761" s="52"/>
      <c r="CO1761" s="52"/>
      <c r="CP1761" s="52"/>
      <c r="CQ1761" s="52"/>
      <c r="CR1761" s="52"/>
      <c r="CS1761" s="52"/>
      <c r="CT1761" s="52"/>
      <c r="CU1761" s="52"/>
      <c r="CV1761" s="52"/>
      <c r="CW1761" s="52"/>
      <c r="CX1761" s="52"/>
      <c r="CY1761" s="52"/>
      <c r="CZ1761" s="52"/>
      <c r="DA1761" s="52"/>
      <c r="DB1761" s="52"/>
      <c r="DC1761" s="52"/>
      <c r="DD1761" s="52"/>
      <c r="DE1761" s="52"/>
      <c r="DF1761" s="52"/>
      <c r="DG1761" s="52"/>
      <c r="DH1761" s="52"/>
      <c r="DI1761" s="52"/>
      <c r="DJ1761" s="52"/>
      <c r="DK1761" s="52"/>
      <c r="DL1761" s="52"/>
      <c r="DM1761" s="52"/>
      <c r="DN1761" s="52"/>
      <c r="DO1761" s="52"/>
      <c r="DP1761" s="52"/>
      <c r="DQ1761" s="52"/>
      <c r="DR1761" s="52"/>
      <c r="DS1761" s="52"/>
      <c r="DT1761" s="52"/>
      <c r="DU1761" s="52"/>
      <c r="DV1761" s="52"/>
      <c r="DW1761" s="52"/>
      <c r="DX1761" s="52"/>
      <c r="DY1761" s="52"/>
      <c r="DZ1761" s="52"/>
      <c r="EA1761" s="52"/>
    </row>
    <row r="1762" spans="1:131" s="43" customFormat="1" x14ac:dyDescent="0.2">
      <c r="A1762" s="42"/>
      <c r="B1762" s="42"/>
      <c r="C1762" s="42"/>
      <c r="D1762" s="42"/>
      <c r="E1762" s="42"/>
      <c r="F1762" s="42"/>
      <c r="G1762" s="54"/>
      <c r="H1762" s="42"/>
      <c r="I1762" s="42"/>
      <c r="J1762" s="55"/>
      <c r="K1762" s="55"/>
      <c r="L1762" s="55"/>
      <c r="M1762" s="56"/>
      <c r="N1762" s="57"/>
      <c r="O1762" s="57"/>
      <c r="P1762" s="42"/>
      <c r="Q1762" s="42"/>
      <c r="R1762" s="42"/>
      <c r="S1762" s="42"/>
      <c r="T1762" s="57"/>
      <c r="U1762" s="57"/>
      <c r="V1762" s="52"/>
      <c r="W1762" s="52"/>
      <c r="X1762" s="52"/>
      <c r="Y1762" s="52"/>
      <c r="Z1762" s="52"/>
      <c r="AA1762" s="52"/>
      <c r="AB1762" s="52"/>
      <c r="AC1762" s="52"/>
      <c r="AD1762" s="52"/>
      <c r="AE1762" s="52"/>
      <c r="AF1762" s="52"/>
      <c r="AG1762" s="52"/>
      <c r="AH1762" s="52"/>
      <c r="AI1762" s="52"/>
      <c r="AJ1762" s="52"/>
      <c r="AK1762" s="52"/>
      <c r="AL1762" s="52"/>
      <c r="AM1762" s="52"/>
      <c r="AN1762" s="52"/>
      <c r="AO1762" s="52"/>
      <c r="AP1762" s="52"/>
      <c r="AQ1762" s="52"/>
      <c r="AR1762" s="52"/>
      <c r="AS1762" s="52"/>
      <c r="AT1762" s="52"/>
      <c r="AU1762" s="52"/>
      <c r="AV1762" s="52"/>
      <c r="AW1762" s="52"/>
      <c r="AX1762" s="52"/>
      <c r="AY1762" s="52"/>
      <c r="AZ1762" s="52"/>
      <c r="BA1762" s="52"/>
      <c r="BB1762" s="52"/>
      <c r="BC1762" s="52"/>
      <c r="BD1762" s="52"/>
      <c r="BE1762" s="52"/>
      <c r="BF1762" s="52"/>
      <c r="BG1762" s="52"/>
      <c r="BH1762" s="52"/>
      <c r="BI1762" s="52"/>
      <c r="BJ1762" s="52"/>
      <c r="BK1762" s="52"/>
      <c r="BL1762" s="52"/>
      <c r="BM1762" s="52"/>
      <c r="BN1762" s="52"/>
      <c r="BO1762" s="52"/>
      <c r="BP1762" s="52"/>
      <c r="BQ1762" s="52"/>
      <c r="BR1762" s="52"/>
      <c r="BS1762" s="52"/>
      <c r="BT1762" s="52"/>
      <c r="BU1762" s="52"/>
      <c r="BV1762" s="52"/>
      <c r="BW1762" s="52"/>
      <c r="BX1762" s="52"/>
      <c r="BY1762" s="52"/>
      <c r="BZ1762" s="52"/>
      <c r="CA1762" s="52"/>
      <c r="CB1762" s="52"/>
      <c r="CC1762" s="52"/>
      <c r="CD1762" s="52"/>
      <c r="CE1762" s="52"/>
      <c r="CF1762" s="52"/>
      <c r="CG1762" s="52"/>
      <c r="CH1762" s="52"/>
      <c r="CI1762" s="52"/>
      <c r="CJ1762" s="52"/>
      <c r="CK1762" s="52"/>
      <c r="CL1762" s="52"/>
      <c r="CM1762" s="52"/>
      <c r="CN1762" s="52"/>
      <c r="CO1762" s="52"/>
      <c r="CP1762" s="52"/>
      <c r="CQ1762" s="52"/>
      <c r="CR1762" s="52"/>
      <c r="CS1762" s="52"/>
      <c r="CT1762" s="52"/>
      <c r="CU1762" s="52"/>
      <c r="CV1762" s="52"/>
      <c r="CW1762" s="52"/>
      <c r="CX1762" s="52"/>
      <c r="CY1762" s="52"/>
      <c r="CZ1762" s="52"/>
      <c r="DA1762" s="52"/>
      <c r="DB1762" s="52"/>
      <c r="DC1762" s="52"/>
      <c r="DD1762" s="52"/>
      <c r="DE1762" s="52"/>
      <c r="DF1762" s="52"/>
      <c r="DG1762" s="52"/>
      <c r="DH1762" s="52"/>
      <c r="DI1762" s="52"/>
      <c r="DJ1762" s="52"/>
      <c r="DK1762" s="52"/>
      <c r="DL1762" s="52"/>
      <c r="DM1762" s="52"/>
      <c r="DN1762" s="52"/>
      <c r="DO1762" s="52"/>
      <c r="DP1762" s="52"/>
      <c r="DQ1762" s="52"/>
      <c r="DR1762" s="52"/>
      <c r="DS1762" s="52"/>
      <c r="DT1762" s="52"/>
      <c r="DU1762" s="52"/>
      <c r="DV1762" s="52"/>
      <c r="DW1762" s="52"/>
      <c r="DX1762" s="52"/>
      <c r="DY1762" s="52"/>
      <c r="DZ1762" s="52"/>
      <c r="EA1762" s="52"/>
    </row>
    <row r="1763" spans="1:131" s="43" customFormat="1" x14ac:dyDescent="0.2">
      <c r="A1763" s="42"/>
      <c r="B1763" s="42"/>
      <c r="C1763" s="42"/>
      <c r="D1763" s="42"/>
      <c r="E1763" s="42"/>
      <c r="F1763" s="42"/>
      <c r="G1763" s="54"/>
      <c r="H1763" s="42"/>
      <c r="I1763" s="42"/>
      <c r="J1763" s="55"/>
      <c r="K1763" s="55"/>
      <c r="L1763" s="55"/>
      <c r="M1763" s="56"/>
      <c r="N1763" s="57"/>
      <c r="O1763" s="57"/>
      <c r="P1763" s="42"/>
      <c r="Q1763" s="42"/>
      <c r="R1763" s="42"/>
      <c r="S1763" s="42"/>
      <c r="T1763" s="57"/>
      <c r="U1763" s="57"/>
      <c r="V1763" s="52"/>
      <c r="W1763" s="52"/>
      <c r="X1763" s="52"/>
      <c r="Y1763" s="52"/>
      <c r="Z1763" s="52"/>
      <c r="AA1763" s="52"/>
      <c r="AB1763" s="52"/>
      <c r="AC1763" s="52"/>
      <c r="AD1763" s="52"/>
      <c r="AE1763" s="52"/>
      <c r="AF1763" s="52"/>
      <c r="AG1763" s="52"/>
      <c r="AH1763" s="52"/>
      <c r="AI1763" s="52"/>
      <c r="AJ1763" s="52"/>
      <c r="AK1763" s="52"/>
      <c r="AL1763" s="52"/>
      <c r="AM1763" s="52"/>
      <c r="AN1763" s="52"/>
      <c r="AO1763" s="52"/>
      <c r="AP1763" s="52"/>
      <c r="AQ1763" s="52"/>
      <c r="AR1763" s="52"/>
      <c r="AS1763" s="52"/>
      <c r="AT1763" s="52"/>
      <c r="AU1763" s="52"/>
      <c r="AV1763" s="52"/>
      <c r="AW1763" s="52"/>
      <c r="AX1763" s="52"/>
      <c r="AY1763" s="52"/>
      <c r="AZ1763" s="52"/>
      <c r="BA1763" s="52"/>
      <c r="BB1763" s="52"/>
      <c r="BC1763" s="52"/>
      <c r="BD1763" s="52"/>
      <c r="BE1763" s="52"/>
      <c r="BF1763" s="52"/>
      <c r="BG1763" s="52"/>
      <c r="BH1763" s="52"/>
      <c r="BI1763" s="52"/>
      <c r="BJ1763" s="52"/>
      <c r="BK1763" s="52"/>
      <c r="BL1763" s="52"/>
      <c r="BM1763" s="52"/>
      <c r="BN1763" s="52"/>
      <c r="BO1763" s="52"/>
      <c r="BP1763" s="52"/>
      <c r="BQ1763" s="52"/>
      <c r="BR1763" s="52"/>
      <c r="BS1763" s="52"/>
      <c r="BT1763" s="52"/>
      <c r="BU1763" s="52"/>
      <c r="BV1763" s="52"/>
      <c r="BW1763" s="52"/>
      <c r="BX1763" s="52"/>
      <c r="BY1763" s="52"/>
      <c r="BZ1763" s="52"/>
      <c r="CA1763" s="52"/>
      <c r="CB1763" s="52"/>
      <c r="CC1763" s="52"/>
      <c r="CD1763" s="52"/>
      <c r="CE1763" s="52"/>
      <c r="CF1763" s="52"/>
      <c r="CG1763" s="52"/>
      <c r="CH1763" s="52"/>
      <c r="CI1763" s="52"/>
      <c r="CJ1763" s="52"/>
      <c r="CK1763" s="52"/>
      <c r="CL1763" s="52"/>
      <c r="CM1763" s="52"/>
      <c r="CN1763" s="52"/>
      <c r="CO1763" s="52"/>
      <c r="CP1763" s="52"/>
      <c r="CQ1763" s="52"/>
      <c r="CR1763" s="52"/>
      <c r="CS1763" s="52"/>
      <c r="CT1763" s="52"/>
      <c r="CU1763" s="52"/>
      <c r="CV1763" s="52"/>
      <c r="CW1763" s="52"/>
      <c r="CX1763" s="52"/>
      <c r="CY1763" s="52"/>
      <c r="CZ1763" s="52"/>
      <c r="DA1763" s="52"/>
      <c r="DB1763" s="52"/>
      <c r="DC1763" s="52"/>
      <c r="DD1763" s="52"/>
      <c r="DE1763" s="52"/>
      <c r="DF1763" s="52"/>
      <c r="DG1763" s="52"/>
      <c r="DH1763" s="52"/>
      <c r="DI1763" s="52"/>
      <c r="DJ1763" s="52"/>
      <c r="DK1763" s="52"/>
      <c r="DL1763" s="52"/>
      <c r="DM1763" s="52"/>
      <c r="DN1763" s="52"/>
      <c r="DO1763" s="52"/>
      <c r="DP1763" s="52"/>
      <c r="DQ1763" s="52"/>
      <c r="DR1763" s="52"/>
      <c r="DS1763" s="52"/>
      <c r="DT1763" s="52"/>
      <c r="DU1763" s="52"/>
      <c r="DV1763" s="52"/>
      <c r="DW1763" s="52"/>
      <c r="DX1763" s="52"/>
      <c r="DY1763" s="52"/>
      <c r="DZ1763" s="52"/>
      <c r="EA1763" s="52"/>
    </row>
    <row r="1764" spans="1:131" s="43" customFormat="1" x14ac:dyDescent="0.2">
      <c r="A1764" s="42"/>
      <c r="B1764" s="42"/>
      <c r="C1764" s="42"/>
      <c r="D1764" s="42"/>
      <c r="E1764" s="42"/>
      <c r="F1764" s="42"/>
      <c r="G1764" s="54"/>
      <c r="H1764" s="42"/>
      <c r="I1764" s="42"/>
      <c r="J1764" s="55"/>
      <c r="K1764" s="55"/>
      <c r="L1764" s="55"/>
      <c r="M1764" s="56"/>
      <c r="N1764" s="57"/>
      <c r="O1764" s="57"/>
      <c r="P1764" s="42"/>
      <c r="Q1764" s="42"/>
      <c r="R1764" s="42"/>
      <c r="S1764" s="42"/>
      <c r="T1764" s="57"/>
      <c r="U1764" s="57"/>
      <c r="V1764" s="52"/>
      <c r="W1764" s="52"/>
      <c r="X1764" s="52"/>
      <c r="Y1764" s="52"/>
      <c r="Z1764" s="52"/>
      <c r="AA1764" s="52"/>
      <c r="AB1764" s="52"/>
      <c r="AC1764" s="52"/>
      <c r="AD1764" s="52"/>
      <c r="AE1764" s="52"/>
      <c r="AF1764" s="52"/>
      <c r="AG1764" s="52"/>
      <c r="AH1764" s="52"/>
      <c r="AI1764" s="52"/>
      <c r="AJ1764" s="52"/>
      <c r="AK1764" s="52"/>
      <c r="AL1764" s="52"/>
      <c r="AM1764" s="52"/>
      <c r="AN1764" s="52"/>
      <c r="AO1764" s="52"/>
      <c r="AP1764" s="52"/>
      <c r="AQ1764" s="52"/>
      <c r="AR1764" s="52"/>
      <c r="AS1764" s="52"/>
      <c r="AT1764" s="52"/>
      <c r="AU1764" s="52"/>
      <c r="AV1764" s="52"/>
      <c r="AW1764" s="52"/>
      <c r="AX1764" s="52"/>
      <c r="AY1764" s="52"/>
      <c r="AZ1764" s="52"/>
      <c r="BA1764" s="52"/>
      <c r="BB1764" s="52"/>
      <c r="BC1764" s="52"/>
      <c r="BD1764" s="52"/>
      <c r="BE1764" s="52"/>
      <c r="BF1764" s="52"/>
      <c r="BG1764" s="52"/>
      <c r="BH1764" s="52"/>
      <c r="BI1764" s="52"/>
      <c r="BJ1764" s="52"/>
      <c r="BK1764" s="52"/>
      <c r="BL1764" s="52"/>
      <c r="BM1764" s="52"/>
      <c r="BN1764" s="52"/>
      <c r="BO1764" s="52"/>
      <c r="BP1764" s="52"/>
      <c r="BQ1764" s="52"/>
      <c r="BR1764" s="52"/>
      <c r="BS1764" s="52"/>
      <c r="BT1764" s="52"/>
      <c r="BU1764" s="52"/>
      <c r="BV1764" s="52"/>
      <c r="BW1764" s="52"/>
      <c r="BX1764" s="52"/>
      <c r="BY1764" s="52"/>
      <c r="BZ1764" s="52"/>
      <c r="CA1764" s="52"/>
      <c r="CB1764" s="52"/>
      <c r="CC1764" s="52"/>
      <c r="CD1764" s="52"/>
      <c r="CE1764" s="52"/>
      <c r="CF1764" s="52"/>
      <c r="CG1764" s="52"/>
      <c r="CH1764" s="52"/>
      <c r="CI1764" s="52"/>
      <c r="CJ1764" s="52"/>
      <c r="CK1764" s="52"/>
      <c r="CL1764" s="52"/>
      <c r="CM1764" s="52"/>
      <c r="CN1764" s="52"/>
      <c r="CO1764" s="52"/>
      <c r="CP1764" s="52"/>
      <c r="CQ1764" s="52"/>
      <c r="CR1764" s="52"/>
      <c r="CS1764" s="52"/>
      <c r="CT1764" s="52"/>
      <c r="CU1764" s="52"/>
      <c r="CV1764" s="52"/>
      <c r="CW1764" s="52"/>
      <c r="CX1764" s="52"/>
      <c r="CY1764" s="52"/>
      <c r="CZ1764" s="52"/>
      <c r="DA1764" s="52"/>
      <c r="DB1764" s="52"/>
      <c r="DC1764" s="52"/>
      <c r="DD1764" s="52"/>
      <c r="DE1764" s="52"/>
      <c r="DF1764" s="52"/>
      <c r="DG1764" s="52"/>
      <c r="DH1764" s="52"/>
      <c r="DI1764" s="52"/>
      <c r="DJ1764" s="52"/>
      <c r="DK1764" s="52"/>
      <c r="DL1764" s="52"/>
      <c r="DM1764" s="52"/>
      <c r="DN1764" s="52"/>
      <c r="DO1764" s="52"/>
      <c r="DP1764" s="52"/>
      <c r="DQ1764" s="52"/>
      <c r="DR1764" s="52"/>
      <c r="DS1764" s="52"/>
      <c r="DT1764" s="52"/>
      <c r="DU1764" s="52"/>
      <c r="DV1764" s="52"/>
      <c r="DW1764" s="52"/>
      <c r="DX1764" s="52"/>
      <c r="DY1764" s="52"/>
      <c r="DZ1764" s="52"/>
      <c r="EA1764" s="52"/>
    </row>
    <row r="1765" spans="1:131" s="43" customFormat="1" x14ac:dyDescent="0.2">
      <c r="A1765" s="42"/>
      <c r="B1765" s="42"/>
      <c r="C1765" s="42"/>
      <c r="D1765" s="42"/>
      <c r="E1765" s="42"/>
      <c r="F1765" s="42"/>
      <c r="G1765" s="54"/>
      <c r="H1765" s="42"/>
      <c r="I1765" s="42"/>
      <c r="J1765" s="55"/>
      <c r="K1765" s="55"/>
      <c r="L1765" s="55"/>
      <c r="M1765" s="56"/>
      <c r="N1765" s="57"/>
      <c r="O1765" s="57"/>
      <c r="P1765" s="42"/>
      <c r="Q1765" s="42"/>
      <c r="R1765" s="42"/>
      <c r="S1765" s="42"/>
      <c r="T1765" s="57"/>
      <c r="U1765" s="57"/>
      <c r="V1765" s="52"/>
      <c r="W1765" s="52"/>
      <c r="X1765" s="52"/>
      <c r="Y1765" s="52"/>
      <c r="Z1765" s="52"/>
      <c r="AA1765" s="52"/>
      <c r="AB1765" s="52"/>
      <c r="AC1765" s="52"/>
      <c r="AD1765" s="52"/>
      <c r="AE1765" s="52"/>
      <c r="AF1765" s="52"/>
      <c r="AG1765" s="52"/>
      <c r="AH1765" s="52"/>
      <c r="AI1765" s="52"/>
      <c r="AJ1765" s="52"/>
      <c r="AK1765" s="52"/>
      <c r="AL1765" s="52"/>
      <c r="AM1765" s="52"/>
      <c r="AN1765" s="52"/>
      <c r="AO1765" s="52"/>
      <c r="AP1765" s="52"/>
      <c r="AQ1765" s="52"/>
      <c r="AR1765" s="52"/>
      <c r="AS1765" s="52"/>
      <c r="AT1765" s="52"/>
      <c r="AU1765" s="52"/>
      <c r="AV1765" s="52"/>
      <c r="AW1765" s="52"/>
      <c r="AX1765" s="52"/>
      <c r="AY1765" s="52"/>
      <c r="AZ1765" s="52"/>
      <c r="BA1765" s="52"/>
      <c r="BB1765" s="52"/>
      <c r="BC1765" s="52"/>
      <c r="BD1765" s="52"/>
      <c r="BE1765" s="52"/>
      <c r="BF1765" s="52"/>
      <c r="BG1765" s="52"/>
      <c r="BH1765" s="52"/>
      <c r="BI1765" s="52"/>
      <c r="BJ1765" s="52"/>
      <c r="BK1765" s="52"/>
      <c r="BL1765" s="52"/>
      <c r="BM1765" s="52"/>
      <c r="BN1765" s="52"/>
      <c r="BO1765" s="52"/>
      <c r="BP1765" s="52"/>
      <c r="BQ1765" s="52"/>
      <c r="BR1765" s="52"/>
      <c r="BS1765" s="52"/>
      <c r="BT1765" s="52"/>
      <c r="BU1765" s="52"/>
      <c r="BV1765" s="52"/>
      <c r="BW1765" s="52"/>
      <c r="BX1765" s="52"/>
      <c r="BY1765" s="52"/>
      <c r="BZ1765" s="52"/>
      <c r="CA1765" s="52"/>
      <c r="CB1765" s="52"/>
      <c r="CC1765" s="52"/>
      <c r="CD1765" s="52"/>
      <c r="CE1765" s="52"/>
      <c r="CF1765" s="52"/>
      <c r="CG1765" s="52"/>
      <c r="CH1765" s="52"/>
      <c r="CI1765" s="52"/>
      <c r="CJ1765" s="52"/>
      <c r="CK1765" s="52"/>
      <c r="CL1765" s="52"/>
      <c r="CM1765" s="52"/>
      <c r="CN1765" s="52"/>
      <c r="CO1765" s="52"/>
      <c r="CP1765" s="52"/>
      <c r="CQ1765" s="52"/>
      <c r="CR1765" s="52"/>
      <c r="CS1765" s="52"/>
      <c r="CT1765" s="52"/>
      <c r="CU1765" s="52"/>
      <c r="CV1765" s="52"/>
      <c r="CW1765" s="52"/>
      <c r="CX1765" s="52"/>
      <c r="CY1765" s="52"/>
      <c r="CZ1765" s="52"/>
      <c r="DA1765" s="52"/>
      <c r="DB1765" s="52"/>
      <c r="DC1765" s="52"/>
      <c r="DD1765" s="52"/>
      <c r="DE1765" s="52"/>
      <c r="DF1765" s="52"/>
      <c r="DG1765" s="52"/>
      <c r="DH1765" s="52"/>
      <c r="DI1765" s="52"/>
      <c r="DJ1765" s="52"/>
      <c r="DK1765" s="52"/>
      <c r="DL1765" s="52"/>
      <c r="DM1765" s="52"/>
      <c r="DN1765" s="52"/>
      <c r="DO1765" s="52"/>
      <c r="DP1765" s="52"/>
      <c r="DQ1765" s="52"/>
      <c r="DR1765" s="52"/>
      <c r="DS1765" s="52"/>
      <c r="DT1765" s="52"/>
      <c r="DU1765" s="52"/>
      <c r="DV1765" s="52"/>
      <c r="DW1765" s="52"/>
      <c r="DX1765" s="52"/>
      <c r="DY1765" s="52"/>
      <c r="DZ1765" s="52"/>
      <c r="EA1765" s="52"/>
    </row>
    <row r="1766" spans="1:131" s="43" customFormat="1" x14ac:dyDescent="0.2">
      <c r="A1766" s="42"/>
      <c r="B1766" s="42"/>
      <c r="C1766" s="42"/>
      <c r="D1766" s="42"/>
      <c r="E1766" s="42"/>
      <c r="F1766" s="42"/>
      <c r="G1766" s="54"/>
      <c r="H1766" s="42"/>
      <c r="I1766" s="42"/>
      <c r="J1766" s="55"/>
      <c r="K1766" s="55"/>
      <c r="L1766" s="55"/>
      <c r="M1766" s="56"/>
      <c r="N1766" s="57"/>
      <c r="O1766" s="57"/>
      <c r="P1766" s="42"/>
      <c r="Q1766" s="42"/>
      <c r="R1766" s="42"/>
      <c r="S1766" s="42"/>
      <c r="T1766" s="57"/>
      <c r="U1766" s="57"/>
      <c r="V1766" s="52"/>
      <c r="W1766" s="52"/>
      <c r="X1766" s="52"/>
      <c r="Y1766" s="52"/>
      <c r="Z1766" s="52"/>
      <c r="AA1766" s="52"/>
      <c r="AB1766" s="52"/>
      <c r="AC1766" s="52"/>
      <c r="AD1766" s="52"/>
      <c r="AE1766" s="52"/>
      <c r="AF1766" s="52"/>
      <c r="AG1766" s="52"/>
      <c r="AH1766" s="52"/>
      <c r="AI1766" s="52"/>
      <c r="AJ1766" s="52"/>
      <c r="AK1766" s="52"/>
      <c r="AL1766" s="52"/>
      <c r="AM1766" s="52"/>
      <c r="AN1766" s="52"/>
      <c r="AO1766" s="52"/>
      <c r="AP1766" s="52"/>
      <c r="AQ1766" s="52"/>
      <c r="AR1766" s="52"/>
      <c r="AS1766" s="52"/>
      <c r="AT1766" s="52"/>
      <c r="AU1766" s="52"/>
      <c r="AV1766" s="52"/>
      <c r="AW1766" s="52"/>
      <c r="AX1766" s="52"/>
      <c r="AY1766" s="52"/>
      <c r="AZ1766" s="52"/>
      <c r="BA1766" s="52"/>
      <c r="BB1766" s="52"/>
      <c r="BC1766" s="52"/>
      <c r="BD1766" s="52"/>
      <c r="BE1766" s="52"/>
      <c r="BF1766" s="52"/>
      <c r="BG1766" s="52"/>
      <c r="BH1766" s="52"/>
      <c r="BI1766" s="52"/>
      <c r="BJ1766" s="52"/>
      <c r="BK1766" s="52"/>
      <c r="BL1766" s="52"/>
      <c r="BM1766" s="52"/>
      <c r="BN1766" s="52"/>
      <c r="BO1766" s="52"/>
      <c r="BP1766" s="52"/>
      <c r="BQ1766" s="52"/>
      <c r="BR1766" s="52"/>
      <c r="BS1766" s="52"/>
      <c r="BT1766" s="52"/>
      <c r="BU1766" s="52"/>
      <c r="BV1766" s="52"/>
      <c r="BW1766" s="52"/>
      <c r="BX1766" s="52"/>
      <c r="BY1766" s="52"/>
      <c r="BZ1766" s="52"/>
      <c r="CA1766" s="52"/>
      <c r="CB1766" s="52"/>
      <c r="CC1766" s="52"/>
      <c r="CD1766" s="52"/>
      <c r="CE1766" s="52"/>
      <c r="CF1766" s="52"/>
      <c r="CG1766" s="52"/>
      <c r="CH1766" s="52"/>
      <c r="CI1766" s="52"/>
      <c r="CJ1766" s="52"/>
      <c r="CK1766" s="52"/>
      <c r="CL1766" s="52"/>
      <c r="CM1766" s="52"/>
      <c r="CN1766" s="52"/>
      <c r="CO1766" s="52"/>
      <c r="CP1766" s="52"/>
      <c r="CQ1766" s="52"/>
      <c r="CR1766" s="52"/>
      <c r="CS1766" s="52"/>
      <c r="CT1766" s="52"/>
      <c r="CU1766" s="52"/>
      <c r="CV1766" s="52"/>
      <c r="CW1766" s="52"/>
      <c r="CX1766" s="52"/>
      <c r="CY1766" s="52"/>
      <c r="CZ1766" s="52"/>
      <c r="DA1766" s="52"/>
      <c r="DB1766" s="52"/>
      <c r="DC1766" s="52"/>
      <c r="DD1766" s="52"/>
      <c r="DE1766" s="52"/>
      <c r="DF1766" s="52"/>
      <c r="DG1766" s="52"/>
      <c r="DH1766" s="52"/>
      <c r="DI1766" s="52"/>
      <c r="DJ1766" s="52"/>
      <c r="DK1766" s="52"/>
      <c r="DL1766" s="52"/>
      <c r="DM1766" s="52"/>
      <c r="DN1766" s="52"/>
      <c r="DO1766" s="52"/>
      <c r="DP1766" s="52"/>
      <c r="DQ1766" s="52"/>
      <c r="DR1766" s="52"/>
      <c r="DS1766" s="52"/>
      <c r="DT1766" s="52"/>
      <c r="DU1766" s="52"/>
      <c r="DV1766" s="52"/>
      <c r="DW1766" s="52"/>
      <c r="DX1766" s="52"/>
      <c r="DY1766" s="52"/>
      <c r="DZ1766" s="52"/>
      <c r="EA1766" s="52"/>
    </row>
    <row r="1767" spans="1:131" s="43" customFormat="1" x14ac:dyDescent="0.2">
      <c r="A1767" s="42"/>
      <c r="B1767" s="42"/>
      <c r="C1767" s="42"/>
      <c r="D1767" s="42"/>
      <c r="E1767" s="42"/>
      <c r="F1767" s="42"/>
      <c r="G1767" s="54"/>
      <c r="H1767" s="42"/>
      <c r="I1767" s="42"/>
      <c r="J1767" s="55"/>
      <c r="K1767" s="55"/>
      <c r="L1767" s="55"/>
      <c r="M1767" s="56"/>
      <c r="N1767" s="57"/>
      <c r="O1767" s="57"/>
      <c r="P1767" s="42"/>
      <c r="Q1767" s="42"/>
      <c r="R1767" s="42"/>
      <c r="S1767" s="42"/>
      <c r="T1767" s="57"/>
      <c r="U1767" s="57"/>
      <c r="V1767" s="52"/>
      <c r="W1767" s="52"/>
      <c r="X1767" s="52"/>
      <c r="Y1767" s="52"/>
      <c r="Z1767" s="52"/>
      <c r="AA1767" s="52"/>
      <c r="AB1767" s="52"/>
      <c r="AC1767" s="52"/>
      <c r="AD1767" s="52"/>
      <c r="AE1767" s="52"/>
      <c r="AF1767" s="52"/>
      <c r="AG1767" s="52"/>
      <c r="AH1767" s="52"/>
      <c r="AI1767" s="52"/>
      <c r="AJ1767" s="52"/>
      <c r="AK1767" s="52"/>
      <c r="AL1767" s="52"/>
      <c r="AM1767" s="52"/>
      <c r="AN1767" s="52"/>
      <c r="AO1767" s="52"/>
      <c r="AP1767" s="52"/>
      <c r="AQ1767" s="52"/>
      <c r="AR1767" s="52"/>
      <c r="AS1767" s="52"/>
      <c r="AT1767" s="52"/>
      <c r="AU1767" s="52"/>
      <c r="AV1767" s="52"/>
      <c r="AW1767" s="52"/>
      <c r="AX1767" s="52"/>
      <c r="AY1767" s="52"/>
      <c r="AZ1767" s="52"/>
      <c r="BA1767" s="52"/>
      <c r="BB1767" s="52"/>
      <c r="BC1767" s="52"/>
      <c r="BD1767" s="52"/>
      <c r="BE1767" s="52"/>
      <c r="BF1767" s="52"/>
      <c r="BG1767" s="52"/>
      <c r="BH1767" s="52"/>
      <c r="BI1767" s="52"/>
      <c r="BJ1767" s="52"/>
      <c r="BK1767" s="52"/>
      <c r="BL1767" s="52"/>
      <c r="BM1767" s="52"/>
      <c r="BN1767" s="52"/>
      <c r="BO1767" s="52"/>
      <c r="BP1767" s="52"/>
      <c r="BQ1767" s="52"/>
      <c r="BR1767" s="52"/>
      <c r="BS1767" s="52"/>
      <c r="BT1767" s="52"/>
      <c r="BU1767" s="52"/>
      <c r="BV1767" s="52"/>
      <c r="BW1767" s="52"/>
      <c r="BX1767" s="52"/>
      <c r="BY1767" s="52"/>
      <c r="BZ1767" s="52"/>
      <c r="CA1767" s="52"/>
      <c r="CB1767" s="52"/>
      <c r="CC1767" s="52"/>
      <c r="CD1767" s="52"/>
      <c r="CE1767" s="52"/>
      <c r="CF1767" s="52"/>
      <c r="CG1767" s="52"/>
      <c r="CH1767" s="52"/>
      <c r="CI1767" s="52"/>
      <c r="CJ1767" s="52"/>
      <c r="CK1767" s="52"/>
      <c r="CL1767" s="52"/>
      <c r="CM1767" s="52"/>
      <c r="CN1767" s="52"/>
      <c r="CO1767" s="52"/>
      <c r="CP1767" s="52"/>
      <c r="CQ1767" s="52"/>
      <c r="CR1767" s="52"/>
      <c r="CS1767" s="52"/>
      <c r="CT1767" s="52"/>
      <c r="CU1767" s="52"/>
      <c r="CV1767" s="52"/>
      <c r="CW1767" s="52"/>
      <c r="CX1767" s="52"/>
      <c r="CY1767" s="52"/>
      <c r="CZ1767" s="52"/>
      <c r="DA1767" s="52"/>
      <c r="DB1767" s="52"/>
      <c r="DC1767" s="52"/>
      <c r="DD1767" s="52"/>
      <c r="DE1767" s="52"/>
      <c r="DF1767" s="52"/>
      <c r="DG1767" s="52"/>
      <c r="DH1767" s="52"/>
      <c r="DI1767" s="52"/>
      <c r="DJ1767" s="52"/>
      <c r="DK1767" s="52"/>
      <c r="DL1767" s="52"/>
      <c r="DM1767" s="52"/>
      <c r="DN1767" s="52"/>
      <c r="DO1767" s="52"/>
      <c r="DP1767" s="52"/>
      <c r="DQ1767" s="52"/>
      <c r="DR1767" s="52"/>
      <c r="DS1767" s="52"/>
      <c r="DT1767" s="52"/>
      <c r="DU1767" s="52"/>
      <c r="DV1767" s="52"/>
      <c r="DW1767" s="52"/>
      <c r="DX1767" s="52"/>
      <c r="DY1767" s="52"/>
      <c r="DZ1767" s="52"/>
      <c r="EA1767" s="52"/>
    </row>
    <row r="1768" spans="1:131" s="43" customFormat="1" x14ac:dyDescent="0.2">
      <c r="A1768" s="42"/>
      <c r="B1768" s="42"/>
      <c r="C1768" s="42"/>
      <c r="D1768" s="42"/>
      <c r="E1768" s="42"/>
      <c r="F1768" s="42"/>
      <c r="G1768" s="54"/>
      <c r="H1768" s="42"/>
      <c r="I1768" s="42"/>
      <c r="J1768" s="55"/>
      <c r="K1768" s="55"/>
      <c r="L1768" s="55"/>
      <c r="M1768" s="56"/>
      <c r="N1768" s="57"/>
      <c r="O1768" s="57"/>
      <c r="P1768" s="42"/>
      <c r="Q1768" s="42"/>
      <c r="R1768" s="42"/>
      <c r="S1768" s="42"/>
      <c r="T1768" s="57"/>
      <c r="U1768" s="57"/>
      <c r="V1768" s="52"/>
      <c r="W1768" s="52"/>
      <c r="X1768" s="52"/>
      <c r="Y1768" s="52"/>
      <c r="Z1768" s="52"/>
      <c r="AA1768" s="52"/>
      <c r="AB1768" s="52"/>
      <c r="AC1768" s="52"/>
      <c r="AD1768" s="52"/>
      <c r="AE1768" s="52"/>
      <c r="AF1768" s="52"/>
      <c r="AG1768" s="52"/>
      <c r="AH1768" s="52"/>
      <c r="AI1768" s="52"/>
      <c r="AJ1768" s="52"/>
      <c r="AK1768" s="52"/>
      <c r="AL1768" s="52"/>
      <c r="AM1768" s="52"/>
      <c r="AN1768" s="52"/>
      <c r="AO1768" s="52"/>
      <c r="AP1768" s="52"/>
      <c r="AQ1768" s="52"/>
      <c r="AR1768" s="52"/>
      <c r="AS1768" s="52"/>
      <c r="AT1768" s="52"/>
      <c r="AU1768" s="52"/>
      <c r="AV1768" s="52"/>
      <c r="AW1768" s="52"/>
      <c r="AX1768" s="52"/>
      <c r="AY1768" s="52"/>
      <c r="AZ1768" s="52"/>
      <c r="BA1768" s="52"/>
      <c r="BB1768" s="52"/>
      <c r="BC1768" s="52"/>
      <c r="BD1768" s="52"/>
      <c r="BE1768" s="52"/>
      <c r="BF1768" s="52"/>
      <c r="BG1768" s="52"/>
      <c r="BH1768" s="52"/>
      <c r="BI1768" s="52"/>
      <c r="BJ1768" s="52"/>
      <c r="BK1768" s="52"/>
      <c r="BL1768" s="52"/>
      <c r="BM1768" s="52"/>
      <c r="BN1768" s="52"/>
      <c r="BO1768" s="52"/>
      <c r="BP1768" s="52"/>
      <c r="BQ1768" s="52"/>
      <c r="BR1768" s="52"/>
      <c r="BS1768" s="52"/>
      <c r="BT1768" s="52"/>
      <c r="BU1768" s="52"/>
      <c r="BV1768" s="52"/>
      <c r="BW1768" s="52"/>
      <c r="BX1768" s="52"/>
      <c r="BY1768" s="52"/>
      <c r="BZ1768" s="52"/>
      <c r="CA1768" s="52"/>
      <c r="CB1768" s="52"/>
      <c r="CC1768" s="52"/>
      <c r="CD1768" s="52"/>
      <c r="CE1768" s="52"/>
      <c r="CF1768" s="52"/>
      <c r="CG1768" s="52"/>
      <c r="CH1768" s="52"/>
      <c r="CI1768" s="52"/>
      <c r="CJ1768" s="52"/>
      <c r="CK1768" s="52"/>
      <c r="CL1768" s="52"/>
      <c r="CM1768" s="52"/>
      <c r="CN1768" s="52"/>
      <c r="CO1768" s="52"/>
      <c r="CP1768" s="52"/>
      <c r="CQ1768" s="52"/>
      <c r="CR1768" s="52"/>
      <c r="CS1768" s="52"/>
      <c r="CT1768" s="52"/>
      <c r="CU1768" s="52"/>
      <c r="CV1768" s="52"/>
      <c r="CW1768" s="52"/>
      <c r="CX1768" s="52"/>
      <c r="CY1768" s="52"/>
      <c r="CZ1768" s="52"/>
      <c r="DA1768" s="52"/>
      <c r="DB1768" s="52"/>
      <c r="DC1768" s="52"/>
      <c r="DD1768" s="52"/>
      <c r="DE1768" s="52"/>
      <c r="DF1768" s="52"/>
      <c r="DG1768" s="52"/>
      <c r="DH1768" s="52"/>
      <c r="DI1768" s="52"/>
      <c r="DJ1768" s="52"/>
      <c r="DK1768" s="52"/>
      <c r="DL1768" s="52"/>
      <c r="DM1768" s="52"/>
      <c r="DN1768" s="52"/>
      <c r="DO1768" s="52"/>
      <c r="DP1768" s="52"/>
      <c r="DQ1768" s="52"/>
      <c r="DR1768" s="52"/>
      <c r="DS1768" s="52"/>
      <c r="DT1768" s="52"/>
      <c r="DU1768" s="52"/>
      <c r="DV1768" s="52"/>
      <c r="DW1768" s="52"/>
      <c r="DX1768" s="52"/>
      <c r="DY1768" s="52"/>
      <c r="DZ1768" s="52"/>
      <c r="EA1768" s="52"/>
    </row>
    <row r="1769" spans="1:131" s="43" customFormat="1" x14ac:dyDescent="0.2">
      <c r="A1769" s="42"/>
      <c r="B1769" s="42"/>
      <c r="C1769" s="42"/>
      <c r="D1769" s="42"/>
      <c r="E1769" s="42"/>
      <c r="F1769" s="42"/>
      <c r="G1769" s="54"/>
      <c r="H1769" s="42"/>
      <c r="I1769" s="42"/>
      <c r="J1769" s="55"/>
      <c r="K1769" s="55"/>
      <c r="L1769" s="55"/>
      <c r="M1769" s="56"/>
      <c r="N1769" s="57"/>
      <c r="O1769" s="57"/>
      <c r="P1769" s="42"/>
      <c r="Q1769" s="42"/>
      <c r="R1769" s="42"/>
      <c r="S1769" s="42"/>
      <c r="T1769" s="57"/>
      <c r="U1769" s="57"/>
      <c r="V1769" s="52"/>
      <c r="W1769" s="52"/>
      <c r="X1769" s="52"/>
      <c r="Y1769" s="52"/>
      <c r="Z1769" s="52"/>
      <c r="AA1769" s="52"/>
      <c r="AB1769" s="52"/>
      <c r="AC1769" s="52"/>
      <c r="AD1769" s="52"/>
      <c r="AE1769" s="52"/>
      <c r="AF1769" s="52"/>
      <c r="AG1769" s="52"/>
      <c r="AH1769" s="52"/>
      <c r="AI1769" s="52"/>
      <c r="AJ1769" s="52"/>
      <c r="AK1769" s="52"/>
      <c r="AL1769" s="52"/>
      <c r="AM1769" s="52"/>
      <c r="AN1769" s="52"/>
      <c r="AO1769" s="52"/>
      <c r="AP1769" s="52"/>
      <c r="AQ1769" s="52"/>
      <c r="AR1769" s="52"/>
      <c r="AS1769" s="52"/>
      <c r="AT1769" s="52"/>
      <c r="AU1769" s="52"/>
      <c r="AV1769" s="52"/>
      <c r="AW1769" s="52"/>
      <c r="AX1769" s="52"/>
      <c r="AY1769" s="52"/>
      <c r="AZ1769" s="52"/>
      <c r="BA1769" s="52"/>
      <c r="BB1769" s="52"/>
      <c r="BC1769" s="52"/>
      <c r="BD1769" s="52"/>
      <c r="BE1769" s="52"/>
      <c r="BF1769" s="52"/>
      <c r="BG1769" s="52"/>
      <c r="BH1769" s="52"/>
      <c r="BI1769" s="52"/>
      <c r="BJ1769" s="52"/>
      <c r="BK1769" s="52"/>
      <c r="BL1769" s="52"/>
      <c r="BM1769" s="52"/>
      <c r="BN1769" s="52"/>
      <c r="BO1769" s="52"/>
      <c r="BP1769" s="52"/>
      <c r="BQ1769" s="52"/>
      <c r="BR1769" s="52"/>
      <c r="BS1769" s="52"/>
      <c r="BT1769" s="52"/>
      <c r="BU1769" s="52"/>
      <c r="BV1769" s="52"/>
      <c r="BW1769" s="52"/>
      <c r="BX1769" s="52"/>
      <c r="BY1769" s="52"/>
      <c r="BZ1769" s="52"/>
      <c r="CA1769" s="52"/>
      <c r="CB1769" s="52"/>
      <c r="CC1769" s="52"/>
      <c r="CD1769" s="52"/>
      <c r="CE1769" s="52"/>
      <c r="CF1769" s="52"/>
      <c r="CG1769" s="52"/>
      <c r="CH1769" s="52"/>
      <c r="CI1769" s="52"/>
      <c r="CJ1769" s="52"/>
      <c r="CK1769" s="52"/>
      <c r="CL1769" s="52"/>
      <c r="CM1769" s="52"/>
      <c r="CN1769" s="52"/>
      <c r="CO1769" s="52"/>
      <c r="CP1769" s="52"/>
      <c r="CQ1769" s="52"/>
      <c r="CR1769" s="52"/>
      <c r="CS1769" s="52"/>
      <c r="CT1769" s="52"/>
      <c r="CU1769" s="52"/>
      <c r="CV1769" s="52"/>
      <c r="CW1769" s="52"/>
      <c r="CX1769" s="52"/>
      <c r="CY1769" s="52"/>
      <c r="CZ1769" s="52"/>
      <c r="DA1769" s="52"/>
      <c r="DB1769" s="52"/>
      <c r="DC1769" s="52"/>
      <c r="DD1769" s="52"/>
      <c r="DE1769" s="52"/>
      <c r="DF1769" s="52"/>
      <c r="DG1769" s="52"/>
      <c r="DH1769" s="52"/>
      <c r="DI1769" s="52"/>
      <c r="DJ1769" s="52"/>
      <c r="DK1769" s="52"/>
      <c r="DL1769" s="52"/>
      <c r="DM1769" s="52"/>
      <c r="DN1769" s="52"/>
      <c r="DO1769" s="52"/>
      <c r="DP1769" s="52"/>
      <c r="DQ1769" s="52"/>
      <c r="DR1769" s="52"/>
      <c r="DS1769" s="52"/>
      <c r="DT1769" s="52"/>
      <c r="DU1769" s="52"/>
      <c r="DV1769" s="52"/>
      <c r="DW1769" s="52"/>
      <c r="DX1769" s="52"/>
      <c r="DY1769" s="52"/>
      <c r="DZ1769" s="52"/>
      <c r="EA1769" s="52"/>
    </row>
    <row r="1770" spans="1:131" s="43" customFormat="1" x14ac:dyDescent="0.2">
      <c r="A1770" s="42"/>
      <c r="B1770" s="42"/>
      <c r="C1770" s="42"/>
      <c r="D1770" s="42"/>
      <c r="E1770" s="42"/>
      <c r="F1770" s="42"/>
      <c r="G1770" s="54"/>
      <c r="H1770" s="42"/>
      <c r="I1770" s="42"/>
      <c r="J1770" s="55"/>
      <c r="K1770" s="55"/>
      <c r="L1770" s="55"/>
      <c r="M1770" s="56"/>
      <c r="N1770" s="57"/>
      <c r="O1770" s="57"/>
      <c r="P1770" s="42"/>
      <c r="Q1770" s="42"/>
      <c r="R1770" s="42"/>
      <c r="S1770" s="42"/>
      <c r="T1770" s="57"/>
      <c r="U1770" s="57"/>
      <c r="V1770" s="52"/>
      <c r="W1770" s="52"/>
      <c r="X1770" s="52"/>
      <c r="Y1770" s="52"/>
      <c r="Z1770" s="52"/>
      <c r="AA1770" s="52"/>
      <c r="AB1770" s="52"/>
      <c r="AC1770" s="52"/>
      <c r="AD1770" s="52"/>
      <c r="AE1770" s="52"/>
      <c r="AF1770" s="52"/>
      <c r="AG1770" s="52"/>
      <c r="AH1770" s="52"/>
      <c r="AI1770" s="52"/>
      <c r="AJ1770" s="52"/>
      <c r="AK1770" s="52"/>
      <c r="AL1770" s="52"/>
      <c r="AM1770" s="52"/>
      <c r="AN1770" s="52"/>
      <c r="AO1770" s="52"/>
      <c r="AP1770" s="52"/>
      <c r="AQ1770" s="52"/>
      <c r="AR1770" s="52"/>
      <c r="AS1770" s="52"/>
      <c r="AT1770" s="52"/>
      <c r="AU1770" s="52"/>
      <c r="AV1770" s="52"/>
      <c r="AW1770" s="52"/>
      <c r="AX1770" s="52"/>
      <c r="AY1770" s="52"/>
      <c r="AZ1770" s="52"/>
      <c r="BA1770" s="52"/>
      <c r="BB1770" s="52"/>
      <c r="BC1770" s="52"/>
      <c r="BD1770" s="52"/>
      <c r="BE1770" s="52"/>
      <c r="BF1770" s="52"/>
      <c r="BG1770" s="52"/>
      <c r="BH1770" s="52"/>
      <c r="BI1770" s="52"/>
      <c r="BJ1770" s="52"/>
      <c r="BK1770" s="52"/>
      <c r="BL1770" s="52"/>
      <c r="BM1770" s="52"/>
      <c r="BN1770" s="52"/>
      <c r="BO1770" s="52"/>
      <c r="BP1770" s="52"/>
      <c r="BQ1770" s="52"/>
      <c r="BR1770" s="52"/>
      <c r="BS1770" s="52"/>
      <c r="BT1770" s="52"/>
      <c r="BU1770" s="52"/>
      <c r="BV1770" s="52"/>
      <c r="BW1770" s="52"/>
      <c r="BX1770" s="52"/>
      <c r="BY1770" s="52"/>
      <c r="BZ1770" s="52"/>
      <c r="CA1770" s="52"/>
      <c r="CB1770" s="52"/>
      <c r="CC1770" s="52"/>
      <c r="CD1770" s="52"/>
      <c r="CE1770" s="52"/>
      <c r="CF1770" s="52"/>
      <c r="CG1770" s="52"/>
      <c r="CH1770" s="52"/>
      <c r="CI1770" s="52"/>
      <c r="CJ1770" s="52"/>
      <c r="CK1770" s="52"/>
      <c r="CL1770" s="52"/>
      <c r="CM1770" s="52"/>
      <c r="CN1770" s="52"/>
      <c r="CO1770" s="52"/>
      <c r="CP1770" s="52"/>
      <c r="CQ1770" s="52"/>
      <c r="CR1770" s="52"/>
      <c r="CS1770" s="52"/>
      <c r="CT1770" s="52"/>
      <c r="CU1770" s="52"/>
      <c r="CV1770" s="52"/>
      <c r="CW1770" s="52"/>
      <c r="CX1770" s="52"/>
      <c r="CY1770" s="52"/>
      <c r="CZ1770" s="52"/>
      <c r="DA1770" s="52"/>
      <c r="DB1770" s="52"/>
      <c r="DC1770" s="52"/>
      <c r="DD1770" s="52"/>
      <c r="DE1770" s="52"/>
      <c r="DF1770" s="52"/>
      <c r="DG1770" s="52"/>
      <c r="DH1770" s="52"/>
      <c r="DI1770" s="52"/>
      <c r="DJ1770" s="52"/>
      <c r="DK1770" s="52"/>
      <c r="DL1770" s="52"/>
      <c r="DM1770" s="52"/>
      <c r="DN1770" s="52"/>
      <c r="DO1770" s="52"/>
      <c r="DP1770" s="52"/>
      <c r="DQ1770" s="52"/>
      <c r="DR1770" s="52"/>
      <c r="DS1770" s="52"/>
      <c r="DT1770" s="52"/>
      <c r="DU1770" s="52"/>
      <c r="DV1770" s="52"/>
      <c r="DW1770" s="52"/>
      <c r="DX1770" s="52"/>
      <c r="DY1770" s="52"/>
      <c r="DZ1770" s="52"/>
      <c r="EA1770" s="52"/>
    </row>
    <row r="1771" spans="1:131" s="43" customFormat="1" x14ac:dyDescent="0.2">
      <c r="A1771" s="42"/>
      <c r="B1771" s="42"/>
      <c r="C1771" s="42"/>
      <c r="D1771" s="42"/>
      <c r="E1771" s="42"/>
      <c r="F1771" s="42"/>
      <c r="G1771" s="54"/>
      <c r="H1771" s="42"/>
      <c r="I1771" s="42"/>
      <c r="J1771" s="55"/>
      <c r="K1771" s="55"/>
      <c r="L1771" s="55"/>
      <c r="M1771" s="56"/>
      <c r="N1771" s="57"/>
      <c r="O1771" s="57"/>
      <c r="P1771" s="42"/>
      <c r="Q1771" s="42"/>
      <c r="R1771" s="42"/>
      <c r="S1771" s="42"/>
      <c r="T1771" s="57"/>
      <c r="U1771" s="57"/>
      <c r="V1771" s="52"/>
      <c r="W1771" s="52"/>
      <c r="X1771" s="52"/>
      <c r="Y1771" s="52"/>
      <c r="Z1771" s="52"/>
      <c r="AA1771" s="52"/>
      <c r="AB1771" s="52"/>
      <c r="AC1771" s="52"/>
      <c r="AD1771" s="52"/>
      <c r="AE1771" s="52"/>
      <c r="AF1771" s="52"/>
      <c r="AG1771" s="52"/>
      <c r="AH1771" s="52"/>
      <c r="AI1771" s="52"/>
      <c r="AJ1771" s="52"/>
      <c r="AK1771" s="52"/>
      <c r="AL1771" s="52"/>
      <c r="AM1771" s="52"/>
      <c r="AN1771" s="52"/>
      <c r="AO1771" s="52"/>
      <c r="AP1771" s="52"/>
      <c r="AQ1771" s="52"/>
      <c r="AR1771" s="52"/>
      <c r="AS1771" s="52"/>
      <c r="AT1771" s="52"/>
      <c r="AU1771" s="52"/>
      <c r="AV1771" s="52"/>
      <c r="AW1771" s="52"/>
      <c r="AX1771" s="52"/>
      <c r="AY1771" s="52"/>
      <c r="AZ1771" s="52"/>
      <c r="BA1771" s="52"/>
      <c r="BB1771" s="52"/>
      <c r="BC1771" s="52"/>
      <c r="BD1771" s="52"/>
      <c r="BE1771" s="52"/>
      <c r="BF1771" s="52"/>
      <c r="BG1771" s="52"/>
      <c r="BH1771" s="52"/>
      <c r="BI1771" s="52"/>
      <c r="BJ1771" s="52"/>
      <c r="BK1771" s="52"/>
      <c r="BL1771" s="52"/>
      <c r="BM1771" s="52"/>
      <c r="BN1771" s="52"/>
      <c r="BO1771" s="52"/>
      <c r="BP1771" s="52"/>
      <c r="BQ1771" s="52"/>
      <c r="BR1771" s="52"/>
      <c r="BS1771" s="52"/>
      <c r="BT1771" s="52"/>
      <c r="BU1771" s="52"/>
      <c r="BV1771" s="52"/>
      <c r="BW1771" s="52"/>
      <c r="BX1771" s="52"/>
      <c r="BY1771" s="52"/>
      <c r="BZ1771" s="52"/>
      <c r="CA1771" s="52"/>
      <c r="CB1771" s="52"/>
      <c r="CC1771" s="52"/>
      <c r="CD1771" s="52"/>
      <c r="CE1771" s="52"/>
      <c r="CF1771" s="52"/>
      <c r="CG1771" s="52"/>
      <c r="CH1771" s="52"/>
      <c r="CI1771" s="52"/>
      <c r="CJ1771" s="52"/>
      <c r="CK1771" s="52"/>
      <c r="CL1771" s="52"/>
      <c r="CM1771" s="52"/>
      <c r="CN1771" s="52"/>
      <c r="CO1771" s="52"/>
      <c r="CP1771" s="52"/>
      <c r="CQ1771" s="52"/>
      <c r="CR1771" s="52"/>
      <c r="CS1771" s="52"/>
      <c r="CT1771" s="52"/>
      <c r="CU1771" s="52"/>
      <c r="CV1771" s="52"/>
      <c r="CW1771" s="52"/>
      <c r="CX1771" s="52"/>
      <c r="CY1771" s="52"/>
      <c r="CZ1771" s="52"/>
      <c r="DA1771" s="52"/>
      <c r="DB1771" s="52"/>
      <c r="DC1771" s="52"/>
      <c r="DD1771" s="52"/>
      <c r="DE1771" s="52"/>
      <c r="DF1771" s="52"/>
      <c r="DG1771" s="52"/>
      <c r="DH1771" s="52"/>
      <c r="DI1771" s="52"/>
      <c r="DJ1771" s="52"/>
      <c r="DK1771" s="52"/>
      <c r="DL1771" s="52"/>
      <c r="DM1771" s="52"/>
      <c r="DN1771" s="52"/>
      <c r="DO1771" s="52"/>
      <c r="DP1771" s="52"/>
      <c r="DQ1771" s="52"/>
      <c r="DR1771" s="52"/>
      <c r="DS1771" s="52"/>
      <c r="DT1771" s="52"/>
      <c r="DU1771" s="52"/>
      <c r="DV1771" s="52"/>
      <c r="DW1771" s="52"/>
      <c r="DX1771" s="52"/>
      <c r="DY1771" s="52"/>
      <c r="DZ1771" s="52"/>
      <c r="EA1771" s="52"/>
    </row>
    <row r="1772" spans="1:131" s="43" customFormat="1" x14ac:dyDescent="0.2">
      <c r="A1772" s="42"/>
      <c r="B1772" s="42"/>
      <c r="C1772" s="42"/>
      <c r="D1772" s="42"/>
      <c r="E1772" s="42"/>
      <c r="F1772" s="42"/>
      <c r="G1772" s="54"/>
      <c r="H1772" s="42"/>
      <c r="I1772" s="42"/>
      <c r="J1772" s="55"/>
      <c r="K1772" s="55"/>
      <c r="L1772" s="55"/>
      <c r="M1772" s="56"/>
      <c r="N1772" s="57"/>
      <c r="O1772" s="57"/>
      <c r="P1772" s="42"/>
      <c r="Q1772" s="42"/>
      <c r="R1772" s="42"/>
      <c r="S1772" s="42"/>
      <c r="T1772" s="57"/>
      <c r="U1772" s="57"/>
      <c r="V1772" s="52"/>
      <c r="W1772" s="52"/>
      <c r="X1772" s="52"/>
      <c r="Y1772" s="52"/>
      <c r="Z1772" s="52"/>
      <c r="AA1772" s="52"/>
      <c r="AB1772" s="52"/>
      <c r="AC1772" s="52"/>
      <c r="AD1772" s="52"/>
      <c r="AE1772" s="52"/>
      <c r="AF1772" s="52"/>
      <c r="AG1772" s="52"/>
      <c r="AH1772" s="52"/>
      <c r="AI1772" s="52"/>
      <c r="AJ1772" s="52"/>
      <c r="AK1772" s="52"/>
      <c r="AL1772" s="52"/>
      <c r="AM1772" s="52"/>
      <c r="AN1772" s="52"/>
      <c r="AO1772" s="52"/>
      <c r="AP1772" s="52"/>
      <c r="AQ1772" s="52"/>
      <c r="AR1772" s="52"/>
      <c r="AS1772" s="52"/>
      <c r="AT1772" s="52"/>
      <c r="AU1772" s="52"/>
      <c r="AV1772" s="52"/>
      <c r="AW1772" s="52"/>
      <c r="AX1772" s="52"/>
      <c r="AY1772" s="52"/>
      <c r="AZ1772" s="52"/>
      <c r="BA1772" s="52"/>
      <c r="BB1772" s="52"/>
      <c r="BC1772" s="52"/>
      <c r="BD1772" s="52"/>
      <c r="BE1772" s="52"/>
      <c r="BF1772" s="52"/>
      <c r="BG1772" s="52"/>
      <c r="BH1772" s="52"/>
      <c r="BI1772" s="52"/>
      <c r="BJ1772" s="52"/>
      <c r="BK1772" s="52"/>
      <c r="BL1772" s="52"/>
      <c r="BM1772" s="52"/>
      <c r="BN1772" s="52"/>
      <c r="BO1772" s="52"/>
      <c r="BP1772" s="52"/>
      <c r="BQ1772" s="52"/>
      <c r="BR1772" s="52"/>
      <c r="BS1772" s="52"/>
      <c r="BT1772" s="52"/>
      <c r="BU1772" s="52"/>
      <c r="BV1772" s="52"/>
      <c r="BW1772" s="52"/>
      <c r="BX1772" s="52"/>
      <c r="BY1772" s="52"/>
      <c r="BZ1772" s="52"/>
      <c r="CA1772" s="52"/>
      <c r="CB1772" s="52"/>
      <c r="CC1772" s="52"/>
      <c r="CD1772" s="52"/>
      <c r="CE1772" s="52"/>
      <c r="CF1772" s="52"/>
      <c r="CG1772" s="52"/>
      <c r="CH1772" s="52"/>
      <c r="CI1772" s="52"/>
      <c r="CJ1772" s="52"/>
      <c r="CK1772" s="52"/>
      <c r="CL1772" s="52"/>
      <c r="CM1772" s="52"/>
      <c r="CN1772" s="52"/>
      <c r="CO1772" s="52"/>
      <c r="CP1772" s="52"/>
      <c r="CQ1772" s="52"/>
      <c r="CR1772" s="52"/>
      <c r="CS1772" s="52"/>
      <c r="CT1772" s="52"/>
      <c r="CU1772" s="52"/>
      <c r="CV1772" s="52"/>
      <c r="CW1772" s="52"/>
      <c r="CX1772" s="52"/>
      <c r="CY1772" s="52"/>
      <c r="CZ1772" s="52"/>
      <c r="DA1772" s="52"/>
      <c r="DB1772" s="52"/>
      <c r="DC1772" s="52"/>
      <c r="DD1772" s="52"/>
      <c r="DE1772" s="52"/>
      <c r="DF1772" s="52"/>
      <c r="DG1772" s="52"/>
      <c r="DH1772" s="52"/>
      <c r="DI1772" s="52"/>
      <c r="DJ1772" s="52"/>
      <c r="DK1772" s="52"/>
      <c r="DL1772" s="52"/>
      <c r="DM1772" s="52"/>
      <c r="DN1772" s="52"/>
      <c r="DO1772" s="52"/>
      <c r="DP1772" s="52"/>
      <c r="DQ1772" s="52"/>
      <c r="DR1772" s="52"/>
      <c r="DS1772" s="52"/>
      <c r="DT1772" s="52"/>
      <c r="DU1772" s="52"/>
      <c r="DV1772" s="52"/>
      <c r="DW1772" s="52"/>
      <c r="DX1772" s="52"/>
      <c r="DY1772" s="52"/>
      <c r="DZ1772" s="52"/>
      <c r="EA1772" s="52"/>
    </row>
    <row r="1773" spans="1:131" s="43" customFormat="1" x14ac:dyDescent="0.2">
      <c r="A1773" s="42"/>
      <c r="B1773" s="42"/>
      <c r="C1773" s="42"/>
      <c r="D1773" s="42"/>
      <c r="E1773" s="42"/>
      <c r="F1773" s="42"/>
      <c r="G1773" s="54"/>
      <c r="H1773" s="42"/>
      <c r="I1773" s="42"/>
      <c r="J1773" s="55"/>
      <c r="K1773" s="55"/>
      <c r="L1773" s="55"/>
      <c r="M1773" s="56"/>
      <c r="N1773" s="57"/>
      <c r="O1773" s="57"/>
      <c r="P1773" s="42"/>
      <c r="Q1773" s="42"/>
      <c r="R1773" s="42"/>
      <c r="S1773" s="42"/>
      <c r="T1773" s="57"/>
      <c r="U1773" s="57"/>
      <c r="V1773" s="52"/>
      <c r="W1773" s="52"/>
      <c r="X1773" s="52"/>
      <c r="Y1773" s="52"/>
      <c r="Z1773" s="52"/>
      <c r="AA1773" s="52"/>
      <c r="AB1773" s="52"/>
      <c r="AC1773" s="52"/>
      <c r="AD1773" s="52"/>
      <c r="AE1773" s="52"/>
      <c r="AF1773" s="52"/>
      <c r="AG1773" s="52"/>
      <c r="AH1773" s="52"/>
      <c r="AI1773" s="52"/>
      <c r="AJ1773" s="52"/>
      <c r="AK1773" s="52"/>
      <c r="AL1773" s="52"/>
      <c r="AM1773" s="52"/>
      <c r="AN1773" s="52"/>
      <c r="AO1773" s="52"/>
      <c r="AP1773" s="52"/>
      <c r="AQ1773" s="52"/>
      <c r="AR1773" s="52"/>
      <c r="AS1773" s="52"/>
      <c r="AT1773" s="52"/>
      <c r="AU1773" s="52"/>
      <c r="AV1773" s="52"/>
      <c r="AW1773" s="52"/>
      <c r="AX1773" s="52"/>
      <c r="AY1773" s="52"/>
      <c r="AZ1773" s="52"/>
      <c r="BA1773" s="52"/>
      <c r="BB1773" s="52"/>
      <c r="BC1773" s="52"/>
      <c r="BD1773" s="52"/>
      <c r="BE1773" s="52"/>
      <c r="BF1773" s="52"/>
      <c r="BG1773" s="52"/>
      <c r="BH1773" s="52"/>
      <c r="BI1773" s="52"/>
      <c r="BJ1773" s="52"/>
      <c r="BK1773" s="52"/>
      <c r="BL1773" s="52"/>
      <c r="BM1773" s="52"/>
      <c r="BN1773" s="52"/>
      <c r="BO1773" s="52"/>
      <c r="BP1773" s="52"/>
      <c r="BQ1773" s="52"/>
      <c r="BR1773" s="52"/>
      <c r="BS1773" s="52"/>
      <c r="BT1773" s="52"/>
      <c r="BU1773" s="52"/>
      <c r="BV1773" s="52"/>
      <c r="BW1773" s="52"/>
      <c r="BX1773" s="52"/>
      <c r="BY1773" s="52"/>
      <c r="BZ1773" s="52"/>
      <c r="CA1773" s="52"/>
      <c r="CB1773" s="52"/>
      <c r="CC1773" s="52"/>
      <c r="CD1773" s="52"/>
      <c r="CE1773" s="52"/>
      <c r="CF1773" s="52"/>
      <c r="CG1773" s="52"/>
      <c r="CH1773" s="52"/>
      <c r="CI1773" s="52"/>
      <c r="CJ1773" s="52"/>
      <c r="CK1773" s="52"/>
      <c r="CL1773" s="52"/>
      <c r="CM1773" s="52"/>
      <c r="CN1773" s="52"/>
      <c r="CO1773" s="52"/>
      <c r="CP1773" s="52"/>
      <c r="CQ1773" s="52"/>
      <c r="CR1773" s="52"/>
      <c r="CS1773" s="52"/>
      <c r="CT1773" s="52"/>
      <c r="CU1773" s="52"/>
      <c r="CV1773" s="52"/>
      <c r="CW1773" s="52"/>
      <c r="CX1773" s="52"/>
      <c r="CY1773" s="52"/>
      <c r="CZ1773" s="52"/>
      <c r="DA1773" s="52"/>
      <c r="DB1773" s="52"/>
      <c r="DC1773" s="52"/>
      <c r="DD1773" s="52"/>
      <c r="DE1773" s="52"/>
      <c r="DF1773" s="52"/>
      <c r="DG1773" s="52"/>
      <c r="DH1773" s="52"/>
      <c r="DI1773" s="52"/>
      <c r="DJ1773" s="52"/>
      <c r="DK1773" s="52"/>
      <c r="DL1773" s="52"/>
      <c r="DM1773" s="52"/>
      <c r="DN1773" s="52"/>
      <c r="DO1773" s="52"/>
      <c r="DP1773" s="52"/>
      <c r="DQ1773" s="52"/>
      <c r="DR1773" s="52"/>
      <c r="DS1773" s="52"/>
      <c r="DT1773" s="52"/>
      <c r="DU1773" s="52"/>
      <c r="DV1773" s="52"/>
      <c r="DW1773" s="52"/>
      <c r="DX1773" s="52"/>
      <c r="DY1773" s="52"/>
      <c r="DZ1773" s="52"/>
      <c r="EA1773" s="52"/>
    </row>
    <row r="1774" spans="1:131" s="43" customFormat="1" x14ac:dyDescent="0.2">
      <c r="A1774" s="42"/>
      <c r="B1774" s="42"/>
      <c r="C1774" s="42"/>
      <c r="D1774" s="42"/>
      <c r="E1774" s="42"/>
      <c r="F1774" s="42"/>
      <c r="G1774" s="54"/>
      <c r="H1774" s="42"/>
      <c r="I1774" s="42"/>
      <c r="J1774" s="55"/>
      <c r="K1774" s="55"/>
      <c r="L1774" s="55"/>
      <c r="M1774" s="56"/>
      <c r="N1774" s="57"/>
      <c r="O1774" s="57"/>
      <c r="P1774" s="42"/>
      <c r="Q1774" s="42"/>
      <c r="R1774" s="42"/>
      <c r="S1774" s="42"/>
      <c r="T1774" s="57"/>
      <c r="U1774" s="57"/>
      <c r="V1774" s="52"/>
      <c r="W1774" s="52"/>
      <c r="X1774" s="52"/>
      <c r="Y1774" s="52"/>
      <c r="Z1774" s="52"/>
      <c r="AA1774" s="52"/>
      <c r="AB1774" s="52"/>
      <c r="AC1774" s="52"/>
      <c r="AD1774" s="52"/>
      <c r="AE1774" s="52"/>
      <c r="AF1774" s="52"/>
      <c r="AG1774" s="52"/>
      <c r="AH1774" s="52"/>
      <c r="AI1774" s="52"/>
      <c r="AJ1774" s="52"/>
      <c r="AK1774" s="52"/>
      <c r="AL1774" s="52"/>
      <c r="AM1774" s="52"/>
      <c r="AN1774" s="52"/>
      <c r="AO1774" s="52"/>
      <c r="AP1774" s="52"/>
      <c r="AQ1774" s="52"/>
      <c r="AR1774" s="52"/>
      <c r="AS1774" s="52"/>
      <c r="AT1774" s="52"/>
      <c r="AU1774" s="52"/>
      <c r="AV1774" s="52"/>
      <c r="AW1774" s="52"/>
      <c r="AX1774" s="52"/>
      <c r="AY1774" s="52"/>
      <c r="AZ1774" s="52"/>
      <c r="BA1774" s="52"/>
      <c r="BB1774" s="52"/>
      <c r="BC1774" s="52"/>
      <c r="BD1774" s="52"/>
      <c r="BE1774" s="52"/>
      <c r="BF1774" s="52"/>
      <c r="BG1774" s="52"/>
      <c r="BH1774" s="52"/>
      <c r="BI1774" s="52"/>
      <c r="BJ1774" s="52"/>
      <c r="BK1774" s="52"/>
      <c r="BL1774" s="52"/>
      <c r="BM1774" s="52"/>
      <c r="BN1774" s="52"/>
      <c r="BO1774" s="52"/>
      <c r="BP1774" s="52"/>
      <c r="BQ1774" s="52"/>
      <c r="BR1774" s="52"/>
      <c r="BS1774" s="52"/>
      <c r="BT1774" s="52"/>
      <c r="BU1774" s="52"/>
      <c r="BV1774" s="52"/>
      <c r="BW1774" s="52"/>
      <c r="BX1774" s="52"/>
      <c r="BY1774" s="52"/>
      <c r="BZ1774" s="52"/>
      <c r="CA1774" s="52"/>
      <c r="CB1774" s="52"/>
      <c r="CC1774" s="52"/>
      <c r="CD1774" s="52"/>
      <c r="CE1774" s="52"/>
      <c r="CF1774" s="52"/>
      <c r="CG1774" s="52"/>
      <c r="CH1774" s="52"/>
      <c r="CI1774" s="52"/>
      <c r="CJ1774" s="52"/>
      <c r="CK1774" s="52"/>
      <c r="CL1774" s="52"/>
      <c r="CM1774" s="52"/>
      <c r="CN1774" s="52"/>
      <c r="CO1774" s="52"/>
      <c r="CP1774" s="52"/>
      <c r="CQ1774" s="52"/>
      <c r="CR1774" s="52"/>
      <c r="CS1774" s="52"/>
      <c r="CT1774" s="52"/>
      <c r="CU1774" s="52"/>
      <c r="CV1774" s="52"/>
      <c r="CW1774" s="52"/>
      <c r="CX1774" s="52"/>
      <c r="CY1774" s="52"/>
      <c r="CZ1774" s="52"/>
      <c r="DA1774" s="52"/>
      <c r="DB1774" s="52"/>
      <c r="DC1774" s="52"/>
      <c r="DD1774" s="52"/>
      <c r="DE1774" s="52"/>
      <c r="DF1774" s="52"/>
      <c r="DG1774" s="52"/>
      <c r="DH1774" s="52"/>
      <c r="DI1774" s="52"/>
      <c r="DJ1774" s="52"/>
      <c r="DK1774" s="52"/>
      <c r="DL1774" s="52"/>
      <c r="DM1774" s="52"/>
      <c r="DN1774" s="52"/>
      <c r="DO1774" s="52"/>
      <c r="DP1774" s="52"/>
      <c r="DQ1774" s="52"/>
      <c r="DR1774" s="52"/>
      <c r="DS1774" s="52"/>
      <c r="DT1774" s="52"/>
      <c r="DU1774" s="52"/>
      <c r="DV1774" s="52"/>
      <c r="DW1774" s="52"/>
      <c r="DX1774" s="52"/>
      <c r="DY1774" s="52"/>
      <c r="DZ1774" s="52"/>
      <c r="EA1774" s="52"/>
    </row>
    <row r="1775" spans="1:131" s="43" customFormat="1" x14ac:dyDescent="0.2">
      <c r="A1775" s="42"/>
      <c r="B1775" s="42"/>
      <c r="C1775" s="42"/>
      <c r="D1775" s="42"/>
      <c r="E1775" s="42"/>
      <c r="F1775" s="42"/>
      <c r="G1775" s="54"/>
      <c r="H1775" s="42"/>
      <c r="I1775" s="42"/>
      <c r="J1775" s="55"/>
      <c r="K1775" s="55"/>
      <c r="L1775" s="55"/>
      <c r="M1775" s="56"/>
      <c r="N1775" s="57"/>
      <c r="O1775" s="57"/>
      <c r="P1775" s="42"/>
      <c r="Q1775" s="42"/>
      <c r="R1775" s="42"/>
      <c r="S1775" s="42"/>
      <c r="T1775" s="57"/>
      <c r="U1775" s="57"/>
      <c r="V1775" s="52"/>
      <c r="W1775" s="52"/>
      <c r="X1775" s="52"/>
      <c r="Y1775" s="52"/>
      <c r="Z1775" s="52"/>
      <c r="AA1775" s="52"/>
      <c r="AB1775" s="52"/>
      <c r="AC1775" s="52"/>
      <c r="AD1775" s="52"/>
      <c r="AE1775" s="52"/>
      <c r="AF1775" s="52"/>
      <c r="AG1775" s="52"/>
      <c r="AH1775" s="52"/>
      <c r="AI1775" s="52"/>
      <c r="AJ1775" s="52"/>
      <c r="AK1775" s="52"/>
      <c r="AL1775" s="52"/>
      <c r="AM1775" s="52"/>
      <c r="AN1775" s="52"/>
      <c r="AO1775" s="52"/>
      <c r="AP1775" s="52"/>
      <c r="AQ1775" s="52"/>
      <c r="AR1775" s="52"/>
      <c r="AS1775" s="52"/>
      <c r="AT1775" s="52"/>
      <c r="AU1775" s="52"/>
      <c r="AV1775" s="52"/>
      <c r="AW1775" s="52"/>
      <c r="AX1775" s="52"/>
      <c r="AY1775" s="52"/>
      <c r="AZ1775" s="52"/>
      <c r="BA1775" s="52"/>
      <c r="BB1775" s="52"/>
      <c r="BC1775" s="52"/>
      <c r="BD1775" s="52"/>
      <c r="BE1775" s="52"/>
      <c r="BF1775" s="52"/>
      <c r="BG1775" s="52"/>
      <c r="BH1775" s="52"/>
      <c r="BI1775" s="52"/>
      <c r="BJ1775" s="52"/>
      <c r="BK1775" s="52"/>
      <c r="BL1775" s="52"/>
      <c r="BM1775" s="52"/>
      <c r="BN1775" s="52"/>
      <c r="BO1775" s="52"/>
      <c r="BP1775" s="52"/>
      <c r="BQ1775" s="52"/>
      <c r="BR1775" s="52"/>
      <c r="BS1775" s="52"/>
      <c r="BT1775" s="52"/>
      <c r="BU1775" s="52"/>
      <c r="BV1775" s="52"/>
      <c r="BW1775" s="52"/>
      <c r="BX1775" s="52"/>
      <c r="BY1775" s="52"/>
      <c r="BZ1775" s="52"/>
      <c r="CA1775" s="52"/>
      <c r="CB1775" s="52"/>
      <c r="CC1775" s="52"/>
      <c r="CD1775" s="52"/>
      <c r="CE1775" s="52"/>
      <c r="CF1775" s="52"/>
      <c r="CG1775" s="52"/>
      <c r="CH1775" s="52"/>
      <c r="CI1775" s="52"/>
      <c r="CJ1775" s="52"/>
      <c r="CK1775" s="52"/>
      <c r="CL1775" s="52"/>
      <c r="CM1775" s="52"/>
      <c r="CN1775" s="52"/>
      <c r="CO1775" s="52"/>
      <c r="CP1775" s="52"/>
      <c r="CQ1775" s="52"/>
      <c r="CR1775" s="52"/>
      <c r="CS1775" s="52"/>
      <c r="CT1775" s="52"/>
      <c r="CU1775" s="52"/>
      <c r="CV1775" s="52"/>
      <c r="CW1775" s="52"/>
      <c r="CX1775" s="52"/>
      <c r="CY1775" s="52"/>
      <c r="CZ1775" s="52"/>
      <c r="DA1775" s="52"/>
      <c r="DB1775" s="52"/>
      <c r="DC1775" s="52"/>
      <c r="DD1775" s="52"/>
      <c r="DE1775" s="52"/>
      <c r="DF1775" s="52"/>
      <c r="DG1775" s="52"/>
      <c r="DH1775" s="52"/>
      <c r="DI1775" s="52"/>
      <c r="DJ1775" s="52"/>
      <c r="DK1775" s="52"/>
      <c r="DL1775" s="52"/>
      <c r="DM1775" s="52"/>
      <c r="DN1775" s="52"/>
      <c r="DO1775" s="52"/>
      <c r="DP1775" s="52"/>
      <c r="DQ1775" s="52"/>
      <c r="DR1775" s="52"/>
      <c r="DS1775" s="52"/>
      <c r="DT1775" s="52"/>
      <c r="DU1775" s="52"/>
      <c r="DV1775" s="52"/>
      <c r="DW1775" s="52"/>
      <c r="DX1775" s="52"/>
      <c r="DY1775" s="52"/>
      <c r="DZ1775" s="52"/>
      <c r="EA1775" s="52"/>
    </row>
    <row r="1776" spans="1:131" s="43" customFormat="1" x14ac:dyDescent="0.2">
      <c r="A1776" s="42"/>
      <c r="B1776" s="42"/>
      <c r="C1776" s="42"/>
      <c r="D1776" s="42"/>
      <c r="E1776" s="42"/>
      <c r="F1776" s="42"/>
      <c r="G1776" s="54"/>
      <c r="H1776" s="42"/>
      <c r="I1776" s="42"/>
      <c r="J1776" s="55"/>
      <c r="K1776" s="55"/>
      <c r="L1776" s="55"/>
      <c r="M1776" s="56"/>
      <c r="N1776" s="57"/>
      <c r="O1776" s="57"/>
      <c r="P1776" s="42"/>
      <c r="Q1776" s="42"/>
      <c r="R1776" s="42"/>
      <c r="S1776" s="42"/>
      <c r="T1776" s="57"/>
      <c r="U1776" s="57"/>
      <c r="V1776" s="52"/>
      <c r="W1776" s="52"/>
      <c r="X1776" s="52"/>
      <c r="Y1776" s="52"/>
      <c r="Z1776" s="52"/>
      <c r="AA1776" s="52"/>
      <c r="AB1776" s="52"/>
      <c r="AC1776" s="52"/>
      <c r="AD1776" s="52"/>
      <c r="AE1776" s="52"/>
      <c r="AF1776" s="52"/>
      <c r="AG1776" s="52"/>
      <c r="AH1776" s="52"/>
      <c r="AI1776" s="52"/>
      <c r="AJ1776" s="52"/>
      <c r="AK1776" s="52"/>
      <c r="AL1776" s="52"/>
      <c r="AM1776" s="52"/>
      <c r="AN1776" s="52"/>
      <c r="AO1776" s="52"/>
      <c r="AP1776" s="52"/>
      <c r="AQ1776" s="52"/>
      <c r="AR1776" s="52"/>
      <c r="AS1776" s="52"/>
      <c r="AT1776" s="52"/>
      <c r="AU1776" s="52"/>
      <c r="AV1776" s="52"/>
      <c r="AW1776" s="52"/>
      <c r="AX1776" s="52"/>
      <c r="AY1776" s="52"/>
      <c r="AZ1776" s="52"/>
      <c r="BA1776" s="52"/>
      <c r="BB1776" s="52"/>
      <c r="BC1776" s="52"/>
      <c r="BD1776" s="52"/>
      <c r="BE1776" s="52"/>
      <c r="BF1776" s="52"/>
      <c r="BG1776" s="52"/>
      <c r="BH1776" s="52"/>
      <c r="BI1776" s="52"/>
      <c r="BJ1776" s="52"/>
      <c r="BK1776" s="52"/>
      <c r="BL1776" s="52"/>
      <c r="BM1776" s="52"/>
      <c r="BN1776" s="52"/>
      <c r="BO1776" s="52"/>
      <c r="BP1776" s="52"/>
      <c r="BQ1776" s="52"/>
      <c r="BR1776" s="52"/>
      <c r="BS1776" s="52"/>
      <c r="BT1776" s="52"/>
      <c r="BU1776" s="52"/>
      <c r="BV1776" s="52"/>
      <c r="BW1776" s="52"/>
      <c r="BX1776" s="52"/>
      <c r="BY1776" s="52"/>
      <c r="BZ1776" s="52"/>
      <c r="CA1776" s="52"/>
      <c r="CB1776" s="52"/>
      <c r="CC1776" s="52"/>
      <c r="CD1776" s="52"/>
      <c r="CE1776" s="52"/>
      <c r="CF1776" s="52"/>
      <c r="CG1776" s="52"/>
      <c r="CH1776" s="52"/>
      <c r="CI1776" s="52"/>
      <c r="CJ1776" s="52"/>
      <c r="CK1776" s="52"/>
      <c r="CL1776" s="52"/>
      <c r="CM1776" s="52"/>
      <c r="CN1776" s="52"/>
      <c r="CO1776" s="52"/>
      <c r="CP1776" s="52"/>
      <c r="CQ1776" s="52"/>
      <c r="CR1776" s="52"/>
      <c r="CS1776" s="52"/>
      <c r="CT1776" s="52"/>
      <c r="CU1776" s="52"/>
      <c r="CV1776" s="52"/>
      <c r="CW1776" s="52"/>
      <c r="CX1776" s="52"/>
      <c r="CY1776" s="52"/>
      <c r="CZ1776" s="52"/>
      <c r="DA1776" s="52"/>
      <c r="DB1776" s="52"/>
      <c r="DC1776" s="52"/>
      <c r="DD1776" s="52"/>
      <c r="DE1776" s="52"/>
      <c r="DF1776" s="52"/>
      <c r="DG1776" s="52"/>
      <c r="DH1776" s="52"/>
      <c r="DI1776" s="52"/>
      <c r="DJ1776" s="52"/>
      <c r="DK1776" s="52"/>
      <c r="DL1776" s="52"/>
      <c r="DM1776" s="52"/>
      <c r="DN1776" s="52"/>
      <c r="DO1776" s="52"/>
      <c r="DP1776" s="52"/>
      <c r="DQ1776" s="52"/>
      <c r="DR1776" s="52"/>
      <c r="DS1776" s="52"/>
      <c r="DT1776" s="52"/>
      <c r="DU1776" s="52"/>
      <c r="DV1776" s="52"/>
      <c r="DW1776" s="52"/>
      <c r="DX1776" s="52"/>
      <c r="DY1776" s="52"/>
      <c r="DZ1776" s="52"/>
      <c r="EA1776" s="52"/>
    </row>
    <row r="1777" spans="1:131" s="43" customFormat="1" x14ac:dyDescent="0.2">
      <c r="A1777" s="42"/>
      <c r="B1777" s="42"/>
      <c r="C1777" s="42"/>
      <c r="D1777" s="42"/>
      <c r="E1777" s="42"/>
      <c r="F1777" s="42"/>
      <c r="G1777" s="54"/>
      <c r="H1777" s="42"/>
      <c r="I1777" s="42"/>
      <c r="J1777" s="55"/>
      <c r="K1777" s="55"/>
      <c r="L1777" s="55"/>
      <c r="M1777" s="56"/>
      <c r="N1777" s="57"/>
      <c r="O1777" s="57"/>
      <c r="P1777" s="42"/>
      <c r="Q1777" s="42"/>
      <c r="R1777" s="42"/>
      <c r="S1777" s="42"/>
      <c r="T1777" s="57"/>
      <c r="U1777" s="57"/>
      <c r="V1777" s="52"/>
      <c r="W1777" s="52"/>
      <c r="X1777" s="52"/>
      <c r="Y1777" s="52"/>
      <c r="Z1777" s="52"/>
      <c r="AA1777" s="52"/>
      <c r="AB1777" s="52"/>
      <c r="AC1777" s="52"/>
      <c r="AD1777" s="52"/>
      <c r="AE1777" s="52"/>
      <c r="AF1777" s="52"/>
      <c r="AG1777" s="52"/>
      <c r="AH1777" s="52"/>
      <c r="AI1777" s="52"/>
      <c r="AJ1777" s="52"/>
      <c r="AK1777" s="52"/>
      <c r="AL1777" s="52"/>
      <c r="AM1777" s="52"/>
      <c r="AN1777" s="52"/>
      <c r="AO1777" s="52"/>
      <c r="AP1777" s="52"/>
      <c r="AQ1777" s="52"/>
      <c r="AR1777" s="52"/>
      <c r="AS1777" s="52"/>
      <c r="AT1777" s="52"/>
      <c r="AU1777" s="52"/>
      <c r="AV1777" s="52"/>
      <c r="AW1777" s="52"/>
      <c r="AX1777" s="52"/>
      <c r="AY1777" s="52"/>
      <c r="AZ1777" s="52"/>
      <c r="BA1777" s="52"/>
      <c r="BB1777" s="52"/>
      <c r="BC1777" s="52"/>
      <c r="BD1777" s="52"/>
      <c r="BE1777" s="52"/>
      <c r="BF1777" s="52"/>
      <c r="BG1777" s="52"/>
      <c r="BH1777" s="52"/>
      <c r="BI1777" s="52"/>
      <c r="BJ1777" s="52"/>
      <c r="BK1777" s="52"/>
      <c r="BL1777" s="52"/>
      <c r="BM1777" s="52"/>
      <c r="BN1777" s="52"/>
      <c r="BO1777" s="52"/>
      <c r="BP1777" s="52"/>
      <c r="BQ1777" s="52"/>
      <c r="BR1777" s="52"/>
      <c r="BS1777" s="52"/>
      <c r="BT1777" s="52"/>
      <c r="BU1777" s="52"/>
      <c r="BV1777" s="52"/>
      <c r="BW1777" s="52"/>
      <c r="BX1777" s="52"/>
      <c r="BY1777" s="52"/>
      <c r="BZ1777" s="52"/>
      <c r="CA1777" s="52"/>
      <c r="CB1777" s="52"/>
      <c r="CC1777" s="52"/>
      <c r="CD1777" s="52"/>
      <c r="CE1777" s="52"/>
      <c r="CF1777" s="52"/>
      <c r="CG1777" s="52"/>
      <c r="CH1777" s="52"/>
      <c r="CI1777" s="52"/>
      <c r="CJ1777" s="52"/>
      <c r="CK1777" s="52"/>
      <c r="CL1777" s="52"/>
      <c r="CM1777" s="52"/>
      <c r="CN1777" s="52"/>
      <c r="CO1777" s="52"/>
      <c r="CP1777" s="52"/>
      <c r="CQ1777" s="52"/>
      <c r="CR1777" s="52"/>
      <c r="CS1777" s="52"/>
      <c r="CT1777" s="52"/>
      <c r="CU1777" s="52"/>
      <c r="CV1777" s="52"/>
      <c r="CW1777" s="52"/>
      <c r="CX1777" s="52"/>
      <c r="CY1777" s="52"/>
      <c r="CZ1777" s="52"/>
      <c r="DA1777" s="52"/>
      <c r="DB1777" s="52"/>
      <c r="DC1777" s="52"/>
      <c r="DD1777" s="52"/>
      <c r="DE1777" s="52"/>
      <c r="DF1777" s="52"/>
      <c r="DG1777" s="52"/>
      <c r="DH1777" s="52"/>
      <c r="DI1777" s="52"/>
      <c r="DJ1777" s="52"/>
      <c r="DK1777" s="52"/>
      <c r="DL1777" s="52"/>
      <c r="DM1777" s="52"/>
      <c r="DN1777" s="52"/>
      <c r="DO1777" s="52"/>
      <c r="DP1777" s="52"/>
      <c r="DQ1777" s="52"/>
      <c r="DR1777" s="52"/>
      <c r="DS1777" s="52"/>
      <c r="DT1777" s="52"/>
      <c r="DU1777" s="52"/>
      <c r="DV1777" s="52"/>
      <c r="DW1777" s="52"/>
      <c r="DX1777" s="52"/>
      <c r="DY1777" s="52"/>
      <c r="DZ1777" s="52"/>
      <c r="EA1777" s="52"/>
    </row>
    <row r="1778" spans="1:131" s="43" customFormat="1" x14ac:dyDescent="0.2">
      <c r="A1778" s="42"/>
      <c r="B1778" s="42"/>
      <c r="C1778" s="42"/>
      <c r="D1778" s="42"/>
      <c r="E1778" s="42"/>
      <c r="F1778" s="42"/>
      <c r="G1778" s="54"/>
      <c r="H1778" s="42"/>
      <c r="I1778" s="42"/>
      <c r="J1778" s="55"/>
      <c r="K1778" s="55"/>
      <c r="L1778" s="55"/>
      <c r="M1778" s="56"/>
      <c r="N1778" s="57"/>
      <c r="O1778" s="57"/>
      <c r="P1778" s="42"/>
      <c r="Q1778" s="42"/>
      <c r="R1778" s="42"/>
      <c r="S1778" s="42"/>
      <c r="T1778" s="57"/>
      <c r="U1778" s="57"/>
      <c r="V1778" s="52"/>
      <c r="W1778" s="52"/>
      <c r="X1778" s="52"/>
      <c r="Y1778" s="52"/>
      <c r="Z1778" s="52"/>
      <c r="AA1778" s="52"/>
      <c r="AB1778" s="52"/>
      <c r="AC1778" s="52"/>
      <c r="AD1778" s="52"/>
      <c r="AE1778" s="52"/>
      <c r="AF1778" s="52"/>
      <c r="AG1778" s="52"/>
      <c r="AH1778" s="52"/>
      <c r="AI1778" s="52"/>
      <c r="AJ1778" s="52"/>
      <c r="AK1778" s="52"/>
      <c r="AL1778" s="52"/>
      <c r="AM1778" s="52"/>
      <c r="AN1778" s="52"/>
      <c r="AO1778" s="52"/>
      <c r="AP1778" s="52"/>
      <c r="AQ1778" s="52"/>
      <c r="AR1778" s="52"/>
      <c r="AS1778" s="52"/>
      <c r="AT1778" s="52"/>
      <c r="AU1778" s="52"/>
      <c r="AV1778" s="52"/>
      <c r="AW1778" s="52"/>
      <c r="AX1778" s="52"/>
      <c r="AY1778" s="52"/>
      <c r="AZ1778" s="52"/>
      <c r="BA1778" s="52"/>
      <c r="BB1778" s="52"/>
      <c r="BC1778" s="52"/>
      <c r="BD1778" s="52"/>
      <c r="BE1778" s="52"/>
      <c r="BF1778" s="52"/>
      <c r="BG1778" s="52"/>
      <c r="BH1778" s="52"/>
      <c r="BI1778" s="52"/>
      <c r="BJ1778" s="52"/>
      <c r="BK1778" s="52"/>
      <c r="BL1778" s="52"/>
      <c r="BM1778" s="52"/>
      <c r="BN1778" s="52"/>
      <c r="BO1778" s="52"/>
      <c r="BP1778" s="52"/>
      <c r="BQ1778" s="52"/>
      <c r="BR1778" s="52"/>
      <c r="BS1778" s="52"/>
      <c r="BT1778" s="52"/>
      <c r="BU1778" s="52"/>
      <c r="BV1778" s="52"/>
      <c r="BW1778" s="52"/>
      <c r="BX1778" s="52"/>
      <c r="BY1778" s="52"/>
      <c r="BZ1778" s="52"/>
      <c r="CA1778" s="52"/>
      <c r="CB1778" s="52"/>
      <c r="CC1778" s="52"/>
      <c r="CD1778" s="52"/>
      <c r="CE1778" s="52"/>
      <c r="CF1778" s="52"/>
      <c r="CG1778" s="52"/>
      <c r="CH1778" s="52"/>
      <c r="CI1778" s="52"/>
      <c r="CJ1778" s="52"/>
      <c r="CK1778" s="52"/>
      <c r="CL1778" s="52"/>
      <c r="CM1778" s="52"/>
      <c r="CN1778" s="52"/>
      <c r="CO1778" s="52"/>
      <c r="CP1778" s="52"/>
      <c r="CQ1778" s="52"/>
      <c r="CR1778" s="52"/>
      <c r="CS1778" s="52"/>
      <c r="CT1778" s="52"/>
      <c r="CU1778" s="52"/>
      <c r="CV1778" s="52"/>
      <c r="CW1778" s="52"/>
      <c r="CX1778" s="52"/>
      <c r="CY1778" s="52"/>
      <c r="CZ1778" s="52"/>
      <c r="DA1778" s="52"/>
      <c r="DB1778" s="52"/>
      <c r="DC1778" s="52"/>
      <c r="DD1778" s="52"/>
      <c r="DE1778" s="52"/>
      <c r="DF1778" s="52"/>
      <c r="DG1778" s="52"/>
      <c r="DH1778" s="52"/>
      <c r="DI1778" s="52"/>
      <c r="DJ1778" s="52"/>
      <c r="DK1778" s="52"/>
      <c r="DL1778" s="52"/>
      <c r="DM1778" s="52"/>
      <c r="DN1778" s="52"/>
      <c r="DO1778" s="52"/>
      <c r="DP1778" s="52"/>
      <c r="DQ1778" s="52"/>
      <c r="DR1778" s="52"/>
      <c r="DS1778" s="52"/>
      <c r="DT1778" s="52"/>
      <c r="DU1778" s="52"/>
      <c r="DV1778" s="52"/>
      <c r="DW1778" s="52"/>
      <c r="DX1778" s="52"/>
      <c r="DY1778" s="52"/>
      <c r="DZ1778" s="52"/>
      <c r="EA1778" s="52"/>
    </row>
    <row r="1779" spans="1:131" s="43" customFormat="1" x14ac:dyDescent="0.2">
      <c r="A1779" s="42"/>
      <c r="B1779" s="42"/>
      <c r="C1779" s="42"/>
      <c r="D1779" s="42"/>
      <c r="E1779" s="42"/>
      <c r="F1779" s="42"/>
      <c r="G1779" s="54"/>
      <c r="H1779" s="42"/>
      <c r="I1779" s="42"/>
      <c r="J1779" s="55"/>
      <c r="K1779" s="55"/>
      <c r="L1779" s="55"/>
      <c r="M1779" s="56"/>
      <c r="N1779" s="57"/>
      <c r="O1779" s="57"/>
      <c r="P1779" s="42"/>
      <c r="Q1779" s="42"/>
      <c r="R1779" s="42"/>
      <c r="S1779" s="42"/>
      <c r="T1779" s="57"/>
      <c r="U1779" s="57"/>
      <c r="V1779" s="52"/>
      <c r="W1779" s="52"/>
      <c r="X1779" s="52"/>
      <c r="Y1779" s="52"/>
      <c r="Z1779" s="52"/>
      <c r="AA1779" s="52"/>
      <c r="AB1779" s="52"/>
      <c r="AC1779" s="52"/>
      <c r="AD1779" s="52"/>
      <c r="AE1779" s="52"/>
      <c r="AF1779" s="52"/>
      <c r="AG1779" s="52"/>
      <c r="AH1779" s="52"/>
      <c r="AI1779" s="52"/>
      <c r="AJ1779" s="52"/>
      <c r="AK1779" s="52"/>
      <c r="AL1779" s="52"/>
      <c r="AM1779" s="52"/>
      <c r="AN1779" s="52"/>
      <c r="AO1779" s="52"/>
      <c r="AP1779" s="52"/>
      <c r="AQ1779" s="52"/>
      <c r="AR1779" s="52"/>
      <c r="AS1779" s="52"/>
      <c r="AT1779" s="52"/>
      <c r="AU1779" s="52"/>
      <c r="AV1779" s="52"/>
      <c r="AW1779" s="52"/>
      <c r="AX1779" s="52"/>
      <c r="AY1779" s="52"/>
      <c r="AZ1779" s="52"/>
      <c r="BA1779" s="52"/>
      <c r="BB1779" s="52"/>
      <c r="BC1779" s="52"/>
      <c r="BD1779" s="52"/>
      <c r="BE1779" s="52"/>
      <c r="BF1779" s="52"/>
      <c r="BG1779" s="52"/>
      <c r="BH1779" s="52"/>
      <c r="BI1779" s="52"/>
      <c r="BJ1779" s="52"/>
      <c r="BK1779" s="52"/>
      <c r="BL1779" s="52"/>
      <c r="BM1779" s="52"/>
      <c r="BN1779" s="52"/>
      <c r="BO1779" s="52"/>
      <c r="BP1779" s="52"/>
      <c r="BQ1779" s="52"/>
      <c r="BR1779" s="52"/>
      <c r="BS1779" s="52"/>
      <c r="BT1779" s="52"/>
      <c r="BU1779" s="52"/>
      <c r="BV1779" s="52"/>
      <c r="BW1779" s="52"/>
      <c r="BX1779" s="52"/>
      <c r="BY1779" s="52"/>
      <c r="BZ1779" s="52"/>
      <c r="CA1779" s="52"/>
      <c r="CB1779" s="52"/>
      <c r="CC1779" s="52"/>
      <c r="CD1779" s="52"/>
      <c r="CE1779" s="52"/>
      <c r="CF1779" s="52"/>
      <c r="CG1779" s="52"/>
      <c r="CH1779" s="52"/>
      <c r="CI1779" s="52"/>
      <c r="CJ1779" s="52"/>
      <c r="CK1779" s="52"/>
      <c r="CL1779" s="52"/>
      <c r="CM1779" s="52"/>
      <c r="CN1779" s="52"/>
      <c r="CO1779" s="52"/>
      <c r="CP1779" s="52"/>
      <c r="CQ1779" s="52"/>
      <c r="CR1779" s="52"/>
      <c r="CS1779" s="52"/>
      <c r="CT1779" s="52"/>
      <c r="CU1779" s="52"/>
      <c r="CV1779" s="52"/>
      <c r="CW1779" s="52"/>
      <c r="CX1779" s="52"/>
      <c r="CY1779" s="52"/>
      <c r="CZ1779" s="52"/>
      <c r="DA1779" s="52"/>
      <c r="DB1779" s="52"/>
      <c r="DC1779" s="52"/>
      <c r="DD1779" s="52"/>
      <c r="DE1779" s="52"/>
      <c r="DF1779" s="52"/>
      <c r="DG1779" s="52"/>
      <c r="DH1779" s="52"/>
      <c r="DI1779" s="52"/>
      <c r="DJ1779" s="52"/>
      <c r="DK1779" s="52"/>
      <c r="DL1779" s="52"/>
      <c r="DM1779" s="52"/>
      <c r="DN1779" s="52"/>
      <c r="DO1779" s="52"/>
      <c r="DP1779" s="52"/>
      <c r="DQ1779" s="52"/>
      <c r="DR1779" s="52"/>
      <c r="DS1779" s="52"/>
      <c r="DT1779" s="52"/>
      <c r="DU1779" s="52"/>
      <c r="DV1779" s="52"/>
      <c r="DW1779" s="52"/>
      <c r="DX1779" s="52"/>
      <c r="DY1779" s="52"/>
      <c r="DZ1779" s="52"/>
      <c r="EA1779" s="52"/>
    </row>
    <row r="1780" spans="1:131" s="43" customFormat="1" x14ac:dyDescent="0.2">
      <c r="A1780" s="42"/>
      <c r="B1780" s="42"/>
      <c r="C1780" s="42"/>
      <c r="D1780" s="42"/>
      <c r="E1780" s="42"/>
      <c r="F1780" s="42"/>
      <c r="G1780" s="54"/>
      <c r="H1780" s="42"/>
      <c r="I1780" s="42"/>
      <c r="J1780" s="55"/>
      <c r="K1780" s="55"/>
      <c r="L1780" s="55"/>
      <c r="M1780" s="56"/>
      <c r="N1780" s="57"/>
      <c r="O1780" s="57"/>
      <c r="P1780" s="42"/>
      <c r="Q1780" s="42"/>
      <c r="R1780" s="42"/>
      <c r="S1780" s="42"/>
      <c r="T1780" s="57"/>
      <c r="U1780" s="57"/>
      <c r="V1780" s="52"/>
      <c r="W1780" s="52"/>
      <c r="X1780" s="52"/>
      <c r="Y1780" s="52"/>
      <c r="Z1780" s="52"/>
      <c r="AA1780" s="52"/>
      <c r="AB1780" s="52"/>
      <c r="AC1780" s="52"/>
      <c r="AD1780" s="52"/>
      <c r="AE1780" s="52"/>
      <c r="AF1780" s="52"/>
      <c r="AG1780" s="52"/>
      <c r="AH1780" s="52"/>
      <c r="AI1780" s="52"/>
      <c r="AJ1780" s="52"/>
      <c r="AK1780" s="52"/>
      <c r="AL1780" s="52"/>
      <c r="AM1780" s="52"/>
      <c r="AN1780" s="52"/>
      <c r="AO1780" s="52"/>
      <c r="AP1780" s="52"/>
      <c r="AQ1780" s="52"/>
      <c r="AR1780" s="52"/>
      <c r="AS1780" s="52"/>
      <c r="AT1780" s="52"/>
      <c r="AU1780" s="52"/>
      <c r="AV1780" s="52"/>
      <c r="AW1780" s="52"/>
      <c r="AX1780" s="52"/>
      <c r="AY1780" s="52"/>
      <c r="AZ1780" s="52"/>
      <c r="BA1780" s="52"/>
      <c r="BB1780" s="52"/>
      <c r="BC1780" s="52"/>
      <c r="BD1780" s="52"/>
      <c r="BE1780" s="52"/>
      <c r="BF1780" s="52"/>
      <c r="BG1780" s="52"/>
      <c r="BH1780" s="52"/>
      <c r="BI1780" s="52"/>
      <c r="BJ1780" s="52"/>
      <c r="BK1780" s="52"/>
      <c r="BL1780" s="52"/>
      <c r="BM1780" s="52"/>
      <c r="BN1780" s="52"/>
      <c r="BO1780" s="52"/>
      <c r="BP1780" s="52"/>
      <c r="BQ1780" s="52"/>
      <c r="BR1780" s="52"/>
      <c r="BS1780" s="52"/>
      <c r="BT1780" s="52"/>
      <c r="BU1780" s="52"/>
      <c r="BV1780" s="52"/>
      <c r="BW1780" s="52"/>
      <c r="BX1780" s="52"/>
      <c r="BY1780" s="52"/>
      <c r="BZ1780" s="52"/>
      <c r="CA1780" s="52"/>
      <c r="CB1780" s="52"/>
      <c r="CC1780" s="52"/>
      <c r="CD1780" s="52"/>
      <c r="CE1780" s="52"/>
      <c r="CF1780" s="52"/>
      <c r="CG1780" s="52"/>
      <c r="CH1780" s="52"/>
      <c r="CI1780" s="52"/>
      <c r="CJ1780" s="52"/>
      <c r="CK1780" s="52"/>
      <c r="CL1780" s="52"/>
      <c r="CM1780" s="52"/>
      <c r="CN1780" s="52"/>
      <c r="CO1780" s="52"/>
      <c r="CP1780" s="52"/>
      <c r="CQ1780" s="52"/>
      <c r="CR1780" s="52"/>
      <c r="CS1780" s="52"/>
      <c r="CT1780" s="52"/>
      <c r="CU1780" s="52"/>
      <c r="CV1780" s="52"/>
      <c r="CW1780" s="52"/>
      <c r="CX1780" s="52"/>
      <c r="CY1780" s="52"/>
      <c r="CZ1780" s="52"/>
      <c r="DA1780" s="52"/>
      <c r="DB1780" s="52"/>
      <c r="DC1780" s="52"/>
      <c r="DD1780" s="52"/>
      <c r="DE1780" s="52"/>
      <c r="DF1780" s="52"/>
      <c r="DG1780" s="52"/>
      <c r="DH1780" s="52"/>
      <c r="DI1780" s="52"/>
      <c r="DJ1780" s="52"/>
      <c r="DK1780" s="52"/>
      <c r="DL1780" s="52"/>
      <c r="DM1780" s="52"/>
      <c r="DN1780" s="52"/>
      <c r="DO1780" s="52"/>
      <c r="DP1780" s="52"/>
      <c r="DQ1780" s="52"/>
      <c r="DR1780" s="52"/>
      <c r="DS1780" s="52"/>
      <c r="DT1780" s="52"/>
      <c r="DU1780" s="52"/>
      <c r="DV1780" s="52"/>
      <c r="DW1780" s="52"/>
      <c r="DX1780" s="52"/>
      <c r="DY1780" s="52"/>
      <c r="DZ1780" s="52"/>
      <c r="EA1780" s="52"/>
    </row>
    <row r="1781" spans="1:131" s="43" customFormat="1" x14ac:dyDescent="0.2">
      <c r="A1781" s="42"/>
      <c r="B1781" s="42"/>
      <c r="C1781" s="42"/>
      <c r="D1781" s="42"/>
      <c r="E1781" s="42"/>
      <c r="F1781" s="42"/>
      <c r="G1781" s="54"/>
      <c r="H1781" s="42"/>
      <c r="I1781" s="42"/>
      <c r="J1781" s="55"/>
      <c r="K1781" s="55"/>
      <c r="L1781" s="55"/>
      <c r="M1781" s="56"/>
      <c r="N1781" s="57"/>
      <c r="O1781" s="57"/>
      <c r="P1781" s="42"/>
      <c r="Q1781" s="42"/>
      <c r="R1781" s="42"/>
      <c r="S1781" s="42"/>
      <c r="T1781" s="57"/>
      <c r="U1781" s="57"/>
      <c r="V1781" s="52"/>
      <c r="W1781" s="52"/>
      <c r="X1781" s="52"/>
      <c r="Y1781" s="52"/>
      <c r="Z1781" s="52"/>
      <c r="AA1781" s="52"/>
      <c r="AB1781" s="52"/>
      <c r="AC1781" s="52"/>
      <c r="AD1781" s="52"/>
      <c r="AE1781" s="52"/>
      <c r="AF1781" s="52"/>
      <c r="AG1781" s="52"/>
      <c r="AH1781" s="52"/>
      <c r="AI1781" s="52"/>
      <c r="AJ1781" s="52"/>
      <c r="AK1781" s="52"/>
      <c r="AL1781" s="52"/>
      <c r="AM1781" s="52"/>
      <c r="AN1781" s="52"/>
      <c r="AO1781" s="52"/>
      <c r="AP1781" s="52"/>
      <c r="AQ1781" s="52"/>
      <c r="AR1781" s="52"/>
      <c r="AS1781" s="52"/>
      <c r="AT1781" s="52"/>
      <c r="AU1781" s="52"/>
      <c r="AV1781" s="52"/>
      <c r="AW1781" s="52"/>
      <c r="AX1781" s="52"/>
      <c r="AY1781" s="52"/>
      <c r="AZ1781" s="52"/>
      <c r="BA1781" s="52"/>
      <c r="BB1781" s="52"/>
      <c r="BC1781" s="52"/>
      <c r="BD1781" s="52"/>
      <c r="BE1781" s="52"/>
      <c r="BF1781" s="52"/>
      <c r="BG1781" s="52"/>
      <c r="BH1781" s="52"/>
      <c r="BI1781" s="52"/>
      <c r="BJ1781" s="52"/>
      <c r="BK1781" s="52"/>
      <c r="BL1781" s="52"/>
      <c r="BM1781" s="52"/>
      <c r="BN1781" s="52"/>
      <c r="BO1781" s="52"/>
      <c r="BP1781" s="52"/>
      <c r="BQ1781" s="52"/>
      <c r="BR1781" s="52"/>
      <c r="BS1781" s="52"/>
      <c r="BT1781" s="52"/>
      <c r="BU1781" s="52"/>
      <c r="BV1781" s="52"/>
      <c r="BW1781" s="52"/>
      <c r="BX1781" s="52"/>
      <c r="BY1781" s="52"/>
      <c r="BZ1781" s="52"/>
      <c r="CA1781" s="52"/>
      <c r="CB1781" s="52"/>
      <c r="CC1781" s="52"/>
      <c r="CD1781" s="52"/>
      <c r="CE1781" s="52"/>
      <c r="CF1781" s="52"/>
      <c r="CG1781" s="52"/>
      <c r="CH1781" s="52"/>
      <c r="CI1781" s="52"/>
      <c r="CJ1781" s="52"/>
      <c r="CK1781" s="52"/>
      <c r="CL1781" s="52"/>
      <c r="CM1781" s="52"/>
      <c r="CN1781" s="52"/>
      <c r="CO1781" s="52"/>
      <c r="CP1781" s="52"/>
      <c r="CQ1781" s="52"/>
      <c r="CR1781" s="52"/>
      <c r="CS1781" s="52"/>
      <c r="CT1781" s="52"/>
      <c r="CU1781" s="52"/>
      <c r="CV1781" s="52"/>
      <c r="CW1781" s="52"/>
      <c r="CX1781" s="52"/>
      <c r="CY1781" s="52"/>
      <c r="CZ1781" s="52"/>
      <c r="DA1781" s="52"/>
      <c r="DB1781" s="52"/>
      <c r="DC1781" s="52"/>
      <c r="DD1781" s="52"/>
      <c r="DE1781" s="52"/>
      <c r="DF1781" s="52"/>
      <c r="DG1781" s="52"/>
      <c r="DH1781" s="52"/>
      <c r="DI1781" s="52"/>
      <c r="DJ1781" s="52"/>
      <c r="DK1781" s="52"/>
      <c r="DL1781" s="52"/>
      <c r="DM1781" s="52"/>
      <c r="DN1781" s="52"/>
      <c r="DO1781" s="52"/>
      <c r="DP1781" s="52"/>
      <c r="DQ1781" s="52"/>
      <c r="DR1781" s="52"/>
      <c r="DS1781" s="52"/>
      <c r="DT1781" s="52"/>
      <c r="DU1781" s="52"/>
      <c r="DV1781" s="52"/>
      <c r="DW1781" s="52"/>
      <c r="DX1781" s="52"/>
      <c r="DY1781" s="52"/>
      <c r="DZ1781" s="52"/>
      <c r="EA1781" s="52"/>
    </row>
    <row r="1782" spans="1:131" s="43" customFormat="1" x14ac:dyDescent="0.2">
      <c r="A1782" s="42"/>
      <c r="B1782" s="42"/>
      <c r="C1782" s="42"/>
      <c r="D1782" s="42"/>
      <c r="E1782" s="42"/>
      <c r="F1782" s="42"/>
      <c r="G1782" s="54"/>
      <c r="H1782" s="42"/>
      <c r="I1782" s="42"/>
      <c r="J1782" s="55"/>
      <c r="K1782" s="55"/>
      <c r="L1782" s="55"/>
      <c r="M1782" s="56"/>
      <c r="N1782" s="57"/>
      <c r="O1782" s="57"/>
      <c r="P1782" s="42"/>
      <c r="Q1782" s="42"/>
      <c r="R1782" s="42"/>
      <c r="S1782" s="42"/>
      <c r="T1782" s="57"/>
      <c r="U1782" s="57"/>
      <c r="V1782" s="52"/>
      <c r="W1782" s="52"/>
      <c r="X1782" s="52"/>
      <c r="Y1782" s="52"/>
      <c r="Z1782" s="52"/>
      <c r="AA1782" s="52"/>
      <c r="AB1782" s="52"/>
      <c r="AC1782" s="52"/>
      <c r="AD1782" s="52"/>
      <c r="AE1782" s="52"/>
      <c r="AF1782" s="52"/>
      <c r="AG1782" s="52"/>
      <c r="AH1782" s="52"/>
      <c r="AI1782" s="52"/>
      <c r="AJ1782" s="52"/>
      <c r="AK1782" s="52"/>
      <c r="AL1782" s="52"/>
      <c r="AM1782" s="52"/>
      <c r="AN1782" s="52"/>
      <c r="AO1782" s="52"/>
      <c r="AP1782" s="52"/>
      <c r="AQ1782" s="52"/>
      <c r="AR1782" s="52"/>
      <c r="AS1782" s="52"/>
      <c r="AT1782" s="52"/>
      <c r="AU1782" s="52"/>
      <c r="AV1782" s="52"/>
      <c r="AW1782" s="52"/>
      <c r="AX1782" s="52"/>
      <c r="AY1782" s="52"/>
      <c r="AZ1782" s="52"/>
      <c r="BA1782" s="52"/>
      <c r="BB1782" s="52"/>
      <c r="BC1782" s="52"/>
      <c r="BD1782" s="52"/>
      <c r="BE1782" s="52"/>
      <c r="BF1782" s="52"/>
      <c r="BG1782" s="52"/>
      <c r="BH1782" s="52"/>
      <c r="BI1782" s="52"/>
      <c r="BJ1782" s="52"/>
      <c r="BK1782" s="52"/>
      <c r="BL1782" s="52"/>
      <c r="BM1782" s="52"/>
      <c r="BN1782" s="52"/>
      <c r="BO1782" s="52"/>
      <c r="BP1782" s="52"/>
      <c r="BQ1782" s="52"/>
      <c r="BR1782" s="52"/>
      <c r="BS1782" s="52"/>
      <c r="BT1782" s="52"/>
      <c r="BU1782" s="52"/>
      <c r="BV1782" s="52"/>
      <c r="BW1782" s="52"/>
      <c r="BX1782" s="52"/>
      <c r="BY1782" s="52"/>
      <c r="BZ1782" s="52"/>
      <c r="CA1782" s="52"/>
      <c r="CB1782" s="52"/>
      <c r="CC1782" s="52"/>
      <c r="CD1782" s="52"/>
      <c r="CE1782" s="52"/>
      <c r="CF1782" s="52"/>
      <c r="CG1782" s="52"/>
      <c r="CH1782" s="52"/>
      <c r="CI1782" s="52"/>
      <c r="CJ1782" s="52"/>
      <c r="CK1782" s="52"/>
      <c r="CL1782" s="52"/>
      <c r="CM1782" s="52"/>
      <c r="CN1782" s="52"/>
      <c r="CO1782" s="52"/>
      <c r="CP1782" s="52"/>
      <c r="CQ1782" s="52"/>
      <c r="CR1782" s="52"/>
      <c r="CS1782" s="52"/>
      <c r="CT1782" s="52"/>
      <c r="CU1782" s="52"/>
      <c r="CV1782" s="52"/>
      <c r="CW1782" s="52"/>
      <c r="CX1782" s="52"/>
      <c r="CY1782" s="52"/>
      <c r="CZ1782" s="52"/>
      <c r="DA1782" s="52"/>
      <c r="DB1782" s="52"/>
      <c r="DC1782" s="52"/>
      <c r="DD1782" s="52"/>
      <c r="DE1782" s="52"/>
      <c r="DF1782" s="52"/>
      <c r="DG1782" s="52"/>
      <c r="DH1782" s="52"/>
      <c r="DI1782" s="52"/>
      <c r="DJ1782" s="52"/>
      <c r="DK1782" s="52"/>
      <c r="DL1782" s="52"/>
      <c r="DM1782" s="52"/>
      <c r="DN1782" s="52"/>
      <c r="DO1782" s="52"/>
      <c r="DP1782" s="52"/>
      <c r="DQ1782" s="52"/>
      <c r="DR1782" s="52"/>
      <c r="DS1782" s="52"/>
      <c r="DT1782" s="52"/>
      <c r="DU1782" s="52"/>
      <c r="DV1782" s="52"/>
      <c r="DW1782" s="52"/>
      <c r="DX1782" s="52"/>
      <c r="DY1782" s="52"/>
      <c r="DZ1782" s="52"/>
      <c r="EA1782" s="52"/>
    </row>
    <row r="1783" spans="1:131" s="43" customFormat="1" x14ac:dyDescent="0.2">
      <c r="A1783" s="42"/>
      <c r="B1783" s="42"/>
      <c r="C1783" s="42"/>
      <c r="D1783" s="42"/>
      <c r="E1783" s="42"/>
      <c r="F1783" s="42"/>
      <c r="G1783" s="54"/>
      <c r="H1783" s="42"/>
      <c r="I1783" s="42"/>
      <c r="J1783" s="55"/>
      <c r="K1783" s="55"/>
      <c r="L1783" s="55"/>
      <c r="M1783" s="56"/>
      <c r="N1783" s="57"/>
      <c r="O1783" s="57"/>
      <c r="P1783" s="42"/>
      <c r="Q1783" s="42"/>
      <c r="R1783" s="42"/>
      <c r="S1783" s="42"/>
      <c r="T1783" s="57"/>
      <c r="U1783" s="57"/>
      <c r="V1783" s="52"/>
      <c r="W1783" s="52"/>
      <c r="X1783" s="52"/>
      <c r="Y1783" s="52"/>
      <c r="Z1783" s="52"/>
      <c r="AA1783" s="52"/>
      <c r="AB1783" s="52"/>
      <c r="AC1783" s="52"/>
      <c r="AD1783" s="52"/>
      <c r="AE1783" s="52"/>
      <c r="AF1783" s="52"/>
      <c r="AG1783" s="52"/>
      <c r="AH1783" s="52"/>
      <c r="AI1783" s="52"/>
      <c r="AJ1783" s="52"/>
      <c r="AK1783" s="52"/>
      <c r="AL1783" s="52"/>
      <c r="AM1783" s="52"/>
      <c r="AN1783" s="52"/>
      <c r="AO1783" s="52"/>
      <c r="AP1783" s="52"/>
      <c r="AQ1783" s="52"/>
      <c r="AR1783" s="52"/>
      <c r="AS1783" s="52"/>
      <c r="AT1783" s="52"/>
      <c r="AU1783" s="52"/>
      <c r="AV1783" s="52"/>
      <c r="AW1783" s="52"/>
      <c r="AX1783" s="52"/>
      <c r="AY1783" s="52"/>
      <c r="AZ1783" s="52"/>
      <c r="BA1783" s="52"/>
      <c r="BB1783" s="52"/>
      <c r="BC1783" s="52"/>
      <c r="BD1783" s="52"/>
      <c r="BE1783" s="52"/>
      <c r="BF1783" s="52"/>
      <c r="BG1783" s="52"/>
      <c r="BH1783" s="52"/>
      <c r="BI1783" s="52"/>
      <c r="BJ1783" s="52"/>
      <c r="BK1783" s="52"/>
      <c r="BL1783" s="52"/>
      <c r="BM1783" s="52"/>
      <c r="BN1783" s="52"/>
      <c r="BO1783" s="52"/>
      <c r="BP1783" s="52"/>
      <c r="BQ1783" s="52"/>
      <c r="BR1783" s="52"/>
      <c r="BS1783" s="52"/>
      <c r="BT1783" s="52"/>
      <c r="BU1783" s="52"/>
      <c r="BV1783" s="52"/>
      <c r="BW1783" s="52"/>
      <c r="BX1783" s="52"/>
      <c r="BY1783" s="52"/>
      <c r="BZ1783" s="52"/>
      <c r="CA1783" s="52"/>
      <c r="CB1783" s="52"/>
      <c r="CC1783" s="52"/>
      <c r="CD1783" s="52"/>
      <c r="CE1783" s="52"/>
      <c r="CF1783" s="52"/>
      <c r="CG1783" s="52"/>
      <c r="CH1783" s="52"/>
      <c r="CI1783" s="52"/>
      <c r="CJ1783" s="52"/>
      <c r="CK1783" s="52"/>
      <c r="CL1783" s="52"/>
      <c r="CM1783" s="52"/>
      <c r="CN1783" s="52"/>
      <c r="CO1783" s="52"/>
      <c r="CP1783" s="52"/>
      <c r="CQ1783" s="52"/>
      <c r="CR1783" s="52"/>
      <c r="CS1783" s="52"/>
      <c r="CT1783" s="52"/>
      <c r="CU1783" s="52"/>
      <c r="CV1783" s="52"/>
      <c r="CW1783" s="52"/>
      <c r="CX1783" s="52"/>
      <c r="CY1783" s="52"/>
      <c r="CZ1783" s="52"/>
      <c r="DA1783" s="52"/>
      <c r="DB1783" s="52"/>
      <c r="DC1783" s="52"/>
      <c r="DD1783" s="52"/>
      <c r="DE1783" s="52"/>
      <c r="DF1783" s="52"/>
      <c r="DG1783" s="52"/>
      <c r="DH1783" s="52"/>
      <c r="DI1783" s="52"/>
      <c r="DJ1783" s="52"/>
      <c r="DK1783" s="52"/>
      <c r="DL1783" s="52"/>
      <c r="DM1783" s="52"/>
      <c r="DN1783" s="52"/>
      <c r="DO1783" s="52"/>
      <c r="DP1783" s="52"/>
      <c r="DQ1783" s="52"/>
      <c r="DR1783" s="52"/>
      <c r="DS1783" s="52"/>
      <c r="DT1783" s="52"/>
      <c r="DU1783" s="52"/>
      <c r="DV1783" s="52"/>
      <c r="DW1783" s="52"/>
      <c r="DX1783" s="52"/>
      <c r="DY1783" s="52"/>
      <c r="DZ1783" s="52"/>
      <c r="EA1783" s="52"/>
    </row>
    <row r="1784" spans="1:131" s="43" customFormat="1" x14ac:dyDescent="0.2">
      <c r="A1784" s="42"/>
      <c r="B1784" s="42"/>
      <c r="C1784" s="42"/>
      <c r="D1784" s="42"/>
      <c r="E1784" s="42"/>
      <c r="F1784" s="42"/>
      <c r="G1784" s="54"/>
      <c r="H1784" s="42"/>
      <c r="I1784" s="42"/>
      <c r="J1784" s="55"/>
      <c r="K1784" s="55"/>
      <c r="L1784" s="55"/>
      <c r="M1784" s="56"/>
      <c r="N1784" s="57"/>
      <c r="O1784" s="57"/>
      <c r="P1784" s="42"/>
      <c r="Q1784" s="42"/>
      <c r="R1784" s="42"/>
      <c r="S1784" s="42"/>
      <c r="T1784" s="57"/>
      <c r="U1784" s="57"/>
      <c r="V1784" s="52"/>
      <c r="W1784" s="52"/>
      <c r="X1784" s="52"/>
      <c r="Y1784" s="52"/>
      <c r="Z1784" s="52"/>
      <c r="AA1784" s="52"/>
      <c r="AB1784" s="52"/>
      <c r="AC1784" s="52"/>
      <c r="AD1784" s="52"/>
      <c r="AE1784" s="52"/>
      <c r="AF1784" s="52"/>
      <c r="AG1784" s="52"/>
      <c r="AH1784" s="52"/>
      <c r="AI1784" s="52"/>
      <c r="AJ1784" s="52"/>
      <c r="AK1784" s="52"/>
      <c r="AL1784" s="52"/>
      <c r="AM1784" s="52"/>
      <c r="AN1784" s="52"/>
      <c r="AO1784" s="52"/>
      <c r="AP1784" s="52"/>
      <c r="AQ1784" s="52"/>
      <c r="AR1784" s="52"/>
      <c r="AS1784" s="52"/>
      <c r="AT1784" s="52"/>
      <c r="AU1784" s="52"/>
      <c r="AV1784" s="52"/>
      <c r="AW1784" s="52"/>
      <c r="AX1784" s="52"/>
      <c r="AY1784" s="52"/>
      <c r="AZ1784" s="52"/>
      <c r="BA1784" s="52"/>
      <c r="BB1784" s="52"/>
      <c r="BC1784" s="52"/>
      <c r="BD1784" s="52"/>
      <c r="BE1784" s="52"/>
      <c r="BF1784" s="52"/>
      <c r="BG1784" s="52"/>
      <c r="BH1784" s="52"/>
      <c r="BI1784" s="52"/>
      <c r="BJ1784" s="52"/>
      <c r="BK1784" s="52"/>
      <c r="BL1784" s="52"/>
      <c r="BM1784" s="52"/>
      <c r="BN1784" s="52"/>
      <c r="BO1784" s="52"/>
      <c r="BP1784" s="52"/>
      <c r="BQ1784" s="52"/>
      <c r="BR1784" s="52"/>
      <c r="BS1784" s="52"/>
      <c r="BT1784" s="52"/>
      <c r="BU1784" s="52"/>
      <c r="BV1784" s="52"/>
      <c r="BW1784" s="52"/>
      <c r="BX1784" s="52"/>
      <c r="BY1784" s="52"/>
      <c r="BZ1784" s="52"/>
      <c r="CA1784" s="52"/>
      <c r="CB1784" s="52"/>
      <c r="CC1784" s="52"/>
      <c r="CD1784" s="52"/>
      <c r="CE1784" s="52"/>
      <c r="CF1784" s="52"/>
      <c r="CG1784" s="52"/>
      <c r="CH1784" s="52"/>
      <c r="CI1784" s="52"/>
      <c r="CJ1784" s="52"/>
      <c r="CK1784" s="52"/>
      <c r="CL1784" s="52"/>
      <c r="CM1784" s="52"/>
      <c r="CN1784" s="52"/>
      <c r="CO1784" s="52"/>
      <c r="CP1784" s="52"/>
      <c r="CQ1784" s="52"/>
      <c r="CR1784" s="52"/>
      <c r="CS1784" s="52"/>
      <c r="CT1784" s="52"/>
      <c r="CU1784" s="52"/>
      <c r="CV1784" s="52"/>
      <c r="CW1784" s="52"/>
      <c r="CX1784" s="52"/>
      <c r="CY1784" s="52"/>
      <c r="CZ1784" s="52"/>
      <c r="DA1784" s="52"/>
      <c r="DB1784" s="52"/>
      <c r="DC1784" s="52"/>
      <c r="DD1784" s="52"/>
      <c r="DE1784" s="52"/>
      <c r="DF1784" s="52"/>
      <c r="DG1784" s="52"/>
      <c r="DH1784" s="52"/>
      <c r="DI1784" s="52"/>
      <c r="DJ1784" s="52"/>
      <c r="DK1784" s="52"/>
      <c r="DL1784" s="52"/>
      <c r="DM1784" s="52"/>
      <c r="DN1784" s="52"/>
      <c r="DO1784" s="52"/>
      <c r="DP1784" s="52"/>
      <c r="DQ1784" s="52"/>
      <c r="DR1784" s="52"/>
      <c r="DS1784" s="52"/>
      <c r="DT1784" s="52"/>
      <c r="DU1784" s="52"/>
      <c r="DV1784" s="52"/>
      <c r="DW1784" s="52"/>
      <c r="DX1784" s="52"/>
      <c r="DY1784" s="52"/>
      <c r="DZ1784" s="52"/>
      <c r="EA1784" s="52"/>
    </row>
    <row r="1785" spans="1:131" s="43" customFormat="1" x14ac:dyDescent="0.2">
      <c r="A1785" s="42"/>
      <c r="B1785" s="42"/>
      <c r="C1785" s="42"/>
      <c r="D1785" s="42"/>
      <c r="E1785" s="42"/>
      <c r="F1785" s="42"/>
      <c r="G1785" s="54"/>
      <c r="H1785" s="42"/>
      <c r="I1785" s="42"/>
      <c r="J1785" s="55"/>
      <c r="K1785" s="55"/>
      <c r="L1785" s="55"/>
      <c r="M1785" s="56"/>
      <c r="N1785" s="57"/>
      <c r="O1785" s="57"/>
      <c r="P1785" s="42"/>
      <c r="Q1785" s="42"/>
      <c r="R1785" s="42"/>
      <c r="S1785" s="42"/>
      <c r="T1785" s="57"/>
      <c r="U1785" s="57"/>
      <c r="V1785" s="52"/>
      <c r="W1785" s="52"/>
      <c r="X1785" s="52"/>
      <c r="Y1785" s="52"/>
      <c r="Z1785" s="52"/>
      <c r="AA1785" s="52"/>
      <c r="AB1785" s="52"/>
      <c r="AC1785" s="52"/>
      <c r="AD1785" s="52"/>
      <c r="AE1785" s="52"/>
      <c r="AF1785" s="52"/>
      <c r="AG1785" s="52"/>
      <c r="AH1785" s="52"/>
      <c r="AI1785" s="52"/>
      <c r="AJ1785" s="52"/>
      <c r="AK1785" s="52"/>
      <c r="AL1785" s="52"/>
      <c r="AM1785" s="52"/>
      <c r="AN1785" s="52"/>
      <c r="AO1785" s="52"/>
      <c r="AP1785" s="52"/>
      <c r="AQ1785" s="52"/>
      <c r="AR1785" s="52"/>
      <c r="AS1785" s="52"/>
      <c r="AT1785" s="52"/>
      <c r="AU1785" s="52"/>
      <c r="AV1785" s="52"/>
      <c r="AW1785" s="52"/>
      <c r="AX1785" s="52"/>
      <c r="AY1785" s="52"/>
      <c r="AZ1785" s="52"/>
      <c r="BA1785" s="52"/>
      <c r="BB1785" s="52"/>
      <c r="BC1785" s="52"/>
      <c r="BD1785" s="52"/>
      <c r="BE1785" s="52"/>
      <c r="BF1785" s="52"/>
      <c r="BG1785" s="52"/>
      <c r="BH1785" s="52"/>
      <c r="BI1785" s="52"/>
      <c r="BJ1785" s="52"/>
      <c r="BK1785" s="52"/>
      <c r="BL1785" s="52"/>
      <c r="BM1785" s="52"/>
      <c r="BN1785" s="52"/>
      <c r="BO1785" s="52"/>
      <c r="BP1785" s="52"/>
      <c r="BQ1785" s="52"/>
      <c r="BR1785" s="52"/>
      <c r="BS1785" s="52"/>
      <c r="BT1785" s="52"/>
      <c r="BU1785" s="52"/>
      <c r="BV1785" s="52"/>
      <c r="BW1785" s="52"/>
      <c r="BX1785" s="52"/>
      <c r="BY1785" s="52"/>
      <c r="BZ1785" s="52"/>
      <c r="CA1785" s="52"/>
      <c r="CB1785" s="52"/>
      <c r="CC1785" s="52"/>
      <c r="CD1785" s="52"/>
      <c r="CE1785" s="52"/>
      <c r="CF1785" s="52"/>
      <c r="CG1785" s="52"/>
      <c r="CH1785" s="52"/>
      <c r="CI1785" s="52"/>
      <c r="CJ1785" s="52"/>
      <c r="CK1785" s="52"/>
      <c r="CL1785" s="52"/>
      <c r="CM1785" s="52"/>
      <c r="CN1785" s="52"/>
      <c r="CO1785" s="52"/>
      <c r="CP1785" s="52"/>
      <c r="CQ1785" s="52"/>
      <c r="CR1785" s="52"/>
      <c r="CS1785" s="52"/>
      <c r="CT1785" s="52"/>
      <c r="CU1785" s="52"/>
      <c r="CV1785" s="52"/>
      <c r="CW1785" s="52"/>
      <c r="CX1785" s="52"/>
      <c r="CY1785" s="52"/>
      <c r="CZ1785" s="52"/>
      <c r="DA1785" s="52"/>
      <c r="DB1785" s="52"/>
      <c r="DC1785" s="52"/>
      <c r="DD1785" s="52"/>
      <c r="DE1785" s="52"/>
      <c r="DF1785" s="52"/>
      <c r="DG1785" s="52"/>
      <c r="DH1785" s="52"/>
      <c r="DI1785" s="52"/>
      <c r="DJ1785" s="52"/>
      <c r="DK1785" s="52"/>
      <c r="DL1785" s="52"/>
      <c r="DM1785" s="52"/>
      <c r="DN1785" s="52"/>
      <c r="DO1785" s="52"/>
      <c r="DP1785" s="52"/>
      <c r="DQ1785" s="52"/>
      <c r="DR1785" s="52"/>
      <c r="DS1785" s="52"/>
      <c r="DT1785" s="52"/>
      <c r="DU1785" s="52"/>
      <c r="DV1785" s="52"/>
      <c r="DW1785" s="52"/>
      <c r="DX1785" s="52"/>
      <c r="DY1785" s="52"/>
      <c r="DZ1785" s="52"/>
      <c r="EA1785" s="52"/>
    </row>
    <row r="1786" spans="1:131" s="43" customFormat="1" x14ac:dyDescent="0.2">
      <c r="A1786" s="42"/>
      <c r="B1786" s="42"/>
      <c r="C1786" s="42"/>
      <c r="D1786" s="42"/>
      <c r="E1786" s="42"/>
      <c r="F1786" s="42"/>
      <c r="G1786" s="54"/>
      <c r="H1786" s="42"/>
      <c r="I1786" s="42"/>
      <c r="J1786" s="55"/>
      <c r="K1786" s="55"/>
      <c r="L1786" s="55"/>
      <c r="M1786" s="56"/>
      <c r="N1786" s="57"/>
      <c r="O1786" s="57"/>
      <c r="P1786" s="42"/>
      <c r="Q1786" s="42"/>
      <c r="R1786" s="42"/>
      <c r="S1786" s="42"/>
      <c r="T1786" s="57"/>
      <c r="U1786" s="57"/>
      <c r="V1786" s="52"/>
      <c r="W1786" s="52"/>
      <c r="X1786" s="52"/>
      <c r="Y1786" s="52"/>
      <c r="Z1786" s="52"/>
      <c r="AA1786" s="52"/>
      <c r="AB1786" s="52"/>
      <c r="AC1786" s="52"/>
      <c r="AD1786" s="52"/>
      <c r="AE1786" s="52"/>
      <c r="AF1786" s="52"/>
      <c r="AG1786" s="52"/>
      <c r="AH1786" s="52"/>
      <c r="AI1786" s="52"/>
      <c r="AJ1786" s="52"/>
      <c r="AK1786" s="52"/>
      <c r="AL1786" s="52"/>
      <c r="AM1786" s="52"/>
      <c r="AN1786" s="52"/>
      <c r="AO1786" s="52"/>
      <c r="AP1786" s="52"/>
      <c r="AQ1786" s="52"/>
      <c r="AR1786" s="52"/>
      <c r="AS1786" s="52"/>
      <c r="AT1786" s="52"/>
      <c r="AU1786" s="52"/>
      <c r="AV1786" s="52"/>
      <c r="AW1786" s="52"/>
      <c r="AX1786" s="52"/>
      <c r="AY1786" s="52"/>
      <c r="AZ1786" s="52"/>
      <c r="BA1786" s="52"/>
      <c r="BB1786" s="52"/>
      <c r="BC1786" s="52"/>
      <c r="BD1786" s="52"/>
      <c r="BE1786" s="52"/>
      <c r="BF1786" s="52"/>
      <c r="BG1786" s="52"/>
      <c r="BH1786" s="52"/>
      <c r="BI1786" s="52"/>
      <c r="BJ1786" s="52"/>
      <c r="BK1786" s="52"/>
      <c r="BL1786" s="52"/>
      <c r="BM1786" s="52"/>
      <c r="BN1786" s="52"/>
      <c r="BO1786" s="52"/>
      <c r="BP1786" s="52"/>
      <c r="BQ1786" s="52"/>
      <c r="BR1786" s="52"/>
      <c r="BS1786" s="52"/>
      <c r="BT1786" s="52"/>
      <c r="BU1786" s="52"/>
      <c r="BV1786" s="52"/>
      <c r="BW1786" s="52"/>
      <c r="BX1786" s="52"/>
      <c r="BY1786" s="52"/>
      <c r="BZ1786" s="52"/>
      <c r="CA1786" s="52"/>
      <c r="CB1786" s="52"/>
      <c r="CC1786" s="52"/>
      <c r="CD1786" s="52"/>
      <c r="CE1786" s="52"/>
      <c r="CF1786" s="52"/>
      <c r="CG1786" s="52"/>
      <c r="CH1786" s="52"/>
      <c r="CI1786" s="52"/>
      <c r="CJ1786" s="52"/>
      <c r="CK1786" s="52"/>
      <c r="CL1786" s="52"/>
      <c r="CM1786" s="52"/>
      <c r="CN1786" s="52"/>
      <c r="CO1786" s="52"/>
      <c r="CP1786" s="52"/>
      <c r="CQ1786" s="52"/>
      <c r="CR1786" s="52"/>
      <c r="CS1786" s="52"/>
      <c r="CT1786" s="52"/>
      <c r="CU1786" s="52"/>
      <c r="CV1786" s="52"/>
      <c r="CW1786" s="52"/>
      <c r="CX1786" s="52"/>
      <c r="CY1786" s="52"/>
      <c r="CZ1786" s="52"/>
      <c r="DA1786" s="52"/>
      <c r="DB1786" s="52"/>
      <c r="DC1786" s="52"/>
      <c r="DD1786" s="52"/>
      <c r="DE1786" s="52"/>
      <c r="DF1786" s="52"/>
      <c r="DG1786" s="52"/>
      <c r="DH1786" s="52"/>
      <c r="DI1786" s="52"/>
      <c r="DJ1786" s="52"/>
      <c r="DK1786" s="52"/>
      <c r="DL1786" s="52"/>
      <c r="DM1786" s="52"/>
      <c r="DN1786" s="52"/>
      <c r="DO1786" s="52"/>
      <c r="DP1786" s="52"/>
      <c r="DQ1786" s="52"/>
      <c r="DR1786" s="52"/>
      <c r="DS1786" s="52"/>
      <c r="DT1786" s="52"/>
      <c r="DU1786" s="52"/>
      <c r="DV1786" s="52"/>
      <c r="DW1786" s="52"/>
      <c r="DX1786" s="52"/>
      <c r="DY1786" s="52"/>
      <c r="DZ1786" s="52"/>
      <c r="EA1786" s="52"/>
    </row>
    <row r="1787" spans="1:131" s="43" customFormat="1" x14ac:dyDescent="0.2">
      <c r="A1787" s="42"/>
      <c r="B1787" s="42"/>
      <c r="C1787" s="42"/>
      <c r="D1787" s="42"/>
      <c r="E1787" s="42"/>
      <c r="F1787" s="42"/>
      <c r="G1787" s="54"/>
      <c r="H1787" s="42"/>
      <c r="I1787" s="42"/>
      <c r="J1787" s="55"/>
      <c r="K1787" s="55"/>
      <c r="L1787" s="55"/>
      <c r="M1787" s="56"/>
      <c r="N1787" s="57"/>
      <c r="O1787" s="57"/>
      <c r="P1787" s="42"/>
      <c r="Q1787" s="42"/>
      <c r="R1787" s="42"/>
      <c r="S1787" s="42"/>
      <c r="T1787" s="57"/>
      <c r="U1787" s="57"/>
      <c r="V1787" s="52"/>
      <c r="W1787" s="52"/>
      <c r="X1787" s="52"/>
      <c r="Y1787" s="52"/>
      <c r="Z1787" s="52"/>
      <c r="AA1787" s="52"/>
      <c r="AB1787" s="52"/>
      <c r="AC1787" s="52"/>
      <c r="AD1787" s="52"/>
      <c r="AE1787" s="52"/>
      <c r="AF1787" s="52"/>
      <c r="AG1787" s="52"/>
      <c r="AH1787" s="52"/>
      <c r="AI1787" s="52"/>
      <c r="AJ1787" s="52"/>
      <c r="AK1787" s="52"/>
      <c r="AL1787" s="52"/>
      <c r="AM1787" s="52"/>
      <c r="AN1787" s="52"/>
      <c r="AO1787" s="52"/>
      <c r="AP1787" s="52"/>
      <c r="AQ1787" s="52"/>
      <c r="AR1787" s="52"/>
      <c r="AS1787" s="52"/>
      <c r="AT1787" s="52"/>
      <c r="AU1787" s="52"/>
      <c r="AV1787" s="52"/>
      <c r="AW1787" s="52"/>
      <c r="AX1787" s="52"/>
      <c r="AY1787" s="52"/>
      <c r="AZ1787" s="52"/>
      <c r="BA1787" s="52"/>
      <c r="BB1787" s="52"/>
      <c r="BC1787" s="52"/>
      <c r="BD1787" s="52"/>
      <c r="BE1787" s="52"/>
      <c r="BF1787" s="52"/>
      <c r="BG1787" s="52"/>
      <c r="BH1787" s="52"/>
      <c r="BI1787" s="52"/>
      <c r="BJ1787" s="52"/>
      <c r="BK1787" s="52"/>
      <c r="BL1787" s="52"/>
      <c r="BM1787" s="52"/>
      <c r="BN1787" s="52"/>
      <c r="BO1787" s="52"/>
      <c r="BP1787" s="52"/>
      <c r="BQ1787" s="52"/>
      <c r="BR1787" s="52"/>
      <c r="BS1787" s="52"/>
      <c r="BT1787" s="52"/>
      <c r="BU1787" s="52"/>
      <c r="BV1787" s="52"/>
      <c r="BW1787" s="52"/>
      <c r="BX1787" s="52"/>
      <c r="BY1787" s="52"/>
      <c r="BZ1787" s="52"/>
      <c r="CA1787" s="52"/>
      <c r="CB1787" s="52"/>
      <c r="CC1787" s="52"/>
      <c r="CD1787" s="52"/>
      <c r="CE1787" s="52"/>
      <c r="CF1787" s="52"/>
      <c r="CG1787" s="52"/>
      <c r="CH1787" s="52"/>
      <c r="CI1787" s="52"/>
      <c r="CJ1787" s="52"/>
      <c r="CK1787" s="52"/>
      <c r="CL1787" s="52"/>
      <c r="CM1787" s="52"/>
      <c r="CN1787" s="52"/>
      <c r="CO1787" s="52"/>
      <c r="CP1787" s="52"/>
      <c r="CQ1787" s="52"/>
      <c r="CR1787" s="52"/>
      <c r="CS1787" s="52"/>
      <c r="CT1787" s="52"/>
      <c r="CU1787" s="52"/>
      <c r="CV1787" s="52"/>
      <c r="CW1787" s="52"/>
      <c r="CX1787" s="52"/>
      <c r="CY1787" s="52"/>
      <c r="CZ1787" s="52"/>
      <c r="DA1787" s="52"/>
      <c r="DB1787" s="52"/>
      <c r="DC1787" s="52"/>
      <c r="DD1787" s="52"/>
      <c r="DE1787" s="52"/>
      <c r="DF1787" s="52"/>
      <c r="DG1787" s="52"/>
      <c r="DH1787" s="52"/>
      <c r="DI1787" s="52"/>
      <c r="DJ1787" s="52"/>
      <c r="DK1787" s="52"/>
      <c r="DL1787" s="52"/>
      <c r="DM1787" s="52"/>
      <c r="DN1787" s="52"/>
      <c r="DO1787" s="52"/>
      <c r="DP1787" s="52"/>
      <c r="DQ1787" s="52"/>
      <c r="DR1787" s="52"/>
      <c r="DS1787" s="52"/>
      <c r="DT1787" s="52"/>
      <c r="DU1787" s="52"/>
      <c r="DV1787" s="52"/>
      <c r="DW1787" s="52"/>
      <c r="DX1787" s="52"/>
      <c r="DY1787" s="52"/>
      <c r="DZ1787" s="52"/>
      <c r="EA1787" s="52"/>
    </row>
    <row r="1788" spans="1:131" s="43" customFormat="1" x14ac:dyDescent="0.2">
      <c r="A1788" s="42"/>
      <c r="B1788" s="42"/>
      <c r="C1788" s="42"/>
      <c r="D1788" s="42"/>
      <c r="E1788" s="42"/>
      <c r="F1788" s="42"/>
      <c r="G1788" s="54"/>
      <c r="H1788" s="42"/>
      <c r="I1788" s="42"/>
      <c r="J1788" s="55"/>
      <c r="K1788" s="55"/>
      <c r="L1788" s="55"/>
      <c r="M1788" s="56"/>
      <c r="N1788" s="57"/>
      <c r="O1788" s="57"/>
      <c r="P1788" s="42"/>
      <c r="Q1788" s="42"/>
      <c r="R1788" s="42"/>
      <c r="S1788" s="42"/>
      <c r="T1788" s="57"/>
      <c r="U1788" s="57"/>
      <c r="V1788" s="52"/>
      <c r="W1788" s="52"/>
      <c r="X1788" s="52"/>
      <c r="Y1788" s="52"/>
      <c r="Z1788" s="52"/>
      <c r="AA1788" s="52"/>
      <c r="AB1788" s="52"/>
      <c r="AC1788" s="52"/>
      <c r="AD1788" s="52"/>
      <c r="AE1788" s="52"/>
      <c r="AF1788" s="52"/>
      <c r="AG1788" s="52"/>
      <c r="AH1788" s="52"/>
      <c r="AI1788" s="52"/>
      <c r="AJ1788" s="52"/>
      <c r="AK1788" s="52"/>
      <c r="AL1788" s="52"/>
      <c r="AM1788" s="52"/>
      <c r="AN1788" s="52"/>
      <c r="AO1788" s="52"/>
      <c r="AP1788" s="52"/>
      <c r="AQ1788" s="52"/>
      <c r="AR1788" s="52"/>
      <c r="AS1788" s="52"/>
      <c r="AT1788" s="52"/>
      <c r="AU1788" s="52"/>
      <c r="AV1788" s="52"/>
      <c r="AW1788" s="52"/>
      <c r="AX1788" s="52"/>
      <c r="AY1788" s="52"/>
      <c r="AZ1788" s="52"/>
      <c r="BA1788" s="52"/>
      <c r="BB1788" s="52"/>
      <c r="BC1788" s="52"/>
      <c r="BD1788" s="52"/>
      <c r="BE1788" s="52"/>
      <c r="BF1788" s="52"/>
      <c r="BG1788" s="52"/>
      <c r="BH1788" s="52"/>
      <c r="BI1788" s="52"/>
      <c r="BJ1788" s="52"/>
      <c r="BK1788" s="52"/>
      <c r="BL1788" s="52"/>
      <c r="BM1788" s="52"/>
      <c r="BN1788" s="52"/>
      <c r="BO1788" s="52"/>
      <c r="BP1788" s="52"/>
      <c r="BQ1788" s="52"/>
      <c r="BR1788" s="52"/>
      <c r="BS1788" s="52"/>
      <c r="BT1788" s="52"/>
      <c r="BU1788" s="52"/>
      <c r="BV1788" s="52"/>
      <c r="BW1788" s="52"/>
      <c r="BX1788" s="52"/>
      <c r="BY1788" s="52"/>
      <c r="BZ1788" s="52"/>
      <c r="CA1788" s="52"/>
      <c r="CB1788" s="52"/>
      <c r="CC1788" s="52"/>
      <c r="CD1788" s="52"/>
      <c r="CE1788" s="52"/>
      <c r="CF1788" s="52"/>
      <c r="CG1788" s="52"/>
      <c r="CH1788" s="52"/>
      <c r="CI1788" s="52"/>
      <c r="CJ1788" s="52"/>
      <c r="CK1788" s="52"/>
      <c r="CL1788" s="52"/>
      <c r="CM1788" s="52"/>
      <c r="CN1788" s="52"/>
      <c r="CO1788" s="52"/>
      <c r="CP1788" s="52"/>
      <c r="CQ1788" s="52"/>
      <c r="CR1788" s="52"/>
      <c r="CS1788" s="52"/>
      <c r="CT1788" s="52"/>
      <c r="CU1788" s="52"/>
      <c r="CV1788" s="52"/>
      <c r="CW1788" s="52"/>
      <c r="CX1788" s="52"/>
      <c r="CY1788" s="52"/>
      <c r="CZ1788" s="52"/>
      <c r="DA1788" s="52"/>
      <c r="DB1788" s="52"/>
      <c r="DC1788" s="52"/>
      <c r="DD1788" s="52"/>
      <c r="DE1788" s="52"/>
      <c r="DF1788" s="52"/>
      <c r="DG1788" s="52"/>
      <c r="DH1788" s="52"/>
      <c r="DI1788" s="52"/>
      <c r="DJ1788" s="52"/>
      <c r="DK1788" s="52"/>
      <c r="DL1788" s="52"/>
      <c r="DM1788" s="52"/>
      <c r="DN1788" s="52"/>
      <c r="DO1788" s="52"/>
      <c r="DP1788" s="52"/>
      <c r="DQ1788" s="52"/>
      <c r="DR1788" s="52"/>
      <c r="DS1788" s="52"/>
      <c r="DT1788" s="52"/>
      <c r="DU1788" s="52"/>
      <c r="DV1788" s="52"/>
      <c r="DW1788" s="52"/>
      <c r="DX1788" s="52"/>
      <c r="DY1788" s="52"/>
      <c r="DZ1788" s="52"/>
      <c r="EA1788" s="52"/>
    </row>
    <row r="1789" spans="1:131" s="43" customFormat="1" x14ac:dyDescent="0.2">
      <c r="A1789" s="42"/>
      <c r="B1789" s="42"/>
      <c r="C1789" s="42"/>
      <c r="D1789" s="42"/>
      <c r="E1789" s="42"/>
      <c r="F1789" s="42"/>
      <c r="G1789" s="54"/>
      <c r="H1789" s="42"/>
      <c r="I1789" s="42"/>
      <c r="J1789" s="55"/>
      <c r="K1789" s="55"/>
      <c r="L1789" s="55"/>
      <c r="M1789" s="56"/>
      <c r="N1789" s="57"/>
      <c r="O1789" s="57"/>
      <c r="P1789" s="42"/>
      <c r="Q1789" s="42"/>
      <c r="R1789" s="42"/>
      <c r="S1789" s="42"/>
      <c r="T1789" s="57"/>
      <c r="U1789" s="57"/>
      <c r="V1789" s="52"/>
      <c r="W1789" s="52"/>
      <c r="X1789" s="52"/>
      <c r="Y1789" s="52"/>
      <c r="Z1789" s="52"/>
      <c r="AA1789" s="52"/>
      <c r="AB1789" s="52"/>
      <c r="AC1789" s="52"/>
      <c r="AD1789" s="52"/>
      <c r="AE1789" s="52"/>
      <c r="AF1789" s="52"/>
      <c r="AG1789" s="52"/>
      <c r="AH1789" s="52"/>
      <c r="AI1789" s="52"/>
      <c r="AJ1789" s="52"/>
      <c r="AK1789" s="52"/>
      <c r="AL1789" s="52"/>
      <c r="AM1789" s="52"/>
      <c r="AN1789" s="52"/>
      <c r="AO1789" s="52"/>
      <c r="AP1789" s="52"/>
      <c r="AQ1789" s="52"/>
      <c r="AR1789" s="52"/>
      <c r="AS1789" s="52"/>
      <c r="AT1789" s="52"/>
      <c r="AU1789" s="52"/>
      <c r="AV1789" s="52"/>
      <c r="AW1789" s="52"/>
      <c r="AX1789" s="52"/>
      <c r="AY1789" s="52"/>
      <c r="AZ1789" s="52"/>
      <c r="BA1789" s="52"/>
      <c r="BB1789" s="52"/>
      <c r="BC1789" s="52"/>
      <c r="BD1789" s="52"/>
      <c r="BE1789" s="52"/>
      <c r="BF1789" s="52"/>
      <c r="BG1789" s="52"/>
      <c r="BH1789" s="52"/>
      <c r="BI1789" s="52"/>
      <c r="BJ1789" s="52"/>
      <c r="BK1789" s="52"/>
      <c r="BL1789" s="52"/>
      <c r="BM1789" s="52"/>
      <c r="BN1789" s="52"/>
      <c r="BO1789" s="52"/>
      <c r="BP1789" s="52"/>
      <c r="BQ1789" s="52"/>
      <c r="BR1789" s="52"/>
      <c r="BS1789" s="52"/>
      <c r="BT1789" s="52"/>
      <c r="BU1789" s="52"/>
      <c r="BV1789" s="52"/>
      <c r="BW1789" s="52"/>
      <c r="BX1789" s="52"/>
      <c r="BY1789" s="52"/>
      <c r="BZ1789" s="52"/>
      <c r="CA1789" s="52"/>
      <c r="CB1789" s="52"/>
      <c r="CC1789" s="52"/>
      <c r="CD1789" s="52"/>
      <c r="CE1789" s="52"/>
      <c r="CF1789" s="52"/>
      <c r="CG1789" s="52"/>
      <c r="CH1789" s="52"/>
      <c r="CI1789" s="52"/>
      <c r="CJ1789" s="52"/>
      <c r="CK1789" s="52"/>
      <c r="CL1789" s="52"/>
      <c r="CM1789" s="52"/>
      <c r="CN1789" s="52"/>
      <c r="CO1789" s="52"/>
      <c r="CP1789" s="52"/>
      <c r="CQ1789" s="52"/>
      <c r="CR1789" s="52"/>
      <c r="CS1789" s="52"/>
      <c r="CT1789" s="52"/>
      <c r="CU1789" s="52"/>
      <c r="CV1789" s="52"/>
      <c r="CW1789" s="52"/>
      <c r="CX1789" s="52"/>
      <c r="CY1789" s="52"/>
      <c r="CZ1789" s="52"/>
      <c r="DA1789" s="52"/>
      <c r="DB1789" s="52"/>
      <c r="DC1789" s="52"/>
      <c r="DD1789" s="52"/>
      <c r="DE1789" s="52"/>
      <c r="DF1789" s="52"/>
      <c r="DG1789" s="52"/>
      <c r="DH1789" s="52"/>
      <c r="DI1789" s="52"/>
      <c r="DJ1789" s="52"/>
      <c r="DK1789" s="52"/>
      <c r="DL1789" s="52"/>
      <c r="DM1789" s="52"/>
      <c r="DN1789" s="52"/>
      <c r="DO1789" s="52"/>
      <c r="DP1789" s="52"/>
      <c r="DQ1789" s="52"/>
      <c r="DR1789" s="52"/>
      <c r="DS1789" s="52"/>
      <c r="DT1789" s="52"/>
      <c r="DU1789" s="52"/>
      <c r="DV1789" s="52"/>
      <c r="DW1789" s="52"/>
      <c r="DX1789" s="52"/>
      <c r="DY1789" s="52"/>
      <c r="DZ1789" s="52"/>
      <c r="EA1789" s="52"/>
    </row>
    <row r="1790" spans="1:131" s="43" customFormat="1" x14ac:dyDescent="0.2">
      <c r="A1790" s="42"/>
      <c r="B1790" s="42"/>
      <c r="C1790" s="42"/>
      <c r="D1790" s="42"/>
      <c r="E1790" s="42"/>
      <c r="F1790" s="42"/>
      <c r="G1790" s="54"/>
      <c r="H1790" s="42"/>
      <c r="I1790" s="42"/>
      <c r="J1790" s="55"/>
      <c r="K1790" s="55"/>
      <c r="L1790" s="55"/>
      <c r="M1790" s="56"/>
      <c r="N1790" s="57"/>
      <c r="O1790" s="57"/>
      <c r="P1790" s="42"/>
      <c r="Q1790" s="42"/>
      <c r="R1790" s="42"/>
      <c r="S1790" s="42"/>
      <c r="T1790" s="57"/>
      <c r="U1790" s="57"/>
      <c r="V1790" s="52"/>
      <c r="W1790" s="52"/>
      <c r="X1790" s="52"/>
      <c r="Y1790" s="52"/>
      <c r="Z1790" s="52"/>
      <c r="AA1790" s="52"/>
      <c r="AB1790" s="52"/>
      <c r="AC1790" s="52"/>
      <c r="AD1790" s="52"/>
      <c r="AE1790" s="52"/>
      <c r="AF1790" s="52"/>
      <c r="AG1790" s="52"/>
      <c r="AH1790" s="52"/>
      <c r="AI1790" s="52"/>
      <c r="AJ1790" s="52"/>
      <c r="AK1790" s="52"/>
      <c r="AL1790" s="52"/>
      <c r="AM1790" s="52"/>
      <c r="AN1790" s="52"/>
      <c r="AO1790" s="52"/>
      <c r="AP1790" s="52"/>
      <c r="AQ1790" s="52"/>
      <c r="AR1790" s="52"/>
      <c r="AS1790" s="52"/>
      <c r="AT1790" s="52"/>
      <c r="AU1790" s="52"/>
      <c r="AV1790" s="52"/>
      <c r="AW1790" s="52"/>
      <c r="AX1790" s="52"/>
      <c r="AY1790" s="52"/>
      <c r="AZ1790" s="52"/>
      <c r="BA1790" s="52"/>
      <c r="BB1790" s="52"/>
      <c r="BC1790" s="52"/>
      <c r="BD1790" s="52"/>
      <c r="BE1790" s="52"/>
      <c r="BF1790" s="52"/>
      <c r="BG1790" s="52"/>
      <c r="BH1790" s="52"/>
      <c r="BI1790" s="52"/>
      <c r="BJ1790" s="52"/>
      <c r="BK1790" s="52"/>
      <c r="BL1790" s="52"/>
      <c r="BM1790" s="52"/>
      <c r="BN1790" s="52"/>
      <c r="BO1790" s="52"/>
      <c r="BP1790" s="52"/>
      <c r="BQ1790" s="52"/>
      <c r="BR1790" s="52"/>
      <c r="BS1790" s="52"/>
      <c r="BT1790" s="52"/>
      <c r="BU1790" s="52"/>
      <c r="BV1790" s="52"/>
      <c r="BW1790" s="52"/>
      <c r="BX1790" s="52"/>
      <c r="BY1790" s="52"/>
      <c r="BZ1790" s="52"/>
      <c r="CA1790" s="52"/>
      <c r="CB1790" s="52"/>
      <c r="CC1790" s="52"/>
      <c r="CD1790" s="52"/>
      <c r="CE1790" s="52"/>
      <c r="CF1790" s="52"/>
      <c r="CG1790" s="52"/>
      <c r="CH1790" s="52"/>
      <c r="CI1790" s="52"/>
      <c r="CJ1790" s="52"/>
      <c r="CK1790" s="52"/>
      <c r="CL1790" s="52"/>
      <c r="CM1790" s="52"/>
      <c r="CN1790" s="52"/>
      <c r="CO1790" s="52"/>
      <c r="CP1790" s="52"/>
      <c r="CQ1790" s="52"/>
      <c r="CR1790" s="52"/>
      <c r="CS1790" s="52"/>
      <c r="CT1790" s="52"/>
      <c r="CU1790" s="52"/>
      <c r="CV1790" s="52"/>
      <c r="CW1790" s="52"/>
      <c r="CX1790" s="52"/>
      <c r="CY1790" s="52"/>
      <c r="CZ1790" s="52"/>
      <c r="DA1790" s="52"/>
      <c r="DB1790" s="52"/>
      <c r="DC1790" s="52"/>
      <c r="DD1790" s="52"/>
      <c r="DE1790" s="52"/>
      <c r="DF1790" s="52"/>
      <c r="DG1790" s="52"/>
      <c r="DH1790" s="52"/>
      <c r="DI1790" s="52"/>
      <c r="DJ1790" s="52"/>
      <c r="DK1790" s="52"/>
      <c r="DL1790" s="52"/>
      <c r="DM1790" s="52"/>
      <c r="DN1790" s="52"/>
      <c r="DO1790" s="52"/>
      <c r="DP1790" s="52"/>
      <c r="DQ1790" s="52"/>
      <c r="DR1790" s="52"/>
      <c r="DS1790" s="52"/>
      <c r="DT1790" s="52"/>
      <c r="DU1790" s="52"/>
      <c r="DV1790" s="52"/>
      <c r="DW1790" s="52"/>
      <c r="DX1790" s="52"/>
      <c r="DY1790" s="52"/>
      <c r="DZ1790" s="52"/>
      <c r="EA1790" s="52"/>
    </row>
    <row r="1791" spans="1:131" s="43" customFormat="1" x14ac:dyDescent="0.2">
      <c r="A1791" s="42"/>
      <c r="B1791" s="42"/>
      <c r="C1791" s="42"/>
      <c r="D1791" s="42"/>
      <c r="E1791" s="42"/>
      <c r="F1791" s="42"/>
      <c r="G1791" s="54"/>
      <c r="H1791" s="42"/>
      <c r="I1791" s="42"/>
      <c r="J1791" s="55"/>
      <c r="K1791" s="55"/>
      <c r="L1791" s="55"/>
      <c r="M1791" s="56"/>
      <c r="N1791" s="57"/>
      <c r="O1791" s="57"/>
      <c r="P1791" s="42"/>
      <c r="Q1791" s="42"/>
      <c r="R1791" s="42"/>
      <c r="S1791" s="42"/>
      <c r="T1791" s="57"/>
      <c r="U1791" s="57"/>
      <c r="V1791" s="52"/>
      <c r="W1791" s="52"/>
      <c r="X1791" s="52"/>
      <c r="Y1791" s="52"/>
      <c r="Z1791" s="52"/>
      <c r="AA1791" s="52"/>
      <c r="AB1791" s="52"/>
      <c r="AC1791" s="52"/>
      <c r="AD1791" s="52"/>
      <c r="AE1791" s="52"/>
      <c r="AF1791" s="52"/>
      <c r="AG1791" s="52"/>
      <c r="AH1791" s="52"/>
      <c r="AI1791" s="52"/>
      <c r="AJ1791" s="52"/>
      <c r="AK1791" s="52"/>
      <c r="AL1791" s="52"/>
      <c r="AM1791" s="52"/>
      <c r="AN1791" s="52"/>
      <c r="AO1791" s="52"/>
      <c r="AP1791" s="52"/>
      <c r="AQ1791" s="52"/>
      <c r="AR1791" s="52"/>
      <c r="AS1791" s="52"/>
      <c r="AT1791" s="52"/>
      <c r="AU1791" s="52"/>
      <c r="AV1791" s="52"/>
      <c r="AW1791" s="52"/>
      <c r="AX1791" s="52"/>
      <c r="AY1791" s="52"/>
      <c r="AZ1791" s="52"/>
      <c r="BA1791" s="52"/>
      <c r="BB1791" s="52"/>
      <c r="BC1791" s="52"/>
      <c r="BD1791" s="52"/>
      <c r="BE1791" s="52"/>
      <c r="BF1791" s="52"/>
      <c r="BG1791" s="52"/>
      <c r="BH1791" s="52"/>
      <c r="BI1791" s="52"/>
      <c r="BJ1791" s="52"/>
      <c r="BK1791" s="52"/>
      <c r="BL1791" s="52"/>
      <c r="BM1791" s="52"/>
      <c r="BN1791" s="52"/>
      <c r="BO1791" s="52"/>
      <c r="BP1791" s="52"/>
      <c r="BQ1791" s="52"/>
      <c r="BR1791" s="52"/>
      <c r="BS1791" s="52"/>
      <c r="BT1791" s="52"/>
      <c r="BU1791" s="52"/>
      <c r="BV1791" s="52"/>
      <c r="BW1791" s="52"/>
      <c r="BX1791" s="52"/>
      <c r="BY1791" s="52"/>
      <c r="BZ1791" s="52"/>
      <c r="CA1791" s="52"/>
      <c r="CB1791" s="52"/>
      <c r="CC1791" s="52"/>
      <c r="CD1791" s="52"/>
      <c r="CE1791" s="52"/>
      <c r="CF1791" s="52"/>
      <c r="CG1791" s="52"/>
      <c r="CH1791" s="52"/>
      <c r="CI1791" s="52"/>
      <c r="CJ1791" s="52"/>
      <c r="CK1791" s="52"/>
      <c r="CL1791" s="52"/>
      <c r="CM1791" s="52"/>
      <c r="CN1791" s="52"/>
      <c r="CO1791" s="52"/>
      <c r="CP1791" s="52"/>
      <c r="CQ1791" s="52"/>
      <c r="CR1791" s="52"/>
      <c r="CS1791" s="52"/>
      <c r="CT1791" s="52"/>
      <c r="CU1791" s="52"/>
      <c r="CV1791" s="52"/>
      <c r="CW1791" s="52"/>
      <c r="CX1791" s="52"/>
      <c r="CY1791" s="52"/>
      <c r="CZ1791" s="52"/>
      <c r="DA1791" s="52"/>
      <c r="DB1791" s="52"/>
      <c r="DC1791" s="52"/>
      <c r="DD1791" s="52"/>
      <c r="DE1791" s="52"/>
      <c r="DF1791" s="52"/>
      <c r="DG1791" s="52"/>
      <c r="DH1791" s="52"/>
      <c r="DI1791" s="52"/>
      <c r="DJ1791" s="52"/>
      <c r="DK1791" s="52"/>
      <c r="DL1791" s="52"/>
      <c r="DM1791" s="52"/>
      <c r="DN1791" s="52"/>
      <c r="DO1791" s="52"/>
      <c r="DP1791" s="52"/>
      <c r="DQ1791" s="52"/>
      <c r="DR1791" s="52"/>
      <c r="DS1791" s="52"/>
      <c r="DT1791" s="52"/>
      <c r="DU1791" s="52"/>
      <c r="DV1791" s="52"/>
      <c r="DW1791" s="52"/>
      <c r="DX1791" s="52"/>
      <c r="DY1791" s="52"/>
      <c r="DZ1791" s="52"/>
      <c r="EA1791" s="52"/>
    </row>
    <row r="1792" spans="1:131" s="43" customFormat="1" x14ac:dyDescent="0.2">
      <c r="A1792" s="42"/>
      <c r="B1792" s="42"/>
      <c r="C1792" s="42"/>
      <c r="D1792" s="42"/>
      <c r="E1792" s="42"/>
      <c r="F1792" s="42"/>
      <c r="G1792" s="54"/>
      <c r="H1792" s="42"/>
      <c r="I1792" s="42"/>
      <c r="J1792" s="55"/>
      <c r="K1792" s="55"/>
      <c r="L1792" s="55"/>
      <c r="M1792" s="56"/>
      <c r="N1792" s="57"/>
      <c r="O1792" s="57"/>
      <c r="P1792" s="42"/>
      <c r="Q1792" s="42"/>
      <c r="R1792" s="42"/>
      <c r="S1792" s="42"/>
      <c r="T1792" s="57"/>
      <c r="U1792" s="57"/>
      <c r="V1792" s="52"/>
      <c r="W1792" s="52"/>
      <c r="X1792" s="52"/>
      <c r="Y1792" s="52"/>
      <c r="Z1792" s="52"/>
      <c r="AA1792" s="52"/>
      <c r="AB1792" s="52"/>
      <c r="AC1792" s="52"/>
      <c r="AD1792" s="52"/>
      <c r="AE1792" s="52"/>
      <c r="AF1792" s="52"/>
      <c r="AG1792" s="52"/>
      <c r="AH1792" s="52"/>
      <c r="AI1792" s="52"/>
      <c r="AJ1792" s="52"/>
      <c r="AK1792" s="52"/>
      <c r="AL1792" s="52"/>
      <c r="AM1792" s="52"/>
      <c r="AN1792" s="52"/>
      <c r="AO1792" s="52"/>
      <c r="AP1792" s="52"/>
      <c r="AQ1792" s="52"/>
      <c r="AR1792" s="52"/>
      <c r="AS1792" s="52"/>
      <c r="AT1792" s="52"/>
      <c r="AU1792" s="52"/>
      <c r="AV1792" s="52"/>
      <c r="AW1792" s="52"/>
      <c r="AX1792" s="52"/>
      <c r="AY1792" s="52"/>
      <c r="AZ1792" s="52"/>
      <c r="BA1792" s="52"/>
      <c r="BB1792" s="52"/>
      <c r="BC1792" s="52"/>
      <c r="BD1792" s="52"/>
      <c r="BE1792" s="52"/>
      <c r="BF1792" s="52"/>
      <c r="BG1792" s="52"/>
      <c r="BH1792" s="52"/>
      <c r="BI1792" s="52"/>
      <c r="BJ1792" s="52"/>
      <c r="BK1792" s="52"/>
      <c r="BL1792" s="52"/>
      <c r="BM1792" s="52"/>
      <c r="BN1792" s="52"/>
      <c r="BO1792" s="52"/>
      <c r="BP1792" s="52"/>
      <c r="BQ1792" s="52"/>
      <c r="BR1792" s="52"/>
      <c r="BS1792" s="52"/>
      <c r="BT1792" s="52"/>
      <c r="BU1792" s="52"/>
      <c r="BV1792" s="52"/>
      <c r="BW1792" s="52"/>
      <c r="BX1792" s="52"/>
      <c r="BY1792" s="52"/>
      <c r="BZ1792" s="52"/>
      <c r="CA1792" s="52"/>
      <c r="CB1792" s="52"/>
      <c r="CC1792" s="52"/>
      <c r="CD1792" s="52"/>
      <c r="CE1792" s="52"/>
      <c r="CF1792" s="52"/>
      <c r="CG1792" s="52"/>
      <c r="CH1792" s="52"/>
      <c r="CI1792" s="52"/>
      <c r="CJ1792" s="52"/>
      <c r="CK1792" s="52"/>
      <c r="CL1792" s="52"/>
      <c r="CM1792" s="52"/>
      <c r="CN1792" s="52"/>
      <c r="CO1792" s="52"/>
      <c r="CP1792" s="52"/>
      <c r="CQ1792" s="52"/>
      <c r="CR1792" s="52"/>
      <c r="CS1792" s="52"/>
      <c r="CT1792" s="52"/>
      <c r="CU1792" s="52"/>
      <c r="CV1792" s="52"/>
      <c r="CW1792" s="52"/>
      <c r="CX1792" s="52"/>
      <c r="CY1792" s="52"/>
      <c r="CZ1792" s="52"/>
      <c r="DA1792" s="52"/>
      <c r="DB1792" s="52"/>
      <c r="DC1792" s="52"/>
      <c r="DD1792" s="52"/>
      <c r="DE1792" s="52"/>
      <c r="DF1792" s="52"/>
      <c r="DG1792" s="52"/>
      <c r="DH1792" s="52"/>
      <c r="DI1792" s="52"/>
      <c r="DJ1792" s="52"/>
      <c r="DK1792" s="52"/>
      <c r="DL1792" s="52"/>
      <c r="DM1792" s="52"/>
      <c r="DN1792" s="52"/>
      <c r="DO1792" s="52"/>
      <c r="DP1792" s="52"/>
      <c r="DQ1792" s="52"/>
      <c r="DR1792" s="52"/>
      <c r="DS1792" s="52"/>
      <c r="DT1792" s="52"/>
      <c r="DU1792" s="52"/>
      <c r="DV1792" s="52"/>
      <c r="DW1792" s="52"/>
      <c r="DX1792" s="52"/>
      <c r="DY1792" s="52"/>
      <c r="DZ1792" s="52"/>
      <c r="EA1792" s="52"/>
    </row>
    <row r="1793" spans="1:131" s="43" customFormat="1" x14ac:dyDescent="0.2">
      <c r="A1793" s="42"/>
      <c r="B1793" s="42"/>
      <c r="C1793" s="42"/>
      <c r="D1793" s="42"/>
      <c r="E1793" s="42"/>
      <c r="F1793" s="42"/>
      <c r="G1793" s="54"/>
      <c r="H1793" s="42"/>
      <c r="I1793" s="42"/>
      <c r="J1793" s="55"/>
      <c r="K1793" s="55"/>
      <c r="L1793" s="55"/>
      <c r="M1793" s="56"/>
      <c r="N1793" s="57"/>
      <c r="O1793" s="57"/>
      <c r="P1793" s="42"/>
      <c r="Q1793" s="42"/>
      <c r="R1793" s="42"/>
      <c r="S1793" s="42"/>
      <c r="T1793" s="57"/>
      <c r="U1793" s="57"/>
      <c r="V1793" s="52"/>
      <c r="W1793" s="52"/>
      <c r="X1793" s="52"/>
      <c r="Y1793" s="52"/>
      <c r="Z1793" s="52"/>
      <c r="AA1793" s="52"/>
      <c r="AB1793" s="52"/>
      <c r="AC1793" s="52"/>
      <c r="AD1793" s="52"/>
      <c r="AE1793" s="52"/>
      <c r="AF1793" s="52"/>
      <c r="AG1793" s="52"/>
      <c r="AH1793" s="52"/>
      <c r="AI1793" s="52"/>
      <c r="AJ1793" s="52"/>
      <c r="AK1793" s="52"/>
      <c r="AL1793" s="52"/>
      <c r="AM1793" s="52"/>
      <c r="AN1793" s="52"/>
      <c r="AO1793" s="52"/>
      <c r="AP1793" s="52"/>
      <c r="AQ1793" s="52"/>
      <c r="AR1793" s="52"/>
      <c r="AS1793" s="52"/>
      <c r="AT1793" s="52"/>
      <c r="AU1793" s="52"/>
      <c r="AV1793" s="52"/>
      <c r="AW1793" s="52"/>
      <c r="AX1793" s="52"/>
      <c r="AY1793" s="52"/>
      <c r="AZ1793" s="52"/>
      <c r="BA1793" s="52"/>
      <c r="BB1793" s="52"/>
      <c r="BC1793" s="52"/>
      <c r="BD1793" s="52"/>
      <c r="BE1793" s="52"/>
      <c r="BF1793" s="52"/>
      <c r="BG1793" s="52"/>
      <c r="BH1793" s="52"/>
      <c r="BI1793" s="52"/>
      <c r="BJ1793" s="52"/>
      <c r="BK1793" s="52"/>
      <c r="BL1793" s="52"/>
      <c r="BM1793" s="52"/>
      <c r="BN1793" s="52"/>
      <c r="BO1793" s="52"/>
      <c r="BP1793" s="52"/>
      <c r="BQ1793" s="52"/>
      <c r="BR1793" s="52"/>
      <c r="BS1793" s="52"/>
      <c r="BT1793" s="52"/>
      <c r="BU1793" s="52"/>
      <c r="BV1793" s="52"/>
      <c r="BW1793" s="52"/>
      <c r="BX1793" s="52"/>
      <c r="BY1793" s="52"/>
      <c r="BZ1793" s="52"/>
      <c r="CA1793" s="52"/>
      <c r="CB1793" s="52"/>
      <c r="CC1793" s="52"/>
      <c r="CD1793" s="52"/>
      <c r="CE1793" s="52"/>
      <c r="CF1793" s="52"/>
      <c r="CG1793" s="52"/>
      <c r="CH1793" s="52"/>
      <c r="CI1793" s="52"/>
      <c r="CJ1793" s="52"/>
      <c r="CK1793" s="52"/>
      <c r="CL1793" s="52"/>
      <c r="CM1793" s="52"/>
      <c r="CN1793" s="52"/>
      <c r="CO1793" s="52"/>
      <c r="CP1793" s="52"/>
      <c r="CQ1793" s="52"/>
      <c r="CR1793" s="52"/>
      <c r="CS1793" s="52"/>
      <c r="CT1793" s="52"/>
      <c r="CU1793" s="52"/>
      <c r="CV1793" s="52"/>
      <c r="CW1793" s="52"/>
      <c r="CX1793" s="52"/>
      <c r="CY1793" s="52"/>
      <c r="CZ1793" s="52"/>
      <c r="DA1793" s="52"/>
      <c r="DB1793" s="52"/>
      <c r="DC1793" s="52"/>
      <c r="DD1793" s="52"/>
      <c r="DE1793" s="52"/>
      <c r="DF1793" s="52"/>
      <c r="DG1793" s="52"/>
      <c r="DH1793" s="52"/>
      <c r="DI1793" s="52"/>
      <c r="DJ1793" s="52"/>
      <c r="DK1793" s="52"/>
      <c r="DL1793" s="52"/>
      <c r="DM1793" s="52"/>
      <c r="DN1793" s="52"/>
      <c r="DO1793" s="52"/>
      <c r="DP1793" s="52"/>
      <c r="DQ1793" s="52"/>
      <c r="DR1793" s="52"/>
      <c r="DS1793" s="52"/>
      <c r="DT1793" s="52"/>
      <c r="DU1793" s="52"/>
      <c r="DV1793" s="52"/>
      <c r="DW1793" s="52"/>
      <c r="DX1793" s="52"/>
      <c r="DY1793" s="52"/>
      <c r="DZ1793" s="52"/>
      <c r="EA1793" s="52"/>
    </row>
    <row r="1794" spans="1:131" s="43" customFormat="1" x14ac:dyDescent="0.2">
      <c r="A1794" s="42"/>
      <c r="B1794" s="42"/>
      <c r="C1794" s="42"/>
      <c r="D1794" s="42"/>
      <c r="E1794" s="42"/>
      <c r="F1794" s="42"/>
      <c r="G1794" s="54"/>
      <c r="H1794" s="42"/>
      <c r="I1794" s="42"/>
      <c r="J1794" s="55"/>
      <c r="K1794" s="55"/>
      <c r="L1794" s="55"/>
      <c r="M1794" s="56"/>
      <c r="N1794" s="57"/>
      <c r="O1794" s="57"/>
      <c r="P1794" s="42"/>
      <c r="Q1794" s="42"/>
      <c r="R1794" s="42"/>
      <c r="S1794" s="42"/>
      <c r="T1794" s="57"/>
      <c r="U1794" s="57"/>
      <c r="V1794" s="52"/>
      <c r="W1794" s="52"/>
      <c r="X1794" s="52"/>
      <c r="Y1794" s="52"/>
      <c r="Z1794" s="52"/>
      <c r="AA1794" s="52"/>
      <c r="AB1794" s="52"/>
      <c r="AC1794" s="52"/>
      <c r="AD1794" s="52"/>
      <c r="AE1794" s="52"/>
      <c r="AF1794" s="52"/>
      <c r="AG1794" s="52"/>
      <c r="AH1794" s="52"/>
      <c r="AI1794" s="52"/>
      <c r="AJ1794" s="52"/>
      <c r="AK1794" s="52"/>
      <c r="AL1794" s="52"/>
      <c r="AM1794" s="52"/>
      <c r="AN1794" s="52"/>
      <c r="AO1794" s="52"/>
      <c r="AP1794" s="52"/>
      <c r="AQ1794" s="52"/>
      <c r="AR1794" s="52"/>
      <c r="AS1794" s="52"/>
      <c r="AT1794" s="52"/>
      <c r="AU1794" s="52"/>
      <c r="AV1794" s="52"/>
      <c r="AW1794" s="52"/>
      <c r="AX1794" s="52"/>
      <c r="AY1794" s="52"/>
      <c r="AZ1794" s="52"/>
      <c r="BA1794" s="52"/>
      <c r="BB1794" s="52"/>
      <c r="BC1794" s="52"/>
      <c r="BD1794" s="52"/>
      <c r="BE1794" s="52"/>
      <c r="BF1794" s="52"/>
      <c r="BG1794" s="52"/>
      <c r="BH1794" s="52"/>
      <c r="BI1794" s="52"/>
      <c r="BJ1794" s="52"/>
      <c r="BK1794" s="52"/>
      <c r="BL1794" s="52"/>
      <c r="BM1794" s="52"/>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c r="CL1794" s="52"/>
      <c r="CM1794" s="52"/>
      <c r="CN1794" s="52"/>
      <c r="CO1794" s="52"/>
      <c r="CP1794" s="52"/>
      <c r="CQ1794" s="52"/>
      <c r="CR1794" s="52"/>
      <c r="CS1794" s="52"/>
      <c r="CT1794" s="52"/>
      <c r="CU1794" s="52"/>
      <c r="CV1794" s="52"/>
      <c r="CW1794" s="52"/>
      <c r="CX1794" s="52"/>
      <c r="CY1794" s="52"/>
      <c r="CZ1794" s="52"/>
      <c r="DA1794" s="52"/>
      <c r="DB1794" s="52"/>
      <c r="DC1794" s="52"/>
      <c r="DD1794" s="52"/>
      <c r="DE1794" s="52"/>
      <c r="DF1794" s="52"/>
      <c r="DG1794" s="52"/>
      <c r="DH1794" s="52"/>
      <c r="DI1794" s="52"/>
      <c r="DJ1794" s="52"/>
      <c r="DK1794" s="52"/>
      <c r="DL1794" s="52"/>
      <c r="DM1794" s="52"/>
      <c r="DN1794" s="52"/>
      <c r="DO1794" s="52"/>
      <c r="DP1794" s="52"/>
      <c r="DQ1794" s="52"/>
      <c r="DR1794" s="52"/>
      <c r="DS1794" s="52"/>
      <c r="DT1794" s="52"/>
      <c r="DU1794" s="52"/>
      <c r="DV1794" s="52"/>
      <c r="DW1794" s="52"/>
      <c r="DX1794" s="52"/>
      <c r="DY1794" s="52"/>
      <c r="DZ1794" s="52"/>
      <c r="EA1794" s="52"/>
    </row>
    <row r="1795" spans="1:131" s="43" customFormat="1" x14ac:dyDescent="0.2">
      <c r="A1795" s="42"/>
      <c r="B1795" s="42"/>
      <c r="C1795" s="42"/>
      <c r="D1795" s="42"/>
      <c r="E1795" s="42"/>
      <c r="F1795" s="42"/>
      <c r="G1795" s="54"/>
      <c r="H1795" s="42"/>
      <c r="I1795" s="42"/>
      <c r="J1795" s="55"/>
      <c r="K1795" s="55"/>
      <c r="L1795" s="55"/>
      <c r="M1795" s="56"/>
      <c r="N1795" s="57"/>
      <c r="O1795" s="57"/>
      <c r="P1795" s="42"/>
      <c r="Q1795" s="42"/>
      <c r="R1795" s="42"/>
      <c r="S1795" s="42"/>
      <c r="T1795" s="57"/>
      <c r="U1795" s="57"/>
      <c r="V1795" s="52"/>
      <c r="W1795" s="52"/>
      <c r="X1795" s="52"/>
      <c r="Y1795" s="52"/>
      <c r="Z1795" s="52"/>
      <c r="AA1795" s="52"/>
      <c r="AB1795" s="52"/>
      <c r="AC1795" s="52"/>
      <c r="AD1795" s="52"/>
      <c r="AE1795" s="52"/>
      <c r="AF1795" s="52"/>
      <c r="AG1795" s="52"/>
      <c r="AH1795" s="52"/>
      <c r="AI1795" s="52"/>
      <c r="AJ1795" s="52"/>
      <c r="AK1795" s="52"/>
      <c r="AL1795" s="52"/>
      <c r="AM1795" s="52"/>
      <c r="AN1795" s="52"/>
      <c r="AO1795" s="52"/>
      <c r="AP1795" s="52"/>
      <c r="AQ1795" s="52"/>
      <c r="AR1795" s="52"/>
      <c r="AS1795" s="52"/>
      <c r="AT1795" s="52"/>
      <c r="AU1795" s="52"/>
      <c r="AV1795" s="52"/>
      <c r="AW1795" s="52"/>
      <c r="AX1795" s="52"/>
      <c r="AY1795" s="52"/>
      <c r="AZ1795" s="52"/>
      <c r="BA1795" s="52"/>
      <c r="BB1795" s="52"/>
      <c r="BC1795" s="52"/>
      <c r="BD1795" s="52"/>
      <c r="BE1795" s="52"/>
      <c r="BF1795" s="52"/>
      <c r="BG1795" s="52"/>
      <c r="BH1795" s="52"/>
      <c r="BI1795" s="52"/>
      <c r="BJ1795" s="52"/>
      <c r="BK1795" s="52"/>
      <c r="BL1795" s="52"/>
      <c r="BM1795" s="52"/>
      <c r="BN1795" s="52"/>
      <c r="BO1795" s="52"/>
      <c r="BP1795" s="52"/>
      <c r="BQ1795" s="52"/>
      <c r="BR1795" s="52"/>
      <c r="BS1795" s="52"/>
      <c r="BT1795" s="52"/>
      <c r="BU1795" s="52"/>
      <c r="BV1795" s="52"/>
      <c r="BW1795" s="52"/>
      <c r="BX1795" s="52"/>
      <c r="BY1795" s="52"/>
      <c r="BZ1795" s="52"/>
      <c r="CA1795" s="52"/>
      <c r="CB1795" s="52"/>
      <c r="CC1795" s="52"/>
      <c r="CD1795" s="52"/>
      <c r="CE1795" s="52"/>
      <c r="CF1795" s="52"/>
      <c r="CG1795" s="52"/>
      <c r="CH1795" s="52"/>
      <c r="CI1795" s="52"/>
      <c r="CJ1795" s="52"/>
      <c r="CK1795" s="52"/>
      <c r="CL1795" s="52"/>
      <c r="CM1795" s="52"/>
      <c r="CN1795" s="52"/>
      <c r="CO1795" s="52"/>
      <c r="CP1795" s="52"/>
      <c r="CQ1795" s="52"/>
      <c r="CR1795" s="52"/>
      <c r="CS1795" s="52"/>
      <c r="CT1795" s="52"/>
      <c r="CU1795" s="52"/>
      <c r="CV1795" s="52"/>
      <c r="CW1795" s="52"/>
      <c r="CX1795" s="52"/>
      <c r="CY1795" s="52"/>
      <c r="CZ1795" s="52"/>
      <c r="DA1795" s="52"/>
      <c r="DB1795" s="52"/>
      <c r="DC1795" s="52"/>
      <c r="DD1795" s="52"/>
      <c r="DE1795" s="52"/>
      <c r="DF1795" s="52"/>
      <c r="DG1795" s="52"/>
      <c r="DH1795" s="52"/>
      <c r="DI1795" s="52"/>
      <c r="DJ1795" s="52"/>
      <c r="DK1795" s="52"/>
      <c r="DL1795" s="52"/>
      <c r="DM1795" s="52"/>
      <c r="DN1795" s="52"/>
      <c r="DO1795" s="52"/>
      <c r="DP1795" s="52"/>
      <c r="DQ1795" s="52"/>
      <c r="DR1795" s="52"/>
      <c r="DS1795" s="52"/>
      <c r="DT1795" s="52"/>
      <c r="DU1795" s="52"/>
      <c r="DV1795" s="52"/>
      <c r="DW1795" s="52"/>
      <c r="DX1795" s="52"/>
      <c r="DY1795" s="52"/>
      <c r="DZ1795" s="52"/>
      <c r="EA1795" s="52"/>
    </row>
    <row r="1796" spans="1:131" s="43" customFormat="1" x14ac:dyDescent="0.2">
      <c r="A1796" s="42"/>
      <c r="B1796" s="42"/>
      <c r="C1796" s="42"/>
      <c r="D1796" s="42"/>
      <c r="E1796" s="42"/>
      <c r="F1796" s="42"/>
      <c r="G1796" s="54"/>
      <c r="H1796" s="42"/>
      <c r="I1796" s="42"/>
      <c r="J1796" s="55"/>
      <c r="K1796" s="55"/>
      <c r="L1796" s="55"/>
      <c r="M1796" s="56"/>
      <c r="N1796" s="57"/>
      <c r="O1796" s="57"/>
      <c r="P1796" s="42"/>
      <c r="Q1796" s="42"/>
      <c r="R1796" s="42"/>
      <c r="S1796" s="42"/>
      <c r="T1796" s="57"/>
      <c r="U1796" s="57"/>
      <c r="V1796" s="52"/>
      <c r="W1796" s="52"/>
      <c r="X1796" s="52"/>
      <c r="Y1796" s="52"/>
      <c r="Z1796" s="52"/>
      <c r="AA1796" s="52"/>
      <c r="AB1796" s="52"/>
      <c r="AC1796" s="52"/>
      <c r="AD1796" s="52"/>
      <c r="AE1796" s="52"/>
      <c r="AF1796" s="52"/>
      <c r="AG1796" s="52"/>
      <c r="AH1796" s="52"/>
      <c r="AI1796" s="52"/>
      <c r="AJ1796" s="52"/>
      <c r="AK1796" s="52"/>
      <c r="AL1796" s="52"/>
      <c r="AM1796" s="52"/>
      <c r="AN1796" s="52"/>
      <c r="AO1796" s="52"/>
      <c r="AP1796" s="52"/>
      <c r="AQ1796" s="52"/>
      <c r="AR1796" s="52"/>
      <c r="AS1796" s="52"/>
      <c r="AT1796" s="52"/>
      <c r="AU1796" s="52"/>
      <c r="AV1796" s="52"/>
      <c r="AW1796" s="52"/>
      <c r="AX1796" s="52"/>
      <c r="AY1796" s="52"/>
      <c r="AZ1796" s="52"/>
      <c r="BA1796" s="52"/>
      <c r="BB1796" s="52"/>
      <c r="BC1796" s="52"/>
      <c r="BD1796" s="52"/>
      <c r="BE1796" s="52"/>
      <c r="BF1796" s="52"/>
      <c r="BG1796" s="52"/>
      <c r="BH1796" s="52"/>
      <c r="BI1796" s="52"/>
      <c r="BJ1796" s="52"/>
      <c r="BK1796" s="52"/>
      <c r="BL1796" s="52"/>
      <c r="BM1796" s="52"/>
      <c r="BN1796" s="52"/>
      <c r="BO1796" s="52"/>
      <c r="BP1796" s="52"/>
      <c r="BQ1796" s="52"/>
      <c r="BR1796" s="52"/>
      <c r="BS1796" s="52"/>
      <c r="BT1796" s="52"/>
      <c r="BU1796" s="52"/>
      <c r="BV1796" s="52"/>
      <c r="BW1796" s="52"/>
      <c r="BX1796" s="52"/>
      <c r="BY1796" s="52"/>
      <c r="BZ1796" s="52"/>
      <c r="CA1796" s="52"/>
      <c r="CB1796" s="52"/>
      <c r="CC1796" s="52"/>
      <c r="CD1796" s="52"/>
      <c r="CE1796" s="52"/>
      <c r="CF1796" s="52"/>
      <c r="CG1796" s="52"/>
      <c r="CH1796" s="52"/>
      <c r="CI1796" s="52"/>
      <c r="CJ1796" s="52"/>
      <c r="CK1796" s="52"/>
      <c r="CL1796" s="52"/>
      <c r="CM1796" s="52"/>
      <c r="CN1796" s="52"/>
      <c r="CO1796" s="52"/>
      <c r="CP1796" s="52"/>
      <c r="CQ1796" s="52"/>
      <c r="CR1796" s="52"/>
      <c r="CS1796" s="52"/>
      <c r="CT1796" s="52"/>
      <c r="CU1796" s="52"/>
      <c r="CV1796" s="52"/>
      <c r="CW1796" s="52"/>
      <c r="CX1796" s="52"/>
      <c r="CY1796" s="52"/>
      <c r="CZ1796" s="52"/>
      <c r="DA1796" s="52"/>
      <c r="DB1796" s="52"/>
      <c r="DC1796" s="52"/>
      <c r="DD1796" s="52"/>
      <c r="DE1796" s="52"/>
      <c r="DF1796" s="52"/>
      <c r="DG1796" s="52"/>
      <c r="DH1796" s="52"/>
      <c r="DI1796" s="52"/>
      <c r="DJ1796" s="52"/>
      <c r="DK1796" s="52"/>
      <c r="DL1796" s="52"/>
      <c r="DM1796" s="52"/>
      <c r="DN1796" s="52"/>
      <c r="DO1796" s="52"/>
      <c r="DP1796" s="52"/>
      <c r="DQ1796" s="52"/>
      <c r="DR1796" s="52"/>
      <c r="DS1796" s="52"/>
      <c r="DT1796" s="52"/>
      <c r="DU1796" s="52"/>
      <c r="DV1796" s="52"/>
      <c r="DW1796" s="52"/>
      <c r="DX1796" s="52"/>
      <c r="DY1796" s="52"/>
      <c r="DZ1796" s="52"/>
      <c r="EA1796" s="52"/>
    </row>
    <row r="1797" spans="1:131" s="43" customFormat="1" x14ac:dyDescent="0.2">
      <c r="A1797" s="42"/>
      <c r="B1797" s="42"/>
      <c r="C1797" s="42"/>
      <c r="D1797" s="42"/>
      <c r="E1797" s="42"/>
      <c r="F1797" s="42"/>
      <c r="G1797" s="54"/>
      <c r="H1797" s="42"/>
      <c r="I1797" s="42"/>
      <c r="J1797" s="55"/>
      <c r="K1797" s="55"/>
      <c r="L1797" s="55"/>
      <c r="M1797" s="56"/>
      <c r="N1797" s="57"/>
      <c r="O1797" s="57"/>
      <c r="P1797" s="42"/>
      <c r="Q1797" s="42"/>
      <c r="R1797" s="42"/>
      <c r="S1797" s="42"/>
      <c r="T1797" s="57"/>
      <c r="U1797" s="57"/>
      <c r="V1797" s="52"/>
      <c r="W1797" s="52"/>
      <c r="X1797" s="52"/>
      <c r="Y1797" s="52"/>
      <c r="Z1797" s="52"/>
      <c r="AA1797" s="52"/>
      <c r="AB1797" s="52"/>
      <c r="AC1797" s="52"/>
      <c r="AD1797" s="52"/>
      <c r="AE1797" s="52"/>
      <c r="AF1797" s="52"/>
      <c r="AG1797" s="52"/>
      <c r="AH1797" s="52"/>
      <c r="AI1797" s="52"/>
      <c r="AJ1797" s="52"/>
      <c r="AK1797" s="52"/>
      <c r="AL1797" s="52"/>
      <c r="AM1797" s="52"/>
      <c r="AN1797" s="52"/>
      <c r="AO1797" s="52"/>
      <c r="AP1797" s="52"/>
      <c r="AQ1797" s="52"/>
      <c r="AR1797" s="52"/>
      <c r="AS1797" s="52"/>
      <c r="AT1797" s="52"/>
      <c r="AU1797" s="52"/>
      <c r="AV1797" s="52"/>
      <c r="AW1797" s="52"/>
      <c r="AX1797" s="52"/>
      <c r="AY1797" s="52"/>
      <c r="AZ1797" s="52"/>
      <c r="BA1797" s="52"/>
      <c r="BB1797" s="52"/>
      <c r="BC1797" s="52"/>
      <c r="BD1797" s="52"/>
      <c r="BE1797" s="52"/>
      <c r="BF1797" s="52"/>
      <c r="BG1797" s="52"/>
      <c r="BH1797" s="52"/>
      <c r="BI1797" s="52"/>
      <c r="BJ1797" s="52"/>
      <c r="BK1797" s="52"/>
      <c r="BL1797" s="52"/>
      <c r="BM1797" s="52"/>
      <c r="BN1797" s="52"/>
      <c r="BO1797" s="52"/>
      <c r="BP1797" s="52"/>
      <c r="BQ1797" s="52"/>
      <c r="BR1797" s="52"/>
      <c r="BS1797" s="52"/>
      <c r="BT1797" s="52"/>
      <c r="BU1797" s="52"/>
      <c r="BV1797" s="52"/>
      <c r="BW1797" s="52"/>
      <c r="BX1797" s="52"/>
      <c r="BY1797" s="52"/>
      <c r="BZ1797" s="52"/>
      <c r="CA1797" s="52"/>
      <c r="CB1797" s="52"/>
      <c r="CC1797" s="52"/>
      <c r="CD1797" s="52"/>
      <c r="CE1797" s="52"/>
      <c r="CF1797" s="52"/>
      <c r="CG1797" s="52"/>
      <c r="CH1797" s="52"/>
      <c r="CI1797" s="52"/>
      <c r="CJ1797" s="52"/>
      <c r="CK1797" s="52"/>
      <c r="CL1797" s="52"/>
      <c r="CM1797" s="52"/>
      <c r="CN1797" s="52"/>
      <c r="CO1797" s="52"/>
      <c r="CP1797" s="52"/>
      <c r="CQ1797" s="52"/>
      <c r="CR1797" s="52"/>
      <c r="CS1797" s="52"/>
      <c r="CT1797" s="52"/>
      <c r="CU1797" s="52"/>
      <c r="CV1797" s="52"/>
      <c r="CW1797" s="52"/>
      <c r="CX1797" s="52"/>
      <c r="CY1797" s="52"/>
      <c r="CZ1797" s="52"/>
      <c r="DA1797" s="52"/>
      <c r="DB1797" s="52"/>
      <c r="DC1797" s="52"/>
      <c r="DD1797" s="52"/>
      <c r="DE1797" s="52"/>
      <c r="DF1797" s="52"/>
      <c r="DG1797" s="52"/>
      <c r="DH1797" s="52"/>
      <c r="DI1797" s="52"/>
      <c r="DJ1797" s="52"/>
      <c r="DK1797" s="52"/>
      <c r="DL1797" s="52"/>
      <c r="DM1797" s="52"/>
      <c r="DN1797" s="52"/>
      <c r="DO1797" s="52"/>
      <c r="DP1797" s="52"/>
      <c r="DQ1797" s="52"/>
      <c r="DR1797" s="52"/>
      <c r="DS1797" s="52"/>
      <c r="DT1797" s="52"/>
      <c r="DU1797" s="52"/>
      <c r="DV1797" s="52"/>
      <c r="DW1797" s="52"/>
      <c r="DX1797" s="52"/>
      <c r="DY1797" s="52"/>
      <c r="DZ1797" s="52"/>
      <c r="EA1797" s="52"/>
    </row>
    <row r="1798" spans="1:131" s="43" customFormat="1" x14ac:dyDescent="0.2">
      <c r="A1798" s="42"/>
      <c r="B1798" s="42"/>
      <c r="C1798" s="42"/>
      <c r="D1798" s="42"/>
      <c r="E1798" s="42"/>
      <c r="F1798" s="42"/>
      <c r="G1798" s="54"/>
      <c r="H1798" s="42"/>
      <c r="I1798" s="42"/>
      <c r="J1798" s="55"/>
      <c r="K1798" s="55"/>
      <c r="L1798" s="55"/>
      <c r="M1798" s="56"/>
      <c r="N1798" s="57"/>
      <c r="O1798" s="57"/>
      <c r="P1798" s="42"/>
      <c r="Q1798" s="42"/>
      <c r="R1798" s="42"/>
      <c r="S1798" s="42"/>
      <c r="T1798" s="57"/>
      <c r="U1798" s="57"/>
      <c r="V1798" s="52"/>
      <c r="W1798" s="52"/>
      <c r="X1798" s="52"/>
      <c r="Y1798" s="52"/>
      <c r="Z1798" s="52"/>
      <c r="AA1798" s="52"/>
      <c r="AB1798" s="52"/>
      <c r="AC1798" s="52"/>
      <c r="AD1798" s="52"/>
      <c r="AE1798" s="52"/>
      <c r="AF1798" s="52"/>
      <c r="AG1798" s="52"/>
      <c r="AH1798" s="52"/>
      <c r="AI1798" s="52"/>
      <c r="AJ1798" s="52"/>
      <c r="AK1798" s="52"/>
      <c r="AL1798" s="52"/>
      <c r="AM1798" s="52"/>
      <c r="AN1798" s="52"/>
      <c r="AO1798" s="52"/>
      <c r="AP1798" s="52"/>
      <c r="AQ1798" s="52"/>
      <c r="AR1798" s="52"/>
      <c r="AS1798" s="52"/>
      <c r="AT1798" s="52"/>
      <c r="AU1798" s="52"/>
      <c r="AV1798" s="52"/>
      <c r="AW1798" s="52"/>
      <c r="AX1798" s="52"/>
      <c r="AY1798" s="52"/>
      <c r="AZ1798" s="52"/>
      <c r="BA1798" s="52"/>
      <c r="BB1798" s="52"/>
      <c r="BC1798" s="52"/>
      <c r="BD1798" s="52"/>
      <c r="BE1798" s="52"/>
      <c r="BF1798" s="52"/>
      <c r="BG1798" s="52"/>
      <c r="BH1798" s="52"/>
      <c r="BI1798" s="52"/>
      <c r="BJ1798" s="52"/>
      <c r="BK1798" s="52"/>
      <c r="BL1798" s="52"/>
      <c r="BM1798" s="52"/>
      <c r="BN1798" s="52"/>
      <c r="BO1798" s="52"/>
      <c r="BP1798" s="52"/>
      <c r="BQ1798" s="52"/>
      <c r="BR1798" s="52"/>
      <c r="BS1798" s="52"/>
      <c r="BT1798" s="52"/>
      <c r="BU1798" s="52"/>
      <c r="BV1798" s="52"/>
      <c r="BW1798" s="52"/>
      <c r="BX1798" s="52"/>
      <c r="BY1798" s="52"/>
      <c r="BZ1798" s="52"/>
      <c r="CA1798" s="52"/>
      <c r="CB1798" s="52"/>
      <c r="CC1798" s="52"/>
      <c r="CD1798" s="52"/>
      <c r="CE1798" s="52"/>
      <c r="CF1798" s="52"/>
      <c r="CG1798" s="52"/>
      <c r="CH1798" s="52"/>
      <c r="CI1798" s="52"/>
      <c r="CJ1798" s="52"/>
      <c r="CK1798" s="52"/>
      <c r="CL1798" s="52"/>
      <c r="CM1798" s="52"/>
      <c r="CN1798" s="52"/>
      <c r="CO1798" s="52"/>
      <c r="CP1798" s="52"/>
      <c r="CQ1798" s="52"/>
      <c r="CR1798" s="52"/>
      <c r="CS1798" s="52"/>
      <c r="CT1798" s="52"/>
      <c r="CU1798" s="52"/>
      <c r="CV1798" s="52"/>
      <c r="CW1798" s="52"/>
      <c r="CX1798" s="52"/>
      <c r="CY1798" s="52"/>
      <c r="CZ1798" s="52"/>
      <c r="DA1798" s="52"/>
      <c r="DB1798" s="52"/>
      <c r="DC1798" s="52"/>
      <c r="DD1798" s="52"/>
      <c r="DE1798" s="52"/>
      <c r="DF1798" s="52"/>
      <c r="DG1798" s="52"/>
      <c r="DH1798" s="52"/>
      <c r="DI1798" s="52"/>
      <c r="DJ1798" s="52"/>
      <c r="DK1798" s="52"/>
      <c r="DL1798" s="52"/>
      <c r="DM1798" s="52"/>
      <c r="DN1798" s="52"/>
      <c r="DO1798" s="52"/>
      <c r="DP1798" s="52"/>
      <c r="DQ1798" s="52"/>
      <c r="DR1798" s="52"/>
      <c r="DS1798" s="52"/>
      <c r="DT1798" s="52"/>
      <c r="DU1798" s="52"/>
      <c r="DV1798" s="52"/>
      <c r="DW1798" s="52"/>
      <c r="DX1798" s="52"/>
      <c r="DY1798" s="52"/>
      <c r="DZ1798" s="52"/>
      <c r="EA1798" s="52"/>
    </row>
    <row r="1799" spans="1:131" s="43" customFormat="1" x14ac:dyDescent="0.2">
      <c r="A1799" s="42"/>
      <c r="B1799" s="42"/>
      <c r="C1799" s="42"/>
      <c r="D1799" s="42"/>
      <c r="E1799" s="42"/>
      <c r="F1799" s="42"/>
      <c r="G1799" s="54"/>
      <c r="H1799" s="42"/>
      <c r="I1799" s="42"/>
      <c r="J1799" s="55"/>
      <c r="K1799" s="55"/>
      <c r="L1799" s="55"/>
      <c r="M1799" s="56"/>
      <c r="N1799" s="57"/>
      <c r="O1799" s="57"/>
      <c r="P1799" s="42"/>
      <c r="Q1799" s="42"/>
      <c r="R1799" s="42"/>
      <c r="S1799" s="42"/>
      <c r="T1799" s="57"/>
      <c r="U1799" s="57"/>
      <c r="V1799" s="52"/>
      <c r="W1799" s="52"/>
      <c r="X1799" s="52"/>
      <c r="Y1799" s="52"/>
      <c r="Z1799" s="52"/>
      <c r="AA1799" s="52"/>
      <c r="AB1799" s="52"/>
      <c r="AC1799" s="52"/>
      <c r="AD1799" s="52"/>
      <c r="AE1799" s="52"/>
      <c r="AF1799" s="52"/>
      <c r="AG1799" s="52"/>
      <c r="AH1799" s="52"/>
      <c r="AI1799" s="52"/>
      <c r="AJ1799" s="52"/>
      <c r="AK1799" s="52"/>
      <c r="AL1799" s="52"/>
      <c r="AM1799" s="52"/>
      <c r="AN1799" s="52"/>
      <c r="AO1799" s="52"/>
      <c r="AP1799" s="52"/>
      <c r="AQ1799" s="52"/>
      <c r="AR1799" s="52"/>
      <c r="AS1799" s="52"/>
      <c r="AT1799" s="52"/>
      <c r="AU1799" s="52"/>
      <c r="AV1799" s="52"/>
      <c r="AW1799" s="52"/>
      <c r="AX1799" s="52"/>
      <c r="AY1799" s="52"/>
      <c r="AZ1799" s="52"/>
      <c r="BA1799" s="52"/>
      <c r="BB1799" s="52"/>
      <c r="BC1799" s="52"/>
      <c r="BD1799" s="52"/>
      <c r="BE1799" s="52"/>
      <c r="BF1799" s="52"/>
      <c r="BG1799" s="52"/>
      <c r="BH1799" s="52"/>
      <c r="BI1799" s="52"/>
      <c r="BJ1799" s="52"/>
      <c r="BK1799" s="52"/>
      <c r="BL1799" s="52"/>
      <c r="BM1799" s="52"/>
      <c r="BN1799" s="52"/>
      <c r="BO1799" s="52"/>
      <c r="BP1799" s="52"/>
      <c r="BQ1799" s="52"/>
      <c r="BR1799" s="52"/>
      <c r="BS1799" s="52"/>
      <c r="BT1799" s="52"/>
      <c r="BU1799" s="52"/>
      <c r="BV1799" s="52"/>
      <c r="BW1799" s="52"/>
      <c r="BX1799" s="52"/>
      <c r="BY1799" s="52"/>
      <c r="BZ1799" s="52"/>
      <c r="CA1799" s="52"/>
      <c r="CB1799" s="52"/>
      <c r="CC1799" s="52"/>
      <c r="CD1799" s="52"/>
      <c r="CE1799" s="52"/>
      <c r="CF1799" s="52"/>
      <c r="CG1799" s="52"/>
      <c r="CH1799" s="52"/>
      <c r="CI1799" s="52"/>
      <c r="CJ1799" s="52"/>
      <c r="CK1799" s="52"/>
      <c r="CL1799" s="52"/>
      <c r="CM1799" s="52"/>
      <c r="CN1799" s="52"/>
      <c r="CO1799" s="52"/>
      <c r="CP1799" s="52"/>
      <c r="CQ1799" s="52"/>
      <c r="CR1799" s="52"/>
      <c r="CS1799" s="52"/>
      <c r="CT1799" s="52"/>
      <c r="CU1799" s="52"/>
      <c r="CV1799" s="52"/>
      <c r="CW1799" s="52"/>
      <c r="CX1799" s="52"/>
      <c r="CY1799" s="52"/>
      <c r="CZ1799" s="52"/>
      <c r="DA1799" s="52"/>
      <c r="DB1799" s="52"/>
      <c r="DC1799" s="52"/>
      <c r="DD1799" s="52"/>
      <c r="DE1799" s="52"/>
      <c r="DF1799" s="52"/>
      <c r="DG1799" s="52"/>
      <c r="DH1799" s="52"/>
      <c r="DI1799" s="52"/>
      <c r="DJ1799" s="52"/>
      <c r="DK1799" s="52"/>
      <c r="DL1799" s="52"/>
      <c r="DM1799" s="52"/>
      <c r="DN1799" s="52"/>
      <c r="DO1799" s="52"/>
      <c r="DP1799" s="52"/>
      <c r="DQ1799" s="52"/>
      <c r="DR1799" s="52"/>
      <c r="DS1799" s="52"/>
      <c r="DT1799" s="52"/>
      <c r="DU1799" s="52"/>
      <c r="DV1799" s="52"/>
      <c r="DW1799" s="52"/>
      <c r="DX1799" s="52"/>
      <c r="DY1799" s="52"/>
      <c r="DZ1799" s="52"/>
      <c r="EA1799" s="52"/>
    </row>
    <row r="1800" spans="1:131" s="43" customFormat="1" x14ac:dyDescent="0.2">
      <c r="A1800" s="42"/>
      <c r="B1800" s="42"/>
      <c r="C1800" s="42"/>
      <c r="D1800" s="42"/>
      <c r="E1800" s="42"/>
      <c r="F1800" s="42"/>
      <c r="G1800" s="54"/>
      <c r="H1800" s="42"/>
      <c r="I1800" s="42"/>
      <c r="J1800" s="55"/>
      <c r="K1800" s="55"/>
      <c r="L1800" s="55"/>
      <c r="M1800" s="56"/>
      <c r="N1800" s="57"/>
      <c r="O1800" s="57"/>
      <c r="P1800" s="42"/>
      <c r="Q1800" s="42"/>
      <c r="R1800" s="42"/>
      <c r="S1800" s="42"/>
      <c r="T1800" s="57"/>
      <c r="U1800" s="57"/>
      <c r="V1800" s="52"/>
      <c r="W1800" s="52"/>
      <c r="X1800" s="52"/>
      <c r="Y1800" s="52"/>
      <c r="Z1800" s="52"/>
      <c r="AA1800" s="52"/>
      <c r="AB1800" s="52"/>
      <c r="AC1800" s="52"/>
      <c r="AD1800" s="52"/>
      <c r="AE1800" s="52"/>
      <c r="AF1800" s="52"/>
      <c r="AG1800" s="52"/>
      <c r="AH1800" s="52"/>
      <c r="AI1800" s="52"/>
      <c r="AJ1800" s="52"/>
      <c r="AK1800" s="52"/>
      <c r="AL1800" s="52"/>
      <c r="AM1800" s="52"/>
      <c r="AN1800" s="52"/>
      <c r="AO1800" s="52"/>
      <c r="AP1800" s="52"/>
      <c r="AQ1800" s="52"/>
      <c r="AR1800" s="52"/>
      <c r="AS1800" s="52"/>
      <c r="AT1800" s="52"/>
      <c r="AU1800" s="52"/>
      <c r="AV1800" s="52"/>
      <c r="AW1800" s="52"/>
      <c r="AX1800" s="52"/>
      <c r="AY1800" s="52"/>
      <c r="AZ1800" s="52"/>
      <c r="BA1800" s="52"/>
      <c r="BB1800" s="52"/>
      <c r="BC1800" s="52"/>
      <c r="BD1800" s="52"/>
      <c r="BE1800" s="52"/>
      <c r="BF1800" s="52"/>
      <c r="BG1800" s="52"/>
      <c r="BH1800" s="52"/>
      <c r="BI1800" s="52"/>
      <c r="BJ1800" s="52"/>
      <c r="BK1800" s="52"/>
      <c r="BL1800" s="52"/>
      <c r="BM1800" s="52"/>
      <c r="BN1800" s="52"/>
      <c r="BO1800" s="52"/>
      <c r="BP1800" s="52"/>
      <c r="BQ1800" s="52"/>
      <c r="BR1800" s="52"/>
      <c r="BS1800" s="52"/>
      <c r="BT1800" s="52"/>
      <c r="BU1800" s="52"/>
      <c r="BV1800" s="52"/>
      <c r="BW1800" s="52"/>
      <c r="BX1800" s="52"/>
      <c r="BY1800" s="52"/>
      <c r="BZ1800" s="52"/>
      <c r="CA1800" s="52"/>
      <c r="CB1800" s="52"/>
      <c r="CC1800" s="52"/>
      <c r="CD1800" s="52"/>
      <c r="CE1800" s="52"/>
      <c r="CF1800" s="52"/>
      <c r="CG1800" s="52"/>
      <c r="CH1800" s="52"/>
      <c r="CI1800" s="52"/>
      <c r="CJ1800" s="52"/>
      <c r="CK1800" s="52"/>
      <c r="CL1800" s="52"/>
      <c r="CM1800" s="52"/>
      <c r="CN1800" s="52"/>
      <c r="CO1800" s="52"/>
      <c r="CP1800" s="52"/>
      <c r="CQ1800" s="52"/>
      <c r="CR1800" s="52"/>
      <c r="CS1800" s="52"/>
      <c r="CT1800" s="52"/>
      <c r="CU1800" s="52"/>
      <c r="CV1800" s="52"/>
      <c r="CW1800" s="52"/>
      <c r="CX1800" s="52"/>
      <c r="CY1800" s="52"/>
      <c r="CZ1800" s="52"/>
      <c r="DA1800" s="52"/>
      <c r="DB1800" s="52"/>
      <c r="DC1800" s="52"/>
      <c r="DD1800" s="52"/>
      <c r="DE1800" s="52"/>
      <c r="DF1800" s="52"/>
      <c r="DG1800" s="52"/>
      <c r="DH1800" s="52"/>
      <c r="DI1800" s="52"/>
      <c r="DJ1800" s="52"/>
      <c r="DK1800" s="52"/>
      <c r="DL1800" s="52"/>
      <c r="DM1800" s="52"/>
      <c r="DN1800" s="52"/>
      <c r="DO1800" s="52"/>
      <c r="DP1800" s="52"/>
      <c r="DQ1800" s="52"/>
      <c r="DR1800" s="52"/>
      <c r="DS1800" s="52"/>
      <c r="DT1800" s="52"/>
      <c r="DU1800" s="52"/>
      <c r="DV1800" s="52"/>
      <c r="DW1800" s="52"/>
      <c r="DX1800" s="52"/>
      <c r="DY1800" s="52"/>
      <c r="DZ1800" s="52"/>
      <c r="EA1800" s="52"/>
    </row>
    <row r="1801" spans="1:131" s="43" customFormat="1" x14ac:dyDescent="0.2">
      <c r="A1801" s="42"/>
      <c r="B1801" s="42"/>
      <c r="C1801" s="42"/>
      <c r="D1801" s="42"/>
      <c r="E1801" s="42"/>
      <c r="F1801" s="42"/>
      <c r="G1801" s="54"/>
      <c r="H1801" s="42"/>
      <c r="I1801" s="42"/>
      <c r="J1801" s="55"/>
      <c r="K1801" s="55"/>
      <c r="L1801" s="55"/>
      <c r="M1801" s="56"/>
      <c r="N1801" s="57"/>
      <c r="O1801" s="57"/>
      <c r="P1801" s="42"/>
      <c r="Q1801" s="42"/>
      <c r="R1801" s="42"/>
      <c r="S1801" s="42"/>
      <c r="T1801" s="57"/>
      <c r="U1801" s="57"/>
      <c r="V1801" s="52"/>
      <c r="W1801" s="52"/>
      <c r="X1801" s="52"/>
      <c r="Y1801" s="52"/>
      <c r="Z1801" s="52"/>
      <c r="AA1801" s="52"/>
      <c r="AB1801" s="52"/>
      <c r="AC1801" s="52"/>
      <c r="AD1801" s="52"/>
      <c r="AE1801" s="52"/>
      <c r="AF1801" s="52"/>
      <c r="AG1801" s="52"/>
      <c r="AH1801" s="52"/>
      <c r="AI1801" s="52"/>
      <c r="AJ1801" s="52"/>
      <c r="AK1801" s="52"/>
      <c r="AL1801" s="52"/>
      <c r="AM1801" s="52"/>
      <c r="AN1801" s="52"/>
      <c r="AO1801" s="52"/>
      <c r="AP1801" s="52"/>
      <c r="AQ1801" s="52"/>
      <c r="AR1801" s="52"/>
      <c r="AS1801" s="52"/>
      <c r="AT1801" s="52"/>
      <c r="AU1801" s="52"/>
      <c r="AV1801" s="52"/>
      <c r="AW1801" s="52"/>
      <c r="AX1801" s="52"/>
      <c r="AY1801" s="52"/>
      <c r="AZ1801" s="52"/>
      <c r="BA1801" s="52"/>
      <c r="BB1801" s="52"/>
      <c r="BC1801" s="52"/>
      <c r="BD1801" s="52"/>
      <c r="BE1801" s="52"/>
      <c r="BF1801" s="52"/>
      <c r="BG1801" s="52"/>
      <c r="BH1801" s="52"/>
      <c r="BI1801" s="52"/>
      <c r="BJ1801" s="52"/>
      <c r="BK1801" s="52"/>
      <c r="BL1801" s="52"/>
      <c r="BM1801" s="52"/>
      <c r="BN1801" s="52"/>
      <c r="BO1801" s="52"/>
      <c r="BP1801" s="52"/>
      <c r="BQ1801" s="52"/>
      <c r="BR1801" s="52"/>
      <c r="BS1801" s="52"/>
      <c r="BT1801" s="52"/>
      <c r="BU1801" s="52"/>
      <c r="BV1801" s="52"/>
      <c r="BW1801" s="52"/>
      <c r="BX1801" s="52"/>
      <c r="BY1801" s="52"/>
      <c r="BZ1801" s="52"/>
      <c r="CA1801" s="52"/>
      <c r="CB1801" s="52"/>
      <c r="CC1801" s="52"/>
      <c r="CD1801" s="52"/>
      <c r="CE1801" s="52"/>
      <c r="CF1801" s="52"/>
      <c r="CG1801" s="52"/>
      <c r="CH1801" s="52"/>
      <c r="CI1801" s="52"/>
      <c r="CJ1801" s="52"/>
      <c r="CK1801" s="52"/>
      <c r="CL1801" s="52"/>
      <c r="CM1801" s="52"/>
      <c r="CN1801" s="52"/>
      <c r="CO1801" s="52"/>
      <c r="CP1801" s="52"/>
      <c r="CQ1801" s="52"/>
      <c r="CR1801" s="52"/>
      <c r="CS1801" s="52"/>
      <c r="CT1801" s="52"/>
      <c r="CU1801" s="52"/>
      <c r="CV1801" s="52"/>
      <c r="CW1801" s="52"/>
      <c r="CX1801" s="52"/>
      <c r="CY1801" s="52"/>
      <c r="CZ1801" s="52"/>
      <c r="DA1801" s="52"/>
      <c r="DB1801" s="52"/>
      <c r="DC1801" s="52"/>
      <c r="DD1801" s="52"/>
      <c r="DE1801" s="52"/>
      <c r="DF1801" s="52"/>
      <c r="DG1801" s="52"/>
      <c r="DH1801" s="52"/>
      <c r="DI1801" s="52"/>
      <c r="DJ1801" s="52"/>
      <c r="DK1801" s="52"/>
      <c r="DL1801" s="52"/>
      <c r="DM1801" s="52"/>
      <c r="DN1801" s="52"/>
      <c r="DO1801" s="52"/>
      <c r="DP1801" s="52"/>
      <c r="DQ1801" s="52"/>
      <c r="DR1801" s="52"/>
      <c r="DS1801" s="52"/>
      <c r="DT1801" s="52"/>
      <c r="DU1801" s="52"/>
      <c r="DV1801" s="52"/>
      <c r="DW1801" s="52"/>
      <c r="DX1801" s="52"/>
      <c r="DY1801" s="52"/>
      <c r="DZ1801" s="52"/>
      <c r="EA1801" s="52"/>
    </row>
    <row r="1802" spans="1:131" s="43" customFormat="1" x14ac:dyDescent="0.2">
      <c r="A1802" s="42"/>
      <c r="B1802" s="42"/>
      <c r="C1802" s="42"/>
      <c r="D1802" s="42"/>
      <c r="E1802" s="42"/>
      <c r="F1802" s="42"/>
      <c r="G1802" s="54"/>
      <c r="H1802" s="42"/>
      <c r="I1802" s="42"/>
      <c r="J1802" s="55"/>
      <c r="K1802" s="55"/>
      <c r="L1802" s="55"/>
      <c r="M1802" s="56"/>
      <c r="N1802" s="57"/>
      <c r="O1802" s="57"/>
      <c r="P1802" s="42"/>
      <c r="Q1802" s="42"/>
      <c r="R1802" s="42"/>
      <c r="S1802" s="42"/>
      <c r="T1802" s="57"/>
      <c r="U1802" s="57"/>
      <c r="V1802" s="52"/>
      <c r="W1802" s="52"/>
      <c r="X1802" s="52"/>
      <c r="Y1802" s="52"/>
      <c r="Z1802" s="52"/>
      <c r="AA1802" s="52"/>
      <c r="AB1802" s="52"/>
      <c r="AC1802" s="52"/>
      <c r="AD1802" s="52"/>
      <c r="AE1802" s="52"/>
      <c r="AF1802" s="52"/>
      <c r="AG1802" s="52"/>
      <c r="AH1802" s="52"/>
      <c r="AI1802" s="52"/>
      <c r="AJ1802" s="52"/>
      <c r="AK1802" s="52"/>
      <c r="AL1802" s="52"/>
      <c r="AM1802" s="52"/>
      <c r="AN1802" s="52"/>
      <c r="AO1802" s="52"/>
      <c r="AP1802" s="52"/>
      <c r="AQ1802" s="52"/>
      <c r="AR1802" s="52"/>
      <c r="AS1802" s="52"/>
      <c r="AT1802" s="52"/>
      <c r="AU1802" s="52"/>
      <c r="AV1802" s="52"/>
      <c r="AW1802" s="52"/>
      <c r="AX1802" s="52"/>
      <c r="AY1802" s="52"/>
      <c r="AZ1802" s="52"/>
      <c r="BA1802" s="52"/>
      <c r="BB1802" s="52"/>
      <c r="BC1802" s="52"/>
      <c r="BD1802" s="52"/>
      <c r="BE1802" s="52"/>
      <c r="BF1802" s="52"/>
      <c r="BG1802" s="52"/>
      <c r="BH1802" s="52"/>
      <c r="BI1802" s="52"/>
      <c r="BJ1802" s="52"/>
      <c r="BK1802" s="52"/>
      <c r="BL1802" s="52"/>
      <c r="BM1802" s="52"/>
      <c r="BN1802" s="52"/>
      <c r="BO1802" s="52"/>
      <c r="BP1802" s="52"/>
      <c r="BQ1802" s="52"/>
      <c r="BR1802" s="52"/>
      <c r="BS1802" s="52"/>
      <c r="BT1802" s="52"/>
      <c r="BU1802" s="52"/>
      <c r="BV1802" s="52"/>
      <c r="BW1802" s="52"/>
      <c r="BX1802" s="52"/>
      <c r="BY1802" s="52"/>
      <c r="BZ1802" s="52"/>
      <c r="CA1802" s="52"/>
      <c r="CB1802" s="52"/>
      <c r="CC1802" s="52"/>
      <c r="CD1802" s="52"/>
      <c r="CE1802" s="52"/>
      <c r="CF1802" s="52"/>
      <c r="CG1802" s="52"/>
      <c r="CH1802" s="52"/>
      <c r="CI1802" s="52"/>
      <c r="CJ1802" s="52"/>
      <c r="CK1802" s="52"/>
      <c r="CL1802" s="52"/>
      <c r="CM1802" s="52"/>
      <c r="CN1802" s="52"/>
      <c r="CO1802" s="52"/>
      <c r="CP1802" s="52"/>
      <c r="CQ1802" s="52"/>
      <c r="CR1802" s="52"/>
      <c r="CS1802" s="52"/>
      <c r="CT1802" s="52"/>
      <c r="CU1802" s="52"/>
      <c r="CV1802" s="52"/>
      <c r="CW1802" s="52"/>
      <c r="CX1802" s="52"/>
      <c r="CY1802" s="52"/>
      <c r="CZ1802" s="52"/>
      <c r="DA1802" s="52"/>
      <c r="DB1802" s="52"/>
      <c r="DC1802" s="52"/>
      <c r="DD1802" s="52"/>
      <c r="DE1802" s="52"/>
      <c r="DF1802" s="52"/>
      <c r="DG1802" s="52"/>
      <c r="DH1802" s="52"/>
      <c r="DI1802" s="52"/>
      <c r="DJ1802" s="52"/>
      <c r="DK1802" s="52"/>
      <c r="DL1802" s="52"/>
      <c r="DM1802" s="52"/>
      <c r="DN1802" s="52"/>
      <c r="DO1802" s="52"/>
      <c r="DP1802" s="52"/>
      <c r="DQ1802" s="52"/>
      <c r="DR1802" s="52"/>
      <c r="DS1802" s="52"/>
      <c r="DT1802" s="52"/>
      <c r="DU1802" s="52"/>
      <c r="DV1802" s="52"/>
      <c r="DW1802" s="52"/>
      <c r="DX1802" s="52"/>
      <c r="DY1802" s="52"/>
      <c r="DZ1802" s="52"/>
      <c r="EA1802" s="52"/>
    </row>
    <row r="1803" spans="1:131" s="43" customFormat="1" x14ac:dyDescent="0.2">
      <c r="A1803" s="42"/>
      <c r="B1803" s="42"/>
      <c r="C1803" s="42"/>
      <c r="D1803" s="42"/>
      <c r="E1803" s="42"/>
      <c r="F1803" s="42"/>
      <c r="G1803" s="54"/>
      <c r="H1803" s="42"/>
      <c r="I1803" s="42"/>
      <c r="J1803" s="55"/>
      <c r="K1803" s="55"/>
      <c r="L1803" s="55"/>
      <c r="M1803" s="56"/>
      <c r="N1803" s="57"/>
      <c r="O1803" s="57"/>
      <c r="P1803" s="42"/>
      <c r="Q1803" s="42"/>
      <c r="R1803" s="42"/>
      <c r="S1803" s="42"/>
      <c r="T1803" s="57"/>
      <c r="U1803" s="57"/>
      <c r="V1803" s="52"/>
      <c r="W1803" s="52"/>
      <c r="X1803" s="52"/>
      <c r="Y1803" s="52"/>
      <c r="Z1803" s="52"/>
      <c r="AA1803" s="52"/>
      <c r="AB1803" s="52"/>
      <c r="AC1803" s="52"/>
      <c r="AD1803" s="52"/>
      <c r="AE1803" s="52"/>
      <c r="AF1803" s="52"/>
      <c r="AG1803" s="52"/>
      <c r="AH1803" s="52"/>
      <c r="AI1803" s="52"/>
      <c r="AJ1803" s="52"/>
      <c r="AK1803" s="52"/>
      <c r="AL1803" s="52"/>
      <c r="AM1803" s="52"/>
      <c r="AN1803" s="52"/>
      <c r="AO1803" s="52"/>
      <c r="AP1803" s="52"/>
      <c r="AQ1803" s="52"/>
      <c r="AR1803" s="52"/>
      <c r="AS1803" s="52"/>
      <c r="AT1803" s="52"/>
      <c r="AU1803" s="52"/>
      <c r="AV1803" s="52"/>
      <c r="AW1803" s="52"/>
      <c r="AX1803" s="52"/>
      <c r="AY1803" s="52"/>
      <c r="AZ1803" s="52"/>
      <c r="BA1803" s="52"/>
      <c r="BB1803" s="52"/>
      <c r="BC1803" s="52"/>
      <c r="BD1803" s="52"/>
      <c r="BE1803" s="52"/>
      <c r="BF1803" s="52"/>
      <c r="BG1803" s="52"/>
      <c r="BH1803" s="52"/>
      <c r="BI1803" s="52"/>
      <c r="BJ1803" s="52"/>
      <c r="BK1803" s="52"/>
      <c r="BL1803" s="52"/>
      <c r="BM1803" s="52"/>
      <c r="BN1803" s="52"/>
      <c r="BO1803" s="52"/>
      <c r="BP1803" s="52"/>
      <c r="BQ1803" s="52"/>
      <c r="BR1803" s="52"/>
      <c r="BS1803" s="52"/>
      <c r="BT1803" s="52"/>
      <c r="BU1803" s="52"/>
      <c r="BV1803" s="52"/>
      <c r="BW1803" s="52"/>
      <c r="BX1803" s="52"/>
      <c r="BY1803" s="52"/>
      <c r="BZ1803" s="52"/>
      <c r="CA1803" s="52"/>
      <c r="CB1803" s="52"/>
      <c r="CC1803" s="52"/>
      <c r="CD1803" s="52"/>
      <c r="CE1803" s="52"/>
      <c r="CF1803" s="52"/>
      <c r="CG1803" s="52"/>
      <c r="CH1803" s="52"/>
      <c r="CI1803" s="52"/>
      <c r="CJ1803" s="52"/>
      <c r="CK1803" s="52"/>
      <c r="CL1803" s="52"/>
      <c r="CM1803" s="52"/>
      <c r="CN1803" s="52"/>
      <c r="CO1803" s="52"/>
      <c r="CP1803" s="52"/>
      <c r="CQ1803" s="52"/>
      <c r="CR1803" s="52"/>
      <c r="CS1803" s="52"/>
      <c r="CT1803" s="52"/>
      <c r="CU1803" s="52"/>
      <c r="CV1803" s="52"/>
      <c r="CW1803" s="52"/>
      <c r="CX1803" s="52"/>
      <c r="CY1803" s="52"/>
      <c r="CZ1803" s="52"/>
      <c r="DA1803" s="52"/>
      <c r="DB1803" s="52"/>
      <c r="DC1803" s="52"/>
      <c r="DD1803" s="52"/>
      <c r="DE1803" s="52"/>
      <c r="DF1803" s="52"/>
      <c r="DG1803" s="52"/>
      <c r="DH1803" s="52"/>
      <c r="DI1803" s="52"/>
      <c r="DJ1803" s="52"/>
      <c r="DK1803" s="52"/>
      <c r="DL1803" s="52"/>
      <c r="DM1803" s="52"/>
      <c r="DN1803" s="52"/>
      <c r="DO1803" s="52"/>
      <c r="DP1803" s="52"/>
      <c r="DQ1803" s="52"/>
      <c r="DR1803" s="52"/>
      <c r="DS1803" s="52"/>
      <c r="DT1803" s="52"/>
      <c r="DU1803" s="52"/>
      <c r="DV1803" s="52"/>
      <c r="DW1803" s="52"/>
      <c r="DX1803" s="52"/>
      <c r="DY1803" s="52"/>
      <c r="DZ1803" s="52"/>
      <c r="EA1803" s="52"/>
    </row>
    <row r="1804" spans="1:131" s="43" customFormat="1" x14ac:dyDescent="0.2">
      <c r="A1804" s="42"/>
      <c r="B1804" s="42"/>
      <c r="C1804" s="42"/>
      <c r="D1804" s="42"/>
      <c r="E1804" s="42"/>
      <c r="F1804" s="42"/>
      <c r="G1804" s="54"/>
      <c r="H1804" s="42"/>
      <c r="I1804" s="42"/>
      <c r="J1804" s="55"/>
      <c r="K1804" s="55"/>
      <c r="L1804" s="55"/>
      <c r="M1804" s="56"/>
      <c r="N1804" s="57"/>
      <c r="O1804" s="57"/>
      <c r="P1804" s="42"/>
      <c r="Q1804" s="42"/>
      <c r="R1804" s="42"/>
      <c r="S1804" s="42"/>
      <c r="T1804" s="57"/>
      <c r="U1804" s="57"/>
      <c r="V1804" s="52"/>
      <c r="W1804" s="52"/>
      <c r="X1804" s="52"/>
      <c r="Y1804" s="52"/>
      <c r="Z1804" s="52"/>
      <c r="AA1804" s="52"/>
      <c r="AB1804" s="52"/>
      <c r="AC1804" s="52"/>
      <c r="AD1804" s="52"/>
      <c r="AE1804" s="52"/>
      <c r="AF1804" s="52"/>
      <c r="AG1804" s="52"/>
      <c r="AH1804" s="52"/>
      <c r="AI1804" s="52"/>
      <c r="AJ1804" s="52"/>
      <c r="AK1804" s="52"/>
      <c r="AL1804" s="52"/>
      <c r="AM1804" s="52"/>
      <c r="AN1804" s="52"/>
      <c r="AO1804" s="52"/>
      <c r="AP1804" s="52"/>
      <c r="AQ1804" s="52"/>
      <c r="AR1804" s="52"/>
      <c r="AS1804" s="52"/>
      <c r="AT1804" s="52"/>
      <c r="AU1804" s="52"/>
      <c r="AV1804" s="52"/>
      <c r="AW1804" s="52"/>
      <c r="AX1804" s="52"/>
      <c r="AY1804" s="52"/>
      <c r="AZ1804" s="52"/>
      <c r="BA1804" s="52"/>
      <c r="BB1804" s="52"/>
      <c r="BC1804" s="52"/>
      <c r="BD1804" s="52"/>
      <c r="BE1804" s="52"/>
      <c r="BF1804" s="52"/>
      <c r="BG1804" s="52"/>
      <c r="BH1804" s="52"/>
      <c r="BI1804" s="52"/>
      <c r="BJ1804" s="52"/>
      <c r="BK1804" s="52"/>
      <c r="BL1804" s="52"/>
      <c r="BM1804" s="52"/>
      <c r="BN1804" s="52"/>
      <c r="BO1804" s="52"/>
      <c r="BP1804" s="52"/>
      <c r="BQ1804" s="52"/>
      <c r="BR1804" s="52"/>
      <c r="BS1804" s="52"/>
      <c r="BT1804" s="52"/>
      <c r="BU1804" s="52"/>
      <c r="BV1804" s="52"/>
      <c r="BW1804" s="52"/>
      <c r="BX1804" s="52"/>
      <c r="BY1804" s="52"/>
      <c r="BZ1804" s="52"/>
      <c r="CA1804" s="52"/>
      <c r="CB1804" s="52"/>
      <c r="CC1804" s="52"/>
      <c r="CD1804" s="52"/>
      <c r="CE1804" s="52"/>
      <c r="CF1804" s="52"/>
      <c r="CG1804" s="52"/>
      <c r="CH1804" s="52"/>
      <c r="CI1804" s="52"/>
      <c r="CJ1804" s="52"/>
      <c r="CK1804" s="52"/>
      <c r="CL1804" s="52"/>
      <c r="CM1804" s="52"/>
      <c r="CN1804" s="52"/>
      <c r="CO1804" s="52"/>
      <c r="CP1804" s="52"/>
      <c r="CQ1804" s="52"/>
      <c r="CR1804" s="52"/>
      <c r="CS1804" s="52"/>
      <c r="CT1804" s="52"/>
      <c r="CU1804" s="52"/>
      <c r="CV1804" s="52"/>
      <c r="CW1804" s="52"/>
      <c r="CX1804" s="52"/>
      <c r="CY1804" s="52"/>
      <c r="CZ1804" s="52"/>
      <c r="DA1804" s="52"/>
      <c r="DB1804" s="52"/>
      <c r="DC1804" s="52"/>
      <c r="DD1804" s="52"/>
      <c r="DE1804" s="52"/>
      <c r="DF1804" s="52"/>
      <c r="DG1804" s="52"/>
      <c r="DH1804" s="52"/>
      <c r="DI1804" s="52"/>
      <c r="DJ1804" s="52"/>
      <c r="DK1804" s="52"/>
      <c r="DL1804" s="52"/>
      <c r="DM1804" s="52"/>
      <c r="DN1804" s="52"/>
      <c r="DO1804" s="52"/>
      <c r="DP1804" s="52"/>
      <c r="DQ1804" s="52"/>
      <c r="DR1804" s="52"/>
      <c r="DS1804" s="52"/>
      <c r="DT1804" s="52"/>
      <c r="DU1804" s="52"/>
      <c r="DV1804" s="52"/>
      <c r="DW1804" s="52"/>
      <c r="DX1804" s="52"/>
      <c r="DY1804" s="52"/>
      <c r="DZ1804" s="52"/>
      <c r="EA1804" s="52"/>
    </row>
    <row r="1805" spans="1:131" s="43" customFormat="1" x14ac:dyDescent="0.2">
      <c r="A1805" s="42"/>
      <c r="B1805" s="42"/>
      <c r="C1805" s="42"/>
      <c r="D1805" s="42"/>
      <c r="E1805" s="42"/>
      <c r="F1805" s="42"/>
      <c r="G1805" s="54"/>
      <c r="H1805" s="42"/>
      <c r="I1805" s="42"/>
      <c r="J1805" s="55"/>
      <c r="K1805" s="55"/>
      <c r="L1805" s="55"/>
      <c r="M1805" s="56"/>
      <c r="N1805" s="57"/>
      <c r="O1805" s="57"/>
      <c r="P1805" s="42"/>
      <c r="Q1805" s="42"/>
      <c r="R1805" s="42"/>
      <c r="S1805" s="42"/>
      <c r="T1805" s="57"/>
      <c r="U1805" s="57"/>
      <c r="V1805" s="52"/>
      <c r="W1805" s="52"/>
      <c r="X1805" s="52"/>
      <c r="Y1805" s="52"/>
      <c r="Z1805" s="52"/>
      <c r="AA1805" s="52"/>
      <c r="AB1805" s="52"/>
      <c r="AC1805" s="52"/>
      <c r="AD1805" s="52"/>
      <c r="AE1805" s="52"/>
      <c r="AF1805" s="52"/>
      <c r="AG1805" s="52"/>
      <c r="AH1805" s="52"/>
      <c r="AI1805" s="52"/>
      <c r="AJ1805" s="52"/>
      <c r="AK1805" s="52"/>
      <c r="AL1805" s="52"/>
      <c r="AM1805" s="52"/>
      <c r="AN1805" s="52"/>
      <c r="AO1805" s="52"/>
      <c r="AP1805" s="52"/>
      <c r="AQ1805" s="52"/>
      <c r="AR1805" s="52"/>
      <c r="AS1805" s="52"/>
      <c r="AT1805" s="52"/>
      <c r="AU1805" s="52"/>
      <c r="AV1805" s="52"/>
      <c r="AW1805" s="52"/>
      <c r="AX1805" s="52"/>
      <c r="AY1805" s="52"/>
      <c r="AZ1805" s="52"/>
      <c r="BA1805" s="52"/>
      <c r="BB1805" s="52"/>
      <c r="BC1805" s="52"/>
      <c r="BD1805" s="52"/>
      <c r="BE1805" s="52"/>
      <c r="BF1805" s="52"/>
      <c r="BG1805" s="52"/>
      <c r="BH1805" s="52"/>
      <c r="BI1805" s="52"/>
      <c r="BJ1805" s="52"/>
      <c r="BK1805" s="52"/>
      <c r="BL1805" s="52"/>
      <c r="BM1805" s="52"/>
      <c r="BN1805" s="52"/>
      <c r="BO1805" s="52"/>
      <c r="BP1805" s="52"/>
      <c r="BQ1805" s="52"/>
      <c r="BR1805" s="52"/>
      <c r="BS1805" s="52"/>
      <c r="BT1805" s="52"/>
      <c r="BU1805" s="52"/>
      <c r="BV1805" s="52"/>
      <c r="BW1805" s="52"/>
      <c r="BX1805" s="52"/>
      <c r="BY1805" s="52"/>
      <c r="BZ1805" s="52"/>
      <c r="CA1805" s="52"/>
      <c r="CB1805" s="52"/>
      <c r="CC1805" s="52"/>
      <c r="CD1805" s="52"/>
      <c r="CE1805" s="52"/>
      <c r="CF1805" s="52"/>
      <c r="CG1805" s="52"/>
      <c r="CH1805" s="52"/>
      <c r="CI1805" s="52"/>
      <c r="CJ1805" s="52"/>
      <c r="CK1805" s="52"/>
      <c r="CL1805" s="52"/>
      <c r="CM1805" s="52"/>
      <c r="CN1805" s="52"/>
      <c r="CO1805" s="52"/>
      <c r="CP1805" s="52"/>
      <c r="CQ1805" s="52"/>
      <c r="CR1805" s="52"/>
      <c r="CS1805" s="52"/>
      <c r="CT1805" s="52"/>
      <c r="CU1805" s="52"/>
      <c r="CV1805" s="52"/>
      <c r="CW1805" s="52"/>
      <c r="CX1805" s="52"/>
      <c r="CY1805" s="52"/>
      <c r="CZ1805" s="52"/>
      <c r="DA1805" s="52"/>
      <c r="DB1805" s="52"/>
      <c r="DC1805" s="52"/>
      <c r="DD1805" s="52"/>
      <c r="DE1805" s="52"/>
      <c r="DF1805" s="52"/>
      <c r="DG1805" s="52"/>
      <c r="DH1805" s="52"/>
      <c r="DI1805" s="52"/>
      <c r="DJ1805" s="52"/>
      <c r="DK1805" s="52"/>
      <c r="DL1805" s="52"/>
      <c r="DM1805" s="52"/>
      <c r="DN1805" s="52"/>
      <c r="DO1805" s="52"/>
      <c r="DP1805" s="52"/>
      <c r="DQ1805" s="52"/>
      <c r="DR1805" s="52"/>
      <c r="DS1805" s="52"/>
      <c r="DT1805" s="52"/>
      <c r="DU1805" s="52"/>
      <c r="DV1805" s="52"/>
      <c r="DW1805" s="52"/>
      <c r="DX1805" s="52"/>
      <c r="DY1805" s="52"/>
      <c r="DZ1805" s="52"/>
      <c r="EA1805" s="52"/>
    </row>
    <row r="1806" spans="1:131" s="43" customFormat="1" x14ac:dyDescent="0.2">
      <c r="A1806" s="42"/>
      <c r="B1806" s="42"/>
      <c r="C1806" s="42"/>
      <c r="D1806" s="42"/>
      <c r="E1806" s="42"/>
      <c r="F1806" s="42"/>
      <c r="G1806" s="54"/>
      <c r="H1806" s="42"/>
      <c r="I1806" s="42"/>
      <c r="J1806" s="55"/>
      <c r="K1806" s="55"/>
      <c r="L1806" s="55"/>
      <c r="M1806" s="56"/>
      <c r="N1806" s="57"/>
      <c r="O1806" s="57"/>
      <c r="P1806" s="42"/>
      <c r="Q1806" s="42"/>
      <c r="R1806" s="42"/>
      <c r="S1806" s="42"/>
      <c r="T1806" s="57"/>
      <c r="U1806" s="57"/>
      <c r="V1806" s="52"/>
      <c r="W1806" s="52"/>
      <c r="X1806" s="52"/>
      <c r="Y1806" s="52"/>
      <c r="Z1806" s="52"/>
      <c r="AA1806" s="52"/>
      <c r="AB1806" s="52"/>
      <c r="AC1806" s="52"/>
      <c r="AD1806" s="52"/>
      <c r="AE1806" s="52"/>
      <c r="AF1806" s="52"/>
      <c r="AG1806" s="52"/>
      <c r="AH1806" s="52"/>
      <c r="AI1806" s="52"/>
      <c r="AJ1806" s="52"/>
      <c r="AK1806" s="52"/>
      <c r="AL1806" s="52"/>
      <c r="AM1806" s="52"/>
      <c r="AN1806" s="52"/>
      <c r="AO1806" s="52"/>
      <c r="AP1806" s="52"/>
      <c r="AQ1806" s="52"/>
      <c r="AR1806" s="52"/>
      <c r="AS1806" s="52"/>
      <c r="AT1806" s="52"/>
      <c r="AU1806" s="52"/>
      <c r="AV1806" s="52"/>
      <c r="AW1806" s="52"/>
      <c r="AX1806" s="52"/>
      <c r="AY1806" s="52"/>
      <c r="AZ1806" s="52"/>
      <c r="BA1806" s="52"/>
      <c r="BB1806" s="52"/>
      <c r="BC1806" s="52"/>
      <c r="BD1806" s="52"/>
      <c r="BE1806" s="52"/>
      <c r="BF1806" s="52"/>
      <c r="BG1806" s="52"/>
      <c r="BH1806" s="52"/>
      <c r="BI1806" s="52"/>
      <c r="BJ1806" s="52"/>
      <c r="BK1806" s="52"/>
      <c r="BL1806" s="52"/>
      <c r="BM1806" s="52"/>
      <c r="BN1806" s="52"/>
      <c r="BO1806" s="52"/>
      <c r="BP1806" s="52"/>
      <c r="BQ1806" s="52"/>
      <c r="BR1806" s="52"/>
      <c r="BS1806" s="52"/>
      <c r="BT1806" s="52"/>
      <c r="BU1806" s="52"/>
      <c r="BV1806" s="52"/>
      <c r="BW1806" s="52"/>
      <c r="BX1806" s="52"/>
      <c r="BY1806" s="52"/>
      <c r="BZ1806" s="52"/>
      <c r="CA1806" s="52"/>
      <c r="CB1806" s="52"/>
      <c r="CC1806" s="52"/>
      <c r="CD1806" s="52"/>
      <c r="CE1806" s="52"/>
      <c r="CF1806" s="52"/>
      <c r="CG1806" s="52"/>
      <c r="CH1806" s="52"/>
      <c r="CI1806" s="52"/>
      <c r="CJ1806" s="52"/>
      <c r="CK1806" s="52"/>
      <c r="CL1806" s="52"/>
      <c r="CM1806" s="52"/>
      <c r="CN1806" s="52"/>
      <c r="CO1806" s="52"/>
      <c r="CP1806" s="52"/>
      <c r="CQ1806" s="52"/>
      <c r="CR1806" s="52"/>
      <c r="CS1806" s="52"/>
      <c r="CT1806" s="52"/>
      <c r="CU1806" s="52"/>
      <c r="CV1806" s="52"/>
      <c r="CW1806" s="52"/>
      <c r="CX1806" s="52"/>
      <c r="CY1806" s="52"/>
      <c r="CZ1806" s="52"/>
      <c r="DA1806" s="52"/>
      <c r="DB1806" s="52"/>
      <c r="DC1806" s="52"/>
      <c r="DD1806" s="52"/>
      <c r="DE1806" s="52"/>
      <c r="DF1806" s="52"/>
      <c r="DG1806" s="52"/>
      <c r="DH1806" s="52"/>
      <c r="DI1806" s="52"/>
      <c r="DJ1806" s="52"/>
      <c r="DK1806" s="52"/>
      <c r="DL1806" s="52"/>
      <c r="DM1806" s="52"/>
      <c r="DN1806" s="52"/>
      <c r="DO1806" s="52"/>
      <c r="DP1806" s="52"/>
      <c r="DQ1806" s="52"/>
      <c r="DR1806" s="52"/>
      <c r="DS1806" s="52"/>
      <c r="DT1806" s="52"/>
      <c r="DU1806" s="52"/>
      <c r="DV1806" s="52"/>
      <c r="DW1806" s="52"/>
      <c r="DX1806" s="52"/>
      <c r="DY1806" s="52"/>
      <c r="DZ1806" s="52"/>
      <c r="EA1806" s="52"/>
    </row>
    <row r="1807" spans="1:131" s="43" customFormat="1" x14ac:dyDescent="0.2">
      <c r="A1807" s="42"/>
      <c r="B1807" s="42"/>
      <c r="C1807" s="42"/>
      <c r="D1807" s="42"/>
      <c r="E1807" s="42"/>
      <c r="F1807" s="42"/>
      <c r="G1807" s="54"/>
      <c r="H1807" s="42"/>
      <c r="I1807" s="42"/>
      <c r="J1807" s="55"/>
      <c r="K1807" s="55"/>
      <c r="L1807" s="55"/>
      <c r="M1807" s="56"/>
      <c r="N1807" s="57"/>
      <c r="O1807" s="57"/>
      <c r="P1807" s="42"/>
      <c r="Q1807" s="42"/>
      <c r="R1807" s="42"/>
      <c r="S1807" s="42"/>
      <c r="T1807" s="57"/>
      <c r="U1807" s="57"/>
      <c r="V1807" s="52"/>
      <c r="W1807" s="52"/>
      <c r="X1807" s="52"/>
      <c r="Y1807" s="52"/>
      <c r="Z1807" s="52"/>
      <c r="AA1807" s="52"/>
      <c r="AB1807" s="52"/>
      <c r="AC1807" s="52"/>
      <c r="AD1807" s="52"/>
      <c r="AE1807" s="52"/>
      <c r="AF1807" s="52"/>
      <c r="AG1807" s="52"/>
      <c r="AH1807" s="52"/>
      <c r="AI1807" s="52"/>
      <c r="AJ1807" s="52"/>
      <c r="AK1807" s="52"/>
      <c r="AL1807" s="52"/>
      <c r="AM1807" s="52"/>
      <c r="AN1807" s="52"/>
      <c r="AO1807" s="52"/>
      <c r="AP1807" s="52"/>
      <c r="AQ1807" s="52"/>
      <c r="AR1807" s="52"/>
      <c r="AS1807" s="52"/>
      <c r="AT1807" s="52"/>
      <c r="AU1807" s="52"/>
      <c r="AV1807" s="52"/>
      <c r="AW1807" s="52"/>
      <c r="AX1807" s="52"/>
      <c r="AY1807" s="52"/>
      <c r="AZ1807" s="52"/>
      <c r="BA1807" s="52"/>
      <c r="BB1807" s="52"/>
      <c r="BC1807" s="52"/>
      <c r="BD1807" s="52"/>
      <c r="BE1807" s="52"/>
      <c r="BF1807" s="52"/>
      <c r="BG1807" s="52"/>
      <c r="BH1807" s="52"/>
      <c r="BI1807" s="52"/>
      <c r="BJ1807" s="52"/>
      <c r="BK1807" s="52"/>
      <c r="BL1807" s="52"/>
      <c r="BM1807" s="52"/>
      <c r="BN1807" s="52"/>
      <c r="BO1807" s="52"/>
      <c r="BP1807" s="52"/>
      <c r="BQ1807" s="52"/>
      <c r="BR1807" s="52"/>
      <c r="BS1807" s="52"/>
      <c r="BT1807" s="52"/>
      <c r="BU1807" s="52"/>
      <c r="BV1807" s="52"/>
      <c r="BW1807" s="52"/>
      <c r="BX1807" s="52"/>
      <c r="BY1807" s="52"/>
      <c r="BZ1807" s="52"/>
      <c r="CA1807" s="52"/>
      <c r="CB1807" s="52"/>
      <c r="CC1807" s="52"/>
      <c r="CD1807" s="52"/>
      <c r="CE1807" s="52"/>
      <c r="CF1807" s="52"/>
      <c r="CG1807" s="52"/>
      <c r="CH1807" s="52"/>
      <c r="CI1807" s="52"/>
      <c r="CJ1807" s="52"/>
      <c r="CK1807" s="52"/>
      <c r="CL1807" s="52"/>
      <c r="CM1807" s="52"/>
      <c r="CN1807" s="52"/>
      <c r="CO1807" s="52"/>
      <c r="CP1807" s="52"/>
      <c r="CQ1807" s="52"/>
      <c r="CR1807" s="52"/>
      <c r="CS1807" s="52"/>
      <c r="CT1807" s="52"/>
      <c r="CU1807" s="52"/>
      <c r="CV1807" s="52"/>
      <c r="CW1807" s="52"/>
      <c r="CX1807" s="52"/>
      <c r="CY1807" s="52"/>
      <c r="CZ1807" s="52"/>
      <c r="DA1807" s="52"/>
      <c r="DB1807" s="52"/>
      <c r="DC1807" s="52"/>
      <c r="DD1807" s="52"/>
      <c r="DE1807" s="52"/>
      <c r="DF1807" s="52"/>
      <c r="DG1807" s="52"/>
      <c r="DH1807" s="52"/>
      <c r="DI1807" s="52"/>
      <c r="DJ1807" s="52"/>
      <c r="DK1807" s="52"/>
      <c r="DL1807" s="52"/>
      <c r="DM1807" s="52"/>
      <c r="DN1807" s="52"/>
      <c r="DO1807" s="52"/>
      <c r="DP1807" s="52"/>
      <c r="DQ1807" s="52"/>
      <c r="DR1807" s="52"/>
      <c r="DS1807" s="52"/>
      <c r="DT1807" s="52"/>
      <c r="DU1807" s="52"/>
      <c r="DV1807" s="52"/>
      <c r="DW1807" s="52"/>
      <c r="DX1807" s="52"/>
      <c r="DY1807" s="52"/>
      <c r="DZ1807" s="52"/>
      <c r="EA1807" s="52"/>
    </row>
    <row r="1808" spans="1:131" s="43" customFormat="1" x14ac:dyDescent="0.2">
      <c r="A1808" s="42"/>
      <c r="B1808" s="42"/>
      <c r="C1808" s="42"/>
      <c r="D1808" s="42"/>
      <c r="E1808" s="42"/>
      <c r="F1808" s="42"/>
      <c r="G1808" s="54"/>
      <c r="H1808" s="42"/>
      <c r="I1808" s="42"/>
      <c r="J1808" s="55"/>
      <c r="K1808" s="55"/>
      <c r="L1808" s="55"/>
      <c r="M1808" s="56"/>
      <c r="N1808" s="57"/>
      <c r="O1808" s="57"/>
      <c r="P1808" s="42"/>
      <c r="Q1808" s="42"/>
      <c r="R1808" s="42"/>
      <c r="S1808" s="42"/>
      <c r="T1808" s="57"/>
      <c r="U1808" s="57"/>
      <c r="V1808" s="52"/>
      <c r="W1808" s="52"/>
      <c r="X1808" s="52"/>
      <c r="Y1808" s="52"/>
      <c r="Z1808" s="52"/>
      <c r="AA1808" s="52"/>
      <c r="AB1808" s="52"/>
      <c r="AC1808" s="52"/>
      <c r="AD1808" s="52"/>
      <c r="AE1808" s="52"/>
      <c r="AF1808" s="52"/>
      <c r="AG1808" s="52"/>
      <c r="AH1808" s="52"/>
      <c r="AI1808" s="52"/>
      <c r="AJ1808" s="52"/>
      <c r="AK1808" s="52"/>
      <c r="AL1808" s="52"/>
      <c r="AM1808" s="52"/>
      <c r="AN1808" s="52"/>
      <c r="AO1808" s="52"/>
      <c r="AP1808" s="52"/>
      <c r="AQ1808" s="52"/>
      <c r="AR1808" s="52"/>
      <c r="AS1808" s="52"/>
      <c r="AT1808" s="52"/>
      <c r="AU1808" s="52"/>
      <c r="AV1808" s="52"/>
      <c r="AW1808" s="52"/>
      <c r="AX1808" s="52"/>
      <c r="AY1808" s="52"/>
      <c r="AZ1808" s="52"/>
      <c r="BA1808" s="52"/>
      <c r="BB1808" s="52"/>
      <c r="BC1808" s="52"/>
      <c r="BD1808" s="52"/>
      <c r="BE1808" s="52"/>
      <c r="BF1808" s="52"/>
      <c r="BG1808" s="52"/>
      <c r="BH1808" s="52"/>
      <c r="BI1808" s="52"/>
      <c r="BJ1808" s="52"/>
      <c r="BK1808" s="52"/>
      <c r="BL1808" s="52"/>
      <c r="BM1808" s="52"/>
      <c r="BN1808" s="52"/>
      <c r="BO1808" s="52"/>
      <c r="BP1808" s="52"/>
      <c r="BQ1808" s="52"/>
      <c r="BR1808" s="52"/>
      <c r="BS1808" s="52"/>
      <c r="BT1808" s="52"/>
      <c r="BU1808" s="52"/>
      <c r="BV1808" s="52"/>
      <c r="BW1808" s="52"/>
      <c r="BX1808" s="52"/>
      <c r="BY1808" s="52"/>
      <c r="BZ1808" s="52"/>
      <c r="CA1808" s="52"/>
      <c r="CB1808" s="52"/>
      <c r="CC1808" s="52"/>
      <c r="CD1808" s="52"/>
      <c r="CE1808" s="52"/>
      <c r="CF1808" s="52"/>
      <c r="CG1808" s="52"/>
      <c r="CH1808" s="52"/>
      <c r="CI1808" s="52"/>
      <c r="CJ1808" s="52"/>
      <c r="CK1808" s="52"/>
      <c r="CL1808" s="52"/>
      <c r="CM1808" s="52"/>
      <c r="CN1808" s="52"/>
      <c r="CO1808" s="52"/>
      <c r="CP1808" s="52"/>
      <c r="CQ1808" s="52"/>
      <c r="CR1808" s="52"/>
      <c r="CS1808" s="52"/>
      <c r="CT1808" s="52"/>
      <c r="CU1808" s="52"/>
      <c r="CV1808" s="52"/>
      <c r="CW1808" s="52"/>
      <c r="CX1808" s="52"/>
      <c r="CY1808" s="52"/>
      <c r="CZ1808" s="52"/>
      <c r="DA1808" s="52"/>
      <c r="DB1808" s="52"/>
      <c r="DC1808" s="52"/>
      <c r="DD1808" s="52"/>
      <c r="DE1808" s="52"/>
      <c r="DF1808" s="52"/>
      <c r="DG1808" s="52"/>
      <c r="DH1808" s="52"/>
      <c r="DI1808" s="52"/>
      <c r="DJ1808" s="52"/>
      <c r="DK1808" s="52"/>
      <c r="DL1808" s="52"/>
      <c r="DM1808" s="52"/>
      <c r="DN1808" s="52"/>
      <c r="DO1808" s="52"/>
      <c r="DP1808" s="52"/>
      <c r="DQ1808" s="52"/>
      <c r="DR1808" s="52"/>
      <c r="DS1808" s="52"/>
      <c r="DT1808" s="52"/>
      <c r="DU1808" s="52"/>
      <c r="DV1808" s="52"/>
      <c r="DW1808" s="52"/>
      <c r="DX1808" s="52"/>
      <c r="DY1808" s="52"/>
      <c r="DZ1808" s="52"/>
      <c r="EA1808" s="52"/>
    </row>
    <row r="1809" spans="1:131" s="43" customFormat="1" x14ac:dyDescent="0.2">
      <c r="A1809" s="42"/>
      <c r="B1809" s="42"/>
      <c r="C1809" s="42"/>
      <c r="D1809" s="42"/>
      <c r="E1809" s="42"/>
      <c r="F1809" s="42"/>
      <c r="G1809" s="54"/>
      <c r="H1809" s="42"/>
      <c r="I1809" s="42"/>
      <c r="J1809" s="55"/>
      <c r="K1809" s="55"/>
      <c r="L1809" s="55"/>
      <c r="M1809" s="56"/>
      <c r="N1809" s="57"/>
      <c r="O1809" s="57"/>
      <c r="P1809" s="42"/>
      <c r="Q1809" s="42"/>
      <c r="R1809" s="42"/>
      <c r="S1809" s="42"/>
      <c r="T1809" s="57"/>
      <c r="U1809" s="57"/>
      <c r="V1809" s="52"/>
      <c r="W1809" s="52"/>
      <c r="X1809" s="52"/>
      <c r="Y1809" s="52"/>
      <c r="Z1809" s="52"/>
      <c r="AA1809" s="52"/>
      <c r="AB1809" s="52"/>
      <c r="AC1809" s="52"/>
      <c r="AD1809" s="52"/>
      <c r="AE1809" s="52"/>
      <c r="AF1809" s="52"/>
      <c r="AG1809" s="52"/>
      <c r="AH1809" s="52"/>
      <c r="AI1809" s="52"/>
      <c r="AJ1809" s="52"/>
      <c r="AK1809" s="52"/>
      <c r="AL1809" s="52"/>
      <c r="AM1809" s="52"/>
      <c r="AN1809" s="52"/>
      <c r="AO1809" s="52"/>
      <c r="AP1809" s="52"/>
      <c r="AQ1809" s="52"/>
      <c r="AR1809" s="52"/>
      <c r="AS1809" s="52"/>
      <c r="AT1809" s="52"/>
      <c r="AU1809" s="52"/>
      <c r="AV1809" s="52"/>
      <c r="AW1809" s="52"/>
      <c r="AX1809" s="52"/>
      <c r="AY1809" s="52"/>
      <c r="AZ1809" s="52"/>
      <c r="BA1809" s="52"/>
      <c r="BB1809" s="52"/>
      <c r="BC1809" s="52"/>
      <c r="BD1809" s="52"/>
      <c r="BE1809" s="52"/>
      <c r="BF1809" s="52"/>
      <c r="BG1809" s="52"/>
      <c r="BH1809" s="52"/>
      <c r="BI1809" s="52"/>
      <c r="BJ1809" s="52"/>
      <c r="BK1809" s="52"/>
      <c r="BL1809" s="52"/>
      <c r="BM1809" s="52"/>
      <c r="BN1809" s="52"/>
      <c r="BO1809" s="52"/>
      <c r="BP1809" s="52"/>
      <c r="BQ1809" s="52"/>
      <c r="BR1809" s="52"/>
      <c r="BS1809" s="52"/>
      <c r="BT1809" s="52"/>
      <c r="BU1809" s="52"/>
      <c r="BV1809" s="52"/>
      <c r="BW1809" s="52"/>
      <c r="BX1809" s="52"/>
      <c r="BY1809" s="52"/>
      <c r="BZ1809" s="52"/>
      <c r="CA1809" s="52"/>
      <c r="CB1809" s="52"/>
      <c r="CC1809" s="52"/>
      <c r="CD1809" s="52"/>
      <c r="CE1809" s="52"/>
      <c r="CF1809" s="52"/>
      <c r="CG1809" s="52"/>
      <c r="CH1809" s="52"/>
      <c r="CI1809" s="52"/>
      <c r="CJ1809" s="52"/>
      <c r="CK1809" s="52"/>
      <c r="CL1809" s="52"/>
      <c r="CM1809" s="52"/>
      <c r="CN1809" s="52"/>
      <c r="CO1809" s="52"/>
      <c r="CP1809" s="52"/>
      <c r="CQ1809" s="52"/>
      <c r="CR1809" s="52"/>
      <c r="CS1809" s="52"/>
      <c r="CT1809" s="52"/>
      <c r="CU1809" s="52"/>
      <c r="CV1809" s="52"/>
      <c r="CW1809" s="52"/>
      <c r="CX1809" s="52"/>
      <c r="CY1809" s="52"/>
      <c r="CZ1809" s="52"/>
      <c r="DA1809" s="52"/>
      <c r="DB1809" s="52"/>
      <c r="DC1809" s="52"/>
      <c r="DD1809" s="52"/>
      <c r="DE1809" s="52"/>
      <c r="DF1809" s="52"/>
      <c r="DG1809" s="52"/>
      <c r="DH1809" s="52"/>
      <c r="DI1809" s="52"/>
      <c r="DJ1809" s="52"/>
      <c r="DK1809" s="52"/>
      <c r="DL1809" s="52"/>
      <c r="DM1809" s="52"/>
      <c r="DN1809" s="52"/>
      <c r="DO1809" s="52"/>
      <c r="DP1809" s="52"/>
      <c r="DQ1809" s="52"/>
      <c r="DR1809" s="52"/>
      <c r="DS1809" s="52"/>
      <c r="DT1809" s="52"/>
      <c r="DU1809" s="52"/>
      <c r="DV1809" s="52"/>
      <c r="DW1809" s="52"/>
      <c r="DX1809" s="52"/>
      <c r="DY1809" s="52"/>
      <c r="DZ1809" s="52"/>
      <c r="EA1809" s="52"/>
    </row>
    <row r="1810" spans="1:131" s="43" customFormat="1" x14ac:dyDescent="0.2">
      <c r="A1810" s="42"/>
      <c r="B1810" s="42"/>
      <c r="C1810" s="42"/>
      <c r="D1810" s="42"/>
      <c r="E1810" s="42"/>
      <c r="F1810" s="42"/>
      <c r="G1810" s="54"/>
      <c r="H1810" s="42"/>
      <c r="I1810" s="42"/>
      <c r="J1810" s="55"/>
      <c r="K1810" s="55"/>
      <c r="L1810" s="55"/>
      <c r="M1810" s="56"/>
      <c r="N1810" s="57"/>
      <c r="O1810" s="57"/>
      <c r="P1810" s="42"/>
      <c r="Q1810" s="42"/>
      <c r="R1810" s="42"/>
      <c r="S1810" s="42"/>
      <c r="T1810" s="57"/>
      <c r="U1810" s="57"/>
      <c r="V1810" s="52"/>
      <c r="W1810" s="52"/>
      <c r="X1810" s="52"/>
      <c r="Y1810" s="52"/>
      <c r="Z1810" s="52"/>
      <c r="AA1810" s="52"/>
      <c r="AB1810" s="52"/>
      <c r="AC1810" s="52"/>
      <c r="AD1810" s="52"/>
      <c r="AE1810" s="52"/>
      <c r="AF1810" s="52"/>
      <c r="AG1810" s="52"/>
      <c r="AH1810" s="52"/>
      <c r="AI1810" s="52"/>
      <c r="AJ1810" s="52"/>
      <c r="AK1810" s="52"/>
      <c r="AL1810" s="52"/>
      <c r="AM1810" s="52"/>
      <c r="AN1810" s="52"/>
      <c r="AO1810" s="52"/>
      <c r="AP1810" s="52"/>
      <c r="AQ1810" s="52"/>
      <c r="AR1810" s="52"/>
      <c r="AS1810" s="52"/>
      <c r="AT1810" s="52"/>
      <c r="AU1810" s="52"/>
      <c r="AV1810" s="52"/>
      <c r="AW1810" s="52"/>
      <c r="AX1810" s="52"/>
      <c r="AY1810" s="52"/>
      <c r="AZ1810" s="52"/>
      <c r="BA1810" s="52"/>
      <c r="BB1810" s="52"/>
      <c r="BC1810" s="52"/>
      <c r="BD1810" s="52"/>
      <c r="BE1810" s="52"/>
      <c r="BF1810" s="52"/>
      <c r="BG1810" s="52"/>
      <c r="BH1810" s="52"/>
      <c r="BI1810" s="52"/>
      <c r="BJ1810" s="52"/>
      <c r="BK1810" s="52"/>
      <c r="BL1810" s="52"/>
      <c r="BM1810" s="52"/>
      <c r="BN1810" s="52"/>
      <c r="BO1810" s="52"/>
      <c r="BP1810" s="52"/>
      <c r="BQ1810" s="52"/>
      <c r="BR1810" s="52"/>
      <c r="BS1810" s="52"/>
      <c r="BT1810" s="52"/>
      <c r="BU1810" s="52"/>
      <c r="BV1810" s="52"/>
      <c r="BW1810" s="52"/>
      <c r="BX1810" s="52"/>
      <c r="BY1810" s="52"/>
      <c r="BZ1810" s="52"/>
      <c r="CA1810" s="52"/>
      <c r="CB1810" s="52"/>
      <c r="CC1810" s="52"/>
      <c r="CD1810" s="52"/>
      <c r="CE1810" s="52"/>
      <c r="CF1810" s="52"/>
      <c r="CG1810" s="52"/>
      <c r="CH1810" s="52"/>
      <c r="CI1810" s="52"/>
      <c r="CJ1810" s="52"/>
      <c r="CK1810" s="52"/>
      <c r="CL1810" s="52"/>
      <c r="CM1810" s="52"/>
      <c r="CN1810" s="52"/>
      <c r="CO1810" s="52"/>
      <c r="CP1810" s="52"/>
      <c r="CQ1810" s="52"/>
      <c r="CR1810" s="52"/>
      <c r="CS1810" s="52"/>
      <c r="CT1810" s="52"/>
      <c r="CU1810" s="52"/>
      <c r="CV1810" s="52"/>
      <c r="CW1810" s="52"/>
      <c r="CX1810" s="52"/>
      <c r="CY1810" s="52"/>
      <c r="CZ1810" s="52"/>
      <c r="DA1810" s="52"/>
      <c r="DB1810" s="52"/>
      <c r="DC1810" s="52"/>
      <c r="DD1810" s="52"/>
      <c r="DE1810" s="52"/>
      <c r="DF1810" s="52"/>
      <c r="DG1810" s="52"/>
      <c r="DH1810" s="52"/>
      <c r="DI1810" s="52"/>
      <c r="DJ1810" s="52"/>
      <c r="DK1810" s="52"/>
      <c r="DL1810" s="52"/>
      <c r="DM1810" s="52"/>
      <c r="DN1810" s="52"/>
      <c r="DO1810" s="52"/>
      <c r="DP1810" s="52"/>
      <c r="DQ1810" s="52"/>
      <c r="DR1810" s="52"/>
      <c r="DS1810" s="52"/>
      <c r="DT1810" s="52"/>
      <c r="DU1810" s="52"/>
      <c r="DV1810" s="52"/>
      <c r="DW1810" s="52"/>
      <c r="DX1810" s="52"/>
      <c r="DY1810" s="52"/>
      <c r="DZ1810" s="52"/>
      <c r="EA1810" s="52"/>
    </row>
    <row r="1811" spans="1:131" s="43" customFormat="1" x14ac:dyDescent="0.2">
      <c r="A1811" s="42"/>
      <c r="B1811" s="42"/>
      <c r="C1811" s="42"/>
      <c r="D1811" s="42"/>
      <c r="E1811" s="42"/>
      <c r="F1811" s="42"/>
      <c r="G1811" s="54"/>
      <c r="H1811" s="42"/>
      <c r="I1811" s="42"/>
      <c r="J1811" s="55"/>
      <c r="K1811" s="55"/>
      <c r="L1811" s="55"/>
      <c r="M1811" s="56"/>
      <c r="N1811" s="57"/>
      <c r="O1811" s="57"/>
      <c r="P1811" s="42"/>
      <c r="Q1811" s="42"/>
      <c r="R1811" s="42"/>
      <c r="S1811" s="42"/>
      <c r="T1811" s="57"/>
      <c r="U1811" s="57"/>
      <c r="V1811" s="52"/>
      <c r="W1811" s="52"/>
      <c r="X1811" s="52"/>
      <c r="Y1811" s="52"/>
      <c r="Z1811" s="52"/>
      <c r="AA1811" s="52"/>
      <c r="AB1811" s="52"/>
      <c r="AC1811" s="52"/>
      <c r="AD1811" s="52"/>
      <c r="AE1811" s="52"/>
      <c r="AF1811" s="52"/>
      <c r="AG1811" s="52"/>
      <c r="AH1811" s="52"/>
      <c r="AI1811" s="52"/>
      <c r="AJ1811" s="52"/>
      <c r="AK1811" s="52"/>
      <c r="AL1811" s="52"/>
      <c r="AM1811" s="52"/>
      <c r="AN1811" s="52"/>
      <c r="AO1811" s="52"/>
      <c r="AP1811" s="52"/>
      <c r="AQ1811" s="52"/>
      <c r="AR1811" s="52"/>
      <c r="AS1811" s="52"/>
      <c r="AT1811" s="52"/>
      <c r="AU1811" s="52"/>
      <c r="AV1811" s="52"/>
      <c r="AW1811" s="52"/>
      <c r="AX1811" s="52"/>
      <c r="AY1811" s="52"/>
      <c r="AZ1811" s="52"/>
      <c r="BA1811" s="52"/>
      <c r="BB1811" s="52"/>
      <c r="BC1811" s="52"/>
      <c r="BD1811" s="52"/>
      <c r="BE1811" s="52"/>
      <c r="BF1811" s="52"/>
      <c r="BG1811" s="52"/>
      <c r="BH1811" s="52"/>
      <c r="BI1811" s="52"/>
      <c r="BJ1811" s="52"/>
      <c r="BK1811" s="52"/>
      <c r="BL1811" s="52"/>
      <c r="BM1811" s="52"/>
      <c r="BN1811" s="52"/>
      <c r="BO1811" s="52"/>
      <c r="BP1811" s="52"/>
      <c r="BQ1811" s="52"/>
      <c r="BR1811" s="52"/>
      <c r="BS1811" s="52"/>
      <c r="BT1811" s="52"/>
      <c r="BU1811" s="52"/>
      <c r="BV1811" s="52"/>
      <c r="BW1811" s="52"/>
      <c r="BX1811" s="52"/>
      <c r="BY1811" s="52"/>
      <c r="BZ1811" s="52"/>
      <c r="CA1811" s="52"/>
      <c r="CB1811" s="52"/>
      <c r="CC1811" s="52"/>
      <c r="CD1811" s="52"/>
      <c r="CE1811" s="52"/>
      <c r="CF1811" s="52"/>
      <c r="CG1811" s="52"/>
      <c r="CH1811" s="52"/>
      <c r="CI1811" s="52"/>
      <c r="CJ1811" s="52"/>
      <c r="CK1811" s="52"/>
      <c r="CL1811" s="52"/>
      <c r="CM1811" s="52"/>
      <c r="CN1811" s="52"/>
      <c r="CO1811" s="52"/>
      <c r="CP1811" s="52"/>
      <c r="CQ1811" s="52"/>
      <c r="CR1811" s="52"/>
      <c r="CS1811" s="52"/>
      <c r="CT1811" s="52"/>
      <c r="CU1811" s="52"/>
      <c r="CV1811" s="52"/>
      <c r="CW1811" s="52"/>
      <c r="CX1811" s="52"/>
      <c r="CY1811" s="52"/>
      <c r="CZ1811" s="52"/>
      <c r="DA1811" s="52"/>
      <c r="DB1811" s="52"/>
      <c r="DC1811" s="52"/>
      <c r="DD1811" s="52"/>
      <c r="DE1811" s="52"/>
      <c r="DF1811" s="52"/>
      <c r="DG1811" s="52"/>
      <c r="DH1811" s="52"/>
      <c r="DI1811" s="52"/>
      <c r="DJ1811" s="52"/>
      <c r="DK1811" s="52"/>
      <c r="DL1811" s="52"/>
      <c r="DM1811" s="52"/>
      <c r="DN1811" s="52"/>
      <c r="DO1811" s="52"/>
      <c r="DP1811" s="52"/>
      <c r="DQ1811" s="52"/>
      <c r="DR1811" s="52"/>
      <c r="DS1811" s="52"/>
      <c r="DT1811" s="52"/>
      <c r="DU1811" s="52"/>
      <c r="DV1811" s="52"/>
      <c r="DW1811" s="52"/>
      <c r="DX1811" s="52"/>
      <c r="DY1811" s="52"/>
      <c r="DZ1811" s="52"/>
      <c r="EA1811" s="52"/>
    </row>
    <row r="1812" spans="1:131" s="43" customFormat="1" x14ac:dyDescent="0.2">
      <c r="A1812" s="42"/>
      <c r="B1812" s="42"/>
      <c r="C1812" s="42"/>
      <c r="D1812" s="42"/>
      <c r="E1812" s="42"/>
      <c r="F1812" s="42"/>
      <c r="G1812" s="54"/>
      <c r="H1812" s="42"/>
      <c r="I1812" s="42"/>
      <c r="J1812" s="55"/>
      <c r="K1812" s="55"/>
      <c r="L1812" s="55"/>
      <c r="M1812" s="56"/>
      <c r="N1812" s="57"/>
      <c r="O1812" s="57"/>
      <c r="P1812" s="42"/>
      <c r="Q1812" s="42"/>
      <c r="R1812" s="42"/>
      <c r="S1812" s="42"/>
      <c r="T1812" s="57"/>
      <c r="U1812" s="57"/>
      <c r="V1812" s="52"/>
      <c r="W1812" s="52"/>
      <c r="X1812" s="52"/>
      <c r="Y1812" s="52"/>
      <c r="Z1812" s="52"/>
      <c r="AA1812" s="52"/>
      <c r="AB1812" s="52"/>
      <c r="AC1812" s="52"/>
      <c r="AD1812" s="52"/>
      <c r="AE1812" s="52"/>
      <c r="AF1812" s="52"/>
      <c r="AG1812" s="52"/>
      <c r="AH1812" s="52"/>
      <c r="AI1812" s="52"/>
      <c r="AJ1812" s="52"/>
      <c r="AK1812" s="52"/>
      <c r="AL1812" s="52"/>
      <c r="AM1812" s="52"/>
      <c r="AN1812" s="52"/>
      <c r="AO1812" s="52"/>
      <c r="AP1812" s="52"/>
      <c r="AQ1812" s="52"/>
      <c r="AR1812" s="52"/>
      <c r="AS1812" s="52"/>
      <c r="AT1812" s="52"/>
      <c r="AU1812" s="52"/>
      <c r="AV1812" s="52"/>
      <c r="AW1812" s="52"/>
      <c r="AX1812" s="52"/>
      <c r="AY1812" s="52"/>
      <c r="AZ1812" s="52"/>
      <c r="BA1812" s="52"/>
      <c r="BB1812" s="52"/>
      <c r="BC1812" s="52"/>
      <c r="BD1812" s="52"/>
      <c r="BE1812" s="52"/>
      <c r="BF1812" s="52"/>
      <c r="BG1812" s="52"/>
      <c r="BH1812" s="52"/>
      <c r="BI1812" s="52"/>
      <c r="BJ1812" s="52"/>
      <c r="BK1812" s="52"/>
      <c r="BL1812" s="52"/>
      <c r="BM1812" s="52"/>
      <c r="BN1812" s="52"/>
      <c r="BO1812" s="52"/>
      <c r="BP1812" s="52"/>
      <c r="BQ1812" s="52"/>
      <c r="BR1812" s="52"/>
      <c r="BS1812" s="52"/>
      <c r="BT1812" s="52"/>
      <c r="BU1812" s="52"/>
      <c r="BV1812" s="52"/>
      <c r="BW1812" s="52"/>
      <c r="BX1812" s="52"/>
      <c r="BY1812" s="52"/>
      <c r="BZ1812" s="52"/>
      <c r="CA1812" s="52"/>
      <c r="CB1812" s="52"/>
      <c r="CC1812" s="52"/>
      <c r="CD1812" s="52"/>
      <c r="CE1812" s="52"/>
      <c r="CF1812" s="52"/>
      <c r="CG1812" s="52"/>
      <c r="CH1812" s="52"/>
      <c r="CI1812" s="52"/>
      <c r="CJ1812" s="52"/>
      <c r="CK1812" s="52"/>
      <c r="CL1812" s="52"/>
      <c r="CM1812" s="52"/>
      <c r="CN1812" s="52"/>
      <c r="CO1812" s="52"/>
      <c r="CP1812" s="52"/>
      <c r="CQ1812" s="52"/>
      <c r="CR1812" s="52"/>
      <c r="CS1812" s="52"/>
      <c r="CT1812" s="52"/>
      <c r="CU1812" s="52"/>
      <c r="CV1812" s="52"/>
      <c r="CW1812" s="52"/>
      <c r="CX1812" s="52"/>
      <c r="CY1812" s="52"/>
      <c r="CZ1812" s="52"/>
      <c r="DA1812" s="52"/>
      <c r="DB1812" s="52"/>
      <c r="DC1812" s="52"/>
      <c r="DD1812" s="52"/>
      <c r="DE1812" s="52"/>
      <c r="DF1812" s="52"/>
      <c r="DG1812" s="52"/>
      <c r="DH1812" s="52"/>
      <c r="DI1812" s="52"/>
      <c r="DJ1812" s="52"/>
      <c r="DK1812" s="52"/>
      <c r="DL1812" s="52"/>
      <c r="DM1812" s="52"/>
      <c r="DN1812" s="52"/>
      <c r="DO1812" s="52"/>
      <c r="DP1812" s="52"/>
      <c r="DQ1812" s="52"/>
      <c r="DR1812" s="52"/>
      <c r="DS1812" s="52"/>
      <c r="DT1812" s="52"/>
      <c r="DU1812" s="52"/>
      <c r="DV1812" s="52"/>
      <c r="DW1812" s="52"/>
      <c r="DX1812" s="52"/>
      <c r="DY1812" s="52"/>
      <c r="DZ1812" s="52"/>
      <c r="EA1812" s="52"/>
    </row>
    <row r="1813" spans="1:131" s="43" customFormat="1" x14ac:dyDescent="0.2">
      <c r="A1813" s="42"/>
      <c r="B1813" s="42"/>
      <c r="C1813" s="42"/>
      <c r="D1813" s="42"/>
      <c r="E1813" s="42"/>
      <c r="F1813" s="42"/>
      <c r="G1813" s="54"/>
      <c r="H1813" s="42"/>
      <c r="I1813" s="42"/>
      <c r="J1813" s="55"/>
      <c r="K1813" s="55"/>
      <c r="L1813" s="55"/>
      <c r="M1813" s="56"/>
      <c r="N1813" s="57"/>
      <c r="O1813" s="57"/>
      <c r="P1813" s="42"/>
      <c r="Q1813" s="42"/>
      <c r="R1813" s="42"/>
      <c r="S1813" s="42"/>
      <c r="T1813" s="57"/>
      <c r="U1813" s="57"/>
      <c r="V1813" s="52"/>
      <c r="W1813" s="52"/>
      <c r="X1813" s="52"/>
      <c r="Y1813" s="52"/>
      <c r="Z1813" s="52"/>
      <c r="AA1813" s="52"/>
      <c r="AB1813" s="52"/>
      <c r="AC1813" s="52"/>
      <c r="AD1813" s="52"/>
      <c r="AE1813" s="52"/>
      <c r="AF1813" s="52"/>
      <c r="AG1813" s="52"/>
      <c r="AH1813" s="52"/>
      <c r="AI1813" s="52"/>
      <c r="AJ1813" s="52"/>
      <c r="AK1813" s="52"/>
      <c r="AL1813" s="52"/>
      <c r="AM1813" s="52"/>
      <c r="AN1813" s="52"/>
      <c r="AO1813" s="52"/>
      <c r="AP1813" s="52"/>
      <c r="AQ1813" s="52"/>
      <c r="AR1813" s="52"/>
      <c r="AS1813" s="52"/>
      <c r="AT1813" s="52"/>
      <c r="AU1813" s="52"/>
      <c r="AV1813" s="52"/>
      <c r="AW1813" s="52"/>
      <c r="AX1813" s="52"/>
      <c r="AY1813" s="52"/>
      <c r="AZ1813" s="52"/>
      <c r="BA1813" s="52"/>
      <c r="BB1813" s="52"/>
      <c r="BC1813" s="52"/>
      <c r="BD1813" s="52"/>
      <c r="BE1813" s="52"/>
      <c r="BF1813" s="52"/>
      <c r="BG1813" s="52"/>
      <c r="BH1813" s="52"/>
      <c r="BI1813" s="52"/>
      <c r="BJ1813" s="52"/>
      <c r="BK1813" s="52"/>
      <c r="BL1813" s="52"/>
      <c r="BM1813" s="52"/>
      <c r="BN1813" s="52"/>
      <c r="BO1813" s="52"/>
      <c r="BP1813" s="52"/>
      <c r="BQ1813" s="52"/>
      <c r="BR1813" s="52"/>
      <c r="BS1813" s="52"/>
      <c r="BT1813" s="52"/>
      <c r="BU1813" s="52"/>
      <c r="BV1813" s="52"/>
      <c r="BW1813" s="52"/>
      <c r="BX1813" s="52"/>
      <c r="BY1813" s="52"/>
      <c r="BZ1813" s="52"/>
      <c r="CA1813" s="52"/>
      <c r="CB1813" s="52"/>
      <c r="CC1813" s="52"/>
      <c r="CD1813" s="52"/>
      <c r="CE1813" s="52"/>
      <c r="CF1813" s="52"/>
      <c r="CG1813" s="52"/>
      <c r="CH1813" s="52"/>
      <c r="CI1813" s="52"/>
      <c r="CJ1813" s="52"/>
      <c r="CK1813" s="52"/>
      <c r="CL1813" s="52"/>
      <c r="CM1813" s="52"/>
      <c r="CN1813" s="52"/>
      <c r="CO1813" s="52"/>
      <c r="CP1813" s="52"/>
      <c r="CQ1813" s="52"/>
      <c r="CR1813" s="52"/>
      <c r="CS1813" s="52"/>
      <c r="CT1813" s="52"/>
      <c r="CU1813" s="52"/>
      <c r="CV1813" s="52"/>
      <c r="CW1813" s="52"/>
      <c r="CX1813" s="52"/>
      <c r="CY1813" s="52"/>
      <c r="CZ1813" s="52"/>
      <c r="DA1813" s="52"/>
      <c r="DB1813" s="52"/>
      <c r="DC1813" s="52"/>
      <c r="DD1813" s="52"/>
      <c r="DE1813" s="52"/>
      <c r="DF1813" s="52"/>
      <c r="DG1813" s="52"/>
      <c r="DH1813" s="52"/>
      <c r="DI1813" s="52"/>
      <c r="DJ1813" s="52"/>
      <c r="DK1813" s="52"/>
      <c r="DL1813" s="52"/>
      <c r="DM1813" s="52"/>
      <c r="DN1813" s="52"/>
      <c r="DO1813" s="52"/>
      <c r="DP1813" s="52"/>
      <c r="DQ1813" s="52"/>
      <c r="DR1813" s="52"/>
      <c r="DS1813" s="52"/>
      <c r="DT1813" s="52"/>
      <c r="DU1813" s="52"/>
      <c r="DV1813" s="52"/>
      <c r="DW1813" s="52"/>
      <c r="DX1813" s="52"/>
      <c r="DY1813" s="52"/>
      <c r="DZ1813" s="52"/>
      <c r="EA1813" s="52"/>
    </row>
    <row r="1814" spans="1:131" s="43" customFormat="1" x14ac:dyDescent="0.2">
      <c r="A1814" s="42"/>
      <c r="B1814" s="42"/>
      <c r="C1814" s="42"/>
      <c r="D1814" s="42"/>
      <c r="E1814" s="42"/>
      <c r="F1814" s="42"/>
      <c r="G1814" s="54"/>
      <c r="H1814" s="42"/>
      <c r="I1814" s="42"/>
      <c r="J1814" s="55"/>
      <c r="K1814" s="55"/>
      <c r="L1814" s="55"/>
      <c r="M1814" s="56"/>
      <c r="N1814" s="57"/>
      <c r="O1814" s="57"/>
      <c r="P1814" s="42"/>
      <c r="Q1814" s="42"/>
      <c r="R1814" s="42"/>
      <c r="S1814" s="42"/>
      <c r="T1814" s="57"/>
      <c r="U1814" s="57"/>
      <c r="V1814" s="52"/>
      <c r="W1814" s="52"/>
      <c r="X1814" s="52"/>
      <c r="Y1814" s="52"/>
      <c r="Z1814" s="52"/>
      <c r="AA1814" s="52"/>
      <c r="AB1814" s="52"/>
      <c r="AC1814" s="52"/>
      <c r="AD1814" s="52"/>
      <c r="AE1814" s="52"/>
      <c r="AF1814" s="52"/>
      <c r="AG1814" s="52"/>
      <c r="AH1814" s="52"/>
      <c r="AI1814" s="52"/>
      <c r="AJ1814" s="52"/>
      <c r="AK1814" s="52"/>
      <c r="AL1814" s="52"/>
      <c r="AM1814" s="52"/>
      <c r="AN1814" s="52"/>
      <c r="AO1814" s="52"/>
      <c r="AP1814" s="52"/>
      <c r="AQ1814" s="52"/>
      <c r="AR1814" s="52"/>
      <c r="AS1814" s="52"/>
      <c r="AT1814" s="52"/>
      <c r="AU1814" s="52"/>
      <c r="AV1814" s="52"/>
      <c r="AW1814" s="52"/>
      <c r="AX1814" s="52"/>
      <c r="AY1814" s="52"/>
      <c r="AZ1814" s="52"/>
      <c r="BA1814" s="52"/>
      <c r="BB1814" s="52"/>
      <c r="BC1814" s="52"/>
      <c r="BD1814" s="52"/>
      <c r="BE1814" s="52"/>
      <c r="BF1814" s="52"/>
      <c r="BG1814" s="52"/>
      <c r="BH1814" s="52"/>
      <c r="BI1814" s="52"/>
      <c r="BJ1814" s="52"/>
      <c r="BK1814" s="52"/>
      <c r="BL1814" s="52"/>
      <c r="BM1814" s="52"/>
      <c r="BN1814" s="52"/>
      <c r="BO1814" s="52"/>
      <c r="BP1814" s="52"/>
      <c r="BQ1814" s="52"/>
      <c r="BR1814" s="52"/>
      <c r="BS1814" s="52"/>
      <c r="BT1814" s="52"/>
      <c r="BU1814" s="52"/>
      <c r="BV1814" s="52"/>
      <c r="BW1814" s="52"/>
      <c r="BX1814" s="52"/>
      <c r="BY1814" s="52"/>
      <c r="BZ1814" s="52"/>
      <c r="CA1814" s="52"/>
      <c r="CB1814" s="52"/>
      <c r="CC1814" s="52"/>
      <c r="CD1814" s="52"/>
      <c r="CE1814" s="52"/>
      <c r="CF1814" s="52"/>
      <c r="CG1814" s="52"/>
      <c r="CH1814" s="52"/>
      <c r="CI1814" s="52"/>
      <c r="CJ1814" s="52"/>
      <c r="CK1814" s="52"/>
      <c r="CL1814" s="52"/>
      <c r="CM1814" s="52"/>
      <c r="CN1814" s="52"/>
      <c r="CO1814" s="52"/>
      <c r="CP1814" s="52"/>
      <c r="CQ1814" s="52"/>
      <c r="CR1814" s="52"/>
      <c r="CS1814" s="52"/>
      <c r="CT1814" s="52"/>
      <c r="CU1814" s="52"/>
      <c r="CV1814" s="52"/>
      <c r="CW1814" s="52"/>
      <c r="CX1814" s="52"/>
      <c r="CY1814" s="52"/>
      <c r="CZ1814" s="52"/>
      <c r="DA1814" s="52"/>
      <c r="DB1814" s="52"/>
      <c r="DC1814" s="52"/>
      <c r="DD1814" s="52"/>
      <c r="DE1814" s="52"/>
      <c r="DF1814" s="52"/>
      <c r="DG1814" s="52"/>
      <c r="DH1814" s="52"/>
      <c r="DI1814" s="52"/>
      <c r="DJ1814" s="52"/>
      <c r="DK1814" s="52"/>
      <c r="DL1814" s="52"/>
      <c r="DM1814" s="52"/>
      <c r="DN1814" s="52"/>
      <c r="DO1814" s="52"/>
      <c r="DP1814" s="52"/>
      <c r="DQ1814" s="52"/>
      <c r="DR1814" s="52"/>
      <c r="DS1814" s="52"/>
      <c r="DT1814" s="52"/>
      <c r="DU1814" s="52"/>
      <c r="DV1814" s="52"/>
      <c r="DW1814" s="52"/>
      <c r="DX1814" s="52"/>
      <c r="DY1814" s="52"/>
      <c r="DZ1814" s="52"/>
      <c r="EA1814" s="52"/>
    </row>
    <row r="1815" spans="1:131" s="43" customFormat="1" x14ac:dyDescent="0.2">
      <c r="A1815" s="42"/>
      <c r="B1815" s="42"/>
      <c r="C1815" s="42"/>
      <c r="D1815" s="42"/>
      <c r="E1815" s="42"/>
      <c r="F1815" s="42"/>
      <c r="G1815" s="54"/>
      <c r="H1815" s="42"/>
      <c r="I1815" s="42"/>
      <c r="J1815" s="55"/>
      <c r="K1815" s="55"/>
      <c r="L1815" s="55"/>
      <c r="M1815" s="56"/>
      <c r="N1815" s="57"/>
      <c r="O1815" s="57"/>
      <c r="P1815" s="42"/>
      <c r="Q1815" s="42"/>
      <c r="R1815" s="42"/>
      <c r="S1815" s="42"/>
      <c r="T1815" s="57"/>
      <c r="U1815" s="57"/>
      <c r="V1815" s="52"/>
      <c r="W1815" s="52"/>
      <c r="X1815" s="52"/>
      <c r="Y1815" s="52"/>
      <c r="Z1815" s="52"/>
      <c r="AA1815" s="52"/>
      <c r="AB1815" s="52"/>
      <c r="AC1815" s="52"/>
      <c r="AD1815" s="52"/>
      <c r="AE1815" s="52"/>
      <c r="AF1815" s="52"/>
      <c r="AG1815" s="52"/>
      <c r="AH1815" s="52"/>
      <c r="AI1815" s="52"/>
      <c r="AJ1815" s="52"/>
      <c r="AK1815" s="52"/>
      <c r="AL1815" s="52"/>
      <c r="AM1815" s="52"/>
      <c r="AN1815" s="52"/>
      <c r="AO1815" s="52"/>
      <c r="AP1815" s="52"/>
      <c r="AQ1815" s="52"/>
      <c r="AR1815" s="52"/>
      <c r="AS1815" s="52"/>
      <c r="AT1815" s="52"/>
      <c r="AU1815" s="52"/>
      <c r="AV1815" s="52"/>
      <c r="AW1815" s="52"/>
      <c r="AX1815" s="52"/>
      <c r="AY1815" s="52"/>
      <c r="AZ1815" s="52"/>
      <c r="BA1815" s="52"/>
      <c r="BB1815" s="52"/>
      <c r="BC1815" s="52"/>
      <c r="BD1815" s="52"/>
      <c r="BE1815" s="52"/>
      <c r="BF1815" s="52"/>
      <c r="BG1815" s="52"/>
      <c r="BH1815" s="52"/>
      <c r="BI1815" s="52"/>
      <c r="BJ1815" s="52"/>
      <c r="BK1815" s="52"/>
      <c r="BL1815" s="52"/>
      <c r="BM1815" s="52"/>
      <c r="BN1815" s="52"/>
      <c r="BO1815" s="52"/>
      <c r="BP1815" s="52"/>
      <c r="BQ1815" s="52"/>
      <c r="BR1815" s="52"/>
      <c r="BS1815" s="52"/>
      <c r="BT1815" s="52"/>
      <c r="BU1815" s="52"/>
      <c r="BV1815" s="52"/>
      <c r="BW1815" s="52"/>
      <c r="BX1815" s="52"/>
      <c r="BY1815" s="52"/>
      <c r="BZ1815" s="52"/>
      <c r="CA1815" s="52"/>
      <c r="CB1815" s="52"/>
      <c r="CC1815" s="52"/>
      <c r="CD1815" s="52"/>
      <c r="CE1815" s="52"/>
      <c r="CF1815" s="52"/>
      <c r="CG1815" s="52"/>
      <c r="CH1815" s="52"/>
      <c r="CI1815" s="52"/>
      <c r="CJ1815" s="52"/>
      <c r="CK1815" s="52"/>
      <c r="CL1815" s="52"/>
      <c r="CM1815" s="52"/>
      <c r="CN1815" s="52"/>
      <c r="CO1815" s="52"/>
      <c r="CP1815" s="52"/>
      <c r="CQ1815" s="52"/>
      <c r="CR1815" s="52"/>
      <c r="CS1815" s="52"/>
      <c r="CT1815" s="52"/>
      <c r="CU1815" s="52"/>
      <c r="CV1815" s="52"/>
      <c r="CW1815" s="52"/>
      <c r="CX1815" s="52"/>
      <c r="CY1815" s="52"/>
      <c r="CZ1815" s="52"/>
      <c r="DA1815" s="52"/>
      <c r="DB1815" s="52"/>
      <c r="DC1815" s="52"/>
      <c r="DD1815" s="52"/>
      <c r="DE1815" s="52"/>
      <c r="DF1815" s="52"/>
      <c r="DG1815" s="52"/>
      <c r="DH1815" s="52"/>
      <c r="DI1815" s="52"/>
      <c r="DJ1815" s="52"/>
      <c r="DK1815" s="52"/>
      <c r="DL1815" s="52"/>
      <c r="DM1815" s="52"/>
      <c r="DN1815" s="52"/>
      <c r="DO1815" s="52"/>
      <c r="DP1815" s="52"/>
      <c r="DQ1815" s="52"/>
      <c r="DR1815" s="52"/>
      <c r="DS1815" s="52"/>
      <c r="DT1815" s="52"/>
      <c r="DU1815" s="52"/>
      <c r="DV1815" s="52"/>
      <c r="DW1815" s="52"/>
      <c r="DX1815" s="52"/>
      <c r="DY1815" s="52"/>
      <c r="DZ1815" s="52"/>
      <c r="EA1815" s="52"/>
    </row>
    <row r="1816" spans="1:131" s="43" customFormat="1" x14ac:dyDescent="0.2">
      <c r="A1816" s="42"/>
      <c r="B1816" s="42"/>
      <c r="C1816" s="42"/>
      <c r="D1816" s="42"/>
      <c r="E1816" s="42"/>
      <c r="F1816" s="42"/>
      <c r="G1816" s="54"/>
      <c r="H1816" s="42"/>
      <c r="I1816" s="42"/>
      <c r="J1816" s="55"/>
      <c r="K1816" s="55"/>
      <c r="L1816" s="55"/>
      <c r="M1816" s="56"/>
      <c r="N1816" s="57"/>
      <c r="O1816" s="57"/>
      <c r="P1816" s="42"/>
      <c r="Q1816" s="42"/>
      <c r="R1816" s="42"/>
      <c r="S1816" s="42"/>
      <c r="T1816" s="57"/>
      <c r="U1816" s="57"/>
      <c r="V1816" s="52"/>
      <c r="W1816" s="52"/>
      <c r="X1816" s="52"/>
      <c r="Y1816" s="52"/>
      <c r="Z1816" s="52"/>
      <c r="AA1816" s="52"/>
      <c r="AB1816" s="52"/>
      <c r="AC1816" s="52"/>
      <c r="AD1816" s="52"/>
      <c r="AE1816" s="52"/>
      <c r="AF1816" s="52"/>
      <c r="AG1816" s="52"/>
      <c r="AH1816" s="52"/>
      <c r="AI1816" s="52"/>
      <c r="AJ1816" s="52"/>
      <c r="AK1816" s="52"/>
      <c r="AL1816" s="52"/>
      <c r="AM1816" s="52"/>
      <c r="AN1816" s="52"/>
      <c r="AO1816" s="52"/>
      <c r="AP1816" s="52"/>
      <c r="AQ1816" s="52"/>
      <c r="AR1816" s="52"/>
      <c r="AS1816" s="52"/>
      <c r="AT1816" s="52"/>
      <c r="AU1816" s="52"/>
      <c r="AV1816" s="52"/>
      <c r="AW1816" s="52"/>
      <c r="AX1816" s="52"/>
      <c r="AY1816" s="52"/>
      <c r="AZ1816" s="52"/>
      <c r="BA1816" s="52"/>
      <c r="BB1816" s="52"/>
      <c r="BC1816" s="52"/>
      <c r="BD1816" s="52"/>
      <c r="BE1816" s="52"/>
      <c r="BF1816" s="52"/>
      <c r="BG1816" s="52"/>
      <c r="BH1816" s="52"/>
      <c r="BI1816" s="52"/>
      <c r="BJ1816" s="52"/>
      <c r="BK1816" s="52"/>
      <c r="BL1816" s="52"/>
      <c r="BM1816" s="52"/>
      <c r="BN1816" s="52"/>
      <c r="BO1816" s="52"/>
      <c r="BP1816" s="52"/>
      <c r="BQ1816" s="52"/>
      <c r="BR1816" s="52"/>
      <c r="BS1816" s="52"/>
      <c r="BT1816" s="52"/>
      <c r="BU1816" s="52"/>
      <c r="BV1816" s="52"/>
      <c r="BW1816" s="52"/>
      <c r="BX1816" s="52"/>
      <c r="BY1816" s="52"/>
      <c r="BZ1816" s="52"/>
      <c r="CA1816" s="52"/>
      <c r="CB1816" s="52"/>
      <c r="CC1816" s="52"/>
      <c r="CD1816" s="52"/>
      <c r="CE1816" s="52"/>
      <c r="CF1816" s="52"/>
      <c r="CG1816" s="52"/>
      <c r="CH1816" s="52"/>
      <c r="CI1816" s="52"/>
      <c r="CJ1816" s="52"/>
      <c r="CK1816" s="52"/>
      <c r="CL1816" s="52"/>
      <c r="CM1816" s="52"/>
      <c r="CN1816" s="52"/>
      <c r="CO1816" s="52"/>
      <c r="CP1816" s="52"/>
      <c r="CQ1816" s="52"/>
      <c r="CR1816" s="52"/>
      <c r="CS1816" s="52"/>
      <c r="CT1816" s="52"/>
      <c r="CU1816" s="52"/>
      <c r="CV1816" s="52"/>
      <c r="CW1816" s="52"/>
      <c r="CX1816" s="52"/>
      <c r="CY1816" s="52"/>
      <c r="CZ1816" s="52"/>
      <c r="DA1816" s="52"/>
      <c r="DB1816" s="52"/>
      <c r="DC1816" s="52"/>
      <c r="DD1816" s="52"/>
      <c r="DE1816" s="52"/>
      <c r="DF1816" s="52"/>
      <c r="DG1816" s="52"/>
      <c r="DH1816" s="52"/>
      <c r="DI1816" s="52"/>
      <c r="DJ1816" s="52"/>
      <c r="DK1816" s="52"/>
      <c r="DL1816" s="52"/>
      <c r="DM1816" s="52"/>
      <c r="DN1816" s="52"/>
      <c r="DO1816" s="52"/>
      <c r="DP1816" s="52"/>
      <c r="DQ1816" s="52"/>
      <c r="DR1816" s="52"/>
      <c r="DS1816" s="52"/>
      <c r="DT1816" s="52"/>
      <c r="DU1816" s="52"/>
      <c r="DV1816" s="52"/>
      <c r="DW1816" s="52"/>
      <c r="DX1816" s="52"/>
      <c r="DY1816" s="52"/>
      <c r="DZ1816" s="52"/>
      <c r="EA1816" s="52"/>
    </row>
    <row r="1817" spans="1:131" s="43" customFormat="1" x14ac:dyDescent="0.2">
      <c r="A1817" s="42"/>
      <c r="B1817" s="42"/>
      <c r="C1817" s="42"/>
      <c r="D1817" s="42"/>
      <c r="E1817" s="42"/>
      <c r="F1817" s="42"/>
      <c r="G1817" s="54"/>
      <c r="H1817" s="42"/>
      <c r="I1817" s="42"/>
      <c r="J1817" s="55"/>
      <c r="K1817" s="55"/>
      <c r="L1817" s="55"/>
      <c r="M1817" s="56"/>
      <c r="N1817" s="57"/>
      <c r="O1817" s="57"/>
      <c r="P1817" s="42"/>
      <c r="Q1817" s="42"/>
      <c r="R1817" s="42"/>
      <c r="S1817" s="42"/>
      <c r="T1817" s="57"/>
      <c r="U1817" s="57"/>
      <c r="V1817" s="52"/>
      <c r="W1817" s="52"/>
      <c r="X1817" s="52"/>
      <c r="Y1817" s="52"/>
      <c r="Z1817" s="52"/>
      <c r="AA1817" s="52"/>
      <c r="AB1817" s="52"/>
      <c r="AC1817" s="52"/>
      <c r="AD1817" s="52"/>
      <c r="AE1817" s="52"/>
      <c r="AF1817" s="52"/>
      <c r="AG1817" s="52"/>
      <c r="AH1817" s="52"/>
      <c r="AI1817" s="52"/>
      <c r="AJ1817" s="52"/>
      <c r="AK1817" s="52"/>
      <c r="AL1817" s="52"/>
      <c r="AM1817" s="52"/>
      <c r="AN1817" s="52"/>
      <c r="AO1817" s="52"/>
      <c r="AP1817" s="52"/>
      <c r="AQ1817" s="52"/>
      <c r="AR1817" s="52"/>
      <c r="AS1817" s="52"/>
      <c r="AT1817" s="52"/>
      <c r="AU1817" s="52"/>
      <c r="AV1817" s="52"/>
      <c r="AW1817" s="52"/>
      <c r="AX1817" s="52"/>
      <c r="AY1817" s="52"/>
      <c r="AZ1817" s="52"/>
      <c r="BA1817" s="52"/>
      <c r="BB1817" s="52"/>
      <c r="BC1817" s="52"/>
      <c r="BD1817" s="52"/>
      <c r="BE1817" s="52"/>
      <c r="BF1817" s="52"/>
      <c r="BG1817" s="52"/>
      <c r="BH1817" s="52"/>
      <c r="BI1817" s="52"/>
      <c r="BJ1817" s="52"/>
      <c r="BK1817" s="52"/>
      <c r="BL1817" s="52"/>
      <c r="BM1817" s="52"/>
      <c r="BN1817" s="52"/>
      <c r="BO1817" s="52"/>
      <c r="BP1817" s="52"/>
      <c r="BQ1817" s="52"/>
      <c r="BR1817" s="52"/>
      <c r="BS1817" s="52"/>
      <c r="BT1817" s="52"/>
      <c r="BU1817" s="52"/>
      <c r="BV1817" s="52"/>
      <c r="BW1817" s="52"/>
      <c r="BX1817" s="52"/>
      <c r="BY1817" s="52"/>
      <c r="BZ1817" s="52"/>
      <c r="CA1817" s="52"/>
      <c r="CB1817" s="52"/>
      <c r="CC1817" s="52"/>
      <c r="CD1817" s="52"/>
      <c r="CE1817" s="52"/>
      <c r="CF1817" s="52"/>
      <c r="CG1817" s="52"/>
      <c r="CH1817" s="52"/>
      <c r="CI1817" s="52"/>
      <c r="CJ1817" s="52"/>
      <c r="CK1817" s="52"/>
      <c r="CL1817" s="52"/>
      <c r="CM1817" s="52"/>
      <c r="CN1817" s="52"/>
      <c r="CO1817" s="52"/>
      <c r="CP1817" s="52"/>
      <c r="CQ1817" s="52"/>
      <c r="CR1817" s="52"/>
      <c r="CS1817" s="52"/>
      <c r="CT1817" s="52"/>
      <c r="CU1817" s="52"/>
      <c r="CV1817" s="52"/>
      <c r="CW1817" s="52"/>
      <c r="CX1817" s="52"/>
      <c r="CY1817" s="52"/>
      <c r="CZ1817" s="52"/>
      <c r="DA1817" s="52"/>
      <c r="DB1817" s="52"/>
      <c r="DC1817" s="52"/>
      <c r="DD1817" s="52"/>
      <c r="DE1817" s="52"/>
      <c r="DF1817" s="52"/>
      <c r="DG1817" s="52"/>
      <c r="DH1817" s="52"/>
      <c r="DI1817" s="52"/>
      <c r="DJ1817" s="52"/>
      <c r="DK1817" s="52"/>
      <c r="DL1817" s="52"/>
      <c r="DM1817" s="52"/>
      <c r="DN1817" s="52"/>
      <c r="DO1817" s="52"/>
      <c r="DP1817" s="52"/>
      <c r="DQ1817" s="52"/>
      <c r="DR1817" s="52"/>
      <c r="DS1817" s="52"/>
      <c r="DT1817" s="52"/>
      <c r="DU1817" s="52"/>
      <c r="DV1817" s="52"/>
      <c r="DW1817" s="52"/>
      <c r="DX1817" s="52"/>
      <c r="DY1817" s="52"/>
      <c r="DZ1817" s="52"/>
      <c r="EA1817" s="52"/>
    </row>
    <row r="1818" spans="1:131" s="43" customFormat="1" x14ac:dyDescent="0.2">
      <c r="A1818" s="42"/>
      <c r="B1818" s="42"/>
      <c r="C1818" s="42"/>
      <c r="D1818" s="42"/>
      <c r="E1818" s="42"/>
      <c r="F1818" s="42"/>
      <c r="G1818" s="54"/>
      <c r="H1818" s="42"/>
      <c r="I1818" s="42"/>
      <c r="J1818" s="55"/>
      <c r="K1818" s="55"/>
      <c r="L1818" s="55"/>
      <c r="M1818" s="56"/>
      <c r="N1818" s="57"/>
      <c r="O1818" s="57"/>
      <c r="P1818" s="42"/>
      <c r="Q1818" s="42"/>
      <c r="R1818" s="42"/>
      <c r="S1818" s="42"/>
      <c r="T1818" s="57"/>
      <c r="U1818" s="57"/>
      <c r="V1818" s="52"/>
      <c r="W1818" s="52"/>
      <c r="X1818" s="52"/>
      <c r="Y1818" s="52"/>
      <c r="Z1818" s="52"/>
      <c r="AA1818" s="52"/>
      <c r="AB1818" s="52"/>
      <c r="AC1818" s="52"/>
      <c r="AD1818" s="52"/>
      <c r="AE1818" s="52"/>
      <c r="AF1818" s="52"/>
      <c r="AG1818" s="52"/>
      <c r="AH1818" s="52"/>
      <c r="AI1818" s="52"/>
      <c r="AJ1818" s="52"/>
      <c r="AK1818" s="52"/>
      <c r="AL1818" s="52"/>
      <c r="AM1818" s="52"/>
      <c r="AN1818" s="52"/>
      <c r="AO1818" s="52"/>
      <c r="AP1818" s="52"/>
      <c r="AQ1818" s="52"/>
      <c r="AR1818" s="52"/>
      <c r="AS1818" s="52"/>
      <c r="AT1818" s="52"/>
      <c r="AU1818" s="52"/>
      <c r="AV1818" s="52"/>
      <c r="AW1818" s="52"/>
      <c r="AX1818" s="52"/>
      <c r="AY1818" s="52"/>
      <c r="AZ1818" s="52"/>
      <c r="BA1818" s="52"/>
      <c r="BB1818" s="52"/>
      <c r="BC1818" s="52"/>
      <c r="BD1818" s="52"/>
      <c r="BE1818" s="52"/>
      <c r="BF1818" s="52"/>
      <c r="BG1818" s="52"/>
      <c r="BH1818" s="52"/>
      <c r="BI1818" s="52"/>
      <c r="BJ1818" s="52"/>
      <c r="BK1818" s="52"/>
      <c r="BL1818" s="52"/>
      <c r="BM1818" s="52"/>
      <c r="BN1818" s="52"/>
      <c r="BO1818" s="52"/>
      <c r="BP1818" s="52"/>
      <c r="BQ1818" s="52"/>
      <c r="BR1818" s="52"/>
      <c r="BS1818" s="52"/>
      <c r="BT1818" s="52"/>
      <c r="BU1818" s="52"/>
      <c r="BV1818" s="52"/>
      <c r="BW1818" s="52"/>
      <c r="BX1818" s="52"/>
      <c r="BY1818" s="52"/>
      <c r="BZ1818" s="52"/>
      <c r="CA1818" s="52"/>
      <c r="CB1818" s="52"/>
      <c r="CC1818" s="52"/>
      <c r="CD1818" s="52"/>
      <c r="CE1818" s="52"/>
      <c r="CF1818" s="52"/>
      <c r="CG1818" s="52"/>
      <c r="CH1818" s="52"/>
      <c r="CI1818" s="52"/>
      <c r="CJ1818" s="52"/>
      <c r="CK1818" s="52"/>
      <c r="CL1818" s="52"/>
      <c r="CM1818" s="52"/>
      <c r="CN1818" s="52"/>
      <c r="CO1818" s="52"/>
      <c r="CP1818" s="52"/>
      <c r="CQ1818" s="52"/>
      <c r="CR1818" s="52"/>
      <c r="CS1818" s="52"/>
      <c r="CT1818" s="52"/>
      <c r="CU1818" s="52"/>
      <c r="CV1818" s="52"/>
      <c r="CW1818" s="52"/>
      <c r="CX1818" s="52"/>
      <c r="CY1818" s="52"/>
      <c r="CZ1818" s="52"/>
      <c r="DA1818" s="52"/>
      <c r="DB1818" s="52"/>
      <c r="DC1818" s="52"/>
      <c r="DD1818" s="52"/>
      <c r="DE1818" s="52"/>
      <c r="DF1818" s="52"/>
      <c r="DG1818" s="52"/>
      <c r="DH1818" s="52"/>
      <c r="DI1818" s="52"/>
      <c r="DJ1818" s="52"/>
      <c r="DK1818" s="52"/>
      <c r="DL1818" s="52"/>
      <c r="DM1818" s="52"/>
      <c r="DN1818" s="52"/>
      <c r="DO1818" s="52"/>
      <c r="DP1818" s="52"/>
      <c r="DQ1818" s="52"/>
      <c r="DR1818" s="52"/>
      <c r="DS1818" s="52"/>
      <c r="DT1818" s="52"/>
      <c r="DU1818" s="52"/>
      <c r="DV1818" s="52"/>
      <c r="DW1818" s="52"/>
      <c r="DX1818" s="52"/>
      <c r="DY1818" s="52"/>
      <c r="DZ1818" s="52"/>
      <c r="EA1818" s="52"/>
    </row>
    <row r="1819" spans="1:131" s="43" customFormat="1" x14ac:dyDescent="0.2">
      <c r="A1819" s="42"/>
      <c r="B1819" s="42"/>
      <c r="C1819" s="42"/>
      <c r="D1819" s="42"/>
      <c r="E1819" s="42"/>
      <c r="F1819" s="42"/>
      <c r="G1819" s="54"/>
      <c r="H1819" s="42"/>
      <c r="I1819" s="42"/>
      <c r="J1819" s="55"/>
      <c r="K1819" s="55"/>
      <c r="L1819" s="55"/>
      <c r="M1819" s="56"/>
      <c r="N1819" s="57"/>
      <c r="O1819" s="57"/>
      <c r="P1819" s="42"/>
      <c r="Q1819" s="42"/>
      <c r="R1819" s="42"/>
      <c r="S1819" s="42"/>
      <c r="T1819" s="57"/>
      <c r="U1819" s="57"/>
      <c r="V1819" s="52"/>
      <c r="W1819" s="52"/>
      <c r="X1819" s="52"/>
      <c r="Y1819" s="52"/>
      <c r="Z1819" s="52"/>
      <c r="AA1819" s="52"/>
      <c r="AB1819" s="52"/>
      <c r="AC1819" s="52"/>
      <c r="AD1819" s="52"/>
      <c r="AE1819" s="52"/>
      <c r="AF1819" s="52"/>
      <c r="AG1819" s="52"/>
      <c r="AH1819" s="52"/>
      <c r="AI1819" s="52"/>
      <c r="AJ1819" s="52"/>
      <c r="AK1819" s="52"/>
      <c r="AL1819" s="52"/>
      <c r="AM1819" s="52"/>
      <c r="AN1819" s="52"/>
      <c r="AO1819" s="52"/>
      <c r="AP1819" s="52"/>
      <c r="AQ1819" s="52"/>
      <c r="AR1819" s="52"/>
      <c r="AS1819" s="52"/>
      <c r="AT1819" s="52"/>
      <c r="AU1819" s="52"/>
      <c r="AV1819" s="52"/>
      <c r="AW1819" s="52"/>
      <c r="AX1819" s="52"/>
      <c r="AY1819" s="52"/>
      <c r="AZ1819" s="52"/>
      <c r="BA1819" s="52"/>
      <c r="BB1819" s="52"/>
      <c r="BC1819" s="52"/>
      <c r="BD1819" s="52"/>
      <c r="BE1819" s="52"/>
      <c r="BF1819" s="52"/>
      <c r="BG1819" s="52"/>
      <c r="BH1819" s="52"/>
      <c r="BI1819" s="52"/>
      <c r="BJ1819" s="52"/>
      <c r="BK1819" s="52"/>
      <c r="BL1819" s="52"/>
      <c r="BM1819" s="52"/>
      <c r="BN1819" s="52"/>
      <c r="BO1819" s="52"/>
      <c r="BP1819" s="52"/>
      <c r="BQ1819" s="52"/>
      <c r="BR1819" s="52"/>
      <c r="BS1819" s="52"/>
      <c r="BT1819" s="52"/>
      <c r="BU1819" s="52"/>
      <c r="BV1819" s="52"/>
      <c r="BW1819" s="52"/>
      <c r="BX1819" s="52"/>
      <c r="BY1819" s="52"/>
      <c r="BZ1819" s="52"/>
      <c r="CA1819" s="52"/>
      <c r="CB1819" s="52"/>
      <c r="CC1819" s="52"/>
      <c r="CD1819" s="52"/>
      <c r="CE1819" s="52"/>
      <c r="CF1819" s="52"/>
      <c r="CG1819" s="52"/>
      <c r="CH1819" s="52"/>
      <c r="CI1819" s="52"/>
      <c r="CJ1819" s="52"/>
      <c r="CK1819" s="52"/>
      <c r="CL1819" s="52"/>
      <c r="CM1819" s="52"/>
      <c r="CN1819" s="52"/>
      <c r="CO1819" s="52"/>
      <c r="CP1819" s="52"/>
      <c r="CQ1819" s="52"/>
      <c r="CR1819" s="52"/>
      <c r="CS1819" s="52"/>
      <c r="CT1819" s="52"/>
      <c r="CU1819" s="52"/>
      <c r="CV1819" s="52"/>
      <c r="CW1819" s="52"/>
      <c r="CX1819" s="52"/>
      <c r="CY1819" s="52"/>
      <c r="CZ1819" s="52"/>
      <c r="DA1819" s="52"/>
      <c r="DB1819" s="52"/>
      <c r="DC1819" s="52"/>
      <c r="DD1819" s="52"/>
      <c r="DE1819" s="52"/>
      <c r="DF1819" s="52"/>
      <c r="DG1819" s="52"/>
      <c r="DH1819" s="52"/>
      <c r="DI1819" s="52"/>
      <c r="DJ1819" s="52"/>
      <c r="DK1819" s="52"/>
      <c r="DL1819" s="52"/>
      <c r="DM1819" s="52"/>
      <c r="DN1819" s="52"/>
      <c r="DO1819" s="52"/>
      <c r="DP1819" s="52"/>
      <c r="DQ1819" s="52"/>
      <c r="DR1819" s="52"/>
      <c r="DS1819" s="52"/>
      <c r="DT1819" s="52"/>
      <c r="DU1819" s="52"/>
      <c r="DV1819" s="52"/>
      <c r="DW1819" s="52"/>
      <c r="DX1819" s="52"/>
      <c r="DY1819" s="52"/>
      <c r="DZ1819" s="52"/>
      <c r="EA1819" s="52"/>
    </row>
    <row r="1820" spans="1:131" s="43" customFormat="1" x14ac:dyDescent="0.2">
      <c r="A1820" s="42"/>
      <c r="B1820" s="42"/>
      <c r="C1820" s="42"/>
      <c r="D1820" s="42"/>
      <c r="E1820" s="42"/>
      <c r="F1820" s="42"/>
      <c r="G1820" s="54"/>
      <c r="H1820" s="42"/>
      <c r="I1820" s="42"/>
      <c r="J1820" s="55"/>
      <c r="K1820" s="55"/>
      <c r="L1820" s="55"/>
      <c r="M1820" s="56"/>
      <c r="N1820" s="57"/>
      <c r="O1820" s="57"/>
      <c r="P1820" s="42"/>
      <c r="Q1820" s="42"/>
      <c r="R1820" s="42"/>
      <c r="S1820" s="42"/>
      <c r="T1820" s="57"/>
      <c r="U1820" s="57"/>
      <c r="V1820" s="52"/>
      <c r="W1820" s="52"/>
      <c r="X1820" s="52"/>
      <c r="Y1820" s="52"/>
      <c r="Z1820" s="52"/>
      <c r="AA1820" s="52"/>
      <c r="AB1820" s="52"/>
      <c r="AC1820" s="52"/>
      <c r="AD1820" s="52"/>
      <c r="AE1820" s="52"/>
      <c r="AF1820" s="52"/>
      <c r="AG1820" s="52"/>
      <c r="AH1820" s="52"/>
      <c r="AI1820" s="52"/>
      <c r="AJ1820" s="52"/>
      <c r="AK1820" s="52"/>
      <c r="AL1820" s="52"/>
      <c r="AM1820" s="52"/>
      <c r="AN1820" s="52"/>
      <c r="AO1820" s="52"/>
      <c r="AP1820" s="52"/>
      <c r="AQ1820" s="52"/>
      <c r="AR1820" s="52"/>
      <c r="AS1820" s="52"/>
      <c r="AT1820" s="52"/>
      <c r="AU1820" s="52"/>
      <c r="AV1820" s="52"/>
      <c r="AW1820" s="52"/>
      <c r="AX1820" s="52"/>
      <c r="AY1820" s="52"/>
      <c r="AZ1820" s="52"/>
      <c r="BA1820" s="52"/>
      <c r="BB1820" s="52"/>
      <c r="BC1820" s="52"/>
      <c r="BD1820" s="52"/>
      <c r="BE1820" s="52"/>
      <c r="BF1820" s="52"/>
      <c r="BG1820" s="52"/>
      <c r="BH1820" s="52"/>
      <c r="BI1820" s="52"/>
      <c r="BJ1820" s="52"/>
      <c r="BK1820" s="52"/>
      <c r="BL1820" s="52"/>
      <c r="BM1820" s="52"/>
      <c r="BN1820" s="52"/>
      <c r="BO1820" s="52"/>
      <c r="BP1820" s="52"/>
      <c r="BQ1820" s="52"/>
      <c r="BR1820" s="52"/>
      <c r="BS1820" s="52"/>
      <c r="BT1820" s="52"/>
      <c r="BU1820" s="52"/>
      <c r="BV1820" s="52"/>
      <c r="BW1820" s="52"/>
      <c r="BX1820" s="52"/>
      <c r="BY1820" s="52"/>
      <c r="BZ1820" s="52"/>
      <c r="CA1820" s="52"/>
      <c r="CB1820" s="52"/>
      <c r="CC1820" s="52"/>
      <c r="CD1820" s="52"/>
      <c r="CE1820" s="52"/>
      <c r="CF1820" s="52"/>
      <c r="CG1820" s="52"/>
      <c r="CH1820" s="52"/>
      <c r="CI1820" s="52"/>
      <c r="CJ1820" s="52"/>
      <c r="CK1820" s="52"/>
      <c r="CL1820" s="52"/>
      <c r="CM1820" s="52"/>
      <c r="CN1820" s="52"/>
      <c r="CO1820" s="52"/>
      <c r="CP1820" s="52"/>
      <c r="CQ1820" s="52"/>
      <c r="CR1820" s="52"/>
      <c r="CS1820" s="52"/>
      <c r="CT1820" s="52"/>
      <c r="CU1820" s="52"/>
      <c r="CV1820" s="52"/>
      <c r="CW1820" s="52"/>
      <c r="CX1820" s="52"/>
      <c r="CY1820" s="52"/>
      <c r="CZ1820" s="52"/>
      <c r="DA1820" s="52"/>
      <c r="DB1820" s="52"/>
      <c r="DC1820" s="52"/>
      <c r="DD1820" s="52"/>
      <c r="DE1820" s="52"/>
      <c r="DF1820" s="52"/>
      <c r="DG1820" s="52"/>
      <c r="DH1820" s="52"/>
      <c r="DI1820" s="52"/>
      <c r="DJ1820" s="52"/>
      <c r="DK1820" s="52"/>
      <c r="DL1820" s="52"/>
      <c r="DM1820" s="52"/>
      <c r="DN1820" s="52"/>
      <c r="DO1820" s="52"/>
      <c r="DP1820" s="52"/>
      <c r="DQ1820" s="52"/>
      <c r="DR1820" s="52"/>
      <c r="DS1820" s="52"/>
      <c r="DT1820" s="52"/>
      <c r="DU1820" s="52"/>
      <c r="DV1820" s="52"/>
      <c r="DW1820" s="52"/>
      <c r="DX1820" s="52"/>
      <c r="DY1820" s="52"/>
      <c r="DZ1820" s="52"/>
      <c r="EA1820" s="52"/>
    </row>
    <row r="1821" spans="1:131" s="43" customFormat="1" x14ac:dyDescent="0.2">
      <c r="A1821" s="42"/>
      <c r="B1821" s="42"/>
      <c r="C1821" s="42"/>
      <c r="D1821" s="42"/>
      <c r="E1821" s="42"/>
      <c r="F1821" s="42"/>
      <c r="G1821" s="54"/>
      <c r="H1821" s="42"/>
      <c r="I1821" s="42"/>
      <c r="J1821" s="55"/>
      <c r="K1821" s="55"/>
      <c r="L1821" s="55"/>
      <c r="M1821" s="56"/>
      <c r="N1821" s="57"/>
      <c r="O1821" s="57"/>
      <c r="P1821" s="42"/>
      <c r="Q1821" s="42"/>
      <c r="R1821" s="42"/>
      <c r="S1821" s="42"/>
      <c r="T1821" s="57"/>
      <c r="U1821" s="57"/>
      <c r="V1821" s="52"/>
      <c r="W1821" s="52"/>
      <c r="X1821" s="52"/>
      <c r="Y1821" s="52"/>
      <c r="Z1821" s="52"/>
      <c r="AA1821" s="52"/>
      <c r="AB1821" s="52"/>
      <c r="AC1821" s="52"/>
      <c r="AD1821" s="52"/>
      <c r="AE1821" s="52"/>
      <c r="AF1821" s="52"/>
      <c r="AG1821" s="52"/>
      <c r="AH1821" s="52"/>
      <c r="AI1821" s="52"/>
      <c r="AJ1821" s="52"/>
      <c r="AK1821" s="52"/>
      <c r="AL1821" s="52"/>
      <c r="AM1821" s="52"/>
      <c r="AN1821" s="52"/>
      <c r="AO1821" s="52"/>
      <c r="AP1821" s="52"/>
      <c r="AQ1821" s="52"/>
      <c r="AR1821" s="52"/>
      <c r="AS1821" s="52"/>
      <c r="AT1821" s="52"/>
      <c r="AU1821" s="52"/>
      <c r="AV1821" s="52"/>
      <c r="AW1821" s="52"/>
      <c r="AX1821" s="52"/>
      <c r="AY1821" s="52"/>
      <c r="AZ1821" s="52"/>
      <c r="BA1821" s="52"/>
      <c r="BB1821" s="52"/>
      <c r="BC1821" s="52"/>
      <c r="BD1821" s="52"/>
      <c r="BE1821" s="52"/>
      <c r="BF1821" s="52"/>
      <c r="BG1821" s="52"/>
      <c r="BH1821" s="52"/>
      <c r="BI1821" s="52"/>
      <c r="BJ1821" s="52"/>
      <c r="BK1821" s="52"/>
      <c r="BL1821" s="52"/>
      <c r="BM1821" s="52"/>
      <c r="BN1821" s="52"/>
      <c r="BO1821" s="52"/>
      <c r="BP1821" s="52"/>
      <c r="BQ1821" s="52"/>
      <c r="BR1821" s="52"/>
      <c r="BS1821" s="52"/>
      <c r="BT1821" s="52"/>
      <c r="BU1821" s="52"/>
      <c r="BV1821" s="52"/>
      <c r="BW1821" s="52"/>
      <c r="BX1821" s="52"/>
      <c r="BY1821" s="52"/>
      <c r="BZ1821" s="52"/>
      <c r="CA1821" s="52"/>
      <c r="CB1821" s="52"/>
      <c r="CC1821" s="52"/>
      <c r="CD1821" s="52"/>
      <c r="CE1821" s="52"/>
      <c r="CF1821" s="52"/>
      <c r="CG1821" s="52"/>
      <c r="CH1821" s="52"/>
      <c r="CI1821" s="52"/>
      <c r="CJ1821" s="52"/>
      <c r="CK1821" s="52"/>
      <c r="CL1821" s="52"/>
      <c r="CM1821" s="52"/>
      <c r="CN1821" s="52"/>
      <c r="CO1821" s="52"/>
      <c r="CP1821" s="52"/>
      <c r="CQ1821" s="52"/>
      <c r="CR1821" s="52"/>
      <c r="CS1821" s="52"/>
      <c r="CT1821" s="52"/>
      <c r="CU1821" s="52"/>
      <c r="CV1821" s="52"/>
      <c r="CW1821" s="52"/>
      <c r="CX1821" s="52"/>
      <c r="CY1821" s="52"/>
      <c r="CZ1821" s="52"/>
      <c r="DA1821" s="52"/>
      <c r="DB1821" s="52"/>
      <c r="DC1821" s="52"/>
      <c r="DD1821" s="52"/>
      <c r="DE1821" s="52"/>
      <c r="DF1821" s="52"/>
      <c r="DG1821" s="52"/>
      <c r="DH1821" s="52"/>
      <c r="DI1821" s="52"/>
      <c r="DJ1821" s="52"/>
      <c r="DK1821" s="52"/>
      <c r="DL1821" s="52"/>
      <c r="DM1821" s="52"/>
      <c r="DN1821" s="52"/>
      <c r="DO1821" s="52"/>
      <c r="DP1821" s="52"/>
      <c r="DQ1821" s="52"/>
      <c r="DR1821" s="52"/>
      <c r="DS1821" s="52"/>
      <c r="DT1821" s="52"/>
      <c r="DU1821" s="52"/>
      <c r="DV1821" s="52"/>
      <c r="DW1821" s="52"/>
      <c r="DX1821" s="52"/>
      <c r="DY1821" s="52"/>
      <c r="DZ1821" s="52"/>
      <c r="EA1821" s="52"/>
    </row>
    <row r="1822" spans="1:131" s="43" customFormat="1" x14ac:dyDescent="0.2">
      <c r="A1822" s="42"/>
      <c r="B1822" s="42"/>
      <c r="C1822" s="42"/>
      <c r="D1822" s="42"/>
      <c r="E1822" s="42"/>
      <c r="F1822" s="42"/>
      <c r="G1822" s="54"/>
      <c r="H1822" s="42"/>
      <c r="I1822" s="42"/>
      <c r="J1822" s="55"/>
      <c r="K1822" s="55"/>
      <c r="L1822" s="55"/>
      <c r="M1822" s="56"/>
      <c r="N1822" s="57"/>
      <c r="O1822" s="57"/>
      <c r="P1822" s="42"/>
      <c r="Q1822" s="42"/>
      <c r="R1822" s="42"/>
      <c r="S1822" s="42"/>
      <c r="T1822" s="57"/>
      <c r="U1822" s="57"/>
      <c r="V1822" s="52"/>
      <c r="W1822" s="52"/>
      <c r="X1822" s="52"/>
      <c r="Y1822" s="52"/>
      <c r="Z1822" s="52"/>
      <c r="AA1822" s="52"/>
      <c r="AB1822" s="52"/>
      <c r="AC1822" s="52"/>
      <c r="AD1822" s="52"/>
      <c r="AE1822" s="52"/>
      <c r="AF1822" s="52"/>
      <c r="AG1822" s="52"/>
      <c r="AH1822" s="52"/>
      <c r="AI1822" s="52"/>
      <c r="AJ1822" s="52"/>
      <c r="AK1822" s="52"/>
      <c r="AL1822" s="52"/>
      <c r="AM1822" s="52"/>
      <c r="AN1822" s="52"/>
      <c r="AO1822" s="52"/>
      <c r="AP1822" s="52"/>
      <c r="AQ1822" s="52"/>
      <c r="AR1822" s="52"/>
      <c r="AS1822" s="52"/>
      <c r="AT1822" s="52"/>
      <c r="AU1822" s="52"/>
      <c r="AV1822" s="52"/>
      <c r="AW1822" s="52"/>
      <c r="AX1822" s="52"/>
      <c r="AY1822" s="52"/>
      <c r="AZ1822" s="52"/>
      <c r="BA1822" s="52"/>
      <c r="BB1822" s="52"/>
      <c r="BC1822" s="52"/>
      <c r="BD1822" s="52"/>
      <c r="BE1822" s="52"/>
      <c r="BF1822" s="52"/>
      <c r="BG1822" s="52"/>
      <c r="BH1822" s="52"/>
      <c r="BI1822" s="52"/>
      <c r="BJ1822" s="52"/>
      <c r="BK1822" s="52"/>
      <c r="BL1822" s="52"/>
      <c r="BM1822" s="52"/>
      <c r="BN1822" s="52"/>
      <c r="BO1822" s="52"/>
      <c r="BP1822" s="52"/>
      <c r="BQ1822" s="52"/>
      <c r="BR1822" s="52"/>
      <c r="BS1822" s="52"/>
      <c r="BT1822" s="52"/>
      <c r="BU1822" s="52"/>
      <c r="BV1822" s="52"/>
      <c r="BW1822" s="52"/>
      <c r="BX1822" s="52"/>
      <c r="BY1822" s="52"/>
      <c r="BZ1822" s="52"/>
      <c r="CA1822" s="52"/>
      <c r="CB1822" s="52"/>
      <c r="CC1822" s="52"/>
      <c r="CD1822" s="52"/>
      <c r="CE1822" s="52"/>
      <c r="CF1822" s="52"/>
      <c r="CG1822" s="52"/>
      <c r="CH1822" s="52"/>
      <c r="CI1822" s="52"/>
      <c r="CJ1822" s="52"/>
      <c r="CK1822" s="52"/>
      <c r="CL1822" s="52"/>
      <c r="CM1822" s="52"/>
      <c r="CN1822" s="52"/>
      <c r="CO1822" s="52"/>
      <c r="CP1822" s="52"/>
      <c r="CQ1822" s="52"/>
      <c r="CR1822" s="52"/>
      <c r="CS1822" s="52"/>
      <c r="CT1822" s="52"/>
      <c r="CU1822" s="52"/>
      <c r="CV1822" s="52"/>
      <c r="CW1822" s="52"/>
      <c r="CX1822" s="52"/>
      <c r="CY1822" s="52"/>
      <c r="CZ1822" s="52"/>
      <c r="DA1822" s="52"/>
      <c r="DB1822" s="52"/>
      <c r="DC1822" s="52"/>
      <c r="DD1822" s="52"/>
      <c r="DE1822" s="52"/>
      <c r="DF1822" s="52"/>
      <c r="DG1822" s="52"/>
      <c r="DH1822" s="52"/>
      <c r="DI1822" s="52"/>
      <c r="DJ1822" s="52"/>
      <c r="DK1822" s="52"/>
      <c r="DL1822" s="52"/>
      <c r="DM1822" s="52"/>
      <c r="DN1822" s="52"/>
      <c r="DO1822" s="52"/>
      <c r="DP1822" s="52"/>
      <c r="DQ1822" s="52"/>
      <c r="DR1822" s="52"/>
      <c r="DS1822" s="52"/>
      <c r="DT1822" s="52"/>
      <c r="DU1822" s="52"/>
      <c r="DV1822" s="52"/>
      <c r="DW1822" s="52"/>
      <c r="DX1822" s="52"/>
      <c r="DY1822" s="52"/>
      <c r="DZ1822" s="52"/>
      <c r="EA1822" s="52"/>
    </row>
    <row r="1823" spans="1:131" s="43" customFormat="1" x14ac:dyDescent="0.2">
      <c r="A1823" s="42"/>
      <c r="B1823" s="42"/>
      <c r="C1823" s="42"/>
      <c r="D1823" s="42"/>
      <c r="E1823" s="42"/>
      <c r="F1823" s="42"/>
      <c r="G1823" s="54"/>
      <c r="H1823" s="42"/>
      <c r="I1823" s="42"/>
      <c r="J1823" s="55"/>
      <c r="K1823" s="55"/>
      <c r="L1823" s="55"/>
      <c r="M1823" s="56"/>
      <c r="N1823" s="57"/>
      <c r="O1823" s="57"/>
      <c r="P1823" s="42"/>
      <c r="Q1823" s="42"/>
      <c r="R1823" s="42"/>
      <c r="S1823" s="42"/>
      <c r="T1823" s="57"/>
      <c r="U1823" s="57"/>
      <c r="V1823" s="52"/>
      <c r="W1823" s="52"/>
      <c r="X1823" s="52"/>
      <c r="Y1823" s="52"/>
      <c r="Z1823" s="52"/>
      <c r="AA1823" s="52"/>
      <c r="AB1823" s="52"/>
      <c r="AC1823" s="52"/>
      <c r="AD1823" s="52"/>
      <c r="AE1823" s="52"/>
      <c r="AF1823" s="52"/>
      <c r="AG1823" s="52"/>
      <c r="AH1823" s="52"/>
      <c r="AI1823" s="52"/>
      <c r="AJ1823" s="52"/>
      <c r="AK1823" s="52"/>
      <c r="AL1823" s="52"/>
      <c r="AM1823" s="52"/>
      <c r="AN1823" s="52"/>
      <c r="AO1823" s="52"/>
      <c r="AP1823" s="52"/>
      <c r="AQ1823" s="52"/>
      <c r="AR1823" s="52"/>
      <c r="AS1823" s="52"/>
      <c r="AT1823" s="52"/>
      <c r="AU1823" s="52"/>
      <c r="AV1823" s="52"/>
      <c r="AW1823" s="52"/>
      <c r="AX1823" s="52"/>
      <c r="AY1823" s="52"/>
      <c r="AZ1823" s="52"/>
      <c r="BA1823" s="52"/>
      <c r="BB1823" s="52"/>
      <c r="BC1823" s="52"/>
      <c r="BD1823" s="52"/>
      <c r="BE1823" s="52"/>
      <c r="BF1823" s="52"/>
      <c r="BG1823" s="52"/>
      <c r="BH1823" s="52"/>
      <c r="BI1823" s="52"/>
      <c r="BJ1823" s="52"/>
      <c r="BK1823" s="52"/>
      <c r="BL1823" s="52"/>
      <c r="BM1823" s="52"/>
      <c r="BN1823" s="52"/>
      <c r="BO1823" s="52"/>
      <c r="BP1823" s="52"/>
      <c r="BQ1823" s="52"/>
      <c r="BR1823" s="52"/>
      <c r="BS1823" s="52"/>
      <c r="BT1823" s="52"/>
      <c r="BU1823" s="52"/>
      <c r="BV1823" s="52"/>
      <c r="BW1823" s="52"/>
      <c r="BX1823" s="52"/>
      <c r="BY1823" s="52"/>
      <c r="BZ1823" s="52"/>
      <c r="CA1823" s="52"/>
      <c r="CB1823" s="52"/>
      <c r="CC1823" s="52"/>
      <c r="CD1823" s="52"/>
      <c r="CE1823" s="52"/>
      <c r="CF1823" s="52"/>
      <c r="CG1823" s="52"/>
      <c r="CH1823" s="52"/>
      <c r="CI1823" s="52"/>
      <c r="CJ1823" s="52"/>
      <c r="CK1823" s="52"/>
      <c r="CL1823" s="52"/>
      <c r="CM1823" s="52"/>
      <c r="CN1823" s="52"/>
      <c r="CO1823" s="52"/>
      <c r="CP1823" s="52"/>
      <c r="CQ1823" s="52"/>
      <c r="CR1823" s="52"/>
      <c r="CS1823" s="52"/>
      <c r="CT1823" s="52"/>
      <c r="CU1823" s="52"/>
      <c r="CV1823" s="52"/>
      <c r="CW1823" s="52"/>
      <c r="CX1823" s="52"/>
      <c r="CY1823" s="52"/>
      <c r="CZ1823" s="52"/>
      <c r="DA1823" s="52"/>
      <c r="DB1823" s="52"/>
      <c r="DC1823" s="52"/>
      <c r="DD1823" s="52"/>
      <c r="DE1823" s="52"/>
      <c r="DF1823" s="52"/>
      <c r="DG1823" s="52"/>
      <c r="DH1823" s="52"/>
      <c r="DI1823" s="52"/>
      <c r="DJ1823" s="52"/>
      <c r="DK1823" s="52"/>
      <c r="DL1823" s="52"/>
      <c r="DM1823" s="52"/>
      <c r="DN1823" s="52"/>
      <c r="DO1823" s="52"/>
      <c r="DP1823" s="52"/>
      <c r="DQ1823" s="52"/>
      <c r="DR1823" s="52"/>
      <c r="DS1823" s="52"/>
      <c r="DT1823" s="52"/>
      <c r="DU1823" s="52"/>
      <c r="DV1823" s="52"/>
      <c r="DW1823" s="52"/>
      <c r="DX1823" s="52"/>
      <c r="DY1823" s="52"/>
      <c r="DZ1823" s="52"/>
      <c r="EA1823" s="52"/>
    </row>
    <row r="1824" spans="1:131" s="43" customFormat="1" x14ac:dyDescent="0.2">
      <c r="A1824" s="42"/>
      <c r="B1824" s="42"/>
      <c r="C1824" s="42"/>
      <c r="D1824" s="42"/>
      <c r="E1824" s="42"/>
      <c r="F1824" s="42"/>
      <c r="G1824" s="54"/>
      <c r="H1824" s="42"/>
      <c r="I1824" s="42"/>
      <c r="J1824" s="55"/>
      <c r="K1824" s="55"/>
      <c r="L1824" s="55"/>
      <c r="M1824" s="56"/>
      <c r="N1824" s="57"/>
      <c r="O1824" s="57"/>
      <c r="P1824" s="42"/>
      <c r="Q1824" s="42"/>
      <c r="R1824" s="42"/>
      <c r="S1824" s="42"/>
      <c r="T1824" s="57"/>
      <c r="U1824" s="57"/>
      <c r="V1824" s="52"/>
      <c r="W1824" s="52"/>
      <c r="X1824" s="52"/>
      <c r="Y1824" s="52"/>
      <c r="Z1824" s="52"/>
      <c r="AA1824" s="52"/>
      <c r="AB1824" s="52"/>
      <c r="AC1824" s="52"/>
      <c r="AD1824" s="52"/>
      <c r="AE1824" s="52"/>
      <c r="AF1824" s="52"/>
      <c r="AG1824" s="52"/>
      <c r="AH1824" s="52"/>
      <c r="AI1824" s="52"/>
      <c r="AJ1824" s="52"/>
      <c r="AK1824" s="52"/>
      <c r="AL1824" s="52"/>
      <c r="AM1824" s="52"/>
      <c r="AN1824" s="52"/>
      <c r="AO1824" s="52"/>
      <c r="AP1824" s="52"/>
      <c r="AQ1824" s="52"/>
      <c r="AR1824" s="52"/>
      <c r="AS1824" s="52"/>
      <c r="AT1824" s="52"/>
      <c r="AU1824" s="52"/>
      <c r="AV1824" s="52"/>
      <c r="AW1824" s="52"/>
      <c r="AX1824" s="52"/>
      <c r="AY1824" s="52"/>
      <c r="AZ1824" s="52"/>
      <c r="BA1824" s="52"/>
      <c r="BB1824" s="52"/>
      <c r="BC1824" s="52"/>
      <c r="BD1824" s="52"/>
      <c r="BE1824" s="52"/>
      <c r="BF1824" s="52"/>
      <c r="BG1824" s="52"/>
      <c r="BH1824" s="52"/>
      <c r="BI1824" s="52"/>
      <c r="BJ1824" s="52"/>
      <c r="BK1824" s="52"/>
      <c r="BL1824" s="52"/>
      <c r="BM1824" s="52"/>
      <c r="BN1824" s="52"/>
      <c r="BO1824" s="52"/>
      <c r="BP1824" s="52"/>
      <c r="BQ1824" s="52"/>
      <c r="BR1824" s="52"/>
      <c r="BS1824" s="52"/>
      <c r="BT1824" s="52"/>
      <c r="BU1824" s="52"/>
      <c r="BV1824" s="52"/>
      <c r="BW1824" s="52"/>
      <c r="BX1824" s="52"/>
      <c r="BY1824" s="52"/>
      <c r="BZ1824" s="52"/>
      <c r="CA1824" s="52"/>
      <c r="CB1824" s="52"/>
      <c r="CC1824" s="52"/>
      <c r="CD1824" s="52"/>
      <c r="CE1824" s="52"/>
      <c r="CF1824" s="52"/>
      <c r="CG1824" s="52"/>
      <c r="CH1824" s="52"/>
      <c r="CI1824" s="52"/>
      <c r="CJ1824" s="52"/>
      <c r="CK1824" s="52"/>
      <c r="CL1824" s="52"/>
      <c r="CM1824" s="52"/>
      <c r="CN1824" s="52"/>
      <c r="CO1824" s="52"/>
      <c r="CP1824" s="52"/>
      <c r="CQ1824" s="52"/>
      <c r="CR1824" s="52"/>
      <c r="CS1824" s="52"/>
      <c r="CT1824" s="52"/>
      <c r="CU1824" s="52"/>
      <c r="CV1824" s="52"/>
      <c r="CW1824" s="52"/>
      <c r="CX1824" s="52"/>
      <c r="CY1824" s="52"/>
      <c r="CZ1824" s="52"/>
      <c r="DA1824" s="52"/>
      <c r="DB1824" s="52"/>
      <c r="DC1824" s="52"/>
      <c r="DD1824" s="52"/>
      <c r="DE1824" s="52"/>
      <c r="DF1824" s="52"/>
      <c r="DG1824" s="52"/>
      <c r="DH1824" s="52"/>
      <c r="DI1824" s="52"/>
      <c r="DJ1824" s="52"/>
      <c r="DK1824" s="52"/>
      <c r="DL1824" s="52"/>
      <c r="DM1824" s="52"/>
      <c r="DN1824" s="52"/>
      <c r="DO1824" s="52"/>
      <c r="DP1824" s="52"/>
      <c r="DQ1824" s="52"/>
      <c r="DR1824" s="52"/>
      <c r="DS1824" s="52"/>
      <c r="DT1824" s="52"/>
      <c r="DU1824" s="52"/>
      <c r="DV1824" s="52"/>
      <c r="DW1824" s="52"/>
      <c r="DX1824" s="52"/>
      <c r="DY1824" s="52"/>
      <c r="DZ1824" s="52"/>
      <c r="EA1824" s="52"/>
    </row>
    <row r="1825" spans="1:131" s="43" customFormat="1" x14ac:dyDescent="0.2">
      <c r="A1825" s="42"/>
      <c r="B1825" s="42"/>
      <c r="C1825" s="42"/>
      <c r="D1825" s="42"/>
      <c r="E1825" s="42"/>
      <c r="F1825" s="42"/>
      <c r="G1825" s="54"/>
      <c r="H1825" s="42"/>
      <c r="I1825" s="42"/>
      <c r="J1825" s="55"/>
      <c r="K1825" s="55"/>
      <c r="L1825" s="55"/>
      <c r="M1825" s="56"/>
      <c r="N1825" s="57"/>
      <c r="O1825" s="57"/>
      <c r="P1825" s="42"/>
      <c r="Q1825" s="42"/>
      <c r="R1825" s="42"/>
      <c r="S1825" s="42"/>
      <c r="T1825" s="57"/>
      <c r="U1825" s="57"/>
      <c r="V1825" s="52"/>
      <c r="W1825" s="52"/>
      <c r="X1825" s="52"/>
      <c r="Y1825" s="52"/>
      <c r="Z1825" s="52"/>
      <c r="AA1825" s="52"/>
      <c r="AB1825" s="52"/>
      <c r="AC1825" s="52"/>
      <c r="AD1825" s="52"/>
      <c r="AE1825" s="52"/>
      <c r="AF1825" s="52"/>
      <c r="AG1825" s="52"/>
      <c r="AH1825" s="52"/>
      <c r="AI1825" s="52"/>
      <c r="AJ1825" s="52"/>
      <c r="AK1825" s="52"/>
      <c r="AL1825" s="52"/>
      <c r="AM1825" s="52"/>
      <c r="AN1825" s="52"/>
      <c r="AO1825" s="52"/>
      <c r="AP1825" s="52"/>
      <c r="AQ1825" s="52"/>
      <c r="AR1825" s="52"/>
      <c r="AS1825" s="52"/>
      <c r="AT1825" s="52"/>
      <c r="AU1825" s="52"/>
      <c r="AV1825" s="52"/>
      <c r="AW1825" s="52"/>
      <c r="AX1825" s="52"/>
      <c r="AY1825" s="52"/>
      <c r="AZ1825" s="52"/>
      <c r="BA1825" s="52"/>
      <c r="BB1825" s="52"/>
      <c r="BC1825" s="52"/>
      <c r="BD1825" s="52"/>
      <c r="BE1825" s="52"/>
      <c r="BF1825" s="52"/>
      <c r="BG1825" s="52"/>
      <c r="BH1825" s="52"/>
      <c r="BI1825" s="52"/>
      <c r="BJ1825" s="52"/>
      <c r="BK1825" s="52"/>
      <c r="BL1825" s="52"/>
      <c r="BM1825" s="52"/>
      <c r="BN1825" s="52"/>
      <c r="BO1825" s="52"/>
      <c r="BP1825" s="52"/>
      <c r="BQ1825" s="52"/>
      <c r="BR1825" s="52"/>
      <c r="BS1825" s="52"/>
      <c r="BT1825" s="52"/>
      <c r="BU1825" s="52"/>
      <c r="BV1825" s="52"/>
      <c r="BW1825" s="52"/>
      <c r="BX1825" s="52"/>
      <c r="BY1825" s="52"/>
      <c r="BZ1825" s="52"/>
      <c r="CA1825" s="52"/>
      <c r="CB1825" s="52"/>
      <c r="CC1825" s="52"/>
      <c r="CD1825" s="52"/>
      <c r="CE1825" s="52"/>
      <c r="CF1825" s="52"/>
      <c r="CG1825" s="52"/>
      <c r="CH1825" s="52"/>
      <c r="CI1825" s="52"/>
      <c r="CJ1825" s="52"/>
      <c r="CK1825" s="52"/>
      <c r="CL1825" s="52"/>
      <c r="CM1825" s="52"/>
      <c r="CN1825" s="52"/>
      <c r="CO1825" s="52"/>
      <c r="CP1825" s="52"/>
      <c r="CQ1825" s="52"/>
      <c r="CR1825" s="52"/>
      <c r="CS1825" s="52"/>
      <c r="CT1825" s="52"/>
      <c r="CU1825" s="52"/>
      <c r="CV1825" s="52"/>
      <c r="CW1825" s="52"/>
      <c r="CX1825" s="52"/>
      <c r="CY1825" s="52"/>
      <c r="CZ1825" s="52"/>
      <c r="DA1825" s="52"/>
      <c r="DB1825" s="52"/>
      <c r="DC1825" s="52"/>
      <c r="DD1825" s="52"/>
      <c r="DE1825" s="52"/>
      <c r="DF1825" s="52"/>
      <c r="DG1825" s="52"/>
      <c r="DH1825" s="52"/>
      <c r="DI1825" s="52"/>
      <c r="DJ1825" s="52"/>
      <c r="DK1825" s="52"/>
      <c r="DL1825" s="52"/>
      <c r="DM1825" s="52"/>
      <c r="DN1825" s="52"/>
      <c r="DO1825" s="52"/>
      <c r="DP1825" s="52"/>
      <c r="DQ1825" s="52"/>
      <c r="DR1825" s="52"/>
      <c r="DS1825" s="52"/>
      <c r="DT1825" s="52"/>
      <c r="DU1825" s="52"/>
      <c r="DV1825" s="52"/>
      <c r="DW1825" s="52"/>
      <c r="DX1825" s="52"/>
      <c r="DY1825" s="52"/>
      <c r="DZ1825" s="52"/>
      <c r="EA1825" s="52"/>
    </row>
    <row r="1826" spans="1:131" s="43" customFormat="1" x14ac:dyDescent="0.2">
      <c r="A1826" s="42"/>
      <c r="B1826" s="42"/>
      <c r="C1826" s="42"/>
      <c r="D1826" s="42"/>
      <c r="E1826" s="42"/>
      <c r="F1826" s="42"/>
      <c r="G1826" s="54"/>
      <c r="H1826" s="42"/>
      <c r="I1826" s="42"/>
      <c r="J1826" s="55"/>
      <c r="K1826" s="55"/>
      <c r="L1826" s="55"/>
      <c r="M1826" s="56"/>
      <c r="N1826" s="57"/>
      <c r="O1826" s="57"/>
      <c r="P1826" s="42"/>
      <c r="Q1826" s="42"/>
      <c r="R1826" s="42"/>
      <c r="S1826" s="42"/>
      <c r="T1826" s="57"/>
      <c r="U1826" s="57"/>
      <c r="V1826" s="52"/>
      <c r="W1826" s="52"/>
      <c r="X1826" s="52"/>
      <c r="Y1826" s="52"/>
      <c r="Z1826" s="52"/>
      <c r="AA1826" s="52"/>
      <c r="AB1826" s="52"/>
      <c r="AC1826" s="52"/>
      <c r="AD1826" s="52"/>
      <c r="AE1826" s="52"/>
      <c r="AF1826" s="52"/>
      <c r="AG1826" s="52"/>
      <c r="AH1826" s="52"/>
      <c r="AI1826" s="52"/>
      <c r="AJ1826" s="52"/>
      <c r="AK1826" s="52"/>
      <c r="AL1826" s="52"/>
      <c r="AM1826" s="52"/>
      <c r="AN1826" s="52"/>
      <c r="AO1826" s="52"/>
      <c r="AP1826" s="52"/>
      <c r="AQ1826" s="52"/>
      <c r="AR1826" s="52"/>
      <c r="AS1826" s="52"/>
      <c r="AT1826" s="52"/>
      <c r="AU1826" s="52"/>
      <c r="AV1826" s="52"/>
      <c r="AW1826" s="52"/>
      <c r="AX1826" s="52"/>
      <c r="AY1826" s="52"/>
      <c r="AZ1826" s="52"/>
      <c r="BA1826" s="52"/>
      <c r="BB1826" s="52"/>
      <c r="BC1826" s="52"/>
      <c r="BD1826" s="52"/>
      <c r="BE1826" s="52"/>
      <c r="BF1826" s="52"/>
      <c r="BG1826" s="52"/>
      <c r="BH1826" s="52"/>
      <c r="BI1826" s="52"/>
      <c r="BJ1826" s="52"/>
      <c r="BK1826" s="52"/>
      <c r="BL1826" s="52"/>
      <c r="BM1826" s="52"/>
      <c r="BN1826" s="52"/>
      <c r="BO1826" s="52"/>
      <c r="BP1826" s="52"/>
      <c r="BQ1826" s="52"/>
      <c r="BR1826" s="52"/>
      <c r="BS1826" s="52"/>
      <c r="BT1826" s="52"/>
      <c r="BU1826" s="52"/>
      <c r="BV1826" s="52"/>
      <c r="BW1826" s="52"/>
      <c r="BX1826" s="52"/>
      <c r="BY1826" s="52"/>
      <c r="BZ1826" s="52"/>
      <c r="CA1826" s="52"/>
      <c r="CB1826" s="52"/>
      <c r="CC1826" s="52"/>
      <c r="CD1826" s="52"/>
      <c r="CE1826" s="52"/>
      <c r="CF1826" s="52"/>
      <c r="CG1826" s="52"/>
      <c r="CH1826" s="52"/>
      <c r="CI1826" s="52"/>
      <c r="CJ1826" s="52"/>
      <c r="CK1826" s="52"/>
      <c r="CL1826" s="52"/>
      <c r="CM1826" s="52"/>
      <c r="CN1826" s="52"/>
      <c r="CO1826" s="52"/>
      <c r="CP1826" s="52"/>
      <c r="CQ1826" s="52"/>
      <c r="CR1826" s="52"/>
      <c r="CS1826" s="52"/>
      <c r="CT1826" s="52"/>
      <c r="CU1826" s="52"/>
      <c r="CV1826" s="52"/>
      <c r="CW1826" s="52"/>
      <c r="CX1826" s="52"/>
      <c r="CY1826" s="52"/>
      <c r="CZ1826" s="52"/>
      <c r="DA1826" s="52"/>
      <c r="DB1826" s="52"/>
      <c r="DC1826" s="52"/>
      <c r="DD1826" s="52"/>
      <c r="DE1826" s="52"/>
      <c r="DF1826" s="52"/>
      <c r="DG1826" s="52"/>
      <c r="DH1826" s="52"/>
      <c r="DI1826" s="52"/>
      <c r="DJ1826" s="52"/>
      <c r="DK1826" s="52"/>
      <c r="DL1826" s="52"/>
      <c r="DM1826" s="52"/>
      <c r="DN1826" s="52"/>
      <c r="DO1826" s="52"/>
      <c r="DP1826" s="52"/>
      <c r="DQ1826" s="52"/>
      <c r="DR1826" s="52"/>
      <c r="DS1826" s="52"/>
      <c r="DT1826" s="52"/>
      <c r="DU1826" s="52"/>
      <c r="DV1826" s="52"/>
      <c r="DW1826" s="52"/>
      <c r="DX1826" s="52"/>
      <c r="DY1826" s="52"/>
      <c r="DZ1826" s="52"/>
      <c r="EA1826" s="52"/>
    </row>
    <row r="1827" spans="1:131" s="43" customFormat="1" x14ac:dyDescent="0.2">
      <c r="A1827" s="42"/>
      <c r="B1827" s="42"/>
      <c r="C1827" s="42"/>
      <c r="D1827" s="42"/>
      <c r="E1827" s="42"/>
      <c r="F1827" s="42"/>
      <c r="G1827" s="54"/>
      <c r="H1827" s="42"/>
      <c r="I1827" s="42"/>
      <c r="J1827" s="55"/>
      <c r="K1827" s="55"/>
      <c r="L1827" s="55"/>
      <c r="M1827" s="56"/>
      <c r="N1827" s="57"/>
      <c r="O1827" s="57"/>
      <c r="P1827" s="42"/>
      <c r="Q1827" s="42"/>
      <c r="R1827" s="42"/>
      <c r="S1827" s="42"/>
      <c r="T1827" s="57"/>
      <c r="U1827" s="57"/>
      <c r="V1827" s="52"/>
      <c r="W1827" s="52"/>
      <c r="X1827" s="52"/>
      <c r="Y1827" s="52"/>
      <c r="Z1827" s="52"/>
      <c r="AA1827" s="52"/>
      <c r="AB1827" s="52"/>
      <c r="AC1827" s="52"/>
      <c r="AD1827" s="52"/>
      <c r="AE1827" s="52"/>
      <c r="AF1827" s="52"/>
      <c r="AG1827" s="52"/>
      <c r="AH1827" s="52"/>
      <c r="AI1827" s="52"/>
      <c r="AJ1827" s="52"/>
      <c r="AK1827" s="52"/>
      <c r="AL1827" s="52"/>
      <c r="AM1827" s="52"/>
      <c r="AN1827" s="52"/>
      <c r="AO1827" s="52"/>
      <c r="AP1827" s="52"/>
      <c r="AQ1827" s="52"/>
      <c r="AR1827" s="52"/>
      <c r="AS1827" s="52"/>
      <c r="AT1827" s="52"/>
      <c r="AU1827" s="52"/>
      <c r="AV1827" s="52"/>
      <c r="AW1827" s="52"/>
      <c r="AX1827" s="52"/>
      <c r="AY1827" s="52"/>
      <c r="AZ1827" s="52"/>
      <c r="BA1827" s="52"/>
      <c r="BB1827" s="52"/>
      <c r="BC1827" s="52"/>
      <c r="BD1827" s="52"/>
      <c r="BE1827" s="52"/>
      <c r="BF1827" s="52"/>
      <c r="BG1827" s="52"/>
      <c r="BH1827" s="52"/>
      <c r="BI1827" s="52"/>
      <c r="BJ1827" s="52"/>
      <c r="BK1827" s="52"/>
      <c r="BL1827" s="52"/>
      <c r="BM1827" s="52"/>
      <c r="BN1827" s="52"/>
      <c r="BO1827" s="52"/>
      <c r="BP1827" s="52"/>
      <c r="BQ1827" s="52"/>
      <c r="BR1827" s="52"/>
      <c r="BS1827" s="52"/>
      <c r="BT1827" s="52"/>
      <c r="BU1827" s="52"/>
      <c r="BV1827" s="52"/>
      <c r="BW1827" s="52"/>
      <c r="BX1827" s="52"/>
      <c r="BY1827" s="52"/>
      <c r="BZ1827" s="52"/>
      <c r="CA1827" s="52"/>
      <c r="CB1827" s="52"/>
      <c r="CC1827" s="52"/>
      <c r="CD1827" s="52"/>
      <c r="CE1827" s="52"/>
      <c r="CF1827" s="52"/>
      <c r="CG1827" s="52"/>
      <c r="CH1827" s="52"/>
      <c r="CI1827" s="52"/>
      <c r="CJ1827" s="52"/>
      <c r="CK1827" s="52"/>
      <c r="CL1827" s="52"/>
      <c r="CM1827" s="52"/>
      <c r="CN1827" s="52"/>
      <c r="CO1827" s="52"/>
      <c r="CP1827" s="52"/>
      <c r="CQ1827" s="52"/>
      <c r="CR1827" s="52"/>
      <c r="CS1827" s="52"/>
      <c r="CT1827" s="52"/>
      <c r="CU1827" s="52"/>
      <c r="CV1827" s="52"/>
      <c r="CW1827" s="52"/>
      <c r="CX1827" s="52"/>
      <c r="CY1827" s="52"/>
      <c r="CZ1827" s="52"/>
      <c r="DA1827" s="52"/>
      <c r="DB1827" s="52"/>
      <c r="DC1827" s="52"/>
      <c r="DD1827" s="52"/>
      <c r="DE1827" s="52"/>
      <c r="DF1827" s="52"/>
      <c r="DG1827" s="52"/>
      <c r="DH1827" s="52"/>
      <c r="DI1827" s="52"/>
      <c r="DJ1827" s="52"/>
      <c r="DK1827" s="52"/>
      <c r="DL1827" s="52"/>
      <c r="DM1827" s="52"/>
      <c r="DN1827" s="52"/>
      <c r="DO1827" s="52"/>
      <c r="DP1827" s="52"/>
      <c r="DQ1827" s="52"/>
      <c r="DR1827" s="52"/>
      <c r="DS1827" s="52"/>
      <c r="DT1827" s="52"/>
      <c r="DU1827" s="52"/>
      <c r="DV1827" s="52"/>
      <c r="DW1827" s="52"/>
      <c r="DX1827" s="52"/>
      <c r="DY1827" s="52"/>
      <c r="DZ1827" s="52"/>
      <c r="EA1827" s="52"/>
    </row>
    <row r="1828" spans="1:131" s="43" customFormat="1" x14ac:dyDescent="0.2">
      <c r="A1828" s="42"/>
      <c r="B1828" s="42"/>
      <c r="C1828" s="42"/>
      <c r="D1828" s="42"/>
      <c r="E1828" s="42"/>
      <c r="F1828" s="42"/>
      <c r="G1828" s="54"/>
      <c r="H1828" s="42"/>
      <c r="I1828" s="42"/>
      <c r="J1828" s="55"/>
      <c r="K1828" s="55"/>
      <c r="L1828" s="55"/>
      <c r="M1828" s="56"/>
      <c r="N1828" s="57"/>
      <c r="O1828" s="57"/>
      <c r="P1828" s="42"/>
      <c r="Q1828" s="42"/>
      <c r="R1828" s="42"/>
      <c r="S1828" s="42"/>
      <c r="T1828" s="57"/>
      <c r="U1828" s="57"/>
      <c r="V1828" s="52"/>
      <c r="W1828" s="52"/>
      <c r="X1828" s="52"/>
      <c r="Y1828" s="52"/>
      <c r="Z1828" s="52"/>
      <c r="AA1828" s="52"/>
      <c r="AB1828" s="52"/>
      <c r="AC1828" s="52"/>
      <c r="AD1828" s="52"/>
      <c r="AE1828" s="52"/>
      <c r="AF1828" s="52"/>
      <c r="AG1828" s="52"/>
      <c r="AH1828" s="52"/>
      <c r="AI1828" s="52"/>
      <c r="AJ1828" s="52"/>
      <c r="AK1828" s="52"/>
      <c r="AL1828" s="52"/>
      <c r="AM1828" s="52"/>
      <c r="AN1828" s="52"/>
      <c r="AO1828" s="52"/>
      <c r="AP1828" s="52"/>
      <c r="AQ1828" s="52"/>
      <c r="AR1828" s="52"/>
      <c r="AS1828" s="52"/>
      <c r="AT1828" s="52"/>
      <c r="AU1828" s="52"/>
      <c r="AV1828" s="52"/>
      <c r="AW1828" s="52"/>
      <c r="AX1828" s="52"/>
      <c r="AY1828" s="52"/>
      <c r="AZ1828" s="52"/>
      <c r="BA1828" s="52"/>
      <c r="BB1828" s="52"/>
      <c r="BC1828" s="52"/>
      <c r="BD1828" s="52"/>
      <c r="BE1828" s="52"/>
      <c r="BF1828" s="52"/>
      <c r="BG1828" s="52"/>
      <c r="BH1828" s="52"/>
      <c r="BI1828" s="52"/>
      <c r="BJ1828" s="52"/>
      <c r="BK1828" s="52"/>
      <c r="BL1828" s="52"/>
      <c r="BM1828" s="52"/>
      <c r="BN1828" s="52"/>
      <c r="BO1828" s="52"/>
      <c r="BP1828" s="52"/>
      <c r="BQ1828" s="52"/>
      <c r="BR1828" s="52"/>
      <c r="BS1828" s="52"/>
      <c r="BT1828" s="52"/>
      <c r="BU1828" s="52"/>
      <c r="BV1828" s="52"/>
      <c r="BW1828" s="52"/>
      <c r="BX1828" s="52"/>
      <c r="BY1828" s="52"/>
      <c r="BZ1828" s="52"/>
      <c r="CA1828" s="52"/>
      <c r="CB1828" s="52"/>
      <c r="CC1828" s="52"/>
      <c r="CD1828" s="52"/>
      <c r="CE1828" s="52"/>
      <c r="CF1828" s="52"/>
      <c r="CG1828" s="52"/>
      <c r="CH1828" s="52"/>
      <c r="CI1828" s="52"/>
      <c r="CJ1828" s="52"/>
      <c r="CK1828" s="52"/>
      <c r="CL1828" s="52"/>
      <c r="CM1828" s="52"/>
      <c r="CN1828" s="52"/>
      <c r="CO1828" s="52"/>
      <c r="CP1828" s="52"/>
      <c r="CQ1828" s="52"/>
      <c r="CR1828" s="52"/>
      <c r="CS1828" s="52"/>
      <c r="CT1828" s="52"/>
      <c r="CU1828" s="52"/>
      <c r="CV1828" s="52"/>
      <c r="CW1828" s="52"/>
      <c r="CX1828" s="52"/>
      <c r="CY1828" s="52"/>
      <c r="CZ1828" s="52"/>
      <c r="DA1828" s="52"/>
      <c r="DB1828" s="52"/>
      <c r="DC1828" s="52"/>
      <c r="DD1828" s="52"/>
      <c r="DE1828" s="52"/>
      <c r="DF1828" s="52"/>
      <c r="DG1828" s="52"/>
      <c r="DH1828" s="52"/>
      <c r="DI1828" s="52"/>
      <c r="DJ1828" s="52"/>
      <c r="DK1828" s="52"/>
      <c r="DL1828" s="52"/>
      <c r="DM1828" s="52"/>
      <c r="DN1828" s="52"/>
      <c r="DO1828" s="52"/>
      <c r="DP1828" s="52"/>
      <c r="DQ1828" s="52"/>
      <c r="DR1828" s="52"/>
      <c r="DS1828" s="52"/>
      <c r="DT1828" s="52"/>
      <c r="DU1828" s="52"/>
      <c r="DV1828" s="52"/>
      <c r="DW1828" s="52"/>
      <c r="DX1828" s="52"/>
      <c r="DY1828" s="52"/>
      <c r="DZ1828" s="52"/>
      <c r="EA1828" s="52"/>
    </row>
    <row r="1829" spans="1:131" s="43" customFormat="1" x14ac:dyDescent="0.2">
      <c r="A1829" s="42"/>
      <c r="B1829" s="42"/>
      <c r="C1829" s="42"/>
      <c r="D1829" s="42"/>
      <c r="E1829" s="42"/>
      <c r="F1829" s="42"/>
      <c r="G1829" s="54"/>
      <c r="H1829" s="42"/>
      <c r="I1829" s="42"/>
      <c r="J1829" s="55"/>
      <c r="K1829" s="55"/>
      <c r="L1829" s="55"/>
      <c r="M1829" s="56"/>
      <c r="N1829" s="57"/>
      <c r="O1829" s="57"/>
      <c r="P1829" s="42"/>
      <c r="Q1829" s="42"/>
      <c r="R1829" s="42"/>
      <c r="S1829" s="42"/>
      <c r="T1829" s="57"/>
      <c r="U1829" s="57"/>
      <c r="V1829" s="52"/>
      <c r="W1829" s="52"/>
      <c r="X1829" s="52"/>
      <c r="Y1829" s="52"/>
      <c r="Z1829" s="52"/>
      <c r="AA1829" s="52"/>
      <c r="AB1829" s="52"/>
      <c r="AC1829" s="52"/>
      <c r="AD1829" s="52"/>
      <c r="AE1829" s="52"/>
      <c r="AF1829" s="52"/>
      <c r="AG1829" s="52"/>
      <c r="AH1829" s="52"/>
      <c r="AI1829" s="52"/>
      <c r="AJ1829" s="52"/>
      <c r="AK1829" s="52"/>
      <c r="AL1829" s="52"/>
      <c r="AM1829" s="52"/>
      <c r="AN1829" s="52"/>
      <c r="AO1829" s="52"/>
      <c r="AP1829" s="52"/>
      <c r="AQ1829" s="52"/>
      <c r="AR1829" s="52"/>
      <c r="AS1829" s="52"/>
      <c r="AT1829" s="52"/>
      <c r="AU1829" s="52"/>
      <c r="AV1829" s="52"/>
      <c r="AW1829" s="52"/>
      <c r="AX1829" s="52"/>
      <c r="AY1829" s="52"/>
      <c r="AZ1829" s="52"/>
      <c r="BA1829" s="52"/>
      <c r="BB1829" s="52"/>
      <c r="BC1829" s="52"/>
      <c r="BD1829" s="52"/>
      <c r="BE1829" s="52"/>
      <c r="BF1829" s="52"/>
      <c r="BG1829" s="52"/>
      <c r="BH1829" s="52"/>
      <c r="BI1829" s="52"/>
      <c r="BJ1829" s="52"/>
      <c r="BK1829" s="52"/>
      <c r="BL1829" s="52"/>
      <c r="BM1829" s="52"/>
      <c r="BN1829" s="52"/>
      <c r="BO1829" s="52"/>
      <c r="BP1829" s="52"/>
      <c r="BQ1829" s="52"/>
      <c r="BR1829" s="52"/>
      <c r="BS1829" s="52"/>
      <c r="BT1829" s="52"/>
      <c r="BU1829" s="52"/>
      <c r="BV1829" s="52"/>
      <c r="BW1829" s="52"/>
      <c r="BX1829" s="52"/>
      <c r="BY1829" s="52"/>
      <c r="BZ1829" s="52"/>
      <c r="CA1829" s="52"/>
      <c r="CB1829" s="52"/>
      <c r="CC1829" s="52"/>
      <c r="CD1829" s="52"/>
      <c r="CE1829" s="52"/>
      <c r="CF1829" s="52"/>
      <c r="CG1829" s="52"/>
      <c r="CH1829" s="52"/>
      <c r="CI1829" s="52"/>
      <c r="CJ1829" s="52"/>
      <c r="CK1829" s="52"/>
      <c r="CL1829" s="52"/>
      <c r="CM1829" s="52"/>
      <c r="CN1829" s="52"/>
      <c r="CO1829" s="52"/>
      <c r="CP1829" s="52"/>
      <c r="CQ1829" s="52"/>
      <c r="CR1829" s="52"/>
      <c r="CS1829" s="52"/>
      <c r="CT1829" s="52"/>
      <c r="CU1829" s="52"/>
      <c r="CV1829" s="52"/>
      <c r="CW1829" s="52"/>
      <c r="CX1829" s="52"/>
      <c r="CY1829" s="52"/>
      <c r="CZ1829" s="52"/>
      <c r="DA1829" s="52"/>
      <c r="DB1829" s="52"/>
      <c r="DC1829" s="52"/>
      <c r="DD1829" s="52"/>
      <c r="DE1829" s="52"/>
      <c r="DF1829" s="52"/>
      <c r="DG1829" s="52"/>
      <c r="DH1829" s="52"/>
      <c r="DI1829" s="52"/>
      <c r="DJ1829" s="52"/>
      <c r="DK1829" s="52"/>
      <c r="DL1829" s="52"/>
      <c r="DM1829" s="52"/>
      <c r="DN1829" s="52"/>
      <c r="DO1829" s="52"/>
      <c r="DP1829" s="52"/>
      <c r="DQ1829" s="52"/>
      <c r="DR1829" s="52"/>
      <c r="DS1829" s="52"/>
      <c r="DT1829" s="52"/>
      <c r="DU1829" s="52"/>
      <c r="DV1829" s="52"/>
      <c r="DW1829" s="52"/>
      <c r="DX1829" s="52"/>
      <c r="DY1829" s="52"/>
      <c r="DZ1829" s="52"/>
      <c r="EA1829" s="52"/>
    </row>
    <row r="1830" spans="1:131" s="43" customFormat="1" x14ac:dyDescent="0.2">
      <c r="A1830" s="42"/>
      <c r="B1830" s="42"/>
      <c r="C1830" s="42"/>
      <c r="D1830" s="42"/>
      <c r="E1830" s="42"/>
      <c r="F1830" s="42"/>
      <c r="G1830" s="54"/>
      <c r="H1830" s="42"/>
      <c r="I1830" s="42"/>
      <c r="J1830" s="55"/>
      <c r="K1830" s="55"/>
      <c r="L1830" s="55"/>
      <c r="M1830" s="56"/>
      <c r="N1830" s="57"/>
      <c r="O1830" s="57"/>
      <c r="P1830" s="42"/>
      <c r="Q1830" s="42"/>
      <c r="R1830" s="42"/>
      <c r="S1830" s="42"/>
      <c r="T1830" s="57"/>
      <c r="U1830" s="57"/>
      <c r="V1830" s="52"/>
      <c r="W1830" s="52"/>
      <c r="X1830" s="52"/>
      <c r="Y1830" s="52"/>
      <c r="Z1830" s="52"/>
      <c r="AA1830" s="52"/>
      <c r="AB1830" s="52"/>
      <c r="AC1830" s="52"/>
      <c r="AD1830" s="52"/>
      <c r="AE1830" s="52"/>
      <c r="AF1830" s="52"/>
      <c r="AG1830" s="52"/>
      <c r="AH1830" s="52"/>
      <c r="AI1830" s="52"/>
      <c r="AJ1830" s="52"/>
      <c r="AK1830" s="52"/>
      <c r="AL1830" s="52"/>
      <c r="AM1830" s="52"/>
      <c r="AN1830" s="52"/>
      <c r="AO1830" s="52"/>
      <c r="AP1830" s="52"/>
      <c r="AQ1830" s="52"/>
      <c r="AR1830" s="52"/>
      <c r="AS1830" s="52"/>
      <c r="AT1830" s="52"/>
      <c r="AU1830" s="52"/>
      <c r="AV1830" s="52"/>
      <c r="AW1830" s="52"/>
      <c r="AX1830" s="52"/>
      <c r="AY1830" s="52"/>
      <c r="AZ1830" s="52"/>
      <c r="BA1830" s="52"/>
      <c r="BB1830" s="52"/>
      <c r="BC1830" s="52"/>
      <c r="BD1830" s="52"/>
      <c r="BE1830" s="52"/>
      <c r="BF1830" s="52"/>
      <c r="BG1830" s="52"/>
      <c r="BH1830" s="52"/>
      <c r="BI1830" s="52"/>
      <c r="BJ1830" s="52"/>
      <c r="BK1830" s="52"/>
      <c r="BL1830" s="52"/>
      <c r="BM1830" s="52"/>
      <c r="BN1830" s="52"/>
      <c r="BO1830" s="52"/>
      <c r="BP1830" s="52"/>
      <c r="BQ1830" s="52"/>
      <c r="BR1830" s="52"/>
      <c r="BS1830" s="52"/>
      <c r="BT1830" s="52"/>
      <c r="BU1830" s="52"/>
      <c r="BV1830" s="52"/>
      <c r="BW1830" s="52"/>
      <c r="BX1830" s="52"/>
      <c r="BY1830" s="52"/>
      <c r="BZ1830" s="52"/>
      <c r="CA1830" s="52"/>
      <c r="CB1830" s="52"/>
      <c r="CC1830" s="52"/>
      <c r="CD1830" s="52"/>
      <c r="CE1830" s="52"/>
      <c r="CF1830" s="52"/>
      <c r="CG1830" s="52"/>
      <c r="CH1830" s="52"/>
      <c r="CI1830" s="52"/>
      <c r="CJ1830" s="52"/>
      <c r="CK1830" s="52"/>
      <c r="CL1830" s="52"/>
      <c r="CM1830" s="52"/>
      <c r="CN1830" s="52"/>
      <c r="CO1830" s="52"/>
      <c r="CP1830" s="52"/>
      <c r="CQ1830" s="52"/>
      <c r="CR1830" s="52"/>
      <c r="CS1830" s="52"/>
      <c r="CT1830" s="52"/>
      <c r="CU1830" s="52"/>
      <c r="CV1830" s="52"/>
      <c r="CW1830" s="52"/>
      <c r="CX1830" s="52"/>
      <c r="CY1830" s="52"/>
      <c r="CZ1830" s="52"/>
      <c r="DA1830" s="52"/>
      <c r="DB1830" s="52"/>
      <c r="DC1830" s="52"/>
      <c r="DD1830" s="52"/>
      <c r="DE1830" s="52"/>
      <c r="DF1830" s="52"/>
      <c r="DG1830" s="52"/>
      <c r="DH1830" s="52"/>
      <c r="DI1830" s="52"/>
      <c r="DJ1830" s="52"/>
      <c r="DK1830" s="52"/>
      <c r="DL1830" s="52"/>
      <c r="DM1830" s="52"/>
      <c r="DN1830" s="52"/>
      <c r="DO1830" s="52"/>
      <c r="DP1830" s="52"/>
      <c r="DQ1830" s="52"/>
      <c r="DR1830" s="52"/>
      <c r="DS1830" s="52"/>
      <c r="DT1830" s="52"/>
      <c r="DU1830" s="52"/>
      <c r="DV1830" s="52"/>
      <c r="DW1830" s="52"/>
      <c r="DX1830" s="52"/>
      <c r="DY1830" s="52"/>
      <c r="DZ1830" s="52"/>
      <c r="EA1830" s="52"/>
    </row>
    <row r="1831" spans="1:131" s="43" customFormat="1" x14ac:dyDescent="0.2">
      <c r="A1831" s="42"/>
      <c r="B1831" s="42"/>
      <c r="C1831" s="42"/>
      <c r="D1831" s="42"/>
      <c r="E1831" s="42"/>
      <c r="F1831" s="42"/>
      <c r="G1831" s="54"/>
      <c r="H1831" s="42"/>
      <c r="I1831" s="42"/>
      <c r="J1831" s="55"/>
      <c r="K1831" s="55"/>
      <c r="L1831" s="55"/>
      <c r="M1831" s="56"/>
      <c r="N1831" s="57"/>
      <c r="O1831" s="57"/>
      <c r="P1831" s="42"/>
      <c r="Q1831" s="42"/>
      <c r="R1831" s="42"/>
      <c r="S1831" s="42"/>
      <c r="T1831" s="57"/>
      <c r="U1831" s="57"/>
      <c r="V1831" s="52"/>
      <c r="W1831" s="52"/>
      <c r="X1831" s="52"/>
      <c r="Y1831" s="52"/>
      <c r="Z1831" s="52"/>
      <c r="AA1831" s="52"/>
      <c r="AB1831" s="52"/>
      <c r="AC1831" s="52"/>
      <c r="AD1831" s="52"/>
      <c r="AE1831" s="52"/>
      <c r="AF1831" s="52"/>
      <c r="AG1831" s="52"/>
      <c r="AH1831" s="52"/>
      <c r="AI1831" s="52"/>
      <c r="AJ1831" s="52"/>
      <c r="AK1831" s="52"/>
      <c r="AL1831" s="52"/>
      <c r="AM1831" s="52"/>
      <c r="AN1831" s="52"/>
      <c r="AO1831" s="52"/>
      <c r="AP1831" s="52"/>
      <c r="AQ1831" s="52"/>
      <c r="AR1831" s="52"/>
      <c r="AS1831" s="52"/>
      <c r="AT1831" s="52"/>
      <c r="AU1831" s="52"/>
      <c r="AV1831" s="52"/>
      <c r="AW1831" s="52"/>
      <c r="AX1831" s="52"/>
      <c r="AY1831" s="52"/>
      <c r="AZ1831" s="52"/>
      <c r="BA1831" s="52"/>
      <c r="BB1831" s="52"/>
      <c r="BC1831" s="52"/>
      <c r="BD1831" s="52"/>
      <c r="BE1831" s="52"/>
      <c r="BF1831" s="52"/>
      <c r="BG1831" s="52"/>
      <c r="BH1831" s="52"/>
      <c r="BI1831" s="52"/>
      <c r="BJ1831" s="52"/>
      <c r="BK1831" s="52"/>
      <c r="BL1831" s="52"/>
      <c r="BM1831" s="52"/>
      <c r="BN1831" s="52"/>
      <c r="BO1831" s="52"/>
      <c r="BP1831" s="52"/>
      <c r="BQ1831" s="52"/>
      <c r="BR1831" s="52"/>
      <c r="BS1831" s="52"/>
      <c r="BT1831" s="52"/>
      <c r="BU1831" s="52"/>
      <c r="BV1831" s="52"/>
      <c r="BW1831" s="52"/>
      <c r="BX1831" s="52"/>
      <c r="BY1831" s="52"/>
      <c r="BZ1831" s="52"/>
      <c r="CA1831" s="52"/>
      <c r="CB1831" s="52"/>
      <c r="CC1831" s="52"/>
      <c r="CD1831" s="52"/>
      <c r="CE1831" s="52"/>
      <c r="CF1831" s="52"/>
      <c r="CG1831" s="52"/>
      <c r="CH1831" s="52"/>
      <c r="CI1831" s="52"/>
      <c r="CJ1831" s="52"/>
      <c r="CK1831" s="52"/>
      <c r="CL1831" s="52"/>
      <c r="CM1831" s="52"/>
      <c r="CN1831" s="52"/>
      <c r="CO1831" s="52"/>
      <c r="CP1831" s="52"/>
      <c r="CQ1831" s="52"/>
      <c r="CR1831" s="52"/>
      <c r="CS1831" s="52"/>
      <c r="CT1831" s="52"/>
      <c r="CU1831" s="52"/>
      <c r="CV1831" s="52"/>
      <c r="CW1831" s="52"/>
      <c r="CX1831" s="52"/>
      <c r="CY1831" s="52"/>
      <c r="CZ1831" s="52"/>
      <c r="DA1831" s="52"/>
      <c r="DB1831" s="52"/>
      <c r="DC1831" s="52"/>
      <c r="DD1831" s="52"/>
      <c r="DE1831" s="52"/>
      <c r="DF1831" s="52"/>
      <c r="DG1831" s="52"/>
      <c r="DH1831" s="52"/>
      <c r="DI1831" s="52"/>
      <c r="DJ1831" s="52"/>
      <c r="DK1831" s="52"/>
      <c r="DL1831" s="52"/>
      <c r="DM1831" s="52"/>
      <c r="DN1831" s="52"/>
      <c r="DO1831" s="52"/>
      <c r="DP1831" s="52"/>
      <c r="DQ1831" s="52"/>
      <c r="DR1831" s="52"/>
      <c r="DS1831" s="52"/>
      <c r="DT1831" s="52"/>
      <c r="DU1831" s="52"/>
      <c r="DV1831" s="52"/>
      <c r="DW1831" s="52"/>
      <c r="DX1831" s="52"/>
      <c r="DY1831" s="52"/>
      <c r="DZ1831" s="52"/>
      <c r="EA1831" s="52"/>
    </row>
    <row r="1832" spans="1:131" s="43" customFormat="1" x14ac:dyDescent="0.2">
      <c r="A1832" s="42"/>
      <c r="B1832" s="42"/>
      <c r="C1832" s="42"/>
      <c r="D1832" s="42"/>
      <c r="E1832" s="42"/>
      <c r="F1832" s="42"/>
      <c r="G1832" s="54"/>
      <c r="H1832" s="42"/>
      <c r="I1832" s="42"/>
      <c r="J1832" s="55"/>
      <c r="K1832" s="55"/>
      <c r="L1832" s="55"/>
      <c r="M1832" s="56"/>
      <c r="N1832" s="57"/>
      <c r="O1832" s="57"/>
      <c r="P1832" s="42"/>
      <c r="Q1832" s="42"/>
      <c r="R1832" s="42"/>
      <c r="S1832" s="42"/>
      <c r="T1832" s="57"/>
      <c r="U1832" s="57"/>
      <c r="V1832" s="52"/>
      <c r="W1832" s="52"/>
      <c r="X1832" s="52"/>
      <c r="Y1832" s="52"/>
      <c r="Z1832" s="52"/>
      <c r="AA1832" s="52"/>
      <c r="AB1832" s="52"/>
      <c r="AC1832" s="52"/>
      <c r="AD1832" s="52"/>
      <c r="AE1832" s="52"/>
      <c r="AF1832" s="52"/>
      <c r="AG1832" s="52"/>
      <c r="AH1832" s="52"/>
      <c r="AI1832" s="52"/>
      <c r="AJ1832" s="52"/>
      <c r="AK1832" s="52"/>
      <c r="AL1832" s="52"/>
      <c r="AM1832" s="52"/>
      <c r="AN1832" s="52"/>
      <c r="AO1832" s="52"/>
      <c r="AP1832" s="52"/>
      <c r="AQ1832" s="52"/>
      <c r="AR1832" s="52"/>
      <c r="AS1832" s="52"/>
      <c r="AT1832" s="52"/>
      <c r="AU1832" s="52"/>
      <c r="AV1832" s="52"/>
      <c r="AW1832" s="52"/>
      <c r="AX1832" s="52"/>
      <c r="AY1832" s="52"/>
      <c r="AZ1832" s="52"/>
      <c r="BA1832" s="52"/>
      <c r="BB1832" s="52"/>
      <c r="BC1832" s="52"/>
      <c r="BD1832" s="52"/>
      <c r="BE1832" s="52"/>
      <c r="BF1832" s="52"/>
      <c r="BG1832" s="52"/>
      <c r="BH1832" s="52"/>
      <c r="BI1832" s="52"/>
      <c r="BJ1832" s="52"/>
      <c r="BK1832" s="52"/>
      <c r="BL1832" s="52"/>
      <c r="BM1832" s="52"/>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c r="CL1832" s="52"/>
      <c r="CM1832" s="52"/>
      <c r="CN1832" s="52"/>
      <c r="CO1832" s="52"/>
      <c r="CP1832" s="52"/>
      <c r="CQ1832" s="52"/>
      <c r="CR1832" s="52"/>
      <c r="CS1832" s="52"/>
      <c r="CT1832" s="52"/>
      <c r="CU1832" s="52"/>
      <c r="CV1832" s="52"/>
      <c r="CW1832" s="52"/>
      <c r="CX1832" s="52"/>
      <c r="CY1832" s="52"/>
      <c r="CZ1832" s="52"/>
      <c r="DA1832" s="52"/>
      <c r="DB1832" s="52"/>
      <c r="DC1832" s="52"/>
      <c r="DD1832" s="52"/>
      <c r="DE1832" s="52"/>
      <c r="DF1832" s="52"/>
      <c r="DG1832" s="52"/>
      <c r="DH1832" s="52"/>
      <c r="DI1832" s="52"/>
      <c r="DJ1832" s="52"/>
      <c r="DK1832" s="52"/>
      <c r="DL1832" s="52"/>
      <c r="DM1832" s="52"/>
      <c r="DN1832" s="52"/>
      <c r="DO1832" s="52"/>
      <c r="DP1832" s="52"/>
      <c r="DQ1832" s="52"/>
      <c r="DR1832" s="52"/>
      <c r="DS1832" s="52"/>
      <c r="DT1832" s="52"/>
      <c r="DU1832" s="52"/>
      <c r="DV1832" s="52"/>
      <c r="DW1832" s="52"/>
      <c r="DX1832" s="52"/>
      <c r="DY1832" s="52"/>
      <c r="DZ1832" s="52"/>
      <c r="EA1832" s="52"/>
    </row>
    <row r="1833" spans="1:131" s="43" customFormat="1" x14ac:dyDescent="0.2">
      <c r="A1833" s="42"/>
      <c r="B1833" s="42"/>
      <c r="C1833" s="42"/>
      <c r="D1833" s="42"/>
      <c r="E1833" s="42"/>
      <c r="F1833" s="42"/>
      <c r="G1833" s="54"/>
      <c r="H1833" s="42"/>
      <c r="I1833" s="42"/>
      <c r="J1833" s="55"/>
      <c r="K1833" s="55"/>
      <c r="L1833" s="55"/>
      <c r="M1833" s="56"/>
      <c r="N1833" s="57"/>
      <c r="O1833" s="57"/>
      <c r="P1833" s="42"/>
      <c r="Q1833" s="42"/>
      <c r="R1833" s="42"/>
      <c r="S1833" s="42"/>
      <c r="T1833" s="57"/>
      <c r="U1833" s="57"/>
      <c r="V1833" s="52"/>
      <c r="W1833" s="52"/>
      <c r="X1833" s="52"/>
      <c r="Y1833" s="52"/>
      <c r="Z1833" s="52"/>
      <c r="AA1833" s="52"/>
      <c r="AB1833" s="52"/>
      <c r="AC1833" s="52"/>
      <c r="AD1833" s="52"/>
      <c r="AE1833" s="52"/>
      <c r="AF1833" s="52"/>
      <c r="AG1833" s="52"/>
      <c r="AH1833" s="52"/>
      <c r="AI1833" s="52"/>
      <c r="AJ1833" s="52"/>
      <c r="AK1833" s="52"/>
      <c r="AL1833" s="52"/>
      <c r="AM1833" s="52"/>
      <c r="AN1833" s="52"/>
      <c r="AO1833" s="52"/>
      <c r="AP1833" s="52"/>
      <c r="AQ1833" s="52"/>
      <c r="AR1833" s="52"/>
      <c r="AS1833" s="52"/>
      <c r="AT1833" s="52"/>
      <c r="AU1833" s="52"/>
      <c r="AV1833" s="52"/>
      <c r="AW1833" s="52"/>
      <c r="AX1833" s="52"/>
      <c r="AY1833" s="52"/>
      <c r="AZ1833" s="52"/>
      <c r="BA1833" s="52"/>
      <c r="BB1833" s="52"/>
      <c r="BC1833" s="52"/>
      <c r="BD1833" s="52"/>
      <c r="BE1833" s="52"/>
      <c r="BF1833" s="52"/>
      <c r="BG1833" s="52"/>
      <c r="BH1833" s="52"/>
      <c r="BI1833" s="52"/>
      <c r="BJ1833" s="52"/>
      <c r="BK1833" s="52"/>
      <c r="BL1833" s="52"/>
      <c r="BM1833" s="52"/>
      <c r="BN1833" s="52"/>
      <c r="BO1833" s="52"/>
      <c r="BP1833" s="52"/>
      <c r="BQ1833" s="52"/>
      <c r="BR1833" s="52"/>
      <c r="BS1833" s="52"/>
      <c r="BT1833" s="52"/>
      <c r="BU1833" s="52"/>
      <c r="BV1833" s="52"/>
      <c r="BW1833" s="52"/>
      <c r="BX1833" s="52"/>
      <c r="BY1833" s="52"/>
      <c r="BZ1833" s="52"/>
      <c r="CA1833" s="52"/>
      <c r="CB1833" s="52"/>
      <c r="CC1833" s="52"/>
      <c r="CD1833" s="52"/>
      <c r="CE1833" s="52"/>
      <c r="CF1833" s="52"/>
      <c r="CG1833" s="52"/>
      <c r="CH1833" s="52"/>
      <c r="CI1833" s="52"/>
      <c r="CJ1833" s="52"/>
      <c r="CK1833" s="52"/>
      <c r="CL1833" s="52"/>
      <c r="CM1833" s="52"/>
      <c r="CN1833" s="52"/>
      <c r="CO1833" s="52"/>
      <c r="CP1833" s="52"/>
      <c r="CQ1833" s="52"/>
      <c r="CR1833" s="52"/>
      <c r="CS1833" s="52"/>
      <c r="CT1833" s="52"/>
      <c r="CU1833" s="52"/>
      <c r="CV1833" s="52"/>
      <c r="CW1833" s="52"/>
      <c r="CX1833" s="52"/>
      <c r="CY1833" s="52"/>
      <c r="CZ1833" s="52"/>
      <c r="DA1833" s="52"/>
      <c r="DB1833" s="52"/>
      <c r="DC1833" s="52"/>
      <c r="DD1833" s="52"/>
      <c r="DE1833" s="52"/>
      <c r="DF1833" s="52"/>
      <c r="DG1833" s="52"/>
      <c r="DH1833" s="52"/>
      <c r="DI1833" s="52"/>
      <c r="DJ1833" s="52"/>
      <c r="DK1833" s="52"/>
      <c r="DL1833" s="52"/>
      <c r="DM1833" s="52"/>
      <c r="DN1833" s="52"/>
      <c r="DO1833" s="52"/>
      <c r="DP1833" s="52"/>
      <c r="DQ1833" s="52"/>
      <c r="DR1833" s="52"/>
      <c r="DS1833" s="52"/>
      <c r="DT1833" s="52"/>
      <c r="DU1833" s="52"/>
      <c r="DV1833" s="52"/>
      <c r="DW1833" s="52"/>
      <c r="DX1833" s="52"/>
      <c r="DY1833" s="52"/>
      <c r="DZ1833" s="52"/>
      <c r="EA1833" s="52"/>
    </row>
    <row r="1834" spans="1:131" s="43" customFormat="1" x14ac:dyDescent="0.2">
      <c r="A1834" s="42"/>
      <c r="B1834" s="42"/>
      <c r="C1834" s="42"/>
      <c r="D1834" s="42"/>
      <c r="E1834" s="42"/>
      <c r="F1834" s="42"/>
      <c r="G1834" s="54"/>
      <c r="H1834" s="42"/>
      <c r="I1834" s="42"/>
      <c r="J1834" s="55"/>
      <c r="K1834" s="55"/>
      <c r="L1834" s="55"/>
      <c r="M1834" s="56"/>
      <c r="N1834" s="57"/>
      <c r="O1834" s="57"/>
      <c r="P1834" s="42"/>
      <c r="Q1834" s="42"/>
      <c r="R1834" s="42"/>
      <c r="S1834" s="42"/>
      <c r="T1834" s="57"/>
      <c r="U1834" s="57"/>
      <c r="V1834" s="52"/>
      <c r="W1834" s="52"/>
      <c r="X1834" s="52"/>
      <c r="Y1834" s="52"/>
      <c r="Z1834" s="52"/>
      <c r="AA1834" s="52"/>
      <c r="AB1834" s="52"/>
      <c r="AC1834" s="52"/>
      <c r="AD1834" s="52"/>
      <c r="AE1834" s="52"/>
      <c r="AF1834" s="52"/>
      <c r="AG1834" s="52"/>
      <c r="AH1834" s="52"/>
      <c r="AI1834" s="52"/>
      <c r="AJ1834" s="52"/>
      <c r="AK1834" s="52"/>
      <c r="AL1834" s="52"/>
      <c r="AM1834" s="52"/>
      <c r="AN1834" s="52"/>
      <c r="AO1834" s="52"/>
      <c r="AP1834" s="52"/>
      <c r="AQ1834" s="52"/>
      <c r="AR1834" s="52"/>
      <c r="AS1834" s="52"/>
      <c r="AT1834" s="52"/>
      <c r="AU1834" s="52"/>
      <c r="AV1834" s="52"/>
      <c r="AW1834" s="52"/>
      <c r="AX1834" s="52"/>
      <c r="AY1834" s="52"/>
      <c r="AZ1834" s="52"/>
      <c r="BA1834" s="52"/>
      <c r="BB1834" s="52"/>
      <c r="BC1834" s="52"/>
      <c r="BD1834" s="52"/>
      <c r="BE1834" s="52"/>
      <c r="BF1834" s="52"/>
      <c r="BG1834" s="52"/>
      <c r="BH1834" s="52"/>
      <c r="BI1834" s="52"/>
      <c r="BJ1834" s="52"/>
      <c r="BK1834" s="52"/>
      <c r="BL1834" s="52"/>
      <c r="BM1834" s="52"/>
      <c r="BN1834" s="52"/>
      <c r="BO1834" s="52"/>
      <c r="BP1834" s="52"/>
      <c r="BQ1834" s="52"/>
      <c r="BR1834" s="52"/>
      <c r="BS1834" s="52"/>
      <c r="BT1834" s="52"/>
      <c r="BU1834" s="52"/>
      <c r="BV1834" s="52"/>
      <c r="BW1834" s="52"/>
      <c r="BX1834" s="52"/>
      <c r="BY1834" s="52"/>
      <c r="BZ1834" s="52"/>
      <c r="CA1834" s="52"/>
      <c r="CB1834" s="52"/>
      <c r="CC1834" s="52"/>
      <c r="CD1834" s="52"/>
      <c r="CE1834" s="52"/>
      <c r="CF1834" s="52"/>
      <c r="CG1834" s="52"/>
      <c r="CH1834" s="52"/>
      <c r="CI1834" s="52"/>
      <c r="CJ1834" s="52"/>
      <c r="CK1834" s="52"/>
      <c r="CL1834" s="52"/>
      <c r="CM1834" s="52"/>
      <c r="CN1834" s="52"/>
      <c r="CO1834" s="52"/>
      <c r="CP1834" s="52"/>
      <c r="CQ1834" s="52"/>
      <c r="CR1834" s="52"/>
      <c r="CS1834" s="52"/>
      <c r="CT1834" s="52"/>
      <c r="CU1834" s="52"/>
      <c r="CV1834" s="52"/>
      <c r="CW1834" s="52"/>
      <c r="CX1834" s="52"/>
      <c r="CY1834" s="52"/>
      <c r="CZ1834" s="52"/>
      <c r="DA1834" s="52"/>
      <c r="DB1834" s="52"/>
      <c r="DC1834" s="52"/>
      <c r="DD1834" s="52"/>
      <c r="DE1834" s="52"/>
      <c r="DF1834" s="52"/>
      <c r="DG1834" s="52"/>
      <c r="DH1834" s="52"/>
      <c r="DI1834" s="52"/>
      <c r="DJ1834" s="52"/>
      <c r="DK1834" s="52"/>
      <c r="DL1834" s="52"/>
      <c r="DM1834" s="52"/>
      <c r="DN1834" s="52"/>
      <c r="DO1834" s="52"/>
      <c r="DP1834" s="52"/>
      <c r="DQ1834" s="52"/>
      <c r="DR1834" s="52"/>
      <c r="DS1834" s="52"/>
      <c r="DT1834" s="52"/>
      <c r="DU1834" s="52"/>
      <c r="DV1834" s="52"/>
      <c r="DW1834" s="52"/>
      <c r="DX1834" s="52"/>
      <c r="DY1834" s="52"/>
      <c r="DZ1834" s="52"/>
      <c r="EA1834" s="52"/>
    </row>
    <row r="1835" spans="1:131" s="43" customFormat="1" x14ac:dyDescent="0.2">
      <c r="A1835" s="42"/>
      <c r="B1835" s="42"/>
      <c r="C1835" s="42"/>
      <c r="D1835" s="42"/>
      <c r="E1835" s="42"/>
      <c r="F1835" s="42"/>
      <c r="G1835" s="54"/>
      <c r="H1835" s="42"/>
      <c r="I1835" s="42"/>
      <c r="J1835" s="55"/>
      <c r="K1835" s="55"/>
      <c r="L1835" s="55"/>
      <c r="M1835" s="56"/>
      <c r="N1835" s="57"/>
      <c r="O1835" s="57"/>
      <c r="P1835" s="42"/>
      <c r="Q1835" s="42"/>
      <c r="R1835" s="42"/>
      <c r="S1835" s="42"/>
      <c r="T1835" s="57"/>
      <c r="U1835" s="57"/>
      <c r="V1835" s="52"/>
      <c r="W1835" s="52"/>
      <c r="X1835" s="52"/>
      <c r="Y1835" s="52"/>
      <c r="Z1835" s="52"/>
      <c r="AA1835" s="52"/>
      <c r="AB1835" s="52"/>
      <c r="AC1835" s="52"/>
      <c r="AD1835" s="52"/>
      <c r="AE1835" s="52"/>
      <c r="AF1835" s="52"/>
      <c r="AG1835" s="52"/>
      <c r="AH1835" s="52"/>
      <c r="AI1835" s="52"/>
      <c r="AJ1835" s="52"/>
      <c r="AK1835" s="52"/>
      <c r="AL1835" s="52"/>
      <c r="AM1835" s="52"/>
      <c r="AN1835" s="52"/>
      <c r="AO1835" s="52"/>
      <c r="AP1835" s="52"/>
      <c r="AQ1835" s="52"/>
      <c r="AR1835" s="52"/>
      <c r="AS1835" s="52"/>
      <c r="AT1835" s="52"/>
      <c r="AU1835" s="52"/>
      <c r="AV1835" s="52"/>
      <c r="AW1835" s="52"/>
      <c r="AX1835" s="52"/>
      <c r="AY1835" s="52"/>
      <c r="AZ1835" s="52"/>
      <c r="BA1835" s="52"/>
      <c r="BB1835" s="52"/>
      <c r="BC1835" s="52"/>
      <c r="BD1835" s="52"/>
      <c r="BE1835" s="52"/>
      <c r="BF1835" s="52"/>
      <c r="BG1835" s="52"/>
      <c r="BH1835" s="52"/>
      <c r="BI1835" s="52"/>
      <c r="BJ1835" s="52"/>
      <c r="BK1835" s="52"/>
      <c r="BL1835" s="52"/>
      <c r="BM1835" s="52"/>
      <c r="BN1835" s="52"/>
      <c r="BO1835" s="52"/>
      <c r="BP1835" s="52"/>
      <c r="BQ1835" s="52"/>
      <c r="BR1835" s="52"/>
      <c r="BS1835" s="52"/>
      <c r="BT1835" s="52"/>
      <c r="BU1835" s="52"/>
      <c r="BV1835" s="52"/>
      <c r="BW1835" s="52"/>
      <c r="BX1835" s="52"/>
      <c r="BY1835" s="52"/>
      <c r="BZ1835" s="52"/>
      <c r="CA1835" s="52"/>
      <c r="CB1835" s="52"/>
      <c r="CC1835" s="52"/>
      <c r="CD1835" s="52"/>
      <c r="CE1835" s="52"/>
      <c r="CF1835" s="52"/>
      <c r="CG1835" s="52"/>
      <c r="CH1835" s="52"/>
      <c r="CI1835" s="52"/>
      <c r="CJ1835" s="52"/>
      <c r="CK1835" s="52"/>
      <c r="CL1835" s="52"/>
      <c r="CM1835" s="52"/>
      <c r="CN1835" s="52"/>
      <c r="CO1835" s="52"/>
      <c r="CP1835" s="52"/>
      <c r="CQ1835" s="52"/>
      <c r="CR1835" s="52"/>
      <c r="CS1835" s="52"/>
      <c r="CT1835" s="52"/>
      <c r="CU1835" s="52"/>
      <c r="CV1835" s="52"/>
      <c r="CW1835" s="52"/>
      <c r="CX1835" s="52"/>
      <c r="CY1835" s="52"/>
      <c r="CZ1835" s="52"/>
      <c r="DA1835" s="52"/>
      <c r="DB1835" s="52"/>
      <c r="DC1835" s="52"/>
      <c r="DD1835" s="52"/>
      <c r="DE1835" s="52"/>
      <c r="DF1835" s="52"/>
      <c r="DG1835" s="52"/>
      <c r="DH1835" s="52"/>
      <c r="DI1835" s="52"/>
      <c r="DJ1835" s="52"/>
      <c r="DK1835" s="52"/>
      <c r="DL1835" s="52"/>
      <c r="DM1835" s="52"/>
      <c r="DN1835" s="52"/>
      <c r="DO1835" s="52"/>
      <c r="DP1835" s="52"/>
      <c r="DQ1835" s="52"/>
      <c r="DR1835" s="52"/>
      <c r="DS1835" s="52"/>
      <c r="DT1835" s="52"/>
      <c r="DU1835" s="52"/>
      <c r="DV1835" s="52"/>
      <c r="DW1835" s="52"/>
      <c r="DX1835" s="52"/>
      <c r="DY1835" s="52"/>
      <c r="DZ1835" s="52"/>
      <c r="EA1835" s="52"/>
    </row>
    <row r="1836" spans="1:131" s="43" customFormat="1" x14ac:dyDescent="0.2">
      <c r="A1836" s="42"/>
      <c r="B1836" s="42"/>
      <c r="C1836" s="42"/>
      <c r="D1836" s="42"/>
      <c r="E1836" s="42"/>
      <c r="F1836" s="42"/>
      <c r="G1836" s="54"/>
      <c r="H1836" s="42"/>
      <c r="I1836" s="42"/>
      <c r="J1836" s="55"/>
      <c r="K1836" s="55"/>
      <c r="L1836" s="55"/>
      <c r="M1836" s="56"/>
      <c r="N1836" s="57"/>
      <c r="O1836" s="57"/>
      <c r="P1836" s="42"/>
      <c r="Q1836" s="42"/>
      <c r="R1836" s="42"/>
      <c r="S1836" s="42"/>
      <c r="T1836" s="57"/>
      <c r="U1836" s="57"/>
      <c r="V1836" s="52"/>
      <c r="W1836" s="52"/>
      <c r="X1836" s="52"/>
      <c r="Y1836" s="52"/>
      <c r="Z1836" s="52"/>
      <c r="AA1836" s="52"/>
      <c r="AB1836" s="52"/>
      <c r="AC1836" s="52"/>
      <c r="AD1836" s="52"/>
      <c r="AE1836" s="52"/>
      <c r="AF1836" s="52"/>
      <c r="AG1836" s="52"/>
      <c r="AH1836" s="52"/>
      <c r="AI1836" s="52"/>
      <c r="AJ1836" s="52"/>
      <c r="AK1836" s="52"/>
      <c r="AL1836" s="52"/>
      <c r="AM1836" s="52"/>
      <c r="AN1836" s="52"/>
      <c r="AO1836" s="52"/>
      <c r="AP1836" s="52"/>
      <c r="AQ1836" s="52"/>
      <c r="AR1836" s="52"/>
      <c r="AS1836" s="52"/>
      <c r="AT1836" s="52"/>
      <c r="AU1836" s="52"/>
      <c r="AV1836" s="52"/>
      <c r="AW1836" s="52"/>
      <c r="AX1836" s="52"/>
      <c r="AY1836" s="52"/>
      <c r="AZ1836" s="52"/>
      <c r="BA1836" s="52"/>
      <c r="BB1836" s="52"/>
      <c r="BC1836" s="52"/>
      <c r="BD1836" s="52"/>
      <c r="BE1836" s="52"/>
      <c r="BF1836" s="52"/>
      <c r="BG1836" s="52"/>
      <c r="BH1836" s="52"/>
      <c r="BI1836" s="52"/>
      <c r="BJ1836" s="52"/>
      <c r="BK1836" s="52"/>
      <c r="BL1836" s="52"/>
      <c r="BM1836" s="52"/>
      <c r="BN1836" s="52"/>
      <c r="BO1836" s="52"/>
      <c r="BP1836" s="52"/>
      <c r="BQ1836" s="52"/>
      <c r="BR1836" s="52"/>
      <c r="BS1836" s="52"/>
      <c r="BT1836" s="52"/>
      <c r="BU1836" s="52"/>
      <c r="BV1836" s="52"/>
      <c r="BW1836" s="52"/>
      <c r="BX1836" s="52"/>
      <c r="BY1836" s="52"/>
      <c r="BZ1836" s="52"/>
      <c r="CA1836" s="52"/>
      <c r="CB1836" s="52"/>
      <c r="CC1836" s="52"/>
      <c r="CD1836" s="52"/>
      <c r="CE1836" s="52"/>
      <c r="CF1836" s="52"/>
      <c r="CG1836" s="52"/>
      <c r="CH1836" s="52"/>
      <c r="CI1836" s="52"/>
      <c r="CJ1836" s="52"/>
      <c r="CK1836" s="52"/>
      <c r="CL1836" s="52"/>
      <c r="CM1836" s="52"/>
      <c r="CN1836" s="52"/>
      <c r="CO1836" s="52"/>
      <c r="CP1836" s="52"/>
      <c r="CQ1836" s="52"/>
      <c r="CR1836" s="52"/>
      <c r="CS1836" s="52"/>
      <c r="CT1836" s="52"/>
      <c r="CU1836" s="52"/>
      <c r="CV1836" s="52"/>
      <c r="CW1836" s="52"/>
      <c r="CX1836" s="52"/>
      <c r="CY1836" s="52"/>
      <c r="CZ1836" s="52"/>
      <c r="DA1836" s="52"/>
      <c r="DB1836" s="52"/>
      <c r="DC1836" s="52"/>
      <c r="DD1836" s="52"/>
      <c r="DE1836" s="52"/>
      <c r="DF1836" s="52"/>
      <c r="DG1836" s="52"/>
      <c r="DH1836" s="52"/>
      <c r="DI1836" s="52"/>
      <c r="DJ1836" s="52"/>
      <c r="DK1836" s="52"/>
      <c r="DL1836" s="52"/>
      <c r="DM1836" s="52"/>
      <c r="DN1836" s="52"/>
      <c r="DO1836" s="52"/>
      <c r="DP1836" s="52"/>
      <c r="DQ1836" s="52"/>
      <c r="DR1836" s="52"/>
      <c r="DS1836" s="52"/>
      <c r="DT1836" s="52"/>
      <c r="DU1836" s="52"/>
      <c r="DV1836" s="52"/>
      <c r="DW1836" s="52"/>
      <c r="DX1836" s="52"/>
      <c r="DY1836" s="52"/>
      <c r="DZ1836" s="52"/>
      <c r="EA1836" s="52"/>
    </row>
    <row r="1837" spans="1:131" s="43" customFormat="1" x14ac:dyDescent="0.2">
      <c r="A1837" s="42"/>
      <c r="B1837" s="42"/>
      <c r="C1837" s="42"/>
      <c r="D1837" s="42"/>
      <c r="E1837" s="42"/>
      <c r="F1837" s="42"/>
      <c r="G1837" s="54"/>
      <c r="H1837" s="42"/>
      <c r="I1837" s="42"/>
      <c r="J1837" s="55"/>
      <c r="K1837" s="55"/>
      <c r="L1837" s="55"/>
      <c r="M1837" s="56"/>
      <c r="N1837" s="57"/>
      <c r="O1837" s="57"/>
      <c r="P1837" s="42"/>
      <c r="Q1837" s="42"/>
      <c r="R1837" s="42"/>
      <c r="S1837" s="42"/>
      <c r="T1837" s="57"/>
      <c r="U1837" s="57"/>
      <c r="V1837" s="52"/>
      <c r="W1837" s="52"/>
      <c r="X1837" s="52"/>
      <c r="Y1837" s="52"/>
      <c r="Z1837" s="52"/>
      <c r="AA1837" s="52"/>
      <c r="AB1837" s="52"/>
      <c r="AC1837" s="52"/>
      <c r="AD1837" s="52"/>
      <c r="AE1837" s="52"/>
      <c r="AF1837" s="52"/>
      <c r="AG1837" s="52"/>
      <c r="AH1837" s="52"/>
      <c r="AI1837" s="52"/>
      <c r="AJ1837" s="52"/>
      <c r="AK1837" s="52"/>
      <c r="AL1837" s="52"/>
      <c r="AM1837" s="52"/>
      <c r="AN1837" s="52"/>
      <c r="AO1837" s="52"/>
      <c r="AP1837" s="52"/>
      <c r="AQ1837" s="52"/>
      <c r="AR1837" s="52"/>
      <c r="AS1837" s="52"/>
      <c r="AT1837" s="52"/>
      <c r="AU1837" s="52"/>
      <c r="AV1837" s="52"/>
      <c r="AW1837" s="52"/>
      <c r="AX1837" s="52"/>
      <c r="AY1837" s="52"/>
      <c r="AZ1837" s="52"/>
      <c r="BA1837" s="52"/>
      <c r="BB1837" s="52"/>
      <c r="BC1837" s="52"/>
      <c r="BD1837" s="52"/>
      <c r="BE1837" s="52"/>
      <c r="BF1837" s="52"/>
      <c r="BG1837" s="52"/>
      <c r="BH1837" s="52"/>
      <c r="BI1837" s="52"/>
      <c r="BJ1837" s="52"/>
      <c r="BK1837" s="52"/>
      <c r="BL1837" s="52"/>
      <c r="BM1837" s="52"/>
      <c r="BN1837" s="52"/>
      <c r="BO1837" s="52"/>
      <c r="BP1837" s="52"/>
      <c r="BQ1837" s="52"/>
      <c r="BR1837" s="52"/>
      <c r="BS1837" s="52"/>
      <c r="BT1837" s="52"/>
      <c r="BU1837" s="52"/>
      <c r="BV1837" s="52"/>
      <c r="BW1837" s="52"/>
      <c r="BX1837" s="52"/>
      <c r="BY1837" s="52"/>
      <c r="BZ1837" s="52"/>
      <c r="CA1837" s="52"/>
      <c r="CB1837" s="52"/>
      <c r="CC1837" s="52"/>
      <c r="CD1837" s="52"/>
      <c r="CE1837" s="52"/>
      <c r="CF1837" s="52"/>
      <c r="CG1837" s="52"/>
      <c r="CH1837" s="52"/>
      <c r="CI1837" s="52"/>
      <c r="CJ1837" s="52"/>
      <c r="CK1837" s="52"/>
      <c r="CL1837" s="52"/>
      <c r="CM1837" s="52"/>
      <c r="CN1837" s="52"/>
      <c r="CO1837" s="52"/>
      <c r="CP1837" s="52"/>
      <c r="CQ1837" s="52"/>
      <c r="CR1837" s="52"/>
      <c r="CS1837" s="52"/>
      <c r="CT1837" s="52"/>
      <c r="CU1837" s="52"/>
      <c r="CV1837" s="52"/>
      <c r="CW1837" s="52"/>
      <c r="CX1837" s="52"/>
      <c r="CY1837" s="52"/>
      <c r="CZ1837" s="52"/>
      <c r="DA1837" s="52"/>
      <c r="DB1837" s="52"/>
      <c r="DC1837" s="52"/>
      <c r="DD1837" s="52"/>
      <c r="DE1837" s="52"/>
      <c r="DF1837" s="52"/>
      <c r="DG1837" s="52"/>
      <c r="DH1837" s="52"/>
      <c r="DI1837" s="52"/>
      <c r="DJ1837" s="52"/>
      <c r="DK1837" s="52"/>
      <c r="DL1837" s="52"/>
      <c r="DM1837" s="52"/>
      <c r="DN1837" s="52"/>
      <c r="DO1837" s="52"/>
      <c r="DP1837" s="52"/>
      <c r="DQ1837" s="52"/>
      <c r="DR1837" s="52"/>
      <c r="DS1837" s="52"/>
      <c r="DT1837" s="52"/>
      <c r="DU1837" s="52"/>
      <c r="DV1837" s="52"/>
      <c r="DW1837" s="52"/>
      <c r="DX1837" s="52"/>
      <c r="DY1837" s="52"/>
      <c r="DZ1837" s="52"/>
      <c r="EA1837" s="52"/>
    </row>
    <row r="1838" spans="1:131" s="43" customFormat="1" x14ac:dyDescent="0.2">
      <c r="A1838" s="42"/>
      <c r="B1838" s="42"/>
      <c r="C1838" s="42"/>
      <c r="D1838" s="42"/>
      <c r="E1838" s="42"/>
      <c r="F1838" s="42"/>
      <c r="G1838" s="54"/>
      <c r="H1838" s="42"/>
      <c r="I1838" s="42"/>
      <c r="J1838" s="55"/>
      <c r="K1838" s="55"/>
      <c r="L1838" s="55"/>
      <c r="M1838" s="56"/>
      <c r="N1838" s="57"/>
      <c r="O1838" s="57"/>
      <c r="P1838" s="42"/>
      <c r="Q1838" s="42"/>
      <c r="R1838" s="42"/>
      <c r="S1838" s="42"/>
      <c r="T1838" s="57"/>
      <c r="U1838" s="57"/>
      <c r="V1838" s="52"/>
      <c r="W1838" s="52"/>
      <c r="X1838" s="52"/>
      <c r="Y1838" s="52"/>
      <c r="Z1838" s="52"/>
      <c r="AA1838" s="52"/>
      <c r="AB1838" s="52"/>
      <c r="AC1838" s="52"/>
      <c r="AD1838" s="52"/>
      <c r="AE1838" s="52"/>
      <c r="AF1838" s="52"/>
      <c r="AG1838" s="52"/>
      <c r="AH1838" s="52"/>
      <c r="AI1838" s="52"/>
      <c r="AJ1838" s="52"/>
      <c r="AK1838" s="52"/>
      <c r="AL1838" s="52"/>
      <c r="AM1838" s="52"/>
      <c r="AN1838" s="52"/>
      <c r="AO1838" s="52"/>
      <c r="AP1838" s="52"/>
      <c r="AQ1838" s="52"/>
      <c r="AR1838" s="52"/>
      <c r="AS1838" s="52"/>
      <c r="AT1838" s="52"/>
      <c r="AU1838" s="52"/>
      <c r="AV1838" s="52"/>
      <c r="AW1838" s="52"/>
      <c r="AX1838" s="52"/>
      <c r="AY1838" s="52"/>
      <c r="AZ1838" s="52"/>
      <c r="BA1838" s="52"/>
      <c r="BB1838" s="52"/>
      <c r="BC1838" s="52"/>
      <c r="BD1838" s="52"/>
      <c r="BE1838" s="52"/>
      <c r="BF1838" s="52"/>
      <c r="BG1838" s="52"/>
      <c r="BH1838" s="52"/>
      <c r="BI1838" s="52"/>
      <c r="BJ1838" s="52"/>
      <c r="BK1838" s="52"/>
      <c r="BL1838" s="52"/>
      <c r="BM1838" s="52"/>
      <c r="BN1838" s="52"/>
      <c r="BO1838" s="52"/>
      <c r="BP1838" s="52"/>
      <c r="BQ1838" s="52"/>
      <c r="BR1838" s="52"/>
      <c r="BS1838" s="52"/>
      <c r="BT1838" s="52"/>
      <c r="BU1838" s="52"/>
      <c r="BV1838" s="52"/>
      <c r="BW1838" s="52"/>
      <c r="BX1838" s="52"/>
      <c r="BY1838" s="52"/>
      <c r="BZ1838" s="52"/>
      <c r="CA1838" s="52"/>
      <c r="CB1838" s="52"/>
      <c r="CC1838" s="52"/>
      <c r="CD1838" s="52"/>
      <c r="CE1838" s="52"/>
      <c r="CF1838" s="52"/>
      <c r="CG1838" s="52"/>
      <c r="CH1838" s="52"/>
      <c r="CI1838" s="52"/>
      <c r="CJ1838" s="52"/>
      <c r="CK1838" s="52"/>
      <c r="CL1838" s="52"/>
      <c r="CM1838" s="52"/>
      <c r="CN1838" s="52"/>
      <c r="CO1838" s="52"/>
      <c r="CP1838" s="52"/>
      <c r="CQ1838" s="52"/>
      <c r="CR1838" s="52"/>
      <c r="CS1838" s="52"/>
      <c r="CT1838" s="52"/>
      <c r="CU1838" s="52"/>
      <c r="CV1838" s="52"/>
      <c r="CW1838" s="52"/>
      <c r="CX1838" s="52"/>
      <c r="CY1838" s="52"/>
      <c r="CZ1838" s="52"/>
      <c r="DA1838" s="52"/>
      <c r="DB1838" s="52"/>
      <c r="DC1838" s="52"/>
      <c r="DD1838" s="52"/>
      <c r="DE1838" s="52"/>
      <c r="DF1838" s="52"/>
      <c r="DG1838" s="52"/>
      <c r="DH1838" s="52"/>
      <c r="DI1838" s="52"/>
      <c r="DJ1838" s="52"/>
      <c r="DK1838" s="52"/>
      <c r="DL1838" s="52"/>
      <c r="DM1838" s="52"/>
      <c r="DN1838" s="52"/>
      <c r="DO1838" s="52"/>
      <c r="DP1838" s="52"/>
      <c r="DQ1838" s="52"/>
      <c r="DR1838" s="52"/>
      <c r="DS1838" s="52"/>
      <c r="DT1838" s="52"/>
      <c r="DU1838" s="52"/>
      <c r="DV1838" s="52"/>
      <c r="DW1838" s="52"/>
      <c r="DX1838" s="52"/>
      <c r="DY1838" s="52"/>
      <c r="DZ1838" s="52"/>
      <c r="EA1838" s="52"/>
    </row>
    <row r="1839" spans="1:131" s="43" customFormat="1" x14ac:dyDescent="0.2">
      <c r="A1839" s="42"/>
      <c r="B1839" s="42"/>
      <c r="C1839" s="42"/>
      <c r="D1839" s="42"/>
      <c r="E1839" s="42"/>
      <c r="F1839" s="42"/>
      <c r="G1839" s="54"/>
      <c r="H1839" s="42"/>
      <c r="I1839" s="42"/>
      <c r="J1839" s="55"/>
      <c r="K1839" s="55"/>
      <c r="L1839" s="55"/>
      <c r="M1839" s="56"/>
      <c r="N1839" s="57"/>
      <c r="O1839" s="57"/>
      <c r="P1839" s="42"/>
      <c r="Q1839" s="42"/>
      <c r="R1839" s="42"/>
      <c r="S1839" s="42"/>
      <c r="T1839" s="57"/>
      <c r="U1839" s="57"/>
      <c r="V1839" s="52"/>
      <c r="W1839" s="52"/>
      <c r="X1839" s="52"/>
      <c r="Y1839" s="52"/>
      <c r="Z1839" s="52"/>
      <c r="AA1839" s="52"/>
      <c r="AB1839" s="52"/>
      <c r="AC1839" s="52"/>
      <c r="AD1839" s="52"/>
      <c r="AE1839" s="52"/>
      <c r="AF1839" s="52"/>
      <c r="AG1839" s="52"/>
      <c r="AH1839" s="52"/>
      <c r="AI1839" s="52"/>
      <c r="AJ1839" s="52"/>
      <c r="AK1839" s="52"/>
      <c r="AL1839" s="52"/>
      <c r="AM1839" s="52"/>
      <c r="AN1839" s="52"/>
      <c r="AO1839" s="52"/>
      <c r="AP1839" s="52"/>
      <c r="AQ1839" s="52"/>
      <c r="AR1839" s="52"/>
      <c r="AS1839" s="52"/>
      <c r="AT1839" s="52"/>
      <c r="AU1839" s="52"/>
      <c r="AV1839" s="52"/>
      <c r="AW1839" s="52"/>
      <c r="AX1839" s="52"/>
      <c r="AY1839" s="52"/>
      <c r="AZ1839" s="52"/>
      <c r="BA1839" s="52"/>
      <c r="BB1839" s="52"/>
      <c r="BC1839" s="52"/>
      <c r="BD1839" s="52"/>
      <c r="BE1839" s="52"/>
      <c r="BF1839" s="52"/>
      <c r="BG1839" s="52"/>
      <c r="BH1839" s="52"/>
      <c r="BI1839" s="52"/>
      <c r="BJ1839" s="52"/>
      <c r="BK1839" s="52"/>
      <c r="BL1839" s="52"/>
      <c r="BM1839" s="52"/>
      <c r="BN1839" s="52"/>
      <c r="BO1839" s="52"/>
      <c r="BP1839" s="52"/>
      <c r="BQ1839" s="52"/>
      <c r="BR1839" s="52"/>
      <c r="BS1839" s="52"/>
      <c r="BT1839" s="52"/>
      <c r="BU1839" s="52"/>
      <c r="BV1839" s="52"/>
      <c r="BW1839" s="52"/>
      <c r="BX1839" s="52"/>
      <c r="BY1839" s="52"/>
      <c r="BZ1839" s="52"/>
      <c r="CA1839" s="52"/>
      <c r="CB1839" s="52"/>
      <c r="CC1839" s="52"/>
      <c r="CD1839" s="52"/>
      <c r="CE1839" s="52"/>
      <c r="CF1839" s="52"/>
      <c r="CG1839" s="52"/>
      <c r="CH1839" s="52"/>
      <c r="CI1839" s="52"/>
      <c r="CJ1839" s="52"/>
      <c r="CK1839" s="52"/>
      <c r="CL1839" s="52"/>
      <c r="CM1839" s="52"/>
      <c r="CN1839" s="52"/>
      <c r="CO1839" s="52"/>
      <c r="CP1839" s="52"/>
      <c r="CQ1839" s="52"/>
      <c r="CR1839" s="52"/>
      <c r="CS1839" s="52"/>
      <c r="CT1839" s="52"/>
      <c r="CU1839" s="52"/>
      <c r="CV1839" s="52"/>
      <c r="CW1839" s="52"/>
      <c r="CX1839" s="52"/>
      <c r="CY1839" s="52"/>
      <c r="CZ1839" s="52"/>
      <c r="DA1839" s="52"/>
      <c r="DB1839" s="52"/>
      <c r="DC1839" s="52"/>
      <c r="DD1839" s="52"/>
      <c r="DE1839" s="52"/>
      <c r="DF1839" s="52"/>
      <c r="DG1839" s="52"/>
      <c r="DH1839" s="52"/>
      <c r="DI1839" s="52"/>
      <c r="DJ1839" s="52"/>
      <c r="DK1839" s="52"/>
      <c r="DL1839" s="52"/>
      <c r="DM1839" s="52"/>
      <c r="DN1839" s="52"/>
      <c r="DO1839" s="52"/>
      <c r="DP1839" s="52"/>
      <c r="DQ1839" s="52"/>
      <c r="DR1839" s="52"/>
      <c r="DS1839" s="52"/>
      <c r="DT1839" s="52"/>
      <c r="DU1839" s="52"/>
      <c r="DV1839" s="52"/>
      <c r="DW1839" s="52"/>
      <c r="DX1839" s="52"/>
      <c r="DY1839" s="52"/>
      <c r="DZ1839" s="52"/>
      <c r="EA1839" s="52"/>
    </row>
    <row r="1840" spans="1:131" s="43" customFormat="1" x14ac:dyDescent="0.2">
      <c r="A1840" s="42"/>
      <c r="B1840" s="42"/>
      <c r="C1840" s="42"/>
      <c r="D1840" s="42"/>
      <c r="E1840" s="42"/>
      <c r="F1840" s="42"/>
      <c r="G1840" s="54"/>
      <c r="H1840" s="42"/>
      <c r="I1840" s="42"/>
      <c r="J1840" s="55"/>
      <c r="K1840" s="55"/>
      <c r="L1840" s="55"/>
      <c r="M1840" s="56"/>
      <c r="N1840" s="57"/>
      <c r="O1840" s="57"/>
      <c r="P1840" s="42"/>
      <c r="Q1840" s="42"/>
      <c r="R1840" s="42"/>
      <c r="S1840" s="42"/>
      <c r="T1840" s="57"/>
      <c r="U1840" s="57"/>
      <c r="V1840" s="52"/>
      <c r="W1840" s="52"/>
      <c r="X1840" s="52"/>
      <c r="Y1840" s="52"/>
      <c r="Z1840" s="52"/>
      <c r="AA1840" s="52"/>
      <c r="AB1840" s="52"/>
      <c r="AC1840" s="52"/>
      <c r="AD1840" s="52"/>
      <c r="AE1840" s="52"/>
      <c r="AF1840" s="52"/>
      <c r="AG1840" s="52"/>
      <c r="AH1840" s="52"/>
      <c r="AI1840" s="52"/>
      <c r="AJ1840" s="52"/>
      <c r="AK1840" s="52"/>
      <c r="AL1840" s="52"/>
      <c r="AM1840" s="52"/>
      <c r="AN1840" s="52"/>
      <c r="AO1840" s="52"/>
      <c r="AP1840" s="52"/>
      <c r="AQ1840" s="52"/>
      <c r="AR1840" s="52"/>
      <c r="AS1840" s="52"/>
      <c r="AT1840" s="52"/>
      <c r="AU1840" s="52"/>
      <c r="AV1840" s="52"/>
      <c r="AW1840" s="52"/>
      <c r="AX1840" s="52"/>
      <c r="AY1840" s="52"/>
      <c r="AZ1840" s="52"/>
      <c r="BA1840" s="52"/>
      <c r="BB1840" s="52"/>
      <c r="BC1840" s="52"/>
      <c r="BD1840" s="52"/>
      <c r="BE1840" s="52"/>
      <c r="BF1840" s="52"/>
      <c r="BG1840" s="52"/>
      <c r="BH1840" s="52"/>
      <c r="BI1840" s="52"/>
      <c r="BJ1840" s="52"/>
      <c r="BK1840" s="52"/>
      <c r="BL1840" s="52"/>
      <c r="BM1840" s="52"/>
      <c r="BN1840" s="52"/>
      <c r="BO1840" s="52"/>
      <c r="BP1840" s="52"/>
      <c r="BQ1840" s="52"/>
      <c r="BR1840" s="52"/>
      <c r="BS1840" s="52"/>
      <c r="BT1840" s="52"/>
      <c r="BU1840" s="52"/>
      <c r="BV1840" s="52"/>
      <c r="BW1840" s="52"/>
      <c r="BX1840" s="52"/>
      <c r="BY1840" s="52"/>
      <c r="BZ1840" s="52"/>
      <c r="CA1840" s="52"/>
      <c r="CB1840" s="52"/>
      <c r="CC1840" s="52"/>
      <c r="CD1840" s="52"/>
      <c r="CE1840" s="52"/>
      <c r="CF1840" s="52"/>
      <c r="CG1840" s="52"/>
      <c r="CH1840" s="52"/>
      <c r="CI1840" s="52"/>
      <c r="CJ1840" s="52"/>
      <c r="CK1840" s="52"/>
      <c r="CL1840" s="52"/>
      <c r="CM1840" s="52"/>
      <c r="CN1840" s="52"/>
      <c r="CO1840" s="52"/>
      <c r="CP1840" s="52"/>
      <c r="CQ1840" s="52"/>
      <c r="CR1840" s="52"/>
      <c r="CS1840" s="52"/>
      <c r="CT1840" s="52"/>
      <c r="CU1840" s="52"/>
      <c r="CV1840" s="52"/>
      <c r="CW1840" s="52"/>
      <c r="CX1840" s="52"/>
      <c r="CY1840" s="52"/>
      <c r="CZ1840" s="52"/>
      <c r="DA1840" s="52"/>
      <c r="DB1840" s="52"/>
      <c r="DC1840" s="52"/>
      <c r="DD1840" s="52"/>
      <c r="DE1840" s="52"/>
      <c r="DF1840" s="52"/>
      <c r="DG1840" s="52"/>
      <c r="DH1840" s="52"/>
      <c r="DI1840" s="52"/>
      <c r="DJ1840" s="52"/>
      <c r="DK1840" s="52"/>
      <c r="DL1840" s="52"/>
      <c r="DM1840" s="52"/>
      <c r="DN1840" s="52"/>
      <c r="DO1840" s="52"/>
      <c r="DP1840" s="52"/>
      <c r="DQ1840" s="52"/>
      <c r="DR1840" s="52"/>
      <c r="DS1840" s="52"/>
      <c r="DT1840" s="52"/>
      <c r="DU1840" s="52"/>
      <c r="DV1840" s="52"/>
      <c r="DW1840" s="52"/>
      <c r="DX1840" s="52"/>
      <c r="DY1840" s="52"/>
      <c r="DZ1840" s="52"/>
      <c r="EA1840" s="52"/>
    </row>
    <row r="1841" spans="1:131" s="43" customFormat="1" x14ac:dyDescent="0.2">
      <c r="A1841" s="42"/>
      <c r="B1841" s="42"/>
      <c r="C1841" s="42"/>
      <c r="D1841" s="42"/>
      <c r="E1841" s="42"/>
      <c r="F1841" s="42"/>
      <c r="G1841" s="54"/>
      <c r="H1841" s="42"/>
      <c r="I1841" s="42"/>
      <c r="J1841" s="55"/>
      <c r="K1841" s="55"/>
      <c r="L1841" s="55"/>
      <c r="M1841" s="56"/>
      <c r="N1841" s="57"/>
      <c r="O1841" s="57"/>
      <c r="P1841" s="42"/>
      <c r="Q1841" s="42"/>
      <c r="R1841" s="42"/>
      <c r="S1841" s="42"/>
      <c r="T1841" s="57"/>
      <c r="U1841" s="57"/>
      <c r="V1841" s="52"/>
      <c r="W1841" s="52"/>
      <c r="X1841" s="52"/>
      <c r="Y1841" s="52"/>
      <c r="Z1841" s="52"/>
      <c r="AA1841" s="52"/>
      <c r="AB1841" s="52"/>
      <c r="AC1841" s="52"/>
      <c r="AD1841" s="52"/>
      <c r="AE1841" s="52"/>
      <c r="AF1841" s="52"/>
      <c r="AG1841" s="52"/>
      <c r="AH1841" s="52"/>
      <c r="AI1841" s="52"/>
      <c r="AJ1841" s="52"/>
      <c r="AK1841" s="52"/>
      <c r="AL1841" s="52"/>
      <c r="AM1841" s="52"/>
      <c r="AN1841" s="52"/>
      <c r="AO1841" s="52"/>
      <c r="AP1841" s="52"/>
      <c r="AQ1841" s="52"/>
      <c r="AR1841" s="52"/>
      <c r="AS1841" s="52"/>
      <c r="AT1841" s="52"/>
      <c r="AU1841" s="52"/>
      <c r="AV1841" s="52"/>
      <c r="AW1841" s="52"/>
      <c r="AX1841" s="52"/>
      <c r="AY1841" s="52"/>
      <c r="AZ1841" s="52"/>
      <c r="BA1841" s="52"/>
      <c r="BB1841" s="52"/>
      <c r="BC1841" s="52"/>
      <c r="BD1841" s="52"/>
      <c r="BE1841" s="52"/>
      <c r="BF1841" s="52"/>
      <c r="BG1841" s="52"/>
      <c r="BH1841" s="52"/>
      <c r="BI1841" s="52"/>
      <c r="BJ1841" s="52"/>
      <c r="BK1841" s="52"/>
      <c r="BL1841" s="52"/>
      <c r="BM1841" s="52"/>
      <c r="BN1841" s="52"/>
      <c r="BO1841" s="52"/>
      <c r="BP1841" s="52"/>
      <c r="BQ1841" s="52"/>
      <c r="BR1841" s="52"/>
      <c r="BS1841" s="52"/>
      <c r="BT1841" s="52"/>
      <c r="BU1841" s="52"/>
      <c r="BV1841" s="52"/>
      <c r="BW1841" s="52"/>
      <c r="BX1841" s="52"/>
      <c r="BY1841" s="52"/>
      <c r="BZ1841" s="52"/>
      <c r="CA1841" s="52"/>
      <c r="CB1841" s="52"/>
      <c r="CC1841" s="52"/>
      <c r="CD1841" s="52"/>
      <c r="CE1841" s="52"/>
      <c r="CF1841" s="52"/>
      <c r="CG1841" s="52"/>
      <c r="CH1841" s="52"/>
      <c r="CI1841" s="52"/>
      <c r="CJ1841" s="52"/>
      <c r="CK1841" s="52"/>
      <c r="CL1841" s="52"/>
      <c r="CM1841" s="52"/>
      <c r="CN1841" s="52"/>
      <c r="CO1841" s="52"/>
      <c r="CP1841" s="52"/>
      <c r="CQ1841" s="52"/>
      <c r="CR1841" s="52"/>
      <c r="CS1841" s="52"/>
      <c r="CT1841" s="52"/>
      <c r="CU1841" s="52"/>
      <c r="CV1841" s="52"/>
      <c r="CW1841" s="52"/>
      <c r="CX1841" s="52"/>
      <c r="CY1841" s="52"/>
      <c r="CZ1841" s="52"/>
      <c r="DA1841" s="52"/>
      <c r="DB1841" s="52"/>
      <c r="DC1841" s="52"/>
      <c r="DD1841" s="52"/>
      <c r="DE1841" s="52"/>
      <c r="DF1841" s="52"/>
      <c r="DG1841" s="52"/>
      <c r="DH1841" s="52"/>
      <c r="DI1841" s="52"/>
      <c r="DJ1841" s="52"/>
      <c r="DK1841" s="52"/>
      <c r="DL1841" s="52"/>
      <c r="DM1841" s="52"/>
      <c r="DN1841" s="52"/>
      <c r="DO1841" s="52"/>
      <c r="DP1841" s="52"/>
      <c r="DQ1841" s="52"/>
      <c r="DR1841" s="52"/>
      <c r="DS1841" s="52"/>
      <c r="DT1841" s="52"/>
      <c r="DU1841" s="52"/>
      <c r="DV1841" s="52"/>
      <c r="DW1841" s="52"/>
      <c r="DX1841" s="52"/>
      <c r="DY1841" s="52"/>
      <c r="DZ1841" s="52"/>
      <c r="EA1841" s="52"/>
    </row>
    <row r="1842" spans="1:131" s="43" customFormat="1" x14ac:dyDescent="0.2">
      <c r="A1842" s="42"/>
      <c r="B1842" s="42"/>
      <c r="C1842" s="42"/>
      <c r="D1842" s="42"/>
      <c r="E1842" s="42"/>
      <c r="F1842" s="42"/>
      <c r="G1842" s="54"/>
      <c r="H1842" s="42"/>
      <c r="I1842" s="42"/>
      <c r="J1842" s="55"/>
      <c r="K1842" s="55"/>
      <c r="L1842" s="55"/>
      <c r="M1842" s="56"/>
      <c r="N1842" s="57"/>
      <c r="O1842" s="57"/>
      <c r="P1842" s="42"/>
      <c r="Q1842" s="42"/>
      <c r="R1842" s="42"/>
      <c r="S1842" s="42"/>
      <c r="T1842" s="57"/>
      <c r="U1842" s="57"/>
      <c r="V1842" s="52"/>
      <c r="W1842" s="52"/>
      <c r="X1842" s="52"/>
      <c r="Y1842" s="52"/>
      <c r="Z1842" s="52"/>
      <c r="AA1842" s="52"/>
      <c r="AB1842" s="52"/>
      <c r="AC1842" s="52"/>
      <c r="AD1842" s="52"/>
      <c r="AE1842" s="52"/>
      <c r="AF1842" s="52"/>
      <c r="AG1842" s="52"/>
      <c r="AH1842" s="52"/>
      <c r="AI1842" s="52"/>
      <c r="AJ1842" s="52"/>
      <c r="AK1842" s="52"/>
      <c r="AL1842" s="52"/>
      <c r="AM1842" s="52"/>
      <c r="AN1842" s="52"/>
      <c r="AO1842" s="52"/>
      <c r="AP1842" s="52"/>
      <c r="AQ1842" s="52"/>
      <c r="AR1842" s="52"/>
      <c r="AS1842" s="52"/>
      <c r="AT1842" s="52"/>
      <c r="AU1842" s="52"/>
      <c r="AV1842" s="52"/>
      <c r="AW1842" s="52"/>
      <c r="AX1842" s="52"/>
      <c r="AY1842" s="52"/>
      <c r="AZ1842" s="52"/>
      <c r="BA1842" s="52"/>
      <c r="BB1842" s="52"/>
      <c r="BC1842" s="52"/>
      <c r="BD1842" s="52"/>
      <c r="BE1842" s="52"/>
      <c r="BF1842" s="52"/>
      <c r="BG1842" s="52"/>
      <c r="BH1842" s="52"/>
      <c r="BI1842" s="52"/>
      <c r="BJ1842" s="52"/>
      <c r="BK1842" s="52"/>
      <c r="BL1842" s="52"/>
      <c r="BM1842" s="52"/>
      <c r="BN1842" s="52"/>
      <c r="BO1842" s="52"/>
      <c r="BP1842" s="52"/>
      <c r="BQ1842" s="52"/>
      <c r="BR1842" s="52"/>
      <c r="BS1842" s="52"/>
      <c r="BT1842" s="52"/>
      <c r="BU1842" s="52"/>
      <c r="BV1842" s="52"/>
      <c r="BW1842" s="52"/>
      <c r="BX1842" s="52"/>
      <c r="BY1842" s="52"/>
      <c r="BZ1842" s="52"/>
      <c r="CA1842" s="52"/>
      <c r="CB1842" s="52"/>
      <c r="CC1842" s="52"/>
      <c r="CD1842" s="52"/>
      <c r="CE1842" s="52"/>
      <c r="CF1842" s="52"/>
      <c r="CG1842" s="52"/>
      <c r="CH1842" s="52"/>
      <c r="CI1842" s="52"/>
      <c r="CJ1842" s="52"/>
      <c r="CK1842" s="52"/>
      <c r="CL1842" s="52"/>
      <c r="CM1842" s="52"/>
      <c r="CN1842" s="52"/>
      <c r="CO1842" s="52"/>
      <c r="CP1842" s="52"/>
      <c r="CQ1842" s="52"/>
      <c r="CR1842" s="52"/>
      <c r="CS1842" s="52"/>
      <c r="CT1842" s="52"/>
      <c r="CU1842" s="52"/>
      <c r="CV1842" s="52"/>
      <c r="CW1842" s="52"/>
      <c r="CX1842" s="52"/>
      <c r="CY1842" s="52"/>
      <c r="CZ1842" s="52"/>
      <c r="DA1842" s="52"/>
      <c r="DB1842" s="52"/>
      <c r="DC1842" s="52"/>
      <c r="DD1842" s="52"/>
      <c r="DE1842" s="52"/>
      <c r="DF1842" s="52"/>
      <c r="DG1842" s="52"/>
      <c r="DH1842" s="52"/>
      <c r="DI1842" s="52"/>
      <c r="DJ1842" s="52"/>
      <c r="DK1842" s="52"/>
      <c r="DL1842" s="52"/>
      <c r="DM1842" s="52"/>
      <c r="DN1842" s="52"/>
      <c r="DO1842" s="52"/>
      <c r="DP1842" s="52"/>
      <c r="DQ1842" s="52"/>
      <c r="DR1842" s="52"/>
      <c r="DS1842" s="52"/>
      <c r="DT1842" s="52"/>
      <c r="DU1842" s="52"/>
      <c r="DV1842" s="52"/>
      <c r="DW1842" s="52"/>
      <c r="DX1842" s="52"/>
      <c r="DY1842" s="52"/>
      <c r="DZ1842" s="52"/>
      <c r="EA1842" s="52"/>
    </row>
    <row r="1843" spans="1:131" s="43" customFormat="1" x14ac:dyDescent="0.2">
      <c r="A1843" s="42"/>
      <c r="B1843" s="42"/>
      <c r="C1843" s="42"/>
      <c r="D1843" s="42"/>
      <c r="E1843" s="42"/>
      <c r="F1843" s="42"/>
      <c r="G1843" s="54"/>
      <c r="H1843" s="42"/>
      <c r="I1843" s="42"/>
      <c r="J1843" s="55"/>
      <c r="K1843" s="55"/>
      <c r="L1843" s="55"/>
      <c r="M1843" s="56"/>
      <c r="N1843" s="57"/>
      <c r="O1843" s="57"/>
      <c r="P1843" s="42"/>
      <c r="Q1843" s="42"/>
      <c r="R1843" s="42"/>
      <c r="S1843" s="42"/>
      <c r="T1843" s="57"/>
      <c r="U1843" s="57"/>
      <c r="V1843" s="52"/>
      <c r="W1843" s="52"/>
      <c r="X1843" s="52"/>
      <c r="Y1843" s="52"/>
      <c r="Z1843" s="52"/>
      <c r="AA1843" s="52"/>
      <c r="AB1843" s="52"/>
      <c r="AC1843" s="52"/>
      <c r="AD1843" s="52"/>
      <c r="AE1843" s="52"/>
      <c r="AF1843" s="52"/>
      <c r="AG1843" s="52"/>
      <c r="AH1843" s="52"/>
      <c r="AI1843" s="52"/>
      <c r="AJ1843" s="52"/>
      <c r="AK1843" s="52"/>
      <c r="AL1843" s="52"/>
      <c r="AM1843" s="52"/>
      <c r="AN1843" s="52"/>
      <c r="AO1843" s="52"/>
      <c r="AP1843" s="52"/>
      <c r="AQ1843" s="52"/>
      <c r="AR1843" s="52"/>
      <c r="AS1843" s="52"/>
      <c r="AT1843" s="52"/>
      <c r="AU1843" s="52"/>
      <c r="AV1843" s="52"/>
      <c r="AW1843" s="52"/>
      <c r="AX1843" s="52"/>
      <c r="AY1843" s="52"/>
      <c r="AZ1843" s="52"/>
      <c r="BA1843" s="52"/>
      <c r="BB1843" s="52"/>
      <c r="BC1843" s="52"/>
      <c r="BD1843" s="52"/>
      <c r="BE1843" s="52"/>
      <c r="BF1843" s="52"/>
      <c r="BG1843" s="52"/>
      <c r="BH1843" s="52"/>
      <c r="BI1843" s="52"/>
      <c r="BJ1843" s="52"/>
      <c r="BK1843" s="52"/>
      <c r="BL1843" s="52"/>
      <c r="BM1843" s="52"/>
      <c r="BN1843" s="52"/>
      <c r="BO1843" s="52"/>
      <c r="BP1843" s="52"/>
      <c r="BQ1843" s="52"/>
      <c r="BR1843" s="52"/>
      <c r="BS1843" s="52"/>
      <c r="BT1843" s="52"/>
      <c r="BU1843" s="52"/>
      <c r="BV1843" s="52"/>
      <c r="BW1843" s="52"/>
      <c r="BX1843" s="52"/>
      <c r="BY1843" s="52"/>
      <c r="BZ1843" s="52"/>
      <c r="CA1843" s="52"/>
      <c r="CB1843" s="52"/>
      <c r="CC1843" s="52"/>
      <c r="CD1843" s="52"/>
      <c r="CE1843" s="52"/>
      <c r="CF1843" s="52"/>
      <c r="CG1843" s="52"/>
      <c r="CH1843" s="52"/>
      <c r="CI1843" s="52"/>
      <c r="CJ1843" s="52"/>
      <c r="CK1843" s="52"/>
      <c r="CL1843" s="52"/>
      <c r="CM1843" s="52"/>
      <c r="CN1843" s="52"/>
      <c r="CO1843" s="52"/>
      <c r="CP1843" s="52"/>
      <c r="CQ1843" s="52"/>
      <c r="CR1843" s="52"/>
      <c r="CS1843" s="52"/>
      <c r="CT1843" s="52"/>
      <c r="CU1843" s="52"/>
      <c r="CV1843" s="52"/>
      <c r="CW1843" s="52"/>
      <c r="CX1843" s="52"/>
      <c r="CY1843" s="52"/>
      <c r="CZ1843" s="52"/>
      <c r="DA1843" s="52"/>
      <c r="DB1843" s="52"/>
      <c r="DC1843" s="52"/>
      <c r="DD1843" s="52"/>
      <c r="DE1843" s="52"/>
      <c r="DF1843" s="52"/>
      <c r="DG1843" s="52"/>
      <c r="DH1843" s="52"/>
      <c r="DI1843" s="52"/>
      <c r="DJ1843" s="52"/>
      <c r="DK1843" s="52"/>
      <c r="DL1843" s="52"/>
      <c r="DM1843" s="52"/>
      <c r="DN1843" s="52"/>
      <c r="DO1843" s="52"/>
      <c r="DP1843" s="52"/>
      <c r="DQ1843" s="52"/>
      <c r="DR1843" s="52"/>
      <c r="DS1843" s="52"/>
      <c r="DT1843" s="52"/>
      <c r="DU1843" s="52"/>
      <c r="DV1843" s="52"/>
      <c r="DW1843" s="52"/>
      <c r="DX1843" s="52"/>
      <c r="DY1843" s="52"/>
      <c r="DZ1843" s="52"/>
      <c r="EA1843" s="52"/>
    </row>
    <row r="1844" spans="1:131" s="43" customFormat="1" x14ac:dyDescent="0.2">
      <c r="A1844" s="42"/>
      <c r="B1844" s="42"/>
      <c r="C1844" s="42"/>
      <c r="D1844" s="42"/>
      <c r="E1844" s="42"/>
      <c r="F1844" s="42"/>
      <c r="G1844" s="54"/>
      <c r="H1844" s="42"/>
      <c r="I1844" s="42"/>
      <c r="J1844" s="55"/>
      <c r="K1844" s="55"/>
      <c r="L1844" s="55"/>
      <c r="M1844" s="56"/>
      <c r="N1844" s="57"/>
      <c r="O1844" s="57"/>
      <c r="P1844" s="42"/>
      <c r="Q1844" s="42"/>
      <c r="R1844" s="42"/>
      <c r="S1844" s="42"/>
      <c r="T1844" s="57"/>
      <c r="U1844" s="57"/>
      <c r="V1844" s="52"/>
      <c r="W1844" s="52"/>
      <c r="X1844" s="52"/>
      <c r="Y1844" s="52"/>
      <c r="Z1844" s="52"/>
      <c r="AA1844" s="52"/>
      <c r="AB1844" s="52"/>
      <c r="AC1844" s="52"/>
      <c r="AD1844" s="52"/>
      <c r="AE1844" s="52"/>
      <c r="AF1844" s="52"/>
      <c r="AG1844" s="52"/>
      <c r="AH1844" s="52"/>
      <c r="AI1844" s="52"/>
      <c r="AJ1844" s="52"/>
      <c r="AK1844" s="52"/>
      <c r="AL1844" s="52"/>
      <c r="AM1844" s="52"/>
      <c r="AN1844" s="52"/>
      <c r="AO1844" s="52"/>
      <c r="AP1844" s="52"/>
      <c r="AQ1844" s="52"/>
      <c r="AR1844" s="52"/>
      <c r="AS1844" s="52"/>
      <c r="AT1844" s="52"/>
      <c r="AU1844" s="52"/>
      <c r="AV1844" s="52"/>
      <c r="AW1844" s="52"/>
      <c r="AX1844" s="52"/>
      <c r="AY1844" s="52"/>
      <c r="AZ1844" s="52"/>
      <c r="BA1844" s="52"/>
      <c r="BB1844" s="52"/>
      <c r="BC1844" s="52"/>
      <c r="BD1844" s="52"/>
      <c r="BE1844" s="52"/>
      <c r="BF1844" s="52"/>
      <c r="BG1844" s="52"/>
      <c r="BH1844" s="52"/>
      <c r="BI1844" s="52"/>
      <c r="BJ1844" s="52"/>
      <c r="BK1844" s="52"/>
      <c r="BL1844" s="52"/>
      <c r="BM1844" s="52"/>
      <c r="BN1844" s="52"/>
      <c r="BO1844" s="52"/>
      <c r="BP1844" s="52"/>
      <c r="BQ1844" s="52"/>
      <c r="BR1844" s="52"/>
      <c r="BS1844" s="52"/>
      <c r="BT1844" s="52"/>
      <c r="BU1844" s="52"/>
      <c r="BV1844" s="52"/>
      <c r="BW1844" s="52"/>
      <c r="BX1844" s="52"/>
      <c r="BY1844" s="52"/>
      <c r="BZ1844" s="52"/>
      <c r="CA1844" s="52"/>
      <c r="CB1844" s="52"/>
      <c r="CC1844" s="52"/>
      <c r="CD1844" s="52"/>
      <c r="CE1844" s="52"/>
      <c r="CF1844" s="52"/>
      <c r="CG1844" s="52"/>
      <c r="CH1844" s="52"/>
      <c r="CI1844" s="52"/>
      <c r="CJ1844" s="52"/>
      <c r="CK1844" s="52"/>
      <c r="CL1844" s="52"/>
      <c r="CM1844" s="52"/>
      <c r="CN1844" s="52"/>
      <c r="CO1844" s="52"/>
      <c r="CP1844" s="52"/>
      <c r="CQ1844" s="52"/>
      <c r="CR1844" s="52"/>
      <c r="CS1844" s="52"/>
      <c r="CT1844" s="52"/>
      <c r="CU1844" s="52"/>
      <c r="CV1844" s="52"/>
      <c r="CW1844" s="52"/>
      <c r="CX1844" s="52"/>
      <c r="CY1844" s="52"/>
      <c r="CZ1844" s="52"/>
      <c r="DA1844" s="52"/>
      <c r="DB1844" s="52"/>
      <c r="DC1844" s="52"/>
      <c r="DD1844" s="52"/>
      <c r="DE1844" s="52"/>
      <c r="DF1844" s="52"/>
      <c r="DG1844" s="52"/>
      <c r="DH1844" s="52"/>
      <c r="DI1844" s="52"/>
      <c r="DJ1844" s="52"/>
      <c r="DK1844" s="52"/>
      <c r="DL1844" s="52"/>
      <c r="DM1844" s="52"/>
      <c r="DN1844" s="52"/>
      <c r="DO1844" s="52"/>
      <c r="DP1844" s="52"/>
      <c r="DQ1844" s="52"/>
      <c r="DR1844" s="52"/>
      <c r="DS1844" s="52"/>
      <c r="DT1844" s="52"/>
      <c r="DU1844" s="52"/>
      <c r="DV1844" s="52"/>
      <c r="DW1844" s="52"/>
      <c r="DX1844" s="52"/>
      <c r="DY1844" s="52"/>
      <c r="DZ1844" s="52"/>
      <c r="EA1844" s="52"/>
    </row>
    <row r="1845" spans="1:131" s="43" customFormat="1" x14ac:dyDescent="0.2">
      <c r="A1845" s="42"/>
      <c r="B1845" s="42"/>
      <c r="C1845" s="42"/>
      <c r="D1845" s="42"/>
      <c r="E1845" s="42"/>
      <c r="F1845" s="42"/>
      <c r="G1845" s="54"/>
      <c r="H1845" s="42"/>
      <c r="I1845" s="42"/>
      <c r="J1845" s="55"/>
      <c r="K1845" s="55"/>
      <c r="L1845" s="55"/>
      <c r="M1845" s="56"/>
      <c r="N1845" s="57"/>
      <c r="O1845" s="57"/>
      <c r="P1845" s="42"/>
      <c r="Q1845" s="42"/>
      <c r="R1845" s="42"/>
      <c r="S1845" s="42"/>
      <c r="T1845" s="57"/>
      <c r="U1845" s="57"/>
      <c r="V1845" s="52"/>
      <c r="W1845" s="52"/>
      <c r="X1845" s="52"/>
      <c r="Y1845" s="52"/>
      <c r="Z1845" s="52"/>
      <c r="AA1845" s="52"/>
      <c r="AB1845" s="52"/>
      <c r="AC1845" s="52"/>
      <c r="AD1845" s="52"/>
      <c r="AE1845" s="52"/>
      <c r="AF1845" s="52"/>
      <c r="AG1845" s="52"/>
      <c r="AH1845" s="52"/>
      <c r="AI1845" s="52"/>
      <c r="AJ1845" s="52"/>
      <c r="AK1845" s="52"/>
      <c r="AL1845" s="52"/>
      <c r="AM1845" s="52"/>
      <c r="AN1845" s="52"/>
      <c r="AO1845" s="52"/>
      <c r="AP1845" s="52"/>
      <c r="AQ1845" s="52"/>
      <c r="AR1845" s="52"/>
      <c r="AS1845" s="52"/>
      <c r="AT1845" s="52"/>
      <c r="AU1845" s="52"/>
      <c r="AV1845" s="52"/>
      <c r="AW1845" s="52"/>
      <c r="AX1845" s="52"/>
      <c r="AY1845" s="52"/>
      <c r="AZ1845" s="52"/>
      <c r="BA1845" s="52"/>
      <c r="BB1845" s="52"/>
      <c r="BC1845" s="52"/>
      <c r="BD1845" s="52"/>
      <c r="BE1845" s="52"/>
      <c r="BF1845" s="52"/>
      <c r="BG1845" s="52"/>
      <c r="BH1845" s="52"/>
      <c r="BI1845" s="52"/>
      <c r="BJ1845" s="52"/>
      <c r="BK1845" s="52"/>
      <c r="BL1845" s="52"/>
      <c r="BM1845" s="52"/>
      <c r="BN1845" s="52"/>
      <c r="BO1845" s="52"/>
      <c r="BP1845" s="52"/>
      <c r="BQ1845" s="52"/>
      <c r="BR1845" s="52"/>
      <c r="BS1845" s="52"/>
      <c r="BT1845" s="52"/>
      <c r="BU1845" s="52"/>
      <c r="BV1845" s="52"/>
      <c r="BW1845" s="52"/>
      <c r="BX1845" s="52"/>
      <c r="BY1845" s="52"/>
      <c r="BZ1845" s="52"/>
      <c r="CA1845" s="52"/>
      <c r="CB1845" s="52"/>
      <c r="CC1845" s="52"/>
      <c r="CD1845" s="52"/>
      <c r="CE1845" s="52"/>
      <c r="CF1845" s="52"/>
      <c r="CG1845" s="52"/>
      <c r="CH1845" s="52"/>
      <c r="CI1845" s="52"/>
      <c r="CJ1845" s="52"/>
      <c r="CK1845" s="52"/>
      <c r="CL1845" s="52"/>
      <c r="CM1845" s="52"/>
      <c r="CN1845" s="52"/>
      <c r="CO1845" s="52"/>
      <c r="CP1845" s="52"/>
      <c r="CQ1845" s="52"/>
      <c r="CR1845" s="52"/>
      <c r="CS1845" s="52"/>
      <c r="CT1845" s="52"/>
      <c r="CU1845" s="52"/>
      <c r="CV1845" s="52"/>
      <c r="CW1845" s="52"/>
      <c r="CX1845" s="52"/>
      <c r="CY1845" s="52"/>
      <c r="CZ1845" s="52"/>
      <c r="DA1845" s="52"/>
      <c r="DB1845" s="52"/>
      <c r="DC1845" s="52"/>
      <c r="DD1845" s="52"/>
      <c r="DE1845" s="52"/>
      <c r="DF1845" s="52"/>
      <c r="DG1845" s="52"/>
      <c r="DH1845" s="52"/>
      <c r="DI1845" s="52"/>
      <c r="DJ1845" s="52"/>
      <c r="DK1845" s="52"/>
      <c r="DL1845" s="52"/>
      <c r="DM1845" s="52"/>
      <c r="DN1845" s="52"/>
      <c r="DO1845" s="52"/>
      <c r="DP1845" s="52"/>
      <c r="DQ1845" s="52"/>
      <c r="DR1845" s="52"/>
      <c r="DS1845" s="52"/>
      <c r="DT1845" s="52"/>
      <c r="DU1845" s="52"/>
      <c r="DV1845" s="52"/>
      <c r="DW1845" s="52"/>
      <c r="DX1845" s="52"/>
      <c r="DY1845" s="52"/>
      <c r="DZ1845" s="52"/>
      <c r="EA1845" s="52"/>
    </row>
    <row r="1846" spans="1:131" s="43" customFormat="1" x14ac:dyDescent="0.2">
      <c r="A1846" s="42"/>
      <c r="B1846" s="42"/>
      <c r="C1846" s="42"/>
      <c r="D1846" s="42"/>
      <c r="E1846" s="42"/>
      <c r="F1846" s="42"/>
      <c r="G1846" s="54"/>
      <c r="H1846" s="42"/>
      <c r="I1846" s="42"/>
      <c r="J1846" s="55"/>
      <c r="K1846" s="55"/>
      <c r="L1846" s="55"/>
      <c r="M1846" s="56"/>
      <c r="N1846" s="57"/>
      <c r="O1846" s="57"/>
      <c r="P1846" s="42"/>
      <c r="Q1846" s="42"/>
      <c r="R1846" s="42"/>
      <c r="S1846" s="42"/>
      <c r="T1846" s="57"/>
      <c r="U1846" s="57"/>
      <c r="V1846" s="52"/>
      <c r="W1846" s="52"/>
      <c r="X1846" s="52"/>
      <c r="Y1846" s="52"/>
      <c r="Z1846" s="52"/>
      <c r="AA1846" s="52"/>
      <c r="AB1846" s="52"/>
      <c r="AC1846" s="52"/>
      <c r="AD1846" s="52"/>
      <c r="AE1846" s="52"/>
      <c r="AF1846" s="52"/>
      <c r="AG1846" s="52"/>
      <c r="AH1846" s="52"/>
      <c r="AI1846" s="52"/>
      <c r="AJ1846" s="52"/>
      <c r="AK1846" s="52"/>
      <c r="AL1846" s="52"/>
      <c r="AM1846" s="52"/>
      <c r="AN1846" s="52"/>
      <c r="AO1846" s="52"/>
      <c r="AP1846" s="52"/>
      <c r="AQ1846" s="52"/>
      <c r="AR1846" s="52"/>
      <c r="AS1846" s="52"/>
      <c r="AT1846" s="52"/>
      <c r="AU1846" s="52"/>
      <c r="AV1846" s="52"/>
      <c r="AW1846" s="52"/>
      <c r="AX1846" s="52"/>
      <c r="AY1846" s="52"/>
      <c r="AZ1846" s="52"/>
      <c r="BA1846" s="52"/>
      <c r="BB1846" s="52"/>
      <c r="BC1846" s="52"/>
      <c r="BD1846" s="52"/>
      <c r="BE1846" s="52"/>
      <c r="BF1846" s="52"/>
      <c r="BG1846" s="52"/>
      <c r="BH1846" s="52"/>
      <c r="BI1846" s="52"/>
      <c r="BJ1846" s="52"/>
      <c r="BK1846" s="52"/>
      <c r="BL1846" s="52"/>
      <c r="BM1846" s="52"/>
      <c r="BN1846" s="52"/>
      <c r="BO1846" s="52"/>
      <c r="BP1846" s="52"/>
      <c r="BQ1846" s="52"/>
      <c r="BR1846" s="52"/>
      <c r="BS1846" s="52"/>
      <c r="BT1846" s="52"/>
      <c r="BU1846" s="52"/>
      <c r="BV1846" s="52"/>
      <c r="BW1846" s="52"/>
      <c r="BX1846" s="52"/>
      <c r="BY1846" s="52"/>
      <c r="BZ1846" s="52"/>
      <c r="CA1846" s="52"/>
      <c r="CB1846" s="52"/>
      <c r="CC1846" s="52"/>
      <c r="CD1846" s="52"/>
      <c r="CE1846" s="52"/>
      <c r="CF1846" s="52"/>
      <c r="CG1846" s="52"/>
      <c r="CH1846" s="52"/>
      <c r="CI1846" s="52"/>
      <c r="CJ1846" s="52"/>
      <c r="CK1846" s="52"/>
      <c r="CL1846" s="52"/>
      <c r="CM1846" s="52"/>
      <c r="CN1846" s="52"/>
      <c r="CO1846" s="52"/>
      <c r="CP1846" s="52"/>
      <c r="CQ1846" s="52"/>
      <c r="CR1846" s="52"/>
      <c r="CS1846" s="52"/>
      <c r="CT1846" s="52"/>
      <c r="CU1846" s="52"/>
      <c r="CV1846" s="52"/>
      <c r="CW1846" s="52"/>
      <c r="CX1846" s="52"/>
      <c r="CY1846" s="52"/>
      <c r="CZ1846" s="52"/>
      <c r="DA1846" s="52"/>
      <c r="DB1846" s="52"/>
      <c r="DC1846" s="52"/>
      <c r="DD1846" s="52"/>
      <c r="DE1846" s="52"/>
      <c r="DF1846" s="52"/>
      <c r="DG1846" s="52"/>
      <c r="DH1846" s="52"/>
      <c r="DI1846" s="52"/>
      <c r="DJ1846" s="52"/>
      <c r="DK1846" s="52"/>
      <c r="DL1846" s="52"/>
      <c r="DM1846" s="52"/>
      <c r="DN1846" s="52"/>
      <c r="DO1846" s="52"/>
      <c r="DP1846" s="52"/>
      <c r="DQ1846" s="52"/>
      <c r="DR1846" s="52"/>
      <c r="DS1846" s="52"/>
      <c r="DT1846" s="52"/>
      <c r="DU1846" s="52"/>
      <c r="DV1846" s="52"/>
      <c r="DW1846" s="52"/>
      <c r="DX1846" s="52"/>
      <c r="DY1846" s="52"/>
      <c r="DZ1846" s="52"/>
      <c r="EA1846" s="52"/>
    </row>
    <row r="1847" spans="1:131" s="43" customFormat="1" x14ac:dyDescent="0.2">
      <c r="A1847" s="42"/>
      <c r="B1847" s="42"/>
      <c r="C1847" s="42"/>
      <c r="D1847" s="42"/>
      <c r="E1847" s="42"/>
      <c r="F1847" s="42"/>
      <c r="G1847" s="54"/>
      <c r="H1847" s="42"/>
      <c r="I1847" s="42"/>
      <c r="J1847" s="55"/>
      <c r="K1847" s="55"/>
      <c r="L1847" s="55"/>
      <c r="M1847" s="56"/>
      <c r="N1847" s="57"/>
      <c r="O1847" s="57"/>
      <c r="P1847" s="42"/>
      <c r="Q1847" s="42"/>
      <c r="R1847" s="42"/>
      <c r="S1847" s="42"/>
      <c r="T1847" s="57"/>
      <c r="U1847" s="57"/>
      <c r="V1847" s="52"/>
      <c r="W1847" s="52"/>
      <c r="X1847" s="52"/>
      <c r="Y1847" s="52"/>
      <c r="Z1847" s="52"/>
      <c r="AA1847" s="52"/>
      <c r="AB1847" s="52"/>
      <c r="AC1847" s="52"/>
      <c r="AD1847" s="52"/>
      <c r="AE1847" s="52"/>
      <c r="AF1847" s="52"/>
      <c r="AG1847" s="52"/>
      <c r="AH1847" s="52"/>
      <c r="AI1847" s="52"/>
      <c r="AJ1847" s="52"/>
      <c r="AK1847" s="52"/>
      <c r="AL1847" s="52"/>
      <c r="AM1847" s="52"/>
      <c r="AN1847" s="52"/>
      <c r="AO1847" s="52"/>
      <c r="AP1847" s="52"/>
      <c r="AQ1847" s="52"/>
      <c r="AR1847" s="52"/>
      <c r="AS1847" s="52"/>
      <c r="AT1847" s="52"/>
      <c r="AU1847" s="52"/>
      <c r="AV1847" s="52"/>
      <c r="AW1847" s="52"/>
      <c r="AX1847" s="52"/>
      <c r="AY1847" s="52"/>
      <c r="AZ1847" s="52"/>
      <c r="BA1847" s="52"/>
      <c r="BB1847" s="52"/>
      <c r="BC1847" s="52"/>
      <c r="BD1847" s="52"/>
      <c r="BE1847" s="52"/>
      <c r="BF1847" s="52"/>
      <c r="BG1847" s="52"/>
      <c r="BH1847" s="52"/>
      <c r="BI1847" s="52"/>
      <c r="BJ1847" s="52"/>
      <c r="BK1847" s="52"/>
      <c r="BL1847" s="52"/>
      <c r="BM1847" s="52"/>
      <c r="BN1847" s="52"/>
      <c r="BO1847" s="52"/>
      <c r="BP1847" s="52"/>
      <c r="BQ1847" s="52"/>
      <c r="BR1847" s="52"/>
      <c r="BS1847" s="52"/>
      <c r="BT1847" s="52"/>
      <c r="BU1847" s="52"/>
      <c r="BV1847" s="52"/>
      <c r="BW1847" s="52"/>
      <c r="BX1847" s="52"/>
      <c r="BY1847" s="52"/>
      <c r="BZ1847" s="52"/>
      <c r="CA1847" s="52"/>
      <c r="CB1847" s="52"/>
      <c r="CC1847" s="52"/>
      <c r="CD1847" s="52"/>
      <c r="CE1847" s="52"/>
      <c r="CF1847" s="52"/>
      <c r="CG1847" s="52"/>
      <c r="CH1847" s="52"/>
      <c r="CI1847" s="52"/>
      <c r="CJ1847" s="52"/>
      <c r="CK1847" s="52"/>
      <c r="CL1847" s="52"/>
      <c r="CM1847" s="52"/>
      <c r="CN1847" s="52"/>
      <c r="CO1847" s="52"/>
      <c r="CP1847" s="52"/>
      <c r="CQ1847" s="52"/>
      <c r="CR1847" s="52"/>
      <c r="CS1847" s="52"/>
      <c r="CT1847" s="52"/>
      <c r="CU1847" s="52"/>
      <c r="CV1847" s="52"/>
      <c r="CW1847" s="52"/>
      <c r="CX1847" s="52"/>
      <c r="CY1847" s="52"/>
      <c r="CZ1847" s="52"/>
      <c r="DA1847" s="52"/>
      <c r="DB1847" s="52"/>
      <c r="DC1847" s="52"/>
      <c r="DD1847" s="52"/>
      <c r="DE1847" s="52"/>
      <c r="DF1847" s="52"/>
      <c r="DG1847" s="52"/>
      <c r="DH1847" s="52"/>
      <c r="DI1847" s="52"/>
      <c r="DJ1847" s="52"/>
      <c r="DK1847" s="52"/>
      <c r="DL1847" s="52"/>
      <c r="DM1847" s="52"/>
      <c r="DN1847" s="52"/>
      <c r="DO1847" s="52"/>
      <c r="DP1847" s="52"/>
      <c r="DQ1847" s="52"/>
      <c r="DR1847" s="52"/>
      <c r="DS1847" s="52"/>
      <c r="DT1847" s="52"/>
      <c r="DU1847" s="52"/>
      <c r="DV1847" s="52"/>
      <c r="DW1847" s="52"/>
      <c r="DX1847" s="52"/>
      <c r="DY1847" s="52"/>
      <c r="DZ1847" s="52"/>
      <c r="EA1847" s="52"/>
    </row>
    <row r="1848" spans="1:131" s="43" customFormat="1" x14ac:dyDescent="0.2">
      <c r="A1848" s="42"/>
      <c r="B1848" s="42"/>
      <c r="C1848" s="42"/>
      <c r="D1848" s="42"/>
      <c r="E1848" s="42"/>
      <c r="F1848" s="42"/>
      <c r="G1848" s="54"/>
      <c r="H1848" s="42"/>
      <c r="I1848" s="42"/>
      <c r="J1848" s="55"/>
      <c r="K1848" s="55"/>
      <c r="L1848" s="55"/>
      <c r="M1848" s="56"/>
      <c r="N1848" s="57"/>
      <c r="O1848" s="57"/>
      <c r="P1848" s="42"/>
      <c r="Q1848" s="42"/>
      <c r="R1848" s="42"/>
      <c r="S1848" s="42"/>
      <c r="T1848" s="57"/>
      <c r="U1848" s="57"/>
      <c r="V1848" s="52"/>
      <c r="W1848" s="52"/>
      <c r="X1848" s="52"/>
      <c r="Y1848" s="52"/>
      <c r="Z1848" s="52"/>
      <c r="AA1848" s="52"/>
      <c r="AB1848" s="52"/>
      <c r="AC1848" s="52"/>
      <c r="AD1848" s="52"/>
      <c r="AE1848" s="52"/>
      <c r="AF1848" s="52"/>
      <c r="AG1848" s="52"/>
      <c r="AH1848" s="52"/>
      <c r="AI1848" s="52"/>
      <c r="AJ1848" s="52"/>
      <c r="AK1848" s="52"/>
      <c r="AL1848" s="52"/>
      <c r="AM1848" s="52"/>
      <c r="AN1848" s="52"/>
      <c r="AO1848" s="52"/>
      <c r="AP1848" s="52"/>
      <c r="AQ1848" s="52"/>
      <c r="AR1848" s="52"/>
      <c r="AS1848" s="52"/>
      <c r="AT1848" s="52"/>
      <c r="AU1848" s="52"/>
      <c r="AV1848" s="52"/>
      <c r="AW1848" s="52"/>
      <c r="AX1848" s="52"/>
      <c r="AY1848" s="52"/>
      <c r="AZ1848" s="52"/>
      <c r="BA1848" s="52"/>
      <c r="BB1848" s="52"/>
      <c r="BC1848" s="52"/>
      <c r="BD1848" s="52"/>
      <c r="BE1848" s="52"/>
      <c r="BF1848" s="52"/>
      <c r="BG1848" s="52"/>
      <c r="BH1848" s="52"/>
      <c r="BI1848" s="52"/>
      <c r="BJ1848" s="52"/>
      <c r="BK1848" s="52"/>
      <c r="BL1848" s="52"/>
      <c r="BM1848" s="52"/>
      <c r="BN1848" s="52"/>
      <c r="BO1848" s="52"/>
      <c r="BP1848" s="52"/>
      <c r="BQ1848" s="52"/>
      <c r="BR1848" s="52"/>
      <c r="BS1848" s="52"/>
      <c r="BT1848" s="52"/>
      <c r="BU1848" s="52"/>
      <c r="BV1848" s="52"/>
      <c r="BW1848" s="52"/>
      <c r="BX1848" s="52"/>
      <c r="BY1848" s="52"/>
      <c r="BZ1848" s="52"/>
      <c r="CA1848" s="52"/>
      <c r="CB1848" s="52"/>
      <c r="CC1848" s="52"/>
      <c r="CD1848" s="52"/>
      <c r="CE1848" s="52"/>
      <c r="CF1848" s="52"/>
      <c r="CG1848" s="52"/>
      <c r="CH1848" s="52"/>
      <c r="CI1848" s="52"/>
      <c r="CJ1848" s="52"/>
      <c r="CK1848" s="52"/>
      <c r="CL1848" s="52"/>
      <c r="CM1848" s="52"/>
      <c r="CN1848" s="52"/>
      <c r="CO1848" s="52"/>
      <c r="CP1848" s="52"/>
      <c r="CQ1848" s="52"/>
      <c r="CR1848" s="52"/>
      <c r="CS1848" s="52"/>
      <c r="CT1848" s="52"/>
      <c r="CU1848" s="52"/>
      <c r="CV1848" s="52"/>
      <c r="CW1848" s="52"/>
      <c r="CX1848" s="52"/>
      <c r="CY1848" s="52"/>
      <c r="CZ1848" s="52"/>
      <c r="DA1848" s="52"/>
      <c r="DB1848" s="52"/>
      <c r="DC1848" s="52"/>
      <c r="DD1848" s="52"/>
      <c r="DE1848" s="52"/>
      <c r="DF1848" s="52"/>
      <c r="DG1848" s="52"/>
      <c r="DH1848" s="52"/>
      <c r="DI1848" s="52"/>
      <c r="DJ1848" s="52"/>
      <c r="DK1848" s="52"/>
      <c r="DL1848" s="52"/>
      <c r="DM1848" s="52"/>
      <c r="DN1848" s="52"/>
      <c r="DO1848" s="52"/>
      <c r="DP1848" s="52"/>
      <c r="DQ1848" s="52"/>
      <c r="DR1848" s="52"/>
      <c r="DS1848" s="52"/>
      <c r="DT1848" s="52"/>
      <c r="DU1848" s="52"/>
      <c r="DV1848" s="52"/>
      <c r="DW1848" s="52"/>
      <c r="DX1848" s="52"/>
      <c r="DY1848" s="52"/>
      <c r="DZ1848" s="52"/>
      <c r="EA1848" s="52"/>
    </row>
    <row r="1849" spans="1:131" s="43" customFormat="1" x14ac:dyDescent="0.2">
      <c r="A1849" s="42"/>
      <c r="B1849" s="42"/>
      <c r="C1849" s="42"/>
      <c r="D1849" s="42"/>
      <c r="E1849" s="42"/>
      <c r="F1849" s="42"/>
      <c r="G1849" s="54"/>
      <c r="H1849" s="42"/>
      <c r="I1849" s="42"/>
      <c r="J1849" s="55"/>
      <c r="K1849" s="55"/>
      <c r="L1849" s="55"/>
      <c r="M1849" s="56"/>
      <c r="N1849" s="57"/>
      <c r="O1849" s="57"/>
      <c r="P1849" s="42"/>
      <c r="Q1849" s="42"/>
      <c r="R1849" s="42"/>
      <c r="S1849" s="42"/>
      <c r="T1849" s="57"/>
      <c r="U1849" s="57"/>
      <c r="V1849" s="52"/>
      <c r="W1849" s="52"/>
      <c r="X1849" s="52"/>
      <c r="Y1849" s="52"/>
      <c r="Z1849" s="52"/>
      <c r="AA1849" s="52"/>
      <c r="AB1849" s="52"/>
      <c r="AC1849" s="52"/>
      <c r="AD1849" s="52"/>
      <c r="AE1849" s="52"/>
      <c r="AF1849" s="52"/>
      <c r="AG1849" s="52"/>
      <c r="AH1849" s="52"/>
      <c r="AI1849" s="52"/>
      <c r="AJ1849" s="52"/>
      <c r="AK1849" s="52"/>
      <c r="AL1849" s="52"/>
      <c r="AM1849" s="52"/>
      <c r="AN1849" s="52"/>
      <c r="AO1849" s="52"/>
      <c r="AP1849" s="52"/>
      <c r="AQ1849" s="52"/>
      <c r="AR1849" s="52"/>
      <c r="AS1849" s="52"/>
      <c r="AT1849" s="52"/>
      <c r="AU1849" s="52"/>
      <c r="AV1849" s="52"/>
      <c r="AW1849" s="52"/>
      <c r="AX1849" s="52"/>
      <c r="AY1849" s="52"/>
      <c r="AZ1849" s="52"/>
      <c r="BA1849" s="52"/>
      <c r="BB1849" s="52"/>
      <c r="BC1849" s="52"/>
      <c r="BD1849" s="52"/>
      <c r="BE1849" s="52"/>
      <c r="BF1849" s="52"/>
      <c r="BG1849" s="52"/>
      <c r="BH1849" s="52"/>
      <c r="BI1849" s="52"/>
      <c r="BJ1849" s="52"/>
      <c r="BK1849" s="52"/>
      <c r="BL1849" s="52"/>
      <c r="BM1849" s="52"/>
      <c r="BN1849" s="52"/>
      <c r="BO1849" s="52"/>
      <c r="BP1849" s="52"/>
      <c r="BQ1849" s="52"/>
      <c r="BR1849" s="52"/>
      <c r="BS1849" s="52"/>
      <c r="BT1849" s="52"/>
      <c r="BU1849" s="52"/>
      <c r="BV1849" s="52"/>
      <c r="BW1849" s="52"/>
      <c r="BX1849" s="52"/>
      <c r="BY1849" s="52"/>
      <c r="BZ1849" s="52"/>
      <c r="CA1849" s="52"/>
      <c r="CB1849" s="52"/>
      <c r="CC1849" s="52"/>
      <c r="CD1849" s="52"/>
      <c r="CE1849" s="52"/>
      <c r="CF1849" s="52"/>
      <c r="CG1849" s="52"/>
      <c r="CH1849" s="52"/>
      <c r="CI1849" s="52"/>
      <c r="CJ1849" s="52"/>
      <c r="CK1849" s="52"/>
      <c r="CL1849" s="52"/>
      <c r="CM1849" s="52"/>
      <c r="CN1849" s="52"/>
      <c r="CO1849" s="52"/>
      <c r="CP1849" s="52"/>
      <c r="CQ1849" s="52"/>
      <c r="CR1849" s="52"/>
      <c r="CS1849" s="52"/>
      <c r="CT1849" s="52"/>
      <c r="CU1849" s="52"/>
      <c r="CV1849" s="52"/>
      <c r="CW1849" s="52"/>
      <c r="CX1849" s="52"/>
      <c r="CY1849" s="52"/>
      <c r="CZ1849" s="52"/>
      <c r="DA1849" s="52"/>
      <c r="DB1849" s="52"/>
      <c r="DC1849" s="52"/>
      <c r="DD1849" s="52"/>
      <c r="DE1849" s="52"/>
      <c r="DF1849" s="52"/>
      <c r="DG1849" s="52"/>
      <c r="DH1849" s="52"/>
      <c r="DI1849" s="52"/>
      <c r="DJ1849" s="52"/>
      <c r="DK1849" s="52"/>
      <c r="DL1849" s="52"/>
      <c r="DM1849" s="52"/>
      <c r="DN1849" s="52"/>
      <c r="DO1849" s="52"/>
      <c r="DP1849" s="52"/>
      <c r="DQ1849" s="52"/>
      <c r="DR1849" s="52"/>
      <c r="DS1849" s="52"/>
      <c r="DT1849" s="52"/>
      <c r="DU1849" s="52"/>
      <c r="DV1849" s="52"/>
      <c r="DW1849" s="52"/>
      <c r="DX1849" s="52"/>
      <c r="DY1849" s="52"/>
      <c r="DZ1849" s="52"/>
      <c r="EA1849" s="52"/>
    </row>
    <row r="1850" spans="1:131" s="43" customFormat="1" x14ac:dyDescent="0.2">
      <c r="A1850" s="42"/>
      <c r="B1850" s="42"/>
      <c r="C1850" s="42"/>
      <c r="D1850" s="42"/>
      <c r="E1850" s="42"/>
      <c r="F1850" s="42"/>
      <c r="G1850" s="54"/>
      <c r="H1850" s="42"/>
      <c r="I1850" s="42"/>
      <c r="J1850" s="55"/>
      <c r="K1850" s="55"/>
      <c r="L1850" s="55"/>
      <c r="M1850" s="56"/>
      <c r="N1850" s="57"/>
      <c r="O1850" s="57"/>
      <c r="P1850" s="42"/>
      <c r="Q1850" s="42"/>
      <c r="R1850" s="42"/>
      <c r="S1850" s="42"/>
      <c r="T1850" s="57"/>
      <c r="U1850" s="57"/>
      <c r="V1850" s="52"/>
      <c r="W1850" s="52"/>
      <c r="X1850" s="52"/>
      <c r="Y1850" s="52"/>
      <c r="Z1850" s="52"/>
      <c r="AA1850" s="52"/>
      <c r="AB1850" s="52"/>
      <c r="AC1850" s="52"/>
      <c r="AD1850" s="52"/>
      <c r="AE1850" s="52"/>
      <c r="AF1850" s="52"/>
      <c r="AG1850" s="52"/>
      <c r="AH1850" s="52"/>
      <c r="AI1850" s="52"/>
      <c r="AJ1850" s="52"/>
      <c r="AK1850" s="52"/>
      <c r="AL1850" s="52"/>
      <c r="AM1850" s="52"/>
      <c r="AN1850" s="52"/>
      <c r="AO1850" s="52"/>
      <c r="AP1850" s="52"/>
      <c r="AQ1850" s="52"/>
      <c r="AR1850" s="52"/>
      <c r="AS1850" s="52"/>
      <c r="AT1850" s="52"/>
      <c r="AU1850" s="52"/>
      <c r="AV1850" s="52"/>
      <c r="AW1850" s="52"/>
      <c r="AX1850" s="52"/>
      <c r="AY1850" s="52"/>
      <c r="AZ1850" s="52"/>
      <c r="BA1850" s="52"/>
      <c r="BB1850" s="52"/>
      <c r="BC1850" s="52"/>
      <c r="BD1850" s="52"/>
      <c r="BE1850" s="52"/>
      <c r="BF1850" s="52"/>
      <c r="BG1850" s="52"/>
      <c r="BH1850" s="52"/>
      <c r="BI1850" s="52"/>
      <c r="BJ1850" s="52"/>
      <c r="BK1850" s="52"/>
      <c r="BL1850" s="52"/>
      <c r="BM1850" s="52"/>
      <c r="BN1850" s="52"/>
      <c r="BO1850" s="52"/>
      <c r="BP1850" s="52"/>
      <c r="BQ1850" s="52"/>
      <c r="BR1850" s="52"/>
      <c r="BS1850" s="52"/>
      <c r="BT1850" s="52"/>
      <c r="BU1850" s="52"/>
      <c r="BV1850" s="52"/>
      <c r="BW1850" s="52"/>
      <c r="BX1850" s="52"/>
      <c r="BY1850" s="52"/>
      <c r="BZ1850" s="52"/>
      <c r="CA1850" s="52"/>
      <c r="CB1850" s="52"/>
      <c r="CC1850" s="52"/>
      <c r="CD1850" s="52"/>
      <c r="CE1850" s="52"/>
      <c r="CF1850" s="52"/>
      <c r="CG1850" s="52"/>
      <c r="CH1850" s="52"/>
      <c r="CI1850" s="52"/>
      <c r="CJ1850" s="52"/>
      <c r="CK1850" s="52"/>
      <c r="CL1850" s="52"/>
      <c r="CM1850" s="52"/>
      <c r="CN1850" s="52"/>
      <c r="CO1850" s="52"/>
      <c r="CP1850" s="52"/>
      <c r="CQ1850" s="52"/>
      <c r="CR1850" s="52"/>
      <c r="CS1850" s="52"/>
      <c r="CT1850" s="52"/>
      <c r="CU1850" s="52"/>
      <c r="CV1850" s="52"/>
      <c r="CW1850" s="52"/>
      <c r="CX1850" s="52"/>
      <c r="CY1850" s="52"/>
      <c r="CZ1850" s="52"/>
      <c r="DA1850" s="52"/>
      <c r="DB1850" s="52"/>
      <c r="DC1850" s="52"/>
      <c r="DD1850" s="52"/>
      <c r="DE1850" s="52"/>
      <c r="DF1850" s="52"/>
      <c r="DG1850" s="52"/>
      <c r="DH1850" s="52"/>
      <c r="DI1850" s="52"/>
      <c r="DJ1850" s="52"/>
      <c r="DK1850" s="52"/>
      <c r="DL1850" s="52"/>
      <c r="DM1850" s="52"/>
      <c r="DN1850" s="52"/>
      <c r="DO1850" s="52"/>
      <c r="DP1850" s="52"/>
      <c r="DQ1850" s="52"/>
      <c r="DR1850" s="52"/>
      <c r="DS1850" s="52"/>
      <c r="DT1850" s="52"/>
      <c r="DU1850" s="52"/>
      <c r="DV1850" s="52"/>
      <c r="DW1850" s="52"/>
      <c r="DX1850" s="52"/>
      <c r="DY1850" s="52"/>
      <c r="DZ1850" s="52"/>
      <c r="EA1850" s="52"/>
    </row>
    <row r="1851" spans="1:131" s="43" customFormat="1" x14ac:dyDescent="0.2">
      <c r="A1851" s="42"/>
      <c r="B1851" s="42"/>
      <c r="C1851" s="42"/>
      <c r="D1851" s="42"/>
      <c r="E1851" s="42"/>
      <c r="F1851" s="42"/>
      <c r="G1851" s="54"/>
      <c r="H1851" s="42"/>
      <c r="I1851" s="42"/>
      <c r="J1851" s="55"/>
      <c r="K1851" s="55"/>
      <c r="L1851" s="55"/>
      <c r="M1851" s="56"/>
      <c r="N1851" s="57"/>
      <c r="O1851" s="57"/>
      <c r="P1851" s="42"/>
      <c r="Q1851" s="42"/>
      <c r="R1851" s="42"/>
      <c r="S1851" s="42"/>
      <c r="T1851" s="57"/>
      <c r="U1851" s="57"/>
      <c r="V1851" s="52"/>
      <c r="W1851" s="52"/>
      <c r="X1851" s="52"/>
      <c r="Y1851" s="52"/>
      <c r="Z1851" s="52"/>
      <c r="AA1851" s="52"/>
      <c r="AB1851" s="52"/>
      <c r="AC1851" s="52"/>
      <c r="AD1851" s="52"/>
      <c r="AE1851" s="52"/>
      <c r="AF1851" s="52"/>
      <c r="AG1851" s="52"/>
      <c r="AH1851" s="52"/>
      <c r="AI1851" s="52"/>
      <c r="AJ1851" s="52"/>
      <c r="AK1851" s="52"/>
      <c r="AL1851" s="52"/>
      <c r="AM1851" s="52"/>
      <c r="AN1851" s="52"/>
      <c r="AO1851" s="52"/>
      <c r="AP1851" s="52"/>
      <c r="AQ1851" s="52"/>
      <c r="AR1851" s="52"/>
      <c r="AS1851" s="52"/>
      <c r="AT1851" s="52"/>
      <c r="AU1851" s="52"/>
      <c r="AV1851" s="52"/>
      <c r="AW1851" s="52"/>
      <c r="AX1851" s="52"/>
      <c r="AY1851" s="52"/>
      <c r="AZ1851" s="52"/>
      <c r="BA1851" s="52"/>
      <c r="BB1851" s="52"/>
      <c r="BC1851" s="52"/>
      <c r="BD1851" s="52"/>
      <c r="BE1851" s="52"/>
      <c r="BF1851" s="52"/>
      <c r="BG1851" s="52"/>
      <c r="BH1851" s="52"/>
      <c r="BI1851" s="52"/>
      <c r="BJ1851" s="52"/>
      <c r="BK1851" s="52"/>
      <c r="BL1851" s="52"/>
      <c r="BM1851" s="52"/>
      <c r="BN1851" s="52"/>
      <c r="BO1851" s="52"/>
      <c r="BP1851" s="52"/>
      <c r="BQ1851" s="52"/>
      <c r="BR1851" s="52"/>
      <c r="BS1851" s="52"/>
      <c r="BT1851" s="52"/>
      <c r="BU1851" s="52"/>
      <c r="BV1851" s="52"/>
      <c r="BW1851" s="52"/>
      <c r="BX1851" s="52"/>
      <c r="BY1851" s="52"/>
      <c r="BZ1851" s="52"/>
      <c r="CA1851" s="52"/>
      <c r="CB1851" s="52"/>
      <c r="CC1851" s="52"/>
      <c r="CD1851" s="52"/>
      <c r="CE1851" s="52"/>
      <c r="CF1851" s="52"/>
      <c r="CG1851" s="52"/>
      <c r="CH1851" s="52"/>
      <c r="CI1851" s="52"/>
      <c r="CJ1851" s="52"/>
      <c r="CK1851" s="52"/>
      <c r="CL1851" s="52"/>
      <c r="CM1851" s="52"/>
      <c r="CN1851" s="52"/>
      <c r="CO1851" s="52"/>
      <c r="CP1851" s="52"/>
      <c r="CQ1851" s="52"/>
      <c r="CR1851" s="52"/>
      <c r="CS1851" s="52"/>
      <c r="CT1851" s="52"/>
      <c r="CU1851" s="52"/>
      <c r="CV1851" s="52"/>
      <c r="CW1851" s="52"/>
      <c r="CX1851" s="52"/>
      <c r="CY1851" s="52"/>
      <c r="CZ1851" s="52"/>
      <c r="DA1851" s="52"/>
      <c r="DB1851" s="52"/>
      <c r="DC1851" s="52"/>
      <c r="DD1851" s="52"/>
      <c r="DE1851" s="52"/>
      <c r="DF1851" s="52"/>
      <c r="DG1851" s="52"/>
      <c r="DH1851" s="52"/>
      <c r="DI1851" s="52"/>
      <c r="DJ1851" s="52"/>
      <c r="DK1851" s="52"/>
      <c r="DL1851" s="52"/>
      <c r="DM1851" s="52"/>
      <c r="DN1851" s="52"/>
      <c r="DO1851" s="52"/>
      <c r="DP1851" s="52"/>
      <c r="DQ1851" s="52"/>
      <c r="DR1851" s="52"/>
      <c r="DS1851" s="52"/>
      <c r="DT1851" s="52"/>
      <c r="DU1851" s="52"/>
      <c r="DV1851" s="52"/>
      <c r="DW1851" s="52"/>
      <c r="DX1851" s="52"/>
      <c r="DY1851" s="52"/>
      <c r="DZ1851" s="52"/>
      <c r="EA1851" s="52"/>
    </row>
    <row r="1852" spans="1:131" s="43" customFormat="1" x14ac:dyDescent="0.2">
      <c r="A1852" s="42"/>
      <c r="B1852" s="42"/>
      <c r="C1852" s="42"/>
      <c r="D1852" s="42"/>
      <c r="E1852" s="42"/>
      <c r="F1852" s="42"/>
      <c r="G1852" s="54"/>
      <c r="H1852" s="42"/>
      <c r="I1852" s="42"/>
      <c r="J1852" s="55"/>
      <c r="K1852" s="55"/>
      <c r="L1852" s="55"/>
      <c r="M1852" s="56"/>
      <c r="N1852" s="57"/>
      <c r="O1852" s="57"/>
      <c r="P1852" s="42"/>
      <c r="Q1852" s="42"/>
      <c r="R1852" s="42"/>
      <c r="S1852" s="42"/>
      <c r="T1852" s="57"/>
      <c r="U1852" s="57"/>
      <c r="V1852" s="52"/>
      <c r="W1852" s="52"/>
      <c r="X1852" s="52"/>
      <c r="Y1852" s="52"/>
      <c r="Z1852" s="52"/>
      <c r="AA1852" s="52"/>
      <c r="AB1852" s="52"/>
      <c r="AC1852" s="52"/>
      <c r="AD1852" s="52"/>
      <c r="AE1852" s="52"/>
      <c r="AF1852" s="52"/>
      <c r="AG1852" s="52"/>
      <c r="AH1852" s="52"/>
      <c r="AI1852" s="52"/>
      <c r="AJ1852" s="52"/>
      <c r="AK1852" s="52"/>
      <c r="AL1852" s="52"/>
      <c r="AM1852" s="52"/>
      <c r="AN1852" s="52"/>
      <c r="AO1852" s="52"/>
      <c r="AP1852" s="52"/>
      <c r="AQ1852" s="52"/>
      <c r="AR1852" s="52"/>
      <c r="AS1852" s="52"/>
      <c r="AT1852" s="52"/>
      <c r="AU1852" s="52"/>
      <c r="AV1852" s="52"/>
      <c r="AW1852" s="52"/>
      <c r="AX1852" s="52"/>
      <c r="AY1852" s="52"/>
      <c r="AZ1852" s="52"/>
      <c r="BA1852" s="52"/>
      <c r="BB1852" s="52"/>
      <c r="BC1852" s="52"/>
      <c r="BD1852" s="52"/>
      <c r="BE1852" s="52"/>
      <c r="BF1852" s="52"/>
      <c r="BG1852" s="52"/>
      <c r="BH1852" s="52"/>
      <c r="BI1852" s="52"/>
      <c r="BJ1852" s="52"/>
      <c r="BK1852" s="52"/>
      <c r="BL1852" s="52"/>
      <c r="BM1852" s="52"/>
      <c r="BN1852" s="52"/>
      <c r="BO1852" s="52"/>
      <c r="BP1852" s="52"/>
      <c r="BQ1852" s="52"/>
      <c r="BR1852" s="52"/>
      <c r="BS1852" s="52"/>
      <c r="BT1852" s="52"/>
      <c r="BU1852" s="52"/>
      <c r="BV1852" s="52"/>
      <c r="BW1852" s="52"/>
      <c r="BX1852" s="52"/>
      <c r="BY1852" s="52"/>
      <c r="BZ1852" s="52"/>
      <c r="CA1852" s="52"/>
      <c r="CB1852" s="52"/>
      <c r="CC1852" s="52"/>
      <c r="CD1852" s="52"/>
      <c r="CE1852" s="52"/>
      <c r="CF1852" s="52"/>
      <c r="CG1852" s="52"/>
      <c r="CH1852" s="52"/>
      <c r="CI1852" s="52"/>
      <c r="CJ1852" s="52"/>
      <c r="CK1852" s="52"/>
      <c r="CL1852" s="52"/>
      <c r="CM1852" s="52"/>
      <c r="CN1852" s="52"/>
      <c r="CO1852" s="52"/>
      <c r="CP1852" s="52"/>
      <c r="CQ1852" s="52"/>
      <c r="CR1852" s="52"/>
      <c r="CS1852" s="52"/>
      <c r="CT1852" s="52"/>
      <c r="CU1852" s="52"/>
      <c r="CV1852" s="52"/>
      <c r="CW1852" s="52"/>
      <c r="CX1852" s="52"/>
      <c r="CY1852" s="52"/>
      <c r="CZ1852" s="52"/>
      <c r="DA1852" s="52"/>
      <c r="DB1852" s="52"/>
      <c r="DC1852" s="52"/>
      <c r="DD1852" s="52"/>
      <c r="DE1852" s="52"/>
      <c r="DF1852" s="52"/>
      <c r="DG1852" s="52"/>
      <c r="DH1852" s="52"/>
      <c r="DI1852" s="52"/>
      <c r="DJ1852" s="52"/>
      <c r="DK1852" s="52"/>
      <c r="DL1852" s="52"/>
      <c r="DM1852" s="52"/>
      <c r="DN1852" s="52"/>
      <c r="DO1852" s="52"/>
      <c r="DP1852" s="52"/>
      <c r="DQ1852" s="52"/>
      <c r="DR1852" s="52"/>
      <c r="DS1852" s="52"/>
      <c r="DT1852" s="52"/>
      <c r="DU1852" s="52"/>
      <c r="DV1852" s="52"/>
      <c r="DW1852" s="52"/>
      <c r="DX1852" s="52"/>
      <c r="DY1852" s="52"/>
      <c r="DZ1852" s="52"/>
      <c r="EA1852" s="52"/>
    </row>
    <row r="1853" spans="1:131" s="43" customFormat="1" x14ac:dyDescent="0.2">
      <c r="A1853" s="42"/>
      <c r="B1853" s="42"/>
      <c r="C1853" s="42"/>
      <c r="D1853" s="42"/>
      <c r="E1853" s="42"/>
      <c r="F1853" s="42"/>
      <c r="G1853" s="54"/>
      <c r="H1853" s="42"/>
      <c r="I1853" s="42"/>
      <c r="J1853" s="55"/>
      <c r="K1853" s="55"/>
      <c r="L1853" s="55"/>
      <c r="M1853" s="56"/>
      <c r="N1853" s="57"/>
      <c r="O1853" s="57"/>
      <c r="P1853" s="42"/>
      <c r="Q1853" s="42"/>
      <c r="R1853" s="42"/>
      <c r="S1853" s="42"/>
      <c r="T1853" s="57"/>
      <c r="U1853" s="57"/>
      <c r="V1853" s="52"/>
      <c r="W1853" s="52"/>
      <c r="X1853" s="52"/>
      <c r="Y1853" s="52"/>
      <c r="Z1853" s="52"/>
      <c r="AA1853" s="52"/>
      <c r="AB1853" s="52"/>
      <c r="AC1853" s="52"/>
      <c r="AD1853" s="52"/>
      <c r="AE1853" s="52"/>
      <c r="AF1853" s="52"/>
      <c r="AG1853" s="52"/>
      <c r="AH1853" s="52"/>
      <c r="AI1853" s="52"/>
      <c r="AJ1853" s="52"/>
      <c r="AK1853" s="52"/>
      <c r="AL1853" s="52"/>
      <c r="AM1853" s="52"/>
      <c r="AN1853" s="52"/>
      <c r="AO1853" s="52"/>
      <c r="AP1853" s="52"/>
      <c r="AQ1853" s="52"/>
      <c r="AR1853" s="52"/>
      <c r="AS1853" s="52"/>
      <c r="AT1853" s="52"/>
      <c r="AU1853" s="52"/>
      <c r="AV1853" s="52"/>
      <c r="AW1853" s="52"/>
      <c r="AX1853" s="52"/>
      <c r="AY1853" s="52"/>
      <c r="AZ1853" s="52"/>
      <c r="BA1853" s="52"/>
      <c r="BB1853" s="52"/>
      <c r="BC1853" s="52"/>
      <c r="BD1853" s="52"/>
      <c r="BE1853" s="52"/>
      <c r="BF1853" s="52"/>
      <c r="BG1853" s="52"/>
      <c r="BH1853" s="52"/>
      <c r="BI1853" s="52"/>
      <c r="BJ1853" s="52"/>
      <c r="BK1853" s="52"/>
      <c r="BL1853" s="52"/>
      <c r="BM1853" s="52"/>
      <c r="BN1853" s="52"/>
      <c r="BO1853" s="52"/>
      <c r="BP1853" s="52"/>
      <c r="BQ1853" s="52"/>
      <c r="BR1853" s="52"/>
      <c r="BS1853" s="52"/>
      <c r="BT1853" s="52"/>
      <c r="BU1853" s="52"/>
      <c r="BV1853" s="52"/>
      <c r="BW1853" s="52"/>
      <c r="BX1853" s="52"/>
      <c r="BY1853" s="52"/>
      <c r="BZ1853" s="52"/>
      <c r="CA1853" s="52"/>
      <c r="CB1853" s="52"/>
      <c r="CC1853" s="52"/>
      <c r="CD1853" s="52"/>
      <c r="CE1853" s="52"/>
      <c r="CF1853" s="52"/>
      <c r="CG1853" s="52"/>
      <c r="CH1853" s="52"/>
      <c r="CI1853" s="52"/>
      <c r="CJ1853" s="52"/>
      <c r="CK1853" s="52"/>
      <c r="CL1853" s="52"/>
      <c r="CM1853" s="52"/>
      <c r="CN1853" s="52"/>
      <c r="CO1853" s="52"/>
      <c r="CP1853" s="52"/>
      <c r="CQ1853" s="52"/>
      <c r="CR1853" s="52"/>
      <c r="CS1853" s="52"/>
      <c r="CT1853" s="52"/>
      <c r="CU1853" s="52"/>
      <c r="CV1853" s="52"/>
      <c r="CW1853" s="52"/>
      <c r="CX1853" s="52"/>
      <c r="CY1853" s="52"/>
      <c r="CZ1853" s="52"/>
      <c r="DA1853" s="52"/>
      <c r="DB1853" s="52"/>
      <c r="DC1853" s="52"/>
      <c r="DD1853" s="52"/>
      <c r="DE1853" s="52"/>
      <c r="DF1853" s="52"/>
      <c r="DG1853" s="52"/>
      <c r="DH1853" s="52"/>
      <c r="DI1853" s="52"/>
      <c r="DJ1853" s="52"/>
      <c r="DK1853" s="52"/>
      <c r="DL1853" s="52"/>
      <c r="DM1853" s="52"/>
      <c r="DN1853" s="52"/>
      <c r="DO1853" s="52"/>
      <c r="DP1853" s="52"/>
      <c r="DQ1853" s="52"/>
      <c r="DR1853" s="52"/>
      <c r="DS1853" s="52"/>
      <c r="DT1853" s="52"/>
      <c r="DU1853" s="52"/>
      <c r="DV1853" s="52"/>
      <c r="DW1853" s="52"/>
      <c r="DX1853" s="52"/>
      <c r="DY1853" s="52"/>
      <c r="DZ1853" s="52"/>
      <c r="EA1853" s="52"/>
    </row>
    <row r="1854" spans="1:131" s="43" customFormat="1" x14ac:dyDescent="0.2">
      <c r="A1854" s="42"/>
      <c r="B1854" s="42"/>
      <c r="C1854" s="42"/>
      <c r="D1854" s="42"/>
      <c r="E1854" s="42"/>
      <c r="F1854" s="42"/>
      <c r="G1854" s="54"/>
      <c r="H1854" s="42"/>
      <c r="I1854" s="42"/>
      <c r="J1854" s="55"/>
      <c r="K1854" s="55"/>
      <c r="L1854" s="55"/>
      <c r="M1854" s="56"/>
      <c r="N1854" s="57"/>
      <c r="O1854" s="57"/>
      <c r="P1854" s="42"/>
      <c r="Q1854" s="42"/>
      <c r="R1854" s="42"/>
      <c r="S1854" s="42"/>
      <c r="T1854" s="57"/>
      <c r="U1854" s="57"/>
      <c r="V1854" s="52"/>
      <c r="W1854" s="52"/>
      <c r="X1854" s="52"/>
      <c r="Y1854" s="52"/>
      <c r="Z1854" s="52"/>
      <c r="AA1854" s="52"/>
      <c r="AB1854" s="52"/>
      <c r="AC1854" s="52"/>
      <c r="AD1854" s="52"/>
      <c r="AE1854" s="52"/>
      <c r="AF1854" s="52"/>
      <c r="AG1854" s="52"/>
      <c r="AH1854" s="52"/>
      <c r="AI1854" s="52"/>
      <c r="AJ1854" s="52"/>
      <c r="AK1854" s="52"/>
      <c r="AL1854" s="52"/>
      <c r="AM1854" s="52"/>
      <c r="AN1854" s="52"/>
      <c r="AO1854" s="52"/>
      <c r="AP1854" s="52"/>
      <c r="AQ1854" s="52"/>
      <c r="AR1854" s="52"/>
      <c r="AS1854" s="52"/>
      <c r="AT1854" s="52"/>
      <c r="AU1854" s="52"/>
      <c r="AV1854" s="52"/>
      <c r="AW1854" s="52"/>
      <c r="AX1854" s="52"/>
      <c r="AY1854" s="52"/>
      <c r="AZ1854" s="52"/>
      <c r="BA1854" s="52"/>
      <c r="BB1854" s="52"/>
      <c r="BC1854" s="52"/>
      <c r="BD1854" s="52"/>
      <c r="BE1854" s="52"/>
      <c r="BF1854" s="52"/>
      <c r="BG1854" s="52"/>
      <c r="BH1854" s="52"/>
      <c r="BI1854" s="52"/>
      <c r="BJ1854" s="52"/>
      <c r="BK1854" s="52"/>
      <c r="BL1854" s="52"/>
      <c r="BM1854" s="52"/>
      <c r="BN1854" s="52"/>
      <c r="BO1854" s="52"/>
      <c r="BP1854" s="52"/>
      <c r="BQ1854" s="52"/>
      <c r="BR1854" s="52"/>
      <c r="BS1854" s="52"/>
      <c r="BT1854" s="52"/>
      <c r="BU1854" s="52"/>
      <c r="BV1854" s="52"/>
      <c r="BW1854" s="52"/>
      <c r="BX1854" s="52"/>
      <c r="BY1854" s="52"/>
      <c r="BZ1854" s="52"/>
      <c r="CA1854" s="52"/>
      <c r="CB1854" s="52"/>
      <c r="CC1854" s="52"/>
      <c r="CD1854" s="52"/>
      <c r="CE1854" s="52"/>
      <c r="CF1854" s="52"/>
      <c r="CG1854" s="52"/>
      <c r="CH1854" s="52"/>
      <c r="CI1854" s="52"/>
      <c r="CJ1854" s="52"/>
      <c r="CK1854" s="52"/>
      <c r="CL1854" s="52"/>
      <c r="CM1854" s="52"/>
      <c r="CN1854" s="52"/>
      <c r="CO1854" s="52"/>
      <c r="CP1854" s="52"/>
      <c r="CQ1854" s="52"/>
      <c r="CR1854" s="52"/>
      <c r="CS1854" s="52"/>
      <c r="CT1854" s="52"/>
      <c r="CU1854" s="52"/>
      <c r="CV1854" s="52"/>
      <c r="CW1854" s="52"/>
      <c r="CX1854" s="52"/>
      <c r="CY1854" s="52"/>
      <c r="CZ1854" s="52"/>
      <c r="DA1854" s="52"/>
      <c r="DB1854" s="52"/>
      <c r="DC1854" s="52"/>
      <c r="DD1854" s="52"/>
      <c r="DE1854" s="52"/>
      <c r="DF1854" s="52"/>
      <c r="DG1854" s="52"/>
      <c r="DH1854" s="52"/>
      <c r="DI1854" s="52"/>
      <c r="DJ1854" s="52"/>
      <c r="DK1854" s="52"/>
      <c r="DL1854" s="52"/>
      <c r="DM1854" s="52"/>
      <c r="DN1854" s="52"/>
      <c r="DO1854" s="52"/>
      <c r="DP1854" s="52"/>
      <c r="DQ1854" s="52"/>
      <c r="DR1854" s="52"/>
      <c r="DS1854" s="52"/>
      <c r="DT1854" s="52"/>
      <c r="DU1854" s="52"/>
      <c r="DV1854" s="52"/>
      <c r="DW1854" s="52"/>
      <c r="DX1854" s="52"/>
      <c r="DY1854" s="52"/>
      <c r="DZ1854" s="52"/>
      <c r="EA1854" s="52"/>
    </row>
    <row r="1855" spans="1:131" s="43" customFormat="1" x14ac:dyDescent="0.2">
      <c r="A1855" s="42"/>
      <c r="B1855" s="42"/>
      <c r="C1855" s="42"/>
      <c r="D1855" s="42"/>
      <c r="E1855" s="42"/>
      <c r="F1855" s="42"/>
      <c r="G1855" s="54"/>
      <c r="H1855" s="42"/>
      <c r="I1855" s="42"/>
      <c r="J1855" s="55"/>
      <c r="K1855" s="55"/>
      <c r="L1855" s="55"/>
      <c r="M1855" s="56"/>
      <c r="N1855" s="57"/>
      <c r="O1855" s="57"/>
      <c r="P1855" s="42"/>
      <c r="Q1855" s="42"/>
      <c r="R1855" s="42"/>
      <c r="S1855" s="42"/>
      <c r="T1855" s="57"/>
      <c r="U1855" s="57"/>
      <c r="V1855" s="52"/>
      <c r="W1855" s="52"/>
      <c r="X1855" s="52"/>
      <c r="Y1855" s="52"/>
      <c r="Z1855" s="52"/>
      <c r="AA1855" s="52"/>
      <c r="AB1855" s="52"/>
      <c r="AC1855" s="52"/>
      <c r="AD1855" s="52"/>
      <c r="AE1855" s="52"/>
      <c r="AF1855" s="52"/>
      <c r="AG1855" s="52"/>
      <c r="AH1855" s="52"/>
      <c r="AI1855" s="52"/>
      <c r="AJ1855" s="52"/>
      <c r="AK1855" s="52"/>
      <c r="AL1855" s="52"/>
      <c r="AM1855" s="52"/>
      <c r="AN1855" s="52"/>
      <c r="AO1855" s="52"/>
      <c r="AP1855" s="52"/>
      <c r="AQ1855" s="52"/>
      <c r="AR1855" s="52"/>
      <c r="AS1855" s="52"/>
      <c r="AT1855" s="52"/>
      <c r="AU1855" s="52"/>
      <c r="AV1855" s="52"/>
      <c r="AW1855" s="52"/>
      <c r="AX1855" s="52"/>
      <c r="AY1855" s="52"/>
      <c r="AZ1855" s="52"/>
      <c r="BA1855" s="52"/>
      <c r="BB1855" s="52"/>
      <c r="BC1855" s="52"/>
      <c r="BD1855" s="52"/>
      <c r="BE1855" s="52"/>
      <c r="BF1855" s="52"/>
      <c r="BG1855" s="52"/>
      <c r="BH1855" s="52"/>
      <c r="BI1855" s="52"/>
      <c r="BJ1855" s="52"/>
      <c r="BK1855" s="52"/>
      <c r="BL1855" s="52"/>
      <c r="BM1855" s="52"/>
      <c r="BN1855" s="52"/>
      <c r="BO1855" s="52"/>
      <c r="BP1855" s="52"/>
      <c r="BQ1855" s="52"/>
      <c r="BR1855" s="52"/>
      <c r="BS1855" s="52"/>
      <c r="BT1855" s="52"/>
      <c r="BU1855" s="52"/>
      <c r="BV1855" s="52"/>
      <c r="BW1855" s="52"/>
      <c r="BX1855" s="52"/>
      <c r="BY1855" s="52"/>
      <c r="BZ1855" s="52"/>
      <c r="CA1855" s="52"/>
      <c r="CB1855" s="52"/>
      <c r="CC1855" s="52"/>
      <c r="CD1855" s="52"/>
      <c r="CE1855" s="52"/>
      <c r="CF1855" s="52"/>
      <c r="CG1855" s="52"/>
      <c r="CH1855" s="52"/>
      <c r="CI1855" s="52"/>
      <c r="CJ1855" s="52"/>
      <c r="CK1855" s="52"/>
      <c r="CL1855" s="52"/>
      <c r="CM1855" s="52"/>
      <c r="CN1855" s="52"/>
      <c r="CO1855" s="52"/>
      <c r="CP1855" s="52"/>
      <c r="CQ1855" s="52"/>
      <c r="CR1855" s="52"/>
      <c r="CS1855" s="52"/>
      <c r="CT1855" s="52"/>
      <c r="CU1855" s="52"/>
      <c r="CV1855" s="52"/>
      <c r="CW1855" s="52"/>
      <c r="CX1855" s="52"/>
      <c r="CY1855" s="52"/>
      <c r="CZ1855" s="52"/>
      <c r="DA1855" s="52"/>
      <c r="DB1855" s="52"/>
      <c r="DC1855" s="52"/>
      <c r="DD1855" s="52"/>
      <c r="DE1855" s="52"/>
      <c r="DF1855" s="52"/>
      <c r="DG1855" s="52"/>
      <c r="DH1855" s="52"/>
      <c r="DI1855" s="52"/>
      <c r="DJ1855" s="52"/>
      <c r="DK1855" s="52"/>
      <c r="DL1855" s="52"/>
      <c r="DM1855" s="52"/>
      <c r="DN1855" s="52"/>
      <c r="DO1855" s="52"/>
      <c r="DP1855" s="52"/>
      <c r="DQ1855" s="52"/>
      <c r="DR1855" s="52"/>
      <c r="DS1855" s="52"/>
      <c r="DT1855" s="52"/>
      <c r="DU1855" s="52"/>
      <c r="DV1855" s="52"/>
      <c r="DW1855" s="52"/>
      <c r="DX1855" s="52"/>
      <c r="DY1855" s="52"/>
      <c r="DZ1855" s="52"/>
      <c r="EA1855" s="52"/>
    </row>
    <row r="1856" spans="1:131" s="43" customFormat="1" x14ac:dyDescent="0.2">
      <c r="A1856" s="42"/>
      <c r="B1856" s="42"/>
      <c r="C1856" s="42"/>
      <c r="D1856" s="42"/>
      <c r="E1856" s="42"/>
      <c r="F1856" s="42"/>
      <c r="G1856" s="54"/>
      <c r="H1856" s="42"/>
      <c r="I1856" s="42"/>
      <c r="J1856" s="55"/>
      <c r="K1856" s="55"/>
      <c r="L1856" s="55"/>
      <c r="M1856" s="56"/>
      <c r="N1856" s="57"/>
      <c r="O1856" s="57"/>
      <c r="P1856" s="42"/>
      <c r="Q1856" s="42"/>
      <c r="R1856" s="42"/>
      <c r="S1856" s="42"/>
      <c r="T1856" s="57"/>
      <c r="U1856" s="57"/>
      <c r="V1856" s="52"/>
      <c r="W1856" s="52"/>
      <c r="X1856" s="52"/>
      <c r="Y1856" s="52"/>
      <c r="Z1856" s="52"/>
      <c r="AA1856" s="52"/>
      <c r="AB1856" s="52"/>
      <c r="AC1856" s="52"/>
      <c r="AD1856" s="52"/>
      <c r="AE1856" s="52"/>
      <c r="AF1856" s="52"/>
      <c r="AG1856" s="52"/>
      <c r="AH1856" s="52"/>
      <c r="AI1856" s="52"/>
      <c r="AJ1856" s="52"/>
      <c r="AK1856" s="52"/>
      <c r="AL1856" s="52"/>
      <c r="AM1856" s="52"/>
      <c r="AN1856" s="52"/>
      <c r="AO1856" s="52"/>
      <c r="AP1856" s="52"/>
      <c r="AQ1856" s="52"/>
      <c r="AR1856" s="52"/>
      <c r="AS1856" s="52"/>
      <c r="AT1856" s="52"/>
      <c r="AU1856" s="52"/>
      <c r="AV1856" s="52"/>
      <c r="AW1856" s="52"/>
      <c r="AX1856" s="52"/>
      <c r="AY1856" s="52"/>
      <c r="AZ1856" s="52"/>
      <c r="BA1856" s="52"/>
      <c r="BB1856" s="52"/>
      <c r="BC1856" s="52"/>
      <c r="BD1856" s="52"/>
      <c r="BE1856" s="52"/>
      <c r="BF1856" s="52"/>
      <c r="BG1856" s="52"/>
      <c r="BH1856" s="52"/>
      <c r="BI1856" s="52"/>
      <c r="BJ1856" s="52"/>
      <c r="BK1856" s="52"/>
      <c r="BL1856" s="52"/>
      <c r="BM1856" s="52"/>
      <c r="BN1856" s="52"/>
      <c r="BO1856" s="52"/>
      <c r="BP1856" s="52"/>
      <c r="BQ1856" s="52"/>
      <c r="BR1856" s="52"/>
      <c r="BS1856" s="52"/>
      <c r="BT1856" s="52"/>
      <c r="BU1856" s="52"/>
      <c r="BV1856" s="52"/>
      <c r="BW1856" s="52"/>
      <c r="BX1856" s="52"/>
      <c r="BY1856" s="52"/>
      <c r="BZ1856" s="52"/>
      <c r="CA1856" s="52"/>
      <c r="CB1856" s="52"/>
      <c r="CC1856" s="52"/>
      <c r="CD1856" s="52"/>
      <c r="CE1856" s="52"/>
      <c r="CF1856" s="52"/>
      <c r="CG1856" s="52"/>
      <c r="CH1856" s="52"/>
      <c r="CI1856" s="52"/>
      <c r="CJ1856" s="52"/>
      <c r="CK1856" s="52"/>
      <c r="CL1856" s="52"/>
      <c r="CM1856" s="52"/>
      <c r="CN1856" s="52"/>
      <c r="CO1856" s="52"/>
      <c r="CP1856" s="52"/>
      <c r="CQ1856" s="52"/>
      <c r="CR1856" s="52"/>
      <c r="CS1856" s="52"/>
      <c r="CT1856" s="52"/>
      <c r="CU1856" s="52"/>
      <c r="CV1856" s="52"/>
      <c r="CW1856" s="52"/>
      <c r="CX1856" s="52"/>
      <c r="CY1856" s="52"/>
      <c r="CZ1856" s="52"/>
      <c r="DA1856" s="52"/>
      <c r="DB1856" s="52"/>
      <c r="DC1856" s="52"/>
      <c r="DD1856" s="52"/>
      <c r="DE1856" s="52"/>
      <c r="DF1856" s="52"/>
      <c r="DG1856" s="52"/>
      <c r="DH1856" s="52"/>
      <c r="DI1856" s="52"/>
      <c r="DJ1856" s="52"/>
      <c r="DK1856" s="52"/>
      <c r="DL1856" s="52"/>
      <c r="DM1856" s="52"/>
      <c r="DN1856" s="52"/>
      <c r="DO1856" s="52"/>
      <c r="DP1856" s="52"/>
      <c r="DQ1856" s="52"/>
      <c r="DR1856" s="52"/>
      <c r="DS1856" s="52"/>
      <c r="DT1856" s="52"/>
      <c r="DU1856" s="52"/>
      <c r="DV1856" s="52"/>
      <c r="DW1856" s="52"/>
      <c r="DX1856" s="52"/>
      <c r="DY1856" s="52"/>
      <c r="DZ1856" s="52"/>
      <c r="EA1856" s="52"/>
    </row>
    <row r="1857" spans="1:131" s="43" customFormat="1" x14ac:dyDescent="0.2">
      <c r="A1857" s="42"/>
      <c r="B1857" s="42"/>
      <c r="C1857" s="42"/>
      <c r="D1857" s="42"/>
      <c r="E1857" s="42"/>
      <c r="F1857" s="42"/>
      <c r="G1857" s="54"/>
      <c r="H1857" s="42"/>
      <c r="I1857" s="42"/>
      <c r="J1857" s="55"/>
      <c r="K1857" s="55"/>
      <c r="L1857" s="55"/>
      <c r="M1857" s="56"/>
      <c r="N1857" s="57"/>
      <c r="O1857" s="57"/>
      <c r="P1857" s="42"/>
      <c r="Q1857" s="42"/>
      <c r="R1857" s="42"/>
      <c r="S1857" s="42"/>
      <c r="T1857" s="57"/>
      <c r="U1857" s="57"/>
      <c r="V1857" s="52"/>
      <c r="W1857" s="52"/>
      <c r="X1857" s="52"/>
      <c r="Y1857" s="52"/>
      <c r="Z1857" s="52"/>
      <c r="AA1857" s="52"/>
      <c r="AB1857" s="52"/>
      <c r="AC1857" s="52"/>
      <c r="AD1857" s="52"/>
      <c r="AE1857" s="52"/>
      <c r="AF1857" s="52"/>
      <c r="AG1857" s="52"/>
      <c r="AH1857" s="52"/>
      <c r="AI1857" s="52"/>
      <c r="AJ1857" s="52"/>
      <c r="AK1857" s="52"/>
      <c r="AL1857" s="52"/>
      <c r="AM1857" s="52"/>
      <c r="AN1857" s="52"/>
      <c r="AO1857" s="52"/>
      <c r="AP1857" s="52"/>
      <c r="AQ1857" s="52"/>
      <c r="AR1857" s="52"/>
      <c r="AS1857" s="52"/>
      <c r="AT1857" s="52"/>
      <c r="AU1857" s="52"/>
      <c r="AV1857" s="52"/>
      <c r="AW1857" s="52"/>
      <c r="AX1857" s="52"/>
      <c r="AY1857" s="52"/>
      <c r="AZ1857" s="52"/>
      <c r="BA1857" s="52"/>
      <c r="BB1857" s="52"/>
      <c r="BC1857" s="52"/>
      <c r="BD1857" s="52"/>
      <c r="BE1857" s="52"/>
      <c r="BF1857" s="52"/>
      <c r="BG1857" s="52"/>
      <c r="BH1857" s="52"/>
      <c r="BI1857" s="52"/>
      <c r="BJ1857" s="52"/>
      <c r="BK1857" s="52"/>
      <c r="BL1857" s="52"/>
      <c r="BM1857" s="52"/>
      <c r="BN1857" s="52"/>
      <c r="BO1857" s="52"/>
      <c r="BP1857" s="52"/>
      <c r="BQ1857" s="52"/>
      <c r="BR1857" s="52"/>
      <c r="BS1857" s="52"/>
      <c r="BT1857" s="52"/>
      <c r="BU1857" s="52"/>
      <c r="BV1857" s="52"/>
      <c r="BW1857" s="52"/>
      <c r="BX1857" s="52"/>
      <c r="BY1857" s="52"/>
      <c r="BZ1857" s="52"/>
      <c r="CA1857" s="52"/>
      <c r="CB1857" s="52"/>
      <c r="CC1857" s="52"/>
      <c r="CD1857" s="52"/>
      <c r="CE1857" s="52"/>
      <c r="CF1857" s="52"/>
      <c r="CG1857" s="52"/>
      <c r="CH1857" s="52"/>
      <c r="CI1857" s="52"/>
      <c r="CJ1857" s="52"/>
      <c r="CK1857" s="52"/>
      <c r="CL1857" s="52"/>
      <c r="CM1857" s="52"/>
      <c r="CN1857" s="52"/>
      <c r="CO1857" s="52"/>
      <c r="CP1857" s="52"/>
      <c r="CQ1857" s="52"/>
      <c r="CR1857" s="52"/>
      <c r="CS1857" s="52"/>
      <c r="CT1857" s="52"/>
      <c r="CU1857" s="52"/>
      <c r="CV1857" s="52"/>
      <c r="CW1857" s="52"/>
      <c r="CX1857" s="52"/>
      <c r="CY1857" s="52"/>
      <c r="CZ1857" s="52"/>
      <c r="DA1857" s="52"/>
      <c r="DB1857" s="52"/>
      <c r="DC1857" s="52"/>
      <c r="DD1857" s="52"/>
      <c r="DE1857" s="52"/>
      <c r="DF1857" s="52"/>
      <c r="DG1857" s="52"/>
      <c r="DH1857" s="52"/>
      <c r="DI1857" s="52"/>
      <c r="DJ1857" s="52"/>
      <c r="DK1857" s="52"/>
      <c r="DL1857" s="52"/>
      <c r="DM1857" s="52"/>
      <c r="DN1857" s="52"/>
      <c r="DO1857" s="52"/>
      <c r="DP1857" s="52"/>
      <c r="DQ1857" s="52"/>
      <c r="DR1857" s="52"/>
      <c r="DS1857" s="52"/>
      <c r="DT1857" s="52"/>
      <c r="DU1857" s="52"/>
      <c r="DV1857" s="52"/>
      <c r="DW1857" s="52"/>
      <c r="DX1857" s="52"/>
      <c r="DY1857" s="52"/>
      <c r="DZ1857" s="52"/>
      <c r="EA1857" s="52"/>
    </row>
    <row r="1858" spans="1:131" s="43" customFormat="1" x14ac:dyDescent="0.2">
      <c r="A1858" s="42"/>
      <c r="B1858" s="42"/>
      <c r="C1858" s="42"/>
      <c r="D1858" s="42"/>
      <c r="E1858" s="42"/>
      <c r="F1858" s="42"/>
      <c r="G1858" s="54"/>
      <c r="H1858" s="42"/>
      <c r="I1858" s="42"/>
      <c r="J1858" s="55"/>
      <c r="K1858" s="55"/>
      <c r="L1858" s="55"/>
      <c r="M1858" s="56"/>
      <c r="N1858" s="57"/>
      <c r="O1858" s="57"/>
      <c r="P1858" s="42"/>
      <c r="Q1858" s="42"/>
      <c r="R1858" s="42"/>
      <c r="S1858" s="42"/>
      <c r="T1858" s="57"/>
      <c r="U1858" s="57"/>
      <c r="V1858" s="52"/>
      <c r="W1858" s="52"/>
      <c r="X1858" s="52"/>
      <c r="Y1858" s="52"/>
      <c r="Z1858" s="52"/>
      <c r="AA1858" s="52"/>
      <c r="AB1858" s="52"/>
      <c r="AC1858" s="52"/>
      <c r="AD1858" s="52"/>
      <c r="AE1858" s="52"/>
      <c r="AF1858" s="52"/>
      <c r="AG1858" s="52"/>
      <c r="AH1858" s="52"/>
      <c r="AI1858" s="52"/>
      <c r="AJ1858" s="52"/>
      <c r="AK1858" s="52"/>
      <c r="AL1858" s="52"/>
      <c r="AM1858" s="52"/>
      <c r="AN1858" s="52"/>
      <c r="AO1858" s="52"/>
      <c r="AP1858" s="52"/>
      <c r="AQ1858" s="52"/>
      <c r="AR1858" s="52"/>
      <c r="AS1858" s="52"/>
      <c r="AT1858" s="52"/>
      <c r="AU1858" s="52"/>
      <c r="AV1858" s="52"/>
      <c r="AW1858" s="52"/>
      <c r="AX1858" s="52"/>
      <c r="AY1858" s="52"/>
      <c r="AZ1858" s="52"/>
      <c r="BA1858" s="52"/>
      <c r="BB1858" s="52"/>
      <c r="BC1858" s="52"/>
      <c r="BD1858" s="52"/>
      <c r="BE1858" s="52"/>
      <c r="BF1858" s="52"/>
      <c r="BG1858" s="52"/>
      <c r="BH1858" s="52"/>
      <c r="BI1858" s="52"/>
      <c r="BJ1858" s="52"/>
      <c r="BK1858" s="52"/>
      <c r="BL1858" s="52"/>
      <c r="BM1858" s="52"/>
      <c r="BN1858" s="52"/>
      <c r="BO1858" s="52"/>
      <c r="BP1858" s="52"/>
      <c r="BQ1858" s="52"/>
      <c r="BR1858" s="52"/>
      <c r="BS1858" s="52"/>
      <c r="BT1858" s="52"/>
      <c r="BU1858" s="52"/>
      <c r="BV1858" s="52"/>
      <c r="BW1858" s="52"/>
      <c r="BX1858" s="52"/>
      <c r="BY1858" s="52"/>
      <c r="BZ1858" s="52"/>
      <c r="CA1858" s="52"/>
      <c r="CB1858" s="52"/>
      <c r="CC1858" s="52"/>
      <c r="CD1858" s="52"/>
      <c r="CE1858" s="52"/>
      <c r="CF1858" s="52"/>
      <c r="CG1858" s="52"/>
      <c r="CH1858" s="52"/>
      <c r="CI1858" s="52"/>
      <c r="CJ1858" s="52"/>
      <c r="CK1858" s="52"/>
      <c r="CL1858" s="52"/>
      <c r="CM1858" s="52"/>
      <c r="CN1858" s="52"/>
      <c r="CO1858" s="52"/>
      <c r="CP1858" s="52"/>
      <c r="CQ1858" s="52"/>
      <c r="CR1858" s="52"/>
      <c r="CS1858" s="52"/>
      <c r="CT1858" s="52"/>
      <c r="CU1858" s="52"/>
      <c r="CV1858" s="52"/>
      <c r="CW1858" s="52"/>
      <c r="CX1858" s="52"/>
      <c r="CY1858" s="52"/>
      <c r="CZ1858" s="52"/>
      <c r="DA1858" s="52"/>
      <c r="DB1858" s="52"/>
      <c r="DC1858" s="52"/>
      <c r="DD1858" s="52"/>
      <c r="DE1858" s="52"/>
      <c r="DF1858" s="52"/>
      <c r="DG1858" s="52"/>
      <c r="DH1858" s="52"/>
      <c r="DI1858" s="52"/>
      <c r="DJ1858" s="52"/>
      <c r="DK1858" s="52"/>
      <c r="DL1858" s="52"/>
      <c r="DM1858" s="52"/>
      <c r="DN1858" s="52"/>
      <c r="DO1858" s="52"/>
      <c r="DP1858" s="52"/>
      <c r="DQ1858" s="52"/>
      <c r="DR1858" s="52"/>
      <c r="DS1858" s="52"/>
      <c r="DT1858" s="52"/>
      <c r="DU1858" s="52"/>
      <c r="DV1858" s="52"/>
      <c r="DW1858" s="52"/>
      <c r="DX1858" s="52"/>
      <c r="DY1858" s="52"/>
      <c r="DZ1858" s="52"/>
      <c r="EA1858" s="52"/>
    </row>
    <row r="1859" spans="1:131" s="43" customFormat="1" x14ac:dyDescent="0.2">
      <c r="A1859" s="42"/>
      <c r="B1859" s="42"/>
      <c r="C1859" s="42"/>
      <c r="D1859" s="42"/>
      <c r="E1859" s="42"/>
      <c r="F1859" s="42"/>
      <c r="G1859" s="54"/>
      <c r="H1859" s="42"/>
      <c r="I1859" s="42"/>
      <c r="J1859" s="55"/>
      <c r="K1859" s="55"/>
      <c r="L1859" s="55"/>
      <c r="M1859" s="56"/>
      <c r="N1859" s="57"/>
      <c r="O1859" s="57"/>
      <c r="P1859" s="42"/>
      <c r="Q1859" s="42"/>
      <c r="R1859" s="42"/>
      <c r="S1859" s="42"/>
      <c r="T1859" s="57"/>
      <c r="U1859" s="57"/>
      <c r="V1859" s="52"/>
      <c r="W1859" s="52"/>
      <c r="X1859" s="52"/>
      <c r="Y1859" s="52"/>
      <c r="Z1859" s="52"/>
      <c r="AA1859" s="52"/>
      <c r="AB1859" s="52"/>
      <c r="AC1859" s="52"/>
      <c r="AD1859" s="52"/>
      <c r="AE1859" s="52"/>
      <c r="AF1859" s="52"/>
      <c r="AG1859" s="52"/>
      <c r="AH1859" s="52"/>
      <c r="AI1859" s="52"/>
      <c r="AJ1859" s="52"/>
      <c r="AK1859" s="52"/>
      <c r="AL1859" s="52"/>
      <c r="AM1859" s="52"/>
      <c r="AN1859" s="52"/>
      <c r="AO1859" s="52"/>
      <c r="AP1859" s="52"/>
      <c r="AQ1859" s="52"/>
      <c r="AR1859" s="52"/>
      <c r="AS1859" s="52"/>
      <c r="AT1859" s="52"/>
      <c r="AU1859" s="52"/>
      <c r="AV1859" s="52"/>
      <c r="AW1859" s="52"/>
      <c r="AX1859" s="52"/>
      <c r="AY1859" s="52"/>
      <c r="AZ1859" s="52"/>
      <c r="BA1859" s="52"/>
      <c r="BB1859" s="52"/>
      <c r="BC1859" s="52"/>
      <c r="BD1859" s="52"/>
      <c r="BE1859" s="52"/>
      <c r="BF1859" s="52"/>
      <c r="BG1859" s="52"/>
      <c r="BH1859" s="52"/>
      <c r="BI1859" s="52"/>
      <c r="BJ1859" s="52"/>
      <c r="BK1859" s="52"/>
      <c r="BL1859" s="52"/>
      <c r="BM1859" s="52"/>
      <c r="BN1859" s="52"/>
      <c r="BO1859" s="52"/>
      <c r="BP1859" s="52"/>
      <c r="BQ1859" s="52"/>
      <c r="BR1859" s="52"/>
      <c r="BS1859" s="52"/>
      <c r="BT1859" s="52"/>
      <c r="BU1859" s="52"/>
      <c r="BV1859" s="52"/>
      <c r="BW1859" s="52"/>
      <c r="BX1859" s="52"/>
      <c r="BY1859" s="52"/>
      <c r="BZ1859" s="52"/>
      <c r="CA1859" s="52"/>
      <c r="CB1859" s="52"/>
      <c r="CC1859" s="52"/>
      <c r="CD1859" s="52"/>
      <c r="CE1859" s="52"/>
      <c r="CF1859" s="52"/>
      <c r="CG1859" s="52"/>
      <c r="CH1859" s="52"/>
      <c r="CI1859" s="52"/>
      <c r="CJ1859" s="52"/>
      <c r="CK1859" s="52"/>
      <c r="CL1859" s="52"/>
      <c r="CM1859" s="52"/>
      <c r="CN1859" s="52"/>
      <c r="CO1859" s="52"/>
      <c r="CP1859" s="52"/>
      <c r="CQ1859" s="52"/>
      <c r="CR1859" s="52"/>
      <c r="CS1859" s="52"/>
      <c r="CT1859" s="52"/>
      <c r="CU1859" s="52"/>
      <c r="CV1859" s="52"/>
      <c r="CW1859" s="52"/>
      <c r="CX1859" s="52"/>
      <c r="CY1859" s="52"/>
      <c r="CZ1859" s="52"/>
      <c r="DA1859" s="52"/>
      <c r="DB1859" s="52"/>
      <c r="DC1859" s="52"/>
      <c r="DD1859" s="52"/>
      <c r="DE1859" s="52"/>
      <c r="DF1859" s="52"/>
      <c r="DG1859" s="52"/>
      <c r="DH1859" s="52"/>
      <c r="DI1859" s="52"/>
      <c r="DJ1859" s="52"/>
      <c r="DK1859" s="52"/>
      <c r="DL1859" s="52"/>
      <c r="DM1859" s="52"/>
      <c r="DN1859" s="52"/>
      <c r="DO1859" s="52"/>
      <c r="DP1859" s="52"/>
      <c r="DQ1859" s="52"/>
      <c r="DR1859" s="52"/>
      <c r="DS1859" s="52"/>
      <c r="DT1859" s="52"/>
      <c r="DU1859" s="52"/>
      <c r="DV1859" s="52"/>
      <c r="DW1859" s="52"/>
      <c r="DX1859" s="52"/>
      <c r="DY1859" s="52"/>
      <c r="DZ1859" s="52"/>
      <c r="EA1859" s="52"/>
    </row>
    <row r="1860" spans="1:131" s="43" customFormat="1" x14ac:dyDescent="0.2">
      <c r="A1860" s="42"/>
      <c r="B1860" s="42"/>
      <c r="C1860" s="42"/>
      <c r="D1860" s="42"/>
      <c r="E1860" s="42"/>
      <c r="F1860" s="42"/>
      <c r="G1860" s="54"/>
      <c r="H1860" s="42"/>
      <c r="I1860" s="42"/>
      <c r="J1860" s="55"/>
      <c r="K1860" s="55"/>
      <c r="L1860" s="55"/>
      <c r="M1860" s="56"/>
      <c r="N1860" s="57"/>
      <c r="O1860" s="57"/>
      <c r="P1860" s="42"/>
      <c r="Q1860" s="42"/>
      <c r="R1860" s="42"/>
      <c r="S1860" s="42"/>
      <c r="T1860" s="57"/>
      <c r="U1860" s="57"/>
      <c r="V1860" s="52"/>
      <c r="W1860" s="52"/>
      <c r="X1860" s="52"/>
      <c r="Y1860" s="52"/>
      <c r="Z1860" s="52"/>
      <c r="AA1860" s="52"/>
      <c r="AB1860" s="52"/>
      <c r="AC1860" s="52"/>
      <c r="AD1860" s="52"/>
      <c r="AE1860" s="52"/>
      <c r="AF1860" s="52"/>
      <c r="AG1860" s="52"/>
      <c r="AH1860" s="52"/>
      <c r="AI1860" s="52"/>
      <c r="AJ1860" s="52"/>
      <c r="AK1860" s="52"/>
      <c r="AL1860" s="52"/>
      <c r="AM1860" s="52"/>
      <c r="AN1860" s="52"/>
      <c r="AO1860" s="52"/>
      <c r="AP1860" s="52"/>
      <c r="AQ1860" s="52"/>
      <c r="AR1860" s="52"/>
      <c r="AS1860" s="52"/>
      <c r="AT1860" s="52"/>
      <c r="AU1860" s="52"/>
      <c r="AV1860" s="52"/>
      <c r="AW1860" s="52"/>
      <c r="AX1860" s="52"/>
      <c r="AY1860" s="52"/>
      <c r="AZ1860" s="52"/>
      <c r="BA1860" s="52"/>
      <c r="BB1860" s="52"/>
      <c r="BC1860" s="52"/>
      <c r="BD1860" s="52"/>
      <c r="BE1860" s="52"/>
      <c r="BF1860" s="52"/>
      <c r="BG1860" s="52"/>
      <c r="BH1860" s="52"/>
      <c r="BI1860" s="52"/>
      <c r="BJ1860" s="52"/>
      <c r="BK1860" s="52"/>
      <c r="BL1860" s="52"/>
      <c r="BM1860" s="52"/>
      <c r="BN1860" s="52"/>
      <c r="BO1860" s="52"/>
      <c r="BP1860" s="52"/>
      <c r="BQ1860" s="52"/>
      <c r="BR1860" s="52"/>
      <c r="BS1860" s="52"/>
      <c r="BT1860" s="52"/>
      <c r="BU1860" s="52"/>
      <c r="BV1860" s="52"/>
      <c r="BW1860" s="52"/>
      <c r="BX1860" s="52"/>
      <c r="BY1860" s="52"/>
      <c r="BZ1860" s="52"/>
      <c r="CA1860" s="52"/>
      <c r="CB1860" s="52"/>
      <c r="CC1860" s="52"/>
      <c r="CD1860" s="52"/>
      <c r="CE1860" s="52"/>
      <c r="CF1860" s="52"/>
      <c r="CG1860" s="52"/>
      <c r="CH1860" s="52"/>
      <c r="CI1860" s="52"/>
      <c r="CJ1860" s="52"/>
      <c r="CK1860" s="52"/>
      <c r="CL1860" s="52"/>
      <c r="CM1860" s="52"/>
      <c r="CN1860" s="52"/>
      <c r="CO1860" s="52"/>
      <c r="CP1860" s="52"/>
      <c r="CQ1860" s="52"/>
      <c r="CR1860" s="52"/>
      <c r="CS1860" s="52"/>
      <c r="CT1860" s="52"/>
      <c r="CU1860" s="52"/>
      <c r="CV1860" s="52"/>
      <c r="CW1860" s="52"/>
      <c r="CX1860" s="52"/>
      <c r="CY1860" s="52"/>
      <c r="CZ1860" s="52"/>
      <c r="DA1860" s="52"/>
      <c r="DB1860" s="52"/>
      <c r="DC1860" s="52"/>
      <c r="DD1860" s="52"/>
      <c r="DE1860" s="52"/>
      <c r="DF1860" s="52"/>
      <c r="DG1860" s="52"/>
      <c r="DH1860" s="52"/>
      <c r="DI1860" s="52"/>
      <c r="DJ1860" s="52"/>
      <c r="DK1860" s="52"/>
      <c r="DL1860" s="52"/>
      <c r="DM1860" s="52"/>
      <c r="DN1860" s="52"/>
      <c r="DO1860" s="52"/>
      <c r="DP1860" s="52"/>
      <c r="DQ1860" s="52"/>
      <c r="DR1860" s="52"/>
      <c r="DS1860" s="52"/>
      <c r="DT1860" s="52"/>
      <c r="DU1860" s="52"/>
      <c r="DV1860" s="52"/>
      <c r="DW1860" s="52"/>
      <c r="DX1860" s="52"/>
      <c r="DY1860" s="52"/>
      <c r="DZ1860" s="52"/>
      <c r="EA1860" s="52"/>
    </row>
    <row r="1861" spans="1:131" s="43" customFormat="1" x14ac:dyDescent="0.2">
      <c r="A1861" s="42"/>
      <c r="B1861" s="42"/>
      <c r="C1861" s="42"/>
      <c r="D1861" s="42"/>
      <c r="E1861" s="42"/>
      <c r="F1861" s="42"/>
      <c r="G1861" s="54"/>
      <c r="H1861" s="42"/>
      <c r="I1861" s="42"/>
      <c r="J1861" s="55"/>
      <c r="K1861" s="55"/>
      <c r="L1861" s="55"/>
      <c r="M1861" s="56"/>
      <c r="N1861" s="57"/>
      <c r="O1861" s="57"/>
      <c r="P1861" s="42"/>
      <c r="Q1861" s="42"/>
      <c r="R1861" s="42"/>
      <c r="S1861" s="42"/>
      <c r="T1861" s="57"/>
      <c r="U1861" s="57"/>
      <c r="V1861" s="52"/>
      <c r="W1861" s="52"/>
      <c r="X1861" s="52"/>
      <c r="Y1861" s="52"/>
      <c r="Z1861" s="52"/>
      <c r="AA1861" s="52"/>
      <c r="AB1861" s="52"/>
      <c r="AC1861" s="52"/>
      <c r="AD1861" s="52"/>
      <c r="AE1861" s="52"/>
      <c r="AF1861" s="52"/>
      <c r="AG1861" s="52"/>
      <c r="AH1861" s="52"/>
      <c r="AI1861" s="52"/>
      <c r="AJ1861" s="52"/>
      <c r="AK1861" s="52"/>
      <c r="AL1861" s="52"/>
      <c r="AM1861" s="52"/>
      <c r="AN1861" s="52"/>
      <c r="AO1861" s="52"/>
      <c r="AP1861" s="52"/>
      <c r="AQ1861" s="52"/>
      <c r="AR1861" s="52"/>
      <c r="AS1861" s="52"/>
      <c r="AT1861" s="52"/>
      <c r="AU1861" s="52"/>
      <c r="AV1861" s="52"/>
      <c r="AW1861" s="52"/>
      <c r="AX1861" s="52"/>
      <c r="AY1861" s="52"/>
      <c r="AZ1861" s="52"/>
      <c r="BA1861" s="52"/>
      <c r="BB1861" s="52"/>
      <c r="BC1861" s="52"/>
      <c r="BD1861" s="52"/>
      <c r="BE1861" s="52"/>
      <c r="BF1861" s="52"/>
      <c r="BG1861" s="52"/>
      <c r="BH1861" s="52"/>
      <c r="BI1861" s="52"/>
      <c r="BJ1861" s="52"/>
      <c r="BK1861" s="52"/>
      <c r="BL1861" s="52"/>
      <c r="BM1861" s="52"/>
      <c r="BN1861" s="52"/>
      <c r="BO1861" s="52"/>
      <c r="BP1861" s="52"/>
      <c r="BQ1861" s="52"/>
      <c r="BR1861" s="52"/>
      <c r="BS1861" s="52"/>
      <c r="BT1861" s="52"/>
      <c r="BU1861" s="52"/>
      <c r="BV1861" s="52"/>
      <c r="BW1861" s="52"/>
      <c r="BX1861" s="52"/>
      <c r="BY1861" s="52"/>
      <c r="BZ1861" s="52"/>
      <c r="CA1861" s="52"/>
      <c r="CB1861" s="52"/>
      <c r="CC1861" s="52"/>
      <c r="CD1861" s="52"/>
      <c r="CE1861" s="52"/>
      <c r="CF1861" s="52"/>
      <c r="CG1861" s="52"/>
      <c r="CH1861" s="52"/>
      <c r="CI1861" s="52"/>
      <c r="CJ1861" s="52"/>
      <c r="CK1861" s="52"/>
      <c r="CL1861" s="52"/>
      <c r="CM1861" s="52"/>
      <c r="CN1861" s="52"/>
      <c r="CO1861" s="52"/>
      <c r="CP1861" s="52"/>
      <c r="CQ1861" s="52"/>
      <c r="CR1861" s="52"/>
      <c r="CS1861" s="52"/>
      <c r="CT1861" s="52"/>
      <c r="CU1861" s="52"/>
      <c r="CV1861" s="52"/>
      <c r="CW1861" s="52"/>
      <c r="CX1861" s="52"/>
      <c r="CY1861" s="52"/>
      <c r="CZ1861" s="52"/>
      <c r="DA1861" s="52"/>
      <c r="DB1861" s="52"/>
      <c r="DC1861" s="52"/>
      <c r="DD1861" s="52"/>
      <c r="DE1861" s="52"/>
      <c r="DF1861" s="52"/>
      <c r="DG1861" s="52"/>
      <c r="DH1861" s="52"/>
      <c r="DI1861" s="52"/>
      <c r="DJ1861" s="52"/>
      <c r="DK1861" s="52"/>
      <c r="DL1861" s="52"/>
      <c r="DM1861" s="52"/>
      <c r="DN1861" s="52"/>
      <c r="DO1861" s="52"/>
      <c r="DP1861" s="52"/>
      <c r="DQ1861" s="52"/>
      <c r="DR1861" s="52"/>
      <c r="DS1861" s="52"/>
      <c r="DT1861" s="52"/>
      <c r="DU1861" s="52"/>
      <c r="DV1861" s="52"/>
      <c r="DW1861" s="52"/>
      <c r="DX1861" s="52"/>
      <c r="DY1861" s="52"/>
      <c r="DZ1861" s="52"/>
      <c r="EA1861" s="52"/>
    </row>
    <row r="1862" spans="1:131" s="43" customFormat="1" x14ac:dyDescent="0.2">
      <c r="A1862" s="42"/>
      <c r="B1862" s="42"/>
      <c r="C1862" s="42"/>
      <c r="D1862" s="42"/>
      <c r="E1862" s="42"/>
      <c r="F1862" s="42"/>
      <c r="G1862" s="54"/>
      <c r="H1862" s="42"/>
      <c r="I1862" s="42"/>
      <c r="J1862" s="55"/>
      <c r="K1862" s="55"/>
      <c r="L1862" s="55"/>
      <c r="M1862" s="56"/>
      <c r="N1862" s="57"/>
      <c r="O1862" s="57"/>
      <c r="P1862" s="42"/>
      <c r="Q1862" s="42"/>
      <c r="R1862" s="42"/>
      <c r="S1862" s="42"/>
      <c r="T1862" s="57"/>
      <c r="U1862" s="57"/>
      <c r="V1862" s="52"/>
      <c r="W1862" s="52"/>
      <c r="X1862" s="52"/>
      <c r="Y1862" s="52"/>
      <c r="Z1862" s="52"/>
      <c r="AA1862" s="52"/>
      <c r="AB1862" s="52"/>
      <c r="AC1862" s="52"/>
      <c r="AD1862" s="52"/>
      <c r="AE1862" s="52"/>
      <c r="AF1862" s="52"/>
      <c r="AG1862" s="52"/>
      <c r="AH1862" s="52"/>
      <c r="AI1862" s="52"/>
      <c r="AJ1862" s="52"/>
      <c r="AK1862" s="52"/>
      <c r="AL1862" s="52"/>
      <c r="AM1862" s="52"/>
      <c r="AN1862" s="52"/>
      <c r="AO1862" s="52"/>
      <c r="AP1862" s="52"/>
      <c r="AQ1862" s="52"/>
      <c r="AR1862" s="52"/>
      <c r="AS1862" s="52"/>
      <c r="AT1862" s="52"/>
      <c r="AU1862" s="52"/>
      <c r="AV1862" s="52"/>
      <c r="AW1862" s="52"/>
      <c r="AX1862" s="52"/>
      <c r="AY1862" s="52"/>
      <c r="AZ1862" s="52"/>
      <c r="BA1862" s="52"/>
      <c r="BB1862" s="52"/>
      <c r="BC1862" s="52"/>
      <c r="BD1862" s="52"/>
      <c r="BE1862" s="52"/>
      <c r="BF1862" s="52"/>
      <c r="BG1862" s="52"/>
      <c r="BH1862" s="52"/>
      <c r="BI1862" s="52"/>
      <c r="BJ1862" s="52"/>
      <c r="BK1862" s="52"/>
      <c r="BL1862" s="52"/>
      <c r="BM1862" s="52"/>
      <c r="BN1862" s="52"/>
      <c r="BO1862" s="52"/>
      <c r="BP1862" s="52"/>
      <c r="BQ1862" s="52"/>
      <c r="BR1862" s="52"/>
      <c r="BS1862" s="52"/>
      <c r="BT1862" s="52"/>
      <c r="BU1862" s="52"/>
      <c r="BV1862" s="52"/>
      <c r="BW1862" s="52"/>
      <c r="BX1862" s="52"/>
      <c r="BY1862" s="52"/>
      <c r="BZ1862" s="52"/>
      <c r="CA1862" s="52"/>
      <c r="CB1862" s="52"/>
      <c r="CC1862" s="52"/>
      <c r="CD1862" s="52"/>
      <c r="CE1862" s="52"/>
      <c r="CF1862" s="52"/>
      <c r="CG1862" s="52"/>
      <c r="CH1862" s="52"/>
      <c r="CI1862" s="52"/>
      <c r="CJ1862" s="52"/>
      <c r="CK1862" s="52"/>
      <c r="CL1862" s="52"/>
      <c r="CM1862" s="52"/>
      <c r="CN1862" s="52"/>
      <c r="CO1862" s="52"/>
      <c r="CP1862" s="52"/>
      <c r="CQ1862" s="52"/>
      <c r="CR1862" s="52"/>
      <c r="CS1862" s="52"/>
      <c r="CT1862" s="52"/>
      <c r="CU1862" s="52"/>
      <c r="CV1862" s="52"/>
      <c r="CW1862" s="52"/>
      <c r="CX1862" s="52"/>
      <c r="CY1862" s="52"/>
      <c r="CZ1862" s="52"/>
      <c r="DA1862" s="52"/>
      <c r="DB1862" s="52"/>
      <c r="DC1862" s="52"/>
      <c r="DD1862" s="52"/>
      <c r="DE1862" s="52"/>
      <c r="DF1862" s="52"/>
      <c r="DG1862" s="52"/>
      <c r="DH1862" s="52"/>
      <c r="DI1862" s="52"/>
      <c r="DJ1862" s="52"/>
      <c r="DK1862" s="52"/>
      <c r="DL1862" s="52"/>
      <c r="DM1862" s="52"/>
      <c r="DN1862" s="52"/>
      <c r="DO1862" s="52"/>
      <c r="DP1862" s="52"/>
      <c r="DQ1862" s="52"/>
      <c r="DR1862" s="52"/>
      <c r="DS1862" s="52"/>
      <c r="DT1862" s="52"/>
      <c r="DU1862" s="52"/>
      <c r="DV1862" s="52"/>
      <c r="DW1862" s="52"/>
      <c r="DX1862" s="52"/>
      <c r="DY1862" s="52"/>
      <c r="DZ1862" s="52"/>
      <c r="EA1862" s="52"/>
    </row>
    <row r="1863" spans="1:131" s="43" customFormat="1" x14ac:dyDescent="0.2">
      <c r="A1863" s="42"/>
      <c r="B1863" s="42"/>
      <c r="C1863" s="42"/>
      <c r="D1863" s="42"/>
      <c r="E1863" s="42"/>
      <c r="F1863" s="42"/>
      <c r="G1863" s="54"/>
      <c r="H1863" s="42"/>
      <c r="I1863" s="42"/>
      <c r="J1863" s="55"/>
      <c r="K1863" s="55"/>
      <c r="L1863" s="55"/>
      <c r="M1863" s="56"/>
      <c r="N1863" s="57"/>
      <c r="O1863" s="57"/>
      <c r="P1863" s="42"/>
      <c r="Q1863" s="42"/>
      <c r="R1863" s="42"/>
      <c r="S1863" s="42"/>
      <c r="T1863" s="57"/>
      <c r="U1863" s="57"/>
      <c r="V1863" s="52"/>
      <c r="W1863" s="52"/>
      <c r="X1863" s="52"/>
      <c r="Y1863" s="52"/>
      <c r="Z1863" s="52"/>
      <c r="AA1863" s="52"/>
      <c r="AB1863" s="52"/>
      <c r="AC1863" s="52"/>
      <c r="AD1863" s="52"/>
      <c r="AE1863" s="52"/>
      <c r="AF1863" s="52"/>
      <c r="AG1863" s="52"/>
      <c r="AH1863" s="52"/>
      <c r="AI1863" s="52"/>
      <c r="AJ1863" s="52"/>
      <c r="AK1863" s="52"/>
      <c r="AL1863" s="52"/>
      <c r="AM1863" s="52"/>
      <c r="AN1863" s="52"/>
      <c r="AO1863" s="52"/>
      <c r="AP1863" s="52"/>
      <c r="AQ1863" s="52"/>
      <c r="AR1863" s="52"/>
      <c r="AS1863" s="52"/>
      <c r="AT1863" s="52"/>
      <c r="AU1863" s="52"/>
      <c r="AV1863" s="52"/>
      <c r="AW1863" s="52"/>
      <c r="AX1863" s="52"/>
      <c r="AY1863" s="52"/>
      <c r="AZ1863" s="52"/>
      <c r="BA1863" s="52"/>
      <c r="BB1863" s="52"/>
      <c r="BC1863" s="52"/>
      <c r="BD1863" s="52"/>
      <c r="BE1863" s="52"/>
      <c r="BF1863" s="52"/>
      <c r="BG1863" s="52"/>
      <c r="BH1863" s="52"/>
      <c r="BI1863" s="52"/>
      <c r="BJ1863" s="52"/>
      <c r="BK1863" s="52"/>
      <c r="BL1863" s="52"/>
      <c r="BM1863" s="52"/>
      <c r="BN1863" s="52"/>
      <c r="BO1863" s="52"/>
      <c r="BP1863" s="52"/>
      <c r="BQ1863" s="52"/>
      <c r="BR1863" s="52"/>
      <c r="BS1863" s="52"/>
      <c r="BT1863" s="52"/>
      <c r="BU1863" s="52"/>
      <c r="BV1863" s="52"/>
      <c r="BW1863" s="52"/>
      <c r="BX1863" s="52"/>
      <c r="BY1863" s="52"/>
      <c r="BZ1863" s="52"/>
      <c r="CA1863" s="52"/>
      <c r="CB1863" s="52"/>
      <c r="CC1863" s="52"/>
      <c r="CD1863" s="52"/>
      <c r="CE1863" s="52"/>
      <c r="CF1863" s="52"/>
      <c r="CG1863" s="52"/>
      <c r="CH1863" s="52"/>
      <c r="CI1863" s="52"/>
      <c r="CJ1863" s="52"/>
      <c r="CK1863" s="52"/>
      <c r="CL1863" s="52"/>
      <c r="CM1863" s="52"/>
      <c r="CN1863" s="52"/>
      <c r="CO1863" s="52"/>
      <c r="CP1863" s="52"/>
      <c r="CQ1863" s="52"/>
      <c r="CR1863" s="52"/>
      <c r="CS1863" s="52"/>
      <c r="CT1863" s="52"/>
      <c r="CU1863" s="52"/>
      <c r="CV1863" s="52"/>
      <c r="CW1863" s="52"/>
      <c r="CX1863" s="52"/>
      <c r="CY1863" s="52"/>
      <c r="CZ1863" s="52"/>
      <c r="DA1863" s="52"/>
      <c r="DB1863" s="52"/>
      <c r="DC1863" s="52"/>
      <c r="DD1863" s="52"/>
      <c r="DE1863" s="52"/>
      <c r="DF1863" s="52"/>
      <c r="DG1863" s="52"/>
      <c r="DH1863" s="52"/>
      <c r="DI1863" s="52"/>
      <c r="DJ1863" s="52"/>
      <c r="DK1863" s="52"/>
      <c r="DL1863" s="52"/>
      <c r="DM1863" s="52"/>
      <c r="DN1863" s="52"/>
      <c r="DO1863" s="52"/>
      <c r="DP1863" s="52"/>
      <c r="DQ1863" s="52"/>
      <c r="DR1863" s="52"/>
      <c r="DS1863" s="52"/>
      <c r="DT1863" s="52"/>
      <c r="DU1863" s="52"/>
      <c r="DV1863" s="52"/>
      <c r="DW1863" s="52"/>
      <c r="DX1863" s="52"/>
      <c r="DY1863" s="52"/>
      <c r="DZ1863" s="52"/>
      <c r="EA1863" s="52"/>
    </row>
    <row r="1864" spans="1:131" s="43" customFormat="1" x14ac:dyDescent="0.2">
      <c r="A1864" s="42"/>
      <c r="B1864" s="42"/>
      <c r="C1864" s="42"/>
      <c r="D1864" s="42"/>
      <c r="E1864" s="42"/>
      <c r="F1864" s="42"/>
      <c r="G1864" s="54"/>
      <c r="H1864" s="42"/>
      <c r="I1864" s="42"/>
      <c r="J1864" s="55"/>
      <c r="K1864" s="55"/>
      <c r="L1864" s="55"/>
      <c r="M1864" s="56"/>
      <c r="N1864" s="57"/>
      <c r="O1864" s="57"/>
      <c r="P1864" s="42"/>
      <c r="Q1864" s="42"/>
      <c r="R1864" s="42"/>
      <c r="S1864" s="42"/>
      <c r="T1864" s="57"/>
      <c r="U1864" s="57"/>
      <c r="V1864" s="52"/>
      <c r="W1864" s="52"/>
      <c r="X1864" s="52"/>
      <c r="Y1864" s="52"/>
      <c r="Z1864" s="52"/>
      <c r="AA1864" s="52"/>
      <c r="AB1864" s="52"/>
      <c r="AC1864" s="52"/>
      <c r="AD1864" s="52"/>
      <c r="AE1864" s="52"/>
      <c r="AF1864" s="52"/>
      <c r="AG1864" s="52"/>
      <c r="AH1864" s="52"/>
      <c r="AI1864" s="52"/>
      <c r="AJ1864" s="52"/>
      <c r="AK1864" s="52"/>
      <c r="AL1864" s="52"/>
      <c r="AM1864" s="52"/>
      <c r="AN1864" s="52"/>
      <c r="AO1864" s="52"/>
      <c r="AP1864" s="52"/>
      <c r="AQ1864" s="52"/>
      <c r="AR1864" s="52"/>
      <c r="AS1864" s="52"/>
      <c r="AT1864" s="52"/>
      <c r="AU1864" s="52"/>
      <c r="AV1864" s="52"/>
      <c r="AW1864" s="52"/>
      <c r="AX1864" s="52"/>
      <c r="AY1864" s="52"/>
      <c r="AZ1864" s="52"/>
      <c r="BA1864" s="52"/>
      <c r="BB1864" s="52"/>
      <c r="BC1864" s="52"/>
      <c r="BD1864" s="52"/>
      <c r="BE1864" s="52"/>
      <c r="BF1864" s="52"/>
      <c r="BG1864" s="52"/>
      <c r="BH1864" s="52"/>
      <c r="BI1864" s="52"/>
      <c r="BJ1864" s="52"/>
      <c r="BK1864" s="52"/>
      <c r="BL1864" s="52"/>
      <c r="BM1864" s="52"/>
      <c r="BN1864" s="52"/>
      <c r="BO1864" s="52"/>
      <c r="BP1864" s="52"/>
      <c r="BQ1864" s="52"/>
      <c r="BR1864" s="52"/>
      <c r="BS1864" s="52"/>
      <c r="BT1864" s="52"/>
      <c r="BU1864" s="52"/>
      <c r="BV1864" s="52"/>
      <c r="BW1864" s="52"/>
      <c r="BX1864" s="52"/>
      <c r="BY1864" s="52"/>
      <c r="BZ1864" s="52"/>
      <c r="CA1864" s="52"/>
      <c r="CB1864" s="52"/>
      <c r="CC1864" s="52"/>
      <c r="CD1864" s="52"/>
      <c r="CE1864" s="52"/>
      <c r="CF1864" s="52"/>
      <c r="CG1864" s="52"/>
      <c r="CH1864" s="52"/>
      <c r="CI1864" s="52"/>
      <c r="CJ1864" s="52"/>
      <c r="CK1864" s="52"/>
      <c r="CL1864" s="52"/>
      <c r="CM1864" s="52"/>
      <c r="CN1864" s="52"/>
      <c r="CO1864" s="52"/>
      <c r="CP1864" s="52"/>
      <c r="CQ1864" s="52"/>
      <c r="CR1864" s="52"/>
      <c r="CS1864" s="52"/>
      <c r="CT1864" s="52"/>
      <c r="CU1864" s="52"/>
      <c r="CV1864" s="52"/>
      <c r="CW1864" s="52"/>
      <c r="CX1864" s="52"/>
      <c r="CY1864" s="52"/>
      <c r="CZ1864" s="52"/>
      <c r="DA1864" s="52"/>
      <c r="DB1864" s="52"/>
      <c r="DC1864" s="52"/>
      <c r="DD1864" s="52"/>
      <c r="DE1864" s="52"/>
      <c r="DF1864" s="52"/>
      <c r="DG1864" s="52"/>
      <c r="DH1864" s="52"/>
      <c r="DI1864" s="52"/>
      <c r="DJ1864" s="52"/>
      <c r="DK1864" s="52"/>
      <c r="DL1864" s="52"/>
      <c r="DM1864" s="52"/>
      <c r="DN1864" s="52"/>
      <c r="DO1864" s="52"/>
      <c r="DP1864" s="52"/>
      <c r="DQ1864" s="52"/>
      <c r="DR1864" s="52"/>
      <c r="DS1864" s="52"/>
      <c r="DT1864" s="52"/>
      <c r="DU1864" s="52"/>
      <c r="DV1864" s="52"/>
      <c r="DW1864" s="52"/>
      <c r="DX1864" s="52"/>
      <c r="DY1864" s="52"/>
      <c r="DZ1864" s="52"/>
      <c r="EA1864" s="52"/>
    </row>
    <row r="1865" spans="1:131" s="43" customFormat="1" x14ac:dyDescent="0.2">
      <c r="A1865" s="42"/>
      <c r="B1865" s="42"/>
      <c r="C1865" s="42"/>
      <c r="D1865" s="42"/>
      <c r="E1865" s="42"/>
      <c r="F1865" s="42"/>
      <c r="G1865" s="54"/>
      <c r="H1865" s="42"/>
      <c r="I1865" s="42"/>
      <c r="J1865" s="55"/>
      <c r="K1865" s="55"/>
      <c r="L1865" s="55"/>
      <c r="M1865" s="56"/>
      <c r="N1865" s="57"/>
      <c r="O1865" s="57"/>
      <c r="P1865" s="42"/>
      <c r="Q1865" s="42"/>
      <c r="R1865" s="42"/>
      <c r="S1865" s="42"/>
      <c r="T1865" s="57"/>
      <c r="U1865" s="57"/>
      <c r="V1865" s="52"/>
      <c r="W1865" s="52"/>
      <c r="X1865" s="52"/>
      <c r="Y1865" s="52"/>
      <c r="Z1865" s="52"/>
      <c r="AA1865" s="52"/>
      <c r="AB1865" s="52"/>
      <c r="AC1865" s="52"/>
      <c r="AD1865" s="52"/>
      <c r="AE1865" s="52"/>
      <c r="AF1865" s="52"/>
      <c r="AG1865" s="52"/>
      <c r="AH1865" s="52"/>
      <c r="AI1865" s="52"/>
      <c r="AJ1865" s="52"/>
      <c r="AK1865" s="52"/>
      <c r="AL1865" s="52"/>
      <c r="AM1865" s="52"/>
      <c r="AN1865" s="52"/>
      <c r="AO1865" s="52"/>
      <c r="AP1865" s="52"/>
      <c r="AQ1865" s="52"/>
      <c r="AR1865" s="52"/>
      <c r="AS1865" s="52"/>
      <c r="AT1865" s="52"/>
      <c r="AU1865" s="52"/>
      <c r="AV1865" s="52"/>
      <c r="AW1865" s="52"/>
      <c r="AX1865" s="52"/>
      <c r="AY1865" s="52"/>
      <c r="AZ1865" s="52"/>
      <c r="BA1865" s="52"/>
      <c r="BB1865" s="52"/>
      <c r="BC1865" s="52"/>
      <c r="BD1865" s="52"/>
      <c r="BE1865" s="52"/>
      <c r="BF1865" s="52"/>
      <c r="BG1865" s="52"/>
      <c r="BH1865" s="52"/>
      <c r="BI1865" s="52"/>
      <c r="BJ1865" s="52"/>
      <c r="BK1865" s="52"/>
      <c r="BL1865" s="52"/>
      <c r="BM1865" s="52"/>
      <c r="BN1865" s="52"/>
      <c r="BO1865" s="52"/>
      <c r="BP1865" s="52"/>
      <c r="BQ1865" s="52"/>
      <c r="BR1865" s="52"/>
      <c r="BS1865" s="52"/>
      <c r="BT1865" s="52"/>
      <c r="BU1865" s="52"/>
      <c r="BV1865" s="52"/>
      <c r="BW1865" s="52"/>
      <c r="BX1865" s="52"/>
      <c r="BY1865" s="52"/>
      <c r="BZ1865" s="52"/>
      <c r="CA1865" s="52"/>
      <c r="CB1865" s="52"/>
      <c r="CC1865" s="52"/>
      <c r="CD1865" s="52"/>
      <c r="CE1865" s="52"/>
      <c r="CF1865" s="52"/>
      <c r="CG1865" s="52"/>
      <c r="CH1865" s="52"/>
      <c r="CI1865" s="52"/>
      <c r="CJ1865" s="52"/>
      <c r="CK1865" s="52"/>
      <c r="CL1865" s="52"/>
      <c r="CM1865" s="52"/>
      <c r="CN1865" s="52"/>
      <c r="CO1865" s="52"/>
      <c r="CP1865" s="52"/>
      <c r="CQ1865" s="52"/>
      <c r="CR1865" s="52"/>
      <c r="CS1865" s="52"/>
      <c r="CT1865" s="52"/>
      <c r="CU1865" s="52"/>
      <c r="CV1865" s="52"/>
      <c r="CW1865" s="52"/>
      <c r="CX1865" s="52"/>
      <c r="CY1865" s="52"/>
      <c r="CZ1865" s="52"/>
      <c r="DA1865" s="52"/>
      <c r="DB1865" s="52"/>
      <c r="DC1865" s="52"/>
      <c r="DD1865" s="52"/>
      <c r="DE1865" s="52"/>
      <c r="DF1865" s="52"/>
      <c r="DG1865" s="52"/>
      <c r="DH1865" s="52"/>
      <c r="DI1865" s="52"/>
      <c r="DJ1865" s="52"/>
      <c r="DK1865" s="52"/>
      <c r="DL1865" s="52"/>
      <c r="DM1865" s="52"/>
      <c r="DN1865" s="52"/>
      <c r="DO1865" s="52"/>
      <c r="DP1865" s="52"/>
      <c r="DQ1865" s="52"/>
      <c r="DR1865" s="52"/>
      <c r="DS1865" s="52"/>
      <c r="DT1865" s="52"/>
      <c r="DU1865" s="52"/>
      <c r="DV1865" s="52"/>
      <c r="DW1865" s="52"/>
      <c r="DX1865" s="52"/>
      <c r="DY1865" s="52"/>
      <c r="DZ1865" s="52"/>
      <c r="EA1865" s="52"/>
    </row>
    <row r="1866" spans="1:131" s="43" customFormat="1" x14ac:dyDescent="0.2">
      <c r="A1866" s="42"/>
      <c r="B1866" s="42"/>
      <c r="C1866" s="42"/>
      <c r="D1866" s="42"/>
      <c r="E1866" s="42"/>
      <c r="F1866" s="42"/>
      <c r="G1866" s="54"/>
      <c r="H1866" s="42"/>
      <c r="I1866" s="42"/>
      <c r="J1866" s="55"/>
      <c r="K1866" s="55"/>
      <c r="L1866" s="55"/>
      <c r="M1866" s="56"/>
      <c r="N1866" s="57"/>
      <c r="O1866" s="57"/>
      <c r="P1866" s="42"/>
      <c r="Q1866" s="42"/>
      <c r="R1866" s="42"/>
      <c r="S1866" s="42"/>
      <c r="T1866" s="57"/>
      <c r="U1866" s="57"/>
      <c r="V1866" s="52"/>
      <c r="W1866" s="52"/>
      <c r="X1866" s="52"/>
      <c r="Y1866" s="52"/>
      <c r="Z1866" s="52"/>
      <c r="AA1866" s="52"/>
      <c r="AB1866" s="52"/>
      <c r="AC1866" s="52"/>
      <c r="AD1866" s="52"/>
      <c r="AE1866" s="52"/>
      <c r="AF1866" s="52"/>
      <c r="AG1866" s="52"/>
      <c r="AH1866" s="52"/>
      <c r="AI1866" s="52"/>
      <c r="AJ1866" s="52"/>
      <c r="AK1866" s="52"/>
      <c r="AL1866" s="52"/>
      <c r="AM1866" s="52"/>
      <c r="AN1866" s="52"/>
      <c r="AO1866" s="52"/>
      <c r="AP1866" s="52"/>
      <c r="AQ1866" s="52"/>
      <c r="AR1866" s="52"/>
      <c r="AS1866" s="52"/>
      <c r="AT1866" s="52"/>
      <c r="AU1866" s="52"/>
      <c r="AV1866" s="52"/>
      <c r="AW1866" s="52"/>
      <c r="AX1866" s="52"/>
      <c r="AY1866" s="52"/>
      <c r="AZ1866" s="52"/>
      <c r="BA1866" s="52"/>
      <c r="BB1866" s="52"/>
      <c r="BC1866" s="52"/>
      <c r="BD1866" s="52"/>
      <c r="BE1866" s="52"/>
      <c r="BF1866" s="52"/>
      <c r="BG1866" s="52"/>
      <c r="BH1866" s="52"/>
      <c r="BI1866" s="52"/>
      <c r="BJ1866" s="52"/>
      <c r="BK1866" s="52"/>
      <c r="BL1866" s="52"/>
      <c r="BM1866" s="52"/>
      <c r="BN1866" s="52"/>
      <c r="BO1866" s="52"/>
      <c r="BP1866" s="52"/>
      <c r="BQ1866" s="52"/>
      <c r="BR1866" s="52"/>
      <c r="BS1866" s="52"/>
      <c r="BT1866" s="52"/>
      <c r="BU1866" s="52"/>
      <c r="BV1866" s="52"/>
      <c r="BW1866" s="52"/>
      <c r="BX1866" s="52"/>
      <c r="BY1866" s="52"/>
      <c r="BZ1866" s="52"/>
      <c r="CA1866" s="52"/>
      <c r="CB1866" s="52"/>
      <c r="CC1866" s="52"/>
      <c r="CD1866" s="52"/>
      <c r="CE1866" s="52"/>
      <c r="CF1866" s="52"/>
      <c r="CG1866" s="52"/>
      <c r="CH1866" s="52"/>
      <c r="CI1866" s="52"/>
      <c r="CJ1866" s="52"/>
      <c r="CK1866" s="52"/>
      <c r="CL1866" s="52"/>
      <c r="CM1866" s="52"/>
      <c r="CN1866" s="52"/>
      <c r="CO1866" s="52"/>
      <c r="CP1866" s="52"/>
      <c r="CQ1866" s="52"/>
      <c r="CR1866" s="52"/>
      <c r="CS1866" s="52"/>
      <c r="CT1866" s="52"/>
      <c r="CU1866" s="52"/>
      <c r="CV1866" s="52"/>
      <c r="CW1866" s="52"/>
      <c r="CX1866" s="52"/>
      <c r="CY1866" s="52"/>
      <c r="CZ1866" s="52"/>
      <c r="DA1866" s="52"/>
      <c r="DB1866" s="52"/>
      <c r="DC1866" s="52"/>
      <c r="DD1866" s="52"/>
      <c r="DE1866" s="52"/>
      <c r="DF1866" s="52"/>
      <c r="DG1866" s="52"/>
      <c r="DH1866" s="52"/>
      <c r="DI1866" s="52"/>
      <c r="DJ1866" s="52"/>
      <c r="DK1866" s="52"/>
      <c r="DL1866" s="52"/>
      <c r="DM1866" s="52"/>
      <c r="DN1866" s="52"/>
      <c r="DO1866" s="52"/>
      <c r="DP1866" s="52"/>
      <c r="DQ1866" s="52"/>
      <c r="DR1866" s="52"/>
      <c r="DS1866" s="52"/>
      <c r="DT1866" s="52"/>
      <c r="DU1866" s="52"/>
      <c r="DV1866" s="52"/>
      <c r="DW1866" s="52"/>
      <c r="DX1866" s="52"/>
      <c r="DY1866" s="52"/>
      <c r="DZ1866" s="52"/>
      <c r="EA1866" s="52"/>
    </row>
    <row r="1867" spans="1:131" s="43" customFormat="1" x14ac:dyDescent="0.2">
      <c r="A1867" s="42"/>
      <c r="B1867" s="42"/>
      <c r="C1867" s="42"/>
      <c r="D1867" s="42"/>
      <c r="E1867" s="42"/>
      <c r="F1867" s="42"/>
      <c r="G1867" s="54"/>
      <c r="H1867" s="42"/>
      <c r="I1867" s="42"/>
      <c r="J1867" s="55"/>
      <c r="K1867" s="55"/>
      <c r="L1867" s="55"/>
      <c r="M1867" s="56"/>
      <c r="N1867" s="57"/>
      <c r="O1867" s="57"/>
      <c r="P1867" s="42"/>
      <c r="Q1867" s="42"/>
      <c r="R1867" s="42"/>
      <c r="S1867" s="42"/>
      <c r="T1867" s="57"/>
      <c r="U1867" s="57"/>
      <c r="V1867" s="52"/>
      <c r="W1867" s="52"/>
      <c r="X1867" s="52"/>
      <c r="Y1867" s="52"/>
      <c r="Z1867" s="52"/>
      <c r="AA1867" s="52"/>
      <c r="AB1867" s="52"/>
      <c r="AC1867" s="52"/>
      <c r="AD1867" s="52"/>
      <c r="AE1867" s="52"/>
      <c r="AF1867" s="52"/>
      <c r="AG1867" s="52"/>
      <c r="AH1867" s="52"/>
      <c r="AI1867" s="52"/>
      <c r="AJ1867" s="52"/>
      <c r="AK1867" s="52"/>
      <c r="AL1867" s="52"/>
      <c r="AM1867" s="52"/>
      <c r="AN1867" s="52"/>
      <c r="AO1867" s="52"/>
      <c r="AP1867" s="52"/>
      <c r="AQ1867" s="52"/>
      <c r="AR1867" s="52"/>
      <c r="AS1867" s="52"/>
      <c r="AT1867" s="52"/>
      <c r="AU1867" s="52"/>
      <c r="AV1867" s="52"/>
      <c r="AW1867" s="52"/>
      <c r="AX1867" s="52"/>
      <c r="AY1867" s="52"/>
      <c r="AZ1867" s="52"/>
      <c r="BA1867" s="52"/>
      <c r="BB1867" s="52"/>
      <c r="BC1867" s="52"/>
      <c r="BD1867" s="52"/>
      <c r="BE1867" s="52"/>
      <c r="BF1867" s="52"/>
      <c r="BG1867" s="52"/>
      <c r="BH1867" s="52"/>
      <c r="BI1867" s="52"/>
      <c r="BJ1867" s="52"/>
      <c r="BK1867" s="52"/>
      <c r="BL1867" s="52"/>
      <c r="BM1867" s="52"/>
      <c r="BN1867" s="52"/>
      <c r="BO1867" s="52"/>
      <c r="BP1867" s="52"/>
      <c r="BQ1867" s="52"/>
      <c r="BR1867" s="52"/>
      <c r="BS1867" s="52"/>
      <c r="BT1867" s="52"/>
      <c r="BU1867" s="52"/>
      <c r="BV1867" s="52"/>
      <c r="BW1867" s="52"/>
      <c r="BX1867" s="52"/>
      <c r="BY1867" s="52"/>
      <c r="BZ1867" s="52"/>
      <c r="CA1867" s="52"/>
      <c r="CB1867" s="52"/>
      <c r="CC1867" s="52"/>
      <c r="CD1867" s="52"/>
      <c r="CE1867" s="52"/>
      <c r="CF1867" s="52"/>
      <c r="CG1867" s="52"/>
      <c r="CH1867" s="52"/>
      <c r="CI1867" s="52"/>
      <c r="CJ1867" s="52"/>
      <c r="CK1867" s="52"/>
      <c r="CL1867" s="52"/>
      <c r="CM1867" s="52"/>
      <c r="CN1867" s="52"/>
      <c r="CO1867" s="52"/>
      <c r="CP1867" s="52"/>
      <c r="CQ1867" s="52"/>
      <c r="CR1867" s="52"/>
      <c r="CS1867" s="52"/>
      <c r="CT1867" s="52"/>
      <c r="CU1867" s="52"/>
      <c r="CV1867" s="52"/>
      <c r="CW1867" s="52"/>
      <c r="CX1867" s="52"/>
      <c r="CY1867" s="52"/>
      <c r="CZ1867" s="52"/>
      <c r="DA1867" s="52"/>
      <c r="DB1867" s="52"/>
      <c r="DC1867" s="52"/>
      <c r="DD1867" s="52"/>
      <c r="DE1867" s="52"/>
      <c r="DF1867" s="52"/>
      <c r="DG1867" s="52"/>
      <c r="DH1867" s="52"/>
      <c r="DI1867" s="52"/>
      <c r="DJ1867" s="52"/>
      <c r="DK1867" s="52"/>
      <c r="DL1867" s="52"/>
      <c r="DM1867" s="52"/>
      <c r="DN1867" s="52"/>
      <c r="DO1867" s="52"/>
      <c r="DP1867" s="52"/>
      <c r="DQ1867" s="52"/>
      <c r="DR1867" s="52"/>
      <c r="DS1867" s="52"/>
      <c r="DT1867" s="52"/>
      <c r="DU1867" s="52"/>
      <c r="DV1867" s="52"/>
      <c r="DW1867" s="52"/>
      <c r="DX1867" s="52"/>
      <c r="DY1867" s="52"/>
      <c r="DZ1867" s="52"/>
      <c r="EA1867" s="52"/>
    </row>
    <row r="1868" spans="1:131" s="43" customFormat="1" x14ac:dyDescent="0.2">
      <c r="A1868" s="42"/>
      <c r="B1868" s="42"/>
      <c r="C1868" s="42"/>
      <c r="D1868" s="42"/>
      <c r="E1868" s="42"/>
      <c r="F1868" s="42"/>
      <c r="G1868" s="54"/>
      <c r="H1868" s="42"/>
      <c r="I1868" s="42"/>
      <c r="J1868" s="55"/>
      <c r="K1868" s="55"/>
      <c r="L1868" s="55"/>
      <c r="M1868" s="56"/>
      <c r="N1868" s="57"/>
      <c r="O1868" s="57"/>
      <c r="P1868" s="42"/>
      <c r="Q1868" s="42"/>
      <c r="R1868" s="42"/>
      <c r="S1868" s="42"/>
      <c r="T1868" s="57"/>
      <c r="U1868" s="57"/>
      <c r="V1868" s="52"/>
      <c r="W1868" s="52"/>
      <c r="X1868" s="52"/>
      <c r="Y1868" s="52"/>
      <c r="Z1868" s="52"/>
      <c r="AA1868" s="52"/>
      <c r="AB1868" s="52"/>
      <c r="AC1868" s="52"/>
      <c r="AD1868" s="52"/>
      <c r="AE1868" s="52"/>
      <c r="AF1868" s="52"/>
      <c r="AG1868" s="52"/>
      <c r="AH1868" s="52"/>
      <c r="AI1868" s="52"/>
      <c r="AJ1868" s="52"/>
      <c r="AK1868" s="52"/>
      <c r="AL1868" s="52"/>
      <c r="AM1868" s="52"/>
      <c r="AN1868" s="52"/>
      <c r="AO1868" s="52"/>
      <c r="AP1868" s="52"/>
      <c r="AQ1868" s="52"/>
      <c r="AR1868" s="52"/>
      <c r="AS1868" s="52"/>
      <c r="AT1868" s="52"/>
      <c r="AU1868" s="52"/>
      <c r="AV1868" s="52"/>
      <c r="AW1868" s="52"/>
      <c r="AX1868" s="52"/>
      <c r="AY1868" s="52"/>
      <c r="AZ1868" s="52"/>
      <c r="BA1868" s="52"/>
      <c r="BB1868" s="52"/>
      <c r="BC1868" s="52"/>
      <c r="BD1868" s="52"/>
      <c r="BE1868" s="52"/>
      <c r="BF1868" s="52"/>
      <c r="BG1868" s="52"/>
      <c r="BH1868" s="52"/>
      <c r="BI1868" s="52"/>
      <c r="BJ1868" s="52"/>
      <c r="BK1868" s="52"/>
      <c r="BL1868" s="52"/>
      <c r="BM1868" s="52"/>
      <c r="BN1868" s="52"/>
      <c r="BO1868" s="52"/>
      <c r="BP1868" s="52"/>
      <c r="BQ1868" s="52"/>
      <c r="BR1868" s="52"/>
      <c r="BS1868" s="52"/>
      <c r="BT1868" s="52"/>
      <c r="BU1868" s="52"/>
      <c r="BV1868" s="52"/>
      <c r="BW1868" s="52"/>
      <c r="BX1868" s="52"/>
      <c r="BY1868" s="52"/>
      <c r="BZ1868" s="52"/>
      <c r="CA1868" s="52"/>
      <c r="CB1868" s="52"/>
      <c r="CC1868" s="52"/>
      <c r="CD1868" s="52"/>
      <c r="CE1868" s="52"/>
      <c r="CF1868" s="52"/>
      <c r="CG1868" s="52"/>
      <c r="CH1868" s="52"/>
      <c r="CI1868" s="52"/>
      <c r="CJ1868" s="52"/>
      <c r="CK1868" s="52"/>
      <c r="CL1868" s="52"/>
      <c r="CM1868" s="52"/>
      <c r="CN1868" s="52"/>
      <c r="CO1868" s="52"/>
      <c r="CP1868" s="52"/>
      <c r="CQ1868" s="52"/>
      <c r="CR1868" s="52"/>
      <c r="CS1868" s="52"/>
      <c r="CT1868" s="52"/>
      <c r="CU1868" s="52"/>
      <c r="CV1868" s="52"/>
      <c r="CW1868" s="52"/>
      <c r="CX1868" s="52"/>
      <c r="CY1868" s="52"/>
      <c r="CZ1868" s="52"/>
      <c r="DA1868" s="52"/>
      <c r="DB1868" s="52"/>
      <c r="DC1868" s="52"/>
      <c r="DD1868" s="52"/>
      <c r="DE1868" s="52"/>
      <c r="DF1868" s="52"/>
      <c r="DG1868" s="52"/>
      <c r="DH1868" s="52"/>
      <c r="DI1868" s="52"/>
      <c r="DJ1868" s="52"/>
      <c r="DK1868" s="52"/>
      <c r="DL1868" s="52"/>
      <c r="DM1868" s="52"/>
      <c r="DN1868" s="52"/>
      <c r="DO1868" s="52"/>
      <c r="DP1868" s="52"/>
      <c r="DQ1868" s="52"/>
      <c r="DR1868" s="52"/>
      <c r="DS1868" s="52"/>
      <c r="DT1868" s="52"/>
      <c r="DU1868" s="52"/>
      <c r="DV1868" s="52"/>
      <c r="DW1868" s="52"/>
      <c r="DX1868" s="52"/>
      <c r="DY1868" s="52"/>
      <c r="DZ1868" s="52"/>
      <c r="EA1868" s="52"/>
    </row>
    <row r="1869" spans="1:131" s="43" customFormat="1" x14ac:dyDescent="0.2">
      <c r="A1869" s="42"/>
      <c r="B1869" s="42"/>
      <c r="C1869" s="42"/>
      <c r="D1869" s="42"/>
      <c r="E1869" s="42"/>
      <c r="F1869" s="42"/>
      <c r="G1869" s="54"/>
      <c r="H1869" s="42"/>
      <c r="I1869" s="42"/>
      <c r="J1869" s="55"/>
      <c r="K1869" s="55"/>
      <c r="L1869" s="55"/>
      <c r="M1869" s="56"/>
      <c r="N1869" s="57"/>
      <c r="O1869" s="57"/>
      <c r="P1869" s="42"/>
      <c r="Q1869" s="42"/>
      <c r="R1869" s="42"/>
      <c r="S1869" s="42"/>
      <c r="T1869" s="57"/>
      <c r="U1869" s="57"/>
      <c r="V1869" s="52"/>
      <c r="W1869" s="52"/>
      <c r="X1869" s="52"/>
      <c r="Y1869" s="52"/>
      <c r="Z1869" s="52"/>
      <c r="AA1869" s="52"/>
      <c r="AB1869" s="52"/>
      <c r="AC1869" s="52"/>
      <c r="AD1869" s="52"/>
      <c r="AE1869" s="52"/>
      <c r="AF1869" s="52"/>
      <c r="AG1869" s="52"/>
      <c r="AH1869" s="52"/>
      <c r="AI1869" s="52"/>
      <c r="AJ1869" s="52"/>
      <c r="AK1869" s="52"/>
      <c r="AL1869" s="52"/>
      <c r="AM1869" s="52"/>
      <c r="AN1869" s="52"/>
      <c r="AO1869" s="52"/>
      <c r="AP1869" s="52"/>
      <c r="AQ1869" s="52"/>
      <c r="AR1869" s="52"/>
      <c r="AS1869" s="52"/>
      <c r="AT1869" s="52"/>
      <c r="AU1869" s="52"/>
      <c r="AV1869" s="52"/>
      <c r="AW1869" s="52"/>
      <c r="AX1869" s="52"/>
      <c r="AY1869" s="52"/>
      <c r="AZ1869" s="52"/>
      <c r="BA1869" s="52"/>
      <c r="BB1869" s="52"/>
      <c r="BC1869" s="52"/>
      <c r="BD1869" s="52"/>
      <c r="BE1869" s="52"/>
      <c r="BF1869" s="52"/>
      <c r="BG1869" s="52"/>
      <c r="BH1869" s="52"/>
      <c r="BI1869" s="52"/>
      <c r="BJ1869" s="52"/>
      <c r="BK1869" s="52"/>
      <c r="BL1869" s="52"/>
      <c r="BM1869" s="52"/>
      <c r="BN1869" s="52"/>
      <c r="BO1869" s="52"/>
      <c r="BP1869" s="52"/>
      <c r="BQ1869" s="52"/>
      <c r="BR1869" s="52"/>
      <c r="BS1869" s="52"/>
      <c r="BT1869" s="52"/>
      <c r="BU1869" s="52"/>
      <c r="BV1869" s="52"/>
      <c r="BW1869" s="52"/>
      <c r="BX1869" s="52"/>
      <c r="BY1869" s="52"/>
      <c r="BZ1869" s="52"/>
      <c r="CA1869" s="52"/>
      <c r="CB1869" s="52"/>
      <c r="CC1869" s="52"/>
      <c r="CD1869" s="52"/>
      <c r="CE1869" s="52"/>
      <c r="CF1869" s="52"/>
      <c r="CG1869" s="52"/>
      <c r="CH1869" s="52"/>
      <c r="CI1869" s="52"/>
      <c r="CJ1869" s="52"/>
      <c r="CK1869" s="52"/>
      <c r="CL1869" s="52"/>
      <c r="CM1869" s="52"/>
      <c r="CN1869" s="52"/>
      <c r="CO1869" s="52"/>
      <c r="CP1869" s="52"/>
      <c r="CQ1869" s="52"/>
      <c r="CR1869" s="52"/>
      <c r="CS1869" s="52"/>
      <c r="CT1869" s="52"/>
      <c r="CU1869" s="52"/>
      <c r="CV1869" s="52"/>
      <c r="CW1869" s="52"/>
      <c r="CX1869" s="52"/>
      <c r="CY1869" s="52"/>
      <c r="CZ1869" s="52"/>
      <c r="DA1869" s="52"/>
      <c r="DB1869" s="52"/>
      <c r="DC1869" s="52"/>
      <c r="DD1869" s="52"/>
      <c r="DE1869" s="52"/>
      <c r="DF1869" s="52"/>
      <c r="DG1869" s="52"/>
      <c r="DH1869" s="52"/>
      <c r="DI1869" s="52"/>
      <c r="DJ1869" s="52"/>
      <c r="DK1869" s="52"/>
      <c r="DL1869" s="52"/>
      <c r="DM1869" s="52"/>
      <c r="DN1869" s="52"/>
      <c r="DO1869" s="52"/>
      <c r="DP1869" s="52"/>
      <c r="DQ1869" s="52"/>
      <c r="DR1869" s="52"/>
      <c r="DS1869" s="52"/>
      <c r="DT1869" s="52"/>
      <c r="DU1869" s="52"/>
      <c r="DV1869" s="52"/>
      <c r="DW1869" s="52"/>
      <c r="DX1869" s="52"/>
      <c r="DY1869" s="52"/>
      <c r="DZ1869" s="52"/>
      <c r="EA1869" s="52"/>
    </row>
    <row r="1870" spans="1:131" s="43" customFormat="1" x14ac:dyDescent="0.2">
      <c r="A1870" s="42"/>
      <c r="B1870" s="42"/>
      <c r="C1870" s="42"/>
      <c r="D1870" s="42"/>
      <c r="E1870" s="42"/>
      <c r="F1870" s="42"/>
      <c r="G1870" s="54"/>
      <c r="H1870" s="42"/>
      <c r="I1870" s="42"/>
      <c r="J1870" s="55"/>
      <c r="K1870" s="55"/>
      <c r="L1870" s="55"/>
      <c r="M1870" s="56"/>
      <c r="N1870" s="57"/>
      <c r="O1870" s="57"/>
      <c r="P1870" s="42"/>
      <c r="Q1870" s="42"/>
      <c r="R1870" s="42"/>
      <c r="S1870" s="42"/>
      <c r="T1870" s="57"/>
      <c r="U1870" s="57"/>
      <c r="V1870" s="52"/>
      <c r="W1870" s="52"/>
      <c r="X1870" s="52"/>
      <c r="Y1870" s="52"/>
      <c r="Z1870" s="52"/>
      <c r="AA1870" s="52"/>
      <c r="AB1870" s="52"/>
      <c r="AC1870" s="52"/>
      <c r="AD1870" s="52"/>
      <c r="AE1870" s="52"/>
      <c r="AF1870" s="52"/>
      <c r="AG1870" s="52"/>
      <c r="AH1870" s="52"/>
      <c r="AI1870" s="52"/>
      <c r="AJ1870" s="52"/>
      <c r="AK1870" s="52"/>
      <c r="AL1870" s="52"/>
      <c r="AM1870" s="52"/>
      <c r="AN1870" s="52"/>
      <c r="AO1870" s="52"/>
      <c r="AP1870" s="52"/>
      <c r="AQ1870" s="52"/>
      <c r="AR1870" s="52"/>
      <c r="AS1870" s="52"/>
      <c r="AT1870" s="52"/>
      <c r="AU1870" s="52"/>
      <c r="AV1870" s="52"/>
      <c r="AW1870" s="52"/>
      <c r="AX1870" s="52"/>
      <c r="AY1870" s="52"/>
      <c r="AZ1870" s="52"/>
      <c r="BA1870" s="52"/>
      <c r="BB1870" s="52"/>
      <c r="BC1870" s="52"/>
      <c r="BD1870" s="52"/>
      <c r="BE1870" s="52"/>
      <c r="BF1870" s="52"/>
      <c r="BG1870" s="52"/>
      <c r="BH1870" s="52"/>
      <c r="BI1870" s="52"/>
      <c r="BJ1870" s="52"/>
      <c r="BK1870" s="52"/>
      <c r="BL1870" s="52"/>
      <c r="BM1870" s="52"/>
      <c r="BN1870" s="52"/>
      <c r="BO1870" s="52"/>
      <c r="BP1870" s="52"/>
      <c r="BQ1870" s="52"/>
      <c r="BR1870" s="52"/>
      <c r="BS1870" s="52"/>
      <c r="BT1870" s="52"/>
      <c r="BU1870" s="52"/>
      <c r="BV1870" s="52"/>
      <c r="BW1870" s="52"/>
      <c r="BX1870" s="52"/>
      <c r="BY1870" s="52"/>
      <c r="BZ1870" s="52"/>
      <c r="CA1870" s="52"/>
      <c r="CB1870" s="52"/>
      <c r="CC1870" s="52"/>
      <c r="CD1870" s="52"/>
      <c r="CE1870" s="52"/>
      <c r="CF1870" s="52"/>
      <c r="CG1870" s="52"/>
      <c r="CH1870" s="52"/>
      <c r="CI1870" s="52"/>
      <c r="CJ1870" s="52"/>
      <c r="CK1870" s="52"/>
      <c r="CL1870" s="52"/>
      <c r="CM1870" s="52"/>
      <c r="CN1870" s="52"/>
      <c r="CO1870" s="52"/>
      <c r="CP1870" s="52"/>
      <c r="CQ1870" s="52"/>
      <c r="CR1870" s="52"/>
      <c r="CS1870" s="52"/>
      <c r="CT1870" s="52"/>
      <c r="CU1870" s="52"/>
      <c r="CV1870" s="52"/>
      <c r="CW1870" s="52"/>
      <c r="CX1870" s="52"/>
      <c r="CY1870" s="52"/>
      <c r="CZ1870" s="52"/>
      <c r="DA1870" s="52"/>
      <c r="DB1870" s="52"/>
      <c r="DC1870" s="52"/>
      <c r="DD1870" s="52"/>
      <c r="DE1870" s="52"/>
      <c r="DF1870" s="52"/>
      <c r="DG1870" s="52"/>
      <c r="DH1870" s="52"/>
      <c r="DI1870" s="52"/>
      <c r="DJ1870" s="52"/>
      <c r="DK1870" s="52"/>
      <c r="DL1870" s="52"/>
      <c r="DM1870" s="52"/>
      <c r="DN1870" s="52"/>
      <c r="DO1870" s="52"/>
      <c r="DP1870" s="52"/>
      <c r="DQ1870" s="52"/>
      <c r="DR1870" s="52"/>
      <c r="DS1870" s="52"/>
      <c r="DT1870" s="52"/>
      <c r="DU1870" s="52"/>
      <c r="DV1870" s="52"/>
      <c r="DW1870" s="52"/>
      <c r="DX1870" s="52"/>
      <c r="DY1870" s="52"/>
      <c r="DZ1870" s="52"/>
      <c r="EA1870" s="52"/>
    </row>
    <row r="1871" spans="1:131" s="43" customFormat="1" x14ac:dyDescent="0.2">
      <c r="A1871" s="42"/>
      <c r="B1871" s="42"/>
      <c r="C1871" s="42"/>
      <c r="D1871" s="42"/>
      <c r="E1871" s="42"/>
      <c r="F1871" s="42"/>
      <c r="G1871" s="54"/>
      <c r="H1871" s="42"/>
      <c r="I1871" s="42"/>
      <c r="J1871" s="55"/>
      <c r="K1871" s="55"/>
      <c r="L1871" s="55"/>
      <c r="M1871" s="56"/>
      <c r="N1871" s="57"/>
      <c r="O1871" s="57"/>
      <c r="P1871" s="42"/>
      <c r="Q1871" s="42"/>
      <c r="R1871" s="42"/>
      <c r="S1871" s="42"/>
      <c r="T1871" s="57"/>
      <c r="U1871" s="57"/>
      <c r="V1871" s="52"/>
      <c r="W1871" s="52"/>
      <c r="X1871" s="52"/>
      <c r="Y1871" s="52"/>
      <c r="Z1871" s="52"/>
      <c r="AA1871" s="52"/>
      <c r="AB1871" s="52"/>
      <c r="AC1871" s="52"/>
      <c r="AD1871" s="52"/>
      <c r="AE1871" s="52"/>
      <c r="AF1871" s="52"/>
      <c r="AG1871" s="52"/>
      <c r="AH1871" s="52"/>
      <c r="AI1871" s="52"/>
      <c r="AJ1871" s="52"/>
      <c r="AK1871" s="52"/>
      <c r="AL1871" s="52"/>
      <c r="AM1871" s="52"/>
      <c r="AN1871" s="52"/>
      <c r="AO1871" s="52"/>
      <c r="AP1871" s="52"/>
      <c r="AQ1871" s="52"/>
      <c r="AR1871" s="52"/>
      <c r="AS1871" s="52"/>
      <c r="AT1871" s="52"/>
      <c r="AU1871" s="52"/>
      <c r="AV1871" s="52"/>
      <c r="AW1871" s="52"/>
      <c r="AX1871" s="52"/>
      <c r="AY1871" s="52"/>
      <c r="AZ1871" s="52"/>
      <c r="BA1871" s="52"/>
      <c r="BB1871" s="52"/>
      <c r="BC1871" s="52"/>
      <c r="BD1871" s="52"/>
      <c r="BE1871" s="52"/>
      <c r="BF1871" s="52"/>
      <c r="BG1871" s="52"/>
      <c r="BH1871" s="52"/>
      <c r="BI1871" s="52"/>
      <c r="BJ1871" s="52"/>
      <c r="BK1871" s="52"/>
      <c r="BL1871" s="52"/>
      <c r="BM1871" s="52"/>
      <c r="BN1871" s="52"/>
      <c r="BO1871" s="52"/>
      <c r="BP1871" s="52"/>
      <c r="BQ1871" s="52"/>
      <c r="BR1871" s="52"/>
      <c r="BS1871" s="52"/>
      <c r="BT1871" s="52"/>
      <c r="BU1871" s="52"/>
      <c r="BV1871" s="52"/>
      <c r="BW1871" s="52"/>
      <c r="BX1871" s="52"/>
      <c r="BY1871" s="52"/>
      <c r="BZ1871" s="52"/>
      <c r="CA1871" s="52"/>
      <c r="CB1871" s="52"/>
      <c r="CC1871" s="52"/>
      <c r="CD1871" s="52"/>
      <c r="CE1871" s="52"/>
      <c r="CF1871" s="52"/>
      <c r="CG1871" s="52"/>
      <c r="CH1871" s="52"/>
      <c r="CI1871" s="52"/>
      <c r="CJ1871" s="52"/>
      <c r="CK1871" s="52"/>
      <c r="CL1871" s="52"/>
      <c r="CM1871" s="52"/>
      <c r="CN1871" s="52"/>
      <c r="CO1871" s="52"/>
      <c r="CP1871" s="52"/>
      <c r="CQ1871" s="52"/>
      <c r="CR1871" s="52"/>
      <c r="CS1871" s="52"/>
      <c r="CT1871" s="52"/>
      <c r="CU1871" s="52"/>
      <c r="CV1871" s="52"/>
      <c r="CW1871" s="52"/>
      <c r="CX1871" s="52"/>
      <c r="CY1871" s="52"/>
      <c r="CZ1871" s="52"/>
      <c r="DA1871" s="52"/>
      <c r="DB1871" s="52"/>
      <c r="DC1871" s="52"/>
      <c r="DD1871" s="52"/>
      <c r="DE1871" s="52"/>
      <c r="DF1871" s="52"/>
      <c r="DG1871" s="52"/>
      <c r="DH1871" s="52"/>
      <c r="DI1871" s="52"/>
      <c r="DJ1871" s="52"/>
      <c r="DK1871" s="52"/>
      <c r="DL1871" s="52"/>
      <c r="DM1871" s="52"/>
      <c r="DN1871" s="52"/>
      <c r="DO1871" s="52"/>
      <c r="DP1871" s="52"/>
      <c r="DQ1871" s="52"/>
      <c r="DR1871" s="52"/>
      <c r="DS1871" s="52"/>
      <c r="DT1871" s="52"/>
      <c r="DU1871" s="52"/>
      <c r="DV1871" s="52"/>
      <c r="DW1871" s="52"/>
      <c r="DX1871" s="52"/>
      <c r="DY1871" s="52"/>
      <c r="DZ1871" s="52"/>
      <c r="EA1871" s="52"/>
    </row>
    <row r="1872" spans="1:131" s="43" customFormat="1" x14ac:dyDescent="0.2">
      <c r="A1872" s="42"/>
      <c r="B1872" s="42"/>
      <c r="C1872" s="42"/>
      <c r="D1872" s="42"/>
      <c r="E1872" s="42"/>
      <c r="F1872" s="42"/>
      <c r="G1872" s="54"/>
      <c r="H1872" s="42"/>
      <c r="I1872" s="42"/>
      <c r="J1872" s="55"/>
      <c r="K1872" s="55"/>
      <c r="L1872" s="55"/>
      <c r="M1872" s="56"/>
      <c r="N1872" s="57"/>
      <c r="O1872" s="57"/>
      <c r="P1872" s="42"/>
      <c r="Q1872" s="42"/>
      <c r="R1872" s="42"/>
      <c r="S1872" s="42"/>
      <c r="T1872" s="57"/>
      <c r="U1872" s="57"/>
      <c r="V1872" s="52"/>
      <c r="W1872" s="52"/>
      <c r="X1872" s="52"/>
      <c r="Y1872" s="52"/>
      <c r="Z1872" s="52"/>
      <c r="AA1872" s="52"/>
      <c r="AB1872" s="52"/>
      <c r="AC1872" s="52"/>
      <c r="AD1872" s="52"/>
      <c r="AE1872" s="52"/>
      <c r="AF1872" s="52"/>
      <c r="AG1872" s="52"/>
      <c r="AH1872" s="52"/>
      <c r="AI1872" s="52"/>
      <c r="AJ1872" s="52"/>
      <c r="AK1872" s="52"/>
      <c r="AL1872" s="52"/>
      <c r="AM1872" s="52"/>
      <c r="AN1872" s="52"/>
      <c r="AO1872" s="52"/>
      <c r="AP1872" s="52"/>
      <c r="AQ1872" s="52"/>
      <c r="AR1872" s="52"/>
      <c r="AS1872" s="52"/>
      <c r="AT1872" s="52"/>
      <c r="AU1872" s="52"/>
      <c r="AV1872" s="52"/>
      <c r="AW1872" s="52"/>
      <c r="AX1872" s="52"/>
      <c r="AY1872" s="52"/>
      <c r="AZ1872" s="52"/>
      <c r="BA1872" s="52"/>
      <c r="BB1872" s="52"/>
      <c r="BC1872" s="52"/>
      <c r="BD1872" s="52"/>
      <c r="BE1872" s="52"/>
      <c r="BF1872" s="52"/>
      <c r="BG1872" s="52"/>
      <c r="BH1872" s="52"/>
      <c r="BI1872" s="52"/>
      <c r="BJ1872" s="52"/>
      <c r="BK1872" s="52"/>
      <c r="BL1872" s="52"/>
      <c r="BM1872" s="52"/>
      <c r="BN1872" s="52"/>
      <c r="BO1872" s="52"/>
      <c r="BP1872" s="52"/>
      <c r="BQ1872" s="52"/>
      <c r="BR1872" s="52"/>
      <c r="BS1872" s="52"/>
      <c r="BT1872" s="52"/>
      <c r="BU1872" s="52"/>
      <c r="BV1872" s="52"/>
      <c r="BW1872" s="52"/>
      <c r="BX1872" s="52"/>
      <c r="BY1872" s="52"/>
      <c r="BZ1872" s="52"/>
      <c r="CA1872" s="52"/>
      <c r="CB1872" s="52"/>
      <c r="CC1872" s="52"/>
      <c r="CD1872" s="52"/>
      <c r="CE1872" s="52"/>
      <c r="CF1872" s="52"/>
      <c r="CG1872" s="52"/>
      <c r="CH1872" s="52"/>
      <c r="CI1872" s="52"/>
      <c r="CJ1872" s="52"/>
      <c r="CK1872" s="52"/>
      <c r="CL1872" s="52"/>
      <c r="CM1872" s="52"/>
      <c r="CN1872" s="52"/>
      <c r="CO1872" s="52"/>
      <c r="CP1872" s="52"/>
      <c r="CQ1872" s="52"/>
      <c r="CR1872" s="52"/>
      <c r="CS1872" s="52"/>
      <c r="CT1872" s="52"/>
      <c r="CU1872" s="52"/>
      <c r="CV1872" s="52"/>
      <c r="CW1872" s="52"/>
      <c r="CX1872" s="52"/>
      <c r="CY1872" s="52"/>
      <c r="CZ1872" s="52"/>
      <c r="DA1872" s="52"/>
      <c r="DB1872" s="52"/>
      <c r="DC1872" s="52"/>
      <c r="DD1872" s="52"/>
      <c r="DE1872" s="52"/>
      <c r="DF1872" s="52"/>
      <c r="DG1872" s="52"/>
      <c r="DH1872" s="52"/>
      <c r="DI1872" s="52"/>
      <c r="DJ1872" s="52"/>
      <c r="DK1872" s="52"/>
      <c r="DL1872" s="52"/>
      <c r="DM1872" s="52"/>
      <c r="DN1872" s="52"/>
      <c r="DO1872" s="52"/>
      <c r="DP1872" s="52"/>
      <c r="DQ1872" s="52"/>
      <c r="DR1872" s="52"/>
      <c r="DS1872" s="52"/>
      <c r="DT1872" s="52"/>
      <c r="DU1872" s="52"/>
      <c r="DV1872" s="52"/>
      <c r="DW1872" s="52"/>
      <c r="DX1872" s="52"/>
      <c r="DY1872" s="52"/>
      <c r="DZ1872" s="52"/>
      <c r="EA1872" s="52"/>
    </row>
    <row r="1873" spans="1:131" s="43" customFormat="1" x14ac:dyDescent="0.2">
      <c r="A1873" s="42"/>
      <c r="B1873" s="42"/>
      <c r="C1873" s="42"/>
      <c r="D1873" s="42"/>
      <c r="E1873" s="42"/>
      <c r="F1873" s="42"/>
      <c r="G1873" s="54"/>
      <c r="H1873" s="42"/>
      <c r="I1873" s="42"/>
      <c r="J1873" s="55"/>
      <c r="K1873" s="55"/>
      <c r="L1873" s="55"/>
      <c r="M1873" s="56"/>
      <c r="N1873" s="57"/>
      <c r="O1873" s="57"/>
      <c r="P1873" s="42"/>
      <c r="Q1873" s="42"/>
      <c r="R1873" s="42"/>
      <c r="S1873" s="42"/>
      <c r="T1873" s="57"/>
      <c r="U1873" s="57"/>
      <c r="V1873" s="52"/>
      <c r="W1873" s="52"/>
      <c r="X1873" s="52"/>
      <c r="Y1873" s="52"/>
      <c r="Z1873" s="52"/>
      <c r="AA1873" s="52"/>
      <c r="AB1873" s="52"/>
      <c r="AC1873" s="52"/>
      <c r="AD1873" s="52"/>
      <c r="AE1873" s="52"/>
      <c r="AF1873" s="52"/>
      <c r="AG1873" s="52"/>
      <c r="AH1873" s="52"/>
      <c r="AI1873" s="52"/>
      <c r="AJ1873" s="52"/>
      <c r="AK1873" s="52"/>
      <c r="AL1873" s="52"/>
      <c r="AM1873" s="52"/>
      <c r="AN1873" s="52"/>
      <c r="AO1873" s="52"/>
      <c r="AP1873" s="52"/>
      <c r="AQ1873" s="52"/>
      <c r="AR1873" s="52"/>
      <c r="AS1873" s="52"/>
      <c r="AT1873" s="52"/>
      <c r="AU1873" s="52"/>
      <c r="AV1873" s="52"/>
      <c r="AW1873" s="52"/>
      <c r="AX1873" s="52"/>
      <c r="AY1873" s="52"/>
      <c r="AZ1873" s="52"/>
      <c r="BA1873" s="52"/>
      <c r="BB1873" s="52"/>
      <c r="BC1873" s="52"/>
      <c r="BD1873" s="52"/>
      <c r="BE1873" s="52"/>
      <c r="BF1873" s="52"/>
      <c r="BG1873" s="52"/>
      <c r="BH1873" s="52"/>
      <c r="BI1873" s="52"/>
      <c r="BJ1873" s="52"/>
      <c r="BK1873" s="52"/>
      <c r="BL1873" s="52"/>
      <c r="BM1873" s="52"/>
      <c r="BN1873" s="52"/>
      <c r="BO1873" s="52"/>
      <c r="BP1873" s="52"/>
      <c r="BQ1873" s="52"/>
      <c r="BR1873" s="52"/>
      <c r="BS1873" s="52"/>
      <c r="BT1873" s="52"/>
      <c r="BU1873" s="52"/>
      <c r="BV1873" s="52"/>
      <c r="BW1873" s="52"/>
      <c r="BX1873" s="52"/>
      <c r="BY1873" s="52"/>
      <c r="BZ1873" s="52"/>
      <c r="CA1873" s="52"/>
      <c r="CB1873" s="52"/>
      <c r="CC1873" s="52"/>
      <c r="CD1873" s="52"/>
      <c r="CE1873" s="52"/>
      <c r="CF1873" s="52"/>
      <c r="CG1873" s="52"/>
      <c r="CH1873" s="52"/>
      <c r="CI1873" s="52"/>
      <c r="CJ1873" s="52"/>
      <c r="CK1873" s="52"/>
      <c r="CL1873" s="52"/>
      <c r="CM1873" s="52"/>
      <c r="CN1873" s="52"/>
      <c r="CO1873" s="52"/>
      <c r="CP1873" s="52"/>
      <c r="CQ1873" s="52"/>
      <c r="CR1873" s="52"/>
      <c r="CS1873" s="52"/>
      <c r="CT1873" s="52"/>
      <c r="CU1873" s="52"/>
      <c r="CV1873" s="52"/>
      <c r="CW1873" s="52"/>
      <c r="CX1873" s="52"/>
      <c r="CY1873" s="52"/>
      <c r="CZ1873" s="52"/>
      <c r="DA1873" s="52"/>
      <c r="DB1873" s="52"/>
      <c r="DC1873" s="52"/>
      <c r="DD1873" s="52"/>
      <c r="DE1873" s="52"/>
      <c r="DF1873" s="52"/>
      <c r="DG1873" s="52"/>
      <c r="DH1873" s="52"/>
      <c r="DI1873" s="52"/>
      <c r="DJ1873" s="52"/>
      <c r="DK1873" s="52"/>
      <c r="DL1873" s="52"/>
      <c r="DM1873" s="52"/>
      <c r="DN1873" s="52"/>
      <c r="DO1873" s="52"/>
      <c r="DP1873" s="52"/>
      <c r="DQ1873" s="52"/>
      <c r="DR1873" s="52"/>
      <c r="DS1873" s="52"/>
      <c r="DT1873" s="52"/>
      <c r="DU1873" s="52"/>
      <c r="DV1873" s="52"/>
      <c r="DW1873" s="52"/>
      <c r="DX1873" s="52"/>
      <c r="DY1873" s="52"/>
      <c r="DZ1873" s="52"/>
      <c r="EA1873" s="52"/>
    </row>
    <row r="1874" spans="1:131" s="43" customFormat="1" x14ac:dyDescent="0.2">
      <c r="A1874" s="42"/>
      <c r="B1874" s="42"/>
      <c r="C1874" s="42"/>
      <c r="D1874" s="42"/>
      <c r="E1874" s="42"/>
      <c r="F1874" s="42"/>
      <c r="G1874" s="54"/>
      <c r="H1874" s="42"/>
      <c r="I1874" s="42"/>
      <c r="J1874" s="55"/>
      <c r="K1874" s="55"/>
      <c r="L1874" s="55"/>
      <c r="M1874" s="56"/>
      <c r="N1874" s="57"/>
      <c r="O1874" s="57"/>
      <c r="P1874" s="42"/>
      <c r="Q1874" s="42"/>
      <c r="R1874" s="42"/>
      <c r="S1874" s="42"/>
      <c r="T1874" s="57"/>
      <c r="U1874" s="57"/>
      <c r="V1874" s="52"/>
      <c r="W1874" s="52"/>
      <c r="X1874" s="52"/>
      <c r="Y1874" s="52"/>
      <c r="Z1874" s="52"/>
      <c r="AA1874" s="52"/>
      <c r="AB1874" s="52"/>
      <c r="AC1874" s="52"/>
      <c r="AD1874" s="52"/>
      <c r="AE1874" s="52"/>
      <c r="AF1874" s="52"/>
      <c r="AG1874" s="52"/>
      <c r="AH1874" s="52"/>
      <c r="AI1874" s="52"/>
      <c r="AJ1874" s="52"/>
      <c r="AK1874" s="52"/>
      <c r="AL1874" s="52"/>
      <c r="AM1874" s="52"/>
      <c r="AN1874" s="52"/>
      <c r="AO1874" s="52"/>
      <c r="AP1874" s="52"/>
      <c r="AQ1874" s="52"/>
      <c r="AR1874" s="52"/>
      <c r="AS1874" s="52"/>
      <c r="AT1874" s="52"/>
      <c r="AU1874" s="52"/>
      <c r="AV1874" s="52"/>
      <c r="AW1874" s="52"/>
      <c r="AX1874" s="52"/>
      <c r="AY1874" s="52"/>
      <c r="AZ1874" s="52"/>
      <c r="BA1874" s="52"/>
      <c r="BB1874" s="52"/>
      <c r="BC1874" s="52"/>
      <c r="BD1874" s="52"/>
      <c r="BE1874" s="52"/>
      <c r="BF1874" s="52"/>
      <c r="BG1874" s="52"/>
      <c r="BH1874" s="52"/>
      <c r="BI1874" s="52"/>
      <c r="BJ1874" s="52"/>
      <c r="BK1874" s="52"/>
      <c r="BL1874" s="52"/>
      <c r="BM1874" s="52"/>
      <c r="BN1874" s="52"/>
      <c r="BO1874" s="52"/>
      <c r="BP1874" s="52"/>
      <c r="BQ1874" s="52"/>
      <c r="BR1874" s="52"/>
      <c r="BS1874" s="52"/>
      <c r="BT1874" s="52"/>
      <c r="BU1874" s="52"/>
      <c r="BV1874" s="52"/>
      <c r="BW1874" s="52"/>
      <c r="BX1874" s="52"/>
      <c r="BY1874" s="52"/>
      <c r="BZ1874" s="52"/>
      <c r="CA1874" s="52"/>
      <c r="CB1874" s="52"/>
      <c r="CC1874" s="52"/>
      <c r="CD1874" s="52"/>
      <c r="CE1874" s="52"/>
      <c r="CF1874" s="52"/>
      <c r="CG1874" s="52"/>
      <c r="CH1874" s="52"/>
      <c r="CI1874" s="52"/>
      <c r="CJ1874" s="52"/>
      <c r="CK1874" s="52"/>
      <c r="CL1874" s="52"/>
      <c r="CM1874" s="52"/>
      <c r="CN1874" s="52"/>
      <c r="CO1874" s="52"/>
      <c r="CP1874" s="52"/>
      <c r="CQ1874" s="52"/>
      <c r="CR1874" s="52"/>
      <c r="CS1874" s="52"/>
      <c r="CT1874" s="52"/>
      <c r="CU1874" s="52"/>
      <c r="CV1874" s="52"/>
      <c r="CW1874" s="52"/>
      <c r="CX1874" s="52"/>
      <c r="CY1874" s="52"/>
      <c r="CZ1874" s="52"/>
      <c r="DA1874" s="52"/>
      <c r="DB1874" s="52"/>
      <c r="DC1874" s="52"/>
      <c r="DD1874" s="52"/>
      <c r="DE1874" s="52"/>
      <c r="DF1874" s="52"/>
      <c r="DG1874" s="52"/>
      <c r="DH1874" s="52"/>
      <c r="DI1874" s="52"/>
      <c r="DJ1874" s="52"/>
      <c r="DK1874" s="52"/>
      <c r="DL1874" s="52"/>
      <c r="DM1874" s="52"/>
      <c r="DN1874" s="52"/>
      <c r="DO1874" s="52"/>
      <c r="DP1874" s="52"/>
      <c r="DQ1874" s="52"/>
      <c r="DR1874" s="52"/>
      <c r="DS1874" s="52"/>
      <c r="DT1874" s="52"/>
      <c r="DU1874" s="52"/>
      <c r="DV1874" s="52"/>
      <c r="DW1874" s="52"/>
      <c r="DX1874" s="52"/>
      <c r="DY1874" s="52"/>
      <c r="DZ1874" s="52"/>
      <c r="EA1874" s="52"/>
    </row>
    <row r="1875" spans="1:131" s="43" customFormat="1" x14ac:dyDescent="0.2">
      <c r="A1875" s="42"/>
      <c r="B1875" s="42"/>
      <c r="C1875" s="42"/>
      <c r="D1875" s="42"/>
      <c r="E1875" s="42"/>
      <c r="F1875" s="42"/>
      <c r="G1875" s="54"/>
      <c r="H1875" s="42"/>
      <c r="I1875" s="42"/>
      <c r="J1875" s="55"/>
      <c r="K1875" s="55"/>
      <c r="L1875" s="55"/>
      <c r="M1875" s="56"/>
      <c r="N1875" s="57"/>
      <c r="O1875" s="57"/>
      <c r="P1875" s="42"/>
      <c r="Q1875" s="42"/>
      <c r="R1875" s="42"/>
      <c r="S1875" s="42"/>
      <c r="T1875" s="57"/>
      <c r="U1875" s="57"/>
      <c r="V1875" s="52"/>
      <c r="W1875" s="52"/>
      <c r="X1875" s="52"/>
      <c r="Y1875" s="52"/>
      <c r="Z1875" s="52"/>
      <c r="AA1875" s="52"/>
      <c r="AB1875" s="52"/>
      <c r="AC1875" s="52"/>
      <c r="AD1875" s="52"/>
      <c r="AE1875" s="52"/>
      <c r="AF1875" s="52"/>
      <c r="AG1875" s="52"/>
      <c r="AH1875" s="52"/>
      <c r="AI1875" s="52"/>
      <c r="AJ1875" s="52"/>
      <c r="AK1875" s="52"/>
      <c r="AL1875" s="52"/>
      <c r="AM1875" s="52"/>
      <c r="AN1875" s="52"/>
      <c r="AO1875" s="52"/>
      <c r="AP1875" s="52"/>
      <c r="AQ1875" s="52"/>
      <c r="AR1875" s="52"/>
      <c r="AS1875" s="52"/>
      <c r="AT1875" s="52"/>
      <c r="AU1875" s="52"/>
      <c r="AV1875" s="52"/>
      <c r="AW1875" s="52"/>
      <c r="AX1875" s="52"/>
      <c r="AY1875" s="52"/>
      <c r="AZ1875" s="52"/>
      <c r="BA1875" s="52"/>
      <c r="BB1875" s="52"/>
      <c r="BC1875" s="52"/>
      <c r="BD1875" s="52"/>
      <c r="BE1875" s="52"/>
      <c r="BF1875" s="52"/>
      <c r="BG1875" s="52"/>
      <c r="BH1875" s="52"/>
      <c r="BI1875" s="52"/>
      <c r="BJ1875" s="52"/>
      <c r="BK1875" s="52"/>
      <c r="BL1875" s="52"/>
      <c r="BM1875" s="52"/>
      <c r="BN1875" s="52"/>
      <c r="BO1875" s="52"/>
      <c r="BP1875" s="52"/>
      <c r="BQ1875" s="52"/>
      <c r="BR1875" s="52"/>
      <c r="BS1875" s="52"/>
      <c r="BT1875" s="52"/>
      <c r="BU1875" s="52"/>
      <c r="BV1875" s="52"/>
      <c r="BW1875" s="52"/>
      <c r="BX1875" s="52"/>
      <c r="BY1875" s="52"/>
      <c r="BZ1875" s="52"/>
      <c r="CA1875" s="52"/>
      <c r="CB1875" s="52"/>
      <c r="CC1875" s="52"/>
      <c r="CD1875" s="52"/>
      <c r="CE1875" s="52"/>
      <c r="CF1875" s="52"/>
      <c r="CG1875" s="52"/>
      <c r="CH1875" s="52"/>
      <c r="CI1875" s="52"/>
      <c r="CJ1875" s="52"/>
      <c r="CK1875" s="52"/>
      <c r="CL1875" s="52"/>
      <c r="CM1875" s="52"/>
      <c r="CN1875" s="52"/>
      <c r="CO1875" s="52"/>
      <c r="CP1875" s="52"/>
      <c r="CQ1875" s="52"/>
      <c r="CR1875" s="52"/>
      <c r="CS1875" s="52"/>
      <c r="CT1875" s="52"/>
      <c r="CU1875" s="52"/>
      <c r="CV1875" s="52"/>
      <c r="CW1875" s="52"/>
      <c r="CX1875" s="52"/>
      <c r="CY1875" s="52"/>
      <c r="CZ1875" s="52"/>
      <c r="DA1875" s="52"/>
      <c r="DB1875" s="52"/>
      <c r="DC1875" s="52"/>
      <c r="DD1875" s="52"/>
      <c r="DE1875" s="52"/>
      <c r="DF1875" s="52"/>
      <c r="DG1875" s="52"/>
      <c r="DH1875" s="52"/>
      <c r="DI1875" s="52"/>
      <c r="DJ1875" s="52"/>
      <c r="DK1875" s="52"/>
      <c r="DL1875" s="52"/>
      <c r="DM1875" s="52"/>
      <c r="DN1875" s="52"/>
      <c r="DO1875" s="52"/>
      <c r="DP1875" s="52"/>
      <c r="DQ1875" s="52"/>
      <c r="DR1875" s="52"/>
      <c r="DS1875" s="52"/>
      <c r="DT1875" s="52"/>
      <c r="DU1875" s="52"/>
      <c r="DV1875" s="52"/>
      <c r="DW1875" s="52"/>
      <c r="DX1875" s="52"/>
      <c r="DY1875" s="52"/>
      <c r="DZ1875" s="52"/>
      <c r="EA1875" s="52"/>
    </row>
    <row r="1876" spans="1:131" s="43" customFormat="1" x14ac:dyDescent="0.2">
      <c r="A1876" s="42"/>
      <c r="B1876" s="42"/>
      <c r="C1876" s="42"/>
      <c r="D1876" s="42"/>
      <c r="E1876" s="42"/>
      <c r="F1876" s="42"/>
      <c r="G1876" s="54"/>
      <c r="H1876" s="42"/>
      <c r="I1876" s="42"/>
      <c r="J1876" s="55"/>
      <c r="K1876" s="55"/>
      <c r="L1876" s="55"/>
      <c r="M1876" s="56"/>
      <c r="N1876" s="57"/>
      <c r="O1876" s="57"/>
      <c r="P1876" s="42"/>
      <c r="Q1876" s="42"/>
      <c r="R1876" s="42"/>
      <c r="S1876" s="42"/>
      <c r="T1876" s="57"/>
      <c r="U1876" s="57"/>
      <c r="V1876" s="52"/>
      <c r="W1876" s="52"/>
      <c r="X1876" s="52"/>
      <c r="Y1876" s="52"/>
      <c r="Z1876" s="52"/>
      <c r="AA1876" s="52"/>
      <c r="AB1876" s="52"/>
      <c r="AC1876" s="52"/>
      <c r="AD1876" s="52"/>
      <c r="AE1876" s="52"/>
      <c r="AF1876" s="52"/>
      <c r="AG1876" s="52"/>
      <c r="AH1876" s="52"/>
      <c r="AI1876" s="52"/>
      <c r="AJ1876" s="52"/>
      <c r="AK1876" s="52"/>
      <c r="AL1876" s="52"/>
      <c r="AM1876" s="52"/>
      <c r="AN1876" s="52"/>
      <c r="AO1876" s="52"/>
      <c r="AP1876" s="52"/>
      <c r="AQ1876" s="52"/>
      <c r="AR1876" s="52"/>
      <c r="AS1876" s="52"/>
      <c r="AT1876" s="52"/>
      <c r="AU1876" s="52"/>
      <c r="AV1876" s="52"/>
      <c r="AW1876" s="52"/>
      <c r="AX1876" s="52"/>
      <c r="AY1876" s="52"/>
      <c r="AZ1876" s="52"/>
      <c r="BA1876" s="52"/>
      <c r="BB1876" s="52"/>
      <c r="BC1876" s="52"/>
      <c r="BD1876" s="52"/>
      <c r="BE1876" s="52"/>
      <c r="BF1876" s="52"/>
      <c r="BG1876" s="52"/>
      <c r="BH1876" s="52"/>
      <c r="BI1876" s="52"/>
      <c r="BJ1876" s="52"/>
      <c r="BK1876" s="52"/>
      <c r="BL1876" s="52"/>
      <c r="BM1876" s="52"/>
      <c r="BN1876" s="52"/>
      <c r="BO1876" s="52"/>
      <c r="BP1876" s="52"/>
      <c r="BQ1876" s="52"/>
      <c r="BR1876" s="52"/>
      <c r="BS1876" s="52"/>
      <c r="BT1876" s="52"/>
      <c r="BU1876" s="52"/>
      <c r="BV1876" s="52"/>
      <c r="BW1876" s="52"/>
      <c r="BX1876" s="52"/>
      <c r="BY1876" s="52"/>
      <c r="BZ1876" s="52"/>
      <c r="CA1876" s="52"/>
      <c r="CB1876" s="52"/>
      <c r="CC1876" s="52"/>
      <c r="CD1876" s="52"/>
      <c r="CE1876" s="52"/>
      <c r="CF1876" s="52"/>
      <c r="CG1876" s="52"/>
      <c r="CH1876" s="52"/>
      <c r="CI1876" s="52"/>
      <c r="CJ1876" s="52"/>
      <c r="CK1876" s="52"/>
      <c r="CL1876" s="52"/>
      <c r="CM1876" s="52"/>
      <c r="CN1876" s="52"/>
      <c r="CO1876" s="52"/>
      <c r="CP1876" s="52"/>
      <c r="CQ1876" s="52"/>
      <c r="CR1876" s="52"/>
      <c r="CS1876" s="52"/>
      <c r="CT1876" s="52"/>
      <c r="CU1876" s="52"/>
      <c r="CV1876" s="52"/>
      <c r="CW1876" s="52"/>
      <c r="CX1876" s="52"/>
      <c r="CY1876" s="52"/>
      <c r="CZ1876" s="52"/>
      <c r="DA1876" s="52"/>
      <c r="DB1876" s="52"/>
      <c r="DC1876" s="52"/>
      <c r="DD1876" s="52"/>
      <c r="DE1876" s="52"/>
      <c r="DF1876" s="52"/>
      <c r="DG1876" s="52"/>
      <c r="DH1876" s="52"/>
      <c r="DI1876" s="52"/>
      <c r="DJ1876" s="52"/>
      <c r="DK1876" s="52"/>
      <c r="DL1876" s="52"/>
      <c r="DM1876" s="52"/>
      <c r="DN1876" s="52"/>
      <c r="DO1876" s="52"/>
      <c r="DP1876" s="52"/>
      <c r="DQ1876" s="52"/>
      <c r="DR1876" s="52"/>
      <c r="DS1876" s="52"/>
      <c r="DT1876" s="52"/>
      <c r="DU1876" s="52"/>
      <c r="DV1876" s="52"/>
      <c r="DW1876" s="52"/>
      <c r="DX1876" s="52"/>
      <c r="DY1876" s="52"/>
      <c r="DZ1876" s="52"/>
      <c r="EA1876" s="52"/>
    </row>
    <row r="1877" spans="1:131" s="43" customFormat="1" x14ac:dyDescent="0.2">
      <c r="A1877" s="42"/>
      <c r="B1877" s="42"/>
      <c r="C1877" s="42"/>
      <c r="D1877" s="42"/>
      <c r="E1877" s="42"/>
      <c r="F1877" s="42"/>
      <c r="G1877" s="54"/>
      <c r="H1877" s="42"/>
      <c r="I1877" s="42"/>
      <c r="J1877" s="55"/>
      <c r="K1877" s="55"/>
      <c r="L1877" s="55"/>
      <c r="M1877" s="56"/>
      <c r="N1877" s="57"/>
      <c r="O1877" s="57"/>
      <c r="P1877" s="42"/>
      <c r="Q1877" s="42"/>
      <c r="R1877" s="42"/>
      <c r="S1877" s="42"/>
      <c r="T1877" s="57"/>
      <c r="U1877" s="57"/>
      <c r="V1877" s="52"/>
      <c r="W1877" s="52"/>
      <c r="X1877" s="52"/>
      <c r="Y1877" s="52"/>
      <c r="Z1877" s="52"/>
      <c r="AA1877" s="52"/>
      <c r="AB1877" s="52"/>
      <c r="AC1877" s="52"/>
      <c r="AD1877" s="52"/>
      <c r="AE1877" s="52"/>
      <c r="AF1877" s="52"/>
      <c r="AG1877" s="52"/>
      <c r="AH1877" s="52"/>
      <c r="AI1877" s="52"/>
      <c r="AJ1877" s="52"/>
      <c r="AK1877" s="52"/>
      <c r="AL1877" s="52"/>
      <c r="AM1877" s="52"/>
      <c r="AN1877" s="52"/>
      <c r="AO1877" s="52"/>
      <c r="AP1877" s="52"/>
      <c r="AQ1877" s="52"/>
      <c r="AR1877" s="52"/>
      <c r="AS1877" s="52"/>
      <c r="AT1877" s="52"/>
      <c r="AU1877" s="52"/>
      <c r="AV1877" s="52"/>
      <c r="AW1877" s="52"/>
      <c r="AX1877" s="52"/>
      <c r="AY1877" s="52"/>
      <c r="AZ1877" s="52"/>
      <c r="BA1877" s="52"/>
      <c r="BB1877" s="52"/>
      <c r="BC1877" s="52"/>
      <c r="BD1877" s="52"/>
      <c r="BE1877" s="52"/>
      <c r="BF1877" s="52"/>
      <c r="BG1877" s="52"/>
      <c r="BH1877" s="52"/>
      <c r="BI1877" s="52"/>
      <c r="BJ1877" s="52"/>
      <c r="BK1877" s="52"/>
      <c r="BL1877" s="52"/>
      <c r="BM1877" s="52"/>
      <c r="BN1877" s="52"/>
      <c r="BO1877" s="52"/>
      <c r="BP1877" s="52"/>
      <c r="BQ1877" s="52"/>
      <c r="BR1877" s="52"/>
      <c r="BS1877" s="52"/>
      <c r="BT1877" s="52"/>
      <c r="BU1877" s="52"/>
      <c r="BV1877" s="52"/>
      <c r="BW1877" s="52"/>
      <c r="BX1877" s="52"/>
      <c r="BY1877" s="52"/>
      <c r="BZ1877" s="52"/>
      <c r="CA1877" s="52"/>
      <c r="CB1877" s="52"/>
      <c r="CC1877" s="52"/>
      <c r="CD1877" s="52"/>
      <c r="CE1877" s="52"/>
      <c r="CF1877" s="52"/>
      <c r="CG1877" s="52"/>
      <c r="CH1877" s="52"/>
      <c r="CI1877" s="52"/>
      <c r="CJ1877" s="52"/>
      <c r="CK1877" s="52"/>
      <c r="CL1877" s="52"/>
      <c r="CM1877" s="52"/>
      <c r="CN1877" s="52"/>
      <c r="CO1877" s="52"/>
      <c r="CP1877" s="52"/>
      <c r="CQ1877" s="52"/>
      <c r="CR1877" s="52"/>
      <c r="CS1877" s="52"/>
      <c r="CT1877" s="52"/>
      <c r="CU1877" s="52"/>
      <c r="CV1877" s="52"/>
      <c r="CW1877" s="52"/>
      <c r="CX1877" s="52"/>
      <c r="CY1877" s="52"/>
      <c r="CZ1877" s="52"/>
      <c r="DA1877" s="52"/>
      <c r="DB1877" s="52"/>
      <c r="DC1877" s="52"/>
      <c r="DD1877" s="52"/>
      <c r="DE1877" s="52"/>
      <c r="DF1877" s="52"/>
      <c r="DG1877" s="52"/>
      <c r="DH1877" s="52"/>
      <c r="DI1877" s="52"/>
      <c r="DJ1877" s="52"/>
      <c r="DK1877" s="52"/>
      <c r="DL1877" s="52"/>
      <c r="DM1877" s="52"/>
      <c r="DN1877" s="52"/>
      <c r="DO1877" s="52"/>
      <c r="DP1877" s="52"/>
      <c r="DQ1877" s="52"/>
      <c r="DR1877" s="52"/>
      <c r="DS1877" s="52"/>
      <c r="DT1877" s="52"/>
      <c r="DU1877" s="52"/>
      <c r="DV1877" s="52"/>
      <c r="DW1877" s="52"/>
      <c r="DX1877" s="52"/>
      <c r="DY1877" s="52"/>
      <c r="DZ1877" s="52"/>
      <c r="EA1877" s="52"/>
    </row>
    <row r="1878" spans="1:131" s="43" customFormat="1" x14ac:dyDescent="0.2">
      <c r="A1878" s="42"/>
      <c r="B1878" s="42"/>
      <c r="C1878" s="42"/>
      <c r="D1878" s="42"/>
      <c r="E1878" s="42"/>
      <c r="F1878" s="42"/>
      <c r="G1878" s="54"/>
      <c r="H1878" s="42"/>
      <c r="I1878" s="42"/>
      <c r="J1878" s="55"/>
      <c r="K1878" s="55"/>
      <c r="L1878" s="55"/>
      <c r="M1878" s="56"/>
      <c r="N1878" s="57"/>
      <c r="O1878" s="57"/>
      <c r="P1878" s="42"/>
      <c r="Q1878" s="42"/>
      <c r="R1878" s="42"/>
      <c r="S1878" s="42"/>
      <c r="T1878" s="57"/>
      <c r="U1878" s="57"/>
      <c r="V1878" s="52"/>
      <c r="W1878" s="52"/>
      <c r="X1878" s="52"/>
      <c r="Y1878" s="52"/>
      <c r="Z1878" s="52"/>
      <c r="AA1878" s="52"/>
      <c r="AB1878" s="52"/>
      <c r="AC1878" s="52"/>
      <c r="AD1878" s="52"/>
      <c r="AE1878" s="52"/>
      <c r="AF1878" s="52"/>
      <c r="AG1878" s="52"/>
      <c r="AH1878" s="52"/>
      <c r="AI1878" s="52"/>
      <c r="AJ1878" s="52"/>
      <c r="AK1878" s="52"/>
      <c r="AL1878" s="52"/>
      <c r="AM1878" s="52"/>
      <c r="AN1878" s="52"/>
      <c r="AO1878" s="52"/>
      <c r="AP1878" s="52"/>
      <c r="AQ1878" s="52"/>
      <c r="AR1878" s="52"/>
      <c r="AS1878" s="52"/>
      <c r="AT1878" s="52"/>
      <c r="AU1878" s="52"/>
      <c r="AV1878" s="52"/>
      <c r="AW1878" s="52"/>
      <c r="AX1878" s="52"/>
      <c r="AY1878" s="52"/>
      <c r="AZ1878" s="52"/>
      <c r="BA1878" s="52"/>
      <c r="BB1878" s="52"/>
      <c r="BC1878" s="52"/>
      <c r="BD1878" s="52"/>
      <c r="BE1878" s="52"/>
      <c r="BF1878" s="52"/>
      <c r="BG1878" s="52"/>
      <c r="BH1878" s="52"/>
      <c r="BI1878" s="52"/>
      <c r="BJ1878" s="52"/>
      <c r="BK1878" s="52"/>
      <c r="BL1878" s="52"/>
      <c r="BM1878" s="52"/>
      <c r="BN1878" s="52"/>
      <c r="BO1878" s="52"/>
      <c r="BP1878" s="52"/>
      <c r="BQ1878" s="52"/>
      <c r="BR1878" s="52"/>
      <c r="BS1878" s="52"/>
      <c r="BT1878" s="52"/>
      <c r="BU1878" s="52"/>
      <c r="BV1878" s="52"/>
      <c r="BW1878" s="52"/>
      <c r="BX1878" s="52"/>
      <c r="BY1878" s="52"/>
      <c r="BZ1878" s="52"/>
      <c r="CA1878" s="52"/>
      <c r="CB1878" s="52"/>
      <c r="CC1878" s="52"/>
      <c r="CD1878" s="52"/>
      <c r="CE1878" s="52"/>
      <c r="CF1878" s="52"/>
      <c r="CG1878" s="52"/>
      <c r="CH1878" s="52"/>
      <c r="CI1878" s="52"/>
      <c r="CJ1878" s="52"/>
      <c r="CK1878" s="52"/>
      <c r="CL1878" s="52"/>
      <c r="CM1878" s="52"/>
      <c r="CN1878" s="52"/>
      <c r="CO1878" s="52"/>
      <c r="CP1878" s="52"/>
      <c r="CQ1878" s="52"/>
      <c r="CR1878" s="52"/>
      <c r="CS1878" s="52"/>
      <c r="CT1878" s="52"/>
      <c r="CU1878" s="52"/>
      <c r="CV1878" s="52"/>
      <c r="CW1878" s="52"/>
      <c r="CX1878" s="52"/>
      <c r="CY1878" s="52"/>
      <c r="CZ1878" s="52"/>
      <c r="DA1878" s="52"/>
      <c r="DB1878" s="52"/>
      <c r="DC1878" s="52"/>
      <c r="DD1878" s="52"/>
      <c r="DE1878" s="52"/>
      <c r="DF1878" s="52"/>
      <c r="DG1878" s="52"/>
      <c r="DH1878" s="52"/>
      <c r="DI1878" s="52"/>
      <c r="DJ1878" s="52"/>
      <c r="DK1878" s="52"/>
      <c r="DL1878" s="52"/>
      <c r="DM1878" s="52"/>
      <c r="DN1878" s="52"/>
      <c r="DO1878" s="52"/>
      <c r="DP1878" s="52"/>
      <c r="DQ1878" s="52"/>
      <c r="DR1878" s="52"/>
      <c r="DS1878" s="52"/>
      <c r="DT1878" s="52"/>
      <c r="DU1878" s="52"/>
      <c r="DV1878" s="52"/>
      <c r="DW1878" s="52"/>
      <c r="DX1878" s="52"/>
      <c r="DY1878" s="52"/>
      <c r="DZ1878" s="52"/>
      <c r="EA1878" s="52"/>
    </row>
    <row r="1879" spans="1:131" s="43" customFormat="1" x14ac:dyDescent="0.2">
      <c r="A1879" s="42"/>
      <c r="B1879" s="42"/>
      <c r="C1879" s="42"/>
      <c r="D1879" s="42"/>
      <c r="E1879" s="42"/>
      <c r="F1879" s="42"/>
      <c r="G1879" s="54"/>
      <c r="H1879" s="42"/>
      <c r="I1879" s="42"/>
      <c r="J1879" s="55"/>
      <c r="K1879" s="55"/>
      <c r="L1879" s="55"/>
      <c r="M1879" s="56"/>
      <c r="N1879" s="57"/>
      <c r="O1879" s="57"/>
      <c r="P1879" s="42"/>
      <c r="Q1879" s="42"/>
      <c r="R1879" s="42"/>
      <c r="S1879" s="42"/>
      <c r="T1879" s="57"/>
      <c r="U1879" s="57"/>
      <c r="V1879" s="52"/>
      <c r="W1879" s="52"/>
      <c r="X1879" s="52"/>
      <c r="Y1879" s="52"/>
      <c r="Z1879" s="52"/>
      <c r="AA1879" s="52"/>
      <c r="AB1879" s="52"/>
      <c r="AC1879" s="52"/>
      <c r="AD1879" s="52"/>
      <c r="AE1879" s="52"/>
      <c r="AF1879" s="52"/>
      <c r="AG1879" s="52"/>
      <c r="AH1879" s="52"/>
      <c r="AI1879" s="52"/>
      <c r="AJ1879" s="52"/>
      <c r="AK1879" s="52"/>
      <c r="AL1879" s="52"/>
      <c r="AM1879" s="52"/>
      <c r="AN1879" s="52"/>
      <c r="AO1879" s="52"/>
      <c r="AP1879" s="52"/>
      <c r="AQ1879" s="52"/>
      <c r="AR1879" s="52"/>
      <c r="AS1879" s="52"/>
      <c r="AT1879" s="52"/>
      <c r="AU1879" s="52"/>
      <c r="AV1879" s="52"/>
      <c r="AW1879" s="52"/>
      <c r="AX1879" s="52"/>
      <c r="AY1879" s="52"/>
      <c r="AZ1879" s="52"/>
      <c r="BA1879" s="52"/>
      <c r="BB1879" s="52"/>
      <c r="BC1879" s="52"/>
      <c r="BD1879" s="52"/>
      <c r="BE1879" s="52"/>
      <c r="BF1879" s="52"/>
      <c r="BG1879" s="52"/>
      <c r="BH1879" s="52"/>
      <c r="BI1879" s="52"/>
      <c r="BJ1879" s="52"/>
      <c r="BK1879" s="52"/>
      <c r="BL1879" s="52"/>
      <c r="BM1879" s="52"/>
      <c r="BN1879" s="52"/>
      <c r="BO1879" s="52"/>
      <c r="BP1879" s="52"/>
      <c r="BQ1879" s="52"/>
      <c r="BR1879" s="52"/>
      <c r="BS1879" s="52"/>
      <c r="BT1879" s="52"/>
      <c r="BU1879" s="52"/>
      <c r="BV1879" s="52"/>
      <c r="BW1879" s="52"/>
      <c r="BX1879" s="52"/>
      <c r="BY1879" s="52"/>
      <c r="BZ1879" s="52"/>
      <c r="CA1879" s="52"/>
      <c r="CB1879" s="52"/>
      <c r="CC1879" s="52"/>
      <c r="CD1879" s="52"/>
      <c r="CE1879" s="52"/>
      <c r="CF1879" s="52"/>
      <c r="CG1879" s="52"/>
      <c r="CH1879" s="52"/>
      <c r="CI1879" s="52"/>
      <c r="CJ1879" s="52"/>
      <c r="CK1879" s="52"/>
      <c r="CL1879" s="52"/>
      <c r="CM1879" s="52"/>
      <c r="CN1879" s="52"/>
      <c r="CO1879" s="52"/>
      <c r="CP1879" s="52"/>
      <c r="CQ1879" s="52"/>
      <c r="CR1879" s="52"/>
      <c r="CS1879" s="52"/>
      <c r="CT1879" s="52"/>
      <c r="CU1879" s="52"/>
      <c r="CV1879" s="52"/>
      <c r="CW1879" s="52"/>
      <c r="CX1879" s="52"/>
      <c r="CY1879" s="52"/>
      <c r="CZ1879" s="52"/>
      <c r="DA1879" s="52"/>
      <c r="DB1879" s="52"/>
      <c r="DC1879" s="52"/>
      <c r="DD1879" s="52"/>
      <c r="DE1879" s="52"/>
      <c r="DF1879" s="52"/>
      <c r="DG1879" s="52"/>
      <c r="DH1879" s="52"/>
      <c r="DI1879" s="52"/>
      <c r="DJ1879" s="52"/>
      <c r="DK1879" s="52"/>
      <c r="DL1879" s="52"/>
      <c r="DM1879" s="52"/>
      <c r="DN1879" s="52"/>
      <c r="DO1879" s="52"/>
      <c r="DP1879" s="52"/>
      <c r="DQ1879" s="52"/>
      <c r="DR1879" s="52"/>
      <c r="DS1879" s="52"/>
      <c r="DT1879" s="52"/>
      <c r="DU1879" s="52"/>
      <c r="DV1879" s="52"/>
      <c r="DW1879" s="52"/>
      <c r="DX1879" s="52"/>
      <c r="DY1879" s="52"/>
      <c r="DZ1879" s="52"/>
      <c r="EA1879" s="52"/>
    </row>
    <row r="1880" spans="1:131" s="43" customFormat="1" x14ac:dyDescent="0.2">
      <c r="A1880" s="42"/>
      <c r="B1880" s="42"/>
      <c r="C1880" s="42"/>
      <c r="D1880" s="42"/>
      <c r="E1880" s="42"/>
      <c r="F1880" s="42"/>
      <c r="G1880" s="54"/>
      <c r="H1880" s="42"/>
      <c r="I1880" s="42"/>
      <c r="J1880" s="55"/>
      <c r="K1880" s="55"/>
      <c r="L1880" s="55"/>
      <c r="M1880" s="56"/>
      <c r="N1880" s="57"/>
      <c r="O1880" s="57"/>
      <c r="P1880" s="42"/>
      <c r="Q1880" s="42"/>
      <c r="R1880" s="42"/>
      <c r="S1880" s="42"/>
      <c r="T1880" s="57"/>
      <c r="U1880" s="57"/>
      <c r="V1880" s="52"/>
      <c r="W1880" s="52"/>
      <c r="X1880" s="52"/>
      <c r="Y1880" s="52"/>
      <c r="Z1880" s="52"/>
      <c r="AA1880" s="52"/>
      <c r="AB1880" s="52"/>
      <c r="AC1880" s="52"/>
      <c r="AD1880" s="52"/>
      <c r="AE1880" s="52"/>
      <c r="AF1880" s="52"/>
      <c r="AG1880" s="52"/>
      <c r="AH1880" s="52"/>
      <c r="AI1880" s="52"/>
      <c r="AJ1880" s="52"/>
      <c r="AK1880" s="52"/>
      <c r="AL1880" s="52"/>
      <c r="AM1880" s="52"/>
      <c r="AN1880" s="52"/>
      <c r="AO1880" s="52"/>
      <c r="AP1880" s="52"/>
      <c r="AQ1880" s="52"/>
      <c r="AR1880" s="52"/>
      <c r="AS1880" s="52"/>
      <c r="AT1880" s="52"/>
      <c r="AU1880" s="52"/>
      <c r="AV1880" s="52"/>
      <c r="AW1880" s="52"/>
      <c r="AX1880" s="52"/>
      <c r="AY1880" s="52"/>
      <c r="AZ1880" s="52"/>
      <c r="BA1880" s="52"/>
      <c r="BB1880" s="52"/>
      <c r="BC1880" s="52"/>
      <c r="BD1880" s="52"/>
      <c r="BE1880" s="52"/>
      <c r="BF1880" s="52"/>
      <c r="BG1880" s="52"/>
      <c r="BH1880" s="52"/>
      <c r="BI1880" s="52"/>
      <c r="BJ1880" s="52"/>
      <c r="BK1880" s="52"/>
      <c r="BL1880" s="52"/>
      <c r="BM1880" s="52"/>
      <c r="BN1880" s="52"/>
      <c r="BO1880" s="52"/>
      <c r="BP1880" s="52"/>
      <c r="BQ1880" s="52"/>
      <c r="BR1880" s="52"/>
      <c r="BS1880" s="52"/>
      <c r="BT1880" s="52"/>
      <c r="BU1880" s="52"/>
      <c r="BV1880" s="52"/>
      <c r="BW1880" s="52"/>
      <c r="BX1880" s="52"/>
      <c r="BY1880" s="52"/>
      <c r="BZ1880" s="52"/>
      <c r="CA1880" s="52"/>
      <c r="CB1880" s="52"/>
      <c r="CC1880" s="52"/>
      <c r="CD1880" s="52"/>
      <c r="CE1880" s="52"/>
      <c r="CF1880" s="52"/>
      <c r="CG1880" s="52"/>
      <c r="CH1880" s="52"/>
      <c r="CI1880" s="52"/>
      <c r="CJ1880" s="52"/>
      <c r="CK1880" s="52"/>
      <c r="CL1880" s="52"/>
      <c r="CM1880" s="52"/>
      <c r="CN1880" s="52"/>
      <c r="CO1880" s="52"/>
      <c r="CP1880" s="52"/>
      <c r="CQ1880" s="52"/>
      <c r="CR1880" s="52"/>
      <c r="CS1880" s="52"/>
      <c r="CT1880" s="52"/>
      <c r="CU1880" s="52"/>
      <c r="CV1880" s="52"/>
      <c r="CW1880" s="52"/>
      <c r="CX1880" s="52"/>
      <c r="CY1880" s="52"/>
      <c r="CZ1880" s="52"/>
      <c r="DA1880" s="52"/>
      <c r="DB1880" s="52"/>
      <c r="DC1880" s="52"/>
      <c r="DD1880" s="52"/>
      <c r="DE1880" s="52"/>
      <c r="DF1880" s="52"/>
      <c r="DG1880" s="52"/>
      <c r="DH1880" s="52"/>
      <c r="DI1880" s="52"/>
      <c r="DJ1880" s="52"/>
      <c r="DK1880" s="52"/>
      <c r="DL1880" s="52"/>
      <c r="DM1880" s="52"/>
      <c r="DN1880" s="52"/>
      <c r="DO1880" s="52"/>
      <c r="DP1880" s="52"/>
      <c r="DQ1880" s="52"/>
      <c r="DR1880" s="52"/>
      <c r="DS1880" s="52"/>
      <c r="DT1880" s="52"/>
      <c r="DU1880" s="52"/>
      <c r="DV1880" s="52"/>
      <c r="DW1880" s="52"/>
      <c r="DX1880" s="52"/>
      <c r="DY1880" s="52"/>
      <c r="DZ1880" s="52"/>
      <c r="EA1880" s="52"/>
    </row>
    <row r="1881" spans="1:131" s="43" customFormat="1" x14ac:dyDescent="0.2">
      <c r="A1881" s="42"/>
      <c r="B1881" s="42"/>
      <c r="C1881" s="42"/>
      <c r="D1881" s="42"/>
      <c r="E1881" s="42"/>
      <c r="F1881" s="42"/>
      <c r="G1881" s="54"/>
      <c r="H1881" s="42"/>
      <c r="I1881" s="42"/>
      <c r="J1881" s="55"/>
      <c r="K1881" s="55"/>
      <c r="L1881" s="55"/>
      <c r="M1881" s="56"/>
      <c r="N1881" s="57"/>
      <c r="O1881" s="57"/>
      <c r="P1881" s="42"/>
      <c r="Q1881" s="42"/>
      <c r="R1881" s="42"/>
      <c r="S1881" s="42"/>
      <c r="T1881" s="57"/>
      <c r="U1881" s="57"/>
      <c r="V1881" s="52"/>
      <c r="W1881" s="52"/>
      <c r="X1881" s="52"/>
      <c r="Y1881" s="52"/>
      <c r="Z1881" s="52"/>
      <c r="AA1881" s="52"/>
      <c r="AB1881" s="52"/>
      <c r="AC1881" s="52"/>
      <c r="AD1881" s="52"/>
      <c r="AE1881" s="52"/>
      <c r="AF1881" s="52"/>
      <c r="AG1881" s="52"/>
      <c r="AH1881" s="52"/>
      <c r="AI1881" s="52"/>
      <c r="AJ1881" s="52"/>
      <c r="AK1881" s="52"/>
      <c r="AL1881" s="52"/>
      <c r="AM1881" s="52"/>
      <c r="AN1881" s="52"/>
      <c r="AO1881" s="52"/>
      <c r="AP1881" s="52"/>
      <c r="AQ1881" s="52"/>
      <c r="AR1881" s="52"/>
      <c r="AS1881" s="52"/>
      <c r="AT1881" s="52"/>
      <c r="AU1881" s="52"/>
      <c r="AV1881" s="52"/>
      <c r="AW1881" s="52"/>
      <c r="AX1881" s="52"/>
      <c r="AY1881" s="52"/>
      <c r="AZ1881" s="52"/>
      <c r="BA1881" s="52"/>
      <c r="BB1881" s="52"/>
      <c r="BC1881" s="52"/>
      <c r="BD1881" s="52"/>
      <c r="BE1881" s="52"/>
      <c r="BF1881" s="52"/>
      <c r="BG1881" s="52"/>
      <c r="BH1881" s="52"/>
      <c r="BI1881" s="52"/>
      <c r="BJ1881" s="52"/>
      <c r="BK1881" s="52"/>
      <c r="BL1881" s="52"/>
      <c r="BM1881" s="52"/>
      <c r="BN1881" s="52"/>
      <c r="BO1881" s="52"/>
      <c r="BP1881" s="52"/>
      <c r="BQ1881" s="52"/>
      <c r="BR1881" s="52"/>
      <c r="BS1881" s="52"/>
      <c r="BT1881" s="52"/>
      <c r="BU1881" s="52"/>
      <c r="BV1881" s="52"/>
      <c r="BW1881" s="52"/>
      <c r="BX1881" s="52"/>
      <c r="BY1881" s="52"/>
      <c r="BZ1881" s="52"/>
      <c r="CA1881" s="52"/>
      <c r="CB1881" s="52"/>
      <c r="CC1881" s="52"/>
      <c r="CD1881" s="52"/>
      <c r="CE1881" s="52"/>
      <c r="CF1881" s="52"/>
      <c r="CG1881" s="52"/>
      <c r="CH1881" s="52"/>
      <c r="CI1881" s="52"/>
      <c r="CJ1881" s="52"/>
      <c r="CK1881" s="52"/>
      <c r="CL1881" s="52"/>
      <c r="CM1881" s="52"/>
      <c r="CN1881" s="52"/>
      <c r="CO1881" s="52"/>
      <c r="CP1881" s="52"/>
      <c r="CQ1881" s="52"/>
      <c r="CR1881" s="52"/>
      <c r="CS1881" s="52"/>
      <c r="CT1881" s="52"/>
      <c r="CU1881" s="52"/>
      <c r="CV1881" s="52"/>
      <c r="CW1881" s="52"/>
      <c r="CX1881" s="52"/>
      <c r="CY1881" s="52"/>
      <c r="CZ1881" s="52"/>
      <c r="DA1881" s="52"/>
      <c r="DB1881" s="52"/>
      <c r="DC1881" s="52"/>
      <c r="DD1881" s="52"/>
      <c r="DE1881" s="52"/>
      <c r="DF1881" s="52"/>
      <c r="DG1881" s="52"/>
      <c r="DH1881" s="52"/>
      <c r="DI1881" s="52"/>
      <c r="DJ1881" s="52"/>
      <c r="DK1881" s="52"/>
      <c r="DL1881" s="52"/>
      <c r="DM1881" s="52"/>
      <c r="DN1881" s="52"/>
      <c r="DO1881" s="52"/>
      <c r="DP1881" s="52"/>
      <c r="DQ1881" s="52"/>
      <c r="DR1881" s="52"/>
      <c r="DS1881" s="52"/>
      <c r="DT1881" s="52"/>
      <c r="DU1881" s="52"/>
      <c r="DV1881" s="52"/>
      <c r="DW1881" s="52"/>
      <c r="DX1881" s="52"/>
      <c r="DY1881" s="52"/>
      <c r="DZ1881" s="52"/>
      <c r="EA1881" s="52"/>
    </row>
    <row r="1882" spans="1:131" s="43" customFormat="1" x14ac:dyDescent="0.2">
      <c r="A1882" s="42"/>
      <c r="B1882" s="42"/>
      <c r="C1882" s="42"/>
      <c r="D1882" s="42"/>
      <c r="E1882" s="42"/>
      <c r="F1882" s="42"/>
      <c r="G1882" s="54"/>
      <c r="H1882" s="42"/>
      <c r="I1882" s="42"/>
      <c r="J1882" s="55"/>
      <c r="K1882" s="55"/>
      <c r="L1882" s="55"/>
      <c r="M1882" s="56"/>
      <c r="N1882" s="57"/>
      <c r="O1882" s="57"/>
      <c r="P1882" s="42"/>
      <c r="Q1882" s="42"/>
      <c r="R1882" s="42"/>
      <c r="S1882" s="42"/>
      <c r="T1882" s="57"/>
      <c r="U1882" s="57"/>
      <c r="V1882" s="52"/>
      <c r="W1882" s="52"/>
      <c r="X1882" s="52"/>
      <c r="Y1882" s="52"/>
      <c r="Z1882" s="52"/>
      <c r="AA1882" s="52"/>
      <c r="AB1882" s="52"/>
      <c r="AC1882" s="52"/>
      <c r="AD1882" s="52"/>
      <c r="AE1882" s="52"/>
      <c r="AF1882" s="52"/>
      <c r="AG1882" s="52"/>
      <c r="AH1882" s="52"/>
      <c r="AI1882" s="52"/>
      <c r="AJ1882" s="52"/>
      <c r="AK1882" s="52"/>
      <c r="AL1882" s="52"/>
      <c r="AM1882" s="52"/>
      <c r="AN1882" s="52"/>
      <c r="AO1882" s="52"/>
      <c r="AP1882" s="52"/>
      <c r="AQ1882" s="52"/>
      <c r="AR1882" s="52"/>
      <c r="AS1882" s="52"/>
      <c r="AT1882" s="52"/>
      <c r="AU1882" s="52"/>
      <c r="AV1882" s="52"/>
      <c r="AW1882" s="52"/>
      <c r="AX1882" s="52"/>
      <c r="AY1882" s="52"/>
      <c r="AZ1882" s="52"/>
      <c r="BA1882" s="52"/>
      <c r="BB1882" s="52"/>
      <c r="BC1882" s="52"/>
      <c r="BD1882" s="52"/>
      <c r="BE1882" s="52"/>
      <c r="BF1882" s="52"/>
      <c r="BG1882" s="52"/>
      <c r="BH1882" s="52"/>
      <c r="BI1882" s="52"/>
      <c r="BJ1882" s="52"/>
      <c r="BK1882" s="52"/>
      <c r="BL1882" s="52"/>
      <c r="BM1882" s="52"/>
      <c r="BN1882" s="52"/>
      <c r="BO1882" s="52"/>
      <c r="BP1882" s="52"/>
      <c r="BQ1882" s="52"/>
      <c r="BR1882" s="52"/>
      <c r="BS1882" s="52"/>
      <c r="BT1882" s="52"/>
      <c r="BU1882" s="52"/>
      <c r="BV1882" s="52"/>
      <c r="BW1882" s="52"/>
      <c r="BX1882" s="52"/>
      <c r="BY1882" s="52"/>
      <c r="BZ1882" s="52"/>
      <c r="CA1882" s="52"/>
      <c r="CB1882" s="52"/>
      <c r="CC1882" s="52"/>
      <c r="CD1882" s="52"/>
      <c r="CE1882" s="52"/>
      <c r="CF1882" s="52"/>
      <c r="CG1882" s="52"/>
      <c r="CH1882" s="52"/>
      <c r="CI1882" s="52"/>
      <c r="CJ1882" s="52"/>
      <c r="CK1882" s="52"/>
      <c r="CL1882" s="52"/>
      <c r="CM1882" s="52"/>
      <c r="CN1882" s="52"/>
      <c r="CO1882" s="52"/>
      <c r="CP1882" s="52"/>
      <c r="CQ1882" s="52"/>
      <c r="CR1882" s="52"/>
      <c r="CS1882" s="52"/>
      <c r="CT1882" s="52"/>
      <c r="CU1882" s="52"/>
      <c r="CV1882" s="52"/>
      <c r="CW1882" s="52"/>
      <c r="CX1882" s="52"/>
      <c r="CY1882" s="52"/>
      <c r="CZ1882" s="52"/>
      <c r="DA1882" s="52"/>
      <c r="DB1882" s="52"/>
      <c r="DC1882" s="52"/>
      <c r="DD1882" s="52"/>
      <c r="DE1882" s="52"/>
      <c r="DF1882" s="52"/>
      <c r="DG1882" s="52"/>
      <c r="DH1882" s="52"/>
      <c r="DI1882" s="52"/>
      <c r="DJ1882" s="52"/>
      <c r="DK1882" s="52"/>
      <c r="DL1882" s="52"/>
      <c r="DM1882" s="52"/>
      <c r="DN1882" s="52"/>
      <c r="DO1882" s="52"/>
      <c r="DP1882" s="52"/>
      <c r="DQ1882" s="52"/>
      <c r="DR1882" s="52"/>
      <c r="DS1882" s="52"/>
      <c r="DT1882" s="52"/>
      <c r="DU1882" s="52"/>
      <c r="DV1882" s="52"/>
      <c r="DW1882" s="52"/>
      <c r="DX1882" s="52"/>
      <c r="DY1882" s="52"/>
      <c r="DZ1882" s="52"/>
      <c r="EA1882" s="52"/>
    </row>
    <row r="1883" spans="1:131" s="43" customFormat="1" x14ac:dyDescent="0.2">
      <c r="A1883" s="42"/>
      <c r="B1883" s="42"/>
      <c r="C1883" s="42"/>
      <c r="D1883" s="42"/>
      <c r="E1883" s="42"/>
      <c r="F1883" s="42"/>
      <c r="G1883" s="54"/>
      <c r="H1883" s="42"/>
      <c r="I1883" s="42"/>
      <c r="J1883" s="55"/>
      <c r="K1883" s="55"/>
      <c r="L1883" s="55"/>
      <c r="M1883" s="56"/>
      <c r="N1883" s="57"/>
      <c r="O1883" s="57"/>
      <c r="P1883" s="42"/>
      <c r="Q1883" s="42"/>
      <c r="R1883" s="42"/>
      <c r="S1883" s="42"/>
      <c r="T1883" s="57"/>
      <c r="U1883" s="57"/>
      <c r="V1883" s="52"/>
      <c r="W1883" s="52"/>
      <c r="X1883" s="52"/>
      <c r="Y1883" s="52"/>
      <c r="Z1883" s="52"/>
      <c r="AA1883" s="52"/>
      <c r="AB1883" s="52"/>
      <c r="AC1883" s="52"/>
      <c r="AD1883" s="52"/>
      <c r="AE1883" s="52"/>
      <c r="AF1883" s="52"/>
      <c r="AG1883" s="52"/>
      <c r="AH1883" s="52"/>
      <c r="AI1883" s="52"/>
      <c r="AJ1883" s="52"/>
      <c r="AK1883" s="52"/>
      <c r="AL1883" s="52"/>
      <c r="AM1883" s="52"/>
      <c r="AN1883" s="52"/>
      <c r="AO1883" s="52"/>
      <c r="AP1883" s="52"/>
      <c r="AQ1883" s="52"/>
      <c r="AR1883" s="52"/>
      <c r="AS1883" s="52"/>
      <c r="AT1883" s="52"/>
      <c r="AU1883" s="52"/>
      <c r="AV1883" s="52"/>
      <c r="AW1883" s="52"/>
      <c r="AX1883" s="52"/>
      <c r="AY1883" s="52"/>
      <c r="AZ1883" s="52"/>
      <c r="BA1883" s="52"/>
      <c r="BB1883" s="52"/>
      <c r="BC1883" s="52"/>
      <c r="BD1883" s="52"/>
      <c r="BE1883" s="52"/>
      <c r="BF1883" s="52"/>
      <c r="BG1883" s="52"/>
      <c r="BH1883" s="52"/>
      <c r="BI1883" s="52"/>
      <c r="BJ1883" s="52"/>
      <c r="BK1883" s="52"/>
      <c r="BL1883" s="52"/>
      <c r="BM1883" s="52"/>
      <c r="BN1883" s="52"/>
      <c r="BO1883" s="52"/>
      <c r="BP1883" s="52"/>
      <c r="BQ1883" s="52"/>
      <c r="BR1883" s="52"/>
      <c r="BS1883" s="52"/>
      <c r="BT1883" s="52"/>
      <c r="BU1883" s="52"/>
      <c r="BV1883" s="52"/>
      <c r="BW1883" s="52"/>
      <c r="BX1883" s="52"/>
      <c r="BY1883" s="52"/>
      <c r="BZ1883" s="52"/>
      <c r="CA1883" s="52"/>
      <c r="CB1883" s="52"/>
      <c r="CC1883" s="52"/>
      <c r="CD1883" s="52"/>
      <c r="CE1883" s="52"/>
      <c r="CF1883" s="52"/>
      <c r="CG1883" s="52"/>
      <c r="CH1883" s="52"/>
      <c r="CI1883" s="52"/>
      <c r="CJ1883" s="52"/>
      <c r="CK1883" s="52"/>
      <c r="CL1883" s="52"/>
      <c r="CM1883" s="52"/>
      <c r="CN1883" s="52"/>
      <c r="CO1883" s="52"/>
      <c r="CP1883" s="52"/>
      <c r="CQ1883" s="52"/>
      <c r="CR1883" s="52"/>
      <c r="CS1883" s="52"/>
      <c r="CT1883" s="52"/>
      <c r="CU1883" s="52"/>
      <c r="CV1883" s="52"/>
      <c r="CW1883" s="52"/>
      <c r="CX1883" s="52"/>
      <c r="CY1883" s="52"/>
      <c r="CZ1883" s="52"/>
      <c r="DA1883" s="52"/>
      <c r="DB1883" s="52"/>
      <c r="DC1883" s="52"/>
      <c r="DD1883" s="52"/>
      <c r="DE1883" s="52"/>
      <c r="DF1883" s="52"/>
      <c r="DG1883" s="52"/>
      <c r="DH1883" s="52"/>
      <c r="DI1883" s="52"/>
      <c r="DJ1883" s="52"/>
      <c r="DK1883" s="52"/>
      <c r="DL1883" s="52"/>
      <c r="DM1883" s="52"/>
      <c r="DN1883" s="52"/>
      <c r="DO1883" s="52"/>
      <c r="DP1883" s="52"/>
      <c r="DQ1883" s="52"/>
      <c r="DR1883" s="52"/>
      <c r="DS1883" s="52"/>
      <c r="DT1883" s="52"/>
      <c r="DU1883" s="52"/>
      <c r="DV1883" s="52"/>
      <c r="DW1883" s="52"/>
      <c r="DX1883" s="52"/>
      <c r="DY1883" s="52"/>
      <c r="DZ1883" s="52"/>
      <c r="EA1883" s="52"/>
    </row>
    <row r="1884" spans="1:131" s="43" customFormat="1" x14ac:dyDescent="0.2">
      <c r="A1884" s="42"/>
      <c r="B1884" s="42"/>
      <c r="C1884" s="42"/>
      <c r="D1884" s="42"/>
      <c r="E1884" s="42"/>
      <c r="F1884" s="42"/>
      <c r="G1884" s="54"/>
      <c r="H1884" s="42"/>
      <c r="I1884" s="42"/>
      <c r="J1884" s="55"/>
      <c r="K1884" s="55"/>
      <c r="L1884" s="55"/>
      <c r="M1884" s="56"/>
      <c r="N1884" s="57"/>
      <c r="O1884" s="57"/>
      <c r="P1884" s="42"/>
      <c r="Q1884" s="42"/>
      <c r="R1884" s="42"/>
      <c r="S1884" s="42"/>
      <c r="T1884" s="57"/>
      <c r="U1884" s="57"/>
      <c r="V1884" s="52"/>
      <c r="W1884" s="52"/>
      <c r="X1884" s="52"/>
      <c r="Y1884" s="52"/>
      <c r="Z1884" s="52"/>
      <c r="AA1884" s="52"/>
      <c r="AB1884" s="52"/>
      <c r="AC1884" s="52"/>
      <c r="AD1884" s="52"/>
      <c r="AE1884" s="52"/>
      <c r="AF1884" s="52"/>
      <c r="AG1884" s="52"/>
      <c r="AH1884" s="52"/>
      <c r="AI1884" s="52"/>
      <c r="AJ1884" s="52"/>
      <c r="AK1884" s="52"/>
      <c r="AL1884" s="52"/>
      <c r="AM1884" s="52"/>
      <c r="AN1884" s="52"/>
      <c r="AO1884" s="52"/>
      <c r="AP1884" s="52"/>
      <c r="AQ1884" s="52"/>
      <c r="AR1884" s="52"/>
      <c r="AS1884" s="52"/>
      <c r="AT1884" s="52"/>
      <c r="AU1884" s="52"/>
      <c r="AV1884" s="52"/>
      <c r="AW1884" s="52"/>
      <c r="AX1884" s="52"/>
      <c r="AY1884" s="52"/>
      <c r="AZ1884" s="52"/>
      <c r="BA1884" s="52"/>
      <c r="BB1884" s="52"/>
      <c r="BC1884" s="52"/>
      <c r="BD1884" s="52"/>
      <c r="BE1884" s="52"/>
      <c r="BF1884" s="52"/>
      <c r="BG1884" s="52"/>
      <c r="BH1884" s="52"/>
      <c r="BI1884" s="52"/>
      <c r="BJ1884" s="52"/>
      <c r="BK1884" s="52"/>
      <c r="BL1884" s="52"/>
      <c r="BM1884" s="52"/>
      <c r="BN1884" s="52"/>
      <c r="BO1884" s="52"/>
      <c r="BP1884" s="52"/>
      <c r="BQ1884" s="52"/>
      <c r="BR1884" s="52"/>
      <c r="BS1884" s="52"/>
      <c r="BT1884" s="52"/>
      <c r="BU1884" s="52"/>
      <c r="BV1884" s="52"/>
      <c r="BW1884" s="52"/>
      <c r="BX1884" s="52"/>
      <c r="BY1884" s="52"/>
      <c r="BZ1884" s="52"/>
      <c r="CA1884" s="52"/>
      <c r="CB1884" s="52"/>
      <c r="CC1884" s="52"/>
      <c r="CD1884" s="52"/>
      <c r="CE1884" s="52"/>
      <c r="CF1884" s="52"/>
      <c r="CG1884" s="52"/>
      <c r="CH1884" s="52"/>
      <c r="CI1884" s="52"/>
      <c r="CJ1884" s="52"/>
      <c r="CK1884" s="52"/>
      <c r="CL1884" s="52"/>
      <c r="CM1884" s="52"/>
      <c r="CN1884" s="52"/>
      <c r="CO1884" s="52"/>
      <c r="CP1884" s="52"/>
      <c r="CQ1884" s="52"/>
      <c r="CR1884" s="52"/>
      <c r="CS1884" s="52"/>
      <c r="CT1884" s="52"/>
      <c r="CU1884" s="52"/>
      <c r="CV1884" s="52"/>
      <c r="CW1884" s="52"/>
      <c r="CX1884" s="52"/>
      <c r="CY1884" s="52"/>
      <c r="CZ1884" s="52"/>
      <c r="DA1884" s="52"/>
      <c r="DB1884" s="52"/>
      <c r="DC1884" s="52"/>
      <c r="DD1884" s="52"/>
      <c r="DE1884" s="52"/>
      <c r="DF1884" s="52"/>
      <c r="DG1884" s="52"/>
      <c r="DH1884" s="52"/>
      <c r="DI1884" s="52"/>
      <c r="DJ1884" s="52"/>
      <c r="DK1884" s="52"/>
      <c r="DL1884" s="52"/>
      <c r="DM1884" s="52"/>
      <c r="DN1884" s="52"/>
      <c r="DO1884" s="52"/>
      <c r="DP1884" s="52"/>
      <c r="DQ1884" s="52"/>
      <c r="DR1884" s="52"/>
      <c r="DS1884" s="52"/>
      <c r="DT1884" s="52"/>
      <c r="DU1884" s="52"/>
      <c r="DV1884" s="52"/>
      <c r="DW1884" s="52"/>
      <c r="DX1884" s="52"/>
      <c r="DY1884" s="52"/>
      <c r="DZ1884" s="52"/>
      <c r="EA1884" s="52"/>
    </row>
    <row r="1885" spans="1:131" s="43" customFormat="1" x14ac:dyDescent="0.2">
      <c r="A1885" s="42"/>
      <c r="B1885" s="42"/>
      <c r="C1885" s="42"/>
      <c r="D1885" s="42"/>
      <c r="E1885" s="42"/>
      <c r="F1885" s="42"/>
      <c r="G1885" s="54"/>
      <c r="H1885" s="42"/>
      <c r="I1885" s="42"/>
      <c r="J1885" s="55"/>
      <c r="K1885" s="55"/>
      <c r="L1885" s="55"/>
      <c r="M1885" s="56"/>
      <c r="N1885" s="57"/>
      <c r="O1885" s="57"/>
      <c r="P1885" s="42"/>
      <c r="Q1885" s="42"/>
      <c r="R1885" s="42"/>
      <c r="S1885" s="42"/>
      <c r="T1885" s="57"/>
      <c r="U1885" s="57"/>
      <c r="V1885" s="52"/>
      <c r="W1885" s="52"/>
      <c r="X1885" s="52"/>
      <c r="Y1885" s="52"/>
      <c r="Z1885" s="52"/>
      <c r="AA1885" s="52"/>
      <c r="AB1885" s="52"/>
      <c r="AC1885" s="52"/>
      <c r="AD1885" s="52"/>
      <c r="AE1885" s="52"/>
      <c r="AF1885" s="52"/>
      <c r="AG1885" s="52"/>
      <c r="AH1885" s="52"/>
      <c r="AI1885" s="52"/>
      <c r="AJ1885" s="52"/>
      <c r="AK1885" s="52"/>
      <c r="AL1885" s="52"/>
      <c r="AM1885" s="52"/>
      <c r="AN1885" s="52"/>
      <c r="AO1885" s="52"/>
      <c r="AP1885" s="52"/>
      <c r="AQ1885" s="52"/>
      <c r="AR1885" s="52"/>
      <c r="AS1885" s="52"/>
      <c r="AT1885" s="52"/>
      <c r="AU1885" s="52"/>
      <c r="AV1885" s="52"/>
      <c r="AW1885" s="52"/>
      <c r="AX1885" s="52"/>
      <c r="AY1885" s="52"/>
      <c r="AZ1885" s="52"/>
      <c r="BA1885" s="52"/>
      <c r="BB1885" s="52"/>
      <c r="BC1885" s="52"/>
      <c r="BD1885" s="52"/>
      <c r="BE1885" s="52"/>
      <c r="BF1885" s="52"/>
      <c r="BG1885" s="52"/>
      <c r="BH1885" s="52"/>
      <c r="BI1885" s="52"/>
      <c r="BJ1885" s="52"/>
      <c r="BK1885" s="52"/>
      <c r="BL1885" s="52"/>
      <c r="BM1885" s="52"/>
      <c r="BN1885" s="52"/>
      <c r="BO1885" s="52"/>
      <c r="BP1885" s="52"/>
      <c r="BQ1885" s="52"/>
      <c r="BR1885" s="52"/>
      <c r="BS1885" s="52"/>
      <c r="BT1885" s="52"/>
      <c r="BU1885" s="52"/>
      <c r="BV1885" s="52"/>
      <c r="BW1885" s="52"/>
      <c r="BX1885" s="52"/>
      <c r="BY1885" s="52"/>
      <c r="BZ1885" s="52"/>
      <c r="CA1885" s="52"/>
      <c r="CB1885" s="52"/>
      <c r="CC1885" s="52"/>
      <c r="CD1885" s="52"/>
      <c r="CE1885" s="52"/>
      <c r="CF1885" s="52"/>
      <c r="CG1885" s="52"/>
      <c r="CH1885" s="52"/>
      <c r="CI1885" s="52"/>
      <c r="CJ1885" s="52"/>
      <c r="CK1885" s="52"/>
      <c r="CL1885" s="52"/>
      <c r="CM1885" s="52"/>
      <c r="CN1885" s="52"/>
      <c r="CO1885" s="52"/>
      <c r="CP1885" s="52"/>
      <c r="CQ1885" s="52"/>
      <c r="CR1885" s="52"/>
      <c r="CS1885" s="52"/>
      <c r="CT1885" s="52"/>
      <c r="CU1885" s="52"/>
      <c r="CV1885" s="52"/>
      <c r="CW1885" s="52"/>
      <c r="CX1885" s="52"/>
      <c r="CY1885" s="52"/>
      <c r="CZ1885" s="52"/>
      <c r="DA1885" s="52"/>
      <c r="DB1885" s="52"/>
      <c r="DC1885" s="52"/>
      <c r="DD1885" s="52"/>
      <c r="DE1885" s="52"/>
      <c r="DF1885" s="52"/>
      <c r="DG1885" s="52"/>
      <c r="DH1885" s="52"/>
      <c r="DI1885" s="52"/>
      <c r="DJ1885" s="52"/>
      <c r="DK1885" s="52"/>
      <c r="DL1885" s="52"/>
      <c r="DM1885" s="52"/>
      <c r="DN1885" s="52"/>
      <c r="DO1885" s="52"/>
      <c r="DP1885" s="52"/>
      <c r="DQ1885" s="52"/>
      <c r="DR1885" s="52"/>
      <c r="DS1885" s="52"/>
      <c r="DT1885" s="52"/>
      <c r="DU1885" s="52"/>
      <c r="DV1885" s="52"/>
      <c r="DW1885" s="52"/>
      <c r="DX1885" s="52"/>
      <c r="DY1885" s="52"/>
      <c r="DZ1885" s="52"/>
      <c r="EA1885" s="52"/>
    </row>
    <row r="1886" spans="1:131" s="43" customFormat="1" x14ac:dyDescent="0.2">
      <c r="A1886" s="42"/>
      <c r="B1886" s="42"/>
      <c r="C1886" s="42"/>
      <c r="D1886" s="42"/>
      <c r="E1886" s="42"/>
      <c r="F1886" s="42"/>
      <c r="G1886" s="54"/>
      <c r="H1886" s="42"/>
      <c r="I1886" s="42"/>
      <c r="J1886" s="55"/>
      <c r="K1886" s="55"/>
      <c r="L1886" s="55"/>
      <c r="M1886" s="56"/>
      <c r="N1886" s="57"/>
      <c r="O1886" s="57"/>
      <c r="P1886" s="42"/>
      <c r="Q1886" s="42"/>
      <c r="R1886" s="42"/>
      <c r="S1886" s="42"/>
      <c r="T1886" s="57"/>
      <c r="U1886" s="57"/>
      <c r="V1886" s="52"/>
      <c r="W1886" s="52"/>
      <c r="X1886" s="52"/>
      <c r="Y1886" s="52"/>
      <c r="Z1886" s="52"/>
      <c r="AA1886" s="52"/>
      <c r="AB1886" s="52"/>
      <c r="AC1886" s="52"/>
      <c r="AD1886" s="52"/>
      <c r="AE1886" s="52"/>
      <c r="AF1886" s="52"/>
      <c r="AG1886" s="52"/>
      <c r="AH1886" s="52"/>
      <c r="AI1886" s="52"/>
      <c r="AJ1886" s="52"/>
      <c r="AK1886" s="52"/>
      <c r="AL1886" s="52"/>
      <c r="AM1886" s="52"/>
      <c r="AN1886" s="52"/>
      <c r="AO1886" s="52"/>
      <c r="AP1886" s="52"/>
      <c r="AQ1886" s="52"/>
      <c r="AR1886" s="52"/>
      <c r="AS1886" s="52"/>
      <c r="AT1886" s="52"/>
      <c r="AU1886" s="52"/>
      <c r="AV1886" s="52"/>
      <c r="AW1886" s="52"/>
      <c r="AX1886" s="52"/>
      <c r="AY1886" s="52"/>
      <c r="AZ1886" s="52"/>
      <c r="BA1886" s="52"/>
      <c r="BB1886" s="52"/>
      <c r="BC1886" s="52"/>
      <c r="BD1886" s="52"/>
      <c r="BE1886" s="52"/>
      <c r="BF1886" s="52"/>
      <c r="BG1886" s="52"/>
      <c r="BH1886" s="52"/>
      <c r="BI1886" s="52"/>
      <c r="BJ1886" s="52"/>
      <c r="BK1886" s="52"/>
      <c r="BL1886" s="52"/>
      <c r="BM1886" s="52"/>
      <c r="BN1886" s="52"/>
      <c r="BO1886" s="52"/>
      <c r="BP1886" s="52"/>
      <c r="BQ1886" s="52"/>
      <c r="BR1886" s="52"/>
      <c r="BS1886" s="52"/>
      <c r="BT1886" s="52"/>
      <c r="BU1886" s="52"/>
      <c r="BV1886" s="52"/>
      <c r="BW1886" s="52"/>
      <c r="BX1886" s="52"/>
      <c r="BY1886" s="52"/>
      <c r="BZ1886" s="52"/>
      <c r="CA1886" s="52"/>
      <c r="CB1886" s="52"/>
      <c r="CC1886" s="52"/>
      <c r="CD1886" s="52"/>
      <c r="CE1886" s="52"/>
      <c r="CF1886" s="52"/>
      <c r="CG1886" s="52"/>
      <c r="CH1886" s="52"/>
      <c r="CI1886" s="52"/>
      <c r="CJ1886" s="52"/>
      <c r="CK1886" s="52"/>
      <c r="CL1886" s="52"/>
      <c r="CM1886" s="52"/>
      <c r="CN1886" s="52"/>
      <c r="CO1886" s="52"/>
      <c r="CP1886" s="52"/>
      <c r="CQ1886" s="52"/>
      <c r="CR1886" s="52"/>
      <c r="CS1886" s="52"/>
      <c r="CT1886" s="52"/>
      <c r="CU1886" s="52"/>
      <c r="CV1886" s="52"/>
      <c r="CW1886" s="52"/>
      <c r="CX1886" s="52"/>
      <c r="CY1886" s="52"/>
      <c r="CZ1886" s="52"/>
      <c r="DA1886" s="52"/>
      <c r="DB1886" s="52"/>
      <c r="DC1886" s="52"/>
      <c r="DD1886" s="52"/>
      <c r="DE1886" s="52"/>
      <c r="DF1886" s="52"/>
      <c r="DG1886" s="52"/>
      <c r="DH1886" s="52"/>
      <c r="DI1886" s="52"/>
      <c r="DJ1886" s="52"/>
      <c r="DK1886" s="52"/>
      <c r="DL1886" s="52"/>
      <c r="DM1886" s="52"/>
      <c r="DN1886" s="52"/>
      <c r="DO1886" s="52"/>
      <c r="DP1886" s="52"/>
      <c r="DQ1886" s="52"/>
      <c r="DR1886" s="52"/>
      <c r="DS1886" s="52"/>
      <c r="DT1886" s="52"/>
      <c r="DU1886" s="52"/>
      <c r="DV1886" s="52"/>
      <c r="DW1886" s="52"/>
      <c r="DX1886" s="52"/>
      <c r="DY1886" s="52"/>
      <c r="DZ1886" s="52"/>
      <c r="EA1886" s="52"/>
    </row>
    <row r="1887" spans="1:131" s="43" customFormat="1" x14ac:dyDescent="0.2">
      <c r="A1887" s="42"/>
      <c r="B1887" s="42"/>
      <c r="C1887" s="42"/>
      <c r="D1887" s="42"/>
      <c r="E1887" s="42"/>
      <c r="F1887" s="42"/>
      <c r="G1887" s="54"/>
      <c r="H1887" s="42"/>
      <c r="I1887" s="42"/>
      <c r="J1887" s="55"/>
      <c r="K1887" s="55"/>
      <c r="L1887" s="55"/>
      <c r="M1887" s="56"/>
      <c r="N1887" s="57"/>
      <c r="O1887" s="57"/>
      <c r="P1887" s="42"/>
      <c r="Q1887" s="42"/>
      <c r="R1887" s="42"/>
      <c r="S1887" s="42"/>
      <c r="T1887" s="57"/>
      <c r="U1887" s="57"/>
      <c r="V1887" s="52"/>
      <c r="W1887" s="52"/>
      <c r="X1887" s="52"/>
      <c r="Y1887" s="52"/>
      <c r="Z1887" s="52"/>
      <c r="AA1887" s="52"/>
      <c r="AB1887" s="52"/>
      <c r="AC1887" s="52"/>
      <c r="AD1887" s="52"/>
      <c r="AE1887" s="52"/>
      <c r="AF1887" s="52"/>
      <c r="AG1887" s="52"/>
      <c r="AH1887" s="52"/>
      <c r="AI1887" s="52"/>
      <c r="AJ1887" s="52"/>
      <c r="AK1887" s="52"/>
      <c r="AL1887" s="52"/>
      <c r="AM1887" s="52"/>
      <c r="AN1887" s="52"/>
      <c r="AO1887" s="52"/>
      <c r="AP1887" s="52"/>
      <c r="AQ1887" s="52"/>
      <c r="AR1887" s="52"/>
      <c r="AS1887" s="52"/>
      <c r="AT1887" s="52"/>
      <c r="AU1887" s="52"/>
      <c r="AV1887" s="52"/>
      <c r="AW1887" s="52"/>
      <c r="AX1887" s="52"/>
      <c r="AY1887" s="52"/>
      <c r="AZ1887" s="52"/>
      <c r="BA1887" s="52"/>
      <c r="BB1887" s="52"/>
      <c r="BC1887" s="52"/>
      <c r="BD1887" s="52"/>
      <c r="BE1887" s="52"/>
      <c r="BF1887" s="52"/>
      <c r="BG1887" s="52"/>
      <c r="BH1887" s="52"/>
      <c r="BI1887" s="52"/>
      <c r="BJ1887" s="52"/>
      <c r="BK1887" s="52"/>
      <c r="BL1887" s="52"/>
      <c r="BM1887" s="52"/>
      <c r="BN1887" s="52"/>
      <c r="BO1887" s="52"/>
      <c r="BP1887" s="52"/>
      <c r="BQ1887" s="52"/>
      <c r="BR1887" s="52"/>
      <c r="BS1887" s="52"/>
      <c r="BT1887" s="52"/>
      <c r="BU1887" s="52"/>
      <c r="BV1887" s="52"/>
      <c r="BW1887" s="52"/>
      <c r="BX1887" s="52"/>
      <c r="BY1887" s="52"/>
      <c r="BZ1887" s="52"/>
      <c r="CA1887" s="52"/>
      <c r="CB1887" s="52"/>
      <c r="CC1887" s="52"/>
      <c r="CD1887" s="52"/>
      <c r="CE1887" s="52"/>
      <c r="CF1887" s="52"/>
      <c r="CG1887" s="52"/>
      <c r="CH1887" s="52"/>
      <c r="CI1887" s="52"/>
      <c r="CJ1887" s="52"/>
      <c r="CK1887" s="52"/>
      <c r="CL1887" s="52"/>
      <c r="CM1887" s="52"/>
      <c r="CN1887" s="52"/>
      <c r="CO1887" s="52"/>
      <c r="CP1887" s="52"/>
      <c r="CQ1887" s="52"/>
      <c r="CR1887" s="52"/>
      <c r="CS1887" s="52"/>
      <c r="CT1887" s="52"/>
      <c r="CU1887" s="52"/>
      <c r="CV1887" s="52"/>
      <c r="CW1887" s="52"/>
      <c r="CX1887" s="52"/>
      <c r="CY1887" s="52"/>
      <c r="CZ1887" s="52"/>
      <c r="DA1887" s="52"/>
      <c r="DB1887" s="52"/>
      <c r="DC1887" s="52"/>
      <c r="DD1887" s="52"/>
      <c r="DE1887" s="52"/>
      <c r="DF1887" s="52"/>
      <c r="DG1887" s="52"/>
      <c r="DH1887" s="52"/>
      <c r="DI1887" s="52"/>
      <c r="DJ1887" s="52"/>
      <c r="DK1887" s="52"/>
      <c r="DL1887" s="52"/>
      <c r="DM1887" s="52"/>
      <c r="DN1887" s="52"/>
      <c r="DO1887" s="52"/>
      <c r="DP1887" s="52"/>
      <c r="DQ1887" s="52"/>
      <c r="DR1887" s="52"/>
      <c r="DS1887" s="52"/>
      <c r="DT1887" s="52"/>
      <c r="DU1887" s="52"/>
      <c r="DV1887" s="52"/>
      <c r="DW1887" s="52"/>
      <c r="DX1887" s="52"/>
      <c r="DY1887" s="52"/>
      <c r="DZ1887" s="52"/>
      <c r="EA1887" s="52"/>
    </row>
    <row r="1888" spans="1:131" s="43" customFormat="1" x14ac:dyDescent="0.2">
      <c r="A1888" s="42"/>
      <c r="B1888" s="42"/>
      <c r="C1888" s="42"/>
      <c r="D1888" s="42"/>
      <c r="E1888" s="42"/>
      <c r="F1888" s="42"/>
      <c r="G1888" s="54"/>
      <c r="H1888" s="42"/>
      <c r="I1888" s="42"/>
      <c r="J1888" s="55"/>
      <c r="K1888" s="55"/>
      <c r="L1888" s="55"/>
      <c r="M1888" s="56"/>
      <c r="N1888" s="57"/>
      <c r="O1888" s="57"/>
      <c r="P1888" s="42"/>
      <c r="Q1888" s="42"/>
      <c r="R1888" s="42"/>
      <c r="S1888" s="42"/>
      <c r="T1888" s="57"/>
      <c r="U1888" s="57"/>
      <c r="V1888" s="52"/>
      <c r="W1888" s="52"/>
      <c r="X1888" s="52"/>
      <c r="Y1888" s="52"/>
      <c r="Z1888" s="52"/>
      <c r="AA1888" s="52"/>
      <c r="AB1888" s="52"/>
      <c r="AC1888" s="52"/>
      <c r="AD1888" s="52"/>
      <c r="AE1888" s="52"/>
      <c r="AF1888" s="52"/>
      <c r="AG1888" s="52"/>
      <c r="AH1888" s="52"/>
      <c r="AI1888" s="52"/>
      <c r="AJ1888" s="52"/>
      <c r="AK1888" s="52"/>
      <c r="AL1888" s="52"/>
      <c r="AM1888" s="52"/>
      <c r="AN1888" s="52"/>
      <c r="AO1888" s="52"/>
      <c r="AP1888" s="52"/>
      <c r="AQ1888" s="52"/>
      <c r="AR1888" s="52"/>
      <c r="AS1888" s="52"/>
      <c r="AT1888" s="52"/>
      <c r="AU1888" s="52"/>
      <c r="AV1888" s="52"/>
      <c r="AW1888" s="52"/>
      <c r="AX1888" s="52"/>
      <c r="AY1888" s="52"/>
      <c r="AZ1888" s="52"/>
      <c r="BA1888" s="52"/>
      <c r="BB1888" s="52"/>
      <c r="BC1888" s="52"/>
      <c r="BD1888" s="52"/>
      <c r="BE1888" s="52"/>
      <c r="BF1888" s="52"/>
      <c r="BG1888" s="52"/>
      <c r="BH1888" s="52"/>
      <c r="BI1888" s="52"/>
      <c r="BJ1888" s="52"/>
      <c r="BK1888" s="52"/>
      <c r="BL1888" s="52"/>
      <c r="BM1888" s="52"/>
      <c r="BN1888" s="52"/>
      <c r="BO1888" s="52"/>
      <c r="BP1888" s="52"/>
      <c r="BQ1888" s="52"/>
      <c r="BR1888" s="52"/>
      <c r="BS1888" s="52"/>
      <c r="BT1888" s="52"/>
      <c r="BU1888" s="52"/>
      <c r="BV1888" s="52"/>
      <c r="BW1888" s="52"/>
      <c r="BX1888" s="52"/>
      <c r="BY1888" s="52"/>
      <c r="BZ1888" s="52"/>
      <c r="CA1888" s="52"/>
      <c r="CB1888" s="52"/>
      <c r="CC1888" s="52"/>
      <c r="CD1888" s="52"/>
      <c r="CE1888" s="52"/>
      <c r="CF1888" s="52"/>
      <c r="CG1888" s="52"/>
      <c r="CH1888" s="52"/>
      <c r="CI1888" s="52"/>
      <c r="CJ1888" s="52"/>
      <c r="CK1888" s="52"/>
      <c r="CL1888" s="52"/>
      <c r="CM1888" s="52"/>
      <c r="CN1888" s="52"/>
      <c r="CO1888" s="52"/>
      <c r="CP1888" s="52"/>
      <c r="CQ1888" s="52"/>
      <c r="CR1888" s="52"/>
      <c r="CS1888" s="52"/>
      <c r="CT1888" s="52"/>
      <c r="CU1888" s="52"/>
      <c r="CV1888" s="52"/>
      <c r="CW1888" s="52"/>
      <c r="CX1888" s="52"/>
      <c r="CY1888" s="52"/>
      <c r="CZ1888" s="52"/>
      <c r="DA1888" s="52"/>
      <c r="DB1888" s="52"/>
      <c r="DC1888" s="52"/>
      <c r="DD1888" s="52"/>
      <c r="DE1888" s="52"/>
      <c r="DF1888" s="52"/>
      <c r="DG1888" s="52"/>
      <c r="DH1888" s="52"/>
      <c r="DI1888" s="52"/>
      <c r="DJ1888" s="52"/>
      <c r="DK1888" s="52"/>
      <c r="DL1888" s="52"/>
      <c r="DM1888" s="52"/>
      <c r="DN1888" s="52"/>
      <c r="DO1888" s="52"/>
      <c r="DP1888" s="52"/>
      <c r="DQ1888" s="52"/>
      <c r="DR1888" s="52"/>
      <c r="DS1888" s="52"/>
      <c r="DT1888" s="52"/>
      <c r="DU1888" s="52"/>
      <c r="DV1888" s="52"/>
      <c r="DW1888" s="52"/>
      <c r="DX1888" s="52"/>
      <c r="DY1888" s="52"/>
      <c r="DZ1888" s="52"/>
      <c r="EA1888" s="52"/>
    </row>
    <row r="1889" spans="1:131" s="43" customFormat="1" x14ac:dyDescent="0.2">
      <c r="A1889" s="42"/>
      <c r="B1889" s="42"/>
      <c r="C1889" s="42"/>
      <c r="D1889" s="42"/>
      <c r="E1889" s="42"/>
      <c r="F1889" s="42"/>
      <c r="G1889" s="54"/>
      <c r="H1889" s="42"/>
      <c r="I1889" s="42"/>
      <c r="J1889" s="55"/>
      <c r="K1889" s="55"/>
      <c r="L1889" s="55"/>
      <c r="M1889" s="56"/>
      <c r="N1889" s="57"/>
      <c r="O1889" s="57"/>
      <c r="P1889" s="42"/>
      <c r="Q1889" s="42"/>
      <c r="R1889" s="42"/>
      <c r="S1889" s="42"/>
      <c r="T1889" s="57"/>
      <c r="U1889" s="57"/>
      <c r="V1889" s="52"/>
      <c r="W1889" s="52"/>
      <c r="X1889" s="52"/>
      <c r="Y1889" s="52"/>
      <c r="Z1889" s="52"/>
      <c r="AA1889" s="52"/>
      <c r="AB1889" s="52"/>
      <c r="AC1889" s="52"/>
      <c r="AD1889" s="52"/>
      <c r="AE1889" s="52"/>
      <c r="AF1889" s="52"/>
      <c r="AG1889" s="52"/>
      <c r="AH1889" s="52"/>
      <c r="AI1889" s="52"/>
      <c r="AJ1889" s="52"/>
      <c r="AK1889" s="52"/>
      <c r="AL1889" s="52"/>
      <c r="AM1889" s="52"/>
      <c r="AN1889" s="52"/>
      <c r="AO1889" s="52"/>
      <c r="AP1889" s="52"/>
      <c r="AQ1889" s="52"/>
      <c r="AR1889" s="52"/>
      <c r="AS1889" s="52"/>
      <c r="AT1889" s="52"/>
      <c r="AU1889" s="52"/>
      <c r="AV1889" s="52"/>
      <c r="AW1889" s="52"/>
      <c r="AX1889" s="52"/>
      <c r="AY1889" s="52"/>
      <c r="AZ1889" s="52"/>
      <c r="BA1889" s="52"/>
      <c r="BB1889" s="52"/>
      <c r="BC1889" s="52"/>
      <c r="BD1889" s="52"/>
      <c r="BE1889" s="52"/>
      <c r="BF1889" s="52"/>
      <c r="BG1889" s="52"/>
      <c r="BH1889" s="52"/>
      <c r="BI1889" s="52"/>
      <c r="BJ1889" s="52"/>
      <c r="BK1889" s="52"/>
      <c r="BL1889" s="52"/>
      <c r="BM1889" s="52"/>
      <c r="BN1889" s="52"/>
      <c r="BO1889" s="52"/>
      <c r="BP1889" s="52"/>
      <c r="BQ1889" s="52"/>
      <c r="BR1889" s="52"/>
      <c r="BS1889" s="52"/>
      <c r="BT1889" s="52"/>
      <c r="BU1889" s="52"/>
      <c r="BV1889" s="52"/>
      <c r="BW1889" s="52"/>
      <c r="BX1889" s="52"/>
      <c r="BY1889" s="52"/>
      <c r="BZ1889" s="52"/>
      <c r="CA1889" s="52"/>
      <c r="CB1889" s="52"/>
      <c r="CC1889" s="52"/>
      <c r="CD1889" s="52"/>
      <c r="CE1889" s="52"/>
      <c r="CF1889" s="52"/>
      <c r="CG1889" s="52"/>
      <c r="CH1889" s="52"/>
      <c r="CI1889" s="52"/>
      <c r="CJ1889" s="52"/>
      <c r="CK1889" s="52"/>
      <c r="CL1889" s="52"/>
      <c r="CM1889" s="52"/>
      <c r="CN1889" s="52"/>
      <c r="CO1889" s="52"/>
      <c r="CP1889" s="52"/>
      <c r="CQ1889" s="52"/>
      <c r="CR1889" s="52"/>
      <c r="CS1889" s="52"/>
      <c r="CT1889" s="52"/>
      <c r="CU1889" s="52"/>
      <c r="CV1889" s="52"/>
      <c r="CW1889" s="52"/>
      <c r="CX1889" s="52"/>
      <c r="CY1889" s="52"/>
      <c r="CZ1889" s="52"/>
      <c r="DA1889" s="52"/>
      <c r="DB1889" s="52"/>
      <c r="DC1889" s="52"/>
      <c r="DD1889" s="52"/>
      <c r="DE1889" s="52"/>
      <c r="DF1889" s="52"/>
      <c r="DG1889" s="52"/>
      <c r="DH1889" s="52"/>
      <c r="DI1889" s="52"/>
      <c r="DJ1889" s="52"/>
      <c r="DK1889" s="52"/>
      <c r="DL1889" s="52"/>
      <c r="DM1889" s="52"/>
      <c r="DN1889" s="52"/>
      <c r="DO1889" s="52"/>
      <c r="DP1889" s="52"/>
      <c r="DQ1889" s="52"/>
      <c r="DR1889" s="52"/>
      <c r="DS1889" s="52"/>
      <c r="DT1889" s="52"/>
      <c r="DU1889" s="52"/>
      <c r="DV1889" s="52"/>
      <c r="DW1889" s="52"/>
      <c r="DX1889" s="52"/>
      <c r="DY1889" s="52"/>
      <c r="DZ1889" s="52"/>
      <c r="EA1889" s="52"/>
    </row>
    <row r="1890" spans="1:131" s="43" customFormat="1" x14ac:dyDescent="0.2">
      <c r="A1890" s="42"/>
      <c r="B1890" s="42"/>
      <c r="C1890" s="42"/>
      <c r="D1890" s="42"/>
      <c r="E1890" s="42"/>
      <c r="F1890" s="42"/>
      <c r="G1890" s="54"/>
      <c r="H1890" s="42"/>
      <c r="I1890" s="42"/>
      <c r="J1890" s="55"/>
      <c r="K1890" s="55"/>
      <c r="L1890" s="55"/>
      <c r="M1890" s="56"/>
      <c r="N1890" s="57"/>
      <c r="O1890" s="57"/>
      <c r="P1890" s="42"/>
      <c r="Q1890" s="42"/>
      <c r="R1890" s="42"/>
      <c r="S1890" s="42"/>
      <c r="T1890" s="57"/>
      <c r="U1890" s="57"/>
      <c r="V1890" s="52"/>
      <c r="W1890" s="52"/>
      <c r="X1890" s="52"/>
      <c r="Y1890" s="52"/>
      <c r="Z1890" s="52"/>
      <c r="AA1890" s="52"/>
      <c r="AB1890" s="52"/>
      <c r="AC1890" s="52"/>
      <c r="AD1890" s="52"/>
      <c r="AE1890" s="52"/>
      <c r="AF1890" s="52"/>
      <c r="AG1890" s="52"/>
      <c r="AH1890" s="52"/>
      <c r="AI1890" s="52"/>
      <c r="AJ1890" s="52"/>
      <c r="AK1890" s="52"/>
      <c r="AL1890" s="52"/>
      <c r="AM1890" s="52"/>
      <c r="AN1890" s="52"/>
      <c r="AO1890" s="52"/>
      <c r="AP1890" s="52"/>
      <c r="AQ1890" s="52"/>
      <c r="AR1890" s="52"/>
      <c r="AS1890" s="52"/>
      <c r="AT1890" s="52"/>
      <c r="AU1890" s="52"/>
      <c r="AV1890" s="52"/>
      <c r="AW1890" s="52"/>
      <c r="AX1890" s="52"/>
      <c r="AY1890" s="52"/>
      <c r="AZ1890" s="52"/>
      <c r="BA1890" s="52"/>
      <c r="BB1890" s="52"/>
      <c r="BC1890" s="52"/>
      <c r="BD1890" s="52"/>
      <c r="BE1890" s="52"/>
      <c r="BF1890" s="52"/>
      <c r="BG1890" s="52"/>
      <c r="BH1890" s="52"/>
      <c r="BI1890" s="52"/>
      <c r="BJ1890" s="52"/>
      <c r="BK1890" s="52"/>
      <c r="BL1890" s="52"/>
      <c r="BM1890" s="52"/>
      <c r="BN1890" s="52"/>
      <c r="BO1890" s="52"/>
      <c r="BP1890" s="52"/>
      <c r="BQ1890" s="52"/>
      <c r="BR1890" s="52"/>
      <c r="BS1890" s="52"/>
      <c r="BT1890" s="52"/>
      <c r="BU1890" s="52"/>
      <c r="BV1890" s="52"/>
      <c r="BW1890" s="52"/>
      <c r="BX1890" s="52"/>
      <c r="BY1890" s="52"/>
      <c r="BZ1890" s="52"/>
      <c r="CA1890" s="52"/>
      <c r="CB1890" s="52"/>
      <c r="CC1890" s="52"/>
      <c r="CD1890" s="52"/>
      <c r="CE1890" s="52"/>
      <c r="CF1890" s="52"/>
      <c r="CG1890" s="52"/>
      <c r="CH1890" s="52"/>
      <c r="CI1890" s="52"/>
      <c r="CJ1890" s="52"/>
      <c r="CK1890" s="52"/>
      <c r="CL1890" s="52"/>
      <c r="CM1890" s="52"/>
      <c r="CN1890" s="52"/>
      <c r="CO1890" s="52"/>
      <c r="CP1890" s="52"/>
      <c r="CQ1890" s="52"/>
      <c r="CR1890" s="52"/>
      <c r="CS1890" s="52"/>
      <c r="CT1890" s="52"/>
      <c r="CU1890" s="52"/>
      <c r="CV1890" s="52"/>
      <c r="CW1890" s="52"/>
      <c r="CX1890" s="52"/>
      <c r="CY1890" s="52"/>
      <c r="CZ1890" s="52"/>
      <c r="DA1890" s="52"/>
      <c r="DB1890" s="52"/>
      <c r="DC1890" s="52"/>
      <c r="DD1890" s="52"/>
      <c r="DE1890" s="52"/>
      <c r="DF1890" s="52"/>
      <c r="DG1890" s="52"/>
      <c r="DH1890" s="52"/>
      <c r="DI1890" s="52"/>
      <c r="DJ1890" s="52"/>
      <c r="DK1890" s="52"/>
      <c r="DL1890" s="52"/>
      <c r="DM1890" s="52"/>
      <c r="DN1890" s="52"/>
      <c r="DO1890" s="52"/>
      <c r="DP1890" s="52"/>
      <c r="DQ1890" s="52"/>
      <c r="DR1890" s="52"/>
      <c r="DS1890" s="52"/>
      <c r="DT1890" s="52"/>
      <c r="DU1890" s="52"/>
      <c r="DV1890" s="52"/>
      <c r="DW1890" s="52"/>
      <c r="DX1890" s="52"/>
      <c r="DY1890" s="52"/>
      <c r="DZ1890" s="52"/>
      <c r="EA1890" s="52"/>
    </row>
    <row r="1891" spans="1:131" s="43" customFormat="1" x14ac:dyDescent="0.2">
      <c r="A1891" s="42"/>
      <c r="B1891" s="42"/>
      <c r="C1891" s="42"/>
      <c r="D1891" s="42"/>
      <c r="E1891" s="42"/>
      <c r="F1891" s="42"/>
      <c r="G1891" s="54"/>
      <c r="H1891" s="42"/>
      <c r="I1891" s="42"/>
      <c r="J1891" s="55"/>
      <c r="K1891" s="55"/>
      <c r="L1891" s="55"/>
      <c r="M1891" s="56"/>
      <c r="N1891" s="57"/>
      <c r="O1891" s="57"/>
      <c r="P1891" s="42"/>
      <c r="Q1891" s="42"/>
      <c r="R1891" s="42"/>
      <c r="S1891" s="42"/>
      <c r="T1891" s="57"/>
      <c r="U1891" s="57"/>
      <c r="V1891" s="52"/>
      <c r="W1891" s="52"/>
      <c r="X1891" s="52"/>
      <c r="Y1891" s="52"/>
      <c r="Z1891" s="52"/>
      <c r="AA1891" s="52"/>
      <c r="AB1891" s="52"/>
      <c r="AC1891" s="52"/>
      <c r="AD1891" s="52"/>
      <c r="AE1891" s="52"/>
      <c r="AF1891" s="52"/>
      <c r="AG1891" s="52"/>
      <c r="AH1891" s="52"/>
      <c r="AI1891" s="52"/>
      <c r="AJ1891" s="52"/>
      <c r="AK1891" s="52"/>
      <c r="AL1891" s="52"/>
      <c r="AM1891" s="52"/>
      <c r="AN1891" s="52"/>
      <c r="AO1891" s="52"/>
      <c r="AP1891" s="52"/>
      <c r="AQ1891" s="52"/>
      <c r="AR1891" s="52"/>
      <c r="AS1891" s="52"/>
      <c r="AT1891" s="52"/>
      <c r="AU1891" s="52"/>
      <c r="AV1891" s="52"/>
      <c r="AW1891" s="52"/>
      <c r="AX1891" s="52"/>
      <c r="AY1891" s="52"/>
      <c r="AZ1891" s="52"/>
      <c r="BA1891" s="52"/>
      <c r="BB1891" s="52"/>
      <c r="BC1891" s="52"/>
      <c r="BD1891" s="52"/>
      <c r="BE1891" s="52"/>
      <c r="BF1891" s="52"/>
      <c r="BG1891" s="52"/>
      <c r="BH1891" s="52"/>
      <c r="BI1891" s="52"/>
      <c r="BJ1891" s="52"/>
      <c r="BK1891" s="52"/>
      <c r="BL1891" s="52"/>
      <c r="BM1891" s="52"/>
      <c r="BN1891" s="52"/>
      <c r="BO1891" s="52"/>
      <c r="BP1891" s="52"/>
      <c r="BQ1891" s="52"/>
      <c r="BR1891" s="52"/>
      <c r="BS1891" s="52"/>
      <c r="BT1891" s="52"/>
      <c r="BU1891" s="52"/>
      <c r="BV1891" s="52"/>
      <c r="BW1891" s="52"/>
      <c r="BX1891" s="52"/>
      <c r="BY1891" s="52"/>
      <c r="BZ1891" s="52"/>
      <c r="CA1891" s="52"/>
      <c r="CB1891" s="52"/>
      <c r="CC1891" s="52"/>
      <c r="CD1891" s="52"/>
      <c r="CE1891" s="52"/>
      <c r="CF1891" s="52"/>
      <c r="CG1891" s="52"/>
      <c r="CH1891" s="52"/>
      <c r="CI1891" s="52"/>
      <c r="CJ1891" s="52"/>
      <c r="CK1891" s="52"/>
      <c r="CL1891" s="52"/>
      <c r="CM1891" s="52"/>
      <c r="CN1891" s="52"/>
      <c r="CO1891" s="52"/>
      <c r="CP1891" s="52"/>
      <c r="CQ1891" s="52"/>
      <c r="CR1891" s="52"/>
      <c r="CS1891" s="52"/>
      <c r="CT1891" s="52"/>
      <c r="CU1891" s="52"/>
      <c r="CV1891" s="52"/>
      <c r="CW1891" s="52"/>
      <c r="CX1891" s="52"/>
      <c r="CY1891" s="52"/>
      <c r="CZ1891" s="52"/>
      <c r="DA1891" s="52"/>
      <c r="DB1891" s="52"/>
      <c r="DC1891" s="52"/>
      <c r="DD1891" s="52"/>
      <c r="DE1891" s="52"/>
      <c r="DF1891" s="52"/>
      <c r="DG1891" s="52"/>
      <c r="DH1891" s="52"/>
      <c r="DI1891" s="52"/>
      <c r="DJ1891" s="52"/>
      <c r="DK1891" s="52"/>
      <c r="DL1891" s="52"/>
      <c r="DM1891" s="52"/>
      <c r="DN1891" s="52"/>
      <c r="DO1891" s="52"/>
      <c r="DP1891" s="52"/>
      <c r="DQ1891" s="52"/>
      <c r="DR1891" s="52"/>
      <c r="DS1891" s="52"/>
      <c r="DT1891" s="52"/>
      <c r="DU1891" s="52"/>
      <c r="DV1891" s="52"/>
      <c r="DW1891" s="52"/>
      <c r="DX1891" s="52"/>
      <c r="DY1891" s="52"/>
      <c r="DZ1891" s="52"/>
      <c r="EA1891" s="52"/>
    </row>
    <row r="1892" spans="1:131" s="43" customFormat="1" x14ac:dyDescent="0.2">
      <c r="A1892" s="42"/>
      <c r="B1892" s="42"/>
      <c r="C1892" s="42"/>
      <c r="D1892" s="42"/>
      <c r="E1892" s="42"/>
      <c r="F1892" s="42"/>
      <c r="G1892" s="54"/>
      <c r="H1892" s="42"/>
      <c r="I1892" s="42"/>
      <c r="J1892" s="55"/>
      <c r="K1892" s="55"/>
      <c r="L1892" s="55"/>
      <c r="M1892" s="56"/>
      <c r="N1892" s="57"/>
      <c r="O1892" s="57"/>
      <c r="P1892" s="42"/>
      <c r="Q1892" s="42"/>
      <c r="R1892" s="42"/>
      <c r="S1892" s="42"/>
      <c r="T1892" s="57"/>
      <c r="U1892" s="57"/>
      <c r="V1892" s="52"/>
      <c r="W1892" s="52"/>
      <c r="X1892" s="52"/>
      <c r="Y1892" s="52"/>
      <c r="Z1892" s="52"/>
      <c r="AA1892" s="52"/>
      <c r="AB1892" s="52"/>
      <c r="AC1892" s="52"/>
      <c r="AD1892" s="52"/>
      <c r="AE1892" s="52"/>
      <c r="AF1892" s="52"/>
      <c r="AG1892" s="52"/>
      <c r="AH1892" s="52"/>
      <c r="AI1892" s="52"/>
      <c r="AJ1892" s="52"/>
      <c r="AK1892" s="52"/>
      <c r="AL1892" s="52"/>
      <c r="AM1892" s="52"/>
      <c r="AN1892" s="52"/>
      <c r="AO1892" s="52"/>
      <c r="AP1892" s="52"/>
      <c r="AQ1892" s="52"/>
      <c r="AR1892" s="52"/>
      <c r="AS1892" s="52"/>
      <c r="AT1892" s="52"/>
      <c r="AU1892" s="52"/>
      <c r="AV1892" s="52"/>
      <c r="AW1892" s="52"/>
      <c r="AX1892" s="52"/>
      <c r="AY1892" s="52"/>
      <c r="AZ1892" s="52"/>
      <c r="BA1892" s="52"/>
      <c r="BB1892" s="52"/>
      <c r="BC1892" s="52"/>
      <c r="BD1892" s="52"/>
      <c r="BE1892" s="52"/>
      <c r="BF1892" s="52"/>
      <c r="BG1892" s="52"/>
      <c r="BH1892" s="52"/>
      <c r="BI1892" s="52"/>
      <c r="BJ1892" s="52"/>
      <c r="BK1892" s="52"/>
      <c r="BL1892" s="52"/>
      <c r="BM1892" s="52"/>
      <c r="BN1892" s="52"/>
      <c r="BO1892" s="52"/>
      <c r="BP1892" s="52"/>
      <c r="BQ1892" s="52"/>
      <c r="BR1892" s="52"/>
      <c r="BS1892" s="52"/>
      <c r="BT1892" s="52"/>
      <c r="BU1892" s="52"/>
      <c r="BV1892" s="52"/>
      <c r="BW1892" s="52"/>
      <c r="BX1892" s="52"/>
      <c r="BY1892" s="52"/>
      <c r="BZ1892" s="52"/>
      <c r="CA1892" s="52"/>
      <c r="CB1892" s="52"/>
      <c r="CC1892" s="52"/>
      <c r="CD1892" s="52"/>
      <c r="CE1892" s="52"/>
      <c r="CF1892" s="52"/>
      <c r="CG1892" s="52"/>
      <c r="CH1892" s="52"/>
      <c r="CI1892" s="52"/>
      <c r="CJ1892" s="52"/>
      <c r="CK1892" s="52"/>
      <c r="CL1892" s="52"/>
      <c r="CM1892" s="52"/>
      <c r="CN1892" s="52"/>
      <c r="CO1892" s="52"/>
      <c r="CP1892" s="52"/>
      <c r="CQ1892" s="52"/>
      <c r="CR1892" s="52"/>
      <c r="CS1892" s="52"/>
      <c r="CT1892" s="52"/>
      <c r="CU1892" s="52"/>
      <c r="CV1892" s="52"/>
      <c r="CW1892" s="52"/>
      <c r="CX1892" s="52"/>
      <c r="CY1892" s="52"/>
      <c r="CZ1892" s="52"/>
      <c r="DA1892" s="52"/>
      <c r="DB1892" s="52"/>
      <c r="DC1892" s="52"/>
      <c r="DD1892" s="52"/>
      <c r="DE1892" s="52"/>
      <c r="DF1892" s="52"/>
      <c r="DG1892" s="52"/>
      <c r="DH1892" s="52"/>
      <c r="DI1892" s="52"/>
      <c r="DJ1892" s="52"/>
      <c r="DK1892" s="52"/>
      <c r="DL1892" s="52"/>
      <c r="DM1892" s="52"/>
      <c r="DN1892" s="52"/>
      <c r="DO1892" s="52"/>
      <c r="DP1892" s="52"/>
      <c r="DQ1892" s="52"/>
      <c r="DR1892" s="52"/>
      <c r="DS1892" s="52"/>
      <c r="DT1892" s="52"/>
      <c r="DU1892" s="52"/>
      <c r="DV1892" s="52"/>
      <c r="DW1892" s="52"/>
      <c r="DX1892" s="52"/>
      <c r="DY1892" s="52"/>
      <c r="DZ1892" s="52"/>
      <c r="EA1892" s="52"/>
    </row>
    <row r="1893" spans="1:131" s="43" customFormat="1" x14ac:dyDescent="0.2">
      <c r="A1893" s="42"/>
      <c r="B1893" s="42"/>
      <c r="C1893" s="42"/>
      <c r="D1893" s="42"/>
      <c r="E1893" s="42"/>
      <c r="F1893" s="42"/>
      <c r="G1893" s="54"/>
      <c r="H1893" s="42"/>
      <c r="I1893" s="42"/>
      <c r="J1893" s="55"/>
      <c r="K1893" s="55"/>
      <c r="L1893" s="55"/>
      <c r="M1893" s="56"/>
      <c r="N1893" s="57"/>
      <c r="O1893" s="57"/>
      <c r="P1893" s="42"/>
      <c r="Q1893" s="42"/>
      <c r="R1893" s="42"/>
      <c r="S1893" s="42"/>
      <c r="T1893" s="57"/>
      <c r="U1893" s="57"/>
      <c r="V1893" s="52"/>
      <c r="W1893" s="52"/>
      <c r="X1893" s="52"/>
      <c r="Y1893" s="52"/>
      <c r="Z1893" s="52"/>
      <c r="AA1893" s="52"/>
      <c r="AB1893" s="52"/>
      <c r="AC1893" s="52"/>
      <c r="AD1893" s="52"/>
      <c r="AE1893" s="52"/>
      <c r="AF1893" s="52"/>
      <c r="AG1893" s="52"/>
      <c r="AH1893" s="52"/>
      <c r="AI1893" s="52"/>
      <c r="AJ1893" s="52"/>
      <c r="AK1893" s="52"/>
      <c r="AL1893" s="52"/>
      <c r="AM1893" s="52"/>
      <c r="AN1893" s="52"/>
      <c r="AO1893" s="52"/>
      <c r="AP1893" s="52"/>
      <c r="AQ1893" s="52"/>
      <c r="AR1893" s="52"/>
      <c r="AS1893" s="52"/>
      <c r="AT1893" s="52"/>
      <c r="AU1893" s="52"/>
      <c r="AV1893" s="52"/>
      <c r="AW1893" s="52"/>
      <c r="AX1893" s="52"/>
      <c r="AY1893" s="52"/>
      <c r="AZ1893" s="52"/>
      <c r="BA1893" s="52"/>
      <c r="BB1893" s="52"/>
      <c r="BC1893" s="52"/>
      <c r="BD1893" s="52"/>
      <c r="BE1893" s="52"/>
      <c r="BF1893" s="52"/>
      <c r="BG1893" s="52"/>
      <c r="BH1893" s="52"/>
      <c r="BI1893" s="52"/>
      <c r="BJ1893" s="52"/>
      <c r="BK1893" s="52"/>
      <c r="BL1893" s="52"/>
      <c r="BM1893" s="52"/>
      <c r="BN1893" s="52"/>
      <c r="BO1893" s="52"/>
      <c r="BP1893" s="52"/>
      <c r="BQ1893" s="52"/>
      <c r="BR1893" s="52"/>
      <c r="BS1893" s="52"/>
      <c r="BT1893" s="52"/>
      <c r="BU1893" s="52"/>
      <c r="BV1893" s="52"/>
      <c r="BW1893" s="52"/>
      <c r="BX1893" s="52"/>
      <c r="BY1893" s="52"/>
      <c r="BZ1893" s="52"/>
      <c r="CA1893" s="52"/>
      <c r="CB1893" s="52"/>
      <c r="CC1893" s="52"/>
      <c r="CD1893" s="52"/>
      <c r="CE1893" s="52"/>
      <c r="CF1893" s="52"/>
      <c r="CG1893" s="52"/>
      <c r="CH1893" s="52"/>
      <c r="CI1893" s="52"/>
      <c r="CJ1893" s="52"/>
      <c r="CK1893" s="52"/>
      <c r="CL1893" s="52"/>
      <c r="CM1893" s="52"/>
      <c r="CN1893" s="52"/>
      <c r="CO1893" s="52"/>
      <c r="CP1893" s="52"/>
      <c r="CQ1893" s="52"/>
      <c r="CR1893" s="52"/>
      <c r="CS1893" s="52"/>
      <c r="CT1893" s="52"/>
      <c r="CU1893" s="52"/>
      <c r="CV1893" s="52"/>
      <c r="CW1893" s="52"/>
      <c r="CX1893" s="52"/>
      <c r="CY1893" s="52"/>
      <c r="CZ1893" s="52"/>
      <c r="DA1893" s="52"/>
      <c r="DB1893" s="52"/>
      <c r="DC1893" s="52"/>
      <c r="DD1893" s="52"/>
      <c r="DE1893" s="52"/>
      <c r="DF1893" s="52"/>
      <c r="DG1893" s="52"/>
      <c r="DH1893" s="52"/>
      <c r="DI1893" s="52"/>
      <c r="DJ1893" s="52"/>
      <c r="DK1893" s="52"/>
      <c r="DL1893" s="52"/>
      <c r="DM1893" s="52"/>
      <c r="DN1893" s="52"/>
      <c r="DO1893" s="52"/>
      <c r="DP1893" s="52"/>
      <c r="DQ1893" s="52"/>
      <c r="DR1893" s="52"/>
      <c r="DS1893" s="52"/>
      <c r="DT1893" s="52"/>
      <c r="DU1893" s="52"/>
      <c r="DV1893" s="52"/>
      <c r="DW1893" s="52"/>
      <c r="DX1893" s="52"/>
      <c r="DY1893" s="52"/>
      <c r="DZ1893" s="52"/>
      <c r="EA1893" s="52"/>
    </row>
    <row r="1894" spans="1:131" s="43" customFormat="1" x14ac:dyDescent="0.2">
      <c r="A1894" s="42"/>
      <c r="B1894" s="42"/>
      <c r="C1894" s="42"/>
      <c r="D1894" s="42"/>
      <c r="E1894" s="42"/>
      <c r="F1894" s="42"/>
      <c r="G1894" s="54"/>
      <c r="H1894" s="42"/>
      <c r="I1894" s="42"/>
      <c r="J1894" s="55"/>
      <c r="K1894" s="55"/>
      <c r="L1894" s="55"/>
      <c r="M1894" s="56"/>
      <c r="N1894" s="57"/>
      <c r="O1894" s="57"/>
      <c r="P1894" s="42"/>
      <c r="Q1894" s="42"/>
      <c r="R1894" s="42"/>
      <c r="S1894" s="42"/>
      <c r="T1894" s="57"/>
      <c r="U1894" s="57"/>
      <c r="V1894" s="52"/>
      <c r="W1894" s="52"/>
      <c r="X1894" s="52"/>
      <c r="Y1894" s="52"/>
      <c r="Z1894" s="52"/>
      <c r="AA1894" s="52"/>
      <c r="AB1894" s="52"/>
      <c r="AC1894" s="52"/>
      <c r="AD1894" s="52"/>
      <c r="AE1894" s="52"/>
      <c r="AF1894" s="52"/>
      <c r="AG1894" s="52"/>
      <c r="AH1894" s="52"/>
      <c r="AI1894" s="52"/>
      <c r="AJ1894" s="52"/>
      <c r="AK1894" s="52"/>
      <c r="AL1894" s="52"/>
      <c r="AM1894" s="52"/>
      <c r="AN1894" s="52"/>
      <c r="AO1894" s="52"/>
      <c r="AP1894" s="52"/>
      <c r="AQ1894" s="52"/>
      <c r="AR1894" s="52"/>
      <c r="AS1894" s="52"/>
      <c r="AT1894" s="52"/>
      <c r="AU1894" s="52"/>
      <c r="AV1894" s="52"/>
      <c r="AW1894" s="52"/>
      <c r="AX1894" s="52"/>
      <c r="AY1894" s="52"/>
      <c r="AZ1894" s="52"/>
      <c r="BA1894" s="52"/>
      <c r="BB1894" s="52"/>
      <c r="BC1894" s="52"/>
      <c r="BD1894" s="52"/>
      <c r="BE1894" s="52"/>
      <c r="BF1894" s="52"/>
      <c r="BG1894" s="52"/>
      <c r="BH1894" s="52"/>
      <c r="BI1894" s="52"/>
      <c r="BJ1894" s="52"/>
      <c r="BK1894" s="52"/>
      <c r="BL1894" s="52"/>
      <c r="BM1894" s="52"/>
      <c r="BN1894" s="52"/>
      <c r="BO1894" s="52"/>
      <c r="BP1894" s="52"/>
      <c r="BQ1894" s="52"/>
      <c r="BR1894" s="52"/>
      <c r="BS1894" s="52"/>
      <c r="BT1894" s="52"/>
      <c r="BU1894" s="52"/>
      <c r="BV1894" s="52"/>
      <c r="BW1894" s="52"/>
      <c r="BX1894" s="52"/>
      <c r="BY1894" s="52"/>
      <c r="BZ1894" s="52"/>
      <c r="CA1894" s="52"/>
      <c r="CB1894" s="52"/>
      <c r="CC1894" s="52"/>
      <c r="CD1894" s="52"/>
      <c r="CE1894" s="52"/>
      <c r="CF1894" s="52"/>
      <c r="CG1894" s="52"/>
      <c r="CH1894" s="52"/>
      <c r="CI1894" s="52"/>
      <c r="CJ1894" s="52"/>
      <c r="CK1894" s="52"/>
      <c r="CL1894" s="52"/>
      <c r="CM1894" s="52"/>
      <c r="CN1894" s="52"/>
      <c r="CO1894" s="52"/>
      <c r="CP1894" s="52"/>
      <c r="CQ1894" s="52"/>
      <c r="CR1894" s="52"/>
      <c r="CS1894" s="52"/>
      <c r="CT1894" s="52"/>
      <c r="CU1894" s="52"/>
      <c r="CV1894" s="52"/>
      <c r="CW1894" s="52"/>
      <c r="CX1894" s="52"/>
      <c r="CY1894" s="52"/>
      <c r="CZ1894" s="52"/>
      <c r="DA1894" s="52"/>
      <c r="DB1894" s="52"/>
      <c r="DC1894" s="52"/>
      <c r="DD1894" s="52"/>
      <c r="DE1894" s="52"/>
      <c r="DF1894" s="52"/>
      <c r="DG1894" s="52"/>
      <c r="DH1894" s="52"/>
      <c r="DI1894" s="52"/>
      <c r="DJ1894" s="52"/>
      <c r="DK1894" s="52"/>
      <c r="DL1894" s="52"/>
      <c r="DM1894" s="52"/>
      <c r="DN1894" s="52"/>
      <c r="DO1894" s="52"/>
      <c r="DP1894" s="52"/>
      <c r="DQ1894" s="52"/>
      <c r="DR1894" s="52"/>
      <c r="DS1894" s="52"/>
      <c r="DT1894" s="52"/>
      <c r="DU1894" s="52"/>
      <c r="DV1894" s="52"/>
      <c r="DW1894" s="52"/>
      <c r="DX1894" s="52"/>
      <c r="DY1894" s="52"/>
      <c r="DZ1894" s="52"/>
      <c r="EA1894" s="52"/>
    </row>
    <row r="1895" spans="1:131" s="43" customFormat="1" x14ac:dyDescent="0.2">
      <c r="A1895" s="42"/>
      <c r="B1895" s="42"/>
      <c r="C1895" s="42"/>
      <c r="D1895" s="42"/>
      <c r="E1895" s="42"/>
      <c r="F1895" s="42"/>
      <c r="G1895" s="54"/>
      <c r="H1895" s="42"/>
      <c r="I1895" s="42"/>
      <c r="J1895" s="55"/>
      <c r="K1895" s="55"/>
      <c r="L1895" s="55"/>
      <c r="M1895" s="56"/>
      <c r="N1895" s="57"/>
      <c r="O1895" s="57"/>
      <c r="P1895" s="42"/>
      <c r="Q1895" s="42"/>
      <c r="R1895" s="42"/>
      <c r="S1895" s="42"/>
      <c r="T1895" s="57"/>
      <c r="U1895" s="57"/>
      <c r="V1895" s="52"/>
      <c r="W1895" s="52"/>
      <c r="X1895" s="52"/>
      <c r="Y1895" s="52"/>
      <c r="Z1895" s="52"/>
      <c r="AA1895" s="52"/>
      <c r="AB1895" s="52"/>
      <c r="AC1895" s="52"/>
      <c r="AD1895" s="52"/>
      <c r="AE1895" s="52"/>
      <c r="AF1895" s="52"/>
      <c r="AG1895" s="52"/>
      <c r="AH1895" s="52"/>
      <c r="AI1895" s="52"/>
      <c r="AJ1895" s="52"/>
      <c r="AK1895" s="52"/>
      <c r="AL1895" s="52"/>
      <c r="AM1895" s="52"/>
      <c r="AN1895" s="52"/>
      <c r="AO1895" s="52"/>
      <c r="AP1895" s="52"/>
      <c r="AQ1895" s="52"/>
      <c r="AR1895" s="52"/>
      <c r="AS1895" s="52"/>
      <c r="AT1895" s="52"/>
      <c r="AU1895" s="52"/>
      <c r="AV1895" s="52"/>
      <c r="AW1895" s="52"/>
      <c r="AX1895" s="52"/>
      <c r="AY1895" s="52"/>
      <c r="AZ1895" s="52"/>
      <c r="BA1895" s="52"/>
      <c r="BB1895" s="52"/>
      <c r="BC1895" s="52"/>
      <c r="BD1895" s="52"/>
      <c r="BE1895" s="52"/>
      <c r="BF1895" s="52"/>
      <c r="BG1895" s="52"/>
      <c r="BH1895" s="52"/>
      <c r="BI1895" s="52"/>
      <c r="BJ1895" s="52"/>
      <c r="BK1895" s="52"/>
      <c r="BL1895" s="52"/>
      <c r="BM1895" s="52"/>
      <c r="BN1895" s="52"/>
      <c r="BO1895" s="52"/>
      <c r="BP1895" s="52"/>
      <c r="BQ1895" s="52"/>
      <c r="BR1895" s="52"/>
      <c r="BS1895" s="52"/>
      <c r="BT1895" s="52"/>
      <c r="BU1895" s="52"/>
      <c r="BV1895" s="52"/>
      <c r="BW1895" s="52"/>
      <c r="BX1895" s="52"/>
      <c r="BY1895" s="52"/>
      <c r="BZ1895" s="52"/>
      <c r="CA1895" s="52"/>
      <c r="CB1895" s="52"/>
      <c r="CC1895" s="52"/>
      <c r="CD1895" s="52"/>
      <c r="CE1895" s="52"/>
      <c r="CF1895" s="52"/>
      <c r="CG1895" s="52"/>
      <c r="CH1895" s="52"/>
      <c r="CI1895" s="52"/>
      <c r="CJ1895" s="52"/>
      <c r="CK1895" s="52"/>
      <c r="CL1895" s="52"/>
      <c r="CM1895" s="52"/>
      <c r="CN1895" s="52"/>
      <c r="CO1895" s="52"/>
      <c r="CP1895" s="52"/>
      <c r="CQ1895" s="52"/>
      <c r="CR1895" s="52"/>
      <c r="CS1895" s="52"/>
      <c r="CT1895" s="52"/>
      <c r="CU1895" s="52"/>
      <c r="CV1895" s="52"/>
      <c r="CW1895" s="52"/>
      <c r="CX1895" s="52"/>
      <c r="CY1895" s="52"/>
      <c r="CZ1895" s="52"/>
      <c r="DA1895" s="52"/>
      <c r="DB1895" s="52"/>
      <c r="DC1895" s="52"/>
      <c r="DD1895" s="52"/>
      <c r="DE1895" s="52"/>
      <c r="DF1895" s="52"/>
      <c r="DG1895" s="52"/>
      <c r="DH1895" s="52"/>
      <c r="DI1895" s="52"/>
      <c r="DJ1895" s="52"/>
      <c r="DK1895" s="52"/>
      <c r="DL1895" s="52"/>
      <c r="DM1895" s="52"/>
      <c r="DN1895" s="52"/>
      <c r="DO1895" s="52"/>
      <c r="DP1895" s="52"/>
      <c r="DQ1895" s="52"/>
      <c r="DR1895" s="52"/>
      <c r="DS1895" s="52"/>
      <c r="DT1895" s="52"/>
      <c r="DU1895" s="52"/>
      <c r="DV1895" s="52"/>
      <c r="DW1895" s="52"/>
      <c r="DX1895" s="52"/>
      <c r="DY1895" s="52"/>
      <c r="DZ1895" s="52"/>
      <c r="EA1895" s="52"/>
    </row>
    <row r="1896" spans="1:131" s="43" customFormat="1" x14ac:dyDescent="0.2">
      <c r="A1896" s="42"/>
      <c r="B1896" s="42"/>
      <c r="C1896" s="42"/>
      <c r="D1896" s="42"/>
      <c r="E1896" s="42"/>
      <c r="F1896" s="42"/>
      <c r="G1896" s="54"/>
      <c r="H1896" s="42"/>
      <c r="I1896" s="42"/>
      <c r="J1896" s="55"/>
      <c r="K1896" s="55"/>
      <c r="L1896" s="55"/>
      <c r="M1896" s="56"/>
      <c r="N1896" s="57"/>
      <c r="O1896" s="57"/>
      <c r="P1896" s="42"/>
      <c r="Q1896" s="42"/>
      <c r="R1896" s="42"/>
      <c r="S1896" s="42"/>
      <c r="T1896" s="57"/>
      <c r="U1896" s="57"/>
      <c r="V1896" s="52"/>
      <c r="W1896" s="52"/>
      <c r="X1896" s="52"/>
      <c r="Y1896" s="52"/>
      <c r="Z1896" s="52"/>
      <c r="AA1896" s="52"/>
      <c r="AB1896" s="52"/>
      <c r="AC1896" s="52"/>
      <c r="AD1896" s="52"/>
      <c r="AE1896" s="52"/>
      <c r="AF1896" s="52"/>
      <c r="AG1896" s="52"/>
      <c r="AH1896" s="52"/>
      <c r="AI1896" s="52"/>
      <c r="AJ1896" s="52"/>
      <c r="AK1896" s="52"/>
      <c r="AL1896" s="52"/>
      <c r="AM1896" s="52"/>
      <c r="AN1896" s="52"/>
      <c r="AO1896" s="52"/>
      <c r="AP1896" s="52"/>
      <c r="AQ1896" s="52"/>
      <c r="AR1896" s="52"/>
      <c r="AS1896" s="52"/>
      <c r="AT1896" s="52"/>
      <c r="AU1896" s="52"/>
      <c r="AV1896" s="52"/>
      <c r="AW1896" s="52"/>
      <c r="AX1896" s="52"/>
      <c r="AY1896" s="52"/>
      <c r="AZ1896" s="52"/>
      <c r="BA1896" s="52"/>
      <c r="BB1896" s="52"/>
      <c r="BC1896" s="52"/>
      <c r="BD1896" s="52"/>
      <c r="BE1896" s="52"/>
      <c r="BF1896" s="52"/>
      <c r="BG1896" s="52"/>
      <c r="BH1896" s="52"/>
      <c r="BI1896" s="52"/>
      <c r="BJ1896" s="52"/>
      <c r="BK1896" s="52"/>
      <c r="BL1896" s="52"/>
      <c r="BM1896" s="52"/>
      <c r="BN1896" s="52"/>
      <c r="BO1896" s="52"/>
      <c r="BP1896" s="52"/>
      <c r="BQ1896" s="52"/>
      <c r="BR1896" s="52"/>
      <c r="BS1896" s="52"/>
      <c r="BT1896" s="52"/>
      <c r="BU1896" s="52"/>
      <c r="BV1896" s="52"/>
      <c r="BW1896" s="52"/>
      <c r="BX1896" s="52"/>
      <c r="BY1896" s="52"/>
      <c r="BZ1896" s="52"/>
      <c r="CA1896" s="52"/>
      <c r="CB1896" s="52"/>
      <c r="CC1896" s="52"/>
      <c r="CD1896" s="52"/>
      <c r="CE1896" s="52"/>
      <c r="CF1896" s="52"/>
      <c r="CG1896" s="52"/>
      <c r="CH1896" s="52"/>
      <c r="CI1896" s="52"/>
      <c r="CJ1896" s="52"/>
      <c r="CK1896" s="52"/>
      <c r="CL1896" s="52"/>
      <c r="CM1896" s="52"/>
      <c r="CN1896" s="52"/>
      <c r="CO1896" s="52"/>
      <c r="CP1896" s="52"/>
      <c r="CQ1896" s="52"/>
      <c r="CR1896" s="52"/>
      <c r="CS1896" s="52"/>
      <c r="CT1896" s="52"/>
      <c r="CU1896" s="52"/>
      <c r="CV1896" s="52"/>
      <c r="CW1896" s="52"/>
      <c r="CX1896" s="52"/>
      <c r="CY1896" s="52"/>
      <c r="CZ1896" s="52"/>
      <c r="DA1896" s="52"/>
      <c r="DB1896" s="52"/>
      <c r="DC1896" s="52"/>
      <c r="DD1896" s="52"/>
      <c r="DE1896" s="52"/>
      <c r="DF1896" s="52"/>
      <c r="DG1896" s="52"/>
      <c r="DH1896" s="52"/>
      <c r="DI1896" s="52"/>
      <c r="DJ1896" s="52"/>
      <c r="DK1896" s="52"/>
      <c r="DL1896" s="52"/>
      <c r="DM1896" s="52"/>
      <c r="DN1896" s="52"/>
      <c r="DO1896" s="52"/>
      <c r="DP1896" s="52"/>
      <c r="DQ1896" s="52"/>
      <c r="DR1896" s="52"/>
      <c r="DS1896" s="52"/>
      <c r="DT1896" s="52"/>
      <c r="DU1896" s="52"/>
      <c r="DV1896" s="52"/>
      <c r="DW1896" s="52"/>
      <c r="DX1896" s="52"/>
      <c r="DY1896" s="52"/>
      <c r="DZ1896" s="52"/>
      <c r="EA1896" s="52"/>
    </row>
    <row r="1897" spans="1:131" s="43" customFormat="1" x14ac:dyDescent="0.2">
      <c r="A1897" s="42"/>
      <c r="B1897" s="42"/>
      <c r="C1897" s="42"/>
      <c r="D1897" s="42"/>
      <c r="E1897" s="42"/>
      <c r="F1897" s="42"/>
      <c r="G1897" s="54"/>
      <c r="H1897" s="42"/>
      <c r="I1897" s="42"/>
      <c r="J1897" s="55"/>
      <c r="K1897" s="55"/>
      <c r="L1897" s="55"/>
      <c r="M1897" s="56"/>
      <c r="N1897" s="57"/>
      <c r="O1897" s="57"/>
      <c r="P1897" s="42"/>
      <c r="Q1897" s="42"/>
      <c r="R1897" s="42"/>
      <c r="S1897" s="42"/>
      <c r="T1897" s="57"/>
      <c r="U1897" s="57"/>
      <c r="V1897" s="52"/>
      <c r="W1897" s="52"/>
      <c r="X1897" s="52"/>
      <c r="Y1897" s="52"/>
      <c r="Z1897" s="52"/>
      <c r="AA1897" s="52"/>
      <c r="AB1897" s="52"/>
      <c r="AC1897" s="52"/>
      <c r="AD1897" s="52"/>
      <c r="AE1897" s="52"/>
      <c r="AF1897" s="52"/>
      <c r="AG1897" s="52"/>
      <c r="AH1897" s="52"/>
      <c r="AI1897" s="52"/>
      <c r="AJ1897" s="52"/>
      <c r="AK1897" s="52"/>
      <c r="AL1897" s="52"/>
      <c r="AM1897" s="52"/>
      <c r="AN1897" s="52"/>
      <c r="AO1897" s="52"/>
      <c r="AP1897" s="52"/>
      <c r="AQ1897" s="52"/>
      <c r="AR1897" s="52"/>
      <c r="AS1897" s="52"/>
      <c r="AT1897" s="52"/>
      <c r="AU1897" s="52"/>
      <c r="AV1897" s="52"/>
      <c r="AW1897" s="52"/>
      <c r="AX1897" s="52"/>
      <c r="AY1897" s="52"/>
      <c r="AZ1897" s="52"/>
      <c r="BA1897" s="52"/>
      <c r="BB1897" s="52"/>
      <c r="BC1897" s="52"/>
      <c r="BD1897" s="52"/>
      <c r="BE1897" s="52"/>
      <c r="BF1897" s="52"/>
      <c r="BG1897" s="52"/>
      <c r="BH1897" s="52"/>
      <c r="BI1897" s="52"/>
      <c r="BJ1897" s="52"/>
      <c r="BK1897" s="52"/>
      <c r="BL1897" s="52"/>
      <c r="BM1897" s="52"/>
      <c r="BN1897" s="52"/>
      <c r="BO1897" s="52"/>
      <c r="BP1897" s="52"/>
      <c r="BQ1897" s="52"/>
      <c r="BR1897" s="52"/>
      <c r="BS1897" s="52"/>
      <c r="BT1897" s="52"/>
      <c r="BU1897" s="52"/>
      <c r="BV1897" s="52"/>
      <c r="BW1897" s="52"/>
      <c r="BX1897" s="52"/>
      <c r="BY1897" s="52"/>
      <c r="BZ1897" s="52"/>
      <c r="CA1897" s="52"/>
      <c r="CB1897" s="52"/>
      <c r="CC1897" s="52"/>
      <c r="CD1897" s="52"/>
      <c r="CE1897" s="52"/>
      <c r="CF1897" s="52"/>
      <c r="CG1897" s="52"/>
      <c r="CH1897" s="52"/>
      <c r="CI1897" s="52"/>
      <c r="CJ1897" s="52"/>
      <c r="CK1897" s="52"/>
      <c r="CL1897" s="52"/>
      <c r="CM1897" s="52"/>
      <c r="CN1897" s="52"/>
      <c r="CO1897" s="52"/>
      <c r="CP1897" s="52"/>
      <c r="CQ1897" s="52"/>
      <c r="CR1897" s="52"/>
      <c r="CS1897" s="52"/>
      <c r="CT1897" s="52"/>
      <c r="CU1897" s="52"/>
      <c r="CV1897" s="52"/>
      <c r="CW1897" s="52"/>
      <c r="CX1897" s="52"/>
      <c r="CY1897" s="52"/>
      <c r="CZ1897" s="52"/>
      <c r="DA1897" s="52"/>
      <c r="DB1897" s="52"/>
      <c r="DC1897" s="52"/>
      <c r="DD1897" s="52"/>
      <c r="DE1897" s="52"/>
      <c r="DF1897" s="52"/>
      <c r="DG1897" s="52"/>
      <c r="DH1897" s="52"/>
      <c r="DI1897" s="52"/>
      <c r="DJ1897" s="52"/>
      <c r="DK1897" s="52"/>
      <c r="DL1897" s="52"/>
      <c r="DM1897" s="52"/>
      <c r="DN1897" s="52"/>
      <c r="DO1897" s="52"/>
      <c r="DP1897" s="52"/>
      <c r="DQ1897" s="52"/>
      <c r="DR1897" s="52"/>
      <c r="DS1897" s="52"/>
      <c r="DT1897" s="52"/>
      <c r="DU1897" s="52"/>
      <c r="DV1897" s="52"/>
      <c r="DW1897" s="52"/>
      <c r="DX1897" s="52"/>
      <c r="DY1897" s="52"/>
      <c r="DZ1897" s="52"/>
      <c r="EA1897" s="52"/>
    </row>
    <row r="1898" spans="1:131" s="43" customFormat="1" x14ac:dyDescent="0.2">
      <c r="A1898" s="42"/>
      <c r="B1898" s="42"/>
      <c r="C1898" s="42"/>
      <c r="D1898" s="42"/>
      <c r="E1898" s="42"/>
      <c r="F1898" s="42"/>
      <c r="G1898" s="54"/>
      <c r="H1898" s="42"/>
      <c r="I1898" s="42"/>
      <c r="J1898" s="55"/>
      <c r="K1898" s="55"/>
      <c r="L1898" s="55"/>
      <c r="M1898" s="56"/>
      <c r="N1898" s="57"/>
      <c r="O1898" s="57"/>
      <c r="P1898" s="42"/>
      <c r="Q1898" s="42"/>
      <c r="R1898" s="42"/>
      <c r="S1898" s="42"/>
      <c r="T1898" s="57"/>
      <c r="U1898" s="57"/>
      <c r="V1898" s="52"/>
      <c r="W1898" s="52"/>
      <c r="X1898" s="52"/>
      <c r="Y1898" s="52"/>
      <c r="Z1898" s="52"/>
      <c r="AA1898" s="52"/>
      <c r="AB1898" s="52"/>
      <c r="AC1898" s="52"/>
      <c r="AD1898" s="52"/>
      <c r="AE1898" s="52"/>
      <c r="AF1898" s="52"/>
      <c r="AG1898" s="52"/>
      <c r="AH1898" s="52"/>
      <c r="AI1898" s="52"/>
      <c r="AJ1898" s="52"/>
      <c r="AK1898" s="52"/>
      <c r="AL1898" s="52"/>
      <c r="AM1898" s="52"/>
      <c r="AN1898" s="52"/>
      <c r="AO1898" s="52"/>
      <c r="AP1898" s="52"/>
      <c r="AQ1898" s="52"/>
      <c r="AR1898" s="52"/>
      <c r="AS1898" s="52"/>
      <c r="AT1898" s="52"/>
      <c r="AU1898" s="52"/>
      <c r="AV1898" s="52"/>
      <c r="AW1898" s="52"/>
      <c r="AX1898" s="52"/>
      <c r="AY1898" s="52"/>
      <c r="AZ1898" s="52"/>
      <c r="BA1898" s="52"/>
      <c r="BB1898" s="52"/>
      <c r="BC1898" s="52"/>
      <c r="BD1898" s="52"/>
      <c r="BE1898" s="52"/>
      <c r="BF1898" s="52"/>
      <c r="BG1898" s="52"/>
      <c r="BH1898" s="52"/>
      <c r="BI1898" s="52"/>
      <c r="BJ1898" s="52"/>
      <c r="BK1898" s="52"/>
      <c r="BL1898" s="52"/>
      <c r="BM1898" s="52"/>
      <c r="BN1898" s="52"/>
      <c r="BO1898" s="52"/>
      <c r="BP1898" s="52"/>
      <c r="BQ1898" s="52"/>
      <c r="BR1898" s="52"/>
      <c r="BS1898" s="52"/>
      <c r="BT1898" s="52"/>
      <c r="BU1898" s="52"/>
      <c r="BV1898" s="52"/>
      <c r="BW1898" s="52"/>
      <c r="BX1898" s="52"/>
      <c r="BY1898" s="52"/>
      <c r="BZ1898" s="52"/>
      <c r="CA1898" s="52"/>
      <c r="CB1898" s="52"/>
      <c r="CC1898" s="52"/>
      <c r="CD1898" s="52"/>
      <c r="CE1898" s="52"/>
      <c r="CF1898" s="52"/>
      <c r="CG1898" s="52"/>
      <c r="CH1898" s="52"/>
      <c r="CI1898" s="52"/>
      <c r="CJ1898" s="52"/>
      <c r="CK1898" s="52"/>
      <c r="CL1898" s="52"/>
      <c r="CM1898" s="52"/>
      <c r="CN1898" s="52"/>
      <c r="CO1898" s="52"/>
      <c r="CP1898" s="52"/>
      <c r="CQ1898" s="52"/>
      <c r="CR1898" s="52"/>
      <c r="CS1898" s="52"/>
      <c r="CT1898" s="52"/>
      <c r="CU1898" s="52"/>
      <c r="CV1898" s="52"/>
      <c r="CW1898" s="52"/>
      <c r="CX1898" s="52"/>
      <c r="CY1898" s="52"/>
      <c r="CZ1898" s="52"/>
      <c r="DA1898" s="52"/>
      <c r="DB1898" s="52"/>
      <c r="DC1898" s="52"/>
      <c r="DD1898" s="52"/>
      <c r="DE1898" s="52"/>
      <c r="DF1898" s="52"/>
      <c r="DG1898" s="52"/>
      <c r="DH1898" s="52"/>
      <c r="DI1898" s="52"/>
      <c r="DJ1898" s="52"/>
      <c r="DK1898" s="52"/>
      <c r="DL1898" s="52"/>
      <c r="DM1898" s="52"/>
      <c r="DN1898" s="52"/>
      <c r="DO1898" s="52"/>
      <c r="DP1898" s="52"/>
      <c r="DQ1898" s="52"/>
      <c r="DR1898" s="52"/>
      <c r="DS1898" s="52"/>
      <c r="DT1898" s="52"/>
      <c r="DU1898" s="52"/>
      <c r="DV1898" s="52"/>
      <c r="DW1898" s="52"/>
      <c r="DX1898" s="52"/>
      <c r="DY1898" s="52"/>
      <c r="DZ1898" s="52"/>
      <c r="EA1898" s="52"/>
    </row>
    <row r="1899" spans="1:131" s="43" customFormat="1" x14ac:dyDescent="0.2">
      <c r="A1899" s="42"/>
      <c r="B1899" s="42"/>
      <c r="C1899" s="42"/>
      <c r="D1899" s="42"/>
      <c r="E1899" s="42"/>
      <c r="F1899" s="42"/>
      <c r="G1899" s="54"/>
      <c r="H1899" s="42"/>
      <c r="I1899" s="42"/>
      <c r="J1899" s="55"/>
      <c r="K1899" s="55"/>
      <c r="L1899" s="55"/>
      <c r="M1899" s="56"/>
      <c r="N1899" s="57"/>
      <c r="O1899" s="57"/>
      <c r="P1899" s="42"/>
      <c r="Q1899" s="42"/>
      <c r="R1899" s="42"/>
      <c r="S1899" s="42"/>
      <c r="T1899" s="57"/>
      <c r="U1899" s="57"/>
      <c r="V1899" s="52"/>
      <c r="W1899" s="52"/>
      <c r="X1899" s="52"/>
      <c r="Y1899" s="52"/>
      <c r="Z1899" s="52"/>
      <c r="AA1899" s="52"/>
      <c r="AB1899" s="52"/>
      <c r="AC1899" s="52"/>
      <c r="AD1899" s="52"/>
      <c r="AE1899" s="52"/>
      <c r="AF1899" s="52"/>
      <c r="AG1899" s="52"/>
      <c r="AH1899" s="52"/>
      <c r="AI1899" s="52"/>
      <c r="AJ1899" s="52"/>
      <c r="AK1899" s="52"/>
      <c r="AL1899" s="52"/>
      <c r="AM1899" s="52"/>
      <c r="AN1899" s="52"/>
      <c r="AO1899" s="52"/>
      <c r="AP1899" s="52"/>
      <c r="AQ1899" s="52"/>
      <c r="AR1899" s="52"/>
      <c r="AS1899" s="52"/>
      <c r="AT1899" s="52"/>
      <c r="AU1899" s="52"/>
      <c r="AV1899" s="52"/>
      <c r="AW1899" s="52"/>
      <c r="AX1899" s="52"/>
      <c r="AY1899" s="52"/>
      <c r="AZ1899" s="52"/>
      <c r="BA1899" s="52"/>
      <c r="BB1899" s="52"/>
      <c r="BC1899" s="52"/>
      <c r="BD1899" s="52"/>
      <c r="BE1899" s="52"/>
      <c r="BF1899" s="52"/>
      <c r="BG1899" s="52"/>
      <c r="BH1899" s="52"/>
      <c r="BI1899" s="52"/>
      <c r="BJ1899" s="52"/>
      <c r="BK1899" s="52"/>
      <c r="BL1899" s="52"/>
      <c r="BM1899" s="52"/>
      <c r="BN1899" s="52"/>
      <c r="BO1899" s="52"/>
      <c r="BP1899" s="52"/>
      <c r="BQ1899" s="52"/>
      <c r="BR1899" s="52"/>
      <c r="BS1899" s="52"/>
      <c r="BT1899" s="52"/>
      <c r="BU1899" s="52"/>
      <c r="BV1899" s="52"/>
      <c r="BW1899" s="52"/>
      <c r="BX1899" s="52"/>
      <c r="BY1899" s="52"/>
      <c r="BZ1899" s="52"/>
      <c r="CA1899" s="52"/>
      <c r="CB1899" s="52"/>
      <c r="CC1899" s="52"/>
      <c r="CD1899" s="52"/>
      <c r="CE1899" s="52"/>
      <c r="CF1899" s="52"/>
      <c r="CG1899" s="52"/>
      <c r="CH1899" s="52"/>
      <c r="CI1899" s="52"/>
      <c r="CJ1899" s="52"/>
      <c r="CK1899" s="52"/>
      <c r="CL1899" s="52"/>
      <c r="CM1899" s="52"/>
      <c r="CN1899" s="52"/>
      <c r="CO1899" s="52"/>
      <c r="CP1899" s="52"/>
      <c r="CQ1899" s="52"/>
      <c r="CR1899" s="52"/>
      <c r="CS1899" s="52"/>
      <c r="CT1899" s="52"/>
      <c r="CU1899" s="52"/>
      <c r="CV1899" s="52"/>
      <c r="CW1899" s="52"/>
      <c r="CX1899" s="52"/>
      <c r="CY1899" s="52"/>
      <c r="CZ1899" s="52"/>
      <c r="DA1899" s="52"/>
      <c r="DB1899" s="52"/>
      <c r="DC1899" s="52"/>
      <c r="DD1899" s="52"/>
      <c r="DE1899" s="52"/>
      <c r="DF1899" s="52"/>
      <c r="DG1899" s="52"/>
      <c r="DH1899" s="52"/>
      <c r="DI1899" s="52"/>
      <c r="DJ1899" s="52"/>
      <c r="DK1899" s="52"/>
      <c r="DL1899" s="52"/>
      <c r="DM1899" s="52"/>
      <c r="DN1899" s="52"/>
      <c r="DO1899" s="52"/>
      <c r="DP1899" s="52"/>
      <c r="DQ1899" s="52"/>
      <c r="DR1899" s="52"/>
      <c r="DS1899" s="52"/>
      <c r="DT1899" s="52"/>
      <c r="DU1899" s="52"/>
      <c r="DV1899" s="52"/>
      <c r="DW1899" s="52"/>
      <c r="DX1899" s="52"/>
      <c r="DY1899" s="52"/>
      <c r="DZ1899" s="52"/>
      <c r="EA1899" s="52"/>
    </row>
    <row r="1900" spans="1:131" s="43" customFormat="1" x14ac:dyDescent="0.2">
      <c r="A1900" s="42"/>
      <c r="B1900" s="42"/>
      <c r="C1900" s="42"/>
      <c r="D1900" s="42"/>
      <c r="E1900" s="42"/>
      <c r="F1900" s="42"/>
      <c r="G1900" s="54"/>
      <c r="H1900" s="42"/>
      <c r="I1900" s="42"/>
      <c r="J1900" s="55"/>
      <c r="K1900" s="55"/>
      <c r="L1900" s="55"/>
      <c r="M1900" s="56"/>
      <c r="N1900" s="57"/>
      <c r="O1900" s="57"/>
      <c r="P1900" s="42"/>
      <c r="Q1900" s="42"/>
      <c r="R1900" s="42"/>
      <c r="S1900" s="42"/>
      <c r="T1900" s="57"/>
      <c r="U1900" s="57"/>
      <c r="V1900" s="52"/>
      <c r="W1900" s="52"/>
      <c r="X1900" s="52"/>
      <c r="Y1900" s="52"/>
      <c r="Z1900" s="52"/>
      <c r="AA1900" s="52"/>
      <c r="AB1900" s="52"/>
      <c r="AC1900" s="52"/>
      <c r="AD1900" s="52"/>
      <c r="AE1900" s="52"/>
      <c r="AF1900" s="52"/>
      <c r="AG1900" s="52"/>
      <c r="AH1900" s="52"/>
      <c r="AI1900" s="52"/>
      <c r="AJ1900" s="52"/>
      <c r="AK1900" s="52"/>
      <c r="AL1900" s="52"/>
      <c r="AM1900" s="52"/>
      <c r="AN1900" s="52"/>
      <c r="AO1900" s="52"/>
      <c r="AP1900" s="52"/>
      <c r="AQ1900" s="52"/>
      <c r="AR1900" s="52"/>
      <c r="AS1900" s="52"/>
      <c r="AT1900" s="52"/>
      <c r="AU1900" s="52"/>
      <c r="AV1900" s="52"/>
      <c r="AW1900" s="52"/>
      <c r="AX1900" s="52"/>
      <c r="AY1900" s="52"/>
      <c r="AZ1900" s="52"/>
      <c r="BA1900" s="52"/>
      <c r="BB1900" s="52"/>
      <c r="BC1900" s="52"/>
      <c r="BD1900" s="52"/>
      <c r="BE1900" s="52"/>
      <c r="BF1900" s="52"/>
      <c r="BG1900" s="52"/>
      <c r="BH1900" s="52"/>
      <c r="BI1900" s="52"/>
      <c r="BJ1900" s="52"/>
      <c r="BK1900" s="52"/>
      <c r="BL1900" s="52"/>
      <c r="BM1900" s="52"/>
      <c r="BN1900" s="52"/>
      <c r="BO1900" s="52"/>
      <c r="BP1900" s="52"/>
      <c r="BQ1900" s="52"/>
      <c r="BR1900" s="52"/>
      <c r="BS1900" s="52"/>
      <c r="BT1900" s="52"/>
      <c r="BU1900" s="52"/>
      <c r="BV1900" s="52"/>
      <c r="BW1900" s="52"/>
      <c r="BX1900" s="52"/>
      <c r="BY1900" s="52"/>
      <c r="BZ1900" s="52"/>
      <c r="CA1900" s="52"/>
      <c r="CB1900" s="52"/>
      <c r="CC1900" s="52"/>
      <c r="CD1900" s="52"/>
      <c r="CE1900" s="52"/>
      <c r="CF1900" s="52"/>
      <c r="CG1900" s="52"/>
      <c r="CH1900" s="52"/>
      <c r="CI1900" s="52"/>
      <c r="CJ1900" s="52"/>
      <c r="CK1900" s="52"/>
      <c r="CL1900" s="52"/>
      <c r="CM1900" s="52"/>
      <c r="CN1900" s="52"/>
      <c r="CO1900" s="52"/>
      <c r="CP1900" s="52"/>
      <c r="CQ1900" s="52"/>
      <c r="CR1900" s="52"/>
      <c r="CS1900" s="52"/>
      <c r="CT1900" s="52"/>
      <c r="CU1900" s="52"/>
      <c r="CV1900" s="52"/>
      <c r="CW1900" s="52"/>
      <c r="CX1900" s="52"/>
      <c r="CY1900" s="52"/>
      <c r="CZ1900" s="52"/>
      <c r="DA1900" s="52"/>
      <c r="DB1900" s="52"/>
      <c r="DC1900" s="52"/>
      <c r="DD1900" s="52"/>
      <c r="DE1900" s="52"/>
      <c r="DF1900" s="52"/>
      <c r="DG1900" s="52"/>
      <c r="DH1900" s="52"/>
      <c r="DI1900" s="52"/>
      <c r="DJ1900" s="52"/>
      <c r="DK1900" s="52"/>
      <c r="DL1900" s="52"/>
      <c r="DM1900" s="52"/>
      <c r="DN1900" s="52"/>
      <c r="DO1900" s="52"/>
      <c r="DP1900" s="52"/>
      <c r="DQ1900" s="52"/>
      <c r="DR1900" s="52"/>
      <c r="DS1900" s="52"/>
      <c r="DT1900" s="52"/>
      <c r="DU1900" s="52"/>
      <c r="DV1900" s="52"/>
      <c r="DW1900" s="52"/>
      <c r="DX1900" s="52"/>
      <c r="DY1900" s="52"/>
      <c r="DZ1900" s="52"/>
      <c r="EA1900" s="52"/>
    </row>
    <row r="1901" spans="1:131" s="43" customFormat="1" x14ac:dyDescent="0.2">
      <c r="A1901" s="42"/>
      <c r="B1901" s="42"/>
      <c r="C1901" s="42"/>
      <c r="D1901" s="42"/>
      <c r="E1901" s="42"/>
      <c r="F1901" s="42"/>
      <c r="G1901" s="54"/>
      <c r="H1901" s="42"/>
      <c r="I1901" s="42"/>
      <c r="J1901" s="55"/>
      <c r="K1901" s="55"/>
      <c r="L1901" s="55"/>
      <c r="M1901" s="56"/>
      <c r="N1901" s="57"/>
      <c r="O1901" s="57"/>
      <c r="P1901" s="42"/>
      <c r="Q1901" s="42"/>
      <c r="R1901" s="42"/>
      <c r="S1901" s="42"/>
      <c r="T1901" s="57"/>
      <c r="U1901" s="57"/>
      <c r="V1901" s="52"/>
      <c r="W1901" s="52"/>
      <c r="X1901" s="52"/>
      <c r="Y1901" s="52"/>
      <c r="Z1901" s="52"/>
      <c r="AA1901" s="52"/>
      <c r="AB1901" s="52"/>
      <c r="AC1901" s="52"/>
      <c r="AD1901" s="52"/>
      <c r="AE1901" s="52"/>
      <c r="AF1901" s="52"/>
      <c r="AG1901" s="52"/>
      <c r="AH1901" s="52"/>
      <c r="AI1901" s="52"/>
      <c r="AJ1901" s="52"/>
      <c r="AK1901" s="52"/>
      <c r="AL1901" s="52"/>
      <c r="AM1901" s="52"/>
      <c r="AN1901" s="52"/>
      <c r="AO1901" s="52"/>
      <c r="AP1901" s="52"/>
      <c r="AQ1901" s="52"/>
      <c r="AR1901" s="52"/>
      <c r="AS1901" s="52"/>
      <c r="AT1901" s="52"/>
      <c r="AU1901" s="52"/>
      <c r="AV1901" s="52"/>
      <c r="AW1901" s="52"/>
      <c r="AX1901" s="52"/>
      <c r="AY1901" s="52"/>
      <c r="AZ1901" s="52"/>
      <c r="BA1901" s="52"/>
      <c r="BB1901" s="52"/>
      <c r="BC1901" s="52"/>
      <c r="BD1901" s="52"/>
      <c r="BE1901" s="52"/>
      <c r="BF1901" s="52"/>
      <c r="BG1901" s="52"/>
      <c r="BH1901" s="52"/>
      <c r="BI1901" s="52"/>
      <c r="BJ1901" s="52"/>
      <c r="BK1901" s="52"/>
      <c r="BL1901" s="52"/>
      <c r="BM1901" s="52"/>
      <c r="BN1901" s="52"/>
      <c r="BO1901" s="52"/>
      <c r="BP1901" s="52"/>
      <c r="BQ1901" s="52"/>
      <c r="BR1901" s="52"/>
      <c r="BS1901" s="52"/>
      <c r="BT1901" s="52"/>
      <c r="BU1901" s="52"/>
      <c r="BV1901" s="52"/>
      <c r="BW1901" s="52"/>
      <c r="BX1901" s="52"/>
      <c r="BY1901" s="52"/>
      <c r="BZ1901" s="52"/>
      <c r="CA1901" s="52"/>
      <c r="CB1901" s="52"/>
      <c r="CC1901" s="52"/>
      <c r="CD1901" s="52"/>
      <c r="CE1901" s="52"/>
      <c r="CF1901" s="52"/>
      <c r="CG1901" s="52"/>
      <c r="CH1901" s="52"/>
      <c r="CI1901" s="52"/>
      <c r="CJ1901" s="52"/>
      <c r="CK1901" s="52"/>
      <c r="CL1901" s="52"/>
      <c r="CM1901" s="52"/>
      <c r="CN1901" s="52"/>
      <c r="CO1901" s="52"/>
      <c r="CP1901" s="52"/>
      <c r="CQ1901" s="52"/>
      <c r="CR1901" s="52"/>
      <c r="CS1901" s="52"/>
      <c r="CT1901" s="52"/>
      <c r="CU1901" s="52"/>
      <c r="CV1901" s="52"/>
      <c r="CW1901" s="52"/>
      <c r="CX1901" s="52"/>
      <c r="CY1901" s="52"/>
      <c r="CZ1901" s="52"/>
      <c r="DA1901" s="52"/>
      <c r="DB1901" s="52"/>
      <c r="DC1901" s="52"/>
      <c r="DD1901" s="52"/>
      <c r="DE1901" s="52"/>
      <c r="DF1901" s="52"/>
      <c r="DG1901" s="52"/>
      <c r="DH1901" s="52"/>
      <c r="DI1901" s="52"/>
      <c r="DJ1901" s="52"/>
      <c r="DK1901" s="52"/>
      <c r="DL1901" s="52"/>
      <c r="DM1901" s="52"/>
      <c r="DN1901" s="52"/>
      <c r="DO1901" s="52"/>
      <c r="DP1901" s="52"/>
      <c r="DQ1901" s="52"/>
      <c r="DR1901" s="52"/>
      <c r="DS1901" s="52"/>
      <c r="DT1901" s="52"/>
      <c r="DU1901" s="52"/>
      <c r="DV1901" s="52"/>
      <c r="DW1901" s="52"/>
      <c r="DX1901" s="52"/>
      <c r="DY1901" s="52"/>
      <c r="DZ1901" s="52"/>
      <c r="EA1901" s="52"/>
    </row>
    <row r="1902" spans="1:131" s="43" customFormat="1" x14ac:dyDescent="0.2">
      <c r="A1902" s="42"/>
      <c r="B1902" s="42"/>
      <c r="C1902" s="42"/>
      <c r="D1902" s="42"/>
      <c r="E1902" s="42"/>
      <c r="F1902" s="42"/>
      <c r="G1902" s="54"/>
      <c r="H1902" s="42"/>
      <c r="I1902" s="42"/>
      <c r="J1902" s="55"/>
      <c r="K1902" s="55"/>
      <c r="L1902" s="55"/>
      <c r="M1902" s="56"/>
      <c r="N1902" s="57"/>
      <c r="O1902" s="57"/>
      <c r="P1902" s="42"/>
      <c r="Q1902" s="42"/>
      <c r="R1902" s="42"/>
      <c r="S1902" s="42"/>
      <c r="T1902" s="57"/>
      <c r="U1902" s="57"/>
      <c r="V1902" s="52"/>
      <c r="W1902" s="52"/>
      <c r="X1902" s="52"/>
      <c r="Y1902" s="52"/>
      <c r="Z1902" s="52"/>
      <c r="AA1902" s="52"/>
      <c r="AB1902" s="52"/>
      <c r="AC1902" s="52"/>
      <c r="AD1902" s="52"/>
      <c r="AE1902" s="52"/>
      <c r="AF1902" s="52"/>
      <c r="AG1902" s="52"/>
      <c r="AH1902" s="52"/>
      <c r="AI1902" s="52"/>
      <c r="AJ1902" s="52"/>
      <c r="AK1902" s="52"/>
      <c r="AL1902" s="52"/>
      <c r="AM1902" s="52"/>
      <c r="AN1902" s="52"/>
      <c r="AO1902" s="52"/>
      <c r="AP1902" s="52"/>
      <c r="AQ1902" s="52"/>
      <c r="AR1902" s="52"/>
      <c r="AS1902" s="52"/>
      <c r="AT1902" s="52"/>
      <c r="AU1902" s="52"/>
      <c r="AV1902" s="52"/>
      <c r="AW1902" s="52"/>
      <c r="AX1902" s="52"/>
      <c r="AY1902" s="52"/>
      <c r="AZ1902" s="52"/>
      <c r="BA1902" s="52"/>
      <c r="BB1902" s="52"/>
      <c r="BC1902" s="52"/>
      <c r="BD1902" s="52"/>
      <c r="BE1902" s="52"/>
      <c r="BF1902" s="52"/>
      <c r="BG1902" s="52"/>
      <c r="BH1902" s="52"/>
      <c r="BI1902" s="52"/>
      <c r="BJ1902" s="52"/>
      <c r="BK1902" s="52"/>
      <c r="BL1902" s="52"/>
      <c r="BM1902" s="52"/>
      <c r="BN1902" s="52"/>
      <c r="BO1902" s="52"/>
      <c r="BP1902" s="52"/>
      <c r="BQ1902" s="52"/>
      <c r="BR1902" s="52"/>
      <c r="BS1902" s="52"/>
      <c r="BT1902" s="52"/>
      <c r="BU1902" s="52"/>
      <c r="BV1902" s="52"/>
      <c r="BW1902" s="52"/>
      <c r="BX1902" s="52"/>
      <c r="BY1902" s="52"/>
      <c r="BZ1902" s="52"/>
      <c r="CA1902" s="52"/>
      <c r="CB1902" s="52"/>
      <c r="CC1902" s="52"/>
      <c r="CD1902" s="52"/>
      <c r="CE1902" s="52"/>
      <c r="CF1902" s="52"/>
      <c r="CG1902" s="52"/>
      <c r="CH1902" s="52"/>
      <c r="CI1902" s="52"/>
      <c r="CJ1902" s="52"/>
      <c r="CK1902" s="52"/>
      <c r="CL1902" s="52"/>
      <c r="CM1902" s="52"/>
      <c r="CN1902" s="52"/>
      <c r="CO1902" s="52"/>
      <c r="CP1902" s="52"/>
      <c r="CQ1902" s="52"/>
      <c r="CR1902" s="52"/>
      <c r="CS1902" s="52"/>
      <c r="CT1902" s="52"/>
      <c r="CU1902" s="52"/>
      <c r="CV1902" s="52"/>
      <c r="CW1902" s="52"/>
      <c r="CX1902" s="52"/>
      <c r="CY1902" s="52"/>
      <c r="CZ1902" s="52"/>
      <c r="DA1902" s="52"/>
      <c r="DB1902" s="52"/>
      <c r="DC1902" s="52"/>
      <c r="DD1902" s="52"/>
      <c r="DE1902" s="52"/>
      <c r="DF1902" s="52"/>
      <c r="DG1902" s="52"/>
      <c r="DH1902" s="52"/>
      <c r="DI1902" s="52"/>
      <c r="DJ1902" s="52"/>
      <c r="DK1902" s="52"/>
      <c r="DL1902" s="52"/>
      <c r="DM1902" s="52"/>
      <c r="DN1902" s="52"/>
      <c r="DO1902" s="52"/>
      <c r="DP1902" s="52"/>
      <c r="DQ1902" s="52"/>
      <c r="DR1902" s="52"/>
      <c r="DS1902" s="52"/>
      <c r="DT1902" s="52"/>
      <c r="DU1902" s="52"/>
      <c r="DV1902" s="52"/>
      <c r="DW1902" s="52"/>
      <c r="DX1902" s="52"/>
      <c r="DY1902" s="52"/>
      <c r="DZ1902" s="52"/>
      <c r="EA1902" s="52"/>
    </row>
    <row r="1903" spans="1:131" s="43" customFormat="1" x14ac:dyDescent="0.2">
      <c r="A1903" s="42"/>
      <c r="B1903" s="42"/>
      <c r="C1903" s="42"/>
      <c r="D1903" s="42"/>
      <c r="E1903" s="42"/>
      <c r="F1903" s="42"/>
      <c r="G1903" s="54"/>
      <c r="H1903" s="42"/>
      <c r="I1903" s="42"/>
      <c r="J1903" s="55"/>
      <c r="K1903" s="55"/>
      <c r="L1903" s="55"/>
      <c r="M1903" s="56"/>
      <c r="N1903" s="57"/>
      <c r="O1903" s="57"/>
      <c r="P1903" s="42"/>
      <c r="Q1903" s="42"/>
      <c r="R1903" s="42"/>
      <c r="S1903" s="42"/>
      <c r="T1903" s="57"/>
      <c r="U1903" s="57"/>
      <c r="V1903" s="52"/>
      <c r="W1903" s="52"/>
      <c r="X1903" s="52"/>
      <c r="Y1903" s="52"/>
      <c r="Z1903" s="52"/>
      <c r="AA1903" s="52"/>
      <c r="AB1903" s="52"/>
      <c r="AC1903" s="52"/>
      <c r="AD1903" s="52"/>
      <c r="AE1903" s="52"/>
      <c r="AF1903" s="52"/>
      <c r="AG1903" s="52"/>
      <c r="AH1903" s="52"/>
      <c r="AI1903" s="52"/>
      <c r="AJ1903" s="52"/>
      <c r="AK1903" s="52"/>
      <c r="AL1903" s="52"/>
      <c r="AM1903" s="52"/>
      <c r="AN1903" s="52"/>
      <c r="AO1903" s="52"/>
      <c r="AP1903" s="52"/>
      <c r="AQ1903" s="52"/>
      <c r="AR1903" s="52"/>
      <c r="AS1903" s="52"/>
      <c r="AT1903" s="52"/>
      <c r="AU1903" s="52"/>
      <c r="AV1903" s="52"/>
      <c r="AW1903" s="52"/>
      <c r="AX1903" s="52"/>
      <c r="AY1903" s="52"/>
      <c r="AZ1903" s="52"/>
      <c r="BA1903" s="52"/>
      <c r="BB1903" s="52"/>
      <c r="BC1903" s="52"/>
      <c r="BD1903" s="52"/>
      <c r="BE1903" s="52"/>
      <c r="BF1903" s="52"/>
      <c r="BG1903" s="52"/>
      <c r="BH1903" s="52"/>
      <c r="BI1903" s="52"/>
      <c r="BJ1903" s="52"/>
      <c r="BK1903" s="52"/>
      <c r="BL1903" s="52"/>
      <c r="BM1903" s="52"/>
      <c r="BN1903" s="52"/>
      <c r="BO1903" s="52"/>
      <c r="BP1903" s="52"/>
      <c r="BQ1903" s="52"/>
      <c r="BR1903" s="52"/>
      <c r="BS1903" s="52"/>
      <c r="BT1903" s="52"/>
      <c r="BU1903" s="52"/>
      <c r="BV1903" s="52"/>
      <c r="BW1903" s="52"/>
      <c r="BX1903" s="52"/>
      <c r="BY1903" s="52"/>
      <c r="BZ1903" s="52"/>
      <c r="CA1903" s="52"/>
      <c r="CB1903" s="52"/>
      <c r="CC1903" s="52"/>
      <c r="CD1903" s="52"/>
      <c r="CE1903" s="52"/>
      <c r="CF1903" s="52"/>
      <c r="CG1903" s="52"/>
      <c r="CH1903" s="52"/>
      <c r="CI1903" s="52"/>
      <c r="CJ1903" s="52"/>
      <c r="CK1903" s="52"/>
      <c r="CL1903" s="52"/>
      <c r="CM1903" s="52"/>
      <c r="CN1903" s="52"/>
      <c r="CO1903" s="52"/>
      <c r="CP1903" s="52"/>
      <c r="CQ1903" s="52"/>
      <c r="CR1903" s="52"/>
      <c r="CS1903" s="52"/>
      <c r="CT1903" s="52"/>
      <c r="CU1903" s="52"/>
      <c r="CV1903" s="52"/>
      <c r="CW1903" s="52"/>
      <c r="CX1903" s="52"/>
      <c r="CY1903" s="52"/>
      <c r="CZ1903" s="52"/>
      <c r="DA1903" s="52"/>
      <c r="DB1903" s="52"/>
      <c r="DC1903" s="52"/>
      <c r="DD1903" s="52"/>
      <c r="DE1903" s="52"/>
      <c r="DF1903" s="52"/>
      <c r="DG1903" s="52"/>
      <c r="DH1903" s="52"/>
      <c r="DI1903" s="52"/>
      <c r="DJ1903" s="52"/>
      <c r="DK1903" s="52"/>
      <c r="DL1903" s="52"/>
      <c r="DM1903" s="52"/>
      <c r="DN1903" s="52"/>
      <c r="DO1903" s="52"/>
      <c r="DP1903" s="52"/>
      <c r="DQ1903" s="52"/>
      <c r="DR1903" s="52"/>
      <c r="DS1903" s="52"/>
      <c r="DT1903" s="52"/>
      <c r="DU1903" s="52"/>
      <c r="DV1903" s="52"/>
      <c r="DW1903" s="52"/>
      <c r="DX1903" s="52"/>
      <c r="DY1903" s="52"/>
      <c r="DZ1903" s="52"/>
      <c r="EA1903" s="52"/>
    </row>
    <row r="1904" spans="1:131" s="43" customFormat="1" x14ac:dyDescent="0.2">
      <c r="A1904" s="42"/>
      <c r="B1904" s="42"/>
      <c r="C1904" s="42"/>
      <c r="D1904" s="42"/>
      <c r="E1904" s="42"/>
      <c r="F1904" s="42"/>
      <c r="G1904" s="54"/>
      <c r="H1904" s="42"/>
      <c r="I1904" s="42"/>
      <c r="J1904" s="55"/>
      <c r="K1904" s="55"/>
      <c r="L1904" s="55"/>
      <c r="M1904" s="56"/>
      <c r="N1904" s="57"/>
      <c r="O1904" s="57"/>
      <c r="P1904" s="42"/>
      <c r="Q1904" s="42"/>
      <c r="R1904" s="42"/>
      <c r="S1904" s="42"/>
      <c r="T1904" s="57"/>
      <c r="U1904" s="57"/>
      <c r="V1904" s="52"/>
      <c r="W1904" s="52"/>
      <c r="X1904" s="52"/>
      <c r="Y1904" s="52"/>
      <c r="Z1904" s="52"/>
      <c r="AA1904" s="52"/>
      <c r="AB1904" s="52"/>
      <c r="AC1904" s="52"/>
      <c r="AD1904" s="52"/>
      <c r="AE1904" s="52"/>
      <c r="AF1904" s="52"/>
      <c r="AG1904" s="52"/>
      <c r="AH1904" s="52"/>
      <c r="AI1904" s="52"/>
      <c r="AJ1904" s="52"/>
      <c r="AK1904" s="52"/>
      <c r="AL1904" s="52"/>
      <c r="AM1904" s="52"/>
      <c r="AN1904" s="52"/>
      <c r="AO1904" s="52"/>
      <c r="AP1904" s="52"/>
      <c r="AQ1904" s="52"/>
      <c r="AR1904" s="52"/>
      <c r="AS1904" s="52"/>
      <c r="AT1904" s="52"/>
      <c r="AU1904" s="52"/>
      <c r="AV1904" s="52"/>
      <c r="AW1904" s="52"/>
      <c r="AX1904" s="52"/>
      <c r="AY1904" s="52"/>
      <c r="AZ1904" s="52"/>
      <c r="BA1904" s="52"/>
      <c r="BB1904" s="52"/>
      <c r="BC1904" s="52"/>
      <c r="BD1904" s="52"/>
      <c r="BE1904" s="52"/>
      <c r="BF1904" s="52"/>
      <c r="BG1904" s="52"/>
      <c r="BH1904" s="52"/>
      <c r="BI1904" s="52"/>
      <c r="BJ1904" s="52"/>
      <c r="BK1904" s="52"/>
      <c r="BL1904" s="52"/>
      <c r="BM1904" s="52"/>
      <c r="BN1904" s="52"/>
      <c r="BO1904" s="52"/>
      <c r="BP1904" s="52"/>
      <c r="BQ1904" s="52"/>
      <c r="BR1904" s="52"/>
      <c r="BS1904" s="52"/>
      <c r="BT1904" s="52"/>
      <c r="BU1904" s="52"/>
      <c r="BV1904" s="52"/>
      <c r="BW1904" s="52"/>
      <c r="BX1904" s="52"/>
      <c r="BY1904" s="52"/>
      <c r="BZ1904" s="52"/>
      <c r="CA1904" s="52"/>
      <c r="CB1904" s="52"/>
      <c r="CC1904" s="52"/>
      <c r="CD1904" s="52"/>
      <c r="CE1904" s="52"/>
      <c r="CF1904" s="52"/>
      <c r="CG1904" s="52"/>
      <c r="CH1904" s="52"/>
      <c r="CI1904" s="52"/>
      <c r="CJ1904" s="52"/>
      <c r="CK1904" s="52"/>
      <c r="CL1904" s="52"/>
      <c r="CM1904" s="52"/>
      <c r="CN1904" s="52"/>
      <c r="CO1904" s="52"/>
      <c r="CP1904" s="52"/>
      <c r="CQ1904" s="52"/>
      <c r="CR1904" s="52"/>
      <c r="CS1904" s="52"/>
      <c r="CT1904" s="52"/>
      <c r="CU1904" s="52"/>
      <c r="CV1904" s="52"/>
      <c r="CW1904" s="52"/>
      <c r="CX1904" s="52"/>
      <c r="CY1904" s="52"/>
      <c r="CZ1904" s="52"/>
      <c r="DA1904" s="52"/>
      <c r="DB1904" s="52"/>
      <c r="DC1904" s="52"/>
      <c r="DD1904" s="52"/>
      <c r="DE1904" s="52"/>
      <c r="DF1904" s="52"/>
      <c r="DG1904" s="52"/>
      <c r="DH1904" s="52"/>
      <c r="DI1904" s="52"/>
      <c r="DJ1904" s="52"/>
      <c r="DK1904" s="52"/>
      <c r="DL1904" s="52"/>
      <c r="DM1904" s="52"/>
      <c r="DN1904" s="52"/>
      <c r="DO1904" s="52"/>
      <c r="DP1904" s="52"/>
      <c r="DQ1904" s="52"/>
      <c r="DR1904" s="52"/>
      <c r="DS1904" s="52"/>
      <c r="DT1904" s="52"/>
      <c r="DU1904" s="52"/>
      <c r="DV1904" s="52"/>
      <c r="DW1904" s="52"/>
      <c r="DX1904" s="52"/>
      <c r="DY1904" s="52"/>
      <c r="DZ1904" s="52"/>
      <c r="EA1904" s="52"/>
    </row>
    <row r="1905" spans="1:131" s="43" customFormat="1" x14ac:dyDescent="0.2">
      <c r="A1905" s="42"/>
      <c r="B1905" s="42"/>
      <c r="C1905" s="42"/>
      <c r="D1905" s="42"/>
      <c r="E1905" s="42"/>
      <c r="F1905" s="42"/>
      <c r="G1905" s="54"/>
      <c r="H1905" s="42"/>
      <c r="I1905" s="42"/>
      <c r="J1905" s="55"/>
      <c r="K1905" s="55"/>
      <c r="L1905" s="55"/>
      <c r="M1905" s="56"/>
      <c r="N1905" s="57"/>
      <c r="O1905" s="57"/>
      <c r="P1905" s="42"/>
      <c r="Q1905" s="42"/>
      <c r="R1905" s="42"/>
      <c r="S1905" s="42"/>
      <c r="T1905" s="57"/>
      <c r="U1905" s="57"/>
      <c r="V1905" s="52"/>
      <c r="W1905" s="52"/>
      <c r="X1905" s="52"/>
      <c r="Y1905" s="52"/>
      <c r="Z1905" s="52"/>
      <c r="AA1905" s="52"/>
      <c r="AB1905" s="52"/>
      <c r="AC1905" s="52"/>
      <c r="AD1905" s="52"/>
      <c r="AE1905" s="52"/>
      <c r="AF1905" s="52"/>
      <c r="AG1905" s="52"/>
      <c r="AH1905" s="52"/>
      <c r="AI1905" s="52"/>
      <c r="AJ1905" s="52"/>
      <c r="AK1905" s="52"/>
      <c r="AL1905" s="52"/>
      <c r="AM1905" s="52"/>
      <c r="AN1905" s="52"/>
      <c r="AO1905" s="52"/>
      <c r="AP1905" s="52"/>
      <c r="AQ1905" s="52"/>
      <c r="AR1905" s="52"/>
      <c r="AS1905" s="52"/>
      <c r="AT1905" s="52"/>
      <c r="AU1905" s="52"/>
      <c r="AV1905" s="52"/>
      <c r="AW1905" s="52"/>
      <c r="AX1905" s="52"/>
      <c r="AY1905" s="52"/>
      <c r="AZ1905" s="52"/>
      <c r="BA1905" s="52"/>
      <c r="BB1905" s="52"/>
      <c r="BC1905" s="52"/>
      <c r="BD1905" s="52"/>
      <c r="BE1905" s="52"/>
      <c r="BF1905" s="52"/>
      <c r="BG1905" s="52"/>
      <c r="BH1905" s="52"/>
      <c r="BI1905" s="52"/>
      <c r="BJ1905" s="52"/>
      <c r="BK1905" s="52"/>
      <c r="BL1905" s="52"/>
      <c r="BM1905" s="52"/>
      <c r="BN1905" s="52"/>
      <c r="BO1905" s="52"/>
      <c r="BP1905" s="52"/>
      <c r="BQ1905" s="52"/>
      <c r="BR1905" s="52"/>
      <c r="BS1905" s="52"/>
      <c r="BT1905" s="52"/>
      <c r="BU1905" s="52"/>
      <c r="BV1905" s="52"/>
      <c r="BW1905" s="52"/>
      <c r="BX1905" s="52"/>
      <c r="BY1905" s="52"/>
      <c r="BZ1905" s="52"/>
      <c r="CA1905" s="52"/>
      <c r="CB1905" s="52"/>
      <c r="CC1905" s="52"/>
      <c r="CD1905" s="52"/>
      <c r="CE1905" s="52"/>
      <c r="CF1905" s="52"/>
      <c r="CG1905" s="52"/>
      <c r="CH1905" s="52"/>
      <c r="CI1905" s="52"/>
      <c r="CJ1905" s="52"/>
      <c r="CK1905" s="52"/>
      <c r="CL1905" s="52"/>
      <c r="CM1905" s="52"/>
      <c r="CN1905" s="52"/>
      <c r="CO1905" s="52"/>
      <c r="CP1905" s="52"/>
      <c r="CQ1905" s="52"/>
      <c r="CR1905" s="52"/>
      <c r="CS1905" s="52"/>
      <c r="CT1905" s="52"/>
      <c r="CU1905" s="52"/>
      <c r="CV1905" s="52"/>
      <c r="CW1905" s="52"/>
      <c r="CX1905" s="52"/>
      <c r="CY1905" s="52"/>
      <c r="CZ1905" s="52"/>
      <c r="DA1905" s="52"/>
      <c r="DB1905" s="52"/>
      <c r="DC1905" s="52"/>
      <c r="DD1905" s="52"/>
      <c r="DE1905" s="52"/>
      <c r="DF1905" s="52"/>
      <c r="DG1905" s="52"/>
      <c r="DH1905" s="52"/>
      <c r="DI1905" s="52"/>
      <c r="DJ1905" s="52"/>
      <c r="DK1905" s="52"/>
      <c r="DL1905" s="52"/>
      <c r="DM1905" s="52"/>
      <c r="DN1905" s="52"/>
      <c r="DO1905" s="52"/>
      <c r="DP1905" s="52"/>
      <c r="DQ1905" s="52"/>
      <c r="DR1905" s="52"/>
      <c r="DS1905" s="52"/>
      <c r="DT1905" s="52"/>
      <c r="DU1905" s="52"/>
      <c r="DV1905" s="52"/>
      <c r="DW1905" s="52"/>
      <c r="DX1905" s="52"/>
      <c r="DY1905" s="52"/>
      <c r="DZ1905" s="52"/>
      <c r="EA1905" s="52"/>
    </row>
    <row r="1906" spans="1:131" s="43" customFormat="1" x14ac:dyDescent="0.2">
      <c r="A1906" s="42"/>
      <c r="B1906" s="42"/>
      <c r="C1906" s="42"/>
      <c r="D1906" s="42"/>
      <c r="E1906" s="42"/>
      <c r="F1906" s="42"/>
      <c r="G1906" s="54"/>
      <c r="H1906" s="42"/>
      <c r="I1906" s="42"/>
      <c r="J1906" s="55"/>
      <c r="K1906" s="55"/>
      <c r="L1906" s="55"/>
      <c r="M1906" s="56"/>
      <c r="N1906" s="57"/>
      <c r="O1906" s="57"/>
      <c r="P1906" s="42"/>
      <c r="Q1906" s="42"/>
      <c r="R1906" s="42"/>
      <c r="S1906" s="42"/>
      <c r="T1906" s="57"/>
      <c r="U1906" s="57"/>
      <c r="V1906" s="52"/>
      <c r="W1906" s="52"/>
      <c r="X1906" s="52"/>
      <c r="Y1906" s="52"/>
      <c r="Z1906" s="52"/>
      <c r="AA1906" s="52"/>
      <c r="AB1906" s="52"/>
      <c r="AC1906" s="52"/>
      <c r="AD1906" s="52"/>
      <c r="AE1906" s="52"/>
      <c r="AF1906" s="52"/>
      <c r="AG1906" s="52"/>
      <c r="AH1906" s="52"/>
      <c r="AI1906" s="52"/>
      <c r="AJ1906" s="52"/>
      <c r="AK1906" s="52"/>
      <c r="AL1906" s="52"/>
      <c r="AM1906" s="52"/>
      <c r="AN1906" s="52"/>
      <c r="AO1906" s="52"/>
      <c r="AP1906" s="52"/>
      <c r="AQ1906" s="52"/>
      <c r="AR1906" s="52"/>
      <c r="AS1906" s="52"/>
      <c r="AT1906" s="52"/>
      <c r="AU1906" s="52"/>
      <c r="AV1906" s="52"/>
      <c r="AW1906" s="52"/>
      <c r="AX1906" s="52"/>
      <c r="AY1906" s="52"/>
      <c r="AZ1906" s="52"/>
      <c r="BA1906" s="52"/>
      <c r="BB1906" s="52"/>
      <c r="BC1906" s="52"/>
      <c r="BD1906" s="52"/>
      <c r="BE1906" s="52"/>
      <c r="BF1906" s="52"/>
      <c r="BG1906" s="52"/>
      <c r="BH1906" s="52"/>
      <c r="BI1906" s="52"/>
      <c r="BJ1906" s="52"/>
      <c r="BK1906" s="52"/>
      <c r="BL1906" s="52"/>
      <c r="BM1906" s="52"/>
      <c r="BN1906" s="52"/>
      <c r="BO1906" s="52"/>
      <c r="BP1906" s="52"/>
      <c r="BQ1906" s="52"/>
      <c r="BR1906" s="52"/>
      <c r="BS1906" s="52"/>
      <c r="BT1906" s="52"/>
      <c r="BU1906" s="52"/>
      <c r="BV1906" s="52"/>
      <c r="BW1906" s="52"/>
      <c r="BX1906" s="52"/>
      <c r="BY1906" s="52"/>
      <c r="BZ1906" s="52"/>
      <c r="CA1906" s="52"/>
      <c r="CB1906" s="52"/>
      <c r="CC1906" s="52"/>
      <c r="CD1906" s="52"/>
      <c r="CE1906" s="52"/>
      <c r="CF1906" s="52"/>
      <c r="CG1906" s="52"/>
      <c r="CH1906" s="52"/>
      <c r="CI1906" s="52"/>
      <c r="CJ1906" s="52"/>
      <c r="CK1906" s="52"/>
      <c r="CL1906" s="52"/>
      <c r="CM1906" s="52"/>
      <c r="CN1906" s="52"/>
      <c r="CO1906" s="52"/>
      <c r="CP1906" s="52"/>
      <c r="CQ1906" s="52"/>
      <c r="CR1906" s="52"/>
      <c r="CS1906" s="52"/>
      <c r="CT1906" s="52"/>
      <c r="CU1906" s="52"/>
      <c r="CV1906" s="52"/>
      <c r="CW1906" s="52"/>
      <c r="CX1906" s="52"/>
      <c r="CY1906" s="52"/>
      <c r="CZ1906" s="52"/>
      <c r="DA1906" s="52"/>
      <c r="DB1906" s="52"/>
      <c r="DC1906" s="52"/>
      <c r="DD1906" s="52"/>
      <c r="DE1906" s="52"/>
      <c r="DF1906" s="52"/>
      <c r="DG1906" s="52"/>
      <c r="DH1906" s="52"/>
      <c r="DI1906" s="52"/>
      <c r="DJ1906" s="52"/>
      <c r="DK1906" s="52"/>
      <c r="DL1906" s="52"/>
      <c r="DM1906" s="52"/>
      <c r="DN1906" s="52"/>
      <c r="DO1906" s="52"/>
      <c r="DP1906" s="52"/>
      <c r="DQ1906" s="52"/>
      <c r="DR1906" s="52"/>
      <c r="DS1906" s="52"/>
      <c r="DT1906" s="52"/>
      <c r="DU1906" s="52"/>
      <c r="DV1906" s="52"/>
      <c r="DW1906" s="52"/>
      <c r="DX1906" s="52"/>
      <c r="DY1906" s="52"/>
      <c r="DZ1906" s="52"/>
      <c r="EA1906" s="52"/>
    </row>
    <row r="1907" spans="1:131" s="43" customFormat="1" x14ac:dyDescent="0.2">
      <c r="A1907" s="42"/>
      <c r="B1907" s="42"/>
      <c r="C1907" s="42"/>
      <c r="D1907" s="42"/>
      <c r="E1907" s="42"/>
      <c r="F1907" s="42"/>
      <c r="G1907" s="54"/>
      <c r="H1907" s="42"/>
      <c r="I1907" s="42"/>
      <c r="J1907" s="55"/>
      <c r="K1907" s="55"/>
      <c r="L1907" s="55"/>
      <c r="M1907" s="56"/>
      <c r="N1907" s="57"/>
      <c r="O1907" s="57"/>
      <c r="P1907" s="42"/>
      <c r="Q1907" s="42"/>
      <c r="R1907" s="42"/>
      <c r="S1907" s="42"/>
      <c r="T1907" s="57"/>
      <c r="U1907" s="57"/>
      <c r="V1907" s="52"/>
      <c r="W1907" s="52"/>
      <c r="X1907" s="52"/>
      <c r="Y1907" s="52"/>
      <c r="Z1907" s="52"/>
      <c r="AA1907" s="52"/>
      <c r="AB1907" s="52"/>
      <c r="AC1907" s="52"/>
      <c r="AD1907" s="52"/>
      <c r="AE1907" s="52"/>
      <c r="AF1907" s="52"/>
      <c r="AG1907" s="52"/>
      <c r="AH1907" s="52"/>
      <c r="AI1907" s="52"/>
      <c r="AJ1907" s="52"/>
      <c r="AK1907" s="52"/>
      <c r="AL1907" s="52"/>
      <c r="AM1907" s="52"/>
      <c r="AN1907" s="52"/>
      <c r="AO1907" s="52"/>
      <c r="AP1907" s="52"/>
      <c r="AQ1907" s="52"/>
      <c r="AR1907" s="52"/>
      <c r="AS1907" s="52"/>
      <c r="AT1907" s="52"/>
      <c r="AU1907" s="52"/>
      <c r="AV1907" s="52"/>
      <c r="AW1907" s="52"/>
      <c r="AX1907" s="52"/>
      <c r="AY1907" s="52"/>
      <c r="AZ1907" s="52"/>
      <c r="BA1907" s="52"/>
      <c r="BB1907" s="52"/>
      <c r="BC1907" s="52"/>
      <c r="BD1907" s="52"/>
      <c r="BE1907" s="52"/>
      <c r="BF1907" s="52"/>
      <c r="BG1907" s="52"/>
      <c r="BH1907" s="52"/>
      <c r="BI1907" s="52"/>
      <c r="BJ1907" s="52"/>
      <c r="BK1907" s="52"/>
      <c r="BL1907" s="52"/>
      <c r="BM1907" s="52"/>
      <c r="BN1907" s="52"/>
      <c r="BO1907" s="52"/>
      <c r="BP1907" s="52"/>
      <c r="BQ1907" s="52"/>
      <c r="BR1907" s="52"/>
      <c r="BS1907" s="52"/>
      <c r="BT1907" s="52"/>
      <c r="BU1907" s="52"/>
      <c r="BV1907" s="52"/>
      <c r="BW1907" s="52"/>
      <c r="BX1907" s="52"/>
      <c r="BY1907" s="52"/>
      <c r="BZ1907" s="52"/>
      <c r="CA1907" s="52"/>
      <c r="CB1907" s="52"/>
      <c r="CC1907" s="52"/>
      <c r="CD1907" s="52"/>
      <c r="CE1907" s="52"/>
      <c r="CF1907" s="52"/>
      <c r="CG1907" s="52"/>
      <c r="CH1907" s="52"/>
      <c r="CI1907" s="52"/>
      <c r="CJ1907" s="52"/>
      <c r="CK1907" s="52"/>
      <c r="CL1907" s="52"/>
      <c r="CM1907" s="52"/>
      <c r="CN1907" s="52"/>
      <c r="CO1907" s="52"/>
      <c r="CP1907" s="52"/>
      <c r="CQ1907" s="52"/>
      <c r="CR1907" s="52"/>
      <c r="CS1907" s="52"/>
      <c r="CT1907" s="52"/>
      <c r="CU1907" s="52"/>
      <c r="CV1907" s="52"/>
      <c r="CW1907" s="52"/>
      <c r="CX1907" s="52"/>
      <c r="CY1907" s="52"/>
      <c r="CZ1907" s="52"/>
      <c r="DA1907" s="52"/>
      <c r="DB1907" s="52"/>
      <c r="DC1907" s="52"/>
      <c r="DD1907" s="52"/>
      <c r="DE1907" s="52"/>
      <c r="DF1907" s="52"/>
      <c r="DG1907" s="52"/>
      <c r="DH1907" s="52"/>
      <c r="DI1907" s="52"/>
      <c r="DJ1907" s="52"/>
      <c r="DK1907" s="52"/>
      <c r="DL1907" s="52"/>
      <c r="DM1907" s="52"/>
      <c r="DN1907" s="52"/>
      <c r="DO1907" s="52"/>
      <c r="DP1907" s="52"/>
      <c r="DQ1907" s="52"/>
      <c r="DR1907" s="52"/>
      <c r="DS1907" s="52"/>
      <c r="DT1907" s="52"/>
      <c r="DU1907" s="52"/>
      <c r="DV1907" s="52"/>
      <c r="DW1907" s="52"/>
      <c r="DX1907" s="52"/>
      <c r="DY1907" s="52"/>
      <c r="DZ1907" s="52"/>
      <c r="EA1907" s="52"/>
    </row>
    <row r="1908" spans="1:131" s="43" customFormat="1" x14ac:dyDescent="0.2">
      <c r="A1908" s="42"/>
      <c r="B1908" s="42"/>
      <c r="C1908" s="42"/>
      <c r="D1908" s="42"/>
      <c r="E1908" s="42"/>
      <c r="F1908" s="42"/>
      <c r="G1908" s="54"/>
      <c r="H1908" s="42"/>
      <c r="I1908" s="42"/>
      <c r="J1908" s="55"/>
      <c r="K1908" s="55"/>
      <c r="L1908" s="55"/>
      <c r="M1908" s="56"/>
      <c r="N1908" s="57"/>
      <c r="O1908" s="57"/>
      <c r="P1908" s="42"/>
      <c r="Q1908" s="42"/>
      <c r="R1908" s="42"/>
      <c r="S1908" s="42"/>
      <c r="T1908" s="57"/>
      <c r="U1908" s="57"/>
      <c r="V1908" s="52"/>
      <c r="W1908" s="52"/>
      <c r="X1908" s="52"/>
      <c r="Y1908" s="52"/>
      <c r="Z1908" s="52"/>
      <c r="AA1908" s="52"/>
      <c r="AB1908" s="52"/>
      <c r="AC1908" s="52"/>
      <c r="AD1908" s="52"/>
      <c r="AE1908" s="52"/>
      <c r="AF1908" s="52"/>
      <c r="AG1908" s="52"/>
      <c r="AH1908" s="52"/>
      <c r="AI1908" s="52"/>
      <c r="AJ1908" s="52"/>
      <c r="AK1908" s="52"/>
      <c r="AL1908" s="52"/>
      <c r="AM1908" s="52"/>
      <c r="AN1908" s="52"/>
      <c r="AO1908" s="52"/>
      <c r="AP1908" s="52"/>
      <c r="AQ1908" s="52"/>
      <c r="AR1908" s="52"/>
      <c r="AS1908" s="52"/>
      <c r="AT1908" s="52"/>
      <c r="AU1908" s="52"/>
      <c r="AV1908" s="52"/>
      <c r="AW1908" s="52"/>
      <c r="AX1908" s="52"/>
      <c r="AY1908" s="52"/>
      <c r="AZ1908" s="52"/>
      <c r="BA1908" s="52"/>
      <c r="BB1908" s="52"/>
      <c r="BC1908" s="52"/>
      <c r="BD1908" s="52"/>
      <c r="BE1908" s="52"/>
      <c r="BF1908" s="52"/>
      <c r="BG1908" s="52"/>
      <c r="BH1908" s="52"/>
      <c r="BI1908" s="52"/>
      <c r="BJ1908" s="52"/>
      <c r="BK1908" s="52"/>
      <c r="BL1908" s="52"/>
      <c r="BM1908" s="52"/>
      <c r="BN1908" s="52"/>
      <c r="BO1908" s="52"/>
      <c r="BP1908" s="52"/>
      <c r="BQ1908" s="52"/>
      <c r="BR1908" s="52"/>
      <c r="BS1908" s="52"/>
      <c r="BT1908" s="52"/>
      <c r="BU1908" s="52"/>
      <c r="BV1908" s="52"/>
      <c r="BW1908" s="52"/>
      <c r="BX1908" s="52"/>
      <c r="BY1908" s="52"/>
      <c r="BZ1908" s="52"/>
      <c r="CA1908" s="52"/>
      <c r="CB1908" s="52"/>
      <c r="CC1908" s="52"/>
      <c r="CD1908" s="52"/>
      <c r="CE1908" s="52"/>
      <c r="CF1908" s="52"/>
      <c r="CG1908" s="52"/>
      <c r="CH1908" s="52"/>
      <c r="CI1908" s="52"/>
      <c r="CJ1908" s="52"/>
      <c r="CK1908" s="52"/>
      <c r="CL1908" s="52"/>
      <c r="CM1908" s="52"/>
      <c r="CN1908" s="52"/>
      <c r="CO1908" s="52"/>
      <c r="CP1908" s="52"/>
      <c r="CQ1908" s="52"/>
      <c r="CR1908" s="52"/>
      <c r="CS1908" s="52"/>
      <c r="CT1908" s="52"/>
      <c r="CU1908" s="52"/>
      <c r="CV1908" s="52"/>
      <c r="CW1908" s="52"/>
      <c r="CX1908" s="52"/>
      <c r="CY1908" s="52"/>
      <c r="CZ1908" s="52"/>
      <c r="DA1908" s="52"/>
      <c r="DB1908" s="52"/>
      <c r="DC1908" s="52"/>
      <c r="DD1908" s="52"/>
      <c r="DE1908" s="52"/>
      <c r="DF1908" s="52"/>
      <c r="DG1908" s="52"/>
      <c r="DH1908" s="52"/>
      <c r="DI1908" s="52"/>
      <c r="DJ1908" s="52"/>
      <c r="DK1908" s="52"/>
      <c r="DL1908" s="52"/>
      <c r="DM1908" s="52"/>
      <c r="DN1908" s="52"/>
      <c r="DO1908" s="52"/>
      <c r="DP1908" s="52"/>
      <c r="DQ1908" s="52"/>
      <c r="DR1908" s="52"/>
      <c r="DS1908" s="52"/>
      <c r="DT1908" s="52"/>
      <c r="DU1908" s="52"/>
      <c r="DV1908" s="52"/>
      <c r="DW1908" s="52"/>
      <c r="DX1908" s="52"/>
      <c r="DY1908" s="52"/>
      <c r="DZ1908" s="52"/>
      <c r="EA1908" s="52"/>
    </row>
    <row r="1909" spans="1:131" s="43" customFormat="1" x14ac:dyDescent="0.2">
      <c r="A1909" s="42"/>
      <c r="B1909" s="42"/>
      <c r="C1909" s="42"/>
      <c r="D1909" s="42"/>
      <c r="E1909" s="42"/>
      <c r="F1909" s="42"/>
      <c r="G1909" s="54"/>
      <c r="H1909" s="42"/>
      <c r="I1909" s="42"/>
      <c r="J1909" s="55"/>
      <c r="K1909" s="55"/>
      <c r="L1909" s="55"/>
      <c r="M1909" s="56"/>
      <c r="N1909" s="57"/>
      <c r="O1909" s="57"/>
      <c r="P1909" s="42"/>
      <c r="Q1909" s="42"/>
      <c r="R1909" s="42"/>
      <c r="S1909" s="42"/>
      <c r="T1909" s="57"/>
      <c r="U1909" s="57"/>
      <c r="V1909" s="52"/>
      <c r="W1909" s="52"/>
      <c r="X1909" s="52"/>
      <c r="Y1909" s="52"/>
      <c r="Z1909" s="52"/>
      <c r="AA1909" s="52"/>
      <c r="AB1909" s="52"/>
      <c r="AC1909" s="52"/>
      <c r="AD1909" s="52"/>
      <c r="AE1909" s="52"/>
      <c r="AF1909" s="52"/>
      <c r="AG1909" s="52"/>
      <c r="AH1909" s="52"/>
      <c r="AI1909" s="52"/>
      <c r="AJ1909" s="52"/>
      <c r="AK1909" s="52"/>
      <c r="AL1909" s="52"/>
      <c r="AM1909" s="52"/>
      <c r="AN1909" s="52"/>
      <c r="AO1909" s="52"/>
      <c r="AP1909" s="52"/>
      <c r="AQ1909" s="52"/>
      <c r="AR1909" s="52"/>
      <c r="AS1909" s="52"/>
      <c r="AT1909" s="52"/>
      <c r="AU1909" s="52"/>
      <c r="AV1909" s="52"/>
      <c r="AW1909" s="52"/>
      <c r="AX1909" s="52"/>
      <c r="AY1909" s="52"/>
      <c r="AZ1909" s="52"/>
      <c r="BA1909" s="52"/>
      <c r="BB1909" s="52"/>
      <c r="BC1909" s="52"/>
      <c r="BD1909" s="52"/>
      <c r="BE1909" s="52"/>
      <c r="BF1909" s="52"/>
      <c r="BG1909" s="52"/>
      <c r="BH1909" s="52"/>
      <c r="BI1909" s="52"/>
      <c r="BJ1909" s="52"/>
      <c r="BK1909" s="52"/>
      <c r="BL1909" s="52"/>
      <c r="BM1909" s="52"/>
      <c r="BN1909" s="52"/>
      <c r="BO1909" s="52"/>
      <c r="BP1909" s="52"/>
      <c r="BQ1909" s="52"/>
      <c r="BR1909" s="52"/>
      <c r="BS1909" s="52"/>
      <c r="BT1909" s="52"/>
      <c r="BU1909" s="52"/>
      <c r="BV1909" s="52"/>
      <c r="BW1909" s="52"/>
      <c r="BX1909" s="52"/>
      <c r="BY1909" s="52"/>
      <c r="BZ1909" s="52"/>
      <c r="CA1909" s="52"/>
      <c r="CB1909" s="52"/>
      <c r="CC1909" s="52"/>
      <c r="CD1909" s="52"/>
      <c r="CE1909" s="52"/>
      <c r="CF1909" s="52"/>
      <c r="CG1909" s="52"/>
      <c r="CH1909" s="52"/>
      <c r="CI1909" s="52"/>
      <c r="CJ1909" s="52"/>
      <c r="CK1909" s="52"/>
      <c r="CL1909" s="52"/>
      <c r="CM1909" s="52"/>
      <c r="CN1909" s="52"/>
      <c r="CO1909" s="52"/>
      <c r="CP1909" s="52"/>
      <c r="CQ1909" s="52"/>
      <c r="CR1909" s="52"/>
      <c r="CS1909" s="52"/>
      <c r="CT1909" s="52"/>
      <c r="CU1909" s="52"/>
      <c r="CV1909" s="52"/>
      <c r="CW1909" s="52"/>
      <c r="CX1909" s="52"/>
      <c r="CY1909" s="52"/>
      <c r="CZ1909" s="52"/>
      <c r="DA1909" s="52"/>
      <c r="DB1909" s="52"/>
      <c r="DC1909" s="52"/>
      <c r="DD1909" s="52"/>
      <c r="DE1909" s="52"/>
      <c r="DF1909" s="52"/>
      <c r="DG1909" s="52"/>
      <c r="DH1909" s="52"/>
      <c r="DI1909" s="52"/>
      <c r="DJ1909" s="52"/>
      <c r="DK1909" s="52"/>
      <c r="DL1909" s="52"/>
      <c r="DM1909" s="52"/>
      <c r="DN1909" s="52"/>
      <c r="DO1909" s="52"/>
      <c r="DP1909" s="52"/>
      <c r="DQ1909" s="52"/>
      <c r="DR1909" s="52"/>
      <c r="DS1909" s="52"/>
      <c r="DT1909" s="52"/>
      <c r="DU1909" s="52"/>
      <c r="DV1909" s="52"/>
      <c r="DW1909" s="52"/>
      <c r="DX1909" s="52"/>
      <c r="DY1909" s="52"/>
      <c r="DZ1909" s="52"/>
      <c r="EA1909" s="52"/>
    </row>
    <row r="1910" spans="1:131" s="43" customFormat="1" x14ac:dyDescent="0.2">
      <c r="A1910" s="42"/>
      <c r="B1910" s="42"/>
      <c r="C1910" s="42"/>
      <c r="D1910" s="42"/>
      <c r="E1910" s="42"/>
      <c r="F1910" s="42"/>
      <c r="G1910" s="54"/>
      <c r="H1910" s="42"/>
      <c r="I1910" s="42"/>
      <c r="J1910" s="55"/>
      <c r="K1910" s="55"/>
      <c r="L1910" s="55"/>
      <c r="M1910" s="56"/>
      <c r="N1910" s="57"/>
      <c r="O1910" s="57"/>
      <c r="P1910" s="42"/>
      <c r="Q1910" s="42"/>
      <c r="R1910" s="42"/>
      <c r="S1910" s="42"/>
      <c r="T1910" s="57"/>
      <c r="U1910" s="57"/>
      <c r="V1910" s="52"/>
      <c r="W1910" s="52"/>
      <c r="X1910" s="52"/>
      <c r="Y1910" s="52"/>
      <c r="Z1910" s="52"/>
      <c r="AA1910" s="52"/>
      <c r="AB1910" s="52"/>
      <c r="AC1910" s="52"/>
      <c r="AD1910" s="52"/>
      <c r="AE1910" s="52"/>
      <c r="AF1910" s="52"/>
      <c r="AG1910" s="52"/>
      <c r="AH1910" s="52"/>
      <c r="AI1910" s="52"/>
      <c r="AJ1910" s="52"/>
      <c r="AK1910" s="52"/>
      <c r="AL1910" s="52"/>
      <c r="AM1910" s="52"/>
      <c r="AN1910" s="52"/>
      <c r="AO1910" s="52"/>
      <c r="AP1910" s="52"/>
      <c r="AQ1910" s="52"/>
      <c r="AR1910" s="52"/>
      <c r="AS1910" s="52"/>
      <c r="AT1910" s="52"/>
      <c r="AU1910" s="52"/>
      <c r="AV1910" s="52"/>
      <c r="AW1910" s="52"/>
      <c r="AX1910" s="52"/>
      <c r="AY1910" s="52"/>
      <c r="AZ1910" s="52"/>
      <c r="BA1910" s="52"/>
      <c r="BB1910" s="52"/>
      <c r="BC1910" s="52"/>
      <c r="BD1910" s="52"/>
      <c r="BE1910" s="52"/>
      <c r="BF1910" s="52"/>
      <c r="BG1910" s="52"/>
      <c r="BH1910" s="52"/>
      <c r="BI1910" s="52"/>
      <c r="BJ1910" s="52"/>
      <c r="BK1910" s="52"/>
      <c r="BL1910" s="52"/>
      <c r="BM1910" s="52"/>
      <c r="BN1910" s="52"/>
      <c r="BO1910" s="52"/>
      <c r="BP1910" s="52"/>
      <c r="BQ1910" s="52"/>
      <c r="BR1910" s="52"/>
      <c r="BS1910" s="52"/>
      <c r="BT1910" s="52"/>
      <c r="BU1910" s="52"/>
      <c r="BV1910" s="52"/>
      <c r="BW1910" s="52"/>
      <c r="BX1910" s="52"/>
      <c r="BY1910" s="52"/>
      <c r="BZ1910" s="52"/>
      <c r="CA1910" s="52"/>
      <c r="CB1910" s="52"/>
      <c r="CC1910" s="52"/>
      <c r="CD1910" s="52"/>
      <c r="CE1910" s="52"/>
      <c r="CF1910" s="52"/>
      <c r="CG1910" s="52"/>
      <c r="CH1910" s="52"/>
      <c r="CI1910" s="52"/>
      <c r="CJ1910" s="52"/>
      <c r="CK1910" s="52"/>
      <c r="CL1910" s="52"/>
      <c r="CM1910" s="52"/>
      <c r="CN1910" s="52"/>
      <c r="CO1910" s="52"/>
      <c r="CP1910" s="52"/>
      <c r="CQ1910" s="52"/>
      <c r="CR1910" s="52"/>
      <c r="CS1910" s="52"/>
      <c r="CT1910" s="52"/>
      <c r="CU1910" s="52"/>
      <c r="CV1910" s="52"/>
      <c r="CW1910" s="52"/>
      <c r="CX1910" s="52"/>
      <c r="CY1910" s="52"/>
      <c r="CZ1910" s="52"/>
      <c r="DA1910" s="52"/>
      <c r="DB1910" s="52"/>
      <c r="DC1910" s="52"/>
      <c r="DD1910" s="52"/>
      <c r="DE1910" s="52"/>
      <c r="DF1910" s="52"/>
      <c r="DG1910" s="52"/>
      <c r="DH1910" s="52"/>
      <c r="DI1910" s="52"/>
      <c r="DJ1910" s="52"/>
      <c r="DK1910" s="52"/>
      <c r="DL1910" s="52"/>
      <c r="DM1910" s="52"/>
      <c r="DN1910" s="52"/>
      <c r="DO1910" s="52"/>
      <c r="DP1910" s="52"/>
      <c r="DQ1910" s="52"/>
      <c r="DR1910" s="52"/>
      <c r="DS1910" s="52"/>
      <c r="DT1910" s="52"/>
      <c r="DU1910" s="52"/>
      <c r="DV1910" s="52"/>
      <c r="DW1910" s="52"/>
      <c r="DX1910" s="52"/>
      <c r="DY1910" s="52"/>
      <c r="DZ1910" s="52"/>
      <c r="EA1910" s="52"/>
    </row>
    <row r="1911" spans="1:131" s="43" customFormat="1" x14ac:dyDescent="0.2">
      <c r="A1911" s="42"/>
      <c r="B1911" s="42"/>
      <c r="C1911" s="42"/>
      <c r="D1911" s="42"/>
      <c r="E1911" s="42"/>
      <c r="F1911" s="42"/>
      <c r="G1911" s="54"/>
      <c r="H1911" s="42"/>
      <c r="I1911" s="42"/>
      <c r="J1911" s="55"/>
      <c r="K1911" s="55"/>
      <c r="L1911" s="55"/>
      <c r="M1911" s="56"/>
      <c r="N1911" s="57"/>
      <c r="O1911" s="57"/>
      <c r="P1911" s="42"/>
      <c r="Q1911" s="42"/>
      <c r="R1911" s="42"/>
      <c r="S1911" s="42"/>
      <c r="T1911" s="57"/>
      <c r="U1911" s="57"/>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c r="BK1911" s="52"/>
      <c r="BL1911" s="52"/>
      <c r="BM1911" s="52"/>
      <c r="BN1911" s="52"/>
      <c r="BO1911" s="52"/>
      <c r="BP1911" s="52"/>
      <c r="BQ1911" s="52"/>
      <c r="BR1911" s="52"/>
      <c r="BS1911" s="52"/>
      <c r="BT1911" s="52"/>
      <c r="BU1911" s="52"/>
      <c r="BV1911" s="52"/>
      <c r="BW1911" s="52"/>
      <c r="BX1911" s="52"/>
      <c r="BY1911" s="52"/>
      <c r="BZ1911" s="52"/>
      <c r="CA1911" s="52"/>
      <c r="CB1911" s="52"/>
      <c r="CC1911" s="52"/>
      <c r="CD1911" s="52"/>
      <c r="CE1911" s="52"/>
      <c r="CF1911" s="52"/>
      <c r="CG1911" s="52"/>
      <c r="CH1911" s="52"/>
      <c r="CI1911" s="52"/>
      <c r="CJ1911" s="52"/>
      <c r="CK1911" s="52"/>
      <c r="CL1911" s="52"/>
      <c r="CM1911" s="52"/>
      <c r="CN1911" s="52"/>
      <c r="CO1911" s="52"/>
      <c r="CP1911" s="52"/>
      <c r="CQ1911" s="52"/>
      <c r="CR1911" s="52"/>
      <c r="CS1911" s="52"/>
      <c r="CT1911" s="52"/>
      <c r="CU1911" s="52"/>
      <c r="CV1911" s="52"/>
      <c r="CW1911" s="52"/>
      <c r="CX1911" s="52"/>
      <c r="CY1911" s="52"/>
      <c r="CZ1911" s="52"/>
      <c r="DA1911" s="52"/>
      <c r="DB1911" s="52"/>
      <c r="DC1911" s="52"/>
      <c r="DD1911" s="52"/>
      <c r="DE1911" s="52"/>
      <c r="DF1911" s="52"/>
      <c r="DG1911" s="52"/>
      <c r="DH1911" s="52"/>
      <c r="DI1911" s="52"/>
      <c r="DJ1911" s="52"/>
      <c r="DK1911" s="52"/>
      <c r="DL1911" s="52"/>
      <c r="DM1911" s="52"/>
      <c r="DN1911" s="52"/>
      <c r="DO1911" s="52"/>
      <c r="DP1911" s="52"/>
      <c r="DQ1911" s="52"/>
      <c r="DR1911" s="52"/>
      <c r="DS1911" s="52"/>
      <c r="DT1911" s="52"/>
      <c r="DU1911" s="52"/>
      <c r="DV1911" s="52"/>
      <c r="DW1911" s="52"/>
      <c r="DX1911" s="52"/>
      <c r="DY1911" s="52"/>
      <c r="DZ1911" s="52"/>
      <c r="EA1911" s="52"/>
    </row>
    <row r="1912" spans="1:131" s="43" customFormat="1" x14ac:dyDescent="0.2">
      <c r="A1912" s="42"/>
      <c r="B1912" s="42"/>
      <c r="C1912" s="42"/>
      <c r="D1912" s="42"/>
      <c r="E1912" s="42"/>
      <c r="F1912" s="42"/>
      <c r="G1912" s="54"/>
      <c r="H1912" s="42"/>
      <c r="I1912" s="42"/>
      <c r="J1912" s="55"/>
      <c r="K1912" s="55"/>
      <c r="L1912" s="55"/>
      <c r="M1912" s="56"/>
      <c r="N1912" s="57"/>
      <c r="O1912" s="57"/>
      <c r="P1912" s="42"/>
      <c r="Q1912" s="42"/>
      <c r="R1912" s="42"/>
      <c r="S1912" s="42"/>
      <c r="T1912" s="57"/>
      <c r="U1912" s="57"/>
      <c r="V1912" s="52"/>
      <c r="W1912" s="52"/>
      <c r="X1912" s="52"/>
      <c r="Y1912" s="52"/>
      <c r="Z1912" s="52"/>
      <c r="AA1912" s="52"/>
      <c r="AB1912" s="52"/>
      <c r="AC1912" s="52"/>
      <c r="AD1912" s="52"/>
      <c r="AE1912" s="52"/>
      <c r="AF1912" s="52"/>
      <c r="AG1912" s="52"/>
      <c r="AH1912" s="52"/>
      <c r="AI1912" s="52"/>
      <c r="AJ1912" s="52"/>
      <c r="AK1912" s="52"/>
      <c r="AL1912" s="52"/>
      <c r="AM1912" s="52"/>
      <c r="AN1912" s="52"/>
      <c r="AO1912" s="52"/>
      <c r="AP1912" s="52"/>
      <c r="AQ1912" s="52"/>
      <c r="AR1912" s="52"/>
      <c r="AS1912" s="52"/>
      <c r="AT1912" s="52"/>
      <c r="AU1912" s="52"/>
      <c r="AV1912" s="52"/>
      <c r="AW1912" s="52"/>
      <c r="AX1912" s="52"/>
      <c r="AY1912" s="52"/>
      <c r="AZ1912" s="52"/>
      <c r="BA1912" s="52"/>
      <c r="BB1912" s="52"/>
      <c r="BC1912" s="52"/>
      <c r="BD1912" s="52"/>
      <c r="BE1912" s="52"/>
      <c r="BF1912" s="52"/>
      <c r="BG1912" s="52"/>
      <c r="BH1912" s="52"/>
      <c r="BI1912" s="52"/>
      <c r="BJ1912" s="52"/>
      <c r="BK1912" s="52"/>
      <c r="BL1912" s="52"/>
      <c r="BM1912" s="52"/>
      <c r="BN1912" s="52"/>
      <c r="BO1912" s="52"/>
      <c r="BP1912" s="52"/>
      <c r="BQ1912" s="52"/>
      <c r="BR1912" s="52"/>
      <c r="BS1912" s="52"/>
      <c r="BT1912" s="52"/>
      <c r="BU1912" s="52"/>
      <c r="BV1912" s="52"/>
      <c r="BW1912" s="52"/>
      <c r="BX1912" s="52"/>
      <c r="BY1912" s="52"/>
      <c r="BZ1912" s="52"/>
      <c r="CA1912" s="52"/>
      <c r="CB1912" s="52"/>
      <c r="CC1912" s="52"/>
      <c r="CD1912" s="52"/>
      <c r="CE1912" s="52"/>
      <c r="CF1912" s="52"/>
      <c r="CG1912" s="52"/>
      <c r="CH1912" s="52"/>
      <c r="CI1912" s="52"/>
      <c r="CJ1912" s="52"/>
      <c r="CK1912" s="52"/>
      <c r="CL1912" s="52"/>
      <c r="CM1912" s="52"/>
      <c r="CN1912" s="52"/>
      <c r="CO1912" s="52"/>
      <c r="CP1912" s="52"/>
      <c r="CQ1912" s="52"/>
      <c r="CR1912" s="52"/>
      <c r="CS1912" s="52"/>
      <c r="CT1912" s="52"/>
      <c r="CU1912" s="52"/>
      <c r="CV1912" s="52"/>
      <c r="CW1912" s="52"/>
      <c r="CX1912" s="52"/>
      <c r="CY1912" s="52"/>
      <c r="CZ1912" s="52"/>
      <c r="DA1912" s="52"/>
      <c r="DB1912" s="52"/>
      <c r="DC1912" s="52"/>
      <c r="DD1912" s="52"/>
      <c r="DE1912" s="52"/>
      <c r="DF1912" s="52"/>
      <c r="DG1912" s="52"/>
      <c r="DH1912" s="52"/>
      <c r="DI1912" s="52"/>
      <c r="DJ1912" s="52"/>
      <c r="DK1912" s="52"/>
      <c r="DL1912" s="52"/>
      <c r="DM1912" s="52"/>
      <c r="DN1912" s="52"/>
      <c r="DO1912" s="52"/>
      <c r="DP1912" s="52"/>
      <c r="DQ1912" s="52"/>
      <c r="DR1912" s="52"/>
      <c r="DS1912" s="52"/>
      <c r="DT1912" s="52"/>
      <c r="DU1912" s="52"/>
      <c r="DV1912" s="52"/>
      <c r="DW1912" s="52"/>
      <c r="DX1912" s="52"/>
      <c r="DY1912" s="52"/>
      <c r="DZ1912" s="52"/>
      <c r="EA1912" s="52"/>
    </row>
    <row r="1913" spans="1:131" s="43" customFormat="1" x14ac:dyDescent="0.2">
      <c r="A1913" s="42"/>
      <c r="B1913" s="42"/>
      <c r="C1913" s="42"/>
      <c r="D1913" s="42"/>
      <c r="E1913" s="42"/>
      <c r="F1913" s="42"/>
      <c r="G1913" s="54"/>
      <c r="H1913" s="42"/>
      <c r="I1913" s="42"/>
      <c r="J1913" s="55"/>
      <c r="K1913" s="55"/>
      <c r="L1913" s="55"/>
      <c r="M1913" s="56"/>
      <c r="N1913" s="57"/>
      <c r="O1913" s="57"/>
      <c r="P1913" s="42"/>
      <c r="Q1913" s="42"/>
      <c r="R1913" s="42"/>
      <c r="S1913" s="42"/>
      <c r="T1913" s="57"/>
      <c r="U1913" s="57"/>
      <c r="V1913" s="52"/>
      <c r="W1913" s="52"/>
      <c r="X1913" s="52"/>
      <c r="Y1913" s="52"/>
      <c r="Z1913" s="52"/>
      <c r="AA1913" s="52"/>
      <c r="AB1913" s="52"/>
      <c r="AC1913" s="52"/>
      <c r="AD1913" s="52"/>
      <c r="AE1913" s="52"/>
      <c r="AF1913" s="52"/>
      <c r="AG1913" s="52"/>
      <c r="AH1913" s="52"/>
      <c r="AI1913" s="52"/>
      <c r="AJ1913" s="52"/>
      <c r="AK1913" s="52"/>
      <c r="AL1913" s="52"/>
      <c r="AM1913" s="52"/>
      <c r="AN1913" s="52"/>
      <c r="AO1913" s="52"/>
      <c r="AP1913" s="52"/>
      <c r="AQ1913" s="52"/>
      <c r="AR1913" s="52"/>
      <c r="AS1913" s="52"/>
      <c r="AT1913" s="52"/>
      <c r="AU1913" s="52"/>
      <c r="AV1913" s="52"/>
      <c r="AW1913" s="52"/>
      <c r="AX1913" s="52"/>
      <c r="AY1913" s="52"/>
      <c r="AZ1913" s="52"/>
      <c r="BA1913" s="52"/>
      <c r="BB1913" s="52"/>
      <c r="BC1913" s="52"/>
      <c r="BD1913" s="52"/>
      <c r="BE1913" s="52"/>
      <c r="BF1913" s="52"/>
      <c r="BG1913" s="52"/>
      <c r="BH1913" s="52"/>
      <c r="BI1913" s="52"/>
      <c r="BJ1913" s="52"/>
      <c r="BK1913" s="52"/>
      <c r="BL1913" s="52"/>
      <c r="BM1913" s="52"/>
      <c r="BN1913" s="52"/>
      <c r="BO1913" s="52"/>
      <c r="BP1913" s="52"/>
      <c r="BQ1913" s="52"/>
      <c r="BR1913" s="52"/>
      <c r="BS1913" s="52"/>
      <c r="BT1913" s="52"/>
      <c r="BU1913" s="52"/>
      <c r="BV1913" s="52"/>
      <c r="BW1913" s="52"/>
      <c r="BX1913" s="52"/>
      <c r="BY1913" s="52"/>
      <c r="BZ1913" s="52"/>
      <c r="CA1913" s="52"/>
      <c r="CB1913" s="52"/>
      <c r="CC1913" s="52"/>
      <c r="CD1913" s="52"/>
      <c r="CE1913" s="52"/>
      <c r="CF1913" s="52"/>
      <c r="CG1913" s="52"/>
      <c r="CH1913" s="52"/>
      <c r="CI1913" s="52"/>
      <c r="CJ1913" s="52"/>
      <c r="CK1913" s="52"/>
      <c r="CL1913" s="52"/>
      <c r="CM1913" s="52"/>
      <c r="CN1913" s="52"/>
      <c r="CO1913" s="52"/>
      <c r="CP1913" s="52"/>
      <c r="CQ1913" s="52"/>
      <c r="CR1913" s="52"/>
      <c r="CS1913" s="52"/>
      <c r="CT1913" s="52"/>
      <c r="CU1913" s="52"/>
      <c r="CV1913" s="52"/>
      <c r="CW1913" s="52"/>
      <c r="CX1913" s="52"/>
      <c r="CY1913" s="52"/>
      <c r="CZ1913" s="52"/>
      <c r="DA1913" s="52"/>
      <c r="DB1913" s="52"/>
      <c r="DC1913" s="52"/>
      <c r="DD1913" s="52"/>
      <c r="DE1913" s="52"/>
      <c r="DF1913" s="52"/>
      <c r="DG1913" s="52"/>
      <c r="DH1913" s="52"/>
      <c r="DI1913" s="52"/>
      <c r="DJ1913" s="52"/>
      <c r="DK1913" s="52"/>
      <c r="DL1913" s="52"/>
      <c r="DM1913" s="52"/>
      <c r="DN1913" s="52"/>
      <c r="DO1913" s="52"/>
      <c r="DP1913" s="52"/>
      <c r="DQ1913" s="52"/>
      <c r="DR1913" s="52"/>
      <c r="DS1913" s="52"/>
      <c r="DT1913" s="52"/>
      <c r="DU1913" s="52"/>
      <c r="DV1913" s="52"/>
      <c r="DW1913" s="52"/>
      <c r="DX1913" s="52"/>
      <c r="DY1913" s="52"/>
      <c r="DZ1913" s="52"/>
      <c r="EA1913" s="52"/>
    </row>
    <row r="1914" spans="1:131" s="43" customFormat="1" x14ac:dyDescent="0.2">
      <c r="A1914" s="42"/>
      <c r="B1914" s="42"/>
      <c r="C1914" s="42"/>
      <c r="D1914" s="42"/>
      <c r="E1914" s="42"/>
      <c r="F1914" s="42"/>
      <c r="G1914" s="54"/>
      <c r="H1914" s="42"/>
      <c r="I1914" s="42"/>
      <c r="J1914" s="55"/>
      <c r="K1914" s="55"/>
      <c r="L1914" s="55"/>
      <c r="M1914" s="56"/>
      <c r="N1914" s="57"/>
      <c r="O1914" s="57"/>
      <c r="P1914" s="42"/>
      <c r="Q1914" s="42"/>
      <c r="R1914" s="42"/>
      <c r="S1914" s="42"/>
      <c r="T1914" s="57"/>
      <c r="U1914" s="57"/>
      <c r="V1914" s="52"/>
      <c r="W1914" s="52"/>
      <c r="X1914" s="52"/>
      <c r="Y1914" s="52"/>
      <c r="Z1914" s="52"/>
      <c r="AA1914" s="52"/>
      <c r="AB1914" s="52"/>
      <c r="AC1914" s="52"/>
      <c r="AD1914" s="52"/>
      <c r="AE1914" s="52"/>
      <c r="AF1914" s="52"/>
      <c r="AG1914" s="52"/>
      <c r="AH1914" s="52"/>
      <c r="AI1914" s="52"/>
      <c r="AJ1914" s="52"/>
      <c r="AK1914" s="52"/>
      <c r="AL1914" s="52"/>
      <c r="AM1914" s="52"/>
      <c r="AN1914" s="52"/>
      <c r="AO1914" s="52"/>
      <c r="AP1914" s="52"/>
      <c r="AQ1914" s="52"/>
      <c r="AR1914" s="52"/>
      <c r="AS1914" s="52"/>
      <c r="AT1914" s="52"/>
      <c r="AU1914" s="52"/>
      <c r="AV1914" s="52"/>
      <c r="AW1914" s="52"/>
      <c r="AX1914" s="52"/>
      <c r="AY1914" s="52"/>
      <c r="AZ1914" s="52"/>
      <c r="BA1914" s="52"/>
      <c r="BB1914" s="52"/>
      <c r="BC1914" s="52"/>
      <c r="BD1914" s="52"/>
      <c r="BE1914" s="52"/>
      <c r="BF1914" s="52"/>
      <c r="BG1914" s="52"/>
      <c r="BH1914" s="52"/>
      <c r="BI1914" s="52"/>
      <c r="BJ1914" s="52"/>
      <c r="BK1914" s="52"/>
      <c r="BL1914" s="52"/>
      <c r="BM1914" s="52"/>
      <c r="BN1914" s="52"/>
      <c r="BO1914" s="52"/>
      <c r="BP1914" s="52"/>
      <c r="BQ1914" s="52"/>
      <c r="BR1914" s="52"/>
      <c r="BS1914" s="52"/>
      <c r="BT1914" s="52"/>
      <c r="BU1914" s="52"/>
      <c r="BV1914" s="52"/>
      <c r="BW1914" s="52"/>
      <c r="BX1914" s="52"/>
      <c r="BY1914" s="52"/>
      <c r="BZ1914" s="52"/>
      <c r="CA1914" s="52"/>
      <c r="CB1914" s="52"/>
      <c r="CC1914" s="52"/>
      <c r="CD1914" s="52"/>
      <c r="CE1914" s="52"/>
      <c r="CF1914" s="52"/>
      <c r="CG1914" s="52"/>
      <c r="CH1914" s="52"/>
      <c r="CI1914" s="52"/>
      <c r="CJ1914" s="52"/>
      <c r="CK1914" s="52"/>
      <c r="CL1914" s="52"/>
      <c r="CM1914" s="52"/>
      <c r="CN1914" s="52"/>
      <c r="CO1914" s="52"/>
      <c r="CP1914" s="52"/>
      <c r="CQ1914" s="52"/>
      <c r="CR1914" s="52"/>
      <c r="CS1914" s="52"/>
      <c r="CT1914" s="52"/>
      <c r="CU1914" s="52"/>
      <c r="CV1914" s="52"/>
      <c r="CW1914" s="52"/>
      <c r="CX1914" s="52"/>
      <c r="CY1914" s="52"/>
      <c r="CZ1914" s="52"/>
      <c r="DA1914" s="52"/>
      <c r="DB1914" s="52"/>
      <c r="DC1914" s="52"/>
      <c r="DD1914" s="52"/>
      <c r="DE1914" s="52"/>
      <c r="DF1914" s="52"/>
      <c r="DG1914" s="52"/>
      <c r="DH1914" s="52"/>
      <c r="DI1914" s="52"/>
      <c r="DJ1914" s="52"/>
      <c r="DK1914" s="52"/>
      <c r="DL1914" s="52"/>
      <c r="DM1914" s="52"/>
      <c r="DN1914" s="52"/>
      <c r="DO1914" s="52"/>
      <c r="DP1914" s="52"/>
      <c r="DQ1914" s="52"/>
      <c r="DR1914" s="52"/>
      <c r="DS1914" s="52"/>
      <c r="DT1914" s="52"/>
      <c r="DU1914" s="52"/>
      <c r="DV1914" s="52"/>
      <c r="DW1914" s="52"/>
      <c r="DX1914" s="52"/>
      <c r="DY1914" s="52"/>
      <c r="DZ1914" s="52"/>
      <c r="EA1914" s="52"/>
    </row>
    <row r="1915" spans="1:131" s="43" customFormat="1" x14ac:dyDescent="0.2">
      <c r="A1915" s="42"/>
      <c r="B1915" s="42"/>
      <c r="C1915" s="42"/>
      <c r="D1915" s="42"/>
      <c r="E1915" s="42"/>
      <c r="F1915" s="42"/>
      <c r="G1915" s="54"/>
      <c r="H1915" s="42"/>
      <c r="I1915" s="42"/>
      <c r="J1915" s="55"/>
      <c r="K1915" s="55"/>
      <c r="L1915" s="55"/>
      <c r="M1915" s="56"/>
      <c r="N1915" s="57"/>
      <c r="O1915" s="57"/>
      <c r="P1915" s="42"/>
      <c r="Q1915" s="42"/>
      <c r="R1915" s="42"/>
      <c r="S1915" s="42"/>
      <c r="T1915" s="57"/>
      <c r="U1915" s="57"/>
      <c r="V1915" s="52"/>
      <c r="W1915" s="52"/>
      <c r="X1915" s="52"/>
      <c r="Y1915" s="52"/>
      <c r="Z1915" s="52"/>
      <c r="AA1915" s="52"/>
      <c r="AB1915" s="52"/>
      <c r="AC1915" s="52"/>
      <c r="AD1915" s="52"/>
      <c r="AE1915" s="52"/>
      <c r="AF1915" s="52"/>
      <c r="AG1915" s="52"/>
      <c r="AH1915" s="52"/>
      <c r="AI1915" s="52"/>
      <c r="AJ1915" s="52"/>
      <c r="AK1915" s="52"/>
      <c r="AL1915" s="52"/>
      <c r="AM1915" s="52"/>
      <c r="AN1915" s="52"/>
      <c r="AO1915" s="52"/>
      <c r="AP1915" s="52"/>
      <c r="AQ1915" s="52"/>
      <c r="AR1915" s="52"/>
      <c r="AS1915" s="52"/>
      <c r="AT1915" s="52"/>
      <c r="AU1915" s="52"/>
      <c r="AV1915" s="52"/>
      <c r="AW1915" s="52"/>
      <c r="AX1915" s="52"/>
      <c r="AY1915" s="52"/>
      <c r="AZ1915" s="52"/>
      <c r="BA1915" s="52"/>
      <c r="BB1915" s="52"/>
      <c r="BC1915" s="52"/>
      <c r="BD1915" s="52"/>
      <c r="BE1915" s="52"/>
      <c r="BF1915" s="52"/>
      <c r="BG1915" s="52"/>
      <c r="BH1915" s="52"/>
      <c r="BI1915" s="52"/>
      <c r="BJ1915" s="52"/>
      <c r="BK1915" s="52"/>
      <c r="BL1915" s="52"/>
      <c r="BM1915" s="52"/>
      <c r="BN1915" s="52"/>
      <c r="BO1915" s="52"/>
      <c r="BP1915" s="52"/>
      <c r="BQ1915" s="52"/>
      <c r="BR1915" s="52"/>
      <c r="BS1915" s="52"/>
      <c r="BT1915" s="52"/>
      <c r="BU1915" s="52"/>
      <c r="BV1915" s="52"/>
      <c r="BW1915" s="52"/>
      <c r="BX1915" s="52"/>
      <c r="BY1915" s="52"/>
      <c r="BZ1915" s="52"/>
      <c r="CA1915" s="52"/>
      <c r="CB1915" s="52"/>
      <c r="CC1915" s="52"/>
      <c r="CD1915" s="52"/>
      <c r="CE1915" s="52"/>
      <c r="CF1915" s="52"/>
      <c r="CG1915" s="52"/>
      <c r="CH1915" s="52"/>
      <c r="CI1915" s="52"/>
      <c r="CJ1915" s="52"/>
      <c r="CK1915" s="52"/>
      <c r="CL1915" s="52"/>
      <c r="CM1915" s="52"/>
      <c r="CN1915" s="52"/>
      <c r="CO1915" s="52"/>
      <c r="CP1915" s="52"/>
      <c r="CQ1915" s="52"/>
      <c r="CR1915" s="52"/>
      <c r="CS1915" s="52"/>
      <c r="CT1915" s="52"/>
      <c r="CU1915" s="52"/>
      <c r="CV1915" s="52"/>
      <c r="CW1915" s="52"/>
      <c r="CX1915" s="52"/>
      <c r="CY1915" s="52"/>
      <c r="CZ1915" s="52"/>
      <c r="DA1915" s="52"/>
      <c r="DB1915" s="52"/>
      <c r="DC1915" s="52"/>
      <c r="DD1915" s="52"/>
      <c r="DE1915" s="52"/>
      <c r="DF1915" s="52"/>
      <c r="DG1915" s="52"/>
      <c r="DH1915" s="52"/>
      <c r="DI1915" s="52"/>
      <c r="DJ1915" s="52"/>
      <c r="DK1915" s="52"/>
      <c r="DL1915" s="52"/>
      <c r="DM1915" s="52"/>
      <c r="DN1915" s="52"/>
      <c r="DO1915" s="52"/>
      <c r="DP1915" s="52"/>
      <c r="DQ1915" s="52"/>
      <c r="DR1915" s="52"/>
      <c r="DS1915" s="52"/>
      <c r="DT1915" s="52"/>
      <c r="DU1915" s="52"/>
      <c r="DV1915" s="52"/>
      <c r="DW1915" s="52"/>
      <c r="DX1915" s="52"/>
      <c r="DY1915" s="52"/>
      <c r="DZ1915" s="52"/>
      <c r="EA1915" s="52"/>
    </row>
    <row r="1916" spans="1:131" s="43" customFormat="1" x14ac:dyDescent="0.2">
      <c r="A1916" s="42"/>
      <c r="B1916" s="42"/>
      <c r="C1916" s="42"/>
      <c r="D1916" s="42"/>
      <c r="E1916" s="42"/>
      <c r="F1916" s="42"/>
      <c r="G1916" s="54"/>
      <c r="H1916" s="42"/>
      <c r="I1916" s="42"/>
      <c r="J1916" s="55"/>
      <c r="K1916" s="55"/>
      <c r="L1916" s="55"/>
      <c r="M1916" s="56"/>
      <c r="N1916" s="57"/>
      <c r="O1916" s="57"/>
      <c r="P1916" s="42"/>
      <c r="Q1916" s="42"/>
      <c r="R1916" s="42"/>
      <c r="S1916" s="42"/>
      <c r="T1916" s="57"/>
      <c r="U1916" s="57"/>
      <c r="V1916" s="52"/>
      <c r="W1916" s="52"/>
      <c r="X1916" s="52"/>
      <c r="Y1916" s="52"/>
      <c r="Z1916" s="52"/>
      <c r="AA1916" s="52"/>
      <c r="AB1916" s="52"/>
      <c r="AC1916" s="52"/>
      <c r="AD1916" s="52"/>
      <c r="AE1916" s="52"/>
      <c r="AF1916" s="52"/>
      <c r="AG1916" s="52"/>
      <c r="AH1916" s="52"/>
      <c r="AI1916" s="52"/>
      <c r="AJ1916" s="52"/>
      <c r="AK1916" s="52"/>
      <c r="AL1916" s="52"/>
      <c r="AM1916" s="52"/>
      <c r="AN1916" s="52"/>
      <c r="AO1916" s="52"/>
      <c r="AP1916" s="52"/>
      <c r="AQ1916" s="52"/>
      <c r="AR1916" s="52"/>
      <c r="AS1916" s="52"/>
      <c r="AT1916" s="52"/>
      <c r="AU1916" s="52"/>
      <c r="AV1916" s="52"/>
      <c r="AW1916" s="52"/>
      <c r="AX1916" s="52"/>
      <c r="AY1916" s="52"/>
      <c r="AZ1916" s="52"/>
      <c r="BA1916" s="52"/>
      <c r="BB1916" s="52"/>
      <c r="BC1916" s="52"/>
      <c r="BD1916" s="52"/>
      <c r="BE1916" s="52"/>
      <c r="BF1916" s="52"/>
      <c r="BG1916" s="52"/>
      <c r="BH1916" s="52"/>
      <c r="BI1916" s="52"/>
      <c r="BJ1916" s="52"/>
      <c r="BK1916" s="52"/>
      <c r="BL1916" s="52"/>
      <c r="BM1916" s="52"/>
      <c r="BN1916" s="52"/>
      <c r="BO1916" s="52"/>
      <c r="BP1916" s="52"/>
      <c r="BQ1916" s="52"/>
      <c r="BR1916" s="52"/>
      <c r="BS1916" s="52"/>
      <c r="BT1916" s="52"/>
      <c r="BU1916" s="52"/>
      <c r="BV1916" s="52"/>
      <c r="BW1916" s="52"/>
      <c r="BX1916" s="52"/>
      <c r="BY1916" s="52"/>
      <c r="BZ1916" s="52"/>
      <c r="CA1916" s="52"/>
      <c r="CB1916" s="52"/>
      <c r="CC1916" s="52"/>
      <c r="CD1916" s="52"/>
      <c r="CE1916" s="52"/>
      <c r="CF1916" s="52"/>
      <c r="CG1916" s="52"/>
      <c r="CH1916" s="52"/>
      <c r="CI1916" s="52"/>
      <c r="CJ1916" s="52"/>
      <c r="CK1916" s="52"/>
      <c r="CL1916" s="52"/>
      <c r="CM1916" s="52"/>
      <c r="CN1916" s="52"/>
      <c r="CO1916" s="52"/>
      <c r="CP1916" s="52"/>
      <c r="CQ1916" s="52"/>
      <c r="CR1916" s="52"/>
      <c r="CS1916" s="52"/>
      <c r="CT1916" s="52"/>
      <c r="CU1916" s="52"/>
      <c r="CV1916" s="52"/>
      <c r="CW1916" s="52"/>
      <c r="CX1916" s="52"/>
      <c r="CY1916" s="52"/>
      <c r="CZ1916" s="52"/>
      <c r="DA1916" s="52"/>
      <c r="DB1916" s="52"/>
      <c r="DC1916" s="52"/>
      <c r="DD1916" s="52"/>
      <c r="DE1916" s="52"/>
      <c r="DF1916" s="52"/>
      <c r="DG1916" s="52"/>
      <c r="DH1916" s="52"/>
      <c r="DI1916" s="52"/>
      <c r="DJ1916" s="52"/>
      <c r="DK1916" s="52"/>
      <c r="DL1916" s="52"/>
      <c r="DM1916" s="52"/>
      <c r="DN1916" s="52"/>
      <c r="DO1916" s="52"/>
      <c r="DP1916" s="52"/>
      <c r="DQ1916" s="52"/>
      <c r="DR1916" s="52"/>
      <c r="DS1916" s="52"/>
      <c r="DT1916" s="52"/>
      <c r="DU1916" s="52"/>
      <c r="DV1916" s="52"/>
      <c r="DW1916" s="52"/>
      <c r="DX1916" s="52"/>
      <c r="DY1916" s="52"/>
      <c r="DZ1916" s="52"/>
      <c r="EA1916" s="52"/>
    </row>
    <row r="1917" spans="1:131" s="43" customFormat="1" x14ac:dyDescent="0.2">
      <c r="A1917" s="42"/>
      <c r="B1917" s="42"/>
      <c r="C1917" s="42"/>
      <c r="D1917" s="42"/>
      <c r="E1917" s="42"/>
      <c r="F1917" s="42"/>
      <c r="G1917" s="54"/>
      <c r="H1917" s="42"/>
      <c r="I1917" s="42"/>
      <c r="J1917" s="55"/>
      <c r="K1917" s="55"/>
      <c r="L1917" s="55"/>
      <c r="M1917" s="56"/>
      <c r="N1917" s="57"/>
      <c r="O1917" s="57"/>
      <c r="P1917" s="42"/>
      <c r="Q1917" s="42"/>
      <c r="R1917" s="42"/>
      <c r="S1917" s="42"/>
      <c r="T1917" s="57"/>
      <c r="U1917" s="57"/>
      <c r="V1917" s="52"/>
      <c r="W1917" s="52"/>
      <c r="X1917" s="52"/>
      <c r="Y1917" s="52"/>
      <c r="Z1917" s="52"/>
      <c r="AA1917" s="52"/>
      <c r="AB1917" s="52"/>
      <c r="AC1917" s="52"/>
      <c r="AD1917" s="52"/>
      <c r="AE1917" s="52"/>
      <c r="AF1917" s="52"/>
      <c r="AG1917" s="52"/>
      <c r="AH1917" s="52"/>
      <c r="AI1917" s="52"/>
      <c r="AJ1917" s="52"/>
      <c r="AK1917" s="52"/>
      <c r="AL1917" s="52"/>
      <c r="AM1917" s="52"/>
      <c r="AN1917" s="52"/>
      <c r="AO1917" s="52"/>
      <c r="AP1917" s="52"/>
      <c r="AQ1917" s="52"/>
      <c r="AR1917" s="52"/>
      <c r="AS1917" s="52"/>
      <c r="AT1917" s="52"/>
      <c r="AU1917" s="52"/>
      <c r="AV1917" s="52"/>
      <c r="AW1917" s="52"/>
      <c r="AX1917" s="52"/>
      <c r="AY1917" s="52"/>
      <c r="AZ1917" s="52"/>
      <c r="BA1917" s="52"/>
      <c r="BB1917" s="52"/>
      <c r="BC1917" s="52"/>
      <c r="BD1917" s="52"/>
      <c r="BE1917" s="52"/>
      <c r="BF1917" s="52"/>
      <c r="BG1917" s="52"/>
      <c r="BH1917" s="52"/>
      <c r="BI1917" s="52"/>
      <c r="BJ1917" s="52"/>
      <c r="BK1917" s="52"/>
      <c r="BL1917" s="52"/>
      <c r="BM1917" s="52"/>
      <c r="BN1917" s="52"/>
      <c r="BO1917" s="52"/>
      <c r="BP1917" s="52"/>
      <c r="BQ1917" s="52"/>
      <c r="BR1917" s="52"/>
      <c r="BS1917" s="52"/>
      <c r="BT1917" s="52"/>
      <c r="BU1917" s="52"/>
      <c r="BV1917" s="52"/>
      <c r="BW1917" s="52"/>
      <c r="BX1917" s="52"/>
      <c r="BY1917" s="52"/>
      <c r="BZ1917" s="52"/>
      <c r="CA1917" s="52"/>
      <c r="CB1917" s="52"/>
      <c r="CC1917" s="52"/>
      <c r="CD1917" s="52"/>
      <c r="CE1917" s="52"/>
      <c r="CF1917" s="52"/>
      <c r="CG1917" s="52"/>
      <c r="CH1917" s="52"/>
      <c r="CI1917" s="52"/>
      <c r="CJ1917" s="52"/>
      <c r="CK1917" s="52"/>
      <c r="CL1917" s="52"/>
      <c r="CM1917" s="52"/>
      <c r="CN1917" s="52"/>
      <c r="CO1917" s="52"/>
      <c r="CP1917" s="52"/>
      <c r="CQ1917" s="52"/>
      <c r="CR1917" s="52"/>
      <c r="CS1917" s="52"/>
      <c r="CT1917" s="52"/>
      <c r="CU1917" s="52"/>
      <c r="CV1917" s="52"/>
      <c r="CW1917" s="52"/>
      <c r="CX1917" s="52"/>
      <c r="CY1917" s="52"/>
      <c r="CZ1917" s="52"/>
      <c r="DA1917" s="52"/>
      <c r="DB1917" s="52"/>
      <c r="DC1917" s="52"/>
      <c r="DD1917" s="52"/>
      <c r="DE1917" s="52"/>
      <c r="DF1917" s="52"/>
      <c r="DG1917" s="52"/>
      <c r="DH1917" s="52"/>
      <c r="DI1917" s="52"/>
      <c r="DJ1917" s="52"/>
      <c r="DK1917" s="52"/>
      <c r="DL1917" s="52"/>
      <c r="DM1917" s="52"/>
      <c r="DN1917" s="52"/>
      <c r="DO1917" s="52"/>
      <c r="DP1917" s="52"/>
      <c r="DQ1917" s="52"/>
      <c r="DR1917" s="52"/>
      <c r="DS1917" s="52"/>
      <c r="DT1917" s="52"/>
      <c r="DU1917" s="52"/>
      <c r="DV1917" s="52"/>
      <c r="DW1917" s="52"/>
      <c r="DX1917" s="52"/>
      <c r="DY1917" s="52"/>
      <c r="DZ1917" s="52"/>
      <c r="EA1917" s="52"/>
    </row>
    <row r="1918" spans="1:131" s="43" customFormat="1" x14ac:dyDescent="0.2">
      <c r="A1918" s="42"/>
      <c r="B1918" s="42"/>
      <c r="C1918" s="42"/>
      <c r="D1918" s="42"/>
      <c r="E1918" s="42"/>
      <c r="F1918" s="42"/>
      <c r="G1918" s="54"/>
      <c r="H1918" s="42"/>
      <c r="I1918" s="42"/>
      <c r="J1918" s="55"/>
      <c r="K1918" s="55"/>
      <c r="L1918" s="55"/>
      <c r="M1918" s="56"/>
      <c r="N1918" s="57"/>
      <c r="O1918" s="57"/>
      <c r="P1918" s="42"/>
      <c r="Q1918" s="42"/>
      <c r="R1918" s="42"/>
      <c r="S1918" s="42"/>
      <c r="T1918" s="57"/>
      <c r="U1918" s="57"/>
      <c r="V1918" s="52"/>
      <c r="W1918" s="52"/>
      <c r="X1918" s="52"/>
      <c r="Y1918" s="52"/>
      <c r="Z1918" s="52"/>
      <c r="AA1918" s="52"/>
      <c r="AB1918" s="52"/>
      <c r="AC1918" s="52"/>
      <c r="AD1918" s="52"/>
      <c r="AE1918" s="52"/>
      <c r="AF1918" s="52"/>
      <c r="AG1918" s="52"/>
      <c r="AH1918" s="52"/>
      <c r="AI1918" s="52"/>
      <c r="AJ1918" s="52"/>
      <c r="AK1918" s="52"/>
      <c r="AL1918" s="52"/>
      <c r="AM1918" s="52"/>
      <c r="AN1918" s="52"/>
      <c r="AO1918" s="52"/>
      <c r="AP1918" s="52"/>
      <c r="AQ1918" s="52"/>
      <c r="AR1918" s="52"/>
      <c r="AS1918" s="52"/>
      <c r="AT1918" s="52"/>
      <c r="AU1918" s="52"/>
      <c r="AV1918" s="52"/>
      <c r="AW1918" s="52"/>
      <c r="AX1918" s="52"/>
      <c r="AY1918" s="52"/>
      <c r="AZ1918" s="52"/>
      <c r="BA1918" s="52"/>
      <c r="BB1918" s="52"/>
      <c r="BC1918" s="52"/>
      <c r="BD1918" s="52"/>
      <c r="BE1918" s="52"/>
      <c r="BF1918" s="52"/>
      <c r="BG1918" s="52"/>
      <c r="BH1918" s="52"/>
      <c r="BI1918" s="52"/>
      <c r="BJ1918" s="52"/>
      <c r="BK1918" s="52"/>
      <c r="BL1918" s="52"/>
      <c r="BM1918" s="52"/>
      <c r="BN1918" s="52"/>
      <c r="BO1918" s="52"/>
      <c r="BP1918" s="52"/>
      <c r="BQ1918" s="52"/>
      <c r="BR1918" s="52"/>
      <c r="BS1918" s="52"/>
      <c r="BT1918" s="52"/>
      <c r="BU1918" s="52"/>
      <c r="BV1918" s="52"/>
      <c r="BW1918" s="52"/>
      <c r="BX1918" s="52"/>
      <c r="BY1918" s="52"/>
      <c r="BZ1918" s="52"/>
      <c r="CA1918" s="52"/>
      <c r="CB1918" s="52"/>
      <c r="CC1918" s="52"/>
      <c r="CD1918" s="52"/>
      <c r="CE1918" s="52"/>
      <c r="CF1918" s="52"/>
      <c r="CG1918" s="52"/>
      <c r="CH1918" s="52"/>
      <c r="CI1918" s="52"/>
      <c r="CJ1918" s="52"/>
      <c r="CK1918" s="52"/>
      <c r="CL1918" s="52"/>
      <c r="CM1918" s="52"/>
      <c r="CN1918" s="52"/>
      <c r="CO1918" s="52"/>
      <c r="CP1918" s="52"/>
      <c r="CQ1918" s="52"/>
      <c r="CR1918" s="52"/>
      <c r="CS1918" s="52"/>
      <c r="CT1918" s="52"/>
      <c r="CU1918" s="52"/>
      <c r="CV1918" s="52"/>
      <c r="CW1918" s="52"/>
      <c r="CX1918" s="52"/>
      <c r="CY1918" s="52"/>
      <c r="CZ1918" s="52"/>
      <c r="DA1918" s="52"/>
      <c r="DB1918" s="52"/>
      <c r="DC1918" s="52"/>
      <c r="DD1918" s="52"/>
      <c r="DE1918" s="52"/>
      <c r="DF1918" s="52"/>
      <c r="DG1918" s="52"/>
      <c r="DH1918" s="52"/>
      <c r="DI1918" s="52"/>
      <c r="DJ1918" s="52"/>
      <c r="DK1918" s="52"/>
      <c r="DL1918" s="52"/>
      <c r="DM1918" s="52"/>
      <c r="DN1918" s="52"/>
      <c r="DO1918" s="52"/>
      <c r="DP1918" s="52"/>
      <c r="DQ1918" s="52"/>
      <c r="DR1918" s="52"/>
      <c r="DS1918" s="52"/>
      <c r="DT1918" s="52"/>
      <c r="DU1918" s="52"/>
      <c r="DV1918" s="52"/>
      <c r="DW1918" s="52"/>
      <c r="DX1918" s="52"/>
      <c r="DY1918" s="52"/>
      <c r="DZ1918" s="52"/>
      <c r="EA1918" s="52"/>
    </row>
    <row r="1919" spans="1:131" s="43" customFormat="1" x14ac:dyDescent="0.2">
      <c r="A1919" s="42"/>
      <c r="B1919" s="42"/>
      <c r="C1919" s="42"/>
      <c r="D1919" s="42"/>
      <c r="E1919" s="42"/>
      <c r="F1919" s="42"/>
      <c r="G1919" s="54"/>
      <c r="H1919" s="42"/>
      <c r="I1919" s="42"/>
      <c r="J1919" s="55"/>
      <c r="K1919" s="55"/>
      <c r="L1919" s="55"/>
      <c r="M1919" s="56"/>
      <c r="N1919" s="57"/>
      <c r="O1919" s="57"/>
      <c r="P1919" s="42"/>
      <c r="Q1919" s="42"/>
      <c r="R1919" s="42"/>
      <c r="S1919" s="42"/>
      <c r="T1919" s="57"/>
      <c r="U1919" s="57"/>
      <c r="V1919" s="52"/>
      <c r="W1919" s="52"/>
      <c r="X1919" s="52"/>
      <c r="Y1919" s="52"/>
      <c r="Z1919" s="52"/>
      <c r="AA1919" s="52"/>
      <c r="AB1919" s="52"/>
      <c r="AC1919" s="52"/>
      <c r="AD1919" s="52"/>
      <c r="AE1919" s="52"/>
      <c r="AF1919" s="52"/>
      <c r="AG1919" s="52"/>
      <c r="AH1919" s="52"/>
      <c r="AI1919" s="52"/>
      <c r="AJ1919" s="52"/>
      <c r="AK1919" s="52"/>
      <c r="AL1919" s="52"/>
      <c r="AM1919" s="52"/>
      <c r="AN1919" s="52"/>
      <c r="AO1919" s="52"/>
      <c r="AP1919" s="52"/>
      <c r="AQ1919" s="52"/>
      <c r="AR1919" s="52"/>
      <c r="AS1919" s="52"/>
      <c r="AT1919" s="52"/>
      <c r="AU1919" s="52"/>
      <c r="AV1919" s="52"/>
      <c r="AW1919" s="52"/>
      <c r="AX1919" s="52"/>
      <c r="AY1919" s="52"/>
      <c r="AZ1919" s="52"/>
      <c r="BA1919" s="52"/>
      <c r="BB1919" s="52"/>
      <c r="BC1919" s="52"/>
      <c r="BD1919" s="52"/>
      <c r="BE1919" s="52"/>
      <c r="BF1919" s="52"/>
      <c r="BG1919" s="52"/>
      <c r="BH1919" s="52"/>
      <c r="BI1919" s="52"/>
      <c r="BJ1919" s="52"/>
      <c r="BK1919" s="52"/>
      <c r="BL1919" s="52"/>
      <c r="BM1919" s="52"/>
      <c r="BN1919" s="52"/>
      <c r="BO1919" s="52"/>
      <c r="BP1919" s="52"/>
      <c r="BQ1919" s="52"/>
      <c r="BR1919" s="52"/>
      <c r="BS1919" s="52"/>
      <c r="BT1919" s="52"/>
      <c r="BU1919" s="52"/>
      <c r="BV1919" s="52"/>
      <c r="BW1919" s="52"/>
      <c r="BX1919" s="52"/>
      <c r="BY1919" s="52"/>
      <c r="BZ1919" s="52"/>
      <c r="CA1919" s="52"/>
      <c r="CB1919" s="52"/>
      <c r="CC1919" s="52"/>
      <c r="CD1919" s="52"/>
      <c r="CE1919" s="52"/>
      <c r="CF1919" s="52"/>
      <c r="CG1919" s="52"/>
      <c r="CH1919" s="52"/>
      <c r="CI1919" s="52"/>
      <c r="CJ1919" s="52"/>
      <c r="CK1919" s="52"/>
      <c r="CL1919" s="52"/>
      <c r="CM1919" s="52"/>
      <c r="CN1919" s="52"/>
      <c r="CO1919" s="52"/>
      <c r="CP1919" s="52"/>
      <c r="CQ1919" s="52"/>
      <c r="CR1919" s="52"/>
      <c r="CS1919" s="52"/>
      <c r="CT1919" s="52"/>
      <c r="CU1919" s="52"/>
      <c r="CV1919" s="52"/>
      <c r="CW1919" s="52"/>
      <c r="CX1919" s="52"/>
      <c r="CY1919" s="52"/>
      <c r="CZ1919" s="52"/>
      <c r="DA1919" s="52"/>
      <c r="DB1919" s="52"/>
      <c r="DC1919" s="52"/>
      <c r="DD1919" s="52"/>
      <c r="DE1919" s="52"/>
      <c r="DF1919" s="52"/>
      <c r="DG1919" s="52"/>
      <c r="DH1919" s="52"/>
      <c r="DI1919" s="52"/>
      <c r="DJ1919" s="52"/>
      <c r="DK1919" s="52"/>
      <c r="DL1919" s="52"/>
      <c r="DM1919" s="52"/>
      <c r="DN1919" s="52"/>
      <c r="DO1919" s="52"/>
      <c r="DP1919" s="52"/>
      <c r="DQ1919" s="52"/>
      <c r="DR1919" s="52"/>
      <c r="DS1919" s="52"/>
      <c r="DT1919" s="52"/>
      <c r="DU1919" s="52"/>
      <c r="DV1919" s="52"/>
      <c r="DW1919" s="52"/>
      <c r="DX1919" s="52"/>
      <c r="DY1919" s="52"/>
      <c r="DZ1919" s="52"/>
      <c r="EA1919" s="52"/>
    </row>
    <row r="1920" spans="1:131" s="43" customFormat="1" x14ac:dyDescent="0.2">
      <c r="A1920" s="42"/>
      <c r="B1920" s="42"/>
      <c r="C1920" s="42"/>
      <c r="D1920" s="42"/>
      <c r="E1920" s="42"/>
      <c r="F1920" s="42"/>
      <c r="G1920" s="54"/>
      <c r="H1920" s="42"/>
      <c r="I1920" s="42"/>
      <c r="J1920" s="55"/>
      <c r="K1920" s="55"/>
      <c r="L1920" s="55"/>
      <c r="M1920" s="56"/>
      <c r="N1920" s="57"/>
      <c r="O1920" s="57"/>
      <c r="P1920" s="42"/>
      <c r="Q1920" s="42"/>
      <c r="R1920" s="42"/>
      <c r="S1920" s="42"/>
      <c r="T1920" s="57"/>
      <c r="U1920" s="57"/>
      <c r="V1920" s="52"/>
      <c r="W1920" s="52"/>
      <c r="X1920" s="52"/>
      <c r="Y1920" s="52"/>
      <c r="Z1920" s="52"/>
      <c r="AA1920" s="52"/>
      <c r="AB1920" s="52"/>
      <c r="AC1920" s="52"/>
      <c r="AD1920" s="52"/>
      <c r="AE1920" s="52"/>
      <c r="AF1920" s="52"/>
      <c r="AG1920" s="52"/>
      <c r="AH1920" s="52"/>
      <c r="AI1920" s="52"/>
      <c r="AJ1920" s="52"/>
      <c r="AK1920" s="52"/>
      <c r="AL1920" s="52"/>
      <c r="AM1920" s="52"/>
      <c r="AN1920" s="52"/>
      <c r="AO1920" s="52"/>
      <c r="AP1920" s="52"/>
      <c r="AQ1920" s="52"/>
      <c r="AR1920" s="52"/>
      <c r="AS1920" s="52"/>
      <c r="AT1920" s="52"/>
      <c r="AU1920" s="52"/>
      <c r="AV1920" s="52"/>
      <c r="AW1920" s="52"/>
      <c r="AX1920" s="52"/>
      <c r="AY1920" s="52"/>
      <c r="AZ1920" s="52"/>
      <c r="BA1920" s="52"/>
      <c r="BB1920" s="52"/>
      <c r="BC1920" s="52"/>
      <c r="BD1920" s="52"/>
      <c r="BE1920" s="52"/>
      <c r="BF1920" s="52"/>
      <c r="BG1920" s="52"/>
      <c r="BH1920" s="52"/>
      <c r="BI1920" s="52"/>
      <c r="BJ1920" s="52"/>
      <c r="BK1920" s="52"/>
      <c r="BL1920" s="52"/>
      <c r="BM1920" s="52"/>
      <c r="BN1920" s="52"/>
      <c r="BO1920" s="52"/>
      <c r="BP1920" s="52"/>
      <c r="BQ1920" s="52"/>
      <c r="BR1920" s="52"/>
      <c r="BS1920" s="52"/>
      <c r="BT1920" s="52"/>
      <c r="BU1920" s="52"/>
      <c r="BV1920" s="52"/>
      <c r="BW1920" s="52"/>
      <c r="BX1920" s="52"/>
      <c r="BY1920" s="52"/>
      <c r="BZ1920" s="52"/>
      <c r="CA1920" s="52"/>
      <c r="CB1920" s="52"/>
      <c r="CC1920" s="52"/>
      <c r="CD1920" s="52"/>
      <c r="CE1920" s="52"/>
      <c r="CF1920" s="52"/>
      <c r="CG1920" s="52"/>
      <c r="CH1920" s="52"/>
      <c r="CI1920" s="52"/>
      <c r="CJ1920" s="52"/>
      <c r="CK1920" s="52"/>
      <c r="CL1920" s="52"/>
      <c r="CM1920" s="52"/>
      <c r="CN1920" s="52"/>
      <c r="CO1920" s="52"/>
      <c r="CP1920" s="52"/>
      <c r="CQ1920" s="52"/>
      <c r="CR1920" s="52"/>
      <c r="CS1920" s="52"/>
      <c r="CT1920" s="52"/>
      <c r="CU1920" s="52"/>
      <c r="CV1920" s="52"/>
      <c r="CW1920" s="52"/>
      <c r="CX1920" s="52"/>
      <c r="CY1920" s="52"/>
      <c r="CZ1920" s="52"/>
      <c r="DA1920" s="52"/>
      <c r="DB1920" s="52"/>
      <c r="DC1920" s="52"/>
      <c r="DD1920" s="52"/>
      <c r="DE1920" s="52"/>
      <c r="DF1920" s="52"/>
      <c r="DG1920" s="52"/>
      <c r="DH1920" s="52"/>
      <c r="DI1920" s="52"/>
      <c r="DJ1920" s="52"/>
      <c r="DK1920" s="52"/>
      <c r="DL1920" s="52"/>
      <c r="DM1920" s="52"/>
      <c r="DN1920" s="52"/>
      <c r="DO1920" s="52"/>
      <c r="DP1920" s="52"/>
      <c r="DQ1920" s="52"/>
      <c r="DR1920" s="52"/>
      <c r="DS1920" s="52"/>
      <c r="DT1920" s="52"/>
      <c r="DU1920" s="52"/>
      <c r="DV1920" s="52"/>
      <c r="DW1920" s="52"/>
      <c r="DX1920" s="52"/>
      <c r="DY1920" s="52"/>
      <c r="DZ1920" s="52"/>
      <c r="EA1920" s="52"/>
    </row>
    <row r="1921" spans="1:131" s="43" customFormat="1" x14ac:dyDescent="0.2">
      <c r="A1921" s="42"/>
      <c r="B1921" s="42"/>
      <c r="C1921" s="42"/>
      <c r="D1921" s="42"/>
      <c r="E1921" s="42"/>
      <c r="F1921" s="42"/>
      <c r="G1921" s="54"/>
      <c r="H1921" s="42"/>
      <c r="I1921" s="42"/>
      <c r="J1921" s="55"/>
      <c r="K1921" s="55"/>
      <c r="L1921" s="55"/>
      <c r="M1921" s="56"/>
      <c r="N1921" s="57"/>
      <c r="O1921" s="57"/>
      <c r="P1921" s="42"/>
      <c r="Q1921" s="42"/>
      <c r="R1921" s="42"/>
      <c r="S1921" s="42"/>
      <c r="T1921" s="57"/>
      <c r="U1921" s="57"/>
      <c r="V1921" s="52"/>
      <c r="W1921" s="52"/>
      <c r="X1921" s="52"/>
      <c r="Y1921" s="52"/>
      <c r="Z1921" s="52"/>
      <c r="AA1921" s="52"/>
      <c r="AB1921" s="52"/>
      <c r="AC1921" s="52"/>
      <c r="AD1921" s="52"/>
      <c r="AE1921" s="52"/>
      <c r="AF1921" s="52"/>
      <c r="AG1921" s="52"/>
      <c r="AH1921" s="52"/>
      <c r="AI1921" s="52"/>
      <c r="AJ1921" s="52"/>
      <c r="AK1921" s="52"/>
      <c r="AL1921" s="52"/>
      <c r="AM1921" s="52"/>
      <c r="AN1921" s="52"/>
      <c r="AO1921" s="52"/>
      <c r="AP1921" s="52"/>
      <c r="AQ1921" s="52"/>
      <c r="AR1921" s="52"/>
      <c r="AS1921" s="52"/>
      <c r="AT1921" s="52"/>
      <c r="AU1921" s="52"/>
      <c r="AV1921" s="52"/>
      <c r="AW1921" s="52"/>
      <c r="AX1921" s="52"/>
      <c r="AY1921" s="52"/>
      <c r="AZ1921" s="52"/>
      <c r="BA1921" s="52"/>
      <c r="BB1921" s="52"/>
      <c r="BC1921" s="52"/>
      <c r="BD1921" s="52"/>
      <c r="BE1921" s="52"/>
      <c r="BF1921" s="52"/>
      <c r="BG1921" s="52"/>
      <c r="BH1921" s="52"/>
      <c r="BI1921" s="52"/>
      <c r="BJ1921" s="52"/>
      <c r="BK1921" s="52"/>
      <c r="BL1921" s="52"/>
      <c r="BM1921" s="52"/>
      <c r="BN1921" s="52"/>
      <c r="BO1921" s="52"/>
      <c r="BP1921" s="52"/>
      <c r="BQ1921" s="52"/>
      <c r="BR1921" s="52"/>
      <c r="BS1921" s="52"/>
      <c r="BT1921" s="52"/>
      <c r="BU1921" s="52"/>
      <c r="BV1921" s="52"/>
      <c r="BW1921" s="52"/>
      <c r="BX1921" s="52"/>
      <c r="BY1921" s="52"/>
      <c r="BZ1921" s="52"/>
      <c r="CA1921" s="52"/>
      <c r="CB1921" s="52"/>
      <c r="CC1921" s="52"/>
      <c r="CD1921" s="52"/>
      <c r="CE1921" s="52"/>
      <c r="CF1921" s="52"/>
      <c r="CG1921" s="52"/>
      <c r="CH1921" s="52"/>
      <c r="CI1921" s="52"/>
      <c r="CJ1921" s="52"/>
      <c r="CK1921" s="52"/>
      <c r="CL1921" s="52"/>
      <c r="CM1921" s="52"/>
      <c r="CN1921" s="52"/>
      <c r="CO1921" s="52"/>
      <c r="CP1921" s="52"/>
      <c r="CQ1921" s="52"/>
      <c r="CR1921" s="52"/>
      <c r="CS1921" s="52"/>
      <c r="CT1921" s="52"/>
      <c r="CU1921" s="52"/>
      <c r="CV1921" s="52"/>
      <c r="CW1921" s="52"/>
      <c r="CX1921" s="52"/>
      <c r="CY1921" s="52"/>
      <c r="CZ1921" s="52"/>
      <c r="DA1921" s="52"/>
      <c r="DB1921" s="52"/>
      <c r="DC1921" s="52"/>
      <c r="DD1921" s="52"/>
      <c r="DE1921" s="52"/>
      <c r="DF1921" s="52"/>
      <c r="DG1921" s="52"/>
      <c r="DH1921" s="52"/>
      <c r="DI1921" s="52"/>
      <c r="DJ1921" s="52"/>
      <c r="DK1921" s="52"/>
      <c r="DL1921" s="52"/>
      <c r="DM1921" s="52"/>
      <c r="DN1921" s="52"/>
      <c r="DO1921" s="52"/>
      <c r="DP1921" s="52"/>
      <c r="DQ1921" s="52"/>
      <c r="DR1921" s="52"/>
      <c r="DS1921" s="52"/>
      <c r="DT1921" s="52"/>
      <c r="DU1921" s="52"/>
      <c r="DV1921" s="52"/>
      <c r="DW1921" s="52"/>
      <c r="DX1921" s="52"/>
      <c r="DY1921" s="52"/>
      <c r="DZ1921" s="52"/>
      <c r="EA1921" s="52"/>
    </row>
    <row r="1922" spans="1:131" s="43" customFormat="1" x14ac:dyDescent="0.2">
      <c r="A1922" s="42"/>
      <c r="B1922" s="42"/>
      <c r="C1922" s="42"/>
      <c r="D1922" s="42"/>
      <c r="E1922" s="42"/>
      <c r="F1922" s="42"/>
      <c r="G1922" s="54"/>
      <c r="H1922" s="42"/>
      <c r="I1922" s="42"/>
      <c r="J1922" s="55"/>
      <c r="K1922" s="55"/>
      <c r="L1922" s="55"/>
      <c r="M1922" s="56"/>
      <c r="N1922" s="57"/>
      <c r="O1922" s="57"/>
      <c r="P1922" s="42"/>
      <c r="Q1922" s="42"/>
      <c r="R1922" s="42"/>
      <c r="S1922" s="42"/>
      <c r="T1922" s="57"/>
      <c r="U1922" s="57"/>
      <c r="V1922" s="52"/>
      <c r="W1922" s="52"/>
      <c r="X1922" s="52"/>
      <c r="Y1922" s="52"/>
      <c r="Z1922" s="52"/>
      <c r="AA1922" s="52"/>
      <c r="AB1922" s="52"/>
      <c r="AC1922" s="52"/>
      <c r="AD1922" s="52"/>
      <c r="AE1922" s="52"/>
      <c r="AF1922" s="52"/>
      <c r="AG1922" s="52"/>
      <c r="AH1922" s="52"/>
      <c r="AI1922" s="52"/>
      <c r="AJ1922" s="52"/>
      <c r="AK1922" s="52"/>
      <c r="AL1922" s="52"/>
      <c r="AM1922" s="52"/>
      <c r="AN1922" s="52"/>
      <c r="AO1922" s="52"/>
      <c r="AP1922" s="52"/>
      <c r="AQ1922" s="52"/>
      <c r="AR1922" s="52"/>
      <c r="AS1922" s="52"/>
      <c r="AT1922" s="52"/>
      <c r="AU1922" s="52"/>
      <c r="AV1922" s="52"/>
      <c r="AW1922" s="52"/>
      <c r="AX1922" s="52"/>
      <c r="AY1922" s="52"/>
      <c r="AZ1922" s="52"/>
      <c r="BA1922" s="52"/>
      <c r="BB1922" s="52"/>
      <c r="BC1922" s="52"/>
      <c r="BD1922" s="52"/>
      <c r="BE1922" s="52"/>
      <c r="BF1922" s="52"/>
      <c r="BG1922" s="52"/>
      <c r="BH1922" s="52"/>
      <c r="BI1922" s="52"/>
      <c r="BJ1922" s="52"/>
      <c r="BK1922" s="52"/>
      <c r="BL1922" s="52"/>
      <c r="BM1922" s="52"/>
      <c r="BN1922" s="52"/>
      <c r="BO1922" s="52"/>
      <c r="BP1922" s="52"/>
      <c r="BQ1922" s="52"/>
      <c r="BR1922" s="52"/>
      <c r="BS1922" s="52"/>
      <c r="BT1922" s="52"/>
      <c r="BU1922" s="52"/>
      <c r="BV1922" s="52"/>
      <c r="BW1922" s="52"/>
      <c r="BX1922" s="52"/>
      <c r="BY1922" s="52"/>
      <c r="BZ1922" s="52"/>
      <c r="CA1922" s="52"/>
      <c r="CB1922" s="52"/>
      <c r="CC1922" s="52"/>
      <c r="CD1922" s="52"/>
      <c r="CE1922" s="52"/>
      <c r="CF1922" s="52"/>
      <c r="CG1922" s="52"/>
      <c r="CH1922" s="52"/>
      <c r="CI1922" s="52"/>
      <c r="CJ1922" s="52"/>
      <c r="CK1922" s="52"/>
      <c r="CL1922" s="52"/>
      <c r="CM1922" s="52"/>
      <c r="CN1922" s="52"/>
      <c r="CO1922" s="52"/>
      <c r="CP1922" s="52"/>
      <c r="CQ1922" s="52"/>
      <c r="CR1922" s="52"/>
      <c r="CS1922" s="52"/>
      <c r="CT1922" s="52"/>
      <c r="CU1922" s="52"/>
      <c r="CV1922" s="52"/>
      <c r="CW1922" s="52"/>
      <c r="CX1922" s="52"/>
      <c r="CY1922" s="52"/>
      <c r="CZ1922" s="52"/>
      <c r="DA1922" s="52"/>
      <c r="DB1922" s="52"/>
      <c r="DC1922" s="52"/>
      <c r="DD1922" s="52"/>
      <c r="DE1922" s="52"/>
      <c r="DF1922" s="52"/>
      <c r="DG1922" s="52"/>
      <c r="DH1922" s="52"/>
      <c r="DI1922" s="52"/>
      <c r="DJ1922" s="52"/>
      <c r="DK1922" s="52"/>
      <c r="DL1922" s="52"/>
      <c r="DM1922" s="52"/>
      <c r="DN1922" s="52"/>
      <c r="DO1922" s="52"/>
      <c r="DP1922" s="52"/>
      <c r="DQ1922" s="52"/>
      <c r="DR1922" s="52"/>
      <c r="DS1922" s="52"/>
      <c r="DT1922" s="52"/>
      <c r="DU1922" s="52"/>
      <c r="DV1922" s="52"/>
      <c r="DW1922" s="52"/>
      <c r="DX1922" s="52"/>
      <c r="DY1922" s="52"/>
      <c r="DZ1922" s="52"/>
      <c r="EA1922" s="52"/>
    </row>
    <row r="1923" spans="1:131" s="43" customFormat="1" x14ac:dyDescent="0.2">
      <c r="A1923" s="42"/>
      <c r="B1923" s="42"/>
      <c r="C1923" s="42"/>
      <c r="D1923" s="42"/>
      <c r="E1923" s="42"/>
      <c r="F1923" s="42"/>
      <c r="G1923" s="54"/>
      <c r="H1923" s="42"/>
      <c r="I1923" s="42"/>
      <c r="J1923" s="55"/>
      <c r="K1923" s="55"/>
      <c r="L1923" s="55"/>
      <c r="M1923" s="56"/>
      <c r="N1923" s="57"/>
      <c r="O1923" s="57"/>
      <c r="P1923" s="42"/>
      <c r="Q1923" s="42"/>
      <c r="R1923" s="42"/>
      <c r="S1923" s="42"/>
      <c r="T1923" s="57"/>
      <c r="U1923" s="57"/>
      <c r="V1923" s="52"/>
      <c r="W1923" s="52"/>
      <c r="X1923" s="52"/>
      <c r="Y1923" s="52"/>
      <c r="Z1923" s="52"/>
      <c r="AA1923" s="52"/>
      <c r="AB1923" s="52"/>
      <c r="AC1923" s="52"/>
      <c r="AD1923" s="52"/>
      <c r="AE1923" s="52"/>
      <c r="AF1923" s="52"/>
      <c r="AG1923" s="52"/>
      <c r="AH1923" s="52"/>
      <c r="AI1923" s="52"/>
      <c r="AJ1923" s="52"/>
      <c r="AK1923" s="52"/>
      <c r="AL1923" s="52"/>
      <c r="AM1923" s="52"/>
      <c r="AN1923" s="52"/>
      <c r="AO1923" s="52"/>
      <c r="AP1923" s="52"/>
      <c r="AQ1923" s="52"/>
      <c r="AR1923" s="52"/>
      <c r="AS1923" s="52"/>
      <c r="AT1923" s="52"/>
      <c r="AU1923" s="52"/>
      <c r="AV1923" s="52"/>
      <c r="AW1923" s="52"/>
      <c r="AX1923" s="52"/>
      <c r="AY1923" s="52"/>
      <c r="AZ1923" s="52"/>
      <c r="BA1923" s="52"/>
      <c r="BB1923" s="52"/>
      <c r="BC1923" s="52"/>
      <c r="BD1923" s="52"/>
      <c r="BE1923" s="52"/>
      <c r="BF1923" s="52"/>
      <c r="BG1923" s="52"/>
      <c r="BH1923" s="52"/>
      <c r="BI1923" s="52"/>
      <c r="BJ1923" s="52"/>
      <c r="BK1923" s="52"/>
      <c r="BL1923" s="52"/>
      <c r="BM1923" s="52"/>
      <c r="BN1923" s="52"/>
      <c r="BO1923" s="52"/>
      <c r="BP1923" s="52"/>
      <c r="BQ1923" s="52"/>
      <c r="BR1923" s="52"/>
      <c r="BS1923" s="52"/>
      <c r="BT1923" s="52"/>
      <c r="BU1923" s="52"/>
      <c r="BV1923" s="52"/>
      <c r="BW1923" s="52"/>
      <c r="BX1923" s="52"/>
      <c r="BY1923" s="52"/>
      <c r="BZ1923" s="52"/>
      <c r="CA1923" s="52"/>
      <c r="CB1923" s="52"/>
      <c r="CC1923" s="52"/>
      <c r="CD1923" s="52"/>
      <c r="CE1923" s="52"/>
      <c r="CF1923" s="52"/>
      <c r="CG1923" s="52"/>
      <c r="CH1923" s="52"/>
      <c r="CI1923" s="52"/>
      <c r="CJ1923" s="52"/>
      <c r="CK1923" s="52"/>
      <c r="CL1923" s="52"/>
      <c r="CM1923" s="52"/>
      <c r="CN1923" s="52"/>
      <c r="CO1923" s="52"/>
      <c r="CP1923" s="52"/>
      <c r="CQ1923" s="52"/>
      <c r="CR1923" s="52"/>
      <c r="CS1923" s="52"/>
      <c r="CT1923" s="52"/>
      <c r="CU1923" s="52"/>
      <c r="CV1923" s="52"/>
      <c r="CW1923" s="52"/>
      <c r="CX1923" s="52"/>
      <c r="CY1923" s="52"/>
      <c r="CZ1923" s="52"/>
      <c r="DA1923" s="52"/>
      <c r="DB1923" s="52"/>
      <c r="DC1923" s="52"/>
      <c r="DD1923" s="52"/>
      <c r="DE1923" s="52"/>
      <c r="DF1923" s="52"/>
      <c r="DG1923" s="52"/>
      <c r="DH1923" s="52"/>
      <c r="DI1923" s="52"/>
      <c r="DJ1923" s="52"/>
      <c r="DK1923" s="52"/>
      <c r="DL1923" s="52"/>
      <c r="DM1923" s="52"/>
      <c r="DN1923" s="52"/>
      <c r="DO1923" s="52"/>
      <c r="DP1923" s="52"/>
      <c r="DQ1923" s="52"/>
      <c r="DR1923" s="52"/>
      <c r="DS1923" s="52"/>
      <c r="DT1923" s="52"/>
      <c r="DU1923" s="52"/>
      <c r="DV1923" s="52"/>
      <c r="DW1923" s="52"/>
      <c r="DX1923" s="52"/>
      <c r="DY1923" s="52"/>
      <c r="DZ1923" s="52"/>
      <c r="EA1923" s="52"/>
    </row>
    <row r="1924" spans="1:131" s="43" customFormat="1" x14ac:dyDescent="0.2">
      <c r="A1924" s="42"/>
      <c r="B1924" s="42"/>
      <c r="C1924" s="42"/>
      <c r="D1924" s="42"/>
      <c r="E1924" s="42"/>
      <c r="F1924" s="42"/>
      <c r="G1924" s="54"/>
      <c r="H1924" s="42"/>
      <c r="I1924" s="42"/>
      <c r="J1924" s="55"/>
      <c r="K1924" s="55"/>
      <c r="L1924" s="55"/>
      <c r="M1924" s="56"/>
      <c r="N1924" s="57"/>
      <c r="O1924" s="57"/>
      <c r="P1924" s="42"/>
      <c r="Q1924" s="42"/>
      <c r="R1924" s="42"/>
      <c r="S1924" s="42"/>
      <c r="T1924" s="57"/>
      <c r="U1924" s="57"/>
      <c r="V1924" s="52"/>
      <c r="W1924" s="52"/>
      <c r="X1924" s="52"/>
      <c r="Y1924" s="52"/>
      <c r="Z1924" s="52"/>
      <c r="AA1924" s="52"/>
      <c r="AB1924" s="52"/>
      <c r="AC1924" s="52"/>
      <c r="AD1924" s="52"/>
      <c r="AE1924" s="52"/>
      <c r="AF1924" s="52"/>
      <c r="AG1924" s="52"/>
      <c r="AH1924" s="52"/>
      <c r="AI1924" s="52"/>
      <c r="AJ1924" s="52"/>
      <c r="AK1924" s="52"/>
      <c r="AL1924" s="52"/>
      <c r="AM1924" s="52"/>
      <c r="AN1924" s="52"/>
      <c r="AO1924" s="52"/>
      <c r="AP1924" s="52"/>
      <c r="AQ1924" s="52"/>
      <c r="AR1924" s="52"/>
      <c r="AS1924" s="52"/>
      <c r="AT1924" s="52"/>
      <c r="AU1924" s="52"/>
      <c r="AV1924" s="52"/>
      <c r="AW1924" s="52"/>
      <c r="AX1924" s="52"/>
      <c r="AY1924" s="52"/>
      <c r="AZ1924" s="52"/>
      <c r="BA1924" s="52"/>
      <c r="BB1924" s="52"/>
      <c r="BC1924" s="52"/>
      <c r="BD1924" s="52"/>
      <c r="BE1924" s="52"/>
      <c r="BF1924" s="52"/>
      <c r="BG1924" s="52"/>
      <c r="BH1924" s="52"/>
      <c r="BI1924" s="52"/>
      <c r="BJ1924" s="52"/>
      <c r="BK1924" s="52"/>
      <c r="BL1924" s="52"/>
      <c r="BM1924" s="52"/>
      <c r="BN1924" s="52"/>
      <c r="BO1924" s="52"/>
      <c r="BP1924" s="52"/>
      <c r="BQ1924" s="52"/>
      <c r="BR1924" s="52"/>
      <c r="BS1924" s="52"/>
      <c r="BT1924" s="52"/>
      <c r="BU1924" s="52"/>
      <c r="BV1924" s="52"/>
      <c r="BW1924" s="52"/>
      <c r="BX1924" s="52"/>
      <c r="BY1924" s="52"/>
      <c r="BZ1924" s="52"/>
      <c r="CA1924" s="52"/>
      <c r="CB1924" s="52"/>
      <c r="CC1924" s="52"/>
      <c r="CD1924" s="52"/>
      <c r="CE1924" s="52"/>
      <c r="CF1924" s="52"/>
      <c r="CG1924" s="52"/>
      <c r="CH1924" s="52"/>
      <c r="CI1924" s="52"/>
      <c r="CJ1924" s="52"/>
      <c r="CK1924" s="52"/>
      <c r="CL1924" s="52"/>
      <c r="CM1924" s="52"/>
      <c r="CN1924" s="52"/>
      <c r="CO1924" s="52"/>
      <c r="CP1924" s="52"/>
      <c r="CQ1924" s="52"/>
      <c r="CR1924" s="52"/>
      <c r="CS1924" s="52"/>
      <c r="CT1924" s="52"/>
      <c r="CU1924" s="52"/>
      <c r="CV1924" s="52"/>
      <c r="CW1924" s="52"/>
      <c r="CX1924" s="52"/>
      <c r="CY1924" s="52"/>
      <c r="CZ1924" s="52"/>
      <c r="DA1924" s="52"/>
      <c r="DB1924" s="52"/>
      <c r="DC1924" s="52"/>
      <c r="DD1924" s="52"/>
      <c r="DE1924" s="52"/>
      <c r="DF1924" s="52"/>
      <c r="DG1924" s="52"/>
      <c r="DH1924" s="52"/>
      <c r="DI1924" s="52"/>
      <c r="DJ1924" s="52"/>
      <c r="DK1924" s="52"/>
      <c r="DL1924" s="52"/>
      <c r="DM1924" s="52"/>
      <c r="DN1924" s="52"/>
      <c r="DO1924" s="52"/>
      <c r="DP1924" s="52"/>
      <c r="DQ1924" s="52"/>
      <c r="DR1924" s="52"/>
      <c r="DS1924" s="52"/>
      <c r="DT1924" s="52"/>
      <c r="DU1924" s="52"/>
      <c r="DV1924" s="52"/>
      <c r="DW1924" s="52"/>
      <c r="DX1924" s="52"/>
      <c r="DY1924" s="52"/>
      <c r="DZ1924" s="52"/>
      <c r="EA1924" s="52"/>
    </row>
    <row r="1925" spans="1:131" s="43" customFormat="1" x14ac:dyDescent="0.2">
      <c r="A1925" s="42"/>
      <c r="B1925" s="42"/>
      <c r="C1925" s="42"/>
      <c r="D1925" s="42"/>
      <c r="E1925" s="42"/>
      <c r="F1925" s="42"/>
      <c r="G1925" s="54"/>
      <c r="H1925" s="42"/>
      <c r="I1925" s="42"/>
      <c r="J1925" s="55"/>
      <c r="K1925" s="55"/>
      <c r="L1925" s="55"/>
      <c r="M1925" s="56"/>
      <c r="N1925" s="57"/>
      <c r="O1925" s="57"/>
      <c r="P1925" s="42"/>
      <c r="Q1925" s="42"/>
      <c r="R1925" s="42"/>
      <c r="S1925" s="42"/>
      <c r="T1925" s="57"/>
      <c r="U1925" s="57"/>
      <c r="V1925" s="52"/>
      <c r="W1925" s="52"/>
      <c r="X1925" s="52"/>
      <c r="Y1925" s="52"/>
      <c r="Z1925" s="52"/>
      <c r="AA1925" s="52"/>
      <c r="AB1925" s="52"/>
      <c r="AC1925" s="52"/>
      <c r="AD1925" s="52"/>
      <c r="AE1925" s="52"/>
      <c r="AF1925" s="52"/>
      <c r="AG1925" s="52"/>
      <c r="AH1925" s="52"/>
      <c r="AI1925" s="52"/>
      <c r="AJ1925" s="52"/>
      <c r="AK1925" s="52"/>
      <c r="AL1925" s="52"/>
      <c r="AM1925" s="52"/>
      <c r="AN1925" s="52"/>
      <c r="AO1925" s="52"/>
      <c r="AP1925" s="52"/>
      <c r="AQ1925" s="52"/>
      <c r="AR1925" s="52"/>
      <c r="AS1925" s="52"/>
      <c r="AT1925" s="52"/>
      <c r="AU1925" s="52"/>
      <c r="AV1925" s="52"/>
      <c r="AW1925" s="52"/>
      <c r="AX1925" s="52"/>
      <c r="AY1925" s="52"/>
      <c r="AZ1925" s="52"/>
      <c r="BA1925" s="52"/>
      <c r="BB1925" s="52"/>
      <c r="BC1925" s="52"/>
      <c r="BD1925" s="52"/>
      <c r="BE1925" s="52"/>
      <c r="BF1925" s="52"/>
      <c r="BG1925" s="52"/>
      <c r="BH1925" s="52"/>
      <c r="BI1925" s="52"/>
      <c r="BJ1925" s="52"/>
      <c r="BK1925" s="52"/>
      <c r="BL1925" s="52"/>
      <c r="BM1925" s="52"/>
      <c r="BN1925" s="52"/>
      <c r="BO1925" s="52"/>
      <c r="BP1925" s="52"/>
      <c r="BQ1925" s="52"/>
      <c r="BR1925" s="52"/>
      <c r="BS1925" s="52"/>
      <c r="BT1925" s="52"/>
      <c r="BU1925" s="52"/>
      <c r="BV1925" s="52"/>
      <c r="BW1925" s="52"/>
      <c r="BX1925" s="52"/>
      <c r="BY1925" s="52"/>
      <c r="BZ1925" s="52"/>
      <c r="CA1925" s="52"/>
      <c r="CB1925" s="52"/>
      <c r="CC1925" s="52"/>
      <c r="CD1925" s="52"/>
      <c r="CE1925" s="52"/>
      <c r="CF1925" s="52"/>
      <c r="CG1925" s="52"/>
      <c r="CH1925" s="52"/>
      <c r="CI1925" s="52"/>
      <c r="CJ1925" s="52"/>
      <c r="CK1925" s="52"/>
      <c r="CL1925" s="52"/>
      <c r="CM1925" s="52"/>
      <c r="CN1925" s="52"/>
      <c r="CO1925" s="52"/>
      <c r="CP1925" s="52"/>
      <c r="CQ1925" s="52"/>
      <c r="CR1925" s="52"/>
      <c r="CS1925" s="52"/>
      <c r="CT1925" s="52"/>
      <c r="CU1925" s="52"/>
      <c r="CV1925" s="52"/>
      <c r="CW1925" s="52"/>
      <c r="CX1925" s="52"/>
      <c r="CY1925" s="52"/>
      <c r="CZ1925" s="52"/>
      <c r="DA1925" s="52"/>
      <c r="DB1925" s="52"/>
      <c r="DC1925" s="52"/>
      <c r="DD1925" s="52"/>
      <c r="DE1925" s="52"/>
      <c r="DF1925" s="52"/>
      <c r="DG1925" s="52"/>
      <c r="DH1925" s="52"/>
      <c r="DI1925" s="52"/>
      <c r="DJ1925" s="52"/>
      <c r="DK1925" s="52"/>
      <c r="DL1925" s="52"/>
      <c r="DM1925" s="52"/>
      <c r="DN1925" s="52"/>
      <c r="DO1925" s="52"/>
      <c r="DP1925" s="52"/>
      <c r="DQ1925" s="52"/>
      <c r="DR1925" s="52"/>
      <c r="DS1925" s="52"/>
      <c r="DT1925" s="52"/>
      <c r="DU1925" s="52"/>
      <c r="DV1925" s="52"/>
      <c r="DW1925" s="52"/>
      <c r="DX1925" s="52"/>
      <c r="DY1925" s="52"/>
      <c r="DZ1925" s="52"/>
      <c r="EA1925" s="52"/>
    </row>
    <row r="1926" spans="1:131" s="43" customFormat="1" x14ac:dyDescent="0.2">
      <c r="A1926" s="42"/>
      <c r="B1926" s="42"/>
      <c r="C1926" s="42"/>
      <c r="D1926" s="42"/>
      <c r="E1926" s="42"/>
      <c r="F1926" s="42"/>
      <c r="G1926" s="54"/>
      <c r="H1926" s="42"/>
      <c r="I1926" s="42"/>
      <c r="J1926" s="55"/>
      <c r="K1926" s="55"/>
      <c r="L1926" s="55"/>
      <c r="M1926" s="56"/>
      <c r="N1926" s="57"/>
      <c r="O1926" s="57"/>
      <c r="P1926" s="42"/>
      <c r="Q1926" s="42"/>
      <c r="R1926" s="42"/>
      <c r="S1926" s="42"/>
      <c r="T1926" s="57"/>
      <c r="U1926" s="57"/>
      <c r="V1926" s="52"/>
      <c r="W1926" s="52"/>
      <c r="X1926" s="52"/>
      <c r="Y1926" s="52"/>
      <c r="Z1926" s="52"/>
      <c r="AA1926" s="52"/>
      <c r="AB1926" s="52"/>
      <c r="AC1926" s="52"/>
      <c r="AD1926" s="52"/>
      <c r="AE1926" s="52"/>
      <c r="AF1926" s="52"/>
      <c r="AG1926" s="52"/>
      <c r="AH1926" s="52"/>
      <c r="AI1926" s="52"/>
      <c r="AJ1926" s="52"/>
      <c r="AK1926" s="52"/>
      <c r="AL1926" s="52"/>
      <c r="AM1926" s="52"/>
      <c r="AN1926" s="52"/>
      <c r="AO1926" s="52"/>
      <c r="AP1926" s="52"/>
      <c r="AQ1926" s="52"/>
      <c r="AR1926" s="52"/>
      <c r="AS1926" s="52"/>
      <c r="AT1926" s="52"/>
      <c r="AU1926" s="52"/>
      <c r="AV1926" s="52"/>
      <c r="AW1926" s="52"/>
      <c r="AX1926" s="52"/>
      <c r="AY1926" s="52"/>
      <c r="AZ1926" s="52"/>
      <c r="BA1926" s="52"/>
      <c r="BB1926" s="52"/>
      <c r="BC1926" s="52"/>
      <c r="BD1926" s="52"/>
      <c r="BE1926" s="52"/>
      <c r="BF1926" s="52"/>
      <c r="BG1926" s="52"/>
      <c r="BH1926" s="52"/>
      <c r="BI1926" s="52"/>
      <c r="BJ1926" s="52"/>
      <c r="BK1926" s="52"/>
      <c r="BL1926" s="52"/>
      <c r="BM1926" s="52"/>
      <c r="BN1926" s="52"/>
      <c r="BO1926" s="52"/>
      <c r="BP1926" s="52"/>
      <c r="BQ1926" s="52"/>
      <c r="BR1926" s="52"/>
      <c r="BS1926" s="52"/>
      <c r="BT1926" s="52"/>
      <c r="BU1926" s="52"/>
      <c r="BV1926" s="52"/>
      <c r="BW1926" s="52"/>
      <c r="BX1926" s="52"/>
      <c r="BY1926" s="52"/>
      <c r="BZ1926" s="52"/>
      <c r="CA1926" s="52"/>
      <c r="CB1926" s="52"/>
      <c r="CC1926" s="52"/>
      <c r="CD1926" s="52"/>
      <c r="CE1926" s="52"/>
      <c r="CF1926" s="52"/>
      <c r="CG1926" s="52"/>
      <c r="CH1926" s="52"/>
      <c r="CI1926" s="52"/>
      <c r="CJ1926" s="52"/>
      <c r="CK1926" s="52"/>
      <c r="CL1926" s="52"/>
      <c r="CM1926" s="52"/>
      <c r="CN1926" s="52"/>
      <c r="CO1926" s="52"/>
      <c r="CP1926" s="52"/>
      <c r="CQ1926" s="52"/>
      <c r="CR1926" s="52"/>
      <c r="CS1926" s="52"/>
      <c r="CT1926" s="52"/>
      <c r="CU1926" s="52"/>
      <c r="CV1926" s="52"/>
      <c r="CW1926" s="52"/>
      <c r="CX1926" s="52"/>
      <c r="CY1926" s="52"/>
      <c r="CZ1926" s="52"/>
      <c r="DA1926" s="52"/>
      <c r="DB1926" s="52"/>
      <c r="DC1926" s="52"/>
      <c r="DD1926" s="52"/>
      <c r="DE1926" s="52"/>
      <c r="DF1926" s="52"/>
      <c r="DG1926" s="52"/>
      <c r="DH1926" s="52"/>
      <c r="DI1926" s="52"/>
      <c r="DJ1926" s="52"/>
      <c r="DK1926" s="52"/>
      <c r="DL1926" s="52"/>
      <c r="DM1926" s="52"/>
      <c r="DN1926" s="52"/>
      <c r="DO1926" s="52"/>
      <c r="DP1926" s="52"/>
      <c r="DQ1926" s="52"/>
      <c r="DR1926" s="52"/>
      <c r="DS1926" s="52"/>
      <c r="DT1926" s="52"/>
      <c r="DU1926" s="52"/>
      <c r="DV1926" s="52"/>
      <c r="DW1926" s="52"/>
      <c r="DX1926" s="52"/>
      <c r="DY1926" s="52"/>
      <c r="DZ1926" s="52"/>
      <c r="EA1926" s="52"/>
    </row>
    <row r="1927" spans="1:131" s="43" customFormat="1" x14ac:dyDescent="0.2">
      <c r="A1927" s="42"/>
      <c r="B1927" s="42"/>
      <c r="C1927" s="42"/>
      <c r="D1927" s="42"/>
      <c r="E1927" s="42"/>
      <c r="F1927" s="42"/>
      <c r="G1927" s="54"/>
      <c r="H1927" s="42"/>
      <c r="I1927" s="42"/>
      <c r="J1927" s="55"/>
      <c r="K1927" s="55"/>
      <c r="L1927" s="55"/>
      <c r="M1927" s="56"/>
      <c r="N1927" s="57"/>
      <c r="O1927" s="57"/>
      <c r="P1927" s="42"/>
      <c r="Q1927" s="42"/>
      <c r="R1927" s="42"/>
      <c r="S1927" s="42"/>
      <c r="T1927" s="57"/>
      <c r="U1927" s="57"/>
      <c r="V1927" s="52"/>
      <c r="W1927" s="52"/>
      <c r="X1927" s="52"/>
      <c r="Y1927" s="52"/>
      <c r="Z1927" s="52"/>
      <c r="AA1927" s="52"/>
      <c r="AB1927" s="52"/>
      <c r="AC1927" s="52"/>
      <c r="AD1927" s="52"/>
      <c r="AE1927" s="52"/>
      <c r="AF1927" s="52"/>
      <c r="AG1927" s="52"/>
      <c r="AH1927" s="52"/>
      <c r="AI1927" s="52"/>
      <c r="AJ1927" s="52"/>
      <c r="AK1927" s="52"/>
      <c r="AL1927" s="52"/>
      <c r="AM1927" s="52"/>
      <c r="AN1927" s="52"/>
      <c r="AO1927" s="52"/>
      <c r="AP1927" s="52"/>
      <c r="AQ1927" s="52"/>
      <c r="AR1927" s="52"/>
      <c r="AS1927" s="52"/>
      <c r="AT1927" s="52"/>
      <c r="AU1927" s="52"/>
      <c r="AV1927" s="52"/>
      <c r="AW1927" s="52"/>
      <c r="AX1927" s="52"/>
      <c r="AY1927" s="52"/>
      <c r="AZ1927" s="52"/>
      <c r="BA1927" s="52"/>
      <c r="BB1927" s="52"/>
      <c r="BC1927" s="52"/>
      <c r="BD1927" s="52"/>
      <c r="BE1927" s="52"/>
      <c r="BF1927" s="52"/>
      <c r="BG1927" s="52"/>
      <c r="BH1927" s="52"/>
      <c r="BI1927" s="52"/>
      <c r="BJ1927" s="52"/>
      <c r="BK1927" s="52"/>
      <c r="BL1927" s="52"/>
      <c r="BM1927" s="52"/>
      <c r="BN1927" s="52"/>
      <c r="BO1927" s="52"/>
      <c r="BP1927" s="52"/>
      <c r="BQ1927" s="52"/>
      <c r="BR1927" s="52"/>
      <c r="BS1927" s="52"/>
      <c r="BT1927" s="52"/>
      <c r="BU1927" s="52"/>
      <c r="BV1927" s="52"/>
      <c r="BW1927" s="52"/>
      <c r="BX1927" s="52"/>
      <c r="BY1927" s="52"/>
      <c r="BZ1927" s="52"/>
      <c r="CA1927" s="52"/>
      <c r="CB1927" s="52"/>
      <c r="CC1927" s="52"/>
      <c r="CD1927" s="52"/>
      <c r="CE1927" s="52"/>
      <c r="CF1927" s="52"/>
      <c r="CG1927" s="52"/>
      <c r="CH1927" s="52"/>
      <c r="CI1927" s="52"/>
      <c r="CJ1927" s="52"/>
      <c r="CK1927" s="52"/>
      <c r="CL1927" s="52"/>
      <c r="CM1927" s="52"/>
      <c r="CN1927" s="52"/>
      <c r="CO1927" s="52"/>
      <c r="CP1927" s="52"/>
      <c r="CQ1927" s="52"/>
      <c r="CR1927" s="52"/>
      <c r="CS1927" s="52"/>
      <c r="CT1927" s="52"/>
      <c r="CU1927" s="52"/>
      <c r="CV1927" s="52"/>
      <c r="CW1927" s="52"/>
      <c r="CX1927" s="52"/>
      <c r="CY1927" s="52"/>
      <c r="CZ1927" s="52"/>
      <c r="DA1927" s="52"/>
      <c r="DB1927" s="52"/>
      <c r="DC1927" s="52"/>
      <c r="DD1927" s="52"/>
      <c r="DE1927" s="52"/>
      <c r="DF1927" s="52"/>
      <c r="DG1927" s="52"/>
      <c r="DH1927" s="52"/>
      <c r="DI1927" s="52"/>
      <c r="DJ1927" s="52"/>
      <c r="DK1927" s="52"/>
      <c r="DL1927" s="52"/>
      <c r="DM1927" s="52"/>
      <c r="DN1927" s="52"/>
      <c r="DO1927" s="52"/>
      <c r="DP1927" s="52"/>
      <c r="DQ1927" s="52"/>
      <c r="DR1927" s="52"/>
      <c r="DS1927" s="52"/>
      <c r="DT1927" s="52"/>
      <c r="DU1927" s="52"/>
      <c r="DV1927" s="52"/>
      <c r="DW1927" s="52"/>
      <c r="DX1927" s="52"/>
      <c r="DY1927" s="52"/>
      <c r="DZ1927" s="52"/>
      <c r="EA1927" s="52"/>
    </row>
    <row r="1928" spans="1:131" s="43" customFormat="1" x14ac:dyDescent="0.2">
      <c r="A1928" s="42"/>
      <c r="B1928" s="42"/>
      <c r="C1928" s="42"/>
      <c r="D1928" s="42"/>
      <c r="E1928" s="42"/>
      <c r="F1928" s="42"/>
      <c r="G1928" s="54"/>
      <c r="H1928" s="42"/>
      <c r="I1928" s="42"/>
      <c r="J1928" s="55"/>
      <c r="K1928" s="55"/>
      <c r="L1928" s="55"/>
      <c r="M1928" s="56"/>
      <c r="N1928" s="57"/>
      <c r="O1928" s="57"/>
      <c r="P1928" s="42"/>
      <c r="Q1928" s="42"/>
      <c r="R1928" s="42"/>
      <c r="S1928" s="42"/>
      <c r="T1928" s="57"/>
      <c r="U1928" s="57"/>
      <c r="V1928" s="52"/>
      <c r="W1928" s="52"/>
      <c r="X1928" s="52"/>
      <c r="Y1928" s="52"/>
      <c r="Z1928" s="52"/>
      <c r="AA1928" s="52"/>
      <c r="AB1928" s="52"/>
      <c r="AC1928" s="52"/>
      <c r="AD1928" s="52"/>
      <c r="AE1928" s="52"/>
      <c r="AF1928" s="52"/>
      <c r="AG1928" s="52"/>
      <c r="AH1928" s="52"/>
      <c r="AI1928" s="52"/>
      <c r="AJ1928" s="52"/>
      <c r="AK1928" s="52"/>
      <c r="AL1928" s="52"/>
      <c r="AM1928" s="52"/>
      <c r="AN1928" s="52"/>
      <c r="AO1928" s="52"/>
      <c r="AP1928" s="52"/>
      <c r="AQ1928" s="52"/>
      <c r="AR1928" s="52"/>
      <c r="AS1928" s="52"/>
      <c r="AT1928" s="52"/>
      <c r="AU1928" s="52"/>
      <c r="AV1928" s="52"/>
      <c r="AW1928" s="52"/>
      <c r="AX1928" s="52"/>
      <c r="AY1928" s="52"/>
      <c r="AZ1928" s="52"/>
      <c r="BA1928" s="52"/>
      <c r="BB1928" s="52"/>
      <c r="BC1928" s="52"/>
      <c r="BD1928" s="52"/>
      <c r="BE1928" s="52"/>
      <c r="BF1928" s="52"/>
      <c r="BG1928" s="52"/>
      <c r="BH1928" s="52"/>
      <c r="BI1928" s="52"/>
      <c r="BJ1928" s="52"/>
      <c r="BK1928" s="52"/>
      <c r="BL1928" s="52"/>
      <c r="BM1928" s="52"/>
      <c r="BN1928" s="52"/>
      <c r="BO1928" s="52"/>
      <c r="BP1928" s="52"/>
      <c r="BQ1928" s="52"/>
      <c r="BR1928" s="52"/>
      <c r="BS1928" s="52"/>
      <c r="BT1928" s="52"/>
      <c r="BU1928" s="52"/>
      <c r="BV1928" s="52"/>
      <c r="BW1928" s="52"/>
      <c r="BX1928" s="52"/>
      <c r="BY1928" s="52"/>
      <c r="BZ1928" s="52"/>
      <c r="CA1928" s="52"/>
      <c r="CB1928" s="52"/>
      <c r="CC1928" s="52"/>
      <c r="CD1928" s="52"/>
      <c r="CE1928" s="52"/>
      <c r="CF1928" s="52"/>
      <c r="CG1928" s="52"/>
      <c r="CH1928" s="52"/>
      <c r="CI1928" s="52"/>
      <c r="CJ1928" s="52"/>
      <c r="CK1928" s="52"/>
      <c r="CL1928" s="52"/>
      <c r="CM1928" s="52"/>
      <c r="CN1928" s="52"/>
      <c r="CO1928" s="52"/>
      <c r="CP1928" s="52"/>
      <c r="CQ1928" s="52"/>
      <c r="CR1928" s="52"/>
      <c r="CS1928" s="52"/>
      <c r="CT1928" s="52"/>
      <c r="CU1928" s="52"/>
      <c r="CV1928" s="52"/>
      <c r="CW1928" s="52"/>
      <c r="CX1928" s="52"/>
      <c r="CY1928" s="52"/>
      <c r="CZ1928" s="52"/>
      <c r="DA1928" s="52"/>
      <c r="DB1928" s="52"/>
      <c r="DC1928" s="52"/>
      <c r="DD1928" s="52"/>
      <c r="DE1928" s="52"/>
      <c r="DF1928" s="52"/>
      <c r="DG1928" s="52"/>
      <c r="DH1928" s="52"/>
      <c r="DI1928" s="52"/>
      <c r="DJ1928" s="52"/>
      <c r="DK1928" s="52"/>
      <c r="DL1928" s="52"/>
      <c r="DM1928" s="52"/>
      <c r="DN1928" s="52"/>
      <c r="DO1928" s="52"/>
      <c r="DP1928" s="52"/>
      <c r="DQ1928" s="52"/>
      <c r="DR1928" s="52"/>
      <c r="DS1928" s="52"/>
      <c r="DT1928" s="52"/>
      <c r="DU1928" s="52"/>
      <c r="DV1928" s="52"/>
      <c r="DW1928" s="52"/>
      <c r="DX1928" s="52"/>
      <c r="DY1928" s="52"/>
      <c r="DZ1928" s="52"/>
      <c r="EA1928" s="52"/>
    </row>
    <row r="1929" spans="1:131" s="43" customFormat="1" x14ac:dyDescent="0.2">
      <c r="A1929" s="42"/>
      <c r="B1929" s="42"/>
      <c r="C1929" s="42"/>
      <c r="D1929" s="42"/>
      <c r="E1929" s="42"/>
      <c r="F1929" s="42"/>
      <c r="G1929" s="54"/>
      <c r="H1929" s="42"/>
      <c r="I1929" s="42"/>
      <c r="J1929" s="55"/>
      <c r="K1929" s="55"/>
      <c r="L1929" s="55"/>
      <c r="M1929" s="56"/>
      <c r="N1929" s="57"/>
      <c r="O1929" s="57"/>
      <c r="P1929" s="42"/>
      <c r="Q1929" s="42"/>
      <c r="R1929" s="42"/>
      <c r="S1929" s="42"/>
      <c r="T1929" s="57"/>
      <c r="U1929" s="57"/>
      <c r="V1929" s="52"/>
      <c r="W1929" s="52"/>
      <c r="X1929" s="52"/>
      <c r="Y1929" s="52"/>
      <c r="Z1929" s="52"/>
      <c r="AA1929" s="52"/>
      <c r="AB1929" s="52"/>
      <c r="AC1929" s="52"/>
      <c r="AD1929" s="52"/>
      <c r="AE1929" s="52"/>
      <c r="AF1929" s="52"/>
      <c r="AG1929" s="52"/>
      <c r="AH1929" s="52"/>
      <c r="AI1929" s="52"/>
      <c r="AJ1929" s="52"/>
      <c r="AK1929" s="52"/>
      <c r="AL1929" s="52"/>
      <c r="AM1929" s="52"/>
      <c r="AN1929" s="52"/>
      <c r="AO1929" s="52"/>
      <c r="AP1929" s="52"/>
      <c r="AQ1929" s="52"/>
      <c r="AR1929" s="52"/>
      <c r="AS1929" s="52"/>
      <c r="AT1929" s="52"/>
      <c r="AU1929" s="52"/>
      <c r="AV1929" s="52"/>
      <c r="AW1929" s="52"/>
      <c r="AX1929" s="52"/>
      <c r="AY1929" s="52"/>
      <c r="AZ1929" s="52"/>
      <c r="BA1929" s="52"/>
      <c r="BB1929" s="52"/>
      <c r="BC1929" s="52"/>
      <c r="BD1929" s="52"/>
      <c r="BE1929" s="52"/>
      <c r="BF1929" s="52"/>
      <c r="BG1929" s="52"/>
      <c r="BH1929" s="52"/>
      <c r="BI1929" s="52"/>
      <c r="BJ1929" s="52"/>
      <c r="BK1929" s="52"/>
      <c r="BL1929" s="52"/>
      <c r="BM1929" s="52"/>
      <c r="BN1929" s="52"/>
      <c r="BO1929" s="52"/>
      <c r="BP1929" s="52"/>
      <c r="BQ1929" s="52"/>
      <c r="BR1929" s="52"/>
      <c r="BS1929" s="52"/>
      <c r="BT1929" s="52"/>
      <c r="BU1929" s="52"/>
      <c r="BV1929" s="52"/>
      <c r="BW1929" s="52"/>
      <c r="BX1929" s="52"/>
      <c r="BY1929" s="52"/>
      <c r="BZ1929" s="52"/>
      <c r="CA1929" s="52"/>
      <c r="CB1929" s="52"/>
      <c r="CC1929" s="52"/>
      <c r="CD1929" s="52"/>
      <c r="CE1929" s="52"/>
      <c r="CF1929" s="52"/>
      <c r="CG1929" s="52"/>
      <c r="CH1929" s="52"/>
      <c r="CI1929" s="52"/>
      <c r="CJ1929" s="52"/>
      <c r="CK1929" s="52"/>
      <c r="CL1929" s="52"/>
      <c r="CM1929" s="52"/>
      <c r="CN1929" s="52"/>
      <c r="CO1929" s="52"/>
      <c r="CP1929" s="52"/>
      <c r="CQ1929" s="52"/>
      <c r="CR1929" s="52"/>
      <c r="CS1929" s="52"/>
      <c r="CT1929" s="52"/>
      <c r="CU1929" s="52"/>
      <c r="CV1929" s="52"/>
      <c r="CW1929" s="52"/>
      <c r="CX1929" s="52"/>
      <c r="CY1929" s="52"/>
      <c r="CZ1929" s="52"/>
      <c r="DA1929" s="52"/>
      <c r="DB1929" s="52"/>
      <c r="DC1929" s="52"/>
      <c r="DD1929" s="52"/>
      <c r="DE1929" s="52"/>
      <c r="DF1929" s="52"/>
      <c r="DG1929" s="52"/>
      <c r="DH1929" s="52"/>
      <c r="DI1929" s="52"/>
      <c r="DJ1929" s="52"/>
      <c r="DK1929" s="52"/>
      <c r="DL1929" s="52"/>
      <c r="DM1929" s="52"/>
      <c r="DN1929" s="52"/>
      <c r="DO1929" s="52"/>
      <c r="DP1929" s="52"/>
      <c r="DQ1929" s="52"/>
      <c r="DR1929" s="52"/>
      <c r="DS1929" s="52"/>
      <c r="DT1929" s="52"/>
      <c r="DU1929" s="52"/>
      <c r="DV1929" s="52"/>
      <c r="DW1929" s="52"/>
      <c r="DX1929" s="52"/>
      <c r="DY1929" s="52"/>
      <c r="DZ1929" s="52"/>
      <c r="EA1929" s="52"/>
    </row>
    <row r="1930" spans="1:131" s="43" customFormat="1" x14ac:dyDescent="0.2">
      <c r="A1930" s="42"/>
      <c r="B1930" s="42"/>
      <c r="C1930" s="42"/>
      <c r="D1930" s="42"/>
      <c r="E1930" s="42"/>
      <c r="F1930" s="42"/>
      <c r="G1930" s="54"/>
      <c r="H1930" s="42"/>
      <c r="I1930" s="42"/>
      <c r="J1930" s="55"/>
      <c r="K1930" s="55"/>
      <c r="L1930" s="55"/>
      <c r="M1930" s="56"/>
      <c r="N1930" s="57"/>
      <c r="O1930" s="57"/>
      <c r="P1930" s="42"/>
      <c r="Q1930" s="42"/>
      <c r="R1930" s="42"/>
      <c r="S1930" s="42"/>
      <c r="T1930" s="57"/>
      <c r="U1930" s="57"/>
      <c r="V1930" s="52"/>
      <c r="W1930" s="52"/>
      <c r="X1930" s="52"/>
      <c r="Y1930" s="52"/>
      <c r="Z1930" s="52"/>
      <c r="AA1930" s="52"/>
      <c r="AB1930" s="52"/>
      <c r="AC1930" s="52"/>
      <c r="AD1930" s="52"/>
      <c r="AE1930" s="52"/>
      <c r="AF1930" s="52"/>
      <c r="AG1930" s="52"/>
      <c r="AH1930" s="52"/>
      <c r="AI1930" s="52"/>
      <c r="AJ1930" s="52"/>
      <c r="AK1930" s="52"/>
      <c r="AL1930" s="52"/>
      <c r="AM1930" s="52"/>
      <c r="AN1930" s="52"/>
      <c r="AO1930" s="52"/>
      <c r="AP1930" s="52"/>
      <c r="AQ1930" s="52"/>
      <c r="AR1930" s="52"/>
      <c r="AS1930" s="52"/>
      <c r="AT1930" s="52"/>
      <c r="AU1930" s="52"/>
      <c r="AV1930" s="52"/>
      <c r="AW1930" s="52"/>
      <c r="AX1930" s="52"/>
      <c r="AY1930" s="52"/>
      <c r="AZ1930" s="52"/>
      <c r="BA1930" s="52"/>
      <c r="BB1930" s="52"/>
      <c r="BC1930" s="52"/>
      <c r="BD1930" s="52"/>
      <c r="BE1930" s="52"/>
      <c r="BF1930" s="52"/>
      <c r="BG1930" s="52"/>
      <c r="BH1930" s="52"/>
      <c r="BI1930" s="52"/>
      <c r="BJ1930" s="52"/>
      <c r="BK1930" s="52"/>
      <c r="BL1930" s="52"/>
      <c r="BM1930" s="52"/>
      <c r="BN1930" s="52"/>
      <c r="BO1930" s="52"/>
      <c r="BP1930" s="52"/>
      <c r="BQ1930" s="52"/>
      <c r="BR1930" s="52"/>
      <c r="BS1930" s="52"/>
      <c r="BT1930" s="52"/>
      <c r="BU1930" s="52"/>
      <c r="BV1930" s="52"/>
      <c r="BW1930" s="52"/>
      <c r="BX1930" s="52"/>
      <c r="BY1930" s="52"/>
      <c r="BZ1930" s="52"/>
      <c r="CA1930" s="52"/>
      <c r="CB1930" s="52"/>
      <c r="CC1930" s="52"/>
      <c r="CD1930" s="52"/>
      <c r="CE1930" s="52"/>
      <c r="CF1930" s="52"/>
      <c r="CG1930" s="52"/>
      <c r="CH1930" s="52"/>
      <c r="CI1930" s="52"/>
      <c r="CJ1930" s="52"/>
      <c r="CK1930" s="52"/>
      <c r="CL1930" s="52"/>
      <c r="CM1930" s="52"/>
      <c r="CN1930" s="52"/>
      <c r="CO1930" s="52"/>
      <c r="CP1930" s="52"/>
      <c r="CQ1930" s="52"/>
      <c r="CR1930" s="52"/>
      <c r="CS1930" s="52"/>
      <c r="CT1930" s="52"/>
      <c r="CU1930" s="52"/>
      <c r="CV1930" s="52"/>
      <c r="CW1930" s="52"/>
      <c r="CX1930" s="52"/>
      <c r="CY1930" s="52"/>
      <c r="CZ1930" s="52"/>
      <c r="DA1930" s="52"/>
      <c r="DB1930" s="52"/>
      <c r="DC1930" s="52"/>
      <c r="DD1930" s="52"/>
      <c r="DE1930" s="52"/>
      <c r="DF1930" s="52"/>
      <c r="DG1930" s="52"/>
      <c r="DH1930" s="52"/>
      <c r="DI1930" s="52"/>
      <c r="DJ1930" s="52"/>
      <c r="DK1930" s="52"/>
      <c r="DL1930" s="52"/>
      <c r="DM1930" s="52"/>
      <c r="DN1930" s="52"/>
      <c r="DO1930" s="52"/>
      <c r="DP1930" s="52"/>
      <c r="DQ1930" s="52"/>
      <c r="DR1930" s="52"/>
      <c r="DS1930" s="52"/>
      <c r="DT1930" s="52"/>
      <c r="DU1930" s="52"/>
      <c r="DV1930" s="52"/>
      <c r="DW1930" s="52"/>
      <c r="DX1930" s="52"/>
      <c r="DY1930" s="52"/>
      <c r="DZ1930" s="52"/>
      <c r="EA1930" s="52"/>
    </row>
    <row r="1931" spans="1:131" s="43" customFormat="1" x14ac:dyDescent="0.2">
      <c r="A1931" s="42"/>
      <c r="B1931" s="42"/>
      <c r="C1931" s="42"/>
      <c r="D1931" s="42"/>
      <c r="E1931" s="42"/>
      <c r="F1931" s="42"/>
      <c r="G1931" s="54"/>
      <c r="H1931" s="42"/>
      <c r="I1931" s="42"/>
      <c r="J1931" s="55"/>
      <c r="K1931" s="55"/>
      <c r="L1931" s="55"/>
      <c r="M1931" s="56"/>
      <c r="N1931" s="57"/>
      <c r="O1931" s="57"/>
      <c r="P1931" s="42"/>
      <c r="Q1931" s="42"/>
      <c r="R1931" s="42"/>
      <c r="S1931" s="42"/>
      <c r="T1931" s="57"/>
      <c r="U1931" s="57"/>
      <c r="V1931" s="52"/>
      <c r="W1931" s="52"/>
      <c r="X1931" s="52"/>
      <c r="Y1931" s="52"/>
      <c r="Z1931" s="52"/>
      <c r="AA1931" s="52"/>
      <c r="AB1931" s="52"/>
      <c r="AC1931" s="52"/>
      <c r="AD1931" s="52"/>
      <c r="AE1931" s="52"/>
      <c r="AF1931" s="52"/>
      <c r="AG1931" s="52"/>
      <c r="AH1931" s="52"/>
      <c r="AI1931" s="52"/>
      <c r="AJ1931" s="52"/>
      <c r="AK1931" s="52"/>
      <c r="AL1931" s="52"/>
      <c r="AM1931" s="52"/>
      <c r="AN1931" s="52"/>
      <c r="AO1931" s="52"/>
      <c r="AP1931" s="52"/>
      <c r="AQ1931" s="52"/>
      <c r="AR1931" s="52"/>
      <c r="AS1931" s="52"/>
      <c r="AT1931" s="52"/>
      <c r="AU1931" s="52"/>
      <c r="AV1931" s="52"/>
      <c r="AW1931" s="52"/>
      <c r="AX1931" s="52"/>
      <c r="AY1931" s="52"/>
      <c r="AZ1931" s="52"/>
      <c r="BA1931" s="52"/>
      <c r="BB1931" s="52"/>
      <c r="BC1931" s="52"/>
      <c r="BD1931" s="52"/>
      <c r="BE1931" s="52"/>
      <c r="BF1931" s="52"/>
      <c r="BG1931" s="52"/>
      <c r="BH1931" s="52"/>
      <c r="BI1931" s="52"/>
      <c r="BJ1931" s="52"/>
      <c r="BK1931" s="52"/>
      <c r="BL1931" s="52"/>
      <c r="BM1931" s="52"/>
      <c r="BN1931" s="52"/>
      <c r="BO1931" s="52"/>
      <c r="BP1931" s="52"/>
      <c r="BQ1931" s="52"/>
      <c r="BR1931" s="52"/>
      <c r="BS1931" s="52"/>
      <c r="BT1931" s="52"/>
      <c r="BU1931" s="52"/>
      <c r="BV1931" s="52"/>
      <c r="BW1931" s="52"/>
      <c r="BX1931" s="52"/>
      <c r="BY1931" s="52"/>
      <c r="BZ1931" s="52"/>
      <c r="CA1931" s="52"/>
      <c r="CB1931" s="52"/>
      <c r="CC1931" s="52"/>
      <c r="CD1931" s="52"/>
      <c r="CE1931" s="52"/>
      <c r="CF1931" s="52"/>
      <c r="CG1931" s="52"/>
      <c r="CH1931" s="52"/>
      <c r="CI1931" s="52"/>
      <c r="CJ1931" s="52"/>
      <c r="CK1931" s="52"/>
      <c r="CL1931" s="52"/>
      <c r="CM1931" s="52"/>
      <c r="CN1931" s="52"/>
      <c r="CO1931" s="52"/>
      <c r="CP1931" s="52"/>
      <c r="CQ1931" s="52"/>
      <c r="CR1931" s="52"/>
      <c r="CS1931" s="52"/>
      <c r="CT1931" s="52"/>
      <c r="CU1931" s="52"/>
      <c r="CV1931" s="52"/>
      <c r="CW1931" s="52"/>
      <c r="CX1931" s="52"/>
      <c r="CY1931" s="52"/>
      <c r="CZ1931" s="52"/>
      <c r="DA1931" s="52"/>
      <c r="DB1931" s="52"/>
      <c r="DC1931" s="52"/>
      <c r="DD1931" s="52"/>
      <c r="DE1931" s="52"/>
      <c r="DF1931" s="52"/>
      <c r="DG1931" s="52"/>
      <c r="DH1931" s="52"/>
      <c r="DI1931" s="52"/>
      <c r="DJ1931" s="52"/>
      <c r="DK1931" s="52"/>
      <c r="DL1931" s="52"/>
      <c r="DM1931" s="52"/>
      <c r="DN1931" s="52"/>
      <c r="DO1931" s="52"/>
      <c r="DP1931" s="52"/>
      <c r="DQ1931" s="52"/>
      <c r="DR1931" s="52"/>
      <c r="DS1931" s="52"/>
      <c r="DT1931" s="52"/>
      <c r="DU1931" s="52"/>
      <c r="DV1931" s="52"/>
      <c r="DW1931" s="52"/>
      <c r="DX1931" s="52"/>
      <c r="DY1931" s="52"/>
      <c r="DZ1931" s="52"/>
      <c r="EA1931" s="52"/>
    </row>
    <row r="1932" spans="1:131" s="43" customFormat="1" x14ac:dyDescent="0.2">
      <c r="A1932" s="42"/>
      <c r="B1932" s="42"/>
      <c r="C1932" s="42"/>
      <c r="D1932" s="42"/>
      <c r="E1932" s="42"/>
      <c r="F1932" s="42"/>
      <c r="G1932" s="54"/>
      <c r="H1932" s="42"/>
      <c r="I1932" s="42"/>
      <c r="J1932" s="55"/>
      <c r="K1932" s="55"/>
      <c r="L1932" s="55"/>
      <c r="M1932" s="56"/>
      <c r="N1932" s="57"/>
      <c r="O1932" s="57"/>
      <c r="P1932" s="42"/>
      <c r="Q1932" s="42"/>
      <c r="R1932" s="42"/>
      <c r="S1932" s="42"/>
      <c r="T1932" s="57"/>
      <c r="U1932" s="57"/>
      <c r="V1932" s="52"/>
      <c r="W1932" s="52"/>
      <c r="X1932" s="52"/>
      <c r="Y1932" s="52"/>
      <c r="Z1932" s="52"/>
      <c r="AA1932" s="52"/>
      <c r="AB1932" s="52"/>
      <c r="AC1932" s="52"/>
      <c r="AD1932" s="52"/>
      <c r="AE1932" s="52"/>
      <c r="AF1932" s="52"/>
      <c r="AG1932" s="52"/>
      <c r="AH1932" s="52"/>
      <c r="AI1932" s="52"/>
      <c r="AJ1932" s="52"/>
      <c r="AK1932" s="52"/>
      <c r="AL1932" s="52"/>
      <c r="AM1932" s="52"/>
      <c r="AN1932" s="52"/>
      <c r="AO1932" s="52"/>
      <c r="AP1932" s="52"/>
      <c r="AQ1932" s="52"/>
      <c r="AR1932" s="52"/>
      <c r="AS1932" s="52"/>
      <c r="AT1932" s="52"/>
      <c r="AU1932" s="52"/>
      <c r="AV1932" s="52"/>
      <c r="AW1932" s="52"/>
      <c r="AX1932" s="52"/>
      <c r="AY1932" s="52"/>
      <c r="AZ1932" s="52"/>
      <c r="BA1932" s="52"/>
      <c r="BB1932" s="52"/>
      <c r="BC1932" s="52"/>
      <c r="BD1932" s="52"/>
      <c r="BE1932" s="52"/>
      <c r="BF1932" s="52"/>
      <c r="BG1932" s="52"/>
      <c r="BH1932" s="52"/>
      <c r="BI1932" s="52"/>
      <c r="BJ1932" s="52"/>
      <c r="BK1932" s="52"/>
      <c r="BL1932" s="52"/>
      <c r="BM1932" s="52"/>
      <c r="BN1932" s="52"/>
      <c r="BO1932" s="52"/>
      <c r="BP1932" s="52"/>
      <c r="BQ1932" s="52"/>
      <c r="BR1932" s="52"/>
      <c r="BS1932" s="52"/>
      <c r="BT1932" s="52"/>
      <c r="BU1932" s="52"/>
      <c r="BV1932" s="52"/>
      <c r="BW1932" s="52"/>
      <c r="BX1932" s="52"/>
      <c r="BY1932" s="52"/>
      <c r="BZ1932" s="52"/>
      <c r="CA1932" s="52"/>
      <c r="CB1932" s="52"/>
      <c r="CC1932" s="52"/>
      <c r="CD1932" s="52"/>
      <c r="CE1932" s="52"/>
      <c r="CF1932" s="52"/>
      <c r="CG1932" s="52"/>
      <c r="CH1932" s="52"/>
      <c r="CI1932" s="52"/>
      <c r="CJ1932" s="52"/>
      <c r="CK1932" s="52"/>
      <c r="CL1932" s="52"/>
      <c r="CM1932" s="52"/>
      <c r="CN1932" s="52"/>
      <c r="CO1932" s="52"/>
      <c r="CP1932" s="52"/>
      <c r="CQ1932" s="52"/>
      <c r="CR1932" s="52"/>
      <c r="CS1932" s="52"/>
      <c r="CT1932" s="52"/>
      <c r="CU1932" s="52"/>
      <c r="CV1932" s="52"/>
      <c r="CW1932" s="52"/>
      <c r="CX1932" s="52"/>
      <c r="CY1932" s="52"/>
      <c r="CZ1932" s="52"/>
      <c r="DA1932" s="52"/>
      <c r="DB1932" s="52"/>
      <c r="DC1932" s="52"/>
      <c r="DD1932" s="52"/>
      <c r="DE1932" s="52"/>
      <c r="DF1932" s="52"/>
      <c r="DG1932" s="52"/>
      <c r="DH1932" s="52"/>
      <c r="DI1932" s="52"/>
      <c r="DJ1932" s="52"/>
      <c r="DK1932" s="52"/>
      <c r="DL1932" s="52"/>
      <c r="DM1932" s="52"/>
      <c r="DN1932" s="52"/>
      <c r="DO1932" s="52"/>
      <c r="DP1932" s="52"/>
      <c r="DQ1932" s="52"/>
      <c r="DR1932" s="52"/>
      <c r="DS1932" s="52"/>
      <c r="DT1932" s="52"/>
      <c r="DU1932" s="52"/>
      <c r="DV1932" s="52"/>
      <c r="DW1932" s="52"/>
      <c r="DX1932" s="52"/>
      <c r="DY1932" s="52"/>
      <c r="DZ1932" s="52"/>
      <c r="EA1932" s="52"/>
    </row>
    <row r="1933" spans="1:131" s="43" customFormat="1" x14ac:dyDescent="0.2">
      <c r="A1933" s="42"/>
      <c r="B1933" s="42"/>
      <c r="C1933" s="42"/>
      <c r="D1933" s="42"/>
      <c r="E1933" s="42"/>
      <c r="F1933" s="42"/>
      <c r="G1933" s="54"/>
      <c r="H1933" s="42"/>
      <c r="I1933" s="42"/>
      <c r="J1933" s="55"/>
      <c r="K1933" s="55"/>
      <c r="L1933" s="55"/>
      <c r="M1933" s="56"/>
      <c r="N1933" s="57"/>
      <c r="O1933" s="57"/>
      <c r="P1933" s="42"/>
      <c r="Q1933" s="42"/>
      <c r="R1933" s="42"/>
      <c r="S1933" s="42"/>
      <c r="T1933" s="57"/>
      <c r="U1933" s="57"/>
      <c r="V1933" s="52"/>
      <c r="W1933" s="52"/>
      <c r="X1933" s="52"/>
      <c r="Y1933" s="52"/>
      <c r="Z1933" s="52"/>
      <c r="AA1933" s="52"/>
      <c r="AB1933" s="52"/>
      <c r="AC1933" s="52"/>
      <c r="AD1933" s="52"/>
      <c r="AE1933" s="52"/>
      <c r="AF1933" s="52"/>
      <c r="AG1933" s="52"/>
      <c r="AH1933" s="52"/>
      <c r="AI1933" s="52"/>
      <c r="AJ1933" s="52"/>
      <c r="AK1933" s="52"/>
      <c r="AL1933" s="52"/>
      <c r="AM1933" s="52"/>
      <c r="AN1933" s="52"/>
      <c r="AO1933" s="52"/>
      <c r="AP1933" s="52"/>
      <c r="AQ1933" s="52"/>
      <c r="AR1933" s="52"/>
      <c r="AS1933" s="52"/>
      <c r="AT1933" s="52"/>
      <c r="AU1933" s="52"/>
      <c r="AV1933" s="52"/>
      <c r="AW1933" s="52"/>
      <c r="AX1933" s="52"/>
      <c r="AY1933" s="52"/>
      <c r="AZ1933" s="52"/>
      <c r="BA1933" s="52"/>
      <c r="BB1933" s="52"/>
      <c r="BC1933" s="52"/>
      <c r="BD1933" s="52"/>
      <c r="BE1933" s="52"/>
      <c r="BF1933" s="52"/>
      <c r="BG1933" s="52"/>
      <c r="BH1933" s="52"/>
      <c r="BI1933" s="52"/>
      <c r="BJ1933" s="52"/>
      <c r="BK1933" s="52"/>
      <c r="BL1933" s="52"/>
      <c r="BM1933" s="52"/>
      <c r="BN1933" s="52"/>
      <c r="BO1933" s="52"/>
      <c r="BP1933" s="52"/>
      <c r="BQ1933" s="52"/>
      <c r="BR1933" s="52"/>
      <c r="BS1933" s="52"/>
      <c r="BT1933" s="52"/>
      <c r="BU1933" s="52"/>
      <c r="BV1933" s="52"/>
      <c r="BW1933" s="52"/>
      <c r="BX1933" s="52"/>
      <c r="BY1933" s="52"/>
      <c r="BZ1933" s="52"/>
      <c r="CA1933" s="52"/>
      <c r="CB1933" s="52"/>
      <c r="CC1933" s="52"/>
      <c r="CD1933" s="52"/>
      <c r="CE1933" s="52"/>
      <c r="CF1933" s="52"/>
      <c r="CG1933" s="52"/>
      <c r="CH1933" s="52"/>
      <c r="CI1933" s="52"/>
      <c r="CJ1933" s="52"/>
      <c r="CK1933" s="52"/>
      <c r="CL1933" s="52"/>
      <c r="CM1933" s="52"/>
      <c r="CN1933" s="52"/>
      <c r="CO1933" s="52"/>
      <c r="CP1933" s="52"/>
      <c r="CQ1933" s="52"/>
      <c r="CR1933" s="52"/>
      <c r="CS1933" s="52"/>
      <c r="CT1933" s="52"/>
      <c r="CU1933" s="52"/>
      <c r="CV1933" s="52"/>
      <c r="CW1933" s="52"/>
      <c r="CX1933" s="52"/>
      <c r="CY1933" s="52"/>
      <c r="CZ1933" s="52"/>
      <c r="DA1933" s="52"/>
      <c r="DB1933" s="52"/>
      <c r="DC1933" s="52"/>
      <c r="DD1933" s="52"/>
      <c r="DE1933" s="52"/>
      <c r="DF1933" s="52"/>
      <c r="DG1933" s="52"/>
      <c r="DH1933" s="52"/>
      <c r="DI1933" s="52"/>
      <c r="DJ1933" s="52"/>
      <c r="DK1933" s="52"/>
      <c r="DL1933" s="52"/>
      <c r="DM1933" s="52"/>
      <c r="DN1933" s="52"/>
      <c r="DO1933" s="52"/>
      <c r="DP1933" s="52"/>
      <c r="DQ1933" s="52"/>
      <c r="DR1933" s="52"/>
      <c r="DS1933" s="52"/>
      <c r="DT1933" s="52"/>
      <c r="DU1933" s="52"/>
      <c r="DV1933" s="52"/>
      <c r="DW1933" s="52"/>
      <c r="DX1933" s="52"/>
      <c r="DY1933" s="52"/>
      <c r="DZ1933" s="52"/>
      <c r="EA1933" s="52"/>
    </row>
    <row r="1934" spans="1:131" s="43" customFormat="1" x14ac:dyDescent="0.2">
      <c r="A1934" s="42"/>
      <c r="B1934" s="42"/>
      <c r="C1934" s="42"/>
      <c r="D1934" s="42"/>
      <c r="E1934" s="42"/>
      <c r="F1934" s="42"/>
      <c r="G1934" s="54"/>
      <c r="H1934" s="42"/>
      <c r="I1934" s="42"/>
      <c r="J1934" s="55"/>
      <c r="K1934" s="55"/>
      <c r="L1934" s="55"/>
      <c r="M1934" s="56"/>
      <c r="N1934" s="57"/>
      <c r="O1934" s="57"/>
      <c r="P1934" s="42"/>
      <c r="Q1934" s="42"/>
      <c r="R1934" s="42"/>
      <c r="S1934" s="42"/>
      <c r="T1934" s="57"/>
      <c r="U1934" s="57"/>
      <c r="V1934" s="52"/>
      <c r="W1934" s="52"/>
      <c r="X1934" s="52"/>
      <c r="Y1934" s="52"/>
      <c r="Z1934" s="52"/>
      <c r="AA1934" s="52"/>
      <c r="AB1934" s="52"/>
      <c r="AC1934" s="52"/>
      <c r="AD1934" s="52"/>
      <c r="AE1934" s="52"/>
      <c r="AF1934" s="52"/>
      <c r="AG1934" s="52"/>
      <c r="AH1934" s="52"/>
      <c r="AI1934" s="52"/>
      <c r="AJ1934" s="52"/>
      <c r="AK1934" s="52"/>
      <c r="AL1934" s="52"/>
      <c r="AM1934" s="52"/>
      <c r="AN1934" s="52"/>
      <c r="AO1934" s="52"/>
      <c r="AP1934" s="52"/>
      <c r="AQ1934" s="52"/>
      <c r="AR1934" s="52"/>
      <c r="AS1934" s="52"/>
      <c r="AT1934" s="52"/>
      <c r="AU1934" s="52"/>
      <c r="AV1934" s="52"/>
      <c r="AW1934" s="52"/>
      <c r="AX1934" s="52"/>
      <c r="AY1934" s="52"/>
      <c r="AZ1934" s="52"/>
      <c r="BA1934" s="52"/>
      <c r="BB1934" s="52"/>
      <c r="BC1934" s="52"/>
      <c r="BD1934" s="52"/>
      <c r="BE1934" s="52"/>
      <c r="BF1934" s="52"/>
      <c r="BG1934" s="52"/>
      <c r="BH1934" s="52"/>
      <c r="BI1934" s="52"/>
      <c r="BJ1934" s="52"/>
      <c r="BK1934" s="52"/>
      <c r="BL1934" s="52"/>
      <c r="BM1934" s="52"/>
      <c r="BN1934" s="52"/>
      <c r="BO1934" s="52"/>
      <c r="BP1934" s="52"/>
      <c r="BQ1934" s="52"/>
      <c r="BR1934" s="52"/>
      <c r="BS1934" s="52"/>
      <c r="BT1934" s="52"/>
      <c r="BU1934" s="52"/>
      <c r="BV1934" s="52"/>
      <c r="BW1934" s="52"/>
      <c r="BX1934" s="52"/>
      <c r="BY1934" s="52"/>
      <c r="BZ1934" s="52"/>
      <c r="CA1934" s="52"/>
      <c r="CB1934" s="52"/>
      <c r="CC1934" s="52"/>
      <c r="CD1934" s="52"/>
      <c r="CE1934" s="52"/>
      <c r="CF1934" s="52"/>
      <c r="CG1934" s="52"/>
      <c r="CH1934" s="52"/>
      <c r="CI1934" s="52"/>
      <c r="CJ1934" s="52"/>
      <c r="CK1934" s="52"/>
      <c r="CL1934" s="52"/>
      <c r="CM1934" s="52"/>
      <c r="CN1934" s="52"/>
      <c r="CO1934" s="52"/>
      <c r="CP1934" s="52"/>
      <c r="CQ1934" s="52"/>
      <c r="CR1934" s="52"/>
      <c r="CS1934" s="52"/>
      <c r="CT1934" s="52"/>
      <c r="CU1934" s="52"/>
      <c r="CV1934" s="52"/>
      <c r="CW1934" s="52"/>
      <c r="CX1934" s="52"/>
      <c r="CY1934" s="52"/>
      <c r="CZ1934" s="52"/>
      <c r="DA1934" s="52"/>
      <c r="DB1934" s="52"/>
      <c r="DC1934" s="52"/>
      <c r="DD1934" s="52"/>
      <c r="DE1934" s="52"/>
      <c r="DF1934" s="52"/>
      <c r="DG1934" s="52"/>
      <c r="DH1934" s="52"/>
      <c r="DI1934" s="52"/>
      <c r="DJ1934" s="52"/>
      <c r="DK1934" s="52"/>
      <c r="DL1934" s="52"/>
      <c r="DM1934" s="52"/>
      <c r="DN1934" s="52"/>
      <c r="DO1934" s="52"/>
      <c r="DP1934" s="52"/>
      <c r="DQ1934" s="52"/>
      <c r="DR1934" s="52"/>
      <c r="DS1934" s="52"/>
      <c r="DT1934" s="52"/>
      <c r="DU1934" s="52"/>
      <c r="DV1934" s="52"/>
      <c r="DW1934" s="52"/>
      <c r="DX1934" s="52"/>
      <c r="DY1934" s="52"/>
      <c r="DZ1934" s="52"/>
      <c r="EA1934" s="52"/>
    </row>
    <row r="1935" spans="1:131" s="43" customFormat="1" x14ac:dyDescent="0.2">
      <c r="A1935" s="42"/>
      <c r="B1935" s="42"/>
      <c r="C1935" s="42"/>
      <c r="D1935" s="42"/>
      <c r="E1935" s="42"/>
      <c r="F1935" s="42"/>
      <c r="G1935" s="54"/>
      <c r="H1935" s="42"/>
      <c r="I1935" s="42"/>
      <c r="J1935" s="55"/>
      <c r="K1935" s="55"/>
      <c r="L1935" s="55"/>
      <c r="M1935" s="56"/>
      <c r="N1935" s="57"/>
      <c r="O1935" s="57"/>
      <c r="P1935" s="42"/>
      <c r="Q1935" s="42"/>
      <c r="R1935" s="42"/>
      <c r="S1935" s="42"/>
      <c r="T1935" s="57"/>
      <c r="U1935" s="57"/>
      <c r="V1935" s="52"/>
      <c r="W1935" s="52"/>
      <c r="X1935" s="52"/>
      <c r="Y1935" s="52"/>
      <c r="Z1935" s="52"/>
      <c r="AA1935" s="52"/>
      <c r="AB1935" s="52"/>
      <c r="AC1935" s="52"/>
      <c r="AD1935" s="52"/>
      <c r="AE1935" s="52"/>
      <c r="AF1935" s="52"/>
      <c r="AG1935" s="52"/>
      <c r="AH1935" s="52"/>
      <c r="AI1935" s="52"/>
      <c r="AJ1935" s="52"/>
      <c r="AK1935" s="52"/>
      <c r="AL1935" s="52"/>
      <c r="AM1935" s="52"/>
      <c r="AN1935" s="52"/>
      <c r="AO1935" s="52"/>
      <c r="AP1935" s="52"/>
      <c r="AQ1935" s="52"/>
      <c r="AR1935" s="52"/>
      <c r="AS1935" s="52"/>
      <c r="AT1935" s="52"/>
      <c r="AU1935" s="52"/>
      <c r="AV1935" s="52"/>
      <c r="AW1935" s="52"/>
      <c r="AX1935" s="52"/>
      <c r="AY1935" s="52"/>
      <c r="AZ1935" s="52"/>
      <c r="BA1935" s="52"/>
      <c r="BB1935" s="52"/>
      <c r="BC1935" s="52"/>
      <c r="BD1935" s="52"/>
      <c r="BE1935" s="52"/>
      <c r="BF1935" s="52"/>
      <c r="BG1935" s="52"/>
      <c r="BH1935" s="52"/>
      <c r="BI1935" s="52"/>
      <c r="BJ1935" s="52"/>
      <c r="BK1935" s="52"/>
      <c r="BL1935" s="52"/>
      <c r="BM1935" s="52"/>
      <c r="BN1935" s="52"/>
      <c r="BO1935" s="52"/>
      <c r="BP1935" s="52"/>
      <c r="BQ1935" s="52"/>
      <c r="BR1935" s="52"/>
      <c r="BS1935" s="52"/>
      <c r="BT1935" s="52"/>
      <c r="BU1935" s="52"/>
      <c r="BV1935" s="52"/>
      <c r="BW1935" s="52"/>
      <c r="BX1935" s="52"/>
      <c r="BY1935" s="52"/>
      <c r="BZ1935" s="52"/>
      <c r="CA1935" s="52"/>
      <c r="CB1935" s="52"/>
      <c r="CC1935" s="52"/>
      <c r="CD1935" s="52"/>
      <c r="CE1935" s="52"/>
      <c r="CF1935" s="52"/>
      <c r="CG1935" s="52"/>
      <c r="CH1935" s="52"/>
      <c r="CI1935" s="52"/>
      <c r="CJ1935" s="52"/>
      <c r="CK1935" s="52"/>
      <c r="CL1935" s="52"/>
      <c r="CM1935" s="52"/>
      <c r="CN1935" s="52"/>
      <c r="CO1935" s="52"/>
      <c r="CP1935" s="52"/>
      <c r="CQ1935" s="52"/>
      <c r="CR1935" s="52"/>
      <c r="CS1935" s="52"/>
      <c r="CT1935" s="52"/>
      <c r="CU1935" s="52"/>
      <c r="CV1935" s="52"/>
      <c r="CW1935" s="52"/>
      <c r="CX1935" s="52"/>
      <c r="CY1935" s="52"/>
      <c r="CZ1935" s="52"/>
      <c r="DA1935" s="52"/>
      <c r="DB1935" s="52"/>
      <c r="DC1935" s="52"/>
      <c r="DD1935" s="52"/>
      <c r="DE1935" s="52"/>
      <c r="DF1935" s="52"/>
      <c r="DG1935" s="52"/>
      <c r="DH1935" s="52"/>
      <c r="DI1935" s="52"/>
      <c r="DJ1935" s="52"/>
      <c r="DK1935" s="52"/>
      <c r="DL1935" s="52"/>
      <c r="DM1935" s="52"/>
      <c r="DN1935" s="52"/>
      <c r="DO1935" s="52"/>
      <c r="DP1935" s="52"/>
      <c r="DQ1935" s="52"/>
      <c r="DR1935" s="52"/>
      <c r="DS1935" s="52"/>
      <c r="DT1935" s="52"/>
      <c r="DU1935" s="52"/>
      <c r="DV1935" s="52"/>
      <c r="DW1935" s="52"/>
      <c r="DX1935" s="52"/>
      <c r="DY1935" s="52"/>
      <c r="DZ1935" s="52"/>
      <c r="EA1935" s="52"/>
    </row>
    <row r="1936" spans="1:131" s="43" customFormat="1" x14ac:dyDescent="0.2">
      <c r="A1936" s="42"/>
      <c r="B1936" s="42"/>
      <c r="C1936" s="42"/>
      <c r="D1936" s="42"/>
      <c r="E1936" s="42"/>
      <c r="F1936" s="42"/>
      <c r="G1936" s="54"/>
      <c r="H1936" s="42"/>
      <c r="I1936" s="42"/>
      <c r="J1936" s="55"/>
      <c r="K1936" s="55"/>
      <c r="L1936" s="55"/>
      <c r="M1936" s="56"/>
      <c r="N1936" s="57"/>
      <c r="O1936" s="57"/>
      <c r="P1936" s="42"/>
      <c r="Q1936" s="42"/>
      <c r="R1936" s="42"/>
      <c r="S1936" s="42"/>
      <c r="T1936" s="57"/>
      <c r="U1936" s="57"/>
      <c r="V1936" s="52"/>
      <c r="W1936" s="52"/>
      <c r="X1936" s="52"/>
      <c r="Y1936" s="52"/>
      <c r="Z1936" s="52"/>
      <c r="AA1936" s="52"/>
      <c r="AB1936" s="52"/>
      <c r="AC1936" s="52"/>
      <c r="AD1936" s="52"/>
      <c r="AE1936" s="52"/>
      <c r="AF1936" s="52"/>
      <c r="AG1936" s="52"/>
      <c r="AH1936" s="52"/>
      <c r="AI1936" s="52"/>
      <c r="AJ1936" s="52"/>
      <c r="AK1936" s="52"/>
      <c r="AL1936" s="52"/>
      <c r="AM1936" s="52"/>
      <c r="AN1936" s="52"/>
      <c r="AO1936" s="52"/>
      <c r="AP1936" s="52"/>
      <c r="AQ1936" s="52"/>
      <c r="AR1936" s="52"/>
      <c r="AS1936" s="52"/>
      <c r="AT1936" s="52"/>
      <c r="AU1936" s="52"/>
      <c r="AV1936" s="52"/>
      <c r="AW1936" s="52"/>
      <c r="AX1936" s="52"/>
      <c r="AY1936" s="52"/>
      <c r="AZ1936" s="52"/>
      <c r="BA1936" s="52"/>
      <c r="BB1936" s="52"/>
      <c r="BC1936" s="52"/>
      <c r="BD1936" s="52"/>
      <c r="BE1936" s="52"/>
      <c r="BF1936" s="52"/>
      <c r="BG1936" s="52"/>
      <c r="BH1936" s="52"/>
      <c r="BI1936" s="52"/>
      <c r="BJ1936" s="52"/>
      <c r="BK1936" s="52"/>
      <c r="BL1936" s="52"/>
      <c r="BM1936" s="52"/>
      <c r="BN1936" s="52"/>
      <c r="BO1936" s="52"/>
      <c r="BP1936" s="52"/>
      <c r="BQ1936" s="52"/>
      <c r="BR1936" s="52"/>
      <c r="BS1936" s="52"/>
      <c r="BT1936" s="52"/>
      <c r="BU1936" s="52"/>
      <c r="BV1936" s="52"/>
      <c r="BW1936" s="52"/>
      <c r="BX1936" s="52"/>
      <c r="BY1936" s="52"/>
      <c r="BZ1936" s="52"/>
      <c r="CA1936" s="52"/>
      <c r="CB1936" s="52"/>
      <c r="CC1936" s="52"/>
      <c r="CD1936" s="52"/>
      <c r="CE1936" s="52"/>
      <c r="CF1936" s="52"/>
      <c r="CG1936" s="52"/>
      <c r="CH1936" s="52"/>
      <c r="CI1936" s="52"/>
      <c r="CJ1936" s="52"/>
      <c r="CK1936" s="52"/>
      <c r="CL1936" s="52"/>
      <c r="CM1936" s="52"/>
      <c r="CN1936" s="52"/>
      <c r="CO1936" s="52"/>
      <c r="CP1936" s="52"/>
      <c r="CQ1936" s="52"/>
      <c r="CR1936" s="52"/>
      <c r="CS1936" s="52"/>
      <c r="CT1936" s="52"/>
      <c r="CU1936" s="52"/>
      <c r="CV1936" s="52"/>
      <c r="CW1936" s="52"/>
      <c r="CX1936" s="52"/>
      <c r="CY1936" s="52"/>
      <c r="CZ1936" s="52"/>
      <c r="DA1936" s="52"/>
      <c r="DB1936" s="52"/>
      <c r="DC1936" s="52"/>
      <c r="DD1936" s="52"/>
      <c r="DE1936" s="52"/>
      <c r="DF1936" s="52"/>
      <c r="DG1936" s="52"/>
      <c r="DH1936" s="52"/>
      <c r="DI1936" s="52"/>
      <c r="DJ1936" s="52"/>
      <c r="DK1936" s="52"/>
      <c r="DL1936" s="52"/>
      <c r="DM1936" s="52"/>
      <c r="DN1936" s="52"/>
      <c r="DO1936" s="52"/>
      <c r="DP1936" s="52"/>
      <c r="DQ1936" s="52"/>
      <c r="DR1936" s="52"/>
      <c r="DS1936" s="52"/>
      <c r="DT1936" s="52"/>
      <c r="DU1936" s="52"/>
      <c r="DV1936" s="52"/>
      <c r="DW1936" s="52"/>
      <c r="DX1936" s="52"/>
      <c r="DY1936" s="52"/>
      <c r="DZ1936" s="52"/>
      <c r="EA1936" s="52"/>
    </row>
    <row r="1937" spans="1:131" s="43" customFormat="1" x14ac:dyDescent="0.2">
      <c r="A1937" s="42"/>
      <c r="B1937" s="42"/>
      <c r="C1937" s="42"/>
      <c r="D1937" s="42"/>
      <c r="E1937" s="42"/>
      <c r="F1937" s="42"/>
      <c r="G1937" s="54"/>
      <c r="H1937" s="42"/>
      <c r="I1937" s="42"/>
      <c r="J1937" s="55"/>
      <c r="K1937" s="55"/>
      <c r="L1937" s="55"/>
      <c r="M1937" s="56"/>
      <c r="N1937" s="57"/>
      <c r="O1937" s="57"/>
      <c r="P1937" s="42"/>
      <c r="Q1937" s="42"/>
      <c r="R1937" s="42"/>
      <c r="S1937" s="42"/>
      <c r="T1937" s="57"/>
      <c r="U1937" s="57"/>
      <c r="V1937" s="52"/>
      <c r="W1937" s="52"/>
      <c r="X1937" s="52"/>
      <c r="Y1937" s="52"/>
      <c r="Z1937" s="52"/>
      <c r="AA1937" s="52"/>
      <c r="AB1937" s="52"/>
      <c r="AC1937" s="52"/>
      <c r="AD1937" s="52"/>
      <c r="AE1937" s="52"/>
      <c r="AF1937" s="52"/>
      <c r="AG1937" s="52"/>
      <c r="AH1937" s="52"/>
      <c r="AI1937" s="52"/>
      <c r="AJ1937" s="52"/>
      <c r="AK1937" s="52"/>
      <c r="AL1937" s="52"/>
      <c r="AM1937" s="52"/>
      <c r="AN1937" s="52"/>
      <c r="AO1937" s="52"/>
      <c r="AP1937" s="52"/>
      <c r="AQ1937" s="52"/>
      <c r="AR1937" s="52"/>
      <c r="AS1937" s="52"/>
      <c r="AT1937" s="52"/>
      <c r="AU1937" s="52"/>
      <c r="AV1937" s="52"/>
      <c r="AW1937" s="52"/>
      <c r="AX1937" s="52"/>
      <c r="AY1937" s="52"/>
      <c r="AZ1937" s="52"/>
      <c r="BA1937" s="52"/>
      <c r="BB1937" s="52"/>
      <c r="BC1937" s="52"/>
      <c r="BD1937" s="52"/>
      <c r="BE1937" s="52"/>
      <c r="BF1937" s="52"/>
      <c r="BG1937" s="52"/>
      <c r="BH1937" s="52"/>
      <c r="BI1937" s="52"/>
      <c r="BJ1937" s="52"/>
      <c r="BK1937" s="52"/>
      <c r="BL1937" s="52"/>
      <c r="BM1937" s="52"/>
      <c r="BN1937" s="52"/>
      <c r="BO1937" s="52"/>
      <c r="BP1937" s="52"/>
      <c r="BQ1937" s="52"/>
      <c r="BR1937" s="52"/>
      <c r="BS1937" s="52"/>
      <c r="BT1937" s="52"/>
      <c r="BU1937" s="52"/>
      <c r="BV1937" s="52"/>
      <c r="BW1937" s="52"/>
      <c r="BX1937" s="52"/>
      <c r="BY1937" s="52"/>
      <c r="BZ1937" s="52"/>
      <c r="CA1937" s="52"/>
      <c r="CB1937" s="52"/>
      <c r="CC1937" s="52"/>
      <c r="CD1937" s="52"/>
      <c r="CE1937" s="52"/>
      <c r="CF1937" s="52"/>
      <c r="CG1937" s="52"/>
      <c r="CH1937" s="52"/>
      <c r="CI1937" s="52"/>
      <c r="CJ1937" s="52"/>
      <c r="CK1937" s="52"/>
      <c r="CL1937" s="52"/>
      <c r="CM1937" s="52"/>
      <c r="CN1937" s="52"/>
      <c r="CO1937" s="52"/>
      <c r="CP1937" s="52"/>
      <c r="CQ1937" s="52"/>
      <c r="CR1937" s="52"/>
      <c r="CS1937" s="52"/>
      <c r="CT1937" s="52"/>
      <c r="CU1937" s="52"/>
      <c r="CV1937" s="52"/>
      <c r="CW1937" s="52"/>
      <c r="CX1937" s="52"/>
      <c r="CY1937" s="52"/>
      <c r="CZ1937" s="52"/>
      <c r="DA1937" s="52"/>
      <c r="DB1937" s="52"/>
      <c r="DC1937" s="52"/>
      <c r="DD1937" s="52"/>
      <c r="DE1937" s="52"/>
      <c r="DF1937" s="52"/>
      <c r="DG1937" s="52"/>
      <c r="DH1937" s="52"/>
      <c r="DI1937" s="52"/>
      <c r="DJ1937" s="52"/>
      <c r="DK1937" s="52"/>
      <c r="DL1937" s="52"/>
      <c r="DM1937" s="52"/>
      <c r="DN1937" s="52"/>
      <c r="DO1937" s="52"/>
      <c r="DP1937" s="52"/>
      <c r="DQ1937" s="52"/>
      <c r="DR1937" s="52"/>
      <c r="DS1937" s="52"/>
      <c r="DT1937" s="52"/>
      <c r="DU1937" s="52"/>
      <c r="DV1937" s="52"/>
      <c r="DW1937" s="52"/>
      <c r="DX1937" s="52"/>
      <c r="DY1937" s="52"/>
      <c r="DZ1937" s="52"/>
      <c r="EA1937" s="52"/>
    </row>
    <row r="1938" spans="1:131" s="43" customFormat="1" x14ac:dyDescent="0.2">
      <c r="A1938" s="42"/>
      <c r="B1938" s="42"/>
      <c r="C1938" s="42"/>
      <c r="D1938" s="42"/>
      <c r="E1938" s="42"/>
      <c r="F1938" s="42"/>
      <c r="G1938" s="54"/>
      <c r="H1938" s="42"/>
      <c r="I1938" s="42"/>
      <c r="J1938" s="55"/>
      <c r="K1938" s="55"/>
      <c r="L1938" s="55"/>
      <c r="M1938" s="56"/>
      <c r="N1938" s="57"/>
      <c r="O1938" s="57"/>
      <c r="P1938" s="42"/>
      <c r="Q1938" s="42"/>
      <c r="R1938" s="42"/>
      <c r="S1938" s="42"/>
      <c r="T1938" s="57"/>
      <c r="U1938" s="57"/>
      <c r="V1938" s="52"/>
      <c r="W1938" s="52"/>
      <c r="X1938" s="52"/>
      <c r="Y1938" s="52"/>
      <c r="Z1938" s="52"/>
      <c r="AA1938" s="52"/>
      <c r="AB1938" s="52"/>
      <c r="AC1938" s="52"/>
      <c r="AD1938" s="52"/>
      <c r="AE1938" s="52"/>
      <c r="AF1938" s="52"/>
      <c r="AG1938" s="52"/>
      <c r="AH1938" s="52"/>
      <c r="AI1938" s="52"/>
      <c r="AJ1938" s="52"/>
      <c r="AK1938" s="52"/>
      <c r="AL1938" s="52"/>
      <c r="AM1938" s="52"/>
      <c r="AN1938" s="52"/>
      <c r="AO1938" s="52"/>
      <c r="AP1938" s="52"/>
      <c r="AQ1938" s="52"/>
      <c r="AR1938" s="52"/>
      <c r="AS1938" s="52"/>
      <c r="AT1938" s="52"/>
      <c r="AU1938" s="52"/>
      <c r="AV1938" s="52"/>
      <c r="AW1938" s="52"/>
      <c r="AX1938" s="52"/>
      <c r="AY1938" s="52"/>
      <c r="AZ1938" s="52"/>
      <c r="BA1938" s="52"/>
      <c r="BB1938" s="52"/>
      <c r="BC1938" s="52"/>
      <c r="BD1938" s="52"/>
      <c r="BE1938" s="52"/>
      <c r="BF1938" s="52"/>
      <c r="BG1938" s="52"/>
      <c r="BH1938" s="52"/>
      <c r="BI1938" s="52"/>
      <c r="BJ1938" s="52"/>
      <c r="BK1938" s="52"/>
      <c r="BL1938" s="52"/>
      <c r="BM1938" s="52"/>
      <c r="BN1938" s="52"/>
      <c r="BO1938" s="52"/>
      <c r="BP1938" s="52"/>
      <c r="BQ1938" s="52"/>
      <c r="BR1938" s="52"/>
      <c r="BS1938" s="52"/>
      <c r="BT1938" s="52"/>
      <c r="BU1938" s="52"/>
      <c r="BV1938" s="52"/>
      <c r="BW1938" s="52"/>
      <c r="BX1938" s="52"/>
      <c r="BY1938" s="52"/>
      <c r="BZ1938" s="52"/>
      <c r="CA1938" s="52"/>
      <c r="CB1938" s="52"/>
      <c r="CC1938" s="52"/>
      <c r="CD1938" s="52"/>
      <c r="CE1938" s="52"/>
      <c r="CF1938" s="52"/>
      <c r="CG1938" s="52"/>
      <c r="CH1938" s="52"/>
      <c r="CI1938" s="52"/>
      <c r="CJ1938" s="52"/>
      <c r="CK1938" s="52"/>
      <c r="CL1938" s="52"/>
      <c r="CM1938" s="52"/>
      <c r="CN1938" s="52"/>
      <c r="CO1938" s="52"/>
      <c r="CP1938" s="52"/>
      <c r="CQ1938" s="52"/>
      <c r="CR1938" s="52"/>
      <c r="CS1938" s="52"/>
      <c r="CT1938" s="52"/>
      <c r="CU1938" s="52"/>
      <c r="CV1938" s="52"/>
      <c r="CW1938" s="52"/>
      <c r="CX1938" s="52"/>
      <c r="CY1938" s="52"/>
      <c r="CZ1938" s="52"/>
      <c r="DA1938" s="52"/>
      <c r="DB1938" s="52"/>
      <c r="DC1938" s="52"/>
      <c r="DD1938" s="52"/>
      <c r="DE1938" s="52"/>
      <c r="DF1938" s="52"/>
      <c r="DG1938" s="52"/>
      <c r="DH1938" s="52"/>
      <c r="DI1938" s="52"/>
      <c r="DJ1938" s="52"/>
      <c r="DK1938" s="52"/>
      <c r="DL1938" s="52"/>
      <c r="DM1938" s="52"/>
      <c r="DN1938" s="52"/>
      <c r="DO1938" s="52"/>
      <c r="DP1938" s="52"/>
      <c r="DQ1938" s="52"/>
      <c r="DR1938" s="52"/>
      <c r="DS1938" s="52"/>
      <c r="DT1938" s="52"/>
      <c r="DU1938" s="52"/>
      <c r="DV1938" s="52"/>
      <c r="DW1938" s="52"/>
      <c r="DX1938" s="52"/>
      <c r="DY1938" s="52"/>
      <c r="DZ1938" s="52"/>
      <c r="EA1938" s="52"/>
    </row>
    <row r="1939" spans="1:131" s="43" customFormat="1" x14ac:dyDescent="0.2">
      <c r="A1939" s="42"/>
      <c r="B1939" s="42"/>
      <c r="C1939" s="42"/>
      <c r="D1939" s="42"/>
      <c r="E1939" s="42"/>
      <c r="F1939" s="42"/>
      <c r="G1939" s="54"/>
      <c r="H1939" s="42"/>
      <c r="I1939" s="42"/>
      <c r="J1939" s="55"/>
      <c r="K1939" s="55"/>
      <c r="L1939" s="55"/>
      <c r="M1939" s="56"/>
      <c r="N1939" s="57"/>
      <c r="O1939" s="57"/>
      <c r="P1939" s="42"/>
      <c r="Q1939" s="42"/>
      <c r="R1939" s="42"/>
      <c r="S1939" s="42"/>
      <c r="T1939" s="57"/>
      <c r="U1939" s="57"/>
      <c r="V1939" s="52"/>
      <c r="W1939" s="52"/>
      <c r="X1939" s="52"/>
      <c r="Y1939" s="52"/>
      <c r="Z1939" s="52"/>
      <c r="AA1939" s="52"/>
      <c r="AB1939" s="52"/>
      <c r="AC1939" s="52"/>
      <c r="AD1939" s="52"/>
      <c r="AE1939" s="52"/>
      <c r="AF1939" s="52"/>
      <c r="AG1939" s="52"/>
      <c r="AH1939" s="52"/>
      <c r="AI1939" s="52"/>
      <c r="AJ1939" s="52"/>
      <c r="AK1939" s="52"/>
      <c r="AL1939" s="52"/>
      <c r="AM1939" s="52"/>
      <c r="AN1939" s="52"/>
      <c r="AO1939" s="52"/>
      <c r="AP1939" s="52"/>
      <c r="AQ1939" s="52"/>
      <c r="AR1939" s="52"/>
      <c r="AS1939" s="52"/>
      <c r="AT1939" s="52"/>
      <c r="AU1939" s="52"/>
      <c r="AV1939" s="52"/>
      <c r="AW1939" s="52"/>
      <c r="AX1939" s="52"/>
      <c r="AY1939" s="52"/>
      <c r="AZ1939" s="52"/>
      <c r="BA1939" s="52"/>
      <c r="BB1939" s="52"/>
      <c r="BC1939" s="52"/>
      <c r="BD1939" s="52"/>
      <c r="BE1939" s="52"/>
      <c r="BF1939" s="52"/>
      <c r="BG1939" s="52"/>
      <c r="BH1939" s="52"/>
      <c r="BI1939" s="52"/>
      <c r="BJ1939" s="52"/>
      <c r="BK1939" s="52"/>
      <c r="BL1939" s="52"/>
      <c r="BM1939" s="52"/>
      <c r="BN1939" s="52"/>
      <c r="BO1939" s="52"/>
      <c r="BP1939" s="52"/>
      <c r="BQ1939" s="52"/>
      <c r="BR1939" s="52"/>
      <c r="BS1939" s="52"/>
      <c r="BT1939" s="52"/>
      <c r="BU1939" s="52"/>
      <c r="BV1939" s="52"/>
      <c r="BW1939" s="52"/>
      <c r="BX1939" s="52"/>
      <c r="BY1939" s="52"/>
      <c r="BZ1939" s="52"/>
      <c r="CA1939" s="52"/>
      <c r="CB1939" s="52"/>
      <c r="CC1939" s="52"/>
      <c r="CD1939" s="52"/>
      <c r="CE1939" s="52"/>
      <c r="CF1939" s="52"/>
      <c r="CG1939" s="52"/>
      <c r="CH1939" s="52"/>
      <c r="CI1939" s="52"/>
      <c r="CJ1939" s="52"/>
      <c r="CK1939" s="52"/>
      <c r="CL1939" s="52"/>
      <c r="CM1939" s="52"/>
      <c r="CN1939" s="52"/>
      <c r="CO1939" s="52"/>
      <c r="CP1939" s="52"/>
      <c r="CQ1939" s="52"/>
      <c r="CR1939" s="52"/>
      <c r="CS1939" s="52"/>
      <c r="CT1939" s="52"/>
      <c r="CU1939" s="52"/>
      <c r="CV1939" s="52"/>
      <c r="CW1939" s="52"/>
      <c r="CX1939" s="52"/>
      <c r="CY1939" s="52"/>
      <c r="CZ1939" s="52"/>
      <c r="DA1939" s="52"/>
      <c r="DB1939" s="52"/>
      <c r="DC1939" s="52"/>
      <c r="DD1939" s="52"/>
      <c r="DE1939" s="52"/>
      <c r="DF1939" s="52"/>
      <c r="DG1939" s="52"/>
      <c r="DH1939" s="52"/>
      <c r="DI1939" s="52"/>
      <c r="DJ1939" s="52"/>
      <c r="DK1939" s="52"/>
      <c r="DL1939" s="52"/>
      <c r="DM1939" s="52"/>
      <c r="DN1939" s="52"/>
      <c r="DO1939" s="52"/>
      <c r="DP1939" s="52"/>
      <c r="DQ1939" s="52"/>
      <c r="DR1939" s="52"/>
      <c r="DS1939" s="52"/>
      <c r="DT1939" s="52"/>
      <c r="DU1939" s="52"/>
      <c r="DV1939" s="52"/>
      <c r="DW1939" s="52"/>
      <c r="DX1939" s="52"/>
      <c r="DY1939" s="52"/>
      <c r="DZ1939" s="52"/>
      <c r="EA1939" s="52"/>
    </row>
    <row r="1940" spans="1:131" s="43" customFormat="1" x14ac:dyDescent="0.2">
      <c r="A1940" s="42"/>
      <c r="B1940" s="42"/>
      <c r="C1940" s="42"/>
      <c r="D1940" s="42"/>
      <c r="E1940" s="42"/>
      <c r="F1940" s="42"/>
      <c r="G1940" s="54"/>
      <c r="H1940" s="42"/>
      <c r="I1940" s="42"/>
      <c r="J1940" s="55"/>
      <c r="K1940" s="55"/>
      <c r="L1940" s="55"/>
      <c r="M1940" s="56"/>
      <c r="N1940" s="57"/>
      <c r="O1940" s="57"/>
      <c r="P1940" s="42"/>
      <c r="Q1940" s="42"/>
      <c r="R1940" s="42"/>
      <c r="S1940" s="42"/>
      <c r="T1940" s="57"/>
      <c r="U1940" s="57"/>
      <c r="V1940" s="52"/>
      <c r="W1940" s="52"/>
      <c r="X1940" s="52"/>
      <c r="Y1940" s="52"/>
      <c r="Z1940" s="52"/>
      <c r="AA1940" s="52"/>
      <c r="AB1940" s="52"/>
      <c r="AC1940" s="52"/>
      <c r="AD1940" s="52"/>
      <c r="AE1940" s="52"/>
      <c r="AF1940" s="52"/>
      <c r="AG1940" s="52"/>
      <c r="AH1940" s="52"/>
      <c r="AI1940" s="52"/>
      <c r="AJ1940" s="52"/>
      <c r="AK1940" s="52"/>
      <c r="AL1940" s="52"/>
      <c r="AM1940" s="52"/>
      <c r="AN1940" s="52"/>
      <c r="AO1940" s="52"/>
      <c r="AP1940" s="52"/>
      <c r="AQ1940" s="52"/>
      <c r="AR1940" s="52"/>
      <c r="AS1940" s="52"/>
      <c r="AT1940" s="52"/>
      <c r="AU1940" s="52"/>
      <c r="AV1940" s="52"/>
      <c r="AW1940" s="52"/>
      <c r="AX1940" s="52"/>
      <c r="AY1940" s="52"/>
      <c r="AZ1940" s="52"/>
      <c r="BA1940" s="52"/>
      <c r="BB1940" s="52"/>
      <c r="BC1940" s="52"/>
      <c r="BD1940" s="52"/>
      <c r="BE1940" s="52"/>
      <c r="BF1940" s="52"/>
      <c r="BG1940" s="52"/>
      <c r="BH1940" s="52"/>
      <c r="BI1940" s="52"/>
      <c r="BJ1940" s="52"/>
      <c r="BK1940" s="52"/>
      <c r="BL1940" s="52"/>
      <c r="BM1940" s="52"/>
      <c r="BN1940" s="52"/>
      <c r="BO1940" s="52"/>
      <c r="BP1940" s="52"/>
      <c r="BQ1940" s="52"/>
      <c r="BR1940" s="52"/>
      <c r="BS1940" s="52"/>
      <c r="BT1940" s="52"/>
      <c r="BU1940" s="52"/>
      <c r="BV1940" s="52"/>
      <c r="BW1940" s="52"/>
      <c r="BX1940" s="52"/>
      <c r="BY1940" s="52"/>
      <c r="BZ1940" s="52"/>
      <c r="CA1940" s="52"/>
      <c r="CB1940" s="52"/>
      <c r="CC1940" s="52"/>
      <c r="CD1940" s="52"/>
      <c r="CE1940" s="52"/>
      <c r="CF1940" s="52"/>
      <c r="CG1940" s="52"/>
      <c r="CH1940" s="52"/>
      <c r="CI1940" s="52"/>
      <c r="CJ1940" s="52"/>
      <c r="CK1940" s="52"/>
      <c r="CL1940" s="52"/>
      <c r="CM1940" s="52"/>
      <c r="CN1940" s="52"/>
      <c r="CO1940" s="52"/>
      <c r="CP1940" s="52"/>
      <c r="CQ1940" s="52"/>
      <c r="CR1940" s="52"/>
      <c r="CS1940" s="52"/>
      <c r="CT1940" s="52"/>
      <c r="CU1940" s="52"/>
      <c r="CV1940" s="52"/>
      <c r="CW1940" s="52"/>
      <c r="CX1940" s="52"/>
      <c r="CY1940" s="52"/>
      <c r="CZ1940" s="52"/>
      <c r="DA1940" s="52"/>
      <c r="DB1940" s="52"/>
      <c r="DC1940" s="52"/>
      <c r="DD1940" s="52"/>
      <c r="DE1940" s="52"/>
      <c r="DF1940" s="52"/>
      <c r="DG1940" s="52"/>
      <c r="DH1940" s="52"/>
      <c r="DI1940" s="52"/>
      <c r="DJ1940" s="52"/>
      <c r="DK1940" s="52"/>
      <c r="DL1940" s="52"/>
      <c r="DM1940" s="52"/>
      <c r="DN1940" s="52"/>
      <c r="DO1940" s="52"/>
      <c r="DP1940" s="52"/>
      <c r="DQ1940" s="52"/>
      <c r="DR1940" s="52"/>
      <c r="DS1940" s="52"/>
      <c r="DT1940" s="52"/>
      <c r="DU1940" s="52"/>
      <c r="DV1940" s="52"/>
      <c r="DW1940" s="52"/>
      <c r="DX1940" s="52"/>
      <c r="DY1940" s="52"/>
      <c r="DZ1940" s="52"/>
      <c r="EA1940" s="52"/>
    </row>
    <row r="1941" spans="1:131" s="43" customFormat="1" x14ac:dyDescent="0.2">
      <c r="A1941" s="42"/>
      <c r="B1941" s="42"/>
      <c r="C1941" s="42"/>
      <c r="D1941" s="42"/>
      <c r="E1941" s="42"/>
      <c r="F1941" s="42"/>
      <c r="G1941" s="54"/>
      <c r="H1941" s="42"/>
      <c r="I1941" s="42"/>
      <c r="J1941" s="55"/>
      <c r="K1941" s="55"/>
      <c r="L1941" s="55"/>
      <c r="M1941" s="56"/>
      <c r="N1941" s="57"/>
      <c r="O1941" s="57"/>
      <c r="P1941" s="42"/>
      <c r="Q1941" s="42"/>
      <c r="R1941" s="42"/>
      <c r="S1941" s="42"/>
      <c r="T1941" s="57"/>
      <c r="U1941" s="57"/>
      <c r="V1941" s="52"/>
      <c r="W1941" s="52"/>
      <c r="X1941" s="52"/>
      <c r="Y1941" s="52"/>
      <c r="Z1941" s="52"/>
      <c r="AA1941" s="52"/>
      <c r="AB1941" s="52"/>
      <c r="AC1941" s="52"/>
      <c r="AD1941" s="52"/>
      <c r="AE1941" s="52"/>
      <c r="AF1941" s="52"/>
      <c r="AG1941" s="52"/>
      <c r="AH1941" s="52"/>
      <c r="AI1941" s="52"/>
      <c r="AJ1941" s="52"/>
      <c r="AK1941" s="52"/>
      <c r="AL1941" s="52"/>
      <c r="AM1941" s="52"/>
      <c r="AN1941" s="52"/>
      <c r="AO1941" s="52"/>
      <c r="AP1941" s="52"/>
      <c r="AQ1941" s="52"/>
      <c r="AR1941" s="52"/>
      <c r="AS1941" s="52"/>
      <c r="AT1941" s="52"/>
      <c r="AU1941" s="52"/>
      <c r="AV1941" s="52"/>
      <c r="AW1941" s="52"/>
      <c r="AX1941" s="52"/>
      <c r="AY1941" s="52"/>
      <c r="AZ1941" s="52"/>
      <c r="BA1941" s="52"/>
      <c r="BB1941" s="52"/>
      <c r="BC1941" s="52"/>
      <c r="BD1941" s="52"/>
      <c r="BE1941" s="52"/>
      <c r="BF1941" s="52"/>
      <c r="BG1941" s="52"/>
      <c r="BH1941" s="52"/>
      <c r="BI1941" s="52"/>
      <c r="BJ1941" s="52"/>
      <c r="BK1941" s="52"/>
      <c r="BL1941" s="52"/>
      <c r="BM1941" s="52"/>
      <c r="BN1941" s="52"/>
      <c r="BO1941" s="52"/>
      <c r="BP1941" s="52"/>
      <c r="BQ1941" s="52"/>
      <c r="BR1941" s="52"/>
      <c r="BS1941" s="52"/>
      <c r="BT1941" s="52"/>
      <c r="BU1941" s="52"/>
      <c r="BV1941" s="52"/>
      <c r="BW1941" s="52"/>
      <c r="BX1941" s="52"/>
      <c r="BY1941" s="52"/>
      <c r="BZ1941" s="52"/>
      <c r="CA1941" s="52"/>
      <c r="CB1941" s="52"/>
      <c r="CC1941" s="52"/>
      <c r="CD1941" s="52"/>
      <c r="CE1941" s="52"/>
      <c r="CF1941" s="52"/>
      <c r="CG1941" s="52"/>
      <c r="CH1941" s="52"/>
      <c r="CI1941" s="52"/>
      <c r="CJ1941" s="52"/>
      <c r="CK1941" s="52"/>
      <c r="CL1941" s="52"/>
      <c r="CM1941" s="52"/>
      <c r="CN1941" s="52"/>
      <c r="CO1941" s="52"/>
      <c r="CP1941" s="52"/>
      <c r="CQ1941" s="52"/>
      <c r="CR1941" s="52"/>
      <c r="CS1941" s="52"/>
      <c r="CT1941" s="52"/>
      <c r="CU1941" s="52"/>
      <c r="CV1941" s="52"/>
      <c r="CW1941" s="52"/>
      <c r="CX1941" s="52"/>
      <c r="CY1941" s="52"/>
      <c r="CZ1941" s="52"/>
      <c r="DA1941" s="52"/>
      <c r="DB1941" s="52"/>
      <c r="DC1941" s="52"/>
      <c r="DD1941" s="52"/>
      <c r="DE1941" s="52"/>
      <c r="DF1941" s="52"/>
      <c r="DG1941" s="52"/>
      <c r="DH1941" s="52"/>
      <c r="DI1941" s="52"/>
      <c r="DJ1941" s="52"/>
      <c r="DK1941" s="52"/>
      <c r="DL1941" s="52"/>
      <c r="DM1941" s="52"/>
      <c r="DN1941" s="52"/>
      <c r="DO1941" s="52"/>
      <c r="DP1941" s="52"/>
      <c r="DQ1941" s="52"/>
      <c r="DR1941" s="52"/>
      <c r="DS1941" s="52"/>
      <c r="DT1941" s="52"/>
      <c r="DU1941" s="52"/>
      <c r="DV1941" s="52"/>
      <c r="DW1941" s="52"/>
      <c r="DX1941" s="52"/>
      <c r="DY1941" s="52"/>
      <c r="DZ1941" s="52"/>
      <c r="EA1941" s="52"/>
    </row>
    <row r="1942" spans="1:131" s="43" customFormat="1" x14ac:dyDescent="0.2">
      <c r="A1942" s="42"/>
      <c r="B1942" s="42"/>
      <c r="C1942" s="42"/>
      <c r="D1942" s="42"/>
      <c r="E1942" s="42"/>
      <c r="F1942" s="42"/>
      <c r="G1942" s="54"/>
      <c r="H1942" s="42"/>
      <c r="I1942" s="42"/>
      <c r="J1942" s="55"/>
      <c r="K1942" s="55"/>
      <c r="L1942" s="55"/>
      <c r="M1942" s="56"/>
      <c r="N1942" s="57"/>
      <c r="O1942" s="57"/>
      <c r="P1942" s="42"/>
      <c r="Q1942" s="42"/>
      <c r="R1942" s="42"/>
      <c r="S1942" s="42"/>
      <c r="T1942" s="57"/>
      <c r="U1942" s="57"/>
      <c r="V1942" s="52"/>
      <c r="W1942" s="52"/>
      <c r="X1942" s="52"/>
      <c r="Y1942" s="52"/>
      <c r="Z1942" s="52"/>
      <c r="AA1942" s="52"/>
      <c r="AB1942" s="52"/>
      <c r="AC1942" s="52"/>
      <c r="AD1942" s="52"/>
      <c r="AE1942" s="52"/>
      <c r="AF1942" s="52"/>
      <c r="AG1942" s="52"/>
      <c r="AH1942" s="52"/>
      <c r="AI1942" s="52"/>
      <c r="AJ1942" s="52"/>
      <c r="AK1942" s="52"/>
      <c r="AL1942" s="52"/>
      <c r="AM1942" s="52"/>
      <c r="AN1942" s="52"/>
      <c r="AO1942" s="52"/>
      <c r="AP1942" s="52"/>
      <c r="AQ1942" s="52"/>
      <c r="AR1942" s="52"/>
      <c r="AS1942" s="52"/>
      <c r="AT1942" s="52"/>
      <c r="AU1942" s="52"/>
      <c r="AV1942" s="52"/>
      <c r="AW1942" s="52"/>
      <c r="AX1942" s="52"/>
      <c r="AY1942" s="52"/>
      <c r="AZ1942" s="52"/>
      <c r="BA1942" s="52"/>
      <c r="BB1942" s="52"/>
      <c r="BC1942" s="52"/>
      <c r="BD1942" s="52"/>
      <c r="BE1942" s="52"/>
      <c r="BF1942" s="52"/>
      <c r="BG1942" s="52"/>
      <c r="BH1942" s="52"/>
      <c r="BI1942" s="52"/>
      <c r="BJ1942" s="52"/>
      <c r="BK1942" s="52"/>
      <c r="BL1942" s="52"/>
      <c r="BM1942" s="52"/>
      <c r="BN1942" s="52"/>
      <c r="BO1942" s="52"/>
      <c r="BP1942" s="52"/>
      <c r="BQ1942" s="52"/>
      <c r="BR1942" s="52"/>
      <c r="BS1942" s="52"/>
      <c r="BT1942" s="52"/>
      <c r="BU1942" s="52"/>
      <c r="BV1942" s="52"/>
      <c r="BW1942" s="52"/>
      <c r="BX1942" s="52"/>
      <c r="BY1942" s="52"/>
      <c r="BZ1942" s="52"/>
      <c r="CA1942" s="52"/>
      <c r="CB1942" s="52"/>
      <c r="CC1942" s="52"/>
      <c r="CD1942" s="52"/>
      <c r="CE1942" s="52"/>
      <c r="CF1942" s="52"/>
      <c r="CG1942" s="52"/>
      <c r="CH1942" s="52"/>
      <c r="CI1942" s="52"/>
      <c r="CJ1942" s="52"/>
      <c r="CK1942" s="52"/>
      <c r="CL1942" s="52"/>
      <c r="CM1942" s="52"/>
      <c r="CN1942" s="52"/>
      <c r="CO1942" s="52"/>
      <c r="CP1942" s="52"/>
      <c r="CQ1942" s="52"/>
      <c r="CR1942" s="52"/>
      <c r="CS1942" s="52"/>
      <c r="CT1942" s="52"/>
      <c r="CU1942" s="52"/>
      <c r="CV1942" s="52"/>
      <c r="CW1942" s="52"/>
      <c r="CX1942" s="52"/>
      <c r="CY1942" s="52"/>
      <c r="CZ1942" s="52"/>
      <c r="DA1942" s="52"/>
      <c r="DB1942" s="52"/>
      <c r="DC1942" s="52"/>
      <c r="DD1942" s="52"/>
      <c r="DE1942" s="52"/>
      <c r="DF1942" s="52"/>
      <c r="DG1942" s="52"/>
      <c r="DH1942" s="52"/>
      <c r="DI1942" s="52"/>
      <c r="DJ1942" s="52"/>
      <c r="DK1942" s="52"/>
      <c r="DL1942" s="52"/>
      <c r="DM1942" s="52"/>
      <c r="DN1942" s="52"/>
      <c r="DO1942" s="52"/>
      <c r="DP1942" s="52"/>
      <c r="DQ1942" s="52"/>
      <c r="DR1942" s="52"/>
      <c r="DS1942" s="52"/>
      <c r="DT1942" s="52"/>
      <c r="DU1942" s="52"/>
      <c r="DV1942" s="52"/>
      <c r="DW1942" s="52"/>
      <c r="DX1942" s="52"/>
      <c r="DY1942" s="52"/>
      <c r="DZ1942" s="52"/>
      <c r="EA1942" s="52"/>
    </row>
    <row r="1943" spans="1:131" s="43" customFormat="1" x14ac:dyDescent="0.2">
      <c r="A1943" s="42"/>
      <c r="B1943" s="42"/>
      <c r="C1943" s="42"/>
      <c r="D1943" s="42"/>
      <c r="E1943" s="42"/>
      <c r="F1943" s="42"/>
      <c r="G1943" s="54"/>
      <c r="H1943" s="42"/>
      <c r="I1943" s="42"/>
      <c r="J1943" s="55"/>
      <c r="K1943" s="55"/>
      <c r="L1943" s="55"/>
      <c r="M1943" s="56"/>
      <c r="N1943" s="57"/>
      <c r="O1943" s="57"/>
      <c r="P1943" s="42"/>
      <c r="Q1943" s="42"/>
      <c r="R1943" s="42"/>
      <c r="S1943" s="42"/>
      <c r="T1943" s="57"/>
      <c r="U1943" s="57"/>
      <c r="V1943" s="52"/>
      <c r="W1943" s="52"/>
      <c r="X1943" s="52"/>
      <c r="Y1943" s="52"/>
      <c r="Z1943" s="52"/>
      <c r="AA1943" s="52"/>
      <c r="AB1943" s="52"/>
      <c r="AC1943" s="52"/>
      <c r="AD1943" s="52"/>
      <c r="AE1943" s="52"/>
      <c r="AF1943" s="52"/>
      <c r="AG1943" s="52"/>
      <c r="AH1943" s="52"/>
      <c r="AI1943" s="52"/>
      <c r="AJ1943" s="52"/>
      <c r="AK1943" s="52"/>
      <c r="AL1943" s="52"/>
      <c r="AM1943" s="52"/>
      <c r="AN1943" s="52"/>
      <c r="AO1943" s="52"/>
      <c r="AP1943" s="52"/>
      <c r="AQ1943" s="52"/>
      <c r="AR1943" s="52"/>
      <c r="AS1943" s="52"/>
      <c r="AT1943" s="52"/>
      <c r="AU1943" s="52"/>
      <c r="AV1943" s="52"/>
      <c r="AW1943" s="52"/>
      <c r="AX1943" s="52"/>
      <c r="AY1943" s="52"/>
      <c r="AZ1943" s="52"/>
      <c r="BA1943" s="52"/>
      <c r="BB1943" s="52"/>
      <c r="BC1943" s="52"/>
      <c r="BD1943" s="52"/>
      <c r="BE1943" s="52"/>
      <c r="BF1943" s="52"/>
      <c r="BG1943" s="52"/>
      <c r="BH1943" s="52"/>
      <c r="BI1943" s="52"/>
      <c r="BJ1943" s="52"/>
      <c r="BK1943" s="52"/>
      <c r="BL1943" s="52"/>
      <c r="BM1943" s="52"/>
      <c r="BN1943" s="52"/>
      <c r="BO1943" s="52"/>
      <c r="BP1943" s="52"/>
      <c r="BQ1943" s="52"/>
      <c r="BR1943" s="52"/>
      <c r="BS1943" s="52"/>
      <c r="BT1943" s="52"/>
      <c r="BU1943" s="52"/>
      <c r="BV1943" s="52"/>
      <c r="BW1943" s="52"/>
      <c r="BX1943" s="52"/>
      <c r="BY1943" s="52"/>
      <c r="BZ1943" s="52"/>
      <c r="CA1943" s="52"/>
      <c r="CB1943" s="52"/>
      <c r="CC1943" s="52"/>
      <c r="CD1943" s="52"/>
      <c r="CE1943" s="52"/>
      <c r="CF1943" s="52"/>
      <c r="CG1943" s="52"/>
      <c r="CH1943" s="52"/>
      <c r="CI1943" s="52"/>
      <c r="CJ1943" s="52"/>
      <c r="CK1943" s="52"/>
      <c r="CL1943" s="52"/>
      <c r="CM1943" s="52"/>
      <c r="CN1943" s="52"/>
      <c r="CO1943" s="52"/>
      <c r="CP1943" s="52"/>
      <c r="CQ1943" s="52"/>
      <c r="CR1943" s="52"/>
      <c r="CS1943" s="52"/>
      <c r="CT1943" s="52"/>
      <c r="CU1943" s="52"/>
      <c r="CV1943" s="52"/>
      <c r="CW1943" s="52"/>
      <c r="CX1943" s="52"/>
      <c r="CY1943" s="52"/>
      <c r="CZ1943" s="52"/>
      <c r="DA1943" s="52"/>
      <c r="DB1943" s="52"/>
      <c r="DC1943" s="52"/>
      <c r="DD1943" s="52"/>
      <c r="DE1943" s="52"/>
      <c r="DF1943" s="52"/>
      <c r="DG1943" s="52"/>
      <c r="DH1943" s="52"/>
      <c r="DI1943" s="52"/>
      <c r="DJ1943" s="52"/>
      <c r="DK1943" s="52"/>
      <c r="DL1943" s="52"/>
      <c r="DM1943" s="52"/>
      <c r="DN1943" s="52"/>
      <c r="DO1943" s="52"/>
      <c r="DP1943" s="52"/>
      <c r="DQ1943" s="52"/>
      <c r="DR1943" s="52"/>
      <c r="DS1943" s="52"/>
      <c r="DT1943" s="52"/>
      <c r="DU1943" s="52"/>
      <c r="DV1943" s="52"/>
      <c r="DW1943" s="52"/>
      <c r="DX1943" s="52"/>
      <c r="DY1943" s="52"/>
      <c r="DZ1943" s="52"/>
      <c r="EA1943" s="52"/>
    </row>
    <row r="1944" spans="1:131" s="43" customFormat="1" x14ac:dyDescent="0.2">
      <c r="A1944" s="42"/>
      <c r="B1944" s="42"/>
      <c r="C1944" s="42"/>
      <c r="D1944" s="42"/>
      <c r="E1944" s="42"/>
      <c r="F1944" s="42"/>
      <c r="G1944" s="54"/>
      <c r="H1944" s="42"/>
      <c r="I1944" s="42"/>
      <c r="J1944" s="55"/>
      <c r="K1944" s="55"/>
      <c r="L1944" s="55"/>
      <c r="M1944" s="56"/>
      <c r="N1944" s="57"/>
      <c r="O1944" s="57"/>
      <c r="P1944" s="42"/>
      <c r="Q1944" s="42"/>
      <c r="R1944" s="42"/>
      <c r="S1944" s="42"/>
      <c r="T1944" s="57"/>
      <c r="U1944" s="57"/>
      <c r="V1944" s="52"/>
      <c r="W1944" s="52"/>
      <c r="X1944" s="52"/>
      <c r="Y1944" s="52"/>
      <c r="Z1944" s="52"/>
      <c r="AA1944" s="52"/>
      <c r="AB1944" s="52"/>
      <c r="AC1944" s="52"/>
      <c r="AD1944" s="52"/>
      <c r="AE1944" s="52"/>
      <c r="AF1944" s="52"/>
      <c r="AG1944" s="52"/>
      <c r="AH1944" s="52"/>
      <c r="AI1944" s="52"/>
      <c r="AJ1944" s="52"/>
      <c r="AK1944" s="52"/>
      <c r="AL1944" s="52"/>
      <c r="AM1944" s="52"/>
      <c r="AN1944" s="52"/>
      <c r="AO1944" s="52"/>
      <c r="AP1944" s="52"/>
      <c r="AQ1944" s="52"/>
      <c r="AR1944" s="52"/>
      <c r="AS1944" s="52"/>
      <c r="AT1944" s="52"/>
      <c r="AU1944" s="52"/>
      <c r="AV1944" s="52"/>
      <c r="AW1944" s="52"/>
      <c r="AX1944" s="52"/>
      <c r="AY1944" s="52"/>
      <c r="AZ1944" s="52"/>
      <c r="BA1944" s="52"/>
      <c r="BB1944" s="52"/>
      <c r="BC1944" s="52"/>
      <c r="BD1944" s="52"/>
      <c r="BE1944" s="52"/>
      <c r="BF1944" s="52"/>
      <c r="BG1944" s="52"/>
      <c r="BH1944" s="52"/>
      <c r="BI1944" s="52"/>
      <c r="BJ1944" s="52"/>
      <c r="BK1944" s="52"/>
      <c r="BL1944" s="52"/>
      <c r="BM1944" s="52"/>
      <c r="BN1944" s="52"/>
      <c r="BO1944" s="52"/>
      <c r="BP1944" s="52"/>
      <c r="BQ1944" s="52"/>
      <c r="BR1944" s="52"/>
      <c r="BS1944" s="52"/>
      <c r="BT1944" s="52"/>
      <c r="BU1944" s="52"/>
      <c r="BV1944" s="52"/>
      <c r="BW1944" s="52"/>
      <c r="BX1944" s="52"/>
      <c r="BY1944" s="52"/>
      <c r="BZ1944" s="52"/>
      <c r="CA1944" s="52"/>
      <c r="CB1944" s="52"/>
      <c r="CC1944" s="52"/>
      <c r="CD1944" s="52"/>
      <c r="CE1944" s="52"/>
      <c r="CF1944" s="52"/>
      <c r="CG1944" s="52"/>
      <c r="CH1944" s="52"/>
      <c r="CI1944" s="52"/>
      <c r="CJ1944" s="52"/>
      <c r="CK1944" s="52"/>
      <c r="CL1944" s="52"/>
      <c r="CM1944" s="52"/>
      <c r="CN1944" s="52"/>
      <c r="CO1944" s="52"/>
      <c r="CP1944" s="52"/>
      <c r="CQ1944" s="52"/>
      <c r="CR1944" s="52"/>
      <c r="CS1944" s="52"/>
      <c r="CT1944" s="52"/>
      <c r="CU1944" s="52"/>
      <c r="CV1944" s="52"/>
      <c r="CW1944" s="52"/>
      <c r="CX1944" s="52"/>
      <c r="CY1944" s="52"/>
      <c r="CZ1944" s="52"/>
      <c r="DA1944" s="52"/>
      <c r="DB1944" s="52"/>
      <c r="DC1944" s="52"/>
      <c r="DD1944" s="52"/>
      <c r="DE1944" s="52"/>
      <c r="DF1944" s="52"/>
      <c r="DG1944" s="52"/>
      <c r="DH1944" s="52"/>
      <c r="DI1944" s="52"/>
      <c r="DJ1944" s="52"/>
      <c r="DK1944" s="52"/>
      <c r="DL1944" s="52"/>
      <c r="DM1944" s="52"/>
      <c r="DN1944" s="52"/>
      <c r="DO1944" s="52"/>
      <c r="DP1944" s="52"/>
      <c r="DQ1944" s="52"/>
      <c r="DR1944" s="52"/>
      <c r="DS1944" s="52"/>
      <c r="DT1944" s="52"/>
      <c r="DU1944" s="52"/>
      <c r="DV1944" s="52"/>
      <c r="DW1944" s="52"/>
      <c r="DX1944" s="52"/>
      <c r="DY1944" s="52"/>
      <c r="DZ1944" s="52"/>
      <c r="EA1944" s="52"/>
    </row>
    <row r="1945" spans="1:131" s="43" customFormat="1" x14ac:dyDescent="0.2">
      <c r="A1945" s="42"/>
      <c r="B1945" s="42"/>
      <c r="C1945" s="42"/>
      <c r="D1945" s="42"/>
      <c r="E1945" s="42"/>
      <c r="F1945" s="42"/>
      <c r="G1945" s="54"/>
      <c r="H1945" s="42"/>
      <c r="I1945" s="42"/>
      <c r="J1945" s="55"/>
      <c r="K1945" s="55"/>
      <c r="L1945" s="55"/>
      <c r="M1945" s="56"/>
      <c r="N1945" s="57"/>
      <c r="O1945" s="57"/>
      <c r="P1945" s="42"/>
      <c r="Q1945" s="42"/>
      <c r="R1945" s="42"/>
      <c r="S1945" s="42"/>
      <c r="T1945" s="57"/>
      <c r="U1945" s="57"/>
      <c r="V1945" s="52"/>
      <c r="W1945" s="52"/>
      <c r="X1945" s="52"/>
      <c r="Y1945" s="52"/>
      <c r="Z1945" s="52"/>
      <c r="AA1945" s="52"/>
      <c r="AB1945" s="52"/>
      <c r="AC1945" s="52"/>
      <c r="AD1945" s="52"/>
      <c r="AE1945" s="52"/>
      <c r="AF1945" s="52"/>
      <c r="AG1945" s="52"/>
      <c r="AH1945" s="52"/>
      <c r="AI1945" s="52"/>
      <c r="AJ1945" s="52"/>
      <c r="AK1945" s="52"/>
      <c r="AL1945" s="52"/>
      <c r="AM1945" s="52"/>
      <c r="AN1945" s="52"/>
      <c r="AO1945" s="52"/>
      <c r="AP1945" s="52"/>
      <c r="AQ1945" s="52"/>
      <c r="AR1945" s="52"/>
      <c r="AS1945" s="52"/>
      <c r="AT1945" s="52"/>
      <c r="AU1945" s="52"/>
      <c r="AV1945" s="52"/>
      <c r="AW1945" s="52"/>
      <c r="AX1945" s="52"/>
      <c r="AY1945" s="52"/>
      <c r="AZ1945" s="52"/>
      <c r="BA1945" s="52"/>
      <c r="BB1945" s="52"/>
      <c r="BC1945" s="52"/>
      <c r="BD1945" s="52"/>
      <c r="BE1945" s="52"/>
      <c r="BF1945" s="52"/>
      <c r="BG1945" s="52"/>
      <c r="BH1945" s="52"/>
      <c r="BI1945" s="52"/>
      <c r="BJ1945" s="52"/>
      <c r="BK1945" s="52"/>
      <c r="BL1945" s="52"/>
      <c r="BM1945" s="52"/>
      <c r="BN1945" s="52"/>
      <c r="BO1945" s="52"/>
      <c r="BP1945" s="52"/>
      <c r="BQ1945" s="52"/>
      <c r="BR1945" s="52"/>
      <c r="BS1945" s="52"/>
      <c r="BT1945" s="52"/>
      <c r="BU1945" s="52"/>
      <c r="BV1945" s="52"/>
      <c r="BW1945" s="52"/>
      <c r="BX1945" s="52"/>
      <c r="BY1945" s="52"/>
      <c r="BZ1945" s="52"/>
      <c r="CA1945" s="52"/>
      <c r="CB1945" s="52"/>
      <c r="CC1945" s="52"/>
      <c r="CD1945" s="52"/>
      <c r="CE1945" s="52"/>
      <c r="CF1945" s="52"/>
      <c r="CG1945" s="52"/>
      <c r="CH1945" s="52"/>
      <c r="CI1945" s="52"/>
      <c r="CJ1945" s="52"/>
      <c r="CK1945" s="52"/>
      <c r="CL1945" s="52"/>
      <c r="CM1945" s="52"/>
      <c r="CN1945" s="52"/>
      <c r="CO1945" s="52"/>
      <c r="CP1945" s="52"/>
      <c r="CQ1945" s="52"/>
      <c r="CR1945" s="52"/>
      <c r="CS1945" s="52"/>
      <c r="CT1945" s="52"/>
      <c r="CU1945" s="52"/>
      <c r="CV1945" s="52"/>
      <c r="CW1945" s="52"/>
      <c r="CX1945" s="52"/>
      <c r="CY1945" s="52"/>
      <c r="CZ1945" s="52"/>
      <c r="DA1945" s="52"/>
      <c r="DB1945" s="52"/>
      <c r="DC1945" s="52"/>
      <c r="DD1945" s="52"/>
      <c r="DE1945" s="52"/>
      <c r="DF1945" s="52"/>
      <c r="DG1945" s="52"/>
      <c r="DH1945" s="52"/>
      <c r="DI1945" s="52"/>
      <c r="DJ1945" s="52"/>
      <c r="DK1945" s="52"/>
      <c r="DL1945" s="52"/>
      <c r="DM1945" s="52"/>
      <c r="DN1945" s="52"/>
      <c r="DO1945" s="52"/>
      <c r="DP1945" s="52"/>
      <c r="DQ1945" s="52"/>
      <c r="DR1945" s="52"/>
      <c r="DS1945" s="52"/>
      <c r="DT1945" s="52"/>
      <c r="DU1945" s="52"/>
      <c r="DV1945" s="52"/>
      <c r="DW1945" s="52"/>
      <c r="DX1945" s="52"/>
      <c r="DY1945" s="52"/>
      <c r="DZ1945" s="52"/>
      <c r="EA1945" s="52"/>
    </row>
    <row r="1946" spans="1:131" s="43" customFormat="1" x14ac:dyDescent="0.2">
      <c r="A1946" s="42"/>
      <c r="B1946" s="42"/>
      <c r="C1946" s="42"/>
      <c r="D1946" s="42"/>
      <c r="E1946" s="42"/>
      <c r="F1946" s="42"/>
      <c r="G1946" s="54"/>
      <c r="H1946" s="42"/>
      <c r="I1946" s="42"/>
      <c r="J1946" s="55"/>
      <c r="K1946" s="55"/>
      <c r="L1946" s="55"/>
      <c r="M1946" s="56"/>
      <c r="N1946" s="57"/>
      <c r="O1946" s="57"/>
      <c r="P1946" s="42"/>
      <c r="Q1946" s="42"/>
      <c r="R1946" s="42"/>
      <c r="S1946" s="42"/>
      <c r="T1946" s="57"/>
      <c r="U1946" s="57"/>
      <c r="V1946" s="52"/>
      <c r="W1946" s="52"/>
      <c r="X1946" s="52"/>
      <c r="Y1946" s="52"/>
      <c r="Z1946" s="52"/>
      <c r="AA1946" s="52"/>
      <c r="AB1946" s="52"/>
      <c r="AC1946" s="52"/>
      <c r="AD1946" s="52"/>
      <c r="AE1946" s="52"/>
      <c r="AF1946" s="52"/>
      <c r="AG1946" s="52"/>
      <c r="AH1946" s="52"/>
      <c r="AI1946" s="52"/>
      <c r="AJ1946" s="52"/>
      <c r="AK1946" s="52"/>
      <c r="AL1946" s="52"/>
      <c r="AM1946" s="52"/>
      <c r="AN1946" s="52"/>
      <c r="AO1946" s="52"/>
      <c r="AP1946" s="52"/>
      <c r="AQ1946" s="52"/>
      <c r="AR1946" s="52"/>
      <c r="AS1946" s="52"/>
      <c r="AT1946" s="52"/>
      <c r="AU1946" s="52"/>
      <c r="AV1946" s="52"/>
      <c r="AW1946" s="52"/>
      <c r="AX1946" s="52"/>
      <c r="AY1946" s="52"/>
      <c r="AZ1946" s="52"/>
      <c r="BA1946" s="52"/>
      <c r="BB1946" s="52"/>
      <c r="BC1946" s="52"/>
      <c r="BD1946" s="52"/>
      <c r="BE1946" s="52"/>
      <c r="BF1946" s="52"/>
      <c r="BG1946" s="52"/>
      <c r="BH1946" s="52"/>
      <c r="BI1946" s="52"/>
      <c r="BJ1946" s="52"/>
      <c r="BK1946" s="52"/>
      <c r="BL1946" s="52"/>
      <c r="BM1946" s="52"/>
      <c r="BN1946" s="52"/>
      <c r="BO1946" s="52"/>
      <c r="BP1946" s="52"/>
      <c r="BQ1946" s="52"/>
      <c r="BR1946" s="52"/>
      <c r="BS1946" s="52"/>
      <c r="BT1946" s="52"/>
      <c r="BU1946" s="52"/>
      <c r="BV1946" s="52"/>
      <c r="BW1946" s="52"/>
      <c r="BX1946" s="52"/>
      <c r="BY1946" s="52"/>
      <c r="BZ1946" s="52"/>
      <c r="CA1946" s="52"/>
      <c r="CB1946" s="52"/>
      <c r="CC1946" s="52"/>
      <c r="CD1946" s="52"/>
      <c r="CE1946" s="52"/>
      <c r="CF1946" s="52"/>
      <c r="CG1946" s="52"/>
      <c r="CH1946" s="52"/>
      <c r="CI1946" s="52"/>
      <c r="CJ1946" s="52"/>
      <c r="CK1946" s="52"/>
      <c r="CL1946" s="52"/>
      <c r="CM1946" s="52"/>
      <c r="CN1946" s="52"/>
      <c r="CO1946" s="52"/>
      <c r="CP1946" s="52"/>
      <c r="CQ1946" s="52"/>
      <c r="CR1946" s="52"/>
      <c r="CS1946" s="52"/>
      <c r="CT1946" s="52"/>
      <c r="CU1946" s="52"/>
      <c r="CV1946" s="52"/>
      <c r="CW1946" s="52"/>
      <c r="CX1946" s="52"/>
      <c r="CY1946" s="52"/>
      <c r="CZ1946" s="52"/>
      <c r="DA1946" s="52"/>
      <c r="DB1946" s="52"/>
      <c r="DC1946" s="52"/>
      <c r="DD1946" s="52"/>
      <c r="DE1946" s="52"/>
      <c r="DF1946" s="52"/>
      <c r="DG1946" s="52"/>
      <c r="DH1946" s="52"/>
      <c r="DI1946" s="52"/>
      <c r="DJ1946" s="52"/>
      <c r="DK1946" s="52"/>
      <c r="DL1946" s="52"/>
      <c r="DM1946" s="52"/>
      <c r="DN1946" s="52"/>
      <c r="DO1946" s="52"/>
      <c r="DP1946" s="52"/>
      <c r="DQ1946" s="52"/>
      <c r="DR1946" s="52"/>
      <c r="DS1946" s="52"/>
      <c r="DT1946" s="52"/>
      <c r="DU1946" s="52"/>
      <c r="DV1946" s="52"/>
      <c r="DW1946" s="52"/>
      <c r="DX1946" s="52"/>
      <c r="DY1946" s="52"/>
      <c r="DZ1946" s="52"/>
      <c r="EA1946" s="52"/>
    </row>
    <row r="1947" spans="1:131" s="43" customFormat="1" x14ac:dyDescent="0.2">
      <c r="A1947" s="42"/>
      <c r="B1947" s="42"/>
      <c r="C1947" s="42"/>
      <c r="D1947" s="42"/>
      <c r="E1947" s="42"/>
      <c r="F1947" s="42"/>
      <c r="G1947" s="54"/>
      <c r="H1947" s="42"/>
      <c r="I1947" s="42"/>
      <c r="J1947" s="55"/>
      <c r="K1947" s="55"/>
      <c r="L1947" s="55"/>
      <c r="M1947" s="56"/>
      <c r="N1947" s="57"/>
      <c r="O1947" s="57"/>
      <c r="P1947" s="42"/>
      <c r="Q1947" s="42"/>
      <c r="R1947" s="42"/>
      <c r="S1947" s="42"/>
      <c r="T1947" s="57"/>
      <c r="U1947" s="57"/>
      <c r="V1947" s="52"/>
      <c r="W1947" s="52"/>
      <c r="X1947" s="52"/>
      <c r="Y1947" s="52"/>
      <c r="Z1947" s="52"/>
      <c r="AA1947" s="52"/>
      <c r="AB1947" s="52"/>
      <c r="AC1947" s="52"/>
      <c r="AD1947" s="52"/>
      <c r="AE1947" s="52"/>
      <c r="AF1947" s="52"/>
      <c r="AG1947" s="52"/>
      <c r="AH1947" s="52"/>
      <c r="AI1947" s="52"/>
      <c r="AJ1947" s="52"/>
      <c r="AK1947" s="52"/>
      <c r="AL1947" s="52"/>
      <c r="AM1947" s="52"/>
      <c r="AN1947" s="52"/>
      <c r="AO1947" s="52"/>
      <c r="AP1947" s="52"/>
      <c r="AQ1947" s="52"/>
      <c r="AR1947" s="52"/>
      <c r="AS1947" s="52"/>
      <c r="AT1947" s="52"/>
      <c r="AU1947" s="52"/>
      <c r="AV1947" s="52"/>
      <c r="AW1947" s="52"/>
      <c r="AX1947" s="52"/>
      <c r="AY1947" s="52"/>
      <c r="AZ1947" s="52"/>
      <c r="BA1947" s="52"/>
      <c r="BB1947" s="52"/>
      <c r="BC1947" s="52"/>
      <c r="BD1947" s="52"/>
      <c r="BE1947" s="52"/>
      <c r="BF1947" s="52"/>
      <c r="BG1947" s="52"/>
      <c r="BH1947" s="52"/>
      <c r="BI1947" s="52"/>
      <c r="BJ1947" s="52"/>
      <c r="BK1947" s="52"/>
      <c r="BL1947" s="52"/>
      <c r="BM1947" s="52"/>
      <c r="BN1947" s="52"/>
      <c r="BO1947" s="52"/>
      <c r="BP1947" s="52"/>
      <c r="BQ1947" s="52"/>
      <c r="BR1947" s="52"/>
      <c r="BS1947" s="52"/>
      <c r="BT1947" s="52"/>
      <c r="BU1947" s="52"/>
      <c r="BV1947" s="52"/>
      <c r="BW1947" s="52"/>
      <c r="BX1947" s="52"/>
      <c r="BY1947" s="52"/>
      <c r="BZ1947" s="52"/>
      <c r="CA1947" s="52"/>
      <c r="CB1947" s="52"/>
      <c r="CC1947" s="52"/>
      <c r="CD1947" s="52"/>
      <c r="CE1947" s="52"/>
      <c r="CF1947" s="52"/>
      <c r="CG1947" s="52"/>
      <c r="CH1947" s="52"/>
      <c r="CI1947" s="52"/>
      <c r="CJ1947" s="52"/>
      <c r="CK1947" s="52"/>
      <c r="CL1947" s="52"/>
      <c r="CM1947" s="52"/>
      <c r="CN1947" s="52"/>
      <c r="CO1947" s="52"/>
      <c r="CP1947" s="52"/>
      <c r="CQ1947" s="52"/>
      <c r="CR1947" s="52"/>
      <c r="CS1947" s="52"/>
      <c r="CT1947" s="52"/>
      <c r="CU1947" s="52"/>
      <c r="CV1947" s="52"/>
      <c r="CW1947" s="52"/>
      <c r="CX1947" s="52"/>
      <c r="CY1947" s="52"/>
      <c r="CZ1947" s="52"/>
      <c r="DA1947" s="52"/>
      <c r="DB1947" s="52"/>
      <c r="DC1947" s="52"/>
      <c r="DD1947" s="52"/>
      <c r="DE1947" s="52"/>
      <c r="DF1947" s="52"/>
      <c r="DG1947" s="52"/>
      <c r="DH1947" s="52"/>
      <c r="DI1947" s="52"/>
      <c r="DJ1947" s="52"/>
      <c r="DK1947" s="52"/>
      <c r="DL1947" s="52"/>
      <c r="DM1947" s="52"/>
      <c r="DN1947" s="52"/>
      <c r="DO1947" s="52"/>
      <c r="DP1947" s="52"/>
      <c r="DQ1947" s="52"/>
      <c r="DR1947" s="52"/>
      <c r="DS1947" s="52"/>
      <c r="DT1947" s="52"/>
      <c r="DU1947" s="52"/>
      <c r="DV1947" s="52"/>
      <c r="DW1947" s="52"/>
      <c r="DX1947" s="52"/>
      <c r="DY1947" s="52"/>
      <c r="DZ1947" s="52"/>
      <c r="EA1947" s="52"/>
    </row>
    <row r="1948" spans="1:131" s="43" customFormat="1" x14ac:dyDescent="0.2">
      <c r="A1948" s="42"/>
      <c r="B1948" s="42"/>
      <c r="C1948" s="42"/>
      <c r="D1948" s="42"/>
      <c r="E1948" s="42"/>
      <c r="F1948" s="42"/>
      <c r="G1948" s="54"/>
      <c r="H1948" s="42"/>
      <c r="I1948" s="42"/>
      <c r="J1948" s="55"/>
      <c r="K1948" s="55"/>
      <c r="L1948" s="55"/>
      <c r="M1948" s="56"/>
      <c r="N1948" s="57"/>
      <c r="O1948" s="57"/>
      <c r="P1948" s="42"/>
      <c r="Q1948" s="42"/>
      <c r="R1948" s="42"/>
      <c r="S1948" s="42"/>
      <c r="T1948" s="57"/>
      <c r="U1948" s="57"/>
      <c r="V1948" s="52"/>
      <c r="W1948" s="52"/>
      <c r="X1948" s="52"/>
      <c r="Y1948" s="52"/>
      <c r="Z1948" s="52"/>
      <c r="AA1948" s="52"/>
      <c r="AB1948" s="52"/>
      <c r="AC1948" s="52"/>
      <c r="AD1948" s="52"/>
      <c r="AE1948" s="52"/>
      <c r="AF1948" s="52"/>
      <c r="AG1948" s="52"/>
      <c r="AH1948" s="52"/>
      <c r="AI1948" s="52"/>
      <c r="AJ1948" s="52"/>
      <c r="AK1948" s="52"/>
      <c r="AL1948" s="52"/>
      <c r="AM1948" s="52"/>
      <c r="AN1948" s="52"/>
      <c r="AO1948" s="52"/>
      <c r="AP1948" s="52"/>
      <c r="AQ1948" s="52"/>
      <c r="AR1948" s="52"/>
      <c r="AS1948" s="52"/>
      <c r="AT1948" s="52"/>
      <c r="AU1948" s="52"/>
      <c r="AV1948" s="52"/>
      <c r="AW1948" s="52"/>
      <c r="AX1948" s="52"/>
      <c r="AY1948" s="52"/>
      <c r="AZ1948" s="52"/>
      <c r="BA1948" s="52"/>
      <c r="BB1948" s="52"/>
      <c r="BC1948" s="52"/>
      <c r="BD1948" s="52"/>
      <c r="BE1948" s="52"/>
      <c r="BF1948" s="52"/>
      <c r="BG1948" s="52"/>
      <c r="BH1948" s="52"/>
      <c r="BI1948" s="52"/>
      <c r="BJ1948" s="52"/>
      <c r="BK1948" s="52"/>
      <c r="BL1948" s="52"/>
      <c r="BM1948" s="52"/>
      <c r="BN1948" s="52"/>
      <c r="BO1948" s="52"/>
      <c r="BP1948" s="52"/>
      <c r="BQ1948" s="52"/>
      <c r="BR1948" s="52"/>
      <c r="BS1948" s="52"/>
      <c r="BT1948" s="52"/>
      <c r="BU1948" s="52"/>
      <c r="BV1948" s="52"/>
      <c r="BW1948" s="52"/>
      <c r="BX1948" s="52"/>
      <c r="BY1948" s="52"/>
      <c r="BZ1948" s="52"/>
      <c r="CA1948" s="52"/>
      <c r="CB1948" s="52"/>
      <c r="CC1948" s="52"/>
      <c r="CD1948" s="52"/>
      <c r="CE1948" s="52"/>
      <c r="CF1948" s="52"/>
      <c r="CG1948" s="52"/>
      <c r="CH1948" s="52"/>
      <c r="CI1948" s="52"/>
      <c r="CJ1948" s="52"/>
      <c r="CK1948" s="52"/>
      <c r="CL1948" s="52"/>
      <c r="CM1948" s="52"/>
      <c r="CN1948" s="52"/>
      <c r="CO1948" s="52"/>
      <c r="CP1948" s="52"/>
      <c r="CQ1948" s="52"/>
      <c r="CR1948" s="52"/>
      <c r="CS1948" s="52"/>
      <c r="CT1948" s="52"/>
      <c r="CU1948" s="52"/>
      <c r="CV1948" s="52"/>
      <c r="CW1948" s="52"/>
      <c r="CX1948" s="52"/>
      <c r="CY1948" s="52"/>
      <c r="CZ1948" s="52"/>
      <c r="DA1948" s="52"/>
      <c r="DB1948" s="52"/>
      <c r="DC1948" s="52"/>
      <c r="DD1948" s="52"/>
      <c r="DE1948" s="52"/>
      <c r="DF1948" s="52"/>
      <c r="DG1948" s="52"/>
      <c r="DH1948" s="52"/>
      <c r="DI1948" s="52"/>
      <c r="DJ1948" s="52"/>
      <c r="DK1948" s="52"/>
      <c r="DL1948" s="52"/>
      <c r="DM1948" s="52"/>
      <c r="DN1948" s="52"/>
      <c r="DO1948" s="52"/>
      <c r="DP1948" s="52"/>
      <c r="DQ1948" s="52"/>
      <c r="DR1948" s="52"/>
      <c r="DS1948" s="52"/>
      <c r="DT1948" s="52"/>
      <c r="DU1948" s="52"/>
      <c r="DV1948" s="52"/>
      <c r="DW1948" s="52"/>
      <c r="DX1948" s="52"/>
      <c r="DY1948" s="52"/>
      <c r="DZ1948" s="52"/>
      <c r="EA1948" s="52"/>
    </row>
    <row r="1949" spans="1:131" s="43" customFormat="1" x14ac:dyDescent="0.2">
      <c r="A1949" s="42"/>
      <c r="B1949" s="42"/>
      <c r="C1949" s="42"/>
      <c r="D1949" s="42"/>
      <c r="E1949" s="42"/>
      <c r="F1949" s="42"/>
      <c r="G1949" s="54"/>
      <c r="H1949" s="42"/>
      <c r="I1949" s="42"/>
      <c r="J1949" s="55"/>
      <c r="K1949" s="55"/>
      <c r="L1949" s="55"/>
      <c r="M1949" s="56"/>
      <c r="N1949" s="57"/>
      <c r="O1949" s="57"/>
      <c r="P1949" s="42"/>
      <c r="Q1949" s="42"/>
      <c r="R1949" s="42"/>
      <c r="S1949" s="42"/>
      <c r="T1949" s="57"/>
      <c r="U1949" s="57"/>
      <c r="V1949" s="52"/>
      <c r="W1949" s="52"/>
      <c r="X1949" s="52"/>
      <c r="Y1949" s="52"/>
      <c r="Z1949" s="52"/>
      <c r="AA1949" s="52"/>
      <c r="AB1949" s="52"/>
      <c r="AC1949" s="52"/>
      <c r="AD1949" s="52"/>
      <c r="AE1949" s="52"/>
      <c r="AF1949" s="52"/>
      <c r="AG1949" s="52"/>
      <c r="AH1949" s="52"/>
      <c r="AI1949" s="52"/>
      <c r="AJ1949" s="52"/>
      <c r="AK1949" s="52"/>
      <c r="AL1949" s="52"/>
      <c r="AM1949" s="52"/>
      <c r="AN1949" s="52"/>
      <c r="AO1949" s="52"/>
      <c r="AP1949" s="52"/>
      <c r="AQ1949" s="52"/>
      <c r="AR1949" s="52"/>
      <c r="AS1949" s="52"/>
      <c r="AT1949" s="52"/>
      <c r="AU1949" s="52"/>
      <c r="AV1949" s="52"/>
      <c r="AW1949" s="52"/>
      <c r="AX1949" s="52"/>
      <c r="AY1949" s="52"/>
      <c r="AZ1949" s="52"/>
      <c r="BA1949" s="52"/>
      <c r="BB1949" s="52"/>
      <c r="BC1949" s="52"/>
      <c r="BD1949" s="52"/>
      <c r="BE1949" s="52"/>
      <c r="BF1949" s="52"/>
      <c r="BG1949" s="52"/>
      <c r="BH1949" s="52"/>
      <c r="BI1949" s="52"/>
      <c r="BJ1949" s="52"/>
      <c r="BK1949" s="52"/>
      <c r="BL1949" s="52"/>
      <c r="BM1949" s="52"/>
      <c r="BN1949" s="52"/>
      <c r="BO1949" s="52"/>
      <c r="BP1949" s="52"/>
      <c r="BQ1949" s="52"/>
      <c r="BR1949" s="52"/>
      <c r="BS1949" s="52"/>
      <c r="BT1949" s="52"/>
      <c r="BU1949" s="52"/>
      <c r="BV1949" s="52"/>
      <c r="BW1949" s="52"/>
      <c r="BX1949" s="52"/>
      <c r="BY1949" s="52"/>
      <c r="BZ1949" s="52"/>
      <c r="CA1949" s="52"/>
      <c r="CB1949" s="52"/>
      <c r="CC1949" s="52"/>
      <c r="CD1949" s="52"/>
      <c r="CE1949" s="52"/>
      <c r="CF1949" s="52"/>
      <c r="CG1949" s="52"/>
      <c r="CH1949" s="52"/>
      <c r="CI1949" s="52"/>
      <c r="CJ1949" s="52"/>
      <c r="CK1949" s="52"/>
      <c r="CL1949" s="52"/>
      <c r="CM1949" s="52"/>
      <c r="CN1949" s="52"/>
      <c r="CO1949" s="52"/>
      <c r="CP1949" s="52"/>
      <c r="CQ1949" s="52"/>
      <c r="CR1949" s="52"/>
      <c r="CS1949" s="52"/>
      <c r="CT1949" s="52"/>
      <c r="CU1949" s="52"/>
      <c r="CV1949" s="52"/>
      <c r="CW1949" s="52"/>
      <c r="CX1949" s="52"/>
      <c r="CY1949" s="52"/>
      <c r="CZ1949" s="52"/>
      <c r="DA1949" s="52"/>
      <c r="DB1949" s="52"/>
      <c r="DC1949" s="52"/>
      <c r="DD1949" s="52"/>
      <c r="DE1949" s="52"/>
      <c r="DF1949" s="52"/>
      <c r="DG1949" s="52"/>
      <c r="DH1949" s="52"/>
      <c r="DI1949" s="52"/>
      <c r="DJ1949" s="52"/>
      <c r="DK1949" s="52"/>
      <c r="DL1949" s="52"/>
      <c r="DM1949" s="52"/>
      <c r="DN1949" s="52"/>
      <c r="DO1949" s="52"/>
      <c r="DP1949" s="52"/>
      <c r="DQ1949" s="52"/>
      <c r="DR1949" s="52"/>
      <c r="DS1949" s="52"/>
      <c r="DT1949" s="52"/>
      <c r="DU1949" s="52"/>
      <c r="DV1949" s="52"/>
      <c r="DW1949" s="52"/>
      <c r="DX1949" s="52"/>
      <c r="DY1949" s="52"/>
      <c r="DZ1949" s="52"/>
      <c r="EA1949" s="52"/>
    </row>
    <row r="1950" spans="1:131" s="43" customFormat="1" x14ac:dyDescent="0.2">
      <c r="A1950" s="42"/>
      <c r="B1950" s="42"/>
      <c r="C1950" s="42"/>
      <c r="D1950" s="42"/>
      <c r="E1950" s="42"/>
      <c r="F1950" s="42"/>
      <c r="G1950" s="54"/>
      <c r="H1950" s="42"/>
      <c r="I1950" s="42"/>
      <c r="J1950" s="55"/>
      <c r="K1950" s="55"/>
      <c r="L1950" s="55"/>
      <c r="M1950" s="56"/>
      <c r="N1950" s="57"/>
      <c r="O1950" s="57"/>
      <c r="P1950" s="42"/>
      <c r="Q1950" s="42"/>
      <c r="R1950" s="42"/>
      <c r="S1950" s="42"/>
      <c r="T1950" s="57"/>
      <c r="U1950" s="57"/>
      <c r="V1950" s="52"/>
      <c r="W1950" s="52"/>
      <c r="X1950" s="52"/>
      <c r="Y1950" s="52"/>
      <c r="Z1950" s="52"/>
      <c r="AA1950" s="52"/>
      <c r="AB1950" s="52"/>
      <c r="AC1950" s="52"/>
      <c r="AD1950" s="52"/>
      <c r="AE1950" s="52"/>
      <c r="AF1950" s="52"/>
      <c r="AG1950" s="52"/>
      <c r="AH1950" s="52"/>
      <c r="AI1950" s="52"/>
      <c r="AJ1950" s="52"/>
      <c r="AK1950" s="52"/>
      <c r="AL1950" s="52"/>
      <c r="AM1950" s="52"/>
      <c r="AN1950" s="52"/>
      <c r="AO1950" s="52"/>
      <c r="AP1950" s="52"/>
      <c r="AQ1950" s="52"/>
      <c r="AR1950" s="52"/>
      <c r="AS1950" s="52"/>
      <c r="AT1950" s="52"/>
      <c r="AU1950" s="52"/>
      <c r="AV1950" s="52"/>
      <c r="AW1950" s="52"/>
      <c r="AX1950" s="52"/>
      <c r="AY1950" s="52"/>
      <c r="AZ1950" s="52"/>
      <c r="BA1950" s="52"/>
      <c r="BB1950" s="52"/>
      <c r="BC1950" s="52"/>
      <c r="BD1950" s="52"/>
      <c r="BE1950" s="52"/>
      <c r="BF1950" s="52"/>
      <c r="BG1950" s="52"/>
      <c r="BH1950" s="52"/>
      <c r="BI1950" s="52"/>
      <c r="BJ1950" s="52"/>
      <c r="BK1950" s="52"/>
      <c r="BL1950" s="52"/>
      <c r="BM1950" s="52"/>
      <c r="BN1950" s="52"/>
      <c r="BO1950" s="52"/>
      <c r="BP1950" s="52"/>
      <c r="BQ1950" s="52"/>
      <c r="BR1950" s="52"/>
      <c r="BS1950" s="52"/>
      <c r="BT1950" s="52"/>
      <c r="BU1950" s="52"/>
      <c r="BV1950" s="52"/>
      <c r="BW1950" s="52"/>
      <c r="BX1950" s="52"/>
      <c r="BY1950" s="52"/>
      <c r="BZ1950" s="52"/>
      <c r="CA1950" s="52"/>
      <c r="CB1950" s="52"/>
      <c r="CC1950" s="52"/>
      <c r="CD1950" s="52"/>
      <c r="CE1950" s="52"/>
      <c r="CF1950" s="52"/>
      <c r="CG1950" s="52"/>
      <c r="CH1950" s="52"/>
      <c r="CI1950" s="52"/>
      <c r="CJ1950" s="52"/>
      <c r="CK1950" s="52"/>
      <c r="CL1950" s="52"/>
      <c r="CM1950" s="52"/>
      <c r="CN1950" s="52"/>
      <c r="CO1950" s="52"/>
      <c r="CP1950" s="52"/>
      <c r="CQ1950" s="52"/>
      <c r="CR1950" s="52"/>
      <c r="CS1950" s="52"/>
      <c r="CT1950" s="52"/>
      <c r="CU1950" s="52"/>
      <c r="CV1950" s="52"/>
      <c r="CW1950" s="52"/>
      <c r="CX1950" s="52"/>
      <c r="CY1950" s="52"/>
      <c r="CZ1950" s="52"/>
      <c r="DA1950" s="52"/>
      <c r="DB1950" s="52"/>
      <c r="DC1950" s="52"/>
      <c r="DD1950" s="52"/>
      <c r="DE1950" s="52"/>
      <c r="DF1950" s="52"/>
      <c r="DG1950" s="52"/>
      <c r="DH1950" s="52"/>
      <c r="DI1950" s="52"/>
      <c r="DJ1950" s="52"/>
      <c r="DK1950" s="52"/>
      <c r="DL1950" s="52"/>
      <c r="DM1950" s="52"/>
      <c r="DN1950" s="52"/>
      <c r="DO1950" s="52"/>
      <c r="DP1950" s="52"/>
      <c r="DQ1950" s="52"/>
      <c r="DR1950" s="52"/>
      <c r="DS1950" s="52"/>
      <c r="DT1950" s="52"/>
      <c r="DU1950" s="52"/>
      <c r="DV1950" s="52"/>
      <c r="DW1950" s="52"/>
      <c r="DX1950" s="52"/>
      <c r="DY1950" s="52"/>
      <c r="DZ1950" s="52"/>
      <c r="EA1950" s="52"/>
    </row>
    <row r="1951" spans="1:131" s="43" customFormat="1" x14ac:dyDescent="0.2">
      <c r="A1951" s="42"/>
      <c r="B1951" s="42"/>
      <c r="C1951" s="42"/>
      <c r="D1951" s="42"/>
      <c r="E1951" s="42"/>
      <c r="F1951" s="42"/>
      <c r="G1951" s="54"/>
      <c r="H1951" s="42"/>
      <c r="I1951" s="42"/>
      <c r="J1951" s="55"/>
      <c r="K1951" s="55"/>
      <c r="L1951" s="55"/>
      <c r="M1951" s="56"/>
      <c r="N1951" s="57"/>
      <c r="O1951" s="57"/>
      <c r="P1951" s="42"/>
      <c r="Q1951" s="42"/>
      <c r="R1951" s="42"/>
      <c r="S1951" s="42"/>
      <c r="T1951" s="57"/>
      <c r="U1951" s="57"/>
      <c r="V1951" s="52"/>
      <c r="W1951" s="52"/>
      <c r="X1951" s="52"/>
      <c r="Y1951" s="52"/>
      <c r="Z1951" s="52"/>
      <c r="AA1951" s="52"/>
      <c r="AB1951" s="52"/>
      <c r="AC1951" s="52"/>
      <c r="AD1951" s="52"/>
      <c r="AE1951" s="52"/>
      <c r="AF1951" s="52"/>
      <c r="AG1951" s="52"/>
      <c r="AH1951" s="52"/>
      <c r="AI1951" s="52"/>
      <c r="AJ1951" s="52"/>
      <c r="AK1951" s="52"/>
      <c r="AL1951" s="52"/>
      <c r="AM1951" s="52"/>
      <c r="AN1951" s="52"/>
      <c r="AO1951" s="52"/>
      <c r="AP1951" s="52"/>
      <c r="AQ1951" s="52"/>
      <c r="AR1951" s="52"/>
      <c r="AS1951" s="52"/>
      <c r="AT1951" s="52"/>
      <c r="AU1951" s="52"/>
      <c r="AV1951" s="52"/>
      <c r="AW1951" s="52"/>
      <c r="AX1951" s="52"/>
      <c r="AY1951" s="52"/>
      <c r="AZ1951" s="52"/>
      <c r="BA1951" s="52"/>
      <c r="BB1951" s="52"/>
      <c r="BC1951" s="52"/>
      <c r="BD1951" s="52"/>
      <c r="BE1951" s="52"/>
      <c r="BF1951" s="52"/>
      <c r="BG1951" s="52"/>
      <c r="BH1951" s="52"/>
      <c r="BI1951" s="52"/>
      <c r="BJ1951" s="52"/>
      <c r="BK1951" s="52"/>
      <c r="BL1951" s="52"/>
      <c r="BM1951" s="52"/>
      <c r="BN1951" s="52"/>
      <c r="BO1951" s="52"/>
      <c r="BP1951" s="52"/>
      <c r="BQ1951" s="52"/>
      <c r="BR1951" s="52"/>
      <c r="BS1951" s="52"/>
      <c r="BT1951" s="52"/>
      <c r="BU1951" s="52"/>
      <c r="BV1951" s="52"/>
      <c r="BW1951" s="52"/>
      <c r="BX1951" s="52"/>
      <c r="BY1951" s="52"/>
      <c r="BZ1951" s="52"/>
      <c r="CA1951" s="52"/>
      <c r="CB1951" s="52"/>
      <c r="CC1951" s="52"/>
      <c r="CD1951" s="52"/>
      <c r="CE1951" s="52"/>
      <c r="CF1951" s="52"/>
      <c r="CG1951" s="52"/>
      <c r="CH1951" s="52"/>
      <c r="CI1951" s="52"/>
      <c r="CJ1951" s="52"/>
      <c r="CK1951" s="52"/>
      <c r="CL1951" s="52"/>
      <c r="CM1951" s="52"/>
      <c r="CN1951" s="52"/>
      <c r="CO1951" s="52"/>
      <c r="CP1951" s="52"/>
      <c r="CQ1951" s="52"/>
      <c r="CR1951" s="52"/>
      <c r="CS1951" s="52"/>
      <c r="CT1951" s="52"/>
      <c r="CU1951" s="52"/>
      <c r="CV1951" s="52"/>
      <c r="CW1951" s="52"/>
      <c r="CX1951" s="52"/>
      <c r="CY1951" s="52"/>
      <c r="CZ1951" s="52"/>
      <c r="DA1951" s="52"/>
      <c r="DB1951" s="52"/>
      <c r="DC1951" s="52"/>
      <c r="DD1951" s="52"/>
      <c r="DE1951" s="52"/>
      <c r="DF1951" s="52"/>
      <c r="DG1951" s="52"/>
      <c r="DH1951" s="52"/>
      <c r="DI1951" s="52"/>
      <c r="DJ1951" s="52"/>
      <c r="DK1951" s="52"/>
      <c r="DL1951" s="52"/>
      <c r="DM1951" s="52"/>
      <c r="DN1951" s="52"/>
      <c r="DO1951" s="52"/>
      <c r="DP1951" s="52"/>
      <c r="DQ1951" s="52"/>
      <c r="DR1951" s="52"/>
      <c r="DS1951" s="52"/>
      <c r="DT1951" s="52"/>
      <c r="DU1951" s="52"/>
      <c r="DV1951" s="52"/>
      <c r="DW1951" s="52"/>
      <c r="DX1951" s="52"/>
      <c r="DY1951" s="52"/>
      <c r="DZ1951" s="52"/>
      <c r="EA1951" s="52"/>
    </row>
    <row r="1952" spans="1:131" s="43" customFormat="1" x14ac:dyDescent="0.2">
      <c r="A1952" s="42"/>
      <c r="B1952" s="42"/>
      <c r="C1952" s="42"/>
      <c r="D1952" s="42"/>
      <c r="E1952" s="42"/>
      <c r="F1952" s="42"/>
      <c r="G1952" s="54"/>
      <c r="H1952" s="42"/>
      <c r="I1952" s="42"/>
      <c r="J1952" s="55"/>
      <c r="K1952" s="55"/>
      <c r="L1952" s="55"/>
      <c r="M1952" s="56"/>
      <c r="N1952" s="57"/>
      <c r="O1952" s="57"/>
      <c r="P1952" s="42"/>
      <c r="Q1952" s="42"/>
      <c r="R1952" s="42"/>
      <c r="S1952" s="42"/>
      <c r="T1952" s="57"/>
      <c r="U1952" s="57"/>
      <c r="V1952" s="52"/>
      <c r="W1952" s="52"/>
      <c r="X1952" s="52"/>
      <c r="Y1952" s="52"/>
      <c r="Z1952" s="52"/>
      <c r="AA1952" s="52"/>
      <c r="AB1952" s="52"/>
      <c r="AC1952" s="52"/>
      <c r="AD1952" s="52"/>
      <c r="AE1952" s="52"/>
      <c r="AF1952" s="52"/>
      <c r="AG1952" s="52"/>
      <c r="AH1952" s="52"/>
      <c r="AI1952" s="52"/>
      <c r="AJ1952" s="52"/>
      <c r="AK1952" s="52"/>
      <c r="AL1952" s="52"/>
      <c r="AM1952" s="52"/>
      <c r="AN1952" s="52"/>
      <c r="AO1952" s="52"/>
      <c r="AP1952" s="52"/>
      <c r="AQ1952" s="52"/>
      <c r="AR1952" s="52"/>
      <c r="AS1952" s="52"/>
      <c r="AT1952" s="52"/>
      <c r="AU1952" s="52"/>
      <c r="AV1952" s="52"/>
      <c r="AW1952" s="52"/>
      <c r="AX1952" s="52"/>
      <c r="AY1952" s="52"/>
      <c r="AZ1952" s="52"/>
      <c r="BA1952" s="52"/>
      <c r="BB1952" s="52"/>
      <c r="BC1952" s="52"/>
      <c r="BD1952" s="52"/>
      <c r="BE1952" s="52"/>
      <c r="BF1952" s="52"/>
      <c r="BG1952" s="52"/>
      <c r="BH1952" s="52"/>
      <c r="BI1952" s="52"/>
      <c r="BJ1952" s="52"/>
      <c r="BK1952" s="52"/>
      <c r="BL1952" s="52"/>
      <c r="BM1952" s="52"/>
      <c r="BN1952" s="52"/>
      <c r="BO1952" s="52"/>
      <c r="BP1952" s="52"/>
      <c r="BQ1952" s="52"/>
      <c r="BR1952" s="52"/>
      <c r="BS1952" s="52"/>
      <c r="BT1952" s="52"/>
      <c r="BU1952" s="52"/>
      <c r="BV1952" s="52"/>
      <c r="BW1952" s="52"/>
      <c r="BX1952" s="52"/>
      <c r="BY1952" s="52"/>
      <c r="BZ1952" s="52"/>
      <c r="CA1952" s="52"/>
      <c r="CB1952" s="52"/>
      <c r="CC1952" s="52"/>
      <c r="CD1952" s="52"/>
      <c r="CE1952" s="52"/>
      <c r="CF1952" s="52"/>
      <c r="CG1952" s="52"/>
      <c r="CH1952" s="52"/>
      <c r="CI1952" s="52"/>
      <c r="CJ1952" s="52"/>
      <c r="CK1952" s="52"/>
      <c r="CL1952" s="52"/>
      <c r="CM1952" s="52"/>
      <c r="CN1952" s="52"/>
      <c r="CO1952" s="52"/>
      <c r="CP1952" s="52"/>
      <c r="CQ1952" s="52"/>
      <c r="CR1952" s="52"/>
      <c r="CS1952" s="52"/>
      <c r="CT1952" s="52"/>
      <c r="CU1952" s="52"/>
      <c r="CV1952" s="52"/>
      <c r="CW1952" s="52"/>
      <c r="CX1952" s="52"/>
      <c r="CY1952" s="52"/>
      <c r="CZ1952" s="52"/>
      <c r="DA1952" s="52"/>
      <c r="DB1952" s="52"/>
      <c r="DC1952" s="52"/>
      <c r="DD1952" s="52"/>
      <c r="DE1952" s="52"/>
      <c r="DF1952" s="52"/>
      <c r="DG1952" s="52"/>
      <c r="DH1952" s="52"/>
      <c r="DI1952" s="52"/>
      <c r="DJ1952" s="52"/>
      <c r="DK1952" s="52"/>
      <c r="DL1952" s="52"/>
      <c r="DM1952" s="52"/>
      <c r="DN1952" s="52"/>
      <c r="DO1952" s="52"/>
      <c r="DP1952" s="52"/>
      <c r="DQ1952" s="52"/>
      <c r="DR1952" s="52"/>
      <c r="DS1952" s="52"/>
      <c r="DT1952" s="52"/>
      <c r="DU1952" s="52"/>
      <c r="DV1952" s="52"/>
      <c r="DW1952" s="52"/>
      <c r="DX1952" s="52"/>
      <c r="DY1952" s="52"/>
      <c r="DZ1952" s="52"/>
      <c r="EA1952" s="52"/>
    </row>
    <row r="1953" spans="1:131" s="43" customFormat="1" x14ac:dyDescent="0.2">
      <c r="A1953" s="42"/>
      <c r="B1953" s="42"/>
      <c r="C1953" s="42"/>
      <c r="D1953" s="42"/>
      <c r="E1953" s="42"/>
      <c r="F1953" s="42"/>
      <c r="G1953" s="54"/>
      <c r="H1953" s="42"/>
      <c r="I1953" s="42"/>
      <c r="J1953" s="55"/>
      <c r="K1953" s="55"/>
      <c r="L1953" s="55"/>
      <c r="M1953" s="56"/>
      <c r="N1953" s="57"/>
      <c r="O1953" s="57"/>
      <c r="P1953" s="42"/>
      <c r="Q1953" s="42"/>
      <c r="R1953" s="42"/>
      <c r="S1953" s="42"/>
      <c r="T1953" s="57"/>
      <c r="U1953" s="57"/>
      <c r="V1953" s="52"/>
      <c r="W1953" s="52"/>
      <c r="X1953" s="52"/>
      <c r="Y1953" s="52"/>
      <c r="Z1953" s="52"/>
      <c r="AA1953" s="52"/>
      <c r="AB1953" s="52"/>
      <c r="AC1953" s="52"/>
      <c r="AD1953" s="52"/>
      <c r="AE1953" s="52"/>
      <c r="AF1953" s="52"/>
      <c r="AG1953" s="52"/>
      <c r="AH1953" s="52"/>
      <c r="AI1953" s="52"/>
      <c r="AJ1953" s="52"/>
      <c r="AK1953" s="52"/>
      <c r="AL1953" s="52"/>
      <c r="AM1953" s="52"/>
      <c r="AN1953" s="52"/>
      <c r="AO1953" s="52"/>
      <c r="AP1953" s="52"/>
      <c r="AQ1953" s="52"/>
      <c r="AR1953" s="52"/>
      <c r="AS1953" s="52"/>
      <c r="AT1953" s="52"/>
      <c r="AU1953" s="52"/>
      <c r="AV1953" s="52"/>
      <c r="AW1953" s="52"/>
      <c r="AX1953" s="52"/>
      <c r="AY1953" s="52"/>
      <c r="AZ1953" s="52"/>
      <c r="BA1953" s="52"/>
      <c r="BB1953" s="52"/>
      <c r="BC1953" s="52"/>
      <c r="BD1953" s="52"/>
      <c r="BE1953" s="52"/>
      <c r="BF1953" s="52"/>
      <c r="BG1953" s="52"/>
      <c r="BH1953" s="52"/>
      <c r="BI1953" s="52"/>
      <c r="BJ1953" s="52"/>
      <c r="BK1953" s="52"/>
      <c r="BL1953" s="52"/>
      <c r="BM1953" s="52"/>
      <c r="BN1953" s="52"/>
      <c r="BO1953" s="52"/>
      <c r="BP1953" s="52"/>
      <c r="BQ1953" s="52"/>
      <c r="BR1953" s="52"/>
      <c r="BS1953" s="52"/>
      <c r="BT1953" s="52"/>
      <c r="BU1953" s="52"/>
      <c r="BV1953" s="52"/>
      <c r="BW1953" s="52"/>
      <c r="BX1953" s="52"/>
      <c r="BY1953" s="52"/>
      <c r="BZ1953" s="52"/>
      <c r="CA1953" s="52"/>
      <c r="CB1953" s="52"/>
      <c r="CC1953" s="52"/>
      <c r="CD1953" s="52"/>
      <c r="CE1953" s="52"/>
      <c r="CF1953" s="52"/>
      <c r="CG1953" s="52"/>
      <c r="CH1953" s="52"/>
      <c r="CI1953" s="52"/>
      <c r="CJ1953" s="52"/>
      <c r="CK1953" s="52"/>
      <c r="CL1953" s="52"/>
      <c r="CM1953" s="52"/>
      <c r="CN1953" s="52"/>
      <c r="CO1953" s="52"/>
      <c r="CP1953" s="52"/>
      <c r="CQ1953" s="52"/>
      <c r="CR1953" s="52"/>
      <c r="CS1953" s="52"/>
      <c r="CT1953" s="52"/>
      <c r="CU1953" s="52"/>
      <c r="CV1953" s="52"/>
      <c r="CW1953" s="52"/>
      <c r="CX1953" s="52"/>
      <c r="CY1953" s="52"/>
      <c r="CZ1953" s="52"/>
      <c r="DA1953" s="52"/>
      <c r="DB1953" s="52"/>
      <c r="DC1953" s="52"/>
      <c r="DD1953" s="52"/>
      <c r="DE1953" s="52"/>
      <c r="DF1953" s="52"/>
      <c r="DG1953" s="52"/>
      <c r="DH1953" s="52"/>
      <c r="DI1953" s="52"/>
      <c r="DJ1953" s="52"/>
      <c r="DK1953" s="52"/>
      <c r="DL1953" s="52"/>
      <c r="DM1953" s="52"/>
      <c r="DN1953" s="52"/>
      <c r="DO1953" s="52"/>
      <c r="DP1953" s="52"/>
      <c r="DQ1953" s="52"/>
      <c r="DR1953" s="52"/>
      <c r="DS1953" s="52"/>
      <c r="DT1953" s="52"/>
      <c r="DU1953" s="52"/>
      <c r="DV1953" s="52"/>
      <c r="DW1953" s="52"/>
      <c r="DX1953" s="52"/>
      <c r="DY1953" s="52"/>
      <c r="DZ1953" s="52"/>
      <c r="EA1953" s="52"/>
    </row>
    <row r="1954" spans="1:131" s="43" customFormat="1" x14ac:dyDescent="0.2">
      <c r="A1954" s="42"/>
      <c r="B1954" s="42"/>
      <c r="C1954" s="42"/>
      <c r="D1954" s="42"/>
      <c r="E1954" s="42"/>
      <c r="F1954" s="42"/>
      <c r="G1954" s="54"/>
      <c r="H1954" s="42"/>
      <c r="I1954" s="42"/>
      <c r="J1954" s="55"/>
      <c r="K1954" s="55"/>
      <c r="L1954" s="55"/>
      <c r="M1954" s="56"/>
      <c r="N1954" s="57"/>
      <c r="O1954" s="57"/>
      <c r="P1954" s="42"/>
      <c r="Q1954" s="42"/>
      <c r="R1954" s="42"/>
      <c r="S1954" s="42"/>
      <c r="T1954" s="57"/>
      <c r="U1954" s="57"/>
      <c r="V1954" s="52"/>
      <c r="W1954" s="52"/>
      <c r="X1954" s="52"/>
      <c r="Y1954" s="52"/>
      <c r="Z1954" s="52"/>
      <c r="AA1954" s="52"/>
      <c r="AB1954" s="52"/>
      <c r="AC1954" s="52"/>
      <c r="AD1954" s="52"/>
      <c r="AE1954" s="52"/>
      <c r="AF1954" s="52"/>
      <c r="AG1954" s="52"/>
      <c r="AH1954" s="52"/>
      <c r="AI1954" s="52"/>
      <c r="AJ1954" s="52"/>
      <c r="AK1954" s="52"/>
      <c r="AL1954" s="52"/>
      <c r="AM1954" s="52"/>
      <c r="AN1954" s="52"/>
      <c r="AO1954" s="52"/>
      <c r="AP1954" s="52"/>
      <c r="AQ1954" s="52"/>
      <c r="AR1954" s="52"/>
      <c r="AS1954" s="52"/>
      <c r="AT1954" s="52"/>
      <c r="AU1954" s="52"/>
      <c r="AV1954" s="52"/>
      <c r="AW1954" s="52"/>
      <c r="AX1954" s="52"/>
      <c r="AY1954" s="52"/>
      <c r="AZ1954" s="52"/>
      <c r="BA1954" s="52"/>
      <c r="BB1954" s="52"/>
      <c r="BC1954" s="52"/>
      <c r="BD1954" s="52"/>
      <c r="BE1954" s="52"/>
      <c r="BF1954" s="52"/>
      <c r="BG1954" s="52"/>
      <c r="BH1954" s="52"/>
      <c r="BI1954" s="52"/>
      <c r="BJ1954" s="52"/>
      <c r="BK1954" s="52"/>
      <c r="BL1954" s="52"/>
      <c r="BM1954" s="52"/>
      <c r="BN1954" s="52"/>
      <c r="BO1954" s="52"/>
      <c r="BP1954" s="52"/>
      <c r="BQ1954" s="52"/>
      <c r="BR1954" s="52"/>
      <c r="BS1954" s="52"/>
      <c r="BT1954" s="52"/>
      <c r="BU1954" s="52"/>
      <c r="BV1954" s="52"/>
      <c r="BW1954" s="52"/>
      <c r="BX1954" s="52"/>
      <c r="BY1954" s="52"/>
      <c r="BZ1954" s="52"/>
      <c r="CA1954" s="52"/>
      <c r="CB1954" s="52"/>
      <c r="CC1954" s="52"/>
      <c r="CD1954" s="52"/>
      <c r="CE1954" s="52"/>
      <c r="CF1954" s="52"/>
      <c r="CG1954" s="52"/>
      <c r="CH1954" s="52"/>
      <c r="CI1954" s="52"/>
      <c r="CJ1954" s="52"/>
      <c r="CK1954" s="52"/>
      <c r="CL1954" s="52"/>
      <c r="CM1954" s="52"/>
      <c r="CN1954" s="52"/>
      <c r="CO1954" s="52"/>
      <c r="CP1954" s="52"/>
      <c r="CQ1954" s="52"/>
      <c r="CR1954" s="52"/>
      <c r="CS1954" s="52"/>
      <c r="CT1954" s="52"/>
      <c r="CU1954" s="52"/>
      <c r="CV1954" s="52"/>
      <c r="CW1954" s="52"/>
      <c r="CX1954" s="52"/>
      <c r="CY1954" s="52"/>
      <c r="CZ1954" s="52"/>
      <c r="DA1954" s="52"/>
      <c r="DB1954" s="52"/>
      <c r="DC1954" s="52"/>
      <c r="DD1954" s="52"/>
      <c r="DE1954" s="52"/>
      <c r="DF1954" s="52"/>
      <c r="DG1954" s="52"/>
      <c r="DH1954" s="52"/>
      <c r="DI1954" s="52"/>
      <c r="DJ1954" s="52"/>
      <c r="DK1954" s="52"/>
      <c r="DL1954" s="52"/>
      <c r="DM1954" s="52"/>
      <c r="DN1954" s="52"/>
      <c r="DO1954" s="52"/>
      <c r="DP1954" s="52"/>
      <c r="DQ1954" s="52"/>
      <c r="DR1954" s="52"/>
      <c r="DS1954" s="52"/>
      <c r="DT1954" s="52"/>
      <c r="DU1954" s="52"/>
      <c r="DV1954" s="52"/>
      <c r="DW1954" s="52"/>
      <c r="DX1954" s="52"/>
      <c r="DY1954" s="52"/>
      <c r="DZ1954" s="52"/>
      <c r="EA1954" s="52"/>
    </row>
    <row r="1955" spans="1:131" s="43" customFormat="1" x14ac:dyDescent="0.2">
      <c r="A1955" s="42"/>
      <c r="B1955" s="42"/>
      <c r="C1955" s="42"/>
      <c r="D1955" s="42"/>
      <c r="E1955" s="42"/>
      <c r="F1955" s="42"/>
      <c r="G1955" s="54"/>
      <c r="H1955" s="42"/>
      <c r="I1955" s="42"/>
      <c r="J1955" s="55"/>
      <c r="K1955" s="55"/>
      <c r="L1955" s="55"/>
      <c r="M1955" s="56"/>
      <c r="N1955" s="57"/>
      <c r="O1955" s="57"/>
      <c r="P1955" s="42"/>
      <c r="Q1955" s="42"/>
      <c r="R1955" s="42"/>
      <c r="S1955" s="42"/>
      <c r="T1955" s="57"/>
      <c r="U1955" s="57"/>
      <c r="V1955" s="52"/>
      <c r="W1955" s="52"/>
      <c r="X1955" s="52"/>
      <c r="Y1955" s="52"/>
      <c r="Z1955" s="52"/>
      <c r="AA1955" s="52"/>
      <c r="AB1955" s="52"/>
      <c r="AC1955" s="52"/>
      <c r="AD1955" s="52"/>
      <c r="AE1955" s="52"/>
      <c r="AF1955" s="52"/>
      <c r="AG1955" s="52"/>
      <c r="AH1955" s="52"/>
      <c r="AI1955" s="52"/>
      <c r="AJ1955" s="52"/>
      <c r="AK1955" s="52"/>
      <c r="AL1955" s="52"/>
      <c r="AM1955" s="52"/>
      <c r="AN1955" s="52"/>
      <c r="AO1955" s="52"/>
      <c r="AP1955" s="52"/>
      <c r="AQ1955" s="52"/>
      <c r="AR1955" s="52"/>
      <c r="AS1955" s="52"/>
      <c r="AT1955" s="52"/>
      <c r="AU1955" s="52"/>
      <c r="AV1955" s="52"/>
      <c r="AW1955" s="52"/>
      <c r="AX1955" s="52"/>
      <c r="AY1955" s="52"/>
      <c r="AZ1955" s="52"/>
      <c r="BA1955" s="52"/>
      <c r="BB1955" s="52"/>
      <c r="BC1955" s="52"/>
      <c r="BD1955" s="52"/>
      <c r="BE1955" s="52"/>
      <c r="BF1955" s="52"/>
      <c r="BG1955" s="52"/>
      <c r="BH1955" s="52"/>
      <c r="BI1955" s="52"/>
      <c r="BJ1955" s="52"/>
      <c r="BK1955" s="52"/>
      <c r="BL1955" s="52"/>
      <c r="BM1955" s="52"/>
      <c r="BN1955" s="52"/>
      <c r="BO1955" s="52"/>
      <c r="BP1955" s="52"/>
      <c r="BQ1955" s="52"/>
      <c r="BR1955" s="52"/>
      <c r="BS1955" s="52"/>
      <c r="BT1955" s="52"/>
      <c r="BU1955" s="52"/>
      <c r="BV1955" s="52"/>
      <c r="BW1955" s="52"/>
      <c r="BX1955" s="52"/>
      <c r="BY1955" s="52"/>
      <c r="BZ1955" s="52"/>
      <c r="CA1955" s="52"/>
      <c r="CB1955" s="52"/>
      <c r="CC1955" s="52"/>
      <c r="CD1955" s="52"/>
      <c r="CE1955" s="52"/>
      <c r="CF1955" s="52"/>
      <c r="CG1955" s="52"/>
      <c r="CH1955" s="52"/>
      <c r="CI1955" s="52"/>
      <c r="CJ1955" s="52"/>
      <c r="CK1955" s="52"/>
      <c r="CL1955" s="52"/>
      <c r="CM1955" s="52"/>
      <c r="CN1955" s="52"/>
      <c r="CO1955" s="52"/>
      <c r="CP1955" s="52"/>
      <c r="CQ1955" s="52"/>
      <c r="CR1955" s="52"/>
      <c r="CS1955" s="52"/>
      <c r="CT1955" s="52"/>
      <c r="CU1955" s="52"/>
      <c r="CV1955" s="52"/>
      <c r="CW1955" s="52"/>
      <c r="CX1955" s="52"/>
      <c r="CY1955" s="52"/>
      <c r="CZ1955" s="52"/>
      <c r="DA1955" s="52"/>
      <c r="DB1955" s="52"/>
      <c r="DC1955" s="52"/>
      <c r="DD1955" s="52"/>
      <c r="DE1955" s="52"/>
      <c r="DF1955" s="52"/>
      <c r="DG1955" s="52"/>
      <c r="DH1955" s="52"/>
      <c r="DI1955" s="52"/>
      <c r="DJ1955" s="52"/>
      <c r="DK1955" s="52"/>
      <c r="DL1955" s="52"/>
      <c r="DM1955" s="52"/>
      <c r="DN1955" s="52"/>
      <c r="DO1955" s="52"/>
      <c r="DP1955" s="52"/>
      <c r="DQ1955" s="52"/>
      <c r="DR1955" s="52"/>
      <c r="DS1955" s="52"/>
      <c r="DT1955" s="52"/>
      <c r="DU1955" s="52"/>
      <c r="DV1955" s="52"/>
      <c r="DW1955" s="52"/>
      <c r="DX1955" s="52"/>
      <c r="DY1955" s="52"/>
      <c r="DZ1955" s="52"/>
      <c r="EA1955" s="52"/>
    </row>
    <row r="1956" spans="1:131" s="43" customFormat="1" x14ac:dyDescent="0.2">
      <c r="A1956" s="42"/>
      <c r="B1956" s="42"/>
      <c r="C1956" s="42"/>
      <c r="D1956" s="42"/>
      <c r="E1956" s="42"/>
      <c r="F1956" s="42"/>
      <c r="G1956" s="54"/>
      <c r="H1956" s="42"/>
      <c r="I1956" s="42"/>
      <c r="J1956" s="55"/>
      <c r="K1956" s="55"/>
      <c r="L1956" s="55"/>
      <c r="M1956" s="56"/>
      <c r="N1956" s="57"/>
      <c r="O1956" s="57"/>
      <c r="P1956" s="42"/>
      <c r="Q1956" s="42"/>
      <c r="R1956" s="42"/>
      <c r="S1956" s="42"/>
      <c r="T1956" s="57"/>
      <c r="U1956" s="57"/>
      <c r="V1956" s="52"/>
      <c r="W1956" s="52"/>
      <c r="X1956" s="52"/>
      <c r="Y1956" s="52"/>
      <c r="Z1956" s="52"/>
      <c r="AA1956" s="52"/>
      <c r="AB1956" s="52"/>
      <c r="AC1956" s="52"/>
      <c r="AD1956" s="52"/>
      <c r="AE1956" s="52"/>
      <c r="AF1956" s="52"/>
      <c r="AG1956" s="52"/>
      <c r="AH1956" s="52"/>
      <c r="AI1956" s="52"/>
      <c r="AJ1956" s="52"/>
      <c r="AK1956" s="52"/>
      <c r="AL1956" s="52"/>
      <c r="AM1956" s="52"/>
      <c r="AN1956" s="52"/>
      <c r="AO1956" s="52"/>
      <c r="AP1956" s="52"/>
      <c r="AQ1956" s="52"/>
      <c r="AR1956" s="52"/>
      <c r="AS1956" s="52"/>
      <c r="AT1956" s="52"/>
      <c r="AU1956" s="52"/>
      <c r="AV1956" s="52"/>
      <c r="AW1956" s="52"/>
      <c r="AX1956" s="52"/>
      <c r="AY1956" s="52"/>
      <c r="AZ1956" s="52"/>
      <c r="BA1956" s="52"/>
      <c r="BB1956" s="52"/>
      <c r="BC1956" s="52"/>
      <c r="BD1956" s="52"/>
      <c r="BE1956" s="52"/>
      <c r="BF1956" s="52"/>
      <c r="BG1956" s="52"/>
      <c r="BH1956" s="52"/>
      <c r="BI1956" s="52"/>
      <c r="BJ1956" s="52"/>
      <c r="BK1956" s="52"/>
      <c r="BL1956" s="52"/>
      <c r="BM1956" s="52"/>
      <c r="BN1956" s="52"/>
      <c r="BO1956" s="52"/>
      <c r="BP1956" s="52"/>
      <c r="BQ1956" s="52"/>
      <c r="BR1956" s="52"/>
      <c r="BS1956" s="52"/>
      <c r="BT1956" s="52"/>
      <c r="BU1956" s="52"/>
      <c r="BV1956" s="52"/>
      <c r="BW1956" s="52"/>
      <c r="BX1956" s="52"/>
      <c r="BY1956" s="52"/>
      <c r="BZ1956" s="52"/>
      <c r="CA1956" s="52"/>
      <c r="CB1956" s="52"/>
      <c r="CC1956" s="52"/>
      <c r="CD1956" s="52"/>
      <c r="CE1956" s="52"/>
      <c r="CF1956" s="52"/>
      <c r="CG1956" s="52"/>
      <c r="CH1956" s="52"/>
      <c r="CI1956" s="52"/>
      <c r="CJ1956" s="52"/>
      <c r="CK1956" s="52"/>
      <c r="CL1956" s="52"/>
      <c r="CM1956" s="52"/>
      <c r="CN1956" s="52"/>
      <c r="CO1956" s="52"/>
      <c r="CP1956" s="52"/>
      <c r="CQ1956" s="52"/>
      <c r="CR1956" s="52"/>
      <c r="CS1956" s="52"/>
      <c r="CT1956" s="52"/>
      <c r="CU1956" s="52"/>
      <c r="CV1956" s="52"/>
      <c r="CW1956" s="52"/>
      <c r="CX1956" s="52"/>
      <c r="CY1956" s="52"/>
      <c r="CZ1956" s="52"/>
      <c r="DA1956" s="52"/>
      <c r="DB1956" s="52"/>
      <c r="DC1956" s="52"/>
      <c r="DD1956" s="52"/>
      <c r="DE1956" s="52"/>
      <c r="DF1956" s="52"/>
      <c r="DG1956" s="52"/>
      <c r="DH1956" s="52"/>
      <c r="DI1956" s="52"/>
      <c r="DJ1956" s="52"/>
      <c r="DK1956" s="52"/>
      <c r="DL1956" s="52"/>
      <c r="DM1956" s="52"/>
      <c r="DN1956" s="52"/>
      <c r="DO1956" s="52"/>
      <c r="DP1956" s="52"/>
      <c r="DQ1956" s="52"/>
      <c r="DR1956" s="52"/>
      <c r="DS1956" s="52"/>
      <c r="DT1956" s="52"/>
      <c r="DU1956" s="52"/>
      <c r="DV1956" s="52"/>
      <c r="DW1956" s="52"/>
      <c r="DX1956" s="52"/>
      <c r="DY1956" s="52"/>
      <c r="DZ1956" s="52"/>
      <c r="EA1956" s="52"/>
    </row>
    <row r="1957" spans="1:131" s="43" customFormat="1" x14ac:dyDescent="0.2">
      <c r="A1957" s="42"/>
      <c r="B1957" s="42"/>
      <c r="C1957" s="42"/>
      <c r="D1957" s="42"/>
      <c r="E1957" s="42"/>
      <c r="F1957" s="42"/>
      <c r="G1957" s="54"/>
      <c r="H1957" s="42"/>
      <c r="I1957" s="42"/>
      <c r="J1957" s="55"/>
      <c r="K1957" s="55"/>
      <c r="L1957" s="55"/>
      <c r="M1957" s="56"/>
      <c r="N1957" s="57"/>
      <c r="O1957" s="57"/>
      <c r="P1957" s="42"/>
      <c r="Q1957" s="42"/>
      <c r="R1957" s="42"/>
      <c r="S1957" s="42"/>
      <c r="T1957" s="57"/>
      <c r="U1957" s="57"/>
      <c r="V1957" s="52"/>
      <c r="W1957" s="52"/>
      <c r="X1957" s="52"/>
      <c r="Y1957" s="52"/>
      <c r="Z1957" s="52"/>
      <c r="AA1957" s="52"/>
      <c r="AB1957" s="52"/>
      <c r="AC1957" s="52"/>
      <c r="AD1957" s="52"/>
      <c r="AE1957" s="52"/>
      <c r="AF1957" s="52"/>
      <c r="AG1957" s="52"/>
      <c r="AH1957" s="52"/>
      <c r="AI1957" s="52"/>
      <c r="AJ1957" s="52"/>
      <c r="AK1957" s="52"/>
      <c r="AL1957" s="52"/>
      <c r="AM1957" s="52"/>
      <c r="AN1957" s="52"/>
      <c r="AO1957" s="52"/>
      <c r="AP1957" s="52"/>
      <c r="AQ1957" s="52"/>
      <c r="AR1957" s="52"/>
      <c r="AS1957" s="52"/>
      <c r="AT1957" s="52"/>
      <c r="AU1957" s="52"/>
      <c r="AV1957" s="52"/>
      <c r="AW1957" s="52"/>
      <c r="AX1957" s="52"/>
      <c r="AY1957" s="52"/>
      <c r="AZ1957" s="52"/>
      <c r="BA1957" s="52"/>
      <c r="BB1957" s="52"/>
      <c r="BC1957" s="52"/>
      <c r="BD1957" s="52"/>
      <c r="BE1957" s="52"/>
      <c r="BF1957" s="52"/>
      <c r="BG1957" s="52"/>
      <c r="BH1957" s="52"/>
      <c r="BI1957" s="52"/>
      <c r="BJ1957" s="52"/>
      <c r="BK1957" s="52"/>
      <c r="BL1957" s="52"/>
      <c r="BM1957" s="52"/>
      <c r="BN1957" s="52"/>
      <c r="BO1957" s="52"/>
      <c r="BP1957" s="52"/>
      <c r="BQ1957" s="52"/>
      <c r="BR1957" s="52"/>
      <c r="BS1957" s="52"/>
      <c r="BT1957" s="52"/>
      <c r="BU1957" s="52"/>
      <c r="BV1957" s="52"/>
      <c r="BW1957" s="52"/>
      <c r="BX1957" s="52"/>
      <c r="BY1957" s="52"/>
      <c r="BZ1957" s="52"/>
      <c r="CA1957" s="52"/>
      <c r="CB1957" s="52"/>
      <c r="CC1957" s="52"/>
      <c r="CD1957" s="52"/>
      <c r="CE1957" s="52"/>
      <c r="CF1957" s="52"/>
      <c r="CG1957" s="52"/>
      <c r="CH1957" s="52"/>
      <c r="CI1957" s="52"/>
      <c r="CJ1957" s="52"/>
      <c r="CK1957" s="52"/>
      <c r="CL1957" s="52"/>
      <c r="CM1957" s="52"/>
      <c r="CN1957" s="52"/>
      <c r="CO1957" s="52"/>
      <c r="CP1957" s="52"/>
      <c r="CQ1957" s="52"/>
      <c r="CR1957" s="52"/>
      <c r="CS1957" s="52"/>
      <c r="CT1957" s="52"/>
      <c r="CU1957" s="52"/>
      <c r="CV1957" s="52"/>
      <c r="CW1957" s="52"/>
      <c r="CX1957" s="52"/>
      <c r="CY1957" s="52"/>
      <c r="CZ1957" s="52"/>
      <c r="DA1957" s="52"/>
      <c r="DB1957" s="52"/>
      <c r="DC1957" s="52"/>
      <c r="DD1957" s="52"/>
      <c r="DE1957" s="52"/>
      <c r="DF1957" s="52"/>
      <c r="DG1957" s="52"/>
      <c r="DH1957" s="52"/>
      <c r="DI1957" s="52"/>
      <c r="DJ1957" s="52"/>
      <c r="DK1957" s="52"/>
      <c r="DL1957" s="52"/>
      <c r="DM1957" s="52"/>
      <c r="DN1957" s="52"/>
      <c r="DO1957" s="52"/>
      <c r="DP1957" s="52"/>
      <c r="DQ1957" s="52"/>
      <c r="DR1957" s="52"/>
      <c r="DS1957" s="52"/>
      <c r="DT1957" s="52"/>
      <c r="DU1957" s="52"/>
      <c r="DV1957" s="52"/>
      <c r="DW1957" s="52"/>
      <c r="DX1957" s="52"/>
      <c r="DY1957" s="52"/>
      <c r="DZ1957" s="52"/>
      <c r="EA1957" s="52"/>
    </row>
    <row r="1958" spans="1:131" s="43" customFormat="1" x14ac:dyDescent="0.2">
      <c r="A1958" s="42"/>
      <c r="B1958" s="42"/>
      <c r="C1958" s="42"/>
      <c r="D1958" s="42"/>
      <c r="E1958" s="42"/>
      <c r="F1958" s="42"/>
      <c r="G1958" s="54"/>
      <c r="H1958" s="42"/>
      <c r="I1958" s="42"/>
      <c r="J1958" s="55"/>
      <c r="K1958" s="55"/>
      <c r="L1958" s="55"/>
      <c r="M1958" s="56"/>
      <c r="N1958" s="57"/>
      <c r="O1958" s="57"/>
      <c r="P1958" s="42"/>
      <c r="Q1958" s="42"/>
      <c r="R1958" s="42"/>
      <c r="S1958" s="42"/>
      <c r="T1958" s="57"/>
      <c r="U1958" s="57"/>
      <c r="V1958" s="52"/>
      <c r="W1958" s="52"/>
      <c r="X1958" s="52"/>
      <c r="Y1958" s="52"/>
      <c r="Z1958" s="52"/>
      <c r="AA1958" s="52"/>
      <c r="AB1958" s="52"/>
      <c r="AC1958" s="52"/>
      <c r="AD1958" s="52"/>
      <c r="AE1958" s="52"/>
      <c r="AF1958" s="52"/>
      <c r="AG1958" s="52"/>
      <c r="AH1958" s="52"/>
      <c r="AI1958" s="52"/>
      <c r="AJ1958" s="52"/>
      <c r="AK1958" s="52"/>
      <c r="AL1958" s="52"/>
      <c r="AM1958" s="52"/>
      <c r="AN1958" s="52"/>
      <c r="AO1958" s="52"/>
      <c r="AP1958" s="52"/>
      <c r="AQ1958" s="52"/>
      <c r="AR1958" s="52"/>
      <c r="AS1958" s="52"/>
      <c r="AT1958" s="52"/>
      <c r="AU1958" s="52"/>
      <c r="AV1958" s="52"/>
      <c r="AW1958" s="52"/>
      <c r="AX1958" s="52"/>
      <c r="AY1958" s="52"/>
      <c r="AZ1958" s="52"/>
      <c r="BA1958" s="52"/>
      <c r="BB1958" s="52"/>
      <c r="BC1958" s="52"/>
      <c r="BD1958" s="52"/>
      <c r="BE1958" s="52"/>
      <c r="BF1958" s="52"/>
      <c r="BG1958" s="52"/>
      <c r="BH1958" s="52"/>
      <c r="BI1958" s="52"/>
      <c r="BJ1958" s="52"/>
      <c r="BK1958" s="52"/>
      <c r="BL1958" s="52"/>
      <c r="BM1958" s="52"/>
      <c r="BN1958" s="52"/>
      <c r="BO1958" s="52"/>
      <c r="BP1958" s="52"/>
      <c r="BQ1958" s="52"/>
      <c r="BR1958" s="52"/>
      <c r="BS1958" s="52"/>
      <c r="BT1958" s="52"/>
      <c r="BU1958" s="52"/>
      <c r="BV1958" s="52"/>
      <c r="BW1958" s="52"/>
      <c r="BX1958" s="52"/>
      <c r="BY1958" s="52"/>
      <c r="BZ1958" s="52"/>
      <c r="CA1958" s="52"/>
      <c r="CB1958" s="52"/>
      <c r="CC1958" s="52"/>
      <c r="CD1958" s="52"/>
      <c r="CE1958" s="52"/>
      <c r="CF1958" s="52"/>
      <c r="CG1958" s="52"/>
      <c r="CH1958" s="52"/>
      <c r="CI1958" s="52"/>
      <c r="CJ1958" s="52"/>
      <c r="CK1958" s="52"/>
      <c r="CL1958" s="52"/>
      <c r="CM1958" s="52"/>
      <c r="CN1958" s="52"/>
      <c r="CO1958" s="52"/>
      <c r="CP1958" s="52"/>
      <c r="CQ1958" s="52"/>
      <c r="CR1958" s="52"/>
      <c r="CS1958" s="52"/>
      <c r="CT1958" s="52"/>
      <c r="CU1958" s="52"/>
      <c r="CV1958" s="52"/>
      <c r="CW1958" s="52"/>
      <c r="CX1958" s="52"/>
      <c r="CY1958" s="52"/>
      <c r="CZ1958" s="52"/>
      <c r="DA1958" s="52"/>
      <c r="DB1958" s="52"/>
      <c r="DC1958" s="52"/>
      <c r="DD1958" s="52"/>
      <c r="DE1958" s="52"/>
      <c r="DF1958" s="52"/>
      <c r="DG1958" s="52"/>
      <c r="DH1958" s="52"/>
      <c r="DI1958" s="52"/>
      <c r="DJ1958" s="52"/>
      <c r="DK1958" s="52"/>
      <c r="DL1958" s="52"/>
      <c r="DM1958" s="52"/>
      <c r="DN1958" s="52"/>
      <c r="DO1958" s="52"/>
      <c r="DP1958" s="52"/>
      <c r="DQ1958" s="52"/>
      <c r="DR1958" s="52"/>
      <c r="DS1958" s="52"/>
      <c r="DT1958" s="52"/>
      <c r="DU1958" s="52"/>
      <c r="DV1958" s="52"/>
      <c r="DW1958" s="52"/>
      <c r="DX1958" s="52"/>
      <c r="DY1958" s="52"/>
      <c r="DZ1958" s="52"/>
      <c r="EA1958" s="52"/>
    </row>
    <row r="1959" spans="1:131" s="43" customFormat="1" x14ac:dyDescent="0.2">
      <c r="A1959" s="42"/>
      <c r="B1959" s="42"/>
      <c r="C1959" s="42"/>
      <c r="D1959" s="42"/>
      <c r="E1959" s="42"/>
      <c r="F1959" s="42"/>
      <c r="G1959" s="54"/>
      <c r="H1959" s="42"/>
      <c r="I1959" s="42"/>
      <c r="J1959" s="55"/>
      <c r="K1959" s="55"/>
      <c r="L1959" s="55"/>
      <c r="M1959" s="56"/>
      <c r="N1959" s="57"/>
      <c r="O1959" s="57"/>
      <c r="P1959" s="42"/>
      <c r="Q1959" s="42"/>
      <c r="R1959" s="42"/>
      <c r="S1959" s="42"/>
      <c r="T1959" s="57"/>
      <c r="U1959" s="57"/>
      <c r="V1959" s="52"/>
      <c r="W1959" s="52"/>
      <c r="X1959" s="52"/>
      <c r="Y1959" s="52"/>
      <c r="Z1959" s="52"/>
      <c r="AA1959" s="52"/>
      <c r="AB1959" s="52"/>
      <c r="AC1959" s="52"/>
      <c r="AD1959" s="52"/>
      <c r="AE1959" s="52"/>
      <c r="AF1959" s="52"/>
      <c r="AG1959" s="52"/>
      <c r="AH1959" s="52"/>
      <c r="AI1959" s="52"/>
      <c r="AJ1959" s="52"/>
      <c r="AK1959" s="52"/>
      <c r="AL1959" s="52"/>
      <c r="AM1959" s="52"/>
      <c r="AN1959" s="52"/>
      <c r="AO1959" s="52"/>
      <c r="AP1959" s="52"/>
      <c r="AQ1959" s="52"/>
      <c r="AR1959" s="52"/>
      <c r="AS1959" s="52"/>
      <c r="AT1959" s="52"/>
      <c r="AU1959" s="52"/>
      <c r="AV1959" s="52"/>
      <c r="AW1959" s="52"/>
      <c r="AX1959" s="52"/>
      <c r="AY1959" s="52"/>
      <c r="AZ1959" s="52"/>
      <c r="BA1959" s="52"/>
      <c r="BB1959" s="52"/>
      <c r="BC1959" s="52"/>
      <c r="BD1959" s="52"/>
      <c r="BE1959" s="52"/>
      <c r="BF1959" s="52"/>
      <c r="BG1959" s="52"/>
      <c r="BH1959" s="52"/>
      <c r="BI1959" s="52"/>
      <c r="BJ1959" s="52"/>
      <c r="BK1959" s="52"/>
      <c r="BL1959" s="52"/>
      <c r="BM1959" s="52"/>
      <c r="BN1959" s="52"/>
      <c r="BO1959" s="52"/>
      <c r="BP1959" s="52"/>
      <c r="BQ1959" s="52"/>
      <c r="BR1959" s="52"/>
      <c r="BS1959" s="52"/>
      <c r="BT1959" s="52"/>
      <c r="BU1959" s="52"/>
      <c r="BV1959" s="52"/>
      <c r="BW1959" s="52"/>
      <c r="BX1959" s="52"/>
      <c r="BY1959" s="52"/>
      <c r="BZ1959" s="52"/>
      <c r="CA1959" s="52"/>
      <c r="CB1959" s="52"/>
      <c r="CC1959" s="52"/>
      <c r="CD1959" s="52"/>
      <c r="CE1959" s="52"/>
      <c r="CF1959" s="52"/>
      <c r="CG1959" s="52"/>
      <c r="CH1959" s="52"/>
      <c r="CI1959" s="52"/>
      <c r="CJ1959" s="52"/>
      <c r="CK1959" s="52"/>
      <c r="CL1959" s="52"/>
      <c r="CM1959" s="52"/>
      <c r="CN1959" s="52"/>
      <c r="CO1959" s="52"/>
      <c r="CP1959" s="52"/>
      <c r="CQ1959" s="52"/>
      <c r="CR1959" s="52"/>
      <c r="CS1959" s="52"/>
      <c r="CT1959" s="52"/>
      <c r="CU1959" s="52"/>
      <c r="CV1959" s="52"/>
      <c r="CW1959" s="52"/>
      <c r="CX1959" s="52"/>
      <c r="CY1959" s="52"/>
      <c r="CZ1959" s="52"/>
      <c r="DA1959" s="52"/>
      <c r="DB1959" s="52"/>
      <c r="DC1959" s="52"/>
      <c r="DD1959" s="52"/>
      <c r="DE1959" s="52"/>
      <c r="DF1959" s="52"/>
      <c r="DG1959" s="52"/>
      <c r="DH1959" s="52"/>
      <c r="DI1959" s="52"/>
      <c r="DJ1959" s="52"/>
      <c r="DK1959" s="52"/>
      <c r="DL1959" s="52"/>
      <c r="DM1959" s="52"/>
      <c r="DN1959" s="52"/>
      <c r="DO1959" s="52"/>
      <c r="DP1959" s="52"/>
      <c r="DQ1959" s="52"/>
      <c r="DR1959" s="52"/>
      <c r="DS1959" s="52"/>
      <c r="DT1959" s="52"/>
      <c r="DU1959" s="52"/>
      <c r="DV1959" s="52"/>
      <c r="DW1959" s="52"/>
      <c r="DX1959" s="52"/>
      <c r="DY1959" s="52"/>
      <c r="DZ1959" s="52"/>
      <c r="EA1959" s="52"/>
    </row>
    <row r="1960" spans="1:131" s="43" customFormat="1" x14ac:dyDescent="0.2">
      <c r="A1960" s="42"/>
      <c r="B1960" s="42"/>
      <c r="C1960" s="42"/>
      <c r="D1960" s="42"/>
      <c r="E1960" s="42"/>
      <c r="F1960" s="42"/>
      <c r="G1960" s="54"/>
      <c r="H1960" s="42"/>
      <c r="I1960" s="42"/>
      <c r="J1960" s="55"/>
      <c r="K1960" s="55"/>
      <c r="L1960" s="55"/>
      <c r="M1960" s="56"/>
      <c r="N1960" s="57"/>
      <c r="O1960" s="57"/>
      <c r="P1960" s="42"/>
      <c r="Q1960" s="42"/>
      <c r="R1960" s="42"/>
      <c r="S1960" s="42"/>
      <c r="T1960" s="57"/>
      <c r="U1960" s="57"/>
      <c r="V1960" s="52"/>
      <c r="W1960" s="52"/>
      <c r="X1960" s="52"/>
      <c r="Y1960" s="52"/>
      <c r="Z1960" s="52"/>
      <c r="AA1960" s="52"/>
      <c r="AB1960" s="52"/>
      <c r="AC1960" s="52"/>
      <c r="AD1960" s="52"/>
      <c r="AE1960" s="52"/>
      <c r="AF1960" s="52"/>
      <c r="AG1960" s="52"/>
      <c r="AH1960" s="52"/>
      <c r="AI1960" s="52"/>
      <c r="AJ1960" s="52"/>
      <c r="AK1960" s="52"/>
      <c r="AL1960" s="52"/>
      <c r="AM1960" s="52"/>
      <c r="AN1960" s="52"/>
      <c r="AO1960" s="52"/>
      <c r="AP1960" s="52"/>
      <c r="AQ1960" s="52"/>
      <c r="AR1960" s="52"/>
      <c r="AS1960" s="52"/>
      <c r="AT1960" s="52"/>
      <c r="AU1960" s="52"/>
      <c r="AV1960" s="52"/>
      <c r="AW1960" s="52"/>
      <c r="AX1960" s="52"/>
      <c r="AY1960" s="52"/>
      <c r="AZ1960" s="52"/>
      <c r="BA1960" s="52"/>
      <c r="BB1960" s="52"/>
      <c r="BC1960" s="52"/>
      <c r="BD1960" s="52"/>
      <c r="BE1960" s="52"/>
      <c r="BF1960" s="52"/>
      <c r="BG1960" s="52"/>
      <c r="BH1960" s="52"/>
      <c r="BI1960" s="52"/>
      <c r="BJ1960" s="52"/>
      <c r="BK1960" s="52"/>
      <c r="BL1960" s="52"/>
      <c r="BM1960" s="52"/>
      <c r="BN1960" s="52"/>
      <c r="BO1960" s="52"/>
      <c r="BP1960" s="52"/>
      <c r="BQ1960" s="52"/>
      <c r="BR1960" s="52"/>
      <c r="BS1960" s="52"/>
      <c r="BT1960" s="52"/>
      <c r="BU1960" s="52"/>
      <c r="BV1960" s="52"/>
      <c r="BW1960" s="52"/>
      <c r="BX1960" s="52"/>
      <c r="BY1960" s="52"/>
      <c r="BZ1960" s="52"/>
      <c r="CA1960" s="52"/>
      <c r="CB1960" s="52"/>
      <c r="CC1960" s="52"/>
      <c r="CD1960" s="52"/>
      <c r="CE1960" s="52"/>
      <c r="CF1960" s="52"/>
      <c r="CG1960" s="52"/>
      <c r="CH1960" s="52"/>
      <c r="CI1960" s="52"/>
      <c r="CJ1960" s="52"/>
      <c r="CK1960" s="52"/>
      <c r="CL1960" s="52"/>
      <c r="CM1960" s="52"/>
      <c r="CN1960" s="52"/>
      <c r="CO1960" s="52"/>
      <c r="CP1960" s="52"/>
      <c r="CQ1960" s="52"/>
      <c r="CR1960" s="52"/>
      <c r="CS1960" s="52"/>
      <c r="CT1960" s="52"/>
      <c r="CU1960" s="52"/>
      <c r="CV1960" s="52"/>
      <c r="CW1960" s="52"/>
      <c r="CX1960" s="52"/>
      <c r="CY1960" s="52"/>
      <c r="CZ1960" s="52"/>
      <c r="DA1960" s="52"/>
      <c r="DB1960" s="52"/>
      <c r="DC1960" s="52"/>
      <c r="DD1960" s="52"/>
      <c r="DE1960" s="52"/>
      <c r="DF1960" s="52"/>
      <c r="DG1960" s="52"/>
      <c r="DH1960" s="52"/>
      <c r="DI1960" s="52"/>
      <c r="DJ1960" s="52"/>
      <c r="DK1960" s="52"/>
      <c r="DL1960" s="52"/>
      <c r="DM1960" s="52"/>
      <c r="DN1960" s="52"/>
      <c r="DO1960" s="52"/>
      <c r="DP1960" s="52"/>
      <c r="DQ1960" s="52"/>
      <c r="DR1960" s="52"/>
      <c r="DS1960" s="52"/>
      <c r="DT1960" s="52"/>
      <c r="DU1960" s="52"/>
      <c r="DV1960" s="52"/>
      <c r="DW1960" s="52"/>
      <c r="DX1960" s="52"/>
      <c r="DY1960" s="52"/>
      <c r="DZ1960" s="52"/>
      <c r="EA1960" s="52"/>
    </row>
    <row r="1961" spans="1:131" s="43" customFormat="1" x14ac:dyDescent="0.2">
      <c r="A1961" s="42"/>
      <c r="B1961" s="42"/>
      <c r="C1961" s="42"/>
      <c r="D1961" s="42"/>
      <c r="E1961" s="42"/>
      <c r="F1961" s="42"/>
      <c r="G1961" s="54"/>
      <c r="H1961" s="42"/>
      <c r="I1961" s="42"/>
      <c r="J1961" s="55"/>
      <c r="K1961" s="55"/>
      <c r="L1961" s="55"/>
      <c r="M1961" s="56"/>
      <c r="N1961" s="57"/>
      <c r="O1961" s="57"/>
      <c r="P1961" s="42"/>
      <c r="Q1961" s="42"/>
      <c r="R1961" s="42"/>
      <c r="S1961" s="42"/>
      <c r="T1961" s="57"/>
      <c r="U1961" s="57"/>
      <c r="V1961" s="52"/>
      <c r="W1961" s="52"/>
      <c r="X1961" s="52"/>
      <c r="Y1961" s="52"/>
      <c r="Z1961" s="52"/>
      <c r="AA1961" s="52"/>
      <c r="AB1961" s="52"/>
      <c r="AC1961" s="52"/>
      <c r="AD1961" s="52"/>
      <c r="AE1961" s="52"/>
      <c r="AF1961" s="52"/>
      <c r="AG1961" s="52"/>
      <c r="AH1961" s="52"/>
      <c r="AI1961" s="52"/>
      <c r="AJ1961" s="52"/>
      <c r="AK1961" s="52"/>
      <c r="AL1961" s="52"/>
      <c r="AM1961" s="52"/>
      <c r="AN1961" s="52"/>
      <c r="AO1961" s="52"/>
      <c r="AP1961" s="52"/>
      <c r="AQ1961" s="52"/>
      <c r="AR1961" s="52"/>
      <c r="AS1961" s="52"/>
      <c r="AT1961" s="52"/>
      <c r="AU1961" s="52"/>
      <c r="AV1961" s="52"/>
      <c r="AW1961" s="52"/>
      <c r="AX1961" s="52"/>
      <c r="AY1961" s="52"/>
      <c r="AZ1961" s="52"/>
      <c r="BA1961" s="52"/>
      <c r="BB1961" s="52"/>
      <c r="BC1961" s="52"/>
      <c r="BD1961" s="52"/>
      <c r="BE1961" s="52"/>
      <c r="BF1961" s="52"/>
      <c r="BG1961" s="52"/>
      <c r="BH1961" s="52"/>
      <c r="BI1961" s="52"/>
      <c r="BJ1961" s="52"/>
      <c r="BK1961" s="52"/>
      <c r="BL1961" s="52"/>
      <c r="BM1961" s="52"/>
      <c r="BN1961" s="52"/>
      <c r="BO1961" s="52"/>
      <c r="BP1961" s="52"/>
      <c r="BQ1961" s="52"/>
      <c r="BR1961" s="52"/>
      <c r="BS1961" s="52"/>
      <c r="BT1961" s="52"/>
      <c r="BU1961" s="52"/>
      <c r="BV1961" s="52"/>
      <c r="BW1961" s="52"/>
      <c r="BX1961" s="52"/>
      <c r="BY1961" s="52"/>
      <c r="BZ1961" s="52"/>
      <c r="CA1961" s="52"/>
      <c r="CB1961" s="52"/>
      <c r="CC1961" s="52"/>
      <c r="CD1961" s="52"/>
      <c r="CE1961" s="52"/>
      <c r="CF1961" s="52"/>
      <c r="CG1961" s="52"/>
      <c r="CH1961" s="52"/>
      <c r="CI1961" s="52"/>
      <c r="CJ1961" s="52"/>
      <c r="CK1961" s="52"/>
      <c r="CL1961" s="52"/>
      <c r="CM1961" s="52"/>
      <c r="CN1961" s="52"/>
      <c r="CO1961" s="52"/>
      <c r="CP1961" s="52"/>
      <c r="CQ1961" s="52"/>
      <c r="CR1961" s="52"/>
      <c r="CS1961" s="52"/>
      <c r="CT1961" s="52"/>
      <c r="CU1961" s="52"/>
      <c r="CV1961" s="52"/>
      <c r="CW1961" s="52"/>
      <c r="CX1961" s="52"/>
      <c r="CY1961" s="52"/>
      <c r="CZ1961" s="52"/>
      <c r="DA1961" s="52"/>
      <c r="DB1961" s="52"/>
      <c r="DC1961" s="52"/>
      <c r="DD1961" s="52"/>
      <c r="DE1961" s="52"/>
      <c r="DF1961" s="52"/>
      <c r="DG1961" s="52"/>
      <c r="DH1961" s="52"/>
      <c r="DI1961" s="52"/>
      <c r="DJ1961" s="52"/>
      <c r="DK1961" s="52"/>
      <c r="DL1961" s="52"/>
      <c r="DM1961" s="52"/>
      <c r="DN1961" s="52"/>
      <c r="DO1961" s="52"/>
      <c r="DP1961" s="52"/>
      <c r="DQ1961" s="52"/>
      <c r="DR1961" s="52"/>
      <c r="DS1961" s="52"/>
      <c r="DT1961" s="52"/>
      <c r="DU1961" s="52"/>
      <c r="DV1961" s="52"/>
      <c r="DW1961" s="52"/>
      <c r="DX1961" s="52"/>
      <c r="DY1961" s="52"/>
      <c r="DZ1961" s="52"/>
      <c r="EA1961" s="52"/>
    </row>
    <row r="1962" spans="1:131" s="43" customFormat="1" x14ac:dyDescent="0.2">
      <c r="A1962" s="42"/>
      <c r="B1962" s="42"/>
      <c r="C1962" s="42"/>
      <c r="D1962" s="42"/>
      <c r="E1962" s="42"/>
      <c r="F1962" s="42"/>
      <c r="G1962" s="54"/>
      <c r="H1962" s="42"/>
      <c r="I1962" s="42"/>
      <c r="J1962" s="55"/>
      <c r="K1962" s="55"/>
      <c r="L1962" s="55"/>
      <c r="M1962" s="56"/>
      <c r="N1962" s="57"/>
      <c r="O1962" s="57"/>
      <c r="P1962" s="42"/>
      <c r="Q1962" s="42"/>
      <c r="R1962" s="42"/>
      <c r="S1962" s="42"/>
      <c r="T1962" s="57"/>
      <c r="U1962" s="57"/>
      <c r="V1962" s="52"/>
      <c r="W1962" s="52"/>
      <c r="X1962" s="52"/>
      <c r="Y1962" s="52"/>
      <c r="Z1962" s="52"/>
      <c r="AA1962" s="52"/>
      <c r="AB1962" s="52"/>
      <c r="AC1962" s="52"/>
      <c r="AD1962" s="52"/>
      <c r="AE1962" s="52"/>
      <c r="AF1962" s="52"/>
      <c r="AG1962" s="52"/>
      <c r="AH1962" s="52"/>
      <c r="AI1962" s="52"/>
      <c r="AJ1962" s="52"/>
      <c r="AK1962" s="52"/>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52"/>
      <c r="BU1962" s="52"/>
      <c r="BV1962" s="52"/>
      <c r="BW1962" s="52"/>
      <c r="BX1962" s="52"/>
      <c r="BY1962" s="52"/>
      <c r="BZ1962" s="52"/>
      <c r="CA1962" s="52"/>
      <c r="CB1962" s="52"/>
      <c r="CC1962" s="52"/>
      <c r="CD1962" s="52"/>
      <c r="CE1962" s="52"/>
      <c r="CF1962" s="52"/>
      <c r="CG1962" s="52"/>
      <c r="CH1962" s="52"/>
      <c r="CI1962" s="52"/>
      <c r="CJ1962" s="52"/>
      <c r="CK1962" s="52"/>
      <c r="CL1962" s="52"/>
      <c r="CM1962" s="52"/>
      <c r="CN1962" s="52"/>
      <c r="CO1962" s="52"/>
      <c r="CP1962" s="52"/>
      <c r="CQ1962" s="52"/>
      <c r="CR1962" s="52"/>
      <c r="CS1962" s="52"/>
      <c r="CT1962" s="52"/>
      <c r="CU1962" s="52"/>
      <c r="CV1962" s="52"/>
      <c r="CW1962" s="52"/>
      <c r="CX1962" s="52"/>
      <c r="CY1962" s="52"/>
      <c r="CZ1962" s="52"/>
      <c r="DA1962" s="52"/>
      <c r="DB1962" s="52"/>
      <c r="DC1962" s="52"/>
      <c r="DD1962" s="52"/>
      <c r="DE1962" s="52"/>
      <c r="DF1962" s="52"/>
      <c r="DG1962" s="52"/>
      <c r="DH1962" s="52"/>
      <c r="DI1962" s="52"/>
      <c r="DJ1962" s="52"/>
      <c r="DK1962" s="52"/>
      <c r="DL1962" s="52"/>
      <c r="DM1962" s="52"/>
      <c r="DN1962" s="52"/>
      <c r="DO1962" s="52"/>
      <c r="DP1962" s="52"/>
      <c r="DQ1962" s="52"/>
      <c r="DR1962" s="52"/>
      <c r="DS1962" s="52"/>
      <c r="DT1962" s="52"/>
      <c r="DU1962" s="52"/>
      <c r="DV1962" s="52"/>
      <c r="DW1962" s="52"/>
      <c r="DX1962" s="52"/>
      <c r="DY1962" s="52"/>
      <c r="DZ1962" s="52"/>
      <c r="EA1962" s="52"/>
    </row>
    <row r="1963" spans="1:131" s="43" customFormat="1" x14ac:dyDescent="0.2">
      <c r="A1963" s="42"/>
      <c r="B1963" s="42"/>
      <c r="C1963" s="42"/>
      <c r="D1963" s="42"/>
      <c r="E1963" s="42"/>
      <c r="F1963" s="42"/>
      <c r="G1963" s="54"/>
      <c r="H1963" s="42"/>
      <c r="I1963" s="42"/>
      <c r="J1963" s="55"/>
      <c r="K1963" s="55"/>
      <c r="L1963" s="55"/>
      <c r="M1963" s="56"/>
      <c r="N1963" s="57"/>
      <c r="O1963" s="57"/>
      <c r="P1963" s="42"/>
      <c r="Q1963" s="42"/>
      <c r="R1963" s="42"/>
      <c r="S1963" s="42"/>
      <c r="T1963" s="57"/>
      <c r="U1963" s="57"/>
      <c r="V1963" s="52"/>
      <c r="W1963" s="52"/>
      <c r="X1963" s="52"/>
      <c r="Y1963" s="52"/>
      <c r="Z1963" s="52"/>
      <c r="AA1963" s="52"/>
      <c r="AB1963" s="52"/>
      <c r="AC1963" s="52"/>
      <c r="AD1963" s="52"/>
      <c r="AE1963" s="52"/>
      <c r="AF1963" s="52"/>
      <c r="AG1963" s="52"/>
      <c r="AH1963" s="52"/>
      <c r="AI1963" s="52"/>
      <c r="AJ1963" s="52"/>
      <c r="AK1963" s="52"/>
      <c r="AL1963" s="52"/>
      <c r="AM1963" s="52"/>
      <c r="AN1963" s="52"/>
      <c r="AO1963" s="52"/>
      <c r="AP1963" s="52"/>
      <c r="AQ1963" s="52"/>
      <c r="AR1963" s="52"/>
      <c r="AS1963" s="52"/>
      <c r="AT1963" s="52"/>
      <c r="AU1963" s="52"/>
      <c r="AV1963" s="52"/>
      <c r="AW1963" s="52"/>
      <c r="AX1963" s="52"/>
      <c r="AY1963" s="52"/>
      <c r="AZ1963" s="52"/>
      <c r="BA1963" s="52"/>
      <c r="BB1963" s="52"/>
      <c r="BC1963" s="52"/>
      <c r="BD1963" s="52"/>
      <c r="BE1963" s="52"/>
      <c r="BF1963" s="52"/>
      <c r="BG1963" s="52"/>
      <c r="BH1963" s="52"/>
      <c r="BI1963" s="52"/>
      <c r="BJ1963" s="52"/>
      <c r="BK1963" s="52"/>
      <c r="BL1963" s="52"/>
      <c r="BM1963" s="52"/>
      <c r="BN1963" s="52"/>
      <c r="BO1963" s="52"/>
      <c r="BP1963" s="52"/>
      <c r="BQ1963" s="52"/>
      <c r="BR1963" s="52"/>
      <c r="BS1963" s="52"/>
      <c r="BT1963" s="52"/>
      <c r="BU1963" s="52"/>
      <c r="BV1963" s="52"/>
      <c r="BW1963" s="52"/>
      <c r="BX1963" s="52"/>
      <c r="BY1963" s="52"/>
      <c r="BZ1963" s="52"/>
      <c r="CA1963" s="52"/>
      <c r="CB1963" s="52"/>
      <c r="CC1963" s="52"/>
      <c r="CD1963" s="52"/>
      <c r="CE1963" s="52"/>
      <c r="CF1963" s="52"/>
      <c r="CG1963" s="52"/>
      <c r="CH1963" s="52"/>
      <c r="CI1963" s="52"/>
      <c r="CJ1963" s="52"/>
      <c r="CK1963" s="52"/>
      <c r="CL1963" s="52"/>
      <c r="CM1963" s="52"/>
      <c r="CN1963" s="52"/>
      <c r="CO1963" s="52"/>
      <c r="CP1963" s="52"/>
      <c r="CQ1963" s="52"/>
      <c r="CR1963" s="52"/>
      <c r="CS1963" s="52"/>
      <c r="CT1963" s="52"/>
      <c r="CU1963" s="52"/>
      <c r="CV1963" s="52"/>
      <c r="CW1963" s="52"/>
      <c r="CX1963" s="52"/>
      <c r="CY1963" s="52"/>
      <c r="CZ1963" s="52"/>
      <c r="DA1963" s="52"/>
      <c r="DB1963" s="52"/>
      <c r="DC1963" s="52"/>
      <c r="DD1963" s="52"/>
      <c r="DE1963" s="52"/>
      <c r="DF1963" s="52"/>
      <c r="DG1963" s="52"/>
      <c r="DH1963" s="52"/>
      <c r="DI1963" s="52"/>
      <c r="DJ1963" s="52"/>
      <c r="DK1963" s="52"/>
      <c r="DL1963" s="52"/>
      <c r="DM1963" s="52"/>
      <c r="DN1963" s="52"/>
      <c r="DO1963" s="52"/>
      <c r="DP1963" s="52"/>
      <c r="DQ1963" s="52"/>
      <c r="DR1963" s="52"/>
      <c r="DS1963" s="52"/>
      <c r="DT1963" s="52"/>
      <c r="DU1963" s="52"/>
      <c r="DV1963" s="52"/>
      <c r="DW1963" s="52"/>
      <c r="DX1963" s="52"/>
      <c r="DY1963" s="52"/>
      <c r="DZ1963" s="52"/>
      <c r="EA1963" s="52"/>
    </row>
    <row r="1964" spans="1:131" s="43" customFormat="1" x14ac:dyDescent="0.2">
      <c r="A1964" s="42"/>
      <c r="B1964" s="42"/>
      <c r="C1964" s="42"/>
      <c r="D1964" s="42"/>
      <c r="E1964" s="42"/>
      <c r="F1964" s="42"/>
      <c r="G1964" s="54"/>
      <c r="H1964" s="42"/>
      <c r="I1964" s="42"/>
      <c r="J1964" s="55"/>
      <c r="K1964" s="55"/>
      <c r="L1964" s="55"/>
      <c r="M1964" s="56"/>
      <c r="N1964" s="57"/>
      <c r="O1964" s="57"/>
      <c r="P1964" s="42"/>
      <c r="Q1964" s="42"/>
      <c r="R1964" s="42"/>
      <c r="S1964" s="42"/>
      <c r="T1964" s="57"/>
      <c r="U1964" s="57"/>
      <c r="V1964" s="52"/>
      <c r="W1964" s="52"/>
      <c r="X1964" s="52"/>
      <c r="Y1964" s="52"/>
      <c r="Z1964" s="52"/>
      <c r="AA1964" s="52"/>
      <c r="AB1964" s="52"/>
      <c r="AC1964" s="52"/>
      <c r="AD1964" s="52"/>
      <c r="AE1964" s="52"/>
      <c r="AF1964" s="52"/>
      <c r="AG1964" s="52"/>
      <c r="AH1964" s="52"/>
      <c r="AI1964" s="52"/>
      <c r="AJ1964" s="52"/>
      <c r="AK1964" s="52"/>
      <c r="AL1964" s="52"/>
      <c r="AM1964" s="52"/>
      <c r="AN1964" s="52"/>
      <c r="AO1964" s="52"/>
      <c r="AP1964" s="52"/>
      <c r="AQ1964" s="52"/>
      <c r="AR1964" s="52"/>
      <c r="AS1964" s="52"/>
      <c r="AT1964" s="52"/>
      <c r="AU1964" s="52"/>
      <c r="AV1964" s="52"/>
      <c r="AW1964" s="52"/>
      <c r="AX1964" s="52"/>
      <c r="AY1964" s="52"/>
      <c r="AZ1964" s="52"/>
      <c r="BA1964" s="52"/>
      <c r="BB1964" s="52"/>
      <c r="BC1964" s="52"/>
      <c r="BD1964" s="52"/>
      <c r="BE1964" s="52"/>
      <c r="BF1964" s="52"/>
      <c r="BG1964" s="52"/>
      <c r="BH1964" s="52"/>
      <c r="BI1964" s="52"/>
      <c r="BJ1964" s="52"/>
      <c r="BK1964" s="52"/>
      <c r="BL1964" s="52"/>
      <c r="BM1964" s="52"/>
      <c r="BN1964" s="52"/>
      <c r="BO1964" s="52"/>
      <c r="BP1964" s="52"/>
      <c r="BQ1964" s="52"/>
      <c r="BR1964" s="52"/>
      <c r="BS1964" s="52"/>
      <c r="BT1964" s="52"/>
      <c r="BU1964" s="52"/>
      <c r="BV1964" s="52"/>
      <c r="BW1964" s="52"/>
      <c r="BX1964" s="52"/>
      <c r="BY1964" s="52"/>
      <c r="BZ1964" s="52"/>
      <c r="CA1964" s="52"/>
      <c r="CB1964" s="52"/>
      <c r="CC1964" s="52"/>
      <c r="CD1964" s="52"/>
      <c r="CE1964" s="52"/>
      <c r="CF1964" s="52"/>
      <c r="CG1964" s="52"/>
      <c r="CH1964" s="52"/>
      <c r="CI1964" s="52"/>
      <c r="CJ1964" s="52"/>
      <c r="CK1964" s="52"/>
      <c r="CL1964" s="52"/>
      <c r="CM1964" s="52"/>
      <c r="CN1964" s="52"/>
      <c r="CO1964" s="52"/>
      <c r="CP1964" s="52"/>
      <c r="CQ1964" s="52"/>
      <c r="CR1964" s="52"/>
      <c r="CS1964" s="52"/>
      <c r="CT1964" s="52"/>
      <c r="CU1964" s="52"/>
      <c r="CV1964" s="52"/>
      <c r="CW1964" s="52"/>
      <c r="CX1964" s="52"/>
      <c r="CY1964" s="52"/>
      <c r="CZ1964" s="52"/>
      <c r="DA1964" s="52"/>
      <c r="DB1964" s="52"/>
      <c r="DC1964" s="52"/>
      <c r="DD1964" s="52"/>
      <c r="DE1964" s="52"/>
      <c r="DF1964" s="52"/>
      <c r="DG1964" s="52"/>
      <c r="DH1964" s="52"/>
      <c r="DI1964" s="52"/>
      <c r="DJ1964" s="52"/>
      <c r="DK1964" s="52"/>
      <c r="DL1964" s="52"/>
      <c r="DM1964" s="52"/>
      <c r="DN1964" s="52"/>
      <c r="DO1964" s="52"/>
      <c r="DP1964" s="52"/>
      <c r="DQ1964" s="52"/>
      <c r="DR1964" s="52"/>
      <c r="DS1964" s="52"/>
      <c r="DT1964" s="52"/>
      <c r="DU1964" s="52"/>
      <c r="DV1964" s="52"/>
      <c r="DW1964" s="52"/>
      <c r="DX1964" s="52"/>
      <c r="DY1964" s="52"/>
      <c r="DZ1964" s="52"/>
      <c r="EA1964" s="52"/>
    </row>
    <row r="1965" spans="1:131" s="43" customFormat="1" x14ac:dyDescent="0.2">
      <c r="A1965" s="42"/>
      <c r="B1965" s="42"/>
      <c r="C1965" s="42"/>
      <c r="D1965" s="42"/>
      <c r="E1965" s="42"/>
      <c r="F1965" s="42"/>
      <c r="G1965" s="54"/>
      <c r="H1965" s="42"/>
      <c r="I1965" s="42"/>
      <c r="J1965" s="55"/>
      <c r="K1965" s="55"/>
      <c r="L1965" s="55"/>
      <c r="M1965" s="56"/>
      <c r="N1965" s="57"/>
      <c r="O1965" s="57"/>
      <c r="P1965" s="42"/>
      <c r="Q1965" s="42"/>
      <c r="R1965" s="42"/>
      <c r="S1965" s="42"/>
      <c r="T1965" s="57"/>
      <c r="U1965" s="57"/>
      <c r="V1965" s="52"/>
      <c r="W1965" s="52"/>
      <c r="X1965" s="52"/>
      <c r="Y1965" s="52"/>
      <c r="Z1965" s="52"/>
      <c r="AA1965" s="52"/>
      <c r="AB1965" s="52"/>
      <c r="AC1965" s="52"/>
      <c r="AD1965" s="52"/>
      <c r="AE1965" s="52"/>
      <c r="AF1965" s="52"/>
      <c r="AG1965" s="52"/>
      <c r="AH1965" s="52"/>
      <c r="AI1965" s="52"/>
      <c r="AJ1965" s="52"/>
      <c r="AK1965" s="52"/>
      <c r="AL1965" s="52"/>
      <c r="AM1965" s="52"/>
      <c r="AN1965" s="52"/>
      <c r="AO1965" s="52"/>
      <c r="AP1965" s="52"/>
      <c r="AQ1965" s="52"/>
      <c r="AR1965" s="52"/>
      <c r="AS1965" s="52"/>
      <c r="AT1965" s="52"/>
      <c r="AU1965" s="52"/>
      <c r="AV1965" s="52"/>
      <c r="AW1965" s="52"/>
      <c r="AX1965" s="52"/>
      <c r="AY1965" s="52"/>
      <c r="AZ1965" s="52"/>
      <c r="BA1965" s="52"/>
      <c r="BB1965" s="52"/>
      <c r="BC1965" s="52"/>
      <c r="BD1965" s="52"/>
      <c r="BE1965" s="52"/>
      <c r="BF1965" s="52"/>
      <c r="BG1965" s="52"/>
      <c r="BH1965" s="52"/>
      <c r="BI1965" s="52"/>
      <c r="BJ1965" s="52"/>
      <c r="BK1965" s="52"/>
      <c r="BL1965" s="52"/>
      <c r="BM1965" s="52"/>
      <c r="BN1965" s="52"/>
      <c r="BO1965" s="52"/>
      <c r="BP1965" s="52"/>
      <c r="BQ1965" s="52"/>
      <c r="BR1965" s="52"/>
      <c r="BS1965" s="52"/>
      <c r="BT1965" s="52"/>
      <c r="BU1965" s="52"/>
      <c r="BV1965" s="52"/>
      <c r="BW1965" s="52"/>
      <c r="BX1965" s="52"/>
      <c r="BY1965" s="52"/>
      <c r="BZ1965" s="52"/>
      <c r="CA1965" s="52"/>
      <c r="CB1965" s="52"/>
      <c r="CC1965" s="52"/>
      <c r="CD1965" s="52"/>
      <c r="CE1965" s="52"/>
      <c r="CF1965" s="52"/>
      <c r="CG1965" s="52"/>
      <c r="CH1965" s="52"/>
      <c r="CI1965" s="52"/>
      <c r="CJ1965" s="52"/>
      <c r="CK1965" s="52"/>
      <c r="CL1965" s="52"/>
      <c r="CM1965" s="52"/>
      <c r="CN1965" s="52"/>
      <c r="CO1965" s="52"/>
      <c r="CP1965" s="52"/>
      <c r="CQ1965" s="52"/>
      <c r="CR1965" s="52"/>
      <c r="CS1965" s="52"/>
      <c r="CT1965" s="52"/>
      <c r="CU1965" s="52"/>
      <c r="CV1965" s="52"/>
      <c r="CW1965" s="52"/>
      <c r="CX1965" s="52"/>
      <c r="CY1965" s="52"/>
      <c r="CZ1965" s="52"/>
      <c r="DA1965" s="52"/>
      <c r="DB1965" s="52"/>
      <c r="DC1965" s="52"/>
      <c r="DD1965" s="52"/>
      <c r="DE1965" s="52"/>
      <c r="DF1965" s="52"/>
      <c r="DG1965" s="52"/>
      <c r="DH1965" s="52"/>
      <c r="DI1965" s="52"/>
      <c r="DJ1965" s="52"/>
      <c r="DK1965" s="52"/>
      <c r="DL1965" s="52"/>
      <c r="DM1965" s="52"/>
      <c r="DN1965" s="52"/>
      <c r="DO1965" s="52"/>
      <c r="DP1965" s="52"/>
      <c r="DQ1965" s="52"/>
      <c r="DR1965" s="52"/>
      <c r="DS1965" s="52"/>
      <c r="DT1965" s="52"/>
      <c r="DU1965" s="52"/>
      <c r="DV1965" s="52"/>
      <c r="DW1965" s="52"/>
      <c r="DX1965" s="52"/>
      <c r="DY1965" s="52"/>
      <c r="DZ1965" s="52"/>
      <c r="EA1965" s="52"/>
    </row>
    <row r="1966" spans="1:131" s="43" customFormat="1" x14ac:dyDescent="0.2">
      <c r="A1966" s="42"/>
      <c r="B1966" s="42"/>
      <c r="C1966" s="42"/>
      <c r="D1966" s="42"/>
      <c r="E1966" s="42"/>
      <c r="F1966" s="42"/>
      <c r="G1966" s="54"/>
      <c r="H1966" s="42"/>
      <c r="I1966" s="42"/>
      <c r="J1966" s="55"/>
      <c r="K1966" s="55"/>
      <c r="L1966" s="55"/>
      <c r="M1966" s="56"/>
      <c r="N1966" s="57"/>
      <c r="O1966" s="57"/>
      <c r="P1966" s="42"/>
      <c r="Q1966" s="42"/>
      <c r="R1966" s="42"/>
      <c r="S1966" s="42"/>
      <c r="T1966" s="57"/>
      <c r="U1966" s="57"/>
      <c r="V1966" s="52"/>
      <c r="W1966" s="52"/>
      <c r="X1966" s="52"/>
      <c r="Y1966" s="52"/>
      <c r="Z1966" s="52"/>
      <c r="AA1966" s="52"/>
      <c r="AB1966" s="52"/>
      <c r="AC1966" s="52"/>
      <c r="AD1966" s="52"/>
      <c r="AE1966" s="52"/>
      <c r="AF1966" s="52"/>
      <c r="AG1966" s="52"/>
      <c r="AH1966" s="52"/>
      <c r="AI1966" s="52"/>
      <c r="AJ1966" s="52"/>
      <c r="AK1966" s="52"/>
      <c r="AL1966" s="52"/>
      <c r="AM1966" s="52"/>
      <c r="AN1966" s="52"/>
      <c r="AO1966" s="52"/>
      <c r="AP1966" s="52"/>
      <c r="AQ1966" s="52"/>
      <c r="AR1966" s="52"/>
      <c r="AS1966" s="52"/>
      <c r="AT1966" s="52"/>
      <c r="AU1966" s="52"/>
      <c r="AV1966" s="52"/>
      <c r="AW1966" s="52"/>
      <c r="AX1966" s="52"/>
      <c r="AY1966" s="52"/>
      <c r="AZ1966" s="52"/>
      <c r="BA1966" s="52"/>
      <c r="BB1966" s="52"/>
      <c r="BC1966" s="52"/>
      <c r="BD1966" s="52"/>
      <c r="BE1966" s="52"/>
      <c r="BF1966" s="52"/>
      <c r="BG1966" s="52"/>
      <c r="BH1966" s="52"/>
      <c r="BI1966" s="52"/>
      <c r="BJ1966" s="52"/>
      <c r="BK1966" s="52"/>
      <c r="BL1966" s="52"/>
      <c r="BM1966" s="52"/>
      <c r="BN1966" s="52"/>
      <c r="BO1966" s="52"/>
      <c r="BP1966" s="52"/>
      <c r="BQ1966" s="52"/>
      <c r="BR1966" s="52"/>
      <c r="BS1966" s="52"/>
      <c r="BT1966" s="52"/>
      <c r="BU1966" s="52"/>
      <c r="BV1966" s="52"/>
      <c r="BW1966" s="52"/>
      <c r="BX1966" s="52"/>
      <c r="BY1966" s="52"/>
      <c r="BZ1966" s="52"/>
      <c r="CA1966" s="52"/>
      <c r="CB1966" s="52"/>
      <c r="CC1966" s="52"/>
      <c r="CD1966" s="52"/>
      <c r="CE1966" s="52"/>
      <c r="CF1966" s="52"/>
      <c r="CG1966" s="52"/>
      <c r="CH1966" s="52"/>
      <c r="CI1966" s="52"/>
      <c r="CJ1966" s="52"/>
      <c r="CK1966" s="52"/>
      <c r="CL1966" s="52"/>
      <c r="CM1966" s="52"/>
      <c r="CN1966" s="52"/>
      <c r="CO1966" s="52"/>
      <c r="CP1966" s="52"/>
      <c r="CQ1966" s="52"/>
      <c r="CR1966" s="52"/>
      <c r="CS1966" s="52"/>
      <c r="CT1966" s="52"/>
      <c r="CU1966" s="52"/>
      <c r="CV1966" s="52"/>
      <c r="CW1966" s="52"/>
      <c r="CX1966" s="52"/>
      <c r="CY1966" s="52"/>
      <c r="CZ1966" s="52"/>
      <c r="DA1966" s="52"/>
      <c r="DB1966" s="52"/>
      <c r="DC1966" s="52"/>
      <c r="DD1966" s="52"/>
      <c r="DE1966" s="52"/>
      <c r="DF1966" s="52"/>
      <c r="DG1966" s="52"/>
      <c r="DH1966" s="52"/>
      <c r="DI1966" s="52"/>
      <c r="DJ1966" s="52"/>
      <c r="DK1966" s="52"/>
      <c r="DL1966" s="52"/>
      <c r="DM1966" s="52"/>
      <c r="DN1966" s="52"/>
      <c r="DO1966" s="52"/>
      <c r="DP1966" s="52"/>
      <c r="DQ1966" s="52"/>
      <c r="DR1966" s="52"/>
      <c r="DS1966" s="52"/>
      <c r="DT1966" s="52"/>
      <c r="DU1966" s="52"/>
      <c r="DV1966" s="52"/>
      <c r="DW1966" s="52"/>
      <c r="DX1966" s="52"/>
      <c r="DY1966" s="52"/>
      <c r="DZ1966" s="52"/>
      <c r="EA1966" s="52"/>
    </row>
    <row r="1967" spans="1:131" s="43" customFormat="1" x14ac:dyDescent="0.2">
      <c r="A1967" s="42"/>
      <c r="B1967" s="42"/>
      <c r="C1967" s="42"/>
      <c r="D1967" s="42"/>
      <c r="E1967" s="42"/>
      <c r="F1967" s="42"/>
      <c r="G1967" s="54"/>
      <c r="H1967" s="42"/>
      <c r="I1967" s="42"/>
      <c r="J1967" s="55"/>
      <c r="K1967" s="55"/>
      <c r="L1967" s="55"/>
      <c r="M1967" s="56"/>
      <c r="N1967" s="57"/>
      <c r="O1967" s="57"/>
      <c r="P1967" s="42"/>
      <c r="Q1967" s="42"/>
      <c r="R1967" s="42"/>
      <c r="S1967" s="42"/>
      <c r="T1967" s="57"/>
      <c r="U1967" s="57"/>
      <c r="V1967" s="52"/>
      <c r="W1967" s="52"/>
      <c r="X1967" s="52"/>
      <c r="Y1967" s="52"/>
      <c r="Z1967" s="52"/>
      <c r="AA1967" s="52"/>
      <c r="AB1967" s="52"/>
      <c r="AC1967" s="52"/>
      <c r="AD1967" s="52"/>
      <c r="AE1967" s="52"/>
      <c r="AF1967" s="52"/>
      <c r="AG1967" s="52"/>
      <c r="AH1967" s="52"/>
      <c r="AI1967" s="52"/>
      <c r="AJ1967" s="52"/>
      <c r="AK1967" s="52"/>
      <c r="AL1967" s="52"/>
      <c r="AM1967" s="52"/>
      <c r="AN1967" s="52"/>
      <c r="AO1967" s="52"/>
      <c r="AP1967" s="52"/>
      <c r="AQ1967" s="52"/>
      <c r="AR1967" s="52"/>
      <c r="AS1967" s="52"/>
      <c r="AT1967" s="52"/>
      <c r="AU1967" s="52"/>
      <c r="AV1967" s="52"/>
      <c r="AW1967" s="52"/>
      <c r="AX1967" s="52"/>
      <c r="AY1967" s="52"/>
      <c r="AZ1967" s="52"/>
      <c r="BA1967" s="52"/>
      <c r="BB1967" s="52"/>
      <c r="BC1967" s="52"/>
      <c r="BD1967" s="52"/>
      <c r="BE1967" s="52"/>
      <c r="BF1967" s="52"/>
      <c r="BG1967" s="52"/>
      <c r="BH1967" s="52"/>
      <c r="BI1967" s="52"/>
      <c r="BJ1967" s="52"/>
      <c r="BK1967" s="52"/>
      <c r="BL1967" s="52"/>
      <c r="BM1967" s="52"/>
      <c r="BN1967" s="52"/>
      <c r="BO1967" s="52"/>
      <c r="BP1967" s="52"/>
      <c r="BQ1967" s="52"/>
      <c r="BR1967" s="52"/>
      <c r="BS1967" s="52"/>
      <c r="BT1967" s="52"/>
      <c r="BU1967" s="52"/>
      <c r="BV1967" s="52"/>
      <c r="BW1967" s="52"/>
      <c r="BX1967" s="52"/>
      <c r="BY1967" s="52"/>
      <c r="BZ1967" s="52"/>
      <c r="CA1967" s="52"/>
      <c r="CB1967" s="52"/>
      <c r="CC1967" s="52"/>
      <c r="CD1967" s="52"/>
      <c r="CE1967" s="52"/>
      <c r="CF1967" s="52"/>
      <c r="CG1967" s="52"/>
      <c r="CH1967" s="52"/>
      <c r="CI1967" s="52"/>
      <c r="CJ1967" s="52"/>
      <c r="CK1967" s="52"/>
      <c r="CL1967" s="52"/>
      <c r="CM1967" s="52"/>
      <c r="CN1967" s="52"/>
      <c r="CO1967" s="52"/>
      <c r="CP1967" s="52"/>
      <c r="CQ1967" s="52"/>
      <c r="CR1967" s="52"/>
      <c r="CS1967" s="52"/>
      <c r="CT1967" s="52"/>
      <c r="CU1967" s="52"/>
      <c r="CV1967" s="52"/>
      <c r="CW1967" s="52"/>
      <c r="CX1967" s="52"/>
      <c r="CY1967" s="52"/>
      <c r="CZ1967" s="52"/>
      <c r="DA1967" s="52"/>
      <c r="DB1967" s="52"/>
      <c r="DC1967" s="52"/>
      <c r="DD1967" s="52"/>
      <c r="DE1967" s="52"/>
      <c r="DF1967" s="52"/>
      <c r="DG1967" s="52"/>
      <c r="DH1967" s="52"/>
      <c r="DI1967" s="52"/>
      <c r="DJ1967" s="52"/>
      <c r="DK1967" s="52"/>
      <c r="DL1967" s="52"/>
      <c r="DM1967" s="52"/>
      <c r="DN1967" s="52"/>
      <c r="DO1967" s="52"/>
      <c r="DP1967" s="52"/>
      <c r="DQ1967" s="52"/>
      <c r="DR1967" s="52"/>
      <c r="DS1967" s="52"/>
      <c r="DT1967" s="52"/>
      <c r="DU1967" s="52"/>
      <c r="DV1967" s="52"/>
      <c r="DW1967" s="52"/>
      <c r="DX1967" s="52"/>
      <c r="DY1967" s="52"/>
      <c r="DZ1967" s="52"/>
      <c r="EA1967" s="52"/>
    </row>
    <row r="1968" spans="1:131" s="43" customFormat="1" x14ac:dyDescent="0.2">
      <c r="A1968" s="42"/>
      <c r="B1968" s="42"/>
      <c r="C1968" s="42"/>
      <c r="D1968" s="42"/>
      <c r="E1968" s="42"/>
      <c r="F1968" s="42"/>
      <c r="G1968" s="54"/>
      <c r="H1968" s="42"/>
      <c r="I1968" s="42"/>
      <c r="J1968" s="55"/>
      <c r="K1968" s="55"/>
      <c r="L1968" s="55"/>
      <c r="M1968" s="56"/>
      <c r="N1968" s="57"/>
      <c r="O1968" s="57"/>
      <c r="P1968" s="42"/>
      <c r="Q1968" s="42"/>
      <c r="R1968" s="42"/>
      <c r="S1968" s="42"/>
      <c r="T1968" s="57"/>
      <c r="U1968" s="57"/>
      <c r="V1968" s="52"/>
      <c r="W1968" s="52"/>
      <c r="X1968" s="52"/>
      <c r="Y1968" s="52"/>
      <c r="Z1968" s="52"/>
      <c r="AA1968" s="52"/>
      <c r="AB1968" s="52"/>
      <c r="AC1968" s="52"/>
      <c r="AD1968" s="52"/>
      <c r="AE1968" s="52"/>
      <c r="AF1968" s="52"/>
      <c r="AG1968" s="52"/>
      <c r="AH1968" s="52"/>
      <c r="AI1968" s="52"/>
      <c r="AJ1968" s="52"/>
      <c r="AK1968" s="52"/>
      <c r="AL1968" s="52"/>
      <c r="AM1968" s="52"/>
      <c r="AN1968" s="52"/>
      <c r="AO1968" s="52"/>
      <c r="AP1968" s="52"/>
      <c r="AQ1968" s="52"/>
      <c r="AR1968" s="52"/>
      <c r="AS1968" s="52"/>
      <c r="AT1968" s="52"/>
      <c r="AU1968" s="52"/>
      <c r="AV1968" s="52"/>
      <c r="AW1968" s="52"/>
      <c r="AX1968" s="52"/>
      <c r="AY1968" s="52"/>
      <c r="AZ1968" s="52"/>
      <c r="BA1968" s="52"/>
      <c r="BB1968" s="52"/>
      <c r="BC1968" s="52"/>
      <c r="BD1968" s="52"/>
      <c r="BE1968" s="52"/>
      <c r="BF1968" s="52"/>
      <c r="BG1968" s="52"/>
      <c r="BH1968" s="52"/>
      <c r="BI1968" s="52"/>
      <c r="BJ1968" s="52"/>
      <c r="BK1968" s="52"/>
      <c r="BL1968" s="52"/>
      <c r="BM1968" s="52"/>
      <c r="BN1968" s="52"/>
      <c r="BO1968" s="52"/>
      <c r="BP1968" s="52"/>
      <c r="BQ1968" s="52"/>
      <c r="BR1968" s="52"/>
      <c r="BS1968" s="52"/>
      <c r="BT1968" s="52"/>
      <c r="BU1968" s="52"/>
      <c r="BV1968" s="52"/>
      <c r="BW1968" s="52"/>
      <c r="BX1968" s="52"/>
      <c r="BY1968" s="52"/>
      <c r="BZ1968" s="52"/>
      <c r="CA1968" s="52"/>
      <c r="CB1968" s="52"/>
      <c r="CC1968" s="52"/>
      <c r="CD1968" s="52"/>
      <c r="CE1968" s="52"/>
      <c r="CF1968" s="52"/>
      <c r="CG1968" s="52"/>
      <c r="CH1968" s="52"/>
      <c r="CI1968" s="52"/>
      <c r="CJ1968" s="52"/>
      <c r="CK1968" s="52"/>
      <c r="CL1968" s="52"/>
      <c r="CM1968" s="52"/>
      <c r="CN1968" s="52"/>
      <c r="CO1968" s="52"/>
      <c r="CP1968" s="52"/>
      <c r="CQ1968" s="52"/>
      <c r="CR1968" s="52"/>
      <c r="CS1968" s="52"/>
      <c r="CT1968" s="52"/>
      <c r="CU1968" s="52"/>
      <c r="CV1968" s="52"/>
      <c r="CW1968" s="52"/>
      <c r="CX1968" s="52"/>
      <c r="CY1968" s="52"/>
      <c r="CZ1968" s="52"/>
      <c r="DA1968" s="52"/>
      <c r="DB1968" s="52"/>
      <c r="DC1968" s="52"/>
      <c r="DD1968" s="52"/>
      <c r="DE1968" s="52"/>
      <c r="DF1968" s="52"/>
      <c r="DG1968" s="52"/>
      <c r="DH1968" s="52"/>
      <c r="DI1968" s="52"/>
      <c r="DJ1968" s="52"/>
      <c r="DK1968" s="52"/>
      <c r="DL1968" s="52"/>
      <c r="DM1968" s="52"/>
      <c r="DN1968" s="52"/>
      <c r="DO1968" s="52"/>
      <c r="DP1968" s="52"/>
      <c r="DQ1968" s="52"/>
      <c r="DR1968" s="52"/>
      <c r="DS1968" s="52"/>
      <c r="DT1968" s="52"/>
      <c r="DU1968" s="52"/>
      <c r="DV1968" s="52"/>
      <c r="DW1968" s="52"/>
      <c r="DX1968" s="52"/>
      <c r="DY1968" s="52"/>
      <c r="DZ1968" s="52"/>
      <c r="EA1968" s="52"/>
    </row>
    <row r="1969" spans="1:131" s="43" customFormat="1" x14ac:dyDescent="0.2">
      <c r="A1969" s="42"/>
      <c r="B1969" s="42"/>
      <c r="C1969" s="42"/>
      <c r="D1969" s="42"/>
      <c r="E1969" s="42"/>
      <c r="F1969" s="42"/>
      <c r="G1969" s="54"/>
      <c r="H1969" s="42"/>
      <c r="I1969" s="42"/>
      <c r="J1969" s="55"/>
      <c r="K1969" s="55"/>
      <c r="L1969" s="55"/>
      <c r="M1969" s="56"/>
      <c r="N1969" s="57"/>
      <c r="O1969" s="57"/>
      <c r="P1969" s="42"/>
      <c r="Q1969" s="42"/>
      <c r="R1969" s="42"/>
      <c r="S1969" s="42"/>
      <c r="T1969" s="57"/>
      <c r="U1969" s="57"/>
      <c r="V1969" s="52"/>
      <c r="W1969" s="52"/>
      <c r="X1969" s="52"/>
      <c r="Y1969" s="52"/>
      <c r="Z1969" s="52"/>
      <c r="AA1969" s="52"/>
      <c r="AB1969" s="52"/>
      <c r="AC1969" s="52"/>
      <c r="AD1969" s="52"/>
      <c r="AE1969" s="52"/>
      <c r="AF1969" s="52"/>
      <c r="AG1969" s="52"/>
      <c r="AH1969" s="52"/>
      <c r="AI1969" s="52"/>
      <c r="AJ1969" s="52"/>
      <c r="AK1969" s="52"/>
      <c r="AL1969" s="52"/>
      <c r="AM1969" s="52"/>
      <c r="AN1969" s="52"/>
      <c r="AO1969" s="52"/>
      <c r="AP1969" s="52"/>
      <c r="AQ1969" s="52"/>
      <c r="AR1969" s="52"/>
      <c r="AS1969" s="52"/>
      <c r="AT1969" s="52"/>
      <c r="AU1969" s="52"/>
      <c r="AV1969" s="52"/>
      <c r="AW1969" s="52"/>
      <c r="AX1969" s="52"/>
      <c r="AY1969" s="52"/>
      <c r="AZ1969" s="52"/>
      <c r="BA1969" s="52"/>
      <c r="BB1969" s="52"/>
      <c r="BC1969" s="52"/>
      <c r="BD1969" s="52"/>
      <c r="BE1969" s="52"/>
      <c r="BF1969" s="52"/>
      <c r="BG1969" s="52"/>
      <c r="BH1969" s="52"/>
      <c r="BI1969" s="52"/>
      <c r="BJ1969" s="52"/>
      <c r="BK1969" s="52"/>
      <c r="BL1969" s="52"/>
      <c r="BM1969" s="52"/>
      <c r="BN1969" s="52"/>
      <c r="BO1969" s="52"/>
      <c r="BP1969" s="52"/>
      <c r="BQ1969" s="52"/>
      <c r="BR1969" s="52"/>
      <c r="BS1969" s="52"/>
      <c r="BT1969" s="52"/>
      <c r="BU1969" s="52"/>
      <c r="BV1969" s="52"/>
      <c r="BW1969" s="52"/>
      <c r="BX1969" s="52"/>
      <c r="BY1969" s="52"/>
      <c r="BZ1969" s="52"/>
      <c r="CA1969" s="52"/>
      <c r="CB1969" s="52"/>
      <c r="CC1969" s="52"/>
      <c r="CD1969" s="52"/>
      <c r="CE1969" s="52"/>
      <c r="CF1969" s="52"/>
      <c r="CG1969" s="52"/>
      <c r="CH1969" s="52"/>
      <c r="CI1969" s="52"/>
      <c r="CJ1969" s="52"/>
      <c r="CK1969" s="52"/>
      <c r="CL1969" s="52"/>
      <c r="CM1969" s="52"/>
      <c r="CN1969" s="52"/>
      <c r="CO1969" s="52"/>
      <c r="CP1969" s="52"/>
      <c r="CQ1969" s="52"/>
      <c r="CR1969" s="52"/>
      <c r="CS1969" s="52"/>
      <c r="CT1969" s="52"/>
      <c r="CU1969" s="52"/>
      <c r="CV1969" s="52"/>
      <c r="CW1969" s="52"/>
      <c r="CX1969" s="52"/>
      <c r="CY1969" s="52"/>
      <c r="CZ1969" s="52"/>
      <c r="DA1969" s="52"/>
      <c r="DB1969" s="52"/>
      <c r="DC1969" s="52"/>
      <c r="DD1969" s="52"/>
      <c r="DE1969" s="52"/>
      <c r="DF1969" s="52"/>
      <c r="DG1969" s="52"/>
      <c r="DH1969" s="52"/>
      <c r="DI1969" s="52"/>
      <c r="DJ1969" s="52"/>
      <c r="DK1969" s="52"/>
      <c r="DL1969" s="52"/>
      <c r="DM1969" s="52"/>
      <c r="DN1969" s="52"/>
      <c r="DO1969" s="52"/>
      <c r="DP1969" s="52"/>
      <c r="DQ1969" s="52"/>
      <c r="DR1969" s="52"/>
      <c r="DS1969" s="52"/>
      <c r="DT1969" s="52"/>
      <c r="DU1969" s="52"/>
      <c r="DV1969" s="52"/>
      <c r="DW1969" s="52"/>
      <c r="DX1969" s="52"/>
      <c r="DY1969" s="52"/>
      <c r="DZ1969" s="52"/>
      <c r="EA1969" s="52"/>
    </row>
    <row r="1970" spans="1:131" s="43" customFormat="1" x14ac:dyDescent="0.2">
      <c r="A1970" s="42"/>
      <c r="B1970" s="42"/>
      <c r="C1970" s="42"/>
      <c r="D1970" s="42"/>
      <c r="E1970" s="42"/>
      <c r="F1970" s="42"/>
      <c r="G1970" s="54"/>
      <c r="H1970" s="42"/>
      <c r="I1970" s="42"/>
      <c r="J1970" s="55"/>
      <c r="K1970" s="55"/>
      <c r="L1970" s="55"/>
      <c r="M1970" s="56"/>
      <c r="N1970" s="57"/>
      <c r="O1970" s="57"/>
      <c r="P1970" s="42"/>
      <c r="Q1970" s="42"/>
      <c r="R1970" s="42"/>
      <c r="S1970" s="42"/>
      <c r="T1970" s="57"/>
      <c r="U1970" s="57"/>
      <c r="V1970" s="52"/>
      <c r="W1970" s="52"/>
      <c r="X1970" s="52"/>
      <c r="Y1970" s="52"/>
      <c r="Z1970" s="52"/>
      <c r="AA1970" s="52"/>
      <c r="AB1970" s="52"/>
      <c r="AC1970" s="52"/>
      <c r="AD1970" s="52"/>
      <c r="AE1970" s="52"/>
      <c r="AF1970" s="52"/>
      <c r="AG1970" s="52"/>
      <c r="AH1970" s="52"/>
      <c r="AI1970" s="52"/>
      <c r="AJ1970" s="52"/>
      <c r="AK1970" s="52"/>
      <c r="AL1970" s="52"/>
      <c r="AM1970" s="52"/>
      <c r="AN1970" s="52"/>
      <c r="AO1970" s="52"/>
      <c r="AP1970" s="52"/>
      <c r="AQ1970" s="52"/>
      <c r="AR1970" s="52"/>
      <c r="AS1970" s="52"/>
      <c r="AT1970" s="52"/>
      <c r="AU1970" s="52"/>
      <c r="AV1970" s="52"/>
      <c r="AW1970" s="52"/>
      <c r="AX1970" s="52"/>
      <c r="AY1970" s="52"/>
      <c r="AZ1970" s="52"/>
      <c r="BA1970" s="52"/>
      <c r="BB1970" s="52"/>
      <c r="BC1970" s="52"/>
      <c r="BD1970" s="52"/>
      <c r="BE1970" s="52"/>
      <c r="BF1970" s="52"/>
      <c r="BG1970" s="52"/>
      <c r="BH1970" s="52"/>
      <c r="BI1970" s="52"/>
      <c r="BJ1970" s="52"/>
      <c r="BK1970" s="52"/>
      <c r="BL1970" s="52"/>
      <c r="BM1970" s="52"/>
      <c r="BN1970" s="52"/>
      <c r="BO1970" s="52"/>
      <c r="BP1970" s="52"/>
      <c r="BQ1970" s="52"/>
      <c r="BR1970" s="52"/>
      <c r="BS1970" s="52"/>
      <c r="BT1970" s="52"/>
      <c r="BU1970" s="52"/>
      <c r="BV1970" s="52"/>
      <c r="BW1970" s="52"/>
      <c r="BX1970" s="52"/>
      <c r="BY1970" s="52"/>
      <c r="BZ1970" s="52"/>
      <c r="CA1970" s="52"/>
      <c r="CB1970" s="52"/>
      <c r="CC1970" s="52"/>
      <c r="CD1970" s="52"/>
      <c r="CE1970" s="52"/>
      <c r="CF1970" s="52"/>
      <c r="CG1970" s="52"/>
      <c r="CH1970" s="52"/>
      <c r="CI1970" s="52"/>
      <c r="CJ1970" s="52"/>
      <c r="CK1970" s="52"/>
      <c r="CL1970" s="52"/>
      <c r="CM1970" s="52"/>
      <c r="CN1970" s="52"/>
      <c r="CO1970" s="52"/>
      <c r="CP1970" s="52"/>
      <c r="CQ1970" s="52"/>
      <c r="CR1970" s="52"/>
      <c r="CS1970" s="52"/>
      <c r="CT1970" s="52"/>
      <c r="CU1970" s="52"/>
      <c r="CV1970" s="52"/>
      <c r="CW1970" s="52"/>
      <c r="CX1970" s="52"/>
      <c r="CY1970" s="52"/>
      <c r="CZ1970" s="52"/>
      <c r="DA1970" s="52"/>
      <c r="DB1970" s="52"/>
      <c r="DC1970" s="52"/>
      <c r="DD1970" s="52"/>
      <c r="DE1970" s="52"/>
      <c r="DF1970" s="52"/>
      <c r="DG1970" s="52"/>
      <c r="DH1970" s="52"/>
      <c r="DI1970" s="52"/>
      <c r="DJ1970" s="52"/>
      <c r="DK1970" s="52"/>
      <c r="DL1970" s="52"/>
      <c r="DM1970" s="52"/>
      <c r="DN1970" s="52"/>
      <c r="DO1970" s="52"/>
      <c r="DP1970" s="52"/>
      <c r="DQ1970" s="52"/>
      <c r="DR1970" s="52"/>
      <c r="DS1970" s="52"/>
      <c r="DT1970" s="52"/>
      <c r="DU1970" s="52"/>
      <c r="DV1970" s="52"/>
      <c r="DW1970" s="52"/>
      <c r="DX1970" s="52"/>
      <c r="DY1970" s="52"/>
      <c r="DZ1970" s="52"/>
      <c r="EA1970" s="52"/>
    </row>
    <row r="1971" spans="1:131" s="43" customFormat="1" x14ac:dyDescent="0.2">
      <c r="A1971" s="42"/>
      <c r="B1971" s="42"/>
      <c r="C1971" s="42"/>
      <c r="D1971" s="42"/>
      <c r="E1971" s="42"/>
      <c r="F1971" s="42"/>
      <c r="G1971" s="54"/>
      <c r="H1971" s="42"/>
      <c r="I1971" s="42"/>
      <c r="J1971" s="55"/>
      <c r="K1971" s="55"/>
      <c r="L1971" s="55"/>
      <c r="M1971" s="56"/>
      <c r="N1971" s="57"/>
      <c r="O1971" s="57"/>
      <c r="P1971" s="42"/>
      <c r="Q1971" s="42"/>
      <c r="R1971" s="42"/>
      <c r="S1971" s="42"/>
      <c r="T1971" s="57"/>
      <c r="U1971" s="57"/>
      <c r="V1971" s="52"/>
      <c r="W1971" s="52"/>
      <c r="X1971" s="52"/>
      <c r="Y1971" s="52"/>
      <c r="Z1971" s="52"/>
      <c r="AA1971" s="52"/>
      <c r="AB1971" s="52"/>
      <c r="AC1971" s="52"/>
      <c r="AD1971" s="52"/>
      <c r="AE1971" s="52"/>
      <c r="AF1971" s="52"/>
      <c r="AG1971" s="52"/>
      <c r="AH1971" s="52"/>
      <c r="AI1971" s="52"/>
      <c r="AJ1971" s="52"/>
      <c r="AK1971" s="52"/>
      <c r="AL1971" s="52"/>
      <c r="AM1971" s="52"/>
      <c r="AN1971" s="52"/>
      <c r="AO1971" s="52"/>
      <c r="AP1971" s="52"/>
      <c r="AQ1971" s="52"/>
      <c r="AR1971" s="52"/>
      <c r="AS1971" s="52"/>
      <c r="AT1971" s="52"/>
      <c r="AU1971" s="52"/>
      <c r="AV1971" s="52"/>
      <c r="AW1971" s="52"/>
      <c r="AX1971" s="52"/>
      <c r="AY1971" s="52"/>
      <c r="AZ1971" s="52"/>
      <c r="BA1971" s="52"/>
      <c r="BB1971" s="52"/>
      <c r="BC1971" s="52"/>
      <c r="BD1971" s="52"/>
      <c r="BE1971" s="52"/>
      <c r="BF1971" s="52"/>
      <c r="BG1971" s="52"/>
      <c r="BH1971" s="52"/>
      <c r="BI1971" s="52"/>
      <c r="BJ1971" s="52"/>
      <c r="BK1971" s="52"/>
      <c r="BL1971" s="52"/>
      <c r="BM1971" s="52"/>
      <c r="BN1971" s="52"/>
      <c r="BO1971" s="52"/>
      <c r="BP1971" s="52"/>
      <c r="BQ1971" s="52"/>
      <c r="BR1971" s="52"/>
      <c r="BS1971" s="52"/>
      <c r="BT1971" s="52"/>
      <c r="BU1971" s="52"/>
      <c r="BV1971" s="52"/>
      <c r="BW1971" s="52"/>
      <c r="BX1971" s="52"/>
      <c r="BY1971" s="52"/>
      <c r="BZ1971" s="52"/>
      <c r="CA1971" s="52"/>
      <c r="CB1971" s="52"/>
      <c r="CC1971" s="52"/>
      <c r="CD1971" s="52"/>
      <c r="CE1971" s="52"/>
      <c r="CF1971" s="52"/>
      <c r="CG1971" s="52"/>
      <c r="CH1971" s="52"/>
      <c r="CI1971" s="52"/>
      <c r="CJ1971" s="52"/>
      <c r="CK1971" s="52"/>
      <c r="CL1971" s="52"/>
      <c r="CM1971" s="52"/>
      <c r="CN1971" s="52"/>
      <c r="CO1971" s="52"/>
      <c r="CP1971" s="52"/>
      <c r="CQ1971" s="52"/>
      <c r="CR1971" s="52"/>
      <c r="CS1971" s="52"/>
      <c r="CT1971" s="52"/>
      <c r="CU1971" s="52"/>
      <c r="CV1971" s="52"/>
      <c r="CW1971" s="52"/>
      <c r="CX1971" s="52"/>
      <c r="CY1971" s="52"/>
      <c r="CZ1971" s="52"/>
      <c r="DA1971" s="52"/>
      <c r="DB1971" s="52"/>
      <c r="DC1971" s="52"/>
      <c r="DD1971" s="52"/>
      <c r="DE1971" s="52"/>
      <c r="DF1971" s="52"/>
      <c r="DG1971" s="52"/>
      <c r="DH1971" s="52"/>
      <c r="DI1971" s="52"/>
      <c r="DJ1971" s="52"/>
      <c r="DK1971" s="52"/>
      <c r="DL1971" s="52"/>
      <c r="DM1971" s="52"/>
      <c r="DN1971" s="52"/>
      <c r="DO1971" s="52"/>
      <c r="DP1971" s="52"/>
      <c r="DQ1971" s="52"/>
      <c r="DR1971" s="52"/>
      <c r="DS1971" s="52"/>
      <c r="DT1971" s="52"/>
      <c r="DU1971" s="52"/>
      <c r="DV1971" s="52"/>
      <c r="DW1971" s="52"/>
      <c r="DX1971" s="52"/>
      <c r="DY1971" s="52"/>
      <c r="DZ1971" s="52"/>
      <c r="EA1971" s="52"/>
    </row>
    <row r="1972" spans="1:131" s="43" customFormat="1" x14ac:dyDescent="0.2">
      <c r="A1972" s="42"/>
      <c r="B1972" s="42"/>
      <c r="C1972" s="42"/>
      <c r="D1972" s="42"/>
      <c r="E1972" s="42"/>
      <c r="F1972" s="42"/>
      <c r="G1972" s="54"/>
      <c r="H1972" s="42"/>
      <c r="I1972" s="42"/>
      <c r="J1972" s="55"/>
      <c r="K1972" s="55"/>
      <c r="L1972" s="55"/>
      <c r="M1972" s="56"/>
      <c r="N1972" s="57"/>
      <c r="O1972" s="57"/>
      <c r="P1972" s="42"/>
      <c r="Q1972" s="42"/>
      <c r="R1972" s="42"/>
      <c r="S1972" s="42"/>
      <c r="T1972" s="57"/>
      <c r="U1972" s="57"/>
      <c r="V1972" s="52"/>
      <c r="W1972" s="52"/>
      <c r="X1972" s="52"/>
      <c r="Y1972" s="52"/>
      <c r="Z1972" s="52"/>
      <c r="AA1972" s="52"/>
      <c r="AB1972" s="52"/>
      <c r="AC1972" s="52"/>
      <c r="AD1972" s="52"/>
      <c r="AE1972" s="52"/>
      <c r="AF1972" s="52"/>
      <c r="AG1972" s="52"/>
      <c r="AH1972" s="52"/>
      <c r="AI1972" s="52"/>
      <c r="AJ1972" s="52"/>
      <c r="AK1972" s="52"/>
      <c r="AL1972" s="52"/>
      <c r="AM1972" s="52"/>
      <c r="AN1972" s="52"/>
      <c r="AO1972" s="52"/>
      <c r="AP1972" s="52"/>
      <c r="AQ1972" s="52"/>
      <c r="AR1972" s="52"/>
      <c r="AS1972" s="52"/>
      <c r="AT1972" s="52"/>
      <c r="AU1972" s="52"/>
      <c r="AV1972" s="52"/>
      <c r="AW1972" s="52"/>
      <c r="AX1972" s="52"/>
      <c r="AY1972" s="52"/>
      <c r="AZ1972" s="52"/>
      <c r="BA1972" s="52"/>
      <c r="BB1972" s="52"/>
      <c r="BC1972" s="52"/>
      <c r="BD1972" s="52"/>
      <c r="BE1972" s="52"/>
      <c r="BF1972" s="52"/>
      <c r="BG1972" s="52"/>
      <c r="BH1972" s="52"/>
      <c r="BI1972" s="52"/>
      <c r="BJ1972" s="52"/>
      <c r="BK1972" s="52"/>
      <c r="BL1972" s="52"/>
      <c r="BM1972" s="52"/>
      <c r="BN1972" s="52"/>
      <c r="BO1972" s="52"/>
      <c r="BP1972" s="52"/>
      <c r="BQ1972" s="52"/>
      <c r="BR1972" s="52"/>
      <c r="BS1972" s="52"/>
      <c r="BT1972" s="52"/>
      <c r="BU1972" s="52"/>
      <c r="BV1972" s="52"/>
      <c r="BW1972" s="52"/>
      <c r="BX1972" s="52"/>
      <c r="BY1972" s="52"/>
      <c r="BZ1972" s="52"/>
      <c r="CA1972" s="52"/>
      <c r="CB1972" s="52"/>
      <c r="CC1972" s="52"/>
      <c r="CD1972" s="52"/>
      <c r="CE1972" s="52"/>
      <c r="CF1972" s="52"/>
      <c r="CG1972" s="52"/>
      <c r="CH1972" s="52"/>
      <c r="CI1972" s="52"/>
      <c r="CJ1972" s="52"/>
      <c r="CK1972" s="52"/>
      <c r="CL1972" s="52"/>
      <c r="CM1972" s="52"/>
      <c r="CN1972" s="52"/>
      <c r="CO1972" s="52"/>
      <c r="CP1972" s="52"/>
      <c r="CQ1972" s="52"/>
      <c r="CR1972" s="52"/>
      <c r="CS1972" s="52"/>
      <c r="CT1972" s="52"/>
      <c r="CU1972" s="52"/>
      <c r="CV1972" s="52"/>
      <c r="CW1972" s="52"/>
      <c r="CX1972" s="52"/>
      <c r="CY1972" s="52"/>
      <c r="CZ1972" s="52"/>
      <c r="DA1972" s="52"/>
      <c r="DB1972" s="52"/>
      <c r="DC1972" s="52"/>
      <c r="DD1972" s="52"/>
      <c r="DE1972" s="52"/>
      <c r="DF1972" s="52"/>
      <c r="DG1972" s="52"/>
      <c r="DH1972" s="52"/>
      <c r="DI1972" s="52"/>
      <c r="DJ1972" s="52"/>
      <c r="DK1972" s="52"/>
      <c r="DL1972" s="52"/>
      <c r="DM1972" s="52"/>
      <c r="DN1972" s="52"/>
      <c r="DO1972" s="52"/>
      <c r="DP1972" s="52"/>
      <c r="DQ1972" s="52"/>
      <c r="DR1972" s="52"/>
      <c r="DS1972" s="52"/>
      <c r="DT1972" s="52"/>
      <c r="DU1972" s="52"/>
      <c r="DV1972" s="52"/>
      <c r="DW1972" s="52"/>
      <c r="DX1972" s="52"/>
      <c r="DY1972" s="52"/>
      <c r="DZ1972" s="52"/>
      <c r="EA1972" s="52"/>
    </row>
    <row r="1973" spans="1:131" s="43" customFormat="1" x14ac:dyDescent="0.2">
      <c r="A1973" s="42"/>
      <c r="B1973" s="42"/>
      <c r="C1973" s="42"/>
      <c r="D1973" s="42"/>
      <c r="E1973" s="42"/>
      <c r="F1973" s="42"/>
      <c r="G1973" s="54"/>
      <c r="H1973" s="42"/>
      <c r="I1973" s="42"/>
      <c r="J1973" s="55"/>
      <c r="K1973" s="55"/>
      <c r="L1973" s="55"/>
      <c r="M1973" s="56"/>
      <c r="N1973" s="57"/>
      <c r="O1973" s="57"/>
      <c r="P1973" s="42"/>
      <c r="Q1973" s="42"/>
      <c r="R1973" s="42"/>
      <c r="S1973" s="42"/>
      <c r="T1973" s="57"/>
      <c r="U1973" s="57"/>
      <c r="V1973" s="52"/>
      <c r="W1973" s="52"/>
      <c r="X1973" s="52"/>
      <c r="Y1973" s="52"/>
      <c r="Z1973" s="52"/>
      <c r="AA1973" s="52"/>
      <c r="AB1973" s="52"/>
      <c r="AC1973" s="52"/>
      <c r="AD1973" s="52"/>
      <c r="AE1973" s="52"/>
      <c r="AF1973" s="52"/>
      <c r="AG1973" s="52"/>
      <c r="AH1973" s="52"/>
      <c r="AI1973" s="52"/>
      <c r="AJ1973" s="52"/>
      <c r="AK1973" s="52"/>
      <c r="AL1973" s="52"/>
      <c r="AM1973" s="52"/>
      <c r="AN1973" s="52"/>
      <c r="AO1973" s="52"/>
      <c r="AP1973" s="52"/>
      <c r="AQ1973" s="52"/>
      <c r="AR1973" s="52"/>
      <c r="AS1973" s="52"/>
      <c r="AT1973" s="52"/>
      <c r="AU1973" s="52"/>
      <c r="AV1973" s="52"/>
      <c r="AW1973" s="52"/>
      <c r="AX1973" s="52"/>
      <c r="AY1973" s="52"/>
      <c r="AZ1973" s="52"/>
      <c r="BA1973" s="52"/>
      <c r="BB1973" s="52"/>
      <c r="BC1973" s="52"/>
      <c r="BD1973" s="52"/>
      <c r="BE1973" s="52"/>
      <c r="BF1973" s="52"/>
      <c r="BG1973" s="52"/>
      <c r="BH1973" s="52"/>
      <c r="BI1973" s="52"/>
      <c r="BJ1973" s="52"/>
      <c r="BK1973" s="52"/>
      <c r="BL1973" s="52"/>
      <c r="BM1973" s="52"/>
      <c r="BN1973" s="52"/>
      <c r="BO1973" s="52"/>
      <c r="BP1973" s="52"/>
      <c r="BQ1973" s="52"/>
      <c r="BR1973" s="52"/>
      <c r="BS1973" s="52"/>
      <c r="BT1973" s="52"/>
      <c r="BU1973" s="52"/>
      <c r="BV1973" s="52"/>
      <c r="BW1973" s="52"/>
      <c r="BX1973" s="52"/>
      <c r="BY1973" s="52"/>
      <c r="BZ1973" s="52"/>
      <c r="CA1973" s="52"/>
      <c r="CB1973" s="52"/>
      <c r="CC1973" s="52"/>
      <c r="CD1973" s="52"/>
      <c r="CE1973" s="52"/>
      <c r="CF1973" s="52"/>
      <c r="CG1973" s="52"/>
      <c r="CH1973" s="52"/>
      <c r="CI1973" s="52"/>
      <c r="CJ1973" s="52"/>
      <c r="CK1973" s="52"/>
      <c r="CL1973" s="52"/>
      <c r="CM1973" s="52"/>
      <c r="CN1973" s="52"/>
      <c r="CO1973" s="52"/>
      <c r="CP1973" s="52"/>
      <c r="CQ1973" s="52"/>
      <c r="CR1973" s="52"/>
      <c r="CS1973" s="52"/>
      <c r="CT1973" s="52"/>
      <c r="CU1973" s="52"/>
      <c r="CV1973" s="52"/>
      <c r="CW1973" s="52"/>
      <c r="CX1973" s="52"/>
      <c r="CY1973" s="52"/>
      <c r="CZ1973" s="52"/>
      <c r="DA1973" s="52"/>
      <c r="DB1973" s="52"/>
      <c r="DC1973" s="52"/>
      <c r="DD1973" s="52"/>
      <c r="DE1973" s="52"/>
      <c r="DF1973" s="52"/>
      <c r="DG1973" s="52"/>
      <c r="DH1973" s="52"/>
      <c r="DI1973" s="52"/>
      <c r="DJ1973" s="52"/>
      <c r="DK1973" s="52"/>
      <c r="DL1973" s="52"/>
      <c r="DM1973" s="52"/>
      <c r="DN1973" s="52"/>
      <c r="DO1973" s="52"/>
      <c r="DP1973" s="52"/>
      <c r="DQ1973" s="52"/>
      <c r="DR1973" s="52"/>
      <c r="DS1973" s="52"/>
      <c r="DT1973" s="52"/>
      <c r="DU1973" s="52"/>
      <c r="DV1973" s="52"/>
      <c r="DW1973" s="52"/>
      <c r="DX1973" s="52"/>
      <c r="DY1973" s="52"/>
      <c r="DZ1973" s="52"/>
      <c r="EA1973" s="52"/>
    </row>
    <row r="1974" spans="1:131" s="43" customFormat="1" x14ac:dyDescent="0.2">
      <c r="A1974" s="42"/>
      <c r="B1974" s="42"/>
      <c r="C1974" s="42"/>
      <c r="D1974" s="42"/>
      <c r="E1974" s="42"/>
      <c r="F1974" s="42"/>
      <c r="G1974" s="54"/>
      <c r="H1974" s="42"/>
      <c r="I1974" s="42"/>
      <c r="J1974" s="55"/>
      <c r="K1974" s="55"/>
      <c r="L1974" s="55"/>
      <c r="M1974" s="56"/>
      <c r="N1974" s="57"/>
      <c r="O1974" s="57"/>
      <c r="P1974" s="42"/>
      <c r="Q1974" s="42"/>
      <c r="R1974" s="42"/>
      <c r="S1974" s="42"/>
      <c r="T1974" s="57"/>
      <c r="U1974" s="57"/>
      <c r="V1974" s="52"/>
      <c r="W1974" s="52"/>
      <c r="X1974" s="52"/>
      <c r="Y1974" s="52"/>
      <c r="Z1974" s="52"/>
      <c r="AA1974" s="52"/>
      <c r="AB1974" s="52"/>
      <c r="AC1974" s="52"/>
      <c r="AD1974" s="52"/>
      <c r="AE1974" s="52"/>
      <c r="AF1974" s="52"/>
      <c r="AG1974" s="52"/>
      <c r="AH1974" s="52"/>
      <c r="AI1974" s="52"/>
      <c r="AJ1974" s="52"/>
      <c r="AK1974" s="52"/>
      <c r="AL1974" s="52"/>
      <c r="AM1974" s="52"/>
      <c r="AN1974" s="52"/>
      <c r="AO1974" s="52"/>
      <c r="AP1974" s="52"/>
      <c r="AQ1974" s="52"/>
      <c r="AR1974" s="52"/>
      <c r="AS1974" s="52"/>
      <c r="AT1974" s="52"/>
      <c r="AU1974" s="52"/>
      <c r="AV1974" s="52"/>
      <c r="AW1974" s="52"/>
      <c r="AX1974" s="52"/>
      <c r="AY1974" s="52"/>
      <c r="AZ1974" s="52"/>
      <c r="BA1974" s="52"/>
      <c r="BB1974" s="52"/>
      <c r="BC1974" s="52"/>
      <c r="BD1974" s="52"/>
      <c r="BE1974" s="52"/>
      <c r="BF1974" s="52"/>
      <c r="BG1974" s="52"/>
      <c r="BH1974" s="52"/>
      <c r="BI1974" s="52"/>
      <c r="BJ1974" s="52"/>
      <c r="BK1974" s="52"/>
      <c r="BL1974" s="52"/>
      <c r="BM1974" s="52"/>
      <c r="BN1974" s="52"/>
      <c r="BO1974" s="52"/>
      <c r="BP1974" s="52"/>
      <c r="BQ1974" s="52"/>
      <c r="BR1974" s="52"/>
      <c r="BS1974" s="52"/>
      <c r="BT1974" s="52"/>
      <c r="BU1974" s="52"/>
      <c r="BV1974" s="52"/>
      <c r="BW1974" s="52"/>
      <c r="BX1974" s="52"/>
      <c r="BY1974" s="52"/>
      <c r="BZ1974" s="52"/>
      <c r="CA1974" s="52"/>
      <c r="CB1974" s="52"/>
      <c r="CC1974" s="52"/>
      <c r="CD1974" s="52"/>
      <c r="CE1974" s="52"/>
      <c r="CF1974" s="52"/>
      <c r="CG1974" s="52"/>
      <c r="CH1974" s="52"/>
      <c r="CI1974" s="52"/>
      <c r="CJ1974" s="52"/>
      <c r="CK1974" s="52"/>
      <c r="CL1974" s="52"/>
      <c r="CM1974" s="52"/>
      <c r="CN1974" s="52"/>
      <c r="CO1974" s="52"/>
      <c r="CP1974" s="52"/>
      <c r="CQ1974" s="52"/>
      <c r="CR1974" s="52"/>
      <c r="CS1974" s="52"/>
      <c r="CT1974" s="52"/>
      <c r="CU1974" s="52"/>
      <c r="CV1974" s="52"/>
      <c r="CW1974" s="52"/>
      <c r="CX1974" s="52"/>
      <c r="CY1974" s="52"/>
      <c r="CZ1974" s="52"/>
      <c r="DA1974" s="52"/>
      <c r="DB1974" s="52"/>
      <c r="DC1974" s="52"/>
      <c r="DD1974" s="52"/>
      <c r="DE1974" s="52"/>
      <c r="DF1974" s="52"/>
      <c r="DG1974" s="52"/>
      <c r="DH1974" s="52"/>
      <c r="DI1974" s="52"/>
      <c r="DJ1974" s="52"/>
      <c r="DK1974" s="52"/>
      <c r="DL1974" s="52"/>
      <c r="DM1974" s="52"/>
      <c r="DN1974" s="52"/>
      <c r="DO1974" s="52"/>
      <c r="DP1974" s="52"/>
      <c r="DQ1974" s="52"/>
      <c r="DR1974" s="52"/>
      <c r="DS1974" s="52"/>
      <c r="DT1974" s="52"/>
      <c r="DU1974" s="52"/>
      <c r="DV1974" s="52"/>
      <c r="DW1974" s="52"/>
      <c r="DX1974" s="52"/>
      <c r="DY1974" s="52"/>
      <c r="DZ1974" s="52"/>
      <c r="EA1974" s="52"/>
    </row>
    <row r="1975" spans="1:131" s="43" customFormat="1" x14ac:dyDescent="0.2">
      <c r="A1975" s="42"/>
      <c r="B1975" s="42"/>
      <c r="C1975" s="42"/>
      <c r="D1975" s="42"/>
      <c r="E1975" s="42"/>
      <c r="F1975" s="42"/>
      <c r="G1975" s="54"/>
      <c r="H1975" s="42"/>
      <c r="I1975" s="42"/>
      <c r="J1975" s="55"/>
      <c r="K1975" s="55"/>
      <c r="L1975" s="55"/>
      <c r="M1975" s="56"/>
      <c r="N1975" s="57"/>
      <c r="O1975" s="57"/>
      <c r="P1975" s="42"/>
      <c r="Q1975" s="42"/>
      <c r="R1975" s="42"/>
      <c r="S1975" s="42"/>
      <c r="T1975" s="57"/>
      <c r="U1975" s="57"/>
      <c r="V1975" s="52"/>
      <c r="W1975" s="52"/>
      <c r="X1975" s="52"/>
      <c r="Y1975" s="52"/>
      <c r="Z1975" s="52"/>
      <c r="AA1975" s="52"/>
      <c r="AB1975" s="52"/>
      <c r="AC1975" s="52"/>
      <c r="AD1975" s="52"/>
      <c r="AE1975" s="52"/>
      <c r="AF1975" s="52"/>
      <c r="AG1975" s="52"/>
      <c r="AH1975" s="52"/>
      <c r="AI1975" s="52"/>
      <c r="AJ1975" s="52"/>
      <c r="AK1975" s="52"/>
      <c r="AL1975" s="52"/>
      <c r="AM1975" s="52"/>
      <c r="AN1975" s="52"/>
      <c r="AO1975" s="52"/>
      <c r="AP1975" s="52"/>
      <c r="AQ1975" s="52"/>
      <c r="AR1975" s="52"/>
      <c r="AS1975" s="52"/>
      <c r="AT1975" s="52"/>
      <c r="AU1975" s="52"/>
      <c r="AV1975" s="52"/>
      <c r="AW1975" s="52"/>
      <c r="AX1975" s="52"/>
      <c r="AY1975" s="52"/>
      <c r="AZ1975" s="52"/>
      <c r="BA1975" s="52"/>
      <c r="BB1975" s="52"/>
      <c r="BC1975" s="52"/>
      <c r="BD1975" s="52"/>
      <c r="BE1975" s="52"/>
      <c r="BF1975" s="52"/>
      <c r="BG1975" s="52"/>
      <c r="BH1975" s="52"/>
      <c r="BI1975" s="52"/>
      <c r="BJ1975" s="52"/>
      <c r="BK1975" s="52"/>
      <c r="BL1975" s="52"/>
      <c r="BM1975" s="52"/>
      <c r="BN1975" s="52"/>
      <c r="BO1975" s="52"/>
      <c r="BP1975" s="52"/>
      <c r="BQ1975" s="52"/>
      <c r="BR1975" s="52"/>
      <c r="BS1975" s="52"/>
      <c r="BT1975" s="52"/>
      <c r="BU1975" s="52"/>
      <c r="BV1975" s="52"/>
      <c r="BW1975" s="52"/>
      <c r="BX1975" s="52"/>
      <c r="BY1975" s="52"/>
      <c r="BZ1975" s="52"/>
      <c r="CA1975" s="52"/>
      <c r="CB1975" s="52"/>
      <c r="CC1975" s="52"/>
      <c r="CD1975" s="52"/>
      <c r="CE1975" s="52"/>
      <c r="CF1975" s="52"/>
      <c r="CG1975" s="52"/>
      <c r="CH1975" s="52"/>
      <c r="CI1975" s="52"/>
      <c r="CJ1975" s="52"/>
      <c r="CK1975" s="52"/>
      <c r="CL1975" s="52"/>
      <c r="CM1975" s="52"/>
      <c r="CN1975" s="52"/>
      <c r="CO1975" s="52"/>
      <c r="CP1975" s="52"/>
      <c r="CQ1975" s="52"/>
      <c r="CR1975" s="52"/>
      <c r="CS1975" s="52"/>
      <c r="CT1975" s="52"/>
      <c r="CU1975" s="52"/>
      <c r="CV1975" s="52"/>
      <c r="CW1975" s="52"/>
      <c r="CX1975" s="52"/>
      <c r="CY1975" s="52"/>
      <c r="CZ1975" s="52"/>
      <c r="DA1975" s="52"/>
      <c r="DB1975" s="52"/>
      <c r="DC1975" s="52"/>
      <c r="DD1975" s="52"/>
      <c r="DE1975" s="52"/>
      <c r="DF1975" s="52"/>
      <c r="DG1975" s="52"/>
      <c r="DH1975" s="52"/>
      <c r="DI1975" s="52"/>
      <c r="DJ1975" s="52"/>
      <c r="DK1975" s="52"/>
      <c r="DL1975" s="52"/>
      <c r="DM1975" s="52"/>
      <c r="DN1975" s="52"/>
      <c r="DO1975" s="52"/>
      <c r="DP1975" s="52"/>
      <c r="DQ1975" s="52"/>
      <c r="DR1975" s="52"/>
      <c r="DS1975" s="52"/>
      <c r="DT1975" s="52"/>
      <c r="DU1975" s="52"/>
      <c r="DV1975" s="52"/>
      <c r="DW1975" s="52"/>
      <c r="DX1975" s="52"/>
      <c r="DY1975" s="52"/>
      <c r="DZ1975" s="52"/>
      <c r="EA1975" s="52"/>
    </row>
    <row r="1976" spans="1:131" s="43" customFormat="1" x14ac:dyDescent="0.2">
      <c r="A1976" s="42"/>
      <c r="B1976" s="42"/>
      <c r="C1976" s="42"/>
      <c r="D1976" s="42"/>
      <c r="E1976" s="42"/>
      <c r="F1976" s="42"/>
      <c r="G1976" s="54"/>
      <c r="H1976" s="42"/>
      <c r="I1976" s="42"/>
      <c r="J1976" s="55"/>
      <c r="K1976" s="55"/>
      <c r="L1976" s="55"/>
      <c r="M1976" s="56"/>
      <c r="N1976" s="57"/>
      <c r="O1976" s="57"/>
      <c r="P1976" s="42"/>
      <c r="Q1976" s="42"/>
      <c r="R1976" s="42"/>
      <c r="S1976" s="42"/>
      <c r="T1976" s="57"/>
      <c r="U1976" s="57"/>
      <c r="V1976" s="52"/>
      <c r="W1976" s="52"/>
      <c r="X1976" s="52"/>
      <c r="Y1976" s="52"/>
      <c r="Z1976" s="52"/>
      <c r="AA1976" s="52"/>
      <c r="AB1976" s="52"/>
      <c r="AC1976" s="52"/>
      <c r="AD1976" s="52"/>
      <c r="AE1976" s="52"/>
      <c r="AF1976" s="52"/>
      <c r="AG1976" s="52"/>
      <c r="AH1976" s="52"/>
      <c r="AI1976" s="52"/>
      <c r="AJ1976" s="52"/>
      <c r="AK1976" s="52"/>
      <c r="AL1976" s="52"/>
      <c r="AM1976" s="52"/>
      <c r="AN1976" s="52"/>
      <c r="AO1976" s="52"/>
      <c r="AP1976" s="52"/>
      <c r="AQ1976" s="52"/>
      <c r="AR1976" s="52"/>
      <c r="AS1976" s="52"/>
      <c r="AT1976" s="52"/>
      <c r="AU1976" s="52"/>
      <c r="AV1976" s="52"/>
      <c r="AW1976" s="52"/>
      <c r="AX1976" s="52"/>
      <c r="AY1976" s="52"/>
      <c r="AZ1976" s="52"/>
      <c r="BA1976" s="52"/>
      <c r="BB1976" s="52"/>
      <c r="BC1976" s="52"/>
      <c r="BD1976" s="52"/>
      <c r="BE1976" s="52"/>
      <c r="BF1976" s="52"/>
      <c r="BG1976" s="52"/>
      <c r="BH1976" s="52"/>
      <c r="BI1976" s="52"/>
      <c r="BJ1976" s="52"/>
      <c r="BK1976" s="52"/>
      <c r="BL1976" s="52"/>
      <c r="BM1976" s="52"/>
      <c r="BN1976" s="52"/>
      <c r="BO1976" s="52"/>
      <c r="BP1976" s="52"/>
      <c r="BQ1976" s="52"/>
      <c r="BR1976" s="52"/>
      <c r="BS1976" s="52"/>
      <c r="BT1976" s="52"/>
      <c r="BU1976" s="52"/>
      <c r="BV1976" s="52"/>
      <c r="BW1976" s="52"/>
      <c r="BX1976" s="52"/>
      <c r="BY1976" s="52"/>
      <c r="BZ1976" s="52"/>
      <c r="CA1976" s="52"/>
      <c r="CB1976" s="52"/>
      <c r="CC1976" s="52"/>
      <c r="CD1976" s="52"/>
      <c r="CE1976" s="52"/>
      <c r="CF1976" s="52"/>
      <c r="CG1976" s="52"/>
      <c r="CH1976" s="52"/>
      <c r="CI1976" s="52"/>
      <c r="CJ1976" s="52"/>
      <c r="CK1976" s="52"/>
      <c r="CL1976" s="52"/>
      <c r="CM1976" s="52"/>
      <c r="CN1976" s="52"/>
      <c r="CO1976" s="52"/>
      <c r="CP1976" s="52"/>
      <c r="CQ1976" s="52"/>
      <c r="CR1976" s="52"/>
      <c r="CS1976" s="52"/>
      <c r="CT1976" s="52"/>
      <c r="CU1976" s="52"/>
      <c r="CV1976" s="52"/>
      <c r="CW1976" s="52"/>
      <c r="CX1976" s="52"/>
      <c r="CY1976" s="52"/>
      <c r="CZ1976" s="52"/>
      <c r="DA1976" s="52"/>
      <c r="DB1976" s="52"/>
      <c r="DC1976" s="52"/>
      <c r="DD1976" s="52"/>
      <c r="DE1976" s="52"/>
      <c r="DF1976" s="52"/>
      <c r="DG1976" s="52"/>
      <c r="DH1976" s="52"/>
      <c r="DI1976" s="52"/>
      <c r="DJ1976" s="52"/>
      <c r="DK1976" s="52"/>
      <c r="DL1976" s="52"/>
      <c r="DM1976" s="52"/>
      <c r="DN1976" s="52"/>
      <c r="DO1976" s="52"/>
      <c r="DP1976" s="52"/>
      <c r="DQ1976" s="52"/>
      <c r="DR1976" s="52"/>
      <c r="DS1976" s="52"/>
      <c r="DT1976" s="52"/>
      <c r="DU1976" s="52"/>
      <c r="DV1976" s="52"/>
      <c r="DW1976" s="52"/>
      <c r="DX1976" s="52"/>
      <c r="DY1976" s="52"/>
      <c r="DZ1976" s="52"/>
      <c r="EA1976" s="52"/>
    </row>
    <row r="1977" spans="1:131" s="43" customFormat="1" x14ac:dyDescent="0.2">
      <c r="A1977" s="42"/>
      <c r="B1977" s="42"/>
      <c r="C1977" s="42"/>
      <c r="D1977" s="42"/>
      <c r="E1977" s="42"/>
      <c r="F1977" s="42"/>
      <c r="G1977" s="54"/>
      <c r="H1977" s="42"/>
      <c r="I1977" s="42"/>
      <c r="J1977" s="55"/>
      <c r="K1977" s="55"/>
      <c r="L1977" s="55"/>
      <c r="M1977" s="56"/>
      <c r="N1977" s="57"/>
      <c r="O1977" s="57"/>
      <c r="P1977" s="42"/>
      <c r="Q1977" s="42"/>
      <c r="R1977" s="42"/>
      <c r="S1977" s="42"/>
      <c r="T1977" s="57"/>
      <c r="U1977" s="57"/>
      <c r="V1977" s="52"/>
      <c r="W1977" s="52"/>
      <c r="X1977" s="52"/>
      <c r="Y1977" s="52"/>
      <c r="Z1977" s="52"/>
      <c r="AA1977" s="52"/>
      <c r="AB1977" s="52"/>
      <c r="AC1977" s="52"/>
      <c r="AD1977" s="52"/>
      <c r="AE1977" s="52"/>
      <c r="AF1977" s="52"/>
      <c r="AG1977" s="52"/>
      <c r="AH1977" s="52"/>
      <c r="AI1977" s="52"/>
      <c r="AJ1977" s="52"/>
      <c r="AK1977" s="52"/>
      <c r="AL1977" s="52"/>
      <c r="AM1977" s="52"/>
      <c r="AN1977" s="52"/>
      <c r="AO1977" s="52"/>
      <c r="AP1977" s="52"/>
      <c r="AQ1977" s="52"/>
      <c r="AR1977" s="52"/>
      <c r="AS1977" s="52"/>
      <c r="AT1977" s="52"/>
      <c r="AU1977" s="52"/>
      <c r="AV1977" s="52"/>
      <c r="AW1977" s="52"/>
      <c r="AX1977" s="52"/>
      <c r="AY1977" s="52"/>
      <c r="AZ1977" s="52"/>
      <c r="BA1977" s="52"/>
      <c r="BB1977" s="52"/>
      <c r="BC1977" s="52"/>
      <c r="BD1977" s="52"/>
      <c r="BE1977" s="52"/>
      <c r="BF1977" s="52"/>
      <c r="BG1977" s="52"/>
      <c r="BH1977" s="52"/>
      <c r="BI1977" s="52"/>
      <c r="BJ1977" s="52"/>
      <c r="BK1977" s="52"/>
      <c r="BL1977" s="52"/>
      <c r="BM1977" s="52"/>
      <c r="BN1977" s="52"/>
      <c r="BO1977" s="52"/>
      <c r="BP1977" s="52"/>
      <c r="BQ1977" s="52"/>
      <c r="BR1977" s="52"/>
      <c r="BS1977" s="52"/>
      <c r="BT1977" s="52"/>
      <c r="BU1977" s="52"/>
      <c r="BV1977" s="52"/>
      <c r="BW1977" s="52"/>
      <c r="BX1977" s="52"/>
      <c r="BY1977" s="52"/>
      <c r="BZ1977" s="52"/>
      <c r="CA1977" s="52"/>
      <c r="CB1977" s="52"/>
      <c r="CC1977" s="52"/>
      <c r="CD1977" s="52"/>
      <c r="CE1977" s="52"/>
      <c r="CF1977" s="52"/>
      <c r="CG1977" s="52"/>
      <c r="CH1977" s="52"/>
      <c r="CI1977" s="52"/>
      <c r="CJ1977" s="52"/>
      <c r="CK1977" s="52"/>
      <c r="CL1977" s="52"/>
      <c r="CM1977" s="52"/>
      <c r="CN1977" s="52"/>
      <c r="CO1977" s="52"/>
      <c r="CP1977" s="52"/>
      <c r="CQ1977" s="52"/>
      <c r="CR1977" s="52"/>
      <c r="CS1977" s="52"/>
      <c r="CT1977" s="52"/>
      <c r="CU1977" s="52"/>
      <c r="CV1977" s="52"/>
      <c r="CW1977" s="52"/>
      <c r="CX1977" s="52"/>
      <c r="CY1977" s="52"/>
      <c r="CZ1977" s="52"/>
      <c r="DA1977" s="52"/>
      <c r="DB1977" s="52"/>
      <c r="DC1977" s="52"/>
      <c r="DD1977" s="52"/>
      <c r="DE1977" s="52"/>
      <c r="DF1977" s="52"/>
      <c r="DG1977" s="52"/>
      <c r="DH1977" s="52"/>
      <c r="DI1977" s="52"/>
      <c r="DJ1977" s="52"/>
      <c r="DK1977" s="52"/>
      <c r="DL1977" s="52"/>
      <c r="DM1977" s="52"/>
      <c r="DN1977" s="52"/>
      <c r="DO1977" s="52"/>
      <c r="DP1977" s="52"/>
      <c r="DQ1977" s="52"/>
      <c r="DR1977" s="52"/>
      <c r="DS1977" s="52"/>
      <c r="DT1977" s="52"/>
      <c r="DU1977" s="52"/>
      <c r="DV1977" s="52"/>
      <c r="DW1977" s="52"/>
      <c r="DX1977" s="52"/>
      <c r="DY1977" s="52"/>
      <c r="DZ1977" s="52"/>
      <c r="EA1977" s="52"/>
    </row>
    <row r="1978" spans="1:131" s="43" customFormat="1" x14ac:dyDescent="0.2">
      <c r="A1978" s="42"/>
      <c r="B1978" s="42"/>
      <c r="C1978" s="42"/>
      <c r="D1978" s="42"/>
      <c r="E1978" s="42"/>
      <c r="F1978" s="42"/>
      <c r="G1978" s="54"/>
      <c r="H1978" s="42"/>
      <c r="I1978" s="42"/>
      <c r="J1978" s="55"/>
      <c r="K1978" s="55"/>
      <c r="L1978" s="55"/>
      <c r="M1978" s="56"/>
      <c r="N1978" s="57"/>
      <c r="O1978" s="57"/>
      <c r="P1978" s="42"/>
      <c r="Q1978" s="42"/>
      <c r="R1978" s="42"/>
      <c r="S1978" s="42"/>
      <c r="T1978" s="57"/>
      <c r="U1978" s="57"/>
      <c r="V1978" s="52"/>
      <c r="W1978" s="52"/>
      <c r="X1978" s="52"/>
      <c r="Y1978" s="52"/>
      <c r="Z1978" s="52"/>
      <c r="AA1978" s="52"/>
      <c r="AB1978" s="52"/>
      <c r="AC1978" s="52"/>
      <c r="AD1978" s="52"/>
      <c r="AE1978" s="52"/>
      <c r="AF1978" s="52"/>
      <c r="AG1978" s="52"/>
      <c r="AH1978" s="52"/>
      <c r="AI1978" s="52"/>
      <c r="AJ1978" s="52"/>
      <c r="AK1978" s="52"/>
      <c r="AL1978" s="52"/>
      <c r="AM1978" s="52"/>
      <c r="AN1978" s="52"/>
      <c r="AO1978" s="52"/>
      <c r="AP1978" s="52"/>
      <c r="AQ1978" s="52"/>
      <c r="AR1978" s="52"/>
      <c r="AS1978" s="52"/>
      <c r="AT1978" s="52"/>
      <c r="AU1978" s="52"/>
      <c r="AV1978" s="52"/>
      <c r="AW1978" s="52"/>
      <c r="AX1978" s="52"/>
      <c r="AY1978" s="52"/>
      <c r="AZ1978" s="52"/>
      <c r="BA1978" s="52"/>
      <c r="BB1978" s="52"/>
      <c r="BC1978" s="52"/>
      <c r="BD1978" s="52"/>
      <c r="BE1978" s="52"/>
      <c r="BF1978" s="52"/>
      <c r="BG1978" s="52"/>
      <c r="BH1978" s="52"/>
      <c r="BI1978" s="52"/>
      <c r="BJ1978" s="52"/>
      <c r="BK1978" s="52"/>
      <c r="BL1978" s="52"/>
      <c r="BM1978" s="52"/>
      <c r="BN1978" s="52"/>
      <c r="BO1978" s="52"/>
      <c r="BP1978" s="52"/>
      <c r="BQ1978" s="52"/>
      <c r="BR1978" s="52"/>
      <c r="BS1978" s="52"/>
      <c r="BT1978" s="52"/>
      <c r="BU1978" s="52"/>
      <c r="BV1978" s="52"/>
      <c r="BW1978" s="52"/>
      <c r="BX1978" s="52"/>
      <c r="BY1978" s="52"/>
      <c r="BZ1978" s="52"/>
      <c r="CA1978" s="52"/>
      <c r="CB1978" s="52"/>
      <c r="CC1978" s="52"/>
      <c r="CD1978" s="52"/>
      <c r="CE1978" s="52"/>
      <c r="CF1978" s="52"/>
      <c r="CG1978" s="52"/>
      <c r="CH1978" s="52"/>
      <c r="CI1978" s="52"/>
      <c r="CJ1978" s="52"/>
      <c r="CK1978" s="52"/>
      <c r="CL1978" s="52"/>
      <c r="CM1978" s="52"/>
      <c r="CN1978" s="52"/>
      <c r="CO1978" s="52"/>
      <c r="CP1978" s="52"/>
      <c r="CQ1978" s="52"/>
      <c r="CR1978" s="52"/>
      <c r="CS1978" s="52"/>
      <c r="CT1978" s="52"/>
      <c r="CU1978" s="52"/>
      <c r="CV1978" s="52"/>
      <c r="CW1978" s="52"/>
      <c r="CX1978" s="52"/>
      <c r="CY1978" s="52"/>
      <c r="CZ1978" s="52"/>
      <c r="DA1978" s="52"/>
      <c r="DB1978" s="52"/>
      <c r="DC1978" s="52"/>
      <c r="DD1978" s="52"/>
      <c r="DE1978" s="52"/>
      <c r="DF1978" s="52"/>
      <c r="DG1978" s="52"/>
      <c r="DH1978" s="52"/>
      <c r="DI1978" s="52"/>
      <c r="DJ1978" s="52"/>
      <c r="DK1978" s="52"/>
      <c r="DL1978" s="52"/>
      <c r="DM1978" s="52"/>
      <c r="DN1978" s="52"/>
      <c r="DO1978" s="52"/>
      <c r="DP1978" s="52"/>
      <c r="DQ1978" s="52"/>
      <c r="DR1978" s="52"/>
      <c r="DS1978" s="52"/>
      <c r="DT1978" s="52"/>
      <c r="DU1978" s="52"/>
      <c r="DV1978" s="52"/>
      <c r="DW1978" s="52"/>
      <c r="DX1978" s="52"/>
      <c r="DY1978" s="52"/>
      <c r="DZ1978" s="52"/>
      <c r="EA1978" s="52"/>
    </row>
    <row r="1979" spans="1:131" s="43" customFormat="1" x14ac:dyDescent="0.2">
      <c r="A1979" s="42"/>
      <c r="B1979" s="42"/>
      <c r="C1979" s="42"/>
      <c r="D1979" s="42"/>
      <c r="E1979" s="42"/>
      <c r="F1979" s="42"/>
      <c r="G1979" s="54"/>
      <c r="H1979" s="42"/>
      <c r="I1979" s="42"/>
      <c r="J1979" s="55"/>
      <c r="K1979" s="55"/>
      <c r="L1979" s="55"/>
      <c r="M1979" s="56"/>
      <c r="N1979" s="57"/>
      <c r="O1979" s="57"/>
      <c r="P1979" s="42"/>
      <c r="Q1979" s="42"/>
      <c r="R1979" s="42"/>
      <c r="S1979" s="42"/>
      <c r="T1979" s="57"/>
      <c r="U1979" s="57"/>
      <c r="V1979" s="52"/>
      <c r="W1979" s="52"/>
      <c r="X1979" s="52"/>
      <c r="Y1979" s="52"/>
      <c r="Z1979" s="52"/>
      <c r="AA1979" s="52"/>
      <c r="AB1979" s="52"/>
      <c r="AC1979" s="52"/>
      <c r="AD1979" s="52"/>
      <c r="AE1979" s="52"/>
      <c r="AF1979" s="52"/>
      <c r="AG1979" s="52"/>
      <c r="AH1979" s="52"/>
      <c r="AI1979" s="52"/>
      <c r="AJ1979" s="52"/>
      <c r="AK1979" s="52"/>
      <c r="AL1979" s="52"/>
      <c r="AM1979" s="52"/>
      <c r="AN1979" s="52"/>
      <c r="AO1979" s="52"/>
      <c r="AP1979" s="52"/>
      <c r="AQ1979" s="52"/>
      <c r="AR1979" s="52"/>
      <c r="AS1979" s="52"/>
      <c r="AT1979" s="52"/>
      <c r="AU1979" s="52"/>
      <c r="AV1979" s="52"/>
      <c r="AW1979" s="52"/>
      <c r="AX1979" s="52"/>
      <c r="AY1979" s="52"/>
      <c r="AZ1979" s="52"/>
      <c r="BA1979" s="52"/>
      <c r="BB1979" s="52"/>
      <c r="BC1979" s="52"/>
      <c r="BD1979" s="52"/>
      <c r="BE1979" s="52"/>
      <c r="BF1979" s="52"/>
      <c r="BG1979" s="52"/>
      <c r="BH1979" s="52"/>
      <c r="BI1979" s="52"/>
      <c r="BJ1979" s="52"/>
      <c r="BK1979" s="52"/>
      <c r="BL1979" s="52"/>
      <c r="BM1979" s="52"/>
      <c r="BN1979" s="52"/>
      <c r="BO1979" s="52"/>
      <c r="BP1979" s="52"/>
      <c r="BQ1979" s="52"/>
      <c r="BR1979" s="52"/>
      <c r="BS1979" s="52"/>
      <c r="BT1979" s="52"/>
      <c r="BU1979" s="52"/>
      <c r="BV1979" s="52"/>
      <c r="BW1979" s="52"/>
      <c r="BX1979" s="52"/>
      <c r="BY1979" s="52"/>
      <c r="BZ1979" s="52"/>
      <c r="CA1979" s="52"/>
      <c r="CB1979" s="52"/>
      <c r="CC1979" s="52"/>
      <c r="CD1979" s="52"/>
      <c r="CE1979" s="52"/>
      <c r="CF1979" s="52"/>
      <c r="CG1979" s="52"/>
      <c r="CH1979" s="52"/>
      <c r="CI1979" s="52"/>
      <c r="CJ1979" s="52"/>
      <c r="CK1979" s="52"/>
      <c r="CL1979" s="52"/>
      <c r="CM1979" s="52"/>
      <c r="CN1979" s="52"/>
      <c r="CO1979" s="52"/>
      <c r="CP1979" s="52"/>
      <c r="CQ1979" s="52"/>
      <c r="CR1979" s="52"/>
      <c r="CS1979" s="52"/>
      <c r="CT1979" s="52"/>
      <c r="CU1979" s="52"/>
      <c r="CV1979" s="52"/>
      <c r="CW1979" s="52"/>
      <c r="CX1979" s="52"/>
      <c r="CY1979" s="52"/>
      <c r="CZ1979" s="52"/>
      <c r="DA1979" s="52"/>
      <c r="DB1979" s="52"/>
      <c r="DC1979" s="52"/>
      <c r="DD1979" s="52"/>
      <c r="DE1979" s="52"/>
      <c r="DF1979" s="52"/>
      <c r="DG1979" s="52"/>
      <c r="DH1979" s="52"/>
      <c r="DI1979" s="52"/>
      <c r="DJ1979" s="52"/>
      <c r="DK1979" s="52"/>
      <c r="DL1979" s="52"/>
      <c r="DM1979" s="52"/>
      <c r="DN1979" s="52"/>
      <c r="DO1979" s="52"/>
      <c r="DP1979" s="52"/>
      <c r="DQ1979" s="52"/>
      <c r="DR1979" s="52"/>
      <c r="DS1979" s="52"/>
      <c r="DT1979" s="52"/>
      <c r="DU1979" s="52"/>
      <c r="DV1979" s="52"/>
      <c r="DW1979" s="52"/>
      <c r="DX1979" s="52"/>
      <c r="DY1979" s="52"/>
      <c r="DZ1979" s="52"/>
      <c r="EA1979" s="52"/>
    </row>
    <row r="1980" spans="1:131" s="43" customFormat="1" x14ac:dyDescent="0.2">
      <c r="A1980" s="42"/>
      <c r="B1980" s="42"/>
      <c r="C1980" s="42"/>
      <c r="D1980" s="42"/>
      <c r="E1980" s="42"/>
      <c r="F1980" s="42"/>
      <c r="G1980" s="54"/>
      <c r="H1980" s="42"/>
      <c r="I1980" s="42"/>
      <c r="J1980" s="55"/>
      <c r="K1980" s="55"/>
      <c r="L1980" s="55"/>
      <c r="M1980" s="56"/>
      <c r="N1980" s="57"/>
      <c r="O1980" s="57"/>
      <c r="P1980" s="42"/>
      <c r="Q1980" s="42"/>
      <c r="R1980" s="42"/>
      <c r="S1980" s="42"/>
      <c r="T1980" s="57"/>
      <c r="U1980" s="57"/>
      <c r="V1980" s="52"/>
      <c r="W1980" s="52"/>
      <c r="X1980" s="52"/>
      <c r="Y1980" s="52"/>
      <c r="Z1980" s="52"/>
      <c r="AA1980" s="52"/>
      <c r="AB1980" s="52"/>
      <c r="AC1980" s="52"/>
      <c r="AD1980" s="52"/>
      <c r="AE1980" s="52"/>
      <c r="AF1980" s="52"/>
      <c r="AG1980" s="52"/>
      <c r="AH1980" s="52"/>
      <c r="AI1980" s="52"/>
      <c r="AJ1980" s="52"/>
      <c r="AK1980" s="52"/>
      <c r="AL1980" s="52"/>
      <c r="AM1980" s="52"/>
      <c r="AN1980" s="52"/>
      <c r="AO1980" s="52"/>
      <c r="AP1980" s="52"/>
      <c r="AQ1980" s="52"/>
      <c r="AR1980" s="52"/>
      <c r="AS1980" s="52"/>
      <c r="AT1980" s="52"/>
      <c r="AU1980" s="52"/>
      <c r="AV1980" s="52"/>
      <c r="AW1980" s="52"/>
      <c r="AX1980" s="52"/>
      <c r="AY1980" s="52"/>
      <c r="AZ1980" s="52"/>
      <c r="BA1980" s="52"/>
      <c r="BB1980" s="52"/>
      <c r="BC1980" s="52"/>
      <c r="BD1980" s="52"/>
      <c r="BE1980" s="52"/>
      <c r="BF1980" s="52"/>
      <c r="BG1980" s="52"/>
      <c r="BH1980" s="52"/>
      <c r="BI1980" s="52"/>
      <c r="BJ1980" s="52"/>
      <c r="BK1980" s="52"/>
      <c r="BL1980" s="52"/>
      <c r="BM1980" s="52"/>
      <c r="BN1980" s="52"/>
      <c r="BO1980" s="52"/>
      <c r="BP1980" s="52"/>
      <c r="BQ1980" s="52"/>
      <c r="BR1980" s="52"/>
      <c r="BS1980" s="52"/>
      <c r="BT1980" s="52"/>
      <c r="BU1980" s="52"/>
      <c r="BV1980" s="52"/>
      <c r="BW1980" s="52"/>
      <c r="BX1980" s="52"/>
      <c r="BY1980" s="52"/>
      <c r="BZ1980" s="52"/>
      <c r="CA1980" s="52"/>
      <c r="CB1980" s="52"/>
      <c r="CC1980" s="52"/>
      <c r="CD1980" s="52"/>
      <c r="CE1980" s="52"/>
      <c r="CF1980" s="52"/>
      <c r="CG1980" s="52"/>
      <c r="CH1980" s="52"/>
      <c r="CI1980" s="52"/>
      <c r="CJ1980" s="52"/>
      <c r="CK1980" s="52"/>
      <c r="CL1980" s="52"/>
      <c r="CM1980" s="52"/>
      <c r="CN1980" s="52"/>
      <c r="CO1980" s="52"/>
      <c r="CP1980" s="52"/>
      <c r="CQ1980" s="52"/>
      <c r="CR1980" s="52"/>
      <c r="CS1980" s="52"/>
      <c r="CT1980" s="52"/>
      <c r="CU1980" s="52"/>
      <c r="CV1980" s="52"/>
      <c r="CW1980" s="52"/>
      <c r="CX1980" s="52"/>
      <c r="CY1980" s="52"/>
      <c r="CZ1980" s="52"/>
      <c r="DA1980" s="52"/>
      <c r="DB1980" s="52"/>
      <c r="DC1980" s="52"/>
      <c r="DD1980" s="52"/>
      <c r="DE1980" s="52"/>
      <c r="DF1980" s="52"/>
      <c r="DG1980" s="52"/>
      <c r="DH1980" s="52"/>
      <c r="DI1980" s="52"/>
      <c r="DJ1980" s="52"/>
      <c r="DK1980" s="52"/>
      <c r="DL1980" s="52"/>
      <c r="DM1980" s="52"/>
      <c r="DN1980" s="52"/>
      <c r="DO1980" s="52"/>
      <c r="DP1980" s="52"/>
      <c r="DQ1980" s="52"/>
      <c r="DR1980" s="52"/>
      <c r="DS1980" s="52"/>
      <c r="DT1980" s="52"/>
      <c r="DU1980" s="52"/>
      <c r="DV1980" s="52"/>
      <c r="DW1980" s="52"/>
      <c r="DX1980" s="52"/>
      <c r="DY1980" s="52"/>
      <c r="DZ1980" s="52"/>
      <c r="EA1980" s="52"/>
    </row>
    <row r="1981" spans="1:131" s="43" customFormat="1" x14ac:dyDescent="0.2">
      <c r="A1981" s="42"/>
      <c r="B1981" s="42"/>
      <c r="C1981" s="42"/>
      <c r="D1981" s="42"/>
      <c r="E1981" s="42"/>
      <c r="F1981" s="42"/>
      <c r="G1981" s="54"/>
      <c r="H1981" s="42"/>
      <c r="I1981" s="42"/>
      <c r="J1981" s="55"/>
      <c r="K1981" s="55"/>
      <c r="L1981" s="55"/>
      <c r="M1981" s="56"/>
      <c r="N1981" s="57"/>
      <c r="O1981" s="57"/>
      <c r="P1981" s="42"/>
      <c r="Q1981" s="42"/>
      <c r="R1981" s="42"/>
      <c r="S1981" s="42"/>
      <c r="T1981" s="57"/>
      <c r="U1981" s="57"/>
      <c r="V1981" s="52"/>
      <c r="W1981" s="52"/>
      <c r="X1981" s="52"/>
      <c r="Y1981" s="52"/>
      <c r="Z1981" s="52"/>
      <c r="AA1981" s="52"/>
      <c r="AB1981" s="52"/>
      <c r="AC1981" s="52"/>
      <c r="AD1981" s="52"/>
      <c r="AE1981" s="52"/>
      <c r="AF1981" s="52"/>
      <c r="AG1981" s="52"/>
      <c r="AH1981" s="52"/>
      <c r="AI1981" s="52"/>
      <c r="AJ1981" s="52"/>
      <c r="AK1981" s="52"/>
      <c r="AL1981" s="52"/>
      <c r="AM1981" s="52"/>
      <c r="AN1981" s="52"/>
      <c r="AO1981" s="52"/>
      <c r="AP1981" s="52"/>
      <c r="AQ1981" s="52"/>
      <c r="AR1981" s="52"/>
      <c r="AS1981" s="52"/>
      <c r="AT1981" s="52"/>
      <c r="AU1981" s="52"/>
      <c r="AV1981" s="52"/>
      <c r="AW1981" s="52"/>
      <c r="AX1981" s="52"/>
      <c r="AY1981" s="52"/>
      <c r="AZ1981" s="52"/>
      <c r="BA1981" s="52"/>
      <c r="BB1981" s="52"/>
      <c r="BC1981" s="52"/>
      <c r="BD1981" s="52"/>
      <c r="BE1981" s="52"/>
      <c r="BF1981" s="52"/>
      <c r="BG1981" s="52"/>
      <c r="BH1981" s="52"/>
      <c r="BI1981" s="52"/>
      <c r="BJ1981" s="52"/>
      <c r="BK1981" s="52"/>
      <c r="BL1981" s="52"/>
      <c r="BM1981" s="52"/>
      <c r="BN1981" s="52"/>
      <c r="BO1981" s="52"/>
      <c r="BP1981" s="52"/>
      <c r="BQ1981" s="52"/>
      <c r="BR1981" s="52"/>
      <c r="BS1981" s="52"/>
      <c r="BT1981" s="52"/>
      <c r="BU1981" s="52"/>
      <c r="BV1981" s="52"/>
      <c r="BW1981" s="52"/>
      <c r="BX1981" s="52"/>
      <c r="BY1981" s="52"/>
      <c r="BZ1981" s="52"/>
      <c r="CA1981" s="52"/>
      <c r="CB1981" s="52"/>
      <c r="CC1981" s="52"/>
      <c r="CD1981" s="52"/>
      <c r="CE1981" s="52"/>
      <c r="CF1981" s="52"/>
      <c r="CG1981" s="52"/>
      <c r="CH1981" s="52"/>
      <c r="CI1981" s="52"/>
      <c r="CJ1981" s="52"/>
      <c r="CK1981" s="52"/>
      <c r="CL1981" s="52"/>
      <c r="CM1981" s="52"/>
      <c r="CN1981" s="52"/>
      <c r="CO1981" s="52"/>
      <c r="CP1981" s="52"/>
      <c r="CQ1981" s="52"/>
      <c r="CR1981" s="52"/>
      <c r="CS1981" s="52"/>
      <c r="CT1981" s="52"/>
      <c r="CU1981" s="52"/>
      <c r="CV1981" s="52"/>
      <c r="CW1981" s="52"/>
      <c r="CX1981" s="52"/>
      <c r="CY1981" s="52"/>
      <c r="CZ1981" s="52"/>
      <c r="DA1981" s="52"/>
      <c r="DB1981" s="52"/>
      <c r="DC1981" s="52"/>
      <c r="DD1981" s="52"/>
      <c r="DE1981" s="52"/>
      <c r="DF1981" s="52"/>
      <c r="DG1981" s="52"/>
      <c r="DH1981" s="52"/>
      <c r="DI1981" s="52"/>
      <c r="DJ1981" s="52"/>
      <c r="DK1981" s="52"/>
      <c r="DL1981" s="52"/>
      <c r="DM1981" s="52"/>
      <c r="DN1981" s="52"/>
      <c r="DO1981" s="52"/>
      <c r="DP1981" s="52"/>
      <c r="DQ1981" s="52"/>
      <c r="DR1981" s="52"/>
      <c r="DS1981" s="52"/>
      <c r="DT1981" s="52"/>
      <c r="DU1981" s="52"/>
      <c r="DV1981" s="52"/>
      <c r="DW1981" s="52"/>
      <c r="DX1981" s="52"/>
      <c r="DY1981" s="52"/>
      <c r="DZ1981" s="52"/>
      <c r="EA1981" s="52"/>
    </row>
    <row r="1982" spans="1:131" s="43" customFormat="1" x14ac:dyDescent="0.2">
      <c r="A1982" s="42"/>
      <c r="B1982" s="42"/>
      <c r="C1982" s="42"/>
      <c r="D1982" s="42"/>
      <c r="E1982" s="42"/>
      <c r="F1982" s="42"/>
      <c r="G1982" s="54"/>
      <c r="H1982" s="42"/>
      <c r="I1982" s="42"/>
      <c r="J1982" s="55"/>
      <c r="K1982" s="55"/>
      <c r="L1982" s="55"/>
      <c r="M1982" s="56"/>
      <c r="N1982" s="57"/>
      <c r="O1982" s="57"/>
      <c r="P1982" s="42"/>
      <c r="Q1982" s="42"/>
      <c r="R1982" s="42"/>
      <c r="S1982" s="42"/>
      <c r="T1982" s="57"/>
      <c r="U1982" s="57"/>
      <c r="V1982" s="52"/>
      <c r="W1982" s="52"/>
      <c r="X1982" s="52"/>
      <c r="Y1982" s="52"/>
      <c r="Z1982" s="52"/>
      <c r="AA1982" s="52"/>
      <c r="AB1982" s="52"/>
      <c r="AC1982" s="52"/>
      <c r="AD1982" s="52"/>
      <c r="AE1982" s="52"/>
      <c r="AF1982" s="52"/>
      <c r="AG1982" s="52"/>
      <c r="AH1982" s="52"/>
      <c r="AI1982" s="52"/>
      <c r="AJ1982" s="52"/>
      <c r="AK1982" s="52"/>
      <c r="AL1982" s="52"/>
      <c r="AM1982" s="52"/>
      <c r="AN1982" s="52"/>
      <c r="AO1982" s="52"/>
      <c r="AP1982" s="52"/>
      <c r="AQ1982" s="52"/>
      <c r="AR1982" s="52"/>
      <c r="AS1982" s="52"/>
      <c r="AT1982" s="52"/>
      <c r="AU1982" s="52"/>
      <c r="AV1982" s="52"/>
      <c r="AW1982" s="52"/>
      <c r="AX1982" s="52"/>
      <c r="AY1982" s="52"/>
      <c r="AZ1982" s="52"/>
      <c r="BA1982" s="52"/>
      <c r="BB1982" s="52"/>
      <c r="BC1982" s="52"/>
      <c r="BD1982" s="52"/>
      <c r="BE1982" s="52"/>
      <c r="BF1982" s="52"/>
      <c r="BG1982" s="52"/>
      <c r="BH1982" s="52"/>
      <c r="BI1982" s="52"/>
      <c r="BJ1982" s="52"/>
      <c r="BK1982" s="52"/>
      <c r="BL1982" s="52"/>
      <c r="BM1982" s="52"/>
      <c r="BN1982" s="52"/>
      <c r="BO1982" s="52"/>
      <c r="BP1982" s="52"/>
      <c r="BQ1982" s="52"/>
      <c r="BR1982" s="52"/>
      <c r="BS1982" s="52"/>
      <c r="BT1982" s="52"/>
      <c r="BU1982" s="52"/>
      <c r="BV1982" s="52"/>
      <c r="BW1982" s="52"/>
      <c r="BX1982" s="52"/>
      <c r="BY1982" s="52"/>
      <c r="BZ1982" s="52"/>
      <c r="CA1982" s="52"/>
      <c r="CB1982" s="52"/>
      <c r="CC1982" s="52"/>
      <c r="CD1982" s="52"/>
      <c r="CE1982" s="52"/>
      <c r="CF1982" s="52"/>
      <c r="CG1982" s="52"/>
      <c r="CH1982" s="52"/>
      <c r="CI1982" s="52"/>
      <c r="CJ1982" s="52"/>
      <c r="CK1982" s="52"/>
      <c r="CL1982" s="52"/>
      <c r="CM1982" s="52"/>
      <c r="CN1982" s="52"/>
      <c r="CO1982" s="52"/>
      <c r="CP1982" s="52"/>
      <c r="CQ1982" s="52"/>
      <c r="CR1982" s="52"/>
      <c r="CS1982" s="52"/>
      <c r="CT1982" s="52"/>
      <c r="CU1982" s="52"/>
      <c r="CV1982" s="52"/>
      <c r="CW1982" s="52"/>
      <c r="CX1982" s="52"/>
      <c r="CY1982" s="52"/>
      <c r="CZ1982" s="52"/>
      <c r="DA1982" s="52"/>
      <c r="DB1982" s="52"/>
      <c r="DC1982" s="52"/>
      <c r="DD1982" s="52"/>
      <c r="DE1982" s="52"/>
      <c r="DF1982" s="52"/>
      <c r="DG1982" s="52"/>
      <c r="DH1982" s="52"/>
      <c r="DI1982" s="52"/>
      <c r="DJ1982" s="52"/>
      <c r="DK1982" s="52"/>
      <c r="DL1982" s="52"/>
      <c r="DM1982" s="52"/>
      <c r="DN1982" s="52"/>
      <c r="DO1982" s="52"/>
      <c r="DP1982" s="52"/>
      <c r="DQ1982" s="52"/>
      <c r="DR1982" s="52"/>
      <c r="DS1982" s="52"/>
      <c r="DT1982" s="52"/>
      <c r="DU1982" s="52"/>
      <c r="DV1982" s="52"/>
      <c r="DW1982" s="52"/>
      <c r="DX1982" s="52"/>
      <c r="DY1982" s="52"/>
      <c r="DZ1982" s="52"/>
      <c r="EA1982" s="52"/>
    </row>
    <row r="1983" spans="1:131" s="43" customFormat="1" x14ac:dyDescent="0.2">
      <c r="A1983" s="42"/>
      <c r="B1983" s="42"/>
      <c r="C1983" s="42"/>
      <c r="D1983" s="42"/>
      <c r="E1983" s="42"/>
      <c r="F1983" s="42"/>
      <c r="G1983" s="54"/>
      <c r="H1983" s="42"/>
      <c r="I1983" s="42"/>
      <c r="J1983" s="55"/>
      <c r="K1983" s="55"/>
      <c r="L1983" s="55"/>
      <c r="M1983" s="56"/>
      <c r="N1983" s="57"/>
      <c r="O1983" s="57"/>
      <c r="P1983" s="42"/>
      <c r="Q1983" s="42"/>
      <c r="R1983" s="42"/>
      <c r="S1983" s="42"/>
      <c r="T1983" s="57"/>
      <c r="U1983" s="57"/>
      <c r="V1983" s="52"/>
      <c r="W1983" s="52"/>
      <c r="X1983" s="52"/>
      <c r="Y1983" s="52"/>
      <c r="Z1983" s="52"/>
      <c r="AA1983" s="52"/>
      <c r="AB1983" s="52"/>
      <c r="AC1983" s="52"/>
      <c r="AD1983" s="52"/>
      <c r="AE1983" s="52"/>
      <c r="AF1983" s="52"/>
      <c r="AG1983" s="52"/>
      <c r="AH1983" s="52"/>
      <c r="AI1983" s="52"/>
      <c r="AJ1983" s="52"/>
      <c r="AK1983" s="52"/>
      <c r="AL1983" s="52"/>
      <c r="AM1983" s="52"/>
      <c r="AN1983" s="52"/>
      <c r="AO1983" s="52"/>
      <c r="AP1983" s="52"/>
      <c r="AQ1983" s="52"/>
      <c r="AR1983" s="52"/>
      <c r="AS1983" s="52"/>
      <c r="AT1983" s="52"/>
      <c r="AU1983" s="52"/>
      <c r="AV1983" s="52"/>
      <c r="AW1983" s="52"/>
      <c r="AX1983" s="52"/>
      <c r="AY1983" s="52"/>
      <c r="AZ1983" s="52"/>
      <c r="BA1983" s="52"/>
      <c r="BB1983" s="52"/>
      <c r="BC1983" s="52"/>
      <c r="BD1983" s="52"/>
      <c r="BE1983" s="52"/>
      <c r="BF1983" s="52"/>
      <c r="BG1983" s="52"/>
      <c r="BH1983" s="52"/>
      <c r="BI1983" s="52"/>
      <c r="BJ1983" s="52"/>
      <c r="BK1983" s="52"/>
      <c r="BL1983" s="52"/>
      <c r="BM1983" s="52"/>
      <c r="BN1983" s="52"/>
      <c r="BO1983" s="52"/>
      <c r="BP1983" s="52"/>
      <c r="BQ1983" s="52"/>
      <c r="BR1983" s="52"/>
      <c r="BS1983" s="52"/>
      <c r="BT1983" s="52"/>
      <c r="BU1983" s="52"/>
      <c r="BV1983" s="52"/>
      <c r="BW1983" s="52"/>
      <c r="BX1983" s="52"/>
      <c r="BY1983" s="52"/>
      <c r="BZ1983" s="52"/>
      <c r="CA1983" s="52"/>
      <c r="CB1983" s="52"/>
      <c r="CC1983" s="52"/>
      <c r="CD1983" s="52"/>
      <c r="CE1983" s="52"/>
      <c r="CF1983" s="52"/>
      <c r="CG1983" s="52"/>
      <c r="CH1983" s="52"/>
      <c r="CI1983" s="52"/>
      <c r="CJ1983" s="52"/>
      <c r="CK1983" s="52"/>
      <c r="CL1983" s="52"/>
      <c r="CM1983" s="52"/>
      <c r="CN1983" s="52"/>
      <c r="CO1983" s="52"/>
      <c r="CP1983" s="52"/>
      <c r="CQ1983" s="52"/>
      <c r="CR1983" s="52"/>
      <c r="CS1983" s="52"/>
      <c r="CT1983" s="52"/>
      <c r="CU1983" s="52"/>
      <c r="CV1983" s="52"/>
      <c r="CW1983" s="52"/>
      <c r="CX1983" s="52"/>
      <c r="CY1983" s="52"/>
      <c r="CZ1983" s="52"/>
      <c r="DA1983" s="52"/>
      <c r="DB1983" s="52"/>
      <c r="DC1983" s="52"/>
      <c r="DD1983" s="52"/>
      <c r="DE1983" s="52"/>
      <c r="DF1983" s="52"/>
      <c r="DG1983" s="52"/>
      <c r="DH1983" s="52"/>
      <c r="DI1983" s="52"/>
      <c r="DJ1983" s="52"/>
      <c r="DK1983" s="52"/>
      <c r="DL1983" s="52"/>
      <c r="DM1983" s="52"/>
      <c r="DN1983" s="52"/>
      <c r="DO1983" s="52"/>
      <c r="DP1983" s="52"/>
      <c r="DQ1983" s="52"/>
      <c r="DR1983" s="52"/>
      <c r="DS1983" s="52"/>
      <c r="DT1983" s="52"/>
      <c r="DU1983" s="52"/>
      <c r="DV1983" s="52"/>
      <c r="DW1983" s="52"/>
      <c r="DX1983" s="52"/>
      <c r="DY1983" s="52"/>
      <c r="DZ1983" s="52"/>
      <c r="EA1983" s="52"/>
    </row>
    <row r="1984" spans="1:131" s="43" customFormat="1" x14ac:dyDescent="0.2">
      <c r="A1984" s="42"/>
      <c r="B1984" s="42"/>
      <c r="C1984" s="42"/>
      <c r="D1984" s="42"/>
      <c r="E1984" s="42"/>
      <c r="F1984" s="42"/>
      <c r="G1984" s="54"/>
      <c r="H1984" s="42"/>
      <c r="I1984" s="42"/>
      <c r="J1984" s="55"/>
      <c r="K1984" s="55"/>
      <c r="L1984" s="55"/>
      <c r="M1984" s="56"/>
      <c r="N1984" s="57"/>
      <c r="O1984" s="57"/>
      <c r="P1984" s="42"/>
      <c r="Q1984" s="42"/>
      <c r="R1984" s="42"/>
      <c r="S1984" s="42"/>
      <c r="T1984" s="57"/>
      <c r="U1984" s="57"/>
      <c r="V1984" s="52"/>
      <c r="W1984" s="52"/>
      <c r="X1984" s="52"/>
      <c r="Y1984" s="52"/>
      <c r="Z1984" s="52"/>
      <c r="AA1984" s="52"/>
      <c r="AB1984" s="52"/>
      <c r="AC1984" s="52"/>
      <c r="AD1984" s="52"/>
      <c r="AE1984" s="52"/>
      <c r="AF1984" s="52"/>
      <c r="AG1984" s="52"/>
      <c r="AH1984" s="52"/>
      <c r="AI1984" s="52"/>
      <c r="AJ1984" s="52"/>
      <c r="AK1984" s="52"/>
      <c r="AL1984" s="52"/>
      <c r="AM1984" s="52"/>
      <c r="AN1984" s="52"/>
      <c r="AO1984" s="52"/>
      <c r="AP1984" s="52"/>
      <c r="AQ1984" s="52"/>
      <c r="AR1984" s="52"/>
      <c r="AS1984" s="52"/>
      <c r="AT1984" s="52"/>
      <c r="AU1984" s="52"/>
      <c r="AV1984" s="52"/>
      <c r="AW1984" s="52"/>
      <c r="AX1984" s="52"/>
      <c r="AY1984" s="52"/>
      <c r="AZ1984" s="52"/>
      <c r="BA1984" s="52"/>
      <c r="BB1984" s="52"/>
      <c r="BC1984" s="52"/>
      <c r="BD1984" s="52"/>
      <c r="BE1984" s="52"/>
      <c r="BF1984" s="52"/>
      <c r="BG1984" s="52"/>
      <c r="BH1984" s="52"/>
      <c r="BI1984" s="52"/>
      <c r="BJ1984" s="52"/>
      <c r="BK1984" s="52"/>
      <c r="BL1984" s="52"/>
      <c r="BM1984" s="52"/>
      <c r="BN1984" s="52"/>
      <c r="BO1984" s="52"/>
      <c r="BP1984" s="52"/>
      <c r="BQ1984" s="52"/>
      <c r="BR1984" s="52"/>
      <c r="BS1984" s="52"/>
      <c r="BT1984" s="52"/>
      <c r="BU1984" s="52"/>
      <c r="BV1984" s="52"/>
      <c r="BW1984" s="52"/>
      <c r="BX1984" s="52"/>
      <c r="BY1984" s="52"/>
      <c r="BZ1984" s="52"/>
      <c r="CA1984" s="52"/>
      <c r="CB1984" s="52"/>
      <c r="CC1984" s="52"/>
      <c r="CD1984" s="52"/>
      <c r="CE1984" s="52"/>
      <c r="CF1984" s="52"/>
      <c r="CG1984" s="52"/>
      <c r="CH1984" s="52"/>
      <c r="CI1984" s="52"/>
      <c r="CJ1984" s="52"/>
      <c r="CK1984" s="52"/>
      <c r="CL1984" s="52"/>
      <c r="CM1984" s="52"/>
      <c r="CN1984" s="52"/>
      <c r="CO1984" s="52"/>
      <c r="CP1984" s="52"/>
      <c r="CQ1984" s="52"/>
      <c r="CR1984" s="52"/>
      <c r="CS1984" s="52"/>
      <c r="CT1984" s="52"/>
      <c r="CU1984" s="52"/>
      <c r="CV1984" s="52"/>
      <c r="CW1984" s="52"/>
      <c r="CX1984" s="52"/>
      <c r="CY1984" s="52"/>
      <c r="CZ1984" s="52"/>
      <c r="DA1984" s="52"/>
      <c r="DB1984" s="52"/>
      <c r="DC1984" s="52"/>
      <c r="DD1984" s="52"/>
      <c r="DE1984" s="52"/>
      <c r="DF1984" s="52"/>
      <c r="DG1984" s="52"/>
      <c r="DH1984" s="52"/>
      <c r="DI1984" s="52"/>
      <c r="DJ1984" s="52"/>
      <c r="DK1984" s="52"/>
      <c r="DL1984" s="52"/>
      <c r="DM1984" s="52"/>
      <c r="DN1984" s="52"/>
      <c r="DO1984" s="52"/>
      <c r="DP1984" s="52"/>
      <c r="DQ1984" s="52"/>
      <c r="DR1984" s="52"/>
      <c r="DS1984" s="52"/>
      <c r="DT1984" s="52"/>
      <c r="DU1984" s="52"/>
      <c r="DV1984" s="52"/>
      <c r="DW1984" s="52"/>
      <c r="DX1984" s="52"/>
      <c r="DY1984" s="52"/>
      <c r="DZ1984" s="52"/>
      <c r="EA1984" s="52"/>
    </row>
    <row r="1985" spans="1:131" s="43" customFormat="1" x14ac:dyDescent="0.2">
      <c r="A1985" s="42"/>
      <c r="B1985" s="42"/>
      <c r="C1985" s="42"/>
      <c r="D1985" s="42"/>
      <c r="E1985" s="42"/>
      <c r="F1985" s="42"/>
      <c r="G1985" s="54"/>
      <c r="H1985" s="42"/>
      <c r="I1985" s="42"/>
      <c r="J1985" s="55"/>
      <c r="K1985" s="55"/>
      <c r="L1985" s="55"/>
      <c r="M1985" s="56"/>
      <c r="N1985" s="57"/>
      <c r="O1985" s="57"/>
      <c r="P1985" s="42"/>
      <c r="Q1985" s="42"/>
      <c r="R1985" s="42"/>
      <c r="S1985" s="42"/>
      <c r="T1985" s="57"/>
      <c r="U1985" s="57"/>
      <c r="V1985" s="52"/>
      <c r="W1985" s="52"/>
      <c r="X1985" s="52"/>
      <c r="Y1985" s="52"/>
      <c r="Z1985" s="52"/>
      <c r="AA1985" s="52"/>
      <c r="AB1985" s="52"/>
      <c r="AC1985" s="52"/>
      <c r="AD1985" s="52"/>
      <c r="AE1985" s="52"/>
      <c r="AF1985" s="52"/>
      <c r="AG1985" s="52"/>
      <c r="AH1985" s="52"/>
      <c r="AI1985" s="52"/>
      <c r="AJ1985" s="52"/>
      <c r="AK1985" s="52"/>
      <c r="AL1985" s="52"/>
      <c r="AM1985" s="52"/>
      <c r="AN1985" s="52"/>
      <c r="AO1985" s="52"/>
      <c r="AP1985" s="52"/>
      <c r="AQ1985" s="52"/>
      <c r="AR1985" s="52"/>
      <c r="AS1985" s="52"/>
      <c r="AT1985" s="52"/>
      <c r="AU1985" s="52"/>
      <c r="AV1985" s="52"/>
      <c r="AW1985" s="52"/>
      <c r="AX1985" s="52"/>
      <c r="AY1985" s="52"/>
      <c r="AZ1985" s="52"/>
      <c r="BA1985" s="52"/>
      <c r="BB1985" s="52"/>
      <c r="BC1985" s="52"/>
      <c r="BD1985" s="52"/>
      <c r="BE1985" s="52"/>
      <c r="BF1985" s="52"/>
      <c r="BG1985" s="52"/>
      <c r="BH1985" s="52"/>
      <c r="BI1985" s="52"/>
      <c r="BJ1985" s="52"/>
      <c r="BK1985" s="52"/>
      <c r="BL1985" s="52"/>
      <c r="BM1985" s="52"/>
      <c r="BN1985" s="52"/>
      <c r="BO1985" s="52"/>
      <c r="BP1985" s="52"/>
      <c r="BQ1985" s="52"/>
      <c r="BR1985" s="52"/>
      <c r="BS1985" s="52"/>
      <c r="BT1985" s="52"/>
      <c r="BU1985" s="52"/>
      <c r="BV1985" s="52"/>
      <c r="BW1985" s="52"/>
      <c r="BX1985" s="52"/>
      <c r="BY1985" s="52"/>
      <c r="BZ1985" s="52"/>
      <c r="CA1985" s="52"/>
      <c r="CB1985" s="52"/>
      <c r="CC1985" s="52"/>
      <c r="CD1985" s="52"/>
      <c r="CE1985" s="52"/>
      <c r="CF1985" s="52"/>
      <c r="CG1985" s="52"/>
      <c r="CH1985" s="52"/>
      <c r="CI1985" s="52"/>
      <c r="CJ1985" s="52"/>
      <c r="CK1985" s="52"/>
      <c r="CL1985" s="52"/>
      <c r="CM1985" s="52"/>
      <c r="CN1985" s="52"/>
      <c r="CO1985" s="52"/>
      <c r="CP1985" s="52"/>
      <c r="CQ1985" s="52"/>
      <c r="CR1985" s="52"/>
      <c r="CS1985" s="52"/>
      <c r="CT1985" s="52"/>
      <c r="CU1985" s="52"/>
      <c r="CV1985" s="52"/>
      <c r="CW1985" s="52"/>
      <c r="CX1985" s="52"/>
      <c r="CY1985" s="52"/>
      <c r="CZ1985" s="52"/>
      <c r="DA1985" s="52"/>
      <c r="DB1985" s="52"/>
      <c r="DC1985" s="52"/>
      <c r="DD1985" s="52"/>
      <c r="DE1985" s="52"/>
      <c r="DF1985" s="52"/>
      <c r="DG1985" s="52"/>
      <c r="DH1985" s="52"/>
      <c r="DI1985" s="52"/>
      <c r="DJ1985" s="52"/>
      <c r="DK1985" s="52"/>
      <c r="DL1985" s="52"/>
      <c r="DM1985" s="52"/>
      <c r="DN1985" s="52"/>
      <c r="DO1985" s="52"/>
      <c r="DP1985" s="52"/>
      <c r="DQ1985" s="52"/>
      <c r="DR1985" s="52"/>
      <c r="DS1985" s="52"/>
      <c r="DT1985" s="52"/>
      <c r="DU1985" s="52"/>
      <c r="DV1985" s="52"/>
      <c r="DW1985" s="52"/>
      <c r="DX1985" s="52"/>
      <c r="DY1985" s="52"/>
      <c r="DZ1985" s="52"/>
      <c r="EA1985" s="52"/>
    </row>
    <row r="1986" spans="1:131" s="43" customFormat="1" x14ac:dyDescent="0.2">
      <c r="A1986" s="42"/>
      <c r="B1986" s="42"/>
      <c r="C1986" s="42"/>
      <c r="D1986" s="42"/>
      <c r="E1986" s="42"/>
      <c r="F1986" s="42"/>
      <c r="G1986" s="54"/>
      <c r="H1986" s="42"/>
      <c r="I1986" s="42"/>
      <c r="J1986" s="55"/>
      <c r="K1986" s="55"/>
      <c r="L1986" s="55"/>
      <c r="M1986" s="56"/>
      <c r="N1986" s="57"/>
      <c r="O1986" s="57"/>
      <c r="P1986" s="42"/>
      <c r="Q1986" s="42"/>
      <c r="R1986" s="42"/>
      <c r="S1986" s="42"/>
      <c r="T1986" s="57"/>
      <c r="U1986" s="57"/>
      <c r="V1986" s="52"/>
      <c r="W1986" s="52"/>
      <c r="X1986" s="52"/>
      <c r="Y1986" s="52"/>
      <c r="Z1986" s="52"/>
      <c r="AA1986" s="52"/>
      <c r="AB1986" s="52"/>
      <c r="AC1986" s="52"/>
      <c r="AD1986" s="52"/>
      <c r="AE1986" s="52"/>
      <c r="AF1986" s="52"/>
      <c r="AG1986" s="52"/>
      <c r="AH1986" s="52"/>
      <c r="AI1986" s="52"/>
      <c r="AJ1986" s="52"/>
      <c r="AK1986" s="52"/>
      <c r="AL1986" s="52"/>
      <c r="AM1986" s="52"/>
      <c r="AN1986" s="52"/>
      <c r="AO1986" s="52"/>
      <c r="AP1986" s="52"/>
      <c r="AQ1986" s="52"/>
      <c r="AR1986" s="52"/>
      <c r="AS1986" s="52"/>
      <c r="AT1986" s="52"/>
      <c r="AU1986" s="52"/>
      <c r="AV1986" s="52"/>
      <c r="AW1986" s="52"/>
      <c r="AX1986" s="52"/>
      <c r="AY1986" s="52"/>
      <c r="AZ1986" s="52"/>
      <c r="BA1986" s="52"/>
      <c r="BB1986" s="52"/>
      <c r="BC1986" s="52"/>
      <c r="BD1986" s="52"/>
      <c r="BE1986" s="52"/>
      <c r="BF1986" s="52"/>
      <c r="BG1986" s="52"/>
      <c r="BH1986" s="52"/>
      <c r="BI1986" s="52"/>
      <c r="BJ1986" s="52"/>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c r="CY1986" s="52"/>
      <c r="CZ1986" s="52"/>
      <c r="DA1986" s="52"/>
      <c r="DB1986" s="52"/>
      <c r="DC1986" s="52"/>
      <c r="DD1986" s="52"/>
      <c r="DE1986" s="52"/>
      <c r="DF1986" s="52"/>
      <c r="DG1986" s="52"/>
      <c r="DH1986" s="52"/>
      <c r="DI1986" s="52"/>
      <c r="DJ1986" s="52"/>
      <c r="DK1986" s="52"/>
      <c r="DL1986" s="52"/>
      <c r="DM1986" s="52"/>
      <c r="DN1986" s="52"/>
      <c r="DO1986" s="52"/>
      <c r="DP1986" s="52"/>
      <c r="DQ1986" s="52"/>
      <c r="DR1986" s="52"/>
      <c r="DS1986" s="52"/>
      <c r="DT1986" s="52"/>
      <c r="DU1986" s="52"/>
      <c r="DV1986" s="52"/>
      <c r="DW1986" s="52"/>
      <c r="DX1986" s="52"/>
      <c r="DY1986" s="52"/>
      <c r="DZ1986" s="52"/>
      <c r="EA1986" s="52"/>
    </row>
    <row r="1987" spans="1:131" s="43" customFormat="1" x14ac:dyDescent="0.2">
      <c r="A1987" s="42"/>
      <c r="B1987" s="42"/>
      <c r="C1987" s="42"/>
      <c r="D1987" s="42"/>
      <c r="E1987" s="42"/>
      <c r="F1987" s="42"/>
      <c r="G1987" s="54"/>
      <c r="H1987" s="42"/>
      <c r="I1987" s="42"/>
      <c r="J1987" s="55"/>
      <c r="K1987" s="55"/>
      <c r="L1987" s="55"/>
      <c r="M1987" s="56"/>
      <c r="N1987" s="57"/>
      <c r="O1987" s="57"/>
      <c r="P1987" s="42"/>
      <c r="Q1987" s="42"/>
      <c r="R1987" s="42"/>
      <c r="S1987" s="42"/>
      <c r="T1987" s="57"/>
      <c r="U1987" s="57"/>
      <c r="V1987" s="52"/>
      <c r="W1987" s="52"/>
      <c r="X1987" s="52"/>
      <c r="Y1987" s="52"/>
      <c r="Z1987" s="52"/>
      <c r="AA1987" s="52"/>
      <c r="AB1987" s="52"/>
      <c r="AC1987" s="52"/>
      <c r="AD1987" s="52"/>
      <c r="AE1987" s="52"/>
      <c r="AF1987" s="52"/>
      <c r="AG1987" s="52"/>
      <c r="AH1987" s="52"/>
      <c r="AI1987" s="52"/>
      <c r="AJ1987" s="52"/>
      <c r="AK1987" s="52"/>
      <c r="AL1987" s="52"/>
      <c r="AM1987" s="52"/>
      <c r="AN1987" s="52"/>
      <c r="AO1987" s="52"/>
      <c r="AP1987" s="52"/>
      <c r="AQ1987" s="52"/>
      <c r="AR1987" s="52"/>
      <c r="AS1987" s="52"/>
      <c r="AT1987" s="52"/>
      <c r="AU1987" s="52"/>
      <c r="AV1987" s="52"/>
      <c r="AW1987" s="52"/>
      <c r="AX1987" s="52"/>
      <c r="AY1987" s="52"/>
      <c r="AZ1987" s="52"/>
      <c r="BA1987" s="52"/>
      <c r="BB1987" s="52"/>
      <c r="BC1987" s="52"/>
      <c r="BD1987" s="52"/>
      <c r="BE1987" s="52"/>
      <c r="BF1987" s="52"/>
      <c r="BG1987" s="52"/>
      <c r="BH1987" s="52"/>
      <c r="BI1987" s="52"/>
      <c r="BJ1987" s="52"/>
      <c r="BK1987" s="52"/>
      <c r="BL1987" s="52"/>
      <c r="BM1987" s="52"/>
      <c r="BN1987" s="52"/>
      <c r="BO1987" s="52"/>
      <c r="BP1987" s="52"/>
      <c r="BQ1987" s="52"/>
      <c r="BR1987" s="52"/>
      <c r="BS1987" s="52"/>
      <c r="BT1987" s="52"/>
      <c r="BU1987" s="52"/>
      <c r="BV1987" s="52"/>
      <c r="BW1987" s="52"/>
      <c r="BX1987" s="52"/>
      <c r="BY1987" s="52"/>
      <c r="BZ1987" s="52"/>
      <c r="CA1987" s="52"/>
      <c r="CB1987" s="52"/>
      <c r="CC1987" s="52"/>
      <c r="CD1987" s="52"/>
      <c r="CE1987" s="52"/>
      <c r="CF1987" s="52"/>
      <c r="CG1987" s="52"/>
      <c r="CH1987" s="52"/>
      <c r="CI1987" s="52"/>
      <c r="CJ1987" s="52"/>
      <c r="CK1987" s="52"/>
      <c r="CL1987" s="52"/>
      <c r="CM1987" s="52"/>
      <c r="CN1987" s="52"/>
      <c r="CO1987" s="52"/>
      <c r="CP1987" s="52"/>
      <c r="CQ1987" s="52"/>
      <c r="CR1987" s="52"/>
      <c r="CS1987" s="52"/>
      <c r="CT1987" s="52"/>
      <c r="CU1987" s="52"/>
      <c r="CV1987" s="52"/>
      <c r="CW1987" s="52"/>
      <c r="CX1987" s="52"/>
      <c r="CY1987" s="52"/>
      <c r="CZ1987" s="52"/>
      <c r="DA1987" s="52"/>
      <c r="DB1987" s="52"/>
      <c r="DC1987" s="52"/>
      <c r="DD1987" s="52"/>
      <c r="DE1987" s="52"/>
      <c r="DF1987" s="52"/>
      <c r="DG1987" s="52"/>
      <c r="DH1987" s="52"/>
      <c r="DI1987" s="52"/>
      <c r="DJ1987" s="52"/>
      <c r="DK1987" s="52"/>
      <c r="DL1987" s="52"/>
      <c r="DM1987" s="52"/>
      <c r="DN1987" s="52"/>
      <c r="DO1987" s="52"/>
      <c r="DP1987" s="52"/>
      <c r="DQ1987" s="52"/>
      <c r="DR1987" s="52"/>
      <c r="DS1987" s="52"/>
      <c r="DT1987" s="52"/>
      <c r="DU1987" s="52"/>
      <c r="DV1987" s="52"/>
      <c r="DW1987" s="52"/>
      <c r="DX1987" s="52"/>
      <c r="DY1987" s="52"/>
      <c r="DZ1987" s="52"/>
      <c r="EA1987" s="52"/>
    </row>
    <row r="1988" spans="1:131" s="43" customFormat="1" x14ac:dyDescent="0.2">
      <c r="A1988" s="42"/>
      <c r="B1988" s="42"/>
      <c r="C1988" s="42"/>
      <c r="D1988" s="42"/>
      <c r="E1988" s="42"/>
      <c r="F1988" s="42"/>
      <c r="G1988" s="54"/>
      <c r="H1988" s="42"/>
      <c r="I1988" s="42"/>
      <c r="J1988" s="55"/>
      <c r="K1988" s="55"/>
      <c r="L1988" s="55"/>
      <c r="M1988" s="56"/>
      <c r="N1988" s="57"/>
      <c r="O1988" s="57"/>
      <c r="P1988" s="42"/>
      <c r="Q1988" s="42"/>
      <c r="R1988" s="42"/>
      <c r="S1988" s="42"/>
      <c r="T1988" s="57"/>
      <c r="U1988" s="57"/>
      <c r="V1988" s="52"/>
      <c r="W1988" s="52"/>
      <c r="X1988" s="52"/>
      <c r="Y1988" s="52"/>
      <c r="Z1988" s="52"/>
      <c r="AA1988" s="52"/>
      <c r="AB1988" s="52"/>
      <c r="AC1988" s="52"/>
      <c r="AD1988" s="52"/>
      <c r="AE1988" s="52"/>
      <c r="AF1988" s="52"/>
      <c r="AG1988" s="52"/>
      <c r="AH1988" s="52"/>
      <c r="AI1988" s="52"/>
      <c r="AJ1988" s="52"/>
      <c r="AK1988" s="52"/>
      <c r="AL1988" s="52"/>
      <c r="AM1988" s="52"/>
      <c r="AN1988" s="52"/>
      <c r="AO1988" s="52"/>
      <c r="AP1988" s="52"/>
      <c r="AQ1988" s="52"/>
      <c r="AR1988" s="52"/>
      <c r="AS1988" s="52"/>
      <c r="AT1988" s="52"/>
      <c r="AU1988" s="52"/>
      <c r="AV1988" s="52"/>
      <c r="AW1988" s="52"/>
      <c r="AX1988" s="52"/>
      <c r="AY1988" s="52"/>
      <c r="AZ1988" s="52"/>
      <c r="BA1988" s="52"/>
      <c r="BB1988" s="52"/>
      <c r="BC1988" s="52"/>
      <c r="BD1988" s="52"/>
      <c r="BE1988" s="52"/>
      <c r="BF1988" s="52"/>
      <c r="BG1988" s="52"/>
      <c r="BH1988" s="52"/>
      <c r="BI1988" s="52"/>
      <c r="BJ1988" s="52"/>
      <c r="BK1988" s="52"/>
      <c r="BL1988" s="52"/>
      <c r="BM1988" s="52"/>
      <c r="BN1988" s="52"/>
      <c r="BO1988" s="52"/>
      <c r="BP1988" s="52"/>
      <c r="BQ1988" s="52"/>
      <c r="BR1988" s="52"/>
      <c r="BS1988" s="52"/>
      <c r="BT1988" s="52"/>
      <c r="BU1988" s="52"/>
      <c r="BV1988" s="52"/>
      <c r="BW1988" s="52"/>
      <c r="BX1988" s="52"/>
      <c r="BY1988" s="52"/>
      <c r="BZ1988" s="52"/>
      <c r="CA1988" s="52"/>
      <c r="CB1988" s="52"/>
      <c r="CC1988" s="52"/>
      <c r="CD1988" s="52"/>
      <c r="CE1988" s="52"/>
      <c r="CF1988" s="52"/>
      <c r="CG1988" s="52"/>
      <c r="CH1988" s="52"/>
      <c r="CI1988" s="52"/>
      <c r="CJ1988" s="52"/>
      <c r="CK1988" s="52"/>
      <c r="CL1988" s="52"/>
      <c r="CM1988" s="52"/>
      <c r="CN1988" s="52"/>
      <c r="CO1988" s="52"/>
      <c r="CP1988" s="52"/>
      <c r="CQ1988" s="52"/>
      <c r="CR1988" s="52"/>
      <c r="CS1988" s="52"/>
      <c r="CT1988" s="52"/>
      <c r="CU1988" s="52"/>
      <c r="CV1988" s="52"/>
      <c r="CW1988" s="52"/>
      <c r="CX1988" s="52"/>
      <c r="CY1988" s="52"/>
      <c r="CZ1988" s="52"/>
      <c r="DA1988" s="52"/>
      <c r="DB1988" s="52"/>
      <c r="DC1988" s="52"/>
      <c r="DD1988" s="52"/>
      <c r="DE1988" s="52"/>
      <c r="DF1988" s="52"/>
      <c r="DG1988" s="52"/>
      <c r="DH1988" s="52"/>
      <c r="DI1988" s="52"/>
      <c r="DJ1988" s="52"/>
      <c r="DK1988" s="52"/>
      <c r="DL1988" s="52"/>
      <c r="DM1988" s="52"/>
      <c r="DN1988" s="52"/>
      <c r="DO1988" s="52"/>
      <c r="DP1988" s="52"/>
      <c r="DQ1988" s="52"/>
      <c r="DR1988" s="52"/>
      <c r="DS1988" s="52"/>
      <c r="DT1988" s="52"/>
      <c r="DU1988" s="52"/>
      <c r="DV1988" s="52"/>
      <c r="DW1988" s="52"/>
      <c r="DX1988" s="52"/>
      <c r="DY1988" s="52"/>
      <c r="DZ1988" s="52"/>
      <c r="EA1988" s="52"/>
    </row>
    <row r="1989" spans="1:131" s="43" customFormat="1" x14ac:dyDescent="0.2">
      <c r="A1989" s="42"/>
      <c r="B1989" s="42"/>
      <c r="C1989" s="42"/>
      <c r="D1989" s="42"/>
      <c r="E1989" s="42"/>
      <c r="F1989" s="42"/>
      <c r="G1989" s="54"/>
      <c r="H1989" s="42"/>
      <c r="I1989" s="42"/>
      <c r="J1989" s="55"/>
      <c r="K1989" s="55"/>
      <c r="L1989" s="55"/>
      <c r="M1989" s="56"/>
      <c r="N1989" s="57"/>
      <c r="O1989" s="57"/>
      <c r="P1989" s="42"/>
      <c r="Q1989" s="42"/>
      <c r="R1989" s="42"/>
      <c r="S1989" s="42"/>
      <c r="T1989" s="57"/>
      <c r="U1989" s="57"/>
      <c r="V1989" s="52"/>
      <c r="W1989" s="52"/>
      <c r="X1989" s="52"/>
      <c r="Y1989" s="52"/>
      <c r="Z1989" s="52"/>
      <c r="AA1989" s="52"/>
      <c r="AB1989" s="52"/>
      <c r="AC1989" s="52"/>
      <c r="AD1989" s="52"/>
      <c r="AE1989" s="52"/>
      <c r="AF1989" s="52"/>
      <c r="AG1989" s="52"/>
      <c r="AH1989" s="52"/>
      <c r="AI1989" s="52"/>
      <c r="AJ1989" s="52"/>
      <c r="AK1989" s="52"/>
      <c r="AL1989" s="52"/>
      <c r="AM1989" s="52"/>
      <c r="AN1989" s="52"/>
      <c r="AO1989" s="52"/>
      <c r="AP1989" s="52"/>
      <c r="AQ1989" s="52"/>
      <c r="AR1989" s="52"/>
      <c r="AS1989" s="52"/>
      <c r="AT1989" s="52"/>
      <c r="AU1989" s="52"/>
      <c r="AV1989" s="52"/>
      <c r="AW1989" s="52"/>
      <c r="AX1989" s="52"/>
      <c r="AY1989" s="52"/>
      <c r="AZ1989" s="52"/>
      <c r="BA1989" s="52"/>
      <c r="BB1989" s="52"/>
      <c r="BC1989" s="52"/>
      <c r="BD1989" s="52"/>
      <c r="BE1989" s="52"/>
      <c r="BF1989" s="52"/>
      <c r="BG1989" s="52"/>
      <c r="BH1989" s="52"/>
      <c r="BI1989" s="52"/>
      <c r="BJ1989" s="52"/>
      <c r="BK1989" s="52"/>
      <c r="BL1989" s="52"/>
      <c r="BM1989" s="52"/>
      <c r="BN1989" s="52"/>
      <c r="BO1989" s="52"/>
      <c r="BP1989" s="52"/>
      <c r="BQ1989" s="52"/>
      <c r="BR1989" s="52"/>
      <c r="BS1989" s="52"/>
      <c r="BT1989" s="52"/>
      <c r="BU1989" s="52"/>
      <c r="BV1989" s="52"/>
      <c r="BW1989" s="52"/>
      <c r="BX1989" s="52"/>
      <c r="BY1989" s="52"/>
      <c r="BZ1989" s="52"/>
      <c r="CA1989" s="52"/>
      <c r="CB1989" s="52"/>
      <c r="CC1989" s="52"/>
      <c r="CD1989" s="52"/>
      <c r="CE1989" s="52"/>
      <c r="CF1989" s="52"/>
      <c r="CG1989" s="52"/>
      <c r="CH1989" s="52"/>
      <c r="CI1989" s="52"/>
      <c r="CJ1989" s="52"/>
      <c r="CK1989" s="52"/>
      <c r="CL1989" s="52"/>
      <c r="CM1989" s="52"/>
      <c r="CN1989" s="52"/>
      <c r="CO1989" s="52"/>
      <c r="CP1989" s="52"/>
      <c r="CQ1989" s="52"/>
      <c r="CR1989" s="52"/>
      <c r="CS1989" s="52"/>
      <c r="CT1989" s="52"/>
      <c r="CU1989" s="52"/>
      <c r="CV1989" s="52"/>
      <c r="CW1989" s="52"/>
      <c r="CX1989" s="52"/>
      <c r="CY1989" s="52"/>
      <c r="CZ1989" s="52"/>
      <c r="DA1989" s="52"/>
      <c r="DB1989" s="52"/>
      <c r="DC1989" s="52"/>
      <c r="DD1989" s="52"/>
      <c r="DE1989" s="52"/>
      <c r="DF1989" s="52"/>
      <c r="DG1989" s="52"/>
      <c r="DH1989" s="52"/>
      <c r="DI1989" s="52"/>
      <c r="DJ1989" s="52"/>
      <c r="DK1989" s="52"/>
      <c r="DL1989" s="52"/>
      <c r="DM1989" s="52"/>
      <c r="DN1989" s="52"/>
      <c r="DO1989" s="52"/>
      <c r="DP1989" s="52"/>
      <c r="DQ1989" s="52"/>
      <c r="DR1989" s="52"/>
      <c r="DS1989" s="52"/>
      <c r="DT1989" s="52"/>
      <c r="DU1989" s="52"/>
      <c r="DV1989" s="52"/>
      <c r="DW1989" s="52"/>
      <c r="DX1989" s="52"/>
      <c r="DY1989" s="52"/>
      <c r="DZ1989" s="52"/>
      <c r="EA1989" s="52"/>
    </row>
    <row r="1990" spans="1:131" s="43" customFormat="1" x14ac:dyDescent="0.2">
      <c r="A1990" s="42"/>
      <c r="B1990" s="42"/>
      <c r="C1990" s="42"/>
      <c r="D1990" s="42"/>
      <c r="E1990" s="42"/>
      <c r="F1990" s="42"/>
      <c r="G1990" s="54"/>
      <c r="H1990" s="42"/>
      <c r="I1990" s="42"/>
      <c r="J1990" s="55"/>
      <c r="K1990" s="55"/>
      <c r="L1990" s="55"/>
      <c r="M1990" s="56"/>
      <c r="N1990" s="57"/>
      <c r="O1990" s="57"/>
      <c r="P1990" s="42"/>
      <c r="Q1990" s="42"/>
      <c r="R1990" s="42"/>
      <c r="S1990" s="42"/>
      <c r="T1990" s="57"/>
      <c r="U1990" s="57"/>
      <c r="V1990" s="52"/>
      <c r="W1990" s="52"/>
      <c r="X1990" s="52"/>
      <c r="Y1990" s="52"/>
      <c r="Z1990" s="52"/>
      <c r="AA1990" s="52"/>
      <c r="AB1990" s="52"/>
      <c r="AC1990" s="52"/>
      <c r="AD1990" s="52"/>
      <c r="AE1990" s="52"/>
      <c r="AF1990" s="52"/>
      <c r="AG1990" s="52"/>
      <c r="AH1990" s="52"/>
      <c r="AI1990" s="52"/>
      <c r="AJ1990" s="52"/>
      <c r="AK1990" s="52"/>
      <c r="AL1990" s="52"/>
      <c r="AM1990" s="52"/>
      <c r="AN1990" s="52"/>
      <c r="AO1990" s="52"/>
      <c r="AP1990" s="52"/>
      <c r="AQ1990" s="52"/>
      <c r="AR1990" s="52"/>
      <c r="AS1990" s="52"/>
      <c r="AT1990" s="52"/>
      <c r="AU1990" s="52"/>
      <c r="AV1990" s="52"/>
      <c r="AW1990" s="52"/>
      <c r="AX1990" s="52"/>
      <c r="AY1990" s="52"/>
      <c r="AZ1990" s="52"/>
      <c r="BA1990" s="52"/>
      <c r="BB1990" s="52"/>
      <c r="BC1990" s="52"/>
      <c r="BD1990" s="52"/>
      <c r="BE1990" s="52"/>
      <c r="BF1990" s="52"/>
      <c r="BG1990" s="52"/>
      <c r="BH1990" s="52"/>
      <c r="BI1990" s="52"/>
      <c r="BJ1990" s="52"/>
      <c r="BK1990" s="52"/>
      <c r="BL1990" s="52"/>
      <c r="BM1990" s="52"/>
      <c r="BN1990" s="52"/>
      <c r="BO1990" s="52"/>
      <c r="BP1990" s="52"/>
      <c r="BQ1990" s="52"/>
      <c r="BR1990" s="52"/>
      <c r="BS1990" s="52"/>
      <c r="BT1990" s="52"/>
      <c r="BU1990" s="52"/>
      <c r="BV1990" s="52"/>
      <c r="BW1990" s="52"/>
      <c r="BX1990" s="52"/>
      <c r="BY1990" s="52"/>
      <c r="BZ1990" s="52"/>
      <c r="CA1990" s="52"/>
      <c r="CB1990" s="52"/>
      <c r="CC1990" s="52"/>
      <c r="CD1990" s="52"/>
      <c r="CE1990" s="52"/>
      <c r="CF1990" s="52"/>
      <c r="CG1990" s="52"/>
      <c r="CH1990" s="52"/>
      <c r="CI1990" s="52"/>
      <c r="CJ1990" s="52"/>
      <c r="CK1990" s="52"/>
      <c r="CL1990" s="52"/>
      <c r="CM1990" s="52"/>
      <c r="CN1990" s="52"/>
      <c r="CO1990" s="52"/>
      <c r="CP1990" s="52"/>
      <c r="CQ1990" s="52"/>
      <c r="CR1990" s="52"/>
      <c r="CS1990" s="52"/>
      <c r="CT1990" s="52"/>
      <c r="CU1990" s="52"/>
      <c r="CV1990" s="52"/>
      <c r="CW1990" s="52"/>
      <c r="CX1990" s="52"/>
      <c r="CY1990" s="52"/>
      <c r="CZ1990" s="52"/>
      <c r="DA1990" s="52"/>
      <c r="DB1990" s="52"/>
      <c r="DC1990" s="52"/>
      <c r="DD1990" s="52"/>
      <c r="DE1990" s="52"/>
      <c r="DF1990" s="52"/>
      <c r="DG1990" s="52"/>
      <c r="DH1990" s="52"/>
      <c r="DI1990" s="52"/>
      <c r="DJ1990" s="52"/>
      <c r="DK1990" s="52"/>
      <c r="DL1990" s="52"/>
      <c r="DM1990" s="52"/>
      <c r="DN1990" s="52"/>
      <c r="DO1990" s="52"/>
      <c r="DP1990" s="52"/>
      <c r="DQ1990" s="52"/>
      <c r="DR1990" s="52"/>
      <c r="DS1990" s="52"/>
      <c r="DT1990" s="52"/>
      <c r="DU1990" s="52"/>
      <c r="DV1990" s="52"/>
      <c r="DW1990" s="52"/>
      <c r="DX1990" s="52"/>
      <c r="DY1990" s="52"/>
      <c r="DZ1990" s="52"/>
      <c r="EA1990" s="52"/>
    </row>
    <row r="1991" spans="1:131" s="43" customFormat="1" x14ac:dyDescent="0.2">
      <c r="A1991" s="42"/>
      <c r="B1991" s="42"/>
      <c r="C1991" s="42"/>
      <c r="D1991" s="42"/>
      <c r="E1991" s="42"/>
      <c r="F1991" s="42"/>
      <c r="G1991" s="54"/>
      <c r="H1991" s="42"/>
      <c r="I1991" s="42"/>
      <c r="J1991" s="55"/>
      <c r="K1991" s="55"/>
      <c r="L1991" s="55"/>
      <c r="M1991" s="56"/>
      <c r="N1991" s="57"/>
      <c r="O1991" s="57"/>
      <c r="P1991" s="42"/>
      <c r="Q1991" s="42"/>
      <c r="R1991" s="42"/>
      <c r="S1991" s="42"/>
      <c r="T1991" s="57"/>
      <c r="U1991" s="57"/>
      <c r="V1991" s="52"/>
      <c r="W1991" s="52"/>
      <c r="X1991" s="52"/>
      <c r="Y1991" s="52"/>
      <c r="Z1991" s="52"/>
      <c r="AA1991" s="52"/>
      <c r="AB1991" s="52"/>
      <c r="AC1991" s="52"/>
      <c r="AD1991" s="52"/>
      <c r="AE1991" s="52"/>
      <c r="AF1991" s="52"/>
      <c r="AG1991" s="52"/>
      <c r="AH1991" s="52"/>
      <c r="AI1991" s="52"/>
      <c r="AJ1991" s="52"/>
      <c r="AK1991" s="52"/>
      <c r="AL1991" s="52"/>
      <c r="AM1991" s="52"/>
      <c r="AN1991" s="52"/>
      <c r="AO1991" s="52"/>
      <c r="AP1991" s="52"/>
      <c r="AQ1991" s="52"/>
      <c r="AR1991" s="52"/>
      <c r="AS1991" s="52"/>
      <c r="AT1991" s="52"/>
      <c r="AU1991" s="52"/>
      <c r="AV1991" s="52"/>
      <c r="AW1991" s="52"/>
      <c r="AX1991" s="52"/>
      <c r="AY1991" s="52"/>
      <c r="AZ1991" s="52"/>
      <c r="BA1991" s="52"/>
      <c r="BB1991" s="52"/>
      <c r="BC1991" s="52"/>
      <c r="BD1991" s="52"/>
      <c r="BE1991" s="52"/>
      <c r="BF1991" s="52"/>
      <c r="BG1991" s="52"/>
      <c r="BH1991" s="52"/>
      <c r="BI1991" s="52"/>
      <c r="BJ1991" s="52"/>
      <c r="BK1991" s="52"/>
      <c r="BL1991" s="52"/>
      <c r="BM1991" s="52"/>
      <c r="BN1991" s="52"/>
      <c r="BO1991" s="52"/>
      <c r="BP1991" s="52"/>
      <c r="BQ1991" s="52"/>
      <c r="BR1991" s="52"/>
      <c r="BS1991" s="52"/>
      <c r="BT1991" s="52"/>
      <c r="BU1991" s="52"/>
      <c r="BV1991" s="52"/>
      <c r="BW1991" s="52"/>
      <c r="BX1991" s="52"/>
      <c r="BY1991" s="52"/>
      <c r="BZ1991" s="52"/>
      <c r="CA1991" s="52"/>
      <c r="CB1991" s="52"/>
      <c r="CC1991" s="52"/>
      <c r="CD1991" s="52"/>
      <c r="CE1991" s="52"/>
      <c r="CF1991" s="52"/>
      <c r="CG1991" s="52"/>
      <c r="CH1991" s="52"/>
      <c r="CI1991" s="52"/>
      <c r="CJ1991" s="52"/>
      <c r="CK1991" s="52"/>
      <c r="CL1991" s="52"/>
      <c r="CM1991" s="52"/>
      <c r="CN1991" s="52"/>
      <c r="CO1991" s="52"/>
      <c r="CP1991" s="52"/>
      <c r="CQ1991" s="52"/>
      <c r="CR1991" s="52"/>
      <c r="CS1991" s="52"/>
      <c r="CT1991" s="52"/>
      <c r="CU1991" s="52"/>
      <c r="CV1991" s="52"/>
      <c r="CW1991" s="52"/>
      <c r="CX1991" s="52"/>
      <c r="CY1991" s="52"/>
      <c r="CZ1991" s="52"/>
      <c r="DA1991" s="52"/>
      <c r="DB1991" s="52"/>
      <c r="DC1991" s="52"/>
      <c r="DD1991" s="52"/>
      <c r="DE1991" s="52"/>
      <c r="DF1991" s="52"/>
      <c r="DG1991" s="52"/>
      <c r="DH1991" s="52"/>
      <c r="DI1991" s="52"/>
      <c r="DJ1991" s="52"/>
      <c r="DK1991" s="52"/>
      <c r="DL1991" s="52"/>
      <c r="DM1991" s="52"/>
      <c r="DN1991" s="52"/>
      <c r="DO1991" s="52"/>
      <c r="DP1991" s="52"/>
      <c r="DQ1991" s="52"/>
      <c r="DR1991" s="52"/>
      <c r="DS1991" s="52"/>
      <c r="DT1991" s="52"/>
      <c r="DU1991" s="52"/>
      <c r="DV1991" s="52"/>
      <c r="DW1991" s="52"/>
      <c r="DX1991" s="52"/>
      <c r="DY1991" s="52"/>
      <c r="DZ1991" s="52"/>
      <c r="EA1991" s="52"/>
    </row>
    <row r="1992" spans="1:131" s="43" customFormat="1" x14ac:dyDescent="0.2">
      <c r="A1992" s="42"/>
      <c r="B1992" s="42"/>
      <c r="C1992" s="42"/>
      <c r="D1992" s="42"/>
      <c r="E1992" s="42"/>
      <c r="F1992" s="42"/>
      <c r="G1992" s="54"/>
      <c r="H1992" s="42"/>
      <c r="I1992" s="42"/>
      <c r="J1992" s="55"/>
      <c r="K1992" s="55"/>
      <c r="L1992" s="55"/>
      <c r="M1992" s="56"/>
      <c r="N1992" s="57"/>
      <c r="O1992" s="57"/>
      <c r="P1992" s="42"/>
      <c r="Q1992" s="42"/>
      <c r="R1992" s="42"/>
      <c r="S1992" s="42"/>
      <c r="T1992" s="57"/>
      <c r="U1992" s="57"/>
      <c r="V1992" s="52"/>
      <c r="W1992" s="52"/>
      <c r="X1992" s="52"/>
      <c r="Y1992" s="52"/>
      <c r="Z1992" s="52"/>
      <c r="AA1992" s="52"/>
      <c r="AB1992" s="52"/>
      <c r="AC1992" s="52"/>
      <c r="AD1992" s="52"/>
      <c r="AE1992" s="52"/>
      <c r="AF1992" s="52"/>
      <c r="AG1992" s="52"/>
      <c r="AH1992" s="52"/>
      <c r="AI1992" s="52"/>
      <c r="AJ1992" s="52"/>
      <c r="AK1992" s="52"/>
      <c r="AL1992" s="52"/>
      <c r="AM1992" s="52"/>
      <c r="AN1992" s="52"/>
      <c r="AO1992" s="52"/>
      <c r="AP1992" s="52"/>
      <c r="AQ1992" s="52"/>
      <c r="AR1992" s="52"/>
      <c r="AS1992" s="52"/>
      <c r="AT1992" s="52"/>
      <c r="AU1992" s="52"/>
      <c r="AV1992" s="52"/>
      <c r="AW1992" s="52"/>
      <c r="AX1992" s="52"/>
      <c r="AY1992" s="52"/>
      <c r="AZ1992" s="52"/>
      <c r="BA1992" s="52"/>
      <c r="BB1992" s="52"/>
      <c r="BC1992" s="52"/>
      <c r="BD1992" s="52"/>
      <c r="BE1992" s="52"/>
      <c r="BF1992" s="52"/>
      <c r="BG1992" s="52"/>
      <c r="BH1992" s="52"/>
      <c r="BI1992" s="52"/>
      <c r="BJ1992" s="52"/>
      <c r="BK1992" s="52"/>
      <c r="BL1992" s="52"/>
      <c r="BM1992" s="52"/>
      <c r="BN1992" s="52"/>
      <c r="BO1992" s="52"/>
      <c r="BP1992" s="52"/>
      <c r="BQ1992" s="52"/>
      <c r="BR1992" s="52"/>
      <c r="BS1992" s="52"/>
      <c r="BT1992" s="52"/>
      <c r="BU1992" s="52"/>
      <c r="BV1992" s="52"/>
      <c r="BW1992" s="52"/>
      <c r="BX1992" s="52"/>
      <c r="BY1992" s="52"/>
      <c r="BZ1992" s="52"/>
      <c r="CA1992" s="52"/>
      <c r="CB1992" s="52"/>
      <c r="CC1992" s="52"/>
      <c r="CD1992" s="52"/>
      <c r="CE1992" s="52"/>
      <c r="CF1992" s="52"/>
      <c r="CG1992" s="52"/>
      <c r="CH1992" s="52"/>
      <c r="CI1992" s="52"/>
      <c r="CJ1992" s="52"/>
      <c r="CK1992" s="52"/>
      <c r="CL1992" s="52"/>
      <c r="CM1992" s="52"/>
      <c r="CN1992" s="52"/>
      <c r="CO1992" s="52"/>
      <c r="CP1992" s="52"/>
      <c r="CQ1992" s="52"/>
      <c r="CR1992" s="52"/>
      <c r="CS1992" s="52"/>
      <c r="CT1992" s="52"/>
      <c r="CU1992" s="52"/>
      <c r="CV1992" s="52"/>
      <c r="CW1992" s="52"/>
      <c r="CX1992" s="52"/>
      <c r="CY1992" s="52"/>
      <c r="CZ1992" s="52"/>
      <c r="DA1992" s="52"/>
      <c r="DB1992" s="52"/>
      <c r="DC1992" s="52"/>
      <c r="DD1992" s="52"/>
      <c r="DE1992" s="52"/>
      <c r="DF1992" s="52"/>
      <c r="DG1992" s="52"/>
      <c r="DH1992" s="52"/>
      <c r="DI1992" s="52"/>
      <c r="DJ1992" s="52"/>
      <c r="DK1992" s="52"/>
      <c r="DL1992" s="52"/>
      <c r="DM1992" s="52"/>
      <c r="DN1992" s="52"/>
      <c r="DO1992" s="52"/>
      <c r="DP1992" s="52"/>
      <c r="DQ1992" s="52"/>
      <c r="DR1992" s="52"/>
      <c r="DS1992" s="52"/>
      <c r="DT1992" s="52"/>
      <c r="DU1992" s="52"/>
      <c r="DV1992" s="52"/>
      <c r="DW1992" s="52"/>
      <c r="DX1992" s="52"/>
      <c r="DY1992" s="52"/>
      <c r="DZ1992" s="52"/>
      <c r="EA1992" s="52"/>
    </row>
    <row r="1993" spans="1:131" s="43" customFormat="1" x14ac:dyDescent="0.2">
      <c r="A1993" s="42"/>
      <c r="B1993" s="42"/>
      <c r="C1993" s="42"/>
      <c r="D1993" s="42"/>
      <c r="E1993" s="42"/>
      <c r="F1993" s="42"/>
      <c r="G1993" s="54"/>
      <c r="H1993" s="42"/>
      <c r="I1993" s="42"/>
      <c r="J1993" s="55"/>
      <c r="K1993" s="55"/>
      <c r="L1993" s="55"/>
      <c r="M1993" s="56"/>
      <c r="N1993" s="57"/>
      <c r="O1993" s="57"/>
      <c r="P1993" s="42"/>
      <c r="Q1993" s="42"/>
      <c r="R1993" s="42"/>
      <c r="S1993" s="42"/>
      <c r="T1993" s="57"/>
      <c r="U1993" s="57"/>
      <c r="V1993" s="52"/>
      <c r="W1993" s="52"/>
      <c r="X1993" s="52"/>
      <c r="Y1993" s="52"/>
      <c r="Z1993" s="52"/>
      <c r="AA1993" s="52"/>
      <c r="AB1993" s="52"/>
      <c r="AC1993" s="52"/>
      <c r="AD1993" s="52"/>
      <c r="AE1993" s="52"/>
      <c r="AF1993" s="52"/>
      <c r="AG1993" s="52"/>
      <c r="AH1993" s="52"/>
      <c r="AI1993" s="52"/>
      <c r="AJ1993" s="52"/>
      <c r="AK1993" s="52"/>
      <c r="AL1993" s="52"/>
      <c r="AM1993" s="52"/>
      <c r="AN1993" s="52"/>
      <c r="AO1993" s="52"/>
      <c r="AP1993" s="52"/>
      <c r="AQ1993" s="52"/>
      <c r="AR1993" s="52"/>
      <c r="AS1993" s="52"/>
      <c r="AT1993" s="52"/>
      <c r="AU1993" s="52"/>
      <c r="AV1993" s="52"/>
      <c r="AW1993" s="52"/>
      <c r="AX1993" s="52"/>
      <c r="AY1993" s="52"/>
      <c r="AZ1993" s="52"/>
      <c r="BA1993" s="52"/>
      <c r="BB1993" s="52"/>
      <c r="BC1993" s="52"/>
      <c r="BD1993" s="52"/>
      <c r="BE1993" s="52"/>
      <c r="BF1993" s="52"/>
      <c r="BG1993" s="52"/>
      <c r="BH1993" s="52"/>
      <c r="BI1993" s="52"/>
      <c r="BJ1993" s="52"/>
      <c r="BK1993" s="52"/>
      <c r="BL1993" s="52"/>
      <c r="BM1993" s="52"/>
      <c r="BN1993" s="52"/>
      <c r="BO1993" s="52"/>
      <c r="BP1993" s="52"/>
      <c r="BQ1993" s="52"/>
      <c r="BR1993" s="52"/>
      <c r="BS1993" s="52"/>
      <c r="BT1993" s="52"/>
      <c r="BU1993" s="52"/>
      <c r="BV1993" s="52"/>
      <c r="BW1993" s="52"/>
      <c r="BX1993" s="52"/>
      <c r="BY1993" s="52"/>
      <c r="BZ1993" s="52"/>
      <c r="CA1993" s="52"/>
      <c r="CB1993" s="52"/>
      <c r="CC1993" s="52"/>
      <c r="CD1993" s="52"/>
      <c r="CE1993" s="52"/>
      <c r="CF1993" s="52"/>
      <c r="CG1993" s="52"/>
      <c r="CH1993" s="52"/>
      <c r="CI1993" s="52"/>
      <c r="CJ1993" s="52"/>
      <c r="CK1993" s="52"/>
      <c r="CL1993" s="52"/>
      <c r="CM1993" s="52"/>
      <c r="CN1993" s="52"/>
      <c r="CO1993" s="52"/>
      <c r="CP1993" s="52"/>
      <c r="CQ1993" s="52"/>
      <c r="CR1993" s="52"/>
      <c r="CS1993" s="52"/>
      <c r="CT1993" s="52"/>
      <c r="CU1993" s="52"/>
      <c r="CV1993" s="52"/>
      <c r="CW1993" s="52"/>
      <c r="CX1993" s="52"/>
      <c r="CY1993" s="52"/>
      <c r="CZ1993" s="52"/>
      <c r="DA1993" s="52"/>
      <c r="DB1993" s="52"/>
      <c r="DC1993" s="52"/>
      <c r="DD1993" s="52"/>
      <c r="DE1993" s="52"/>
      <c r="DF1993" s="52"/>
      <c r="DG1993" s="52"/>
      <c r="DH1993" s="52"/>
      <c r="DI1993" s="52"/>
      <c r="DJ1993" s="52"/>
      <c r="DK1993" s="52"/>
      <c r="DL1993" s="52"/>
      <c r="DM1993" s="52"/>
      <c r="DN1993" s="52"/>
      <c r="DO1993" s="52"/>
      <c r="DP1993" s="52"/>
      <c r="DQ1993" s="52"/>
      <c r="DR1993" s="52"/>
      <c r="DS1993" s="52"/>
      <c r="DT1993" s="52"/>
      <c r="DU1993" s="52"/>
      <c r="DV1993" s="52"/>
      <c r="DW1993" s="52"/>
      <c r="DX1993" s="52"/>
      <c r="DY1993" s="52"/>
      <c r="DZ1993" s="52"/>
      <c r="EA1993" s="52"/>
    </row>
    <row r="1994" spans="1:131" s="43" customFormat="1" x14ac:dyDescent="0.2">
      <c r="A1994" s="42"/>
      <c r="B1994" s="42"/>
      <c r="C1994" s="42"/>
      <c r="D1994" s="42"/>
      <c r="E1994" s="42"/>
      <c r="F1994" s="42"/>
      <c r="G1994" s="54"/>
      <c r="H1994" s="42"/>
      <c r="I1994" s="42"/>
      <c r="J1994" s="55"/>
      <c r="K1994" s="55"/>
      <c r="L1994" s="55"/>
      <c r="M1994" s="56"/>
      <c r="N1994" s="57"/>
      <c r="O1994" s="57"/>
      <c r="P1994" s="42"/>
      <c r="Q1994" s="42"/>
      <c r="R1994" s="42"/>
      <c r="S1994" s="42"/>
      <c r="T1994" s="57"/>
      <c r="U1994" s="57"/>
      <c r="V1994" s="52"/>
      <c r="W1994" s="52"/>
      <c r="X1994" s="52"/>
      <c r="Y1994" s="52"/>
      <c r="Z1994" s="52"/>
      <c r="AA1994" s="52"/>
      <c r="AB1994" s="52"/>
      <c r="AC1994" s="52"/>
      <c r="AD1994" s="52"/>
      <c r="AE1994" s="52"/>
      <c r="AF1994" s="52"/>
      <c r="AG1994" s="52"/>
      <c r="AH1994" s="52"/>
      <c r="AI1994" s="52"/>
      <c r="AJ1994" s="52"/>
      <c r="AK1994" s="52"/>
      <c r="AL1994" s="52"/>
      <c r="AM1994" s="52"/>
      <c r="AN1994" s="52"/>
      <c r="AO1994" s="52"/>
      <c r="AP1994" s="52"/>
      <c r="AQ1994" s="52"/>
      <c r="AR1994" s="52"/>
      <c r="AS1994" s="52"/>
      <c r="AT1994" s="52"/>
      <c r="AU1994" s="52"/>
      <c r="AV1994" s="52"/>
      <c r="AW1994" s="52"/>
      <c r="AX1994" s="52"/>
      <c r="AY1994" s="52"/>
      <c r="AZ1994" s="52"/>
      <c r="BA1994" s="52"/>
      <c r="BB1994" s="52"/>
      <c r="BC1994" s="52"/>
      <c r="BD1994" s="52"/>
      <c r="BE1994" s="52"/>
      <c r="BF1994" s="52"/>
      <c r="BG1994" s="52"/>
      <c r="BH1994" s="52"/>
      <c r="BI1994" s="52"/>
      <c r="BJ1994" s="52"/>
      <c r="BK1994" s="52"/>
      <c r="BL1994" s="52"/>
      <c r="BM1994" s="52"/>
      <c r="BN1994" s="52"/>
      <c r="BO1994" s="52"/>
      <c r="BP1994" s="52"/>
      <c r="BQ1994" s="52"/>
      <c r="BR1994" s="52"/>
      <c r="BS1994" s="52"/>
      <c r="BT1994" s="52"/>
      <c r="BU1994" s="52"/>
      <c r="BV1994" s="52"/>
      <c r="BW1994" s="52"/>
      <c r="BX1994" s="52"/>
      <c r="BY1994" s="52"/>
      <c r="BZ1994" s="52"/>
      <c r="CA1994" s="52"/>
      <c r="CB1994" s="52"/>
      <c r="CC1994" s="52"/>
      <c r="CD1994" s="52"/>
      <c r="CE1994" s="52"/>
      <c r="CF1994" s="52"/>
      <c r="CG1994" s="52"/>
      <c r="CH1994" s="52"/>
      <c r="CI1994" s="52"/>
      <c r="CJ1994" s="52"/>
      <c r="CK1994" s="52"/>
      <c r="CL1994" s="52"/>
      <c r="CM1994" s="52"/>
      <c r="CN1994" s="52"/>
      <c r="CO1994" s="52"/>
      <c r="CP1994" s="52"/>
      <c r="CQ1994" s="52"/>
      <c r="CR1994" s="52"/>
      <c r="CS1994" s="52"/>
      <c r="CT1994" s="52"/>
      <c r="CU1994" s="52"/>
      <c r="CV1994" s="52"/>
      <c r="CW1994" s="52"/>
      <c r="CX1994" s="52"/>
      <c r="CY1994" s="52"/>
      <c r="CZ1994" s="52"/>
      <c r="DA1994" s="52"/>
      <c r="DB1994" s="52"/>
      <c r="DC1994" s="52"/>
      <c r="DD1994" s="52"/>
      <c r="DE1994" s="52"/>
      <c r="DF1994" s="52"/>
      <c r="DG1994" s="52"/>
      <c r="DH1994" s="52"/>
      <c r="DI1994" s="52"/>
      <c r="DJ1994" s="52"/>
      <c r="DK1994" s="52"/>
      <c r="DL1994" s="52"/>
      <c r="DM1994" s="52"/>
      <c r="DN1994" s="52"/>
      <c r="DO1994" s="52"/>
      <c r="DP1994" s="52"/>
      <c r="DQ1994" s="52"/>
      <c r="DR1994" s="52"/>
      <c r="DS1994" s="52"/>
      <c r="DT1994" s="52"/>
      <c r="DU1994" s="52"/>
      <c r="DV1994" s="52"/>
      <c r="DW1994" s="52"/>
      <c r="DX1994" s="52"/>
      <c r="DY1994" s="52"/>
      <c r="DZ1994" s="52"/>
      <c r="EA1994" s="52"/>
    </row>
    <row r="1995" spans="1:131" s="43" customFormat="1" x14ac:dyDescent="0.2">
      <c r="A1995" s="42"/>
      <c r="B1995" s="42"/>
      <c r="C1995" s="42"/>
      <c r="D1995" s="42"/>
      <c r="E1995" s="42"/>
      <c r="F1995" s="42"/>
      <c r="G1995" s="54"/>
      <c r="H1995" s="42"/>
      <c r="I1995" s="42"/>
      <c r="J1995" s="55"/>
      <c r="K1995" s="55"/>
      <c r="L1995" s="55"/>
      <c r="M1995" s="56"/>
      <c r="N1995" s="57"/>
      <c r="O1995" s="57"/>
      <c r="P1995" s="42"/>
      <c r="Q1995" s="42"/>
      <c r="R1995" s="42"/>
      <c r="S1995" s="42"/>
      <c r="T1995" s="57"/>
      <c r="U1995" s="57"/>
      <c r="V1995" s="52"/>
      <c r="W1995" s="52"/>
      <c r="X1995" s="52"/>
      <c r="Y1995" s="52"/>
      <c r="Z1995" s="52"/>
      <c r="AA1995" s="52"/>
      <c r="AB1995" s="52"/>
      <c r="AC1995" s="52"/>
      <c r="AD1995" s="52"/>
      <c r="AE1995" s="52"/>
      <c r="AF1995" s="52"/>
      <c r="AG1995" s="52"/>
      <c r="AH1995" s="52"/>
      <c r="AI1995" s="52"/>
      <c r="AJ1995" s="52"/>
      <c r="AK1995" s="52"/>
      <c r="AL1995" s="52"/>
      <c r="AM1995" s="52"/>
      <c r="AN1995" s="52"/>
      <c r="AO1995" s="52"/>
      <c r="AP1995" s="52"/>
      <c r="AQ1995" s="52"/>
      <c r="AR1995" s="52"/>
      <c r="AS1995" s="52"/>
      <c r="AT1995" s="52"/>
      <c r="AU1995" s="52"/>
      <c r="AV1995" s="52"/>
      <c r="AW1995" s="52"/>
      <c r="AX1995" s="52"/>
      <c r="AY1995" s="52"/>
      <c r="AZ1995" s="52"/>
      <c r="BA1995" s="52"/>
      <c r="BB1995" s="52"/>
      <c r="BC1995" s="52"/>
      <c r="BD1995" s="52"/>
      <c r="BE1995" s="52"/>
      <c r="BF1995" s="52"/>
      <c r="BG1995" s="52"/>
      <c r="BH1995" s="52"/>
      <c r="BI1995" s="52"/>
      <c r="BJ1995" s="52"/>
      <c r="BK1995" s="52"/>
      <c r="BL1995" s="52"/>
      <c r="BM1995" s="52"/>
      <c r="BN1995" s="52"/>
      <c r="BO1995" s="52"/>
      <c r="BP1995" s="52"/>
      <c r="BQ1995" s="52"/>
      <c r="BR1995" s="52"/>
      <c r="BS1995" s="52"/>
      <c r="BT1995" s="52"/>
      <c r="BU1995" s="52"/>
      <c r="BV1995" s="52"/>
      <c r="BW1995" s="52"/>
      <c r="BX1995" s="52"/>
      <c r="BY1995" s="52"/>
      <c r="BZ1995" s="52"/>
      <c r="CA1995" s="52"/>
      <c r="CB1995" s="52"/>
      <c r="CC1995" s="52"/>
      <c r="CD1995" s="52"/>
      <c r="CE1995" s="52"/>
      <c r="CF1995" s="52"/>
      <c r="CG1995" s="52"/>
      <c r="CH1995" s="52"/>
      <c r="CI1995" s="52"/>
      <c r="CJ1995" s="52"/>
      <c r="CK1995" s="52"/>
      <c r="CL1995" s="52"/>
      <c r="CM1995" s="52"/>
      <c r="CN1995" s="52"/>
      <c r="CO1995" s="52"/>
      <c r="CP1995" s="52"/>
      <c r="CQ1995" s="52"/>
      <c r="CR1995" s="52"/>
      <c r="CS1995" s="52"/>
      <c r="CT1995" s="52"/>
      <c r="CU1995" s="52"/>
      <c r="CV1995" s="52"/>
      <c r="CW1995" s="52"/>
      <c r="CX1995" s="52"/>
      <c r="CY1995" s="52"/>
      <c r="CZ1995" s="52"/>
      <c r="DA1995" s="52"/>
      <c r="DB1995" s="52"/>
      <c r="DC1995" s="52"/>
      <c r="DD1995" s="52"/>
      <c r="DE1995" s="52"/>
      <c r="DF1995" s="52"/>
      <c r="DG1995" s="52"/>
      <c r="DH1995" s="52"/>
      <c r="DI1995" s="52"/>
      <c r="DJ1995" s="52"/>
      <c r="DK1995" s="52"/>
      <c r="DL1995" s="52"/>
      <c r="DM1995" s="52"/>
      <c r="DN1995" s="52"/>
      <c r="DO1995" s="52"/>
      <c r="DP1995" s="52"/>
      <c r="DQ1995" s="52"/>
      <c r="DR1995" s="52"/>
      <c r="DS1995" s="52"/>
      <c r="DT1995" s="52"/>
      <c r="DU1995" s="52"/>
      <c r="DV1995" s="52"/>
      <c r="DW1995" s="52"/>
      <c r="DX1995" s="52"/>
      <c r="DY1995" s="52"/>
      <c r="DZ1995" s="52"/>
      <c r="EA1995" s="52"/>
    </row>
    <row r="1996" spans="1:131" s="43" customFormat="1" x14ac:dyDescent="0.2">
      <c r="A1996" s="42"/>
      <c r="B1996" s="42"/>
      <c r="C1996" s="42"/>
      <c r="D1996" s="42"/>
      <c r="E1996" s="42"/>
      <c r="F1996" s="42"/>
      <c r="G1996" s="54"/>
      <c r="H1996" s="42"/>
      <c r="I1996" s="42"/>
      <c r="J1996" s="55"/>
      <c r="K1996" s="55"/>
      <c r="L1996" s="55"/>
      <c r="M1996" s="56"/>
      <c r="N1996" s="57"/>
      <c r="O1996" s="57"/>
      <c r="P1996" s="42"/>
      <c r="Q1996" s="42"/>
      <c r="R1996" s="42"/>
      <c r="S1996" s="42"/>
      <c r="T1996" s="57"/>
      <c r="U1996" s="57"/>
      <c r="V1996" s="52"/>
      <c r="W1996" s="52"/>
      <c r="X1996" s="52"/>
      <c r="Y1996" s="52"/>
      <c r="Z1996" s="52"/>
      <c r="AA1996" s="52"/>
      <c r="AB1996" s="52"/>
      <c r="AC1996" s="52"/>
      <c r="AD1996" s="52"/>
      <c r="AE1996" s="52"/>
      <c r="AF1996" s="52"/>
      <c r="AG1996" s="52"/>
      <c r="AH1996" s="52"/>
      <c r="AI1996" s="52"/>
      <c r="AJ1996" s="52"/>
      <c r="AK1996" s="52"/>
      <c r="AL1996" s="52"/>
      <c r="AM1996" s="52"/>
      <c r="AN1996" s="52"/>
      <c r="AO1996" s="52"/>
      <c r="AP1996" s="52"/>
      <c r="AQ1996" s="52"/>
      <c r="AR1996" s="52"/>
      <c r="AS1996" s="52"/>
      <c r="AT1996" s="52"/>
      <c r="AU1996" s="52"/>
      <c r="AV1996" s="52"/>
      <c r="AW1996" s="52"/>
      <c r="AX1996" s="52"/>
      <c r="AY1996" s="52"/>
      <c r="AZ1996" s="52"/>
      <c r="BA1996" s="52"/>
      <c r="BB1996" s="52"/>
      <c r="BC1996" s="52"/>
      <c r="BD1996" s="52"/>
      <c r="BE1996" s="52"/>
      <c r="BF1996" s="52"/>
      <c r="BG1996" s="52"/>
      <c r="BH1996" s="52"/>
      <c r="BI1996" s="52"/>
      <c r="BJ1996" s="52"/>
      <c r="BK1996" s="52"/>
      <c r="BL1996" s="52"/>
      <c r="BM1996" s="52"/>
      <c r="BN1996" s="52"/>
      <c r="BO1996" s="52"/>
      <c r="BP1996" s="52"/>
      <c r="BQ1996" s="52"/>
      <c r="BR1996" s="52"/>
      <c r="BS1996" s="52"/>
      <c r="BT1996" s="52"/>
      <c r="BU1996" s="52"/>
      <c r="BV1996" s="52"/>
      <c r="BW1996" s="52"/>
      <c r="BX1996" s="52"/>
      <c r="BY1996" s="52"/>
      <c r="BZ1996" s="52"/>
      <c r="CA1996" s="52"/>
      <c r="CB1996" s="52"/>
      <c r="CC1996" s="52"/>
      <c r="CD1996" s="52"/>
      <c r="CE1996" s="52"/>
      <c r="CF1996" s="52"/>
      <c r="CG1996" s="52"/>
      <c r="CH1996" s="52"/>
      <c r="CI1996" s="52"/>
      <c r="CJ1996" s="52"/>
      <c r="CK1996" s="52"/>
      <c r="CL1996" s="52"/>
      <c r="CM1996" s="52"/>
      <c r="CN1996" s="52"/>
      <c r="CO1996" s="52"/>
      <c r="CP1996" s="52"/>
      <c r="CQ1996" s="52"/>
      <c r="CR1996" s="52"/>
      <c r="CS1996" s="52"/>
      <c r="CT1996" s="52"/>
      <c r="CU1996" s="52"/>
      <c r="CV1996" s="52"/>
      <c r="CW1996" s="52"/>
      <c r="CX1996" s="52"/>
      <c r="CY1996" s="52"/>
      <c r="CZ1996" s="52"/>
      <c r="DA1996" s="52"/>
      <c r="DB1996" s="52"/>
      <c r="DC1996" s="52"/>
      <c r="DD1996" s="52"/>
      <c r="DE1996" s="52"/>
      <c r="DF1996" s="52"/>
      <c r="DG1996" s="52"/>
      <c r="DH1996" s="52"/>
      <c r="DI1996" s="52"/>
      <c r="DJ1996" s="52"/>
      <c r="DK1996" s="52"/>
      <c r="DL1996" s="52"/>
      <c r="DM1996" s="52"/>
      <c r="DN1996" s="52"/>
      <c r="DO1996" s="52"/>
      <c r="DP1996" s="52"/>
      <c r="DQ1996" s="52"/>
      <c r="DR1996" s="52"/>
      <c r="DS1996" s="52"/>
      <c r="DT1996" s="52"/>
      <c r="DU1996" s="52"/>
      <c r="DV1996" s="52"/>
      <c r="DW1996" s="52"/>
      <c r="DX1996" s="52"/>
      <c r="DY1996" s="52"/>
      <c r="DZ1996" s="52"/>
      <c r="EA1996" s="52"/>
    </row>
    <row r="1997" spans="1:131" s="43" customFormat="1" x14ac:dyDescent="0.2">
      <c r="A1997" s="42"/>
      <c r="B1997" s="42"/>
      <c r="C1997" s="42"/>
      <c r="D1997" s="42"/>
      <c r="E1997" s="42"/>
      <c r="F1997" s="42"/>
      <c r="G1997" s="54"/>
      <c r="H1997" s="42"/>
      <c r="I1997" s="42"/>
      <c r="J1997" s="55"/>
      <c r="K1997" s="55"/>
      <c r="L1997" s="55"/>
      <c r="M1997" s="56"/>
      <c r="N1997" s="57"/>
      <c r="O1997" s="57"/>
      <c r="P1997" s="42"/>
      <c r="Q1997" s="42"/>
      <c r="R1997" s="42"/>
      <c r="S1997" s="42"/>
      <c r="T1997" s="57"/>
      <c r="U1997" s="57"/>
      <c r="V1997" s="52"/>
      <c r="W1997" s="52"/>
      <c r="X1997" s="52"/>
      <c r="Y1997" s="52"/>
      <c r="Z1997" s="52"/>
      <c r="AA1997" s="52"/>
      <c r="AB1997" s="52"/>
      <c r="AC1997" s="52"/>
      <c r="AD1997" s="52"/>
      <c r="AE1997" s="52"/>
      <c r="AF1997" s="52"/>
      <c r="AG1997" s="52"/>
      <c r="AH1997" s="52"/>
      <c r="AI1997" s="52"/>
      <c r="AJ1997" s="52"/>
      <c r="AK1997" s="52"/>
      <c r="AL1997" s="52"/>
      <c r="AM1997" s="52"/>
      <c r="AN1997" s="52"/>
      <c r="AO1997" s="52"/>
      <c r="AP1997" s="52"/>
      <c r="AQ1997" s="52"/>
      <c r="AR1997" s="52"/>
      <c r="AS1997" s="52"/>
      <c r="AT1997" s="52"/>
      <c r="AU1997" s="52"/>
      <c r="AV1997" s="52"/>
      <c r="AW1997" s="52"/>
      <c r="AX1997" s="52"/>
      <c r="AY1997" s="52"/>
      <c r="AZ1997" s="52"/>
      <c r="BA1997" s="52"/>
      <c r="BB1997" s="52"/>
      <c r="BC1997" s="52"/>
      <c r="BD1997" s="52"/>
      <c r="BE1997" s="52"/>
      <c r="BF1997" s="52"/>
      <c r="BG1997" s="52"/>
      <c r="BH1997" s="52"/>
      <c r="BI1997" s="52"/>
      <c r="BJ1997" s="52"/>
      <c r="BK1997" s="52"/>
      <c r="BL1997" s="52"/>
      <c r="BM1997" s="52"/>
      <c r="BN1997" s="52"/>
      <c r="BO1997" s="52"/>
      <c r="BP1997" s="52"/>
      <c r="BQ1997" s="52"/>
      <c r="BR1997" s="52"/>
      <c r="BS1997" s="52"/>
      <c r="BT1997" s="52"/>
      <c r="BU1997" s="52"/>
      <c r="BV1997" s="52"/>
      <c r="BW1997" s="52"/>
      <c r="BX1997" s="52"/>
      <c r="BY1997" s="52"/>
      <c r="BZ1997" s="52"/>
      <c r="CA1997" s="52"/>
      <c r="CB1997" s="52"/>
      <c r="CC1997" s="52"/>
      <c r="CD1997" s="52"/>
      <c r="CE1997" s="52"/>
      <c r="CF1997" s="52"/>
      <c r="CG1997" s="52"/>
      <c r="CH1997" s="52"/>
      <c r="CI1997" s="52"/>
      <c r="CJ1997" s="52"/>
      <c r="CK1997" s="52"/>
      <c r="CL1997" s="52"/>
      <c r="CM1997" s="52"/>
      <c r="CN1997" s="52"/>
      <c r="CO1997" s="52"/>
      <c r="CP1997" s="52"/>
      <c r="CQ1997" s="52"/>
      <c r="CR1997" s="52"/>
      <c r="CS1997" s="52"/>
      <c r="CT1997" s="52"/>
      <c r="CU1997" s="52"/>
      <c r="CV1997" s="52"/>
      <c r="CW1997" s="52"/>
      <c r="CX1997" s="52"/>
      <c r="CY1997" s="52"/>
      <c r="CZ1997" s="52"/>
      <c r="DA1997" s="52"/>
      <c r="DB1997" s="52"/>
      <c r="DC1997" s="52"/>
      <c r="DD1997" s="52"/>
      <c r="DE1997" s="52"/>
      <c r="DF1997" s="52"/>
      <c r="DG1997" s="52"/>
      <c r="DH1997" s="52"/>
      <c r="DI1997" s="52"/>
      <c r="DJ1997" s="52"/>
      <c r="DK1997" s="52"/>
      <c r="DL1997" s="52"/>
      <c r="DM1997" s="52"/>
      <c r="DN1997" s="52"/>
      <c r="DO1997" s="52"/>
      <c r="DP1997" s="52"/>
      <c r="DQ1997" s="52"/>
      <c r="DR1997" s="52"/>
      <c r="DS1997" s="52"/>
      <c r="DT1997" s="52"/>
      <c r="DU1997" s="52"/>
      <c r="DV1997" s="52"/>
      <c r="DW1997" s="52"/>
      <c r="DX1997" s="52"/>
      <c r="DY1997" s="52"/>
      <c r="DZ1997" s="52"/>
      <c r="EA1997" s="52"/>
    </row>
    <row r="1998" spans="1:131" s="43" customFormat="1" x14ac:dyDescent="0.2">
      <c r="A1998" s="42"/>
      <c r="B1998" s="42"/>
      <c r="C1998" s="42"/>
      <c r="D1998" s="42"/>
      <c r="E1998" s="42"/>
      <c r="F1998" s="42"/>
      <c r="G1998" s="54"/>
      <c r="H1998" s="42"/>
      <c r="I1998" s="42"/>
      <c r="J1998" s="55"/>
      <c r="K1998" s="55"/>
      <c r="L1998" s="55"/>
      <c r="M1998" s="56"/>
      <c r="N1998" s="57"/>
      <c r="O1998" s="57"/>
      <c r="P1998" s="42"/>
      <c r="Q1998" s="42"/>
      <c r="R1998" s="42"/>
      <c r="S1998" s="42"/>
      <c r="T1998" s="57"/>
      <c r="U1998" s="57"/>
      <c r="V1998" s="52"/>
      <c r="W1998" s="52"/>
      <c r="X1998" s="52"/>
      <c r="Y1998" s="52"/>
      <c r="Z1998" s="52"/>
      <c r="AA1998" s="52"/>
      <c r="AB1998" s="52"/>
      <c r="AC1998" s="52"/>
      <c r="AD1998" s="52"/>
      <c r="AE1998" s="52"/>
      <c r="AF1998" s="52"/>
      <c r="AG1998" s="52"/>
      <c r="AH1998" s="52"/>
      <c r="AI1998" s="52"/>
      <c r="AJ1998" s="52"/>
      <c r="AK1998" s="52"/>
      <c r="AL1998" s="52"/>
      <c r="AM1998" s="52"/>
      <c r="AN1998" s="52"/>
      <c r="AO1998" s="52"/>
      <c r="AP1998" s="52"/>
      <c r="AQ1998" s="52"/>
      <c r="AR1998" s="52"/>
      <c r="AS1998" s="52"/>
      <c r="AT1998" s="52"/>
      <c r="AU1998" s="52"/>
      <c r="AV1998" s="52"/>
      <c r="AW1998" s="52"/>
      <c r="AX1998" s="52"/>
      <c r="AY1998" s="52"/>
      <c r="AZ1998" s="52"/>
      <c r="BA1998" s="52"/>
      <c r="BB1998" s="52"/>
      <c r="BC1998" s="52"/>
      <c r="BD1998" s="52"/>
      <c r="BE1998" s="52"/>
      <c r="BF1998" s="52"/>
      <c r="BG1998" s="52"/>
      <c r="BH1998" s="52"/>
      <c r="BI1998" s="52"/>
      <c r="BJ1998" s="52"/>
      <c r="BK1998" s="52"/>
      <c r="BL1998" s="52"/>
      <c r="BM1998" s="52"/>
      <c r="BN1998" s="52"/>
      <c r="BO1998" s="52"/>
      <c r="BP1998" s="52"/>
      <c r="BQ1998" s="52"/>
      <c r="BR1998" s="52"/>
      <c r="BS1998" s="52"/>
      <c r="BT1998" s="52"/>
      <c r="BU1998" s="52"/>
      <c r="BV1998" s="52"/>
      <c r="BW1998" s="52"/>
      <c r="BX1998" s="52"/>
      <c r="BY1998" s="52"/>
      <c r="BZ1998" s="52"/>
      <c r="CA1998" s="52"/>
      <c r="CB1998" s="52"/>
      <c r="CC1998" s="52"/>
      <c r="CD1998" s="52"/>
      <c r="CE1998" s="52"/>
      <c r="CF1998" s="52"/>
      <c r="CG1998" s="52"/>
      <c r="CH1998" s="52"/>
      <c r="CI1998" s="52"/>
      <c r="CJ1998" s="52"/>
      <c r="CK1998" s="52"/>
      <c r="CL1998" s="52"/>
      <c r="CM1998" s="52"/>
      <c r="CN1998" s="52"/>
      <c r="CO1998" s="52"/>
      <c r="CP1998" s="52"/>
      <c r="CQ1998" s="52"/>
      <c r="CR1998" s="52"/>
      <c r="CS1998" s="52"/>
      <c r="CT1998" s="52"/>
      <c r="CU1998" s="52"/>
      <c r="CV1998" s="52"/>
      <c r="CW1998" s="52"/>
      <c r="CX1998" s="52"/>
      <c r="CY1998" s="52"/>
      <c r="CZ1998" s="52"/>
      <c r="DA1998" s="52"/>
      <c r="DB1998" s="52"/>
      <c r="DC1998" s="52"/>
      <c r="DD1998" s="52"/>
      <c r="DE1998" s="52"/>
      <c r="DF1998" s="52"/>
      <c r="DG1998" s="52"/>
      <c r="DH1998" s="52"/>
      <c r="DI1998" s="52"/>
      <c r="DJ1998" s="52"/>
      <c r="DK1998" s="52"/>
      <c r="DL1998" s="52"/>
      <c r="DM1998" s="52"/>
      <c r="DN1998" s="52"/>
      <c r="DO1998" s="52"/>
      <c r="DP1998" s="52"/>
      <c r="DQ1998" s="52"/>
      <c r="DR1998" s="52"/>
      <c r="DS1998" s="52"/>
      <c r="DT1998" s="52"/>
      <c r="DU1998" s="52"/>
      <c r="DV1998" s="52"/>
      <c r="DW1998" s="52"/>
      <c r="DX1998" s="52"/>
      <c r="DY1998" s="52"/>
      <c r="DZ1998" s="52"/>
      <c r="EA1998" s="52"/>
    </row>
    <row r="1999" spans="1:131" s="43" customFormat="1" x14ac:dyDescent="0.2">
      <c r="A1999" s="42"/>
      <c r="B1999" s="42"/>
      <c r="C1999" s="42"/>
      <c r="D1999" s="42"/>
      <c r="E1999" s="42"/>
      <c r="F1999" s="42"/>
      <c r="G1999" s="54"/>
      <c r="H1999" s="42"/>
      <c r="I1999" s="42"/>
      <c r="J1999" s="55"/>
      <c r="K1999" s="55"/>
      <c r="L1999" s="55"/>
      <c r="M1999" s="56"/>
      <c r="N1999" s="57"/>
      <c r="O1999" s="57"/>
      <c r="P1999" s="42"/>
      <c r="Q1999" s="42"/>
      <c r="R1999" s="42"/>
      <c r="S1999" s="42"/>
      <c r="T1999" s="57"/>
      <c r="U1999" s="57"/>
      <c r="V1999" s="52"/>
      <c r="W1999" s="52"/>
      <c r="X1999" s="52"/>
      <c r="Y1999" s="52"/>
      <c r="Z1999" s="52"/>
      <c r="AA1999" s="52"/>
      <c r="AB1999" s="52"/>
      <c r="AC1999" s="52"/>
      <c r="AD1999" s="52"/>
      <c r="AE1999" s="52"/>
      <c r="AF1999" s="52"/>
      <c r="AG1999" s="52"/>
      <c r="AH1999" s="52"/>
      <c r="AI1999" s="52"/>
      <c r="AJ1999" s="52"/>
      <c r="AK1999" s="52"/>
      <c r="AL1999" s="52"/>
      <c r="AM1999" s="52"/>
      <c r="AN1999" s="52"/>
      <c r="AO1999" s="52"/>
      <c r="AP1999" s="52"/>
      <c r="AQ1999" s="52"/>
      <c r="AR1999" s="52"/>
      <c r="AS1999" s="52"/>
      <c r="AT1999" s="52"/>
      <c r="AU1999" s="52"/>
      <c r="AV1999" s="52"/>
      <c r="AW1999" s="52"/>
      <c r="AX1999" s="52"/>
      <c r="AY1999" s="52"/>
      <c r="AZ1999" s="52"/>
      <c r="BA1999" s="52"/>
      <c r="BB1999" s="52"/>
      <c r="BC1999" s="52"/>
      <c r="BD1999" s="52"/>
      <c r="BE1999" s="52"/>
      <c r="BF1999" s="52"/>
      <c r="BG1999" s="52"/>
      <c r="BH1999" s="52"/>
      <c r="BI1999" s="52"/>
      <c r="BJ1999" s="52"/>
      <c r="BK1999" s="52"/>
      <c r="BL1999" s="52"/>
      <c r="BM1999" s="52"/>
      <c r="BN1999" s="52"/>
      <c r="BO1999" s="52"/>
      <c r="BP1999" s="52"/>
      <c r="BQ1999" s="52"/>
      <c r="BR1999" s="52"/>
      <c r="BS1999" s="52"/>
      <c r="BT1999" s="52"/>
      <c r="BU1999" s="52"/>
      <c r="BV1999" s="52"/>
      <c r="BW1999" s="52"/>
      <c r="BX1999" s="52"/>
      <c r="BY1999" s="52"/>
      <c r="BZ1999" s="52"/>
      <c r="CA1999" s="52"/>
      <c r="CB1999" s="52"/>
      <c r="CC1999" s="52"/>
      <c r="CD1999" s="52"/>
      <c r="CE1999" s="52"/>
      <c r="CF1999" s="52"/>
      <c r="CG1999" s="52"/>
      <c r="CH1999" s="52"/>
      <c r="CI1999" s="52"/>
      <c r="CJ1999" s="52"/>
      <c r="CK1999" s="52"/>
      <c r="CL1999" s="52"/>
      <c r="CM1999" s="52"/>
      <c r="CN1999" s="52"/>
      <c r="CO1999" s="52"/>
      <c r="CP1999" s="52"/>
      <c r="CQ1999" s="52"/>
      <c r="CR1999" s="52"/>
      <c r="CS1999" s="52"/>
      <c r="CT1999" s="52"/>
      <c r="CU1999" s="52"/>
      <c r="CV1999" s="52"/>
      <c r="CW1999" s="52"/>
      <c r="CX1999" s="52"/>
      <c r="CY1999" s="52"/>
      <c r="CZ1999" s="52"/>
      <c r="DA1999" s="52"/>
      <c r="DB1999" s="52"/>
      <c r="DC1999" s="52"/>
      <c r="DD1999" s="52"/>
      <c r="DE1999" s="52"/>
      <c r="DF1999" s="52"/>
      <c r="DG1999" s="52"/>
      <c r="DH1999" s="52"/>
      <c r="DI1999" s="52"/>
      <c r="DJ1999" s="52"/>
      <c r="DK1999" s="52"/>
      <c r="DL1999" s="52"/>
      <c r="DM1999" s="52"/>
      <c r="DN1999" s="52"/>
      <c r="DO1999" s="52"/>
      <c r="DP1999" s="52"/>
      <c r="DQ1999" s="52"/>
      <c r="DR1999" s="52"/>
      <c r="DS1999" s="52"/>
      <c r="DT1999" s="52"/>
      <c r="DU1999" s="52"/>
      <c r="DV1999" s="52"/>
      <c r="DW1999" s="52"/>
      <c r="DX1999" s="52"/>
      <c r="DY1999" s="52"/>
      <c r="DZ1999" s="52"/>
      <c r="EA1999" s="52"/>
    </row>
    <row r="2000" spans="1:131" s="43" customFormat="1" x14ac:dyDescent="0.2">
      <c r="A2000" s="42"/>
      <c r="B2000" s="42"/>
      <c r="C2000" s="42"/>
      <c r="D2000" s="42"/>
      <c r="E2000" s="42"/>
      <c r="F2000" s="42"/>
      <c r="G2000" s="54"/>
      <c r="H2000" s="42"/>
      <c r="I2000" s="42"/>
      <c r="J2000" s="55"/>
      <c r="K2000" s="55"/>
      <c r="L2000" s="55"/>
      <c r="M2000" s="56"/>
      <c r="N2000" s="57"/>
      <c r="O2000" s="57"/>
      <c r="P2000" s="42"/>
      <c r="Q2000" s="42"/>
      <c r="R2000" s="42"/>
      <c r="S2000" s="42"/>
      <c r="T2000" s="57"/>
      <c r="U2000" s="57"/>
      <c r="V2000" s="52"/>
      <c r="W2000" s="52"/>
      <c r="X2000" s="52"/>
      <c r="Y2000" s="52"/>
      <c r="Z2000" s="52"/>
      <c r="AA2000" s="52"/>
      <c r="AB2000" s="52"/>
      <c r="AC2000" s="52"/>
      <c r="AD2000" s="52"/>
      <c r="AE2000" s="52"/>
      <c r="AF2000" s="52"/>
      <c r="AG2000" s="52"/>
      <c r="AH2000" s="52"/>
      <c r="AI2000" s="52"/>
      <c r="AJ2000" s="52"/>
      <c r="AK2000" s="52"/>
      <c r="AL2000" s="52"/>
      <c r="AM2000" s="52"/>
      <c r="AN2000" s="52"/>
      <c r="AO2000" s="52"/>
      <c r="AP2000" s="52"/>
      <c r="AQ2000" s="52"/>
      <c r="AR2000" s="52"/>
      <c r="AS2000" s="52"/>
      <c r="AT2000" s="52"/>
      <c r="AU2000" s="52"/>
      <c r="AV2000" s="52"/>
      <c r="AW2000" s="52"/>
      <c r="AX2000" s="52"/>
      <c r="AY2000" s="52"/>
      <c r="AZ2000" s="52"/>
      <c r="BA2000" s="52"/>
      <c r="BB2000" s="52"/>
      <c r="BC2000" s="52"/>
      <c r="BD2000" s="52"/>
      <c r="BE2000" s="52"/>
      <c r="BF2000" s="52"/>
      <c r="BG2000" s="52"/>
      <c r="BH2000" s="52"/>
      <c r="BI2000" s="52"/>
      <c r="BJ2000" s="52"/>
      <c r="BK2000" s="52"/>
      <c r="BL2000" s="52"/>
      <c r="BM2000" s="52"/>
      <c r="BN2000" s="52"/>
      <c r="BO2000" s="52"/>
      <c r="BP2000" s="52"/>
      <c r="BQ2000" s="52"/>
      <c r="BR2000" s="52"/>
      <c r="BS2000" s="52"/>
      <c r="BT2000" s="52"/>
      <c r="BU2000" s="52"/>
      <c r="BV2000" s="52"/>
      <c r="BW2000" s="52"/>
      <c r="BX2000" s="52"/>
      <c r="BY2000" s="52"/>
      <c r="BZ2000" s="52"/>
      <c r="CA2000" s="52"/>
      <c r="CB2000" s="52"/>
      <c r="CC2000" s="52"/>
      <c r="CD2000" s="52"/>
      <c r="CE2000" s="52"/>
      <c r="CF2000" s="52"/>
      <c r="CG2000" s="52"/>
      <c r="CH2000" s="52"/>
      <c r="CI2000" s="52"/>
      <c r="CJ2000" s="52"/>
      <c r="CK2000" s="52"/>
      <c r="CL2000" s="52"/>
      <c r="CM2000" s="52"/>
      <c r="CN2000" s="52"/>
      <c r="CO2000" s="52"/>
      <c r="CP2000" s="52"/>
      <c r="CQ2000" s="52"/>
      <c r="CR2000" s="52"/>
      <c r="CS2000" s="52"/>
      <c r="CT2000" s="52"/>
      <c r="CU2000" s="52"/>
      <c r="CV2000" s="52"/>
      <c r="CW2000" s="52"/>
      <c r="CX2000" s="52"/>
      <c r="CY2000" s="52"/>
      <c r="CZ2000" s="52"/>
      <c r="DA2000" s="52"/>
      <c r="DB2000" s="52"/>
      <c r="DC2000" s="52"/>
      <c r="DD2000" s="52"/>
      <c r="DE2000" s="52"/>
      <c r="DF2000" s="52"/>
      <c r="DG2000" s="52"/>
      <c r="DH2000" s="52"/>
      <c r="DI2000" s="52"/>
      <c r="DJ2000" s="52"/>
      <c r="DK2000" s="52"/>
      <c r="DL2000" s="52"/>
      <c r="DM2000" s="52"/>
      <c r="DN2000" s="52"/>
      <c r="DO2000" s="52"/>
      <c r="DP2000" s="52"/>
      <c r="DQ2000" s="52"/>
      <c r="DR2000" s="52"/>
      <c r="DS2000" s="52"/>
      <c r="DT2000" s="52"/>
      <c r="DU2000" s="52"/>
      <c r="DV2000" s="52"/>
      <c r="DW2000" s="52"/>
      <c r="DX2000" s="52"/>
      <c r="DY2000" s="52"/>
      <c r="DZ2000" s="52"/>
      <c r="EA2000" s="52"/>
    </row>
    <row r="2001" spans="1:131" s="43" customFormat="1" x14ac:dyDescent="0.2">
      <c r="A2001" s="42"/>
      <c r="B2001" s="42"/>
      <c r="C2001" s="42"/>
      <c r="D2001" s="42"/>
      <c r="E2001" s="42"/>
      <c r="F2001" s="42"/>
      <c r="G2001" s="54"/>
      <c r="H2001" s="42"/>
      <c r="I2001" s="42"/>
      <c r="J2001" s="55"/>
      <c r="K2001" s="55"/>
      <c r="L2001" s="55"/>
      <c r="M2001" s="56"/>
      <c r="N2001" s="57"/>
      <c r="O2001" s="57"/>
      <c r="P2001" s="42"/>
      <c r="Q2001" s="42"/>
      <c r="R2001" s="42"/>
      <c r="S2001" s="42"/>
      <c r="T2001" s="57"/>
      <c r="U2001" s="57"/>
      <c r="V2001" s="52"/>
      <c r="W2001" s="52"/>
      <c r="X2001" s="52"/>
      <c r="Y2001" s="52"/>
      <c r="Z2001" s="52"/>
      <c r="AA2001" s="52"/>
      <c r="AB2001" s="52"/>
      <c r="AC2001" s="52"/>
      <c r="AD2001" s="52"/>
      <c r="AE2001" s="52"/>
      <c r="AF2001" s="52"/>
      <c r="AG2001" s="52"/>
      <c r="AH2001" s="52"/>
      <c r="AI2001" s="52"/>
      <c r="AJ2001" s="52"/>
      <c r="AK2001" s="52"/>
      <c r="AL2001" s="52"/>
      <c r="AM2001" s="52"/>
      <c r="AN2001" s="52"/>
      <c r="AO2001" s="52"/>
      <c r="AP2001" s="52"/>
      <c r="AQ2001" s="52"/>
      <c r="AR2001" s="52"/>
      <c r="AS2001" s="52"/>
      <c r="AT2001" s="52"/>
      <c r="AU2001" s="52"/>
      <c r="AV2001" s="52"/>
      <c r="AW2001" s="52"/>
      <c r="AX2001" s="52"/>
      <c r="AY2001" s="52"/>
      <c r="AZ2001" s="52"/>
      <c r="BA2001" s="52"/>
      <c r="BB2001" s="52"/>
      <c r="BC2001" s="52"/>
      <c r="BD2001" s="52"/>
      <c r="BE2001" s="52"/>
      <c r="BF2001" s="52"/>
      <c r="BG2001" s="52"/>
      <c r="BH2001" s="52"/>
      <c r="BI2001" s="52"/>
      <c r="BJ2001" s="52"/>
      <c r="BK2001" s="52"/>
      <c r="BL2001" s="52"/>
      <c r="BM2001" s="52"/>
      <c r="BN2001" s="52"/>
      <c r="BO2001" s="52"/>
      <c r="BP2001" s="52"/>
      <c r="BQ2001" s="52"/>
      <c r="BR2001" s="52"/>
      <c r="BS2001" s="52"/>
      <c r="BT2001" s="52"/>
      <c r="BU2001" s="52"/>
      <c r="BV2001" s="52"/>
      <c r="BW2001" s="52"/>
      <c r="BX2001" s="52"/>
      <c r="BY2001" s="52"/>
      <c r="BZ2001" s="52"/>
      <c r="CA2001" s="52"/>
      <c r="CB2001" s="52"/>
      <c r="CC2001" s="52"/>
      <c r="CD2001" s="52"/>
      <c r="CE2001" s="52"/>
      <c r="CF2001" s="52"/>
      <c r="CG2001" s="52"/>
      <c r="CH2001" s="52"/>
      <c r="CI2001" s="52"/>
      <c r="CJ2001" s="52"/>
      <c r="CK2001" s="52"/>
      <c r="CL2001" s="52"/>
      <c r="CM2001" s="52"/>
      <c r="CN2001" s="52"/>
      <c r="CO2001" s="52"/>
      <c r="CP2001" s="52"/>
      <c r="CQ2001" s="52"/>
      <c r="CR2001" s="52"/>
      <c r="CS2001" s="52"/>
      <c r="CT2001" s="52"/>
      <c r="CU2001" s="52"/>
      <c r="CV2001" s="52"/>
      <c r="CW2001" s="52"/>
      <c r="CX2001" s="52"/>
      <c r="CY2001" s="52"/>
      <c r="CZ2001" s="52"/>
      <c r="DA2001" s="52"/>
      <c r="DB2001" s="52"/>
      <c r="DC2001" s="52"/>
      <c r="DD2001" s="52"/>
      <c r="DE2001" s="52"/>
      <c r="DF2001" s="52"/>
      <c r="DG2001" s="52"/>
      <c r="DH2001" s="52"/>
      <c r="DI2001" s="52"/>
      <c r="DJ2001" s="52"/>
      <c r="DK2001" s="52"/>
      <c r="DL2001" s="52"/>
      <c r="DM2001" s="52"/>
      <c r="DN2001" s="52"/>
      <c r="DO2001" s="52"/>
      <c r="DP2001" s="52"/>
      <c r="DQ2001" s="52"/>
      <c r="DR2001" s="52"/>
      <c r="DS2001" s="52"/>
      <c r="DT2001" s="52"/>
      <c r="DU2001" s="52"/>
      <c r="DV2001" s="52"/>
      <c r="DW2001" s="52"/>
      <c r="DX2001" s="52"/>
      <c r="DY2001" s="52"/>
      <c r="DZ2001" s="52"/>
      <c r="EA2001" s="52"/>
    </row>
    <row r="2002" spans="1:131" s="43" customFormat="1" x14ac:dyDescent="0.2">
      <c r="A2002" s="42"/>
      <c r="B2002" s="42"/>
      <c r="C2002" s="42"/>
      <c r="D2002" s="42"/>
      <c r="E2002" s="42"/>
      <c r="F2002" s="42"/>
      <c r="G2002" s="54"/>
      <c r="H2002" s="42"/>
      <c r="I2002" s="42"/>
      <c r="J2002" s="55"/>
      <c r="K2002" s="55"/>
      <c r="L2002" s="55"/>
      <c r="M2002" s="56"/>
      <c r="N2002" s="57"/>
      <c r="O2002" s="57"/>
      <c r="P2002" s="42"/>
      <c r="Q2002" s="42"/>
      <c r="R2002" s="42"/>
      <c r="S2002" s="42"/>
      <c r="T2002" s="57"/>
      <c r="U2002" s="57"/>
      <c r="V2002" s="52"/>
      <c r="W2002" s="52"/>
      <c r="X2002" s="52"/>
      <c r="Y2002" s="52"/>
      <c r="Z2002" s="52"/>
      <c r="AA2002" s="52"/>
      <c r="AB2002" s="52"/>
      <c r="AC2002" s="52"/>
      <c r="AD2002" s="52"/>
      <c r="AE2002" s="52"/>
      <c r="AF2002" s="52"/>
      <c r="AG2002" s="52"/>
      <c r="AH2002" s="52"/>
      <c r="AI2002" s="52"/>
      <c r="AJ2002" s="52"/>
      <c r="AK2002" s="52"/>
      <c r="AL2002" s="52"/>
      <c r="AM2002" s="52"/>
      <c r="AN2002" s="52"/>
      <c r="AO2002" s="52"/>
      <c r="AP2002" s="52"/>
      <c r="AQ2002" s="52"/>
      <c r="AR2002" s="52"/>
      <c r="AS2002" s="52"/>
      <c r="AT2002" s="52"/>
      <c r="AU2002" s="52"/>
      <c r="AV2002" s="52"/>
      <c r="AW2002" s="52"/>
      <c r="AX2002" s="52"/>
      <c r="AY2002" s="52"/>
      <c r="AZ2002" s="52"/>
      <c r="BA2002" s="52"/>
      <c r="BB2002" s="52"/>
      <c r="BC2002" s="52"/>
      <c r="BD2002" s="52"/>
      <c r="BE2002" s="52"/>
      <c r="BF2002" s="52"/>
      <c r="BG2002" s="52"/>
      <c r="BH2002" s="52"/>
      <c r="BI2002" s="52"/>
      <c r="BJ2002" s="52"/>
      <c r="BK2002" s="52"/>
      <c r="BL2002" s="52"/>
      <c r="BM2002" s="52"/>
      <c r="BN2002" s="52"/>
      <c r="BO2002" s="52"/>
      <c r="BP2002" s="52"/>
      <c r="BQ2002" s="52"/>
      <c r="BR2002" s="52"/>
      <c r="BS2002" s="52"/>
      <c r="BT2002" s="52"/>
      <c r="BU2002" s="52"/>
      <c r="BV2002" s="52"/>
      <c r="BW2002" s="52"/>
      <c r="BX2002" s="52"/>
      <c r="BY2002" s="52"/>
      <c r="BZ2002" s="52"/>
      <c r="CA2002" s="52"/>
      <c r="CB2002" s="52"/>
      <c r="CC2002" s="52"/>
      <c r="CD2002" s="52"/>
      <c r="CE2002" s="52"/>
      <c r="CF2002" s="52"/>
      <c r="CG2002" s="52"/>
      <c r="CH2002" s="52"/>
      <c r="CI2002" s="52"/>
      <c r="CJ2002" s="52"/>
      <c r="CK2002" s="52"/>
      <c r="CL2002" s="52"/>
      <c r="CM2002" s="52"/>
      <c r="CN2002" s="52"/>
      <c r="CO2002" s="52"/>
      <c r="CP2002" s="52"/>
      <c r="CQ2002" s="52"/>
      <c r="CR2002" s="52"/>
      <c r="CS2002" s="52"/>
      <c r="CT2002" s="52"/>
      <c r="CU2002" s="52"/>
      <c r="CV2002" s="52"/>
      <c r="CW2002" s="52"/>
      <c r="CX2002" s="52"/>
      <c r="CY2002" s="52"/>
      <c r="CZ2002" s="52"/>
      <c r="DA2002" s="52"/>
      <c r="DB2002" s="52"/>
      <c r="DC2002" s="52"/>
      <c r="DD2002" s="52"/>
      <c r="DE2002" s="52"/>
      <c r="DF2002" s="52"/>
      <c r="DG2002" s="52"/>
      <c r="DH2002" s="52"/>
      <c r="DI2002" s="52"/>
      <c r="DJ2002" s="52"/>
      <c r="DK2002" s="52"/>
      <c r="DL2002" s="52"/>
      <c r="DM2002" s="52"/>
      <c r="DN2002" s="52"/>
      <c r="DO2002" s="52"/>
      <c r="DP2002" s="52"/>
      <c r="DQ2002" s="52"/>
      <c r="DR2002" s="52"/>
      <c r="DS2002" s="52"/>
      <c r="DT2002" s="52"/>
      <c r="DU2002" s="52"/>
      <c r="DV2002" s="52"/>
      <c r="DW2002" s="52"/>
      <c r="DX2002" s="52"/>
      <c r="DY2002" s="52"/>
      <c r="DZ2002" s="52"/>
      <c r="EA2002" s="52"/>
    </row>
    <row r="2003" spans="1:131" s="43" customFormat="1" x14ac:dyDescent="0.2">
      <c r="A2003" s="42"/>
      <c r="B2003" s="42"/>
      <c r="C2003" s="42"/>
      <c r="D2003" s="42"/>
      <c r="E2003" s="42"/>
      <c r="F2003" s="42"/>
      <c r="G2003" s="54"/>
      <c r="H2003" s="42"/>
      <c r="I2003" s="42"/>
      <c r="J2003" s="55"/>
      <c r="K2003" s="55"/>
      <c r="L2003" s="55"/>
      <c r="M2003" s="56"/>
      <c r="N2003" s="57"/>
      <c r="O2003" s="57"/>
      <c r="P2003" s="42"/>
      <c r="Q2003" s="42"/>
      <c r="R2003" s="42"/>
      <c r="S2003" s="42"/>
      <c r="T2003" s="57"/>
      <c r="U2003" s="57"/>
      <c r="V2003" s="52"/>
      <c r="W2003" s="52"/>
      <c r="X2003" s="52"/>
      <c r="Y2003" s="52"/>
      <c r="Z2003" s="52"/>
      <c r="AA2003" s="52"/>
      <c r="AB2003" s="52"/>
      <c r="AC2003" s="52"/>
      <c r="AD2003" s="52"/>
      <c r="AE2003" s="52"/>
      <c r="AF2003" s="52"/>
      <c r="AG2003" s="52"/>
      <c r="AH2003" s="52"/>
      <c r="AI2003" s="52"/>
      <c r="AJ2003" s="52"/>
      <c r="AK2003" s="52"/>
      <c r="AL2003" s="52"/>
      <c r="AM2003" s="52"/>
      <c r="AN2003" s="52"/>
      <c r="AO2003" s="52"/>
      <c r="AP2003" s="52"/>
      <c r="AQ2003" s="52"/>
      <c r="AR2003" s="52"/>
      <c r="AS2003" s="52"/>
      <c r="AT2003" s="52"/>
      <c r="AU2003" s="52"/>
      <c r="AV2003" s="52"/>
      <c r="AW2003" s="52"/>
      <c r="AX2003" s="52"/>
      <c r="AY2003" s="52"/>
      <c r="AZ2003" s="52"/>
      <c r="BA2003" s="52"/>
      <c r="BB2003" s="52"/>
      <c r="BC2003" s="52"/>
      <c r="BD2003" s="52"/>
      <c r="BE2003" s="52"/>
      <c r="BF2003" s="52"/>
      <c r="BG2003" s="52"/>
      <c r="BH2003" s="52"/>
      <c r="BI2003" s="52"/>
      <c r="BJ2003" s="52"/>
      <c r="BK2003" s="52"/>
      <c r="BL2003" s="52"/>
      <c r="BM2003" s="52"/>
      <c r="BN2003" s="52"/>
      <c r="BO2003" s="52"/>
      <c r="BP2003" s="52"/>
      <c r="BQ2003" s="52"/>
      <c r="BR2003" s="52"/>
      <c r="BS2003" s="52"/>
      <c r="BT2003" s="52"/>
      <c r="BU2003" s="52"/>
      <c r="BV2003" s="52"/>
      <c r="BW2003" s="52"/>
      <c r="BX2003" s="52"/>
      <c r="BY2003" s="52"/>
      <c r="BZ2003" s="52"/>
      <c r="CA2003" s="52"/>
      <c r="CB2003" s="52"/>
      <c r="CC2003" s="52"/>
      <c r="CD2003" s="52"/>
      <c r="CE2003" s="52"/>
      <c r="CF2003" s="52"/>
      <c r="CG2003" s="52"/>
      <c r="CH2003" s="52"/>
      <c r="CI2003" s="52"/>
      <c r="CJ2003" s="52"/>
      <c r="CK2003" s="52"/>
      <c r="CL2003" s="52"/>
      <c r="CM2003" s="52"/>
      <c r="CN2003" s="52"/>
      <c r="CO2003" s="52"/>
      <c r="CP2003" s="52"/>
      <c r="CQ2003" s="52"/>
      <c r="CR2003" s="52"/>
      <c r="CS2003" s="52"/>
      <c r="CT2003" s="52"/>
      <c r="CU2003" s="52"/>
      <c r="CV2003" s="52"/>
      <c r="CW2003" s="52"/>
      <c r="CX2003" s="52"/>
      <c r="CY2003" s="52"/>
      <c r="CZ2003" s="52"/>
      <c r="DA2003" s="52"/>
      <c r="DB2003" s="52"/>
      <c r="DC2003" s="52"/>
      <c r="DD2003" s="52"/>
      <c r="DE2003" s="52"/>
      <c r="DF2003" s="52"/>
      <c r="DG2003" s="52"/>
      <c r="DH2003" s="52"/>
      <c r="DI2003" s="52"/>
      <c r="DJ2003" s="52"/>
      <c r="DK2003" s="52"/>
      <c r="DL2003" s="52"/>
      <c r="DM2003" s="52"/>
      <c r="DN2003" s="52"/>
      <c r="DO2003" s="52"/>
      <c r="DP2003" s="52"/>
      <c r="DQ2003" s="52"/>
      <c r="DR2003" s="52"/>
      <c r="DS2003" s="52"/>
      <c r="DT2003" s="52"/>
      <c r="DU2003" s="52"/>
      <c r="DV2003" s="52"/>
      <c r="DW2003" s="52"/>
      <c r="DX2003" s="52"/>
      <c r="DY2003" s="52"/>
      <c r="DZ2003" s="52"/>
      <c r="EA2003" s="52"/>
    </row>
    <row r="2004" spans="1:131" s="43" customFormat="1" x14ac:dyDescent="0.2">
      <c r="A2004" s="42"/>
      <c r="B2004" s="42"/>
      <c r="C2004" s="42"/>
      <c r="D2004" s="42"/>
      <c r="E2004" s="42"/>
      <c r="F2004" s="42"/>
      <c r="G2004" s="54"/>
      <c r="H2004" s="42"/>
      <c r="I2004" s="42"/>
      <c r="J2004" s="55"/>
      <c r="K2004" s="55"/>
      <c r="L2004" s="55"/>
      <c r="M2004" s="56"/>
      <c r="N2004" s="57"/>
      <c r="O2004" s="57"/>
      <c r="P2004" s="42"/>
      <c r="Q2004" s="42"/>
      <c r="R2004" s="42"/>
      <c r="S2004" s="42"/>
      <c r="T2004" s="57"/>
      <c r="U2004" s="57"/>
      <c r="V2004" s="52"/>
      <c r="W2004" s="52"/>
      <c r="X2004" s="52"/>
      <c r="Y2004" s="52"/>
      <c r="Z2004" s="52"/>
      <c r="AA2004" s="52"/>
      <c r="AB2004" s="52"/>
      <c r="AC2004" s="52"/>
      <c r="AD2004" s="52"/>
      <c r="AE2004" s="52"/>
      <c r="AF2004" s="52"/>
      <c r="AG2004" s="52"/>
      <c r="AH2004" s="52"/>
      <c r="AI2004" s="52"/>
      <c r="AJ2004" s="52"/>
      <c r="AK2004" s="52"/>
      <c r="AL2004" s="52"/>
      <c r="AM2004" s="52"/>
      <c r="AN2004" s="52"/>
      <c r="AO2004" s="52"/>
      <c r="AP2004" s="52"/>
      <c r="AQ2004" s="52"/>
      <c r="AR2004" s="52"/>
      <c r="AS2004" s="52"/>
      <c r="AT2004" s="52"/>
      <c r="AU2004" s="52"/>
      <c r="AV2004" s="52"/>
      <c r="AW2004" s="52"/>
      <c r="AX2004" s="52"/>
      <c r="AY2004" s="52"/>
      <c r="AZ2004" s="52"/>
      <c r="BA2004" s="52"/>
      <c r="BB2004" s="52"/>
      <c r="BC2004" s="52"/>
      <c r="BD2004" s="52"/>
      <c r="BE2004" s="52"/>
      <c r="BF2004" s="52"/>
      <c r="BG2004" s="52"/>
      <c r="BH2004" s="52"/>
      <c r="BI2004" s="52"/>
      <c r="BJ2004" s="52"/>
      <c r="BK2004" s="52"/>
      <c r="BL2004" s="52"/>
      <c r="BM2004" s="52"/>
      <c r="BN2004" s="52"/>
      <c r="BO2004" s="52"/>
      <c r="BP2004" s="52"/>
      <c r="BQ2004" s="52"/>
      <c r="BR2004" s="52"/>
      <c r="BS2004" s="52"/>
      <c r="BT2004" s="52"/>
      <c r="BU2004" s="52"/>
      <c r="BV2004" s="52"/>
      <c r="BW2004" s="52"/>
      <c r="BX2004" s="52"/>
      <c r="BY2004" s="52"/>
      <c r="BZ2004" s="52"/>
      <c r="CA2004" s="52"/>
      <c r="CB2004" s="52"/>
      <c r="CC2004" s="52"/>
      <c r="CD2004" s="52"/>
      <c r="CE2004" s="52"/>
      <c r="CF2004" s="52"/>
      <c r="CG2004" s="52"/>
      <c r="CH2004" s="52"/>
      <c r="CI2004" s="52"/>
      <c r="CJ2004" s="52"/>
      <c r="CK2004" s="52"/>
      <c r="CL2004" s="52"/>
      <c r="CM2004" s="52"/>
      <c r="CN2004" s="52"/>
      <c r="CO2004" s="52"/>
      <c r="CP2004" s="52"/>
      <c r="CQ2004" s="52"/>
      <c r="CR2004" s="52"/>
      <c r="CS2004" s="52"/>
      <c r="CT2004" s="52"/>
      <c r="CU2004" s="52"/>
      <c r="CV2004" s="52"/>
      <c r="CW2004" s="52"/>
      <c r="CX2004" s="52"/>
      <c r="CY2004" s="52"/>
      <c r="CZ2004" s="52"/>
      <c r="DA2004" s="52"/>
      <c r="DB2004" s="52"/>
      <c r="DC2004" s="52"/>
      <c r="DD2004" s="52"/>
      <c r="DE2004" s="52"/>
      <c r="DF2004" s="52"/>
      <c r="DG2004" s="52"/>
      <c r="DH2004" s="52"/>
      <c r="DI2004" s="52"/>
      <c r="DJ2004" s="52"/>
      <c r="DK2004" s="52"/>
      <c r="DL2004" s="52"/>
      <c r="DM2004" s="52"/>
      <c r="DN2004" s="52"/>
      <c r="DO2004" s="52"/>
      <c r="DP2004" s="52"/>
      <c r="DQ2004" s="52"/>
      <c r="DR2004" s="52"/>
      <c r="DS2004" s="52"/>
      <c r="DT2004" s="52"/>
      <c r="DU2004" s="52"/>
      <c r="DV2004" s="52"/>
      <c r="DW2004" s="52"/>
      <c r="DX2004" s="52"/>
      <c r="DY2004" s="52"/>
      <c r="DZ2004" s="52"/>
      <c r="EA2004" s="52"/>
    </row>
    <row r="2005" spans="1:131" s="43" customFormat="1" x14ac:dyDescent="0.2">
      <c r="A2005" s="42"/>
      <c r="B2005" s="42"/>
      <c r="C2005" s="42"/>
      <c r="D2005" s="42"/>
      <c r="E2005" s="42"/>
      <c r="F2005" s="42"/>
      <c r="G2005" s="54"/>
      <c r="H2005" s="42"/>
      <c r="I2005" s="42"/>
      <c r="J2005" s="55"/>
      <c r="K2005" s="55"/>
      <c r="L2005" s="55"/>
      <c r="M2005" s="56"/>
      <c r="N2005" s="57"/>
      <c r="O2005" s="57"/>
      <c r="P2005" s="42"/>
      <c r="Q2005" s="42"/>
      <c r="R2005" s="42"/>
      <c r="S2005" s="42"/>
      <c r="T2005" s="57"/>
      <c r="U2005" s="57"/>
      <c r="V2005" s="52"/>
      <c r="W2005" s="52"/>
      <c r="X2005" s="52"/>
      <c r="Y2005" s="52"/>
      <c r="Z2005" s="52"/>
      <c r="AA2005" s="52"/>
      <c r="AB2005" s="52"/>
      <c r="AC2005" s="52"/>
      <c r="AD2005" s="52"/>
      <c r="AE2005" s="52"/>
      <c r="AF2005" s="52"/>
      <c r="AG2005" s="52"/>
      <c r="AH2005" s="52"/>
      <c r="AI2005" s="52"/>
      <c r="AJ2005" s="52"/>
      <c r="AK2005" s="52"/>
      <c r="AL2005" s="52"/>
      <c r="AM2005" s="52"/>
      <c r="AN2005" s="52"/>
      <c r="AO2005" s="52"/>
      <c r="AP2005" s="52"/>
      <c r="AQ2005" s="52"/>
      <c r="AR2005" s="52"/>
      <c r="AS2005" s="52"/>
      <c r="AT2005" s="52"/>
      <c r="AU2005" s="52"/>
      <c r="AV2005" s="52"/>
      <c r="AW2005" s="52"/>
      <c r="AX2005" s="52"/>
      <c r="AY2005" s="52"/>
      <c r="AZ2005" s="52"/>
      <c r="BA2005" s="52"/>
      <c r="BB2005" s="52"/>
      <c r="BC2005" s="52"/>
      <c r="BD2005" s="52"/>
      <c r="BE2005" s="52"/>
      <c r="BF2005" s="52"/>
      <c r="BG2005" s="52"/>
      <c r="BH2005" s="52"/>
      <c r="BI2005" s="52"/>
      <c r="BJ2005" s="52"/>
      <c r="BK2005" s="52"/>
      <c r="BL2005" s="52"/>
      <c r="BM2005" s="52"/>
      <c r="BN2005" s="52"/>
      <c r="BO2005" s="52"/>
      <c r="BP2005" s="52"/>
      <c r="BQ2005" s="52"/>
      <c r="BR2005" s="52"/>
      <c r="BS2005" s="52"/>
      <c r="BT2005" s="52"/>
      <c r="BU2005" s="52"/>
      <c r="BV2005" s="52"/>
      <c r="BW2005" s="52"/>
      <c r="BX2005" s="52"/>
      <c r="BY2005" s="52"/>
      <c r="BZ2005" s="52"/>
      <c r="CA2005" s="52"/>
      <c r="CB2005" s="52"/>
      <c r="CC2005" s="52"/>
      <c r="CD2005" s="52"/>
      <c r="CE2005" s="52"/>
      <c r="CF2005" s="52"/>
      <c r="CG2005" s="52"/>
      <c r="CH2005" s="52"/>
      <c r="CI2005" s="52"/>
      <c r="CJ2005" s="52"/>
      <c r="CK2005" s="52"/>
      <c r="CL2005" s="52"/>
      <c r="CM2005" s="52"/>
      <c r="CN2005" s="52"/>
      <c r="CO2005" s="52"/>
      <c r="CP2005" s="52"/>
      <c r="CQ2005" s="52"/>
      <c r="CR2005" s="52"/>
      <c r="CS2005" s="52"/>
      <c r="CT2005" s="52"/>
      <c r="CU2005" s="52"/>
      <c r="CV2005" s="52"/>
      <c r="CW2005" s="52"/>
      <c r="CX2005" s="52"/>
      <c r="CY2005" s="52"/>
      <c r="CZ2005" s="52"/>
      <c r="DA2005" s="52"/>
      <c r="DB2005" s="52"/>
      <c r="DC2005" s="52"/>
      <c r="DD2005" s="52"/>
      <c r="DE2005" s="52"/>
      <c r="DF2005" s="52"/>
      <c r="DG2005" s="52"/>
      <c r="DH2005" s="52"/>
      <c r="DI2005" s="52"/>
      <c r="DJ2005" s="52"/>
      <c r="DK2005" s="52"/>
      <c r="DL2005" s="52"/>
      <c r="DM2005" s="52"/>
      <c r="DN2005" s="52"/>
      <c r="DO2005" s="52"/>
      <c r="DP2005" s="52"/>
      <c r="DQ2005" s="52"/>
      <c r="DR2005" s="52"/>
      <c r="DS2005" s="52"/>
      <c r="DT2005" s="52"/>
      <c r="DU2005" s="52"/>
      <c r="DV2005" s="52"/>
      <c r="DW2005" s="52"/>
      <c r="DX2005" s="52"/>
      <c r="DY2005" s="52"/>
      <c r="DZ2005" s="52"/>
      <c r="EA2005" s="52"/>
    </row>
    <row r="2006" spans="1:131" s="43" customFormat="1" x14ac:dyDescent="0.2">
      <c r="A2006" s="42"/>
      <c r="B2006" s="42"/>
      <c r="C2006" s="42"/>
      <c r="D2006" s="42"/>
      <c r="E2006" s="42"/>
      <c r="F2006" s="42"/>
      <c r="G2006" s="54"/>
      <c r="H2006" s="42"/>
      <c r="I2006" s="42"/>
      <c r="J2006" s="55"/>
      <c r="K2006" s="55"/>
      <c r="L2006" s="55"/>
      <c r="M2006" s="56"/>
      <c r="N2006" s="57"/>
      <c r="O2006" s="57"/>
      <c r="P2006" s="42"/>
      <c r="Q2006" s="42"/>
      <c r="R2006" s="42"/>
      <c r="S2006" s="42"/>
      <c r="T2006" s="57"/>
      <c r="U2006" s="57"/>
      <c r="V2006" s="52"/>
      <c r="W2006" s="52"/>
      <c r="X2006" s="52"/>
      <c r="Y2006" s="52"/>
      <c r="Z2006" s="52"/>
      <c r="AA2006" s="52"/>
      <c r="AB2006" s="52"/>
      <c r="AC2006" s="52"/>
      <c r="AD2006" s="52"/>
      <c r="AE2006" s="52"/>
      <c r="AF2006" s="52"/>
      <c r="AG2006" s="52"/>
      <c r="AH2006" s="52"/>
      <c r="AI2006" s="52"/>
      <c r="AJ2006" s="52"/>
      <c r="AK2006" s="52"/>
      <c r="AL2006" s="52"/>
      <c r="AM2006" s="52"/>
      <c r="AN2006" s="52"/>
      <c r="AO2006" s="52"/>
      <c r="AP2006" s="52"/>
      <c r="AQ2006" s="52"/>
      <c r="AR2006" s="52"/>
      <c r="AS2006" s="52"/>
      <c r="AT2006" s="52"/>
      <c r="AU2006" s="52"/>
      <c r="AV2006" s="52"/>
      <c r="AW2006" s="52"/>
      <c r="AX2006" s="52"/>
      <c r="AY2006" s="52"/>
      <c r="AZ2006" s="52"/>
      <c r="BA2006" s="52"/>
      <c r="BB2006" s="52"/>
      <c r="BC2006" s="52"/>
      <c r="BD2006" s="52"/>
      <c r="BE2006" s="52"/>
      <c r="BF2006" s="52"/>
      <c r="BG2006" s="52"/>
      <c r="BH2006" s="52"/>
      <c r="BI2006" s="52"/>
      <c r="BJ2006" s="52"/>
      <c r="BK2006" s="52"/>
      <c r="BL2006" s="52"/>
      <c r="BM2006" s="52"/>
      <c r="BN2006" s="52"/>
      <c r="BO2006" s="52"/>
      <c r="BP2006" s="52"/>
      <c r="BQ2006" s="52"/>
      <c r="BR2006" s="52"/>
      <c r="BS2006" s="52"/>
      <c r="BT2006" s="52"/>
      <c r="BU2006" s="52"/>
      <c r="BV2006" s="52"/>
      <c r="BW2006" s="52"/>
      <c r="BX2006" s="52"/>
      <c r="BY2006" s="52"/>
      <c r="BZ2006" s="52"/>
      <c r="CA2006" s="52"/>
      <c r="CB2006" s="52"/>
      <c r="CC2006" s="52"/>
      <c r="CD2006" s="52"/>
      <c r="CE2006" s="52"/>
      <c r="CF2006" s="52"/>
      <c r="CG2006" s="52"/>
      <c r="CH2006" s="52"/>
      <c r="CI2006" s="52"/>
      <c r="CJ2006" s="52"/>
      <c r="CK2006" s="52"/>
      <c r="CL2006" s="52"/>
      <c r="CM2006" s="52"/>
      <c r="CN2006" s="52"/>
      <c r="CO2006" s="52"/>
      <c r="CP2006" s="52"/>
      <c r="CQ2006" s="52"/>
      <c r="CR2006" s="52"/>
      <c r="CS2006" s="52"/>
      <c r="CT2006" s="52"/>
      <c r="CU2006" s="52"/>
      <c r="CV2006" s="52"/>
      <c r="CW2006" s="52"/>
      <c r="CX2006" s="52"/>
      <c r="CY2006" s="52"/>
      <c r="CZ2006" s="52"/>
      <c r="DA2006" s="52"/>
      <c r="DB2006" s="52"/>
      <c r="DC2006" s="52"/>
      <c r="DD2006" s="52"/>
      <c r="DE2006" s="52"/>
      <c r="DF2006" s="52"/>
      <c r="DG2006" s="52"/>
      <c r="DH2006" s="52"/>
      <c r="DI2006" s="52"/>
      <c r="DJ2006" s="52"/>
      <c r="DK2006" s="52"/>
      <c r="DL2006" s="52"/>
      <c r="DM2006" s="52"/>
      <c r="DN2006" s="52"/>
      <c r="DO2006" s="52"/>
      <c r="DP2006" s="52"/>
      <c r="DQ2006" s="52"/>
      <c r="DR2006" s="52"/>
      <c r="DS2006" s="52"/>
      <c r="DT2006" s="52"/>
      <c r="DU2006" s="52"/>
      <c r="DV2006" s="52"/>
      <c r="DW2006" s="52"/>
      <c r="DX2006" s="52"/>
      <c r="DY2006" s="52"/>
      <c r="DZ2006" s="52"/>
      <c r="EA2006" s="52"/>
    </row>
    <row r="2007" spans="1:131" s="43" customFormat="1" x14ac:dyDescent="0.2">
      <c r="A2007" s="42"/>
      <c r="B2007" s="42"/>
      <c r="C2007" s="42"/>
      <c r="D2007" s="42"/>
      <c r="E2007" s="42"/>
      <c r="F2007" s="42"/>
      <c r="G2007" s="54"/>
      <c r="H2007" s="42"/>
      <c r="I2007" s="42"/>
      <c r="J2007" s="55"/>
      <c r="K2007" s="55"/>
      <c r="L2007" s="55"/>
      <c r="M2007" s="56"/>
      <c r="N2007" s="57"/>
      <c r="O2007" s="57"/>
      <c r="P2007" s="42"/>
      <c r="Q2007" s="42"/>
      <c r="R2007" s="42"/>
      <c r="S2007" s="42"/>
      <c r="T2007" s="57"/>
      <c r="U2007" s="57"/>
      <c r="V2007" s="52"/>
      <c r="W2007" s="52"/>
      <c r="X2007" s="52"/>
      <c r="Y2007" s="52"/>
      <c r="Z2007" s="52"/>
      <c r="AA2007" s="52"/>
      <c r="AB2007" s="52"/>
      <c r="AC2007" s="52"/>
      <c r="AD2007" s="52"/>
      <c r="AE2007" s="52"/>
      <c r="AF2007" s="52"/>
      <c r="AG2007" s="52"/>
      <c r="AH2007" s="52"/>
      <c r="AI2007" s="52"/>
      <c r="AJ2007" s="52"/>
      <c r="AK2007" s="52"/>
      <c r="AL2007" s="52"/>
      <c r="AM2007" s="52"/>
      <c r="AN2007" s="52"/>
      <c r="AO2007" s="52"/>
      <c r="AP2007" s="52"/>
      <c r="AQ2007" s="52"/>
      <c r="AR2007" s="52"/>
      <c r="AS2007" s="52"/>
      <c r="AT2007" s="52"/>
      <c r="AU2007" s="52"/>
      <c r="AV2007" s="52"/>
      <c r="AW2007" s="52"/>
      <c r="AX2007" s="52"/>
      <c r="AY2007" s="52"/>
      <c r="AZ2007" s="52"/>
      <c r="BA2007" s="52"/>
      <c r="BB2007" s="52"/>
      <c r="BC2007" s="52"/>
      <c r="BD2007" s="52"/>
      <c r="BE2007" s="52"/>
      <c r="BF2007" s="52"/>
      <c r="BG2007" s="52"/>
      <c r="BH2007" s="52"/>
      <c r="BI2007" s="52"/>
      <c r="BJ2007" s="52"/>
      <c r="BK2007" s="52"/>
      <c r="BL2007" s="52"/>
      <c r="BM2007" s="52"/>
      <c r="BN2007" s="52"/>
      <c r="BO2007" s="52"/>
      <c r="BP2007" s="52"/>
      <c r="BQ2007" s="52"/>
      <c r="BR2007" s="52"/>
      <c r="BS2007" s="52"/>
      <c r="BT2007" s="52"/>
      <c r="BU2007" s="52"/>
      <c r="BV2007" s="52"/>
      <c r="BW2007" s="52"/>
      <c r="BX2007" s="52"/>
      <c r="BY2007" s="52"/>
      <c r="BZ2007" s="52"/>
      <c r="CA2007" s="52"/>
      <c r="CB2007" s="52"/>
      <c r="CC2007" s="52"/>
      <c r="CD2007" s="52"/>
      <c r="CE2007" s="52"/>
      <c r="CF2007" s="52"/>
      <c r="CG2007" s="52"/>
      <c r="CH2007" s="52"/>
      <c r="CI2007" s="52"/>
      <c r="CJ2007" s="52"/>
      <c r="CK2007" s="52"/>
      <c r="CL2007" s="52"/>
      <c r="CM2007" s="52"/>
      <c r="CN2007" s="52"/>
      <c r="CO2007" s="52"/>
      <c r="CP2007" s="52"/>
      <c r="CQ2007" s="52"/>
      <c r="CR2007" s="52"/>
      <c r="CS2007" s="52"/>
      <c r="CT2007" s="52"/>
      <c r="CU2007" s="52"/>
      <c r="CV2007" s="52"/>
      <c r="CW2007" s="52"/>
      <c r="CX2007" s="52"/>
      <c r="CY2007" s="52"/>
      <c r="CZ2007" s="52"/>
      <c r="DA2007" s="52"/>
      <c r="DB2007" s="52"/>
      <c r="DC2007" s="52"/>
      <c r="DD2007" s="52"/>
      <c r="DE2007" s="52"/>
      <c r="DF2007" s="52"/>
      <c r="DG2007" s="52"/>
      <c r="DH2007" s="52"/>
      <c r="DI2007" s="52"/>
      <c r="DJ2007" s="52"/>
      <c r="DK2007" s="52"/>
      <c r="DL2007" s="52"/>
      <c r="DM2007" s="52"/>
      <c r="DN2007" s="52"/>
      <c r="DO2007" s="52"/>
      <c r="DP2007" s="52"/>
      <c r="DQ2007" s="52"/>
      <c r="DR2007" s="52"/>
      <c r="DS2007" s="52"/>
      <c r="DT2007" s="52"/>
      <c r="DU2007" s="52"/>
      <c r="DV2007" s="52"/>
      <c r="DW2007" s="52"/>
      <c r="DX2007" s="52"/>
      <c r="DY2007" s="52"/>
      <c r="DZ2007" s="52"/>
      <c r="EA2007" s="52"/>
    </row>
    <row r="2008" spans="1:131" s="43" customFormat="1" x14ac:dyDescent="0.2">
      <c r="A2008" s="42"/>
      <c r="B2008" s="42"/>
      <c r="C2008" s="42"/>
      <c r="D2008" s="42"/>
      <c r="E2008" s="42"/>
      <c r="F2008" s="42"/>
      <c r="G2008" s="54"/>
      <c r="H2008" s="42"/>
      <c r="I2008" s="42"/>
      <c r="J2008" s="55"/>
      <c r="K2008" s="55"/>
      <c r="L2008" s="55"/>
      <c r="M2008" s="56"/>
      <c r="N2008" s="57"/>
      <c r="O2008" s="57"/>
      <c r="P2008" s="42"/>
      <c r="Q2008" s="42"/>
      <c r="R2008" s="42"/>
      <c r="S2008" s="42"/>
      <c r="T2008" s="57"/>
      <c r="U2008" s="57"/>
      <c r="V2008" s="52"/>
      <c r="W2008" s="52"/>
      <c r="X2008" s="52"/>
      <c r="Y2008" s="52"/>
      <c r="Z2008" s="52"/>
      <c r="AA2008" s="52"/>
      <c r="AB2008" s="52"/>
      <c r="AC2008" s="52"/>
      <c r="AD2008" s="52"/>
      <c r="AE2008" s="52"/>
      <c r="AF2008" s="52"/>
      <c r="AG2008" s="52"/>
      <c r="AH2008" s="52"/>
      <c r="AI2008" s="52"/>
      <c r="AJ2008" s="52"/>
      <c r="AK2008" s="52"/>
      <c r="AL2008" s="52"/>
      <c r="AM2008" s="52"/>
      <c r="AN2008" s="52"/>
      <c r="AO2008" s="52"/>
      <c r="AP2008" s="52"/>
      <c r="AQ2008" s="52"/>
      <c r="AR2008" s="52"/>
      <c r="AS2008" s="52"/>
      <c r="AT2008" s="52"/>
      <c r="AU2008" s="52"/>
      <c r="AV2008" s="52"/>
      <c r="AW2008" s="52"/>
      <c r="AX2008" s="52"/>
      <c r="AY2008" s="52"/>
      <c r="AZ2008" s="52"/>
      <c r="BA2008" s="52"/>
      <c r="BB2008" s="52"/>
      <c r="BC2008" s="52"/>
      <c r="BD2008" s="52"/>
      <c r="BE2008" s="52"/>
      <c r="BF2008" s="52"/>
      <c r="BG2008" s="52"/>
      <c r="BH2008" s="52"/>
      <c r="BI2008" s="52"/>
      <c r="BJ2008" s="52"/>
      <c r="BK2008" s="52"/>
      <c r="BL2008" s="52"/>
      <c r="BM2008" s="52"/>
      <c r="BN2008" s="52"/>
      <c r="BO2008" s="52"/>
      <c r="BP2008" s="52"/>
      <c r="BQ2008" s="52"/>
      <c r="BR2008" s="52"/>
      <c r="BS2008" s="52"/>
      <c r="BT2008" s="52"/>
      <c r="BU2008" s="52"/>
      <c r="BV2008" s="52"/>
      <c r="BW2008" s="52"/>
      <c r="BX2008" s="52"/>
      <c r="BY2008" s="52"/>
      <c r="BZ2008" s="52"/>
      <c r="CA2008" s="52"/>
      <c r="CB2008" s="52"/>
      <c r="CC2008" s="52"/>
      <c r="CD2008" s="52"/>
      <c r="CE2008" s="52"/>
      <c r="CF2008" s="52"/>
      <c r="CG2008" s="52"/>
      <c r="CH2008" s="52"/>
      <c r="CI2008" s="52"/>
      <c r="CJ2008" s="52"/>
      <c r="CK2008" s="52"/>
      <c r="CL2008" s="52"/>
      <c r="CM2008" s="52"/>
      <c r="CN2008" s="52"/>
      <c r="CO2008" s="52"/>
      <c r="CP2008" s="52"/>
      <c r="CQ2008" s="52"/>
      <c r="CR2008" s="52"/>
      <c r="CS2008" s="52"/>
      <c r="CT2008" s="52"/>
      <c r="CU2008" s="52"/>
      <c r="CV2008" s="52"/>
      <c r="CW2008" s="52"/>
      <c r="CX2008" s="52"/>
      <c r="CY2008" s="52"/>
      <c r="CZ2008" s="52"/>
      <c r="DA2008" s="52"/>
      <c r="DB2008" s="52"/>
      <c r="DC2008" s="52"/>
      <c r="DD2008" s="52"/>
      <c r="DE2008" s="52"/>
      <c r="DF2008" s="52"/>
      <c r="DG2008" s="52"/>
      <c r="DH2008" s="52"/>
      <c r="DI2008" s="52"/>
      <c r="DJ2008" s="52"/>
      <c r="DK2008" s="52"/>
      <c r="DL2008" s="52"/>
      <c r="DM2008" s="52"/>
      <c r="DN2008" s="52"/>
      <c r="DO2008" s="52"/>
      <c r="DP2008" s="52"/>
      <c r="DQ2008" s="52"/>
      <c r="DR2008" s="52"/>
      <c r="DS2008" s="52"/>
      <c r="DT2008" s="52"/>
      <c r="DU2008" s="52"/>
      <c r="DV2008" s="52"/>
      <c r="DW2008" s="52"/>
      <c r="DX2008" s="52"/>
      <c r="DY2008" s="52"/>
      <c r="DZ2008" s="52"/>
      <c r="EA2008" s="52"/>
    </row>
    <row r="2009" spans="1:131" s="43" customFormat="1" x14ac:dyDescent="0.2">
      <c r="A2009" s="42"/>
      <c r="B2009" s="42"/>
      <c r="C2009" s="42"/>
      <c r="D2009" s="42"/>
      <c r="E2009" s="42"/>
      <c r="F2009" s="42"/>
      <c r="G2009" s="54"/>
      <c r="H2009" s="42"/>
      <c r="I2009" s="42"/>
      <c r="J2009" s="55"/>
      <c r="K2009" s="55"/>
      <c r="L2009" s="55"/>
      <c r="M2009" s="56"/>
      <c r="N2009" s="57"/>
      <c r="O2009" s="57"/>
      <c r="P2009" s="42"/>
      <c r="Q2009" s="42"/>
      <c r="R2009" s="42"/>
      <c r="S2009" s="42"/>
      <c r="T2009" s="57"/>
      <c r="U2009" s="57"/>
      <c r="V2009" s="52"/>
      <c r="W2009" s="52"/>
      <c r="X2009" s="52"/>
      <c r="Y2009" s="52"/>
      <c r="Z2009" s="52"/>
      <c r="AA2009" s="52"/>
      <c r="AB2009" s="52"/>
      <c r="AC2009" s="52"/>
      <c r="AD2009" s="52"/>
      <c r="AE2009" s="52"/>
      <c r="AF2009" s="52"/>
      <c r="AG2009" s="52"/>
      <c r="AH2009" s="52"/>
      <c r="AI2009" s="52"/>
      <c r="AJ2009" s="52"/>
      <c r="AK2009" s="52"/>
      <c r="AL2009" s="52"/>
      <c r="AM2009" s="52"/>
      <c r="AN2009" s="52"/>
      <c r="AO2009" s="52"/>
      <c r="AP2009" s="52"/>
      <c r="AQ2009" s="52"/>
      <c r="AR2009" s="52"/>
      <c r="AS2009" s="52"/>
      <c r="AT2009" s="52"/>
      <c r="AU2009" s="52"/>
      <c r="AV2009" s="52"/>
      <c r="AW2009" s="52"/>
      <c r="AX2009" s="52"/>
      <c r="AY2009" s="52"/>
      <c r="AZ2009" s="52"/>
      <c r="BA2009" s="52"/>
      <c r="BB2009" s="52"/>
      <c r="BC2009" s="52"/>
      <c r="BD2009" s="52"/>
      <c r="BE2009" s="52"/>
      <c r="BF2009" s="52"/>
      <c r="BG2009" s="52"/>
      <c r="BH2009" s="52"/>
      <c r="BI2009" s="52"/>
      <c r="BJ2009" s="52"/>
      <c r="BK2009" s="52"/>
      <c r="BL2009" s="52"/>
      <c r="BM2009" s="52"/>
      <c r="BN2009" s="52"/>
      <c r="BO2009" s="52"/>
      <c r="BP2009" s="52"/>
      <c r="BQ2009" s="52"/>
      <c r="BR2009" s="52"/>
      <c r="BS2009" s="52"/>
      <c r="BT2009" s="52"/>
      <c r="BU2009" s="52"/>
      <c r="BV2009" s="52"/>
      <c r="BW2009" s="52"/>
      <c r="BX2009" s="52"/>
      <c r="BY2009" s="52"/>
      <c r="BZ2009" s="52"/>
      <c r="CA2009" s="52"/>
      <c r="CB2009" s="52"/>
      <c r="CC2009" s="52"/>
      <c r="CD2009" s="52"/>
      <c r="CE2009" s="52"/>
      <c r="CF2009" s="52"/>
      <c r="CG2009" s="52"/>
      <c r="CH2009" s="52"/>
      <c r="CI2009" s="52"/>
      <c r="CJ2009" s="52"/>
      <c r="CK2009" s="52"/>
      <c r="CL2009" s="52"/>
      <c r="CM2009" s="52"/>
      <c r="CN2009" s="52"/>
      <c r="CO2009" s="52"/>
      <c r="CP2009" s="52"/>
      <c r="CQ2009" s="52"/>
      <c r="CR2009" s="52"/>
      <c r="CS2009" s="52"/>
      <c r="CT2009" s="52"/>
      <c r="CU2009" s="52"/>
      <c r="CV2009" s="52"/>
      <c r="CW2009" s="52"/>
      <c r="CX2009" s="52"/>
      <c r="CY2009" s="52"/>
      <c r="CZ2009" s="52"/>
      <c r="DA2009" s="52"/>
      <c r="DB2009" s="52"/>
      <c r="DC2009" s="52"/>
      <c r="DD2009" s="52"/>
      <c r="DE2009" s="52"/>
      <c r="DF2009" s="52"/>
      <c r="DG2009" s="52"/>
      <c r="DH2009" s="52"/>
      <c r="DI2009" s="52"/>
      <c r="DJ2009" s="52"/>
      <c r="DK2009" s="52"/>
      <c r="DL2009" s="52"/>
      <c r="DM2009" s="52"/>
      <c r="DN2009" s="52"/>
      <c r="DO2009" s="52"/>
      <c r="DP2009" s="52"/>
      <c r="DQ2009" s="52"/>
      <c r="DR2009" s="52"/>
      <c r="DS2009" s="52"/>
      <c r="DT2009" s="52"/>
      <c r="DU2009" s="52"/>
      <c r="DV2009" s="52"/>
      <c r="DW2009" s="52"/>
      <c r="DX2009" s="52"/>
      <c r="DY2009" s="52"/>
      <c r="DZ2009" s="52"/>
      <c r="EA2009" s="52"/>
    </row>
    <row r="2010" spans="1:131" s="43" customFormat="1" x14ac:dyDescent="0.2">
      <c r="A2010" s="42"/>
      <c r="B2010" s="42"/>
      <c r="C2010" s="42"/>
      <c r="D2010" s="42"/>
      <c r="E2010" s="42"/>
      <c r="F2010" s="42"/>
      <c r="G2010" s="54"/>
      <c r="H2010" s="42"/>
      <c r="I2010" s="42"/>
      <c r="J2010" s="55"/>
      <c r="K2010" s="55"/>
      <c r="L2010" s="55"/>
      <c r="M2010" s="56"/>
      <c r="N2010" s="57"/>
      <c r="O2010" s="57"/>
      <c r="P2010" s="42"/>
      <c r="Q2010" s="42"/>
      <c r="R2010" s="42"/>
      <c r="S2010" s="42"/>
      <c r="T2010" s="57"/>
      <c r="U2010" s="57"/>
      <c r="V2010" s="52"/>
      <c r="W2010" s="52"/>
      <c r="X2010" s="52"/>
      <c r="Y2010" s="52"/>
      <c r="Z2010" s="52"/>
      <c r="AA2010" s="52"/>
      <c r="AB2010" s="52"/>
      <c r="AC2010" s="52"/>
      <c r="AD2010" s="52"/>
      <c r="AE2010" s="52"/>
      <c r="AF2010" s="52"/>
      <c r="AG2010" s="52"/>
      <c r="AH2010" s="52"/>
      <c r="AI2010" s="52"/>
      <c r="AJ2010" s="52"/>
      <c r="AK2010" s="52"/>
      <c r="AL2010" s="52"/>
      <c r="AM2010" s="52"/>
      <c r="AN2010" s="52"/>
      <c r="AO2010" s="52"/>
      <c r="AP2010" s="52"/>
      <c r="AQ2010" s="52"/>
      <c r="AR2010" s="52"/>
      <c r="AS2010" s="52"/>
      <c r="AT2010" s="52"/>
      <c r="AU2010" s="52"/>
      <c r="AV2010" s="52"/>
      <c r="AW2010" s="52"/>
      <c r="AX2010" s="52"/>
      <c r="AY2010" s="52"/>
      <c r="AZ2010" s="52"/>
      <c r="BA2010" s="52"/>
      <c r="BB2010" s="52"/>
      <c r="BC2010" s="52"/>
      <c r="BD2010" s="52"/>
      <c r="BE2010" s="52"/>
      <c r="BF2010" s="52"/>
      <c r="BG2010" s="52"/>
      <c r="BH2010" s="52"/>
      <c r="BI2010" s="52"/>
      <c r="BJ2010" s="52"/>
      <c r="BK2010" s="52"/>
      <c r="BL2010" s="52"/>
      <c r="BM2010" s="52"/>
      <c r="BN2010" s="52"/>
      <c r="BO2010" s="52"/>
      <c r="BP2010" s="52"/>
      <c r="BQ2010" s="52"/>
      <c r="BR2010" s="52"/>
      <c r="BS2010" s="52"/>
      <c r="BT2010" s="52"/>
      <c r="BU2010" s="52"/>
      <c r="BV2010" s="52"/>
      <c r="BW2010" s="52"/>
      <c r="BX2010" s="52"/>
      <c r="BY2010" s="52"/>
      <c r="BZ2010" s="52"/>
      <c r="CA2010" s="52"/>
      <c r="CB2010" s="52"/>
      <c r="CC2010" s="52"/>
      <c r="CD2010" s="52"/>
      <c r="CE2010" s="52"/>
      <c r="CF2010" s="52"/>
      <c r="CG2010" s="52"/>
      <c r="CH2010" s="52"/>
      <c r="CI2010" s="52"/>
      <c r="CJ2010" s="52"/>
      <c r="CK2010" s="52"/>
      <c r="CL2010" s="52"/>
      <c r="CM2010" s="52"/>
      <c r="CN2010" s="52"/>
      <c r="CO2010" s="52"/>
      <c r="CP2010" s="52"/>
      <c r="CQ2010" s="52"/>
      <c r="CR2010" s="52"/>
      <c r="CS2010" s="52"/>
      <c r="CT2010" s="52"/>
      <c r="CU2010" s="52"/>
      <c r="CV2010" s="52"/>
      <c r="CW2010" s="52"/>
      <c r="CX2010" s="52"/>
      <c r="CY2010" s="52"/>
      <c r="CZ2010" s="52"/>
      <c r="DA2010" s="52"/>
      <c r="DB2010" s="52"/>
      <c r="DC2010" s="52"/>
      <c r="DD2010" s="52"/>
      <c r="DE2010" s="52"/>
      <c r="DF2010" s="52"/>
      <c r="DG2010" s="52"/>
      <c r="DH2010" s="52"/>
      <c r="DI2010" s="52"/>
      <c r="DJ2010" s="52"/>
      <c r="DK2010" s="52"/>
      <c r="DL2010" s="52"/>
      <c r="DM2010" s="52"/>
      <c r="DN2010" s="52"/>
      <c r="DO2010" s="52"/>
      <c r="DP2010" s="52"/>
      <c r="DQ2010" s="52"/>
      <c r="DR2010" s="52"/>
      <c r="DS2010" s="52"/>
      <c r="DT2010" s="52"/>
      <c r="DU2010" s="52"/>
      <c r="DV2010" s="52"/>
      <c r="DW2010" s="52"/>
      <c r="DX2010" s="52"/>
      <c r="DY2010" s="52"/>
      <c r="DZ2010" s="52"/>
      <c r="EA2010" s="52"/>
    </row>
    <row r="2011" spans="1:131" s="43" customFormat="1" x14ac:dyDescent="0.2">
      <c r="A2011" s="42"/>
      <c r="B2011" s="42"/>
      <c r="C2011" s="42"/>
      <c r="D2011" s="42"/>
      <c r="E2011" s="42"/>
      <c r="F2011" s="42"/>
      <c r="G2011" s="54"/>
      <c r="H2011" s="42"/>
      <c r="I2011" s="42"/>
      <c r="J2011" s="55"/>
      <c r="K2011" s="55"/>
      <c r="L2011" s="55"/>
      <c r="M2011" s="56"/>
      <c r="N2011" s="57"/>
      <c r="O2011" s="57"/>
      <c r="P2011" s="42"/>
      <c r="Q2011" s="42"/>
      <c r="R2011" s="42"/>
      <c r="S2011" s="42"/>
      <c r="T2011" s="57"/>
      <c r="U2011" s="57"/>
      <c r="V2011" s="52"/>
      <c r="W2011" s="52"/>
      <c r="X2011" s="52"/>
      <c r="Y2011" s="52"/>
      <c r="Z2011" s="52"/>
      <c r="AA2011" s="52"/>
      <c r="AB2011" s="52"/>
      <c r="AC2011" s="52"/>
      <c r="AD2011" s="52"/>
      <c r="AE2011" s="52"/>
      <c r="AF2011" s="52"/>
      <c r="AG2011" s="52"/>
      <c r="AH2011" s="52"/>
      <c r="AI2011" s="52"/>
      <c r="AJ2011" s="52"/>
      <c r="AK2011" s="52"/>
      <c r="AL2011" s="52"/>
      <c r="AM2011" s="52"/>
      <c r="AN2011" s="52"/>
      <c r="AO2011" s="52"/>
      <c r="AP2011" s="52"/>
      <c r="AQ2011" s="52"/>
      <c r="AR2011" s="52"/>
      <c r="AS2011" s="52"/>
      <c r="AT2011" s="52"/>
      <c r="AU2011" s="52"/>
      <c r="AV2011" s="52"/>
      <c r="AW2011" s="52"/>
      <c r="AX2011" s="52"/>
      <c r="AY2011" s="52"/>
      <c r="AZ2011" s="52"/>
      <c r="BA2011" s="52"/>
      <c r="BB2011" s="52"/>
      <c r="BC2011" s="52"/>
      <c r="BD2011" s="52"/>
      <c r="BE2011" s="52"/>
      <c r="BF2011" s="52"/>
      <c r="BG2011" s="52"/>
      <c r="BH2011" s="52"/>
      <c r="BI2011" s="52"/>
      <c r="BJ2011" s="52"/>
      <c r="BK2011" s="52"/>
      <c r="BL2011" s="52"/>
      <c r="BM2011" s="52"/>
      <c r="BN2011" s="52"/>
      <c r="BO2011" s="52"/>
      <c r="BP2011" s="52"/>
      <c r="BQ2011" s="52"/>
      <c r="BR2011" s="52"/>
      <c r="BS2011" s="52"/>
      <c r="BT2011" s="52"/>
      <c r="BU2011" s="52"/>
      <c r="BV2011" s="52"/>
      <c r="BW2011" s="52"/>
      <c r="BX2011" s="52"/>
      <c r="BY2011" s="52"/>
      <c r="BZ2011" s="52"/>
      <c r="CA2011" s="52"/>
      <c r="CB2011" s="52"/>
      <c r="CC2011" s="52"/>
      <c r="CD2011" s="52"/>
      <c r="CE2011" s="52"/>
      <c r="CF2011" s="52"/>
      <c r="CG2011" s="52"/>
      <c r="CH2011" s="52"/>
      <c r="CI2011" s="52"/>
      <c r="CJ2011" s="52"/>
      <c r="CK2011" s="52"/>
      <c r="CL2011" s="52"/>
      <c r="CM2011" s="52"/>
      <c r="CN2011" s="52"/>
      <c r="CO2011" s="52"/>
      <c r="CP2011" s="52"/>
      <c r="CQ2011" s="52"/>
      <c r="CR2011" s="52"/>
      <c r="CS2011" s="52"/>
      <c r="CT2011" s="52"/>
      <c r="CU2011" s="52"/>
      <c r="CV2011" s="52"/>
      <c r="CW2011" s="52"/>
      <c r="CX2011" s="52"/>
      <c r="CY2011" s="52"/>
      <c r="CZ2011" s="52"/>
      <c r="DA2011" s="52"/>
      <c r="DB2011" s="52"/>
      <c r="DC2011" s="52"/>
      <c r="DD2011" s="52"/>
      <c r="DE2011" s="52"/>
      <c r="DF2011" s="52"/>
      <c r="DG2011" s="52"/>
      <c r="DH2011" s="52"/>
      <c r="DI2011" s="52"/>
      <c r="DJ2011" s="52"/>
      <c r="DK2011" s="52"/>
      <c r="DL2011" s="52"/>
      <c r="DM2011" s="52"/>
      <c r="DN2011" s="52"/>
      <c r="DO2011" s="52"/>
      <c r="DP2011" s="52"/>
      <c r="DQ2011" s="52"/>
      <c r="DR2011" s="52"/>
      <c r="DS2011" s="52"/>
      <c r="DT2011" s="52"/>
      <c r="DU2011" s="52"/>
      <c r="DV2011" s="52"/>
      <c r="DW2011" s="52"/>
      <c r="DX2011" s="52"/>
      <c r="DY2011" s="52"/>
      <c r="DZ2011" s="52"/>
      <c r="EA2011" s="52"/>
    </row>
    <row r="2012" spans="1:131" s="43" customFormat="1" x14ac:dyDescent="0.2">
      <c r="A2012" s="42"/>
      <c r="B2012" s="42"/>
      <c r="C2012" s="42"/>
      <c r="D2012" s="42"/>
      <c r="E2012" s="42"/>
      <c r="F2012" s="42"/>
      <c r="G2012" s="54"/>
      <c r="H2012" s="42"/>
      <c r="I2012" s="42"/>
      <c r="J2012" s="55"/>
      <c r="K2012" s="55"/>
      <c r="L2012" s="55"/>
      <c r="M2012" s="56"/>
      <c r="N2012" s="57"/>
      <c r="O2012" s="57"/>
      <c r="P2012" s="42"/>
      <c r="Q2012" s="42"/>
      <c r="R2012" s="42"/>
      <c r="S2012" s="42"/>
      <c r="T2012" s="57"/>
      <c r="U2012" s="57"/>
      <c r="V2012" s="52"/>
      <c r="W2012" s="52"/>
      <c r="X2012" s="52"/>
      <c r="Y2012" s="52"/>
      <c r="Z2012" s="52"/>
      <c r="AA2012" s="52"/>
      <c r="AB2012" s="52"/>
      <c r="AC2012" s="52"/>
      <c r="AD2012" s="52"/>
      <c r="AE2012" s="52"/>
      <c r="AF2012" s="52"/>
      <c r="AG2012" s="52"/>
      <c r="AH2012" s="52"/>
      <c r="AI2012" s="52"/>
      <c r="AJ2012" s="52"/>
      <c r="AK2012" s="52"/>
      <c r="AL2012" s="52"/>
      <c r="AM2012" s="52"/>
      <c r="AN2012" s="52"/>
      <c r="AO2012" s="52"/>
      <c r="AP2012" s="52"/>
      <c r="AQ2012" s="52"/>
      <c r="AR2012" s="52"/>
      <c r="AS2012" s="52"/>
      <c r="AT2012" s="52"/>
      <c r="AU2012" s="52"/>
      <c r="AV2012" s="52"/>
      <c r="AW2012" s="52"/>
      <c r="AX2012" s="52"/>
      <c r="AY2012" s="52"/>
      <c r="AZ2012" s="52"/>
      <c r="BA2012" s="52"/>
      <c r="BB2012" s="52"/>
      <c r="BC2012" s="52"/>
      <c r="BD2012" s="52"/>
      <c r="BE2012" s="52"/>
      <c r="BF2012" s="52"/>
      <c r="BG2012" s="52"/>
      <c r="BH2012" s="52"/>
      <c r="BI2012" s="52"/>
      <c r="BJ2012" s="52"/>
      <c r="BK2012" s="52"/>
      <c r="BL2012" s="52"/>
      <c r="BM2012" s="52"/>
      <c r="BN2012" s="52"/>
      <c r="BO2012" s="52"/>
      <c r="BP2012" s="52"/>
      <c r="BQ2012" s="52"/>
      <c r="BR2012" s="52"/>
      <c r="BS2012" s="52"/>
      <c r="BT2012" s="52"/>
      <c r="BU2012" s="52"/>
      <c r="BV2012" s="52"/>
      <c r="BW2012" s="52"/>
      <c r="BX2012" s="52"/>
      <c r="BY2012" s="52"/>
      <c r="BZ2012" s="52"/>
      <c r="CA2012" s="52"/>
      <c r="CB2012" s="52"/>
      <c r="CC2012" s="52"/>
      <c r="CD2012" s="52"/>
      <c r="CE2012" s="52"/>
      <c r="CF2012" s="52"/>
      <c r="CG2012" s="52"/>
      <c r="CH2012" s="52"/>
      <c r="CI2012" s="52"/>
      <c r="CJ2012" s="52"/>
      <c r="CK2012" s="52"/>
      <c r="CL2012" s="52"/>
      <c r="CM2012" s="52"/>
      <c r="CN2012" s="52"/>
      <c r="CO2012" s="52"/>
      <c r="CP2012" s="52"/>
      <c r="CQ2012" s="52"/>
      <c r="CR2012" s="52"/>
      <c r="CS2012" s="52"/>
      <c r="CT2012" s="52"/>
      <c r="CU2012" s="52"/>
      <c r="CV2012" s="52"/>
      <c r="CW2012" s="52"/>
      <c r="CX2012" s="52"/>
      <c r="CY2012" s="52"/>
      <c r="CZ2012" s="52"/>
      <c r="DA2012" s="52"/>
      <c r="DB2012" s="52"/>
      <c r="DC2012" s="52"/>
      <c r="DD2012" s="52"/>
      <c r="DE2012" s="52"/>
      <c r="DF2012" s="52"/>
      <c r="DG2012" s="52"/>
      <c r="DH2012" s="52"/>
      <c r="DI2012" s="52"/>
      <c r="DJ2012" s="52"/>
      <c r="DK2012" s="52"/>
      <c r="DL2012" s="52"/>
      <c r="DM2012" s="52"/>
      <c r="DN2012" s="52"/>
      <c r="DO2012" s="52"/>
      <c r="DP2012" s="52"/>
      <c r="DQ2012" s="52"/>
      <c r="DR2012" s="52"/>
      <c r="DS2012" s="52"/>
      <c r="DT2012" s="52"/>
      <c r="DU2012" s="52"/>
      <c r="DV2012" s="52"/>
      <c r="DW2012" s="52"/>
      <c r="DX2012" s="52"/>
      <c r="DY2012" s="52"/>
      <c r="DZ2012" s="52"/>
      <c r="EA2012" s="52"/>
    </row>
    <row r="2013" spans="1:131" s="43" customFormat="1" x14ac:dyDescent="0.2">
      <c r="A2013" s="42"/>
      <c r="B2013" s="42"/>
      <c r="C2013" s="42"/>
      <c r="D2013" s="42"/>
      <c r="E2013" s="42"/>
      <c r="F2013" s="42"/>
      <c r="G2013" s="54"/>
      <c r="H2013" s="42"/>
      <c r="I2013" s="42"/>
      <c r="J2013" s="55"/>
      <c r="K2013" s="55"/>
      <c r="L2013" s="55"/>
      <c r="M2013" s="56"/>
      <c r="N2013" s="57"/>
      <c r="O2013" s="57"/>
      <c r="P2013" s="42"/>
      <c r="Q2013" s="42"/>
      <c r="R2013" s="42"/>
      <c r="S2013" s="42"/>
      <c r="T2013" s="57"/>
      <c r="U2013" s="57"/>
      <c r="V2013" s="52"/>
      <c r="W2013" s="52"/>
      <c r="X2013" s="52"/>
      <c r="Y2013" s="52"/>
      <c r="Z2013" s="52"/>
      <c r="AA2013" s="52"/>
      <c r="AB2013" s="52"/>
      <c r="AC2013" s="52"/>
      <c r="AD2013" s="52"/>
      <c r="AE2013" s="52"/>
      <c r="AF2013" s="52"/>
      <c r="AG2013" s="52"/>
      <c r="AH2013" s="52"/>
      <c r="AI2013" s="52"/>
      <c r="AJ2013" s="52"/>
      <c r="AK2013" s="52"/>
      <c r="AL2013" s="52"/>
      <c r="AM2013" s="52"/>
      <c r="AN2013" s="52"/>
      <c r="AO2013" s="52"/>
      <c r="AP2013" s="52"/>
      <c r="AQ2013" s="52"/>
      <c r="AR2013" s="52"/>
      <c r="AS2013" s="52"/>
      <c r="AT2013" s="52"/>
      <c r="AU2013" s="52"/>
      <c r="AV2013" s="52"/>
      <c r="AW2013" s="52"/>
      <c r="AX2013" s="52"/>
      <c r="AY2013" s="52"/>
      <c r="AZ2013" s="52"/>
      <c r="BA2013" s="52"/>
      <c r="BB2013" s="52"/>
      <c r="BC2013" s="52"/>
      <c r="BD2013" s="52"/>
      <c r="BE2013" s="52"/>
      <c r="BF2013" s="52"/>
      <c r="BG2013" s="52"/>
      <c r="BH2013" s="52"/>
      <c r="BI2013" s="52"/>
      <c r="BJ2013" s="52"/>
      <c r="BK2013" s="52"/>
      <c r="BL2013" s="52"/>
      <c r="BM2013" s="52"/>
      <c r="BN2013" s="52"/>
      <c r="BO2013" s="52"/>
      <c r="BP2013" s="52"/>
      <c r="BQ2013" s="52"/>
      <c r="BR2013" s="52"/>
      <c r="BS2013" s="52"/>
      <c r="BT2013" s="52"/>
      <c r="BU2013" s="52"/>
      <c r="BV2013" s="52"/>
      <c r="BW2013" s="52"/>
      <c r="BX2013" s="52"/>
      <c r="BY2013" s="52"/>
      <c r="BZ2013" s="52"/>
      <c r="CA2013" s="52"/>
      <c r="CB2013" s="52"/>
      <c r="CC2013" s="52"/>
      <c r="CD2013" s="52"/>
      <c r="CE2013" s="52"/>
      <c r="CF2013" s="52"/>
      <c r="CG2013" s="52"/>
      <c r="CH2013" s="52"/>
      <c r="CI2013" s="52"/>
      <c r="CJ2013" s="52"/>
      <c r="CK2013" s="52"/>
      <c r="CL2013" s="52"/>
      <c r="CM2013" s="52"/>
      <c r="CN2013" s="52"/>
      <c r="CO2013" s="52"/>
      <c r="CP2013" s="52"/>
      <c r="CQ2013" s="52"/>
      <c r="CR2013" s="52"/>
      <c r="CS2013" s="52"/>
      <c r="CT2013" s="52"/>
      <c r="CU2013" s="52"/>
      <c r="CV2013" s="52"/>
      <c r="CW2013" s="52"/>
      <c r="CX2013" s="52"/>
      <c r="CY2013" s="52"/>
      <c r="CZ2013" s="52"/>
      <c r="DA2013" s="52"/>
      <c r="DB2013" s="52"/>
      <c r="DC2013" s="52"/>
      <c r="DD2013" s="52"/>
      <c r="DE2013" s="52"/>
      <c r="DF2013" s="52"/>
      <c r="DG2013" s="52"/>
      <c r="DH2013" s="52"/>
      <c r="DI2013" s="52"/>
      <c r="DJ2013" s="52"/>
      <c r="DK2013" s="52"/>
      <c r="DL2013" s="52"/>
      <c r="DM2013" s="52"/>
      <c r="DN2013" s="52"/>
      <c r="DO2013" s="52"/>
      <c r="DP2013" s="52"/>
      <c r="DQ2013" s="52"/>
      <c r="DR2013" s="52"/>
      <c r="DS2013" s="52"/>
      <c r="DT2013" s="52"/>
      <c r="DU2013" s="52"/>
      <c r="DV2013" s="52"/>
      <c r="DW2013" s="52"/>
      <c r="DX2013" s="52"/>
      <c r="DY2013" s="52"/>
      <c r="DZ2013" s="52"/>
      <c r="EA2013" s="52"/>
    </row>
    <row r="2014" spans="1:131" s="43" customFormat="1" x14ac:dyDescent="0.2">
      <c r="A2014" s="42"/>
      <c r="B2014" s="42"/>
      <c r="C2014" s="42"/>
      <c r="D2014" s="42"/>
      <c r="E2014" s="42"/>
      <c r="F2014" s="42"/>
      <c r="G2014" s="54"/>
      <c r="H2014" s="42"/>
      <c r="I2014" s="42"/>
      <c r="J2014" s="55"/>
      <c r="K2014" s="55"/>
      <c r="L2014" s="55"/>
      <c r="M2014" s="56"/>
      <c r="N2014" s="57"/>
      <c r="O2014" s="57"/>
      <c r="P2014" s="42"/>
      <c r="Q2014" s="42"/>
      <c r="R2014" s="42"/>
      <c r="S2014" s="42"/>
      <c r="T2014" s="57"/>
      <c r="U2014" s="57"/>
      <c r="V2014" s="52"/>
      <c r="W2014" s="52"/>
      <c r="X2014" s="52"/>
      <c r="Y2014" s="52"/>
      <c r="Z2014" s="52"/>
      <c r="AA2014" s="52"/>
      <c r="AB2014" s="52"/>
      <c r="AC2014" s="52"/>
      <c r="AD2014" s="52"/>
      <c r="AE2014" s="52"/>
      <c r="AF2014" s="52"/>
      <c r="AG2014" s="52"/>
      <c r="AH2014" s="52"/>
      <c r="AI2014" s="52"/>
      <c r="AJ2014" s="52"/>
      <c r="AK2014" s="52"/>
      <c r="AL2014" s="52"/>
      <c r="AM2014" s="52"/>
      <c r="AN2014" s="52"/>
      <c r="AO2014" s="52"/>
      <c r="AP2014" s="52"/>
      <c r="AQ2014" s="52"/>
      <c r="AR2014" s="52"/>
      <c r="AS2014" s="52"/>
      <c r="AT2014" s="52"/>
      <c r="AU2014" s="52"/>
      <c r="AV2014" s="52"/>
      <c r="AW2014" s="52"/>
      <c r="AX2014" s="52"/>
      <c r="AY2014" s="52"/>
      <c r="AZ2014" s="52"/>
      <c r="BA2014" s="52"/>
      <c r="BB2014" s="52"/>
      <c r="BC2014" s="52"/>
      <c r="BD2014" s="52"/>
      <c r="BE2014" s="52"/>
      <c r="BF2014" s="52"/>
      <c r="BG2014" s="52"/>
      <c r="BH2014" s="52"/>
      <c r="BI2014" s="52"/>
      <c r="BJ2014" s="52"/>
      <c r="BK2014" s="52"/>
      <c r="BL2014" s="52"/>
      <c r="BM2014" s="52"/>
      <c r="BN2014" s="52"/>
      <c r="BO2014" s="52"/>
      <c r="BP2014" s="52"/>
      <c r="BQ2014" s="52"/>
      <c r="BR2014" s="52"/>
      <c r="BS2014" s="52"/>
      <c r="BT2014" s="52"/>
      <c r="BU2014" s="52"/>
      <c r="BV2014" s="52"/>
      <c r="BW2014" s="52"/>
      <c r="BX2014" s="52"/>
      <c r="BY2014" s="52"/>
      <c r="BZ2014" s="52"/>
      <c r="CA2014" s="52"/>
      <c r="CB2014" s="52"/>
      <c r="CC2014" s="52"/>
      <c r="CD2014" s="52"/>
      <c r="CE2014" s="52"/>
      <c r="CF2014" s="52"/>
      <c r="CG2014" s="52"/>
      <c r="CH2014" s="52"/>
      <c r="CI2014" s="52"/>
      <c r="CJ2014" s="52"/>
      <c r="CK2014" s="52"/>
      <c r="CL2014" s="52"/>
      <c r="CM2014" s="52"/>
      <c r="CN2014" s="52"/>
      <c r="CO2014" s="52"/>
      <c r="CP2014" s="52"/>
      <c r="CQ2014" s="52"/>
      <c r="CR2014" s="52"/>
      <c r="CS2014" s="52"/>
      <c r="CT2014" s="52"/>
      <c r="CU2014" s="52"/>
      <c r="CV2014" s="52"/>
      <c r="CW2014" s="52"/>
      <c r="CX2014" s="52"/>
      <c r="CY2014" s="52"/>
      <c r="CZ2014" s="52"/>
      <c r="DA2014" s="52"/>
      <c r="DB2014" s="52"/>
      <c r="DC2014" s="52"/>
      <c r="DD2014" s="52"/>
      <c r="DE2014" s="52"/>
      <c r="DF2014" s="52"/>
      <c r="DG2014" s="52"/>
      <c r="DH2014" s="52"/>
      <c r="DI2014" s="52"/>
      <c r="DJ2014" s="52"/>
      <c r="DK2014" s="52"/>
      <c r="DL2014" s="52"/>
      <c r="DM2014" s="52"/>
      <c r="DN2014" s="52"/>
      <c r="DO2014" s="52"/>
      <c r="DP2014" s="52"/>
      <c r="DQ2014" s="52"/>
      <c r="DR2014" s="52"/>
      <c r="DS2014" s="52"/>
      <c r="DT2014" s="52"/>
      <c r="DU2014" s="52"/>
      <c r="DV2014" s="52"/>
      <c r="DW2014" s="52"/>
      <c r="DX2014" s="52"/>
      <c r="DY2014" s="52"/>
      <c r="DZ2014" s="52"/>
      <c r="EA2014" s="52"/>
    </row>
    <row r="2015" spans="1:131" s="43" customFormat="1" x14ac:dyDescent="0.2">
      <c r="A2015" s="42"/>
      <c r="B2015" s="42"/>
      <c r="C2015" s="42"/>
      <c r="D2015" s="42"/>
      <c r="E2015" s="42"/>
      <c r="F2015" s="42"/>
      <c r="G2015" s="54"/>
      <c r="H2015" s="42"/>
      <c r="I2015" s="42"/>
      <c r="J2015" s="55"/>
      <c r="K2015" s="55"/>
      <c r="L2015" s="55"/>
      <c r="M2015" s="56"/>
      <c r="N2015" s="57"/>
      <c r="O2015" s="57"/>
      <c r="P2015" s="42"/>
      <c r="Q2015" s="42"/>
      <c r="R2015" s="42"/>
      <c r="S2015" s="42"/>
      <c r="T2015" s="57"/>
      <c r="U2015" s="57"/>
      <c r="V2015" s="52"/>
      <c r="W2015" s="52"/>
      <c r="X2015" s="52"/>
      <c r="Y2015" s="52"/>
      <c r="Z2015" s="52"/>
      <c r="AA2015" s="52"/>
      <c r="AB2015" s="52"/>
      <c r="AC2015" s="52"/>
      <c r="AD2015" s="52"/>
      <c r="AE2015" s="52"/>
      <c r="AF2015" s="52"/>
      <c r="AG2015" s="52"/>
      <c r="AH2015" s="52"/>
      <c r="AI2015" s="52"/>
      <c r="AJ2015" s="52"/>
      <c r="AK2015" s="52"/>
      <c r="AL2015" s="52"/>
      <c r="AM2015" s="52"/>
      <c r="AN2015" s="52"/>
      <c r="AO2015" s="52"/>
      <c r="AP2015" s="52"/>
      <c r="AQ2015" s="52"/>
      <c r="AR2015" s="52"/>
      <c r="AS2015" s="52"/>
      <c r="AT2015" s="52"/>
      <c r="AU2015" s="52"/>
      <c r="AV2015" s="52"/>
      <c r="AW2015" s="52"/>
      <c r="AX2015" s="52"/>
      <c r="AY2015" s="52"/>
      <c r="AZ2015" s="52"/>
      <c r="BA2015" s="52"/>
      <c r="BB2015" s="52"/>
      <c r="BC2015" s="52"/>
      <c r="BD2015" s="52"/>
      <c r="BE2015" s="52"/>
      <c r="BF2015" s="52"/>
      <c r="BG2015" s="52"/>
      <c r="BH2015" s="52"/>
      <c r="BI2015" s="52"/>
      <c r="BJ2015" s="52"/>
      <c r="BK2015" s="52"/>
      <c r="BL2015" s="52"/>
      <c r="BM2015" s="52"/>
      <c r="BN2015" s="52"/>
      <c r="BO2015" s="52"/>
      <c r="BP2015" s="52"/>
      <c r="BQ2015" s="52"/>
      <c r="BR2015" s="52"/>
      <c r="BS2015" s="52"/>
      <c r="BT2015" s="52"/>
      <c r="BU2015" s="52"/>
      <c r="BV2015" s="52"/>
      <c r="BW2015" s="52"/>
      <c r="BX2015" s="52"/>
      <c r="BY2015" s="52"/>
      <c r="BZ2015" s="52"/>
      <c r="CA2015" s="52"/>
      <c r="CB2015" s="52"/>
      <c r="CC2015" s="52"/>
      <c r="CD2015" s="52"/>
      <c r="CE2015" s="52"/>
      <c r="CF2015" s="52"/>
      <c r="CG2015" s="52"/>
      <c r="CH2015" s="52"/>
      <c r="CI2015" s="52"/>
      <c r="CJ2015" s="52"/>
      <c r="CK2015" s="52"/>
      <c r="CL2015" s="52"/>
      <c r="CM2015" s="52"/>
      <c r="CN2015" s="52"/>
      <c r="CO2015" s="52"/>
      <c r="CP2015" s="52"/>
      <c r="CQ2015" s="52"/>
      <c r="CR2015" s="52"/>
      <c r="CS2015" s="52"/>
      <c r="CT2015" s="52"/>
      <c r="CU2015" s="52"/>
      <c r="CV2015" s="52"/>
      <c r="CW2015" s="52"/>
      <c r="CX2015" s="52"/>
      <c r="CY2015" s="52"/>
      <c r="CZ2015" s="52"/>
      <c r="DA2015" s="52"/>
      <c r="DB2015" s="52"/>
      <c r="DC2015" s="52"/>
      <c r="DD2015" s="52"/>
      <c r="DE2015" s="52"/>
      <c r="DF2015" s="52"/>
      <c r="DG2015" s="52"/>
      <c r="DH2015" s="52"/>
      <c r="DI2015" s="52"/>
      <c r="DJ2015" s="52"/>
      <c r="DK2015" s="52"/>
      <c r="DL2015" s="52"/>
      <c r="DM2015" s="52"/>
      <c r="DN2015" s="52"/>
      <c r="DO2015" s="52"/>
      <c r="DP2015" s="52"/>
      <c r="DQ2015" s="52"/>
      <c r="DR2015" s="52"/>
      <c r="DS2015" s="52"/>
      <c r="DT2015" s="52"/>
      <c r="DU2015" s="52"/>
      <c r="DV2015" s="52"/>
      <c r="DW2015" s="52"/>
      <c r="DX2015" s="52"/>
      <c r="DY2015" s="52"/>
      <c r="DZ2015" s="52"/>
      <c r="EA2015" s="52"/>
    </row>
    <row r="2016" spans="1:131" s="43" customFormat="1" x14ac:dyDescent="0.2">
      <c r="A2016" s="42"/>
      <c r="B2016" s="42"/>
      <c r="C2016" s="42"/>
      <c r="D2016" s="42"/>
      <c r="E2016" s="42"/>
      <c r="F2016" s="42"/>
      <c r="G2016" s="54"/>
      <c r="H2016" s="42"/>
      <c r="I2016" s="42"/>
      <c r="J2016" s="55"/>
      <c r="K2016" s="55"/>
      <c r="L2016" s="55"/>
      <c r="M2016" s="56"/>
      <c r="N2016" s="57"/>
      <c r="O2016" s="57"/>
      <c r="P2016" s="42"/>
      <c r="Q2016" s="42"/>
      <c r="R2016" s="42"/>
      <c r="S2016" s="42"/>
      <c r="T2016" s="57"/>
      <c r="U2016" s="57"/>
      <c r="V2016" s="52"/>
      <c r="W2016" s="52"/>
      <c r="X2016" s="52"/>
      <c r="Y2016" s="52"/>
      <c r="Z2016" s="52"/>
      <c r="AA2016" s="52"/>
      <c r="AB2016" s="52"/>
      <c r="AC2016" s="52"/>
      <c r="AD2016" s="52"/>
      <c r="AE2016" s="52"/>
      <c r="AF2016" s="52"/>
      <c r="AG2016" s="52"/>
      <c r="AH2016" s="52"/>
      <c r="AI2016" s="52"/>
      <c r="AJ2016" s="52"/>
      <c r="AK2016" s="52"/>
      <c r="AL2016" s="52"/>
      <c r="AM2016" s="52"/>
      <c r="AN2016" s="52"/>
      <c r="AO2016" s="52"/>
      <c r="AP2016" s="52"/>
      <c r="AQ2016" s="52"/>
      <c r="AR2016" s="52"/>
      <c r="AS2016" s="52"/>
      <c r="AT2016" s="52"/>
      <c r="AU2016" s="52"/>
      <c r="AV2016" s="52"/>
      <c r="AW2016" s="52"/>
      <c r="AX2016" s="52"/>
      <c r="AY2016" s="52"/>
      <c r="AZ2016" s="52"/>
      <c r="BA2016" s="52"/>
      <c r="BB2016" s="52"/>
      <c r="BC2016" s="52"/>
      <c r="BD2016" s="52"/>
      <c r="BE2016" s="52"/>
      <c r="BF2016" s="52"/>
      <c r="BG2016" s="52"/>
      <c r="BH2016" s="52"/>
      <c r="BI2016" s="52"/>
      <c r="BJ2016" s="52"/>
      <c r="BK2016" s="52"/>
      <c r="BL2016" s="52"/>
      <c r="BM2016" s="52"/>
      <c r="BN2016" s="52"/>
      <c r="BO2016" s="52"/>
      <c r="BP2016" s="52"/>
      <c r="BQ2016" s="52"/>
      <c r="BR2016" s="52"/>
      <c r="BS2016" s="52"/>
      <c r="BT2016" s="52"/>
      <c r="BU2016" s="52"/>
      <c r="BV2016" s="52"/>
      <c r="BW2016" s="52"/>
      <c r="BX2016" s="52"/>
      <c r="BY2016" s="52"/>
      <c r="BZ2016" s="52"/>
      <c r="CA2016" s="52"/>
      <c r="CB2016" s="52"/>
      <c r="CC2016" s="52"/>
      <c r="CD2016" s="52"/>
      <c r="CE2016" s="52"/>
      <c r="CF2016" s="52"/>
      <c r="CG2016" s="52"/>
      <c r="CH2016" s="52"/>
      <c r="CI2016" s="52"/>
      <c r="CJ2016" s="52"/>
      <c r="CK2016" s="52"/>
      <c r="CL2016" s="52"/>
      <c r="CM2016" s="52"/>
      <c r="CN2016" s="52"/>
      <c r="CO2016" s="52"/>
      <c r="CP2016" s="52"/>
      <c r="CQ2016" s="52"/>
      <c r="CR2016" s="52"/>
      <c r="CS2016" s="52"/>
      <c r="CT2016" s="52"/>
      <c r="CU2016" s="52"/>
      <c r="CV2016" s="52"/>
      <c r="CW2016" s="52"/>
      <c r="CX2016" s="52"/>
      <c r="CY2016" s="52"/>
      <c r="CZ2016" s="52"/>
      <c r="DA2016" s="52"/>
      <c r="DB2016" s="52"/>
      <c r="DC2016" s="52"/>
      <c r="DD2016" s="52"/>
      <c r="DE2016" s="52"/>
      <c r="DF2016" s="52"/>
      <c r="DG2016" s="52"/>
      <c r="DH2016" s="52"/>
      <c r="DI2016" s="52"/>
      <c r="DJ2016" s="52"/>
      <c r="DK2016" s="52"/>
      <c r="DL2016" s="52"/>
      <c r="DM2016" s="52"/>
      <c r="DN2016" s="52"/>
      <c r="DO2016" s="52"/>
      <c r="DP2016" s="52"/>
      <c r="DQ2016" s="52"/>
      <c r="DR2016" s="52"/>
      <c r="DS2016" s="52"/>
      <c r="DT2016" s="52"/>
      <c r="DU2016" s="52"/>
      <c r="DV2016" s="52"/>
      <c r="DW2016" s="52"/>
      <c r="DX2016" s="52"/>
      <c r="DY2016" s="52"/>
      <c r="DZ2016" s="52"/>
      <c r="EA2016" s="52"/>
    </row>
    <row r="2017" spans="1:131" s="43" customFormat="1" x14ac:dyDescent="0.2">
      <c r="A2017" s="42"/>
      <c r="B2017" s="42"/>
      <c r="C2017" s="42"/>
      <c r="D2017" s="42"/>
      <c r="E2017" s="42"/>
      <c r="F2017" s="42"/>
      <c r="G2017" s="54"/>
      <c r="H2017" s="42"/>
      <c r="I2017" s="42"/>
      <c r="J2017" s="55"/>
      <c r="K2017" s="55"/>
      <c r="L2017" s="55"/>
      <c r="M2017" s="56"/>
      <c r="N2017" s="57"/>
      <c r="O2017" s="57"/>
      <c r="P2017" s="42"/>
      <c r="Q2017" s="42"/>
      <c r="R2017" s="42"/>
      <c r="S2017" s="42"/>
      <c r="T2017" s="57"/>
      <c r="U2017" s="57"/>
      <c r="V2017" s="52"/>
      <c r="W2017" s="52"/>
      <c r="X2017" s="52"/>
      <c r="Y2017" s="52"/>
      <c r="Z2017" s="52"/>
      <c r="AA2017" s="52"/>
      <c r="AB2017" s="52"/>
      <c r="AC2017" s="52"/>
      <c r="AD2017" s="52"/>
      <c r="AE2017" s="52"/>
      <c r="AF2017" s="52"/>
      <c r="AG2017" s="52"/>
      <c r="AH2017" s="52"/>
      <c r="AI2017" s="52"/>
      <c r="AJ2017" s="52"/>
      <c r="AK2017" s="52"/>
      <c r="AL2017" s="52"/>
      <c r="AM2017" s="52"/>
      <c r="AN2017" s="52"/>
      <c r="AO2017" s="52"/>
      <c r="AP2017" s="52"/>
      <c r="AQ2017" s="52"/>
      <c r="AR2017" s="52"/>
      <c r="AS2017" s="52"/>
      <c r="AT2017" s="52"/>
      <c r="AU2017" s="52"/>
      <c r="AV2017" s="52"/>
      <c r="AW2017" s="52"/>
      <c r="AX2017" s="52"/>
      <c r="AY2017" s="52"/>
      <c r="AZ2017" s="52"/>
      <c r="BA2017" s="52"/>
      <c r="BB2017" s="52"/>
      <c r="BC2017" s="52"/>
      <c r="BD2017" s="52"/>
      <c r="BE2017" s="52"/>
      <c r="BF2017" s="52"/>
      <c r="BG2017" s="52"/>
      <c r="BH2017" s="52"/>
      <c r="BI2017" s="52"/>
      <c r="BJ2017" s="52"/>
      <c r="BK2017" s="52"/>
      <c r="BL2017" s="52"/>
      <c r="BM2017" s="52"/>
      <c r="BN2017" s="52"/>
      <c r="BO2017" s="52"/>
      <c r="BP2017" s="52"/>
      <c r="BQ2017" s="52"/>
      <c r="BR2017" s="52"/>
      <c r="BS2017" s="52"/>
      <c r="BT2017" s="52"/>
      <c r="BU2017" s="52"/>
      <c r="BV2017" s="52"/>
      <c r="BW2017" s="52"/>
      <c r="BX2017" s="52"/>
      <c r="BY2017" s="52"/>
      <c r="BZ2017" s="52"/>
      <c r="CA2017" s="52"/>
      <c r="CB2017" s="52"/>
      <c r="CC2017" s="52"/>
      <c r="CD2017" s="52"/>
      <c r="CE2017" s="52"/>
      <c r="CF2017" s="52"/>
      <c r="CG2017" s="52"/>
      <c r="CH2017" s="52"/>
      <c r="CI2017" s="52"/>
      <c r="CJ2017" s="52"/>
      <c r="CK2017" s="52"/>
      <c r="CL2017" s="52"/>
      <c r="CM2017" s="52"/>
      <c r="CN2017" s="52"/>
      <c r="CO2017" s="52"/>
      <c r="CP2017" s="52"/>
      <c r="CQ2017" s="52"/>
      <c r="CR2017" s="52"/>
      <c r="CS2017" s="52"/>
      <c r="CT2017" s="52"/>
      <c r="CU2017" s="52"/>
      <c r="CV2017" s="52"/>
      <c r="CW2017" s="52"/>
      <c r="CX2017" s="52"/>
      <c r="CY2017" s="52"/>
      <c r="CZ2017" s="52"/>
      <c r="DA2017" s="52"/>
      <c r="DB2017" s="52"/>
      <c r="DC2017" s="52"/>
      <c r="DD2017" s="52"/>
      <c r="DE2017" s="52"/>
      <c r="DF2017" s="52"/>
      <c r="DG2017" s="52"/>
      <c r="DH2017" s="52"/>
      <c r="DI2017" s="52"/>
      <c r="DJ2017" s="52"/>
      <c r="DK2017" s="52"/>
      <c r="DL2017" s="52"/>
      <c r="DM2017" s="52"/>
      <c r="DN2017" s="52"/>
      <c r="DO2017" s="52"/>
      <c r="DP2017" s="52"/>
      <c r="DQ2017" s="52"/>
      <c r="DR2017" s="52"/>
      <c r="DS2017" s="52"/>
      <c r="DT2017" s="52"/>
      <c r="DU2017" s="52"/>
      <c r="DV2017" s="52"/>
      <c r="DW2017" s="52"/>
      <c r="DX2017" s="52"/>
      <c r="DY2017" s="52"/>
      <c r="DZ2017" s="52"/>
      <c r="EA2017" s="52"/>
    </row>
    <row r="2018" spans="1:131" s="43" customFormat="1" x14ac:dyDescent="0.2">
      <c r="A2018" s="42"/>
      <c r="B2018" s="42"/>
      <c r="C2018" s="42"/>
      <c r="D2018" s="42"/>
      <c r="E2018" s="42"/>
      <c r="F2018" s="42"/>
      <c r="G2018" s="54"/>
      <c r="H2018" s="42"/>
      <c r="I2018" s="42"/>
      <c r="J2018" s="55"/>
      <c r="K2018" s="55"/>
      <c r="L2018" s="55"/>
      <c r="M2018" s="56"/>
      <c r="N2018" s="57"/>
      <c r="O2018" s="57"/>
      <c r="P2018" s="42"/>
      <c r="Q2018" s="42"/>
      <c r="R2018" s="42"/>
      <c r="S2018" s="42"/>
      <c r="T2018" s="57"/>
      <c r="U2018" s="57"/>
      <c r="V2018" s="52"/>
      <c r="W2018" s="52"/>
      <c r="X2018" s="52"/>
      <c r="Y2018" s="52"/>
      <c r="Z2018" s="52"/>
      <c r="AA2018" s="52"/>
      <c r="AB2018" s="52"/>
      <c r="AC2018" s="52"/>
      <c r="AD2018" s="52"/>
      <c r="AE2018" s="52"/>
      <c r="AF2018" s="52"/>
      <c r="AG2018" s="52"/>
      <c r="AH2018" s="52"/>
      <c r="AI2018" s="52"/>
      <c r="AJ2018" s="52"/>
      <c r="AK2018" s="52"/>
      <c r="AL2018" s="52"/>
      <c r="AM2018" s="52"/>
      <c r="AN2018" s="52"/>
      <c r="AO2018" s="52"/>
      <c r="AP2018" s="52"/>
      <c r="AQ2018" s="52"/>
      <c r="AR2018" s="52"/>
      <c r="AS2018" s="52"/>
      <c r="AT2018" s="52"/>
      <c r="AU2018" s="52"/>
      <c r="AV2018" s="52"/>
      <c r="AW2018" s="52"/>
      <c r="AX2018" s="52"/>
      <c r="AY2018" s="52"/>
      <c r="AZ2018" s="52"/>
      <c r="BA2018" s="52"/>
      <c r="BB2018" s="52"/>
      <c r="BC2018" s="52"/>
      <c r="BD2018" s="52"/>
      <c r="BE2018" s="52"/>
      <c r="BF2018" s="52"/>
      <c r="BG2018" s="52"/>
      <c r="BH2018" s="52"/>
      <c r="BI2018" s="52"/>
      <c r="BJ2018" s="52"/>
      <c r="BK2018" s="52"/>
      <c r="BL2018" s="52"/>
      <c r="BM2018" s="52"/>
      <c r="BN2018" s="52"/>
      <c r="BO2018" s="52"/>
      <c r="BP2018" s="52"/>
      <c r="BQ2018" s="52"/>
      <c r="BR2018" s="52"/>
      <c r="BS2018" s="52"/>
      <c r="BT2018" s="52"/>
      <c r="BU2018" s="52"/>
      <c r="BV2018" s="52"/>
      <c r="BW2018" s="52"/>
      <c r="BX2018" s="52"/>
      <c r="BY2018" s="52"/>
      <c r="BZ2018" s="52"/>
      <c r="CA2018" s="52"/>
      <c r="CB2018" s="52"/>
      <c r="CC2018" s="52"/>
      <c r="CD2018" s="52"/>
      <c r="CE2018" s="52"/>
      <c r="CF2018" s="52"/>
      <c r="CG2018" s="52"/>
      <c r="CH2018" s="52"/>
      <c r="CI2018" s="52"/>
      <c r="CJ2018" s="52"/>
      <c r="CK2018" s="52"/>
      <c r="CL2018" s="52"/>
      <c r="CM2018" s="52"/>
      <c r="CN2018" s="52"/>
      <c r="CO2018" s="52"/>
      <c r="CP2018" s="52"/>
      <c r="CQ2018" s="52"/>
      <c r="CR2018" s="52"/>
      <c r="CS2018" s="52"/>
      <c r="CT2018" s="52"/>
      <c r="CU2018" s="52"/>
      <c r="CV2018" s="52"/>
      <c r="CW2018" s="52"/>
      <c r="CX2018" s="52"/>
      <c r="CY2018" s="52"/>
      <c r="CZ2018" s="52"/>
      <c r="DA2018" s="52"/>
      <c r="DB2018" s="52"/>
      <c r="DC2018" s="52"/>
      <c r="DD2018" s="52"/>
      <c r="DE2018" s="52"/>
      <c r="DF2018" s="52"/>
      <c r="DG2018" s="52"/>
      <c r="DH2018" s="52"/>
      <c r="DI2018" s="52"/>
      <c r="DJ2018" s="52"/>
      <c r="DK2018" s="52"/>
      <c r="DL2018" s="52"/>
      <c r="DM2018" s="52"/>
      <c r="DN2018" s="52"/>
      <c r="DO2018" s="52"/>
      <c r="DP2018" s="52"/>
      <c r="DQ2018" s="52"/>
      <c r="DR2018" s="52"/>
      <c r="DS2018" s="52"/>
      <c r="DT2018" s="52"/>
      <c r="DU2018" s="52"/>
      <c r="DV2018" s="52"/>
      <c r="DW2018" s="52"/>
      <c r="DX2018" s="52"/>
      <c r="DY2018" s="52"/>
      <c r="DZ2018" s="52"/>
      <c r="EA2018" s="52"/>
    </row>
    <row r="2019" spans="1:131" s="43" customFormat="1" x14ac:dyDescent="0.2">
      <c r="A2019" s="42"/>
      <c r="B2019" s="42"/>
      <c r="C2019" s="42"/>
      <c r="D2019" s="42"/>
      <c r="E2019" s="42"/>
      <c r="F2019" s="42"/>
      <c r="G2019" s="54"/>
      <c r="H2019" s="42"/>
      <c r="I2019" s="42"/>
      <c r="J2019" s="55"/>
      <c r="K2019" s="55"/>
      <c r="L2019" s="55"/>
      <c r="M2019" s="56"/>
      <c r="N2019" s="57"/>
      <c r="O2019" s="57"/>
      <c r="P2019" s="42"/>
      <c r="Q2019" s="42"/>
      <c r="R2019" s="42"/>
      <c r="S2019" s="42"/>
      <c r="T2019" s="57"/>
      <c r="U2019" s="57"/>
      <c r="V2019" s="52"/>
      <c r="W2019" s="52"/>
      <c r="X2019" s="52"/>
      <c r="Y2019" s="52"/>
      <c r="Z2019" s="52"/>
      <c r="AA2019" s="52"/>
      <c r="AB2019" s="52"/>
      <c r="AC2019" s="52"/>
      <c r="AD2019" s="52"/>
      <c r="AE2019" s="52"/>
      <c r="AF2019" s="52"/>
      <c r="AG2019" s="52"/>
      <c r="AH2019" s="52"/>
      <c r="AI2019" s="52"/>
      <c r="AJ2019" s="52"/>
      <c r="AK2019" s="52"/>
      <c r="AL2019" s="52"/>
      <c r="AM2019" s="52"/>
      <c r="AN2019" s="52"/>
      <c r="AO2019" s="52"/>
      <c r="AP2019" s="52"/>
      <c r="AQ2019" s="52"/>
      <c r="AR2019" s="52"/>
      <c r="AS2019" s="52"/>
      <c r="AT2019" s="52"/>
      <c r="AU2019" s="52"/>
      <c r="AV2019" s="52"/>
      <c r="AW2019" s="52"/>
      <c r="AX2019" s="52"/>
      <c r="AY2019" s="52"/>
      <c r="AZ2019" s="52"/>
      <c r="BA2019" s="52"/>
      <c r="BB2019" s="52"/>
      <c r="BC2019" s="52"/>
      <c r="BD2019" s="52"/>
      <c r="BE2019" s="52"/>
      <c r="BF2019" s="52"/>
      <c r="BG2019" s="52"/>
      <c r="BH2019" s="52"/>
      <c r="BI2019" s="52"/>
      <c r="BJ2019" s="52"/>
      <c r="BK2019" s="52"/>
      <c r="BL2019" s="52"/>
      <c r="BM2019" s="52"/>
      <c r="BN2019" s="52"/>
      <c r="BO2019" s="52"/>
      <c r="BP2019" s="52"/>
      <c r="BQ2019" s="52"/>
      <c r="BR2019" s="52"/>
      <c r="BS2019" s="52"/>
      <c r="BT2019" s="52"/>
      <c r="BU2019" s="52"/>
      <c r="BV2019" s="52"/>
      <c r="BW2019" s="52"/>
      <c r="BX2019" s="52"/>
      <c r="BY2019" s="52"/>
      <c r="BZ2019" s="52"/>
      <c r="CA2019" s="52"/>
      <c r="CB2019" s="52"/>
      <c r="CC2019" s="52"/>
      <c r="CD2019" s="52"/>
      <c r="CE2019" s="52"/>
      <c r="CF2019" s="52"/>
      <c r="CG2019" s="52"/>
      <c r="CH2019" s="52"/>
      <c r="CI2019" s="52"/>
      <c r="CJ2019" s="52"/>
      <c r="CK2019" s="52"/>
      <c r="CL2019" s="52"/>
      <c r="CM2019" s="52"/>
      <c r="CN2019" s="52"/>
      <c r="CO2019" s="52"/>
      <c r="CP2019" s="52"/>
      <c r="CQ2019" s="52"/>
      <c r="CR2019" s="52"/>
      <c r="CS2019" s="52"/>
      <c r="CT2019" s="52"/>
      <c r="CU2019" s="52"/>
      <c r="CV2019" s="52"/>
      <c r="CW2019" s="52"/>
      <c r="CX2019" s="52"/>
      <c r="CY2019" s="52"/>
      <c r="CZ2019" s="52"/>
      <c r="DA2019" s="52"/>
      <c r="DB2019" s="52"/>
      <c r="DC2019" s="52"/>
      <c r="DD2019" s="52"/>
      <c r="DE2019" s="52"/>
      <c r="DF2019" s="52"/>
      <c r="DG2019" s="52"/>
      <c r="DH2019" s="52"/>
      <c r="DI2019" s="52"/>
      <c r="DJ2019" s="52"/>
      <c r="DK2019" s="52"/>
      <c r="DL2019" s="52"/>
      <c r="DM2019" s="52"/>
      <c r="DN2019" s="52"/>
      <c r="DO2019" s="52"/>
      <c r="DP2019" s="52"/>
      <c r="DQ2019" s="52"/>
      <c r="DR2019" s="52"/>
      <c r="DS2019" s="52"/>
      <c r="DT2019" s="52"/>
      <c r="DU2019" s="52"/>
      <c r="DV2019" s="52"/>
      <c r="DW2019" s="52"/>
      <c r="DX2019" s="52"/>
      <c r="DY2019" s="52"/>
      <c r="DZ2019" s="52"/>
      <c r="EA2019" s="52"/>
    </row>
    <row r="2020" spans="1:131" s="43" customFormat="1" x14ac:dyDescent="0.2">
      <c r="A2020" s="42"/>
      <c r="B2020" s="42"/>
      <c r="C2020" s="42"/>
      <c r="D2020" s="42"/>
      <c r="E2020" s="42"/>
      <c r="F2020" s="42"/>
      <c r="G2020" s="54"/>
      <c r="H2020" s="42"/>
      <c r="I2020" s="42"/>
      <c r="J2020" s="55"/>
      <c r="K2020" s="55"/>
      <c r="L2020" s="55"/>
      <c r="M2020" s="56"/>
      <c r="N2020" s="57"/>
      <c r="O2020" s="57"/>
      <c r="P2020" s="42"/>
      <c r="Q2020" s="42"/>
      <c r="R2020" s="42"/>
      <c r="S2020" s="42"/>
      <c r="T2020" s="57"/>
      <c r="U2020" s="57"/>
      <c r="V2020" s="52"/>
      <c r="W2020" s="52"/>
      <c r="X2020" s="52"/>
      <c r="Y2020" s="52"/>
      <c r="Z2020" s="52"/>
      <c r="AA2020" s="52"/>
      <c r="AB2020" s="52"/>
      <c r="AC2020" s="52"/>
      <c r="AD2020" s="52"/>
      <c r="AE2020" s="52"/>
      <c r="AF2020" s="52"/>
      <c r="AG2020" s="52"/>
      <c r="AH2020" s="52"/>
      <c r="AI2020" s="52"/>
      <c r="AJ2020" s="52"/>
      <c r="AK2020" s="52"/>
      <c r="AL2020" s="52"/>
      <c r="AM2020" s="52"/>
      <c r="AN2020" s="52"/>
      <c r="AO2020" s="52"/>
      <c r="AP2020" s="52"/>
      <c r="AQ2020" s="52"/>
      <c r="AR2020" s="52"/>
      <c r="AS2020" s="52"/>
      <c r="AT2020" s="52"/>
      <c r="AU2020" s="52"/>
      <c r="AV2020" s="52"/>
      <c r="AW2020" s="52"/>
      <c r="AX2020" s="52"/>
      <c r="AY2020" s="52"/>
      <c r="AZ2020" s="52"/>
      <c r="BA2020" s="52"/>
      <c r="BB2020" s="52"/>
      <c r="BC2020" s="52"/>
      <c r="BD2020" s="52"/>
      <c r="BE2020" s="52"/>
      <c r="BF2020" s="52"/>
      <c r="BG2020" s="52"/>
      <c r="BH2020" s="52"/>
      <c r="BI2020" s="52"/>
      <c r="BJ2020" s="52"/>
      <c r="BK2020" s="52"/>
      <c r="BL2020" s="52"/>
      <c r="BM2020" s="52"/>
      <c r="BN2020" s="52"/>
      <c r="BO2020" s="52"/>
      <c r="BP2020" s="52"/>
      <c r="BQ2020" s="52"/>
      <c r="BR2020" s="52"/>
      <c r="BS2020" s="52"/>
      <c r="BT2020" s="52"/>
      <c r="BU2020" s="52"/>
      <c r="BV2020" s="52"/>
      <c r="BW2020" s="52"/>
      <c r="BX2020" s="52"/>
      <c r="BY2020" s="52"/>
      <c r="BZ2020" s="52"/>
      <c r="CA2020" s="52"/>
      <c r="CB2020" s="52"/>
      <c r="CC2020" s="52"/>
      <c r="CD2020" s="52"/>
      <c r="CE2020" s="52"/>
      <c r="CF2020" s="52"/>
      <c r="CG2020" s="52"/>
      <c r="CH2020" s="52"/>
      <c r="CI2020" s="52"/>
      <c r="CJ2020" s="52"/>
      <c r="CK2020" s="52"/>
      <c r="CL2020" s="52"/>
      <c r="CM2020" s="52"/>
      <c r="CN2020" s="52"/>
      <c r="CO2020" s="52"/>
      <c r="CP2020" s="52"/>
      <c r="CQ2020" s="52"/>
      <c r="CR2020" s="52"/>
      <c r="CS2020" s="52"/>
      <c r="CT2020" s="52"/>
      <c r="CU2020" s="52"/>
      <c r="CV2020" s="52"/>
      <c r="CW2020" s="52"/>
      <c r="CX2020" s="52"/>
      <c r="CY2020" s="52"/>
      <c r="CZ2020" s="52"/>
      <c r="DA2020" s="52"/>
      <c r="DB2020" s="52"/>
      <c r="DC2020" s="52"/>
      <c r="DD2020" s="52"/>
      <c r="DE2020" s="52"/>
      <c r="DF2020" s="52"/>
      <c r="DG2020" s="52"/>
      <c r="DH2020" s="52"/>
      <c r="DI2020" s="52"/>
      <c r="DJ2020" s="52"/>
      <c r="DK2020" s="52"/>
      <c r="DL2020" s="52"/>
      <c r="DM2020" s="52"/>
      <c r="DN2020" s="52"/>
      <c r="DO2020" s="52"/>
      <c r="DP2020" s="52"/>
      <c r="DQ2020" s="52"/>
      <c r="DR2020" s="52"/>
      <c r="DS2020" s="52"/>
      <c r="DT2020" s="52"/>
      <c r="DU2020" s="52"/>
      <c r="DV2020" s="52"/>
      <c r="DW2020" s="52"/>
      <c r="DX2020" s="52"/>
      <c r="DY2020" s="52"/>
      <c r="DZ2020" s="52"/>
      <c r="EA2020" s="52"/>
    </row>
    <row r="2021" spans="1:131" s="43" customFormat="1" x14ac:dyDescent="0.2">
      <c r="A2021" s="42"/>
      <c r="B2021" s="42"/>
      <c r="C2021" s="42"/>
      <c r="D2021" s="42"/>
      <c r="E2021" s="42"/>
      <c r="F2021" s="42"/>
      <c r="G2021" s="54"/>
      <c r="H2021" s="42"/>
      <c r="I2021" s="42"/>
      <c r="J2021" s="55"/>
      <c r="K2021" s="55"/>
      <c r="L2021" s="55"/>
      <c r="M2021" s="56"/>
      <c r="N2021" s="57"/>
      <c r="O2021" s="57"/>
      <c r="P2021" s="42"/>
      <c r="Q2021" s="42"/>
      <c r="R2021" s="42"/>
      <c r="S2021" s="42"/>
      <c r="T2021" s="57"/>
      <c r="U2021" s="57"/>
      <c r="V2021" s="52"/>
      <c r="W2021" s="52"/>
      <c r="X2021" s="52"/>
      <c r="Y2021" s="52"/>
      <c r="Z2021" s="52"/>
      <c r="AA2021" s="52"/>
      <c r="AB2021" s="52"/>
      <c r="AC2021" s="52"/>
      <c r="AD2021" s="52"/>
      <c r="AE2021" s="52"/>
      <c r="AF2021" s="52"/>
      <c r="AG2021" s="52"/>
      <c r="AH2021" s="52"/>
      <c r="AI2021" s="52"/>
      <c r="AJ2021" s="52"/>
      <c r="AK2021" s="52"/>
      <c r="AL2021" s="52"/>
      <c r="AM2021" s="52"/>
      <c r="AN2021" s="52"/>
      <c r="AO2021" s="52"/>
      <c r="AP2021" s="52"/>
      <c r="AQ2021" s="52"/>
      <c r="AR2021" s="52"/>
      <c r="AS2021" s="52"/>
      <c r="AT2021" s="52"/>
      <c r="AU2021" s="52"/>
      <c r="AV2021" s="52"/>
      <c r="AW2021" s="52"/>
      <c r="AX2021" s="52"/>
      <c r="AY2021" s="52"/>
      <c r="AZ2021" s="52"/>
      <c r="BA2021" s="52"/>
      <c r="BB2021" s="52"/>
      <c r="BC2021" s="52"/>
      <c r="BD2021" s="52"/>
      <c r="BE2021" s="52"/>
      <c r="BF2021" s="52"/>
      <c r="BG2021" s="52"/>
      <c r="BH2021" s="52"/>
      <c r="BI2021" s="52"/>
      <c r="BJ2021" s="52"/>
      <c r="BK2021" s="52"/>
      <c r="BL2021" s="52"/>
      <c r="BM2021" s="52"/>
      <c r="BN2021" s="52"/>
      <c r="BO2021" s="52"/>
      <c r="BP2021" s="52"/>
      <c r="BQ2021" s="52"/>
      <c r="BR2021" s="52"/>
      <c r="BS2021" s="52"/>
      <c r="BT2021" s="52"/>
      <c r="BU2021" s="52"/>
      <c r="BV2021" s="52"/>
      <c r="BW2021" s="52"/>
      <c r="BX2021" s="52"/>
      <c r="BY2021" s="52"/>
      <c r="BZ2021" s="52"/>
      <c r="CA2021" s="52"/>
      <c r="CB2021" s="52"/>
      <c r="CC2021" s="52"/>
      <c r="CD2021" s="52"/>
      <c r="CE2021" s="52"/>
      <c r="CF2021" s="52"/>
      <c r="CG2021" s="52"/>
      <c r="CH2021" s="52"/>
      <c r="CI2021" s="52"/>
      <c r="CJ2021" s="52"/>
      <c r="CK2021" s="52"/>
      <c r="CL2021" s="52"/>
      <c r="CM2021" s="52"/>
      <c r="CN2021" s="52"/>
      <c r="CO2021" s="52"/>
      <c r="CP2021" s="52"/>
      <c r="CQ2021" s="52"/>
      <c r="CR2021" s="52"/>
      <c r="CS2021" s="52"/>
      <c r="CT2021" s="52"/>
      <c r="CU2021" s="52"/>
      <c r="CV2021" s="52"/>
      <c r="CW2021" s="52"/>
      <c r="CX2021" s="52"/>
      <c r="CY2021" s="52"/>
      <c r="CZ2021" s="52"/>
      <c r="DA2021" s="52"/>
      <c r="DB2021" s="52"/>
      <c r="DC2021" s="52"/>
      <c r="DD2021" s="52"/>
      <c r="DE2021" s="52"/>
      <c r="DF2021" s="52"/>
      <c r="DG2021" s="52"/>
      <c r="DH2021" s="52"/>
      <c r="DI2021" s="52"/>
      <c r="DJ2021" s="52"/>
      <c r="DK2021" s="52"/>
      <c r="DL2021" s="52"/>
      <c r="DM2021" s="52"/>
      <c r="DN2021" s="52"/>
      <c r="DO2021" s="52"/>
      <c r="DP2021" s="52"/>
      <c r="DQ2021" s="52"/>
      <c r="DR2021" s="52"/>
      <c r="DS2021" s="52"/>
      <c r="DT2021" s="52"/>
      <c r="DU2021" s="52"/>
      <c r="DV2021" s="52"/>
      <c r="DW2021" s="52"/>
      <c r="DX2021" s="52"/>
      <c r="DY2021" s="52"/>
      <c r="DZ2021" s="52"/>
      <c r="EA2021" s="52"/>
    </row>
    <row r="2022" spans="1:131" s="43" customFormat="1" x14ac:dyDescent="0.2">
      <c r="A2022" s="42"/>
      <c r="B2022" s="42"/>
      <c r="C2022" s="42"/>
      <c r="D2022" s="42"/>
      <c r="E2022" s="42"/>
      <c r="F2022" s="42"/>
      <c r="G2022" s="54"/>
      <c r="H2022" s="42"/>
      <c r="I2022" s="42"/>
      <c r="J2022" s="55"/>
      <c r="K2022" s="55"/>
      <c r="L2022" s="55"/>
      <c r="M2022" s="56"/>
      <c r="N2022" s="57"/>
      <c r="O2022" s="57"/>
      <c r="P2022" s="42"/>
      <c r="Q2022" s="42"/>
      <c r="R2022" s="42"/>
      <c r="S2022" s="42"/>
      <c r="T2022" s="57"/>
      <c r="U2022" s="57"/>
      <c r="V2022" s="52"/>
      <c r="W2022" s="52"/>
      <c r="X2022" s="52"/>
      <c r="Y2022" s="52"/>
      <c r="Z2022" s="52"/>
      <c r="AA2022" s="52"/>
      <c r="AB2022" s="52"/>
      <c r="AC2022" s="52"/>
      <c r="AD2022" s="52"/>
      <c r="AE2022" s="52"/>
      <c r="AF2022" s="52"/>
      <c r="AG2022" s="52"/>
      <c r="AH2022" s="52"/>
      <c r="AI2022" s="52"/>
      <c r="AJ2022" s="52"/>
      <c r="AK2022" s="52"/>
      <c r="AL2022" s="52"/>
      <c r="AM2022" s="52"/>
      <c r="AN2022" s="52"/>
      <c r="AO2022" s="52"/>
      <c r="AP2022" s="52"/>
      <c r="AQ2022" s="52"/>
      <c r="AR2022" s="52"/>
      <c r="AS2022" s="52"/>
      <c r="AT2022" s="52"/>
      <c r="AU2022" s="52"/>
      <c r="AV2022" s="52"/>
      <c r="AW2022" s="52"/>
      <c r="AX2022" s="52"/>
      <c r="AY2022" s="52"/>
      <c r="AZ2022" s="52"/>
      <c r="BA2022" s="52"/>
      <c r="BB2022" s="52"/>
      <c r="BC2022" s="52"/>
      <c r="BD2022" s="52"/>
      <c r="BE2022" s="52"/>
      <c r="BF2022" s="52"/>
      <c r="BG2022" s="52"/>
      <c r="BH2022" s="52"/>
      <c r="BI2022" s="52"/>
      <c r="BJ2022" s="52"/>
      <c r="BK2022" s="52"/>
      <c r="BL2022" s="52"/>
      <c r="BM2022" s="52"/>
      <c r="BN2022" s="52"/>
      <c r="BO2022" s="52"/>
      <c r="BP2022" s="52"/>
      <c r="BQ2022" s="52"/>
      <c r="BR2022" s="52"/>
      <c r="BS2022" s="52"/>
      <c r="BT2022" s="52"/>
      <c r="BU2022" s="52"/>
      <c r="BV2022" s="52"/>
      <c r="BW2022" s="52"/>
      <c r="BX2022" s="52"/>
      <c r="BY2022" s="52"/>
      <c r="BZ2022" s="52"/>
      <c r="CA2022" s="52"/>
      <c r="CB2022" s="52"/>
      <c r="CC2022" s="52"/>
      <c r="CD2022" s="52"/>
      <c r="CE2022" s="52"/>
      <c r="CF2022" s="52"/>
      <c r="CG2022" s="52"/>
      <c r="CH2022" s="52"/>
      <c r="CI2022" s="52"/>
      <c r="CJ2022" s="52"/>
      <c r="CK2022" s="52"/>
      <c r="CL2022" s="52"/>
      <c r="CM2022" s="52"/>
      <c r="CN2022" s="52"/>
      <c r="CO2022" s="52"/>
      <c r="CP2022" s="52"/>
      <c r="CQ2022" s="52"/>
      <c r="CR2022" s="52"/>
      <c r="CS2022" s="52"/>
      <c r="CT2022" s="52"/>
      <c r="CU2022" s="52"/>
      <c r="CV2022" s="52"/>
      <c r="CW2022" s="52"/>
      <c r="CX2022" s="52"/>
      <c r="CY2022" s="52"/>
      <c r="CZ2022" s="52"/>
      <c r="DA2022" s="52"/>
      <c r="DB2022" s="52"/>
      <c r="DC2022" s="52"/>
      <c r="DD2022" s="52"/>
      <c r="DE2022" s="52"/>
      <c r="DF2022" s="52"/>
      <c r="DG2022" s="52"/>
      <c r="DH2022" s="52"/>
      <c r="DI2022" s="52"/>
      <c r="DJ2022" s="52"/>
      <c r="DK2022" s="52"/>
      <c r="DL2022" s="52"/>
      <c r="DM2022" s="52"/>
      <c r="DN2022" s="52"/>
      <c r="DO2022" s="52"/>
      <c r="DP2022" s="52"/>
      <c r="DQ2022" s="52"/>
      <c r="DR2022" s="52"/>
      <c r="DS2022" s="52"/>
      <c r="DT2022" s="52"/>
      <c r="DU2022" s="52"/>
      <c r="DV2022" s="52"/>
      <c r="DW2022" s="52"/>
      <c r="DX2022" s="52"/>
      <c r="DY2022" s="52"/>
      <c r="DZ2022" s="52"/>
      <c r="EA2022" s="52"/>
    </row>
    <row r="2023" spans="1:131" s="43" customFormat="1" x14ac:dyDescent="0.2">
      <c r="A2023" s="42"/>
      <c r="B2023" s="42"/>
      <c r="C2023" s="42"/>
      <c r="D2023" s="42"/>
      <c r="E2023" s="42"/>
      <c r="F2023" s="42"/>
      <c r="G2023" s="54"/>
      <c r="H2023" s="42"/>
      <c r="I2023" s="42"/>
      <c r="J2023" s="55"/>
      <c r="K2023" s="55"/>
      <c r="L2023" s="55"/>
      <c r="M2023" s="56"/>
      <c r="N2023" s="57"/>
      <c r="O2023" s="57"/>
      <c r="P2023" s="42"/>
      <c r="Q2023" s="42"/>
      <c r="R2023" s="42"/>
      <c r="S2023" s="42"/>
      <c r="T2023" s="57"/>
      <c r="U2023" s="57"/>
      <c r="V2023" s="52"/>
      <c r="W2023" s="52"/>
      <c r="X2023" s="52"/>
      <c r="Y2023" s="52"/>
      <c r="Z2023" s="52"/>
      <c r="AA2023" s="52"/>
      <c r="AB2023" s="52"/>
      <c r="AC2023" s="52"/>
      <c r="AD2023" s="52"/>
      <c r="AE2023" s="52"/>
      <c r="AF2023" s="52"/>
      <c r="AG2023" s="52"/>
      <c r="AH2023" s="52"/>
      <c r="AI2023" s="52"/>
      <c r="AJ2023" s="52"/>
      <c r="AK2023" s="52"/>
      <c r="AL2023" s="52"/>
      <c r="AM2023" s="52"/>
      <c r="AN2023" s="52"/>
      <c r="AO2023" s="52"/>
      <c r="AP2023" s="52"/>
      <c r="AQ2023" s="52"/>
      <c r="AR2023" s="52"/>
      <c r="AS2023" s="52"/>
      <c r="AT2023" s="52"/>
      <c r="AU2023" s="52"/>
      <c r="AV2023" s="52"/>
      <c r="AW2023" s="52"/>
      <c r="AX2023" s="52"/>
      <c r="AY2023" s="52"/>
      <c r="AZ2023" s="52"/>
      <c r="BA2023" s="52"/>
      <c r="BB2023" s="52"/>
      <c r="BC2023" s="52"/>
      <c r="BD2023" s="52"/>
      <c r="BE2023" s="52"/>
      <c r="BF2023" s="52"/>
      <c r="BG2023" s="52"/>
      <c r="BH2023" s="52"/>
      <c r="BI2023" s="52"/>
      <c r="BJ2023" s="52"/>
      <c r="BK2023" s="52"/>
      <c r="BL2023" s="52"/>
      <c r="BM2023" s="52"/>
      <c r="BN2023" s="52"/>
      <c r="BO2023" s="52"/>
      <c r="BP2023" s="52"/>
      <c r="BQ2023" s="52"/>
      <c r="BR2023" s="52"/>
      <c r="BS2023" s="52"/>
      <c r="BT2023" s="52"/>
      <c r="BU2023" s="52"/>
      <c r="BV2023" s="52"/>
      <c r="BW2023" s="52"/>
      <c r="BX2023" s="52"/>
      <c r="BY2023" s="52"/>
      <c r="BZ2023" s="52"/>
      <c r="CA2023" s="52"/>
      <c r="CB2023" s="52"/>
      <c r="CC2023" s="52"/>
      <c r="CD2023" s="52"/>
      <c r="CE2023" s="52"/>
      <c r="CF2023" s="52"/>
      <c r="CG2023" s="52"/>
      <c r="CH2023" s="52"/>
      <c r="CI2023" s="52"/>
      <c r="CJ2023" s="52"/>
      <c r="CK2023" s="52"/>
      <c r="CL2023" s="52"/>
      <c r="CM2023" s="52"/>
      <c r="CN2023" s="52"/>
      <c r="CO2023" s="52"/>
      <c r="CP2023" s="52"/>
      <c r="CQ2023" s="52"/>
      <c r="CR2023" s="52"/>
      <c r="CS2023" s="52"/>
      <c r="CT2023" s="52"/>
      <c r="CU2023" s="52"/>
      <c r="CV2023" s="52"/>
      <c r="CW2023" s="52"/>
      <c r="CX2023" s="52"/>
      <c r="CY2023" s="52"/>
      <c r="CZ2023" s="52"/>
      <c r="DA2023" s="52"/>
      <c r="DB2023" s="52"/>
      <c r="DC2023" s="52"/>
      <c r="DD2023" s="52"/>
      <c r="DE2023" s="52"/>
      <c r="DF2023" s="52"/>
      <c r="DG2023" s="52"/>
      <c r="DH2023" s="52"/>
      <c r="DI2023" s="52"/>
      <c r="DJ2023" s="52"/>
      <c r="DK2023" s="52"/>
      <c r="DL2023" s="52"/>
      <c r="DM2023" s="52"/>
      <c r="DN2023" s="52"/>
      <c r="DO2023" s="52"/>
      <c r="DP2023" s="52"/>
      <c r="DQ2023" s="52"/>
      <c r="DR2023" s="52"/>
      <c r="DS2023" s="52"/>
      <c r="DT2023" s="52"/>
      <c r="DU2023" s="52"/>
      <c r="DV2023" s="52"/>
      <c r="DW2023" s="52"/>
      <c r="DX2023" s="52"/>
      <c r="DY2023" s="52"/>
      <c r="DZ2023" s="52"/>
      <c r="EA2023" s="52"/>
    </row>
    <row r="2024" spans="1:131" s="43" customFormat="1" x14ac:dyDescent="0.2">
      <c r="A2024" s="42"/>
      <c r="B2024" s="42"/>
      <c r="C2024" s="42"/>
      <c r="D2024" s="42"/>
      <c r="E2024" s="42"/>
      <c r="F2024" s="42"/>
      <c r="G2024" s="54"/>
      <c r="H2024" s="42"/>
      <c r="I2024" s="42"/>
      <c r="J2024" s="55"/>
      <c r="K2024" s="55"/>
      <c r="L2024" s="55"/>
      <c r="M2024" s="56"/>
      <c r="N2024" s="57"/>
      <c r="O2024" s="57"/>
      <c r="P2024" s="42"/>
      <c r="Q2024" s="42"/>
      <c r="R2024" s="42"/>
      <c r="S2024" s="42"/>
      <c r="T2024" s="57"/>
      <c r="U2024" s="57"/>
      <c r="V2024" s="52"/>
      <c r="W2024" s="52"/>
      <c r="X2024" s="52"/>
      <c r="Y2024" s="52"/>
      <c r="Z2024" s="52"/>
      <c r="AA2024" s="52"/>
      <c r="AB2024" s="52"/>
      <c r="AC2024" s="52"/>
      <c r="AD2024" s="52"/>
      <c r="AE2024" s="52"/>
      <c r="AF2024" s="52"/>
      <c r="AG2024" s="52"/>
      <c r="AH2024" s="52"/>
      <c r="AI2024" s="52"/>
      <c r="AJ2024" s="52"/>
      <c r="AK2024" s="52"/>
      <c r="AL2024" s="52"/>
      <c r="AM2024" s="52"/>
      <c r="AN2024" s="52"/>
      <c r="AO2024" s="52"/>
      <c r="AP2024" s="52"/>
      <c r="AQ2024" s="52"/>
      <c r="AR2024" s="52"/>
      <c r="AS2024" s="52"/>
      <c r="AT2024" s="52"/>
      <c r="AU2024" s="52"/>
      <c r="AV2024" s="52"/>
      <c r="AW2024" s="52"/>
      <c r="AX2024" s="52"/>
      <c r="AY2024" s="52"/>
      <c r="AZ2024" s="52"/>
      <c r="BA2024" s="52"/>
      <c r="BB2024" s="52"/>
      <c r="BC2024" s="52"/>
      <c r="BD2024" s="52"/>
      <c r="BE2024" s="52"/>
      <c r="BF2024" s="52"/>
      <c r="BG2024" s="52"/>
      <c r="BH2024" s="52"/>
      <c r="BI2024" s="52"/>
      <c r="BJ2024" s="52"/>
      <c r="BK2024" s="52"/>
      <c r="BL2024" s="52"/>
      <c r="BM2024" s="52"/>
      <c r="BN2024" s="52"/>
      <c r="BO2024" s="52"/>
      <c r="BP2024" s="52"/>
      <c r="BQ2024" s="52"/>
      <c r="BR2024" s="52"/>
      <c r="BS2024" s="52"/>
      <c r="BT2024" s="52"/>
      <c r="BU2024" s="52"/>
      <c r="BV2024" s="52"/>
      <c r="BW2024" s="52"/>
      <c r="BX2024" s="52"/>
      <c r="BY2024" s="52"/>
      <c r="BZ2024" s="52"/>
      <c r="CA2024" s="52"/>
      <c r="CB2024" s="52"/>
      <c r="CC2024" s="52"/>
      <c r="CD2024" s="52"/>
      <c r="CE2024" s="52"/>
      <c r="CF2024" s="52"/>
      <c r="CG2024" s="52"/>
      <c r="CH2024" s="52"/>
      <c r="CI2024" s="52"/>
      <c r="CJ2024" s="52"/>
      <c r="CK2024" s="52"/>
      <c r="CL2024" s="52"/>
      <c r="CM2024" s="52"/>
      <c r="CN2024" s="52"/>
      <c r="CO2024" s="52"/>
      <c r="CP2024" s="52"/>
      <c r="CQ2024" s="52"/>
      <c r="CR2024" s="52"/>
      <c r="CS2024" s="52"/>
      <c r="CT2024" s="52"/>
      <c r="CU2024" s="52"/>
      <c r="CV2024" s="52"/>
      <c r="CW2024" s="52"/>
      <c r="CX2024" s="52"/>
      <c r="CY2024" s="52"/>
      <c r="CZ2024" s="52"/>
      <c r="DA2024" s="52"/>
      <c r="DB2024" s="52"/>
      <c r="DC2024" s="52"/>
      <c r="DD2024" s="52"/>
      <c r="DE2024" s="52"/>
      <c r="DF2024" s="52"/>
      <c r="DG2024" s="52"/>
      <c r="DH2024" s="52"/>
      <c r="DI2024" s="52"/>
      <c r="DJ2024" s="52"/>
      <c r="DK2024" s="52"/>
      <c r="DL2024" s="52"/>
      <c r="DM2024" s="52"/>
      <c r="DN2024" s="52"/>
      <c r="DO2024" s="52"/>
      <c r="DP2024" s="52"/>
      <c r="DQ2024" s="52"/>
      <c r="DR2024" s="52"/>
      <c r="DS2024" s="52"/>
      <c r="DT2024" s="52"/>
      <c r="DU2024" s="52"/>
      <c r="DV2024" s="52"/>
      <c r="DW2024" s="52"/>
      <c r="DX2024" s="52"/>
      <c r="DY2024" s="52"/>
      <c r="DZ2024" s="52"/>
      <c r="EA2024" s="52"/>
    </row>
    <row r="2025" spans="1:131" s="43" customFormat="1" x14ac:dyDescent="0.2">
      <c r="A2025" s="42"/>
      <c r="B2025" s="42"/>
      <c r="C2025" s="42"/>
      <c r="D2025" s="42"/>
      <c r="E2025" s="42"/>
      <c r="F2025" s="42"/>
      <c r="G2025" s="54"/>
      <c r="H2025" s="42"/>
      <c r="I2025" s="42"/>
      <c r="J2025" s="55"/>
      <c r="K2025" s="55"/>
      <c r="L2025" s="55"/>
      <c r="M2025" s="56"/>
      <c r="N2025" s="57"/>
      <c r="O2025" s="57"/>
      <c r="P2025" s="42"/>
      <c r="Q2025" s="42"/>
      <c r="R2025" s="42"/>
      <c r="S2025" s="42"/>
      <c r="T2025" s="57"/>
      <c r="U2025" s="57"/>
      <c r="V2025" s="52"/>
      <c r="W2025" s="52"/>
      <c r="X2025" s="52"/>
      <c r="Y2025" s="52"/>
      <c r="Z2025" s="52"/>
      <c r="AA2025" s="52"/>
      <c r="AB2025" s="52"/>
      <c r="AC2025" s="52"/>
      <c r="AD2025" s="52"/>
      <c r="AE2025" s="52"/>
      <c r="AF2025" s="52"/>
      <c r="AG2025" s="52"/>
      <c r="AH2025" s="52"/>
      <c r="AI2025" s="52"/>
      <c r="AJ2025" s="52"/>
      <c r="AK2025" s="52"/>
      <c r="AL2025" s="52"/>
      <c r="AM2025" s="52"/>
      <c r="AN2025" s="52"/>
      <c r="AO2025" s="52"/>
      <c r="AP2025" s="52"/>
      <c r="AQ2025" s="52"/>
      <c r="AR2025" s="52"/>
      <c r="AS2025" s="52"/>
      <c r="AT2025" s="52"/>
      <c r="AU2025" s="52"/>
      <c r="AV2025" s="52"/>
      <c r="AW2025" s="52"/>
      <c r="AX2025" s="52"/>
      <c r="AY2025" s="52"/>
      <c r="AZ2025" s="52"/>
      <c r="BA2025" s="52"/>
      <c r="BB2025" s="52"/>
      <c r="BC2025" s="52"/>
      <c r="BD2025" s="52"/>
      <c r="BE2025" s="52"/>
      <c r="BF2025" s="52"/>
      <c r="BG2025" s="52"/>
      <c r="BH2025" s="52"/>
      <c r="BI2025" s="52"/>
      <c r="BJ2025" s="52"/>
      <c r="BK2025" s="52"/>
      <c r="BL2025" s="52"/>
      <c r="BM2025" s="52"/>
      <c r="BN2025" s="52"/>
      <c r="BO2025" s="52"/>
      <c r="BP2025" s="52"/>
      <c r="BQ2025" s="52"/>
      <c r="BR2025" s="52"/>
      <c r="BS2025" s="52"/>
      <c r="BT2025" s="52"/>
      <c r="BU2025" s="52"/>
      <c r="BV2025" s="52"/>
      <c r="BW2025" s="52"/>
      <c r="BX2025" s="52"/>
      <c r="BY2025" s="52"/>
      <c r="BZ2025" s="52"/>
      <c r="CA2025" s="52"/>
      <c r="CB2025" s="52"/>
      <c r="CC2025" s="52"/>
      <c r="CD2025" s="52"/>
      <c r="CE2025" s="52"/>
      <c r="CF2025" s="52"/>
      <c r="CG2025" s="52"/>
      <c r="CH2025" s="52"/>
      <c r="CI2025" s="52"/>
      <c r="CJ2025" s="52"/>
      <c r="CK2025" s="52"/>
      <c r="CL2025" s="52"/>
      <c r="CM2025" s="52"/>
      <c r="CN2025" s="52"/>
      <c r="CO2025" s="52"/>
      <c r="CP2025" s="52"/>
      <c r="CQ2025" s="52"/>
      <c r="CR2025" s="52"/>
      <c r="CS2025" s="52"/>
      <c r="CT2025" s="52"/>
      <c r="CU2025" s="52"/>
      <c r="CV2025" s="52"/>
      <c r="CW2025" s="52"/>
      <c r="CX2025" s="52"/>
      <c r="CY2025" s="52"/>
      <c r="CZ2025" s="52"/>
      <c r="DA2025" s="52"/>
      <c r="DB2025" s="52"/>
      <c r="DC2025" s="52"/>
      <c r="DD2025" s="52"/>
      <c r="DE2025" s="52"/>
      <c r="DF2025" s="52"/>
      <c r="DG2025" s="52"/>
      <c r="DH2025" s="52"/>
      <c r="DI2025" s="52"/>
      <c r="DJ2025" s="52"/>
      <c r="DK2025" s="52"/>
      <c r="DL2025" s="52"/>
      <c r="DM2025" s="52"/>
      <c r="DN2025" s="52"/>
      <c r="DO2025" s="52"/>
      <c r="DP2025" s="52"/>
      <c r="DQ2025" s="52"/>
      <c r="DR2025" s="52"/>
      <c r="DS2025" s="52"/>
      <c r="DT2025" s="52"/>
      <c r="DU2025" s="52"/>
      <c r="DV2025" s="52"/>
      <c r="DW2025" s="52"/>
      <c r="DX2025" s="52"/>
      <c r="DY2025" s="52"/>
      <c r="DZ2025" s="52"/>
      <c r="EA2025" s="52"/>
    </row>
    <row r="2026" spans="1:131" s="43" customFormat="1" x14ac:dyDescent="0.2">
      <c r="A2026" s="42"/>
      <c r="B2026" s="42"/>
      <c r="C2026" s="42"/>
      <c r="D2026" s="42"/>
      <c r="E2026" s="42"/>
      <c r="F2026" s="42"/>
      <c r="G2026" s="54"/>
      <c r="H2026" s="42"/>
      <c r="I2026" s="42"/>
      <c r="J2026" s="55"/>
      <c r="K2026" s="55"/>
      <c r="L2026" s="55"/>
      <c r="M2026" s="56"/>
      <c r="N2026" s="57"/>
      <c r="O2026" s="57"/>
      <c r="P2026" s="42"/>
      <c r="Q2026" s="42"/>
      <c r="R2026" s="42"/>
      <c r="S2026" s="42"/>
      <c r="T2026" s="57"/>
      <c r="U2026" s="57"/>
      <c r="V2026" s="52"/>
      <c r="W2026" s="52"/>
      <c r="X2026" s="52"/>
      <c r="Y2026" s="52"/>
      <c r="Z2026" s="52"/>
      <c r="AA2026" s="52"/>
      <c r="AB2026" s="52"/>
      <c r="AC2026" s="52"/>
      <c r="AD2026" s="52"/>
      <c r="AE2026" s="52"/>
      <c r="AF2026" s="52"/>
      <c r="AG2026" s="52"/>
      <c r="AH2026" s="52"/>
      <c r="AI2026" s="52"/>
      <c r="AJ2026" s="52"/>
      <c r="AK2026" s="52"/>
      <c r="AL2026" s="52"/>
      <c r="AM2026" s="52"/>
      <c r="AN2026" s="52"/>
      <c r="AO2026" s="52"/>
      <c r="AP2026" s="52"/>
      <c r="AQ2026" s="52"/>
      <c r="AR2026" s="52"/>
      <c r="AS2026" s="52"/>
      <c r="AT2026" s="52"/>
      <c r="AU2026" s="52"/>
      <c r="AV2026" s="52"/>
      <c r="AW2026" s="52"/>
      <c r="AX2026" s="52"/>
      <c r="AY2026" s="52"/>
      <c r="AZ2026" s="52"/>
      <c r="BA2026" s="52"/>
      <c r="BB2026" s="52"/>
      <c r="BC2026" s="52"/>
      <c r="BD2026" s="52"/>
      <c r="BE2026" s="52"/>
      <c r="BF2026" s="52"/>
      <c r="BG2026" s="52"/>
      <c r="BH2026" s="52"/>
      <c r="BI2026" s="52"/>
      <c r="BJ2026" s="52"/>
      <c r="BK2026" s="52"/>
      <c r="BL2026" s="52"/>
      <c r="BM2026" s="52"/>
      <c r="BN2026" s="52"/>
      <c r="BO2026" s="52"/>
      <c r="BP2026" s="52"/>
      <c r="BQ2026" s="52"/>
      <c r="BR2026" s="52"/>
      <c r="BS2026" s="52"/>
      <c r="BT2026" s="52"/>
      <c r="BU2026" s="52"/>
      <c r="BV2026" s="52"/>
      <c r="BW2026" s="52"/>
      <c r="BX2026" s="52"/>
      <c r="BY2026" s="52"/>
      <c r="BZ2026" s="52"/>
      <c r="CA2026" s="52"/>
      <c r="CB2026" s="52"/>
      <c r="CC2026" s="52"/>
      <c r="CD2026" s="52"/>
      <c r="CE2026" s="52"/>
      <c r="CF2026" s="52"/>
      <c r="CG2026" s="52"/>
      <c r="CH2026" s="52"/>
      <c r="CI2026" s="52"/>
      <c r="CJ2026" s="52"/>
      <c r="CK2026" s="52"/>
      <c r="CL2026" s="52"/>
      <c r="CM2026" s="52"/>
      <c r="CN2026" s="52"/>
      <c r="CO2026" s="52"/>
      <c r="CP2026" s="52"/>
      <c r="CQ2026" s="52"/>
      <c r="CR2026" s="52"/>
      <c r="CS2026" s="52"/>
      <c r="CT2026" s="52"/>
      <c r="CU2026" s="52"/>
      <c r="CV2026" s="52"/>
      <c r="CW2026" s="52"/>
      <c r="CX2026" s="52"/>
      <c r="CY2026" s="52"/>
      <c r="CZ2026" s="52"/>
      <c r="DA2026" s="52"/>
      <c r="DB2026" s="52"/>
      <c r="DC2026" s="52"/>
      <c r="DD2026" s="52"/>
      <c r="DE2026" s="52"/>
      <c r="DF2026" s="52"/>
      <c r="DG2026" s="52"/>
      <c r="DH2026" s="52"/>
      <c r="DI2026" s="52"/>
      <c r="DJ2026" s="52"/>
      <c r="DK2026" s="52"/>
      <c r="DL2026" s="52"/>
      <c r="DM2026" s="52"/>
      <c r="DN2026" s="52"/>
      <c r="DO2026" s="52"/>
      <c r="DP2026" s="52"/>
      <c r="DQ2026" s="52"/>
      <c r="DR2026" s="52"/>
      <c r="DS2026" s="52"/>
      <c r="DT2026" s="52"/>
      <c r="DU2026" s="52"/>
      <c r="DV2026" s="52"/>
      <c r="DW2026" s="52"/>
      <c r="DX2026" s="52"/>
      <c r="DY2026" s="52"/>
      <c r="DZ2026" s="52"/>
      <c r="EA2026" s="52"/>
    </row>
    <row r="2027" spans="1:131" s="43" customFormat="1" x14ac:dyDescent="0.2">
      <c r="A2027" s="42"/>
      <c r="B2027" s="42"/>
      <c r="C2027" s="42"/>
      <c r="D2027" s="42"/>
      <c r="E2027" s="42"/>
      <c r="F2027" s="42"/>
      <c r="G2027" s="54"/>
      <c r="H2027" s="42"/>
      <c r="I2027" s="42"/>
      <c r="J2027" s="55"/>
      <c r="K2027" s="55"/>
      <c r="L2027" s="55"/>
      <c r="M2027" s="56"/>
      <c r="N2027" s="57"/>
      <c r="O2027" s="57"/>
      <c r="P2027" s="42"/>
      <c r="Q2027" s="42"/>
      <c r="R2027" s="42"/>
      <c r="S2027" s="42"/>
      <c r="T2027" s="57"/>
      <c r="U2027" s="57"/>
      <c r="V2027" s="52"/>
      <c r="W2027" s="52"/>
      <c r="X2027" s="52"/>
      <c r="Y2027" s="52"/>
      <c r="Z2027" s="52"/>
      <c r="AA2027" s="52"/>
      <c r="AB2027" s="52"/>
      <c r="AC2027" s="52"/>
      <c r="AD2027" s="52"/>
      <c r="AE2027" s="52"/>
      <c r="AF2027" s="52"/>
      <c r="AG2027" s="52"/>
      <c r="AH2027" s="52"/>
      <c r="AI2027" s="52"/>
      <c r="AJ2027" s="52"/>
      <c r="AK2027" s="52"/>
      <c r="AL2027" s="52"/>
      <c r="AM2027" s="52"/>
      <c r="AN2027" s="52"/>
      <c r="AO2027" s="52"/>
      <c r="AP2027" s="52"/>
      <c r="AQ2027" s="52"/>
      <c r="AR2027" s="52"/>
      <c r="AS2027" s="52"/>
      <c r="AT2027" s="52"/>
      <c r="AU2027" s="52"/>
      <c r="AV2027" s="52"/>
      <c r="AW2027" s="52"/>
      <c r="AX2027" s="52"/>
      <c r="AY2027" s="52"/>
      <c r="AZ2027" s="52"/>
      <c r="BA2027" s="52"/>
      <c r="BB2027" s="52"/>
      <c r="BC2027" s="52"/>
      <c r="BD2027" s="52"/>
      <c r="BE2027" s="52"/>
      <c r="BF2027" s="52"/>
      <c r="BG2027" s="52"/>
      <c r="BH2027" s="52"/>
      <c r="BI2027" s="52"/>
      <c r="BJ2027" s="52"/>
      <c r="BK2027" s="52"/>
      <c r="BL2027" s="52"/>
      <c r="BM2027" s="52"/>
      <c r="BN2027" s="52"/>
      <c r="BO2027" s="52"/>
      <c r="BP2027" s="52"/>
      <c r="BQ2027" s="52"/>
      <c r="BR2027" s="52"/>
      <c r="BS2027" s="52"/>
      <c r="BT2027" s="52"/>
      <c r="BU2027" s="52"/>
      <c r="BV2027" s="52"/>
      <c r="BW2027" s="52"/>
      <c r="BX2027" s="52"/>
      <c r="BY2027" s="52"/>
      <c r="BZ2027" s="52"/>
      <c r="CA2027" s="52"/>
      <c r="CB2027" s="52"/>
      <c r="CC2027" s="52"/>
      <c r="CD2027" s="52"/>
      <c r="CE2027" s="52"/>
      <c r="CF2027" s="52"/>
      <c r="CG2027" s="52"/>
      <c r="CH2027" s="52"/>
      <c r="CI2027" s="52"/>
      <c r="CJ2027" s="52"/>
      <c r="CK2027" s="52"/>
      <c r="CL2027" s="52"/>
      <c r="CM2027" s="52"/>
      <c r="CN2027" s="52"/>
      <c r="CO2027" s="52"/>
      <c r="CP2027" s="52"/>
      <c r="CQ2027" s="52"/>
      <c r="CR2027" s="52"/>
      <c r="CS2027" s="52"/>
      <c r="CT2027" s="52"/>
      <c r="CU2027" s="52"/>
      <c r="CV2027" s="52"/>
      <c r="CW2027" s="52"/>
      <c r="CX2027" s="52"/>
      <c r="CY2027" s="52"/>
      <c r="CZ2027" s="52"/>
      <c r="DA2027" s="52"/>
      <c r="DB2027" s="52"/>
      <c r="DC2027" s="52"/>
      <c r="DD2027" s="52"/>
      <c r="DE2027" s="52"/>
      <c r="DF2027" s="52"/>
      <c r="DG2027" s="52"/>
      <c r="DH2027" s="52"/>
      <c r="DI2027" s="52"/>
      <c r="DJ2027" s="52"/>
      <c r="DK2027" s="52"/>
      <c r="DL2027" s="52"/>
      <c r="DM2027" s="52"/>
      <c r="DN2027" s="52"/>
      <c r="DO2027" s="52"/>
      <c r="DP2027" s="52"/>
      <c r="DQ2027" s="52"/>
      <c r="DR2027" s="52"/>
      <c r="DS2027" s="52"/>
      <c r="DT2027" s="52"/>
      <c r="DU2027" s="52"/>
      <c r="DV2027" s="52"/>
      <c r="DW2027" s="52"/>
      <c r="DX2027" s="52"/>
      <c r="DY2027" s="52"/>
      <c r="DZ2027" s="52"/>
      <c r="EA2027" s="52"/>
    </row>
    <row r="2028" spans="1:131" s="43" customFormat="1" x14ac:dyDescent="0.2">
      <c r="A2028" s="42"/>
      <c r="B2028" s="42"/>
      <c r="C2028" s="42"/>
      <c r="D2028" s="42"/>
      <c r="E2028" s="42"/>
      <c r="F2028" s="42"/>
      <c r="G2028" s="54"/>
      <c r="H2028" s="42"/>
      <c r="I2028" s="42"/>
      <c r="J2028" s="55"/>
      <c r="K2028" s="55"/>
      <c r="L2028" s="55"/>
      <c r="M2028" s="56"/>
      <c r="N2028" s="57"/>
      <c r="O2028" s="57"/>
      <c r="P2028" s="42"/>
      <c r="Q2028" s="42"/>
      <c r="R2028" s="42"/>
      <c r="S2028" s="42"/>
      <c r="T2028" s="57"/>
      <c r="U2028" s="57"/>
      <c r="V2028" s="52"/>
      <c r="W2028" s="52"/>
      <c r="X2028" s="52"/>
      <c r="Y2028" s="52"/>
      <c r="Z2028" s="52"/>
      <c r="AA2028" s="52"/>
      <c r="AB2028" s="52"/>
      <c r="AC2028" s="52"/>
      <c r="AD2028" s="52"/>
      <c r="AE2028" s="52"/>
      <c r="AF2028" s="52"/>
      <c r="AG2028" s="52"/>
      <c r="AH2028" s="52"/>
      <c r="AI2028" s="52"/>
      <c r="AJ2028" s="52"/>
      <c r="AK2028" s="52"/>
      <c r="AL2028" s="52"/>
      <c r="AM2028" s="52"/>
      <c r="AN2028" s="52"/>
      <c r="AO2028" s="52"/>
      <c r="AP2028" s="52"/>
      <c r="AQ2028" s="52"/>
      <c r="AR2028" s="52"/>
      <c r="AS2028" s="52"/>
      <c r="AT2028" s="52"/>
      <c r="AU2028" s="52"/>
      <c r="AV2028" s="52"/>
      <c r="AW2028" s="52"/>
      <c r="AX2028" s="52"/>
      <c r="AY2028" s="52"/>
      <c r="AZ2028" s="52"/>
      <c r="BA2028" s="52"/>
      <c r="BB2028" s="52"/>
      <c r="BC2028" s="52"/>
      <c r="BD2028" s="52"/>
      <c r="BE2028" s="52"/>
      <c r="BF2028" s="52"/>
      <c r="BG2028" s="52"/>
      <c r="BH2028" s="52"/>
      <c r="BI2028" s="52"/>
      <c r="BJ2028" s="52"/>
      <c r="BK2028" s="52"/>
      <c r="BL2028" s="52"/>
      <c r="BM2028" s="52"/>
      <c r="BN2028" s="52"/>
      <c r="BO2028" s="52"/>
      <c r="BP2028" s="52"/>
      <c r="BQ2028" s="52"/>
      <c r="BR2028" s="52"/>
      <c r="BS2028" s="52"/>
      <c r="BT2028" s="52"/>
      <c r="BU2028" s="52"/>
      <c r="BV2028" s="52"/>
      <c r="BW2028" s="52"/>
      <c r="BX2028" s="52"/>
      <c r="BY2028" s="52"/>
      <c r="BZ2028" s="52"/>
      <c r="CA2028" s="52"/>
      <c r="CB2028" s="52"/>
      <c r="CC2028" s="52"/>
      <c r="CD2028" s="52"/>
      <c r="CE2028" s="52"/>
      <c r="CF2028" s="52"/>
      <c r="CG2028" s="52"/>
      <c r="CH2028" s="52"/>
      <c r="CI2028" s="52"/>
      <c r="CJ2028" s="52"/>
      <c r="CK2028" s="52"/>
      <c r="CL2028" s="52"/>
      <c r="CM2028" s="52"/>
      <c r="CN2028" s="52"/>
      <c r="CO2028" s="52"/>
      <c r="CP2028" s="52"/>
      <c r="CQ2028" s="52"/>
      <c r="CR2028" s="52"/>
      <c r="CS2028" s="52"/>
      <c r="CT2028" s="52"/>
      <c r="CU2028" s="52"/>
      <c r="CV2028" s="52"/>
      <c r="CW2028" s="52"/>
      <c r="CX2028" s="52"/>
      <c r="CY2028" s="52"/>
      <c r="CZ2028" s="52"/>
      <c r="DA2028" s="52"/>
      <c r="DB2028" s="52"/>
      <c r="DC2028" s="52"/>
      <c r="DD2028" s="52"/>
      <c r="DE2028" s="52"/>
      <c r="DF2028" s="52"/>
      <c r="DG2028" s="52"/>
      <c r="DH2028" s="52"/>
      <c r="DI2028" s="52"/>
      <c r="DJ2028" s="52"/>
      <c r="DK2028" s="52"/>
      <c r="DL2028" s="52"/>
      <c r="DM2028" s="52"/>
      <c r="DN2028" s="52"/>
      <c r="DO2028" s="52"/>
      <c r="DP2028" s="52"/>
      <c r="DQ2028" s="52"/>
      <c r="DR2028" s="52"/>
      <c r="DS2028" s="52"/>
      <c r="DT2028" s="52"/>
      <c r="DU2028" s="52"/>
      <c r="DV2028" s="52"/>
      <c r="DW2028" s="52"/>
      <c r="DX2028" s="52"/>
      <c r="DY2028" s="52"/>
      <c r="DZ2028" s="52"/>
      <c r="EA2028" s="52"/>
    </row>
    <row r="2029" spans="1:131" s="43" customFormat="1" x14ac:dyDescent="0.2">
      <c r="A2029" s="42"/>
      <c r="B2029" s="42"/>
      <c r="C2029" s="42"/>
      <c r="D2029" s="42"/>
      <c r="E2029" s="42"/>
      <c r="F2029" s="42"/>
      <c r="G2029" s="54"/>
      <c r="H2029" s="42"/>
      <c r="I2029" s="42"/>
      <c r="J2029" s="55"/>
      <c r="K2029" s="55"/>
      <c r="L2029" s="55"/>
      <c r="M2029" s="56"/>
      <c r="N2029" s="57"/>
      <c r="O2029" s="57"/>
      <c r="P2029" s="42"/>
      <c r="Q2029" s="42"/>
      <c r="R2029" s="42"/>
      <c r="S2029" s="42"/>
      <c r="T2029" s="57"/>
      <c r="U2029" s="57"/>
      <c r="V2029" s="52"/>
      <c r="W2029" s="52"/>
      <c r="X2029" s="52"/>
      <c r="Y2029" s="52"/>
      <c r="Z2029" s="52"/>
      <c r="AA2029" s="52"/>
      <c r="AB2029" s="52"/>
      <c r="AC2029" s="52"/>
      <c r="AD2029" s="52"/>
      <c r="AE2029" s="52"/>
      <c r="AF2029" s="52"/>
      <c r="AG2029" s="52"/>
      <c r="AH2029" s="52"/>
      <c r="AI2029" s="52"/>
      <c r="AJ2029" s="52"/>
      <c r="AK2029" s="52"/>
      <c r="AL2029" s="52"/>
      <c r="AM2029" s="52"/>
      <c r="AN2029" s="52"/>
      <c r="AO2029" s="52"/>
      <c r="AP2029" s="52"/>
      <c r="AQ2029" s="52"/>
      <c r="AR2029" s="52"/>
      <c r="AS2029" s="52"/>
      <c r="AT2029" s="52"/>
      <c r="AU2029" s="52"/>
      <c r="AV2029" s="52"/>
      <c r="AW2029" s="52"/>
      <c r="AX2029" s="52"/>
      <c r="AY2029" s="52"/>
      <c r="AZ2029" s="52"/>
      <c r="BA2029" s="52"/>
      <c r="BB2029" s="52"/>
      <c r="BC2029" s="52"/>
      <c r="BD2029" s="52"/>
      <c r="BE2029" s="52"/>
      <c r="BF2029" s="52"/>
      <c r="BG2029" s="52"/>
      <c r="BH2029" s="52"/>
      <c r="BI2029" s="52"/>
      <c r="BJ2029" s="52"/>
      <c r="BK2029" s="52"/>
      <c r="BL2029" s="52"/>
      <c r="BM2029" s="52"/>
      <c r="BN2029" s="52"/>
      <c r="BO2029" s="52"/>
      <c r="BP2029" s="52"/>
      <c r="BQ2029" s="52"/>
      <c r="BR2029" s="52"/>
      <c r="BS2029" s="52"/>
      <c r="BT2029" s="52"/>
      <c r="BU2029" s="52"/>
      <c r="BV2029" s="52"/>
      <c r="BW2029" s="52"/>
      <c r="BX2029" s="52"/>
      <c r="BY2029" s="52"/>
      <c r="BZ2029" s="52"/>
      <c r="CA2029" s="52"/>
      <c r="CB2029" s="52"/>
      <c r="CC2029" s="52"/>
      <c r="CD2029" s="52"/>
      <c r="CE2029" s="52"/>
      <c r="CF2029" s="52"/>
      <c r="CG2029" s="52"/>
      <c r="CH2029" s="52"/>
      <c r="CI2029" s="52"/>
      <c r="CJ2029" s="52"/>
      <c r="CK2029" s="52"/>
      <c r="CL2029" s="52"/>
      <c r="CM2029" s="52"/>
      <c r="CN2029" s="52"/>
      <c r="CO2029" s="52"/>
      <c r="CP2029" s="52"/>
      <c r="CQ2029" s="52"/>
      <c r="CR2029" s="52"/>
      <c r="CS2029" s="52"/>
      <c r="CT2029" s="52"/>
      <c r="CU2029" s="52"/>
      <c r="CV2029" s="52"/>
      <c r="CW2029" s="52"/>
      <c r="CX2029" s="52"/>
      <c r="CY2029" s="52"/>
      <c r="CZ2029" s="52"/>
      <c r="DA2029" s="52"/>
      <c r="DB2029" s="52"/>
      <c r="DC2029" s="52"/>
      <c r="DD2029" s="52"/>
      <c r="DE2029" s="52"/>
      <c r="DF2029" s="52"/>
      <c r="DG2029" s="52"/>
      <c r="DH2029" s="52"/>
      <c r="DI2029" s="52"/>
      <c r="DJ2029" s="52"/>
      <c r="DK2029" s="52"/>
      <c r="DL2029" s="52"/>
      <c r="DM2029" s="52"/>
      <c r="DN2029" s="52"/>
      <c r="DO2029" s="52"/>
      <c r="DP2029" s="52"/>
      <c r="DQ2029" s="52"/>
      <c r="DR2029" s="52"/>
      <c r="DS2029" s="52"/>
      <c r="DT2029" s="52"/>
      <c r="DU2029" s="52"/>
      <c r="DV2029" s="52"/>
      <c r="DW2029" s="52"/>
      <c r="DX2029" s="52"/>
      <c r="DY2029" s="52"/>
      <c r="DZ2029" s="52"/>
      <c r="EA2029" s="52"/>
    </row>
    <row r="2030" spans="1:131" s="43" customFormat="1" x14ac:dyDescent="0.2">
      <c r="A2030" s="42"/>
      <c r="B2030" s="42"/>
      <c r="C2030" s="42"/>
      <c r="D2030" s="42"/>
      <c r="E2030" s="42"/>
      <c r="F2030" s="42"/>
      <c r="G2030" s="54"/>
      <c r="H2030" s="42"/>
      <c r="I2030" s="42"/>
      <c r="J2030" s="55"/>
      <c r="K2030" s="55"/>
      <c r="L2030" s="55"/>
      <c r="M2030" s="56"/>
      <c r="N2030" s="57"/>
      <c r="O2030" s="57"/>
      <c r="P2030" s="42"/>
      <c r="Q2030" s="42"/>
      <c r="R2030" s="42"/>
      <c r="S2030" s="42"/>
      <c r="T2030" s="57"/>
      <c r="U2030" s="57"/>
      <c r="V2030" s="52"/>
      <c r="W2030" s="52"/>
      <c r="X2030" s="52"/>
      <c r="Y2030" s="52"/>
      <c r="Z2030" s="52"/>
      <c r="AA2030" s="52"/>
      <c r="AB2030" s="52"/>
      <c r="AC2030" s="52"/>
      <c r="AD2030" s="52"/>
      <c r="AE2030" s="52"/>
      <c r="AF2030" s="52"/>
      <c r="AG2030" s="52"/>
      <c r="AH2030" s="52"/>
      <c r="AI2030" s="52"/>
      <c r="AJ2030" s="52"/>
      <c r="AK2030" s="52"/>
      <c r="AL2030" s="52"/>
      <c r="AM2030" s="52"/>
      <c r="AN2030" s="52"/>
      <c r="AO2030" s="52"/>
      <c r="AP2030" s="52"/>
      <c r="AQ2030" s="52"/>
      <c r="AR2030" s="52"/>
      <c r="AS2030" s="52"/>
      <c r="AT2030" s="52"/>
      <c r="AU2030" s="52"/>
      <c r="AV2030" s="52"/>
      <c r="AW2030" s="52"/>
      <c r="AX2030" s="52"/>
      <c r="AY2030" s="52"/>
      <c r="AZ2030" s="52"/>
      <c r="BA2030" s="52"/>
      <c r="BB2030" s="52"/>
      <c r="BC2030" s="52"/>
      <c r="BD2030" s="52"/>
      <c r="BE2030" s="52"/>
      <c r="BF2030" s="52"/>
      <c r="BG2030" s="52"/>
      <c r="BH2030" s="52"/>
      <c r="BI2030" s="52"/>
      <c r="BJ2030" s="52"/>
      <c r="BK2030" s="52"/>
      <c r="BL2030" s="52"/>
      <c r="BM2030" s="52"/>
      <c r="BN2030" s="52"/>
      <c r="BO2030" s="52"/>
      <c r="BP2030" s="52"/>
      <c r="BQ2030" s="52"/>
      <c r="BR2030" s="52"/>
      <c r="BS2030" s="52"/>
      <c r="BT2030" s="52"/>
      <c r="BU2030" s="52"/>
      <c r="BV2030" s="52"/>
      <c r="BW2030" s="52"/>
      <c r="BX2030" s="52"/>
      <c r="BY2030" s="52"/>
      <c r="BZ2030" s="52"/>
      <c r="CA2030" s="52"/>
      <c r="CB2030" s="52"/>
      <c r="CC2030" s="52"/>
      <c r="CD2030" s="52"/>
      <c r="CE2030" s="52"/>
      <c r="CF2030" s="52"/>
      <c r="CG2030" s="52"/>
      <c r="CH2030" s="52"/>
      <c r="CI2030" s="52"/>
      <c r="CJ2030" s="52"/>
      <c r="CK2030" s="52"/>
      <c r="CL2030" s="52"/>
      <c r="CM2030" s="52"/>
      <c r="CN2030" s="52"/>
      <c r="CO2030" s="52"/>
      <c r="CP2030" s="52"/>
      <c r="CQ2030" s="52"/>
      <c r="CR2030" s="52"/>
      <c r="CS2030" s="52"/>
      <c r="CT2030" s="52"/>
      <c r="CU2030" s="52"/>
      <c r="CV2030" s="52"/>
      <c r="CW2030" s="52"/>
      <c r="CX2030" s="52"/>
      <c r="CY2030" s="52"/>
      <c r="CZ2030" s="52"/>
      <c r="DA2030" s="52"/>
      <c r="DB2030" s="52"/>
      <c r="DC2030" s="52"/>
      <c r="DD2030" s="52"/>
      <c r="DE2030" s="52"/>
      <c r="DF2030" s="52"/>
      <c r="DG2030" s="52"/>
      <c r="DH2030" s="52"/>
      <c r="DI2030" s="52"/>
      <c r="DJ2030" s="52"/>
      <c r="DK2030" s="52"/>
      <c r="DL2030" s="52"/>
      <c r="DM2030" s="52"/>
      <c r="DN2030" s="52"/>
      <c r="DO2030" s="52"/>
      <c r="DP2030" s="52"/>
      <c r="DQ2030" s="52"/>
      <c r="DR2030" s="52"/>
      <c r="DS2030" s="52"/>
      <c r="DT2030" s="52"/>
      <c r="DU2030" s="52"/>
      <c r="DV2030" s="52"/>
      <c r="DW2030" s="52"/>
      <c r="DX2030" s="52"/>
      <c r="DY2030" s="52"/>
      <c r="DZ2030" s="52"/>
      <c r="EA2030" s="52"/>
    </row>
    <row r="2031" spans="1:131" s="43" customFormat="1" x14ac:dyDescent="0.2">
      <c r="A2031" s="42"/>
      <c r="B2031" s="42"/>
      <c r="C2031" s="42"/>
      <c r="D2031" s="42"/>
      <c r="E2031" s="42"/>
      <c r="F2031" s="42"/>
      <c r="G2031" s="54"/>
      <c r="H2031" s="42"/>
      <c r="I2031" s="42"/>
      <c r="J2031" s="55"/>
      <c r="K2031" s="55"/>
      <c r="L2031" s="55"/>
      <c r="M2031" s="56"/>
      <c r="N2031" s="57"/>
      <c r="O2031" s="57"/>
      <c r="P2031" s="42"/>
      <c r="Q2031" s="42"/>
      <c r="R2031" s="42"/>
      <c r="S2031" s="42"/>
      <c r="T2031" s="57"/>
      <c r="U2031" s="57"/>
      <c r="V2031" s="52"/>
      <c r="W2031" s="52"/>
      <c r="X2031" s="52"/>
      <c r="Y2031" s="52"/>
      <c r="Z2031" s="52"/>
      <c r="AA2031" s="52"/>
      <c r="AB2031" s="52"/>
      <c r="AC2031" s="52"/>
      <c r="AD2031" s="52"/>
      <c r="AE2031" s="52"/>
      <c r="AF2031" s="52"/>
      <c r="AG2031" s="52"/>
      <c r="AH2031" s="52"/>
      <c r="AI2031" s="52"/>
      <c r="AJ2031" s="52"/>
      <c r="AK2031" s="52"/>
      <c r="AL2031" s="52"/>
      <c r="AM2031" s="52"/>
      <c r="AN2031" s="52"/>
      <c r="AO2031" s="52"/>
      <c r="AP2031" s="52"/>
      <c r="AQ2031" s="52"/>
      <c r="AR2031" s="52"/>
      <c r="AS2031" s="52"/>
      <c r="AT2031" s="52"/>
      <c r="AU2031" s="52"/>
      <c r="AV2031" s="52"/>
      <c r="AW2031" s="52"/>
      <c r="AX2031" s="52"/>
      <c r="AY2031" s="52"/>
      <c r="AZ2031" s="52"/>
      <c r="BA2031" s="52"/>
      <c r="BB2031" s="52"/>
      <c r="BC2031" s="52"/>
      <c r="BD2031" s="52"/>
      <c r="BE2031" s="52"/>
      <c r="BF2031" s="52"/>
      <c r="BG2031" s="52"/>
      <c r="BH2031" s="52"/>
      <c r="BI2031" s="52"/>
      <c r="BJ2031" s="52"/>
      <c r="BK2031" s="52"/>
      <c r="BL2031" s="52"/>
      <c r="BM2031" s="52"/>
      <c r="BN2031" s="52"/>
      <c r="BO2031" s="52"/>
      <c r="BP2031" s="52"/>
      <c r="BQ2031" s="52"/>
      <c r="BR2031" s="52"/>
      <c r="BS2031" s="52"/>
      <c r="BT2031" s="52"/>
      <c r="BU2031" s="52"/>
      <c r="BV2031" s="52"/>
      <c r="BW2031" s="52"/>
      <c r="BX2031" s="52"/>
      <c r="BY2031" s="52"/>
      <c r="BZ2031" s="52"/>
      <c r="CA2031" s="52"/>
      <c r="CB2031" s="52"/>
      <c r="CC2031" s="52"/>
      <c r="CD2031" s="52"/>
      <c r="CE2031" s="52"/>
      <c r="CF2031" s="52"/>
      <c r="CG2031" s="52"/>
      <c r="CH2031" s="52"/>
      <c r="CI2031" s="52"/>
      <c r="CJ2031" s="52"/>
      <c r="CK2031" s="52"/>
      <c r="CL2031" s="52"/>
      <c r="CM2031" s="52"/>
      <c r="CN2031" s="52"/>
      <c r="CO2031" s="52"/>
      <c r="CP2031" s="52"/>
      <c r="CQ2031" s="52"/>
      <c r="CR2031" s="52"/>
      <c r="CS2031" s="52"/>
      <c r="CT2031" s="52"/>
      <c r="CU2031" s="52"/>
      <c r="CV2031" s="52"/>
      <c r="CW2031" s="52"/>
      <c r="CX2031" s="52"/>
      <c r="CY2031" s="52"/>
      <c r="CZ2031" s="52"/>
      <c r="DA2031" s="52"/>
      <c r="DB2031" s="52"/>
      <c r="DC2031" s="52"/>
      <c r="DD2031" s="52"/>
      <c r="DE2031" s="52"/>
      <c r="DF2031" s="52"/>
      <c r="DG2031" s="52"/>
      <c r="DH2031" s="52"/>
      <c r="DI2031" s="52"/>
      <c r="DJ2031" s="52"/>
      <c r="DK2031" s="52"/>
      <c r="DL2031" s="52"/>
      <c r="DM2031" s="52"/>
      <c r="DN2031" s="52"/>
      <c r="DO2031" s="52"/>
      <c r="DP2031" s="52"/>
      <c r="DQ2031" s="52"/>
      <c r="DR2031" s="52"/>
      <c r="DS2031" s="52"/>
      <c r="DT2031" s="52"/>
      <c r="DU2031" s="52"/>
      <c r="DV2031" s="52"/>
      <c r="DW2031" s="52"/>
      <c r="DX2031" s="52"/>
      <c r="DY2031" s="52"/>
      <c r="DZ2031" s="52"/>
      <c r="EA2031" s="52"/>
    </row>
    <row r="2032" spans="1:131" s="43" customFormat="1" x14ac:dyDescent="0.2">
      <c r="A2032" s="42"/>
      <c r="B2032" s="42"/>
      <c r="C2032" s="42"/>
      <c r="D2032" s="42"/>
      <c r="E2032" s="42"/>
      <c r="F2032" s="42"/>
      <c r="G2032" s="54"/>
      <c r="H2032" s="42"/>
      <c r="I2032" s="42"/>
      <c r="J2032" s="55"/>
      <c r="K2032" s="55"/>
      <c r="L2032" s="55"/>
      <c r="M2032" s="56"/>
      <c r="N2032" s="57"/>
      <c r="O2032" s="57"/>
      <c r="P2032" s="42"/>
      <c r="Q2032" s="42"/>
      <c r="R2032" s="42"/>
      <c r="S2032" s="42"/>
      <c r="T2032" s="57"/>
      <c r="U2032" s="57"/>
      <c r="V2032" s="52"/>
      <c r="W2032" s="52"/>
      <c r="X2032" s="52"/>
      <c r="Y2032" s="52"/>
      <c r="Z2032" s="52"/>
      <c r="AA2032" s="52"/>
      <c r="AB2032" s="52"/>
      <c r="AC2032" s="52"/>
      <c r="AD2032" s="52"/>
      <c r="AE2032" s="52"/>
      <c r="AF2032" s="52"/>
      <c r="AG2032" s="52"/>
      <c r="AH2032" s="52"/>
      <c r="AI2032" s="52"/>
      <c r="AJ2032" s="52"/>
      <c r="AK2032" s="52"/>
      <c r="AL2032" s="52"/>
      <c r="AM2032" s="52"/>
      <c r="AN2032" s="52"/>
      <c r="AO2032" s="52"/>
      <c r="AP2032" s="52"/>
      <c r="AQ2032" s="52"/>
      <c r="AR2032" s="52"/>
      <c r="AS2032" s="52"/>
      <c r="AT2032" s="52"/>
      <c r="AU2032" s="52"/>
      <c r="AV2032" s="52"/>
      <c r="AW2032" s="52"/>
      <c r="AX2032" s="52"/>
      <c r="AY2032" s="52"/>
      <c r="AZ2032" s="52"/>
      <c r="BA2032" s="52"/>
      <c r="BB2032" s="52"/>
      <c r="BC2032" s="52"/>
      <c r="BD2032" s="52"/>
      <c r="BE2032" s="52"/>
      <c r="BF2032" s="52"/>
      <c r="BG2032" s="52"/>
      <c r="BH2032" s="52"/>
      <c r="BI2032" s="52"/>
      <c r="BJ2032" s="52"/>
      <c r="BK2032" s="52"/>
      <c r="BL2032" s="52"/>
      <c r="BM2032" s="52"/>
      <c r="BN2032" s="52"/>
      <c r="BO2032" s="52"/>
      <c r="BP2032" s="52"/>
      <c r="BQ2032" s="52"/>
      <c r="BR2032" s="52"/>
      <c r="BS2032" s="52"/>
      <c r="BT2032" s="52"/>
      <c r="BU2032" s="52"/>
      <c r="BV2032" s="52"/>
      <c r="BW2032" s="52"/>
      <c r="BX2032" s="52"/>
      <c r="BY2032" s="52"/>
      <c r="BZ2032" s="52"/>
      <c r="CA2032" s="52"/>
      <c r="CB2032" s="52"/>
      <c r="CC2032" s="52"/>
      <c r="CD2032" s="52"/>
      <c r="CE2032" s="52"/>
      <c r="CF2032" s="52"/>
      <c r="CG2032" s="52"/>
      <c r="CH2032" s="52"/>
      <c r="CI2032" s="52"/>
      <c r="CJ2032" s="52"/>
      <c r="CK2032" s="52"/>
      <c r="CL2032" s="52"/>
      <c r="CM2032" s="52"/>
      <c r="CN2032" s="52"/>
      <c r="CO2032" s="52"/>
      <c r="CP2032" s="52"/>
      <c r="CQ2032" s="52"/>
      <c r="CR2032" s="52"/>
      <c r="CS2032" s="52"/>
      <c r="CT2032" s="52"/>
      <c r="CU2032" s="52"/>
      <c r="CV2032" s="52"/>
      <c r="CW2032" s="52"/>
      <c r="CX2032" s="52"/>
      <c r="CY2032" s="52"/>
      <c r="CZ2032" s="52"/>
      <c r="DA2032" s="52"/>
      <c r="DB2032" s="52"/>
      <c r="DC2032" s="52"/>
      <c r="DD2032" s="52"/>
      <c r="DE2032" s="52"/>
      <c r="DF2032" s="52"/>
      <c r="DG2032" s="52"/>
      <c r="DH2032" s="52"/>
      <c r="DI2032" s="52"/>
      <c r="DJ2032" s="52"/>
      <c r="DK2032" s="52"/>
      <c r="DL2032" s="52"/>
      <c r="DM2032" s="52"/>
      <c r="DN2032" s="52"/>
      <c r="DO2032" s="52"/>
      <c r="DP2032" s="52"/>
      <c r="DQ2032" s="52"/>
      <c r="DR2032" s="52"/>
      <c r="DS2032" s="52"/>
      <c r="DT2032" s="52"/>
      <c r="DU2032" s="52"/>
      <c r="DV2032" s="52"/>
      <c r="DW2032" s="52"/>
      <c r="DX2032" s="52"/>
      <c r="DY2032" s="52"/>
      <c r="DZ2032" s="52"/>
      <c r="EA2032" s="52"/>
    </row>
    <row r="2033" spans="1:131" s="43" customFormat="1" x14ac:dyDescent="0.2">
      <c r="A2033" s="42"/>
      <c r="B2033" s="42"/>
      <c r="C2033" s="42"/>
      <c r="D2033" s="42"/>
      <c r="E2033" s="42"/>
      <c r="F2033" s="42"/>
      <c r="G2033" s="54"/>
      <c r="H2033" s="42"/>
      <c r="I2033" s="42"/>
      <c r="J2033" s="55"/>
      <c r="K2033" s="55"/>
      <c r="L2033" s="55"/>
      <c r="M2033" s="56"/>
      <c r="N2033" s="57"/>
      <c r="O2033" s="57"/>
      <c r="P2033" s="42"/>
      <c r="Q2033" s="42"/>
      <c r="R2033" s="42"/>
      <c r="S2033" s="42"/>
      <c r="T2033" s="57"/>
      <c r="U2033" s="57"/>
      <c r="V2033" s="52"/>
      <c r="W2033" s="52"/>
      <c r="X2033" s="52"/>
      <c r="Y2033" s="52"/>
      <c r="Z2033" s="52"/>
      <c r="AA2033" s="52"/>
      <c r="AB2033" s="52"/>
      <c r="AC2033" s="52"/>
      <c r="AD2033" s="52"/>
      <c r="AE2033" s="52"/>
      <c r="AF2033" s="52"/>
      <c r="AG2033" s="52"/>
      <c r="AH2033" s="52"/>
      <c r="AI2033" s="52"/>
      <c r="AJ2033" s="52"/>
      <c r="AK2033" s="52"/>
      <c r="AL2033" s="52"/>
      <c r="AM2033" s="52"/>
      <c r="AN2033" s="52"/>
      <c r="AO2033" s="52"/>
      <c r="AP2033" s="52"/>
      <c r="AQ2033" s="52"/>
      <c r="AR2033" s="52"/>
      <c r="AS2033" s="52"/>
      <c r="AT2033" s="52"/>
      <c r="AU2033" s="52"/>
      <c r="AV2033" s="52"/>
      <c r="AW2033" s="52"/>
      <c r="AX2033" s="52"/>
      <c r="AY2033" s="52"/>
      <c r="AZ2033" s="52"/>
      <c r="BA2033" s="52"/>
      <c r="BB2033" s="52"/>
      <c r="BC2033" s="52"/>
      <c r="BD2033" s="52"/>
      <c r="BE2033" s="52"/>
      <c r="BF2033" s="52"/>
      <c r="BG2033" s="52"/>
      <c r="BH2033" s="52"/>
      <c r="BI2033" s="52"/>
      <c r="BJ2033" s="52"/>
      <c r="BK2033" s="52"/>
      <c r="BL2033" s="52"/>
      <c r="BM2033" s="52"/>
      <c r="BN2033" s="52"/>
      <c r="BO2033" s="52"/>
      <c r="BP2033" s="52"/>
      <c r="BQ2033" s="52"/>
      <c r="BR2033" s="52"/>
      <c r="BS2033" s="52"/>
      <c r="BT2033" s="52"/>
      <c r="BU2033" s="52"/>
      <c r="BV2033" s="52"/>
      <c r="BW2033" s="52"/>
      <c r="BX2033" s="52"/>
      <c r="BY2033" s="52"/>
      <c r="BZ2033" s="52"/>
      <c r="CA2033" s="52"/>
      <c r="CB2033" s="52"/>
      <c r="CC2033" s="52"/>
      <c r="CD2033" s="52"/>
      <c r="CE2033" s="52"/>
      <c r="CF2033" s="52"/>
      <c r="CG2033" s="52"/>
      <c r="CH2033" s="52"/>
      <c r="CI2033" s="52"/>
      <c r="CJ2033" s="52"/>
      <c r="CK2033" s="52"/>
      <c r="CL2033" s="52"/>
      <c r="CM2033" s="52"/>
      <c r="CN2033" s="52"/>
      <c r="CO2033" s="52"/>
      <c r="CP2033" s="52"/>
      <c r="CQ2033" s="52"/>
      <c r="CR2033" s="52"/>
      <c r="CS2033" s="52"/>
      <c r="CT2033" s="52"/>
      <c r="CU2033" s="52"/>
      <c r="CV2033" s="52"/>
      <c r="CW2033" s="52"/>
      <c r="CX2033" s="52"/>
      <c r="CY2033" s="52"/>
      <c r="CZ2033" s="52"/>
      <c r="DA2033" s="52"/>
      <c r="DB2033" s="52"/>
      <c r="DC2033" s="52"/>
      <c r="DD2033" s="52"/>
      <c r="DE2033" s="52"/>
      <c r="DF2033" s="52"/>
      <c r="DG2033" s="52"/>
      <c r="DH2033" s="52"/>
      <c r="DI2033" s="52"/>
      <c r="DJ2033" s="52"/>
      <c r="DK2033" s="52"/>
      <c r="DL2033" s="52"/>
      <c r="DM2033" s="52"/>
      <c r="DN2033" s="52"/>
      <c r="DO2033" s="52"/>
      <c r="DP2033" s="52"/>
      <c r="DQ2033" s="52"/>
      <c r="DR2033" s="52"/>
      <c r="DS2033" s="52"/>
      <c r="DT2033" s="52"/>
      <c r="DU2033" s="52"/>
      <c r="DV2033" s="52"/>
      <c r="DW2033" s="52"/>
      <c r="DX2033" s="52"/>
      <c r="DY2033" s="52"/>
      <c r="DZ2033" s="52"/>
      <c r="EA2033" s="52"/>
    </row>
    <row r="2034" spans="1:131" s="43" customFormat="1" x14ac:dyDescent="0.2">
      <c r="A2034" s="42"/>
      <c r="B2034" s="42"/>
      <c r="C2034" s="42"/>
      <c r="D2034" s="42"/>
      <c r="E2034" s="42"/>
      <c r="F2034" s="42"/>
      <c r="G2034" s="54"/>
      <c r="H2034" s="42"/>
      <c r="I2034" s="42"/>
      <c r="J2034" s="55"/>
      <c r="K2034" s="55"/>
      <c r="L2034" s="55"/>
      <c r="M2034" s="56"/>
      <c r="N2034" s="57"/>
      <c r="O2034" s="57"/>
      <c r="P2034" s="42"/>
      <c r="Q2034" s="42"/>
      <c r="R2034" s="42"/>
      <c r="S2034" s="42"/>
      <c r="T2034" s="57"/>
      <c r="U2034" s="57"/>
      <c r="V2034" s="52"/>
      <c r="W2034" s="52"/>
      <c r="X2034" s="52"/>
      <c r="Y2034" s="52"/>
      <c r="Z2034" s="52"/>
      <c r="AA2034" s="52"/>
      <c r="AB2034" s="52"/>
      <c r="AC2034" s="52"/>
      <c r="AD2034" s="52"/>
      <c r="AE2034" s="52"/>
      <c r="AF2034" s="52"/>
      <c r="AG2034" s="52"/>
      <c r="AH2034" s="52"/>
      <c r="AI2034" s="52"/>
      <c r="AJ2034" s="52"/>
      <c r="AK2034" s="52"/>
      <c r="AL2034" s="52"/>
      <c r="AM2034" s="52"/>
      <c r="AN2034" s="52"/>
      <c r="AO2034" s="52"/>
      <c r="AP2034" s="52"/>
      <c r="AQ2034" s="52"/>
      <c r="AR2034" s="52"/>
      <c r="AS2034" s="52"/>
      <c r="AT2034" s="52"/>
      <c r="AU2034" s="52"/>
      <c r="AV2034" s="52"/>
      <c r="AW2034" s="52"/>
      <c r="AX2034" s="52"/>
      <c r="AY2034" s="52"/>
      <c r="AZ2034" s="52"/>
      <c r="BA2034" s="52"/>
      <c r="BB2034" s="52"/>
      <c r="BC2034" s="52"/>
      <c r="BD2034" s="52"/>
      <c r="BE2034" s="52"/>
      <c r="BF2034" s="52"/>
      <c r="BG2034" s="52"/>
      <c r="BH2034" s="52"/>
      <c r="BI2034" s="52"/>
      <c r="BJ2034" s="52"/>
      <c r="BK2034" s="52"/>
      <c r="BL2034" s="52"/>
      <c r="BM2034" s="52"/>
      <c r="BN2034" s="52"/>
      <c r="BO2034" s="52"/>
      <c r="BP2034" s="52"/>
      <c r="BQ2034" s="52"/>
      <c r="BR2034" s="52"/>
      <c r="BS2034" s="52"/>
      <c r="BT2034" s="52"/>
      <c r="BU2034" s="52"/>
      <c r="BV2034" s="52"/>
      <c r="BW2034" s="52"/>
      <c r="BX2034" s="52"/>
      <c r="BY2034" s="52"/>
      <c r="BZ2034" s="52"/>
      <c r="CA2034" s="52"/>
      <c r="CB2034" s="52"/>
      <c r="CC2034" s="52"/>
      <c r="CD2034" s="52"/>
      <c r="CE2034" s="52"/>
      <c r="CF2034" s="52"/>
      <c r="CG2034" s="52"/>
      <c r="CH2034" s="52"/>
      <c r="CI2034" s="52"/>
      <c r="CJ2034" s="52"/>
      <c r="CK2034" s="52"/>
      <c r="CL2034" s="52"/>
      <c r="CM2034" s="52"/>
      <c r="CN2034" s="52"/>
      <c r="CO2034" s="52"/>
      <c r="CP2034" s="52"/>
      <c r="CQ2034" s="52"/>
      <c r="CR2034" s="52"/>
      <c r="CS2034" s="52"/>
      <c r="CT2034" s="52"/>
      <c r="CU2034" s="52"/>
      <c r="CV2034" s="52"/>
      <c r="CW2034" s="52"/>
      <c r="CX2034" s="52"/>
      <c r="CY2034" s="52"/>
      <c r="CZ2034" s="52"/>
      <c r="DA2034" s="52"/>
      <c r="DB2034" s="52"/>
      <c r="DC2034" s="52"/>
      <c r="DD2034" s="52"/>
      <c r="DE2034" s="52"/>
      <c r="DF2034" s="52"/>
      <c r="DG2034" s="52"/>
      <c r="DH2034" s="52"/>
      <c r="DI2034" s="52"/>
      <c r="DJ2034" s="52"/>
      <c r="DK2034" s="52"/>
      <c r="DL2034" s="52"/>
      <c r="DM2034" s="52"/>
      <c r="DN2034" s="52"/>
      <c r="DO2034" s="52"/>
      <c r="DP2034" s="52"/>
      <c r="DQ2034" s="52"/>
      <c r="DR2034" s="52"/>
      <c r="DS2034" s="52"/>
      <c r="DT2034" s="52"/>
      <c r="DU2034" s="52"/>
      <c r="DV2034" s="52"/>
      <c r="DW2034" s="52"/>
      <c r="DX2034" s="52"/>
      <c r="DY2034" s="52"/>
      <c r="DZ2034" s="52"/>
      <c r="EA2034" s="52"/>
    </row>
    <row r="2035" spans="1:131" s="43" customFormat="1" x14ac:dyDescent="0.2">
      <c r="A2035" s="42"/>
      <c r="B2035" s="42"/>
      <c r="C2035" s="42"/>
      <c r="D2035" s="42"/>
      <c r="E2035" s="42"/>
      <c r="F2035" s="42"/>
      <c r="G2035" s="54"/>
      <c r="H2035" s="42"/>
      <c r="I2035" s="42"/>
      <c r="J2035" s="55"/>
      <c r="K2035" s="55"/>
      <c r="L2035" s="55"/>
      <c r="M2035" s="56"/>
      <c r="N2035" s="57"/>
      <c r="O2035" s="57"/>
      <c r="P2035" s="42"/>
      <c r="Q2035" s="42"/>
      <c r="R2035" s="42"/>
      <c r="S2035" s="42"/>
      <c r="T2035" s="57"/>
      <c r="U2035" s="57"/>
      <c r="V2035" s="52"/>
      <c r="W2035" s="52"/>
      <c r="X2035" s="52"/>
      <c r="Y2035" s="52"/>
      <c r="Z2035" s="52"/>
      <c r="AA2035" s="52"/>
      <c r="AB2035" s="52"/>
      <c r="AC2035" s="52"/>
      <c r="AD2035" s="52"/>
      <c r="AE2035" s="52"/>
      <c r="AF2035" s="52"/>
      <c r="AG2035" s="52"/>
      <c r="AH2035" s="52"/>
      <c r="AI2035" s="52"/>
      <c r="AJ2035" s="52"/>
      <c r="AK2035" s="52"/>
      <c r="AL2035" s="52"/>
      <c r="AM2035" s="52"/>
      <c r="AN2035" s="52"/>
      <c r="AO2035" s="52"/>
      <c r="AP2035" s="52"/>
      <c r="AQ2035" s="52"/>
      <c r="AR2035" s="52"/>
      <c r="AS2035" s="52"/>
      <c r="AT2035" s="52"/>
      <c r="AU2035" s="52"/>
      <c r="AV2035" s="52"/>
      <c r="AW2035" s="52"/>
      <c r="AX2035" s="52"/>
      <c r="AY2035" s="52"/>
      <c r="AZ2035" s="52"/>
      <c r="BA2035" s="52"/>
      <c r="BB2035" s="52"/>
      <c r="BC2035" s="52"/>
      <c r="BD2035" s="52"/>
      <c r="BE2035" s="52"/>
      <c r="BF2035" s="52"/>
      <c r="BG2035" s="52"/>
      <c r="BH2035" s="52"/>
      <c r="BI2035" s="52"/>
      <c r="BJ2035" s="52"/>
      <c r="BK2035" s="52"/>
      <c r="BL2035" s="52"/>
      <c r="BM2035" s="52"/>
      <c r="BN2035" s="52"/>
      <c r="BO2035" s="52"/>
      <c r="BP2035" s="52"/>
      <c r="BQ2035" s="52"/>
      <c r="BR2035" s="52"/>
      <c r="BS2035" s="52"/>
      <c r="BT2035" s="52"/>
      <c r="BU2035" s="52"/>
      <c r="BV2035" s="52"/>
      <c r="BW2035" s="52"/>
      <c r="BX2035" s="52"/>
      <c r="BY2035" s="52"/>
      <c r="BZ2035" s="52"/>
      <c r="CA2035" s="52"/>
      <c r="CB2035" s="52"/>
      <c r="CC2035" s="52"/>
      <c r="CD2035" s="52"/>
      <c r="CE2035" s="52"/>
      <c r="CF2035" s="52"/>
      <c r="CG2035" s="52"/>
      <c r="CH2035" s="52"/>
      <c r="CI2035" s="52"/>
      <c r="CJ2035" s="52"/>
      <c r="CK2035" s="52"/>
      <c r="CL2035" s="52"/>
      <c r="CM2035" s="52"/>
      <c r="CN2035" s="52"/>
      <c r="CO2035" s="52"/>
      <c r="CP2035" s="52"/>
      <c r="CQ2035" s="52"/>
      <c r="CR2035" s="52"/>
      <c r="CS2035" s="52"/>
      <c r="CT2035" s="52"/>
      <c r="CU2035" s="52"/>
      <c r="CV2035" s="52"/>
      <c r="CW2035" s="52"/>
      <c r="CX2035" s="52"/>
      <c r="CY2035" s="52"/>
      <c r="CZ2035" s="52"/>
      <c r="DA2035" s="52"/>
      <c r="DB2035" s="52"/>
      <c r="DC2035" s="52"/>
      <c r="DD2035" s="52"/>
      <c r="DE2035" s="52"/>
      <c r="DF2035" s="52"/>
      <c r="DG2035" s="52"/>
      <c r="DH2035" s="52"/>
      <c r="DI2035" s="52"/>
      <c r="DJ2035" s="52"/>
      <c r="DK2035" s="52"/>
      <c r="DL2035" s="52"/>
      <c r="DM2035" s="52"/>
      <c r="DN2035" s="52"/>
      <c r="DO2035" s="52"/>
      <c r="DP2035" s="52"/>
      <c r="DQ2035" s="52"/>
      <c r="DR2035" s="52"/>
      <c r="DS2035" s="52"/>
      <c r="DT2035" s="52"/>
      <c r="DU2035" s="52"/>
      <c r="DV2035" s="52"/>
      <c r="DW2035" s="52"/>
      <c r="DX2035" s="52"/>
      <c r="DY2035" s="52"/>
      <c r="DZ2035" s="52"/>
      <c r="EA2035" s="52"/>
    </row>
    <row r="2036" spans="1:131" s="43" customFormat="1" x14ac:dyDescent="0.2">
      <c r="A2036" s="42"/>
      <c r="B2036" s="42"/>
      <c r="C2036" s="42"/>
      <c r="D2036" s="42"/>
      <c r="E2036" s="42"/>
      <c r="F2036" s="42"/>
      <c r="G2036" s="54"/>
      <c r="H2036" s="42"/>
      <c r="I2036" s="42"/>
      <c r="J2036" s="55"/>
      <c r="K2036" s="55"/>
      <c r="L2036" s="55"/>
      <c r="M2036" s="56"/>
      <c r="N2036" s="57"/>
      <c r="O2036" s="57"/>
      <c r="P2036" s="42"/>
      <c r="Q2036" s="42"/>
      <c r="R2036" s="42"/>
      <c r="S2036" s="42"/>
      <c r="T2036" s="57"/>
      <c r="U2036" s="57"/>
      <c r="V2036" s="52"/>
      <c r="W2036" s="52"/>
      <c r="X2036" s="52"/>
      <c r="Y2036" s="52"/>
      <c r="Z2036" s="52"/>
      <c r="AA2036" s="52"/>
      <c r="AB2036" s="52"/>
      <c r="AC2036" s="52"/>
      <c r="AD2036" s="52"/>
      <c r="AE2036" s="52"/>
      <c r="AF2036" s="52"/>
      <c r="AG2036" s="52"/>
      <c r="AH2036" s="52"/>
      <c r="AI2036" s="52"/>
      <c r="AJ2036" s="52"/>
      <c r="AK2036" s="52"/>
      <c r="AL2036" s="52"/>
      <c r="AM2036" s="52"/>
      <c r="AN2036" s="52"/>
      <c r="AO2036" s="52"/>
      <c r="AP2036" s="52"/>
      <c r="AQ2036" s="52"/>
      <c r="AR2036" s="52"/>
      <c r="AS2036" s="52"/>
      <c r="AT2036" s="52"/>
      <c r="AU2036" s="52"/>
      <c r="AV2036" s="52"/>
      <c r="AW2036" s="52"/>
      <c r="AX2036" s="52"/>
      <c r="AY2036" s="52"/>
      <c r="AZ2036" s="52"/>
      <c r="BA2036" s="52"/>
      <c r="BB2036" s="52"/>
      <c r="BC2036" s="52"/>
      <c r="BD2036" s="52"/>
      <c r="BE2036" s="52"/>
      <c r="BF2036" s="52"/>
      <c r="BG2036" s="52"/>
      <c r="BH2036" s="52"/>
      <c r="BI2036" s="52"/>
      <c r="BJ2036" s="52"/>
      <c r="BK2036" s="52"/>
      <c r="BL2036" s="52"/>
      <c r="BM2036" s="52"/>
      <c r="BN2036" s="52"/>
      <c r="BO2036" s="52"/>
      <c r="BP2036" s="52"/>
      <c r="BQ2036" s="52"/>
      <c r="BR2036" s="52"/>
      <c r="BS2036" s="52"/>
      <c r="BT2036" s="52"/>
      <c r="BU2036" s="52"/>
      <c r="BV2036" s="52"/>
      <c r="BW2036" s="52"/>
      <c r="BX2036" s="52"/>
      <c r="BY2036" s="52"/>
      <c r="BZ2036" s="52"/>
      <c r="CA2036" s="52"/>
      <c r="CB2036" s="52"/>
      <c r="CC2036" s="52"/>
      <c r="CD2036" s="52"/>
      <c r="CE2036" s="52"/>
      <c r="CF2036" s="52"/>
      <c r="CG2036" s="52"/>
      <c r="CH2036" s="52"/>
      <c r="CI2036" s="52"/>
      <c r="CJ2036" s="52"/>
      <c r="CK2036" s="52"/>
      <c r="CL2036" s="52"/>
      <c r="CM2036" s="52"/>
      <c r="CN2036" s="52"/>
      <c r="CO2036" s="52"/>
      <c r="CP2036" s="52"/>
      <c r="CQ2036" s="52"/>
      <c r="CR2036" s="52"/>
      <c r="CS2036" s="52"/>
      <c r="CT2036" s="52"/>
      <c r="CU2036" s="52"/>
      <c r="CV2036" s="52"/>
      <c r="CW2036" s="52"/>
      <c r="CX2036" s="52"/>
      <c r="CY2036" s="52"/>
      <c r="CZ2036" s="52"/>
      <c r="DA2036" s="52"/>
      <c r="DB2036" s="52"/>
      <c r="DC2036" s="52"/>
      <c r="DD2036" s="52"/>
      <c r="DE2036" s="52"/>
      <c r="DF2036" s="52"/>
      <c r="DG2036" s="52"/>
      <c r="DH2036" s="52"/>
      <c r="DI2036" s="52"/>
      <c r="DJ2036" s="52"/>
      <c r="DK2036" s="52"/>
      <c r="DL2036" s="52"/>
      <c r="DM2036" s="52"/>
      <c r="DN2036" s="52"/>
      <c r="DO2036" s="52"/>
      <c r="DP2036" s="52"/>
      <c r="DQ2036" s="52"/>
      <c r="DR2036" s="52"/>
      <c r="DS2036" s="52"/>
      <c r="DT2036" s="52"/>
      <c r="DU2036" s="52"/>
      <c r="DV2036" s="52"/>
      <c r="DW2036" s="52"/>
      <c r="DX2036" s="52"/>
      <c r="DY2036" s="52"/>
      <c r="DZ2036" s="52"/>
      <c r="EA2036" s="52"/>
    </row>
    <row r="2037" spans="1:131" s="43" customFormat="1" x14ac:dyDescent="0.2">
      <c r="A2037" s="42"/>
      <c r="B2037" s="42"/>
      <c r="C2037" s="42"/>
      <c r="D2037" s="42"/>
      <c r="E2037" s="42"/>
      <c r="F2037" s="42"/>
      <c r="G2037" s="54"/>
      <c r="H2037" s="42"/>
      <c r="I2037" s="42"/>
      <c r="J2037" s="55"/>
      <c r="K2037" s="55"/>
      <c r="L2037" s="55"/>
      <c r="M2037" s="56"/>
      <c r="N2037" s="57"/>
      <c r="O2037" s="57"/>
      <c r="P2037" s="42"/>
      <c r="Q2037" s="42"/>
      <c r="R2037" s="42"/>
      <c r="S2037" s="42"/>
      <c r="T2037" s="57"/>
      <c r="U2037" s="57"/>
      <c r="V2037" s="52"/>
      <c r="W2037" s="52"/>
      <c r="X2037" s="52"/>
      <c r="Y2037" s="52"/>
      <c r="Z2037" s="52"/>
      <c r="AA2037" s="52"/>
      <c r="AB2037" s="52"/>
      <c r="AC2037" s="52"/>
      <c r="AD2037" s="52"/>
      <c r="AE2037" s="52"/>
      <c r="AF2037" s="52"/>
      <c r="AG2037" s="52"/>
      <c r="AH2037" s="52"/>
      <c r="AI2037" s="52"/>
      <c r="AJ2037" s="52"/>
      <c r="AK2037" s="52"/>
      <c r="AL2037" s="52"/>
      <c r="AM2037" s="52"/>
      <c r="AN2037" s="52"/>
      <c r="AO2037" s="52"/>
      <c r="AP2037" s="52"/>
      <c r="AQ2037" s="52"/>
      <c r="AR2037" s="52"/>
      <c r="AS2037" s="52"/>
      <c r="AT2037" s="52"/>
      <c r="AU2037" s="52"/>
      <c r="AV2037" s="52"/>
      <c r="AW2037" s="52"/>
      <c r="AX2037" s="52"/>
      <c r="AY2037" s="52"/>
      <c r="AZ2037" s="52"/>
      <c r="BA2037" s="52"/>
      <c r="BB2037" s="52"/>
      <c r="BC2037" s="52"/>
      <c r="BD2037" s="52"/>
      <c r="BE2037" s="52"/>
      <c r="BF2037" s="52"/>
      <c r="BG2037" s="52"/>
      <c r="BH2037" s="52"/>
      <c r="BI2037" s="52"/>
      <c r="BJ2037" s="52"/>
      <c r="BK2037" s="52"/>
      <c r="BL2037" s="52"/>
      <c r="BM2037" s="52"/>
      <c r="BN2037" s="52"/>
      <c r="BO2037" s="52"/>
      <c r="BP2037" s="52"/>
      <c r="BQ2037" s="52"/>
      <c r="BR2037" s="52"/>
      <c r="BS2037" s="52"/>
      <c r="BT2037" s="52"/>
      <c r="BU2037" s="52"/>
      <c r="BV2037" s="52"/>
      <c r="BW2037" s="52"/>
      <c r="BX2037" s="52"/>
      <c r="BY2037" s="52"/>
      <c r="BZ2037" s="52"/>
      <c r="CA2037" s="52"/>
      <c r="CB2037" s="52"/>
      <c r="CC2037" s="52"/>
      <c r="CD2037" s="52"/>
      <c r="CE2037" s="52"/>
      <c r="CF2037" s="52"/>
      <c r="CG2037" s="52"/>
      <c r="CH2037" s="52"/>
      <c r="CI2037" s="52"/>
      <c r="CJ2037" s="52"/>
      <c r="CK2037" s="52"/>
      <c r="CL2037" s="52"/>
      <c r="CM2037" s="52"/>
      <c r="CN2037" s="52"/>
      <c r="CO2037" s="52"/>
      <c r="CP2037" s="52"/>
      <c r="CQ2037" s="52"/>
      <c r="CR2037" s="52"/>
      <c r="CS2037" s="52"/>
      <c r="CT2037" s="52"/>
      <c r="CU2037" s="52"/>
      <c r="CV2037" s="52"/>
      <c r="CW2037" s="52"/>
      <c r="CX2037" s="52"/>
      <c r="CY2037" s="52"/>
      <c r="CZ2037" s="52"/>
      <c r="DA2037" s="52"/>
      <c r="DB2037" s="52"/>
      <c r="DC2037" s="52"/>
      <c r="DD2037" s="52"/>
      <c r="DE2037" s="52"/>
      <c r="DF2037" s="52"/>
      <c r="DG2037" s="52"/>
      <c r="DH2037" s="52"/>
      <c r="DI2037" s="52"/>
      <c r="DJ2037" s="52"/>
      <c r="DK2037" s="52"/>
      <c r="DL2037" s="52"/>
      <c r="DM2037" s="52"/>
      <c r="DN2037" s="52"/>
      <c r="DO2037" s="52"/>
      <c r="DP2037" s="52"/>
      <c r="DQ2037" s="52"/>
      <c r="DR2037" s="52"/>
      <c r="DS2037" s="52"/>
      <c r="DT2037" s="52"/>
      <c r="DU2037" s="52"/>
      <c r="DV2037" s="52"/>
      <c r="DW2037" s="52"/>
      <c r="DX2037" s="52"/>
      <c r="DY2037" s="52"/>
      <c r="DZ2037" s="52"/>
      <c r="EA2037" s="52"/>
    </row>
    <row r="2038" spans="1:131" s="43" customFormat="1" x14ac:dyDescent="0.2">
      <c r="A2038" s="42"/>
      <c r="B2038" s="42"/>
      <c r="C2038" s="42"/>
      <c r="D2038" s="42"/>
      <c r="E2038" s="42"/>
      <c r="F2038" s="42"/>
      <c r="G2038" s="54"/>
      <c r="H2038" s="42"/>
      <c r="I2038" s="42"/>
      <c r="J2038" s="55"/>
      <c r="K2038" s="55"/>
      <c r="L2038" s="55"/>
      <c r="M2038" s="56"/>
      <c r="N2038" s="57"/>
      <c r="O2038" s="57"/>
      <c r="P2038" s="42"/>
      <c r="Q2038" s="42"/>
      <c r="R2038" s="42"/>
      <c r="S2038" s="42"/>
      <c r="T2038" s="57"/>
      <c r="U2038" s="57"/>
      <c r="V2038" s="52"/>
      <c r="W2038" s="52"/>
      <c r="X2038" s="52"/>
      <c r="Y2038" s="52"/>
      <c r="Z2038" s="52"/>
      <c r="AA2038" s="52"/>
      <c r="AB2038" s="52"/>
      <c r="AC2038" s="52"/>
      <c r="AD2038" s="52"/>
      <c r="AE2038" s="52"/>
      <c r="AF2038" s="52"/>
      <c r="AG2038" s="52"/>
      <c r="AH2038" s="52"/>
      <c r="AI2038" s="52"/>
      <c r="AJ2038" s="52"/>
      <c r="AK2038" s="52"/>
      <c r="AL2038" s="52"/>
      <c r="AM2038" s="52"/>
      <c r="AN2038" s="52"/>
      <c r="AO2038" s="52"/>
      <c r="AP2038" s="52"/>
      <c r="AQ2038" s="52"/>
      <c r="AR2038" s="52"/>
      <c r="AS2038" s="52"/>
      <c r="AT2038" s="52"/>
      <c r="AU2038" s="52"/>
      <c r="AV2038" s="52"/>
      <c r="AW2038" s="52"/>
      <c r="AX2038" s="52"/>
      <c r="AY2038" s="52"/>
      <c r="AZ2038" s="52"/>
      <c r="BA2038" s="52"/>
      <c r="BB2038" s="52"/>
      <c r="BC2038" s="52"/>
      <c r="BD2038" s="52"/>
      <c r="BE2038" s="52"/>
      <c r="BF2038" s="52"/>
      <c r="BG2038" s="52"/>
      <c r="BH2038" s="52"/>
      <c r="BI2038" s="52"/>
      <c r="BJ2038" s="52"/>
      <c r="BK2038" s="52"/>
      <c r="BL2038" s="52"/>
      <c r="BM2038" s="52"/>
      <c r="BN2038" s="52"/>
      <c r="BO2038" s="52"/>
      <c r="BP2038" s="52"/>
      <c r="BQ2038" s="52"/>
      <c r="BR2038" s="52"/>
      <c r="BS2038" s="52"/>
      <c r="BT2038" s="52"/>
      <c r="BU2038" s="52"/>
      <c r="BV2038" s="52"/>
      <c r="BW2038" s="52"/>
      <c r="BX2038" s="52"/>
      <c r="BY2038" s="52"/>
      <c r="BZ2038" s="52"/>
      <c r="CA2038" s="52"/>
      <c r="CB2038" s="52"/>
      <c r="CC2038" s="52"/>
      <c r="CD2038" s="52"/>
      <c r="CE2038" s="52"/>
      <c r="CF2038" s="52"/>
      <c r="CG2038" s="52"/>
      <c r="CH2038" s="52"/>
      <c r="CI2038" s="52"/>
      <c r="CJ2038" s="52"/>
      <c r="CK2038" s="52"/>
      <c r="CL2038" s="52"/>
      <c r="CM2038" s="52"/>
      <c r="CN2038" s="52"/>
      <c r="CO2038" s="52"/>
      <c r="CP2038" s="52"/>
      <c r="CQ2038" s="52"/>
      <c r="CR2038" s="52"/>
      <c r="CS2038" s="52"/>
      <c r="CT2038" s="52"/>
      <c r="CU2038" s="52"/>
      <c r="CV2038" s="52"/>
      <c r="CW2038" s="52"/>
      <c r="CX2038" s="52"/>
      <c r="CY2038" s="52"/>
      <c r="CZ2038" s="52"/>
      <c r="DA2038" s="52"/>
      <c r="DB2038" s="52"/>
      <c r="DC2038" s="52"/>
      <c r="DD2038" s="52"/>
      <c r="DE2038" s="52"/>
      <c r="DF2038" s="52"/>
      <c r="DG2038" s="52"/>
      <c r="DH2038" s="52"/>
      <c r="DI2038" s="52"/>
      <c r="DJ2038" s="52"/>
      <c r="DK2038" s="52"/>
      <c r="DL2038" s="52"/>
      <c r="DM2038" s="52"/>
      <c r="DN2038" s="52"/>
      <c r="DO2038" s="52"/>
      <c r="DP2038" s="52"/>
      <c r="DQ2038" s="52"/>
      <c r="DR2038" s="52"/>
      <c r="DS2038" s="52"/>
      <c r="DT2038" s="52"/>
      <c r="DU2038" s="52"/>
      <c r="DV2038" s="52"/>
      <c r="DW2038" s="52"/>
      <c r="DX2038" s="52"/>
      <c r="DY2038" s="52"/>
      <c r="DZ2038" s="52"/>
      <c r="EA2038" s="52"/>
    </row>
    <row r="2039" spans="1:131" s="43" customFormat="1" x14ac:dyDescent="0.2">
      <c r="A2039" s="42"/>
      <c r="B2039" s="42"/>
      <c r="C2039" s="42"/>
      <c r="D2039" s="42"/>
      <c r="E2039" s="42"/>
      <c r="F2039" s="42"/>
      <c r="G2039" s="54"/>
      <c r="H2039" s="42"/>
      <c r="I2039" s="42"/>
      <c r="J2039" s="55"/>
      <c r="K2039" s="55"/>
      <c r="L2039" s="55"/>
      <c r="M2039" s="56"/>
      <c r="N2039" s="57"/>
      <c r="O2039" s="57"/>
      <c r="P2039" s="42"/>
      <c r="Q2039" s="42"/>
      <c r="R2039" s="42"/>
      <c r="S2039" s="42"/>
      <c r="T2039" s="57"/>
      <c r="U2039" s="57"/>
      <c r="V2039" s="52"/>
      <c r="W2039" s="52"/>
      <c r="X2039" s="52"/>
      <c r="Y2039" s="52"/>
      <c r="Z2039" s="52"/>
      <c r="AA2039" s="52"/>
      <c r="AB2039" s="52"/>
      <c r="AC2039" s="52"/>
      <c r="AD2039" s="52"/>
      <c r="AE2039" s="52"/>
      <c r="AF2039" s="52"/>
      <c r="AG2039" s="52"/>
      <c r="AH2039" s="52"/>
      <c r="AI2039" s="52"/>
      <c r="AJ2039" s="52"/>
      <c r="AK2039" s="52"/>
      <c r="AL2039" s="52"/>
      <c r="AM2039" s="52"/>
      <c r="AN2039" s="52"/>
      <c r="AO2039" s="52"/>
      <c r="AP2039" s="52"/>
      <c r="AQ2039" s="52"/>
      <c r="AR2039" s="52"/>
      <c r="AS2039" s="52"/>
      <c r="AT2039" s="52"/>
      <c r="AU2039" s="52"/>
      <c r="AV2039" s="52"/>
      <c r="AW2039" s="52"/>
      <c r="AX2039" s="52"/>
      <c r="AY2039" s="52"/>
      <c r="AZ2039" s="52"/>
      <c r="BA2039" s="52"/>
      <c r="BB2039" s="52"/>
      <c r="BC2039" s="52"/>
      <c r="BD2039" s="52"/>
      <c r="BE2039" s="52"/>
      <c r="BF2039" s="52"/>
      <c r="BG2039" s="52"/>
      <c r="BH2039" s="52"/>
      <c r="BI2039" s="52"/>
      <c r="BJ2039" s="52"/>
      <c r="BK2039" s="52"/>
      <c r="BL2039" s="52"/>
      <c r="BM2039" s="52"/>
      <c r="BN2039" s="52"/>
      <c r="BO2039" s="52"/>
      <c r="BP2039" s="52"/>
      <c r="BQ2039" s="52"/>
      <c r="BR2039" s="52"/>
      <c r="BS2039" s="52"/>
      <c r="BT2039" s="52"/>
      <c r="BU2039" s="52"/>
      <c r="BV2039" s="52"/>
      <c r="BW2039" s="52"/>
      <c r="BX2039" s="52"/>
      <c r="BY2039" s="52"/>
      <c r="BZ2039" s="52"/>
      <c r="CA2039" s="52"/>
      <c r="CB2039" s="52"/>
      <c r="CC2039" s="52"/>
      <c r="CD2039" s="52"/>
      <c r="CE2039" s="52"/>
      <c r="CF2039" s="52"/>
      <c r="CG2039" s="52"/>
      <c r="CH2039" s="52"/>
      <c r="CI2039" s="52"/>
      <c r="CJ2039" s="52"/>
      <c r="CK2039" s="52"/>
      <c r="CL2039" s="52"/>
      <c r="CM2039" s="52"/>
      <c r="CN2039" s="52"/>
      <c r="CO2039" s="52"/>
      <c r="CP2039" s="52"/>
      <c r="CQ2039" s="52"/>
      <c r="CR2039" s="52"/>
      <c r="CS2039" s="52"/>
      <c r="CT2039" s="52"/>
      <c r="CU2039" s="52"/>
      <c r="CV2039" s="52"/>
      <c r="CW2039" s="52"/>
      <c r="CX2039" s="52"/>
      <c r="CY2039" s="52"/>
      <c r="CZ2039" s="52"/>
      <c r="DA2039" s="52"/>
      <c r="DB2039" s="52"/>
      <c r="DC2039" s="52"/>
      <c r="DD2039" s="52"/>
      <c r="DE2039" s="52"/>
      <c r="DF2039" s="52"/>
      <c r="DG2039" s="52"/>
      <c r="DH2039" s="52"/>
      <c r="DI2039" s="52"/>
      <c r="DJ2039" s="52"/>
      <c r="DK2039" s="52"/>
      <c r="DL2039" s="52"/>
      <c r="DM2039" s="52"/>
      <c r="DN2039" s="52"/>
      <c r="DO2039" s="52"/>
      <c r="DP2039" s="52"/>
      <c r="DQ2039" s="52"/>
      <c r="DR2039" s="52"/>
      <c r="DS2039" s="52"/>
      <c r="DT2039" s="52"/>
      <c r="DU2039" s="52"/>
      <c r="DV2039" s="52"/>
      <c r="DW2039" s="52"/>
      <c r="DX2039" s="52"/>
      <c r="DY2039" s="52"/>
      <c r="DZ2039" s="52"/>
      <c r="EA2039" s="52"/>
    </row>
    <row r="2040" spans="1:131" s="43" customFormat="1" x14ac:dyDescent="0.2">
      <c r="A2040" s="42"/>
      <c r="B2040" s="42"/>
      <c r="C2040" s="42"/>
      <c r="D2040" s="42"/>
      <c r="E2040" s="42"/>
      <c r="F2040" s="42"/>
      <c r="G2040" s="54"/>
      <c r="H2040" s="42"/>
      <c r="I2040" s="42"/>
      <c r="J2040" s="55"/>
      <c r="K2040" s="55"/>
      <c r="L2040" s="55"/>
      <c r="M2040" s="56"/>
      <c r="N2040" s="57"/>
      <c r="O2040" s="57"/>
      <c r="P2040" s="42"/>
      <c r="Q2040" s="42"/>
      <c r="R2040" s="42"/>
      <c r="S2040" s="42"/>
      <c r="T2040" s="57"/>
      <c r="U2040" s="57"/>
      <c r="V2040" s="52"/>
      <c r="W2040" s="52"/>
      <c r="X2040" s="52"/>
      <c r="Y2040" s="52"/>
      <c r="Z2040" s="52"/>
      <c r="AA2040" s="52"/>
      <c r="AB2040" s="52"/>
      <c r="AC2040" s="52"/>
      <c r="AD2040" s="52"/>
      <c r="AE2040" s="52"/>
      <c r="AF2040" s="52"/>
      <c r="AG2040" s="52"/>
      <c r="AH2040" s="52"/>
      <c r="AI2040" s="52"/>
      <c r="AJ2040" s="52"/>
      <c r="AK2040" s="52"/>
      <c r="AL2040" s="52"/>
      <c r="AM2040" s="52"/>
      <c r="AN2040" s="52"/>
      <c r="AO2040" s="52"/>
      <c r="AP2040" s="52"/>
      <c r="AQ2040" s="52"/>
      <c r="AR2040" s="52"/>
      <c r="AS2040" s="52"/>
      <c r="AT2040" s="52"/>
      <c r="AU2040" s="52"/>
      <c r="AV2040" s="52"/>
      <c r="AW2040" s="52"/>
      <c r="AX2040" s="52"/>
      <c r="AY2040" s="52"/>
      <c r="AZ2040" s="52"/>
      <c r="BA2040" s="52"/>
      <c r="BB2040" s="52"/>
      <c r="BC2040" s="52"/>
      <c r="BD2040" s="52"/>
      <c r="BE2040" s="52"/>
      <c r="BF2040" s="52"/>
      <c r="BG2040" s="52"/>
      <c r="BH2040" s="52"/>
      <c r="BI2040" s="52"/>
      <c r="BJ2040" s="52"/>
      <c r="BK2040" s="52"/>
      <c r="BL2040" s="52"/>
      <c r="BM2040" s="52"/>
      <c r="BN2040" s="52"/>
      <c r="BO2040" s="52"/>
      <c r="BP2040" s="52"/>
      <c r="BQ2040" s="52"/>
      <c r="BR2040" s="52"/>
      <c r="BS2040" s="52"/>
      <c r="BT2040" s="52"/>
      <c r="BU2040" s="52"/>
      <c r="BV2040" s="52"/>
      <c r="BW2040" s="52"/>
      <c r="BX2040" s="52"/>
      <c r="BY2040" s="52"/>
      <c r="BZ2040" s="52"/>
      <c r="CA2040" s="52"/>
      <c r="CB2040" s="52"/>
      <c r="CC2040" s="52"/>
      <c r="CD2040" s="52"/>
      <c r="CE2040" s="52"/>
      <c r="CF2040" s="52"/>
      <c r="CG2040" s="52"/>
      <c r="CH2040" s="52"/>
      <c r="CI2040" s="52"/>
      <c r="CJ2040" s="52"/>
      <c r="CK2040" s="52"/>
      <c r="CL2040" s="52"/>
      <c r="CM2040" s="52"/>
      <c r="CN2040" s="52"/>
      <c r="CO2040" s="52"/>
      <c r="CP2040" s="52"/>
      <c r="CQ2040" s="52"/>
      <c r="CR2040" s="52"/>
      <c r="CS2040" s="52"/>
      <c r="CT2040" s="52"/>
      <c r="CU2040" s="52"/>
      <c r="CV2040" s="52"/>
      <c r="CW2040" s="52"/>
      <c r="CX2040" s="52"/>
      <c r="CY2040" s="52"/>
      <c r="CZ2040" s="52"/>
      <c r="DA2040" s="52"/>
      <c r="DB2040" s="52"/>
      <c r="DC2040" s="52"/>
      <c r="DD2040" s="52"/>
      <c r="DE2040" s="52"/>
      <c r="DF2040" s="52"/>
      <c r="DG2040" s="52"/>
      <c r="DH2040" s="52"/>
      <c r="DI2040" s="52"/>
      <c r="DJ2040" s="52"/>
      <c r="DK2040" s="52"/>
      <c r="DL2040" s="52"/>
      <c r="DM2040" s="52"/>
      <c r="DN2040" s="52"/>
      <c r="DO2040" s="52"/>
      <c r="DP2040" s="52"/>
      <c r="DQ2040" s="52"/>
      <c r="DR2040" s="52"/>
      <c r="DS2040" s="52"/>
      <c r="DT2040" s="52"/>
      <c r="DU2040" s="52"/>
      <c r="DV2040" s="52"/>
      <c r="DW2040" s="52"/>
      <c r="DX2040" s="52"/>
      <c r="DY2040" s="52"/>
      <c r="DZ2040" s="52"/>
      <c r="EA2040" s="52"/>
    </row>
    <row r="2041" spans="1:131" s="43" customFormat="1" x14ac:dyDescent="0.2">
      <c r="A2041" s="42"/>
      <c r="B2041" s="42"/>
      <c r="C2041" s="42"/>
      <c r="D2041" s="42"/>
      <c r="E2041" s="42"/>
      <c r="F2041" s="42"/>
      <c r="G2041" s="54"/>
      <c r="H2041" s="42"/>
      <c r="I2041" s="42"/>
      <c r="J2041" s="55"/>
      <c r="K2041" s="55"/>
      <c r="L2041" s="55"/>
      <c r="M2041" s="56"/>
      <c r="N2041" s="57"/>
      <c r="O2041" s="57"/>
      <c r="P2041" s="42"/>
      <c r="Q2041" s="42"/>
      <c r="R2041" s="42"/>
      <c r="S2041" s="42"/>
      <c r="T2041" s="57"/>
      <c r="U2041" s="57"/>
      <c r="V2041" s="52"/>
      <c r="W2041" s="52"/>
      <c r="X2041" s="52"/>
      <c r="Y2041" s="52"/>
      <c r="Z2041" s="52"/>
      <c r="AA2041" s="52"/>
      <c r="AB2041" s="52"/>
      <c r="AC2041" s="52"/>
      <c r="AD2041" s="52"/>
      <c r="AE2041" s="52"/>
      <c r="AF2041" s="52"/>
      <c r="AG2041" s="52"/>
      <c r="AH2041" s="52"/>
      <c r="AI2041" s="52"/>
      <c r="AJ2041" s="52"/>
      <c r="AK2041" s="52"/>
      <c r="AL2041" s="52"/>
      <c r="AM2041" s="52"/>
      <c r="AN2041" s="52"/>
      <c r="AO2041" s="52"/>
      <c r="AP2041" s="52"/>
      <c r="AQ2041" s="52"/>
      <c r="AR2041" s="52"/>
      <c r="AS2041" s="52"/>
      <c r="AT2041" s="52"/>
      <c r="AU2041" s="52"/>
      <c r="AV2041" s="52"/>
      <c r="AW2041" s="52"/>
      <c r="AX2041" s="52"/>
      <c r="AY2041" s="52"/>
      <c r="AZ2041" s="52"/>
      <c r="BA2041" s="52"/>
      <c r="BB2041" s="52"/>
      <c r="BC2041" s="52"/>
      <c r="BD2041" s="52"/>
      <c r="BE2041" s="52"/>
      <c r="BF2041" s="52"/>
      <c r="BG2041" s="52"/>
      <c r="BH2041" s="52"/>
      <c r="BI2041" s="52"/>
      <c r="BJ2041" s="52"/>
      <c r="BK2041" s="52"/>
      <c r="BL2041" s="52"/>
      <c r="BM2041" s="52"/>
      <c r="BN2041" s="52"/>
      <c r="BO2041" s="52"/>
      <c r="BP2041" s="52"/>
      <c r="BQ2041" s="52"/>
      <c r="BR2041" s="52"/>
      <c r="BS2041" s="52"/>
      <c r="BT2041" s="52"/>
      <c r="BU2041" s="52"/>
      <c r="BV2041" s="52"/>
      <c r="BW2041" s="52"/>
      <c r="BX2041" s="52"/>
      <c r="BY2041" s="52"/>
      <c r="BZ2041" s="52"/>
      <c r="CA2041" s="52"/>
      <c r="CB2041" s="52"/>
      <c r="CC2041" s="52"/>
      <c r="CD2041" s="52"/>
      <c r="CE2041" s="52"/>
      <c r="CF2041" s="52"/>
      <c r="CG2041" s="52"/>
      <c r="CH2041" s="52"/>
      <c r="CI2041" s="52"/>
      <c r="CJ2041" s="52"/>
      <c r="CK2041" s="52"/>
      <c r="CL2041" s="52"/>
      <c r="CM2041" s="52"/>
      <c r="CN2041" s="52"/>
      <c r="CO2041" s="52"/>
      <c r="CP2041" s="52"/>
      <c r="CQ2041" s="52"/>
      <c r="CR2041" s="52"/>
      <c r="CS2041" s="52"/>
      <c r="CT2041" s="52"/>
      <c r="CU2041" s="52"/>
      <c r="CV2041" s="52"/>
      <c r="CW2041" s="52"/>
      <c r="CX2041" s="52"/>
      <c r="CY2041" s="52"/>
      <c r="CZ2041" s="52"/>
      <c r="DA2041" s="52"/>
      <c r="DB2041" s="52"/>
      <c r="DC2041" s="52"/>
      <c r="DD2041" s="52"/>
      <c r="DE2041" s="52"/>
      <c r="DF2041" s="52"/>
      <c r="DG2041" s="52"/>
      <c r="DH2041" s="52"/>
      <c r="DI2041" s="52"/>
      <c r="DJ2041" s="52"/>
      <c r="DK2041" s="52"/>
      <c r="DL2041" s="52"/>
      <c r="DM2041" s="52"/>
      <c r="DN2041" s="52"/>
      <c r="DO2041" s="52"/>
      <c r="DP2041" s="52"/>
      <c r="DQ2041" s="52"/>
      <c r="DR2041" s="52"/>
      <c r="DS2041" s="52"/>
      <c r="DT2041" s="52"/>
      <c r="DU2041" s="52"/>
      <c r="DV2041" s="52"/>
      <c r="DW2041" s="52"/>
      <c r="DX2041" s="52"/>
      <c r="DY2041" s="52"/>
      <c r="DZ2041" s="52"/>
      <c r="EA2041" s="52"/>
    </row>
    <row r="2042" spans="1:131" s="43" customFormat="1" x14ac:dyDescent="0.2">
      <c r="A2042" s="42"/>
      <c r="B2042" s="42"/>
      <c r="C2042" s="42"/>
      <c r="D2042" s="42"/>
      <c r="E2042" s="42"/>
      <c r="F2042" s="42"/>
      <c r="G2042" s="54"/>
      <c r="H2042" s="42"/>
      <c r="I2042" s="42"/>
      <c r="J2042" s="55"/>
      <c r="K2042" s="55"/>
      <c r="L2042" s="55"/>
      <c r="M2042" s="56"/>
      <c r="N2042" s="57"/>
      <c r="O2042" s="57"/>
      <c r="P2042" s="42"/>
      <c r="Q2042" s="42"/>
      <c r="R2042" s="42"/>
      <c r="S2042" s="42"/>
      <c r="T2042" s="57"/>
      <c r="U2042" s="57"/>
      <c r="V2042" s="52"/>
      <c r="W2042" s="52"/>
      <c r="X2042" s="52"/>
      <c r="Y2042" s="52"/>
      <c r="Z2042" s="52"/>
      <c r="AA2042" s="52"/>
      <c r="AB2042" s="52"/>
      <c r="AC2042" s="52"/>
      <c r="AD2042" s="52"/>
      <c r="AE2042" s="52"/>
      <c r="AF2042" s="52"/>
      <c r="AG2042" s="52"/>
      <c r="AH2042" s="52"/>
      <c r="AI2042" s="52"/>
      <c r="AJ2042" s="52"/>
      <c r="AK2042" s="52"/>
      <c r="AL2042" s="52"/>
      <c r="AM2042" s="52"/>
      <c r="AN2042" s="52"/>
      <c r="AO2042" s="52"/>
      <c r="AP2042" s="52"/>
      <c r="AQ2042" s="52"/>
      <c r="AR2042" s="52"/>
      <c r="AS2042" s="52"/>
      <c r="AT2042" s="52"/>
      <c r="AU2042" s="52"/>
      <c r="AV2042" s="52"/>
      <c r="AW2042" s="52"/>
      <c r="AX2042" s="52"/>
      <c r="AY2042" s="52"/>
      <c r="AZ2042" s="52"/>
      <c r="BA2042" s="52"/>
      <c r="BB2042" s="52"/>
      <c r="BC2042" s="52"/>
      <c r="BD2042" s="52"/>
      <c r="BE2042" s="52"/>
      <c r="BF2042" s="52"/>
      <c r="BG2042" s="52"/>
      <c r="BH2042" s="52"/>
      <c r="BI2042" s="52"/>
      <c r="BJ2042" s="52"/>
      <c r="BK2042" s="52"/>
      <c r="BL2042" s="52"/>
      <c r="BM2042" s="52"/>
      <c r="BN2042" s="52"/>
      <c r="BO2042" s="52"/>
      <c r="BP2042" s="52"/>
      <c r="BQ2042" s="52"/>
      <c r="BR2042" s="52"/>
      <c r="BS2042" s="52"/>
      <c r="BT2042" s="52"/>
      <c r="BU2042" s="52"/>
      <c r="BV2042" s="52"/>
      <c r="BW2042" s="52"/>
      <c r="BX2042" s="52"/>
      <c r="BY2042" s="52"/>
      <c r="BZ2042" s="52"/>
      <c r="CA2042" s="52"/>
      <c r="CB2042" s="52"/>
      <c r="CC2042" s="52"/>
      <c r="CD2042" s="52"/>
      <c r="CE2042" s="52"/>
      <c r="CF2042" s="52"/>
      <c r="CG2042" s="52"/>
      <c r="CH2042" s="52"/>
      <c r="CI2042" s="52"/>
      <c r="CJ2042" s="52"/>
      <c r="CK2042" s="52"/>
      <c r="CL2042" s="52"/>
      <c r="CM2042" s="52"/>
      <c r="CN2042" s="52"/>
      <c r="CO2042" s="52"/>
      <c r="CP2042" s="52"/>
      <c r="CQ2042" s="52"/>
      <c r="CR2042" s="52"/>
      <c r="CS2042" s="52"/>
      <c r="CT2042" s="52"/>
      <c r="CU2042" s="52"/>
      <c r="CV2042" s="52"/>
      <c r="CW2042" s="52"/>
      <c r="CX2042" s="52"/>
      <c r="CY2042" s="52"/>
      <c r="CZ2042" s="52"/>
      <c r="DA2042" s="52"/>
      <c r="DB2042" s="52"/>
      <c r="DC2042" s="52"/>
      <c r="DD2042" s="52"/>
      <c r="DE2042" s="52"/>
      <c r="DF2042" s="52"/>
      <c r="DG2042" s="52"/>
      <c r="DH2042" s="52"/>
      <c r="DI2042" s="52"/>
      <c r="DJ2042" s="52"/>
      <c r="DK2042" s="52"/>
      <c r="DL2042" s="52"/>
      <c r="DM2042" s="52"/>
      <c r="DN2042" s="52"/>
      <c r="DO2042" s="52"/>
      <c r="DP2042" s="52"/>
      <c r="DQ2042" s="52"/>
      <c r="DR2042" s="52"/>
      <c r="DS2042" s="52"/>
      <c r="DT2042" s="52"/>
      <c r="DU2042" s="52"/>
      <c r="DV2042" s="52"/>
      <c r="DW2042" s="52"/>
      <c r="DX2042" s="52"/>
      <c r="DY2042" s="52"/>
      <c r="DZ2042" s="52"/>
      <c r="EA2042" s="52"/>
    </row>
    <row r="2043" spans="1:131" s="43" customFormat="1" x14ac:dyDescent="0.2">
      <c r="A2043" s="42"/>
      <c r="B2043" s="42"/>
      <c r="C2043" s="42"/>
      <c r="D2043" s="42"/>
      <c r="E2043" s="42"/>
      <c r="F2043" s="42"/>
      <c r="G2043" s="54"/>
      <c r="H2043" s="42"/>
      <c r="I2043" s="42"/>
      <c r="J2043" s="55"/>
      <c r="K2043" s="55"/>
      <c r="L2043" s="55"/>
      <c r="M2043" s="56"/>
      <c r="N2043" s="57"/>
      <c r="O2043" s="57"/>
      <c r="P2043" s="42"/>
      <c r="Q2043" s="42"/>
      <c r="R2043" s="42"/>
      <c r="S2043" s="42"/>
      <c r="T2043" s="57"/>
      <c r="U2043" s="57"/>
      <c r="V2043" s="52"/>
      <c r="W2043" s="52"/>
      <c r="X2043" s="52"/>
      <c r="Y2043" s="52"/>
      <c r="Z2043" s="52"/>
      <c r="AA2043" s="52"/>
      <c r="AB2043" s="52"/>
      <c r="AC2043" s="52"/>
      <c r="AD2043" s="52"/>
      <c r="AE2043" s="52"/>
      <c r="AF2043" s="52"/>
      <c r="AG2043" s="52"/>
      <c r="AH2043" s="52"/>
      <c r="AI2043" s="52"/>
      <c r="AJ2043" s="52"/>
      <c r="AK2043" s="52"/>
      <c r="AL2043" s="52"/>
      <c r="AM2043" s="52"/>
      <c r="AN2043" s="52"/>
      <c r="AO2043" s="52"/>
      <c r="AP2043" s="52"/>
      <c r="AQ2043" s="52"/>
      <c r="AR2043" s="52"/>
      <c r="AS2043" s="52"/>
      <c r="AT2043" s="52"/>
      <c r="AU2043" s="52"/>
      <c r="AV2043" s="52"/>
      <c r="AW2043" s="52"/>
      <c r="AX2043" s="52"/>
      <c r="AY2043" s="52"/>
      <c r="AZ2043" s="52"/>
      <c r="BA2043" s="52"/>
      <c r="BB2043" s="52"/>
      <c r="BC2043" s="52"/>
      <c r="BD2043" s="52"/>
      <c r="BE2043" s="52"/>
      <c r="BF2043" s="52"/>
      <c r="BG2043" s="52"/>
      <c r="BH2043" s="52"/>
      <c r="BI2043" s="52"/>
      <c r="BJ2043" s="52"/>
      <c r="BK2043" s="52"/>
      <c r="BL2043" s="52"/>
      <c r="BM2043" s="52"/>
      <c r="BN2043" s="52"/>
      <c r="BO2043" s="52"/>
      <c r="BP2043" s="52"/>
      <c r="BQ2043" s="52"/>
      <c r="BR2043" s="52"/>
      <c r="BS2043" s="52"/>
      <c r="BT2043" s="52"/>
      <c r="BU2043" s="52"/>
      <c r="BV2043" s="52"/>
      <c r="BW2043" s="52"/>
      <c r="BX2043" s="52"/>
      <c r="BY2043" s="52"/>
      <c r="BZ2043" s="52"/>
      <c r="CA2043" s="52"/>
      <c r="CB2043" s="52"/>
      <c r="CC2043" s="52"/>
      <c r="CD2043" s="52"/>
      <c r="CE2043" s="52"/>
      <c r="CF2043" s="52"/>
      <c r="CG2043" s="52"/>
      <c r="CH2043" s="52"/>
      <c r="CI2043" s="52"/>
      <c r="CJ2043" s="52"/>
      <c r="CK2043" s="52"/>
      <c r="CL2043" s="52"/>
      <c r="CM2043" s="52"/>
      <c r="CN2043" s="52"/>
      <c r="CO2043" s="52"/>
      <c r="CP2043" s="52"/>
      <c r="CQ2043" s="52"/>
      <c r="CR2043" s="52"/>
      <c r="CS2043" s="52"/>
      <c r="CT2043" s="52"/>
      <c r="CU2043" s="52"/>
      <c r="CV2043" s="52"/>
      <c r="CW2043" s="52"/>
      <c r="CX2043" s="52"/>
      <c r="CY2043" s="52"/>
      <c r="CZ2043" s="52"/>
      <c r="DA2043" s="52"/>
      <c r="DB2043" s="52"/>
      <c r="DC2043" s="52"/>
      <c r="DD2043" s="52"/>
      <c r="DE2043" s="52"/>
      <c r="DF2043" s="52"/>
      <c r="DG2043" s="52"/>
      <c r="DH2043" s="52"/>
      <c r="DI2043" s="52"/>
      <c r="DJ2043" s="52"/>
      <c r="DK2043" s="52"/>
      <c r="DL2043" s="52"/>
      <c r="DM2043" s="52"/>
      <c r="DN2043" s="52"/>
      <c r="DO2043" s="52"/>
      <c r="DP2043" s="52"/>
      <c r="DQ2043" s="52"/>
      <c r="DR2043" s="52"/>
      <c r="DS2043" s="52"/>
      <c r="DT2043" s="52"/>
      <c r="DU2043" s="52"/>
      <c r="DV2043" s="52"/>
      <c r="DW2043" s="52"/>
      <c r="DX2043" s="52"/>
      <c r="DY2043" s="52"/>
      <c r="DZ2043" s="52"/>
      <c r="EA2043" s="52"/>
    </row>
    <row r="2044" spans="1:131" s="43" customFormat="1" x14ac:dyDescent="0.2">
      <c r="A2044" s="42"/>
      <c r="B2044" s="42"/>
      <c r="C2044" s="42"/>
      <c r="D2044" s="42"/>
      <c r="E2044" s="42"/>
      <c r="F2044" s="42"/>
      <c r="G2044" s="54"/>
      <c r="H2044" s="42"/>
      <c r="I2044" s="42"/>
      <c r="J2044" s="55"/>
      <c r="K2044" s="55"/>
      <c r="L2044" s="55"/>
      <c r="M2044" s="56"/>
      <c r="N2044" s="57"/>
      <c r="O2044" s="57"/>
      <c r="P2044" s="42"/>
      <c r="Q2044" s="42"/>
      <c r="R2044" s="42"/>
      <c r="S2044" s="42"/>
      <c r="T2044" s="57"/>
      <c r="U2044" s="57"/>
      <c r="V2044" s="52"/>
      <c r="W2044" s="52"/>
      <c r="X2044" s="52"/>
      <c r="Y2044" s="52"/>
      <c r="Z2044" s="52"/>
      <c r="AA2044" s="52"/>
      <c r="AB2044" s="52"/>
      <c r="AC2044" s="52"/>
      <c r="AD2044" s="52"/>
      <c r="AE2044" s="52"/>
      <c r="AF2044" s="52"/>
      <c r="AG2044" s="52"/>
      <c r="AH2044" s="52"/>
      <c r="AI2044" s="52"/>
      <c r="AJ2044" s="52"/>
      <c r="AK2044" s="52"/>
      <c r="AL2044" s="52"/>
      <c r="AM2044" s="52"/>
      <c r="AN2044" s="52"/>
      <c r="AO2044" s="52"/>
      <c r="AP2044" s="52"/>
      <c r="AQ2044" s="52"/>
      <c r="AR2044" s="52"/>
      <c r="AS2044" s="52"/>
      <c r="AT2044" s="52"/>
      <c r="AU2044" s="52"/>
      <c r="AV2044" s="52"/>
      <c r="AW2044" s="52"/>
      <c r="AX2044" s="52"/>
      <c r="AY2044" s="52"/>
      <c r="AZ2044" s="52"/>
      <c r="BA2044" s="52"/>
      <c r="BB2044" s="52"/>
      <c r="BC2044" s="52"/>
      <c r="BD2044" s="52"/>
      <c r="BE2044" s="52"/>
      <c r="BF2044" s="52"/>
      <c r="BG2044" s="52"/>
      <c r="BH2044" s="52"/>
      <c r="BI2044" s="52"/>
      <c r="BJ2044" s="52"/>
      <c r="BK2044" s="52"/>
      <c r="BL2044" s="52"/>
      <c r="BM2044" s="52"/>
      <c r="BN2044" s="52"/>
      <c r="BO2044" s="52"/>
      <c r="BP2044" s="52"/>
      <c r="BQ2044" s="52"/>
      <c r="BR2044" s="52"/>
      <c r="BS2044" s="52"/>
      <c r="BT2044" s="52"/>
      <c r="BU2044" s="52"/>
      <c r="BV2044" s="52"/>
      <c r="BW2044" s="52"/>
      <c r="BX2044" s="52"/>
      <c r="BY2044" s="52"/>
      <c r="BZ2044" s="52"/>
      <c r="CA2044" s="52"/>
      <c r="CB2044" s="52"/>
      <c r="CC2044" s="52"/>
      <c r="CD2044" s="52"/>
      <c r="CE2044" s="52"/>
      <c r="CF2044" s="52"/>
      <c r="CG2044" s="52"/>
      <c r="CH2044" s="52"/>
      <c r="CI2044" s="52"/>
      <c r="CJ2044" s="52"/>
      <c r="CK2044" s="52"/>
      <c r="CL2044" s="52"/>
      <c r="CM2044" s="52"/>
      <c r="CN2044" s="52"/>
      <c r="CO2044" s="52"/>
      <c r="CP2044" s="52"/>
      <c r="CQ2044" s="52"/>
      <c r="CR2044" s="52"/>
      <c r="CS2044" s="52"/>
      <c r="CT2044" s="52"/>
      <c r="CU2044" s="52"/>
      <c r="CV2044" s="52"/>
      <c r="CW2044" s="52"/>
      <c r="CX2044" s="52"/>
      <c r="CY2044" s="52"/>
      <c r="CZ2044" s="52"/>
      <c r="DA2044" s="52"/>
      <c r="DB2044" s="52"/>
      <c r="DC2044" s="52"/>
      <c r="DD2044" s="52"/>
      <c r="DE2044" s="52"/>
      <c r="DF2044" s="52"/>
      <c r="DG2044" s="52"/>
      <c r="DH2044" s="52"/>
      <c r="DI2044" s="52"/>
      <c r="DJ2044" s="52"/>
      <c r="DK2044" s="52"/>
      <c r="DL2044" s="52"/>
      <c r="DM2044" s="52"/>
      <c r="DN2044" s="52"/>
      <c r="DO2044" s="52"/>
      <c r="DP2044" s="52"/>
      <c r="DQ2044" s="52"/>
      <c r="DR2044" s="52"/>
      <c r="DS2044" s="52"/>
      <c r="DT2044" s="52"/>
      <c r="DU2044" s="52"/>
      <c r="DV2044" s="52"/>
      <c r="DW2044" s="52"/>
      <c r="DX2044" s="52"/>
      <c r="DY2044" s="52"/>
      <c r="DZ2044" s="52"/>
      <c r="EA2044" s="52"/>
    </row>
    <row r="2045" spans="1:131" s="43" customFormat="1" x14ac:dyDescent="0.2">
      <c r="A2045" s="42"/>
      <c r="B2045" s="42"/>
      <c r="C2045" s="42"/>
      <c r="D2045" s="42"/>
      <c r="E2045" s="42"/>
      <c r="F2045" s="42"/>
      <c r="G2045" s="54"/>
      <c r="H2045" s="42"/>
      <c r="I2045" s="42"/>
      <c r="J2045" s="55"/>
      <c r="K2045" s="55"/>
      <c r="L2045" s="55"/>
      <c r="M2045" s="56"/>
      <c r="N2045" s="57"/>
      <c r="O2045" s="57"/>
      <c r="P2045" s="42"/>
      <c r="Q2045" s="42"/>
      <c r="R2045" s="42"/>
      <c r="S2045" s="42"/>
      <c r="T2045" s="57"/>
      <c r="U2045" s="57"/>
      <c r="V2045" s="52"/>
      <c r="W2045" s="52"/>
      <c r="X2045" s="52"/>
      <c r="Y2045" s="52"/>
      <c r="Z2045" s="52"/>
      <c r="AA2045" s="52"/>
      <c r="AB2045" s="52"/>
      <c r="AC2045" s="52"/>
      <c r="AD2045" s="52"/>
      <c r="AE2045" s="52"/>
      <c r="AF2045" s="52"/>
      <c r="AG2045" s="52"/>
      <c r="AH2045" s="52"/>
      <c r="AI2045" s="52"/>
      <c r="AJ2045" s="52"/>
      <c r="AK2045" s="52"/>
      <c r="AL2045" s="52"/>
      <c r="AM2045" s="52"/>
      <c r="AN2045" s="52"/>
      <c r="AO2045" s="52"/>
      <c r="AP2045" s="52"/>
      <c r="AQ2045" s="52"/>
      <c r="AR2045" s="52"/>
      <c r="AS2045" s="52"/>
      <c r="AT2045" s="52"/>
      <c r="AU2045" s="52"/>
      <c r="AV2045" s="52"/>
      <c r="AW2045" s="52"/>
      <c r="AX2045" s="52"/>
      <c r="AY2045" s="52"/>
      <c r="AZ2045" s="52"/>
      <c r="BA2045" s="52"/>
      <c r="BB2045" s="52"/>
      <c r="BC2045" s="52"/>
      <c r="BD2045" s="52"/>
      <c r="BE2045" s="52"/>
      <c r="BF2045" s="52"/>
      <c r="BG2045" s="52"/>
      <c r="BH2045" s="52"/>
      <c r="BI2045" s="52"/>
      <c r="BJ2045" s="52"/>
      <c r="BK2045" s="52"/>
      <c r="BL2045" s="52"/>
      <c r="BM2045" s="52"/>
      <c r="BN2045" s="52"/>
      <c r="BO2045" s="52"/>
      <c r="BP2045" s="52"/>
      <c r="BQ2045" s="52"/>
      <c r="BR2045" s="52"/>
      <c r="BS2045" s="52"/>
      <c r="BT2045" s="52"/>
      <c r="BU2045" s="52"/>
      <c r="BV2045" s="52"/>
      <c r="BW2045" s="52"/>
      <c r="BX2045" s="52"/>
      <c r="BY2045" s="52"/>
      <c r="BZ2045" s="52"/>
      <c r="CA2045" s="52"/>
      <c r="CB2045" s="52"/>
      <c r="CC2045" s="52"/>
      <c r="CD2045" s="52"/>
      <c r="CE2045" s="52"/>
      <c r="CF2045" s="52"/>
      <c r="CG2045" s="52"/>
      <c r="CH2045" s="52"/>
      <c r="CI2045" s="52"/>
      <c r="CJ2045" s="52"/>
      <c r="CK2045" s="52"/>
      <c r="CL2045" s="52"/>
      <c r="CM2045" s="52"/>
      <c r="CN2045" s="52"/>
      <c r="CO2045" s="52"/>
      <c r="CP2045" s="52"/>
      <c r="CQ2045" s="52"/>
      <c r="CR2045" s="52"/>
      <c r="CS2045" s="52"/>
      <c r="CT2045" s="52"/>
      <c r="CU2045" s="52"/>
      <c r="CV2045" s="52"/>
      <c r="CW2045" s="52"/>
      <c r="CX2045" s="52"/>
      <c r="CY2045" s="52"/>
      <c r="CZ2045" s="52"/>
      <c r="DA2045" s="52"/>
      <c r="DB2045" s="52"/>
      <c r="DC2045" s="52"/>
      <c r="DD2045" s="52"/>
      <c r="DE2045" s="52"/>
      <c r="DF2045" s="52"/>
      <c r="DG2045" s="52"/>
      <c r="DH2045" s="52"/>
      <c r="DI2045" s="52"/>
      <c r="DJ2045" s="52"/>
      <c r="DK2045" s="52"/>
      <c r="DL2045" s="52"/>
      <c r="DM2045" s="52"/>
      <c r="DN2045" s="52"/>
      <c r="DO2045" s="52"/>
      <c r="DP2045" s="52"/>
      <c r="DQ2045" s="52"/>
      <c r="DR2045" s="52"/>
      <c r="DS2045" s="52"/>
      <c r="DT2045" s="52"/>
      <c r="DU2045" s="52"/>
      <c r="DV2045" s="52"/>
      <c r="DW2045" s="52"/>
      <c r="DX2045" s="52"/>
      <c r="DY2045" s="52"/>
      <c r="DZ2045" s="52"/>
      <c r="EA2045" s="52"/>
    </row>
    <row r="2046" spans="1:131" s="43" customFormat="1" x14ac:dyDescent="0.2">
      <c r="A2046" s="42"/>
      <c r="B2046" s="42"/>
      <c r="C2046" s="42"/>
      <c r="D2046" s="42"/>
      <c r="E2046" s="42"/>
      <c r="F2046" s="42"/>
      <c r="G2046" s="54"/>
      <c r="H2046" s="42"/>
      <c r="I2046" s="42"/>
      <c r="J2046" s="55"/>
      <c r="K2046" s="55"/>
      <c r="L2046" s="55"/>
      <c r="M2046" s="56"/>
      <c r="N2046" s="57"/>
      <c r="O2046" s="57"/>
      <c r="P2046" s="42"/>
      <c r="Q2046" s="42"/>
      <c r="R2046" s="42"/>
      <c r="S2046" s="42"/>
      <c r="T2046" s="57"/>
      <c r="U2046" s="57"/>
      <c r="V2046" s="52"/>
      <c r="W2046" s="52"/>
      <c r="X2046" s="52"/>
      <c r="Y2046" s="52"/>
      <c r="Z2046" s="52"/>
      <c r="AA2046" s="52"/>
      <c r="AB2046" s="52"/>
      <c r="AC2046" s="52"/>
      <c r="AD2046" s="52"/>
      <c r="AE2046" s="52"/>
      <c r="AF2046" s="52"/>
      <c r="AG2046" s="52"/>
      <c r="AH2046" s="52"/>
      <c r="AI2046" s="52"/>
      <c r="AJ2046" s="52"/>
      <c r="AK2046" s="52"/>
      <c r="AL2046" s="52"/>
      <c r="AM2046" s="52"/>
      <c r="AN2046" s="52"/>
      <c r="AO2046" s="52"/>
      <c r="AP2046" s="52"/>
      <c r="AQ2046" s="52"/>
      <c r="AR2046" s="52"/>
      <c r="AS2046" s="52"/>
      <c r="AT2046" s="52"/>
      <c r="AU2046" s="52"/>
      <c r="AV2046" s="52"/>
      <c r="AW2046" s="52"/>
      <c r="AX2046" s="52"/>
      <c r="AY2046" s="52"/>
      <c r="AZ2046" s="52"/>
      <c r="BA2046" s="52"/>
      <c r="BB2046" s="52"/>
      <c r="BC2046" s="52"/>
      <c r="BD2046" s="52"/>
      <c r="BE2046" s="52"/>
      <c r="BF2046" s="52"/>
      <c r="BG2046" s="52"/>
      <c r="BH2046" s="52"/>
      <c r="BI2046" s="52"/>
      <c r="BJ2046" s="52"/>
      <c r="BK2046" s="52"/>
      <c r="BL2046" s="52"/>
      <c r="BM2046" s="52"/>
      <c r="BN2046" s="52"/>
      <c r="BO2046" s="52"/>
      <c r="BP2046" s="52"/>
      <c r="BQ2046" s="52"/>
      <c r="BR2046" s="52"/>
      <c r="BS2046" s="52"/>
      <c r="BT2046" s="52"/>
      <c r="BU2046" s="52"/>
      <c r="BV2046" s="52"/>
      <c r="BW2046" s="52"/>
      <c r="BX2046" s="52"/>
      <c r="BY2046" s="52"/>
      <c r="BZ2046" s="52"/>
      <c r="CA2046" s="52"/>
      <c r="CB2046" s="52"/>
      <c r="CC2046" s="52"/>
      <c r="CD2046" s="52"/>
      <c r="CE2046" s="52"/>
      <c r="CF2046" s="52"/>
      <c r="CG2046" s="52"/>
      <c r="CH2046" s="52"/>
      <c r="CI2046" s="52"/>
      <c r="CJ2046" s="52"/>
      <c r="CK2046" s="52"/>
      <c r="CL2046" s="52"/>
      <c r="CM2046" s="52"/>
      <c r="CN2046" s="52"/>
      <c r="CO2046" s="52"/>
      <c r="CP2046" s="52"/>
      <c r="CQ2046" s="52"/>
      <c r="CR2046" s="52"/>
      <c r="CS2046" s="52"/>
      <c r="CT2046" s="52"/>
      <c r="CU2046" s="52"/>
      <c r="CV2046" s="52"/>
      <c r="CW2046" s="52"/>
      <c r="CX2046" s="52"/>
      <c r="CY2046" s="52"/>
      <c r="CZ2046" s="52"/>
      <c r="DA2046" s="52"/>
      <c r="DB2046" s="52"/>
      <c r="DC2046" s="52"/>
      <c r="DD2046" s="52"/>
      <c r="DE2046" s="52"/>
      <c r="DF2046" s="52"/>
      <c r="DG2046" s="52"/>
      <c r="DH2046" s="52"/>
      <c r="DI2046" s="52"/>
      <c r="DJ2046" s="52"/>
      <c r="DK2046" s="52"/>
      <c r="DL2046" s="52"/>
      <c r="DM2046" s="52"/>
      <c r="DN2046" s="52"/>
      <c r="DO2046" s="52"/>
      <c r="DP2046" s="52"/>
      <c r="DQ2046" s="52"/>
      <c r="DR2046" s="52"/>
      <c r="DS2046" s="52"/>
      <c r="DT2046" s="52"/>
      <c r="DU2046" s="52"/>
      <c r="DV2046" s="52"/>
      <c r="DW2046" s="52"/>
      <c r="DX2046" s="52"/>
      <c r="DY2046" s="52"/>
      <c r="DZ2046" s="52"/>
      <c r="EA2046" s="52"/>
    </row>
    <row r="2047" spans="1:131" s="43" customFormat="1" x14ac:dyDescent="0.2">
      <c r="A2047" s="42"/>
      <c r="B2047" s="42"/>
      <c r="C2047" s="42"/>
      <c r="D2047" s="42"/>
      <c r="E2047" s="42"/>
      <c r="F2047" s="42"/>
      <c r="G2047" s="54"/>
      <c r="H2047" s="42"/>
      <c r="I2047" s="42"/>
      <c r="J2047" s="55"/>
      <c r="K2047" s="55"/>
      <c r="L2047" s="55"/>
      <c r="M2047" s="56"/>
      <c r="N2047" s="57"/>
      <c r="O2047" s="57"/>
      <c r="P2047" s="42"/>
      <c r="Q2047" s="42"/>
      <c r="R2047" s="42"/>
      <c r="S2047" s="42"/>
      <c r="T2047" s="57"/>
      <c r="U2047" s="57"/>
      <c r="V2047" s="52"/>
      <c r="W2047" s="52"/>
      <c r="X2047" s="52"/>
      <c r="Y2047" s="52"/>
      <c r="Z2047" s="52"/>
      <c r="AA2047" s="52"/>
      <c r="AB2047" s="52"/>
      <c r="AC2047" s="52"/>
      <c r="AD2047" s="52"/>
      <c r="AE2047" s="52"/>
      <c r="AF2047" s="52"/>
      <c r="AG2047" s="52"/>
      <c r="AH2047" s="52"/>
      <c r="AI2047" s="52"/>
      <c r="AJ2047" s="52"/>
      <c r="AK2047" s="52"/>
      <c r="AL2047" s="52"/>
      <c r="AM2047" s="52"/>
      <c r="AN2047" s="52"/>
      <c r="AO2047" s="52"/>
      <c r="AP2047" s="52"/>
      <c r="AQ2047" s="52"/>
      <c r="AR2047" s="52"/>
      <c r="AS2047" s="52"/>
      <c r="AT2047" s="52"/>
      <c r="AU2047" s="52"/>
      <c r="AV2047" s="52"/>
      <c r="AW2047" s="52"/>
      <c r="AX2047" s="52"/>
      <c r="AY2047" s="52"/>
      <c r="AZ2047" s="52"/>
      <c r="BA2047" s="52"/>
      <c r="BB2047" s="52"/>
      <c r="BC2047" s="52"/>
      <c r="BD2047" s="52"/>
      <c r="BE2047" s="52"/>
      <c r="BF2047" s="52"/>
      <c r="BG2047" s="52"/>
      <c r="BH2047" s="52"/>
      <c r="BI2047" s="52"/>
      <c r="BJ2047" s="52"/>
      <c r="BK2047" s="52"/>
      <c r="BL2047" s="52"/>
      <c r="BM2047" s="52"/>
      <c r="BN2047" s="52"/>
      <c r="BO2047" s="52"/>
      <c r="BP2047" s="52"/>
      <c r="BQ2047" s="52"/>
      <c r="BR2047" s="52"/>
      <c r="BS2047" s="52"/>
      <c r="BT2047" s="52"/>
      <c r="BU2047" s="52"/>
      <c r="BV2047" s="52"/>
      <c r="BW2047" s="52"/>
      <c r="BX2047" s="52"/>
      <c r="BY2047" s="52"/>
      <c r="BZ2047" s="52"/>
      <c r="CA2047" s="52"/>
      <c r="CB2047" s="52"/>
      <c r="CC2047" s="52"/>
      <c r="CD2047" s="52"/>
      <c r="CE2047" s="52"/>
      <c r="CF2047" s="52"/>
      <c r="CG2047" s="52"/>
      <c r="CH2047" s="52"/>
      <c r="CI2047" s="52"/>
      <c r="CJ2047" s="52"/>
      <c r="CK2047" s="52"/>
      <c r="CL2047" s="52"/>
      <c r="CM2047" s="52"/>
      <c r="CN2047" s="52"/>
      <c r="CO2047" s="52"/>
      <c r="CP2047" s="52"/>
      <c r="CQ2047" s="52"/>
      <c r="CR2047" s="52"/>
      <c r="CS2047" s="52"/>
      <c r="CT2047" s="52"/>
      <c r="CU2047" s="52"/>
      <c r="CV2047" s="52"/>
      <c r="CW2047" s="52"/>
      <c r="CX2047" s="52"/>
      <c r="CY2047" s="52"/>
      <c r="CZ2047" s="52"/>
      <c r="DA2047" s="52"/>
      <c r="DB2047" s="52"/>
      <c r="DC2047" s="52"/>
      <c r="DD2047" s="52"/>
      <c r="DE2047" s="52"/>
      <c r="DF2047" s="52"/>
      <c r="DG2047" s="52"/>
      <c r="DH2047" s="52"/>
      <c r="DI2047" s="52"/>
      <c r="DJ2047" s="52"/>
      <c r="DK2047" s="52"/>
      <c r="DL2047" s="52"/>
      <c r="DM2047" s="52"/>
      <c r="DN2047" s="52"/>
      <c r="DO2047" s="52"/>
      <c r="DP2047" s="52"/>
      <c r="DQ2047" s="52"/>
      <c r="DR2047" s="52"/>
      <c r="DS2047" s="52"/>
      <c r="DT2047" s="52"/>
      <c r="DU2047" s="52"/>
      <c r="DV2047" s="52"/>
      <c r="DW2047" s="52"/>
      <c r="DX2047" s="52"/>
      <c r="DY2047" s="52"/>
      <c r="DZ2047" s="52"/>
      <c r="EA2047" s="52"/>
    </row>
    <row r="2048" spans="1:131" s="43" customFormat="1" x14ac:dyDescent="0.2">
      <c r="A2048" s="42"/>
      <c r="B2048" s="42"/>
      <c r="C2048" s="42"/>
      <c r="D2048" s="42"/>
      <c r="E2048" s="42"/>
      <c r="F2048" s="42"/>
      <c r="G2048" s="54"/>
      <c r="H2048" s="42"/>
      <c r="I2048" s="42"/>
      <c r="J2048" s="55"/>
      <c r="K2048" s="55"/>
      <c r="L2048" s="55"/>
      <c r="M2048" s="56"/>
      <c r="N2048" s="57"/>
      <c r="O2048" s="57"/>
      <c r="P2048" s="42"/>
      <c r="Q2048" s="42"/>
      <c r="R2048" s="42"/>
      <c r="S2048" s="42"/>
      <c r="T2048" s="57"/>
      <c r="U2048" s="57"/>
      <c r="V2048" s="52"/>
      <c r="W2048" s="52"/>
      <c r="X2048" s="52"/>
      <c r="Y2048" s="52"/>
      <c r="Z2048" s="52"/>
      <c r="AA2048" s="52"/>
      <c r="AB2048" s="52"/>
      <c r="AC2048" s="52"/>
      <c r="AD2048" s="52"/>
      <c r="AE2048" s="52"/>
      <c r="AF2048" s="52"/>
      <c r="AG2048" s="52"/>
      <c r="AH2048" s="52"/>
      <c r="AI2048" s="52"/>
      <c r="AJ2048" s="52"/>
      <c r="AK2048" s="52"/>
      <c r="AL2048" s="52"/>
      <c r="AM2048" s="52"/>
      <c r="AN2048" s="52"/>
      <c r="AO2048" s="52"/>
      <c r="AP2048" s="52"/>
      <c r="AQ2048" s="52"/>
      <c r="AR2048" s="52"/>
      <c r="AS2048" s="52"/>
      <c r="AT2048" s="52"/>
      <c r="AU2048" s="52"/>
      <c r="AV2048" s="52"/>
      <c r="AW2048" s="52"/>
      <c r="AX2048" s="52"/>
      <c r="AY2048" s="52"/>
      <c r="AZ2048" s="52"/>
      <c r="BA2048" s="52"/>
      <c r="BB2048" s="52"/>
      <c r="BC2048" s="52"/>
      <c r="BD2048" s="52"/>
      <c r="BE2048" s="52"/>
      <c r="BF2048" s="52"/>
      <c r="BG2048" s="52"/>
      <c r="BH2048" s="52"/>
      <c r="BI2048" s="52"/>
      <c r="BJ2048" s="52"/>
      <c r="BK2048" s="52"/>
      <c r="BL2048" s="52"/>
      <c r="BM2048" s="52"/>
      <c r="BN2048" s="52"/>
      <c r="BO2048" s="52"/>
      <c r="BP2048" s="52"/>
      <c r="BQ2048" s="52"/>
      <c r="BR2048" s="52"/>
      <c r="BS2048" s="52"/>
      <c r="BT2048" s="52"/>
      <c r="BU2048" s="52"/>
      <c r="BV2048" s="52"/>
      <c r="BW2048" s="52"/>
      <c r="BX2048" s="52"/>
      <c r="BY2048" s="52"/>
      <c r="BZ2048" s="52"/>
      <c r="CA2048" s="52"/>
      <c r="CB2048" s="52"/>
      <c r="CC2048" s="52"/>
      <c r="CD2048" s="52"/>
      <c r="CE2048" s="52"/>
      <c r="CF2048" s="52"/>
      <c r="CG2048" s="52"/>
      <c r="CH2048" s="52"/>
      <c r="CI2048" s="52"/>
      <c r="CJ2048" s="52"/>
      <c r="CK2048" s="52"/>
      <c r="CL2048" s="52"/>
      <c r="CM2048" s="52"/>
      <c r="CN2048" s="52"/>
      <c r="CO2048" s="52"/>
      <c r="CP2048" s="52"/>
      <c r="CQ2048" s="52"/>
      <c r="CR2048" s="52"/>
      <c r="CS2048" s="52"/>
      <c r="CT2048" s="52"/>
      <c r="CU2048" s="52"/>
      <c r="CV2048" s="52"/>
      <c r="CW2048" s="52"/>
      <c r="CX2048" s="52"/>
      <c r="CY2048" s="52"/>
      <c r="CZ2048" s="52"/>
      <c r="DA2048" s="52"/>
      <c r="DB2048" s="52"/>
      <c r="DC2048" s="52"/>
      <c r="DD2048" s="52"/>
      <c r="DE2048" s="52"/>
      <c r="DF2048" s="52"/>
      <c r="DG2048" s="52"/>
      <c r="DH2048" s="52"/>
      <c r="DI2048" s="52"/>
      <c r="DJ2048" s="52"/>
      <c r="DK2048" s="52"/>
      <c r="DL2048" s="52"/>
      <c r="DM2048" s="52"/>
      <c r="DN2048" s="52"/>
      <c r="DO2048" s="52"/>
      <c r="DP2048" s="52"/>
      <c r="DQ2048" s="52"/>
      <c r="DR2048" s="52"/>
      <c r="DS2048" s="52"/>
      <c r="DT2048" s="52"/>
      <c r="DU2048" s="52"/>
      <c r="DV2048" s="52"/>
      <c r="DW2048" s="52"/>
      <c r="DX2048" s="52"/>
      <c r="DY2048" s="52"/>
      <c r="DZ2048" s="52"/>
      <c r="EA2048" s="52"/>
    </row>
    <row r="2049" spans="1:131" s="43" customFormat="1" x14ac:dyDescent="0.2">
      <c r="A2049" s="42"/>
      <c r="B2049" s="42"/>
      <c r="C2049" s="42"/>
      <c r="D2049" s="42"/>
      <c r="E2049" s="42"/>
      <c r="F2049" s="42"/>
      <c r="G2049" s="54"/>
      <c r="H2049" s="42"/>
      <c r="I2049" s="42"/>
      <c r="J2049" s="55"/>
      <c r="K2049" s="55"/>
      <c r="L2049" s="55"/>
      <c r="M2049" s="56"/>
      <c r="N2049" s="57"/>
      <c r="O2049" s="57"/>
      <c r="P2049" s="42"/>
      <c r="Q2049" s="42"/>
      <c r="R2049" s="42"/>
      <c r="S2049" s="42"/>
      <c r="T2049" s="57"/>
      <c r="U2049" s="57"/>
      <c r="V2049" s="52"/>
      <c r="W2049" s="52"/>
      <c r="X2049" s="52"/>
      <c r="Y2049" s="52"/>
      <c r="Z2049" s="52"/>
      <c r="AA2049" s="52"/>
      <c r="AB2049" s="52"/>
      <c r="AC2049" s="52"/>
      <c r="AD2049" s="52"/>
      <c r="AE2049" s="52"/>
      <c r="AF2049" s="52"/>
      <c r="AG2049" s="52"/>
      <c r="AH2049" s="52"/>
      <c r="AI2049" s="52"/>
      <c r="AJ2049" s="52"/>
      <c r="AK2049" s="52"/>
      <c r="AL2049" s="52"/>
      <c r="AM2049" s="52"/>
      <c r="AN2049" s="52"/>
      <c r="AO2049" s="52"/>
      <c r="AP2049" s="52"/>
      <c r="AQ2049" s="52"/>
      <c r="AR2049" s="52"/>
      <c r="AS2049" s="52"/>
      <c r="AT2049" s="52"/>
      <c r="AU2049" s="52"/>
      <c r="AV2049" s="52"/>
      <c r="AW2049" s="52"/>
      <c r="AX2049" s="52"/>
      <c r="AY2049" s="52"/>
      <c r="AZ2049" s="52"/>
      <c r="BA2049" s="52"/>
      <c r="BB2049" s="52"/>
      <c r="BC2049" s="52"/>
      <c r="BD2049" s="52"/>
      <c r="BE2049" s="52"/>
      <c r="BF2049" s="52"/>
      <c r="BG2049" s="52"/>
      <c r="BH2049" s="52"/>
      <c r="BI2049" s="52"/>
      <c r="BJ2049" s="52"/>
      <c r="BK2049" s="52"/>
      <c r="BL2049" s="52"/>
      <c r="BM2049" s="52"/>
      <c r="BN2049" s="52"/>
      <c r="BO2049" s="52"/>
      <c r="BP2049" s="52"/>
      <c r="BQ2049" s="52"/>
      <c r="BR2049" s="52"/>
      <c r="BS2049" s="52"/>
      <c r="BT2049" s="52"/>
      <c r="BU2049" s="52"/>
      <c r="BV2049" s="52"/>
      <c r="BW2049" s="52"/>
      <c r="BX2049" s="52"/>
      <c r="BY2049" s="52"/>
      <c r="BZ2049" s="52"/>
      <c r="CA2049" s="52"/>
      <c r="CB2049" s="52"/>
      <c r="CC2049" s="52"/>
      <c r="CD2049" s="52"/>
      <c r="CE2049" s="52"/>
      <c r="CF2049" s="52"/>
      <c r="CG2049" s="52"/>
      <c r="CH2049" s="52"/>
      <c r="CI2049" s="52"/>
      <c r="CJ2049" s="52"/>
      <c r="CK2049" s="52"/>
      <c r="CL2049" s="52"/>
      <c r="CM2049" s="52"/>
      <c r="CN2049" s="52"/>
      <c r="CO2049" s="52"/>
      <c r="CP2049" s="52"/>
      <c r="CQ2049" s="52"/>
      <c r="CR2049" s="52"/>
      <c r="CS2049" s="52"/>
      <c r="CT2049" s="52"/>
      <c r="CU2049" s="52"/>
      <c r="CV2049" s="52"/>
      <c r="CW2049" s="52"/>
      <c r="CX2049" s="52"/>
      <c r="CY2049" s="52"/>
      <c r="CZ2049" s="52"/>
      <c r="DA2049" s="52"/>
      <c r="DB2049" s="52"/>
      <c r="DC2049" s="52"/>
      <c r="DD2049" s="52"/>
      <c r="DE2049" s="52"/>
      <c r="DF2049" s="52"/>
      <c r="DG2049" s="52"/>
      <c r="DH2049" s="52"/>
      <c r="DI2049" s="52"/>
      <c r="DJ2049" s="52"/>
      <c r="DK2049" s="52"/>
      <c r="DL2049" s="52"/>
      <c r="DM2049" s="52"/>
      <c r="DN2049" s="52"/>
      <c r="DO2049" s="52"/>
      <c r="DP2049" s="52"/>
      <c r="DQ2049" s="52"/>
      <c r="DR2049" s="52"/>
      <c r="DS2049" s="52"/>
      <c r="DT2049" s="52"/>
      <c r="DU2049" s="52"/>
      <c r="DV2049" s="52"/>
      <c r="DW2049" s="52"/>
      <c r="DX2049" s="52"/>
      <c r="DY2049" s="52"/>
      <c r="DZ2049" s="52"/>
      <c r="EA2049" s="52"/>
    </row>
    <row r="2050" spans="1:131" s="43" customFormat="1" x14ac:dyDescent="0.2">
      <c r="A2050" s="42"/>
      <c r="B2050" s="42"/>
      <c r="C2050" s="42"/>
      <c r="D2050" s="42"/>
      <c r="E2050" s="42"/>
      <c r="F2050" s="42"/>
      <c r="G2050" s="54"/>
      <c r="H2050" s="42"/>
      <c r="I2050" s="42"/>
      <c r="J2050" s="55"/>
      <c r="K2050" s="55"/>
      <c r="L2050" s="55"/>
      <c r="M2050" s="56"/>
      <c r="N2050" s="57"/>
      <c r="O2050" s="57"/>
      <c r="P2050" s="42"/>
      <c r="Q2050" s="42"/>
      <c r="R2050" s="42"/>
      <c r="S2050" s="42"/>
      <c r="T2050" s="57"/>
      <c r="U2050" s="57"/>
      <c r="V2050" s="52"/>
      <c r="W2050" s="52"/>
      <c r="X2050" s="52"/>
      <c r="Y2050" s="52"/>
      <c r="Z2050" s="52"/>
      <c r="AA2050" s="52"/>
      <c r="AB2050" s="52"/>
      <c r="AC2050" s="52"/>
      <c r="AD2050" s="52"/>
      <c r="AE2050" s="52"/>
      <c r="AF2050" s="52"/>
      <c r="AG2050" s="52"/>
      <c r="AH2050" s="52"/>
      <c r="AI2050" s="52"/>
      <c r="AJ2050" s="52"/>
      <c r="AK2050" s="52"/>
      <c r="AL2050" s="52"/>
      <c r="AM2050" s="52"/>
      <c r="AN2050" s="52"/>
      <c r="AO2050" s="52"/>
      <c r="AP2050" s="52"/>
      <c r="AQ2050" s="52"/>
      <c r="AR2050" s="52"/>
      <c r="AS2050" s="52"/>
      <c r="AT2050" s="52"/>
      <c r="AU2050" s="52"/>
      <c r="AV2050" s="52"/>
      <c r="AW2050" s="52"/>
      <c r="AX2050" s="52"/>
      <c r="AY2050" s="52"/>
      <c r="AZ2050" s="52"/>
      <c r="BA2050" s="52"/>
      <c r="BB2050" s="52"/>
      <c r="BC2050" s="52"/>
      <c r="BD2050" s="52"/>
      <c r="BE2050" s="52"/>
      <c r="BF2050" s="52"/>
      <c r="BG2050" s="52"/>
      <c r="BH2050" s="52"/>
      <c r="BI2050" s="52"/>
      <c r="BJ2050" s="52"/>
      <c r="BK2050" s="52"/>
      <c r="BL2050" s="52"/>
      <c r="BM2050" s="52"/>
      <c r="BN2050" s="52"/>
      <c r="BO2050" s="52"/>
      <c r="BP2050" s="52"/>
      <c r="BQ2050" s="52"/>
      <c r="BR2050" s="52"/>
      <c r="BS2050" s="52"/>
      <c r="BT2050" s="52"/>
      <c r="BU2050" s="52"/>
      <c r="BV2050" s="52"/>
      <c r="BW2050" s="52"/>
      <c r="BX2050" s="52"/>
      <c r="BY2050" s="52"/>
      <c r="BZ2050" s="52"/>
      <c r="CA2050" s="52"/>
      <c r="CB2050" s="52"/>
      <c r="CC2050" s="52"/>
      <c r="CD2050" s="52"/>
      <c r="CE2050" s="52"/>
      <c r="CF2050" s="52"/>
      <c r="CG2050" s="52"/>
      <c r="CH2050" s="52"/>
      <c r="CI2050" s="52"/>
      <c r="CJ2050" s="52"/>
      <c r="CK2050" s="52"/>
      <c r="CL2050" s="52"/>
      <c r="CM2050" s="52"/>
      <c r="CN2050" s="52"/>
      <c r="CO2050" s="52"/>
      <c r="CP2050" s="52"/>
      <c r="CQ2050" s="52"/>
      <c r="CR2050" s="52"/>
      <c r="CS2050" s="52"/>
      <c r="CT2050" s="52"/>
      <c r="CU2050" s="52"/>
      <c r="CV2050" s="52"/>
      <c r="CW2050" s="52"/>
      <c r="CX2050" s="52"/>
      <c r="CY2050" s="52"/>
      <c r="CZ2050" s="52"/>
      <c r="DA2050" s="52"/>
      <c r="DB2050" s="52"/>
      <c r="DC2050" s="52"/>
      <c r="DD2050" s="52"/>
      <c r="DE2050" s="52"/>
      <c r="DF2050" s="52"/>
      <c r="DG2050" s="52"/>
      <c r="DH2050" s="52"/>
      <c r="DI2050" s="52"/>
      <c r="DJ2050" s="52"/>
      <c r="DK2050" s="52"/>
      <c r="DL2050" s="52"/>
      <c r="DM2050" s="52"/>
      <c r="DN2050" s="52"/>
      <c r="DO2050" s="52"/>
      <c r="DP2050" s="52"/>
      <c r="DQ2050" s="52"/>
      <c r="DR2050" s="52"/>
      <c r="DS2050" s="52"/>
      <c r="DT2050" s="52"/>
      <c r="DU2050" s="52"/>
      <c r="DV2050" s="52"/>
      <c r="DW2050" s="52"/>
      <c r="DX2050" s="52"/>
      <c r="DY2050" s="52"/>
      <c r="DZ2050" s="52"/>
      <c r="EA2050" s="52"/>
    </row>
    <row r="2051" spans="1:131" s="43" customFormat="1" x14ac:dyDescent="0.2">
      <c r="A2051" s="42"/>
      <c r="B2051" s="42"/>
      <c r="C2051" s="42"/>
      <c r="D2051" s="42"/>
      <c r="E2051" s="42"/>
      <c r="F2051" s="42"/>
      <c r="G2051" s="54"/>
      <c r="H2051" s="42"/>
      <c r="I2051" s="42"/>
      <c r="J2051" s="55"/>
      <c r="K2051" s="55"/>
      <c r="L2051" s="55"/>
      <c r="M2051" s="56"/>
      <c r="N2051" s="57"/>
      <c r="O2051" s="57"/>
      <c r="P2051" s="42"/>
      <c r="Q2051" s="42"/>
      <c r="R2051" s="42"/>
      <c r="S2051" s="42"/>
      <c r="T2051" s="57"/>
      <c r="U2051" s="57"/>
      <c r="V2051" s="52"/>
      <c r="W2051" s="52"/>
      <c r="X2051" s="52"/>
      <c r="Y2051" s="52"/>
      <c r="Z2051" s="52"/>
      <c r="AA2051" s="52"/>
      <c r="AB2051" s="52"/>
      <c r="AC2051" s="52"/>
      <c r="AD2051" s="52"/>
      <c r="AE2051" s="52"/>
      <c r="AF2051" s="52"/>
      <c r="AG2051" s="52"/>
      <c r="AH2051" s="52"/>
      <c r="AI2051" s="52"/>
      <c r="AJ2051" s="52"/>
      <c r="AK2051" s="52"/>
      <c r="AL2051" s="52"/>
      <c r="AM2051" s="52"/>
      <c r="AN2051" s="52"/>
      <c r="AO2051" s="52"/>
      <c r="AP2051" s="52"/>
      <c r="AQ2051" s="52"/>
      <c r="AR2051" s="52"/>
      <c r="AS2051" s="52"/>
      <c r="AT2051" s="52"/>
      <c r="AU2051" s="52"/>
      <c r="AV2051" s="52"/>
      <c r="AW2051" s="52"/>
      <c r="AX2051" s="52"/>
      <c r="AY2051" s="52"/>
      <c r="AZ2051" s="52"/>
      <c r="BA2051" s="52"/>
      <c r="BB2051" s="52"/>
      <c r="BC2051" s="52"/>
      <c r="BD2051" s="52"/>
      <c r="BE2051" s="52"/>
      <c r="BF2051" s="52"/>
      <c r="BG2051" s="52"/>
      <c r="BH2051" s="52"/>
      <c r="BI2051" s="52"/>
      <c r="BJ2051" s="52"/>
      <c r="BK2051" s="52"/>
      <c r="BL2051" s="52"/>
      <c r="BM2051" s="52"/>
      <c r="BN2051" s="52"/>
      <c r="BO2051" s="52"/>
      <c r="BP2051" s="52"/>
      <c r="BQ2051" s="52"/>
      <c r="BR2051" s="52"/>
      <c r="BS2051" s="52"/>
      <c r="BT2051" s="52"/>
      <c r="BU2051" s="52"/>
      <c r="BV2051" s="52"/>
      <c r="BW2051" s="52"/>
      <c r="BX2051" s="52"/>
      <c r="BY2051" s="52"/>
      <c r="BZ2051" s="52"/>
      <c r="CA2051" s="52"/>
      <c r="CB2051" s="52"/>
      <c r="CC2051" s="52"/>
      <c r="CD2051" s="52"/>
      <c r="CE2051" s="52"/>
      <c r="CF2051" s="52"/>
      <c r="CG2051" s="52"/>
      <c r="CH2051" s="52"/>
      <c r="CI2051" s="52"/>
      <c r="CJ2051" s="52"/>
      <c r="CK2051" s="52"/>
      <c r="CL2051" s="52"/>
      <c r="CM2051" s="52"/>
      <c r="CN2051" s="52"/>
      <c r="CO2051" s="52"/>
      <c r="CP2051" s="52"/>
      <c r="CQ2051" s="52"/>
      <c r="CR2051" s="52"/>
      <c r="CS2051" s="52"/>
      <c r="CT2051" s="52"/>
      <c r="CU2051" s="52"/>
      <c r="CV2051" s="52"/>
      <c r="CW2051" s="52"/>
      <c r="CX2051" s="52"/>
      <c r="CY2051" s="52"/>
      <c r="CZ2051" s="52"/>
      <c r="DA2051" s="52"/>
      <c r="DB2051" s="52"/>
      <c r="DC2051" s="52"/>
      <c r="DD2051" s="52"/>
      <c r="DE2051" s="52"/>
      <c r="DF2051" s="52"/>
      <c r="DG2051" s="52"/>
      <c r="DH2051" s="52"/>
      <c r="DI2051" s="52"/>
      <c r="DJ2051" s="52"/>
      <c r="DK2051" s="52"/>
      <c r="DL2051" s="52"/>
      <c r="DM2051" s="52"/>
      <c r="DN2051" s="52"/>
      <c r="DO2051" s="52"/>
      <c r="DP2051" s="52"/>
      <c r="DQ2051" s="52"/>
      <c r="DR2051" s="52"/>
      <c r="DS2051" s="52"/>
      <c r="DT2051" s="52"/>
      <c r="DU2051" s="52"/>
      <c r="DV2051" s="52"/>
      <c r="DW2051" s="52"/>
      <c r="DX2051" s="52"/>
      <c r="DY2051" s="52"/>
      <c r="DZ2051" s="52"/>
      <c r="EA2051" s="52"/>
    </row>
    <row r="2052" spans="1:131" s="43" customFormat="1" x14ac:dyDescent="0.2">
      <c r="A2052" s="42"/>
      <c r="B2052" s="42"/>
      <c r="C2052" s="42"/>
      <c r="D2052" s="42"/>
      <c r="E2052" s="42"/>
      <c r="F2052" s="42"/>
      <c r="G2052" s="54"/>
      <c r="H2052" s="42"/>
      <c r="I2052" s="42"/>
      <c r="J2052" s="55"/>
      <c r="K2052" s="55"/>
      <c r="L2052" s="55"/>
      <c r="M2052" s="56"/>
      <c r="N2052" s="57"/>
      <c r="O2052" s="57"/>
      <c r="P2052" s="42"/>
      <c r="Q2052" s="42"/>
      <c r="R2052" s="42"/>
      <c r="S2052" s="42"/>
      <c r="T2052" s="57"/>
      <c r="U2052" s="57"/>
      <c r="V2052" s="52"/>
      <c r="W2052" s="52"/>
      <c r="X2052" s="52"/>
      <c r="Y2052" s="52"/>
      <c r="Z2052" s="52"/>
      <c r="AA2052" s="52"/>
      <c r="AB2052" s="52"/>
      <c r="AC2052" s="52"/>
      <c r="AD2052" s="52"/>
      <c r="AE2052" s="52"/>
      <c r="AF2052" s="52"/>
      <c r="AG2052" s="52"/>
      <c r="AH2052" s="52"/>
      <c r="AI2052" s="52"/>
      <c r="AJ2052" s="52"/>
      <c r="AK2052" s="52"/>
      <c r="AL2052" s="52"/>
      <c r="AM2052" s="52"/>
      <c r="AN2052" s="52"/>
      <c r="AO2052" s="52"/>
      <c r="AP2052" s="52"/>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c r="BK2052" s="52"/>
      <c r="BL2052" s="52"/>
      <c r="BM2052" s="52"/>
      <c r="BN2052" s="52"/>
      <c r="BO2052" s="52"/>
      <c r="BP2052" s="52"/>
      <c r="BQ2052" s="52"/>
      <c r="BR2052" s="52"/>
      <c r="BS2052" s="52"/>
      <c r="BT2052" s="52"/>
      <c r="BU2052" s="52"/>
      <c r="BV2052" s="52"/>
      <c r="BW2052" s="52"/>
      <c r="BX2052" s="52"/>
      <c r="BY2052" s="52"/>
      <c r="BZ2052" s="52"/>
      <c r="CA2052" s="52"/>
      <c r="CB2052" s="52"/>
      <c r="CC2052" s="52"/>
      <c r="CD2052" s="52"/>
      <c r="CE2052" s="52"/>
      <c r="CF2052" s="52"/>
      <c r="CG2052" s="52"/>
      <c r="CH2052" s="52"/>
      <c r="CI2052" s="52"/>
      <c r="CJ2052" s="52"/>
      <c r="CK2052" s="52"/>
      <c r="CL2052" s="52"/>
      <c r="CM2052" s="52"/>
      <c r="CN2052" s="52"/>
      <c r="CO2052" s="52"/>
      <c r="CP2052" s="52"/>
      <c r="CQ2052" s="52"/>
      <c r="CR2052" s="52"/>
      <c r="CS2052" s="52"/>
      <c r="CT2052" s="52"/>
      <c r="CU2052" s="52"/>
      <c r="CV2052" s="52"/>
      <c r="CW2052" s="52"/>
      <c r="CX2052" s="52"/>
      <c r="CY2052" s="52"/>
      <c r="CZ2052" s="52"/>
      <c r="DA2052" s="52"/>
      <c r="DB2052" s="52"/>
      <c r="DC2052" s="52"/>
      <c r="DD2052" s="52"/>
      <c r="DE2052" s="52"/>
      <c r="DF2052" s="52"/>
      <c r="DG2052" s="52"/>
      <c r="DH2052" s="52"/>
      <c r="DI2052" s="52"/>
      <c r="DJ2052" s="52"/>
      <c r="DK2052" s="52"/>
      <c r="DL2052" s="52"/>
      <c r="DM2052" s="52"/>
      <c r="DN2052" s="52"/>
      <c r="DO2052" s="52"/>
      <c r="DP2052" s="52"/>
      <c r="DQ2052" s="52"/>
      <c r="DR2052" s="52"/>
      <c r="DS2052" s="52"/>
      <c r="DT2052" s="52"/>
      <c r="DU2052" s="52"/>
      <c r="DV2052" s="52"/>
      <c r="DW2052" s="52"/>
      <c r="DX2052" s="52"/>
      <c r="DY2052" s="52"/>
      <c r="DZ2052" s="52"/>
      <c r="EA2052" s="52"/>
    </row>
    <row r="2053" spans="1:131" s="43" customFormat="1" x14ac:dyDescent="0.2">
      <c r="A2053" s="42"/>
      <c r="B2053" s="42"/>
      <c r="C2053" s="42"/>
      <c r="D2053" s="42"/>
      <c r="E2053" s="42"/>
      <c r="F2053" s="42"/>
      <c r="G2053" s="54"/>
      <c r="H2053" s="42"/>
      <c r="I2053" s="42"/>
      <c r="J2053" s="55"/>
      <c r="K2053" s="55"/>
      <c r="L2053" s="55"/>
      <c r="M2053" s="56"/>
      <c r="N2053" s="57"/>
      <c r="O2053" s="57"/>
      <c r="P2053" s="42"/>
      <c r="Q2053" s="42"/>
      <c r="R2053" s="42"/>
      <c r="S2053" s="42"/>
      <c r="T2053" s="57"/>
      <c r="U2053" s="57"/>
      <c r="V2053" s="52"/>
      <c r="W2053" s="52"/>
      <c r="X2053" s="52"/>
      <c r="Y2053" s="52"/>
      <c r="Z2053" s="52"/>
      <c r="AA2053" s="52"/>
      <c r="AB2053" s="52"/>
      <c r="AC2053" s="52"/>
      <c r="AD2053" s="52"/>
      <c r="AE2053" s="52"/>
      <c r="AF2053" s="52"/>
      <c r="AG2053" s="52"/>
      <c r="AH2053" s="52"/>
      <c r="AI2053" s="52"/>
      <c r="AJ2053" s="52"/>
      <c r="AK2053" s="52"/>
      <c r="AL2053" s="52"/>
      <c r="AM2053" s="52"/>
      <c r="AN2053" s="52"/>
      <c r="AO2053" s="52"/>
      <c r="AP2053" s="52"/>
      <c r="AQ2053" s="52"/>
      <c r="AR2053" s="52"/>
      <c r="AS2053" s="52"/>
      <c r="AT2053" s="52"/>
      <c r="AU2053" s="52"/>
      <c r="AV2053" s="52"/>
      <c r="AW2053" s="52"/>
      <c r="AX2053" s="52"/>
      <c r="AY2053" s="52"/>
      <c r="AZ2053" s="52"/>
      <c r="BA2053" s="52"/>
      <c r="BB2053" s="52"/>
      <c r="BC2053" s="52"/>
      <c r="BD2053" s="52"/>
      <c r="BE2053" s="52"/>
      <c r="BF2053" s="52"/>
      <c r="BG2053" s="52"/>
      <c r="BH2053" s="52"/>
      <c r="BI2053" s="52"/>
      <c r="BJ2053" s="52"/>
      <c r="BK2053" s="52"/>
      <c r="BL2053" s="52"/>
      <c r="BM2053" s="52"/>
      <c r="BN2053" s="52"/>
      <c r="BO2053" s="52"/>
      <c r="BP2053" s="52"/>
      <c r="BQ2053" s="52"/>
      <c r="BR2053" s="52"/>
      <c r="BS2053" s="52"/>
      <c r="BT2053" s="52"/>
      <c r="BU2053" s="52"/>
      <c r="BV2053" s="52"/>
      <c r="BW2053" s="52"/>
      <c r="BX2053" s="52"/>
      <c r="BY2053" s="52"/>
      <c r="BZ2053" s="52"/>
      <c r="CA2053" s="52"/>
      <c r="CB2053" s="52"/>
      <c r="CC2053" s="52"/>
      <c r="CD2053" s="52"/>
      <c r="CE2053" s="52"/>
      <c r="CF2053" s="52"/>
      <c r="CG2053" s="52"/>
      <c r="CH2053" s="52"/>
      <c r="CI2053" s="52"/>
      <c r="CJ2053" s="52"/>
      <c r="CK2053" s="52"/>
      <c r="CL2053" s="52"/>
      <c r="CM2053" s="52"/>
      <c r="CN2053" s="52"/>
      <c r="CO2053" s="52"/>
      <c r="CP2053" s="52"/>
      <c r="CQ2053" s="52"/>
      <c r="CR2053" s="52"/>
      <c r="CS2053" s="52"/>
      <c r="CT2053" s="52"/>
      <c r="CU2053" s="52"/>
      <c r="CV2053" s="52"/>
      <c r="CW2053" s="52"/>
      <c r="CX2053" s="52"/>
      <c r="CY2053" s="52"/>
      <c r="CZ2053" s="52"/>
      <c r="DA2053" s="52"/>
      <c r="DB2053" s="52"/>
      <c r="DC2053" s="52"/>
      <c r="DD2053" s="52"/>
      <c r="DE2053" s="52"/>
      <c r="DF2053" s="52"/>
      <c r="DG2053" s="52"/>
      <c r="DH2053" s="52"/>
      <c r="DI2053" s="52"/>
      <c r="DJ2053" s="52"/>
      <c r="DK2053" s="52"/>
      <c r="DL2053" s="52"/>
      <c r="DM2053" s="52"/>
      <c r="DN2053" s="52"/>
      <c r="DO2053" s="52"/>
      <c r="DP2053" s="52"/>
      <c r="DQ2053" s="52"/>
      <c r="DR2053" s="52"/>
      <c r="DS2053" s="52"/>
      <c r="DT2053" s="52"/>
      <c r="DU2053" s="52"/>
      <c r="DV2053" s="52"/>
      <c r="DW2053" s="52"/>
      <c r="DX2053" s="52"/>
      <c r="DY2053" s="52"/>
      <c r="DZ2053" s="52"/>
      <c r="EA2053" s="52"/>
    </row>
    <row r="2054" spans="1:131" s="43" customFormat="1" x14ac:dyDescent="0.2">
      <c r="A2054" s="42"/>
      <c r="B2054" s="42"/>
      <c r="C2054" s="42"/>
      <c r="D2054" s="42"/>
      <c r="E2054" s="42"/>
      <c r="F2054" s="42"/>
      <c r="G2054" s="54"/>
      <c r="H2054" s="42"/>
      <c r="I2054" s="42"/>
      <c r="J2054" s="55"/>
      <c r="K2054" s="55"/>
      <c r="L2054" s="55"/>
      <c r="M2054" s="56"/>
      <c r="N2054" s="57"/>
      <c r="O2054" s="57"/>
      <c r="P2054" s="42"/>
      <c r="Q2054" s="42"/>
      <c r="R2054" s="42"/>
      <c r="S2054" s="42"/>
      <c r="T2054" s="57"/>
      <c r="U2054" s="57"/>
      <c r="V2054" s="52"/>
      <c r="W2054" s="52"/>
      <c r="X2054" s="52"/>
      <c r="Y2054" s="52"/>
      <c r="Z2054" s="52"/>
      <c r="AA2054" s="52"/>
      <c r="AB2054" s="52"/>
      <c r="AC2054" s="52"/>
      <c r="AD2054" s="52"/>
      <c r="AE2054" s="52"/>
      <c r="AF2054" s="52"/>
      <c r="AG2054" s="52"/>
      <c r="AH2054" s="52"/>
      <c r="AI2054" s="52"/>
      <c r="AJ2054" s="52"/>
      <c r="AK2054" s="52"/>
      <c r="AL2054" s="52"/>
      <c r="AM2054" s="52"/>
      <c r="AN2054" s="52"/>
      <c r="AO2054" s="52"/>
      <c r="AP2054" s="52"/>
      <c r="AQ2054" s="52"/>
      <c r="AR2054" s="52"/>
      <c r="AS2054" s="52"/>
      <c r="AT2054" s="52"/>
      <c r="AU2054" s="52"/>
      <c r="AV2054" s="52"/>
      <c r="AW2054" s="52"/>
      <c r="AX2054" s="52"/>
      <c r="AY2054" s="52"/>
      <c r="AZ2054" s="52"/>
      <c r="BA2054" s="52"/>
      <c r="BB2054" s="52"/>
      <c r="BC2054" s="52"/>
      <c r="BD2054" s="52"/>
      <c r="BE2054" s="52"/>
      <c r="BF2054" s="52"/>
      <c r="BG2054" s="52"/>
      <c r="BH2054" s="52"/>
      <c r="BI2054" s="52"/>
      <c r="BJ2054" s="52"/>
      <c r="BK2054" s="52"/>
      <c r="BL2054" s="52"/>
      <c r="BM2054" s="52"/>
      <c r="BN2054" s="52"/>
      <c r="BO2054" s="52"/>
      <c r="BP2054" s="52"/>
      <c r="BQ2054" s="52"/>
      <c r="BR2054" s="52"/>
      <c r="BS2054" s="52"/>
      <c r="BT2054" s="52"/>
      <c r="BU2054" s="52"/>
      <c r="BV2054" s="52"/>
      <c r="BW2054" s="52"/>
      <c r="BX2054" s="52"/>
      <c r="BY2054" s="52"/>
      <c r="BZ2054" s="52"/>
      <c r="CA2054" s="52"/>
      <c r="CB2054" s="52"/>
      <c r="CC2054" s="52"/>
      <c r="CD2054" s="52"/>
      <c r="CE2054" s="52"/>
      <c r="CF2054" s="52"/>
      <c r="CG2054" s="52"/>
      <c r="CH2054" s="52"/>
      <c r="CI2054" s="52"/>
      <c r="CJ2054" s="52"/>
      <c r="CK2054" s="52"/>
      <c r="CL2054" s="52"/>
      <c r="CM2054" s="52"/>
      <c r="CN2054" s="52"/>
      <c r="CO2054" s="52"/>
      <c r="CP2054" s="52"/>
      <c r="CQ2054" s="52"/>
      <c r="CR2054" s="52"/>
      <c r="CS2054" s="52"/>
      <c r="CT2054" s="52"/>
      <c r="CU2054" s="52"/>
      <c r="CV2054" s="52"/>
      <c r="CW2054" s="52"/>
      <c r="CX2054" s="52"/>
      <c r="CY2054" s="52"/>
      <c r="CZ2054" s="52"/>
      <c r="DA2054" s="52"/>
      <c r="DB2054" s="52"/>
      <c r="DC2054" s="52"/>
      <c r="DD2054" s="52"/>
      <c r="DE2054" s="52"/>
      <c r="DF2054" s="52"/>
      <c r="DG2054" s="52"/>
      <c r="DH2054" s="52"/>
      <c r="DI2054" s="52"/>
      <c r="DJ2054" s="52"/>
      <c r="DK2054" s="52"/>
      <c r="DL2054" s="52"/>
      <c r="DM2054" s="52"/>
      <c r="DN2054" s="52"/>
      <c r="DO2054" s="52"/>
      <c r="DP2054" s="52"/>
      <c r="DQ2054" s="52"/>
      <c r="DR2054" s="52"/>
      <c r="DS2054" s="52"/>
      <c r="DT2054" s="52"/>
      <c r="DU2054" s="52"/>
      <c r="DV2054" s="52"/>
      <c r="DW2054" s="52"/>
      <c r="DX2054" s="52"/>
      <c r="DY2054" s="52"/>
      <c r="DZ2054" s="52"/>
      <c r="EA2054" s="52"/>
    </row>
    <row r="2055" spans="1:131" s="43" customFormat="1" x14ac:dyDescent="0.2">
      <c r="A2055" s="42"/>
      <c r="B2055" s="42"/>
      <c r="C2055" s="42"/>
      <c r="D2055" s="42"/>
      <c r="E2055" s="42"/>
      <c r="F2055" s="42"/>
      <c r="G2055" s="54"/>
      <c r="H2055" s="42"/>
      <c r="I2055" s="42"/>
      <c r="J2055" s="55"/>
      <c r="K2055" s="55"/>
      <c r="L2055" s="55"/>
      <c r="M2055" s="56"/>
      <c r="N2055" s="57"/>
      <c r="O2055" s="57"/>
      <c r="P2055" s="42"/>
      <c r="Q2055" s="42"/>
      <c r="R2055" s="42"/>
      <c r="S2055" s="42"/>
      <c r="T2055" s="57"/>
      <c r="U2055" s="57"/>
      <c r="V2055" s="52"/>
      <c r="W2055" s="52"/>
      <c r="X2055" s="52"/>
      <c r="Y2055" s="52"/>
      <c r="Z2055" s="52"/>
      <c r="AA2055" s="52"/>
      <c r="AB2055" s="52"/>
      <c r="AC2055" s="52"/>
      <c r="AD2055" s="52"/>
      <c r="AE2055" s="52"/>
      <c r="AF2055" s="52"/>
      <c r="AG2055" s="52"/>
      <c r="AH2055" s="52"/>
      <c r="AI2055" s="52"/>
      <c r="AJ2055" s="52"/>
      <c r="AK2055" s="52"/>
      <c r="AL2055" s="52"/>
      <c r="AM2055" s="52"/>
      <c r="AN2055" s="52"/>
      <c r="AO2055" s="52"/>
      <c r="AP2055" s="52"/>
      <c r="AQ2055" s="52"/>
      <c r="AR2055" s="52"/>
      <c r="AS2055" s="52"/>
      <c r="AT2055" s="52"/>
      <c r="AU2055" s="52"/>
      <c r="AV2055" s="52"/>
      <c r="AW2055" s="52"/>
      <c r="AX2055" s="52"/>
      <c r="AY2055" s="52"/>
      <c r="AZ2055" s="52"/>
      <c r="BA2055" s="52"/>
      <c r="BB2055" s="52"/>
      <c r="BC2055" s="52"/>
      <c r="BD2055" s="52"/>
      <c r="BE2055" s="52"/>
      <c r="BF2055" s="52"/>
      <c r="BG2055" s="52"/>
      <c r="BH2055" s="52"/>
      <c r="BI2055" s="52"/>
      <c r="BJ2055" s="52"/>
      <c r="BK2055" s="52"/>
      <c r="BL2055" s="52"/>
      <c r="BM2055" s="52"/>
      <c r="BN2055" s="52"/>
      <c r="BO2055" s="52"/>
      <c r="BP2055" s="52"/>
      <c r="BQ2055" s="52"/>
      <c r="BR2055" s="52"/>
      <c r="BS2055" s="52"/>
      <c r="BT2055" s="52"/>
      <c r="BU2055" s="52"/>
      <c r="BV2055" s="52"/>
      <c r="BW2055" s="52"/>
      <c r="BX2055" s="52"/>
      <c r="BY2055" s="52"/>
      <c r="BZ2055" s="52"/>
      <c r="CA2055" s="52"/>
      <c r="CB2055" s="52"/>
      <c r="CC2055" s="52"/>
      <c r="CD2055" s="52"/>
      <c r="CE2055" s="52"/>
      <c r="CF2055" s="52"/>
      <c r="CG2055" s="52"/>
      <c r="CH2055" s="52"/>
      <c r="CI2055" s="52"/>
      <c r="CJ2055" s="52"/>
      <c r="CK2055" s="52"/>
      <c r="CL2055" s="52"/>
      <c r="CM2055" s="52"/>
      <c r="CN2055" s="52"/>
      <c r="CO2055" s="52"/>
      <c r="CP2055" s="52"/>
      <c r="CQ2055" s="52"/>
      <c r="CR2055" s="52"/>
      <c r="CS2055" s="52"/>
      <c r="CT2055" s="52"/>
      <c r="CU2055" s="52"/>
      <c r="CV2055" s="52"/>
      <c r="CW2055" s="52"/>
      <c r="CX2055" s="52"/>
      <c r="CY2055" s="52"/>
      <c r="CZ2055" s="52"/>
      <c r="DA2055" s="52"/>
      <c r="DB2055" s="52"/>
      <c r="DC2055" s="52"/>
      <c r="DD2055" s="52"/>
      <c r="DE2055" s="52"/>
      <c r="DF2055" s="52"/>
      <c r="DG2055" s="52"/>
      <c r="DH2055" s="52"/>
      <c r="DI2055" s="52"/>
      <c r="DJ2055" s="52"/>
      <c r="DK2055" s="52"/>
      <c r="DL2055" s="52"/>
      <c r="DM2055" s="52"/>
      <c r="DN2055" s="52"/>
      <c r="DO2055" s="52"/>
      <c r="DP2055" s="52"/>
      <c r="DQ2055" s="52"/>
      <c r="DR2055" s="52"/>
      <c r="DS2055" s="52"/>
      <c r="DT2055" s="52"/>
      <c r="DU2055" s="52"/>
      <c r="DV2055" s="52"/>
      <c r="DW2055" s="52"/>
      <c r="DX2055" s="52"/>
      <c r="DY2055" s="52"/>
      <c r="DZ2055" s="52"/>
      <c r="EA2055" s="52"/>
    </row>
    <row r="2056" spans="1:131" s="43" customFormat="1" x14ac:dyDescent="0.2">
      <c r="A2056" s="42"/>
      <c r="B2056" s="42"/>
      <c r="C2056" s="42"/>
      <c r="D2056" s="42"/>
      <c r="E2056" s="42"/>
      <c r="F2056" s="42"/>
      <c r="G2056" s="54"/>
      <c r="H2056" s="42"/>
      <c r="I2056" s="42"/>
      <c r="J2056" s="55"/>
      <c r="K2056" s="55"/>
      <c r="L2056" s="55"/>
      <c r="M2056" s="56"/>
      <c r="N2056" s="57"/>
      <c r="O2056" s="57"/>
      <c r="P2056" s="42"/>
      <c r="Q2056" s="42"/>
      <c r="R2056" s="42"/>
      <c r="S2056" s="42"/>
      <c r="T2056" s="57"/>
      <c r="U2056" s="57"/>
      <c r="V2056" s="52"/>
      <c r="W2056" s="52"/>
      <c r="X2056" s="52"/>
      <c r="Y2056" s="52"/>
      <c r="Z2056" s="52"/>
      <c r="AA2056" s="52"/>
      <c r="AB2056" s="52"/>
      <c r="AC2056" s="52"/>
      <c r="AD2056" s="52"/>
      <c r="AE2056" s="52"/>
      <c r="AF2056" s="52"/>
      <c r="AG2056" s="52"/>
      <c r="AH2056" s="52"/>
      <c r="AI2056" s="52"/>
      <c r="AJ2056" s="52"/>
      <c r="AK2056" s="52"/>
      <c r="AL2056" s="52"/>
      <c r="AM2056" s="52"/>
      <c r="AN2056" s="52"/>
      <c r="AO2056" s="52"/>
      <c r="AP2056" s="52"/>
      <c r="AQ2056" s="52"/>
      <c r="AR2056" s="52"/>
      <c r="AS2056" s="52"/>
      <c r="AT2056" s="52"/>
      <c r="AU2056" s="52"/>
      <c r="AV2056" s="52"/>
      <c r="AW2056" s="52"/>
      <c r="AX2056" s="52"/>
      <c r="AY2056" s="52"/>
      <c r="AZ2056" s="52"/>
      <c r="BA2056" s="52"/>
      <c r="BB2056" s="52"/>
      <c r="BC2056" s="52"/>
      <c r="BD2056" s="52"/>
      <c r="BE2056" s="52"/>
      <c r="BF2056" s="52"/>
      <c r="BG2056" s="52"/>
      <c r="BH2056" s="52"/>
      <c r="BI2056" s="52"/>
      <c r="BJ2056" s="52"/>
      <c r="BK2056" s="52"/>
      <c r="BL2056" s="52"/>
      <c r="BM2056" s="52"/>
      <c r="BN2056" s="52"/>
      <c r="BO2056" s="52"/>
      <c r="BP2056" s="52"/>
      <c r="BQ2056" s="52"/>
      <c r="BR2056" s="52"/>
      <c r="BS2056" s="52"/>
      <c r="BT2056" s="52"/>
      <c r="BU2056" s="52"/>
      <c r="BV2056" s="52"/>
      <c r="BW2056" s="52"/>
      <c r="BX2056" s="52"/>
      <c r="BY2056" s="52"/>
      <c r="BZ2056" s="52"/>
      <c r="CA2056" s="52"/>
      <c r="CB2056" s="52"/>
      <c r="CC2056" s="52"/>
      <c r="CD2056" s="52"/>
      <c r="CE2056" s="52"/>
      <c r="CF2056" s="52"/>
      <c r="CG2056" s="52"/>
      <c r="CH2056" s="52"/>
      <c r="CI2056" s="52"/>
      <c r="CJ2056" s="52"/>
      <c r="CK2056" s="52"/>
      <c r="CL2056" s="52"/>
      <c r="CM2056" s="52"/>
      <c r="CN2056" s="52"/>
      <c r="CO2056" s="52"/>
      <c r="CP2056" s="52"/>
      <c r="CQ2056" s="52"/>
      <c r="CR2056" s="52"/>
      <c r="CS2056" s="52"/>
      <c r="CT2056" s="52"/>
      <c r="CU2056" s="52"/>
      <c r="CV2056" s="52"/>
      <c r="CW2056" s="52"/>
      <c r="CX2056" s="52"/>
      <c r="CY2056" s="52"/>
      <c r="CZ2056" s="52"/>
      <c r="DA2056" s="52"/>
      <c r="DB2056" s="52"/>
      <c r="DC2056" s="52"/>
      <c r="DD2056" s="52"/>
      <c r="DE2056" s="52"/>
      <c r="DF2056" s="52"/>
      <c r="DG2056" s="52"/>
      <c r="DH2056" s="52"/>
      <c r="DI2056" s="52"/>
      <c r="DJ2056" s="52"/>
      <c r="DK2056" s="52"/>
      <c r="DL2056" s="52"/>
      <c r="DM2056" s="52"/>
      <c r="DN2056" s="52"/>
      <c r="DO2056" s="52"/>
      <c r="DP2056" s="52"/>
      <c r="DQ2056" s="52"/>
      <c r="DR2056" s="52"/>
      <c r="DS2056" s="52"/>
      <c r="DT2056" s="52"/>
      <c r="DU2056" s="52"/>
      <c r="DV2056" s="52"/>
      <c r="DW2056" s="52"/>
      <c r="DX2056" s="52"/>
      <c r="DY2056" s="52"/>
      <c r="DZ2056" s="52"/>
      <c r="EA2056" s="52"/>
    </row>
    <row r="2057" spans="1:131" s="43" customFormat="1" x14ac:dyDescent="0.2">
      <c r="A2057" s="42"/>
      <c r="B2057" s="42"/>
      <c r="C2057" s="42"/>
      <c r="D2057" s="42"/>
      <c r="E2057" s="42"/>
      <c r="F2057" s="42"/>
      <c r="G2057" s="54"/>
      <c r="H2057" s="42"/>
      <c r="I2057" s="42"/>
      <c r="J2057" s="55"/>
      <c r="K2057" s="55"/>
      <c r="L2057" s="55"/>
      <c r="M2057" s="56"/>
      <c r="N2057" s="57"/>
      <c r="O2057" s="57"/>
      <c r="P2057" s="42"/>
      <c r="Q2057" s="42"/>
      <c r="R2057" s="42"/>
      <c r="S2057" s="42"/>
      <c r="T2057" s="57"/>
      <c r="U2057" s="57"/>
      <c r="V2057" s="52"/>
      <c r="W2057" s="52"/>
      <c r="X2057" s="52"/>
      <c r="Y2057" s="52"/>
      <c r="Z2057" s="52"/>
      <c r="AA2057" s="52"/>
      <c r="AB2057" s="52"/>
      <c r="AC2057" s="52"/>
      <c r="AD2057" s="52"/>
      <c r="AE2057" s="52"/>
      <c r="AF2057" s="52"/>
      <c r="AG2057" s="52"/>
      <c r="AH2057" s="52"/>
      <c r="AI2057" s="52"/>
      <c r="AJ2057" s="52"/>
      <c r="AK2057" s="52"/>
      <c r="AL2057" s="52"/>
      <c r="AM2057" s="52"/>
      <c r="AN2057" s="52"/>
      <c r="AO2057" s="52"/>
      <c r="AP2057" s="52"/>
      <c r="AQ2057" s="52"/>
      <c r="AR2057" s="52"/>
      <c r="AS2057" s="52"/>
      <c r="AT2057" s="52"/>
      <c r="AU2057" s="52"/>
      <c r="AV2057" s="52"/>
      <c r="AW2057" s="52"/>
      <c r="AX2057" s="52"/>
      <c r="AY2057" s="52"/>
      <c r="AZ2057" s="52"/>
      <c r="BA2057" s="52"/>
      <c r="BB2057" s="52"/>
      <c r="BC2057" s="52"/>
      <c r="BD2057" s="52"/>
      <c r="BE2057" s="52"/>
      <c r="BF2057" s="52"/>
      <c r="BG2057" s="52"/>
      <c r="BH2057" s="52"/>
      <c r="BI2057" s="52"/>
      <c r="BJ2057" s="52"/>
      <c r="BK2057" s="52"/>
      <c r="BL2057" s="52"/>
      <c r="BM2057" s="52"/>
      <c r="BN2057" s="52"/>
      <c r="BO2057" s="52"/>
      <c r="BP2057" s="52"/>
      <c r="BQ2057" s="52"/>
      <c r="BR2057" s="52"/>
      <c r="BS2057" s="52"/>
      <c r="BT2057" s="52"/>
      <c r="BU2057" s="52"/>
      <c r="BV2057" s="52"/>
      <c r="BW2057" s="52"/>
      <c r="BX2057" s="52"/>
      <c r="BY2057" s="52"/>
      <c r="BZ2057" s="52"/>
      <c r="CA2057" s="52"/>
      <c r="CB2057" s="52"/>
      <c r="CC2057" s="52"/>
      <c r="CD2057" s="52"/>
      <c r="CE2057" s="52"/>
      <c r="CF2057" s="52"/>
      <c r="CG2057" s="52"/>
      <c r="CH2057" s="52"/>
      <c r="CI2057" s="52"/>
      <c r="CJ2057" s="52"/>
      <c r="CK2057" s="52"/>
      <c r="CL2057" s="52"/>
      <c r="CM2057" s="52"/>
      <c r="CN2057" s="52"/>
      <c r="CO2057" s="52"/>
      <c r="CP2057" s="52"/>
      <c r="CQ2057" s="52"/>
      <c r="CR2057" s="52"/>
      <c r="CS2057" s="52"/>
      <c r="CT2057" s="52"/>
      <c r="CU2057" s="52"/>
      <c r="CV2057" s="52"/>
      <c r="CW2057" s="52"/>
      <c r="CX2057" s="52"/>
      <c r="CY2057" s="52"/>
      <c r="CZ2057" s="52"/>
      <c r="DA2057" s="52"/>
      <c r="DB2057" s="52"/>
      <c r="DC2057" s="52"/>
      <c r="DD2057" s="52"/>
      <c r="DE2057" s="52"/>
      <c r="DF2057" s="52"/>
      <c r="DG2057" s="52"/>
      <c r="DH2057" s="52"/>
      <c r="DI2057" s="52"/>
      <c r="DJ2057" s="52"/>
      <c r="DK2057" s="52"/>
      <c r="DL2057" s="52"/>
      <c r="DM2057" s="52"/>
      <c r="DN2057" s="52"/>
      <c r="DO2057" s="52"/>
      <c r="DP2057" s="52"/>
      <c r="DQ2057" s="52"/>
      <c r="DR2057" s="52"/>
      <c r="DS2057" s="52"/>
      <c r="DT2057" s="52"/>
      <c r="DU2057" s="52"/>
      <c r="DV2057" s="52"/>
      <c r="DW2057" s="52"/>
      <c r="DX2057" s="52"/>
      <c r="DY2057" s="52"/>
      <c r="DZ2057" s="52"/>
      <c r="EA2057" s="52"/>
    </row>
    <row r="2058" spans="1:131" s="43" customFormat="1" x14ac:dyDescent="0.2">
      <c r="A2058" s="42"/>
      <c r="B2058" s="42"/>
      <c r="C2058" s="42"/>
      <c r="D2058" s="42"/>
      <c r="E2058" s="42"/>
      <c r="F2058" s="42"/>
      <c r="G2058" s="54"/>
      <c r="H2058" s="42"/>
      <c r="I2058" s="42"/>
      <c r="J2058" s="55"/>
      <c r="K2058" s="55"/>
      <c r="L2058" s="55"/>
      <c r="M2058" s="56"/>
      <c r="N2058" s="57"/>
      <c r="O2058" s="57"/>
      <c r="P2058" s="42"/>
      <c r="Q2058" s="42"/>
      <c r="R2058" s="42"/>
      <c r="S2058" s="42"/>
      <c r="T2058" s="57"/>
      <c r="U2058" s="57"/>
      <c r="V2058" s="52"/>
      <c r="W2058" s="52"/>
      <c r="X2058" s="52"/>
      <c r="Y2058" s="52"/>
      <c r="Z2058" s="52"/>
      <c r="AA2058" s="52"/>
      <c r="AB2058" s="52"/>
      <c r="AC2058" s="52"/>
      <c r="AD2058" s="52"/>
      <c r="AE2058" s="52"/>
      <c r="AF2058" s="52"/>
      <c r="AG2058" s="52"/>
      <c r="AH2058" s="52"/>
      <c r="AI2058" s="52"/>
      <c r="AJ2058" s="52"/>
      <c r="AK2058" s="52"/>
      <c r="AL2058" s="52"/>
      <c r="AM2058" s="52"/>
      <c r="AN2058" s="52"/>
      <c r="AO2058" s="52"/>
      <c r="AP2058" s="52"/>
      <c r="AQ2058" s="52"/>
      <c r="AR2058" s="52"/>
      <c r="AS2058" s="52"/>
      <c r="AT2058" s="52"/>
      <c r="AU2058" s="52"/>
      <c r="AV2058" s="52"/>
      <c r="AW2058" s="52"/>
      <c r="AX2058" s="52"/>
      <c r="AY2058" s="52"/>
      <c r="AZ2058" s="52"/>
      <c r="BA2058" s="52"/>
      <c r="BB2058" s="52"/>
      <c r="BC2058" s="52"/>
      <c r="BD2058" s="52"/>
      <c r="BE2058" s="52"/>
      <c r="BF2058" s="52"/>
      <c r="BG2058" s="52"/>
      <c r="BH2058" s="52"/>
      <c r="BI2058" s="52"/>
      <c r="BJ2058" s="52"/>
      <c r="BK2058" s="52"/>
      <c r="BL2058" s="52"/>
      <c r="BM2058" s="52"/>
      <c r="BN2058" s="52"/>
      <c r="BO2058" s="52"/>
      <c r="BP2058" s="52"/>
      <c r="BQ2058" s="52"/>
      <c r="BR2058" s="52"/>
      <c r="BS2058" s="52"/>
      <c r="BT2058" s="52"/>
      <c r="BU2058" s="52"/>
      <c r="BV2058" s="52"/>
      <c r="BW2058" s="52"/>
      <c r="BX2058" s="52"/>
      <c r="BY2058" s="52"/>
      <c r="BZ2058" s="52"/>
      <c r="CA2058" s="52"/>
      <c r="CB2058" s="52"/>
      <c r="CC2058" s="52"/>
      <c r="CD2058" s="52"/>
      <c r="CE2058" s="52"/>
      <c r="CF2058" s="52"/>
      <c r="CG2058" s="52"/>
      <c r="CH2058" s="52"/>
      <c r="CI2058" s="52"/>
      <c r="CJ2058" s="52"/>
      <c r="CK2058" s="52"/>
      <c r="CL2058" s="52"/>
      <c r="CM2058" s="52"/>
      <c r="CN2058" s="52"/>
      <c r="CO2058" s="52"/>
      <c r="CP2058" s="52"/>
      <c r="CQ2058" s="52"/>
      <c r="CR2058" s="52"/>
      <c r="CS2058" s="52"/>
      <c r="CT2058" s="52"/>
      <c r="CU2058" s="52"/>
      <c r="CV2058" s="52"/>
      <c r="CW2058" s="52"/>
      <c r="CX2058" s="52"/>
      <c r="CY2058" s="52"/>
      <c r="CZ2058" s="52"/>
      <c r="DA2058" s="52"/>
      <c r="DB2058" s="52"/>
      <c r="DC2058" s="52"/>
      <c r="DD2058" s="52"/>
      <c r="DE2058" s="52"/>
      <c r="DF2058" s="52"/>
      <c r="DG2058" s="52"/>
      <c r="DH2058" s="52"/>
      <c r="DI2058" s="52"/>
      <c r="DJ2058" s="52"/>
      <c r="DK2058" s="52"/>
      <c r="DL2058" s="52"/>
      <c r="DM2058" s="52"/>
      <c r="DN2058" s="52"/>
      <c r="DO2058" s="52"/>
      <c r="DP2058" s="52"/>
      <c r="DQ2058" s="52"/>
      <c r="DR2058" s="52"/>
      <c r="DS2058" s="52"/>
      <c r="DT2058" s="52"/>
      <c r="DU2058" s="52"/>
      <c r="DV2058" s="52"/>
      <c r="DW2058" s="52"/>
      <c r="DX2058" s="52"/>
      <c r="DY2058" s="52"/>
      <c r="DZ2058" s="52"/>
      <c r="EA2058" s="52"/>
    </row>
    <row r="2059" spans="1:131" s="43" customFormat="1" x14ac:dyDescent="0.2">
      <c r="A2059" s="42"/>
      <c r="B2059" s="42"/>
      <c r="C2059" s="42"/>
      <c r="D2059" s="42"/>
      <c r="E2059" s="42"/>
      <c r="F2059" s="42"/>
      <c r="G2059" s="54"/>
      <c r="H2059" s="42"/>
      <c r="I2059" s="42"/>
      <c r="J2059" s="55"/>
      <c r="K2059" s="55"/>
      <c r="L2059" s="55"/>
      <c r="M2059" s="56"/>
      <c r="N2059" s="57"/>
      <c r="O2059" s="57"/>
      <c r="P2059" s="42"/>
      <c r="Q2059" s="42"/>
      <c r="R2059" s="42"/>
      <c r="S2059" s="42"/>
      <c r="T2059" s="57"/>
      <c r="U2059" s="57"/>
      <c r="V2059" s="52"/>
      <c r="W2059" s="52"/>
      <c r="X2059" s="52"/>
      <c r="Y2059" s="52"/>
      <c r="Z2059" s="52"/>
      <c r="AA2059" s="52"/>
      <c r="AB2059" s="52"/>
      <c r="AC2059" s="52"/>
      <c r="AD2059" s="52"/>
      <c r="AE2059" s="52"/>
      <c r="AF2059" s="52"/>
      <c r="AG2059" s="52"/>
      <c r="AH2059" s="52"/>
      <c r="AI2059" s="52"/>
      <c r="AJ2059" s="52"/>
      <c r="AK2059" s="52"/>
      <c r="AL2059" s="52"/>
      <c r="AM2059" s="52"/>
      <c r="AN2059" s="52"/>
      <c r="AO2059" s="52"/>
      <c r="AP2059" s="52"/>
      <c r="AQ2059" s="52"/>
      <c r="AR2059" s="52"/>
      <c r="AS2059" s="52"/>
      <c r="AT2059" s="52"/>
      <c r="AU2059" s="52"/>
      <c r="AV2059" s="52"/>
      <c r="AW2059" s="52"/>
      <c r="AX2059" s="52"/>
      <c r="AY2059" s="52"/>
      <c r="AZ2059" s="52"/>
      <c r="BA2059" s="52"/>
      <c r="BB2059" s="52"/>
      <c r="BC2059" s="52"/>
      <c r="BD2059" s="52"/>
      <c r="BE2059" s="52"/>
      <c r="BF2059" s="52"/>
      <c r="BG2059" s="52"/>
      <c r="BH2059" s="52"/>
      <c r="BI2059" s="52"/>
      <c r="BJ2059" s="52"/>
      <c r="BK2059" s="52"/>
      <c r="BL2059" s="52"/>
      <c r="BM2059" s="52"/>
      <c r="BN2059" s="52"/>
      <c r="BO2059" s="52"/>
      <c r="BP2059" s="52"/>
      <c r="BQ2059" s="52"/>
      <c r="BR2059" s="52"/>
      <c r="BS2059" s="52"/>
      <c r="BT2059" s="52"/>
      <c r="BU2059" s="52"/>
      <c r="BV2059" s="52"/>
      <c r="BW2059" s="52"/>
      <c r="BX2059" s="52"/>
      <c r="BY2059" s="52"/>
      <c r="BZ2059" s="52"/>
      <c r="CA2059" s="52"/>
      <c r="CB2059" s="52"/>
      <c r="CC2059" s="52"/>
      <c r="CD2059" s="52"/>
      <c r="CE2059" s="52"/>
      <c r="CF2059" s="52"/>
      <c r="CG2059" s="52"/>
      <c r="CH2059" s="52"/>
      <c r="CI2059" s="52"/>
      <c r="CJ2059" s="52"/>
      <c r="CK2059" s="52"/>
      <c r="CL2059" s="52"/>
      <c r="CM2059" s="52"/>
      <c r="CN2059" s="52"/>
      <c r="CO2059" s="52"/>
      <c r="CP2059" s="52"/>
      <c r="CQ2059" s="52"/>
      <c r="CR2059" s="52"/>
      <c r="CS2059" s="52"/>
      <c r="CT2059" s="52"/>
      <c r="CU2059" s="52"/>
      <c r="CV2059" s="52"/>
      <c r="CW2059" s="52"/>
      <c r="CX2059" s="52"/>
      <c r="CY2059" s="52"/>
      <c r="CZ2059" s="52"/>
      <c r="DA2059" s="52"/>
      <c r="DB2059" s="52"/>
      <c r="DC2059" s="52"/>
      <c r="DD2059" s="52"/>
      <c r="DE2059" s="52"/>
      <c r="DF2059" s="52"/>
      <c r="DG2059" s="52"/>
      <c r="DH2059" s="52"/>
      <c r="DI2059" s="52"/>
      <c r="DJ2059" s="52"/>
      <c r="DK2059" s="52"/>
      <c r="DL2059" s="52"/>
      <c r="DM2059" s="52"/>
      <c r="DN2059" s="52"/>
      <c r="DO2059" s="52"/>
      <c r="DP2059" s="52"/>
      <c r="DQ2059" s="52"/>
      <c r="DR2059" s="52"/>
      <c r="DS2059" s="52"/>
      <c r="DT2059" s="52"/>
      <c r="DU2059" s="52"/>
      <c r="DV2059" s="52"/>
      <c r="DW2059" s="52"/>
      <c r="DX2059" s="52"/>
      <c r="DY2059" s="52"/>
      <c r="DZ2059" s="52"/>
      <c r="EA2059" s="52"/>
    </row>
    <row r="2060" spans="1:131" s="43" customFormat="1" x14ac:dyDescent="0.2">
      <c r="A2060" s="42"/>
      <c r="B2060" s="42"/>
      <c r="C2060" s="42"/>
      <c r="D2060" s="42"/>
      <c r="E2060" s="42"/>
      <c r="F2060" s="42"/>
      <c r="G2060" s="54"/>
      <c r="H2060" s="42"/>
      <c r="I2060" s="42"/>
      <c r="J2060" s="55"/>
      <c r="K2060" s="55"/>
      <c r="L2060" s="55"/>
      <c r="M2060" s="56"/>
      <c r="N2060" s="57"/>
      <c r="O2060" s="57"/>
      <c r="P2060" s="42"/>
      <c r="Q2060" s="42"/>
      <c r="R2060" s="42"/>
      <c r="S2060" s="42"/>
      <c r="T2060" s="57"/>
      <c r="U2060" s="57"/>
      <c r="V2060" s="52"/>
      <c r="W2060" s="52"/>
      <c r="X2060" s="52"/>
      <c r="Y2060" s="52"/>
      <c r="Z2060" s="52"/>
      <c r="AA2060" s="52"/>
      <c r="AB2060" s="52"/>
      <c r="AC2060" s="52"/>
      <c r="AD2060" s="52"/>
      <c r="AE2060" s="52"/>
      <c r="AF2060" s="52"/>
      <c r="AG2060" s="52"/>
      <c r="AH2060" s="52"/>
      <c r="AI2060" s="52"/>
      <c r="AJ2060" s="52"/>
      <c r="AK2060" s="52"/>
      <c r="AL2060" s="52"/>
      <c r="AM2060" s="52"/>
      <c r="AN2060" s="52"/>
      <c r="AO2060" s="52"/>
      <c r="AP2060" s="52"/>
      <c r="AQ2060" s="52"/>
      <c r="AR2060" s="52"/>
      <c r="AS2060" s="52"/>
      <c r="AT2060" s="52"/>
      <c r="AU2060" s="52"/>
      <c r="AV2060" s="52"/>
      <c r="AW2060" s="52"/>
      <c r="AX2060" s="52"/>
      <c r="AY2060" s="52"/>
      <c r="AZ2060" s="52"/>
      <c r="BA2060" s="52"/>
      <c r="BB2060" s="52"/>
      <c r="BC2060" s="52"/>
      <c r="BD2060" s="52"/>
      <c r="BE2060" s="52"/>
      <c r="BF2060" s="52"/>
      <c r="BG2060" s="52"/>
      <c r="BH2060" s="52"/>
      <c r="BI2060" s="52"/>
      <c r="BJ2060" s="52"/>
      <c r="BK2060" s="52"/>
      <c r="BL2060" s="52"/>
      <c r="BM2060" s="52"/>
      <c r="BN2060" s="52"/>
      <c r="BO2060" s="52"/>
      <c r="BP2060" s="52"/>
      <c r="BQ2060" s="52"/>
      <c r="BR2060" s="52"/>
      <c r="BS2060" s="52"/>
      <c r="BT2060" s="52"/>
      <c r="BU2060" s="52"/>
      <c r="BV2060" s="52"/>
      <c r="BW2060" s="52"/>
      <c r="BX2060" s="52"/>
      <c r="BY2060" s="52"/>
      <c r="BZ2060" s="52"/>
      <c r="CA2060" s="52"/>
      <c r="CB2060" s="52"/>
      <c r="CC2060" s="52"/>
      <c r="CD2060" s="52"/>
      <c r="CE2060" s="52"/>
      <c r="CF2060" s="52"/>
      <c r="CG2060" s="52"/>
      <c r="CH2060" s="52"/>
      <c r="CI2060" s="52"/>
      <c r="CJ2060" s="52"/>
      <c r="CK2060" s="52"/>
      <c r="CL2060" s="52"/>
      <c r="CM2060" s="52"/>
      <c r="CN2060" s="52"/>
      <c r="CO2060" s="52"/>
      <c r="CP2060" s="52"/>
      <c r="CQ2060" s="52"/>
      <c r="CR2060" s="52"/>
      <c r="CS2060" s="52"/>
      <c r="CT2060" s="52"/>
      <c r="CU2060" s="52"/>
      <c r="CV2060" s="52"/>
      <c r="CW2060" s="52"/>
      <c r="CX2060" s="52"/>
      <c r="CY2060" s="52"/>
      <c r="CZ2060" s="52"/>
      <c r="DA2060" s="52"/>
      <c r="DB2060" s="52"/>
      <c r="DC2060" s="52"/>
      <c r="DD2060" s="52"/>
      <c r="DE2060" s="52"/>
      <c r="DF2060" s="52"/>
      <c r="DG2060" s="52"/>
      <c r="DH2060" s="52"/>
      <c r="DI2060" s="52"/>
      <c r="DJ2060" s="52"/>
      <c r="DK2060" s="52"/>
      <c r="DL2060" s="52"/>
      <c r="DM2060" s="52"/>
      <c r="DN2060" s="52"/>
      <c r="DO2060" s="52"/>
      <c r="DP2060" s="52"/>
      <c r="DQ2060" s="52"/>
      <c r="DR2060" s="52"/>
      <c r="DS2060" s="52"/>
      <c r="DT2060" s="52"/>
      <c r="DU2060" s="52"/>
      <c r="DV2060" s="52"/>
      <c r="DW2060" s="52"/>
      <c r="DX2060" s="52"/>
      <c r="DY2060" s="52"/>
      <c r="DZ2060" s="52"/>
      <c r="EA2060" s="52"/>
    </row>
    <row r="2061" spans="1:131" s="43" customFormat="1" x14ac:dyDescent="0.2">
      <c r="A2061" s="42"/>
      <c r="B2061" s="42"/>
      <c r="C2061" s="42"/>
      <c r="D2061" s="42"/>
      <c r="E2061" s="42"/>
      <c r="F2061" s="42"/>
      <c r="G2061" s="54"/>
      <c r="H2061" s="42"/>
      <c r="I2061" s="42"/>
      <c r="J2061" s="55"/>
      <c r="K2061" s="55"/>
      <c r="L2061" s="55"/>
      <c r="M2061" s="56"/>
      <c r="N2061" s="57"/>
      <c r="O2061" s="57"/>
      <c r="P2061" s="42"/>
      <c r="Q2061" s="42"/>
      <c r="R2061" s="42"/>
      <c r="S2061" s="42"/>
      <c r="T2061" s="57"/>
      <c r="U2061" s="57"/>
      <c r="V2061" s="52"/>
      <c r="W2061" s="52"/>
      <c r="X2061" s="52"/>
      <c r="Y2061" s="52"/>
      <c r="Z2061" s="52"/>
      <c r="AA2061" s="52"/>
      <c r="AB2061" s="52"/>
      <c r="AC2061" s="52"/>
      <c r="AD2061" s="52"/>
      <c r="AE2061" s="52"/>
      <c r="AF2061" s="52"/>
      <c r="AG2061" s="52"/>
      <c r="AH2061" s="52"/>
      <c r="AI2061" s="52"/>
      <c r="AJ2061" s="52"/>
      <c r="AK2061" s="52"/>
      <c r="AL2061" s="52"/>
      <c r="AM2061" s="52"/>
      <c r="AN2061" s="52"/>
      <c r="AO2061" s="52"/>
      <c r="AP2061" s="52"/>
      <c r="AQ2061" s="52"/>
      <c r="AR2061" s="52"/>
      <c r="AS2061" s="52"/>
      <c r="AT2061" s="52"/>
      <c r="AU2061" s="52"/>
      <c r="AV2061" s="52"/>
      <c r="AW2061" s="52"/>
      <c r="AX2061" s="52"/>
      <c r="AY2061" s="52"/>
      <c r="AZ2061" s="52"/>
      <c r="BA2061" s="52"/>
      <c r="BB2061" s="52"/>
      <c r="BC2061" s="52"/>
      <c r="BD2061" s="52"/>
      <c r="BE2061" s="52"/>
      <c r="BF2061" s="52"/>
      <c r="BG2061" s="52"/>
      <c r="BH2061" s="52"/>
      <c r="BI2061" s="52"/>
      <c r="BJ2061" s="52"/>
      <c r="BK2061" s="52"/>
      <c r="BL2061" s="52"/>
      <c r="BM2061" s="52"/>
      <c r="BN2061" s="52"/>
      <c r="BO2061" s="52"/>
      <c r="BP2061" s="52"/>
      <c r="BQ2061" s="52"/>
      <c r="BR2061" s="52"/>
      <c r="BS2061" s="52"/>
      <c r="BT2061" s="52"/>
      <c r="BU2061" s="52"/>
      <c r="BV2061" s="52"/>
      <c r="BW2061" s="52"/>
      <c r="BX2061" s="52"/>
      <c r="BY2061" s="52"/>
      <c r="BZ2061" s="52"/>
      <c r="CA2061" s="52"/>
      <c r="CB2061" s="52"/>
      <c r="CC2061" s="52"/>
      <c r="CD2061" s="52"/>
      <c r="CE2061" s="52"/>
      <c r="CF2061" s="52"/>
      <c r="CG2061" s="52"/>
      <c r="CH2061" s="52"/>
      <c r="CI2061" s="52"/>
      <c r="CJ2061" s="52"/>
      <c r="CK2061" s="52"/>
      <c r="CL2061" s="52"/>
      <c r="CM2061" s="52"/>
      <c r="CN2061" s="52"/>
      <c r="CO2061" s="52"/>
      <c r="CP2061" s="52"/>
      <c r="CQ2061" s="52"/>
      <c r="CR2061" s="52"/>
      <c r="CS2061" s="52"/>
      <c r="CT2061" s="52"/>
      <c r="CU2061" s="52"/>
      <c r="CV2061" s="52"/>
      <c r="CW2061" s="52"/>
      <c r="CX2061" s="52"/>
      <c r="CY2061" s="52"/>
      <c r="CZ2061" s="52"/>
      <c r="DA2061" s="52"/>
      <c r="DB2061" s="52"/>
      <c r="DC2061" s="52"/>
      <c r="DD2061" s="52"/>
      <c r="DE2061" s="52"/>
      <c r="DF2061" s="52"/>
      <c r="DG2061" s="52"/>
      <c r="DH2061" s="52"/>
      <c r="DI2061" s="52"/>
      <c r="DJ2061" s="52"/>
      <c r="DK2061" s="52"/>
      <c r="DL2061" s="52"/>
      <c r="DM2061" s="52"/>
      <c r="DN2061" s="52"/>
      <c r="DO2061" s="52"/>
      <c r="DP2061" s="52"/>
      <c r="DQ2061" s="52"/>
      <c r="DR2061" s="52"/>
      <c r="DS2061" s="52"/>
      <c r="DT2061" s="52"/>
      <c r="DU2061" s="52"/>
      <c r="DV2061" s="52"/>
      <c r="DW2061" s="52"/>
      <c r="DX2061" s="52"/>
      <c r="DY2061" s="52"/>
      <c r="DZ2061" s="52"/>
      <c r="EA2061" s="52"/>
    </row>
    <row r="2062" spans="1:131" s="43" customFormat="1" x14ac:dyDescent="0.2">
      <c r="A2062" s="42"/>
      <c r="B2062" s="42"/>
      <c r="C2062" s="42"/>
      <c r="D2062" s="42"/>
      <c r="E2062" s="42"/>
      <c r="F2062" s="42"/>
      <c r="G2062" s="54"/>
      <c r="H2062" s="42"/>
      <c r="I2062" s="42"/>
      <c r="J2062" s="55"/>
      <c r="K2062" s="55"/>
      <c r="L2062" s="55"/>
      <c r="M2062" s="56"/>
      <c r="N2062" s="57"/>
      <c r="O2062" s="57"/>
      <c r="P2062" s="42"/>
      <c r="Q2062" s="42"/>
      <c r="R2062" s="42"/>
      <c r="S2062" s="42"/>
      <c r="T2062" s="57"/>
      <c r="U2062" s="57"/>
      <c r="V2062" s="52"/>
      <c r="W2062" s="52"/>
      <c r="X2062" s="52"/>
      <c r="Y2062" s="52"/>
      <c r="Z2062" s="52"/>
      <c r="AA2062" s="52"/>
      <c r="AB2062" s="52"/>
      <c r="AC2062" s="52"/>
      <c r="AD2062" s="52"/>
      <c r="AE2062" s="52"/>
      <c r="AF2062" s="52"/>
      <c r="AG2062" s="52"/>
      <c r="AH2062" s="52"/>
      <c r="AI2062" s="52"/>
      <c r="AJ2062" s="52"/>
      <c r="AK2062" s="52"/>
      <c r="AL2062" s="52"/>
      <c r="AM2062" s="52"/>
      <c r="AN2062" s="52"/>
      <c r="AO2062" s="52"/>
      <c r="AP2062" s="52"/>
      <c r="AQ2062" s="52"/>
      <c r="AR2062" s="52"/>
      <c r="AS2062" s="52"/>
      <c r="AT2062" s="52"/>
      <c r="AU2062" s="52"/>
      <c r="AV2062" s="52"/>
      <c r="AW2062" s="52"/>
      <c r="AX2062" s="52"/>
      <c r="AY2062" s="52"/>
      <c r="AZ2062" s="52"/>
      <c r="BA2062" s="52"/>
      <c r="BB2062" s="52"/>
      <c r="BC2062" s="52"/>
      <c r="BD2062" s="52"/>
      <c r="BE2062" s="52"/>
      <c r="BF2062" s="52"/>
      <c r="BG2062" s="52"/>
      <c r="BH2062" s="52"/>
      <c r="BI2062" s="52"/>
      <c r="BJ2062" s="52"/>
      <c r="BK2062" s="52"/>
      <c r="BL2062" s="52"/>
      <c r="BM2062" s="52"/>
      <c r="BN2062" s="52"/>
      <c r="BO2062" s="52"/>
      <c r="BP2062" s="52"/>
      <c r="BQ2062" s="52"/>
      <c r="BR2062" s="52"/>
      <c r="BS2062" s="52"/>
      <c r="BT2062" s="52"/>
      <c r="BU2062" s="52"/>
      <c r="BV2062" s="52"/>
      <c r="BW2062" s="52"/>
      <c r="BX2062" s="52"/>
      <c r="BY2062" s="52"/>
      <c r="BZ2062" s="52"/>
      <c r="CA2062" s="52"/>
      <c r="CB2062" s="52"/>
      <c r="CC2062" s="52"/>
      <c r="CD2062" s="52"/>
      <c r="CE2062" s="52"/>
      <c r="CF2062" s="52"/>
      <c r="CG2062" s="52"/>
      <c r="CH2062" s="52"/>
      <c r="CI2062" s="52"/>
      <c r="CJ2062" s="52"/>
      <c r="CK2062" s="52"/>
      <c r="CL2062" s="52"/>
      <c r="CM2062" s="52"/>
      <c r="CN2062" s="52"/>
      <c r="CO2062" s="52"/>
      <c r="CP2062" s="52"/>
      <c r="CQ2062" s="52"/>
      <c r="CR2062" s="52"/>
      <c r="CS2062" s="52"/>
      <c r="CT2062" s="52"/>
      <c r="CU2062" s="52"/>
      <c r="CV2062" s="52"/>
      <c r="CW2062" s="52"/>
      <c r="CX2062" s="52"/>
      <c r="CY2062" s="52"/>
      <c r="CZ2062" s="52"/>
      <c r="DA2062" s="52"/>
      <c r="DB2062" s="52"/>
      <c r="DC2062" s="52"/>
      <c r="DD2062" s="52"/>
      <c r="DE2062" s="52"/>
      <c r="DF2062" s="52"/>
      <c r="DG2062" s="52"/>
      <c r="DH2062" s="52"/>
      <c r="DI2062" s="52"/>
      <c r="DJ2062" s="52"/>
      <c r="DK2062" s="52"/>
      <c r="DL2062" s="52"/>
      <c r="DM2062" s="52"/>
      <c r="DN2062" s="52"/>
      <c r="DO2062" s="52"/>
      <c r="DP2062" s="52"/>
      <c r="DQ2062" s="52"/>
      <c r="DR2062" s="52"/>
      <c r="DS2062" s="52"/>
      <c r="DT2062" s="52"/>
      <c r="DU2062" s="52"/>
      <c r="DV2062" s="52"/>
      <c r="DW2062" s="52"/>
      <c r="DX2062" s="52"/>
      <c r="DY2062" s="52"/>
      <c r="DZ2062" s="52"/>
      <c r="EA2062" s="52"/>
    </row>
    <row r="2063" spans="1:131" s="43" customFormat="1" x14ac:dyDescent="0.2">
      <c r="A2063" s="42"/>
      <c r="B2063" s="42"/>
      <c r="C2063" s="42"/>
      <c r="D2063" s="42"/>
      <c r="E2063" s="42"/>
      <c r="F2063" s="42"/>
      <c r="G2063" s="54"/>
      <c r="H2063" s="42"/>
      <c r="I2063" s="42"/>
      <c r="J2063" s="55"/>
      <c r="K2063" s="55"/>
      <c r="L2063" s="55"/>
      <c r="M2063" s="56"/>
      <c r="N2063" s="57"/>
      <c r="O2063" s="57"/>
      <c r="P2063" s="42"/>
      <c r="Q2063" s="42"/>
      <c r="R2063" s="42"/>
      <c r="S2063" s="42"/>
      <c r="T2063" s="57"/>
      <c r="U2063" s="57"/>
      <c r="V2063" s="52"/>
      <c r="W2063" s="52"/>
      <c r="X2063" s="52"/>
      <c r="Y2063" s="52"/>
      <c r="Z2063" s="52"/>
      <c r="AA2063" s="52"/>
      <c r="AB2063" s="52"/>
      <c r="AC2063" s="52"/>
      <c r="AD2063" s="52"/>
      <c r="AE2063" s="52"/>
      <c r="AF2063" s="52"/>
      <c r="AG2063" s="52"/>
      <c r="AH2063" s="52"/>
      <c r="AI2063" s="52"/>
      <c r="AJ2063" s="52"/>
      <c r="AK2063" s="52"/>
      <c r="AL2063" s="52"/>
      <c r="AM2063" s="52"/>
      <c r="AN2063" s="52"/>
      <c r="AO2063" s="52"/>
      <c r="AP2063" s="52"/>
      <c r="AQ2063" s="52"/>
      <c r="AR2063" s="52"/>
      <c r="AS2063" s="52"/>
      <c r="AT2063" s="52"/>
      <c r="AU2063" s="52"/>
      <c r="AV2063" s="52"/>
      <c r="AW2063" s="52"/>
      <c r="AX2063" s="52"/>
      <c r="AY2063" s="52"/>
      <c r="AZ2063" s="52"/>
      <c r="BA2063" s="52"/>
      <c r="BB2063" s="52"/>
      <c r="BC2063" s="52"/>
      <c r="BD2063" s="52"/>
      <c r="BE2063" s="52"/>
      <c r="BF2063" s="52"/>
      <c r="BG2063" s="52"/>
      <c r="BH2063" s="52"/>
      <c r="BI2063" s="52"/>
      <c r="BJ2063" s="52"/>
      <c r="BK2063" s="52"/>
      <c r="BL2063" s="52"/>
      <c r="BM2063" s="52"/>
      <c r="BN2063" s="52"/>
      <c r="BO2063" s="52"/>
      <c r="BP2063" s="52"/>
      <c r="BQ2063" s="52"/>
      <c r="BR2063" s="52"/>
      <c r="BS2063" s="52"/>
      <c r="BT2063" s="52"/>
      <c r="BU2063" s="52"/>
      <c r="BV2063" s="52"/>
      <c r="BW2063" s="52"/>
      <c r="BX2063" s="52"/>
      <c r="BY2063" s="52"/>
      <c r="BZ2063" s="52"/>
      <c r="CA2063" s="52"/>
      <c r="CB2063" s="52"/>
      <c r="CC2063" s="52"/>
      <c r="CD2063" s="52"/>
      <c r="CE2063" s="52"/>
      <c r="CF2063" s="52"/>
      <c r="CG2063" s="52"/>
      <c r="CH2063" s="52"/>
      <c r="CI2063" s="52"/>
      <c r="CJ2063" s="52"/>
      <c r="CK2063" s="52"/>
      <c r="CL2063" s="52"/>
      <c r="CM2063" s="52"/>
      <c r="CN2063" s="52"/>
      <c r="CO2063" s="52"/>
      <c r="CP2063" s="52"/>
      <c r="CQ2063" s="52"/>
      <c r="CR2063" s="52"/>
      <c r="CS2063" s="52"/>
      <c r="CT2063" s="52"/>
      <c r="CU2063" s="52"/>
      <c r="CV2063" s="52"/>
      <c r="CW2063" s="52"/>
      <c r="CX2063" s="52"/>
      <c r="CY2063" s="52"/>
      <c r="CZ2063" s="52"/>
      <c r="DA2063" s="52"/>
      <c r="DB2063" s="52"/>
      <c r="DC2063" s="52"/>
      <c r="DD2063" s="52"/>
      <c r="DE2063" s="52"/>
      <c r="DF2063" s="52"/>
      <c r="DG2063" s="52"/>
      <c r="DH2063" s="52"/>
      <c r="DI2063" s="52"/>
      <c r="DJ2063" s="52"/>
      <c r="DK2063" s="52"/>
      <c r="DL2063" s="52"/>
      <c r="DM2063" s="52"/>
      <c r="DN2063" s="52"/>
      <c r="DO2063" s="52"/>
      <c r="DP2063" s="52"/>
      <c r="DQ2063" s="52"/>
      <c r="DR2063" s="52"/>
      <c r="DS2063" s="52"/>
      <c r="DT2063" s="52"/>
      <c r="DU2063" s="52"/>
      <c r="DV2063" s="52"/>
      <c r="DW2063" s="52"/>
      <c r="DX2063" s="52"/>
      <c r="DY2063" s="52"/>
      <c r="DZ2063" s="52"/>
      <c r="EA2063" s="52"/>
    </row>
    <row r="2064" spans="1:131" s="43" customFormat="1" x14ac:dyDescent="0.2">
      <c r="A2064" s="42"/>
      <c r="B2064" s="42"/>
      <c r="C2064" s="42"/>
      <c r="D2064" s="42"/>
      <c r="E2064" s="42"/>
      <c r="F2064" s="42"/>
      <c r="G2064" s="54"/>
      <c r="H2064" s="42"/>
      <c r="I2064" s="42"/>
      <c r="J2064" s="55"/>
      <c r="K2064" s="55"/>
      <c r="L2064" s="55"/>
      <c r="M2064" s="56"/>
      <c r="N2064" s="57"/>
      <c r="O2064" s="57"/>
      <c r="P2064" s="42"/>
      <c r="Q2064" s="42"/>
      <c r="R2064" s="42"/>
      <c r="S2064" s="42"/>
      <c r="T2064" s="57"/>
      <c r="U2064" s="57"/>
      <c r="V2064" s="52"/>
      <c r="W2064" s="52"/>
      <c r="X2064" s="52"/>
      <c r="Y2064" s="52"/>
      <c r="Z2064" s="52"/>
      <c r="AA2064" s="52"/>
      <c r="AB2064" s="52"/>
      <c r="AC2064" s="52"/>
      <c r="AD2064" s="52"/>
      <c r="AE2064" s="52"/>
      <c r="AF2064" s="52"/>
      <c r="AG2064" s="52"/>
      <c r="AH2064" s="52"/>
      <c r="AI2064" s="52"/>
      <c r="AJ2064" s="52"/>
      <c r="AK2064" s="52"/>
      <c r="AL2064" s="52"/>
      <c r="AM2064" s="52"/>
      <c r="AN2064" s="52"/>
      <c r="AO2064" s="52"/>
      <c r="AP2064" s="52"/>
      <c r="AQ2064" s="52"/>
      <c r="AR2064" s="52"/>
      <c r="AS2064" s="52"/>
      <c r="AT2064" s="52"/>
      <c r="AU2064" s="52"/>
      <c r="AV2064" s="52"/>
      <c r="AW2064" s="52"/>
      <c r="AX2064" s="52"/>
      <c r="AY2064" s="52"/>
      <c r="AZ2064" s="52"/>
      <c r="BA2064" s="52"/>
      <c r="BB2064" s="52"/>
      <c r="BC2064" s="52"/>
      <c r="BD2064" s="52"/>
      <c r="BE2064" s="52"/>
      <c r="BF2064" s="52"/>
      <c r="BG2064" s="52"/>
      <c r="BH2064" s="52"/>
      <c r="BI2064" s="52"/>
      <c r="BJ2064" s="52"/>
      <c r="BK2064" s="52"/>
      <c r="BL2064" s="52"/>
      <c r="BM2064" s="52"/>
      <c r="BN2064" s="52"/>
      <c r="BO2064" s="52"/>
      <c r="BP2064" s="52"/>
      <c r="BQ2064" s="52"/>
      <c r="BR2064" s="52"/>
      <c r="BS2064" s="52"/>
      <c r="BT2064" s="52"/>
      <c r="BU2064" s="52"/>
      <c r="BV2064" s="52"/>
      <c r="BW2064" s="52"/>
      <c r="BX2064" s="52"/>
      <c r="BY2064" s="52"/>
      <c r="BZ2064" s="52"/>
      <c r="CA2064" s="52"/>
      <c r="CB2064" s="52"/>
      <c r="CC2064" s="52"/>
      <c r="CD2064" s="52"/>
      <c r="CE2064" s="52"/>
      <c r="CF2064" s="52"/>
      <c r="CG2064" s="52"/>
      <c r="CH2064" s="52"/>
      <c r="CI2064" s="52"/>
      <c r="CJ2064" s="52"/>
      <c r="CK2064" s="52"/>
      <c r="CL2064" s="52"/>
      <c r="CM2064" s="52"/>
      <c r="CN2064" s="52"/>
      <c r="CO2064" s="52"/>
      <c r="CP2064" s="52"/>
      <c r="CQ2064" s="52"/>
      <c r="CR2064" s="52"/>
      <c r="CS2064" s="52"/>
      <c r="CT2064" s="52"/>
      <c r="CU2064" s="52"/>
      <c r="CV2064" s="52"/>
      <c r="CW2064" s="52"/>
      <c r="CX2064" s="52"/>
      <c r="CY2064" s="52"/>
      <c r="CZ2064" s="52"/>
      <c r="DA2064" s="52"/>
      <c r="DB2064" s="52"/>
      <c r="DC2064" s="52"/>
      <c r="DD2064" s="52"/>
      <c r="DE2064" s="52"/>
      <c r="DF2064" s="52"/>
      <c r="DG2064" s="52"/>
      <c r="DH2064" s="52"/>
      <c r="DI2064" s="52"/>
      <c r="DJ2064" s="52"/>
      <c r="DK2064" s="52"/>
      <c r="DL2064" s="52"/>
      <c r="DM2064" s="52"/>
      <c r="DN2064" s="52"/>
      <c r="DO2064" s="52"/>
      <c r="DP2064" s="52"/>
      <c r="DQ2064" s="52"/>
      <c r="DR2064" s="52"/>
      <c r="DS2064" s="52"/>
      <c r="DT2064" s="52"/>
      <c r="DU2064" s="52"/>
      <c r="DV2064" s="52"/>
      <c r="DW2064" s="52"/>
      <c r="DX2064" s="52"/>
      <c r="DY2064" s="52"/>
      <c r="DZ2064" s="52"/>
      <c r="EA2064" s="52"/>
    </row>
    <row r="2065" spans="1:131" s="43" customFormat="1" x14ac:dyDescent="0.2">
      <c r="A2065" s="42"/>
      <c r="B2065" s="42"/>
      <c r="C2065" s="42"/>
      <c r="D2065" s="42"/>
      <c r="E2065" s="42"/>
      <c r="F2065" s="42"/>
      <c r="G2065" s="54"/>
      <c r="H2065" s="42"/>
      <c r="I2065" s="42"/>
      <c r="J2065" s="55"/>
      <c r="K2065" s="55"/>
      <c r="L2065" s="55"/>
      <c r="M2065" s="56"/>
      <c r="N2065" s="57"/>
      <c r="O2065" s="57"/>
      <c r="P2065" s="42"/>
      <c r="Q2065" s="42"/>
      <c r="R2065" s="42"/>
      <c r="S2065" s="42"/>
      <c r="T2065" s="57"/>
      <c r="U2065" s="57"/>
      <c r="V2065" s="52"/>
      <c r="W2065" s="52"/>
      <c r="X2065" s="52"/>
      <c r="Y2065" s="52"/>
      <c r="Z2065" s="52"/>
      <c r="AA2065" s="52"/>
      <c r="AB2065" s="52"/>
      <c r="AC2065" s="52"/>
      <c r="AD2065" s="52"/>
      <c r="AE2065" s="52"/>
      <c r="AF2065" s="52"/>
      <c r="AG2065" s="52"/>
      <c r="AH2065" s="52"/>
      <c r="AI2065" s="52"/>
      <c r="AJ2065" s="52"/>
      <c r="AK2065" s="52"/>
      <c r="AL2065" s="52"/>
      <c r="AM2065" s="52"/>
      <c r="AN2065" s="52"/>
      <c r="AO2065" s="52"/>
      <c r="AP2065" s="52"/>
      <c r="AQ2065" s="52"/>
      <c r="AR2065" s="52"/>
      <c r="AS2065" s="52"/>
      <c r="AT2065" s="52"/>
      <c r="AU2065" s="52"/>
      <c r="AV2065" s="52"/>
      <c r="AW2065" s="52"/>
      <c r="AX2065" s="52"/>
      <c r="AY2065" s="52"/>
      <c r="AZ2065" s="52"/>
      <c r="BA2065" s="52"/>
      <c r="BB2065" s="52"/>
      <c r="BC2065" s="52"/>
      <c r="BD2065" s="52"/>
      <c r="BE2065" s="52"/>
      <c r="BF2065" s="52"/>
      <c r="BG2065" s="52"/>
      <c r="BH2065" s="52"/>
      <c r="BI2065" s="52"/>
      <c r="BJ2065" s="52"/>
      <c r="BK2065" s="52"/>
      <c r="BL2065" s="52"/>
      <c r="BM2065" s="52"/>
      <c r="BN2065" s="52"/>
      <c r="BO2065" s="52"/>
      <c r="BP2065" s="52"/>
      <c r="BQ2065" s="52"/>
      <c r="BR2065" s="52"/>
      <c r="BS2065" s="52"/>
      <c r="BT2065" s="52"/>
      <c r="BU2065" s="52"/>
      <c r="BV2065" s="52"/>
      <c r="BW2065" s="52"/>
      <c r="BX2065" s="52"/>
      <c r="BY2065" s="52"/>
      <c r="BZ2065" s="52"/>
      <c r="CA2065" s="52"/>
      <c r="CB2065" s="52"/>
      <c r="CC2065" s="52"/>
      <c r="CD2065" s="52"/>
      <c r="CE2065" s="52"/>
      <c r="CF2065" s="52"/>
      <c r="CG2065" s="52"/>
      <c r="CH2065" s="52"/>
      <c r="CI2065" s="52"/>
      <c r="CJ2065" s="52"/>
      <c r="CK2065" s="52"/>
      <c r="CL2065" s="52"/>
      <c r="CM2065" s="52"/>
      <c r="CN2065" s="52"/>
      <c r="CO2065" s="52"/>
      <c r="CP2065" s="52"/>
      <c r="CQ2065" s="52"/>
      <c r="CR2065" s="52"/>
      <c r="CS2065" s="52"/>
      <c r="CT2065" s="52"/>
      <c r="CU2065" s="52"/>
      <c r="CV2065" s="52"/>
      <c r="CW2065" s="52"/>
      <c r="CX2065" s="52"/>
      <c r="CY2065" s="52"/>
      <c r="CZ2065" s="52"/>
      <c r="DA2065" s="52"/>
      <c r="DB2065" s="52"/>
      <c r="DC2065" s="52"/>
      <c r="DD2065" s="52"/>
      <c r="DE2065" s="52"/>
      <c r="DF2065" s="52"/>
      <c r="DG2065" s="52"/>
      <c r="DH2065" s="52"/>
      <c r="DI2065" s="52"/>
      <c r="DJ2065" s="52"/>
      <c r="DK2065" s="52"/>
      <c r="DL2065" s="52"/>
      <c r="DM2065" s="52"/>
      <c r="DN2065" s="52"/>
      <c r="DO2065" s="52"/>
      <c r="DP2065" s="52"/>
      <c r="DQ2065" s="52"/>
      <c r="DR2065" s="52"/>
      <c r="DS2065" s="52"/>
      <c r="DT2065" s="52"/>
      <c r="DU2065" s="52"/>
      <c r="DV2065" s="52"/>
      <c r="DW2065" s="52"/>
      <c r="DX2065" s="52"/>
      <c r="DY2065" s="52"/>
      <c r="DZ2065" s="52"/>
      <c r="EA2065" s="52"/>
    </row>
    <row r="2066" spans="1:131" s="43" customFormat="1" x14ac:dyDescent="0.2">
      <c r="A2066" s="42"/>
      <c r="B2066" s="42"/>
      <c r="C2066" s="42"/>
      <c r="D2066" s="42"/>
      <c r="E2066" s="42"/>
      <c r="F2066" s="42"/>
      <c r="G2066" s="54"/>
      <c r="H2066" s="42"/>
      <c r="I2066" s="42"/>
      <c r="J2066" s="55"/>
      <c r="K2066" s="55"/>
      <c r="L2066" s="55"/>
      <c r="M2066" s="56"/>
      <c r="N2066" s="57"/>
      <c r="O2066" s="57"/>
      <c r="P2066" s="42"/>
      <c r="Q2066" s="42"/>
      <c r="R2066" s="42"/>
      <c r="S2066" s="42"/>
      <c r="T2066" s="57"/>
      <c r="U2066" s="57"/>
      <c r="V2066" s="52"/>
      <c r="W2066" s="52"/>
      <c r="X2066" s="52"/>
      <c r="Y2066" s="52"/>
      <c r="Z2066" s="52"/>
      <c r="AA2066" s="52"/>
      <c r="AB2066" s="52"/>
      <c r="AC2066" s="52"/>
      <c r="AD2066" s="52"/>
      <c r="AE2066" s="52"/>
      <c r="AF2066" s="52"/>
      <c r="AG2066" s="52"/>
      <c r="AH2066" s="52"/>
      <c r="AI2066" s="52"/>
      <c r="AJ2066" s="52"/>
      <c r="AK2066" s="52"/>
      <c r="AL2066" s="52"/>
      <c r="AM2066" s="52"/>
      <c r="AN2066" s="52"/>
      <c r="AO2066" s="52"/>
      <c r="AP2066" s="52"/>
      <c r="AQ2066" s="52"/>
      <c r="AR2066" s="52"/>
      <c r="AS2066" s="52"/>
      <c r="AT2066" s="52"/>
      <c r="AU2066" s="52"/>
      <c r="AV2066" s="52"/>
      <c r="AW2066" s="52"/>
      <c r="AX2066" s="52"/>
      <c r="AY2066" s="52"/>
      <c r="AZ2066" s="52"/>
      <c r="BA2066" s="52"/>
      <c r="BB2066" s="52"/>
      <c r="BC2066" s="52"/>
      <c r="BD2066" s="52"/>
      <c r="BE2066" s="52"/>
      <c r="BF2066" s="52"/>
      <c r="BG2066" s="52"/>
      <c r="BH2066" s="52"/>
      <c r="BI2066" s="52"/>
      <c r="BJ2066" s="52"/>
      <c r="BK2066" s="52"/>
      <c r="BL2066" s="52"/>
      <c r="BM2066" s="52"/>
      <c r="BN2066" s="52"/>
      <c r="BO2066" s="52"/>
      <c r="BP2066" s="52"/>
      <c r="BQ2066" s="52"/>
      <c r="BR2066" s="52"/>
      <c r="BS2066" s="52"/>
      <c r="BT2066" s="52"/>
      <c r="BU2066" s="52"/>
      <c r="BV2066" s="52"/>
      <c r="BW2066" s="52"/>
      <c r="BX2066" s="52"/>
      <c r="BY2066" s="52"/>
      <c r="BZ2066" s="52"/>
      <c r="CA2066" s="52"/>
      <c r="CB2066" s="52"/>
      <c r="CC2066" s="52"/>
      <c r="CD2066" s="52"/>
      <c r="CE2066" s="52"/>
      <c r="CF2066" s="52"/>
      <c r="CG2066" s="52"/>
      <c r="CH2066" s="52"/>
      <c r="CI2066" s="52"/>
      <c r="CJ2066" s="52"/>
      <c r="CK2066" s="52"/>
      <c r="CL2066" s="52"/>
      <c r="CM2066" s="52"/>
      <c r="CN2066" s="52"/>
      <c r="CO2066" s="52"/>
      <c r="CP2066" s="52"/>
      <c r="CQ2066" s="52"/>
      <c r="CR2066" s="52"/>
      <c r="CS2066" s="52"/>
      <c r="CT2066" s="52"/>
      <c r="CU2066" s="52"/>
      <c r="CV2066" s="52"/>
      <c r="CW2066" s="52"/>
      <c r="CX2066" s="52"/>
      <c r="CY2066" s="52"/>
      <c r="CZ2066" s="52"/>
      <c r="DA2066" s="52"/>
      <c r="DB2066" s="52"/>
      <c r="DC2066" s="52"/>
      <c r="DD2066" s="52"/>
      <c r="DE2066" s="52"/>
      <c r="DF2066" s="52"/>
      <c r="DG2066" s="52"/>
      <c r="DH2066" s="52"/>
      <c r="DI2066" s="52"/>
      <c r="DJ2066" s="52"/>
      <c r="DK2066" s="52"/>
      <c r="DL2066" s="52"/>
      <c r="DM2066" s="52"/>
      <c r="DN2066" s="52"/>
      <c r="DO2066" s="52"/>
      <c r="DP2066" s="52"/>
      <c r="DQ2066" s="52"/>
      <c r="DR2066" s="52"/>
      <c r="DS2066" s="52"/>
      <c r="DT2066" s="52"/>
      <c r="DU2066" s="52"/>
      <c r="DV2066" s="52"/>
      <c r="DW2066" s="52"/>
      <c r="DX2066" s="52"/>
      <c r="DY2066" s="52"/>
      <c r="DZ2066" s="52"/>
      <c r="EA2066" s="52"/>
    </row>
    <row r="2067" spans="1:131" s="43" customFormat="1" x14ac:dyDescent="0.2">
      <c r="A2067" s="42"/>
      <c r="B2067" s="42"/>
      <c r="C2067" s="42"/>
      <c r="D2067" s="42"/>
      <c r="E2067" s="42"/>
      <c r="F2067" s="42"/>
      <c r="G2067" s="54"/>
      <c r="H2067" s="42"/>
      <c r="I2067" s="42"/>
      <c r="J2067" s="55"/>
      <c r="K2067" s="55"/>
      <c r="L2067" s="55"/>
      <c r="M2067" s="56"/>
      <c r="N2067" s="57"/>
      <c r="O2067" s="57"/>
      <c r="P2067" s="42"/>
      <c r="Q2067" s="42"/>
      <c r="R2067" s="42"/>
      <c r="S2067" s="42"/>
      <c r="T2067" s="57"/>
      <c r="U2067" s="57"/>
      <c r="V2067" s="52"/>
      <c r="W2067" s="52"/>
      <c r="X2067" s="52"/>
      <c r="Y2067" s="52"/>
      <c r="Z2067" s="52"/>
      <c r="AA2067" s="52"/>
      <c r="AB2067" s="52"/>
      <c r="AC2067" s="52"/>
      <c r="AD2067" s="52"/>
      <c r="AE2067" s="52"/>
      <c r="AF2067" s="52"/>
      <c r="AG2067" s="52"/>
      <c r="AH2067" s="52"/>
      <c r="AI2067" s="52"/>
      <c r="AJ2067" s="52"/>
      <c r="AK2067" s="52"/>
      <c r="AL2067" s="52"/>
      <c r="AM2067" s="52"/>
      <c r="AN2067" s="52"/>
      <c r="AO2067" s="52"/>
      <c r="AP2067" s="52"/>
      <c r="AQ2067" s="52"/>
      <c r="AR2067" s="52"/>
      <c r="AS2067" s="52"/>
      <c r="AT2067" s="52"/>
      <c r="AU2067" s="52"/>
      <c r="AV2067" s="52"/>
      <c r="AW2067" s="52"/>
      <c r="AX2067" s="52"/>
      <c r="AY2067" s="52"/>
      <c r="AZ2067" s="52"/>
      <c r="BA2067" s="52"/>
      <c r="BB2067" s="52"/>
      <c r="BC2067" s="52"/>
      <c r="BD2067" s="52"/>
      <c r="BE2067" s="52"/>
      <c r="BF2067" s="52"/>
      <c r="BG2067" s="52"/>
      <c r="BH2067" s="52"/>
      <c r="BI2067" s="52"/>
      <c r="BJ2067" s="52"/>
      <c r="BK2067" s="52"/>
      <c r="BL2067" s="52"/>
      <c r="BM2067" s="52"/>
      <c r="BN2067" s="52"/>
      <c r="BO2067" s="52"/>
      <c r="BP2067" s="52"/>
      <c r="BQ2067" s="52"/>
      <c r="BR2067" s="52"/>
      <c r="BS2067" s="52"/>
      <c r="BT2067" s="52"/>
      <c r="BU2067" s="52"/>
      <c r="BV2067" s="52"/>
      <c r="BW2067" s="52"/>
      <c r="BX2067" s="52"/>
      <c r="BY2067" s="52"/>
      <c r="BZ2067" s="52"/>
      <c r="CA2067" s="52"/>
      <c r="CB2067" s="52"/>
      <c r="CC2067" s="52"/>
      <c r="CD2067" s="52"/>
      <c r="CE2067" s="52"/>
      <c r="CF2067" s="52"/>
      <c r="CG2067" s="52"/>
      <c r="CH2067" s="52"/>
      <c r="CI2067" s="52"/>
      <c r="CJ2067" s="52"/>
      <c r="CK2067" s="52"/>
      <c r="CL2067" s="52"/>
      <c r="CM2067" s="52"/>
      <c r="CN2067" s="52"/>
      <c r="CO2067" s="52"/>
      <c r="CP2067" s="52"/>
      <c r="CQ2067" s="52"/>
      <c r="CR2067" s="52"/>
      <c r="CS2067" s="52"/>
      <c r="CT2067" s="52"/>
      <c r="CU2067" s="52"/>
      <c r="CV2067" s="52"/>
      <c r="CW2067" s="52"/>
      <c r="CX2067" s="52"/>
      <c r="CY2067" s="52"/>
      <c r="CZ2067" s="52"/>
      <c r="DA2067" s="52"/>
      <c r="DB2067" s="52"/>
      <c r="DC2067" s="52"/>
      <c r="DD2067" s="52"/>
      <c r="DE2067" s="52"/>
      <c r="DF2067" s="52"/>
      <c r="DG2067" s="52"/>
      <c r="DH2067" s="52"/>
      <c r="DI2067" s="52"/>
      <c r="DJ2067" s="52"/>
      <c r="DK2067" s="52"/>
      <c r="DL2067" s="52"/>
      <c r="DM2067" s="52"/>
      <c r="DN2067" s="52"/>
      <c r="DO2067" s="52"/>
      <c r="DP2067" s="52"/>
      <c r="DQ2067" s="52"/>
      <c r="DR2067" s="52"/>
      <c r="DS2067" s="52"/>
      <c r="DT2067" s="52"/>
      <c r="DU2067" s="52"/>
      <c r="DV2067" s="52"/>
      <c r="DW2067" s="52"/>
      <c r="DX2067" s="52"/>
      <c r="DY2067" s="52"/>
      <c r="DZ2067" s="52"/>
      <c r="EA2067" s="52"/>
    </row>
    <row r="2068" spans="1:131" s="43" customFormat="1" x14ac:dyDescent="0.2">
      <c r="A2068" s="42"/>
      <c r="B2068" s="42"/>
      <c r="C2068" s="42"/>
      <c r="D2068" s="42"/>
      <c r="E2068" s="42"/>
      <c r="F2068" s="42"/>
      <c r="G2068" s="54"/>
      <c r="H2068" s="42"/>
      <c r="I2068" s="42"/>
      <c r="J2068" s="55"/>
      <c r="K2068" s="55"/>
      <c r="L2068" s="55"/>
      <c r="M2068" s="56"/>
      <c r="N2068" s="57"/>
      <c r="O2068" s="57"/>
      <c r="P2068" s="42"/>
      <c r="Q2068" s="42"/>
      <c r="R2068" s="42"/>
      <c r="S2068" s="42"/>
      <c r="T2068" s="57"/>
      <c r="U2068" s="57"/>
      <c r="V2068" s="52"/>
      <c r="W2068" s="52"/>
      <c r="X2068" s="52"/>
      <c r="Y2068" s="52"/>
      <c r="Z2068" s="52"/>
      <c r="AA2068" s="52"/>
      <c r="AB2068" s="52"/>
      <c r="AC2068" s="52"/>
      <c r="AD2068" s="52"/>
      <c r="AE2068" s="52"/>
      <c r="AF2068" s="52"/>
      <c r="AG2068" s="52"/>
      <c r="AH2068" s="52"/>
      <c r="AI2068" s="52"/>
      <c r="AJ2068" s="52"/>
      <c r="AK2068" s="52"/>
      <c r="AL2068" s="52"/>
      <c r="AM2068" s="52"/>
      <c r="AN2068" s="52"/>
      <c r="AO2068" s="52"/>
      <c r="AP2068" s="52"/>
      <c r="AQ2068" s="52"/>
      <c r="AR2068" s="52"/>
      <c r="AS2068" s="52"/>
      <c r="AT2068" s="52"/>
      <c r="AU2068" s="52"/>
      <c r="AV2068" s="52"/>
      <c r="AW2068" s="52"/>
      <c r="AX2068" s="52"/>
      <c r="AY2068" s="52"/>
      <c r="AZ2068" s="52"/>
      <c r="BA2068" s="52"/>
      <c r="BB2068" s="52"/>
      <c r="BC2068" s="52"/>
      <c r="BD2068" s="52"/>
      <c r="BE2068" s="52"/>
      <c r="BF2068" s="52"/>
      <c r="BG2068" s="52"/>
      <c r="BH2068" s="52"/>
      <c r="BI2068" s="52"/>
      <c r="BJ2068" s="52"/>
      <c r="BK2068" s="52"/>
      <c r="BL2068" s="52"/>
      <c r="BM2068" s="52"/>
      <c r="BN2068" s="52"/>
      <c r="BO2068" s="52"/>
      <c r="BP2068" s="52"/>
      <c r="BQ2068" s="52"/>
      <c r="BR2068" s="52"/>
      <c r="BS2068" s="52"/>
      <c r="BT2068" s="52"/>
      <c r="BU2068" s="52"/>
      <c r="BV2068" s="52"/>
      <c r="BW2068" s="52"/>
      <c r="BX2068" s="52"/>
      <c r="BY2068" s="52"/>
      <c r="BZ2068" s="52"/>
      <c r="CA2068" s="52"/>
      <c r="CB2068" s="52"/>
      <c r="CC2068" s="52"/>
      <c r="CD2068" s="52"/>
      <c r="CE2068" s="52"/>
      <c r="CF2068" s="52"/>
      <c r="CG2068" s="52"/>
      <c r="CH2068" s="52"/>
      <c r="CI2068" s="52"/>
      <c r="CJ2068" s="52"/>
      <c r="CK2068" s="52"/>
      <c r="CL2068" s="52"/>
      <c r="CM2068" s="52"/>
      <c r="CN2068" s="52"/>
      <c r="CO2068" s="52"/>
      <c r="CP2068" s="52"/>
      <c r="CQ2068" s="52"/>
      <c r="CR2068" s="52"/>
      <c r="CS2068" s="52"/>
      <c r="CT2068" s="52"/>
      <c r="CU2068" s="52"/>
      <c r="CV2068" s="52"/>
      <c r="CW2068" s="52"/>
      <c r="CX2068" s="52"/>
      <c r="CY2068" s="52"/>
      <c r="CZ2068" s="52"/>
      <c r="DA2068" s="52"/>
      <c r="DB2068" s="52"/>
      <c r="DC2068" s="52"/>
      <c r="DD2068" s="52"/>
      <c r="DE2068" s="52"/>
      <c r="DF2068" s="52"/>
      <c r="DG2068" s="52"/>
      <c r="DH2068" s="52"/>
      <c r="DI2068" s="52"/>
      <c r="DJ2068" s="52"/>
      <c r="DK2068" s="52"/>
      <c r="DL2068" s="52"/>
      <c r="DM2068" s="52"/>
      <c r="DN2068" s="52"/>
      <c r="DO2068" s="52"/>
      <c r="DP2068" s="52"/>
      <c r="DQ2068" s="52"/>
      <c r="DR2068" s="52"/>
      <c r="DS2068" s="52"/>
      <c r="DT2068" s="52"/>
      <c r="DU2068" s="52"/>
      <c r="DV2068" s="52"/>
      <c r="DW2068" s="52"/>
      <c r="DX2068" s="52"/>
      <c r="DY2068" s="52"/>
      <c r="DZ2068" s="52"/>
      <c r="EA2068" s="52"/>
    </row>
    <row r="2069" spans="1:131" s="43" customFormat="1" x14ac:dyDescent="0.2">
      <c r="A2069" s="42"/>
      <c r="B2069" s="42"/>
      <c r="C2069" s="42"/>
      <c r="D2069" s="42"/>
      <c r="E2069" s="42"/>
      <c r="F2069" s="42"/>
      <c r="G2069" s="54"/>
      <c r="H2069" s="42"/>
      <c r="I2069" s="42"/>
      <c r="J2069" s="55"/>
      <c r="K2069" s="55"/>
      <c r="L2069" s="55"/>
      <c r="M2069" s="56"/>
      <c r="N2069" s="57"/>
      <c r="O2069" s="57"/>
      <c r="P2069" s="42"/>
      <c r="Q2069" s="42"/>
      <c r="R2069" s="42"/>
      <c r="S2069" s="42"/>
      <c r="T2069" s="57"/>
      <c r="U2069" s="57"/>
      <c r="V2069" s="52"/>
      <c r="W2069" s="52"/>
      <c r="X2069" s="52"/>
      <c r="Y2069" s="52"/>
      <c r="Z2069" s="52"/>
      <c r="AA2069" s="52"/>
      <c r="AB2069" s="52"/>
      <c r="AC2069" s="52"/>
      <c r="AD2069" s="52"/>
      <c r="AE2069" s="52"/>
      <c r="AF2069" s="52"/>
      <c r="AG2069" s="52"/>
      <c r="AH2069" s="52"/>
      <c r="AI2069" s="52"/>
      <c r="AJ2069" s="52"/>
      <c r="AK2069" s="52"/>
      <c r="AL2069" s="52"/>
      <c r="AM2069" s="52"/>
      <c r="AN2069" s="52"/>
      <c r="AO2069" s="52"/>
      <c r="AP2069" s="52"/>
      <c r="AQ2069" s="52"/>
      <c r="AR2069" s="52"/>
      <c r="AS2069" s="52"/>
      <c r="AT2069" s="52"/>
      <c r="AU2069" s="52"/>
      <c r="AV2069" s="52"/>
      <c r="AW2069" s="52"/>
      <c r="AX2069" s="52"/>
      <c r="AY2069" s="52"/>
      <c r="AZ2069" s="52"/>
      <c r="BA2069" s="52"/>
      <c r="BB2069" s="52"/>
      <c r="BC2069" s="52"/>
      <c r="BD2069" s="52"/>
      <c r="BE2069" s="52"/>
      <c r="BF2069" s="52"/>
      <c r="BG2069" s="52"/>
      <c r="BH2069" s="52"/>
      <c r="BI2069" s="52"/>
      <c r="BJ2069" s="52"/>
      <c r="BK2069" s="52"/>
      <c r="BL2069" s="52"/>
      <c r="BM2069" s="52"/>
      <c r="BN2069" s="52"/>
      <c r="BO2069" s="52"/>
      <c r="BP2069" s="52"/>
      <c r="BQ2069" s="52"/>
      <c r="BR2069" s="52"/>
      <c r="BS2069" s="52"/>
      <c r="BT2069" s="52"/>
      <c r="BU2069" s="52"/>
      <c r="BV2069" s="52"/>
      <c r="BW2069" s="52"/>
      <c r="BX2069" s="52"/>
      <c r="BY2069" s="52"/>
      <c r="BZ2069" s="52"/>
      <c r="CA2069" s="52"/>
      <c r="CB2069" s="52"/>
      <c r="CC2069" s="52"/>
      <c r="CD2069" s="52"/>
      <c r="CE2069" s="52"/>
      <c r="CF2069" s="52"/>
      <c r="CG2069" s="52"/>
      <c r="CH2069" s="52"/>
      <c r="CI2069" s="52"/>
      <c r="CJ2069" s="52"/>
      <c r="CK2069" s="52"/>
      <c r="CL2069" s="52"/>
      <c r="CM2069" s="52"/>
      <c r="CN2069" s="52"/>
      <c r="CO2069" s="52"/>
      <c r="CP2069" s="52"/>
      <c r="CQ2069" s="52"/>
      <c r="CR2069" s="52"/>
      <c r="CS2069" s="52"/>
      <c r="CT2069" s="52"/>
      <c r="CU2069" s="52"/>
      <c r="CV2069" s="52"/>
      <c r="CW2069" s="52"/>
      <c r="CX2069" s="52"/>
      <c r="CY2069" s="52"/>
      <c r="CZ2069" s="52"/>
      <c r="DA2069" s="52"/>
      <c r="DB2069" s="52"/>
      <c r="DC2069" s="52"/>
      <c r="DD2069" s="52"/>
      <c r="DE2069" s="52"/>
      <c r="DF2069" s="52"/>
      <c r="DG2069" s="52"/>
      <c r="DH2069" s="52"/>
      <c r="DI2069" s="52"/>
      <c r="DJ2069" s="52"/>
      <c r="DK2069" s="52"/>
      <c r="DL2069" s="52"/>
      <c r="DM2069" s="52"/>
      <c r="DN2069" s="52"/>
      <c r="DO2069" s="52"/>
      <c r="DP2069" s="52"/>
      <c r="DQ2069" s="52"/>
      <c r="DR2069" s="52"/>
      <c r="DS2069" s="52"/>
      <c r="DT2069" s="52"/>
      <c r="DU2069" s="52"/>
      <c r="DV2069" s="52"/>
      <c r="DW2069" s="52"/>
      <c r="DX2069" s="52"/>
      <c r="DY2069" s="52"/>
      <c r="DZ2069" s="52"/>
      <c r="EA2069" s="52"/>
    </row>
    <row r="2070" spans="1:131" s="43" customFormat="1" x14ac:dyDescent="0.2">
      <c r="A2070" s="42"/>
      <c r="B2070" s="42"/>
      <c r="C2070" s="42"/>
      <c r="D2070" s="42"/>
      <c r="E2070" s="42"/>
      <c r="F2070" s="42"/>
      <c r="G2070" s="54"/>
      <c r="H2070" s="42"/>
      <c r="I2070" s="42"/>
      <c r="J2070" s="55"/>
      <c r="K2070" s="55"/>
      <c r="L2070" s="55"/>
      <c r="M2070" s="56"/>
      <c r="N2070" s="57"/>
      <c r="O2070" s="57"/>
      <c r="P2070" s="42"/>
      <c r="Q2070" s="42"/>
      <c r="R2070" s="42"/>
      <c r="S2070" s="42"/>
      <c r="T2070" s="57"/>
      <c r="U2070" s="57"/>
      <c r="V2070" s="52"/>
      <c r="W2070" s="52"/>
      <c r="X2070" s="52"/>
      <c r="Y2070" s="52"/>
      <c r="Z2070" s="52"/>
      <c r="AA2070" s="52"/>
      <c r="AB2070" s="52"/>
      <c r="AC2070" s="52"/>
      <c r="AD2070" s="52"/>
      <c r="AE2070" s="52"/>
      <c r="AF2070" s="52"/>
      <c r="AG2070" s="52"/>
      <c r="AH2070" s="52"/>
      <c r="AI2070" s="52"/>
      <c r="AJ2070" s="52"/>
      <c r="AK2070" s="52"/>
      <c r="AL2070" s="52"/>
      <c r="AM2070" s="52"/>
      <c r="AN2070" s="52"/>
      <c r="AO2070" s="52"/>
      <c r="AP2070" s="52"/>
      <c r="AQ2070" s="52"/>
      <c r="AR2070" s="52"/>
      <c r="AS2070" s="52"/>
      <c r="AT2070" s="52"/>
      <c r="AU2070" s="52"/>
      <c r="AV2070" s="52"/>
      <c r="AW2070" s="52"/>
      <c r="AX2070" s="52"/>
      <c r="AY2070" s="52"/>
      <c r="AZ2070" s="52"/>
      <c r="BA2070" s="52"/>
      <c r="BB2070" s="52"/>
      <c r="BC2070" s="52"/>
      <c r="BD2070" s="52"/>
      <c r="BE2070" s="52"/>
      <c r="BF2070" s="52"/>
      <c r="BG2070" s="52"/>
      <c r="BH2070" s="52"/>
      <c r="BI2070" s="52"/>
      <c r="BJ2070" s="52"/>
      <c r="BK2070" s="52"/>
      <c r="BL2070" s="52"/>
      <c r="BM2070" s="52"/>
      <c r="BN2070" s="52"/>
      <c r="BO2070" s="52"/>
      <c r="BP2070" s="52"/>
      <c r="BQ2070" s="52"/>
      <c r="BR2070" s="52"/>
      <c r="BS2070" s="52"/>
      <c r="BT2070" s="52"/>
      <c r="BU2070" s="52"/>
      <c r="BV2070" s="52"/>
      <c r="BW2070" s="52"/>
      <c r="BX2070" s="52"/>
      <c r="BY2070" s="52"/>
      <c r="BZ2070" s="52"/>
      <c r="CA2070" s="52"/>
      <c r="CB2070" s="52"/>
      <c r="CC2070" s="52"/>
      <c r="CD2070" s="52"/>
      <c r="CE2070" s="52"/>
      <c r="CF2070" s="52"/>
      <c r="CG2070" s="52"/>
      <c r="CH2070" s="52"/>
      <c r="CI2070" s="52"/>
      <c r="CJ2070" s="52"/>
      <c r="CK2070" s="52"/>
      <c r="CL2070" s="52"/>
      <c r="CM2070" s="52"/>
      <c r="CN2070" s="52"/>
      <c r="CO2070" s="52"/>
      <c r="CP2070" s="52"/>
      <c r="CQ2070" s="52"/>
      <c r="CR2070" s="52"/>
      <c r="CS2070" s="52"/>
      <c r="CT2070" s="52"/>
      <c r="CU2070" s="52"/>
      <c r="CV2070" s="52"/>
      <c r="CW2070" s="52"/>
      <c r="CX2070" s="52"/>
      <c r="CY2070" s="52"/>
      <c r="CZ2070" s="52"/>
      <c r="DA2070" s="52"/>
      <c r="DB2070" s="52"/>
      <c r="DC2070" s="52"/>
      <c r="DD2070" s="52"/>
      <c r="DE2070" s="52"/>
      <c r="DF2070" s="52"/>
      <c r="DG2070" s="52"/>
      <c r="DH2070" s="52"/>
      <c r="DI2070" s="52"/>
      <c r="DJ2070" s="52"/>
      <c r="DK2070" s="52"/>
      <c r="DL2070" s="52"/>
      <c r="DM2070" s="52"/>
      <c r="DN2070" s="52"/>
      <c r="DO2070" s="52"/>
      <c r="DP2070" s="52"/>
      <c r="DQ2070" s="52"/>
      <c r="DR2070" s="52"/>
      <c r="DS2070" s="52"/>
      <c r="DT2070" s="52"/>
      <c r="DU2070" s="52"/>
      <c r="DV2070" s="52"/>
      <c r="DW2070" s="52"/>
      <c r="DX2070" s="52"/>
      <c r="DY2070" s="52"/>
      <c r="DZ2070" s="52"/>
      <c r="EA2070" s="52"/>
    </row>
    <row r="2071" spans="1:131" s="43" customFormat="1" x14ac:dyDescent="0.2">
      <c r="A2071" s="42"/>
      <c r="B2071" s="42"/>
      <c r="C2071" s="42"/>
      <c r="D2071" s="42"/>
      <c r="E2071" s="42"/>
      <c r="F2071" s="42"/>
      <c r="G2071" s="54"/>
      <c r="H2071" s="42"/>
      <c r="I2071" s="42"/>
      <c r="J2071" s="55"/>
      <c r="K2071" s="55"/>
      <c r="L2071" s="55"/>
      <c r="M2071" s="56"/>
      <c r="N2071" s="57"/>
      <c r="O2071" s="57"/>
      <c r="P2071" s="42"/>
      <c r="Q2071" s="42"/>
      <c r="R2071" s="42"/>
      <c r="S2071" s="42"/>
      <c r="T2071" s="57"/>
      <c r="U2071" s="57"/>
      <c r="V2071" s="52"/>
      <c r="W2071" s="52"/>
      <c r="X2071" s="52"/>
      <c r="Y2071" s="52"/>
      <c r="Z2071" s="52"/>
      <c r="AA2071" s="52"/>
      <c r="AB2071" s="52"/>
      <c r="AC2071" s="52"/>
      <c r="AD2071" s="52"/>
      <c r="AE2071" s="52"/>
      <c r="AF2071" s="52"/>
      <c r="AG2071" s="52"/>
      <c r="AH2071" s="52"/>
      <c r="AI2071" s="52"/>
      <c r="AJ2071" s="52"/>
      <c r="AK2071" s="52"/>
      <c r="AL2071" s="52"/>
      <c r="AM2071" s="52"/>
      <c r="AN2071" s="52"/>
      <c r="AO2071" s="52"/>
      <c r="AP2071" s="52"/>
      <c r="AQ2071" s="52"/>
      <c r="AR2071" s="52"/>
      <c r="AS2071" s="52"/>
      <c r="AT2071" s="52"/>
      <c r="AU2071" s="52"/>
      <c r="AV2071" s="52"/>
      <c r="AW2071" s="52"/>
      <c r="AX2071" s="52"/>
      <c r="AY2071" s="52"/>
      <c r="AZ2071" s="52"/>
      <c r="BA2071" s="52"/>
      <c r="BB2071" s="52"/>
      <c r="BC2071" s="52"/>
      <c r="BD2071" s="52"/>
      <c r="BE2071" s="52"/>
      <c r="BF2071" s="52"/>
      <c r="BG2071" s="52"/>
      <c r="BH2071" s="52"/>
      <c r="BI2071" s="52"/>
      <c r="BJ2071" s="52"/>
      <c r="BK2071" s="52"/>
      <c r="BL2071" s="52"/>
      <c r="BM2071" s="52"/>
      <c r="BN2071" s="52"/>
      <c r="BO2071" s="52"/>
      <c r="BP2071" s="52"/>
      <c r="BQ2071" s="52"/>
      <c r="BR2071" s="52"/>
      <c r="BS2071" s="52"/>
      <c r="BT2071" s="52"/>
      <c r="BU2071" s="52"/>
      <c r="BV2071" s="52"/>
      <c r="BW2071" s="52"/>
      <c r="BX2071" s="52"/>
      <c r="BY2071" s="52"/>
      <c r="BZ2071" s="52"/>
      <c r="CA2071" s="52"/>
      <c r="CB2071" s="52"/>
      <c r="CC2071" s="52"/>
      <c r="CD2071" s="52"/>
      <c r="CE2071" s="52"/>
      <c r="CF2071" s="52"/>
      <c r="CG2071" s="52"/>
      <c r="CH2071" s="52"/>
      <c r="CI2071" s="52"/>
      <c r="CJ2071" s="52"/>
      <c r="CK2071" s="52"/>
      <c r="CL2071" s="52"/>
      <c r="CM2071" s="52"/>
      <c r="CN2071" s="52"/>
      <c r="CO2071" s="52"/>
      <c r="CP2071" s="52"/>
      <c r="CQ2071" s="52"/>
      <c r="CR2071" s="52"/>
      <c r="CS2071" s="52"/>
      <c r="CT2071" s="52"/>
      <c r="CU2071" s="52"/>
      <c r="CV2071" s="52"/>
      <c r="CW2071" s="52"/>
      <c r="CX2071" s="52"/>
      <c r="CY2071" s="52"/>
      <c r="CZ2071" s="52"/>
      <c r="DA2071" s="52"/>
      <c r="DB2071" s="52"/>
      <c r="DC2071" s="52"/>
      <c r="DD2071" s="52"/>
      <c r="DE2071" s="52"/>
      <c r="DF2071" s="52"/>
      <c r="DG2071" s="52"/>
      <c r="DH2071" s="52"/>
      <c r="DI2071" s="52"/>
      <c r="DJ2071" s="52"/>
      <c r="DK2071" s="52"/>
      <c r="DL2071" s="52"/>
      <c r="DM2071" s="52"/>
      <c r="DN2071" s="52"/>
      <c r="DO2071" s="52"/>
      <c r="DP2071" s="52"/>
      <c r="DQ2071" s="52"/>
      <c r="DR2071" s="52"/>
      <c r="DS2071" s="52"/>
      <c r="DT2071" s="52"/>
      <c r="DU2071" s="52"/>
      <c r="DV2071" s="52"/>
      <c r="DW2071" s="52"/>
      <c r="DX2071" s="52"/>
      <c r="DY2071" s="52"/>
      <c r="DZ2071" s="52"/>
      <c r="EA2071" s="52"/>
    </row>
    <row r="2072" spans="1:131" s="43" customFormat="1" x14ac:dyDescent="0.2">
      <c r="A2072" s="42"/>
      <c r="B2072" s="42"/>
      <c r="C2072" s="42"/>
      <c r="D2072" s="42"/>
      <c r="E2072" s="42"/>
      <c r="F2072" s="42"/>
      <c r="G2072" s="54"/>
      <c r="H2072" s="42"/>
      <c r="I2072" s="42"/>
      <c r="J2072" s="55"/>
      <c r="K2072" s="55"/>
      <c r="L2072" s="55"/>
      <c r="M2072" s="56"/>
      <c r="N2072" s="57"/>
      <c r="O2072" s="57"/>
      <c r="P2072" s="42"/>
      <c r="Q2072" s="42"/>
      <c r="R2072" s="42"/>
      <c r="S2072" s="42"/>
      <c r="T2072" s="57"/>
      <c r="U2072" s="57"/>
      <c r="V2072" s="52"/>
      <c r="W2072" s="52"/>
      <c r="X2072" s="52"/>
      <c r="Y2072" s="52"/>
      <c r="Z2072" s="52"/>
      <c r="AA2072" s="52"/>
      <c r="AB2072" s="52"/>
      <c r="AC2072" s="52"/>
      <c r="AD2072" s="52"/>
      <c r="AE2072" s="52"/>
      <c r="AF2072" s="52"/>
      <c r="AG2072" s="52"/>
      <c r="AH2072" s="52"/>
      <c r="AI2072" s="52"/>
      <c r="AJ2072" s="52"/>
      <c r="AK2072" s="52"/>
      <c r="AL2072" s="52"/>
      <c r="AM2072" s="52"/>
      <c r="AN2072" s="52"/>
      <c r="AO2072" s="52"/>
      <c r="AP2072" s="52"/>
      <c r="AQ2072" s="52"/>
      <c r="AR2072" s="52"/>
      <c r="AS2072" s="52"/>
      <c r="AT2072" s="52"/>
      <c r="AU2072" s="52"/>
      <c r="AV2072" s="52"/>
      <c r="AW2072" s="52"/>
      <c r="AX2072" s="52"/>
      <c r="AY2072" s="52"/>
      <c r="AZ2072" s="52"/>
      <c r="BA2072" s="52"/>
      <c r="BB2072" s="52"/>
      <c r="BC2072" s="52"/>
      <c r="BD2072" s="52"/>
      <c r="BE2072" s="52"/>
      <c r="BF2072" s="52"/>
      <c r="BG2072" s="52"/>
      <c r="BH2072" s="52"/>
      <c r="BI2072" s="52"/>
      <c r="BJ2072" s="52"/>
      <c r="BK2072" s="52"/>
      <c r="BL2072" s="52"/>
      <c r="BM2072" s="52"/>
      <c r="BN2072" s="52"/>
      <c r="BO2072" s="52"/>
      <c r="BP2072" s="52"/>
      <c r="BQ2072" s="52"/>
      <c r="BR2072" s="52"/>
      <c r="BS2072" s="52"/>
      <c r="BT2072" s="52"/>
      <c r="BU2072" s="52"/>
      <c r="BV2072" s="52"/>
      <c r="BW2072" s="52"/>
      <c r="BX2072" s="52"/>
      <c r="BY2072" s="52"/>
      <c r="BZ2072" s="52"/>
      <c r="CA2072" s="52"/>
      <c r="CB2072" s="52"/>
      <c r="CC2072" s="52"/>
      <c r="CD2072" s="52"/>
      <c r="CE2072" s="52"/>
      <c r="CF2072" s="52"/>
      <c r="CG2072" s="52"/>
      <c r="CH2072" s="52"/>
      <c r="CI2072" s="52"/>
      <c r="CJ2072" s="52"/>
      <c r="CK2072" s="52"/>
      <c r="CL2072" s="52"/>
      <c r="CM2072" s="52"/>
      <c r="CN2072" s="52"/>
      <c r="CO2072" s="52"/>
      <c r="CP2072" s="52"/>
      <c r="CQ2072" s="52"/>
      <c r="CR2072" s="52"/>
      <c r="CS2072" s="52"/>
      <c r="CT2072" s="52"/>
      <c r="CU2072" s="52"/>
      <c r="CV2072" s="52"/>
      <c r="CW2072" s="52"/>
      <c r="CX2072" s="52"/>
      <c r="CY2072" s="52"/>
      <c r="CZ2072" s="52"/>
      <c r="DA2072" s="52"/>
      <c r="DB2072" s="52"/>
      <c r="DC2072" s="52"/>
      <c r="DD2072" s="52"/>
      <c r="DE2072" s="52"/>
      <c r="DF2072" s="52"/>
      <c r="DG2072" s="52"/>
      <c r="DH2072" s="52"/>
      <c r="DI2072" s="52"/>
      <c r="DJ2072" s="52"/>
      <c r="DK2072" s="52"/>
      <c r="DL2072" s="52"/>
      <c r="DM2072" s="52"/>
      <c r="DN2072" s="52"/>
      <c r="DO2072" s="52"/>
      <c r="DP2072" s="52"/>
      <c r="DQ2072" s="52"/>
      <c r="DR2072" s="52"/>
      <c r="DS2072" s="52"/>
      <c r="DT2072" s="52"/>
      <c r="DU2072" s="52"/>
      <c r="DV2072" s="52"/>
      <c r="DW2072" s="52"/>
      <c r="DX2072" s="52"/>
      <c r="DY2072" s="52"/>
      <c r="DZ2072" s="52"/>
      <c r="EA2072" s="52"/>
    </row>
    <row r="2073" spans="1:131" s="43" customFormat="1" x14ac:dyDescent="0.2">
      <c r="A2073" s="42"/>
      <c r="B2073" s="42"/>
      <c r="C2073" s="42"/>
      <c r="D2073" s="42"/>
      <c r="E2073" s="42"/>
      <c r="F2073" s="42"/>
      <c r="G2073" s="54"/>
      <c r="H2073" s="42"/>
      <c r="I2073" s="42"/>
      <c r="J2073" s="55"/>
      <c r="K2073" s="55"/>
      <c r="L2073" s="55"/>
      <c r="M2073" s="56"/>
      <c r="N2073" s="57"/>
      <c r="O2073" s="57"/>
      <c r="P2073" s="42"/>
      <c r="Q2073" s="42"/>
      <c r="R2073" s="42"/>
      <c r="S2073" s="42"/>
      <c r="T2073" s="57"/>
      <c r="U2073" s="57"/>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52"/>
      <c r="BY2073" s="52"/>
      <c r="BZ2073" s="52"/>
      <c r="CA2073" s="52"/>
      <c r="CB2073" s="52"/>
      <c r="CC2073" s="52"/>
      <c r="CD2073" s="52"/>
      <c r="CE2073" s="52"/>
      <c r="CF2073" s="52"/>
      <c r="CG2073" s="52"/>
      <c r="CH2073" s="52"/>
      <c r="CI2073" s="52"/>
      <c r="CJ2073" s="52"/>
      <c r="CK2073" s="52"/>
      <c r="CL2073" s="52"/>
      <c r="CM2073" s="52"/>
      <c r="CN2073" s="52"/>
      <c r="CO2073" s="52"/>
      <c r="CP2073" s="52"/>
      <c r="CQ2073" s="52"/>
      <c r="CR2073" s="52"/>
      <c r="CS2073" s="52"/>
      <c r="CT2073" s="52"/>
      <c r="CU2073" s="52"/>
      <c r="CV2073" s="52"/>
      <c r="CW2073" s="52"/>
      <c r="CX2073" s="52"/>
      <c r="CY2073" s="52"/>
      <c r="CZ2073" s="52"/>
      <c r="DA2073" s="52"/>
      <c r="DB2073" s="52"/>
      <c r="DC2073" s="52"/>
      <c r="DD2073" s="52"/>
      <c r="DE2073" s="52"/>
      <c r="DF2073" s="52"/>
      <c r="DG2073" s="52"/>
      <c r="DH2073" s="52"/>
      <c r="DI2073" s="52"/>
      <c r="DJ2073" s="52"/>
      <c r="DK2073" s="52"/>
      <c r="DL2073" s="52"/>
      <c r="DM2073" s="52"/>
      <c r="DN2073" s="52"/>
      <c r="DO2073" s="52"/>
      <c r="DP2073" s="52"/>
      <c r="DQ2073" s="52"/>
      <c r="DR2073" s="52"/>
      <c r="DS2073" s="52"/>
      <c r="DT2073" s="52"/>
      <c r="DU2073" s="52"/>
      <c r="DV2073" s="52"/>
      <c r="DW2073" s="52"/>
      <c r="DX2073" s="52"/>
      <c r="DY2073" s="52"/>
      <c r="DZ2073" s="52"/>
      <c r="EA2073" s="52"/>
    </row>
    <row r="2074" spans="1:131" s="43" customFormat="1" x14ac:dyDescent="0.2">
      <c r="A2074" s="42"/>
      <c r="B2074" s="42"/>
      <c r="C2074" s="42"/>
      <c r="D2074" s="42"/>
      <c r="E2074" s="42"/>
      <c r="F2074" s="42"/>
      <c r="G2074" s="54"/>
      <c r="H2074" s="42"/>
      <c r="I2074" s="42"/>
      <c r="J2074" s="55"/>
      <c r="K2074" s="55"/>
      <c r="L2074" s="55"/>
      <c r="M2074" s="56"/>
      <c r="N2074" s="57"/>
      <c r="O2074" s="57"/>
      <c r="P2074" s="42"/>
      <c r="Q2074" s="42"/>
      <c r="R2074" s="42"/>
      <c r="S2074" s="42"/>
      <c r="T2074" s="57"/>
      <c r="U2074" s="57"/>
      <c r="V2074" s="52"/>
      <c r="W2074" s="52"/>
      <c r="X2074" s="52"/>
      <c r="Y2074" s="52"/>
      <c r="Z2074" s="52"/>
      <c r="AA2074" s="52"/>
      <c r="AB2074" s="52"/>
      <c r="AC2074" s="52"/>
      <c r="AD2074" s="52"/>
      <c r="AE2074" s="52"/>
      <c r="AF2074" s="52"/>
      <c r="AG2074" s="52"/>
      <c r="AH2074" s="52"/>
      <c r="AI2074" s="52"/>
      <c r="AJ2074" s="52"/>
      <c r="AK2074" s="52"/>
      <c r="AL2074" s="52"/>
      <c r="AM2074" s="52"/>
      <c r="AN2074" s="52"/>
      <c r="AO2074" s="52"/>
      <c r="AP2074" s="52"/>
      <c r="AQ2074" s="52"/>
      <c r="AR2074" s="52"/>
      <c r="AS2074" s="52"/>
      <c r="AT2074" s="52"/>
      <c r="AU2074" s="52"/>
      <c r="AV2074" s="52"/>
      <c r="AW2074" s="52"/>
      <c r="AX2074" s="52"/>
      <c r="AY2074" s="52"/>
      <c r="AZ2074" s="52"/>
      <c r="BA2074" s="52"/>
      <c r="BB2074" s="52"/>
      <c r="BC2074" s="52"/>
      <c r="BD2074" s="52"/>
      <c r="BE2074" s="52"/>
      <c r="BF2074" s="52"/>
      <c r="BG2074" s="52"/>
      <c r="BH2074" s="52"/>
      <c r="BI2074" s="52"/>
      <c r="BJ2074" s="52"/>
      <c r="BK2074" s="52"/>
      <c r="BL2074" s="52"/>
      <c r="BM2074" s="52"/>
      <c r="BN2074" s="52"/>
      <c r="BO2074" s="52"/>
      <c r="BP2074" s="52"/>
      <c r="BQ2074" s="52"/>
      <c r="BR2074" s="52"/>
      <c r="BS2074" s="52"/>
      <c r="BT2074" s="52"/>
      <c r="BU2074" s="52"/>
      <c r="BV2074" s="52"/>
      <c r="BW2074" s="52"/>
      <c r="BX2074" s="52"/>
      <c r="BY2074" s="52"/>
      <c r="BZ2074" s="52"/>
      <c r="CA2074" s="52"/>
      <c r="CB2074" s="52"/>
      <c r="CC2074" s="52"/>
      <c r="CD2074" s="52"/>
      <c r="CE2074" s="52"/>
      <c r="CF2074" s="52"/>
      <c r="CG2074" s="52"/>
      <c r="CH2074" s="52"/>
      <c r="CI2074" s="52"/>
      <c r="CJ2074" s="52"/>
      <c r="CK2074" s="52"/>
      <c r="CL2074" s="52"/>
      <c r="CM2074" s="52"/>
      <c r="CN2074" s="52"/>
      <c r="CO2074" s="52"/>
      <c r="CP2074" s="52"/>
      <c r="CQ2074" s="52"/>
      <c r="CR2074" s="52"/>
      <c r="CS2074" s="52"/>
      <c r="CT2074" s="52"/>
      <c r="CU2074" s="52"/>
      <c r="CV2074" s="52"/>
      <c r="CW2074" s="52"/>
      <c r="CX2074" s="52"/>
      <c r="CY2074" s="52"/>
      <c r="CZ2074" s="52"/>
      <c r="DA2074" s="52"/>
      <c r="DB2074" s="52"/>
      <c r="DC2074" s="52"/>
      <c r="DD2074" s="52"/>
      <c r="DE2074" s="52"/>
      <c r="DF2074" s="52"/>
      <c r="DG2074" s="52"/>
      <c r="DH2074" s="52"/>
      <c r="DI2074" s="52"/>
      <c r="DJ2074" s="52"/>
      <c r="DK2074" s="52"/>
      <c r="DL2074" s="52"/>
      <c r="DM2074" s="52"/>
      <c r="DN2074" s="52"/>
      <c r="DO2074" s="52"/>
      <c r="DP2074" s="52"/>
      <c r="DQ2074" s="52"/>
      <c r="DR2074" s="52"/>
      <c r="DS2074" s="52"/>
      <c r="DT2074" s="52"/>
      <c r="DU2074" s="52"/>
      <c r="DV2074" s="52"/>
      <c r="DW2074" s="52"/>
      <c r="DX2074" s="52"/>
      <c r="DY2074" s="52"/>
      <c r="DZ2074" s="52"/>
      <c r="EA2074" s="52"/>
    </row>
    <row r="2075" spans="1:131" s="43" customFormat="1" x14ac:dyDescent="0.2">
      <c r="A2075" s="42"/>
      <c r="B2075" s="42"/>
      <c r="C2075" s="42"/>
      <c r="D2075" s="42"/>
      <c r="E2075" s="42"/>
      <c r="F2075" s="42"/>
      <c r="G2075" s="54"/>
      <c r="H2075" s="42"/>
      <c r="I2075" s="42"/>
      <c r="J2075" s="55"/>
      <c r="K2075" s="55"/>
      <c r="L2075" s="55"/>
      <c r="M2075" s="56"/>
      <c r="N2075" s="57"/>
      <c r="O2075" s="57"/>
      <c r="P2075" s="42"/>
      <c r="Q2075" s="42"/>
      <c r="R2075" s="42"/>
      <c r="S2075" s="42"/>
      <c r="T2075" s="57"/>
      <c r="U2075" s="57"/>
      <c r="V2075" s="52"/>
      <c r="W2075" s="52"/>
      <c r="X2075" s="52"/>
      <c r="Y2075" s="52"/>
      <c r="Z2075" s="52"/>
      <c r="AA2075" s="52"/>
      <c r="AB2075" s="52"/>
      <c r="AC2075" s="52"/>
      <c r="AD2075" s="52"/>
      <c r="AE2075" s="52"/>
      <c r="AF2075" s="52"/>
      <c r="AG2075" s="52"/>
      <c r="AH2075" s="52"/>
      <c r="AI2075" s="52"/>
      <c r="AJ2075" s="52"/>
      <c r="AK2075" s="52"/>
      <c r="AL2075" s="52"/>
      <c r="AM2075" s="52"/>
      <c r="AN2075" s="52"/>
      <c r="AO2075" s="52"/>
      <c r="AP2075" s="52"/>
      <c r="AQ2075" s="52"/>
      <c r="AR2075" s="52"/>
      <c r="AS2075" s="52"/>
      <c r="AT2075" s="52"/>
      <c r="AU2075" s="52"/>
      <c r="AV2075" s="52"/>
      <c r="AW2075" s="52"/>
      <c r="AX2075" s="52"/>
      <c r="AY2075" s="52"/>
      <c r="AZ2075" s="52"/>
      <c r="BA2075" s="52"/>
      <c r="BB2075" s="52"/>
      <c r="BC2075" s="52"/>
      <c r="BD2075" s="52"/>
      <c r="BE2075" s="52"/>
      <c r="BF2075" s="52"/>
      <c r="BG2075" s="52"/>
      <c r="BH2075" s="52"/>
      <c r="BI2075" s="52"/>
      <c r="BJ2075" s="52"/>
      <c r="BK2075" s="52"/>
      <c r="BL2075" s="52"/>
      <c r="BM2075" s="52"/>
      <c r="BN2075" s="52"/>
      <c r="BO2075" s="52"/>
      <c r="BP2075" s="52"/>
      <c r="BQ2075" s="52"/>
      <c r="BR2075" s="52"/>
      <c r="BS2075" s="52"/>
      <c r="BT2075" s="52"/>
      <c r="BU2075" s="52"/>
      <c r="BV2075" s="52"/>
      <c r="BW2075" s="52"/>
      <c r="BX2075" s="52"/>
      <c r="BY2075" s="52"/>
      <c r="BZ2075" s="52"/>
      <c r="CA2075" s="52"/>
      <c r="CB2075" s="52"/>
      <c r="CC2075" s="52"/>
      <c r="CD2075" s="52"/>
      <c r="CE2075" s="52"/>
      <c r="CF2075" s="52"/>
      <c r="CG2075" s="52"/>
      <c r="CH2075" s="52"/>
      <c r="CI2075" s="52"/>
      <c r="CJ2075" s="52"/>
      <c r="CK2075" s="52"/>
      <c r="CL2075" s="52"/>
      <c r="CM2075" s="52"/>
      <c r="CN2075" s="52"/>
      <c r="CO2075" s="52"/>
      <c r="CP2075" s="52"/>
      <c r="CQ2075" s="52"/>
      <c r="CR2075" s="52"/>
      <c r="CS2075" s="52"/>
      <c r="CT2075" s="52"/>
      <c r="CU2075" s="52"/>
      <c r="CV2075" s="52"/>
      <c r="CW2075" s="52"/>
      <c r="CX2075" s="52"/>
      <c r="CY2075" s="52"/>
      <c r="CZ2075" s="52"/>
      <c r="DA2075" s="52"/>
      <c r="DB2075" s="52"/>
      <c r="DC2075" s="52"/>
      <c r="DD2075" s="52"/>
      <c r="DE2075" s="52"/>
      <c r="DF2075" s="52"/>
      <c r="DG2075" s="52"/>
      <c r="DH2075" s="52"/>
      <c r="DI2075" s="52"/>
      <c r="DJ2075" s="52"/>
      <c r="DK2075" s="52"/>
      <c r="DL2075" s="52"/>
      <c r="DM2075" s="52"/>
      <c r="DN2075" s="52"/>
      <c r="DO2075" s="52"/>
      <c r="DP2075" s="52"/>
      <c r="DQ2075" s="52"/>
      <c r="DR2075" s="52"/>
      <c r="DS2075" s="52"/>
      <c r="DT2075" s="52"/>
      <c r="DU2075" s="52"/>
      <c r="DV2075" s="52"/>
      <c r="DW2075" s="52"/>
      <c r="DX2075" s="52"/>
      <c r="DY2075" s="52"/>
      <c r="DZ2075" s="52"/>
      <c r="EA2075" s="52"/>
    </row>
    <row r="2076" spans="1:131" s="43" customFormat="1" x14ac:dyDescent="0.2">
      <c r="A2076" s="42"/>
      <c r="B2076" s="42"/>
      <c r="C2076" s="42"/>
      <c r="D2076" s="42"/>
      <c r="E2076" s="42"/>
      <c r="F2076" s="42"/>
      <c r="G2076" s="54"/>
      <c r="H2076" s="42"/>
      <c r="I2076" s="42"/>
      <c r="J2076" s="55"/>
      <c r="K2076" s="55"/>
      <c r="L2076" s="55"/>
      <c r="M2076" s="56"/>
      <c r="N2076" s="57"/>
      <c r="O2076" s="57"/>
      <c r="P2076" s="42"/>
      <c r="Q2076" s="42"/>
      <c r="R2076" s="42"/>
      <c r="S2076" s="42"/>
      <c r="T2076" s="57"/>
      <c r="U2076" s="57"/>
      <c r="V2076" s="52"/>
      <c r="W2076" s="52"/>
      <c r="X2076" s="52"/>
      <c r="Y2076" s="52"/>
      <c r="Z2076" s="52"/>
      <c r="AA2076" s="52"/>
      <c r="AB2076" s="52"/>
      <c r="AC2076" s="52"/>
      <c r="AD2076" s="52"/>
      <c r="AE2076" s="52"/>
      <c r="AF2076" s="52"/>
      <c r="AG2076" s="52"/>
      <c r="AH2076" s="52"/>
      <c r="AI2076" s="52"/>
      <c r="AJ2076" s="52"/>
      <c r="AK2076" s="52"/>
      <c r="AL2076" s="52"/>
      <c r="AM2076" s="52"/>
      <c r="AN2076" s="52"/>
      <c r="AO2076" s="52"/>
      <c r="AP2076" s="52"/>
      <c r="AQ2076" s="52"/>
      <c r="AR2076" s="52"/>
      <c r="AS2076" s="52"/>
      <c r="AT2076" s="52"/>
      <c r="AU2076" s="52"/>
      <c r="AV2076" s="52"/>
      <c r="AW2076" s="52"/>
      <c r="AX2076" s="52"/>
      <c r="AY2076" s="52"/>
      <c r="AZ2076" s="52"/>
      <c r="BA2076" s="52"/>
      <c r="BB2076" s="52"/>
      <c r="BC2076" s="52"/>
      <c r="BD2076" s="52"/>
      <c r="BE2076" s="52"/>
      <c r="BF2076" s="52"/>
      <c r="BG2076" s="52"/>
      <c r="BH2076" s="52"/>
      <c r="BI2076" s="52"/>
      <c r="BJ2076" s="52"/>
      <c r="BK2076" s="52"/>
      <c r="BL2076" s="52"/>
      <c r="BM2076" s="52"/>
      <c r="BN2076" s="52"/>
      <c r="BO2076" s="52"/>
      <c r="BP2076" s="52"/>
      <c r="BQ2076" s="52"/>
      <c r="BR2076" s="52"/>
      <c r="BS2076" s="52"/>
      <c r="BT2076" s="52"/>
      <c r="BU2076" s="52"/>
      <c r="BV2076" s="52"/>
      <c r="BW2076" s="52"/>
      <c r="BX2076" s="52"/>
      <c r="BY2076" s="52"/>
      <c r="BZ2076" s="52"/>
      <c r="CA2076" s="52"/>
      <c r="CB2076" s="52"/>
      <c r="CC2076" s="52"/>
      <c r="CD2076" s="52"/>
      <c r="CE2076" s="52"/>
      <c r="CF2076" s="52"/>
      <c r="CG2076" s="52"/>
      <c r="CH2076" s="52"/>
      <c r="CI2076" s="52"/>
      <c r="CJ2076" s="52"/>
      <c r="CK2076" s="52"/>
      <c r="CL2076" s="52"/>
      <c r="CM2076" s="52"/>
      <c r="CN2076" s="52"/>
      <c r="CO2076" s="52"/>
      <c r="CP2076" s="52"/>
      <c r="CQ2076" s="52"/>
      <c r="CR2076" s="52"/>
      <c r="CS2076" s="52"/>
      <c r="CT2076" s="52"/>
      <c r="CU2076" s="52"/>
      <c r="CV2076" s="52"/>
      <c r="CW2076" s="52"/>
      <c r="CX2076" s="52"/>
      <c r="CY2076" s="52"/>
      <c r="CZ2076" s="52"/>
      <c r="DA2076" s="52"/>
      <c r="DB2076" s="52"/>
      <c r="DC2076" s="52"/>
      <c r="DD2076" s="52"/>
      <c r="DE2076" s="52"/>
      <c r="DF2076" s="52"/>
      <c r="DG2076" s="52"/>
      <c r="DH2076" s="52"/>
      <c r="DI2076" s="52"/>
      <c r="DJ2076" s="52"/>
      <c r="DK2076" s="52"/>
      <c r="DL2076" s="52"/>
      <c r="DM2076" s="52"/>
      <c r="DN2076" s="52"/>
      <c r="DO2076" s="52"/>
      <c r="DP2076" s="52"/>
      <c r="DQ2076" s="52"/>
      <c r="DR2076" s="52"/>
      <c r="DS2076" s="52"/>
      <c r="DT2076" s="52"/>
      <c r="DU2076" s="52"/>
      <c r="DV2076" s="52"/>
      <c r="DW2076" s="52"/>
      <c r="DX2076" s="52"/>
      <c r="DY2076" s="52"/>
      <c r="DZ2076" s="52"/>
      <c r="EA2076" s="52"/>
    </row>
    <row r="2077" spans="1:131" s="43" customFormat="1" x14ac:dyDescent="0.2">
      <c r="A2077" s="42"/>
      <c r="B2077" s="42"/>
      <c r="C2077" s="42"/>
      <c r="D2077" s="42"/>
      <c r="E2077" s="42"/>
      <c r="F2077" s="42"/>
      <c r="G2077" s="54"/>
      <c r="H2077" s="42"/>
      <c r="I2077" s="42"/>
      <c r="J2077" s="55"/>
      <c r="K2077" s="55"/>
      <c r="L2077" s="55"/>
      <c r="M2077" s="56"/>
      <c r="N2077" s="57"/>
      <c r="O2077" s="57"/>
      <c r="P2077" s="42"/>
      <c r="Q2077" s="42"/>
      <c r="R2077" s="42"/>
      <c r="S2077" s="42"/>
      <c r="T2077" s="57"/>
      <c r="U2077" s="57"/>
      <c r="V2077" s="52"/>
      <c r="W2077" s="52"/>
      <c r="X2077" s="52"/>
      <c r="Y2077" s="52"/>
      <c r="Z2077" s="52"/>
      <c r="AA2077" s="52"/>
      <c r="AB2077" s="52"/>
      <c r="AC2077" s="52"/>
      <c r="AD2077" s="52"/>
      <c r="AE2077" s="52"/>
      <c r="AF2077" s="52"/>
      <c r="AG2077" s="52"/>
      <c r="AH2077" s="52"/>
      <c r="AI2077" s="52"/>
      <c r="AJ2077" s="52"/>
      <c r="AK2077" s="52"/>
      <c r="AL2077" s="52"/>
      <c r="AM2077" s="52"/>
      <c r="AN2077" s="52"/>
      <c r="AO2077" s="52"/>
      <c r="AP2077" s="52"/>
      <c r="AQ2077" s="52"/>
      <c r="AR2077" s="52"/>
      <c r="AS2077" s="52"/>
      <c r="AT2077" s="52"/>
      <c r="AU2077" s="52"/>
      <c r="AV2077" s="52"/>
      <c r="AW2077" s="52"/>
      <c r="AX2077" s="52"/>
      <c r="AY2077" s="52"/>
      <c r="AZ2077" s="52"/>
      <c r="BA2077" s="52"/>
      <c r="BB2077" s="52"/>
      <c r="BC2077" s="52"/>
      <c r="BD2077" s="52"/>
      <c r="BE2077" s="52"/>
      <c r="BF2077" s="52"/>
      <c r="BG2077" s="52"/>
      <c r="BH2077" s="52"/>
      <c r="BI2077" s="52"/>
      <c r="BJ2077" s="52"/>
      <c r="BK2077" s="52"/>
      <c r="BL2077" s="52"/>
      <c r="BM2077" s="52"/>
      <c r="BN2077" s="52"/>
      <c r="BO2077" s="52"/>
      <c r="BP2077" s="52"/>
      <c r="BQ2077" s="52"/>
      <c r="BR2077" s="52"/>
      <c r="BS2077" s="52"/>
      <c r="BT2077" s="52"/>
      <c r="BU2077" s="52"/>
      <c r="BV2077" s="52"/>
      <c r="BW2077" s="52"/>
      <c r="BX2077" s="52"/>
      <c r="BY2077" s="52"/>
      <c r="BZ2077" s="52"/>
      <c r="CA2077" s="52"/>
      <c r="CB2077" s="52"/>
      <c r="CC2077" s="52"/>
      <c r="CD2077" s="52"/>
      <c r="CE2077" s="52"/>
      <c r="CF2077" s="52"/>
      <c r="CG2077" s="52"/>
      <c r="CH2077" s="52"/>
      <c r="CI2077" s="52"/>
      <c r="CJ2077" s="52"/>
      <c r="CK2077" s="52"/>
      <c r="CL2077" s="52"/>
      <c r="CM2077" s="52"/>
      <c r="CN2077" s="52"/>
      <c r="CO2077" s="52"/>
      <c r="CP2077" s="52"/>
      <c r="CQ2077" s="52"/>
      <c r="CR2077" s="52"/>
      <c r="CS2077" s="52"/>
      <c r="CT2077" s="52"/>
      <c r="CU2077" s="52"/>
      <c r="CV2077" s="52"/>
      <c r="CW2077" s="52"/>
      <c r="CX2077" s="52"/>
      <c r="CY2077" s="52"/>
      <c r="CZ2077" s="52"/>
      <c r="DA2077" s="52"/>
      <c r="DB2077" s="52"/>
      <c r="DC2077" s="52"/>
      <c r="DD2077" s="52"/>
      <c r="DE2077" s="52"/>
      <c r="DF2077" s="52"/>
      <c r="DG2077" s="52"/>
      <c r="DH2077" s="52"/>
      <c r="DI2077" s="52"/>
      <c r="DJ2077" s="52"/>
      <c r="DK2077" s="52"/>
      <c r="DL2077" s="52"/>
      <c r="DM2077" s="52"/>
      <c r="DN2077" s="52"/>
      <c r="DO2077" s="52"/>
      <c r="DP2077" s="52"/>
      <c r="DQ2077" s="52"/>
      <c r="DR2077" s="52"/>
      <c r="DS2077" s="52"/>
      <c r="DT2077" s="52"/>
      <c r="DU2077" s="52"/>
      <c r="DV2077" s="52"/>
      <c r="DW2077" s="52"/>
      <c r="DX2077" s="52"/>
      <c r="DY2077" s="52"/>
      <c r="DZ2077" s="52"/>
      <c r="EA2077" s="52"/>
    </row>
    <row r="2078" spans="1:131" s="43" customFormat="1" x14ac:dyDescent="0.2">
      <c r="A2078" s="42"/>
      <c r="B2078" s="42"/>
      <c r="C2078" s="42"/>
      <c r="D2078" s="42"/>
      <c r="E2078" s="42"/>
      <c r="F2078" s="42"/>
      <c r="G2078" s="54"/>
      <c r="H2078" s="42"/>
      <c r="I2078" s="42"/>
      <c r="J2078" s="55"/>
      <c r="K2078" s="55"/>
      <c r="L2078" s="55"/>
      <c r="M2078" s="56"/>
      <c r="N2078" s="57"/>
      <c r="O2078" s="57"/>
      <c r="P2078" s="42"/>
      <c r="Q2078" s="42"/>
      <c r="R2078" s="42"/>
      <c r="S2078" s="42"/>
      <c r="T2078" s="57"/>
      <c r="U2078" s="57"/>
      <c r="V2078" s="52"/>
      <c r="W2078" s="52"/>
      <c r="X2078" s="52"/>
      <c r="Y2078" s="52"/>
      <c r="Z2078" s="52"/>
      <c r="AA2078" s="52"/>
      <c r="AB2078" s="52"/>
      <c r="AC2078" s="52"/>
      <c r="AD2078" s="52"/>
      <c r="AE2078" s="52"/>
      <c r="AF2078" s="52"/>
      <c r="AG2078" s="52"/>
      <c r="AH2078" s="52"/>
      <c r="AI2078" s="52"/>
      <c r="AJ2078" s="52"/>
      <c r="AK2078" s="52"/>
      <c r="AL2078" s="52"/>
      <c r="AM2078" s="52"/>
      <c r="AN2078" s="52"/>
      <c r="AO2078" s="52"/>
      <c r="AP2078" s="52"/>
      <c r="AQ2078" s="52"/>
      <c r="AR2078" s="52"/>
      <c r="AS2078" s="52"/>
      <c r="AT2078" s="52"/>
      <c r="AU2078" s="52"/>
      <c r="AV2078" s="52"/>
      <c r="AW2078" s="52"/>
      <c r="AX2078" s="52"/>
      <c r="AY2078" s="52"/>
      <c r="AZ2078" s="52"/>
      <c r="BA2078" s="52"/>
      <c r="BB2078" s="52"/>
      <c r="BC2078" s="52"/>
      <c r="BD2078" s="52"/>
      <c r="BE2078" s="52"/>
      <c r="BF2078" s="52"/>
      <c r="BG2078" s="52"/>
      <c r="BH2078" s="52"/>
      <c r="BI2078" s="52"/>
      <c r="BJ2078" s="52"/>
      <c r="BK2078" s="52"/>
      <c r="BL2078" s="52"/>
      <c r="BM2078" s="52"/>
      <c r="BN2078" s="52"/>
      <c r="BO2078" s="52"/>
      <c r="BP2078" s="52"/>
      <c r="BQ2078" s="52"/>
      <c r="BR2078" s="52"/>
      <c r="BS2078" s="52"/>
      <c r="BT2078" s="52"/>
      <c r="BU2078" s="52"/>
      <c r="BV2078" s="52"/>
      <c r="BW2078" s="52"/>
      <c r="BX2078" s="52"/>
      <c r="BY2078" s="52"/>
      <c r="BZ2078" s="52"/>
      <c r="CA2078" s="52"/>
      <c r="CB2078" s="52"/>
      <c r="CC2078" s="52"/>
      <c r="CD2078" s="52"/>
      <c r="CE2078" s="52"/>
      <c r="CF2078" s="52"/>
      <c r="CG2078" s="52"/>
      <c r="CH2078" s="52"/>
      <c r="CI2078" s="52"/>
      <c r="CJ2078" s="52"/>
      <c r="CK2078" s="52"/>
      <c r="CL2078" s="52"/>
      <c r="CM2078" s="52"/>
      <c r="CN2078" s="52"/>
      <c r="CO2078" s="52"/>
      <c r="CP2078" s="52"/>
      <c r="CQ2078" s="52"/>
      <c r="CR2078" s="52"/>
      <c r="CS2078" s="52"/>
      <c r="CT2078" s="52"/>
      <c r="CU2078" s="52"/>
      <c r="CV2078" s="52"/>
      <c r="CW2078" s="52"/>
      <c r="CX2078" s="52"/>
      <c r="CY2078" s="52"/>
      <c r="CZ2078" s="52"/>
      <c r="DA2078" s="52"/>
      <c r="DB2078" s="52"/>
      <c r="DC2078" s="52"/>
      <c r="DD2078" s="52"/>
      <c r="DE2078" s="52"/>
      <c r="DF2078" s="52"/>
      <c r="DG2078" s="52"/>
      <c r="DH2078" s="52"/>
      <c r="DI2078" s="52"/>
      <c r="DJ2078" s="52"/>
      <c r="DK2078" s="52"/>
      <c r="DL2078" s="52"/>
      <c r="DM2078" s="52"/>
      <c r="DN2078" s="52"/>
      <c r="DO2078" s="52"/>
      <c r="DP2078" s="52"/>
      <c r="DQ2078" s="52"/>
      <c r="DR2078" s="52"/>
      <c r="DS2078" s="52"/>
      <c r="DT2078" s="52"/>
      <c r="DU2078" s="52"/>
      <c r="DV2078" s="52"/>
      <c r="DW2078" s="52"/>
      <c r="DX2078" s="52"/>
      <c r="DY2078" s="52"/>
      <c r="DZ2078" s="52"/>
      <c r="EA2078" s="52"/>
    </row>
    <row r="2079" spans="1:131" s="43" customFormat="1" x14ac:dyDescent="0.2">
      <c r="A2079" s="42"/>
      <c r="B2079" s="42"/>
      <c r="C2079" s="42"/>
      <c r="D2079" s="42"/>
      <c r="E2079" s="42"/>
      <c r="F2079" s="42"/>
      <c r="G2079" s="54"/>
      <c r="H2079" s="42"/>
      <c r="I2079" s="42"/>
      <c r="J2079" s="55"/>
      <c r="K2079" s="55"/>
      <c r="L2079" s="55"/>
      <c r="M2079" s="56"/>
      <c r="N2079" s="57"/>
      <c r="O2079" s="57"/>
      <c r="P2079" s="42"/>
      <c r="Q2079" s="42"/>
      <c r="R2079" s="42"/>
      <c r="S2079" s="42"/>
      <c r="T2079" s="57"/>
      <c r="U2079" s="57"/>
      <c r="V2079" s="52"/>
      <c r="W2079" s="52"/>
      <c r="X2079" s="52"/>
      <c r="Y2079" s="52"/>
      <c r="Z2079" s="52"/>
      <c r="AA2079" s="52"/>
      <c r="AB2079" s="52"/>
      <c r="AC2079" s="52"/>
      <c r="AD2079" s="52"/>
      <c r="AE2079" s="52"/>
      <c r="AF2079" s="52"/>
      <c r="AG2079" s="52"/>
      <c r="AH2079" s="52"/>
      <c r="AI2079" s="52"/>
      <c r="AJ2079" s="52"/>
      <c r="AK2079" s="52"/>
      <c r="AL2079" s="52"/>
      <c r="AM2079" s="52"/>
      <c r="AN2079" s="52"/>
      <c r="AO2079" s="52"/>
      <c r="AP2079" s="52"/>
      <c r="AQ2079" s="52"/>
      <c r="AR2079" s="52"/>
      <c r="AS2079" s="52"/>
      <c r="AT2079" s="52"/>
      <c r="AU2079" s="52"/>
      <c r="AV2079" s="52"/>
      <c r="AW2079" s="52"/>
      <c r="AX2079" s="52"/>
      <c r="AY2079" s="52"/>
      <c r="AZ2079" s="52"/>
      <c r="BA2079" s="52"/>
      <c r="BB2079" s="52"/>
      <c r="BC2079" s="52"/>
      <c r="BD2079" s="52"/>
      <c r="BE2079" s="52"/>
      <c r="BF2079" s="52"/>
      <c r="BG2079" s="52"/>
      <c r="BH2079" s="52"/>
      <c r="BI2079" s="52"/>
      <c r="BJ2079" s="52"/>
      <c r="BK2079" s="52"/>
      <c r="BL2079" s="52"/>
      <c r="BM2079" s="52"/>
      <c r="BN2079" s="52"/>
      <c r="BO2079" s="52"/>
      <c r="BP2079" s="52"/>
      <c r="BQ2079" s="52"/>
      <c r="BR2079" s="52"/>
      <c r="BS2079" s="52"/>
      <c r="BT2079" s="52"/>
      <c r="BU2079" s="52"/>
      <c r="BV2079" s="52"/>
      <c r="BW2079" s="52"/>
      <c r="BX2079" s="52"/>
      <c r="BY2079" s="52"/>
      <c r="BZ2079" s="52"/>
      <c r="CA2079" s="52"/>
      <c r="CB2079" s="52"/>
      <c r="CC2079" s="52"/>
      <c r="CD2079" s="52"/>
      <c r="CE2079" s="52"/>
      <c r="CF2079" s="52"/>
      <c r="CG2079" s="52"/>
      <c r="CH2079" s="52"/>
      <c r="CI2079" s="52"/>
      <c r="CJ2079" s="52"/>
      <c r="CK2079" s="52"/>
      <c r="CL2079" s="52"/>
      <c r="CM2079" s="52"/>
      <c r="CN2079" s="52"/>
      <c r="CO2079" s="52"/>
      <c r="CP2079" s="52"/>
      <c r="CQ2079" s="52"/>
      <c r="CR2079" s="52"/>
      <c r="CS2079" s="52"/>
      <c r="CT2079" s="52"/>
      <c r="CU2079" s="52"/>
      <c r="CV2079" s="52"/>
      <c r="CW2079" s="52"/>
      <c r="CX2079" s="52"/>
      <c r="CY2079" s="52"/>
      <c r="CZ2079" s="52"/>
      <c r="DA2079" s="52"/>
      <c r="DB2079" s="52"/>
      <c r="DC2079" s="52"/>
      <c r="DD2079" s="52"/>
      <c r="DE2079" s="52"/>
      <c r="DF2079" s="52"/>
      <c r="DG2079" s="52"/>
      <c r="DH2079" s="52"/>
      <c r="DI2079" s="52"/>
      <c r="DJ2079" s="52"/>
      <c r="DK2079" s="52"/>
      <c r="DL2079" s="52"/>
      <c r="DM2079" s="52"/>
      <c r="DN2079" s="52"/>
      <c r="DO2079" s="52"/>
      <c r="DP2079" s="52"/>
      <c r="DQ2079" s="52"/>
      <c r="DR2079" s="52"/>
      <c r="DS2079" s="52"/>
      <c r="DT2079" s="52"/>
      <c r="DU2079" s="52"/>
      <c r="DV2079" s="52"/>
      <c r="DW2079" s="52"/>
      <c r="DX2079" s="52"/>
      <c r="DY2079" s="52"/>
      <c r="DZ2079" s="52"/>
      <c r="EA2079" s="52"/>
    </row>
    <row r="2080" spans="1:131" s="43" customFormat="1" x14ac:dyDescent="0.2">
      <c r="A2080" s="42"/>
      <c r="B2080" s="42"/>
      <c r="C2080" s="42"/>
      <c r="D2080" s="42"/>
      <c r="E2080" s="42"/>
      <c r="F2080" s="42"/>
      <c r="G2080" s="54"/>
      <c r="H2080" s="42"/>
      <c r="I2080" s="42"/>
      <c r="J2080" s="55"/>
      <c r="K2080" s="55"/>
      <c r="L2080" s="55"/>
      <c r="M2080" s="56"/>
      <c r="N2080" s="57"/>
      <c r="O2080" s="57"/>
      <c r="P2080" s="42"/>
      <c r="Q2080" s="42"/>
      <c r="R2080" s="42"/>
      <c r="S2080" s="42"/>
      <c r="T2080" s="57"/>
      <c r="U2080" s="57"/>
      <c r="V2080" s="52"/>
      <c r="W2080" s="52"/>
      <c r="X2080" s="52"/>
      <c r="Y2080" s="52"/>
      <c r="Z2080" s="52"/>
      <c r="AA2080" s="52"/>
      <c r="AB2080" s="52"/>
      <c r="AC2080" s="52"/>
      <c r="AD2080" s="52"/>
      <c r="AE2080" s="52"/>
      <c r="AF2080" s="52"/>
      <c r="AG2080" s="52"/>
      <c r="AH2080" s="52"/>
      <c r="AI2080" s="52"/>
      <c r="AJ2080" s="52"/>
      <c r="AK2080" s="52"/>
      <c r="AL2080" s="52"/>
      <c r="AM2080" s="52"/>
      <c r="AN2080" s="52"/>
      <c r="AO2080" s="52"/>
      <c r="AP2080" s="52"/>
      <c r="AQ2080" s="52"/>
      <c r="AR2080" s="52"/>
      <c r="AS2080" s="52"/>
      <c r="AT2080" s="52"/>
      <c r="AU2080" s="52"/>
      <c r="AV2080" s="52"/>
      <c r="AW2080" s="52"/>
      <c r="AX2080" s="52"/>
      <c r="AY2080" s="52"/>
      <c r="AZ2080" s="52"/>
      <c r="BA2080" s="52"/>
      <c r="BB2080" s="52"/>
      <c r="BC2080" s="52"/>
      <c r="BD2080" s="52"/>
      <c r="BE2080" s="52"/>
      <c r="BF2080" s="52"/>
      <c r="BG2080" s="52"/>
      <c r="BH2080" s="52"/>
      <c r="BI2080" s="52"/>
      <c r="BJ2080" s="52"/>
      <c r="BK2080" s="52"/>
      <c r="BL2080" s="52"/>
      <c r="BM2080" s="52"/>
      <c r="BN2080" s="52"/>
      <c r="BO2080" s="52"/>
      <c r="BP2080" s="52"/>
      <c r="BQ2080" s="52"/>
      <c r="BR2080" s="52"/>
      <c r="BS2080" s="52"/>
      <c r="BT2080" s="52"/>
      <c r="BU2080" s="52"/>
      <c r="BV2080" s="52"/>
      <c r="BW2080" s="52"/>
      <c r="BX2080" s="52"/>
      <c r="BY2080" s="52"/>
      <c r="BZ2080" s="52"/>
      <c r="CA2080" s="52"/>
      <c r="CB2080" s="52"/>
      <c r="CC2080" s="52"/>
      <c r="CD2080" s="52"/>
      <c r="CE2080" s="52"/>
      <c r="CF2080" s="52"/>
      <c r="CG2080" s="52"/>
      <c r="CH2080" s="52"/>
      <c r="CI2080" s="52"/>
      <c r="CJ2080" s="52"/>
      <c r="CK2080" s="52"/>
      <c r="CL2080" s="52"/>
      <c r="CM2080" s="52"/>
      <c r="CN2080" s="52"/>
      <c r="CO2080" s="52"/>
      <c r="CP2080" s="52"/>
      <c r="CQ2080" s="52"/>
      <c r="CR2080" s="52"/>
      <c r="CS2080" s="52"/>
      <c r="CT2080" s="52"/>
      <c r="CU2080" s="52"/>
      <c r="CV2080" s="52"/>
      <c r="CW2080" s="52"/>
      <c r="CX2080" s="52"/>
      <c r="CY2080" s="52"/>
      <c r="CZ2080" s="52"/>
      <c r="DA2080" s="52"/>
      <c r="DB2080" s="52"/>
      <c r="DC2080" s="52"/>
      <c r="DD2080" s="52"/>
      <c r="DE2080" s="52"/>
      <c r="DF2080" s="52"/>
      <c r="DG2080" s="52"/>
      <c r="DH2080" s="52"/>
      <c r="DI2080" s="52"/>
      <c r="DJ2080" s="52"/>
      <c r="DK2080" s="52"/>
      <c r="DL2080" s="52"/>
      <c r="DM2080" s="52"/>
      <c r="DN2080" s="52"/>
      <c r="DO2080" s="52"/>
      <c r="DP2080" s="52"/>
      <c r="DQ2080" s="52"/>
      <c r="DR2080" s="52"/>
      <c r="DS2080" s="52"/>
      <c r="DT2080" s="52"/>
      <c r="DU2080" s="52"/>
      <c r="DV2080" s="52"/>
      <c r="DW2080" s="52"/>
      <c r="DX2080" s="52"/>
      <c r="DY2080" s="52"/>
      <c r="DZ2080" s="52"/>
      <c r="EA2080" s="52"/>
    </row>
    <row r="2081" spans="1:131" s="43" customFormat="1" x14ac:dyDescent="0.2">
      <c r="A2081" s="42"/>
      <c r="B2081" s="42"/>
      <c r="C2081" s="42"/>
      <c r="D2081" s="42"/>
      <c r="E2081" s="42"/>
      <c r="F2081" s="42"/>
      <c r="G2081" s="54"/>
      <c r="H2081" s="42"/>
      <c r="I2081" s="42"/>
      <c r="J2081" s="55"/>
      <c r="K2081" s="55"/>
      <c r="L2081" s="55"/>
      <c r="M2081" s="56"/>
      <c r="N2081" s="57"/>
      <c r="O2081" s="57"/>
      <c r="P2081" s="42"/>
      <c r="Q2081" s="42"/>
      <c r="R2081" s="42"/>
      <c r="S2081" s="42"/>
      <c r="T2081" s="57"/>
      <c r="U2081" s="57"/>
      <c r="V2081" s="52"/>
      <c r="W2081" s="52"/>
      <c r="X2081" s="52"/>
      <c r="Y2081" s="52"/>
      <c r="Z2081" s="52"/>
      <c r="AA2081" s="52"/>
      <c r="AB2081" s="52"/>
      <c r="AC2081" s="52"/>
      <c r="AD2081" s="52"/>
      <c r="AE2081" s="52"/>
      <c r="AF2081" s="52"/>
      <c r="AG2081" s="52"/>
      <c r="AH2081" s="52"/>
      <c r="AI2081" s="52"/>
      <c r="AJ2081" s="52"/>
      <c r="AK2081" s="52"/>
      <c r="AL2081" s="52"/>
      <c r="AM2081" s="52"/>
      <c r="AN2081" s="52"/>
      <c r="AO2081" s="52"/>
      <c r="AP2081" s="52"/>
      <c r="AQ2081" s="52"/>
      <c r="AR2081" s="52"/>
      <c r="AS2081" s="52"/>
      <c r="AT2081" s="52"/>
      <c r="AU2081" s="52"/>
      <c r="AV2081" s="52"/>
      <c r="AW2081" s="52"/>
      <c r="AX2081" s="52"/>
      <c r="AY2081" s="52"/>
      <c r="AZ2081" s="52"/>
      <c r="BA2081" s="52"/>
      <c r="BB2081" s="52"/>
      <c r="BC2081" s="52"/>
      <c r="BD2081" s="52"/>
      <c r="BE2081" s="52"/>
      <c r="BF2081" s="52"/>
      <c r="BG2081" s="52"/>
      <c r="BH2081" s="52"/>
      <c r="BI2081" s="52"/>
      <c r="BJ2081" s="52"/>
      <c r="BK2081" s="52"/>
      <c r="BL2081" s="52"/>
      <c r="BM2081" s="52"/>
      <c r="BN2081" s="52"/>
      <c r="BO2081" s="52"/>
      <c r="BP2081" s="52"/>
      <c r="BQ2081" s="52"/>
      <c r="BR2081" s="52"/>
      <c r="BS2081" s="52"/>
      <c r="BT2081" s="52"/>
      <c r="BU2081" s="52"/>
      <c r="BV2081" s="52"/>
      <c r="BW2081" s="52"/>
      <c r="BX2081" s="52"/>
      <c r="BY2081" s="52"/>
      <c r="BZ2081" s="52"/>
      <c r="CA2081" s="52"/>
      <c r="CB2081" s="52"/>
      <c r="CC2081" s="52"/>
      <c r="CD2081" s="52"/>
      <c r="CE2081" s="52"/>
      <c r="CF2081" s="52"/>
      <c r="CG2081" s="52"/>
      <c r="CH2081" s="52"/>
      <c r="CI2081" s="52"/>
      <c r="CJ2081" s="52"/>
      <c r="CK2081" s="52"/>
      <c r="CL2081" s="52"/>
      <c r="CM2081" s="52"/>
      <c r="CN2081" s="52"/>
      <c r="CO2081" s="52"/>
      <c r="CP2081" s="52"/>
      <c r="CQ2081" s="52"/>
      <c r="CR2081" s="52"/>
      <c r="CS2081" s="52"/>
      <c r="CT2081" s="52"/>
      <c r="CU2081" s="52"/>
      <c r="CV2081" s="52"/>
      <c r="CW2081" s="52"/>
      <c r="CX2081" s="52"/>
      <c r="CY2081" s="52"/>
      <c r="CZ2081" s="52"/>
      <c r="DA2081" s="52"/>
      <c r="DB2081" s="52"/>
      <c r="DC2081" s="52"/>
      <c r="DD2081" s="52"/>
      <c r="DE2081" s="52"/>
      <c r="DF2081" s="52"/>
      <c r="DG2081" s="52"/>
      <c r="DH2081" s="52"/>
      <c r="DI2081" s="52"/>
      <c r="DJ2081" s="52"/>
      <c r="DK2081" s="52"/>
      <c r="DL2081" s="52"/>
      <c r="DM2081" s="52"/>
      <c r="DN2081" s="52"/>
      <c r="DO2081" s="52"/>
      <c r="DP2081" s="52"/>
      <c r="DQ2081" s="52"/>
      <c r="DR2081" s="52"/>
      <c r="DS2081" s="52"/>
      <c r="DT2081" s="52"/>
      <c r="DU2081" s="52"/>
      <c r="DV2081" s="52"/>
      <c r="DW2081" s="52"/>
      <c r="DX2081" s="52"/>
      <c r="DY2081" s="52"/>
      <c r="DZ2081" s="52"/>
      <c r="EA2081" s="52"/>
    </row>
    <row r="2082" spans="1:131" s="43" customFormat="1" x14ac:dyDescent="0.2">
      <c r="A2082" s="42"/>
      <c r="B2082" s="42"/>
      <c r="C2082" s="42"/>
      <c r="D2082" s="42"/>
      <c r="E2082" s="42"/>
      <c r="F2082" s="42"/>
      <c r="G2082" s="54"/>
      <c r="H2082" s="42"/>
      <c r="I2082" s="42"/>
      <c r="J2082" s="55"/>
      <c r="K2082" s="55"/>
      <c r="L2082" s="55"/>
      <c r="M2082" s="56"/>
      <c r="N2082" s="57"/>
      <c r="O2082" s="57"/>
      <c r="P2082" s="42"/>
      <c r="Q2082" s="42"/>
      <c r="R2082" s="42"/>
      <c r="S2082" s="42"/>
      <c r="T2082" s="57"/>
      <c r="U2082" s="57"/>
      <c r="V2082" s="52"/>
      <c r="W2082" s="52"/>
      <c r="X2082" s="52"/>
      <c r="Y2082" s="52"/>
      <c r="Z2082" s="52"/>
      <c r="AA2082" s="52"/>
      <c r="AB2082" s="52"/>
      <c r="AC2082" s="52"/>
      <c r="AD2082" s="52"/>
      <c r="AE2082" s="52"/>
      <c r="AF2082" s="52"/>
      <c r="AG2082" s="52"/>
      <c r="AH2082" s="52"/>
      <c r="AI2082" s="52"/>
      <c r="AJ2082" s="52"/>
      <c r="AK2082" s="52"/>
      <c r="AL2082" s="52"/>
      <c r="AM2082" s="52"/>
      <c r="AN2082" s="52"/>
      <c r="AO2082" s="52"/>
      <c r="AP2082" s="52"/>
      <c r="AQ2082" s="52"/>
      <c r="AR2082" s="52"/>
      <c r="AS2082" s="52"/>
      <c r="AT2082" s="52"/>
      <c r="AU2082" s="52"/>
      <c r="AV2082" s="52"/>
      <c r="AW2082" s="52"/>
      <c r="AX2082" s="52"/>
      <c r="AY2082" s="52"/>
      <c r="AZ2082" s="52"/>
      <c r="BA2082" s="52"/>
      <c r="BB2082" s="52"/>
      <c r="BC2082" s="52"/>
      <c r="BD2082" s="52"/>
      <c r="BE2082" s="52"/>
      <c r="BF2082" s="52"/>
      <c r="BG2082" s="52"/>
      <c r="BH2082" s="52"/>
      <c r="BI2082" s="52"/>
      <c r="BJ2082" s="52"/>
      <c r="BK2082" s="52"/>
      <c r="BL2082" s="52"/>
      <c r="BM2082" s="52"/>
      <c r="BN2082" s="52"/>
      <c r="BO2082" s="52"/>
      <c r="BP2082" s="52"/>
      <c r="BQ2082" s="52"/>
      <c r="BR2082" s="52"/>
      <c r="BS2082" s="52"/>
      <c r="BT2082" s="52"/>
      <c r="BU2082" s="52"/>
      <c r="BV2082" s="52"/>
      <c r="BW2082" s="52"/>
      <c r="BX2082" s="52"/>
      <c r="BY2082" s="52"/>
      <c r="BZ2082" s="52"/>
      <c r="CA2082" s="52"/>
      <c r="CB2082" s="52"/>
      <c r="CC2082" s="52"/>
      <c r="CD2082" s="52"/>
      <c r="CE2082" s="52"/>
      <c r="CF2082" s="52"/>
      <c r="CG2082" s="52"/>
      <c r="CH2082" s="52"/>
      <c r="CI2082" s="52"/>
      <c r="CJ2082" s="52"/>
      <c r="CK2082" s="52"/>
      <c r="CL2082" s="52"/>
      <c r="CM2082" s="52"/>
      <c r="CN2082" s="52"/>
      <c r="CO2082" s="52"/>
      <c r="CP2082" s="52"/>
      <c r="CQ2082" s="52"/>
      <c r="CR2082" s="52"/>
      <c r="CS2082" s="52"/>
      <c r="CT2082" s="52"/>
      <c r="CU2082" s="52"/>
      <c r="CV2082" s="52"/>
      <c r="CW2082" s="52"/>
      <c r="CX2082" s="52"/>
      <c r="CY2082" s="52"/>
      <c r="CZ2082" s="52"/>
      <c r="DA2082" s="52"/>
      <c r="DB2082" s="52"/>
      <c r="DC2082" s="52"/>
      <c r="DD2082" s="52"/>
      <c r="DE2082" s="52"/>
      <c r="DF2082" s="52"/>
      <c r="DG2082" s="52"/>
      <c r="DH2082" s="52"/>
      <c r="DI2082" s="52"/>
      <c r="DJ2082" s="52"/>
      <c r="DK2082" s="52"/>
      <c r="DL2082" s="52"/>
      <c r="DM2082" s="52"/>
      <c r="DN2082" s="52"/>
      <c r="DO2082" s="52"/>
      <c r="DP2082" s="52"/>
      <c r="DQ2082" s="52"/>
      <c r="DR2082" s="52"/>
      <c r="DS2082" s="52"/>
      <c r="DT2082" s="52"/>
      <c r="DU2082" s="52"/>
      <c r="DV2082" s="52"/>
      <c r="DW2082" s="52"/>
      <c r="DX2082" s="52"/>
      <c r="DY2082" s="52"/>
      <c r="DZ2082" s="52"/>
      <c r="EA2082" s="52"/>
    </row>
    <row r="2083" spans="1:131" s="43" customFormat="1" x14ac:dyDescent="0.2">
      <c r="A2083" s="42"/>
      <c r="B2083" s="42"/>
      <c r="C2083" s="42"/>
      <c r="D2083" s="42"/>
      <c r="E2083" s="42"/>
      <c r="F2083" s="42"/>
      <c r="G2083" s="54"/>
      <c r="H2083" s="42"/>
      <c r="I2083" s="42"/>
      <c r="J2083" s="55"/>
      <c r="K2083" s="55"/>
      <c r="L2083" s="55"/>
      <c r="M2083" s="56"/>
      <c r="N2083" s="57"/>
      <c r="O2083" s="57"/>
      <c r="P2083" s="42"/>
      <c r="Q2083" s="42"/>
      <c r="R2083" s="42"/>
      <c r="S2083" s="42"/>
      <c r="T2083" s="57"/>
      <c r="U2083" s="57"/>
      <c r="V2083" s="52"/>
      <c r="W2083" s="52"/>
      <c r="X2083" s="52"/>
      <c r="Y2083" s="52"/>
      <c r="Z2083" s="52"/>
      <c r="AA2083" s="52"/>
      <c r="AB2083" s="52"/>
      <c r="AC2083" s="52"/>
      <c r="AD2083" s="52"/>
      <c r="AE2083" s="52"/>
      <c r="AF2083" s="52"/>
      <c r="AG2083" s="52"/>
      <c r="AH2083" s="52"/>
      <c r="AI2083" s="52"/>
      <c r="AJ2083" s="52"/>
      <c r="AK2083" s="52"/>
      <c r="AL2083" s="52"/>
      <c r="AM2083" s="52"/>
      <c r="AN2083" s="52"/>
      <c r="AO2083" s="52"/>
      <c r="AP2083" s="52"/>
      <c r="AQ2083" s="52"/>
      <c r="AR2083" s="52"/>
      <c r="AS2083" s="52"/>
      <c r="AT2083" s="52"/>
      <c r="AU2083" s="52"/>
      <c r="AV2083" s="52"/>
      <c r="AW2083" s="52"/>
      <c r="AX2083" s="52"/>
      <c r="AY2083" s="52"/>
      <c r="AZ2083" s="52"/>
      <c r="BA2083" s="52"/>
      <c r="BB2083" s="52"/>
      <c r="BC2083" s="52"/>
      <c r="BD2083" s="52"/>
      <c r="BE2083" s="52"/>
      <c r="BF2083" s="52"/>
      <c r="BG2083" s="52"/>
      <c r="BH2083" s="52"/>
      <c r="BI2083" s="52"/>
      <c r="BJ2083" s="52"/>
      <c r="BK2083" s="52"/>
      <c r="BL2083" s="52"/>
      <c r="BM2083" s="52"/>
      <c r="BN2083" s="52"/>
      <c r="BO2083" s="52"/>
      <c r="BP2083" s="52"/>
      <c r="BQ2083" s="52"/>
      <c r="BR2083" s="52"/>
      <c r="BS2083" s="52"/>
      <c r="BT2083" s="52"/>
      <c r="BU2083" s="52"/>
      <c r="BV2083" s="52"/>
      <c r="BW2083" s="52"/>
      <c r="BX2083" s="52"/>
      <c r="BY2083" s="52"/>
      <c r="BZ2083" s="52"/>
      <c r="CA2083" s="52"/>
      <c r="CB2083" s="52"/>
      <c r="CC2083" s="52"/>
      <c r="CD2083" s="52"/>
      <c r="CE2083" s="52"/>
      <c r="CF2083" s="52"/>
      <c r="CG2083" s="52"/>
      <c r="CH2083" s="52"/>
      <c r="CI2083" s="52"/>
      <c r="CJ2083" s="52"/>
      <c r="CK2083" s="52"/>
      <c r="CL2083" s="52"/>
      <c r="CM2083" s="52"/>
      <c r="CN2083" s="52"/>
      <c r="CO2083" s="52"/>
      <c r="CP2083" s="52"/>
      <c r="CQ2083" s="52"/>
      <c r="CR2083" s="52"/>
      <c r="CS2083" s="52"/>
      <c r="CT2083" s="52"/>
      <c r="CU2083" s="52"/>
      <c r="CV2083" s="52"/>
      <c r="CW2083" s="52"/>
      <c r="CX2083" s="52"/>
      <c r="CY2083" s="52"/>
      <c r="CZ2083" s="52"/>
      <c r="DA2083" s="52"/>
      <c r="DB2083" s="52"/>
      <c r="DC2083" s="52"/>
      <c r="DD2083" s="52"/>
      <c r="DE2083" s="52"/>
      <c r="DF2083" s="52"/>
      <c r="DG2083" s="52"/>
      <c r="DH2083" s="52"/>
      <c r="DI2083" s="52"/>
      <c r="DJ2083" s="52"/>
      <c r="DK2083" s="52"/>
      <c r="DL2083" s="52"/>
      <c r="DM2083" s="52"/>
      <c r="DN2083" s="52"/>
      <c r="DO2083" s="52"/>
      <c r="DP2083" s="52"/>
      <c r="DQ2083" s="52"/>
      <c r="DR2083" s="52"/>
      <c r="DS2083" s="52"/>
      <c r="DT2083" s="52"/>
      <c r="DU2083" s="52"/>
      <c r="DV2083" s="52"/>
      <c r="DW2083" s="52"/>
      <c r="DX2083" s="52"/>
      <c r="DY2083" s="52"/>
      <c r="DZ2083" s="52"/>
      <c r="EA2083" s="52"/>
    </row>
    <row r="2084" spans="1:131" s="43" customFormat="1" x14ac:dyDescent="0.2">
      <c r="A2084" s="42"/>
      <c r="B2084" s="42"/>
      <c r="C2084" s="42"/>
      <c r="D2084" s="42"/>
      <c r="E2084" s="42"/>
      <c r="F2084" s="42"/>
      <c r="G2084" s="54"/>
      <c r="H2084" s="42"/>
      <c r="I2084" s="42"/>
      <c r="J2084" s="55"/>
      <c r="K2084" s="55"/>
      <c r="L2084" s="55"/>
      <c r="M2084" s="56"/>
      <c r="N2084" s="57"/>
      <c r="O2084" s="57"/>
      <c r="P2084" s="42"/>
      <c r="Q2084" s="42"/>
      <c r="R2084" s="42"/>
      <c r="S2084" s="42"/>
      <c r="T2084" s="57"/>
      <c r="U2084" s="57"/>
      <c r="V2084" s="52"/>
      <c r="W2084" s="52"/>
      <c r="X2084" s="52"/>
      <c r="Y2084" s="52"/>
      <c r="Z2084" s="52"/>
      <c r="AA2084" s="52"/>
      <c r="AB2084" s="52"/>
      <c r="AC2084" s="52"/>
      <c r="AD2084" s="52"/>
      <c r="AE2084" s="52"/>
      <c r="AF2084" s="52"/>
      <c r="AG2084" s="52"/>
      <c r="AH2084" s="52"/>
      <c r="AI2084" s="52"/>
      <c r="AJ2084" s="52"/>
      <c r="AK2084" s="52"/>
      <c r="AL2084" s="52"/>
      <c r="AM2084" s="52"/>
      <c r="AN2084" s="52"/>
      <c r="AO2084" s="52"/>
      <c r="AP2084" s="52"/>
      <c r="AQ2084" s="52"/>
      <c r="AR2084" s="52"/>
      <c r="AS2084" s="52"/>
      <c r="AT2084" s="52"/>
      <c r="AU2084" s="52"/>
      <c r="AV2084" s="52"/>
      <c r="AW2084" s="52"/>
      <c r="AX2084" s="52"/>
      <c r="AY2084" s="52"/>
      <c r="AZ2084" s="52"/>
      <c r="BA2084" s="52"/>
      <c r="BB2084" s="52"/>
      <c r="BC2084" s="52"/>
      <c r="BD2084" s="52"/>
      <c r="BE2084" s="52"/>
      <c r="BF2084" s="52"/>
      <c r="BG2084" s="52"/>
      <c r="BH2084" s="52"/>
      <c r="BI2084" s="52"/>
      <c r="BJ2084" s="52"/>
      <c r="BK2084" s="52"/>
      <c r="BL2084" s="52"/>
      <c r="BM2084" s="52"/>
      <c r="BN2084" s="52"/>
      <c r="BO2084" s="52"/>
      <c r="BP2084" s="52"/>
      <c r="BQ2084" s="52"/>
      <c r="BR2084" s="52"/>
      <c r="BS2084" s="52"/>
      <c r="BT2084" s="52"/>
      <c r="BU2084" s="52"/>
      <c r="BV2084" s="52"/>
      <c r="BW2084" s="52"/>
      <c r="BX2084" s="52"/>
      <c r="BY2084" s="52"/>
      <c r="BZ2084" s="52"/>
      <c r="CA2084" s="52"/>
      <c r="CB2084" s="52"/>
      <c r="CC2084" s="52"/>
      <c r="CD2084" s="52"/>
      <c r="CE2084" s="52"/>
      <c r="CF2084" s="52"/>
      <c r="CG2084" s="52"/>
      <c r="CH2084" s="52"/>
      <c r="CI2084" s="52"/>
      <c r="CJ2084" s="52"/>
      <c r="CK2084" s="52"/>
      <c r="CL2084" s="52"/>
      <c r="CM2084" s="52"/>
      <c r="CN2084" s="52"/>
      <c r="CO2084" s="52"/>
      <c r="CP2084" s="52"/>
      <c r="CQ2084" s="52"/>
      <c r="CR2084" s="52"/>
      <c r="CS2084" s="52"/>
      <c r="CT2084" s="52"/>
      <c r="CU2084" s="52"/>
      <c r="CV2084" s="52"/>
      <c r="CW2084" s="52"/>
      <c r="CX2084" s="52"/>
      <c r="CY2084" s="52"/>
      <c r="CZ2084" s="52"/>
      <c r="DA2084" s="52"/>
      <c r="DB2084" s="52"/>
      <c r="DC2084" s="52"/>
      <c r="DD2084" s="52"/>
      <c r="DE2084" s="52"/>
      <c r="DF2084" s="52"/>
      <c r="DG2084" s="52"/>
      <c r="DH2084" s="52"/>
      <c r="DI2084" s="52"/>
      <c r="DJ2084" s="52"/>
      <c r="DK2084" s="52"/>
      <c r="DL2084" s="52"/>
      <c r="DM2084" s="52"/>
      <c r="DN2084" s="52"/>
      <c r="DO2084" s="52"/>
      <c r="DP2084" s="52"/>
      <c r="DQ2084" s="52"/>
      <c r="DR2084" s="52"/>
      <c r="DS2084" s="52"/>
      <c r="DT2084" s="52"/>
      <c r="DU2084" s="52"/>
      <c r="DV2084" s="52"/>
      <c r="DW2084" s="52"/>
      <c r="DX2084" s="52"/>
      <c r="DY2084" s="52"/>
      <c r="DZ2084" s="52"/>
      <c r="EA2084" s="52"/>
    </row>
    <row r="2085" spans="1:131" s="43" customFormat="1" x14ac:dyDescent="0.2">
      <c r="A2085" s="42"/>
      <c r="B2085" s="42"/>
      <c r="C2085" s="42"/>
      <c r="D2085" s="42"/>
      <c r="E2085" s="42"/>
      <c r="F2085" s="42"/>
      <c r="G2085" s="54"/>
      <c r="H2085" s="42"/>
      <c r="I2085" s="42"/>
      <c r="J2085" s="55"/>
      <c r="K2085" s="55"/>
      <c r="L2085" s="55"/>
      <c r="M2085" s="56"/>
      <c r="N2085" s="57"/>
      <c r="O2085" s="57"/>
      <c r="P2085" s="42"/>
      <c r="Q2085" s="42"/>
      <c r="R2085" s="42"/>
      <c r="S2085" s="42"/>
      <c r="T2085" s="57"/>
      <c r="U2085" s="57"/>
      <c r="V2085" s="52"/>
      <c r="W2085" s="52"/>
      <c r="X2085" s="52"/>
      <c r="Y2085" s="52"/>
      <c r="Z2085" s="52"/>
      <c r="AA2085" s="52"/>
      <c r="AB2085" s="52"/>
      <c r="AC2085" s="52"/>
      <c r="AD2085" s="52"/>
      <c r="AE2085" s="52"/>
      <c r="AF2085" s="52"/>
      <c r="AG2085" s="52"/>
      <c r="AH2085" s="52"/>
      <c r="AI2085" s="52"/>
      <c r="AJ2085" s="52"/>
      <c r="AK2085" s="52"/>
      <c r="AL2085" s="52"/>
      <c r="AM2085" s="52"/>
      <c r="AN2085" s="52"/>
      <c r="AO2085" s="52"/>
      <c r="AP2085" s="52"/>
      <c r="AQ2085" s="52"/>
      <c r="AR2085" s="52"/>
      <c r="AS2085" s="52"/>
      <c r="AT2085" s="52"/>
      <c r="AU2085" s="52"/>
      <c r="AV2085" s="52"/>
      <c r="AW2085" s="52"/>
      <c r="AX2085" s="52"/>
      <c r="AY2085" s="52"/>
      <c r="AZ2085" s="52"/>
      <c r="BA2085" s="52"/>
      <c r="BB2085" s="52"/>
      <c r="BC2085" s="52"/>
      <c r="BD2085" s="52"/>
      <c r="BE2085" s="52"/>
      <c r="BF2085" s="52"/>
      <c r="BG2085" s="52"/>
      <c r="BH2085" s="52"/>
      <c r="BI2085" s="52"/>
      <c r="BJ2085" s="52"/>
      <c r="BK2085" s="52"/>
      <c r="BL2085" s="52"/>
      <c r="BM2085" s="52"/>
      <c r="BN2085" s="52"/>
      <c r="BO2085" s="52"/>
      <c r="BP2085" s="52"/>
      <c r="BQ2085" s="52"/>
      <c r="BR2085" s="52"/>
      <c r="BS2085" s="52"/>
      <c r="BT2085" s="52"/>
      <c r="BU2085" s="52"/>
      <c r="BV2085" s="52"/>
      <c r="BW2085" s="52"/>
      <c r="BX2085" s="52"/>
      <c r="BY2085" s="52"/>
      <c r="BZ2085" s="52"/>
      <c r="CA2085" s="52"/>
      <c r="CB2085" s="52"/>
      <c r="CC2085" s="52"/>
      <c r="CD2085" s="52"/>
      <c r="CE2085" s="52"/>
      <c r="CF2085" s="52"/>
      <c r="CG2085" s="52"/>
      <c r="CH2085" s="52"/>
      <c r="CI2085" s="52"/>
      <c r="CJ2085" s="52"/>
      <c r="CK2085" s="52"/>
      <c r="CL2085" s="52"/>
      <c r="CM2085" s="52"/>
      <c r="CN2085" s="52"/>
      <c r="CO2085" s="52"/>
      <c r="CP2085" s="52"/>
      <c r="CQ2085" s="52"/>
      <c r="CR2085" s="52"/>
      <c r="CS2085" s="52"/>
      <c r="CT2085" s="52"/>
      <c r="CU2085" s="52"/>
      <c r="CV2085" s="52"/>
      <c r="CW2085" s="52"/>
      <c r="CX2085" s="52"/>
      <c r="CY2085" s="52"/>
      <c r="CZ2085" s="52"/>
      <c r="DA2085" s="52"/>
      <c r="DB2085" s="52"/>
      <c r="DC2085" s="52"/>
      <c r="DD2085" s="52"/>
      <c r="DE2085" s="52"/>
      <c r="DF2085" s="52"/>
      <c r="DG2085" s="52"/>
      <c r="DH2085" s="52"/>
      <c r="DI2085" s="52"/>
      <c r="DJ2085" s="52"/>
      <c r="DK2085" s="52"/>
      <c r="DL2085" s="52"/>
      <c r="DM2085" s="52"/>
      <c r="DN2085" s="52"/>
      <c r="DO2085" s="52"/>
      <c r="DP2085" s="52"/>
      <c r="DQ2085" s="52"/>
      <c r="DR2085" s="52"/>
      <c r="DS2085" s="52"/>
      <c r="DT2085" s="52"/>
      <c r="DU2085" s="52"/>
      <c r="DV2085" s="52"/>
      <c r="DW2085" s="52"/>
      <c r="DX2085" s="52"/>
      <c r="DY2085" s="52"/>
      <c r="DZ2085" s="52"/>
      <c r="EA2085" s="52"/>
    </row>
    <row r="2086" spans="1:131" s="43" customFormat="1" x14ac:dyDescent="0.2">
      <c r="A2086" s="42"/>
      <c r="B2086" s="42"/>
      <c r="C2086" s="42"/>
      <c r="D2086" s="42"/>
      <c r="E2086" s="42"/>
      <c r="F2086" s="42"/>
      <c r="G2086" s="54"/>
      <c r="H2086" s="42"/>
      <c r="I2086" s="42"/>
      <c r="J2086" s="55"/>
      <c r="K2086" s="55"/>
      <c r="L2086" s="55"/>
      <c r="M2086" s="56"/>
      <c r="N2086" s="57"/>
      <c r="O2086" s="57"/>
      <c r="P2086" s="42"/>
      <c r="Q2086" s="42"/>
      <c r="R2086" s="42"/>
      <c r="S2086" s="42"/>
      <c r="T2086" s="57"/>
      <c r="U2086" s="57"/>
      <c r="V2086" s="52"/>
      <c r="W2086" s="52"/>
      <c r="X2086" s="52"/>
      <c r="Y2086" s="52"/>
      <c r="Z2086" s="52"/>
      <c r="AA2086" s="52"/>
      <c r="AB2086" s="52"/>
      <c r="AC2086" s="52"/>
      <c r="AD2086" s="52"/>
      <c r="AE2086" s="52"/>
      <c r="AF2086" s="52"/>
      <c r="AG2086" s="52"/>
      <c r="AH2086" s="52"/>
      <c r="AI2086" s="52"/>
      <c r="AJ2086" s="52"/>
      <c r="AK2086" s="52"/>
      <c r="AL2086" s="52"/>
      <c r="AM2086" s="52"/>
      <c r="AN2086" s="52"/>
      <c r="AO2086" s="52"/>
      <c r="AP2086" s="52"/>
      <c r="AQ2086" s="52"/>
      <c r="AR2086" s="52"/>
      <c r="AS2086" s="52"/>
      <c r="AT2086" s="52"/>
      <c r="AU2086" s="52"/>
      <c r="AV2086" s="52"/>
      <c r="AW2086" s="52"/>
      <c r="AX2086" s="52"/>
      <c r="AY2086" s="52"/>
      <c r="AZ2086" s="52"/>
      <c r="BA2086" s="52"/>
      <c r="BB2086" s="52"/>
      <c r="BC2086" s="52"/>
      <c r="BD2086" s="52"/>
      <c r="BE2086" s="52"/>
      <c r="BF2086" s="52"/>
      <c r="BG2086" s="52"/>
      <c r="BH2086" s="52"/>
      <c r="BI2086" s="52"/>
      <c r="BJ2086" s="52"/>
      <c r="BK2086" s="52"/>
      <c r="BL2086" s="52"/>
      <c r="BM2086" s="52"/>
      <c r="BN2086" s="52"/>
      <c r="BO2086" s="52"/>
      <c r="BP2086" s="52"/>
      <c r="BQ2086" s="52"/>
      <c r="BR2086" s="52"/>
      <c r="BS2086" s="52"/>
      <c r="BT2086" s="52"/>
      <c r="BU2086" s="52"/>
      <c r="BV2086" s="52"/>
      <c r="BW2086" s="52"/>
      <c r="BX2086" s="52"/>
      <c r="BY2086" s="52"/>
      <c r="BZ2086" s="52"/>
      <c r="CA2086" s="52"/>
      <c r="CB2086" s="52"/>
      <c r="CC2086" s="52"/>
      <c r="CD2086" s="52"/>
      <c r="CE2086" s="52"/>
      <c r="CF2086" s="52"/>
      <c r="CG2086" s="52"/>
      <c r="CH2086" s="52"/>
      <c r="CI2086" s="52"/>
      <c r="CJ2086" s="52"/>
      <c r="CK2086" s="52"/>
      <c r="CL2086" s="52"/>
      <c r="CM2086" s="52"/>
      <c r="CN2086" s="52"/>
      <c r="CO2086" s="52"/>
      <c r="CP2086" s="52"/>
      <c r="CQ2086" s="52"/>
      <c r="CR2086" s="52"/>
      <c r="CS2086" s="52"/>
      <c r="CT2086" s="52"/>
      <c r="CU2086" s="52"/>
      <c r="CV2086" s="52"/>
      <c r="CW2086" s="52"/>
      <c r="CX2086" s="52"/>
      <c r="CY2086" s="52"/>
      <c r="CZ2086" s="52"/>
      <c r="DA2086" s="52"/>
      <c r="DB2086" s="52"/>
      <c r="DC2086" s="52"/>
      <c r="DD2086" s="52"/>
      <c r="DE2086" s="52"/>
      <c r="DF2086" s="52"/>
      <c r="DG2086" s="52"/>
      <c r="DH2086" s="52"/>
      <c r="DI2086" s="52"/>
      <c r="DJ2086" s="52"/>
      <c r="DK2086" s="52"/>
      <c r="DL2086" s="52"/>
      <c r="DM2086" s="52"/>
      <c r="DN2086" s="52"/>
      <c r="DO2086" s="52"/>
      <c r="DP2086" s="52"/>
      <c r="DQ2086" s="52"/>
      <c r="DR2086" s="52"/>
      <c r="DS2086" s="52"/>
      <c r="DT2086" s="52"/>
      <c r="DU2086" s="52"/>
      <c r="DV2086" s="52"/>
      <c r="DW2086" s="52"/>
      <c r="DX2086" s="52"/>
      <c r="DY2086" s="52"/>
      <c r="DZ2086" s="52"/>
      <c r="EA2086" s="52"/>
    </row>
    <row r="2087" spans="1:131" s="43" customFormat="1" x14ac:dyDescent="0.2">
      <c r="A2087" s="42"/>
      <c r="B2087" s="42"/>
      <c r="C2087" s="42"/>
      <c r="D2087" s="42"/>
      <c r="E2087" s="42"/>
      <c r="F2087" s="42"/>
      <c r="G2087" s="54"/>
      <c r="H2087" s="42"/>
      <c r="I2087" s="42"/>
      <c r="J2087" s="55"/>
      <c r="K2087" s="55"/>
      <c r="L2087" s="55"/>
      <c r="M2087" s="56"/>
      <c r="N2087" s="57"/>
      <c r="O2087" s="57"/>
      <c r="P2087" s="42"/>
      <c r="Q2087" s="42"/>
      <c r="R2087" s="42"/>
      <c r="S2087" s="42"/>
      <c r="T2087" s="57"/>
      <c r="U2087" s="57"/>
      <c r="V2087" s="52"/>
      <c r="W2087" s="52"/>
      <c r="X2087" s="52"/>
      <c r="Y2087" s="52"/>
      <c r="Z2087" s="52"/>
      <c r="AA2087" s="52"/>
      <c r="AB2087" s="52"/>
      <c r="AC2087" s="52"/>
      <c r="AD2087" s="52"/>
      <c r="AE2087" s="52"/>
      <c r="AF2087" s="52"/>
      <c r="AG2087" s="52"/>
      <c r="AH2087" s="52"/>
      <c r="AI2087" s="52"/>
      <c r="AJ2087" s="52"/>
      <c r="AK2087" s="52"/>
      <c r="AL2087" s="52"/>
      <c r="AM2087" s="52"/>
      <c r="AN2087" s="52"/>
      <c r="AO2087" s="52"/>
      <c r="AP2087" s="52"/>
      <c r="AQ2087" s="52"/>
      <c r="AR2087" s="52"/>
      <c r="AS2087" s="52"/>
      <c r="AT2087" s="52"/>
      <c r="AU2087" s="52"/>
      <c r="AV2087" s="52"/>
      <c r="AW2087" s="52"/>
      <c r="AX2087" s="52"/>
      <c r="AY2087" s="52"/>
      <c r="AZ2087" s="52"/>
      <c r="BA2087" s="52"/>
      <c r="BB2087" s="52"/>
      <c r="BC2087" s="52"/>
      <c r="BD2087" s="52"/>
      <c r="BE2087" s="52"/>
      <c r="BF2087" s="52"/>
      <c r="BG2087" s="52"/>
      <c r="BH2087" s="52"/>
      <c r="BI2087" s="52"/>
      <c r="BJ2087" s="52"/>
      <c r="BK2087" s="52"/>
      <c r="BL2087" s="52"/>
      <c r="BM2087" s="52"/>
      <c r="BN2087" s="52"/>
      <c r="BO2087" s="52"/>
      <c r="BP2087" s="52"/>
      <c r="BQ2087" s="52"/>
      <c r="BR2087" s="52"/>
      <c r="BS2087" s="52"/>
      <c r="BT2087" s="52"/>
      <c r="BU2087" s="52"/>
      <c r="BV2087" s="52"/>
      <c r="BW2087" s="52"/>
      <c r="BX2087" s="52"/>
      <c r="BY2087" s="52"/>
      <c r="BZ2087" s="52"/>
      <c r="CA2087" s="52"/>
      <c r="CB2087" s="52"/>
      <c r="CC2087" s="52"/>
      <c r="CD2087" s="52"/>
      <c r="CE2087" s="52"/>
      <c r="CF2087" s="52"/>
      <c r="CG2087" s="52"/>
      <c r="CH2087" s="52"/>
      <c r="CI2087" s="52"/>
      <c r="CJ2087" s="52"/>
      <c r="CK2087" s="52"/>
      <c r="CL2087" s="52"/>
      <c r="CM2087" s="52"/>
      <c r="CN2087" s="52"/>
      <c r="CO2087" s="52"/>
      <c r="CP2087" s="52"/>
      <c r="CQ2087" s="52"/>
      <c r="CR2087" s="52"/>
      <c r="CS2087" s="52"/>
      <c r="CT2087" s="52"/>
      <c r="CU2087" s="52"/>
      <c r="CV2087" s="52"/>
      <c r="CW2087" s="52"/>
      <c r="CX2087" s="52"/>
      <c r="CY2087" s="52"/>
      <c r="CZ2087" s="52"/>
      <c r="DA2087" s="52"/>
      <c r="DB2087" s="52"/>
      <c r="DC2087" s="52"/>
      <c r="DD2087" s="52"/>
      <c r="DE2087" s="52"/>
      <c r="DF2087" s="52"/>
      <c r="DG2087" s="52"/>
      <c r="DH2087" s="52"/>
      <c r="DI2087" s="52"/>
      <c r="DJ2087" s="52"/>
      <c r="DK2087" s="52"/>
      <c r="DL2087" s="52"/>
      <c r="DM2087" s="52"/>
      <c r="DN2087" s="52"/>
      <c r="DO2087" s="52"/>
      <c r="DP2087" s="52"/>
      <c r="DQ2087" s="52"/>
      <c r="DR2087" s="52"/>
      <c r="DS2087" s="52"/>
      <c r="DT2087" s="52"/>
      <c r="DU2087" s="52"/>
      <c r="DV2087" s="52"/>
      <c r="DW2087" s="52"/>
      <c r="DX2087" s="52"/>
      <c r="DY2087" s="52"/>
      <c r="DZ2087" s="52"/>
      <c r="EA2087" s="52"/>
    </row>
    <row r="2088" spans="1:131" s="43" customFormat="1" x14ac:dyDescent="0.2">
      <c r="A2088" s="42"/>
      <c r="B2088" s="42"/>
      <c r="C2088" s="42"/>
      <c r="D2088" s="42"/>
      <c r="E2088" s="42"/>
      <c r="F2088" s="42"/>
      <c r="G2088" s="54"/>
      <c r="H2088" s="42"/>
      <c r="I2088" s="42"/>
      <c r="J2088" s="55"/>
      <c r="K2088" s="55"/>
      <c r="L2088" s="55"/>
      <c r="M2088" s="56"/>
      <c r="N2088" s="57"/>
      <c r="O2088" s="57"/>
      <c r="P2088" s="42"/>
      <c r="Q2088" s="42"/>
      <c r="R2088" s="42"/>
      <c r="S2088" s="42"/>
      <c r="T2088" s="57"/>
      <c r="U2088" s="57"/>
      <c r="V2088" s="52"/>
      <c r="W2088" s="52"/>
      <c r="X2088" s="52"/>
      <c r="Y2088" s="52"/>
      <c r="Z2088" s="52"/>
      <c r="AA2088" s="52"/>
      <c r="AB2088" s="52"/>
      <c r="AC2088" s="52"/>
      <c r="AD2088" s="52"/>
      <c r="AE2088" s="52"/>
      <c r="AF2088" s="52"/>
      <c r="AG2088" s="52"/>
      <c r="AH2088" s="52"/>
      <c r="AI2088" s="52"/>
      <c r="AJ2088" s="52"/>
      <c r="AK2088" s="52"/>
      <c r="AL2088" s="52"/>
      <c r="AM2088" s="52"/>
      <c r="AN2088" s="52"/>
      <c r="AO2088" s="52"/>
      <c r="AP2088" s="52"/>
      <c r="AQ2088" s="52"/>
      <c r="AR2088" s="52"/>
      <c r="AS2088" s="52"/>
      <c r="AT2088" s="52"/>
      <c r="AU2088" s="52"/>
      <c r="AV2088" s="52"/>
      <c r="AW2088" s="52"/>
      <c r="AX2088" s="52"/>
      <c r="AY2088" s="52"/>
      <c r="AZ2088" s="52"/>
      <c r="BA2088" s="52"/>
      <c r="BB2088" s="52"/>
      <c r="BC2088" s="52"/>
      <c r="BD2088" s="52"/>
      <c r="BE2088" s="52"/>
      <c r="BF2088" s="52"/>
      <c r="BG2088" s="52"/>
      <c r="BH2088" s="52"/>
      <c r="BI2088" s="52"/>
      <c r="BJ2088" s="52"/>
      <c r="BK2088" s="52"/>
      <c r="BL2088" s="52"/>
      <c r="BM2088" s="52"/>
      <c r="BN2088" s="52"/>
      <c r="BO2088" s="52"/>
      <c r="BP2088" s="52"/>
      <c r="BQ2088" s="52"/>
      <c r="BR2088" s="52"/>
      <c r="BS2088" s="52"/>
      <c r="BT2088" s="52"/>
      <c r="BU2088" s="52"/>
      <c r="BV2088" s="52"/>
      <c r="BW2088" s="52"/>
      <c r="BX2088" s="52"/>
      <c r="BY2088" s="52"/>
      <c r="BZ2088" s="52"/>
      <c r="CA2088" s="52"/>
      <c r="CB2088" s="52"/>
      <c r="CC2088" s="52"/>
      <c r="CD2088" s="52"/>
      <c r="CE2088" s="52"/>
      <c r="CF2088" s="52"/>
      <c r="CG2088" s="52"/>
      <c r="CH2088" s="52"/>
      <c r="CI2088" s="52"/>
      <c r="CJ2088" s="52"/>
      <c r="CK2088" s="52"/>
      <c r="CL2088" s="52"/>
      <c r="CM2088" s="52"/>
      <c r="CN2088" s="52"/>
      <c r="CO2088" s="52"/>
      <c r="CP2088" s="52"/>
      <c r="CQ2088" s="52"/>
      <c r="CR2088" s="52"/>
      <c r="CS2088" s="52"/>
      <c r="CT2088" s="52"/>
      <c r="CU2088" s="52"/>
      <c r="CV2088" s="52"/>
      <c r="CW2088" s="52"/>
      <c r="CX2088" s="52"/>
      <c r="CY2088" s="52"/>
      <c r="CZ2088" s="52"/>
      <c r="DA2088" s="52"/>
      <c r="DB2088" s="52"/>
      <c r="DC2088" s="52"/>
      <c r="DD2088" s="52"/>
      <c r="DE2088" s="52"/>
      <c r="DF2088" s="52"/>
      <c r="DG2088" s="52"/>
      <c r="DH2088" s="52"/>
      <c r="DI2088" s="52"/>
      <c r="DJ2088" s="52"/>
      <c r="DK2088" s="52"/>
      <c r="DL2088" s="52"/>
      <c r="DM2088" s="52"/>
      <c r="DN2088" s="52"/>
      <c r="DO2088" s="52"/>
      <c r="DP2088" s="52"/>
      <c r="DQ2088" s="52"/>
      <c r="DR2088" s="52"/>
      <c r="DS2088" s="52"/>
      <c r="DT2088" s="52"/>
      <c r="DU2088" s="52"/>
      <c r="DV2088" s="52"/>
      <c r="DW2088" s="52"/>
      <c r="DX2088" s="52"/>
      <c r="DY2088" s="52"/>
      <c r="DZ2088" s="52"/>
      <c r="EA2088" s="52"/>
    </row>
    <row r="2089" spans="1:131" s="43" customFormat="1" x14ac:dyDescent="0.2">
      <c r="A2089" s="42"/>
      <c r="B2089" s="42"/>
      <c r="C2089" s="42"/>
      <c r="D2089" s="42"/>
      <c r="E2089" s="42"/>
      <c r="F2089" s="42"/>
      <c r="G2089" s="54"/>
      <c r="H2089" s="42"/>
      <c r="I2089" s="42"/>
      <c r="J2089" s="55"/>
      <c r="K2089" s="55"/>
      <c r="L2089" s="55"/>
      <c r="M2089" s="56"/>
      <c r="N2089" s="57"/>
      <c r="O2089" s="57"/>
      <c r="P2089" s="42"/>
      <c r="Q2089" s="42"/>
      <c r="R2089" s="42"/>
      <c r="S2089" s="42"/>
      <c r="T2089" s="57"/>
      <c r="U2089" s="57"/>
      <c r="V2089" s="52"/>
      <c r="W2089" s="52"/>
      <c r="X2089" s="52"/>
      <c r="Y2089" s="52"/>
      <c r="Z2089" s="52"/>
      <c r="AA2089" s="52"/>
      <c r="AB2089" s="52"/>
      <c r="AC2089" s="52"/>
      <c r="AD2089" s="52"/>
      <c r="AE2089" s="52"/>
      <c r="AF2089" s="52"/>
      <c r="AG2089" s="52"/>
      <c r="AH2089" s="52"/>
      <c r="AI2089" s="52"/>
      <c r="AJ2089" s="52"/>
      <c r="AK2089" s="52"/>
      <c r="AL2089" s="52"/>
      <c r="AM2089" s="52"/>
      <c r="AN2089" s="52"/>
      <c r="AO2089" s="52"/>
      <c r="AP2089" s="52"/>
      <c r="AQ2089" s="52"/>
      <c r="AR2089" s="52"/>
      <c r="AS2089" s="52"/>
      <c r="AT2089" s="52"/>
      <c r="AU2089" s="52"/>
      <c r="AV2089" s="52"/>
      <c r="AW2089" s="52"/>
      <c r="AX2089" s="52"/>
      <c r="AY2089" s="52"/>
      <c r="AZ2089" s="52"/>
      <c r="BA2089" s="52"/>
      <c r="BB2089" s="52"/>
      <c r="BC2089" s="52"/>
      <c r="BD2089" s="52"/>
      <c r="BE2089" s="52"/>
      <c r="BF2089" s="52"/>
      <c r="BG2089" s="52"/>
      <c r="BH2089" s="52"/>
      <c r="BI2089" s="52"/>
      <c r="BJ2089" s="52"/>
      <c r="BK2089" s="52"/>
      <c r="BL2089" s="52"/>
      <c r="BM2089" s="52"/>
      <c r="BN2089" s="52"/>
      <c r="BO2089" s="52"/>
      <c r="BP2089" s="52"/>
      <c r="BQ2089" s="52"/>
      <c r="BR2089" s="52"/>
      <c r="BS2089" s="52"/>
      <c r="BT2089" s="52"/>
      <c r="BU2089" s="52"/>
      <c r="BV2089" s="52"/>
      <c r="BW2089" s="52"/>
      <c r="BX2089" s="52"/>
      <c r="BY2089" s="52"/>
      <c r="BZ2089" s="52"/>
      <c r="CA2089" s="52"/>
      <c r="CB2089" s="52"/>
      <c r="CC2089" s="52"/>
      <c r="CD2089" s="52"/>
      <c r="CE2089" s="52"/>
      <c r="CF2089" s="52"/>
      <c r="CG2089" s="52"/>
      <c r="CH2089" s="52"/>
      <c r="CI2089" s="52"/>
      <c r="CJ2089" s="52"/>
      <c r="CK2089" s="52"/>
      <c r="CL2089" s="52"/>
      <c r="CM2089" s="52"/>
      <c r="CN2089" s="52"/>
      <c r="CO2089" s="52"/>
      <c r="CP2089" s="52"/>
      <c r="CQ2089" s="52"/>
      <c r="CR2089" s="52"/>
      <c r="CS2089" s="52"/>
      <c r="CT2089" s="52"/>
      <c r="CU2089" s="52"/>
      <c r="CV2089" s="52"/>
      <c r="CW2089" s="52"/>
      <c r="CX2089" s="52"/>
      <c r="CY2089" s="52"/>
      <c r="CZ2089" s="52"/>
      <c r="DA2089" s="52"/>
      <c r="DB2089" s="52"/>
      <c r="DC2089" s="52"/>
      <c r="DD2089" s="52"/>
      <c r="DE2089" s="52"/>
      <c r="DF2089" s="52"/>
      <c r="DG2089" s="52"/>
      <c r="DH2089" s="52"/>
      <c r="DI2089" s="52"/>
      <c r="DJ2089" s="52"/>
      <c r="DK2089" s="52"/>
      <c r="DL2089" s="52"/>
      <c r="DM2089" s="52"/>
      <c r="DN2089" s="52"/>
      <c r="DO2089" s="52"/>
      <c r="DP2089" s="52"/>
      <c r="DQ2089" s="52"/>
      <c r="DR2089" s="52"/>
      <c r="DS2089" s="52"/>
      <c r="DT2089" s="52"/>
      <c r="DU2089" s="52"/>
      <c r="DV2089" s="52"/>
      <c r="DW2089" s="52"/>
      <c r="DX2089" s="52"/>
      <c r="DY2089" s="52"/>
      <c r="DZ2089" s="52"/>
      <c r="EA2089" s="52"/>
    </row>
    <row r="2090" spans="1:131" s="43" customFormat="1" x14ac:dyDescent="0.2">
      <c r="A2090" s="42"/>
      <c r="B2090" s="42"/>
      <c r="C2090" s="42"/>
      <c r="D2090" s="42"/>
      <c r="E2090" s="42"/>
      <c r="F2090" s="42"/>
      <c r="G2090" s="54"/>
      <c r="H2090" s="42"/>
      <c r="I2090" s="42"/>
      <c r="J2090" s="55"/>
      <c r="K2090" s="55"/>
      <c r="L2090" s="55"/>
      <c r="M2090" s="56"/>
      <c r="N2090" s="57"/>
      <c r="O2090" s="57"/>
      <c r="P2090" s="42"/>
      <c r="Q2090" s="42"/>
      <c r="R2090" s="42"/>
      <c r="S2090" s="42"/>
      <c r="T2090" s="57"/>
      <c r="U2090" s="57"/>
      <c r="V2090" s="52"/>
      <c r="W2090" s="52"/>
      <c r="X2090" s="52"/>
      <c r="Y2090" s="52"/>
      <c r="Z2090" s="52"/>
      <c r="AA2090" s="52"/>
      <c r="AB2090" s="52"/>
      <c r="AC2090" s="52"/>
      <c r="AD2090" s="52"/>
      <c r="AE2090" s="52"/>
      <c r="AF2090" s="52"/>
      <c r="AG2090" s="52"/>
      <c r="AH2090" s="52"/>
      <c r="AI2090" s="52"/>
      <c r="AJ2090" s="52"/>
      <c r="AK2090" s="52"/>
      <c r="AL2090" s="52"/>
      <c r="AM2090" s="52"/>
      <c r="AN2090" s="52"/>
      <c r="AO2090" s="52"/>
      <c r="AP2090" s="52"/>
      <c r="AQ2090" s="52"/>
      <c r="AR2090" s="52"/>
      <c r="AS2090" s="52"/>
      <c r="AT2090" s="52"/>
      <c r="AU2090" s="52"/>
      <c r="AV2090" s="52"/>
      <c r="AW2090" s="52"/>
      <c r="AX2090" s="52"/>
      <c r="AY2090" s="52"/>
      <c r="AZ2090" s="52"/>
      <c r="BA2090" s="52"/>
      <c r="BB2090" s="52"/>
      <c r="BC2090" s="52"/>
      <c r="BD2090" s="52"/>
      <c r="BE2090" s="52"/>
      <c r="BF2090" s="52"/>
      <c r="BG2090" s="52"/>
      <c r="BH2090" s="52"/>
      <c r="BI2090" s="52"/>
      <c r="BJ2090" s="52"/>
      <c r="BK2090" s="52"/>
      <c r="BL2090" s="52"/>
      <c r="BM2090" s="52"/>
      <c r="BN2090" s="52"/>
      <c r="BO2090" s="52"/>
      <c r="BP2090" s="52"/>
      <c r="BQ2090" s="52"/>
      <c r="BR2090" s="52"/>
      <c r="BS2090" s="52"/>
      <c r="BT2090" s="52"/>
      <c r="BU2090" s="52"/>
      <c r="BV2090" s="52"/>
      <c r="BW2090" s="52"/>
      <c r="BX2090" s="52"/>
      <c r="BY2090" s="52"/>
      <c r="BZ2090" s="52"/>
      <c r="CA2090" s="52"/>
      <c r="CB2090" s="52"/>
      <c r="CC2090" s="52"/>
      <c r="CD2090" s="52"/>
      <c r="CE2090" s="52"/>
      <c r="CF2090" s="52"/>
      <c r="CG2090" s="52"/>
      <c r="CH2090" s="52"/>
      <c r="CI2090" s="52"/>
      <c r="CJ2090" s="52"/>
      <c r="CK2090" s="52"/>
      <c r="CL2090" s="52"/>
      <c r="CM2090" s="52"/>
      <c r="CN2090" s="52"/>
      <c r="CO2090" s="52"/>
      <c r="CP2090" s="52"/>
      <c r="CQ2090" s="52"/>
      <c r="CR2090" s="52"/>
      <c r="CS2090" s="52"/>
      <c r="CT2090" s="52"/>
      <c r="CU2090" s="52"/>
      <c r="CV2090" s="52"/>
      <c r="CW2090" s="52"/>
      <c r="CX2090" s="52"/>
      <c r="CY2090" s="52"/>
      <c r="CZ2090" s="52"/>
      <c r="DA2090" s="52"/>
      <c r="DB2090" s="52"/>
      <c r="DC2090" s="52"/>
      <c r="DD2090" s="52"/>
      <c r="DE2090" s="52"/>
      <c r="DF2090" s="52"/>
      <c r="DG2090" s="52"/>
      <c r="DH2090" s="52"/>
      <c r="DI2090" s="52"/>
      <c r="DJ2090" s="52"/>
      <c r="DK2090" s="52"/>
      <c r="DL2090" s="52"/>
      <c r="DM2090" s="52"/>
      <c r="DN2090" s="52"/>
      <c r="DO2090" s="52"/>
      <c r="DP2090" s="52"/>
      <c r="DQ2090" s="52"/>
      <c r="DR2090" s="52"/>
      <c r="DS2090" s="52"/>
      <c r="DT2090" s="52"/>
      <c r="DU2090" s="52"/>
      <c r="DV2090" s="52"/>
      <c r="DW2090" s="52"/>
      <c r="DX2090" s="52"/>
      <c r="DY2090" s="52"/>
      <c r="DZ2090" s="52"/>
      <c r="EA2090" s="52"/>
    </row>
    <row r="2091" spans="1:131" s="43" customFormat="1" x14ac:dyDescent="0.2">
      <c r="A2091" s="42"/>
      <c r="B2091" s="42"/>
      <c r="C2091" s="42"/>
      <c r="D2091" s="42"/>
      <c r="E2091" s="42"/>
      <c r="F2091" s="42"/>
      <c r="G2091" s="54"/>
      <c r="H2091" s="42"/>
      <c r="I2091" s="42"/>
      <c r="J2091" s="55"/>
      <c r="K2091" s="55"/>
      <c r="L2091" s="55"/>
      <c r="M2091" s="56"/>
      <c r="N2091" s="57"/>
      <c r="O2091" s="57"/>
      <c r="P2091" s="42"/>
      <c r="Q2091" s="42"/>
      <c r="R2091" s="42"/>
      <c r="S2091" s="42"/>
      <c r="T2091" s="57"/>
      <c r="U2091" s="57"/>
      <c r="V2091" s="52"/>
      <c r="W2091" s="52"/>
      <c r="X2091" s="52"/>
      <c r="Y2091" s="52"/>
      <c r="Z2091" s="52"/>
      <c r="AA2091" s="52"/>
      <c r="AB2091" s="52"/>
      <c r="AC2091" s="52"/>
      <c r="AD2091" s="52"/>
      <c r="AE2091" s="52"/>
      <c r="AF2091" s="52"/>
      <c r="AG2091" s="52"/>
      <c r="AH2091" s="52"/>
      <c r="AI2091" s="52"/>
      <c r="AJ2091" s="52"/>
      <c r="AK2091" s="52"/>
      <c r="AL2091" s="52"/>
      <c r="AM2091" s="52"/>
      <c r="AN2091" s="52"/>
      <c r="AO2091" s="52"/>
      <c r="AP2091" s="52"/>
      <c r="AQ2091" s="52"/>
      <c r="AR2091" s="52"/>
      <c r="AS2091" s="52"/>
      <c r="AT2091" s="52"/>
      <c r="AU2091" s="52"/>
      <c r="AV2091" s="52"/>
      <c r="AW2091" s="52"/>
      <c r="AX2091" s="52"/>
      <c r="AY2091" s="52"/>
      <c r="AZ2091" s="52"/>
      <c r="BA2091" s="52"/>
      <c r="BB2091" s="52"/>
      <c r="BC2091" s="52"/>
      <c r="BD2091" s="52"/>
      <c r="BE2091" s="52"/>
      <c r="BF2091" s="52"/>
      <c r="BG2091" s="52"/>
      <c r="BH2091" s="52"/>
      <c r="BI2091" s="52"/>
      <c r="BJ2091" s="52"/>
      <c r="BK2091" s="52"/>
      <c r="BL2091" s="52"/>
      <c r="BM2091" s="52"/>
      <c r="BN2091" s="52"/>
      <c r="BO2091" s="52"/>
      <c r="BP2091" s="52"/>
      <c r="BQ2091" s="52"/>
      <c r="BR2091" s="52"/>
      <c r="BS2091" s="52"/>
      <c r="BT2091" s="52"/>
      <c r="BU2091" s="52"/>
      <c r="BV2091" s="52"/>
      <c r="BW2091" s="52"/>
      <c r="BX2091" s="52"/>
      <c r="BY2091" s="52"/>
      <c r="BZ2091" s="52"/>
      <c r="CA2091" s="52"/>
      <c r="CB2091" s="52"/>
      <c r="CC2091" s="52"/>
      <c r="CD2091" s="52"/>
      <c r="CE2091" s="52"/>
      <c r="CF2091" s="52"/>
      <c r="CG2091" s="52"/>
      <c r="CH2091" s="52"/>
      <c r="CI2091" s="52"/>
      <c r="CJ2091" s="52"/>
      <c r="CK2091" s="52"/>
      <c r="CL2091" s="52"/>
      <c r="CM2091" s="52"/>
      <c r="CN2091" s="52"/>
      <c r="CO2091" s="52"/>
      <c r="CP2091" s="52"/>
      <c r="CQ2091" s="52"/>
      <c r="CR2091" s="52"/>
      <c r="CS2091" s="52"/>
      <c r="CT2091" s="52"/>
      <c r="CU2091" s="52"/>
      <c r="CV2091" s="52"/>
      <c r="CW2091" s="52"/>
      <c r="CX2091" s="52"/>
      <c r="CY2091" s="52"/>
      <c r="CZ2091" s="52"/>
      <c r="DA2091" s="52"/>
      <c r="DB2091" s="52"/>
      <c r="DC2091" s="52"/>
      <c r="DD2091" s="52"/>
      <c r="DE2091" s="52"/>
      <c r="DF2091" s="52"/>
      <c r="DG2091" s="52"/>
      <c r="DH2091" s="52"/>
      <c r="DI2091" s="52"/>
      <c r="DJ2091" s="52"/>
      <c r="DK2091" s="52"/>
      <c r="DL2091" s="52"/>
      <c r="DM2091" s="52"/>
      <c r="DN2091" s="52"/>
      <c r="DO2091" s="52"/>
      <c r="DP2091" s="52"/>
      <c r="DQ2091" s="52"/>
      <c r="DR2091" s="52"/>
      <c r="DS2091" s="52"/>
      <c r="DT2091" s="52"/>
      <c r="DU2091" s="52"/>
      <c r="DV2091" s="52"/>
      <c r="DW2091" s="52"/>
      <c r="DX2091" s="52"/>
      <c r="DY2091" s="52"/>
      <c r="DZ2091" s="52"/>
      <c r="EA2091" s="52"/>
    </row>
    <row r="2092" spans="1:131" s="43" customFormat="1" x14ac:dyDescent="0.2">
      <c r="A2092" s="42"/>
      <c r="B2092" s="42"/>
      <c r="C2092" s="42"/>
      <c r="D2092" s="42"/>
      <c r="E2092" s="42"/>
      <c r="F2092" s="42"/>
      <c r="G2092" s="54"/>
      <c r="H2092" s="42"/>
      <c r="I2092" s="42"/>
      <c r="J2092" s="55"/>
      <c r="K2092" s="55"/>
      <c r="L2092" s="55"/>
      <c r="M2092" s="56"/>
      <c r="N2092" s="57"/>
      <c r="O2092" s="57"/>
      <c r="P2092" s="42"/>
      <c r="Q2092" s="42"/>
      <c r="R2092" s="42"/>
      <c r="S2092" s="42"/>
      <c r="T2092" s="57"/>
      <c r="U2092" s="57"/>
      <c r="V2092" s="52"/>
      <c r="W2092" s="52"/>
      <c r="X2092" s="52"/>
      <c r="Y2092" s="52"/>
      <c r="Z2092" s="52"/>
      <c r="AA2092" s="52"/>
      <c r="AB2092" s="52"/>
      <c r="AC2092" s="52"/>
      <c r="AD2092" s="52"/>
      <c r="AE2092" s="52"/>
      <c r="AF2092" s="52"/>
      <c r="AG2092" s="52"/>
      <c r="AH2092" s="52"/>
      <c r="AI2092" s="52"/>
      <c r="AJ2092" s="52"/>
      <c r="AK2092" s="52"/>
      <c r="AL2092" s="52"/>
      <c r="AM2092" s="52"/>
      <c r="AN2092" s="52"/>
      <c r="AO2092" s="52"/>
      <c r="AP2092" s="52"/>
      <c r="AQ2092" s="52"/>
      <c r="AR2092" s="52"/>
      <c r="AS2092" s="52"/>
      <c r="AT2092" s="52"/>
      <c r="AU2092" s="52"/>
      <c r="AV2092" s="52"/>
      <c r="AW2092" s="52"/>
      <c r="AX2092" s="52"/>
      <c r="AY2092" s="52"/>
      <c r="AZ2092" s="52"/>
      <c r="BA2092" s="52"/>
      <c r="BB2092" s="52"/>
      <c r="BC2092" s="52"/>
      <c r="BD2092" s="52"/>
      <c r="BE2092" s="52"/>
      <c r="BF2092" s="52"/>
      <c r="BG2092" s="52"/>
      <c r="BH2092" s="52"/>
      <c r="BI2092" s="52"/>
      <c r="BJ2092" s="52"/>
      <c r="BK2092" s="52"/>
      <c r="BL2092" s="52"/>
      <c r="BM2092" s="52"/>
      <c r="BN2092" s="52"/>
      <c r="BO2092" s="52"/>
      <c r="BP2092" s="52"/>
      <c r="BQ2092" s="52"/>
      <c r="BR2092" s="52"/>
      <c r="BS2092" s="52"/>
      <c r="BT2092" s="52"/>
      <c r="BU2092" s="52"/>
      <c r="BV2092" s="52"/>
      <c r="BW2092" s="52"/>
      <c r="BX2092" s="52"/>
      <c r="BY2092" s="52"/>
      <c r="BZ2092" s="52"/>
      <c r="CA2092" s="52"/>
      <c r="CB2092" s="52"/>
      <c r="CC2092" s="52"/>
      <c r="CD2092" s="52"/>
      <c r="CE2092" s="52"/>
      <c r="CF2092" s="52"/>
      <c r="CG2092" s="52"/>
      <c r="CH2092" s="52"/>
      <c r="CI2092" s="52"/>
      <c r="CJ2092" s="52"/>
      <c r="CK2092" s="52"/>
      <c r="CL2092" s="52"/>
      <c r="CM2092" s="52"/>
      <c r="CN2092" s="52"/>
      <c r="CO2092" s="52"/>
      <c r="CP2092" s="52"/>
      <c r="CQ2092" s="52"/>
      <c r="CR2092" s="52"/>
      <c r="CS2092" s="52"/>
      <c r="CT2092" s="52"/>
      <c r="CU2092" s="52"/>
      <c r="CV2092" s="52"/>
      <c r="CW2092" s="52"/>
      <c r="CX2092" s="52"/>
      <c r="CY2092" s="52"/>
      <c r="CZ2092" s="52"/>
      <c r="DA2092" s="52"/>
      <c r="DB2092" s="52"/>
      <c r="DC2092" s="52"/>
      <c r="DD2092" s="52"/>
      <c r="DE2092" s="52"/>
      <c r="DF2092" s="52"/>
      <c r="DG2092" s="52"/>
      <c r="DH2092" s="52"/>
      <c r="DI2092" s="52"/>
      <c r="DJ2092" s="52"/>
      <c r="DK2092" s="52"/>
      <c r="DL2092" s="52"/>
      <c r="DM2092" s="52"/>
      <c r="DN2092" s="52"/>
      <c r="DO2092" s="52"/>
      <c r="DP2092" s="52"/>
      <c r="DQ2092" s="52"/>
      <c r="DR2092" s="52"/>
      <c r="DS2092" s="52"/>
      <c r="DT2092" s="52"/>
      <c r="DU2092" s="52"/>
      <c r="DV2092" s="52"/>
      <c r="DW2092" s="52"/>
      <c r="DX2092" s="52"/>
      <c r="DY2092" s="52"/>
      <c r="DZ2092" s="52"/>
      <c r="EA2092" s="52"/>
    </row>
    <row r="2093" spans="1:131" s="43" customFormat="1" x14ac:dyDescent="0.2">
      <c r="A2093" s="42"/>
      <c r="B2093" s="42"/>
      <c r="C2093" s="42"/>
      <c r="D2093" s="42"/>
      <c r="E2093" s="42"/>
      <c r="F2093" s="42"/>
      <c r="G2093" s="54"/>
      <c r="H2093" s="42"/>
      <c r="I2093" s="42"/>
      <c r="J2093" s="55"/>
      <c r="K2093" s="55"/>
      <c r="L2093" s="55"/>
      <c r="M2093" s="56"/>
      <c r="N2093" s="57"/>
      <c r="O2093" s="57"/>
      <c r="P2093" s="42"/>
      <c r="Q2093" s="42"/>
      <c r="R2093" s="42"/>
      <c r="S2093" s="42"/>
      <c r="T2093" s="57"/>
      <c r="U2093" s="57"/>
      <c r="V2093" s="52"/>
      <c r="W2093" s="52"/>
      <c r="X2093" s="52"/>
      <c r="Y2093" s="52"/>
      <c r="Z2093" s="52"/>
      <c r="AA2093" s="52"/>
      <c r="AB2093" s="52"/>
      <c r="AC2093" s="52"/>
      <c r="AD2093" s="52"/>
      <c r="AE2093" s="52"/>
      <c r="AF2093" s="52"/>
      <c r="AG2093" s="52"/>
      <c r="AH2093" s="52"/>
      <c r="AI2093" s="52"/>
      <c r="AJ2093" s="52"/>
      <c r="AK2093" s="52"/>
      <c r="AL2093" s="52"/>
      <c r="AM2093" s="52"/>
      <c r="AN2093" s="52"/>
      <c r="AO2093" s="52"/>
      <c r="AP2093" s="52"/>
      <c r="AQ2093" s="52"/>
      <c r="AR2093" s="52"/>
      <c r="AS2093" s="52"/>
      <c r="AT2093" s="52"/>
      <c r="AU2093" s="52"/>
      <c r="AV2093" s="52"/>
      <c r="AW2093" s="52"/>
      <c r="AX2093" s="52"/>
      <c r="AY2093" s="52"/>
      <c r="AZ2093" s="52"/>
      <c r="BA2093" s="52"/>
      <c r="BB2093" s="52"/>
      <c r="BC2093" s="52"/>
      <c r="BD2093" s="52"/>
      <c r="BE2093" s="52"/>
      <c r="BF2093" s="52"/>
      <c r="BG2093" s="52"/>
      <c r="BH2093" s="52"/>
      <c r="BI2093" s="52"/>
      <c r="BJ2093" s="52"/>
      <c r="BK2093" s="52"/>
      <c r="BL2093" s="52"/>
      <c r="BM2093" s="52"/>
      <c r="BN2093" s="52"/>
      <c r="BO2093" s="52"/>
      <c r="BP2093" s="52"/>
      <c r="BQ2093" s="52"/>
      <c r="BR2093" s="52"/>
      <c r="BS2093" s="52"/>
      <c r="BT2093" s="52"/>
      <c r="BU2093" s="52"/>
      <c r="BV2093" s="52"/>
      <c r="BW2093" s="52"/>
      <c r="BX2093" s="52"/>
      <c r="BY2093" s="52"/>
      <c r="BZ2093" s="52"/>
      <c r="CA2093" s="52"/>
      <c r="CB2093" s="52"/>
      <c r="CC2093" s="52"/>
      <c r="CD2093" s="52"/>
      <c r="CE2093" s="52"/>
      <c r="CF2093" s="52"/>
      <c r="CG2093" s="52"/>
      <c r="CH2093" s="52"/>
      <c r="CI2093" s="52"/>
      <c r="CJ2093" s="52"/>
      <c r="CK2093" s="52"/>
      <c r="CL2093" s="52"/>
      <c r="CM2093" s="52"/>
      <c r="CN2093" s="52"/>
      <c r="CO2093" s="52"/>
      <c r="CP2093" s="52"/>
      <c r="CQ2093" s="52"/>
      <c r="CR2093" s="52"/>
      <c r="CS2093" s="52"/>
      <c r="CT2093" s="52"/>
      <c r="CU2093" s="52"/>
      <c r="CV2093" s="52"/>
      <c r="CW2093" s="52"/>
      <c r="CX2093" s="52"/>
      <c r="CY2093" s="52"/>
      <c r="CZ2093" s="52"/>
      <c r="DA2093" s="52"/>
      <c r="DB2093" s="52"/>
      <c r="DC2093" s="52"/>
      <c r="DD2093" s="52"/>
      <c r="DE2093" s="52"/>
      <c r="DF2093" s="52"/>
      <c r="DG2093" s="52"/>
      <c r="DH2093" s="52"/>
      <c r="DI2093" s="52"/>
      <c r="DJ2093" s="52"/>
      <c r="DK2093" s="52"/>
      <c r="DL2093" s="52"/>
      <c r="DM2093" s="52"/>
      <c r="DN2093" s="52"/>
      <c r="DO2093" s="52"/>
      <c r="DP2093" s="52"/>
      <c r="DQ2093" s="52"/>
      <c r="DR2093" s="52"/>
      <c r="DS2093" s="52"/>
      <c r="DT2093" s="52"/>
      <c r="DU2093" s="52"/>
      <c r="DV2093" s="52"/>
      <c r="DW2093" s="52"/>
      <c r="DX2093" s="52"/>
      <c r="DY2093" s="52"/>
      <c r="DZ2093" s="52"/>
      <c r="EA2093" s="52"/>
    </row>
    <row r="2094" spans="1:131" s="43" customFormat="1" x14ac:dyDescent="0.2">
      <c r="A2094" s="42"/>
      <c r="B2094" s="42"/>
      <c r="C2094" s="42"/>
      <c r="D2094" s="42"/>
      <c r="E2094" s="42"/>
      <c r="F2094" s="42"/>
      <c r="G2094" s="54"/>
      <c r="H2094" s="42"/>
      <c r="I2094" s="42"/>
      <c r="J2094" s="55"/>
      <c r="K2094" s="55"/>
      <c r="L2094" s="55"/>
      <c r="M2094" s="56"/>
      <c r="N2094" s="57"/>
      <c r="O2094" s="57"/>
      <c r="P2094" s="42"/>
      <c r="Q2094" s="42"/>
      <c r="R2094" s="42"/>
      <c r="S2094" s="42"/>
      <c r="T2094" s="57"/>
      <c r="U2094" s="57"/>
      <c r="V2094" s="52"/>
      <c r="W2094" s="52"/>
      <c r="X2094" s="52"/>
      <c r="Y2094" s="52"/>
      <c r="Z2094" s="52"/>
      <c r="AA2094" s="52"/>
      <c r="AB2094" s="52"/>
      <c r="AC2094" s="52"/>
      <c r="AD2094" s="52"/>
      <c r="AE2094" s="52"/>
      <c r="AF2094" s="52"/>
      <c r="AG2094" s="52"/>
      <c r="AH2094" s="52"/>
      <c r="AI2094" s="52"/>
      <c r="AJ2094" s="52"/>
      <c r="AK2094" s="52"/>
      <c r="AL2094" s="52"/>
      <c r="AM2094" s="52"/>
      <c r="AN2094" s="52"/>
      <c r="AO2094" s="52"/>
      <c r="AP2094" s="52"/>
      <c r="AQ2094" s="52"/>
      <c r="AR2094" s="52"/>
      <c r="AS2094" s="52"/>
      <c r="AT2094" s="52"/>
      <c r="AU2094" s="52"/>
      <c r="AV2094" s="52"/>
      <c r="AW2094" s="52"/>
      <c r="AX2094" s="52"/>
      <c r="AY2094" s="52"/>
      <c r="AZ2094" s="52"/>
      <c r="BA2094" s="52"/>
      <c r="BB2094" s="52"/>
      <c r="BC2094" s="52"/>
      <c r="BD2094" s="52"/>
      <c r="BE2094" s="52"/>
      <c r="BF2094" s="52"/>
      <c r="BG2094" s="52"/>
      <c r="BH2094" s="52"/>
      <c r="BI2094" s="52"/>
      <c r="BJ2094" s="52"/>
      <c r="BK2094" s="52"/>
      <c r="BL2094" s="52"/>
      <c r="BM2094" s="52"/>
      <c r="BN2094" s="52"/>
      <c r="BO2094" s="52"/>
      <c r="BP2094" s="52"/>
      <c r="BQ2094" s="52"/>
      <c r="BR2094" s="52"/>
      <c r="BS2094" s="52"/>
      <c r="BT2094" s="52"/>
      <c r="BU2094" s="52"/>
      <c r="BV2094" s="52"/>
      <c r="BW2094" s="52"/>
      <c r="BX2094" s="52"/>
      <c r="BY2094" s="52"/>
      <c r="BZ2094" s="52"/>
      <c r="CA2094" s="52"/>
      <c r="CB2094" s="52"/>
      <c r="CC2094" s="52"/>
      <c r="CD2094" s="52"/>
      <c r="CE2094" s="52"/>
      <c r="CF2094" s="52"/>
      <c r="CG2094" s="52"/>
      <c r="CH2094" s="52"/>
      <c r="CI2094" s="52"/>
      <c r="CJ2094" s="52"/>
      <c r="CK2094" s="52"/>
      <c r="CL2094" s="52"/>
      <c r="CM2094" s="52"/>
      <c r="CN2094" s="52"/>
      <c r="CO2094" s="52"/>
      <c r="CP2094" s="52"/>
      <c r="CQ2094" s="52"/>
      <c r="CR2094" s="52"/>
      <c r="CS2094" s="52"/>
      <c r="CT2094" s="52"/>
      <c r="CU2094" s="52"/>
      <c r="CV2094" s="52"/>
      <c r="CW2094" s="52"/>
      <c r="CX2094" s="52"/>
      <c r="CY2094" s="52"/>
      <c r="CZ2094" s="52"/>
      <c r="DA2094" s="52"/>
      <c r="DB2094" s="52"/>
      <c r="DC2094" s="52"/>
      <c r="DD2094" s="52"/>
      <c r="DE2094" s="52"/>
      <c r="DF2094" s="52"/>
      <c r="DG2094" s="52"/>
      <c r="DH2094" s="52"/>
      <c r="DI2094" s="52"/>
      <c r="DJ2094" s="52"/>
      <c r="DK2094" s="52"/>
      <c r="DL2094" s="52"/>
      <c r="DM2094" s="52"/>
      <c r="DN2094" s="52"/>
      <c r="DO2094" s="52"/>
      <c r="DP2094" s="52"/>
      <c r="DQ2094" s="52"/>
      <c r="DR2094" s="52"/>
      <c r="DS2094" s="52"/>
      <c r="DT2094" s="52"/>
      <c r="DU2094" s="52"/>
      <c r="DV2094" s="52"/>
      <c r="DW2094" s="52"/>
      <c r="DX2094" s="52"/>
      <c r="DY2094" s="52"/>
      <c r="DZ2094" s="52"/>
      <c r="EA2094" s="52"/>
    </row>
    <row r="2095" spans="1:131" s="43" customFormat="1" x14ac:dyDescent="0.2">
      <c r="A2095" s="42"/>
      <c r="B2095" s="42"/>
      <c r="C2095" s="42"/>
      <c r="D2095" s="42"/>
      <c r="E2095" s="42"/>
      <c r="F2095" s="42"/>
      <c r="G2095" s="54"/>
      <c r="H2095" s="42"/>
      <c r="I2095" s="42"/>
      <c r="J2095" s="55"/>
      <c r="K2095" s="55"/>
      <c r="L2095" s="55"/>
      <c r="M2095" s="56"/>
      <c r="N2095" s="57"/>
      <c r="O2095" s="57"/>
      <c r="P2095" s="42"/>
      <c r="Q2095" s="42"/>
      <c r="R2095" s="42"/>
      <c r="S2095" s="42"/>
      <c r="T2095" s="57"/>
      <c r="U2095" s="57"/>
      <c r="V2095" s="52"/>
      <c r="W2095" s="52"/>
      <c r="X2095" s="52"/>
      <c r="Y2095" s="52"/>
      <c r="Z2095" s="52"/>
      <c r="AA2095" s="52"/>
      <c r="AB2095" s="52"/>
      <c r="AC2095" s="52"/>
      <c r="AD2095" s="52"/>
      <c r="AE2095" s="52"/>
      <c r="AF2095" s="52"/>
      <c r="AG2095" s="52"/>
      <c r="AH2095" s="52"/>
      <c r="AI2095" s="52"/>
      <c r="AJ2095" s="52"/>
      <c r="AK2095" s="52"/>
      <c r="AL2095" s="52"/>
      <c r="AM2095" s="52"/>
      <c r="AN2095" s="52"/>
      <c r="AO2095" s="52"/>
      <c r="AP2095" s="52"/>
      <c r="AQ2095" s="52"/>
      <c r="AR2095" s="52"/>
      <c r="AS2095" s="52"/>
      <c r="AT2095" s="52"/>
      <c r="AU2095" s="52"/>
      <c r="AV2095" s="52"/>
      <c r="AW2095" s="52"/>
      <c r="AX2095" s="52"/>
      <c r="AY2095" s="52"/>
      <c r="AZ2095" s="52"/>
      <c r="BA2095" s="52"/>
      <c r="BB2095" s="52"/>
      <c r="BC2095" s="52"/>
      <c r="BD2095" s="52"/>
      <c r="BE2095" s="52"/>
      <c r="BF2095" s="52"/>
      <c r="BG2095" s="52"/>
      <c r="BH2095" s="52"/>
      <c r="BI2095" s="52"/>
      <c r="BJ2095" s="52"/>
      <c r="BK2095" s="52"/>
      <c r="BL2095" s="52"/>
      <c r="BM2095" s="52"/>
      <c r="BN2095" s="52"/>
      <c r="BO2095" s="52"/>
      <c r="BP2095" s="52"/>
      <c r="BQ2095" s="52"/>
      <c r="BR2095" s="52"/>
      <c r="BS2095" s="52"/>
      <c r="BT2095" s="52"/>
      <c r="BU2095" s="52"/>
      <c r="BV2095" s="52"/>
      <c r="BW2095" s="52"/>
      <c r="BX2095" s="52"/>
      <c r="BY2095" s="52"/>
      <c r="BZ2095" s="52"/>
      <c r="CA2095" s="52"/>
      <c r="CB2095" s="52"/>
      <c r="CC2095" s="52"/>
      <c r="CD2095" s="52"/>
      <c r="CE2095" s="52"/>
      <c r="CF2095" s="52"/>
      <c r="CG2095" s="52"/>
      <c r="CH2095" s="52"/>
      <c r="CI2095" s="52"/>
      <c r="CJ2095" s="52"/>
      <c r="CK2095" s="52"/>
      <c r="CL2095" s="52"/>
      <c r="CM2095" s="52"/>
      <c r="CN2095" s="52"/>
      <c r="CO2095" s="52"/>
      <c r="CP2095" s="52"/>
      <c r="CQ2095" s="52"/>
      <c r="CR2095" s="52"/>
      <c r="CS2095" s="52"/>
      <c r="CT2095" s="52"/>
      <c r="CU2095" s="52"/>
      <c r="CV2095" s="52"/>
      <c r="CW2095" s="52"/>
      <c r="CX2095" s="52"/>
      <c r="CY2095" s="52"/>
      <c r="CZ2095" s="52"/>
      <c r="DA2095" s="52"/>
      <c r="DB2095" s="52"/>
      <c r="DC2095" s="52"/>
      <c r="DD2095" s="52"/>
      <c r="DE2095" s="52"/>
      <c r="DF2095" s="52"/>
      <c r="DG2095" s="52"/>
      <c r="DH2095" s="52"/>
      <c r="DI2095" s="52"/>
      <c r="DJ2095" s="52"/>
      <c r="DK2095" s="52"/>
      <c r="DL2095" s="52"/>
      <c r="DM2095" s="52"/>
      <c r="DN2095" s="52"/>
      <c r="DO2095" s="52"/>
      <c r="DP2095" s="52"/>
      <c r="DQ2095" s="52"/>
      <c r="DR2095" s="52"/>
      <c r="DS2095" s="52"/>
      <c r="DT2095" s="52"/>
      <c r="DU2095" s="52"/>
      <c r="DV2095" s="52"/>
      <c r="DW2095" s="52"/>
      <c r="DX2095" s="52"/>
      <c r="DY2095" s="52"/>
      <c r="DZ2095" s="52"/>
      <c r="EA2095" s="52"/>
    </row>
    <row r="2096" spans="1:131" s="43" customFormat="1" x14ac:dyDescent="0.2">
      <c r="A2096" s="42"/>
      <c r="B2096" s="42"/>
      <c r="C2096" s="42"/>
      <c r="D2096" s="42"/>
      <c r="E2096" s="42"/>
      <c r="F2096" s="42"/>
      <c r="G2096" s="54"/>
      <c r="H2096" s="42"/>
      <c r="I2096" s="42"/>
      <c r="J2096" s="55"/>
      <c r="K2096" s="55"/>
      <c r="L2096" s="55"/>
      <c r="M2096" s="56"/>
      <c r="N2096" s="57"/>
      <c r="O2096" s="57"/>
      <c r="P2096" s="42"/>
      <c r="Q2096" s="42"/>
      <c r="R2096" s="42"/>
      <c r="S2096" s="42"/>
      <c r="T2096" s="57"/>
      <c r="U2096" s="57"/>
      <c r="V2096" s="52"/>
      <c r="W2096" s="52"/>
      <c r="X2096" s="52"/>
      <c r="Y2096" s="52"/>
      <c r="Z2096" s="52"/>
      <c r="AA2096" s="52"/>
      <c r="AB2096" s="52"/>
      <c r="AC2096" s="52"/>
      <c r="AD2096" s="52"/>
      <c r="AE2096" s="52"/>
      <c r="AF2096" s="52"/>
      <c r="AG2096" s="52"/>
      <c r="AH2096" s="52"/>
      <c r="AI2096" s="52"/>
      <c r="AJ2096" s="52"/>
      <c r="AK2096" s="52"/>
      <c r="AL2096" s="52"/>
      <c r="AM2096" s="52"/>
      <c r="AN2096" s="52"/>
      <c r="AO2096" s="52"/>
      <c r="AP2096" s="52"/>
      <c r="AQ2096" s="52"/>
      <c r="AR2096" s="52"/>
      <c r="AS2096" s="52"/>
      <c r="AT2096" s="52"/>
      <c r="AU2096" s="52"/>
      <c r="AV2096" s="52"/>
      <c r="AW2096" s="52"/>
      <c r="AX2096" s="52"/>
      <c r="AY2096" s="52"/>
      <c r="AZ2096" s="52"/>
      <c r="BA2096" s="52"/>
      <c r="BB2096" s="52"/>
      <c r="BC2096" s="52"/>
      <c r="BD2096" s="52"/>
      <c r="BE2096" s="52"/>
      <c r="BF2096" s="52"/>
      <c r="BG2096" s="52"/>
      <c r="BH2096" s="52"/>
      <c r="BI2096" s="52"/>
      <c r="BJ2096" s="52"/>
      <c r="BK2096" s="52"/>
      <c r="BL2096" s="52"/>
      <c r="BM2096" s="52"/>
      <c r="BN2096" s="52"/>
      <c r="BO2096" s="52"/>
      <c r="BP2096" s="52"/>
      <c r="BQ2096" s="52"/>
      <c r="BR2096" s="52"/>
      <c r="BS2096" s="52"/>
      <c r="BT2096" s="52"/>
      <c r="BU2096" s="52"/>
      <c r="BV2096" s="52"/>
      <c r="BW2096" s="52"/>
      <c r="BX2096" s="52"/>
      <c r="BY2096" s="52"/>
      <c r="BZ2096" s="52"/>
      <c r="CA2096" s="52"/>
      <c r="CB2096" s="52"/>
      <c r="CC2096" s="52"/>
      <c r="CD2096" s="52"/>
      <c r="CE2096" s="52"/>
      <c r="CF2096" s="52"/>
      <c r="CG2096" s="52"/>
      <c r="CH2096" s="52"/>
      <c r="CI2096" s="52"/>
      <c r="CJ2096" s="52"/>
      <c r="CK2096" s="52"/>
      <c r="CL2096" s="52"/>
      <c r="CM2096" s="52"/>
      <c r="CN2096" s="52"/>
      <c r="CO2096" s="52"/>
      <c r="CP2096" s="52"/>
      <c r="CQ2096" s="52"/>
      <c r="CR2096" s="52"/>
      <c r="CS2096" s="52"/>
      <c r="CT2096" s="52"/>
      <c r="CU2096" s="52"/>
      <c r="CV2096" s="52"/>
      <c r="CW2096" s="52"/>
      <c r="CX2096" s="52"/>
      <c r="CY2096" s="52"/>
      <c r="CZ2096" s="52"/>
      <c r="DA2096" s="52"/>
      <c r="DB2096" s="52"/>
      <c r="DC2096" s="52"/>
      <c r="DD2096" s="52"/>
      <c r="DE2096" s="52"/>
      <c r="DF2096" s="52"/>
      <c r="DG2096" s="52"/>
      <c r="DH2096" s="52"/>
      <c r="DI2096" s="52"/>
      <c r="DJ2096" s="52"/>
      <c r="DK2096" s="52"/>
      <c r="DL2096" s="52"/>
      <c r="DM2096" s="52"/>
      <c r="DN2096" s="52"/>
      <c r="DO2096" s="52"/>
      <c r="DP2096" s="52"/>
      <c r="DQ2096" s="52"/>
      <c r="DR2096" s="52"/>
      <c r="DS2096" s="52"/>
      <c r="DT2096" s="52"/>
      <c r="DU2096" s="52"/>
      <c r="DV2096" s="52"/>
      <c r="DW2096" s="52"/>
      <c r="DX2096" s="52"/>
      <c r="DY2096" s="52"/>
      <c r="DZ2096" s="52"/>
      <c r="EA2096" s="52"/>
    </row>
    <row r="2097" spans="1:131" s="43" customFormat="1" x14ac:dyDescent="0.2">
      <c r="A2097" s="42"/>
      <c r="B2097" s="42"/>
      <c r="C2097" s="42"/>
      <c r="D2097" s="42"/>
      <c r="E2097" s="42"/>
      <c r="F2097" s="42"/>
      <c r="G2097" s="54"/>
      <c r="H2097" s="42"/>
      <c r="I2097" s="42"/>
      <c r="J2097" s="55"/>
      <c r="K2097" s="55"/>
      <c r="L2097" s="55"/>
      <c r="M2097" s="56"/>
      <c r="N2097" s="57"/>
      <c r="O2097" s="57"/>
      <c r="P2097" s="42"/>
      <c r="Q2097" s="42"/>
      <c r="R2097" s="42"/>
      <c r="S2097" s="42"/>
      <c r="T2097" s="57"/>
      <c r="U2097" s="57"/>
      <c r="V2097" s="52"/>
      <c r="W2097" s="52"/>
      <c r="X2097" s="52"/>
      <c r="Y2097" s="52"/>
      <c r="Z2097" s="52"/>
      <c r="AA2097" s="52"/>
      <c r="AB2097" s="52"/>
      <c r="AC2097" s="52"/>
      <c r="AD2097" s="52"/>
      <c r="AE2097" s="52"/>
      <c r="AF2097" s="52"/>
      <c r="AG2097" s="52"/>
      <c r="AH2097" s="52"/>
      <c r="AI2097" s="52"/>
      <c r="AJ2097" s="52"/>
      <c r="AK2097" s="52"/>
      <c r="AL2097" s="52"/>
      <c r="AM2097" s="52"/>
      <c r="AN2097" s="52"/>
      <c r="AO2097" s="52"/>
      <c r="AP2097" s="52"/>
      <c r="AQ2097" s="52"/>
      <c r="AR2097" s="52"/>
      <c r="AS2097" s="52"/>
      <c r="AT2097" s="52"/>
      <c r="AU2097" s="52"/>
      <c r="AV2097" s="52"/>
      <c r="AW2097" s="52"/>
      <c r="AX2097" s="52"/>
      <c r="AY2097" s="52"/>
      <c r="AZ2097" s="52"/>
      <c r="BA2097" s="52"/>
      <c r="BB2097" s="52"/>
      <c r="BC2097" s="52"/>
      <c r="BD2097" s="52"/>
      <c r="BE2097" s="52"/>
      <c r="BF2097" s="52"/>
      <c r="BG2097" s="52"/>
      <c r="BH2097" s="52"/>
      <c r="BI2097" s="52"/>
      <c r="BJ2097" s="52"/>
      <c r="BK2097" s="52"/>
      <c r="BL2097" s="52"/>
      <c r="BM2097" s="52"/>
      <c r="BN2097" s="52"/>
      <c r="BO2097" s="52"/>
      <c r="BP2097" s="52"/>
      <c r="BQ2097" s="52"/>
      <c r="BR2097" s="52"/>
      <c r="BS2097" s="52"/>
      <c r="BT2097" s="52"/>
      <c r="BU2097" s="52"/>
      <c r="BV2097" s="52"/>
      <c r="BW2097" s="52"/>
      <c r="BX2097" s="52"/>
      <c r="BY2097" s="52"/>
      <c r="BZ2097" s="52"/>
      <c r="CA2097" s="52"/>
      <c r="CB2097" s="52"/>
      <c r="CC2097" s="52"/>
      <c r="CD2097" s="52"/>
      <c r="CE2097" s="52"/>
      <c r="CF2097" s="52"/>
      <c r="CG2097" s="52"/>
      <c r="CH2097" s="52"/>
      <c r="CI2097" s="52"/>
      <c r="CJ2097" s="52"/>
      <c r="CK2097" s="52"/>
      <c r="CL2097" s="52"/>
      <c r="CM2097" s="52"/>
      <c r="CN2097" s="52"/>
      <c r="CO2097" s="52"/>
      <c r="CP2097" s="52"/>
      <c r="CQ2097" s="52"/>
      <c r="CR2097" s="52"/>
      <c r="CS2097" s="52"/>
      <c r="CT2097" s="52"/>
      <c r="CU2097" s="52"/>
      <c r="CV2097" s="52"/>
      <c r="CW2097" s="52"/>
      <c r="CX2097" s="52"/>
      <c r="CY2097" s="52"/>
      <c r="CZ2097" s="52"/>
      <c r="DA2097" s="52"/>
      <c r="DB2097" s="52"/>
      <c r="DC2097" s="52"/>
      <c r="DD2097" s="52"/>
      <c r="DE2097" s="52"/>
      <c r="DF2097" s="52"/>
      <c r="DG2097" s="52"/>
      <c r="DH2097" s="52"/>
      <c r="DI2097" s="52"/>
      <c r="DJ2097" s="52"/>
      <c r="DK2097" s="52"/>
      <c r="DL2097" s="52"/>
      <c r="DM2097" s="52"/>
      <c r="DN2097" s="52"/>
      <c r="DO2097" s="52"/>
      <c r="DP2097" s="52"/>
      <c r="DQ2097" s="52"/>
      <c r="DR2097" s="52"/>
      <c r="DS2097" s="52"/>
      <c r="DT2097" s="52"/>
      <c r="DU2097" s="52"/>
      <c r="DV2097" s="52"/>
      <c r="DW2097" s="52"/>
      <c r="DX2097" s="52"/>
      <c r="DY2097" s="52"/>
      <c r="DZ2097" s="52"/>
      <c r="EA2097" s="52"/>
    </row>
    <row r="2098" spans="1:131" s="43" customFormat="1" x14ac:dyDescent="0.2">
      <c r="A2098" s="42"/>
      <c r="B2098" s="42"/>
      <c r="C2098" s="42"/>
      <c r="D2098" s="42"/>
      <c r="E2098" s="42"/>
      <c r="F2098" s="42"/>
      <c r="G2098" s="54"/>
      <c r="H2098" s="42"/>
      <c r="I2098" s="42"/>
      <c r="J2098" s="55"/>
      <c r="K2098" s="55"/>
      <c r="L2098" s="55"/>
      <c r="M2098" s="56"/>
      <c r="N2098" s="57"/>
      <c r="O2098" s="57"/>
      <c r="P2098" s="42"/>
      <c r="Q2098" s="42"/>
      <c r="R2098" s="42"/>
      <c r="S2098" s="42"/>
      <c r="T2098" s="57"/>
      <c r="U2098" s="57"/>
      <c r="V2098" s="52"/>
      <c r="W2098" s="52"/>
      <c r="X2098" s="52"/>
      <c r="Y2098" s="52"/>
      <c r="Z2098" s="52"/>
      <c r="AA2098" s="52"/>
      <c r="AB2098" s="52"/>
      <c r="AC2098" s="52"/>
      <c r="AD2098" s="52"/>
      <c r="AE2098" s="52"/>
      <c r="AF2098" s="52"/>
      <c r="AG2098" s="52"/>
      <c r="AH2098" s="52"/>
      <c r="AI2098" s="52"/>
      <c r="AJ2098" s="52"/>
      <c r="AK2098" s="52"/>
      <c r="AL2098" s="52"/>
      <c r="AM2098" s="52"/>
      <c r="AN2098" s="52"/>
      <c r="AO2098" s="52"/>
      <c r="AP2098" s="52"/>
      <c r="AQ2098" s="52"/>
      <c r="AR2098" s="52"/>
      <c r="AS2098" s="52"/>
      <c r="AT2098" s="52"/>
      <c r="AU2098" s="52"/>
      <c r="AV2098" s="52"/>
      <c r="AW2098" s="52"/>
      <c r="AX2098" s="52"/>
      <c r="AY2098" s="52"/>
      <c r="AZ2098" s="52"/>
      <c r="BA2098" s="52"/>
      <c r="BB2098" s="52"/>
      <c r="BC2098" s="52"/>
      <c r="BD2098" s="52"/>
      <c r="BE2098" s="52"/>
      <c r="BF2098" s="52"/>
      <c r="BG2098" s="52"/>
      <c r="BH2098" s="52"/>
      <c r="BI2098" s="52"/>
      <c r="BJ2098" s="52"/>
      <c r="BK2098" s="52"/>
      <c r="BL2098" s="52"/>
      <c r="BM2098" s="52"/>
      <c r="BN2098" s="52"/>
      <c r="BO2098" s="52"/>
      <c r="BP2098" s="52"/>
      <c r="BQ2098" s="52"/>
      <c r="BR2098" s="52"/>
      <c r="BS2098" s="52"/>
      <c r="BT2098" s="52"/>
      <c r="BU2098" s="52"/>
      <c r="BV2098" s="52"/>
      <c r="BW2098" s="52"/>
      <c r="BX2098" s="52"/>
      <c r="BY2098" s="52"/>
      <c r="BZ2098" s="52"/>
      <c r="CA2098" s="52"/>
      <c r="CB2098" s="52"/>
      <c r="CC2098" s="52"/>
      <c r="CD2098" s="52"/>
      <c r="CE2098" s="52"/>
      <c r="CF2098" s="52"/>
      <c r="CG2098" s="52"/>
      <c r="CH2098" s="52"/>
      <c r="CI2098" s="52"/>
      <c r="CJ2098" s="52"/>
      <c r="CK2098" s="52"/>
      <c r="CL2098" s="52"/>
      <c r="CM2098" s="52"/>
      <c r="CN2098" s="52"/>
      <c r="CO2098" s="52"/>
      <c r="CP2098" s="52"/>
      <c r="CQ2098" s="52"/>
      <c r="CR2098" s="52"/>
      <c r="CS2098" s="52"/>
      <c r="CT2098" s="52"/>
      <c r="CU2098" s="52"/>
      <c r="CV2098" s="52"/>
      <c r="CW2098" s="52"/>
      <c r="CX2098" s="52"/>
      <c r="CY2098" s="52"/>
      <c r="CZ2098" s="52"/>
      <c r="DA2098" s="52"/>
      <c r="DB2098" s="52"/>
      <c r="DC2098" s="52"/>
      <c r="DD2098" s="52"/>
      <c r="DE2098" s="52"/>
      <c r="DF2098" s="52"/>
      <c r="DG2098" s="52"/>
      <c r="DH2098" s="52"/>
      <c r="DI2098" s="52"/>
      <c r="DJ2098" s="52"/>
      <c r="DK2098" s="52"/>
      <c r="DL2098" s="52"/>
      <c r="DM2098" s="52"/>
      <c r="DN2098" s="52"/>
      <c r="DO2098" s="52"/>
      <c r="DP2098" s="52"/>
      <c r="DQ2098" s="52"/>
      <c r="DR2098" s="52"/>
      <c r="DS2098" s="52"/>
      <c r="DT2098" s="52"/>
      <c r="DU2098" s="52"/>
      <c r="DV2098" s="52"/>
      <c r="DW2098" s="52"/>
      <c r="DX2098" s="52"/>
      <c r="DY2098" s="52"/>
      <c r="DZ2098" s="52"/>
      <c r="EA2098" s="52"/>
    </row>
    <row r="2099" spans="1:131" s="43" customFormat="1" x14ac:dyDescent="0.2">
      <c r="A2099" s="42"/>
      <c r="B2099" s="42"/>
      <c r="C2099" s="42"/>
      <c r="D2099" s="42"/>
      <c r="E2099" s="42"/>
      <c r="F2099" s="42"/>
      <c r="G2099" s="54"/>
      <c r="H2099" s="42"/>
      <c r="I2099" s="42"/>
      <c r="J2099" s="55"/>
      <c r="K2099" s="55"/>
      <c r="L2099" s="55"/>
      <c r="M2099" s="56"/>
      <c r="N2099" s="57"/>
      <c r="O2099" s="57"/>
      <c r="P2099" s="42"/>
      <c r="Q2099" s="42"/>
      <c r="R2099" s="42"/>
      <c r="S2099" s="42"/>
      <c r="T2099" s="57"/>
      <c r="U2099" s="57"/>
      <c r="V2099" s="52"/>
      <c r="W2099" s="52"/>
      <c r="X2099" s="52"/>
      <c r="Y2099" s="52"/>
      <c r="Z2099" s="52"/>
      <c r="AA2099" s="52"/>
      <c r="AB2099" s="52"/>
      <c r="AC2099" s="52"/>
      <c r="AD2099" s="52"/>
      <c r="AE2099" s="52"/>
      <c r="AF2099" s="52"/>
      <c r="AG2099" s="52"/>
      <c r="AH2099" s="52"/>
      <c r="AI2099" s="52"/>
      <c r="AJ2099" s="52"/>
      <c r="AK2099" s="52"/>
      <c r="AL2099" s="52"/>
      <c r="AM2099" s="52"/>
      <c r="AN2099" s="52"/>
      <c r="AO2099" s="52"/>
      <c r="AP2099" s="52"/>
      <c r="AQ2099" s="52"/>
      <c r="AR2099" s="52"/>
      <c r="AS2099" s="52"/>
      <c r="AT2099" s="52"/>
      <c r="AU2099" s="52"/>
      <c r="AV2099" s="52"/>
      <c r="AW2099" s="52"/>
      <c r="AX2099" s="52"/>
      <c r="AY2099" s="52"/>
      <c r="AZ2099" s="52"/>
      <c r="BA2099" s="52"/>
      <c r="BB2099" s="52"/>
      <c r="BC2099" s="52"/>
      <c r="BD2099" s="52"/>
      <c r="BE2099" s="52"/>
      <c r="BF2099" s="52"/>
      <c r="BG2099" s="52"/>
      <c r="BH2099" s="52"/>
      <c r="BI2099" s="52"/>
      <c r="BJ2099" s="52"/>
      <c r="BK2099" s="52"/>
      <c r="BL2099" s="52"/>
      <c r="BM2099" s="52"/>
      <c r="BN2099" s="52"/>
      <c r="BO2099" s="52"/>
      <c r="BP2099" s="52"/>
      <c r="BQ2099" s="52"/>
      <c r="BR2099" s="52"/>
      <c r="BS2099" s="52"/>
      <c r="BT2099" s="52"/>
      <c r="BU2099" s="52"/>
      <c r="BV2099" s="52"/>
      <c r="BW2099" s="52"/>
      <c r="BX2099" s="52"/>
      <c r="BY2099" s="52"/>
      <c r="BZ2099" s="52"/>
      <c r="CA2099" s="52"/>
      <c r="CB2099" s="52"/>
      <c r="CC2099" s="52"/>
      <c r="CD2099" s="52"/>
      <c r="CE2099" s="52"/>
      <c r="CF2099" s="52"/>
      <c r="CG2099" s="52"/>
      <c r="CH2099" s="52"/>
      <c r="CI2099" s="52"/>
      <c r="CJ2099" s="52"/>
      <c r="CK2099" s="52"/>
      <c r="CL2099" s="52"/>
      <c r="CM2099" s="52"/>
      <c r="CN2099" s="52"/>
      <c r="CO2099" s="52"/>
      <c r="CP2099" s="52"/>
      <c r="CQ2099" s="52"/>
      <c r="CR2099" s="52"/>
      <c r="CS2099" s="52"/>
      <c r="CT2099" s="52"/>
      <c r="CU2099" s="52"/>
      <c r="CV2099" s="52"/>
      <c r="CW2099" s="52"/>
      <c r="CX2099" s="52"/>
      <c r="CY2099" s="52"/>
      <c r="CZ2099" s="52"/>
      <c r="DA2099" s="52"/>
      <c r="DB2099" s="52"/>
      <c r="DC2099" s="52"/>
      <c r="DD2099" s="52"/>
      <c r="DE2099" s="52"/>
      <c r="DF2099" s="52"/>
      <c r="DG2099" s="52"/>
      <c r="DH2099" s="52"/>
      <c r="DI2099" s="52"/>
      <c r="DJ2099" s="52"/>
      <c r="DK2099" s="52"/>
      <c r="DL2099" s="52"/>
      <c r="DM2099" s="52"/>
      <c r="DN2099" s="52"/>
      <c r="DO2099" s="52"/>
      <c r="DP2099" s="52"/>
      <c r="DQ2099" s="52"/>
      <c r="DR2099" s="52"/>
      <c r="DS2099" s="52"/>
      <c r="DT2099" s="52"/>
      <c r="DU2099" s="52"/>
      <c r="DV2099" s="52"/>
      <c r="DW2099" s="52"/>
      <c r="DX2099" s="52"/>
      <c r="DY2099" s="52"/>
      <c r="DZ2099" s="52"/>
      <c r="EA2099" s="52"/>
    </row>
    <row r="2100" spans="1:131" s="43" customFormat="1" x14ac:dyDescent="0.2">
      <c r="A2100" s="42"/>
      <c r="B2100" s="42"/>
      <c r="C2100" s="42"/>
      <c r="D2100" s="42"/>
      <c r="E2100" s="42"/>
      <c r="F2100" s="42"/>
      <c r="G2100" s="54"/>
      <c r="H2100" s="42"/>
      <c r="I2100" s="42"/>
      <c r="J2100" s="55"/>
      <c r="K2100" s="55"/>
      <c r="L2100" s="55"/>
      <c r="M2100" s="56"/>
      <c r="N2100" s="57"/>
      <c r="O2100" s="57"/>
      <c r="P2100" s="42"/>
      <c r="Q2100" s="42"/>
      <c r="R2100" s="42"/>
      <c r="S2100" s="42"/>
      <c r="T2100" s="57"/>
      <c r="U2100" s="57"/>
      <c r="V2100" s="52"/>
      <c r="W2100" s="52"/>
      <c r="X2100" s="52"/>
      <c r="Y2100" s="52"/>
      <c r="Z2100" s="52"/>
      <c r="AA2100" s="52"/>
      <c r="AB2100" s="52"/>
      <c r="AC2100" s="52"/>
      <c r="AD2100" s="52"/>
      <c r="AE2100" s="52"/>
      <c r="AF2100" s="52"/>
      <c r="AG2100" s="52"/>
      <c r="AH2100" s="52"/>
      <c r="AI2100" s="52"/>
      <c r="AJ2100" s="52"/>
      <c r="AK2100" s="52"/>
      <c r="AL2100" s="52"/>
      <c r="AM2100" s="52"/>
      <c r="AN2100" s="52"/>
      <c r="AO2100" s="52"/>
      <c r="AP2100" s="52"/>
      <c r="AQ2100" s="52"/>
      <c r="AR2100" s="52"/>
      <c r="AS2100" s="52"/>
      <c r="AT2100" s="52"/>
      <c r="AU2100" s="52"/>
      <c r="AV2100" s="52"/>
      <c r="AW2100" s="52"/>
      <c r="AX2100" s="52"/>
      <c r="AY2100" s="52"/>
      <c r="AZ2100" s="52"/>
      <c r="BA2100" s="52"/>
      <c r="BB2100" s="52"/>
      <c r="BC2100" s="52"/>
      <c r="BD2100" s="52"/>
      <c r="BE2100" s="52"/>
      <c r="BF2100" s="52"/>
      <c r="BG2100" s="52"/>
      <c r="BH2100" s="52"/>
      <c r="BI2100" s="52"/>
      <c r="BJ2100" s="52"/>
      <c r="BK2100" s="52"/>
      <c r="BL2100" s="52"/>
      <c r="BM2100" s="52"/>
      <c r="BN2100" s="52"/>
      <c r="BO2100" s="52"/>
      <c r="BP2100" s="52"/>
      <c r="BQ2100" s="52"/>
      <c r="BR2100" s="52"/>
      <c r="BS2100" s="52"/>
      <c r="BT2100" s="52"/>
      <c r="BU2100" s="52"/>
      <c r="BV2100" s="52"/>
      <c r="BW2100" s="52"/>
      <c r="BX2100" s="52"/>
      <c r="BY2100" s="52"/>
      <c r="BZ2100" s="52"/>
      <c r="CA2100" s="52"/>
      <c r="CB2100" s="52"/>
      <c r="CC2100" s="52"/>
      <c r="CD2100" s="52"/>
      <c r="CE2100" s="52"/>
      <c r="CF2100" s="52"/>
      <c r="CG2100" s="52"/>
      <c r="CH2100" s="52"/>
      <c r="CI2100" s="52"/>
      <c r="CJ2100" s="52"/>
      <c r="CK2100" s="52"/>
      <c r="CL2100" s="52"/>
      <c r="CM2100" s="52"/>
      <c r="CN2100" s="52"/>
      <c r="CO2100" s="52"/>
      <c r="CP2100" s="52"/>
      <c r="CQ2100" s="52"/>
      <c r="CR2100" s="52"/>
      <c r="CS2100" s="52"/>
      <c r="CT2100" s="52"/>
      <c r="CU2100" s="52"/>
      <c r="CV2100" s="52"/>
      <c r="CW2100" s="52"/>
      <c r="CX2100" s="52"/>
      <c r="CY2100" s="52"/>
      <c r="CZ2100" s="52"/>
      <c r="DA2100" s="52"/>
      <c r="DB2100" s="52"/>
      <c r="DC2100" s="52"/>
      <c r="DD2100" s="52"/>
      <c r="DE2100" s="52"/>
      <c r="DF2100" s="52"/>
      <c r="DG2100" s="52"/>
      <c r="DH2100" s="52"/>
      <c r="DI2100" s="52"/>
      <c r="DJ2100" s="52"/>
      <c r="DK2100" s="52"/>
      <c r="DL2100" s="52"/>
      <c r="DM2100" s="52"/>
      <c r="DN2100" s="52"/>
      <c r="DO2100" s="52"/>
      <c r="DP2100" s="52"/>
      <c r="DQ2100" s="52"/>
      <c r="DR2100" s="52"/>
      <c r="DS2100" s="52"/>
      <c r="DT2100" s="52"/>
      <c r="DU2100" s="52"/>
      <c r="DV2100" s="52"/>
      <c r="DW2100" s="52"/>
      <c r="DX2100" s="52"/>
      <c r="DY2100" s="52"/>
      <c r="DZ2100" s="52"/>
      <c r="EA2100" s="52"/>
    </row>
    <row r="2101" spans="1:131" s="43" customFormat="1" x14ac:dyDescent="0.2">
      <c r="A2101" s="42"/>
      <c r="B2101" s="42"/>
      <c r="C2101" s="42"/>
      <c r="D2101" s="42"/>
      <c r="E2101" s="42"/>
      <c r="F2101" s="42"/>
      <c r="G2101" s="54"/>
      <c r="H2101" s="42"/>
      <c r="I2101" s="42"/>
      <c r="J2101" s="55"/>
      <c r="K2101" s="55"/>
      <c r="L2101" s="55"/>
      <c r="M2101" s="56"/>
      <c r="N2101" s="57"/>
      <c r="O2101" s="57"/>
      <c r="P2101" s="42"/>
      <c r="Q2101" s="42"/>
      <c r="R2101" s="42"/>
      <c r="S2101" s="42"/>
      <c r="T2101" s="57"/>
      <c r="U2101" s="57"/>
      <c r="V2101" s="52"/>
      <c r="W2101" s="52"/>
      <c r="X2101" s="52"/>
      <c r="Y2101" s="52"/>
      <c r="Z2101" s="52"/>
      <c r="AA2101" s="52"/>
      <c r="AB2101" s="52"/>
      <c r="AC2101" s="52"/>
      <c r="AD2101" s="52"/>
      <c r="AE2101" s="52"/>
      <c r="AF2101" s="52"/>
      <c r="AG2101" s="52"/>
      <c r="AH2101" s="52"/>
      <c r="AI2101" s="52"/>
      <c r="AJ2101" s="52"/>
      <c r="AK2101" s="52"/>
      <c r="AL2101" s="52"/>
      <c r="AM2101" s="52"/>
      <c r="AN2101" s="52"/>
      <c r="AO2101" s="52"/>
      <c r="AP2101" s="52"/>
      <c r="AQ2101" s="52"/>
      <c r="AR2101" s="52"/>
      <c r="AS2101" s="52"/>
      <c r="AT2101" s="52"/>
      <c r="AU2101" s="52"/>
      <c r="AV2101" s="52"/>
      <c r="AW2101" s="52"/>
      <c r="AX2101" s="52"/>
      <c r="AY2101" s="52"/>
      <c r="AZ2101" s="52"/>
      <c r="BA2101" s="52"/>
      <c r="BB2101" s="52"/>
      <c r="BC2101" s="52"/>
      <c r="BD2101" s="52"/>
      <c r="BE2101" s="52"/>
      <c r="BF2101" s="52"/>
      <c r="BG2101" s="52"/>
      <c r="BH2101" s="52"/>
      <c r="BI2101" s="52"/>
      <c r="BJ2101" s="52"/>
      <c r="BK2101" s="52"/>
      <c r="BL2101" s="52"/>
      <c r="BM2101" s="52"/>
      <c r="BN2101" s="52"/>
      <c r="BO2101" s="52"/>
      <c r="BP2101" s="52"/>
      <c r="BQ2101" s="52"/>
      <c r="BR2101" s="52"/>
      <c r="BS2101" s="52"/>
      <c r="BT2101" s="52"/>
      <c r="BU2101" s="52"/>
      <c r="BV2101" s="52"/>
      <c r="BW2101" s="52"/>
      <c r="BX2101" s="52"/>
      <c r="BY2101" s="52"/>
      <c r="BZ2101" s="52"/>
      <c r="CA2101" s="52"/>
      <c r="CB2101" s="52"/>
      <c r="CC2101" s="52"/>
      <c r="CD2101" s="52"/>
      <c r="CE2101" s="52"/>
      <c r="CF2101" s="52"/>
      <c r="CG2101" s="52"/>
      <c r="CH2101" s="52"/>
      <c r="CI2101" s="52"/>
      <c r="CJ2101" s="52"/>
      <c r="CK2101" s="52"/>
      <c r="CL2101" s="52"/>
      <c r="CM2101" s="52"/>
      <c r="CN2101" s="52"/>
      <c r="CO2101" s="52"/>
      <c r="CP2101" s="52"/>
      <c r="CQ2101" s="52"/>
      <c r="CR2101" s="52"/>
      <c r="CS2101" s="52"/>
      <c r="CT2101" s="52"/>
      <c r="CU2101" s="52"/>
      <c r="CV2101" s="52"/>
      <c r="CW2101" s="52"/>
      <c r="CX2101" s="52"/>
      <c r="CY2101" s="52"/>
      <c r="CZ2101" s="52"/>
      <c r="DA2101" s="52"/>
      <c r="DB2101" s="52"/>
      <c r="DC2101" s="52"/>
      <c r="DD2101" s="52"/>
      <c r="DE2101" s="52"/>
      <c r="DF2101" s="52"/>
      <c r="DG2101" s="52"/>
      <c r="DH2101" s="52"/>
      <c r="DI2101" s="52"/>
      <c r="DJ2101" s="52"/>
      <c r="DK2101" s="52"/>
      <c r="DL2101" s="52"/>
      <c r="DM2101" s="52"/>
      <c r="DN2101" s="52"/>
      <c r="DO2101" s="52"/>
      <c r="DP2101" s="52"/>
      <c r="DQ2101" s="52"/>
      <c r="DR2101" s="52"/>
      <c r="DS2101" s="52"/>
      <c r="DT2101" s="52"/>
      <c r="DU2101" s="52"/>
      <c r="DV2101" s="52"/>
      <c r="DW2101" s="52"/>
      <c r="DX2101" s="52"/>
      <c r="DY2101" s="52"/>
      <c r="DZ2101" s="52"/>
      <c r="EA2101" s="52"/>
    </row>
    <row r="2102" spans="1:131" s="43" customFormat="1" x14ac:dyDescent="0.2">
      <c r="A2102" s="42"/>
      <c r="B2102" s="42"/>
      <c r="C2102" s="42"/>
      <c r="D2102" s="42"/>
      <c r="E2102" s="42"/>
      <c r="F2102" s="42"/>
      <c r="G2102" s="54"/>
      <c r="H2102" s="42"/>
      <c r="I2102" s="42"/>
      <c r="J2102" s="55"/>
      <c r="K2102" s="55"/>
      <c r="L2102" s="55"/>
      <c r="M2102" s="56"/>
      <c r="N2102" s="57"/>
      <c r="O2102" s="57"/>
      <c r="P2102" s="42"/>
      <c r="Q2102" s="42"/>
      <c r="R2102" s="42"/>
      <c r="S2102" s="42"/>
      <c r="T2102" s="57"/>
      <c r="U2102" s="57"/>
      <c r="V2102" s="52"/>
      <c r="W2102" s="52"/>
      <c r="X2102" s="52"/>
      <c r="Y2102" s="52"/>
      <c r="Z2102" s="52"/>
      <c r="AA2102" s="52"/>
      <c r="AB2102" s="52"/>
      <c r="AC2102" s="52"/>
      <c r="AD2102" s="52"/>
      <c r="AE2102" s="52"/>
      <c r="AF2102" s="52"/>
      <c r="AG2102" s="52"/>
      <c r="AH2102" s="52"/>
      <c r="AI2102" s="52"/>
      <c r="AJ2102" s="52"/>
      <c r="AK2102" s="52"/>
      <c r="AL2102" s="52"/>
      <c r="AM2102" s="52"/>
      <c r="AN2102" s="52"/>
      <c r="AO2102" s="52"/>
      <c r="AP2102" s="52"/>
      <c r="AQ2102" s="52"/>
      <c r="AR2102" s="52"/>
      <c r="AS2102" s="52"/>
      <c r="AT2102" s="52"/>
      <c r="AU2102" s="52"/>
      <c r="AV2102" s="52"/>
      <c r="AW2102" s="52"/>
      <c r="AX2102" s="52"/>
      <c r="AY2102" s="52"/>
      <c r="AZ2102" s="52"/>
      <c r="BA2102" s="52"/>
      <c r="BB2102" s="52"/>
      <c r="BC2102" s="52"/>
      <c r="BD2102" s="52"/>
      <c r="BE2102" s="52"/>
      <c r="BF2102" s="52"/>
      <c r="BG2102" s="52"/>
      <c r="BH2102" s="52"/>
      <c r="BI2102" s="52"/>
      <c r="BJ2102" s="52"/>
      <c r="BK2102" s="52"/>
      <c r="BL2102" s="52"/>
      <c r="BM2102" s="52"/>
      <c r="BN2102" s="52"/>
      <c r="BO2102" s="52"/>
      <c r="BP2102" s="52"/>
      <c r="BQ2102" s="52"/>
      <c r="BR2102" s="52"/>
      <c r="BS2102" s="52"/>
      <c r="BT2102" s="52"/>
      <c r="BU2102" s="52"/>
      <c r="BV2102" s="52"/>
      <c r="BW2102" s="52"/>
      <c r="BX2102" s="52"/>
      <c r="BY2102" s="52"/>
      <c r="BZ2102" s="52"/>
      <c r="CA2102" s="52"/>
      <c r="CB2102" s="52"/>
      <c r="CC2102" s="52"/>
      <c r="CD2102" s="52"/>
      <c r="CE2102" s="52"/>
      <c r="CF2102" s="52"/>
      <c r="CG2102" s="52"/>
      <c r="CH2102" s="52"/>
      <c r="CI2102" s="52"/>
      <c r="CJ2102" s="52"/>
      <c r="CK2102" s="52"/>
      <c r="CL2102" s="52"/>
      <c r="CM2102" s="52"/>
      <c r="CN2102" s="52"/>
      <c r="CO2102" s="52"/>
      <c r="CP2102" s="52"/>
      <c r="CQ2102" s="52"/>
      <c r="CR2102" s="52"/>
      <c r="CS2102" s="52"/>
      <c r="CT2102" s="52"/>
      <c r="CU2102" s="52"/>
      <c r="CV2102" s="52"/>
      <c r="CW2102" s="52"/>
      <c r="CX2102" s="52"/>
      <c r="CY2102" s="52"/>
      <c r="CZ2102" s="52"/>
      <c r="DA2102" s="52"/>
      <c r="DB2102" s="52"/>
      <c r="DC2102" s="52"/>
      <c r="DD2102" s="52"/>
      <c r="DE2102" s="52"/>
      <c r="DF2102" s="52"/>
      <c r="DG2102" s="52"/>
      <c r="DH2102" s="52"/>
      <c r="DI2102" s="52"/>
      <c r="DJ2102" s="52"/>
      <c r="DK2102" s="52"/>
      <c r="DL2102" s="52"/>
      <c r="DM2102" s="52"/>
      <c r="DN2102" s="52"/>
      <c r="DO2102" s="52"/>
      <c r="DP2102" s="52"/>
      <c r="DQ2102" s="52"/>
      <c r="DR2102" s="52"/>
      <c r="DS2102" s="52"/>
      <c r="DT2102" s="52"/>
      <c r="DU2102" s="52"/>
      <c r="DV2102" s="52"/>
      <c r="DW2102" s="52"/>
      <c r="DX2102" s="52"/>
      <c r="DY2102" s="52"/>
      <c r="DZ2102" s="52"/>
      <c r="EA2102" s="52"/>
    </row>
    <row r="2103" spans="1:131" s="43" customFormat="1" x14ac:dyDescent="0.2">
      <c r="A2103" s="42"/>
      <c r="B2103" s="42"/>
      <c r="C2103" s="42"/>
      <c r="D2103" s="42"/>
      <c r="E2103" s="42"/>
      <c r="F2103" s="42"/>
      <c r="G2103" s="54"/>
      <c r="H2103" s="42"/>
      <c r="I2103" s="42"/>
      <c r="J2103" s="55"/>
      <c r="K2103" s="55"/>
      <c r="L2103" s="55"/>
      <c r="M2103" s="56"/>
      <c r="N2103" s="57"/>
      <c r="O2103" s="57"/>
      <c r="P2103" s="42"/>
      <c r="Q2103" s="42"/>
      <c r="R2103" s="42"/>
      <c r="S2103" s="42"/>
      <c r="T2103" s="57"/>
      <c r="U2103" s="57"/>
      <c r="V2103" s="52"/>
      <c r="W2103" s="52"/>
      <c r="X2103" s="52"/>
      <c r="Y2103" s="52"/>
      <c r="Z2103" s="52"/>
      <c r="AA2103" s="52"/>
      <c r="AB2103" s="52"/>
      <c r="AC2103" s="52"/>
      <c r="AD2103" s="52"/>
      <c r="AE2103" s="52"/>
      <c r="AF2103" s="52"/>
      <c r="AG2103" s="52"/>
      <c r="AH2103" s="52"/>
      <c r="AI2103" s="52"/>
      <c r="AJ2103" s="52"/>
      <c r="AK2103" s="52"/>
      <c r="AL2103" s="52"/>
      <c r="AM2103" s="52"/>
      <c r="AN2103" s="52"/>
      <c r="AO2103" s="52"/>
      <c r="AP2103" s="52"/>
      <c r="AQ2103" s="52"/>
      <c r="AR2103" s="52"/>
      <c r="AS2103" s="52"/>
      <c r="AT2103" s="52"/>
      <c r="AU2103" s="52"/>
      <c r="AV2103" s="52"/>
      <c r="AW2103" s="52"/>
      <c r="AX2103" s="52"/>
      <c r="AY2103" s="52"/>
      <c r="AZ2103" s="52"/>
      <c r="BA2103" s="52"/>
      <c r="BB2103" s="52"/>
      <c r="BC2103" s="52"/>
      <c r="BD2103" s="52"/>
      <c r="BE2103" s="52"/>
      <c r="BF2103" s="52"/>
      <c r="BG2103" s="52"/>
      <c r="BH2103" s="52"/>
      <c r="BI2103" s="52"/>
      <c r="BJ2103" s="52"/>
      <c r="BK2103" s="52"/>
      <c r="BL2103" s="52"/>
      <c r="BM2103" s="52"/>
      <c r="BN2103" s="52"/>
      <c r="BO2103" s="52"/>
      <c r="BP2103" s="52"/>
      <c r="BQ2103" s="52"/>
      <c r="BR2103" s="52"/>
      <c r="BS2103" s="52"/>
      <c r="BT2103" s="52"/>
      <c r="BU2103" s="52"/>
      <c r="BV2103" s="52"/>
      <c r="BW2103" s="52"/>
      <c r="BX2103" s="52"/>
      <c r="BY2103" s="52"/>
      <c r="BZ2103" s="52"/>
      <c r="CA2103" s="52"/>
      <c r="CB2103" s="52"/>
      <c r="CC2103" s="52"/>
      <c r="CD2103" s="52"/>
      <c r="CE2103" s="52"/>
      <c r="CF2103" s="52"/>
      <c r="CG2103" s="52"/>
      <c r="CH2103" s="52"/>
      <c r="CI2103" s="52"/>
      <c r="CJ2103" s="52"/>
      <c r="CK2103" s="52"/>
      <c r="CL2103" s="52"/>
      <c r="CM2103" s="52"/>
      <c r="CN2103" s="52"/>
      <c r="CO2103" s="52"/>
      <c r="CP2103" s="52"/>
      <c r="CQ2103" s="52"/>
      <c r="CR2103" s="52"/>
      <c r="CS2103" s="52"/>
      <c r="CT2103" s="52"/>
      <c r="CU2103" s="52"/>
      <c r="CV2103" s="52"/>
      <c r="CW2103" s="52"/>
      <c r="CX2103" s="52"/>
      <c r="CY2103" s="52"/>
      <c r="CZ2103" s="52"/>
      <c r="DA2103" s="52"/>
      <c r="DB2103" s="52"/>
      <c r="DC2103" s="52"/>
      <c r="DD2103" s="52"/>
      <c r="DE2103" s="52"/>
      <c r="DF2103" s="52"/>
      <c r="DG2103" s="52"/>
      <c r="DH2103" s="52"/>
      <c r="DI2103" s="52"/>
      <c r="DJ2103" s="52"/>
      <c r="DK2103" s="52"/>
      <c r="DL2103" s="52"/>
      <c r="DM2103" s="52"/>
      <c r="DN2103" s="52"/>
      <c r="DO2103" s="52"/>
      <c r="DP2103" s="52"/>
      <c r="DQ2103" s="52"/>
      <c r="DR2103" s="52"/>
      <c r="DS2103" s="52"/>
      <c r="DT2103" s="52"/>
      <c r="DU2103" s="52"/>
      <c r="DV2103" s="52"/>
      <c r="DW2103" s="52"/>
      <c r="DX2103" s="52"/>
      <c r="DY2103" s="52"/>
      <c r="DZ2103" s="52"/>
      <c r="EA2103" s="52"/>
    </row>
    <row r="2104" spans="1:131" s="43" customFormat="1" x14ac:dyDescent="0.2">
      <c r="A2104" s="42"/>
      <c r="B2104" s="42"/>
      <c r="C2104" s="42"/>
      <c r="D2104" s="42"/>
      <c r="E2104" s="42"/>
      <c r="F2104" s="42"/>
      <c r="G2104" s="54"/>
      <c r="H2104" s="42"/>
      <c r="I2104" s="42"/>
      <c r="J2104" s="55"/>
      <c r="K2104" s="55"/>
      <c r="L2104" s="55"/>
      <c r="M2104" s="56"/>
      <c r="N2104" s="57"/>
      <c r="O2104" s="57"/>
      <c r="P2104" s="42"/>
      <c r="Q2104" s="42"/>
      <c r="R2104" s="42"/>
      <c r="S2104" s="42"/>
      <c r="T2104" s="57"/>
      <c r="U2104" s="57"/>
      <c r="V2104" s="52"/>
      <c r="W2104" s="52"/>
      <c r="X2104" s="52"/>
      <c r="Y2104" s="52"/>
      <c r="Z2104" s="52"/>
      <c r="AA2104" s="52"/>
      <c r="AB2104" s="52"/>
      <c r="AC2104" s="52"/>
      <c r="AD2104" s="52"/>
      <c r="AE2104" s="52"/>
      <c r="AF2104" s="52"/>
      <c r="AG2104" s="52"/>
      <c r="AH2104" s="52"/>
      <c r="AI2104" s="52"/>
      <c r="AJ2104" s="52"/>
      <c r="AK2104" s="52"/>
      <c r="AL2104" s="52"/>
      <c r="AM2104" s="52"/>
      <c r="AN2104" s="52"/>
      <c r="AO2104" s="52"/>
      <c r="AP2104" s="52"/>
      <c r="AQ2104" s="52"/>
      <c r="AR2104" s="52"/>
      <c r="AS2104" s="52"/>
      <c r="AT2104" s="52"/>
      <c r="AU2104" s="52"/>
      <c r="AV2104" s="52"/>
      <c r="AW2104" s="52"/>
      <c r="AX2104" s="52"/>
      <c r="AY2104" s="52"/>
      <c r="AZ2104" s="52"/>
      <c r="BA2104" s="52"/>
      <c r="BB2104" s="52"/>
      <c r="BC2104" s="52"/>
      <c r="BD2104" s="52"/>
      <c r="BE2104" s="52"/>
      <c r="BF2104" s="52"/>
      <c r="BG2104" s="52"/>
      <c r="BH2104" s="52"/>
      <c r="BI2104" s="52"/>
      <c r="BJ2104" s="52"/>
      <c r="BK2104" s="52"/>
      <c r="BL2104" s="52"/>
      <c r="BM2104" s="52"/>
      <c r="BN2104" s="52"/>
      <c r="BO2104" s="52"/>
      <c r="BP2104" s="52"/>
      <c r="BQ2104" s="52"/>
      <c r="BR2104" s="52"/>
      <c r="BS2104" s="52"/>
      <c r="BT2104" s="52"/>
      <c r="BU2104" s="52"/>
      <c r="BV2104" s="52"/>
      <c r="BW2104" s="52"/>
      <c r="BX2104" s="52"/>
      <c r="BY2104" s="52"/>
      <c r="BZ2104" s="52"/>
      <c r="CA2104" s="52"/>
      <c r="CB2104" s="52"/>
      <c r="CC2104" s="52"/>
      <c r="CD2104" s="52"/>
      <c r="CE2104" s="52"/>
      <c r="CF2104" s="52"/>
      <c r="CG2104" s="52"/>
      <c r="CH2104" s="52"/>
      <c r="CI2104" s="52"/>
      <c r="CJ2104" s="52"/>
      <c r="CK2104" s="52"/>
      <c r="CL2104" s="52"/>
      <c r="CM2104" s="52"/>
      <c r="CN2104" s="52"/>
      <c r="CO2104" s="52"/>
      <c r="CP2104" s="52"/>
      <c r="CQ2104" s="52"/>
      <c r="CR2104" s="52"/>
      <c r="CS2104" s="52"/>
      <c r="CT2104" s="52"/>
      <c r="CU2104" s="52"/>
      <c r="CV2104" s="52"/>
      <c r="CW2104" s="52"/>
      <c r="CX2104" s="52"/>
      <c r="CY2104" s="52"/>
      <c r="CZ2104" s="52"/>
      <c r="DA2104" s="52"/>
      <c r="DB2104" s="52"/>
      <c r="DC2104" s="52"/>
      <c r="DD2104" s="52"/>
      <c r="DE2104" s="52"/>
      <c r="DF2104" s="52"/>
      <c r="DG2104" s="52"/>
      <c r="DH2104" s="52"/>
      <c r="DI2104" s="52"/>
      <c r="DJ2104" s="52"/>
      <c r="DK2104" s="52"/>
      <c r="DL2104" s="52"/>
      <c r="DM2104" s="52"/>
      <c r="DN2104" s="52"/>
      <c r="DO2104" s="52"/>
      <c r="DP2104" s="52"/>
      <c r="DQ2104" s="52"/>
      <c r="DR2104" s="52"/>
      <c r="DS2104" s="52"/>
      <c r="DT2104" s="52"/>
      <c r="DU2104" s="52"/>
      <c r="DV2104" s="52"/>
      <c r="DW2104" s="52"/>
      <c r="DX2104" s="52"/>
      <c r="DY2104" s="52"/>
      <c r="DZ2104" s="52"/>
      <c r="EA2104" s="52"/>
    </row>
    <row r="2105" spans="1:131" s="43" customFormat="1" x14ac:dyDescent="0.2">
      <c r="A2105" s="42"/>
      <c r="B2105" s="42"/>
      <c r="C2105" s="42"/>
      <c r="D2105" s="42"/>
      <c r="E2105" s="42"/>
      <c r="F2105" s="42"/>
      <c r="G2105" s="54"/>
      <c r="H2105" s="42"/>
      <c r="I2105" s="42"/>
      <c r="J2105" s="55"/>
      <c r="K2105" s="55"/>
      <c r="L2105" s="55"/>
      <c r="M2105" s="56"/>
      <c r="N2105" s="57"/>
      <c r="O2105" s="57"/>
      <c r="P2105" s="42"/>
      <c r="Q2105" s="42"/>
      <c r="R2105" s="42"/>
      <c r="S2105" s="42"/>
      <c r="T2105" s="57"/>
      <c r="U2105" s="57"/>
      <c r="V2105" s="52"/>
      <c r="W2105" s="52"/>
      <c r="X2105" s="52"/>
      <c r="Y2105" s="52"/>
      <c r="Z2105" s="52"/>
      <c r="AA2105" s="52"/>
      <c r="AB2105" s="52"/>
      <c r="AC2105" s="52"/>
      <c r="AD2105" s="52"/>
      <c r="AE2105" s="52"/>
      <c r="AF2105" s="52"/>
      <c r="AG2105" s="52"/>
      <c r="AH2105" s="52"/>
      <c r="AI2105" s="52"/>
      <c r="AJ2105" s="52"/>
      <c r="AK2105" s="52"/>
      <c r="AL2105" s="52"/>
      <c r="AM2105" s="52"/>
      <c r="AN2105" s="52"/>
      <c r="AO2105" s="52"/>
      <c r="AP2105" s="52"/>
      <c r="AQ2105" s="52"/>
      <c r="AR2105" s="52"/>
      <c r="AS2105" s="52"/>
      <c r="AT2105" s="52"/>
      <c r="AU2105" s="52"/>
      <c r="AV2105" s="52"/>
      <c r="AW2105" s="52"/>
      <c r="AX2105" s="52"/>
      <c r="AY2105" s="52"/>
      <c r="AZ2105" s="52"/>
      <c r="BA2105" s="52"/>
      <c r="BB2105" s="52"/>
      <c r="BC2105" s="52"/>
      <c r="BD2105" s="52"/>
      <c r="BE2105" s="52"/>
      <c r="BF2105" s="52"/>
      <c r="BG2105" s="52"/>
      <c r="BH2105" s="52"/>
      <c r="BI2105" s="52"/>
      <c r="BJ2105" s="52"/>
      <c r="BK2105" s="52"/>
      <c r="BL2105" s="52"/>
      <c r="BM2105" s="52"/>
      <c r="BN2105" s="52"/>
      <c r="BO2105" s="52"/>
      <c r="BP2105" s="52"/>
      <c r="BQ2105" s="52"/>
      <c r="BR2105" s="52"/>
      <c r="BS2105" s="52"/>
      <c r="BT2105" s="52"/>
      <c r="BU2105" s="52"/>
      <c r="BV2105" s="52"/>
      <c r="BW2105" s="52"/>
      <c r="BX2105" s="52"/>
      <c r="BY2105" s="52"/>
      <c r="BZ2105" s="52"/>
      <c r="CA2105" s="52"/>
      <c r="CB2105" s="52"/>
      <c r="CC2105" s="52"/>
      <c r="CD2105" s="52"/>
      <c r="CE2105" s="52"/>
      <c r="CF2105" s="52"/>
      <c r="CG2105" s="52"/>
      <c r="CH2105" s="52"/>
      <c r="CI2105" s="52"/>
      <c r="CJ2105" s="52"/>
      <c r="CK2105" s="52"/>
      <c r="CL2105" s="52"/>
      <c r="CM2105" s="52"/>
      <c r="CN2105" s="52"/>
      <c r="CO2105" s="52"/>
      <c r="CP2105" s="52"/>
      <c r="CQ2105" s="52"/>
      <c r="CR2105" s="52"/>
      <c r="CS2105" s="52"/>
      <c r="CT2105" s="52"/>
      <c r="CU2105" s="52"/>
      <c r="CV2105" s="52"/>
      <c r="CW2105" s="52"/>
      <c r="CX2105" s="52"/>
      <c r="CY2105" s="52"/>
      <c r="CZ2105" s="52"/>
      <c r="DA2105" s="52"/>
      <c r="DB2105" s="52"/>
      <c r="DC2105" s="52"/>
      <c r="DD2105" s="52"/>
      <c r="DE2105" s="52"/>
      <c r="DF2105" s="52"/>
      <c r="DG2105" s="52"/>
      <c r="DH2105" s="52"/>
      <c r="DI2105" s="52"/>
      <c r="DJ2105" s="52"/>
      <c r="DK2105" s="52"/>
      <c r="DL2105" s="52"/>
      <c r="DM2105" s="52"/>
      <c r="DN2105" s="52"/>
      <c r="DO2105" s="52"/>
      <c r="DP2105" s="52"/>
      <c r="DQ2105" s="52"/>
      <c r="DR2105" s="52"/>
      <c r="DS2105" s="52"/>
      <c r="DT2105" s="52"/>
      <c r="DU2105" s="52"/>
      <c r="DV2105" s="52"/>
      <c r="DW2105" s="52"/>
      <c r="DX2105" s="52"/>
      <c r="DY2105" s="52"/>
      <c r="DZ2105" s="52"/>
      <c r="EA2105" s="52"/>
    </row>
    <row r="2106" spans="1:131" s="43" customFormat="1" x14ac:dyDescent="0.2">
      <c r="A2106" s="42"/>
      <c r="B2106" s="42"/>
      <c r="C2106" s="42"/>
      <c r="D2106" s="42"/>
      <c r="E2106" s="42"/>
      <c r="F2106" s="42"/>
      <c r="G2106" s="54"/>
      <c r="H2106" s="42"/>
      <c r="I2106" s="42"/>
      <c r="J2106" s="55"/>
      <c r="K2106" s="55"/>
      <c r="L2106" s="55"/>
      <c r="M2106" s="56"/>
      <c r="N2106" s="57"/>
      <c r="O2106" s="57"/>
      <c r="P2106" s="42"/>
      <c r="Q2106" s="42"/>
      <c r="R2106" s="42"/>
      <c r="S2106" s="42"/>
      <c r="T2106" s="57"/>
      <c r="U2106" s="57"/>
      <c r="V2106" s="52"/>
      <c r="W2106" s="52"/>
      <c r="X2106" s="52"/>
      <c r="Y2106" s="52"/>
      <c r="Z2106" s="52"/>
      <c r="AA2106" s="52"/>
      <c r="AB2106" s="52"/>
      <c r="AC2106" s="52"/>
      <c r="AD2106" s="52"/>
      <c r="AE2106" s="52"/>
      <c r="AF2106" s="52"/>
      <c r="AG2106" s="52"/>
      <c r="AH2106" s="52"/>
      <c r="AI2106" s="52"/>
      <c r="AJ2106" s="52"/>
      <c r="AK2106" s="52"/>
      <c r="AL2106" s="52"/>
      <c r="AM2106" s="52"/>
      <c r="AN2106" s="52"/>
      <c r="AO2106" s="52"/>
      <c r="AP2106" s="52"/>
      <c r="AQ2106" s="52"/>
      <c r="AR2106" s="52"/>
      <c r="AS2106" s="52"/>
      <c r="AT2106" s="52"/>
      <c r="AU2106" s="52"/>
      <c r="AV2106" s="52"/>
      <c r="AW2106" s="52"/>
      <c r="AX2106" s="52"/>
      <c r="AY2106" s="52"/>
      <c r="AZ2106" s="52"/>
      <c r="BA2106" s="52"/>
      <c r="BB2106" s="52"/>
      <c r="BC2106" s="52"/>
      <c r="BD2106" s="52"/>
      <c r="BE2106" s="52"/>
      <c r="BF2106" s="52"/>
      <c r="BG2106" s="52"/>
      <c r="BH2106" s="52"/>
      <c r="BI2106" s="52"/>
      <c r="BJ2106" s="52"/>
      <c r="BK2106" s="52"/>
      <c r="BL2106" s="52"/>
      <c r="BM2106" s="52"/>
      <c r="BN2106" s="52"/>
      <c r="BO2106" s="52"/>
      <c r="BP2106" s="52"/>
      <c r="BQ2106" s="52"/>
      <c r="BR2106" s="52"/>
      <c r="BS2106" s="52"/>
      <c r="BT2106" s="52"/>
      <c r="BU2106" s="52"/>
      <c r="BV2106" s="52"/>
      <c r="BW2106" s="52"/>
      <c r="BX2106" s="52"/>
      <c r="BY2106" s="52"/>
      <c r="BZ2106" s="52"/>
      <c r="CA2106" s="52"/>
      <c r="CB2106" s="52"/>
      <c r="CC2106" s="52"/>
      <c r="CD2106" s="52"/>
      <c r="CE2106" s="52"/>
      <c r="CF2106" s="52"/>
      <c r="CG2106" s="52"/>
      <c r="CH2106" s="52"/>
      <c r="CI2106" s="52"/>
      <c r="CJ2106" s="52"/>
      <c r="CK2106" s="52"/>
      <c r="CL2106" s="52"/>
      <c r="CM2106" s="52"/>
      <c r="CN2106" s="52"/>
      <c r="CO2106" s="52"/>
      <c r="CP2106" s="52"/>
      <c r="CQ2106" s="52"/>
      <c r="CR2106" s="52"/>
      <c r="CS2106" s="52"/>
      <c r="CT2106" s="52"/>
      <c r="CU2106" s="52"/>
      <c r="CV2106" s="52"/>
      <c r="CW2106" s="52"/>
      <c r="CX2106" s="52"/>
      <c r="CY2106" s="52"/>
      <c r="CZ2106" s="52"/>
      <c r="DA2106" s="52"/>
      <c r="DB2106" s="52"/>
      <c r="DC2106" s="52"/>
      <c r="DD2106" s="52"/>
      <c r="DE2106" s="52"/>
      <c r="DF2106" s="52"/>
      <c r="DG2106" s="52"/>
      <c r="DH2106" s="52"/>
      <c r="DI2106" s="52"/>
      <c r="DJ2106" s="52"/>
      <c r="DK2106" s="52"/>
      <c r="DL2106" s="52"/>
      <c r="DM2106" s="52"/>
      <c r="DN2106" s="52"/>
      <c r="DO2106" s="52"/>
      <c r="DP2106" s="52"/>
      <c r="DQ2106" s="52"/>
      <c r="DR2106" s="52"/>
      <c r="DS2106" s="52"/>
      <c r="DT2106" s="52"/>
      <c r="DU2106" s="52"/>
      <c r="DV2106" s="52"/>
      <c r="DW2106" s="52"/>
      <c r="DX2106" s="52"/>
      <c r="DY2106" s="52"/>
      <c r="DZ2106" s="52"/>
      <c r="EA2106" s="52"/>
    </row>
    <row r="2107" spans="1:131" s="43" customFormat="1" x14ac:dyDescent="0.2">
      <c r="A2107" s="42"/>
      <c r="B2107" s="42"/>
      <c r="C2107" s="42"/>
      <c r="D2107" s="42"/>
      <c r="E2107" s="42"/>
      <c r="F2107" s="42"/>
      <c r="G2107" s="54"/>
      <c r="H2107" s="42"/>
      <c r="I2107" s="42"/>
      <c r="J2107" s="55"/>
      <c r="K2107" s="55"/>
      <c r="L2107" s="55"/>
      <c r="M2107" s="56"/>
      <c r="N2107" s="57"/>
      <c r="O2107" s="57"/>
      <c r="P2107" s="42"/>
      <c r="Q2107" s="42"/>
      <c r="R2107" s="42"/>
      <c r="S2107" s="42"/>
      <c r="T2107" s="57"/>
      <c r="U2107" s="57"/>
      <c r="V2107" s="52"/>
      <c r="W2107" s="52"/>
      <c r="X2107" s="52"/>
      <c r="Y2107" s="52"/>
      <c r="Z2107" s="52"/>
      <c r="AA2107" s="52"/>
      <c r="AB2107" s="52"/>
      <c r="AC2107" s="52"/>
      <c r="AD2107" s="52"/>
      <c r="AE2107" s="52"/>
      <c r="AF2107" s="52"/>
      <c r="AG2107" s="52"/>
      <c r="AH2107" s="52"/>
      <c r="AI2107" s="52"/>
      <c r="AJ2107" s="52"/>
      <c r="AK2107" s="52"/>
      <c r="AL2107" s="52"/>
      <c r="AM2107" s="52"/>
      <c r="AN2107" s="52"/>
      <c r="AO2107" s="52"/>
      <c r="AP2107" s="52"/>
      <c r="AQ2107" s="52"/>
      <c r="AR2107" s="52"/>
      <c r="AS2107" s="52"/>
      <c r="AT2107" s="52"/>
      <c r="AU2107" s="52"/>
      <c r="AV2107" s="52"/>
      <c r="AW2107" s="52"/>
      <c r="AX2107" s="52"/>
      <c r="AY2107" s="52"/>
      <c r="AZ2107" s="52"/>
      <c r="BA2107" s="52"/>
      <c r="BB2107" s="52"/>
      <c r="BC2107" s="52"/>
      <c r="BD2107" s="52"/>
      <c r="BE2107" s="52"/>
      <c r="BF2107" s="52"/>
      <c r="BG2107" s="52"/>
      <c r="BH2107" s="52"/>
      <c r="BI2107" s="52"/>
      <c r="BJ2107" s="52"/>
      <c r="BK2107" s="52"/>
      <c r="BL2107" s="52"/>
      <c r="BM2107" s="52"/>
      <c r="BN2107" s="52"/>
      <c r="BO2107" s="52"/>
      <c r="BP2107" s="52"/>
      <c r="BQ2107" s="52"/>
      <c r="BR2107" s="52"/>
      <c r="BS2107" s="52"/>
      <c r="BT2107" s="52"/>
      <c r="BU2107" s="52"/>
      <c r="BV2107" s="52"/>
      <c r="BW2107" s="52"/>
      <c r="BX2107" s="52"/>
      <c r="BY2107" s="52"/>
      <c r="BZ2107" s="52"/>
      <c r="CA2107" s="52"/>
      <c r="CB2107" s="52"/>
      <c r="CC2107" s="52"/>
      <c r="CD2107" s="52"/>
      <c r="CE2107" s="52"/>
      <c r="CF2107" s="52"/>
      <c r="CG2107" s="52"/>
      <c r="CH2107" s="52"/>
      <c r="CI2107" s="52"/>
      <c r="CJ2107" s="52"/>
      <c r="CK2107" s="52"/>
      <c r="CL2107" s="52"/>
      <c r="CM2107" s="52"/>
      <c r="CN2107" s="52"/>
      <c r="CO2107" s="52"/>
      <c r="CP2107" s="52"/>
      <c r="CQ2107" s="52"/>
      <c r="CR2107" s="52"/>
      <c r="CS2107" s="52"/>
      <c r="CT2107" s="52"/>
      <c r="CU2107" s="52"/>
      <c r="CV2107" s="52"/>
      <c r="CW2107" s="52"/>
      <c r="CX2107" s="52"/>
      <c r="CY2107" s="52"/>
      <c r="CZ2107" s="52"/>
      <c r="DA2107" s="52"/>
      <c r="DB2107" s="52"/>
      <c r="DC2107" s="52"/>
      <c r="DD2107" s="52"/>
      <c r="DE2107" s="52"/>
      <c r="DF2107" s="52"/>
      <c r="DG2107" s="52"/>
      <c r="DH2107" s="52"/>
      <c r="DI2107" s="52"/>
      <c r="DJ2107" s="52"/>
      <c r="DK2107" s="52"/>
      <c r="DL2107" s="52"/>
      <c r="DM2107" s="52"/>
      <c r="DN2107" s="52"/>
      <c r="DO2107" s="52"/>
      <c r="DP2107" s="52"/>
      <c r="DQ2107" s="52"/>
      <c r="DR2107" s="52"/>
      <c r="DS2107" s="52"/>
      <c r="DT2107" s="52"/>
      <c r="DU2107" s="52"/>
      <c r="DV2107" s="52"/>
      <c r="DW2107" s="52"/>
      <c r="DX2107" s="52"/>
      <c r="DY2107" s="52"/>
      <c r="DZ2107" s="52"/>
      <c r="EA2107" s="52"/>
    </row>
    <row r="2108" spans="1:131" s="43" customFormat="1" x14ac:dyDescent="0.2">
      <c r="A2108" s="42"/>
      <c r="B2108" s="42"/>
      <c r="C2108" s="42"/>
      <c r="D2108" s="42"/>
      <c r="E2108" s="42"/>
      <c r="F2108" s="42"/>
      <c r="G2108" s="54"/>
      <c r="H2108" s="42"/>
      <c r="I2108" s="42"/>
      <c r="J2108" s="55"/>
      <c r="K2108" s="55"/>
      <c r="L2108" s="55"/>
      <c r="M2108" s="56"/>
      <c r="N2108" s="57"/>
      <c r="O2108" s="57"/>
      <c r="P2108" s="42"/>
      <c r="Q2108" s="42"/>
      <c r="R2108" s="42"/>
      <c r="S2108" s="42"/>
      <c r="T2108" s="57"/>
      <c r="U2108" s="57"/>
      <c r="V2108" s="52"/>
      <c r="W2108" s="52"/>
      <c r="X2108" s="52"/>
      <c r="Y2108" s="52"/>
      <c r="Z2108" s="52"/>
      <c r="AA2108" s="52"/>
      <c r="AB2108" s="52"/>
      <c r="AC2108" s="52"/>
      <c r="AD2108" s="52"/>
      <c r="AE2108" s="52"/>
      <c r="AF2108" s="52"/>
      <c r="AG2108" s="52"/>
      <c r="AH2108" s="52"/>
      <c r="AI2108" s="52"/>
      <c r="AJ2108" s="52"/>
      <c r="AK2108" s="52"/>
      <c r="AL2108" s="52"/>
      <c r="AM2108" s="52"/>
      <c r="AN2108" s="52"/>
      <c r="AO2108" s="52"/>
      <c r="AP2108" s="52"/>
      <c r="AQ2108" s="52"/>
      <c r="AR2108" s="52"/>
      <c r="AS2108" s="52"/>
      <c r="AT2108" s="52"/>
      <c r="AU2108" s="52"/>
      <c r="AV2108" s="52"/>
      <c r="AW2108" s="52"/>
      <c r="AX2108" s="52"/>
      <c r="AY2108" s="52"/>
      <c r="AZ2108" s="52"/>
      <c r="BA2108" s="52"/>
      <c r="BB2108" s="52"/>
      <c r="BC2108" s="52"/>
      <c r="BD2108" s="52"/>
      <c r="BE2108" s="52"/>
      <c r="BF2108" s="52"/>
      <c r="BG2108" s="52"/>
      <c r="BH2108" s="52"/>
      <c r="BI2108" s="52"/>
      <c r="BJ2108" s="52"/>
      <c r="BK2108" s="52"/>
      <c r="BL2108" s="52"/>
      <c r="BM2108" s="52"/>
      <c r="BN2108" s="52"/>
      <c r="BO2108" s="52"/>
      <c r="BP2108" s="52"/>
      <c r="BQ2108" s="52"/>
      <c r="BR2108" s="52"/>
      <c r="BS2108" s="52"/>
      <c r="BT2108" s="52"/>
      <c r="BU2108" s="52"/>
      <c r="BV2108" s="52"/>
      <c r="BW2108" s="52"/>
      <c r="BX2108" s="52"/>
      <c r="BY2108" s="52"/>
      <c r="BZ2108" s="52"/>
      <c r="CA2108" s="52"/>
      <c r="CB2108" s="52"/>
      <c r="CC2108" s="52"/>
      <c r="CD2108" s="52"/>
      <c r="CE2108" s="52"/>
      <c r="CF2108" s="52"/>
      <c r="CG2108" s="52"/>
      <c r="CH2108" s="52"/>
      <c r="CI2108" s="52"/>
      <c r="CJ2108" s="52"/>
      <c r="CK2108" s="52"/>
      <c r="CL2108" s="52"/>
      <c r="CM2108" s="52"/>
      <c r="CN2108" s="52"/>
      <c r="CO2108" s="52"/>
      <c r="CP2108" s="52"/>
      <c r="CQ2108" s="52"/>
      <c r="CR2108" s="52"/>
      <c r="CS2108" s="52"/>
      <c r="CT2108" s="52"/>
      <c r="CU2108" s="52"/>
      <c r="CV2108" s="52"/>
      <c r="CW2108" s="52"/>
      <c r="CX2108" s="52"/>
      <c r="CY2108" s="52"/>
      <c r="CZ2108" s="52"/>
      <c r="DA2108" s="52"/>
      <c r="DB2108" s="52"/>
      <c r="DC2108" s="52"/>
      <c r="DD2108" s="52"/>
      <c r="DE2108" s="52"/>
      <c r="DF2108" s="52"/>
      <c r="DG2108" s="52"/>
      <c r="DH2108" s="52"/>
      <c r="DI2108" s="52"/>
      <c r="DJ2108" s="52"/>
      <c r="DK2108" s="52"/>
      <c r="DL2108" s="52"/>
      <c r="DM2108" s="52"/>
      <c r="DN2108" s="52"/>
      <c r="DO2108" s="52"/>
      <c r="DP2108" s="52"/>
      <c r="DQ2108" s="52"/>
      <c r="DR2108" s="52"/>
      <c r="DS2108" s="52"/>
      <c r="DT2108" s="52"/>
      <c r="DU2108" s="52"/>
      <c r="DV2108" s="52"/>
      <c r="DW2108" s="52"/>
      <c r="DX2108" s="52"/>
      <c r="DY2108" s="52"/>
      <c r="DZ2108" s="52"/>
      <c r="EA2108" s="52"/>
    </row>
    <row r="2109" spans="1:131" s="43" customFormat="1" x14ac:dyDescent="0.2">
      <c r="A2109" s="42"/>
      <c r="B2109" s="42"/>
      <c r="C2109" s="42"/>
      <c r="D2109" s="42"/>
      <c r="E2109" s="42"/>
      <c r="F2109" s="42"/>
      <c r="G2109" s="54"/>
      <c r="H2109" s="42"/>
      <c r="I2109" s="42"/>
      <c r="J2109" s="55"/>
      <c r="K2109" s="55"/>
      <c r="L2109" s="55"/>
      <c r="M2109" s="56"/>
      <c r="N2109" s="57"/>
      <c r="O2109" s="57"/>
      <c r="P2109" s="42"/>
      <c r="Q2109" s="42"/>
      <c r="R2109" s="42"/>
      <c r="S2109" s="42"/>
      <c r="T2109" s="57"/>
      <c r="U2109" s="57"/>
      <c r="V2109" s="52"/>
      <c r="W2109" s="52"/>
      <c r="X2109" s="52"/>
      <c r="Y2109" s="52"/>
      <c r="Z2109" s="52"/>
      <c r="AA2109" s="52"/>
      <c r="AB2109" s="52"/>
      <c r="AC2109" s="52"/>
      <c r="AD2109" s="52"/>
      <c r="AE2109" s="52"/>
      <c r="AF2109" s="52"/>
      <c r="AG2109" s="52"/>
      <c r="AH2109" s="52"/>
      <c r="AI2109" s="52"/>
      <c r="AJ2109" s="52"/>
      <c r="AK2109" s="52"/>
      <c r="AL2109" s="52"/>
      <c r="AM2109" s="52"/>
      <c r="AN2109" s="52"/>
      <c r="AO2109" s="52"/>
      <c r="AP2109" s="52"/>
      <c r="AQ2109" s="52"/>
      <c r="AR2109" s="52"/>
      <c r="AS2109" s="52"/>
      <c r="AT2109" s="52"/>
      <c r="AU2109" s="52"/>
      <c r="AV2109" s="52"/>
      <c r="AW2109" s="52"/>
      <c r="AX2109" s="52"/>
      <c r="AY2109" s="52"/>
      <c r="AZ2109" s="52"/>
      <c r="BA2109" s="52"/>
      <c r="BB2109" s="52"/>
      <c r="BC2109" s="52"/>
      <c r="BD2109" s="52"/>
      <c r="BE2109" s="52"/>
      <c r="BF2109" s="52"/>
      <c r="BG2109" s="52"/>
      <c r="BH2109" s="52"/>
      <c r="BI2109" s="52"/>
      <c r="BJ2109" s="52"/>
      <c r="BK2109" s="52"/>
      <c r="BL2109" s="52"/>
      <c r="BM2109" s="52"/>
      <c r="BN2109" s="52"/>
      <c r="BO2109" s="52"/>
      <c r="BP2109" s="52"/>
      <c r="BQ2109" s="52"/>
      <c r="BR2109" s="52"/>
      <c r="BS2109" s="52"/>
      <c r="BT2109" s="52"/>
      <c r="BU2109" s="52"/>
      <c r="BV2109" s="52"/>
      <c r="BW2109" s="52"/>
      <c r="BX2109" s="52"/>
      <c r="BY2109" s="52"/>
      <c r="BZ2109" s="52"/>
      <c r="CA2109" s="52"/>
      <c r="CB2109" s="52"/>
      <c r="CC2109" s="52"/>
      <c r="CD2109" s="52"/>
      <c r="CE2109" s="52"/>
      <c r="CF2109" s="52"/>
      <c r="CG2109" s="52"/>
      <c r="CH2109" s="52"/>
      <c r="CI2109" s="52"/>
      <c r="CJ2109" s="52"/>
      <c r="CK2109" s="52"/>
      <c r="CL2109" s="52"/>
      <c r="CM2109" s="52"/>
      <c r="CN2109" s="52"/>
      <c r="CO2109" s="52"/>
      <c r="CP2109" s="52"/>
      <c r="CQ2109" s="52"/>
      <c r="CR2109" s="52"/>
      <c r="CS2109" s="52"/>
      <c r="CT2109" s="52"/>
      <c r="CU2109" s="52"/>
      <c r="CV2109" s="52"/>
      <c r="CW2109" s="52"/>
      <c r="CX2109" s="52"/>
      <c r="CY2109" s="52"/>
      <c r="CZ2109" s="52"/>
      <c r="DA2109" s="52"/>
      <c r="DB2109" s="52"/>
      <c r="DC2109" s="52"/>
      <c r="DD2109" s="52"/>
      <c r="DE2109" s="52"/>
      <c r="DF2109" s="52"/>
      <c r="DG2109" s="52"/>
      <c r="DH2109" s="52"/>
      <c r="DI2109" s="52"/>
      <c r="DJ2109" s="52"/>
      <c r="DK2109" s="52"/>
      <c r="DL2109" s="52"/>
      <c r="DM2109" s="52"/>
      <c r="DN2109" s="52"/>
      <c r="DO2109" s="52"/>
      <c r="DP2109" s="52"/>
      <c r="DQ2109" s="52"/>
      <c r="DR2109" s="52"/>
      <c r="DS2109" s="52"/>
      <c r="DT2109" s="52"/>
      <c r="DU2109" s="52"/>
      <c r="DV2109" s="52"/>
      <c r="DW2109" s="52"/>
      <c r="DX2109" s="52"/>
      <c r="DY2109" s="52"/>
      <c r="DZ2109" s="52"/>
      <c r="EA2109" s="52"/>
    </row>
    <row r="2110" spans="1:131" s="43" customFormat="1" x14ac:dyDescent="0.2">
      <c r="A2110" s="42"/>
      <c r="B2110" s="42"/>
      <c r="C2110" s="42"/>
      <c r="D2110" s="42"/>
      <c r="E2110" s="42"/>
      <c r="F2110" s="42"/>
      <c r="G2110" s="54"/>
      <c r="H2110" s="42"/>
      <c r="I2110" s="42"/>
      <c r="J2110" s="55"/>
      <c r="K2110" s="55"/>
      <c r="L2110" s="55"/>
      <c r="M2110" s="56"/>
      <c r="N2110" s="57"/>
      <c r="O2110" s="57"/>
      <c r="P2110" s="42"/>
      <c r="Q2110" s="42"/>
      <c r="R2110" s="42"/>
      <c r="S2110" s="42"/>
      <c r="T2110" s="57"/>
      <c r="U2110" s="57"/>
      <c r="V2110" s="52"/>
      <c r="W2110" s="52"/>
      <c r="X2110" s="52"/>
      <c r="Y2110" s="52"/>
      <c r="Z2110" s="52"/>
      <c r="AA2110" s="52"/>
      <c r="AB2110" s="52"/>
      <c r="AC2110" s="52"/>
      <c r="AD2110" s="52"/>
      <c r="AE2110" s="52"/>
      <c r="AF2110" s="52"/>
      <c r="AG2110" s="52"/>
      <c r="AH2110" s="52"/>
      <c r="AI2110" s="52"/>
      <c r="AJ2110" s="52"/>
      <c r="AK2110" s="52"/>
      <c r="AL2110" s="52"/>
      <c r="AM2110" s="52"/>
      <c r="AN2110" s="52"/>
      <c r="AO2110" s="52"/>
      <c r="AP2110" s="52"/>
      <c r="AQ2110" s="52"/>
      <c r="AR2110" s="52"/>
      <c r="AS2110" s="52"/>
      <c r="AT2110" s="52"/>
      <c r="AU2110" s="52"/>
      <c r="AV2110" s="52"/>
      <c r="AW2110" s="52"/>
      <c r="AX2110" s="52"/>
      <c r="AY2110" s="52"/>
      <c r="AZ2110" s="52"/>
      <c r="BA2110" s="52"/>
      <c r="BB2110" s="52"/>
      <c r="BC2110" s="52"/>
      <c r="BD2110" s="52"/>
      <c r="BE2110" s="52"/>
      <c r="BF2110" s="52"/>
      <c r="BG2110" s="52"/>
      <c r="BH2110" s="52"/>
      <c r="BI2110" s="52"/>
      <c r="BJ2110" s="52"/>
      <c r="BK2110" s="52"/>
      <c r="BL2110" s="52"/>
      <c r="BM2110" s="52"/>
      <c r="BN2110" s="52"/>
      <c r="BO2110" s="52"/>
      <c r="BP2110" s="52"/>
      <c r="BQ2110" s="52"/>
      <c r="BR2110" s="52"/>
      <c r="BS2110" s="52"/>
      <c r="BT2110" s="52"/>
      <c r="BU2110" s="52"/>
      <c r="BV2110" s="52"/>
      <c r="BW2110" s="52"/>
      <c r="BX2110" s="52"/>
      <c r="BY2110" s="52"/>
      <c r="BZ2110" s="52"/>
      <c r="CA2110" s="52"/>
      <c r="CB2110" s="52"/>
      <c r="CC2110" s="52"/>
      <c r="CD2110" s="52"/>
      <c r="CE2110" s="52"/>
      <c r="CF2110" s="52"/>
      <c r="CG2110" s="52"/>
      <c r="CH2110" s="52"/>
      <c r="CI2110" s="52"/>
      <c r="CJ2110" s="52"/>
      <c r="CK2110" s="52"/>
      <c r="CL2110" s="52"/>
      <c r="CM2110" s="52"/>
      <c r="CN2110" s="52"/>
      <c r="CO2110" s="52"/>
      <c r="CP2110" s="52"/>
      <c r="CQ2110" s="52"/>
      <c r="CR2110" s="52"/>
      <c r="CS2110" s="52"/>
      <c r="CT2110" s="52"/>
      <c r="CU2110" s="52"/>
      <c r="CV2110" s="52"/>
      <c r="CW2110" s="52"/>
      <c r="CX2110" s="52"/>
      <c r="CY2110" s="52"/>
      <c r="CZ2110" s="52"/>
      <c r="DA2110" s="52"/>
      <c r="DB2110" s="52"/>
      <c r="DC2110" s="52"/>
      <c r="DD2110" s="52"/>
      <c r="DE2110" s="52"/>
      <c r="DF2110" s="52"/>
      <c r="DG2110" s="52"/>
      <c r="DH2110" s="52"/>
      <c r="DI2110" s="52"/>
      <c r="DJ2110" s="52"/>
      <c r="DK2110" s="52"/>
      <c r="DL2110" s="52"/>
      <c r="DM2110" s="52"/>
      <c r="DN2110" s="52"/>
      <c r="DO2110" s="52"/>
      <c r="DP2110" s="52"/>
      <c r="DQ2110" s="52"/>
      <c r="DR2110" s="52"/>
      <c r="DS2110" s="52"/>
      <c r="DT2110" s="52"/>
      <c r="DU2110" s="52"/>
      <c r="DV2110" s="52"/>
      <c r="DW2110" s="52"/>
      <c r="DX2110" s="52"/>
      <c r="DY2110" s="52"/>
      <c r="DZ2110" s="52"/>
      <c r="EA2110" s="52"/>
    </row>
    <row r="2111" spans="1:131" s="43" customFormat="1" x14ac:dyDescent="0.2">
      <c r="A2111" s="42"/>
      <c r="B2111" s="42"/>
      <c r="C2111" s="42"/>
      <c r="D2111" s="42"/>
      <c r="E2111" s="42"/>
      <c r="F2111" s="42"/>
      <c r="G2111" s="54"/>
      <c r="H2111" s="42"/>
      <c r="I2111" s="42"/>
      <c r="J2111" s="55"/>
      <c r="K2111" s="55"/>
      <c r="L2111" s="55"/>
      <c r="M2111" s="56"/>
      <c r="N2111" s="57"/>
      <c r="O2111" s="57"/>
      <c r="P2111" s="42"/>
      <c r="Q2111" s="42"/>
      <c r="R2111" s="42"/>
      <c r="S2111" s="42"/>
      <c r="T2111" s="57"/>
      <c r="U2111" s="57"/>
      <c r="V2111" s="52"/>
      <c r="W2111" s="52"/>
      <c r="X2111" s="52"/>
      <c r="Y2111" s="52"/>
      <c r="Z2111" s="52"/>
      <c r="AA2111" s="52"/>
      <c r="AB2111" s="52"/>
      <c r="AC2111" s="52"/>
      <c r="AD2111" s="52"/>
      <c r="AE2111" s="52"/>
      <c r="AF2111" s="52"/>
      <c r="AG2111" s="52"/>
      <c r="AH2111" s="52"/>
      <c r="AI2111" s="52"/>
      <c r="AJ2111" s="52"/>
      <c r="AK2111" s="52"/>
      <c r="AL2111" s="52"/>
      <c r="AM2111" s="52"/>
      <c r="AN2111" s="52"/>
      <c r="AO2111" s="52"/>
      <c r="AP2111" s="52"/>
      <c r="AQ2111" s="52"/>
      <c r="AR2111" s="52"/>
      <c r="AS2111" s="52"/>
      <c r="AT2111" s="52"/>
      <c r="AU2111" s="52"/>
      <c r="AV2111" s="52"/>
      <c r="AW2111" s="52"/>
      <c r="AX2111" s="52"/>
      <c r="AY2111" s="52"/>
      <c r="AZ2111" s="52"/>
      <c r="BA2111" s="52"/>
      <c r="BB2111" s="52"/>
      <c r="BC2111" s="52"/>
      <c r="BD2111" s="52"/>
      <c r="BE2111" s="52"/>
      <c r="BF2111" s="52"/>
      <c r="BG2111" s="52"/>
      <c r="BH2111" s="52"/>
      <c r="BI2111" s="52"/>
      <c r="BJ2111" s="52"/>
      <c r="BK2111" s="52"/>
      <c r="BL2111" s="52"/>
      <c r="BM2111" s="52"/>
      <c r="BN2111" s="52"/>
      <c r="BO2111" s="52"/>
      <c r="BP2111" s="52"/>
      <c r="BQ2111" s="52"/>
      <c r="BR2111" s="52"/>
      <c r="BS2111" s="52"/>
      <c r="BT2111" s="52"/>
      <c r="BU2111" s="52"/>
      <c r="BV2111" s="52"/>
      <c r="BW2111" s="52"/>
      <c r="BX2111" s="52"/>
      <c r="BY2111" s="52"/>
      <c r="BZ2111" s="52"/>
      <c r="CA2111" s="52"/>
      <c r="CB2111" s="52"/>
      <c r="CC2111" s="52"/>
      <c r="CD2111" s="52"/>
      <c r="CE2111" s="52"/>
      <c r="CF2111" s="52"/>
      <c r="CG2111" s="52"/>
      <c r="CH2111" s="52"/>
      <c r="CI2111" s="52"/>
      <c r="CJ2111" s="52"/>
      <c r="CK2111" s="52"/>
      <c r="CL2111" s="52"/>
      <c r="CM2111" s="52"/>
      <c r="CN2111" s="52"/>
      <c r="CO2111" s="52"/>
      <c r="CP2111" s="52"/>
      <c r="CQ2111" s="52"/>
      <c r="CR2111" s="52"/>
      <c r="CS2111" s="52"/>
      <c r="CT2111" s="52"/>
      <c r="CU2111" s="52"/>
      <c r="CV2111" s="52"/>
      <c r="CW2111" s="52"/>
      <c r="CX2111" s="52"/>
      <c r="CY2111" s="52"/>
      <c r="CZ2111" s="52"/>
      <c r="DA2111" s="52"/>
      <c r="DB2111" s="52"/>
      <c r="DC2111" s="52"/>
      <c r="DD2111" s="52"/>
      <c r="DE2111" s="52"/>
      <c r="DF2111" s="52"/>
      <c r="DG2111" s="52"/>
      <c r="DH2111" s="52"/>
      <c r="DI2111" s="52"/>
      <c r="DJ2111" s="52"/>
      <c r="DK2111" s="52"/>
      <c r="DL2111" s="52"/>
      <c r="DM2111" s="52"/>
      <c r="DN2111" s="52"/>
      <c r="DO2111" s="52"/>
      <c r="DP2111" s="52"/>
      <c r="DQ2111" s="52"/>
      <c r="DR2111" s="52"/>
      <c r="DS2111" s="52"/>
      <c r="DT2111" s="52"/>
      <c r="DU2111" s="52"/>
      <c r="DV2111" s="52"/>
      <c r="DW2111" s="52"/>
      <c r="DX2111" s="52"/>
      <c r="DY2111" s="52"/>
      <c r="DZ2111" s="52"/>
      <c r="EA2111" s="52"/>
    </row>
    <row r="2112" spans="1:131" s="43" customFormat="1" x14ac:dyDescent="0.2">
      <c r="A2112" s="42"/>
      <c r="B2112" s="42"/>
      <c r="C2112" s="42"/>
      <c r="D2112" s="42"/>
      <c r="E2112" s="42"/>
      <c r="F2112" s="42"/>
      <c r="G2112" s="54"/>
      <c r="H2112" s="42"/>
      <c r="I2112" s="42"/>
      <c r="J2112" s="55"/>
      <c r="K2112" s="55"/>
      <c r="L2112" s="55"/>
      <c r="M2112" s="56"/>
      <c r="N2112" s="57"/>
      <c r="O2112" s="57"/>
      <c r="P2112" s="42"/>
      <c r="Q2112" s="42"/>
      <c r="R2112" s="42"/>
      <c r="S2112" s="42"/>
      <c r="T2112" s="57"/>
      <c r="U2112" s="57"/>
      <c r="V2112" s="52"/>
      <c r="W2112" s="52"/>
      <c r="X2112" s="52"/>
      <c r="Y2112" s="52"/>
      <c r="Z2112" s="52"/>
      <c r="AA2112" s="52"/>
      <c r="AB2112" s="52"/>
      <c r="AC2112" s="52"/>
      <c r="AD2112" s="52"/>
      <c r="AE2112" s="52"/>
      <c r="AF2112" s="52"/>
      <c r="AG2112" s="52"/>
      <c r="AH2112" s="52"/>
      <c r="AI2112" s="52"/>
      <c r="AJ2112" s="52"/>
      <c r="AK2112" s="52"/>
      <c r="AL2112" s="52"/>
      <c r="AM2112" s="52"/>
      <c r="AN2112" s="52"/>
      <c r="AO2112" s="52"/>
      <c r="AP2112" s="52"/>
      <c r="AQ2112" s="52"/>
      <c r="AR2112" s="52"/>
      <c r="AS2112" s="52"/>
      <c r="AT2112" s="52"/>
      <c r="AU2112" s="52"/>
      <c r="AV2112" s="52"/>
      <c r="AW2112" s="52"/>
      <c r="AX2112" s="52"/>
      <c r="AY2112" s="52"/>
      <c r="AZ2112" s="52"/>
      <c r="BA2112" s="52"/>
      <c r="BB2112" s="52"/>
      <c r="BC2112" s="52"/>
      <c r="BD2112" s="52"/>
      <c r="BE2112" s="52"/>
      <c r="BF2112" s="52"/>
      <c r="BG2112" s="52"/>
      <c r="BH2112" s="52"/>
      <c r="BI2112" s="52"/>
      <c r="BJ2112" s="52"/>
      <c r="BK2112" s="52"/>
      <c r="BL2112" s="52"/>
      <c r="BM2112" s="52"/>
      <c r="BN2112" s="52"/>
      <c r="BO2112" s="52"/>
      <c r="BP2112" s="52"/>
      <c r="BQ2112" s="52"/>
      <c r="BR2112" s="52"/>
      <c r="BS2112" s="52"/>
      <c r="BT2112" s="52"/>
      <c r="BU2112" s="52"/>
      <c r="BV2112" s="52"/>
      <c r="BW2112" s="52"/>
      <c r="BX2112" s="52"/>
      <c r="BY2112" s="52"/>
      <c r="BZ2112" s="52"/>
      <c r="CA2112" s="52"/>
      <c r="CB2112" s="52"/>
      <c r="CC2112" s="52"/>
      <c r="CD2112" s="52"/>
      <c r="CE2112" s="52"/>
      <c r="CF2112" s="52"/>
      <c r="CG2112" s="52"/>
      <c r="CH2112" s="52"/>
      <c r="CI2112" s="52"/>
      <c r="CJ2112" s="52"/>
      <c r="CK2112" s="52"/>
      <c r="CL2112" s="52"/>
      <c r="CM2112" s="52"/>
      <c r="CN2112" s="52"/>
      <c r="CO2112" s="52"/>
      <c r="CP2112" s="52"/>
      <c r="CQ2112" s="52"/>
      <c r="CR2112" s="52"/>
      <c r="CS2112" s="52"/>
      <c r="CT2112" s="52"/>
      <c r="CU2112" s="52"/>
      <c r="CV2112" s="52"/>
      <c r="CW2112" s="52"/>
      <c r="CX2112" s="52"/>
      <c r="CY2112" s="52"/>
      <c r="CZ2112" s="52"/>
      <c r="DA2112" s="52"/>
      <c r="DB2112" s="52"/>
      <c r="DC2112" s="52"/>
      <c r="DD2112" s="52"/>
      <c r="DE2112" s="52"/>
      <c r="DF2112" s="52"/>
      <c r="DG2112" s="52"/>
      <c r="DH2112" s="52"/>
      <c r="DI2112" s="52"/>
      <c r="DJ2112" s="52"/>
      <c r="DK2112" s="52"/>
      <c r="DL2112" s="52"/>
      <c r="DM2112" s="52"/>
      <c r="DN2112" s="52"/>
      <c r="DO2112" s="52"/>
      <c r="DP2112" s="52"/>
      <c r="DQ2112" s="52"/>
      <c r="DR2112" s="52"/>
      <c r="DS2112" s="52"/>
      <c r="DT2112" s="52"/>
      <c r="DU2112" s="52"/>
      <c r="DV2112" s="52"/>
      <c r="DW2112" s="52"/>
      <c r="DX2112" s="52"/>
      <c r="DY2112" s="52"/>
      <c r="DZ2112" s="52"/>
      <c r="EA2112" s="52"/>
    </row>
    <row r="2113" spans="1:131" s="43" customFormat="1" x14ac:dyDescent="0.2">
      <c r="A2113" s="42"/>
      <c r="B2113" s="42"/>
      <c r="C2113" s="42"/>
      <c r="D2113" s="42"/>
      <c r="E2113" s="42"/>
      <c r="F2113" s="42"/>
      <c r="G2113" s="54"/>
      <c r="H2113" s="42"/>
      <c r="I2113" s="42"/>
      <c r="J2113" s="55"/>
      <c r="K2113" s="55"/>
      <c r="L2113" s="55"/>
      <c r="M2113" s="56"/>
      <c r="N2113" s="57"/>
      <c r="O2113" s="57"/>
      <c r="P2113" s="42"/>
      <c r="Q2113" s="42"/>
      <c r="R2113" s="42"/>
      <c r="S2113" s="42"/>
      <c r="T2113" s="57"/>
      <c r="U2113" s="57"/>
      <c r="V2113" s="52"/>
      <c r="W2113" s="52"/>
      <c r="X2113" s="52"/>
      <c r="Y2113" s="52"/>
      <c r="Z2113" s="52"/>
      <c r="AA2113" s="52"/>
      <c r="AB2113" s="52"/>
      <c r="AC2113" s="52"/>
      <c r="AD2113" s="52"/>
      <c r="AE2113" s="52"/>
      <c r="AF2113" s="52"/>
      <c r="AG2113" s="52"/>
      <c r="AH2113" s="52"/>
      <c r="AI2113" s="52"/>
      <c r="AJ2113" s="52"/>
      <c r="AK2113" s="52"/>
      <c r="AL2113" s="52"/>
      <c r="AM2113" s="52"/>
      <c r="AN2113" s="52"/>
      <c r="AO2113" s="52"/>
      <c r="AP2113" s="52"/>
      <c r="AQ2113" s="52"/>
      <c r="AR2113" s="52"/>
      <c r="AS2113" s="52"/>
      <c r="AT2113" s="52"/>
      <c r="AU2113" s="52"/>
      <c r="AV2113" s="52"/>
      <c r="AW2113" s="52"/>
      <c r="AX2113" s="52"/>
      <c r="AY2113" s="52"/>
      <c r="AZ2113" s="52"/>
      <c r="BA2113" s="52"/>
      <c r="BB2113" s="52"/>
      <c r="BC2113" s="52"/>
      <c r="BD2113" s="52"/>
      <c r="BE2113" s="52"/>
      <c r="BF2113" s="52"/>
      <c r="BG2113" s="52"/>
      <c r="BH2113" s="52"/>
      <c r="BI2113" s="52"/>
      <c r="BJ2113" s="52"/>
      <c r="BK2113" s="52"/>
      <c r="BL2113" s="52"/>
      <c r="BM2113" s="52"/>
      <c r="BN2113" s="52"/>
      <c r="BO2113" s="52"/>
      <c r="BP2113" s="52"/>
      <c r="BQ2113" s="52"/>
      <c r="BR2113" s="52"/>
      <c r="BS2113" s="52"/>
      <c r="BT2113" s="52"/>
      <c r="BU2113" s="52"/>
      <c r="BV2113" s="52"/>
      <c r="BW2113" s="52"/>
      <c r="BX2113" s="52"/>
      <c r="BY2113" s="52"/>
      <c r="BZ2113" s="52"/>
      <c r="CA2113" s="52"/>
      <c r="CB2113" s="52"/>
      <c r="CC2113" s="52"/>
      <c r="CD2113" s="52"/>
      <c r="CE2113" s="52"/>
      <c r="CF2113" s="52"/>
      <c r="CG2113" s="52"/>
      <c r="CH2113" s="52"/>
      <c r="CI2113" s="52"/>
      <c r="CJ2113" s="52"/>
      <c r="CK2113" s="52"/>
      <c r="CL2113" s="52"/>
      <c r="CM2113" s="52"/>
      <c r="CN2113" s="52"/>
      <c r="CO2113" s="52"/>
      <c r="CP2113" s="52"/>
      <c r="CQ2113" s="52"/>
      <c r="CR2113" s="52"/>
      <c r="CS2113" s="52"/>
      <c r="CT2113" s="52"/>
      <c r="CU2113" s="52"/>
      <c r="CV2113" s="52"/>
      <c r="CW2113" s="52"/>
      <c r="CX2113" s="52"/>
      <c r="CY2113" s="52"/>
      <c r="CZ2113" s="52"/>
      <c r="DA2113" s="52"/>
      <c r="DB2113" s="52"/>
      <c r="DC2113" s="52"/>
      <c r="DD2113" s="52"/>
      <c r="DE2113" s="52"/>
      <c r="DF2113" s="52"/>
      <c r="DG2113" s="52"/>
      <c r="DH2113" s="52"/>
      <c r="DI2113" s="52"/>
      <c r="DJ2113" s="52"/>
      <c r="DK2113" s="52"/>
      <c r="DL2113" s="52"/>
      <c r="DM2113" s="52"/>
      <c r="DN2113" s="52"/>
      <c r="DO2113" s="52"/>
      <c r="DP2113" s="52"/>
      <c r="DQ2113" s="52"/>
      <c r="DR2113" s="52"/>
      <c r="DS2113" s="52"/>
      <c r="DT2113" s="52"/>
      <c r="DU2113" s="52"/>
      <c r="DV2113" s="52"/>
      <c r="DW2113" s="52"/>
      <c r="DX2113" s="52"/>
      <c r="DY2113" s="52"/>
      <c r="DZ2113" s="52"/>
      <c r="EA2113" s="52"/>
    </row>
    <row r="2114" spans="1:131" s="43" customFormat="1" x14ac:dyDescent="0.2">
      <c r="A2114" s="42"/>
      <c r="B2114" s="42"/>
      <c r="C2114" s="42"/>
      <c r="D2114" s="42"/>
      <c r="E2114" s="42"/>
      <c r="F2114" s="42"/>
      <c r="G2114" s="54"/>
      <c r="H2114" s="42"/>
      <c r="I2114" s="42"/>
      <c r="J2114" s="55"/>
      <c r="K2114" s="55"/>
      <c r="L2114" s="55"/>
      <c r="M2114" s="56"/>
      <c r="N2114" s="57"/>
      <c r="O2114" s="57"/>
      <c r="P2114" s="42"/>
      <c r="Q2114" s="42"/>
      <c r="R2114" s="42"/>
      <c r="S2114" s="42"/>
      <c r="T2114" s="57"/>
      <c r="U2114" s="57"/>
      <c r="V2114" s="52"/>
      <c r="W2114" s="52"/>
      <c r="X2114" s="52"/>
      <c r="Y2114" s="52"/>
      <c r="Z2114" s="52"/>
      <c r="AA2114" s="52"/>
      <c r="AB2114" s="52"/>
      <c r="AC2114" s="52"/>
      <c r="AD2114" s="52"/>
      <c r="AE2114" s="52"/>
      <c r="AF2114" s="52"/>
      <c r="AG2114" s="52"/>
      <c r="AH2114" s="52"/>
      <c r="AI2114" s="52"/>
      <c r="AJ2114" s="52"/>
      <c r="AK2114" s="52"/>
      <c r="AL2114" s="52"/>
      <c r="AM2114" s="52"/>
      <c r="AN2114" s="52"/>
      <c r="AO2114" s="52"/>
      <c r="AP2114" s="52"/>
      <c r="AQ2114" s="52"/>
      <c r="AR2114" s="52"/>
      <c r="AS2114" s="52"/>
      <c r="AT2114" s="52"/>
      <c r="AU2114" s="52"/>
      <c r="AV2114" s="52"/>
      <c r="AW2114" s="52"/>
      <c r="AX2114" s="52"/>
      <c r="AY2114" s="52"/>
      <c r="AZ2114" s="52"/>
      <c r="BA2114" s="52"/>
      <c r="BB2114" s="52"/>
      <c r="BC2114" s="52"/>
      <c r="BD2114" s="52"/>
      <c r="BE2114" s="52"/>
      <c r="BF2114" s="52"/>
      <c r="BG2114" s="52"/>
      <c r="BH2114" s="52"/>
      <c r="BI2114" s="52"/>
      <c r="BJ2114" s="52"/>
      <c r="BK2114" s="52"/>
      <c r="BL2114" s="52"/>
      <c r="BM2114" s="52"/>
      <c r="BN2114" s="52"/>
      <c r="BO2114" s="52"/>
      <c r="BP2114" s="52"/>
      <c r="BQ2114" s="52"/>
      <c r="BR2114" s="52"/>
      <c r="BS2114" s="52"/>
      <c r="BT2114" s="52"/>
      <c r="BU2114" s="52"/>
      <c r="BV2114" s="52"/>
      <c r="BW2114" s="52"/>
      <c r="BX2114" s="52"/>
      <c r="BY2114" s="52"/>
      <c r="BZ2114" s="52"/>
      <c r="CA2114" s="52"/>
      <c r="CB2114" s="52"/>
      <c r="CC2114" s="52"/>
      <c r="CD2114" s="52"/>
      <c r="CE2114" s="52"/>
      <c r="CF2114" s="52"/>
      <c r="CG2114" s="52"/>
      <c r="CH2114" s="52"/>
      <c r="CI2114" s="52"/>
      <c r="CJ2114" s="52"/>
      <c r="CK2114" s="52"/>
      <c r="CL2114" s="52"/>
      <c r="CM2114" s="52"/>
      <c r="CN2114" s="52"/>
      <c r="CO2114" s="52"/>
      <c r="CP2114" s="52"/>
      <c r="CQ2114" s="52"/>
      <c r="CR2114" s="52"/>
      <c r="CS2114" s="52"/>
      <c r="CT2114" s="52"/>
      <c r="CU2114" s="52"/>
      <c r="CV2114" s="52"/>
      <c r="CW2114" s="52"/>
      <c r="CX2114" s="52"/>
      <c r="CY2114" s="52"/>
      <c r="CZ2114" s="52"/>
      <c r="DA2114" s="52"/>
      <c r="DB2114" s="52"/>
      <c r="DC2114" s="52"/>
      <c r="DD2114" s="52"/>
      <c r="DE2114" s="52"/>
      <c r="DF2114" s="52"/>
      <c r="DG2114" s="52"/>
      <c r="DH2114" s="52"/>
      <c r="DI2114" s="52"/>
      <c r="DJ2114" s="52"/>
      <c r="DK2114" s="52"/>
      <c r="DL2114" s="52"/>
      <c r="DM2114" s="52"/>
      <c r="DN2114" s="52"/>
      <c r="DO2114" s="52"/>
      <c r="DP2114" s="52"/>
      <c r="DQ2114" s="52"/>
      <c r="DR2114" s="52"/>
      <c r="DS2114" s="52"/>
      <c r="DT2114" s="52"/>
      <c r="DU2114" s="52"/>
      <c r="DV2114" s="52"/>
      <c r="DW2114" s="52"/>
      <c r="DX2114" s="52"/>
      <c r="DY2114" s="52"/>
      <c r="DZ2114" s="52"/>
      <c r="EA2114" s="52"/>
    </row>
    <row r="2115" spans="1:131" s="43" customFormat="1" x14ac:dyDescent="0.2">
      <c r="A2115" s="42"/>
      <c r="B2115" s="42"/>
      <c r="C2115" s="42"/>
      <c r="D2115" s="42"/>
      <c r="E2115" s="42"/>
      <c r="F2115" s="42"/>
      <c r="G2115" s="54"/>
      <c r="H2115" s="42"/>
      <c r="I2115" s="42"/>
      <c r="J2115" s="55"/>
      <c r="K2115" s="55"/>
      <c r="L2115" s="55"/>
      <c r="M2115" s="56"/>
      <c r="N2115" s="57"/>
      <c r="O2115" s="57"/>
      <c r="P2115" s="42"/>
      <c r="Q2115" s="42"/>
      <c r="R2115" s="42"/>
      <c r="S2115" s="42"/>
      <c r="T2115" s="57"/>
      <c r="U2115" s="57"/>
      <c r="V2115" s="52"/>
      <c r="W2115" s="52"/>
      <c r="X2115" s="52"/>
      <c r="Y2115" s="52"/>
      <c r="Z2115" s="52"/>
      <c r="AA2115" s="52"/>
      <c r="AB2115" s="52"/>
      <c r="AC2115" s="52"/>
      <c r="AD2115" s="52"/>
      <c r="AE2115" s="52"/>
      <c r="AF2115" s="52"/>
      <c r="AG2115" s="52"/>
      <c r="AH2115" s="52"/>
      <c r="AI2115" s="52"/>
      <c r="AJ2115" s="52"/>
      <c r="AK2115" s="52"/>
      <c r="AL2115" s="52"/>
      <c r="AM2115" s="52"/>
      <c r="AN2115" s="52"/>
      <c r="AO2115" s="52"/>
      <c r="AP2115" s="52"/>
      <c r="AQ2115" s="52"/>
      <c r="AR2115" s="52"/>
      <c r="AS2115" s="52"/>
      <c r="AT2115" s="52"/>
      <c r="AU2115" s="52"/>
      <c r="AV2115" s="52"/>
      <c r="AW2115" s="52"/>
      <c r="AX2115" s="52"/>
      <c r="AY2115" s="52"/>
      <c r="AZ2115" s="52"/>
      <c r="BA2115" s="52"/>
      <c r="BB2115" s="52"/>
      <c r="BC2115" s="52"/>
      <c r="BD2115" s="52"/>
      <c r="BE2115" s="52"/>
      <c r="BF2115" s="52"/>
      <c r="BG2115" s="52"/>
      <c r="BH2115" s="52"/>
      <c r="BI2115" s="52"/>
      <c r="BJ2115" s="52"/>
      <c r="BK2115" s="52"/>
      <c r="BL2115" s="52"/>
      <c r="BM2115" s="52"/>
      <c r="BN2115" s="52"/>
      <c r="BO2115" s="52"/>
      <c r="BP2115" s="52"/>
      <c r="BQ2115" s="52"/>
      <c r="BR2115" s="52"/>
      <c r="BS2115" s="52"/>
      <c r="BT2115" s="52"/>
      <c r="BU2115" s="52"/>
      <c r="BV2115" s="52"/>
      <c r="BW2115" s="52"/>
      <c r="BX2115" s="52"/>
      <c r="BY2115" s="52"/>
      <c r="BZ2115" s="52"/>
      <c r="CA2115" s="52"/>
      <c r="CB2115" s="52"/>
      <c r="CC2115" s="52"/>
      <c r="CD2115" s="52"/>
      <c r="CE2115" s="52"/>
      <c r="CF2115" s="52"/>
      <c r="CG2115" s="52"/>
      <c r="CH2115" s="52"/>
      <c r="CI2115" s="52"/>
      <c r="CJ2115" s="52"/>
      <c r="CK2115" s="52"/>
      <c r="CL2115" s="52"/>
      <c r="CM2115" s="52"/>
      <c r="CN2115" s="52"/>
      <c r="CO2115" s="52"/>
      <c r="CP2115" s="52"/>
      <c r="CQ2115" s="52"/>
      <c r="CR2115" s="52"/>
      <c r="CS2115" s="52"/>
      <c r="CT2115" s="52"/>
      <c r="CU2115" s="52"/>
      <c r="CV2115" s="52"/>
      <c r="CW2115" s="52"/>
      <c r="CX2115" s="52"/>
      <c r="CY2115" s="52"/>
      <c r="CZ2115" s="52"/>
      <c r="DA2115" s="52"/>
      <c r="DB2115" s="52"/>
      <c r="DC2115" s="52"/>
      <c r="DD2115" s="52"/>
      <c r="DE2115" s="52"/>
      <c r="DF2115" s="52"/>
      <c r="DG2115" s="52"/>
      <c r="DH2115" s="52"/>
      <c r="DI2115" s="52"/>
      <c r="DJ2115" s="52"/>
      <c r="DK2115" s="52"/>
      <c r="DL2115" s="52"/>
      <c r="DM2115" s="52"/>
      <c r="DN2115" s="52"/>
      <c r="DO2115" s="52"/>
      <c r="DP2115" s="52"/>
      <c r="DQ2115" s="52"/>
      <c r="DR2115" s="52"/>
      <c r="DS2115" s="52"/>
      <c r="DT2115" s="52"/>
      <c r="DU2115" s="52"/>
      <c r="DV2115" s="52"/>
      <c r="DW2115" s="52"/>
      <c r="DX2115" s="52"/>
      <c r="DY2115" s="52"/>
      <c r="DZ2115" s="52"/>
      <c r="EA2115" s="52"/>
    </row>
    <row r="2116" spans="1:131" s="43" customFormat="1" x14ac:dyDescent="0.2">
      <c r="A2116" s="42"/>
      <c r="B2116" s="42"/>
      <c r="C2116" s="42"/>
      <c r="D2116" s="42"/>
      <c r="E2116" s="42"/>
      <c r="F2116" s="42"/>
      <c r="G2116" s="54"/>
      <c r="H2116" s="42"/>
      <c r="I2116" s="42"/>
      <c r="J2116" s="55"/>
      <c r="K2116" s="55"/>
      <c r="L2116" s="55"/>
      <c r="M2116" s="56"/>
      <c r="N2116" s="57"/>
      <c r="O2116" s="57"/>
      <c r="P2116" s="42"/>
      <c r="Q2116" s="42"/>
      <c r="R2116" s="42"/>
      <c r="S2116" s="42"/>
      <c r="T2116" s="57"/>
      <c r="U2116" s="57"/>
      <c r="V2116" s="52"/>
      <c r="W2116" s="52"/>
      <c r="X2116" s="52"/>
      <c r="Y2116" s="52"/>
      <c r="Z2116" s="52"/>
      <c r="AA2116" s="52"/>
      <c r="AB2116" s="52"/>
      <c r="AC2116" s="52"/>
      <c r="AD2116" s="52"/>
      <c r="AE2116" s="52"/>
      <c r="AF2116" s="52"/>
      <c r="AG2116" s="52"/>
      <c r="AH2116" s="52"/>
      <c r="AI2116" s="52"/>
      <c r="AJ2116" s="52"/>
      <c r="AK2116" s="52"/>
      <c r="AL2116" s="52"/>
      <c r="AM2116" s="52"/>
      <c r="AN2116" s="52"/>
      <c r="AO2116" s="52"/>
      <c r="AP2116" s="52"/>
      <c r="AQ2116" s="52"/>
      <c r="AR2116" s="52"/>
      <c r="AS2116" s="52"/>
      <c r="AT2116" s="52"/>
      <c r="AU2116" s="52"/>
      <c r="AV2116" s="52"/>
      <c r="AW2116" s="52"/>
      <c r="AX2116" s="52"/>
      <c r="AY2116" s="52"/>
      <c r="AZ2116" s="52"/>
      <c r="BA2116" s="52"/>
      <c r="BB2116" s="52"/>
      <c r="BC2116" s="52"/>
      <c r="BD2116" s="52"/>
      <c r="BE2116" s="52"/>
      <c r="BF2116" s="52"/>
      <c r="BG2116" s="52"/>
      <c r="BH2116" s="52"/>
      <c r="BI2116" s="52"/>
      <c r="BJ2116" s="52"/>
      <c r="BK2116" s="52"/>
      <c r="BL2116" s="52"/>
      <c r="BM2116" s="52"/>
      <c r="BN2116" s="52"/>
      <c r="BO2116" s="52"/>
      <c r="BP2116" s="52"/>
      <c r="BQ2116" s="52"/>
      <c r="BR2116" s="52"/>
      <c r="BS2116" s="52"/>
      <c r="BT2116" s="52"/>
      <c r="BU2116" s="52"/>
      <c r="BV2116" s="52"/>
      <c r="BW2116" s="52"/>
      <c r="BX2116" s="52"/>
      <c r="BY2116" s="52"/>
      <c r="BZ2116" s="52"/>
      <c r="CA2116" s="52"/>
      <c r="CB2116" s="52"/>
      <c r="CC2116" s="52"/>
      <c r="CD2116" s="52"/>
      <c r="CE2116" s="52"/>
      <c r="CF2116" s="52"/>
      <c r="CG2116" s="52"/>
      <c r="CH2116" s="52"/>
      <c r="CI2116" s="52"/>
      <c r="CJ2116" s="52"/>
      <c r="CK2116" s="52"/>
      <c r="CL2116" s="52"/>
      <c r="CM2116" s="52"/>
      <c r="CN2116" s="52"/>
      <c r="CO2116" s="52"/>
      <c r="CP2116" s="52"/>
      <c r="CQ2116" s="52"/>
      <c r="CR2116" s="52"/>
      <c r="CS2116" s="52"/>
      <c r="CT2116" s="52"/>
      <c r="CU2116" s="52"/>
      <c r="CV2116" s="52"/>
      <c r="CW2116" s="52"/>
      <c r="CX2116" s="52"/>
      <c r="CY2116" s="52"/>
      <c r="CZ2116" s="52"/>
      <c r="DA2116" s="52"/>
      <c r="DB2116" s="52"/>
      <c r="DC2116" s="52"/>
      <c r="DD2116" s="52"/>
      <c r="DE2116" s="52"/>
      <c r="DF2116" s="52"/>
      <c r="DG2116" s="52"/>
      <c r="DH2116" s="52"/>
      <c r="DI2116" s="52"/>
      <c r="DJ2116" s="52"/>
      <c r="DK2116" s="52"/>
      <c r="DL2116" s="52"/>
      <c r="DM2116" s="52"/>
      <c r="DN2116" s="52"/>
      <c r="DO2116" s="52"/>
      <c r="DP2116" s="52"/>
      <c r="DQ2116" s="52"/>
      <c r="DR2116" s="52"/>
      <c r="DS2116" s="52"/>
      <c r="DT2116" s="52"/>
      <c r="DU2116" s="52"/>
      <c r="DV2116" s="52"/>
      <c r="DW2116" s="52"/>
      <c r="DX2116" s="52"/>
      <c r="DY2116" s="52"/>
      <c r="DZ2116" s="52"/>
      <c r="EA2116" s="52"/>
    </row>
    <row r="2117" spans="1:131" s="43" customFormat="1" x14ac:dyDescent="0.2">
      <c r="A2117" s="42"/>
      <c r="B2117" s="42"/>
      <c r="C2117" s="42"/>
      <c r="D2117" s="42"/>
      <c r="E2117" s="42"/>
      <c r="F2117" s="42"/>
      <c r="G2117" s="54"/>
      <c r="H2117" s="42"/>
      <c r="I2117" s="42"/>
      <c r="J2117" s="55"/>
      <c r="K2117" s="55"/>
      <c r="L2117" s="55"/>
      <c r="M2117" s="56"/>
      <c r="N2117" s="57"/>
      <c r="O2117" s="57"/>
      <c r="P2117" s="42"/>
      <c r="Q2117" s="42"/>
      <c r="R2117" s="42"/>
      <c r="S2117" s="42"/>
      <c r="T2117" s="57"/>
      <c r="U2117" s="57"/>
      <c r="V2117" s="52"/>
      <c r="W2117" s="52"/>
      <c r="X2117" s="52"/>
      <c r="Y2117" s="52"/>
      <c r="Z2117" s="52"/>
      <c r="AA2117" s="52"/>
      <c r="AB2117" s="52"/>
      <c r="AC2117" s="52"/>
      <c r="AD2117" s="52"/>
      <c r="AE2117" s="52"/>
      <c r="AF2117" s="52"/>
      <c r="AG2117" s="52"/>
      <c r="AH2117" s="52"/>
      <c r="AI2117" s="52"/>
      <c r="AJ2117" s="52"/>
      <c r="AK2117" s="52"/>
      <c r="AL2117" s="52"/>
      <c r="AM2117" s="52"/>
      <c r="AN2117" s="52"/>
      <c r="AO2117" s="52"/>
      <c r="AP2117" s="52"/>
      <c r="AQ2117" s="52"/>
      <c r="AR2117" s="52"/>
      <c r="AS2117" s="52"/>
      <c r="AT2117" s="52"/>
      <c r="AU2117" s="52"/>
      <c r="AV2117" s="52"/>
      <c r="AW2117" s="52"/>
      <c r="AX2117" s="52"/>
      <c r="AY2117" s="52"/>
      <c r="AZ2117" s="52"/>
      <c r="BA2117" s="52"/>
      <c r="BB2117" s="52"/>
      <c r="BC2117" s="52"/>
      <c r="BD2117" s="52"/>
      <c r="BE2117" s="52"/>
      <c r="BF2117" s="52"/>
      <c r="BG2117" s="52"/>
      <c r="BH2117" s="52"/>
      <c r="BI2117" s="52"/>
      <c r="BJ2117" s="52"/>
      <c r="BK2117" s="52"/>
      <c r="BL2117" s="52"/>
      <c r="BM2117" s="52"/>
      <c r="BN2117" s="52"/>
      <c r="BO2117" s="52"/>
      <c r="BP2117" s="52"/>
      <c r="BQ2117" s="52"/>
      <c r="BR2117" s="52"/>
      <c r="BS2117" s="52"/>
      <c r="BT2117" s="52"/>
      <c r="BU2117" s="52"/>
      <c r="BV2117" s="52"/>
      <c r="BW2117" s="52"/>
      <c r="BX2117" s="52"/>
      <c r="BY2117" s="52"/>
      <c r="BZ2117" s="52"/>
      <c r="CA2117" s="52"/>
      <c r="CB2117" s="52"/>
      <c r="CC2117" s="52"/>
      <c r="CD2117" s="52"/>
      <c r="CE2117" s="52"/>
      <c r="CF2117" s="52"/>
      <c r="CG2117" s="52"/>
      <c r="CH2117" s="52"/>
      <c r="CI2117" s="52"/>
      <c r="CJ2117" s="52"/>
      <c r="CK2117" s="52"/>
      <c r="CL2117" s="52"/>
      <c r="CM2117" s="52"/>
      <c r="CN2117" s="52"/>
      <c r="CO2117" s="52"/>
      <c r="CP2117" s="52"/>
      <c r="CQ2117" s="52"/>
      <c r="CR2117" s="52"/>
      <c r="CS2117" s="52"/>
      <c r="CT2117" s="52"/>
      <c r="CU2117" s="52"/>
      <c r="CV2117" s="52"/>
      <c r="CW2117" s="52"/>
      <c r="CX2117" s="52"/>
      <c r="CY2117" s="52"/>
      <c r="CZ2117" s="52"/>
      <c r="DA2117" s="52"/>
      <c r="DB2117" s="52"/>
      <c r="DC2117" s="52"/>
      <c r="DD2117" s="52"/>
      <c r="DE2117" s="52"/>
      <c r="DF2117" s="52"/>
      <c r="DG2117" s="52"/>
      <c r="DH2117" s="52"/>
      <c r="DI2117" s="52"/>
      <c r="DJ2117" s="52"/>
      <c r="DK2117" s="52"/>
      <c r="DL2117" s="52"/>
      <c r="DM2117" s="52"/>
      <c r="DN2117" s="52"/>
      <c r="DO2117" s="52"/>
      <c r="DP2117" s="52"/>
      <c r="DQ2117" s="52"/>
      <c r="DR2117" s="52"/>
      <c r="DS2117" s="52"/>
      <c r="DT2117" s="52"/>
      <c r="DU2117" s="52"/>
      <c r="DV2117" s="52"/>
      <c r="DW2117" s="52"/>
      <c r="DX2117" s="52"/>
      <c r="DY2117" s="52"/>
      <c r="DZ2117" s="52"/>
      <c r="EA2117" s="52"/>
    </row>
    <row r="2118" spans="1:131" s="43" customFormat="1" x14ac:dyDescent="0.2">
      <c r="A2118" s="42"/>
      <c r="B2118" s="42"/>
      <c r="C2118" s="42"/>
      <c r="D2118" s="42"/>
      <c r="E2118" s="42"/>
      <c r="F2118" s="42"/>
      <c r="G2118" s="54"/>
      <c r="H2118" s="42"/>
      <c r="I2118" s="42"/>
      <c r="J2118" s="55"/>
      <c r="K2118" s="55"/>
      <c r="L2118" s="55"/>
      <c r="M2118" s="56"/>
      <c r="N2118" s="57"/>
      <c r="O2118" s="57"/>
      <c r="P2118" s="42"/>
      <c r="Q2118" s="42"/>
      <c r="R2118" s="42"/>
      <c r="S2118" s="42"/>
      <c r="T2118" s="57"/>
      <c r="U2118" s="57"/>
      <c r="V2118" s="52"/>
      <c r="W2118" s="52"/>
      <c r="X2118" s="52"/>
      <c r="Y2118" s="52"/>
      <c r="Z2118" s="52"/>
      <c r="AA2118" s="52"/>
      <c r="AB2118" s="52"/>
      <c r="AC2118" s="52"/>
      <c r="AD2118" s="52"/>
      <c r="AE2118" s="52"/>
      <c r="AF2118" s="52"/>
      <c r="AG2118" s="52"/>
      <c r="AH2118" s="52"/>
      <c r="AI2118" s="52"/>
      <c r="AJ2118" s="52"/>
      <c r="AK2118" s="52"/>
      <c r="AL2118" s="52"/>
      <c r="AM2118" s="52"/>
      <c r="AN2118" s="52"/>
      <c r="AO2118" s="52"/>
      <c r="AP2118" s="52"/>
      <c r="AQ2118" s="52"/>
      <c r="AR2118" s="52"/>
      <c r="AS2118" s="52"/>
      <c r="AT2118" s="52"/>
      <c r="AU2118" s="52"/>
      <c r="AV2118" s="52"/>
      <c r="AW2118" s="52"/>
      <c r="AX2118" s="52"/>
      <c r="AY2118" s="52"/>
      <c r="AZ2118" s="52"/>
      <c r="BA2118" s="52"/>
      <c r="BB2118" s="52"/>
      <c r="BC2118" s="52"/>
      <c r="BD2118" s="52"/>
      <c r="BE2118" s="52"/>
      <c r="BF2118" s="52"/>
      <c r="BG2118" s="52"/>
      <c r="BH2118" s="52"/>
      <c r="BI2118" s="52"/>
      <c r="BJ2118" s="52"/>
      <c r="BK2118" s="52"/>
      <c r="BL2118" s="52"/>
      <c r="BM2118" s="52"/>
      <c r="BN2118" s="52"/>
      <c r="BO2118" s="52"/>
      <c r="BP2118" s="52"/>
      <c r="BQ2118" s="52"/>
      <c r="BR2118" s="52"/>
      <c r="BS2118" s="52"/>
      <c r="BT2118" s="52"/>
      <c r="BU2118" s="52"/>
      <c r="BV2118" s="52"/>
      <c r="BW2118" s="52"/>
      <c r="BX2118" s="52"/>
      <c r="BY2118" s="52"/>
      <c r="BZ2118" s="52"/>
      <c r="CA2118" s="52"/>
      <c r="CB2118" s="52"/>
      <c r="CC2118" s="52"/>
      <c r="CD2118" s="52"/>
      <c r="CE2118" s="52"/>
      <c r="CF2118" s="52"/>
      <c r="CG2118" s="52"/>
      <c r="CH2118" s="52"/>
      <c r="CI2118" s="52"/>
      <c r="CJ2118" s="52"/>
      <c r="CK2118" s="52"/>
      <c r="CL2118" s="52"/>
      <c r="CM2118" s="52"/>
      <c r="CN2118" s="52"/>
      <c r="CO2118" s="52"/>
      <c r="CP2118" s="52"/>
      <c r="CQ2118" s="52"/>
      <c r="CR2118" s="52"/>
      <c r="CS2118" s="52"/>
      <c r="CT2118" s="52"/>
      <c r="CU2118" s="52"/>
      <c r="CV2118" s="52"/>
      <c r="CW2118" s="52"/>
      <c r="CX2118" s="52"/>
      <c r="CY2118" s="52"/>
      <c r="CZ2118" s="52"/>
      <c r="DA2118" s="52"/>
      <c r="DB2118" s="52"/>
      <c r="DC2118" s="52"/>
      <c r="DD2118" s="52"/>
      <c r="DE2118" s="52"/>
      <c r="DF2118" s="52"/>
      <c r="DG2118" s="52"/>
      <c r="DH2118" s="52"/>
      <c r="DI2118" s="52"/>
      <c r="DJ2118" s="52"/>
      <c r="DK2118" s="52"/>
      <c r="DL2118" s="52"/>
      <c r="DM2118" s="52"/>
      <c r="DN2118" s="52"/>
      <c r="DO2118" s="52"/>
      <c r="DP2118" s="52"/>
      <c r="DQ2118" s="52"/>
      <c r="DR2118" s="52"/>
      <c r="DS2118" s="52"/>
      <c r="DT2118" s="52"/>
      <c r="DU2118" s="52"/>
      <c r="DV2118" s="52"/>
      <c r="DW2118" s="52"/>
      <c r="DX2118" s="52"/>
      <c r="DY2118" s="52"/>
      <c r="DZ2118" s="52"/>
      <c r="EA2118" s="52"/>
    </row>
    <row r="2119" spans="1:131" s="43" customFormat="1" x14ac:dyDescent="0.2">
      <c r="A2119" s="42"/>
      <c r="B2119" s="42"/>
      <c r="C2119" s="42"/>
      <c r="D2119" s="42"/>
      <c r="E2119" s="42"/>
      <c r="F2119" s="42"/>
      <c r="G2119" s="54"/>
      <c r="H2119" s="42"/>
      <c r="I2119" s="42"/>
      <c r="J2119" s="55"/>
      <c r="K2119" s="55"/>
      <c r="L2119" s="55"/>
      <c r="M2119" s="56"/>
      <c r="N2119" s="57"/>
      <c r="O2119" s="57"/>
      <c r="P2119" s="42"/>
      <c r="Q2119" s="42"/>
      <c r="R2119" s="42"/>
      <c r="S2119" s="42"/>
      <c r="T2119" s="57"/>
      <c r="U2119" s="57"/>
      <c r="V2119" s="52"/>
      <c r="W2119" s="52"/>
      <c r="X2119" s="52"/>
      <c r="Y2119" s="52"/>
      <c r="Z2119" s="52"/>
      <c r="AA2119" s="52"/>
      <c r="AB2119" s="52"/>
      <c r="AC2119" s="52"/>
      <c r="AD2119" s="52"/>
      <c r="AE2119" s="52"/>
      <c r="AF2119" s="52"/>
      <c r="AG2119" s="52"/>
      <c r="AH2119" s="52"/>
      <c r="AI2119" s="52"/>
      <c r="AJ2119" s="52"/>
      <c r="AK2119" s="52"/>
      <c r="AL2119" s="52"/>
      <c r="AM2119" s="52"/>
      <c r="AN2119" s="52"/>
      <c r="AO2119" s="52"/>
      <c r="AP2119" s="52"/>
      <c r="AQ2119" s="52"/>
      <c r="AR2119" s="52"/>
      <c r="AS2119" s="52"/>
      <c r="AT2119" s="52"/>
      <c r="AU2119" s="52"/>
      <c r="AV2119" s="52"/>
      <c r="AW2119" s="52"/>
      <c r="AX2119" s="52"/>
      <c r="AY2119" s="52"/>
      <c r="AZ2119" s="52"/>
      <c r="BA2119" s="52"/>
      <c r="BB2119" s="52"/>
      <c r="BC2119" s="52"/>
      <c r="BD2119" s="52"/>
      <c r="BE2119" s="52"/>
      <c r="BF2119" s="52"/>
      <c r="BG2119" s="52"/>
      <c r="BH2119" s="52"/>
      <c r="BI2119" s="52"/>
      <c r="BJ2119" s="52"/>
      <c r="BK2119" s="52"/>
      <c r="BL2119" s="52"/>
      <c r="BM2119" s="52"/>
      <c r="BN2119" s="52"/>
      <c r="BO2119" s="52"/>
      <c r="BP2119" s="52"/>
      <c r="BQ2119" s="52"/>
      <c r="BR2119" s="52"/>
      <c r="BS2119" s="52"/>
      <c r="BT2119" s="52"/>
      <c r="BU2119" s="52"/>
      <c r="BV2119" s="52"/>
      <c r="BW2119" s="52"/>
      <c r="BX2119" s="52"/>
      <c r="BY2119" s="52"/>
      <c r="BZ2119" s="52"/>
      <c r="CA2119" s="52"/>
      <c r="CB2119" s="52"/>
      <c r="CC2119" s="52"/>
      <c r="CD2119" s="52"/>
      <c r="CE2119" s="52"/>
      <c r="CF2119" s="52"/>
      <c r="CG2119" s="52"/>
      <c r="CH2119" s="52"/>
      <c r="CI2119" s="52"/>
      <c r="CJ2119" s="52"/>
      <c r="CK2119" s="52"/>
      <c r="CL2119" s="52"/>
      <c r="CM2119" s="52"/>
      <c r="CN2119" s="52"/>
      <c r="CO2119" s="52"/>
      <c r="CP2119" s="52"/>
      <c r="CQ2119" s="52"/>
      <c r="CR2119" s="52"/>
      <c r="CS2119" s="52"/>
      <c r="CT2119" s="52"/>
      <c r="CU2119" s="52"/>
      <c r="CV2119" s="52"/>
      <c r="CW2119" s="52"/>
      <c r="CX2119" s="52"/>
      <c r="CY2119" s="52"/>
      <c r="CZ2119" s="52"/>
      <c r="DA2119" s="52"/>
      <c r="DB2119" s="52"/>
      <c r="DC2119" s="52"/>
      <c r="DD2119" s="52"/>
      <c r="DE2119" s="52"/>
      <c r="DF2119" s="52"/>
      <c r="DG2119" s="52"/>
      <c r="DH2119" s="52"/>
      <c r="DI2119" s="52"/>
      <c r="DJ2119" s="52"/>
      <c r="DK2119" s="52"/>
      <c r="DL2119" s="52"/>
      <c r="DM2119" s="52"/>
      <c r="DN2119" s="52"/>
      <c r="DO2119" s="52"/>
      <c r="DP2119" s="52"/>
      <c r="DQ2119" s="52"/>
      <c r="DR2119" s="52"/>
      <c r="DS2119" s="52"/>
      <c r="DT2119" s="52"/>
      <c r="DU2119" s="52"/>
      <c r="DV2119" s="52"/>
      <c r="DW2119" s="52"/>
      <c r="DX2119" s="52"/>
      <c r="DY2119" s="52"/>
      <c r="DZ2119" s="52"/>
      <c r="EA2119" s="52"/>
    </row>
    <row r="2120" spans="1:131" s="43" customFormat="1" x14ac:dyDescent="0.2">
      <c r="A2120" s="42"/>
      <c r="B2120" s="42"/>
      <c r="C2120" s="42"/>
      <c r="D2120" s="42"/>
      <c r="E2120" s="42"/>
      <c r="F2120" s="42"/>
      <c r="G2120" s="54"/>
      <c r="H2120" s="42"/>
      <c r="I2120" s="42"/>
      <c r="J2120" s="55"/>
      <c r="K2120" s="55"/>
      <c r="L2120" s="55"/>
      <c r="M2120" s="56"/>
      <c r="N2120" s="57"/>
      <c r="O2120" s="57"/>
      <c r="P2120" s="42"/>
      <c r="Q2120" s="42"/>
      <c r="R2120" s="42"/>
      <c r="S2120" s="42"/>
      <c r="T2120" s="57"/>
      <c r="U2120" s="57"/>
      <c r="V2120" s="52"/>
      <c r="W2120" s="52"/>
      <c r="X2120" s="52"/>
      <c r="Y2120" s="52"/>
      <c r="Z2120" s="52"/>
      <c r="AA2120" s="52"/>
      <c r="AB2120" s="52"/>
      <c r="AC2120" s="52"/>
      <c r="AD2120" s="52"/>
      <c r="AE2120" s="52"/>
      <c r="AF2120" s="52"/>
      <c r="AG2120" s="52"/>
      <c r="AH2120" s="52"/>
      <c r="AI2120" s="52"/>
      <c r="AJ2120" s="52"/>
      <c r="AK2120" s="52"/>
      <c r="AL2120" s="52"/>
      <c r="AM2120" s="52"/>
      <c r="AN2120" s="52"/>
      <c r="AO2120" s="52"/>
      <c r="AP2120" s="52"/>
      <c r="AQ2120" s="52"/>
      <c r="AR2120" s="52"/>
      <c r="AS2120" s="52"/>
      <c r="AT2120" s="52"/>
      <c r="AU2120" s="52"/>
      <c r="AV2120" s="52"/>
      <c r="AW2120" s="52"/>
      <c r="AX2120" s="52"/>
      <c r="AY2120" s="52"/>
      <c r="AZ2120" s="52"/>
      <c r="BA2120" s="52"/>
      <c r="BB2120" s="52"/>
      <c r="BC2120" s="52"/>
      <c r="BD2120" s="52"/>
      <c r="BE2120" s="52"/>
      <c r="BF2120" s="52"/>
      <c r="BG2120" s="52"/>
      <c r="BH2120" s="52"/>
      <c r="BI2120" s="52"/>
      <c r="BJ2120" s="52"/>
      <c r="BK2120" s="52"/>
      <c r="BL2120" s="52"/>
      <c r="BM2120" s="52"/>
      <c r="BN2120" s="52"/>
      <c r="BO2120" s="52"/>
      <c r="BP2120" s="52"/>
      <c r="BQ2120" s="52"/>
      <c r="BR2120" s="52"/>
      <c r="BS2120" s="52"/>
      <c r="BT2120" s="52"/>
      <c r="BU2120" s="52"/>
      <c r="BV2120" s="52"/>
      <c r="BW2120" s="52"/>
      <c r="BX2120" s="52"/>
      <c r="BY2120" s="52"/>
      <c r="BZ2120" s="52"/>
      <c r="CA2120" s="52"/>
      <c r="CB2120" s="52"/>
      <c r="CC2120" s="52"/>
      <c r="CD2120" s="52"/>
      <c r="CE2120" s="52"/>
      <c r="CF2120" s="52"/>
      <c r="CG2120" s="52"/>
      <c r="CH2120" s="52"/>
      <c r="CI2120" s="52"/>
      <c r="CJ2120" s="52"/>
      <c r="CK2120" s="52"/>
      <c r="CL2120" s="52"/>
      <c r="CM2120" s="52"/>
      <c r="CN2120" s="52"/>
      <c r="CO2120" s="52"/>
      <c r="CP2120" s="52"/>
      <c r="CQ2120" s="52"/>
      <c r="CR2120" s="52"/>
      <c r="CS2120" s="52"/>
      <c r="CT2120" s="52"/>
      <c r="CU2120" s="52"/>
      <c r="CV2120" s="52"/>
      <c r="CW2120" s="52"/>
      <c r="CX2120" s="52"/>
      <c r="CY2120" s="52"/>
      <c r="CZ2120" s="52"/>
      <c r="DA2120" s="52"/>
      <c r="DB2120" s="52"/>
      <c r="DC2120" s="52"/>
      <c r="DD2120" s="52"/>
      <c r="DE2120" s="52"/>
      <c r="DF2120" s="52"/>
      <c r="DG2120" s="52"/>
      <c r="DH2120" s="52"/>
      <c r="DI2120" s="52"/>
      <c r="DJ2120" s="52"/>
      <c r="DK2120" s="52"/>
      <c r="DL2120" s="52"/>
      <c r="DM2120" s="52"/>
      <c r="DN2120" s="52"/>
      <c r="DO2120" s="52"/>
      <c r="DP2120" s="52"/>
      <c r="DQ2120" s="52"/>
      <c r="DR2120" s="52"/>
      <c r="DS2120" s="52"/>
      <c r="DT2120" s="52"/>
      <c r="DU2120" s="52"/>
      <c r="DV2120" s="52"/>
      <c r="DW2120" s="52"/>
      <c r="DX2120" s="52"/>
      <c r="DY2120" s="52"/>
      <c r="DZ2120" s="52"/>
      <c r="EA2120" s="52"/>
    </row>
    <row r="2121" spans="1:131" s="43" customFormat="1" x14ac:dyDescent="0.2">
      <c r="A2121" s="42"/>
      <c r="B2121" s="42"/>
      <c r="C2121" s="42"/>
      <c r="D2121" s="42"/>
      <c r="E2121" s="42"/>
      <c r="F2121" s="42"/>
      <c r="G2121" s="54"/>
      <c r="H2121" s="42"/>
      <c r="I2121" s="42"/>
      <c r="J2121" s="55"/>
      <c r="K2121" s="55"/>
      <c r="L2121" s="55"/>
      <c r="M2121" s="56"/>
      <c r="N2121" s="57"/>
      <c r="O2121" s="57"/>
      <c r="P2121" s="42"/>
      <c r="Q2121" s="42"/>
      <c r="R2121" s="42"/>
      <c r="S2121" s="42"/>
      <c r="T2121" s="57"/>
      <c r="U2121" s="57"/>
      <c r="V2121" s="52"/>
      <c r="W2121" s="52"/>
      <c r="X2121" s="52"/>
      <c r="Y2121" s="52"/>
      <c r="Z2121" s="52"/>
      <c r="AA2121" s="52"/>
      <c r="AB2121" s="52"/>
      <c r="AC2121" s="52"/>
      <c r="AD2121" s="52"/>
      <c r="AE2121" s="52"/>
      <c r="AF2121" s="52"/>
      <c r="AG2121" s="52"/>
      <c r="AH2121" s="52"/>
      <c r="AI2121" s="52"/>
      <c r="AJ2121" s="52"/>
      <c r="AK2121" s="52"/>
      <c r="AL2121" s="52"/>
      <c r="AM2121" s="52"/>
      <c r="AN2121" s="52"/>
      <c r="AO2121" s="52"/>
      <c r="AP2121" s="52"/>
      <c r="AQ2121" s="52"/>
      <c r="AR2121" s="52"/>
      <c r="AS2121" s="52"/>
      <c r="AT2121" s="52"/>
      <c r="AU2121" s="52"/>
      <c r="AV2121" s="52"/>
      <c r="AW2121" s="52"/>
      <c r="AX2121" s="52"/>
      <c r="AY2121" s="52"/>
      <c r="AZ2121" s="52"/>
      <c r="BA2121" s="52"/>
      <c r="BB2121" s="52"/>
      <c r="BC2121" s="52"/>
      <c r="BD2121" s="52"/>
      <c r="BE2121" s="52"/>
      <c r="BF2121" s="52"/>
      <c r="BG2121" s="52"/>
      <c r="BH2121" s="52"/>
      <c r="BI2121" s="52"/>
      <c r="BJ2121" s="52"/>
      <c r="BK2121" s="52"/>
      <c r="BL2121" s="52"/>
      <c r="BM2121" s="52"/>
      <c r="BN2121" s="52"/>
      <c r="BO2121" s="52"/>
      <c r="BP2121" s="52"/>
      <c r="BQ2121" s="52"/>
      <c r="BR2121" s="52"/>
      <c r="BS2121" s="52"/>
      <c r="BT2121" s="52"/>
      <c r="BU2121" s="52"/>
      <c r="BV2121" s="52"/>
      <c r="BW2121" s="52"/>
      <c r="BX2121" s="52"/>
      <c r="BY2121" s="52"/>
      <c r="BZ2121" s="52"/>
      <c r="CA2121" s="52"/>
      <c r="CB2121" s="52"/>
      <c r="CC2121" s="52"/>
      <c r="CD2121" s="52"/>
      <c r="CE2121" s="52"/>
      <c r="CF2121" s="52"/>
      <c r="CG2121" s="52"/>
      <c r="CH2121" s="52"/>
      <c r="CI2121" s="52"/>
      <c r="CJ2121" s="52"/>
      <c r="CK2121" s="52"/>
      <c r="CL2121" s="52"/>
      <c r="CM2121" s="52"/>
      <c r="CN2121" s="52"/>
      <c r="CO2121" s="52"/>
      <c r="CP2121" s="52"/>
      <c r="CQ2121" s="52"/>
      <c r="CR2121" s="52"/>
      <c r="CS2121" s="52"/>
      <c r="CT2121" s="52"/>
      <c r="CU2121" s="52"/>
      <c r="CV2121" s="52"/>
      <c r="CW2121" s="52"/>
      <c r="CX2121" s="52"/>
      <c r="CY2121" s="52"/>
      <c r="CZ2121" s="52"/>
      <c r="DA2121" s="52"/>
      <c r="DB2121" s="52"/>
      <c r="DC2121" s="52"/>
      <c r="DD2121" s="52"/>
      <c r="DE2121" s="52"/>
      <c r="DF2121" s="52"/>
      <c r="DG2121" s="52"/>
      <c r="DH2121" s="52"/>
      <c r="DI2121" s="52"/>
      <c r="DJ2121" s="52"/>
      <c r="DK2121" s="52"/>
      <c r="DL2121" s="52"/>
      <c r="DM2121" s="52"/>
      <c r="DN2121" s="52"/>
      <c r="DO2121" s="52"/>
      <c r="DP2121" s="52"/>
      <c r="DQ2121" s="52"/>
      <c r="DR2121" s="52"/>
      <c r="DS2121" s="52"/>
      <c r="DT2121" s="52"/>
      <c r="DU2121" s="52"/>
      <c r="DV2121" s="52"/>
      <c r="DW2121" s="52"/>
      <c r="DX2121" s="52"/>
      <c r="DY2121" s="52"/>
      <c r="DZ2121" s="52"/>
      <c r="EA2121" s="52"/>
    </row>
    <row r="2122" spans="1:131" s="43" customFormat="1" x14ac:dyDescent="0.2">
      <c r="A2122" s="42"/>
      <c r="B2122" s="42"/>
      <c r="C2122" s="42"/>
      <c r="D2122" s="42"/>
      <c r="E2122" s="42"/>
      <c r="F2122" s="42"/>
      <c r="G2122" s="54"/>
      <c r="H2122" s="42"/>
      <c r="I2122" s="42"/>
      <c r="J2122" s="55"/>
      <c r="K2122" s="55"/>
      <c r="L2122" s="55"/>
      <c r="M2122" s="56"/>
      <c r="N2122" s="57"/>
      <c r="O2122" s="57"/>
      <c r="P2122" s="42"/>
      <c r="Q2122" s="42"/>
      <c r="R2122" s="42"/>
      <c r="S2122" s="42"/>
      <c r="T2122" s="57"/>
      <c r="U2122" s="57"/>
      <c r="V2122" s="52"/>
      <c r="W2122" s="52"/>
      <c r="X2122" s="52"/>
      <c r="Y2122" s="52"/>
      <c r="Z2122" s="52"/>
      <c r="AA2122" s="52"/>
      <c r="AB2122" s="52"/>
      <c r="AC2122" s="52"/>
      <c r="AD2122" s="52"/>
      <c r="AE2122" s="52"/>
      <c r="AF2122" s="52"/>
      <c r="AG2122" s="52"/>
      <c r="AH2122" s="52"/>
      <c r="AI2122" s="52"/>
      <c r="AJ2122" s="52"/>
      <c r="AK2122" s="52"/>
      <c r="AL2122" s="52"/>
      <c r="AM2122" s="52"/>
      <c r="AN2122" s="52"/>
      <c r="AO2122" s="52"/>
      <c r="AP2122" s="52"/>
      <c r="AQ2122" s="52"/>
      <c r="AR2122" s="52"/>
      <c r="AS2122" s="52"/>
      <c r="AT2122" s="52"/>
      <c r="AU2122" s="52"/>
      <c r="AV2122" s="52"/>
      <c r="AW2122" s="52"/>
      <c r="AX2122" s="52"/>
      <c r="AY2122" s="52"/>
      <c r="AZ2122" s="52"/>
      <c r="BA2122" s="52"/>
      <c r="BB2122" s="52"/>
      <c r="BC2122" s="52"/>
      <c r="BD2122" s="52"/>
      <c r="BE2122" s="52"/>
      <c r="BF2122" s="52"/>
      <c r="BG2122" s="52"/>
      <c r="BH2122" s="52"/>
      <c r="BI2122" s="52"/>
      <c r="BJ2122" s="52"/>
      <c r="BK2122" s="52"/>
      <c r="BL2122" s="52"/>
      <c r="BM2122" s="52"/>
      <c r="BN2122" s="52"/>
      <c r="BO2122" s="52"/>
      <c r="BP2122" s="52"/>
      <c r="BQ2122" s="52"/>
      <c r="BR2122" s="52"/>
      <c r="BS2122" s="52"/>
      <c r="BT2122" s="52"/>
      <c r="BU2122" s="52"/>
      <c r="BV2122" s="52"/>
      <c r="BW2122" s="52"/>
      <c r="BX2122" s="52"/>
      <c r="BY2122" s="52"/>
      <c r="BZ2122" s="52"/>
      <c r="CA2122" s="52"/>
      <c r="CB2122" s="52"/>
      <c r="CC2122" s="52"/>
      <c r="CD2122" s="52"/>
      <c r="CE2122" s="52"/>
      <c r="CF2122" s="52"/>
      <c r="CG2122" s="52"/>
      <c r="CH2122" s="52"/>
      <c r="CI2122" s="52"/>
      <c r="CJ2122" s="52"/>
      <c r="CK2122" s="52"/>
      <c r="CL2122" s="52"/>
      <c r="CM2122" s="52"/>
      <c r="CN2122" s="52"/>
      <c r="CO2122" s="52"/>
      <c r="CP2122" s="52"/>
      <c r="CQ2122" s="52"/>
      <c r="CR2122" s="52"/>
      <c r="CS2122" s="52"/>
      <c r="CT2122" s="52"/>
      <c r="CU2122" s="52"/>
      <c r="CV2122" s="52"/>
      <c r="CW2122" s="52"/>
      <c r="CX2122" s="52"/>
      <c r="CY2122" s="52"/>
      <c r="CZ2122" s="52"/>
      <c r="DA2122" s="52"/>
      <c r="DB2122" s="52"/>
      <c r="DC2122" s="52"/>
      <c r="DD2122" s="52"/>
      <c r="DE2122" s="52"/>
      <c r="DF2122" s="52"/>
      <c r="DG2122" s="52"/>
      <c r="DH2122" s="52"/>
      <c r="DI2122" s="52"/>
      <c r="DJ2122" s="52"/>
      <c r="DK2122" s="52"/>
      <c r="DL2122" s="52"/>
      <c r="DM2122" s="52"/>
      <c r="DN2122" s="52"/>
      <c r="DO2122" s="52"/>
      <c r="DP2122" s="52"/>
      <c r="DQ2122" s="52"/>
      <c r="DR2122" s="52"/>
      <c r="DS2122" s="52"/>
      <c r="DT2122" s="52"/>
      <c r="DU2122" s="52"/>
      <c r="DV2122" s="52"/>
      <c r="DW2122" s="52"/>
      <c r="DX2122" s="52"/>
      <c r="DY2122" s="52"/>
      <c r="DZ2122" s="52"/>
      <c r="EA2122" s="52"/>
    </row>
    <row r="2123" spans="1:131" s="43" customFormat="1" x14ac:dyDescent="0.2">
      <c r="A2123" s="42"/>
      <c r="B2123" s="42"/>
      <c r="C2123" s="42"/>
      <c r="D2123" s="42"/>
      <c r="E2123" s="42"/>
      <c r="F2123" s="42"/>
      <c r="G2123" s="54"/>
      <c r="H2123" s="42"/>
      <c r="I2123" s="42"/>
      <c r="J2123" s="55"/>
      <c r="K2123" s="55"/>
      <c r="L2123" s="55"/>
      <c r="M2123" s="56"/>
      <c r="N2123" s="57"/>
      <c r="O2123" s="57"/>
      <c r="P2123" s="42"/>
      <c r="Q2123" s="42"/>
      <c r="R2123" s="42"/>
      <c r="S2123" s="42"/>
      <c r="T2123" s="57"/>
      <c r="U2123" s="57"/>
      <c r="V2123" s="52"/>
      <c r="W2123" s="52"/>
      <c r="X2123" s="52"/>
      <c r="Y2123" s="52"/>
      <c r="Z2123" s="52"/>
      <c r="AA2123" s="52"/>
      <c r="AB2123" s="52"/>
      <c r="AC2123" s="52"/>
      <c r="AD2123" s="52"/>
      <c r="AE2123" s="52"/>
      <c r="AF2123" s="52"/>
      <c r="AG2123" s="52"/>
      <c r="AH2123" s="52"/>
      <c r="AI2123" s="52"/>
      <c r="AJ2123" s="52"/>
      <c r="AK2123" s="52"/>
      <c r="AL2123" s="52"/>
      <c r="AM2123" s="52"/>
      <c r="AN2123" s="52"/>
      <c r="AO2123" s="52"/>
      <c r="AP2123" s="52"/>
      <c r="AQ2123" s="52"/>
      <c r="AR2123" s="52"/>
      <c r="AS2123" s="52"/>
      <c r="AT2123" s="52"/>
      <c r="AU2123" s="52"/>
      <c r="AV2123" s="52"/>
      <c r="AW2123" s="52"/>
      <c r="AX2123" s="52"/>
      <c r="AY2123" s="52"/>
      <c r="AZ2123" s="52"/>
      <c r="BA2123" s="52"/>
      <c r="BB2123" s="52"/>
      <c r="BC2123" s="52"/>
      <c r="BD2123" s="52"/>
      <c r="BE2123" s="52"/>
      <c r="BF2123" s="52"/>
      <c r="BG2123" s="52"/>
      <c r="BH2123" s="52"/>
      <c r="BI2123" s="52"/>
      <c r="BJ2123" s="52"/>
      <c r="BK2123" s="52"/>
      <c r="BL2123" s="52"/>
      <c r="BM2123" s="52"/>
      <c r="BN2123" s="52"/>
      <c r="BO2123" s="52"/>
      <c r="BP2123" s="52"/>
      <c r="BQ2123" s="52"/>
      <c r="BR2123" s="52"/>
      <c r="BS2123" s="52"/>
      <c r="BT2123" s="52"/>
      <c r="BU2123" s="52"/>
      <c r="BV2123" s="52"/>
      <c r="BW2123" s="52"/>
      <c r="BX2123" s="52"/>
      <c r="BY2123" s="52"/>
      <c r="BZ2123" s="52"/>
      <c r="CA2123" s="52"/>
      <c r="CB2123" s="52"/>
      <c r="CC2123" s="52"/>
      <c r="CD2123" s="52"/>
      <c r="CE2123" s="52"/>
      <c r="CF2123" s="52"/>
      <c r="CG2123" s="52"/>
      <c r="CH2123" s="52"/>
      <c r="CI2123" s="52"/>
      <c r="CJ2123" s="52"/>
      <c r="CK2123" s="52"/>
      <c r="CL2123" s="52"/>
      <c r="CM2123" s="52"/>
      <c r="CN2123" s="52"/>
      <c r="CO2123" s="52"/>
      <c r="CP2123" s="52"/>
      <c r="CQ2123" s="52"/>
      <c r="CR2123" s="52"/>
      <c r="CS2123" s="52"/>
      <c r="CT2123" s="52"/>
      <c r="CU2123" s="52"/>
      <c r="CV2123" s="52"/>
      <c r="CW2123" s="52"/>
      <c r="CX2123" s="52"/>
      <c r="CY2123" s="52"/>
      <c r="CZ2123" s="52"/>
      <c r="DA2123" s="52"/>
      <c r="DB2123" s="52"/>
      <c r="DC2123" s="52"/>
      <c r="DD2123" s="52"/>
      <c r="DE2123" s="52"/>
      <c r="DF2123" s="52"/>
      <c r="DG2123" s="52"/>
      <c r="DH2123" s="52"/>
      <c r="DI2123" s="52"/>
      <c r="DJ2123" s="52"/>
      <c r="DK2123" s="52"/>
      <c r="DL2123" s="52"/>
      <c r="DM2123" s="52"/>
      <c r="DN2123" s="52"/>
      <c r="DO2123" s="52"/>
      <c r="DP2123" s="52"/>
      <c r="DQ2123" s="52"/>
      <c r="DR2123" s="52"/>
      <c r="DS2123" s="52"/>
      <c r="DT2123" s="52"/>
      <c r="DU2123" s="52"/>
      <c r="DV2123" s="52"/>
      <c r="DW2123" s="52"/>
      <c r="DX2123" s="52"/>
      <c r="DY2123" s="52"/>
      <c r="DZ2123" s="52"/>
      <c r="EA2123" s="52"/>
    </row>
    <row r="2124" spans="1:131" s="43" customFormat="1" x14ac:dyDescent="0.2">
      <c r="A2124" s="42"/>
      <c r="B2124" s="42"/>
      <c r="C2124" s="42"/>
      <c r="D2124" s="42"/>
      <c r="E2124" s="42"/>
      <c r="F2124" s="42"/>
      <c r="G2124" s="54"/>
      <c r="H2124" s="42"/>
      <c r="I2124" s="42"/>
      <c r="J2124" s="55"/>
      <c r="K2124" s="55"/>
      <c r="L2124" s="55"/>
      <c r="M2124" s="56"/>
      <c r="N2124" s="57"/>
      <c r="O2124" s="57"/>
      <c r="P2124" s="42"/>
      <c r="Q2124" s="42"/>
      <c r="R2124" s="42"/>
      <c r="S2124" s="42"/>
      <c r="T2124" s="57"/>
      <c r="U2124" s="57"/>
      <c r="V2124" s="52"/>
      <c r="W2124" s="52"/>
      <c r="X2124" s="52"/>
      <c r="Y2124" s="52"/>
      <c r="Z2124" s="52"/>
      <c r="AA2124" s="52"/>
      <c r="AB2124" s="52"/>
      <c r="AC2124" s="52"/>
      <c r="AD2124" s="52"/>
      <c r="AE2124" s="52"/>
      <c r="AF2124" s="52"/>
      <c r="AG2124" s="52"/>
      <c r="AH2124" s="52"/>
      <c r="AI2124" s="52"/>
      <c r="AJ2124" s="52"/>
      <c r="AK2124" s="52"/>
      <c r="AL2124" s="52"/>
      <c r="AM2124" s="52"/>
      <c r="AN2124" s="52"/>
      <c r="AO2124" s="52"/>
      <c r="AP2124" s="52"/>
      <c r="AQ2124" s="52"/>
      <c r="AR2124" s="52"/>
      <c r="AS2124" s="52"/>
      <c r="AT2124" s="52"/>
      <c r="AU2124" s="52"/>
      <c r="AV2124" s="52"/>
      <c r="AW2124" s="52"/>
      <c r="AX2124" s="52"/>
      <c r="AY2124" s="52"/>
      <c r="AZ2124" s="52"/>
      <c r="BA2124" s="52"/>
      <c r="BB2124" s="52"/>
      <c r="BC2124" s="52"/>
      <c r="BD2124" s="52"/>
      <c r="BE2124" s="52"/>
      <c r="BF2124" s="52"/>
      <c r="BG2124" s="52"/>
      <c r="BH2124" s="52"/>
      <c r="BI2124" s="52"/>
      <c r="BJ2124" s="52"/>
      <c r="BK2124" s="52"/>
      <c r="BL2124" s="52"/>
      <c r="BM2124" s="52"/>
      <c r="BN2124" s="52"/>
      <c r="BO2124" s="52"/>
      <c r="BP2124" s="52"/>
      <c r="BQ2124" s="52"/>
      <c r="BR2124" s="52"/>
      <c r="BS2124" s="52"/>
      <c r="BT2124" s="52"/>
      <c r="BU2124" s="52"/>
      <c r="BV2124" s="52"/>
      <c r="BW2124" s="52"/>
      <c r="BX2124" s="52"/>
      <c r="BY2124" s="52"/>
      <c r="BZ2124" s="52"/>
      <c r="CA2124" s="52"/>
      <c r="CB2124" s="52"/>
      <c r="CC2124" s="52"/>
      <c r="CD2124" s="52"/>
      <c r="CE2124" s="52"/>
      <c r="CF2124" s="52"/>
      <c r="CG2124" s="52"/>
      <c r="CH2124" s="52"/>
      <c r="CI2124" s="52"/>
      <c r="CJ2124" s="52"/>
      <c r="CK2124" s="52"/>
      <c r="CL2124" s="52"/>
      <c r="CM2124" s="52"/>
      <c r="CN2124" s="52"/>
      <c r="CO2124" s="52"/>
      <c r="CP2124" s="52"/>
      <c r="CQ2124" s="52"/>
      <c r="CR2124" s="52"/>
      <c r="CS2124" s="52"/>
      <c r="CT2124" s="52"/>
      <c r="CU2124" s="52"/>
      <c r="CV2124" s="52"/>
      <c r="CW2124" s="52"/>
      <c r="CX2124" s="52"/>
      <c r="CY2124" s="52"/>
      <c r="CZ2124" s="52"/>
      <c r="DA2124" s="52"/>
      <c r="DB2124" s="52"/>
      <c r="DC2124" s="52"/>
      <c r="DD2124" s="52"/>
      <c r="DE2124" s="52"/>
      <c r="DF2124" s="52"/>
      <c r="DG2124" s="52"/>
      <c r="DH2124" s="52"/>
      <c r="DI2124" s="52"/>
      <c r="DJ2124" s="52"/>
      <c r="DK2124" s="52"/>
      <c r="DL2124" s="52"/>
      <c r="DM2124" s="52"/>
      <c r="DN2124" s="52"/>
      <c r="DO2124" s="52"/>
      <c r="DP2124" s="52"/>
      <c r="DQ2124" s="52"/>
      <c r="DR2124" s="52"/>
      <c r="DS2124" s="52"/>
      <c r="DT2124" s="52"/>
      <c r="DU2124" s="52"/>
      <c r="DV2124" s="52"/>
      <c r="DW2124" s="52"/>
      <c r="DX2124" s="52"/>
      <c r="DY2124" s="52"/>
      <c r="DZ2124" s="52"/>
      <c r="EA2124" s="52"/>
    </row>
    <row r="2125" spans="1:131" s="43" customFormat="1" x14ac:dyDescent="0.2">
      <c r="A2125" s="42"/>
      <c r="B2125" s="42"/>
      <c r="C2125" s="42"/>
      <c r="D2125" s="42"/>
      <c r="E2125" s="42"/>
      <c r="F2125" s="42"/>
      <c r="G2125" s="54"/>
      <c r="H2125" s="42"/>
      <c r="I2125" s="42"/>
      <c r="J2125" s="55"/>
      <c r="K2125" s="55"/>
      <c r="L2125" s="55"/>
      <c r="M2125" s="56"/>
      <c r="N2125" s="57"/>
      <c r="O2125" s="57"/>
      <c r="P2125" s="42"/>
      <c r="Q2125" s="42"/>
      <c r="R2125" s="42"/>
      <c r="S2125" s="42"/>
      <c r="T2125" s="57"/>
      <c r="U2125" s="57"/>
      <c r="V2125" s="52"/>
      <c r="W2125" s="52"/>
      <c r="X2125" s="52"/>
      <c r="Y2125" s="52"/>
      <c r="Z2125" s="52"/>
      <c r="AA2125" s="52"/>
      <c r="AB2125" s="52"/>
      <c r="AC2125" s="52"/>
      <c r="AD2125" s="52"/>
      <c r="AE2125" s="52"/>
      <c r="AF2125" s="52"/>
      <c r="AG2125" s="52"/>
      <c r="AH2125" s="52"/>
      <c r="AI2125" s="52"/>
      <c r="AJ2125" s="52"/>
      <c r="AK2125" s="52"/>
      <c r="AL2125" s="52"/>
      <c r="AM2125" s="52"/>
      <c r="AN2125" s="52"/>
      <c r="AO2125" s="52"/>
      <c r="AP2125" s="52"/>
      <c r="AQ2125" s="52"/>
      <c r="AR2125" s="52"/>
      <c r="AS2125" s="52"/>
      <c r="AT2125" s="52"/>
      <c r="AU2125" s="52"/>
      <c r="AV2125" s="52"/>
      <c r="AW2125" s="52"/>
      <c r="AX2125" s="52"/>
      <c r="AY2125" s="52"/>
      <c r="AZ2125" s="52"/>
      <c r="BA2125" s="52"/>
      <c r="BB2125" s="52"/>
      <c r="BC2125" s="52"/>
      <c r="BD2125" s="52"/>
      <c r="BE2125" s="52"/>
      <c r="BF2125" s="52"/>
      <c r="BG2125" s="52"/>
      <c r="BH2125" s="52"/>
      <c r="BI2125" s="52"/>
      <c r="BJ2125" s="52"/>
      <c r="BK2125" s="52"/>
      <c r="BL2125" s="52"/>
      <c r="BM2125" s="52"/>
      <c r="BN2125" s="52"/>
      <c r="BO2125" s="52"/>
      <c r="BP2125" s="52"/>
      <c r="BQ2125" s="52"/>
      <c r="BR2125" s="52"/>
      <c r="BS2125" s="52"/>
      <c r="BT2125" s="52"/>
      <c r="BU2125" s="52"/>
      <c r="BV2125" s="52"/>
      <c r="BW2125" s="52"/>
      <c r="BX2125" s="52"/>
      <c r="BY2125" s="52"/>
      <c r="BZ2125" s="52"/>
      <c r="CA2125" s="52"/>
      <c r="CB2125" s="52"/>
      <c r="CC2125" s="52"/>
      <c r="CD2125" s="52"/>
      <c r="CE2125" s="52"/>
      <c r="CF2125" s="52"/>
      <c r="CG2125" s="52"/>
      <c r="CH2125" s="52"/>
      <c r="CI2125" s="52"/>
      <c r="CJ2125" s="52"/>
      <c r="CK2125" s="52"/>
      <c r="CL2125" s="52"/>
      <c r="CM2125" s="52"/>
      <c r="CN2125" s="52"/>
      <c r="CO2125" s="52"/>
      <c r="CP2125" s="52"/>
      <c r="CQ2125" s="52"/>
      <c r="CR2125" s="52"/>
      <c r="CS2125" s="52"/>
      <c r="CT2125" s="52"/>
      <c r="CU2125" s="52"/>
      <c r="CV2125" s="52"/>
      <c r="CW2125" s="52"/>
      <c r="CX2125" s="52"/>
      <c r="CY2125" s="52"/>
      <c r="CZ2125" s="52"/>
      <c r="DA2125" s="52"/>
      <c r="DB2125" s="52"/>
      <c r="DC2125" s="52"/>
      <c r="DD2125" s="52"/>
      <c r="DE2125" s="52"/>
      <c r="DF2125" s="52"/>
      <c r="DG2125" s="52"/>
      <c r="DH2125" s="52"/>
      <c r="DI2125" s="52"/>
      <c r="DJ2125" s="52"/>
      <c r="DK2125" s="52"/>
      <c r="DL2125" s="52"/>
      <c r="DM2125" s="52"/>
      <c r="DN2125" s="52"/>
      <c r="DO2125" s="52"/>
      <c r="DP2125" s="52"/>
      <c r="DQ2125" s="52"/>
      <c r="DR2125" s="52"/>
      <c r="DS2125" s="52"/>
      <c r="DT2125" s="52"/>
      <c r="DU2125" s="52"/>
      <c r="DV2125" s="52"/>
      <c r="DW2125" s="52"/>
      <c r="DX2125" s="52"/>
      <c r="DY2125" s="52"/>
      <c r="DZ2125" s="52"/>
      <c r="EA2125" s="52"/>
    </row>
    <row r="2126" spans="1:131" s="43" customFormat="1" x14ac:dyDescent="0.2">
      <c r="A2126" s="42"/>
      <c r="B2126" s="42"/>
      <c r="C2126" s="42"/>
      <c r="D2126" s="42"/>
      <c r="E2126" s="42"/>
      <c r="F2126" s="42"/>
      <c r="G2126" s="54"/>
      <c r="H2126" s="42"/>
      <c r="I2126" s="42"/>
      <c r="J2126" s="55"/>
      <c r="K2126" s="55"/>
      <c r="L2126" s="55"/>
      <c r="M2126" s="56"/>
      <c r="N2126" s="57"/>
      <c r="O2126" s="57"/>
      <c r="P2126" s="42"/>
      <c r="Q2126" s="42"/>
      <c r="R2126" s="42"/>
      <c r="S2126" s="42"/>
      <c r="T2126" s="57"/>
      <c r="U2126" s="57"/>
      <c r="V2126" s="52"/>
      <c r="W2126" s="52"/>
      <c r="X2126" s="52"/>
      <c r="Y2126" s="52"/>
      <c r="Z2126" s="52"/>
      <c r="AA2126" s="52"/>
      <c r="AB2126" s="52"/>
      <c r="AC2126" s="52"/>
      <c r="AD2126" s="52"/>
      <c r="AE2126" s="52"/>
      <c r="AF2126" s="52"/>
      <c r="AG2126" s="52"/>
      <c r="AH2126" s="52"/>
      <c r="AI2126" s="52"/>
      <c r="AJ2126" s="52"/>
      <c r="AK2126" s="52"/>
      <c r="AL2126" s="52"/>
      <c r="AM2126" s="52"/>
      <c r="AN2126" s="52"/>
      <c r="AO2126" s="52"/>
      <c r="AP2126" s="52"/>
      <c r="AQ2126" s="52"/>
      <c r="AR2126" s="52"/>
      <c r="AS2126" s="52"/>
      <c r="AT2126" s="52"/>
      <c r="AU2126" s="52"/>
      <c r="AV2126" s="52"/>
      <c r="AW2126" s="52"/>
      <c r="AX2126" s="52"/>
      <c r="AY2126" s="52"/>
      <c r="AZ2126" s="52"/>
      <c r="BA2126" s="52"/>
      <c r="BB2126" s="52"/>
      <c r="BC2126" s="52"/>
      <c r="BD2126" s="52"/>
      <c r="BE2126" s="52"/>
      <c r="BF2126" s="52"/>
      <c r="BG2126" s="52"/>
      <c r="BH2126" s="52"/>
      <c r="BI2126" s="52"/>
      <c r="BJ2126" s="52"/>
      <c r="BK2126" s="52"/>
      <c r="BL2126" s="52"/>
      <c r="BM2126" s="52"/>
      <c r="BN2126" s="52"/>
      <c r="BO2126" s="52"/>
      <c r="BP2126" s="52"/>
      <c r="BQ2126" s="52"/>
      <c r="BR2126" s="52"/>
      <c r="BS2126" s="52"/>
      <c r="BT2126" s="52"/>
      <c r="BU2126" s="52"/>
      <c r="BV2126" s="52"/>
      <c r="BW2126" s="52"/>
      <c r="BX2126" s="52"/>
      <c r="BY2126" s="52"/>
      <c r="BZ2126" s="52"/>
      <c r="CA2126" s="52"/>
      <c r="CB2126" s="52"/>
      <c r="CC2126" s="52"/>
      <c r="CD2126" s="52"/>
      <c r="CE2126" s="52"/>
      <c r="CF2126" s="52"/>
      <c r="CG2126" s="52"/>
      <c r="CH2126" s="52"/>
      <c r="CI2126" s="52"/>
      <c r="CJ2126" s="52"/>
      <c r="CK2126" s="52"/>
      <c r="CL2126" s="52"/>
      <c r="CM2126" s="52"/>
      <c r="CN2126" s="52"/>
      <c r="CO2126" s="52"/>
      <c r="CP2126" s="52"/>
      <c r="CQ2126" s="52"/>
      <c r="CR2126" s="52"/>
      <c r="CS2126" s="52"/>
      <c r="CT2126" s="52"/>
      <c r="CU2126" s="52"/>
      <c r="CV2126" s="52"/>
      <c r="CW2126" s="52"/>
      <c r="CX2126" s="52"/>
      <c r="CY2126" s="52"/>
      <c r="CZ2126" s="52"/>
      <c r="DA2126" s="52"/>
      <c r="DB2126" s="52"/>
      <c r="DC2126" s="52"/>
      <c r="DD2126" s="52"/>
      <c r="DE2126" s="52"/>
      <c r="DF2126" s="52"/>
      <c r="DG2126" s="52"/>
      <c r="DH2126" s="52"/>
      <c r="DI2126" s="52"/>
      <c r="DJ2126" s="52"/>
      <c r="DK2126" s="52"/>
      <c r="DL2126" s="52"/>
      <c r="DM2126" s="52"/>
      <c r="DN2126" s="52"/>
      <c r="DO2126" s="52"/>
      <c r="DP2126" s="52"/>
      <c r="DQ2126" s="52"/>
      <c r="DR2126" s="52"/>
      <c r="DS2126" s="52"/>
      <c r="DT2126" s="52"/>
      <c r="DU2126" s="52"/>
      <c r="DV2126" s="52"/>
      <c r="DW2126" s="52"/>
      <c r="DX2126" s="52"/>
      <c r="DY2126" s="52"/>
      <c r="DZ2126" s="52"/>
      <c r="EA2126" s="52"/>
    </row>
    <row r="2127" spans="1:131" s="43" customFormat="1" x14ac:dyDescent="0.2">
      <c r="A2127" s="42"/>
      <c r="B2127" s="42"/>
      <c r="C2127" s="42"/>
      <c r="D2127" s="42"/>
      <c r="E2127" s="42"/>
      <c r="F2127" s="42"/>
      <c r="G2127" s="54"/>
      <c r="H2127" s="42"/>
      <c r="I2127" s="42"/>
      <c r="J2127" s="55"/>
      <c r="K2127" s="55"/>
      <c r="L2127" s="55"/>
      <c r="M2127" s="56"/>
      <c r="N2127" s="57"/>
      <c r="O2127" s="57"/>
      <c r="P2127" s="42"/>
      <c r="Q2127" s="42"/>
      <c r="R2127" s="42"/>
      <c r="S2127" s="42"/>
      <c r="T2127" s="57"/>
      <c r="U2127" s="57"/>
      <c r="V2127" s="52"/>
      <c r="W2127" s="52"/>
      <c r="X2127" s="52"/>
      <c r="Y2127" s="52"/>
      <c r="Z2127" s="52"/>
      <c r="AA2127" s="52"/>
      <c r="AB2127" s="52"/>
      <c r="AC2127" s="52"/>
      <c r="AD2127" s="52"/>
      <c r="AE2127" s="52"/>
      <c r="AF2127" s="52"/>
      <c r="AG2127" s="52"/>
      <c r="AH2127" s="52"/>
      <c r="AI2127" s="52"/>
      <c r="AJ2127" s="52"/>
      <c r="AK2127" s="52"/>
      <c r="AL2127" s="52"/>
      <c r="AM2127" s="52"/>
      <c r="AN2127" s="52"/>
      <c r="AO2127" s="52"/>
      <c r="AP2127" s="52"/>
      <c r="AQ2127" s="52"/>
      <c r="AR2127" s="52"/>
      <c r="AS2127" s="52"/>
      <c r="AT2127" s="52"/>
      <c r="AU2127" s="52"/>
      <c r="AV2127" s="52"/>
      <c r="AW2127" s="52"/>
      <c r="AX2127" s="52"/>
      <c r="AY2127" s="52"/>
      <c r="AZ2127" s="52"/>
      <c r="BA2127" s="52"/>
      <c r="BB2127" s="52"/>
      <c r="BC2127" s="52"/>
      <c r="BD2127" s="52"/>
      <c r="BE2127" s="52"/>
      <c r="BF2127" s="52"/>
      <c r="BG2127" s="52"/>
      <c r="BH2127" s="52"/>
      <c r="BI2127" s="52"/>
      <c r="BJ2127" s="52"/>
      <c r="BK2127" s="52"/>
      <c r="BL2127" s="52"/>
      <c r="BM2127" s="52"/>
      <c r="BN2127" s="52"/>
      <c r="BO2127" s="52"/>
      <c r="BP2127" s="52"/>
      <c r="BQ2127" s="52"/>
      <c r="BR2127" s="52"/>
      <c r="BS2127" s="52"/>
      <c r="BT2127" s="52"/>
      <c r="BU2127" s="52"/>
      <c r="BV2127" s="52"/>
      <c r="BW2127" s="52"/>
      <c r="BX2127" s="52"/>
      <c r="BY2127" s="52"/>
      <c r="BZ2127" s="52"/>
      <c r="CA2127" s="52"/>
      <c r="CB2127" s="52"/>
      <c r="CC2127" s="52"/>
      <c r="CD2127" s="52"/>
      <c r="CE2127" s="52"/>
      <c r="CF2127" s="52"/>
      <c r="CG2127" s="52"/>
      <c r="CH2127" s="52"/>
      <c r="CI2127" s="52"/>
      <c r="CJ2127" s="52"/>
      <c r="CK2127" s="52"/>
      <c r="CL2127" s="52"/>
      <c r="CM2127" s="52"/>
      <c r="CN2127" s="52"/>
      <c r="CO2127" s="52"/>
      <c r="CP2127" s="52"/>
      <c r="CQ2127" s="52"/>
      <c r="CR2127" s="52"/>
      <c r="CS2127" s="52"/>
      <c r="CT2127" s="52"/>
      <c r="CU2127" s="52"/>
      <c r="CV2127" s="52"/>
      <c r="CW2127" s="52"/>
      <c r="CX2127" s="52"/>
      <c r="CY2127" s="52"/>
      <c r="CZ2127" s="52"/>
      <c r="DA2127" s="52"/>
      <c r="DB2127" s="52"/>
      <c r="DC2127" s="52"/>
      <c r="DD2127" s="52"/>
      <c r="DE2127" s="52"/>
      <c r="DF2127" s="52"/>
      <c r="DG2127" s="52"/>
      <c r="DH2127" s="52"/>
      <c r="DI2127" s="52"/>
      <c r="DJ2127" s="52"/>
      <c r="DK2127" s="52"/>
      <c r="DL2127" s="52"/>
      <c r="DM2127" s="52"/>
      <c r="DN2127" s="52"/>
      <c r="DO2127" s="52"/>
      <c r="DP2127" s="52"/>
      <c r="DQ2127" s="52"/>
      <c r="DR2127" s="52"/>
      <c r="DS2127" s="52"/>
      <c r="DT2127" s="52"/>
      <c r="DU2127" s="52"/>
      <c r="DV2127" s="52"/>
      <c r="DW2127" s="52"/>
      <c r="DX2127" s="52"/>
      <c r="DY2127" s="52"/>
      <c r="DZ2127" s="52"/>
      <c r="EA2127" s="52"/>
    </row>
    <row r="2128" spans="1:131" s="43" customFormat="1" x14ac:dyDescent="0.2">
      <c r="A2128" s="42"/>
      <c r="B2128" s="42"/>
      <c r="C2128" s="42"/>
      <c r="D2128" s="42"/>
      <c r="E2128" s="42"/>
      <c r="F2128" s="42"/>
      <c r="G2128" s="54"/>
      <c r="H2128" s="42"/>
      <c r="I2128" s="42"/>
      <c r="J2128" s="55"/>
      <c r="K2128" s="55"/>
      <c r="L2128" s="55"/>
      <c r="M2128" s="56"/>
      <c r="N2128" s="57"/>
      <c r="O2128" s="57"/>
      <c r="P2128" s="42"/>
      <c r="Q2128" s="42"/>
      <c r="R2128" s="42"/>
      <c r="S2128" s="42"/>
      <c r="T2128" s="57"/>
      <c r="U2128" s="57"/>
      <c r="V2128" s="52"/>
      <c r="W2128" s="52"/>
      <c r="X2128" s="52"/>
      <c r="Y2128" s="52"/>
      <c r="Z2128" s="52"/>
      <c r="AA2128" s="52"/>
      <c r="AB2128" s="52"/>
      <c r="AC2128" s="52"/>
      <c r="AD2128" s="52"/>
      <c r="AE2128" s="52"/>
      <c r="AF2128" s="52"/>
      <c r="AG2128" s="52"/>
      <c r="AH2128" s="52"/>
      <c r="AI2128" s="52"/>
      <c r="AJ2128" s="52"/>
      <c r="AK2128" s="52"/>
      <c r="AL2128" s="52"/>
      <c r="AM2128" s="52"/>
      <c r="AN2128" s="52"/>
      <c r="AO2128" s="52"/>
      <c r="AP2128" s="52"/>
      <c r="AQ2128" s="52"/>
      <c r="AR2128" s="52"/>
      <c r="AS2128" s="52"/>
      <c r="AT2128" s="52"/>
      <c r="AU2128" s="52"/>
      <c r="AV2128" s="52"/>
      <c r="AW2128" s="52"/>
      <c r="AX2128" s="52"/>
      <c r="AY2128" s="52"/>
      <c r="AZ2128" s="52"/>
      <c r="BA2128" s="52"/>
      <c r="BB2128" s="52"/>
      <c r="BC2128" s="52"/>
      <c r="BD2128" s="52"/>
      <c r="BE2128" s="52"/>
      <c r="BF2128" s="52"/>
      <c r="BG2128" s="52"/>
      <c r="BH2128" s="52"/>
      <c r="BI2128" s="52"/>
      <c r="BJ2128" s="52"/>
      <c r="BK2128" s="52"/>
      <c r="BL2128" s="52"/>
      <c r="BM2128" s="52"/>
      <c r="BN2128" s="52"/>
      <c r="BO2128" s="52"/>
      <c r="BP2128" s="52"/>
      <c r="BQ2128" s="52"/>
      <c r="BR2128" s="52"/>
      <c r="BS2128" s="52"/>
      <c r="BT2128" s="52"/>
      <c r="BU2128" s="52"/>
      <c r="BV2128" s="52"/>
      <c r="BW2128" s="52"/>
      <c r="BX2128" s="52"/>
      <c r="BY2128" s="52"/>
      <c r="BZ2128" s="52"/>
      <c r="CA2128" s="52"/>
      <c r="CB2128" s="52"/>
      <c r="CC2128" s="52"/>
      <c r="CD2128" s="52"/>
      <c r="CE2128" s="52"/>
      <c r="CF2128" s="52"/>
      <c r="CG2128" s="52"/>
      <c r="CH2128" s="52"/>
      <c r="CI2128" s="52"/>
      <c r="CJ2128" s="52"/>
      <c r="CK2128" s="52"/>
      <c r="CL2128" s="52"/>
      <c r="CM2128" s="52"/>
      <c r="CN2128" s="52"/>
      <c r="CO2128" s="52"/>
      <c r="CP2128" s="52"/>
      <c r="CQ2128" s="52"/>
      <c r="CR2128" s="52"/>
      <c r="CS2128" s="52"/>
      <c r="CT2128" s="52"/>
      <c r="CU2128" s="52"/>
      <c r="CV2128" s="52"/>
      <c r="CW2128" s="52"/>
      <c r="CX2128" s="52"/>
      <c r="CY2128" s="52"/>
      <c r="CZ2128" s="52"/>
      <c r="DA2128" s="52"/>
      <c r="DB2128" s="52"/>
      <c r="DC2128" s="52"/>
      <c r="DD2128" s="52"/>
      <c r="DE2128" s="52"/>
      <c r="DF2128" s="52"/>
      <c r="DG2128" s="52"/>
      <c r="DH2128" s="52"/>
      <c r="DI2128" s="52"/>
      <c r="DJ2128" s="52"/>
      <c r="DK2128" s="52"/>
      <c r="DL2128" s="52"/>
      <c r="DM2128" s="52"/>
      <c r="DN2128" s="52"/>
      <c r="DO2128" s="52"/>
      <c r="DP2128" s="52"/>
      <c r="DQ2128" s="52"/>
      <c r="DR2128" s="52"/>
      <c r="DS2128" s="52"/>
      <c r="DT2128" s="52"/>
      <c r="DU2128" s="52"/>
      <c r="DV2128" s="52"/>
      <c r="DW2128" s="52"/>
      <c r="DX2128" s="52"/>
      <c r="DY2128" s="52"/>
      <c r="DZ2128" s="52"/>
      <c r="EA2128" s="52"/>
    </row>
    <row r="2129" spans="1:131" s="43" customFormat="1" x14ac:dyDescent="0.2">
      <c r="A2129" s="42"/>
      <c r="B2129" s="42"/>
      <c r="C2129" s="42"/>
      <c r="D2129" s="42"/>
      <c r="E2129" s="42"/>
      <c r="F2129" s="42"/>
      <c r="G2129" s="54"/>
      <c r="H2129" s="42"/>
      <c r="I2129" s="42"/>
      <c r="J2129" s="55"/>
      <c r="K2129" s="55"/>
      <c r="L2129" s="55"/>
      <c r="M2129" s="56"/>
      <c r="N2129" s="57"/>
      <c r="O2129" s="57"/>
      <c r="P2129" s="42"/>
      <c r="Q2129" s="42"/>
      <c r="R2129" s="42"/>
      <c r="S2129" s="42"/>
      <c r="T2129" s="57"/>
      <c r="U2129" s="57"/>
      <c r="V2129" s="52"/>
      <c r="W2129" s="52"/>
      <c r="X2129" s="52"/>
      <c r="Y2129" s="52"/>
      <c r="Z2129" s="52"/>
      <c r="AA2129" s="52"/>
      <c r="AB2129" s="52"/>
      <c r="AC2129" s="52"/>
      <c r="AD2129" s="52"/>
      <c r="AE2129" s="52"/>
      <c r="AF2129" s="52"/>
      <c r="AG2129" s="52"/>
      <c r="AH2129" s="52"/>
      <c r="AI2129" s="52"/>
      <c r="AJ2129" s="52"/>
      <c r="AK2129" s="52"/>
      <c r="AL2129" s="52"/>
      <c r="AM2129" s="52"/>
      <c r="AN2129" s="52"/>
      <c r="AO2129" s="52"/>
      <c r="AP2129" s="52"/>
      <c r="AQ2129" s="52"/>
      <c r="AR2129" s="52"/>
      <c r="AS2129" s="52"/>
      <c r="AT2129" s="52"/>
      <c r="AU2129" s="52"/>
      <c r="AV2129" s="52"/>
      <c r="AW2129" s="52"/>
      <c r="AX2129" s="52"/>
      <c r="AY2129" s="52"/>
      <c r="AZ2129" s="52"/>
      <c r="BA2129" s="52"/>
      <c r="BB2129" s="52"/>
      <c r="BC2129" s="52"/>
      <c r="BD2129" s="52"/>
      <c r="BE2129" s="52"/>
      <c r="BF2129" s="52"/>
      <c r="BG2129" s="52"/>
      <c r="BH2129" s="52"/>
      <c r="BI2129" s="52"/>
      <c r="BJ2129" s="52"/>
      <c r="BK2129" s="52"/>
      <c r="BL2129" s="52"/>
      <c r="BM2129" s="52"/>
      <c r="BN2129" s="52"/>
      <c r="BO2129" s="52"/>
      <c r="BP2129" s="52"/>
      <c r="BQ2129" s="52"/>
      <c r="BR2129" s="52"/>
      <c r="BS2129" s="52"/>
      <c r="BT2129" s="52"/>
      <c r="BU2129" s="52"/>
      <c r="BV2129" s="52"/>
      <c r="BW2129" s="52"/>
      <c r="BX2129" s="52"/>
      <c r="BY2129" s="52"/>
      <c r="BZ2129" s="52"/>
      <c r="CA2129" s="52"/>
      <c r="CB2129" s="52"/>
      <c r="CC2129" s="52"/>
      <c r="CD2129" s="52"/>
      <c r="CE2129" s="52"/>
      <c r="CF2129" s="52"/>
      <c r="CG2129" s="52"/>
      <c r="CH2129" s="52"/>
      <c r="CI2129" s="52"/>
      <c r="CJ2129" s="52"/>
      <c r="CK2129" s="52"/>
      <c r="CL2129" s="52"/>
      <c r="CM2129" s="52"/>
      <c r="CN2129" s="52"/>
      <c r="CO2129" s="52"/>
      <c r="CP2129" s="52"/>
      <c r="CQ2129" s="52"/>
      <c r="CR2129" s="52"/>
      <c r="CS2129" s="52"/>
      <c r="CT2129" s="52"/>
      <c r="CU2129" s="52"/>
      <c r="CV2129" s="52"/>
      <c r="CW2129" s="52"/>
      <c r="CX2129" s="52"/>
      <c r="CY2129" s="52"/>
      <c r="CZ2129" s="52"/>
      <c r="DA2129" s="52"/>
      <c r="DB2129" s="52"/>
      <c r="DC2129" s="52"/>
      <c r="DD2129" s="52"/>
      <c r="DE2129" s="52"/>
      <c r="DF2129" s="52"/>
      <c r="DG2129" s="52"/>
      <c r="DH2129" s="52"/>
      <c r="DI2129" s="52"/>
      <c r="DJ2129" s="52"/>
      <c r="DK2129" s="52"/>
      <c r="DL2129" s="52"/>
      <c r="DM2129" s="52"/>
      <c r="DN2129" s="52"/>
      <c r="DO2129" s="52"/>
      <c r="DP2129" s="52"/>
      <c r="DQ2129" s="52"/>
      <c r="DR2129" s="52"/>
      <c r="DS2129" s="52"/>
      <c r="DT2129" s="52"/>
      <c r="DU2129" s="52"/>
      <c r="DV2129" s="52"/>
      <c r="DW2129" s="52"/>
      <c r="DX2129" s="52"/>
      <c r="DY2129" s="52"/>
      <c r="DZ2129" s="52"/>
      <c r="EA2129" s="52"/>
    </row>
    <row r="2130" spans="1:131" s="43" customFormat="1" x14ac:dyDescent="0.2">
      <c r="A2130" s="42"/>
      <c r="B2130" s="42"/>
      <c r="C2130" s="42"/>
      <c r="D2130" s="42"/>
      <c r="E2130" s="42"/>
      <c r="F2130" s="42"/>
      <c r="G2130" s="54"/>
      <c r="H2130" s="42"/>
      <c r="I2130" s="42"/>
      <c r="J2130" s="55"/>
      <c r="K2130" s="55"/>
      <c r="L2130" s="55"/>
      <c r="M2130" s="56"/>
      <c r="N2130" s="57"/>
      <c r="O2130" s="57"/>
      <c r="P2130" s="42"/>
      <c r="Q2130" s="42"/>
      <c r="R2130" s="42"/>
      <c r="S2130" s="42"/>
      <c r="T2130" s="57"/>
      <c r="U2130" s="57"/>
      <c r="V2130" s="52"/>
      <c r="W2130" s="52"/>
      <c r="X2130" s="52"/>
      <c r="Y2130" s="52"/>
      <c r="Z2130" s="52"/>
      <c r="AA2130" s="52"/>
      <c r="AB2130" s="52"/>
      <c r="AC2130" s="52"/>
      <c r="AD2130" s="52"/>
      <c r="AE2130" s="52"/>
      <c r="AF2130" s="52"/>
      <c r="AG2130" s="52"/>
      <c r="AH2130" s="52"/>
      <c r="AI2130" s="52"/>
      <c r="AJ2130" s="52"/>
      <c r="AK2130" s="52"/>
      <c r="AL2130" s="52"/>
      <c r="AM2130" s="52"/>
      <c r="AN2130" s="52"/>
      <c r="AO2130" s="52"/>
      <c r="AP2130" s="52"/>
      <c r="AQ2130" s="52"/>
      <c r="AR2130" s="52"/>
      <c r="AS2130" s="52"/>
      <c r="AT2130" s="52"/>
      <c r="AU2130" s="52"/>
      <c r="AV2130" s="52"/>
      <c r="AW2130" s="52"/>
      <c r="AX2130" s="52"/>
      <c r="AY2130" s="52"/>
      <c r="AZ2130" s="52"/>
      <c r="BA2130" s="52"/>
      <c r="BB2130" s="52"/>
      <c r="BC2130" s="52"/>
      <c r="BD2130" s="52"/>
      <c r="BE2130" s="52"/>
      <c r="BF2130" s="52"/>
      <c r="BG2130" s="52"/>
      <c r="BH2130" s="52"/>
      <c r="BI2130" s="52"/>
      <c r="BJ2130" s="52"/>
      <c r="BK2130" s="52"/>
      <c r="BL2130" s="52"/>
      <c r="BM2130" s="52"/>
      <c r="BN2130" s="52"/>
      <c r="BO2130" s="52"/>
      <c r="BP2130" s="52"/>
      <c r="BQ2130" s="52"/>
      <c r="BR2130" s="52"/>
      <c r="BS2130" s="52"/>
      <c r="BT2130" s="52"/>
      <c r="BU2130" s="52"/>
      <c r="BV2130" s="52"/>
      <c r="BW2130" s="52"/>
      <c r="BX2130" s="52"/>
      <c r="BY2130" s="52"/>
      <c r="BZ2130" s="52"/>
      <c r="CA2130" s="52"/>
      <c r="CB2130" s="52"/>
      <c r="CC2130" s="52"/>
      <c r="CD2130" s="52"/>
      <c r="CE2130" s="52"/>
      <c r="CF2130" s="52"/>
      <c r="CG2130" s="52"/>
      <c r="CH2130" s="52"/>
      <c r="CI2130" s="52"/>
      <c r="CJ2130" s="52"/>
      <c r="CK2130" s="52"/>
      <c r="CL2130" s="52"/>
      <c r="CM2130" s="52"/>
      <c r="CN2130" s="52"/>
      <c r="CO2130" s="52"/>
      <c r="CP2130" s="52"/>
      <c r="CQ2130" s="52"/>
      <c r="CR2130" s="52"/>
      <c r="CS2130" s="52"/>
      <c r="CT2130" s="52"/>
      <c r="CU2130" s="52"/>
      <c r="CV2130" s="52"/>
      <c r="CW2130" s="52"/>
      <c r="CX2130" s="52"/>
      <c r="CY2130" s="52"/>
      <c r="CZ2130" s="52"/>
      <c r="DA2130" s="52"/>
      <c r="DB2130" s="52"/>
      <c r="DC2130" s="52"/>
      <c r="DD2130" s="52"/>
      <c r="DE2130" s="52"/>
      <c r="DF2130" s="52"/>
      <c r="DG2130" s="52"/>
      <c r="DH2130" s="52"/>
      <c r="DI2130" s="52"/>
      <c r="DJ2130" s="52"/>
      <c r="DK2130" s="52"/>
      <c r="DL2130" s="52"/>
      <c r="DM2130" s="52"/>
      <c r="DN2130" s="52"/>
      <c r="DO2130" s="52"/>
      <c r="DP2130" s="52"/>
      <c r="DQ2130" s="52"/>
      <c r="DR2130" s="52"/>
      <c r="DS2130" s="52"/>
      <c r="DT2130" s="52"/>
      <c r="DU2130" s="52"/>
      <c r="DV2130" s="52"/>
      <c r="DW2130" s="52"/>
      <c r="DX2130" s="52"/>
      <c r="DY2130" s="52"/>
      <c r="DZ2130" s="52"/>
      <c r="EA2130" s="52"/>
    </row>
    <row r="2131" spans="1:131" s="43" customFormat="1" x14ac:dyDescent="0.2">
      <c r="A2131" s="42"/>
      <c r="B2131" s="42"/>
      <c r="C2131" s="42"/>
      <c r="D2131" s="42"/>
      <c r="E2131" s="42"/>
      <c r="F2131" s="42"/>
      <c r="G2131" s="54"/>
      <c r="H2131" s="42"/>
      <c r="I2131" s="42"/>
      <c r="J2131" s="55"/>
      <c r="K2131" s="55"/>
      <c r="L2131" s="55"/>
      <c r="M2131" s="56"/>
      <c r="N2131" s="57"/>
      <c r="O2131" s="57"/>
      <c r="P2131" s="42"/>
      <c r="Q2131" s="42"/>
      <c r="R2131" s="42"/>
      <c r="S2131" s="42"/>
      <c r="T2131" s="57"/>
      <c r="U2131" s="57"/>
      <c r="V2131" s="52"/>
      <c r="W2131" s="52"/>
      <c r="X2131" s="52"/>
      <c r="Y2131" s="52"/>
      <c r="Z2131" s="52"/>
      <c r="AA2131" s="52"/>
      <c r="AB2131" s="52"/>
      <c r="AC2131" s="52"/>
      <c r="AD2131" s="52"/>
      <c r="AE2131" s="52"/>
      <c r="AF2131" s="52"/>
      <c r="AG2131" s="52"/>
      <c r="AH2131" s="52"/>
      <c r="AI2131" s="52"/>
      <c r="AJ2131" s="52"/>
      <c r="AK2131" s="52"/>
      <c r="AL2131" s="52"/>
      <c r="AM2131" s="52"/>
      <c r="AN2131" s="52"/>
      <c r="AO2131" s="52"/>
      <c r="AP2131" s="52"/>
      <c r="AQ2131" s="52"/>
      <c r="AR2131" s="52"/>
      <c r="AS2131" s="52"/>
      <c r="AT2131" s="52"/>
      <c r="AU2131" s="52"/>
      <c r="AV2131" s="52"/>
      <c r="AW2131" s="52"/>
      <c r="AX2131" s="52"/>
      <c r="AY2131" s="52"/>
      <c r="AZ2131" s="52"/>
      <c r="BA2131" s="52"/>
      <c r="BB2131" s="52"/>
      <c r="BC2131" s="52"/>
      <c r="BD2131" s="52"/>
      <c r="BE2131" s="52"/>
      <c r="BF2131" s="52"/>
      <c r="BG2131" s="52"/>
      <c r="BH2131" s="52"/>
      <c r="BI2131" s="52"/>
      <c r="BJ2131" s="52"/>
      <c r="BK2131" s="52"/>
      <c r="BL2131" s="52"/>
      <c r="BM2131" s="52"/>
      <c r="BN2131" s="52"/>
      <c r="BO2131" s="52"/>
      <c r="BP2131" s="52"/>
      <c r="BQ2131" s="52"/>
      <c r="BR2131" s="52"/>
      <c r="BS2131" s="52"/>
      <c r="BT2131" s="52"/>
      <c r="BU2131" s="52"/>
      <c r="BV2131" s="52"/>
      <c r="BW2131" s="52"/>
      <c r="BX2131" s="52"/>
      <c r="BY2131" s="52"/>
      <c r="BZ2131" s="52"/>
      <c r="CA2131" s="52"/>
      <c r="CB2131" s="52"/>
      <c r="CC2131" s="52"/>
      <c r="CD2131" s="52"/>
      <c r="CE2131" s="52"/>
      <c r="CF2131" s="52"/>
      <c r="CG2131" s="52"/>
      <c r="CH2131" s="52"/>
      <c r="CI2131" s="52"/>
      <c r="CJ2131" s="52"/>
      <c r="CK2131" s="52"/>
      <c r="CL2131" s="52"/>
      <c r="CM2131" s="52"/>
      <c r="CN2131" s="52"/>
      <c r="CO2131" s="52"/>
      <c r="CP2131" s="52"/>
      <c r="CQ2131" s="52"/>
      <c r="CR2131" s="52"/>
      <c r="CS2131" s="52"/>
      <c r="CT2131" s="52"/>
      <c r="CU2131" s="52"/>
      <c r="CV2131" s="52"/>
      <c r="CW2131" s="52"/>
      <c r="CX2131" s="52"/>
      <c r="CY2131" s="52"/>
      <c r="CZ2131" s="52"/>
      <c r="DA2131" s="52"/>
      <c r="DB2131" s="52"/>
      <c r="DC2131" s="52"/>
      <c r="DD2131" s="52"/>
      <c r="DE2131" s="52"/>
      <c r="DF2131" s="52"/>
      <c r="DG2131" s="52"/>
      <c r="DH2131" s="52"/>
      <c r="DI2131" s="52"/>
      <c r="DJ2131" s="52"/>
      <c r="DK2131" s="52"/>
      <c r="DL2131" s="52"/>
      <c r="DM2131" s="52"/>
      <c r="DN2131" s="52"/>
      <c r="DO2131" s="52"/>
      <c r="DP2131" s="52"/>
      <c r="DQ2131" s="52"/>
      <c r="DR2131" s="52"/>
      <c r="DS2131" s="52"/>
      <c r="DT2131" s="52"/>
      <c r="DU2131" s="52"/>
      <c r="DV2131" s="52"/>
      <c r="DW2131" s="52"/>
      <c r="DX2131" s="52"/>
      <c r="DY2131" s="52"/>
      <c r="DZ2131" s="52"/>
      <c r="EA2131" s="52"/>
    </row>
    <row r="2132" spans="1:131" s="43" customFormat="1" x14ac:dyDescent="0.2">
      <c r="A2132" s="42"/>
      <c r="B2132" s="42"/>
      <c r="C2132" s="42"/>
      <c r="D2132" s="42"/>
      <c r="E2132" s="42"/>
      <c r="F2132" s="42"/>
      <c r="G2132" s="54"/>
      <c r="H2132" s="42"/>
      <c r="I2132" s="42"/>
      <c r="J2132" s="55"/>
      <c r="K2132" s="55"/>
      <c r="L2132" s="55"/>
      <c r="M2132" s="56"/>
      <c r="N2132" s="57"/>
      <c r="O2132" s="57"/>
      <c r="P2132" s="42"/>
      <c r="Q2132" s="42"/>
      <c r="R2132" s="42"/>
      <c r="S2132" s="42"/>
      <c r="T2132" s="57"/>
      <c r="U2132" s="57"/>
      <c r="V2132" s="52"/>
      <c r="W2132" s="52"/>
      <c r="X2132" s="52"/>
      <c r="Y2132" s="52"/>
      <c r="Z2132" s="52"/>
      <c r="AA2132" s="52"/>
      <c r="AB2132" s="52"/>
      <c r="AC2132" s="52"/>
      <c r="AD2132" s="52"/>
      <c r="AE2132" s="52"/>
      <c r="AF2132" s="52"/>
      <c r="AG2132" s="52"/>
      <c r="AH2132" s="52"/>
      <c r="AI2132" s="52"/>
      <c r="AJ2132" s="52"/>
      <c r="AK2132" s="52"/>
      <c r="AL2132" s="52"/>
      <c r="AM2132" s="52"/>
      <c r="AN2132" s="52"/>
      <c r="AO2132" s="52"/>
      <c r="AP2132" s="52"/>
      <c r="AQ2132" s="52"/>
      <c r="AR2132" s="52"/>
      <c r="AS2132" s="52"/>
      <c r="AT2132" s="52"/>
      <c r="AU2132" s="52"/>
      <c r="AV2132" s="52"/>
      <c r="AW2132" s="52"/>
      <c r="AX2132" s="52"/>
      <c r="AY2132" s="52"/>
      <c r="AZ2132" s="52"/>
      <c r="BA2132" s="52"/>
      <c r="BB2132" s="52"/>
      <c r="BC2132" s="52"/>
      <c r="BD2132" s="52"/>
      <c r="BE2132" s="52"/>
      <c r="BF2132" s="52"/>
      <c r="BG2132" s="52"/>
      <c r="BH2132" s="52"/>
      <c r="BI2132" s="52"/>
      <c r="BJ2132" s="52"/>
      <c r="BK2132" s="52"/>
      <c r="BL2132" s="52"/>
      <c r="BM2132" s="52"/>
      <c r="BN2132" s="52"/>
      <c r="BO2132" s="52"/>
      <c r="BP2132" s="52"/>
      <c r="BQ2132" s="52"/>
      <c r="BR2132" s="52"/>
      <c r="BS2132" s="52"/>
      <c r="BT2132" s="52"/>
      <c r="BU2132" s="52"/>
      <c r="BV2132" s="52"/>
      <c r="BW2132" s="52"/>
      <c r="BX2132" s="52"/>
      <c r="BY2132" s="52"/>
      <c r="BZ2132" s="52"/>
      <c r="CA2132" s="52"/>
      <c r="CB2132" s="52"/>
      <c r="CC2132" s="52"/>
      <c r="CD2132" s="52"/>
      <c r="CE2132" s="52"/>
      <c r="CF2132" s="52"/>
      <c r="CG2132" s="52"/>
      <c r="CH2132" s="52"/>
      <c r="CI2132" s="52"/>
      <c r="CJ2132" s="52"/>
      <c r="CK2132" s="52"/>
      <c r="CL2132" s="52"/>
      <c r="CM2132" s="52"/>
      <c r="CN2132" s="52"/>
      <c r="CO2132" s="52"/>
      <c r="CP2132" s="52"/>
      <c r="CQ2132" s="52"/>
      <c r="CR2132" s="52"/>
      <c r="CS2132" s="52"/>
      <c r="CT2132" s="52"/>
      <c r="CU2132" s="52"/>
      <c r="CV2132" s="52"/>
      <c r="CW2132" s="52"/>
      <c r="CX2132" s="52"/>
      <c r="CY2132" s="52"/>
      <c r="CZ2132" s="52"/>
      <c r="DA2132" s="52"/>
      <c r="DB2132" s="52"/>
      <c r="DC2132" s="52"/>
      <c r="DD2132" s="52"/>
      <c r="DE2132" s="52"/>
      <c r="DF2132" s="52"/>
      <c r="DG2132" s="52"/>
      <c r="DH2132" s="52"/>
      <c r="DI2132" s="52"/>
      <c r="DJ2132" s="52"/>
      <c r="DK2132" s="52"/>
      <c r="DL2132" s="52"/>
      <c r="DM2132" s="52"/>
      <c r="DN2132" s="52"/>
      <c r="DO2132" s="52"/>
      <c r="DP2132" s="52"/>
      <c r="DQ2132" s="52"/>
      <c r="DR2132" s="52"/>
      <c r="DS2132" s="52"/>
      <c r="DT2132" s="52"/>
      <c r="DU2132" s="52"/>
      <c r="DV2132" s="52"/>
      <c r="DW2132" s="52"/>
      <c r="DX2132" s="52"/>
      <c r="DY2132" s="52"/>
      <c r="DZ2132" s="52"/>
      <c r="EA2132" s="52"/>
    </row>
    <row r="2133" spans="1:131" s="43" customFormat="1" x14ac:dyDescent="0.2">
      <c r="A2133" s="42"/>
      <c r="B2133" s="42"/>
      <c r="C2133" s="42"/>
      <c r="D2133" s="42"/>
      <c r="E2133" s="42"/>
      <c r="F2133" s="42"/>
      <c r="G2133" s="54"/>
      <c r="H2133" s="42"/>
      <c r="I2133" s="42"/>
      <c r="J2133" s="55"/>
      <c r="K2133" s="55"/>
      <c r="L2133" s="55"/>
      <c r="M2133" s="56"/>
      <c r="N2133" s="57"/>
      <c r="O2133" s="57"/>
      <c r="P2133" s="42"/>
      <c r="Q2133" s="42"/>
      <c r="R2133" s="42"/>
      <c r="S2133" s="42"/>
      <c r="T2133" s="57"/>
      <c r="U2133" s="57"/>
      <c r="V2133" s="52"/>
      <c r="W2133" s="52"/>
      <c r="X2133" s="52"/>
      <c r="Y2133" s="52"/>
      <c r="Z2133" s="52"/>
      <c r="AA2133" s="52"/>
      <c r="AB2133" s="52"/>
      <c r="AC2133" s="52"/>
      <c r="AD2133" s="52"/>
      <c r="AE2133" s="52"/>
      <c r="AF2133" s="52"/>
      <c r="AG2133" s="52"/>
      <c r="AH2133" s="52"/>
      <c r="AI2133" s="52"/>
      <c r="AJ2133" s="52"/>
      <c r="AK2133" s="52"/>
      <c r="AL2133" s="52"/>
      <c r="AM2133" s="52"/>
      <c r="AN2133" s="52"/>
      <c r="AO2133" s="52"/>
      <c r="AP2133" s="52"/>
      <c r="AQ2133" s="52"/>
      <c r="AR2133" s="52"/>
      <c r="AS2133" s="52"/>
      <c r="AT2133" s="52"/>
      <c r="AU2133" s="52"/>
      <c r="AV2133" s="52"/>
      <c r="AW2133" s="52"/>
      <c r="AX2133" s="52"/>
      <c r="AY2133" s="52"/>
      <c r="AZ2133" s="52"/>
      <c r="BA2133" s="52"/>
      <c r="BB2133" s="52"/>
      <c r="BC2133" s="52"/>
      <c r="BD2133" s="52"/>
      <c r="BE2133" s="52"/>
      <c r="BF2133" s="52"/>
      <c r="BG2133" s="52"/>
      <c r="BH2133" s="52"/>
      <c r="BI2133" s="52"/>
      <c r="BJ2133" s="52"/>
      <c r="BK2133" s="52"/>
      <c r="BL2133" s="52"/>
      <c r="BM2133" s="52"/>
      <c r="BN2133" s="52"/>
      <c r="BO2133" s="52"/>
      <c r="BP2133" s="52"/>
      <c r="BQ2133" s="52"/>
      <c r="BR2133" s="52"/>
      <c r="BS2133" s="52"/>
      <c r="BT2133" s="52"/>
      <c r="BU2133" s="52"/>
      <c r="BV2133" s="52"/>
      <c r="BW2133" s="52"/>
      <c r="BX2133" s="52"/>
      <c r="BY2133" s="52"/>
      <c r="BZ2133" s="52"/>
      <c r="CA2133" s="52"/>
      <c r="CB2133" s="52"/>
      <c r="CC2133" s="52"/>
      <c r="CD2133" s="52"/>
      <c r="CE2133" s="52"/>
      <c r="CF2133" s="52"/>
      <c r="CG2133" s="52"/>
      <c r="CH2133" s="52"/>
      <c r="CI2133" s="52"/>
      <c r="CJ2133" s="52"/>
      <c r="CK2133" s="52"/>
      <c r="CL2133" s="52"/>
      <c r="CM2133" s="52"/>
      <c r="CN2133" s="52"/>
      <c r="CO2133" s="52"/>
      <c r="CP2133" s="52"/>
      <c r="CQ2133" s="52"/>
      <c r="CR2133" s="52"/>
      <c r="CS2133" s="52"/>
      <c r="CT2133" s="52"/>
      <c r="CU2133" s="52"/>
      <c r="CV2133" s="52"/>
      <c r="CW2133" s="52"/>
      <c r="CX2133" s="52"/>
      <c r="CY2133" s="52"/>
      <c r="CZ2133" s="52"/>
      <c r="DA2133" s="52"/>
      <c r="DB2133" s="52"/>
      <c r="DC2133" s="52"/>
      <c r="DD2133" s="52"/>
      <c r="DE2133" s="52"/>
      <c r="DF2133" s="52"/>
      <c r="DG2133" s="52"/>
      <c r="DH2133" s="52"/>
      <c r="DI2133" s="52"/>
      <c r="DJ2133" s="52"/>
      <c r="DK2133" s="52"/>
      <c r="DL2133" s="52"/>
      <c r="DM2133" s="52"/>
      <c r="DN2133" s="52"/>
      <c r="DO2133" s="52"/>
      <c r="DP2133" s="52"/>
      <c r="DQ2133" s="52"/>
      <c r="DR2133" s="52"/>
      <c r="DS2133" s="52"/>
      <c r="DT2133" s="52"/>
      <c r="DU2133" s="52"/>
      <c r="DV2133" s="52"/>
      <c r="DW2133" s="52"/>
      <c r="DX2133" s="52"/>
      <c r="DY2133" s="52"/>
      <c r="DZ2133" s="52"/>
      <c r="EA2133" s="52"/>
    </row>
    <row r="2134" spans="1:131" s="43" customFormat="1" x14ac:dyDescent="0.2">
      <c r="A2134" s="42"/>
      <c r="B2134" s="42"/>
      <c r="C2134" s="42"/>
      <c r="D2134" s="42"/>
      <c r="E2134" s="42"/>
      <c r="F2134" s="42"/>
      <c r="G2134" s="54"/>
      <c r="H2134" s="42"/>
      <c r="I2134" s="42"/>
      <c r="J2134" s="55"/>
      <c r="K2134" s="55"/>
      <c r="L2134" s="55"/>
      <c r="M2134" s="56"/>
      <c r="N2134" s="57"/>
      <c r="O2134" s="57"/>
      <c r="P2134" s="42"/>
      <c r="Q2134" s="42"/>
      <c r="R2134" s="42"/>
      <c r="S2134" s="42"/>
      <c r="T2134" s="57"/>
      <c r="U2134" s="57"/>
      <c r="V2134" s="52"/>
      <c r="W2134" s="52"/>
      <c r="X2134" s="52"/>
      <c r="Y2134" s="52"/>
      <c r="Z2134" s="52"/>
      <c r="AA2134" s="52"/>
      <c r="AB2134" s="52"/>
      <c r="AC2134" s="52"/>
      <c r="AD2134" s="52"/>
      <c r="AE2134" s="52"/>
      <c r="AF2134" s="52"/>
      <c r="AG2134" s="52"/>
      <c r="AH2134" s="52"/>
      <c r="AI2134" s="52"/>
      <c r="AJ2134" s="52"/>
      <c r="AK2134" s="52"/>
      <c r="AL2134" s="52"/>
      <c r="AM2134" s="52"/>
      <c r="AN2134" s="52"/>
      <c r="AO2134" s="52"/>
      <c r="AP2134" s="52"/>
      <c r="AQ2134" s="52"/>
      <c r="AR2134" s="52"/>
      <c r="AS2134" s="52"/>
      <c r="AT2134" s="52"/>
      <c r="AU2134" s="52"/>
      <c r="AV2134" s="52"/>
      <c r="AW2134" s="52"/>
      <c r="AX2134" s="52"/>
      <c r="AY2134" s="52"/>
      <c r="AZ2134" s="52"/>
      <c r="BA2134" s="52"/>
      <c r="BB2134" s="52"/>
      <c r="BC2134" s="52"/>
      <c r="BD2134" s="52"/>
      <c r="BE2134" s="52"/>
      <c r="BF2134" s="52"/>
      <c r="BG2134" s="52"/>
      <c r="BH2134" s="52"/>
      <c r="BI2134" s="52"/>
      <c r="BJ2134" s="52"/>
      <c r="BK2134" s="52"/>
      <c r="BL2134" s="52"/>
      <c r="BM2134" s="52"/>
      <c r="BN2134" s="52"/>
      <c r="BO2134" s="52"/>
      <c r="BP2134" s="52"/>
      <c r="BQ2134" s="52"/>
      <c r="BR2134" s="52"/>
      <c r="BS2134" s="52"/>
      <c r="BT2134" s="52"/>
      <c r="BU2134" s="52"/>
      <c r="BV2134" s="52"/>
      <c r="BW2134" s="52"/>
      <c r="BX2134" s="52"/>
      <c r="BY2134" s="52"/>
      <c r="BZ2134" s="52"/>
      <c r="CA2134" s="52"/>
      <c r="CB2134" s="52"/>
      <c r="CC2134" s="52"/>
      <c r="CD2134" s="52"/>
      <c r="CE2134" s="52"/>
      <c r="CF2134" s="52"/>
      <c r="CG2134" s="52"/>
      <c r="CH2134" s="52"/>
      <c r="CI2134" s="52"/>
      <c r="CJ2134" s="52"/>
      <c r="CK2134" s="52"/>
      <c r="CL2134" s="52"/>
      <c r="CM2134" s="52"/>
      <c r="CN2134" s="52"/>
      <c r="CO2134" s="52"/>
      <c r="CP2134" s="52"/>
      <c r="CQ2134" s="52"/>
      <c r="CR2134" s="52"/>
      <c r="CS2134" s="52"/>
      <c r="CT2134" s="52"/>
      <c r="CU2134" s="52"/>
      <c r="CV2134" s="52"/>
      <c r="CW2134" s="52"/>
      <c r="CX2134" s="52"/>
      <c r="CY2134" s="52"/>
      <c r="CZ2134" s="52"/>
      <c r="DA2134" s="52"/>
      <c r="DB2134" s="52"/>
      <c r="DC2134" s="52"/>
      <c r="DD2134" s="52"/>
      <c r="DE2134" s="52"/>
      <c r="DF2134" s="52"/>
      <c r="DG2134" s="52"/>
      <c r="DH2134" s="52"/>
      <c r="DI2134" s="52"/>
      <c r="DJ2134" s="52"/>
      <c r="DK2134" s="52"/>
      <c r="DL2134" s="52"/>
      <c r="DM2134" s="52"/>
      <c r="DN2134" s="52"/>
      <c r="DO2134" s="52"/>
      <c r="DP2134" s="52"/>
      <c r="DQ2134" s="52"/>
      <c r="DR2134" s="52"/>
      <c r="DS2134" s="52"/>
      <c r="DT2134" s="52"/>
      <c r="DU2134" s="52"/>
      <c r="DV2134" s="52"/>
      <c r="DW2134" s="52"/>
      <c r="DX2134" s="52"/>
      <c r="DY2134" s="52"/>
      <c r="DZ2134" s="52"/>
      <c r="EA2134" s="52"/>
    </row>
    <row r="2135" spans="1:131" s="43" customFormat="1" x14ac:dyDescent="0.2">
      <c r="A2135" s="42"/>
      <c r="B2135" s="42"/>
      <c r="C2135" s="42"/>
      <c r="D2135" s="42"/>
      <c r="E2135" s="42"/>
      <c r="F2135" s="42"/>
      <c r="G2135" s="54"/>
      <c r="H2135" s="42"/>
      <c r="I2135" s="42"/>
      <c r="J2135" s="55"/>
      <c r="K2135" s="55"/>
      <c r="L2135" s="55"/>
      <c r="M2135" s="56"/>
      <c r="N2135" s="57"/>
      <c r="O2135" s="57"/>
      <c r="P2135" s="42"/>
      <c r="Q2135" s="42"/>
      <c r="R2135" s="42"/>
      <c r="S2135" s="42"/>
      <c r="T2135" s="57"/>
      <c r="U2135" s="57"/>
      <c r="V2135" s="52"/>
      <c r="W2135" s="52"/>
      <c r="X2135" s="52"/>
      <c r="Y2135" s="52"/>
      <c r="Z2135" s="52"/>
      <c r="AA2135" s="52"/>
      <c r="AB2135" s="52"/>
      <c r="AC2135" s="52"/>
      <c r="AD2135" s="52"/>
      <c r="AE2135" s="52"/>
      <c r="AF2135" s="52"/>
      <c r="AG2135" s="52"/>
      <c r="AH2135" s="52"/>
      <c r="AI2135" s="52"/>
      <c r="AJ2135" s="52"/>
      <c r="AK2135" s="52"/>
      <c r="AL2135" s="52"/>
      <c r="AM2135" s="52"/>
      <c r="AN2135" s="52"/>
      <c r="AO2135" s="52"/>
      <c r="AP2135" s="52"/>
      <c r="AQ2135" s="52"/>
      <c r="AR2135" s="52"/>
      <c r="AS2135" s="52"/>
      <c r="AT2135" s="52"/>
      <c r="AU2135" s="52"/>
      <c r="AV2135" s="52"/>
      <c r="AW2135" s="52"/>
      <c r="AX2135" s="52"/>
      <c r="AY2135" s="52"/>
      <c r="AZ2135" s="52"/>
      <c r="BA2135" s="52"/>
      <c r="BB2135" s="52"/>
      <c r="BC2135" s="52"/>
      <c r="BD2135" s="52"/>
      <c r="BE2135" s="52"/>
      <c r="BF2135" s="52"/>
      <c r="BG2135" s="52"/>
      <c r="BH2135" s="52"/>
      <c r="BI2135" s="52"/>
      <c r="BJ2135" s="52"/>
      <c r="BK2135" s="52"/>
      <c r="BL2135" s="52"/>
      <c r="BM2135" s="52"/>
      <c r="BN2135" s="52"/>
      <c r="BO2135" s="52"/>
      <c r="BP2135" s="52"/>
      <c r="BQ2135" s="52"/>
      <c r="BR2135" s="52"/>
      <c r="BS2135" s="52"/>
      <c r="BT2135" s="52"/>
      <c r="BU2135" s="52"/>
      <c r="BV2135" s="52"/>
      <c r="BW2135" s="52"/>
      <c r="BX2135" s="52"/>
      <c r="BY2135" s="52"/>
      <c r="BZ2135" s="52"/>
      <c r="CA2135" s="52"/>
      <c r="CB2135" s="52"/>
      <c r="CC2135" s="52"/>
      <c r="CD2135" s="52"/>
      <c r="CE2135" s="52"/>
      <c r="CF2135" s="52"/>
      <c r="CG2135" s="52"/>
      <c r="CH2135" s="52"/>
      <c r="CI2135" s="52"/>
      <c r="CJ2135" s="52"/>
      <c r="CK2135" s="52"/>
      <c r="CL2135" s="52"/>
      <c r="CM2135" s="52"/>
      <c r="CN2135" s="52"/>
      <c r="CO2135" s="52"/>
      <c r="CP2135" s="52"/>
      <c r="CQ2135" s="52"/>
      <c r="CR2135" s="52"/>
      <c r="CS2135" s="52"/>
      <c r="CT2135" s="52"/>
      <c r="CU2135" s="52"/>
      <c r="CV2135" s="52"/>
      <c r="CW2135" s="52"/>
      <c r="CX2135" s="52"/>
      <c r="CY2135" s="52"/>
      <c r="CZ2135" s="52"/>
      <c r="DA2135" s="52"/>
      <c r="DB2135" s="52"/>
      <c r="DC2135" s="52"/>
      <c r="DD2135" s="52"/>
      <c r="DE2135" s="52"/>
      <c r="DF2135" s="52"/>
      <c r="DG2135" s="52"/>
      <c r="DH2135" s="52"/>
      <c r="DI2135" s="52"/>
      <c r="DJ2135" s="52"/>
      <c r="DK2135" s="52"/>
      <c r="DL2135" s="52"/>
      <c r="DM2135" s="52"/>
      <c r="DN2135" s="52"/>
      <c r="DO2135" s="52"/>
      <c r="DP2135" s="52"/>
      <c r="DQ2135" s="52"/>
      <c r="DR2135" s="52"/>
      <c r="DS2135" s="52"/>
      <c r="DT2135" s="52"/>
      <c r="DU2135" s="52"/>
      <c r="DV2135" s="52"/>
      <c r="DW2135" s="52"/>
      <c r="DX2135" s="52"/>
      <c r="DY2135" s="52"/>
      <c r="DZ2135" s="52"/>
      <c r="EA2135" s="52"/>
    </row>
    <row r="2136" spans="1:131" s="43" customFormat="1" x14ac:dyDescent="0.2">
      <c r="A2136" s="42"/>
      <c r="B2136" s="42"/>
      <c r="C2136" s="42"/>
      <c r="D2136" s="42"/>
      <c r="E2136" s="42"/>
      <c r="F2136" s="42"/>
      <c r="G2136" s="54"/>
      <c r="H2136" s="42"/>
      <c r="I2136" s="42"/>
      <c r="J2136" s="55"/>
      <c r="K2136" s="55"/>
      <c r="L2136" s="55"/>
      <c r="M2136" s="56"/>
      <c r="N2136" s="57"/>
      <c r="O2136" s="57"/>
      <c r="P2136" s="42"/>
      <c r="Q2136" s="42"/>
      <c r="R2136" s="42"/>
      <c r="S2136" s="42"/>
      <c r="T2136" s="57"/>
      <c r="U2136" s="57"/>
      <c r="V2136" s="52"/>
      <c r="W2136" s="52"/>
      <c r="X2136" s="52"/>
      <c r="Y2136" s="52"/>
      <c r="Z2136" s="52"/>
      <c r="AA2136" s="52"/>
      <c r="AB2136" s="52"/>
      <c r="AC2136" s="52"/>
      <c r="AD2136" s="52"/>
      <c r="AE2136" s="52"/>
      <c r="AF2136" s="52"/>
      <c r="AG2136" s="52"/>
      <c r="AH2136" s="52"/>
      <c r="AI2136" s="52"/>
      <c r="AJ2136" s="52"/>
      <c r="AK2136" s="52"/>
      <c r="AL2136" s="52"/>
      <c r="AM2136" s="52"/>
      <c r="AN2136" s="52"/>
      <c r="AO2136" s="52"/>
      <c r="AP2136" s="52"/>
      <c r="AQ2136" s="52"/>
      <c r="AR2136" s="52"/>
      <c r="AS2136" s="52"/>
      <c r="AT2136" s="52"/>
      <c r="AU2136" s="52"/>
      <c r="AV2136" s="52"/>
      <c r="AW2136" s="52"/>
      <c r="AX2136" s="52"/>
      <c r="AY2136" s="52"/>
      <c r="AZ2136" s="52"/>
      <c r="BA2136" s="52"/>
      <c r="BB2136" s="52"/>
      <c r="BC2136" s="52"/>
      <c r="BD2136" s="52"/>
      <c r="BE2136" s="52"/>
      <c r="BF2136" s="52"/>
      <c r="BG2136" s="52"/>
      <c r="BH2136" s="52"/>
      <c r="BI2136" s="52"/>
      <c r="BJ2136" s="52"/>
      <c r="BK2136" s="52"/>
      <c r="BL2136" s="52"/>
      <c r="BM2136" s="52"/>
      <c r="BN2136" s="52"/>
      <c r="BO2136" s="52"/>
      <c r="BP2136" s="52"/>
      <c r="BQ2136" s="52"/>
      <c r="BR2136" s="52"/>
      <c r="BS2136" s="52"/>
      <c r="BT2136" s="52"/>
      <c r="BU2136" s="52"/>
      <c r="BV2136" s="52"/>
      <c r="BW2136" s="52"/>
      <c r="BX2136" s="52"/>
      <c r="BY2136" s="52"/>
      <c r="BZ2136" s="52"/>
      <c r="CA2136" s="52"/>
      <c r="CB2136" s="52"/>
      <c r="CC2136" s="52"/>
      <c r="CD2136" s="52"/>
      <c r="CE2136" s="52"/>
      <c r="CF2136" s="52"/>
      <c r="CG2136" s="52"/>
      <c r="CH2136" s="52"/>
      <c r="CI2136" s="52"/>
      <c r="CJ2136" s="52"/>
      <c r="CK2136" s="52"/>
      <c r="CL2136" s="52"/>
      <c r="CM2136" s="52"/>
      <c r="CN2136" s="52"/>
      <c r="CO2136" s="52"/>
      <c r="CP2136" s="52"/>
      <c r="CQ2136" s="52"/>
      <c r="CR2136" s="52"/>
      <c r="CS2136" s="52"/>
      <c r="CT2136" s="52"/>
      <c r="CU2136" s="52"/>
      <c r="CV2136" s="52"/>
      <c r="CW2136" s="52"/>
      <c r="CX2136" s="52"/>
      <c r="CY2136" s="52"/>
      <c r="CZ2136" s="52"/>
      <c r="DA2136" s="52"/>
      <c r="DB2136" s="52"/>
      <c r="DC2136" s="52"/>
      <c r="DD2136" s="52"/>
      <c r="DE2136" s="52"/>
      <c r="DF2136" s="52"/>
      <c r="DG2136" s="52"/>
      <c r="DH2136" s="52"/>
      <c r="DI2136" s="52"/>
      <c r="DJ2136" s="52"/>
      <c r="DK2136" s="52"/>
      <c r="DL2136" s="52"/>
      <c r="DM2136" s="52"/>
      <c r="DN2136" s="52"/>
      <c r="DO2136" s="52"/>
      <c r="DP2136" s="52"/>
      <c r="DQ2136" s="52"/>
      <c r="DR2136" s="52"/>
      <c r="DS2136" s="52"/>
      <c r="DT2136" s="52"/>
      <c r="DU2136" s="52"/>
      <c r="DV2136" s="52"/>
      <c r="DW2136" s="52"/>
      <c r="DX2136" s="52"/>
      <c r="DY2136" s="52"/>
      <c r="DZ2136" s="52"/>
      <c r="EA2136" s="52"/>
    </row>
    <row r="2137" spans="1:131" s="43" customFormat="1" x14ac:dyDescent="0.2">
      <c r="A2137" s="42"/>
      <c r="B2137" s="42"/>
      <c r="C2137" s="42"/>
      <c r="D2137" s="42"/>
      <c r="E2137" s="42"/>
      <c r="F2137" s="42"/>
      <c r="G2137" s="54"/>
      <c r="H2137" s="42"/>
      <c r="I2137" s="42"/>
      <c r="J2137" s="55"/>
      <c r="K2137" s="55"/>
      <c r="L2137" s="55"/>
      <c r="M2137" s="56"/>
      <c r="N2137" s="57"/>
      <c r="O2137" s="57"/>
      <c r="P2137" s="42"/>
      <c r="Q2137" s="42"/>
      <c r="R2137" s="42"/>
      <c r="S2137" s="42"/>
      <c r="T2137" s="57"/>
      <c r="U2137" s="57"/>
      <c r="V2137" s="52"/>
      <c r="W2137" s="52"/>
      <c r="X2137" s="52"/>
      <c r="Y2137" s="52"/>
      <c r="Z2137" s="52"/>
      <c r="AA2137" s="52"/>
      <c r="AB2137" s="52"/>
      <c r="AC2137" s="52"/>
      <c r="AD2137" s="52"/>
      <c r="AE2137" s="52"/>
      <c r="AF2137" s="52"/>
      <c r="AG2137" s="52"/>
      <c r="AH2137" s="52"/>
      <c r="AI2137" s="52"/>
      <c r="AJ2137" s="52"/>
      <c r="AK2137" s="52"/>
      <c r="AL2137" s="52"/>
      <c r="AM2137" s="52"/>
      <c r="AN2137" s="52"/>
      <c r="AO2137" s="52"/>
      <c r="AP2137" s="52"/>
      <c r="AQ2137" s="52"/>
      <c r="AR2137" s="52"/>
      <c r="AS2137" s="52"/>
      <c r="AT2137" s="52"/>
      <c r="AU2137" s="52"/>
      <c r="AV2137" s="52"/>
      <c r="AW2137" s="52"/>
      <c r="AX2137" s="52"/>
      <c r="AY2137" s="52"/>
      <c r="AZ2137" s="52"/>
      <c r="BA2137" s="52"/>
      <c r="BB2137" s="52"/>
      <c r="BC2137" s="52"/>
      <c r="BD2137" s="52"/>
      <c r="BE2137" s="52"/>
      <c r="BF2137" s="52"/>
      <c r="BG2137" s="52"/>
      <c r="BH2137" s="52"/>
      <c r="BI2137" s="52"/>
      <c r="BJ2137" s="52"/>
      <c r="BK2137" s="52"/>
      <c r="BL2137" s="52"/>
      <c r="BM2137" s="52"/>
      <c r="BN2137" s="52"/>
      <c r="BO2137" s="52"/>
      <c r="BP2137" s="52"/>
      <c r="BQ2137" s="52"/>
      <c r="BR2137" s="52"/>
      <c r="BS2137" s="52"/>
      <c r="BT2137" s="52"/>
      <c r="BU2137" s="52"/>
      <c r="BV2137" s="52"/>
      <c r="BW2137" s="52"/>
      <c r="BX2137" s="52"/>
      <c r="BY2137" s="52"/>
      <c r="BZ2137" s="52"/>
      <c r="CA2137" s="52"/>
      <c r="CB2137" s="52"/>
      <c r="CC2137" s="52"/>
      <c r="CD2137" s="52"/>
      <c r="CE2137" s="52"/>
      <c r="CF2137" s="52"/>
      <c r="CG2137" s="52"/>
      <c r="CH2137" s="52"/>
      <c r="CI2137" s="52"/>
      <c r="CJ2137" s="52"/>
      <c r="CK2137" s="52"/>
      <c r="CL2137" s="52"/>
      <c r="CM2137" s="52"/>
      <c r="CN2137" s="52"/>
      <c r="CO2137" s="52"/>
      <c r="CP2137" s="52"/>
      <c r="CQ2137" s="52"/>
      <c r="CR2137" s="52"/>
      <c r="CS2137" s="52"/>
      <c r="CT2137" s="52"/>
      <c r="CU2137" s="52"/>
      <c r="CV2137" s="52"/>
      <c r="CW2137" s="52"/>
      <c r="CX2137" s="52"/>
      <c r="CY2137" s="52"/>
      <c r="CZ2137" s="52"/>
      <c r="DA2137" s="52"/>
      <c r="DB2137" s="52"/>
      <c r="DC2137" s="52"/>
      <c r="DD2137" s="52"/>
      <c r="DE2137" s="52"/>
      <c r="DF2137" s="52"/>
      <c r="DG2137" s="52"/>
      <c r="DH2137" s="52"/>
      <c r="DI2137" s="52"/>
      <c r="DJ2137" s="52"/>
      <c r="DK2137" s="52"/>
      <c r="DL2137" s="52"/>
      <c r="DM2137" s="52"/>
      <c r="DN2137" s="52"/>
      <c r="DO2137" s="52"/>
      <c r="DP2137" s="52"/>
      <c r="DQ2137" s="52"/>
      <c r="DR2137" s="52"/>
      <c r="DS2137" s="52"/>
      <c r="DT2137" s="52"/>
      <c r="DU2137" s="52"/>
      <c r="DV2137" s="52"/>
      <c r="DW2137" s="52"/>
      <c r="DX2137" s="52"/>
      <c r="DY2137" s="52"/>
      <c r="DZ2137" s="52"/>
      <c r="EA2137" s="52"/>
    </row>
    <row r="2138" spans="1:131" s="43" customFormat="1" x14ac:dyDescent="0.2">
      <c r="A2138" s="42"/>
      <c r="B2138" s="42"/>
      <c r="C2138" s="42"/>
      <c r="D2138" s="42"/>
      <c r="E2138" s="42"/>
      <c r="F2138" s="42"/>
      <c r="G2138" s="54"/>
      <c r="H2138" s="42"/>
      <c r="I2138" s="42"/>
      <c r="J2138" s="55"/>
      <c r="K2138" s="55"/>
      <c r="L2138" s="55"/>
      <c r="M2138" s="56"/>
      <c r="N2138" s="57"/>
      <c r="O2138" s="57"/>
      <c r="P2138" s="42"/>
      <c r="Q2138" s="42"/>
      <c r="R2138" s="42"/>
      <c r="S2138" s="42"/>
      <c r="T2138" s="57"/>
      <c r="U2138" s="57"/>
      <c r="V2138" s="52"/>
      <c r="W2138" s="52"/>
      <c r="X2138" s="52"/>
      <c r="Y2138" s="52"/>
      <c r="Z2138" s="52"/>
      <c r="AA2138" s="52"/>
      <c r="AB2138" s="52"/>
      <c r="AC2138" s="52"/>
      <c r="AD2138" s="52"/>
      <c r="AE2138" s="52"/>
      <c r="AF2138" s="52"/>
      <c r="AG2138" s="52"/>
      <c r="AH2138" s="52"/>
      <c r="AI2138" s="52"/>
      <c r="AJ2138" s="52"/>
      <c r="AK2138" s="52"/>
      <c r="AL2138" s="52"/>
      <c r="AM2138" s="52"/>
      <c r="AN2138" s="52"/>
      <c r="AO2138" s="52"/>
      <c r="AP2138" s="52"/>
      <c r="AQ2138" s="52"/>
      <c r="AR2138" s="52"/>
      <c r="AS2138" s="52"/>
      <c r="AT2138" s="52"/>
      <c r="AU2138" s="52"/>
      <c r="AV2138" s="52"/>
      <c r="AW2138" s="52"/>
      <c r="AX2138" s="52"/>
      <c r="AY2138" s="52"/>
      <c r="AZ2138" s="52"/>
      <c r="BA2138" s="52"/>
      <c r="BB2138" s="52"/>
      <c r="BC2138" s="52"/>
      <c r="BD2138" s="52"/>
      <c r="BE2138" s="52"/>
      <c r="BF2138" s="52"/>
      <c r="BG2138" s="52"/>
      <c r="BH2138" s="52"/>
      <c r="BI2138" s="52"/>
      <c r="BJ2138" s="52"/>
      <c r="BK2138" s="52"/>
      <c r="BL2138" s="52"/>
      <c r="BM2138" s="52"/>
      <c r="BN2138" s="52"/>
      <c r="BO2138" s="52"/>
      <c r="BP2138" s="52"/>
      <c r="BQ2138" s="52"/>
      <c r="BR2138" s="52"/>
      <c r="BS2138" s="52"/>
      <c r="BT2138" s="52"/>
      <c r="BU2138" s="52"/>
      <c r="BV2138" s="52"/>
      <c r="BW2138" s="52"/>
      <c r="BX2138" s="52"/>
      <c r="BY2138" s="52"/>
      <c r="BZ2138" s="52"/>
      <c r="CA2138" s="52"/>
      <c r="CB2138" s="52"/>
      <c r="CC2138" s="52"/>
      <c r="CD2138" s="52"/>
      <c r="CE2138" s="52"/>
      <c r="CF2138" s="52"/>
      <c r="CG2138" s="52"/>
      <c r="CH2138" s="52"/>
      <c r="CI2138" s="52"/>
      <c r="CJ2138" s="52"/>
      <c r="CK2138" s="52"/>
      <c r="CL2138" s="52"/>
      <c r="CM2138" s="52"/>
      <c r="CN2138" s="52"/>
      <c r="CO2138" s="52"/>
      <c r="CP2138" s="52"/>
      <c r="CQ2138" s="52"/>
      <c r="CR2138" s="52"/>
      <c r="CS2138" s="52"/>
      <c r="CT2138" s="52"/>
      <c r="CU2138" s="52"/>
      <c r="CV2138" s="52"/>
      <c r="CW2138" s="52"/>
      <c r="CX2138" s="52"/>
      <c r="CY2138" s="52"/>
      <c r="CZ2138" s="52"/>
      <c r="DA2138" s="52"/>
      <c r="DB2138" s="52"/>
      <c r="DC2138" s="52"/>
      <c r="DD2138" s="52"/>
      <c r="DE2138" s="52"/>
      <c r="DF2138" s="52"/>
      <c r="DG2138" s="52"/>
      <c r="DH2138" s="52"/>
      <c r="DI2138" s="52"/>
      <c r="DJ2138" s="52"/>
      <c r="DK2138" s="52"/>
      <c r="DL2138" s="52"/>
      <c r="DM2138" s="52"/>
      <c r="DN2138" s="52"/>
      <c r="DO2138" s="52"/>
      <c r="DP2138" s="52"/>
      <c r="DQ2138" s="52"/>
      <c r="DR2138" s="52"/>
      <c r="DS2138" s="52"/>
      <c r="DT2138" s="52"/>
      <c r="DU2138" s="52"/>
      <c r="DV2138" s="52"/>
      <c r="DW2138" s="52"/>
      <c r="DX2138" s="52"/>
      <c r="DY2138" s="52"/>
      <c r="DZ2138" s="52"/>
      <c r="EA2138" s="52"/>
    </row>
    <row r="2139" spans="1:131" s="43" customFormat="1" x14ac:dyDescent="0.2">
      <c r="A2139" s="42"/>
      <c r="B2139" s="42"/>
      <c r="C2139" s="42"/>
      <c r="D2139" s="42"/>
      <c r="E2139" s="42"/>
      <c r="F2139" s="42"/>
      <c r="G2139" s="54"/>
      <c r="H2139" s="42"/>
      <c r="I2139" s="42"/>
      <c r="J2139" s="55"/>
      <c r="K2139" s="55"/>
      <c r="L2139" s="55"/>
      <c r="M2139" s="56"/>
      <c r="N2139" s="57"/>
      <c r="O2139" s="57"/>
      <c r="P2139" s="42"/>
      <c r="Q2139" s="42"/>
      <c r="R2139" s="42"/>
      <c r="S2139" s="42"/>
      <c r="T2139" s="57"/>
      <c r="U2139" s="57"/>
      <c r="V2139" s="52"/>
      <c r="W2139" s="52"/>
      <c r="X2139" s="52"/>
      <c r="Y2139" s="52"/>
      <c r="Z2139" s="52"/>
      <c r="AA2139" s="52"/>
      <c r="AB2139" s="52"/>
      <c r="AC2139" s="52"/>
      <c r="AD2139" s="52"/>
      <c r="AE2139" s="52"/>
      <c r="AF2139" s="52"/>
      <c r="AG2139" s="52"/>
      <c r="AH2139" s="52"/>
      <c r="AI2139" s="52"/>
      <c r="AJ2139" s="52"/>
      <c r="AK2139" s="52"/>
      <c r="AL2139" s="52"/>
      <c r="AM2139" s="52"/>
      <c r="AN2139" s="52"/>
      <c r="AO2139" s="52"/>
      <c r="AP2139" s="52"/>
      <c r="AQ2139" s="52"/>
      <c r="AR2139" s="52"/>
      <c r="AS2139" s="52"/>
      <c r="AT2139" s="52"/>
      <c r="AU2139" s="52"/>
      <c r="AV2139" s="52"/>
      <c r="AW2139" s="52"/>
      <c r="AX2139" s="52"/>
      <c r="AY2139" s="52"/>
      <c r="AZ2139" s="52"/>
      <c r="BA2139" s="52"/>
      <c r="BB2139" s="52"/>
      <c r="BC2139" s="52"/>
      <c r="BD2139" s="52"/>
      <c r="BE2139" s="52"/>
      <c r="BF2139" s="52"/>
      <c r="BG2139" s="52"/>
      <c r="BH2139" s="52"/>
      <c r="BI2139" s="52"/>
      <c r="BJ2139" s="52"/>
      <c r="BK2139" s="52"/>
      <c r="BL2139" s="52"/>
      <c r="BM2139" s="52"/>
      <c r="BN2139" s="52"/>
      <c r="BO2139" s="52"/>
      <c r="BP2139" s="52"/>
      <c r="BQ2139" s="52"/>
      <c r="BR2139" s="52"/>
      <c r="BS2139" s="52"/>
      <c r="BT2139" s="52"/>
      <c r="BU2139" s="52"/>
      <c r="BV2139" s="52"/>
      <c r="BW2139" s="52"/>
      <c r="BX2139" s="52"/>
      <c r="BY2139" s="52"/>
      <c r="BZ2139" s="52"/>
      <c r="CA2139" s="52"/>
      <c r="CB2139" s="52"/>
      <c r="CC2139" s="52"/>
      <c r="CD2139" s="52"/>
      <c r="CE2139" s="52"/>
      <c r="CF2139" s="52"/>
      <c r="CG2139" s="52"/>
      <c r="CH2139" s="52"/>
      <c r="CI2139" s="52"/>
      <c r="CJ2139" s="52"/>
      <c r="CK2139" s="52"/>
      <c r="CL2139" s="52"/>
      <c r="CM2139" s="52"/>
      <c r="CN2139" s="52"/>
      <c r="CO2139" s="52"/>
      <c r="CP2139" s="52"/>
      <c r="CQ2139" s="52"/>
      <c r="CR2139" s="52"/>
      <c r="CS2139" s="52"/>
      <c r="CT2139" s="52"/>
      <c r="CU2139" s="52"/>
      <c r="CV2139" s="52"/>
      <c r="CW2139" s="52"/>
      <c r="CX2139" s="52"/>
      <c r="CY2139" s="52"/>
      <c r="CZ2139" s="52"/>
      <c r="DA2139" s="52"/>
      <c r="DB2139" s="52"/>
      <c r="DC2139" s="52"/>
      <c r="DD2139" s="52"/>
      <c r="DE2139" s="52"/>
      <c r="DF2139" s="52"/>
      <c r="DG2139" s="52"/>
      <c r="DH2139" s="52"/>
      <c r="DI2139" s="52"/>
      <c r="DJ2139" s="52"/>
      <c r="DK2139" s="52"/>
      <c r="DL2139" s="52"/>
      <c r="DM2139" s="52"/>
      <c r="DN2139" s="52"/>
      <c r="DO2139" s="52"/>
      <c r="DP2139" s="52"/>
      <c r="DQ2139" s="52"/>
      <c r="DR2139" s="52"/>
      <c r="DS2139" s="52"/>
      <c r="DT2139" s="52"/>
      <c r="DU2139" s="52"/>
      <c r="DV2139" s="52"/>
      <c r="DW2139" s="52"/>
      <c r="DX2139" s="52"/>
      <c r="DY2139" s="52"/>
      <c r="DZ2139" s="52"/>
      <c r="EA2139" s="52"/>
    </row>
  </sheetData>
  <autoFilter ref="A9:EB1074"/>
  <customSheetViews>
    <customSheetView guid="{DA058580-F501-4026-93CA-563992083613}" scale="55" topLeftCell="A692">
      <selection activeCell="K968" sqref="K968"/>
      <pageMargins left="0.7" right="0.7" top="0.75" bottom="0.75" header="0.3" footer="0.3"/>
    </customSheetView>
    <customSheetView guid="{B7A36877-86E6-4167-A42C-F208B9788E52}" scale="55" topLeftCell="A692">
      <selection activeCell="K968" sqref="K968"/>
      <pageMargins left="0.7" right="0.7" top="0.75" bottom="0.75" header="0.3" footer="0.3"/>
    </customSheetView>
  </customSheetViews>
  <mergeCells count="1">
    <mergeCell ref="J8:K8"/>
  </mergeCells>
  <conditionalFormatting sqref="A1075:U1078 A1090:U1096 A1100:U1104 A1106:U1106 A1108:U1116">
    <cfRule type="expression" priority="459" stopIfTrue="1">
      <formula>#REF!&lt;=$A$5</formula>
    </cfRule>
    <cfRule type="expression" dxfId="63" priority="460" stopIfTrue="1">
      <formula>#REF!="Live"</formula>
    </cfRule>
  </conditionalFormatting>
  <conditionalFormatting sqref="Q1176:Q1194">
    <cfRule type="iconSet" priority="406">
      <iconSet>
        <cfvo type="percent" val="0"/>
        <cfvo type="num" val="60"/>
        <cfvo type="num" val="90"/>
      </iconSet>
    </cfRule>
  </conditionalFormatting>
  <conditionalFormatting sqref="P1181:P1194">
    <cfRule type="iconSet" priority="399">
      <iconSet>
        <cfvo type="percent" val="0"/>
        <cfvo type="num" val="60"/>
        <cfvo type="num" val="90"/>
      </iconSet>
    </cfRule>
  </conditionalFormatting>
  <conditionalFormatting sqref="P1182:P1194">
    <cfRule type="iconSet" priority="391">
      <iconSet>
        <cfvo type="percent" val="0"/>
        <cfvo type="num" val="60"/>
        <cfvo type="num" val="90"/>
      </iconSet>
    </cfRule>
  </conditionalFormatting>
  <conditionalFormatting sqref="P1183:P1194">
    <cfRule type="iconSet" priority="383">
      <iconSet>
        <cfvo type="percent" val="0"/>
        <cfvo type="num" val="60"/>
        <cfvo type="num" val="90"/>
      </iconSet>
    </cfRule>
  </conditionalFormatting>
  <conditionalFormatting sqref="P1188:P1194">
    <cfRule type="iconSet" priority="380">
      <iconSet>
        <cfvo type="percent" val="0"/>
        <cfvo type="num" val="60"/>
        <cfvo type="num" val="90"/>
      </iconSet>
    </cfRule>
  </conditionalFormatting>
  <conditionalFormatting sqref="P1190:P1194">
    <cfRule type="iconSet" priority="377">
      <iconSet>
        <cfvo type="percent" val="0"/>
        <cfvo type="num" val="60"/>
        <cfvo type="num" val="90"/>
      </iconSet>
    </cfRule>
  </conditionalFormatting>
  <conditionalFormatting sqref="P1192:P1194">
    <cfRule type="iconSet" priority="374">
      <iconSet>
        <cfvo type="percent" val="0"/>
        <cfvo type="num" val="60"/>
        <cfvo type="num" val="90"/>
      </iconSet>
    </cfRule>
  </conditionalFormatting>
  <conditionalFormatting sqref="P1193:P1194">
    <cfRule type="iconSet" priority="369">
      <iconSet>
        <cfvo type="percent" val="0"/>
        <cfvo type="num" val="60"/>
        <cfvo type="num" val="90"/>
      </iconSet>
    </cfRule>
  </conditionalFormatting>
  <conditionalFormatting sqref="P1194">
    <cfRule type="iconSet" priority="364">
      <iconSet>
        <cfvo type="percent" val="0"/>
        <cfvo type="num" val="60"/>
        <cfvo type="num" val="90"/>
      </iconSet>
    </cfRule>
  </conditionalFormatting>
  <conditionalFormatting sqref="P1195:P1207">
    <cfRule type="iconSet" priority="359">
      <iconSet>
        <cfvo type="percent" val="0"/>
        <cfvo type="num" val="60"/>
        <cfvo type="num" val="90"/>
      </iconSet>
    </cfRule>
  </conditionalFormatting>
  <conditionalFormatting sqref="P1196:P1207">
    <cfRule type="iconSet" priority="354">
      <iconSet>
        <cfvo type="percent" val="0"/>
        <cfvo type="num" val="60"/>
        <cfvo type="num" val="90"/>
      </iconSet>
    </cfRule>
  </conditionalFormatting>
  <conditionalFormatting sqref="P1197:P1207">
    <cfRule type="iconSet" priority="349">
      <iconSet>
        <cfvo type="percent" val="0"/>
        <cfvo type="num" val="60"/>
        <cfvo type="num" val="90"/>
      </iconSet>
    </cfRule>
  </conditionalFormatting>
  <conditionalFormatting sqref="P1199:P1207">
    <cfRule type="iconSet" priority="344">
      <iconSet>
        <cfvo type="percent" val="0"/>
        <cfvo type="num" val="60"/>
        <cfvo type="num" val="90"/>
      </iconSet>
    </cfRule>
  </conditionalFormatting>
  <conditionalFormatting sqref="P1200:P1207">
    <cfRule type="iconSet" priority="339">
      <iconSet>
        <cfvo type="percent" val="0"/>
        <cfvo type="num" val="60"/>
        <cfvo type="num" val="90"/>
      </iconSet>
    </cfRule>
  </conditionalFormatting>
  <conditionalFormatting sqref="P1201:P1207">
    <cfRule type="iconSet" priority="334">
      <iconSet>
        <cfvo type="percent" val="0"/>
        <cfvo type="num" val="60"/>
        <cfvo type="num" val="90"/>
      </iconSet>
    </cfRule>
  </conditionalFormatting>
  <conditionalFormatting sqref="P1202:P1207">
    <cfRule type="iconSet" priority="329">
      <iconSet>
        <cfvo type="percent" val="0"/>
        <cfvo type="num" val="60"/>
        <cfvo type="num" val="90"/>
      </iconSet>
    </cfRule>
  </conditionalFormatting>
  <conditionalFormatting sqref="P1204:P1207">
    <cfRule type="iconSet" priority="324">
      <iconSet>
        <cfvo type="percent" val="0"/>
        <cfvo type="num" val="60"/>
        <cfvo type="num" val="90"/>
      </iconSet>
    </cfRule>
  </conditionalFormatting>
  <conditionalFormatting sqref="P1205:P1207">
    <cfRule type="iconSet" priority="319">
      <iconSet>
        <cfvo type="percent" val="0"/>
        <cfvo type="num" val="60"/>
        <cfvo type="num" val="90"/>
      </iconSet>
    </cfRule>
  </conditionalFormatting>
  <conditionalFormatting sqref="P1207">
    <cfRule type="iconSet" priority="314">
      <iconSet>
        <cfvo type="percent" val="0"/>
        <cfvo type="num" val="60"/>
        <cfvo type="num" val="90"/>
      </iconSet>
    </cfRule>
  </conditionalFormatting>
  <conditionalFormatting sqref="P1206">
    <cfRule type="iconSet" priority="309">
      <iconSet>
        <cfvo type="percent" val="0"/>
        <cfvo type="num" val="60"/>
        <cfvo type="num" val="90"/>
      </iconSet>
    </cfRule>
  </conditionalFormatting>
  <conditionalFormatting sqref="P1208">
    <cfRule type="iconSet" priority="303">
      <iconSet>
        <cfvo type="percent" val="0"/>
        <cfvo type="num" val="60"/>
        <cfvo type="num" val="90"/>
      </iconSet>
    </cfRule>
  </conditionalFormatting>
  <conditionalFormatting sqref="P1209:P1211">
    <cfRule type="iconSet" priority="297">
      <iconSet>
        <cfvo type="percent" val="0"/>
        <cfvo type="num" val="60"/>
        <cfvo type="num" val="90"/>
      </iconSet>
    </cfRule>
  </conditionalFormatting>
  <conditionalFormatting sqref="P1210:P1211">
    <cfRule type="iconSet" priority="287">
      <iconSet>
        <cfvo type="percent" val="0"/>
        <cfvo type="num" val="60"/>
        <cfvo type="num" val="90"/>
      </iconSet>
    </cfRule>
  </conditionalFormatting>
  <conditionalFormatting sqref="P1211">
    <cfRule type="iconSet" priority="276">
      <iconSet>
        <cfvo type="percent" val="0"/>
        <cfvo type="num" val="60"/>
        <cfvo type="num" val="90"/>
      </iconSet>
    </cfRule>
  </conditionalFormatting>
  <conditionalFormatting sqref="P1212:P1216">
    <cfRule type="iconSet" priority="268">
      <iconSet>
        <cfvo type="percent" val="0"/>
        <cfvo type="num" val="60"/>
        <cfvo type="num" val="90"/>
      </iconSet>
    </cfRule>
  </conditionalFormatting>
  <conditionalFormatting sqref="P1214:P1216">
    <cfRule type="iconSet" priority="260">
      <iconSet>
        <cfvo type="percent" val="0"/>
        <cfvo type="num" val="60"/>
        <cfvo type="num" val="90"/>
      </iconSet>
    </cfRule>
  </conditionalFormatting>
  <conditionalFormatting sqref="P1214:P1216">
    <cfRule type="iconSet" priority="257">
      <iconSet>
        <cfvo type="percent" val="0"/>
        <cfvo type="num" val="60"/>
        <cfvo type="num" val="90"/>
      </iconSet>
    </cfRule>
  </conditionalFormatting>
  <conditionalFormatting sqref="P1214:P1216">
    <cfRule type="iconSet" priority="256">
      <iconSet>
        <cfvo type="percent" val="0"/>
        <cfvo type="num" val="60"/>
        <cfvo type="num" val="90"/>
      </iconSet>
    </cfRule>
  </conditionalFormatting>
  <conditionalFormatting sqref="P1214:P1216">
    <cfRule type="iconSet" priority="255">
      <iconSet>
        <cfvo type="percent" val="0"/>
        <cfvo type="num" val="60"/>
        <cfvo type="num" val="90"/>
      </iconSet>
    </cfRule>
  </conditionalFormatting>
  <conditionalFormatting sqref="P1215:P1216">
    <cfRule type="iconSet" priority="252">
      <iconSet>
        <cfvo type="percent" val="0"/>
        <cfvo type="num" val="60"/>
        <cfvo type="num" val="90"/>
      </iconSet>
    </cfRule>
  </conditionalFormatting>
  <conditionalFormatting sqref="P1215:P1216">
    <cfRule type="iconSet" priority="249">
      <iconSet>
        <cfvo type="percent" val="0"/>
        <cfvo type="num" val="60"/>
        <cfvo type="num" val="90"/>
      </iconSet>
    </cfRule>
  </conditionalFormatting>
  <conditionalFormatting sqref="P1215:P1216">
    <cfRule type="iconSet" priority="248">
      <iconSet>
        <cfvo type="percent" val="0"/>
        <cfvo type="num" val="60"/>
        <cfvo type="num" val="90"/>
      </iconSet>
    </cfRule>
  </conditionalFormatting>
  <conditionalFormatting sqref="P1215:P1216">
    <cfRule type="iconSet" priority="247">
      <iconSet>
        <cfvo type="percent" val="0"/>
        <cfvo type="num" val="60"/>
        <cfvo type="num" val="90"/>
      </iconSet>
    </cfRule>
  </conditionalFormatting>
  <conditionalFormatting sqref="P1216">
    <cfRule type="iconSet" priority="244">
      <iconSet>
        <cfvo type="percent" val="0"/>
        <cfvo type="num" val="60"/>
        <cfvo type="num" val="90"/>
      </iconSet>
    </cfRule>
  </conditionalFormatting>
  <conditionalFormatting sqref="P1216">
    <cfRule type="iconSet" priority="241">
      <iconSet>
        <cfvo type="percent" val="0"/>
        <cfvo type="num" val="60"/>
        <cfvo type="num" val="90"/>
      </iconSet>
    </cfRule>
  </conditionalFormatting>
  <conditionalFormatting sqref="P1216">
    <cfRule type="iconSet" priority="240">
      <iconSet>
        <cfvo type="percent" val="0"/>
        <cfvo type="num" val="60"/>
        <cfvo type="num" val="90"/>
      </iconSet>
    </cfRule>
  </conditionalFormatting>
  <conditionalFormatting sqref="P1216">
    <cfRule type="iconSet" priority="239">
      <iconSet>
        <cfvo type="percent" val="0"/>
        <cfvo type="num" val="60"/>
        <cfvo type="num" val="90"/>
      </iconSet>
    </cfRule>
  </conditionalFormatting>
  <conditionalFormatting sqref="P1217:P1223">
    <cfRule type="iconSet" priority="236">
      <iconSet>
        <cfvo type="percent" val="0"/>
        <cfvo type="num" val="60"/>
        <cfvo type="num" val="90"/>
      </iconSet>
    </cfRule>
  </conditionalFormatting>
  <conditionalFormatting sqref="P1217:P1223">
    <cfRule type="iconSet" priority="233">
      <iconSet>
        <cfvo type="percent" val="0"/>
        <cfvo type="num" val="60"/>
        <cfvo type="num" val="90"/>
      </iconSet>
    </cfRule>
  </conditionalFormatting>
  <conditionalFormatting sqref="P1217:P1223">
    <cfRule type="iconSet" priority="232">
      <iconSet>
        <cfvo type="percent" val="0"/>
        <cfvo type="num" val="60"/>
        <cfvo type="num" val="90"/>
      </iconSet>
    </cfRule>
  </conditionalFormatting>
  <conditionalFormatting sqref="P1217:P1223">
    <cfRule type="iconSet" priority="231">
      <iconSet>
        <cfvo type="percent" val="0"/>
        <cfvo type="num" val="60"/>
        <cfvo type="num" val="90"/>
      </iconSet>
    </cfRule>
  </conditionalFormatting>
  <conditionalFormatting sqref="P1218:P1223">
    <cfRule type="iconSet" priority="228">
      <iconSet>
        <cfvo type="percent" val="0"/>
        <cfvo type="num" val="60"/>
        <cfvo type="num" val="90"/>
      </iconSet>
    </cfRule>
  </conditionalFormatting>
  <conditionalFormatting sqref="P1218:P1223">
    <cfRule type="iconSet" priority="225">
      <iconSet>
        <cfvo type="percent" val="0"/>
        <cfvo type="num" val="60"/>
        <cfvo type="num" val="90"/>
      </iconSet>
    </cfRule>
  </conditionalFormatting>
  <conditionalFormatting sqref="P1218:P1223">
    <cfRule type="iconSet" priority="224">
      <iconSet>
        <cfvo type="percent" val="0"/>
        <cfvo type="num" val="60"/>
        <cfvo type="num" val="90"/>
      </iconSet>
    </cfRule>
  </conditionalFormatting>
  <conditionalFormatting sqref="P1218:P1223">
    <cfRule type="iconSet" priority="223">
      <iconSet>
        <cfvo type="percent" val="0"/>
        <cfvo type="num" val="60"/>
        <cfvo type="num" val="90"/>
      </iconSet>
    </cfRule>
  </conditionalFormatting>
  <conditionalFormatting sqref="P1218:P1223">
    <cfRule type="iconSet" priority="222">
      <iconSet>
        <cfvo type="percent" val="0"/>
        <cfvo type="num" val="60"/>
        <cfvo type="num" val="90"/>
      </iconSet>
    </cfRule>
  </conditionalFormatting>
  <conditionalFormatting sqref="P1219:P1223">
    <cfRule type="iconSet" priority="219">
      <iconSet>
        <cfvo type="percent" val="0"/>
        <cfvo type="num" val="60"/>
        <cfvo type="num" val="90"/>
      </iconSet>
    </cfRule>
  </conditionalFormatting>
  <conditionalFormatting sqref="P1219:P1223">
    <cfRule type="iconSet" priority="218">
      <iconSet>
        <cfvo type="percent" val="0"/>
        <cfvo type="num" val="60"/>
        <cfvo type="num" val="90"/>
      </iconSet>
    </cfRule>
  </conditionalFormatting>
  <conditionalFormatting sqref="P1219:P1223">
    <cfRule type="iconSet" priority="215">
      <iconSet>
        <cfvo type="percent" val="0"/>
        <cfvo type="num" val="60"/>
        <cfvo type="num" val="90"/>
      </iconSet>
    </cfRule>
  </conditionalFormatting>
  <conditionalFormatting sqref="P1219:P1223">
    <cfRule type="iconSet" priority="214">
      <iconSet>
        <cfvo type="percent" val="0"/>
        <cfvo type="num" val="60"/>
        <cfvo type="num" val="90"/>
      </iconSet>
    </cfRule>
  </conditionalFormatting>
  <conditionalFormatting sqref="P1219:P1223">
    <cfRule type="iconSet" priority="213">
      <iconSet>
        <cfvo type="percent" val="0"/>
        <cfvo type="num" val="60"/>
        <cfvo type="num" val="90"/>
      </iconSet>
    </cfRule>
  </conditionalFormatting>
  <conditionalFormatting sqref="P1219:P1223">
    <cfRule type="iconSet" priority="212">
      <iconSet>
        <cfvo type="percent" val="0"/>
        <cfvo type="num" val="60"/>
        <cfvo type="num" val="90"/>
      </iconSet>
    </cfRule>
  </conditionalFormatting>
  <conditionalFormatting sqref="P1219:P1223">
    <cfRule type="iconSet" priority="211">
      <iconSet>
        <cfvo type="percent" val="0"/>
        <cfvo type="num" val="60"/>
        <cfvo type="num" val="90"/>
      </iconSet>
    </cfRule>
  </conditionalFormatting>
  <conditionalFormatting sqref="P1220:P1223">
    <cfRule type="iconSet" priority="208">
      <iconSet>
        <cfvo type="percent" val="0"/>
        <cfvo type="num" val="60"/>
        <cfvo type="num" val="90"/>
      </iconSet>
    </cfRule>
  </conditionalFormatting>
  <conditionalFormatting sqref="P1220:P1223">
    <cfRule type="iconSet" priority="205">
      <iconSet>
        <cfvo type="percent" val="0"/>
        <cfvo type="num" val="60"/>
        <cfvo type="num" val="90"/>
      </iconSet>
    </cfRule>
  </conditionalFormatting>
  <conditionalFormatting sqref="P1220:P1223">
    <cfRule type="iconSet" priority="204">
      <iconSet>
        <cfvo type="percent" val="0"/>
        <cfvo type="num" val="60"/>
        <cfvo type="num" val="90"/>
      </iconSet>
    </cfRule>
  </conditionalFormatting>
  <conditionalFormatting sqref="P1220:P1223">
    <cfRule type="iconSet" priority="203">
      <iconSet>
        <cfvo type="percent" val="0"/>
        <cfvo type="num" val="60"/>
        <cfvo type="num" val="90"/>
      </iconSet>
    </cfRule>
  </conditionalFormatting>
  <conditionalFormatting sqref="P1220:P1223">
    <cfRule type="iconSet" priority="202">
      <iconSet>
        <cfvo type="percent" val="0"/>
        <cfvo type="num" val="60"/>
        <cfvo type="num" val="90"/>
      </iconSet>
    </cfRule>
  </conditionalFormatting>
  <conditionalFormatting sqref="P1221:P1223">
    <cfRule type="iconSet" priority="199">
      <iconSet>
        <cfvo type="percent" val="0"/>
        <cfvo type="num" val="60"/>
        <cfvo type="num" val="90"/>
      </iconSet>
    </cfRule>
  </conditionalFormatting>
  <conditionalFormatting sqref="P1221:P1223">
    <cfRule type="iconSet" priority="196">
      <iconSet>
        <cfvo type="percent" val="0"/>
        <cfvo type="num" val="60"/>
        <cfvo type="num" val="90"/>
      </iconSet>
    </cfRule>
  </conditionalFormatting>
  <conditionalFormatting sqref="P1221:P1223">
    <cfRule type="iconSet" priority="195">
      <iconSet>
        <cfvo type="percent" val="0"/>
        <cfvo type="num" val="60"/>
        <cfvo type="num" val="90"/>
      </iconSet>
    </cfRule>
  </conditionalFormatting>
  <conditionalFormatting sqref="P1221:P1223">
    <cfRule type="iconSet" priority="194">
      <iconSet>
        <cfvo type="percent" val="0"/>
        <cfvo type="num" val="60"/>
        <cfvo type="num" val="90"/>
      </iconSet>
    </cfRule>
  </conditionalFormatting>
  <conditionalFormatting sqref="P1221:P1223">
    <cfRule type="iconSet" priority="193">
      <iconSet>
        <cfvo type="percent" val="0"/>
        <cfvo type="num" val="60"/>
        <cfvo type="num" val="90"/>
      </iconSet>
    </cfRule>
  </conditionalFormatting>
  <conditionalFormatting sqref="P1222:P1223">
    <cfRule type="iconSet" priority="190">
      <iconSet>
        <cfvo type="percent" val="0"/>
        <cfvo type="num" val="60"/>
        <cfvo type="num" val="90"/>
      </iconSet>
    </cfRule>
  </conditionalFormatting>
  <conditionalFormatting sqref="P1222:P1223">
    <cfRule type="iconSet" priority="187">
      <iconSet>
        <cfvo type="percent" val="0"/>
        <cfvo type="num" val="60"/>
        <cfvo type="num" val="90"/>
      </iconSet>
    </cfRule>
  </conditionalFormatting>
  <conditionalFormatting sqref="P1222:P1223">
    <cfRule type="iconSet" priority="186">
      <iconSet>
        <cfvo type="percent" val="0"/>
        <cfvo type="num" val="60"/>
        <cfvo type="num" val="90"/>
      </iconSet>
    </cfRule>
  </conditionalFormatting>
  <conditionalFormatting sqref="P1222:P1223">
    <cfRule type="iconSet" priority="185">
      <iconSet>
        <cfvo type="percent" val="0"/>
        <cfvo type="num" val="60"/>
        <cfvo type="num" val="90"/>
      </iconSet>
    </cfRule>
  </conditionalFormatting>
  <conditionalFormatting sqref="P1222:P1223">
    <cfRule type="iconSet" priority="184">
      <iconSet>
        <cfvo type="percent" val="0"/>
        <cfvo type="num" val="60"/>
        <cfvo type="num" val="90"/>
      </iconSet>
    </cfRule>
  </conditionalFormatting>
  <conditionalFormatting sqref="P1224">
    <cfRule type="iconSet" priority="181">
      <iconSet>
        <cfvo type="percent" val="0"/>
        <cfvo type="num" val="60"/>
        <cfvo type="num" val="90"/>
      </iconSet>
    </cfRule>
  </conditionalFormatting>
  <conditionalFormatting sqref="P1224">
    <cfRule type="iconSet" priority="180">
      <iconSet>
        <cfvo type="percent" val="0"/>
        <cfvo type="num" val="60"/>
        <cfvo type="num" val="90"/>
      </iconSet>
    </cfRule>
  </conditionalFormatting>
  <conditionalFormatting sqref="P1224">
    <cfRule type="iconSet" priority="179">
      <iconSet>
        <cfvo type="percent" val="0"/>
        <cfvo type="num" val="60"/>
        <cfvo type="num" val="90"/>
      </iconSet>
    </cfRule>
  </conditionalFormatting>
  <conditionalFormatting sqref="P1224">
    <cfRule type="iconSet" priority="178">
      <iconSet>
        <cfvo type="percent" val="0"/>
        <cfvo type="num" val="60"/>
        <cfvo type="num" val="90"/>
      </iconSet>
    </cfRule>
  </conditionalFormatting>
  <conditionalFormatting sqref="P1224">
    <cfRule type="iconSet" priority="175">
      <iconSet>
        <cfvo type="percent" val="0"/>
        <cfvo type="num" val="60"/>
        <cfvo type="num" val="90"/>
      </iconSet>
    </cfRule>
  </conditionalFormatting>
  <conditionalFormatting sqref="P1224">
    <cfRule type="iconSet" priority="174">
      <iconSet>
        <cfvo type="percent" val="0"/>
        <cfvo type="num" val="60"/>
        <cfvo type="num" val="90"/>
      </iconSet>
    </cfRule>
  </conditionalFormatting>
  <conditionalFormatting sqref="P1224">
    <cfRule type="iconSet" priority="173">
      <iconSet>
        <cfvo type="percent" val="0"/>
        <cfvo type="num" val="60"/>
        <cfvo type="num" val="90"/>
      </iconSet>
    </cfRule>
  </conditionalFormatting>
  <conditionalFormatting sqref="P1224">
    <cfRule type="iconSet" priority="172">
      <iconSet>
        <cfvo type="percent" val="0"/>
        <cfvo type="num" val="60"/>
        <cfvo type="num" val="90"/>
      </iconSet>
    </cfRule>
  </conditionalFormatting>
  <conditionalFormatting sqref="P1224">
    <cfRule type="iconSet" priority="171">
      <iconSet>
        <cfvo type="percent" val="0"/>
        <cfvo type="num" val="60"/>
        <cfvo type="num" val="90"/>
      </iconSet>
    </cfRule>
  </conditionalFormatting>
  <conditionalFormatting sqref="P1224">
    <cfRule type="iconSet" priority="168">
      <iconSet>
        <cfvo type="percent" val="0"/>
        <cfvo type="num" val="60"/>
        <cfvo type="num" val="90"/>
      </iconSet>
    </cfRule>
  </conditionalFormatting>
  <conditionalFormatting sqref="P1224">
    <cfRule type="iconSet" priority="167">
      <iconSet>
        <cfvo type="percent" val="0"/>
        <cfvo type="num" val="60"/>
        <cfvo type="num" val="90"/>
      </iconSet>
    </cfRule>
  </conditionalFormatting>
  <conditionalFormatting sqref="P1224">
    <cfRule type="iconSet" priority="166">
      <iconSet>
        <cfvo type="percent" val="0"/>
        <cfvo type="num" val="60"/>
        <cfvo type="num" val="90"/>
      </iconSet>
    </cfRule>
  </conditionalFormatting>
  <conditionalFormatting sqref="P1224">
    <cfRule type="iconSet" priority="163">
      <iconSet>
        <cfvo type="percent" val="0"/>
        <cfvo type="num" val="60"/>
        <cfvo type="num" val="90"/>
      </iconSet>
    </cfRule>
  </conditionalFormatting>
  <conditionalFormatting sqref="P1224">
    <cfRule type="iconSet" priority="160">
      <iconSet>
        <cfvo type="percent" val="0"/>
        <cfvo type="num" val="60"/>
        <cfvo type="num" val="90"/>
      </iconSet>
    </cfRule>
  </conditionalFormatting>
  <conditionalFormatting sqref="P1225">
    <cfRule type="iconSet" priority="157">
      <iconSet>
        <cfvo type="percent" val="0"/>
        <cfvo type="num" val="60"/>
        <cfvo type="num" val="90"/>
      </iconSet>
    </cfRule>
  </conditionalFormatting>
  <conditionalFormatting sqref="P1225">
    <cfRule type="iconSet" priority="156">
      <iconSet>
        <cfvo type="percent" val="0"/>
        <cfvo type="num" val="60"/>
        <cfvo type="num" val="90"/>
      </iconSet>
    </cfRule>
  </conditionalFormatting>
  <conditionalFormatting sqref="P1225">
    <cfRule type="iconSet" priority="155">
      <iconSet>
        <cfvo type="percent" val="0"/>
        <cfvo type="num" val="60"/>
        <cfvo type="num" val="90"/>
      </iconSet>
    </cfRule>
  </conditionalFormatting>
  <conditionalFormatting sqref="P1225">
    <cfRule type="iconSet" priority="154">
      <iconSet>
        <cfvo type="percent" val="0"/>
        <cfvo type="num" val="60"/>
        <cfvo type="num" val="90"/>
      </iconSet>
    </cfRule>
  </conditionalFormatting>
  <conditionalFormatting sqref="P1225">
    <cfRule type="iconSet" priority="153">
      <iconSet>
        <cfvo type="percent" val="0"/>
        <cfvo type="num" val="60"/>
        <cfvo type="num" val="90"/>
      </iconSet>
    </cfRule>
  </conditionalFormatting>
  <conditionalFormatting sqref="P1225">
    <cfRule type="iconSet" priority="150">
      <iconSet>
        <cfvo type="percent" val="0"/>
        <cfvo type="num" val="60"/>
        <cfvo type="num" val="90"/>
      </iconSet>
    </cfRule>
  </conditionalFormatting>
  <conditionalFormatting sqref="P1225">
    <cfRule type="iconSet" priority="149">
      <iconSet>
        <cfvo type="percent" val="0"/>
        <cfvo type="num" val="60"/>
        <cfvo type="num" val="90"/>
      </iconSet>
    </cfRule>
  </conditionalFormatting>
  <conditionalFormatting sqref="P1225">
    <cfRule type="iconSet" priority="148">
      <iconSet>
        <cfvo type="percent" val="0"/>
        <cfvo type="num" val="60"/>
        <cfvo type="num" val="90"/>
      </iconSet>
    </cfRule>
  </conditionalFormatting>
  <conditionalFormatting sqref="P1225">
    <cfRule type="iconSet" priority="147">
      <iconSet>
        <cfvo type="percent" val="0"/>
        <cfvo type="num" val="60"/>
        <cfvo type="num" val="90"/>
      </iconSet>
    </cfRule>
  </conditionalFormatting>
  <conditionalFormatting sqref="P1225">
    <cfRule type="iconSet" priority="146">
      <iconSet>
        <cfvo type="percent" val="0"/>
        <cfvo type="num" val="60"/>
        <cfvo type="num" val="90"/>
      </iconSet>
    </cfRule>
  </conditionalFormatting>
  <conditionalFormatting sqref="P1225">
    <cfRule type="iconSet" priority="145">
      <iconSet>
        <cfvo type="percent" val="0"/>
        <cfvo type="num" val="60"/>
        <cfvo type="num" val="90"/>
      </iconSet>
    </cfRule>
  </conditionalFormatting>
  <conditionalFormatting sqref="P1225">
    <cfRule type="iconSet" priority="144">
      <iconSet>
        <cfvo type="percent" val="0"/>
        <cfvo type="num" val="60"/>
        <cfvo type="num" val="90"/>
      </iconSet>
    </cfRule>
  </conditionalFormatting>
  <conditionalFormatting sqref="R1226:R1239">
    <cfRule type="iconSet" priority="141">
      <iconSet>
        <cfvo type="percent" val="0"/>
        <cfvo type="num" val="60"/>
        <cfvo type="num" val="90"/>
      </iconSet>
    </cfRule>
  </conditionalFormatting>
  <conditionalFormatting sqref="R1226:R1227">
    <cfRule type="iconSet" priority="140">
      <iconSet>
        <cfvo type="percent" val="0"/>
        <cfvo type="num" val="60"/>
        <cfvo type="num" val="90"/>
      </iconSet>
    </cfRule>
  </conditionalFormatting>
  <conditionalFormatting sqref="R1234:R1239">
    <cfRule type="iconSet" priority="139">
      <iconSet>
        <cfvo type="percent" val="0"/>
        <cfvo type="num" val="60"/>
        <cfvo type="num" val="90"/>
      </iconSet>
    </cfRule>
  </conditionalFormatting>
  <conditionalFormatting sqref="R1226:R1239">
    <cfRule type="iconSet" priority="138">
      <iconSet>
        <cfvo type="percent" val="0"/>
        <cfvo type="num" val="60"/>
        <cfvo type="num" val="90"/>
      </iconSet>
    </cfRule>
  </conditionalFormatting>
  <conditionalFormatting sqref="R1228:R1233">
    <cfRule type="iconSet" priority="137">
      <iconSet>
        <cfvo type="percent" val="0"/>
        <cfvo type="num" val="60"/>
        <cfvo type="num" val="90"/>
      </iconSet>
    </cfRule>
  </conditionalFormatting>
  <conditionalFormatting sqref="R1226:R1239">
    <cfRule type="iconSet" priority="134">
      <iconSet>
        <cfvo type="percent" val="0"/>
        <cfvo type="num" val="60"/>
        <cfvo type="num" val="90"/>
      </iconSet>
    </cfRule>
  </conditionalFormatting>
  <conditionalFormatting sqref="R1226:R1239">
    <cfRule type="iconSet" priority="131">
      <iconSet>
        <cfvo type="percent" val="0"/>
        <cfvo type="num" val="60"/>
        <cfvo type="num" val="90"/>
      </iconSet>
    </cfRule>
  </conditionalFormatting>
  <conditionalFormatting sqref="R1226:R1239">
    <cfRule type="iconSet" priority="130">
      <iconSet>
        <cfvo type="percent" val="0"/>
        <cfvo type="num" val="60"/>
        <cfvo type="num" val="90"/>
      </iconSet>
    </cfRule>
  </conditionalFormatting>
  <conditionalFormatting sqref="R1226:R1239">
    <cfRule type="iconSet" priority="129">
      <iconSet>
        <cfvo type="percent" val="0"/>
        <cfvo type="num" val="60"/>
        <cfvo type="num" val="90"/>
      </iconSet>
    </cfRule>
  </conditionalFormatting>
  <conditionalFormatting sqref="R1238:R1239">
    <cfRule type="iconSet" priority="126">
      <iconSet>
        <cfvo type="percent" val="0"/>
        <cfvo type="num" val="60"/>
        <cfvo type="num" val="90"/>
      </iconSet>
    </cfRule>
  </conditionalFormatting>
  <conditionalFormatting sqref="R1238:R1239">
    <cfRule type="iconSet" priority="125">
      <iconSet>
        <cfvo type="percent" val="0"/>
        <cfvo type="num" val="60"/>
        <cfvo type="num" val="90"/>
      </iconSet>
    </cfRule>
  </conditionalFormatting>
  <conditionalFormatting sqref="R1238:R1239">
    <cfRule type="iconSet" priority="124">
      <iconSet>
        <cfvo type="percent" val="0"/>
        <cfvo type="num" val="60"/>
        <cfvo type="num" val="90"/>
      </iconSet>
    </cfRule>
  </conditionalFormatting>
  <conditionalFormatting sqref="R1238:R1239">
    <cfRule type="iconSet" priority="121">
      <iconSet>
        <cfvo type="percent" val="0"/>
        <cfvo type="num" val="60"/>
        <cfvo type="num" val="90"/>
      </iconSet>
    </cfRule>
  </conditionalFormatting>
  <conditionalFormatting sqref="R1238:R1239">
    <cfRule type="iconSet" priority="120">
      <iconSet>
        <cfvo type="percent" val="0"/>
        <cfvo type="num" val="60"/>
        <cfvo type="num" val="90"/>
      </iconSet>
    </cfRule>
  </conditionalFormatting>
  <conditionalFormatting sqref="R1238:R1239">
    <cfRule type="iconSet" priority="119">
      <iconSet>
        <cfvo type="percent" val="0"/>
        <cfvo type="num" val="60"/>
        <cfvo type="num" val="90"/>
      </iconSet>
    </cfRule>
  </conditionalFormatting>
  <conditionalFormatting sqref="R1238:R1239">
    <cfRule type="iconSet" priority="118">
      <iconSet>
        <cfvo type="percent" val="0"/>
        <cfvo type="num" val="60"/>
        <cfvo type="num" val="90"/>
      </iconSet>
    </cfRule>
  </conditionalFormatting>
  <conditionalFormatting sqref="R1239">
    <cfRule type="iconSet" priority="115">
      <iconSet>
        <cfvo type="percent" val="0"/>
        <cfvo type="num" val="60"/>
        <cfvo type="num" val="90"/>
      </iconSet>
    </cfRule>
  </conditionalFormatting>
  <conditionalFormatting sqref="R1239">
    <cfRule type="iconSet" priority="114">
      <iconSet>
        <cfvo type="percent" val="0"/>
        <cfvo type="num" val="60"/>
        <cfvo type="num" val="90"/>
      </iconSet>
    </cfRule>
  </conditionalFormatting>
  <conditionalFormatting sqref="R1239">
    <cfRule type="iconSet" priority="111">
      <iconSet>
        <cfvo type="percent" val="0"/>
        <cfvo type="num" val="60"/>
        <cfvo type="num" val="90"/>
      </iconSet>
    </cfRule>
  </conditionalFormatting>
  <conditionalFormatting sqref="R1239">
    <cfRule type="iconSet" priority="110">
      <iconSet>
        <cfvo type="percent" val="0"/>
        <cfvo type="num" val="60"/>
        <cfvo type="num" val="90"/>
      </iconSet>
    </cfRule>
  </conditionalFormatting>
  <conditionalFormatting sqref="R1239">
    <cfRule type="iconSet" priority="109">
      <iconSet>
        <cfvo type="percent" val="0"/>
        <cfvo type="num" val="60"/>
        <cfvo type="num" val="90"/>
      </iconSet>
    </cfRule>
  </conditionalFormatting>
  <conditionalFormatting sqref="R1239">
    <cfRule type="iconSet" priority="108">
      <iconSet>
        <cfvo type="percent" val="0"/>
        <cfvo type="num" val="60"/>
        <cfvo type="num" val="90"/>
      </iconSet>
    </cfRule>
  </conditionalFormatting>
  <conditionalFormatting sqref="R1239">
    <cfRule type="iconSet" priority="107">
      <iconSet>
        <cfvo type="percent" val="0"/>
        <cfvo type="num" val="60"/>
        <cfvo type="num" val="90"/>
      </iconSet>
    </cfRule>
  </conditionalFormatting>
  <conditionalFormatting sqref="R1240">
    <cfRule type="iconSet" priority="101">
      <iconSet>
        <cfvo type="percent" val="0"/>
        <cfvo type="num" val="60"/>
        <cfvo type="num" val="90"/>
      </iconSet>
    </cfRule>
  </conditionalFormatting>
  <conditionalFormatting sqref="R1240">
    <cfRule type="iconSet" priority="102">
      <iconSet>
        <cfvo type="percent" val="0"/>
        <cfvo type="num" val="60"/>
        <cfvo type="num" val="90"/>
      </iconSet>
    </cfRule>
  </conditionalFormatting>
  <conditionalFormatting sqref="R1240">
    <cfRule type="iconSet" priority="103">
      <iconSet>
        <cfvo type="percent" val="0"/>
        <cfvo type="num" val="60"/>
        <cfvo type="num" val="90"/>
      </iconSet>
    </cfRule>
  </conditionalFormatting>
  <conditionalFormatting sqref="R1240">
    <cfRule type="iconSet" priority="97">
      <iconSet>
        <cfvo type="percent" val="0"/>
        <cfvo type="num" val="60"/>
        <cfvo type="num" val="90"/>
      </iconSet>
    </cfRule>
  </conditionalFormatting>
  <conditionalFormatting sqref="R1240">
    <cfRule type="iconSet" priority="104">
      <iconSet>
        <cfvo type="percent" val="0"/>
        <cfvo type="num" val="60"/>
        <cfvo type="num" val="90"/>
      </iconSet>
    </cfRule>
  </conditionalFormatting>
  <conditionalFormatting sqref="R1240">
    <cfRule type="iconSet" priority="105">
      <iconSet>
        <cfvo type="percent" val="0"/>
        <cfvo type="num" val="60"/>
        <cfvo type="num" val="90"/>
      </iconSet>
    </cfRule>
  </conditionalFormatting>
  <conditionalFormatting sqref="R1240">
    <cfRule type="iconSet" priority="106">
      <iconSet>
        <cfvo type="percent" val="0"/>
        <cfvo type="num" val="60"/>
        <cfvo type="num" val="90"/>
      </iconSet>
    </cfRule>
  </conditionalFormatting>
  <conditionalFormatting sqref="R1241">
    <cfRule type="iconSet" priority="87">
      <iconSet>
        <cfvo type="percent" val="0"/>
        <cfvo type="num" val="60"/>
        <cfvo type="num" val="90"/>
      </iconSet>
    </cfRule>
  </conditionalFormatting>
  <conditionalFormatting sqref="R1241">
    <cfRule type="iconSet" priority="88">
      <iconSet>
        <cfvo type="percent" val="0"/>
        <cfvo type="num" val="60"/>
        <cfvo type="num" val="90"/>
      </iconSet>
    </cfRule>
  </conditionalFormatting>
  <conditionalFormatting sqref="R1241">
    <cfRule type="iconSet" priority="89">
      <iconSet>
        <cfvo type="percent" val="0"/>
        <cfvo type="num" val="60"/>
        <cfvo type="num" val="90"/>
      </iconSet>
    </cfRule>
  </conditionalFormatting>
  <conditionalFormatting sqref="R1241">
    <cfRule type="iconSet" priority="90">
      <iconSet>
        <cfvo type="percent" val="0"/>
        <cfvo type="num" val="60"/>
        <cfvo type="num" val="90"/>
      </iconSet>
    </cfRule>
  </conditionalFormatting>
  <conditionalFormatting sqref="R1241">
    <cfRule type="iconSet" priority="91">
      <iconSet>
        <cfvo type="percent" val="0"/>
        <cfvo type="num" val="60"/>
        <cfvo type="num" val="90"/>
      </iconSet>
    </cfRule>
  </conditionalFormatting>
  <conditionalFormatting sqref="R1241">
    <cfRule type="iconSet" priority="92">
      <iconSet>
        <cfvo type="percent" val="0"/>
        <cfvo type="num" val="60"/>
        <cfvo type="num" val="90"/>
      </iconSet>
    </cfRule>
  </conditionalFormatting>
  <conditionalFormatting sqref="R1241">
    <cfRule type="iconSet" priority="93">
      <iconSet>
        <cfvo type="percent" val="0"/>
        <cfvo type="num" val="60"/>
        <cfvo type="num" val="90"/>
      </iconSet>
    </cfRule>
  </conditionalFormatting>
  <conditionalFormatting sqref="R1242">
    <cfRule type="iconSet" priority="80">
      <iconSet>
        <cfvo type="percent" val="0"/>
        <cfvo type="num" val="60"/>
        <cfvo type="num" val="90"/>
      </iconSet>
    </cfRule>
  </conditionalFormatting>
  <conditionalFormatting sqref="R1242">
    <cfRule type="iconSet" priority="81">
      <iconSet>
        <cfvo type="percent" val="0"/>
        <cfvo type="num" val="60"/>
        <cfvo type="num" val="90"/>
      </iconSet>
    </cfRule>
  </conditionalFormatting>
  <conditionalFormatting sqref="R1242">
    <cfRule type="iconSet" priority="82">
      <iconSet>
        <cfvo type="percent" val="0"/>
        <cfvo type="num" val="60"/>
        <cfvo type="num" val="90"/>
      </iconSet>
    </cfRule>
  </conditionalFormatting>
  <conditionalFormatting sqref="I1243">
    <cfRule type="duplicateValues" dxfId="62" priority="72"/>
  </conditionalFormatting>
  <conditionalFormatting sqref="R1243">
    <cfRule type="iconSet" priority="75">
      <iconSet>
        <cfvo type="percent" val="0"/>
        <cfvo type="num" val="60"/>
        <cfvo type="num" val="90"/>
      </iconSet>
    </cfRule>
  </conditionalFormatting>
  <conditionalFormatting sqref="I1244">
    <cfRule type="duplicateValues" dxfId="61" priority="68"/>
  </conditionalFormatting>
  <conditionalFormatting sqref="R1244">
    <cfRule type="iconSet" priority="71">
      <iconSet>
        <cfvo type="percent" val="0"/>
        <cfvo type="num" val="60"/>
        <cfvo type="num" val="90"/>
      </iconSet>
    </cfRule>
  </conditionalFormatting>
  <conditionalFormatting sqref="I1245">
    <cfRule type="duplicateValues" dxfId="60" priority="64"/>
  </conditionalFormatting>
  <conditionalFormatting sqref="R1245">
    <cfRule type="iconSet" priority="67">
      <iconSet>
        <cfvo type="percent" val="0"/>
        <cfvo type="num" val="60"/>
        <cfvo type="num" val="90"/>
      </iconSet>
    </cfRule>
  </conditionalFormatting>
  <conditionalFormatting sqref="I1247">
    <cfRule type="duplicateValues" dxfId="59" priority="60"/>
  </conditionalFormatting>
  <conditionalFormatting sqref="R1247">
    <cfRule type="iconSet" priority="63">
      <iconSet>
        <cfvo type="percent" val="0"/>
        <cfvo type="num" val="60"/>
        <cfvo type="num" val="90"/>
      </iconSet>
    </cfRule>
  </conditionalFormatting>
  <conditionalFormatting sqref="I1248">
    <cfRule type="duplicateValues" dxfId="58" priority="56"/>
  </conditionalFormatting>
  <conditionalFormatting sqref="R1248">
    <cfRule type="iconSet" priority="59">
      <iconSet>
        <cfvo type="percent" val="0"/>
        <cfvo type="num" val="60"/>
        <cfvo type="num" val="90"/>
      </iconSet>
    </cfRule>
  </conditionalFormatting>
  <conditionalFormatting sqref="I1250">
    <cfRule type="duplicateValues" dxfId="57" priority="52"/>
  </conditionalFormatting>
  <conditionalFormatting sqref="R1250">
    <cfRule type="iconSet" priority="55">
      <iconSet>
        <cfvo type="percent" val="0"/>
        <cfvo type="num" val="60"/>
        <cfvo type="num" val="90"/>
      </iconSet>
    </cfRule>
  </conditionalFormatting>
  <conditionalFormatting sqref="I1251">
    <cfRule type="duplicateValues" dxfId="56" priority="50"/>
  </conditionalFormatting>
  <conditionalFormatting sqref="R1251">
    <cfRule type="iconSet" priority="51">
      <iconSet>
        <cfvo type="percent" val="0"/>
        <cfvo type="num" val="60"/>
        <cfvo type="num" val="90"/>
      </iconSet>
    </cfRule>
  </conditionalFormatting>
  <conditionalFormatting sqref="I1252">
    <cfRule type="duplicateValues" dxfId="55" priority="48"/>
  </conditionalFormatting>
  <conditionalFormatting sqref="R1252">
    <cfRule type="iconSet" priority="49">
      <iconSet>
        <cfvo type="percent" val="0"/>
        <cfvo type="num" val="60"/>
        <cfvo type="num" val="90"/>
      </iconSet>
    </cfRule>
  </conditionalFormatting>
  <conditionalFormatting sqref="I1253">
    <cfRule type="duplicateValues" dxfId="54" priority="44"/>
  </conditionalFormatting>
  <conditionalFormatting sqref="R1253">
    <cfRule type="iconSet" priority="47">
      <iconSet>
        <cfvo type="percent" val="0"/>
        <cfvo type="num" val="60"/>
        <cfvo type="num" val="90"/>
      </iconSet>
    </cfRule>
  </conditionalFormatting>
  <conditionalFormatting sqref="I1254">
    <cfRule type="duplicateValues" dxfId="53" priority="40"/>
  </conditionalFormatting>
  <conditionalFormatting sqref="R1254">
    <cfRule type="iconSet" priority="43">
      <iconSet>
        <cfvo type="percent" val="0"/>
        <cfvo type="num" val="60"/>
        <cfvo type="num" val="90"/>
      </iconSet>
    </cfRule>
  </conditionalFormatting>
  <conditionalFormatting sqref="I1246">
    <cfRule type="duplicateValues" dxfId="52" priority="36"/>
  </conditionalFormatting>
  <conditionalFormatting sqref="R1246">
    <cfRule type="iconSet" priority="39">
      <iconSet>
        <cfvo type="percent" val="0"/>
        <cfvo type="num" val="60"/>
        <cfvo type="num" val="90"/>
      </iconSet>
    </cfRule>
  </conditionalFormatting>
  <conditionalFormatting sqref="I1255">
    <cfRule type="duplicateValues" dxfId="51" priority="32"/>
  </conditionalFormatting>
  <conditionalFormatting sqref="R1255">
    <cfRule type="iconSet" priority="35">
      <iconSet>
        <cfvo type="percent" val="0"/>
        <cfvo type="num" val="60"/>
        <cfvo type="num" val="90"/>
      </iconSet>
    </cfRule>
  </conditionalFormatting>
  <conditionalFormatting sqref="I1256">
    <cfRule type="duplicateValues" dxfId="50" priority="28"/>
  </conditionalFormatting>
  <conditionalFormatting sqref="R1256">
    <cfRule type="iconSet" priority="31">
      <iconSet>
        <cfvo type="percent" val="0"/>
        <cfvo type="num" val="60"/>
        <cfvo type="num" val="90"/>
      </iconSet>
    </cfRule>
  </conditionalFormatting>
  <conditionalFormatting sqref="I1257">
    <cfRule type="duplicateValues" dxfId="49" priority="24"/>
  </conditionalFormatting>
  <conditionalFormatting sqref="R1257">
    <cfRule type="iconSet" priority="27">
      <iconSet>
        <cfvo type="percent" val="0"/>
        <cfvo type="num" val="60"/>
        <cfvo type="num" val="90"/>
      </iconSet>
    </cfRule>
  </conditionalFormatting>
  <conditionalFormatting sqref="I1258">
    <cfRule type="duplicateValues" dxfId="48" priority="20"/>
  </conditionalFormatting>
  <conditionalFormatting sqref="R1258">
    <cfRule type="iconSet" priority="23">
      <iconSet>
        <cfvo type="percent" val="0"/>
        <cfvo type="num" val="60"/>
        <cfvo type="num" val="90"/>
      </iconSet>
    </cfRule>
  </conditionalFormatting>
  <conditionalFormatting sqref="I1259">
    <cfRule type="duplicateValues" dxfId="47" priority="18"/>
  </conditionalFormatting>
  <conditionalFormatting sqref="R1259">
    <cfRule type="iconSet" priority="19">
      <iconSet>
        <cfvo type="percent" val="0"/>
        <cfvo type="num" val="60"/>
        <cfvo type="num" val="90"/>
      </iconSet>
    </cfRule>
  </conditionalFormatting>
  <conditionalFormatting sqref="I1260">
    <cfRule type="duplicateValues" dxfId="46" priority="16"/>
  </conditionalFormatting>
  <conditionalFormatting sqref="R1260">
    <cfRule type="iconSet" priority="17">
      <iconSet>
        <cfvo type="percent" val="0"/>
        <cfvo type="num" val="60"/>
        <cfvo type="num" val="90"/>
      </iconSet>
    </cfRule>
  </conditionalFormatting>
  <conditionalFormatting sqref="I1261">
    <cfRule type="duplicateValues" dxfId="45" priority="14"/>
  </conditionalFormatting>
  <conditionalFormatting sqref="R1261">
    <cfRule type="iconSet" priority="15">
      <iconSet>
        <cfvo type="percent" val="0"/>
        <cfvo type="num" val="60"/>
        <cfvo type="num" val="90"/>
      </iconSet>
    </cfRule>
  </conditionalFormatting>
  <conditionalFormatting sqref="I1262">
    <cfRule type="duplicateValues" dxfId="44" priority="10"/>
  </conditionalFormatting>
  <conditionalFormatting sqref="R1262">
    <cfRule type="iconSet" priority="13">
      <iconSet>
        <cfvo type="percent" val="0"/>
        <cfvo type="num" val="60"/>
        <cfvo type="num" val="90"/>
      </iconSet>
    </cfRule>
  </conditionalFormatting>
  <conditionalFormatting sqref="R1263">
    <cfRule type="iconSet" priority="5">
      <iconSet>
        <cfvo type="percent" val="0"/>
        <cfvo type="num" val="60"/>
        <cfvo type="num" val="90"/>
      </iconSet>
    </cfRule>
  </conditionalFormatting>
  <conditionalFormatting sqref="R1263">
    <cfRule type="iconSet" priority="4">
      <iconSet>
        <cfvo type="percent" val="0"/>
        <cfvo type="num" val="60"/>
        <cfvo type="num" val="90"/>
      </iconSet>
    </cfRule>
  </conditionalFormatting>
  <conditionalFormatting sqref="R1263">
    <cfRule type="iconSet" priority="3">
      <iconSet>
        <cfvo type="percent" val="0"/>
        <cfvo type="num" val="60"/>
        <cfvo type="num" val="90"/>
      </iconSet>
    </cfRule>
  </conditionalFormatting>
  <conditionalFormatting sqref="R1263">
    <cfRule type="iconSet" priority="2">
      <iconSet>
        <cfvo type="percent" val="0"/>
        <cfvo type="num" val="60"/>
        <cfvo type="num" val="90"/>
      </iconSet>
    </cfRule>
  </conditionalFormatting>
  <conditionalFormatting sqref="R1263">
    <cfRule type="iconSet" priority="1">
      <iconSet>
        <cfvo type="percent" val="0"/>
        <cfvo type="num" val="60"/>
        <cfvo type="num" val="90"/>
      </iconSet>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962"/>
  <sheetViews>
    <sheetView showRuler="0" workbookViewId="0">
      <selection activeCell="G27" sqref="G27"/>
    </sheetView>
  </sheetViews>
  <sheetFormatPr defaultRowHeight="12.75" x14ac:dyDescent="0.2"/>
  <cols>
    <col min="1" max="1" width="10.42578125" bestFit="1" customWidth="1"/>
    <col min="2" max="2" width="10.140625" bestFit="1" customWidth="1"/>
    <col min="3" max="3" width="7.85546875" bestFit="1" customWidth="1"/>
    <col min="4" max="4" width="16.28515625" bestFit="1" customWidth="1"/>
    <col min="5" max="5" width="15.28515625" bestFit="1" customWidth="1"/>
    <col min="6" max="6" width="16.5703125" bestFit="1" customWidth="1"/>
    <col min="7" max="7" width="25" bestFit="1" customWidth="1"/>
    <col min="8" max="9" width="115.28515625" bestFit="1" customWidth="1"/>
    <col min="10" max="10" width="9" bestFit="1" customWidth="1"/>
    <col min="11" max="11" width="9.28515625" bestFit="1" customWidth="1"/>
  </cols>
  <sheetData>
    <row r="1" spans="1:11" s="8" customFormat="1" ht="25.5" x14ac:dyDescent="0.2">
      <c r="A1" s="16" t="s">
        <v>4612</v>
      </c>
      <c r="B1" s="17" t="s">
        <v>4613</v>
      </c>
      <c r="C1" s="17" t="s">
        <v>4614</v>
      </c>
      <c r="D1" s="17" t="s">
        <v>4615</v>
      </c>
      <c r="E1" s="17" t="s">
        <v>4616</v>
      </c>
      <c r="F1" s="17" t="s">
        <v>4617</v>
      </c>
      <c r="G1" s="17" t="s">
        <v>4618</v>
      </c>
      <c r="H1" s="16" t="s">
        <v>4619</v>
      </c>
      <c r="I1" s="16" t="s">
        <v>4620</v>
      </c>
      <c r="J1" s="16" t="s">
        <v>4621</v>
      </c>
      <c r="K1" s="16" t="s">
        <v>4622</v>
      </c>
    </row>
    <row r="2" spans="1:11" x14ac:dyDescent="0.2">
      <c r="A2">
        <v>1</v>
      </c>
      <c r="B2" s="5">
        <v>39954</v>
      </c>
      <c r="C2" s="9">
        <v>0.50416666666666665</v>
      </c>
      <c r="D2" t="s">
        <v>4623</v>
      </c>
      <c r="E2" t="s">
        <v>4624</v>
      </c>
      <c r="F2" t="s">
        <v>4625</v>
      </c>
      <c r="G2" s="10" t="s">
        <v>3348</v>
      </c>
    </row>
    <row r="3" spans="1:11" x14ac:dyDescent="0.2">
      <c r="A3">
        <v>2</v>
      </c>
      <c r="B3" s="5">
        <v>39954</v>
      </c>
      <c r="C3" s="9">
        <v>0.50416666666666665</v>
      </c>
      <c r="D3" t="s">
        <v>4623</v>
      </c>
      <c r="E3" t="s">
        <v>4627</v>
      </c>
      <c r="F3" t="s">
        <v>4625</v>
      </c>
      <c r="G3" t="s">
        <v>2470</v>
      </c>
      <c r="H3" t="s">
        <v>71</v>
      </c>
      <c r="I3" t="s">
        <v>4629</v>
      </c>
    </row>
    <row r="4" spans="1:11" x14ac:dyDescent="0.2">
      <c r="A4">
        <v>3</v>
      </c>
      <c r="B4" s="5">
        <v>39954</v>
      </c>
      <c r="C4" s="9">
        <v>0.50416666666666665</v>
      </c>
      <c r="D4" t="s">
        <v>4623</v>
      </c>
      <c r="E4" t="s">
        <v>4627</v>
      </c>
      <c r="F4" t="s">
        <v>4625</v>
      </c>
      <c r="G4" t="s">
        <v>2471</v>
      </c>
      <c r="H4" t="s">
        <v>4796</v>
      </c>
      <c r="I4" t="s">
        <v>4629</v>
      </c>
    </row>
    <row r="5" spans="1:11" x14ac:dyDescent="0.2">
      <c r="A5">
        <v>4</v>
      </c>
      <c r="B5" s="5">
        <v>39954</v>
      </c>
      <c r="C5" s="9">
        <v>0.50416666666666665</v>
      </c>
      <c r="D5" t="s">
        <v>4623</v>
      </c>
      <c r="E5" t="s">
        <v>4627</v>
      </c>
      <c r="F5" t="s">
        <v>4625</v>
      </c>
      <c r="G5" t="s">
        <v>2472</v>
      </c>
      <c r="H5" t="s">
        <v>3679</v>
      </c>
      <c r="I5" t="s">
        <v>4629</v>
      </c>
    </row>
    <row r="6" spans="1:11" x14ac:dyDescent="0.2">
      <c r="A6">
        <v>5</v>
      </c>
      <c r="B6" s="5">
        <v>39954</v>
      </c>
      <c r="C6" s="9">
        <v>0.50416666666666665</v>
      </c>
      <c r="D6" t="s">
        <v>4623</v>
      </c>
      <c r="E6" t="s">
        <v>4627</v>
      </c>
      <c r="F6" t="s">
        <v>4625</v>
      </c>
      <c r="G6" t="s">
        <v>2473</v>
      </c>
      <c r="H6" t="s">
        <v>1986</v>
      </c>
      <c r="I6" t="s">
        <v>4629</v>
      </c>
    </row>
    <row r="7" spans="1:11" x14ac:dyDescent="0.2">
      <c r="A7">
        <v>6</v>
      </c>
      <c r="B7" s="5">
        <v>39954</v>
      </c>
      <c r="C7" s="9">
        <v>0.50416666666666665</v>
      </c>
      <c r="D7" t="s">
        <v>4623</v>
      </c>
      <c r="E7" t="s">
        <v>4627</v>
      </c>
      <c r="F7" t="s">
        <v>4625</v>
      </c>
      <c r="G7" t="s">
        <v>2474</v>
      </c>
      <c r="H7" t="s">
        <v>839</v>
      </c>
      <c r="I7" t="s">
        <v>4629</v>
      </c>
    </row>
    <row r="8" spans="1:11" x14ac:dyDescent="0.2">
      <c r="A8">
        <v>7</v>
      </c>
      <c r="B8" s="5">
        <v>39954</v>
      </c>
      <c r="C8" s="9">
        <v>0.50416666666666665</v>
      </c>
      <c r="D8" t="s">
        <v>4623</v>
      </c>
      <c r="E8" t="s">
        <v>4627</v>
      </c>
      <c r="F8" t="s">
        <v>4625</v>
      </c>
      <c r="G8" t="s">
        <v>2475</v>
      </c>
      <c r="H8" t="s">
        <v>3937</v>
      </c>
      <c r="I8" t="s">
        <v>4629</v>
      </c>
    </row>
    <row r="9" spans="1:11" x14ac:dyDescent="0.2">
      <c r="A9">
        <v>8</v>
      </c>
      <c r="B9" s="5">
        <v>39954</v>
      </c>
      <c r="C9" s="9">
        <v>0.50416666666666665</v>
      </c>
      <c r="D9" t="s">
        <v>4623</v>
      </c>
      <c r="E9" t="s">
        <v>4627</v>
      </c>
      <c r="F9" t="s">
        <v>4625</v>
      </c>
      <c r="G9" t="s">
        <v>2476</v>
      </c>
      <c r="H9" t="s">
        <v>4672</v>
      </c>
      <c r="I9" t="s">
        <v>4629</v>
      </c>
    </row>
    <row r="10" spans="1:11" x14ac:dyDescent="0.2">
      <c r="A10">
        <v>9</v>
      </c>
      <c r="B10" s="5">
        <v>39954</v>
      </c>
      <c r="C10" s="9">
        <v>0.50416666666666665</v>
      </c>
      <c r="D10" t="s">
        <v>4623</v>
      </c>
      <c r="E10" t="s">
        <v>4627</v>
      </c>
      <c r="F10" t="s">
        <v>4625</v>
      </c>
      <c r="G10" t="s">
        <v>2477</v>
      </c>
      <c r="H10" t="s">
        <v>2194</v>
      </c>
      <c r="I10" t="s">
        <v>4629</v>
      </c>
    </row>
    <row r="11" spans="1:11" x14ac:dyDescent="0.2">
      <c r="A11">
        <v>10</v>
      </c>
      <c r="B11" s="5">
        <v>39954</v>
      </c>
      <c r="C11" s="9">
        <v>0.50416666666666665</v>
      </c>
      <c r="D11" t="s">
        <v>4623</v>
      </c>
      <c r="E11" t="s">
        <v>4627</v>
      </c>
      <c r="F11" t="s">
        <v>4625</v>
      </c>
      <c r="G11" t="s">
        <v>2478</v>
      </c>
      <c r="H11" s="10" t="s">
        <v>2479</v>
      </c>
      <c r="I11" t="s">
        <v>4629</v>
      </c>
    </row>
    <row r="12" spans="1:11" x14ac:dyDescent="0.2">
      <c r="A12">
        <v>11</v>
      </c>
      <c r="B12" s="5">
        <v>39954</v>
      </c>
      <c r="C12" s="9">
        <v>0.50416666666666665</v>
      </c>
      <c r="D12" t="s">
        <v>4623</v>
      </c>
      <c r="E12" t="s">
        <v>4627</v>
      </c>
      <c r="F12" t="s">
        <v>4625</v>
      </c>
      <c r="G12" t="s">
        <v>2480</v>
      </c>
      <c r="H12" t="s">
        <v>3548</v>
      </c>
      <c r="I12" t="s">
        <v>4629</v>
      </c>
    </row>
    <row r="13" spans="1:11" x14ac:dyDescent="0.2">
      <c r="A13">
        <v>12</v>
      </c>
      <c r="B13" s="5">
        <v>39954</v>
      </c>
      <c r="C13" s="9">
        <v>0.50416666666666665</v>
      </c>
      <c r="D13" t="s">
        <v>4623</v>
      </c>
      <c r="E13" t="s">
        <v>4627</v>
      </c>
      <c r="F13" t="s">
        <v>4625</v>
      </c>
      <c r="G13" t="s">
        <v>2481</v>
      </c>
      <c r="H13" t="s">
        <v>3878</v>
      </c>
      <c r="I13" t="s">
        <v>4629</v>
      </c>
    </row>
    <row r="14" spans="1:11" x14ac:dyDescent="0.2">
      <c r="A14">
        <v>13</v>
      </c>
      <c r="B14" s="5">
        <v>39954</v>
      </c>
      <c r="C14" s="9">
        <v>0.50416666666666665</v>
      </c>
      <c r="D14" t="s">
        <v>4623</v>
      </c>
      <c r="E14" t="s">
        <v>4627</v>
      </c>
      <c r="F14" t="s">
        <v>4625</v>
      </c>
      <c r="G14" t="s">
        <v>2482</v>
      </c>
      <c r="H14" s="11">
        <v>1060000</v>
      </c>
      <c r="I14" t="s">
        <v>4629</v>
      </c>
    </row>
    <row r="15" spans="1:11" x14ac:dyDescent="0.2">
      <c r="A15">
        <v>14</v>
      </c>
      <c r="B15" s="5">
        <v>39954</v>
      </c>
      <c r="C15" s="9">
        <v>0.50416666666666665</v>
      </c>
      <c r="D15" t="s">
        <v>4623</v>
      </c>
      <c r="E15" t="s">
        <v>4627</v>
      </c>
      <c r="F15" t="s">
        <v>4625</v>
      </c>
      <c r="G15" t="s">
        <v>2483</v>
      </c>
      <c r="H15" s="11">
        <v>5300000</v>
      </c>
      <c r="I15" t="s">
        <v>4629</v>
      </c>
    </row>
    <row r="16" spans="1:11" x14ac:dyDescent="0.2">
      <c r="A16">
        <v>15</v>
      </c>
      <c r="B16" s="5">
        <v>39954</v>
      </c>
      <c r="C16" s="9">
        <v>0.50416666666666665</v>
      </c>
      <c r="D16" t="s">
        <v>4623</v>
      </c>
      <c r="E16" t="s">
        <v>4627</v>
      </c>
      <c r="F16" t="s">
        <v>4625</v>
      </c>
      <c r="G16" t="s">
        <v>2484</v>
      </c>
      <c r="H16" t="s">
        <v>840</v>
      </c>
      <c r="I16" t="s">
        <v>4629</v>
      </c>
    </row>
    <row r="17" spans="1:9" x14ac:dyDescent="0.2">
      <c r="A17">
        <v>16</v>
      </c>
      <c r="B17" s="5">
        <v>39954</v>
      </c>
      <c r="C17" s="9">
        <v>0.50416666666666665</v>
      </c>
      <c r="D17" t="s">
        <v>4623</v>
      </c>
      <c r="E17" t="s">
        <v>4627</v>
      </c>
      <c r="F17" t="s">
        <v>4625</v>
      </c>
      <c r="G17" t="s">
        <v>3722</v>
      </c>
      <c r="H17" t="s">
        <v>1866</v>
      </c>
      <c r="I17" t="s">
        <v>4629</v>
      </c>
    </row>
    <row r="18" spans="1:9" x14ac:dyDescent="0.2">
      <c r="A18">
        <v>17</v>
      </c>
      <c r="B18" s="5">
        <v>39954</v>
      </c>
      <c r="C18" s="9">
        <v>0.50416666666666665</v>
      </c>
      <c r="D18" t="s">
        <v>4623</v>
      </c>
      <c r="E18" t="s">
        <v>4627</v>
      </c>
      <c r="F18" t="s">
        <v>4625</v>
      </c>
      <c r="G18" t="s">
        <v>3723</v>
      </c>
      <c r="H18" s="10" t="s">
        <v>3724</v>
      </c>
      <c r="I18" t="s">
        <v>4629</v>
      </c>
    </row>
    <row r="19" spans="1:9" x14ac:dyDescent="0.2">
      <c r="A19">
        <v>18</v>
      </c>
      <c r="B19" s="5">
        <v>39954</v>
      </c>
      <c r="C19" s="9">
        <v>0.50416666666666665</v>
      </c>
      <c r="D19" t="s">
        <v>4623</v>
      </c>
      <c r="E19" t="s">
        <v>4627</v>
      </c>
      <c r="F19" t="s">
        <v>4625</v>
      </c>
      <c r="G19" t="s">
        <v>3725</v>
      </c>
      <c r="H19">
        <v>4</v>
      </c>
      <c r="I19" t="s">
        <v>4629</v>
      </c>
    </row>
    <row r="20" spans="1:9" x14ac:dyDescent="0.2">
      <c r="A20">
        <v>19</v>
      </c>
      <c r="B20" s="5">
        <v>39954</v>
      </c>
      <c r="C20" s="9">
        <v>0.50416666666666665</v>
      </c>
      <c r="D20" t="s">
        <v>4623</v>
      </c>
      <c r="E20" t="s">
        <v>4627</v>
      </c>
      <c r="F20" t="s">
        <v>4625</v>
      </c>
      <c r="G20" t="s">
        <v>1049</v>
      </c>
      <c r="H20" t="s">
        <v>5341</v>
      </c>
      <c r="I20" t="s">
        <v>4629</v>
      </c>
    </row>
    <row r="21" spans="1:9" x14ac:dyDescent="0.2">
      <c r="A21">
        <v>20</v>
      </c>
      <c r="B21" s="5">
        <v>39954</v>
      </c>
      <c r="C21" s="9">
        <v>0.50416666666666665</v>
      </c>
      <c r="D21" t="s">
        <v>4623</v>
      </c>
      <c r="E21" t="s">
        <v>4627</v>
      </c>
      <c r="F21" t="s">
        <v>4625</v>
      </c>
      <c r="G21" t="s">
        <v>1050</v>
      </c>
      <c r="H21" s="11">
        <v>1620000</v>
      </c>
      <c r="I21" t="s">
        <v>4629</v>
      </c>
    </row>
    <row r="22" spans="1:9" x14ac:dyDescent="0.2">
      <c r="A22">
        <v>21</v>
      </c>
      <c r="B22" s="5">
        <v>39954</v>
      </c>
      <c r="C22" s="9">
        <v>0.50416666666666665</v>
      </c>
      <c r="D22" t="s">
        <v>4623</v>
      </c>
      <c r="E22" t="s">
        <v>4627</v>
      </c>
      <c r="F22" t="s">
        <v>4625</v>
      </c>
      <c r="G22" t="s">
        <v>1051</v>
      </c>
      <c r="H22" s="5">
        <v>39722</v>
      </c>
      <c r="I22" t="s">
        <v>4629</v>
      </c>
    </row>
    <row r="23" spans="1:9" x14ac:dyDescent="0.2">
      <c r="A23">
        <v>22</v>
      </c>
      <c r="B23" s="5">
        <v>39954</v>
      </c>
      <c r="C23" s="9">
        <v>0.50416666666666665</v>
      </c>
      <c r="D23" t="s">
        <v>4623</v>
      </c>
      <c r="E23" t="s">
        <v>4627</v>
      </c>
      <c r="F23" t="s">
        <v>4625</v>
      </c>
      <c r="G23" t="s">
        <v>1052</v>
      </c>
      <c r="H23" s="5">
        <v>40786</v>
      </c>
      <c r="I23" t="s">
        <v>4629</v>
      </c>
    </row>
    <row r="24" spans="1:9" x14ac:dyDescent="0.2">
      <c r="A24">
        <v>23</v>
      </c>
      <c r="B24" s="5">
        <v>39954</v>
      </c>
      <c r="C24" s="9">
        <v>0.50416666666666665</v>
      </c>
      <c r="D24" t="s">
        <v>4623</v>
      </c>
      <c r="E24" t="s">
        <v>4627</v>
      </c>
      <c r="F24" t="s">
        <v>4625</v>
      </c>
      <c r="G24" t="s">
        <v>1520</v>
      </c>
      <c r="H24" s="5">
        <v>41152</v>
      </c>
      <c r="I24" t="s">
        <v>4629</v>
      </c>
    </row>
    <row r="25" spans="1:9" x14ac:dyDescent="0.2">
      <c r="A25">
        <v>24</v>
      </c>
      <c r="B25" s="5">
        <v>39954</v>
      </c>
      <c r="C25" s="9">
        <v>0.50416666666666665</v>
      </c>
      <c r="D25" t="s">
        <v>4623</v>
      </c>
      <c r="E25" t="s">
        <v>4627</v>
      </c>
      <c r="F25" t="s">
        <v>4625</v>
      </c>
      <c r="G25" t="s">
        <v>1521</v>
      </c>
      <c r="H25" t="s">
        <v>2014</v>
      </c>
      <c r="I25" t="s">
        <v>5067</v>
      </c>
    </row>
    <row r="26" spans="1:9" x14ac:dyDescent="0.2">
      <c r="A26">
        <v>25</v>
      </c>
      <c r="B26" s="5">
        <v>39954</v>
      </c>
      <c r="C26" s="9">
        <v>0.50416666666666665</v>
      </c>
      <c r="D26" t="s">
        <v>4623</v>
      </c>
      <c r="E26" t="s">
        <v>4627</v>
      </c>
      <c r="F26" t="s">
        <v>4625</v>
      </c>
      <c r="G26" t="s">
        <v>1522</v>
      </c>
      <c r="H26" s="5">
        <v>39904</v>
      </c>
      <c r="I26" s="5">
        <v>38078</v>
      </c>
    </row>
    <row r="27" spans="1:9" x14ac:dyDescent="0.2">
      <c r="A27">
        <v>26</v>
      </c>
      <c r="B27" s="5">
        <v>39954</v>
      </c>
      <c r="C27" s="9">
        <v>0.50416666666666665</v>
      </c>
      <c r="D27" t="s">
        <v>4623</v>
      </c>
      <c r="E27" t="s">
        <v>4627</v>
      </c>
      <c r="F27" t="s">
        <v>4625</v>
      </c>
      <c r="G27" t="s">
        <v>1523</v>
      </c>
      <c r="H27" s="5">
        <v>40268</v>
      </c>
      <c r="I27" s="5">
        <v>39903</v>
      </c>
    </row>
    <row r="28" spans="1:9" x14ac:dyDescent="0.2">
      <c r="A28">
        <v>27</v>
      </c>
      <c r="B28" s="5">
        <v>39954</v>
      </c>
      <c r="C28" s="9">
        <v>0.50416666666666665</v>
      </c>
      <c r="D28" t="s">
        <v>4623</v>
      </c>
      <c r="E28" t="s">
        <v>4627</v>
      </c>
      <c r="F28" t="s">
        <v>4625</v>
      </c>
      <c r="G28" t="s">
        <v>1524</v>
      </c>
      <c r="H28">
        <v>4</v>
      </c>
      <c r="I28">
        <v>5</v>
      </c>
    </row>
    <row r="29" spans="1:9" x14ac:dyDescent="0.2">
      <c r="A29">
        <v>28</v>
      </c>
      <c r="B29" s="5">
        <v>39954</v>
      </c>
      <c r="C29" s="9">
        <v>0.50416666666666665</v>
      </c>
      <c r="D29" t="s">
        <v>4623</v>
      </c>
      <c r="E29" t="s">
        <v>4627</v>
      </c>
      <c r="F29" t="s">
        <v>4625</v>
      </c>
      <c r="G29" t="s">
        <v>1525</v>
      </c>
      <c r="H29" s="5">
        <v>41364</v>
      </c>
      <c r="I29" t="s">
        <v>685</v>
      </c>
    </row>
    <row r="30" spans="1:9" x14ac:dyDescent="0.2">
      <c r="A30">
        <v>29</v>
      </c>
      <c r="B30" s="5">
        <v>39954</v>
      </c>
      <c r="C30" s="9">
        <v>0.50416666666666665</v>
      </c>
      <c r="D30" t="s">
        <v>4623</v>
      </c>
      <c r="E30" t="s">
        <v>4627</v>
      </c>
      <c r="F30" t="s">
        <v>4625</v>
      </c>
      <c r="G30" t="s">
        <v>1526</v>
      </c>
      <c r="H30" s="10" t="s">
        <v>5073</v>
      </c>
      <c r="I30" s="11">
        <v>0</v>
      </c>
    </row>
    <row r="31" spans="1:9" s="8" customFormat="1" x14ac:dyDescent="0.2">
      <c r="A31" s="8">
        <v>30</v>
      </c>
      <c r="B31" s="12">
        <v>39954</v>
      </c>
      <c r="C31" s="13">
        <v>0.50416666666666665</v>
      </c>
      <c r="D31" s="8" t="s">
        <v>4623</v>
      </c>
      <c r="E31" s="8" t="s">
        <v>4627</v>
      </c>
      <c r="F31" s="8" t="s">
        <v>4625</v>
      </c>
      <c r="G31" s="8" t="s">
        <v>1527</v>
      </c>
      <c r="H31" s="14" t="s">
        <v>5073</v>
      </c>
      <c r="I31" s="8" t="s">
        <v>4629</v>
      </c>
    </row>
    <row r="32" spans="1:9" x14ac:dyDescent="0.2">
      <c r="A32">
        <v>31</v>
      </c>
      <c r="B32" s="5">
        <v>39954</v>
      </c>
      <c r="C32" s="9">
        <v>0.50624999999999998</v>
      </c>
      <c r="D32" t="s">
        <v>4623</v>
      </c>
      <c r="E32" t="s">
        <v>4624</v>
      </c>
      <c r="F32" t="s">
        <v>4625</v>
      </c>
      <c r="G32" s="10" t="s">
        <v>1528</v>
      </c>
    </row>
    <row r="33" spans="1:9" x14ac:dyDescent="0.2">
      <c r="A33">
        <v>32</v>
      </c>
      <c r="B33" s="5">
        <v>39954</v>
      </c>
      <c r="C33" s="9">
        <v>0.50624999999999998</v>
      </c>
      <c r="D33" t="s">
        <v>4623</v>
      </c>
      <c r="E33" t="s">
        <v>4627</v>
      </c>
      <c r="F33" t="s">
        <v>4625</v>
      </c>
      <c r="G33" t="s">
        <v>1529</v>
      </c>
      <c r="H33" t="s">
        <v>1941</v>
      </c>
      <c r="I33" t="s">
        <v>4629</v>
      </c>
    </row>
    <row r="34" spans="1:9" x14ac:dyDescent="0.2">
      <c r="A34">
        <v>33</v>
      </c>
      <c r="B34" s="5">
        <v>39954</v>
      </c>
      <c r="C34" s="9">
        <v>0.50624999999999998</v>
      </c>
      <c r="D34" t="s">
        <v>4623</v>
      </c>
      <c r="E34" t="s">
        <v>4627</v>
      </c>
      <c r="F34" t="s">
        <v>4625</v>
      </c>
      <c r="G34" t="s">
        <v>1530</v>
      </c>
      <c r="H34" t="s">
        <v>4789</v>
      </c>
      <c r="I34" t="s">
        <v>4629</v>
      </c>
    </row>
    <row r="35" spans="1:9" x14ac:dyDescent="0.2">
      <c r="A35">
        <v>34</v>
      </c>
      <c r="B35" s="5">
        <v>39954</v>
      </c>
      <c r="C35" s="9">
        <v>0.50624999999999998</v>
      </c>
      <c r="D35" t="s">
        <v>4623</v>
      </c>
      <c r="E35" t="s">
        <v>4627</v>
      </c>
      <c r="F35" t="s">
        <v>4625</v>
      </c>
      <c r="G35" t="s">
        <v>1531</v>
      </c>
      <c r="H35" t="s">
        <v>4787</v>
      </c>
      <c r="I35" t="s">
        <v>4629</v>
      </c>
    </row>
    <row r="36" spans="1:9" x14ac:dyDescent="0.2">
      <c r="A36">
        <v>35</v>
      </c>
      <c r="B36" s="5">
        <v>39954</v>
      </c>
      <c r="C36" s="9">
        <v>0.50624999999999998</v>
      </c>
      <c r="D36" t="s">
        <v>4623</v>
      </c>
      <c r="E36" t="s">
        <v>4627</v>
      </c>
      <c r="F36" t="s">
        <v>4625</v>
      </c>
      <c r="G36" t="s">
        <v>1532</v>
      </c>
      <c r="H36" t="s">
        <v>3679</v>
      </c>
      <c r="I36" t="s">
        <v>4629</v>
      </c>
    </row>
    <row r="37" spans="1:9" x14ac:dyDescent="0.2">
      <c r="A37">
        <v>36</v>
      </c>
      <c r="B37" s="5">
        <v>39954</v>
      </c>
      <c r="C37" s="9">
        <v>0.50624999999999998</v>
      </c>
      <c r="D37" t="s">
        <v>4623</v>
      </c>
      <c r="E37" t="s">
        <v>4627</v>
      </c>
      <c r="F37" t="s">
        <v>4625</v>
      </c>
      <c r="G37" t="s">
        <v>1533</v>
      </c>
      <c r="H37" t="s">
        <v>1986</v>
      </c>
      <c r="I37" t="s">
        <v>4629</v>
      </c>
    </row>
    <row r="38" spans="1:9" x14ac:dyDescent="0.2">
      <c r="A38">
        <v>37</v>
      </c>
      <c r="B38" s="5">
        <v>39954</v>
      </c>
      <c r="C38" s="9">
        <v>0.50624999999999998</v>
      </c>
      <c r="D38" t="s">
        <v>4623</v>
      </c>
      <c r="E38" t="s">
        <v>4627</v>
      </c>
      <c r="F38" t="s">
        <v>4625</v>
      </c>
      <c r="G38" t="s">
        <v>1534</v>
      </c>
      <c r="H38" t="s">
        <v>839</v>
      </c>
      <c r="I38" t="s">
        <v>4629</v>
      </c>
    </row>
    <row r="39" spans="1:9" x14ac:dyDescent="0.2">
      <c r="A39">
        <v>38</v>
      </c>
      <c r="B39" s="5">
        <v>39954</v>
      </c>
      <c r="C39" s="9">
        <v>0.50624999999999998</v>
      </c>
      <c r="D39" t="s">
        <v>4623</v>
      </c>
      <c r="E39" t="s">
        <v>4627</v>
      </c>
      <c r="F39" t="s">
        <v>4625</v>
      </c>
      <c r="G39" t="s">
        <v>1535</v>
      </c>
      <c r="H39" t="s">
        <v>4023</v>
      </c>
      <c r="I39" t="s">
        <v>4629</v>
      </c>
    </row>
    <row r="40" spans="1:9" x14ac:dyDescent="0.2">
      <c r="A40">
        <v>39</v>
      </c>
      <c r="B40" s="5">
        <v>39954</v>
      </c>
      <c r="C40" s="9">
        <v>0.50624999999999998</v>
      </c>
      <c r="D40" t="s">
        <v>4623</v>
      </c>
      <c r="E40" t="s">
        <v>4627</v>
      </c>
      <c r="F40" t="s">
        <v>4625</v>
      </c>
      <c r="G40" t="s">
        <v>1536</v>
      </c>
      <c r="H40" t="s">
        <v>2574</v>
      </c>
      <c r="I40" t="s">
        <v>4629</v>
      </c>
    </row>
    <row r="41" spans="1:9" x14ac:dyDescent="0.2">
      <c r="A41">
        <v>40</v>
      </c>
      <c r="B41" s="5">
        <v>39954</v>
      </c>
      <c r="C41" s="9">
        <v>0.50624999999999998</v>
      </c>
      <c r="D41" t="s">
        <v>4623</v>
      </c>
      <c r="E41" t="s">
        <v>4627</v>
      </c>
      <c r="F41" t="s">
        <v>4625</v>
      </c>
      <c r="G41" t="s">
        <v>1537</v>
      </c>
      <c r="H41" t="s">
        <v>1309</v>
      </c>
      <c r="I41" t="s">
        <v>4629</v>
      </c>
    </row>
    <row r="42" spans="1:9" x14ac:dyDescent="0.2">
      <c r="A42">
        <v>41</v>
      </c>
      <c r="B42" s="5">
        <v>39954</v>
      </c>
      <c r="C42" s="9">
        <v>0.50624999999999998</v>
      </c>
      <c r="D42" t="s">
        <v>4623</v>
      </c>
      <c r="E42" t="s">
        <v>4627</v>
      </c>
      <c r="F42" t="s">
        <v>4625</v>
      </c>
      <c r="G42" t="s">
        <v>1538</v>
      </c>
      <c r="H42">
        <v>4</v>
      </c>
      <c r="I42" t="s">
        <v>4629</v>
      </c>
    </row>
    <row r="43" spans="1:9" x14ac:dyDescent="0.2">
      <c r="A43">
        <v>42</v>
      </c>
      <c r="B43" s="5">
        <v>39954</v>
      </c>
      <c r="C43" s="9">
        <v>0.50624999999999998</v>
      </c>
      <c r="D43" t="s">
        <v>4623</v>
      </c>
      <c r="E43" t="s">
        <v>4627</v>
      </c>
      <c r="F43" t="s">
        <v>4625</v>
      </c>
      <c r="G43" t="s">
        <v>1539</v>
      </c>
      <c r="H43" s="11">
        <v>21840</v>
      </c>
      <c r="I43" t="s">
        <v>4629</v>
      </c>
    </row>
    <row r="44" spans="1:9" x14ac:dyDescent="0.2">
      <c r="A44">
        <v>43</v>
      </c>
      <c r="B44" s="5">
        <v>39954</v>
      </c>
      <c r="C44" s="9">
        <v>0.50624999999999998</v>
      </c>
      <c r="D44" t="s">
        <v>4623</v>
      </c>
      <c r="E44" t="s">
        <v>4627</v>
      </c>
      <c r="F44" t="s">
        <v>4625</v>
      </c>
      <c r="G44" t="s">
        <v>1540</v>
      </c>
      <c r="H44" s="10" t="s">
        <v>1541</v>
      </c>
      <c r="I44" t="s">
        <v>4629</v>
      </c>
    </row>
    <row r="45" spans="1:9" x14ac:dyDescent="0.2">
      <c r="A45">
        <v>44</v>
      </c>
      <c r="B45" s="5">
        <v>39954</v>
      </c>
      <c r="C45" s="9">
        <v>0.50624999999999998</v>
      </c>
      <c r="D45" t="s">
        <v>4623</v>
      </c>
      <c r="E45" t="s">
        <v>4627</v>
      </c>
      <c r="F45" t="s">
        <v>4625</v>
      </c>
      <c r="G45" t="s">
        <v>1542</v>
      </c>
      <c r="H45" t="s">
        <v>5341</v>
      </c>
      <c r="I45" t="s">
        <v>4629</v>
      </c>
    </row>
    <row r="46" spans="1:9" x14ac:dyDescent="0.2">
      <c r="A46">
        <v>45</v>
      </c>
      <c r="B46" s="5">
        <v>39954</v>
      </c>
      <c r="C46" s="9">
        <v>0.50624999999999998</v>
      </c>
      <c r="D46" t="s">
        <v>4623</v>
      </c>
      <c r="E46" t="s">
        <v>4627</v>
      </c>
      <c r="F46" t="s">
        <v>4625</v>
      </c>
      <c r="G46" t="s">
        <v>1543</v>
      </c>
      <c r="H46" t="s">
        <v>3548</v>
      </c>
      <c r="I46" t="s">
        <v>4629</v>
      </c>
    </row>
    <row r="47" spans="1:9" x14ac:dyDescent="0.2">
      <c r="A47">
        <v>46</v>
      </c>
      <c r="B47" s="5">
        <v>39954</v>
      </c>
      <c r="C47" s="9">
        <v>0.50624999999999998</v>
      </c>
      <c r="D47" t="s">
        <v>4623</v>
      </c>
      <c r="E47" t="s">
        <v>4627</v>
      </c>
      <c r="F47" t="s">
        <v>4625</v>
      </c>
      <c r="G47" t="s">
        <v>1544</v>
      </c>
      <c r="H47" t="s">
        <v>3878</v>
      </c>
      <c r="I47" t="s">
        <v>4629</v>
      </c>
    </row>
    <row r="48" spans="1:9" x14ac:dyDescent="0.2">
      <c r="A48">
        <v>47</v>
      </c>
      <c r="B48" s="5">
        <v>39954</v>
      </c>
      <c r="C48" s="9">
        <v>0.50624999999999998</v>
      </c>
      <c r="D48" t="s">
        <v>4623</v>
      </c>
      <c r="E48" t="s">
        <v>4627</v>
      </c>
      <c r="F48" t="s">
        <v>4625</v>
      </c>
      <c r="G48" t="s">
        <v>1545</v>
      </c>
      <c r="H48" t="s">
        <v>840</v>
      </c>
      <c r="I48" t="s">
        <v>4629</v>
      </c>
    </row>
    <row r="49" spans="1:9" x14ac:dyDescent="0.2">
      <c r="A49">
        <v>48</v>
      </c>
      <c r="B49" s="5">
        <v>39954</v>
      </c>
      <c r="C49" s="9">
        <v>0.50624999999999998</v>
      </c>
      <c r="D49" t="s">
        <v>4623</v>
      </c>
      <c r="E49" t="s">
        <v>4627</v>
      </c>
      <c r="F49" t="s">
        <v>4625</v>
      </c>
      <c r="G49" t="s">
        <v>1546</v>
      </c>
      <c r="H49" t="s">
        <v>1866</v>
      </c>
      <c r="I49" t="s">
        <v>4629</v>
      </c>
    </row>
    <row r="50" spans="1:9" x14ac:dyDescent="0.2">
      <c r="A50">
        <v>49</v>
      </c>
      <c r="B50" s="5">
        <v>39954</v>
      </c>
      <c r="C50" s="9">
        <v>0.50624999999999998</v>
      </c>
      <c r="D50" t="s">
        <v>4623</v>
      </c>
      <c r="E50" t="s">
        <v>4627</v>
      </c>
      <c r="F50" t="s">
        <v>4625</v>
      </c>
      <c r="G50" t="s">
        <v>1547</v>
      </c>
      <c r="H50" s="10" t="s">
        <v>1548</v>
      </c>
      <c r="I50" t="s">
        <v>4629</v>
      </c>
    </row>
    <row r="51" spans="1:9" x14ac:dyDescent="0.2">
      <c r="A51">
        <v>50</v>
      </c>
      <c r="B51" s="5">
        <v>39954</v>
      </c>
      <c r="C51" s="9">
        <v>0.50624999999999998</v>
      </c>
      <c r="D51" t="s">
        <v>4623</v>
      </c>
      <c r="E51" t="s">
        <v>4627</v>
      </c>
      <c r="F51" t="s">
        <v>4625</v>
      </c>
      <c r="G51" t="s">
        <v>1549</v>
      </c>
      <c r="H51" t="s">
        <v>5342</v>
      </c>
      <c r="I51" t="s">
        <v>5341</v>
      </c>
    </row>
    <row r="52" spans="1:9" x14ac:dyDescent="0.2">
      <c r="A52">
        <v>51</v>
      </c>
      <c r="B52" s="5">
        <v>39954</v>
      </c>
      <c r="C52" s="9">
        <v>0.50624999999999998</v>
      </c>
      <c r="D52" t="s">
        <v>4623</v>
      </c>
      <c r="E52" t="s">
        <v>4737</v>
      </c>
      <c r="F52" t="s">
        <v>4625</v>
      </c>
      <c r="G52" t="s">
        <v>1550</v>
      </c>
    </row>
    <row r="53" spans="1:9" x14ac:dyDescent="0.2">
      <c r="A53">
        <v>52</v>
      </c>
      <c r="B53" s="5">
        <v>39954</v>
      </c>
      <c r="C53" s="9">
        <v>0.50624999999999998</v>
      </c>
      <c r="D53" t="s">
        <v>4623</v>
      </c>
      <c r="E53" t="s">
        <v>4627</v>
      </c>
      <c r="F53" t="s">
        <v>4625</v>
      </c>
      <c r="G53" t="s">
        <v>3011</v>
      </c>
      <c r="H53" t="s">
        <v>1551</v>
      </c>
      <c r="I53" t="s">
        <v>4629</v>
      </c>
    </row>
    <row r="54" spans="1:9" x14ac:dyDescent="0.2">
      <c r="A54">
        <v>53</v>
      </c>
      <c r="B54" s="5">
        <v>39954</v>
      </c>
      <c r="C54" s="9">
        <v>0.50624999999999998</v>
      </c>
      <c r="D54" t="s">
        <v>4623</v>
      </c>
      <c r="E54" t="s">
        <v>4627</v>
      </c>
      <c r="F54" t="s">
        <v>4625</v>
      </c>
      <c r="G54" t="s">
        <v>3012</v>
      </c>
      <c r="H54" t="s">
        <v>1551</v>
      </c>
      <c r="I54" t="s">
        <v>4629</v>
      </c>
    </row>
    <row r="55" spans="1:9" s="8" customFormat="1" x14ac:dyDescent="0.2">
      <c r="A55" s="8">
        <v>54</v>
      </c>
      <c r="B55" s="12">
        <v>39954</v>
      </c>
      <c r="C55" s="13">
        <v>0.50624999999999998</v>
      </c>
      <c r="D55" s="8" t="s">
        <v>4623</v>
      </c>
      <c r="E55" s="8" t="s">
        <v>4627</v>
      </c>
      <c r="F55" s="8" t="s">
        <v>4625</v>
      </c>
      <c r="G55" s="8" t="s">
        <v>3013</v>
      </c>
      <c r="H55" s="8" t="s">
        <v>1551</v>
      </c>
      <c r="I55" s="8" t="s">
        <v>4629</v>
      </c>
    </row>
    <row r="56" spans="1:9" s="8" customFormat="1" x14ac:dyDescent="0.2">
      <c r="A56" s="8">
        <v>55</v>
      </c>
      <c r="B56" s="12">
        <v>39960</v>
      </c>
      <c r="C56" s="13">
        <v>0.6430555555555556</v>
      </c>
      <c r="D56" s="8" t="s">
        <v>4742</v>
      </c>
      <c r="E56" s="8" t="s">
        <v>4627</v>
      </c>
      <c r="F56" s="8" t="s">
        <v>4625</v>
      </c>
      <c r="G56" s="8" t="s">
        <v>3014</v>
      </c>
      <c r="H56" s="8" t="s">
        <v>5341</v>
      </c>
      <c r="I56" s="8" t="s">
        <v>5342</v>
      </c>
    </row>
    <row r="57" spans="1:9" s="8" customFormat="1" x14ac:dyDescent="0.2">
      <c r="A57" s="8">
        <v>56</v>
      </c>
      <c r="B57" s="12">
        <v>39961</v>
      </c>
      <c r="C57" s="13">
        <v>0.39374999999999999</v>
      </c>
      <c r="D57" s="8" t="s">
        <v>4744</v>
      </c>
      <c r="E57" s="8" t="s">
        <v>4745</v>
      </c>
      <c r="F57" s="8" t="s">
        <v>4625</v>
      </c>
      <c r="G57" s="14" t="s">
        <v>3015</v>
      </c>
    </row>
    <row r="58" spans="1:9" s="8" customFormat="1" x14ac:dyDescent="0.2">
      <c r="A58" s="8">
        <v>57</v>
      </c>
      <c r="B58" s="12">
        <v>39961</v>
      </c>
      <c r="C58" s="13">
        <v>0.4069444444444445</v>
      </c>
      <c r="D58" s="8" t="s">
        <v>4744</v>
      </c>
      <c r="E58" s="8" t="s">
        <v>4627</v>
      </c>
      <c r="F58" s="8" t="s">
        <v>4625</v>
      </c>
      <c r="G58" s="8" t="s">
        <v>3016</v>
      </c>
      <c r="H58" s="8" t="s">
        <v>835</v>
      </c>
      <c r="I58" s="8" t="s">
        <v>41</v>
      </c>
    </row>
    <row r="59" spans="1:9" x14ac:dyDescent="0.2">
      <c r="A59">
        <v>58</v>
      </c>
      <c r="B59" s="5">
        <v>39961</v>
      </c>
      <c r="C59" s="9">
        <v>0.44027777777777777</v>
      </c>
      <c r="D59" t="s">
        <v>4744</v>
      </c>
      <c r="E59" t="s">
        <v>4624</v>
      </c>
      <c r="F59" t="s">
        <v>4625</v>
      </c>
      <c r="G59" s="10" t="s">
        <v>3017</v>
      </c>
    </row>
    <row r="60" spans="1:9" x14ac:dyDescent="0.2">
      <c r="A60">
        <v>59</v>
      </c>
      <c r="B60" s="5">
        <v>39961</v>
      </c>
      <c r="C60" s="9">
        <v>0.44027777777777777</v>
      </c>
      <c r="D60" t="s">
        <v>4744</v>
      </c>
      <c r="E60" t="s">
        <v>4627</v>
      </c>
      <c r="F60" t="s">
        <v>4625</v>
      </c>
      <c r="G60" t="s">
        <v>3018</v>
      </c>
      <c r="H60" t="s">
        <v>1842</v>
      </c>
      <c r="I60" t="s">
        <v>4629</v>
      </c>
    </row>
    <row r="61" spans="1:9" x14ac:dyDescent="0.2">
      <c r="A61">
        <v>60</v>
      </c>
      <c r="B61" s="5">
        <v>39961</v>
      </c>
      <c r="C61" s="9">
        <v>0.44027777777777777</v>
      </c>
      <c r="D61" t="s">
        <v>4744</v>
      </c>
      <c r="E61" t="s">
        <v>4627</v>
      </c>
      <c r="F61" t="s">
        <v>4625</v>
      </c>
      <c r="G61" t="s">
        <v>3019</v>
      </c>
      <c r="H61" t="s">
        <v>836</v>
      </c>
      <c r="I61" t="s">
        <v>4629</v>
      </c>
    </row>
    <row r="62" spans="1:9" x14ac:dyDescent="0.2">
      <c r="A62">
        <v>61</v>
      </c>
      <c r="B62" s="5">
        <v>39961</v>
      </c>
      <c r="C62" s="9">
        <v>0.44027777777777777</v>
      </c>
      <c r="D62" t="s">
        <v>4744</v>
      </c>
      <c r="E62" t="s">
        <v>4627</v>
      </c>
      <c r="F62" t="s">
        <v>4625</v>
      </c>
      <c r="G62" t="s">
        <v>3020</v>
      </c>
      <c r="H62" t="s">
        <v>4610</v>
      </c>
      <c r="I62" t="s">
        <v>4629</v>
      </c>
    </row>
    <row r="63" spans="1:9" s="8" customFormat="1" x14ac:dyDescent="0.2">
      <c r="A63" s="8">
        <v>62</v>
      </c>
      <c r="B63" s="12">
        <v>39961</v>
      </c>
      <c r="C63" s="13">
        <v>0.44027777777777777</v>
      </c>
      <c r="D63" s="8" t="s">
        <v>4744</v>
      </c>
      <c r="E63" s="8" t="s">
        <v>4627</v>
      </c>
      <c r="F63" s="8" t="s">
        <v>4625</v>
      </c>
      <c r="G63" s="8" t="s">
        <v>3021</v>
      </c>
      <c r="H63" s="8" t="s">
        <v>4611</v>
      </c>
      <c r="I63" s="8" t="s">
        <v>4629</v>
      </c>
    </row>
    <row r="64" spans="1:9" x14ac:dyDescent="0.2">
      <c r="A64">
        <v>63</v>
      </c>
      <c r="B64" s="5">
        <v>39961</v>
      </c>
      <c r="C64" s="9">
        <v>0.44513888888888892</v>
      </c>
      <c r="D64" t="s">
        <v>4744</v>
      </c>
      <c r="E64" t="s">
        <v>4745</v>
      </c>
      <c r="F64" t="s">
        <v>4625</v>
      </c>
      <c r="G64" s="10" t="s">
        <v>3022</v>
      </c>
    </row>
    <row r="65" spans="1:9" x14ac:dyDescent="0.2">
      <c r="A65">
        <v>64</v>
      </c>
      <c r="B65" s="5">
        <v>39961</v>
      </c>
      <c r="C65" s="9">
        <v>0.44513888888888892</v>
      </c>
      <c r="D65" t="s">
        <v>4744</v>
      </c>
      <c r="E65" t="s">
        <v>4745</v>
      </c>
      <c r="F65" t="s">
        <v>4625</v>
      </c>
      <c r="G65" s="10" t="s">
        <v>3022</v>
      </c>
    </row>
    <row r="66" spans="1:9" x14ac:dyDescent="0.2">
      <c r="A66">
        <v>65</v>
      </c>
      <c r="B66" s="5">
        <v>39961</v>
      </c>
      <c r="C66" s="9">
        <v>0.44513888888888892</v>
      </c>
      <c r="D66" t="s">
        <v>4744</v>
      </c>
      <c r="E66" t="s">
        <v>4745</v>
      </c>
      <c r="F66" t="s">
        <v>4625</v>
      </c>
      <c r="G66" s="10" t="s">
        <v>3022</v>
      </c>
    </row>
    <row r="67" spans="1:9" x14ac:dyDescent="0.2">
      <c r="A67">
        <v>66</v>
      </c>
      <c r="B67" s="5">
        <v>39961</v>
      </c>
      <c r="C67" s="9">
        <v>0.44513888888888892</v>
      </c>
      <c r="D67" t="s">
        <v>4744</v>
      </c>
      <c r="E67" t="s">
        <v>4745</v>
      </c>
      <c r="F67" t="s">
        <v>4625</v>
      </c>
      <c r="G67" s="10" t="s">
        <v>3022</v>
      </c>
    </row>
    <row r="68" spans="1:9" x14ac:dyDescent="0.2">
      <c r="A68">
        <v>67</v>
      </c>
      <c r="B68" s="5">
        <v>39961</v>
      </c>
      <c r="C68" s="9">
        <v>0.44513888888888892</v>
      </c>
      <c r="D68" t="s">
        <v>4744</v>
      </c>
      <c r="E68" t="s">
        <v>4745</v>
      </c>
      <c r="F68" t="s">
        <v>4625</v>
      </c>
      <c r="G68" s="10" t="s">
        <v>3022</v>
      </c>
    </row>
    <row r="69" spans="1:9" x14ac:dyDescent="0.2">
      <c r="A69">
        <v>68</v>
      </c>
      <c r="B69" s="5">
        <v>39961</v>
      </c>
      <c r="C69" s="9">
        <v>0.44513888888888892</v>
      </c>
      <c r="D69" t="s">
        <v>4744</v>
      </c>
      <c r="E69" t="s">
        <v>4745</v>
      </c>
      <c r="F69" t="s">
        <v>4625</v>
      </c>
      <c r="G69" s="10" t="s">
        <v>3022</v>
      </c>
    </row>
    <row r="70" spans="1:9" x14ac:dyDescent="0.2">
      <c r="A70">
        <v>69</v>
      </c>
      <c r="B70" s="5">
        <v>39961</v>
      </c>
      <c r="C70" s="9">
        <v>0.44513888888888892</v>
      </c>
      <c r="D70" t="s">
        <v>4744</v>
      </c>
      <c r="E70" t="s">
        <v>4745</v>
      </c>
      <c r="F70" t="s">
        <v>4625</v>
      </c>
      <c r="G70" s="10" t="s">
        <v>3022</v>
      </c>
    </row>
    <row r="71" spans="1:9" x14ac:dyDescent="0.2">
      <c r="A71">
        <v>70</v>
      </c>
      <c r="B71" s="5">
        <v>39961</v>
      </c>
      <c r="C71" s="9">
        <v>0.44513888888888892</v>
      </c>
      <c r="D71" t="s">
        <v>4744</v>
      </c>
      <c r="E71" t="s">
        <v>4745</v>
      </c>
      <c r="F71" t="s">
        <v>4625</v>
      </c>
      <c r="G71" s="10" t="s">
        <v>3022</v>
      </c>
    </row>
    <row r="72" spans="1:9" x14ac:dyDescent="0.2">
      <c r="A72">
        <v>71</v>
      </c>
      <c r="B72" s="5">
        <v>39961</v>
      </c>
      <c r="C72" s="9">
        <v>0.44513888888888892</v>
      </c>
      <c r="D72" t="s">
        <v>4744</v>
      </c>
      <c r="E72" t="s">
        <v>4745</v>
      </c>
      <c r="F72" t="s">
        <v>4625</v>
      </c>
      <c r="G72" s="10" t="s">
        <v>3022</v>
      </c>
    </row>
    <row r="73" spans="1:9" x14ac:dyDescent="0.2">
      <c r="A73">
        <v>72</v>
      </c>
      <c r="B73" s="5">
        <v>39961</v>
      </c>
      <c r="C73" s="9">
        <v>0.44513888888888892</v>
      </c>
      <c r="D73" t="s">
        <v>4744</v>
      </c>
      <c r="E73" t="s">
        <v>4745</v>
      </c>
      <c r="F73" t="s">
        <v>4625</v>
      </c>
      <c r="G73" s="10" t="s">
        <v>3022</v>
      </c>
    </row>
    <row r="74" spans="1:9" x14ac:dyDescent="0.2">
      <c r="A74">
        <v>73</v>
      </c>
      <c r="B74" s="5">
        <v>39961</v>
      </c>
      <c r="C74" s="9">
        <v>0.44513888888888892</v>
      </c>
      <c r="D74" t="s">
        <v>4744</v>
      </c>
      <c r="E74" t="s">
        <v>3023</v>
      </c>
      <c r="F74" t="s">
        <v>3024</v>
      </c>
    </row>
    <row r="75" spans="1:9" ht="25.5" x14ac:dyDescent="0.2">
      <c r="A75">
        <v>74</v>
      </c>
      <c r="B75" s="5">
        <v>39961</v>
      </c>
      <c r="C75" s="9">
        <v>0.44513888888888892</v>
      </c>
      <c r="D75" t="s">
        <v>4744</v>
      </c>
      <c r="E75" t="s">
        <v>4627</v>
      </c>
      <c r="F75" t="s">
        <v>3024</v>
      </c>
      <c r="G75" t="s">
        <v>3025</v>
      </c>
      <c r="H75" s="15" t="s">
        <v>4612</v>
      </c>
      <c r="I75" t="s">
        <v>4629</v>
      </c>
    </row>
    <row r="76" spans="1:9" x14ac:dyDescent="0.2">
      <c r="A76">
        <v>75</v>
      </c>
      <c r="B76" s="5">
        <v>39961</v>
      </c>
      <c r="C76" s="9">
        <v>0.44513888888888892</v>
      </c>
      <c r="D76" t="s">
        <v>4744</v>
      </c>
      <c r="E76" t="s">
        <v>4627</v>
      </c>
      <c r="F76" t="s">
        <v>3024</v>
      </c>
      <c r="G76" t="s">
        <v>3026</v>
      </c>
      <c r="H76" t="s">
        <v>4613</v>
      </c>
      <c r="I76" t="s">
        <v>4629</v>
      </c>
    </row>
    <row r="77" spans="1:9" x14ac:dyDescent="0.2">
      <c r="A77">
        <v>76</v>
      </c>
      <c r="B77" s="5">
        <v>39961</v>
      </c>
      <c r="C77" s="9">
        <v>0.44513888888888892</v>
      </c>
      <c r="D77" t="s">
        <v>4744</v>
      </c>
      <c r="E77" t="s">
        <v>4627</v>
      </c>
      <c r="F77" t="s">
        <v>3024</v>
      </c>
      <c r="G77" t="s">
        <v>3027</v>
      </c>
      <c r="H77" t="s">
        <v>4614</v>
      </c>
      <c r="I77" t="s">
        <v>4629</v>
      </c>
    </row>
    <row r="78" spans="1:9" x14ac:dyDescent="0.2">
      <c r="A78">
        <v>77</v>
      </c>
      <c r="B78" s="5">
        <v>39961</v>
      </c>
      <c r="C78" s="9">
        <v>0.44513888888888892</v>
      </c>
      <c r="D78" t="s">
        <v>4744</v>
      </c>
      <c r="E78" t="s">
        <v>4627</v>
      </c>
      <c r="F78" t="s">
        <v>3024</v>
      </c>
      <c r="G78" t="s">
        <v>3028</v>
      </c>
      <c r="H78" t="s">
        <v>4615</v>
      </c>
      <c r="I78" t="s">
        <v>4629</v>
      </c>
    </row>
    <row r="79" spans="1:9" x14ac:dyDescent="0.2">
      <c r="A79">
        <v>78</v>
      </c>
      <c r="B79" s="5">
        <v>39961</v>
      </c>
      <c r="C79" s="9">
        <v>0.44513888888888892</v>
      </c>
      <c r="D79" t="s">
        <v>4744</v>
      </c>
      <c r="E79" t="s">
        <v>4627</v>
      </c>
      <c r="F79" t="s">
        <v>3024</v>
      </c>
      <c r="G79" t="s">
        <v>3029</v>
      </c>
      <c r="H79" t="s">
        <v>4616</v>
      </c>
      <c r="I79" t="s">
        <v>4629</v>
      </c>
    </row>
    <row r="80" spans="1:9" x14ac:dyDescent="0.2">
      <c r="A80">
        <v>79</v>
      </c>
      <c r="B80" s="5">
        <v>39961</v>
      </c>
      <c r="C80" s="9">
        <v>0.44513888888888892</v>
      </c>
      <c r="D80" t="s">
        <v>4744</v>
      </c>
      <c r="E80" t="s">
        <v>4627</v>
      </c>
      <c r="F80" t="s">
        <v>3024</v>
      </c>
      <c r="G80" t="s">
        <v>3030</v>
      </c>
      <c r="H80" t="s">
        <v>4617</v>
      </c>
      <c r="I80" t="s">
        <v>4629</v>
      </c>
    </row>
    <row r="81" spans="1:9" x14ac:dyDescent="0.2">
      <c r="A81">
        <v>80</v>
      </c>
      <c r="B81" s="5">
        <v>39961</v>
      </c>
      <c r="C81" s="9">
        <v>0.44513888888888892</v>
      </c>
      <c r="D81" t="s">
        <v>4744</v>
      </c>
      <c r="E81" t="s">
        <v>4627</v>
      </c>
      <c r="F81" t="s">
        <v>3024</v>
      </c>
      <c r="G81" t="s">
        <v>3031</v>
      </c>
      <c r="H81" t="s">
        <v>4618</v>
      </c>
      <c r="I81" t="s">
        <v>4629</v>
      </c>
    </row>
    <row r="82" spans="1:9" ht="25.5" x14ac:dyDescent="0.2">
      <c r="A82">
        <v>81</v>
      </c>
      <c r="B82" s="5">
        <v>39961</v>
      </c>
      <c r="C82" s="9">
        <v>0.44513888888888892</v>
      </c>
      <c r="D82" t="s">
        <v>4744</v>
      </c>
      <c r="E82" t="s">
        <v>4627</v>
      </c>
      <c r="F82" t="s">
        <v>3024</v>
      </c>
      <c r="G82" t="s">
        <v>3032</v>
      </c>
      <c r="H82" s="15" t="s">
        <v>4619</v>
      </c>
      <c r="I82" t="s">
        <v>4629</v>
      </c>
    </row>
    <row r="83" spans="1:9" ht="25.5" x14ac:dyDescent="0.2">
      <c r="A83">
        <v>82</v>
      </c>
      <c r="B83" s="5">
        <v>39961</v>
      </c>
      <c r="C83" s="9">
        <v>0.44513888888888892</v>
      </c>
      <c r="D83" t="s">
        <v>4744</v>
      </c>
      <c r="E83" t="s">
        <v>4627</v>
      </c>
      <c r="F83" t="s">
        <v>3024</v>
      </c>
      <c r="G83" t="s">
        <v>3033</v>
      </c>
      <c r="H83" s="15" t="s">
        <v>4620</v>
      </c>
      <c r="I83" t="s">
        <v>4629</v>
      </c>
    </row>
    <row r="84" spans="1:9" ht="25.5" x14ac:dyDescent="0.2">
      <c r="A84">
        <v>83</v>
      </c>
      <c r="B84" s="5">
        <v>39961</v>
      </c>
      <c r="C84" s="9">
        <v>0.44513888888888892</v>
      </c>
      <c r="D84" t="s">
        <v>4744</v>
      </c>
      <c r="E84" t="s">
        <v>4627</v>
      </c>
      <c r="F84" t="s">
        <v>3024</v>
      </c>
      <c r="G84" t="s">
        <v>3034</v>
      </c>
      <c r="H84" s="15" t="s">
        <v>4621</v>
      </c>
      <c r="I84" t="s">
        <v>4629</v>
      </c>
    </row>
    <row r="85" spans="1:9" ht="25.5" x14ac:dyDescent="0.2">
      <c r="A85">
        <v>84</v>
      </c>
      <c r="B85" s="5">
        <v>39961</v>
      </c>
      <c r="C85" s="9">
        <v>0.44513888888888892</v>
      </c>
      <c r="D85" t="s">
        <v>4744</v>
      </c>
      <c r="E85" t="s">
        <v>4627</v>
      </c>
      <c r="F85" t="s">
        <v>3024</v>
      </c>
      <c r="G85" t="s">
        <v>3035</v>
      </c>
      <c r="H85" s="15" t="s">
        <v>4622</v>
      </c>
      <c r="I85" t="s">
        <v>4629</v>
      </c>
    </row>
    <row r="86" spans="1:9" x14ac:dyDescent="0.2">
      <c r="A86">
        <v>85</v>
      </c>
      <c r="B86" s="5">
        <v>39961</v>
      </c>
      <c r="C86" s="9">
        <v>0.44513888888888892</v>
      </c>
      <c r="D86" t="s">
        <v>4744</v>
      </c>
      <c r="E86" t="s">
        <v>4627</v>
      </c>
      <c r="F86" t="s">
        <v>3024</v>
      </c>
      <c r="G86" t="s">
        <v>3036</v>
      </c>
      <c r="H86">
        <v>1</v>
      </c>
      <c r="I86" t="s">
        <v>4629</v>
      </c>
    </row>
    <row r="87" spans="1:9" x14ac:dyDescent="0.2">
      <c r="A87">
        <v>86</v>
      </c>
      <c r="B87" s="5">
        <v>39961</v>
      </c>
      <c r="C87" s="9">
        <v>0.44513888888888892</v>
      </c>
      <c r="D87" t="s">
        <v>4744</v>
      </c>
      <c r="E87" t="s">
        <v>4627</v>
      </c>
      <c r="F87" t="s">
        <v>3024</v>
      </c>
      <c r="G87" t="s">
        <v>3037</v>
      </c>
      <c r="H87" s="5">
        <v>39954</v>
      </c>
      <c r="I87" t="s">
        <v>4629</v>
      </c>
    </row>
    <row r="88" spans="1:9" x14ac:dyDescent="0.2">
      <c r="A88">
        <v>87</v>
      </c>
      <c r="B88" s="5">
        <v>39961</v>
      </c>
      <c r="C88" s="9">
        <v>0.44513888888888892</v>
      </c>
      <c r="D88" t="s">
        <v>4744</v>
      </c>
      <c r="E88" t="s">
        <v>4627</v>
      </c>
      <c r="F88" t="s">
        <v>3024</v>
      </c>
      <c r="G88" t="s">
        <v>3038</v>
      </c>
      <c r="H88" s="9">
        <v>0.50416666666666665</v>
      </c>
      <c r="I88" t="s">
        <v>4629</v>
      </c>
    </row>
    <row r="89" spans="1:9" x14ac:dyDescent="0.2">
      <c r="A89">
        <v>88</v>
      </c>
      <c r="B89" s="5">
        <v>39961</v>
      </c>
      <c r="C89" s="9">
        <v>0.44513888888888892</v>
      </c>
      <c r="D89" t="s">
        <v>4744</v>
      </c>
      <c r="E89" t="s">
        <v>4627</v>
      </c>
      <c r="F89" t="s">
        <v>3024</v>
      </c>
      <c r="G89" t="s">
        <v>3039</v>
      </c>
      <c r="H89" t="s">
        <v>4623</v>
      </c>
      <c r="I89" t="s">
        <v>4629</v>
      </c>
    </row>
    <row r="90" spans="1:9" x14ac:dyDescent="0.2">
      <c r="A90">
        <v>89</v>
      </c>
      <c r="B90" s="5">
        <v>39961</v>
      </c>
      <c r="C90" s="9">
        <v>0.44513888888888892</v>
      </c>
      <c r="D90" t="s">
        <v>4744</v>
      </c>
      <c r="E90" t="s">
        <v>4627</v>
      </c>
      <c r="F90" t="s">
        <v>3024</v>
      </c>
      <c r="G90" t="s">
        <v>3040</v>
      </c>
      <c r="H90" t="s">
        <v>4624</v>
      </c>
      <c r="I90" t="s">
        <v>4629</v>
      </c>
    </row>
    <row r="91" spans="1:9" x14ac:dyDescent="0.2">
      <c r="A91">
        <v>90</v>
      </c>
      <c r="B91" s="5">
        <v>39961</v>
      </c>
      <c r="C91" s="9">
        <v>0.44513888888888892</v>
      </c>
      <c r="D91" t="s">
        <v>4744</v>
      </c>
      <c r="E91" t="s">
        <v>4627</v>
      </c>
      <c r="F91" t="s">
        <v>3024</v>
      </c>
      <c r="G91" t="s">
        <v>3041</v>
      </c>
      <c r="H91" t="s">
        <v>4625</v>
      </c>
      <c r="I91" t="s">
        <v>4629</v>
      </c>
    </row>
    <row r="92" spans="1:9" x14ac:dyDescent="0.2">
      <c r="A92">
        <v>91</v>
      </c>
      <c r="B92" s="5">
        <v>39961</v>
      </c>
      <c r="C92" s="9">
        <v>0.44513888888888892</v>
      </c>
      <c r="D92" t="s">
        <v>4744</v>
      </c>
      <c r="E92" t="s">
        <v>4627</v>
      </c>
      <c r="F92" t="s">
        <v>3024</v>
      </c>
      <c r="G92" t="s">
        <v>1678</v>
      </c>
      <c r="H92" s="10" t="s">
        <v>4626</v>
      </c>
      <c r="I92" t="s">
        <v>4629</v>
      </c>
    </row>
    <row r="93" spans="1:9" x14ac:dyDescent="0.2">
      <c r="A93">
        <v>92</v>
      </c>
      <c r="B93" s="5">
        <v>39961</v>
      </c>
      <c r="C93" s="9">
        <v>0.44513888888888892</v>
      </c>
      <c r="D93" t="s">
        <v>4744</v>
      </c>
      <c r="E93" t="s">
        <v>4627</v>
      </c>
      <c r="F93" t="s">
        <v>3024</v>
      </c>
      <c r="G93" t="s">
        <v>1679</v>
      </c>
      <c r="H93">
        <v>2</v>
      </c>
      <c r="I93" t="s">
        <v>4629</v>
      </c>
    </row>
    <row r="94" spans="1:9" x14ac:dyDescent="0.2">
      <c r="A94">
        <v>93</v>
      </c>
      <c r="B94" s="5">
        <v>39961</v>
      </c>
      <c r="C94" s="9">
        <v>0.44513888888888892</v>
      </c>
      <c r="D94" t="s">
        <v>4744</v>
      </c>
      <c r="E94" t="s">
        <v>4627</v>
      </c>
      <c r="F94" t="s">
        <v>3024</v>
      </c>
      <c r="G94" t="s">
        <v>1680</v>
      </c>
      <c r="H94" s="5">
        <v>39954</v>
      </c>
      <c r="I94" t="s">
        <v>4629</v>
      </c>
    </row>
    <row r="95" spans="1:9" x14ac:dyDescent="0.2">
      <c r="A95">
        <v>94</v>
      </c>
      <c r="B95" s="5">
        <v>39961</v>
      </c>
      <c r="C95" s="9">
        <v>0.44513888888888892</v>
      </c>
      <c r="D95" t="s">
        <v>4744</v>
      </c>
      <c r="E95" t="s">
        <v>4627</v>
      </c>
      <c r="F95" t="s">
        <v>3024</v>
      </c>
      <c r="G95" t="s">
        <v>1681</v>
      </c>
      <c r="H95" s="9">
        <v>0.50416666666666665</v>
      </c>
      <c r="I95" t="s">
        <v>4629</v>
      </c>
    </row>
    <row r="96" spans="1:9" x14ac:dyDescent="0.2">
      <c r="A96">
        <v>95</v>
      </c>
      <c r="B96" s="5">
        <v>39961</v>
      </c>
      <c r="C96" s="9">
        <v>0.44513888888888892</v>
      </c>
      <c r="D96" t="s">
        <v>4744</v>
      </c>
      <c r="E96" t="s">
        <v>4627</v>
      </c>
      <c r="F96" t="s">
        <v>3024</v>
      </c>
      <c r="G96" t="s">
        <v>1682</v>
      </c>
      <c r="H96" t="s">
        <v>4623</v>
      </c>
      <c r="I96" t="s">
        <v>4629</v>
      </c>
    </row>
    <row r="97" spans="1:9" x14ac:dyDescent="0.2">
      <c r="A97">
        <v>96</v>
      </c>
      <c r="B97" s="5">
        <v>39961</v>
      </c>
      <c r="C97" s="9">
        <v>0.44513888888888892</v>
      </c>
      <c r="D97" t="s">
        <v>4744</v>
      </c>
      <c r="E97" t="s">
        <v>4627</v>
      </c>
      <c r="F97" t="s">
        <v>3024</v>
      </c>
      <c r="G97" t="s">
        <v>1683</v>
      </c>
      <c r="H97" t="s">
        <v>4627</v>
      </c>
      <c r="I97" t="s">
        <v>4629</v>
      </c>
    </row>
    <row r="98" spans="1:9" x14ac:dyDescent="0.2">
      <c r="A98">
        <v>97</v>
      </c>
      <c r="B98" s="5">
        <v>39961</v>
      </c>
      <c r="C98" s="9">
        <v>0.44513888888888892</v>
      </c>
      <c r="D98" t="s">
        <v>4744</v>
      </c>
      <c r="E98" t="s">
        <v>4627</v>
      </c>
      <c r="F98" t="s">
        <v>3024</v>
      </c>
      <c r="G98" t="s">
        <v>1684</v>
      </c>
      <c r="H98" t="s">
        <v>4625</v>
      </c>
      <c r="I98" t="s">
        <v>4629</v>
      </c>
    </row>
    <row r="99" spans="1:9" x14ac:dyDescent="0.2">
      <c r="A99">
        <v>98</v>
      </c>
      <c r="B99" s="5">
        <v>39961</v>
      </c>
      <c r="C99" s="9">
        <v>0.44513888888888892</v>
      </c>
      <c r="D99" t="s">
        <v>4744</v>
      </c>
      <c r="E99" t="s">
        <v>4627</v>
      </c>
      <c r="F99" t="s">
        <v>3024</v>
      </c>
      <c r="G99" t="s">
        <v>2950</v>
      </c>
      <c r="H99" t="s">
        <v>4628</v>
      </c>
      <c r="I99" t="s">
        <v>4629</v>
      </c>
    </row>
    <row r="100" spans="1:9" x14ac:dyDescent="0.2">
      <c r="A100">
        <v>99</v>
      </c>
      <c r="B100" s="5">
        <v>39961</v>
      </c>
      <c r="C100" s="9">
        <v>0.44513888888888892</v>
      </c>
      <c r="D100" t="s">
        <v>4744</v>
      </c>
      <c r="E100" t="s">
        <v>4627</v>
      </c>
      <c r="F100" t="s">
        <v>3024</v>
      </c>
      <c r="G100" t="s">
        <v>2951</v>
      </c>
      <c r="H100" t="s">
        <v>71</v>
      </c>
      <c r="I100" t="s">
        <v>4629</v>
      </c>
    </row>
    <row r="101" spans="1:9" x14ac:dyDescent="0.2">
      <c r="A101">
        <v>100</v>
      </c>
      <c r="B101" s="5">
        <v>39961</v>
      </c>
      <c r="C101" s="9">
        <v>0.44513888888888892</v>
      </c>
      <c r="D101" t="s">
        <v>4744</v>
      </c>
      <c r="E101" t="s">
        <v>4627</v>
      </c>
      <c r="F101" t="s">
        <v>3024</v>
      </c>
      <c r="G101" t="s">
        <v>2952</v>
      </c>
      <c r="H101" t="s">
        <v>4629</v>
      </c>
      <c r="I101" t="s">
        <v>4629</v>
      </c>
    </row>
    <row r="102" spans="1:9" x14ac:dyDescent="0.2">
      <c r="A102">
        <v>101</v>
      </c>
      <c r="B102" s="5">
        <v>39961</v>
      </c>
      <c r="C102" s="9">
        <v>0.44513888888888892</v>
      </c>
      <c r="D102" t="s">
        <v>4744</v>
      </c>
      <c r="E102" t="s">
        <v>4627</v>
      </c>
      <c r="F102" t="s">
        <v>3024</v>
      </c>
      <c r="G102" t="s">
        <v>2953</v>
      </c>
      <c r="H102">
        <v>3</v>
      </c>
      <c r="I102" t="s">
        <v>4629</v>
      </c>
    </row>
    <row r="103" spans="1:9" x14ac:dyDescent="0.2">
      <c r="A103">
        <v>102</v>
      </c>
      <c r="B103" s="5">
        <v>39961</v>
      </c>
      <c r="C103" s="9">
        <v>0.44513888888888892</v>
      </c>
      <c r="D103" t="s">
        <v>4744</v>
      </c>
      <c r="E103" t="s">
        <v>4627</v>
      </c>
      <c r="F103" t="s">
        <v>3024</v>
      </c>
      <c r="G103" t="s">
        <v>2954</v>
      </c>
      <c r="H103" s="5">
        <v>39954</v>
      </c>
      <c r="I103" t="s">
        <v>4629</v>
      </c>
    </row>
    <row r="104" spans="1:9" x14ac:dyDescent="0.2">
      <c r="A104">
        <v>103</v>
      </c>
      <c r="B104" s="5">
        <v>39961</v>
      </c>
      <c r="C104" s="9">
        <v>0.44513888888888892</v>
      </c>
      <c r="D104" t="s">
        <v>4744</v>
      </c>
      <c r="E104" t="s">
        <v>4627</v>
      </c>
      <c r="F104" t="s">
        <v>3024</v>
      </c>
      <c r="G104" t="s">
        <v>2955</v>
      </c>
      <c r="H104" s="9">
        <v>0.50416666666666665</v>
      </c>
      <c r="I104" t="s">
        <v>4629</v>
      </c>
    </row>
    <row r="105" spans="1:9" x14ac:dyDescent="0.2">
      <c r="A105">
        <v>104</v>
      </c>
      <c r="B105" s="5">
        <v>39961</v>
      </c>
      <c r="C105" s="9">
        <v>0.44513888888888892</v>
      </c>
      <c r="D105" t="s">
        <v>4744</v>
      </c>
      <c r="E105" t="s">
        <v>4627</v>
      </c>
      <c r="F105" t="s">
        <v>3024</v>
      </c>
      <c r="G105" t="s">
        <v>2956</v>
      </c>
      <c r="H105" t="s">
        <v>4623</v>
      </c>
      <c r="I105" t="s">
        <v>4629</v>
      </c>
    </row>
    <row r="106" spans="1:9" x14ac:dyDescent="0.2">
      <c r="A106">
        <v>105</v>
      </c>
      <c r="B106" s="5">
        <v>39961</v>
      </c>
      <c r="C106" s="9">
        <v>0.44513888888888892</v>
      </c>
      <c r="D106" t="s">
        <v>4744</v>
      </c>
      <c r="E106" t="s">
        <v>4627</v>
      </c>
      <c r="F106" t="s">
        <v>3024</v>
      </c>
      <c r="G106" t="s">
        <v>2957</v>
      </c>
      <c r="H106" t="s">
        <v>4627</v>
      </c>
      <c r="I106" t="s">
        <v>4629</v>
      </c>
    </row>
    <row r="107" spans="1:9" x14ac:dyDescent="0.2">
      <c r="A107">
        <v>106</v>
      </c>
      <c r="B107" s="5">
        <v>39961</v>
      </c>
      <c r="C107" s="9">
        <v>0.44513888888888892</v>
      </c>
      <c r="D107" t="s">
        <v>4744</v>
      </c>
      <c r="E107" t="s">
        <v>4627</v>
      </c>
      <c r="F107" t="s">
        <v>3024</v>
      </c>
      <c r="G107" t="s">
        <v>2958</v>
      </c>
      <c r="H107" t="s">
        <v>4625</v>
      </c>
      <c r="I107" t="s">
        <v>4629</v>
      </c>
    </row>
    <row r="108" spans="1:9" x14ac:dyDescent="0.2">
      <c r="A108">
        <v>107</v>
      </c>
      <c r="B108" s="5">
        <v>39961</v>
      </c>
      <c r="C108" s="9">
        <v>0.44513888888888892</v>
      </c>
      <c r="D108" t="s">
        <v>4744</v>
      </c>
      <c r="E108" t="s">
        <v>4627</v>
      </c>
      <c r="F108" t="s">
        <v>3024</v>
      </c>
      <c r="G108" t="s">
        <v>2959</v>
      </c>
      <c r="H108" t="s">
        <v>4630</v>
      </c>
      <c r="I108" t="s">
        <v>4629</v>
      </c>
    </row>
    <row r="109" spans="1:9" x14ac:dyDescent="0.2">
      <c r="A109">
        <v>108</v>
      </c>
      <c r="B109" s="5">
        <v>39961</v>
      </c>
      <c r="C109" s="9">
        <v>0.44513888888888892</v>
      </c>
      <c r="D109" t="s">
        <v>4744</v>
      </c>
      <c r="E109" t="s">
        <v>4627</v>
      </c>
      <c r="F109" t="s">
        <v>3024</v>
      </c>
      <c r="G109" t="s">
        <v>2960</v>
      </c>
      <c r="H109" t="s">
        <v>4796</v>
      </c>
      <c r="I109" t="s">
        <v>4629</v>
      </c>
    </row>
    <row r="110" spans="1:9" x14ac:dyDescent="0.2">
      <c r="A110">
        <v>109</v>
      </c>
      <c r="B110" s="5">
        <v>39961</v>
      </c>
      <c r="C110" s="9">
        <v>0.44513888888888892</v>
      </c>
      <c r="D110" t="s">
        <v>4744</v>
      </c>
      <c r="E110" t="s">
        <v>4627</v>
      </c>
      <c r="F110" t="s">
        <v>3024</v>
      </c>
      <c r="G110" t="s">
        <v>2961</v>
      </c>
      <c r="H110" t="s">
        <v>4629</v>
      </c>
      <c r="I110" t="s">
        <v>4629</v>
      </c>
    </row>
    <row r="111" spans="1:9" x14ac:dyDescent="0.2">
      <c r="A111">
        <v>110</v>
      </c>
      <c r="B111" s="5">
        <v>39961</v>
      </c>
      <c r="C111" s="9">
        <v>0.44513888888888892</v>
      </c>
      <c r="D111" t="s">
        <v>4744</v>
      </c>
      <c r="E111" t="s">
        <v>4627</v>
      </c>
      <c r="F111" t="s">
        <v>3024</v>
      </c>
      <c r="G111" t="s">
        <v>2962</v>
      </c>
      <c r="H111">
        <v>4</v>
      </c>
      <c r="I111" t="s">
        <v>4629</v>
      </c>
    </row>
    <row r="112" spans="1:9" x14ac:dyDescent="0.2">
      <c r="A112">
        <v>111</v>
      </c>
      <c r="B112" s="5">
        <v>39961</v>
      </c>
      <c r="C112" s="9">
        <v>0.44513888888888892</v>
      </c>
      <c r="D112" t="s">
        <v>4744</v>
      </c>
      <c r="E112" t="s">
        <v>4627</v>
      </c>
      <c r="F112" t="s">
        <v>3024</v>
      </c>
      <c r="G112" t="s">
        <v>2963</v>
      </c>
      <c r="H112" s="5">
        <v>39954</v>
      </c>
      <c r="I112" t="s">
        <v>4629</v>
      </c>
    </row>
    <row r="113" spans="1:9" x14ac:dyDescent="0.2">
      <c r="A113">
        <v>112</v>
      </c>
      <c r="B113" s="5">
        <v>39961</v>
      </c>
      <c r="C113" s="9">
        <v>0.44513888888888892</v>
      </c>
      <c r="D113" t="s">
        <v>4744</v>
      </c>
      <c r="E113" t="s">
        <v>4627</v>
      </c>
      <c r="F113" t="s">
        <v>3024</v>
      </c>
      <c r="G113" t="s">
        <v>2964</v>
      </c>
      <c r="H113" s="9">
        <v>0.50416666666666665</v>
      </c>
      <c r="I113" t="s">
        <v>4629</v>
      </c>
    </row>
    <row r="114" spans="1:9" x14ac:dyDescent="0.2">
      <c r="A114">
        <v>113</v>
      </c>
      <c r="B114" s="5">
        <v>39961</v>
      </c>
      <c r="C114" s="9">
        <v>0.44513888888888892</v>
      </c>
      <c r="D114" t="s">
        <v>4744</v>
      </c>
      <c r="E114" t="s">
        <v>4627</v>
      </c>
      <c r="F114" t="s">
        <v>3024</v>
      </c>
      <c r="G114" t="s">
        <v>2965</v>
      </c>
      <c r="H114" t="s">
        <v>4623</v>
      </c>
      <c r="I114" t="s">
        <v>4629</v>
      </c>
    </row>
    <row r="115" spans="1:9" x14ac:dyDescent="0.2">
      <c r="A115">
        <v>114</v>
      </c>
      <c r="B115" s="5">
        <v>39961</v>
      </c>
      <c r="C115" s="9">
        <v>0.44513888888888892</v>
      </c>
      <c r="D115" t="s">
        <v>4744</v>
      </c>
      <c r="E115" t="s">
        <v>4627</v>
      </c>
      <c r="F115" t="s">
        <v>3024</v>
      </c>
      <c r="G115" t="s">
        <v>2966</v>
      </c>
      <c r="H115" t="s">
        <v>4627</v>
      </c>
      <c r="I115" t="s">
        <v>4629</v>
      </c>
    </row>
    <row r="116" spans="1:9" x14ac:dyDescent="0.2">
      <c r="A116">
        <v>115</v>
      </c>
      <c r="B116" s="5">
        <v>39961</v>
      </c>
      <c r="C116" s="9">
        <v>0.44513888888888892</v>
      </c>
      <c r="D116" t="s">
        <v>4744</v>
      </c>
      <c r="E116" t="s">
        <v>4627</v>
      </c>
      <c r="F116" t="s">
        <v>3024</v>
      </c>
      <c r="G116" t="s">
        <v>2967</v>
      </c>
      <c r="H116" t="s">
        <v>4625</v>
      </c>
      <c r="I116" t="s">
        <v>4629</v>
      </c>
    </row>
    <row r="117" spans="1:9" x14ac:dyDescent="0.2">
      <c r="A117">
        <v>116</v>
      </c>
      <c r="B117" s="5">
        <v>39961</v>
      </c>
      <c r="C117" s="9">
        <v>0.44513888888888892</v>
      </c>
      <c r="D117" t="s">
        <v>4744</v>
      </c>
      <c r="E117" t="s">
        <v>4627</v>
      </c>
      <c r="F117" t="s">
        <v>3024</v>
      </c>
      <c r="G117" t="s">
        <v>2968</v>
      </c>
      <c r="H117" t="s">
        <v>1348</v>
      </c>
      <c r="I117" t="s">
        <v>4629</v>
      </c>
    </row>
    <row r="118" spans="1:9" x14ac:dyDescent="0.2">
      <c r="A118">
        <v>117</v>
      </c>
      <c r="B118" s="5">
        <v>39961</v>
      </c>
      <c r="C118" s="9">
        <v>0.44513888888888892</v>
      </c>
      <c r="D118" t="s">
        <v>4744</v>
      </c>
      <c r="E118" t="s">
        <v>4627</v>
      </c>
      <c r="F118" t="s">
        <v>3024</v>
      </c>
      <c r="G118" t="s">
        <v>2969</v>
      </c>
      <c r="H118" t="s">
        <v>3679</v>
      </c>
      <c r="I118" t="s">
        <v>4629</v>
      </c>
    </row>
    <row r="119" spans="1:9" x14ac:dyDescent="0.2">
      <c r="A119">
        <v>118</v>
      </c>
      <c r="B119" s="5">
        <v>39961</v>
      </c>
      <c r="C119" s="9">
        <v>0.44513888888888892</v>
      </c>
      <c r="D119" t="s">
        <v>4744</v>
      </c>
      <c r="E119" t="s">
        <v>4627</v>
      </c>
      <c r="F119" t="s">
        <v>3024</v>
      </c>
      <c r="G119" t="s">
        <v>2970</v>
      </c>
      <c r="H119" t="s">
        <v>4629</v>
      </c>
      <c r="I119" t="s">
        <v>4629</v>
      </c>
    </row>
    <row r="120" spans="1:9" x14ac:dyDescent="0.2">
      <c r="A120">
        <v>119</v>
      </c>
      <c r="B120" s="5">
        <v>39961</v>
      </c>
      <c r="C120" s="9">
        <v>0.44513888888888892</v>
      </c>
      <c r="D120" t="s">
        <v>4744</v>
      </c>
      <c r="E120" t="s">
        <v>4627</v>
      </c>
      <c r="F120" t="s">
        <v>3024</v>
      </c>
      <c r="G120" t="s">
        <v>2971</v>
      </c>
      <c r="H120">
        <v>5</v>
      </c>
      <c r="I120" t="s">
        <v>4629</v>
      </c>
    </row>
    <row r="121" spans="1:9" x14ac:dyDescent="0.2">
      <c r="A121">
        <v>120</v>
      </c>
      <c r="B121" s="5">
        <v>39961</v>
      </c>
      <c r="C121" s="9">
        <v>0.44513888888888892</v>
      </c>
      <c r="D121" t="s">
        <v>4744</v>
      </c>
      <c r="E121" t="s">
        <v>4627</v>
      </c>
      <c r="F121" t="s">
        <v>3024</v>
      </c>
      <c r="G121" t="s">
        <v>2972</v>
      </c>
      <c r="H121" s="5">
        <v>39954</v>
      </c>
      <c r="I121" t="s">
        <v>4629</v>
      </c>
    </row>
    <row r="122" spans="1:9" x14ac:dyDescent="0.2">
      <c r="A122">
        <v>121</v>
      </c>
      <c r="B122" s="5">
        <v>39961</v>
      </c>
      <c r="C122" s="9">
        <v>0.44513888888888892</v>
      </c>
      <c r="D122" t="s">
        <v>4744</v>
      </c>
      <c r="E122" t="s">
        <v>4627</v>
      </c>
      <c r="F122" t="s">
        <v>3024</v>
      </c>
      <c r="G122" t="s">
        <v>2973</v>
      </c>
      <c r="H122" s="9">
        <v>0.50416666666666665</v>
      </c>
      <c r="I122" t="s">
        <v>4629</v>
      </c>
    </row>
    <row r="123" spans="1:9" x14ac:dyDescent="0.2">
      <c r="A123">
        <v>122</v>
      </c>
      <c r="B123" s="5">
        <v>39961</v>
      </c>
      <c r="C123" s="9">
        <v>0.44513888888888892</v>
      </c>
      <c r="D123" t="s">
        <v>4744</v>
      </c>
      <c r="E123" t="s">
        <v>4627</v>
      </c>
      <c r="F123" t="s">
        <v>3024</v>
      </c>
      <c r="G123" t="s">
        <v>2974</v>
      </c>
      <c r="H123" t="s">
        <v>4623</v>
      </c>
      <c r="I123" t="s">
        <v>4629</v>
      </c>
    </row>
    <row r="124" spans="1:9" x14ac:dyDescent="0.2">
      <c r="A124">
        <v>123</v>
      </c>
      <c r="B124" s="5">
        <v>39961</v>
      </c>
      <c r="C124" s="9">
        <v>0.44513888888888892</v>
      </c>
      <c r="D124" t="s">
        <v>4744</v>
      </c>
      <c r="E124" t="s">
        <v>4627</v>
      </c>
      <c r="F124" t="s">
        <v>3024</v>
      </c>
      <c r="G124" t="s">
        <v>2975</v>
      </c>
      <c r="H124" t="s">
        <v>4627</v>
      </c>
      <c r="I124" t="s">
        <v>4629</v>
      </c>
    </row>
    <row r="125" spans="1:9" x14ac:dyDescent="0.2">
      <c r="A125">
        <v>124</v>
      </c>
      <c r="B125" s="5">
        <v>39961</v>
      </c>
      <c r="C125" s="9">
        <v>0.44513888888888892</v>
      </c>
      <c r="D125" t="s">
        <v>4744</v>
      </c>
      <c r="E125" t="s">
        <v>4627</v>
      </c>
      <c r="F125" t="s">
        <v>3024</v>
      </c>
      <c r="G125" t="s">
        <v>2976</v>
      </c>
      <c r="H125" t="s">
        <v>4625</v>
      </c>
      <c r="I125" t="s">
        <v>4629</v>
      </c>
    </row>
    <row r="126" spans="1:9" x14ac:dyDescent="0.2">
      <c r="A126">
        <v>125</v>
      </c>
      <c r="B126" s="5">
        <v>39961</v>
      </c>
      <c r="C126" s="9">
        <v>0.44513888888888892</v>
      </c>
      <c r="D126" t="s">
        <v>4744</v>
      </c>
      <c r="E126" t="s">
        <v>4627</v>
      </c>
      <c r="F126" t="s">
        <v>3024</v>
      </c>
      <c r="G126" t="s">
        <v>2977</v>
      </c>
      <c r="H126" t="s">
        <v>1349</v>
      </c>
      <c r="I126" t="s">
        <v>4629</v>
      </c>
    </row>
    <row r="127" spans="1:9" x14ac:dyDescent="0.2">
      <c r="A127">
        <v>126</v>
      </c>
      <c r="B127" s="5">
        <v>39961</v>
      </c>
      <c r="C127" s="9">
        <v>0.44513888888888892</v>
      </c>
      <c r="D127" t="s">
        <v>4744</v>
      </c>
      <c r="E127" t="s">
        <v>4627</v>
      </c>
      <c r="F127" t="s">
        <v>3024</v>
      </c>
      <c r="G127" t="s">
        <v>2978</v>
      </c>
      <c r="H127" t="s">
        <v>1986</v>
      </c>
      <c r="I127" t="s">
        <v>4629</v>
      </c>
    </row>
    <row r="128" spans="1:9" x14ac:dyDescent="0.2">
      <c r="A128">
        <v>127</v>
      </c>
      <c r="B128" s="5">
        <v>39961</v>
      </c>
      <c r="C128" s="9">
        <v>0.44513888888888892</v>
      </c>
      <c r="D128" t="s">
        <v>4744</v>
      </c>
      <c r="E128" t="s">
        <v>4627</v>
      </c>
      <c r="F128" t="s">
        <v>3024</v>
      </c>
      <c r="G128" t="s">
        <v>2979</v>
      </c>
      <c r="H128" t="s">
        <v>4629</v>
      </c>
      <c r="I128" t="s">
        <v>4629</v>
      </c>
    </row>
    <row r="129" spans="1:9" x14ac:dyDescent="0.2">
      <c r="A129">
        <v>128</v>
      </c>
      <c r="B129" s="5">
        <v>39961</v>
      </c>
      <c r="C129" s="9">
        <v>0.44513888888888892</v>
      </c>
      <c r="D129" t="s">
        <v>4744</v>
      </c>
      <c r="E129" t="s">
        <v>4627</v>
      </c>
      <c r="F129" t="s">
        <v>3024</v>
      </c>
      <c r="G129" t="s">
        <v>2980</v>
      </c>
      <c r="H129">
        <v>6</v>
      </c>
      <c r="I129" t="s">
        <v>4629</v>
      </c>
    </row>
    <row r="130" spans="1:9" x14ac:dyDescent="0.2">
      <c r="A130">
        <v>129</v>
      </c>
      <c r="B130" s="5">
        <v>39961</v>
      </c>
      <c r="C130" s="9">
        <v>0.44513888888888892</v>
      </c>
      <c r="D130" t="s">
        <v>4744</v>
      </c>
      <c r="E130" t="s">
        <v>4627</v>
      </c>
      <c r="F130" t="s">
        <v>3024</v>
      </c>
      <c r="G130" t="s">
        <v>2981</v>
      </c>
      <c r="H130" s="5">
        <v>39954</v>
      </c>
      <c r="I130" t="s">
        <v>4629</v>
      </c>
    </row>
    <row r="131" spans="1:9" x14ac:dyDescent="0.2">
      <c r="A131">
        <v>130</v>
      </c>
      <c r="B131" s="5">
        <v>39961</v>
      </c>
      <c r="C131" s="9">
        <v>0.44513888888888892</v>
      </c>
      <c r="D131" t="s">
        <v>4744</v>
      </c>
      <c r="E131" t="s">
        <v>4627</v>
      </c>
      <c r="F131" t="s">
        <v>3024</v>
      </c>
      <c r="G131" t="s">
        <v>2982</v>
      </c>
      <c r="H131" s="9">
        <v>0.50416666666666665</v>
      </c>
      <c r="I131" t="s">
        <v>4629</v>
      </c>
    </row>
    <row r="132" spans="1:9" x14ac:dyDescent="0.2">
      <c r="A132">
        <v>131</v>
      </c>
      <c r="B132" s="5">
        <v>39961</v>
      </c>
      <c r="C132" s="9">
        <v>0.44513888888888892</v>
      </c>
      <c r="D132" t="s">
        <v>4744</v>
      </c>
      <c r="E132" t="s">
        <v>4627</v>
      </c>
      <c r="F132" t="s">
        <v>3024</v>
      </c>
      <c r="G132" t="s">
        <v>2983</v>
      </c>
      <c r="H132" t="s">
        <v>4623</v>
      </c>
      <c r="I132" t="s">
        <v>4629</v>
      </c>
    </row>
    <row r="133" spans="1:9" x14ac:dyDescent="0.2">
      <c r="A133">
        <v>132</v>
      </c>
      <c r="B133" s="5">
        <v>39961</v>
      </c>
      <c r="C133" s="9">
        <v>0.44513888888888892</v>
      </c>
      <c r="D133" t="s">
        <v>4744</v>
      </c>
      <c r="E133" t="s">
        <v>4627</v>
      </c>
      <c r="F133" t="s">
        <v>3024</v>
      </c>
      <c r="G133" t="s">
        <v>2984</v>
      </c>
      <c r="H133" t="s">
        <v>4627</v>
      </c>
      <c r="I133" t="s">
        <v>4629</v>
      </c>
    </row>
    <row r="134" spans="1:9" x14ac:dyDescent="0.2">
      <c r="A134">
        <v>133</v>
      </c>
      <c r="B134" s="5">
        <v>39961</v>
      </c>
      <c r="C134" s="9">
        <v>0.44513888888888892</v>
      </c>
      <c r="D134" t="s">
        <v>4744</v>
      </c>
      <c r="E134" t="s">
        <v>4627</v>
      </c>
      <c r="F134" t="s">
        <v>3024</v>
      </c>
      <c r="G134" t="s">
        <v>2985</v>
      </c>
      <c r="H134" t="s">
        <v>4625</v>
      </c>
      <c r="I134" t="s">
        <v>4629</v>
      </c>
    </row>
    <row r="135" spans="1:9" x14ac:dyDescent="0.2">
      <c r="A135">
        <v>134</v>
      </c>
      <c r="B135" s="5">
        <v>39961</v>
      </c>
      <c r="C135" s="9">
        <v>0.44513888888888892</v>
      </c>
      <c r="D135" t="s">
        <v>4744</v>
      </c>
      <c r="E135" t="s">
        <v>4627</v>
      </c>
      <c r="F135" t="s">
        <v>3024</v>
      </c>
      <c r="G135" t="s">
        <v>2986</v>
      </c>
      <c r="H135" t="s">
        <v>4823</v>
      </c>
      <c r="I135" t="s">
        <v>4629</v>
      </c>
    </row>
    <row r="136" spans="1:9" x14ac:dyDescent="0.2">
      <c r="A136">
        <v>135</v>
      </c>
      <c r="B136" s="5">
        <v>39961</v>
      </c>
      <c r="C136" s="9">
        <v>0.44513888888888892</v>
      </c>
      <c r="D136" t="s">
        <v>4744</v>
      </c>
      <c r="E136" t="s">
        <v>4627</v>
      </c>
      <c r="F136" t="s">
        <v>3024</v>
      </c>
      <c r="G136" t="s">
        <v>2987</v>
      </c>
      <c r="H136" t="s">
        <v>839</v>
      </c>
      <c r="I136" t="s">
        <v>4629</v>
      </c>
    </row>
    <row r="137" spans="1:9" x14ac:dyDescent="0.2">
      <c r="A137">
        <v>136</v>
      </c>
      <c r="B137" s="5">
        <v>39961</v>
      </c>
      <c r="C137" s="9">
        <v>0.44513888888888892</v>
      </c>
      <c r="D137" t="s">
        <v>4744</v>
      </c>
      <c r="E137" t="s">
        <v>4627</v>
      </c>
      <c r="F137" t="s">
        <v>3024</v>
      </c>
      <c r="G137" t="s">
        <v>3992</v>
      </c>
      <c r="H137" t="s">
        <v>4629</v>
      </c>
      <c r="I137" t="s">
        <v>4629</v>
      </c>
    </row>
    <row r="138" spans="1:9" x14ac:dyDescent="0.2">
      <c r="A138">
        <v>137</v>
      </c>
      <c r="B138" s="5">
        <v>39961</v>
      </c>
      <c r="C138" s="9">
        <v>0.44513888888888892</v>
      </c>
      <c r="D138" t="s">
        <v>4744</v>
      </c>
      <c r="E138" t="s">
        <v>4627</v>
      </c>
      <c r="F138" t="s">
        <v>3024</v>
      </c>
      <c r="G138" t="s">
        <v>3993</v>
      </c>
      <c r="H138">
        <v>7</v>
      </c>
      <c r="I138" t="s">
        <v>4629</v>
      </c>
    </row>
    <row r="139" spans="1:9" x14ac:dyDescent="0.2">
      <c r="A139">
        <v>138</v>
      </c>
      <c r="B139" s="5">
        <v>39961</v>
      </c>
      <c r="C139" s="9">
        <v>0.44513888888888892</v>
      </c>
      <c r="D139" t="s">
        <v>4744</v>
      </c>
      <c r="E139" t="s">
        <v>4627</v>
      </c>
      <c r="F139" t="s">
        <v>3024</v>
      </c>
      <c r="G139" t="s">
        <v>3994</v>
      </c>
      <c r="H139" s="5">
        <v>39954</v>
      </c>
      <c r="I139" t="s">
        <v>4629</v>
      </c>
    </row>
    <row r="140" spans="1:9" x14ac:dyDescent="0.2">
      <c r="A140">
        <v>139</v>
      </c>
      <c r="B140" s="5">
        <v>39961</v>
      </c>
      <c r="C140" s="9">
        <v>0.44513888888888892</v>
      </c>
      <c r="D140" t="s">
        <v>4744</v>
      </c>
      <c r="E140" t="s">
        <v>4627</v>
      </c>
      <c r="F140" t="s">
        <v>3024</v>
      </c>
      <c r="G140" t="s">
        <v>3995</v>
      </c>
      <c r="H140" s="9">
        <v>0.50416666666666665</v>
      </c>
      <c r="I140" t="s">
        <v>4629</v>
      </c>
    </row>
    <row r="141" spans="1:9" x14ac:dyDescent="0.2">
      <c r="A141">
        <v>140</v>
      </c>
      <c r="B141" s="5">
        <v>39961</v>
      </c>
      <c r="C141" s="9">
        <v>0.44513888888888892</v>
      </c>
      <c r="D141" t="s">
        <v>4744</v>
      </c>
      <c r="E141" t="s">
        <v>4627</v>
      </c>
      <c r="F141" t="s">
        <v>3024</v>
      </c>
      <c r="G141" t="s">
        <v>3996</v>
      </c>
      <c r="H141" t="s">
        <v>4623</v>
      </c>
      <c r="I141" t="s">
        <v>4629</v>
      </c>
    </row>
    <row r="142" spans="1:9" x14ac:dyDescent="0.2">
      <c r="A142">
        <v>141</v>
      </c>
      <c r="B142" s="5">
        <v>39961</v>
      </c>
      <c r="C142" s="9">
        <v>0.44513888888888892</v>
      </c>
      <c r="D142" t="s">
        <v>4744</v>
      </c>
      <c r="E142" t="s">
        <v>4627</v>
      </c>
      <c r="F142" t="s">
        <v>3024</v>
      </c>
      <c r="G142" t="s">
        <v>3997</v>
      </c>
      <c r="H142" t="s">
        <v>4627</v>
      </c>
      <c r="I142" t="s">
        <v>4629</v>
      </c>
    </row>
    <row r="143" spans="1:9" x14ac:dyDescent="0.2">
      <c r="A143">
        <v>142</v>
      </c>
      <c r="B143" s="5">
        <v>39961</v>
      </c>
      <c r="C143" s="9">
        <v>0.44513888888888892</v>
      </c>
      <c r="D143" t="s">
        <v>4744</v>
      </c>
      <c r="E143" t="s">
        <v>4627</v>
      </c>
      <c r="F143" t="s">
        <v>3024</v>
      </c>
      <c r="G143" t="s">
        <v>3998</v>
      </c>
      <c r="H143" t="s">
        <v>4625</v>
      </c>
      <c r="I143" t="s">
        <v>4629</v>
      </c>
    </row>
    <row r="144" spans="1:9" x14ac:dyDescent="0.2">
      <c r="A144">
        <v>143</v>
      </c>
      <c r="B144" s="5">
        <v>39961</v>
      </c>
      <c r="C144" s="9">
        <v>0.44513888888888892</v>
      </c>
      <c r="D144" t="s">
        <v>4744</v>
      </c>
      <c r="E144" t="s">
        <v>4627</v>
      </c>
      <c r="F144" t="s">
        <v>3024</v>
      </c>
      <c r="G144" t="s">
        <v>3999</v>
      </c>
      <c r="H144" t="s">
        <v>4824</v>
      </c>
      <c r="I144" t="s">
        <v>4629</v>
      </c>
    </row>
    <row r="145" spans="1:9" x14ac:dyDescent="0.2">
      <c r="A145">
        <v>144</v>
      </c>
      <c r="B145" s="5">
        <v>39961</v>
      </c>
      <c r="C145" s="9">
        <v>0.44513888888888892</v>
      </c>
      <c r="D145" t="s">
        <v>4744</v>
      </c>
      <c r="E145" t="s">
        <v>4627</v>
      </c>
      <c r="F145" t="s">
        <v>3024</v>
      </c>
      <c r="G145" t="s">
        <v>4000</v>
      </c>
      <c r="H145" t="s">
        <v>3937</v>
      </c>
      <c r="I145" t="s">
        <v>4629</v>
      </c>
    </row>
    <row r="146" spans="1:9" x14ac:dyDescent="0.2">
      <c r="A146">
        <v>145</v>
      </c>
      <c r="B146" s="5">
        <v>39961</v>
      </c>
      <c r="C146" s="9">
        <v>0.44513888888888892</v>
      </c>
      <c r="D146" t="s">
        <v>4744</v>
      </c>
      <c r="E146" t="s">
        <v>4627</v>
      </c>
      <c r="F146" t="s">
        <v>3024</v>
      </c>
      <c r="G146" t="s">
        <v>4001</v>
      </c>
      <c r="H146" t="s">
        <v>4629</v>
      </c>
      <c r="I146" t="s">
        <v>4629</v>
      </c>
    </row>
    <row r="147" spans="1:9" x14ac:dyDescent="0.2">
      <c r="A147">
        <v>146</v>
      </c>
      <c r="B147" s="5">
        <v>39961</v>
      </c>
      <c r="C147" s="9">
        <v>0.44513888888888892</v>
      </c>
      <c r="D147" t="s">
        <v>4744</v>
      </c>
      <c r="E147" t="s">
        <v>4627</v>
      </c>
      <c r="F147" t="s">
        <v>3024</v>
      </c>
      <c r="G147" t="s">
        <v>4002</v>
      </c>
      <c r="H147">
        <v>8</v>
      </c>
      <c r="I147" t="s">
        <v>4629</v>
      </c>
    </row>
    <row r="148" spans="1:9" x14ac:dyDescent="0.2">
      <c r="A148">
        <v>147</v>
      </c>
      <c r="B148" s="5">
        <v>39961</v>
      </c>
      <c r="C148" s="9">
        <v>0.44513888888888892</v>
      </c>
      <c r="D148" t="s">
        <v>4744</v>
      </c>
      <c r="E148" t="s">
        <v>4627</v>
      </c>
      <c r="F148" t="s">
        <v>3024</v>
      </c>
      <c r="G148" t="s">
        <v>4003</v>
      </c>
      <c r="H148" s="5">
        <v>39954</v>
      </c>
      <c r="I148" t="s">
        <v>4629</v>
      </c>
    </row>
    <row r="149" spans="1:9" x14ac:dyDescent="0.2">
      <c r="A149">
        <v>148</v>
      </c>
      <c r="B149" s="5">
        <v>39961</v>
      </c>
      <c r="C149" s="9">
        <v>0.44513888888888892</v>
      </c>
      <c r="D149" t="s">
        <v>4744</v>
      </c>
      <c r="E149" t="s">
        <v>4627</v>
      </c>
      <c r="F149" t="s">
        <v>3024</v>
      </c>
      <c r="G149" t="s">
        <v>4004</v>
      </c>
      <c r="H149" s="9">
        <v>0.50416666666666665</v>
      </c>
      <c r="I149" t="s">
        <v>4629</v>
      </c>
    </row>
    <row r="150" spans="1:9" x14ac:dyDescent="0.2">
      <c r="A150">
        <v>149</v>
      </c>
      <c r="B150" s="5">
        <v>39961</v>
      </c>
      <c r="C150" s="9">
        <v>0.44513888888888892</v>
      </c>
      <c r="D150" t="s">
        <v>4744</v>
      </c>
      <c r="E150" t="s">
        <v>4627</v>
      </c>
      <c r="F150" t="s">
        <v>3024</v>
      </c>
      <c r="G150" t="s">
        <v>4005</v>
      </c>
      <c r="H150" t="s">
        <v>4623</v>
      </c>
      <c r="I150" t="s">
        <v>4629</v>
      </c>
    </row>
    <row r="151" spans="1:9" x14ac:dyDescent="0.2">
      <c r="A151">
        <v>150</v>
      </c>
      <c r="B151" s="5">
        <v>39961</v>
      </c>
      <c r="C151" s="9">
        <v>0.44513888888888892</v>
      </c>
      <c r="D151" t="s">
        <v>4744</v>
      </c>
      <c r="E151" t="s">
        <v>4627</v>
      </c>
      <c r="F151" t="s">
        <v>3024</v>
      </c>
      <c r="G151" t="s">
        <v>4006</v>
      </c>
      <c r="H151" t="s">
        <v>4627</v>
      </c>
      <c r="I151" t="s">
        <v>4629</v>
      </c>
    </row>
    <row r="152" spans="1:9" x14ac:dyDescent="0.2">
      <c r="A152">
        <v>151</v>
      </c>
      <c r="B152" s="5">
        <v>39961</v>
      </c>
      <c r="C152" s="9">
        <v>0.44513888888888892</v>
      </c>
      <c r="D152" t="s">
        <v>4744</v>
      </c>
      <c r="E152" t="s">
        <v>4627</v>
      </c>
      <c r="F152" t="s">
        <v>3024</v>
      </c>
      <c r="G152" t="s">
        <v>4007</v>
      </c>
      <c r="H152" t="s">
        <v>4625</v>
      </c>
      <c r="I152" t="s">
        <v>4629</v>
      </c>
    </row>
    <row r="153" spans="1:9" x14ac:dyDescent="0.2">
      <c r="A153">
        <v>152</v>
      </c>
      <c r="B153" s="5">
        <v>39961</v>
      </c>
      <c r="C153" s="9">
        <v>0.44513888888888892</v>
      </c>
      <c r="D153" t="s">
        <v>4744</v>
      </c>
      <c r="E153" t="s">
        <v>4627</v>
      </c>
      <c r="F153" t="s">
        <v>3024</v>
      </c>
      <c r="G153" t="s">
        <v>4008</v>
      </c>
      <c r="H153" t="s">
        <v>4825</v>
      </c>
      <c r="I153" t="s">
        <v>4629</v>
      </c>
    </row>
    <row r="154" spans="1:9" x14ac:dyDescent="0.2">
      <c r="A154">
        <v>153</v>
      </c>
      <c r="B154" s="5">
        <v>39961</v>
      </c>
      <c r="C154" s="9">
        <v>0.44513888888888892</v>
      </c>
      <c r="D154" t="s">
        <v>4744</v>
      </c>
      <c r="E154" t="s">
        <v>4627</v>
      </c>
      <c r="F154" t="s">
        <v>3024</v>
      </c>
      <c r="G154" t="s">
        <v>4009</v>
      </c>
      <c r="H154" t="s">
        <v>4672</v>
      </c>
      <c r="I154" t="s">
        <v>4629</v>
      </c>
    </row>
    <row r="155" spans="1:9" x14ac:dyDescent="0.2">
      <c r="A155">
        <v>154</v>
      </c>
      <c r="B155" s="5">
        <v>39961</v>
      </c>
      <c r="C155" s="9">
        <v>0.44513888888888892</v>
      </c>
      <c r="D155" t="s">
        <v>4744</v>
      </c>
      <c r="E155" t="s">
        <v>4627</v>
      </c>
      <c r="F155" t="s">
        <v>3024</v>
      </c>
      <c r="G155" t="s">
        <v>4010</v>
      </c>
      <c r="H155" t="s">
        <v>4629</v>
      </c>
      <c r="I155" t="s">
        <v>4629</v>
      </c>
    </row>
    <row r="156" spans="1:9" x14ac:dyDescent="0.2">
      <c r="A156">
        <v>155</v>
      </c>
      <c r="B156" s="5">
        <v>39961</v>
      </c>
      <c r="C156" s="9">
        <v>0.44513888888888892</v>
      </c>
      <c r="D156" t="s">
        <v>4744</v>
      </c>
      <c r="E156" t="s">
        <v>4627</v>
      </c>
      <c r="F156" t="s">
        <v>3024</v>
      </c>
      <c r="G156" t="s">
        <v>4011</v>
      </c>
      <c r="H156">
        <v>9</v>
      </c>
      <c r="I156" t="s">
        <v>4629</v>
      </c>
    </row>
    <row r="157" spans="1:9" x14ac:dyDescent="0.2">
      <c r="A157">
        <v>156</v>
      </c>
      <c r="B157" s="5">
        <v>39961</v>
      </c>
      <c r="C157" s="9">
        <v>0.44513888888888892</v>
      </c>
      <c r="D157" t="s">
        <v>4744</v>
      </c>
      <c r="E157" t="s">
        <v>4627</v>
      </c>
      <c r="F157" t="s">
        <v>3024</v>
      </c>
      <c r="G157" t="s">
        <v>4012</v>
      </c>
      <c r="H157" s="5">
        <v>39954</v>
      </c>
      <c r="I157" t="s">
        <v>4629</v>
      </c>
    </row>
    <row r="158" spans="1:9" x14ac:dyDescent="0.2">
      <c r="A158">
        <v>157</v>
      </c>
      <c r="B158" s="5">
        <v>39961</v>
      </c>
      <c r="C158" s="9">
        <v>0.44513888888888892</v>
      </c>
      <c r="D158" t="s">
        <v>4744</v>
      </c>
      <c r="E158" t="s">
        <v>4627</v>
      </c>
      <c r="F158" t="s">
        <v>3024</v>
      </c>
      <c r="G158" t="s">
        <v>4013</v>
      </c>
      <c r="H158" s="9">
        <v>0.50416666666666665</v>
      </c>
      <c r="I158" t="s">
        <v>4629</v>
      </c>
    </row>
    <row r="159" spans="1:9" x14ac:dyDescent="0.2">
      <c r="A159">
        <v>158</v>
      </c>
      <c r="B159" s="5">
        <v>39961</v>
      </c>
      <c r="C159" s="9">
        <v>0.44513888888888892</v>
      </c>
      <c r="D159" t="s">
        <v>4744</v>
      </c>
      <c r="E159" t="s">
        <v>4627</v>
      </c>
      <c r="F159" t="s">
        <v>3024</v>
      </c>
      <c r="G159" t="s">
        <v>4014</v>
      </c>
      <c r="H159" t="s">
        <v>4623</v>
      </c>
      <c r="I159" t="s">
        <v>4629</v>
      </c>
    </row>
    <row r="160" spans="1:9" x14ac:dyDescent="0.2">
      <c r="A160">
        <v>159</v>
      </c>
      <c r="B160" s="5">
        <v>39961</v>
      </c>
      <c r="C160" s="9">
        <v>0.44513888888888892</v>
      </c>
      <c r="D160" t="s">
        <v>4744</v>
      </c>
      <c r="E160" t="s">
        <v>4627</v>
      </c>
      <c r="F160" t="s">
        <v>3024</v>
      </c>
      <c r="G160" t="s">
        <v>4015</v>
      </c>
      <c r="H160" t="s">
        <v>4627</v>
      </c>
      <c r="I160" t="s">
        <v>4629</v>
      </c>
    </row>
    <row r="161" spans="1:9" x14ac:dyDescent="0.2">
      <c r="A161">
        <v>160</v>
      </c>
      <c r="B161" s="5">
        <v>39961</v>
      </c>
      <c r="C161" s="9">
        <v>0.44513888888888892</v>
      </c>
      <c r="D161" t="s">
        <v>4744</v>
      </c>
      <c r="E161" t="s">
        <v>4627</v>
      </c>
      <c r="F161" t="s">
        <v>3024</v>
      </c>
      <c r="G161" t="s">
        <v>4016</v>
      </c>
      <c r="H161" t="s">
        <v>4625</v>
      </c>
      <c r="I161" t="s">
        <v>4629</v>
      </c>
    </row>
    <row r="162" spans="1:9" x14ac:dyDescent="0.2">
      <c r="A162">
        <v>161</v>
      </c>
      <c r="B162" s="5">
        <v>39961</v>
      </c>
      <c r="C162" s="9">
        <v>0.44513888888888892</v>
      </c>
      <c r="D162" t="s">
        <v>4744</v>
      </c>
      <c r="E162" t="s">
        <v>4627</v>
      </c>
      <c r="F162" t="s">
        <v>3024</v>
      </c>
      <c r="G162" t="s">
        <v>4017</v>
      </c>
      <c r="H162" t="s">
        <v>3575</v>
      </c>
      <c r="I162" t="s">
        <v>4629</v>
      </c>
    </row>
    <row r="163" spans="1:9" x14ac:dyDescent="0.2">
      <c r="A163">
        <v>162</v>
      </c>
      <c r="B163" s="5">
        <v>39961</v>
      </c>
      <c r="C163" s="9">
        <v>0.44513888888888892</v>
      </c>
      <c r="D163" t="s">
        <v>4744</v>
      </c>
      <c r="E163" t="s">
        <v>4627</v>
      </c>
      <c r="F163" t="s">
        <v>3024</v>
      </c>
      <c r="G163" t="s">
        <v>4018</v>
      </c>
      <c r="H163" t="s">
        <v>2194</v>
      </c>
      <c r="I163" t="s">
        <v>4629</v>
      </c>
    </row>
    <row r="164" spans="1:9" x14ac:dyDescent="0.2">
      <c r="A164">
        <v>163</v>
      </c>
      <c r="B164" s="5">
        <v>39961</v>
      </c>
      <c r="C164" s="9">
        <v>0.44513888888888892</v>
      </c>
      <c r="D164" t="s">
        <v>4744</v>
      </c>
      <c r="E164" t="s">
        <v>4627</v>
      </c>
      <c r="F164" t="s">
        <v>3024</v>
      </c>
      <c r="G164" t="s">
        <v>474</v>
      </c>
      <c r="H164" t="s">
        <v>4629</v>
      </c>
      <c r="I164" t="s">
        <v>4629</v>
      </c>
    </row>
    <row r="165" spans="1:9" x14ac:dyDescent="0.2">
      <c r="A165">
        <v>164</v>
      </c>
      <c r="B165" s="5">
        <v>39961</v>
      </c>
      <c r="C165" s="9">
        <v>0.44513888888888892</v>
      </c>
      <c r="D165" t="s">
        <v>4744</v>
      </c>
      <c r="E165" t="s">
        <v>4627</v>
      </c>
      <c r="F165" t="s">
        <v>3024</v>
      </c>
      <c r="G165" t="s">
        <v>475</v>
      </c>
      <c r="H165">
        <v>10</v>
      </c>
      <c r="I165" t="s">
        <v>4629</v>
      </c>
    </row>
    <row r="166" spans="1:9" x14ac:dyDescent="0.2">
      <c r="A166">
        <v>165</v>
      </c>
      <c r="B166" s="5">
        <v>39961</v>
      </c>
      <c r="C166" s="9">
        <v>0.44513888888888892</v>
      </c>
      <c r="D166" t="s">
        <v>4744</v>
      </c>
      <c r="E166" t="s">
        <v>4627</v>
      </c>
      <c r="F166" t="s">
        <v>3024</v>
      </c>
      <c r="G166" t="s">
        <v>476</v>
      </c>
      <c r="H166" s="5">
        <v>39954</v>
      </c>
      <c r="I166" t="s">
        <v>4629</v>
      </c>
    </row>
    <row r="167" spans="1:9" x14ac:dyDescent="0.2">
      <c r="A167">
        <v>166</v>
      </c>
      <c r="B167" s="5">
        <v>39961</v>
      </c>
      <c r="C167" s="9">
        <v>0.44513888888888892</v>
      </c>
      <c r="D167" t="s">
        <v>4744</v>
      </c>
      <c r="E167" t="s">
        <v>4627</v>
      </c>
      <c r="F167" t="s">
        <v>3024</v>
      </c>
      <c r="G167" t="s">
        <v>477</v>
      </c>
      <c r="H167" s="9">
        <v>0.50416666666666665</v>
      </c>
      <c r="I167" t="s">
        <v>4629</v>
      </c>
    </row>
    <row r="168" spans="1:9" x14ac:dyDescent="0.2">
      <c r="A168">
        <v>167</v>
      </c>
      <c r="B168" s="5">
        <v>39961</v>
      </c>
      <c r="C168" s="9">
        <v>0.44513888888888892</v>
      </c>
      <c r="D168" t="s">
        <v>4744</v>
      </c>
      <c r="E168" t="s">
        <v>4627</v>
      </c>
      <c r="F168" t="s">
        <v>3024</v>
      </c>
      <c r="G168" t="s">
        <v>478</v>
      </c>
      <c r="H168" t="s">
        <v>4623</v>
      </c>
      <c r="I168" t="s">
        <v>4629</v>
      </c>
    </row>
    <row r="169" spans="1:9" x14ac:dyDescent="0.2">
      <c r="A169">
        <v>168</v>
      </c>
      <c r="B169" s="5">
        <v>39961</v>
      </c>
      <c r="C169" s="9">
        <v>0.44513888888888892</v>
      </c>
      <c r="D169" t="s">
        <v>4744</v>
      </c>
      <c r="E169" t="s">
        <v>4627</v>
      </c>
      <c r="F169" t="s">
        <v>3024</v>
      </c>
      <c r="G169" t="s">
        <v>479</v>
      </c>
      <c r="H169" t="s">
        <v>4627</v>
      </c>
      <c r="I169" t="s">
        <v>4629</v>
      </c>
    </row>
    <row r="170" spans="1:9" x14ac:dyDescent="0.2">
      <c r="A170">
        <v>169</v>
      </c>
      <c r="B170" s="5">
        <v>39961</v>
      </c>
      <c r="C170" s="9">
        <v>0.44513888888888892</v>
      </c>
      <c r="D170" t="s">
        <v>4744</v>
      </c>
      <c r="E170" t="s">
        <v>4627</v>
      </c>
      <c r="F170" t="s">
        <v>3024</v>
      </c>
      <c r="G170" t="s">
        <v>480</v>
      </c>
      <c r="H170" t="s">
        <v>4625</v>
      </c>
      <c r="I170" t="s">
        <v>4629</v>
      </c>
    </row>
    <row r="171" spans="1:9" x14ac:dyDescent="0.2">
      <c r="A171">
        <v>170</v>
      </c>
      <c r="B171" s="5">
        <v>39961</v>
      </c>
      <c r="C171" s="9">
        <v>0.44513888888888892</v>
      </c>
      <c r="D171" t="s">
        <v>4744</v>
      </c>
      <c r="E171" t="s">
        <v>4627</v>
      </c>
      <c r="F171" t="s">
        <v>3024</v>
      </c>
      <c r="G171" t="s">
        <v>481</v>
      </c>
      <c r="H171" t="s">
        <v>3576</v>
      </c>
      <c r="I171" t="s">
        <v>4629</v>
      </c>
    </row>
    <row r="172" spans="1:9" x14ac:dyDescent="0.2">
      <c r="A172">
        <v>171</v>
      </c>
      <c r="B172" s="5">
        <v>39961</v>
      </c>
      <c r="C172" s="9">
        <v>0.44513888888888892</v>
      </c>
      <c r="D172" t="s">
        <v>4744</v>
      </c>
      <c r="E172" t="s">
        <v>4627</v>
      </c>
      <c r="F172" t="s">
        <v>3024</v>
      </c>
      <c r="G172" t="s">
        <v>482</v>
      </c>
      <c r="H172" s="10" t="s">
        <v>3577</v>
      </c>
      <c r="I172" t="s">
        <v>4629</v>
      </c>
    </row>
    <row r="173" spans="1:9" x14ac:dyDescent="0.2">
      <c r="A173">
        <v>172</v>
      </c>
      <c r="B173" s="5">
        <v>39961</v>
      </c>
      <c r="C173" s="9">
        <v>0.44513888888888892</v>
      </c>
      <c r="D173" t="s">
        <v>4744</v>
      </c>
      <c r="E173" t="s">
        <v>4627</v>
      </c>
      <c r="F173" t="s">
        <v>3024</v>
      </c>
      <c r="G173" t="s">
        <v>483</v>
      </c>
      <c r="H173" t="s">
        <v>4629</v>
      </c>
      <c r="I173" t="s">
        <v>4629</v>
      </c>
    </row>
    <row r="174" spans="1:9" x14ac:dyDescent="0.2">
      <c r="A174">
        <v>173</v>
      </c>
      <c r="B174" s="5">
        <v>39961</v>
      </c>
      <c r="C174" s="9">
        <v>0.44513888888888892</v>
      </c>
      <c r="D174" t="s">
        <v>4744</v>
      </c>
      <c r="E174" t="s">
        <v>4627</v>
      </c>
      <c r="F174" t="s">
        <v>3024</v>
      </c>
      <c r="G174" t="s">
        <v>484</v>
      </c>
      <c r="H174">
        <v>11</v>
      </c>
      <c r="I174" t="s">
        <v>4629</v>
      </c>
    </row>
    <row r="175" spans="1:9" x14ac:dyDescent="0.2">
      <c r="A175">
        <v>174</v>
      </c>
      <c r="B175" s="5">
        <v>39961</v>
      </c>
      <c r="C175" s="9">
        <v>0.44513888888888892</v>
      </c>
      <c r="D175" t="s">
        <v>4744</v>
      </c>
      <c r="E175" t="s">
        <v>4627</v>
      </c>
      <c r="F175" t="s">
        <v>3024</v>
      </c>
      <c r="G175" t="s">
        <v>485</v>
      </c>
      <c r="H175" s="5">
        <v>39954</v>
      </c>
      <c r="I175" t="s">
        <v>4629</v>
      </c>
    </row>
    <row r="176" spans="1:9" x14ac:dyDescent="0.2">
      <c r="A176">
        <v>175</v>
      </c>
      <c r="B176" s="5">
        <v>39961</v>
      </c>
      <c r="C176" s="9">
        <v>0.44513888888888892</v>
      </c>
      <c r="D176" t="s">
        <v>4744</v>
      </c>
      <c r="E176" t="s">
        <v>4627</v>
      </c>
      <c r="F176" t="s">
        <v>3024</v>
      </c>
      <c r="G176" t="s">
        <v>486</v>
      </c>
      <c r="H176" s="9">
        <v>0.50416666666666665</v>
      </c>
      <c r="I176" t="s">
        <v>4629</v>
      </c>
    </row>
    <row r="177" spans="1:9" x14ac:dyDescent="0.2">
      <c r="A177">
        <v>176</v>
      </c>
      <c r="B177" s="5">
        <v>39961</v>
      </c>
      <c r="C177" s="9">
        <v>0.44513888888888892</v>
      </c>
      <c r="D177" t="s">
        <v>4744</v>
      </c>
      <c r="E177" t="s">
        <v>4627</v>
      </c>
      <c r="F177" t="s">
        <v>3024</v>
      </c>
      <c r="G177" t="s">
        <v>487</v>
      </c>
      <c r="H177" t="s">
        <v>4623</v>
      </c>
      <c r="I177" t="s">
        <v>4629</v>
      </c>
    </row>
    <row r="178" spans="1:9" x14ac:dyDescent="0.2">
      <c r="A178">
        <v>177</v>
      </c>
      <c r="B178" s="5">
        <v>39961</v>
      </c>
      <c r="C178" s="9">
        <v>0.44513888888888892</v>
      </c>
      <c r="D178" t="s">
        <v>4744</v>
      </c>
      <c r="E178" t="s">
        <v>4627</v>
      </c>
      <c r="F178" t="s">
        <v>3024</v>
      </c>
      <c r="G178" t="s">
        <v>488</v>
      </c>
      <c r="H178" t="s">
        <v>4627</v>
      </c>
      <c r="I178" t="s">
        <v>4629</v>
      </c>
    </row>
    <row r="179" spans="1:9" x14ac:dyDescent="0.2">
      <c r="A179">
        <v>178</v>
      </c>
      <c r="B179" s="5">
        <v>39961</v>
      </c>
      <c r="C179" s="9">
        <v>0.44513888888888892</v>
      </c>
      <c r="D179" t="s">
        <v>4744</v>
      </c>
      <c r="E179" t="s">
        <v>4627</v>
      </c>
      <c r="F179" t="s">
        <v>3024</v>
      </c>
      <c r="G179" t="s">
        <v>489</v>
      </c>
      <c r="H179" t="s">
        <v>4625</v>
      </c>
      <c r="I179" t="s">
        <v>4629</v>
      </c>
    </row>
    <row r="180" spans="1:9" x14ac:dyDescent="0.2">
      <c r="A180">
        <v>179</v>
      </c>
      <c r="B180" s="5">
        <v>39961</v>
      </c>
      <c r="C180" s="9">
        <v>0.44513888888888892</v>
      </c>
      <c r="D180" t="s">
        <v>4744</v>
      </c>
      <c r="E180" t="s">
        <v>4627</v>
      </c>
      <c r="F180" t="s">
        <v>3024</v>
      </c>
      <c r="G180" t="s">
        <v>490</v>
      </c>
      <c r="H180" t="s">
        <v>3578</v>
      </c>
      <c r="I180" t="s">
        <v>4629</v>
      </c>
    </row>
    <row r="181" spans="1:9" x14ac:dyDescent="0.2">
      <c r="A181">
        <v>180</v>
      </c>
      <c r="B181" s="5">
        <v>39961</v>
      </c>
      <c r="C181" s="9">
        <v>0.44513888888888892</v>
      </c>
      <c r="D181" t="s">
        <v>4744</v>
      </c>
      <c r="E181" t="s">
        <v>4627</v>
      </c>
      <c r="F181" t="s">
        <v>3024</v>
      </c>
      <c r="G181" t="s">
        <v>491</v>
      </c>
      <c r="H181" t="s">
        <v>3548</v>
      </c>
      <c r="I181" t="s">
        <v>4629</v>
      </c>
    </row>
    <row r="182" spans="1:9" x14ac:dyDescent="0.2">
      <c r="A182">
        <v>181</v>
      </c>
      <c r="B182" s="5">
        <v>39961</v>
      </c>
      <c r="C182" s="9">
        <v>0.44513888888888892</v>
      </c>
      <c r="D182" t="s">
        <v>4744</v>
      </c>
      <c r="E182" t="s">
        <v>4627</v>
      </c>
      <c r="F182" t="s">
        <v>3024</v>
      </c>
      <c r="G182" t="s">
        <v>492</v>
      </c>
      <c r="H182" t="s">
        <v>4629</v>
      </c>
      <c r="I182" t="s">
        <v>4629</v>
      </c>
    </row>
    <row r="183" spans="1:9" x14ac:dyDescent="0.2">
      <c r="A183">
        <v>182</v>
      </c>
      <c r="B183" s="5">
        <v>39961</v>
      </c>
      <c r="C183" s="9">
        <v>0.44513888888888892</v>
      </c>
      <c r="D183" t="s">
        <v>4744</v>
      </c>
      <c r="E183" t="s">
        <v>4627</v>
      </c>
      <c r="F183" t="s">
        <v>3024</v>
      </c>
      <c r="G183" t="s">
        <v>493</v>
      </c>
      <c r="H183">
        <v>12</v>
      </c>
      <c r="I183" t="s">
        <v>4629</v>
      </c>
    </row>
    <row r="184" spans="1:9" x14ac:dyDescent="0.2">
      <c r="A184">
        <v>183</v>
      </c>
      <c r="B184" s="5">
        <v>39961</v>
      </c>
      <c r="C184" s="9">
        <v>0.44513888888888892</v>
      </c>
      <c r="D184" t="s">
        <v>4744</v>
      </c>
      <c r="E184" t="s">
        <v>4627</v>
      </c>
      <c r="F184" t="s">
        <v>3024</v>
      </c>
      <c r="G184" t="s">
        <v>494</v>
      </c>
      <c r="H184" s="5">
        <v>39954</v>
      </c>
      <c r="I184" t="s">
        <v>4629</v>
      </c>
    </row>
    <row r="185" spans="1:9" x14ac:dyDescent="0.2">
      <c r="A185">
        <v>184</v>
      </c>
      <c r="B185" s="5">
        <v>39961</v>
      </c>
      <c r="C185" s="9">
        <v>0.44513888888888892</v>
      </c>
      <c r="D185" t="s">
        <v>4744</v>
      </c>
      <c r="E185" t="s">
        <v>4627</v>
      </c>
      <c r="F185" t="s">
        <v>3024</v>
      </c>
      <c r="G185" t="s">
        <v>495</v>
      </c>
      <c r="H185" s="9">
        <v>0.50416666666666665</v>
      </c>
      <c r="I185" t="s">
        <v>4629</v>
      </c>
    </row>
    <row r="186" spans="1:9" x14ac:dyDescent="0.2">
      <c r="A186">
        <v>185</v>
      </c>
      <c r="B186" s="5">
        <v>39961</v>
      </c>
      <c r="C186" s="9">
        <v>0.44513888888888892</v>
      </c>
      <c r="D186" t="s">
        <v>4744</v>
      </c>
      <c r="E186" t="s">
        <v>4627</v>
      </c>
      <c r="F186" t="s">
        <v>3024</v>
      </c>
      <c r="G186" t="s">
        <v>496</v>
      </c>
      <c r="H186" t="s">
        <v>4623</v>
      </c>
      <c r="I186" t="s">
        <v>4629</v>
      </c>
    </row>
    <row r="187" spans="1:9" x14ac:dyDescent="0.2">
      <c r="A187">
        <v>186</v>
      </c>
      <c r="B187" s="5">
        <v>39961</v>
      </c>
      <c r="C187" s="9">
        <v>0.44513888888888892</v>
      </c>
      <c r="D187" t="s">
        <v>4744</v>
      </c>
      <c r="E187" t="s">
        <v>4627</v>
      </c>
      <c r="F187" t="s">
        <v>3024</v>
      </c>
      <c r="G187" t="s">
        <v>497</v>
      </c>
      <c r="H187" t="s">
        <v>4627</v>
      </c>
      <c r="I187" t="s">
        <v>4629</v>
      </c>
    </row>
    <row r="188" spans="1:9" x14ac:dyDescent="0.2">
      <c r="A188">
        <v>187</v>
      </c>
      <c r="B188" s="5">
        <v>39961</v>
      </c>
      <c r="C188" s="9">
        <v>0.44513888888888892</v>
      </c>
      <c r="D188" t="s">
        <v>4744</v>
      </c>
      <c r="E188" t="s">
        <v>4627</v>
      </c>
      <c r="F188" t="s">
        <v>3024</v>
      </c>
      <c r="G188" t="s">
        <v>498</v>
      </c>
      <c r="H188" t="s">
        <v>4625</v>
      </c>
      <c r="I188" t="s">
        <v>4629</v>
      </c>
    </row>
    <row r="189" spans="1:9" x14ac:dyDescent="0.2">
      <c r="A189">
        <v>188</v>
      </c>
      <c r="B189" s="5">
        <v>39961</v>
      </c>
      <c r="C189" s="9">
        <v>0.44513888888888892</v>
      </c>
      <c r="D189" t="s">
        <v>4744</v>
      </c>
      <c r="E189" t="s">
        <v>4627</v>
      </c>
      <c r="F189" t="s">
        <v>3024</v>
      </c>
      <c r="G189" t="s">
        <v>499</v>
      </c>
      <c r="H189" t="s">
        <v>3579</v>
      </c>
      <c r="I189" t="s">
        <v>4629</v>
      </c>
    </row>
    <row r="190" spans="1:9" x14ac:dyDescent="0.2">
      <c r="A190">
        <v>189</v>
      </c>
      <c r="B190" s="5">
        <v>39961</v>
      </c>
      <c r="C190" s="9">
        <v>0.44513888888888892</v>
      </c>
      <c r="D190" t="s">
        <v>4744</v>
      </c>
      <c r="E190" t="s">
        <v>4627</v>
      </c>
      <c r="F190" t="s">
        <v>3024</v>
      </c>
      <c r="G190" t="s">
        <v>500</v>
      </c>
      <c r="H190" t="s">
        <v>3878</v>
      </c>
      <c r="I190" t="s">
        <v>4629</v>
      </c>
    </row>
    <row r="191" spans="1:9" x14ac:dyDescent="0.2">
      <c r="A191">
        <v>190</v>
      </c>
      <c r="B191" s="5">
        <v>39961</v>
      </c>
      <c r="C191" s="9">
        <v>0.44513888888888892</v>
      </c>
      <c r="D191" t="s">
        <v>4744</v>
      </c>
      <c r="E191" t="s">
        <v>4627</v>
      </c>
      <c r="F191" t="s">
        <v>3024</v>
      </c>
      <c r="G191" t="s">
        <v>501</v>
      </c>
      <c r="H191" t="s">
        <v>4629</v>
      </c>
      <c r="I191" t="s">
        <v>4629</v>
      </c>
    </row>
    <row r="192" spans="1:9" x14ac:dyDescent="0.2">
      <c r="A192">
        <v>191</v>
      </c>
      <c r="B192" s="5">
        <v>39961</v>
      </c>
      <c r="C192" s="9">
        <v>0.44513888888888892</v>
      </c>
      <c r="D192" t="s">
        <v>4744</v>
      </c>
      <c r="E192" t="s">
        <v>4627</v>
      </c>
      <c r="F192" t="s">
        <v>3024</v>
      </c>
      <c r="G192" t="s">
        <v>502</v>
      </c>
      <c r="H192">
        <v>13</v>
      </c>
      <c r="I192" t="s">
        <v>4629</v>
      </c>
    </row>
    <row r="193" spans="1:9" x14ac:dyDescent="0.2">
      <c r="A193">
        <v>192</v>
      </c>
      <c r="B193" s="5">
        <v>39961</v>
      </c>
      <c r="C193" s="9">
        <v>0.44513888888888892</v>
      </c>
      <c r="D193" t="s">
        <v>4744</v>
      </c>
      <c r="E193" t="s">
        <v>4627</v>
      </c>
      <c r="F193" t="s">
        <v>3024</v>
      </c>
      <c r="G193" t="s">
        <v>503</v>
      </c>
      <c r="H193" s="5">
        <v>39954</v>
      </c>
      <c r="I193" t="s">
        <v>4629</v>
      </c>
    </row>
    <row r="194" spans="1:9" x14ac:dyDescent="0.2">
      <c r="A194">
        <v>193</v>
      </c>
      <c r="B194" s="5">
        <v>39961</v>
      </c>
      <c r="C194" s="9">
        <v>0.44513888888888892</v>
      </c>
      <c r="D194" t="s">
        <v>4744</v>
      </c>
      <c r="E194" t="s">
        <v>4627</v>
      </c>
      <c r="F194" t="s">
        <v>3024</v>
      </c>
      <c r="G194" t="s">
        <v>504</v>
      </c>
      <c r="H194" s="9">
        <v>0.50416666666666665</v>
      </c>
      <c r="I194" t="s">
        <v>4629</v>
      </c>
    </row>
    <row r="195" spans="1:9" x14ac:dyDescent="0.2">
      <c r="A195">
        <v>194</v>
      </c>
      <c r="B195" s="5">
        <v>39961</v>
      </c>
      <c r="C195" s="9">
        <v>0.44513888888888892</v>
      </c>
      <c r="D195" t="s">
        <v>4744</v>
      </c>
      <c r="E195" t="s">
        <v>4627</v>
      </c>
      <c r="F195" t="s">
        <v>3024</v>
      </c>
      <c r="G195" t="s">
        <v>505</v>
      </c>
      <c r="H195" t="s">
        <v>4623</v>
      </c>
      <c r="I195" t="s">
        <v>4629</v>
      </c>
    </row>
    <row r="196" spans="1:9" x14ac:dyDescent="0.2">
      <c r="A196">
        <v>195</v>
      </c>
      <c r="B196" s="5">
        <v>39961</v>
      </c>
      <c r="C196" s="9">
        <v>0.44513888888888892</v>
      </c>
      <c r="D196" t="s">
        <v>4744</v>
      </c>
      <c r="E196" t="s">
        <v>4627</v>
      </c>
      <c r="F196" t="s">
        <v>3024</v>
      </c>
      <c r="G196" t="s">
        <v>506</v>
      </c>
      <c r="H196" t="s">
        <v>4627</v>
      </c>
      <c r="I196" t="s">
        <v>4629</v>
      </c>
    </row>
    <row r="197" spans="1:9" x14ac:dyDescent="0.2">
      <c r="A197">
        <v>196</v>
      </c>
      <c r="B197" s="5">
        <v>39961</v>
      </c>
      <c r="C197" s="9">
        <v>0.44513888888888892</v>
      </c>
      <c r="D197" t="s">
        <v>4744</v>
      </c>
      <c r="E197" t="s">
        <v>4627</v>
      </c>
      <c r="F197" t="s">
        <v>3024</v>
      </c>
      <c r="G197" t="s">
        <v>507</v>
      </c>
      <c r="H197" t="s">
        <v>4625</v>
      </c>
      <c r="I197" t="s">
        <v>4629</v>
      </c>
    </row>
    <row r="198" spans="1:9" x14ac:dyDescent="0.2">
      <c r="A198">
        <v>197</v>
      </c>
      <c r="B198" s="5">
        <v>39961</v>
      </c>
      <c r="C198" s="9">
        <v>0.44513888888888892</v>
      </c>
      <c r="D198" t="s">
        <v>4744</v>
      </c>
      <c r="E198" t="s">
        <v>4627</v>
      </c>
      <c r="F198" t="s">
        <v>3024</v>
      </c>
      <c r="G198" t="s">
        <v>508</v>
      </c>
      <c r="H198" t="s">
        <v>3589</v>
      </c>
      <c r="I198" t="s">
        <v>4629</v>
      </c>
    </row>
    <row r="199" spans="1:9" x14ac:dyDescent="0.2">
      <c r="A199">
        <v>198</v>
      </c>
      <c r="B199" s="5">
        <v>39961</v>
      </c>
      <c r="C199" s="9">
        <v>0.44513888888888892</v>
      </c>
      <c r="D199" t="s">
        <v>4744</v>
      </c>
      <c r="E199" t="s">
        <v>4627</v>
      </c>
      <c r="F199" t="s">
        <v>3024</v>
      </c>
      <c r="G199" t="s">
        <v>509</v>
      </c>
      <c r="H199" s="11">
        <v>1060000</v>
      </c>
      <c r="I199" t="s">
        <v>4629</v>
      </c>
    </row>
    <row r="200" spans="1:9" x14ac:dyDescent="0.2">
      <c r="A200">
        <v>199</v>
      </c>
      <c r="B200" s="5">
        <v>39961</v>
      </c>
      <c r="C200" s="9">
        <v>0.44513888888888892</v>
      </c>
      <c r="D200" t="s">
        <v>4744</v>
      </c>
      <c r="E200" t="s">
        <v>4627</v>
      </c>
      <c r="F200" t="s">
        <v>3024</v>
      </c>
      <c r="G200" t="s">
        <v>510</v>
      </c>
      <c r="H200" t="s">
        <v>4629</v>
      </c>
      <c r="I200" t="s">
        <v>4629</v>
      </c>
    </row>
    <row r="201" spans="1:9" x14ac:dyDescent="0.2">
      <c r="A201">
        <v>200</v>
      </c>
      <c r="B201" s="5">
        <v>39961</v>
      </c>
      <c r="C201" s="9">
        <v>0.44513888888888892</v>
      </c>
      <c r="D201" t="s">
        <v>4744</v>
      </c>
      <c r="E201" t="s">
        <v>4627</v>
      </c>
      <c r="F201" t="s">
        <v>3024</v>
      </c>
      <c r="G201" t="s">
        <v>511</v>
      </c>
      <c r="H201">
        <v>14</v>
      </c>
      <c r="I201" t="s">
        <v>4629</v>
      </c>
    </row>
    <row r="202" spans="1:9" x14ac:dyDescent="0.2">
      <c r="A202">
        <v>201</v>
      </c>
      <c r="B202" s="5">
        <v>39961</v>
      </c>
      <c r="C202" s="9">
        <v>0.44513888888888892</v>
      </c>
      <c r="D202" t="s">
        <v>4744</v>
      </c>
      <c r="E202" t="s">
        <v>4627</v>
      </c>
      <c r="F202" t="s">
        <v>3024</v>
      </c>
      <c r="G202" t="s">
        <v>512</v>
      </c>
      <c r="H202" s="5">
        <v>39954</v>
      </c>
      <c r="I202" t="s">
        <v>4629</v>
      </c>
    </row>
    <row r="203" spans="1:9" x14ac:dyDescent="0.2">
      <c r="A203">
        <v>202</v>
      </c>
      <c r="B203" s="5">
        <v>39961</v>
      </c>
      <c r="C203" s="9">
        <v>0.44513888888888892</v>
      </c>
      <c r="D203" t="s">
        <v>4744</v>
      </c>
      <c r="E203" t="s">
        <v>4627</v>
      </c>
      <c r="F203" t="s">
        <v>3024</v>
      </c>
      <c r="G203" t="s">
        <v>513</v>
      </c>
      <c r="H203" s="9">
        <v>0.50416666666666665</v>
      </c>
      <c r="I203" t="s">
        <v>4629</v>
      </c>
    </row>
    <row r="204" spans="1:9" x14ac:dyDescent="0.2">
      <c r="A204">
        <v>203</v>
      </c>
      <c r="B204" s="5">
        <v>39961</v>
      </c>
      <c r="C204" s="9">
        <v>0.44513888888888892</v>
      </c>
      <c r="D204" t="s">
        <v>4744</v>
      </c>
      <c r="E204" t="s">
        <v>4627</v>
      </c>
      <c r="F204" t="s">
        <v>3024</v>
      </c>
      <c r="G204" t="s">
        <v>514</v>
      </c>
      <c r="H204" t="s">
        <v>4623</v>
      </c>
      <c r="I204" t="s">
        <v>4629</v>
      </c>
    </row>
    <row r="205" spans="1:9" x14ac:dyDescent="0.2">
      <c r="A205">
        <v>204</v>
      </c>
      <c r="B205" s="5">
        <v>39961</v>
      </c>
      <c r="C205" s="9">
        <v>0.44513888888888892</v>
      </c>
      <c r="D205" t="s">
        <v>4744</v>
      </c>
      <c r="E205" t="s">
        <v>4627</v>
      </c>
      <c r="F205" t="s">
        <v>3024</v>
      </c>
      <c r="G205" t="s">
        <v>515</v>
      </c>
      <c r="H205" t="s">
        <v>4627</v>
      </c>
      <c r="I205" t="s">
        <v>4629</v>
      </c>
    </row>
    <row r="206" spans="1:9" x14ac:dyDescent="0.2">
      <c r="A206">
        <v>205</v>
      </c>
      <c r="B206" s="5">
        <v>39961</v>
      </c>
      <c r="C206" s="9">
        <v>0.44513888888888892</v>
      </c>
      <c r="D206" t="s">
        <v>4744</v>
      </c>
      <c r="E206" t="s">
        <v>4627</v>
      </c>
      <c r="F206" t="s">
        <v>3024</v>
      </c>
      <c r="G206" t="s">
        <v>516</v>
      </c>
      <c r="H206" t="s">
        <v>4625</v>
      </c>
      <c r="I206" t="s">
        <v>4629</v>
      </c>
    </row>
    <row r="207" spans="1:9" x14ac:dyDescent="0.2">
      <c r="A207">
        <v>206</v>
      </c>
      <c r="B207" s="5">
        <v>39961</v>
      </c>
      <c r="C207" s="9">
        <v>0.44513888888888892</v>
      </c>
      <c r="D207" t="s">
        <v>4744</v>
      </c>
      <c r="E207" t="s">
        <v>4627</v>
      </c>
      <c r="F207" t="s">
        <v>3024</v>
      </c>
      <c r="G207" t="s">
        <v>517</v>
      </c>
      <c r="H207" t="s">
        <v>3590</v>
      </c>
      <c r="I207" t="s">
        <v>4629</v>
      </c>
    </row>
    <row r="208" spans="1:9" x14ac:dyDescent="0.2">
      <c r="A208">
        <v>207</v>
      </c>
      <c r="B208" s="5">
        <v>39961</v>
      </c>
      <c r="C208" s="9">
        <v>0.44513888888888892</v>
      </c>
      <c r="D208" t="s">
        <v>4744</v>
      </c>
      <c r="E208" t="s">
        <v>4627</v>
      </c>
      <c r="F208" t="s">
        <v>3024</v>
      </c>
      <c r="G208" t="s">
        <v>518</v>
      </c>
      <c r="H208" s="11">
        <v>5300000</v>
      </c>
      <c r="I208" t="s">
        <v>4629</v>
      </c>
    </row>
    <row r="209" spans="1:9" x14ac:dyDescent="0.2">
      <c r="A209">
        <v>208</v>
      </c>
      <c r="B209" s="5">
        <v>39961</v>
      </c>
      <c r="C209" s="9">
        <v>0.44513888888888892</v>
      </c>
      <c r="D209" t="s">
        <v>4744</v>
      </c>
      <c r="E209" t="s">
        <v>4627</v>
      </c>
      <c r="F209" t="s">
        <v>3024</v>
      </c>
      <c r="G209" t="s">
        <v>519</v>
      </c>
      <c r="H209" t="s">
        <v>4629</v>
      </c>
      <c r="I209" t="s">
        <v>4629</v>
      </c>
    </row>
    <row r="210" spans="1:9" x14ac:dyDescent="0.2">
      <c r="A210">
        <v>209</v>
      </c>
      <c r="B210" s="5">
        <v>39961</v>
      </c>
      <c r="C210" s="9">
        <v>0.44513888888888892</v>
      </c>
      <c r="D210" t="s">
        <v>4744</v>
      </c>
      <c r="E210" t="s">
        <v>4627</v>
      </c>
      <c r="F210" t="s">
        <v>3024</v>
      </c>
      <c r="G210" t="s">
        <v>520</v>
      </c>
      <c r="H210">
        <v>15</v>
      </c>
      <c r="I210" t="s">
        <v>4629</v>
      </c>
    </row>
    <row r="211" spans="1:9" x14ac:dyDescent="0.2">
      <c r="A211">
        <v>210</v>
      </c>
      <c r="B211" s="5">
        <v>39961</v>
      </c>
      <c r="C211" s="9">
        <v>0.44513888888888892</v>
      </c>
      <c r="D211" t="s">
        <v>4744</v>
      </c>
      <c r="E211" t="s">
        <v>4627</v>
      </c>
      <c r="F211" t="s">
        <v>3024</v>
      </c>
      <c r="G211" t="s">
        <v>521</v>
      </c>
      <c r="H211" s="5">
        <v>39954</v>
      </c>
      <c r="I211" t="s">
        <v>4629</v>
      </c>
    </row>
    <row r="212" spans="1:9" x14ac:dyDescent="0.2">
      <c r="A212">
        <v>211</v>
      </c>
      <c r="B212" s="5">
        <v>39961</v>
      </c>
      <c r="C212" s="9">
        <v>0.44513888888888892</v>
      </c>
      <c r="D212" t="s">
        <v>4744</v>
      </c>
      <c r="E212" t="s">
        <v>4627</v>
      </c>
      <c r="F212" t="s">
        <v>3024</v>
      </c>
      <c r="G212" t="s">
        <v>522</v>
      </c>
      <c r="H212" s="9">
        <v>0.50416666666666665</v>
      </c>
      <c r="I212" t="s">
        <v>4629</v>
      </c>
    </row>
    <row r="213" spans="1:9" x14ac:dyDescent="0.2">
      <c r="A213">
        <v>212</v>
      </c>
      <c r="B213" s="5">
        <v>39961</v>
      </c>
      <c r="C213" s="9">
        <v>0.44513888888888892</v>
      </c>
      <c r="D213" t="s">
        <v>4744</v>
      </c>
      <c r="E213" t="s">
        <v>4627</v>
      </c>
      <c r="F213" t="s">
        <v>3024</v>
      </c>
      <c r="G213" t="s">
        <v>523</v>
      </c>
      <c r="H213" t="s">
        <v>4623</v>
      </c>
      <c r="I213" t="s">
        <v>4629</v>
      </c>
    </row>
    <row r="214" spans="1:9" x14ac:dyDescent="0.2">
      <c r="A214">
        <v>213</v>
      </c>
      <c r="B214" s="5">
        <v>39961</v>
      </c>
      <c r="C214" s="9">
        <v>0.44513888888888892</v>
      </c>
      <c r="D214" t="s">
        <v>4744</v>
      </c>
      <c r="E214" t="s">
        <v>4627</v>
      </c>
      <c r="F214" t="s">
        <v>3024</v>
      </c>
      <c r="G214" t="s">
        <v>524</v>
      </c>
      <c r="H214" t="s">
        <v>4627</v>
      </c>
      <c r="I214" t="s">
        <v>4629</v>
      </c>
    </row>
    <row r="215" spans="1:9" x14ac:dyDescent="0.2">
      <c r="A215">
        <v>214</v>
      </c>
      <c r="B215" s="5">
        <v>39961</v>
      </c>
      <c r="C215" s="9">
        <v>0.44513888888888892</v>
      </c>
      <c r="D215" t="s">
        <v>4744</v>
      </c>
      <c r="E215" t="s">
        <v>4627</v>
      </c>
      <c r="F215" t="s">
        <v>3024</v>
      </c>
      <c r="G215" t="s">
        <v>525</v>
      </c>
      <c r="H215" t="s">
        <v>4625</v>
      </c>
      <c r="I215" t="s">
        <v>4629</v>
      </c>
    </row>
    <row r="216" spans="1:9" x14ac:dyDescent="0.2">
      <c r="A216">
        <v>215</v>
      </c>
      <c r="B216" s="5">
        <v>39961</v>
      </c>
      <c r="C216" s="9">
        <v>0.44513888888888892</v>
      </c>
      <c r="D216" t="s">
        <v>4744</v>
      </c>
      <c r="E216" t="s">
        <v>4627</v>
      </c>
      <c r="F216" t="s">
        <v>3024</v>
      </c>
      <c r="G216" t="s">
        <v>526</v>
      </c>
      <c r="H216" t="s">
        <v>3591</v>
      </c>
      <c r="I216" t="s">
        <v>4629</v>
      </c>
    </row>
    <row r="217" spans="1:9" x14ac:dyDescent="0.2">
      <c r="A217">
        <v>216</v>
      </c>
      <c r="B217" s="5">
        <v>39961</v>
      </c>
      <c r="C217" s="9">
        <v>0.44513888888888892</v>
      </c>
      <c r="D217" t="s">
        <v>4744</v>
      </c>
      <c r="E217" t="s">
        <v>4627</v>
      </c>
      <c r="F217" t="s">
        <v>3024</v>
      </c>
      <c r="G217" t="s">
        <v>527</v>
      </c>
      <c r="H217" t="s">
        <v>840</v>
      </c>
      <c r="I217" t="s">
        <v>4629</v>
      </c>
    </row>
    <row r="218" spans="1:9" x14ac:dyDescent="0.2">
      <c r="A218">
        <v>217</v>
      </c>
      <c r="B218" s="5">
        <v>39961</v>
      </c>
      <c r="C218" s="9">
        <v>0.44513888888888892</v>
      </c>
      <c r="D218" t="s">
        <v>4744</v>
      </c>
      <c r="E218" t="s">
        <v>4627</v>
      </c>
      <c r="F218" t="s">
        <v>3024</v>
      </c>
      <c r="G218" t="s">
        <v>528</v>
      </c>
      <c r="H218" t="s">
        <v>4629</v>
      </c>
      <c r="I218" t="s">
        <v>4629</v>
      </c>
    </row>
    <row r="219" spans="1:9" x14ac:dyDescent="0.2">
      <c r="A219">
        <v>218</v>
      </c>
      <c r="B219" s="5">
        <v>39961</v>
      </c>
      <c r="C219" s="9">
        <v>0.44513888888888892</v>
      </c>
      <c r="D219" t="s">
        <v>4744</v>
      </c>
      <c r="E219" t="s">
        <v>4627</v>
      </c>
      <c r="F219" t="s">
        <v>3024</v>
      </c>
      <c r="G219" t="s">
        <v>529</v>
      </c>
      <c r="H219">
        <v>16</v>
      </c>
      <c r="I219" t="s">
        <v>4629</v>
      </c>
    </row>
    <row r="220" spans="1:9" x14ac:dyDescent="0.2">
      <c r="A220">
        <v>219</v>
      </c>
      <c r="B220" s="5">
        <v>39961</v>
      </c>
      <c r="C220" s="9">
        <v>0.44513888888888892</v>
      </c>
      <c r="D220" t="s">
        <v>4744</v>
      </c>
      <c r="E220" t="s">
        <v>4627</v>
      </c>
      <c r="F220" t="s">
        <v>3024</v>
      </c>
      <c r="G220" t="s">
        <v>530</v>
      </c>
      <c r="H220" s="5">
        <v>39954</v>
      </c>
      <c r="I220" t="s">
        <v>4629</v>
      </c>
    </row>
    <row r="221" spans="1:9" x14ac:dyDescent="0.2">
      <c r="A221">
        <v>220</v>
      </c>
      <c r="B221" s="5">
        <v>39961</v>
      </c>
      <c r="C221" s="9">
        <v>0.44513888888888892</v>
      </c>
      <c r="D221" t="s">
        <v>4744</v>
      </c>
      <c r="E221" t="s">
        <v>4627</v>
      </c>
      <c r="F221" t="s">
        <v>3024</v>
      </c>
      <c r="G221" t="s">
        <v>531</v>
      </c>
      <c r="H221" s="9">
        <v>0.50416666666666665</v>
      </c>
      <c r="I221" t="s">
        <v>4629</v>
      </c>
    </row>
    <row r="222" spans="1:9" x14ac:dyDescent="0.2">
      <c r="A222">
        <v>221</v>
      </c>
      <c r="B222" s="5">
        <v>39961</v>
      </c>
      <c r="C222" s="9">
        <v>0.44513888888888892</v>
      </c>
      <c r="D222" t="s">
        <v>4744</v>
      </c>
      <c r="E222" t="s">
        <v>4627</v>
      </c>
      <c r="F222" t="s">
        <v>3024</v>
      </c>
      <c r="G222" t="s">
        <v>532</v>
      </c>
      <c r="H222" t="s">
        <v>4623</v>
      </c>
      <c r="I222" t="s">
        <v>4629</v>
      </c>
    </row>
    <row r="223" spans="1:9" x14ac:dyDescent="0.2">
      <c r="A223">
        <v>222</v>
      </c>
      <c r="B223" s="5">
        <v>39961</v>
      </c>
      <c r="C223" s="9">
        <v>0.44513888888888892</v>
      </c>
      <c r="D223" t="s">
        <v>4744</v>
      </c>
      <c r="E223" t="s">
        <v>4627</v>
      </c>
      <c r="F223" t="s">
        <v>3024</v>
      </c>
      <c r="G223" t="s">
        <v>533</v>
      </c>
      <c r="H223" t="s">
        <v>4627</v>
      </c>
      <c r="I223" t="s">
        <v>4629</v>
      </c>
    </row>
    <row r="224" spans="1:9" x14ac:dyDescent="0.2">
      <c r="A224">
        <v>223</v>
      </c>
      <c r="B224" s="5">
        <v>39961</v>
      </c>
      <c r="C224" s="9">
        <v>0.44513888888888892</v>
      </c>
      <c r="D224" t="s">
        <v>4744</v>
      </c>
      <c r="E224" t="s">
        <v>4627</v>
      </c>
      <c r="F224" t="s">
        <v>3024</v>
      </c>
      <c r="G224" t="s">
        <v>534</v>
      </c>
      <c r="H224" t="s">
        <v>4625</v>
      </c>
      <c r="I224" t="s">
        <v>4629</v>
      </c>
    </row>
    <row r="225" spans="1:9" x14ac:dyDescent="0.2">
      <c r="A225">
        <v>224</v>
      </c>
      <c r="B225" s="5">
        <v>39961</v>
      </c>
      <c r="C225" s="9">
        <v>0.44513888888888892</v>
      </c>
      <c r="D225" t="s">
        <v>4744</v>
      </c>
      <c r="E225" t="s">
        <v>4627</v>
      </c>
      <c r="F225" t="s">
        <v>3024</v>
      </c>
      <c r="G225" t="s">
        <v>535</v>
      </c>
      <c r="H225" t="s">
        <v>5057</v>
      </c>
      <c r="I225" t="s">
        <v>4629</v>
      </c>
    </row>
    <row r="226" spans="1:9" x14ac:dyDescent="0.2">
      <c r="A226">
        <v>225</v>
      </c>
      <c r="B226" s="5">
        <v>39961</v>
      </c>
      <c r="C226" s="9">
        <v>0.44513888888888892</v>
      </c>
      <c r="D226" t="s">
        <v>4744</v>
      </c>
      <c r="E226" t="s">
        <v>4627</v>
      </c>
      <c r="F226" t="s">
        <v>3024</v>
      </c>
      <c r="G226" t="s">
        <v>536</v>
      </c>
      <c r="H226" t="s">
        <v>1866</v>
      </c>
      <c r="I226" t="s">
        <v>4629</v>
      </c>
    </row>
    <row r="227" spans="1:9" x14ac:dyDescent="0.2">
      <c r="A227">
        <v>226</v>
      </c>
      <c r="B227" s="5">
        <v>39961</v>
      </c>
      <c r="C227" s="9">
        <v>0.44513888888888892</v>
      </c>
      <c r="D227" t="s">
        <v>4744</v>
      </c>
      <c r="E227" t="s">
        <v>4627</v>
      </c>
      <c r="F227" t="s">
        <v>3024</v>
      </c>
      <c r="G227" t="s">
        <v>537</v>
      </c>
      <c r="H227" t="s">
        <v>4629</v>
      </c>
      <c r="I227" t="s">
        <v>4629</v>
      </c>
    </row>
    <row r="228" spans="1:9" x14ac:dyDescent="0.2">
      <c r="A228">
        <v>227</v>
      </c>
      <c r="B228" s="5">
        <v>39961</v>
      </c>
      <c r="C228" s="9">
        <v>0.44513888888888892</v>
      </c>
      <c r="D228" t="s">
        <v>4744</v>
      </c>
      <c r="E228" t="s">
        <v>4627</v>
      </c>
      <c r="F228" t="s">
        <v>3024</v>
      </c>
      <c r="G228" t="s">
        <v>538</v>
      </c>
      <c r="H228">
        <v>17</v>
      </c>
      <c r="I228" t="s">
        <v>4629</v>
      </c>
    </row>
    <row r="229" spans="1:9" x14ac:dyDescent="0.2">
      <c r="A229">
        <v>228</v>
      </c>
      <c r="B229" s="5">
        <v>39961</v>
      </c>
      <c r="C229" s="9">
        <v>0.44513888888888892</v>
      </c>
      <c r="D229" t="s">
        <v>4744</v>
      </c>
      <c r="E229" t="s">
        <v>4627</v>
      </c>
      <c r="F229" t="s">
        <v>3024</v>
      </c>
      <c r="G229" t="s">
        <v>539</v>
      </c>
      <c r="H229" s="5">
        <v>39954</v>
      </c>
      <c r="I229" t="s">
        <v>4629</v>
      </c>
    </row>
    <row r="230" spans="1:9" x14ac:dyDescent="0.2">
      <c r="A230">
        <v>229</v>
      </c>
      <c r="B230" s="5">
        <v>39961</v>
      </c>
      <c r="C230" s="9">
        <v>0.44513888888888892</v>
      </c>
      <c r="D230" t="s">
        <v>4744</v>
      </c>
      <c r="E230" t="s">
        <v>4627</v>
      </c>
      <c r="F230" t="s">
        <v>3024</v>
      </c>
      <c r="G230" t="s">
        <v>540</v>
      </c>
      <c r="H230" s="9">
        <v>0.50416666666666665</v>
      </c>
      <c r="I230" t="s">
        <v>4629</v>
      </c>
    </row>
    <row r="231" spans="1:9" x14ac:dyDescent="0.2">
      <c r="A231">
        <v>230</v>
      </c>
      <c r="B231" s="5">
        <v>39961</v>
      </c>
      <c r="C231" s="9">
        <v>0.44513888888888892</v>
      </c>
      <c r="D231" t="s">
        <v>4744</v>
      </c>
      <c r="E231" t="s">
        <v>4627</v>
      </c>
      <c r="F231" t="s">
        <v>3024</v>
      </c>
      <c r="G231" t="s">
        <v>541</v>
      </c>
      <c r="H231" t="s">
        <v>4623</v>
      </c>
      <c r="I231" t="s">
        <v>4629</v>
      </c>
    </row>
    <row r="232" spans="1:9" x14ac:dyDescent="0.2">
      <c r="A232">
        <v>231</v>
      </c>
      <c r="B232" s="5">
        <v>39961</v>
      </c>
      <c r="C232" s="9">
        <v>0.44513888888888892</v>
      </c>
      <c r="D232" t="s">
        <v>4744</v>
      </c>
      <c r="E232" t="s">
        <v>4627</v>
      </c>
      <c r="F232" t="s">
        <v>3024</v>
      </c>
      <c r="G232" t="s">
        <v>542</v>
      </c>
      <c r="H232" t="s">
        <v>4627</v>
      </c>
      <c r="I232" t="s">
        <v>4629</v>
      </c>
    </row>
    <row r="233" spans="1:9" x14ac:dyDescent="0.2">
      <c r="A233">
        <v>232</v>
      </c>
      <c r="B233" s="5">
        <v>39961</v>
      </c>
      <c r="C233" s="9">
        <v>0.44513888888888892</v>
      </c>
      <c r="D233" t="s">
        <v>4744</v>
      </c>
      <c r="E233" t="s">
        <v>4627</v>
      </c>
      <c r="F233" t="s">
        <v>3024</v>
      </c>
      <c r="G233" t="s">
        <v>543</v>
      </c>
      <c r="H233" t="s">
        <v>4625</v>
      </c>
      <c r="I233" t="s">
        <v>4629</v>
      </c>
    </row>
    <row r="234" spans="1:9" x14ac:dyDescent="0.2">
      <c r="A234">
        <v>233</v>
      </c>
      <c r="B234" s="5">
        <v>39961</v>
      </c>
      <c r="C234" s="9">
        <v>0.44513888888888892</v>
      </c>
      <c r="D234" t="s">
        <v>4744</v>
      </c>
      <c r="E234" t="s">
        <v>4627</v>
      </c>
      <c r="F234" t="s">
        <v>3024</v>
      </c>
      <c r="G234" t="s">
        <v>544</v>
      </c>
      <c r="H234" t="s">
        <v>5058</v>
      </c>
      <c r="I234" t="s">
        <v>4629</v>
      </c>
    </row>
    <row r="235" spans="1:9" x14ac:dyDescent="0.2">
      <c r="A235">
        <v>234</v>
      </c>
      <c r="B235" s="5">
        <v>39961</v>
      </c>
      <c r="C235" s="9">
        <v>0.44513888888888892</v>
      </c>
      <c r="D235" t="s">
        <v>4744</v>
      </c>
      <c r="E235" t="s">
        <v>4627</v>
      </c>
      <c r="F235" t="s">
        <v>3024</v>
      </c>
      <c r="G235" t="s">
        <v>545</v>
      </c>
      <c r="H235" s="10" t="s">
        <v>5059</v>
      </c>
      <c r="I235" t="s">
        <v>4629</v>
      </c>
    </row>
    <row r="236" spans="1:9" x14ac:dyDescent="0.2">
      <c r="A236">
        <v>235</v>
      </c>
      <c r="B236" s="5">
        <v>39961</v>
      </c>
      <c r="C236" s="9">
        <v>0.44513888888888892</v>
      </c>
      <c r="D236" t="s">
        <v>4744</v>
      </c>
      <c r="E236" t="s">
        <v>4627</v>
      </c>
      <c r="F236" t="s">
        <v>3024</v>
      </c>
      <c r="G236" t="s">
        <v>546</v>
      </c>
      <c r="H236" t="s">
        <v>4629</v>
      </c>
      <c r="I236" t="s">
        <v>4629</v>
      </c>
    </row>
    <row r="237" spans="1:9" x14ac:dyDescent="0.2">
      <c r="A237">
        <v>236</v>
      </c>
      <c r="B237" s="5">
        <v>39961</v>
      </c>
      <c r="C237" s="9">
        <v>0.44513888888888892</v>
      </c>
      <c r="D237" t="s">
        <v>4744</v>
      </c>
      <c r="E237" t="s">
        <v>4627</v>
      </c>
      <c r="F237" t="s">
        <v>3024</v>
      </c>
      <c r="G237" t="s">
        <v>547</v>
      </c>
      <c r="H237">
        <v>18</v>
      </c>
      <c r="I237" t="s">
        <v>4629</v>
      </c>
    </row>
    <row r="238" spans="1:9" x14ac:dyDescent="0.2">
      <c r="A238">
        <v>237</v>
      </c>
      <c r="B238" s="5">
        <v>39961</v>
      </c>
      <c r="C238" s="9">
        <v>0.44513888888888892</v>
      </c>
      <c r="D238" t="s">
        <v>4744</v>
      </c>
      <c r="E238" t="s">
        <v>4627</v>
      </c>
      <c r="F238" t="s">
        <v>3024</v>
      </c>
      <c r="G238" t="s">
        <v>548</v>
      </c>
      <c r="H238" s="5">
        <v>39954</v>
      </c>
      <c r="I238" t="s">
        <v>4629</v>
      </c>
    </row>
    <row r="239" spans="1:9" x14ac:dyDescent="0.2">
      <c r="A239">
        <v>238</v>
      </c>
      <c r="B239" s="5">
        <v>39961</v>
      </c>
      <c r="C239" s="9">
        <v>0.44513888888888892</v>
      </c>
      <c r="D239" t="s">
        <v>4744</v>
      </c>
      <c r="E239" t="s">
        <v>4627</v>
      </c>
      <c r="F239" t="s">
        <v>3024</v>
      </c>
      <c r="G239" t="s">
        <v>549</v>
      </c>
      <c r="H239" s="9">
        <v>0.50416666666666665</v>
      </c>
      <c r="I239" t="s">
        <v>4629</v>
      </c>
    </row>
    <row r="240" spans="1:9" x14ac:dyDescent="0.2">
      <c r="A240">
        <v>239</v>
      </c>
      <c r="B240" s="5">
        <v>39961</v>
      </c>
      <c r="C240" s="9">
        <v>0.44513888888888892</v>
      </c>
      <c r="D240" t="s">
        <v>4744</v>
      </c>
      <c r="E240" t="s">
        <v>4627</v>
      </c>
      <c r="F240" t="s">
        <v>3024</v>
      </c>
      <c r="G240" t="s">
        <v>550</v>
      </c>
      <c r="H240" t="s">
        <v>4623</v>
      </c>
      <c r="I240" t="s">
        <v>4629</v>
      </c>
    </row>
    <row r="241" spans="1:9" x14ac:dyDescent="0.2">
      <c r="A241">
        <v>240</v>
      </c>
      <c r="B241" s="5">
        <v>39961</v>
      </c>
      <c r="C241" s="9">
        <v>0.44513888888888892</v>
      </c>
      <c r="D241" t="s">
        <v>4744</v>
      </c>
      <c r="E241" t="s">
        <v>4627</v>
      </c>
      <c r="F241" t="s">
        <v>3024</v>
      </c>
      <c r="G241" t="s">
        <v>551</v>
      </c>
      <c r="H241" t="s">
        <v>4627</v>
      </c>
      <c r="I241" t="s">
        <v>4629</v>
      </c>
    </row>
    <row r="242" spans="1:9" x14ac:dyDescent="0.2">
      <c r="A242">
        <v>241</v>
      </c>
      <c r="B242" s="5">
        <v>39961</v>
      </c>
      <c r="C242" s="9">
        <v>0.44513888888888892</v>
      </c>
      <c r="D242" t="s">
        <v>4744</v>
      </c>
      <c r="E242" t="s">
        <v>4627</v>
      </c>
      <c r="F242" t="s">
        <v>3024</v>
      </c>
      <c r="G242" t="s">
        <v>552</v>
      </c>
      <c r="H242" t="s">
        <v>4625</v>
      </c>
      <c r="I242" t="s">
        <v>4629</v>
      </c>
    </row>
    <row r="243" spans="1:9" x14ac:dyDescent="0.2">
      <c r="A243">
        <v>242</v>
      </c>
      <c r="B243" s="5">
        <v>39961</v>
      </c>
      <c r="C243" s="9">
        <v>0.44513888888888892</v>
      </c>
      <c r="D243" t="s">
        <v>4744</v>
      </c>
      <c r="E243" t="s">
        <v>4627</v>
      </c>
      <c r="F243" t="s">
        <v>3024</v>
      </c>
      <c r="G243" t="s">
        <v>553</v>
      </c>
      <c r="H243" t="s">
        <v>5060</v>
      </c>
      <c r="I243" t="s">
        <v>4629</v>
      </c>
    </row>
    <row r="244" spans="1:9" x14ac:dyDescent="0.2">
      <c r="A244">
        <v>243</v>
      </c>
      <c r="B244" s="5">
        <v>39961</v>
      </c>
      <c r="C244" s="9">
        <v>0.44513888888888892</v>
      </c>
      <c r="D244" t="s">
        <v>4744</v>
      </c>
      <c r="E244" t="s">
        <v>4627</v>
      </c>
      <c r="F244" t="s">
        <v>3024</v>
      </c>
      <c r="G244" t="s">
        <v>554</v>
      </c>
      <c r="H244">
        <v>4</v>
      </c>
      <c r="I244" t="s">
        <v>4629</v>
      </c>
    </row>
    <row r="245" spans="1:9" x14ac:dyDescent="0.2">
      <c r="A245">
        <v>244</v>
      </c>
      <c r="B245" s="5">
        <v>39961</v>
      </c>
      <c r="C245" s="9">
        <v>0.44513888888888892</v>
      </c>
      <c r="D245" t="s">
        <v>4744</v>
      </c>
      <c r="E245" t="s">
        <v>4627</v>
      </c>
      <c r="F245" t="s">
        <v>3024</v>
      </c>
      <c r="G245" t="s">
        <v>555</v>
      </c>
      <c r="H245" t="s">
        <v>4629</v>
      </c>
      <c r="I245" t="s">
        <v>4629</v>
      </c>
    </row>
    <row r="246" spans="1:9" x14ac:dyDescent="0.2">
      <c r="A246">
        <v>245</v>
      </c>
      <c r="B246" s="5">
        <v>39961</v>
      </c>
      <c r="C246" s="9">
        <v>0.44513888888888892</v>
      </c>
      <c r="D246" t="s">
        <v>4744</v>
      </c>
      <c r="E246" t="s">
        <v>4627</v>
      </c>
      <c r="F246" t="s">
        <v>3024</v>
      </c>
      <c r="G246" t="s">
        <v>556</v>
      </c>
      <c r="H246">
        <v>19</v>
      </c>
      <c r="I246" t="s">
        <v>4629</v>
      </c>
    </row>
    <row r="247" spans="1:9" x14ac:dyDescent="0.2">
      <c r="A247">
        <v>246</v>
      </c>
      <c r="B247" s="5">
        <v>39961</v>
      </c>
      <c r="C247" s="9">
        <v>0.44513888888888892</v>
      </c>
      <c r="D247" t="s">
        <v>4744</v>
      </c>
      <c r="E247" t="s">
        <v>4627</v>
      </c>
      <c r="F247" t="s">
        <v>3024</v>
      </c>
      <c r="G247" t="s">
        <v>557</v>
      </c>
      <c r="H247" s="5">
        <v>39954</v>
      </c>
      <c r="I247" t="s">
        <v>4629</v>
      </c>
    </row>
    <row r="248" spans="1:9" x14ac:dyDescent="0.2">
      <c r="A248">
        <v>247</v>
      </c>
      <c r="B248" s="5">
        <v>39961</v>
      </c>
      <c r="C248" s="9">
        <v>0.44513888888888892</v>
      </c>
      <c r="D248" t="s">
        <v>4744</v>
      </c>
      <c r="E248" t="s">
        <v>4627</v>
      </c>
      <c r="F248" t="s">
        <v>3024</v>
      </c>
      <c r="G248" t="s">
        <v>558</v>
      </c>
      <c r="H248" s="9">
        <v>0.50416666666666665</v>
      </c>
      <c r="I248" t="s">
        <v>4629</v>
      </c>
    </row>
    <row r="249" spans="1:9" x14ac:dyDescent="0.2">
      <c r="A249">
        <v>248</v>
      </c>
      <c r="B249" s="5">
        <v>39961</v>
      </c>
      <c r="C249" s="9">
        <v>0.44513888888888892</v>
      </c>
      <c r="D249" t="s">
        <v>4744</v>
      </c>
      <c r="E249" t="s">
        <v>4627</v>
      </c>
      <c r="F249" t="s">
        <v>3024</v>
      </c>
      <c r="G249" t="s">
        <v>559</v>
      </c>
      <c r="H249" t="s">
        <v>4623</v>
      </c>
      <c r="I249" t="s">
        <v>4629</v>
      </c>
    </row>
    <row r="250" spans="1:9" x14ac:dyDescent="0.2">
      <c r="A250">
        <v>249</v>
      </c>
      <c r="B250" s="5">
        <v>39961</v>
      </c>
      <c r="C250" s="9">
        <v>0.44513888888888892</v>
      </c>
      <c r="D250" t="s">
        <v>4744</v>
      </c>
      <c r="E250" t="s">
        <v>4627</v>
      </c>
      <c r="F250" t="s">
        <v>3024</v>
      </c>
      <c r="G250" t="s">
        <v>560</v>
      </c>
      <c r="H250" t="s">
        <v>4627</v>
      </c>
      <c r="I250" t="s">
        <v>4629</v>
      </c>
    </row>
    <row r="251" spans="1:9" x14ac:dyDescent="0.2">
      <c r="A251">
        <v>250</v>
      </c>
      <c r="B251" s="5">
        <v>39961</v>
      </c>
      <c r="C251" s="9">
        <v>0.44513888888888892</v>
      </c>
      <c r="D251" t="s">
        <v>4744</v>
      </c>
      <c r="E251" t="s">
        <v>4627</v>
      </c>
      <c r="F251" t="s">
        <v>3024</v>
      </c>
      <c r="G251" t="s">
        <v>561</v>
      </c>
      <c r="H251" t="s">
        <v>4625</v>
      </c>
      <c r="I251" t="s">
        <v>4629</v>
      </c>
    </row>
    <row r="252" spans="1:9" x14ac:dyDescent="0.2">
      <c r="A252">
        <v>251</v>
      </c>
      <c r="B252" s="5">
        <v>39961</v>
      </c>
      <c r="C252" s="9">
        <v>0.44513888888888892</v>
      </c>
      <c r="D252" t="s">
        <v>4744</v>
      </c>
      <c r="E252" t="s">
        <v>4627</v>
      </c>
      <c r="F252" t="s">
        <v>3024</v>
      </c>
      <c r="G252" t="s">
        <v>562</v>
      </c>
      <c r="H252" t="s">
        <v>5061</v>
      </c>
      <c r="I252" t="s">
        <v>4629</v>
      </c>
    </row>
    <row r="253" spans="1:9" x14ac:dyDescent="0.2">
      <c r="A253">
        <v>252</v>
      </c>
      <c r="B253" s="5">
        <v>39961</v>
      </c>
      <c r="C253" s="9">
        <v>0.44513888888888892</v>
      </c>
      <c r="D253" t="s">
        <v>4744</v>
      </c>
      <c r="E253" t="s">
        <v>4627</v>
      </c>
      <c r="F253" t="s">
        <v>3024</v>
      </c>
      <c r="G253" t="s">
        <v>563</v>
      </c>
      <c r="H253" t="s">
        <v>5341</v>
      </c>
      <c r="I253" t="s">
        <v>4629</v>
      </c>
    </row>
    <row r="254" spans="1:9" x14ac:dyDescent="0.2">
      <c r="A254">
        <v>253</v>
      </c>
      <c r="B254" s="5">
        <v>39961</v>
      </c>
      <c r="C254" s="9">
        <v>0.44513888888888892</v>
      </c>
      <c r="D254" t="s">
        <v>4744</v>
      </c>
      <c r="E254" t="s">
        <v>4627</v>
      </c>
      <c r="F254" t="s">
        <v>3024</v>
      </c>
      <c r="G254" t="s">
        <v>564</v>
      </c>
      <c r="H254" t="s">
        <v>4629</v>
      </c>
      <c r="I254" t="s">
        <v>4629</v>
      </c>
    </row>
    <row r="255" spans="1:9" x14ac:dyDescent="0.2">
      <c r="A255">
        <v>254</v>
      </c>
      <c r="B255" s="5">
        <v>39961</v>
      </c>
      <c r="C255" s="9">
        <v>0.44513888888888892</v>
      </c>
      <c r="D255" t="s">
        <v>4744</v>
      </c>
      <c r="E255" t="s">
        <v>4627</v>
      </c>
      <c r="F255" t="s">
        <v>3024</v>
      </c>
      <c r="G255" t="s">
        <v>565</v>
      </c>
      <c r="H255">
        <v>20</v>
      </c>
      <c r="I255" t="s">
        <v>4629</v>
      </c>
    </row>
    <row r="256" spans="1:9" x14ac:dyDescent="0.2">
      <c r="A256">
        <v>255</v>
      </c>
      <c r="B256" s="5">
        <v>39961</v>
      </c>
      <c r="C256" s="9">
        <v>0.44513888888888892</v>
      </c>
      <c r="D256" t="s">
        <v>4744</v>
      </c>
      <c r="E256" t="s">
        <v>4627</v>
      </c>
      <c r="F256" t="s">
        <v>3024</v>
      </c>
      <c r="G256" t="s">
        <v>566</v>
      </c>
      <c r="H256" s="5">
        <v>39954</v>
      </c>
      <c r="I256" t="s">
        <v>4629</v>
      </c>
    </row>
    <row r="257" spans="1:9" x14ac:dyDescent="0.2">
      <c r="A257">
        <v>256</v>
      </c>
      <c r="B257" s="5">
        <v>39961</v>
      </c>
      <c r="C257" s="9">
        <v>0.44513888888888892</v>
      </c>
      <c r="D257" t="s">
        <v>4744</v>
      </c>
      <c r="E257" t="s">
        <v>4627</v>
      </c>
      <c r="F257" t="s">
        <v>3024</v>
      </c>
      <c r="G257" t="s">
        <v>567</v>
      </c>
      <c r="H257" s="9">
        <v>0.50416666666666665</v>
      </c>
      <c r="I257" t="s">
        <v>4629</v>
      </c>
    </row>
    <row r="258" spans="1:9" x14ac:dyDescent="0.2">
      <c r="A258">
        <v>257</v>
      </c>
      <c r="B258" s="5">
        <v>39961</v>
      </c>
      <c r="C258" s="9">
        <v>0.44513888888888892</v>
      </c>
      <c r="D258" t="s">
        <v>4744</v>
      </c>
      <c r="E258" t="s">
        <v>4627</v>
      </c>
      <c r="F258" t="s">
        <v>3024</v>
      </c>
      <c r="G258" t="s">
        <v>568</v>
      </c>
      <c r="H258" t="s">
        <v>4623</v>
      </c>
      <c r="I258" t="s">
        <v>4629</v>
      </c>
    </row>
    <row r="259" spans="1:9" x14ac:dyDescent="0.2">
      <c r="A259">
        <v>258</v>
      </c>
      <c r="B259" s="5">
        <v>39961</v>
      </c>
      <c r="C259" s="9">
        <v>0.44513888888888892</v>
      </c>
      <c r="D259" t="s">
        <v>4744</v>
      </c>
      <c r="E259" t="s">
        <v>4627</v>
      </c>
      <c r="F259" t="s">
        <v>3024</v>
      </c>
      <c r="G259" t="s">
        <v>569</v>
      </c>
      <c r="H259" t="s">
        <v>4627</v>
      </c>
      <c r="I259" t="s">
        <v>4629</v>
      </c>
    </row>
    <row r="260" spans="1:9" x14ac:dyDescent="0.2">
      <c r="A260">
        <v>259</v>
      </c>
      <c r="B260" s="5">
        <v>39961</v>
      </c>
      <c r="C260" s="9">
        <v>0.44513888888888892</v>
      </c>
      <c r="D260" t="s">
        <v>4744</v>
      </c>
      <c r="E260" t="s">
        <v>4627</v>
      </c>
      <c r="F260" t="s">
        <v>3024</v>
      </c>
      <c r="G260" t="s">
        <v>5567</v>
      </c>
      <c r="H260" t="s">
        <v>4625</v>
      </c>
      <c r="I260" t="s">
        <v>4629</v>
      </c>
    </row>
    <row r="261" spans="1:9" x14ac:dyDescent="0.2">
      <c r="A261">
        <v>260</v>
      </c>
      <c r="B261" s="5">
        <v>39961</v>
      </c>
      <c r="C261" s="9">
        <v>0.44513888888888892</v>
      </c>
      <c r="D261" t="s">
        <v>4744</v>
      </c>
      <c r="E261" t="s">
        <v>4627</v>
      </c>
      <c r="F261" t="s">
        <v>3024</v>
      </c>
      <c r="G261" t="s">
        <v>5568</v>
      </c>
      <c r="H261" t="s">
        <v>5062</v>
      </c>
      <c r="I261" t="s">
        <v>4629</v>
      </c>
    </row>
    <row r="262" spans="1:9" x14ac:dyDescent="0.2">
      <c r="A262">
        <v>261</v>
      </c>
      <c r="B262" s="5">
        <v>39961</v>
      </c>
      <c r="C262" s="9">
        <v>0.44513888888888892</v>
      </c>
      <c r="D262" t="s">
        <v>4744</v>
      </c>
      <c r="E262" t="s">
        <v>4627</v>
      </c>
      <c r="F262" t="s">
        <v>3024</v>
      </c>
      <c r="G262" t="s">
        <v>5569</v>
      </c>
      <c r="H262" s="11">
        <v>1620000</v>
      </c>
      <c r="I262" t="s">
        <v>4629</v>
      </c>
    </row>
    <row r="263" spans="1:9" x14ac:dyDescent="0.2">
      <c r="A263">
        <v>262</v>
      </c>
      <c r="B263" s="5">
        <v>39961</v>
      </c>
      <c r="C263" s="9">
        <v>0.44513888888888892</v>
      </c>
      <c r="D263" t="s">
        <v>4744</v>
      </c>
      <c r="E263" t="s">
        <v>4627</v>
      </c>
      <c r="F263" t="s">
        <v>3024</v>
      </c>
      <c r="G263" t="s">
        <v>5570</v>
      </c>
      <c r="H263" t="s">
        <v>4629</v>
      </c>
      <c r="I263" t="s">
        <v>4629</v>
      </c>
    </row>
    <row r="264" spans="1:9" x14ac:dyDescent="0.2">
      <c r="A264">
        <v>263</v>
      </c>
      <c r="B264" s="5">
        <v>39961</v>
      </c>
      <c r="C264" s="9">
        <v>0.44513888888888892</v>
      </c>
      <c r="D264" t="s">
        <v>4744</v>
      </c>
      <c r="E264" t="s">
        <v>4627</v>
      </c>
      <c r="F264" t="s">
        <v>3024</v>
      </c>
      <c r="G264" t="s">
        <v>5571</v>
      </c>
      <c r="H264">
        <v>21</v>
      </c>
      <c r="I264" t="s">
        <v>4629</v>
      </c>
    </row>
    <row r="265" spans="1:9" x14ac:dyDescent="0.2">
      <c r="A265">
        <v>264</v>
      </c>
      <c r="B265" s="5">
        <v>39961</v>
      </c>
      <c r="C265" s="9">
        <v>0.44513888888888892</v>
      </c>
      <c r="D265" t="s">
        <v>4744</v>
      </c>
      <c r="E265" t="s">
        <v>4627</v>
      </c>
      <c r="F265" t="s">
        <v>3024</v>
      </c>
      <c r="G265" t="s">
        <v>5572</v>
      </c>
      <c r="H265" s="5">
        <v>39954</v>
      </c>
      <c r="I265" t="s">
        <v>4629</v>
      </c>
    </row>
    <row r="266" spans="1:9" x14ac:dyDescent="0.2">
      <c r="A266">
        <v>265</v>
      </c>
      <c r="B266" s="5">
        <v>39961</v>
      </c>
      <c r="C266" s="9">
        <v>0.44513888888888892</v>
      </c>
      <c r="D266" t="s">
        <v>4744</v>
      </c>
      <c r="E266" t="s">
        <v>4627</v>
      </c>
      <c r="F266" t="s">
        <v>3024</v>
      </c>
      <c r="G266" t="s">
        <v>5573</v>
      </c>
      <c r="H266" s="9">
        <v>0.50416666666666665</v>
      </c>
      <c r="I266" t="s">
        <v>4629</v>
      </c>
    </row>
    <row r="267" spans="1:9" x14ac:dyDescent="0.2">
      <c r="A267">
        <v>266</v>
      </c>
      <c r="B267" s="5">
        <v>39961</v>
      </c>
      <c r="C267" s="9">
        <v>0.44513888888888892</v>
      </c>
      <c r="D267" t="s">
        <v>4744</v>
      </c>
      <c r="E267" t="s">
        <v>4627</v>
      </c>
      <c r="F267" t="s">
        <v>3024</v>
      </c>
      <c r="G267" t="s">
        <v>5574</v>
      </c>
      <c r="H267" t="s">
        <v>4623</v>
      </c>
      <c r="I267" t="s">
        <v>4629</v>
      </c>
    </row>
    <row r="268" spans="1:9" x14ac:dyDescent="0.2">
      <c r="A268">
        <v>267</v>
      </c>
      <c r="B268" s="5">
        <v>39961</v>
      </c>
      <c r="C268" s="9">
        <v>0.44513888888888892</v>
      </c>
      <c r="D268" t="s">
        <v>4744</v>
      </c>
      <c r="E268" t="s">
        <v>4627</v>
      </c>
      <c r="F268" t="s">
        <v>3024</v>
      </c>
      <c r="G268" t="s">
        <v>5575</v>
      </c>
      <c r="H268" t="s">
        <v>4627</v>
      </c>
      <c r="I268" t="s">
        <v>4629</v>
      </c>
    </row>
    <row r="269" spans="1:9" x14ac:dyDescent="0.2">
      <c r="A269">
        <v>268</v>
      </c>
      <c r="B269" s="5">
        <v>39961</v>
      </c>
      <c r="C269" s="9">
        <v>0.44513888888888892</v>
      </c>
      <c r="D269" t="s">
        <v>4744</v>
      </c>
      <c r="E269" t="s">
        <v>4627</v>
      </c>
      <c r="F269" t="s">
        <v>3024</v>
      </c>
      <c r="G269" t="s">
        <v>5576</v>
      </c>
      <c r="H269" t="s">
        <v>4625</v>
      </c>
      <c r="I269" t="s">
        <v>4629</v>
      </c>
    </row>
    <row r="270" spans="1:9" x14ac:dyDescent="0.2">
      <c r="A270">
        <v>269</v>
      </c>
      <c r="B270" s="5">
        <v>39961</v>
      </c>
      <c r="C270" s="9">
        <v>0.44513888888888892</v>
      </c>
      <c r="D270" t="s">
        <v>4744</v>
      </c>
      <c r="E270" t="s">
        <v>4627</v>
      </c>
      <c r="F270" t="s">
        <v>3024</v>
      </c>
      <c r="G270" t="s">
        <v>5577</v>
      </c>
      <c r="H270" t="s">
        <v>5063</v>
      </c>
      <c r="I270" t="s">
        <v>4629</v>
      </c>
    </row>
    <row r="271" spans="1:9" x14ac:dyDescent="0.2">
      <c r="A271">
        <v>270</v>
      </c>
      <c r="B271" s="5">
        <v>39961</v>
      </c>
      <c r="C271" s="9">
        <v>0.44513888888888892</v>
      </c>
      <c r="D271" t="s">
        <v>4744</v>
      </c>
      <c r="E271" t="s">
        <v>4627</v>
      </c>
      <c r="F271" t="s">
        <v>3024</v>
      </c>
      <c r="G271" t="s">
        <v>5578</v>
      </c>
      <c r="H271" s="5">
        <v>39722</v>
      </c>
      <c r="I271" t="s">
        <v>4629</v>
      </c>
    </row>
    <row r="272" spans="1:9" x14ac:dyDescent="0.2">
      <c r="A272">
        <v>271</v>
      </c>
      <c r="B272" s="5">
        <v>39961</v>
      </c>
      <c r="C272" s="9">
        <v>0.44513888888888892</v>
      </c>
      <c r="D272" t="s">
        <v>4744</v>
      </c>
      <c r="E272" t="s">
        <v>4627</v>
      </c>
      <c r="F272" t="s">
        <v>3024</v>
      </c>
      <c r="G272" t="s">
        <v>5579</v>
      </c>
      <c r="H272" t="s">
        <v>4629</v>
      </c>
      <c r="I272" t="s">
        <v>4629</v>
      </c>
    </row>
    <row r="273" spans="1:9" x14ac:dyDescent="0.2">
      <c r="A273">
        <v>272</v>
      </c>
      <c r="B273" s="5">
        <v>39961</v>
      </c>
      <c r="C273" s="9">
        <v>0.44513888888888892</v>
      </c>
      <c r="D273" t="s">
        <v>4744</v>
      </c>
      <c r="E273" t="s">
        <v>4627</v>
      </c>
      <c r="F273" t="s">
        <v>3024</v>
      </c>
      <c r="G273" t="s">
        <v>5580</v>
      </c>
      <c r="H273">
        <v>22</v>
      </c>
      <c r="I273" t="s">
        <v>4629</v>
      </c>
    </row>
    <row r="274" spans="1:9" x14ac:dyDescent="0.2">
      <c r="A274">
        <v>273</v>
      </c>
      <c r="B274" s="5">
        <v>39961</v>
      </c>
      <c r="C274" s="9">
        <v>0.44513888888888892</v>
      </c>
      <c r="D274" t="s">
        <v>4744</v>
      </c>
      <c r="E274" t="s">
        <v>4627</v>
      </c>
      <c r="F274" t="s">
        <v>3024</v>
      </c>
      <c r="G274" t="s">
        <v>5581</v>
      </c>
      <c r="H274" s="5">
        <v>39954</v>
      </c>
      <c r="I274" t="s">
        <v>4629</v>
      </c>
    </row>
    <row r="275" spans="1:9" x14ac:dyDescent="0.2">
      <c r="A275">
        <v>274</v>
      </c>
      <c r="B275" s="5">
        <v>39961</v>
      </c>
      <c r="C275" s="9">
        <v>0.44513888888888892</v>
      </c>
      <c r="D275" t="s">
        <v>4744</v>
      </c>
      <c r="E275" t="s">
        <v>4627</v>
      </c>
      <c r="F275" t="s">
        <v>3024</v>
      </c>
      <c r="G275" t="s">
        <v>5582</v>
      </c>
      <c r="H275" s="9">
        <v>0.50416666666666665</v>
      </c>
      <c r="I275" t="s">
        <v>4629</v>
      </c>
    </row>
    <row r="276" spans="1:9" x14ac:dyDescent="0.2">
      <c r="A276">
        <v>275</v>
      </c>
      <c r="B276" s="5">
        <v>39961</v>
      </c>
      <c r="C276" s="9">
        <v>0.44513888888888892</v>
      </c>
      <c r="D276" t="s">
        <v>4744</v>
      </c>
      <c r="E276" t="s">
        <v>4627</v>
      </c>
      <c r="F276" t="s">
        <v>3024</v>
      </c>
      <c r="G276" t="s">
        <v>5583</v>
      </c>
      <c r="H276" t="s">
        <v>4623</v>
      </c>
      <c r="I276" t="s">
        <v>4629</v>
      </c>
    </row>
    <row r="277" spans="1:9" x14ac:dyDescent="0.2">
      <c r="A277">
        <v>276</v>
      </c>
      <c r="B277" s="5">
        <v>39961</v>
      </c>
      <c r="C277" s="9">
        <v>0.44513888888888892</v>
      </c>
      <c r="D277" t="s">
        <v>4744</v>
      </c>
      <c r="E277" t="s">
        <v>4627</v>
      </c>
      <c r="F277" t="s">
        <v>3024</v>
      </c>
      <c r="G277" t="s">
        <v>5584</v>
      </c>
      <c r="H277" t="s">
        <v>4627</v>
      </c>
      <c r="I277" t="s">
        <v>4629</v>
      </c>
    </row>
    <row r="278" spans="1:9" x14ac:dyDescent="0.2">
      <c r="A278">
        <v>277</v>
      </c>
      <c r="B278" s="5">
        <v>39961</v>
      </c>
      <c r="C278" s="9">
        <v>0.44513888888888892</v>
      </c>
      <c r="D278" t="s">
        <v>4744</v>
      </c>
      <c r="E278" t="s">
        <v>4627</v>
      </c>
      <c r="F278" t="s">
        <v>3024</v>
      </c>
      <c r="G278" t="s">
        <v>5585</v>
      </c>
      <c r="H278" t="s">
        <v>4625</v>
      </c>
      <c r="I278" t="s">
        <v>4629</v>
      </c>
    </row>
    <row r="279" spans="1:9" x14ac:dyDescent="0.2">
      <c r="A279">
        <v>278</v>
      </c>
      <c r="B279" s="5">
        <v>39961</v>
      </c>
      <c r="C279" s="9">
        <v>0.44513888888888892</v>
      </c>
      <c r="D279" t="s">
        <v>4744</v>
      </c>
      <c r="E279" t="s">
        <v>4627</v>
      </c>
      <c r="F279" t="s">
        <v>3024</v>
      </c>
      <c r="G279" t="s">
        <v>5586</v>
      </c>
      <c r="H279" t="s">
        <v>5064</v>
      </c>
      <c r="I279" t="s">
        <v>4629</v>
      </c>
    </row>
    <row r="280" spans="1:9" x14ac:dyDescent="0.2">
      <c r="A280">
        <v>279</v>
      </c>
      <c r="B280" s="5">
        <v>39961</v>
      </c>
      <c r="C280" s="9">
        <v>0.44513888888888892</v>
      </c>
      <c r="D280" t="s">
        <v>4744</v>
      </c>
      <c r="E280" t="s">
        <v>4627</v>
      </c>
      <c r="F280" t="s">
        <v>3024</v>
      </c>
      <c r="G280" t="s">
        <v>5587</v>
      </c>
      <c r="H280" s="5">
        <v>40786</v>
      </c>
      <c r="I280" t="s">
        <v>4629</v>
      </c>
    </row>
    <row r="281" spans="1:9" x14ac:dyDescent="0.2">
      <c r="A281">
        <v>280</v>
      </c>
      <c r="B281" s="5">
        <v>39961</v>
      </c>
      <c r="C281" s="9">
        <v>0.44513888888888892</v>
      </c>
      <c r="D281" t="s">
        <v>4744</v>
      </c>
      <c r="E281" t="s">
        <v>4627</v>
      </c>
      <c r="F281" t="s">
        <v>3024</v>
      </c>
      <c r="G281" t="s">
        <v>5588</v>
      </c>
      <c r="H281" t="s">
        <v>4629</v>
      </c>
      <c r="I281" t="s">
        <v>4629</v>
      </c>
    </row>
    <row r="282" spans="1:9" x14ac:dyDescent="0.2">
      <c r="A282">
        <v>281</v>
      </c>
      <c r="B282" s="5">
        <v>39961</v>
      </c>
      <c r="C282" s="9">
        <v>0.44513888888888892</v>
      </c>
      <c r="D282" t="s">
        <v>4744</v>
      </c>
      <c r="E282" t="s">
        <v>4627</v>
      </c>
      <c r="F282" t="s">
        <v>3024</v>
      </c>
      <c r="G282" t="s">
        <v>5589</v>
      </c>
      <c r="H282">
        <v>23</v>
      </c>
      <c r="I282" t="s">
        <v>4629</v>
      </c>
    </row>
    <row r="283" spans="1:9" x14ac:dyDescent="0.2">
      <c r="A283">
        <v>282</v>
      </c>
      <c r="B283" s="5">
        <v>39961</v>
      </c>
      <c r="C283" s="9">
        <v>0.44513888888888892</v>
      </c>
      <c r="D283" t="s">
        <v>4744</v>
      </c>
      <c r="E283" t="s">
        <v>4627</v>
      </c>
      <c r="F283" t="s">
        <v>3024</v>
      </c>
      <c r="G283" t="s">
        <v>5590</v>
      </c>
      <c r="H283" s="5">
        <v>39954</v>
      </c>
      <c r="I283" t="s">
        <v>4629</v>
      </c>
    </row>
    <row r="284" spans="1:9" x14ac:dyDescent="0.2">
      <c r="A284">
        <v>283</v>
      </c>
      <c r="B284" s="5">
        <v>39961</v>
      </c>
      <c r="C284" s="9">
        <v>0.44513888888888892</v>
      </c>
      <c r="D284" t="s">
        <v>4744</v>
      </c>
      <c r="E284" t="s">
        <v>4627</v>
      </c>
      <c r="F284" t="s">
        <v>3024</v>
      </c>
      <c r="G284" t="s">
        <v>5591</v>
      </c>
      <c r="H284" s="9">
        <v>0.50416666666666665</v>
      </c>
      <c r="I284" t="s">
        <v>4629</v>
      </c>
    </row>
    <row r="285" spans="1:9" x14ac:dyDescent="0.2">
      <c r="A285">
        <v>284</v>
      </c>
      <c r="B285" s="5">
        <v>39961</v>
      </c>
      <c r="C285" s="9">
        <v>0.44513888888888892</v>
      </c>
      <c r="D285" t="s">
        <v>4744</v>
      </c>
      <c r="E285" t="s">
        <v>4627</v>
      </c>
      <c r="F285" t="s">
        <v>3024</v>
      </c>
      <c r="G285" t="s">
        <v>5592</v>
      </c>
      <c r="H285" t="s">
        <v>4623</v>
      </c>
      <c r="I285" t="s">
        <v>4629</v>
      </c>
    </row>
    <row r="286" spans="1:9" x14ac:dyDescent="0.2">
      <c r="A286">
        <v>285</v>
      </c>
      <c r="B286" s="5">
        <v>39961</v>
      </c>
      <c r="C286" s="9">
        <v>0.44513888888888892</v>
      </c>
      <c r="D286" t="s">
        <v>4744</v>
      </c>
      <c r="E286" t="s">
        <v>4627</v>
      </c>
      <c r="F286" t="s">
        <v>3024</v>
      </c>
      <c r="G286" t="s">
        <v>5593</v>
      </c>
      <c r="H286" t="s">
        <v>4627</v>
      </c>
      <c r="I286" t="s">
        <v>4629</v>
      </c>
    </row>
    <row r="287" spans="1:9" x14ac:dyDescent="0.2">
      <c r="A287">
        <v>286</v>
      </c>
      <c r="B287" s="5">
        <v>39961</v>
      </c>
      <c r="C287" s="9">
        <v>0.44513888888888892</v>
      </c>
      <c r="D287" t="s">
        <v>4744</v>
      </c>
      <c r="E287" t="s">
        <v>4627</v>
      </c>
      <c r="F287" t="s">
        <v>3024</v>
      </c>
      <c r="G287" t="s">
        <v>5594</v>
      </c>
      <c r="H287" t="s">
        <v>4625</v>
      </c>
      <c r="I287" t="s">
        <v>4629</v>
      </c>
    </row>
    <row r="288" spans="1:9" x14ac:dyDescent="0.2">
      <c r="A288">
        <v>287</v>
      </c>
      <c r="B288" s="5">
        <v>39961</v>
      </c>
      <c r="C288" s="9">
        <v>0.44513888888888892</v>
      </c>
      <c r="D288" t="s">
        <v>4744</v>
      </c>
      <c r="E288" t="s">
        <v>4627</v>
      </c>
      <c r="F288" t="s">
        <v>3024</v>
      </c>
      <c r="G288" t="s">
        <v>5595</v>
      </c>
      <c r="H288" t="s">
        <v>5065</v>
      </c>
      <c r="I288" t="s">
        <v>4629</v>
      </c>
    </row>
    <row r="289" spans="1:9" x14ac:dyDescent="0.2">
      <c r="A289">
        <v>288</v>
      </c>
      <c r="B289" s="5">
        <v>39961</v>
      </c>
      <c r="C289" s="9">
        <v>0.44513888888888892</v>
      </c>
      <c r="D289" t="s">
        <v>4744</v>
      </c>
      <c r="E289" t="s">
        <v>4627</v>
      </c>
      <c r="F289" t="s">
        <v>3024</v>
      </c>
      <c r="G289" t="s">
        <v>5596</v>
      </c>
      <c r="H289" s="5">
        <v>41152</v>
      </c>
      <c r="I289" t="s">
        <v>4629</v>
      </c>
    </row>
    <row r="290" spans="1:9" x14ac:dyDescent="0.2">
      <c r="A290">
        <v>289</v>
      </c>
      <c r="B290" s="5">
        <v>39961</v>
      </c>
      <c r="C290" s="9">
        <v>0.44513888888888892</v>
      </c>
      <c r="D290" t="s">
        <v>4744</v>
      </c>
      <c r="E290" t="s">
        <v>4627</v>
      </c>
      <c r="F290" t="s">
        <v>3024</v>
      </c>
      <c r="G290" t="s">
        <v>5597</v>
      </c>
      <c r="H290" t="s">
        <v>4629</v>
      </c>
      <c r="I290" t="s">
        <v>4629</v>
      </c>
    </row>
    <row r="291" spans="1:9" x14ac:dyDescent="0.2">
      <c r="A291">
        <v>290</v>
      </c>
      <c r="B291" s="5">
        <v>39961</v>
      </c>
      <c r="C291" s="9">
        <v>0.44513888888888892</v>
      </c>
      <c r="D291" t="s">
        <v>4744</v>
      </c>
      <c r="E291" t="s">
        <v>4627</v>
      </c>
      <c r="F291" t="s">
        <v>3024</v>
      </c>
      <c r="G291" t="s">
        <v>5598</v>
      </c>
      <c r="H291">
        <v>24</v>
      </c>
      <c r="I291" t="s">
        <v>4629</v>
      </c>
    </row>
    <row r="292" spans="1:9" x14ac:dyDescent="0.2">
      <c r="A292">
        <v>291</v>
      </c>
      <c r="B292" s="5">
        <v>39961</v>
      </c>
      <c r="C292" s="9">
        <v>0.44513888888888892</v>
      </c>
      <c r="D292" t="s">
        <v>4744</v>
      </c>
      <c r="E292" t="s">
        <v>4627</v>
      </c>
      <c r="F292" t="s">
        <v>3024</v>
      </c>
      <c r="G292" t="s">
        <v>5599</v>
      </c>
      <c r="H292" s="5">
        <v>39954</v>
      </c>
      <c r="I292" t="s">
        <v>4629</v>
      </c>
    </row>
    <row r="293" spans="1:9" x14ac:dyDescent="0.2">
      <c r="A293">
        <v>292</v>
      </c>
      <c r="B293" s="5">
        <v>39961</v>
      </c>
      <c r="C293" s="9">
        <v>0.44513888888888892</v>
      </c>
      <c r="D293" t="s">
        <v>4744</v>
      </c>
      <c r="E293" t="s">
        <v>4627</v>
      </c>
      <c r="F293" t="s">
        <v>3024</v>
      </c>
      <c r="G293" t="s">
        <v>5600</v>
      </c>
      <c r="H293" s="9">
        <v>0.50416666666666665</v>
      </c>
      <c r="I293" t="s">
        <v>4629</v>
      </c>
    </row>
    <row r="294" spans="1:9" x14ac:dyDescent="0.2">
      <c r="A294">
        <v>293</v>
      </c>
      <c r="B294" s="5">
        <v>39961</v>
      </c>
      <c r="C294" s="9">
        <v>0.44513888888888892</v>
      </c>
      <c r="D294" t="s">
        <v>4744</v>
      </c>
      <c r="E294" t="s">
        <v>4627</v>
      </c>
      <c r="F294" t="s">
        <v>3024</v>
      </c>
      <c r="G294" t="s">
        <v>5601</v>
      </c>
      <c r="H294" t="s">
        <v>4623</v>
      </c>
      <c r="I294" t="s">
        <v>4629</v>
      </c>
    </row>
    <row r="295" spans="1:9" x14ac:dyDescent="0.2">
      <c r="A295">
        <v>294</v>
      </c>
      <c r="B295" s="5">
        <v>39961</v>
      </c>
      <c r="C295" s="9">
        <v>0.44513888888888892</v>
      </c>
      <c r="D295" t="s">
        <v>4744</v>
      </c>
      <c r="E295" t="s">
        <v>4627</v>
      </c>
      <c r="F295" t="s">
        <v>3024</v>
      </c>
      <c r="G295" t="s">
        <v>5602</v>
      </c>
      <c r="H295" t="s">
        <v>4627</v>
      </c>
      <c r="I295" t="s">
        <v>4629</v>
      </c>
    </row>
    <row r="296" spans="1:9" x14ac:dyDescent="0.2">
      <c r="A296">
        <v>295</v>
      </c>
      <c r="B296" s="5">
        <v>39961</v>
      </c>
      <c r="C296" s="9">
        <v>0.44513888888888892</v>
      </c>
      <c r="D296" t="s">
        <v>4744</v>
      </c>
      <c r="E296" t="s">
        <v>4627</v>
      </c>
      <c r="F296" t="s">
        <v>3024</v>
      </c>
      <c r="G296" t="s">
        <v>5603</v>
      </c>
      <c r="H296" t="s">
        <v>4625</v>
      </c>
      <c r="I296" t="s">
        <v>4629</v>
      </c>
    </row>
    <row r="297" spans="1:9" x14ac:dyDescent="0.2">
      <c r="A297">
        <v>296</v>
      </c>
      <c r="B297" s="5">
        <v>39961</v>
      </c>
      <c r="C297" s="9">
        <v>0.44513888888888892</v>
      </c>
      <c r="D297" t="s">
        <v>4744</v>
      </c>
      <c r="E297" t="s">
        <v>4627</v>
      </c>
      <c r="F297" t="s">
        <v>3024</v>
      </c>
      <c r="G297" t="s">
        <v>5604</v>
      </c>
      <c r="H297" t="s">
        <v>5066</v>
      </c>
      <c r="I297" t="s">
        <v>4629</v>
      </c>
    </row>
    <row r="298" spans="1:9" x14ac:dyDescent="0.2">
      <c r="A298">
        <v>297</v>
      </c>
      <c r="B298" s="5">
        <v>39961</v>
      </c>
      <c r="C298" s="9">
        <v>0.44513888888888892</v>
      </c>
      <c r="D298" t="s">
        <v>4744</v>
      </c>
      <c r="E298" t="s">
        <v>4627</v>
      </c>
      <c r="F298" t="s">
        <v>3024</v>
      </c>
      <c r="G298" t="s">
        <v>5605</v>
      </c>
      <c r="H298" t="s">
        <v>2014</v>
      </c>
      <c r="I298" t="s">
        <v>4629</v>
      </c>
    </row>
    <row r="299" spans="1:9" x14ac:dyDescent="0.2">
      <c r="A299">
        <v>298</v>
      </c>
      <c r="B299" s="5">
        <v>39961</v>
      </c>
      <c r="C299" s="9">
        <v>0.44513888888888892</v>
      </c>
      <c r="D299" t="s">
        <v>4744</v>
      </c>
      <c r="E299" t="s">
        <v>4627</v>
      </c>
      <c r="F299" t="s">
        <v>3024</v>
      </c>
      <c r="G299" t="s">
        <v>5606</v>
      </c>
      <c r="H299" t="s">
        <v>5067</v>
      </c>
      <c r="I299" t="s">
        <v>4629</v>
      </c>
    </row>
    <row r="300" spans="1:9" x14ac:dyDescent="0.2">
      <c r="A300">
        <v>299</v>
      </c>
      <c r="B300" s="5">
        <v>39961</v>
      </c>
      <c r="C300" s="9">
        <v>0.44513888888888892</v>
      </c>
      <c r="D300" t="s">
        <v>4744</v>
      </c>
      <c r="E300" t="s">
        <v>4627</v>
      </c>
      <c r="F300" t="s">
        <v>3024</v>
      </c>
      <c r="G300" t="s">
        <v>5607</v>
      </c>
      <c r="H300">
        <v>25</v>
      </c>
      <c r="I300" t="s">
        <v>4629</v>
      </c>
    </row>
    <row r="301" spans="1:9" x14ac:dyDescent="0.2">
      <c r="A301">
        <v>300</v>
      </c>
      <c r="B301" s="5">
        <v>39961</v>
      </c>
      <c r="C301" s="9">
        <v>0.44513888888888892</v>
      </c>
      <c r="D301" t="s">
        <v>4744</v>
      </c>
      <c r="E301" t="s">
        <v>4627</v>
      </c>
      <c r="F301" t="s">
        <v>3024</v>
      </c>
      <c r="G301" t="s">
        <v>5608</v>
      </c>
      <c r="H301" s="5">
        <v>39954</v>
      </c>
      <c r="I301" t="s">
        <v>4629</v>
      </c>
    </row>
    <row r="302" spans="1:9" x14ac:dyDescent="0.2">
      <c r="A302">
        <v>301</v>
      </c>
      <c r="B302" s="5">
        <v>39961</v>
      </c>
      <c r="C302" s="9">
        <v>0.44513888888888892</v>
      </c>
      <c r="D302" t="s">
        <v>4744</v>
      </c>
      <c r="E302" t="s">
        <v>4627</v>
      </c>
      <c r="F302" t="s">
        <v>3024</v>
      </c>
      <c r="G302" t="s">
        <v>5609</v>
      </c>
      <c r="H302" s="9">
        <v>0.50416666666666665</v>
      </c>
      <c r="I302" t="s">
        <v>4629</v>
      </c>
    </row>
    <row r="303" spans="1:9" x14ac:dyDescent="0.2">
      <c r="A303">
        <v>302</v>
      </c>
      <c r="B303" s="5">
        <v>39961</v>
      </c>
      <c r="C303" s="9">
        <v>0.44513888888888892</v>
      </c>
      <c r="D303" t="s">
        <v>4744</v>
      </c>
      <c r="E303" t="s">
        <v>4627</v>
      </c>
      <c r="F303" t="s">
        <v>3024</v>
      </c>
      <c r="G303" t="s">
        <v>5610</v>
      </c>
      <c r="H303" t="s">
        <v>4623</v>
      </c>
      <c r="I303" t="s">
        <v>4629</v>
      </c>
    </row>
    <row r="304" spans="1:9" x14ac:dyDescent="0.2">
      <c r="A304">
        <v>303</v>
      </c>
      <c r="B304" s="5">
        <v>39961</v>
      </c>
      <c r="C304" s="9">
        <v>0.44513888888888892</v>
      </c>
      <c r="D304" t="s">
        <v>4744</v>
      </c>
      <c r="E304" t="s">
        <v>4627</v>
      </c>
      <c r="F304" t="s">
        <v>3024</v>
      </c>
      <c r="G304" t="s">
        <v>5611</v>
      </c>
      <c r="H304" t="s">
        <v>4627</v>
      </c>
      <c r="I304" t="s">
        <v>4629</v>
      </c>
    </row>
    <row r="305" spans="1:9" x14ac:dyDescent="0.2">
      <c r="A305">
        <v>304</v>
      </c>
      <c r="B305" s="5">
        <v>39961</v>
      </c>
      <c r="C305" s="9">
        <v>0.44513888888888892</v>
      </c>
      <c r="D305" t="s">
        <v>4744</v>
      </c>
      <c r="E305" t="s">
        <v>4627</v>
      </c>
      <c r="F305" t="s">
        <v>3024</v>
      </c>
      <c r="G305" t="s">
        <v>5612</v>
      </c>
      <c r="H305" t="s">
        <v>4625</v>
      </c>
      <c r="I305" t="s">
        <v>4629</v>
      </c>
    </row>
    <row r="306" spans="1:9" x14ac:dyDescent="0.2">
      <c r="A306">
        <v>305</v>
      </c>
      <c r="B306" s="5">
        <v>39961</v>
      </c>
      <c r="C306" s="9">
        <v>0.44513888888888892</v>
      </c>
      <c r="D306" t="s">
        <v>4744</v>
      </c>
      <c r="E306" t="s">
        <v>4627</v>
      </c>
      <c r="F306" t="s">
        <v>3024</v>
      </c>
      <c r="G306" t="s">
        <v>5613</v>
      </c>
      <c r="H306" t="s">
        <v>5068</v>
      </c>
      <c r="I306" t="s">
        <v>4629</v>
      </c>
    </row>
    <row r="307" spans="1:9" x14ac:dyDescent="0.2">
      <c r="A307">
        <v>306</v>
      </c>
      <c r="B307" s="5">
        <v>39961</v>
      </c>
      <c r="C307" s="9">
        <v>0.44513888888888892</v>
      </c>
      <c r="D307" t="s">
        <v>4744</v>
      </c>
      <c r="E307" t="s">
        <v>4627</v>
      </c>
      <c r="F307" t="s">
        <v>3024</v>
      </c>
      <c r="G307" t="s">
        <v>5614</v>
      </c>
      <c r="H307" s="5">
        <v>39904</v>
      </c>
      <c r="I307" t="s">
        <v>4629</v>
      </c>
    </row>
    <row r="308" spans="1:9" x14ac:dyDescent="0.2">
      <c r="A308">
        <v>307</v>
      </c>
      <c r="B308" s="5">
        <v>39961</v>
      </c>
      <c r="C308" s="9">
        <v>0.44513888888888892</v>
      </c>
      <c r="D308" t="s">
        <v>4744</v>
      </c>
      <c r="E308" t="s">
        <v>4627</v>
      </c>
      <c r="F308" t="s">
        <v>3024</v>
      </c>
      <c r="G308" t="s">
        <v>5615</v>
      </c>
      <c r="H308" s="5">
        <v>38078</v>
      </c>
      <c r="I308" t="s">
        <v>4629</v>
      </c>
    </row>
    <row r="309" spans="1:9" x14ac:dyDescent="0.2">
      <c r="A309">
        <v>308</v>
      </c>
      <c r="B309" s="5">
        <v>39961</v>
      </c>
      <c r="C309" s="9">
        <v>0.44513888888888892</v>
      </c>
      <c r="D309" t="s">
        <v>4744</v>
      </c>
      <c r="E309" t="s">
        <v>4627</v>
      </c>
      <c r="F309" t="s">
        <v>3024</v>
      </c>
      <c r="G309" t="s">
        <v>5616</v>
      </c>
      <c r="H309">
        <v>26</v>
      </c>
      <c r="I309" t="s">
        <v>4629</v>
      </c>
    </row>
    <row r="310" spans="1:9" x14ac:dyDescent="0.2">
      <c r="A310">
        <v>309</v>
      </c>
      <c r="B310" s="5">
        <v>39961</v>
      </c>
      <c r="C310" s="9">
        <v>0.44513888888888892</v>
      </c>
      <c r="D310" t="s">
        <v>4744</v>
      </c>
      <c r="E310" t="s">
        <v>4627</v>
      </c>
      <c r="F310" t="s">
        <v>3024</v>
      </c>
      <c r="G310" t="s">
        <v>5617</v>
      </c>
      <c r="H310" s="5">
        <v>39954</v>
      </c>
      <c r="I310" t="s">
        <v>4629</v>
      </c>
    </row>
    <row r="311" spans="1:9" x14ac:dyDescent="0.2">
      <c r="A311">
        <v>310</v>
      </c>
      <c r="B311" s="5">
        <v>39961</v>
      </c>
      <c r="C311" s="9">
        <v>0.44513888888888892</v>
      </c>
      <c r="D311" t="s">
        <v>4744</v>
      </c>
      <c r="E311" t="s">
        <v>4627</v>
      </c>
      <c r="F311" t="s">
        <v>3024</v>
      </c>
      <c r="G311" t="s">
        <v>5618</v>
      </c>
      <c r="H311" s="9">
        <v>0.50416666666666665</v>
      </c>
      <c r="I311" t="s">
        <v>4629</v>
      </c>
    </row>
    <row r="312" spans="1:9" x14ac:dyDescent="0.2">
      <c r="A312">
        <v>311</v>
      </c>
      <c r="B312" s="5">
        <v>39961</v>
      </c>
      <c r="C312" s="9">
        <v>0.44513888888888892</v>
      </c>
      <c r="D312" t="s">
        <v>4744</v>
      </c>
      <c r="E312" t="s">
        <v>4627</v>
      </c>
      <c r="F312" t="s">
        <v>3024</v>
      </c>
      <c r="G312" t="s">
        <v>5619</v>
      </c>
      <c r="H312" t="s">
        <v>4623</v>
      </c>
      <c r="I312" t="s">
        <v>4629</v>
      </c>
    </row>
    <row r="313" spans="1:9" x14ac:dyDescent="0.2">
      <c r="A313">
        <v>312</v>
      </c>
      <c r="B313" s="5">
        <v>39961</v>
      </c>
      <c r="C313" s="9">
        <v>0.44513888888888892</v>
      </c>
      <c r="D313" t="s">
        <v>4744</v>
      </c>
      <c r="E313" t="s">
        <v>4627</v>
      </c>
      <c r="F313" t="s">
        <v>3024</v>
      </c>
      <c r="G313" t="s">
        <v>5620</v>
      </c>
      <c r="H313" t="s">
        <v>4627</v>
      </c>
      <c r="I313" t="s">
        <v>4629</v>
      </c>
    </row>
    <row r="314" spans="1:9" x14ac:dyDescent="0.2">
      <c r="A314">
        <v>313</v>
      </c>
      <c r="B314" s="5">
        <v>39961</v>
      </c>
      <c r="C314" s="9">
        <v>0.44513888888888892</v>
      </c>
      <c r="D314" t="s">
        <v>4744</v>
      </c>
      <c r="E314" t="s">
        <v>4627</v>
      </c>
      <c r="F314" t="s">
        <v>3024</v>
      </c>
      <c r="G314" t="s">
        <v>5621</v>
      </c>
      <c r="H314" t="s">
        <v>4625</v>
      </c>
      <c r="I314" t="s">
        <v>4629</v>
      </c>
    </row>
    <row r="315" spans="1:9" x14ac:dyDescent="0.2">
      <c r="A315">
        <v>314</v>
      </c>
      <c r="B315" s="5">
        <v>39961</v>
      </c>
      <c r="C315" s="9">
        <v>0.44513888888888892</v>
      </c>
      <c r="D315" t="s">
        <v>4744</v>
      </c>
      <c r="E315" t="s">
        <v>4627</v>
      </c>
      <c r="F315" t="s">
        <v>3024</v>
      </c>
      <c r="G315" t="s">
        <v>5622</v>
      </c>
      <c r="H315" t="s">
        <v>5069</v>
      </c>
      <c r="I315" t="s">
        <v>4629</v>
      </c>
    </row>
    <row r="316" spans="1:9" x14ac:dyDescent="0.2">
      <c r="A316">
        <v>315</v>
      </c>
      <c r="B316" s="5">
        <v>39961</v>
      </c>
      <c r="C316" s="9">
        <v>0.44513888888888892</v>
      </c>
      <c r="D316" t="s">
        <v>4744</v>
      </c>
      <c r="E316" t="s">
        <v>4627</v>
      </c>
      <c r="F316" t="s">
        <v>3024</v>
      </c>
      <c r="G316" t="s">
        <v>5623</v>
      </c>
      <c r="H316" s="5">
        <v>40268</v>
      </c>
      <c r="I316" t="s">
        <v>4629</v>
      </c>
    </row>
    <row r="317" spans="1:9" x14ac:dyDescent="0.2">
      <c r="A317">
        <v>316</v>
      </c>
      <c r="B317" s="5">
        <v>39961</v>
      </c>
      <c r="C317" s="9">
        <v>0.44513888888888892</v>
      </c>
      <c r="D317" t="s">
        <v>4744</v>
      </c>
      <c r="E317" t="s">
        <v>4627</v>
      </c>
      <c r="F317" t="s">
        <v>3024</v>
      </c>
      <c r="G317" t="s">
        <v>1392</v>
      </c>
      <c r="H317" s="5">
        <v>39903</v>
      </c>
      <c r="I317" t="s">
        <v>4629</v>
      </c>
    </row>
    <row r="318" spans="1:9" x14ac:dyDescent="0.2">
      <c r="A318">
        <v>317</v>
      </c>
      <c r="B318" s="5">
        <v>39961</v>
      </c>
      <c r="C318" s="9">
        <v>0.44513888888888892</v>
      </c>
      <c r="D318" t="s">
        <v>4744</v>
      </c>
      <c r="E318" t="s">
        <v>4627</v>
      </c>
      <c r="F318" t="s">
        <v>3024</v>
      </c>
      <c r="G318" t="s">
        <v>1393</v>
      </c>
      <c r="H318">
        <v>27</v>
      </c>
      <c r="I318" t="s">
        <v>4629</v>
      </c>
    </row>
    <row r="319" spans="1:9" x14ac:dyDescent="0.2">
      <c r="A319">
        <v>318</v>
      </c>
      <c r="B319" s="5">
        <v>39961</v>
      </c>
      <c r="C319" s="9">
        <v>0.44513888888888892</v>
      </c>
      <c r="D319" t="s">
        <v>4744</v>
      </c>
      <c r="E319" t="s">
        <v>4627</v>
      </c>
      <c r="F319" t="s">
        <v>3024</v>
      </c>
      <c r="G319" t="s">
        <v>1394</v>
      </c>
      <c r="H319" s="5">
        <v>39954</v>
      </c>
      <c r="I319" t="s">
        <v>4629</v>
      </c>
    </row>
    <row r="320" spans="1:9" x14ac:dyDescent="0.2">
      <c r="A320">
        <v>319</v>
      </c>
      <c r="B320" s="5">
        <v>39961</v>
      </c>
      <c r="C320" s="9">
        <v>0.44513888888888892</v>
      </c>
      <c r="D320" t="s">
        <v>4744</v>
      </c>
      <c r="E320" t="s">
        <v>4627</v>
      </c>
      <c r="F320" t="s">
        <v>3024</v>
      </c>
      <c r="G320" t="s">
        <v>1395</v>
      </c>
      <c r="H320" s="9">
        <v>0.50416666666666665</v>
      </c>
      <c r="I320" t="s">
        <v>4629</v>
      </c>
    </row>
    <row r="321" spans="1:9" x14ac:dyDescent="0.2">
      <c r="A321">
        <v>320</v>
      </c>
      <c r="B321" s="5">
        <v>39961</v>
      </c>
      <c r="C321" s="9">
        <v>0.44513888888888892</v>
      </c>
      <c r="D321" t="s">
        <v>4744</v>
      </c>
      <c r="E321" t="s">
        <v>4627</v>
      </c>
      <c r="F321" t="s">
        <v>3024</v>
      </c>
      <c r="G321" t="s">
        <v>1396</v>
      </c>
      <c r="H321" t="s">
        <v>4623</v>
      </c>
      <c r="I321" t="s">
        <v>4629</v>
      </c>
    </row>
    <row r="322" spans="1:9" x14ac:dyDescent="0.2">
      <c r="A322">
        <v>321</v>
      </c>
      <c r="B322" s="5">
        <v>39961</v>
      </c>
      <c r="C322" s="9">
        <v>0.44513888888888892</v>
      </c>
      <c r="D322" t="s">
        <v>4744</v>
      </c>
      <c r="E322" t="s">
        <v>4627</v>
      </c>
      <c r="F322" t="s">
        <v>3024</v>
      </c>
      <c r="G322" t="s">
        <v>1397</v>
      </c>
      <c r="H322" t="s">
        <v>4627</v>
      </c>
      <c r="I322" t="s">
        <v>4629</v>
      </c>
    </row>
    <row r="323" spans="1:9" x14ac:dyDescent="0.2">
      <c r="A323">
        <v>322</v>
      </c>
      <c r="B323" s="5">
        <v>39961</v>
      </c>
      <c r="C323" s="9">
        <v>0.44513888888888892</v>
      </c>
      <c r="D323" t="s">
        <v>4744</v>
      </c>
      <c r="E323" t="s">
        <v>4627</v>
      </c>
      <c r="F323" t="s">
        <v>3024</v>
      </c>
      <c r="G323" t="s">
        <v>1398</v>
      </c>
      <c r="H323" t="s">
        <v>4625</v>
      </c>
      <c r="I323" t="s">
        <v>4629</v>
      </c>
    </row>
    <row r="324" spans="1:9" x14ac:dyDescent="0.2">
      <c r="A324">
        <v>323</v>
      </c>
      <c r="B324" s="5">
        <v>39961</v>
      </c>
      <c r="C324" s="9">
        <v>0.44513888888888892</v>
      </c>
      <c r="D324" t="s">
        <v>4744</v>
      </c>
      <c r="E324" t="s">
        <v>4627</v>
      </c>
      <c r="F324" t="s">
        <v>3024</v>
      </c>
      <c r="G324" t="s">
        <v>1399</v>
      </c>
      <c r="H324" t="s">
        <v>5070</v>
      </c>
      <c r="I324" t="s">
        <v>4629</v>
      </c>
    </row>
    <row r="325" spans="1:9" x14ac:dyDescent="0.2">
      <c r="A325">
        <v>324</v>
      </c>
      <c r="B325" s="5">
        <v>39961</v>
      </c>
      <c r="C325" s="9">
        <v>0.44513888888888892</v>
      </c>
      <c r="D325" t="s">
        <v>4744</v>
      </c>
      <c r="E325" t="s">
        <v>4627</v>
      </c>
      <c r="F325" t="s">
        <v>3024</v>
      </c>
      <c r="G325" t="s">
        <v>1400</v>
      </c>
      <c r="H325">
        <v>4</v>
      </c>
      <c r="I325" t="s">
        <v>4629</v>
      </c>
    </row>
    <row r="326" spans="1:9" x14ac:dyDescent="0.2">
      <c r="A326">
        <v>325</v>
      </c>
      <c r="B326" s="5">
        <v>39961</v>
      </c>
      <c r="C326" s="9">
        <v>0.44513888888888892</v>
      </c>
      <c r="D326" t="s">
        <v>4744</v>
      </c>
      <c r="E326" t="s">
        <v>4627</v>
      </c>
      <c r="F326" t="s">
        <v>3024</v>
      </c>
      <c r="G326" t="s">
        <v>1401</v>
      </c>
      <c r="H326">
        <v>5</v>
      </c>
      <c r="I326" t="s">
        <v>4629</v>
      </c>
    </row>
    <row r="327" spans="1:9" x14ac:dyDescent="0.2">
      <c r="A327">
        <v>326</v>
      </c>
      <c r="B327" s="5">
        <v>39961</v>
      </c>
      <c r="C327" s="9">
        <v>0.44513888888888892</v>
      </c>
      <c r="D327" t="s">
        <v>4744</v>
      </c>
      <c r="E327" t="s">
        <v>4627</v>
      </c>
      <c r="F327" t="s">
        <v>3024</v>
      </c>
      <c r="G327" t="s">
        <v>1402</v>
      </c>
      <c r="H327">
        <v>28</v>
      </c>
      <c r="I327" t="s">
        <v>4629</v>
      </c>
    </row>
    <row r="328" spans="1:9" x14ac:dyDescent="0.2">
      <c r="A328">
        <v>327</v>
      </c>
      <c r="B328" s="5">
        <v>39961</v>
      </c>
      <c r="C328" s="9">
        <v>0.44513888888888892</v>
      </c>
      <c r="D328" t="s">
        <v>4744</v>
      </c>
      <c r="E328" t="s">
        <v>4627</v>
      </c>
      <c r="F328" t="s">
        <v>3024</v>
      </c>
      <c r="G328" t="s">
        <v>1403</v>
      </c>
      <c r="H328" s="5">
        <v>39954</v>
      </c>
      <c r="I328" t="s">
        <v>4629</v>
      </c>
    </row>
    <row r="329" spans="1:9" x14ac:dyDescent="0.2">
      <c r="A329">
        <v>328</v>
      </c>
      <c r="B329" s="5">
        <v>39961</v>
      </c>
      <c r="C329" s="9">
        <v>0.44513888888888892</v>
      </c>
      <c r="D329" t="s">
        <v>4744</v>
      </c>
      <c r="E329" t="s">
        <v>4627</v>
      </c>
      <c r="F329" t="s">
        <v>3024</v>
      </c>
      <c r="G329" t="s">
        <v>1404</v>
      </c>
      <c r="H329" s="9">
        <v>0.50416666666666665</v>
      </c>
      <c r="I329" t="s">
        <v>4629</v>
      </c>
    </row>
    <row r="330" spans="1:9" x14ac:dyDescent="0.2">
      <c r="A330">
        <v>329</v>
      </c>
      <c r="B330" s="5">
        <v>39961</v>
      </c>
      <c r="C330" s="9">
        <v>0.44513888888888892</v>
      </c>
      <c r="D330" t="s">
        <v>4744</v>
      </c>
      <c r="E330" t="s">
        <v>4627</v>
      </c>
      <c r="F330" t="s">
        <v>3024</v>
      </c>
      <c r="G330" t="s">
        <v>1405</v>
      </c>
      <c r="H330" t="s">
        <v>4623</v>
      </c>
      <c r="I330" t="s">
        <v>4629</v>
      </c>
    </row>
    <row r="331" spans="1:9" x14ac:dyDescent="0.2">
      <c r="A331">
        <v>330</v>
      </c>
      <c r="B331" s="5">
        <v>39961</v>
      </c>
      <c r="C331" s="9">
        <v>0.44513888888888892</v>
      </c>
      <c r="D331" t="s">
        <v>4744</v>
      </c>
      <c r="E331" t="s">
        <v>4627</v>
      </c>
      <c r="F331" t="s">
        <v>3024</v>
      </c>
      <c r="G331" t="s">
        <v>1406</v>
      </c>
      <c r="H331" t="s">
        <v>4627</v>
      </c>
      <c r="I331" t="s">
        <v>4629</v>
      </c>
    </row>
    <row r="332" spans="1:9" x14ac:dyDescent="0.2">
      <c r="A332">
        <v>331</v>
      </c>
      <c r="B332" s="5">
        <v>39961</v>
      </c>
      <c r="C332" s="9">
        <v>0.44513888888888892</v>
      </c>
      <c r="D332" t="s">
        <v>4744</v>
      </c>
      <c r="E332" t="s">
        <v>4627</v>
      </c>
      <c r="F332" t="s">
        <v>3024</v>
      </c>
      <c r="G332" t="s">
        <v>1407</v>
      </c>
      <c r="H332" t="s">
        <v>4625</v>
      </c>
      <c r="I332" t="s">
        <v>4629</v>
      </c>
    </row>
    <row r="333" spans="1:9" x14ac:dyDescent="0.2">
      <c r="A333">
        <v>332</v>
      </c>
      <c r="B333" s="5">
        <v>39961</v>
      </c>
      <c r="C333" s="9">
        <v>0.44513888888888892</v>
      </c>
      <c r="D333" t="s">
        <v>4744</v>
      </c>
      <c r="E333" t="s">
        <v>4627</v>
      </c>
      <c r="F333" t="s">
        <v>3024</v>
      </c>
      <c r="G333" t="s">
        <v>5543</v>
      </c>
      <c r="H333" t="s">
        <v>5071</v>
      </c>
      <c r="I333" t="s">
        <v>4629</v>
      </c>
    </row>
    <row r="334" spans="1:9" x14ac:dyDescent="0.2">
      <c r="A334">
        <v>333</v>
      </c>
      <c r="B334" s="5">
        <v>39961</v>
      </c>
      <c r="C334" s="9">
        <v>0.44513888888888892</v>
      </c>
      <c r="D334" t="s">
        <v>4744</v>
      </c>
      <c r="E334" t="s">
        <v>4627</v>
      </c>
      <c r="F334" t="s">
        <v>3024</v>
      </c>
      <c r="G334" t="s">
        <v>5544</v>
      </c>
      <c r="H334" s="5">
        <v>41364</v>
      </c>
      <c r="I334" t="s">
        <v>4629</v>
      </c>
    </row>
    <row r="335" spans="1:9" x14ac:dyDescent="0.2">
      <c r="A335">
        <v>334</v>
      </c>
      <c r="B335" s="5">
        <v>39961</v>
      </c>
      <c r="C335" s="9">
        <v>0.44513888888888892</v>
      </c>
      <c r="D335" t="s">
        <v>4744</v>
      </c>
      <c r="E335" t="s">
        <v>4627</v>
      </c>
      <c r="F335" t="s">
        <v>3024</v>
      </c>
      <c r="G335" t="s">
        <v>5545</v>
      </c>
      <c r="H335" t="s">
        <v>685</v>
      </c>
      <c r="I335" t="s">
        <v>4629</v>
      </c>
    </row>
    <row r="336" spans="1:9" x14ac:dyDescent="0.2">
      <c r="A336">
        <v>335</v>
      </c>
      <c r="B336" s="5">
        <v>39961</v>
      </c>
      <c r="C336" s="9">
        <v>0.44513888888888892</v>
      </c>
      <c r="D336" t="s">
        <v>4744</v>
      </c>
      <c r="E336" t="s">
        <v>4627</v>
      </c>
      <c r="F336" t="s">
        <v>3024</v>
      </c>
      <c r="G336" t="s">
        <v>5546</v>
      </c>
      <c r="H336">
        <v>29</v>
      </c>
      <c r="I336" t="s">
        <v>4629</v>
      </c>
    </row>
    <row r="337" spans="1:9" x14ac:dyDescent="0.2">
      <c r="A337">
        <v>336</v>
      </c>
      <c r="B337" s="5">
        <v>39961</v>
      </c>
      <c r="C337" s="9">
        <v>0.44513888888888892</v>
      </c>
      <c r="D337" t="s">
        <v>4744</v>
      </c>
      <c r="E337" t="s">
        <v>4627</v>
      </c>
      <c r="F337" t="s">
        <v>3024</v>
      </c>
      <c r="G337" t="s">
        <v>5547</v>
      </c>
      <c r="H337" s="5">
        <v>39954</v>
      </c>
      <c r="I337" t="s">
        <v>4629</v>
      </c>
    </row>
    <row r="338" spans="1:9" x14ac:dyDescent="0.2">
      <c r="A338">
        <v>337</v>
      </c>
      <c r="B338" s="5">
        <v>39961</v>
      </c>
      <c r="C338" s="9">
        <v>0.44513888888888892</v>
      </c>
      <c r="D338" t="s">
        <v>4744</v>
      </c>
      <c r="E338" t="s">
        <v>4627</v>
      </c>
      <c r="F338" t="s">
        <v>3024</v>
      </c>
      <c r="G338" t="s">
        <v>5548</v>
      </c>
      <c r="H338" s="9">
        <v>0.50416666666666665</v>
      </c>
      <c r="I338" t="s">
        <v>4629</v>
      </c>
    </row>
    <row r="339" spans="1:9" x14ac:dyDescent="0.2">
      <c r="A339">
        <v>338</v>
      </c>
      <c r="B339" s="5">
        <v>39961</v>
      </c>
      <c r="C339" s="9">
        <v>0.44513888888888892</v>
      </c>
      <c r="D339" t="s">
        <v>4744</v>
      </c>
      <c r="E339" t="s">
        <v>4627</v>
      </c>
      <c r="F339" t="s">
        <v>3024</v>
      </c>
      <c r="G339" t="s">
        <v>5549</v>
      </c>
      <c r="H339" t="s">
        <v>4623</v>
      </c>
      <c r="I339" t="s">
        <v>4629</v>
      </c>
    </row>
    <row r="340" spans="1:9" x14ac:dyDescent="0.2">
      <c r="A340">
        <v>339</v>
      </c>
      <c r="B340" s="5">
        <v>39961</v>
      </c>
      <c r="C340" s="9">
        <v>0.44513888888888892</v>
      </c>
      <c r="D340" t="s">
        <v>4744</v>
      </c>
      <c r="E340" t="s">
        <v>4627</v>
      </c>
      <c r="F340" t="s">
        <v>3024</v>
      </c>
      <c r="G340" t="s">
        <v>5550</v>
      </c>
      <c r="H340" t="s">
        <v>4627</v>
      </c>
      <c r="I340" t="s">
        <v>4629</v>
      </c>
    </row>
    <row r="341" spans="1:9" x14ac:dyDescent="0.2">
      <c r="A341">
        <v>340</v>
      </c>
      <c r="B341" s="5">
        <v>39961</v>
      </c>
      <c r="C341" s="9">
        <v>0.44513888888888892</v>
      </c>
      <c r="D341" t="s">
        <v>4744</v>
      </c>
      <c r="E341" t="s">
        <v>4627</v>
      </c>
      <c r="F341" t="s">
        <v>3024</v>
      </c>
      <c r="G341" t="s">
        <v>5551</v>
      </c>
      <c r="H341" t="s">
        <v>4625</v>
      </c>
      <c r="I341" t="s">
        <v>4629</v>
      </c>
    </row>
    <row r="342" spans="1:9" x14ac:dyDescent="0.2">
      <c r="A342">
        <v>341</v>
      </c>
      <c r="B342" s="5">
        <v>39961</v>
      </c>
      <c r="C342" s="9">
        <v>0.44513888888888892</v>
      </c>
      <c r="D342" t="s">
        <v>4744</v>
      </c>
      <c r="E342" t="s">
        <v>4627</v>
      </c>
      <c r="F342" t="s">
        <v>3024</v>
      </c>
      <c r="G342" t="s">
        <v>5552</v>
      </c>
      <c r="H342" t="s">
        <v>5072</v>
      </c>
      <c r="I342" t="s">
        <v>4629</v>
      </c>
    </row>
    <row r="343" spans="1:9" x14ac:dyDescent="0.2">
      <c r="A343">
        <v>342</v>
      </c>
      <c r="B343" s="5">
        <v>39961</v>
      </c>
      <c r="C343" s="9">
        <v>0.44513888888888892</v>
      </c>
      <c r="D343" t="s">
        <v>4744</v>
      </c>
      <c r="E343" t="s">
        <v>4627</v>
      </c>
      <c r="F343" t="s">
        <v>3024</v>
      </c>
      <c r="G343" t="s">
        <v>5553</v>
      </c>
      <c r="H343" s="10" t="s">
        <v>5073</v>
      </c>
      <c r="I343" t="s">
        <v>4629</v>
      </c>
    </row>
    <row r="344" spans="1:9" x14ac:dyDescent="0.2">
      <c r="A344">
        <v>343</v>
      </c>
      <c r="B344" s="5">
        <v>39961</v>
      </c>
      <c r="C344" s="9">
        <v>0.44513888888888892</v>
      </c>
      <c r="D344" t="s">
        <v>4744</v>
      </c>
      <c r="E344" t="s">
        <v>4627</v>
      </c>
      <c r="F344" t="s">
        <v>3024</v>
      </c>
      <c r="G344" t="s">
        <v>5554</v>
      </c>
      <c r="H344" s="11">
        <v>0</v>
      </c>
      <c r="I344" t="s">
        <v>4629</v>
      </c>
    </row>
    <row r="345" spans="1:9" x14ac:dyDescent="0.2">
      <c r="A345">
        <v>344</v>
      </c>
      <c r="B345" s="5">
        <v>39961</v>
      </c>
      <c r="C345" s="9">
        <v>0.44513888888888892</v>
      </c>
      <c r="D345" t="s">
        <v>4744</v>
      </c>
      <c r="E345" t="s">
        <v>4627</v>
      </c>
      <c r="F345" t="s">
        <v>3024</v>
      </c>
      <c r="G345" t="s">
        <v>5555</v>
      </c>
      <c r="H345">
        <v>30</v>
      </c>
      <c r="I345" t="s">
        <v>4629</v>
      </c>
    </row>
    <row r="346" spans="1:9" x14ac:dyDescent="0.2">
      <c r="A346">
        <v>345</v>
      </c>
      <c r="B346" s="5">
        <v>39961</v>
      </c>
      <c r="C346" s="9">
        <v>0.44513888888888892</v>
      </c>
      <c r="D346" t="s">
        <v>4744</v>
      </c>
      <c r="E346" t="s">
        <v>4627</v>
      </c>
      <c r="F346" t="s">
        <v>3024</v>
      </c>
      <c r="G346" t="s">
        <v>5556</v>
      </c>
      <c r="H346" s="5">
        <v>39954</v>
      </c>
      <c r="I346" t="s">
        <v>4629</v>
      </c>
    </row>
    <row r="347" spans="1:9" x14ac:dyDescent="0.2">
      <c r="A347">
        <v>346</v>
      </c>
      <c r="B347" s="5">
        <v>39961</v>
      </c>
      <c r="C347" s="9">
        <v>0.44513888888888892</v>
      </c>
      <c r="D347" t="s">
        <v>4744</v>
      </c>
      <c r="E347" t="s">
        <v>4627</v>
      </c>
      <c r="F347" t="s">
        <v>3024</v>
      </c>
      <c r="G347" t="s">
        <v>5557</v>
      </c>
      <c r="H347" s="9">
        <v>0.50416666666666665</v>
      </c>
      <c r="I347" t="s">
        <v>4629</v>
      </c>
    </row>
    <row r="348" spans="1:9" x14ac:dyDescent="0.2">
      <c r="A348">
        <v>347</v>
      </c>
      <c r="B348" s="5">
        <v>39961</v>
      </c>
      <c r="C348" s="9">
        <v>0.44513888888888892</v>
      </c>
      <c r="D348" t="s">
        <v>4744</v>
      </c>
      <c r="E348" t="s">
        <v>4627</v>
      </c>
      <c r="F348" t="s">
        <v>3024</v>
      </c>
      <c r="G348" t="s">
        <v>5558</v>
      </c>
      <c r="H348" t="s">
        <v>4623</v>
      </c>
      <c r="I348" t="s">
        <v>4629</v>
      </c>
    </row>
    <row r="349" spans="1:9" x14ac:dyDescent="0.2">
      <c r="A349">
        <v>348</v>
      </c>
      <c r="B349" s="5">
        <v>39961</v>
      </c>
      <c r="C349" s="9">
        <v>0.44513888888888892</v>
      </c>
      <c r="D349" t="s">
        <v>4744</v>
      </c>
      <c r="E349" t="s">
        <v>4627</v>
      </c>
      <c r="F349" t="s">
        <v>3024</v>
      </c>
      <c r="G349" t="s">
        <v>5559</v>
      </c>
      <c r="H349" t="s">
        <v>4627</v>
      </c>
      <c r="I349" t="s">
        <v>4629</v>
      </c>
    </row>
    <row r="350" spans="1:9" x14ac:dyDescent="0.2">
      <c r="A350">
        <v>349</v>
      </c>
      <c r="B350" s="5">
        <v>39961</v>
      </c>
      <c r="C350" s="9">
        <v>0.44513888888888892</v>
      </c>
      <c r="D350" t="s">
        <v>4744</v>
      </c>
      <c r="E350" t="s">
        <v>4627</v>
      </c>
      <c r="F350" t="s">
        <v>3024</v>
      </c>
      <c r="G350" t="s">
        <v>5560</v>
      </c>
      <c r="H350" t="s">
        <v>4625</v>
      </c>
      <c r="I350" t="s">
        <v>4629</v>
      </c>
    </row>
    <row r="351" spans="1:9" x14ac:dyDescent="0.2">
      <c r="A351">
        <v>350</v>
      </c>
      <c r="B351" s="5">
        <v>39961</v>
      </c>
      <c r="C351" s="9">
        <v>0.44513888888888892</v>
      </c>
      <c r="D351" t="s">
        <v>4744</v>
      </c>
      <c r="E351" t="s">
        <v>4627</v>
      </c>
      <c r="F351" t="s">
        <v>3024</v>
      </c>
      <c r="G351" t="s">
        <v>5561</v>
      </c>
      <c r="H351" t="s">
        <v>5074</v>
      </c>
      <c r="I351" t="s">
        <v>4629</v>
      </c>
    </row>
    <row r="352" spans="1:9" x14ac:dyDescent="0.2">
      <c r="A352">
        <v>351</v>
      </c>
      <c r="B352" s="5">
        <v>39961</v>
      </c>
      <c r="C352" s="9">
        <v>0.44513888888888892</v>
      </c>
      <c r="D352" t="s">
        <v>4744</v>
      </c>
      <c r="E352" t="s">
        <v>4627</v>
      </c>
      <c r="F352" t="s">
        <v>3024</v>
      </c>
      <c r="G352" t="s">
        <v>5562</v>
      </c>
      <c r="H352" s="10" t="s">
        <v>5073</v>
      </c>
      <c r="I352" t="s">
        <v>4629</v>
      </c>
    </row>
    <row r="353" spans="1:9" x14ac:dyDescent="0.2">
      <c r="A353">
        <v>352</v>
      </c>
      <c r="B353" s="5">
        <v>39961</v>
      </c>
      <c r="C353" s="9">
        <v>0.44513888888888892</v>
      </c>
      <c r="D353" t="s">
        <v>4744</v>
      </c>
      <c r="E353" t="s">
        <v>4627</v>
      </c>
      <c r="F353" t="s">
        <v>3024</v>
      </c>
      <c r="G353" t="s">
        <v>5563</v>
      </c>
      <c r="H353" t="s">
        <v>4629</v>
      </c>
      <c r="I353" t="s">
        <v>4629</v>
      </c>
    </row>
    <row r="354" spans="1:9" x14ac:dyDescent="0.2">
      <c r="A354">
        <v>353</v>
      </c>
      <c r="B354" s="5">
        <v>39961</v>
      </c>
      <c r="C354" s="9">
        <v>0.44513888888888892</v>
      </c>
      <c r="D354" t="s">
        <v>4744</v>
      </c>
      <c r="E354" t="s">
        <v>4627</v>
      </c>
      <c r="F354" t="s">
        <v>3024</v>
      </c>
      <c r="G354" t="s">
        <v>5564</v>
      </c>
      <c r="H354">
        <v>31</v>
      </c>
      <c r="I354" t="s">
        <v>4629</v>
      </c>
    </row>
    <row r="355" spans="1:9" x14ac:dyDescent="0.2">
      <c r="A355">
        <v>354</v>
      </c>
      <c r="B355" s="5">
        <v>39961</v>
      </c>
      <c r="C355" s="9">
        <v>0.44513888888888892</v>
      </c>
      <c r="D355" t="s">
        <v>4744</v>
      </c>
      <c r="E355" t="s">
        <v>4627</v>
      </c>
      <c r="F355" t="s">
        <v>3024</v>
      </c>
      <c r="G355" t="s">
        <v>5565</v>
      </c>
      <c r="H355" s="5">
        <v>39954</v>
      </c>
      <c r="I355" t="s">
        <v>4629</v>
      </c>
    </row>
    <row r="356" spans="1:9" x14ac:dyDescent="0.2">
      <c r="A356">
        <v>355</v>
      </c>
      <c r="B356" s="5">
        <v>39961</v>
      </c>
      <c r="C356" s="9">
        <v>0.44513888888888892</v>
      </c>
      <c r="D356" t="s">
        <v>4744</v>
      </c>
      <c r="E356" t="s">
        <v>4627</v>
      </c>
      <c r="F356" t="s">
        <v>3024</v>
      </c>
      <c r="G356" t="s">
        <v>5566</v>
      </c>
      <c r="H356" s="9">
        <v>0.50624999999999998</v>
      </c>
      <c r="I356" t="s">
        <v>4629</v>
      </c>
    </row>
    <row r="357" spans="1:9" x14ac:dyDescent="0.2">
      <c r="A357">
        <v>356</v>
      </c>
      <c r="B357" s="5">
        <v>39961</v>
      </c>
      <c r="C357" s="9">
        <v>0.44513888888888892</v>
      </c>
      <c r="D357" t="s">
        <v>4744</v>
      </c>
      <c r="E357" t="s">
        <v>4627</v>
      </c>
      <c r="F357" t="s">
        <v>3024</v>
      </c>
      <c r="G357" t="s">
        <v>2346</v>
      </c>
      <c r="H357" t="s">
        <v>4623</v>
      </c>
      <c r="I357" t="s">
        <v>4629</v>
      </c>
    </row>
    <row r="358" spans="1:9" x14ac:dyDescent="0.2">
      <c r="A358">
        <v>357</v>
      </c>
      <c r="B358" s="5">
        <v>39961</v>
      </c>
      <c r="C358" s="9">
        <v>0.44513888888888892</v>
      </c>
      <c r="D358" t="s">
        <v>4744</v>
      </c>
      <c r="E358" t="s">
        <v>4627</v>
      </c>
      <c r="F358" t="s">
        <v>3024</v>
      </c>
      <c r="G358" t="s">
        <v>2347</v>
      </c>
      <c r="H358" t="s">
        <v>4624</v>
      </c>
      <c r="I358" t="s">
        <v>4629</v>
      </c>
    </row>
    <row r="359" spans="1:9" x14ac:dyDescent="0.2">
      <c r="A359">
        <v>358</v>
      </c>
      <c r="B359" s="5">
        <v>39961</v>
      </c>
      <c r="C359" s="9">
        <v>0.44513888888888892</v>
      </c>
      <c r="D359" t="s">
        <v>4744</v>
      </c>
      <c r="E359" t="s">
        <v>4627</v>
      </c>
      <c r="F359" t="s">
        <v>3024</v>
      </c>
      <c r="G359" t="s">
        <v>2348</v>
      </c>
      <c r="H359" t="s">
        <v>4625</v>
      </c>
      <c r="I359" t="s">
        <v>4629</v>
      </c>
    </row>
    <row r="360" spans="1:9" x14ac:dyDescent="0.2">
      <c r="A360">
        <v>359</v>
      </c>
      <c r="B360" s="5">
        <v>39961</v>
      </c>
      <c r="C360" s="9">
        <v>0.44513888888888892</v>
      </c>
      <c r="D360" t="s">
        <v>4744</v>
      </c>
      <c r="E360" t="s">
        <v>4627</v>
      </c>
      <c r="F360" t="s">
        <v>3024</v>
      </c>
      <c r="G360" t="s">
        <v>2349</v>
      </c>
      <c r="H360" s="10" t="s">
        <v>5075</v>
      </c>
      <c r="I360" t="s">
        <v>4629</v>
      </c>
    </row>
    <row r="361" spans="1:9" x14ac:dyDescent="0.2">
      <c r="A361">
        <v>360</v>
      </c>
      <c r="B361" s="5">
        <v>39961</v>
      </c>
      <c r="C361" s="9">
        <v>0.44513888888888892</v>
      </c>
      <c r="D361" t="s">
        <v>4744</v>
      </c>
      <c r="E361" t="s">
        <v>4627</v>
      </c>
      <c r="F361" t="s">
        <v>3024</v>
      </c>
      <c r="G361" t="s">
        <v>2350</v>
      </c>
      <c r="H361">
        <v>32</v>
      </c>
      <c r="I361" t="s">
        <v>4629</v>
      </c>
    </row>
    <row r="362" spans="1:9" x14ac:dyDescent="0.2">
      <c r="A362">
        <v>361</v>
      </c>
      <c r="B362" s="5">
        <v>39961</v>
      </c>
      <c r="C362" s="9">
        <v>0.44513888888888892</v>
      </c>
      <c r="D362" t="s">
        <v>4744</v>
      </c>
      <c r="E362" t="s">
        <v>4627</v>
      </c>
      <c r="F362" t="s">
        <v>3024</v>
      </c>
      <c r="G362" t="s">
        <v>1060</v>
      </c>
      <c r="H362" s="5">
        <v>39954</v>
      </c>
      <c r="I362" t="s">
        <v>4629</v>
      </c>
    </row>
    <row r="363" spans="1:9" x14ac:dyDescent="0.2">
      <c r="A363">
        <v>362</v>
      </c>
      <c r="B363" s="5">
        <v>39961</v>
      </c>
      <c r="C363" s="9">
        <v>0.44513888888888892</v>
      </c>
      <c r="D363" t="s">
        <v>4744</v>
      </c>
      <c r="E363" t="s">
        <v>4627</v>
      </c>
      <c r="F363" t="s">
        <v>3024</v>
      </c>
      <c r="G363" t="s">
        <v>1061</v>
      </c>
      <c r="H363" s="9">
        <v>0.50624999999999998</v>
      </c>
      <c r="I363" t="s">
        <v>4629</v>
      </c>
    </row>
    <row r="364" spans="1:9" x14ac:dyDescent="0.2">
      <c r="A364">
        <v>363</v>
      </c>
      <c r="B364" s="5">
        <v>39961</v>
      </c>
      <c r="C364" s="9">
        <v>0.44513888888888892</v>
      </c>
      <c r="D364" t="s">
        <v>4744</v>
      </c>
      <c r="E364" t="s">
        <v>4627</v>
      </c>
      <c r="F364" t="s">
        <v>3024</v>
      </c>
      <c r="G364" t="s">
        <v>1062</v>
      </c>
      <c r="H364" t="s">
        <v>4623</v>
      </c>
      <c r="I364" t="s">
        <v>4629</v>
      </c>
    </row>
    <row r="365" spans="1:9" x14ac:dyDescent="0.2">
      <c r="A365">
        <v>364</v>
      </c>
      <c r="B365" s="5">
        <v>39961</v>
      </c>
      <c r="C365" s="9">
        <v>0.44513888888888892</v>
      </c>
      <c r="D365" t="s">
        <v>4744</v>
      </c>
      <c r="E365" t="s">
        <v>4627</v>
      </c>
      <c r="F365" t="s">
        <v>3024</v>
      </c>
      <c r="G365" t="s">
        <v>1063</v>
      </c>
      <c r="H365" t="s">
        <v>4627</v>
      </c>
      <c r="I365" t="s">
        <v>4629</v>
      </c>
    </row>
    <row r="366" spans="1:9" x14ac:dyDescent="0.2">
      <c r="A366">
        <v>365</v>
      </c>
      <c r="B366" s="5">
        <v>39961</v>
      </c>
      <c r="C366" s="9">
        <v>0.44513888888888892</v>
      </c>
      <c r="D366" t="s">
        <v>4744</v>
      </c>
      <c r="E366" t="s">
        <v>4627</v>
      </c>
      <c r="F366" t="s">
        <v>3024</v>
      </c>
      <c r="G366" t="s">
        <v>1064</v>
      </c>
      <c r="H366" t="s">
        <v>4625</v>
      </c>
      <c r="I366" t="s">
        <v>4629</v>
      </c>
    </row>
    <row r="367" spans="1:9" x14ac:dyDescent="0.2">
      <c r="A367">
        <v>366</v>
      </c>
      <c r="B367" s="5">
        <v>39961</v>
      </c>
      <c r="C367" s="9">
        <v>0.44513888888888892</v>
      </c>
      <c r="D367" t="s">
        <v>4744</v>
      </c>
      <c r="E367" t="s">
        <v>4627</v>
      </c>
      <c r="F367" t="s">
        <v>3024</v>
      </c>
      <c r="G367" t="s">
        <v>4337</v>
      </c>
      <c r="H367" t="s">
        <v>5076</v>
      </c>
      <c r="I367" t="s">
        <v>4629</v>
      </c>
    </row>
    <row r="368" spans="1:9" x14ac:dyDescent="0.2">
      <c r="A368">
        <v>367</v>
      </c>
      <c r="B368" s="5">
        <v>39961</v>
      </c>
      <c r="C368" s="9">
        <v>0.44513888888888892</v>
      </c>
      <c r="D368" t="s">
        <v>4744</v>
      </c>
      <c r="E368" t="s">
        <v>4627</v>
      </c>
      <c r="F368" t="s">
        <v>3024</v>
      </c>
      <c r="G368" t="s">
        <v>4338</v>
      </c>
      <c r="H368" t="s">
        <v>1941</v>
      </c>
      <c r="I368" t="s">
        <v>4629</v>
      </c>
    </row>
    <row r="369" spans="1:9" x14ac:dyDescent="0.2">
      <c r="A369">
        <v>368</v>
      </c>
      <c r="B369" s="5">
        <v>39961</v>
      </c>
      <c r="C369" s="9">
        <v>0.44513888888888892</v>
      </c>
      <c r="D369" t="s">
        <v>4744</v>
      </c>
      <c r="E369" t="s">
        <v>4627</v>
      </c>
      <c r="F369" t="s">
        <v>3024</v>
      </c>
      <c r="G369" t="s">
        <v>4339</v>
      </c>
      <c r="H369" t="s">
        <v>4629</v>
      </c>
      <c r="I369" t="s">
        <v>4629</v>
      </c>
    </row>
    <row r="370" spans="1:9" x14ac:dyDescent="0.2">
      <c r="A370">
        <v>369</v>
      </c>
      <c r="B370" s="5">
        <v>39961</v>
      </c>
      <c r="C370" s="9">
        <v>0.44513888888888892</v>
      </c>
      <c r="D370" t="s">
        <v>4744</v>
      </c>
      <c r="E370" t="s">
        <v>4627</v>
      </c>
      <c r="F370" t="s">
        <v>3024</v>
      </c>
      <c r="G370" t="s">
        <v>4340</v>
      </c>
      <c r="H370">
        <v>33</v>
      </c>
      <c r="I370" t="s">
        <v>4629</v>
      </c>
    </row>
    <row r="371" spans="1:9" x14ac:dyDescent="0.2">
      <c r="A371">
        <v>370</v>
      </c>
      <c r="B371" s="5">
        <v>39961</v>
      </c>
      <c r="C371" s="9">
        <v>0.44513888888888892</v>
      </c>
      <c r="D371" t="s">
        <v>4744</v>
      </c>
      <c r="E371" t="s">
        <v>4627</v>
      </c>
      <c r="F371" t="s">
        <v>3024</v>
      </c>
      <c r="G371" t="s">
        <v>4341</v>
      </c>
      <c r="H371" s="5">
        <v>39954</v>
      </c>
      <c r="I371" t="s">
        <v>4629</v>
      </c>
    </row>
    <row r="372" spans="1:9" x14ac:dyDescent="0.2">
      <c r="A372">
        <v>371</v>
      </c>
      <c r="B372" s="5">
        <v>39961</v>
      </c>
      <c r="C372" s="9">
        <v>0.44513888888888892</v>
      </c>
      <c r="D372" t="s">
        <v>4744</v>
      </c>
      <c r="E372" t="s">
        <v>4627</v>
      </c>
      <c r="F372" t="s">
        <v>3024</v>
      </c>
      <c r="G372" t="s">
        <v>4342</v>
      </c>
      <c r="H372" s="9">
        <v>0.50624999999999998</v>
      </c>
      <c r="I372" t="s">
        <v>4629</v>
      </c>
    </row>
    <row r="373" spans="1:9" x14ac:dyDescent="0.2">
      <c r="A373">
        <v>372</v>
      </c>
      <c r="B373" s="5">
        <v>39961</v>
      </c>
      <c r="C373" s="9">
        <v>0.44513888888888892</v>
      </c>
      <c r="D373" t="s">
        <v>4744</v>
      </c>
      <c r="E373" t="s">
        <v>4627</v>
      </c>
      <c r="F373" t="s">
        <v>3024</v>
      </c>
      <c r="G373" t="s">
        <v>4343</v>
      </c>
      <c r="H373" t="s">
        <v>4623</v>
      </c>
      <c r="I373" t="s">
        <v>4629</v>
      </c>
    </row>
    <row r="374" spans="1:9" x14ac:dyDescent="0.2">
      <c r="A374">
        <v>373</v>
      </c>
      <c r="B374" s="5">
        <v>39961</v>
      </c>
      <c r="C374" s="9">
        <v>0.44513888888888892</v>
      </c>
      <c r="D374" t="s">
        <v>4744</v>
      </c>
      <c r="E374" t="s">
        <v>4627</v>
      </c>
      <c r="F374" t="s">
        <v>3024</v>
      </c>
      <c r="G374" t="s">
        <v>4344</v>
      </c>
      <c r="H374" t="s">
        <v>4627</v>
      </c>
      <c r="I374" t="s">
        <v>4629</v>
      </c>
    </row>
    <row r="375" spans="1:9" x14ac:dyDescent="0.2">
      <c r="A375">
        <v>374</v>
      </c>
      <c r="B375" s="5">
        <v>39961</v>
      </c>
      <c r="C375" s="9">
        <v>0.44513888888888892</v>
      </c>
      <c r="D375" t="s">
        <v>4744</v>
      </c>
      <c r="E375" t="s">
        <v>4627</v>
      </c>
      <c r="F375" t="s">
        <v>3024</v>
      </c>
      <c r="G375" t="s">
        <v>4345</v>
      </c>
      <c r="H375" t="s">
        <v>4625</v>
      </c>
      <c r="I375" t="s">
        <v>4629</v>
      </c>
    </row>
    <row r="376" spans="1:9" x14ac:dyDescent="0.2">
      <c r="A376">
        <v>375</v>
      </c>
      <c r="B376" s="5">
        <v>39961</v>
      </c>
      <c r="C376" s="9">
        <v>0.44513888888888892</v>
      </c>
      <c r="D376" t="s">
        <v>4744</v>
      </c>
      <c r="E376" t="s">
        <v>4627</v>
      </c>
      <c r="F376" t="s">
        <v>3024</v>
      </c>
      <c r="G376" t="s">
        <v>4346</v>
      </c>
      <c r="H376" t="s">
        <v>5077</v>
      </c>
      <c r="I376" t="s">
        <v>4629</v>
      </c>
    </row>
    <row r="377" spans="1:9" x14ac:dyDescent="0.2">
      <c r="A377">
        <v>376</v>
      </c>
      <c r="B377" s="5">
        <v>39961</v>
      </c>
      <c r="C377" s="9">
        <v>0.44513888888888892</v>
      </c>
      <c r="D377" t="s">
        <v>4744</v>
      </c>
      <c r="E377" t="s">
        <v>4627</v>
      </c>
      <c r="F377" t="s">
        <v>3024</v>
      </c>
      <c r="G377" t="s">
        <v>364</v>
      </c>
      <c r="H377" t="s">
        <v>4789</v>
      </c>
      <c r="I377" t="s">
        <v>4629</v>
      </c>
    </row>
    <row r="378" spans="1:9" x14ac:dyDescent="0.2">
      <c r="A378">
        <v>377</v>
      </c>
      <c r="B378" s="5">
        <v>39961</v>
      </c>
      <c r="C378" s="9">
        <v>0.44513888888888892</v>
      </c>
      <c r="D378" t="s">
        <v>4744</v>
      </c>
      <c r="E378" t="s">
        <v>4627</v>
      </c>
      <c r="F378" t="s">
        <v>3024</v>
      </c>
      <c r="G378" t="s">
        <v>365</v>
      </c>
      <c r="H378" t="s">
        <v>4629</v>
      </c>
      <c r="I378" t="s">
        <v>4629</v>
      </c>
    </row>
    <row r="379" spans="1:9" x14ac:dyDescent="0.2">
      <c r="A379">
        <v>378</v>
      </c>
      <c r="B379" s="5">
        <v>39961</v>
      </c>
      <c r="C379" s="9">
        <v>0.44513888888888892</v>
      </c>
      <c r="D379" t="s">
        <v>4744</v>
      </c>
      <c r="E379" t="s">
        <v>4627</v>
      </c>
      <c r="F379" t="s">
        <v>3024</v>
      </c>
      <c r="G379" t="s">
        <v>366</v>
      </c>
      <c r="H379">
        <v>34</v>
      </c>
      <c r="I379" t="s">
        <v>4629</v>
      </c>
    </row>
    <row r="380" spans="1:9" x14ac:dyDescent="0.2">
      <c r="A380">
        <v>379</v>
      </c>
      <c r="B380" s="5">
        <v>39961</v>
      </c>
      <c r="C380" s="9">
        <v>0.44513888888888892</v>
      </c>
      <c r="D380" t="s">
        <v>4744</v>
      </c>
      <c r="E380" t="s">
        <v>4627</v>
      </c>
      <c r="F380" t="s">
        <v>3024</v>
      </c>
      <c r="G380" t="s">
        <v>367</v>
      </c>
      <c r="H380" s="5">
        <v>39954</v>
      </c>
      <c r="I380" t="s">
        <v>4629</v>
      </c>
    </row>
    <row r="381" spans="1:9" x14ac:dyDescent="0.2">
      <c r="A381">
        <v>380</v>
      </c>
      <c r="B381" s="5">
        <v>39961</v>
      </c>
      <c r="C381" s="9">
        <v>0.44513888888888892</v>
      </c>
      <c r="D381" t="s">
        <v>4744</v>
      </c>
      <c r="E381" t="s">
        <v>4627</v>
      </c>
      <c r="F381" t="s">
        <v>3024</v>
      </c>
      <c r="G381" t="s">
        <v>368</v>
      </c>
      <c r="H381" s="9">
        <v>0.50624999999999998</v>
      </c>
      <c r="I381" t="s">
        <v>4629</v>
      </c>
    </row>
    <row r="382" spans="1:9" x14ac:dyDescent="0.2">
      <c r="A382">
        <v>381</v>
      </c>
      <c r="B382" s="5">
        <v>39961</v>
      </c>
      <c r="C382" s="9">
        <v>0.44513888888888892</v>
      </c>
      <c r="D382" t="s">
        <v>4744</v>
      </c>
      <c r="E382" t="s">
        <v>4627</v>
      </c>
      <c r="F382" t="s">
        <v>3024</v>
      </c>
      <c r="G382" t="s">
        <v>369</v>
      </c>
      <c r="H382" t="s">
        <v>4623</v>
      </c>
      <c r="I382" t="s">
        <v>4629</v>
      </c>
    </row>
    <row r="383" spans="1:9" x14ac:dyDescent="0.2">
      <c r="A383">
        <v>382</v>
      </c>
      <c r="B383" s="5">
        <v>39961</v>
      </c>
      <c r="C383" s="9">
        <v>0.44513888888888892</v>
      </c>
      <c r="D383" t="s">
        <v>4744</v>
      </c>
      <c r="E383" t="s">
        <v>4627</v>
      </c>
      <c r="F383" t="s">
        <v>3024</v>
      </c>
      <c r="G383" t="s">
        <v>370</v>
      </c>
      <c r="H383" t="s">
        <v>4627</v>
      </c>
      <c r="I383" t="s">
        <v>4629</v>
      </c>
    </row>
    <row r="384" spans="1:9" x14ac:dyDescent="0.2">
      <c r="A384">
        <v>383</v>
      </c>
      <c r="B384" s="5">
        <v>39961</v>
      </c>
      <c r="C384" s="9">
        <v>0.44513888888888892</v>
      </c>
      <c r="D384" t="s">
        <v>4744</v>
      </c>
      <c r="E384" t="s">
        <v>4627</v>
      </c>
      <c r="F384" t="s">
        <v>3024</v>
      </c>
      <c r="G384" t="s">
        <v>371</v>
      </c>
      <c r="H384" t="s">
        <v>4625</v>
      </c>
      <c r="I384" t="s">
        <v>4629</v>
      </c>
    </row>
    <row r="385" spans="1:9" x14ac:dyDescent="0.2">
      <c r="A385">
        <v>384</v>
      </c>
      <c r="B385" s="5">
        <v>39961</v>
      </c>
      <c r="C385" s="9">
        <v>0.44513888888888892</v>
      </c>
      <c r="D385" t="s">
        <v>4744</v>
      </c>
      <c r="E385" t="s">
        <v>4627</v>
      </c>
      <c r="F385" t="s">
        <v>3024</v>
      </c>
      <c r="G385" t="s">
        <v>372</v>
      </c>
      <c r="H385" t="s">
        <v>5078</v>
      </c>
      <c r="I385" t="s">
        <v>4629</v>
      </c>
    </row>
    <row r="386" spans="1:9" x14ac:dyDescent="0.2">
      <c r="A386">
        <v>385</v>
      </c>
      <c r="B386" s="5">
        <v>39961</v>
      </c>
      <c r="C386" s="9">
        <v>0.44513888888888892</v>
      </c>
      <c r="D386" t="s">
        <v>4744</v>
      </c>
      <c r="E386" t="s">
        <v>4627</v>
      </c>
      <c r="F386" t="s">
        <v>3024</v>
      </c>
      <c r="G386" t="s">
        <v>373</v>
      </c>
      <c r="H386" t="s">
        <v>4787</v>
      </c>
      <c r="I386" t="s">
        <v>4629</v>
      </c>
    </row>
    <row r="387" spans="1:9" x14ac:dyDescent="0.2">
      <c r="A387">
        <v>386</v>
      </c>
      <c r="B387" s="5">
        <v>39961</v>
      </c>
      <c r="C387" s="9">
        <v>0.44513888888888892</v>
      </c>
      <c r="D387" t="s">
        <v>4744</v>
      </c>
      <c r="E387" t="s">
        <v>4627</v>
      </c>
      <c r="F387" t="s">
        <v>3024</v>
      </c>
      <c r="G387" t="s">
        <v>374</v>
      </c>
      <c r="H387" t="s">
        <v>4629</v>
      </c>
      <c r="I387" t="s">
        <v>4629</v>
      </c>
    </row>
    <row r="388" spans="1:9" x14ac:dyDescent="0.2">
      <c r="A388">
        <v>387</v>
      </c>
      <c r="B388" s="5">
        <v>39961</v>
      </c>
      <c r="C388" s="9">
        <v>0.44513888888888892</v>
      </c>
      <c r="D388" t="s">
        <v>4744</v>
      </c>
      <c r="E388" t="s">
        <v>4627</v>
      </c>
      <c r="F388" t="s">
        <v>3024</v>
      </c>
      <c r="G388" t="s">
        <v>375</v>
      </c>
      <c r="H388">
        <v>35</v>
      </c>
      <c r="I388" t="s">
        <v>4629</v>
      </c>
    </row>
    <row r="389" spans="1:9" x14ac:dyDescent="0.2">
      <c r="A389">
        <v>388</v>
      </c>
      <c r="B389" s="5">
        <v>39961</v>
      </c>
      <c r="C389" s="9">
        <v>0.44513888888888892</v>
      </c>
      <c r="D389" t="s">
        <v>4744</v>
      </c>
      <c r="E389" t="s">
        <v>4627</v>
      </c>
      <c r="F389" t="s">
        <v>3024</v>
      </c>
      <c r="G389" t="s">
        <v>1345</v>
      </c>
      <c r="H389" s="5">
        <v>39954</v>
      </c>
      <c r="I389" t="s">
        <v>4629</v>
      </c>
    </row>
    <row r="390" spans="1:9" x14ac:dyDescent="0.2">
      <c r="A390">
        <v>389</v>
      </c>
      <c r="B390" s="5">
        <v>39961</v>
      </c>
      <c r="C390" s="9">
        <v>0.44513888888888892</v>
      </c>
      <c r="D390" t="s">
        <v>4744</v>
      </c>
      <c r="E390" t="s">
        <v>4627</v>
      </c>
      <c r="F390" t="s">
        <v>3024</v>
      </c>
      <c r="G390" t="s">
        <v>1346</v>
      </c>
      <c r="H390" s="9">
        <v>0.50624999999999998</v>
      </c>
      <c r="I390" t="s">
        <v>4629</v>
      </c>
    </row>
    <row r="391" spans="1:9" x14ac:dyDescent="0.2">
      <c r="A391">
        <v>390</v>
      </c>
      <c r="B391" s="5">
        <v>39961</v>
      </c>
      <c r="C391" s="9">
        <v>0.44513888888888892</v>
      </c>
      <c r="D391" t="s">
        <v>4744</v>
      </c>
      <c r="E391" t="s">
        <v>4627</v>
      </c>
      <c r="F391" t="s">
        <v>3024</v>
      </c>
      <c r="G391" t="s">
        <v>1347</v>
      </c>
      <c r="H391" t="s">
        <v>4623</v>
      </c>
      <c r="I391" t="s">
        <v>4629</v>
      </c>
    </row>
    <row r="392" spans="1:9" x14ac:dyDescent="0.2">
      <c r="A392">
        <v>391</v>
      </c>
      <c r="B392" s="5">
        <v>39961</v>
      </c>
      <c r="C392" s="9">
        <v>0.44513888888888892</v>
      </c>
      <c r="D392" t="s">
        <v>4744</v>
      </c>
      <c r="E392" t="s">
        <v>4627</v>
      </c>
      <c r="F392" t="s">
        <v>3024</v>
      </c>
      <c r="G392" t="s">
        <v>5452</v>
      </c>
      <c r="H392" t="s">
        <v>4627</v>
      </c>
      <c r="I392" t="s">
        <v>4629</v>
      </c>
    </row>
    <row r="393" spans="1:9" x14ac:dyDescent="0.2">
      <c r="A393">
        <v>392</v>
      </c>
      <c r="B393" s="5">
        <v>39961</v>
      </c>
      <c r="C393" s="9">
        <v>0.44513888888888892</v>
      </c>
      <c r="D393" t="s">
        <v>4744</v>
      </c>
      <c r="E393" t="s">
        <v>4627</v>
      </c>
      <c r="F393" t="s">
        <v>3024</v>
      </c>
      <c r="G393" t="s">
        <v>5453</v>
      </c>
      <c r="H393" t="s">
        <v>4625</v>
      </c>
      <c r="I393" t="s">
        <v>4629</v>
      </c>
    </row>
    <row r="394" spans="1:9" x14ac:dyDescent="0.2">
      <c r="A394">
        <v>393</v>
      </c>
      <c r="B394" s="5">
        <v>39961</v>
      </c>
      <c r="C394" s="9">
        <v>0.44513888888888892</v>
      </c>
      <c r="D394" t="s">
        <v>4744</v>
      </c>
      <c r="E394" t="s">
        <v>4627</v>
      </c>
      <c r="F394" t="s">
        <v>3024</v>
      </c>
      <c r="G394" t="s">
        <v>5454</v>
      </c>
      <c r="H394" t="s">
        <v>5079</v>
      </c>
      <c r="I394" t="s">
        <v>4629</v>
      </c>
    </row>
    <row r="395" spans="1:9" x14ac:dyDescent="0.2">
      <c r="A395">
        <v>394</v>
      </c>
      <c r="B395" s="5">
        <v>39961</v>
      </c>
      <c r="C395" s="9">
        <v>0.44513888888888892</v>
      </c>
      <c r="D395" t="s">
        <v>4744</v>
      </c>
      <c r="E395" t="s">
        <v>4627</v>
      </c>
      <c r="F395" t="s">
        <v>3024</v>
      </c>
      <c r="G395" t="s">
        <v>5455</v>
      </c>
      <c r="H395" t="s">
        <v>3679</v>
      </c>
      <c r="I395" t="s">
        <v>4629</v>
      </c>
    </row>
    <row r="396" spans="1:9" x14ac:dyDescent="0.2">
      <c r="A396">
        <v>395</v>
      </c>
      <c r="B396" s="5">
        <v>39961</v>
      </c>
      <c r="C396" s="9">
        <v>0.44513888888888892</v>
      </c>
      <c r="D396" t="s">
        <v>4744</v>
      </c>
      <c r="E396" t="s">
        <v>4627</v>
      </c>
      <c r="F396" t="s">
        <v>3024</v>
      </c>
      <c r="G396" t="s">
        <v>5456</v>
      </c>
      <c r="H396" t="s">
        <v>4629</v>
      </c>
      <c r="I396" t="s">
        <v>4629</v>
      </c>
    </row>
    <row r="397" spans="1:9" x14ac:dyDescent="0.2">
      <c r="A397">
        <v>396</v>
      </c>
      <c r="B397" s="5">
        <v>39961</v>
      </c>
      <c r="C397" s="9">
        <v>0.44513888888888892</v>
      </c>
      <c r="D397" t="s">
        <v>4744</v>
      </c>
      <c r="E397" t="s">
        <v>4627</v>
      </c>
      <c r="F397" t="s">
        <v>3024</v>
      </c>
      <c r="G397" t="s">
        <v>5457</v>
      </c>
      <c r="H397">
        <v>36</v>
      </c>
      <c r="I397" t="s">
        <v>4629</v>
      </c>
    </row>
    <row r="398" spans="1:9" x14ac:dyDescent="0.2">
      <c r="A398">
        <v>397</v>
      </c>
      <c r="B398" s="5">
        <v>39961</v>
      </c>
      <c r="C398" s="9">
        <v>0.44513888888888892</v>
      </c>
      <c r="D398" t="s">
        <v>4744</v>
      </c>
      <c r="E398" t="s">
        <v>4627</v>
      </c>
      <c r="F398" t="s">
        <v>3024</v>
      </c>
      <c r="G398" t="s">
        <v>5391</v>
      </c>
      <c r="H398" s="5">
        <v>39954</v>
      </c>
      <c r="I398" t="s">
        <v>4629</v>
      </c>
    </row>
    <row r="399" spans="1:9" x14ac:dyDescent="0.2">
      <c r="A399">
        <v>398</v>
      </c>
      <c r="B399" s="5">
        <v>39961</v>
      </c>
      <c r="C399" s="9">
        <v>0.44513888888888892</v>
      </c>
      <c r="D399" t="s">
        <v>4744</v>
      </c>
      <c r="E399" t="s">
        <v>4627</v>
      </c>
      <c r="F399" t="s">
        <v>3024</v>
      </c>
      <c r="G399" t="s">
        <v>5392</v>
      </c>
      <c r="H399" s="9">
        <v>0.50624999999999998</v>
      </c>
      <c r="I399" t="s">
        <v>4629</v>
      </c>
    </row>
    <row r="400" spans="1:9" x14ac:dyDescent="0.2">
      <c r="A400">
        <v>399</v>
      </c>
      <c r="B400" s="5">
        <v>39961</v>
      </c>
      <c r="C400" s="9">
        <v>0.44513888888888892</v>
      </c>
      <c r="D400" t="s">
        <v>4744</v>
      </c>
      <c r="E400" t="s">
        <v>4627</v>
      </c>
      <c r="F400" t="s">
        <v>3024</v>
      </c>
      <c r="G400" t="s">
        <v>5393</v>
      </c>
      <c r="H400" t="s">
        <v>4623</v>
      </c>
      <c r="I400" t="s">
        <v>4629</v>
      </c>
    </row>
    <row r="401" spans="1:9" x14ac:dyDescent="0.2">
      <c r="A401">
        <v>400</v>
      </c>
      <c r="B401" s="5">
        <v>39961</v>
      </c>
      <c r="C401" s="9">
        <v>0.44513888888888892</v>
      </c>
      <c r="D401" t="s">
        <v>4744</v>
      </c>
      <c r="E401" t="s">
        <v>4627</v>
      </c>
      <c r="F401" t="s">
        <v>3024</v>
      </c>
      <c r="G401" t="s">
        <v>5394</v>
      </c>
      <c r="H401" t="s">
        <v>4627</v>
      </c>
      <c r="I401" t="s">
        <v>4629</v>
      </c>
    </row>
    <row r="402" spans="1:9" x14ac:dyDescent="0.2">
      <c r="A402">
        <v>401</v>
      </c>
      <c r="B402" s="5">
        <v>39961</v>
      </c>
      <c r="C402" s="9">
        <v>0.44513888888888892</v>
      </c>
      <c r="D402" t="s">
        <v>4744</v>
      </c>
      <c r="E402" t="s">
        <v>4627</v>
      </c>
      <c r="F402" t="s">
        <v>3024</v>
      </c>
      <c r="G402" t="s">
        <v>5395</v>
      </c>
      <c r="H402" t="s">
        <v>4625</v>
      </c>
      <c r="I402" t="s">
        <v>4629</v>
      </c>
    </row>
    <row r="403" spans="1:9" x14ac:dyDescent="0.2">
      <c r="A403">
        <v>402</v>
      </c>
      <c r="B403" s="5">
        <v>39961</v>
      </c>
      <c r="C403" s="9">
        <v>0.44513888888888892</v>
      </c>
      <c r="D403" t="s">
        <v>4744</v>
      </c>
      <c r="E403" t="s">
        <v>4627</v>
      </c>
      <c r="F403" t="s">
        <v>3024</v>
      </c>
      <c r="G403" t="s">
        <v>5396</v>
      </c>
      <c r="H403" t="s">
        <v>5080</v>
      </c>
      <c r="I403" t="s">
        <v>4629</v>
      </c>
    </row>
    <row r="404" spans="1:9" x14ac:dyDescent="0.2">
      <c r="A404">
        <v>403</v>
      </c>
      <c r="B404" s="5">
        <v>39961</v>
      </c>
      <c r="C404" s="9">
        <v>0.44513888888888892</v>
      </c>
      <c r="D404" t="s">
        <v>4744</v>
      </c>
      <c r="E404" t="s">
        <v>4627</v>
      </c>
      <c r="F404" t="s">
        <v>3024</v>
      </c>
      <c r="G404" t="s">
        <v>5397</v>
      </c>
      <c r="H404" t="s">
        <v>1986</v>
      </c>
      <c r="I404" t="s">
        <v>4629</v>
      </c>
    </row>
    <row r="405" spans="1:9" x14ac:dyDescent="0.2">
      <c r="A405">
        <v>404</v>
      </c>
      <c r="B405" s="5">
        <v>39961</v>
      </c>
      <c r="C405" s="9">
        <v>0.44513888888888892</v>
      </c>
      <c r="D405" t="s">
        <v>4744</v>
      </c>
      <c r="E405" t="s">
        <v>4627</v>
      </c>
      <c r="F405" t="s">
        <v>3024</v>
      </c>
      <c r="G405" t="s">
        <v>5398</v>
      </c>
      <c r="H405" t="s">
        <v>4629</v>
      </c>
      <c r="I405" t="s">
        <v>4629</v>
      </c>
    </row>
    <row r="406" spans="1:9" x14ac:dyDescent="0.2">
      <c r="A406">
        <v>405</v>
      </c>
      <c r="B406" s="5">
        <v>39961</v>
      </c>
      <c r="C406" s="9">
        <v>0.44513888888888892</v>
      </c>
      <c r="D406" t="s">
        <v>4744</v>
      </c>
      <c r="E406" t="s">
        <v>4627</v>
      </c>
      <c r="F406" t="s">
        <v>3024</v>
      </c>
      <c r="G406" t="s">
        <v>5399</v>
      </c>
      <c r="H406">
        <v>37</v>
      </c>
      <c r="I406" t="s">
        <v>4629</v>
      </c>
    </row>
    <row r="407" spans="1:9" x14ac:dyDescent="0.2">
      <c r="A407">
        <v>406</v>
      </c>
      <c r="B407" s="5">
        <v>39961</v>
      </c>
      <c r="C407" s="9">
        <v>0.44513888888888892</v>
      </c>
      <c r="D407" t="s">
        <v>4744</v>
      </c>
      <c r="E407" t="s">
        <v>4627</v>
      </c>
      <c r="F407" t="s">
        <v>3024</v>
      </c>
      <c r="G407" t="s">
        <v>1557</v>
      </c>
      <c r="H407" s="5">
        <v>39954</v>
      </c>
      <c r="I407" t="s">
        <v>4629</v>
      </c>
    </row>
    <row r="408" spans="1:9" x14ac:dyDescent="0.2">
      <c r="A408">
        <v>407</v>
      </c>
      <c r="B408" s="5">
        <v>39961</v>
      </c>
      <c r="C408" s="9">
        <v>0.44513888888888892</v>
      </c>
      <c r="D408" t="s">
        <v>4744</v>
      </c>
      <c r="E408" t="s">
        <v>4627</v>
      </c>
      <c r="F408" t="s">
        <v>3024</v>
      </c>
      <c r="G408" t="s">
        <v>1558</v>
      </c>
      <c r="H408" s="9">
        <v>0.50624999999999998</v>
      </c>
      <c r="I408" t="s">
        <v>4629</v>
      </c>
    </row>
    <row r="409" spans="1:9" x14ac:dyDescent="0.2">
      <c r="A409">
        <v>408</v>
      </c>
      <c r="B409" s="5">
        <v>39961</v>
      </c>
      <c r="C409" s="9">
        <v>0.44513888888888892</v>
      </c>
      <c r="D409" t="s">
        <v>4744</v>
      </c>
      <c r="E409" t="s">
        <v>4627</v>
      </c>
      <c r="F409" t="s">
        <v>3024</v>
      </c>
      <c r="G409" t="s">
        <v>1559</v>
      </c>
      <c r="H409" t="s">
        <v>4623</v>
      </c>
      <c r="I409" t="s">
        <v>4629</v>
      </c>
    </row>
    <row r="410" spans="1:9" x14ac:dyDescent="0.2">
      <c r="A410">
        <v>409</v>
      </c>
      <c r="B410" s="5">
        <v>39961</v>
      </c>
      <c r="C410" s="9">
        <v>0.44513888888888892</v>
      </c>
      <c r="D410" t="s">
        <v>4744</v>
      </c>
      <c r="E410" t="s">
        <v>4627</v>
      </c>
      <c r="F410" t="s">
        <v>3024</v>
      </c>
      <c r="G410" t="s">
        <v>1560</v>
      </c>
      <c r="H410" t="s">
        <v>4627</v>
      </c>
      <c r="I410" t="s">
        <v>4629</v>
      </c>
    </row>
    <row r="411" spans="1:9" x14ac:dyDescent="0.2">
      <c r="A411">
        <v>410</v>
      </c>
      <c r="B411" s="5">
        <v>39961</v>
      </c>
      <c r="C411" s="9">
        <v>0.44513888888888892</v>
      </c>
      <c r="D411" t="s">
        <v>4744</v>
      </c>
      <c r="E411" t="s">
        <v>4627</v>
      </c>
      <c r="F411" t="s">
        <v>3024</v>
      </c>
      <c r="G411" t="s">
        <v>1561</v>
      </c>
      <c r="H411" t="s">
        <v>4625</v>
      </c>
      <c r="I411" t="s">
        <v>4629</v>
      </c>
    </row>
    <row r="412" spans="1:9" x14ac:dyDescent="0.2">
      <c r="A412">
        <v>411</v>
      </c>
      <c r="B412" s="5">
        <v>39961</v>
      </c>
      <c r="C412" s="9">
        <v>0.44513888888888892</v>
      </c>
      <c r="D412" t="s">
        <v>4744</v>
      </c>
      <c r="E412" t="s">
        <v>4627</v>
      </c>
      <c r="F412" t="s">
        <v>3024</v>
      </c>
      <c r="G412" t="s">
        <v>1562</v>
      </c>
      <c r="H412" t="s">
        <v>5081</v>
      </c>
      <c r="I412" t="s">
        <v>4629</v>
      </c>
    </row>
    <row r="413" spans="1:9" x14ac:dyDescent="0.2">
      <c r="A413">
        <v>412</v>
      </c>
      <c r="B413" s="5">
        <v>39961</v>
      </c>
      <c r="C413" s="9">
        <v>0.44513888888888892</v>
      </c>
      <c r="D413" t="s">
        <v>4744</v>
      </c>
      <c r="E413" t="s">
        <v>4627</v>
      </c>
      <c r="F413" t="s">
        <v>3024</v>
      </c>
      <c r="G413" t="s">
        <v>1563</v>
      </c>
      <c r="H413" t="s">
        <v>839</v>
      </c>
      <c r="I413" t="s">
        <v>4629</v>
      </c>
    </row>
    <row r="414" spans="1:9" x14ac:dyDescent="0.2">
      <c r="A414">
        <v>413</v>
      </c>
      <c r="B414" s="5">
        <v>39961</v>
      </c>
      <c r="C414" s="9">
        <v>0.44513888888888892</v>
      </c>
      <c r="D414" t="s">
        <v>4744</v>
      </c>
      <c r="E414" t="s">
        <v>4627</v>
      </c>
      <c r="F414" t="s">
        <v>3024</v>
      </c>
      <c r="G414" t="s">
        <v>1564</v>
      </c>
      <c r="H414" t="s">
        <v>4629</v>
      </c>
      <c r="I414" t="s">
        <v>4629</v>
      </c>
    </row>
    <row r="415" spans="1:9" x14ac:dyDescent="0.2">
      <c r="A415">
        <v>414</v>
      </c>
      <c r="B415" s="5">
        <v>39961</v>
      </c>
      <c r="C415" s="9">
        <v>0.44513888888888892</v>
      </c>
      <c r="D415" t="s">
        <v>4744</v>
      </c>
      <c r="E415" t="s">
        <v>4627</v>
      </c>
      <c r="F415" t="s">
        <v>3024</v>
      </c>
      <c r="G415" t="s">
        <v>1565</v>
      </c>
      <c r="H415">
        <v>38</v>
      </c>
      <c r="I415" t="s">
        <v>4629</v>
      </c>
    </row>
    <row r="416" spans="1:9" x14ac:dyDescent="0.2">
      <c r="A416">
        <v>415</v>
      </c>
      <c r="B416" s="5">
        <v>39961</v>
      </c>
      <c r="C416" s="9">
        <v>0.44513888888888892</v>
      </c>
      <c r="D416" t="s">
        <v>4744</v>
      </c>
      <c r="E416" t="s">
        <v>4627</v>
      </c>
      <c r="F416" t="s">
        <v>3024</v>
      </c>
      <c r="G416" t="s">
        <v>1566</v>
      </c>
      <c r="H416" s="5">
        <v>39954</v>
      </c>
      <c r="I416" t="s">
        <v>4629</v>
      </c>
    </row>
    <row r="417" spans="1:9" x14ac:dyDescent="0.2">
      <c r="A417">
        <v>416</v>
      </c>
      <c r="B417" s="5">
        <v>39961</v>
      </c>
      <c r="C417" s="9">
        <v>0.44513888888888892</v>
      </c>
      <c r="D417" t="s">
        <v>4744</v>
      </c>
      <c r="E417" t="s">
        <v>4627</v>
      </c>
      <c r="F417" t="s">
        <v>3024</v>
      </c>
      <c r="G417" t="s">
        <v>1567</v>
      </c>
      <c r="H417" s="9">
        <v>0.50624999999999998</v>
      </c>
      <c r="I417" t="s">
        <v>4629</v>
      </c>
    </row>
    <row r="418" spans="1:9" x14ac:dyDescent="0.2">
      <c r="A418">
        <v>417</v>
      </c>
      <c r="B418" s="5">
        <v>39961</v>
      </c>
      <c r="C418" s="9">
        <v>0.44513888888888892</v>
      </c>
      <c r="D418" t="s">
        <v>4744</v>
      </c>
      <c r="E418" t="s">
        <v>4627</v>
      </c>
      <c r="F418" t="s">
        <v>3024</v>
      </c>
      <c r="G418" t="s">
        <v>1568</v>
      </c>
      <c r="H418" t="s">
        <v>4623</v>
      </c>
      <c r="I418" t="s">
        <v>4629</v>
      </c>
    </row>
    <row r="419" spans="1:9" x14ac:dyDescent="0.2">
      <c r="A419">
        <v>418</v>
      </c>
      <c r="B419" s="5">
        <v>39961</v>
      </c>
      <c r="C419" s="9">
        <v>0.44513888888888892</v>
      </c>
      <c r="D419" t="s">
        <v>4744</v>
      </c>
      <c r="E419" t="s">
        <v>4627</v>
      </c>
      <c r="F419" t="s">
        <v>3024</v>
      </c>
      <c r="G419" t="s">
        <v>1569</v>
      </c>
      <c r="H419" t="s">
        <v>4627</v>
      </c>
      <c r="I419" t="s">
        <v>4629</v>
      </c>
    </row>
    <row r="420" spans="1:9" x14ac:dyDescent="0.2">
      <c r="A420">
        <v>419</v>
      </c>
      <c r="B420" s="5">
        <v>39961</v>
      </c>
      <c r="C420" s="9">
        <v>0.44513888888888892</v>
      </c>
      <c r="D420" t="s">
        <v>4744</v>
      </c>
      <c r="E420" t="s">
        <v>4627</v>
      </c>
      <c r="F420" t="s">
        <v>3024</v>
      </c>
      <c r="G420" t="s">
        <v>1570</v>
      </c>
      <c r="H420" t="s">
        <v>4625</v>
      </c>
      <c r="I420" t="s">
        <v>4629</v>
      </c>
    </row>
    <row r="421" spans="1:9" x14ac:dyDescent="0.2">
      <c r="A421">
        <v>420</v>
      </c>
      <c r="B421" s="5">
        <v>39961</v>
      </c>
      <c r="C421" s="9">
        <v>0.44513888888888892</v>
      </c>
      <c r="D421" t="s">
        <v>4744</v>
      </c>
      <c r="E421" t="s">
        <v>4627</v>
      </c>
      <c r="F421" t="s">
        <v>3024</v>
      </c>
      <c r="G421" t="s">
        <v>1571</v>
      </c>
      <c r="H421" t="s">
        <v>5082</v>
      </c>
      <c r="I421" t="s">
        <v>4629</v>
      </c>
    </row>
    <row r="422" spans="1:9" x14ac:dyDescent="0.2">
      <c r="A422">
        <v>421</v>
      </c>
      <c r="B422" s="5">
        <v>39961</v>
      </c>
      <c r="C422" s="9">
        <v>0.44513888888888892</v>
      </c>
      <c r="D422" t="s">
        <v>4744</v>
      </c>
      <c r="E422" t="s">
        <v>4627</v>
      </c>
      <c r="F422" t="s">
        <v>3024</v>
      </c>
      <c r="G422" t="s">
        <v>1572</v>
      </c>
      <c r="H422" t="s">
        <v>4023</v>
      </c>
      <c r="I422" t="s">
        <v>4629</v>
      </c>
    </row>
    <row r="423" spans="1:9" x14ac:dyDescent="0.2">
      <c r="A423">
        <v>422</v>
      </c>
      <c r="B423" s="5">
        <v>39961</v>
      </c>
      <c r="C423" s="9">
        <v>0.44513888888888892</v>
      </c>
      <c r="D423" t="s">
        <v>4744</v>
      </c>
      <c r="E423" t="s">
        <v>4627</v>
      </c>
      <c r="F423" t="s">
        <v>3024</v>
      </c>
      <c r="G423" t="s">
        <v>1573</v>
      </c>
      <c r="H423" t="s">
        <v>4629</v>
      </c>
      <c r="I423" t="s">
        <v>4629</v>
      </c>
    </row>
    <row r="424" spans="1:9" x14ac:dyDescent="0.2">
      <c r="A424">
        <v>423</v>
      </c>
      <c r="B424" s="5">
        <v>39961</v>
      </c>
      <c r="C424" s="9">
        <v>0.44513888888888892</v>
      </c>
      <c r="D424" t="s">
        <v>4744</v>
      </c>
      <c r="E424" t="s">
        <v>4627</v>
      </c>
      <c r="F424" t="s">
        <v>3024</v>
      </c>
      <c r="G424" t="s">
        <v>1574</v>
      </c>
      <c r="H424">
        <v>39</v>
      </c>
      <c r="I424" t="s">
        <v>4629</v>
      </c>
    </row>
    <row r="425" spans="1:9" x14ac:dyDescent="0.2">
      <c r="A425">
        <v>424</v>
      </c>
      <c r="B425" s="5">
        <v>39961</v>
      </c>
      <c r="C425" s="9">
        <v>0.44513888888888892</v>
      </c>
      <c r="D425" t="s">
        <v>4744</v>
      </c>
      <c r="E425" t="s">
        <v>4627</v>
      </c>
      <c r="F425" t="s">
        <v>3024</v>
      </c>
      <c r="G425" t="s">
        <v>1575</v>
      </c>
      <c r="H425" s="5">
        <v>39954</v>
      </c>
      <c r="I425" t="s">
        <v>4629</v>
      </c>
    </row>
    <row r="426" spans="1:9" x14ac:dyDescent="0.2">
      <c r="A426">
        <v>425</v>
      </c>
      <c r="B426" s="5">
        <v>39961</v>
      </c>
      <c r="C426" s="9">
        <v>0.44513888888888892</v>
      </c>
      <c r="D426" t="s">
        <v>4744</v>
      </c>
      <c r="E426" t="s">
        <v>4627</v>
      </c>
      <c r="F426" t="s">
        <v>3024</v>
      </c>
      <c r="G426" t="s">
        <v>1576</v>
      </c>
      <c r="H426" s="9">
        <v>0.50624999999999998</v>
      </c>
      <c r="I426" t="s">
        <v>4629</v>
      </c>
    </row>
    <row r="427" spans="1:9" x14ac:dyDescent="0.2">
      <c r="A427">
        <v>426</v>
      </c>
      <c r="B427" s="5">
        <v>39961</v>
      </c>
      <c r="C427" s="9">
        <v>0.44513888888888892</v>
      </c>
      <c r="D427" t="s">
        <v>4744</v>
      </c>
      <c r="E427" t="s">
        <v>4627</v>
      </c>
      <c r="F427" t="s">
        <v>3024</v>
      </c>
      <c r="G427" t="s">
        <v>1408</v>
      </c>
      <c r="H427" t="s">
        <v>4623</v>
      </c>
      <c r="I427" t="s">
        <v>4629</v>
      </c>
    </row>
    <row r="428" spans="1:9" x14ac:dyDescent="0.2">
      <c r="A428">
        <v>427</v>
      </c>
      <c r="B428" s="5">
        <v>39961</v>
      </c>
      <c r="C428" s="9">
        <v>0.44513888888888892</v>
      </c>
      <c r="D428" t="s">
        <v>4744</v>
      </c>
      <c r="E428" t="s">
        <v>4627</v>
      </c>
      <c r="F428" t="s">
        <v>3024</v>
      </c>
      <c r="G428" t="s">
        <v>1409</v>
      </c>
      <c r="H428" t="s">
        <v>4627</v>
      </c>
      <c r="I428" t="s">
        <v>4629</v>
      </c>
    </row>
    <row r="429" spans="1:9" x14ac:dyDescent="0.2">
      <c r="A429">
        <v>428</v>
      </c>
      <c r="B429" s="5">
        <v>39961</v>
      </c>
      <c r="C429" s="9">
        <v>0.44513888888888892</v>
      </c>
      <c r="D429" t="s">
        <v>4744</v>
      </c>
      <c r="E429" t="s">
        <v>4627</v>
      </c>
      <c r="F429" t="s">
        <v>3024</v>
      </c>
      <c r="G429" t="s">
        <v>1410</v>
      </c>
      <c r="H429" t="s">
        <v>4625</v>
      </c>
      <c r="I429" t="s">
        <v>4629</v>
      </c>
    </row>
    <row r="430" spans="1:9" x14ac:dyDescent="0.2">
      <c r="A430">
        <v>429</v>
      </c>
      <c r="B430" s="5">
        <v>39961</v>
      </c>
      <c r="C430" s="9">
        <v>0.44513888888888892</v>
      </c>
      <c r="D430" t="s">
        <v>4744</v>
      </c>
      <c r="E430" t="s">
        <v>4627</v>
      </c>
      <c r="F430" t="s">
        <v>3024</v>
      </c>
      <c r="G430" t="s">
        <v>1411</v>
      </c>
      <c r="H430" t="s">
        <v>5083</v>
      </c>
      <c r="I430" t="s">
        <v>4629</v>
      </c>
    </row>
    <row r="431" spans="1:9" x14ac:dyDescent="0.2">
      <c r="A431">
        <v>430</v>
      </c>
      <c r="B431" s="5">
        <v>39961</v>
      </c>
      <c r="C431" s="9">
        <v>0.44513888888888892</v>
      </c>
      <c r="D431" t="s">
        <v>4744</v>
      </c>
      <c r="E431" t="s">
        <v>4627</v>
      </c>
      <c r="F431" t="s">
        <v>3024</v>
      </c>
      <c r="G431" t="s">
        <v>1412</v>
      </c>
      <c r="H431" t="s">
        <v>2574</v>
      </c>
      <c r="I431" t="s">
        <v>4629</v>
      </c>
    </row>
    <row r="432" spans="1:9" x14ac:dyDescent="0.2">
      <c r="A432">
        <v>431</v>
      </c>
      <c r="B432" s="5">
        <v>39961</v>
      </c>
      <c r="C432" s="9">
        <v>0.44513888888888892</v>
      </c>
      <c r="D432" t="s">
        <v>4744</v>
      </c>
      <c r="E432" t="s">
        <v>4627</v>
      </c>
      <c r="F432" t="s">
        <v>3024</v>
      </c>
      <c r="G432" t="s">
        <v>2362</v>
      </c>
      <c r="H432" t="s">
        <v>4629</v>
      </c>
      <c r="I432" t="s">
        <v>4629</v>
      </c>
    </row>
    <row r="433" spans="1:9" x14ac:dyDescent="0.2">
      <c r="A433">
        <v>432</v>
      </c>
      <c r="B433" s="5">
        <v>39961</v>
      </c>
      <c r="C433" s="9">
        <v>0.44513888888888892</v>
      </c>
      <c r="D433" t="s">
        <v>4744</v>
      </c>
      <c r="E433" t="s">
        <v>4627</v>
      </c>
      <c r="F433" t="s">
        <v>3024</v>
      </c>
      <c r="G433" t="s">
        <v>1364</v>
      </c>
      <c r="H433">
        <v>40</v>
      </c>
      <c r="I433" t="s">
        <v>4629</v>
      </c>
    </row>
    <row r="434" spans="1:9" x14ac:dyDescent="0.2">
      <c r="A434">
        <v>433</v>
      </c>
      <c r="B434" s="5">
        <v>39961</v>
      </c>
      <c r="C434" s="9">
        <v>0.44513888888888892</v>
      </c>
      <c r="D434" t="s">
        <v>4744</v>
      </c>
      <c r="E434" t="s">
        <v>4627</v>
      </c>
      <c r="F434" t="s">
        <v>3024</v>
      </c>
      <c r="G434" t="s">
        <v>1365</v>
      </c>
      <c r="H434" s="5">
        <v>39954</v>
      </c>
      <c r="I434" t="s">
        <v>4629</v>
      </c>
    </row>
    <row r="435" spans="1:9" x14ac:dyDescent="0.2">
      <c r="A435">
        <v>434</v>
      </c>
      <c r="B435" s="5">
        <v>39961</v>
      </c>
      <c r="C435" s="9">
        <v>0.44513888888888892</v>
      </c>
      <c r="D435" t="s">
        <v>4744</v>
      </c>
      <c r="E435" t="s">
        <v>4627</v>
      </c>
      <c r="F435" t="s">
        <v>3024</v>
      </c>
      <c r="G435" t="s">
        <v>1366</v>
      </c>
      <c r="H435" s="9">
        <v>0.50624999999999998</v>
      </c>
      <c r="I435" t="s">
        <v>4629</v>
      </c>
    </row>
    <row r="436" spans="1:9" x14ac:dyDescent="0.2">
      <c r="A436">
        <v>435</v>
      </c>
      <c r="B436" s="5">
        <v>39961</v>
      </c>
      <c r="C436" s="9">
        <v>0.44513888888888892</v>
      </c>
      <c r="D436" t="s">
        <v>4744</v>
      </c>
      <c r="E436" t="s">
        <v>4627</v>
      </c>
      <c r="F436" t="s">
        <v>3024</v>
      </c>
      <c r="G436" t="s">
        <v>1367</v>
      </c>
      <c r="H436" t="s">
        <v>4623</v>
      </c>
      <c r="I436" t="s">
        <v>4629</v>
      </c>
    </row>
    <row r="437" spans="1:9" x14ac:dyDescent="0.2">
      <c r="A437">
        <v>436</v>
      </c>
      <c r="B437" s="5">
        <v>39961</v>
      </c>
      <c r="C437" s="9">
        <v>0.44513888888888892</v>
      </c>
      <c r="D437" t="s">
        <v>4744</v>
      </c>
      <c r="E437" t="s">
        <v>4627</v>
      </c>
      <c r="F437" t="s">
        <v>3024</v>
      </c>
      <c r="G437" t="s">
        <v>1368</v>
      </c>
      <c r="H437" t="s">
        <v>4627</v>
      </c>
      <c r="I437" t="s">
        <v>4629</v>
      </c>
    </row>
    <row r="438" spans="1:9" x14ac:dyDescent="0.2">
      <c r="A438">
        <v>437</v>
      </c>
      <c r="B438" s="5">
        <v>39961</v>
      </c>
      <c r="C438" s="9">
        <v>0.44513888888888892</v>
      </c>
      <c r="D438" t="s">
        <v>4744</v>
      </c>
      <c r="E438" t="s">
        <v>4627</v>
      </c>
      <c r="F438" t="s">
        <v>3024</v>
      </c>
      <c r="G438" t="s">
        <v>1369</v>
      </c>
      <c r="H438" t="s">
        <v>4625</v>
      </c>
      <c r="I438" t="s">
        <v>4629</v>
      </c>
    </row>
    <row r="439" spans="1:9" x14ac:dyDescent="0.2">
      <c r="A439">
        <v>438</v>
      </c>
      <c r="B439" s="5">
        <v>39961</v>
      </c>
      <c r="C439" s="9">
        <v>0.44513888888888892</v>
      </c>
      <c r="D439" t="s">
        <v>4744</v>
      </c>
      <c r="E439" t="s">
        <v>4627</v>
      </c>
      <c r="F439" t="s">
        <v>3024</v>
      </c>
      <c r="G439" t="s">
        <v>1370</v>
      </c>
      <c r="H439" t="s">
        <v>5084</v>
      </c>
      <c r="I439" t="s">
        <v>4629</v>
      </c>
    </row>
    <row r="440" spans="1:9" x14ac:dyDescent="0.2">
      <c r="A440">
        <v>439</v>
      </c>
      <c r="B440" s="5">
        <v>39961</v>
      </c>
      <c r="C440" s="9">
        <v>0.44513888888888892</v>
      </c>
      <c r="D440" t="s">
        <v>4744</v>
      </c>
      <c r="E440" t="s">
        <v>4627</v>
      </c>
      <c r="F440" t="s">
        <v>3024</v>
      </c>
      <c r="G440" t="s">
        <v>1371</v>
      </c>
      <c r="H440" t="s">
        <v>1309</v>
      </c>
      <c r="I440" t="s">
        <v>4629</v>
      </c>
    </row>
    <row r="441" spans="1:9" x14ac:dyDescent="0.2">
      <c r="A441">
        <v>440</v>
      </c>
      <c r="B441" s="5">
        <v>39961</v>
      </c>
      <c r="C441" s="9">
        <v>0.44513888888888892</v>
      </c>
      <c r="D441" t="s">
        <v>4744</v>
      </c>
      <c r="E441" t="s">
        <v>4627</v>
      </c>
      <c r="F441" t="s">
        <v>3024</v>
      </c>
      <c r="G441" t="s">
        <v>1372</v>
      </c>
      <c r="H441" t="s">
        <v>4629</v>
      </c>
      <c r="I441" t="s">
        <v>4629</v>
      </c>
    </row>
    <row r="442" spans="1:9" x14ac:dyDescent="0.2">
      <c r="A442">
        <v>441</v>
      </c>
      <c r="B442" s="5">
        <v>39961</v>
      </c>
      <c r="C442" s="9">
        <v>0.44513888888888892</v>
      </c>
      <c r="D442" t="s">
        <v>4744</v>
      </c>
      <c r="E442" t="s">
        <v>4627</v>
      </c>
      <c r="F442" t="s">
        <v>3024</v>
      </c>
      <c r="G442" t="s">
        <v>1373</v>
      </c>
      <c r="H442">
        <v>41</v>
      </c>
      <c r="I442" t="s">
        <v>4629</v>
      </c>
    </row>
    <row r="443" spans="1:9" x14ac:dyDescent="0.2">
      <c r="A443">
        <v>442</v>
      </c>
      <c r="B443" s="5">
        <v>39961</v>
      </c>
      <c r="C443" s="9">
        <v>0.44513888888888892</v>
      </c>
      <c r="D443" t="s">
        <v>4744</v>
      </c>
      <c r="E443" t="s">
        <v>4627</v>
      </c>
      <c r="F443" t="s">
        <v>3024</v>
      </c>
      <c r="G443" t="s">
        <v>1374</v>
      </c>
      <c r="H443" s="5">
        <v>39954</v>
      </c>
      <c r="I443" t="s">
        <v>4629</v>
      </c>
    </row>
    <row r="444" spans="1:9" x14ac:dyDescent="0.2">
      <c r="A444">
        <v>443</v>
      </c>
      <c r="B444" s="5">
        <v>39961</v>
      </c>
      <c r="C444" s="9">
        <v>0.44513888888888892</v>
      </c>
      <c r="D444" t="s">
        <v>4744</v>
      </c>
      <c r="E444" t="s">
        <v>4627</v>
      </c>
      <c r="F444" t="s">
        <v>3024</v>
      </c>
      <c r="G444" t="s">
        <v>1375</v>
      </c>
      <c r="H444" s="9">
        <v>0.50624999999999998</v>
      </c>
      <c r="I444" t="s">
        <v>4629</v>
      </c>
    </row>
    <row r="445" spans="1:9" x14ac:dyDescent="0.2">
      <c r="A445">
        <v>444</v>
      </c>
      <c r="B445" s="5">
        <v>39961</v>
      </c>
      <c r="C445" s="9">
        <v>0.44513888888888892</v>
      </c>
      <c r="D445" t="s">
        <v>4744</v>
      </c>
      <c r="E445" t="s">
        <v>4627</v>
      </c>
      <c r="F445" t="s">
        <v>3024</v>
      </c>
      <c r="G445" t="s">
        <v>4347</v>
      </c>
      <c r="H445" t="s">
        <v>4623</v>
      </c>
      <c r="I445" t="s">
        <v>4629</v>
      </c>
    </row>
    <row r="446" spans="1:9" x14ac:dyDescent="0.2">
      <c r="A446">
        <v>445</v>
      </c>
      <c r="B446" s="5">
        <v>39961</v>
      </c>
      <c r="C446" s="9">
        <v>0.44513888888888892</v>
      </c>
      <c r="D446" t="s">
        <v>4744</v>
      </c>
      <c r="E446" t="s">
        <v>4627</v>
      </c>
      <c r="F446" t="s">
        <v>3024</v>
      </c>
      <c r="G446" t="s">
        <v>4348</v>
      </c>
      <c r="H446" t="s">
        <v>4627</v>
      </c>
      <c r="I446" t="s">
        <v>4629</v>
      </c>
    </row>
    <row r="447" spans="1:9" x14ac:dyDescent="0.2">
      <c r="A447">
        <v>446</v>
      </c>
      <c r="B447" s="5">
        <v>39961</v>
      </c>
      <c r="C447" s="9">
        <v>0.44513888888888892</v>
      </c>
      <c r="D447" t="s">
        <v>4744</v>
      </c>
      <c r="E447" t="s">
        <v>4627</v>
      </c>
      <c r="F447" t="s">
        <v>3024</v>
      </c>
      <c r="G447" t="s">
        <v>4349</v>
      </c>
      <c r="H447" t="s">
        <v>4625</v>
      </c>
      <c r="I447" t="s">
        <v>4629</v>
      </c>
    </row>
    <row r="448" spans="1:9" x14ac:dyDescent="0.2">
      <c r="A448">
        <v>447</v>
      </c>
      <c r="B448" s="5">
        <v>39961</v>
      </c>
      <c r="C448" s="9">
        <v>0.44513888888888892</v>
      </c>
      <c r="D448" t="s">
        <v>4744</v>
      </c>
      <c r="E448" t="s">
        <v>4627</v>
      </c>
      <c r="F448" t="s">
        <v>3024</v>
      </c>
      <c r="G448" t="s">
        <v>4350</v>
      </c>
      <c r="H448" t="s">
        <v>5085</v>
      </c>
      <c r="I448" t="s">
        <v>4629</v>
      </c>
    </row>
    <row r="449" spans="1:9" x14ac:dyDescent="0.2">
      <c r="A449">
        <v>448</v>
      </c>
      <c r="B449" s="5">
        <v>39961</v>
      </c>
      <c r="C449" s="9">
        <v>0.44513888888888892</v>
      </c>
      <c r="D449" t="s">
        <v>4744</v>
      </c>
      <c r="E449" t="s">
        <v>4627</v>
      </c>
      <c r="F449" t="s">
        <v>3024</v>
      </c>
      <c r="G449" t="s">
        <v>5626</v>
      </c>
      <c r="H449">
        <v>4</v>
      </c>
      <c r="I449" t="s">
        <v>4629</v>
      </c>
    </row>
    <row r="450" spans="1:9" x14ac:dyDescent="0.2">
      <c r="A450">
        <v>449</v>
      </c>
      <c r="B450" s="5">
        <v>39961</v>
      </c>
      <c r="C450" s="9">
        <v>0.44513888888888892</v>
      </c>
      <c r="D450" t="s">
        <v>4744</v>
      </c>
      <c r="E450" t="s">
        <v>4627</v>
      </c>
      <c r="F450" t="s">
        <v>3024</v>
      </c>
      <c r="G450" t="s">
        <v>5627</v>
      </c>
      <c r="H450" t="s">
        <v>4629</v>
      </c>
      <c r="I450" t="s">
        <v>4629</v>
      </c>
    </row>
    <row r="451" spans="1:9" x14ac:dyDescent="0.2">
      <c r="A451">
        <v>450</v>
      </c>
      <c r="B451" s="5">
        <v>39961</v>
      </c>
      <c r="C451" s="9">
        <v>0.44513888888888892</v>
      </c>
      <c r="D451" t="s">
        <v>4744</v>
      </c>
      <c r="E451" t="s">
        <v>4627</v>
      </c>
      <c r="F451" t="s">
        <v>3024</v>
      </c>
      <c r="G451" t="s">
        <v>5628</v>
      </c>
      <c r="H451">
        <v>42</v>
      </c>
      <c r="I451" t="s">
        <v>4629</v>
      </c>
    </row>
    <row r="452" spans="1:9" x14ac:dyDescent="0.2">
      <c r="A452">
        <v>451</v>
      </c>
      <c r="B452" s="5">
        <v>39961</v>
      </c>
      <c r="C452" s="9">
        <v>0.44513888888888892</v>
      </c>
      <c r="D452" t="s">
        <v>4744</v>
      </c>
      <c r="E452" t="s">
        <v>4627</v>
      </c>
      <c r="F452" t="s">
        <v>3024</v>
      </c>
      <c r="G452" t="s">
        <v>5629</v>
      </c>
      <c r="H452" s="5">
        <v>39954</v>
      </c>
      <c r="I452" t="s">
        <v>4629</v>
      </c>
    </row>
    <row r="453" spans="1:9" x14ac:dyDescent="0.2">
      <c r="A453">
        <v>452</v>
      </c>
      <c r="B453" s="5">
        <v>39961</v>
      </c>
      <c r="C453" s="9">
        <v>0.44513888888888892</v>
      </c>
      <c r="D453" t="s">
        <v>4744</v>
      </c>
      <c r="E453" t="s">
        <v>4627</v>
      </c>
      <c r="F453" t="s">
        <v>3024</v>
      </c>
      <c r="G453" t="s">
        <v>5630</v>
      </c>
      <c r="H453" s="9">
        <v>0.50624999999999998</v>
      </c>
      <c r="I453" t="s">
        <v>4629</v>
      </c>
    </row>
    <row r="454" spans="1:9" x14ac:dyDescent="0.2">
      <c r="A454">
        <v>453</v>
      </c>
      <c r="B454" s="5">
        <v>39961</v>
      </c>
      <c r="C454" s="9">
        <v>0.44513888888888892</v>
      </c>
      <c r="D454" t="s">
        <v>4744</v>
      </c>
      <c r="E454" t="s">
        <v>4627</v>
      </c>
      <c r="F454" t="s">
        <v>3024</v>
      </c>
      <c r="G454" t="s">
        <v>5631</v>
      </c>
      <c r="H454" t="s">
        <v>4623</v>
      </c>
      <c r="I454" t="s">
        <v>4629</v>
      </c>
    </row>
    <row r="455" spans="1:9" x14ac:dyDescent="0.2">
      <c r="A455">
        <v>454</v>
      </c>
      <c r="B455" s="5">
        <v>39961</v>
      </c>
      <c r="C455" s="9">
        <v>0.44513888888888892</v>
      </c>
      <c r="D455" t="s">
        <v>4744</v>
      </c>
      <c r="E455" t="s">
        <v>4627</v>
      </c>
      <c r="F455" t="s">
        <v>3024</v>
      </c>
      <c r="G455" t="s">
        <v>5632</v>
      </c>
      <c r="H455" t="s">
        <v>4627</v>
      </c>
      <c r="I455" t="s">
        <v>4629</v>
      </c>
    </row>
    <row r="456" spans="1:9" x14ac:dyDescent="0.2">
      <c r="A456">
        <v>455</v>
      </c>
      <c r="B456" s="5">
        <v>39961</v>
      </c>
      <c r="C456" s="9">
        <v>0.44513888888888892</v>
      </c>
      <c r="D456" t="s">
        <v>4744</v>
      </c>
      <c r="E456" t="s">
        <v>4627</v>
      </c>
      <c r="F456" t="s">
        <v>3024</v>
      </c>
      <c r="G456" t="s">
        <v>5633</v>
      </c>
      <c r="H456" t="s">
        <v>4625</v>
      </c>
      <c r="I456" t="s">
        <v>4629</v>
      </c>
    </row>
    <row r="457" spans="1:9" x14ac:dyDescent="0.2">
      <c r="A457">
        <v>456</v>
      </c>
      <c r="B457" s="5">
        <v>39961</v>
      </c>
      <c r="C457" s="9">
        <v>0.44513888888888892</v>
      </c>
      <c r="D457" t="s">
        <v>4744</v>
      </c>
      <c r="E457" t="s">
        <v>4627</v>
      </c>
      <c r="F457" t="s">
        <v>3024</v>
      </c>
      <c r="G457" t="s">
        <v>5634</v>
      </c>
      <c r="H457" t="s">
        <v>5086</v>
      </c>
      <c r="I457" t="s">
        <v>4629</v>
      </c>
    </row>
    <row r="458" spans="1:9" x14ac:dyDescent="0.2">
      <c r="A458">
        <v>457</v>
      </c>
      <c r="B458" s="5">
        <v>39961</v>
      </c>
      <c r="C458" s="9">
        <v>0.44513888888888892</v>
      </c>
      <c r="D458" t="s">
        <v>4744</v>
      </c>
      <c r="E458" t="s">
        <v>4627</v>
      </c>
      <c r="F458" t="s">
        <v>3024</v>
      </c>
      <c r="G458" t="s">
        <v>5635</v>
      </c>
      <c r="H458" s="11">
        <v>21840</v>
      </c>
      <c r="I458" t="s">
        <v>4629</v>
      </c>
    </row>
    <row r="459" spans="1:9" x14ac:dyDescent="0.2">
      <c r="A459">
        <v>458</v>
      </c>
      <c r="B459" s="5">
        <v>39961</v>
      </c>
      <c r="C459" s="9">
        <v>0.44513888888888892</v>
      </c>
      <c r="D459" t="s">
        <v>4744</v>
      </c>
      <c r="E459" t="s">
        <v>4627</v>
      </c>
      <c r="F459" t="s">
        <v>3024</v>
      </c>
      <c r="G459" t="s">
        <v>5636</v>
      </c>
      <c r="H459" t="s">
        <v>4629</v>
      </c>
      <c r="I459" t="s">
        <v>4629</v>
      </c>
    </row>
    <row r="460" spans="1:9" x14ac:dyDescent="0.2">
      <c r="A460">
        <v>459</v>
      </c>
      <c r="B460" s="5">
        <v>39961</v>
      </c>
      <c r="C460" s="9">
        <v>0.44513888888888892</v>
      </c>
      <c r="D460" t="s">
        <v>4744</v>
      </c>
      <c r="E460" t="s">
        <v>4627</v>
      </c>
      <c r="F460" t="s">
        <v>3024</v>
      </c>
      <c r="G460" t="s">
        <v>5637</v>
      </c>
      <c r="H460">
        <v>43</v>
      </c>
      <c r="I460" t="s">
        <v>4629</v>
      </c>
    </row>
    <row r="461" spans="1:9" x14ac:dyDescent="0.2">
      <c r="A461">
        <v>460</v>
      </c>
      <c r="B461" s="5">
        <v>39961</v>
      </c>
      <c r="C461" s="9">
        <v>0.44513888888888892</v>
      </c>
      <c r="D461" t="s">
        <v>4744</v>
      </c>
      <c r="E461" t="s">
        <v>4627</v>
      </c>
      <c r="F461" t="s">
        <v>3024</v>
      </c>
      <c r="G461" t="s">
        <v>5638</v>
      </c>
      <c r="H461" s="5">
        <v>39954</v>
      </c>
      <c r="I461" t="s">
        <v>4629</v>
      </c>
    </row>
    <row r="462" spans="1:9" x14ac:dyDescent="0.2">
      <c r="A462">
        <v>461</v>
      </c>
      <c r="B462" s="5">
        <v>39961</v>
      </c>
      <c r="C462" s="9">
        <v>0.44513888888888892</v>
      </c>
      <c r="D462" t="s">
        <v>4744</v>
      </c>
      <c r="E462" t="s">
        <v>4627</v>
      </c>
      <c r="F462" t="s">
        <v>3024</v>
      </c>
      <c r="G462" t="s">
        <v>5639</v>
      </c>
      <c r="H462" s="9">
        <v>0.50624999999999998</v>
      </c>
      <c r="I462" t="s">
        <v>4629</v>
      </c>
    </row>
    <row r="463" spans="1:9" x14ac:dyDescent="0.2">
      <c r="A463">
        <v>462</v>
      </c>
      <c r="B463" s="5">
        <v>39961</v>
      </c>
      <c r="C463" s="9">
        <v>0.44513888888888892</v>
      </c>
      <c r="D463" t="s">
        <v>4744</v>
      </c>
      <c r="E463" t="s">
        <v>4627</v>
      </c>
      <c r="F463" t="s">
        <v>3024</v>
      </c>
      <c r="G463" t="s">
        <v>5640</v>
      </c>
      <c r="H463" t="s">
        <v>4623</v>
      </c>
      <c r="I463" t="s">
        <v>4629</v>
      </c>
    </row>
    <row r="464" spans="1:9" x14ac:dyDescent="0.2">
      <c r="A464">
        <v>463</v>
      </c>
      <c r="B464" s="5">
        <v>39961</v>
      </c>
      <c r="C464" s="9">
        <v>0.44513888888888892</v>
      </c>
      <c r="D464" t="s">
        <v>4744</v>
      </c>
      <c r="E464" t="s">
        <v>4627</v>
      </c>
      <c r="F464" t="s">
        <v>3024</v>
      </c>
      <c r="G464" t="s">
        <v>5641</v>
      </c>
      <c r="H464" t="s">
        <v>4627</v>
      </c>
      <c r="I464" t="s">
        <v>4629</v>
      </c>
    </row>
    <row r="465" spans="1:9" x14ac:dyDescent="0.2">
      <c r="A465">
        <v>464</v>
      </c>
      <c r="B465" s="5">
        <v>39961</v>
      </c>
      <c r="C465" s="9">
        <v>0.44513888888888892</v>
      </c>
      <c r="D465" t="s">
        <v>4744</v>
      </c>
      <c r="E465" t="s">
        <v>4627</v>
      </c>
      <c r="F465" t="s">
        <v>3024</v>
      </c>
      <c r="G465" t="s">
        <v>5642</v>
      </c>
      <c r="H465" t="s">
        <v>4625</v>
      </c>
      <c r="I465" t="s">
        <v>4629</v>
      </c>
    </row>
    <row r="466" spans="1:9" x14ac:dyDescent="0.2">
      <c r="A466">
        <v>465</v>
      </c>
      <c r="B466" s="5">
        <v>39961</v>
      </c>
      <c r="C466" s="9">
        <v>0.44513888888888892</v>
      </c>
      <c r="D466" t="s">
        <v>4744</v>
      </c>
      <c r="E466" t="s">
        <v>4627</v>
      </c>
      <c r="F466" t="s">
        <v>3024</v>
      </c>
      <c r="G466" t="s">
        <v>5643</v>
      </c>
      <c r="H466" t="s">
        <v>5087</v>
      </c>
      <c r="I466" t="s">
        <v>4629</v>
      </c>
    </row>
    <row r="467" spans="1:9" x14ac:dyDescent="0.2">
      <c r="A467">
        <v>466</v>
      </c>
      <c r="B467" s="5">
        <v>39961</v>
      </c>
      <c r="C467" s="9">
        <v>0.44513888888888892</v>
      </c>
      <c r="D467" t="s">
        <v>4744</v>
      </c>
      <c r="E467" t="s">
        <v>4627</v>
      </c>
      <c r="F467" t="s">
        <v>3024</v>
      </c>
      <c r="G467" t="s">
        <v>5644</v>
      </c>
      <c r="H467" s="10" t="s">
        <v>5088</v>
      </c>
      <c r="I467" t="s">
        <v>4629</v>
      </c>
    </row>
    <row r="468" spans="1:9" x14ac:dyDescent="0.2">
      <c r="A468">
        <v>467</v>
      </c>
      <c r="B468" s="5">
        <v>39961</v>
      </c>
      <c r="C468" s="9">
        <v>0.44513888888888892</v>
      </c>
      <c r="D468" t="s">
        <v>4744</v>
      </c>
      <c r="E468" t="s">
        <v>4627</v>
      </c>
      <c r="F468" t="s">
        <v>3024</v>
      </c>
      <c r="G468" t="s">
        <v>5645</v>
      </c>
      <c r="H468" t="s">
        <v>4629</v>
      </c>
      <c r="I468" t="s">
        <v>4629</v>
      </c>
    </row>
    <row r="469" spans="1:9" x14ac:dyDescent="0.2">
      <c r="A469">
        <v>468</v>
      </c>
      <c r="B469" s="5">
        <v>39961</v>
      </c>
      <c r="C469" s="9">
        <v>0.44513888888888892</v>
      </c>
      <c r="D469" t="s">
        <v>4744</v>
      </c>
      <c r="E469" t="s">
        <v>4627</v>
      </c>
      <c r="F469" t="s">
        <v>3024</v>
      </c>
      <c r="G469" t="s">
        <v>5646</v>
      </c>
      <c r="H469">
        <v>44</v>
      </c>
      <c r="I469" t="s">
        <v>4629</v>
      </c>
    </row>
    <row r="470" spans="1:9" x14ac:dyDescent="0.2">
      <c r="A470">
        <v>469</v>
      </c>
      <c r="B470" s="5">
        <v>39961</v>
      </c>
      <c r="C470" s="9">
        <v>0.44513888888888892</v>
      </c>
      <c r="D470" t="s">
        <v>4744</v>
      </c>
      <c r="E470" t="s">
        <v>4627</v>
      </c>
      <c r="F470" t="s">
        <v>3024</v>
      </c>
      <c r="G470" t="s">
        <v>5647</v>
      </c>
      <c r="H470" s="5">
        <v>39954</v>
      </c>
      <c r="I470" t="s">
        <v>4629</v>
      </c>
    </row>
    <row r="471" spans="1:9" x14ac:dyDescent="0.2">
      <c r="A471">
        <v>470</v>
      </c>
      <c r="B471" s="5">
        <v>39961</v>
      </c>
      <c r="C471" s="9">
        <v>0.44513888888888892</v>
      </c>
      <c r="D471" t="s">
        <v>4744</v>
      </c>
      <c r="E471" t="s">
        <v>4627</v>
      </c>
      <c r="F471" t="s">
        <v>3024</v>
      </c>
      <c r="G471" t="s">
        <v>5648</v>
      </c>
      <c r="H471" s="9">
        <v>0.50624999999999998</v>
      </c>
      <c r="I471" t="s">
        <v>4629</v>
      </c>
    </row>
    <row r="472" spans="1:9" x14ac:dyDescent="0.2">
      <c r="A472">
        <v>471</v>
      </c>
      <c r="B472" s="5">
        <v>39961</v>
      </c>
      <c r="C472" s="9">
        <v>0.44513888888888892</v>
      </c>
      <c r="D472" t="s">
        <v>4744</v>
      </c>
      <c r="E472" t="s">
        <v>4627</v>
      </c>
      <c r="F472" t="s">
        <v>3024</v>
      </c>
      <c r="G472" t="s">
        <v>5649</v>
      </c>
      <c r="H472" t="s">
        <v>4623</v>
      </c>
      <c r="I472" t="s">
        <v>4629</v>
      </c>
    </row>
    <row r="473" spans="1:9" x14ac:dyDescent="0.2">
      <c r="A473">
        <v>472</v>
      </c>
      <c r="B473" s="5">
        <v>39961</v>
      </c>
      <c r="C473" s="9">
        <v>0.44513888888888892</v>
      </c>
      <c r="D473" t="s">
        <v>4744</v>
      </c>
      <c r="E473" t="s">
        <v>4627</v>
      </c>
      <c r="F473" t="s">
        <v>3024</v>
      </c>
      <c r="G473" t="s">
        <v>5650</v>
      </c>
      <c r="H473" t="s">
        <v>4627</v>
      </c>
      <c r="I473" t="s">
        <v>4629</v>
      </c>
    </row>
    <row r="474" spans="1:9" x14ac:dyDescent="0.2">
      <c r="A474">
        <v>473</v>
      </c>
      <c r="B474" s="5">
        <v>39961</v>
      </c>
      <c r="C474" s="9">
        <v>0.44513888888888892</v>
      </c>
      <c r="D474" t="s">
        <v>4744</v>
      </c>
      <c r="E474" t="s">
        <v>4627</v>
      </c>
      <c r="F474" t="s">
        <v>3024</v>
      </c>
      <c r="G474" t="s">
        <v>5651</v>
      </c>
      <c r="H474" t="s">
        <v>4625</v>
      </c>
      <c r="I474" t="s">
        <v>4629</v>
      </c>
    </row>
    <row r="475" spans="1:9" x14ac:dyDescent="0.2">
      <c r="A475">
        <v>474</v>
      </c>
      <c r="B475" s="5">
        <v>39961</v>
      </c>
      <c r="C475" s="9">
        <v>0.44513888888888892</v>
      </c>
      <c r="D475" t="s">
        <v>4744</v>
      </c>
      <c r="E475" t="s">
        <v>4627</v>
      </c>
      <c r="F475" t="s">
        <v>3024</v>
      </c>
      <c r="G475" t="s">
        <v>5652</v>
      </c>
      <c r="H475" t="s">
        <v>5089</v>
      </c>
      <c r="I475" t="s">
        <v>4629</v>
      </c>
    </row>
    <row r="476" spans="1:9" x14ac:dyDescent="0.2">
      <c r="A476">
        <v>475</v>
      </c>
      <c r="B476" s="5">
        <v>39961</v>
      </c>
      <c r="C476" s="9">
        <v>0.44513888888888892</v>
      </c>
      <c r="D476" t="s">
        <v>4744</v>
      </c>
      <c r="E476" t="s">
        <v>4627</v>
      </c>
      <c r="F476" t="s">
        <v>3024</v>
      </c>
      <c r="G476" t="s">
        <v>5653</v>
      </c>
      <c r="H476" t="s">
        <v>5341</v>
      </c>
      <c r="I476" t="s">
        <v>4629</v>
      </c>
    </row>
    <row r="477" spans="1:9" x14ac:dyDescent="0.2">
      <c r="A477">
        <v>476</v>
      </c>
      <c r="B477" s="5">
        <v>39961</v>
      </c>
      <c r="C477" s="9">
        <v>0.44513888888888892</v>
      </c>
      <c r="D477" t="s">
        <v>4744</v>
      </c>
      <c r="E477" t="s">
        <v>4627</v>
      </c>
      <c r="F477" t="s">
        <v>3024</v>
      </c>
      <c r="G477" t="s">
        <v>5654</v>
      </c>
      <c r="H477" t="s">
        <v>4629</v>
      </c>
      <c r="I477" t="s">
        <v>4629</v>
      </c>
    </row>
    <row r="478" spans="1:9" x14ac:dyDescent="0.2">
      <c r="A478">
        <v>477</v>
      </c>
      <c r="B478" s="5">
        <v>39961</v>
      </c>
      <c r="C478" s="9">
        <v>0.44513888888888892</v>
      </c>
      <c r="D478" t="s">
        <v>4744</v>
      </c>
      <c r="E478" t="s">
        <v>4627</v>
      </c>
      <c r="F478" t="s">
        <v>3024</v>
      </c>
      <c r="G478" t="s">
        <v>5655</v>
      </c>
      <c r="H478">
        <v>45</v>
      </c>
      <c r="I478" t="s">
        <v>4629</v>
      </c>
    </row>
    <row r="479" spans="1:9" x14ac:dyDescent="0.2">
      <c r="A479">
        <v>478</v>
      </c>
      <c r="B479" s="5">
        <v>39961</v>
      </c>
      <c r="C479" s="9">
        <v>0.44513888888888892</v>
      </c>
      <c r="D479" t="s">
        <v>4744</v>
      </c>
      <c r="E479" t="s">
        <v>4627</v>
      </c>
      <c r="F479" t="s">
        <v>3024</v>
      </c>
      <c r="G479" t="s">
        <v>5656</v>
      </c>
      <c r="H479" s="5">
        <v>39954</v>
      </c>
      <c r="I479" t="s">
        <v>4629</v>
      </c>
    </row>
    <row r="480" spans="1:9" x14ac:dyDescent="0.2">
      <c r="A480">
        <v>479</v>
      </c>
      <c r="B480" s="5">
        <v>39961</v>
      </c>
      <c r="C480" s="9">
        <v>0.44513888888888892</v>
      </c>
      <c r="D480" t="s">
        <v>4744</v>
      </c>
      <c r="E480" t="s">
        <v>4627</v>
      </c>
      <c r="F480" t="s">
        <v>3024</v>
      </c>
      <c r="G480" t="s">
        <v>5657</v>
      </c>
      <c r="H480" s="9">
        <v>0.50624999999999998</v>
      </c>
      <c r="I480" t="s">
        <v>4629</v>
      </c>
    </row>
    <row r="481" spans="1:9" x14ac:dyDescent="0.2">
      <c r="A481">
        <v>480</v>
      </c>
      <c r="B481" s="5">
        <v>39961</v>
      </c>
      <c r="C481" s="9">
        <v>0.44513888888888892</v>
      </c>
      <c r="D481" t="s">
        <v>4744</v>
      </c>
      <c r="E481" t="s">
        <v>4627</v>
      </c>
      <c r="F481" t="s">
        <v>3024</v>
      </c>
      <c r="G481" t="s">
        <v>5658</v>
      </c>
      <c r="H481" t="s">
        <v>4623</v>
      </c>
      <c r="I481" t="s">
        <v>4629</v>
      </c>
    </row>
    <row r="482" spans="1:9" x14ac:dyDescent="0.2">
      <c r="A482">
        <v>481</v>
      </c>
      <c r="B482" s="5">
        <v>39961</v>
      </c>
      <c r="C482" s="9">
        <v>0.44513888888888892</v>
      </c>
      <c r="D482" t="s">
        <v>4744</v>
      </c>
      <c r="E482" t="s">
        <v>4627</v>
      </c>
      <c r="F482" t="s">
        <v>3024</v>
      </c>
      <c r="G482" t="s">
        <v>5659</v>
      </c>
      <c r="H482" t="s">
        <v>4627</v>
      </c>
      <c r="I482" t="s">
        <v>4629</v>
      </c>
    </row>
    <row r="483" spans="1:9" x14ac:dyDescent="0.2">
      <c r="A483">
        <v>482</v>
      </c>
      <c r="B483" s="5">
        <v>39961</v>
      </c>
      <c r="C483" s="9">
        <v>0.44513888888888892</v>
      </c>
      <c r="D483" t="s">
        <v>4744</v>
      </c>
      <c r="E483" t="s">
        <v>4627</v>
      </c>
      <c r="F483" t="s">
        <v>3024</v>
      </c>
      <c r="G483" t="s">
        <v>5660</v>
      </c>
      <c r="H483" t="s">
        <v>4625</v>
      </c>
      <c r="I483" t="s">
        <v>4629</v>
      </c>
    </row>
    <row r="484" spans="1:9" x14ac:dyDescent="0.2">
      <c r="A484">
        <v>483</v>
      </c>
      <c r="B484" s="5">
        <v>39961</v>
      </c>
      <c r="C484" s="9">
        <v>0.44513888888888892</v>
      </c>
      <c r="D484" t="s">
        <v>4744</v>
      </c>
      <c r="E484" t="s">
        <v>4627</v>
      </c>
      <c r="F484" t="s">
        <v>3024</v>
      </c>
      <c r="G484" t="s">
        <v>5661</v>
      </c>
      <c r="H484" t="s">
        <v>5090</v>
      </c>
      <c r="I484" t="s">
        <v>4629</v>
      </c>
    </row>
    <row r="485" spans="1:9" x14ac:dyDescent="0.2">
      <c r="A485">
        <v>484</v>
      </c>
      <c r="B485" s="5">
        <v>39961</v>
      </c>
      <c r="C485" s="9">
        <v>0.44513888888888892</v>
      </c>
      <c r="D485" t="s">
        <v>4744</v>
      </c>
      <c r="E485" t="s">
        <v>4627</v>
      </c>
      <c r="F485" t="s">
        <v>3024</v>
      </c>
      <c r="G485" t="s">
        <v>5662</v>
      </c>
      <c r="H485" t="s">
        <v>3548</v>
      </c>
      <c r="I485" t="s">
        <v>4629</v>
      </c>
    </row>
    <row r="486" spans="1:9" x14ac:dyDescent="0.2">
      <c r="A486">
        <v>485</v>
      </c>
      <c r="B486" s="5">
        <v>39961</v>
      </c>
      <c r="C486" s="9">
        <v>0.44513888888888892</v>
      </c>
      <c r="D486" t="s">
        <v>4744</v>
      </c>
      <c r="E486" t="s">
        <v>4627</v>
      </c>
      <c r="F486" t="s">
        <v>3024</v>
      </c>
      <c r="G486" t="s">
        <v>5663</v>
      </c>
      <c r="H486" t="s">
        <v>4629</v>
      </c>
      <c r="I486" t="s">
        <v>4629</v>
      </c>
    </row>
    <row r="487" spans="1:9" x14ac:dyDescent="0.2">
      <c r="A487">
        <v>486</v>
      </c>
      <c r="B487" s="5">
        <v>39961</v>
      </c>
      <c r="C487" s="9">
        <v>0.44513888888888892</v>
      </c>
      <c r="D487" t="s">
        <v>4744</v>
      </c>
      <c r="E487" t="s">
        <v>4627</v>
      </c>
      <c r="F487" t="s">
        <v>3024</v>
      </c>
      <c r="G487" t="s">
        <v>5664</v>
      </c>
      <c r="H487">
        <v>46</v>
      </c>
      <c r="I487" t="s">
        <v>4629</v>
      </c>
    </row>
    <row r="488" spans="1:9" x14ac:dyDescent="0.2">
      <c r="A488">
        <v>487</v>
      </c>
      <c r="B488" s="5">
        <v>39961</v>
      </c>
      <c r="C488" s="9">
        <v>0.44513888888888892</v>
      </c>
      <c r="D488" t="s">
        <v>4744</v>
      </c>
      <c r="E488" t="s">
        <v>4627</v>
      </c>
      <c r="F488" t="s">
        <v>3024</v>
      </c>
      <c r="G488" t="s">
        <v>5665</v>
      </c>
      <c r="H488" s="5">
        <v>39954</v>
      </c>
      <c r="I488" t="s">
        <v>4629</v>
      </c>
    </row>
    <row r="489" spans="1:9" x14ac:dyDescent="0.2">
      <c r="A489">
        <v>488</v>
      </c>
      <c r="B489" s="5">
        <v>39961</v>
      </c>
      <c r="C489" s="9">
        <v>0.44513888888888892</v>
      </c>
      <c r="D489" t="s">
        <v>4744</v>
      </c>
      <c r="E489" t="s">
        <v>4627</v>
      </c>
      <c r="F489" t="s">
        <v>3024</v>
      </c>
      <c r="G489" t="s">
        <v>5666</v>
      </c>
      <c r="H489" s="9">
        <v>0.50624999999999998</v>
      </c>
      <c r="I489" t="s">
        <v>4629</v>
      </c>
    </row>
    <row r="490" spans="1:9" x14ac:dyDescent="0.2">
      <c r="A490">
        <v>489</v>
      </c>
      <c r="B490" s="5">
        <v>39961</v>
      </c>
      <c r="C490" s="9">
        <v>0.44513888888888892</v>
      </c>
      <c r="D490" t="s">
        <v>4744</v>
      </c>
      <c r="E490" t="s">
        <v>4627</v>
      </c>
      <c r="F490" t="s">
        <v>3024</v>
      </c>
      <c r="G490" t="s">
        <v>4253</v>
      </c>
      <c r="H490" t="s">
        <v>4623</v>
      </c>
      <c r="I490" t="s">
        <v>4629</v>
      </c>
    </row>
    <row r="491" spans="1:9" x14ac:dyDescent="0.2">
      <c r="A491">
        <v>490</v>
      </c>
      <c r="B491" s="5">
        <v>39961</v>
      </c>
      <c r="C491" s="9">
        <v>0.44513888888888892</v>
      </c>
      <c r="D491" t="s">
        <v>4744</v>
      </c>
      <c r="E491" t="s">
        <v>4627</v>
      </c>
      <c r="F491" t="s">
        <v>3024</v>
      </c>
      <c r="G491" t="s">
        <v>4254</v>
      </c>
      <c r="H491" t="s">
        <v>4627</v>
      </c>
      <c r="I491" t="s">
        <v>4629</v>
      </c>
    </row>
    <row r="492" spans="1:9" x14ac:dyDescent="0.2">
      <c r="A492">
        <v>491</v>
      </c>
      <c r="B492" s="5">
        <v>39961</v>
      </c>
      <c r="C492" s="9">
        <v>0.44513888888888892</v>
      </c>
      <c r="D492" t="s">
        <v>4744</v>
      </c>
      <c r="E492" t="s">
        <v>4627</v>
      </c>
      <c r="F492" t="s">
        <v>3024</v>
      </c>
      <c r="G492" t="s">
        <v>4255</v>
      </c>
      <c r="H492" t="s">
        <v>4625</v>
      </c>
      <c r="I492" t="s">
        <v>4629</v>
      </c>
    </row>
    <row r="493" spans="1:9" x14ac:dyDescent="0.2">
      <c r="A493">
        <v>492</v>
      </c>
      <c r="B493" s="5">
        <v>39961</v>
      </c>
      <c r="C493" s="9">
        <v>0.44513888888888892</v>
      </c>
      <c r="D493" t="s">
        <v>4744</v>
      </c>
      <c r="E493" t="s">
        <v>4627</v>
      </c>
      <c r="F493" t="s">
        <v>3024</v>
      </c>
      <c r="G493" t="s">
        <v>4256</v>
      </c>
      <c r="H493" t="s">
        <v>5091</v>
      </c>
      <c r="I493" t="s">
        <v>4629</v>
      </c>
    </row>
    <row r="494" spans="1:9" x14ac:dyDescent="0.2">
      <c r="A494">
        <v>493</v>
      </c>
      <c r="B494" s="5">
        <v>39961</v>
      </c>
      <c r="C494" s="9">
        <v>0.44513888888888892</v>
      </c>
      <c r="D494" t="s">
        <v>4744</v>
      </c>
      <c r="E494" t="s">
        <v>4627</v>
      </c>
      <c r="F494" t="s">
        <v>3024</v>
      </c>
      <c r="G494" t="s">
        <v>4257</v>
      </c>
      <c r="H494" t="s">
        <v>3878</v>
      </c>
      <c r="I494" t="s">
        <v>4629</v>
      </c>
    </row>
    <row r="495" spans="1:9" x14ac:dyDescent="0.2">
      <c r="A495">
        <v>494</v>
      </c>
      <c r="B495" s="5">
        <v>39961</v>
      </c>
      <c r="C495" s="9">
        <v>0.44513888888888892</v>
      </c>
      <c r="D495" t="s">
        <v>4744</v>
      </c>
      <c r="E495" t="s">
        <v>4627</v>
      </c>
      <c r="F495" t="s">
        <v>3024</v>
      </c>
      <c r="G495" t="s">
        <v>4258</v>
      </c>
      <c r="H495" t="s">
        <v>4629</v>
      </c>
      <c r="I495" t="s">
        <v>4629</v>
      </c>
    </row>
    <row r="496" spans="1:9" x14ac:dyDescent="0.2">
      <c r="A496">
        <v>495</v>
      </c>
      <c r="B496" s="5">
        <v>39961</v>
      </c>
      <c r="C496" s="9">
        <v>0.44513888888888892</v>
      </c>
      <c r="D496" t="s">
        <v>4744</v>
      </c>
      <c r="E496" t="s">
        <v>4627</v>
      </c>
      <c r="F496" t="s">
        <v>3024</v>
      </c>
      <c r="G496" t="s">
        <v>4259</v>
      </c>
      <c r="H496">
        <v>47</v>
      </c>
      <c r="I496" t="s">
        <v>4629</v>
      </c>
    </row>
    <row r="497" spans="1:9" x14ac:dyDescent="0.2">
      <c r="A497">
        <v>496</v>
      </c>
      <c r="B497" s="5">
        <v>39961</v>
      </c>
      <c r="C497" s="9">
        <v>0.44513888888888892</v>
      </c>
      <c r="D497" t="s">
        <v>4744</v>
      </c>
      <c r="E497" t="s">
        <v>4627</v>
      </c>
      <c r="F497" t="s">
        <v>3024</v>
      </c>
      <c r="G497" t="s">
        <v>4260</v>
      </c>
      <c r="H497" s="5">
        <v>39954</v>
      </c>
      <c r="I497" t="s">
        <v>4629</v>
      </c>
    </row>
    <row r="498" spans="1:9" x14ac:dyDescent="0.2">
      <c r="A498">
        <v>497</v>
      </c>
      <c r="B498" s="5">
        <v>39961</v>
      </c>
      <c r="C498" s="9">
        <v>0.44513888888888892</v>
      </c>
      <c r="D498" t="s">
        <v>4744</v>
      </c>
      <c r="E498" t="s">
        <v>4627</v>
      </c>
      <c r="F498" t="s">
        <v>3024</v>
      </c>
      <c r="G498" t="s">
        <v>4261</v>
      </c>
      <c r="H498" s="9">
        <v>0.50624999999999998</v>
      </c>
      <c r="I498" t="s">
        <v>4629</v>
      </c>
    </row>
    <row r="499" spans="1:9" x14ac:dyDescent="0.2">
      <c r="A499">
        <v>498</v>
      </c>
      <c r="B499" s="5">
        <v>39961</v>
      </c>
      <c r="C499" s="9">
        <v>0.44513888888888892</v>
      </c>
      <c r="D499" t="s">
        <v>4744</v>
      </c>
      <c r="E499" t="s">
        <v>4627</v>
      </c>
      <c r="F499" t="s">
        <v>3024</v>
      </c>
      <c r="G499" t="s">
        <v>4262</v>
      </c>
      <c r="H499" t="s">
        <v>4623</v>
      </c>
      <c r="I499" t="s">
        <v>4629</v>
      </c>
    </row>
    <row r="500" spans="1:9" x14ac:dyDescent="0.2">
      <c r="A500">
        <v>499</v>
      </c>
      <c r="B500" s="5">
        <v>39961</v>
      </c>
      <c r="C500" s="9">
        <v>0.44513888888888892</v>
      </c>
      <c r="D500" t="s">
        <v>4744</v>
      </c>
      <c r="E500" t="s">
        <v>4627</v>
      </c>
      <c r="F500" t="s">
        <v>3024</v>
      </c>
      <c r="G500" t="s">
        <v>4263</v>
      </c>
      <c r="H500" t="s">
        <v>4627</v>
      </c>
      <c r="I500" t="s">
        <v>4629</v>
      </c>
    </row>
    <row r="501" spans="1:9" x14ac:dyDescent="0.2">
      <c r="A501">
        <v>500</v>
      </c>
      <c r="B501" s="5">
        <v>39961</v>
      </c>
      <c r="C501" s="9">
        <v>0.44513888888888892</v>
      </c>
      <c r="D501" t="s">
        <v>4744</v>
      </c>
      <c r="E501" t="s">
        <v>4627</v>
      </c>
      <c r="F501" t="s">
        <v>3024</v>
      </c>
      <c r="G501" t="s">
        <v>4264</v>
      </c>
      <c r="H501" t="s">
        <v>4625</v>
      </c>
      <c r="I501" t="s">
        <v>4629</v>
      </c>
    </row>
    <row r="502" spans="1:9" x14ac:dyDescent="0.2">
      <c r="A502">
        <v>501</v>
      </c>
      <c r="B502" s="5">
        <v>39961</v>
      </c>
      <c r="C502" s="9">
        <v>0.44513888888888892</v>
      </c>
      <c r="D502" t="s">
        <v>4744</v>
      </c>
      <c r="E502" t="s">
        <v>4627</v>
      </c>
      <c r="F502" t="s">
        <v>3024</v>
      </c>
      <c r="G502" t="s">
        <v>4265</v>
      </c>
      <c r="H502" t="s">
        <v>5092</v>
      </c>
      <c r="I502" t="s">
        <v>4629</v>
      </c>
    </row>
    <row r="503" spans="1:9" x14ac:dyDescent="0.2">
      <c r="A503">
        <v>502</v>
      </c>
      <c r="B503" s="5">
        <v>39961</v>
      </c>
      <c r="C503" s="9">
        <v>0.44513888888888892</v>
      </c>
      <c r="D503" t="s">
        <v>4744</v>
      </c>
      <c r="E503" t="s">
        <v>4627</v>
      </c>
      <c r="F503" t="s">
        <v>3024</v>
      </c>
      <c r="G503" t="s">
        <v>4266</v>
      </c>
      <c r="H503" t="s">
        <v>840</v>
      </c>
      <c r="I503" t="s">
        <v>4629</v>
      </c>
    </row>
    <row r="504" spans="1:9" x14ac:dyDescent="0.2">
      <c r="A504">
        <v>503</v>
      </c>
      <c r="B504" s="5">
        <v>39961</v>
      </c>
      <c r="C504" s="9">
        <v>0.44513888888888892</v>
      </c>
      <c r="D504" t="s">
        <v>4744</v>
      </c>
      <c r="E504" t="s">
        <v>4627</v>
      </c>
      <c r="F504" t="s">
        <v>3024</v>
      </c>
      <c r="G504" t="s">
        <v>4267</v>
      </c>
      <c r="H504" t="s">
        <v>4629</v>
      </c>
      <c r="I504" t="s">
        <v>4629</v>
      </c>
    </row>
    <row r="505" spans="1:9" x14ac:dyDescent="0.2">
      <c r="A505">
        <v>504</v>
      </c>
      <c r="B505" s="5">
        <v>39961</v>
      </c>
      <c r="C505" s="9">
        <v>0.44513888888888892</v>
      </c>
      <c r="D505" t="s">
        <v>4744</v>
      </c>
      <c r="E505" t="s">
        <v>4627</v>
      </c>
      <c r="F505" t="s">
        <v>3024</v>
      </c>
      <c r="G505" t="s">
        <v>4268</v>
      </c>
      <c r="H505">
        <v>48</v>
      </c>
      <c r="I505" t="s">
        <v>4629</v>
      </c>
    </row>
    <row r="506" spans="1:9" x14ac:dyDescent="0.2">
      <c r="A506">
        <v>505</v>
      </c>
      <c r="B506" s="5">
        <v>39961</v>
      </c>
      <c r="C506" s="9">
        <v>0.44513888888888892</v>
      </c>
      <c r="D506" t="s">
        <v>4744</v>
      </c>
      <c r="E506" t="s">
        <v>4627</v>
      </c>
      <c r="F506" t="s">
        <v>3024</v>
      </c>
      <c r="G506" t="s">
        <v>4269</v>
      </c>
      <c r="H506" s="5">
        <v>39954</v>
      </c>
      <c r="I506" t="s">
        <v>4629</v>
      </c>
    </row>
    <row r="507" spans="1:9" x14ac:dyDescent="0.2">
      <c r="A507">
        <v>506</v>
      </c>
      <c r="B507" s="5">
        <v>39961</v>
      </c>
      <c r="C507" s="9">
        <v>0.44513888888888892</v>
      </c>
      <c r="D507" t="s">
        <v>4744</v>
      </c>
      <c r="E507" t="s">
        <v>4627</v>
      </c>
      <c r="F507" t="s">
        <v>3024</v>
      </c>
      <c r="G507" t="s">
        <v>4270</v>
      </c>
      <c r="H507" s="9">
        <v>0.50624999999999998</v>
      </c>
      <c r="I507" t="s">
        <v>4629</v>
      </c>
    </row>
    <row r="508" spans="1:9" x14ac:dyDescent="0.2">
      <c r="A508">
        <v>507</v>
      </c>
      <c r="B508" s="5">
        <v>39961</v>
      </c>
      <c r="C508" s="9">
        <v>0.44513888888888892</v>
      </c>
      <c r="D508" t="s">
        <v>4744</v>
      </c>
      <c r="E508" t="s">
        <v>4627</v>
      </c>
      <c r="F508" t="s">
        <v>3024</v>
      </c>
      <c r="G508" t="s">
        <v>4271</v>
      </c>
      <c r="H508" t="s">
        <v>4623</v>
      </c>
      <c r="I508" t="s">
        <v>4629</v>
      </c>
    </row>
    <row r="509" spans="1:9" x14ac:dyDescent="0.2">
      <c r="A509">
        <v>508</v>
      </c>
      <c r="B509" s="5">
        <v>39961</v>
      </c>
      <c r="C509" s="9">
        <v>0.44513888888888892</v>
      </c>
      <c r="D509" t="s">
        <v>4744</v>
      </c>
      <c r="E509" t="s">
        <v>4627</v>
      </c>
      <c r="F509" t="s">
        <v>3024</v>
      </c>
      <c r="G509" t="s">
        <v>4272</v>
      </c>
      <c r="H509" t="s">
        <v>4627</v>
      </c>
      <c r="I509" t="s">
        <v>4629</v>
      </c>
    </row>
    <row r="510" spans="1:9" x14ac:dyDescent="0.2">
      <c r="A510">
        <v>509</v>
      </c>
      <c r="B510" s="5">
        <v>39961</v>
      </c>
      <c r="C510" s="9">
        <v>0.44513888888888892</v>
      </c>
      <c r="D510" t="s">
        <v>4744</v>
      </c>
      <c r="E510" t="s">
        <v>4627</v>
      </c>
      <c r="F510" t="s">
        <v>3024</v>
      </c>
      <c r="G510" t="s">
        <v>4273</v>
      </c>
      <c r="H510" t="s">
        <v>4625</v>
      </c>
      <c r="I510" t="s">
        <v>4629</v>
      </c>
    </row>
    <row r="511" spans="1:9" x14ac:dyDescent="0.2">
      <c r="A511">
        <v>510</v>
      </c>
      <c r="B511" s="5">
        <v>39961</v>
      </c>
      <c r="C511" s="9">
        <v>0.44513888888888892</v>
      </c>
      <c r="D511" t="s">
        <v>4744</v>
      </c>
      <c r="E511" t="s">
        <v>4627</v>
      </c>
      <c r="F511" t="s">
        <v>3024</v>
      </c>
      <c r="G511" t="s">
        <v>4274</v>
      </c>
      <c r="H511" t="s">
        <v>5093</v>
      </c>
      <c r="I511" t="s">
        <v>4629</v>
      </c>
    </row>
    <row r="512" spans="1:9" x14ac:dyDescent="0.2">
      <c r="A512">
        <v>511</v>
      </c>
      <c r="B512" s="5">
        <v>39961</v>
      </c>
      <c r="C512" s="9">
        <v>0.44513888888888892</v>
      </c>
      <c r="D512" t="s">
        <v>4744</v>
      </c>
      <c r="E512" t="s">
        <v>4627</v>
      </c>
      <c r="F512" t="s">
        <v>3024</v>
      </c>
      <c r="G512" t="s">
        <v>4275</v>
      </c>
      <c r="H512" t="s">
        <v>1866</v>
      </c>
      <c r="I512" t="s">
        <v>4629</v>
      </c>
    </row>
    <row r="513" spans="1:9" x14ac:dyDescent="0.2">
      <c r="A513">
        <v>512</v>
      </c>
      <c r="B513" s="5">
        <v>39961</v>
      </c>
      <c r="C513" s="9">
        <v>0.44513888888888892</v>
      </c>
      <c r="D513" t="s">
        <v>4744</v>
      </c>
      <c r="E513" t="s">
        <v>4627</v>
      </c>
      <c r="F513" t="s">
        <v>3024</v>
      </c>
      <c r="G513" t="s">
        <v>1</v>
      </c>
      <c r="H513" t="s">
        <v>4629</v>
      </c>
      <c r="I513" t="s">
        <v>4629</v>
      </c>
    </row>
    <row r="514" spans="1:9" x14ac:dyDescent="0.2">
      <c r="A514">
        <v>513</v>
      </c>
      <c r="B514" s="5">
        <v>39961</v>
      </c>
      <c r="C514" s="9">
        <v>0.44513888888888892</v>
      </c>
      <c r="D514" t="s">
        <v>4744</v>
      </c>
      <c r="E514" t="s">
        <v>4627</v>
      </c>
      <c r="F514" t="s">
        <v>3024</v>
      </c>
      <c r="G514" t="s">
        <v>2</v>
      </c>
      <c r="H514">
        <v>49</v>
      </c>
      <c r="I514" t="s">
        <v>4629</v>
      </c>
    </row>
    <row r="515" spans="1:9" x14ac:dyDescent="0.2">
      <c r="A515">
        <v>514</v>
      </c>
      <c r="B515" s="5">
        <v>39961</v>
      </c>
      <c r="C515" s="9">
        <v>0.44513888888888892</v>
      </c>
      <c r="D515" t="s">
        <v>4744</v>
      </c>
      <c r="E515" t="s">
        <v>4627</v>
      </c>
      <c r="F515" t="s">
        <v>3024</v>
      </c>
      <c r="G515" t="s">
        <v>3958</v>
      </c>
      <c r="H515" s="5">
        <v>39954</v>
      </c>
      <c r="I515" t="s">
        <v>4629</v>
      </c>
    </row>
    <row r="516" spans="1:9" x14ac:dyDescent="0.2">
      <c r="A516">
        <v>515</v>
      </c>
      <c r="B516" s="5">
        <v>39961</v>
      </c>
      <c r="C516" s="9">
        <v>0.44513888888888892</v>
      </c>
      <c r="D516" t="s">
        <v>4744</v>
      </c>
      <c r="E516" t="s">
        <v>4627</v>
      </c>
      <c r="F516" t="s">
        <v>3024</v>
      </c>
      <c r="G516" t="s">
        <v>3959</v>
      </c>
      <c r="H516" s="9">
        <v>0.50624999999999998</v>
      </c>
      <c r="I516" t="s">
        <v>4629</v>
      </c>
    </row>
    <row r="517" spans="1:9" x14ac:dyDescent="0.2">
      <c r="A517">
        <v>516</v>
      </c>
      <c r="B517" s="5">
        <v>39961</v>
      </c>
      <c r="C517" s="9">
        <v>0.44513888888888892</v>
      </c>
      <c r="D517" t="s">
        <v>4744</v>
      </c>
      <c r="E517" t="s">
        <v>4627</v>
      </c>
      <c r="F517" t="s">
        <v>3024</v>
      </c>
      <c r="G517" t="s">
        <v>3960</v>
      </c>
      <c r="H517" t="s">
        <v>4623</v>
      </c>
      <c r="I517" t="s">
        <v>4629</v>
      </c>
    </row>
    <row r="518" spans="1:9" x14ac:dyDescent="0.2">
      <c r="A518">
        <v>517</v>
      </c>
      <c r="B518" s="5">
        <v>39961</v>
      </c>
      <c r="C518" s="9">
        <v>0.44513888888888892</v>
      </c>
      <c r="D518" t="s">
        <v>4744</v>
      </c>
      <c r="E518" t="s">
        <v>4627</v>
      </c>
      <c r="F518" t="s">
        <v>3024</v>
      </c>
      <c r="G518" t="s">
        <v>1137</v>
      </c>
      <c r="H518" t="s">
        <v>4627</v>
      </c>
      <c r="I518" t="s">
        <v>4629</v>
      </c>
    </row>
    <row r="519" spans="1:9" x14ac:dyDescent="0.2">
      <c r="A519">
        <v>518</v>
      </c>
      <c r="B519" s="5">
        <v>39961</v>
      </c>
      <c r="C519" s="9">
        <v>0.44513888888888892</v>
      </c>
      <c r="D519" t="s">
        <v>4744</v>
      </c>
      <c r="E519" t="s">
        <v>4627</v>
      </c>
      <c r="F519" t="s">
        <v>3024</v>
      </c>
      <c r="G519" t="s">
        <v>1138</v>
      </c>
      <c r="H519" t="s">
        <v>4625</v>
      </c>
      <c r="I519" t="s">
        <v>4629</v>
      </c>
    </row>
    <row r="520" spans="1:9" x14ac:dyDescent="0.2">
      <c r="A520">
        <v>519</v>
      </c>
      <c r="B520" s="5">
        <v>39961</v>
      </c>
      <c r="C520" s="9">
        <v>0.44513888888888892</v>
      </c>
      <c r="D520" t="s">
        <v>4744</v>
      </c>
      <c r="E520" t="s">
        <v>4627</v>
      </c>
      <c r="F520" t="s">
        <v>3024</v>
      </c>
      <c r="G520" t="s">
        <v>1139</v>
      </c>
      <c r="H520" t="s">
        <v>5094</v>
      </c>
      <c r="I520" t="s">
        <v>4629</v>
      </c>
    </row>
    <row r="521" spans="1:9" x14ac:dyDescent="0.2">
      <c r="A521">
        <v>520</v>
      </c>
      <c r="B521" s="5">
        <v>39961</v>
      </c>
      <c r="C521" s="9">
        <v>0.44513888888888892</v>
      </c>
      <c r="D521" t="s">
        <v>4744</v>
      </c>
      <c r="E521" t="s">
        <v>4627</v>
      </c>
      <c r="F521" t="s">
        <v>3024</v>
      </c>
      <c r="G521" t="s">
        <v>1140</v>
      </c>
      <c r="H521" s="10" t="s">
        <v>4735</v>
      </c>
      <c r="I521" t="s">
        <v>4629</v>
      </c>
    </row>
    <row r="522" spans="1:9" x14ac:dyDescent="0.2">
      <c r="A522">
        <v>521</v>
      </c>
      <c r="B522" s="5">
        <v>39961</v>
      </c>
      <c r="C522" s="9">
        <v>0.44513888888888892</v>
      </c>
      <c r="D522" t="s">
        <v>4744</v>
      </c>
      <c r="E522" t="s">
        <v>4627</v>
      </c>
      <c r="F522" t="s">
        <v>3024</v>
      </c>
      <c r="G522" t="s">
        <v>2802</v>
      </c>
      <c r="H522" t="s">
        <v>4629</v>
      </c>
      <c r="I522" t="s">
        <v>4629</v>
      </c>
    </row>
    <row r="523" spans="1:9" x14ac:dyDescent="0.2">
      <c r="A523">
        <v>522</v>
      </c>
      <c r="B523" s="5">
        <v>39961</v>
      </c>
      <c r="C523" s="9">
        <v>0.44513888888888892</v>
      </c>
      <c r="D523" t="s">
        <v>4744</v>
      </c>
      <c r="E523" t="s">
        <v>4627</v>
      </c>
      <c r="F523" t="s">
        <v>3024</v>
      </c>
      <c r="G523" t="s">
        <v>2803</v>
      </c>
      <c r="H523">
        <v>50</v>
      </c>
      <c r="I523" t="s">
        <v>4629</v>
      </c>
    </row>
    <row r="524" spans="1:9" x14ac:dyDescent="0.2">
      <c r="A524">
        <v>523</v>
      </c>
      <c r="B524" s="5">
        <v>39961</v>
      </c>
      <c r="C524" s="9">
        <v>0.44513888888888892</v>
      </c>
      <c r="D524" t="s">
        <v>4744</v>
      </c>
      <c r="E524" t="s">
        <v>4627</v>
      </c>
      <c r="F524" t="s">
        <v>3024</v>
      </c>
      <c r="G524" t="s">
        <v>2804</v>
      </c>
      <c r="H524" s="5">
        <v>39954</v>
      </c>
      <c r="I524" t="s">
        <v>4629</v>
      </c>
    </row>
    <row r="525" spans="1:9" x14ac:dyDescent="0.2">
      <c r="A525">
        <v>524</v>
      </c>
      <c r="B525" s="5">
        <v>39961</v>
      </c>
      <c r="C525" s="9">
        <v>0.44513888888888892</v>
      </c>
      <c r="D525" t="s">
        <v>4744</v>
      </c>
      <c r="E525" t="s">
        <v>4627</v>
      </c>
      <c r="F525" t="s">
        <v>3024</v>
      </c>
      <c r="G525" t="s">
        <v>2805</v>
      </c>
      <c r="H525" s="9">
        <v>0.50624999999999998</v>
      </c>
      <c r="I525" t="s">
        <v>4629</v>
      </c>
    </row>
    <row r="526" spans="1:9" x14ac:dyDescent="0.2">
      <c r="A526">
        <v>525</v>
      </c>
      <c r="B526" s="5">
        <v>39961</v>
      </c>
      <c r="C526" s="9">
        <v>0.44513888888888892</v>
      </c>
      <c r="D526" t="s">
        <v>4744</v>
      </c>
      <c r="E526" t="s">
        <v>4627</v>
      </c>
      <c r="F526" t="s">
        <v>3024</v>
      </c>
      <c r="G526" t="s">
        <v>2806</v>
      </c>
      <c r="H526" t="s">
        <v>4623</v>
      </c>
      <c r="I526" t="s">
        <v>4629</v>
      </c>
    </row>
    <row r="527" spans="1:9" x14ac:dyDescent="0.2">
      <c r="A527">
        <v>526</v>
      </c>
      <c r="B527" s="5">
        <v>39961</v>
      </c>
      <c r="C527" s="9">
        <v>0.44513888888888892</v>
      </c>
      <c r="D527" t="s">
        <v>4744</v>
      </c>
      <c r="E527" t="s">
        <v>4627</v>
      </c>
      <c r="F527" t="s">
        <v>3024</v>
      </c>
      <c r="G527" t="s">
        <v>2807</v>
      </c>
      <c r="H527" t="s">
        <v>4627</v>
      </c>
      <c r="I527" t="s">
        <v>4629</v>
      </c>
    </row>
    <row r="528" spans="1:9" x14ac:dyDescent="0.2">
      <c r="A528">
        <v>527</v>
      </c>
      <c r="B528" s="5">
        <v>39961</v>
      </c>
      <c r="C528" s="9">
        <v>0.44513888888888892</v>
      </c>
      <c r="D528" t="s">
        <v>4744</v>
      </c>
      <c r="E528" t="s">
        <v>4627</v>
      </c>
      <c r="F528" t="s">
        <v>3024</v>
      </c>
      <c r="G528" t="s">
        <v>2808</v>
      </c>
      <c r="H528" t="s">
        <v>4625</v>
      </c>
      <c r="I528" t="s">
        <v>4629</v>
      </c>
    </row>
    <row r="529" spans="1:9" x14ac:dyDescent="0.2">
      <c r="A529">
        <v>528</v>
      </c>
      <c r="B529" s="5">
        <v>39961</v>
      </c>
      <c r="C529" s="9">
        <v>0.44513888888888892</v>
      </c>
      <c r="D529" t="s">
        <v>4744</v>
      </c>
      <c r="E529" t="s">
        <v>4627</v>
      </c>
      <c r="F529" t="s">
        <v>3024</v>
      </c>
      <c r="G529" t="s">
        <v>2809</v>
      </c>
      <c r="H529" t="s">
        <v>4736</v>
      </c>
      <c r="I529" t="s">
        <v>4629</v>
      </c>
    </row>
    <row r="530" spans="1:9" x14ac:dyDescent="0.2">
      <c r="A530">
        <v>529</v>
      </c>
      <c r="B530" s="5">
        <v>39961</v>
      </c>
      <c r="C530" s="9">
        <v>0.44513888888888892</v>
      </c>
      <c r="D530" t="s">
        <v>4744</v>
      </c>
      <c r="E530" t="s">
        <v>4627</v>
      </c>
      <c r="F530" t="s">
        <v>3024</v>
      </c>
      <c r="G530" t="s">
        <v>2810</v>
      </c>
      <c r="H530" t="s">
        <v>5342</v>
      </c>
      <c r="I530" t="s">
        <v>4629</v>
      </c>
    </row>
    <row r="531" spans="1:9" x14ac:dyDescent="0.2">
      <c r="A531">
        <v>530</v>
      </c>
      <c r="B531" s="5">
        <v>39961</v>
      </c>
      <c r="C531" s="9">
        <v>0.44513888888888892</v>
      </c>
      <c r="D531" t="s">
        <v>4744</v>
      </c>
      <c r="E531" t="s">
        <v>4627</v>
      </c>
      <c r="F531" t="s">
        <v>3024</v>
      </c>
      <c r="G531" t="s">
        <v>2811</v>
      </c>
      <c r="H531" t="s">
        <v>5341</v>
      </c>
      <c r="I531" t="s">
        <v>4629</v>
      </c>
    </row>
    <row r="532" spans="1:9" x14ac:dyDescent="0.2">
      <c r="A532">
        <v>531</v>
      </c>
      <c r="B532" s="5">
        <v>39961</v>
      </c>
      <c r="C532" s="9">
        <v>0.44513888888888892</v>
      </c>
      <c r="D532" t="s">
        <v>4744</v>
      </c>
      <c r="E532" t="s">
        <v>4627</v>
      </c>
      <c r="F532" t="s">
        <v>3024</v>
      </c>
      <c r="G532" t="s">
        <v>2812</v>
      </c>
      <c r="H532">
        <v>51</v>
      </c>
      <c r="I532" t="s">
        <v>4629</v>
      </c>
    </row>
    <row r="533" spans="1:9" x14ac:dyDescent="0.2">
      <c r="A533">
        <v>532</v>
      </c>
      <c r="B533" s="5">
        <v>39961</v>
      </c>
      <c r="C533" s="9">
        <v>0.44513888888888892</v>
      </c>
      <c r="D533" t="s">
        <v>4744</v>
      </c>
      <c r="E533" t="s">
        <v>4627</v>
      </c>
      <c r="F533" t="s">
        <v>3024</v>
      </c>
      <c r="G533" t="s">
        <v>2813</v>
      </c>
      <c r="H533" s="5">
        <v>39954</v>
      </c>
      <c r="I533" t="s">
        <v>4629</v>
      </c>
    </row>
    <row r="534" spans="1:9" x14ac:dyDescent="0.2">
      <c r="A534">
        <v>533</v>
      </c>
      <c r="B534" s="5">
        <v>39961</v>
      </c>
      <c r="C534" s="9">
        <v>0.44513888888888892</v>
      </c>
      <c r="D534" t="s">
        <v>4744</v>
      </c>
      <c r="E534" t="s">
        <v>4627</v>
      </c>
      <c r="F534" t="s">
        <v>3024</v>
      </c>
      <c r="G534" t="s">
        <v>2814</v>
      </c>
      <c r="H534" s="9">
        <v>0.50624999999999998</v>
      </c>
      <c r="I534" t="s">
        <v>4629</v>
      </c>
    </row>
    <row r="535" spans="1:9" x14ac:dyDescent="0.2">
      <c r="A535">
        <v>534</v>
      </c>
      <c r="B535" s="5">
        <v>39961</v>
      </c>
      <c r="C535" s="9">
        <v>0.44513888888888892</v>
      </c>
      <c r="D535" t="s">
        <v>4744</v>
      </c>
      <c r="E535" t="s">
        <v>4627</v>
      </c>
      <c r="F535" t="s">
        <v>3024</v>
      </c>
      <c r="G535" t="s">
        <v>2815</v>
      </c>
      <c r="H535" t="s">
        <v>4623</v>
      </c>
      <c r="I535" t="s">
        <v>4629</v>
      </c>
    </row>
    <row r="536" spans="1:9" x14ac:dyDescent="0.2">
      <c r="A536">
        <v>535</v>
      </c>
      <c r="B536" s="5">
        <v>39961</v>
      </c>
      <c r="C536" s="9">
        <v>0.44513888888888892</v>
      </c>
      <c r="D536" t="s">
        <v>4744</v>
      </c>
      <c r="E536" t="s">
        <v>4627</v>
      </c>
      <c r="F536" t="s">
        <v>3024</v>
      </c>
      <c r="G536" t="s">
        <v>2816</v>
      </c>
      <c r="H536" t="s">
        <v>4737</v>
      </c>
      <c r="I536" t="s">
        <v>4629</v>
      </c>
    </row>
    <row r="537" spans="1:9" x14ac:dyDescent="0.2">
      <c r="A537">
        <v>536</v>
      </c>
      <c r="B537" s="5">
        <v>39961</v>
      </c>
      <c r="C537" s="9">
        <v>0.44513888888888892</v>
      </c>
      <c r="D537" t="s">
        <v>4744</v>
      </c>
      <c r="E537" t="s">
        <v>4627</v>
      </c>
      <c r="F537" t="s">
        <v>3024</v>
      </c>
      <c r="G537" t="s">
        <v>2817</v>
      </c>
      <c r="H537" t="s">
        <v>4625</v>
      </c>
      <c r="I537" t="s">
        <v>4629</v>
      </c>
    </row>
    <row r="538" spans="1:9" x14ac:dyDescent="0.2">
      <c r="A538">
        <v>537</v>
      </c>
      <c r="B538" s="5">
        <v>39961</v>
      </c>
      <c r="C538" s="9">
        <v>0.44513888888888892</v>
      </c>
      <c r="D538" t="s">
        <v>4744</v>
      </c>
      <c r="E538" t="s">
        <v>4627</v>
      </c>
      <c r="F538" t="s">
        <v>3024</v>
      </c>
      <c r="G538" t="s">
        <v>2818</v>
      </c>
      <c r="H538" t="s">
        <v>4738</v>
      </c>
      <c r="I538" t="s">
        <v>4629</v>
      </c>
    </row>
    <row r="539" spans="1:9" x14ac:dyDescent="0.2">
      <c r="A539">
        <v>538</v>
      </c>
      <c r="B539" s="5">
        <v>39961</v>
      </c>
      <c r="C539" s="9">
        <v>0.44513888888888892</v>
      </c>
      <c r="D539" t="s">
        <v>4744</v>
      </c>
      <c r="E539" t="s">
        <v>4627</v>
      </c>
      <c r="F539" t="s">
        <v>3024</v>
      </c>
      <c r="G539" t="s">
        <v>2819</v>
      </c>
      <c r="H539">
        <v>52</v>
      </c>
      <c r="I539" t="s">
        <v>4629</v>
      </c>
    </row>
    <row r="540" spans="1:9" x14ac:dyDescent="0.2">
      <c r="A540">
        <v>539</v>
      </c>
      <c r="B540" s="5">
        <v>39961</v>
      </c>
      <c r="C540" s="9">
        <v>0.44513888888888892</v>
      </c>
      <c r="D540" t="s">
        <v>4744</v>
      </c>
      <c r="E540" t="s">
        <v>4627</v>
      </c>
      <c r="F540" t="s">
        <v>3024</v>
      </c>
      <c r="G540" t="s">
        <v>2820</v>
      </c>
      <c r="H540" s="5">
        <v>39954</v>
      </c>
      <c r="I540" t="s">
        <v>4629</v>
      </c>
    </row>
    <row r="541" spans="1:9" x14ac:dyDescent="0.2">
      <c r="A541">
        <v>540</v>
      </c>
      <c r="B541" s="5">
        <v>39961</v>
      </c>
      <c r="C541" s="9">
        <v>0.44513888888888892</v>
      </c>
      <c r="D541" t="s">
        <v>4744</v>
      </c>
      <c r="E541" t="s">
        <v>4627</v>
      </c>
      <c r="F541" t="s">
        <v>3024</v>
      </c>
      <c r="G541" t="s">
        <v>2821</v>
      </c>
      <c r="H541" s="9">
        <v>0.50624999999999998</v>
      </c>
      <c r="I541" t="s">
        <v>4629</v>
      </c>
    </row>
    <row r="542" spans="1:9" x14ac:dyDescent="0.2">
      <c r="A542">
        <v>541</v>
      </c>
      <c r="B542" s="5">
        <v>39961</v>
      </c>
      <c r="C542" s="9">
        <v>0.44513888888888892</v>
      </c>
      <c r="D542" t="s">
        <v>4744</v>
      </c>
      <c r="E542" t="s">
        <v>4627</v>
      </c>
      <c r="F542" t="s">
        <v>3024</v>
      </c>
      <c r="G542" t="s">
        <v>2822</v>
      </c>
      <c r="H542" t="s">
        <v>4623</v>
      </c>
      <c r="I542" t="s">
        <v>4629</v>
      </c>
    </row>
    <row r="543" spans="1:9" x14ac:dyDescent="0.2">
      <c r="A543">
        <v>542</v>
      </c>
      <c r="B543" s="5">
        <v>39961</v>
      </c>
      <c r="C543" s="9">
        <v>0.44513888888888892</v>
      </c>
      <c r="D543" t="s">
        <v>4744</v>
      </c>
      <c r="E543" t="s">
        <v>4627</v>
      </c>
      <c r="F543" t="s">
        <v>3024</v>
      </c>
      <c r="G543" t="s">
        <v>2823</v>
      </c>
      <c r="H543" t="s">
        <v>4627</v>
      </c>
      <c r="I543" t="s">
        <v>4629</v>
      </c>
    </row>
    <row r="544" spans="1:9" x14ac:dyDescent="0.2">
      <c r="A544">
        <v>543</v>
      </c>
      <c r="B544" s="5">
        <v>39961</v>
      </c>
      <c r="C544" s="9">
        <v>0.44513888888888892</v>
      </c>
      <c r="D544" t="s">
        <v>4744</v>
      </c>
      <c r="E544" t="s">
        <v>4627</v>
      </c>
      <c r="F544" t="s">
        <v>3024</v>
      </c>
      <c r="G544" t="s">
        <v>2824</v>
      </c>
      <c r="H544" t="s">
        <v>4625</v>
      </c>
      <c r="I544" t="s">
        <v>4629</v>
      </c>
    </row>
    <row r="545" spans="1:9" x14ac:dyDescent="0.2">
      <c r="A545">
        <v>544</v>
      </c>
      <c r="B545" s="5">
        <v>39961</v>
      </c>
      <c r="C545" s="9">
        <v>0.44513888888888892</v>
      </c>
      <c r="D545" t="s">
        <v>4744</v>
      </c>
      <c r="E545" t="s">
        <v>4627</v>
      </c>
      <c r="F545" t="s">
        <v>3024</v>
      </c>
      <c r="G545" t="s">
        <v>2825</v>
      </c>
      <c r="H545" t="s">
        <v>4739</v>
      </c>
      <c r="I545" t="s">
        <v>4629</v>
      </c>
    </row>
    <row r="546" spans="1:9" x14ac:dyDescent="0.2">
      <c r="A546">
        <v>545</v>
      </c>
      <c r="B546" s="5">
        <v>39961</v>
      </c>
      <c r="C546" s="9">
        <v>0.44513888888888892</v>
      </c>
      <c r="D546" t="s">
        <v>4744</v>
      </c>
      <c r="E546" t="s">
        <v>4627</v>
      </c>
      <c r="F546" t="s">
        <v>3024</v>
      </c>
      <c r="G546" t="s">
        <v>2826</v>
      </c>
      <c r="H546" t="s">
        <v>1551</v>
      </c>
      <c r="I546" t="s">
        <v>4629</v>
      </c>
    </row>
    <row r="547" spans="1:9" x14ac:dyDescent="0.2">
      <c r="A547">
        <v>546</v>
      </c>
      <c r="B547" s="5">
        <v>39961</v>
      </c>
      <c r="C547" s="9">
        <v>0.44513888888888892</v>
      </c>
      <c r="D547" t="s">
        <v>4744</v>
      </c>
      <c r="E547" t="s">
        <v>4627</v>
      </c>
      <c r="F547" t="s">
        <v>3024</v>
      </c>
      <c r="G547" t="s">
        <v>2827</v>
      </c>
      <c r="H547" t="s">
        <v>4629</v>
      </c>
      <c r="I547" t="s">
        <v>4629</v>
      </c>
    </row>
    <row r="548" spans="1:9" x14ac:dyDescent="0.2">
      <c r="A548">
        <v>547</v>
      </c>
      <c r="B548" s="5">
        <v>39961</v>
      </c>
      <c r="C548" s="9">
        <v>0.44513888888888892</v>
      </c>
      <c r="D548" t="s">
        <v>4744</v>
      </c>
      <c r="E548" t="s">
        <v>4627</v>
      </c>
      <c r="F548" t="s">
        <v>3024</v>
      </c>
      <c r="G548" t="s">
        <v>2828</v>
      </c>
      <c r="H548">
        <v>53</v>
      </c>
      <c r="I548" t="s">
        <v>4629</v>
      </c>
    </row>
    <row r="549" spans="1:9" x14ac:dyDescent="0.2">
      <c r="A549">
        <v>548</v>
      </c>
      <c r="B549" s="5">
        <v>39961</v>
      </c>
      <c r="C549" s="9">
        <v>0.44513888888888892</v>
      </c>
      <c r="D549" t="s">
        <v>4744</v>
      </c>
      <c r="E549" t="s">
        <v>4627</v>
      </c>
      <c r="F549" t="s">
        <v>3024</v>
      </c>
      <c r="G549" t="s">
        <v>2829</v>
      </c>
      <c r="H549" s="5">
        <v>39954</v>
      </c>
      <c r="I549" t="s">
        <v>4629</v>
      </c>
    </row>
    <row r="550" spans="1:9" x14ac:dyDescent="0.2">
      <c r="A550">
        <v>549</v>
      </c>
      <c r="B550" s="5">
        <v>39961</v>
      </c>
      <c r="C550" s="9">
        <v>0.44513888888888892</v>
      </c>
      <c r="D550" t="s">
        <v>4744</v>
      </c>
      <c r="E550" t="s">
        <v>4627</v>
      </c>
      <c r="F550" t="s">
        <v>3024</v>
      </c>
      <c r="G550" t="s">
        <v>2830</v>
      </c>
      <c r="H550" s="9">
        <v>0.50624999999999998</v>
      </c>
      <c r="I550" t="s">
        <v>4629</v>
      </c>
    </row>
    <row r="551" spans="1:9" x14ac:dyDescent="0.2">
      <c r="A551">
        <v>550</v>
      </c>
      <c r="B551" s="5">
        <v>39961</v>
      </c>
      <c r="C551" s="9">
        <v>0.44513888888888892</v>
      </c>
      <c r="D551" t="s">
        <v>4744</v>
      </c>
      <c r="E551" t="s">
        <v>4627</v>
      </c>
      <c r="F551" t="s">
        <v>3024</v>
      </c>
      <c r="G551" t="s">
        <v>2831</v>
      </c>
      <c r="H551" t="s">
        <v>4623</v>
      </c>
      <c r="I551" t="s">
        <v>4629</v>
      </c>
    </row>
    <row r="552" spans="1:9" x14ac:dyDescent="0.2">
      <c r="A552">
        <v>551</v>
      </c>
      <c r="B552" s="5">
        <v>39961</v>
      </c>
      <c r="C552" s="9">
        <v>0.44513888888888892</v>
      </c>
      <c r="D552" t="s">
        <v>4744</v>
      </c>
      <c r="E552" t="s">
        <v>4627</v>
      </c>
      <c r="F552" t="s">
        <v>3024</v>
      </c>
      <c r="G552" t="s">
        <v>2832</v>
      </c>
      <c r="H552" t="s">
        <v>4627</v>
      </c>
      <c r="I552" t="s">
        <v>4629</v>
      </c>
    </row>
    <row r="553" spans="1:9" x14ac:dyDescent="0.2">
      <c r="A553">
        <v>552</v>
      </c>
      <c r="B553" s="5">
        <v>39961</v>
      </c>
      <c r="C553" s="9">
        <v>0.44513888888888892</v>
      </c>
      <c r="D553" t="s">
        <v>4744</v>
      </c>
      <c r="E553" t="s">
        <v>4627</v>
      </c>
      <c r="F553" t="s">
        <v>3024</v>
      </c>
      <c r="G553" t="s">
        <v>2833</v>
      </c>
      <c r="H553" t="s">
        <v>4625</v>
      </c>
      <c r="I553" t="s">
        <v>4629</v>
      </c>
    </row>
    <row r="554" spans="1:9" x14ac:dyDescent="0.2">
      <c r="A554">
        <v>553</v>
      </c>
      <c r="B554" s="5">
        <v>39961</v>
      </c>
      <c r="C554" s="9">
        <v>0.44513888888888892</v>
      </c>
      <c r="D554" t="s">
        <v>4744</v>
      </c>
      <c r="E554" t="s">
        <v>4627</v>
      </c>
      <c r="F554" t="s">
        <v>3024</v>
      </c>
      <c r="G554" t="s">
        <v>2834</v>
      </c>
      <c r="H554" t="s">
        <v>4740</v>
      </c>
      <c r="I554" t="s">
        <v>4629</v>
      </c>
    </row>
    <row r="555" spans="1:9" x14ac:dyDescent="0.2">
      <c r="A555">
        <v>554</v>
      </c>
      <c r="B555" s="5">
        <v>39961</v>
      </c>
      <c r="C555" s="9">
        <v>0.44513888888888892</v>
      </c>
      <c r="D555" t="s">
        <v>4744</v>
      </c>
      <c r="E555" t="s">
        <v>4627</v>
      </c>
      <c r="F555" t="s">
        <v>3024</v>
      </c>
      <c r="G555" t="s">
        <v>2835</v>
      </c>
      <c r="H555" t="s">
        <v>1551</v>
      </c>
      <c r="I555" t="s">
        <v>4629</v>
      </c>
    </row>
    <row r="556" spans="1:9" x14ac:dyDescent="0.2">
      <c r="A556">
        <v>555</v>
      </c>
      <c r="B556" s="5">
        <v>39961</v>
      </c>
      <c r="C556" s="9">
        <v>0.44513888888888892</v>
      </c>
      <c r="D556" t="s">
        <v>4744</v>
      </c>
      <c r="E556" t="s">
        <v>4627</v>
      </c>
      <c r="F556" t="s">
        <v>3024</v>
      </c>
      <c r="G556" t="s">
        <v>2836</v>
      </c>
      <c r="H556" t="s">
        <v>4629</v>
      </c>
      <c r="I556" t="s">
        <v>4629</v>
      </c>
    </row>
    <row r="557" spans="1:9" x14ac:dyDescent="0.2">
      <c r="A557">
        <v>556</v>
      </c>
      <c r="B557" s="5">
        <v>39961</v>
      </c>
      <c r="C557" s="9">
        <v>0.44513888888888892</v>
      </c>
      <c r="D557" t="s">
        <v>4744</v>
      </c>
      <c r="E557" t="s">
        <v>4627</v>
      </c>
      <c r="F557" t="s">
        <v>3024</v>
      </c>
      <c r="G557" t="s">
        <v>2837</v>
      </c>
      <c r="H557">
        <v>54</v>
      </c>
      <c r="I557" t="s">
        <v>4629</v>
      </c>
    </row>
    <row r="558" spans="1:9" x14ac:dyDescent="0.2">
      <c r="A558">
        <v>557</v>
      </c>
      <c r="B558" s="5">
        <v>39961</v>
      </c>
      <c r="C558" s="9">
        <v>0.44513888888888892</v>
      </c>
      <c r="D558" t="s">
        <v>4744</v>
      </c>
      <c r="E558" t="s">
        <v>4627</v>
      </c>
      <c r="F558" t="s">
        <v>3024</v>
      </c>
      <c r="G558" t="s">
        <v>2838</v>
      </c>
      <c r="H558" s="5">
        <v>39954</v>
      </c>
      <c r="I558" t="s">
        <v>4629</v>
      </c>
    </row>
    <row r="559" spans="1:9" x14ac:dyDescent="0.2">
      <c r="A559">
        <v>558</v>
      </c>
      <c r="B559" s="5">
        <v>39961</v>
      </c>
      <c r="C559" s="9">
        <v>0.44513888888888892</v>
      </c>
      <c r="D559" t="s">
        <v>4744</v>
      </c>
      <c r="E559" t="s">
        <v>4627</v>
      </c>
      <c r="F559" t="s">
        <v>3024</v>
      </c>
      <c r="G559" t="s">
        <v>2839</v>
      </c>
      <c r="H559" s="9">
        <v>0.50624999999999998</v>
      </c>
      <c r="I559" t="s">
        <v>4629</v>
      </c>
    </row>
    <row r="560" spans="1:9" x14ac:dyDescent="0.2">
      <c r="A560">
        <v>559</v>
      </c>
      <c r="B560" s="5">
        <v>39961</v>
      </c>
      <c r="C560" s="9">
        <v>0.44513888888888892</v>
      </c>
      <c r="D560" t="s">
        <v>4744</v>
      </c>
      <c r="E560" t="s">
        <v>4627</v>
      </c>
      <c r="F560" t="s">
        <v>3024</v>
      </c>
      <c r="G560" t="s">
        <v>2840</v>
      </c>
      <c r="H560" t="s">
        <v>4623</v>
      </c>
      <c r="I560" t="s">
        <v>4629</v>
      </c>
    </row>
    <row r="561" spans="1:9" x14ac:dyDescent="0.2">
      <c r="A561">
        <v>560</v>
      </c>
      <c r="B561" s="5">
        <v>39961</v>
      </c>
      <c r="C561" s="9">
        <v>0.44513888888888892</v>
      </c>
      <c r="D561" t="s">
        <v>4744</v>
      </c>
      <c r="E561" t="s">
        <v>4627</v>
      </c>
      <c r="F561" t="s">
        <v>3024</v>
      </c>
      <c r="G561" t="s">
        <v>2841</v>
      </c>
      <c r="H561" t="s">
        <v>4627</v>
      </c>
      <c r="I561" t="s">
        <v>4629</v>
      </c>
    </row>
    <row r="562" spans="1:9" x14ac:dyDescent="0.2">
      <c r="A562">
        <v>561</v>
      </c>
      <c r="B562" s="5">
        <v>39961</v>
      </c>
      <c r="C562" s="9">
        <v>0.44513888888888892</v>
      </c>
      <c r="D562" t="s">
        <v>4744</v>
      </c>
      <c r="E562" t="s">
        <v>4627</v>
      </c>
      <c r="F562" t="s">
        <v>3024</v>
      </c>
      <c r="G562" t="s">
        <v>2842</v>
      </c>
      <c r="H562" t="s">
        <v>4625</v>
      </c>
      <c r="I562" t="s">
        <v>4629</v>
      </c>
    </row>
    <row r="563" spans="1:9" x14ac:dyDescent="0.2">
      <c r="A563">
        <v>562</v>
      </c>
      <c r="B563" s="5">
        <v>39961</v>
      </c>
      <c r="C563" s="9">
        <v>0.44513888888888892</v>
      </c>
      <c r="D563" t="s">
        <v>4744</v>
      </c>
      <c r="E563" t="s">
        <v>4627</v>
      </c>
      <c r="F563" t="s">
        <v>3024</v>
      </c>
      <c r="G563" t="s">
        <v>2843</v>
      </c>
      <c r="H563" t="s">
        <v>4741</v>
      </c>
      <c r="I563" t="s">
        <v>4629</v>
      </c>
    </row>
    <row r="564" spans="1:9" x14ac:dyDescent="0.2">
      <c r="A564">
        <v>563</v>
      </c>
      <c r="B564" s="5">
        <v>39961</v>
      </c>
      <c r="C564" s="9">
        <v>0.44513888888888892</v>
      </c>
      <c r="D564" t="s">
        <v>4744</v>
      </c>
      <c r="E564" t="s">
        <v>4627</v>
      </c>
      <c r="F564" t="s">
        <v>3024</v>
      </c>
      <c r="G564" t="s">
        <v>2844</v>
      </c>
      <c r="H564" t="s">
        <v>1551</v>
      </c>
      <c r="I564" t="s">
        <v>4629</v>
      </c>
    </row>
    <row r="565" spans="1:9" x14ac:dyDescent="0.2">
      <c r="A565">
        <v>564</v>
      </c>
      <c r="B565" s="5">
        <v>39961</v>
      </c>
      <c r="C565" s="9">
        <v>0.44513888888888892</v>
      </c>
      <c r="D565" t="s">
        <v>4744</v>
      </c>
      <c r="E565" t="s">
        <v>4627</v>
      </c>
      <c r="F565" t="s">
        <v>3024</v>
      </c>
      <c r="G565" t="s">
        <v>2845</v>
      </c>
      <c r="H565" t="s">
        <v>4629</v>
      </c>
      <c r="I565" t="s">
        <v>4629</v>
      </c>
    </row>
    <row r="566" spans="1:9" x14ac:dyDescent="0.2">
      <c r="A566">
        <v>565</v>
      </c>
      <c r="B566" s="5">
        <v>39961</v>
      </c>
      <c r="C566" s="9">
        <v>0.44513888888888892</v>
      </c>
      <c r="D566" t="s">
        <v>4744</v>
      </c>
      <c r="E566" t="s">
        <v>4627</v>
      </c>
      <c r="F566" t="s">
        <v>3024</v>
      </c>
      <c r="G566" t="s">
        <v>2846</v>
      </c>
      <c r="H566">
        <v>55</v>
      </c>
      <c r="I566" t="s">
        <v>4629</v>
      </c>
    </row>
    <row r="567" spans="1:9" x14ac:dyDescent="0.2">
      <c r="A567">
        <v>566</v>
      </c>
      <c r="B567" s="5">
        <v>39961</v>
      </c>
      <c r="C567" s="9">
        <v>0.44513888888888892</v>
      </c>
      <c r="D567" t="s">
        <v>4744</v>
      </c>
      <c r="E567" t="s">
        <v>4627</v>
      </c>
      <c r="F567" t="s">
        <v>3024</v>
      </c>
      <c r="G567" t="s">
        <v>2847</v>
      </c>
      <c r="H567" s="5">
        <v>39960</v>
      </c>
      <c r="I567" t="s">
        <v>4629</v>
      </c>
    </row>
    <row r="568" spans="1:9" x14ac:dyDescent="0.2">
      <c r="A568">
        <v>567</v>
      </c>
      <c r="B568" s="5">
        <v>39961</v>
      </c>
      <c r="C568" s="9">
        <v>0.44513888888888892</v>
      </c>
      <c r="D568" t="s">
        <v>4744</v>
      </c>
      <c r="E568" t="s">
        <v>4627</v>
      </c>
      <c r="F568" t="s">
        <v>3024</v>
      </c>
      <c r="G568" t="s">
        <v>2848</v>
      </c>
      <c r="H568" s="9">
        <v>0.6430555555555556</v>
      </c>
      <c r="I568" t="s">
        <v>4629</v>
      </c>
    </row>
    <row r="569" spans="1:9" x14ac:dyDescent="0.2">
      <c r="A569">
        <v>568</v>
      </c>
      <c r="B569" s="5">
        <v>39961</v>
      </c>
      <c r="C569" s="9">
        <v>0.44513888888888892</v>
      </c>
      <c r="D569" t="s">
        <v>4744</v>
      </c>
      <c r="E569" t="s">
        <v>4627</v>
      </c>
      <c r="F569" t="s">
        <v>3024</v>
      </c>
      <c r="G569" t="s">
        <v>2849</v>
      </c>
      <c r="H569" t="s">
        <v>4742</v>
      </c>
      <c r="I569" t="s">
        <v>4629</v>
      </c>
    </row>
    <row r="570" spans="1:9" x14ac:dyDescent="0.2">
      <c r="A570">
        <v>569</v>
      </c>
      <c r="B570" s="5">
        <v>39961</v>
      </c>
      <c r="C570" s="9">
        <v>0.44513888888888892</v>
      </c>
      <c r="D570" t="s">
        <v>4744</v>
      </c>
      <c r="E570" t="s">
        <v>4627</v>
      </c>
      <c r="F570" t="s">
        <v>3024</v>
      </c>
      <c r="G570" t="s">
        <v>2850</v>
      </c>
      <c r="H570" t="s">
        <v>4627</v>
      </c>
      <c r="I570" t="s">
        <v>4629</v>
      </c>
    </row>
    <row r="571" spans="1:9" x14ac:dyDescent="0.2">
      <c r="A571">
        <v>570</v>
      </c>
      <c r="B571" s="5">
        <v>39961</v>
      </c>
      <c r="C571" s="9">
        <v>0.44513888888888892</v>
      </c>
      <c r="D571" t="s">
        <v>4744</v>
      </c>
      <c r="E571" t="s">
        <v>4627</v>
      </c>
      <c r="F571" t="s">
        <v>3024</v>
      </c>
      <c r="G571" t="s">
        <v>2851</v>
      </c>
      <c r="H571" t="s">
        <v>4625</v>
      </c>
      <c r="I571" t="s">
        <v>4629</v>
      </c>
    </row>
    <row r="572" spans="1:9" x14ac:dyDescent="0.2">
      <c r="A572">
        <v>571</v>
      </c>
      <c r="B572" s="5">
        <v>39961</v>
      </c>
      <c r="C572" s="9">
        <v>0.44513888888888892</v>
      </c>
      <c r="D572" t="s">
        <v>4744</v>
      </c>
      <c r="E572" t="s">
        <v>4627</v>
      </c>
      <c r="F572" t="s">
        <v>3024</v>
      </c>
      <c r="G572" t="s">
        <v>2852</v>
      </c>
      <c r="H572" t="s">
        <v>4743</v>
      </c>
      <c r="I572" t="s">
        <v>4629</v>
      </c>
    </row>
    <row r="573" spans="1:9" x14ac:dyDescent="0.2">
      <c r="A573">
        <v>572</v>
      </c>
      <c r="B573" s="5">
        <v>39961</v>
      </c>
      <c r="C573" s="9">
        <v>0.44513888888888892</v>
      </c>
      <c r="D573" t="s">
        <v>4744</v>
      </c>
      <c r="E573" t="s">
        <v>4627</v>
      </c>
      <c r="F573" t="s">
        <v>3024</v>
      </c>
      <c r="G573" t="s">
        <v>2853</v>
      </c>
      <c r="H573" t="s">
        <v>5341</v>
      </c>
      <c r="I573" t="s">
        <v>4629</v>
      </c>
    </row>
    <row r="574" spans="1:9" x14ac:dyDescent="0.2">
      <c r="A574">
        <v>573</v>
      </c>
      <c r="B574" s="5">
        <v>39961</v>
      </c>
      <c r="C574" s="9">
        <v>0.44513888888888892</v>
      </c>
      <c r="D574" t="s">
        <v>4744</v>
      </c>
      <c r="E574" t="s">
        <v>4627</v>
      </c>
      <c r="F574" t="s">
        <v>3024</v>
      </c>
      <c r="G574" t="s">
        <v>2854</v>
      </c>
      <c r="H574" t="s">
        <v>5342</v>
      </c>
      <c r="I574" t="s">
        <v>4629</v>
      </c>
    </row>
    <row r="575" spans="1:9" x14ac:dyDescent="0.2">
      <c r="A575">
        <v>574</v>
      </c>
      <c r="B575" s="5">
        <v>39961</v>
      </c>
      <c r="C575" s="9">
        <v>0.44513888888888892</v>
      </c>
      <c r="D575" t="s">
        <v>4744</v>
      </c>
      <c r="E575" t="s">
        <v>4627</v>
      </c>
      <c r="F575" t="s">
        <v>3024</v>
      </c>
      <c r="G575" t="s">
        <v>2855</v>
      </c>
      <c r="H575">
        <v>56</v>
      </c>
      <c r="I575" t="s">
        <v>4629</v>
      </c>
    </row>
    <row r="576" spans="1:9" x14ac:dyDescent="0.2">
      <c r="A576">
        <v>575</v>
      </c>
      <c r="B576" s="5">
        <v>39961</v>
      </c>
      <c r="C576" s="9">
        <v>0.44513888888888892</v>
      </c>
      <c r="D576" t="s">
        <v>4744</v>
      </c>
      <c r="E576" t="s">
        <v>4627</v>
      </c>
      <c r="F576" t="s">
        <v>3024</v>
      </c>
      <c r="G576" t="s">
        <v>2856</v>
      </c>
      <c r="H576" s="5">
        <v>39961</v>
      </c>
      <c r="I576" t="s">
        <v>4629</v>
      </c>
    </row>
    <row r="577" spans="1:9" x14ac:dyDescent="0.2">
      <c r="A577">
        <v>576</v>
      </c>
      <c r="B577" s="5">
        <v>39961</v>
      </c>
      <c r="C577" s="9">
        <v>0.44513888888888892</v>
      </c>
      <c r="D577" t="s">
        <v>4744</v>
      </c>
      <c r="E577" t="s">
        <v>4627</v>
      </c>
      <c r="F577" t="s">
        <v>3024</v>
      </c>
      <c r="G577" t="s">
        <v>2857</v>
      </c>
      <c r="H577" s="9">
        <v>0.39374999999999999</v>
      </c>
      <c r="I577" t="s">
        <v>4629</v>
      </c>
    </row>
    <row r="578" spans="1:9" x14ac:dyDescent="0.2">
      <c r="A578">
        <v>577</v>
      </c>
      <c r="B578" s="5">
        <v>39961</v>
      </c>
      <c r="C578" s="9">
        <v>0.44513888888888892</v>
      </c>
      <c r="D578" t="s">
        <v>4744</v>
      </c>
      <c r="E578" t="s">
        <v>4627</v>
      </c>
      <c r="F578" t="s">
        <v>3024</v>
      </c>
      <c r="G578" t="s">
        <v>2858</v>
      </c>
      <c r="H578" t="s">
        <v>4744</v>
      </c>
      <c r="I578" t="s">
        <v>4629</v>
      </c>
    </row>
    <row r="579" spans="1:9" x14ac:dyDescent="0.2">
      <c r="A579">
        <v>578</v>
      </c>
      <c r="B579" s="5">
        <v>39961</v>
      </c>
      <c r="C579" s="9">
        <v>0.44513888888888892</v>
      </c>
      <c r="D579" t="s">
        <v>4744</v>
      </c>
      <c r="E579" t="s">
        <v>4627</v>
      </c>
      <c r="F579" t="s">
        <v>3024</v>
      </c>
      <c r="G579" t="s">
        <v>2859</v>
      </c>
      <c r="H579" t="s">
        <v>4745</v>
      </c>
      <c r="I579" t="s">
        <v>4629</v>
      </c>
    </row>
    <row r="580" spans="1:9" x14ac:dyDescent="0.2">
      <c r="A580">
        <v>579</v>
      </c>
      <c r="B580" s="5">
        <v>39961</v>
      </c>
      <c r="C580" s="9">
        <v>0.44513888888888892</v>
      </c>
      <c r="D580" t="s">
        <v>4744</v>
      </c>
      <c r="E580" t="s">
        <v>4627</v>
      </c>
      <c r="F580" t="s">
        <v>3024</v>
      </c>
      <c r="G580" t="s">
        <v>2860</v>
      </c>
      <c r="H580" t="s">
        <v>4625</v>
      </c>
      <c r="I580" t="s">
        <v>4629</v>
      </c>
    </row>
    <row r="581" spans="1:9" x14ac:dyDescent="0.2">
      <c r="A581">
        <v>580</v>
      </c>
      <c r="B581" s="5">
        <v>39961</v>
      </c>
      <c r="C581" s="9">
        <v>0.44513888888888892</v>
      </c>
      <c r="D581" t="s">
        <v>4744</v>
      </c>
      <c r="E581" t="s">
        <v>4627</v>
      </c>
      <c r="F581" t="s">
        <v>3024</v>
      </c>
      <c r="G581" t="s">
        <v>2861</v>
      </c>
      <c r="H581" s="10" t="s">
        <v>2918</v>
      </c>
      <c r="I581" t="s">
        <v>4629</v>
      </c>
    </row>
    <row r="582" spans="1:9" x14ac:dyDescent="0.2">
      <c r="A582">
        <v>581</v>
      </c>
      <c r="B582" s="5">
        <v>39961</v>
      </c>
      <c r="C582" s="9">
        <v>0.44513888888888892</v>
      </c>
      <c r="D582" t="s">
        <v>4744</v>
      </c>
      <c r="E582" t="s">
        <v>4627</v>
      </c>
      <c r="F582" t="s">
        <v>3024</v>
      </c>
      <c r="G582" t="s">
        <v>2862</v>
      </c>
      <c r="H582">
        <v>57</v>
      </c>
      <c r="I582" t="s">
        <v>4629</v>
      </c>
    </row>
    <row r="583" spans="1:9" x14ac:dyDescent="0.2">
      <c r="A583">
        <v>582</v>
      </c>
      <c r="B583" s="5">
        <v>39961</v>
      </c>
      <c r="C583" s="9">
        <v>0.44513888888888892</v>
      </c>
      <c r="D583" t="s">
        <v>4744</v>
      </c>
      <c r="E583" t="s">
        <v>4627</v>
      </c>
      <c r="F583" t="s">
        <v>3024</v>
      </c>
      <c r="G583" t="s">
        <v>2863</v>
      </c>
      <c r="H583" s="5">
        <v>39961</v>
      </c>
      <c r="I583" t="s">
        <v>4629</v>
      </c>
    </row>
    <row r="584" spans="1:9" x14ac:dyDescent="0.2">
      <c r="A584">
        <v>583</v>
      </c>
      <c r="B584" s="5">
        <v>39961</v>
      </c>
      <c r="C584" s="9">
        <v>0.44513888888888892</v>
      </c>
      <c r="D584" t="s">
        <v>4744</v>
      </c>
      <c r="E584" t="s">
        <v>4627</v>
      </c>
      <c r="F584" t="s">
        <v>3024</v>
      </c>
      <c r="G584" t="s">
        <v>2864</v>
      </c>
      <c r="H584" s="9">
        <v>0.4069444444444445</v>
      </c>
      <c r="I584" t="s">
        <v>4629</v>
      </c>
    </row>
    <row r="585" spans="1:9" x14ac:dyDescent="0.2">
      <c r="A585">
        <v>584</v>
      </c>
      <c r="B585" s="5">
        <v>39961</v>
      </c>
      <c r="C585" s="9">
        <v>0.44513888888888892</v>
      </c>
      <c r="D585" t="s">
        <v>4744</v>
      </c>
      <c r="E585" t="s">
        <v>4627</v>
      </c>
      <c r="F585" t="s">
        <v>3024</v>
      </c>
      <c r="G585" t="s">
        <v>2865</v>
      </c>
      <c r="H585" t="s">
        <v>4744</v>
      </c>
      <c r="I585" t="s">
        <v>4629</v>
      </c>
    </row>
    <row r="586" spans="1:9" x14ac:dyDescent="0.2">
      <c r="A586">
        <v>585</v>
      </c>
      <c r="B586" s="5">
        <v>39961</v>
      </c>
      <c r="C586" s="9">
        <v>0.44513888888888892</v>
      </c>
      <c r="D586" t="s">
        <v>4744</v>
      </c>
      <c r="E586" t="s">
        <v>4627</v>
      </c>
      <c r="F586" t="s">
        <v>3024</v>
      </c>
      <c r="G586" t="s">
        <v>2866</v>
      </c>
      <c r="H586" t="s">
        <v>4627</v>
      </c>
      <c r="I586" t="s">
        <v>4629</v>
      </c>
    </row>
    <row r="587" spans="1:9" x14ac:dyDescent="0.2">
      <c r="A587">
        <v>586</v>
      </c>
      <c r="B587" s="5">
        <v>39961</v>
      </c>
      <c r="C587" s="9">
        <v>0.44513888888888892</v>
      </c>
      <c r="D587" t="s">
        <v>4744</v>
      </c>
      <c r="E587" t="s">
        <v>4627</v>
      </c>
      <c r="F587" t="s">
        <v>3024</v>
      </c>
      <c r="G587" t="s">
        <v>2867</v>
      </c>
      <c r="H587" t="s">
        <v>4625</v>
      </c>
      <c r="I587" t="s">
        <v>4629</v>
      </c>
    </row>
    <row r="588" spans="1:9" x14ac:dyDescent="0.2">
      <c r="A588">
        <v>587</v>
      </c>
      <c r="B588" s="5">
        <v>39961</v>
      </c>
      <c r="C588" s="9">
        <v>0.44513888888888892</v>
      </c>
      <c r="D588" t="s">
        <v>4744</v>
      </c>
      <c r="E588" t="s">
        <v>4627</v>
      </c>
      <c r="F588" t="s">
        <v>3024</v>
      </c>
      <c r="G588" t="s">
        <v>2868</v>
      </c>
      <c r="H588" t="s">
        <v>2919</v>
      </c>
      <c r="I588" t="s">
        <v>4629</v>
      </c>
    </row>
    <row r="589" spans="1:9" x14ac:dyDescent="0.2">
      <c r="A589">
        <v>588</v>
      </c>
      <c r="B589" s="5">
        <v>39961</v>
      </c>
      <c r="C589" s="9">
        <v>0.44513888888888892</v>
      </c>
      <c r="D589" t="s">
        <v>4744</v>
      </c>
      <c r="E589" t="s">
        <v>4627</v>
      </c>
      <c r="F589" t="s">
        <v>3024</v>
      </c>
      <c r="G589" t="s">
        <v>13</v>
      </c>
      <c r="H589" t="s">
        <v>835</v>
      </c>
      <c r="I589" t="s">
        <v>4629</v>
      </c>
    </row>
    <row r="590" spans="1:9" x14ac:dyDescent="0.2">
      <c r="A590">
        <v>589</v>
      </c>
      <c r="B590" s="5">
        <v>39961</v>
      </c>
      <c r="C590" s="9">
        <v>0.44513888888888892</v>
      </c>
      <c r="D590" t="s">
        <v>4744</v>
      </c>
      <c r="E590" t="s">
        <v>4627</v>
      </c>
      <c r="F590" t="s">
        <v>3024</v>
      </c>
      <c r="G590" t="s">
        <v>14</v>
      </c>
      <c r="H590" t="s">
        <v>41</v>
      </c>
      <c r="I590" t="s">
        <v>4629</v>
      </c>
    </row>
    <row r="591" spans="1:9" x14ac:dyDescent="0.2">
      <c r="A591">
        <v>590</v>
      </c>
      <c r="B591" s="5">
        <v>39961</v>
      </c>
      <c r="C591" s="9">
        <v>0.44513888888888892</v>
      </c>
      <c r="D591" t="s">
        <v>4744</v>
      </c>
      <c r="E591" t="s">
        <v>4627</v>
      </c>
      <c r="F591" t="s">
        <v>3024</v>
      </c>
      <c r="G591" t="s">
        <v>15</v>
      </c>
      <c r="H591">
        <v>58</v>
      </c>
      <c r="I591" t="s">
        <v>4629</v>
      </c>
    </row>
    <row r="592" spans="1:9" x14ac:dyDescent="0.2">
      <c r="A592">
        <v>591</v>
      </c>
      <c r="B592" s="5">
        <v>39961</v>
      </c>
      <c r="C592" s="9">
        <v>0.44513888888888892</v>
      </c>
      <c r="D592" t="s">
        <v>4744</v>
      </c>
      <c r="E592" t="s">
        <v>4627</v>
      </c>
      <c r="F592" t="s">
        <v>3024</v>
      </c>
      <c r="G592" t="s">
        <v>16</v>
      </c>
      <c r="H592" s="5">
        <v>39961</v>
      </c>
      <c r="I592" t="s">
        <v>4629</v>
      </c>
    </row>
    <row r="593" spans="1:9" x14ac:dyDescent="0.2">
      <c r="A593">
        <v>592</v>
      </c>
      <c r="B593" s="5">
        <v>39961</v>
      </c>
      <c r="C593" s="9">
        <v>0.44513888888888892</v>
      </c>
      <c r="D593" t="s">
        <v>4744</v>
      </c>
      <c r="E593" t="s">
        <v>4627</v>
      </c>
      <c r="F593" t="s">
        <v>3024</v>
      </c>
      <c r="G593" t="s">
        <v>17</v>
      </c>
      <c r="H593" s="9">
        <v>0.44027777777777777</v>
      </c>
      <c r="I593" t="s">
        <v>4629</v>
      </c>
    </row>
    <row r="594" spans="1:9" x14ac:dyDescent="0.2">
      <c r="A594">
        <v>593</v>
      </c>
      <c r="B594" s="5">
        <v>39961</v>
      </c>
      <c r="C594" s="9">
        <v>0.44513888888888892</v>
      </c>
      <c r="D594" t="s">
        <v>4744</v>
      </c>
      <c r="E594" t="s">
        <v>4627</v>
      </c>
      <c r="F594" t="s">
        <v>3024</v>
      </c>
      <c r="G594" t="s">
        <v>18</v>
      </c>
      <c r="H594" t="s">
        <v>4744</v>
      </c>
      <c r="I594" t="s">
        <v>4629</v>
      </c>
    </row>
    <row r="595" spans="1:9" x14ac:dyDescent="0.2">
      <c r="A595">
        <v>594</v>
      </c>
      <c r="B595" s="5">
        <v>39961</v>
      </c>
      <c r="C595" s="9">
        <v>0.44513888888888892</v>
      </c>
      <c r="D595" t="s">
        <v>4744</v>
      </c>
      <c r="E595" t="s">
        <v>4627</v>
      </c>
      <c r="F595" t="s">
        <v>3024</v>
      </c>
      <c r="G595" t="s">
        <v>188</v>
      </c>
      <c r="H595" t="s">
        <v>4624</v>
      </c>
      <c r="I595" t="s">
        <v>4629</v>
      </c>
    </row>
    <row r="596" spans="1:9" x14ac:dyDescent="0.2">
      <c r="A596">
        <v>595</v>
      </c>
      <c r="B596" s="5">
        <v>39961</v>
      </c>
      <c r="C596" s="9">
        <v>0.44513888888888892</v>
      </c>
      <c r="D596" t="s">
        <v>4744</v>
      </c>
      <c r="E596" t="s">
        <v>4627</v>
      </c>
      <c r="F596" t="s">
        <v>3024</v>
      </c>
      <c r="G596" t="s">
        <v>189</v>
      </c>
      <c r="H596" t="s">
        <v>4625</v>
      </c>
      <c r="I596" t="s">
        <v>4629</v>
      </c>
    </row>
    <row r="597" spans="1:9" x14ac:dyDescent="0.2">
      <c r="A597">
        <v>596</v>
      </c>
      <c r="B597" s="5">
        <v>39961</v>
      </c>
      <c r="C597" s="9">
        <v>0.44513888888888892</v>
      </c>
      <c r="D597" t="s">
        <v>4744</v>
      </c>
      <c r="E597" t="s">
        <v>4627</v>
      </c>
      <c r="F597" t="s">
        <v>3024</v>
      </c>
      <c r="G597" t="s">
        <v>190</v>
      </c>
      <c r="H597" s="10" t="s">
        <v>2920</v>
      </c>
      <c r="I597" t="s">
        <v>4629</v>
      </c>
    </row>
    <row r="598" spans="1:9" x14ac:dyDescent="0.2">
      <c r="A598">
        <v>597</v>
      </c>
      <c r="B598" s="5">
        <v>39961</v>
      </c>
      <c r="C598" s="9">
        <v>0.44513888888888892</v>
      </c>
      <c r="D598" t="s">
        <v>4744</v>
      </c>
      <c r="E598" t="s">
        <v>4627</v>
      </c>
      <c r="F598" t="s">
        <v>3024</v>
      </c>
      <c r="G598" t="s">
        <v>191</v>
      </c>
      <c r="H598">
        <v>59</v>
      </c>
      <c r="I598" t="s">
        <v>4629</v>
      </c>
    </row>
    <row r="599" spans="1:9" x14ac:dyDescent="0.2">
      <c r="A599">
        <v>598</v>
      </c>
      <c r="B599" s="5">
        <v>39961</v>
      </c>
      <c r="C599" s="9">
        <v>0.44513888888888892</v>
      </c>
      <c r="D599" t="s">
        <v>4744</v>
      </c>
      <c r="E599" t="s">
        <v>4627</v>
      </c>
      <c r="F599" t="s">
        <v>3024</v>
      </c>
      <c r="G599" t="s">
        <v>192</v>
      </c>
      <c r="H599" s="5">
        <v>39961</v>
      </c>
      <c r="I599" t="s">
        <v>4629</v>
      </c>
    </row>
    <row r="600" spans="1:9" x14ac:dyDescent="0.2">
      <c r="A600">
        <v>599</v>
      </c>
      <c r="B600" s="5">
        <v>39961</v>
      </c>
      <c r="C600" s="9">
        <v>0.44513888888888892</v>
      </c>
      <c r="D600" t="s">
        <v>4744</v>
      </c>
      <c r="E600" t="s">
        <v>4627</v>
      </c>
      <c r="F600" t="s">
        <v>3024</v>
      </c>
      <c r="G600" t="s">
        <v>193</v>
      </c>
      <c r="H600" s="9">
        <v>0.44027777777777777</v>
      </c>
      <c r="I600" t="s">
        <v>4629</v>
      </c>
    </row>
    <row r="601" spans="1:9" x14ac:dyDescent="0.2">
      <c r="A601">
        <v>600</v>
      </c>
      <c r="B601" s="5">
        <v>39961</v>
      </c>
      <c r="C601" s="9">
        <v>0.44513888888888892</v>
      </c>
      <c r="D601" t="s">
        <v>4744</v>
      </c>
      <c r="E601" t="s">
        <v>4627</v>
      </c>
      <c r="F601" t="s">
        <v>3024</v>
      </c>
      <c r="G601" t="s">
        <v>194</v>
      </c>
      <c r="H601" t="s">
        <v>4744</v>
      </c>
      <c r="I601" t="s">
        <v>4629</v>
      </c>
    </row>
    <row r="602" spans="1:9" x14ac:dyDescent="0.2">
      <c r="A602">
        <v>601</v>
      </c>
      <c r="B602" s="5">
        <v>39961</v>
      </c>
      <c r="C602" s="9">
        <v>0.44513888888888892</v>
      </c>
      <c r="D602" t="s">
        <v>4744</v>
      </c>
      <c r="E602" t="s">
        <v>4627</v>
      </c>
      <c r="F602" t="s">
        <v>3024</v>
      </c>
      <c r="G602" t="s">
        <v>195</v>
      </c>
      <c r="H602" t="s">
        <v>4627</v>
      </c>
      <c r="I602" t="s">
        <v>4629</v>
      </c>
    </row>
    <row r="603" spans="1:9" x14ac:dyDescent="0.2">
      <c r="A603">
        <v>602</v>
      </c>
      <c r="B603" s="5">
        <v>39961</v>
      </c>
      <c r="C603" s="9">
        <v>0.44513888888888892</v>
      </c>
      <c r="D603" t="s">
        <v>4744</v>
      </c>
      <c r="E603" t="s">
        <v>4627</v>
      </c>
      <c r="F603" t="s">
        <v>3024</v>
      </c>
      <c r="G603" t="s">
        <v>196</v>
      </c>
      <c r="H603" t="s">
        <v>4625</v>
      </c>
      <c r="I603" t="s">
        <v>4629</v>
      </c>
    </row>
    <row r="604" spans="1:9" x14ac:dyDescent="0.2">
      <c r="A604">
        <v>603</v>
      </c>
      <c r="B604" s="5">
        <v>39961</v>
      </c>
      <c r="C604" s="9">
        <v>0.44513888888888892</v>
      </c>
      <c r="D604" t="s">
        <v>4744</v>
      </c>
      <c r="E604" t="s">
        <v>4627</v>
      </c>
      <c r="F604" t="s">
        <v>3024</v>
      </c>
      <c r="G604" t="s">
        <v>197</v>
      </c>
      <c r="H604" t="s">
        <v>2921</v>
      </c>
      <c r="I604" t="s">
        <v>4629</v>
      </c>
    </row>
    <row r="605" spans="1:9" x14ac:dyDescent="0.2">
      <c r="A605">
        <v>604</v>
      </c>
      <c r="B605" s="5">
        <v>39961</v>
      </c>
      <c r="C605" s="9">
        <v>0.44513888888888892</v>
      </c>
      <c r="D605" t="s">
        <v>4744</v>
      </c>
      <c r="E605" t="s">
        <v>4627</v>
      </c>
      <c r="F605" t="s">
        <v>3024</v>
      </c>
      <c r="G605" t="s">
        <v>198</v>
      </c>
      <c r="H605" t="s">
        <v>1842</v>
      </c>
      <c r="I605" t="s">
        <v>4629</v>
      </c>
    </row>
    <row r="606" spans="1:9" x14ac:dyDescent="0.2">
      <c r="A606">
        <v>605</v>
      </c>
      <c r="B606" s="5">
        <v>39961</v>
      </c>
      <c r="C606" s="9">
        <v>0.44513888888888892</v>
      </c>
      <c r="D606" t="s">
        <v>4744</v>
      </c>
      <c r="E606" t="s">
        <v>4627</v>
      </c>
      <c r="F606" t="s">
        <v>3024</v>
      </c>
      <c r="G606" t="s">
        <v>199</v>
      </c>
      <c r="H606" t="s">
        <v>4629</v>
      </c>
      <c r="I606" t="s">
        <v>4629</v>
      </c>
    </row>
    <row r="607" spans="1:9" x14ac:dyDescent="0.2">
      <c r="A607">
        <v>606</v>
      </c>
      <c r="B607" s="5">
        <v>39961</v>
      </c>
      <c r="C607" s="9">
        <v>0.44513888888888892</v>
      </c>
      <c r="D607" t="s">
        <v>4744</v>
      </c>
      <c r="E607" t="s">
        <v>4627</v>
      </c>
      <c r="F607" t="s">
        <v>3024</v>
      </c>
      <c r="G607" t="s">
        <v>200</v>
      </c>
      <c r="H607">
        <v>60</v>
      </c>
      <c r="I607" t="s">
        <v>4629</v>
      </c>
    </row>
    <row r="608" spans="1:9" x14ac:dyDescent="0.2">
      <c r="A608">
        <v>607</v>
      </c>
      <c r="B608" s="5">
        <v>39961</v>
      </c>
      <c r="C608" s="9">
        <v>0.44513888888888892</v>
      </c>
      <c r="D608" t="s">
        <v>4744</v>
      </c>
      <c r="E608" t="s">
        <v>4627</v>
      </c>
      <c r="F608" t="s">
        <v>3024</v>
      </c>
      <c r="G608" t="s">
        <v>201</v>
      </c>
      <c r="H608" s="5">
        <v>39961</v>
      </c>
      <c r="I608" t="s">
        <v>4629</v>
      </c>
    </row>
    <row r="609" spans="1:9" x14ac:dyDescent="0.2">
      <c r="A609">
        <v>608</v>
      </c>
      <c r="B609" s="5">
        <v>39961</v>
      </c>
      <c r="C609" s="9">
        <v>0.44513888888888892</v>
      </c>
      <c r="D609" t="s">
        <v>4744</v>
      </c>
      <c r="E609" t="s">
        <v>4627</v>
      </c>
      <c r="F609" t="s">
        <v>3024</v>
      </c>
      <c r="G609" t="s">
        <v>202</v>
      </c>
      <c r="H609" s="9">
        <v>0.44027777777777777</v>
      </c>
      <c r="I609" t="s">
        <v>4629</v>
      </c>
    </row>
    <row r="610" spans="1:9" x14ac:dyDescent="0.2">
      <c r="A610">
        <v>609</v>
      </c>
      <c r="B610" s="5">
        <v>39961</v>
      </c>
      <c r="C610" s="9">
        <v>0.44513888888888892</v>
      </c>
      <c r="D610" t="s">
        <v>4744</v>
      </c>
      <c r="E610" t="s">
        <v>4627</v>
      </c>
      <c r="F610" t="s">
        <v>3024</v>
      </c>
      <c r="G610" t="s">
        <v>203</v>
      </c>
      <c r="H610" t="s">
        <v>4744</v>
      </c>
      <c r="I610" t="s">
        <v>4629</v>
      </c>
    </row>
    <row r="611" spans="1:9" x14ac:dyDescent="0.2">
      <c r="A611">
        <v>610</v>
      </c>
      <c r="B611" s="5">
        <v>39961</v>
      </c>
      <c r="C611" s="9">
        <v>0.44513888888888892</v>
      </c>
      <c r="D611" t="s">
        <v>4744</v>
      </c>
      <c r="E611" t="s">
        <v>4627</v>
      </c>
      <c r="F611" t="s">
        <v>3024</v>
      </c>
      <c r="G611" t="s">
        <v>204</v>
      </c>
      <c r="H611" t="s">
        <v>4627</v>
      </c>
      <c r="I611" t="s">
        <v>4629</v>
      </c>
    </row>
    <row r="612" spans="1:9" x14ac:dyDescent="0.2">
      <c r="A612">
        <v>611</v>
      </c>
      <c r="B612" s="5">
        <v>39961</v>
      </c>
      <c r="C612" s="9">
        <v>0.44513888888888892</v>
      </c>
      <c r="D612" t="s">
        <v>4744</v>
      </c>
      <c r="E612" t="s">
        <v>4627</v>
      </c>
      <c r="F612" t="s">
        <v>3024</v>
      </c>
      <c r="G612" t="s">
        <v>205</v>
      </c>
      <c r="H612" t="s">
        <v>4625</v>
      </c>
      <c r="I612" t="s">
        <v>4629</v>
      </c>
    </row>
    <row r="613" spans="1:9" x14ac:dyDescent="0.2">
      <c r="A613">
        <v>612</v>
      </c>
      <c r="B613" s="5">
        <v>39961</v>
      </c>
      <c r="C613" s="9">
        <v>0.44513888888888892</v>
      </c>
      <c r="D613" t="s">
        <v>4744</v>
      </c>
      <c r="E613" t="s">
        <v>4627</v>
      </c>
      <c r="F613" t="s">
        <v>3024</v>
      </c>
      <c r="G613" t="s">
        <v>206</v>
      </c>
      <c r="H613" t="s">
        <v>2922</v>
      </c>
      <c r="I613" t="s">
        <v>4629</v>
      </c>
    </row>
    <row r="614" spans="1:9" x14ac:dyDescent="0.2">
      <c r="A614">
        <v>613</v>
      </c>
      <c r="B614" s="5">
        <v>39961</v>
      </c>
      <c r="C614" s="9">
        <v>0.44513888888888892</v>
      </c>
      <c r="D614" t="s">
        <v>4744</v>
      </c>
      <c r="E614" t="s">
        <v>4627</v>
      </c>
      <c r="F614" t="s">
        <v>3024</v>
      </c>
      <c r="G614" t="s">
        <v>207</v>
      </c>
      <c r="H614" t="s">
        <v>836</v>
      </c>
      <c r="I614" t="s">
        <v>4629</v>
      </c>
    </row>
    <row r="615" spans="1:9" x14ac:dyDescent="0.2">
      <c r="A615">
        <v>614</v>
      </c>
      <c r="B615" s="5">
        <v>39961</v>
      </c>
      <c r="C615" s="9">
        <v>0.44513888888888892</v>
      </c>
      <c r="D615" t="s">
        <v>4744</v>
      </c>
      <c r="E615" t="s">
        <v>4627</v>
      </c>
      <c r="F615" t="s">
        <v>3024</v>
      </c>
      <c r="G615" t="s">
        <v>208</v>
      </c>
      <c r="H615" t="s">
        <v>4629</v>
      </c>
      <c r="I615" t="s">
        <v>4629</v>
      </c>
    </row>
    <row r="616" spans="1:9" x14ac:dyDescent="0.2">
      <c r="A616">
        <v>615</v>
      </c>
      <c r="B616" s="5">
        <v>39961</v>
      </c>
      <c r="C616" s="9">
        <v>0.44513888888888892</v>
      </c>
      <c r="D616" t="s">
        <v>4744</v>
      </c>
      <c r="E616" t="s">
        <v>4627</v>
      </c>
      <c r="F616" t="s">
        <v>3024</v>
      </c>
      <c r="G616" t="s">
        <v>209</v>
      </c>
      <c r="H616">
        <v>61</v>
      </c>
      <c r="I616" t="s">
        <v>4629</v>
      </c>
    </row>
    <row r="617" spans="1:9" x14ac:dyDescent="0.2">
      <c r="A617">
        <v>616</v>
      </c>
      <c r="B617" s="5">
        <v>39961</v>
      </c>
      <c r="C617" s="9">
        <v>0.44513888888888892</v>
      </c>
      <c r="D617" t="s">
        <v>4744</v>
      </c>
      <c r="E617" t="s">
        <v>4627</v>
      </c>
      <c r="F617" t="s">
        <v>3024</v>
      </c>
      <c r="G617" t="s">
        <v>210</v>
      </c>
      <c r="H617" s="5">
        <v>39961</v>
      </c>
      <c r="I617" t="s">
        <v>4629</v>
      </c>
    </row>
    <row r="618" spans="1:9" x14ac:dyDescent="0.2">
      <c r="A618">
        <v>617</v>
      </c>
      <c r="B618" s="5">
        <v>39961</v>
      </c>
      <c r="C618" s="9">
        <v>0.44513888888888892</v>
      </c>
      <c r="D618" t="s">
        <v>4744</v>
      </c>
      <c r="E618" t="s">
        <v>4627</v>
      </c>
      <c r="F618" t="s">
        <v>3024</v>
      </c>
      <c r="G618" t="s">
        <v>211</v>
      </c>
      <c r="H618" s="9">
        <v>0.44027777777777777</v>
      </c>
      <c r="I618" t="s">
        <v>4629</v>
      </c>
    </row>
    <row r="619" spans="1:9" x14ac:dyDescent="0.2">
      <c r="A619">
        <v>618</v>
      </c>
      <c r="B619" s="5">
        <v>39961</v>
      </c>
      <c r="C619" s="9">
        <v>0.44513888888888892</v>
      </c>
      <c r="D619" t="s">
        <v>4744</v>
      </c>
      <c r="E619" t="s">
        <v>4627</v>
      </c>
      <c r="F619" t="s">
        <v>3024</v>
      </c>
      <c r="G619" t="s">
        <v>212</v>
      </c>
      <c r="H619" t="s">
        <v>4744</v>
      </c>
      <c r="I619" t="s">
        <v>4629</v>
      </c>
    </row>
    <row r="620" spans="1:9" x14ac:dyDescent="0.2">
      <c r="A620">
        <v>619</v>
      </c>
      <c r="B620" s="5">
        <v>39961</v>
      </c>
      <c r="C620" s="9">
        <v>0.44513888888888892</v>
      </c>
      <c r="D620" t="s">
        <v>4744</v>
      </c>
      <c r="E620" t="s">
        <v>4627</v>
      </c>
      <c r="F620" t="s">
        <v>3024</v>
      </c>
      <c r="G620" t="s">
        <v>213</v>
      </c>
      <c r="H620" t="s">
        <v>4627</v>
      </c>
      <c r="I620" t="s">
        <v>4629</v>
      </c>
    </row>
    <row r="621" spans="1:9" x14ac:dyDescent="0.2">
      <c r="A621">
        <v>620</v>
      </c>
      <c r="B621" s="5">
        <v>39961</v>
      </c>
      <c r="C621" s="9">
        <v>0.44513888888888892</v>
      </c>
      <c r="D621" t="s">
        <v>4744</v>
      </c>
      <c r="E621" t="s">
        <v>4627</v>
      </c>
      <c r="F621" t="s">
        <v>3024</v>
      </c>
      <c r="G621" t="s">
        <v>214</v>
      </c>
      <c r="H621" t="s">
        <v>4625</v>
      </c>
      <c r="I621" t="s">
        <v>4629</v>
      </c>
    </row>
    <row r="622" spans="1:9" x14ac:dyDescent="0.2">
      <c r="A622">
        <v>621</v>
      </c>
      <c r="B622" s="5">
        <v>39961</v>
      </c>
      <c r="C622" s="9">
        <v>0.44513888888888892</v>
      </c>
      <c r="D622" t="s">
        <v>4744</v>
      </c>
      <c r="E622" t="s">
        <v>4627</v>
      </c>
      <c r="F622" t="s">
        <v>3024</v>
      </c>
      <c r="G622" t="s">
        <v>215</v>
      </c>
      <c r="H622" t="s">
        <v>2923</v>
      </c>
      <c r="I622" t="s">
        <v>4629</v>
      </c>
    </row>
    <row r="623" spans="1:9" x14ac:dyDescent="0.2">
      <c r="A623">
        <v>622</v>
      </c>
      <c r="B623" s="5">
        <v>39961</v>
      </c>
      <c r="C623" s="9">
        <v>0.44513888888888892</v>
      </c>
      <c r="D623" t="s">
        <v>4744</v>
      </c>
      <c r="E623" t="s">
        <v>4627</v>
      </c>
      <c r="F623" t="s">
        <v>3024</v>
      </c>
      <c r="G623" t="s">
        <v>216</v>
      </c>
      <c r="H623" t="s">
        <v>4610</v>
      </c>
      <c r="I623" t="s">
        <v>4629</v>
      </c>
    </row>
    <row r="624" spans="1:9" x14ac:dyDescent="0.2">
      <c r="A624">
        <v>623</v>
      </c>
      <c r="B624" s="5">
        <v>39961</v>
      </c>
      <c r="C624" s="9">
        <v>0.44513888888888892</v>
      </c>
      <c r="D624" t="s">
        <v>4744</v>
      </c>
      <c r="E624" t="s">
        <v>4627</v>
      </c>
      <c r="F624" t="s">
        <v>3024</v>
      </c>
      <c r="G624" t="s">
        <v>217</v>
      </c>
      <c r="H624" t="s">
        <v>4629</v>
      </c>
      <c r="I624" t="s">
        <v>4629</v>
      </c>
    </row>
    <row r="625" spans="1:9" x14ac:dyDescent="0.2">
      <c r="A625">
        <v>624</v>
      </c>
      <c r="B625" s="5">
        <v>39961</v>
      </c>
      <c r="C625" s="9">
        <v>0.44513888888888892</v>
      </c>
      <c r="D625" t="s">
        <v>4744</v>
      </c>
      <c r="E625" t="s">
        <v>4627</v>
      </c>
      <c r="F625" t="s">
        <v>3024</v>
      </c>
      <c r="G625" t="s">
        <v>218</v>
      </c>
      <c r="H625">
        <v>62</v>
      </c>
      <c r="I625" t="s">
        <v>4629</v>
      </c>
    </row>
    <row r="626" spans="1:9" x14ac:dyDescent="0.2">
      <c r="A626">
        <v>625</v>
      </c>
      <c r="B626" s="5">
        <v>39961</v>
      </c>
      <c r="C626" s="9">
        <v>0.44513888888888892</v>
      </c>
      <c r="D626" t="s">
        <v>4744</v>
      </c>
      <c r="E626" t="s">
        <v>4627</v>
      </c>
      <c r="F626" t="s">
        <v>3024</v>
      </c>
      <c r="G626" t="s">
        <v>219</v>
      </c>
      <c r="H626" s="5">
        <v>39961</v>
      </c>
      <c r="I626" t="s">
        <v>4629</v>
      </c>
    </row>
    <row r="627" spans="1:9" x14ac:dyDescent="0.2">
      <c r="A627">
        <v>626</v>
      </c>
      <c r="B627" s="5">
        <v>39961</v>
      </c>
      <c r="C627" s="9">
        <v>0.44513888888888892</v>
      </c>
      <c r="D627" t="s">
        <v>4744</v>
      </c>
      <c r="E627" t="s">
        <v>4627</v>
      </c>
      <c r="F627" t="s">
        <v>3024</v>
      </c>
      <c r="G627" t="s">
        <v>220</v>
      </c>
      <c r="H627" s="9">
        <v>0.44027777777777777</v>
      </c>
      <c r="I627" t="s">
        <v>4629</v>
      </c>
    </row>
    <row r="628" spans="1:9" x14ac:dyDescent="0.2">
      <c r="A628">
        <v>627</v>
      </c>
      <c r="B628" s="5">
        <v>39961</v>
      </c>
      <c r="C628" s="9">
        <v>0.44513888888888892</v>
      </c>
      <c r="D628" t="s">
        <v>4744</v>
      </c>
      <c r="E628" t="s">
        <v>4627</v>
      </c>
      <c r="F628" t="s">
        <v>3024</v>
      </c>
      <c r="G628" t="s">
        <v>221</v>
      </c>
      <c r="H628" t="s">
        <v>4744</v>
      </c>
      <c r="I628" t="s">
        <v>4629</v>
      </c>
    </row>
    <row r="629" spans="1:9" x14ac:dyDescent="0.2">
      <c r="A629">
        <v>628</v>
      </c>
      <c r="B629" s="5">
        <v>39961</v>
      </c>
      <c r="C629" s="9">
        <v>0.44513888888888892</v>
      </c>
      <c r="D629" t="s">
        <v>4744</v>
      </c>
      <c r="E629" t="s">
        <v>4627</v>
      </c>
      <c r="F629" t="s">
        <v>3024</v>
      </c>
      <c r="G629" t="s">
        <v>222</v>
      </c>
      <c r="H629" t="s">
        <v>4627</v>
      </c>
      <c r="I629" t="s">
        <v>4629</v>
      </c>
    </row>
    <row r="630" spans="1:9" x14ac:dyDescent="0.2">
      <c r="A630">
        <v>629</v>
      </c>
      <c r="B630" s="5">
        <v>39961</v>
      </c>
      <c r="C630" s="9">
        <v>0.44513888888888892</v>
      </c>
      <c r="D630" t="s">
        <v>4744</v>
      </c>
      <c r="E630" t="s">
        <v>4627</v>
      </c>
      <c r="F630" t="s">
        <v>3024</v>
      </c>
      <c r="G630" t="s">
        <v>223</v>
      </c>
      <c r="H630" t="s">
        <v>4625</v>
      </c>
      <c r="I630" t="s">
        <v>4629</v>
      </c>
    </row>
    <row r="631" spans="1:9" x14ac:dyDescent="0.2">
      <c r="A631">
        <v>630</v>
      </c>
      <c r="B631" s="5">
        <v>39961</v>
      </c>
      <c r="C631" s="9">
        <v>0.44513888888888892</v>
      </c>
      <c r="D631" t="s">
        <v>4744</v>
      </c>
      <c r="E631" t="s">
        <v>4627</v>
      </c>
      <c r="F631" t="s">
        <v>3024</v>
      </c>
      <c r="G631" t="s">
        <v>224</v>
      </c>
      <c r="H631" t="s">
        <v>2924</v>
      </c>
      <c r="I631" t="s">
        <v>4629</v>
      </c>
    </row>
    <row r="632" spans="1:9" x14ac:dyDescent="0.2">
      <c r="A632">
        <v>631</v>
      </c>
      <c r="B632" s="5">
        <v>39961</v>
      </c>
      <c r="C632" s="9">
        <v>0.44513888888888892</v>
      </c>
      <c r="D632" t="s">
        <v>4744</v>
      </c>
      <c r="E632" t="s">
        <v>4627</v>
      </c>
      <c r="F632" t="s">
        <v>3024</v>
      </c>
      <c r="G632" t="s">
        <v>225</v>
      </c>
      <c r="H632" t="s">
        <v>4611</v>
      </c>
      <c r="I632" t="s">
        <v>4629</v>
      </c>
    </row>
    <row r="633" spans="1:9" x14ac:dyDescent="0.2">
      <c r="A633">
        <v>632</v>
      </c>
      <c r="B633" s="5">
        <v>39961</v>
      </c>
      <c r="C633" s="9">
        <v>0.44513888888888892</v>
      </c>
      <c r="D633" t="s">
        <v>4744</v>
      </c>
      <c r="E633" t="s">
        <v>4627</v>
      </c>
      <c r="F633" t="s">
        <v>3024</v>
      </c>
      <c r="G633" t="s">
        <v>226</v>
      </c>
      <c r="H633" t="s">
        <v>4629</v>
      </c>
      <c r="I633" t="s">
        <v>4629</v>
      </c>
    </row>
    <row r="634" spans="1:9" s="8" customFormat="1" x14ac:dyDescent="0.2">
      <c r="A634" s="8">
        <v>633</v>
      </c>
      <c r="B634" s="12">
        <v>39961</v>
      </c>
      <c r="C634" s="13">
        <v>0.44513888888888892</v>
      </c>
      <c r="D634" s="8" t="s">
        <v>4744</v>
      </c>
      <c r="E634" s="8" t="s">
        <v>4627</v>
      </c>
      <c r="F634" s="8" t="s">
        <v>3024</v>
      </c>
      <c r="G634" s="8" t="s">
        <v>1295</v>
      </c>
      <c r="H634" s="8" t="s">
        <v>2925</v>
      </c>
      <c r="I634" s="8" t="s">
        <v>4629</v>
      </c>
    </row>
    <row r="635" spans="1:9" x14ac:dyDescent="0.2">
      <c r="A635">
        <v>634</v>
      </c>
      <c r="B635" s="5">
        <v>39961</v>
      </c>
      <c r="C635" s="9">
        <v>0.44722222222222219</v>
      </c>
      <c r="D635" t="s">
        <v>4744</v>
      </c>
      <c r="E635" t="s">
        <v>4627</v>
      </c>
      <c r="F635" t="s">
        <v>4625</v>
      </c>
      <c r="G635" t="s">
        <v>1296</v>
      </c>
      <c r="H635" t="s">
        <v>5417</v>
      </c>
      <c r="I635" t="s">
        <v>4629</v>
      </c>
    </row>
    <row r="636" spans="1:9" x14ac:dyDescent="0.2">
      <c r="A636">
        <v>635</v>
      </c>
      <c r="B636" s="5">
        <v>39961</v>
      </c>
      <c r="C636" s="9">
        <v>0.44722222222222219</v>
      </c>
      <c r="D636" t="s">
        <v>4744</v>
      </c>
      <c r="E636" t="s">
        <v>4627</v>
      </c>
      <c r="F636" t="s">
        <v>4625</v>
      </c>
      <c r="G636" t="s">
        <v>1297</v>
      </c>
      <c r="H636" t="s">
        <v>2926</v>
      </c>
      <c r="I636" t="s">
        <v>4629</v>
      </c>
    </row>
    <row r="637" spans="1:9" x14ac:dyDescent="0.2">
      <c r="A637">
        <v>636</v>
      </c>
      <c r="B637" s="5">
        <v>39961</v>
      </c>
      <c r="C637" s="9">
        <v>0.44722222222222219</v>
      </c>
      <c r="D637" t="s">
        <v>4744</v>
      </c>
      <c r="E637" t="s">
        <v>4627</v>
      </c>
      <c r="F637" t="s">
        <v>4625</v>
      </c>
      <c r="G637" t="s">
        <v>1298</v>
      </c>
      <c r="H637" t="s">
        <v>2927</v>
      </c>
      <c r="I637" t="s">
        <v>4629</v>
      </c>
    </row>
    <row r="638" spans="1:9" x14ac:dyDescent="0.2">
      <c r="A638">
        <v>637</v>
      </c>
      <c r="B638" s="5">
        <v>39961</v>
      </c>
      <c r="C638" s="9">
        <v>0.44722222222222219</v>
      </c>
      <c r="D638" t="s">
        <v>4744</v>
      </c>
      <c r="E638" t="s">
        <v>4627</v>
      </c>
      <c r="F638" t="s">
        <v>4625</v>
      </c>
      <c r="G638" t="s">
        <v>1299</v>
      </c>
      <c r="H638" s="5">
        <v>38078</v>
      </c>
      <c r="I638" t="s">
        <v>4629</v>
      </c>
    </row>
    <row r="639" spans="1:9" x14ac:dyDescent="0.2">
      <c r="A639">
        <v>638</v>
      </c>
      <c r="B639" s="5">
        <v>39961</v>
      </c>
      <c r="C639" s="9">
        <v>0.44722222222222219</v>
      </c>
      <c r="D639" t="s">
        <v>4744</v>
      </c>
      <c r="E639" t="s">
        <v>4627</v>
      </c>
      <c r="F639" t="s">
        <v>4625</v>
      </c>
      <c r="G639" t="s">
        <v>1300</v>
      </c>
      <c r="H639" s="5">
        <v>39903</v>
      </c>
      <c r="I639" t="s">
        <v>4629</v>
      </c>
    </row>
    <row r="640" spans="1:9" x14ac:dyDescent="0.2">
      <c r="A640">
        <v>639</v>
      </c>
      <c r="B640" s="5">
        <v>39961</v>
      </c>
      <c r="C640" s="9">
        <v>0.44722222222222219</v>
      </c>
      <c r="D640" t="s">
        <v>4744</v>
      </c>
      <c r="E640" t="s">
        <v>4627</v>
      </c>
      <c r="F640" t="s">
        <v>4625</v>
      </c>
      <c r="G640" t="s">
        <v>1301</v>
      </c>
      <c r="H640" s="11">
        <v>11270</v>
      </c>
      <c r="I640" t="s">
        <v>4629</v>
      </c>
    </row>
    <row r="641" spans="1:9" x14ac:dyDescent="0.2">
      <c r="A641">
        <v>640</v>
      </c>
      <c r="B641" s="5">
        <v>39961</v>
      </c>
      <c r="C641" s="9">
        <v>0.44722222222222219</v>
      </c>
      <c r="D641" t="s">
        <v>4744</v>
      </c>
      <c r="E641" t="s">
        <v>4627</v>
      </c>
      <c r="F641" t="s">
        <v>4625</v>
      </c>
      <c r="G641" t="s">
        <v>1302</v>
      </c>
      <c r="H641" s="10" t="s">
        <v>2589</v>
      </c>
      <c r="I641" t="s">
        <v>4629</v>
      </c>
    </row>
    <row r="642" spans="1:9" x14ac:dyDescent="0.2">
      <c r="A642">
        <v>641</v>
      </c>
      <c r="B642" s="5">
        <v>39961</v>
      </c>
      <c r="C642" s="9">
        <v>0.44722222222222219</v>
      </c>
      <c r="D642" t="s">
        <v>4744</v>
      </c>
      <c r="E642" t="s">
        <v>4627</v>
      </c>
      <c r="F642" t="s">
        <v>4625</v>
      </c>
      <c r="G642" t="s">
        <v>2590</v>
      </c>
      <c r="H642" s="5">
        <v>40268</v>
      </c>
      <c r="I642" t="s">
        <v>4629</v>
      </c>
    </row>
    <row r="643" spans="1:9" x14ac:dyDescent="0.2">
      <c r="A643">
        <v>642</v>
      </c>
      <c r="B643" s="5">
        <v>39961</v>
      </c>
      <c r="C643" s="9">
        <v>0.44722222222222219</v>
      </c>
      <c r="D643" t="s">
        <v>4744</v>
      </c>
      <c r="E643" t="s">
        <v>4627</v>
      </c>
      <c r="F643" t="s">
        <v>4625</v>
      </c>
      <c r="G643" t="s">
        <v>2591</v>
      </c>
      <c r="H643">
        <v>6</v>
      </c>
      <c r="I643" t="s">
        <v>4629</v>
      </c>
    </row>
    <row r="644" spans="1:9" s="8" customFormat="1" x14ac:dyDescent="0.2">
      <c r="A644" s="8">
        <v>643</v>
      </c>
      <c r="B644" s="12">
        <v>39961</v>
      </c>
      <c r="C644" s="13">
        <v>0.44722222222222219</v>
      </c>
      <c r="D644" s="8" t="s">
        <v>4744</v>
      </c>
      <c r="E644" s="8" t="s">
        <v>4627</v>
      </c>
      <c r="F644" s="8" t="s">
        <v>4625</v>
      </c>
      <c r="G644" s="8" t="s">
        <v>2592</v>
      </c>
      <c r="H644" s="8" t="s">
        <v>5341</v>
      </c>
      <c r="I644" s="8" t="s">
        <v>4629</v>
      </c>
    </row>
    <row r="645" spans="1:9" x14ac:dyDescent="0.2">
      <c r="A645">
        <v>644</v>
      </c>
      <c r="B645" s="5">
        <v>39961</v>
      </c>
      <c r="C645" s="9">
        <v>0.44861111111111113</v>
      </c>
      <c r="D645" t="s">
        <v>4744</v>
      </c>
      <c r="E645" t="s">
        <v>4624</v>
      </c>
      <c r="F645" t="s">
        <v>4625</v>
      </c>
      <c r="G645" s="10" t="s">
        <v>2593</v>
      </c>
    </row>
    <row r="646" spans="1:9" x14ac:dyDescent="0.2">
      <c r="A646">
        <v>645</v>
      </c>
      <c r="B646" s="5">
        <v>39961</v>
      </c>
      <c r="C646" s="9">
        <v>0.44861111111111113</v>
      </c>
      <c r="D646" t="s">
        <v>4744</v>
      </c>
      <c r="E646" t="s">
        <v>4627</v>
      </c>
      <c r="F646" t="s">
        <v>4625</v>
      </c>
      <c r="G646" t="s">
        <v>2594</v>
      </c>
      <c r="H646" t="s">
        <v>1842</v>
      </c>
      <c r="I646" t="s">
        <v>4629</v>
      </c>
    </row>
    <row r="647" spans="1:9" x14ac:dyDescent="0.2">
      <c r="A647">
        <v>646</v>
      </c>
      <c r="B647" s="5">
        <v>39961</v>
      </c>
      <c r="C647" s="9">
        <v>0.44861111111111113</v>
      </c>
      <c r="D647" t="s">
        <v>4744</v>
      </c>
      <c r="E647" t="s">
        <v>4627</v>
      </c>
      <c r="F647" t="s">
        <v>4625</v>
      </c>
      <c r="G647" t="s">
        <v>2595</v>
      </c>
      <c r="H647" t="s">
        <v>836</v>
      </c>
      <c r="I647" t="s">
        <v>4629</v>
      </c>
    </row>
    <row r="648" spans="1:9" x14ac:dyDescent="0.2">
      <c r="A648">
        <v>647</v>
      </c>
      <c r="B648" s="5">
        <v>39961</v>
      </c>
      <c r="C648" s="9">
        <v>0.44861111111111113</v>
      </c>
      <c r="D648" t="s">
        <v>4744</v>
      </c>
      <c r="E648" t="s">
        <v>4627</v>
      </c>
      <c r="F648" t="s">
        <v>4625</v>
      </c>
      <c r="G648" t="s">
        <v>2596</v>
      </c>
      <c r="H648" t="s">
        <v>4610</v>
      </c>
      <c r="I648" t="s">
        <v>4629</v>
      </c>
    </row>
    <row r="649" spans="1:9" x14ac:dyDescent="0.2">
      <c r="A649">
        <v>648</v>
      </c>
      <c r="B649" s="5">
        <v>39961</v>
      </c>
      <c r="C649" s="9">
        <v>0.44861111111111113</v>
      </c>
      <c r="D649" t="s">
        <v>4744</v>
      </c>
      <c r="E649" t="s">
        <v>4627</v>
      </c>
      <c r="F649" t="s">
        <v>4625</v>
      </c>
      <c r="G649" t="s">
        <v>2597</v>
      </c>
      <c r="H649" t="s">
        <v>3374</v>
      </c>
      <c r="I649" t="s">
        <v>4629</v>
      </c>
    </row>
    <row r="650" spans="1:9" x14ac:dyDescent="0.2">
      <c r="A650">
        <v>649</v>
      </c>
      <c r="B650" s="5">
        <v>39961</v>
      </c>
      <c r="C650" s="9">
        <v>0.44861111111111113</v>
      </c>
      <c r="D650" t="s">
        <v>4744</v>
      </c>
      <c r="E650" t="s">
        <v>4627</v>
      </c>
      <c r="F650" t="s">
        <v>4625</v>
      </c>
      <c r="G650" t="s">
        <v>2598</v>
      </c>
      <c r="H650" t="s">
        <v>5417</v>
      </c>
      <c r="I650" t="s">
        <v>4629</v>
      </c>
    </row>
    <row r="651" spans="1:9" x14ac:dyDescent="0.2">
      <c r="A651">
        <v>650</v>
      </c>
      <c r="B651" s="5">
        <v>39961</v>
      </c>
      <c r="C651" s="9">
        <v>0.44861111111111113</v>
      </c>
      <c r="D651" t="s">
        <v>4744</v>
      </c>
      <c r="E651" t="s">
        <v>4627</v>
      </c>
      <c r="F651" t="s">
        <v>4625</v>
      </c>
      <c r="G651" t="s">
        <v>2599</v>
      </c>
      <c r="H651" t="s">
        <v>4249</v>
      </c>
      <c r="I651" t="s">
        <v>4629</v>
      </c>
    </row>
    <row r="652" spans="1:9" x14ac:dyDescent="0.2">
      <c r="A652">
        <v>651</v>
      </c>
      <c r="B652" s="5">
        <v>39961</v>
      </c>
      <c r="C652" s="9">
        <v>0.44861111111111113</v>
      </c>
      <c r="D652" t="s">
        <v>4744</v>
      </c>
      <c r="E652" t="s">
        <v>4627</v>
      </c>
      <c r="F652" t="s">
        <v>4625</v>
      </c>
      <c r="G652" t="s">
        <v>2600</v>
      </c>
      <c r="H652" t="s">
        <v>4250</v>
      </c>
      <c r="I652" t="s">
        <v>4629</v>
      </c>
    </row>
    <row r="653" spans="1:9" x14ac:dyDescent="0.2">
      <c r="A653">
        <v>652</v>
      </c>
      <c r="B653" s="5">
        <v>39961</v>
      </c>
      <c r="C653" s="9">
        <v>0.44861111111111113</v>
      </c>
      <c r="D653" t="s">
        <v>4744</v>
      </c>
      <c r="E653" t="s">
        <v>4627</v>
      </c>
      <c r="F653" t="s">
        <v>4625</v>
      </c>
      <c r="G653" t="s">
        <v>2601</v>
      </c>
      <c r="H653" s="5">
        <v>38261</v>
      </c>
      <c r="I653" t="s">
        <v>4629</v>
      </c>
    </row>
    <row r="654" spans="1:9" x14ac:dyDescent="0.2">
      <c r="A654">
        <v>653</v>
      </c>
      <c r="B654" s="5">
        <v>39961</v>
      </c>
      <c r="C654" s="9">
        <v>0.44861111111111113</v>
      </c>
      <c r="D654" t="s">
        <v>4744</v>
      </c>
      <c r="E654" t="s">
        <v>4627</v>
      </c>
      <c r="F654" t="s">
        <v>4625</v>
      </c>
      <c r="G654" t="s">
        <v>2602</v>
      </c>
      <c r="H654" s="5">
        <v>39933</v>
      </c>
      <c r="I654" t="s">
        <v>4629</v>
      </c>
    </row>
    <row r="655" spans="1:9" x14ac:dyDescent="0.2">
      <c r="A655">
        <v>654</v>
      </c>
      <c r="B655" s="5">
        <v>39961</v>
      </c>
      <c r="C655" s="9">
        <v>0.44861111111111113</v>
      </c>
      <c r="D655" t="s">
        <v>4744</v>
      </c>
      <c r="E655" t="s">
        <v>4627</v>
      </c>
      <c r="F655" t="s">
        <v>4625</v>
      </c>
      <c r="G655" t="s">
        <v>2603</v>
      </c>
      <c r="H655">
        <v>5</v>
      </c>
      <c r="I655" t="s">
        <v>4629</v>
      </c>
    </row>
    <row r="656" spans="1:9" x14ac:dyDescent="0.2">
      <c r="A656">
        <v>655</v>
      </c>
      <c r="B656" s="5">
        <v>39961</v>
      </c>
      <c r="C656" s="9">
        <v>0.44861111111111113</v>
      </c>
      <c r="D656" t="s">
        <v>4744</v>
      </c>
      <c r="E656" t="s">
        <v>4627</v>
      </c>
      <c r="F656" t="s">
        <v>4625</v>
      </c>
      <c r="G656" t="s">
        <v>2604</v>
      </c>
      <c r="H656" s="11">
        <v>379500</v>
      </c>
      <c r="I656" t="s">
        <v>4629</v>
      </c>
    </row>
    <row r="657" spans="1:9" s="8" customFormat="1" x14ac:dyDescent="0.2">
      <c r="A657" s="8">
        <v>656</v>
      </c>
      <c r="B657" s="12">
        <v>39961</v>
      </c>
      <c r="C657" s="13">
        <v>0.44861111111111113</v>
      </c>
      <c r="D657" s="8" t="s">
        <v>4744</v>
      </c>
      <c r="E657" s="8" t="s">
        <v>4627</v>
      </c>
      <c r="F657" s="8" t="s">
        <v>4625</v>
      </c>
      <c r="G657" s="8" t="s">
        <v>2605</v>
      </c>
      <c r="H657" s="8" t="s">
        <v>5341</v>
      </c>
      <c r="I657" s="8" t="s">
        <v>4629</v>
      </c>
    </row>
    <row r="658" spans="1:9" x14ac:dyDescent="0.2">
      <c r="A658">
        <v>657</v>
      </c>
      <c r="B658" s="5">
        <v>39965</v>
      </c>
      <c r="C658" s="9">
        <v>0.64930555555555558</v>
      </c>
      <c r="D658" t="s">
        <v>4744</v>
      </c>
      <c r="E658" t="s">
        <v>4624</v>
      </c>
      <c r="F658" t="s">
        <v>4625</v>
      </c>
      <c r="G658" s="10" t="s">
        <v>2606</v>
      </c>
    </row>
    <row r="659" spans="1:9" x14ac:dyDescent="0.2">
      <c r="A659">
        <v>658</v>
      </c>
      <c r="B659" s="5">
        <v>39965</v>
      </c>
      <c r="C659" s="9">
        <v>0.64930555555555558</v>
      </c>
      <c r="D659" t="s">
        <v>4744</v>
      </c>
      <c r="E659" t="s">
        <v>4627</v>
      </c>
      <c r="F659" t="s">
        <v>4625</v>
      </c>
      <c r="G659" t="s">
        <v>2607</v>
      </c>
      <c r="H659" t="s">
        <v>2772</v>
      </c>
      <c r="I659" t="s">
        <v>4629</v>
      </c>
    </row>
    <row r="660" spans="1:9" x14ac:dyDescent="0.2">
      <c r="A660">
        <v>659</v>
      </c>
      <c r="B660" s="5">
        <v>39965</v>
      </c>
      <c r="C660" s="9">
        <v>0.64930555555555558</v>
      </c>
      <c r="D660" t="s">
        <v>4744</v>
      </c>
      <c r="E660" t="s">
        <v>4627</v>
      </c>
      <c r="F660" t="s">
        <v>4625</v>
      </c>
      <c r="G660" t="s">
        <v>2608</v>
      </c>
      <c r="H660" t="s">
        <v>75</v>
      </c>
      <c r="I660" t="s">
        <v>4629</v>
      </c>
    </row>
    <row r="661" spans="1:9" x14ac:dyDescent="0.2">
      <c r="A661">
        <v>660</v>
      </c>
      <c r="B661" s="5">
        <v>39965</v>
      </c>
      <c r="C661" s="9">
        <v>0.64930555555555558</v>
      </c>
      <c r="D661" t="s">
        <v>4744</v>
      </c>
      <c r="E661" t="s">
        <v>4627</v>
      </c>
      <c r="F661" t="s">
        <v>4625</v>
      </c>
      <c r="G661" t="s">
        <v>2609</v>
      </c>
      <c r="H661" t="s">
        <v>5047</v>
      </c>
      <c r="I661" t="s">
        <v>4629</v>
      </c>
    </row>
    <row r="662" spans="1:9" x14ac:dyDescent="0.2">
      <c r="A662">
        <v>661</v>
      </c>
      <c r="B662" s="5">
        <v>39965</v>
      </c>
      <c r="C662" s="9">
        <v>0.64930555555555558</v>
      </c>
      <c r="D662" t="s">
        <v>4744</v>
      </c>
      <c r="E662" t="s">
        <v>4627</v>
      </c>
      <c r="F662" t="s">
        <v>4625</v>
      </c>
      <c r="G662" t="s">
        <v>2610</v>
      </c>
      <c r="H662" t="s">
        <v>1980</v>
      </c>
      <c r="I662" t="s">
        <v>4629</v>
      </c>
    </row>
    <row r="663" spans="1:9" x14ac:dyDescent="0.2">
      <c r="A663">
        <v>662</v>
      </c>
      <c r="B663" s="5">
        <v>39965</v>
      </c>
      <c r="C663" s="9">
        <v>0.64930555555555558</v>
      </c>
      <c r="D663" t="s">
        <v>4744</v>
      </c>
      <c r="E663" t="s">
        <v>4627</v>
      </c>
      <c r="F663" t="s">
        <v>4625</v>
      </c>
      <c r="G663" t="s">
        <v>2611</v>
      </c>
      <c r="H663" t="s">
        <v>5415</v>
      </c>
      <c r="I663" t="s">
        <v>4629</v>
      </c>
    </row>
    <row r="664" spans="1:9" x14ac:dyDescent="0.2">
      <c r="A664">
        <v>663</v>
      </c>
      <c r="B664" s="5">
        <v>39965</v>
      </c>
      <c r="C664" s="9">
        <v>0.64930555555555558</v>
      </c>
      <c r="D664" t="s">
        <v>4744</v>
      </c>
      <c r="E664" t="s">
        <v>4627</v>
      </c>
      <c r="F664" t="s">
        <v>4625</v>
      </c>
      <c r="G664" t="s">
        <v>2612</v>
      </c>
      <c r="H664" t="s">
        <v>5048</v>
      </c>
      <c r="I664" t="s">
        <v>4629</v>
      </c>
    </row>
    <row r="665" spans="1:9" x14ac:dyDescent="0.2">
      <c r="A665">
        <v>664</v>
      </c>
      <c r="B665" s="5">
        <v>39965</v>
      </c>
      <c r="C665" s="9">
        <v>0.64930555555555558</v>
      </c>
      <c r="D665" t="s">
        <v>4744</v>
      </c>
      <c r="E665" t="s">
        <v>4627</v>
      </c>
      <c r="F665" t="s">
        <v>4625</v>
      </c>
      <c r="G665" t="s">
        <v>2613</v>
      </c>
      <c r="H665" t="s">
        <v>1595</v>
      </c>
      <c r="I665" t="s">
        <v>4629</v>
      </c>
    </row>
    <row r="666" spans="1:9" x14ac:dyDescent="0.2">
      <c r="A666">
        <v>665</v>
      </c>
      <c r="B666" s="5">
        <v>39965</v>
      </c>
      <c r="C666" s="9">
        <v>0.64930555555555558</v>
      </c>
      <c r="D666" t="s">
        <v>4744</v>
      </c>
      <c r="E666" t="s">
        <v>4627</v>
      </c>
      <c r="F666" t="s">
        <v>4625</v>
      </c>
      <c r="G666" t="s">
        <v>2614</v>
      </c>
      <c r="H666" s="5">
        <v>39904</v>
      </c>
      <c r="I666" t="s">
        <v>4629</v>
      </c>
    </row>
    <row r="667" spans="1:9" x14ac:dyDescent="0.2">
      <c r="A667">
        <v>666</v>
      </c>
      <c r="B667" s="5">
        <v>39965</v>
      </c>
      <c r="C667" s="9">
        <v>0.64930555555555558</v>
      </c>
      <c r="D667" t="s">
        <v>4744</v>
      </c>
      <c r="E667" t="s">
        <v>4627</v>
      </c>
      <c r="F667" t="s">
        <v>4625</v>
      </c>
      <c r="G667" t="s">
        <v>2615</v>
      </c>
      <c r="H667" s="11">
        <v>26000</v>
      </c>
      <c r="I667" t="s">
        <v>4629</v>
      </c>
    </row>
    <row r="668" spans="1:9" x14ac:dyDescent="0.2">
      <c r="A668">
        <v>667</v>
      </c>
      <c r="B668" s="5">
        <v>39965</v>
      </c>
      <c r="C668" s="9">
        <v>0.64930555555555558</v>
      </c>
      <c r="D668" t="s">
        <v>4744</v>
      </c>
      <c r="E668" t="s">
        <v>4627</v>
      </c>
      <c r="F668" t="s">
        <v>4625</v>
      </c>
      <c r="G668" t="s">
        <v>2616</v>
      </c>
      <c r="H668" t="s">
        <v>5341</v>
      </c>
      <c r="I668" t="s">
        <v>4629</v>
      </c>
    </row>
    <row r="669" spans="1:9" s="8" customFormat="1" x14ac:dyDescent="0.2">
      <c r="A669" s="8">
        <v>668</v>
      </c>
      <c r="B669" s="12">
        <v>39965</v>
      </c>
      <c r="C669" s="13">
        <v>0.64930555555555558</v>
      </c>
      <c r="D669" s="8" t="s">
        <v>4744</v>
      </c>
      <c r="E669" s="8" t="s">
        <v>4627</v>
      </c>
      <c r="F669" s="8" t="s">
        <v>4625</v>
      </c>
      <c r="G669" s="8" t="s">
        <v>2617</v>
      </c>
      <c r="H669" s="8" t="s">
        <v>2641</v>
      </c>
      <c r="I669" s="8" t="s">
        <v>4629</v>
      </c>
    </row>
    <row r="670" spans="1:9" x14ac:dyDescent="0.2">
      <c r="A670">
        <v>669</v>
      </c>
      <c r="B670" s="5">
        <v>39965</v>
      </c>
      <c r="C670" s="9">
        <v>0.67847222222222225</v>
      </c>
      <c r="D670" t="s">
        <v>4744</v>
      </c>
      <c r="E670" t="s">
        <v>4624</v>
      </c>
      <c r="F670" t="s">
        <v>4625</v>
      </c>
      <c r="G670" s="10" t="s">
        <v>2618</v>
      </c>
    </row>
    <row r="671" spans="1:9" x14ac:dyDescent="0.2">
      <c r="A671">
        <v>670</v>
      </c>
      <c r="B671" s="5">
        <v>39965</v>
      </c>
      <c r="C671" s="9">
        <v>0.67847222222222225</v>
      </c>
      <c r="D671" t="s">
        <v>4744</v>
      </c>
      <c r="E671" t="s">
        <v>4627</v>
      </c>
      <c r="F671" t="s">
        <v>4625</v>
      </c>
      <c r="G671" t="s">
        <v>2619</v>
      </c>
      <c r="H671" t="s">
        <v>2772</v>
      </c>
      <c r="I671" t="s">
        <v>4629</v>
      </c>
    </row>
    <row r="672" spans="1:9" x14ac:dyDescent="0.2">
      <c r="A672">
        <v>671</v>
      </c>
      <c r="B672" s="5">
        <v>39965</v>
      </c>
      <c r="C672" s="9">
        <v>0.67847222222222225</v>
      </c>
      <c r="D672" t="s">
        <v>4744</v>
      </c>
      <c r="E672" t="s">
        <v>4627</v>
      </c>
      <c r="F672" t="s">
        <v>4625</v>
      </c>
      <c r="G672" t="s">
        <v>2620</v>
      </c>
      <c r="H672" t="s">
        <v>75</v>
      </c>
      <c r="I672" t="s">
        <v>4629</v>
      </c>
    </row>
    <row r="673" spans="1:9" x14ac:dyDescent="0.2">
      <c r="A673">
        <v>672</v>
      </c>
      <c r="B673" s="5">
        <v>39965</v>
      </c>
      <c r="C673" s="9">
        <v>0.67847222222222225</v>
      </c>
      <c r="D673" t="s">
        <v>4744</v>
      </c>
      <c r="E673" t="s">
        <v>4627</v>
      </c>
      <c r="F673" t="s">
        <v>4625</v>
      </c>
      <c r="G673" t="s">
        <v>2621</v>
      </c>
      <c r="H673" t="s">
        <v>2642</v>
      </c>
      <c r="I673" t="s">
        <v>4629</v>
      </c>
    </row>
    <row r="674" spans="1:9" x14ac:dyDescent="0.2">
      <c r="A674">
        <v>673</v>
      </c>
      <c r="B674" s="5">
        <v>39965</v>
      </c>
      <c r="C674" s="9">
        <v>0.67847222222222225</v>
      </c>
      <c r="D674" t="s">
        <v>4744</v>
      </c>
      <c r="E674" t="s">
        <v>4624</v>
      </c>
      <c r="F674" t="s">
        <v>4625</v>
      </c>
      <c r="G674" s="10" t="s">
        <v>2622</v>
      </c>
    </row>
    <row r="675" spans="1:9" x14ac:dyDescent="0.2">
      <c r="A675">
        <v>674</v>
      </c>
      <c r="B675" s="5">
        <v>39965</v>
      </c>
      <c r="C675" s="9">
        <v>0.67847222222222225</v>
      </c>
      <c r="D675" t="s">
        <v>4744</v>
      </c>
      <c r="E675" t="s">
        <v>4627</v>
      </c>
      <c r="F675" t="s">
        <v>4625</v>
      </c>
      <c r="G675" t="s">
        <v>2623</v>
      </c>
      <c r="H675" t="s">
        <v>2772</v>
      </c>
      <c r="I675" t="s">
        <v>4629</v>
      </c>
    </row>
    <row r="676" spans="1:9" x14ac:dyDescent="0.2">
      <c r="A676">
        <v>675</v>
      </c>
      <c r="B676" s="5">
        <v>39965</v>
      </c>
      <c r="C676" s="9">
        <v>0.67847222222222225</v>
      </c>
      <c r="D676" t="s">
        <v>4744</v>
      </c>
      <c r="E676" t="s">
        <v>4627</v>
      </c>
      <c r="F676" t="s">
        <v>4625</v>
      </c>
      <c r="G676" t="s">
        <v>2624</v>
      </c>
      <c r="H676" t="s">
        <v>75</v>
      </c>
      <c r="I676" t="s">
        <v>4629</v>
      </c>
    </row>
    <row r="677" spans="1:9" x14ac:dyDescent="0.2">
      <c r="A677">
        <v>676</v>
      </c>
      <c r="B677" s="5">
        <v>39965</v>
      </c>
      <c r="C677" s="9">
        <v>0.67847222222222225</v>
      </c>
      <c r="D677" t="s">
        <v>4744</v>
      </c>
      <c r="E677" t="s">
        <v>4627</v>
      </c>
      <c r="F677" t="s">
        <v>4625</v>
      </c>
      <c r="G677" t="s">
        <v>3553</v>
      </c>
      <c r="H677" t="s">
        <v>2339</v>
      </c>
      <c r="I677" t="s">
        <v>4629</v>
      </c>
    </row>
    <row r="678" spans="1:9" x14ac:dyDescent="0.2">
      <c r="A678">
        <v>677</v>
      </c>
      <c r="B678" s="5">
        <v>39965</v>
      </c>
      <c r="C678" s="9">
        <v>0.67847222222222225</v>
      </c>
      <c r="D678" t="s">
        <v>4744</v>
      </c>
      <c r="E678" t="s">
        <v>4627</v>
      </c>
      <c r="F678" t="s">
        <v>4625</v>
      </c>
      <c r="G678" t="s">
        <v>3554</v>
      </c>
      <c r="H678" t="s">
        <v>2340</v>
      </c>
      <c r="I678" t="s">
        <v>4629</v>
      </c>
    </row>
    <row r="679" spans="1:9" x14ac:dyDescent="0.2">
      <c r="A679">
        <v>678</v>
      </c>
      <c r="B679" s="5">
        <v>39965</v>
      </c>
      <c r="C679" s="9">
        <v>0.67847222222222225</v>
      </c>
      <c r="D679" t="s">
        <v>4744</v>
      </c>
      <c r="E679" t="s">
        <v>4624</v>
      </c>
      <c r="F679" t="s">
        <v>4625</v>
      </c>
      <c r="G679" s="10" t="s">
        <v>3555</v>
      </c>
    </row>
    <row r="680" spans="1:9" x14ac:dyDescent="0.2">
      <c r="A680">
        <v>679</v>
      </c>
      <c r="B680" s="5">
        <v>39965</v>
      </c>
      <c r="C680" s="9">
        <v>0.67847222222222225</v>
      </c>
      <c r="D680" t="s">
        <v>4744</v>
      </c>
      <c r="E680" t="s">
        <v>4627</v>
      </c>
      <c r="F680" t="s">
        <v>4625</v>
      </c>
      <c r="G680" t="s">
        <v>3556</v>
      </c>
      <c r="H680" t="s">
        <v>2772</v>
      </c>
      <c r="I680" t="s">
        <v>4629</v>
      </c>
    </row>
    <row r="681" spans="1:9" x14ac:dyDescent="0.2">
      <c r="A681">
        <v>680</v>
      </c>
      <c r="B681" s="5">
        <v>39965</v>
      </c>
      <c r="C681" s="9">
        <v>0.67847222222222225</v>
      </c>
      <c r="D681" t="s">
        <v>4744</v>
      </c>
      <c r="E681" t="s">
        <v>4627</v>
      </c>
      <c r="F681" t="s">
        <v>4625</v>
      </c>
      <c r="G681" t="s">
        <v>3557</v>
      </c>
      <c r="H681" t="s">
        <v>75</v>
      </c>
      <c r="I681" t="s">
        <v>4629</v>
      </c>
    </row>
    <row r="682" spans="1:9" x14ac:dyDescent="0.2">
      <c r="A682">
        <v>681</v>
      </c>
      <c r="B682" s="5">
        <v>39965</v>
      </c>
      <c r="C682" s="9">
        <v>0.67847222222222225</v>
      </c>
      <c r="D682" t="s">
        <v>4744</v>
      </c>
      <c r="E682" t="s">
        <v>4627</v>
      </c>
      <c r="F682" t="s">
        <v>4625</v>
      </c>
      <c r="G682" t="s">
        <v>3558</v>
      </c>
      <c r="H682" t="s">
        <v>2341</v>
      </c>
      <c r="I682" t="s">
        <v>4629</v>
      </c>
    </row>
    <row r="683" spans="1:9" x14ac:dyDescent="0.2">
      <c r="A683">
        <v>682</v>
      </c>
      <c r="B683" s="5">
        <v>39965</v>
      </c>
      <c r="C683" s="9">
        <v>0.67847222222222225</v>
      </c>
      <c r="D683" t="s">
        <v>4744</v>
      </c>
      <c r="E683" t="s">
        <v>4624</v>
      </c>
      <c r="F683" t="s">
        <v>4625</v>
      </c>
      <c r="G683" s="10" t="s">
        <v>3559</v>
      </c>
    </row>
    <row r="684" spans="1:9" x14ac:dyDescent="0.2">
      <c r="A684">
        <v>683</v>
      </c>
      <c r="B684" s="5">
        <v>39965</v>
      </c>
      <c r="C684" s="9">
        <v>0.67847222222222225</v>
      </c>
      <c r="D684" t="s">
        <v>4744</v>
      </c>
      <c r="E684" t="s">
        <v>4627</v>
      </c>
      <c r="F684" t="s">
        <v>4625</v>
      </c>
      <c r="G684" t="s">
        <v>5299</v>
      </c>
      <c r="H684" t="s">
        <v>2772</v>
      </c>
      <c r="I684" t="s">
        <v>4629</v>
      </c>
    </row>
    <row r="685" spans="1:9" x14ac:dyDescent="0.2">
      <c r="A685">
        <v>684</v>
      </c>
      <c r="B685" s="5">
        <v>39965</v>
      </c>
      <c r="C685" s="9">
        <v>0.67847222222222225</v>
      </c>
      <c r="D685" t="s">
        <v>4744</v>
      </c>
      <c r="E685" t="s">
        <v>4627</v>
      </c>
      <c r="F685" t="s">
        <v>4625</v>
      </c>
      <c r="G685" t="s">
        <v>5300</v>
      </c>
      <c r="H685" t="s">
        <v>75</v>
      </c>
      <c r="I685" t="s">
        <v>4629</v>
      </c>
    </row>
    <row r="686" spans="1:9" x14ac:dyDescent="0.2">
      <c r="A686">
        <v>685</v>
      </c>
      <c r="B686" s="5">
        <v>39965</v>
      </c>
      <c r="C686" s="9">
        <v>0.67847222222222225</v>
      </c>
      <c r="D686" t="s">
        <v>4744</v>
      </c>
      <c r="E686" t="s">
        <v>4627</v>
      </c>
      <c r="F686" t="s">
        <v>4625</v>
      </c>
      <c r="G686" t="s">
        <v>5301</v>
      </c>
      <c r="H686" t="s">
        <v>414</v>
      </c>
      <c r="I686" t="s">
        <v>4629</v>
      </c>
    </row>
    <row r="687" spans="1:9" x14ac:dyDescent="0.2">
      <c r="A687">
        <v>686</v>
      </c>
      <c r="B687" s="5">
        <v>39965</v>
      </c>
      <c r="C687" s="9">
        <v>0.67847222222222225</v>
      </c>
      <c r="D687" t="s">
        <v>4744</v>
      </c>
      <c r="E687" t="s">
        <v>4627</v>
      </c>
      <c r="F687" t="s">
        <v>4625</v>
      </c>
      <c r="G687" t="s">
        <v>5302</v>
      </c>
      <c r="H687" t="s">
        <v>2642</v>
      </c>
      <c r="I687" t="s">
        <v>4629</v>
      </c>
    </row>
    <row r="688" spans="1:9" x14ac:dyDescent="0.2">
      <c r="A688">
        <v>687</v>
      </c>
      <c r="B688" s="5">
        <v>39965</v>
      </c>
      <c r="C688" s="9">
        <v>0.67847222222222225</v>
      </c>
      <c r="D688" t="s">
        <v>4744</v>
      </c>
      <c r="E688" t="s">
        <v>4627</v>
      </c>
      <c r="F688" t="s">
        <v>4625</v>
      </c>
      <c r="G688" t="s">
        <v>5303</v>
      </c>
      <c r="H688" t="s">
        <v>2642</v>
      </c>
      <c r="I688" t="s">
        <v>4629</v>
      </c>
    </row>
    <row r="689" spans="1:9" s="8" customFormat="1" x14ac:dyDescent="0.2">
      <c r="A689" s="8">
        <v>688</v>
      </c>
      <c r="B689" s="12">
        <v>39965</v>
      </c>
      <c r="C689" s="13">
        <v>0.67847222222222225</v>
      </c>
      <c r="D689" s="8" t="s">
        <v>4744</v>
      </c>
      <c r="E689" s="8" t="s">
        <v>4627</v>
      </c>
      <c r="F689" s="8" t="s">
        <v>4625</v>
      </c>
      <c r="G689" s="8" t="s">
        <v>5304</v>
      </c>
      <c r="H689" s="8" t="s">
        <v>2642</v>
      </c>
      <c r="I689" s="8" t="s">
        <v>4629</v>
      </c>
    </row>
    <row r="690" spans="1:9" x14ac:dyDescent="0.2">
      <c r="A690">
        <v>689</v>
      </c>
      <c r="B690" s="5">
        <v>39962</v>
      </c>
      <c r="C690" s="9">
        <v>0.3659722222222222</v>
      </c>
      <c r="D690" t="s">
        <v>5305</v>
      </c>
      <c r="E690" t="s">
        <v>4624</v>
      </c>
      <c r="F690" t="s">
        <v>4625</v>
      </c>
      <c r="G690" s="10" t="s">
        <v>5306</v>
      </c>
    </row>
    <row r="691" spans="1:9" x14ac:dyDescent="0.2">
      <c r="A691">
        <v>690</v>
      </c>
      <c r="B691" s="5">
        <v>39962</v>
      </c>
      <c r="C691" s="9">
        <v>0.3659722222222222</v>
      </c>
      <c r="D691" t="s">
        <v>5305</v>
      </c>
      <c r="E691" t="s">
        <v>4627</v>
      </c>
      <c r="F691" t="s">
        <v>4625</v>
      </c>
      <c r="G691" t="s">
        <v>529</v>
      </c>
      <c r="H691" t="s">
        <v>2651</v>
      </c>
      <c r="I691" t="s">
        <v>4629</v>
      </c>
    </row>
    <row r="692" spans="1:9" x14ac:dyDescent="0.2">
      <c r="A692">
        <v>691</v>
      </c>
      <c r="B692" s="5">
        <v>39962</v>
      </c>
      <c r="C692" s="9">
        <v>0.3659722222222222</v>
      </c>
      <c r="D692" t="s">
        <v>5305</v>
      </c>
      <c r="E692" t="s">
        <v>4627</v>
      </c>
      <c r="F692" t="s">
        <v>4625</v>
      </c>
      <c r="G692" t="s">
        <v>530</v>
      </c>
      <c r="H692" t="s">
        <v>880</v>
      </c>
      <c r="I692" t="s">
        <v>4629</v>
      </c>
    </row>
    <row r="693" spans="1:9" x14ac:dyDescent="0.2">
      <c r="A693">
        <v>692</v>
      </c>
      <c r="B693" s="5">
        <v>39962</v>
      </c>
      <c r="C693" s="9">
        <v>0.3659722222222222</v>
      </c>
      <c r="D693" t="s">
        <v>5305</v>
      </c>
      <c r="E693" t="s">
        <v>4627</v>
      </c>
      <c r="F693" t="s">
        <v>4625</v>
      </c>
      <c r="G693" t="s">
        <v>531</v>
      </c>
      <c r="H693" t="s">
        <v>240</v>
      </c>
      <c r="I693" t="s">
        <v>4629</v>
      </c>
    </row>
    <row r="694" spans="1:9" x14ac:dyDescent="0.2">
      <c r="A694">
        <v>693</v>
      </c>
      <c r="B694" s="5">
        <v>39962</v>
      </c>
      <c r="C694" s="9">
        <v>0.3659722222222222</v>
      </c>
      <c r="D694" t="s">
        <v>5305</v>
      </c>
      <c r="E694" t="s">
        <v>4627</v>
      </c>
      <c r="F694" t="s">
        <v>4625</v>
      </c>
      <c r="G694" t="s">
        <v>532</v>
      </c>
      <c r="H694" t="s">
        <v>1867</v>
      </c>
      <c r="I694" t="s">
        <v>4629</v>
      </c>
    </row>
    <row r="695" spans="1:9" x14ac:dyDescent="0.2">
      <c r="A695">
        <v>694</v>
      </c>
      <c r="B695" s="5">
        <v>39962</v>
      </c>
      <c r="C695" s="9">
        <v>0.3659722222222222</v>
      </c>
      <c r="D695" t="s">
        <v>5305</v>
      </c>
      <c r="E695" t="s">
        <v>4627</v>
      </c>
      <c r="F695" t="s">
        <v>4625</v>
      </c>
      <c r="G695" t="s">
        <v>533</v>
      </c>
      <c r="H695" t="s">
        <v>1986</v>
      </c>
      <c r="I695" t="s">
        <v>4629</v>
      </c>
    </row>
    <row r="696" spans="1:9" x14ac:dyDescent="0.2">
      <c r="A696">
        <v>695</v>
      </c>
      <c r="B696" s="5">
        <v>39962</v>
      </c>
      <c r="C696" s="9">
        <v>0.3659722222222222</v>
      </c>
      <c r="D696" t="s">
        <v>5305</v>
      </c>
      <c r="E696" t="s">
        <v>4627</v>
      </c>
      <c r="F696" t="s">
        <v>4625</v>
      </c>
      <c r="G696" t="s">
        <v>534</v>
      </c>
      <c r="H696" t="s">
        <v>5451</v>
      </c>
      <c r="I696" t="s">
        <v>4629</v>
      </c>
    </row>
    <row r="697" spans="1:9" x14ac:dyDescent="0.2">
      <c r="A697">
        <v>696</v>
      </c>
      <c r="B697" s="5">
        <v>39962</v>
      </c>
      <c r="C697" s="9">
        <v>0.3659722222222222</v>
      </c>
      <c r="D697" t="s">
        <v>5305</v>
      </c>
      <c r="E697" t="s">
        <v>4627</v>
      </c>
      <c r="F697" t="s">
        <v>4625</v>
      </c>
      <c r="G697" t="s">
        <v>536</v>
      </c>
      <c r="H697" t="s">
        <v>881</v>
      </c>
      <c r="I697" t="s">
        <v>4629</v>
      </c>
    </row>
    <row r="698" spans="1:9" x14ac:dyDescent="0.2">
      <c r="A698">
        <v>697</v>
      </c>
      <c r="B698" s="5">
        <v>39962</v>
      </c>
      <c r="C698" s="9">
        <v>0.3659722222222222</v>
      </c>
      <c r="D698" t="s">
        <v>5305</v>
      </c>
      <c r="E698" t="s">
        <v>4627</v>
      </c>
      <c r="F698" t="s">
        <v>4625</v>
      </c>
      <c r="G698" t="s">
        <v>537</v>
      </c>
      <c r="H698" t="s">
        <v>1707</v>
      </c>
      <c r="I698" t="s">
        <v>4629</v>
      </c>
    </row>
    <row r="699" spans="1:9" x14ac:dyDescent="0.2">
      <c r="A699">
        <v>698</v>
      </c>
      <c r="B699" s="5">
        <v>39962</v>
      </c>
      <c r="C699" s="9">
        <v>0.3659722222222222</v>
      </c>
      <c r="D699" t="s">
        <v>5305</v>
      </c>
      <c r="E699" t="s">
        <v>4627</v>
      </c>
      <c r="F699" t="s">
        <v>4625</v>
      </c>
      <c r="G699" t="s">
        <v>5307</v>
      </c>
      <c r="H699">
        <v>1</v>
      </c>
      <c r="I699" t="s">
        <v>4629</v>
      </c>
    </row>
    <row r="700" spans="1:9" x14ac:dyDescent="0.2">
      <c r="A700">
        <v>699</v>
      </c>
      <c r="B700" s="5">
        <v>39962</v>
      </c>
      <c r="C700" s="9">
        <v>0.3659722222222222</v>
      </c>
      <c r="D700" t="s">
        <v>5305</v>
      </c>
      <c r="E700" t="s">
        <v>4627</v>
      </c>
      <c r="F700" t="s">
        <v>4625</v>
      </c>
      <c r="G700" t="s">
        <v>5308</v>
      </c>
      <c r="H700" s="11">
        <v>13440</v>
      </c>
      <c r="I700" t="s">
        <v>4629</v>
      </c>
    </row>
    <row r="701" spans="1:9" x14ac:dyDescent="0.2">
      <c r="A701">
        <v>700</v>
      </c>
      <c r="B701" s="5">
        <v>39962</v>
      </c>
      <c r="C701" s="9">
        <v>0.3659722222222222</v>
      </c>
      <c r="D701" t="s">
        <v>5305</v>
      </c>
      <c r="E701" t="s">
        <v>4627</v>
      </c>
      <c r="F701" t="s">
        <v>4625</v>
      </c>
      <c r="G701" t="s">
        <v>5309</v>
      </c>
      <c r="H701" s="11">
        <v>13440</v>
      </c>
      <c r="I701" t="s">
        <v>4629</v>
      </c>
    </row>
    <row r="702" spans="1:9" x14ac:dyDescent="0.2">
      <c r="A702">
        <v>701</v>
      </c>
      <c r="B702" s="5">
        <v>39962</v>
      </c>
      <c r="C702" s="9">
        <v>0.3659722222222222</v>
      </c>
      <c r="D702" t="s">
        <v>5305</v>
      </c>
      <c r="E702" t="s">
        <v>4627</v>
      </c>
      <c r="F702" t="s">
        <v>4625</v>
      </c>
      <c r="G702" t="s">
        <v>5310</v>
      </c>
      <c r="H702" t="s">
        <v>5341</v>
      </c>
      <c r="I702" t="s">
        <v>4629</v>
      </c>
    </row>
    <row r="703" spans="1:9" x14ac:dyDescent="0.2">
      <c r="A703">
        <v>702</v>
      </c>
      <c r="B703" s="5">
        <v>39962</v>
      </c>
      <c r="C703" s="9">
        <v>0.3659722222222222</v>
      </c>
      <c r="D703" t="s">
        <v>5305</v>
      </c>
      <c r="E703" t="s">
        <v>4627</v>
      </c>
      <c r="F703" t="s">
        <v>4625</v>
      </c>
      <c r="G703" t="s">
        <v>5311</v>
      </c>
      <c r="H703" t="s">
        <v>3879</v>
      </c>
      <c r="I703" t="s">
        <v>4629</v>
      </c>
    </row>
    <row r="704" spans="1:9" s="8" customFormat="1" x14ac:dyDescent="0.2">
      <c r="A704" s="8">
        <v>703</v>
      </c>
      <c r="B704" s="12">
        <v>39962</v>
      </c>
      <c r="C704" s="13">
        <v>0.3659722222222222</v>
      </c>
      <c r="D704" s="8" t="s">
        <v>5305</v>
      </c>
      <c r="E704" s="8" t="s">
        <v>4627</v>
      </c>
      <c r="F704" s="8" t="s">
        <v>4625</v>
      </c>
      <c r="G704" s="8" t="s">
        <v>5312</v>
      </c>
      <c r="H704" s="8" t="s">
        <v>5313</v>
      </c>
      <c r="I704" s="8" t="s">
        <v>4629</v>
      </c>
    </row>
    <row r="705" spans="1:9" s="8" customFormat="1" x14ac:dyDescent="0.2">
      <c r="A705" s="8">
        <v>704</v>
      </c>
      <c r="B705" s="12">
        <v>39962</v>
      </c>
      <c r="C705" s="13">
        <v>0.3659722222222222</v>
      </c>
      <c r="D705" s="8" t="s">
        <v>5305</v>
      </c>
      <c r="E705" s="8" t="s">
        <v>4627</v>
      </c>
      <c r="F705" s="8" t="s">
        <v>4625</v>
      </c>
      <c r="G705" s="8" t="s">
        <v>5312</v>
      </c>
      <c r="H705" s="8" t="s">
        <v>1189</v>
      </c>
      <c r="I705" s="8" t="s">
        <v>5313</v>
      </c>
    </row>
    <row r="706" spans="1:9" x14ac:dyDescent="0.2">
      <c r="A706">
        <v>705</v>
      </c>
      <c r="B706" s="5">
        <v>39962</v>
      </c>
      <c r="C706" s="9">
        <v>0.36944444444444446</v>
      </c>
      <c r="D706" t="s">
        <v>5305</v>
      </c>
      <c r="E706" t="s">
        <v>4624</v>
      </c>
      <c r="F706" t="s">
        <v>4625</v>
      </c>
      <c r="G706" s="10" t="s">
        <v>5314</v>
      </c>
    </row>
    <row r="707" spans="1:9" x14ac:dyDescent="0.2">
      <c r="A707">
        <v>706</v>
      </c>
      <c r="B707" s="5">
        <v>39962</v>
      </c>
      <c r="C707" s="9">
        <v>0.36944444444444446</v>
      </c>
      <c r="D707" t="s">
        <v>5305</v>
      </c>
      <c r="E707" t="s">
        <v>4627</v>
      </c>
      <c r="F707" t="s">
        <v>4625</v>
      </c>
      <c r="G707" t="s">
        <v>520</v>
      </c>
      <c r="H707" t="s">
        <v>2651</v>
      </c>
      <c r="I707" t="s">
        <v>4629</v>
      </c>
    </row>
    <row r="708" spans="1:9" x14ac:dyDescent="0.2">
      <c r="A708">
        <v>707</v>
      </c>
      <c r="B708" s="5">
        <v>39962</v>
      </c>
      <c r="C708" s="9">
        <v>0.36944444444444446</v>
      </c>
      <c r="D708" t="s">
        <v>5305</v>
      </c>
      <c r="E708" t="s">
        <v>4627</v>
      </c>
      <c r="F708" t="s">
        <v>4625</v>
      </c>
      <c r="G708" t="s">
        <v>521</v>
      </c>
      <c r="H708" t="s">
        <v>75</v>
      </c>
      <c r="I708" t="s">
        <v>4629</v>
      </c>
    </row>
    <row r="709" spans="1:9" x14ac:dyDescent="0.2">
      <c r="A709">
        <v>708</v>
      </c>
      <c r="B709" s="5">
        <v>39962</v>
      </c>
      <c r="C709" s="9">
        <v>0.36944444444444446</v>
      </c>
      <c r="D709" t="s">
        <v>5305</v>
      </c>
      <c r="E709" t="s">
        <v>4627</v>
      </c>
      <c r="F709" t="s">
        <v>4625</v>
      </c>
      <c r="G709" t="s">
        <v>523</v>
      </c>
      <c r="H709" t="s">
        <v>1867</v>
      </c>
      <c r="I709" t="s">
        <v>4629</v>
      </c>
    </row>
    <row r="710" spans="1:9" x14ac:dyDescent="0.2">
      <c r="A710">
        <v>709</v>
      </c>
      <c r="B710" s="5">
        <v>39962</v>
      </c>
      <c r="C710" s="9">
        <v>0.36944444444444446</v>
      </c>
      <c r="D710" t="s">
        <v>5305</v>
      </c>
      <c r="E710" t="s">
        <v>4627</v>
      </c>
      <c r="F710" t="s">
        <v>4625</v>
      </c>
      <c r="G710" t="s">
        <v>524</v>
      </c>
      <c r="H710" t="s">
        <v>1986</v>
      </c>
      <c r="I710" t="s">
        <v>4629</v>
      </c>
    </row>
    <row r="711" spans="1:9" x14ac:dyDescent="0.2">
      <c r="A711">
        <v>710</v>
      </c>
      <c r="B711" s="5">
        <v>39962</v>
      </c>
      <c r="C711" s="9">
        <v>0.36944444444444446</v>
      </c>
      <c r="D711" t="s">
        <v>5305</v>
      </c>
      <c r="E711" t="s">
        <v>4627</v>
      </c>
      <c r="F711" t="s">
        <v>4625</v>
      </c>
      <c r="G711" t="s">
        <v>525</v>
      </c>
      <c r="H711" t="s">
        <v>5451</v>
      </c>
      <c r="I711" t="s">
        <v>4629</v>
      </c>
    </row>
    <row r="712" spans="1:9" x14ac:dyDescent="0.2">
      <c r="A712">
        <v>711</v>
      </c>
      <c r="B712" s="5">
        <v>39962</v>
      </c>
      <c r="C712" s="9">
        <v>0.36944444444444446</v>
      </c>
      <c r="D712" t="s">
        <v>5305</v>
      </c>
      <c r="E712" t="s">
        <v>4627</v>
      </c>
      <c r="F712" t="s">
        <v>4625</v>
      </c>
      <c r="G712" t="s">
        <v>527</v>
      </c>
      <c r="H712" t="s">
        <v>1190</v>
      </c>
      <c r="I712" t="s">
        <v>4629</v>
      </c>
    </row>
    <row r="713" spans="1:9" x14ac:dyDescent="0.2">
      <c r="A713">
        <v>712</v>
      </c>
      <c r="B713" s="5">
        <v>39962</v>
      </c>
      <c r="C713" s="9">
        <v>0.36944444444444446</v>
      </c>
      <c r="D713" t="s">
        <v>5305</v>
      </c>
      <c r="E713" t="s">
        <v>4627</v>
      </c>
      <c r="F713" t="s">
        <v>4625</v>
      </c>
      <c r="G713" t="s">
        <v>528</v>
      </c>
      <c r="H713" t="s">
        <v>1191</v>
      </c>
      <c r="I713" t="s">
        <v>4629</v>
      </c>
    </row>
    <row r="714" spans="1:9" x14ac:dyDescent="0.2">
      <c r="A714">
        <v>713</v>
      </c>
      <c r="B714" s="5">
        <v>39962</v>
      </c>
      <c r="C714" s="9">
        <v>0.36944444444444446</v>
      </c>
      <c r="D714" t="s">
        <v>5305</v>
      </c>
      <c r="E714" t="s">
        <v>4627</v>
      </c>
      <c r="F714" t="s">
        <v>4625</v>
      </c>
      <c r="G714" t="s">
        <v>5315</v>
      </c>
      <c r="H714" s="5">
        <v>39959</v>
      </c>
      <c r="I714" t="s">
        <v>4629</v>
      </c>
    </row>
    <row r="715" spans="1:9" x14ac:dyDescent="0.2">
      <c r="A715">
        <v>714</v>
      </c>
      <c r="B715" s="5">
        <v>39962</v>
      </c>
      <c r="C715" s="9">
        <v>0.36944444444444446</v>
      </c>
      <c r="D715" t="s">
        <v>5305</v>
      </c>
      <c r="E715" t="s">
        <v>4627</v>
      </c>
      <c r="F715" t="s">
        <v>4625</v>
      </c>
      <c r="G715" t="s">
        <v>5316</v>
      </c>
      <c r="H715" s="5">
        <v>40056</v>
      </c>
      <c r="I715" t="s">
        <v>4629</v>
      </c>
    </row>
    <row r="716" spans="1:9" x14ac:dyDescent="0.2">
      <c r="A716">
        <v>715</v>
      </c>
      <c r="B716" s="5">
        <v>39962</v>
      </c>
      <c r="C716" s="9">
        <v>0.36944444444444446</v>
      </c>
      <c r="D716" t="s">
        <v>5305</v>
      </c>
      <c r="E716" t="s">
        <v>4627</v>
      </c>
      <c r="F716" t="s">
        <v>4625</v>
      </c>
      <c r="G716" t="s">
        <v>5317</v>
      </c>
      <c r="H716">
        <v>0.33</v>
      </c>
      <c r="I716" t="s">
        <v>4629</v>
      </c>
    </row>
    <row r="717" spans="1:9" x14ac:dyDescent="0.2">
      <c r="A717">
        <v>716</v>
      </c>
      <c r="B717" s="5">
        <v>39962</v>
      </c>
      <c r="C717" s="9">
        <v>0.36944444444444446</v>
      </c>
      <c r="D717" t="s">
        <v>5305</v>
      </c>
      <c r="E717" t="s">
        <v>4627</v>
      </c>
      <c r="F717" t="s">
        <v>4625</v>
      </c>
      <c r="G717" t="s">
        <v>5318</v>
      </c>
      <c r="H717" s="11">
        <v>18175</v>
      </c>
      <c r="I717" t="s">
        <v>4629</v>
      </c>
    </row>
    <row r="718" spans="1:9" x14ac:dyDescent="0.2">
      <c r="A718">
        <v>717</v>
      </c>
      <c r="B718" s="5">
        <v>39962</v>
      </c>
      <c r="C718" s="9">
        <v>0.36944444444444446</v>
      </c>
      <c r="D718" t="s">
        <v>5305</v>
      </c>
      <c r="E718" t="s">
        <v>4627</v>
      </c>
      <c r="F718" t="s">
        <v>4625</v>
      </c>
      <c r="G718" t="s">
        <v>5319</v>
      </c>
      <c r="H718" t="s">
        <v>5341</v>
      </c>
      <c r="I718" t="s">
        <v>4629</v>
      </c>
    </row>
    <row r="719" spans="1:9" x14ac:dyDescent="0.2">
      <c r="A719">
        <v>718</v>
      </c>
      <c r="B719" s="5">
        <v>39962</v>
      </c>
      <c r="C719" s="9">
        <v>0.36944444444444446</v>
      </c>
      <c r="D719" t="s">
        <v>5305</v>
      </c>
      <c r="E719" t="s">
        <v>4627</v>
      </c>
      <c r="F719" t="s">
        <v>4625</v>
      </c>
      <c r="G719" t="s">
        <v>5320</v>
      </c>
      <c r="H719" t="s">
        <v>3547</v>
      </c>
      <c r="I719" t="s">
        <v>4629</v>
      </c>
    </row>
    <row r="720" spans="1:9" x14ac:dyDescent="0.2">
      <c r="A720">
        <v>719</v>
      </c>
      <c r="B720" s="5">
        <v>39962</v>
      </c>
      <c r="C720" s="9">
        <v>0.36944444444444446</v>
      </c>
      <c r="D720" t="s">
        <v>5305</v>
      </c>
      <c r="E720" t="s">
        <v>4627</v>
      </c>
      <c r="F720" t="s">
        <v>4625</v>
      </c>
      <c r="G720" t="s">
        <v>5321</v>
      </c>
      <c r="H720" t="s">
        <v>3879</v>
      </c>
      <c r="I720" t="s">
        <v>4629</v>
      </c>
    </row>
    <row r="721" spans="1:9" s="8" customFormat="1" x14ac:dyDescent="0.2">
      <c r="A721" s="8">
        <v>720</v>
      </c>
      <c r="B721" s="12">
        <v>39962</v>
      </c>
      <c r="C721" s="13">
        <v>0.36944444444444446</v>
      </c>
      <c r="D721" s="8" t="s">
        <v>5305</v>
      </c>
      <c r="E721" s="8" t="s">
        <v>4627</v>
      </c>
      <c r="F721" s="8" t="s">
        <v>4625</v>
      </c>
      <c r="G721" s="8" t="s">
        <v>5322</v>
      </c>
      <c r="H721" s="8" t="s">
        <v>1706</v>
      </c>
      <c r="I721" s="8" t="s">
        <v>4629</v>
      </c>
    </row>
    <row r="722" spans="1:9" x14ac:dyDescent="0.2">
      <c r="A722">
        <v>721</v>
      </c>
      <c r="B722" s="5">
        <v>39962</v>
      </c>
      <c r="C722" s="9">
        <v>0.37152777777777773</v>
      </c>
      <c r="D722" t="s">
        <v>5305</v>
      </c>
      <c r="E722" t="s">
        <v>4624</v>
      </c>
      <c r="F722" t="s">
        <v>4625</v>
      </c>
      <c r="G722" s="10" t="s">
        <v>5323</v>
      </c>
    </row>
    <row r="723" spans="1:9" x14ac:dyDescent="0.2">
      <c r="A723">
        <v>722</v>
      </c>
      <c r="B723" s="5">
        <v>39962</v>
      </c>
      <c r="C723" s="9">
        <v>0.37152777777777773</v>
      </c>
      <c r="D723" t="s">
        <v>5305</v>
      </c>
      <c r="E723" t="s">
        <v>4627</v>
      </c>
      <c r="F723" t="s">
        <v>4625</v>
      </c>
      <c r="G723" t="s">
        <v>484</v>
      </c>
      <c r="H723" t="s">
        <v>2651</v>
      </c>
      <c r="I723" t="s">
        <v>4629</v>
      </c>
    </row>
    <row r="724" spans="1:9" x14ac:dyDescent="0.2">
      <c r="A724">
        <v>723</v>
      </c>
      <c r="B724" s="5">
        <v>39962</v>
      </c>
      <c r="C724" s="9">
        <v>0.37152777777777773</v>
      </c>
      <c r="D724" t="s">
        <v>5305</v>
      </c>
      <c r="E724" t="s">
        <v>4627</v>
      </c>
      <c r="F724" t="s">
        <v>4625</v>
      </c>
      <c r="G724" t="s">
        <v>485</v>
      </c>
      <c r="H724" t="s">
        <v>75</v>
      </c>
      <c r="I724" t="s">
        <v>4629</v>
      </c>
    </row>
    <row r="725" spans="1:9" x14ac:dyDescent="0.2">
      <c r="A725">
        <v>724</v>
      </c>
      <c r="B725" s="5">
        <v>39962</v>
      </c>
      <c r="C725" s="9">
        <v>0.37152777777777773</v>
      </c>
      <c r="D725" t="s">
        <v>5305</v>
      </c>
      <c r="E725" t="s">
        <v>4627</v>
      </c>
      <c r="F725" t="s">
        <v>4625</v>
      </c>
      <c r="G725" t="s">
        <v>487</v>
      </c>
      <c r="H725" t="s">
        <v>1867</v>
      </c>
      <c r="I725" t="s">
        <v>4629</v>
      </c>
    </row>
    <row r="726" spans="1:9" x14ac:dyDescent="0.2">
      <c r="A726">
        <v>725</v>
      </c>
      <c r="B726" s="5">
        <v>39962</v>
      </c>
      <c r="C726" s="9">
        <v>0.37152777777777773</v>
      </c>
      <c r="D726" t="s">
        <v>5305</v>
      </c>
      <c r="E726" t="s">
        <v>4627</v>
      </c>
      <c r="F726" t="s">
        <v>4625</v>
      </c>
      <c r="G726" t="s">
        <v>488</v>
      </c>
      <c r="H726" t="s">
        <v>1986</v>
      </c>
      <c r="I726" t="s">
        <v>4629</v>
      </c>
    </row>
    <row r="727" spans="1:9" x14ac:dyDescent="0.2">
      <c r="A727">
        <v>726</v>
      </c>
      <c r="B727" s="5">
        <v>39962</v>
      </c>
      <c r="C727" s="9">
        <v>0.37152777777777773</v>
      </c>
      <c r="D727" t="s">
        <v>5305</v>
      </c>
      <c r="E727" t="s">
        <v>4627</v>
      </c>
      <c r="F727" t="s">
        <v>4625</v>
      </c>
      <c r="G727" t="s">
        <v>489</v>
      </c>
      <c r="H727" t="s">
        <v>5451</v>
      </c>
      <c r="I727" t="s">
        <v>4629</v>
      </c>
    </row>
    <row r="728" spans="1:9" x14ac:dyDescent="0.2">
      <c r="A728">
        <v>727</v>
      </c>
      <c r="B728" s="5">
        <v>39962</v>
      </c>
      <c r="C728" s="9">
        <v>0.37152777777777773</v>
      </c>
      <c r="D728" t="s">
        <v>5305</v>
      </c>
      <c r="E728" t="s">
        <v>4627</v>
      </c>
      <c r="F728" t="s">
        <v>4625</v>
      </c>
      <c r="G728" t="s">
        <v>491</v>
      </c>
      <c r="H728" t="s">
        <v>1704</v>
      </c>
      <c r="I728" t="s">
        <v>4629</v>
      </c>
    </row>
    <row r="729" spans="1:9" x14ac:dyDescent="0.2">
      <c r="A729">
        <v>728</v>
      </c>
      <c r="B729" s="5">
        <v>39962</v>
      </c>
      <c r="C729" s="9">
        <v>0.37152777777777773</v>
      </c>
      <c r="D729" t="s">
        <v>5305</v>
      </c>
      <c r="E729" t="s">
        <v>4627</v>
      </c>
      <c r="F729" t="s">
        <v>4625</v>
      </c>
      <c r="G729" t="s">
        <v>492</v>
      </c>
      <c r="H729" t="s">
        <v>1191</v>
      </c>
      <c r="I729" t="s">
        <v>4629</v>
      </c>
    </row>
    <row r="730" spans="1:9" x14ac:dyDescent="0.2">
      <c r="A730">
        <v>729</v>
      </c>
      <c r="B730" s="5">
        <v>39962</v>
      </c>
      <c r="C730" s="9">
        <v>0.37152777777777773</v>
      </c>
      <c r="D730" t="s">
        <v>5305</v>
      </c>
      <c r="E730" t="s">
        <v>4627</v>
      </c>
      <c r="F730" t="s">
        <v>4625</v>
      </c>
      <c r="G730" t="s">
        <v>5324</v>
      </c>
      <c r="H730" s="5">
        <v>39860</v>
      </c>
      <c r="I730" t="s">
        <v>4629</v>
      </c>
    </row>
    <row r="731" spans="1:9" x14ac:dyDescent="0.2">
      <c r="A731">
        <v>730</v>
      </c>
      <c r="B731" s="5">
        <v>39962</v>
      </c>
      <c r="C731" s="9">
        <v>0.37152777777777773</v>
      </c>
      <c r="D731" t="s">
        <v>5305</v>
      </c>
      <c r="E731" t="s">
        <v>4627</v>
      </c>
      <c r="F731" t="s">
        <v>4625</v>
      </c>
      <c r="G731" t="s">
        <v>5325</v>
      </c>
      <c r="H731" s="5">
        <v>40224</v>
      </c>
      <c r="I731" t="s">
        <v>4629</v>
      </c>
    </row>
    <row r="732" spans="1:9" x14ac:dyDescent="0.2">
      <c r="A732">
        <v>731</v>
      </c>
      <c r="B732" s="5">
        <v>39962</v>
      </c>
      <c r="C732" s="9">
        <v>0.37152777777777773</v>
      </c>
      <c r="D732" t="s">
        <v>5305</v>
      </c>
      <c r="E732" t="s">
        <v>4627</v>
      </c>
      <c r="F732" t="s">
        <v>4625</v>
      </c>
      <c r="G732" t="s">
        <v>5326</v>
      </c>
      <c r="H732" s="5">
        <v>40954</v>
      </c>
      <c r="I732" t="s">
        <v>4629</v>
      </c>
    </row>
    <row r="733" spans="1:9" x14ac:dyDescent="0.2">
      <c r="A733">
        <v>732</v>
      </c>
      <c r="B733" s="5">
        <v>39962</v>
      </c>
      <c r="C733" s="9">
        <v>0.37152777777777773</v>
      </c>
      <c r="D733" t="s">
        <v>5305</v>
      </c>
      <c r="E733" t="s">
        <v>4627</v>
      </c>
      <c r="F733" t="s">
        <v>4625</v>
      </c>
      <c r="G733" t="s">
        <v>5327</v>
      </c>
      <c r="H733">
        <v>1</v>
      </c>
      <c r="I733" t="s">
        <v>4629</v>
      </c>
    </row>
    <row r="734" spans="1:9" s="8" customFormat="1" x14ac:dyDescent="0.2">
      <c r="A734" s="8">
        <v>733</v>
      </c>
      <c r="B734" s="12">
        <v>39962</v>
      </c>
      <c r="C734" s="13">
        <v>0.37152777777777773</v>
      </c>
      <c r="D734" s="8" t="s">
        <v>5305</v>
      </c>
      <c r="E734" s="8" t="s">
        <v>4627</v>
      </c>
      <c r="F734" s="8" t="s">
        <v>4625</v>
      </c>
      <c r="G734" s="8" t="s">
        <v>5328</v>
      </c>
      <c r="H734" s="18">
        <v>28995</v>
      </c>
      <c r="I734" s="8" t="s">
        <v>4629</v>
      </c>
    </row>
    <row r="735" spans="1:9" x14ac:dyDescent="0.2">
      <c r="A735">
        <v>734</v>
      </c>
      <c r="B735" s="5">
        <v>39962</v>
      </c>
      <c r="C735" s="9">
        <v>0.37222222222222223</v>
      </c>
      <c r="D735" t="s">
        <v>5305</v>
      </c>
      <c r="E735" t="s">
        <v>4627</v>
      </c>
      <c r="F735" t="s">
        <v>4625</v>
      </c>
      <c r="G735" t="s">
        <v>5329</v>
      </c>
      <c r="H735" s="11">
        <v>18175</v>
      </c>
      <c r="I735" t="s">
        <v>4629</v>
      </c>
    </row>
    <row r="736" spans="1:9" x14ac:dyDescent="0.2">
      <c r="A736">
        <v>735</v>
      </c>
      <c r="B736" s="5">
        <v>39962</v>
      </c>
      <c r="C736" s="9">
        <v>0.37222222222222223</v>
      </c>
      <c r="D736" t="s">
        <v>5305</v>
      </c>
      <c r="E736" t="s">
        <v>4627</v>
      </c>
      <c r="F736" t="s">
        <v>4625</v>
      </c>
      <c r="G736" t="s">
        <v>5330</v>
      </c>
      <c r="H736" s="11">
        <v>88434.75</v>
      </c>
      <c r="I736" t="s">
        <v>4629</v>
      </c>
    </row>
    <row r="737" spans="1:9" x14ac:dyDescent="0.2">
      <c r="A737">
        <v>736</v>
      </c>
      <c r="B737" s="5">
        <v>39962</v>
      </c>
      <c r="C737" s="9">
        <v>0.37222222222222223</v>
      </c>
      <c r="D737" t="s">
        <v>5305</v>
      </c>
      <c r="E737" t="s">
        <v>4627</v>
      </c>
      <c r="F737" t="s">
        <v>4625</v>
      </c>
      <c r="G737" t="s">
        <v>5331</v>
      </c>
      <c r="H737" t="s">
        <v>5341</v>
      </c>
      <c r="I737" t="s">
        <v>4629</v>
      </c>
    </row>
    <row r="738" spans="1:9" x14ac:dyDescent="0.2">
      <c r="A738">
        <v>737</v>
      </c>
      <c r="B738" s="5">
        <v>39962</v>
      </c>
      <c r="C738" s="9">
        <v>0.37222222222222223</v>
      </c>
      <c r="D738" t="s">
        <v>5305</v>
      </c>
      <c r="E738" t="s">
        <v>4627</v>
      </c>
      <c r="F738" t="s">
        <v>4625</v>
      </c>
      <c r="G738" t="s">
        <v>5332</v>
      </c>
      <c r="H738" t="s">
        <v>3879</v>
      </c>
      <c r="I738" t="s">
        <v>4629</v>
      </c>
    </row>
    <row r="739" spans="1:9" s="8" customFormat="1" x14ac:dyDescent="0.2">
      <c r="A739" s="8">
        <v>738</v>
      </c>
      <c r="B739" s="12">
        <v>39962</v>
      </c>
      <c r="C739" s="13">
        <v>0.37222222222222223</v>
      </c>
      <c r="D739" s="8" t="s">
        <v>5305</v>
      </c>
      <c r="E739" s="8" t="s">
        <v>4627</v>
      </c>
      <c r="F739" s="8" t="s">
        <v>4625</v>
      </c>
      <c r="G739" s="8" t="s">
        <v>5333</v>
      </c>
      <c r="H739" s="8" t="s">
        <v>1706</v>
      </c>
      <c r="I739" s="8" t="s">
        <v>4629</v>
      </c>
    </row>
    <row r="740" spans="1:9" x14ac:dyDescent="0.2">
      <c r="A740">
        <v>739</v>
      </c>
      <c r="B740" s="5">
        <v>39966</v>
      </c>
      <c r="C740" s="9">
        <v>0.46666666666666662</v>
      </c>
      <c r="D740" t="s">
        <v>4744</v>
      </c>
      <c r="E740" t="s">
        <v>4627</v>
      </c>
      <c r="F740" t="s">
        <v>4625</v>
      </c>
      <c r="G740" t="s">
        <v>5334</v>
      </c>
      <c r="H740" t="s">
        <v>5342</v>
      </c>
      <c r="I740" t="s">
        <v>5341</v>
      </c>
    </row>
    <row r="741" spans="1:9" x14ac:dyDescent="0.2">
      <c r="A741">
        <v>740</v>
      </c>
      <c r="B741" s="5">
        <v>39966</v>
      </c>
      <c r="C741" s="9">
        <v>0.46666666666666662</v>
      </c>
      <c r="D741" t="s">
        <v>4744</v>
      </c>
      <c r="E741" t="s">
        <v>4627</v>
      </c>
      <c r="F741" t="s">
        <v>4625</v>
      </c>
      <c r="G741" t="s">
        <v>5335</v>
      </c>
      <c r="H741" t="s">
        <v>5342</v>
      </c>
      <c r="I741" t="s">
        <v>5341</v>
      </c>
    </row>
    <row r="742" spans="1:9" x14ac:dyDescent="0.2">
      <c r="A742">
        <v>741</v>
      </c>
      <c r="B742" s="5">
        <v>39966</v>
      </c>
      <c r="C742" s="9">
        <v>0.46666666666666662</v>
      </c>
      <c r="D742" t="s">
        <v>4744</v>
      </c>
      <c r="E742" t="s">
        <v>4627</v>
      </c>
      <c r="F742" t="s">
        <v>4625</v>
      </c>
      <c r="G742" t="s">
        <v>5336</v>
      </c>
      <c r="H742" t="s">
        <v>5342</v>
      </c>
      <c r="I742" t="s">
        <v>5341</v>
      </c>
    </row>
    <row r="743" spans="1:9" x14ac:dyDescent="0.2">
      <c r="A743">
        <v>742</v>
      </c>
      <c r="B743" s="5">
        <v>39966</v>
      </c>
      <c r="C743" s="9">
        <v>0.46666666666666662</v>
      </c>
      <c r="D743" t="s">
        <v>4744</v>
      </c>
      <c r="E743" t="s">
        <v>4627</v>
      </c>
      <c r="F743" t="s">
        <v>4625</v>
      </c>
      <c r="G743" t="s">
        <v>5337</v>
      </c>
      <c r="H743" t="s">
        <v>5342</v>
      </c>
      <c r="I743" t="s">
        <v>5341</v>
      </c>
    </row>
    <row r="744" spans="1:9" x14ac:dyDescent="0.2">
      <c r="A744">
        <v>743</v>
      </c>
      <c r="B744" s="5">
        <v>39966</v>
      </c>
      <c r="C744" s="9">
        <v>0.46666666666666662</v>
      </c>
      <c r="D744" t="s">
        <v>4744</v>
      </c>
      <c r="E744" t="s">
        <v>4627</v>
      </c>
      <c r="F744" t="s">
        <v>4625</v>
      </c>
      <c r="G744" t="s">
        <v>5338</v>
      </c>
      <c r="H744" t="s">
        <v>5342</v>
      </c>
      <c r="I744" t="s">
        <v>5341</v>
      </c>
    </row>
    <row r="745" spans="1:9" x14ac:dyDescent="0.2">
      <c r="A745">
        <v>744</v>
      </c>
      <c r="B745" s="5">
        <v>39966</v>
      </c>
      <c r="C745" s="9">
        <v>0.46666666666666662</v>
      </c>
      <c r="D745" t="s">
        <v>4744</v>
      </c>
      <c r="E745" t="s">
        <v>4627</v>
      </c>
      <c r="F745" t="s">
        <v>4625</v>
      </c>
      <c r="G745" t="s">
        <v>5339</v>
      </c>
      <c r="H745" t="s">
        <v>5342</v>
      </c>
      <c r="I745" t="s">
        <v>5341</v>
      </c>
    </row>
    <row r="746" spans="1:9" x14ac:dyDescent="0.2">
      <c r="A746">
        <v>745</v>
      </c>
      <c r="B746" s="5">
        <v>39966</v>
      </c>
      <c r="C746" s="9">
        <v>0.46666666666666662</v>
      </c>
      <c r="D746" t="s">
        <v>4744</v>
      </c>
      <c r="E746" t="s">
        <v>4627</v>
      </c>
      <c r="F746" t="s">
        <v>4625</v>
      </c>
      <c r="G746" t="s">
        <v>5340</v>
      </c>
      <c r="H746" t="s">
        <v>5342</v>
      </c>
      <c r="I746" t="s">
        <v>5341</v>
      </c>
    </row>
    <row r="747" spans="1:9" x14ac:dyDescent="0.2">
      <c r="A747">
        <v>746</v>
      </c>
      <c r="B747" s="5">
        <v>39966</v>
      </c>
      <c r="C747" s="9">
        <v>0.46666666666666662</v>
      </c>
      <c r="D747" t="s">
        <v>4744</v>
      </c>
      <c r="E747" t="s">
        <v>4737</v>
      </c>
      <c r="F747" t="s">
        <v>4625</v>
      </c>
      <c r="G747" t="s">
        <v>119</v>
      </c>
    </row>
    <row r="748" spans="1:9" x14ac:dyDescent="0.2">
      <c r="A748">
        <v>747</v>
      </c>
      <c r="B748" s="5">
        <v>39966</v>
      </c>
      <c r="C748" s="9">
        <v>0.46666666666666662</v>
      </c>
      <c r="D748" t="s">
        <v>4744</v>
      </c>
      <c r="E748" t="s">
        <v>4627</v>
      </c>
      <c r="F748" t="s">
        <v>4625</v>
      </c>
      <c r="G748" t="s">
        <v>120</v>
      </c>
      <c r="H748" s="11">
        <v>48390</v>
      </c>
      <c r="I748" t="s">
        <v>4629</v>
      </c>
    </row>
    <row r="749" spans="1:9" x14ac:dyDescent="0.2">
      <c r="A749">
        <v>748</v>
      </c>
      <c r="B749" s="5">
        <v>39966</v>
      </c>
      <c r="C749" s="9">
        <v>0.46666666666666662</v>
      </c>
      <c r="D749" t="s">
        <v>4744</v>
      </c>
      <c r="E749" t="s">
        <v>4627</v>
      </c>
      <c r="F749" t="s">
        <v>4625</v>
      </c>
      <c r="G749" t="s">
        <v>121</v>
      </c>
      <c r="H749" s="11">
        <v>290340</v>
      </c>
      <c r="I749" t="s">
        <v>4629</v>
      </c>
    </row>
    <row r="750" spans="1:9" x14ac:dyDescent="0.2">
      <c r="A750">
        <v>749</v>
      </c>
      <c r="B750" s="5">
        <v>39966</v>
      </c>
      <c r="C750" s="9">
        <v>0.46666666666666662</v>
      </c>
      <c r="D750" t="s">
        <v>4744</v>
      </c>
      <c r="E750" t="s">
        <v>4627</v>
      </c>
      <c r="F750" t="s">
        <v>4625</v>
      </c>
      <c r="G750" t="s">
        <v>122</v>
      </c>
      <c r="H750" t="s">
        <v>4629</v>
      </c>
      <c r="I750" s="11">
        <v>48390</v>
      </c>
    </row>
    <row r="751" spans="1:9" x14ac:dyDescent="0.2">
      <c r="A751">
        <v>750</v>
      </c>
      <c r="B751" s="5">
        <v>39966</v>
      </c>
      <c r="C751" s="9">
        <v>0.46666666666666662</v>
      </c>
      <c r="D751" t="s">
        <v>4744</v>
      </c>
      <c r="E751" t="s">
        <v>4627</v>
      </c>
      <c r="F751" t="s">
        <v>4625</v>
      </c>
      <c r="G751" t="s">
        <v>123</v>
      </c>
      <c r="H751" s="11">
        <v>130000</v>
      </c>
      <c r="I751" t="s">
        <v>4629</v>
      </c>
    </row>
    <row r="752" spans="1:9" x14ac:dyDescent="0.2">
      <c r="A752">
        <v>751</v>
      </c>
      <c r="B752" s="5">
        <v>39966</v>
      </c>
      <c r="C752" s="9">
        <v>0.46666666666666662</v>
      </c>
      <c r="D752" t="s">
        <v>4744</v>
      </c>
      <c r="E752" t="s">
        <v>4627</v>
      </c>
      <c r="F752" t="s">
        <v>4625</v>
      </c>
      <c r="G752" t="s">
        <v>124</v>
      </c>
      <c r="H752" s="11">
        <v>390000</v>
      </c>
      <c r="I752" t="s">
        <v>4629</v>
      </c>
    </row>
    <row r="753" spans="1:9" x14ac:dyDescent="0.2">
      <c r="A753">
        <v>752</v>
      </c>
      <c r="B753" s="5">
        <v>39966</v>
      </c>
      <c r="C753" s="9">
        <v>0.46666666666666662</v>
      </c>
      <c r="D753" t="s">
        <v>4744</v>
      </c>
      <c r="E753" t="s">
        <v>4627</v>
      </c>
      <c r="F753" t="s">
        <v>4625</v>
      </c>
      <c r="G753" t="s">
        <v>125</v>
      </c>
      <c r="H753" s="11">
        <v>12000</v>
      </c>
      <c r="I753" t="s">
        <v>4629</v>
      </c>
    </row>
    <row r="754" spans="1:9" x14ac:dyDescent="0.2">
      <c r="A754">
        <v>753</v>
      </c>
      <c r="B754" s="5">
        <v>39966</v>
      </c>
      <c r="C754" s="9">
        <v>0.46666666666666662</v>
      </c>
      <c r="D754" t="s">
        <v>4744</v>
      </c>
      <c r="E754" t="s">
        <v>4627</v>
      </c>
      <c r="F754" t="s">
        <v>4625</v>
      </c>
      <c r="G754" t="s">
        <v>126</v>
      </c>
      <c r="H754" s="11">
        <v>48000</v>
      </c>
      <c r="I754" t="s">
        <v>4629</v>
      </c>
    </row>
    <row r="755" spans="1:9" x14ac:dyDescent="0.2">
      <c r="A755">
        <v>754</v>
      </c>
      <c r="B755" s="5">
        <v>39966</v>
      </c>
      <c r="C755" s="9">
        <v>0.46666666666666662</v>
      </c>
      <c r="D755" t="s">
        <v>4744</v>
      </c>
      <c r="E755" t="s">
        <v>4627</v>
      </c>
      <c r="F755" t="s">
        <v>4625</v>
      </c>
      <c r="G755" t="s">
        <v>127</v>
      </c>
      <c r="H755" t="s">
        <v>4629</v>
      </c>
      <c r="I755" s="11">
        <v>130000</v>
      </c>
    </row>
    <row r="756" spans="1:9" x14ac:dyDescent="0.2">
      <c r="A756">
        <v>755</v>
      </c>
      <c r="B756" s="5">
        <v>39966</v>
      </c>
      <c r="C756" s="9">
        <v>0.46666666666666662</v>
      </c>
      <c r="D756" t="s">
        <v>4744</v>
      </c>
      <c r="E756" t="s">
        <v>4627</v>
      </c>
      <c r="F756" t="s">
        <v>4625</v>
      </c>
      <c r="G756" t="s">
        <v>128</v>
      </c>
      <c r="H756" t="s">
        <v>4629</v>
      </c>
      <c r="I756" s="11">
        <v>390000</v>
      </c>
    </row>
    <row r="757" spans="1:9" x14ac:dyDescent="0.2">
      <c r="A757">
        <v>756</v>
      </c>
      <c r="B757" s="5">
        <v>39966</v>
      </c>
      <c r="C757" s="9">
        <v>0.46666666666666662</v>
      </c>
      <c r="D757" t="s">
        <v>4744</v>
      </c>
      <c r="E757" t="s">
        <v>4627</v>
      </c>
      <c r="F757" t="s">
        <v>4625</v>
      </c>
      <c r="G757" t="s">
        <v>129</v>
      </c>
      <c r="H757" t="s">
        <v>4629</v>
      </c>
      <c r="I757" s="11">
        <v>12000</v>
      </c>
    </row>
    <row r="758" spans="1:9" x14ac:dyDescent="0.2">
      <c r="A758">
        <v>757</v>
      </c>
      <c r="B758" s="5">
        <v>39966</v>
      </c>
      <c r="C758" s="9">
        <v>0.46666666666666662</v>
      </c>
      <c r="D758" t="s">
        <v>4744</v>
      </c>
      <c r="E758" t="s">
        <v>4627</v>
      </c>
      <c r="F758" t="s">
        <v>4625</v>
      </c>
      <c r="G758" t="s">
        <v>130</v>
      </c>
      <c r="H758" t="s">
        <v>4629</v>
      </c>
      <c r="I758" s="11">
        <v>359605</v>
      </c>
    </row>
    <row r="759" spans="1:9" x14ac:dyDescent="0.2">
      <c r="A759">
        <v>758</v>
      </c>
      <c r="B759" s="5">
        <v>39966</v>
      </c>
      <c r="C759" s="9">
        <v>0.46666666666666662</v>
      </c>
      <c r="D759" t="s">
        <v>4744</v>
      </c>
      <c r="E759" t="s">
        <v>4627</v>
      </c>
      <c r="F759" t="s">
        <v>4625</v>
      </c>
      <c r="G759" t="s">
        <v>131</v>
      </c>
      <c r="H759" s="11">
        <v>338748</v>
      </c>
      <c r="I759" t="s">
        <v>4629</v>
      </c>
    </row>
    <row r="760" spans="1:9" x14ac:dyDescent="0.2">
      <c r="A760">
        <v>759</v>
      </c>
      <c r="B760" s="5">
        <v>39966</v>
      </c>
      <c r="C760" s="9">
        <v>0.46666666666666662</v>
      </c>
      <c r="D760" t="s">
        <v>4744</v>
      </c>
      <c r="E760" t="s">
        <v>4627</v>
      </c>
      <c r="F760" t="s">
        <v>4625</v>
      </c>
      <c r="G760" t="s">
        <v>132</v>
      </c>
      <c r="H760" s="11">
        <v>1354992</v>
      </c>
      <c r="I760" t="s">
        <v>4629</v>
      </c>
    </row>
    <row r="761" spans="1:9" x14ac:dyDescent="0.2">
      <c r="A761">
        <v>760</v>
      </c>
      <c r="B761" s="5">
        <v>39966</v>
      </c>
      <c r="C761" s="9">
        <v>0.46666666666666662</v>
      </c>
      <c r="D761" t="s">
        <v>4744</v>
      </c>
      <c r="E761" t="s">
        <v>4627</v>
      </c>
      <c r="F761" t="s">
        <v>4625</v>
      </c>
      <c r="G761" t="s">
        <v>133</v>
      </c>
      <c r="H761" t="s">
        <v>4629</v>
      </c>
      <c r="I761" s="11">
        <v>338748</v>
      </c>
    </row>
    <row r="762" spans="1:9" x14ac:dyDescent="0.2">
      <c r="A762">
        <v>761</v>
      </c>
      <c r="B762" s="5">
        <v>39966</v>
      </c>
      <c r="C762" s="9">
        <v>0.46666666666666662</v>
      </c>
      <c r="D762" t="s">
        <v>4744</v>
      </c>
      <c r="E762" t="s">
        <v>4627</v>
      </c>
      <c r="F762" t="s">
        <v>4625</v>
      </c>
      <c r="G762" t="s">
        <v>134</v>
      </c>
      <c r="H762" t="s">
        <v>4629</v>
      </c>
      <c r="I762" s="11">
        <v>1354992</v>
      </c>
    </row>
    <row r="763" spans="1:9" x14ac:dyDescent="0.2">
      <c r="A763">
        <v>762</v>
      </c>
      <c r="B763" s="5">
        <v>39966</v>
      </c>
      <c r="C763" s="9">
        <v>0.46666666666666662</v>
      </c>
      <c r="D763" t="s">
        <v>4744</v>
      </c>
      <c r="E763" t="s">
        <v>4627</v>
      </c>
      <c r="F763" t="s">
        <v>4625</v>
      </c>
      <c r="G763" t="s">
        <v>135</v>
      </c>
      <c r="H763" s="11">
        <v>1674664</v>
      </c>
      <c r="I763" s="10" t="s">
        <v>136</v>
      </c>
    </row>
    <row r="764" spans="1:9" x14ac:dyDescent="0.2">
      <c r="A764">
        <v>763</v>
      </c>
      <c r="B764" s="5">
        <v>39966</v>
      </c>
      <c r="C764" s="9">
        <v>0.46666666666666662</v>
      </c>
      <c r="D764" t="s">
        <v>4744</v>
      </c>
      <c r="E764" t="s">
        <v>4627</v>
      </c>
      <c r="F764" t="s">
        <v>4625</v>
      </c>
      <c r="G764" t="s">
        <v>137</v>
      </c>
      <c r="H764" t="s">
        <v>4629</v>
      </c>
      <c r="I764" s="11">
        <v>1674664</v>
      </c>
    </row>
    <row r="765" spans="1:9" x14ac:dyDescent="0.2">
      <c r="A765">
        <v>764</v>
      </c>
      <c r="B765" s="5">
        <v>39966</v>
      </c>
      <c r="C765" s="9">
        <v>0.46666666666666662</v>
      </c>
      <c r="D765" t="s">
        <v>4744</v>
      </c>
      <c r="E765" t="s">
        <v>4627</v>
      </c>
      <c r="F765" t="s">
        <v>4625</v>
      </c>
      <c r="G765" t="s">
        <v>138</v>
      </c>
      <c r="H765" t="s">
        <v>4629</v>
      </c>
      <c r="I765" s="11">
        <v>290340</v>
      </c>
    </row>
    <row r="766" spans="1:9" x14ac:dyDescent="0.2">
      <c r="A766">
        <v>765</v>
      </c>
      <c r="B766" s="5">
        <v>39966</v>
      </c>
      <c r="C766" s="9">
        <v>0.46666666666666662</v>
      </c>
      <c r="D766" t="s">
        <v>4744</v>
      </c>
      <c r="E766" t="s">
        <v>4627</v>
      </c>
      <c r="F766" t="s">
        <v>4625</v>
      </c>
      <c r="G766" t="s">
        <v>139</v>
      </c>
      <c r="H766" t="s">
        <v>4629</v>
      </c>
      <c r="I766" s="11">
        <v>274771</v>
      </c>
    </row>
    <row r="767" spans="1:9" s="8" customFormat="1" x14ac:dyDescent="0.2">
      <c r="A767" s="8">
        <v>766</v>
      </c>
      <c r="B767" s="12">
        <v>39966</v>
      </c>
      <c r="C767" s="13">
        <v>0.46666666666666662</v>
      </c>
      <c r="D767" s="8" t="s">
        <v>4744</v>
      </c>
      <c r="E767" s="8" t="s">
        <v>4627</v>
      </c>
      <c r="F767" s="8" t="s">
        <v>4625</v>
      </c>
      <c r="G767" s="8" t="s">
        <v>140</v>
      </c>
      <c r="H767" s="8" t="s">
        <v>4629</v>
      </c>
      <c r="I767" s="18">
        <v>1099084</v>
      </c>
    </row>
    <row r="768" spans="1:9" x14ac:dyDescent="0.2">
      <c r="A768">
        <v>767</v>
      </c>
      <c r="B768" s="5">
        <v>39966</v>
      </c>
      <c r="C768" s="9">
        <v>0.46666666666666662</v>
      </c>
      <c r="D768" t="s">
        <v>4744</v>
      </c>
      <c r="E768" t="s">
        <v>4627</v>
      </c>
      <c r="F768" t="s">
        <v>4625</v>
      </c>
      <c r="G768" t="s">
        <v>5339</v>
      </c>
      <c r="H768" t="s">
        <v>5341</v>
      </c>
      <c r="I768" t="s">
        <v>5342</v>
      </c>
    </row>
    <row r="769" spans="1:9" s="8" customFormat="1" x14ac:dyDescent="0.2">
      <c r="A769" s="8">
        <v>768</v>
      </c>
      <c r="B769" s="12">
        <v>39966</v>
      </c>
      <c r="C769" s="13">
        <v>0.46666666666666662</v>
      </c>
      <c r="D769" s="8" t="s">
        <v>4744</v>
      </c>
      <c r="E769" s="8" t="s">
        <v>4627</v>
      </c>
      <c r="F769" s="8" t="s">
        <v>4625</v>
      </c>
      <c r="G769" s="8" t="s">
        <v>5340</v>
      </c>
      <c r="H769" s="8" t="s">
        <v>5341</v>
      </c>
      <c r="I769" s="8" t="s">
        <v>5342</v>
      </c>
    </row>
    <row r="770" spans="1:9" x14ac:dyDescent="0.2">
      <c r="A770">
        <v>769</v>
      </c>
      <c r="B770" s="5">
        <v>39966</v>
      </c>
      <c r="C770" s="9">
        <v>0.47083333333333338</v>
      </c>
      <c r="D770" t="s">
        <v>4744</v>
      </c>
      <c r="E770" t="s">
        <v>4627</v>
      </c>
      <c r="F770" t="s">
        <v>4625</v>
      </c>
      <c r="G770" t="s">
        <v>141</v>
      </c>
      <c r="H770" t="s">
        <v>5342</v>
      </c>
      <c r="I770" t="s">
        <v>5341</v>
      </c>
    </row>
    <row r="771" spans="1:9" x14ac:dyDescent="0.2">
      <c r="A771">
        <v>770</v>
      </c>
      <c r="B771" s="5">
        <v>39966</v>
      </c>
      <c r="C771" s="9">
        <v>0.47083333333333338</v>
      </c>
      <c r="D771" t="s">
        <v>4744</v>
      </c>
      <c r="E771" t="s">
        <v>4627</v>
      </c>
      <c r="F771" t="s">
        <v>4625</v>
      </c>
      <c r="G771" t="s">
        <v>142</v>
      </c>
      <c r="H771" t="s">
        <v>5342</v>
      </c>
      <c r="I771" t="s">
        <v>5341</v>
      </c>
    </row>
    <row r="772" spans="1:9" x14ac:dyDescent="0.2">
      <c r="A772">
        <v>771</v>
      </c>
      <c r="B772" s="5">
        <v>39966</v>
      </c>
      <c r="C772" s="9">
        <v>0.47083333333333338</v>
      </c>
      <c r="D772" t="s">
        <v>4744</v>
      </c>
      <c r="E772" t="s">
        <v>4627</v>
      </c>
      <c r="F772" t="s">
        <v>4625</v>
      </c>
      <c r="G772" t="s">
        <v>143</v>
      </c>
      <c r="H772" t="s">
        <v>5342</v>
      </c>
      <c r="I772" t="s">
        <v>5341</v>
      </c>
    </row>
    <row r="773" spans="1:9" x14ac:dyDescent="0.2">
      <c r="A773">
        <v>772</v>
      </c>
      <c r="B773" s="5">
        <v>39966</v>
      </c>
      <c r="C773" s="9">
        <v>0.47083333333333338</v>
      </c>
      <c r="D773" t="s">
        <v>4744</v>
      </c>
      <c r="E773" t="s">
        <v>4627</v>
      </c>
      <c r="F773" t="s">
        <v>4625</v>
      </c>
      <c r="G773" t="s">
        <v>144</v>
      </c>
      <c r="H773" s="11">
        <v>55000</v>
      </c>
      <c r="I773" t="s">
        <v>4629</v>
      </c>
    </row>
    <row r="774" spans="1:9" x14ac:dyDescent="0.2">
      <c r="A774">
        <v>773</v>
      </c>
      <c r="B774" s="5">
        <v>39966</v>
      </c>
      <c r="C774" s="9">
        <v>0.47083333333333338</v>
      </c>
      <c r="D774" t="s">
        <v>4744</v>
      </c>
      <c r="E774" t="s">
        <v>4627</v>
      </c>
      <c r="F774" t="s">
        <v>4625</v>
      </c>
      <c r="G774" t="s">
        <v>145</v>
      </c>
      <c r="H774" t="s">
        <v>4629</v>
      </c>
      <c r="I774" s="11">
        <v>55000</v>
      </c>
    </row>
    <row r="775" spans="1:9" x14ac:dyDescent="0.2">
      <c r="A775">
        <v>774</v>
      </c>
      <c r="B775" s="5">
        <v>39966</v>
      </c>
      <c r="C775" s="9">
        <v>0.47083333333333338</v>
      </c>
      <c r="D775" t="s">
        <v>4744</v>
      </c>
      <c r="E775" t="s">
        <v>4627</v>
      </c>
      <c r="F775" t="s">
        <v>4625</v>
      </c>
      <c r="G775" t="s">
        <v>2605</v>
      </c>
      <c r="H775" t="s">
        <v>5342</v>
      </c>
      <c r="I775" t="s">
        <v>5341</v>
      </c>
    </row>
    <row r="776" spans="1:9" x14ac:dyDescent="0.2">
      <c r="A776">
        <v>775</v>
      </c>
      <c r="B776" s="5">
        <v>39966</v>
      </c>
      <c r="C776" s="9">
        <v>0.47083333333333338</v>
      </c>
      <c r="D776" t="s">
        <v>4744</v>
      </c>
      <c r="E776" t="s">
        <v>4627</v>
      </c>
      <c r="F776" t="s">
        <v>4625</v>
      </c>
      <c r="G776" t="s">
        <v>146</v>
      </c>
      <c r="H776" s="11">
        <v>379500</v>
      </c>
      <c r="I776" t="s">
        <v>4629</v>
      </c>
    </row>
    <row r="777" spans="1:9" x14ac:dyDescent="0.2">
      <c r="A777">
        <v>776</v>
      </c>
      <c r="B777" s="5">
        <v>39966</v>
      </c>
      <c r="C777" s="9">
        <v>0.47083333333333338</v>
      </c>
      <c r="D777" t="s">
        <v>4744</v>
      </c>
      <c r="E777" t="s">
        <v>4627</v>
      </c>
      <c r="F777" t="s">
        <v>4625</v>
      </c>
      <c r="G777" t="s">
        <v>2604</v>
      </c>
      <c r="H777" t="s">
        <v>4629</v>
      </c>
      <c r="I777" s="11">
        <v>379500</v>
      </c>
    </row>
    <row r="778" spans="1:9" x14ac:dyDescent="0.2">
      <c r="A778">
        <v>777</v>
      </c>
      <c r="B778" s="5">
        <v>39966</v>
      </c>
      <c r="C778" s="9">
        <v>0.47083333333333338</v>
      </c>
      <c r="D778" t="s">
        <v>4744</v>
      </c>
      <c r="E778" t="s">
        <v>4627</v>
      </c>
      <c r="F778" t="s">
        <v>4625</v>
      </c>
      <c r="G778" t="s">
        <v>147</v>
      </c>
      <c r="H778" t="s">
        <v>5342</v>
      </c>
      <c r="I778" t="s">
        <v>5341</v>
      </c>
    </row>
    <row r="779" spans="1:9" x14ac:dyDescent="0.2">
      <c r="A779">
        <v>778</v>
      </c>
      <c r="B779" s="5">
        <v>39966</v>
      </c>
      <c r="C779" s="9">
        <v>0.47083333333333338</v>
      </c>
      <c r="D779" t="s">
        <v>4744</v>
      </c>
      <c r="E779" t="s">
        <v>4627</v>
      </c>
      <c r="F779" t="s">
        <v>4625</v>
      </c>
      <c r="G779" t="s">
        <v>148</v>
      </c>
      <c r="H779" s="11">
        <v>14500</v>
      </c>
      <c r="I779" t="s">
        <v>4629</v>
      </c>
    </row>
    <row r="780" spans="1:9" x14ac:dyDescent="0.2">
      <c r="A780">
        <v>779</v>
      </c>
      <c r="B780" s="5">
        <v>39966</v>
      </c>
      <c r="C780" s="9">
        <v>0.47083333333333338</v>
      </c>
      <c r="D780" t="s">
        <v>4744</v>
      </c>
      <c r="E780" t="s">
        <v>4627</v>
      </c>
      <c r="F780" t="s">
        <v>4625</v>
      </c>
      <c r="G780" t="s">
        <v>1786</v>
      </c>
      <c r="H780" t="s">
        <v>4629</v>
      </c>
      <c r="I780" s="11">
        <v>14500</v>
      </c>
    </row>
    <row r="781" spans="1:9" x14ac:dyDescent="0.2">
      <c r="A781">
        <v>780</v>
      </c>
      <c r="B781" s="5">
        <v>39966</v>
      </c>
      <c r="C781" s="9">
        <v>0.47083333333333338</v>
      </c>
      <c r="D781" t="s">
        <v>4744</v>
      </c>
      <c r="E781" t="s">
        <v>4627</v>
      </c>
      <c r="F781" t="s">
        <v>4625</v>
      </c>
      <c r="G781" t="s">
        <v>1787</v>
      </c>
      <c r="H781" t="s">
        <v>5342</v>
      </c>
      <c r="I781" t="s">
        <v>5341</v>
      </c>
    </row>
    <row r="782" spans="1:9" x14ac:dyDescent="0.2">
      <c r="A782">
        <v>781</v>
      </c>
      <c r="B782" s="5">
        <v>39966</v>
      </c>
      <c r="C782" s="9">
        <v>0.47083333333333338</v>
      </c>
      <c r="D782" t="s">
        <v>4744</v>
      </c>
      <c r="E782" t="s">
        <v>4627</v>
      </c>
      <c r="F782" t="s">
        <v>4625</v>
      </c>
      <c r="G782" t="s">
        <v>813</v>
      </c>
      <c r="H782" t="s">
        <v>5342</v>
      </c>
      <c r="I782" t="s">
        <v>5341</v>
      </c>
    </row>
    <row r="783" spans="1:9" x14ac:dyDescent="0.2">
      <c r="A783">
        <v>782</v>
      </c>
      <c r="B783" s="5">
        <v>39966</v>
      </c>
      <c r="C783" s="9">
        <v>0.47083333333333338</v>
      </c>
      <c r="D783" t="s">
        <v>4744</v>
      </c>
      <c r="E783" t="s">
        <v>4627</v>
      </c>
      <c r="F783" t="s">
        <v>4625</v>
      </c>
      <c r="G783" t="s">
        <v>814</v>
      </c>
      <c r="H783" s="11">
        <v>31720</v>
      </c>
      <c r="I783" t="s">
        <v>4629</v>
      </c>
    </row>
    <row r="784" spans="1:9" x14ac:dyDescent="0.2">
      <c r="A784">
        <v>783</v>
      </c>
      <c r="B784" s="5">
        <v>39966</v>
      </c>
      <c r="C784" s="9">
        <v>0.47083333333333338</v>
      </c>
      <c r="D784" t="s">
        <v>4744</v>
      </c>
      <c r="E784" t="s">
        <v>4627</v>
      </c>
      <c r="F784" t="s">
        <v>4625</v>
      </c>
      <c r="G784" t="s">
        <v>815</v>
      </c>
      <c r="H784" t="s">
        <v>4629</v>
      </c>
      <c r="I784" s="11">
        <v>31720</v>
      </c>
    </row>
    <row r="785" spans="1:9" x14ac:dyDescent="0.2">
      <c r="A785">
        <v>784</v>
      </c>
      <c r="B785" s="5">
        <v>39966</v>
      </c>
      <c r="C785" s="9">
        <v>0.47083333333333338</v>
      </c>
      <c r="D785" t="s">
        <v>4744</v>
      </c>
      <c r="E785" t="s">
        <v>4627</v>
      </c>
      <c r="F785" t="s">
        <v>4625</v>
      </c>
      <c r="G785" t="s">
        <v>816</v>
      </c>
      <c r="H785" t="s">
        <v>5342</v>
      </c>
      <c r="I785" t="s">
        <v>5341</v>
      </c>
    </row>
    <row r="786" spans="1:9" x14ac:dyDescent="0.2">
      <c r="A786">
        <v>785</v>
      </c>
      <c r="B786" s="5">
        <v>39966</v>
      </c>
      <c r="C786" s="9">
        <v>0.47083333333333338</v>
      </c>
      <c r="D786" t="s">
        <v>4744</v>
      </c>
      <c r="E786" t="s">
        <v>4627</v>
      </c>
      <c r="F786" t="s">
        <v>4625</v>
      </c>
      <c r="G786" t="s">
        <v>817</v>
      </c>
      <c r="H786" s="11">
        <v>28788.15</v>
      </c>
      <c r="I786" t="s">
        <v>4629</v>
      </c>
    </row>
    <row r="787" spans="1:9" x14ac:dyDescent="0.2">
      <c r="A787">
        <v>786</v>
      </c>
      <c r="B787" s="5">
        <v>39966</v>
      </c>
      <c r="C787" s="9">
        <v>0.47083333333333338</v>
      </c>
      <c r="D787" t="s">
        <v>4744</v>
      </c>
      <c r="E787" t="s">
        <v>4627</v>
      </c>
      <c r="F787" t="s">
        <v>4625</v>
      </c>
      <c r="G787" t="s">
        <v>818</v>
      </c>
      <c r="H787" t="s">
        <v>4629</v>
      </c>
      <c r="I787" s="11">
        <v>28788.15</v>
      </c>
    </row>
    <row r="788" spans="1:9" x14ac:dyDescent="0.2">
      <c r="A788">
        <v>787</v>
      </c>
      <c r="B788" s="5">
        <v>39966</v>
      </c>
      <c r="C788" s="9">
        <v>0.47083333333333338</v>
      </c>
      <c r="D788" t="s">
        <v>4744</v>
      </c>
      <c r="E788" t="s">
        <v>4627</v>
      </c>
      <c r="F788" t="s">
        <v>4625</v>
      </c>
      <c r="G788" t="s">
        <v>819</v>
      </c>
      <c r="H788" s="11">
        <v>55982</v>
      </c>
      <c r="I788" t="s">
        <v>4629</v>
      </c>
    </row>
    <row r="789" spans="1:9" x14ac:dyDescent="0.2">
      <c r="A789">
        <v>788</v>
      </c>
      <c r="B789" s="5">
        <v>39966</v>
      </c>
      <c r="C789" s="9">
        <v>0.47083333333333338</v>
      </c>
      <c r="D789" t="s">
        <v>4744</v>
      </c>
      <c r="E789" t="s">
        <v>4627</v>
      </c>
      <c r="F789" t="s">
        <v>4625</v>
      </c>
      <c r="G789" t="s">
        <v>820</v>
      </c>
      <c r="H789" s="11">
        <v>41000</v>
      </c>
      <c r="I789" t="s">
        <v>4629</v>
      </c>
    </row>
    <row r="790" spans="1:9" x14ac:dyDescent="0.2">
      <c r="A790">
        <v>789</v>
      </c>
      <c r="B790" s="5">
        <v>39966</v>
      </c>
      <c r="C790" s="9">
        <v>0.47083333333333338</v>
      </c>
      <c r="D790" t="s">
        <v>4744</v>
      </c>
      <c r="E790" t="s">
        <v>4627</v>
      </c>
      <c r="F790" t="s">
        <v>4625</v>
      </c>
      <c r="G790" t="s">
        <v>821</v>
      </c>
      <c r="H790" t="s">
        <v>5342</v>
      </c>
      <c r="I790" t="s">
        <v>5341</v>
      </c>
    </row>
    <row r="791" spans="1:9" x14ac:dyDescent="0.2">
      <c r="A791">
        <v>790</v>
      </c>
      <c r="B791" s="5">
        <v>39966</v>
      </c>
      <c r="C791" s="9">
        <v>0.47083333333333338</v>
      </c>
      <c r="D791" t="s">
        <v>4744</v>
      </c>
      <c r="E791" t="s">
        <v>4627</v>
      </c>
      <c r="F791" t="s">
        <v>4625</v>
      </c>
      <c r="G791" t="s">
        <v>822</v>
      </c>
      <c r="H791" t="s">
        <v>5342</v>
      </c>
      <c r="I791" t="s">
        <v>5341</v>
      </c>
    </row>
    <row r="792" spans="1:9" x14ac:dyDescent="0.2">
      <c r="A792">
        <v>791</v>
      </c>
      <c r="B792" s="5">
        <v>39966</v>
      </c>
      <c r="C792" s="9">
        <v>0.47083333333333338</v>
      </c>
      <c r="D792" t="s">
        <v>4744</v>
      </c>
      <c r="E792" t="s">
        <v>4627</v>
      </c>
      <c r="F792" t="s">
        <v>4625</v>
      </c>
      <c r="G792" t="s">
        <v>823</v>
      </c>
      <c r="H792" t="s">
        <v>4629</v>
      </c>
      <c r="I792" s="11">
        <v>55982</v>
      </c>
    </row>
    <row r="793" spans="1:9" x14ac:dyDescent="0.2">
      <c r="A793">
        <v>792</v>
      </c>
      <c r="B793" s="5">
        <v>39966</v>
      </c>
      <c r="C793" s="9">
        <v>0.47083333333333338</v>
      </c>
      <c r="D793" t="s">
        <v>4744</v>
      </c>
      <c r="E793" t="s">
        <v>4627</v>
      </c>
      <c r="F793" t="s">
        <v>4625</v>
      </c>
      <c r="G793" t="s">
        <v>824</v>
      </c>
      <c r="H793" t="s">
        <v>4629</v>
      </c>
      <c r="I793" s="11">
        <v>41000</v>
      </c>
    </row>
    <row r="794" spans="1:9" x14ac:dyDescent="0.2">
      <c r="A794">
        <v>793</v>
      </c>
      <c r="B794" s="5">
        <v>39966</v>
      </c>
      <c r="C794" s="9">
        <v>0.47083333333333338</v>
      </c>
      <c r="D794" t="s">
        <v>4744</v>
      </c>
      <c r="E794" t="s">
        <v>4627</v>
      </c>
      <c r="F794" t="s">
        <v>4625</v>
      </c>
      <c r="G794" t="s">
        <v>825</v>
      </c>
      <c r="H794" s="11">
        <v>403008</v>
      </c>
      <c r="I794" t="s">
        <v>4629</v>
      </c>
    </row>
    <row r="795" spans="1:9" x14ac:dyDescent="0.2">
      <c r="A795">
        <v>794</v>
      </c>
      <c r="B795" s="5">
        <v>39966</v>
      </c>
      <c r="C795" s="9">
        <v>0.47083333333333338</v>
      </c>
      <c r="D795" t="s">
        <v>4744</v>
      </c>
      <c r="E795" t="s">
        <v>4627</v>
      </c>
      <c r="F795" t="s">
        <v>4625</v>
      </c>
      <c r="G795" t="s">
        <v>826</v>
      </c>
      <c r="H795" s="11">
        <v>2015040</v>
      </c>
      <c r="I795" t="s">
        <v>4629</v>
      </c>
    </row>
    <row r="796" spans="1:9" x14ac:dyDescent="0.2">
      <c r="A796">
        <v>795</v>
      </c>
      <c r="B796" s="5">
        <v>39966</v>
      </c>
      <c r="C796" s="9">
        <v>0.47083333333333338</v>
      </c>
      <c r="D796" t="s">
        <v>4744</v>
      </c>
      <c r="E796" t="s">
        <v>4627</v>
      </c>
      <c r="F796" t="s">
        <v>4625</v>
      </c>
      <c r="G796" t="s">
        <v>827</v>
      </c>
      <c r="H796" t="s">
        <v>5342</v>
      </c>
      <c r="I796" t="s">
        <v>5341</v>
      </c>
    </row>
    <row r="797" spans="1:9" x14ac:dyDescent="0.2">
      <c r="A797">
        <v>796</v>
      </c>
      <c r="B797" s="5">
        <v>39966</v>
      </c>
      <c r="C797" s="9">
        <v>0.47083333333333338</v>
      </c>
      <c r="D797" t="s">
        <v>4744</v>
      </c>
      <c r="E797" t="s">
        <v>4627</v>
      </c>
      <c r="F797" t="s">
        <v>4625</v>
      </c>
      <c r="G797" t="s">
        <v>828</v>
      </c>
      <c r="H797" t="s">
        <v>4629</v>
      </c>
      <c r="I797" s="11">
        <v>403008</v>
      </c>
    </row>
    <row r="798" spans="1:9" x14ac:dyDescent="0.2">
      <c r="A798">
        <v>797</v>
      </c>
      <c r="B798" s="5">
        <v>39966</v>
      </c>
      <c r="C798" s="9">
        <v>0.47083333333333338</v>
      </c>
      <c r="D798" t="s">
        <v>4744</v>
      </c>
      <c r="E798" t="s">
        <v>4627</v>
      </c>
      <c r="F798" t="s">
        <v>4625</v>
      </c>
      <c r="G798" t="s">
        <v>829</v>
      </c>
      <c r="H798" s="11">
        <v>14233</v>
      </c>
      <c r="I798" t="s">
        <v>4629</v>
      </c>
    </row>
    <row r="799" spans="1:9" x14ac:dyDescent="0.2">
      <c r="A799">
        <v>798</v>
      </c>
      <c r="B799" s="5">
        <v>39966</v>
      </c>
      <c r="C799" s="9">
        <v>0.47083333333333338</v>
      </c>
      <c r="D799" t="s">
        <v>4744</v>
      </c>
      <c r="E799" t="s">
        <v>4627</v>
      </c>
      <c r="F799" t="s">
        <v>4625</v>
      </c>
      <c r="G799" t="s">
        <v>830</v>
      </c>
      <c r="H799" s="11">
        <v>71165</v>
      </c>
      <c r="I799" t="s">
        <v>4629</v>
      </c>
    </row>
    <row r="800" spans="1:9" x14ac:dyDescent="0.2">
      <c r="A800">
        <v>799</v>
      </c>
      <c r="B800" s="5">
        <v>39966</v>
      </c>
      <c r="C800" s="9">
        <v>0.47083333333333338</v>
      </c>
      <c r="D800" t="s">
        <v>4744</v>
      </c>
      <c r="E800" t="s">
        <v>4627</v>
      </c>
      <c r="F800" t="s">
        <v>4625</v>
      </c>
      <c r="G800" t="s">
        <v>831</v>
      </c>
      <c r="H800" t="s">
        <v>4629</v>
      </c>
      <c r="I800" s="11">
        <v>14233</v>
      </c>
    </row>
    <row r="801" spans="1:9" x14ac:dyDescent="0.2">
      <c r="A801">
        <v>800</v>
      </c>
      <c r="B801" s="5">
        <v>39966</v>
      </c>
      <c r="C801" s="9">
        <v>0.47083333333333338</v>
      </c>
      <c r="D801" t="s">
        <v>4744</v>
      </c>
      <c r="E801" t="s">
        <v>4627</v>
      </c>
      <c r="F801" t="s">
        <v>4625</v>
      </c>
      <c r="G801" t="s">
        <v>396</v>
      </c>
      <c r="H801" t="s">
        <v>5342</v>
      </c>
      <c r="I801" t="s">
        <v>5341</v>
      </c>
    </row>
    <row r="802" spans="1:9" x14ac:dyDescent="0.2">
      <c r="A802">
        <v>801</v>
      </c>
      <c r="B802" s="5">
        <v>39966</v>
      </c>
      <c r="C802" s="9">
        <v>0.47083333333333338</v>
      </c>
      <c r="D802" t="s">
        <v>4744</v>
      </c>
      <c r="E802" t="s">
        <v>4627</v>
      </c>
      <c r="F802" t="s">
        <v>4625</v>
      </c>
      <c r="G802" t="s">
        <v>397</v>
      </c>
      <c r="H802">
        <v>54464</v>
      </c>
      <c r="I802" t="s">
        <v>4629</v>
      </c>
    </row>
    <row r="803" spans="1:9" x14ac:dyDescent="0.2">
      <c r="A803">
        <v>802</v>
      </c>
      <c r="B803" s="5">
        <v>39966</v>
      </c>
      <c r="C803" s="9">
        <v>0.47083333333333338</v>
      </c>
      <c r="D803" t="s">
        <v>4744</v>
      </c>
      <c r="E803" t="s">
        <v>4627</v>
      </c>
      <c r="F803" t="s">
        <v>4625</v>
      </c>
      <c r="G803" t="s">
        <v>398</v>
      </c>
      <c r="H803" s="11">
        <v>54464</v>
      </c>
      <c r="I803" t="s">
        <v>4629</v>
      </c>
    </row>
    <row r="804" spans="1:9" x14ac:dyDescent="0.2">
      <c r="A804">
        <v>803</v>
      </c>
      <c r="B804" s="5">
        <v>39966</v>
      </c>
      <c r="C804" s="9">
        <v>0.47083333333333338</v>
      </c>
      <c r="D804" t="s">
        <v>4744</v>
      </c>
      <c r="E804" t="s">
        <v>4627</v>
      </c>
      <c r="F804" t="s">
        <v>4625</v>
      </c>
      <c r="G804" t="s">
        <v>399</v>
      </c>
      <c r="H804" t="s">
        <v>5342</v>
      </c>
      <c r="I804" t="s">
        <v>4633</v>
      </c>
    </row>
    <row r="805" spans="1:9" x14ac:dyDescent="0.2">
      <c r="A805">
        <v>804</v>
      </c>
      <c r="B805" s="5">
        <v>39966</v>
      </c>
      <c r="C805" s="9">
        <v>0.47083333333333338</v>
      </c>
      <c r="D805" t="s">
        <v>4744</v>
      </c>
      <c r="E805" t="s">
        <v>4627</v>
      </c>
      <c r="F805" t="s">
        <v>4625</v>
      </c>
      <c r="G805" t="s">
        <v>1426</v>
      </c>
      <c r="H805" t="s">
        <v>4629</v>
      </c>
      <c r="I805" s="11">
        <v>54464</v>
      </c>
    </row>
    <row r="806" spans="1:9" x14ac:dyDescent="0.2">
      <c r="A806">
        <v>805</v>
      </c>
      <c r="B806" s="5">
        <v>39966</v>
      </c>
      <c r="C806" s="9">
        <v>0.47083333333333338</v>
      </c>
      <c r="D806" t="s">
        <v>4744</v>
      </c>
      <c r="E806" t="s">
        <v>4627</v>
      </c>
      <c r="F806" t="s">
        <v>4625</v>
      </c>
      <c r="G806" t="s">
        <v>1427</v>
      </c>
      <c r="H806" t="s">
        <v>4629</v>
      </c>
      <c r="I806" s="11">
        <v>54464</v>
      </c>
    </row>
    <row r="807" spans="1:9" x14ac:dyDescent="0.2">
      <c r="A807">
        <v>806</v>
      </c>
      <c r="B807" s="5">
        <v>39966</v>
      </c>
      <c r="C807" s="9">
        <v>0.47083333333333338</v>
      </c>
      <c r="D807" t="s">
        <v>4744</v>
      </c>
      <c r="E807" t="s">
        <v>4627</v>
      </c>
      <c r="F807" t="s">
        <v>4625</v>
      </c>
      <c r="G807" t="s">
        <v>1428</v>
      </c>
      <c r="H807" s="11">
        <v>9093</v>
      </c>
      <c r="I807" t="s">
        <v>4629</v>
      </c>
    </row>
    <row r="808" spans="1:9" x14ac:dyDescent="0.2">
      <c r="A808">
        <v>807</v>
      </c>
      <c r="B808" s="5">
        <v>39966</v>
      </c>
      <c r="C808" s="9">
        <v>0.47083333333333338</v>
      </c>
      <c r="D808" t="s">
        <v>4744</v>
      </c>
      <c r="E808" t="s">
        <v>4627</v>
      </c>
      <c r="F808" t="s">
        <v>4625</v>
      </c>
      <c r="G808" t="s">
        <v>1429</v>
      </c>
      <c r="H808" s="11">
        <v>27279</v>
      </c>
      <c r="I808" t="s">
        <v>4629</v>
      </c>
    </row>
    <row r="809" spans="1:9" x14ac:dyDescent="0.2">
      <c r="A809">
        <v>808</v>
      </c>
      <c r="B809" s="5">
        <v>39966</v>
      </c>
      <c r="C809" s="9">
        <v>0.47083333333333338</v>
      </c>
      <c r="D809" t="s">
        <v>4744</v>
      </c>
      <c r="E809" t="s">
        <v>4627</v>
      </c>
      <c r="F809" t="s">
        <v>4625</v>
      </c>
      <c r="G809" t="s">
        <v>1430</v>
      </c>
      <c r="H809" t="s">
        <v>4629</v>
      </c>
      <c r="I809" s="11">
        <v>9093</v>
      </c>
    </row>
    <row r="810" spans="1:9" x14ac:dyDescent="0.2">
      <c r="A810">
        <v>809</v>
      </c>
      <c r="B810" s="5">
        <v>39966</v>
      </c>
      <c r="C810" s="9">
        <v>0.47083333333333338</v>
      </c>
      <c r="D810" t="s">
        <v>4744</v>
      </c>
      <c r="E810" t="s">
        <v>4627</v>
      </c>
      <c r="F810" t="s">
        <v>4625</v>
      </c>
      <c r="G810" t="s">
        <v>1431</v>
      </c>
      <c r="H810" t="s">
        <v>5342</v>
      </c>
      <c r="I810" t="s">
        <v>5341</v>
      </c>
    </row>
    <row r="811" spans="1:9" x14ac:dyDescent="0.2">
      <c r="A811">
        <v>810</v>
      </c>
      <c r="B811" s="5">
        <v>39966</v>
      </c>
      <c r="C811" s="9">
        <v>0.47083333333333338</v>
      </c>
      <c r="D811" t="s">
        <v>4744</v>
      </c>
      <c r="E811" t="s">
        <v>4627</v>
      </c>
      <c r="F811" t="s">
        <v>4625</v>
      </c>
      <c r="G811" t="s">
        <v>1432</v>
      </c>
      <c r="H811" s="11">
        <v>5523</v>
      </c>
      <c r="I811" t="s">
        <v>4629</v>
      </c>
    </row>
    <row r="812" spans="1:9" x14ac:dyDescent="0.2">
      <c r="A812">
        <v>811</v>
      </c>
      <c r="B812" s="5">
        <v>39966</v>
      </c>
      <c r="C812" s="9">
        <v>0.47083333333333338</v>
      </c>
      <c r="D812" t="s">
        <v>4744</v>
      </c>
      <c r="E812" t="s">
        <v>4627</v>
      </c>
      <c r="F812" t="s">
        <v>4625</v>
      </c>
      <c r="G812" t="s">
        <v>1433</v>
      </c>
      <c r="H812" s="11">
        <v>16569</v>
      </c>
      <c r="I812" t="s">
        <v>4629</v>
      </c>
    </row>
    <row r="813" spans="1:9" x14ac:dyDescent="0.2">
      <c r="A813">
        <v>812</v>
      </c>
      <c r="B813" s="5">
        <v>39966</v>
      </c>
      <c r="C813" s="9">
        <v>0.47083333333333338</v>
      </c>
      <c r="D813" t="s">
        <v>4744</v>
      </c>
      <c r="E813" t="s">
        <v>4627</v>
      </c>
      <c r="F813" t="s">
        <v>4625</v>
      </c>
      <c r="G813" t="s">
        <v>1434</v>
      </c>
      <c r="H813" t="s">
        <v>4629</v>
      </c>
      <c r="I813" s="11">
        <v>5523</v>
      </c>
    </row>
    <row r="814" spans="1:9" x14ac:dyDescent="0.2">
      <c r="A814">
        <v>813</v>
      </c>
      <c r="B814" s="5">
        <v>39966</v>
      </c>
      <c r="C814" s="9">
        <v>0.47083333333333338</v>
      </c>
      <c r="D814" t="s">
        <v>4744</v>
      </c>
      <c r="E814" t="s">
        <v>4627</v>
      </c>
      <c r="F814" t="s">
        <v>4625</v>
      </c>
      <c r="G814" t="s">
        <v>1435</v>
      </c>
      <c r="H814" t="s">
        <v>5342</v>
      </c>
      <c r="I814" t="s">
        <v>5341</v>
      </c>
    </row>
    <row r="815" spans="1:9" x14ac:dyDescent="0.2">
      <c r="A815">
        <v>814</v>
      </c>
      <c r="B815" s="5">
        <v>39966</v>
      </c>
      <c r="C815" s="9">
        <v>0.47083333333333338</v>
      </c>
      <c r="D815" t="s">
        <v>4744</v>
      </c>
      <c r="E815" t="s">
        <v>4627</v>
      </c>
      <c r="F815" t="s">
        <v>4625</v>
      </c>
      <c r="G815" t="s">
        <v>1436</v>
      </c>
      <c r="H815" t="s">
        <v>4629</v>
      </c>
      <c r="I815" s="11">
        <v>7728</v>
      </c>
    </row>
    <row r="816" spans="1:9" x14ac:dyDescent="0.2">
      <c r="A816">
        <v>815</v>
      </c>
      <c r="B816" s="5">
        <v>39966</v>
      </c>
      <c r="C816" s="9">
        <v>0.47083333333333338</v>
      </c>
      <c r="D816" t="s">
        <v>4744</v>
      </c>
      <c r="E816" t="s">
        <v>4627</v>
      </c>
      <c r="F816" t="s">
        <v>4625</v>
      </c>
      <c r="G816" t="s">
        <v>1437</v>
      </c>
      <c r="H816" t="s">
        <v>4629</v>
      </c>
      <c r="I816" s="11">
        <v>7728</v>
      </c>
    </row>
    <row r="817" spans="1:9" x14ac:dyDescent="0.2">
      <c r="A817">
        <v>816</v>
      </c>
      <c r="B817" s="5">
        <v>39966</v>
      </c>
      <c r="C817" s="9">
        <v>0.47083333333333338</v>
      </c>
      <c r="D817" t="s">
        <v>4744</v>
      </c>
      <c r="E817" t="s">
        <v>4627</v>
      </c>
      <c r="F817" t="s">
        <v>4625</v>
      </c>
      <c r="G817" t="s">
        <v>1438</v>
      </c>
      <c r="H817" t="s">
        <v>5342</v>
      </c>
      <c r="I817" t="s">
        <v>5341</v>
      </c>
    </row>
    <row r="818" spans="1:9" x14ac:dyDescent="0.2">
      <c r="A818">
        <v>817</v>
      </c>
      <c r="B818" s="5">
        <v>39966</v>
      </c>
      <c r="C818" s="9">
        <v>0.47083333333333338</v>
      </c>
      <c r="D818" t="s">
        <v>4744</v>
      </c>
      <c r="E818" t="s">
        <v>4627</v>
      </c>
      <c r="F818" t="s">
        <v>4625</v>
      </c>
      <c r="G818" t="s">
        <v>1439</v>
      </c>
      <c r="H818" s="11">
        <v>1734</v>
      </c>
      <c r="I818" t="s">
        <v>4629</v>
      </c>
    </row>
    <row r="819" spans="1:9" x14ac:dyDescent="0.2">
      <c r="A819">
        <v>818</v>
      </c>
      <c r="B819" s="5">
        <v>39966</v>
      </c>
      <c r="C819" s="9">
        <v>0.47083333333333338</v>
      </c>
      <c r="D819" t="s">
        <v>4744</v>
      </c>
      <c r="E819" t="s">
        <v>4627</v>
      </c>
      <c r="F819" t="s">
        <v>4625</v>
      </c>
      <c r="G819" t="s">
        <v>1440</v>
      </c>
      <c r="H819" s="11">
        <v>5202</v>
      </c>
      <c r="I819" t="s">
        <v>4629</v>
      </c>
    </row>
    <row r="820" spans="1:9" x14ac:dyDescent="0.2">
      <c r="A820">
        <v>819</v>
      </c>
      <c r="B820" s="5">
        <v>39966</v>
      </c>
      <c r="C820" s="9">
        <v>0.47083333333333338</v>
      </c>
      <c r="D820" t="s">
        <v>4744</v>
      </c>
      <c r="E820" t="s">
        <v>4627</v>
      </c>
      <c r="F820" t="s">
        <v>4625</v>
      </c>
      <c r="G820" t="s">
        <v>1441</v>
      </c>
      <c r="H820" t="s">
        <v>4629</v>
      </c>
      <c r="I820" s="11">
        <v>1734</v>
      </c>
    </row>
    <row r="821" spans="1:9" x14ac:dyDescent="0.2">
      <c r="A821">
        <v>820</v>
      </c>
      <c r="B821" s="5">
        <v>39966</v>
      </c>
      <c r="C821" s="9">
        <v>0.47083333333333338</v>
      </c>
      <c r="D821" t="s">
        <v>4744</v>
      </c>
      <c r="E821" t="s">
        <v>4627</v>
      </c>
      <c r="F821" t="s">
        <v>4625</v>
      </c>
      <c r="G821" t="s">
        <v>1442</v>
      </c>
      <c r="H821" t="s">
        <v>5342</v>
      </c>
      <c r="I821" t="s">
        <v>5341</v>
      </c>
    </row>
    <row r="822" spans="1:9" x14ac:dyDescent="0.2">
      <c r="A822">
        <v>821</v>
      </c>
      <c r="B822" s="5">
        <v>39966</v>
      </c>
      <c r="C822" s="9">
        <v>0.47083333333333338</v>
      </c>
      <c r="D822" t="s">
        <v>4744</v>
      </c>
      <c r="E822" t="s">
        <v>4627</v>
      </c>
      <c r="F822" t="s">
        <v>4625</v>
      </c>
      <c r="G822" t="s">
        <v>1443</v>
      </c>
      <c r="H822" s="11">
        <v>2310</v>
      </c>
      <c r="I822" s="11">
        <v>2388</v>
      </c>
    </row>
    <row r="823" spans="1:9" x14ac:dyDescent="0.2">
      <c r="A823">
        <v>822</v>
      </c>
      <c r="B823" s="5">
        <v>39966</v>
      </c>
      <c r="C823" s="9">
        <v>0.47083333333333338</v>
      </c>
      <c r="D823" t="s">
        <v>4744</v>
      </c>
      <c r="E823" t="s">
        <v>4627</v>
      </c>
      <c r="F823" t="s">
        <v>4625</v>
      </c>
      <c r="G823" t="s">
        <v>1444</v>
      </c>
      <c r="H823" s="11">
        <v>2310</v>
      </c>
      <c r="I823" s="11">
        <v>2388</v>
      </c>
    </row>
    <row r="824" spans="1:9" x14ac:dyDescent="0.2">
      <c r="A824">
        <v>823</v>
      </c>
      <c r="B824" s="5">
        <v>39966</v>
      </c>
      <c r="C824" s="9">
        <v>0.47083333333333338</v>
      </c>
      <c r="D824" t="s">
        <v>4744</v>
      </c>
      <c r="E824" t="s">
        <v>4627</v>
      </c>
      <c r="F824" t="s">
        <v>4625</v>
      </c>
      <c r="G824" t="s">
        <v>1445</v>
      </c>
      <c r="H824" t="s">
        <v>4629</v>
      </c>
      <c r="I824" s="11">
        <v>2310</v>
      </c>
    </row>
    <row r="825" spans="1:9" x14ac:dyDescent="0.2">
      <c r="A825">
        <v>824</v>
      </c>
      <c r="B825" s="5">
        <v>39966</v>
      </c>
      <c r="C825" s="9">
        <v>0.47083333333333338</v>
      </c>
      <c r="D825" t="s">
        <v>4744</v>
      </c>
      <c r="E825" t="s">
        <v>4627</v>
      </c>
      <c r="F825" t="s">
        <v>4625</v>
      </c>
      <c r="G825" t="s">
        <v>1446</v>
      </c>
      <c r="H825" t="s">
        <v>4629</v>
      </c>
      <c r="I825" s="11">
        <v>2310</v>
      </c>
    </row>
    <row r="826" spans="1:9" x14ac:dyDescent="0.2">
      <c r="A826">
        <v>825</v>
      </c>
      <c r="B826" s="5">
        <v>39966</v>
      </c>
      <c r="C826" s="9">
        <v>0.47083333333333338</v>
      </c>
      <c r="D826" t="s">
        <v>4744</v>
      </c>
      <c r="E826" t="s">
        <v>4627</v>
      </c>
      <c r="F826" t="s">
        <v>4625</v>
      </c>
      <c r="G826" t="s">
        <v>1447</v>
      </c>
      <c r="H826" t="s">
        <v>5342</v>
      </c>
      <c r="I826" t="s">
        <v>5341</v>
      </c>
    </row>
    <row r="827" spans="1:9" x14ac:dyDescent="0.2">
      <c r="A827">
        <v>826</v>
      </c>
      <c r="B827" s="5">
        <v>39966</v>
      </c>
      <c r="C827" s="9">
        <v>0.47083333333333338</v>
      </c>
      <c r="D827" t="s">
        <v>4744</v>
      </c>
      <c r="E827" t="s">
        <v>4627</v>
      </c>
      <c r="F827" t="s">
        <v>4625</v>
      </c>
      <c r="G827" t="s">
        <v>1448</v>
      </c>
      <c r="H827" s="11">
        <v>20000</v>
      </c>
      <c r="I827" t="s">
        <v>4629</v>
      </c>
    </row>
    <row r="828" spans="1:9" x14ac:dyDescent="0.2">
      <c r="A828">
        <v>827</v>
      </c>
      <c r="B828" s="5">
        <v>39966</v>
      </c>
      <c r="C828" s="9">
        <v>0.47083333333333338</v>
      </c>
      <c r="D828" t="s">
        <v>4744</v>
      </c>
      <c r="E828" t="s">
        <v>4627</v>
      </c>
      <c r="F828" t="s">
        <v>4625</v>
      </c>
      <c r="G828" t="s">
        <v>1449</v>
      </c>
      <c r="H828" s="11">
        <v>20000</v>
      </c>
      <c r="I828" t="s">
        <v>4629</v>
      </c>
    </row>
    <row r="829" spans="1:9" x14ac:dyDescent="0.2">
      <c r="A829">
        <v>828</v>
      </c>
      <c r="B829" s="5">
        <v>39966</v>
      </c>
      <c r="C829" s="9">
        <v>0.47083333333333338</v>
      </c>
      <c r="D829" t="s">
        <v>4744</v>
      </c>
      <c r="E829" t="s">
        <v>4627</v>
      </c>
      <c r="F829" t="s">
        <v>4625</v>
      </c>
      <c r="G829" t="s">
        <v>1450</v>
      </c>
      <c r="H829" t="s">
        <v>4629</v>
      </c>
      <c r="I829" s="11">
        <v>20000</v>
      </c>
    </row>
    <row r="830" spans="1:9" x14ac:dyDescent="0.2">
      <c r="A830">
        <v>829</v>
      </c>
      <c r="B830" s="5">
        <v>39966</v>
      </c>
      <c r="C830" s="9">
        <v>0.47083333333333338</v>
      </c>
      <c r="D830" t="s">
        <v>4744</v>
      </c>
      <c r="E830" t="s">
        <v>4627</v>
      </c>
      <c r="F830" t="s">
        <v>4625</v>
      </c>
      <c r="G830" t="s">
        <v>1451</v>
      </c>
      <c r="H830" t="s">
        <v>4629</v>
      </c>
      <c r="I830" s="11">
        <v>20000</v>
      </c>
    </row>
    <row r="831" spans="1:9" s="8" customFormat="1" x14ac:dyDescent="0.2">
      <c r="A831" s="8">
        <v>830</v>
      </c>
      <c r="B831" s="12">
        <v>39966</v>
      </c>
      <c r="C831" s="13">
        <v>0.47083333333333338</v>
      </c>
      <c r="D831" s="8" t="s">
        <v>4744</v>
      </c>
      <c r="E831" s="8" t="s">
        <v>4627</v>
      </c>
      <c r="F831" s="8" t="s">
        <v>4625</v>
      </c>
      <c r="G831" s="8" t="s">
        <v>4736</v>
      </c>
      <c r="H831" s="8" t="s">
        <v>5342</v>
      </c>
      <c r="I831" s="8" t="s">
        <v>5341</v>
      </c>
    </row>
    <row r="832" spans="1:9" x14ac:dyDescent="0.2">
      <c r="A832">
        <v>831</v>
      </c>
      <c r="B832" s="5">
        <v>39966</v>
      </c>
      <c r="C832" s="9">
        <v>0.66111111111111109</v>
      </c>
      <c r="D832" t="s">
        <v>4744</v>
      </c>
      <c r="E832" t="s">
        <v>4627</v>
      </c>
      <c r="F832" t="s">
        <v>4625</v>
      </c>
      <c r="G832" t="s">
        <v>1452</v>
      </c>
      <c r="H832" s="10" t="s">
        <v>2049</v>
      </c>
      <c r="I832" t="s">
        <v>4629</v>
      </c>
    </row>
    <row r="833" spans="1:9" x14ac:dyDescent="0.2">
      <c r="A833">
        <v>832</v>
      </c>
      <c r="B833" s="5">
        <v>39966</v>
      </c>
      <c r="C833" s="9">
        <v>0.66111111111111109</v>
      </c>
      <c r="D833" t="s">
        <v>4744</v>
      </c>
      <c r="E833" t="s">
        <v>4627</v>
      </c>
      <c r="F833" t="s">
        <v>4625</v>
      </c>
      <c r="G833" t="s">
        <v>2050</v>
      </c>
      <c r="H833" s="10" t="s">
        <v>2051</v>
      </c>
      <c r="I833" s="10" t="s">
        <v>2051</v>
      </c>
    </row>
    <row r="834" spans="1:9" x14ac:dyDescent="0.2">
      <c r="A834">
        <v>833</v>
      </c>
      <c r="B834" s="5">
        <v>39966</v>
      </c>
      <c r="C834" s="9">
        <v>0.66111111111111109</v>
      </c>
      <c r="D834" t="s">
        <v>4744</v>
      </c>
      <c r="E834" t="s">
        <v>4627</v>
      </c>
      <c r="F834" t="s">
        <v>4625</v>
      </c>
      <c r="G834" t="s">
        <v>2052</v>
      </c>
      <c r="H834" s="10" t="s">
        <v>2053</v>
      </c>
      <c r="I834" s="10" t="s">
        <v>2053</v>
      </c>
    </row>
    <row r="835" spans="1:9" x14ac:dyDescent="0.2">
      <c r="A835">
        <v>834</v>
      </c>
      <c r="B835" s="5">
        <v>39966</v>
      </c>
      <c r="C835" s="9">
        <v>0.66111111111111109</v>
      </c>
      <c r="D835" t="s">
        <v>4744</v>
      </c>
      <c r="E835" t="s">
        <v>4627</v>
      </c>
      <c r="F835" t="s">
        <v>4625</v>
      </c>
      <c r="G835" t="s">
        <v>2054</v>
      </c>
      <c r="H835" s="10" t="s">
        <v>2055</v>
      </c>
      <c r="I835" t="s">
        <v>4629</v>
      </c>
    </row>
    <row r="836" spans="1:9" x14ac:dyDescent="0.2">
      <c r="A836">
        <v>835</v>
      </c>
      <c r="B836" s="5">
        <v>39966</v>
      </c>
      <c r="C836" s="9">
        <v>0.66111111111111109</v>
      </c>
      <c r="D836" t="s">
        <v>4744</v>
      </c>
      <c r="E836" t="s">
        <v>4627</v>
      </c>
      <c r="F836" t="s">
        <v>4625</v>
      </c>
      <c r="G836" t="s">
        <v>2056</v>
      </c>
      <c r="H836" s="10" t="s">
        <v>2057</v>
      </c>
      <c r="I836" t="s">
        <v>4629</v>
      </c>
    </row>
    <row r="837" spans="1:9" x14ac:dyDescent="0.2">
      <c r="A837">
        <v>836</v>
      </c>
      <c r="B837" s="5">
        <v>39966</v>
      </c>
      <c r="C837" s="9">
        <v>0.66111111111111109</v>
      </c>
      <c r="D837" t="s">
        <v>4744</v>
      </c>
      <c r="E837" t="s">
        <v>4627</v>
      </c>
      <c r="F837" t="s">
        <v>4625</v>
      </c>
      <c r="G837" t="s">
        <v>2058</v>
      </c>
      <c r="H837" s="10" t="s">
        <v>2059</v>
      </c>
      <c r="I837" s="10" t="s">
        <v>2060</v>
      </c>
    </row>
    <row r="838" spans="1:9" x14ac:dyDescent="0.2">
      <c r="A838">
        <v>837</v>
      </c>
      <c r="B838" s="5">
        <v>39966</v>
      </c>
      <c r="C838" s="9">
        <v>0.66111111111111109</v>
      </c>
      <c r="D838" t="s">
        <v>4744</v>
      </c>
      <c r="E838" t="s">
        <v>4627</v>
      </c>
      <c r="F838" t="s">
        <v>4625</v>
      </c>
      <c r="G838" t="s">
        <v>2061</v>
      </c>
      <c r="H838" s="10" t="s">
        <v>2062</v>
      </c>
      <c r="I838" s="10" t="s">
        <v>2062</v>
      </c>
    </row>
    <row r="839" spans="1:9" x14ac:dyDescent="0.2">
      <c r="A839">
        <v>838</v>
      </c>
      <c r="B839" s="5">
        <v>39966</v>
      </c>
      <c r="C839" s="9">
        <v>0.66111111111111109</v>
      </c>
      <c r="D839" t="s">
        <v>4744</v>
      </c>
      <c r="E839" t="s">
        <v>4627</v>
      </c>
      <c r="F839" t="s">
        <v>4625</v>
      </c>
      <c r="G839" t="s">
        <v>2063</v>
      </c>
      <c r="H839" s="10" t="s">
        <v>2064</v>
      </c>
      <c r="I839" s="10" t="s">
        <v>2064</v>
      </c>
    </row>
    <row r="840" spans="1:9" x14ac:dyDescent="0.2">
      <c r="A840">
        <v>839</v>
      </c>
      <c r="B840" s="5">
        <v>39966</v>
      </c>
      <c r="C840" s="9">
        <v>0.66111111111111109</v>
      </c>
      <c r="D840" t="s">
        <v>4744</v>
      </c>
      <c r="E840" t="s">
        <v>4627</v>
      </c>
      <c r="F840" t="s">
        <v>4625</v>
      </c>
      <c r="G840" t="s">
        <v>2065</v>
      </c>
      <c r="H840" s="10" t="s">
        <v>2066</v>
      </c>
      <c r="I840" s="10" t="s">
        <v>2066</v>
      </c>
    </row>
    <row r="841" spans="1:9" x14ac:dyDescent="0.2">
      <c r="A841">
        <v>840</v>
      </c>
      <c r="B841" s="5">
        <v>39966</v>
      </c>
      <c r="C841" s="9">
        <v>0.66111111111111109</v>
      </c>
      <c r="D841" t="s">
        <v>4744</v>
      </c>
      <c r="E841" t="s">
        <v>4627</v>
      </c>
      <c r="F841" t="s">
        <v>4625</v>
      </c>
      <c r="G841" t="s">
        <v>2067</v>
      </c>
      <c r="H841" s="10" t="s">
        <v>2068</v>
      </c>
      <c r="I841" s="10" t="s">
        <v>2068</v>
      </c>
    </row>
    <row r="842" spans="1:9" x14ac:dyDescent="0.2">
      <c r="A842">
        <v>841</v>
      </c>
      <c r="B842" s="5">
        <v>39966</v>
      </c>
      <c r="C842" s="9">
        <v>0.66111111111111109</v>
      </c>
      <c r="D842" t="s">
        <v>4744</v>
      </c>
      <c r="E842" t="s">
        <v>4627</v>
      </c>
      <c r="F842" t="s">
        <v>4625</v>
      </c>
      <c r="G842" t="s">
        <v>2069</v>
      </c>
      <c r="H842" s="10" t="s">
        <v>2070</v>
      </c>
      <c r="I842" s="10" t="s">
        <v>2070</v>
      </c>
    </row>
    <row r="843" spans="1:9" x14ac:dyDescent="0.2">
      <c r="A843">
        <v>842</v>
      </c>
      <c r="B843" s="5">
        <v>39966</v>
      </c>
      <c r="C843" s="9">
        <v>0.66111111111111109</v>
      </c>
      <c r="D843" t="s">
        <v>4744</v>
      </c>
      <c r="E843" t="s">
        <v>4627</v>
      </c>
      <c r="F843" t="s">
        <v>4625</v>
      </c>
      <c r="G843" t="s">
        <v>2071</v>
      </c>
      <c r="H843" s="10" t="s">
        <v>2072</v>
      </c>
      <c r="I843" s="10" t="s">
        <v>2072</v>
      </c>
    </row>
    <row r="844" spans="1:9" x14ac:dyDescent="0.2">
      <c r="A844">
        <v>843</v>
      </c>
      <c r="B844" s="5">
        <v>39966</v>
      </c>
      <c r="C844" s="9">
        <v>0.66111111111111109</v>
      </c>
      <c r="D844" t="s">
        <v>4744</v>
      </c>
      <c r="E844" t="s">
        <v>4627</v>
      </c>
      <c r="F844" t="s">
        <v>4625</v>
      </c>
      <c r="G844" t="s">
        <v>2073</v>
      </c>
      <c r="H844" s="10" t="s">
        <v>2074</v>
      </c>
      <c r="I844" s="10" t="s">
        <v>2074</v>
      </c>
    </row>
    <row r="845" spans="1:9" x14ac:dyDescent="0.2">
      <c r="A845">
        <v>844</v>
      </c>
      <c r="B845" s="5">
        <v>39966</v>
      </c>
      <c r="C845" s="9">
        <v>0.66111111111111109</v>
      </c>
      <c r="D845" t="s">
        <v>4744</v>
      </c>
      <c r="E845" t="s">
        <v>4627</v>
      </c>
      <c r="F845" t="s">
        <v>4625</v>
      </c>
      <c r="G845" t="s">
        <v>2075</v>
      </c>
      <c r="H845" s="10" t="s">
        <v>5388</v>
      </c>
      <c r="I845" s="10" t="s">
        <v>5388</v>
      </c>
    </row>
    <row r="846" spans="1:9" x14ac:dyDescent="0.2">
      <c r="A846">
        <v>845</v>
      </c>
      <c r="B846" s="5">
        <v>39966</v>
      </c>
      <c r="C846" s="9">
        <v>0.66111111111111109</v>
      </c>
      <c r="D846" t="s">
        <v>4744</v>
      </c>
      <c r="E846" t="s">
        <v>4627</v>
      </c>
      <c r="F846" t="s">
        <v>4625</v>
      </c>
      <c r="G846" t="s">
        <v>5389</v>
      </c>
      <c r="H846" s="10" t="s">
        <v>5390</v>
      </c>
      <c r="I846" s="10" t="s">
        <v>5390</v>
      </c>
    </row>
    <row r="847" spans="1:9" x14ac:dyDescent="0.2">
      <c r="A847">
        <v>846</v>
      </c>
      <c r="B847" s="5">
        <v>39966</v>
      </c>
      <c r="C847" s="9">
        <v>0.66111111111111109</v>
      </c>
      <c r="D847" t="s">
        <v>4744</v>
      </c>
      <c r="E847" t="s">
        <v>4627</v>
      </c>
      <c r="F847" t="s">
        <v>4625</v>
      </c>
      <c r="G847" t="s">
        <v>2078</v>
      </c>
      <c r="H847" s="10" t="s">
        <v>2079</v>
      </c>
      <c r="I847" s="10" t="s">
        <v>2079</v>
      </c>
    </row>
    <row r="848" spans="1:9" x14ac:dyDescent="0.2">
      <c r="A848">
        <v>847</v>
      </c>
      <c r="B848" s="5">
        <v>39966</v>
      </c>
      <c r="C848" s="9">
        <v>0.66111111111111109</v>
      </c>
      <c r="D848" t="s">
        <v>4744</v>
      </c>
      <c r="E848" t="s">
        <v>4627</v>
      </c>
      <c r="F848" t="s">
        <v>4625</v>
      </c>
      <c r="G848" t="s">
        <v>2080</v>
      </c>
      <c r="H848" s="10" t="s">
        <v>2081</v>
      </c>
      <c r="I848" s="10" t="s">
        <v>2081</v>
      </c>
    </row>
    <row r="849" spans="1:9" x14ac:dyDescent="0.2">
      <c r="A849">
        <v>848</v>
      </c>
      <c r="B849" s="5">
        <v>39966</v>
      </c>
      <c r="C849" s="9">
        <v>0.66111111111111109</v>
      </c>
      <c r="D849" t="s">
        <v>4744</v>
      </c>
      <c r="E849" t="s">
        <v>4627</v>
      </c>
      <c r="F849" t="s">
        <v>4625</v>
      </c>
      <c r="G849" t="s">
        <v>2082</v>
      </c>
      <c r="H849" s="10" t="s">
        <v>3359</v>
      </c>
      <c r="I849" s="10" t="s">
        <v>3359</v>
      </c>
    </row>
    <row r="850" spans="1:9" x14ac:dyDescent="0.2">
      <c r="A850">
        <v>849</v>
      </c>
      <c r="B850" s="5">
        <v>39966</v>
      </c>
      <c r="C850" s="9">
        <v>0.66111111111111109</v>
      </c>
      <c r="D850" t="s">
        <v>4744</v>
      </c>
      <c r="E850" t="s">
        <v>4627</v>
      </c>
      <c r="F850" t="s">
        <v>4625</v>
      </c>
      <c r="G850" t="s">
        <v>3360</v>
      </c>
      <c r="H850" s="10" t="s">
        <v>3361</v>
      </c>
      <c r="I850" s="10" t="s">
        <v>3361</v>
      </c>
    </row>
    <row r="851" spans="1:9" x14ac:dyDescent="0.2">
      <c r="A851">
        <v>850</v>
      </c>
      <c r="B851" s="5">
        <v>39966</v>
      </c>
      <c r="C851" s="9">
        <v>0.66111111111111109</v>
      </c>
      <c r="D851" t="s">
        <v>4744</v>
      </c>
      <c r="E851" t="s">
        <v>4627</v>
      </c>
      <c r="F851" t="s">
        <v>4625</v>
      </c>
      <c r="G851" t="s">
        <v>3362</v>
      </c>
      <c r="H851" s="10" t="s">
        <v>33</v>
      </c>
      <c r="I851" s="10" t="s">
        <v>33</v>
      </c>
    </row>
    <row r="852" spans="1:9" x14ac:dyDescent="0.2">
      <c r="A852">
        <v>851</v>
      </c>
      <c r="B852" s="5">
        <v>39966</v>
      </c>
      <c r="C852" s="9">
        <v>0.66111111111111109</v>
      </c>
      <c r="D852" t="s">
        <v>4744</v>
      </c>
      <c r="E852" t="s">
        <v>4627</v>
      </c>
      <c r="F852" t="s">
        <v>4625</v>
      </c>
      <c r="G852" t="s">
        <v>34</v>
      </c>
      <c r="H852" s="10" t="s">
        <v>35</v>
      </c>
      <c r="I852" s="10" t="s">
        <v>35</v>
      </c>
    </row>
    <row r="853" spans="1:9" x14ac:dyDescent="0.2">
      <c r="A853">
        <v>852</v>
      </c>
      <c r="B853" s="5">
        <v>39966</v>
      </c>
      <c r="C853" s="9">
        <v>0.66111111111111109</v>
      </c>
      <c r="D853" t="s">
        <v>4744</v>
      </c>
      <c r="E853" t="s">
        <v>4627</v>
      </c>
      <c r="F853" t="s">
        <v>4625</v>
      </c>
      <c r="G853" t="s">
        <v>36</v>
      </c>
      <c r="H853" s="10" t="s">
        <v>3270</v>
      </c>
      <c r="I853" s="10" t="s">
        <v>3270</v>
      </c>
    </row>
    <row r="854" spans="1:9" x14ac:dyDescent="0.2">
      <c r="A854">
        <v>853</v>
      </c>
      <c r="B854" s="5">
        <v>39966</v>
      </c>
      <c r="C854" s="9">
        <v>0.66111111111111109</v>
      </c>
      <c r="D854" t="s">
        <v>4744</v>
      </c>
      <c r="E854" t="s">
        <v>4627</v>
      </c>
      <c r="F854" t="s">
        <v>4625</v>
      </c>
      <c r="G854" t="s">
        <v>3271</v>
      </c>
      <c r="H854" s="10" t="s">
        <v>3272</v>
      </c>
      <c r="I854" s="10" t="s">
        <v>3272</v>
      </c>
    </row>
    <row r="855" spans="1:9" x14ac:dyDescent="0.2">
      <c r="A855">
        <v>854</v>
      </c>
      <c r="B855" s="5">
        <v>39966</v>
      </c>
      <c r="C855" s="9">
        <v>0.66111111111111109</v>
      </c>
      <c r="D855" t="s">
        <v>4744</v>
      </c>
      <c r="E855" t="s">
        <v>4627</v>
      </c>
      <c r="F855" t="s">
        <v>4625</v>
      </c>
      <c r="G855" t="s">
        <v>3273</v>
      </c>
      <c r="H855" s="10" t="s">
        <v>3274</v>
      </c>
      <c r="I855" s="10" t="s">
        <v>3274</v>
      </c>
    </row>
    <row r="856" spans="1:9" x14ac:dyDescent="0.2">
      <c r="A856">
        <v>855</v>
      </c>
      <c r="B856" s="5">
        <v>39966</v>
      </c>
      <c r="C856" s="9">
        <v>0.66111111111111109</v>
      </c>
      <c r="D856" t="s">
        <v>4744</v>
      </c>
      <c r="E856" t="s">
        <v>4627</v>
      </c>
      <c r="F856" t="s">
        <v>4625</v>
      </c>
      <c r="G856" t="s">
        <v>3275</v>
      </c>
      <c r="H856" s="10" t="s">
        <v>3276</v>
      </c>
      <c r="I856" s="10" t="s">
        <v>3276</v>
      </c>
    </row>
    <row r="857" spans="1:9" x14ac:dyDescent="0.2">
      <c r="A857">
        <v>856</v>
      </c>
      <c r="B857" s="5">
        <v>39966</v>
      </c>
      <c r="C857" s="9">
        <v>0.66111111111111109</v>
      </c>
      <c r="D857" t="s">
        <v>4744</v>
      </c>
      <c r="E857" t="s">
        <v>4627</v>
      </c>
      <c r="F857" t="s">
        <v>4625</v>
      </c>
      <c r="G857" t="s">
        <v>3277</v>
      </c>
      <c r="H857" s="10" t="s">
        <v>3278</v>
      </c>
      <c r="I857" s="10" t="s">
        <v>3278</v>
      </c>
    </row>
    <row r="858" spans="1:9" x14ac:dyDescent="0.2">
      <c r="A858">
        <v>857</v>
      </c>
      <c r="B858" s="5">
        <v>39966</v>
      </c>
      <c r="C858" s="9">
        <v>0.66111111111111109</v>
      </c>
      <c r="D858" t="s">
        <v>4744</v>
      </c>
      <c r="E858" t="s">
        <v>4627</v>
      </c>
      <c r="F858" t="s">
        <v>4625</v>
      </c>
      <c r="G858" t="s">
        <v>3279</v>
      </c>
      <c r="H858" s="10" t="s">
        <v>1353</v>
      </c>
      <c r="I858" s="10" t="s">
        <v>1353</v>
      </c>
    </row>
    <row r="859" spans="1:9" x14ac:dyDescent="0.2">
      <c r="A859">
        <v>858</v>
      </c>
      <c r="B859" s="5">
        <v>39966</v>
      </c>
      <c r="C859" s="9">
        <v>0.66111111111111109</v>
      </c>
      <c r="D859" t="s">
        <v>4744</v>
      </c>
      <c r="E859" t="s">
        <v>4627</v>
      </c>
      <c r="F859" t="s">
        <v>4625</v>
      </c>
      <c r="G859" t="s">
        <v>1354</v>
      </c>
      <c r="H859" s="10" t="s">
        <v>5484</v>
      </c>
      <c r="I859" s="10" t="s">
        <v>5484</v>
      </c>
    </row>
    <row r="860" spans="1:9" x14ac:dyDescent="0.2">
      <c r="A860">
        <v>859</v>
      </c>
      <c r="B860" s="5">
        <v>39966</v>
      </c>
      <c r="C860" s="9">
        <v>0.66111111111111109</v>
      </c>
      <c r="D860" t="s">
        <v>4744</v>
      </c>
      <c r="E860" t="s">
        <v>4627</v>
      </c>
      <c r="F860" t="s">
        <v>4625</v>
      </c>
      <c r="G860" t="s">
        <v>5485</v>
      </c>
      <c r="H860" s="10" t="s">
        <v>5486</v>
      </c>
      <c r="I860" s="10" t="s">
        <v>5486</v>
      </c>
    </row>
    <row r="861" spans="1:9" x14ac:dyDescent="0.2">
      <c r="A861">
        <v>860</v>
      </c>
      <c r="B861" s="5">
        <v>39966</v>
      </c>
      <c r="C861" s="9">
        <v>0.66111111111111109</v>
      </c>
      <c r="D861" t="s">
        <v>4744</v>
      </c>
      <c r="E861" t="s">
        <v>4627</v>
      </c>
      <c r="F861" t="s">
        <v>4625</v>
      </c>
      <c r="G861" t="s">
        <v>5487</v>
      </c>
      <c r="H861" s="10" t="s">
        <v>4174</v>
      </c>
      <c r="I861" s="10" t="s">
        <v>4174</v>
      </c>
    </row>
    <row r="862" spans="1:9" x14ac:dyDescent="0.2">
      <c r="A862">
        <v>861</v>
      </c>
      <c r="B862" s="5">
        <v>39966</v>
      </c>
      <c r="C862" s="9">
        <v>0.66111111111111109</v>
      </c>
      <c r="D862" t="s">
        <v>4744</v>
      </c>
      <c r="E862" t="s">
        <v>4627</v>
      </c>
      <c r="F862" t="s">
        <v>4625</v>
      </c>
      <c r="G862" t="s">
        <v>4175</v>
      </c>
      <c r="H862" s="10" t="s">
        <v>4176</v>
      </c>
      <c r="I862" s="10" t="s">
        <v>4176</v>
      </c>
    </row>
    <row r="863" spans="1:9" x14ac:dyDescent="0.2">
      <c r="A863">
        <v>862</v>
      </c>
      <c r="B863" s="5">
        <v>39966</v>
      </c>
      <c r="C863" s="9">
        <v>0.66111111111111109</v>
      </c>
      <c r="D863" t="s">
        <v>4744</v>
      </c>
      <c r="E863" t="s">
        <v>4627</v>
      </c>
      <c r="F863" t="s">
        <v>4625</v>
      </c>
      <c r="G863" t="s">
        <v>4177</v>
      </c>
      <c r="H863" s="10" t="s">
        <v>1002</v>
      </c>
      <c r="I863" s="10" t="s">
        <v>1002</v>
      </c>
    </row>
    <row r="864" spans="1:9" x14ac:dyDescent="0.2">
      <c r="A864">
        <v>863</v>
      </c>
      <c r="B864" s="5">
        <v>39966</v>
      </c>
      <c r="C864" s="9">
        <v>0.66111111111111109</v>
      </c>
      <c r="D864" t="s">
        <v>4744</v>
      </c>
      <c r="E864" t="s">
        <v>4627</v>
      </c>
      <c r="F864" t="s">
        <v>4625</v>
      </c>
      <c r="G864" t="s">
        <v>1003</v>
      </c>
      <c r="H864" s="10" t="s">
        <v>725</v>
      </c>
      <c r="I864" s="10" t="s">
        <v>725</v>
      </c>
    </row>
    <row r="865" spans="1:9" x14ac:dyDescent="0.2">
      <c r="A865">
        <v>864</v>
      </c>
      <c r="B865" s="5">
        <v>39966</v>
      </c>
      <c r="C865" s="9">
        <v>0.66111111111111109</v>
      </c>
      <c r="D865" t="s">
        <v>4744</v>
      </c>
      <c r="E865" t="s">
        <v>4627</v>
      </c>
      <c r="F865" t="s">
        <v>4625</v>
      </c>
      <c r="G865" t="s">
        <v>726</v>
      </c>
      <c r="H865" s="10" t="s">
        <v>727</v>
      </c>
      <c r="I865" s="10" t="s">
        <v>727</v>
      </c>
    </row>
    <row r="866" spans="1:9" x14ac:dyDescent="0.2">
      <c r="A866">
        <v>865</v>
      </c>
      <c r="B866" s="5">
        <v>39966</v>
      </c>
      <c r="C866" s="9">
        <v>0.66111111111111109</v>
      </c>
      <c r="D866" t="s">
        <v>4744</v>
      </c>
      <c r="E866" t="s">
        <v>4627</v>
      </c>
      <c r="F866" t="s">
        <v>4625</v>
      </c>
      <c r="G866" t="s">
        <v>728</v>
      </c>
      <c r="H866" s="10" t="s">
        <v>729</v>
      </c>
      <c r="I866" s="10" t="s">
        <v>729</v>
      </c>
    </row>
    <row r="867" spans="1:9" x14ac:dyDescent="0.2">
      <c r="A867">
        <v>866</v>
      </c>
      <c r="B867" s="5">
        <v>39966</v>
      </c>
      <c r="C867" s="9">
        <v>0.66111111111111109</v>
      </c>
      <c r="D867" t="s">
        <v>4744</v>
      </c>
      <c r="E867" t="s">
        <v>4627</v>
      </c>
      <c r="F867" t="s">
        <v>4625</v>
      </c>
      <c r="G867" t="s">
        <v>730</v>
      </c>
      <c r="H867" s="10" t="s">
        <v>731</v>
      </c>
      <c r="I867" s="10" t="s">
        <v>731</v>
      </c>
    </row>
    <row r="868" spans="1:9" x14ac:dyDescent="0.2">
      <c r="A868">
        <v>867</v>
      </c>
      <c r="B868" s="5">
        <v>39966</v>
      </c>
      <c r="C868" s="9">
        <v>0.66111111111111109</v>
      </c>
      <c r="D868" t="s">
        <v>4744</v>
      </c>
      <c r="E868" t="s">
        <v>4627</v>
      </c>
      <c r="F868" t="s">
        <v>4625</v>
      </c>
      <c r="G868" t="s">
        <v>4140</v>
      </c>
      <c r="H868" s="10" t="s">
        <v>3456</v>
      </c>
      <c r="I868" s="10" t="s">
        <v>3456</v>
      </c>
    </row>
    <row r="869" spans="1:9" x14ac:dyDescent="0.2">
      <c r="A869">
        <v>868</v>
      </c>
      <c r="B869" s="5">
        <v>39966</v>
      </c>
      <c r="C869" s="9">
        <v>0.66111111111111109</v>
      </c>
      <c r="D869" t="s">
        <v>4744</v>
      </c>
      <c r="E869" t="s">
        <v>4627</v>
      </c>
      <c r="F869" t="s">
        <v>4625</v>
      </c>
      <c r="G869" t="s">
        <v>3457</v>
      </c>
      <c r="H869" s="10" t="s">
        <v>4085</v>
      </c>
      <c r="I869" s="10" t="s">
        <v>4085</v>
      </c>
    </row>
    <row r="870" spans="1:9" x14ac:dyDescent="0.2">
      <c r="A870">
        <v>869</v>
      </c>
      <c r="B870" s="5">
        <v>39966</v>
      </c>
      <c r="C870" s="9">
        <v>0.66111111111111109</v>
      </c>
      <c r="D870" t="s">
        <v>4744</v>
      </c>
      <c r="E870" t="s">
        <v>4627</v>
      </c>
      <c r="F870" t="s">
        <v>4625</v>
      </c>
      <c r="G870" t="s">
        <v>4086</v>
      </c>
      <c r="H870" s="10" t="s">
        <v>4087</v>
      </c>
      <c r="I870" s="10" t="s">
        <v>4087</v>
      </c>
    </row>
    <row r="871" spans="1:9" x14ac:dyDescent="0.2">
      <c r="A871">
        <v>870</v>
      </c>
      <c r="B871" s="5">
        <v>39966</v>
      </c>
      <c r="C871" s="9">
        <v>0.66111111111111109</v>
      </c>
      <c r="D871" t="s">
        <v>4744</v>
      </c>
      <c r="E871" t="s">
        <v>4627</v>
      </c>
      <c r="F871" t="s">
        <v>4625</v>
      </c>
      <c r="G871" t="s">
        <v>4088</v>
      </c>
      <c r="H871" s="10" t="s">
        <v>4089</v>
      </c>
      <c r="I871" s="10" t="s">
        <v>4089</v>
      </c>
    </row>
    <row r="872" spans="1:9" x14ac:dyDescent="0.2">
      <c r="A872">
        <v>871</v>
      </c>
      <c r="B872" s="5">
        <v>39966</v>
      </c>
      <c r="C872" s="9">
        <v>0.66111111111111109</v>
      </c>
      <c r="D872" t="s">
        <v>4744</v>
      </c>
      <c r="E872" t="s">
        <v>4627</v>
      </c>
      <c r="F872" t="s">
        <v>4625</v>
      </c>
      <c r="G872" t="s">
        <v>4090</v>
      </c>
      <c r="H872" s="10" t="s">
        <v>4091</v>
      </c>
      <c r="I872" s="10" t="s">
        <v>4091</v>
      </c>
    </row>
    <row r="873" spans="1:9" x14ac:dyDescent="0.2">
      <c r="A873">
        <v>872</v>
      </c>
      <c r="B873" s="5">
        <v>39966</v>
      </c>
      <c r="C873" s="9">
        <v>0.66111111111111109</v>
      </c>
      <c r="D873" t="s">
        <v>4744</v>
      </c>
      <c r="E873" t="s">
        <v>4627</v>
      </c>
      <c r="F873" t="s">
        <v>4625</v>
      </c>
      <c r="G873" t="s">
        <v>4092</v>
      </c>
      <c r="H873" s="10" t="s">
        <v>3124</v>
      </c>
      <c r="I873" s="10" t="s">
        <v>3124</v>
      </c>
    </row>
    <row r="874" spans="1:9" x14ac:dyDescent="0.2">
      <c r="A874">
        <v>873</v>
      </c>
      <c r="B874" s="5">
        <v>39966</v>
      </c>
      <c r="C874" s="9">
        <v>0.66111111111111109</v>
      </c>
      <c r="D874" t="s">
        <v>4744</v>
      </c>
      <c r="E874" t="s">
        <v>4627</v>
      </c>
      <c r="F874" t="s">
        <v>4625</v>
      </c>
      <c r="G874" t="s">
        <v>3125</v>
      </c>
      <c r="H874" s="10" t="s">
        <v>3126</v>
      </c>
      <c r="I874" s="10" t="s">
        <v>3126</v>
      </c>
    </row>
    <row r="875" spans="1:9" x14ac:dyDescent="0.2">
      <c r="A875">
        <v>874</v>
      </c>
      <c r="B875" s="5">
        <v>39966</v>
      </c>
      <c r="C875" s="9">
        <v>0.66111111111111109</v>
      </c>
      <c r="D875" t="s">
        <v>4744</v>
      </c>
      <c r="E875" t="s">
        <v>4627</v>
      </c>
      <c r="F875" t="s">
        <v>4625</v>
      </c>
      <c r="G875" t="s">
        <v>3127</v>
      </c>
      <c r="H875" s="10" t="s">
        <v>3128</v>
      </c>
      <c r="I875" s="10" t="s">
        <v>3128</v>
      </c>
    </row>
    <row r="876" spans="1:9" x14ac:dyDescent="0.2">
      <c r="A876">
        <v>875</v>
      </c>
      <c r="B876" s="5">
        <v>39966</v>
      </c>
      <c r="C876" s="9">
        <v>0.66111111111111109</v>
      </c>
      <c r="D876" t="s">
        <v>4744</v>
      </c>
      <c r="E876" t="s">
        <v>4627</v>
      </c>
      <c r="F876" t="s">
        <v>4625</v>
      </c>
      <c r="G876" t="s">
        <v>3129</v>
      </c>
      <c r="H876" s="10" t="s">
        <v>3130</v>
      </c>
      <c r="I876" s="10" t="s">
        <v>3130</v>
      </c>
    </row>
    <row r="877" spans="1:9" x14ac:dyDescent="0.2">
      <c r="A877">
        <v>876</v>
      </c>
      <c r="B877" s="5">
        <v>39966</v>
      </c>
      <c r="C877" s="9">
        <v>0.66111111111111109</v>
      </c>
      <c r="D877" t="s">
        <v>4744</v>
      </c>
      <c r="E877" t="s">
        <v>4627</v>
      </c>
      <c r="F877" t="s">
        <v>4625</v>
      </c>
      <c r="G877" t="s">
        <v>3131</v>
      </c>
      <c r="H877" s="10" t="s">
        <v>2223</v>
      </c>
      <c r="I877" s="10" t="s">
        <v>2223</v>
      </c>
    </row>
    <row r="878" spans="1:9" x14ac:dyDescent="0.2">
      <c r="A878">
        <v>877</v>
      </c>
      <c r="B878" s="5">
        <v>39966</v>
      </c>
      <c r="C878" s="9">
        <v>0.66111111111111109</v>
      </c>
      <c r="D878" t="s">
        <v>4744</v>
      </c>
      <c r="E878" t="s">
        <v>4627</v>
      </c>
      <c r="F878" t="s">
        <v>4625</v>
      </c>
      <c r="G878" t="s">
        <v>2224</v>
      </c>
      <c r="H878" s="10" t="s">
        <v>2225</v>
      </c>
      <c r="I878" s="10" t="s">
        <v>2225</v>
      </c>
    </row>
    <row r="879" spans="1:9" x14ac:dyDescent="0.2">
      <c r="A879">
        <v>878</v>
      </c>
      <c r="B879" s="5">
        <v>39966</v>
      </c>
      <c r="C879" s="9">
        <v>0.66111111111111109</v>
      </c>
      <c r="D879" t="s">
        <v>4744</v>
      </c>
      <c r="E879" t="s">
        <v>4627</v>
      </c>
      <c r="F879" t="s">
        <v>4625</v>
      </c>
      <c r="G879" t="s">
        <v>2226</v>
      </c>
      <c r="H879" s="10" t="s">
        <v>2227</v>
      </c>
      <c r="I879" s="10" t="s">
        <v>2227</v>
      </c>
    </row>
    <row r="880" spans="1:9" x14ac:dyDescent="0.2">
      <c r="A880">
        <v>879</v>
      </c>
      <c r="B880" s="5">
        <v>39966</v>
      </c>
      <c r="C880" s="9">
        <v>0.66111111111111109</v>
      </c>
      <c r="D880" t="s">
        <v>4744</v>
      </c>
      <c r="E880" t="s">
        <v>4627</v>
      </c>
      <c r="F880" t="s">
        <v>4625</v>
      </c>
      <c r="G880" t="s">
        <v>2228</v>
      </c>
      <c r="H880" s="10" t="s">
        <v>1649</v>
      </c>
      <c r="I880" s="10" t="s">
        <v>1649</v>
      </c>
    </row>
    <row r="881" spans="1:9" x14ac:dyDescent="0.2">
      <c r="A881">
        <v>880</v>
      </c>
      <c r="B881" s="5">
        <v>39966</v>
      </c>
      <c r="C881" s="9">
        <v>0.66111111111111109</v>
      </c>
      <c r="D881" t="s">
        <v>4744</v>
      </c>
      <c r="E881" t="s">
        <v>4627</v>
      </c>
      <c r="F881" t="s">
        <v>4625</v>
      </c>
      <c r="G881" t="s">
        <v>1650</v>
      </c>
      <c r="H881" s="10" t="s">
        <v>1651</v>
      </c>
      <c r="I881" s="10" t="s">
        <v>1651</v>
      </c>
    </row>
    <row r="882" spans="1:9" x14ac:dyDescent="0.2">
      <c r="A882">
        <v>881</v>
      </c>
      <c r="B882" s="5">
        <v>39966</v>
      </c>
      <c r="C882" s="9">
        <v>0.66111111111111109</v>
      </c>
      <c r="D882" t="s">
        <v>4744</v>
      </c>
      <c r="E882" t="s">
        <v>4627</v>
      </c>
      <c r="F882" t="s">
        <v>4625</v>
      </c>
      <c r="G882" t="s">
        <v>1652</v>
      </c>
      <c r="H882" s="10" t="s">
        <v>1653</v>
      </c>
      <c r="I882" s="10" t="s">
        <v>1653</v>
      </c>
    </row>
    <row r="883" spans="1:9" x14ac:dyDescent="0.2">
      <c r="A883">
        <v>882</v>
      </c>
      <c r="B883" s="5">
        <v>39966</v>
      </c>
      <c r="C883" s="9">
        <v>0.66111111111111109</v>
      </c>
      <c r="D883" t="s">
        <v>4744</v>
      </c>
      <c r="E883" t="s">
        <v>4627</v>
      </c>
      <c r="F883" t="s">
        <v>4625</v>
      </c>
      <c r="G883" t="s">
        <v>1654</v>
      </c>
      <c r="H883" s="10" t="s">
        <v>1655</v>
      </c>
      <c r="I883" s="10" t="s">
        <v>1655</v>
      </c>
    </row>
    <row r="884" spans="1:9" x14ac:dyDescent="0.2">
      <c r="A884">
        <v>883</v>
      </c>
      <c r="B884" s="5">
        <v>39966</v>
      </c>
      <c r="C884" s="9">
        <v>0.66111111111111109</v>
      </c>
      <c r="D884" t="s">
        <v>4744</v>
      </c>
      <c r="E884" t="s">
        <v>4627</v>
      </c>
      <c r="F884" t="s">
        <v>4625</v>
      </c>
      <c r="G884" t="s">
        <v>1656</v>
      </c>
      <c r="H884" s="10" t="s">
        <v>1657</v>
      </c>
      <c r="I884" s="10" t="s">
        <v>1657</v>
      </c>
    </row>
    <row r="885" spans="1:9" x14ac:dyDescent="0.2">
      <c r="A885">
        <v>884</v>
      </c>
      <c r="B885" s="5">
        <v>39966</v>
      </c>
      <c r="C885" s="9">
        <v>0.66111111111111109</v>
      </c>
      <c r="D885" t="s">
        <v>4744</v>
      </c>
      <c r="E885" t="s">
        <v>4627</v>
      </c>
      <c r="F885" t="s">
        <v>4625</v>
      </c>
      <c r="G885" t="s">
        <v>1658</v>
      </c>
      <c r="H885" s="10" t="s">
        <v>1659</v>
      </c>
      <c r="I885" s="10" t="s">
        <v>1659</v>
      </c>
    </row>
    <row r="886" spans="1:9" x14ac:dyDescent="0.2">
      <c r="A886">
        <v>885</v>
      </c>
      <c r="B886" s="5">
        <v>39966</v>
      </c>
      <c r="C886" s="9">
        <v>0.66111111111111109</v>
      </c>
      <c r="D886" t="s">
        <v>4744</v>
      </c>
      <c r="E886" t="s">
        <v>4627</v>
      </c>
      <c r="F886" t="s">
        <v>4625</v>
      </c>
      <c r="G886" t="s">
        <v>1660</v>
      </c>
      <c r="H886" s="10" t="s">
        <v>1661</v>
      </c>
      <c r="I886" s="10" t="s">
        <v>1661</v>
      </c>
    </row>
    <row r="887" spans="1:9" x14ac:dyDescent="0.2">
      <c r="A887">
        <v>886</v>
      </c>
      <c r="B887" s="5">
        <v>39966</v>
      </c>
      <c r="C887" s="9">
        <v>0.66111111111111109</v>
      </c>
      <c r="D887" t="s">
        <v>4744</v>
      </c>
      <c r="E887" t="s">
        <v>4627</v>
      </c>
      <c r="F887" t="s">
        <v>4625</v>
      </c>
      <c r="G887" t="s">
        <v>1662</v>
      </c>
      <c r="H887" s="10" t="s">
        <v>1663</v>
      </c>
      <c r="I887" s="10" t="s">
        <v>1663</v>
      </c>
    </row>
    <row r="888" spans="1:9" x14ac:dyDescent="0.2">
      <c r="A888">
        <v>887</v>
      </c>
      <c r="B888" s="5">
        <v>39966</v>
      </c>
      <c r="C888" s="9">
        <v>0.66111111111111109</v>
      </c>
      <c r="D888" t="s">
        <v>4744</v>
      </c>
      <c r="E888" t="s">
        <v>4627</v>
      </c>
      <c r="F888" t="s">
        <v>4625</v>
      </c>
      <c r="G888" t="s">
        <v>1664</v>
      </c>
      <c r="H888" s="10" t="s">
        <v>1665</v>
      </c>
      <c r="I888" s="10" t="s">
        <v>1665</v>
      </c>
    </row>
    <row r="889" spans="1:9" x14ac:dyDescent="0.2">
      <c r="A889">
        <v>888</v>
      </c>
      <c r="B889" s="5">
        <v>39966</v>
      </c>
      <c r="C889" s="9">
        <v>0.66111111111111109</v>
      </c>
      <c r="D889" t="s">
        <v>4744</v>
      </c>
      <c r="E889" t="s">
        <v>4627</v>
      </c>
      <c r="F889" t="s">
        <v>4625</v>
      </c>
      <c r="G889" t="s">
        <v>1666</v>
      </c>
      <c r="H889" s="10" t="s">
        <v>1667</v>
      </c>
      <c r="I889" s="10" t="s">
        <v>1667</v>
      </c>
    </row>
    <row r="890" spans="1:9" x14ac:dyDescent="0.2">
      <c r="A890">
        <v>889</v>
      </c>
      <c r="B890" s="5">
        <v>39966</v>
      </c>
      <c r="C890" s="9">
        <v>0.66111111111111109</v>
      </c>
      <c r="D890" t="s">
        <v>4744</v>
      </c>
      <c r="E890" t="s">
        <v>4627</v>
      </c>
      <c r="F890" t="s">
        <v>4625</v>
      </c>
      <c r="G890" t="s">
        <v>1668</v>
      </c>
      <c r="H890" s="10" t="s">
        <v>227</v>
      </c>
      <c r="I890" s="10" t="s">
        <v>227</v>
      </c>
    </row>
    <row r="891" spans="1:9" x14ac:dyDescent="0.2">
      <c r="A891">
        <v>890</v>
      </c>
      <c r="B891" s="5">
        <v>39966</v>
      </c>
      <c r="C891" s="9">
        <v>0.66111111111111109</v>
      </c>
      <c r="D891" t="s">
        <v>4744</v>
      </c>
      <c r="E891" t="s">
        <v>4627</v>
      </c>
      <c r="F891" t="s">
        <v>4625</v>
      </c>
      <c r="G891" t="s">
        <v>228</v>
      </c>
      <c r="H891" s="10" t="s">
        <v>4402</v>
      </c>
      <c r="I891" s="10" t="s">
        <v>4402</v>
      </c>
    </row>
    <row r="892" spans="1:9" x14ac:dyDescent="0.2">
      <c r="A892">
        <v>891</v>
      </c>
      <c r="B892" s="5">
        <v>39966</v>
      </c>
      <c r="C892" s="9">
        <v>0.66111111111111109</v>
      </c>
      <c r="D892" t="s">
        <v>4744</v>
      </c>
      <c r="E892" t="s">
        <v>4627</v>
      </c>
      <c r="F892" t="s">
        <v>4625</v>
      </c>
      <c r="G892" t="s">
        <v>4403</v>
      </c>
      <c r="H892" s="10" t="s">
        <v>4404</v>
      </c>
      <c r="I892" s="10" t="s">
        <v>4404</v>
      </c>
    </row>
    <row r="893" spans="1:9" x14ac:dyDescent="0.2">
      <c r="A893">
        <v>892</v>
      </c>
      <c r="B893" s="5">
        <v>39966</v>
      </c>
      <c r="C893" s="9">
        <v>0.66111111111111109</v>
      </c>
      <c r="D893" t="s">
        <v>4744</v>
      </c>
      <c r="E893" t="s">
        <v>4627</v>
      </c>
      <c r="F893" t="s">
        <v>4625</v>
      </c>
      <c r="G893" t="s">
        <v>4405</v>
      </c>
      <c r="H893" s="10" t="s">
        <v>4406</v>
      </c>
      <c r="I893" s="10" t="s">
        <v>4406</v>
      </c>
    </row>
    <row r="894" spans="1:9" x14ac:dyDescent="0.2">
      <c r="A894">
        <v>893</v>
      </c>
      <c r="B894" s="5">
        <v>39966</v>
      </c>
      <c r="C894" s="9">
        <v>0.66111111111111109</v>
      </c>
      <c r="D894" t="s">
        <v>4744</v>
      </c>
      <c r="E894" t="s">
        <v>4627</v>
      </c>
      <c r="F894" t="s">
        <v>4625</v>
      </c>
      <c r="G894" t="s">
        <v>4407</v>
      </c>
      <c r="H894" s="10" t="s">
        <v>4399</v>
      </c>
      <c r="I894" s="10" t="s">
        <v>4399</v>
      </c>
    </row>
    <row r="895" spans="1:9" x14ac:dyDescent="0.2">
      <c r="A895">
        <v>894</v>
      </c>
      <c r="B895" s="5">
        <v>39966</v>
      </c>
      <c r="C895" s="9">
        <v>0.66111111111111109</v>
      </c>
      <c r="D895" t="s">
        <v>4744</v>
      </c>
      <c r="E895" t="s">
        <v>4627</v>
      </c>
      <c r="F895" t="s">
        <v>4625</v>
      </c>
      <c r="G895" t="s">
        <v>4400</v>
      </c>
      <c r="H895" s="10" t="s">
        <v>4221</v>
      </c>
      <c r="I895" s="10" t="s">
        <v>4221</v>
      </c>
    </row>
    <row r="896" spans="1:9" x14ac:dyDescent="0.2">
      <c r="A896">
        <v>895</v>
      </c>
      <c r="B896" s="5">
        <v>39966</v>
      </c>
      <c r="C896" s="9">
        <v>0.66111111111111109</v>
      </c>
      <c r="D896" t="s">
        <v>4744</v>
      </c>
      <c r="E896" t="s">
        <v>4627</v>
      </c>
      <c r="F896" t="s">
        <v>4625</v>
      </c>
      <c r="G896" t="s">
        <v>4222</v>
      </c>
      <c r="H896" s="10" t="s">
        <v>4223</v>
      </c>
      <c r="I896" s="10" t="s">
        <v>4223</v>
      </c>
    </row>
    <row r="897" spans="1:9" x14ac:dyDescent="0.2">
      <c r="A897">
        <v>896</v>
      </c>
      <c r="B897" s="5">
        <v>39966</v>
      </c>
      <c r="C897" s="9">
        <v>0.66111111111111109</v>
      </c>
      <c r="D897" t="s">
        <v>4744</v>
      </c>
      <c r="E897" t="s">
        <v>4627</v>
      </c>
      <c r="F897" t="s">
        <v>4625</v>
      </c>
      <c r="G897" t="s">
        <v>4583</v>
      </c>
      <c r="H897" s="10" t="s">
        <v>4297</v>
      </c>
      <c r="I897" s="10" t="s">
        <v>4297</v>
      </c>
    </row>
    <row r="898" spans="1:9" x14ac:dyDescent="0.2">
      <c r="A898">
        <v>897</v>
      </c>
      <c r="B898" s="5">
        <v>39966</v>
      </c>
      <c r="C898" s="9">
        <v>0.66111111111111109</v>
      </c>
      <c r="D898" t="s">
        <v>4744</v>
      </c>
      <c r="E898" t="s">
        <v>4627</v>
      </c>
      <c r="F898" t="s">
        <v>4625</v>
      </c>
      <c r="G898" t="s">
        <v>1674</v>
      </c>
      <c r="H898" s="10" t="s">
        <v>3251</v>
      </c>
      <c r="I898" s="10" t="s">
        <v>3251</v>
      </c>
    </row>
    <row r="899" spans="1:9" x14ac:dyDescent="0.2">
      <c r="A899">
        <v>898</v>
      </c>
      <c r="B899" s="5">
        <v>39966</v>
      </c>
      <c r="C899" s="9">
        <v>0.66111111111111109</v>
      </c>
      <c r="D899" t="s">
        <v>4744</v>
      </c>
      <c r="E899" t="s">
        <v>4627</v>
      </c>
      <c r="F899" t="s">
        <v>4625</v>
      </c>
      <c r="G899" t="s">
        <v>3252</v>
      </c>
      <c r="H899" s="10" t="s">
        <v>3253</v>
      </c>
      <c r="I899" s="10" t="s">
        <v>3253</v>
      </c>
    </row>
    <row r="900" spans="1:9" x14ac:dyDescent="0.2">
      <c r="A900">
        <v>899</v>
      </c>
      <c r="B900" s="5">
        <v>39966</v>
      </c>
      <c r="C900" s="9">
        <v>0.66111111111111109</v>
      </c>
      <c r="D900" t="s">
        <v>4744</v>
      </c>
      <c r="E900" t="s">
        <v>4627</v>
      </c>
      <c r="F900" t="s">
        <v>4625</v>
      </c>
      <c r="G900" t="s">
        <v>3254</v>
      </c>
      <c r="H900" s="10" t="s">
        <v>3234</v>
      </c>
      <c r="I900" s="10" t="s">
        <v>3234</v>
      </c>
    </row>
    <row r="901" spans="1:9" x14ac:dyDescent="0.2">
      <c r="A901">
        <v>900</v>
      </c>
      <c r="B901" s="5">
        <v>39966</v>
      </c>
      <c r="C901" s="9">
        <v>0.66111111111111109</v>
      </c>
      <c r="D901" t="s">
        <v>4744</v>
      </c>
      <c r="E901" t="s">
        <v>4627</v>
      </c>
      <c r="F901" t="s">
        <v>4625</v>
      </c>
      <c r="G901" t="s">
        <v>3235</v>
      </c>
      <c r="H901" s="10" t="s">
        <v>3236</v>
      </c>
      <c r="I901" s="10" t="s">
        <v>3236</v>
      </c>
    </row>
    <row r="902" spans="1:9" x14ac:dyDescent="0.2">
      <c r="A902">
        <v>901</v>
      </c>
      <c r="B902" s="5">
        <v>39966</v>
      </c>
      <c r="C902" s="9">
        <v>0.66111111111111109</v>
      </c>
      <c r="D902" t="s">
        <v>4744</v>
      </c>
      <c r="E902" t="s">
        <v>4627</v>
      </c>
      <c r="F902" t="s">
        <v>4625</v>
      </c>
      <c r="G902" t="s">
        <v>3237</v>
      </c>
      <c r="H902" s="10" t="s">
        <v>449</v>
      </c>
      <c r="I902" s="10" t="s">
        <v>449</v>
      </c>
    </row>
    <row r="903" spans="1:9" x14ac:dyDescent="0.2">
      <c r="A903">
        <v>902</v>
      </c>
      <c r="B903" s="5">
        <v>39966</v>
      </c>
      <c r="C903" s="9">
        <v>0.66111111111111109</v>
      </c>
      <c r="D903" t="s">
        <v>4744</v>
      </c>
      <c r="E903" t="s">
        <v>4627</v>
      </c>
      <c r="F903" t="s">
        <v>4625</v>
      </c>
      <c r="G903" t="s">
        <v>450</v>
      </c>
      <c r="H903" s="10" t="s">
        <v>451</v>
      </c>
      <c r="I903" s="10" t="s">
        <v>451</v>
      </c>
    </row>
    <row r="904" spans="1:9" x14ac:dyDescent="0.2">
      <c r="A904">
        <v>903</v>
      </c>
      <c r="B904" s="5">
        <v>39966</v>
      </c>
      <c r="C904" s="9">
        <v>0.66111111111111109</v>
      </c>
      <c r="D904" t="s">
        <v>4744</v>
      </c>
      <c r="E904" t="s">
        <v>4627</v>
      </c>
      <c r="F904" t="s">
        <v>4625</v>
      </c>
      <c r="G904" t="s">
        <v>452</v>
      </c>
      <c r="H904" s="10" t="s">
        <v>453</v>
      </c>
      <c r="I904" s="10" t="s">
        <v>453</v>
      </c>
    </row>
    <row r="905" spans="1:9" x14ac:dyDescent="0.2">
      <c r="A905">
        <v>904</v>
      </c>
      <c r="B905" s="5">
        <v>39966</v>
      </c>
      <c r="C905" s="9">
        <v>0.66111111111111109</v>
      </c>
      <c r="D905" t="s">
        <v>4744</v>
      </c>
      <c r="E905" t="s">
        <v>4627</v>
      </c>
      <c r="F905" t="s">
        <v>4625</v>
      </c>
      <c r="G905" t="s">
        <v>454</v>
      </c>
      <c r="H905" s="10" t="s">
        <v>3681</v>
      </c>
      <c r="I905" s="10" t="s">
        <v>3681</v>
      </c>
    </row>
    <row r="906" spans="1:9" x14ac:dyDescent="0.2">
      <c r="A906">
        <v>905</v>
      </c>
      <c r="B906" s="5">
        <v>39966</v>
      </c>
      <c r="C906" s="9">
        <v>0.66111111111111109</v>
      </c>
      <c r="D906" t="s">
        <v>4744</v>
      </c>
      <c r="E906" t="s">
        <v>4627</v>
      </c>
      <c r="F906" t="s">
        <v>4625</v>
      </c>
      <c r="G906" t="s">
        <v>3682</v>
      </c>
      <c r="H906" s="10" t="s">
        <v>3683</v>
      </c>
      <c r="I906" s="10" t="s">
        <v>3683</v>
      </c>
    </row>
    <row r="907" spans="1:9" x14ac:dyDescent="0.2">
      <c r="A907">
        <v>906</v>
      </c>
      <c r="B907" s="5">
        <v>39966</v>
      </c>
      <c r="C907" s="9">
        <v>0.66111111111111109</v>
      </c>
      <c r="D907" t="s">
        <v>4744</v>
      </c>
      <c r="E907" t="s">
        <v>4627</v>
      </c>
      <c r="F907" t="s">
        <v>4625</v>
      </c>
      <c r="G907" t="s">
        <v>3684</v>
      </c>
      <c r="H907" s="10" t="s">
        <v>1072</v>
      </c>
      <c r="I907" s="10" t="s">
        <v>1072</v>
      </c>
    </row>
    <row r="908" spans="1:9" x14ac:dyDescent="0.2">
      <c r="A908">
        <v>907</v>
      </c>
      <c r="B908" s="5">
        <v>39966</v>
      </c>
      <c r="C908" s="9">
        <v>0.66111111111111109</v>
      </c>
      <c r="D908" t="s">
        <v>4744</v>
      </c>
      <c r="E908" t="s">
        <v>4627</v>
      </c>
      <c r="F908" t="s">
        <v>4625</v>
      </c>
      <c r="G908" t="s">
        <v>1073</v>
      </c>
      <c r="H908" s="10" t="s">
        <v>1751</v>
      </c>
      <c r="I908" s="10" t="s">
        <v>1751</v>
      </c>
    </row>
    <row r="909" spans="1:9" x14ac:dyDescent="0.2">
      <c r="A909">
        <v>908</v>
      </c>
      <c r="B909" s="5">
        <v>39966</v>
      </c>
      <c r="C909" s="9">
        <v>0.66111111111111109</v>
      </c>
      <c r="D909" t="s">
        <v>4744</v>
      </c>
      <c r="E909" t="s">
        <v>4627</v>
      </c>
      <c r="F909" t="s">
        <v>4625</v>
      </c>
      <c r="G909" t="s">
        <v>1752</v>
      </c>
      <c r="H909" s="10" t="s">
        <v>1753</v>
      </c>
      <c r="I909" s="10" t="s">
        <v>1753</v>
      </c>
    </row>
    <row r="910" spans="1:9" x14ac:dyDescent="0.2">
      <c r="A910">
        <v>909</v>
      </c>
      <c r="B910" s="5">
        <v>39966</v>
      </c>
      <c r="C910" s="9">
        <v>0.66111111111111109</v>
      </c>
      <c r="D910" t="s">
        <v>4744</v>
      </c>
      <c r="E910" t="s">
        <v>4627</v>
      </c>
      <c r="F910" t="s">
        <v>4625</v>
      </c>
      <c r="G910" t="s">
        <v>1754</v>
      </c>
      <c r="H910" s="10" t="s">
        <v>1755</v>
      </c>
      <c r="I910" s="10" t="s">
        <v>1755</v>
      </c>
    </row>
    <row r="911" spans="1:9" x14ac:dyDescent="0.2">
      <c r="A911">
        <v>910</v>
      </c>
      <c r="B911" s="5">
        <v>39966</v>
      </c>
      <c r="C911" s="9">
        <v>0.66111111111111109</v>
      </c>
      <c r="D911" t="s">
        <v>4744</v>
      </c>
      <c r="E911" t="s">
        <v>4627</v>
      </c>
      <c r="F911" t="s">
        <v>4625</v>
      </c>
      <c r="G911" t="s">
        <v>1756</v>
      </c>
      <c r="H911" s="10" t="s">
        <v>1757</v>
      </c>
      <c r="I911" s="10" t="s">
        <v>1757</v>
      </c>
    </row>
    <row r="912" spans="1:9" x14ac:dyDescent="0.2">
      <c r="A912">
        <v>911</v>
      </c>
      <c r="B912" s="5">
        <v>39966</v>
      </c>
      <c r="C912" s="9">
        <v>0.66111111111111109</v>
      </c>
      <c r="D912" t="s">
        <v>4744</v>
      </c>
      <c r="E912" t="s">
        <v>4627</v>
      </c>
      <c r="F912" t="s">
        <v>4625</v>
      </c>
      <c r="G912" t="s">
        <v>1758</v>
      </c>
      <c r="H912" s="10" t="s">
        <v>1759</v>
      </c>
      <c r="I912" s="10" t="s">
        <v>1759</v>
      </c>
    </row>
    <row r="913" spans="1:9" x14ac:dyDescent="0.2">
      <c r="A913">
        <v>912</v>
      </c>
      <c r="B913" s="5">
        <v>39966</v>
      </c>
      <c r="C913" s="9">
        <v>0.66111111111111109</v>
      </c>
      <c r="D913" t="s">
        <v>4744</v>
      </c>
      <c r="E913" t="s">
        <v>4627</v>
      </c>
      <c r="F913" t="s">
        <v>4625</v>
      </c>
      <c r="G913" t="s">
        <v>1760</v>
      </c>
      <c r="H913" s="10" t="s">
        <v>790</v>
      </c>
      <c r="I913" s="10" t="s">
        <v>790</v>
      </c>
    </row>
    <row r="914" spans="1:9" x14ac:dyDescent="0.2">
      <c r="A914">
        <v>913</v>
      </c>
      <c r="B914" s="5">
        <v>39966</v>
      </c>
      <c r="C914" s="9">
        <v>0.66111111111111109</v>
      </c>
      <c r="D914" t="s">
        <v>4744</v>
      </c>
      <c r="E914" t="s">
        <v>4627</v>
      </c>
      <c r="F914" t="s">
        <v>4625</v>
      </c>
      <c r="G914" t="s">
        <v>791</v>
      </c>
      <c r="H914" s="10" t="s">
        <v>3655</v>
      </c>
      <c r="I914" s="10" t="s">
        <v>3655</v>
      </c>
    </row>
    <row r="915" spans="1:9" x14ac:dyDescent="0.2">
      <c r="A915">
        <v>914</v>
      </c>
      <c r="B915" s="5">
        <v>39966</v>
      </c>
      <c r="C915" s="9">
        <v>0.66111111111111109</v>
      </c>
      <c r="D915" t="s">
        <v>4744</v>
      </c>
      <c r="E915" t="s">
        <v>4627</v>
      </c>
      <c r="F915" t="s">
        <v>4625</v>
      </c>
      <c r="G915" t="s">
        <v>3656</v>
      </c>
      <c r="H915" s="10" t="s">
        <v>3657</v>
      </c>
      <c r="I915" s="10" t="s">
        <v>3657</v>
      </c>
    </row>
    <row r="916" spans="1:9" x14ac:dyDescent="0.2">
      <c r="A916">
        <v>915</v>
      </c>
      <c r="B916" s="5">
        <v>39966</v>
      </c>
      <c r="C916" s="9">
        <v>0.66111111111111109</v>
      </c>
      <c r="D916" t="s">
        <v>4744</v>
      </c>
      <c r="E916" t="s">
        <v>4627</v>
      </c>
      <c r="F916" t="s">
        <v>4625</v>
      </c>
      <c r="G916" t="s">
        <v>3658</v>
      </c>
      <c r="H916" s="10" t="s">
        <v>4869</v>
      </c>
      <c r="I916" s="10" t="s">
        <v>4869</v>
      </c>
    </row>
    <row r="917" spans="1:9" x14ac:dyDescent="0.2">
      <c r="A917">
        <v>916</v>
      </c>
      <c r="B917" s="5">
        <v>39966</v>
      </c>
      <c r="C917" s="9">
        <v>0.66111111111111109</v>
      </c>
      <c r="D917" t="s">
        <v>4744</v>
      </c>
      <c r="E917" t="s">
        <v>4627</v>
      </c>
      <c r="F917" t="s">
        <v>4625</v>
      </c>
      <c r="G917" t="s">
        <v>4870</v>
      </c>
      <c r="H917" s="10" t="s">
        <v>2105</v>
      </c>
      <c r="I917" s="10" t="s">
        <v>2105</v>
      </c>
    </row>
    <row r="918" spans="1:9" x14ac:dyDescent="0.2">
      <c r="A918">
        <v>917</v>
      </c>
      <c r="B918" s="5">
        <v>39966</v>
      </c>
      <c r="C918" s="9">
        <v>0.66111111111111109</v>
      </c>
      <c r="D918" t="s">
        <v>4744</v>
      </c>
      <c r="E918" t="s">
        <v>4627</v>
      </c>
      <c r="F918" t="s">
        <v>4625</v>
      </c>
      <c r="G918" t="s">
        <v>2106</v>
      </c>
      <c r="H918" s="10" t="s">
        <v>2107</v>
      </c>
      <c r="I918" s="10" t="s">
        <v>2107</v>
      </c>
    </row>
    <row r="919" spans="1:9" x14ac:dyDescent="0.2">
      <c r="A919">
        <v>918</v>
      </c>
      <c r="B919" s="5">
        <v>39966</v>
      </c>
      <c r="C919" s="9">
        <v>0.66111111111111109</v>
      </c>
      <c r="D919" t="s">
        <v>4744</v>
      </c>
      <c r="E919" t="s">
        <v>4627</v>
      </c>
      <c r="F919" t="s">
        <v>4625</v>
      </c>
      <c r="G919" t="s">
        <v>2108</v>
      </c>
      <c r="H919" s="10" t="s">
        <v>2388</v>
      </c>
      <c r="I919" s="10" t="s">
        <v>2388</v>
      </c>
    </row>
    <row r="920" spans="1:9" x14ac:dyDescent="0.2">
      <c r="A920">
        <v>919</v>
      </c>
      <c r="B920" s="5">
        <v>39966</v>
      </c>
      <c r="C920" s="9">
        <v>0.66111111111111109</v>
      </c>
      <c r="D920" t="s">
        <v>4744</v>
      </c>
      <c r="E920" t="s">
        <v>4627</v>
      </c>
      <c r="F920" t="s">
        <v>4625</v>
      </c>
      <c r="G920" t="s">
        <v>2389</v>
      </c>
      <c r="H920" s="10" t="s">
        <v>2390</v>
      </c>
      <c r="I920" s="10" t="s">
        <v>2390</v>
      </c>
    </row>
    <row r="921" spans="1:9" x14ac:dyDescent="0.2">
      <c r="A921">
        <v>920</v>
      </c>
      <c r="B921" s="5">
        <v>39966</v>
      </c>
      <c r="C921" s="9">
        <v>0.66111111111111109</v>
      </c>
      <c r="D921" t="s">
        <v>4744</v>
      </c>
      <c r="E921" t="s">
        <v>4627</v>
      </c>
      <c r="F921" t="s">
        <v>4625</v>
      </c>
      <c r="G921" t="s">
        <v>2391</v>
      </c>
      <c r="H921" s="10" t="s">
        <v>4047</v>
      </c>
      <c r="I921" s="10" t="s">
        <v>4047</v>
      </c>
    </row>
    <row r="922" spans="1:9" x14ac:dyDescent="0.2">
      <c r="A922">
        <v>921</v>
      </c>
      <c r="B922" s="5">
        <v>39966</v>
      </c>
      <c r="C922" s="9">
        <v>0.66111111111111109</v>
      </c>
      <c r="D922" t="s">
        <v>4744</v>
      </c>
      <c r="E922" t="s">
        <v>4627</v>
      </c>
      <c r="F922" t="s">
        <v>4625</v>
      </c>
      <c r="G922" t="s">
        <v>4048</v>
      </c>
      <c r="H922" s="10" t="s">
        <v>4049</v>
      </c>
      <c r="I922" s="10" t="s">
        <v>4049</v>
      </c>
    </row>
    <row r="923" spans="1:9" x14ac:dyDescent="0.2">
      <c r="A923">
        <v>922</v>
      </c>
      <c r="B923" s="5">
        <v>39966</v>
      </c>
      <c r="C923" s="9">
        <v>0.66111111111111109</v>
      </c>
      <c r="D923" t="s">
        <v>4744</v>
      </c>
      <c r="E923" t="s">
        <v>4627</v>
      </c>
      <c r="F923" t="s">
        <v>4625</v>
      </c>
      <c r="G923" t="s">
        <v>4050</v>
      </c>
      <c r="H923" s="10" t="s">
        <v>4051</v>
      </c>
      <c r="I923" s="10" t="s">
        <v>4051</v>
      </c>
    </row>
    <row r="924" spans="1:9" x14ac:dyDescent="0.2">
      <c r="A924">
        <v>923</v>
      </c>
      <c r="B924" s="5">
        <v>39966</v>
      </c>
      <c r="C924" s="9">
        <v>0.66111111111111109</v>
      </c>
      <c r="D924" t="s">
        <v>4744</v>
      </c>
      <c r="E924" t="s">
        <v>4627</v>
      </c>
      <c r="F924" t="s">
        <v>4625</v>
      </c>
      <c r="G924" t="s">
        <v>4052</v>
      </c>
      <c r="H924" s="10" t="s">
        <v>469</v>
      </c>
      <c r="I924" s="10" t="s">
        <v>469</v>
      </c>
    </row>
    <row r="925" spans="1:9" x14ac:dyDescent="0.2">
      <c r="A925">
        <v>924</v>
      </c>
      <c r="B925" s="5">
        <v>39966</v>
      </c>
      <c r="C925" s="9">
        <v>0.66111111111111109</v>
      </c>
      <c r="D925" t="s">
        <v>4744</v>
      </c>
      <c r="E925" t="s">
        <v>4627</v>
      </c>
      <c r="F925" t="s">
        <v>4625</v>
      </c>
      <c r="G925" t="s">
        <v>97</v>
      </c>
      <c r="H925" s="10" t="s">
        <v>98</v>
      </c>
      <c r="I925" s="10" t="s">
        <v>98</v>
      </c>
    </row>
    <row r="926" spans="1:9" x14ac:dyDescent="0.2">
      <c r="A926">
        <v>925</v>
      </c>
      <c r="B926" s="5">
        <v>39966</v>
      </c>
      <c r="C926" s="9">
        <v>0.66111111111111109</v>
      </c>
      <c r="D926" t="s">
        <v>4744</v>
      </c>
      <c r="E926" t="s">
        <v>4627</v>
      </c>
      <c r="F926" t="s">
        <v>4625</v>
      </c>
      <c r="G926" t="s">
        <v>99</v>
      </c>
      <c r="H926" s="10" t="s">
        <v>100</v>
      </c>
      <c r="I926" s="10" t="s">
        <v>100</v>
      </c>
    </row>
    <row r="927" spans="1:9" x14ac:dyDescent="0.2">
      <c r="A927">
        <v>926</v>
      </c>
      <c r="B927" s="5">
        <v>39966</v>
      </c>
      <c r="C927" s="9">
        <v>0.66111111111111109</v>
      </c>
      <c r="D927" t="s">
        <v>4744</v>
      </c>
      <c r="E927" t="s">
        <v>4627</v>
      </c>
      <c r="F927" t="s">
        <v>4625</v>
      </c>
      <c r="G927" t="s">
        <v>101</v>
      </c>
      <c r="H927" s="10" t="s">
        <v>102</v>
      </c>
      <c r="I927" s="10" t="s">
        <v>102</v>
      </c>
    </row>
    <row r="928" spans="1:9" x14ac:dyDescent="0.2">
      <c r="A928">
        <v>927</v>
      </c>
      <c r="B928" s="5">
        <v>39966</v>
      </c>
      <c r="C928" s="9">
        <v>0.66111111111111109</v>
      </c>
      <c r="D928" t="s">
        <v>4744</v>
      </c>
      <c r="E928" t="s">
        <v>4627</v>
      </c>
      <c r="F928" t="s">
        <v>4625</v>
      </c>
      <c r="G928" t="s">
        <v>103</v>
      </c>
      <c r="H928" s="10" t="s">
        <v>104</v>
      </c>
      <c r="I928" s="10" t="s">
        <v>104</v>
      </c>
    </row>
    <row r="929" spans="1:9" x14ac:dyDescent="0.2">
      <c r="A929">
        <v>928</v>
      </c>
      <c r="B929" s="5">
        <v>39966</v>
      </c>
      <c r="C929" s="9">
        <v>0.66111111111111109</v>
      </c>
      <c r="D929" t="s">
        <v>4744</v>
      </c>
      <c r="E929" t="s">
        <v>4627</v>
      </c>
      <c r="F929" t="s">
        <v>4625</v>
      </c>
      <c r="G929" t="s">
        <v>105</v>
      </c>
      <c r="H929" s="10" t="s">
        <v>106</v>
      </c>
      <c r="I929" s="10" t="s">
        <v>106</v>
      </c>
    </row>
    <row r="930" spans="1:9" x14ac:dyDescent="0.2">
      <c r="A930">
        <v>929</v>
      </c>
      <c r="B930" s="5">
        <v>39966</v>
      </c>
      <c r="C930" s="9">
        <v>0.66111111111111109</v>
      </c>
      <c r="D930" t="s">
        <v>4744</v>
      </c>
      <c r="E930" t="s">
        <v>4627</v>
      </c>
      <c r="F930" t="s">
        <v>4625</v>
      </c>
      <c r="G930" t="s">
        <v>107</v>
      </c>
      <c r="H930" s="10" t="s">
        <v>108</v>
      </c>
      <c r="I930" s="10" t="s">
        <v>108</v>
      </c>
    </row>
    <row r="931" spans="1:9" x14ac:dyDescent="0.2">
      <c r="A931">
        <v>930</v>
      </c>
      <c r="B931" s="5">
        <v>39966</v>
      </c>
      <c r="C931" s="9">
        <v>0.66111111111111109</v>
      </c>
      <c r="D931" t="s">
        <v>4744</v>
      </c>
      <c r="E931" t="s">
        <v>4627</v>
      </c>
      <c r="F931" t="s">
        <v>4625</v>
      </c>
      <c r="G931" t="s">
        <v>109</v>
      </c>
      <c r="H931" s="10" t="s">
        <v>110</v>
      </c>
      <c r="I931" s="10" t="s">
        <v>110</v>
      </c>
    </row>
    <row r="932" spans="1:9" x14ac:dyDescent="0.2">
      <c r="A932">
        <v>931</v>
      </c>
      <c r="B932" s="5">
        <v>39966</v>
      </c>
      <c r="C932" s="9">
        <v>0.66111111111111109</v>
      </c>
      <c r="D932" t="s">
        <v>4744</v>
      </c>
      <c r="E932" t="s">
        <v>4627</v>
      </c>
      <c r="F932" t="s">
        <v>4625</v>
      </c>
      <c r="G932" t="s">
        <v>111</v>
      </c>
      <c r="H932" s="10" t="s">
        <v>112</v>
      </c>
      <c r="I932" s="10" t="s">
        <v>112</v>
      </c>
    </row>
    <row r="933" spans="1:9" x14ac:dyDescent="0.2">
      <c r="A933">
        <v>932</v>
      </c>
      <c r="B933" s="5">
        <v>39966</v>
      </c>
      <c r="C933" s="9">
        <v>0.66111111111111109</v>
      </c>
      <c r="D933" t="s">
        <v>4744</v>
      </c>
      <c r="E933" t="s">
        <v>4627</v>
      </c>
      <c r="F933" t="s">
        <v>4625</v>
      </c>
      <c r="G933" t="s">
        <v>113</v>
      </c>
      <c r="H933" s="10" t="s">
        <v>114</v>
      </c>
      <c r="I933" s="10" t="s">
        <v>115</v>
      </c>
    </row>
    <row r="934" spans="1:9" x14ac:dyDescent="0.2">
      <c r="A934">
        <v>933</v>
      </c>
      <c r="B934" s="5">
        <v>39966</v>
      </c>
      <c r="C934" s="9">
        <v>0.66111111111111109</v>
      </c>
      <c r="D934" t="s">
        <v>4744</v>
      </c>
      <c r="E934" t="s">
        <v>4627</v>
      </c>
      <c r="F934" t="s">
        <v>4625</v>
      </c>
      <c r="G934" t="s">
        <v>116</v>
      </c>
      <c r="H934" s="10" t="s">
        <v>117</v>
      </c>
      <c r="I934" s="10" t="s">
        <v>117</v>
      </c>
    </row>
    <row r="935" spans="1:9" x14ac:dyDescent="0.2">
      <c r="A935">
        <v>934</v>
      </c>
      <c r="B935" s="5">
        <v>39966</v>
      </c>
      <c r="C935" s="9">
        <v>0.66111111111111109</v>
      </c>
      <c r="D935" t="s">
        <v>4744</v>
      </c>
      <c r="E935" t="s">
        <v>4627</v>
      </c>
      <c r="F935" t="s">
        <v>4625</v>
      </c>
      <c r="G935" t="s">
        <v>118</v>
      </c>
      <c r="H935" s="10" t="s">
        <v>312</v>
      </c>
      <c r="I935" s="10" t="s">
        <v>312</v>
      </c>
    </row>
    <row r="936" spans="1:9" x14ac:dyDescent="0.2">
      <c r="A936">
        <v>935</v>
      </c>
      <c r="B936" s="5">
        <v>39966</v>
      </c>
      <c r="C936" s="9">
        <v>0.66111111111111109</v>
      </c>
      <c r="D936" t="s">
        <v>4744</v>
      </c>
      <c r="E936" t="s">
        <v>4627</v>
      </c>
      <c r="F936" t="s">
        <v>4625</v>
      </c>
      <c r="G936" t="s">
        <v>313</v>
      </c>
      <c r="H936" s="10" t="s">
        <v>314</v>
      </c>
      <c r="I936" s="10" t="s">
        <v>314</v>
      </c>
    </row>
    <row r="937" spans="1:9" x14ac:dyDescent="0.2">
      <c r="A937">
        <v>936</v>
      </c>
      <c r="B937" s="5">
        <v>39966</v>
      </c>
      <c r="C937" s="9">
        <v>0.66111111111111109</v>
      </c>
      <c r="D937" t="s">
        <v>4744</v>
      </c>
      <c r="E937" t="s">
        <v>4627</v>
      </c>
      <c r="F937" t="s">
        <v>4625</v>
      </c>
      <c r="G937" t="s">
        <v>315</v>
      </c>
      <c r="H937" s="10" t="s">
        <v>149</v>
      </c>
      <c r="I937" s="10" t="s">
        <v>149</v>
      </c>
    </row>
    <row r="938" spans="1:9" x14ac:dyDescent="0.2">
      <c r="A938">
        <v>937</v>
      </c>
      <c r="B938" s="5">
        <v>39966</v>
      </c>
      <c r="C938" s="9">
        <v>0.66111111111111109</v>
      </c>
      <c r="D938" t="s">
        <v>4744</v>
      </c>
      <c r="E938" t="s">
        <v>4627</v>
      </c>
      <c r="F938" t="s">
        <v>4625</v>
      </c>
      <c r="G938" t="s">
        <v>150</v>
      </c>
      <c r="H938" s="10" t="s">
        <v>151</v>
      </c>
      <c r="I938" s="10" t="s">
        <v>151</v>
      </c>
    </row>
    <row r="939" spans="1:9" x14ac:dyDescent="0.2">
      <c r="A939">
        <v>938</v>
      </c>
      <c r="B939" s="5">
        <v>39966</v>
      </c>
      <c r="C939" s="9">
        <v>0.66111111111111109</v>
      </c>
      <c r="D939" t="s">
        <v>4744</v>
      </c>
      <c r="E939" t="s">
        <v>4627</v>
      </c>
      <c r="F939" t="s">
        <v>4625</v>
      </c>
      <c r="G939" t="s">
        <v>152</v>
      </c>
      <c r="H939" s="10" t="s">
        <v>153</v>
      </c>
      <c r="I939" s="10" t="s">
        <v>153</v>
      </c>
    </row>
    <row r="940" spans="1:9" x14ac:dyDescent="0.2">
      <c r="A940">
        <v>939</v>
      </c>
      <c r="B940" s="5">
        <v>39966</v>
      </c>
      <c r="C940" s="9">
        <v>0.66111111111111109</v>
      </c>
      <c r="D940" t="s">
        <v>4744</v>
      </c>
      <c r="E940" t="s">
        <v>4627</v>
      </c>
      <c r="F940" t="s">
        <v>4625</v>
      </c>
      <c r="G940" t="s">
        <v>154</v>
      </c>
      <c r="H940" s="10" t="s">
        <v>323</v>
      </c>
      <c r="I940" s="10" t="s">
        <v>323</v>
      </c>
    </row>
    <row r="941" spans="1:9" x14ac:dyDescent="0.2">
      <c r="A941">
        <v>940</v>
      </c>
      <c r="B941" s="5">
        <v>39966</v>
      </c>
      <c r="C941" s="9">
        <v>0.66111111111111109</v>
      </c>
      <c r="D941" t="s">
        <v>4744</v>
      </c>
      <c r="E941" t="s">
        <v>4627</v>
      </c>
      <c r="F941" t="s">
        <v>4625</v>
      </c>
      <c r="G941" t="s">
        <v>324</v>
      </c>
      <c r="H941" s="10" t="s">
        <v>1386</v>
      </c>
      <c r="I941" s="10" t="s">
        <v>1386</v>
      </c>
    </row>
    <row r="942" spans="1:9" x14ac:dyDescent="0.2">
      <c r="A942">
        <v>941</v>
      </c>
      <c r="B942" s="5">
        <v>39966</v>
      </c>
      <c r="C942" s="9">
        <v>0.66111111111111109</v>
      </c>
      <c r="D942" t="s">
        <v>4744</v>
      </c>
      <c r="E942" t="s">
        <v>4627</v>
      </c>
      <c r="F942" t="s">
        <v>4625</v>
      </c>
      <c r="G942" t="s">
        <v>1387</v>
      </c>
      <c r="H942" s="10" t="s">
        <v>1388</v>
      </c>
      <c r="I942" s="10" t="s">
        <v>1388</v>
      </c>
    </row>
    <row r="943" spans="1:9" x14ac:dyDescent="0.2">
      <c r="A943">
        <v>942</v>
      </c>
      <c r="B943" s="5">
        <v>39966</v>
      </c>
      <c r="C943" s="9">
        <v>0.66111111111111109</v>
      </c>
      <c r="D943" t="s">
        <v>4744</v>
      </c>
      <c r="E943" t="s">
        <v>4627</v>
      </c>
      <c r="F943" t="s">
        <v>4625</v>
      </c>
      <c r="G943" t="s">
        <v>1389</v>
      </c>
      <c r="H943" s="10" t="s">
        <v>1390</v>
      </c>
      <c r="I943" s="10" t="s">
        <v>1390</v>
      </c>
    </row>
    <row r="944" spans="1:9" x14ac:dyDescent="0.2">
      <c r="A944">
        <v>943</v>
      </c>
      <c r="B944" s="5">
        <v>39966</v>
      </c>
      <c r="C944" s="9">
        <v>0.66111111111111109</v>
      </c>
      <c r="D944" t="s">
        <v>4744</v>
      </c>
      <c r="E944" t="s">
        <v>4627</v>
      </c>
      <c r="F944" t="s">
        <v>4625</v>
      </c>
      <c r="G944" t="s">
        <v>1391</v>
      </c>
      <c r="H944" s="10" t="s">
        <v>3050</v>
      </c>
      <c r="I944" s="10" t="s">
        <v>3050</v>
      </c>
    </row>
    <row r="945" spans="1:9" x14ac:dyDescent="0.2">
      <c r="A945">
        <v>944</v>
      </c>
      <c r="B945" s="5">
        <v>39966</v>
      </c>
      <c r="C945" s="9">
        <v>0.66111111111111109</v>
      </c>
      <c r="D945" t="s">
        <v>4744</v>
      </c>
      <c r="E945" t="s">
        <v>4627</v>
      </c>
      <c r="F945" t="s">
        <v>4625</v>
      </c>
      <c r="G945" t="s">
        <v>3051</v>
      </c>
      <c r="H945" s="10" t="s">
        <v>4358</v>
      </c>
      <c r="I945" s="10" t="s">
        <v>4359</v>
      </c>
    </row>
    <row r="946" spans="1:9" x14ac:dyDescent="0.2">
      <c r="A946">
        <v>945</v>
      </c>
      <c r="B946" s="5">
        <v>39966</v>
      </c>
      <c r="C946" s="9">
        <v>0.66111111111111109</v>
      </c>
      <c r="D946" t="s">
        <v>4744</v>
      </c>
      <c r="E946" t="s">
        <v>4627</v>
      </c>
      <c r="F946" t="s">
        <v>4625</v>
      </c>
      <c r="G946" t="s">
        <v>4360</v>
      </c>
      <c r="H946" s="10" t="s">
        <v>4361</v>
      </c>
      <c r="I946" s="10" t="s">
        <v>4361</v>
      </c>
    </row>
    <row r="947" spans="1:9" x14ac:dyDescent="0.2">
      <c r="A947">
        <v>946</v>
      </c>
      <c r="B947" s="5">
        <v>39966</v>
      </c>
      <c r="C947" s="9">
        <v>0.66111111111111109</v>
      </c>
      <c r="D947" t="s">
        <v>4744</v>
      </c>
      <c r="E947" t="s">
        <v>4627</v>
      </c>
      <c r="F947" t="s">
        <v>4625</v>
      </c>
      <c r="G947" t="s">
        <v>4362</v>
      </c>
      <c r="H947" s="10" t="s">
        <v>4363</v>
      </c>
      <c r="I947" s="10" t="s">
        <v>4363</v>
      </c>
    </row>
    <row r="948" spans="1:9" x14ac:dyDescent="0.2">
      <c r="A948">
        <v>947</v>
      </c>
      <c r="B948" s="5">
        <v>39966</v>
      </c>
      <c r="C948" s="9">
        <v>0.66111111111111109</v>
      </c>
      <c r="D948" t="s">
        <v>4744</v>
      </c>
      <c r="E948" t="s">
        <v>4627</v>
      </c>
      <c r="F948" t="s">
        <v>4625</v>
      </c>
      <c r="G948" t="s">
        <v>4364</v>
      </c>
      <c r="H948" s="10" t="s">
        <v>5149</v>
      </c>
      <c r="I948" s="10" t="s">
        <v>5149</v>
      </c>
    </row>
    <row r="949" spans="1:9" x14ac:dyDescent="0.2">
      <c r="A949">
        <v>948</v>
      </c>
      <c r="B949" s="5">
        <v>39966</v>
      </c>
      <c r="C949" s="9">
        <v>0.66111111111111109</v>
      </c>
      <c r="D949" t="s">
        <v>4744</v>
      </c>
      <c r="E949" t="s">
        <v>4627</v>
      </c>
      <c r="F949" t="s">
        <v>4625</v>
      </c>
      <c r="G949" t="s">
        <v>5150</v>
      </c>
      <c r="H949" s="10" t="s">
        <v>5151</v>
      </c>
      <c r="I949" s="10" t="s">
        <v>5152</v>
      </c>
    </row>
    <row r="950" spans="1:9" x14ac:dyDescent="0.2">
      <c r="A950">
        <v>949</v>
      </c>
      <c r="B950" s="5">
        <v>39966</v>
      </c>
      <c r="C950" s="9">
        <v>0.66111111111111109</v>
      </c>
      <c r="D950" t="s">
        <v>4744</v>
      </c>
      <c r="E950" t="s">
        <v>4627</v>
      </c>
      <c r="F950" t="s">
        <v>4625</v>
      </c>
      <c r="G950" t="s">
        <v>5153</v>
      </c>
      <c r="H950" s="10" t="s">
        <v>5154</v>
      </c>
      <c r="I950" s="10" t="s">
        <v>5154</v>
      </c>
    </row>
    <row r="951" spans="1:9" x14ac:dyDescent="0.2">
      <c r="A951">
        <v>950</v>
      </c>
      <c r="B951" s="5">
        <v>39966</v>
      </c>
      <c r="C951" s="9">
        <v>0.66111111111111109</v>
      </c>
      <c r="D951" t="s">
        <v>4744</v>
      </c>
      <c r="E951" t="s">
        <v>4627</v>
      </c>
      <c r="F951" t="s">
        <v>4625</v>
      </c>
      <c r="G951" t="s">
        <v>5155</v>
      </c>
      <c r="H951" s="10" t="s">
        <v>5156</v>
      </c>
      <c r="I951" s="10" t="s">
        <v>5156</v>
      </c>
    </row>
    <row r="952" spans="1:9" x14ac:dyDescent="0.2">
      <c r="A952">
        <v>951</v>
      </c>
      <c r="B952" s="5">
        <v>39966</v>
      </c>
      <c r="C952" s="9">
        <v>0.66111111111111109</v>
      </c>
      <c r="D952" t="s">
        <v>4744</v>
      </c>
      <c r="E952" t="s">
        <v>4627</v>
      </c>
      <c r="F952" t="s">
        <v>4625</v>
      </c>
      <c r="G952" t="s">
        <v>5157</v>
      </c>
      <c r="H952" s="10" t="s">
        <v>5520</v>
      </c>
      <c r="I952" s="10" t="s">
        <v>5520</v>
      </c>
    </row>
    <row r="953" spans="1:9" x14ac:dyDescent="0.2">
      <c r="A953">
        <v>952</v>
      </c>
      <c r="B953" s="5">
        <v>39966</v>
      </c>
      <c r="C953" s="9">
        <v>0.66111111111111109</v>
      </c>
      <c r="D953" t="s">
        <v>4744</v>
      </c>
      <c r="E953" t="s">
        <v>4627</v>
      </c>
      <c r="F953" t="s">
        <v>4625</v>
      </c>
      <c r="G953" t="s">
        <v>5521</v>
      </c>
      <c r="H953" s="10" t="s">
        <v>5458</v>
      </c>
      <c r="I953" s="10" t="s">
        <v>5458</v>
      </c>
    </row>
    <row r="954" spans="1:9" x14ac:dyDescent="0.2">
      <c r="A954">
        <v>953</v>
      </c>
      <c r="B954" s="5">
        <v>39966</v>
      </c>
      <c r="C954" s="9">
        <v>0.66111111111111109</v>
      </c>
      <c r="D954" t="s">
        <v>4744</v>
      </c>
      <c r="E954" t="s">
        <v>4627</v>
      </c>
      <c r="F954" t="s">
        <v>4625</v>
      </c>
      <c r="G954" t="s">
        <v>5459</v>
      </c>
      <c r="H954" s="10" t="s">
        <v>2869</v>
      </c>
      <c r="I954" s="10" t="s">
        <v>2869</v>
      </c>
    </row>
    <row r="955" spans="1:9" x14ac:dyDescent="0.2">
      <c r="A955">
        <v>954</v>
      </c>
      <c r="B955" s="5">
        <v>39966</v>
      </c>
      <c r="C955" s="9">
        <v>0.66111111111111109</v>
      </c>
      <c r="D955" t="s">
        <v>4744</v>
      </c>
      <c r="E955" t="s">
        <v>4627</v>
      </c>
      <c r="F955" t="s">
        <v>4625</v>
      </c>
      <c r="G955" t="s">
        <v>2870</v>
      </c>
      <c r="H955" s="10" t="s">
        <v>5771</v>
      </c>
      <c r="I955" s="10" t="s">
        <v>5771</v>
      </c>
    </row>
    <row r="956" spans="1:9" x14ac:dyDescent="0.2">
      <c r="A956">
        <v>955</v>
      </c>
      <c r="B956" s="5">
        <v>39966</v>
      </c>
      <c r="C956" s="9">
        <v>0.66111111111111109</v>
      </c>
      <c r="D956" t="s">
        <v>4744</v>
      </c>
      <c r="E956" t="s">
        <v>4627</v>
      </c>
      <c r="F956" t="s">
        <v>4625</v>
      </c>
      <c r="G956" t="s">
        <v>5772</v>
      </c>
      <c r="H956" s="10" t="s">
        <v>3924</v>
      </c>
      <c r="I956" s="10" t="s">
        <v>3924</v>
      </c>
    </row>
    <row r="957" spans="1:9" x14ac:dyDescent="0.2">
      <c r="A957">
        <v>956</v>
      </c>
      <c r="B957" s="5">
        <v>39966</v>
      </c>
      <c r="C957" s="9">
        <v>0.66111111111111109</v>
      </c>
      <c r="D957" t="s">
        <v>4744</v>
      </c>
      <c r="E957" t="s">
        <v>4627</v>
      </c>
      <c r="F957" t="s">
        <v>4625</v>
      </c>
      <c r="G957" t="s">
        <v>3925</v>
      </c>
      <c r="H957" s="10" t="s">
        <v>1914</v>
      </c>
      <c r="I957" s="10" t="s">
        <v>1914</v>
      </c>
    </row>
    <row r="958" spans="1:9" x14ac:dyDescent="0.2">
      <c r="A958">
        <v>957</v>
      </c>
      <c r="B958" s="5">
        <v>39966</v>
      </c>
      <c r="C958" s="9">
        <v>0.66111111111111109</v>
      </c>
      <c r="D958" t="s">
        <v>4744</v>
      </c>
      <c r="E958" t="s">
        <v>4627</v>
      </c>
      <c r="F958" t="s">
        <v>4625</v>
      </c>
      <c r="G958" t="s">
        <v>1915</v>
      </c>
      <c r="H958" s="10" t="s">
        <v>1916</v>
      </c>
      <c r="I958" s="10" t="s">
        <v>1916</v>
      </c>
    </row>
    <row r="959" spans="1:9" x14ac:dyDescent="0.2">
      <c r="A959">
        <v>958</v>
      </c>
      <c r="B959" s="5">
        <v>39966</v>
      </c>
      <c r="C959" s="9">
        <v>0.66111111111111109</v>
      </c>
      <c r="D959" t="s">
        <v>4744</v>
      </c>
      <c r="E959" t="s">
        <v>4627</v>
      </c>
      <c r="F959" t="s">
        <v>4625</v>
      </c>
      <c r="G959" t="s">
        <v>1917</v>
      </c>
      <c r="H959" s="10" t="s">
        <v>1912</v>
      </c>
      <c r="I959" s="10" t="s">
        <v>1912</v>
      </c>
    </row>
    <row r="960" spans="1:9" x14ac:dyDescent="0.2">
      <c r="A960">
        <v>959</v>
      </c>
      <c r="B960" s="5">
        <v>39966</v>
      </c>
      <c r="C960" s="9">
        <v>0.66111111111111109</v>
      </c>
      <c r="D960" t="s">
        <v>4744</v>
      </c>
      <c r="E960" t="s">
        <v>4627</v>
      </c>
      <c r="F960" t="s">
        <v>4625</v>
      </c>
      <c r="G960" t="s">
        <v>1913</v>
      </c>
      <c r="H960" s="10" t="s">
        <v>1169</v>
      </c>
      <c r="I960" s="10" t="s">
        <v>1169</v>
      </c>
    </row>
    <row r="961" spans="1:9" x14ac:dyDescent="0.2">
      <c r="A961">
        <v>960</v>
      </c>
      <c r="B961" s="5">
        <v>39966</v>
      </c>
      <c r="C961" s="9">
        <v>0.66111111111111109</v>
      </c>
      <c r="D961" t="s">
        <v>4744</v>
      </c>
      <c r="E961" t="s">
        <v>4627</v>
      </c>
      <c r="F961" t="s">
        <v>4625</v>
      </c>
      <c r="G961" t="s">
        <v>1170</v>
      </c>
      <c r="H961" s="10" t="s">
        <v>3185</v>
      </c>
      <c r="I961" s="10" t="s">
        <v>3185</v>
      </c>
    </row>
    <row r="962" spans="1:9" x14ac:dyDescent="0.2">
      <c r="A962">
        <v>961</v>
      </c>
      <c r="B962" s="5">
        <v>39966</v>
      </c>
      <c r="C962" s="9">
        <v>0.66111111111111109</v>
      </c>
      <c r="D962" t="s">
        <v>4744</v>
      </c>
      <c r="E962" t="s">
        <v>4627</v>
      </c>
      <c r="F962" t="s">
        <v>4625</v>
      </c>
      <c r="G962" t="s">
        <v>3186</v>
      </c>
      <c r="H962" s="10" t="s">
        <v>3187</v>
      </c>
      <c r="I962" s="10" t="s">
        <v>3187</v>
      </c>
    </row>
    <row r="963" spans="1:9" x14ac:dyDescent="0.2">
      <c r="A963">
        <v>962</v>
      </c>
      <c r="B963" s="5">
        <v>39966</v>
      </c>
      <c r="C963" s="9">
        <v>0.66111111111111109</v>
      </c>
      <c r="D963" t="s">
        <v>4744</v>
      </c>
      <c r="E963" t="s">
        <v>4627</v>
      </c>
      <c r="F963" t="s">
        <v>4625</v>
      </c>
      <c r="G963" t="s">
        <v>3188</v>
      </c>
      <c r="H963" s="10" t="s">
        <v>1906</v>
      </c>
      <c r="I963" s="10" t="s">
        <v>1906</v>
      </c>
    </row>
    <row r="964" spans="1:9" x14ac:dyDescent="0.2">
      <c r="A964">
        <v>963</v>
      </c>
      <c r="B964" s="5">
        <v>39966</v>
      </c>
      <c r="C964" s="9">
        <v>0.66111111111111109</v>
      </c>
      <c r="D964" t="s">
        <v>4744</v>
      </c>
      <c r="E964" t="s">
        <v>4627</v>
      </c>
      <c r="F964" t="s">
        <v>4625</v>
      </c>
      <c r="G964" t="s">
        <v>1907</v>
      </c>
      <c r="H964" s="10" t="s">
        <v>1908</v>
      </c>
      <c r="I964" s="10" t="s">
        <v>1908</v>
      </c>
    </row>
    <row r="965" spans="1:9" x14ac:dyDescent="0.2">
      <c r="A965">
        <v>964</v>
      </c>
      <c r="B965" s="5">
        <v>39966</v>
      </c>
      <c r="C965" s="9">
        <v>0.66111111111111109</v>
      </c>
      <c r="D965" t="s">
        <v>4744</v>
      </c>
      <c r="E965" t="s">
        <v>4627</v>
      </c>
      <c r="F965" t="s">
        <v>4625</v>
      </c>
      <c r="G965" t="s">
        <v>1909</v>
      </c>
      <c r="H965" s="10" t="s">
        <v>1910</v>
      </c>
      <c r="I965" s="10" t="s">
        <v>1910</v>
      </c>
    </row>
    <row r="966" spans="1:9" x14ac:dyDescent="0.2">
      <c r="A966">
        <v>965</v>
      </c>
      <c r="B966" s="5">
        <v>39966</v>
      </c>
      <c r="C966" s="9">
        <v>0.66111111111111109</v>
      </c>
      <c r="D966" t="s">
        <v>4744</v>
      </c>
      <c r="E966" t="s">
        <v>4627</v>
      </c>
      <c r="F966" t="s">
        <v>4625</v>
      </c>
      <c r="G966" t="s">
        <v>1911</v>
      </c>
      <c r="H966" s="10" t="s">
        <v>4940</v>
      </c>
      <c r="I966" s="10" t="s">
        <v>4940</v>
      </c>
    </row>
    <row r="967" spans="1:9" x14ac:dyDescent="0.2">
      <c r="A967">
        <v>966</v>
      </c>
      <c r="B967" s="5">
        <v>39966</v>
      </c>
      <c r="C967" s="9">
        <v>0.66111111111111109</v>
      </c>
      <c r="D967" t="s">
        <v>4744</v>
      </c>
      <c r="E967" t="s">
        <v>4627</v>
      </c>
      <c r="F967" t="s">
        <v>4625</v>
      </c>
      <c r="G967" t="s">
        <v>4941</v>
      </c>
      <c r="H967" s="10" t="s">
        <v>2794</v>
      </c>
      <c r="I967" s="10" t="s">
        <v>2794</v>
      </c>
    </row>
    <row r="968" spans="1:9" x14ac:dyDescent="0.2">
      <c r="A968">
        <v>967</v>
      </c>
      <c r="B968" s="5">
        <v>39966</v>
      </c>
      <c r="C968" s="9">
        <v>0.66111111111111109</v>
      </c>
      <c r="D968" t="s">
        <v>4744</v>
      </c>
      <c r="E968" t="s">
        <v>4627</v>
      </c>
      <c r="F968" t="s">
        <v>4625</v>
      </c>
      <c r="G968" t="s">
        <v>2795</v>
      </c>
      <c r="H968" s="10" t="s">
        <v>2796</v>
      </c>
      <c r="I968" s="10" t="s">
        <v>2796</v>
      </c>
    </row>
    <row r="969" spans="1:9" x14ac:dyDescent="0.2">
      <c r="A969">
        <v>968</v>
      </c>
      <c r="B969" s="5">
        <v>39966</v>
      </c>
      <c r="C969" s="9">
        <v>0.66111111111111109</v>
      </c>
      <c r="D969" t="s">
        <v>4744</v>
      </c>
      <c r="E969" t="s">
        <v>4627</v>
      </c>
      <c r="F969" t="s">
        <v>4625</v>
      </c>
      <c r="G969" t="s">
        <v>2797</v>
      </c>
      <c r="H969" s="10" t="s">
        <v>2798</v>
      </c>
      <c r="I969" s="10" t="s">
        <v>2798</v>
      </c>
    </row>
    <row r="970" spans="1:9" x14ac:dyDescent="0.2">
      <c r="A970">
        <v>969</v>
      </c>
      <c r="B970" s="5">
        <v>39966</v>
      </c>
      <c r="C970" s="9">
        <v>0.66111111111111109</v>
      </c>
      <c r="D970" t="s">
        <v>4744</v>
      </c>
      <c r="E970" t="s">
        <v>4627</v>
      </c>
      <c r="F970" t="s">
        <v>4625</v>
      </c>
      <c r="G970" t="s">
        <v>2799</v>
      </c>
      <c r="H970" s="10" t="s">
        <v>2800</v>
      </c>
      <c r="I970" s="10" t="s">
        <v>2800</v>
      </c>
    </row>
    <row r="971" spans="1:9" x14ac:dyDescent="0.2">
      <c r="A971">
        <v>970</v>
      </c>
      <c r="B971" s="5">
        <v>39966</v>
      </c>
      <c r="C971" s="9">
        <v>0.66111111111111109</v>
      </c>
      <c r="D971" t="s">
        <v>4744</v>
      </c>
      <c r="E971" t="s">
        <v>4627</v>
      </c>
      <c r="F971" t="s">
        <v>4625</v>
      </c>
      <c r="G971" t="s">
        <v>2801</v>
      </c>
      <c r="H971" s="10" t="s">
        <v>1825</v>
      </c>
      <c r="I971" s="10" t="s">
        <v>1825</v>
      </c>
    </row>
    <row r="972" spans="1:9" x14ac:dyDescent="0.2">
      <c r="A972">
        <v>971</v>
      </c>
      <c r="B972" s="5">
        <v>39966</v>
      </c>
      <c r="C972" s="9">
        <v>0.66111111111111109</v>
      </c>
      <c r="D972" t="s">
        <v>4744</v>
      </c>
      <c r="E972" t="s">
        <v>4627</v>
      </c>
      <c r="F972" t="s">
        <v>4625</v>
      </c>
      <c r="G972" t="s">
        <v>1826</v>
      </c>
      <c r="H972" s="10" t="s">
        <v>1827</v>
      </c>
      <c r="I972" s="10" t="s">
        <v>1827</v>
      </c>
    </row>
    <row r="973" spans="1:9" x14ac:dyDescent="0.2">
      <c r="A973">
        <v>972</v>
      </c>
      <c r="B973" s="5">
        <v>39966</v>
      </c>
      <c r="C973" s="9">
        <v>0.66111111111111109</v>
      </c>
      <c r="D973" t="s">
        <v>4744</v>
      </c>
      <c r="E973" t="s">
        <v>4627</v>
      </c>
      <c r="F973" t="s">
        <v>4625</v>
      </c>
      <c r="G973" t="s">
        <v>1828</v>
      </c>
      <c r="H973" s="10" t="s">
        <v>1829</v>
      </c>
      <c r="I973" s="10" t="s">
        <v>1829</v>
      </c>
    </row>
    <row r="974" spans="1:9" x14ac:dyDescent="0.2">
      <c r="A974">
        <v>973</v>
      </c>
      <c r="B974" s="5">
        <v>39966</v>
      </c>
      <c r="C974" s="9">
        <v>0.66111111111111109</v>
      </c>
      <c r="D974" t="s">
        <v>4744</v>
      </c>
      <c r="E974" t="s">
        <v>4627</v>
      </c>
      <c r="F974" t="s">
        <v>4625</v>
      </c>
      <c r="G974" t="s">
        <v>1830</v>
      </c>
      <c r="H974" s="10" t="s">
        <v>1863</v>
      </c>
      <c r="I974" s="10" t="s">
        <v>1863</v>
      </c>
    </row>
    <row r="975" spans="1:9" x14ac:dyDescent="0.2">
      <c r="A975">
        <v>974</v>
      </c>
      <c r="B975" s="5">
        <v>39966</v>
      </c>
      <c r="C975" s="9">
        <v>0.66111111111111109</v>
      </c>
      <c r="D975" t="s">
        <v>4744</v>
      </c>
      <c r="E975" t="s">
        <v>4627</v>
      </c>
      <c r="F975" t="s">
        <v>4625</v>
      </c>
      <c r="G975" t="s">
        <v>882</v>
      </c>
      <c r="H975" s="10" t="s">
        <v>2355</v>
      </c>
      <c r="I975" s="10" t="s">
        <v>2355</v>
      </c>
    </row>
    <row r="976" spans="1:9" x14ac:dyDescent="0.2">
      <c r="A976">
        <v>975</v>
      </c>
      <c r="B976" s="5">
        <v>39966</v>
      </c>
      <c r="C976" s="9">
        <v>0.66111111111111109</v>
      </c>
      <c r="D976" t="s">
        <v>4744</v>
      </c>
      <c r="E976" t="s">
        <v>4627</v>
      </c>
      <c r="F976" t="s">
        <v>4625</v>
      </c>
      <c r="G976" t="s">
        <v>5773</v>
      </c>
      <c r="H976" s="10" t="s">
        <v>5774</v>
      </c>
      <c r="I976" s="10" t="s">
        <v>5774</v>
      </c>
    </row>
    <row r="977" spans="1:9" x14ac:dyDescent="0.2">
      <c r="A977">
        <v>976</v>
      </c>
      <c r="B977" s="5">
        <v>39966</v>
      </c>
      <c r="C977" s="9">
        <v>0.66111111111111109</v>
      </c>
      <c r="D977" t="s">
        <v>4744</v>
      </c>
      <c r="E977" t="s">
        <v>4627</v>
      </c>
      <c r="F977" t="s">
        <v>4625</v>
      </c>
      <c r="G977" t="s">
        <v>5775</v>
      </c>
      <c r="H977" s="10" t="s">
        <v>2587</v>
      </c>
      <c r="I977" s="10" t="s">
        <v>2587</v>
      </c>
    </row>
    <row r="978" spans="1:9" x14ac:dyDescent="0.2">
      <c r="A978">
        <v>977</v>
      </c>
      <c r="B978" s="5">
        <v>39966</v>
      </c>
      <c r="C978" s="9">
        <v>0.66111111111111109</v>
      </c>
      <c r="D978" t="s">
        <v>4744</v>
      </c>
      <c r="E978" t="s">
        <v>4627</v>
      </c>
      <c r="F978" t="s">
        <v>4625</v>
      </c>
      <c r="G978" t="s">
        <v>2588</v>
      </c>
      <c r="H978" s="10" t="s">
        <v>3177</v>
      </c>
      <c r="I978" s="10" t="s">
        <v>3177</v>
      </c>
    </row>
    <row r="979" spans="1:9" x14ac:dyDescent="0.2">
      <c r="A979">
        <v>978</v>
      </c>
      <c r="B979" s="5">
        <v>39966</v>
      </c>
      <c r="C979" s="9">
        <v>0.66111111111111109</v>
      </c>
      <c r="D979" t="s">
        <v>4744</v>
      </c>
      <c r="E979" t="s">
        <v>4627</v>
      </c>
      <c r="F979" t="s">
        <v>4625</v>
      </c>
      <c r="G979" t="s">
        <v>3178</v>
      </c>
      <c r="H979" s="10" t="s">
        <v>4819</v>
      </c>
      <c r="I979" s="10" t="s">
        <v>4819</v>
      </c>
    </row>
    <row r="980" spans="1:9" x14ac:dyDescent="0.2">
      <c r="A980">
        <v>979</v>
      </c>
      <c r="B980" s="5">
        <v>39966</v>
      </c>
      <c r="C980" s="9">
        <v>0.66111111111111109</v>
      </c>
      <c r="D980" t="s">
        <v>4744</v>
      </c>
      <c r="E980" t="s">
        <v>4627</v>
      </c>
      <c r="F980" t="s">
        <v>4625</v>
      </c>
      <c r="G980" t="s">
        <v>4820</v>
      </c>
      <c r="H980" s="10" t="s">
        <v>4821</v>
      </c>
      <c r="I980" s="10" t="s">
        <v>4821</v>
      </c>
    </row>
    <row r="981" spans="1:9" x14ac:dyDescent="0.2">
      <c r="A981">
        <v>980</v>
      </c>
      <c r="B981" s="5">
        <v>39966</v>
      </c>
      <c r="C981" s="9">
        <v>0.66111111111111109</v>
      </c>
      <c r="D981" t="s">
        <v>4744</v>
      </c>
      <c r="E981" t="s">
        <v>4627</v>
      </c>
      <c r="F981" t="s">
        <v>4625</v>
      </c>
      <c r="G981" t="s">
        <v>4822</v>
      </c>
      <c r="H981" s="10" t="s">
        <v>3527</v>
      </c>
      <c r="I981" s="10" t="s">
        <v>3527</v>
      </c>
    </row>
    <row r="982" spans="1:9" x14ac:dyDescent="0.2">
      <c r="A982">
        <v>981</v>
      </c>
      <c r="B982" s="5">
        <v>39966</v>
      </c>
      <c r="C982" s="9">
        <v>0.66111111111111109</v>
      </c>
      <c r="D982" t="s">
        <v>4744</v>
      </c>
      <c r="E982" t="s">
        <v>4627</v>
      </c>
      <c r="F982" t="s">
        <v>4625</v>
      </c>
      <c r="G982" t="s">
        <v>3528</v>
      </c>
      <c r="H982" s="10" t="s">
        <v>5541</v>
      </c>
      <c r="I982" s="10" t="s">
        <v>5541</v>
      </c>
    </row>
    <row r="983" spans="1:9" x14ac:dyDescent="0.2">
      <c r="A983">
        <v>982</v>
      </c>
      <c r="B983" s="5">
        <v>39966</v>
      </c>
      <c r="C983" s="9">
        <v>0.66111111111111109</v>
      </c>
      <c r="D983" t="s">
        <v>4744</v>
      </c>
      <c r="E983" t="s">
        <v>4627</v>
      </c>
      <c r="F983" t="s">
        <v>4625</v>
      </c>
      <c r="G983" t="s">
        <v>5542</v>
      </c>
      <c r="H983" s="10" t="s">
        <v>5671</v>
      </c>
      <c r="I983" s="10" t="s">
        <v>5671</v>
      </c>
    </row>
    <row r="984" spans="1:9" x14ac:dyDescent="0.2">
      <c r="A984">
        <v>983</v>
      </c>
      <c r="B984" s="5">
        <v>39966</v>
      </c>
      <c r="C984" s="9">
        <v>0.66111111111111109</v>
      </c>
      <c r="D984" t="s">
        <v>4744</v>
      </c>
      <c r="E984" t="s">
        <v>4627</v>
      </c>
      <c r="F984" t="s">
        <v>4625</v>
      </c>
      <c r="G984" t="s">
        <v>5672</v>
      </c>
      <c r="H984" s="10" t="s">
        <v>5673</v>
      </c>
      <c r="I984" s="10" t="s">
        <v>5673</v>
      </c>
    </row>
    <row r="985" spans="1:9" x14ac:dyDescent="0.2">
      <c r="A985">
        <v>984</v>
      </c>
      <c r="B985" s="5">
        <v>39966</v>
      </c>
      <c r="C985" s="9">
        <v>0.66111111111111109</v>
      </c>
      <c r="D985" t="s">
        <v>4744</v>
      </c>
      <c r="E985" t="s">
        <v>4627</v>
      </c>
      <c r="F985" t="s">
        <v>4625</v>
      </c>
      <c r="G985" t="s">
        <v>5674</v>
      </c>
      <c r="H985" s="10" t="s">
        <v>5675</v>
      </c>
      <c r="I985" s="10" t="s">
        <v>5675</v>
      </c>
    </row>
    <row r="986" spans="1:9" x14ac:dyDescent="0.2">
      <c r="A986">
        <v>985</v>
      </c>
      <c r="B986" s="5">
        <v>39966</v>
      </c>
      <c r="C986" s="9">
        <v>0.66111111111111109</v>
      </c>
      <c r="D986" t="s">
        <v>4744</v>
      </c>
      <c r="E986" t="s">
        <v>4627</v>
      </c>
      <c r="F986" t="s">
        <v>4625</v>
      </c>
      <c r="G986" t="s">
        <v>5676</v>
      </c>
      <c r="H986" s="10" t="s">
        <v>5677</v>
      </c>
      <c r="I986" s="10" t="s">
        <v>5677</v>
      </c>
    </row>
    <row r="987" spans="1:9" x14ac:dyDescent="0.2">
      <c r="A987">
        <v>986</v>
      </c>
      <c r="B987" s="5">
        <v>39966</v>
      </c>
      <c r="C987" s="9">
        <v>0.66111111111111109</v>
      </c>
      <c r="D987" t="s">
        <v>4744</v>
      </c>
      <c r="E987" t="s">
        <v>4627</v>
      </c>
      <c r="F987" t="s">
        <v>4625</v>
      </c>
      <c r="G987" t="s">
        <v>5678</v>
      </c>
      <c r="H987" s="10" t="s">
        <v>5679</v>
      </c>
      <c r="I987" s="10" t="s">
        <v>5679</v>
      </c>
    </row>
    <row r="988" spans="1:9" x14ac:dyDescent="0.2">
      <c r="A988">
        <v>987</v>
      </c>
      <c r="B988" s="5">
        <v>39966</v>
      </c>
      <c r="C988" s="9">
        <v>0.66111111111111109</v>
      </c>
      <c r="D988" t="s">
        <v>4744</v>
      </c>
      <c r="E988" t="s">
        <v>4627</v>
      </c>
      <c r="F988" t="s">
        <v>4625</v>
      </c>
      <c r="G988" t="s">
        <v>5680</v>
      </c>
      <c r="H988" s="10" t="s">
        <v>5681</v>
      </c>
      <c r="I988" s="10" t="s">
        <v>5681</v>
      </c>
    </row>
    <row r="989" spans="1:9" x14ac:dyDescent="0.2">
      <c r="A989">
        <v>988</v>
      </c>
      <c r="B989" s="5">
        <v>39966</v>
      </c>
      <c r="C989" s="9">
        <v>0.66111111111111109</v>
      </c>
      <c r="D989" t="s">
        <v>4744</v>
      </c>
      <c r="E989" t="s">
        <v>4627</v>
      </c>
      <c r="F989" t="s">
        <v>4625</v>
      </c>
      <c r="G989" t="s">
        <v>5682</v>
      </c>
      <c r="H989" s="10" t="s">
        <v>5683</v>
      </c>
      <c r="I989" s="10" t="s">
        <v>5683</v>
      </c>
    </row>
    <row r="990" spans="1:9" x14ac:dyDescent="0.2">
      <c r="A990">
        <v>989</v>
      </c>
      <c r="B990" s="5">
        <v>39966</v>
      </c>
      <c r="C990" s="9">
        <v>0.66111111111111109</v>
      </c>
      <c r="D990" t="s">
        <v>4744</v>
      </c>
      <c r="E990" t="s">
        <v>4627</v>
      </c>
      <c r="F990" t="s">
        <v>4625</v>
      </c>
      <c r="G990" t="s">
        <v>5684</v>
      </c>
      <c r="H990" s="10" t="s">
        <v>5685</v>
      </c>
      <c r="I990" s="10" t="s">
        <v>5685</v>
      </c>
    </row>
    <row r="991" spans="1:9" x14ac:dyDescent="0.2">
      <c r="A991">
        <v>990</v>
      </c>
      <c r="B991" s="5">
        <v>39966</v>
      </c>
      <c r="C991" s="9">
        <v>0.66111111111111109</v>
      </c>
      <c r="D991" t="s">
        <v>4744</v>
      </c>
      <c r="E991" t="s">
        <v>4627</v>
      </c>
      <c r="F991" t="s">
        <v>4625</v>
      </c>
      <c r="G991" t="s">
        <v>5686</v>
      </c>
      <c r="H991" s="10" t="s">
        <v>2300</v>
      </c>
      <c r="I991" t="s">
        <v>4629</v>
      </c>
    </row>
    <row r="992" spans="1:9" x14ac:dyDescent="0.2">
      <c r="A992">
        <v>991</v>
      </c>
      <c r="B992" s="5">
        <v>39966</v>
      </c>
      <c r="C992" s="9">
        <v>0.66111111111111109</v>
      </c>
      <c r="D992" t="s">
        <v>4744</v>
      </c>
      <c r="E992" t="s">
        <v>4627</v>
      </c>
      <c r="F992" t="s">
        <v>4625</v>
      </c>
      <c r="G992" t="s">
        <v>2301</v>
      </c>
      <c r="H992" s="10" t="s">
        <v>2302</v>
      </c>
      <c r="I992" s="10" t="s">
        <v>2302</v>
      </c>
    </row>
    <row r="993" spans="1:9" x14ac:dyDescent="0.2">
      <c r="A993">
        <v>992</v>
      </c>
      <c r="B993" s="5">
        <v>39966</v>
      </c>
      <c r="C993" s="9">
        <v>0.66111111111111109</v>
      </c>
      <c r="D993" t="s">
        <v>4744</v>
      </c>
      <c r="E993" t="s">
        <v>4627</v>
      </c>
      <c r="F993" t="s">
        <v>4625</v>
      </c>
      <c r="G993" t="s">
        <v>2303</v>
      </c>
      <c r="H993" s="10" t="s">
        <v>2459</v>
      </c>
      <c r="I993" s="10" t="s">
        <v>2459</v>
      </c>
    </row>
    <row r="994" spans="1:9" x14ac:dyDescent="0.2">
      <c r="A994">
        <v>993</v>
      </c>
      <c r="B994" s="5">
        <v>39966</v>
      </c>
      <c r="C994" s="9">
        <v>0.66111111111111109</v>
      </c>
      <c r="D994" t="s">
        <v>4744</v>
      </c>
      <c r="E994" t="s">
        <v>4627</v>
      </c>
      <c r="F994" t="s">
        <v>4625</v>
      </c>
      <c r="G994" t="s">
        <v>2460</v>
      </c>
      <c r="H994" s="10" t="s">
        <v>2461</v>
      </c>
      <c r="I994" s="10" t="s">
        <v>2461</v>
      </c>
    </row>
    <row r="995" spans="1:9" x14ac:dyDescent="0.2">
      <c r="A995">
        <v>994</v>
      </c>
      <c r="B995" s="5">
        <v>39966</v>
      </c>
      <c r="C995" s="9">
        <v>0.66111111111111109</v>
      </c>
      <c r="D995" t="s">
        <v>4744</v>
      </c>
      <c r="E995" t="s">
        <v>4627</v>
      </c>
      <c r="F995" t="s">
        <v>4625</v>
      </c>
      <c r="G995" t="s">
        <v>2462</v>
      </c>
      <c r="H995" s="10" t="s">
        <v>2463</v>
      </c>
      <c r="I995" t="s">
        <v>4629</v>
      </c>
    </row>
    <row r="996" spans="1:9" x14ac:dyDescent="0.2">
      <c r="A996">
        <v>995</v>
      </c>
      <c r="B996" s="5">
        <v>39966</v>
      </c>
      <c r="C996" s="9">
        <v>0.66111111111111109</v>
      </c>
      <c r="D996" t="s">
        <v>4744</v>
      </c>
      <c r="E996" t="s">
        <v>4627</v>
      </c>
      <c r="F996" t="s">
        <v>4625</v>
      </c>
      <c r="G996" t="s">
        <v>3481</v>
      </c>
      <c r="H996" s="10" t="s">
        <v>3482</v>
      </c>
      <c r="I996" s="10" t="s">
        <v>3482</v>
      </c>
    </row>
    <row r="997" spans="1:9" x14ac:dyDescent="0.2">
      <c r="A997">
        <v>996</v>
      </c>
      <c r="B997" s="5">
        <v>39966</v>
      </c>
      <c r="C997" s="9">
        <v>0.66111111111111109</v>
      </c>
      <c r="D997" t="s">
        <v>4744</v>
      </c>
      <c r="E997" t="s">
        <v>4627</v>
      </c>
      <c r="F997" t="s">
        <v>4625</v>
      </c>
      <c r="G997" t="s">
        <v>3483</v>
      </c>
      <c r="H997" s="10" t="s">
        <v>3759</v>
      </c>
      <c r="I997" s="10" t="s">
        <v>3759</v>
      </c>
    </row>
    <row r="998" spans="1:9" x14ac:dyDescent="0.2">
      <c r="A998">
        <v>997</v>
      </c>
      <c r="B998" s="5">
        <v>39966</v>
      </c>
      <c r="C998" s="9">
        <v>0.66111111111111109</v>
      </c>
      <c r="D998" t="s">
        <v>4744</v>
      </c>
      <c r="E998" t="s">
        <v>4627</v>
      </c>
      <c r="F998" t="s">
        <v>4625</v>
      </c>
      <c r="G998" t="s">
        <v>3760</v>
      </c>
      <c r="H998" s="10" t="s">
        <v>3169</v>
      </c>
      <c r="I998" s="10" t="s">
        <v>3169</v>
      </c>
    </row>
    <row r="999" spans="1:9" x14ac:dyDescent="0.2">
      <c r="A999">
        <v>998</v>
      </c>
      <c r="B999" s="5">
        <v>39966</v>
      </c>
      <c r="C999" s="9">
        <v>0.66111111111111109</v>
      </c>
      <c r="D999" t="s">
        <v>4744</v>
      </c>
      <c r="E999" t="s">
        <v>4627</v>
      </c>
      <c r="F999" t="s">
        <v>4625</v>
      </c>
      <c r="G999" t="s">
        <v>3170</v>
      </c>
      <c r="H999" s="10" t="s">
        <v>4323</v>
      </c>
      <c r="I999" s="10" t="s">
        <v>4324</v>
      </c>
    </row>
    <row r="1000" spans="1:9" x14ac:dyDescent="0.2">
      <c r="A1000">
        <v>999</v>
      </c>
      <c r="B1000" s="5">
        <v>39966</v>
      </c>
      <c r="C1000" s="9">
        <v>0.66111111111111109</v>
      </c>
      <c r="D1000" t="s">
        <v>4744</v>
      </c>
      <c r="E1000" t="s">
        <v>4627</v>
      </c>
      <c r="F1000" t="s">
        <v>4625</v>
      </c>
      <c r="G1000" t="s">
        <v>4325</v>
      </c>
      <c r="H1000" s="10" t="s">
        <v>4326</v>
      </c>
      <c r="I1000" s="10" t="s">
        <v>4326</v>
      </c>
    </row>
    <row r="1001" spans="1:9" x14ac:dyDescent="0.2">
      <c r="A1001">
        <v>1000</v>
      </c>
      <c r="B1001" s="5">
        <v>39966</v>
      </c>
      <c r="C1001" s="9">
        <v>0.66111111111111109</v>
      </c>
      <c r="D1001" t="s">
        <v>4744</v>
      </c>
      <c r="E1001" t="s">
        <v>4627</v>
      </c>
      <c r="F1001" t="s">
        <v>4625</v>
      </c>
      <c r="G1001" t="s">
        <v>4327</v>
      </c>
      <c r="H1001" s="10" t="s">
        <v>4889</v>
      </c>
      <c r="I1001" s="10" t="s">
        <v>4889</v>
      </c>
    </row>
    <row r="1002" spans="1:9" x14ac:dyDescent="0.2">
      <c r="A1002">
        <v>1001</v>
      </c>
      <c r="B1002" s="5">
        <v>39966</v>
      </c>
      <c r="C1002" s="9">
        <v>0.66111111111111109</v>
      </c>
      <c r="D1002" t="s">
        <v>4744</v>
      </c>
      <c r="E1002" t="s">
        <v>4627</v>
      </c>
      <c r="F1002" t="s">
        <v>4625</v>
      </c>
      <c r="G1002" t="s">
        <v>4890</v>
      </c>
      <c r="H1002" s="10" t="s">
        <v>1972</v>
      </c>
      <c r="I1002" s="10" t="s">
        <v>1972</v>
      </c>
    </row>
    <row r="1003" spans="1:9" x14ac:dyDescent="0.2">
      <c r="A1003">
        <v>1002</v>
      </c>
      <c r="B1003" s="5">
        <v>39966</v>
      </c>
      <c r="C1003" s="9">
        <v>0.66111111111111109</v>
      </c>
      <c r="D1003" t="s">
        <v>4744</v>
      </c>
      <c r="E1003" t="s">
        <v>4627</v>
      </c>
      <c r="F1003" t="s">
        <v>4625</v>
      </c>
      <c r="G1003" t="s">
        <v>1973</v>
      </c>
      <c r="H1003" s="10" t="s">
        <v>1974</v>
      </c>
      <c r="I1003" s="10" t="s">
        <v>1974</v>
      </c>
    </row>
    <row r="1004" spans="1:9" x14ac:dyDescent="0.2">
      <c r="A1004">
        <v>1003</v>
      </c>
      <c r="B1004" s="5">
        <v>39966</v>
      </c>
      <c r="C1004" s="9">
        <v>0.66111111111111109</v>
      </c>
      <c r="D1004" t="s">
        <v>4744</v>
      </c>
      <c r="E1004" t="s">
        <v>4627</v>
      </c>
      <c r="F1004" t="s">
        <v>4625</v>
      </c>
      <c r="G1004" t="s">
        <v>1975</v>
      </c>
      <c r="H1004" s="10" t="s">
        <v>2351</v>
      </c>
      <c r="I1004" s="10" t="s">
        <v>2351</v>
      </c>
    </row>
    <row r="1005" spans="1:9" x14ac:dyDescent="0.2">
      <c r="A1005">
        <v>1004</v>
      </c>
      <c r="B1005" s="5">
        <v>39966</v>
      </c>
      <c r="C1005" s="9">
        <v>0.66111111111111109</v>
      </c>
      <c r="D1005" t="s">
        <v>4744</v>
      </c>
      <c r="E1005" t="s">
        <v>4627</v>
      </c>
      <c r="F1005" t="s">
        <v>4625</v>
      </c>
      <c r="G1005" t="s">
        <v>2352</v>
      </c>
      <c r="H1005" s="10" t="s">
        <v>1878</v>
      </c>
      <c r="I1005" s="10" t="s">
        <v>1878</v>
      </c>
    </row>
    <row r="1006" spans="1:9" x14ac:dyDescent="0.2">
      <c r="A1006">
        <v>1005</v>
      </c>
      <c r="B1006" s="5">
        <v>39966</v>
      </c>
      <c r="C1006" s="9">
        <v>0.66111111111111109</v>
      </c>
      <c r="D1006" t="s">
        <v>4744</v>
      </c>
      <c r="E1006" t="s">
        <v>4627</v>
      </c>
      <c r="F1006" t="s">
        <v>4625</v>
      </c>
      <c r="G1006" t="s">
        <v>1879</v>
      </c>
      <c r="H1006" s="10" t="s">
        <v>3242</v>
      </c>
      <c r="I1006" s="10" t="s">
        <v>3242</v>
      </c>
    </row>
    <row r="1007" spans="1:9" x14ac:dyDescent="0.2">
      <c r="A1007">
        <v>1006</v>
      </c>
      <c r="B1007" s="5">
        <v>39966</v>
      </c>
      <c r="C1007" s="9">
        <v>0.66111111111111109</v>
      </c>
      <c r="D1007" t="s">
        <v>4744</v>
      </c>
      <c r="E1007" t="s">
        <v>4627</v>
      </c>
      <c r="F1007" t="s">
        <v>4625</v>
      </c>
      <c r="G1007" t="s">
        <v>3243</v>
      </c>
      <c r="H1007" s="10" t="s">
        <v>3244</v>
      </c>
      <c r="I1007" s="10" t="s">
        <v>3244</v>
      </c>
    </row>
    <row r="1008" spans="1:9" x14ac:dyDescent="0.2">
      <c r="A1008">
        <v>1007</v>
      </c>
      <c r="B1008" s="5">
        <v>39966</v>
      </c>
      <c r="C1008" s="9">
        <v>0.66111111111111109</v>
      </c>
      <c r="D1008" t="s">
        <v>4744</v>
      </c>
      <c r="E1008" t="s">
        <v>4627</v>
      </c>
      <c r="F1008" t="s">
        <v>4625</v>
      </c>
      <c r="G1008" t="s">
        <v>3245</v>
      </c>
      <c r="H1008" s="10" t="s">
        <v>3246</v>
      </c>
      <c r="I1008" s="10" t="s">
        <v>3246</v>
      </c>
    </row>
    <row r="1009" spans="1:9" x14ac:dyDescent="0.2">
      <c r="A1009">
        <v>1008</v>
      </c>
      <c r="B1009" s="5">
        <v>39966</v>
      </c>
      <c r="C1009" s="9">
        <v>0.66111111111111109</v>
      </c>
      <c r="D1009" t="s">
        <v>4744</v>
      </c>
      <c r="E1009" t="s">
        <v>4627</v>
      </c>
      <c r="F1009" t="s">
        <v>4625</v>
      </c>
      <c r="G1009" t="s">
        <v>3247</v>
      </c>
      <c r="H1009" s="10" t="s">
        <v>3175</v>
      </c>
      <c r="I1009" s="10" t="s">
        <v>3175</v>
      </c>
    </row>
    <row r="1010" spans="1:9" x14ac:dyDescent="0.2">
      <c r="A1010">
        <v>1009</v>
      </c>
      <c r="B1010" s="5">
        <v>39966</v>
      </c>
      <c r="C1010" s="9">
        <v>0.66111111111111109</v>
      </c>
      <c r="D1010" t="s">
        <v>4744</v>
      </c>
      <c r="E1010" t="s">
        <v>4627</v>
      </c>
      <c r="F1010" t="s">
        <v>4625</v>
      </c>
      <c r="G1010" t="s">
        <v>3176</v>
      </c>
      <c r="H1010" s="10" t="s">
        <v>3074</v>
      </c>
      <c r="I1010" s="10" t="s">
        <v>3074</v>
      </c>
    </row>
    <row r="1011" spans="1:9" x14ac:dyDescent="0.2">
      <c r="A1011">
        <v>1010</v>
      </c>
      <c r="B1011" s="5">
        <v>39966</v>
      </c>
      <c r="C1011" s="9">
        <v>0.66111111111111109</v>
      </c>
      <c r="D1011" t="s">
        <v>4744</v>
      </c>
      <c r="E1011" t="s">
        <v>4627</v>
      </c>
      <c r="F1011" t="s">
        <v>4625</v>
      </c>
      <c r="G1011" t="s">
        <v>3075</v>
      </c>
      <c r="H1011" s="10" t="s">
        <v>3076</v>
      </c>
      <c r="I1011" s="10" t="s">
        <v>3076</v>
      </c>
    </row>
    <row r="1012" spans="1:9" x14ac:dyDescent="0.2">
      <c r="A1012">
        <v>1011</v>
      </c>
      <c r="B1012" s="5">
        <v>39966</v>
      </c>
      <c r="C1012" s="9">
        <v>0.66111111111111109</v>
      </c>
      <c r="D1012" t="s">
        <v>4744</v>
      </c>
      <c r="E1012" t="s">
        <v>4627</v>
      </c>
      <c r="F1012" t="s">
        <v>4625</v>
      </c>
      <c r="G1012" t="s">
        <v>3077</v>
      </c>
      <c r="H1012" s="10" t="s">
        <v>3078</v>
      </c>
      <c r="I1012" s="10" t="s">
        <v>3078</v>
      </c>
    </row>
    <row r="1013" spans="1:9" x14ac:dyDescent="0.2">
      <c r="A1013">
        <v>1012</v>
      </c>
      <c r="B1013" s="5">
        <v>39966</v>
      </c>
      <c r="C1013" s="9">
        <v>0.66111111111111109</v>
      </c>
      <c r="D1013" t="s">
        <v>4744</v>
      </c>
      <c r="E1013" t="s">
        <v>4627</v>
      </c>
      <c r="F1013" t="s">
        <v>4625</v>
      </c>
      <c r="G1013" t="s">
        <v>3079</v>
      </c>
      <c r="H1013" s="10" t="s">
        <v>3080</v>
      </c>
      <c r="I1013" s="10" t="s">
        <v>3080</v>
      </c>
    </row>
    <row r="1014" spans="1:9" x14ac:dyDescent="0.2">
      <c r="A1014">
        <v>1013</v>
      </c>
      <c r="B1014" s="5">
        <v>39966</v>
      </c>
      <c r="C1014" s="9">
        <v>0.66111111111111109</v>
      </c>
      <c r="D1014" t="s">
        <v>4744</v>
      </c>
      <c r="E1014" t="s">
        <v>4627</v>
      </c>
      <c r="F1014" t="s">
        <v>4625</v>
      </c>
      <c r="G1014" t="s">
        <v>3081</v>
      </c>
      <c r="H1014" s="10" t="s">
        <v>3082</v>
      </c>
      <c r="I1014" s="10" t="s">
        <v>3082</v>
      </c>
    </row>
    <row r="1015" spans="1:9" x14ac:dyDescent="0.2">
      <c r="A1015">
        <v>1014</v>
      </c>
      <c r="B1015" s="5">
        <v>39966</v>
      </c>
      <c r="C1015" s="9">
        <v>0.66111111111111109</v>
      </c>
      <c r="D1015" t="s">
        <v>4744</v>
      </c>
      <c r="E1015" t="s">
        <v>4627</v>
      </c>
      <c r="F1015" t="s">
        <v>4625</v>
      </c>
      <c r="G1015" t="s">
        <v>3083</v>
      </c>
      <c r="H1015" s="10" t="s">
        <v>3084</v>
      </c>
      <c r="I1015" s="10" t="s">
        <v>3084</v>
      </c>
    </row>
    <row r="1016" spans="1:9" x14ac:dyDescent="0.2">
      <c r="A1016">
        <v>1015</v>
      </c>
      <c r="B1016" s="5">
        <v>39966</v>
      </c>
      <c r="C1016" s="9">
        <v>0.66111111111111109</v>
      </c>
      <c r="D1016" t="s">
        <v>4744</v>
      </c>
      <c r="E1016" t="s">
        <v>4627</v>
      </c>
      <c r="F1016" t="s">
        <v>4625</v>
      </c>
      <c r="G1016" t="s">
        <v>1761</v>
      </c>
      <c r="H1016" s="10" t="s">
        <v>1762</v>
      </c>
      <c r="I1016" s="10" t="s">
        <v>1762</v>
      </c>
    </row>
    <row r="1017" spans="1:9" x14ac:dyDescent="0.2">
      <c r="A1017">
        <v>1016</v>
      </c>
      <c r="B1017" s="5">
        <v>39966</v>
      </c>
      <c r="C1017" s="9">
        <v>0.66111111111111109</v>
      </c>
      <c r="D1017" t="s">
        <v>4744</v>
      </c>
      <c r="E1017" t="s">
        <v>4627</v>
      </c>
      <c r="F1017" t="s">
        <v>4625</v>
      </c>
      <c r="G1017" t="s">
        <v>1763</v>
      </c>
      <c r="H1017" s="10" t="s">
        <v>1764</v>
      </c>
      <c r="I1017" s="10" t="s">
        <v>1764</v>
      </c>
    </row>
    <row r="1018" spans="1:9" x14ac:dyDescent="0.2">
      <c r="A1018">
        <v>1017</v>
      </c>
      <c r="B1018" s="5">
        <v>39966</v>
      </c>
      <c r="C1018" s="9">
        <v>0.66111111111111109</v>
      </c>
      <c r="D1018" t="s">
        <v>4744</v>
      </c>
      <c r="E1018" t="s">
        <v>4627</v>
      </c>
      <c r="F1018" t="s">
        <v>4625</v>
      </c>
      <c r="G1018" t="s">
        <v>1765</v>
      </c>
      <c r="H1018" s="10" t="s">
        <v>1766</v>
      </c>
      <c r="I1018" s="10" t="s">
        <v>1766</v>
      </c>
    </row>
    <row r="1019" spans="1:9" x14ac:dyDescent="0.2">
      <c r="A1019">
        <v>1018</v>
      </c>
      <c r="B1019" s="5">
        <v>39966</v>
      </c>
      <c r="C1019" s="9">
        <v>0.66111111111111109</v>
      </c>
      <c r="D1019" t="s">
        <v>4744</v>
      </c>
      <c r="E1019" t="s">
        <v>4627</v>
      </c>
      <c r="F1019" t="s">
        <v>4625</v>
      </c>
      <c r="G1019" t="s">
        <v>1767</v>
      </c>
      <c r="H1019" s="10" t="s">
        <v>1781</v>
      </c>
      <c r="I1019" s="10" t="s">
        <v>1781</v>
      </c>
    </row>
    <row r="1020" spans="1:9" x14ac:dyDescent="0.2">
      <c r="A1020">
        <v>1019</v>
      </c>
      <c r="B1020" s="5">
        <v>39966</v>
      </c>
      <c r="C1020" s="9">
        <v>0.66111111111111109</v>
      </c>
      <c r="D1020" t="s">
        <v>4744</v>
      </c>
      <c r="E1020" t="s">
        <v>4627</v>
      </c>
      <c r="F1020" t="s">
        <v>4625</v>
      </c>
      <c r="G1020" t="s">
        <v>1782</v>
      </c>
      <c r="H1020" s="10" t="s">
        <v>3891</v>
      </c>
      <c r="I1020" s="10" t="s">
        <v>3891</v>
      </c>
    </row>
    <row r="1021" spans="1:9" x14ac:dyDescent="0.2">
      <c r="A1021">
        <v>1020</v>
      </c>
      <c r="B1021" s="5">
        <v>39966</v>
      </c>
      <c r="C1021" s="9">
        <v>0.66111111111111109</v>
      </c>
      <c r="D1021" t="s">
        <v>4744</v>
      </c>
      <c r="E1021" t="s">
        <v>4627</v>
      </c>
      <c r="F1021" t="s">
        <v>4625</v>
      </c>
      <c r="G1021" t="s">
        <v>3892</v>
      </c>
      <c r="H1021" s="10" t="s">
        <v>3893</v>
      </c>
      <c r="I1021" s="10" t="s">
        <v>3893</v>
      </c>
    </row>
    <row r="1022" spans="1:9" x14ac:dyDescent="0.2">
      <c r="A1022">
        <v>1021</v>
      </c>
      <c r="B1022" s="5">
        <v>39966</v>
      </c>
      <c r="C1022" s="9">
        <v>0.66111111111111109</v>
      </c>
      <c r="D1022" t="s">
        <v>4744</v>
      </c>
      <c r="E1022" t="s">
        <v>4627</v>
      </c>
      <c r="F1022" t="s">
        <v>4625</v>
      </c>
      <c r="G1022" t="s">
        <v>3894</v>
      </c>
      <c r="H1022" s="10" t="s">
        <v>3910</v>
      </c>
      <c r="I1022" s="10" t="s">
        <v>3910</v>
      </c>
    </row>
    <row r="1023" spans="1:9" x14ac:dyDescent="0.2">
      <c r="A1023">
        <v>1022</v>
      </c>
      <c r="B1023" s="5">
        <v>39966</v>
      </c>
      <c r="C1023" s="9">
        <v>0.66111111111111109</v>
      </c>
      <c r="D1023" t="s">
        <v>4744</v>
      </c>
      <c r="E1023" t="s">
        <v>4627</v>
      </c>
      <c r="F1023" t="s">
        <v>4625</v>
      </c>
      <c r="G1023" t="s">
        <v>3911</v>
      </c>
      <c r="H1023" s="10" t="s">
        <v>1970</v>
      </c>
      <c r="I1023" s="10" t="s">
        <v>1970</v>
      </c>
    </row>
    <row r="1024" spans="1:9" x14ac:dyDescent="0.2">
      <c r="A1024">
        <v>1023</v>
      </c>
      <c r="B1024" s="5">
        <v>39966</v>
      </c>
      <c r="C1024" s="9">
        <v>0.66111111111111109</v>
      </c>
      <c r="D1024" t="s">
        <v>4744</v>
      </c>
      <c r="E1024" t="s">
        <v>4627</v>
      </c>
      <c r="F1024" t="s">
        <v>4625</v>
      </c>
      <c r="G1024" t="s">
        <v>1971</v>
      </c>
      <c r="H1024" s="10" t="s">
        <v>3220</v>
      </c>
      <c r="I1024" s="10" t="s">
        <v>3221</v>
      </c>
    </row>
    <row r="1025" spans="1:9" x14ac:dyDescent="0.2">
      <c r="A1025">
        <v>1024</v>
      </c>
      <c r="B1025" s="5">
        <v>39966</v>
      </c>
      <c r="C1025" s="9">
        <v>0.66111111111111109</v>
      </c>
      <c r="D1025" t="s">
        <v>4744</v>
      </c>
      <c r="E1025" t="s">
        <v>4627</v>
      </c>
      <c r="F1025" t="s">
        <v>4625</v>
      </c>
      <c r="G1025" t="s">
        <v>3222</v>
      </c>
      <c r="H1025" s="10" t="s">
        <v>3223</v>
      </c>
      <c r="I1025" s="10" t="s">
        <v>3223</v>
      </c>
    </row>
    <row r="1026" spans="1:9" x14ac:dyDescent="0.2">
      <c r="A1026">
        <v>1025</v>
      </c>
      <c r="B1026" s="5">
        <v>39966</v>
      </c>
      <c r="C1026" s="9">
        <v>0.66111111111111109</v>
      </c>
      <c r="D1026" t="s">
        <v>4744</v>
      </c>
      <c r="E1026" t="s">
        <v>4627</v>
      </c>
      <c r="F1026" t="s">
        <v>4625</v>
      </c>
      <c r="G1026" t="s">
        <v>3224</v>
      </c>
      <c r="H1026" s="10" t="s">
        <v>3225</v>
      </c>
      <c r="I1026" s="10" t="s">
        <v>3225</v>
      </c>
    </row>
    <row r="1027" spans="1:9" x14ac:dyDescent="0.2">
      <c r="A1027">
        <v>1026</v>
      </c>
      <c r="B1027" s="5">
        <v>39966</v>
      </c>
      <c r="C1027" s="9">
        <v>0.66111111111111109</v>
      </c>
      <c r="D1027" t="s">
        <v>4744</v>
      </c>
      <c r="E1027" t="s">
        <v>4627</v>
      </c>
      <c r="F1027" t="s">
        <v>4625</v>
      </c>
      <c r="G1027" t="s">
        <v>3226</v>
      </c>
      <c r="H1027" s="10" t="s">
        <v>3227</v>
      </c>
      <c r="I1027" s="10" t="s">
        <v>3227</v>
      </c>
    </row>
    <row r="1028" spans="1:9" x14ac:dyDescent="0.2">
      <c r="A1028">
        <v>1027</v>
      </c>
      <c r="B1028" s="5">
        <v>39966</v>
      </c>
      <c r="C1028" s="9">
        <v>0.66111111111111109</v>
      </c>
      <c r="D1028" t="s">
        <v>4744</v>
      </c>
      <c r="E1028" t="s">
        <v>4627</v>
      </c>
      <c r="F1028" t="s">
        <v>4625</v>
      </c>
      <c r="G1028" t="s">
        <v>3228</v>
      </c>
      <c r="H1028" s="10" t="s">
        <v>3229</v>
      </c>
      <c r="I1028" s="10" t="s">
        <v>3230</v>
      </c>
    </row>
    <row r="1029" spans="1:9" x14ac:dyDescent="0.2">
      <c r="A1029">
        <v>1028</v>
      </c>
      <c r="B1029" s="5">
        <v>39966</v>
      </c>
      <c r="C1029" s="9">
        <v>0.66111111111111109</v>
      </c>
      <c r="D1029" t="s">
        <v>4744</v>
      </c>
      <c r="E1029" t="s">
        <v>4627</v>
      </c>
      <c r="F1029" t="s">
        <v>4625</v>
      </c>
      <c r="G1029" t="s">
        <v>3231</v>
      </c>
      <c r="H1029" s="10" t="s">
        <v>3232</v>
      </c>
      <c r="I1029" s="10" t="s">
        <v>3232</v>
      </c>
    </row>
    <row r="1030" spans="1:9" x14ac:dyDescent="0.2">
      <c r="A1030">
        <v>1029</v>
      </c>
      <c r="B1030" s="5">
        <v>39966</v>
      </c>
      <c r="C1030" s="9">
        <v>0.66111111111111109</v>
      </c>
      <c r="D1030" t="s">
        <v>4744</v>
      </c>
      <c r="E1030" t="s">
        <v>4627</v>
      </c>
      <c r="F1030" t="s">
        <v>4625</v>
      </c>
      <c r="G1030" t="s">
        <v>3233</v>
      </c>
      <c r="H1030" s="10" t="s">
        <v>4936</v>
      </c>
      <c r="I1030" s="10" t="s">
        <v>4936</v>
      </c>
    </row>
    <row r="1031" spans="1:9" x14ac:dyDescent="0.2">
      <c r="A1031">
        <v>1030</v>
      </c>
      <c r="B1031" s="5">
        <v>39966</v>
      </c>
      <c r="C1031" s="9">
        <v>0.66111111111111109</v>
      </c>
      <c r="D1031" t="s">
        <v>4744</v>
      </c>
      <c r="E1031" t="s">
        <v>4627</v>
      </c>
      <c r="F1031" t="s">
        <v>4625</v>
      </c>
      <c r="G1031" t="s">
        <v>4937</v>
      </c>
      <c r="H1031" s="10" t="s">
        <v>4938</v>
      </c>
      <c r="I1031" s="10" t="s">
        <v>4938</v>
      </c>
    </row>
    <row r="1032" spans="1:9" x14ac:dyDescent="0.2">
      <c r="A1032">
        <v>1031</v>
      </c>
      <c r="B1032" s="5">
        <v>39966</v>
      </c>
      <c r="C1032" s="9">
        <v>0.66111111111111109</v>
      </c>
      <c r="D1032" t="s">
        <v>4744</v>
      </c>
      <c r="E1032" t="s">
        <v>4627</v>
      </c>
      <c r="F1032" t="s">
        <v>4625</v>
      </c>
      <c r="G1032" t="s">
        <v>4939</v>
      </c>
      <c r="H1032" s="10" t="s">
        <v>4423</v>
      </c>
      <c r="I1032" s="10" t="s">
        <v>4423</v>
      </c>
    </row>
    <row r="1033" spans="1:9" x14ac:dyDescent="0.2">
      <c r="A1033">
        <v>1032</v>
      </c>
      <c r="B1033" s="5">
        <v>39966</v>
      </c>
      <c r="C1033" s="9">
        <v>0.66111111111111109</v>
      </c>
      <c r="D1033" t="s">
        <v>4744</v>
      </c>
      <c r="E1033" t="s">
        <v>4627</v>
      </c>
      <c r="F1033" t="s">
        <v>4625</v>
      </c>
      <c r="G1033" t="s">
        <v>4424</v>
      </c>
      <c r="H1033" s="10" t="s">
        <v>5522</v>
      </c>
      <c r="I1033" s="10" t="s">
        <v>5522</v>
      </c>
    </row>
    <row r="1034" spans="1:9" x14ac:dyDescent="0.2">
      <c r="A1034">
        <v>1033</v>
      </c>
      <c r="B1034" s="5">
        <v>39966</v>
      </c>
      <c r="C1034" s="9">
        <v>0.66111111111111109</v>
      </c>
      <c r="D1034" t="s">
        <v>4744</v>
      </c>
      <c r="E1034" t="s">
        <v>4627</v>
      </c>
      <c r="F1034" t="s">
        <v>4625</v>
      </c>
      <c r="G1034" t="s">
        <v>5523</v>
      </c>
      <c r="H1034" s="10" t="s">
        <v>5524</v>
      </c>
      <c r="I1034" s="10" t="s">
        <v>5524</v>
      </c>
    </row>
    <row r="1035" spans="1:9" x14ac:dyDescent="0.2">
      <c r="A1035">
        <v>1034</v>
      </c>
      <c r="B1035" s="5">
        <v>39966</v>
      </c>
      <c r="C1035" s="9">
        <v>0.66111111111111109</v>
      </c>
      <c r="D1035" t="s">
        <v>4744</v>
      </c>
      <c r="E1035" t="s">
        <v>4627</v>
      </c>
      <c r="F1035" t="s">
        <v>4625</v>
      </c>
      <c r="G1035" t="s">
        <v>5525</v>
      </c>
      <c r="H1035" s="10" t="s">
        <v>4286</v>
      </c>
      <c r="I1035" s="10" t="s">
        <v>4286</v>
      </c>
    </row>
    <row r="1036" spans="1:9" x14ac:dyDescent="0.2">
      <c r="A1036">
        <v>1035</v>
      </c>
      <c r="B1036" s="5">
        <v>39966</v>
      </c>
      <c r="C1036" s="9">
        <v>0.66111111111111109</v>
      </c>
      <c r="D1036" t="s">
        <v>4744</v>
      </c>
      <c r="E1036" t="s">
        <v>4627</v>
      </c>
      <c r="F1036" t="s">
        <v>4625</v>
      </c>
      <c r="G1036" t="s">
        <v>4287</v>
      </c>
      <c r="H1036" s="10" t="s">
        <v>4288</v>
      </c>
      <c r="I1036" s="10" t="s">
        <v>4288</v>
      </c>
    </row>
    <row r="1037" spans="1:9" x14ac:dyDescent="0.2">
      <c r="A1037">
        <v>1036</v>
      </c>
      <c r="B1037" s="5">
        <v>39966</v>
      </c>
      <c r="C1037" s="9">
        <v>0.66111111111111109</v>
      </c>
      <c r="D1037" t="s">
        <v>4744</v>
      </c>
      <c r="E1037" t="s">
        <v>4627</v>
      </c>
      <c r="F1037" t="s">
        <v>4625</v>
      </c>
      <c r="G1037" t="s">
        <v>4289</v>
      </c>
      <c r="H1037" s="10" t="s">
        <v>4290</v>
      </c>
      <c r="I1037" s="10" t="s">
        <v>4290</v>
      </c>
    </row>
    <row r="1038" spans="1:9" x14ac:dyDescent="0.2">
      <c r="A1038">
        <v>1037</v>
      </c>
      <c r="B1038" s="5">
        <v>39966</v>
      </c>
      <c r="C1038" s="9">
        <v>0.66111111111111109</v>
      </c>
      <c r="D1038" t="s">
        <v>4744</v>
      </c>
      <c r="E1038" t="s">
        <v>4627</v>
      </c>
      <c r="F1038" t="s">
        <v>4625</v>
      </c>
      <c r="G1038" t="s">
        <v>4291</v>
      </c>
      <c r="H1038" s="10" t="s">
        <v>52</v>
      </c>
      <c r="I1038" s="10" t="s">
        <v>52</v>
      </c>
    </row>
    <row r="1039" spans="1:9" x14ac:dyDescent="0.2">
      <c r="A1039">
        <v>1038</v>
      </c>
      <c r="B1039" s="5">
        <v>39966</v>
      </c>
      <c r="C1039" s="9">
        <v>0.66111111111111109</v>
      </c>
      <c r="D1039" t="s">
        <v>4744</v>
      </c>
      <c r="E1039" t="s">
        <v>4627</v>
      </c>
      <c r="F1039" t="s">
        <v>4625</v>
      </c>
      <c r="G1039" t="s">
        <v>53</v>
      </c>
      <c r="H1039" s="10" t="s">
        <v>677</v>
      </c>
      <c r="I1039" s="10" t="s">
        <v>677</v>
      </c>
    </row>
    <row r="1040" spans="1:9" x14ac:dyDescent="0.2">
      <c r="A1040">
        <v>1039</v>
      </c>
      <c r="B1040" s="5">
        <v>39966</v>
      </c>
      <c r="C1040" s="9">
        <v>0.66111111111111109</v>
      </c>
      <c r="D1040" t="s">
        <v>4744</v>
      </c>
      <c r="E1040" t="s">
        <v>4627</v>
      </c>
      <c r="F1040" t="s">
        <v>4625</v>
      </c>
      <c r="G1040" t="s">
        <v>678</v>
      </c>
      <c r="H1040" s="10" t="s">
        <v>5489</v>
      </c>
      <c r="I1040" s="10" t="s">
        <v>5489</v>
      </c>
    </row>
    <row r="1041" spans="1:9" x14ac:dyDescent="0.2">
      <c r="A1041">
        <v>1040</v>
      </c>
      <c r="B1041" s="5">
        <v>39966</v>
      </c>
      <c r="C1041" s="9">
        <v>0.66111111111111109</v>
      </c>
      <c r="D1041" t="s">
        <v>4744</v>
      </c>
      <c r="E1041" t="s">
        <v>4627</v>
      </c>
      <c r="F1041" t="s">
        <v>4625</v>
      </c>
      <c r="G1041" t="s">
        <v>5490</v>
      </c>
      <c r="H1041" s="10" t="s">
        <v>3492</v>
      </c>
      <c r="I1041" s="10" t="s">
        <v>3492</v>
      </c>
    </row>
    <row r="1042" spans="1:9" x14ac:dyDescent="0.2">
      <c r="A1042">
        <v>1041</v>
      </c>
      <c r="B1042" s="5">
        <v>39966</v>
      </c>
      <c r="C1042" s="9">
        <v>0.66111111111111109</v>
      </c>
      <c r="D1042" t="s">
        <v>4744</v>
      </c>
      <c r="E1042" t="s">
        <v>4627</v>
      </c>
      <c r="F1042" t="s">
        <v>4625</v>
      </c>
      <c r="G1042" t="s">
        <v>3493</v>
      </c>
      <c r="H1042" s="10" t="s">
        <v>3765</v>
      </c>
      <c r="I1042" s="10" t="s">
        <v>3765</v>
      </c>
    </row>
    <row r="1043" spans="1:9" x14ac:dyDescent="0.2">
      <c r="A1043">
        <v>1042</v>
      </c>
      <c r="B1043" s="5">
        <v>39966</v>
      </c>
      <c r="C1043" s="9">
        <v>0.66111111111111109</v>
      </c>
      <c r="D1043" t="s">
        <v>4744</v>
      </c>
      <c r="E1043" t="s">
        <v>4627</v>
      </c>
      <c r="F1043" t="s">
        <v>4625</v>
      </c>
      <c r="G1043" t="s">
        <v>3766</v>
      </c>
      <c r="H1043" s="10" t="s">
        <v>3767</v>
      </c>
      <c r="I1043" s="10" t="s">
        <v>3767</v>
      </c>
    </row>
    <row r="1044" spans="1:9" x14ac:dyDescent="0.2">
      <c r="A1044">
        <v>1043</v>
      </c>
      <c r="B1044" s="5">
        <v>39966</v>
      </c>
      <c r="C1044" s="9">
        <v>0.66111111111111109</v>
      </c>
      <c r="D1044" t="s">
        <v>4744</v>
      </c>
      <c r="E1044" t="s">
        <v>4627</v>
      </c>
      <c r="F1044" t="s">
        <v>4625</v>
      </c>
      <c r="G1044" t="s">
        <v>3768</v>
      </c>
      <c r="H1044" s="10" t="s">
        <v>3769</v>
      </c>
      <c r="I1044" s="10" t="s">
        <v>3769</v>
      </c>
    </row>
    <row r="1045" spans="1:9" x14ac:dyDescent="0.2">
      <c r="A1045">
        <v>1044</v>
      </c>
      <c r="B1045" s="5">
        <v>39966</v>
      </c>
      <c r="C1045" s="9">
        <v>0.66111111111111109</v>
      </c>
      <c r="D1045" t="s">
        <v>4744</v>
      </c>
      <c r="E1045" t="s">
        <v>4627</v>
      </c>
      <c r="F1045" t="s">
        <v>4625</v>
      </c>
      <c r="G1045" t="s">
        <v>711</v>
      </c>
      <c r="H1045" s="10" t="s">
        <v>712</v>
      </c>
      <c r="I1045" s="10" t="s">
        <v>712</v>
      </c>
    </row>
    <row r="1046" spans="1:9" x14ac:dyDescent="0.2">
      <c r="A1046">
        <v>1045</v>
      </c>
      <c r="B1046" s="5">
        <v>39966</v>
      </c>
      <c r="C1046" s="9">
        <v>0.66111111111111109</v>
      </c>
      <c r="D1046" t="s">
        <v>4744</v>
      </c>
      <c r="E1046" t="s">
        <v>4627</v>
      </c>
      <c r="F1046" t="s">
        <v>4625</v>
      </c>
      <c r="G1046" t="s">
        <v>713</v>
      </c>
      <c r="H1046" s="10" t="s">
        <v>714</v>
      </c>
      <c r="I1046" s="10" t="s">
        <v>714</v>
      </c>
    </row>
    <row r="1047" spans="1:9" x14ac:dyDescent="0.2">
      <c r="A1047">
        <v>1046</v>
      </c>
      <c r="B1047" s="5">
        <v>39966</v>
      </c>
      <c r="C1047" s="9">
        <v>0.66111111111111109</v>
      </c>
      <c r="D1047" t="s">
        <v>4744</v>
      </c>
      <c r="E1047" t="s">
        <v>4627</v>
      </c>
      <c r="F1047" t="s">
        <v>4625</v>
      </c>
      <c r="G1047" t="s">
        <v>715</v>
      </c>
      <c r="H1047" s="10" t="s">
        <v>716</v>
      </c>
      <c r="I1047" s="10" t="s">
        <v>716</v>
      </c>
    </row>
    <row r="1048" spans="1:9" x14ac:dyDescent="0.2">
      <c r="A1048">
        <v>1047</v>
      </c>
      <c r="B1048" s="5">
        <v>39966</v>
      </c>
      <c r="C1048" s="9">
        <v>0.66111111111111109</v>
      </c>
      <c r="D1048" t="s">
        <v>4744</v>
      </c>
      <c r="E1048" t="s">
        <v>4627</v>
      </c>
      <c r="F1048" t="s">
        <v>4625</v>
      </c>
      <c r="G1048" t="s">
        <v>717</v>
      </c>
      <c r="H1048" s="10" t="s">
        <v>2532</v>
      </c>
      <c r="I1048" s="10" t="s">
        <v>2532</v>
      </c>
    </row>
    <row r="1049" spans="1:9" x14ac:dyDescent="0.2">
      <c r="A1049">
        <v>1048</v>
      </c>
      <c r="B1049" s="5">
        <v>39966</v>
      </c>
      <c r="C1049" s="9">
        <v>0.66111111111111109</v>
      </c>
      <c r="D1049" t="s">
        <v>4744</v>
      </c>
      <c r="E1049" t="s">
        <v>4627</v>
      </c>
      <c r="F1049" t="s">
        <v>4625</v>
      </c>
      <c r="G1049" t="s">
        <v>2128</v>
      </c>
      <c r="H1049" s="10" t="s">
        <v>2129</v>
      </c>
      <c r="I1049" s="10" t="s">
        <v>2129</v>
      </c>
    </row>
    <row r="1050" spans="1:9" x14ac:dyDescent="0.2">
      <c r="A1050">
        <v>1049</v>
      </c>
      <c r="B1050" s="5">
        <v>39966</v>
      </c>
      <c r="C1050" s="9">
        <v>0.66111111111111109</v>
      </c>
      <c r="D1050" t="s">
        <v>4744</v>
      </c>
      <c r="E1050" t="s">
        <v>4627</v>
      </c>
      <c r="F1050" t="s">
        <v>4625</v>
      </c>
      <c r="G1050" t="s">
        <v>2130</v>
      </c>
      <c r="H1050" s="10" t="s">
        <v>1220</v>
      </c>
      <c r="I1050" s="10" t="s">
        <v>1220</v>
      </c>
    </row>
    <row r="1051" spans="1:9" x14ac:dyDescent="0.2">
      <c r="A1051">
        <v>1050</v>
      </c>
      <c r="B1051" s="5">
        <v>39966</v>
      </c>
      <c r="C1051" s="9">
        <v>0.66111111111111109</v>
      </c>
      <c r="D1051" t="s">
        <v>4744</v>
      </c>
      <c r="E1051" t="s">
        <v>4627</v>
      </c>
      <c r="F1051" t="s">
        <v>4625</v>
      </c>
      <c r="G1051" t="s">
        <v>1221</v>
      </c>
      <c r="H1051" s="10" t="s">
        <v>4408</v>
      </c>
      <c r="I1051" s="10" t="s">
        <v>4409</v>
      </c>
    </row>
    <row r="1052" spans="1:9" x14ac:dyDescent="0.2">
      <c r="A1052">
        <v>1051</v>
      </c>
      <c r="B1052" s="5">
        <v>39966</v>
      </c>
      <c r="C1052" s="9">
        <v>0.66111111111111109</v>
      </c>
      <c r="D1052" t="s">
        <v>4744</v>
      </c>
      <c r="E1052" t="s">
        <v>4627</v>
      </c>
      <c r="F1052" t="s">
        <v>4625</v>
      </c>
      <c r="G1052" t="s">
        <v>4410</v>
      </c>
      <c r="H1052" s="10" t="s">
        <v>5226</v>
      </c>
      <c r="I1052" s="10" t="s">
        <v>5226</v>
      </c>
    </row>
    <row r="1053" spans="1:9" x14ac:dyDescent="0.2">
      <c r="A1053">
        <v>1052</v>
      </c>
      <c r="B1053" s="5">
        <v>39966</v>
      </c>
      <c r="C1053" s="9">
        <v>0.66111111111111109</v>
      </c>
      <c r="D1053" t="s">
        <v>4744</v>
      </c>
      <c r="E1053" t="s">
        <v>4627</v>
      </c>
      <c r="F1053" t="s">
        <v>4625</v>
      </c>
      <c r="G1053" t="s">
        <v>5227</v>
      </c>
      <c r="H1053" s="10" t="s">
        <v>5228</v>
      </c>
      <c r="I1053" s="10" t="s">
        <v>5228</v>
      </c>
    </row>
    <row r="1054" spans="1:9" x14ac:dyDescent="0.2">
      <c r="A1054">
        <v>1053</v>
      </c>
      <c r="B1054" s="5">
        <v>39966</v>
      </c>
      <c r="C1054" s="9">
        <v>0.66111111111111109</v>
      </c>
      <c r="D1054" t="s">
        <v>4744</v>
      </c>
      <c r="E1054" t="s">
        <v>4627</v>
      </c>
      <c r="F1054" t="s">
        <v>4625</v>
      </c>
      <c r="G1054" t="s">
        <v>4159</v>
      </c>
      <c r="H1054" s="10" t="s">
        <v>4118</v>
      </c>
      <c r="I1054" s="10" t="s">
        <v>4118</v>
      </c>
    </row>
    <row r="1055" spans="1:9" x14ac:dyDescent="0.2">
      <c r="A1055">
        <v>1054</v>
      </c>
      <c r="B1055" s="5">
        <v>39966</v>
      </c>
      <c r="C1055" s="9">
        <v>0.66111111111111109</v>
      </c>
      <c r="D1055" t="s">
        <v>4744</v>
      </c>
      <c r="E1055" t="s">
        <v>4627</v>
      </c>
      <c r="F1055" t="s">
        <v>4625</v>
      </c>
      <c r="G1055" t="s">
        <v>4119</v>
      </c>
      <c r="H1055" s="10" t="s">
        <v>4120</v>
      </c>
      <c r="I1055" s="10" t="s">
        <v>4120</v>
      </c>
    </row>
    <row r="1056" spans="1:9" x14ac:dyDescent="0.2">
      <c r="A1056">
        <v>1055</v>
      </c>
      <c r="B1056" s="5">
        <v>39966</v>
      </c>
      <c r="C1056" s="9">
        <v>0.66111111111111109</v>
      </c>
      <c r="D1056" t="s">
        <v>4744</v>
      </c>
      <c r="E1056" t="s">
        <v>4627</v>
      </c>
      <c r="F1056" t="s">
        <v>4625</v>
      </c>
      <c r="G1056" t="s">
        <v>4121</v>
      </c>
      <c r="H1056" s="10" t="s">
        <v>4122</v>
      </c>
      <c r="I1056" s="10" t="s">
        <v>4122</v>
      </c>
    </row>
    <row r="1057" spans="1:9" x14ac:dyDescent="0.2">
      <c r="A1057">
        <v>1056</v>
      </c>
      <c r="B1057" s="5">
        <v>39966</v>
      </c>
      <c r="C1057" s="9">
        <v>0.66111111111111109</v>
      </c>
      <c r="D1057" t="s">
        <v>4744</v>
      </c>
      <c r="E1057" t="s">
        <v>4627</v>
      </c>
      <c r="F1057" t="s">
        <v>4625</v>
      </c>
      <c r="G1057" t="s">
        <v>4123</v>
      </c>
      <c r="H1057" s="10" t="s">
        <v>4124</v>
      </c>
      <c r="I1057" s="10" t="s">
        <v>4124</v>
      </c>
    </row>
    <row r="1058" spans="1:9" x14ac:dyDescent="0.2">
      <c r="A1058">
        <v>1057</v>
      </c>
      <c r="B1058" s="5">
        <v>39966</v>
      </c>
      <c r="C1058" s="9">
        <v>0.66111111111111109</v>
      </c>
      <c r="D1058" t="s">
        <v>4744</v>
      </c>
      <c r="E1058" t="s">
        <v>4627</v>
      </c>
      <c r="F1058" t="s">
        <v>4625</v>
      </c>
      <c r="G1058" t="s">
        <v>4125</v>
      </c>
      <c r="H1058" s="10" t="s">
        <v>4126</v>
      </c>
      <c r="I1058" s="10" t="s">
        <v>4126</v>
      </c>
    </row>
    <row r="1059" spans="1:9" x14ac:dyDescent="0.2">
      <c r="A1059">
        <v>1058</v>
      </c>
      <c r="B1059" s="5">
        <v>39966</v>
      </c>
      <c r="C1059" s="9">
        <v>0.66111111111111109</v>
      </c>
      <c r="D1059" t="s">
        <v>4744</v>
      </c>
      <c r="E1059" t="s">
        <v>4627</v>
      </c>
      <c r="F1059" t="s">
        <v>4625</v>
      </c>
      <c r="G1059" t="s">
        <v>2457</v>
      </c>
      <c r="H1059" s="10" t="s">
        <v>2458</v>
      </c>
      <c r="I1059" s="10" t="s">
        <v>2458</v>
      </c>
    </row>
    <row r="1060" spans="1:9" x14ac:dyDescent="0.2">
      <c r="A1060">
        <v>1059</v>
      </c>
      <c r="B1060" s="5">
        <v>39966</v>
      </c>
      <c r="C1060" s="9">
        <v>0.66111111111111109</v>
      </c>
      <c r="D1060" t="s">
        <v>4744</v>
      </c>
      <c r="E1060" t="s">
        <v>4627</v>
      </c>
      <c r="F1060" t="s">
        <v>4625</v>
      </c>
      <c r="G1060" t="s">
        <v>56</v>
      </c>
      <c r="H1060" s="10" t="s">
        <v>49</v>
      </c>
      <c r="I1060" s="10" t="s">
        <v>49</v>
      </c>
    </row>
    <row r="1061" spans="1:9" x14ac:dyDescent="0.2">
      <c r="A1061">
        <v>1060</v>
      </c>
      <c r="B1061" s="5">
        <v>39966</v>
      </c>
      <c r="C1061" s="9">
        <v>0.66111111111111109</v>
      </c>
      <c r="D1061" t="s">
        <v>4744</v>
      </c>
      <c r="E1061" t="s">
        <v>4627</v>
      </c>
      <c r="F1061" t="s">
        <v>4625</v>
      </c>
      <c r="G1061" t="s">
        <v>50</v>
      </c>
      <c r="H1061" s="10" t="s">
        <v>4571</v>
      </c>
      <c r="I1061" s="10" t="s">
        <v>4571</v>
      </c>
    </row>
    <row r="1062" spans="1:9" x14ac:dyDescent="0.2">
      <c r="A1062">
        <v>1061</v>
      </c>
      <c r="B1062" s="5">
        <v>39966</v>
      </c>
      <c r="C1062" s="9">
        <v>0.66111111111111109</v>
      </c>
      <c r="D1062" t="s">
        <v>4744</v>
      </c>
      <c r="E1062" t="s">
        <v>4627</v>
      </c>
      <c r="F1062" t="s">
        <v>4625</v>
      </c>
      <c r="G1062" t="s">
        <v>4572</v>
      </c>
      <c r="H1062" s="10" t="s">
        <v>59</v>
      </c>
      <c r="I1062" s="10" t="s">
        <v>59</v>
      </c>
    </row>
    <row r="1063" spans="1:9" x14ac:dyDescent="0.2">
      <c r="A1063">
        <v>1062</v>
      </c>
      <c r="B1063" s="5">
        <v>39966</v>
      </c>
      <c r="C1063" s="9">
        <v>0.66111111111111109</v>
      </c>
      <c r="D1063" t="s">
        <v>4744</v>
      </c>
      <c r="E1063" t="s">
        <v>4627</v>
      </c>
      <c r="F1063" t="s">
        <v>4625</v>
      </c>
      <c r="G1063" t="s">
        <v>60</v>
      </c>
      <c r="H1063" s="10" t="s">
        <v>914</v>
      </c>
      <c r="I1063" s="10" t="s">
        <v>914</v>
      </c>
    </row>
    <row r="1064" spans="1:9" x14ac:dyDescent="0.2">
      <c r="A1064">
        <v>1063</v>
      </c>
      <c r="B1064" s="5">
        <v>39966</v>
      </c>
      <c r="C1064" s="9">
        <v>0.66111111111111109</v>
      </c>
      <c r="D1064" t="s">
        <v>4744</v>
      </c>
      <c r="E1064" t="s">
        <v>4627</v>
      </c>
      <c r="F1064" t="s">
        <v>4625</v>
      </c>
      <c r="G1064" t="s">
        <v>915</v>
      </c>
      <c r="H1064" s="10" t="s">
        <v>916</v>
      </c>
      <c r="I1064" s="10" t="s">
        <v>916</v>
      </c>
    </row>
    <row r="1065" spans="1:9" x14ac:dyDescent="0.2">
      <c r="A1065">
        <v>1064</v>
      </c>
      <c r="B1065" s="5">
        <v>39966</v>
      </c>
      <c r="C1065" s="9">
        <v>0.66111111111111109</v>
      </c>
      <c r="D1065" t="s">
        <v>4744</v>
      </c>
      <c r="E1065" t="s">
        <v>4627</v>
      </c>
      <c r="F1065" t="s">
        <v>4625</v>
      </c>
      <c r="G1065" t="s">
        <v>917</v>
      </c>
      <c r="H1065" s="10" t="s">
        <v>2131</v>
      </c>
      <c r="I1065" s="10" t="s">
        <v>2131</v>
      </c>
    </row>
    <row r="1066" spans="1:9" x14ac:dyDescent="0.2">
      <c r="A1066">
        <v>1065</v>
      </c>
      <c r="B1066" s="5">
        <v>39966</v>
      </c>
      <c r="C1066" s="9">
        <v>0.66111111111111109</v>
      </c>
      <c r="D1066" t="s">
        <v>4744</v>
      </c>
      <c r="E1066" t="s">
        <v>4627</v>
      </c>
      <c r="F1066" t="s">
        <v>4625</v>
      </c>
      <c r="G1066" t="s">
        <v>2132</v>
      </c>
      <c r="H1066" s="10" t="s">
        <v>2133</v>
      </c>
      <c r="I1066" s="10" t="s">
        <v>2133</v>
      </c>
    </row>
    <row r="1067" spans="1:9" x14ac:dyDescent="0.2">
      <c r="A1067">
        <v>1066</v>
      </c>
      <c r="B1067" s="5">
        <v>39966</v>
      </c>
      <c r="C1067" s="9">
        <v>0.66111111111111109</v>
      </c>
      <c r="D1067" t="s">
        <v>4744</v>
      </c>
      <c r="E1067" t="s">
        <v>4627</v>
      </c>
      <c r="F1067" t="s">
        <v>4625</v>
      </c>
      <c r="G1067" t="s">
        <v>2134</v>
      </c>
      <c r="H1067" s="10" t="s">
        <v>2135</v>
      </c>
      <c r="I1067" s="10" t="s">
        <v>2135</v>
      </c>
    </row>
    <row r="1068" spans="1:9" x14ac:dyDescent="0.2">
      <c r="A1068">
        <v>1067</v>
      </c>
      <c r="B1068" s="5">
        <v>39966</v>
      </c>
      <c r="C1068" s="9">
        <v>0.66111111111111109</v>
      </c>
      <c r="D1068" t="s">
        <v>4744</v>
      </c>
      <c r="E1068" t="s">
        <v>4627</v>
      </c>
      <c r="F1068" t="s">
        <v>4625</v>
      </c>
      <c r="G1068" t="s">
        <v>2136</v>
      </c>
      <c r="H1068" s="10" t="s">
        <v>2144</v>
      </c>
      <c r="I1068" s="10" t="s">
        <v>2144</v>
      </c>
    </row>
    <row r="1069" spans="1:9" x14ac:dyDescent="0.2">
      <c r="A1069">
        <v>1068</v>
      </c>
      <c r="B1069" s="5">
        <v>39966</v>
      </c>
      <c r="C1069" s="9">
        <v>0.66111111111111109</v>
      </c>
      <c r="D1069" t="s">
        <v>4744</v>
      </c>
      <c r="E1069" t="s">
        <v>4627</v>
      </c>
      <c r="F1069" t="s">
        <v>4625</v>
      </c>
      <c r="G1069" t="s">
        <v>2145</v>
      </c>
      <c r="H1069" s="10" t="s">
        <v>1222</v>
      </c>
      <c r="I1069" s="10" t="s">
        <v>1223</v>
      </c>
    </row>
    <row r="1070" spans="1:9" x14ac:dyDescent="0.2">
      <c r="A1070">
        <v>1069</v>
      </c>
      <c r="B1070" s="5">
        <v>39966</v>
      </c>
      <c r="C1070" s="9">
        <v>0.66111111111111109</v>
      </c>
      <c r="D1070" t="s">
        <v>4744</v>
      </c>
      <c r="E1070" t="s">
        <v>4627</v>
      </c>
      <c r="F1070" t="s">
        <v>4625</v>
      </c>
      <c r="G1070" t="s">
        <v>1224</v>
      </c>
      <c r="H1070" s="10" t="s">
        <v>1225</v>
      </c>
      <c r="I1070" s="10" t="s">
        <v>1225</v>
      </c>
    </row>
    <row r="1071" spans="1:9" x14ac:dyDescent="0.2">
      <c r="A1071">
        <v>1070</v>
      </c>
      <c r="B1071" s="5">
        <v>39966</v>
      </c>
      <c r="C1071" s="9">
        <v>0.66111111111111109</v>
      </c>
      <c r="D1071" t="s">
        <v>4744</v>
      </c>
      <c r="E1071" t="s">
        <v>4627</v>
      </c>
      <c r="F1071" t="s">
        <v>4625</v>
      </c>
      <c r="G1071" t="s">
        <v>1226</v>
      </c>
      <c r="H1071" s="10" t="s">
        <v>918</v>
      </c>
      <c r="I1071" s="10" t="s">
        <v>918</v>
      </c>
    </row>
    <row r="1072" spans="1:9" x14ac:dyDescent="0.2">
      <c r="A1072">
        <v>1071</v>
      </c>
      <c r="B1072" s="5">
        <v>39966</v>
      </c>
      <c r="C1072" s="9">
        <v>0.66111111111111109</v>
      </c>
      <c r="D1072" t="s">
        <v>4744</v>
      </c>
      <c r="E1072" t="s">
        <v>4627</v>
      </c>
      <c r="F1072" t="s">
        <v>4625</v>
      </c>
      <c r="G1072" t="s">
        <v>919</v>
      </c>
      <c r="H1072" s="10" t="s">
        <v>4959</v>
      </c>
      <c r="I1072" s="10" t="s">
        <v>4960</v>
      </c>
    </row>
    <row r="1073" spans="1:9" x14ac:dyDescent="0.2">
      <c r="A1073">
        <v>1072</v>
      </c>
      <c r="B1073" s="5">
        <v>39966</v>
      </c>
      <c r="C1073" s="9">
        <v>0.66111111111111109</v>
      </c>
      <c r="D1073" t="s">
        <v>4744</v>
      </c>
      <c r="E1073" t="s">
        <v>4627</v>
      </c>
      <c r="F1073" t="s">
        <v>4625</v>
      </c>
      <c r="G1073" t="s">
        <v>4961</v>
      </c>
      <c r="H1073" s="10" t="s">
        <v>4962</v>
      </c>
      <c r="I1073" s="10" t="s">
        <v>4962</v>
      </c>
    </row>
    <row r="1074" spans="1:9" x14ac:dyDescent="0.2">
      <c r="A1074">
        <v>1073</v>
      </c>
      <c r="B1074" s="5">
        <v>39966</v>
      </c>
      <c r="C1074" s="9">
        <v>0.66111111111111109</v>
      </c>
      <c r="D1074" t="s">
        <v>4744</v>
      </c>
      <c r="E1074" t="s">
        <v>4627</v>
      </c>
      <c r="F1074" t="s">
        <v>4625</v>
      </c>
      <c r="G1074" t="s">
        <v>4963</v>
      </c>
      <c r="H1074" s="10" t="s">
        <v>4964</v>
      </c>
      <c r="I1074" s="10" t="s">
        <v>4964</v>
      </c>
    </row>
    <row r="1075" spans="1:9" x14ac:dyDescent="0.2">
      <c r="A1075">
        <v>1074</v>
      </c>
      <c r="B1075" s="5">
        <v>39966</v>
      </c>
      <c r="C1075" s="9">
        <v>0.66111111111111109</v>
      </c>
      <c r="D1075" t="s">
        <v>4744</v>
      </c>
      <c r="E1075" t="s">
        <v>4627</v>
      </c>
      <c r="F1075" t="s">
        <v>4625</v>
      </c>
      <c r="G1075" t="s">
        <v>4965</v>
      </c>
      <c r="H1075" s="10" t="s">
        <v>4966</v>
      </c>
      <c r="I1075" t="b">
        <v>0</v>
      </c>
    </row>
    <row r="1076" spans="1:9" x14ac:dyDescent="0.2">
      <c r="A1076">
        <v>1075</v>
      </c>
      <c r="B1076" s="5">
        <v>39966</v>
      </c>
      <c r="C1076" s="9">
        <v>0.66111111111111109</v>
      </c>
      <c r="D1076" t="s">
        <v>4744</v>
      </c>
      <c r="E1076" t="s">
        <v>4627</v>
      </c>
      <c r="F1076" t="s">
        <v>4625</v>
      </c>
      <c r="G1076" t="s">
        <v>4967</v>
      </c>
      <c r="H1076" s="10" t="s">
        <v>5218</v>
      </c>
      <c r="I1076" s="10" t="s">
        <v>5218</v>
      </c>
    </row>
    <row r="1077" spans="1:9" x14ac:dyDescent="0.2">
      <c r="A1077">
        <v>1076</v>
      </c>
      <c r="B1077" s="5">
        <v>39966</v>
      </c>
      <c r="C1077" s="9">
        <v>0.66111111111111109</v>
      </c>
      <c r="D1077" t="s">
        <v>4744</v>
      </c>
      <c r="E1077" t="s">
        <v>4627</v>
      </c>
      <c r="F1077" t="s">
        <v>4625</v>
      </c>
      <c r="G1077" t="s">
        <v>5219</v>
      </c>
      <c r="H1077" s="10" t="s">
        <v>5220</v>
      </c>
      <c r="I1077" s="10" t="s">
        <v>5220</v>
      </c>
    </row>
    <row r="1078" spans="1:9" x14ac:dyDescent="0.2">
      <c r="A1078">
        <v>1077</v>
      </c>
      <c r="B1078" s="5">
        <v>39966</v>
      </c>
      <c r="C1078" s="9">
        <v>0.66111111111111109</v>
      </c>
      <c r="D1078" t="s">
        <v>4744</v>
      </c>
      <c r="E1078" t="s">
        <v>4627</v>
      </c>
      <c r="F1078" t="s">
        <v>4625</v>
      </c>
      <c r="G1078" t="s">
        <v>5221</v>
      </c>
      <c r="H1078" s="10" t="s">
        <v>3608</v>
      </c>
      <c r="I1078" s="10" t="s">
        <v>2115</v>
      </c>
    </row>
    <row r="1079" spans="1:9" x14ac:dyDescent="0.2">
      <c r="A1079">
        <v>1078</v>
      </c>
      <c r="B1079" s="5">
        <v>39966</v>
      </c>
      <c r="C1079" s="9">
        <v>0.66111111111111109</v>
      </c>
      <c r="D1079" t="s">
        <v>4744</v>
      </c>
      <c r="E1079" t="s">
        <v>4627</v>
      </c>
      <c r="F1079" t="s">
        <v>4625</v>
      </c>
      <c r="G1079" t="s">
        <v>2116</v>
      </c>
      <c r="H1079" s="10" t="s">
        <v>2117</v>
      </c>
      <c r="I1079" s="10" t="s">
        <v>2117</v>
      </c>
    </row>
    <row r="1080" spans="1:9" x14ac:dyDescent="0.2">
      <c r="A1080">
        <v>1079</v>
      </c>
      <c r="B1080" s="5">
        <v>39966</v>
      </c>
      <c r="C1080" s="9">
        <v>0.66111111111111109</v>
      </c>
      <c r="D1080" t="s">
        <v>4744</v>
      </c>
      <c r="E1080" t="s">
        <v>4627</v>
      </c>
      <c r="F1080" t="s">
        <v>4625</v>
      </c>
      <c r="G1080" t="s">
        <v>2118</v>
      </c>
      <c r="H1080" s="10" t="s">
        <v>2119</v>
      </c>
      <c r="I1080" s="10" t="s">
        <v>2119</v>
      </c>
    </row>
    <row r="1081" spans="1:9" x14ac:dyDescent="0.2">
      <c r="A1081">
        <v>1080</v>
      </c>
      <c r="B1081" s="5">
        <v>39966</v>
      </c>
      <c r="C1081" s="9">
        <v>0.66111111111111109</v>
      </c>
      <c r="D1081" t="s">
        <v>4744</v>
      </c>
      <c r="E1081" t="s">
        <v>4627</v>
      </c>
      <c r="F1081" t="s">
        <v>4625</v>
      </c>
      <c r="G1081" t="s">
        <v>2120</v>
      </c>
      <c r="H1081" s="10" t="s">
        <v>2121</v>
      </c>
      <c r="I1081" s="10" t="s">
        <v>2121</v>
      </c>
    </row>
    <row r="1082" spans="1:9" x14ac:dyDescent="0.2">
      <c r="A1082">
        <v>1081</v>
      </c>
      <c r="B1082" s="5">
        <v>39966</v>
      </c>
      <c r="C1082" s="9">
        <v>0.66111111111111109</v>
      </c>
      <c r="D1082" t="s">
        <v>4744</v>
      </c>
      <c r="E1082" t="s">
        <v>4627</v>
      </c>
      <c r="F1082" t="s">
        <v>4625</v>
      </c>
      <c r="G1082" t="s">
        <v>2122</v>
      </c>
      <c r="H1082" s="10" t="s">
        <v>2123</v>
      </c>
      <c r="I1082" s="10" t="s">
        <v>2123</v>
      </c>
    </row>
    <row r="1083" spans="1:9" x14ac:dyDescent="0.2">
      <c r="A1083">
        <v>1082</v>
      </c>
      <c r="B1083" s="5">
        <v>39966</v>
      </c>
      <c r="C1083" s="9">
        <v>0.66111111111111109</v>
      </c>
      <c r="D1083" t="s">
        <v>4744</v>
      </c>
      <c r="E1083" t="s">
        <v>4627</v>
      </c>
      <c r="F1083" t="s">
        <v>4625</v>
      </c>
      <c r="G1083" t="s">
        <v>2124</v>
      </c>
      <c r="H1083" s="10" t="s">
        <v>5474</v>
      </c>
      <c r="I1083" s="10" t="s">
        <v>5474</v>
      </c>
    </row>
    <row r="1084" spans="1:9" x14ac:dyDescent="0.2">
      <c r="A1084">
        <v>1083</v>
      </c>
      <c r="B1084" s="5">
        <v>39966</v>
      </c>
      <c r="C1084" s="9">
        <v>0.66111111111111109</v>
      </c>
      <c r="D1084" t="s">
        <v>4744</v>
      </c>
      <c r="E1084" t="s">
        <v>4627</v>
      </c>
      <c r="F1084" t="s">
        <v>4625</v>
      </c>
      <c r="G1084" t="s">
        <v>5475</v>
      </c>
      <c r="H1084" s="10" t="s">
        <v>5476</v>
      </c>
      <c r="I1084" s="10" t="s">
        <v>5476</v>
      </c>
    </row>
    <row r="1085" spans="1:9" x14ac:dyDescent="0.2">
      <c r="A1085">
        <v>1084</v>
      </c>
      <c r="B1085" s="5">
        <v>39966</v>
      </c>
      <c r="C1085" s="9">
        <v>0.66111111111111109</v>
      </c>
      <c r="D1085" t="s">
        <v>4744</v>
      </c>
      <c r="E1085" t="s">
        <v>4627</v>
      </c>
      <c r="F1085" t="s">
        <v>4625</v>
      </c>
      <c r="G1085" t="s">
        <v>5477</v>
      </c>
      <c r="H1085" s="10" t="s">
        <v>2289</v>
      </c>
      <c r="I1085" s="10" t="s">
        <v>2289</v>
      </c>
    </row>
    <row r="1086" spans="1:9" x14ac:dyDescent="0.2">
      <c r="A1086">
        <v>1085</v>
      </c>
      <c r="B1086" s="5">
        <v>39966</v>
      </c>
      <c r="C1086" s="9">
        <v>0.66111111111111109</v>
      </c>
      <c r="D1086" t="s">
        <v>4744</v>
      </c>
      <c r="E1086" t="s">
        <v>4627</v>
      </c>
      <c r="F1086" t="s">
        <v>4625</v>
      </c>
      <c r="G1086" t="s">
        <v>2290</v>
      </c>
      <c r="H1086" s="10" t="s">
        <v>2291</v>
      </c>
      <c r="I1086" s="10" t="s">
        <v>2291</v>
      </c>
    </row>
    <row r="1087" spans="1:9" x14ac:dyDescent="0.2">
      <c r="A1087">
        <v>1086</v>
      </c>
      <c r="B1087" s="5">
        <v>39966</v>
      </c>
      <c r="C1087" s="9">
        <v>0.66111111111111109</v>
      </c>
      <c r="D1087" t="s">
        <v>4744</v>
      </c>
      <c r="E1087" t="s">
        <v>4627</v>
      </c>
      <c r="F1087" t="s">
        <v>4625</v>
      </c>
      <c r="G1087" t="s">
        <v>2292</v>
      </c>
      <c r="H1087" s="10" t="s">
        <v>2272</v>
      </c>
      <c r="I1087" s="10" t="s">
        <v>2273</v>
      </c>
    </row>
    <row r="1088" spans="1:9" x14ac:dyDescent="0.2">
      <c r="A1088">
        <v>1087</v>
      </c>
      <c r="B1088" s="5">
        <v>39966</v>
      </c>
      <c r="C1088" s="9">
        <v>0.66111111111111109</v>
      </c>
      <c r="D1088" t="s">
        <v>4744</v>
      </c>
      <c r="E1088" t="s">
        <v>4627</v>
      </c>
      <c r="F1088" t="s">
        <v>4625</v>
      </c>
      <c r="G1088" t="s">
        <v>2274</v>
      </c>
      <c r="H1088" s="10" t="s">
        <v>2275</v>
      </c>
      <c r="I1088" s="10" t="s">
        <v>2275</v>
      </c>
    </row>
    <row r="1089" spans="1:9" x14ac:dyDescent="0.2">
      <c r="A1089">
        <v>1088</v>
      </c>
      <c r="B1089" s="5">
        <v>39966</v>
      </c>
      <c r="C1089" s="9">
        <v>0.66111111111111109</v>
      </c>
      <c r="D1089" t="s">
        <v>4744</v>
      </c>
      <c r="E1089" t="s">
        <v>4627</v>
      </c>
      <c r="F1089" t="s">
        <v>4625</v>
      </c>
      <c r="G1089" t="s">
        <v>2276</v>
      </c>
      <c r="H1089" s="10" t="s">
        <v>3238</v>
      </c>
      <c r="I1089" s="10" t="s">
        <v>3238</v>
      </c>
    </row>
    <row r="1090" spans="1:9" x14ac:dyDescent="0.2">
      <c r="A1090">
        <v>1089</v>
      </c>
      <c r="B1090" s="5">
        <v>39966</v>
      </c>
      <c r="C1090" s="9">
        <v>0.66111111111111109</v>
      </c>
      <c r="D1090" t="s">
        <v>4744</v>
      </c>
      <c r="E1090" t="s">
        <v>4627</v>
      </c>
      <c r="F1090" t="s">
        <v>4625</v>
      </c>
      <c r="G1090" t="s">
        <v>3239</v>
      </c>
      <c r="H1090" s="10" t="s">
        <v>1075</v>
      </c>
      <c r="I1090" s="10" t="s">
        <v>1075</v>
      </c>
    </row>
    <row r="1091" spans="1:9" x14ac:dyDescent="0.2">
      <c r="A1091">
        <v>1090</v>
      </c>
      <c r="B1091" s="5">
        <v>39966</v>
      </c>
      <c r="C1091" s="9">
        <v>0.66111111111111109</v>
      </c>
      <c r="D1091" t="s">
        <v>4744</v>
      </c>
      <c r="E1091" t="s">
        <v>4627</v>
      </c>
      <c r="F1091" t="s">
        <v>4625</v>
      </c>
      <c r="G1091" t="s">
        <v>1076</v>
      </c>
      <c r="H1091" s="10" t="s">
        <v>1077</v>
      </c>
      <c r="I1091" s="10" t="s">
        <v>1078</v>
      </c>
    </row>
    <row r="1092" spans="1:9" x14ac:dyDescent="0.2">
      <c r="A1092">
        <v>1091</v>
      </c>
      <c r="B1092" s="5">
        <v>39966</v>
      </c>
      <c r="C1092" s="9">
        <v>0.66111111111111109</v>
      </c>
      <c r="D1092" t="s">
        <v>4744</v>
      </c>
      <c r="E1092" t="s">
        <v>4627</v>
      </c>
      <c r="F1092" t="s">
        <v>4625</v>
      </c>
      <c r="G1092" t="s">
        <v>1079</v>
      </c>
      <c r="H1092" s="10" t="s">
        <v>1080</v>
      </c>
      <c r="I1092" s="10" t="s">
        <v>1080</v>
      </c>
    </row>
    <row r="1093" spans="1:9" x14ac:dyDescent="0.2">
      <c r="A1093">
        <v>1092</v>
      </c>
      <c r="B1093" s="5">
        <v>39966</v>
      </c>
      <c r="C1093" s="9">
        <v>0.66111111111111109</v>
      </c>
      <c r="D1093" t="s">
        <v>4744</v>
      </c>
      <c r="E1093" t="s">
        <v>4627</v>
      </c>
      <c r="F1093" t="s">
        <v>4625</v>
      </c>
      <c r="G1093" t="s">
        <v>1081</v>
      </c>
      <c r="H1093" s="10" t="s">
        <v>1082</v>
      </c>
      <c r="I1093" s="10" t="s">
        <v>1082</v>
      </c>
    </row>
    <row r="1094" spans="1:9" x14ac:dyDescent="0.2">
      <c r="A1094">
        <v>1093</v>
      </c>
      <c r="B1094" s="5">
        <v>39966</v>
      </c>
      <c r="C1094" s="9">
        <v>0.66111111111111109</v>
      </c>
      <c r="D1094" t="s">
        <v>4744</v>
      </c>
      <c r="E1094" t="s">
        <v>4627</v>
      </c>
      <c r="F1094" t="s">
        <v>4625</v>
      </c>
      <c r="G1094" t="s">
        <v>1083</v>
      </c>
      <c r="H1094" s="10" t="s">
        <v>1084</v>
      </c>
      <c r="I1094" s="10" t="s">
        <v>1084</v>
      </c>
    </row>
    <row r="1095" spans="1:9" x14ac:dyDescent="0.2">
      <c r="A1095">
        <v>1094</v>
      </c>
      <c r="B1095" s="5">
        <v>39966</v>
      </c>
      <c r="C1095" s="9">
        <v>0.66111111111111109</v>
      </c>
      <c r="D1095" t="s">
        <v>4744</v>
      </c>
      <c r="E1095" t="s">
        <v>4627</v>
      </c>
      <c r="F1095" t="s">
        <v>4625</v>
      </c>
      <c r="G1095" t="s">
        <v>1085</v>
      </c>
      <c r="H1095" s="10" t="s">
        <v>1086</v>
      </c>
      <c r="I1095" s="10" t="s">
        <v>1086</v>
      </c>
    </row>
    <row r="1096" spans="1:9" x14ac:dyDescent="0.2">
      <c r="A1096">
        <v>1095</v>
      </c>
      <c r="B1096" s="5">
        <v>39966</v>
      </c>
      <c r="C1096" s="9">
        <v>0.66111111111111109</v>
      </c>
      <c r="D1096" t="s">
        <v>4744</v>
      </c>
      <c r="E1096" t="s">
        <v>4627</v>
      </c>
      <c r="F1096" t="s">
        <v>4625</v>
      </c>
      <c r="G1096" t="s">
        <v>1087</v>
      </c>
      <c r="H1096" s="10" t="s">
        <v>2873</v>
      </c>
      <c r="I1096" s="10" t="s">
        <v>2873</v>
      </c>
    </row>
    <row r="1097" spans="1:9" x14ac:dyDescent="0.2">
      <c r="A1097">
        <v>1096</v>
      </c>
      <c r="B1097" s="5">
        <v>39966</v>
      </c>
      <c r="C1097" s="9">
        <v>0.66111111111111109</v>
      </c>
      <c r="D1097" t="s">
        <v>4744</v>
      </c>
      <c r="E1097" t="s">
        <v>4627</v>
      </c>
      <c r="F1097" t="s">
        <v>4625</v>
      </c>
      <c r="G1097" t="s">
        <v>2874</v>
      </c>
      <c r="H1097" s="10" t="s">
        <v>2875</v>
      </c>
      <c r="I1097" s="10" t="s">
        <v>2875</v>
      </c>
    </row>
    <row r="1098" spans="1:9" x14ac:dyDescent="0.2">
      <c r="A1098">
        <v>1097</v>
      </c>
      <c r="B1098" s="5">
        <v>39966</v>
      </c>
      <c r="C1098" s="9">
        <v>0.66111111111111109</v>
      </c>
      <c r="D1098" t="s">
        <v>4744</v>
      </c>
      <c r="E1098" t="s">
        <v>4627</v>
      </c>
      <c r="F1098" t="s">
        <v>4625</v>
      </c>
      <c r="G1098" t="s">
        <v>2876</v>
      </c>
      <c r="H1098" s="10" t="s">
        <v>2877</v>
      </c>
      <c r="I1098" s="10" t="s">
        <v>2877</v>
      </c>
    </row>
    <row r="1099" spans="1:9" x14ac:dyDescent="0.2">
      <c r="A1099">
        <v>1098</v>
      </c>
      <c r="B1099" s="5">
        <v>39966</v>
      </c>
      <c r="C1099" s="9">
        <v>0.66111111111111109</v>
      </c>
      <c r="D1099" t="s">
        <v>4744</v>
      </c>
      <c r="E1099" t="s">
        <v>4627</v>
      </c>
      <c r="F1099" t="s">
        <v>4625</v>
      </c>
      <c r="G1099" t="s">
        <v>2878</v>
      </c>
      <c r="H1099" s="10" t="s">
        <v>3912</v>
      </c>
      <c r="I1099" s="10" t="s">
        <v>3912</v>
      </c>
    </row>
    <row r="1100" spans="1:9" x14ac:dyDescent="0.2">
      <c r="A1100">
        <v>1099</v>
      </c>
      <c r="B1100" s="5">
        <v>39966</v>
      </c>
      <c r="C1100" s="9">
        <v>0.66111111111111109</v>
      </c>
      <c r="D1100" t="s">
        <v>4744</v>
      </c>
      <c r="E1100" t="s">
        <v>4627</v>
      </c>
      <c r="F1100" t="s">
        <v>4625</v>
      </c>
      <c r="G1100" t="s">
        <v>3913</v>
      </c>
      <c r="H1100" s="10" t="s">
        <v>1890</v>
      </c>
      <c r="I1100" s="10" t="s">
        <v>1890</v>
      </c>
    </row>
    <row r="1101" spans="1:9" x14ac:dyDescent="0.2">
      <c r="A1101">
        <v>1100</v>
      </c>
      <c r="B1101" s="5">
        <v>39966</v>
      </c>
      <c r="C1101" s="9">
        <v>0.66111111111111109</v>
      </c>
      <c r="D1101" t="s">
        <v>4744</v>
      </c>
      <c r="E1101" t="s">
        <v>4627</v>
      </c>
      <c r="F1101" t="s">
        <v>4625</v>
      </c>
      <c r="G1101" t="s">
        <v>1891</v>
      </c>
      <c r="H1101" s="10" t="s">
        <v>1892</v>
      </c>
      <c r="I1101" s="10" t="s">
        <v>1892</v>
      </c>
    </row>
    <row r="1102" spans="1:9" x14ac:dyDescent="0.2">
      <c r="A1102">
        <v>1101</v>
      </c>
      <c r="B1102" s="5">
        <v>39966</v>
      </c>
      <c r="C1102" s="9">
        <v>0.66111111111111109</v>
      </c>
      <c r="D1102" t="s">
        <v>4744</v>
      </c>
      <c r="E1102" t="s">
        <v>4627</v>
      </c>
      <c r="F1102" t="s">
        <v>4625</v>
      </c>
      <c r="G1102" t="s">
        <v>1893</v>
      </c>
      <c r="H1102" s="10" t="s">
        <v>1894</v>
      </c>
      <c r="I1102" s="10" t="s">
        <v>1894</v>
      </c>
    </row>
    <row r="1103" spans="1:9" x14ac:dyDescent="0.2">
      <c r="A1103">
        <v>1102</v>
      </c>
      <c r="B1103" s="5">
        <v>39966</v>
      </c>
      <c r="C1103" s="9">
        <v>0.66111111111111109</v>
      </c>
      <c r="D1103" t="s">
        <v>4744</v>
      </c>
      <c r="E1103" t="s">
        <v>4627</v>
      </c>
      <c r="F1103" t="s">
        <v>4625</v>
      </c>
      <c r="G1103" t="s">
        <v>1895</v>
      </c>
      <c r="H1103" s="10" t="s">
        <v>1896</v>
      </c>
      <c r="I1103" s="10" t="s">
        <v>1896</v>
      </c>
    </row>
    <row r="1104" spans="1:9" x14ac:dyDescent="0.2">
      <c r="A1104">
        <v>1103</v>
      </c>
      <c r="B1104" s="5">
        <v>39966</v>
      </c>
      <c r="C1104" s="9">
        <v>0.66111111111111109</v>
      </c>
      <c r="D1104" t="s">
        <v>4744</v>
      </c>
      <c r="E1104" t="s">
        <v>4627</v>
      </c>
      <c r="F1104" t="s">
        <v>4625</v>
      </c>
      <c r="G1104" t="s">
        <v>1897</v>
      </c>
      <c r="H1104" s="10" t="s">
        <v>1779</v>
      </c>
      <c r="I1104" s="10" t="s">
        <v>1779</v>
      </c>
    </row>
    <row r="1105" spans="1:9" x14ac:dyDescent="0.2">
      <c r="A1105">
        <v>1104</v>
      </c>
      <c r="B1105" s="5">
        <v>39966</v>
      </c>
      <c r="C1105" s="9">
        <v>0.66111111111111109</v>
      </c>
      <c r="D1105" t="s">
        <v>4744</v>
      </c>
      <c r="E1105" t="s">
        <v>4627</v>
      </c>
      <c r="F1105" t="s">
        <v>4625</v>
      </c>
      <c r="G1105" t="s">
        <v>1780</v>
      </c>
      <c r="H1105" s="10" t="s">
        <v>4860</v>
      </c>
      <c r="I1105" s="10" t="s">
        <v>4860</v>
      </c>
    </row>
    <row r="1106" spans="1:9" x14ac:dyDescent="0.2">
      <c r="A1106">
        <v>1105</v>
      </c>
      <c r="B1106" s="5">
        <v>39966</v>
      </c>
      <c r="C1106" s="9">
        <v>0.66111111111111109</v>
      </c>
      <c r="D1106" t="s">
        <v>4744</v>
      </c>
      <c r="E1106" t="s">
        <v>4627</v>
      </c>
      <c r="F1106" t="s">
        <v>4625</v>
      </c>
      <c r="G1106" t="s">
        <v>4861</v>
      </c>
      <c r="H1106" s="10" t="s">
        <v>3529</v>
      </c>
      <c r="I1106" s="10" t="s">
        <v>3529</v>
      </c>
    </row>
    <row r="1107" spans="1:9" x14ac:dyDescent="0.2">
      <c r="A1107">
        <v>1106</v>
      </c>
      <c r="B1107" s="5">
        <v>39966</v>
      </c>
      <c r="C1107" s="9">
        <v>0.66111111111111109</v>
      </c>
      <c r="D1107" t="s">
        <v>4744</v>
      </c>
      <c r="E1107" t="s">
        <v>4627</v>
      </c>
      <c r="F1107" t="s">
        <v>4625</v>
      </c>
      <c r="G1107" t="s">
        <v>3530</v>
      </c>
      <c r="H1107" s="10" t="s">
        <v>3531</v>
      </c>
      <c r="I1107" s="10" t="s">
        <v>3531</v>
      </c>
    </row>
    <row r="1108" spans="1:9" x14ac:dyDescent="0.2">
      <c r="A1108">
        <v>1107</v>
      </c>
      <c r="B1108" s="5">
        <v>39966</v>
      </c>
      <c r="C1108" s="9">
        <v>0.66111111111111109</v>
      </c>
      <c r="D1108" t="s">
        <v>4744</v>
      </c>
      <c r="E1108" t="s">
        <v>4627</v>
      </c>
      <c r="F1108" t="s">
        <v>4625</v>
      </c>
      <c r="G1108" t="s">
        <v>5158</v>
      </c>
      <c r="H1108" s="10" t="s">
        <v>5159</v>
      </c>
      <c r="I1108" s="10" t="s">
        <v>5159</v>
      </c>
    </row>
    <row r="1109" spans="1:9" x14ac:dyDescent="0.2">
      <c r="A1109">
        <v>1108</v>
      </c>
      <c r="B1109" s="5">
        <v>39966</v>
      </c>
      <c r="C1109" s="9">
        <v>0.66111111111111109</v>
      </c>
      <c r="D1109" t="s">
        <v>4744</v>
      </c>
      <c r="E1109" t="s">
        <v>4627</v>
      </c>
      <c r="F1109" t="s">
        <v>4625</v>
      </c>
      <c r="G1109" t="s">
        <v>5160</v>
      </c>
      <c r="H1109" s="10" t="s">
        <v>5161</v>
      </c>
      <c r="I1109" s="10" t="s">
        <v>5161</v>
      </c>
    </row>
    <row r="1110" spans="1:9" x14ac:dyDescent="0.2">
      <c r="A1110">
        <v>1109</v>
      </c>
      <c r="B1110" s="5">
        <v>39966</v>
      </c>
      <c r="C1110" s="9">
        <v>0.66111111111111109</v>
      </c>
      <c r="D1110" t="s">
        <v>4744</v>
      </c>
      <c r="E1110" t="s">
        <v>4627</v>
      </c>
      <c r="F1110" t="s">
        <v>4625</v>
      </c>
      <c r="G1110" t="s">
        <v>5162</v>
      </c>
      <c r="H1110" s="10" t="s">
        <v>338</v>
      </c>
      <c r="I1110" s="10" t="s">
        <v>338</v>
      </c>
    </row>
    <row r="1111" spans="1:9" x14ac:dyDescent="0.2">
      <c r="A1111">
        <v>1110</v>
      </c>
      <c r="B1111" s="5">
        <v>39966</v>
      </c>
      <c r="C1111" s="9">
        <v>0.66111111111111109</v>
      </c>
      <c r="D1111" t="s">
        <v>4744</v>
      </c>
      <c r="E1111" t="s">
        <v>4627</v>
      </c>
      <c r="F1111" t="s">
        <v>4625</v>
      </c>
      <c r="G1111" t="s">
        <v>339</v>
      </c>
      <c r="H1111" s="10" t="s">
        <v>1630</v>
      </c>
      <c r="I1111" s="10" t="s">
        <v>1630</v>
      </c>
    </row>
    <row r="1112" spans="1:9" x14ac:dyDescent="0.2">
      <c r="A1112">
        <v>1111</v>
      </c>
      <c r="B1112" s="5">
        <v>39966</v>
      </c>
      <c r="C1112" s="9">
        <v>0.66111111111111109</v>
      </c>
      <c r="D1112" t="s">
        <v>4744</v>
      </c>
      <c r="E1112" t="s">
        <v>4627</v>
      </c>
      <c r="F1112" t="s">
        <v>4625</v>
      </c>
      <c r="G1112" t="s">
        <v>1631</v>
      </c>
      <c r="H1112" s="10" t="s">
        <v>1632</v>
      </c>
      <c r="I1112" s="10" t="s">
        <v>1632</v>
      </c>
    </row>
    <row r="1113" spans="1:9" x14ac:dyDescent="0.2">
      <c r="A1113">
        <v>1112</v>
      </c>
      <c r="B1113" s="5">
        <v>39966</v>
      </c>
      <c r="C1113" s="9">
        <v>0.66111111111111109</v>
      </c>
      <c r="D1113" t="s">
        <v>4744</v>
      </c>
      <c r="E1113" t="s">
        <v>4627</v>
      </c>
      <c r="F1113" t="s">
        <v>4625</v>
      </c>
      <c r="G1113" t="s">
        <v>1633</v>
      </c>
      <c r="H1113" s="10" t="s">
        <v>1634</v>
      </c>
      <c r="I1113" s="10" t="s">
        <v>1634</v>
      </c>
    </row>
    <row r="1114" spans="1:9" x14ac:dyDescent="0.2">
      <c r="A1114">
        <v>1113</v>
      </c>
      <c r="B1114" s="5">
        <v>39966</v>
      </c>
      <c r="C1114" s="9">
        <v>0.66111111111111109</v>
      </c>
      <c r="D1114" t="s">
        <v>4744</v>
      </c>
      <c r="E1114" t="s">
        <v>4627</v>
      </c>
      <c r="F1114" t="s">
        <v>4625</v>
      </c>
      <c r="G1114" t="s">
        <v>1635</v>
      </c>
      <c r="H1114" s="10" t="s">
        <v>1636</v>
      </c>
      <c r="I1114" s="10" t="s">
        <v>1636</v>
      </c>
    </row>
    <row r="1115" spans="1:9" x14ac:dyDescent="0.2">
      <c r="A1115">
        <v>1114</v>
      </c>
      <c r="B1115" s="5">
        <v>39966</v>
      </c>
      <c r="C1115" s="9">
        <v>0.66111111111111109</v>
      </c>
      <c r="D1115" t="s">
        <v>4744</v>
      </c>
      <c r="E1115" t="s">
        <v>4627</v>
      </c>
      <c r="F1115" t="s">
        <v>4625</v>
      </c>
      <c r="G1115" t="s">
        <v>1637</v>
      </c>
      <c r="H1115" s="10" t="s">
        <v>2516</v>
      </c>
      <c r="I1115" s="10" t="s">
        <v>2516</v>
      </c>
    </row>
    <row r="1116" spans="1:9" x14ac:dyDescent="0.2">
      <c r="A1116">
        <v>1115</v>
      </c>
      <c r="B1116" s="5">
        <v>39966</v>
      </c>
      <c r="C1116" s="9">
        <v>0.66111111111111109</v>
      </c>
      <c r="D1116" t="s">
        <v>4744</v>
      </c>
      <c r="E1116" t="s">
        <v>4627</v>
      </c>
      <c r="F1116" t="s">
        <v>4625</v>
      </c>
      <c r="G1116" t="s">
        <v>2517</v>
      </c>
      <c r="H1116" s="10" t="s">
        <v>2518</v>
      </c>
      <c r="I1116" s="10" t="s">
        <v>2518</v>
      </c>
    </row>
    <row r="1117" spans="1:9" x14ac:dyDescent="0.2">
      <c r="A1117">
        <v>1116</v>
      </c>
      <c r="B1117" s="5">
        <v>39966</v>
      </c>
      <c r="C1117" s="9">
        <v>0.66111111111111109</v>
      </c>
      <c r="D1117" t="s">
        <v>4744</v>
      </c>
      <c r="E1117" t="s">
        <v>4627</v>
      </c>
      <c r="F1117" t="s">
        <v>4625</v>
      </c>
      <c r="G1117" t="s">
        <v>2519</v>
      </c>
      <c r="H1117" s="10" t="s">
        <v>2520</v>
      </c>
      <c r="I1117" s="10" t="s">
        <v>2520</v>
      </c>
    </row>
    <row r="1118" spans="1:9" x14ac:dyDescent="0.2">
      <c r="A1118">
        <v>1117</v>
      </c>
      <c r="B1118" s="5">
        <v>39966</v>
      </c>
      <c r="C1118" s="9">
        <v>0.66111111111111109</v>
      </c>
      <c r="D1118" t="s">
        <v>4744</v>
      </c>
      <c r="E1118" t="s">
        <v>4627</v>
      </c>
      <c r="F1118" t="s">
        <v>4625</v>
      </c>
      <c r="G1118" t="s">
        <v>2521</v>
      </c>
      <c r="H1118" s="10" t="s">
        <v>612</v>
      </c>
      <c r="I1118" s="10" t="s">
        <v>612</v>
      </c>
    </row>
    <row r="1119" spans="1:9" x14ac:dyDescent="0.2">
      <c r="A1119">
        <v>1118</v>
      </c>
      <c r="B1119" s="5">
        <v>39966</v>
      </c>
      <c r="C1119" s="9">
        <v>0.66111111111111109</v>
      </c>
      <c r="D1119" t="s">
        <v>4744</v>
      </c>
      <c r="E1119" t="s">
        <v>4627</v>
      </c>
      <c r="F1119" t="s">
        <v>4625</v>
      </c>
      <c r="G1119" t="s">
        <v>613</v>
      </c>
      <c r="H1119" s="10" t="s">
        <v>614</v>
      </c>
      <c r="I1119" s="10" t="s">
        <v>614</v>
      </c>
    </row>
    <row r="1120" spans="1:9" x14ac:dyDescent="0.2">
      <c r="A1120">
        <v>1119</v>
      </c>
      <c r="B1120" s="5">
        <v>39966</v>
      </c>
      <c r="C1120" s="9">
        <v>0.66111111111111109</v>
      </c>
      <c r="D1120" t="s">
        <v>4744</v>
      </c>
      <c r="E1120" t="s">
        <v>4627</v>
      </c>
      <c r="F1120" t="s">
        <v>4625</v>
      </c>
      <c r="G1120" t="s">
        <v>615</v>
      </c>
      <c r="H1120" s="10" t="s">
        <v>1638</v>
      </c>
      <c r="I1120" s="10" t="s">
        <v>1638</v>
      </c>
    </row>
    <row r="1121" spans="1:9" x14ac:dyDescent="0.2">
      <c r="A1121">
        <v>1120</v>
      </c>
      <c r="B1121" s="5">
        <v>39966</v>
      </c>
      <c r="C1121" s="9">
        <v>0.66111111111111109</v>
      </c>
      <c r="D1121" t="s">
        <v>4744</v>
      </c>
      <c r="E1121" t="s">
        <v>4627</v>
      </c>
      <c r="F1121" t="s">
        <v>4625</v>
      </c>
      <c r="G1121" t="s">
        <v>1639</v>
      </c>
      <c r="H1121" s="10" t="s">
        <v>1640</v>
      </c>
      <c r="I1121" s="10" t="s">
        <v>1640</v>
      </c>
    </row>
    <row r="1122" spans="1:9" x14ac:dyDescent="0.2">
      <c r="A1122">
        <v>1121</v>
      </c>
      <c r="B1122" s="5">
        <v>39966</v>
      </c>
      <c r="C1122" s="9">
        <v>0.66111111111111109</v>
      </c>
      <c r="D1122" t="s">
        <v>4744</v>
      </c>
      <c r="E1122" t="s">
        <v>4627</v>
      </c>
      <c r="F1122" t="s">
        <v>4625</v>
      </c>
      <c r="G1122" t="s">
        <v>1641</v>
      </c>
      <c r="H1122" s="10" t="s">
        <v>1642</v>
      </c>
      <c r="I1122" s="10" t="s">
        <v>1643</v>
      </c>
    </row>
    <row r="1123" spans="1:9" x14ac:dyDescent="0.2">
      <c r="A1123">
        <v>1122</v>
      </c>
      <c r="B1123" s="5">
        <v>39966</v>
      </c>
      <c r="C1123" s="9">
        <v>0.66111111111111109</v>
      </c>
      <c r="D1123" t="s">
        <v>4744</v>
      </c>
      <c r="E1123" t="s">
        <v>4627</v>
      </c>
      <c r="F1123" t="s">
        <v>4625</v>
      </c>
      <c r="G1123" t="s">
        <v>1644</v>
      </c>
      <c r="H1123" s="10" t="s">
        <v>1645</v>
      </c>
      <c r="I1123" s="10" t="s">
        <v>1645</v>
      </c>
    </row>
    <row r="1124" spans="1:9" x14ac:dyDescent="0.2">
      <c r="A1124">
        <v>1123</v>
      </c>
      <c r="B1124" s="5">
        <v>39966</v>
      </c>
      <c r="C1124" s="9">
        <v>0.66111111111111109</v>
      </c>
      <c r="D1124" t="s">
        <v>4744</v>
      </c>
      <c r="E1124" t="s">
        <v>4627</v>
      </c>
      <c r="F1124" t="s">
        <v>4625</v>
      </c>
      <c r="G1124" t="s">
        <v>1646</v>
      </c>
      <c r="H1124" s="10" t="s">
        <v>1647</v>
      </c>
      <c r="I1124" s="10" t="s">
        <v>1647</v>
      </c>
    </row>
    <row r="1125" spans="1:9" x14ac:dyDescent="0.2">
      <c r="A1125">
        <v>1124</v>
      </c>
      <c r="B1125" s="5">
        <v>39966</v>
      </c>
      <c r="C1125" s="9">
        <v>0.66111111111111109</v>
      </c>
      <c r="D1125" t="s">
        <v>4744</v>
      </c>
      <c r="E1125" t="s">
        <v>4627</v>
      </c>
      <c r="F1125" t="s">
        <v>4625</v>
      </c>
      <c r="G1125" t="s">
        <v>1648</v>
      </c>
      <c r="H1125" s="10" t="s">
        <v>4373</v>
      </c>
      <c r="I1125" s="10" t="s">
        <v>4374</v>
      </c>
    </row>
    <row r="1126" spans="1:9" x14ac:dyDescent="0.2">
      <c r="A1126">
        <v>1125</v>
      </c>
      <c r="B1126" s="5">
        <v>39966</v>
      </c>
      <c r="C1126" s="9">
        <v>0.66111111111111109</v>
      </c>
      <c r="D1126" t="s">
        <v>4744</v>
      </c>
      <c r="E1126" t="s">
        <v>4627</v>
      </c>
      <c r="F1126" t="s">
        <v>4625</v>
      </c>
      <c r="G1126" t="s">
        <v>4375</v>
      </c>
      <c r="H1126" s="10" t="s">
        <v>5776</v>
      </c>
      <c r="I1126" s="10" t="s">
        <v>5776</v>
      </c>
    </row>
    <row r="1127" spans="1:9" x14ac:dyDescent="0.2">
      <c r="A1127">
        <v>1126</v>
      </c>
      <c r="B1127" s="5">
        <v>39966</v>
      </c>
      <c r="C1127" s="9">
        <v>0.66111111111111109</v>
      </c>
      <c r="D1127" t="s">
        <v>4744</v>
      </c>
      <c r="E1127" t="s">
        <v>4627</v>
      </c>
      <c r="F1127" t="s">
        <v>4625</v>
      </c>
      <c r="G1127" t="s">
        <v>5777</v>
      </c>
      <c r="H1127" s="10" t="s">
        <v>5778</v>
      </c>
      <c r="I1127" s="10" t="s">
        <v>5778</v>
      </c>
    </row>
    <row r="1128" spans="1:9" x14ac:dyDescent="0.2">
      <c r="A1128">
        <v>1127</v>
      </c>
      <c r="B1128" s="5">
        <v>39966</v>
      </c>
      <c r="C1128" s="9">
        <v>0.66111111111111109</v>
      </c>
      <c r="D1128" t="s">
        <v>4744</v>
      </c>
      <c r="E1128" t="s">
        <v>4627</v>
      </c>
      <c r="F1128" t="s">
        <v>4625</v>
      </c>
      <c r="G1128" t="s">
        <v>5779</v>
      </c>
      <c r="H1128" s="10" t="s">
        <v>3919</v>
      </c>
      <c r="I1128" s="10" t="s">
        <v>3920</v>
      </c>
    </row>
    <row r="1129" spans="1:9" x14ac:dyDescent="0.2">
      <c r="A1129">
        <v>1128</v>
      </c>
      <c r="B1129" s="5">
        <v>39966</v>
      </c>
      <c r="C1129" s="9">
        <v>0.66111111111111109</v>
      </c>
      <c r="D1129" t="s">
        <v>4744</v>
      </c>
      <c r="E1129" t="s">
        <v>4627</v>
      </c>
      <c r="F1129" t="s">
        <v>4625</v>
      </c>
      <c r="G1129" t="s">
        <v>3921</v>
      </c>
      <c r="H1129" s="10" t="s">
        <v>3922</v>
      </c>
      <c r="I1129" s="10" t="s">
        <v>3922</v>
      </c>
    </row>
    <row r="1130" spans="1:9" x14ac:dyDescent="0.2">
      <c r="A1130">
        <v>1129</v>
      </c>
      <c r="B1130" s="5">
        <v>39966</v>
      </c>
      <c r="C1130" s="9">
        <v>0.66111111111111109</v>
      </c>
      <c r="D1130" t="s">
        <v>4744</v>
      </c>
      <c r="E1130" t="s">
        <v>4627</v>
      </c>
      <c r="F1130" t="s">
        <v>4625</v>
      </c>
      <c r="G1130" t="s">
        <v>3923</v>
      </c>
      <c r="H1130" s="10" t="s">
        <v>2156</v>
      </c>
      <c r="I1130" s="10" t="s">
        <v>2156</v>
      </c>
    </row>
    <row r="1131" spans="1:9" x14ac:dyDescent="0.2">
      <c r="A1131">
        <v>1130</v>
      </c>
      <c r="B1131" s="5">
        <v>39966</v>
      </c>
      <c r="C1131" s="9">
        <v>0.66111111111111109</v>
      </c>
      <c r="D1131" t="s">
        <v>4744</v>
      </c>
      <c r="E1131" t="s">
        <v>4627</v>
      </c>
      <c r="F1131" t="s">
        <v>4625</v>
      </c>
      <c r="G1131" t="s">
        <v>2157</v>
      </c>
      <c r="H1131" s="10" t="s">
        <v>2158</v>
      </c>
      <c r="I1131" s="10" t="s">
        <v>2159</v>
      </c>
    </row>
    <row r="1132" spans="1:9" x14ac:dyDescent="0.2">
      <c r="A1132">
        <v>1131</v>
      </c>
      <c r="B1132" s="5">
        <v>39966</v>
      </c>
      <c r="C1132" s="9">
        <v>0.66111111111111109</v>
      </c>
      <c r="D1132" t="s">
        <v>4744</v>
      </c>
      <c r="E1132" t="s">
        <v>4627</v>
      </c>
      <c r="F1132" t="s">
        <v>4625</v>
      </c>
      <c r="G1132" t="s">
        <v>2160</v>
      </c>
      <c r="H1132" s="10" t="s">
        <v>795</v>
      </c>
      <c r="I1132" s="10" t="s">
        <v>796</v>
      </c>
    </row>
    <row r="1133" spans="1:9" x14ac:dyDescent="0.2">
      <c r="A1133">
        <v>1132</v>
      </c>
      <c r="B1133" s="5">
        <v>39966</v>
      </c>
      <c r="C1133" s="9">
        <v>0.66111111111111109</v>
      </c>
      <c r="D1133" t="s">
        <v>4744</v>
      </c>
      <c r="E1133" t="s">
        <v>4627</v>
      </c>
      <c r="F1133" t="s">
        <v>4625</v>
      </c>
      <c r="G1133" t="s">
        <v>797</v>
      </c>
      <c r="H1133" s="10" t="s">
        <v>798</v>
      </c>
      <c r="I1133" s="10" t="s">
        <v>1624</v>
      </c>
    </row>
    <row r="1134" spans="1:9" x14ac:dyDescent="0.2">
      <c r="A1134">
        <v>1133</v>
      </c>
      <c r="B1134" s="5">
        <v>39966</v>
      </c>
      <c r="C1134" s="9">
        <v>0.66111111111111109</v>
      </c>
      <c r="D1134" t="s">
        <v>4744</v>
      </c>
      <c r="E1134" t="s">
        <v>4627</v>
      </c>
      <c r="F1134" t="s">
        <v>4625</v>
      </c>
      <c r="G1134" t="s">
        <v>1625</v>
      </c>
      <c r="H1134" s="10" t="s">
        <v>1626</v>
      </c>
      <c r="I1134" s="10" t="s">
        <v>1626</v>
      </c>
    </row>
    <row r="1135" spans="1:9" x14ac:dyDescent="0.2">
      <c r="A1135">
        <v>1134</v>
      </c>
      <c r="B1135" s="5">
        <v>39966</v>
      </c>
      <c r="C1135" s="9">
        <v>0.66111111111111109</v>
      </c>
      <c r="D1135" t="s">
        <v>4744</v>
      </c>
      <c r="E1135" t="s">
        <v>4627</v>
      </c>
      <c r="F1135" t="s">
        <v>4625</v>
      </c>
      <c r="G1135" t="s">
        <v>1627</v>
      </c>
      <c r="H1135" s="10" t="s">
        <v>1628</v>
      </c>
      <c r="I1135" s="10" t="s">
        <v>1628</v>
      </c>
    </row>
    <row r="1136" spans="1:9" x14ac:dyDescent="0.2">
      <c r="A1136">
        <v>1135</v>
      </c>
      <c r="B1136" s="5">
        <v>39966</v>
      </c>
      <c r="C1136" s="9">
        <v>0.66111111111111109</v>
      </c>
      <c r="D1136" t="s">
        <v>4744</v>
      </c>
      <c r="E1136" t="s">
        <v>4627</v>
      </c>
      <c r="F1136" t="s">
        <v>4625</v>
      </c>
      <c r="G1136" t="s">
        <v>1629</v>
      </c>
      <c r="H1136" s="10" t="s">
        <v>4832</v>
      </c>
      <c r="I1136" s="10" t="s">
        <v>4832</v>
      </c>
    </row>
    <row r="1137" spans="1:9" x14ac:dyDescent="0.2">
      <c r="A1137">
        <v>1136</v>
      </c>
      <c r="B1137" s="5">
        <v>39966</v>
      </c>
      <c r="C1137" s="9">
        <v>0.66111111111111109</v>
      </c>
      <c r="D1137" t="s">
        <v>4744</v>
      </c>
      <c r="E1137" t="s">
        <v>4627</v>
      </c>
      <c r="F1137" t="s">
        <v>4625</v>
      </c>
      <c r="G1137" t="s">
        <v>4833</v>
      </c>
      <c r="H1137" s="10" t="s">
        <v>4834</v>
      </c>
      <c r="I1137" s="10" t="s">
        <v>4834</v>
      </c>
    </row>
    <row r="1138" spans="1:9" x14ac:dyDescent="0.2">
      <c r="A1138">
        <v>1137</v>
      </c>
      <c r="B1138" s="5">
        <v>39966</v>
      </c>
      <c r="C1138" s="9">
        <v>0.66111111111111109</v>
      </c>
      <c r="D1138" t="s">
        <v>4744</v>
      </c>
      <c r="E1138" t="s">
        <v>4627</v>
      </c>
      <c r="F1138" t="s">
        <v>4625</v>
      </c>
      <c r="G1138" t="s">
        <v>4835</v>
      </c>
      <c r="H1138" s="10" t="s">
        <v>2940</v>
      </c>
      <c r="I1138" s="10" t="s">
        <v>2940</v>
      </c>
    </row>
    <row r="1139" spans="1:9" x14ac:dyDescent="0.2">
      <c r="A1139">
        <v>1138</v>
      </c>
      <c r="B1139" s="5">
        <v>39966</v>
      </c>
      <c r="C1139" s="9">
        <v>0.66111111111111109</v>
      </c>
      <c r="D1139" t="s">
        <v>4744</v>
      </c>
      <c r="E1139" t="s">
        <v>4627</v>
      </c>
      <c r="F1139" t="s">
        <v>4625</v>
      </c>
      <c r="G1139" t="s">
        <v>2941</v>
      </c>
      <c r="H1139" s="10" t="s">
        <v>2942</v>
      </c>
      <c r="I1139" s="10" t="s">
        <v>2942</v>
      </c>
    </row>
    <row r="1140" spans="1:9" x14ac:dyDescent="0.2">
      <c r="A1140">
        <v>1139</v>
      </c>
      <c r="B1140" s="5">
        <v>39966</v>
      </c>
      <c r="C1140" s="9">
        <v>0.66111111111111109</v>
      </c>
      <c r="D1140" t="s">
        <v>4744</v>
      </c>
      <c r="E1140" t="s">
        <v>4627</v>
      </c>
      <c r="F1140" t="s">
        <v>4625</v>
      </c>
      <c r="G1140" t="s">
        <v>2943</v>
      </c>
      <c r="H1140" s="10" t="s">
        <v>2944</v>
      </c>
      <c r="I1140" s="10" t="s">
        <v>2944</v>
      </c>
    </row>
    <row r="1141" spans="1:9" x14ac:dyDescent="0.2">
      <c r="A1141">
        <v>1140</v>
      </c>
      <c r="B1141" s="5">
        <v>39966</v>
      </c>
      <c r="C1141" s="9">
        <v>0.66111111111111109</v>
      </c>
      <c r="D1141" t="s">
        <v>4744</v>
      </c>
      <c r="E1141" t="s">
        <v>4627</v>
      </c>
      <c r="F1141" t="s">
        <v>4625</v>
      </c>
      <c r="G1141" t="s">
        <v>2945</v>
      </c>
      <c r="H1141" s="10" t="s">
        <v>2946</v>
      </c>
      <c r="I1141" s="10" t="s">
        <v>2946</v>
      </c>
    </row>
    <row r="1142" spans="1:9" x14ac:dyDescent="0.2">
      <c r="A1142">
        <v>1141</v>
      </c>
      <c r="B1142" s="5">
        <v>39966</v>
      </c>
      <c r="C1142" s="9">
        <v>0.66111111111111109</v>
      </c>
      <c r="D1142" t="s">
        <v>4744</v>
      </c>
      <c r="E1142" t="s">
        <v>4627</v>
      </c>
      <c r="F1142" t="s">
        <v>4625</v>
      </c>
      <c r="G1142" t="s">
        <v>2947</v>
      </c>
      <c r="H1142" s="10" t="s">
        <v>2948</v>
      </c>
      <c r="I1142" s="10" t="s">
        <v>2948</v>
      </c>
    </row>
    <row r="1143" spans="1:9" x14ac:dyDescent="0.2">
      <c r="A1143">
        <v>1142</v>
      </c>
      <c r="B1143" s="5">
        <v>39966</v>
      </c>
      <c r="C1143" s="9">
        <v>0.66111111111111109</v>
      </c>
      <c r="D1143" t="s">
        <v>4744</v>
      </c>
      <c r="E1143" t="s">
        <v>4627</v>
      </c>
      <c r="F1143" t="s">
        <v>4625</v>
      </c>
      <c r="G1143" t="s">
        <v>2949</v>
      </c>
      <c r="H1143" s="10" t="s">
        <v>3448</v>
      </c>
      <c r="I1143" s="10" t="s">
        <v>3448</v>
      </c>
    </row>
    <row r="1144" spans="1:9" x14ac:dyDescent="0.2">
      <c r="A1144">
        <v>1143</v>
      </c>
      <c r="B1144" s="5">
        <v>39966</v>
      </c>
      <c r="C1144" s="9">
        <v>0.66111111111111109</v>
      </c>
      <c r="D1144" t="s">
        <v>4744</v>
      </c>
      <c r="E1144" t="s">
        <v>4627</v>
      </c>
      <c r="F1144" t="s">
        <v>4625</v>
      </c>
      <c r="G1144" t="s">
        <v>3449</v>
      </c>
      <c r="H1144" s="10" t="s">
        <v>1599</v>
      </c>
      <c r="I1144" s="10" t="s">
        <v>1599</v>
      </c>
    </row>
    <row r="1145" spans="1:9" x14ac:dyDescent="0.2">
      <c r="A1145">
        <v>1144</v>
      </c>
      <c r="B1145" s="5">
        <v>39966</v>
      </c>
      <c r="C1145" s="9">
        <v>0.66111111111111109</v>
      </c>
      <c r="D1145" t="s">
        <v>4744</v>
      </c>
      <c r="E1145" t="s">
        <v>4627</v>
      </c>
      <c r="F1145" t="s">
        <v>4625</v>
      </c>
      <c r="G1145" t="s">
        <v>1600</v>
      </c>
      <c r="H1145" s="10" t="s">
        <v>1601</v>
      </c>
      <c r="I1145" s="10" t="s">
        <v>1601</v>
      </c>
    </row>
    <row r="1146" spans="1:9" x14ac:dyDescent="0.2">
      <c r="A1146">
        <v>1145</v>
      </c>
      <c r="B1146" s="5">
        <v>39966</v>
      </c>
      <c r="C1146" s="9">
        <v>0.66111111111111109</v>
      </c>
      <c r="D1146" t="s">
        <v>4744</v>
      </c>
      <c r="E1146" t="s">
        <v>4627</v>
      </c>
      <c r="F1146" t="s">
        <v>4625</v>
      </c>
      <c r="G1146" t="s">
        <v>1602</v>
      </c>
      <c r="H1146" s="10" t="s">
        <v>1603</v>
      </c>
      <c r="I1146" s="10" t="s">
        <v>1603</v>
      </c>
    </row>
    <row r="1147" spans="1:9" x14ac:dyDescent="0.2">
      <c r="A1147">
        <v>1146</v>
      </c>
      <c r="B1147" s="5">
        <v>39966</v>
      </c>
      <c r="C1147" s="9">
        <v>0.66111111111111109</v>
      </c>
      <c r="D1147" t="s">
        <v>4744</v>
      </c>
      <c r="E1147" t="s">
        <v>4627</v>
      </c>
      <c r="F1147" t="s">
        <v>4625</v>
      </c>
      <c r="G1147" t="s">
        <v>1604</v>
      </c>
      <c r="H1147" s="10" t="s">
        <v>1605</v>
      </c>
      <c r="I1147" s="10" t="s">
        <v>1605</v>
      </c>
    </row>
    <row r="1148" spans="1:9" x14ac:dyDescent="0.2">
      <c r="A1148">
        <v>1147</v>
      </c>
      <c r="B1148" s="5">
        <v>39966</v>
      </c>
      <c r="C1148" s="9">
        <v>0.66111111111111109</v>
      </c>
      <c r="D1148" t="s">
        <v>4744</v>
      </c>
      <c r="E1148" t="s">
        <v>4627</v>
      </c>
      <c r="F1148" t="s">
        <v>4625</v>
      </c>
      <c r="G1148" t="s">
        <v>1606</v>
      </c>
      <c r="H1148" s="10" t="s">
        <v>164</v>
      </c>
      <c r="I1148" s="10" t="s">
        <v>164</v>
      </c>
    </row>
    <row r="1149" spans="1:9" x14ac:dyDescent="0.2">
      <c r="A1149">
        <v>1148</v>
      </c>
      <c r="B1149" s="5">
        <v>39966</v>
      </c>
      <c r="C1149" s="9">
        <v>0.66111111111111109</v>
      </c>
      <c r="D1149" t="s">
        <v>4744</v>
      </c>
      <c r="E1149" t="s">
        <v>4627</v>
      </c>
      <c r="F1149" t="s">
        <v>4625</v>
      </c>
      <c r="G1149" t="s">
        <v>165</v>
      </c>
      <c r="H1149" s="10" t="s">
        <v>166</v>
      </c>
      <c r="I1149" s="10" t="s">
        <v>166</v>
      </c>
    </row>
    <row r="1150" spans="1:9" x14ac:dyDescent="0.2">
      <c r="A1150">
        <v>1149</v>
      </c>
      <c r="B1150" s="5">
        <v>39966</v>
      </c>
      <c r="C1150" s="9">
        <v>0.66111111111111109</v>
      </c>
      <c r="D1150" t="s">
        <v>4744</v>
      </c>
      <c r="E1150" t="s">
        <v>4627</v>
      </c>
      <c r="F1150" t="s">
        <v>4625</v>
      </c>
      <c r="G1150" t="s">
        <v>167</v>
      </c>
      <c r="H1150" s="10" t="s">
        <v>168</v>
      </c>
      <c r="I1150" s="10" t="s">
        <v>168</v>
      </c>
    </row>
    <row r="1151" spans="1:9" x14ac:dyDescent="0.2">
      <c r="A1151">
        <v>1150</v>
      </c>
      <c r="B1151" s="5">
        <v>39966</v>
      </c>
      <c r="C1151" s="9">
        <v>0.66111111111111109</v>
      </c>
      <c r="D1151" t="s">
        <v>4744</v>
      </c>
      <c r="E1151" t="s">
        <v>4627</v>
      </c>
      <c r="F1151" t="s">
        <v>4625</v>
      </c>
      <c r="G1151" t="s">
        <v>169</v>
      </c>
      <c r="H1151" s="10" t="s">
        <v>1497</v>
      </c>
      <c r="I1151" s="10" t="s">
        <v>1497</v>
      </c>
    </row>
    <row r="1152" spans="1:9" x14ac:dyDescent="0.2">
      <c r="A1152">
        <v>1151</v>
      </c>
      <c r="B1152" s="5">
        <v>39966</v>
      </c>
      <c r="C1152" s="9">
        <v>0.66111111111111109</v>
      </c>
      <c r="D1152" t="s">
        <v>4744</v>
      </c>
      <c r="E1152" t="s">
        <v>4627</v>
      </c>
      <c r="F1152" t="s">
        <v>4625</v>
      </c>
      <c r="G1152" t="s">
        <v>1498</v>
      </c>
      <c r="H1152" s="10" t="s">
        <v>1817</v>
      </c>
      <c r="I1152" s="10" t="s">
        <v>1817</v>
      </c>
    </row>
    <row r="1153" spans="1:9" x14ac:dyDescent="0.2">
      <c r="A1153">
        <v>1152</v>
      </c>
      <c r="B1153" s="5">
        <v>39966</v>
      </c>
      <c r="C1153" s="9">
        <v>0.66111111111111109</v>
      </c>
      <c r="D1153" t="s">
        <v>4744</v>
      </c>
      <c r="E1153" t="s">
        <v>4627</v>
      </c>
      <c r="F1153" t="s">
        <v>4625</v>
      </c>
      <c r="G1153" t="s">
        <v>1466</v>
      </c>
      <c r="H1153" s="10" t="s">
        <v>1065</v>
      </c>
      <c r="I1153" s="10" t="s">
        <v>1065</v>
      </c>
    </row>
    <row r="1154" spans="1:9" x14ac:dyDescent="0.2">
      <c r="A1154">
        <v>1153</v>
      </c>
      <c r="B1154" s="5">
        <v>39966</v>
      </c>
      <c r="C1154" s="9">
        <v>0.66111111111111109</v>
      </c>
      <c r="D1154" t="s">
        <v>4744</v>
      </c>
      <c r="E1154" t="s">
        <v>4627</v>
      </c>
      <c r="F1154" t="s">
        <v>4625</v>
      </c>
      <c r="G1154" t="s">
        <v>1066</v>
      </c>
      <c r="H1154" s="10" t="s">
        <v>1067</v>
      </c>
      <c r="I1154" s="10" t="s">
        <v>1067</v>
      </c>
    </row>
    <row r="1155" spans="1:9" x14ac:dyDescent="0.2">
      <c r="A1155">
        <v>1154</v>
      </c>
      <c r="B1155" s="5">
        <v>39966</v>
      </c>
      <c r="C1155" s="9">
        <v>0.66111111111111109</v>
      </c>
      <c r="D1155" t="s">
        <v>4744</v>
      </c>
      <c r="E1155" t="s">
        <v>4627</v>
      </c>
      <c r="F1155" t="s">
        <v>4625</v>
      </c>
      <c r="G1155" t="s">
        <v>1068</v>
      </c>
      <c r="H1155" s="10" t="s">
        <v>5344</v>
      </c>
      <c r="I1155" s="10" t="s">
        <v>5344</v>
      </c>
    </row>
    <row r="1156" spans="1:9" x14ac:dyDescent="0.2">
      <c r="A1156">
        <v>1155</v>
      </c>
      <c r="B1156" s="5">
        <v>39966</v>
      </c>
      <c r="C1156" s="9">
        <v>0.66111111111111109</v>
      </c>
      <c r="D1156" t="s">
        <v>4744</v>
      </c>
      <c r="E1156" t="s">
        <v>4627</v>
      </c>
      <c r="F1156" t="s">
        <v>4625</v>
      </c>
      <c r="G1156" t="s">
        <v>5345</v>
      </c>
      <c r="H1156" s="10" t="s">
        <v>2363</v>
      </c>
      <c r="I1156" s="10" t="s">
        <v>2363</v>
      </c>
    </row>
    <row r="1157" spans="1:9" x14ac:dyDescent="0.2">
      <c r="A1157">
        <v>1156</v>
      </c>
      <c r="B1157" s="5">
        <v>39966</v>
      </c>
      <c r="C1157" s="9">
        <v>0.66111111111111109</v>
      </c>
      <c r="D1157" t="s">
        <v>4744</v>
      </c>
      <c r="E1157" t="s">
        <v>4627</v>
      </c>
      <c r="F1157" t="s">
        <v>4625</v>
      </c>
      <c r="G1157" t="s">
        <v>2364</v>
      </c>
      <c r="H1157" s="10" t="s">
        <v>1053</v>
      </c>
      <c r="I1157" s="10" t="s">
        <v>1053</v>
      </c>
    </row>
    <row r="1158" spans="1:9" x14ac:dyDescent="0.2">
      <c r="A1158">
        <v>1157</v>
      </c>
      <c r="B1158" s="5">
        <v>39966</v>
      </c>
      <c r="C1158" s="9">
        <v>0.66111111111111109</v>
      </c>
      <c r="D1158" t="s">
        <v>4744</v>
      </c>
      <c r="E1158" t="s">
        <v>4627</v>
      </c>
      <c r="F1158" t="s">
        <v>4625</v>
      </c>
      <c r="G1158" t="s">
        <v>1054</v>
      </c>
      <c r="H1158" s="10" t="s">
        <v>1055</v>
      </c>
      <c r="I1158" s="10" t="s">
        <v>1055</v>
      </c>
    </row>
    <row r="1159" spans="1:9" x14ac:dyDescent="0.2">
      <c r="A1159">
        <v>1158</v>
      </c>
      <c r="B1159" s="5">
        <v>39966</v>
      </c>
      <c r="C1159" s="9">
        <v>0.66111111111111109</v>
      </c>
      <c r="D1159" t="s">
        <v>4744</v>
      </c>
      <c r="E1159" t="s">
        <v>4627</v>
      </c>
      <c r="F1159" t="s">
        <v>4625</v>
      </c>
      <c r="G1159" t="s">
        <v>1056</v>
      </c>
      <c r="H1159" s="10" t="s">
        <v>1475</v>
      </c>
      <c r="I1159" s="10" t="s">
        <v>1475</v>
      </c>
    </row>
    <row r="1160" spans="1:9" x14ac:dyDescent="0.2">
      <c r="A1160">
        <v>1159</v>
      </c>
      <c r="B1160" s="5">
        <v>39966</v>
      </c>
      <c r="C1160" s="9">
        <v>0.66111111111111109</v>
      </c>
      <c r="D1160" t="s">
        <v>4744</v>
      </c>
      <c r="E1160" t="s">
        <v>4627</v>
      </c>
      <c r="F1160" t="s">
        <v>4625</v>
      </c>
      <c r="G1160" t="s">
        <v>1476</v>
      </c>
      <c r="H1160" s="10" t="s">
        <v>1477</v>
      </c>
      <c r="I1160" s="10" t="s">
        <v>1477</v>
      </c>
    </row>
    <row r="1161" spans="1:9" x14ac:dyDescent="0.2">
      <c r="A1161">
        <v>1160</v>
      </c>
      <c r="B1161" s="5">
        <v>39966</v>
      </c>
      <c r="C1161" s="9">
        <v>0.66111111111111109</v>
      </c>
      <c r="D1161" t="s">
        <v>4744</v>
      </c>
      <c r="E1161" t="s">
        <v>4627</v>
      </c>
      <c r="F1161" t="s">
        <v>4625</v>
      </c>
      <c r="G1161" t="s">
        <v>1478</v>
      </c>
      <c r="H1161" s="10" t="s">
        <v>3525</v>
      </c>
      <c r="I1161" s="10" t="s">
        <v>3525</v>
      </c>
    </row>
    <row r="1162" spans="1:9" x14ac:dyDescent="0.2">
      <c r="A1162">
        <v>1161</v>
      </c>
      <c r="B1162" s="5">
        <v>39966</v>
      </c>
      <c r="C1162" s="9">
        <v>0.66111111111111109</v>
      </c>
      <c r="D1162" t="s">
        <v>4744</v>
      </c>
      <c r="E1162" t="s">
        <v>4627</v>
      </c>
      <c r="F1162" t="s">
        <v>4625</v>
      </c>
      <c r="G1162" t="s">
        <v>3526</v>
      </c>
      <c r="H1162" s="10" t="s">
        <v>2076</v>
      </c>
      <c r="I1162" s="10" t="s">
        <v>2076</v>
      </c>
    </row>
    <row r="1163" spans="1:9" x14ac:dyDescent="0.2">
      <c r="A1163">
        <v>1162</v>
      </c>
      <c r="B1163" s="5">
        <v>39966</v>
      </c>
      <c r="C1163" s="9">
        <v>0.66111111111111109</v>
      </c>
      <c r="D1163" t="s">
        <v>4744</v>
      </c>
      <c r="E1163" t="s">
        <v>4627</v>
      </c>
      <c r="F1163" t="s">
        <v>4625</v>
      </c>
      <c r="G1163" t="s">
        <v>2077</v>
      </c>
      <c r="H1163" s="10" t="s">
        <v>3970</v>
      </c>
      <c r="I1163" s="10" t="s">
        <v>3970</v>
      </c>
    </row>
    <row r="1164" spans="1:9" x14ac:dyDescent="0.2">
      <c r="A1164">
        <v>1163</v>
      </c>
      <c r="B1164" s="5">
        <v>39966</v>
      </c>
      <c r="C1164" s="9">
        <v>0.66111111111111109</v>
      </c>
      <c r="D1164" t="s">
        <v>4744</v>
      </c>
      <c r="E1164" t="s">
        <v>4627</v>
      </c>
      <c r="F1164" t="s">
        <v>4625</v>
      </c>
      <c r="G1164" t="s">
        <v>3971</v>
      </c>
      <c r="H1164" s="10" t="s">
        <v>3972</v>
      </c>
      <c r="I1164" s="10" t="s">
        <v>3972</v>
      </c>
    </row>
    <row r="1165" spans="1:9" x14ac:dyDescent="0.2">
      <c r="A1165">
        <v>1164</v>
      </c>
      <c r="B1165" s="5">
        <v>39966</v>
      </c>
      <c r="C1165" s="9">
        <v>0.66111111111111109</v>
      </c>
      <c r="D1165" t="s">
        <v>4744</v>
      </c>
      <c r="E1165" t="s">
        <v>4627</v>
      </c>
      <c r="F1165" t="s">
        <v>4625</v>
      </c>
      <c r="G1165" t="s">
        <v>3973</v>
      </c>
      <c r="H1165" s="10" t="s">
        <v>2219</v>
      </c>
      <c r="I1165" s="10" t="s">
        <v>2219</v>
      </c>
    </row>
    <row r="1166" spans="1:9" x14ac:dyDescent="0.2">
      <c r="A1166">
        <v>1165</v>
      </c>
      <c r="B1166" s="5">
        <v>39966</v>
      </c>
      <c r="C1166" s="9">
        <v>0.66111111111111109</v>
      </c>
      <c r="D1166" t="s">
        <v>4744</v>
      </c>
      <c r="E1166" t="s">
        <v>4627</v>
      </c>
      <c r="F1166" t="s">
        <v>4625</v>
      </c>
      <c r="G1166" t="s">
        <v>2220</v>
      </c>
      <c r="H1166" s="10" t="s">
        <v>5142</v>
      </c>
      <c r="I1166" s="10" t="s">
        <v>5142</v>
      </c>
    </row>
    <row r="1167" spans="1:9" x14ac:dyDescent="0.2">
      <c r="A1167">
        <v>1166</v>
      </c>
      <c r="B1167" s="5">
        <v>39966</v>
      </c>
      <c r="C1167" s="9">
        <v>0.66111111111111109</v>
      </c>
      <c r="D1167" t="s">
        <v>4744</v>
      </c>
      <c r="E1167" t="s">
        <v>4627</v>
      </c>
      <c r="F1167" t="s">
        <v>4625</v>
      </c>
      <c r="G1167" t="s">
        <v>5143</v>
      </c>
      <c r="H1167" s="10" t="s">
        <v>5144</v>
      </c>
      <c r="I1167" s="10" t="s">
        <v>5144</v>
      </c>
    </row>
    <row r="1168" spans="1:9" x14ac:dyDescent="0.2">
      <c r="A1168">
        <v>1167</v>
      </c>
      <c r="B1168" s="5">
        <v>39966</v>
      </c>
      <c r="C1168" s="9">
        <v>0.66111111111111109</v>
      </c>
      <c r="D1168" t="s">
        <v>4744</v>
      </c>
      <c r="E1168" t="s">
        <v>4627</v>
      </c>
      <c r="F1168" t="s">
        <v>4625</v>
      </c>
      <c r="G1168" t="s">
        <v>5145</v>
      </c>
      <c r="H1168" s="10" t="s">
        <v>4830</v>
      </c>
      <c r="I1168" s="10" t="s">
        <v>4830</v>
      </c>
    </row>
    <row r="1169" spans="1:9" x14ac:dyDescent="0.2">
      <c r="A1169">
        <v>1168</v>
      </c>
      <c r="B1169" s="5">
        <v>39966</v>
      </c>
      <c r="C1169" s="9">
        <v>0.66111111111111109</v>
      </c>
      <c r="D1169" t="s">
        <v>4744</v>
      </c>
      <c r="E1169" t="s">
        <v>4627</v>
      </c>
      <c r="F1169" t="s">
        <v>4625</v>
      </c>
      <c r="G1169" t="s">
        <v>4831</v>
      </c>
      <c r="H1169" s="10" t="s">
        <v>4719</v>
      </c>
      <c r="I1169" s="10" t="s">
        <v>4719</v>
      </c>
    </row>
    <row r="1170" spans="1:9" x14ac:dyDescent="0.2">
      <c r="A1170">
        <v>1169</v>
      </c>
      <c r="B1170" s="5">
        <v>39966</v>
      </c>
      <c r="C1170" s="9">
        <v>0.66111111111111109</v>
      </c>
      <c r="D1170" t="s">
        <v>4744</v>
      </c>
      <c r="E1170" t="s">
        <v>4627</v>
      </c>
      <c r="F1170" t="s">
        <v>4625</v>
      </c>
      <c r="G1170" t="s">
        <v>4720</v>
      </c>
      <c r="H1170" s="10" t="s">
        <v>4721</v>
      </c>
      <c r="I1170" s="10" t="s">
        <v>4721</v>
      </c>
    </row>
    <row r="1171" spans="1:9" x14ac:dyDescent="0.2">
      <c r="A1171">
        <v>1170</v>
      </c>
      <c r="B1171" s="5">
        <v>39966</v>
      </c>
      <c r="C1171" s="9">
        <v>0.66111111111111109</v>
      </c>
      <c r="D1171" t="s">
        <v>4744</v>
      </c>
      <c r="E1171" t="s">
        <v>4627</v>
      </c>
      <c r="F1171" t="s">
        <v>4625</v>
      </c>
      <c r="G1171" t="s">
        <v>4722</v>
      </c>
      <c r="H1171" s="10" t="s">
        <v>4723</v>
      </c>
      <c r="I1171" s="10" t="s">
        <v>4723</v>
      </c>
    </row>
    <row r="1172" spans="1:9" x14ac:dyDescent="0.2">
      <c r="A1172">
        <v>1171</v>
      </c>
      <c r="B1172" s="5">
        <v>39966</v>
      </c>
      <c r="C1172" s="9">
        <v>0.66111111111111109</v>
      </c>
      <c r="D1172" t="s">
        <v>4744</v>
      </c>
      <c r="E1172" t="s">
        <v>4627</v>
      </c>
      <c r="F1172" t="s">
        <v>4625</v>
      </c>
      <c r="G1172" t="s">
        <v>4724</v>
      </c>
      <c r="H1172" s="10" t="s">
        <v>1741</v>
      </c>
      <c r="I1172" s="10" t="s">
        <v>1741</v>
      </c>
    </row>
    <row r="1173" spans="1:9" x14ac:dyDescent="0.2">
      <c r="A1173">
        <v>1172</v>
      </c>
      <c r="B1173" s="5">
        <v>39966</v>
      </c>
      <c r="C1173" s="9">
        <v>0.66111111111111109</v>
      </c>
      <c r="D1173" t="s">
        <v>4744</v>
      </c>
      <c r="E1173" t="s">
        <v>4627</v>
      </c>
      <c r="F1173" t="s">
        <v>4625</v>
      </c>
      <c r="G1173" t="s">
        <v>1742</v>
      </c>
      <c r="H1173" s="10" t="s">
        <v>1743</v>
      </c>
      <c r="I1173" s="10" t="s">
        <v>1743</v>
      </c>
    </row>
    <row r="1174" spans="1:9" x14ac:dyDescent="0.2">
      <c r="A1174">
        <v>1173</v>
      </c>
      <c r="B1174" s="5">
        <v>39966</v>
      </c>
      <c r="C1174" s="9">
        <v>0.66111111111111109</v>
      </c>
      <c r="D1174" t="s">
        <v>4744</v>
      </c>
      <c r="E1174" t="s">
        <v>4627</v>
      </c>
      <c r="F1174" t="s">
        <v>4625</v>
      </c>
      <c r="G1174" t="s">
        <v>1744</v>
      </c>
      <c r="H1174" s="10" t="s">
        <v>1745</v>
      </c>
      <c r="I1174" s="10" t="s">
        <v>1745</v>
      </c>
    </row>
    <row r="1175" spans="1:9" x14ac:dyDescent="0.2">
      <c r="A1175">
        <v>1174</v>
      </c>
      <c r="B1175" s="5">
        <v>39966</v>
      </c>
      <c r="C1175" s="9">
        <v>0.66111111111111109</v>
      </c>
      <c r="D1175" t="s">
        <v>4744</v>
      </c>
      <c r="E1175" t="s">
        <v>4627</v>
      </c>
      <c r="F1175" t="s">
        <v>4625</v>
      </c>
      <c r="G1175" t="s">
        <v>1746</v>
      </c>
      <c r="H1175" s="10" t="s">
        <v>4313</v>
      </c>
      <c r="I1175" t="b">
        <v>1</v>
      </c>
    </row>
    <row r="1176" spans="1:9" x14ac:dyDescent="0.2">
      <c r="A1176">
        <v>1175</v>
      </c>
      <c r="B1176" s="5">
        <v>39966</v>
      </c>
      <c r="C1176" s="9">
        <v>0.66111111111111109</v>
      </c>
      <c r="D1176" t="s">
        <v>4744</v>
      </c>
      <c r="E1176" t="s">
        <v>4627</v>
      </c>
      <c r="F1176" t="s">
        <v>4625</v>
      </c>
      <c r="G1176" t="s">
        <v>4314</v>
      </c>
      <c r="H1176" s="10" t="s">
        <v>4315</v>
      </c>
      <c r="I1176" s="10" t="s">
        <v>4315</v>
      </c>
    </row>
    <row r="1177" spans="1:9" x14ac:dyDescent="0.2">
      <c r="A1177">
        <v>1176</v>
      </c>
      <c r="B1177" s="5">
        <v>39966</v>
      </c>
      <c r="C1177" s="9">
        <v>0.66111111111111109</v>
      </c>
      <c r="D1177" t="s">
        <v>4744</v>
      </c>
      <c r="E1177" t="s">
        <v>4627</v>
      </c>
      <c r="F1177" t="s">
        <v>4625</v>
      </c>
      <c r="G1177" t="s">
        <v>4316</v>
      </c>
      <c r="H1177" s="10" t="s">
        <v>4317</v>
      </c>
      <c r="I1177" s="10" t="s">
        <v>4317</v>
      </c>
    </row>
    <row r="1178" spans="1:9" x14ac:dyDescent="0.2">
      <c r="A1178">
        <v>1177</v>
      </c>
      <c r="B1178" s="5">
        <v>39966</v>
      </c>
      <c r="C1178" s="9">
        <v>0.66111111111111109</v>
      </c>
      <c r="D1178" t="s">
        <v>4744</v>
      </c>
      <c r="E1178" t="s">
        <v>4627</v>
      </c>
      <c r="F1178" t="s">
        <v>4625</v>
      </c>
      <c r="G1178" t="s">
        <v>4318</v>
      </c>
      <c r="H1178" s="10" t="s">
        <v>3060</v>
      </c>
      <c r="I1178" s="10" t="s">
        <v>3060</v>
      </c>
    </row>
    <row r="1179" spans="1:9" x14ac:dyDescent="0.2">
      <c r="A1179">
        <v>1178</v>
      </c>
      <c r="B1179" s="5">
        <v>39966</v>
      </c>
      <c r="C1179" s="9">
        <v>0.66111111111111109</v>
      </c>
      <c r="D1179" t="s">
        <v>4744</v>
      </c>
      <c r="E1179" t="s">
        <v>4627</v>
      </c>
      <c r="F1179" t="s">
        <v>4625</v>
      </c>
      <c r="G1179" t="s">
        <v>3061</v>
      </c>
      <c r="H1179" s="10" t="s">
        <v>3062</v>
      </c>
      <c r="I1179" s="10" t="s">
        <v>3062</v>
      </c>
    </row>
    <row r="1180" spans="1:9" x14ac:dyDescent="0.2">
      <c r="A1180">
        <v>1179</v>
      </c>
      <c r="B1180" s="5">
        <v>39966</v>
      </c>
      <c r="C1180" s="9">
        <v>0.66111111111111109</v>
      </c>
      <c r="D1180" t="s">
        <v>4744</v>
      </c>
      <c r="E1180" t="s">
        <v>4627</v>
      </c>
      <c r="F1180" t="s">
        <v>4625</v>
      </c>
      <c r="G1180" t="s">
        <v>3063</v>
      </c>
      <c r="H1180" s="10" t="s">
        <v>3064</v>
      </c>
      <c r="I1180" s="10" t="s">
        <v>1618</v>
      </c>
    </row>
    <row r="1181" spans="1:9" x14ac:dyDescent="0.2">
      <c r="A1181">
        <v>1180</v>
      </c>
      <c r="B1181" s="5">
        <v>39966</v>
      </c>
      <c r="C1181" s="9">
        <v>0.66111111111111109</v>
      </c>
      <c r="D1181" t="s">
        <v>4744</v>
      </c>
      <c r="E1181" t="s">
        <v>4627</v>
      </c>
      <c r="F1181" t="s">
        <v>4625</v>
      </c>
      <c r="G1181" t="s">
        <v>1619</v>
      </c>
      <c r="H1181" s="10" t="s">
        <v>1620</v>
      </c>
      <c r="I1181" s="10" t="s">
        <v>1620</v>
      </c>
    </row>
    <row r="1182" spans="1:9" x14ac:dyDescent="0.2">
      <c r="A1182">
        <v>1181</v>
      </c>
      <c r="B1182" s="5">
        <v>39966</v>
      </c>
      <c r="C1182" s="9">
        <v>0.66111111111111109</v>
      </c>
      <c r="D1182" t="s">
        <v>4744</v>
      </c>
      <c r="E1182" t="s">
        <v>4627</v>
      </c>
      <c r="F1182" t="s">
        <v>4625</v>
      </c>
      <c r="G1182" t="s">
        <v>1621</v>
      </c>
      <c r="H1182" s="10" t="s">
        <v>1622</v>
      </c>
      <c r="I1182" s="10" t="s">
        <v>1622</v>
      </c>
    </row>
    <row r="1183" spans="1:9" x14ac:dyDescent="0.2">
      <c r="A1183">
        <v>1182</v>
      </c>
      <c r="B1183" s="5">
        <v>39966</v>
      </c>
      <c r="C1183" s="9">
        <v>0.66111111111111109</v>
      </c>
      <c r="D1183" t="s">
        <v>4744</v>
      </c>
      <c r="E1183" t="s">
        <v>4627</v>
      </c>
      <c r="F1183" t="s">
        <v>4625</v>
      </c>
      <c r="G1183" t="s">
        <v>1623</v>
      </c>
      <c r="H1183" s="10" t="s">
        <v>2660</v>
      </c>
      <c r="I1183" s="10" t="s">
        <v>2660</v>
      </c>
    </row>
    <row r="1184" spans="1:9" x14ac:dyDescent="0.2">
      <c r="A1184">
        <v>1183</v>
      </c>
      <c r="B1184" s="5">
        <v>39966</v>
      </c>
      <c r="C1184" s="9">
        <v>0.66111111111111109</v>
      </c>
      <c r="D1184" t="s">
        <v>4744</v>
      </c>
      <c r="E1184" t="s">
        <v>4627</v>
      </c>
      <c r="F1184" t="s">
        <v>4625</v>
      </c>
      <c r="G1184" t="s">
        <v>2661</v>
      </c>
      <c r="H1184" s="10" t="s">
        <v>2662</v>
      </c>
      <c r="I1184" s="10" t="s">
        <v>4839</v>
      </c>
    </row>
    <row r="1185" spans="1:9" x14ac:dyDescent="0.2">
      <c r="A1185">
        <v>1184</v>
      </c>
      <c r="B1185" s="5">
        <v>39966</v>
      </c>
      <c r="C1185" s="9">
        <v>0.66111111111111109</v>
      </c>
      <c r="D1185" t="s">
        <v>4744</v>
      </c>
      <c r="E1185" t="s">
        <v>4627</v>
      </c>
      <c r="F1185" t="s">
        <v>4625</v>
      </c>
      <c r="G1185" t="s">
        <v>4840</v>
      </c>
      <c r="H1185" s="10" t="s">
        <v>4584</v>
      </c>
      <c r="I1185" s="10" t="s">
        <v>4584</v>
      </c>
    </row>
    <row r="1186" spans="1:9" x14ac:dyDescent="0.2">
      <c r="A1186">
        <v>1185</v>
      </c>
      <c r="B1186" s="5">
        <v>39966</v>
      </c>
      <c r="C1186" s="9">
        <v>0.66111111111111109</v>
      </c>
      <c r="D1186" t="s">
        <v>4744</v>
      </c>
      <c r="E1186" t="s">
        <v>4627</v>
      </c>
      <c r="F1186" t="s">
        <v>4625</v>
      </c>
      <c r="G1186" t="s">
        <v>4585</v>
      </c>
      <c r="H1186" s="10" t="s">
        <v>1960</v>
      </c>
      <c r="I1186" s="10" t="s">
        <v>1960</v>
      </c>
    </row>
    <row r="1187" spans="1:9" x14ac:dyDescent="0.2">
      <c r="A1187">
        <v>1186</v>
      </c>
      <c r="B1187" s="5">
        <v>39966</v>
      </c>
      <c r="C1187" s="9">
        <v>0.66111111111111109</v>
      </c>
      <c r="D1187" t="s">
        <v>4744</v>
      </c>
      <c r="E1187" t="s">
        <v>4627</v>
      </c>
      <c r="F1187" t="s">
        <v>4625</v>
      </c>
      <c r="G1187" t="s">
        <v>1961</v>
      </c>
      <c r="H1187" s="10" t="s">
        <v>1962</v>
      </c>
      <c r="I1187" s="10" t="s">
        <v>1962</v>
      </c>
    </row>
    <row r="1188" spans="1:9" x14ac:dyDescent="0.2">
      <c r="A1188">
        <v>1187</v>
      </c>
      <c r="B1188" s="5">
        <v>39966</v>
      </c>
      <c r="C1188" s="9">
        <v>0.66111111111111109</v>
      </c>
      <c r="D1188" t="s">
        <v>4744</v>
      </c>
      <c r="E1188" t="s">
        <v>4627</v>
      </c>
      <c r="F1188" t="s">
        <v>4625</v>
      </c>
      <c r="G1188" t="s">
        <v>2204</v>
      </c>
      <c r="H1188" s="10" t="s">
        <v>2205</v>
      </c>
      <c r="I1188" s="10" t="s">
        <v>2205</v>
      </c>
    </row>
    <row r="1189" spans="1:9" x14ac:dyDescent="0.2">
      <c r="A1189">
        <v>1188</v>
      </c>
      <c r="B1189" s="5">
        <v>39966</v>
      </c>
      <c r="C1189" s="9">
        <v>0.66111111111111109</v>
      </c>
      <c r="D1189" t="s">
        <v>4744</v>
      </c>
      <c r="E1189" t="s">
        <v>4627</v>
      </c>
      <c r="F1189" t="s">
        <v>4625</v>
      </c>
      <c r="G1189" t="s">
        <v>5094</v>
      </c>
      <c r="H1189" s="10" t="s">
        <v>4735</v>
      </c>
      <c r="I1189" t="b">
        <v>1</v>
      </c>
    </row>
    <row r="1190" spans="1:9" x14ac:dyDescent="0.2">
      <c r="A1190">
        <v>1189</v>
      </c>
      <c r="B1190" s="5">
        <v>39966</v>
      </c>
      <c r="C1190" s="9">
        <v>0.66111111111111109</v>
      </c>
      <c r="D1190" t="s">
        <v>4744</v>
      </c>
      <c r="E1190" t="s">
        <v>4627</v>
      </c>
      <c r="F1190" t="s">
        <v>4625</v>
      </c>
      <c r="G1190" t="s">
        <v>2206</v>
      </c>
      <c r="H1190" s="10" t="s">
        <v>3349</v>
      </c>
      <c r="I1190" s="10" t="s">
        <v>5019</v>
      </c>
    </row>
    <row r="1191" spans="1:9" x14ac:dyDescent="0.2">
      <c r="A1191">
        <v>1190</v>
      </c>
      <c r="B1191" s="5">
        <v>39966</v>
      </c>
      <c r="C1191" s="9">
        <v>0.66111111111111109</v>
      </c>
      <c r="D1191" t="s">
        <v>4744</v>
      </c>
      <c r="E1191" t="s">
        <v>4627</v>
      </c>
      <c r="F1191" t="s">
        <v>4625</v>
      </c>
      <c r="G1191" t="s">
        <v>5020</v>
      </c>
      <c r="H1191" s="10" t="s">
        <v>5021</v>
      </c>
      <c r="I1191" s="10" t="s">
        <v>5021</v>
      </c>
    </row>
    <row r="1192" spans="1:9" x14ac:dyDescent="0.2">
      <c r="A1192">
        <v>1191</v>
      </c>
      <c r="B1192" s="5">
        <v>39966</v>
      </c>
      <c r="C1192" s="9">
        <v>0.66111111111111109</v>
      </c>
      <c r="D1192" t="s">
        <v>4744</v>
      </c>
      <c r="E1192" t="s">
        <v>4627</v>
      </c>
      <c r="F1192" t="s">
        <v>4625</v>
      </c>
      <c r="G1192" t="s">
        <v>1547</v>
      </c>
      <c r="H1192" s="10" t="s">
        <v>1548</v>
      </c>
      <c r="I1192" s="10" t="s">
        <v>1548</v>
      </c>
    </row>
    <row r="1193" spans="1:9" x14ac:dyDescent="0.2">
      <c r="A1193">
        <v>1192</v>
      </c>
      <c r="B1193" s="5">
        <v>39966</v>
      </c>
      <c r="C1193" s="9">
        <v>0.66111111111111109</v>
      </c>
      <c r="D1193" t="s">
        <v>4744</v>
      </c>
      <c r="E1193" t="s">
        <v>4627</v>
      </c>
      <c r="F1193" t="s">
        <v>4625</v>
      </c>
      <c r="G1193" t="s">
        <v>5022</v>
      </c>
      <c r="H1193" s="10" t="s">
        <v>5023</v>
      </c>
      <c r="I1193" s="10" t="s">
        <v>5023</v>
      </c>
    </row>
    <row r="1194" spans="1:9" x14ac:dyDescent="0.2">
      <c r="A1194">
        <v>1193</v>
      </c>
      <c r="B1194" s="5">
        <v>39966</v>
      </c>
      <c r="C1194" s="9">
        <v>0.66111111111111109</v>
      </c>
      <c r="D1194" t="s">
        <v>4744</v>
      </c>
      <c r="E1194" t="s">
        <v>4627</v>
      </c>
      <c r="F1194" t="s">
        <v>4625</v>
      </c>
      <c r="G1194" t="s">
        <v>5024</v>
      </c>
      <c r="H1194" s="10" t="s">
        <v>2625</v>
      </c>
      <c r="I1194" s="10" t="s">
        <v>2625</v>
      </c>
    </row>
    <row r="1195" spans="1:9" x14ac:dyDescent="0.2">
      <c r="A1195">
        <v>1194</v>
      </c>
      <c r="B1195" s="5">
        <v>39966</v>
      </c>
      <c r="C1195" s="9">
        <v>0.66111111111111109</v>
      </c>
      <c r="D1195" t="s">
        <v>4744</v>
      </c>
      <c r="E1195" t="s">
        <v>4627</v>
      </c>
      <c r="F1195" t="s">
        <v>4625</v>
      </c>
      <c r="G1195" t="s">
        <v>2626</v>
      </c>
      <c r="H1195" s="10" t="s">
        <v>3967</v>
      </c>
      <c r="I1195" s="10" t="s">
        <v>3967</v>
      </c>
    </row>
    <row r="1196" spans="1:9" x14ac:dyDescent="0.2">
      <c r="A1196">
        <v>1195</v>
      </c>
      <c r="B1196" s="5">
        <v>39966</v>
      </c>
      <c r="C1196" s="9">
        <v>0.66111111111111109</v>
      </c>
      <c r="D1196" t="s">
        <v>4744</v>
      </c>
      <c r="E1196" t="s">
        <v>4627</v>
      </c>
      <c r="F1196" t="s">
        <v>4625</v>
      </c>
      <c r="G1196" t="s">
        <v>3968</v>
      </c>
      <c r="H1196" s="10" t="s">
        <v>3969</v>
      </c>
      <c r="I1196" s="10" t="s">
        <v>3969</v>
      </c>
    </row>
    <row r="1197" spans="1:9" x14ac:dyDescent="0.2">
      <c r="A1197">
        <v>1196</v>
      </c>
      <c r="B1197" s="5">
        <v>39966</v>
      </c>
      <c r="C1197" s="9">
        <v>0.66111111111111109</v>
      </c>
      <c r="D1197" t="s">
        <v>4744</v>
      </c>
      <c r="E1197" t="s">
        <v>4627</v>
      </c>
      <c r="F1197" t="s">
        <v>4625</v>
      </c>
      <c r="G1197" t="s">
        <v>3434</v>
      </c>
      <c r="H1197" s="10" t="s">
        <v>3435</v>
      </c>
      <c r="I1197" s="10" t="s">
        <v>3435</v>
      </c>
    </row>
    <row r="1198" spans="1:9" x14ac:dyDescent="0.2">
      <c r="A1198">
        <v>1197</v>
      </c>
      <c r="B1198" s="5">
        <v>39966</v>
      </c>
      <c r="C1198" s="9">
        <v>0.66111111111111109</v>
      </c>
      <c r="D1198" t="s">
        <v>4744</v>
      </c>
      <c r="E1198" t="s">
        <v>4627</v>
      </c>
      <c r="F1198" t="s">
        <v>4625</v>
      </c>
      <c r="G1198" t="s">
        <v>3436</v>
      </c>
      <c r="H1198" s="10" t="s">
        <v>3437</v>
      </c>
      <c r="I1198" s="10" t="s">
        <v>3437</v>
      </c>
    </row>
    <row r="1199" spans="1:9" x14ac:dyDescent="0.2">
      <c r="A1199">
        <v>1198</v>
      </c>
      <c r="B1199" s="5">
        <v>39966</v>
      </c>
      <c r="C1199" s="9">
        <v>0.66111111111111109</v>
      </c>
      <c r="D1199" t="s">
        <v>4744</v>
      </c>
      <c r="E1199" t="s">
        <v>4627</v>
      </c>
      <c r="F1199" t="s">
        <v>4625</v>
      </c>
      <c r="G1199" t="s">
        <v>3438</v>
      </c>
      <c r="H1199" s="10" t="s">
        <v>3439</v>
      </c>
      <c r="I1199" s="10" t="s">
        <v>3439</v>
      </c>
    </row>
    <row r="1200" spans="1:9" x14ac:dyDescent="0.2">
      <c r="A1200">
        <v>1199</v>
      </c>
      <c r="B1200" s="5">
        <v>39966</v>
      </c>
      <c r="C1200" s="9">
        <v>0.66111111111111109</v>
      </c>
      <c r="D1200" t="s">
        <v>4744</v>
      </c>
      <c r="E1200" t="s">
        <v>4627</v>
      </c>
      <c r="F1200" t="s">
        <v>4625</v>
      </c>
      <c r="G1200" t="s">
        <v>3440</v>
      </c>
      <c r="H1200" s="10" t="s">
        <v>3441</v>
      </c>
      <c r="I1200" s="10" t="s">
        <v>1020</v>
      </c>
    </row>
    <row r="1201" spans="1:9" x14ac:dyDescent="0.2">
      <c r="A1201">
        <v>1200</v>
      </c>
      <c r="B1201" s="5">
        <v>39966</v>
      </c>
      <c r="C1201" s="9">
        <v>0.66111111111111109</v>
      </c>
      <c r="D1201" t="s">
        <v>4744</v>
      </c>
      <c r="E1201" t="s">
        <v>4627</v>
      </c>
      <c r="F1201" t="s">
        <v>4625</v>
      </c>
      <c r="G1201" t="s">
        <v>1021</v>
      </c>
      <c r="H1201" s="10" t="s">
        <v>1022</v>
      </c>
      <c r="I1201" s="10" t="s">
        <v>1022</v>
      </c>
    </row>
    <row r="1202" spans="1:9" x14ac:dyDescent="0.2">
      <c r="A1202">
        <v>1201</v>
      </c>
      <c r="B1202" s="5">
        <v>39966</v>
      </c>
      <c r="C1202" s="9">
        <v>0.66111111111111109</v>
      </c>
      <c r="D1202" t="s">
        <v>4744</v>
      </c>
      <c r="E1202" t="s">
        <v>4627</v>
      </c>
      <c r="F1202" t="s">
        <v>4625</v>
      </c>
      <c r="G1202" t="s">
        <v>1023</v>
      </c>
      <c r="H1202" s="10" t="s">
        <v>1024</v>
      </c>
      <c r="I1202" s="10" t="s">
        <v>1024</v>
      </c>
    </row>
    <row r="1203" spans="1:9" x14ac:dyDescent="0.2">
      <c r="A1203">
        <v>1202</v>
      </c>
      <c r="B1203" s="5">
        <v>39966</v>
      </c>
      <c r="C1203" s="9">
        <v>0.66111111111111109</v>
      </c>
      <c r="D1203" t="s">
        <v>4744</v>
      </c>
      <c r="E1203" t="s">
        <v>4627</v>
      </c>
      <c r="F1203" t="s">
        <v>4625</v>
      </c>
      <c r="G1203" t="s">
        <v>1025</v>
      </c>
      <c r="H1203" s="10" t="s">
        <v>1026</v>
      </c>
      <c r="I1203" s="10" t="s">
        <v>1026</v>
      </c>
    </row>
    <row r="1204" spans="1:9" x14ac:dyDescent="0.2">
      <c r="A1204">
        <v>1203</v>
      </c>
      <c r="B1204" s="5">
        <v>39966</v>
      </c>
      <c r="C1204" s="9">
        <v>0.66111111111111109</v>
      </c>
      <c r="D1204" t="s">
        <v>4744</v>
      </c>
      <c r="E1204" t="s">
        <v>4627</v>
      </c>
      <c r="F1204" t="s">
        <v>4625</v>
      </c>
      <c r="G1204" t="s">
        <v>1027</v>
      </c>
      <c r="H1204" s="10" t="s">
        <v>2344</v>
      </c>
      <c r="I1204" s="10" t="s">
        <v>2344</v>
      </c>
    </row>
    <row r="1205" spans="1:9" x14ac:dyDescent="0.2">
      <c r="A1205">
        <v>1204</v>
      </c>
      <c r="B1205" s="5">
        <v>39966</v>
      </c>
      <c r="C1205" s="9">
        <v>0.66111111111111109</v>
      </c>
      <c r="D1205" t="s">
        <v>4744</v>
      </c>
      <c r="E1205" t="s">
        <v>4627</v>
      </c>
      <c r="F1205" t="s">
        <v>4625</v>
      </c>
      <c r="G1205" t="s">
        <v>2345</v>
      </c>
      <c r="H1205" s="10" t="s">
        <v>3042</v>
      </c>
      <c r="I1205" s="10" t="s">
        <v>3042</v>
      </c>
    </row>
    <row r="1206" spans="1:9" x14ac:dyDescent="0.2">
      <c r="A1206">
        <v>1205</v>
      </c>
      <c r="B1206" s="5">
        <v>39966</v>
      </c>
      <c r="C1206" s="9">
        <v>0.66111111111111109</v>
      </c>
      <c r="D1206" t="s">
        <v>4744</v>
      </c>
      <c r="E1206" t="s">
        <v>4627</v>
      </c>
      <c r="F1206" t="s">
        <v>4625</v>
      </c>
      <c r="G1206" t="s">
        <v>3043</v>
      </c>
      <c r="H1206" s="10" t="s">
        <v>3044</v>
      </c>
      <c r="I1206" s="10" t="s">
        <v>3044</v>
      </c>
    </row>
    <row r="1207" spans="1:9" x14ac:dyDescent="0.2">
      <c r="A1207">
        <v>1206</v>
      </c>
      <c r="B1207" s="5">
        <v>39966</v>
      </c>
      <c r="C1207" s="9">
        <v>0.66111111111111109</v>
      </c>
      <c r="D1207" t="s">
        <v>4744</v>
      </c>
      <c r="E1207" t="s">
        <v>4627</v>
      </c>
      <c r="F1207" t="s">
        <v>4625</v>
      </c>
      <c r="G1207" t="s">
        <v>3045</v>
      </c>
      <c r="H1207" s="10" t="s">
        <v>3046</v>
      </c>
      <c r="I1207" s="10" t="s">
        <v>3046</v>
      </c>
    </row>
    <row r="1208" spans="1:9" x14ac:dyDescent="0.2">
      <c r="A1208">
        <v>1207</v>
      </c>
      <c r="B1208" s="5">
        <v>39966</v>
      </c>
      <c r="C1208" s="9">
        <v>0.66111111111111109</v>
      </c>
      <c r="D1208" t="s">
        <v>4744</v>
      </c>
      <c r="E1208" t="s">
        <v>4627</v>
      </c>
      <c r="F1208" t="s">
        <v>4625</v>
      </c>
      <c r="G1208" t="s">
        <v>3047</v>
      </c>
      <c r="H1208" s="10" t="s">
        <v>3048</v>
      </c>
      <c r="I1208" s="10" t="s">
        <v>3048</v>
      </c>
    </row>
    <row r="1209" spans="1:9" x14ac:dyDescent="0.2">
      <c r="A1209">
        <v>1208</v>
      </c>
      <c r="B1209" s="5">
        <v>39966</v>
      </c>
      <c r="C1209" s="9">
        <v>0.66111111111111109</v>
      </c>
      <c r="D1209" t="s">
        <v>4744</v>
      </c>
      <c r="E1209" t="s">
        <v>4627</v>
      </c>
      <c r="F1209" t="s">
        <v>4625</v>
      </c>
      <c r="G1209" t="s">
        <v>3049</v>
      </c>
      <c r="H1209" s="10" t="s">
        <v>701</v>
      </c>
      <c r="I1209" s="10" t="s">
        <v>701</v>
      </c>
    </row>
    <row r="1210" spans="1:9" x14ac:dyDescent="0.2">
      <c r="A1210">
        <v>1209</v>
      </c>
      <c r="B1210" s="5">
        <v>39966</v>
      </c>
      <c r="C1210" s="9">
        <v>0.66111111111111109</v>
      </c>
      <c r="D1210" t="s">
        <v>4744</v>
      </c>
      <c r="E1210" t="s">
        <v>4627</v>
      </c>
      <c r="F1210" t="s">
        <v>4625</v>
      </c>
      <c r="G1210" t="s">
        <v>702</v>
      </c>
      <c r="H1210" s="10" t="s">
        <v>703</v>
      </c>
      <c r="I1210" s="10" t="s">
        <v>703</v>
      </c>
    </row>
    <row r="1211" spans="1:9" x14ac:dyDescent="0.2">
      <c r="A1211">
        <v>1210</v>
      </c>
      <c r="B1211" s="5">
        <v>39966</v>
      </c>
      <c r="C1211" s="9">
        <v>0.66111111111111109</v>
      </c>
      <c r="D1211" t="s">
        <v>4744</v>
      </c>
      <c r="E1211" t="s">
        <v>4627</v>
      </c>
      <c r="F1211" t="s">
        <v>4625</v>
      </c>
      <c r="G1211" t="s">
        <v>704</v>
      </c>
      <c r="H1211" s="10" t="s">
        <v>705</v>
      </c>
      <c r="I1211" s="10" t="s">
        <v>705</v>
      </c>
    </row>
    <row r="1212" spans="1:9" x14ac:dyDescent="0.2">
      <c r="A1212">
        <v>1211</v>
      </c>
      <c r="B1212" s="5">
        <v>39966</v>
      </c>
      <c r="C1212" s="9">
        <v>0.66111111111111109</v>
      </c>
      <c r="D1212" t="s">
        <v>4744</v>
      </c>
      <c r="E1212" t="s">
        <v>4627</v>
      </c>
      <c r="F1212" t="s">
        <v>4625</v>
      </c>
      <c r="G1212" t="s">
        <v>706</v>
      </c>
      <c r="H1212" s="10" t="s">
        <v>771</v>
      </c>
      <c r="I1212" s="10" t="s">
        <v>771</v>
      </c>
    </row>
    <row r="1213" spans="1:9" x14ac:dyDescent="0.2">
      <c r="A1213">
        <v>1212</v>
      </c>
      <c r="B1213" s="5">
        <v>39966</v>
      </c>
      <c r="C1213" s="9">
        <v>0.66111111111111109</v>
      </c>
      <c r="D1213" t="s">
        <v>4744</v>
      </c>
      <c r="E1213" t="s">
        <v>4627</v>
      </c>
      <c r="F1213" t="s">
        <v>4625</v>
      </c>
      <c r="G1213" t="s">
        <v>772</v>
      </c>
      <c r="H1213" s="10" t="s">
        <v>5714</v>
      </c>
      <c r="I1213" s="10" t="s">
        <v>5714</v>
      </c>
    </row>
    <row r="1214" spans="1:9" x14ac:dyDescent="0.2">
      <c r="A1214">
        <v>1213</v>
      </c>
      <c r="B1214" s="5">
        <v>39966</v>
      </c>
      <c r="C1214" s="9">
        <v>0.66111111111111109</v>
      </c>
      <c r="D1214" t="s">
        <v>4744</v>
      </c>
      <c r="E1214" t="s">
        <v>4627</v>
      </c>
      <c r="F1214" t="s">
        <v>4625</v>
      </c>
      <c r="G1214" t="s">
        <v>5715</v>
      </c>
      <c r="H1214" s="10" t="s">
        <v>5716</v>
      </c>
      <c r="I1214" s="10" t="s">
        <v>5716</v>
      </c>
    </row>
    <row r="1215" spans="1:9" x14ac:dyDescent="0.2">
      <c r="A1215">
        <v>1214</v>
      </c>
      <c r="B1215" s="5">
        <v>39966</v>
      </c>
      <c r="C1215" s="9">
        <v>0.66111111111111109</v>
      </c>
      <c r="D1215" t="s">
        <v>4744</v>
      </c>
      <c r="E1215" t="s">
        <v>4627</v>
      </c>
      <c r="F1215" t="s">
        <v>4625</v>
      </c>
      <c r="G1215" t="s">
        <v>5717</v>
      </c>
      <c r="H1215" s="10" t="s">
        <v>4319</v>
      </c>
      <c r="I1215" s="10" t="s">
        <v>4319</v>
      </c>
    </row>
    <row r="1216" spans="1:9" x14ac:dyDescent="0.2">
      <c r="A1216">
        <v>1215</v>
      </c>
      <c r="B1216" s="5">
        <v>39966</v>
      </c>
      <c r="C1216" s="9">
        <v>0.66111111111111109</v>
      </c>
      <c r="D1216" t="s">
        <v>4744</v>
      </c>
      <c r="E1216" t="s">
        <v>4627</v>
      </c>
      <c r="F1216" t="s">
        <v>4625</v>
      </c>
      <c r="G1216" t="s">
        <v>4320</v>
      </c>
      <c r="H1216" s="10" t="s">
        <v>4321</v>
      </c>
      <c r="I1216" s="10" t="s">
        <v>4321</v>
      </c>
    </row>
    <row r="1217" spans="1:9" x14ac:dyDescent="0.2">
      <c r="A1217">
        <v>1216</v>
      </c>
      <c r="B1217" s="5">
        <v>39966</v>
      </c>
      <c r="C1217" s="9">
        <v>0.66111111111111109</v>
      </c>
      <c r="D1217" t="s">
        <v>4744</v>
      </c>
      <c r="E1217" t="s">
        <v>4627</v>
      </c>
      <c r="F1217" t="s">
        <v>4625</v>
      </c>
      <c r="G1217" t="s">
        <v>4322</v>
      </c>
      <c r="H1217" s="10" t="s">
        <v>2198</v>
      </c>
      <c r="I1217" s="10" t="s">
        <v>2199</v>
      </c>
    </row>
    <row r="1218" spans="1:9" x14ac:dyDescent="0.2">
      <c r="A1218">
        <v>1217</v>
      </c>
      <c r="B1218" s="5">
        <v>39966</v>
      </c>
      <c r="C1218" s="9">
        <v>0.66111111111111109</v>
      </c>
      <c r="D1218" t="s">
        <v>4744</v>
      </c>
      <c r="E1218" t="s">
        <v>4627</v>
      </c>
      <c r="F1218" t="s">
        <v>4625</v>
      </c>
      <c r="G1218" t="s">
        <v>3551</v>
      </c>
      <c r="H1218" s="10" t="s">
        <v>5016</v>
      </c>
      <c r="I1218" s="10" t="s">
        <v>5016</v>
      </c>
    </row>
    <row r="1219" spans="1:9" x14ac:dyDescent="0.2">
      <c r="A1219">
        <v>1218</v>
      </c>
      <c r="B1219" s="5">
        <v>39966</v>
      </c>
      <c r="C1219" s="9">
        <v>0.66111111111111109</v>
      </c>
      <c r="D1219" t="s">
        <v>4744</v>
      </c>
      <c r="E1219" t="s">
        <v>4627</v>
      </c>
      <c r="F1219" t="s">
        <v>4625</v>
      </c>
      <c r="G1219" t="s">
        <v>5017</v>
      </c>
      <c r="H1219" s="10" t="s">
        <v>5018</v>
      </c>
      <c r="I1219" s="10" t="s">
        <v>5018</v>
      </c>
    </row>
    <row r="1220" spans="1:9" x14ac:dyDescent="0.2">
      <c r="A1220">
        <v>1219</v>
      </c>
      <c r="B1220" s="5">
        <v>39966</v>
      </c>
      <c r="C1220" s="9">
        <v>0.66111111111111109</v>
      </c>
      <c r="D1220" t="s">
        <v>4744</v>
      </c>
      <c r="E1220" t="s">
        <v>4627</v>
      </c>
      <c r="F1220" t="s">
        <v>4625</v>
      </c>
      <c r="G1220" t="s">
        <v>4746</v>
      </c>
      <c r="H1220" s="10" t="s">
        <v>4162</v>
      </c>
      <c r="I1220" s="10" t="s">
        <v>4162</v>
      </c>
    </row>
    <row r="1221" spans="1:9" x14ac:dyDescent="0.2">
      <c r="A1221">
        <v>1220</v>
      </c>
      <c r="B1221" s="5">
        <v>39966</v>
      </c>
      <c r="C1221" s="9">
        <v>0.66111111111111109</v>
      </c>
      <c r="D1221" t="s">
        <v>4744</v>
      </c>
      <c r="E1221" t="s">
        <v>4627</v>
      </c>
      <c r="F1221" t="s">
        <v>4625</v>
      </c>
      <c r="G1221" t="s">
        <v>4163</v>
      </c>
      <c r="H1221" s="10" t="s">
        <v>2406</v>
      </c>
      <c r="I1221" s="10" t="s">
        <v>2406</v>
      </c>
    </row>
    <row r="1222" spans="1:9" x14ac:dyDescent="0.2">
      <c r="A1222">
        <v>1221</v>
      </c>
      <c r="B1222" s="5">
        <v>39966</v>
      </c>
      <c r="C1222" s="9">
        <v>0.66111111111111109</v>
      </c>
      <c r="D1222" t="s">
        <v>4744</v>
      </c>
      <c r="E1222" t="s">
        <v>4627</v>
      </c>
      <c r="F1222" t="s">
        <v>4625</v>
      </c>
      <c r="G1222" t="s">
        <v>2407</v>
      </c>
      <c r="H1222" s="10" t="s">
        <v>2408</v>
      </c>
      <c r="I1222" s="10" t="s">
        <v>2408</v>
      </c>
    </row>
    <row r="1223" spans="1:9" x14ac:dyDescent="0.2">
      <c r="A1223">
        <v>1222</v>
      </c>
      <c r="B1223" s="5">
        <v>39966</v>
      </c>
      <c r="C1223" s="9">
        <v>0.66111111111111109</v>
      </c>
      <c r="D1223" t="s">
        <v>4744</v>
      </c>
      <c r="E1223" t="s">
        <v>4627</v>
      </c>
      <c r="F1223" t="s">
        <v>4625</v>
      </c>
      <c r="G1223" t="s">
        <v>2409</v>
      </c>
      <c r="H1223" s="10" t="s">
        <v>2410</v>
      </c>
      <c r="I1223" s="10" t="s">
        <v>2410</v>
      </c>
    </row>
    <row r="1224" spans="1:9" x14ac:dyDescent="0.2">
      <c r="A1224">
        <v>1223</v>
      </c>
      <c r="B1224" s="5">
        <v>39966</v>
      </c>
      <c r="C1224" s="9">
        <v>0.66111111111111109</v>
      </c>
      <c r="D1224" t="s">
        <v>4744</v>
      </c>
      <c r="E1224" t="s">
        <v>4627</v>
      </c>
      <c r="F1224" t="s">
        <v>4625</v>
      </c>
      <c r="G1224" t="s">
        <v>2411</v>
      </c>
      <c r="H1224" s="10" t="s">
        <v>4657</v>
      </c>
      <c r="I1224" s="10" t="s">
        <v>4657</v>
      </c>
    </row>
    <row r="1225" spans="1:9" x14ac:dyDescent="0.2">
      <c r="A1225">
        <v>1224</v>
      </c>
      <c r="B1225" s="5">
        <v>39966</v>
      </c>
      <c r="C1225" s="9">
        <v>0.66111111111111109</v>
      </c>
      <c r="D1225" t="s">
        <v>4744</v>
      </c>
      <c r="E1225" t="s">
        <v>4627</v>
      </c>
      <c r="F1225" t="s">
        <v>4625</v>
      </c>
      <c r="G1225" t="s">
        <v>4658</v>
      </c>
      <c r="H1225" s="10" t="s">
        <v>3346</v>
      </c>
      <c r="I1225" s="10" t="s">
        <v>3346</v>
      </c>
    </row>
    <row r="1226" spans="1:9" x14ac:dyDescent="0.2">
      <c r="A1226">
        <v>1225</v>
      </c>
      <c r="B1226" s="5">
        <v>39966</v>
      </c>
      <c r="C1226" s="9">
        <v>0.66111111111111109</v>
      </c>
      <c r="D1226" t="s">
        <v>4744</v>
      </c>
      <c r="E1226" t="s">
        <v>4627</v>
      </c>
      <c r="F1226" t="s">
        <v>4625</v>
      </c>
      <c r="G1226" t="s">
        <v>3347</v>
      </c>
      <c r="H1226" s="10" t="s">
        <v>4682</v>
      </c>
      <c r="I1226" s="10" t="s">
        <v>2522</v>
      </c>
    </row>
    <row r="1227" spans="1:9" x14ac:dyDescent="0.2">
      <c r="A1227">
        <v>1226</v>
      </c>
      <c r="B1227" s="5">
        <v>39966</v>
      </c>
      <c r="C1227" s="9">
        <v>0.66111111111111109</v>
      </c>
      <c r="D1227" t="s">
        <v>4744</v>
      </c>
      <c r="E1227" t="s">
        <v>4627</v>
      </c>
      <c r="F1227" t="s">
        <v>4625</v>
      </c>
      <c r="G1227" t="s">
        <v>2523</v>
      </c>
      <c r="H1227" s="10" t="s">
        <v>2524</v>
      </c>
      <c r="I1227" s="10" t="s">
        <v>2524</v>
      </c>
    </row>
    <row r="1228" spans="1:9" x14ac:dyDescent="0.2">
      <c r="A1228">
        <v>1227</v>
      </c>
      <c r="B1228" s="5">
        <v>39966</v>
      </c>
      <c r="C1228" s="9">
        <v>0.66111111111111109</v>
      </c>
      <c r="D1228" t="s">
        <v>4744</v>
      </c>
      <c r="E1228" t="s">
        <v>4627</v>
      </c>
      <c r="F1228" t="s">
        <v>4625</v>
      </c>
      <c r="G1228" t="s">
        <v>2525</v>
      </c>
      <c r="H1228" s="10" t="s">
        <v>2526</v>
      </c>
      <c r="I1228" s="10" t="s">
        <v>2526</v>
      </c>
    </row>
    <row r="1229" spans="1:9" x14ac:dyDescent="0.2">
      <c r="A1229">
        <v>1228</v>
      </c>
      <c r="B1229" s="5">
        <v>39966</v>
      </c>
      <c r="C1229" s="9">
        <v>0.66111111111111109</v>
      </c>
      <c r="D1229" t="s">
        <v>4744</v>
      </c>
      <c r="E1229" t="s">
        <v>4627</v>
      </c>
      <c r="F1229" t="s">
        <v>4625</v>
      </c>
      <c r="G1229" t="s">
        <v>2527</v>
      </c>
      <c r="H1229" s="10" t="s">
        <v>2528</v>
      </c>
      <c r="I1229" s="10" t="s">
        <v>2528</v>
      </c>
    </row>
    <row r="1230" spans="1:9" x14ac:dyDescent="0.2">
      <c r="A1230">
        <v>1229</v>
      </c>
      <c r="B1230" s="5">
        <v>39966</v>
      </c>
      <c r="C1230" s="9">
        <v>0.66111111111111109</v>
      </c>
      <c r="D1230" t="s">
        <v>4744</v>
      </c>
      <c r="E1230" t="s">
        <v>4627</v>
      </c>
      <c r="F1230" t="s">
        <v>4625</v>
      </c>
      <c r="G1230" t="s">
        <v>2529</v>
      </c>
      <c r="H1230" s="10" t="s">
        <v>2530</v>
      </c>
      <c r="I1230" s="10" t="s">
        <v>2530</v>
      </c>
    </row>
    <row r="1231" spans="1:9" x14ac:dyDescent="0.2">
      <c r="A1231">
        <v>1230</v>
      </c>
      <c r="B1231" s="5">
        <v>39966</v>
      </c>
      <c r="C1231" s="9">
        <v>0.66111111111111109</v>
      </c>
      <c r="D1231" t="s">
        <v>4744</v>
      </c>
      <c r="E1231" t="s">
        <v>4627</v>
      </c>
      <c r="F1231" t="s">
        <v>4625</v>
      </c>
      <c r="G1231" t="s">
        <v>2531</v>
      </c>
      <c r="H1231" s="10" t="s">
        <v>4757</v>
      </c>
      <c r="I1231" s="10" t="s">
        <v>4757</v>
      </c>
    </row>
    <row r="1232" spans="1:9" x14ac:dyDescent="0.2">
      <c r="A1232">
        <v>1231</v>
      </c>
      <c r="B1232" s="5">
        <v>39966</v>
      </c>
      <c r="C1232" s="9">
        <v>0.66111111111111109</v>
      </c>
      <c r="D1232" t="s">
        <v>4744</v>
      </c>
      <c r="E1232" t="s">
        <v>4627</v>
      </c>
      <c r="F1232" t="s">
        <v>4625</v>
      </c>
      <c r="G1232" t="s">
        <v>4758</v>
      </c>
      <c r="H1232" s="10" t="s">
        <v>4759</v>
      </c>
      <c r="I1232" s="10" t="s">
        <v>4759</v>
      </c>
    </row>
    <row r="1233" spans="1:9" x14ac:dyDescent="0.2">
      <c r="A1233">
        <v>1232</v>
      </c>
      <c r="B1233" s="5">
        <v>39966</v>
      </c>
      <c r="C1233" s="9">
        <v>0.66111111111111109</v>
      </c>
      <c r="D1233" t="s">
        <v>4744</v>
      </c>
      <c r="E1233" t="s">
        <v>4627</v>
      </c>
      <c r="F1233" t="s">
        <v>4625</v>
      </c>
      <c r="G1233" t="s">
        <v>5058</v>
      </c>
      <c r="H1233" s="10" t="s">
        <v>4760</v>
      </c>
      <c r="I1233" s="10" t="s">
        <v>4760</v>
      </c>
    </row>
    <row r="1234" spans="1:9" x14ac:dyDescent="0.2">
      <c r="A1234">
        <v>1233</v>
      </c>
      <c r="B1234" s="5">
        <v>39966</v>
      </c>
      <c r="C1234" s="9">
        <v>0.66111111111111109</v>
      </c>
      <c r="D1234" t="s">
        <v>4744</v>
      </c>
      <c r="E1234" t="s">
        <v>4627</v>
      </c>
      <c r="F1234" t="s">
        <v>4625</v>
      </c>
      <c r="G1234" t="s">
        <v>4761</v>
      </c>
      <c r="H1234" s="10" t="s">
        <v>2401</v>
      </c>
      <c r="I1234" s="10" t="s">
        <v>2401</v>
      </c>
    </row>
    <row r="1235" spans="1:9" x14ac:dyDescent="0.2">
      <c r="A1235">
        <v>1234</v>
      </c>
      <c r="B1235" s="5">
        <v>39966</v>
      </c>
      <c r="C1235" s="9">
        <v>0.66111111111111109</v>
      </c>
      <c r="D1235" t="s">
        <v>4744</v>
      </c>
      <c r="E1235" t="s">
        <v>4627</v>
      </c>
      <c r="F1235" t="s">
        <v>4625</v>
      </c>
      <c r="G1235" t="s">
        <v>2402</v>
      </c>
      <c r="H1235" s="10" t="s">
        <v>2403</v>
      </c>
      <c r="I1235" s="10" t="s">
        <v>2403</v>
      </c>
    </row>
    <row r="1236" spans="1:9" x14ac:dyDescent="0.2">
      <c r="A1236">
        <v>1235</v>
      </c>
      <c r="B1236" s="5">
        <v>39966</v>
      </c>
      <c r="C1236" s="9">
        <v>0.66111111111111109</v>
      </c>
      <c r="D1236" t="s">
        <v>4744</v>
      </c>
      <c r="E1236" t="s">
        <v>4627</v>
      </c>
      <c r="F1236" t="s">
        <v>4625</v>
      </c>
      <c r="G1236" t="s">
        <v>3723</v>
      </c>
      <c r="H1236" s="10" t="s">
        <v>2404</v>
      </c>
      <c r="I1236" s="10" t="s">
        <v>3724</v>
      </c>
    </row>
    <row r="1237" spans="1:9" x14ac:dyDescent="0.2">
      <c r="A1237">
        <v>1236</v>
      </c>
      <c r="B1237" s="5">
        <v>39966</v>
      </c>
      <c r="C1237" s="9">
        <v>0.66111111111111109</v>
      </c>
      <c r="D1237" t="s">
        <v>4744</v>
      </c>
      <c r="E1237" t="s">
        <v>4627</v>
      </c>
      <c r="F1237" t="s">
        <v>4625</v>
      </c>
      <c r="G1237" t="s">
        <v>2405</v>
      </c>
      <c r="H1237" s="10" t="s">
        <v>4127</v>
      </c>
      <c r="I1237" s="10" t="s">
        <v>4128</v>
      </c>
    </row>
    <row r="1238" spans="1:9" x14ac:dyDescent="0.2">
      <c r="A1238">
        <v>1237</v>
      </c>
      <c r="B1238" s="5">
        <v>39966</v>
      </c>
      <c r="C1238" s="9">
        <v>0.66111111111111109</v>
      </c>
      <c r="D1238" t="s">
        <v>4744</v>
      </c>
      <c r="E1238" t="s">
        <v>4627</v>
      </c>
      <c r="F1238" t="s">
        <v>4625</v>
      </c>
      <c r="G1238" t="s">
        <v>4129</v>
      </c>
      <c r="H1238" s="10" t="s">
        <v>3642</v>
      </c>
      <c r="I1238" s="10" t="s">
        <v>3642</v>
      </c>
    </row>
    <row r="1239" spans="1:9" x14ac:dyDescent="0.2">
      <c r="A1239">
        <v>1238</v>
      </c>
      <c r="B1239" s="5">
        <v>39966</v>
      </c>
      <c r="C1239" s="9">
        <v>0.66111111111111109</v>
      </c>
      <c r="D1239" t="s">
        <v>4744</v>
      </c>
      <c r="E1239" t="s">
        <v>4627</v>
      </c>
      <c r="F1239" t="s">
        <v>4625</v>
      </c>
      <c r="G1239" t="s">
        <v>3643</v>
      </c>
      <c r="H1239" s="10" t="s">
        <v>1106</v>
      </c>
      <c r="I1239" s="10" t="s">
        <v>1106</v>
      </c>
    </row>
    <row r="1240" spans="1:9" x14ac:dyDescent="0.2">
      <c r="A1240">
        <v>1239</v>
      </c>
      <c r="B1240" s="5">
        <v>39966</v>
      </c>
      <c r="C1240" s="9">
        <v>0.66111111111111109</v>
      </c>
      <c r="D1240" t="s">
        <v>4744</v>
      </c>
      <c r="E1240" t="s">
        <v>4627</v>
      </c>
      <c r="F1240" t="s">
        <v>4625</v>
      </c>
      <c r="G1240" t="s">
        <v>1107</v>
      </c>
      <c r="H1240" s="10" t="s">
        <v>1108</v>
      </c>
      <c r="I1240" s="10" t="s">
        <v>1108</v>
      </c>
    </row>
    <row r="1241" spans="1:9" x14ac:dyDescent="0.2">
      <c r="A1241">
        <v>1240</v>
      </c>
      <c r="B1241" s="5">
        <v>39966</v>
      </c>
      <c r="C1241" s="9">
        <v>0.66111111111111109</v>
      </c>
      <c r="D1241" t="s">
        <v>4744</v>
      </c>
      <c r="E1241" t="s">
        <v>4627</v>
      </c>
      <c r="F1241" t="s">
        <v>4625</v>
      </c>
      <c r="G1241" t="s">
        <v>1109</v>
      </c>
      <c r="H1241" s="10" t="s">
        <v>1110</v>
      </c>
      <c r="I1241" s="10" t="s">
        <v>1110</v>
      </c>
    </row>
    <row r="1242" spans="1:9" x14ac:dyDescent="0.2">
      <c r="A1242">
        <v>1241</v>
      </c>
      <c r="B1242" s="5">
        <v>39966</v>
      </c>
      <c r="C1242" s="9">
        <v>0.66111111111111109</v>
      </c>
      <c r="D1242" t="s">
        <v>4744</v>
      </c>
      <c r="E1242" t="s">
        <v>4627</v>
      </c>
      <c r="F1242" t="s">
        <v>4625</v>
      </c>
      <c r="G1242" t="s">
        <v>2695</v>
      </c>
      <c r="H1242" s="10" t="s">
        <v>5400</v>
      </c>
      <c r="I1242" s="10" t="s">
        <v>5401</v>
      </c>
    </row>
    <row r="1243" spans="1:9" x14ac:dyDescent="0.2">
      <c r="A1243">
        <v>1242</v>
      </c>
      <c r="B1243" s="5">
        <v>39966</v>
      </c>
      <c r="C1243" s="9">
        <v>0.66111111111111109</v>
      </c>
      <c r="D1243" t="s">
        <v>4744</v>
      </c>
      <c r="E1243" t="s">
        <v>4627</v>
      </c>
      <c r="F1243" t="s">
        <v>4625</v>
      </c>
      <c r="G1243" t="s">
        <v>5402</v>
      </c>
      <c r="H1243" s="10" t="s">
        <v>5403</v>
      </c>
      <c r="I1243" s="10" t="s">
        <v>5404</v>
      </c>
    </row>
    <row r="1244" spans="1:9" x14ac:dyDescent="0.2">
      <c r="A1244">
        <v>1243</v>
      </c>
      <c r="B1244" s="5">
        <v>39966</v>
      </c>
      <c r="C1244" s="9">
        <v>0.66111111111111109</v>
      </c>
      <c r="D1244" t="s">
        <v>4744</v>
      </c>
      <c r="E1244" t="s">
        <v>4627</v>
      </c>
      <c r="F1244" t="s">
        <v>4625</v>
      </c>
      <c r="G1244" t="s">
        <v>5405</v>
      </c>
      <c r="H1244" s="10" t="s">
        <v>4097</v>
      </c>
      <c r="I1244" s="10" t="s">
        <v>4098</v>
      </c>
    </row>
    <row r="1245" spans="1:9" x14ac:dyDescent="0.2">
      <c r="A1245">
        <v>1244</v>
      </c>
      <c r="B1245" s="5">
        <v>39966</v>
      </c>
      <c r="C1245" s="9">
        <v>0.66111111111111109</v>
      </c>
      <c r="D1245" t="s">
        <v>4744</v>
      </c>
      <c r="E1245" t="s">
        <v>4627</v>
      </c>
      <c r="F1245" t="s">
        <v>4625</v>
      </c>
      <c r="G1245" t="s">
        <v>4099</v>
      </c>
      <c r="H1245" s="10" t="s">
        <v>4100</v>
      </c>
      <c r="I1245" s="10" t="s">
        <v>4100</v>
      </c>
    </row>
    <row r="1246" spans="1:9" x14ac:dyDescent="0.2">
      <c r="A1246">
        <v>1245</v>
      </c>
      <c r="B1246" s="5">
        <v>39966</v>
      </c>
      <c r="C1246" s="9">
        <v>0.66111111111111109</v>
      </c>
      <c r="D1246" t="s">
        <v>4744</v>
      </c>
      <c r="E1246" t="s">
        <v>4627</v>
      </c>
      <c r="F1246" t="s">
        <v>4625</v>
      </c>
      <c r="G1246" t="s">
        <v>4101</v>
      </c>
      <c r="H1246" s="10" t="s">
        <v>4102</v>
      </c>
      <c r="I1246" s="10" t="s">
        <v>4102</v>
      </c>
    </row>
    <row r="1247" spans="1:9" x14ac:dyDescent="0.2">
      <c r="A1247">
        <v>1246</v>
      </c>
      <c r="B1247" s="5">
        <v>39966</v>
      </c>
      <c r="C1247" s="9">
        <v>0.66111111111111109</v>
      </c>
      <c r="D1247" t="s">
        <v>4744</v>
      </c>
      <c r="E1247" t="s">
        <v>4627</v>
      </c>
      <c r="F1247" t="s">
        <v>4625</v>
      </c>
      <c r="G1247" t="s">
        <v>4103</v>
      </c>
      <c r="H1247" s="10" t="s">
        <v>4104</v>
      </c>
      <c r="I1247" s="10" t="s">
        <v>4104</v>
      </c>
    </row>
    <row r="1248" spans="1:9" x14ac:dyDescent="0.2">
      <c r="A1248">
        <v>1247</v>
      </c>
      <c r="B1248" s="5">
        <v>39966</v>
      </c>
      <c r="C1248" s="9">
        <v>0.66111111111111109</v>
      </c>
      <c r="D1248" t="s">
        <v>4744</v>
      </c>
      <c r="E1248" t="s">
        <v>4627</v>
      </c>
      <c r="F1248" t="s">
        <v>4625</v>
      </c>
      <c r="G1248" t="s">
        <v>4105</v>
      </c>
      <c r="H1248" s="10" t="s">
        <v>4106</v>
      </c>
      <c r="I1248" s="10" t="s">
        <v>4106</v>
      </c>
    </row>
    <row r="1249" spans="1:9" x14ac:dyDescent="0.2">
      <c r="A1249">
        <v>1248</v>
      </c>
      <c r="B1249" s="5">
        <v>39966</v>
      </c>
      <c r="C1249" s="9">
        <v>0.66111111111111109</v>
      </c>
      <c r="D1249" t="s">
        <v>4744</v>
      </c>
      <c r="E1249" t="s">
        <v>4627</v>
      </c>
      <c r="F1249" t="s">
        <v>4625</v>
      </c>
      <c r="G1249" t="s">
        <v>4107</v>
      </c>
      <c r="H1249" s="10" t="s">
        <v>5116</v>
      </c>
      <c r="I1249" s="10" t="s">
        <v>5116</v>
      </c>
    </row>
    <row r="1250" spans="1:9" x14ac:dyDescent="0.2">
      <c r="A1250">
        <v>1249</v>
      </c>
      <c r="B1250" s="5">
        <v>39966</v>
      </c>
      <c r="C1250" s="9">
        <v>0.66111111111111109</v>
      </c>
      <c r="D1250" t="s">
        <v>4744</v>
      </c>
      <c r="E1250" t="s">
        <v>4627</v>
      </c>
      <c r="F1250" t="s">
        <v>4625</v>
      </c>
      <c r="G1250" t="s">
        <v>5117</v>
      </c>
      <c r="H1250" s="10" t="s">
        <v>5118</v>
      </c>
      <c r="I1250" s="10" t="s">
        <v>5118</v>
      </c>
    </row>
    <row r="1251" spans="1:9" x14ac:dyDescent="0.2">
      <c r="A1251">
        <v>1250</v>
      </c>
      <c r="B1251" s="5">
        <v>39966</v>
      </c>
      <c r="C1251" s="9">
        <v>0.66111111111111109</v>
      </c>
      <c r="D1251" t="s">
        <v>4744</v>
      </c>
      <c r="E1251" t="s">
        <v>4627</v>
      </c>
      <c r="F1251" t="s">
        <v>4625</v>
      </c>
      <c r="G1251" t="s">
        <v>5119</v>
      </c>
      <c r="H1251" s="10" t="s">
        <v>5120</v>
      </c>
      <c r="I1251" s="10" t="s">
        <v>5120</v>
      </c>
    </row>
    <row r="1252" spans="1:9" x14ac:dyDescent="0.2">
      <c r="A1252">
        <v>1251</v>
      </c>
      <c r="B1252" s="5">
        <v>39966</v>
      </c>
      <c r="C1252" s="9">
        <v>0.66111111111111109</v>
      </c>
      <c r="D1252" t="s">
        <v>4744</v>
      </c>
      <c r="E1252" t="s">
        <v>4627</v>
      </c>
      <c r="F1252" t="s">
        <v>4625</v>
      </c>
      <c r="G1252" t="s">
        <v>5121</v>
      </c>
      <c r="H1252" s="10" t="s">
        <v>5122</v>
      </c>
      <c r="I1252" s="10" t="s">
        <v>5122</v>
      </c>
    </row>
    <row r="1253" spans="1:9" x14ac:dyDescent="0.2">
      <c r="A1253">
        <v>1252</v>
      </c>
      <c r="B1253" s="5">
        <v>39966</v>
      </c>
      <c r="C1253" s="9">
        <v>0.66111111111111109</v>
      </c>
      <c r="D1253" t="s">
        <v>4744</v>
      </c>
      <c r="E1253" t="s">
        <v>4627</v>
      </c>
      <c r="F1253" t="s">
        <v>4625</v>
      </c>
      <c r="G1253" t="s">
        <v>5123</v>
      </c>
      <c r="H1253" s="10" t="s">
        <v>5124</v>
      </c>
      <c r="I1253" s="10" t="s">
        <v>5124</v>
      </c>
    </row>
    <row r="1254" spans="1:9" x14ac:dyDescent="0.2">
      <c r="A1254">
        <v>1253</v>
      </c>
      <c r="B1254" s="5">
        <v>39966</v>
      </c>
      <c r="C1254" s="9">
        <v>0.66111111111111109</v>
      </c>
      <c r="D1254" t="s">
        <v>4744</v>
      </c>
      <c r="E1254" t="s">
        <v>4627</v>
      </c>
      <c r="F1254" t="s">
        <v>4625</v>
      </c>
      <c r="G1254" t="s">
        <v>5125</v>
      </c>
      <c r="H1254" s="10" t="s">
        <v>5126</v>
      </c>
      <c r="I1254" s="10" t="s">
        <v>5126</v>
      </c>
    </row>
    <row r="1255" spans="1:9" x14ac:dyDescent="0.2">
      <c r="A1255">
        <v>1254</v>
      </c>
      <c r="B1255" s="5">
        <v>39966</v>
      </c>
      <c r="C1255" s="9">
        <v>0.66111111111111109</v>
      </c>
      <c r="D1255" t="s">
        <v>4744</v>
      </c>
      <c r="E1255" t="s">
        <v>4627</v>
      </c>
      <c r="F1255" t="s">
        <v>4625</v>
      </c>
      <c r="G1255" t="s">
        <v>5127</v>
      </c>
      <c r="H1255" s="10" t="s">
        <v>5128</v>
      </c>
      <c r="I1255" s="10" t="s">
        <v>5128</v>
      </c>
    </row>
    <row r="1256" spans="1:9" x14ac:dyDescent="0.2">
      <c r="A1256">
        <v>1255</v>
      </c>
      <c r="B1256" s="5">
        <v>39966</v>
      </c>
      <c r="C1256" s="9">
        <v>0.66111111111111109</v>
      </c>
      <c r="D1256" t="s">
        <v>4744</v>
      </c>
      <c r="E1256" t="s">
        <v>4627</v>
      </c>
      <c r="F1256" t="s">
        <v>4625</v>
      </c>
      <c r="G1256" t="s">
        <v>5129</v>
      </c>
      <c r="H1256" s="10" t="s">
        <v>5130</v>
      </c>
      <c r="I1256" s="10" t="s">
        <v>5130</v>
      </c>
    </row>
    <row r="1257" spans="1:9" x14ac:dyDescent="0.2">
      <c r="A1257">
        <v>1256</v>
      </c>
      <c r="B1257" s="5">
        <v>39966</v>
      </c>
      <c r="C1257" s="9">
        <v>0.66111111111111109</v>
      </c>
      <c r="D1257" t="s">
        <v>4744</v>
      </c>
      <c r="E1257" t="s">
        <v>4627</v>
      </c>
      <c r="F1257" t="s">
        <v>4625</v>
      </c>
      <c r="G1257" t="s">
        <v>5131</v>
      </c>
      <c r="H1257" s="10" t="s">
        <v>5132</v>
      </c>
      <c r="I1257" s="10" t="s">
        <v>5132</v>
      </c>
    </row>
    <row r="1258" spans="1:9" x14ac:dyDescent="0.2">
      <c r="A1258">
        <v>1257</v>
      </c>
      <c r="B1258" s="5">
        <v>39966</v>
      </c>
      <c r="C1258" s="9">
        <v>0.66111111111111109</v>
      </c>
      <c r="D1258" t="s">
        <v>4744</v>
      </c>
      <c r="E1258" t="s">
        <v>4627</v>
      </c>
      <c r="F1258" t="s">
        <v>4625</v>
      </c>
      <c r="G1258" t="s">
        <v>5133</v>
      </c>
      <c r="H1258" s="10" t="s">
        <v>5515</v>
      </c>
      <c r="I1258" s="10" t="s">
        <v>5516</v>
      </c>
    </row>
    <row r="1259" spans="1:9" x14ac:dyDescent="0.2">
      <c r="A1259">
        <v>1258</v>
      </c>
      <c r="B1259" s="5">
        <v>39966</v>
      </c>
      <c r="C1259" s="9">
        <v>0.66111111111111109</v>
      </c>
      <c r="D1259" t="s">
        <v>4744</v>
      </c>
      <c r="E1259" t="s">
        <v>4627</v>
      </c>
      <c r="F1259" t="s">
        <v>4625</v>
      </c>
      <c r="G1259" t="s">
        <v>5517</v>
      </c>
      <c r="H1259" s="10" t="s">
        <v>5518</v>
      </c>
      <c r="I1259" s="10" t="s">
        <v>5519</v>
      </c>
    </row>
    <row r="1260" spans="1:9" x14ac:dyDescent="0.2">
      <c r="A1260">
        <v>1259</v>
      </c>
      <c r="B1260" s="5">
        <v>39966</v>
      </c>
      <c r="C1260" s="9">
        <v>0.66111111111111109</v>
      </c>
      <c r="D1260" t="s">
        <v>4744</v>
      </c>
      <c r="E1260" t="s">
        <v>4627</v>
      </c>
      <c r="F1260" t="s">
        <v>4625</v>
      </c>
      <c r="G1260" t="s">
        <v>1692</v>
      </c>
      <c r="H1260" s="10" t="s">
        <v>2417</v>
      </c>
      <c r="I1260" s="10" t="s">
        <v>2417</v>
      </c>
    </row>
    <row r="1261" spans="1:9" x14ac:dyDescent="0.2">
      <c r="A1261">
        <v>1260</v>
      </c>
      <c r="B1261" s="5">
        <v>39966</v>
      </c>
      <c r="C1261" s="9">
        <v>0.66111111111111109</v>
      </c>
      <c r="D1261" t="s">
        <v>4744</v>
      </c>
      <c r="E1261" t="s">
        <v>4627</v>
      </c>
      <c r="F1261" t="s">
        <v>4625</v>
      </c>
      <c r="G1261" t="s">
        <v>2418</v>
      </c>
      <c r="H1261" s="10" t="s">
        <v>2419</v>
      </c>
      <c r="I1261" s="10" t="s">
        <v>2419</v>
      </c>
    </row>
    <row r="1262" spans="1:9" x14ac:dyDescent="0.2">
      <c r="A1262">
        <v>1261</v>
      </c>
      <c r="B1262" s="5">
        <v>39966</v>
      </c>
      <c r="C1262" s="9">
        <v>0.66111111111111109</v>
      </c>
      <c r="D1262" t="s">
        <v>4744</v>
      </c>
      <c r="E1262" t="s">
        <v>4627</v>
      </c>
      <c r="F1262" t="s">
        <v>4625</v>
      </c>
      <c r="G1262" t="s">
        <v>2420</v>
      </c>
      <c r="H1262" s="10" t="s">
        <v>2421</v>
      </c>
      <c r="I1262" s="10" t="s">
        <v>633</v>
      </c>
    </row>
    <row r="1263" spans="1:9" x14ac:dyDescent="0.2">
      <c r="A1263">
        <v>1262</v>
      </c>
      <c r="B1263" s="5">
        <v>39966</v>
      </c>
      <c r="C1263" s="9">
        <v>0.66111111111111109</v>
      </c>
      <c r="D1263" t="s">
        <v>4744</v>
      </c>
      <c r="E1263" t="s">
        <v>4627</v>
      </c>
      <c r="F1263" t="s">
        <v>4625</v>
      </c>
      <c r="G1263" t="s">
        <v>634</v>
      </c>
      <c r="H1263" s="10" t="s">
        <v>2759</v>
      </c>
      <c r="I1263" s="10" t="s">
        <v>2759</v>
      </c>
    </row>
    <row r="1264" spans="1:9" x14ac:dyDescent="0.2">
      <c r="A1264">
        <v>1263</v>
      </c>
      <c r="B1264" s="5">
        <v>39966</v>
      </c>
      <c r="C1264" s="9">
        <v>0.66111111111111109</v>
      </c>
      <c r="D1264" t="s">
        <v>4744</v>
      </c>
      <c r="E1264" t="s">
        <v>4627</v>
      </c>
      <c r="F1264" t="s">
        <v>4625</v>
      </c>
      <c r="G1264" t="s">
        <v>2760</v>
      </c>
      <c r="H1264" s="10" t="s">
        <v>2761</v>
      </c>
      <c r="I1264" s="10" t="s">
        <v>2761</v>
      </c>
    </row>
    <row r="1265" spans="1:9" x14ac:dyDescent="0.2">
      <c r="A1265">
        <v>1264</v>
      </c>
      <c r="B1265" s="5">
        <v>39966</v>
      </c>
      <c r="C1265" s="9">
        <v>0.66111111111111109</v>
      </c>
      <c r="D1265" t="s">
        <v>4744</v>
      </c>
      <c r="E1265" t="s">
        <v>4627</v>
      </c>
      <c r="F1265" t="s">
        <v>4625</v>
      </c>
      <c r="G1265" t="s">
        <v>2762</v>
      </c>
      <c r="H1265" s="10" t="s">
        <v>2763</v>
      </c>
      <c r="I1265" s="10" t="s">
        <v>2763</v>
      </c>
    </row>
    <row r="1266" spans="1:9" x14ac:dyDescent="0.2">
      <c r="A1266">
        <v>1265</v>
      </c>
      <c r="B1266" s="5">
        <v>39966</v>
      </c>
      <c r="C1266" s="9">
        <v>0.66111111111111109</v>
      </c>
      <c r="D1266" t="s">
        <v>4744</v>
      </c>
      <c r="E1266" t="s">
        <v>4627</v>
      </c>
      <c r="F1266" t="s">
        <v>4625</v>
      </c>
      <c r="G1266" t="s">
        <v>2764</v>
      </c>
      <c r="H1266" s="10" t="s">
        <v>2765</v>
      </c>
      <c r="I1266" s="10" t="s">
        <v>2765</v>
      </c>
    </row>
    <row r="1267" spans="1:9" x14ac:dyDescent="0.2">
      <c r="A1267">
        <v>1266</v>
      </c>
      <c r="B1267" s="5">
        <v>39966</v>
      </c>
      <c r="C1267" s="9">
        <v>0.66111111111111109</v>
      </c>
      <c r="D1267" t="s">
        <v>4744</v>
      </c>
      <c r="E1267" t="s">
        <v>4627</v>
      </c>
      <c r="F1267" t="s">
        <v>4625</v>
      </c>
      <c r="G1267" t="s">
        <v>2766</v>
      </c>
      <c r="H1267" s="10" t="s">
        <v>2767</v>
      </c>
      <c r="I1267" s="10" t="s">
        <v>2767</v>
      </c>
    </row>
    <row r="1268" spans="1:9" x14ac:dyDescent="0.2">
      <c r="A1268">
        <v>1267</v>
      </c>
      <c r="B1268" s="5">
        <v>39966</v>
      </c>
      <c r="C1268" s="9">
        <v>0.66111111111111109</v>
      </c>
      <c r="D1268" t="s">
        <v>4744</v>
      </c>
      <c r="E1268" t="s">
        <v>4627</v>
      </c>
      <c r="F1268" t="s">
        <v>4625</v>
      </c>
      <c r="G1268" t="s">
        <v>2768</v>
      </c>
      <c r="H1268" s="10" t="s">
        <v>931</v>
      </c>
      <c r="I1268" s="10" t="s">
        <v>931</v>
      </c>
    </row>
    <row r="1269" spans="1:9" x14ac:dyDescent="0.2">
      <c r="A1269">
        <v>1268</v>
      </c>
      <c r="B1269" s="5">
        <v>39966</v>
      </c>
      <c r="C1269" s="9">
        <v>0.66111111111111109</v>
      </c>
      <c r="D1269" t="s">
        <v>4744</v>
      </c>
      <c r="E1269" t="s">
        <v>4627</v>
      </c>
      <c r="F1269" t="s">
        <v>4625</v>
      </c>
      <c r="G1269" t="s">
        <v>932</v>
      </c>
      <c r="H1269" s="10" t="s">
        <v>854</v>
      </c>
      <c r="I1269" s="10" t="s">
        <v>854</v>
      </c>
    </row>
    <row r="1270" spans="1:9" x14ac:dyDescent="0.2">
      <c r="A1270">
        <v>1269</v>
      </c>
      <c r="B1270" s="5">
        <v>39966</v>
      </c>
      <c r="C1270" s="9">
        <v>0.66111111111111109</v>
      </c>
      <c r="D1270" t="s">
        <v>4744</v>
      </c>
      <c r="E1270" t="s">
        <v>4627</v>
      </c>
      <c r="F1270" t="s">
        <v>4625</v>
      </c>
      <c r="G1270" t="s">
        <v>855</v>
      </c>
      <c r="H1270" s="10" t="s">
        <v>856</v>
      </c>
      <c r="I1270" s="10" t="s">
        <v>856</v>
      </c>
    </row>
    <row r="1271" spans="1:9" x14ac:dyDescent="0.2">
      <c r="A1271">
        <v>1270</v>
      </c>
      <c r="B1271" s="5">
        <v>39966</v>
      </c>
      <c r="C1271" s="9">
        <v>0.66111111111111109</v>
      </c>
      <c r="D1271" t="s">
        <v>4744</v>
      </c>
      <c r="E1271" t="s">
        <v>4627</v>
      </c>
      <c r="F1271" t="s">
        <v>4625</v>
      </c>
      <c r="G1271" t="s">
        <v>857</v>
      </c>
      <c r="H1271" s="10" t="s">
        <v>2871</v>
      </c>
      <c r="I1271" s="10" t="s">
        <v>2871</v>
      </c>
    </row>
    <row r="1272" spans="1:9" x14ac:dyDescent="0.2">
      <c r="A1272">
        <v>1271</v>
      </c>
      <c r="B1272" s="5">
        <v>39966</v>
      </c>
      <c r="C1272" s="9">
        <v>0.66111111111111109</v>
      </c>
      <c r="D1272" t="s">
        <v>4744</v>
      </c>
      <c r="E1272" t="s">
        <v>4627</v>
      </c>
      <c r="F1272" t="s">
        <v>4625</v>
      </c>
      <c r="G1272" t="s">
        <v>2872</v>
      </c>
      <c r="H1272" s="10" t="s">
        <v>945</v>
      </c>
      <c r="I1272" s="10" t="s">
        <v>945</v>
      </c>
    </row>
    <row r="1273" spans="1:9" x14ac:dyDescent="0.2">
      <c r="A1273">
        <v>1272</v>
      </c>
      <c r="B1273" s="5">
        <v>39966</v>
      </c>
      <c r="C1273" s="9">
        <v>0.66111111111111109</v>
      </c>
      <c r="D1273" t="s">
        <v>4744</v>
      </c>
      <c r="E1273" t="s">
        <v>4627</v>
      </c>
      <c r="F1273" t="s">
        <v>4625</v>
      </c>
      <c r="G1273" t="s">
        <v>946</v>
      </c>
      <c r="H1273" s="10" t="s">
        <v>947</v>
      </c>
      <c r="I1273" s="10" t="s">
        <v>947</v>
      </c>
    </row>
    <row r="1274" spans="1:9" x14ac:dyDescent="0.2">
      <c r="A1274">
        <v>1273</v>
      </c>
      <c r="B1274" s="5">
        <v>39966</v>
      </c>
      <c r="C1274" s="9">
        <v>0.66111111111111109</v>
      </c>
      <c r="D1274" t="s">
        <v>4744</v>
      </c>
      <c r="E1274" t="s">
        <v>4627</v>
      </c>
      <c r="F1274" t="s">
        <v>4625</v>
      </c>
      <c r="G1274" t="s">
        <v>948</v>
      </c>
      <c r="H1274" s="10" t="s">
        <v>4386</v>
      </c>
      <c r="I1274" s="10" t="s">
        <v>4386</v>
      </c>
    </row>
    <row r="1275" spans="1:9" x14ac:dyDescent="0.2">
      <c r="A1275">
        <v>1274</v>
      </c>
      <c r="B1275" s="5">
        <v>39966</v>
      </c>
      <c r="C1275" s="9">
        <v>0.66111111111111109</v>
      </c>
      <c r="D1275" t="s">
        <v>4744</v>
      </c>
      <c r="E1275" t="s">
        <v>4627</v>
      </c>
      <c r="F1275" t="s">
        <v>4625</v>
      </c>
      <c r="G1275" t="s">
        <v>4387</v>
      </c>
      <c r="H1275" s="10" t="s">
        <v>4388</v>
      </c>
      <c r="I1275" s="10" t="s">
        <v>4388</v>
      </c>
    </row>
    <row r="1276" spans="1:9" x14ac:dyDescent="0.2">
      <c r="A1276">
        <v>1275</v>
      </c>
      <c r="B1276" s="5">
        <v>39966</v>
      </c>
      <c r="C1276" s="9">
        <v>0.66111111111111109</v>
      </c>
      <c r="D1276" t="s">
        <v>4744</v>
      </c>
      <c r="E1276" t="s">
        <v>4627</v>
      </c>
      <c r="F1276" t="s">
        <v>4625</v>
      </c>
      <c r="G1276" t="s">
        <v>4389</v>
      </c>
      <c r="H1276" s="10" t="s">
        <v>4390</v>
      </c>
      <c r="I1276" s="10" t="s">
        <v>4390</v>
      </c>
    </row>
    <row r="1277" spans="1:9" x14ac:dyDescent="0.2">
      <c r="A1277">
        <v>1276</v>
      </c>
      <c r="B1277" s="5">
        <v>39966</v>
      </c>
      <c r="C1277" s="9">
        <v>0.66111111111111109</v>
      </c>
      <c r="D1277" t="s">
        <v>4744</v>
      </c>
      <c r="E1277" t="s">
        <v>4627</v>
      </c>
      <c r="F1277" t="s">
        <v>4625</v>
      </c>
      <c r="G1277" t="s">
        <v>4391</v>
      </c>
      <c r="H1277" s="10" t="s">
        <v>4392</v>
      </c>
      <c r="I1277" s="10" t="s">
        <v>4392</v>
      </c>
    </row>
    <row r="1278" spans="1:9" x14ac:dyDescent="0.2">
      <c r="A1278">
        <v>1277</v>
      </c>
      <c r="B1278" s="5">
        <v>39966</v>
      </c>
      <c r="C1278" s="9">
        <v>0.66111111111111109</v>
      </c>
      <c r="D1278" t="s">
        <v>4744</v>
      </c>
      <c r="E1278" t="s">
        <v>4627</v>
      </c>
      <c r="F1278" t="s">
        <v>4625</v>
      </c>
      <c r="G1278" t="s">
        <v>4393</v>
      </c>
      <c r="H1278" s="10" t="s">
        <v>4394</v>
      </c>
      <c r="I1278" s="10" t="s">
        <v>4394</v>
      </c>
    </row>
    <row r="1279" spans="1:9" x14ac:dyDescent="0.2">
      <c r="A1279">
        <v>1278</v>
      </c>
      <c r="B1279" s="5">
        <v>39966</v>
      </c>
      <c r="C1279" s="9">
        <v>0.66111111111111109</v>
      </c>
      <c r="D1279" t="s">
        <v>4744</v>
      </c>
      <c r="E1279" t="s">
        <v>4627</v>
      </c>
      <c r="F1279" t="s">
        <v>4625</v>
      </c>
      <c r="G1279" t="s">
        <v>4395</v>
      </c>
      <c r="H1279" s="10" t="s">
        <v>4396</v>
      </c>
      <c r="I1279" s="10" t="s">
        <v>4396</v>
      </c>
    </row>
    <row r="1280" spans="1:9" x14ac:dyDescent="0.2">
      <c r="A1280">
        <v>1279</v>
      </c>
      <c r="B1280" s="5">
        <v>39966</v>
      </c>
      <c r="C1280" s="9">
        <v>0.66111111111111109</v>
      </c>
      <c r="D1280" t="s">
        <v>4744</v>
      </c>
      <c r="E1280" t="s">
        <v>4627</v>
      </c>
      <c r="F1280" t="s">
        <v>4625</v>
      </c>
      <c r="G1280" t="s">
        <v>4397</v>
      </c>
      <c r="H1280" s="10" t="s">
        <v>2146</v>
      </c>
      <c r="I1280" s="10" t="s">
        <v>2146</v>
      </c>
    </row>
    <row r="1281" spans="1:9" x14ac:dyDescent="0.2">
      <c r="A1281">
        <v>1280</v>
      </c>
      <c r="B1281" s="5">
        <v>39966</v>
      </c>
      <c r="C1281" s="9">
        <v>0.66111111111111109</v>
      </c>
      <c r="D1281" t="s">
        <v>4744</v>
      </c>
      <c r="E1281" t="s">
        <v>4627</v>
      </c>
      <c r="F1281" t="s">
        <v>4625</v>
      </c>
      <c r="G1281" t="s">
        <v>2147</v>
      </c>
      <c r="H1281" s="10" t="s">
        <v>2148</v>
      </c>
      <c r="I1281" s="10" t="s">
        <v>2148</v>
      </c>
    </row>
    <row r="1282" spans="1:9" x14ac:dyDescent="0.2">
      <c r="A1282">
        <v>1281</v>
      </c>
      <c r="B1282" s="5">
        <v>39966</v>
      </c>
      <c r="C1282" s="9">
        <v>0.66111111111111109</v>
      </c>
      <c r="D1282" t="s">
        <v>4744</v>
      </c>
      <c r="E1282" t="s">
        <v>4627</v>
      </c>
      <c r="F1282" t="s">
        <v>4625</v>
      </c>
      <c r="G1282" t="s">
        <v>2149</v>
      </c>
      <c r="H1282" s="10" t="s">
        <v>2150</v>
      </c>
      <c r="I1282" s="10" t="s">
        <v>2150</v>
      </c>
    </row>
    <row r="1283" spans="1:9" x14ac:dyDescent="0.2">
      <c r="A1283">
        <v>1282</v>
      </c>
      <c r="B1283" s="5">
        <v>39966</v>
      </c>
      <c r="C1283" s="9">
        <v>0.66111111111111109</v>
      </c>
      <c r="D1283" t="s">
        <v>4744</v>
      </c>
      <c r="E1283" t="s">
        <v>4627</v>
      </c>
      <c r="F1283" t="s">
        <v>4625</v>
      </c>
      <c r="G1283" t="s">
        <v>2151</v>
      </c>
      <c r="H1283" s="10" t="s">
        <v>2928</v>
      </c>
      <c r="I1283" s="10" t="s">
        <v>2928</v>
      </c>
    </row>
    <row r="1284" spans="1:9" x14ac:dyDescent="0.2">
      <c r="A1284">
        <v>1283</v>
      </c>
      <c r="B1284" s="5">
        <v>39966</v>
      </c>
      <c r="C1284" s="9">
        <v>0.66111111111111109</v>
      </c>
      <c r="D1284" t="s">
        <v>4744</v>
      </c>
      <c r="E1284" t="s">
        <v>4627</v>
      </c>
      <c r="F1284" t="s">
        <v>4625</v>
      </c>
      <c r="G1284" t="s">
        <v>2929</v>
      </c>
      <c r="H1284" s="10" t="s">
        <v>2930</v>
      </c>
      <c r="I1284" s="10" t="s">
        <v>2930</v>
      </c>
    </row>
    <row r="1285" spans="1:9" x14ac:dyDescent="0.2">
      <c r="A1285">
        <v>1284</v>
      </c>
      <c r="B1285" s="5">
        <v>39966</v>
      </c>
      <c r="C1285" s="9">
        <v>0.66111111111111109</v>
      </c>
      <c r="D1285" t="s">
        <v>4744</v>
      </c>
      <c r="E1285" t="s">
        <v>4627</v>
      </c>
      <c r="F1285" t="s">
        <v>4625</v>
      </c>
      <c r="G1285" t="s">
        <v>2931</v>
      </c>
      <c r="H1285" s="10" t="s">
        <v>2932</v>
      </c>
      <c r="I1285" s="10" t="s">
        <v>2932</v>
      </c>
    </row>
    <row r="1286" spans="1:9" x14ac:dyDescent="0.2">
      <c r="A1286">
        <v>1285</v>
      </c>
      <c r="B1286" s="5">
        <v>39966</v>
      </c>
      <c r="C1286" s="9">
        <v>0.66111111111111109</v>
      </c>
      <c r="D1286" t="s">
        <v>4744</v>
      </c>
      <c r="E1286" t="s">
        <v>4627</v>
      </c>
      <c r="F1286" t="s">
        <v>4625</v>
      </c>
      <c r="G1286" t="s">
        <v>2933</v>
      </c>
      <c r="H1286" s="10" t="s">
        <v>2934</v>
      </c>
      <c r="I1286" s="10" t="s">
        <v>2934</v>
      </c>
    </row>
    <row r="1287" spans="1:9" x14ac:dyDescent="0.2">
      <c r="A1287">
        <v>1286</v>
      </c>
      <c r="B1287" s="5">
        <v>39966</v>
      </c>
      <c r="C1287" s="9">
        <v>0.66111111111111109</v>
      </c>
      <c r="D1287" t="s">
        <v>4744</v>
      </c>
      <c r="E1287" t="s">
        <v>4627</v>
      </c>
      <c r="F1287" t="s">
        <v>4625</v>
      </c>
      <c r="G1287" t="s">
        <v>2935</v>
      </c>
      <c r="H1287" s="10" t="s">
        <v>2936</v>
      </c>
      <c r="I1287" s="10" t="s">
        <v>2936</v>
      </c>
    </row>
    <row r="1288" spans="1:9" x14ac:dyDescent="0.2">
      <c r="A1288">
        <v>1287</v>
      </c>
      <c r="B1288" s="5">
        <v>39966</v>
      </c>
      <c r="C1288" s="9">
        <v>0.66111111111111109</v>
      </c>
      <c r="D1288" t="s">
        <v>4744</v>
      </c>
      <c r="E1288" t="s">
        <v>4627</v>
      </c>
      <c r="F1288" t="s">
        <v>4625</v>
      </c>
      <c r="G1288" t="s">
        <v>2937</v>
      </c>
      <c r="H1288" s="10" t="s">
        <v>2938</v>
      </c>
      <c r="I1288" s="10" t="s">
        <v>2938</v>
      </c>
    </row>
    <row r="1289" spans="1:9" x14ac:dyDescent="0.2">
      <c r="A1289">
        <v>1288</v>
      </c>
      <c r="B1289" s="5">
        <v>39966</v>
      </c>
      <c r="C1289" s="9">
        <v>0.66111111111111109</v>
      </c>
      <c r="D1289" t="s">
        <v>4744</v>
      </c>
      <c r="E1289" t="s">
        <v>4627</v>
      </c>
      <c r="F1289" t="s">
        <v>4625</v>
      </c>
      <c r="G1289" t="s">
        <v>2939</v>
      </c>
      <c r="H1289" s="10" t="s">
        <v>3353</v>
      </c>
      <c r="I1289" s="10" t="s">
        <v>3353</v>
      </c>
    </row>
    <row r="1290" spans="1:9" x14ac:dyDescent="0.2">
      <c r="A1290">
        <v>1289</v>
      </c>
      <c r="B1290" s="5">
        <v>39966</v>
      </c>
      <c r="C1290" s="9">
        <v>0.66111111111111109</v>
      </c>
      <c r="D1290" t="s">
        <v>4744</v>
      </c>
      <c r="E1290" t="s">
        <v>4627</v>
      </c>
      <c r="F1290" t="s">
        <v>4625</v>
      </c>
      <c r="G1290" t="s">
        <v>3354</v>
      </c>
      <c r="H1290" s="10" t="s">
        <v>638</v>
      </c>
      <c r="I1290" s="10" t="s">
        <v>638</v>
      </c>
    </row>
    <row r="1291" spans="1:9" x14ac:dyDescent="0.2">
      <c r="A1291">
        <v>1290</v>
      </c>
      <c r="B1291" s="5">
        <v>39966</v>
      </c>
      <c r="C1291" s="9">
        <v>0.66111111111111109</v>
      </c>
      <c r="D1291" t="s">
        <v>4744</v>
      </c>
      <c r="E1291" t="s">
        <v>4627</v>
      </c>
      <c r="F1291" t="s">
        <v>4625</v>
      </c>
      <c r="G1291" t="s">
        <v>639</v>
      </c>
      <c r="H1291" s="10" t="s">
        <v>640</v>
      </c>
      <c r="I1291" s="10" t="s">
        <v>640</v>
      </c>
    </row>
    <row r="1292" spans="1:9" x14ac:dyDescent="0.2">
      <c r="A1292">
        <v>1291</v>
      </c>
      <c r="B1292" s="5">
        <v>39966</v>
      </c>
      <c r="C1292" s="9">
        <v>0.66111111111111109</v>
      </c>
      <c r="D1292" t="s">
        <v>4744</v>
      </c>
      <c r="E1292" t="s">
        <v>4627</v>
      </c>
      <c r="F1292" t="s">
        <v>4625</v>
      </c>
      <c r="G1292" t="s">
        <v>641</v>
      </c>
      <c r="H1292" s="10" t="s">
        <v>642</v>
      </c>
      <c r="I1292" s="10" t="s">
        <v>642</v>
      </c>
    </row>
    <row r="1293" spans="1:9" x14ac:dyDescent="0.2">
      <c r="A1293">
        <v>1292</v>
      </c>
      <c r="B1293" s="5">
        <v>39966</v>
      </c>
      <c r="C1293" s="9">
        <v>0.66111111111111109</v>
      </c>
      <c r="D1293" t="s">
        <v>4744</v>
      </c>
      <c r="E1293" t="s">
        <v>4627</v>
      </c>
      <c r="F1293" t="s">
        <v>4625</v>
      </c>
      <c r="G1293" t="s">
        <v>643</v>
      </c>
      <c r="H1293" s="10" t="s">
        <v>644</v>
      </c>
      <c r="I1293" s="10" t="s">
        <v>644</v>
      </c>
    </row>
    <row r="1294" spans="1:9" x14ac:dyDescent="0.2">
      <c r="A1294">
        <v>1293</v>
      </c>
      <c r="B1294" s="5">
        <v>39966</v>
      </c>
      <c r="C1294" s="9">
        <v>0.66111111111111109</v>
      </c>
      <c r="D1294" t="s">
        <v>4744</v>
      </c>
      <c r="E1294" t="s">
        <v>4627</v>
      </c>
      <c r="F1294" t="s">
        <v>4625</v>
      </c>
      <c r="G1294" t="s">
        <v>645</v>
      </c>
      <c r="H1294" s="10" t="s">
        <v>646</v>
      </c>
      <c r="I1294" s="10" t="s">
        <v>646</v>
      </c>
    </row>
    <row r="1295" spans="1:9" x14ac:dyDescent="0.2">
      <c r="A1295">
        <v>1294</v>
      </c>
      <c r="B1295" s="5">
        <v>39966</v>
      </c>
      <c r="C1295" s="9">
        <v>0.66111111111111109</v>
      </c>
      <c r="D1295" t="s">
        <v>4744</v>
      </c>
      <c r="E1295" t="s">
        <v>4627</v>
      </c>
      <c r="F1295" t="s">
        <v>4625</v>
      </c>
      <c r="G1295" t="s">
        <v>647</v>
      </c>
      <c r="H1295" s="10" t="s">
        <v>648</v>
      </c>
      <c r="I1295" s="10" t="s">
        <v>648</v>
      </c>
    </row>
    <row r="1296" spans="1:9" x14ac:dyDescent="0.2">
      <c r="A1296">
        <v>1295</v>
      </c>
      <c r="B1296" s="5">
        <v>39966</v>
      </c>
      <c r="C1296" s="9">
        <v>0.66111111111111109</v>
      </c>
      <c r="D1296" t="s">
        <v>4744</v>
      </c>
      <c r="E1296" t="s">
        <v>4627</v>
      </c>
      <c r="F1296" t="s">
        <v>4625</v>
      </c>
      <c r="G1296" t="s">
        <v>649</v>
      </c>
      <c r="H1296" s="10" t="s">
        <v>650</v>
      </c>
      <c r="I1296" s="10" t="s">
        <v>650</v>
      </c>
    </row>
    <row r="1297" spans="1:9" x14ac:dyDescent="0.2">
      <c r="A1297">
        <v>1296</v>
      </c>
      <c r="B1297" s="5">
        <v>39966</v>
      </c>
      <c r="C1297" s="9">
        <v>0.66111111111111109</v>
      </c>
      <c r="D1297" t="s">
        <v>4744</v>
      </c>
      <c r="E1297" t="s">
        <v>4627</v>
      </c>
      <c r="F1297" t="s">
        <v>4625</v>
      </c>
      <c r="G1297" t="s">
        <v>651</v>
      </c>
      <c r="H1297" s="10" t="s">
        <v>652</v>
      </c>
      <c r="I1297" s="10" t="s">
        <v>652</v>
      </c>
    </row>
    <row r="1298" spans="1:9" x14ac:dyDescent="0.2">
      <c r="A1298">
        <v>1297</v>
      </c>
      <c r="B1298" s="5">
        <v>39966</v>
      </c>
      <c r="C1298" s="9">
        <v>0.66111111111111109</v>
      </c>
      <c r="D1298" t="s">
        <v>4744</v>
      </c>
      <c r="E1298" t="s">
        <v>4627</v>
      </c>
      <c r="F1298" t="s">
        <v>4625</v>
      </c>
      <c r="G1298" t="s">
        <v>4534</v>
      </c>
      <c r="H1298" s="10" t="s">
        <v>3135</v>
      </c>
      <c r="I1298" s="10" t="s">
        <v>3135</v>
      </c>
    </row>
    <row r="1299" spans="1:9" x14ac:dyDescent="0.2">
      <c r="A1299">
        <v>1298</v>
      </c>
      <c r="B1299" s="5">
        <v>39966</v>
      </c>
      <c r="C1299" s="9">
        <v>0.66111111111111109</v>
      </c>
      <c r="D1299" t="s">
        <v>4744</v>
      </c>
      <c r="E1299" t="s">
        <v>4627</v>
      </c>
      <c r="F1299" t="s">
        <v>4625</v>
      </c>
      <c r="G1299" t="s">
        <v>3136</v>
      </c>
      <c r="H1299" s="10" t="s">
        <v>3137</v>
      </c>
      <c r="I1299" s="10" t="s">
        <v>3137</v>
      </c>
    </row>
    <row r="1300" spans="1:9" x14ac:dyDescent="0.2">
      <c r="A1300">
        <v>1299</v>
      </c>
      <c r="B1300" s="5">
        <v>39966</v>
      </c>
      <c r="C1300" s="9">
        <v>0.66111111111111109</v>
      </c>
      <c r="D1300" t="s">
        <v>4744</v>
      </c>
      <c r="E1300" t="s">
        <v>4627</v>
      </c>
      <c r="F1300" t="s">
        <v>4625</v>
      </c>
      <c r="G1300" t="s">
        <v>3138</v>
      </c>
      <c r="H1300" s="10" t="s">
        <v>3139</v>
      </c>
      <c r="I1300" s="10" t="s">
        <v>3139</v>
      </c>
    </row>
    <row r="1301" spans="1:9" x14ac:dyDescent="0.2">
      <c r="A1301">
        <v>1300</v>
      </c>
      <c r="B1301" s="5">
        <v>39966</v>
      </c>
      <c r="C1301" s="9">
        <v>0.66111111111111109</v>
      </c>
      <c r="D1301" t="s">
        <v>4744</v>
      </c>
      <c r="E1301" t="s">
        <v>4627</v>
      </c>
      <c r="F1301" t="s">
        <v>4625</v>
      </c>
      <c r="G1301" t="s">
        <v>3140</v>
      </c>
      <c r="H1301" s="10" t="s">
        <v>3141</v>
      </c>
      <c r="I1301" s="10" t="s">
        <v>3141</v>
      </c>
    </row>
    <row r="1302" spans="1:9" x14ac:dyDescent="0.2">
      <c r="A1302">
        <v>1301</v>
      </c>
      <c r="B1302" s="5">
        <v>39966</v>
      </c>
      <c r="C1302" s="9">
        <v>0.66111111111111109</v>
      </c>
      <c r="D1302" t="s">
        <v>4744</v>
      </c>
      <c r="E1302" t="s">
        <v>4627</v>
      </c>
      <c r="F1302" t="s">
        <v>4625</v>
      </c>
      <c r="G1302" t="s">
        <v>3142</v>
      </c>
      <c r="H1302" s="10" t="s">
        <v>3143</v>
      </c>
      <c r="I1302" s="10" t="s">
        <v>3143</v>
      </c>
    </row>
    <row r="1303" spans="1:9" x14ac:dyDescent="0.2">
      <c r="A1303">
        <v>1302</v>
      </c>
      <c r="B1303" s="5">
        <v>39966</v>
      </c>
      <c r="C1303" s="9">
        <v>0.66111111111111109</v>
      </c>
      <c r="D1303" t="s">
        <v>4744</v>
      </c>
      <c r="E1303" t="s">
        <v>4627</v>
      </c>
      <c r="F1303" t="s">
        <v>4625</v>
      </c>
      <c r="G1303" t="s">
        <v>3144</v>
      </c>
      <c r="H1303" s="10" t="s">
        <v>2726</v>
      </c>
      <c r="I1303" s="10" t="s">
        <v>2726</v>
      </c>
    </row>
    <row r="1304" spans="1:9" x14ac:dyDescent="0.2">
      <c r="A1304">
        <v>1303</v>
      </c>
      <c r="B1304" s="5">
        <v>39966</v>
      </c>
      <c r="C1304" s="9">
        <v>0.66111111111111109</v>
      </c>
      <c r="D1304" t="s">
        <v>4744</v>
      </c>
      <c r="E1304" t="s">
        <v>4627</v>
      </c>
      <c r="F1304" t="s">
        <v>4625</v>
      </c>
      <c r="G1304" t="s">
        <v>2727</v>
      </c>
      <c r="H1304" s="10" t="s">
        <v>2728</v>
      </c>
      <c r="I1304" s="10" t="s">
        <v>2728</v>
      </c>
    </row>
    <row r="1305" spans="1:9" x14ac:dyDescent="0.2">
      <c r="A1305">
        <v>1304</v>
      </c>
      <c r="B1305" s="5">
        <v>39966</v>
      </c>
      <c r="C1305" s="9">
        <v>0.66111111111111109</v>
      </c>
      <c r="D1305" t="s">
        <v>4744</v>
      </c>
      <c r="E1305" t="s">
        <v>4627</v>
      </c>
      <c r="F1305" t="s">
        <v>4625</v>
      </c>
      <c r="G1305" t="s">
        <v>2729</v>
      </c>
      <c r="H1305" s="10" t="s">
        <v>2730</v>
      </c>
      <c r="I1305" s="10" t="s">
        <v>2730</v>
      </c>
    </row>
    <row r="1306" spans="1:9" x14ac:dyDescent="0.2">
      <c r="A1306">
        <v>1305</v>
      </c>
      <c r="B1306" s="5">
        <v>39966</v>
      </c>
      <c r="C1306" s="9">
        <v>0.66111111111111109</v>
      </c>
      <c r="D1306" t="s">
        <v>4744</v>
      </c>
      <c r="E1306" t="s">
        <v>4627</v>
      </c>
      <c r="F1306" t="s">
        <v>4625</v>
      </c>
      <c r="G1306" t="s">
        <v>2731</v>
      </c>
      <c r="H1306" s="10" t="s">
        <v>2732</v>
      </c>
      <c r="I1306" s="10" t="s">
        <v>2732</v>
      </c>
    </row>
    <row r="1307" spans="1:9" x14ac:dyDescent="0.2">
      <c r="A1307">
        <v>1306</v>
      </c>
      <c r="B1307" s="5">
        <v>39966</v>
      </c>
      <c r="C1307" s="9">
        <v>0.66111111111111109</v>
      </c>
      <c r="D1307" t="s">
        <v>4744</v>
      </c>
      <c r="E1307" t="s">
        <v>4627</v>
      </c>
      <c r="F1307" t="s">
        <v>4625</v>
      </c>
      <c r="G1307" t="s">
        <v>2733</v>
      </c>
      <c r="H1307" s="10" t="s">
        <v>2734</v>
      </c>
      <c r="I1307" s="10" t="s">
        <v>2734</v>
      </c>
    </row>
    <row r="1308" spans="1:9" x14ac:dyDescent="0.2">
      <c r="A1308">
        <v>1307</v>
      </c>
      <c r="B1308" s="5">
        <v>39966</v>
      </c>
      <c r="C1308" s="9">
        <v>0.66111111111111109</v>
      </c>
      <c r="D1308" t="s">
        <v>4744</v>
      </c>
      <c r="E1308" t="s">
        <v>4627</v>
      </c>
      <c r="F1308" t="s">
        <v>4625</v>
      </c>
      <c r="G1308" t="s">
        <v>2735</v>
      </c>
      <c r="H1308" s="10" t="s">
        <v>1467</v>
      </c>
      <c r="I1308" s="10" t="s">
        <v>1467</v>
      </c>
    </row>
    <row r="1309" spans="1:9" x14ac:dyDescent="0.2">
      <c r="A1309">
        <v>1308</v>
      </c>
      <c r="B1309" s="5">
        <v>39966</v>
      </c>
      <c r="C1309" s="9">
        <v>0.66111111111111109</v>
      </c>
      <c r="D1309" t="s">
        <v>4744</v>
      </c>
      <c r="E1309" t="s">
        <v>4627</v>
      </c>
      <c r="F1309" t="s">
        <v>4625</v>
      </c>
      <c r="G1309" t="s">
        <v>1468</v>
      </c>
      <c r="H1309" s="10" t="s">
        <v>1469</v>
      </c>
      <c r="I1309" s="10" t="s">
        <v>1469</v>
      </c>
    </row>
    <row r="1310" spans="1:9" x14ac:dyDescent="0.2">
      <c r="A1310">
        <v>1309</v>
      </c>
      <c r="B1310" s="5">
        <v>39966</v>
      </c>
      <c r="C1310" s="9">
        <v>0.66111111111111109</v>
      </c>
      <c r="D1310" t="s">
        <v>4744</v>
      </c>
      <c r="E1310" t="s">
        <v>4627</v>
      </c>
      <c r="F1310" t="s">
        <v>4625</v>
      </c>
      <c r="G1310" t="s">
        <v>1470</v>
      </c>
      <c r="H1310" s="10" t="s">
        <v>1471</v>
      </c>
      <c r="I1310" s="10" t="s">
        <v>1471</v>
      </c>
    </row>
    <row r="1311" spans="1:9" x14ac:dyDescent="0.2">
      <c r="A1311">
        <v>1310</v>
      </c>
      <c r="B1311" s="5">
        <v>39966</v>
      </c>
      <c r="C1311" s="9">
        <v>0.66111111111111109</v>
      </c>
      <c r="D1311" t="s">
        <v>4744</v>
      </c>
      <c r="E1311" t="s">
        <v>4627</v>
      </c>
      <c r="F1311" t="s">
        <v>4625</v>
      </c>
      <c r="G1311" t="s">
        <v>1472</v>
      </c>
      <c r="H1311" s="10" t="s">
        <v>1473</v>
      </c>
      <c r="I1311" s="10" t="s">
        <v>1473</v>
      </c>
    </row>
    <row r="1312" spans="1:9" x14ac:dyDescent="0.2">
      <c r="A1312">
        <v>1311</v>
      </c>
      <c r="B1312" s="5">
        <v>39966</v>
      </c>
      <c r="C1312" s="9">
        <v>0.66111111111111109</v>
      </c>
      <c r="D1312" t="s">
        <v>4744</v>
      </c>
      <c r="E1312" t="s">
        <v>4627</v>
      </c>
      <c r="F1312" t="s">
        <v>4625</v>
      </c>
      <c r="G1312" t="s">
        <v>1474</v>
      </c>
      <c r="H1312" s="10" t="s">
        <v>2028</v>
      </c>
      <c r="I1312" s="10" t="s">
        <v>2028</v>
      </c>
    </row>
    <row r="1313" spans="1:9" x14ac:dyDescent="0.2">
      <c r="A1313">
        <v>1312</v>
      </c>
      <c r="B1313" s="5">
        <v>39966</v>
      </c>
      <c r="C1313" s="9">
        <v>0.66111111111111109</v>
      </c>
      <c r="D1313" t="s">
        <v>4744</v>
      </c>
      <c r="E1313" t="s">
        <v>4627</v>
      </c>
      <c r="F1313" t="s">
        <v>4625</v>
      </c>
      <c r="G1313" t="s">
        <v>2029</v>
      </c>
      <c r="H1313" s="10" t="s">
        <v>5687</v>
      </c>
      <c r="I1313" s="10" t="s">
        <v>5687</v>
      </c>
    </row>
    <row r="1314" spans="1:9" x14ac:dyDescent="0.2">
      <c r="A1314">
        <v>1313</v>
      </c>
      <c r="B1314" s="5">
        <v>39966</v>
      </c>
      <c r="C1314" s="9">
        <v>0.66111111111111109</v>
      </c>
      <c r="D1314" t="s">
        <v>4744</v>
      </c>
      <c r="E1314" t="s">
        <v>4627</v>
      </c>
      <c r="F1314" t="s">
        <v>4625</v>
      </c>
      <c r="G1314" t="s">
        <v>5688</v>
      </c>
      <c r="H1314" s="10" t="s">
        <v>5689</v>
      </c>
      <c r="I1314" s="10" t="s">
        <v>5689</v>
      </c>
    </row>
    <row r="1315" spans="1:9" x14ac:dyDescent="0.2">
      <c r="A1315">
        <v>1314</v>
      </c>
      <c r="B1315" s="5">
        <v>39966</v>
      </c>
      <c r="C1315" s="9">
        <v>0.66111111111111109</v>
      </c>
      <c r="D1315" t="s">
        <v>4744</v>
      </c>
      <c r="E1315" t="s">
        <v>4627</v>
      </c>
      <c r="F1315" t="s">
        <v>4625</v>
      </c>
      <c r="G1315" t="s">
        <v>5690</v>
      </c>
      <c r="H1315" s="10" t="s">
        <v>5691</v>
      </c>
      <c r="I1315" s="10" t="s">
        <v>5691</v>
      </c>
    </row>
    <row r="1316" spans="1:9" x14ac:dyDescent="0.2">
      <c r="A1316">
        <v>1315</v>
      </c>
      <c r="B1316" s="5">
        <v>39966</v>
      </c>
      <c r="C1316" s="9">
        <v>0.66111111111111109</v>
      </c>
      <c r="D1316" t="s">
        <v>4744</v>
      </c>
      <c r="E1316" t="s">
        <v>4627</v>
      </c>
      <c r="F1316" t="s">
        <v>4625</v>
      </c>
      <c r="G1316" t="s">
        <v>5692</v>
      </c>
      <c r="H1316" s="10" t="s">
        <v>5693</v>
      </c>
      <c r="I1316" s="10" t="s">
        <v>5693</v>
      </c>
    </row>
    <row r="1317" spans="1:9" x14ac:dyDescent="0.2">
      <c r="A1317">
        <v>1316</v>
      </c>
      <c r="B1317" s="5">
        <v>39966</v>
      </c>
      <c r="C1317" s="9">
        <v>0.66111111111111109</v>
      </c>
      <c r="D1317" t="s">
        <v>4744</v>
      </c>
      <c r="E1317" t="s">
        <v>4627</v>
      </c>
      <c r="F1317" t="s">
        <v>4625</v>
      </c>
      <c r="G1317" t="s">
        <v>5694</v>
      </c>
      <c r="H1317" s="10" t="s">
        <v>5695</v>
      </c>
      <c r="I1317" s="10" t="s">
        <v>5695</v>
      </c>
    </row>
    <row r="1318" spans="1:9" x14ac:dyDescent="0.2">
      <c r="A1318">
        <v>1317</v>
      </c>
      <c r="B1318" s="5">
        <v>39966</v>
      </c>
      <c r="C1318" s="9">
        <v>0.66111111111111109</v>
      </c>
      <c r="D1318" t="s">
        <v>4744</v>
      </c>
      <c r="E1318" t="s">
        <v>4627</v>
      </c>
      <c r="F1318" t="s">
        <v>4625</v>
      </c>
      <c r="G1318" t="s">
        <v>5696</v>
      </c>
      <c r="H1318" s="10" t="s">
        <v>3281</v>
      </c>
      <c r="I1318" s="10" t="s">
        <v>3281</v>
      </c>
    </row>
    <row r="1319" spans="1:9" x14ac:dyDescent="0.2">
      <c r="A1319">
        <v>1318</v>
      </c>
      <c r="B1319" s="5">
        <v>39966</v>
      </c>
      <c r="C1319" s="9">
        <v>0.66111111111111109</v>
      </c>
      <c r="D1319" t="s">
        <v>4744</v>
      </c>
      <c r="E1319" t="s">
        <v>4627</v>
      </c>
      <c r="F1319" t="s">
        <v>4625</v>
      </c>
      <c r="G1319" t="s">
        <v>3282</v>
      </c>
      <c r="H1319" s="10" t="s">
        <v>597</v>
      </c>
      <c r="I1319" s="10" t="s">
        <v>597</v>
      </c>
    </row>
    <row r="1320" spans="1:9" x14ac:dyDescent="0.2">
      <c r="A1320">
        <v>1319</v>
      </c>
      <c r="B1320" s="5">
        <v>39966</v>
      </c>
      <c r="C1320" s="9">
        <v>0.66111111111111109</v>
      </c>
      <c r="D1320" t="s">
        <v>4744</v>
      </c>
      <c r="E1320" t="s">
        <v>4627</v>
      </c>
      <c r="F1320" t="s">
        <v>4625</v>
      </c>
      <c r="G1320" t="s">
        <v>598</v>
      </c>
      <c r="H1320" s="10" t="s">
        <v>599</v>
      </c>
      <c r="I1320" s="10" t="s">
        <v>599</v>
      </c>
    </row>
    <row r="1321" spans="1:9" x14ac:dyDescent="0.2">
      <c r="A1321">
        <v>1320</v>
      </c>
      <c r="B1321" s="5">
        <v>39966</v>
      </c>
      <c r="C1321" s="9">
        <v>0.66111111111111109</v>
      </c>
      <c r="D1321" t="s">
        <v>4744</v>
      </c>
      <c r="E1321" t="s">
        <v>4627</v>
      </c>
      <c r="F1321" t="s">
        <v>4625</v>
      </c>
      <c r="G1321" t="s">
        <v>600</v>
      </c>
      <c r="H1321" s="10" t="s">
        <v>601</v>
      </c>
      <c r="I1321" s="10" t="s">
        <v>601</v>
      </c>
    </row>
    <row r="1322" spans="1:9" x14ac:dyDescent="0.2">
      <c r="A1322">
        <v>1321</v>
      </c>
      <c r="B1322" s="5">
        <v>39966</v>
      </c>
      <c r="C1322" s="9">
        <v>0.66111111111111109</v>
      </c>
      <c r="D1322" t="s">
        <v>4744</v>
      </c>
      <c r="E1322" t="s">
        <v>4627</v>
      </c>
      <c r="F1322" t="s">
        <v>4625</v>
      </c>
      <c r="G1322" t="s">
        <v>602</v>
      </c>
      <c r="H1322" s="10" t="s">
        <v>603</v>
      </c>
      <c r="I1322" s="10" t="s">
        <v>603</v>
      </c>
    </row>
    <row r="1323" spans="1:9" x14ac:dyDescent="0.2">
      <c r="A1323">
        <v>1322</v>
      </c>
      <c r="B1323" s="5">
        <v>39966</v>
      </c>
      <c r="C1323" s="9">
        <v>0.66111111111111109</v>
      </c>
      <c r="D1323" t="s">
        <v>4744</v>
      </c>
      <c r="E1323" t="s">
        <v>4627</v>
      </c>
      <c r="F1323" t="s">
        <v>4625</v>
      </c>
      <c r="G1323" t="s">
        <v>604</v>
      </c>
      <c r="H1323" s="10" t="s">
        <v>605</v>
      </c>
      <c r="I1323" s="10" t="s">
        <v>605</v>
      </c>
    </row>
    <row r="1324" spans="1:9" x14ac:dyDescent="0.2">
      <c r="A1324">
        <v>1323</v>
      </c>
      <c r="B1324" s="5">
        <v>39966</v>
      </c>
      <c r="C1324" s="9">
        <v>0.66111111111111109</v>
      </c>
      <c r="D1324" t="s">
        <v>4744</v>
      </c>
      <c r="E1324" t="s">
        <v>4627</v>
      </c>
      <c r="F1324" t="s">
        <v>4625</v>
      </c>
      <c r="G1324" t="s">
        <v>606</v>
      </c>
      <c r="H1324" s="10" t="s">
        <v>2564</v>
      </c>
      <c r="I1324" s="10" t="s">
        <v>2564</v>
      </c>
    </row>
    <row r="1325" spans="1:9" x14ac:dyDescent="0.2">
      <c r="A1325">
        <v>1324</v>
      </c>
      <c r="B1325" s="5">
        <v>39966</v>
      </c>
      <c r="C1325" s="9">
        <v>0.66111111111111109</v>
      </c>
      <c r="D1325" t="s">
        <v>4744</v>
      </c>
      <c r="E1325" t="s">
        <v>4627</v>
      </c>
      <c r="F1325" t="s">
        <v>4625</v>
      </c>
      <c r="G1325" t="s">
        <v>2565</v>
      </c>
      <c r="H1325" s="10" t="s">
        <v>2566</v>
      </c>
      <c r="I1325" s="10" t="s">
        <v>2566</v>
      </c>
    </row>
    <row r="1326" spans="1:9" x14ac:dyDescent="0.2">
      <c r="A1326">
        <v>1325</v>
      </c>
      <c r="B1326" s="5">
        <v>39966</v>
      </c>
      <c r="C1326" s="9">
        <v>0.66111111111111109</v>
      </c>
      <c r="D1326" t="s">
        <v>4744</v>
      </c>
      <c r="E1326" t="s">
        <v>4627</v>
      </c>
      <c r="F1326" t="s">
        <v>4625</v>
      </c>
      <c r="G1326" t="s">
        <v>2567</v>
      </c>
      <c r="H1326" s="10" t="s">
        <v>2568</v>
      </c>
      <c r="I1326" s="10" t="s">
        <v>2568</v>
      </c>
    </row>
    <row r="1327" spans="1:9" x14ac:dyDescent="0.2">
      <c r="A1327">
        <v>1326</v>
      </c>
      <c r="B1327" s="5">
        <v>39966</v>
      </c>
      <c r="C1327" s="9">
        <v>0.66111111111111109</v>
      </c>
      <c r="D1327" t="s">
        <v>4744</v>
      </c>
      <c r="E1327" t="s">
        <v>4627</v>
      </c>
      <c r="F1327" t="s">
        <v>4625</v>
      </c>
      <c r="G1327" t="s">
        <v>2569</v>
      </c>
      <c r="H1327" s="10" t="s">
        <v>2570</v>
      </c>
      <c r="I1327" s="10" t="s">
        <v>2570</v>
      </c>
    </row>
    <row r="1328" spans="1:9" x14ac:dyDescent="0.2">
      <c r="A1328">
        <v>1327</v>
      </c>
      <c r="B1328" s="5">
        <v>39966</v>
      </c>
      <c r="C1328" s="9">
        <v>0.66111111111111109</v>
      </c>
      <c r="D1328" t="s">
        <v>4744</v>
      </c>
      <c r="E1328" t="s">
        <v>4627</v>
      </c>
      <c r="F1328" t="s">
        <v>4625</v>
      </c>
      <c r="G1328" t="s">
        <v>2571</v>
      </c>
      <c r="H1328" s="10" t="s">
        <v>5276</v>
      </c>
      <c r="I1328" s="10" t="s">
        <v>5276</v>
      </c>
    </row>
    <row r="1329" spans="1:9" x14ac:dyDescent="0.2">
      <c r="A1329">
        <v>1328</v>
      </c>
      <c r="B1329" s="5">
        <v>39966</v>
      </c>
      <c r="C1329" s="9">
        <v>0.66111111111111109</v>
      </c>
      <c r="D1329" t="s">
        <v>4744</v>
      </c>
      <c r="E1329" t="s">
        <v>4627</v>
      </c>
      <c r="F1329" t="s">
        <v>4625</v>
      </c>
      <c r="G1329" t="s">
        <v>5277</v>
      </c>
      <c r="H1329" s="10" t="s">
        <v>5278</v>
      </c>
      <c r="I1329" s="10" t="s">
        <v>3152</v>
      </c>
    </row>
    <row r="1330" spans="1:9" x14ac:dyDescent="0.2">
      <c r="A1330">
        <v>1329</v>
      </c>
      <c r="B1330" s="5">
        <v>39966</v>
      </c>
      <c r="C1330" s="9">
        <v>0.66111111111111109</v>
      </c>
      <c r="D1330" t="s">
        <v>4744</v>
      </c>
      <c r="E1330" t="s">
        <v>4627</v>
      </c>
      <c r="F1330" t="s">
        <v>4625</v>
      </c>
      <c r="G1330" t="s">
        <v>3153</v>
      </c>
      <c r="H1330" s="10" t="s">
        <v>3154</v>
      </c>
      <c r="I1330" s="10" t="s">
        <v>3154</v>
      </c>
    </row>
    <row r="1331" spans="1:9" x14ac:dyDescent="0.2">
      <c r="A1331">
        <v>1330</v>
      </c>
      <c r="B1331" s="5">
        <v>39966</v>
      </c>
      <c r="C1331" s="9">
        <v>0.66111111111111109</v>
      </c>
      <c r="D1331" t="s">
        <v>4744</v>
      </c>
      <c r="E1331" t="s">
        <v>4627</v>
      </c>
      <c r="F1331" t="s">
        <v>4625</v>
      </c>
      <c r="G1331" t="s">
        <v>3155</v>
      </c>
      <c r="H1331" s="10" t="s">
        <v>4470</v>
      </c>
      <c r="I1331" s="10" t="s">
        <v>4470</v>
      </c>
    </row>
    <row r="1332" spans="1:9" x14ac:dyDescent="0.2">
      <c r="A1332">
        <v>1331</v>
      </c>
      <c r="B1332" s="5">
        <v>39966</v>
      </c>
      <c r="C1332" s="9">
        <v>0.66111111111111109</v>
      </c>
      <c r="D1332" t="s">
        <v>4744</v>
      </c>
      <c r="E1332" t="s">
        <v>4627</v>
      </c>
      <c r="F1332" t="s">
        <v>4625</v>
      </c>
      <c r="G1332" t="s">
        <v>4471</v>
      </c>
      <c r="H1332" s="10" t="s">
        <v>4472</v>
      </c>
      <c r="I1332" s="10" t="s">
        <v>4472</v>
      </c>
    </row>
    <row r="1333" spans="1:9" x14ac:dyDescent="0.2">
      <c r="A1333">
        <v>1332</v>
      </c>
      <c r="B1333" s="5">
        <v>39966</v>
      </c>
      <c r="C1333" s="9">
        <v>0.66111111111111109</v>
      </c>
      <c r="D1333" t="s">
        <v>4744</v>
      </c>
      <c r="E1333" t="s">
        <v>4627</v>
      </c>
      <c r="F1333" t="s">
        <v>4625</v>
      </c>
      <c r="G1333" t="s">
        <v>4473</v>
      </c>
      <c r="H1333" s="10" t="s">
        <v>778</v>
      </c>
      <c r="I1333" s="10" t="s">
        <v>778</v>
      </c>
    </row>
    <row r="1334" spans="1:9" x14ac:dyDescent="0.2">
      <c r="A1334">
        <v>1333</v>
      </c>
      <c r="B1334" s="5">
        <v>39966</v>
      </c>
      <c r="C1334" s="9">
        <v>0.66111111111111109</v>
      </c>
      <c r="D1334" t="s">
        <v>4744</v>
      </c>
      <c r="E1334" t="s">
        <v>4627</v>
      </c>
      <c r="F1334" t="s">
        <v>4625</v>
      </c>
      <c r="G1334" t="s">
        <v>779</v>
      </c>
      <c r="H1334" s="10" t="s">
        <v>780</v>
      </c>
      <c r="I1334" s="10" t="s">
        <v>780</v>
      </c>
    </row>
    <row r="1335" spans="1:9" x14ac:dyDescent="0.2">
      <c r="A1335">
        <v>1334</v>
      </c>
      <c r="B1335" s="5">
        <v>39966</v>
      </c>
      <c r="C1335" s="9">
        <v>0.66111111111111109</v>
      </c>
      <c r="D1335" t="s">
        <v>4744</v>
      </c>
      <c r="E1335" t="s">
        <v>4627</v>
      </c>
      <c r="F1335" t="s">
        <v>4625</v>
      </c>
      <c r="G1335" t="s">
        <v>781</v>
      </c>
      <c r="H1335" s="10" t="s">
        <v>351</v>
      </c>
      <c r="I1335" s="10" t="s">
        <v>351</v>
      </c>
    </row>
    <row r="1336" spans="1:9" x14ac:dyDescent="0.2">
      <c r="A1336">
        <v>1335</v>
      </c>
      <c r="B1336" s="5">
        <v>39966</v>
      </c>
      <c r="C1336" s="9">
        <v>0.66111111111111109</v>
      </c>
      <c r="D1336" t="s">
        <v>4744</v>
      </c>
      <c r="E1336" t="s">
        <v>4627</v>
      </c>
      <c r="F1336" t="s">
        <v>4625</v>
      </c>
      <c r="G1336" t="s">
        <v>352</v>
      </c>
      <c r="H1336" s="10" t="s">
        <v>801</v>
      </c>
      <c r="I1336" s="10" t="s">
        <v>801</v>
      </c>
    </row>
    <row r="1337" spans="1:9" x14ac:dyDescent="0.2">
      <c r="A1337">
        <v>1336</v>
      </c>
      <c r="B1337" s="5">
        <v>39966</v>
      </c>
      <c r="C1337" s="9">
        <v>0.66111111111111109</v>
      </c>
      <c r="D1337" t="s">
        <v>4744</v>
      </c>
      <c r="E1337" t="s">
        <v>4627</v>
      </c>
      <c r="F1337" t="s">
        <v>4625</v>
      </c>
      <c r="G1337" t="s">
        <v>802</v>
      </c>
      <c r="H1337" s="10" t="s">
        <v>803</v>
      </c>
      <c r="I1337" s="10" t="s">
        <v>803</v>
      </c>
    </row>
    <row r="1338" spans="1:9" x14ac:dyDescent="0.2">
      <c r="A1338">
        <v>1337</v>
      </c>
      <c r="B1338" s="5">
        <v>39966</v>
      </c>
      <c r="C1338" s="9">
        <v>0.66111111111111109</v>
      </c>
      <c r="D1338" t="s">
        <v>4744</v>
      </c>
      <c r="E1338" t="s">
        <v>4627</v>
      </c>
      <c r="F1338" t="s">
        <v>4625</v>
      </c>
      <c r="G1338" t="s">
        <v>804</v>
      </c>
      <c r="H1338" s="10" t="s">
        <v>1783</v>
      </c>
      <c r="I1338" s="10" t="s">
        <v>1783</v>
      </c>
    </row>
    <row r="1339" spans="1:9" x14ac:dyDescent="0.2">
      <c r="A1339">
        <v>1338</v>
      </c>
      <c r="B1339" s="5">
        <v>39966</v>
      </c>
      <c r="C1339" s="9">
        <v>0.66111111111111109</v>
      </c>
      <c r="D1339" t="s">
        <v>4744</v>
      </c>
      <c r="E1339" t="s">
        <v>4627</v>
      </c>
      <c r="F1339" t="s">
        <v>4625</v>
      </c>
      <c r="G1339" t="s">
        <v>1784</v>
      </c>
      <c r="H1339" s="10" t="s">
        <v>2258</v>
      </c>
      <c r="I1339" s="10" t="s">
        <v>2258</v>
      </c>
    </row>
    <row r="1340" spans="1:9" x14ac:dyDescent="0.2">
      <c r="A1340">
        <v>1339</v>
      </c>
      <c r="B1340" s="5">
        <v>39966</v>
      </c>
      <c r="C1340" s="9">
        <v>0.66111111111111109</v>
      </c>
      <c r="D1340" t="s">
        <v>4744</v>
      </c>
      <c r="E1340" t="s">
        <v>4627</v>
      </c>
      <c r="F1340" t="s">
        <v>4625</v>
      </c>
      <c r="G1340" t="s">
        <v>2259</v>
      </c>
      <c r="H1340" s="10" t="s">
        <v>2260</v>
      </c>
      <c r="I1340" s="10" t="s">
        <v>2260</v>
      </c>
    </row>
    <row r="1341" spans="1:9" x14ac:dyDescent="0.2">
      <c r="A1341">
        <v>1340</v>
      </c>
      <c r="B1341" s="5">
        <v>39966</v>
      </c>
      <c r="C1341" s="9">
        <v>0.66111111111111109</v>
      </c>
      <c r="D1341" t="s">
        <v>4744</v>
      </c>
      <c r="E1341" t="s">
        <v>4627</v>
      </c>
      <c r="F1341" t="s">
        <v>4625</v>
      </c>
      <c r="G1341" t="s">
        <v>2261</v>
      </c>
      <c r="H1341" s="10" t="s">
        <v>2262</v>
      </c>
      <c r="I1341" s="10" t="s">
        <v>2262</v>
      </c>
    </row>
    <row r="1342" spans="1:9" x14ac:dyDescent="0.2">
      <c r="A1342">
        <v>1341</v>
      </c>
      <c r="B1342" s="5">
        <v>39966</v>
      </c>
      <c r="C1342" s="9">
        <v>0.66111111111111109</v>
      </c>
      <c r="D1342" t="s">
        <v>4744</v>
      </c>
      <c r="E1342" t="s">
        <v>4627</v>
      </c>
      <c r="F1342" t="s">
        <v>4625</v>
      </c>
      <c r="G1342" t="s">
        <v>2263</v>
      </c>
      <c r="H1342" s="10" t="s">
        <v>2264</v>
      </c>
      <c r="I1342" s="10" t="s">
        <v>2264</v>
      </c>
    </row>
    <row r="1343" spans="1:9" x14ac:dyDescent="0.2">
      <c r="A1343">
        <v>1342</v>
      </c>
      <c r="B1343" s="5">
        <v>39966</v>
      </c>
      <c r="C1343" s="9">
        <v>0.66111111111111109</v>
      </c>
      <c r="D1343" t="s">
        <v>4744</v>
      </c>
      <c r="E1343" t="s">
        <v>4627</v>
      </c>
      <c r="F1343" t="s">
        <v>4625</v>
      </c>
      <c r="G1343" t="s">
        <v>2265</v>
      </c>
      <c r="H1343" s="10" t="s">
        <v>2266</v>
      </c>
      <c r="I1343" s="10" t="s">
        <v>2266</v>
      </c>
    </row>
    <row r="1344" spans="1:9" x14ac:dyDescent="0.2">
      <c r="A1344">
        <v>1343</v>
      </c>
      <c r="B1344" s="5">
        <v>39966</v>
      </c>
      <c r="C1344" s="9">
        <v>0.66111111111111109</v>
      </c>
      <c r="D1344" t="s">
        <v>4744</v>
      </c>
      <c r="E1344" t="s">
        <v>4627</v>
      </c>
      <c r="F1344" t="s">
        <v>4625</v>
      </c>
      <c r="G1344" t="s">
        <v>2267</v>
      </c>
      <c r="H1344" s="10" t="s">
        <v>2268</v>
      </c>
      <c r="I1344" t="b">
        <v>1</v>
      </c>
    </row>
    <row r="1345" spans="1:9" x14ac:dyDescent="0.2">
      <c r="A1345">
        <v>1344</v>
      </c>
      <c r="B1345" s="5">
        <v>39966</v>
      </c>
      <c r="C1345" s="9">
        <v>0.66111111111111109</v>
      </c>
      <c r="D1345" t="s">
        <v>4744</v>
      </c>
      <c r="E1345" t="s">
        <v>4627</v>
      </c>
      <c r="F1345" t="s">
        <v>4625</v>
      </c>
      <c r="G1345" t="s">
        <v>2269</v>
      </c>
      <c r="H1345" s="10" t="s">
        <v>2270</v>
      </c>
      <c r="I1345" t="b">
        <v>1</v>
      </c>
    </row>
    <row r="1346" spans="1:9" x14ac:dyDescent="0.2">
      <c r="A1346">
        <v>1345</v>
      </c>
      <c r="B1346" s="5">
        <v>39966</v>
      </c>
      <c r="C1346" s="9">
        <v>0.66111111111111109</v>
      </c>
      <c r="D1346" t="s">
        <v>4744</v>
      </c>
      <c r="E1346" t="s">
        <v>4627</v>
      </c>
      <c r="F1346" t="s">
        <v>4625</v>
      </c>
      <c r="G1346" t="s">
        <v>2099</v>
      </c>
      <c r="H1346" s="10" t="s">
        <v>2100</v>
      </c>
      <c r="I1346" s="10" t="s">
        <v>2100</v>
      </c>
    </row>
    <row r="1347" spans="1:9" x14ac:dyDescent="0.2">
      <c r="A1347">
        <v>1346</v>
      </c>
      <c r="B1347" s="5">
        <v>39966</v>
      </c>
      <c r="C1347" s="9">
        <v>0.66111111111111109</v>
      </c>
      <c r="D1347" t="s">
        <v>4744</v>
      </c>
      <c r="E1347" t="s">
        <v>4627</v>
      </c>
      <c r="F1347" t="s">
        <v>4625</v>
      </c>
      <c r="G1347" t="s">
        <v>2101</v>
      </c>
      <c r="H1347" s="10" t="s">
        <v>434</v>
      </c>
      <c r="I1347" s="10" t="s">
        <v>434</v>
      </c>
    </row>
    <row r="1348" spans="1:9" x14ac:dyDescent="0.2">
      <c r="A1348">
        <v>1347</v>
      </c>
      <c r="B1348" s="5">
        <v>39966</v>
      </c>
      <c r="C1348" s="9">
        <v>0.66111111111111109</v>
      </c>
      <c r="D1348" t="s">
        <v>4744</v>
      </c>
      <c r="E1348" t="s">
        <v>4627</v>
      </c>
      <c r="F1348" t="s">
        <v>4625</v>
      </c>
      <c r="G1348" t="s">
        <v>435</v>
      </c>
      <c r="H1348" s="10" t="s">
        <v>436</v>
      </c>
      <c r="I1348" s="10" t="s">
        <v>436</v>
      </c>
    </row>
    <row r="1349" spans="1:9" x14ac:dyDescent="0.2">
      <c r="A1349">
        <v>1348</v>
      </c>
      <c r="B1349" s="5">
        <v>39966</v>
      </c>
      <c r="C1349" s="9">
        <v>0.66111111111111109</v>
      </c>
      <c r="D1349" t="s">
        <v>4744</v>
      </c>
      <c r="E1349" t="s">
        <v>4627</v>
      </c>
      <c r="F1349" t="s">
        <v>4625</v>
      </c>
      <c r="G1349" t="s">
        <v>437</v>
      </c>
      <c r="H1349" s="10" t="s">
        <v>438</v>
      </c>
      <c r="I1349" s="10" t="s">
        <v>438</v>
      </c>
    </row>
    <row r="1350" spans="1:9" x14ac:dyDescent="0.2">
      <c r="A1350">
        <v>1349</v>
      </c>
      <c r="B1350" s="5">
        <v>39966</v>
      </c>
      <c r="C1350" s="9">
        <v>0.66111111111111109</v>
      </c>
      <c r="D1350" t="s">
        <v>4744</v>
      </c>
      <c r="E1350" t="s">
        <v>4627</v>
      </c>
      <c r="F1350" t="s">
        <v>4625</v>
      </c>
      <c r="G1350" t="s">
        <v>439</v>
      </c>
      <c r="H1350" s="10" t="s">
        <v>440</v>
      </c>
      <c r="I1350" s="10" t="s">
        <v>440</v>
      </c>
    </row>
    <row r="1351" spans="1:9" x14ac:dyDescent="0.2">
      <c r="A1351">
        <v>1350</v>
      </c>
      <c r="B1351" s="5">
        <v>39966</v>
      </c>
      <c r="C1351" s="9">
        <v>0.66111111111111109</v>
      </c>
      <c r="D1351" t="s">
        <v>4744</v>
      </c>
      <c r="E1351" t="s">
        <v>4627</v>
      </c>
      <c r="F1351" t="s">
        <v>4625</v>
      </c>
      <c r="G1351" t="s">
        <v>441</v>
      </c>
      <c r="H1351" s="10" t="s">
        <v>442</v>
      </c>
      <c r="I1351" s="10" t="s">
        <v>442</v>
      </c>
    </row>
    <row r="1352" spans="1:9" x14ac:dyDescent="0.2">
      <c r="A1352">
        <v>1351</v>
      </c>
      <c r="B1352" s="5">
        <v>39966</v>
      </c>
      <c r="C1352" s="9">
        <v>0.66111111111111109</v>
      </c>
      <c r="D1352" t="s">
        <v>4744</v>
      </c>
      <c r="E1352" t="s">
        <v>4627</v>
      </c>
      <c r="F1352" t="s">
        <v>4625</v>
      </c>
      <c r="G1352" t="s">
        <v>443</v>
      </c>
      <c r="H1352" s="10" t="s">
        <v>444</v>
      </c>
      <c r="I1352" s="10" t="s">
        <v>444</v>
      </c>
    </row>
    <row r="1353" spans="1:9" x14ac:dyDescent="0.2">
      <c r="A1353">
        <v>1352</v>
      </c>
      <c r="B1353" s="5">
        <v>39966</v>
      </c>
      <c r="C1353" s="9">
        <v>0.66111111111111109</v>
      </c>
      <c r="D1353" t="s">
        <v>4744</v>
      </c>
      <c r="E1353" t="s">
        <v>4627</v>
      </c>
      <c r="F1353" t="s">
        <v>4625</v>
      </c>
      <c r="G1353" t="s">
        <v>445</v>
      </c>
      <c r="H1353" s="10" t="s">
        <v>3726</v>
      </c>
      <c r="I1353" s="10" t="s">
        <v>3726</v>
      </c>
    </row>
    <row r="1354" spans="1:9" x14ac:dyDescent="0.2">
      <c r="A1354">
        <v>1353</v>
      </c>
      <c r="B1354" s="5">
        <v>39966</v>
      </c>
      <c r="C1354" s="9">
        <v>0.66111111111111109</v>
      </c>
      <c r="D1354" t="s">
        <v>4744</v>
      </c>
      <c r="E1354" t="s">
        <v>4627</v>
      </c>
      <c r="F1354" t="s">
        <v>4625</v>
      </c>
      <c r="G1354" t="s">
        <v>3727</v>
      </c>
      <c r="H1354" s="10" t="s">
        <v>3728</v>
      </c>
      <c r="I1354" s="10" t="s">
        <v>3728</v>
      </c>
    </row>
    <row r="1355" spans="1:9" x14ac:dyDescent="0.2">
      <c r="A1355">
        <v>1354</v>
      </c>
      <c r="B1355" s="5">
        <v>39966</v>
      </c>
      <c r="C1355" s="9">
        <v>0.66111111111111109</v>
      </c>
      <c r="D1355" t="s">
        <v>4744</v>
      </c>
      <c r="E1355" t="s">
        <v>4627</v>
      </c>
      <c r="F1355" t="s">
        <v>4625</v>
      </c>
      <c r="G1355" t="s">
        <v>3729</v>
      </c>
      <c r="H1355" s="10" t="s">
        <v>3730</v>
      </c>
      <c r="I1355" s="10" t="s">
        <v>3730</v>
      </c>
    </row>
    <row r="1356" spans="1:9" x14ac:dyDescent="0.2">
      <c r="A1356">
        <v>1355</v>
      </c>
      <c r="B1356" s="5">
        <v>39966</v>
      </c>
      <c r="C1356" s="9">
        <v>0.66111111111111109</v>
      </c>
      <c r="D1356" t="s">
        <v>4744</v>
      </c>
      <c r="E1356" t="s">
        <v>4627</v>
      </c>
      <c r="F1356" t="s">
        <v>4625</v>
      </c>
      <c r="G1356" t="s">
        <v>3731</v>
      </c>
      <c r="H1356" s="10" t="s">
        <v>3732</v>
      </c>
      <c r="I1356" s="10" t="s">
        <v>3732</v>
      </c>
    </row>
    <row r="1357" spans="1:9" x14ac:dyDescent="0.2">
      <c r="A1357">
        <v>1356</v>
      </c>
      <c r="B1357" s="5">
        <v>39966</v>
      </c>
      <c r="C1357" s="9">
        <v>0.66111111111111109</v>
      </c>
      <c r="D1357" t="s">
        <v>4744</v>
      </c>
      <c r="E1357" t="s">
        <v>4627</v>
      </c>
      <c r="F1357" t="s">
        <v>4625</v>
      </c>
      <c r="G1357" t="s">
        <v>3733</v>
      </c>
      <c r="H1357" s="10" t="s">
        <v>3734</v>
      </c>
      <c r="I1357" s="10" t="s">
        <v>3734</v>
      </c>
    </row>
    <row r="1358" spans="1:9" x14ac:dyDescent="0.2">
      <c r="A1358">
        <v>1357</v>
      </c>
      <c r="B1358" s="5">
        <v>39966</v>
      </c>
      <c r="C1358" s="9">
        <v>0.66111111111111109</v>
      </c>
      <c r="D1358" t="s">
        <v>4744</v>
      </c>
      <c r="E1358" t="s">
        <v>4627</v>
      </c>
      <c r="F1358" t="s">
        <v>4625</v>
      </c>
      <c r="G1358" t="s">
        <v>3735</v>
      </c>
      <c r="H1358" s="10" t="s">
        <v>4857</v>
      </c>
      <c r="I1358" s="10" t="s">
        <v>4857</v>
      </c>
    </row>
    <row r="1359" spans="1:9" x14ac:dyDescent="0.2">
      <c r="A1359">
        <v>1358</v>
      </c>
      <c r="B1359" s="5">
        <v>39966</v>
      </c>
      <c r="C1359" s="9">
        <v>0.66111111111111109</v>
      </c>
      <c r="D1359" t="s">
        <v>4744</v>
      </c>
      <c r="E1359" t="s">
        <v>4627</v>
      </c>
      <c r="F1359" t="s">
        <v>4625</v>
      </c>
      <c r="G1359" t="s">
        <v>4858</v>
      </c>
      <c r="H1359" s="10" t="s">
        <v>4859</v>
      </c>
      <c r="I1359" s="10" t="s">
        <v>4859</v>
      </c>
    </row>
    <row r="1360" spans="1:9" x14ac:dyDescent="0.2">
      <c r="A1360">
        <v>1359</v>
      </c>
      <c r="B1360" s="5">
        <v>39966</v>
      </c>
      <c r="C1360" s="9">
        <v>0.66111111111111109</v>
      </c>
      <c r="D1360" t="s">
        <v>4744</v>
      </c>
      <c r="E1360" t="s">
        <v>4627</v>
      </c>
      <c r="F1360" t="s">
        <v>4625</v>
      </c>
      <c r="G1360" t="s">
        <v>4659</v>
      </c>
      <c r="H1360" s="10" t="s">
        <v>4673</v>
      </c>
      <c r="I1360" s="10" t="s">
        <v>4673</v>
      </c>
    </row>
    <row r="1361" spans="1:9" x14ac:dyDescent="0.2">
      <c r="A1361">
        <v>1360</v>
      </c>
      <c r="B1361" s="5">
        <v>39966</v>
      </c>
      <c r="C1361" s="9">
        <v>0.66111111111111109</v>
      </c>
      <c r="D1361" t="s">
        <v>4744</v>
      </c>
      <c r="E1361" t="s">
        <v>4627</v>
      </c>
      <c r="F1361" t="s">
        <v>4625</v>
      </c>
      <c r="G1361" t="s">
        <v>4674</v>
      </c>
      <c r="H1361" s="10" t="s">
        <v>4675</v>
      </c>
      <c r="I1361" s="10" t="s">
        <v>4675</v>
      </c>
    </row>
    <row r="1362" spans="1:9" x14ac:dyDescent="0.2">
      <c r="A1362">
        <v>1361</v>
      </c>
      <c r="B1362" s="5">
        <v>39966</v>
      </c>
      <c r="C1362" s="9">
        <v>0.66111111111111109</v>
      </c>
      <c r="D1362" t="s">
        <v>4744</v>
      </c>
      <c r="E1362" t="s">
        <v>4627</v>
      </c>
      <c r="F1362" t="s">
        <v>4625</v>
      </c>
      <c r="G1362" t="s">
        <v>4676</v>
      </c>
      <c r="H1362" s="10" t="s">
        <v>4677</v>
      </c>
      <c r="I1362" s="10" t="s">
        <v>4677</v>
      </c>
    </row>
    <row r="1363" spans="1:9" x14ac:dyDescent="0.2">
      <c r="A1363">
        <v>1362</v>
      </c>
      <c r="B1363" s="5">
        <v>39966</v>
      </c>
      <c r="C1363" s="9">
        <v>0.66111111111111109</v>
      </c>
      <c r="D1363" t="s">
        <v>4744</v>
      </c>
      <c r="E1363" t="s">
        <v>4627</v>
      </c>
      <c r="F1363" t="s">
        <v>4625</v>
      </c>
      <c r="G1363" t="s">
        <v>4678</v>
      </c>
      <c r="H1363" s="10" t="s">
        <v>4679</v>
      </c>
      <c r="I1363" s="10" t="s">
        <v>4679</v>
      </c>
    </row>
    <row r="1364" spans="1:9" x14ac:dyDescent="0.2">
      <c r="A1364">
        <v>1363</v>
      </c>
      <c r="B1364" s="5">
        <v>39966</v>
      </c>
      <c r="C1364" s="9">
        <v>0.66111111111111109</v>
      </c>
      <c r="D1364" t="s">
        <v>4744</v>
      </c>
      <c r="E1364" t="s">
        <v>4627</v>
      </c>
      <c r="F1364" t="s">
        <v>4625</v>
      </c>
      <c r="G1364" t="s">
        <v>4680</v>
      </c>
      <c r="H1364" s="10" t="s">
        <v>920</v>
      </c>
      <c r="I1364" s="10" t="s">
        <v>920</v>
      </c>
    </row>
    <row r="1365" spans="1:9" x14ac:dyDescent="0.2">
      <c r="A1365">
        <v>1364</v>
      </c>
      <c r="B1365" s="5">
        <v>39966</v>
      </c>
      <c r="C1365" s="9">
        <v>0.66111111111111109</v>
      </c>
      <c r="D1365" t="s">
        <v>4744</v>
      </c>
      <c r="E1365" t="s">
        <v>4627</v>
      </c>
      <c r="F1365" t="s">
        <v>4625</v>
      </c>
      <c r="G1365" t="s">
        <v>921</v>
      </c>
      <c r="H1365" s="10" t="s">
        <v>922</v>
      </c>
      <c r="I1365" s="10" t="s">
        <v>922</v>
      </c>
    </row>
    <row r="1366" spans="1:9" x14ac:dyDescent="0.2">
      <c r="A1366">
        <v>1365</v>
      </c>
      <c r="B1366" s="5">
        <v>39966</v>
      </c>
      <c r="C1366" s="9">
        <v>0.66111111111111109</v>
      </c>
      <c r="D1366" t="s">
        <v>4744</v>
      </c>
      <c r="E1366" t="s">
        <v>4627</v>
      </c>
      <c r="F1366" t="s">
        <v>4625</v>
      </c>
      <c r="G1366" t="s">
        <v>923</v>
      </c>
      <c r="H1366" s="10" t="s">
        <v>924</v>
      </c>
      <c r="I1366" s="10" t="s">
        <v>924</v>
      </c>
    </row>
    <row r="1367" spans="1:9" x14ac:dyDescent="0.2">
      <c r="A1367">
        <v>1366</v>
      </c>
      <c r="B1367" s="5">
        <v>39966</v>
      </c>
      <c r="C1367" s="9">
        <v>0.66111111111111109</v>
      </c>
      <c r="D1367" t="s">
        <v>4744</v>
      </c>
      <c r="E1367" t="s">
        <v>4627</v>
      </c>
      <c r="F1367" t="s">
        <v>4625</v>
      </c>
      <c r="G1367" t="s">
        <v>925</v>
      </c>
      <c r="H1367" s="10" t="s">
        <v>4586</v>
      </c>
      <c r="I1367" s="10" t="s">
        <v>4586</v>
      </c>
    </row>
    <row r="1368" spans="1:9" x14ac:dyDescent="0.2">
      <c r="A1368">
        <v>1367</v>
      </c>
      <c r="B1368" s="5">
        <v>39966</v>
      </c>
      <c r="C1368" s="9">
        <v>0.66111111111111109</v>
      </c>
      <c r="D1368" t="s">
        <v>4744</v>
      </c>
      <c r="E1368" t="s">
        <v>4627</v>
      </c>
      <c r="F1368" t="s">
        <v>4625</v>
      </c>
      <c r="G1368" t="s">
        <v>4587</v>
      </c>
      <c r="H1368" s="10" t="s">
        <v>4304</v>
      </c>
      <c r="I1368" s="10" t="s">
        <v>4304</v>
      </c>
    </row>
    <row r="1369" spans="1:9" x14ac:dyDescent="0.2">
      <c r="A1369">
        <v>1368</v>
      </c>
      <c r="B1369" s="5">
        <v>39966</v>
      </c>
      <c r="C1369" s="9">
        <v>0.66111111111111109</v>
      </c>
      <c r="D1369" t="s">
        <v>4744</v>
      </c>
      <c r="E1369" t="s">
        <v>4627</v>
      </c>
      <c r="F1369" t="s">
        <v>4625</v>
      </c>
      <c r="G1369" t="s">
        <v>4305</v>
      </c>
      <c r="H1369" s="10" t="s">
        <v>4306</v>
      </c>
      <c r="I1369" s="10" t="s">
        <v>4306</v>
      </c>
    </row>
    <row r="1370" spans="1:9" x14ac:dyDescent="0.2">
      <c r="A1370">
        <v>1369</v>
      </c>
      <c r="B1370" s="5">
        <v>39966</v>
      </c>
      <c r="C1370" s="9">
        <v>0.66111111111111109</v>
      </c>
      <c r="D1370" t="s">
        <v>4744</v>
      </c>
      <c r="E1370" t="s">
        <v>4627</v>
      </c>
      <c r="F1370" t="s">
        <v>4625</v>
      </c>
      <c r="G1370" t="s">
        <v>4307</v>
      </c>
      <c r="H1370" s="10" t="s">
        <v>4308</v>
      </c>
      <c r="I1370" s="10" t="s">
        <v>4308</v>
      </c>
    </row>
    <row r="1371" spans="1:9" x14ac:dyDescent="0.2">
      <c r="A1371">
        <v>1370</v>
      </c>
      <c r="B1371" s="5">
        <v>39966</v>
      </c>
      <c r="C1371" s="9">
        <v>0.66111111111111109</v>
      </c>
      <c r="D1371" t="s">
        <v>4744</v>
      </c>
      <c r="E1371" t="s">
        <v>4627</v>
      </c>
      <c r="F1371" t="s">
        <v>4625</v>
      </c>
      <c r="G1371" t="s">
        <v>4309</v>
      </c>
      <c r="H1371" s="10" t="s">
        <v>4310</v>
      </c>
      <c r="I1371" s="10" t="s">
        <v>4310</v>
      </c>
    </row>
    <row r="1372" spans="1:9" x14ac:dyDescent="0.2">
      <c r="A1372">
        <v>1371</v>
      </c>
      <c r="B1372" s="5">
        <v>39966</v>
      </c>
      <c r="C1372" s="9">
        <v>0.66111111111111109</v>
      </c>
      <c r="D1372" t="s">
        <v>4744</v>
      </c>
      <c r="E1372" t="s">
        <v>4627</v>
      </c>
      <c r="F1372" t="s">
        <v>4625</v>
      </c>
      <c r="G1372" t="s">
        <v>4311</v>
      </c>
      <c r="H1372" s="10" t="s">
        <v>1685</v>
      </c>
      <c r="I1372" s="10" t="s">
        <v>1685</v>
      </c>
    </row>
    <row r="1373" spans="1:9" x14ac:dyDescent="0.2">
      <c r="A1373">
        <v>1372</v>
      </c>
      <c r="B1373" s="5">
        <v>39966</v>
      </c>
      <c r="C1373" s="9">
        <v>0.66111111111111109</v>
      </c>
      <c r="D1373" t="s">
        <v>4744</v>
      </c>
      <c r="E1373" t="s">
        <v>4627</v>
      </c>
      <c r="F1373" t="s">
        <v>4625</v>
      </c>
      <c r="G1373" t="s">
        <v>1686</v>
      </c>
      <c r="H1373" s="10" t="s">
        <v>1687</v>
      </c>
      <c r="I1373" s="10" t="s">
        <v>1687</v>
      </c>
    </row>
    <row r="1374" spans="1:9" x14ac:dyDescent="0.2">
      <c r="A1374">
        <v>1373</v>
      </c>
      <c r="B1374" s="5">
        <v>39966</v>
      </c>
      <c r="C1374" s="9">
        <v>0.66111111111111109</v>
      </c>
      <c r="D1374" t="s">
        <v>4744</v>
      </c>
      <c r="E1374" t="s">
        <v>4627</v>
      </c>
      <c r="F1374" t="s">
        <v>4625</v>
      </c>
      <c r="G1374" t="s">
        <v>1688</v>
      </c>
      <c r="H1374" s="10" t="s">
        <v>1689</v>
      </c>
      <c r="I1374" s="10" t="s">
        <v>1689</v>
      </c>
    </row>
    <row r="1375" spans="1:9" x14ac:dyDescent="0.2">
      <c r="A1375">
        <v>1374</v>
      </c>
      <c r="B1375" s="5">
        <v>39966</v>
      </c>
      <c r="C1375" s="9">
        <v>0.66111111111111109</v>
      </c>
      <c r="D1375" t="s">
        <v>4744</v>
      </c>
      <c r="E1375" t="s">
        <v>4627</v>
      </c>
      <c r="F1375" t="s">
        <v>4625</v>
      </c>
      <c r="G1375" t="s">
        <v>1690</v>
      </c>
      <c r="H1375" s="10" t="s">
        <v>401</v>
      </c>
      <c r="I1375" s="10" t="s">
        <v>401</v>
      </c>
    </row>
    <row r="1376" spans="1:9" x14ac:dyDescent="0.2">
      <c r="A1376">
        <v>1375</v>
      </c>
      <c r="B1376" s="5">
        <v>39966</v>
      </c>
      <c r="C1376" s="9">
        <v>0.66111111111111109</v>
      </c>
      <c r="D1376" t="s">
        <v>4744</v>
      </c>
      <c r="E1376" t="s">
        <v>4627</v>
      </c>
      <c r="F1376" t="s">
        <v>4625</v>
      </c>
      <c r="G1376" t="s">
        <v>402</v>
      </c>
      <c r="H1376" s="10" t="s">
        <v>403</v>
      </c>
      <c r="I1376" s="10" t="s">
        <v>403</v>
      </c>
    </row>
    <row r="1377" spans="1:9" x14ac:dyDescent="0.2">
      <c r="A1377">
        <v>1376</v>
      </c>
      <c r="B1377" s="5">
        <v>39966</v>
      </c>
      <c r="C1377" s="9">
        <v>0.66111111111111109</v>
      </c>
      <c r="D1377" t="s">
        <v>4744</v>
      </c>
      <c r="E1377" t="s">
        <v>4627</v>
      </c>
      <c r="F1377" t="s">
        <v>4625</v>
      </c>
      <c r="G1377" t="s">
        <v>404</v>
      </c>
      <c r="H1377" s="10" t="s">
        <v>405</v>
      </c>
      <c r="I1377" s="10" t="s">
        <v>405</v>
      </c>
    </row>
    <row r="1378" spans="1:9" x14ac:dyDescent="0.2">
      <c r="A1378">
        <v>1377</v>
      </c>
      <c r="B1378" s="5">
        <v>39966</v>
      </c>
      <c r="C1378" s="9">
        <v>0.66111111111111109</v>
      </c>
      <c r="D1378" t="s">
        <v>4744</v>
      </c>
      <c r="E1378" t="s">
        <v>4627</v>
      </c>
      <c r="F1378" t="s">
        <v>4625</v>
      </c>
      <c r="G1378" t="s">
        <v>406</v>
      </c>
      <c r="H1378" s="10" t="s">
        <v>407</v>
      </c>
      <c r="I1378" s="10" t="s">
        <v>407</v>
      </c>
    </row>
    <row r="1379" spans="1:9" x14ac:dyDescent="0.2">
      <c r="A1379">
        <v>1378</v>
      </c>
      <c r="B1379" s="5">
        <v>39966</v>
      </c>
      <c r="C1379" s="9">
        <v>0.66111111111111109</v>
      </c>
      <c r="D1379" t="s">
        <v>4744</v>
      </c>
      <c r="E1379" t="s">
        <v>4627</v>
      </c>
      <c r="F1379" t="s">
        <v>4625</v>
      </c>
      <c r="G1379" t="s">
        <v>408</v>
      </c>
      <c r="H1379" s="10" t="s">
        <v>5723</v>
      </c>
      <c r="I1379" s="10" t="s">
        <v>5723</v>
      </c>
    </row>
    <row r="1380" spans="1:9" x14ac:dyDescent="0.2">
      <c r="A1380">
        <v>1379</v>
      </c>
      <c r="B1380" s="5">
        <v>39966</v>
      </c>
      <c r="C1380" s="9">
        <v>0.66111111111111109</v>
      </c>
      <c r="D1380" t="s">
        <v>4744</v>
      </c>
      <c r="E1380" t="s">
        <v>4627</v>
      </c>
      <c r="F1380" t="s">
        <v>4625</v>
      </c>
      <c r="G1380" t="s">
        <v>5724</v>
      </c>
      <c r="H1380" s="10" t="s">
        <v>2892</v>
      </c>
      <c r="I1380" s="10" t="s">
        <v>2892</v>
      </c>
    </row>
    <row r="1381" spans="1:9" x14ac:dyDescent="0.2">
      <c r="A1381">
        <v>1380</v>
      </c>
      <c r="B1381" s="5">
        <v>39966</v>
      </c>
      <c r="C1381" s="9">
        <v>0.66111111111111109</v>
      </c>
      <c r="D1381" t="s">
        <v>4744</v>
      </c>
      <c r="E1381" t="s">
        <v>4627</v>
      </c>
      <c r="F1381" t="s">
        <v>4625</v>
      </c>
      <c r="G1381" t="s">
        <v>2893</v>
      </c>
      <c r="H1381" s="10" t="s">
        <v>2894</v>
      </c>
      <c r="I1381" s="10" t="s">
        <v>2894</v>
      </c>
    </row>
    <row r="1382" spans="1:9" x14ac:dyDescent="0.2">
      <c r="A1382">
        <v>1381</v>
      </c>
      <c r="B1382" s="5">
        <v>39966</v>
      </c>
      <c r="C1382" s="9">
        <v>0.66111111111111109</v>
      </c>
      <c r="D1382" t="s">
        <v>4744</v>
      </c>
      <c r="E1382" t="s">
        <v>4627</v>
      </c>
      <c r="F1382" t="s">
        <v>4625</v>
      </c>
      <c r="G1382" t="s">
        <v>2895</v>
      </c>
      <c r="H1382" s="10" t="s">
        <v>306</v>
      </c>
      <c r="I1382" s="10" t="s">
        <v>306</v>
      </c>
    </row>
    <row r="1383" spans="1:9" x14ac:dyDescent="0.2">
      <c r="A1383">
        <v>1382</v>
      </c>
      <c r="B1383" s="5">
        <v>39966</v>
      </c>
      <c r="C1383" s="9">
        <v>0.66111111111111109</v>
      </c>
      <c r="D1383" t="s">
        <v>4744</v>
      </c>
      <c r="E1383" t="s">
        <v>4627</v>
      </c>
      <c r="F1383" t="s">
        <v>4625</v>
      </c>
      <c r="G1383" t="s">
        <v>307</v>
      </c>
      <c r="H1383" s="10" t="s">
        <v>308</v>
      </c>
      <c r="I1383" s="10" t="s">
        <v>308</v>
      </c>
    </row>
    <row r="1384" spans="1:9" x14ac:dyDescent="0.2">
      <c r="A1384">
        <v>1383</v>
      </c>
      <c r="B1384" s="5">
        <v>39966</v>
      </c>
      <c r="C1384" s="9">
        <v>0.66111111111111109</v>
      </c>
      <c r="D1384" t="s">
        <v>4744</v>
      </c>
      <c r="E1384" t="s">
        <v>4627</v>
      </c>
      <c r="F1384" t="s">
        <v>4625</v>
      </c>
      <c r="G1384" t="s">
        <v>309</v>
      </c>
      <c r="H1384" s="10" t="s">
        <v>310</v>
      </c>
      <c r="I1384" s="10" t="s">
        <v>310</v>
      </c>
    </row>
    <row r="1385" spans="1:9" x14ac:dyDescent="0.2">
      <c r="A1385">
        <v>1384</v>
      </c>
      <c r="B1385" s="5">
        <v>39966</v>
      </c>
      <c r="C1385" s="9">
        <v>0.66111111111111109</v>
      </c>
      <c r="D1385" t="s">
        <v>4744</v>
      </c>
      <c r="E1385" t="s">
        <v>4627</v>
      </c>
      <c r="F1385" t="s">
        <v>4625</v>
      </c>
      <c r="G1385" t="s">
        <v>311</v>
      </c>
      <c r="H1385" s="10" t="s">
        <v>4873</v>
      </c>
      <c r="I1385" s="10" t="s">
        <v>4873</v>
      </c>
    </row>
    <row r="1386" spans="1:9" x14ac:dyDescent="0.2">
      <c r="A1386">
        <v>1385</v>
      </c>
      <c r="B1386" s="5">
        <v>39966</v>
      </c>
      <c r="C1386" s="9">
        <v>0.66111111111111109</v>
      </c>
      <c r="D1386" t="s">
        <v>4744</v>
      </c>
      <c r="E1386" t="s">
        <v>4627</v>
      </c>
      <c r="F1386" t="s">
        <v>4625</v>
      </c>
      <c r="G1386" t="s">
        <v>4874</v>
      </c>
      <c r="H1386" s="10" t="s">
        <v>4875</v>
      </c>
      <c r="I1386" s="10" t="s">
        <v>4875</v>
      </c>
    </row>
    <row r="1387" spans="1:9" x14ac:dyDescent="0.2">
      <c r="A1387">
        <v>1386</v>
      </c>
      <c r="B1387" s="5">
        <v>39966</v>
      </c>
      <c r="C1387" s="9">
        <v>0.66111111111111109</v>
      </c>
      <c r="D1387" t="s">
        <v>4744</v>
      </c>
      <c r="E1387" t="s">
        <v>4627</v>
      </c>
      <c r="F1387" t="s">
        <v>4625</v>
      </c>
      <c r="G1387" t="s">
        <v>4876</v>
      </c>
      <c r="H1387" s="10" t="s">
        <v>4877</v>
      </c>
      <c r="I1387" s="10" t="s">
        <v>4877</v>
      </c>
    </row>
    <row r="1388" spans="1:9" x14ac:dyDescent="0.2">
      <c r="A1388">
        <v>1387</v>
      </c>
      <c r="B1388" s="5">
        <v>39966</v>
      </c>
      <c r="C1388" s="9">
        <v>0.66111111111111109</v>
      </c>
      <c r="D1388" t="s">
        <v>4744</v>
      </c>
      <c r="E1388" t="s">
        <v>4627</v>
      </c>
      <c r="F1388" t="s">
        <v>4625</v>
      </c>
      <c r="G1388" t="s">
        <v>4878</v>
      </c>
      <c r="H1388" s="10" t="s">
        <v>4879</v>
      </c>
      <c r="I1388" s="10" t="s">
        <v>4879</v>
      </c>
    </row>
    <row r="1389" spans="1:9" x14ac:dyDescent="0.2">
      <c r="A1389">
        <v>1388</v>
      </c>
      <c r="B1389" s="5">
        <v>39966</v>
      </c>
      <c r="C1389" s="9">
        <v>0.66111111111111109</v>
      </c>
      <c r="D1389" t="s">
        <v>4744</v>
      </c>
      <c r="E1389" t="s">
        <v>4627</v>
      </c>
      <c r="F1389" t="s">
        <v>4625</v>
      </c>
      <c r="G1389" t="s">
        <v>4880</v>
      </c>
      <c r="H1389" s="10" t="s">
        <v>4881</v>
      </c>
      <c r="I1389" s="10" t="s">
        <v>4881</v>
      </c>
    </row>
    <row r="1390" spans="1:9" x14ac:dyDescent="0.2">
      <c r="A1390">
        <v>1389</v>
      </c>
      <c r="B1390" s="5">
        <v>39966</v>
      </c>
      <c r="C1390" s="9">
        <v>0.66111111111111109</v>
      </c>
      <c r="D1390" t="s">
        <v>4744</v>
      </c>
      <c r="E1390" t="s">
        <v>4627</v>
      </c>
      <c r="F1390" t="s">
        <v>4625</v>
      </c>
      <c r="G1390" t="s">
        <v>4882</v>
      </c>
      <c r="H1390" s="10" t="s">
        <v>4883</v>
      </c>
      <c r="I1390" s="10" t="s">
        <v>4883</v>
      </c>
    </row>
    <row r="1391" spans="1:9" x14ac:dyDescent="0.2">
      <c r="A1391">
        <v>1390</v>
      </c>
      <c r="B1391" s="5">
        <v>39966</v>
      </c>
      <c r="C1391" s="9">
        <v>0.66111111111111109</v>
      </c>
      <c r="D1391" t="s">
        <v>4744</v>
      </c>
      <c r="E1391" t="s">
        <v>4627</v>
      </c>
      <c r="F1391" t="s">
        <v>4625</v>
      </c>
      <c r="G1391" t="s">
        <v>4884</v>
      </c>
      <c r="H1391" s="10" t="s">
        <v>4885</v>
      </c>
      <c r="I1391" s="10" t="s">
        <v>4885</v>
      </c>
    </row>
    <row r="1392" spans="1:9" x14ac:dyDescent="0.2">
      <c r="A1392">
        <v>1391</v>
      </c>
      <c r="B1392" s="5">
        <v>39966</v>
      </c>
      <c r="C1392" s="9">
        <v>0.66111111111111109</v>
      </c>
      <c r="D1392" t="s">
        <v>4744</v>
      </c>
      <c r="E1392" t="s">
        <v>4627</v>
      </c>
      <c r="F1392" t="s">
        <v>4625</v>
      </c>
      <c r="G1392" t="s">
        <v>4886</v>
      </c>
      <c r="H1392" s="10" t="s">
        <v>4887</v>
      </c>
      <c r="I1392" s="10" t="s">
        <v>4887</v>
      </c>
    </row>
    <row r="1393" spans="1:9" x14ac:dyDescent="0.2">
      <c r="A1393">
        <v>1392</v>
      </c>
      <c r="B1393" s="5">
        <v>39966</v>
      </c>
      <c r="C1393" s="9">
        <v>0.66111111111111109</v>
      </c>
      <c r="D1393" t="s">
        <v>4744</v>
      </c>
      <c r="E1393" t="s">
        <v>4627</v>
      </c>
      <c r="F1393" t="s">
        <v>4625</v>
      </c>
      <c r="G1393" t="s">
        <v>4888</v>
      </c>
      <c r="H1393" s="10" t="s">
        <v>1350</v>
      </c>
      <c r="I1393" s="10" t="s">
        <v>1350</v>
      </c>
    </row>
    <row r="1394" spans="1:9" x14ac:dyDescent="0.2">
      <c r="A1394">
        <v>1393</v>
      </c>
      <c r="B1394" s="5">
        <v>39966</v>
      </c>
      <c r="C1394" s="9">
        <v>0.66111111111111109</v>
      </c>
      <c r="D1394" t="s">
        <v>4744</v>
      </c>
      <c r="E1394" t="s">
        <v>4627</v>
      </c>
      <c r="F1394" t="s">
        <v>4625</v>
      </c>
      <c r="G1394" t="s">
        <v>1351</v>
      </c>
      <c r="H1394" s="10" t="s">
        <v>3609</v>
      </c>
      <c r="I1394" s="10" t="s">
        <v>3609</v>
      </c>
    </row>
    <row r="1395" spans="1:9" x14ac:dyDescent="0.2">
      <c r="A1395">
        <v>1394</v>
      </c>
      <c r="B1395" s="5">
        <v>39966</v>
      </c>
      <c r="C1395" s="9">
        <v>0.66111111111111109</v>
      </c>
      <c r="D1395" t="s">
        <v>4744</v>
      </c>
      <c r="E1395" t="s">
        <v>4627</v>
      </c>
      <c r="F1395" t="s">
        <v>4625</v>
      </c>
      <c r="G1395" t="s">
        <v>3610</v>
      </c>
      <c r="H1395" s="10" t="s">
        <v>3611</v>
      </c>
      <c r="I1395" s="10" t="s">
        <v>3611</v>
      </c>
    </row>
    <row r="1396" spans="1:9" x14ac:dyDescent="0.2">
      <c r="A1396">
        <v>1395</v>
      </c>
      <c r="B1396" s="5">
        <v>39966</v>
      </c>
      <c r="C1396" s="9">
        <v>0.66111111111111109</v>
      </c>
      <c r="D1396" t="s">
        <v>4744</v>
      </c>
      <c r="E1396" t="s">
        <v>4627</v>
      </c>
      <c r="F1396" t="s">
        <v>4625</v>
      </c>
      <c r="G1396" t="s">
        <v>3612</v>
      </c>
      <c r="H1396" s="10" t="s">
        <v>3613</v>
      </c>
      <c r="I1396" s="10" t="s">
        <v>3613</v>
      </c>
    </row>
    <row r="1397" spans="1:9" x14ac:dyDescent="0.2">
      <c r="A1397">
        <v>1396</v>
      </c>
      <c r="B1397" s="5">
        <v>39966</v>
      </c>
      <c r="C1397" s="9">
        <v>0.66111111111111109</v>
      </c>
      <c r="D1397" t="s">
        <v>4744</v>
      </c>
      <c r="E1397" t="s">
        <v>4627</v>
      </c>
      <c r="F1397" t="s">
        <v>4625</v>
      </c>
      <c r="G1397" t="s">
        <v>3614</v>
      </c>
      <c r="H1397" s="10" t="s">
        <v>3615</v>
      </c>
      <c r="I1397" s="10" t="s">
        <v>3615</v>
      </c>
    </row>
    <row r="1398" spans="1:9" x14ac:dyDescent="0.2">
      <c r="A1398">
        <v>1397</v>
      </c>
      <c r="B1398" s="5">
        <v>39966</v>
      </c>
      <c r="C1398" s="9">
        <v>0.66111111111111109</v>
      </c>
      <c r="D1398" t="s">
        <v>4744</v>
      </c>
      <c r="E1398" t="s">
        <v>4627</v>
      </c>
      <c r="F1398" t="s">
        <v>4625</v>
      </c>
      <c r="G1398" t="s">
        <v>3616</v>
      </c>
      <c r="H1398" s="10" t="s">
        <v>3617</v>
      </c>
      <c r="I1398" s="10" t="s">
        <v>3617</v>
      </c>
    </row>
    <row r="1399" spans="1:9" x14ac:dyDescent="0.2">
      <c r="A1399">
        <v>1398</v>
      </c>
      <c r="B1399" s="5">
        <v>39966</v>
      </c>
      <c r="C1399" s="9">
        <v>0.66111111111111109</v>
      </c>
      <c r="D1399" t="s">
        <v>4744</v>
      </c>
      <c r="E1399" t="s">
        <v>4627</v>
      </c>
      <c r="F1399" t="s">
        <v>4625</v>
      </c>
      <c r="G1399" t="s">
        <v>3618</v>
      </c>
      <c r="H1399" s="10" t="s">
        <v>2254</v>
      </c>
      <c r="I1399" s="10" t="s">
        <v>2254</v>
      </c>
    </row>
    <row r="1400" spans="1:9" x14ac:dyDescent="0.2">
      <c r="A1400">
        <v>1399</v>
      </c>
      <c r="B1400" s="5">
        <v>39966</v>
      </c>
      <c r="C1400" s="9">
        <v>0.66111111111111109</v>
      </c>
      <c r="D1400" t="s">
        <v>4744</v>
      </c>
      <c r="E1400" t="s">
        <v>4627</v>
      </c>
      <c r="F1400" t="s">
        <v>4625</v>
      </c>
      <c r="G1400" t="s">
        <v>2255</v>
      </c>
      <c r="H1400" s="10" t="s">
        <v>354</v>
      </c>
      <c r="I1400" s="10" t="s">
        <v>354</v>
      </c>
    </row>
    <row r="1401" spans="1:9" x14ac:dyDescent="0.2">
      <c r="A1401">
        <v>1400</v>
      </c>
      <c r="B1401" s="5">
        <v>39966</v>
      </c>
      <c r="C1401" s="9">
        <v>0.66111111111111109</v>
      </c>
      <c r="D1401" t="s">
        <v>4744</v>
      </c>
      <c r="E1401" t="s">
        <v>4627</v>
      </c>
      <c r="F1401" t="s">
        <v>4625</v>
      </c>
      <c r="G1401" t="s">
        <v>355</v>
      </c>
      <c r="H1401" s="10" t="s">
        <v>356</v>
      </c>
      <c r="I1401" s="10" t="s">
        <v>356</v>
      </c>
    </row>
    <row r="1402" spans="1:9" x14ac:dyDescent="0.2">
      <c r="A1402">
        <v>1401</v>
      </c>
      <c r="B1402" s="5">
        <v>39966</v>
      </c>
      <c r="C1402" s="9">
        <v>0.66111111111111109</v>
      </c>
      <c r="D1402" t="s">
        <v>4744</v>
      </c>
      <c r="E1402" t="s">
        <v>4627</v>
      </c>
      <c r="F1402" t="s">
        <v>4625</v>
      </c>
      <c r="G1402" t="s">
        <v>357</v>
      </c>
      <c r="H1402" s="10" t="s">
        <v>358</v>
      </c>
      <c r="I1402" s="10" t="s">
        <v>358</v>
      </c>
    </row>
    <row r="1403" spans="1:9" x14ac:dyDescent="0.2">
      <c r="A1403">
        <v>1402</v>
      </c>
      <c r="B1403" s="5">
        <v>39966</v>
      </c>
      <c r="C1403" s="9">
        <v>0.66111111111111109</v>
      </c>
      <c r="D1403" t="s">
        <v>4744</v>
      </c>
      <c r="E1403" t="s">
        <v>4627</v>
      </c>
      <c r="F1403" t="s">
        <v>4625</v>
      </c>
      <c r="G1403" t="s">
        <v>359</v>
      </c>
      <c r="H1403" s="10" t="s">
        <v>360</v>
      </c>
      <c r="I1403" s="10" t="s">
        <v>360</v>
      </c>
    </row>
    <row r="1404" spans="1:9" x14ac:dyDescent="0.2">
      <c r="A1404">
        <v>1403</v>
      </c>
      <c r="B1404" s="5">
        <v>39966</v>
      </c>
      <c r="C1404" s="9">
        <v>0.66111111111111109</v>
      </c>
      <c r="D1404" t="s">
        <v>4744</v>
      </c>
      <c r="E1404" t="s">
        <v>4627</v>
      </c>
      <c r="F1404" t="s">
        <v>4625</v>
      </c>
      <c r="G1404" t="s">
        <v>361</v>
      </c>
      <c r="H1404" s="10" t="s">
        <v>362</v>
      </c>
      <c r="I1404" s="10" t="s">
        <v>362</v>
      </c>
    </row>
    <row r="1405" spans="1:9" x14ac:dyDescent="0.2">
      <c r="A1405">
        <v>1404</v>
      </c>
      <c r="B1405" s="5">
        <v>39966</v>
      </c>
      <c r="C1405" s="9">
        <v>0.66111111111111109</v>
      </c>
      <c r="D1405" t="s">
        <v>4744</v>
      </c>
      <c r="E1405" t="s">
        <v>4627</v>
      </c>
      <c r="F1405" t="s">
        <v>4625</v>
      </c>
      <c r="G1405" t="s">
        <v>363</v>
      </c>
      <c r="H1405" s="10" t="s">
        <v>1117</v>
      </c>
      <c r="I1405" s="10" t="s">
        <v>1117</v>
      </c>
    </row>
    <row r="1406" spans="1:9" x14ac:dyDescent="0.2">
      <c r="A1406">
        <v>1405</v>
      </c>
      <c r="B1406" s="5">
        <v>39966</v>
      </c>
      <c r="C1406" s="9">
        <v>0.66111111111111109</v>
      </c>
      <c r="D1406" t="s">
        <v>4744</v>
      </c>
      <c r="E1406" t="s">
        <v>4627</v>
      </c>
      <c r="F1406" t="s">
        <v>4625</v>
      </c>
      <c r="G1406" t="s">
        <v>1118</v>
      </c>
      <c r="H1406" s="10" t="s">
        <v>1119</v>
      </c>
      <c r="I1406" s="10" t="s">
        <v>1119</v>
      </c>
    </row>
    <row r="1407" spans="1:9" x14ac:dyDescent="0.2">
      <c r="A1407">
        <v>1406</v>
      </c>
      <c r="B1407" s="5">
        <v>39966</v>
      </c>
      <c r="C1407" s="9">
        <v>0.66111111111111109</v>
      </c>
      <c r="D1407" t="s">
        <v>4744</v>
      </c>
      <c r="E1407" t="s">
        <v>4627</v>
      </c>
      <c r="F1407" t="s">
        <v>4625</v>
      </c>
      <c r="G1407" t="s">
        <v>1120</v>
      </c>
      <c r="H1407" s="10" t="s">
        <v>3</v>
      </c>
      <c r="I1407" s="10" t="s">
        <v>3</v>
      </c>
    </row>
    <row r="1408" spans="1:9" x14ac:dyDescent="0.2">
      <c r="A1408">
        <v>1407</v>
      </c>
      <c r="B1408" s="5">
        <v>39966</v>
      </c>
      <c r="C1408" s="9">
        <v>0.66111111111111109</v>
      </c>
      <c r="D1408" t="s">
        <v>4744</v>
      </c>
      <c r="E1408" t="s">
        <v>4627</v>
      </c>
      <c r="F1408" t="s">
        <v>4625</v>
      </c>
      <c r="G1408" t="s">
        <v>4</v>
      </c>
      <c r="H1408" s="10" t="s">
        <v>5</v>
      </c>
      <c r="I1408" s="10" t="s">
        <v>5</v>
      </c>
    </row>
    <row r="1409" spans="1:9" x14ac:dyDescent="0.2">
      <c r="A1409">
        <v>1408</v>
      </c>
      <c r="B1409" s="5">
        <v>39966</v>
      </c>
      <c r="C1409" s="9">
        <v>0.66111111111111109</v>
      </c>
      <c r="D1409" t="s">
        <v>4744</v>
      </c>
      <c r="E1409" t="s">
        <v>4627</v>
      </c>
      <c r="F1409" t="s">
        <v>4625</v>
      </c>
      <c r="G1409" t="s">
        <v>6</v>
      </c>
      <c r="H1409" s="10" t="s">
        <v>7</v>
      </c>
      <c r="I1409" s="10" t="s">
        <v>7</v>
      </c>
    </row>
    <row r="1410" spans="1:9" x14ac:dyDescent="0.2">
      <c r="A1410">
        <v>1409</v>
      </c>
      <c r="B1410" s="5">
        <v>39966</v>
      </c>
      <c r="C1410" s="9">
        <v>0.66111111111111109</v>
      </c>
      <c r="D1410" t="s">
        <v>4744</v>
      </c>
      <c r="E1410" t="s">
        <v>4627</v>
      </c>
      <c r="F1410" t="s">
        <v>4625</v>
      </c>
      <c r="G1410" t="s">
        <v>8</v>
      </c>
      <c r="H1410" s="10" t="s">
        <v>9</v>
      </c>
      <c r="I1410" s="10" t="s">
        <v>9</v>
      </c>
    </row>
    <row r="1411" spans="1:9" x14ac:dyDescent="0.2">
      <c r="A1411">
        <v>1410</v>
      </c>
      <c r="B1411" s="5">
        <v>39966</v>
      </c>
      <c r="C1411" s="9">
        <v>0.66111111111111109</v>
      </c>
      <c r="D1411" t="s">
        <v>4744</v>
      </c>
      <c r="E1411" t="s">
        <v>4627</v>
      </c>
      <c r="F1411" t="s">
        <v>4625</v>
      </c>
      <c r="G1411" t="s">
        <v>10</v>
      </c>
      <c r="H1411" s="10" t="s">
        <v>11</v>
      </c>
      <c r="I1411" s="10" t="s">
        <v>11</v>
      </c>
    </row>
    <row r="1412" spans="1:9" x14ac:dyDescent="0.2">
      <c r="A1412">
        <v>1411</v>
      </c>
      <c r="B1412" s="5">
        <v>39966</v>
      </c>
      <c r="C1412" s="9">
        <v>0.66111111111111109</v>
      </c>
      <c r="D1412" t="s">
        <v>4744</v>
      </c>
      <c r="E1412" t="s">
        <v>4627</v>
      </c>
      <c r="F1412" t="s">
        <v>4625</v>
      </c>
      <c r="G1412" t="s">
        <v>12</v>
      </c>
      <c r="H1412" s="10" t="s">
        <v>90</v>
      </c>
      <c r="I1412" s="10" t="s">
        <v>90</v>
      </c>
    </row>
    <row r="1413" spans="1:9" x14ac:dyDescent="0.2">
      <c r="A1413">
        <v>1412</v>
      </c>
      <c r="B1413" s="5">
        <v>39966</v>
      </c>
      <c r="C1413" s="9">
        <v>0.66111111111111109</v>
      </c>
      <c r="D1413" t="s">
        <v>4744</v>
      </c>
      <c r="E1413" t="s">
        <v>4627</v>
      </c>
      <c r="F1413" t="s">
        <v>4625</v>
      </c>
      <c r="G1413" t="s">
        <v>91</v>
      </c>
      <c r="H1413" s="10" t="s">
        <v>4037</v>
      </c>
      <c r="I1413" s="10" t="s">
        <v>4037</v>
      </c>
    </row>
    <row r="1414" spans="1:9" x14ac:dyDescent="0.2">
      <c r="A1414">
        <v>1413</v>
      </c>
      <c r="B1414" s="5">
        <v>39966</v>
      </c>
      <c r="C1414" s="9">
        <v>0.66111111111111109</v>
      </c>
      <c r="D1414" t="s">
        <v>4744</v>
      </c>
      <c r="E1414" t="s">
        <v>4627</v>
      </c>
      <c r="F1414" t="s">
        <v>4625</v>
      </c>
      <c r="G1414" t="s">
        <v>4038</v>
      </c>
      <c r="H1414" s="10" t="s">
        <v>4039</v>
      </c>
      <c r="I1414" s="10" t="s">
        <v>4039</v>
      </c>
    </row>
    <row r="1415" spans="1:9" x14ac:dyDescent="0.2">
      <c r="A1415">
        <v>1414</v>
      </c>
      <c r="B1415" s="5">
        <v>39966</v>
      </c>
      <c r="C1415" s="9">
        <v>0.66111111111111109</v>
      </c>
      <c r="D1415" t="s">
        <v>4744</v>
      </c>
      <c r="E1415" t="s">
        <v>4627</v>
      </c>
      <c r="F1415" t="s">
        <v>4625</v>
      </c>
      <c r="G1415" t="s">
        <v>4040</v>
      </c>
      <c r="H1415" s="10" t="s">
        <v>4041</v>
      </c>
      <c r="I1415" s="10" t="s">
        <v>4041</v>
      </c>
    </row>
    <row r="1416" spans="1:9" x14ac:dyDescent="0.2">
      <c r="A1416">
        <v>1415</v>
      </c>
      <c r="B1416" s="5">
        <v>39966</v>
      </c>
      <c r="C1416" s="9">
        <v>0.66111111111111109</v>
      </c>
      <c r="D1416" t="s">
        <v>4744</v>
      </c>
      <c r="E1416" t="s">
        <v>4627</v>
      </c>
      <c r="F1416" t="s">
        <v>4625</v>
      </c>
      <c r="G1416" t="s">
        <v>4042</v>
      </c>
      <c r="H1416" s="10" t="s">
        <v>4043</v>
      </c>
      <c r="I1416" s="10" t="s">
        <v>4044</v>
      </c>
    </row>
    <row r="1417" spans="1:9" x14ac:dyDescent="0.2">
      <c r="A1417">
        <v>1416</v>
      </c>
      <c r="B1417" s="5">
        <v>39966</v>
      </c>
      <c r="C1417" s="9">
        <v>0.66111111111111109</v>
      </c>
      <c r="D1417" t="s">
        <v>4744</v>
      </c>
      <c r="E1417" t="s">
        <v>4627</v>
      </c>
      <c r="F1417" t="s">
        <v>4625</v>
      </c>
      <c r="G1417" t="s">
        <v>4045</v>
      </c>
      <c r="H1417" s="10" t="s">
        <v>4046</v>
      </c>
      <c r="I1417" s="10" t="s">
        <v>4046</v>
      </c>
    </row>
    <row r="1418" spans="1:9" x14ac:dyDescent="0.2">
      <c r="A1418">
        <v>1417</v>
      </c>
      <c r="B1418" s="5">
        <v>39966</v>
      </c>
      <c r="C1418" s="9">
        <v>0.66111111111111109</v>
      </c>
      <c r="D1418" t="s">
        <v>4744</v>
      </c>
      <c r="E1418" t="s">
        <v>4627</v>
      </c>
      <c r="F1418" t="s">
        <v>4625</v>
      </c>
      <c r="G1418" t="s">
        <v>695</v>
      </c>
      <c r="H1418" s="10" t="s">
        <v>696</v>
      </c>
      <c r="I1418" s="10" t="s">
        <v>696</v>
      </c>
    </row>
    <row r="1419" spans="1:9" x14ac:dyDescent="0.2">
      <c r="A1419">
        <v>1418</v>
      </c>
      <c r="B1419" s="5">
        <v>39966</v>
      </c>
      <c r="C1419" s="9">
        <v>0.66111111111111109</v>
      </c>
      <c r="D1419" t="s">
        <v>4744</v>
      </c>
      <c r="E1419" t="s">
        <v>4627</v>
      </c>
      <c r="F1419" t="s">
        <v>4625</v>
      </c>
      <c r="G1419" t="s">
        <v>697</v>
      </c>
      <c r="H1419" s="10" t="s">
        <v>698</v>
      </c>
      <c r="I1419" s="10" t="s">
        <v>698</v>
      </c>
    </row>
    <row r="1420" spans="1:9" x14ac:dyDescent="0.2">
      <c r="A1420">
        <v>1419</v>
      </c>
      <c r="B1420" s="5">
        <v>39966</v>
      </c>
      <c r="C1420" s="9">
        <v>0.66111111111111109</v>
      </c>
      <c r="D1420" t="s">
        <v>4744</v>
      </c>
      <c r="E1420" t="s">
        <v>4627</v>
      </c>
      <c r="F1420" t="s">
        <v>4625</v>
      </c>
      <c r="G1420" t="s">
        <v>699</v>
      </c>
      <c r="H1420" s="10" t="s">
        <v>700</v>
      </c>
      <c r="I1420" s="10" t="s">
        <v>700</v>
      </c>
    </row>
    <row r="1421" spans="1:9" x14ac:dyDescent="0.2">
      <c r="A1421">
        <v>1420</v>
      </c>
      <c r="B1421" s="5">
        <v>39966</v>
      </c>
      <c r="C1421" s="9">
        <v>0.66111111111111109</v>
      </c>
      <c r="D1421" t="s">
        <v>4744</v>
      </c>
      <c r="E1421" t="s">
        <v>4627</v>
      </c>
      <c r="F1421" t="s">
        <v>4625</v>
      </c>
      <c r="G1421" t="s">
        <v>4071</v>
      </c>
      <c r="H1421" s="10" t="s">
        <v>4079</v>
      </c>
      <c r="I1421" s="10" t="s">
        <v>4079</v>
      </c>
    </row>
    <row r="1422" spans="1:9" x14ac:dyDescent="0.2">
      <c r="A1422">
        <v>1421</v>
      </c>
      <c r="B1422" s="5">
        <v>39966</v>
      </c>
      <c r="C1422" s="9">
        <v>0.66111111111111109</v>
      </c>
      <c r="D1422" t="s">
        <v>4744</v>
      </c>
      <c r="E1422" t="s">
        <v>4627</v>
      </c>
      <c r="F1422" t="s">
        <v>4625</v>
      </c>
      <c r="G1422" t="s">
        <v>4080</v>
      </c>
      <c r="H1422" s="10" t="s">
        <v>4081</v>
      </c>
      <c r="I1422" s="10" t="s">
        <v>4081</v>
      </c>
    </row>
    <row r="1423" spans="1:9" x14ac:dyDescent="0.2">
      <c r="A1423">
        <v>1422</v>
      </c>
      <c r="B1423" s="5">
        <v>39966</v>
      </c>
      <c r="C1423" s="9">
        <v>0.66111111111111109</v>
      </c>
      <c r="D1423" t="s">
        <v>4744</v>
      </c>
      <c r="E1423" t="s">
        <v>4627</v>
      </c>
      <c r="F1423" t="s">
        <v>4625</v>
      </c>
      <c r="G1423" t="s">
        <v>4082</v>
      </c>
      <c r="H1423" s="10" t="s">
        <v>4083</v>
      </c>
      <c r="I1423" s="10" t="s">
        <v>4083</v>
      </c>
    </row>
    <row r="1424" spans="1:9" x14ac:dyDescent="0.2">
      <c r="A1424">
        <v>1423</v>
      </c>
      <c r="B1424" s="5">
        <v>39966</v>
      </c>
      <c r="C1424" s="9">
        <v>0.66111111111111109</v>
      </c>
      <c r="D1424" t="s">
        <v>4744</v>
      </c>
      <c r="E1424" t="s">
        <v>4627</v>
      </c>
      <c r="F1424" t="s">
        <v>4625</v>
      </c>
      <c r="G1424" t="s">
        <v>4084</v>
      </c>
      <c r="H1424" s="10" t="s">
        <v>1178</v>
      </c>
      <c r="I1424" s="10" t="s">
        <v>1178</v>
      </c>
    </row>
    <row r="1425" spans="1:9" x14ac:dyDescent="0.2">
      <c r="A1425">
        <v>1424</v>
      </c>
      <c r="B1425" s="5">
        <v>39966</v>
      </c>
      <c r="C1425" s="9">
        <v>0.66111111111111109</v>
      </c>
      <c r="D1425" t="s">
        <v>4744</v>
      </c>
      <c r="E1425" t="s">
        <v>4627</v>
      </c>
      <c r="F1425" t="s">
        <v>4625</v>
      </c>
      <c r="G1425" t="s">
        <v>1179</v>
      </c>
      <c r="H1425" s="10" t="s">
        <v>1180</v>
      </c>
      <c r="I1425" s="10" t="s">
        <v>1180</v>
      </c>
    </row>
    <row r="1426" spans="1:9" x14ac:dyDescent="0.2">
      <c r="A1426">
        <v>1425</v>
      </c>
      <c r="B1426" s="5">
        <v>39966</v>
      </c>
      <c r="C1426" s="9">
        <v>0.66111111111111109</v>
      </c>
      <c r="D1426" t="s">
        <v>4744</v>
      </c>
      <c r="E1426" t="s">
        <v>4627</v>
      </c>
      <c r="F1426" t="s">
        <v>4625</v>
      </c>
      <c r="G1426" t="s">
        <v>1181</v>
      </c>
      <c r="H1426" s="10" t="s">
        <v>3846</v>
      </c>
      <c r="I1426" s="10" t="s">
        <v>3846</v>
      </c>
    </row>
    <row r="1427" spans="1:9" x14ac:dyDescent="0.2">
      <c r="A1427">
        <v>1426</v>
      </c>
      <c r="B1427" s="5">
        <v>39966</v>
      </c>
      <c r="C1427" s="9">
        <v>0.66111111111111109</v>
      </c>
      <c r="D1427" t="s">
        <v>4744</v>
      </c>
      <c r="E1427" t="s">
        <v>4627</v>
      </c>
      <c r="F1427" t="s">
        <v>4625</v>
      </c>
      <c r="G1427" t="s">
        <v>3847</v>
      </c>
      <c r="H1427" s="10" t="s">
        <v>1202</v>
      </c>
      <c r="I1427" s="10" t="s">
        <v>1202</v>
      </c>
    </row>
    <row r="1428" spans="1:9" x14ac:dyDescent="0.2">
      <c r="A1428">
        <v>1427</v>
      </c>
      <c r="B1428" s="5">
        <v>39966</v>
      </c>
      <c r="C1428" s="9">
        <v>0.66111111111111109</v>
      </c>
      <c r="D1428" t="s">
        <v>4744</v>
      </c>
      <c r="E1428" t="s">
        <v>4627</v>
      </c>
      <c r="F1428" t="s">
        <v>4625</v>
      </c>
      <c r="G1428" t="s">
        <v>1203</v>
      </c>
      <c r="H1428" s="10" t="s">
        <v>1204</v>
      </c>
      <c r="I1428" s="10" t="s">
        <v>1204</v>
      </c>
    </row>
    <row r="1429" spans="1:9" x14ac:dyDescent="0.2">
      <c r="A1429">
        <v>1428</v>
      </c>
      <c r="B1429" s="5">
        <v>39966</v>
      </c>
      <c r="C1429" s="9">
        <v>0.66111111111111109</v>
      </c>
      <c r="D1429" t="s">
        <v>4744</v>
      </c>
      <c r="E1429" t="s">
        <v>4627</v>
      </c>
      <c r="F1429" t="s">
        <v>4625</v>
      </c>
      <c r="G1429" t="s">
        <v>1205</v>
      </c>
      <c r="H1429" s="10" t="s">
        <v>1206</v>
      </c>
      <c r="I1429" s="10" t="s">
        <v>1207</v>
      </c>
    </row>
    <row r="1430" spans="1:9" x14ac:dyDescent="0.2">
      <c r="A1430">
        <v>1429</v>
      </c>
      <c r="B1430" s="5">
        <v>39966</v>
      </c>
      <c r="C1430" s="9">
        <v>0.66111111111111109</v>
      </c>
      <c r="D1430" t="s">
        <v>4744</v>
      </c>
      <c r="E1430" t="s">
        <v>4627</v>
      </c>
      <c r="F1430" t="s">
        <v>4625</v>
      </c>
      <c r="G1430" t="s">
        <v>1208</v>
      </c>
      <c r="H1430" s="10" t="s">
        <v>2699</v>
      </c>
      <c r="I1430" t="b">
        <v>1</v>
      </c>
    </row>
    <row r="1431" spans="1:9" x14ac:dyDescent="0.2">
      <c r="A1431">
        <v>1430</v>
      </c>
      <c r="B1431" s="5">
        <v>39966</v>
      </c>
      <c r="C1431" s="9">
        <v>0.66111111111111109</v>
      </c>
      <c r="D1431" t="s">
        <v>4744</v>
      </c>
      <c r="E1431" t="s">
        <v>4627</v>
      </c>
      <c r="F1431" t="s">
        <v>4625</v>
      </c>
      <c r="G1431" t="s">
        <v>2700</v>
      </c>
      <c r="H1431" s="10" t="s">
        <v>2701</v>
      </c>
      <c r="I1431" t="b">
        <v>1</v>
      </c>
    </row>
    <row r="1432" spans="1:9" x14ac:dyDescent="0.2">
      <c r="A1432">
        <v>1431</v>
      </c>
      <c r="B1432" s="5">
        <v>39966</v>
      </c>
      <c r="C1432" s="9">
        <v>0.66111111111111109</v>
      </c>
      <c r="D1432" t="s">
        <v>4744</v>
      </c>
      <c r="E1432" t="s">
        <v>4627</v>
      </c>
      <c r="F1432" t="s">
        <v>4625</v>
      </c>
      <c r="G1432" t="s">
        <v>2702</v>
      </c>
      <c r="H1432" s="10" t="s">
        <v>2703</v>
      </c>
      <c r="I1432" t="b">
        <v>1</v>
      </c>
    </row>
    <row r="1433" spans="1:9" x14ac:dyDescent="0.2">
      <c r="A1433">
        <v>1432</v>
      </c>
      <c r="B1433" s="5">
        <v>39966</v>
      </c>
      <c r="C1433" s="9">
        <v>0.66111111111111109</v>
      </c>
      <c r="D1433" t="s">
        <v>4744</v>
      </c>
      <c r="E1433" t="s">
        <v>4627</v>
      </c>
      <c r="F1433" t="s">
        <v>4625</v>
      </c>
      <c r="G1433" t="s">
        <v>2704</v>
      </c>
      <c r="H1433" s="10" t="s">
        <v>2705</v>
      </c>
      <c r="I1433" t="b">
        <v>1</v>
      </c>
    </row>
    <row r="1434" spans="1:9" x14ac:dyDescent="0.2">
      <c r="A1434">
        <v>1433</v>
      </c>
      <c r="B1434" s="5">
        <v>39966</v>
      </c>
      <c r="C1434" s="9">
        <v>0.66111111111111109</v>
      </c>
      <c r="D1434" t="s">
        <v>4744</v>
      </c>
      <c r="E1434" t="s">
        <v>4627</v>
      </c>
      <c r="F1434" t="s">
        <v>4625</v>
      </c>
      <c r="G1434" t="s">
        <v>2706</v>
      </c>
      <c r="H1434" s="10" t="s">
        <v>3356</v>
      </c>
      <c r="I1434" t="b">
        <v>1</v>
      </c>
    </row>
    <row r="1435" spans="1:9" x14ac:dyDescent="0.2">
      <c r="A1435">
        <v>1434</v>
      </c>
      <c r="B1435" s="5">
        <v>39966</v>
      </c>
      <c r="C1435" s="9">
        <v>0.66111111111111109</v>
      </c>
      <c r="D1435" t="s">
        <v>4744</v>
      </c>
      <c r="E1435" t="s">
        <v>4627</v>
      </c>
      <c r="F1435" t="s">
        <v>4625</v>
      </c>
      <c r="G1435" t="s">
        <v>3357</v>
      </c>
      <c r="H1435" s="10" t="s">
        <v>3358</v>
      </c>
      <c r="I1435" s="10" t="s">
        <v>4705</v>
      </c>
    </row>
    <row r="1436" spans="1:9" x14ac:dyDescent="0.2">
      <c r="A1436">
        <v>1435</v>
      </c>
      <c r="B1436" s="5">
        <v>39966</v>
      </c>
      <c r="C1436" s="9">
        <v>0.66111111111111109</v>
      </c>
      <c r="D1436" t="s">
        <v>4744</v>
      </c>
      <c r="E1436" t="s">
        <v>4627</v>
      </c>
      <c r="F1436" t="s">
        <v>4625</v>
      </c>
      <c r="G1436" t="s">
        <v>4706</v>
      </c>
      <c r="H1436" s="10" t="s">
        <v>5002</v>
      </c>
      <c r="I1436" s="10" t="s">
        <v>5002</v>
      </c>
    </row>
    <row r="1437" spans="1:9" x14ac:dyDescent="0.2">
      <c r="A1437">
        <v>1436</v>
      </c>
      <c r="B1437" s="5">
        <v>39966</v>
      </c>
      <c r="C1437" s="9">
        <v>0.66111111111111109</v>
      </c>
      <c r="D1437" t="s">
        <v>4744</v>
      </c>
      <c r="E1437" t="s">
        <v>4627</v>
      </c>
      <c r="F1437" t="s">
        <v>4625</v>
      </c>
      <c r="G1437" t="s">
        <v>5003</v>
      </c>
      <c r="H1437" s="10" t="s">
        <v>5004</v>
      </c>
      <c r="I1437" s="10" t="s">
        <v>5004</v>
      </c>
    </row>
    <row r="1438" spans="1:9" x14ac:dyDescent="0.2">
      <c r="A1438">
        <v>1437</v>
      </c>
      <c r="B1438" s="5">
        <v>39966</v>
      </c>
      <c r="C1438" s="9">
        <v>0.66111111111111109</v>
      </c>
      <c r="D1438" t="s">
        <v>4744</v>
      </c>
      <c r="E1438" t="s">
        <v>4627</v>
      </c>
      <c r="F1438" t="s">
        <v>4625</v>
      </c>
      <c r="G1438" t="s">
        <v>5005</v>
      </c>
      <c r="H1438" s="10" t="s">
        <v>5006</v>
      </c>
      <c r="I1438" s="10" t="s">
        <v>5006</v>
      </c>
    </row>
    <row r="1439" spans="1:9" x14ac:dyDescent="0.2">
      <c r="A1439">
        <v>1438</v>
      </c>
      <c r="B1439" s="5">
        <v>39966</v>
      </c>
      <c r="C1439" s="9">
        <v>0.66111111111111109</v>
      </c>
      <c r="D1439" t="s">
        <v>4744</v>
      </c>
      <c r="E1439" t="s">
        <v>4627</v>
      </c>
      <c r="F1439" t="s">
        <v>4625</v>
      </c>
      <c r="G1439" t="s">
        <v>5007</v>
      </c>
      <c r="H1439" s="10" t="s">
        <v>5008</v>
      </c>
      <c r="I1439" s="10" t="s">
        <v>5008</v>
      </c>
    </row>
    <row r="1440" spans="1:9" x14ac:dyDescent="0.2">
      <c r="A1440">
        <v>1439</v>
      </c>
      <c r="B1440" s="5">
        <v>39966</v>
      </c>
      <c r="C1440" s="9">
        <v>0.66111111111111109</v>
      </c>
      <c r="D1440" t="s">
        <v>4744</v>
      </c>
      <c r="E1440" t="s">
        <v>4627</v>
      </c>
      <c r="F1440" t="s">
        <v>4625</v>
      </c>
      <c r="G1440" t="s">
        <v>5009</v>
      </c>
      <c r="H1440" s="10" t="s">
        <v>5010</v>
      </c>
      <c r="I1440" s="10" t="s">
        <v>5010</v>
      </c>
    </row>
    <row r="1441" spans="1:9" x14ac:dyDescent="0.2">
      <c r="A1441">
        <v>1440</v>
      </c>
      <c r="B1441" s="5">
        <v>39966</v>
      </c>
      <c r="C1441" s="9">
        <v>0.66111111111111109</v>
      </c>
      <c r="D1441" t="s">
        <v>4744</v>
      </c>
      <c r="E1441" t="s">
        <v>4627</v>
      </c>
      <c r="F1441" t="s">
        <v>4625</v>
      </c>
      <c r="G1441" t="s">
        <v>5011</v>
      </c>
      <c r="H1441" s="10" t="s">
        <v>5012</v>
      </c>
      <c r="I1441" s="10" t="s">
        <v>5012</v>
      </c>
    </row>
    <row r="1442" spans="1:9" x14ac:dyDescent="0.2">
      <c r="A1442">
        <v>1441</v>
      </c>
      <c r="B1442" s="5">
        <v>39966</v>
      </c>
      <c r="C1442" s="9">
        <v>0.66111111111111109</v>
      </c>
      <c r="D1442" t="s">
        <v>4744</v>
      </c>
      <c r="E1442" t="s">
        <v>4627</v>
      </c>
      <c r="F1442" t="s">
        <v>4625</v>
      </c>
      <c r="G1442" t="s">
        <v>5013</v>
      </c>
      <c r="H1442" s="10" t="s">
        <v>5014</v>
      </c>
      <c r="I1442" s="10" t="s">
        <v>5014</v>
      </c>
    </row>
    <row r="1443" spans="1:9" x14ac:dyDescent="0.2">
      <c r="A1443">
        <v>1442</v>
      </c>
      <c r="B1443" s="5">
        <v>39966</v>
      </c>
      <c r="C1443" s="9">
        <v>0.66111111111111109</v>
      </c>
      <c r="D1443" t="s">
        <v>4744</v>
      </c>
      <c r="E1443" t="s">
        <v>4627</v>
      </c>
      <c r="F1443" t="s">
        <v>4625</v>
      </c>
      <c r="G1443" t="s">
        <v>5015</v>
      </c>
      <c r="H1443" s="10" t="s">
        <v>4160</v>
      </c>
      <c r="I1443" s="10" t="s">
        <v>4160</v>
      </c>
    </row>
    <row r="1444" spans="1:9" x14ac:dyDescent="0.2">
      <c r="A1444">
        <v>1443</v>
      </c>
      <c r="B1444" s="5">
        <v>39966</v>
      </c>
      <c r="C1444" s="9">
        <v>0.66111111111111109</v>
      </c>
      <c r="D1444" t="s">
        <v>4744</v>
      </c>
      <c r="E1444" t="s">
        <v>4627</v>
      </c>
      <c r="F1444" t="s">
        <v>4625</v>
      </c>
      <c r="G1444" t="s">
        <v>4161</v>
      </c>
      <c r="H1444" s="10" t="s">
        <v>999</v>
      </c>
      <c r="I1444" s="10" t="s">
        <v>999</v>
      </c>
    </row>
    <row r="1445" spans="1:9" x14ac:dyDescent="0.2">
      <c r="A1445">
        <v>1444</v>
      </c>
      <c r="B1445" s="5">
        <v>39966</v>
      </c>
      <c r="C1445" s="9">
        <v>0.66111111111111109</v>
      </c>
      <c r="D1445" t="s">
        <v>4744</v>
      </c>
      <c r="E1445" t="s">
        <v>4627</v>
      </c>
      <c r="F1445" t="s">
        <v>4625</v>
      </c>
      <c r="G1445" t="s">
        <v>1000</v>
      </c>
      <c r="H1445" s="10" t="s">
        <v>3570</v>
      </c>
      <c r="I1445" s="10" t="s">
        <v>3570</v>
      </c>
    </row>
    <row r="1446" spans="1:9" x14ac:dyDescent="0.2">
      <c r="A1446">
        <v>1445</v>
      </c>
      <c r="B1446" s="5">
        <v>39966</v>
      </c>
      <c r="C1446" s="9">
        <v>0.66111111111111109</v>
      </c>
      <c r="D1446" t="s">
        <v>4744</v>
      </c>
      <c r="E1446" t="s">
        <v>4627</v>
      </c>
      <c r="F1446" t="s">
        <v>4625</v>
      </c>
      <c r="G1446" t="s">
        <v>3571</v>
      </c>
      <c r="H1446" s="10" t="s">
        <v>3572</v>
      </c>
      <c r="I1446" s="10" t="s">
        <v>3572</v>
      </c>
    </row>
    <row r="1447" spans="1:9" x14ac:dyDescent="0.2">
      <c r="A1447">
        <v>1446</v>
      </c>
      <c r="B1447" s="5">
        <v>39966</v>
      </c>
      <c r="C1447" s="9">
        <v>0.66111111111111109</v>
      </c>
      <c r="D1447" t="s">
        <v>4744</v>
      </c>
      <c r="E1447" t="s">
        <v>4627</v>
      </c>
      <c r="F1447" t="s">
        <v>4625</v>
      </c>
      <c r="G1447" t="s">
        <v>3573</v>
      </c>
      <c r="H1447" s="10" t="s">
        <v>3574</v>
      </c>
      <c r="I1447" s="10" t="s">
        <v>3574</v>
      </c>
    </row>
    <row r="1448" spans="1:9" x14ac:dyDescent="0.2">
      <c r="A1448">
        <v>1447</v>
      </c>
      <c r="B1448" s="5">
        <v>39966</v>
      </c>
      <c r="C1448" s="9">
        <v>0.66111111111111109</v>
      </c>
      <c r="D1448" t="s">
        <v>4744</v>
      </c>
      <c r="E1448" t="s">
        <v>4627</v>
      </c>
      <c r="F1448" t="s">
        <v>4625</v>
      </c>
      <c r="G1448" t="s">
        <v>2233</v>
      </c>
      <c r="H1448" s="10" t="s">
        <v>2154</v>
      </c>
      <c r="I1448" s="10" t="s">
        <v>2154</v>
      </c>
    </row>
    <row r="1449" spans="1:9" x14ac:dyDescent="0.2">
      <c r="A1449">
        <v>1448</v>
      </c>
      <c r="B1449" s="5">
        <v>39966</v>
      </c>
      <c r="C1449" s="9">
        <v>0.66111111111111109</v>
      </c>
      <c r="D1449" t="s">
        <v>4744</v>
      </c>
      <c r="E1449" t="s">
        <v>4627</v>
      </c>
      <c r="F1449" t="s">
        <v>4625</v>
      </c>
      <c r="G1449" t="s">
        <v>2155</v>
      </c>
      <c r="H1449" s="10" t="s">
        <v>955</v>
      </c>
      <c r="I1449" s="10" t="s">
        <v>955</v>
      </c>
    </row>
    <row r="1450" spans="1:9" x14ac:dyDescent="0.2">
      <c r="A1450">
        <v>1449</v>
      </c>
      <c r="B1450" s="5">
        <v>39966</v>
      </c>
      <c r="C1450" s="9">
        <v>0.66111111111111109</v>
      </c>
      <c r="D1450" t="s">
        <v>4744</v>
      </c>
      <c r="E1450" t="s">
        <v>4627</v>
      </c>
      <c r="F1450" t="s">
        <v>4625</v>
      </c>
      <c r="G1450" t="s">
        <v>956</v>
      </c>
      <c r="H1450" s="10" t="s">
        <v>957</v>
      </c>
      <c r="I1450" s="10" t="s">
        <v>957</v>
      </c>
    </row>
    <row r="1451" spans="1:9" x14ac:dyDescent="0.2">
      <c r="A1451">
        <v>1450</v>
      </c>
      <c r="B1451" s="5">
        <v>39966</v>
      </c>
      <c r="C1451" s="9">
        <v>0.66111111111111109</v>
      </c>
      <c r="D1451" t="s">
        <v>4744</v>
      </c>
      <c r="E1451" t="s">
        <v>4627</v>
      </c>
      <c r="F1451" t="s">
        <v>4625</v>
      </c>
      <c r="G1451" t="s">
        <v>958</v>
      </c>
      <c r="H1451" s="10" t="s">
        <v>959</v>
      </c>
      <c r="I1451" s="10" t="s">
        <v>959</v>
      </c>
    </row>
    <row r="1452" spans="1:9" x14ac:dyDescent="0.2">
      <c r="A1452">
        <v>1451</v>
      </c>
      <c r="B1452" s="5">
        <v>39966</v>
      </c>
      <c r="C1452" s="9">
        <v>0.66111111111111109</v>
      </c>
      <c r="D1452" t="s">
        <v>4744</v>
      </c>
      <c r="E1452" t="s">
        <v>4627</v>
      </c>
      <c r="F1452" t="s">
        <v>4625</v>
      </c>
      <c r="G1452" t="s">
        <v>960</v>
      </c>
      <c r="H1452" s="10" t="s">
        <v>961</v>
      </c>
      <c r="I1452" s="10" t="s">
        <v>961</v>
      </c>
    </row>
    <row r="1453" spans="1:9" x14ac:dyDescent="0.2">
      <c r="A1453">
        <v>1452</v>
      </c>
      <c r="B1453" s="5">
        <v>39966</v>
      </c>
      <c r="C1453" s="9">
        <v>0.66111111111111109</v>
      </c>
      <c r="D1453" t="s">
        <v>4744</v>
      </c>
      <c r="E1453" t="s">
        <v>4627</v>
      </c>
      <c r="F1453" t="s">
        <v>4625</v>
      </c>
      <c r="G1453" t="s">
        <v>962</v>
      </c>
      <c r="H1453" s="10" t="s">
        <v>5419</v>
      </c>
      <c r="I1453" s="10" t="s">
        <v>5420</v>
      </c>
    </row>
    <row r="1454" spans="1:9" x14ac:dyDescent="0.2">
      <c r="A1454">
        <v>1453</v>
      </c>
      <c r="B1454" s="5">
        <v>39966</v>
      </c>
      <c r="C1454" s="9">
        <v>0.66111111111111109</v>
      </c>
      <c r="D1454" t="s">
        <v>4744</v>
      </c>
      <c r="E1454" t="s">
        <v>4627</v>
      </c>
      <c r="F1454" t="s">
        <v>4625</v>
      </c>
      <c r="G1454" t="s">
        <v>5421</v>
      </c>
      <c r="H1454" s="10" t="s">
        <v>5422</v>
      </c>
      <c r="I1454" s="10" t="s">
        <v>5422</v>
      </c>
    </row>
    <row r="1455" spans="1:9" x14ac:dyDescent="0.2">
      <c r="A1455">
        <v>1454</v>
      </c>
      <c r="B1455" s="5">
        <v>39966</v>
      </c>
      <c r="C1455" s="9">
        <v>0.66111111111111109</v>
      </c>
      <c r="D1455" t="s">
        <v>4744</v>
      </c>
      <c r="E1455" t="s">
        <v>4627</v>
      </c>
      <c r="F1455" t="s">
        <v>4625</v>
      </c>
      <c r="G1455" t="s">
        <v>5423</v>
      </c>
      <c r="H1455" s="10" t="s">
        <v>5424</v>
      </c>
      <c r="I1455" s="10" t="s">
        <v>5424</v>
      </c>
    </row>
    <row r="1456" spans="1:9" x14ac:dyDescent="0.2">
      <c r="A1456">
        <v>1455</v>
      </c>
      <c r="B1456" s="5">
        <v>39966</v>
      </c>
      <c r="C1456" s="9">
        <v>0.66111111111111109</v>
      </c>
      <c r="D1456" t="s">
        <v>4744</v>
      </c>
      <c r="E1456" t="s">
        <v>4627</v>
      </c>
      <c r="F1456" t="s">
        <v>4625</v>
      </c>
      <c r="G1456" t="s">
        <v>5425</v>
      </c>
      <c r="H1456" s="10" t="s">
        <v>789</v>
      </c>
      <c r="I1456" s="10" t="s">
        <v>2138</v>
      </c>
    </row>
    <row r="1457" spans="1:9" x14ac:dyDescent="0.2">
      <c r="A1457">
        <v>1456</v>
      </c>
      <c r="B1457" s="5">
        <v>39966</v>
      </c>
      <c r="C1457" s="9">
        <v>0.66111111111111109</v>
      </c>
      <c r="D1457" t="s">
        <v>4744</v>
      </c>
      <c r="E1457" t="s">
        <v>4627</v>
      </c>
      <c r="F1457" t="s">
        <v>4625</v>
      </c>
      <c r="G1457" t="s">
        <v>2139</v>
      </c>
      <c r="H1457" s="10" t="s">
        <v>2140</v>
      </c>
      <c r="I1457" s="10" t="s">
        <v>2333</v>
      </c>
    </row>
    <row r="1458" spans="1:9" x14ac:dyDescent="0.2">
      <c r="A1458">
        <v>1457</v>
      </c>
      <c r="B1458" s="5">
        <v>39966</v>
      </c>
      <c r="C1458" s="9">
        <v>0.66111111111111109</v>
      </c>
      <c r="D1458" t="s">
        <v>4744</v>
      </c>
      <c r="E1458" t="s">
        <v>4627</v>
      </c>
      <c r="F1458" t="s">
        <v>4625</v>
      </c>
      <c r="G1458" t="s">
        <v>2334</v>
      </c>
      <c r="H1458" s="10" t="s">
        <v>2335</v>
      </c>
      <c r="I1458" s="10" t="s">
        <v>2335</v>
      </c>
    </row>
    <row r="1459" spans="1:9" x14ac:dyDescent="0.2">
      <c r="A1459">
        <v>1458</v>
      </c>
      <c r="B1459" s="5">
        <v>39966</v>
      </c>
      <c r="C1459" s="9">
        <v>0.66111111111111109</v>
      </c>
      <c r="D1459" t="s">
        <v>4744</v>
      </c>
      <c r="E1459" t="s">
        <v>4627</v>
      </c>
      <c r="F1459" t="s">
        <v>4625</v>
      </c>
      <c r="G1459" t="s">
        <v>2336</v>
      </c>
      <c r="H1459" s="10" t="s">
        <v>2337</v>
      </c>
      <c r="I1459" s="10" t="s">
        <v>2337</v>
      </c>
    </row>
    <row r="1460" spans="1:9" x14ac:dyDescent="0.2">
      <c r="A1460">
        <v>1459</v>
      </c>
      <c r="B1460" s="5">
        <v>39966</v>
      </c>
      <c r="C1460" s="9">
        <v>0.66111111111111109</v>
      </c>
      <c r="D1460" t="s">
        <v>4744</v>
      </c>
      <c r="E1460" t="s">
        <v>4627</v>
      </c>
      <c r="F1460" t="s">
        <v>4625</v>
      </c>
      <c r="G1460" t="s">
        <v>2338</v>
      </c>
      <c r="H1460" s="10" t="s">
        <v>837</v>
      </c>
      <c r="I1460" s="10" t="s">
        <v>837</v>
      </c>
    </row>
    <row r="1461" spans="1:9" x14ac:dyDescent="0.2">
      <c r="A1461">
        <v>1460</v>
      </c>
      <c r="B1461" s="5">
        <v>39966</v>
      </c>
      <c r="C1461" s="9">
        <v>0.66111111111111109</v>
      </c>
      <c r="D1461" t="s">
        <v>4744</v>
      </c>
      <c r="E1461" t="s">
        <v>4627</v>
      </c>
      <c r="F1461" t="s">
        <v>4625</v>
      </c>
      <c r="G1461" t="s">
        <v>838</v>
      </c>
      <c r="H1461" s="10" t="s">
        <v>4537</v>
      </c>
      <c r="I1461" s="10" t="s">
        <v>4537</v>
      </c>
    </row>
    <row r="1462" spans="1:9" x14ac:dyDescent="0.2">
      <c r="A1462">
        <v>1461</v>
      </c>
      <c r="B1462" s="5">
        <v>39966</v>
      </c>
      <c r="C1462" s="9">
        <v>0.66111111111111109</v>
      </c>
      <c r="D1462" t="s">
        <v>4744</v>
      </c>
      <c r="E1462" t="s">
        <v>4627</v>
      </c>
      <c r="F1462" t="s">
        <v>4625</v>
      </c>
      <c r="G1462" t="s">
        <v>4538</v>
      </c>
      <c r="H1462" s="10" t="s">
        <v>5796</v>
      </c>
      <c r="I1462" s="10" t="s">
        <v>5796</v>
      </c>
    </row>
    <row r="1463" spans="1:9" x14ac:dyDescent="0.2">
      <c r="A1463">
        <v>1462</v>
      </c>
      <c r="B1463" s="5">
        <v>39966</v>
      </c>
      <c r="C1463" s="9">
        <v>0.66111111111111109</v>
      </c>
      <c r="D1463" t="s">
        <v>4744</v>
      </c>
      <c r="E1463" t="s">
        <v>4627</v>
      </c>
      <c r="F1463" t="s">
        <v>4625</v>
      </c>
      <c r="G1463" t="s">
        <v>4411</v>
      </c>
      <c r="H1463" s="10" t="s">
        <v>4412</v>
      </c>
      <c r="I1463" s="10" t="s">
        <v>4412</v>
      </c>
    </row>
    <row r="1464" spans="1:9" x14ac:dyDescent="0.2">
      <c r="A1464">
        <v>1463</v>
      </c>
      <c r="B1464" s="5">
        <v>39966</v>
      </c>
      <c r="C1464" s="9">
        <v>0.66111111111111109</v>
      </c>
      <c r="D1464" t="s">
        <v>4744</v>
      </c>
      <c r="E1464" t="s">
        <v>4627</v>
      </c>
      <c r="F1464" t="s">
        <v>4625</v>
      </c>
      <c r="G1464" t="s">
        <v>4413</v>
      </c>
      <c r="H1464" s="10" t="s">
        <v>4414</v>
      </c>
      <c r="I1464" s="10" t="s">
        <v>4414</v>
      </c>
    </row>
    <row r="1465" spans="1:9" x14ac:dyDescent="0.2">
      <c r="A1465">
        <v>1464</v>
      </c>
      <c r="B1465" s="5">
        <v>39966</v>
      </c>
      <c r="C1465" s="9">
        <v>0.66111111111111109</v>
      </c>
      <c r="D1465" t="s">
        <v>4744</v>
      </c>
      <c r="E1465" t="s">
        <v>4627</v>
      </c>
      <c r="F1465" t="s">
        <v>4625</v>
      </c>
      <c r="G1465" t="s">
        <v>4415</v>
      </c>
      <c r="H1465" s="10" t="s">
        <v>4416</v>
      </c>
      <c r="I1465" s="10" t="s">
        <v>4417</v>
      </c>
    </row>
    <row r="1466" spans="1:9" x14ac:dyDescent="0.2">
      <c r="A1466">
        <v>1465</v>
      </c>
      <c r="B1466" s="5">
        <v>39966</v>
      </c>
      <c r="C1466" s="9">
        <v>0.66111111111111109</v>
      </c>
      <c r="D1466" t="s">
        <v>4744</v>
      </c>
      <c r="E1466" t="s">
        <v>4627</v>
      </c>
      <c r="F1466" t="s">
        <v>4625</v>
      </c>
      <c r="G1466" t="s">
        <v>4418</v>
      </c>
      <c r="H1466" s="10" t="s">
        <v>4419</v>
      </c>
      <c r="I1466" s="10" t="s">
        <v>4419</v>
      </c>
    </row>
    <row r="1467" spans="1:9" x14ac:dyDescent="0.2">
      <c r="A1467">
        <v>1466</v>
      </c>
      <c r="B1467" s="5">
        <v>39966</v>
      </c>
      <c r="C1467" s="9">
        <v>0.66111111111111109</v>
      </c>
      <c r="D1467" t="s">
        <v>4744</v>
      </c>
      <c r="E1467" t="s">
        <v>4627</v>
      </c>
      <c r="F1467" t="s">
        <v>4625</v>
      </c>
      <c r="G1467" t="s">
        <v>4420</v>
      </c>
      <c r="H1467" s="10" t="s">
        <v>4421</v>
      </c>
      <c r="I1467" s="10" t="s">
        <v>4421</v>
      </c>
    </row>
    <row r="1468" spans="1:9" x14ac:dyDescent="0.2">
      <c r="A1468">
        <v>1467</v>
      </c>
      <c r="B1468" s="5">
        <v>39966</v>
      </c>
      <c r="C1468" s="9">
        <v>0.66111111111111109</v>
      </c>
      <c r="D1468" t="s">
        <v>4744</v>
      </c>
      <c r="E1468" t="s">
        <v>4627</v>
      </c>
      <c r="F1468" t="s">
        <v>4625</v>
      </c>
      <c r="G1468" t="s">
        <v>4422</v>
      </c>
      <c r="H1468" s="10" t="s">
        <v>626</v>
      </c>
      <c r="I1468" s="10" t="s">
        <v>626</v>
      </c>
    </row>
    <row r="1469" spans="1:9" x14ac:dyDescent="0.2">
      <c r="A1469">
        <v>1468</v>
      </c>
      <c r="B1469" s="5">
        <v>39966</v>
      </c>
      <c r="C1469" s="9">
        <v>0.66111111111111109</v>
      </c>
      <c r="D1469" t="s">
        <v>4744</v>
      </c>
      <c r="E1469" t="s">
        <v>4627</v>
      </c>
      <c r="F1469" t="s">
        <v>4625</v>
      </c>
      <c r="G1469" t="s">
        <v>627</v>
      </c>
      <c r="H1469" s="10" t="s">
        <v>628</v>
      </c>
      <c r="I1469" s="10" t="s">
        <v>628</v>
      </c>
    </row>
    <row r="1470" spans="1:9" x14ac:dyDescent="0.2">
      <c r="A1470">
        <v>1469</v>
      </c>
      <c r="B1470" s="5">
        <v>39966</v>
      </c>
      <c r="C1470" s="9">
        <v>0.66111111111111109</v>
      </c>
      <c r="D1470" t="s">
        <v>4744</v>
      </c>
      <c r="E1470" t="s">
        <v>4627</v>
      </c>
      <c r="F1470" t="s">
        <v>4625</v>
      </c>
      <c r="G1470" t="s">
        <v>629</v>
      </c>
      <c r="H1470" s="10" t="s">
        <v>653</v>
      </c>
      <c r="I1470" s="10" t="s">
        <v>653</v>
      </c>
    </row>
    <row r="1471" spans="1:9" x14ac:dyDescent="0.2">
      <c r="A1471">
        <v>1470</v>
      </c>
      <c r="B1471" s="5">
        <v>39966</v>
      </c>
      <c r="C1471" s="9">
        <v>0.66111111111111109</v>
      </c>
      <c r="D1471" t="s">
        <v>4744</v>
      </c>
      <c r="E1471" t="s">
        <v>4627</v>
      </c>
      <c r="F1471" t="s">
        <v>4625</v>
      </c>
      <c r="G1471" t="s">
        <v>654</v>
      </c>
      <c r="H1471" s="10" t="s">
        <v>655</v>
      </c>
      <c r="I1471" s="10" t="s">
        <v>655</v>
      </c>
    </row>
    <row r="1472" spans="1:9" x14ac:dyDescent="0.2">
      <c r="A1472">
        <v>1471</v>
      </c>
      <c r="B1472" s="5">
        <v>39966</v>
      </c>
      <c r="C1472" s="9">
        <v>0.66111111111111109</v>
      </c>
      <c r="D1472" t="s">
        <v>4744</v>
      </c>
      <c r="E1472" t="s">
        <v>4627</v>
      </c>
      <c r="F1472" t="s">
        <v>4625</v>
      </c>
      <c r="G1472" t="s">
        <v>656</v>
      </c>
      <c r="H1472" s="10" t="s">
        <v>657</v>
      </c>
      <c r="I1472" s="10" t="s">
        <v>657</v>
      </c>
    </row>
    <row r="1473" spans="1:9" x14ac:dyDescent="0.2">
      <c r="A1473">
        <v>1472</v>
      </c>
      <c r="B1473" s="5">
        <v>39966</v>
      </c>
      <c r="C1473" s="9">
        <v>0.66111111111111109</v>
      </c>
      <c r="D1473" t="s">
        <v>4744</v>
      </c>
      <c r="E1473" t="s">
        <v>4627</v>
      </c>
      <c r="F1473" t="s">
        <v>4625</v>
      </c>
      <c r="G1473" t="s">
        <v>658</v>
      </c>
      <c r="H1473" s="10" t="s">
        <v>659</v>
      </c>
      <c r="I1473" s="10" t="s">
        <v>1186</v>
      </c>
    </row>
    <row r="1474" spans="1:9" x14ac:dyDescent="0.2">
      <c r="A1474">
        <v>1473</v>
      </c>
      <c r="B1474" s="5">
        <v>39966</v>
      </c>
      <c r="C1474" s="9">
        <v>0.66111111111111109</v>
      </c>
      <c r="D1474" t="s">
        <v>4744</v>
      </c>
      <c r="E1474" t="s">
        <v>4627</v>
      </c>
      <c r="F1474" t="s">
        <v>4625</v>
      </c>
      <c r="G1474" t="s">
        <v>1187</v>
      </c>
      <c r="H1474" s="10" t="s">
        <v>1188</v>
      </c>
      <c r="I1474" s="10" t="s">
        <v>1274</v>
      </c>
    </row>
    <row r="1475" spans="1:9" x14ac:dyDescent="0.2">
      <c r="A1475">
        <v>1474</v>
      </c>
      <c r="B1475" s="5">
        <v>39966</v>
      </c>
      <c r="C1475" s="9">
        <v>0.66111111111111109</v>
      </c>
      <c r="D1475" t="s">
        <v>4744</v>
      </c>
      <c r="E1475" t="s">
        <v>4627</v>
      </c>
      <c r="F1475" t="s">
        <v>4625</v>
      </c>
      <c r="G1475" t="s">
        <v>1275</v>
      </c>
      <c r="H1475" s="10" t="s">
        <v>1276</v>
      </c>
      <c r="I1475" s="10" t="s">
        <v>1276</v>
      </c>
    </row>
    <row r="1476" spans="1:9" x14ac:dyDescent="0.2">
      <c r="A1476">
        <v>1475</v>
      </c>
      <c r="B1476" s="5">
        <v>39966</v>
      </c>
      <c r="C1476" s="9">
        <v>0.66111111111111109</v>
      </c>
      <c r="D1476" t="s">
        <v>4744</v>
      </c>
      <c r="E1476" t="s">
        <v>4627</v>
      </c>
      <c r="F1476" t="s">
        <v>4625</v>
      </c>
      <c r="G1476" t="s">
        <v>1277</v>
      </c>
      <c r="H1476" s="10" t="s">
        <v>5726</v>
      </c>
      <c r="I1476" s="10" t="s">
        <v>5726</v>
      </c>
    </row>
    <row r="1477" spans="1:9" x14ac:dyDescent="0.2">
      <c r="A1477">
        <v>1476</v>
      </c>
      <c r="B1477" s="5">
        <v>39966</v>
      </c>
      <c r="C1477" s="9">
        <v>0.66111111111111109</v>
      </c>
      <c r="D1477" t="s">
        <v>4744</v>
      </c>
      <c r="E1477" t="s">
        <v>4627</v>
      </c>
      <c r="F1477" t="s">
        <v>4625</v>
      </c>
      <c r="G1477" t="s">
        <v>5727</v>
      </c>
      <c r="H1477" s="10" t="s">
        <v>5728</v>
      </c>
      <c r="I1477" s="10" t="s">
        <v>5728</v>
      </c>
    </row>
    <row r="1478" spans="1:9" x14ac:dyDescent="0.2">
      <c r="A1478">
        <v>1477</v>
      </c>
      <c r="B1478" s="5">
        <v>39966</v>
      </c>
      <c r="C1478" s="9">
        <v>0.66111111111111109</v>
      </c>
      <c r="D1478" t="s">
        <v>4744</v>
      </c>
      <c r="E1478" t="s">
        <v>4627</v>
      </c>
      <c r="F1478" t="s">
        <v>4625</v>
      </c>
      <c r="G1478" t="s">
        <v>5729</v>
      </c>
      <c r="H1478" s="10" t="s">
        <v>2537</v>
      </c>
      <c r="I1478" s="10" t="s">
        <v>2537</v>
      </c>
    </row>
    <row r="1479" spans="1:9" x14ac:dyDescent="0.2">
      <c r="A1479">
        <v>1478</v>
      </c>
      <c r="B1479" s="5">
        <v>39966</v>
      </c>
      <c r="C1479" s="9">
        <v>0.66111111111111109</v>
      </c>
      <c r="D1479" t="s">
        <v>4744</v>
      </c>
      <c r="E1479" t="s">
        <v>4627</v>
      </c>
      <c r="F1479" t="s">
        <v>4625</v>
      </c>
      <c r="G1479" t="s">
        <v>2538</v>
      </c>
      <c r="H1479" s="10" t="s">
        <v>2539</v>
      </c>
      <c r="I1479" s="10" t="s">
        <v>2539</v>
      </c>
    </row>
    <row r="1480" spans="1:9" x14ac:dyDescent="0.2">
      <c r="A1480">
        <v>1479</v>
      </c>
      <c r="B1480" s="5">
        <v>39966</v>
      </c>
      <c r="C1480" s="9">
        <v>0.66111111111111109</v>
      </c>
      <c r="D1480" t="s">
        <v>4744</v>
      </c>
      <c r="E1480" t="s">
        <v>4627</v>
      </c>
      <c r="F1480" t="s">
        <v>4625</v>
      </c>
      <c r="G1480" t="s">
        <v>2540</v>
      </c>
      <c r="H1480" s="10" t="s">
        <v>2541</v>
      </c>
      <c r="I1480" s="10" t="s">
        <v>2541</v>
      </c>
    </row>
    <row r="1481" spans="1:9" x14ac:dyDescent="0.2">
      <c r="A1481">
        <v>1480</v>
      </c>
      <c r="B1481" s="5">
        <v>39966</v>
      </c>
      <c r="C1481" s="9">
        <v>0.66111111111111109</v>
      </c>
      <c r="D1481" t="s">
        <v>4744</v>
      </c>
      <c r="E1481" t="s">
        <v>4627</v>
      </c>
      <c r="F1481" t="s">
        <v>4625</v>
      </c>
      <c r="G1481" t="s">
        <v>2542</v>
      </c>
      <c r="H1481" s="10" t="s">
        <v>2543</v>
      </c>
      <c r="I1481" s="10" t="s">
        <v>4058</v>
      </c>
    </row>
    <row r="1482" spans="1:9" x14ac:dyDescent="0.2">
      <c r="A1482">
        <v>1481</v>
      </c>
      <c r="B1482" s="5">
        <v>39966</v>
      </c>
      <c r="C1482" s="9">
        <v>0.66111111111111109</v>
      </c>
      <c r="D1482" t="s">
        <v>4744</v>
      </c>
      <c r="E1482" t="s">
        <v>4627</v>
      </c>
      <c r="F1482" t="s">
        <v>4625</v>
      </c>
      <c r="G1482" t="s">
        <v>4059</v>
      </c>
      <c r="H1482" s="10" t="s">
        <v>4060</v>
      </c>
      <c r="I1482" s="10" t="s">
        <v>4060</v>
      </c>
    </row>
    <row r="1483" spans="1:9" x14ac:dyDescent="0.2">
      <c r="A1483">
        <v>1482</v>
      </c>
      <c r="B1483" s="5">
        <v>39966</v>
      </c>
      <c r="C1483" s="9">
        <v>0.66111111111111109</v>
      </c>
      <c r="D1483" t="s">
        <v>4744</v>
      </c>
      <c r="E1483" t="s">
        <v>4627</v>
      </c>
      <c r="F1483" t="s">
        <v>4625</v>
      </c>
      <c r="G1483" t="s">
        <v>4061</v>
      </c>
      <c r="H1483" s="10" t="s">
        <v>4062</v>
      </c>
      <c r="I1483" s="10" t="s">
        <v>4062</v>
      </c>
    </row>
    <row r="1484" spans="1:9" x14ac:dyDescent="0.2">
      <c r="A1484">
        <v>1483</v>
      </c>
      <c r="B1484" s="5">
        <v>39966</v>
      </c>
      <c r="C1484" s="9">
        <v>0.66111111111111109</v>
      </c>
      <c r="D1484" t="s">
        <v>4744</v>
      </c>
      <c r="E1484" t="s">
        <v>4627</v>
      </c>
      <c r="F1484" t="s">
        <v>4625</v>
      </c>
      <c r="G1484" t="s">
        <v>4063</v>
      </c>
      <c r="H1484" s="10" t="s">
        <v>4064</v>
      </c>
      <c r="I1484" s="10" t="s">
        <v>4064</v>
      </c>
    </row>
    <row r="1485" spans="1:9" x14ac:dyDescent="0.2">
      <c r="A1485">
        <v>1484</v>
      </c>
      <c r="B1485" s="5">
        <v>39966</v>
      </c>
      <c r="C1485" s="9">
        <v>0.66111111111111109</v>
      </c>
      <c r="D1485" t="s">
        <v>4744</v>
      </c>
      <c r="E1485" t="s">
        <v>4627</v>
      </c>
      <c r="F1485" t="s">
        <v>4625</v>
      </c>
      <c r="G1485" t="s">
        <v>4065</v>
      </c>
      <c r="H1485" s="10" t="s">
        <v>4066</v>
      </c>
      <c r="I1485" s="10" t="s">
        <v>4067</v>
      </c>
    </row>
    <row r="1486" spans="1:9" x14ac:dyDescent="0.2">
      <c r="A1486">
        <v>1485</v>
      </c>
      <c r="B1486" s="5">
        <v>39966</v>
      </c>
      <c r="C1486" s="9">
        <v>0.66111111111111109</v>
      </c>
      <c r="D1486" t="s">
        <v>4744</v>
      </c>
      <c r="E1486" t="s">
        <v>4627</v>
      </c>
      <c r="F1486" t="s">
        <v>4625</v>
      </c>
      <c r="G1486" t="s">
        <v>4068</v>
      </c>
      <c r="H1486" s="10" t="s">
        <v>4069</v>
      </c>
      <c r="I1486" s="10" t="s">
        <v>4069</v>
      </c>
    </row>
    <row r="1487" spans="1:9" x14ac:dyDescent="0.2">
      <c r="A1487">
        <v>1486</v>
      </c>
      <c r="B1487" s="5">
        <v>39966</v>
      </c>
      <c r="C1487" s="9">
        <v>0.66111111111111109</v>
      </c>
      <c r="D1487" t="s">
        <v>4744</v>
      </c>
      <c r="E1487" t="s">
        <v>4627</v>
      </c>
      <c r="F1487" t="s">
        <v>4625</v>
      </c>
      <c r="G1487" t="s">
        <v>4070</v>
      </c>
      <c r="H1487" s="10" t="s">
        <v>1173</v>
      </c>
      <c r="I1487" s="10" t="s">
        <v>1174</v>
      </c>
    </row>
    <row r="1488" spans="1:9" x14ac:dyDescent="0.2">
      <c r="A1488">
        <v>1487</v>
      </c>
      <c r="B1488" s="5">
        <v>39966</v>
      </c>
      <c r="C1488" s="9">
        <v>0.66111111111111109</v>
      </c>
      <c r="D1488" t="s">
        <v>4744</v>
      </c>
      <c r="E1488" t="s">
        <v>4627</v>
      </c>
      <c r="F1488" t="s">
        <v>4625</v>
      </c>
      <c r="G1488" t="s">
        <v>1175</v>
      </c>
      <c r="H1488" s="10" t="s">
        <v>1176</v>
      </c>
      <c r="I1488" s="10" t="s">
        <v>1176</v>
      </c>
    </row>
    <row r="1489" spans="1:9" x14ac:dyDescent="0.2">
      <c r="A1489">
        <v>1488</v>
      </c>
      <c r="B1489" s="5">
        <v>39966</v>
      </c>
      <c r="C1489" s="9">
        <v>0.66111111111111109</v>
      </c>
      <c r="D1489" t="s">
        <v>4744</v>
      </c>
      <c r="E1489" t="s">
        <v>4627</v>
      </c>
      <c r="F1489" t="s">
        <v>4625</v>
      </c>
      <c r="G1489" t="s">
        <v>1177</v>
      </c>
      <c r="H1489" s="10" t="s">
        <v>3648</v>
      </c>
      <c r="I1489" s="10" t="s">
        <v>3649</v>
      </c>
    </row>
    <row r="1490" spans="1:9" x14ac:dyDescent="0.2">
      <c r="A1490">
        <v>1489</v>
      </c>
      <c r="B1490" s="5">
        <v>39966</v>
      </c>
      <c r="C1490" s="9">
        <v>0.66111111111111109</v>
      </c>
      <c r="D1490" t="s">
        <v>4744</v>
      </c>
      <c r="E1490" t="s">
        <v>4627</v>
      </c>
      <c r="F1490" t="s">
        <v>4625</v>
      </c>
      <c r="G1490" t="s">
        <v>3650</v>
      </c>
      <c r="H1490" s="10" t="s">
        <v>4212</v>
      </c>
      <c r="I1490" s="10" t="s">
        <v>5732</v>
      </c>
    </row>
    <row r="1491" spans="1:9" x14ac:dyDescent="0.2">
      <c r="A1491">
        <v>1490</v>
      </c>
      <c r="B1491" s="5">
        <v>39966</v>
      </c>
      <c r="C1491" s="9">
        <v>0.66111111111111109</v>
      </c>
      <c r="D1491" t="s">
        <v>4744</v>
      </c>
      <c r="E1491" t="s">
        <v>4627</v>
      </c>
      <c r="F1491" t="s">
        <v>4625</v>
      </c>
      <c r="G1491" t="s">
        <v>4072</v>
      </c>
      <c r="H1491" s="10" t="s">
        <v>4073</v>
      </c>
      <c r="I1491" s="10" t="s">
        <v>4073</v>
      </c>
    </row>
    <row r="1492" spans="1:9" x14ac:dyDescent="0.2">
      <c r="A1492">
        <v>1491</v>
      </c>
      <c r="B1492" s="5">
        <v>39966</v>
      </c>
      <c r="C1492" s="9">
        <v>0.66111111111111109</v>
      </c>
      <c r="D1492" t="s">
        <v>4744</v>
      </c>
      <c r="E1492" t="s">
        <v>4627</v>
      </c>
      <c r="F1492" t="s">
        <v>4625</v>
      </c>
      <c r="G1492" t="s">
        <v>4074</v>
      </c>
      <c r="H1492" s="10" t="s">
        <v>4075</v>
      </c>
      <c r="I1492" s="10" t="s">
        <v>4075</v>
      </c>
    </row>
    <row r="1493" spans="1:9" x14ac:dyDescent="0.2">
      <c r="A1493">
        <v>1492</v>
      </c>
      <c r="B1493" s="5">
        <v>39966</v>
      </c>
      <c r="C1493" s="9">
        <v>0.66111111111111109</v>
      </c>
      <c r="D1493" t="s">
        <v>4744</v>
      </c>
      <c r="E1493" t="s">
        <v>4627</v>
      </c>
      <c r="F1493" t="s">
        <v>4625</v>
      </c>
      <c r="G1493" t="s">
        <v>4076</v>
      </c>
      <c r="H1493" s="10" t="s">
        <v>4077</v>
      </c>
      <c r="I1493" s="10" t="s">
        <v>4077</v>
      </c>
    </row>
    <row r="1494" spans="1:9" x14ac:dyDescent="0.2">
      <c r="A1494">
        <v>1493</v>
      </c>
      <c r="B1494" s="5">
        <v>39966</v>
      </c>
      <c r="C1494" s="9">
        <v>0.66111111111111109</v>
      </c>
      <c r="D1494" t="s">
        <v>4744</v>
      </c>
      <c r="E1494" t="s">
        <v>4627</v>
      </c>
      <c r="F1494" t="s">
        <v>4625</v>
      </c>
      <c r="G1494" t="s">
        <v>4078</v>
      </c>
      <c r="H1494" s="10" t="s">
        <v>3974</v>
      </c>
      <c r="I1494" s="10" t="s">
        <v>3974</v>
      </c>
    </row>
    <row r="1495" spans="1:9" x14ac:dyDescent="0.2">
      <c r="A1495">
        <v>1494</v>
      </c>
      <c r="B1495" s="5">
        <v>39966</v>
      </c>
      <c r="C1495" s="9">
        <v>0.66111111111111109</v>
      </c>
      <c r="D1495" t="s">
        <v>4744</v>
      </c>
      <c r="E1495" t="s">
        <v>4627</v>
      </c>
      <c r="F1495" t="s">
        <v>4625</v>
      </c>
      <c r="G1495" t="s">
        <v>3975</v>
      </c>
      <c r="H1495" s="10" t="s">
        <v>3976</v>
      </c>
      <c r="I1495" s="10" t="s">
        <v>3976</v>
      </c>
    </row>
    <row r="1496" spans="1:9" x14ac:dyDescent="0.2">
      <c r="A1496">
        <v>1495</v>
      </c>
      <c r="B1496" s="5">
        <v>39966</v>
      </c>
      <c r="C1496" s="9">
        <v>0.66111111111111109</v>
      </c>
      <c r="D1496" t="s">
        <v>4744</v>
      </c>
      <c r="E1496" t="s">
        <v>4627</v>
      </c>
      <c r="F1496" t="s">
        <v>4625</v>
      </c>
      <c r="G1496" t="s">
        <v>3977</v>
      </c>
      <c r="H1496" s="10" t="s">
        <v>3978</v>
      </c>
      <c r="I1496" s="10" t="s">
        <v>3978</v>
      </c>
    </row>
    <row r="1497" spans="1:9" x14ac:dyDescent="0.2">
      <c r="A1497">
        <v>1496</v>
      </c>
      <c r="B1497" s="5">
        <v>39966</v>
      </c>
      <c r="C1497" s="9">
        <v>0.66111111111111109</v>
      </c>
      <c r="D1497" t="s">
        <v>4744</v>
      </c>
      <c r="E1497" t="s">
        <v>4627</v>
      </c>
      <c r="F1497" t="s">
        <v>4625</v>
      </c>
      <c r="G1497" t="s">
        <v>3979</v>
      </c>
      <c r="H1497" s="10" t="s">
        <v>3980</v>
      </c>
      <c r="I1497" s="10" t="s">
        <v>3980</v>
      </c>
    </row>
    <row r="1498" spans="1:9" x14ac:dyDescent="0.2">
      <c r="A1498">
        <v>1497</v>
      </c>
      <c r="B1498" s="5">
        <v>39966</v>
      </c>
      <c r="C1498" s="9">
        <v>0.66111111111111109</v>
      </c>
      <c r="D1498" t="s">
        <v>4744</v>
      </c>
      <c r="E1498" t="s">
        <v>4627</v>
      </c>
      <c r="F1498" t="s">
        <v>4625</v>
      </c>
      <c r="G1498" t="s">
        <v>3981</v>
      </c>
      <c r="H1498" s="10" t="s">
        <v>3982</v>
      </c>
      <c r="I1498" s="10" t="s">
        <v>3983</v>
      </c>
    </row>
    <row r="1499" spans="1:9" x14ac:dyDescent="0.2">
      <c r="A1499">
        <v>1498</v>
      </c>
      <c r="B1499" s="5">
        <v>39966</v>
      </c>
      <c r="C1499" s="9">
        <v>0.66111111111111109</v>
      </c>
      <c r="D1499" t="s">
        <v>4744</v>
      </c>
      <c r="E1499" t="s">
        <v>4627</v>
      </c>
      <c r="F1499" t="s">
        <v>4625</v>
      </c>
      <c r="G1499" t="s">
        <v>3984</v>
      </c>
      <c r="H1499" s="10" t="s">
        <v>3985</v>
      </c>
      <c r="I1499" s="10" t="s">
        <v>3985</v>
      </c>
    </row>
    <row r="1500" spans="1:9" x14ac:dyDescent="0.2">
      <c r="A1500">
        <v>1499</v>
      </c>
      <c r="B1500" s="5">
        <v>39966</v>
      </c>
      <c r="C1500" s="9">
        <v>0.66111111111111109</v>
      </c>
      <c r="D1500" t="s">
        <v>4744</v>
      </c>
      <c r="E1500" t="s">
        <v>4627</v>
      </c>
      <c r="F1500" t="s">
        <v>4625</v>
      </c>
      <c r="G1500" t="s">
        <v>3986</v>
      </c>
      <c r="H1500" s="10" t="s">
        <v>2550</v>
      </c>
      <c r="I1500" s="10" t="s">
        <v>2551</v>
      </c>
    </row>
    <row r="1501" spans="1:9" x14ac:dyDescent="0.2">
      <c r="A1501">
        <v>1500</v>
      </c>
      <c r="B1501" s="5">
        <v>39966</v>
      </c>
      <c r="C1501" s="9">
        <v>0.66111111111111109</v>
      </c>
      <c r="D1501" t="s">
        <v>4744</v>
      </c>
      <c r="E1501" t="s">
        <v>4627</v>
      </c>
      <c r="F1501" t="s">
        <v>4625</v>
      </c>
      <c r="G1501" t="s">
        <v>2552</v>
      </c>
      <c r="H1501" s="10" t="s">
        <v>2553</v>
      </c>
      <c r="I1501" s="10" t="s">
        <v>2554</v>
      </c>
    </row>
    <row r="1502" spans="1:9" x14ac:dyDescent="0.2">
      <c r="A1502">
        <v>1501</v>
      </c>
      <c r="B1502" s="5">
        <v>39966</v>
      </c>
      <c r="C1502" s="9">
        <v>0.66111111111111109</v>
      </c>
      <c r="D1502" t="s">
        <v>4744</v>
      </c>
      <c r="E1502" t="s">
        <v>4627</v>
      </c>
      <c r="F1502" t="s">
        <v>4625</v>
      </c>
      <c r="G1502" t="s">
        <v>2555</v>
      </c>
      <c r="H1502" s="10" t="s">
        <v>1209</v>
      </c>
      <c r="I1502" s="10" t="s">
        <v>1210</v>
      </c>
    </row>
    <row r="1503" spans="1:9" x14ac:dyDescent="0.2">
      <c r="A1503">
        <v>1502</v>
      </c>
      <c r="B1503" s="5">
        <v>39966</v>
      </c>
      <c r="C1503" s="9">
        <v>0.66111111111111109</v>
      </c>
      <c r="D1503" t="s">
        <v>4744</v>
      </c>
      <c r="E1503" t="s">
        <v>4627</v>
      </c>
      <c r="F1503" t="s">
        <v>4625</v>
      </c>
      <c r="G1503" t="s">
        <v>1211</v>
      </c>
      <c r="H1503" s="10" t="s">
        <v>1212</v>
      </c>
      <c r="I1503" s="10" t="s">
        <v>1212</v>
      </c>
    </row>
    <row r="1504" spans="1:9" x14ac:dyDescent="0.2">
      <c r="A1504">
        <v>1503</v>
      </c>
      <c r="B1504" s="5">
        <v>39966</v>
      </c>
      <c r="C1504" s="9">
        <v>0.66111111111111109</v>
      </c>
      <c r="D1504" t="s">
        <v>4744</v>
      </c>
      <c r="E1504" t="s">
        <v>4627</v>
      </c>
      <c r="F1504" t="s">
        <v>4625</v>
      </c>
      <c r="G1504" t="s">
        <v>1213</v>
      </c>
      <c r="H1504" s="10" t="s">
        <v>1214</v>
      </c>
      <c r="I1504" s="10" t="s">
        <v>1214</v>
      </c>
    </row>
    <row r="1505" spans="1:9" x14ac:dyDescent="0.2">
      <c r="A1505">
        <v>1504</v>
      </c>
      <c r="B1505" s="5">
        <v>39966</v>
      </c>
      <c r="C1505" s="9">
        <v>0.66111111111111109</v>
      </c>
      <c r="D1505" t="s">
        <v>4744</v>
      </c>
      <c r="E1505" t="s">
        <v>4627</v>
      </c>
      <c r="F1505" t="s">
        <v>4625</v>
      </c>
      <c r="G1505" t="s">
        <v>1215</v>
      </c>
      <c r="H1505" s="10" t="s">
        <v>1216</v>
      </c>
      <c r="I1505" s="10" t="s">
        <v>1216</v>
      </c>
    </row>
    <row r="1506" spans="1:9" x14ac:dyDescent="0.2">
      <c r="A1506">
        <v>1505</v>
      </c>
      <c r="B1506" s="5">
        <v>39966</v>
      </c>
      <c r="C1506" s="9">
        <v>0.66111111111111109</v>
      </c>
      <c r="D1506" t="s">
        <v>4744</v>
      </c>
      <c r="E1506" t="s">
        <v>4627</v>
      </c>
      <c r="F1506" t="s">
        <v>4625</v>
      </c>
      <c r="G1506" t="s">
        <v>1217</v>
      </c>
      <c r="H1506" s="10" t="s">
        <v>4499</v>
      </c>
      <c r="I1506" s="10" t="s">
        <v>4499</v>
      </c>
    </row>
    <row r="1507" spans="1:9" x14ac:dyDescent="0.2">
      <c r="A1507">
        <v>1506</v>
      </c>
      <c r="B1507" s="5">
        <v>39966</v>
      </c>
      <c r="C1507" s="9">
        <v>0.66111111111111109</v>
      </c>
      <c r="D1507" t="s">
        <v>4744</v>
      </c>
      <c r="E1507" t="s">
        <v>4627</v>
      </c>
      <c r="F1507" t="s">
        <v>4625</v>
      </c>
      <c r="G1507" t="s">
        <v>4500</v>
      </c>
      <c r="H1507" s="10" t="s">
        <v>4501</v>
      </c>
      <c r="I1507" s="10" t="s">
        <v>4501</v>
      </c>
    </row>
    <row r="1508" spans="1:9" x14ac:dyDescent="0.2">
      <c r="A1508">
        <v>1507</v>
      </c>
      <c r="B1508" s="5">
        <v>39966</v>
      </c>
      <c r="C1508" s="9">
        <v>0.66111111111111109</v>
      </c>
      <c r="D1508" t="s">
        <v>4744</v>
      </c>
      <c r="E1508" t="s">
        <v>4627</v>
      </c>
      <c r="F1508" t="s">
        <v>4625</v>
      </c>
      <c r="G1508" t="s">
        <v>4502</v>
      </c>
      <c r="H1508" s="10" t="s">
        <v>1793</v>
      </c>
      <c r="I1508" s="10" t="s">
        <v>1793</v>
      </c>
    </row>
    <row r="1509" spans="1:9" x14ac:dyDescent="0.2">
      <c r="A1509">
        <v>1508</v>
      </c>
      <c r="B1509" s="5">
        <v>39966</v>
      </c>
      <c r="C1509" s="9">
        <v>0.66111111111111109</v>
      </c>
      <c r="D1509" t="s">
        <v>4744</v>
      </c>
      <c r="E1509" t="s">
        <v>4627</v>
      </c>
      <c r="F1509" t="s">
        <v>4625</v>
      </c>
      <c r="G1509" t="s">
        <v>1794</v>
      </c>
      <c r="H1509" s="10" t="s">
        <v>1795</v>
      </c>
      <c r="I1509" s="10" t="s">
        <v>1795</v>
      </c>
    </row>
    <row r="1510" spans="1:9" x14ac:dyDescent="0.2">
      <c r="A1510">
        <v>1509</v>
      </c>
      <c r="B1510" s="5">
        <v>39966</v>
      </c>
      <c r="C1510" s="9">
        <v>0.66111111111111109</v>
      </c>
      <c r="D1510" t="s">
        <v>4744</v>
      </c>
      <c r="E1510" t="s">
        <v>4627</v>
      </c>
      <c r="F1510" t="s">
        <v>4625</v>
      </c>
      <c r="G1510" t="s">
        <v>1796</v>
      </c>
      <c r="H1510" s="10" t="s">
        <v>1797</v>
      </c>
      <c r="I1510" s="10" t="s">
        <v>1797</v>
      </c>
    </row>
    <row r="1511" spans="1:9" x14ac:dyDescent="0.2">
      <c r="A1511">
        <v>1510</v>
      </c>
      <c r="B1511" s="5">
        <v>39966</v>
      </c>
      <c r="C1511" s="9">
        <v>0.66111111111111109</v>
      </c>
      <c r="D1511" t="s">
        <v>4744</v>
      </c>
      <c r="E1511" t="s">
        <v>4627</v>
      </c>
      <c r="F1511" t="s">
        <v>4625</v>
      </c>
      <c r="G1511" t="s">
        <v>1798</v>
      </c>
      <c r="H1511" s="10" t="s">
        <v>3637</v>
      </c>
      <c r="I1511" s="10" t="s">
        <v>3637</v>
      </c>
    </row>
    <row r="1512" spans="1:9" x14ac:dyDescent="0.2">
      <c r="A1512">
        <v>1511</v>
      </c>
      <c r="B1512" s="5">
        <v>39966</v>
      </c>
      <c r="C1512" s="9">
        <v>0.66111111111111109</v>
      </c>
      <c r="D1512" t="s">
        <v>4744</v>
      </c>
      <c r="E1512" t="s">
        <v>4627</v>
      </c>
      <c r="F1512" t="s">
        <v>4625</v>
      </c>
      <c r="G1512" t="s">
        <v>3638</v>
      </c>
      <c r="H1512" s="10" t="s">
        <v>1710</v>
      </c>
      <c r="I1512" s="10" t="s">
        <v>1710</v>
      </c>
    </row>
    <row r="1513" spans="1:9" x14ac:dyDescent="0.2">
      <c r="A1513">
        <v>1512</v>
      </c>
      <c r="B1513" s="5">
        <v>39966</v>
      </c>
      <c r="C1513" s="9">
        <v>0.66111111111111109</v>
      </c>
      <c r="D1513" t="s">
        <v>4744</v>
      </c>
      <c r="E1513" t="s">
        <v>4627</v>
      </c>
      <c r="F1513" t="s">
        <v>4625</v>
      </c>
      <c r="G1513" t="s">
        <v>1711</v>
      </c>
      <c r="H1513" s="10" t="s">
        <v>1712</v>
      </c>
      <c r="I1513" s="10" t="s">
        <v>1712</v>
      </c>
    </row>
    <row r="1514" spans="1:9" x14ac:dyDescent="0.2">
      <c r="A1514">
        <v>1513</v>
      </c>
      <c r="B1514" s="5">
        <v>39966</v>
      </c>
      <c r="C1514" s="9">
        <v>0.66111111111111109</v>
      </c>
      <c r="D1514" t="s">
        <v>4744</v>
      </c>
      <c r="E1514" t="s">
        <v>4627</v>
      </c>
      <c r="F1514" t="s">
        <v>4625</v>
      </c>
      <c r="G1514" t="s">
        <v>1713</v>
      </c>
      <c r="H1514" s="10" t="s">
        <v>759</v>
      </c>
      <c r="I1514" s="10" t="s">
        <v>759</v>
      </c>
    </row>
    <row r="1515" spans="1:9" x14ac:dyDescent="0.2">
      <c r="A1515">
        <v>1514</v>
      </c>
      <c r="B1515" s="5">
        <v>39966</v>
      </c>
      <c r="C1515" s="9">
        <v>0.66111111111111109</v>
      </c>
      <c r="D1515" t="s">
        <v>4744</v>
      </c>
      <c r="E1515" t="s">
        <v>4627</v>
      </c>
      <c r="F1515" t="s">
        <v>4625</v>
      </c>
      <c r="G1515" t="s">
        <v>760</v>
      </c>
      <c r="H1515" s="10" t="s">
        <v>761</v>
      </c>
      <c r="I1515" s="10" t="s">
        <v>761</v>
      </c>
    </row>
    <row r="1516" spans="1:9" x14ac:dyDescent="0.2">
      <c r="A1516">
        <v>1515</v>
      </c>
      <c r="B1516" s="5">
        <v>39966</v>
      </c>
      <c r="C1516" s="9">
        <v>0.66111111111111109</v>
      </c>
      <c r="D1516" t="s">
        <v>4744</v>
      </c>
      <c r="E1516" t="s">
        <v>4627</v>
      </c>
      <c r="F1516" t="s">
        <v>4625</v>
      </c>
      <c r="G1516" t="s">
        <v>762</v>
      </c>
      <c r="H1516" s="10" t="s">
        <v>763</v>
      </c>
      <c r="I1516" s="10" t="s">
        <v>763</v>
      </c>
    </row>
    <row r="1517" spans="1:9" x14ac:dyDescent="0.2">
      <c r="A1517">
        <v>1516</v>
      </c>
      <c r="B1517" s="5">
        <v>39966</v>
      </c>
      <c r="C1517" s="9">
        <v>0.66111111111111109</v>
      </c>
      <c r="D1517" t="s">
        <v>4744</v>
      </c>
      <c r="E1517" t="s">
        <v>4627</v>
      </c>
      <c r="F1517" t="s">
        <v>4625</v>
      </c>
      <c r="G1517" t="s">
        <v>764</v>
      </c>
      <c r="H1517" s="10" t="s">
        <v>765</v>
      </c>
      <c r="I1517" s="10" t="s">
        <v>765</v>
      </c>
    </row>
    <row r="1518" spans="1:9" x14ac:dyDescent="0.2">
      <c r="A1518">
        <v>1517</v>
      </c>
      <c r="B1518" s="5">
        <v>39966</v>
      </c>
      <c r="C1518" s="9">
        <v>0.66111111111111109</v>
      </c>
      <c r="D1518" t="s">
        <v>4744</v>
      </c>
      <c r="E1518" t="s">
        <v>4627</v>
      </c>
      <c r="F1518" t="s">
        <v>4625</v>
      </c>
      <c r="G1518" t="s">
        <v>766</v>
      </c>
      <c r="H1518" s="10" t="s">
        <v>767</v>
      </c>
      <c r="I1518" s="10" t="s">
        <v>767</v>
      </c>
    </row>
    <row r="1519" spans="1:9" x14ac:dyDescent="0.2">
      <c r="A1519">
        <v>1518</v>
      </c>
      <c r="B1519" s="5">
        <v>39966</v>
      </c>
      <c r="C1519" s="9">
        <v>0.66111111111111109</v>
      </c>
      <c r="D1519" t="s">
        <v>4744</v>
      </c>
      <c r="E1519" t="s">
        <v>4627</v>
      </c>
      <c r="F1519" t="s">
        <v>4625</v>
      </c>
      <c r="G1519" t="s">
        <v>768</v>
      </c>
      <c r="H1519" s="10" t="s">
        <v>769</v>
      </c>
      <c r="I1519" s="10" t="s">
        <v>769</v>
      </c>
    </row>
    <row r="1520" spans="1:9" x14ac:dyDescent="0.2">
      <c r="A1520">
        <v>1519</v>
      </c>
      <c r="B1520" s="5">
        <v>39966</v>
      </c>
      <c r="C1520" s="9">
        <v>0.66111111111111109</v>
      </c>
      <c r="D1520" t="s">
        <v>4744</v>
      </c>
      <c r="E1520" t="s">
        <v>4627</v>
      </c>
      <c r="F1520" t="s">
        <v>4625</v>
      </c>
      <c r="G1520" t="s">
        <v>770</v>
      </c>
      <c r="H1520" s="10" t="s">
        <v>5346</v>
      </c>
      <c r="I1520" s="10" t="s">
        <v>5346</v>
      </c>
    </row>
    <row r="1521" spans="1:9" x14ac:dyDescent="0.2">
      <c r="A1521">
        <v>1520</v>
      </c>
      <c r="B1521" s="5">
        <v>39966</v>
      </c>
      <c r="C1521" s="9">
        <v>0.66111111111111109</v>
      </c>
      <c r="D1521" t="s">
        <v>4744</v>
      </c>
      <c r="E1521" t="s">
        <v>4627</v>
      </c>
      <c r="F1521" t="s">
        <v>4625</v>
      </c>
      <c r="G1521" t="s">
        <v>5347</v>
      </c>
      <c r="H1521" s="10" t="s">
        <v>5348</v>
      </c>
      <c r="I1521" s="10" t="s">
        <v>5348</v>
      </c>
    </row>
    <row r="1522" spans="1:9" x14ac:dyDescent="0.2">
      <c r="A1522">
        <v>1521</v>
      </c>
      <c r="B1522" s="5">
        <v>39966</v>
      </c>
      <c r="C1522" s="9">
        <v>0.66111111111111109</v>
      </c>
      <c r="D1522" t="s">
        <v>4744</v>
      </c>
      <c r="E1522" t="s">
        <v>4627</v>
      </c>
      <c r="F1522" t="s">
        <v>4625</v>
      </c>
      <c r="G1522" t="s">
        <v>5349</v>
      </c>
      <c r="H1522" s="10" t="s">
        <v>5350</v>
      </c>
      <c r="I1522" s="10" t="s">
        <v>5350</v>
      </c>
    </row>
    <row r="1523" spans="1:9" x14ac:dyDescent="0.2">
      <c r="A1523">
        <v>1522</v>
      </c>
      <c r="B1523" s="5">
        <v>39966</v>
      </c>
      <c r="C1523" s="9">
        <v>0.66111111111111109</v>
      </c>
      <c r="D1523" t="s">
        <v>4744</v>
      </c>
      <c r="E1523" t="s">
        <v>4627</v>
      </c>
      <c r="F1523" t="s">
        <v>4625</v>
      </c>
      <c r="G1523" t="s">
        <v>5351</v>
      </c>
      <c r="H1523" s="10" t="s">
        <v>5352</v>
      </c>
      <c r="I1523" s="10" t="s">
        <v>5352</v>
      </c>
    </row>
    <row r="1524" spans="1:9" x14ac:dyDescent="0.2">
      <c r="A1524">
        <v>1523</v>
      </c>
      <c r="B1524" s="5">
        <v>39966</v>
      </c>
      <c r="C1524" s="9">
        <v>0.66111111111111109</v>
      </c>
      <c r="D1524" t="s">
        <v>4744</v>
      </c>
      <c r="E1524" t="s">
        <v>4627</v>
      </c>
      <c r="F1524" t="s">
        <v>4625</v>
      </c>
      <c r="G1524" t="s">
        <v>5353</v>
      </c>
      <c r="H1524" s="10" t="s">
        <v>5354</v>
      </c>
      <c r="I1524" s="10" t="s">
        <v>5354</v>
      </c>
    </row>
    <row r="1525" spans="1:9" x14ac:dyDescent="0.2">
      <c r="A1525">
        <v>1524</v>
      </c>
      <c r="B1525" s="5">
        <v>39966</v>
      </c>
      <c r="C1525" s="9">
        <v>0.66111111111111109</v>
      </c>
      <c r="D1525" t="s">
        <v>4744</v>
      </c>
      <c r="E1525" t="s">
        <v>4627</v>
      </c>
      <c r="F1525" t="s">
        <v>4625</v>
      </c>
      <c r="G1525" t="s">
        <v>5355</v>
      </c>
      <c r="H1525" s="10" t="s">
        <v>409</v>
      </c>
      <c r="I1525" s="10" t="s">
        <v>409</v>
      </c>
    </row>
    <row r="1526" spans="1:9" x14ac:dyDescent="0.2">
      <c r="A1526">
        <v>1525</v>
      </c>
      <c r="B1526" s="5">
        <v>39966</v>
      </c>
      <c r="C1526" s="9">
        <v>0.66111111111111109</v>
      </c>
      <c r="D1526" t="s">
        <v>4744</v>
      </c>
      <c r="E1526" t="s">
        <v>4627</v>
      </c>
      <c r="F1526" t="s">
        <v>4625</v>
      </c>
      <c r="G1526" t="s">
        <v>410</v>
      </c>
      <c r="H1526" s="10" t="s">
        <v>411</v>
      </c>
      <c r="I1526" s="10" t="s">
        <v>411</v>
      </c>
    </row>
    <row r="1527" spans="1:9" x14ac:dyDescent="0.2">
      <c r="A1527">
        <v>1526</v>
      </c>
      <c r="B1527" s="5">
        <v>39966</v>
      </c>
      <c r="C1527" s="9">
        <v>0.66111111111111109</v>
      </c>
      <c r="D1527" t="s">
        <v>4744</v>
      </c>
      <c r="E1527" t="s">
        <v>4627</v>
      </c>
      <c r="F1527" t="s">
        <v>4625</v>
      </c>
      <c r="G1527" t="s">
        <v>412</v>
      </c>
      <c r="H1527" s="10" t="s">
        <v>413</v>
      </c>
      <c r="I1527" s="10" t="s">
        <v>413</v>
      </c>
    </row>
    <row r="1528" spans="1:9" x14ac:dyDescent="0.2">
      <c r="A1528">
        <v>1527</v>
      </c>
      <c r="B1528" s="5">
        <v>39966</v>
      </c>
      <c r="C1528" s="9">
        <v>0.66111111111111109</v>
      </c>
      <c r="D1528" t="s">
        <v>4744</v>
      </c>
      <c r="E1528" t="s">
        <v>4627</v>
      </c>
      <c r="F1528" t="s">
        <v>4625</v>
      </c>
      <c r="G1528" t="s">
        <v>155</v>
      </c>
      <c r="H1528" s="10" t="s">
        <v>156</v>
      </c>
      <c r="I1528" s="10" t="s">
        <v>156</v>
      </c>
    </row>
    <row r="1529" spans="1:9" x14ac:dyDescent="0.2">
      <c r="A1529">
        <v>1528</v>
      </c>
      <c r="B1529" s="5">
        <v>39966</v>
      </c>
      <c r="C1529" s="9">
        <v>0.66111111111111109</v>
      </c>
      <c r="D1529" t="s">
        <v>4744</v>
      </c>
      <c r="E1529" t="s">
        <v>4627</v>
      </c>
      <c r="F1529" t="s">
        <v>4625</v>
      </c>
      <c r="G1529" t="s">
        <v>157</v>
      </c>
      <c r="H1529" s="10" t="s">
        <v>158</v>
      </c>
      <c r="I1529" s="10" t="s">
        <v>158</v>
      </c>
    </row>
    <row r="1530" spans="1:9" x14ac:dyDescent="0.2">
      <c r="A1530">
        <v>1529</v>
      </c>
      <c r="B1530" s="5">
        <v>39966</v>
      </c>
      <c r="C1530" s="9">
        <v>0.66111111111111109</v>
      </c>
      <c r="D1530" t="s">
        <v>4744</v>
      </c>
      <c r="E1530" t="s">
        <v>4627</v>
      </c>
      <c r="F1530" t="s">
        <v>4625</v>
      </c>
      <c r="G1530" t="s">
        <v>159</v>
      </c>
      <c r="H1530" s="10" t="s">
        <v>160</v>
      </c>
      <c r="I1530" s="10" t="s">
        <v>160</v>
      </c>
    </row>
    <row r="1531" spans="1:9" x14ac:dyDescent="0.2">
      <c r="A1531">
        <v>1530</v>
      </c>
      <c r="B1531" s="5">
        <v>39966</v>
      </c>
      <c r="C1531" s="9">
        <v>0.66111111111111109</v>
      </c>
      <c r="D1531" t="s">
        <v>4744</v>
      </c>
      <c r="E1531" t="s">
        <v>4627</v>
      </c>
      <c r="F1531" t="s">
        <v>4625</v>
      </c>
      <c r="G1531" t="s">
        <v>161</v>
      </c>
      <c r="H1531" s="10" t="s">
        <v>162</v>
      </c>
      <c r="I1531" s="10" t="s">
        <v>162</v>
      </c>
    </row>
    <row r="1532" spans="1:9" x14ac:dyDescent="0.2">
      <c r="A1532">
        <v>1531</v>
      </c>
      <c r="B1532" s="5">
        <v>39966</v>
      </c>
      <c r="C1532" s="9">
        <v>0.66111111111111109</v>
      </c>
      <c r="D1532" t="s">
        <v>4744</v>
      </c>
      <c r="E1532" t="s">
        <v>4627</v>
      </c>
      <c r="F1532" t="s">
        <v>4625</v>
      </c>
      <c r="G1532" t="s">
        <v>163</v>
      </c>
      <c r="H1532" s="10" t="s">
        <v>1129</v>
      </c>
      <c r="I1532" s="10" t="s">
        <v>1129</v>
      </c>
    </row>
    <row r="1533" spans="1:9" x14ac:dyDescent="0.2">
      <c r="A1533">
        <v>1532</v>
      </c>
      <c r="B1533" s="5">
        <v>39966</v>
      </c>
      <c r="C1533" s="9">
        <v>0.66111111111111109</v>
      </c>
      <c r="D1533" t="s">
        <v>4744</v>
      </c>
      <c r="E1533" t="s">
        <v>4627</v>
      </c>
      <c r="F1533" t="s">
        <v>4625</v>
      </c>
      <c r="G1533" t="s">
        <v>1130</v>
      </c>
      <c r="H1533" s="10" t="s">
        <v>1131</v>
      </c>
      <c r="I1533" s="10" t="s">
        <v>1131</v>
      </c>
    </row>
    <row r="1534" spans="1:9" x14ac:dyDescent="0.2">
      <c r="A1534">
        <v>1533</v>
      </c>
      <c r="B1534" s="5">
        <v>39966</v>
      </c>
      <c r="C1534" s="9">
        <v>0.66111111111111109</v>
      </c>
      <c r="D1534" t="s">
        <v>4744</v>
      </c>
      <c r="E1534" t="s">
        <v>4627</v>
      </c>
      <c r="F1534" t="s">
        <v>4625</v>
      </c>
      <c r="G1534" t="s">
        <v>1132</v>
      </c>
      <c r="H1534" s="10" t="s">
        <v>1133</v>
      </c>
      <c r="I1534" s="10" t="s">
        <v>1133</v>
      </c>
    </row>
    <row r="1535" spans="1:9" x14ac:dyDescent="0.2">
      <c r="A1535">
        <v>1534</v>
      </c>
      <c r="B1535" s="5">
        <v>39966</v>
      </c>
      <c r="C1535" s="9">
        <v>0.66111111111111109</v>
      </c>
      <c r="D1535" t="s">
        <v>4744</v>
      </c>
      <c r="E1535" t="s">
        <v>4627</v>
      </c>
      <c r="F1535" t="s">
        <v>4625</v>
      </c>
      <c r="G1535" t="s">
        <v>1134</v>
      </c>
      <c r="H1535" s="10" t="s">
        <v>1135</v>
      </c>
      <c r="I1535" s="10" t="s">
        <v>1135</v>
      </c>
    </row>
    <row r="1536" spans="1:9" x14ac:dyDescent="0.2">
      <c r="A1536">
        <v>1535</v>
      </c>
      <c r="B1536" s="5">
        <v>39966</v>
      </c>
      <c r="C1536" s="9">
        <v>0.66111111111111109</v>
      </c>
      <c r="D1536" t="s">
        <v>4744</v>
      </c>
      <c r="E1536" t="s">
        <v>4627</v>
      </c>
      <c r="F1536" t="s">
        <v>4625</v>
      </c>
      <c r="G1536" t="s">
        <v>1136</v>
      </c>
      <c r="H1536" s="10" t="s">
        <v>3179</v>
      </c>
      <c r="I1536" s="10" t="s">
        <v>3179</v>
      </c>
    </row>
    <row r="1537" spans="1:9" x14ac:dyDescent="0.2">
      <c r="A1537">
        <v>1536</v>
      </c>
      <c r="B1537" s="5">
        <v>39966</v>
      </c>
      <c r="C1537" s="9">
        <v>0.66111111111111109</v>
      </c>
      <c r="D1537" t="s">
        <v>4744</v>
      </c>
      <c r="E1537" t="s">
        <v>4627</v>
      </c>
      <c r="F1537" t="s">
        <v>4625</v>
      </c>
      <c r="G1537" t="s">
        <v>3180</v>
      </c>
      <c r="H1537" s="10" t="s">
        <v>3181</v>
      </c>
      <c r="I1537" s="10" t="s">
        <v>3181</v>
      </c>
    </row>
    <row r="1538" spans="1:9" x14ac:dyDescent="0.2">
      <c r="A1538">
        <v>1537</v>
      </c>
      <c r="B1538" s="5">
        <v>39966</v>
      </c>
      <c r="C1538" s="9">
        <v>0.66111111111111109</v>
      </c>
      <c r="D1538" t="s">
        <v>4744</v>
      </c>
      <c r="E1538" t="s">
        <v>4627</v>
      </c>
      <c r="F1538" t="s">
        <v>4625</v>
      </c>
      <c r="G1538" t="s">
        <v>3182</v>
      </c>
      <c r="H1538" s="10" t="s">
        <v>3183</v>
      </c>
      <c r="I1538" s="10" t="s">
        <v>3183</v>
      </c>
    </row>
    <row r="1539" spans="1:9" x14ac:dyDescent="0.2">
      <c r="A1539">
        <v>1538</v>
      </c>
      <c r="B1539" s="5">
        <v>39966</v>
      </c>
      <c r="C1539" s="9">
        <v>0.66111111111111109</v>
      </c>
      <c r="D1539" t="s">
        <v>4744</v>
      </c>
      <c r="E1539" t="s">
        <v>4627</v>
      </c>
      <c r="F1539" t="s">
        <v>4625</v>
      </c>
      <c r="G1539" t="s">
        <v>3184</v>
      </c>
      <c r="H1539" s="10" t="s">
        <v>3600</v>
      </c>
      <c r="I1539" s="10" t="s">
        <v>3600</v>
      </c>
    </row>
    <row r="1540" spans="1:9" x14ac:dyDescent="0.2">
      <c r="A1540">
        <v>1539</v>
      </c>
      <c r="B1540" s="5">
        <v>39966</v>
      </c>
      <c r="C1540" s="9">
        <v>0.66111111111111109</v>
      </c>
      <c r="D1540" t="s">
        <v>4744</v>
      </c>
      <c r="E1540" t="s">
        <v>4627</v>
      </c>
      <c r="F1540" t="s">
        <v>4625</v>
      </c>
      <c r="G1540" t="s">
        <v>3601</v>
      </c>
      <c r="H1540" s="10" t="s">
        <v>5700</v>
      </c>
      <c r="I1540" s="10" t="s">
        <v>5700</v>
      </c>
    </row>
    <row r="1541" spans="1:9" x14ac:dyDescent="0.2">
      <c r="A1541">
        <v>1540</v>
      </c>
      <c r="B1541" s="5">
        <v>39966</v>
      </c>
      <c r="C1541" s="9">
        <v>0.66111111111111109</v>
      </c>
      <c r="D1541" t="s">
        <v>4744</v>
      </c>
      <c r="E1541" t="s">
        <v>4627</v>
      </c>
      <c r="F1541" t="s">
        <v>4625</v>
      </c>
      <c r="G1541" t="s">
        <v>5701</v>
      </c>
      <c r="H1541" s="10" t="s">
        <v>5702</v>
      </c>
      <c r="I1541" s="10" t="s">
        <v>5702</v>
      </c>
    </row>
    <row r="1542" spans="1:9" x14ac:dyDescent="0.2">
      <c r="A1542">
        <v>1541</v>
      </c>
      <c r="B1542" s="5">
        <v>39966</v>
      </c>
      <c r="C1542" s="9">
        <v>0.66111111111111109</v>
      </c>
      <c r="D1542" t="s">
        <v>4744</v>
      </c>
      <c r="E1542" t="s">
        <v>4627</v>
      </c>
      <c r="F1542" t="s">
        <v>4625</v>
      </c>
      <c r="G1542" t="s">
        <v>5703</v>
      </c>
      <c r="H1542" s="10" t="s">
        <v>5704</v>
      </c>
      <c r="I1542" s="10" t="s">
        <v>5704</v>
      </c>
    </row>
    <row r="1543" spans="1:9" x14ac:dyDescent="0.2">
      <c r="A1543">
        <v>1542</v>
      </c>
      <c r="B1543" s="5">
        <v>39966</v>
      </c>
      <c r="C1543" s="9">
        <v>0.66111111111111109</v>
      </c>
      <c r="D1543" t="s">
        <v>4744</v>
      </c>
      <c r="E1543" t="s">
        <v>4627</v>
      </c>
      <c r="F1543" t="s">
        <v>4625</v>
      </c>
      <c r="G1543" t="s">
        <v>5705</v>
      </c>
      <c r="H1543" s="10" t="s">
        <v>5706</v>
      </c>
      <c r="I1543" s="10" t="s">
        <v>5706</v>
      </c>
    </row>
    <row r="1544" spans="1:9" x14ac:dyDescent="0.2">
      <c r="A1544">
        <v>1543</v>
      </c>
      <c r="B1544" s="5">
        <v>39966</v>
      </c>
      <c r="C1544" s="9">
        <v>0.66111111111111109</v>
      </c>
      <c r="D1544" t="s">
        <v>4744</v>
      </c>
      <c r="E1544" t="s">
        <v>4627</v>
      </c>
      <c r="F1544" t="s">
        <v>4625</v>
      </c>
      <c r="G1544" t="s">
        <v>5707</v>
      </c>
      <c r="H1544" s="10" t="s">
        <v>5708</v>
      </c>
      <c r="I1544" s="10" t="s">
        <v>5708</v>
      </c>
    </row>
    <row r="1545" spans="1:9" x14ac:dyDescent="0.2">
      <c r="A1545">
        <v>1544</v>
      </c>
      <c r="B1545" s="5">
        <v>39966</v>
      </c>
      <c r="C1545" s="9">
        <v>0.66111111111111109</v>
      </c>
      <c r="D1545" t="s">
        <v>4744</v>
      </c>
      <c r="E1545" t="s">
        <v>4627</v>
      </c>
      <c r="F1545" t="s">
        <v>4625</v>
      </c>
      <c r="G1545" t="s">
        <v>5709</v>
      </c>
      <c r="H1545" s="10" t="s">
        <v>5710</v>
      </c>
      <c r="I1545" s="10" t="s">
        <v>5710</v>
      </c>
    </row>
    <row r="1546" spans="1:9" x14ac:dyDescent="0.2">
      <c r="A1546">
        <v>1545</v>
      </c>
      <c r="B1546" s="5">
        <v>39966</v>
      </c>
      <c r="C1546" s="9">
        <v>0.66111111111111109</v>
      </c>
      <c r="D1546" t="s">
        <v>4744</v>
      </c>
      <c r="E1546" t="s">
        <v>4627</v>
      </c>
      <c r="F1546" t="s">
        <v>4625</v>
      </c>
      <c r="G1546" t="s">
        <v>5711</v>
      </c>
      <c r="H1546" s="10" t="s">
        <v>4852</v>
      </c>
      <c r="I1546" s="10" t="s">
        <v>4853</v>
      </c>
    </row>
    <row r="1547" spans="1:9" x14ac:dyDescent="0.2">
      <c r="A1547">
        <v>1546</v>
      </c>
      <c r="B1547" s="5">
        <v>39966</v>
      </c>
      <c r="C1547" s="9">
        <v>0.66111111111111109</v>
      </c>
      <c r="D1547" t="s">
        <v>4744</v>
      </c>
      <c r="E1547" t="s">
        <v>4627</v>
      </c>
      <c r="F1547" t="s">
        <v>4625</v>
      </c>
      <c r="G1547" t="s">
        <v>4854</v>
      </c>
      <c r="H1547" s="10" t="s">
        <v>4855</v>
      </c>
      <c r="I1547" s="10" t="s">
        <v>4855</v>
      </c>
    </row>
    <row r="1548" spans="1:9" x14ac:dyDescent="0.2">
      <c r="A1548">
        <v>1547</v>
      </c>
      <c r="B1548" s="5">
        <v>39966</v>
      </c>
      <c r="C1548" s="9">
        <v>0.66111111111111109</v>
      </c>
      <c r="D1548" t="s">
        <v>4744</v>
      </c>
      <c r="E1548" t="s">
        <v>4627</v>
      </c>
      <c r="F1548" t="s">
        <v>4625</v>
      </c>
      <c r="G1548" t="s">
        <v>4856</v>
      </c>
      <c r="H1548" s="10" t="s">
        <v>1900</v>
      </c>
      <c r="I1548" s="10" t="s">
        <v>1900</v>
      </c>
    </row>
    <row r="1549" spans="1:9" x14ac:dyDescent="0.2">
      <c r="A1549">
        <v>1548</v>
      </c>
      <c r="B1549" s="5">
        <v>39966</v>
      </c>
      <c r="C1549" s="9">
        <v>0.66111111111111109</v>
      </c>
      <c r="D1549" t="s">
        <v>4744</v>
      </c>
      <c r="E1549" t="s">
        <v>4627</v>
      </c>
      <c r="F1549" t="s">
        <v>4625</v>
      </c>
      <c r="G1549" t="s">
        <v>1901</v>
      </c>
      <c r="H1549" s="10" t="s">
        <v>1902</v>
      </c>
      <c r="I1549" s="10" t="s">
        <v>1902</v>
      </c>
    </row>
    <row r="1550" spans="1:9" x14ac:dyDescent="0.2">
      <c r="A1550">
        <v>1549</v>
      </c>
      <c r="B1550" s="5">
        <v>39966</v>
      </c>
      <c r="C1550" s="9">
        <v>0.66111111111111109</v>
      </c>
      <c r="D1550" t="s">
        <v>4744</v>
      </c>
      <c r="E1550" t="s">
        <v>4627</v>
      </c>
      <c r="F1550" t="s">
        <v>4625</v>
      </c>
      <c r="G1550" t="s">
        <v>1903</v>
      </c>
      <c r="H1550" s="10" t="s">
        <v>1904</v>
      </c>
      <c r="I1550" s="10" t="s">
        <v>1904</v>
      </c>
    </row>
    <row r="1551" spans="1:9" x14ac:dyDescent="0.2">
      <c r="A1551">
        <v>1550</v>
      </c>
      <c r="B1551" s="5">
        <v>39966</v>
      </c>
      <c r="C1551" s="9">
        <v>0.66111111111111109</v>
      </c>
      <c r="D1551" t="s">
        <v>4744</v>
      </c>
      <c r="E1551" t="s">
        <v>4627</v>
      </c>
      <c r="F1551" t="s">
        <v>4625</v>
      </c>
      <c r="G1551" t="s">
        <v>1905</v>
      </c>
      <c r="H1551" s="10" t="s">
        <v>5253</v>
      </c>
      <c r="I1551" s="10" t="s">
        <v>5253</v>
      </c>
    </row>
    <row r="1552" spans="1:9" x14ac:dyDescent="0.2">
      <c r="A1552">
        <v>1551</v>
      </c>
      <c r="B1552" s="5">
        <v>39966</v>
      </c>
      <c r="C1552" s="9">
        <v>0.66111111111111109</v>
      </c>
      <c r="D1552" t="s">
        <v>4744</v>
      </c>
      <c r="E1552" t="s">
        <v>4627</v>
      </c>
      <c r="F1552" t="s">
        <v>4625</v>
      </c>
      <c r="G1552" t="s">
        <v>5254</v>
      </c>
      <c r="H1552" s="10" t="s">
        <v>1218</v>
      </c>
      <c r="I1552" s="10" t="s">
        <v>1218</v>
      </c>
    </row>
    <row r="1553" spans="1:9" x14ac:dyDescent="0.2">
      <c r="A1553">
        <v>1552</v>
      </c>
      <c r="B1553" s="5">
        <v>39966</v>
      </c>
      <c r="C1553" s="9">
        <v>0.66111111111111109</v>
      </c>
      <c r="D1553" t="s">
        <v>4744</v>
      </c>
      <c r="E1553" t="s">
        <v>4627</v>
      </c>
      <c r="F1553" t="s">
        <v>4625</v>
      </c>
      <c r="G1553" t="s">
        <v>1219</v>
      </c>
      <c r="H1553" s="10" t="s">
        <v>4968</v>
      </c>
      <c r="I1553" s="10" t="s">
        <v>4968</v>
      </c>
    </row>
    <row r="1554" spans="1:9" x14ac:dyDescent="0.2">
      <c r="A1554">
        <v>1553</v>
      </c>
      <c r="B1554" s="5">
        <v>39966</v>
      </c>
      <c r="C1554" s="9">
        <v>0.66111111111111109</v>
      </c>
      <c r="D1554" t="s">
        <v>4744</v>
      </c>
      <c r="E1554" t="s">
        <v>4627</v>
      </c>
      <c r="F1554" t="s">
        <v>4625</v>
      </c>
      <c r="G1554" t="s">
        <v>4969</v>
      </c>
      <c r="H1554" s="10" t="s">
        <v>4970</v>
      </c>
      <c r="I1554" s="10" t="s">
        <v>4970</v>
      </c>
    </row>
    <row r="1555" spans="1:9" x14ac:dyDescent="0.2">
      <c r="A1555">
        <v>1554</v>
      </c>
      <c r="B1555" s="5">
        <v>39966</v>
      </c>
      <c r="C1555" s="9">
        <v>0.66111111111111109</v>
      </c>
      <c r="D1555" t="s">
        <v>4744</v>
      </c>
      <c r="E1555" t="s">
        <v>4627</v>
      </c>
      <c r="F1555" t="s">
        <v>4625</v>
      </c>
      <c r="G1555" t="s">
        <v>4971</v>
      </c>
      <c r="H1555" s="10" t="s">
        <v>5163</v>
      </c>
      <c r="I1555" s="10" t="s">
        <v>5163</v>
      </c>
    </row>
    <row r="1556" spans="1:9" x14ac:dyDescent="0.2">
      <c r="A1556">
        <v>1555</v>
      </c>
      <c r="B1556" s="5">
        <v>39966</v>
      </c>
      <c r="C1556" s="9">
        <v>0.66111111111111109</v>
      </c>
      <c r="D1556" t="s">
        <v>4744</v>
      </c>
      <c r="E1556" t="s">
        <v>4627</v>
      </c>
      <c r="F1556" t="s">
        <v>4625</v>
      </c>
      <c r="G1556" t="s">
        <v>5164</v>
      </c>
      <c r="H1556" s="10" t="s">
        <v>2296</v>
      </c>
      <c r="I1556" s="10" t="s">
        <v>2296</v>
      </c>
    </row>
    <row r="1557" spans="1:9" x14ac:dyDescent="0.2">
      <c r="A1557">
        <v>1556</v>
      </c>
      <c r="B1557" s="5">
        <v>39966</v>
      </c>
      <c r="C1557" s="9">
        <v>0.66111111111111109</v>
      </c>
      <c r="D1557" t="s">
        <v>4744</v>
      </c>
      <c r="E1557" t="s">
        <v>4627</v>
      </c>
      <c r="F1557" t="s">
        <v>4625</v>
      </c>
      <c r="G1557" t="s">
        <v>2297</v>
      </c>
      <c r="H1557" s="10" t="s">
        <v>2298</v>
      </c>
      <c r="I1557" s="10" t="s">
        <v>2298</v>
      </c>
    </row>
    <row r="1558" spans="1:9" x14ac:dyDescent="0.2">
      <c r="A1558">
        <v>1557</v>
      </c>
      <c r="B1558" s="5">
        <v>39966</v>
      </c>
      <c r="C1558" s="9">
        <v>0.66111111111111109</v>
      </c>
      <c r="D1558" t="s">
        <v>4744</v>
      </c>
      <c r="E1558" t="s">
        <v>4627</v>
      </c>
      <c r="F1558" t="s">
        <v>4625</v>
      </c>
      <c r="G1558" t="s">
        <v>2299</v>
      </c>
      <c r="H1558" s="10" t="s">
        <v>4871</v>
      </c>
      <c r="I1558" s="10" t="s">
        <v>4871</v>
      </c>
    </row>
    <row r="1559" spans="1:9" x14ac:dyDescent="0.2">
      <c r="A1559">
        <v>1558</v>
      </c>
      <c r="B1559" s="5">
        <v>39966</v>
      </c>
      <c r="C1559" s="9">
        <v>0.66111111111111109</v>
      </c>
      <c r="D1559" t="s">
        <v>4744</v>
      </c>
      <c r="E1559" t="s">
        <v>4627</v>
      </c>
      <c r="F1559" t="s">
        <v>4625</v>
      </c>
      <c r="G1559" t="s">
        <v>4872</v>
      </c>
      <c r="H1559" s="10" t="s">
        <v>4901</v>
      </c>
      <c r="I1559" s="10" t="s">
        <v>4901</v>
      </c>
    </row>
    <row r="1560" spans="1:9" x14ac:dyDescent="0.2">
      <c r="A1560">
        <v>1559</v>
      </c>
      <c r="B1560" s="5">
        <v>39966</v>
      </c>
      <c r="C1560" s="9">
        <v>0.66111111111111109</v>
      </c>
      <c r="D1560" t="s">
        <v>4744</v>
      </c>
      <c r="E1560" t="s">
        <v>4627</v>
      </c>
      <c r="F1560" t="s">
        <v>4625</v>
      </c>
      <c r="G1560" t="s">
        <v>4902</v>
      </c>
      <c r="H1560" s="10" t="s">
        <v>4903</v>
      </c>
      <c r="I1560" s="10" t="s">
        <v>4903</v>
      </c>
    </row>
    <row r="1561" spans="1:9" x14ac:dyDescent="0.2">
      <c r="A1561">
        <v>1560</v>
      </c>
      <c r="B1561" s="5">
        <v>39966</v>
      </c>
      <c r="C1561" s="9">
        <v>0.66111111111111109</v>
      </c>
      <c r="D1561" t="s">
        <v>4744</v>
      </c>
      <c r="E1561" t="s">
        <v>4627</v>
      </c>
      <c r="F1561" t="s">
        <v>4625</v>
      </c>
      <c r="G1561" t="s">
        <v>4904</v>
      </c>
      <c r="H1561" s="10" t="s">
        <v>4905</v>
      </c>
      <c r="I1561" s="10" t="s">
        <v>4905</v>
      </c>
    </row>
    <row r="1562" spans="1:9" x14ac:dyDescent="0.2">
      <c r="A1562">
        <v>1561</v>
      </c>
      <c r="B1562" s="5">
        <v>39966</v>
      </c>
      <c r="C1562" s="9">
        <v>0.66111111111111109</v>
      </c>
      <c r="D1562" t="s">
        <v>4744</v>
      </c>
      <c r="E1562" t="s">
        <v>4627</v>
      </c>
      <c r="F1562" t="s">
        <v>4625</v>
      </c>
      <c r="G1562" t="s">
        <v>4906</v>
      </c>
      <c r="H1562" s="10" t="s">
        <v>3619</v>
      </c>
      <c r="I1562" s="10" t="s">
        <v>3619</v>
      </c>
    </row>
    <row r="1563" spans="1:9" x14ac:dyDescent="0.2">
      <c r="A1563">
        <v>1562</v>
      </c>
      <c r="B1563" s="5">
        <v>39966</v>
      </c>
      <c r="C1563" s="9">
        <v>0.66111111111111109</v>
      </c>
      <c r="D1563" t="s">
        <v>4744</v>
      </c>
      <c r="E1563" t="s">
        <v>4627</v>
      </c>
      <c r="F1563" t="s">
        <v>4625</v>
      </c>
      <c r="G1563" t="s">
        <v>3620</v>
      </c>
      <c r="H1563" s="10" t="s">
        <v>3621</v>
      </c>
      <c r="I1563" s="10" t="s">
        <v>3621</v>
      </c>
    </row>
    <row r="1564" spans="1:9" x14ac:dyDescent="0.2">
      <c r="A1564">
        <v>1563</v>
      </c>
      <c r="B1564" s="5">
        <v>39966</v>
      </c>
      <c r="C1564" s="9">
        <v>0.66111111111111109</v>
      </c>
      <c r="D1564" t="s">
        <v>4744</v>
      </c>
      <c r="E1564" t="s">
        <v>4627</v>
      </c>
      <c r="F1564" t="s">
        <v>4625</v>
      </c>
      <c r="G1564" t="s">
        <v>3622</v>
      </c>
      <c r="H1564" s="10" t="s">
        <v>3623</v>
      </c>
      <c r="I1564" s="10" t="s">
        <v>3623</v>
      </c>
    </row>
    <row r="1565" spans="1:9" x14ac:dyDescent="0.2">
      <c r="A1565">
        <v>1564</v>
      </c>
      <c r="B1565" s="5">
        <v>39966</v>
      </c>
      <c r="C1565" s="9">
        <v>0.66111111111111109</v>
      </c>
      <c r="D1565" t="s">
        <v>4744</v>
      </c>
      <c r="E1565" t="s">
        <v>4627</v>
      </c>
      <c r="F1565" t="s">
        <v>4625</v>
      </c>
      <c r="G1565" t="s">
        <v>3624</v>
      </c>
      <c r="H1565" s="10" t="s">
        <v>2464</v>
      </c>
      <c r="I1565" s="10" t="s">
        <v>2464</v>
      </c>
    </row>
    <row r="1566" spans="1:9" x14ac:dyDescent="0.2">
      <c r="A1566">
        <v>1565</v>
      </c>
      <c r="B1566" s="5">
        <v>39966</v>
      </c>
      <c r="C1566" s="9">
        <v>0.66111111111111109</v>
      </c>
      <c r="D1566" t="s">
        <v>4744</v>
      </c>
      <c r="E1566" t="s">
        <v>4627</v>
      </c>
      <c r="F1566" t="s">
        <v>4625</v>
      </c>
      <c r="G1566" t="s">
        <v>2465</v>
      </c>
      <c r="H1566" s="10" t="s">
        <v>2466</v>
      </c>
      <c r="I1566" s="10" t="s">
        <v>2466</v>
      </c>
    </row>
    <row r="1567" spans="1:9" x14ac:dyDescent="0.2">
      <c r="A1567">
        <v>1566</v>
      </c>
      <c r="B1567" s="5">
        <v>39966</v>
      </c>
      <c r="C1567" s="9">
        <v>0.66111111111111109</v>
      </c>
      <c r="D1567" t="s">
        <v>4744</v>
      </c>
      <c r="E1567" t="s">
        <v>4627</v>
      </c>
      <c r="F1567" t="s">
        <v>4625</v>
      </c>
      <c r="G1567" t="s">
        <v>2467</v>
      </c>
      <c r="H1567" s="10" t="s">
        <v>2468</v>
      </c>
      <c r="I1567" s="10" t="s">
        <v>2468</v>
      </c>
    </row>
    <row r="1568" spans="1:9" x14ac:dyDescent="0.2">
      <c r="A1568">
        <v>1567</v>
      </c>
      <c r="B1568" s="5">
        <v>39966</v>
      </c>
      <c r="C1568" s="9">
        <v>0.66111111111111109</v>
      </c>
      <c r="D1568" t="s">
        <v>4744</v>
      </c>
      <c r="E1568" t="s">
        <v>4627</v>
      </c>
      <c r="F1568" t="s">
        <v>4625</v>
      </c>
      <c r="G1568" t="s">
        <v>2469</v>
      </c>
      <c r="H1568" s="10" t="s">
        <v>3148</v>
      </c>
      <c r="I1568" s="10" t="s">
        <v>3148</v>
      </c>
    </row>
    <row r="1569" spans="1:9" x14ac:dyDescent="0.2">
      <c r="A1569">
        <v>1568</v>
      </c>
      <c r="B1569" s="5">
        <v>39966</v>
      </c>
      <c r="C1569" s="9">
        <v>0.66111111111111109</v>
      </c>
      <c r="D1569" t="s">
        <v>4744</v>
      </c>
      <c r="E1569" t="s">
        <v>4627</v>
      </c>
      <c r="F1569" t="s">
        <v>4625</v>
      </c>
      <c r="G1569" t="s">
        <v>3149</v>
      </c>
      <c r="H1569" s="10" t="s">
        <v>3150</v>
      </c>
      <c r="I1569" s="10" t="s">
        <v>3150</v>
      </c>
    </row>
    <row r="1570" spans="1:9" x14ac:dyDescent="0.2">
      <c r="A1570">
        <v>1569</v>
      </c>
      <c r="B1570" s="5">
        <v>39966</v>
      </c>
      <c r="C1570" s="9">
        <v>0.66111111111111109</v>
      </c>
      <c r="D1570" t="s">
        <v>4744</v>
      </c>
      <c r="E1570" t="s">
        <v>4627</v>
      </c>
      <c r="F1570" t="s">
        <v>4625</v>
      </c>
      <c r="G1570" t="s">
        <v>3151</v>
      </c>
      <c r="H1570" s="10" t="s">
        <v>5466</v>
      </c>
      <c r="I1570" s="10" t="s">
        <v>5466</v>
      </c>
    </row>
    <row r="1571" spans="1:9" x14ac:dyDescent="0.2">
      <c r="A1571">
        <v>1570</v>
      </c>
      <c r="B1571" s="5">
        <v>39966</v>
      </c>
      <c r="C1571" s="9">
        <v>0.66111111111111109</v>
      </c>
      <c r="D1571" t="s">
        <v>4744</v>
      </c>
      <c r="E1571" t="s">
        <v>4627</v>
      </c>
      <c r="F1571" t="s">
        <v>4625</v>
      </c>
      <c r="G1571" t="s">
        <v>5467</v>
      </c>
      <c r="H1571" s="10" t="s">
        <v>5468</v>
      </c>
      <c r="I1571" s="10" t="s">
        <v>319</v>
      </c>
    </row>
    <row r="1572" spans="1:9" x14ac:dyDescent="0.2">
      <c r="A1572">
        <v>1571</v>
      </c>
      <c r="B1572" s="5">
        <v>39966</v>
      </c>
      <c r="C1572" s="9">
        <v>0.66111111111111109</v>
      </c>
      <c r="D1572" t="s">
        <v>4744</v>
      </c>
      <c r="E1572" t="s">
        <v>4627</v>
      </c>
      <c r="F1572" t="s">
        <v>4625</v>
      </c>
      <c r="G1572" t="s">
        <v>320</v>
      </c>
      <c r="H1572" s="10" t="s">
        <v>321</v>
      </c>
      <c r="I1572" s="10" t="s">
        <v>321</v>
      </c>
    </row>
    <row r="1573" spans="1:9" x14ac:dyDescent="0.2">
      <c r="A1573">
        <v>1572</v>
      </c>
      <c r="B1573" s="5">
        <v>39966</v>
      </c>
      <c r="C1573" s="9">
        <v>0.66111111111111109</v>
      </c>
      <c r="D1573" t="s">
        <v>4744</v>
      </c>
      <c r="E1573" t="s">
        <v>4627</v>
      </c>
      <c r="F1573" t="s">
        <v>4625</v>
      </c>
      <c r="G1573" t="s">
        <v>322</v>
      </c>
      <c r="H1573" s="10" t="s">
        <v>593</v>
      </c>
      <c r="I1573" s="10" t="s">
        <v>593</v>
      </c>
    </row>
    <row r="1574" spans="1:9" x14ac:dyDescent="0.2">
      <c r="A1574">
        <v>1573</v>
      </c>
      <c r="B1574" s="5">
        <v>39966</v>
      </c>
      <c r="C1574" s="9">
        <v>0.66111111111111109</v>
      </c>
      <c r="D1574" t="s">
        <v>4744</v>
      </c>
      <c r="E1574" t="s">
        <v>4627</v>
      </c>
      <c r="F1574" t="s">
        <v>4625</v>
      </c>
      <c r="G1574" t="s">
        <v>594</v>
      </c>
      <c r="H1574" s="10" t="s">
        <v>595</v>
      </c>
      <c r="I1574" s="10" t="s">
        <v>595</v>
      </c>
    </row>
    <row r="1575" spans="1:9" x14ac:dyDescent="0.2">
      <c r="A1575">
        <v>1574</v>
      </c>
      <c r="B1575" s="5">
        <v>39966</v>
      </c>
      <c r="C1575" s="9">
        <v>0.66111111111111109</v>
      </c>
      <c r="D1575" t="s">
        <v>4744</v>
      </c>
      <c r="E1575" t="s">
        <v>4627</v>
      </c>
      <c r="F1575" t="s">
        <v>4625</v>
      </c>
      <c r="G1575" t="s">
        <v>596</v>
      </c>
      <c r="H1575" s="10" t="s">
        <v>347</v>
      </c>
      <c r="I1575" s="10" t="s">
        <v>347</v>
      </c>
    </row>
    <row r="1576" spans="1:9" x14ac:dyDescent="0.2">
      <c r="A1576">
        <v>1575</v>
      </c>
      <c r="B1576" s="5">
        <v>39966</v>
      </c>
      <c r="C1576" s="9">
        <v>0.66111111111111109</v>
      </c>
      <c r="D1576" t="s">
        <v>4744</v>
      </c>
      <c r="E1576" t="s">
        <v>4627</v>
      </c>
      <c r="F1576" t="s">
        <v>4625</v>
      </c>
      <c r="G1576" t="s">
        <v>348</v>
      </c>
      <c r="H1576" s="10" t="s">
        <v>349</v>
      </c>
      <c r="I1576" s="10" t="s">
        <v>349</v>
      </c>
    </row>
    <row r="1577" spans="1:9" x14ac:dyDescent="0.2">
      <c r="A1577">
        <v>1576</v>
      </c>
      <c r="B1577" s="5">
        <v>39966</v>
      </c>
      <c r="C1577" s="9">
        <v>0.66111111111111109</v>
      </c>
      <c r="D1577" t="s">
        <v>4744</v>
      </c>
      <c r="E1577" t="s">
        <v>4627</v>
      </c>
      <c r="F1577" t="s">
        <v>4625</v>
      </c>
      <c r="G1577" t="s">
        <v>350</v>
      </c>
      <c r="H1577" s="10" t="s">
        <v>3507</v>
      </c>
      <c r="I1577" s="10" t="s">
        <v>3507</v>
      </c>
    </row>
    <row r="1578" spans="1:9" x14ac:dyDescent="0.2">
      <c r="A1578">
        <v>1577</v>
      </c>
      <c r="B1578" s="5">
        <v>39966</v>
      </c>
      <c r="C1578" s="9">
        <v>0.66111111111111109</v>
      </c>
      <c r="D1578" t="s">
        <v>4744</v>
      </c>
      <c r="E1578" t="s">
        <v>4627</v>
      </c>
      <c r="F1578" t="s">
        <v>4625</v>
      </c>
      <c r="G1578" t="s">
        <v>3508</v>
      </c>
      <c r="H1578" s="10" t="s">
        <v>3509</v>
      </c>
      <c r="I1578" s="10" t="s">
        <v>3509</v>
      </c>
    </row>
    <row r="1579" spans="1:9" x14ac:dyDescent="0.2">
      <c r="A1579">
        <v>1578</v>
      </c>
      <c r="B1579" s="5">
        <v>39966</v>
      </c>
      <c r="C1579" s="9">
        <v>0.66111111111111109</v>
      </c>
      <c r="D1579" t="s">
        <v>4744</v>
      </c>
      <c r="E1579" t="s">
        <v>4627</v>
      </c>
      <c r="F1579" t="s">
        <v>4625</v>
      </c>
      <c r="G1579" t="s">
        <v>3510</v>
      </c>
      <c r="H1579" s="10" t="s">
        <v>3511</v>
      </c>
      <c r="I1579" s="10" t="s">
        <v>3512</v>
      </c>
    </row>
    <row r="1580" spans="1:9" x14ac:dyDescent="0.2">
      <c r="A1580">
        <v>1579</v>
      </c>
      <c r="B1580" s="5">
        <v>39966</v>
      </c>
      <c r="C1580" s="9">
        <v>0.66111111111111109</v>
      </c>
      <c r="D1580" t="s">
        <v>4744</v>
      </c>
      <c r="E1580" t="s">
        <v>4627</v>
      </c>
      <c r="F1580" t="s">
        <v>4625</v>
      </c>
      <c r="G1580" t="s">
        <v>3513</v>
      </c>
      <c r="H1580" s="10" t="s">
        <v>4167</v>
      </c>
      <c r="I1580" s="10" t="s">
        <v>4167</v>
      </c>
    </row>
    <row r="1581" spans="1:9" x14ac:dyDescent="0.2">
      <c r="A1581">
        <v>1580</v>
      </c>
      <c r="B1581" s="5">
        <v>39966</v>
      </c>
      <c r="C1581" s="9">
        <v>0.66111111111111109</v>
      </c>
      <c r="D1581" t="s">
        <v>4744</v>
      </c>
      <c r="E1581" t="s">
        <v>4627</v>
      </c>
      <c r="F1581" t="s">
        <v>4625</v>
      </c>
      <c r="G1581" t="s">
        <v>4168</v>
      </c>
      <c r="H1581" s="10" t="s">
        <v>4169</v>
      </c>
      <c r="I1581" s="10" t="s">
        <v>4169</v>
      </c>
    </row>
    <row r="1582" spans="1:9" x14ac:dyDescent="0.2">
      <c r="A1582">
        <v>1581</v>
      </c>
      <c r="B1582" s="5">
        <v>39966</v>
      </c>
      <c r="C1582" s="9">
        <v>0.66111111111111109</v>
      </c>
      <c r="D1582" t="s">
        <v>4744</v>
      </c>
      <c r="E1582" t="s">
        <v>4627</v>
      </c>
      <c r="F1582" t="s">
        <v>4625</v>
      </c>
      <c r="G1582" t="s">
        <v>4170</v>
      </c>
      <c r="H1582" s="10" t="s">
        <v>4171</v>
      </c>
      <c r="I1582" s="10" t="s">
        <v>4172</v>
      </c>
    </row>
    <row r="1583" spans="1:9" x14ac:dyDescent="0.2">
      <c r="A1583">
        <v>1582</v>
      </c>
      <c r="B1583" s="5">
        <v>39966</v>
      </c>
      <c r="C1583" s="9">
        <v>0.66111111111111109</v>
      </c>
      <c r="D1583" t="s">
        <v>4744</v>
      </c>
      <c r="E1583" t="s">
        <v>4627</v>
      </c>
      <c r="F1583" t="s">
        <v>4625</v>
      </c>
      <c r="G1583" t="s">
        <v>4173</v>
      </c>
      <c r="H1583" s="10" t="s">
        <v>2256</v>
      </c>
      <c r="I1583" s="10" t="s">
        <v>2256</v>
      </c>
    </row>
    <row r="1584" spans="1:9" x14ac:dyDescent="0.2">
      <c r="A1584">
        <v>1583</v>
      </c>
      <c r="B1584" s="5">
        <v>39966</v>
      </c>
      <c r="C1584" s="9">
        <v>0.66111111111111109</v>
      </c>
      <c r="D1584" t="s">
        <v>4744</v>
      </c>
      <c r="E1584" t="s">
        <v>4627</v>
      </c>
      <c r="F1584" t="s">
        <v>4625</v>
      </c>
      <c r="G1584" t="s">
        <v>2257</v>
      </c>
      <c r="H1584" s="10" t="s">
        <v>4165</v>
      </c>
      <c r="I1584" s="10" t="s">
        <v>4165</v>
      </c>
    </row>
    <row r="1585" spans="1:9" x14ac:dyDescent="0.2">
      <c r="A1585">
        <v>1584</v>
      </c>
      <c r="B1585" s="5">
        <v>39966</v>
      </c>
      <c r="C1585" s="9">
        <v>0.66111111111111109</v>
      </c>
      <c r="D1585" t="s">
        <v>4744</v>
      </c>
      <c r="E1585" t="s">
        <v>4627</v>
      </c>
      <c r="F1585" t="s">
        <v>4625</v>
      </c>
      <c r="G1585" t="s">
        <v>4166</v>
      </c>
      <c r="H1585" s="10" t="s">
        <v>2882</v>
      </c>
      <c r="I1585" s="10" t="s">
        <v>2882</v>
      </c>
    </row>
    <row r="1586" spans="1:9" x14ac:dyDescent="0.2">
      <c r="A1586">
        <v>1585</v>
      </c>
      <c r="B1586" s="5">
        <v>39966</v>
      </c>
      <c r="C1586" s="9">
        <v>0.66111111111111109</v>
      </c>
      <c r="D1586" t="s">
        <v>4744</v>
      </c>
      <c r="E1586" t="s">
        <v>4627</v>
      </c>
      <c r="F1586" t="s">
        <v>4625</v>
      </c>
      <c r="G1586" t="s">
        <v>2883</v>
      </c>
      <c r="H1586" s="10" t="s">
        <v>2884</v>
      </c>
      <c r="I1586" s="10" t="s">
        <v>2884</v>
      </c>
    </row>
    <row r="1587" spans="1:9" x14ac:dyDescent="0.2">
      <c r="A1587">
        <v>1586</v>
      </c>
      <c r="B1587" s="5">
        <v>39966</v>
      </c>
      <c r="C1587" s="9">
        <v>0.66111111111111109</v>
      </c>
      <c r="D1587" t="s">
        <v>4744</v>
      </c>
      <c r="E1587" t="s">
        <v>4627</v>
      </c>
      <c r="F1587" t="s">
        <v>4625</v>
      </c>
      <c r="G1587" t="s">
        <v>2885</v>
      </c>
      <c r="H1587" s="10" t="s">
        <v>2886</v>
      </c>
      <c r="I1587" s="10" t="s">
        <v>2886</v>
      </c>
    </row>
    <row r="1588" spans="1:9" x14ac:dyDescent="0.2">
      <c r="A1588">
        <v>1587</v>
      </c>
      <c r="B1588" s="5">
        <v>39966</v>
      </c>
      <c r="C1588" s="9">
        <v>0.66111111111111109</v>
      </c>
      <c r="D1588" t="s">
        <v>4744</v>
      </c>
      <c r="E1588" t="s">
        <v>4627</v>
      </c>
      <c r="F1588" t="s">
        <v>4625</v>
      </c>
      <c r="G1588" t="s">
        <v>2887</v>
      </c>
      <c r="H1588" s="10" t="s">
        <v>2888</v>
      </c>
      <c r="I1588" s="10" t="s">
        <v>2888</v>
      </c>
    </row>
    <row r="1589" spans="1:9" x14ac:dyDescent="0.2">
      <c r="A1589">
        <v>1588</v>
      </c>
      <c r="B1589" s="5">
        <v>39966</v>
      </c>
      <c r="C1589" s="9">
        <v>0.66111111111111109</v>
      </c>
      <c r="D1589" t="s">
        <v>4744</v>
      </c>
      <c r="E1589" t="s">
        <v>4627</v>
      </c>
      <c r="F1589" t="s">
        <v>4625</v>
      </c>
      <c r="G1589" t="s">
        <v>2889</v>
      </c>
      <c r="H1589" s="10" t="s">
        <v>2890</v>
      </c>
      <c r="I1589" t="b">
        <v>1</v>
      </c>
    </row>
    <row r="1590" spans="1:9" x14ac:dyDescent="0.2">
      <c r="A1590">
        <v>1589</v>
      </c>
      <c r="B1590" s="5">
        <v>39966</v>
      </c>
      <c r="C1590" s="9">
        <v>0.66111111111111109</v>
      </c>
      <c r="D1590" t="s">
        <v>4744</v>
      </c>
      <c r="E1590" t="s">
        <v>4627</v>
      </c>
      <c r="F1590" t="s">
        <v>4625</v>
      </c>
      <c r="G1590" t="s">
        <v>2891</v>
      </c>
      <c r="H1590" s="10" t="s">
        <v>2015</v>
      </c>
      <c r="I1590" s="10" t="s">
        <v>2016</v>
      </c>
    </row>
    <row r="1591" spans="1:9" x14ac:dyDescent="0.2">
      <c r="A1591">
        <v>1590</v>
      </c>
      <c r="B1591" s="5">
        <v>39966</v>
      </c>
      <c r="C1591" s="9">
        <v>0.66111111111111109</v>
      </c>
      <c r="D1591" t="s">
        <v>4744</v>
      </c>
      <c r="E1591" t="s">
        <v>4627</v>
      </c>
      <c r="F1591" t="s">
        <v>4625</v>
      </c>
      <c r="G1591" t="s">
        <v>2017</v>
      </c>
      <c r="H1591" s="10" t="s">
        <v>2018</v>
      </c>
      <c r="I1591" s="10" t="s">
        <v>2019</v>
      </c>
    </row>
    <row r="1592" spans="1:9" x14ac:dyDescent="0.2">
      <c r="A1592">
        <v>1591</v>
      </c>
      <c r="B1592" s="5">
        <v>39966</v>
      </c>
      <c r="C1592" s="9">
        <v>0.66111111111111109</v>
      </c>
      <c r="D1592" t="s">
        <v>4744</v>
      </c>
      <c r="E1592" t="s">
        <v>4627</v>
      </c>
      <c r="F1592" t="s">
        <v>4625</v>
      </c>
      <c r="G1592" t="s">
        <v>2020</v>
      </c>
      <c r="H1592" s="10" t="s">
        <v>2021</v>
      </c>
      <c r="I1592" t="s">
        <v>4629</v>
      </c>
    </row>
    <row r="1593" spans="1:9" x14ac:dyDescent="0.2">
      <c r="A1593">
        <v>1592</v>
      </c>
      <c r="B1593" s="5">
        <v>39966</v>
      </c>
      <c r="C1593" s="9">
        <v>0.66111111111111109</v>
      </c>
      <c r="D1593" t="s">
        <v>4744</v>
      </c>
      <c r="E1593" t="s">
        <v>4627</v>
      </c>
      <c r="F1593" t="s">
        <v>4625</v>
      </c>
      <c r="G1593" t="s">
        <v>2022</v>
      </c>
      <c r="H1593" s="10" t="s">
        <v>2023</v>
      </c>
      <c r="I1593" s="10" t="s">
        <v>2023</v>
      </c>
    </row>
    <row r="1594" spans="1:9" x14ac:dyDescent="0.2">
      <c r="A1594">
        <v>1593</v>
      </c>
      <c r="B1594" s="5">
        <v>39966</v>
      </c>
      <c r="C1594" s="9">
        <v>0.66111111111111109</v>
      </c>
      <c r="D1594" t="s">
        <v>4744</v>
      </c>
      <c r="E1594" t="s">
        <v>4627</v>
      </c>
      <c r="F1594" t="s">
        <v>4625</v>
      </c>
      <c r="G1594" t="s">
        <v>2024</v>
      </c>
      <c r="H1594" s="10" t="s">
        <v>4203</v>
      </c>
      <c r="I1594" s="10" t="s">
        <v>4204</v>
      </c>
    </row>
    <row r="1595" spans="1:9" x14ac:dyDescent="0.2">
      <c r="A1595">
        <v>1594</v>
      </c>
      <c r="B1595" s="5">
        <v>39966</v>
      </c>
      <c r="C1595" s="9">
        <v>0.66111111111111109</v>
      </c>
      <c r="D1595" t="s">
        <v>4744</v>
      </c>
      <c r="E1595" t="s">
        <v>4627</v>
      </c>
      <c r="F1595" t="s">
        <v>4625</v>
      </c>
      <c r="G1595" t="s">
        <v>3653</v>
      </c>
      <c r="H1595" s="10" t="s">
        <v>2313</v>
      </c>
      <c r="I1595" s="10" t="s">
        <v>2314</v>
      </c>
    </row>
    <row r="1596" spans="1:9" x14ac:dyDescent="0.2">
      <c r="A1596">
        <v>1595</v>
      </c>
      <c r="B1596" s="5">
        <v>39966</v>
      </c>
      <c r="C1596" s="9">
        <v>0.66111111111111109</v>
      </c>
      <c r="D1596" t="s">
        <v>4744</v>
      </c>
      <c r="E1596" t="s">
        <v>4627</v>
      </c>
      <c r="F1596" t="s">
        <v>4625</v>
      </c>
      <c r="G1596" t="s">
        <v>2315</v>
      </c>
      <c r="H1596" s="10" t="s">
        <v>2316</v>
      </c>
      <c r="I1596" s="10" t="s">
        <v>2316</v>
      </c>
    </row>
    <row r="1597" spans="1:9" x14ac:dyDescent="0.2">
      <c r="A1597">
        <v>1596</v>
      </c>
      <c r="B1597" s="5">
        <v>39966</v>
      </c>
      <c r="C1597" s="9">
        <v>0.66111111111111109</v>
      </c>
      <c r="D1597" t="s">
        <v>4744</v>
      </c>
      <c r="E1597" t="s">
        <v>4627</v>
      </c>
      <c r="F1597" t="s">
        <v>4625</v>
      </c>
      <c r="G1597" t="s">
        <v>2317</v>
      </c>
      <c r="H1597" s="10" t="s">
        <v>2356</v>
      </c>
      <c r="I1597" s="10" t="s">
        <v>2356</v>
      </c>
    </row>
    <row r="1598" spans="1:9" x14ac:dyDescent="0.2">
      <c r="A1598">
        <v>1597</v>
      </c>
      <c r="B1598" s="5">
        <v>39966</v>
      </c>
      <c r="C1598" s="9">
        <v>0.66111111111111109</v>
      </c>
      <c r="D1598" t="s">
        <v>4744</v>
      </c>
      <c r="E1598" t="s">
        <v>4627</v>
      </c>
      <c r="F1598" t="s">
        <v>4625</v>
      </c>
      <c r="G1598" t="s">
        <v>2357</v>
      </c>
      <c r="H1598" s="10" t="s">
        <v>3644</v>
      </c>
      <c r="I1598" s="10" t="s">
        <v>3645</v>
      </c>
    </row>
    <row r="1599" spans="1:9" x14ac:dyDescent="0.2">
      <c r="A1599">
        <v>1598</v>
      </c>
      <c r="B1599" s="5">
        <v>39966</v>
      </c>
      <c r="C1599" s="9">
        <v>0.66111111111111109</v>
      </c>
      <c r="D1599" t="s">
        <v>4744</v>
      </c>
      <c r="E1599" t="s">
        <v>4627</v>
      </c>
      <c r="F1599" t="s">
        <v>4625</v>
      </c>
      <c r="G1599" t="s">
        <v>3552</v>
      </c>
      <c r="H1599" s="10" t="s">
        <v>886</v>
      </c>
      <c r="I1599" s="10" t="s">
        <v>886</v>
      </c>
    </row>
    <row r="1600" spans="1:9" x14ac:dyDescent="0.2">
      <c r="A1600">
        <v>1599</v>
      </c>
      <c r="B1600" s="5">
        <v>39966</v>
      </c>
      <c r="C1600" s="9">
        <v>0.66111111111111109</v>
      </c>
      <c r="D1600" t="s">
        <v>4744</v>
      </c>
      <c r="E1600" t="s">
        <v>4627</v>
      </c>
      <c r="F1600" t="s">
        <v>4625</v>
      </c>
      <c r="G1600" t="s">
        <v>887</v>
      </c>
      <c r="H1600" s="10" t="s">
        <v>464</v>
      </c>
      <c r="I1600" s="10" t="s">
        <v>464</v>
      </c>
    </row>
    <row r="1601" spans="1:9" x14ac:dyDescent="0.2">
      <c r="A1601">
        <v>1600</v>
      </c>
      <c r="B1601" s="5">
        <v>39966</v>
      </c>
      <c r="C1601" s="9">
        <v>0.66111111111111109</v>
      </c>
      <c r="D1601" t="s">
        <v>4744</v>
      </c>
      <c r="E1601" t="s">
        <v>4627</v>
      </c>
      <c r="F1601" t="s">
        <v>4625</v>
      </c>
      <c r="G1601" t="s">
        <v>465</v>
      </c>
      <c r="H1601" s="10" t="s">
        <v>466</v>
      </c>
      <c r="I1601" s="10" t="s">
        <v>467</v>
      </c>
    </row>
    <row r="1602" spans="1:9" x14ac:dyDescent="0.2">
      <c r="A1602">
        <v>1601</v>
      </c>
      <c r="B1602" s="5">
        <v>39966</v>
      </c>
      <c r="C1602" s="9">
        <v>0.66111111111111109</v>
      </c>
      <c r="D1602" t="s">
        <v>4744</v>
      </c>
      <c r="E1602" t="s">
        <v>4627</v>
      </c>
      <c r="F1602" t="s">
        <v>4625</v>
      </c>
      <c r="G1602" t="s">
        <v>468</v>
      </c>
      <c r="H1602" s="10" t="s">
        <v>883</v>
      </c>
      <c r="I1602" s="10" t="s">
        <v>884</v>
      </c>
    </row>
    <row r="1603" spans="1:9" x14ac:dyDescent="0.2">
      <c r="A1603">
        <v>1602</v>
      </c>
      <c r="B1603" s="5">
        <v>39966</v>
      </c>
      <c r="C1603" s="9">
        <v>0.66111111111111109</v>
      </c>
      <c r="D1603" t="s">
        <v>4744</v>
      </c>
      <c r="E1603" t="s">
        <v>4627</v>
      </c>
      <c r="F1603" t="s">
        <v>4625</v>
      </c>
      <c r="G1603" t="s">
        <v>885</v>
      </c>
      <c r="H1603" s="10" t="s">
        <v>2365</v>
      </c>
      <c r="I1603" s="10" t="s">
        <v>2365</v>
      </c>
    </row>
    <row r="1604" spans="1:9" x14ac:dyDescent="0.2">
      <c r="A1604">
        <v>1603</v>
      </c>
      <c r="B1604" s="5">
        <v>39966</v>
      </c>
      <c r="C1604" s="9">
        <v>0.66111111111111109</v>
      </c>
      <c r="D1604" t="s">
        <v>4744</v>
      </c>
      <c r="E1604" t="s">
        <v>4627</v>
      </c>
      <c r="F1604" t="s">
        <v>4625</v>
      </c>
      <c r="G1604" t="s">
        <v>2366</v>
      </c>
      <c r="H1604" s="10" t="s">
        <v>2367</v>
      </c>
      <c r="I1604" s="10" t="s">
        <v>2368</v>
      </c>
    </row>
    <row r="1605" spans="1:9" x14ac:dyDescent="0.2">
      <c r="A1605">
        <v>1604</v>
      </c>
      <c r="B1605" s="5">
        <v>39966</v>
      </c>
      <c r="C1605" s="9">
        <v>0.66111111111111109</v>
      </c>
      <c r="D1605" t="s">
        <v>4744</v>
      </c>
      <c r="E1605" t="s">
        <v>4627</v>
      </c>
      <c r="F1605" t="s">
        <v>4625</v>
      </c>
      <c r="G1605" t="s">
        <v>2369</v>
      </c>
      <c r="H1605" s="10" t="s">
        <v>2370</v>
      </c>
      <c r="I1605" s="10" t="s">
        <v>2371</v>
      </c>
    </row>
    <row r="1606" spans="1:9" x14ac:dyDescent="0.2">
      <c r="A1606">
        <v>1605</v>
      </c>
      <c r="B1606" s="5">
        <v>39966</v>
      </c>
      <c r="C1606" s="9">
        <v>0.66111111111111109</v>
      </c>
      <c r="D1606" t="s">
        <v>4744</v>
      </c>
      <c r="E1606" t="s">
        <v>4627</v>
      </c>
      <c r="F1606" t="s">
        <v>4625</v>
      </c>
      <c r="G1606" t="s">
        <v>2372</v>
      </c>
      <c r="H1606" s="10" t="s">
        <v>5491</v>
      </c>
      <c r="I1606" s="10" t="s">
        <v>5491</v>
      </c>
    </row>
    <row r="1607" spans="1:9" x14ac:dyDescent="0.2">
      <c r="A1607">
        <v>1606</v>
      </c>
      <c r="B1607" s="5">
        <v>39966</v>
      </c>
      <c r="C1607" s="9">
        <v>0.66111111111111109</v>
      </c>
      <c r="D1607" t="s">
        <v>4744</v>
      </c>
      <c r="E1607" t="s">
        <v>4627</v>
      </c>
      <c r="F1607" t="s">
        <v>4625</v>
      </c>
      <c r="G1607" t="s">
        <v>5492</v>
      </c>
      <c r="H1607" s="10" t="s">
        <v>792</v>
      </c>
      <c r="I1607" s="10" t="s">
        <v>793</v>
      </c>
    </row>
    <row r="1608" spans="1:9" x14ac:dyDescent="0.2">
      <c r="A1608">
        <v>1607</v>
      </c>
      <c r="B1608" s="5">
        <v>39966</v>
      </c>
      <c r="C1608" s="9">
        <v>0.66111111111111109</v>
      </c>
      <c r="D1608" t="s">
        <v>4744</v>
      </c>
      <c r="E1608" t="s">
        <v>4627</v>
      </c>
      <c r="F1608" t="s">
        <v>4625</v>
      </c>
      <c r="G1608" t="s">
        <v>794</v>
      </c>
      <c r="H1608" s="10" t="s">
        <v>2714</v>
      </c>
      <c r="I1608" s="10" t="s">
        <v>2714</v>
      </c>
    </row>
    <row r="1609" spans="1:9" x14ac:dyDescent="0.2">
      <c r="A1609">
        <v>1608</v>
      </c>
      <c r="B1609" s="5">
        <v>39966</v>
      </c>
      <c r="C1609" s="9">
        <v>0.66111111111111109</v>
      </c>
      <c r="D1609" t="s">
        <v>4744</v>
      </c>
      <c r="E1609" t="s">
        <v>4627</v>
      </c>
      <c r="F1609" t="s">
        <v>4625</v>
      </c>
      <c r="G1609" t="s">
        <v>2715</v>
      </c>
      <c r="H1609" s="10" t="s">
        <v>2716</v>
      </c>
      <c r="I1609" s="10" t="s">
        <v>2717</v>
      </c>
    </row>
    <row r="1610" spans="1:9" x14ac:dyDescent="0.2">
      <c r="A1610">
        <v>1609</v>
      </c>
      <c r="B1610" s="5">
        <v>39966</v>
      </c>
      <c r="C1610" s="9">
        <v>0.66111111111111109</v>
      </c>
      <c r="D1610" t="s">
        <v>4744</v>
      </c>
      <c r="E1610" t="s">
        <v>4627</v>
      </c>
      <c r="F1610" t="s">
        <v>4625</v>
      </c>
      <c r="G1610" t="s">
        <v>2718</v>
      </c>
      <c r="H1610" s="10" t="s">
        <v>2719</v>
      </c>
      <c r="I1610" s="10" t="s">
        <v>2719</v>
      </c>
    </row>
    <row r="1611" spans="1:9" x14ac:dyDescent="0.2">
      <c r="A1611">
        <v>1610</v>
      </c>
      <c r="B1611" s="5">
        <v>39966</v>
      </c>
      <c r="C1611" s="9">
        <v>0.66111111111111109</v>
      </c>
      <c r="D1611" t="s">
        <v>4744</v>
      </c>
      <c r="E1611" t="s">
        <v>4627</v>
      </c>
      <c r="F1611" t="s">
        <v>4625</v>
      </c>
      <c r="G1611" t="s">
        <v>2720</v>
      </c>
      <c r="H1611" s="10" t="s">
        <v>2721</v>
      </c>
      <c r="I1611" s="10" t="s">
        <v>2392</v>
      </c>
    </row>
    <row r="1612" spans="1:9" x14ac:dyDescent="0.2">
      <c r="A1612">
        <v>1611</v>
      </c>
      <c r="B1612" s="5">
        <v>39966</v>
      </c>
      <c r="C1612" s="9">
        <v>0.66111111111111109</v>
      </c>
      <c r="D1612" t="s">
        <v>4744</v>
      </c>
      <c r="E1612" t="s">
        <v>4627</v>
      </c>
      <c r="F1612" t="s">
        <v>4625</v>
      </c>
      <c r="G1612" t="s">
        <v>2393</v>
      </c>
      <c r="H1612" s="10" t="s">
        <v>2394</v>
      </c>
      <c r="I1612" s="10" t="s">
        <v>2394</v>
      </c>
    </row>
    <row r="1613" spans="1:9" x14ac:dyDescent="0.2">
      <c r="A1613">
        <v>1612</v>
      </c>
      <c r="B1613" s="5">
        <v>39966</v>
      </c>
      <c r="C1613" s="9">
        <v>0.66111111111111109</v>
      </c>
      <c r="D1613" t="s">
        <v>4744</v>
      </c>
      <c r="E1613" t="s">
        <v>4627</v>
      </c>
      <c r="F1613" t="s">
        <v>4625</v>
      </c>
      <c r="G1613" t="s">
        <v>2395</v>
      </c>
      <c r="H1613" s="10" t="s">
        <v>2396</v>
      </c>
      <c r="I1613" s="10" t="s">
        <v>2396</v>
      </c>
    </row>
    <row r="1614" spans="1:9" x14ac:dyDescent="0.2">
      <c r="A1614">
        <v>1613</v>
      </c>
      <c r="B1614" s="5">
        <v>39966</v>
      </c>
      <c r="C1614" s="9">
        <v>0.66111111111111109</v>
      </c>
      <c r="D1614" t="s">
        <v>4744</v>
      </c>
      <c r="E1614" t="s">
        <v>4627</v>
      </c>
      <c r="F1614" t="s">
        <v>4625</v>
      </c>
      <c r="G1614" t="s">
        <v>2397</v>
      </c>
      <c r="H1614" s="10" t="s">
        <v>2398</v>
      </c>
      <c r="I1614" s="10" t="s">
        <v>2398</v>
      </c>
    </row>
    <row r="1615" spans="1:9" x14ac:dyDescent="0.2">
      <c r="A1615">
        <v>1614</v>
      </c>
      <c r="B1615" s="5">
        <v>39966</v>
      </c>
      <c r="C1615" s="9">
        <v>0.66111111111111109</v>
      </c>
      <c r="D1615" t="s">
        <v>4744</v>
      </c>
      <c r="E1615" t="s">
        <v>4627</v>
      </c>
      <c r="F1615" t="s">
        <v>4625</v>
      </c>
      <c r="G1615" t="s">
        <v>2399</v>
      </c>
      <c r="H1615" s="10" t="s">
        <v>2400</v>
      </c>
      <c r="I1615" s="10" t="s">
        <v>5259</v>
      </c>
    </row>
    <row r="1616" spans="1:9" x14ac:dyDescent="0.2">
      <c r="A1616">
        <v>1615</v>
      </c>
      <c r="B1616" s="5">
        <v>39966</v>
      </c>
      <c r="C1616" s="9">
        <v>0.66111111111111109</v>
      </c>
      <c r="D1616" t="s">
        <v>4744</v>
      </c>
      <c r="E1616" t="s">
        <v>4627</v>
      </c>
      <c r="F1616" t="s">
        <v>4625</v>
      </c>
      <c r="G1616" t="s">
        <v>5260</v>
      </c>
      <c r="H1616" s="10" t="s">
        <v>5261</v>
      </c>
      <c r="I1616" s="10" t="s">
        <v>2125</v>
      </c>
    </row>
    <row r="1617" spans="1:9" x14ac:dyDescent="0.2">
      <c r="A1617">
        <v>1616</v>
      </c>
      <c r="B1617" s="5">
        <v>39966</v>
      </c>
      <c r="C1617" s="9">
        <v>0.66111111111111109</v>
      </c>
      <c r="D1617" t="s">
        <v>4744</v>
      </c>
      <c r="E1617" t="s">
        <v>4627</v>
      </c>
      <c r="F1617" t="s">
        <v>4625</v>
      </c>
      <c r="G1617" t="s">
        <v>2126</v>
      </c>
      <c r="H1617" s="10" t="s">
        <v>2127</v>
      </c>
      <c r="I1617" s="10" t="s">
        <v>299</v>
      </c>
    </row>
    <row r="1618" spans="1:9" x14ac:dyDescent="0.2">
      <c r="A1618">
        <v>1617</v>
      </c>
      <c r="B1618" s="5">
        <v>39966</v>
      </c>
      <c r="C1618" s="9">
        <v>0.66111111111111109</v>
      </c>
      <c r="D1618" t="s">
        <v>4744</v>
      </c>
      <c r="E1618" t="s">
        <v>4627</v>
      </c>
      <c r="F1618" t="s">
        <v>4625</v>
      </c>
      <c r="G1618" t="s">
        <v>300</v>
      </c>
      <c r="H1618" s="10" t="s">
        <v>301</v>
      </c>
      <c r="I1618" s="10" t="s">
        <v>301</v>
      </c>
    </row>
    <row r="1619" spans="1:9" x14ac:dyDescent="0.2">
      <c r="A1619">
        <v>1618</v>
      </c>
      <c r="B1619" s="5">
        <v>39966</v>
      </c>
      <c r="C1619" s="9">
        <v>0.66111111111111109</v>
      </c>
      <c r="D1619" t="s">
        <v>4744</v>
      </c>
      <c r="E1619" t="s">
        <v>4627</v>
      </c>
      <c r="F1619" t="s">
        <v>4625</v>
      </c>
      <c r="G1619" t="s">
        <v>302</v>
      </c>
      <c r="H1619" s="10" t="s">
        <v>303</v>
      </c>
      <c r="I1619" s="10" t="s">
        <v>304</v>
      </c>
    </row>
    <row r="1620" spans="1:9" x14ac:dyDescent="0.2">
      <c r="A1620">
        <v>1619</v>
      </c>
      <c r="B1620" s="5">
        <v>39966</v>
      </c>
      <c r="C1620" s="9">
        <v>0.66111111111111109</v>
      </c>
      <c r="D1620" t="s">
        <v>4744</v>
      </c>
      <c r="E1620" t="s">
        <v>4627</v>
      </c>
      <c r="F1620" t="s">
        <v>4625</v>
      </c>
      <c r="G1620" t="s">
        <v>305</v>
      </c>
      <c r="H1620" s="10" t="s">
        <v>1453</v>
      </c>
      <c r="I1620" s="10" t="s">
        <v>1462</v>
      </c>
    </row>
    <row r="1621" spans="1:9" x14ac:dyDescent="0.2">
      <c r="A1621">
        <v>1620</v>
      </c>
      <c r="B1621" s="5">
        <v>39966</v>
      </c>
      <c r="C1621" s="9">
        <v>0.66111111111111109</v>
      </c>
      <c r="D1621" t="s">
        <v>4744</v>
      </c>
      <c r="E1621" t="s">
        <v>4627</v>
      </c>
      <c r="F1621" t="s">
        <v>4625</v>
      </c>
      <c r="G1621" t="s">
        <v>1463</v>
      </c>
      <c r="H1621" s="10" t="s">
        <v>1464</v>
      </c>
      <c r="I1621" s="10" t="s">
        <v>1464</v>
      </c>
    </row>
    <row r="1622" spans="1:9" x14ac:dyDescent="0.2">
      <c r="A1622">
        <v>1621</v>
      </c>
      <c r="B1622" s="5">
        <v>39966</v>
      </c>
      <c r="C1622" s="9">
        <v>0.66111111111111109</v>
      </c>
      <c r="D1622" t="s">
        <v>4744</v>
      </c>
      <c r="E1622" t="s">
        <v>4627</v>
      </c>
      <c r="F1622" t="s">
        <v>4625</v>
      </c>
      <c r="G1622" t="s">
        <v>1465</v>
      </c>
      <c r="H1622" s="10" t="s">
        <v>3145</v>
      </c>
      <c r="I1622" s="10" t="s">
        <v>3145</v>
      </c>
    </row>
    <row r="1623" spans="1:9" x14ac:dyDescent="0.2">
      <c r="A1623">
        <v>1622</v>
      </c>
      <c r="B1623" s="5">
        <v>39966</v>
      </c>
      <c r="C1623" s="9">
        <v>0.66111111111111109</v>
      </c>
      <c r="D1623" t="s">
        <v>4744</v>
      </c>
      <c r="E1623" t="s">
        <v>4627</v>
      </c>
      <c r="F1623" t="s">
        <v>4625</v>
      </c>
      <c r="G1623" t="s">
        <v>3146</v>
      </c>
      <c r="H1623" s="10" t="s">
        <v>2327</v>
      </c>
      <c r="I1623" s="10" t="s">
        <v>2328</v>
      </c>
    </row>
    <row r="1624" spans="1:9" x14ac:dyDescent="0.2">
      <c r="A1624">
        <v>1623</v>
      </c>
      <c r="B1624" s="5">
        <v>39966</v>
      </c>
      <c r="C1624" s="9">
        <v>0.66111111111111109</v>
      </c>
      <c r="D1624" t="s">
        <v>4744</v>
      </c>
      <c r="E1624" t="s">
        <v>4627</v>
      </c>
      <c r="F1624" t="s">
        <v>4625</v>
      </c>
      <c r="G1624" t="s">
        <v>2329</v>
      </c>
      <c r="H1624" s="10" t="s">
        <v>1034</v>
      </c>
      <c r="I1624" s="10" t="s">
        <v>1035</v>
      </c>
    </row>
    <row r="1625" spans="1:9" x14ac:dyDescent="0.2">
      <c r="A1625">
        <v>1624</v>
      </c>
      <c r="B1625" s="5">
        <v>39966</v>
      </c>
      <c r="C1625" s="9">
        <v>0.66111111111111109</v>
      </c>
      <c r="D1625" t="s">
        <v>4744</v>
      </c>
      <c r="E1625" t="s">
        <v>4627</v>
      </c>
      <c r="F1625" t="s">
        <v>4625</v>
      </c>
      <c r="G1625" t="s">
        <v>1036</v>
      </c>
      <c r="H1625" s="10" t="s">
        <v>1037</v>
      </c>
      <c r="I1625" s="10" t="s">
        <v>1831</v>
      </c>
    </row>
    <row r="1626" spans="1:9" x14ac:dyDescent="0.2">
      <c r="A1626">
        <v>1625</v>
      </c>
      <c r="B1626" s="5">
        <v>39966</v>
      </c>
      <c r="C1626" s="9">
        <v>0.66111111111111109</v>
      </c>
      <c r="D1626" t="s">
        <v>4744</v>
      </c>
      <c r="E1626" t="s">
        <v>4627</v>
      </c>
      <c r="F1626" t="s">
        <v>4625</v>
      </c>
      <c r="G1626" t="s">
        <v>1832</v>
      </c>
      <c r="H1626" s="10" t="s">
        <v>1833</v>
      </c>
      <c r="I1626" s="10" t="s">
        <v>1833</v>
      </c>
    </row>
    <row r="1627" spans="1:9" x14ac:dyDescent="0.2">
      <c r="A1627">
        <v>1626</v>
      </c>
      <c r="B1627" s="5">
        <v>39966</v>
      </c>
      <c r="C1627" s="9">
        <v>0.66111111111111109</v>
      </c>
      <c r="D1627" t="s">
        <v>4744</v>
      </c>
      <c r="E1627" t="s">
        <v>4627</v>
      </c>
      <c r="F1627" t="s">
        <v>4625</v>
      </c>
      <c r="G1627" t="s">
        <v>1834</v>
      </c>
      <c r="H1627" s="10" t="s">
        <v>1835</v>
      </c>
      <c r="I1627" s="10" t="s">
        <v>1835</v>
      </c>
    </row>
    <row r="1628" spans="1:9" x14ac:dyDescent="0.2">
      <c r="A1628">
        <v>1627</v>
      </c>
      <c r="B1628" s="5">
        <v>39966</v>
      </c>
      <c r="C1628" s="9">
        <v>0.66111111111111109</v>
      </c>
      <c r="D1628" t="s">
        <v>4744</v>
      </c>
      <c r="E1628" t="s">
        <v>4627</v>
      </c>
      <c r="F1628" t="s">
        <v>4625</v>
      </c>
      <c r="G1628" t="s">
        <v>1836</v>
      </c>
      <c r="H1628" s="10" t="s">
        <v>1837</v>
      </c>
      <c r="I1628" s="10" t="s">
        <v>3329</v>
      </c>
    </row>
    <row r="1629" spans="1:9" x14ac:dyDescent="0.2">
      <c r="A1629">
        <v>1628</v>
      </c>
      <c r="B1629" s="5">
        <v>39966</v>
      </c>
      <c r="C1629" s="9">
        <v>0.66111111111111109</v>
      </c>
      <c r="D1629" t="s">
        <v>4744</v>
      </c>
      <c r="E1629" t="s">
        <v>4627</v>
      </c>
      <c r="F1629" t="s">
        <v>4625</v>
      </c>
      <c r="G1629" t="s">
        <v>3330</v>
      </c>
      <c r="H1629" s="10" t="s">
        <v>3331</v>
      </c>
      <c r="I1629" s="10" t="s">
        <v>3331</v>
      </c>
    </row>
    <row r="1630" spans="1:9" x14ac:dyDescent="0.2">
      <c r="A1630">
        <v>1629</v>
      </c>
      <c r="B1630" s="5">
        <v>39966</v>
      </c>
      <c r="C1630" s="9">
        <v>0.66111111111111109</v>
      </c>
      <c r="D1630" t="s">
        <v>4744</v>
      </c>
      <c r="E1630" t="s">
        <v>4627</v>
      </c>
      <c r="F1630" t="s">
        <v>4625</v>
      </c>
      <c r="G1630" t="s">
        <v>3332</v>
      </c>
      <c r="H1630" s="10" t="s">
        <v>3333</v>
      </c>
      <c r="I1630" s="10" t="s">
        <v>3333</v>
      </c>
    </row>
    <row r="1631" spans="1:9" x14ac:dyDescent="0.2">
      <c r="A1631">
        <v>1630</v>
      </c>
      <c r="B1631" s="5">
        <v>39966</v>
      </c>
      <c r="C1631" s="9">
        <v>0.66111111111111109</v>
      </c>
      <c r="D1631" t="s">
        <v>4744</v>
      </c>
      <c r="E1631" t="s">
        <v>4627</v>
      </c>
      <c r="F1631" t="s">
        <v>4625</v>
      </c>
      <c r="G1631" t="s">
        <v>3334</v>
      </c>
      <c r="H1631" s="10" t="s">
        <v>3335</v>
      </c>
      <c r="I1631" s="10" t="s">
        <v>3335</v>
      </c>
    </row>
    <row r="1632" spans="1:9" x14ac:dyDescent="0.2">
      <c r="A1632">
        <v>1631</v>
      </c>
      <c r="B1632" s="5">
        <v>39966</v>
      </c>
      <c r="C1632" s="9">
        <v>0.66111111111111109</v>
      </c>
      <c r="D1632" t="s">
        <v>4744</v>
      </c>
      <c r="E1632" t="s">
        <v>4627</v>
      </c>
      <c r="F1632" t="s">
        <v>4625</v>
      </c>
      <c r="G1632" t="s">
        <v>3336</v>
      </c>
      <c r="H1632" s="10" t="s">
        <v>3337</v>
      </c>
      <c r="I1632" s="10" t="s">
        <v>3337</v>
      </c>
    </row>
    <row r="1633" spans="1:9" x14ac:dyDescent="0.2">
      <c r="A1633">
        <v>1632</v>
      </c>
      <c r="B1633" s="5">
        <v>39966</v>
      </c>
      <c r="C1633" s="9">
        <v>0.66111111111111109</v>
      </c>
      <c r="D1633" t="s">
        <v>4744</v>
      </c>
      <c r="E1633" t="s">
        <v>4627</v>
      </c>
      <c r="F1633" t="s">
        <v>4625</v>
      </c>
      <c r="G1633" t="s">
        <v>3338</v>
      </c>
      <c r="H1633" s="10" t="s">
        <v>3339</v>
      </c>
      <c r="I1633" s="10" t="s">
        <v>3339</v>
      </c>
    </row>
    <row r="1634" spans="1:9" x14ac:dyDescent="0.2">
      <c r="A1634">
        <v>1633</v>
      </c>
      <c r="B1634" s="5">
        <v>39966</v>
      </c>
      <c r="C1634" s="9">
        <v>0.66111111111111109</v>
      </c>
      <c r="D1634" t="s">
        <v>4744</v>
      </c>
      <c r="E1634" t="s">
        <v>4627</v>
      </c>
      <c r="F1634" t="s">
        <v>4625</v>
      </c>
      <c r="G1634" t="s">
        <v>3340</v>
      </c>
      <c r="H1634" s="10" t="s">
        <v>2680</v>
      </c>
      <c r="I1634" s="10" t="s">
        <v>2680</v>
      </c>
    </row>
    <row r="1635" spans="1:9" x14ac:dyDescent="0.2">
      <c r="A1635">
        <v>1634</v>
      </c>
      <c r="B1635" s="5">
        <v>39966</v>
      </c>
      <c r="C1635" s="9">
        <v>0.66111111111111109</v>
      </c>
      <c r="D1635" t="s">
        <v>4744</v>
      </c>
      <c r="E1635" t="s">
        <v>4627</v>
      </c>
      <c r="F1635" t="s">
        <v>4625</v>
      </c>
      <c r="G1635" t="s">
        <v>2681</v>
      </c>
      <c r="H1635" s="10" t="s">
        <v>2627</v>
      </c>
      <c r="I1635" s="10" t="s">
        <v>2627</v>
      </c>
    </row>
    <row r="1636" spans="1:9" x14ac:dyDescent="0.2">
      <c r="A1636">
        <v>1635</v>
      </c>
      <c r="B1636" s="5">
        <v>39966</v>
      </c>
      <c r="C1636" s="9">
        <v>0.66111111111111109</v>
      </c>
      <c r="D1636" t="s">
        <v>4744</v>
      </c>
      <c r="E1636" t="s">
        <v>4627</v>
      </c>
      <c r="F1636" t="s">
        <v>4625</v>
      </c>
      <c r="G1636" t="s">
        <v>2628</v>
      </c>
      <c r="H1636" s="10" t="s">
        <v>4180</v>
      </c>
      <c r="I1636" s="10" t="s">
        <v>4180</v>
      </c>
    </row>
    <row r="1637" spans="1:9" x14ac:dyDescent="0.2">
      <c r="A1637">
        <v>1636</v>
      </c>
      <c r="B1637" s="5">
        <v>39966</v>
      </c>
      <c r="C1637" s="9">
        <v>0.66111111111111109</v>
      </c>
      <c r="D1637" t="s">
        <v>4744</v>
      </c>
      <c r="E1637" t="s">
        <v>4627</v>
      </c>
      <c r="F1637" t="s">
        <v>4625</v>
      </c>
      <c r="G1637" t="s">
        <v>4181</v>
      </c>
      <c r="H1637" s="10" t="s">
        <v>4182</v>
      </c>
      <c r="I1637" s="10" t="s">
        <v>4182</v>
      </c>
    </row>
    <row r="1638" spans="1:9" x14ac:dyDescent="0.2">
      <c r="A1638">
        <v>1637</v>
      </c>
      <c r="B1638" s="5">
        <v>39966</v>
      </c>
      <c r="C1638" s="9">
        <v>0.66111111111111109</v>
      </c>
      <c r="D1638" t="s">
        <v>4744</v>
      </c>
      <c r="E1638" t="s">
        <v>4627</v>
      </c>
      <c r="F1638" t="s">
        <v>4625</v>
      </c>
      <c r="G1638" t="s">
        <v>4183</v>
      </c>
      <c r="H1638" s="10" t="s">
        <v>1360</v>
      </c>
      <c r="I1638" s="10" t="s">
        <v>1360</v>
      </c>
    </row>
    <row r="1639" spans="1:9" x14ac:dyDescent="0.2">
      <c r="A1639">
        <v>1638</v>
      </c>
      <c r="B1639" s="5">
        <v>39966</v>
      </c>
      <c r="C1639" s="9">
        <v>0.66111111111111109</v>
      </c>
      <c r="D1639" t="s">
        <v>4744</v>
      </c>
      <c r="E1639" t="s">
        <v>4627</v>
      </c>
      <c r="F1639" t="s">
        <v>4625</v>
      </c>
      <c r="G1639" t="s">
        <v>1361</v>
      </c>
      <c r="H1639" s="10" t="s">
        <v>1362</v>
      </c>
      <c r="I1639" s="10" t="s">
        <v>1362</v>
      </c>
    </row>
    <row r="1640" spans="1:9" x14ac:dyDescent="0.2">
      <c r="A1640">
        <v>1639</v>
      </c>
      <c r="B1640" s="5">
        <v>39966</v>
      </c>
      <c r="C1640" s="9">
        <v>0.66111111111111109</v>
      </c>
      <c r="D1640" t="s">
        <v>4744</v>
      </c>
      <c r="E1640" t="s">
        <v>4627</v>
      </c>
      <c r="F1640" t="s">
        <v>4625</v>
      </c>
      <c r="G1640" t="s">
        <v>1363</v>
      </c>
      <c r="H1640" s="10" t="s">
        <v>3592</v>
      </c>
      <c r="I1640" s="10" t="s">
        <v>3592</v>
      </c>
    </row>
    <row r="1641" spans="1:9" x14ac:dyDescent="0.2">
      <c r="A1641">
        <v>1640</v>
      </c>
      <c r="B1641" s="5">
        <v>39966</v>
      </c>
      <c r="C1641" s="9">
        <v>0.66111111111111109</v>
      </c>
      <c r="D1641" t="s">
        <v>4744</v>
      </c>
      <c r="E1641" t="s">
        <v>4627</v>
      </c>
      <c r="F1641" t="s">
        <v>4625</v>
      </c>
      <c r="G1641" t="s">
        <v>3593</v>
      </c>
      <c r="H1641" s="10" t="s">
        <v>3594</v>
      </c>
      <c r="I1641" s="10" t="s">
        <v>3594</v>
      </c>
    </row>
    <row r="1642" spans="1:9" x14ac:dyDescent="0.2">
      <c r="A1642">
        <v>1641</v>
      </c>
      <c r="B1642" s="5">
        <v>39966</v>
      </c>
      <c r="C1642" s="9">
        <v>0.66111111111111109</v>
      </c>
      <c r="D1642" t="s">
        <v>4744</v>
      </c>
      <c r="E1642" t="s">
        <v>4627</v>
      </c>
      <c r="F1642" t="s">
        <v>4625</v>
      </c>
      <c r="G1642" t="s">
        <v>3595</v>
      </c>
      <c r="H1642" s="10" t="s">
        <v>3596</v>
      </c>
      <c r="I1642" s="10" t="s">
        <v>3596</v>
      </c>
    </row>
    <row r="1643" spans="1:9" x14ac:dyDescent="0.2">
      <c r="A1643">
        <v>1642</v>
      </c>
      <c r="B1643" s="5">
        <v>39966</v>
      </c>
      <c r="C1643" s="9">
        <v>0.66111111111111109</v>
      </c>
      <c r="D1643" t="s">
        <v>4744</v>
      </c>
      <c r="E1643" t="s">
        <v>4627</v>
      </c>
      <c r="F1643" t="s">
        <v>4625</v>
      </c>
      <c r="G1643" t="s">
        <v>3597</v>
      </c>
      <c r="H1643" s="10" t="s">
        <v>3598</v>
      </c>
      <c r="I1643" s="10" t="s">
        <v>3598</v>
      </c>
    </row>
    <row r="1644" spans="1:9" x14ac:dyDescent="0.2">
      <c r="A1644">
        <v>1643</v>
      </c>
      <c r="B1644" s="5">
        <v>39966</v>
      </c>
      <c r="C1644" s="9">
        <v>0.66111111111111109</v>
      </c>
      <c r="D1644" t="s">
        <v>4744</v>
      </c>
      <c r="E1644" t="s">
        <v>4627</v>
      </c>
      <c r="F1644" t="s">
        <v>4625</v>
      </c>
      <c r="G1644" t="s">
        <v>3599</v>
      </c>
      <c r="H1644" s="10" t="s">
        <v>4784</v>
      </c>
      <c r="I1644" s="10" t="s">
        <v>4784</v>
      </c>
    </row>
    <row r="1645" spans="1:9" x14ac:dyDescent="0.2">
      <c r="A1645">
        <v>1644</v>
      </c>
      <c r="B1645" s="5">
        <v>39966</v>
      </c>
      <c r="C1645" s="9">
        <v>0.66111111111111109</v>
      </c>
      <c r="D1645" t="s">
        <v>4744</v>
      </c>
      <c r="E1645" t="s">
        <v>4627</v>
      </c>
      <c r="F1645" t="s">
        <v>4625</v>
      </c>
      <c r="G1645" t="s">
        <v>4785</v>
      </c>
      <c r="H1645" s="10" t="s">
        <v>926</v>
      </c>
      <c r="I1645" s="10" t="s">
        <v>926</v>
      </c>
    </row>
    <row r="1646" spans="1:9" x14ac:dyDescent="0.2">
      <c r="A1646">
        <v>1645</v>
      </c>
      <c r="B1646" s="5">
        <v>39966</v>
      </c>
      <c r="C1646" s="9">
        <v>0.66111111111111109</v>
      </c>
      <c r="D1646" t="s">
        <v>4744</v>
      </c>
      <c r="E1646" t="s">
        <v>4627</v>
      </c>
      <c r="F1646" t="s">
        <v>4625</v>
      </c>
      <c r="G1646" t="s">
        <v>927</v>
      </c>
      <c r="H1646" s="10" t="s">
        <v>928</v>
      </c>
      <c r="I1646" s="10" t="s">
        <v>928</v>
      </c>
    </row>
    <row r="1647" spans="1:9" x14ac:dyDescent="0.2">
      <c r="A1647">
        <v>1646</v>
      </c>
      <c r="B1647" s="5">
        <v>39966</v>
      </c>
      <c r="C1647" s="9">
        <v>0.66111111111111109</v>
      </c>
      <c r="D1647" t="s">
        <v>4744</v>
      </c>
      <c r="E1647" t="s">
        <v>4627</v>
      </c>
      <c r="F1647" t="s">
        <v>4625</v>
      </c>
      <c r="G1647" t="s">
        <v>929</v>
      </c>
      <c r="H1647" s="10" t="s">
        <v>930</v>
      </c>
      <c r="I1647" s="10" t="s">
        <v>930</v>
      </c>
    </row>
    <row r="1648" spans="1:9" x14ac:dyDescent="0.2">
      <c r="A1648">
        <v>1647</v>
      </c>
      <c r="B1648" s="5">
        <v>39966</v>
      </c>
      <c r="C1648" s="9">
        <v>0.66111111111111109</v>
      </c>
      <c r="D1648" t="s">
        <v>4744</v>
      </c>
      <c r="E1648" t="s">
        <v>4627</v>
      </c>
      <c r="F1648" t="s">
        <v>4625</v>
      </c>
      <c r="G1648" t="s">
        <v>3132</v>
      </c>
      <c r="H1648" s="10" t="s">
        <v>3133</v>
      </c>
      <c r="I1648" s="10" t="s">
        <v>3133</v>
      </c>
    </row>
    <row r="1649" spans="1:9" x14ac:dyDescent="0.2">
      <c r="A1649">
        <v>1648</v>
      </c>
      <c r="B1649" s="5">
        <v>39966</v>
      </c>
      <c r="C1649" s="9">
        <v>0.66111111111111109</v>
      </c>
      <c r="D1649" t="s">
        <v>4744</v>
      </c>
      <c r="E1649" t="s">
        <v>4627</v>
      </c>
      <c r="F1649" t="s">
        <v>4625</v>
      </c>
      <c r="G1649" t="s">
        <v>3134</v>
      </c>
      <c r="H1649" s="10" t="s">
        <v>4943</v>
      </c>
      <c r="I1649" s="10" t="s">
        <v>4943</v>
      </c>
    </row>
    <row r="1650" spans="1:9" x14ac:dyDescent="0.2">
      <c r="A1650">
        <v>1649</v>
      </c>
      <c r="B1650" s="5">
        <v>39966</v>
      </c>
      <c r="C1650" s="9">
        <v>0.66111111111111109</v>
      </c>
      <c r="D1650" t="s">
        <v>4744</v>
      </c>
      <c r="E1650" t="s">
        <v>4627</v>
      </c>
      <c r="F1650" t="s">
        <v>4625</v>
      </c>
      <c r="G1650" t="s">
        <v>4944</v>
      </c>
      <c r="H1650" s="10" t="s">
        <v>4945</v>
      </c>
      <c r="I1650" s="10" t="s">
        <v>4945</v>
      </c>
    </row>
    <row r="1651" spans="1:9" x14ac:dyDescent="0.2">
      <c r="A1651">
        <v>1650</v>
      </c>
      <c r="B1651" s="5">
        <v>39966</v>
      </c>
      <c r="C1651" s="9">
        <v>0.66111111111111109</v>
      </c>
      <c r="D1651" t="s">
        <v>4744</v>
      </c>
      <c r="E1651" t="s">
        <v>4627</v>
      </c>
      <c r="F1651" t="s">
        <v>4625</v>
      </c>
      <c r="G1651" t="s">
        <v>4946</v>
      </c>
      <c r="H1651" s="10" t="s">
        <v>4947</v>
      </c>
      <c r="I1651" s="10" t="s">
        <v>4947</v>
      </c>
    </row>
    <row r="1652" spans="1:9" x14ac:dyDescent="0.2">
      <c r="A1652">
        <v>1651</v>
      </c>
      <c r="B1652" s="5">
        <v>39966</v>
      </c>
      <c r="C1652" s="9">
        <v>0.66111111111111109</v>
      </c>
      <c r="D1652" t="s">
        <v>4744</v>
      </c>
      <c r="E1652" t="s">
        <v>4627</v>
      </c>
      <c r="F1652" t="s">
        <v>4625</v>
      </c>
      <c r="G1652" t="s">
        <v>4948</v>
      </c>
      <c r="H1652" s="10" t="s">
        <v>4949</v>
      </c>
      <c r="I1652" s="10" t="s">
        <v>4949</v>
      </c>
    </row>
    <row r="1653" spans="1:9" x14ac:dyDescent="0.2">
      <c r="A1653">
        <v>1652</v>
      </c>
      <c r="B1653" s="5">
        <v>39966</v>
      </c>
      <c r="C1653" s="9">
        <v>0.66111111111111109</v>
      </c>
      <c r="D1653" t="s">
        <v>4744</v>
      </c>
      <c r="E1653" t="s">
        <v>4627</v>
      </c>
      <c r="F1653" t="s">
        <v>4625</v>
      </c>
      <c r="G1653" t="s">
        <v>4950</v>
      </c>
      <c r="H1653" s="10" t="s">
        <v>4951</v>
      </c>
      <c r="I1653" s="10" t="s">
        <v>4951</v>
      </c>
    </row>
    <row r="1654" spans="1:9" x14ac:dyDescent="0.2">
      <c r="A1654">
        <v>1653</v>
      </c>
      <c r="B1654" s="5">
        <v>39966</v>
      </c>
      <c r="C1654" s="9">
        <v>0.66111111111111109</v>
      </c>
      <c r="D1654" t="s">
        <v>4744</v>
      </c>
      <c r="E1654" t="s">
        <v>4627</v>
      </c>
      <c r="F1654" t="s">
        <v>4625</v>
      </c>
      <c r="G1654" t="s">
        <v>4952</v>
      </c>
      <c r="H1654" s="10" t="s">
        <v>4953</v>
      </c>
      <c r="I1654" s="10" t="s">
        <v>4953</v>
      </c>
    </row>
    <row r="1655" spans="1:9" x14ac:dyDescent="0.2">
      <c r="A1655">
        <v>1654</v>
      </c>
      <c r="B1655" s="5">
        <v>39966</v>
      </c>
      <c r="C1655" s="9">
        <v>0.66111111111111109</v>
      </c>
      <c r="D1655" t="s">
        <v>4744</v>
      </c>
      <c r="E1655" t="s">
        <v>4627</v>
      </c>
      <c r="F1655" t="s">
        <v>4625</v>
      </c>
      <c r="G1655" t="s">
        <v>4954</v>
      </c>
      <c r="H1655" s="10" t="s">
        <v>4955</v>
      </c>
      <c r="I1655" s="10" t="s">
        <v>4955</v>
      </c>
    </row>
    <row r="1656" spans="1:9" x14ac:dyDescent="0.2">
      <c r="A1656">
        <v>1655</v>
      </c>
      <c r="B1656" s="5">
        <v>39966</v>
      </c>
      <c r="C1656" s="9">
        <v>0.66111111111111109</v>
      </c>
      <c r="D1656" t="s">
        <v>4744</v>
      </c>
      <c r="E1656" t="s">
        <v>4627</v>
      </c>
      <c r="F1656" t="s">
        <v>4625</v>
      </c>
      <c r="G1656" t="s">
        <v>4956</v>
      </c>
      <c r="H1656" s="10" t="s">
        <v>4957</v>
      </c>
      <c r="I1656" s="10" t="s">
        <v>4957</v>
      </c>
    </row>
    <row r="1657" spans="1:9" x14ac:dyDescent="0.2">
      <c r="A1657">
        <v>1656</v>
      </c>
      <c r="B1657" s="5">
        <v>39966</v>
      </c>
      <c r="C1657" s="9">
        <v>0.66111111111111109</v>
      </c>
      <c r="D1657" t="s">
        <v>4744</v>
      </c>
      <c r="E1657" t="s">
        <v>4627</v>
      </c>
      <c r="F1657" t="s">
        <v>4625</v>
      </c>
      <c r="G1657" t="s">
        <v>4958</v>
      </c>
      <c r="H1657" s="10" t="s">
        <v>2288</v>
      </c>
      <c r="I1657" s="10" t="s">
        <v>2288</v>
      </c>
    </row>
    <row r="1658" spans="1:9" x14ac:dyDescent="0.2">
      <c r="A1658">
        <v>1657</v>
      </c>
      <c r="B1658" s="5">
        <v>39966</v>
      </c>
      <c r="C1658" s="9">
        <v>0.66111111111111109</v>
      </c>
      <c r="D1658" t="s">
        <v>4744</v>
      </c>
      <c r="E1658" t="s">
        <v>4627</v>
      </c>
      <c r="F1658" t="s">
        <v>4625</v>
      </c>
      <c r="G1658" t="s">
        <v>1356</v>
      </c>
      <c r="H1658" s="10" t="s">
        <v>1357</v>
      </c>
      <c r="I1658" s="10" t="s">
        <v>1357</v>
      </c>
    </row>
    <row r="1659" spans="1:9" x14ac:dyDescent="0.2">
      <c r="A1659">
        <v>1658</v>
      </c>
      <c r="B1659" s="5">
        <v>39966</v>
      </c>
      <c r="C1659" s="9">
        <v>0.66111111111111109</v>
      </c>
      <c r="D1659" t="s">
        <v>4744</v>
      </c>
      <c r="E1659" t="s">
        <v>4627</v>
      </c>
      <c r="F1659" t="s">
        <v>4625</v>
      </c>
      <c r="G1659" t="s">
        <v>1358</v>
      </c>
      <c r="H1659" s="10" t="s">
        <v>4231</v>
      </c>
      <c r="I1659" s="10" t="s">
        <v>4231</v>
      </c>
    </row>
    <row r="1660" spans="1:9" x14ac:dyDescent="0.2">
      <c r="A1660">
        <v>1659</v>
      </c>
      <c r="B1660" s="5">
        <v>39966</v>
      </c>
      <c r="C1660" s="9">
        <v>0.66111111111111109</v>
      </c>
      <c r="D1660" t="s">
        <v>4744</v>
      </c>
      <c r="E1660" t="s">
        <v>4627</v>
      </c>
      <c r="F1660" t="s">
        <v>4625</v>
      </c>
      <c r="G1660" t="s">
        <v>4232</v>
      </c>
      <c r="H1660" s="10" t="s">
        <v>4233</v>
      </c>
      <c r="I1660" s="10" t="s">
        <v>4233</v>
      </c>
    </row>
    <row r="1661" spans="1:9" x14ac:dyDescent="0.2">
      <c r="A1661">
        <v>1660</v>
      </c>
      <c r="B1661" s="5">
        <v>39966</v>
      </c>
      <c r="C1661" s="9">
        <v>0.66111111111111109</v>
      </c>
      <c r="D1661" t="s">
        <v>4744</v>
      </c>
      <c r="E1661" t="s">
        <v>4627</v>
      </c>
      <c r="F1661" t="s">
        <v>4625</v>
      </c>
      <c r="G1661" t="s">
        <v>4234</v>
      </c>
      <c r="H1661" s="10" t="s">
        <v>2999</v>
      </c>
      <c r="I1661" s="10" t="s">
        <v>2999</v>
      </c>
    </row>
    <row r="1662" spans="1:9" x14ac:dyDescent="0.2">
      <c r="A1662">
        <v>1661</v>
      </c>
      <c r="B1662" s="5">
        <v>39966</v>
      </c>
      <c r="C1662" s="9">
        <v>0.66111111111111109</v>
      </c>
      <c r="D1662" t="s">
        <v>4744</v>
      </c>
      <c r="E1662" t="s">
        <v>4627</v>
      </c>
      <c r="F1662" t="s">
        <v>4625</v>
      </c>
      <c r="G1662" t="s">
        <v>3000</v>
      </c>
      <c r="H1662" s="10" t="s">
        <v>3001</v>
      </c>
      <c r="I1662" s="10" t="s">
        <v>3001</v>
      </c>
    </row>
    <row r="1663" spans="1:9" x14ac:dyDescent="0.2">
      <c r="A1663">
        <v>1662</v>
      </c>
      <c r="B1663" s="5">
        <v>39966</v>
      </c>
      <c r="C1663" s="9">
        <v>0.66111111111111109</v>
      </c>
      <c r="D1663" t="s">
        <v>4744</v>
      </c>
      <c r="E1663" t="s">
        <v>4627</v>
      </c>
      <c r="F1663" t="s">
        <v>4625</v>
      </c>
      <c r="G1663" t="s">
        <v>3002</v>
      </c>
      <c r="H1663" s="10" t="s">
        <v>3003</v>
      </c>
      <c r="I1663" s="10" t="s">
        <v>3003</v>
      </c>
    </row>
    <row r="1664" spans="1:9" x14ac:dyDescent="0.2">
      <c r="A1664">
        <v>1663</v>
      </c>
      <c r="B1664" s="5">
        <v>39966</v>
      </c>
      <c r="C1664" s="9">
        <v>0.66111111111111109</v>
      </c>
      <c r="D1664" t="s">
        <v>4744</v>
      </c>
      <c r="E1664" t="s">
        <v>4627</v>
      </c>
      <c r="F1664" t="s">
        <v>4625</v>
      </c>
      <c r="G1664" t="s">
        <v>3004</v>
      </c>
      <c r="H1664" s="10" t="s">
        <v>3005</v>
      </c>
      <c r="I1664" s="10" t="s">
        <v>3005</v>
      </c>
    </row>
    <row r="1665" spans="1:9" x14ac:dyDescent="0.2">
      <c r="A1665">
        <v>1664</v>
      </c>
      <c r="B1665" s="5">
        <v>39966</v>
      </c>
      <c r="C1665" s="9">
        <v>0.66111111111111109</v>
      </c>
      <c r="D1665" t="s">
        <v>4744</v>
      </c>
      <c r="E1665" t="s">
        <v>4627</v>
      </c>
      <c r="F1665" t="s">
        <v>4625</v>
      </c>
      <c r="G1665" t="s">
        <v>3006</v>
      </c>
      <c r="H1665" s="10" t="s">
        <v>3007</v>
      </c>
      <c r="I1665" s="10" t="s">
        <v>3007</v>
      </c>
    </row>
    <row r="1666" spans="1:9" x14ac:dyDescent="0.2">
      <c r="A1666">
        <v>1665</v>
      </c>
      <c r="B1666" s="5">
        <v>39966</v>
      </c>
      <c r="C1666" s="9">
        <v>0.66111111111111109</v>
      </c>
      <c r="D1666" t="s">
        <v>4744</v>
      </c>
      <c r="E1666" t="s">
        <v>4627</v>
      </c>
      <c r="F1666" t="s">
        <v>4625</v>
      </c>
      <c r="G1666" t="s">
        <v>3008</v>
      </c>
      <c r="H1666" s="10" t="s">
        <v>3009</v>
      </c>
      <c r="I1666" s="10" t="s">
        <v>3009</v>
      </c>
    </row>
    <row r="1667" spans="1:9" x14ac:dyDescent="0.2">
      <c r="A1667">
        <v>1666</v>
      </c>
      <c r="B1667" s="5">
        <v>39966</v>
      </c>
      <c r="C1667" s="9">
        <v>0.66111111111111109</v>
      </c>
      <c r="D1667" t="s">
        <v>4744</v>
      </c>
      <c r="E1667" t="s">
        <v>4627</v>
      </c>
      <c r="F1667" t="s">
        <v>4625</v>
      </c>
      <c r="G1667" t="s">
        <v>3010</v>
      </c>
      <c r="H1667" s="10" t="s">
        <v>4660</v>
      </c>
      <c r="I1667" s="10" t="s">
        <v>4660</v>
      </c>
    </row>
    <row r="1668" spans="1:9" x14ac:dyDescent="0.2">
      <c r="A1668">
        <v>1667</v>
      </c>
      <c r="B1668" s="5">
        <v>39966</v>
      </c>
      <c r="C1668" s="9">
        <v>0.66111111111111109</v>
      </c>
      <c r="D1668" t="s">
        <v>4744</v>
      </c>
      <c r="E1668" t="s">
        <v>4627</v>
      </c>
      <c r="F1668" t="s">
        <v>4625</v>
      </c>
      <c r="G1668" t="s">
        <v>4661</v>
      </c>
      <c r="H1668" s="10" t="s">
        <v>5178</v>
      </c>
      <c r="I1668" s="10" t="s">
        <v>1880</v>
      </c>
    </row>
    <row r="1669" spans="1:9" x14ac:dyDescent="0.2">
      <c r="A1669">
        <v>1668</v>
      </c>
      <c r="B1669" s="5">
        <v>39966</v>
      </c>
      <c r="C1669" s="9">
        <v>0.66111111111111109</v>
      </c>
      <c r="D1669" t="s">
        <v>4744</v>
      </c>
      <c r="E1669" t="s">
        <v>4627</v>
      </c>
      <c r="F1669" t="s">
        <v>4625</v>
      </c>
      <c r="G1669" t="s">
        <v>1881</v>
      </c>
      <c r="H1669" s="10" t="s">
        <v>1882</v>
      </c>
      <c r="I1669" s="10" t="s">
        <v>1883</v>
      </c>
    </row>
    <row r="1670" spans="1:9" x14ac:dyDescent="0.2">
      <c r="A1670">
        <v>1669</v>
      </c>
      <c r="B1670" s="5">
        <v>39966</v>
      </c>
      <c r="C1670" s="9">
        <v>0.66111111111111109</v>
      </c>
      <c r="D1670" t="s">
        <v>4744</v>
      </c>
      <c r="E1670" t="s">
        <v>4627</v>
      </c>
      <c r="F1670" t="s">
        <v>4625</v>
      </c>
      <c r="G1670" t="s">
        <v>1884</v>
      </c>
      <c r="H1670" s="10" t="s">
        <v>1885</v>
      </c>
      <c r="I1670" s="10" t="s">
        <v>1885</v>
      </c>
    </row>
    <row r="1671" spans="1:9" x14ac:dyDescent="0.2">
      <c r="A1671">
        <v>1670</v>
      </c>
      <c r="B1671" s="5">
        <v>39966</v>
      </c>
      <c r="C1671" s="9">
        <v>0.66111111111111109</v>
      </c>
      <c r="D1671" t="s">
        <v>4744</v>
      </c>
      <c r="E1671" t="s">
        <v>4627</v>
      </c>
      <c r="F1671" t="s">
        <v>4625</v>
      </c>
      <c r="G1671" t="s">
        <v>1886</v>
      </c>
      <c r="H1671" s="10" t="s">
        <v>1887</v>
      </c>
      <c r="I1671" s="10" t="s">
        <v>1887</v>
      </c>
    </row>
    <row r="1672" spans="1:9" x14ac:dyDescent="0.2">
      <c r="A1672">
        <v>1671</v>
      </c>
      <c r="B1672" s="5">
        <v>39966</v>
      </c>
      <c r="C1672" s="9">
        <v>0.66111111111111109</v>
      </c>
      <c r="D1672" t="s">
        <v>4744</v>
      </c>
      <c r="E1672" t="s">
        <v>4627</v>
      </c>
      <c r="F1672" t="s">
        <v>4625</v>
      </c>
      <c r="G1672" t="s">
        <v>1888</v>
      </c>
      <c r="H1672" s="10" t="s">
        <v>1889</v>
      </c>
      <c r="I1672" s="10" t="s">
        <v>5501</v>
      </c>
    </row>
    <row r="1673" spans="1:9" x14ac:dyDescent="0.2">
      <c r="A1673">
        <v>1672</v>
      </c>
      <c r="B1673" s="5">
        <v>39966</v>
      </c>
      <c r="C1673" s="9">
        <v>0.66111111111111109</v>
      </c>
      <c r="D1673" t="s">
        <v>4744</v>
      </c>
      <c r="E1673" t="s">
        <v>4627</v>
      </c>
      <c r="F1673" t="s">
        <v>4625</v>
      </c>
      <c r="G1673" t="s">
        <v>5502</v>
      </c>
      <c r="H1673" s="10" t="s">
        <v>5113</v>
      </c>
      <c r="I1673" s="10" t="s">
        <v>5232</v>
      </c>
    </row>
    <row r="1674" spans="1:9" x14ac:dyDescent="0.2">
      <c r="A1674">
        <v>1673</v>
      </c>
      <c r="B1674" s="5">
        <v>39966</v>
      </c>
      <c r="C1674" s="9">
        <v>0.66111111111111109</v>
      </c>
      <c r="D1674" t="s">
        <v>4744</v>
      </c>
      <c r="E1674" t="s">
        <v>4627</v>
      </c>
      <c r="F1674" t="s">
        <v>4625</v>
      </c>
      <c r="G1674" t="s">
        <v>5233</v>
      </c>
      <c r="H1674" s="10" t="s">
        <v>5234</v>
      </c>
      <c r="I1674" s="10" t="s">
        <v>5234</v>
      </c>
    </row>
    <row r="1675" spans="1:9" x14ac:dyDescent="0.2">
      <c r="A1675">
        <v>1674</v>
      </c>
      <c r="B1675" s="5">
        <v>39966</v>
      </c>
      <c r="C1675" s="9">
        <v>0.66111111111111109</v>
      </c>
      <c r="D1675" t="s">
        <v>4744</v>
      </c>
      <c r="E1675" t="s">
        <v>4627</v>
      </c>
      <c r="F1675" t="s">
        <v>4625</v>
      </c>
      <c r="G1675" t="s">
        <v>5235</v>
      </c>
      <c r="H1675" s="10" t="s">
        <v>5236</v>
      </c>
      <c r="I1675" s="10" t="s">
        <v>3341</v>
      </c>
    </row>
    <row r="1676" spans="1:9" x14ac:dyDescent="0.2">
      <c r="A1676">
        <v>1675</v>
      </c>
      <c r="B1676" s="5">
        <v>39966</v>
      </c>
      <c r="C1676" s="9">
        <v>0.66111111111111109</v>
      </c>
      <c r="D1676" t="s">
        <v>4744</v>
      </c>
      <c r="E1676" t="s">
        <v>4627</v>
      </c>
      <c r="F1676" t="s">
        <v>4625</v>
      </c>
      <c r="G1676" t="s">
        <v>3342</v>
      </c>
      <c r="H1676" s="10" t="s">
        <v>3343</v>
      </c>
      <c r="I1676" s="10" t="s">
        <v>3344</v>
      </c>
    </row>
    <row r="1677" spans="1:9" x14ac:dyDescent="0.2">
      <c r="A1677">
        <v>1676</v>
      </c>
      <c r="B1677" s="5">
        <v>39966</v>
      </c>
      <c r="C1677" s="9">
        <v>0.66111111111111109</v>
      </c>
      <c r="D1677" t="s">
        <v>4744</v>
      </c>
      <c r="E1677" t="s">
        <v>4627</v>
      </c>
      <c r="F1677" t="s">
        <v>4625</v>
      </c>
      <c r="G1677" t="s">
        <v>3345</v>
      </c>
      <c r="H1677" s="10" t="s">
        <v>3397</v>
      </c>
      <c r="I1677" s="10" t="s">
        <v>3397</v>
      </c>
    </row>
    <row r="1678" spans="1:9" x14ac:dyDescent="0.2">
      <c r="A1678">
        <v>1677</v>
      </c>
      <c r="B1678" s="5">
        <v>39966</v>
      </c>
      <c r="C1678" s="9">
        <v>0.66111111111111109</v>
      </c>
      <c r="D1678" t="s">
        <v>4744</v>
      </c>
      <c r="E1678" t="s">
        <v>4627</v>
      </c>
      <c r="F1678" t="s">
        <v>4625</v>
      </c>
      <c r="G1678" t="s">
        <v>3398</v>
      </c>
      <c r="H1678" s="10" t="s">
        <v>3399</v>
      </c>
      <c r="I1678" s="10" t="s">
        <v>3400</v>
      </c>
    </row>
    <row r="1679" spans="1:9" x14ac:dyDescent="0.2">
      <c r="A1679">
        <v>1678</v>
      </c>
      <c r="B1679" s="5">
        <v>39966</v>
      </c>
      <c r="C1679" s="9">
        <v>0.66111111111111109</v>
      </c>
      <c r="D1679" t="s">
        <v>4744</v>
      </c>
      <c r="E1679" t="s">
        <v>4627</v>
      </c>
      <c r="F1679" t="s">
        <v>4625</v>
      </c>
      <c r="G1679" t="s">
        <v>3401</v>
      </c>
      <c r="H1679" s="10" t="s">
        <v>3402</v>
      </c>
      <c r="I1679" s="10" t="s">
        <v>3403</v>
      </c>
    </row>
    <row r="1680" spans="1:9" x14ac:dyDescent="0.2">
      <c r="A1680">
        <v>1679</v>
      </c>
      <c r="B1680" s="5">
        <v>39966</v>
      </c>
      <c r="C1680" s="9">
        <v>0.66111111111111109</v>
      </c>
      <c r="D1680" t="s">
        <v>4744</v>
      </c>
      <c r="E1680" t="s">
        <v>4627</v>
      </c>
      <c r="F1680" t="s">
        <v>4625</v>
      </c>
      <c r="G1680" t="s">
        <v>3404</v>
      </c>
      <c r="H1680" s="10" t="s">
        <v>3405</v>
      </c>
      <c r="I1680" s="10" t="s">
        <v>3405</v>
      </c>
    </row>
    <row r="1681" spans="1:9" x14ac:dyDescent="0.2">
      <c r="A1681">
        <v>1680</v>
      </c>
      <c r="B1681" s="5">
        <v>39966</v>
      </c>
      <c r="C1681" s="9">
        <v>0.66111111111111109</v>
      </c>
      <c r="D1681" t="s">
        <v>4744</v>
      </c>
      <c r="E1681" t="s">
        <v>4627</v>
      </c>
      <c r="F1681" t="s">
        <v>4625</v>
      </c>
      <c r="G1681" t="s">
        <v>3406</v>
      </c>
      <c r="H1681" s="10" t="s">
        <v>3407</v>
      </c>
      <c r="I1681" s="10" t="s">
        <v>3407</v>
      </c>
    </row>
    <row r="1682" spans="1:9" x14ac:dyDescent="0.2">
      <c r="A1682">
        <v>1681</v>
      </c>
      <c r="B1682" s="5">
        <v>39966</v>
      </c>
      <c r="C1682" s="9">
        <v>0.66111111111111109</v>
      </c>
      <c r="D1682" t="s">
        <v>4744</v>
      </c>
      <c r="E1682" t="s">
        <v>4627</v>
      </c>
      <c r="F1682" t="s">
        <v>4625</v>
      </c>
      <c r="G1682" t="s">
        <v>3408</v>
      </c>
      <c r="H1682" s="10" t="s">
        <v>3409</v>
      </c>
      <c r="I1682" s="10" t="s">
        <v>3409</v>
      </c>
    </row>
    <row r="1683" spans="1:9" x14ac:dyDescent="0.2">
      <c r="A1683">
        <v>1682</v>
      </c>
      <c r="B1683" s="5">
        <v>39966</v>
      </c>
      <c r="C1683" s="9">
        <v>0.66111111111111109</v>
      </c>
      <c r="D1683" t="s">
        <v>4744</v>
      </c>
      <c r="E1683" t="s">
        <v>4627</v>
      </c>
      <c r="F1683" t="s">
        <v>4625</v>
      </c>
      <c r="G1683" t="s">
        <v>3410</v>
      </c>
      <c r="H1683" s="10" t="s">
        <v>3411</v>
      </c>
      <c r="I1683" s="10" t="s">
        <v>3411</v>
      </c>
    </row>
    <row r="1684" spans="1:9" x14ac:dyDescent="0.2">
      <c r="A1684">
        <v>1683</v>
      </c>
      <c r="B1684" s="5">
        <v>39966</v>
      </c>
      <c r="C1684" s="9">
        <v>0.66111111111111109</v>
      </c>
      <c r="D1684" t="s">
        <v>4744</v>
      </c>
      <c r="E1684" t="s">
        <v>4627</v>
      </c>
      <c r="F1684" t="s">
        <v>4625</v>
      </c>
      <c r="G1684" t="s">
        <v>3412</v>
      </c>
      <c r="H1684" s="10" t="s">
        <v>3413</v>
      </c>
      <c r="I1684" s="10" t="s">
        <v>3413</v>
      </c>
    </row>
    <row r="1685" spans="1:9" x14ac:dyDescent="0.2">
      <c r="A1685">
        <v>1684</v>
      </c>
      <c r="B1685" s="5">
        <v>39966</v>
      </c>
      <c r="C1685" s="9">
        <v>0.66111111111111109</v>
      </c>
      <c r="D1685" t="s">
        <v>4744</v>
      </c>
      <c r="E1685" t="s">
        <v>4627</v>
      </c>
      <c r="F1685" t="s">
        <v>4625</v>
      </c>
      <c r="G1685" t="s">
        <v>3414</v>
      </c>
      <c r="H1685" s="10" t="s">
        <v>3415</v>
      </c>
      <c r="I1685" s="10" t="s">
        <v>3416</v>
      </c>
    </row>
    <row r="1686" spans="1:9" x14ac:dyDescent="0.2">
      <c r="A1686">
        <v>1685</v>
      </c>
      <c r="B1686" s="5">
        <v>39966</v>
      </c>
      <c r="C1686" s="9">
        <v>0.66111111111111109</v>
      </c>
      <c r="D1686" t="s">
        <v>4744</v>
      </c>
      <c r="E1686" t="s">
        <v>4627</v>
      </c>
      <c r="F1686" t="s">
        <v>4625</v>
      </c>
      <c r="G1686" t="s">
        <v>3417</v>
      </c>
      <c r="H1686" s="10" t="s">
        <v>3418</v>
      </c>
      <c r="I1686" s="10" t="s">
        <v>3418</v>
      </c>
    </row>
    <row r="1687" spans="1:9" x14ac:dyDescent="0.2">
      <c r="A1687">
        <v>1686</v>
      </c>
      <c r="B1687" s="5">
        <v>39966</v>
      </c>
      <c r="C1687" s="9">
        <v>0.66111111111111109</v>
      </c>
      <c r="D1687" t="s">
        <v>4744</v>
      </c>
      <c r="E1687" t="s">
        <v>4627</v>
      </c>
      <c r="F1687" t="s">
        <v>4625</v>
      </c>
      <c r="G1687" t="s">
        <v>3419</v>
      </c>
      <c r="H1687" s="10" t="s">
        <v>3420</v>
      </c>
      <c r="I1687" s="10" t="s">
        <v>3420</v>
      </c>
    </row>
    <row r="1688" spans="1:9" x14ac:dyDescent="0.2">
      <c r="A1688">
        <v>1687</v>
      </c>
      <c r="B1688" s="5">
        <v>39966</v>
      </c>
      <c r="C1688" s="9">
        <v>0.66111111111111109</v>
      </c>
      <c r="D1688" t="s">
        <v>4744</v>
      </c>
      <c r="E1688" t="s">
        <v>4627</v>
      </c>
      <c r="F1688" t="s">
        <v>4625</v>
      </c>
      <c r="G1688" t="s">
        <v>3421</v>
      </c>
      <c r="H1688" s="10" t="s">
        <v>2691</v>
      </c>
      <c r="I1688" s="10" t="s">
        <v>2691</v>
      </c>
    </row>
    <row r="1689" spans="1:9" x14ac:dyDescent="0.2">
      <c r="A1689">
        <v>1688</v>
      </c>
      <c r="B1689" s="5">
        <v>39966</v>
      </c>
      <c r="C1689" s="9">
        <v>0.66111111111111109</v>
      </c>
      <c r="D1689" t="s">
        <v>4744</v>
      </c>
      <c r="E1689" t="s">
        <v>4627</v>
      </c>
      <c r="F1689" t="s">
        <v>4625</v>
      </c>
      <c r="G1689" t="s">
        <v>2692</v>
      </c>
      <c r="H1689" s="10" t="s">
        <v>2693</v>
      </c>
      <c r="I1689" s="10" t="s">
        <v>2693</v>
      </c>
    </row>
    <row r="1690" spans="1:9" x14ac:dyDescent="0.2">
      <c r="A1690">
        <v>1689</v>
      </c>
      <c r="B1690" s="5">
        <v>39966</v>
      </c>
      <c r="C1690" s="9">
        <v>0.66111111111111109</v>
      </c>
      <c r="D1690" t="s">
        <v>4744</v>
      </c>
      <c r="E1690" t="s">
        <v>4627</v>
      </c>
      <c r="F1690" t="s">
        <v>4625</v>
      </c>
      <c r="G1690" t="s">
        <v>2694</v>
      </c>
      <c r="H1690" s="10" t="s">
        <v>340</v>
      </c>
      <c r="I1690" s="10" t="s">
        <v>341</v>
      </c>
    </row>
    <row r="1691" spans="1:9" x14ac:dyDescent="0.2">
      <c r="A1691">
        <v>1690</v>
      </c>
      <c r="B1691" s="5">
        <v>39966</v>
      </c>
      <c r="C1691" s="9">
        <v>0.66111111111111109</v>
      </c>
      <c r="D1691" t="s">
        <v>4744</v>
      </c>
      <c r="E1691" t="s">
        <v>4627</v>
      </c>
      <c r="F1691" t="s">
        <v>4625</v>
      </c>
      <c r="G1691" t="s">
        <v>342</v>
      </c>
      <c r="H1691" s="10" t="s">
        <v>329</v>
      </c>
      <c r="I1691" s="10" t="s">
        <v>329</v>
      </c>
    </row>
    <row r="1692" spans="1:9" x14ac:dyDescent="0.2">
      <c r="A1692">
        <v>1691</v>
      </c>
      <c r="B1692" s="5">
        <v>39966</v>
      </c>
      <c r="C1692" s="9">
        <v>0.66111111111111109</v>
      </c>
      <c r="D1692" t="s">
        <v>4744</v>
      </c>
      <c r="E1692" t="s">
        <v>4627</v>
      </c>
      <c r="F1692" t="s">
        <v>4625</v>
      </c>
      <c r="G1692" t="s">
        <v>330</v>
      </c>
      <c r="H1692" s="10" t="s">
        <v>331</v>
      </c>
      <c r="I1692" s="10" t="s">
        <v>332</v>
      </c>
    </row>
    <row r="1693" spans="1:9" x14ac:dyDescent="0.2">
      <c r="A1693">
        <v>1692</v>
      </c>
      <c r="B1693" s="5">
        <v>39966</v>
      </c>
      <c r="C1693" s="9">
        <v>0.66111111111111109</v>
      </c>
      <c r="D1693" t="s">
        <v>4744</v>
      </c>
      <c r="E1693" t="s">
        <v>4627</v>
      </c>
      <c r="F1693" t="s">
        <v>4625</v>
      </c>
      <c r="G1693" t="s">
        <v>333</v>
      </c>
      <c r="H1693" s="10" t="s">
        <v>334</v>
      </c>
      <c r="I1693" s="10" t="s">
        <v>3625</v>
      </c>
    </row>
    <row r="1694" spans="1:9" x14ac:dyDescent="0.2">
      <c r="A1694">
        <v>1693</v>
      </c>
      <c r="B1694" s="5">
        <v>39966</v>
      </c>
      <c r="C1694" s="9">
        <v>0.66111111111111109</v>
      </c>
      <c r="D1694" t="s">
        <v>4744</v>
      </c>
      <c r="E1694" t="s">
        <v>4627</v>
      </c>
      <c r="F1694" t="s">
        <v>4625</v>
      </c>
      <c r="G1694" t="s">
        <v>3626</v>
      </c>
      <c r="H1694" s="10" t="s">
        <v>3627</v>
      </c>
      <c r="I1694" s="10" t="s">
        <v>3628</v>
      </c>
    </row>
    <row r="1695" spans="1:9" x14ac:dyDescent="0.2">
      <c r="A1695">
        <v>1694</v>
      </c>
      <c r="B1695" s="5">
        <v>39966</v>
      </c>
      <c r="C1695" s="9">
        <v>0.66111111111111109</v>
      </c>
      <c r="D1695" t="s">
        <v>4744</v>
      </c>
      <c r="E1695" t="s">
        <v>4627</v>
      </c>
      <c r="F1695" t="s">
        <v>4625</v>
      </c>
      <c r="G1695" t="s">
        <v>3629</v>
      </c>
      <c r="H1695" s="10" t="s">
        <v>3630</v>
      </c>
      <c r="I1695" s="10" t="s">
        <v>3630</v>
      </c>
    </row>
    <row r="1696" spans="1:9" x14ac:dyDescent="0.2">
      <c r="A1696">
        <v>1695</v>
      </c>
      <c r="B1696" s="5">
        <v>39966</v>
      </c>
      <c r="C1696" s="9">
        <v>0.66111111111111109</v>
      </c>
      <c r="D1696" t="s">
        <v>4744</v>
      </c>
      <c r="E1696" t="s">
        <v>4627</v>
      </c>
      <c r="F1696" t="s">
        <v>4625</v>
      </c>
      <c r="G1696" t="s">
        <v>3631</v>
      </c>
      <c r="H1696" s="10" t="s">
        <v>3632</v>
      </c>
      <c r="I1696" s="10" t="s">
        <v>3633</v>
      </c>
    </row>
    <row r="1697" spans="1:9" x14ac:dyDescent="0.2">
      <c r="A1697">
        <v>1696</v>
      </c>
      <c r="B1697" s="5">
        <v>39966</v>
      </c>
      <c r="C1697" s="9">
        <v>0.66111111111111109</v>
      </c>
      <c r="D1697" t="s">
        <v>4744</v>
      </c>
      <c r="E1697" t="s">
        <v>4627</v>
      </c>
      <c r="F1697" t="s">
        <v>4625</v>
      </c>
      <c r="G1697" t="s">
        <v>3634</v>
      </c>
      <c r="H1697" s="10" t="s">
        <v>3635</v>
      </c>
      <c r="I1697" s="10" t="s">
        <v>3635</v>
      </c>
    </row>
    <row r="1698" spans="1:9" x14ac:dyDescent="0.2">
      <c r="A1698">
        <v>1697</v>
      </c>
      <c r="B1698" s="5">
        <v>39966</v>
      </c>
      <c r="C1698" s="9">
        <v>0.66111111111111109</v>
      </c>
      <c r="D1698" t="s">
        <v>4744</v>
      </c>
      <c r="E1698" t="s">
        <v>4627</v>
      </c>
      <c r="F1698" t="s">
        <v>4625</v>
      </c>
      <c r="G1698" t="s">
        <v>3636</v>
      </c>
      <c r="H1698" s="10" t="s">
        <v>3651</v>
      </c>
      <c r="I1698" s="10" t="s">
        <v>3651</v>
      </c>
    </row>
    <row r="1699" spans="1:9" x14ac:dyDescent="0.2">
      <c r="A1699">
        <v>1698</v>
      </c>
      <c r="B1699" s="5">
        <v>39966</v>
      </c>
      <c r="C1699" s="9">
        <v>0.66111111111111109</v>
      </c>
      <c r="D1699" t="s">
        <v>4744</v>
      </c>
      <c r="E1699" t="s">
        <v>4627</v>
      </c>
      <c r="F1699" t="s">
        <v>4625</v>
      </c>
      <c r="G1699" t="s">
        <v>3652</v>
      </c>
      <c r="H1699" s="10" t="s">
        <v>5114</v>
      </c>
      <c r="I1699" s="10" t="s">
        <v>5114</v>
      </c>
    </row>
    <row r="1700" spans="1:9" x14ac:dyDescent="0.2">
      <c r="A1700">
        <v>1699</v>
      </c>
      <c r="B1700" s="5">
        <v>39966</v>
      </c>
      <c r="C1700" s="9">
        <v>0.66111111111111109</v>
      </c>
      <c r="D1700" t="s">
        <v>4744</v>
      </c>
      <c r="E1700" t="s">
        <v>4627</v>
      </c>
      <c r="F1700" t="s">
        <v>4625</v>
      </c>
      <c r="G1700" t="s">
        <v>5115</v>
      </c>
      <c r="H1700" s="10" t="s">
        <v>4783</v>
      </c>
      <c r="I1700" s="10" t="s">
        <v>4764</v>
      </c>
    </row>
    <row r="1701" spans="1:9" x14ac:dyDescent="0.2">
      <c r="A1701">
        <v>1700</v>
      </c>
      <c r="B1701" s="5">
        <v>39966</v>
      </c>
      <c r="C1701" s="9">
        <v>0.66111111111111109</v>
      </c>
      <c r="D1701" t="s">
        <v>4744</v>
      </c>
      <c r="E1701" t="s">
        <v>4627</v>
      </c>
      <c r="F1701" t="s">
        <v>4625</v>
      </c>
      <c r="G1701" t="s">
        <v>4765</v>
      </c>
      <c r="H1701" s="10" t="s">
        <v>4766</v>
      </c>
      <c r="I1701" s="10" t="s">
        <v>4767</v>
      </c>
    </row>
    <row r="1702" spans="1:9" x14ac:dyDescent="0.2">
      <c r="A1702">
        <v>1701</v>
      </c>
      <c r="B1702" s="5">
        <v>39966</v>
      </c>
      <c r="C1702" s="9">
        <v>0.66111111111111109</v>
      </c>
      <c r="D1702" t="s">
        <v>4744</v>
      </c>
      <c r="E1702" t="s">
        <v>4627</v>
      </c>
      <c r="F1702" t="s">
        <v>4625</v>
      </c>
      <c r="G1702" t="s">
        <v>4768</v>
      </c>
      <c r="H1702" s="10" t="s">
        <v>4769</v>
      </c>
      <c r="I1702" s="10" t="s">
        <v>5469</v>
      </c>
    </row>
    <row r="1703" spans="1:9" x14ac:dyDescent="0.2">
      <c r="A1703">
        <v>1702</v>
      </c>
      <c r="B1703" s="5">
        <v>39966</v>
      </c>
      <c r="C1703" s="9">
        <v>0.66111111111111109</v>
      </c>
      <c r="D1703" t="s">
        <v>4744</v>
      </c>
      <c r="E1703" t="s">
        <v>4627</v>
      </c>
      <c r="F1703" t="s">
        <v>4625</v>
      </c>
      <c r="G1703" t="s">
        <v>5470</v>
      </c>
      <c r="H1703" s="10" t="s">
        <v>5471</v>
      </c>
      <c r="I1703" s="10" t="s">
        <v>5471</v>
      </c>
    </row>
    <row r="1704" spans="1:9" x14ac:dyDescent="0.2">
      <c r="A1704">
        <v>1703</v>
      </c>
      <c r="B1704" s="5">
        <v>39966</v>
      </c>
      <c r="C1704" s="9">
        <v>0.66111111111111109</v>
      </c>
      <c r="D1704" t="s">
        <v>4744</v>
      </c>
      <c r="E1704" t="s">
        <v>4627</v>
      </c>
      <c r="F1704" t="s">
        <v>4625</v>
      </c>
      <c r="G1704" t="s">
        <v>5472</v>
      </c>
      <c r="H1704" s="10" t="s">
        <v>5473</v>
      </c>
      <c r="I1704" s="10" t="s">
        <v>4474</v>
      </c>
    </row>
    <row r="1705" spans="1:9" x14ac:dyDescent="0.2">
      <c r="A1705">
        <v>1704</v>
      </c>
      <c r="B1705" s="5">
        <v>39966</v>
      </c>
      <c r="C1705" s="9">
        <v>0.66111111111111109</v>
      </c>
      <c r="D1705" t="s">
        <v>4744</v>
      </c>
      <c r="E1705" t="s">
        <v>4627</v>
      </c>
      <c r="F1705" t="s">
        <v>4625</v>
      </c>
      <c r="G1705" t="s">
        <v>4475</v>
      </c>
      <c r="H1705" s="10" t="s">
        <v>4476</v>
      </c>
      <c r="I1705" s="10" t="s">
        <v>4477</v>
      </c>
    </row>
    <row r="1706" spans="1:9" x14ac:dyDescent="0.2">
      <c r="A1706">
        <v>1705</v>
      </c>
      <c r="B1706" s="5">
        <v>39966</v>
      </c>
      <c r="C1706" s="9">
        <v>0.66111111111111109</v>
      </c>
      <c r="D1706" t="s">
        <v>4744</v>
      </c>
      <c r="E1706" t="s">
        <v>4627</v>
      </c>
      <c r="F1706" t="s">
        <v>4625</v>
      </c>
      <c r="G1706" t="s">
        <v>4478</v>
      </c>
      <c r="H1706" s="10" t="s">
        <v>3917</v>
      </c>
      <c r="I1706" t="b">
        <v>1</v>
      </c>
    </row>
    <row r="1707" spans="1:9" x14ac:dyDescent="0.2">
      <c r="A1707">
        <v>1706</v>
      </c>
      <c r="B1707" s="5">
        <v>39966</v>
      </c>
      <c r="C1707" s="9">
        <v>0.66111111111111109</v>
      </c>
      <c r="D1707" t="s">
        <v>4744</v>
      </c>
      <c r="E1707" t="s">
        <v>4627</v>
      </c>
      <c r="F1707" t="s">
        <v>4625</v>
      </c>
      <c r="G1707" t="s">
        <v>3918</v>
      </c>
      <c r="H1707" s="10" t="s">
        <v>1507</v>
      </c>
      <c r="I1707" t="b">
        <v>1</v>
      </c>
    </row>
    <row r="1708" spans="1:9" x14ac:dyDescent="0.2">
      <c r="A1708">
        <v>1707</v>
      </c>
      <c r="B1708" s="5">
        <v>39966</v>
      </c>
      <c r="C1708" s="9">
        <v>0.66111111111111109</v>
      </c>
      <c r="D1708" t="s">
        <v>4744</v>
      </c>
      <c r="E1708" t="s">
        <v>4627</v>
      </c>
      <c r="F1708" t="s">
        <v>4625</v>
      </c>
      <c r="G1708" t="s">
        <v>1508</v>
      </c>
      <c r="H1708" s="10" t="s">
        <v>1509</v>
      </c>
      <c r="I1708" s="10" t="s">
        <v>1510</v>
      </c>
    </row>
    <row r="1709" spans="1:9" x14ac:dyDescent="0.2">
      <c r="A1709">
        <v>1708</v>
      </c>
      <c r="B1709" s="5">
        <v>39966</v>
      </c>
      <c r="C1709" s="9">
        <v>0.66111111111111109</v>
      </c>
      <c r="D1709" t="s">
        <v>4744</v>
      </c>
      <c r="E1709" t="s">
        <v>4627</v>
      </c>
      <c r="F1709" t="s">
        <v>4625</v>
      </c>
      <c r="G1709" t="s">
        <v>1511</v>
      </c>
      <c r="H1709" s="10" t="s">
        <v>1512</v>
      </c>
      <c r="I1709" s="10" t="s">
        <v>1512</v>
      </c>
    </row>
    <row r="1710" spans="1:9" x14ac:dyDescent="0.2">
      <c r="A1710">
        <v>1709</v>
      </c>
      <c r="B1710" s="5">
        <v>39966</v>
      </c>
      <c r="C1710" s="9">
        <v>0.66111111111111109</v>
      </c>
      <c r="D1710" t="s">
        <v>4744</v>
      </c>
      <c r="E1710" t="s">
        <v>4627</v>
      </c>
      <c r="F1710" t="s">
        <v>4625</v>
      </c>
      <c r="G1710" t="s">
        <v>3514</v>
      </c>
      <c r="H1710" s="10" t="s">
        <v>1514</v>
      </c>
      <c r="I1710" s="10" t="s">
        <v>1514</v>
      </c>
    </row>
    <row r="1711" spans="1:9" x14ac:dyDescent="0.2">
      <c r="A1711">
        <v>1710</v>
      </c>
      <c r="B1711" s="5">
        <v>39966</v>
      </c>
      <c r="C1711" s="9">
        <v>0.66111111111111109</v>
      </c>
      <c r="D1711" t="s">
        <v>4744</v>
      </c>
      <c r="E1711" t="s">
        <v>4627</v>
      </c>
      <c r="F1711" t="s">
        <v>4625</v>
      </c>
      <c r="G1711" t="s">
        <v>1515</v>
      </c>
      <c r="H1711" s="10" t="s">
        <v>1516</v>
      </c>
      <c r="I1711" s="10" t="s">
        <v>1516</v>
      </c>
    </row>
    <row r="1712" spans="1:9" x14ac:dyDescent="0.2">
      <c r="A1712">
        <v>1711</v>
      </c>
      <c r="B1712" s="5">
        <v>39966</v>
      </c>
      <c r="C1712" s="9">
        <v>0.66111111111111109</v>
      </c>
      <c r="D1712" t="s">
        <v>4744</v>
      </c>
      <c r="E1712" t="s">
        <v>4627</v>
      </c>
      <c r="F1712" t="s">
        <v>4625</v>
      </c>
      <c r="G1712" t="s">
        <v>1517</v>
      </c>
      <c r="H1712" s="10" t="s">
        <v>1518</v>
      </c>
      <c r="I1712" s="10" t="s">
        <v>1518</v>
      </c>
    </row>
    <row r="1713" spans="1:9" x14ac:dyDescent="0.2">
      <c r="A1713">
        <v>1712</v>
      </c>
      <c r="B1713" s="5">
        <v>39966</v>
      </c>
      <c r="C1713" s="9">
        <v>0.66111111111111109</v>
      </c>
      <c r="D1713" t="s">
        <v>4744</v>
      </c>
      <c r="E1713" t="s">
        <v>4627</v>
      </c>
      <c r="F1713" t="s">
        <v>4625</v>
      </c>
      <c r="G1713" t="s">
        <v>1519</v>
      </c>
      <c r="H1713" s="10" t="s">
        <v>1045</v>
      </c>
      <c r="I1713" s="10" t="s">
        <v>1045</v>
      </c>
    </row>
    <row r="1714" spans="1:9" x14ac:dyDescent="0.2">
      <c r="A1714">
        <v>1713</v>
      </c>
      <c r="B1714" s="5">
        <v>39966</v>
      </c>
      <c r="C1714" s="9">
        <v>0.66111111111111109</v>
      </c>
      <c r="D1714" t="s">
        <v>4744</v>
      </c>
      <c r="E1714" t="s">
        <v>4627</v>
      </c>
      <c r="F1714" t="s">
        <v>4625</v>
      </c>
      <c r="G1714" t="s">
        <v>1046</v>
      </c>
      <c r="H1714" s="10" t="s">
        <v>1047</v>
      </c>
      <c r="I1714" s="10" t="s">
        <v>345</v>
      </c>
    </row>
    <row r="1715" spans="1:9" x14ac:dyDescent="0.2">
      <c r="A1715">
        <v>1714</v>
      </c>
      <c r="B1715" s="5">
        <v>39966</v>
      </c>
      <c r="C1715" s="9">
        <v>0.66111111111111109</v>
      </c>
      <c r="D1715" t="s">
        <v>4744</v>
      </c>
      <c r="E1715" t="s">
        <v>4627</v>
      </c>
      <c r="F1715" t="s">
        <v>4625</v>
      </c>
      <c r="G1715" t="s">
        <v>346</v>
      </c>
      <c r="H1715" s="10" t="s">
        <v>3536</v>
      </c>
      <c r="I1715" s="10" t="s">
        <v>3536</v>
      </c>
    </row>
    <row r="1716" spans="1:9" x14ac:dyDescent="0.2">
      <c r="A1716">
        <v>1715</v>
      </c>
      <c r="B1716" s="5">
        <v>39966</v>
      </c>
      <c r="C1716" s="9">
        <v>0.66111111111111109</v>
      </c>
      <c r="D1716" t="s">
        <v>4744</v>
      </c>
      <c r="E1716" t="s">
        <v>4627</v>
      </c>
      <c r="F1716" t="s">
        <v>4625</v>
      </c>
      <c r="G1716" t="s">
        <v>3537</v>
      </c>
      <c r="H1716" s="10" t="s">
        <v>3538</v>
      </c>
      <c r="I1716" s="10" t="s">
        <v>3538</v>
      </c>
    </row>
    <row r="1717" spans="1:9" x14ac:dyDescent="0.2">
      <c r="A1717">
        <v>1716</v>
      </c>
      <c r="B1717" s="5">
        <v>39966</v>
      </c>
      <c r="C1717" s="9">
        <v>0.66111111111111109</v>
      </c>
      <c r="D1717" t="s">
        <v>4744</v>
      </c>
      <c r="E1717" t="s">
        <v>4627</v>
      </c>
      <c r="F1717" t="s">
        <v>4625</v>
      </c>
      <c r="G1717" t="s">
        <v>3539</v>
      </c>
      <c r="H1717" s="10" t="s">
        <v>3540</v>
      </c>
      <c r="I1717" s="10" t="s">
        <v>3540</v>
      </c>
    </row>
    <row r="1718" spans="1:9" x14ac:dyDescent="0.2">
      <c r="A1718">
        <v>1717</v>
      </c>
      <c r="B1718" s="5">
        <v>39966</v>
      </c>
      <c r="C1718" s="9">
        <v>0.66111111111111109</v>
      </c>
      <c r="D1718" t="s">
        <v>4744</v>
      </c>
      <c r="E1718" t="s">
        <v>4627</v>
      </c>
      <c r="F1718" t="s">
        <v>4625</v>
      </c>
      <c r="G1718" t="s">
        <v>3541</v>
      </c>
      <c r="H1718" s="10" t="s">
        <v>3542</v>
      </c>
      <c r="I1718" s="10" t="s">
        <v>3542</v>
      </c>
    </row>
    <row r="1719" spans="1:9" x14ac:dyDescent="0.2">
      <c r="A1719">
        <v>1718</v>
      </c>
      <c r="B1719" s="5">
        <v>39966</v>
      </c>
      <c r="C1719" s="9">
        <v>0.66111111111111109</v>
      </c>
      <c r="D1719" t="s">
        <v>4744</v>
      </c>
      <c r="E1719" t="s">
        <v>4627</v>
      </c>
      <c r="F1719" t="s">
        <v>4625</v>
      </c>
      <c r="G1719" t="s">
        <v>3543</v>
      </c>
      <c r="H1719" s="10" t="s">
        <v>3544</v>
      </c>
      <c r="I1719" s="10" t="s">
        <v>3544</v>
      </c>
    </row>
    <row r="1720" spans="1:9" x14ac:dyDescent="0.2">
      <c r="A1720">
        <v>1719</v>
      </c>
      <c r="B1720" s="5">
        <v>39966</v>
      </c>
      <c r="C1720" s="9">
        <v>0.66111111111111109</v>
      </c>
      <c r="D1720" t="s">
        <v>4744</v>
      </c>
      <c r="E1720" t="s">
        <v>4627</v>
      </c>
      <c r="F1720" t="s">
        <v>4625</v>
      </c>
      <c r="G1720" t="s">
        <v>3545</v>
      </c>
      <c r="H1720" s="10" t="s">
        <v>5780</v>
      </c>
      <c r="I1720" s="10" t="s">
        <v>5780</v>
      </c>
    </row>
    <row r="1721" spans="1:9" x14ac:dyDescent="0.2">
      <c r="A1721">
        <v>1720</v>
      </c>
      <c r="B1721" s="5">
        <v>39966</v>
      </c>
      <c r="C1721" s="9">
        <v>0.66111111111111109</v>
      </c>
      <c r="D1721" t="s">
        <v>4744</v>
      </c>
      <c r="E1721" t="s">
        <v>4627</v>
      </c>
      <c r="F1721" t="s">
        <v>4625</v>
      </c>
      <c r="G1721" t="s">
        <v>5781</v>
      </c>
      <c r="H1721" s="10" t="s">
        <v>5782</v>
      </c>
      <c r="I1721" s="10" t="s">
        <v>5782</v>
      </c>
    </row>
    <row r="1722" spans="1:9" x14ac:dyDescent="0.2">
      <c r="A1722">
        <v>1721</v>
      </c>
      <c r="B1722" s="5">
        <v>39966</v>
      </c>
      <c r="C1722" s="9">
        <v>0.66111111111111109</v>
      </c>
      <c r="D1722" t="s">
        <v>4744</v>
      </c>
      <c r="E1722" t="s">
        <v>4627</v>
      </c>
      <c r="F1722" t="s">
        <v>4625</v>
      </c>
      <c r="G1722" t="s">
        <v>5783</v>
      </c>
      <c r="H1722" s="10" t="s">
        <v>5784</v>
      </c>
      <c r="I1722" s="10" t="s">
        <v>5784</v>
      </c>
    </row>
    <row r="1723" spans="1:9" x14ac:dyDescent="0.2">
      <c r="A1723">
        <v>1722</v>
      </c>
      <c r="B1723" s="5">
        <v>39966</v>
      </c>
      <c r="C1723" s="9">
        <v>0.66111111111111109</v>
      </c>
      <c r="D1723" t="s">
        <v>4744</v>
      </c>
      <c r="E1723" t="s">
        <v>4627</v>
      </c>
      <c r="F1723" t="s">
        <v>4625</v>
      </c>
      <c r="G1723" t="s">
        <v>5785</v>
      </c>
      <c r="H1723" s="10" t="s">
        <v>5786</v>
      </c>
      <c r="I1723" s="10" t="s">
        <v>5786</v>
      </c>
    </row>
    <row r="1724" spans="1:9" x14ac:dyDescent="0.2">
      <c r="A1724">
        <v>1723</v>
      </c>
      <c r="B1724" s="5">
        <v>39966</v>
      </c>
      <c r="C1724" s="9">
        <v>0.66111111111111109</v>
      </c>
      <c r="D1724" t="s">
        <v>4744</v>
      </c>
      <c r="E1724" t="s">
        <v>4627</v>
      </c>
      <c r="F1724" t="s">
        <v>4625</v>
      </c>
      <c r="G1724" t="s">
        <v>5787</v>
      </c>
      <c r="H1724" s="10" t="s">
        <v>5788</v>
      </c>
      <c r="I1724" s="10" t="s">
        <v>5788</v>
      </c>
    </row>
    <row r="1725" spans="1:9" x14ac:dyDescent="0.2">
      <c r="A1725">
        <v>1724</v>
      </c>
      <c r="B1725" s="5">
        <v>39966</v>
      </c>
      <c r="C1725" s="9">
        <v>0.66111111111111109</v>
      </c>
      <c r="D1725" t="s">
        <v>4744</v>
      </c>
      <c r="E1725" t="s">
        <v>4627</v>
      </c>
      <c r="F1725" t="s">
        <v>4625</v>
      </c>
      <c r="G1725" t="s">
        <v>5789</v>
      </c>
      <c r="H1725" s="10" t="s">
        <v>5790</v>
      </c>
      <c r="I1725" s="10" t="s">
        <v>5790</v>
      </c>
    </row>
    <row r="1726" spans="1:9" x14ac:dyDescent="0.2">
      <c r="A1726">
        <v>1725</v>
      </c>
      <c r="B1726" s="5">
        <v>39966</v>
      </c>
      <c r="C1726" s="9">
        <v>0.66111111111111109</v>
      </c>
      <c r="D1726" t="s">
        <v>4744</v>
      </c>
      <c r="E1726" t="s">
        <v>4627</v>
      </c>
      <c r="F1726" t="s">
        <v>4625</v>
      </c>
      <c r="G1726" t="s">
        <v>5791</v>
      </c>
      <c r="H1726" s="10" t="s">
        <v>4826</v>
      </c>
      <c r="I1726" s="10" t="s">
        <v>4826</v>
      </c>
    </row>
    <row r="1727" spans="1:9" x14ac:dyDescent="0.2">
      <c r="A1727">
        <v>1726</v>
      </c>
      <c r="B1727" s="5">
        <v>39966</v>
      </c>
      <c r="C1727" s="9">
        <v>0.66111111111111109</v>
      </c>
      <c r="D1727" t="s">
        <v>4744</v>
      </c>
      <c r="E1727" t="s">
        <v>4627</v>
      </c>
      <c r="F1727" t="s">
        <v>4625</v>
      </c>
      <c r="G1727" t="s">
        <v>4827</v>
      </c>
      <c r="H1727" s="10" t="s">
        <v>4828</v>
      </c>
      <c r="I1727" s="10" t="s">
        <v>4828</v>
      </c>
    </row>
    <row r="1728" spans="1:9" x14ac:dyDescent="0.2">
      <c r="A1728">
        <v>1727</v>
      </c>
      <c r="B1728" s="5">
        <v>39966</v>
      </c>
      <c r="C1728" s="9">
        <v>0.66111111111111109</v>
      </c>
      <c r="D1728" t="s">
        <v>4744</v>
      </c>
      <c r="E1728" t="s">
        <v>4627</v>
      </c>
      <c r="F1728" t="s">
        <v>4625</v>
      </c>
      <c r="G1728" t="s">
        <v>4829</v>
      </c>
      <c r="H1728" s="10" t="s">
        <v>2644</v>
      </c>
      <c r="I1728" s="10" t="s">
        <v>2644</v>
      </c>
    </row>
    <row r="1729" spans="1:9" x14ac:dyDescent="0.2">
      <c r="A1729">
        <v>1728</v>
      </c>
      <c r="B1729" s="5">
        <v>39966</v>
      </c>
      <c r="C1729" s="9">
        <v>0.66111111111111109</v>
      </c>
      <c r="D1729" t="s">
        <v>4744</v>
      </c>
      <c r="E1729" t="s">
        <v>4627</v>
      </c>
      <c r="F1729" t="s">
        <v>4625</v>
      </c>
      <c r="G1729" t="s">
        <v>2645</v>
      </c>
      <c r="H1729" s="10" t="s">
        <v>5438</v>
      </c>
      <c r="I1729" s="10" t="s">
        <v>5438</v>
      </c>
    </row>
    <row r="1730" spans="1:9" x14ac:dyDescent="0.2">
      <c r="A1730">
        <v>1729</v>
      </c>
      <c r="B1730" s="5">
        <v>39966</v>
      </c>
      <c r="C1730" s="9">
        <v>0.66111111111111109</v>
      </c>
      <c r="D1730" t="s">
        <v>4744</v>
      </c>
      <c r="E1730" t="s">
        <v>4627</v>
      </c>
      <c r="F1730" t="s">
        <v>4625</v>
      </c>
      <c r="G1730" t="s">
        <v>5439</v>
      </c>
      <c r="H1730" s="10" t="s">
        <v>5440</v>
      </c>
      <c r="I1730" s="10" t="s">
        <v>5440</v>
      </c>
    </row>
    <row r="1731" spans="1:9" x14ac:dyDescent="0.2">
      <c r="A1731">
        <v>1730</v>
      </c>
      <c r="B1731" s="5">
        <v>39966</v>
      </c>
      <c r="C1731" s="9">
        <v>0.66111111111111109</v>
      </c>
      <c r="D1731" t="s">
        <v>4744</v>
      </c>
      <c r="E1731" t="s">
        <v>4627</v>
      </c>
      <c r="F1731" t="s">
        <v>4625</v>
      </c>
      <c r="G1731" t="s">
        <v>5441</v>
      </c>
      <c r="H1731" s="10" t="s">
        <v>5442</v>
      </c>
      <c r="I1731" s="10" t="s">
        <v>5442</v>
      </c>
    </row>
    <row r="1732" spans="1:9" x14ac:dyDescent="0.2">
      <c r="A1732">
        <v>1731</v>
      </c>
      <c r="B1732" s="5">
        <v>39966</v>
      </c>
      <c r="C1732" s="9">
        <v>0.66111111111111109</v>
      </c>
      <c r="D1732" t="s">
        <v>4744</v>
      </c>
      <c r="E1732" t="s">
        <v>4627</v>
      </c>
      <c r="F1732" t="s">
        <v>4625</v>
      </c>
      <c r="G1732" t="s">
        <v>5443</v>
      </c>
      <c r="H1732" s="10" t="s">
        <v>5248</v>
      </c>
      <c r="I1732" s="10" t="s">
        <v>5248</v>
      </c>
    </row>
    <row r="1733" spans="1:9" x14ac:dyDescent="0.2">
      <c r="A1733">
        <v>1732</v>
      </c>
      <c r="B1733" s="5">
        <v>39966</v>
      </c>
      <c r="C1733" s="9">
        <v>0.66111111111111109</v>
      </c>
      <c r="D1733" t="s">
        <v>4744</v>
      </c>
      <c r="E1733" t="s">
        <v>4627</v>
      </c>
      <c r="F1733" t="s">
        <v>4625</v>
      </c>
      <c r="G1733" t="s">
        <v>5249</v>
      </c>
      <c r="H1733" s="10" t="s">
        <v>5250</v>
      </c>
      <c r="I1733" s="10" t="s">
        <v>5250</v>
      </c>
    </row>
    <row r="1734" spans="1:9" x14ac:dyDescent="0.2">
      <c r="A1734">
        <v>1733</v>
      </c>
      <c r="B1734" s="5">
        <v>39966</v>
      </c>
      <c r="C1734" s="9">
        <v>0.66111111111111109</v>
      </c>
      <c r="D1734" t="s">
        <v>4744</v>
      </c>
      <c r="E1734" t="s">
        <v>4627</v>
      </c>
      <c r="F1734" t="s">
        <v>4625</v>
      </c>
      <c r="G1734" t="s">
        <v>5251</v>
      </c>
      <c r="H1734" s="10" t="s">
        <v>2373</v>
      </c>
      <c r="I1734" s="10" t="s">
        <v>2373</v>
      </c>
    </row>
    <row r="1735" spans="1:9" x14ac:dyDescent="0.2">
      <c r="A1735">
        <v>1734</v>
      </c>
      <c r="B1735" s="5">
        <v>39966</v>
      </c>
      <c r="C1735" s="9">
        <v>0.66111111111111109</v>
      </c>
      <c r="D1735" t="s">
        <v>4744</v>
      </c>
      <c r="E1735" t="s">
        <v>4627</v>
      </c>
      <c r="F1735" t="s">
        <v>4625</v>
      </c>
      <c r="G1735" t="s">
        <v>2374</v>
      </c>
      <c r="H1735" s="10" t="s">
        <v>2375</v>
      </c>
      <c r="I1735" s="10" t="s">
        <v>2375</v>
      </c>
    </row>
    <row r="1736" spans="1:9" x14ac:dyDescent="0.2">
      <c r="A1736">
        <v>1735</v>
      </c>
      <c r="B1736" s="5">
        <v>39966</v>
      </c>
      <c r="C1736" s="9">
        <v>0.66111111111111109</v>
      </c>
      <c r="D1736" t="s">
        <v>4744</v>
      </c>
      <c r="E1736" t="s">
        <v>4627</v>
      </c>
      <c r="F1736" t="s">
        <v>4625</v>
      </c>
      <c r="G1736" t="s">
        <v>2376</v>
      </c>
      <c r="H1736" s="10" t="s">
        <v>2377</v>
      </c>
      <c r="I1736" s="10" t="s">
        <v>2377</v>
      </c>
    </row>
    <row r="1737" spans="1:9" x14ac:dyDescent="0.2">
      <c r="A1737">
        <v>1736</v>
      </c>
      <c r="B1737" s="5">
        <v>39966</v>
      </c>
      <c r="C1737" s="9">
        <v>0.66111111111111109</v>
      </c>
      <c r="D1737" t="s">
        <v>4744</v>
      </c>
      <c r="E1737" t="s">
        <v>4627</v>
      </c>
      <c r="F1737" t="s">
        <v>4625</v>
      </c>
      <c r="G1737" t="s">
        <v>2378</v>
      </c>
      <c r="H1737" s="10" t="s">
        <v>2379</v>
      </c>
      <c r="I1737" s="10" t="s">
        <v>2379</v>
      </c>
    </row>
    <row r="1738" spans="1:9" x14ac:dyDescent="0.2">
      <c r="A1738">
        <v>1737</v>
      </c>
      <c r="B1738" s="5">
        <v>39966</v>
      </c>
      <c r="C1738" s="9">
        <v>0.66111111111111109</v>
      </c>
      <c r="D1738" t="s">
        <v>4744</v>
      </c>
      <c r="E1738" t="s">
        <v>4627</v>
      </c>
      <c r="F1738" t="s">
        <v>4625</v>
      </c>
      <c r="G1738" t="s">
        <v>2380</v>
      </c>
      <c r="H1738" s="10" t="s">
        <v>832</v>
      </c>
      <c r="I1738" s="10" t="s">
        <v>832</v>
      </c>
    </row>
    <row r="1739" spans="1:9" x14ac:dyDescent="0.2">
      <c r="A1739">
        <v>1738</v>
      </c>
      <c r="B1739" s="5">
        <v>39966</v>
      </c>
      <c r="C1739" s="9">
        <v>0.66111111111111109</v>
      </c>
      <c r="D1739" t="s">
        <v>4744</v>
      </c>
      <c r="E1739" t="s">
        <v>4627</v>
      </c>
      <c r="F1739" t="s">
        <v>4625</v>
      </c>
      <c r="G1739" t="s">
        <v>833</v>
      </c>
      <c r="H1739" s="10" t="s">
        <v>1788</v>
      </c>
      <c r="I1739" s="10" t="s">
        <v>1788</v>
      </c>
    </row>
    <row r="1740" spans="1:9" x14ac:dyDescent="0.2">
      <c r="A1740">
        <v>1739</v>
      </c>
      <c r="B1740" s="5">
        <v>39966</v>
      </c>
      <c r="C1740" s="9">
        <v>0.66111111111111109</v>
      </c>
      <c r="D1740" t="s">
        <v>4744</v>
      </c>
      <c r="E1740" t="s">
        <v>4627</v>
      </c>
      <c r="F1740" t="s">
        <v>4625</v>
      </c>
      <c r="G1740" t="s">
        <v>1789</v>
      </c>
      <c r="H1740" s="10" t="s">
        <v>390</v>
      </c>
      <c r="I1740" s="10" t="s">
        <v>390</v>
      </c>
    </row>
    <row r="1741" spans="1:9" x14ac:dyDescent="0.2">
      <c r="A1741">
        <v>1740</v>
      </c>
      <c r="B1741" s="5">
        <v>39966</v>
      </c>
      <c r="C1741" s="9">
        <v>0.66111111111111109</v>
      </c>
      <c r="D1741" t="s">
        <v>4744</v>
      </c>
      <c r="E1741" t="s">
        <v>4627</v>
      </c>
      <c r="F1741" t="s">
        <v>4625</v>
      </c>
      <c r="G1741" t="s">
        <v>391</v>
      </c>
      <c r="H1741" s="10" t="s">
        <v>277</v>
      </c>
      <c r="I1741" s="10" t="s">
        <v>277</v>
      </c>
    </row>
    <row r="1742" spans="1:9" x14ac:dyDescent="0.2">
      <c r="A1742">
        <v>1741</v>
      </c>
      <c r="B1742" s="5">
        <v>39966</v>
      </c>
      <c r="C1742" s="9">
        <v>0.66111111111111109</v>
      </c>
      <c r="D1742" t="s">
        <v>4744</v>
      </c>
      <c r="E1742" t="s">
        <v>4627</v>
      </c>
      <c r="F1742" t="s">
        <v>4625</v>
      </c>
      <c r="G1742" t="s">
        <v>278</v>
      </c>
      <c r="H1742" s="10" t="s">
        <v>279</v>
      </c>
      <c r="I1742" s="10" t="s">
        <v>279</v>
      </c>
    </row>
    <row r="1743" spans="1:9" x14ac:dyDescent="0.2">
      <c r="A1743">
        <v>1742</v>
      </c>
      <c r="B1743" s="5">
        <v>39966</v>
      </c>
      <c r="C1743" s="9">
        <v>0.66111111111111109</v>
      </c>
      <c r="D1743" t="s">
        <v>4744</v>
      </c>
      <c r="E1743" t="s">
        <v>4627</v>
      </c>
      <c r="F1743" t="s">
        <v>4625</v>
      </c>
      <c r="G1743" t="s">
        <v>280</v>
      </c>
      <c r="H1743" s="10" t="s">
        <v>281</v>
      </c>
      <c r="I1743" s="10" t="s">
        <v>281</v>
      </c>
    </row>
    <row r="1744" spans="1:9" x14ac:dyDescent="0.2">
      <c r="A1744">
        <v>1743</v>
      </c>
      <c r="B1744" s="5">
        <v>39966</v>
      </c>
      <c r="C1744" s="9">
        <v>0.66111111111111109</v>
      </c>
      <c r="D1744" t="s">
        <v>4744</v>
      </c>
      <c r="E1744" t="s">
        <v>4627</v>
      </c>
      <c r="F1744" t="s">
        <v>4625</v>
      </c>
      <c r="G1744" t="s">
        <v>282</v>
      </c>
      <c r="H1744" s="10" t="s">
        <v>283</v>
      </c>
      <c r="I1744" s="10" t="s">
        <v>283</v>
      </c>
    </row>
    <row r="1745" spans="1:9" x14ac:dyDescent="0.2">
      <c r="A1745">
        <v>1744</v>
      </c>
      <c r="B1745" s="5">
        <v>39966</v>
      </c>
      <c r="C1745" s="9">
        <v>0.66111111111111109</v>
      </c>
      <c r="D1745" t="s">
        <v>4744</v>
      </c>
      <c r="E1745" t="s">
        <v>4627</v>
      </c>
      <c r="F1745" t="s">
        <v>4625</v>
      </c>
      <c r="G1745" t="s">
        <v>284</v>
      </c>
      <c r="H1745" s="10" t="s">
        <v>285</v>
      </c>
      <c r="I1745" s="10" t="s">
        <v>285</v>
      </c>
    </row>
    <row r="1746" spans="1:9" x14ac:dyDescent="0.2">
      <c r="A1746">
        <v>1745</v>
      </c>
      <c r="B1746" s="5">
        <v>39966</v>
      </c>
      <c r="C1746" s="9">
        <v>0.66111111111111109</v>
      </c>
      <c r="D1746" t="s">
        <v>4744</v>
      </c>
      <c r="E1746" t="s">
        <v>4627</v>
      </c>
      <c r="F1746" t="s">
        <v>4625</v>
      </c>
      <c r="G1746" t="s">
        <v>286</v>
      </c>
      <c r="H1746" s="10" t="s">
        <v>287</v>
      </c>
      <c r="I1746" s="10" t="s">
        <v>287</v>
      </c>
    </row>
    <row r="1747" spans="1:9" x14ac:dyDescent="0.2">
      <c r="A1747">
        <v>1746</v>
      </c>
      <c r="B1747" s="5">
        <v>39966</v>
      </c>
      <c r="C1747" s="9">
        <v>0.66111111111111109</v>
      </c>
      <c r="D1747" t="s">
        <v>4744</v>
      </c>
      <c r="E1747" t="s">
        <v>4627</v>
      </c>
      <c r="F1747" t="s">
        <v>4625</v>
      </c>
      <c r="G1747" t="s">
        <v>288</v>
      </c>
      <c r="H1747" s="10" t="s">
        <v>289</v>
      </c>
      <c r="I1747" s="10" t="s">
        <v>289</v>
      </c>
    </row>
    <row r="1748" spans="1:9" x14ac:dyDescent="0.2">
      <c r="A1748">
        <v>1747</v>
      </c>
      <c r="B1748" s="5">
        <v>39966</v>
      </c>
      <c r="C1748" s="9">
        <v>0.66111111111111109</v>
      </c>
      <c r="D1748" t="s">
        <v>4744</v>
      </c>
      <c r="E1748" t="s">
        <v>4627</v>
      </c>
      <c r="F1748" t="s">
        <v>4625</v>
      </c>
      <c r="G1748" t="s">
        <v>290</v>
      </c>
      <c r="H1748" s="10" t="s">
        <v>291</v>
      </c>
      <c r="I1748" s="10" t="s">
        <v>291</v>
      </c>
    </row>
    <row r="1749" spans="1:9" x14ac:dyDescent="0.2">
      <c r="A1749">
        <v>1748</v>
      </c>
      <c r="B1749" s="5">
        <v>39966</v>
      </c>
      <c r="C1749" s="9">
        <v>0.66111111111111109</v>
      </c>
      <c r="D1749" t="s">
        <v>4744</v>
      </c>
      <c r="E1749" t="s">
        <v>4627</v>
      </c>
      <c r="F1749" t="s">
        <v>4625</v>
      </c>
      <c r="G1749" t="s">
        <v>292</v>
      </c>
      <c r="H1749" s="10" t="s">
        <v>293</v>
      </c>
      <c r="I1749" s="10" t="s">
        <v>293</v>
      </c>
    </row>
    <row r="1750" spans="1:9" x14ac:dyDescent="0.2">
      <c r="A1750">
        <v>1749</v>
      </c>
      <c r="B1750" s="5">
        <v>39966</v>
      </c>
      <c r="C1750" s="9">
        <v>0.66111111111111109</v>
      </c>
      <c r="D1750" t="s">
        <v>4744</v>
      </c>
      <c r="E1750" t="s">
        <v>4627</v>
      </c>
      <c r="F1750" t="s">
        <v>4625</v>
      </c>
      <c r="G1750" t="s">
        <v>294</v>
      </c>
      <c r="H1750" s="10" t="s">
        <v>295</v>
      </c>
      <c r="I1750" s="10" t="s">
        <v>295</v>
      </c>
    </row>
    <row r="1751" spans="1:9" x14ac:dyDescent="0.2">
      <c r="A1751">
        <v>1750</v>
      </c>
      <c r="B1751" s="5">
        <v>39966</v>
      </c>
      <c r="C1751" s="9">
        <v>0.66111111111111109</v>
      </c>
      <c r="D1751" t="s">
        <v>4744</v>
      </c>
      <c r="E1751" t="s">
        <v>4627</v>
      </c>
      <c r="F1751" t="s">
        <v>4625</v>
      </c>
      <c r="G1751" t="s">
        <v>296</v>
      </c>
      <c r="H1751" s="10" t="s">
        <v>297</v>
      </c>
      <c r="I1751" s="10" t="s">
        <v>297</v>
      </c>
    </row>
    <row r="1752" spans="1:9" x14ac:dyDescent="0.2">
      <c r="A1752">
        <v>1751</v>
      </c>
      <c r="B1752" s="5">
        <v>39966</v>
      </c>
      <c r="C1752" s="9">
        <v>0.66111111111111109</v>
      </c>
      <c r="D1752" t="s">
        <v>4744</v>
      </c>
      <c r="E1752" t="s">
        <v>4627</v>
      </c>
      <c r="F1752" t="s">
        <v>4625</v>
      </c>
      <c r="G1752" t="s">
        <v>298</v>
      </c>
      <c r="H1752" s="10" t="s">
        <v>622</v>
      </c>
      <c r="I1752" s="10" t="s">
        <v>622</v>
      </c>
    </row>
    <row r="1753" spans="1:9" x14ac:dyDescent="0.2">
      <c r="A1753">
        <v>1752</v>
      </c>
      <c r="B1753" s="5">
        <v>39966</v>
      </c>
      <c r="C1753" s="9">
        <v>0.66111111111111109</v>
      </c>
      <c r="D1753" t="s">
        <v>4744</v>
      </c>
      <c r="E1753" t="s">
        <v>4627</v>
      </c>
      <c r="F1753" t="s">
        <v>4625</v>
      </c>
      <c r="G1753" t="s">
        <v>3255</v>
      </c>
      <c r="H1753" s="10" t="s">
        <v>3256</v>
      </c>
      <c r="I1753" s="10" t="s">
        <v>3256</v>
      </c>
    </row>
    <row r="1754" spans="1:9" x14ac:dyDescent="0.2">
      <c r="A1754">
        <v>1753</v>
      </c>
      <c r="B1754" s="5">
        <v>39966</v>
      </c>
      <c r="C1754" s="9">
        <v>0.66111111111111109</v>
      </c>
      <c r="D1754" t="s">
        <v>4744</v>
      </c>
      <c r="E1754" t="s">
        <v>4627</v>
      </c>
      <c r="F1754" t="s">
        <v>4625</v>
      </c>
      <c r="G1754" t="s">
        <v>3257</v>
      </c>
      <c r="H1754" s="10" t="s">
        <v>3258</v>
      </c>
      <c r="I1754" s="10" t="s">
        <v>3258</v>
      </c>
    </row>
    <row r="1755" spans="1:9" x14ac:dyDescent="0.2">
      <c r="A1755">
        <v>1754</v>
      </c>
      <c r="B1755" s="5">
        <v>39966</v>
      </c>
      <c r="C1755" s="9">
        <v>0.66111111111111109</v>
      </c>
      <c r="D1755" t="s">
        <v>4744</v>
      </c>
      <c r="E1755" t="s">
        <v>4627</v>
      </c>
      <c r="F1755" t="s">
        <v>4625</v>
      </c>
      <c r="G1755" t="s">
        <v>3259</v>
      </c>
      <c r="H1755" s="10" t="s">
        <v>3260</v>
      </c>
      <c r="I1755" s="10" t="s">
        <v>3260</v>
      </c>
    </row>
    <row r="1756" spans="1:9" x14ac:dyDescent="0.2">
      <c r="A1756">
        <v>1755</v>
      </c>
      <c r="B1756" s="5">
        <v>39966</v>
      </c>
      <c r="C1756" s="9">
        <v>0.66111111111111109</v>
      </c>
      <c r="D1756" t="s">
        <v>4744</v>
      </c>
      <c r="E1756" t="s">
        <v>4627</v>
      </c>
      <c r="F1756" t="s">
        <v>4625</v>
      </c>
      <c r="G1756" t="s">
        <v>3261</v>
      </c>
      <c r="H1756" s="10" t="s">
        <v>3262</v>
      </c>
      <c r="I1756" s="10" t="s">
        <v>3263</v>
      </c>
    </row>
    <row r="1757" spans="1:9" x14ac:dyDescent="0.2">
      <c r="A1757">
        <v>1756</v>
      </c>
      <c r="B1757" s="5">
        <v>39966</v>
      </c>
      <c r="C1757" s="9">
        <v>0.66111111111111109</v>
      </c>
      <c r="D1757" t="s">
        <v>4744</v>
      </c>
      <c r="E1757" t="s">
        <v>4627</v>
      </c>
      <c r="F1757" t="s">
        <v>4625</v>
      </c>
      <c r="G1757" t="s">
        <v>3264</v>
      </c>
      <c r="H1757" s="10" t="s">
        <v>3265</v>
      </c>
      <c r="I1757" s="10" t="s">
        <v>3266</v>
      </c>
    </row>
    <row r="1758" spans="1:9" x14ac:dyDescent="0.2">
      <c r="A1758">
        <v>1757</v>
      </c>
      <c r="B1758" s="5">
        <v>39966</v>
      </c>
      <c r="C1758" s="9">
        <v>0.66111111111111109</v>
      </c>
      <c r="D1758" t="s">
        <v>4744</v>
      </c>
      <c r="E1758" t="s">
        <v>4627</v>
      </c>
      <c r="F1758" t="s">
        <v>4625</v>
      </c>
      <c r="G1758" t="s">
        <v>3267</v>
      </c>
      <c r="H1758" s="10" t="s">
        <v>3268</v>
      </c>
      <c r="I1758" s="10" t="s">
        <v>3268</v>
      </c>
    </row>
    <row r="1759" spans="1:9" x14ac:dyDescent="0.2">
      <c r="A1759">
        <v>1758</v>
      </c>
      <c r="B1759" s="5">
        <v>39966</v>
      </c>
      <c r="C1759" s="9">
        <v>0.66111111111111109</v>
      </c>
      <c r="D1759" t="s">
        <v>4744</v>
      </c>
      <c r="E1759" t="s">
        <v>4627</v>
      </c>
      <c r="F1759" t="s">
        <v>4625</v>
      </c>
      <c r="G1759" t="s">
        <v>3269</v>
      </c>
      <c r="H1759" s="10" t="s">
        <v>3285</v>
      </c>
      <c r="I1759" s="10" t="s">
        <v>3285</v>
      </c>
    </row>
    <row r="1760" spans="1:9" x14ac:dyDescent="0.2">
      <c r="A1760">
        <v>1759</v>
      </c>
      <c r="B1760" s="5">
        <v>39966</v>
      </c>
      <c r="C1760" s="9">
        <v>0.66111111111111109</v>
      </c>
      <c r="D1760" t="s">
        <v>4744</v>
      </c>
      <c r="E1760" t="s">
        <v>4627</v>
      </c>
      <c r="F1760" t="s">
        <v>4625</v>
      </c>
      <c r="G1760" t="s">
        <v>3286</v>
      </c>
      <c r="H1760" s="10" t="s">
        <v>3287</v>
      </c>
      <c r="I1760" s="10" t="s">
        <v>3287</v>
      </c>
    </row>
    <row r="1761" spans="1:9" x14ac:dyDescent="0.2">
      <c r="A1761">
        <v>1760</v>
      </c>
      <c r="B1761" s="5">
        <v>39966</v>
      </c>
      <c r="C1761" s="9">
        <v>0.66111111111111109</v>
      </c>
      <c r="D1761" t="s">
        <v>4744</v>
      </c>
      <c r="E1761" t="s">
        <v>4627</v>
      </c>
      <c r="F1761" t="s">
        <v>4625</v>
      </c>
      <c r="G1761" t="s">
        <v>3288</v>
      </c>
      <c r="H1761" s="10" t="s">
        <v>3289</v>
      </c>
      <c r="I1761" s="10" t="s">
        <v>3290</v>
      </c>
    </row>
    <row r="1762" spans="1:9" x14ac:dyDescent="0.2">
      <c r="A1762">
        <v>1761</v>
      </c>
      <c r="B1762" s="5">
        <v>39966</v>
      </c>
      <c r="C1762" s="9">
        <v>0.66111111111111109</v>
      </c>
      <c r="D1762" t="s">
        <v>4744</v>
      </c>
      <c r="E1762" t="s">
        <v>4627</v>
      </c>
      <c r="F1762" t="s">
        <v>4625</v>
      </c>
      <c r="G1762" t="s">
        <v>3291</v>
      </c>
      <c r="H1762" s="10" t="s">
        <v>3292</v>
      </c>
      <c r="I1762" s="10" t="s">
        <v>3293</v>
      </c>
    </row>
    <row r="1763" spans="1:9" x14ac:dyDescent="0.2">
      <c r="A1763">
        <v>1762</v>
      </c>
      <c r="B1763" s="5">
        <v>39966</v>
      </c>
      <c r="C1763" s="9">
        <v>0.66111111111111109</v>
      </c>
      <c r="D1763" t="s">
        <v>4744</v>
      </c>
      <c r="E1763" t="s">
        <v>4627</v>
      </c>
      <c r="F1763" t="s">
        <v>4625</v>
      </c>
      <c r="G1763" t="s">
        <v>3294</v>
      </c>
      <c r="H1763" s="10" t="s">
        <v>3295</v>
      </c>
      <c r="I1763" s="10" t="s">
        <v>3296</v>
      </c>
    </row>
    <row r="1764" spans="1:9" x14ac:dyDescent="0.2">
      <c r="A1764">
        <v>1763</v>
      </c>
      <c r="B1764" s="5">
        <v>39966</v>
      </c>
      <c r="C1764" s="9">
        <v>0.66111111111111109</v>
      </c>
      <c r="D1764" t="s">
        <v>4744</v>
      </c>
      <c r="E1764" t="s">
        <v>4627</v>
      </c>
      <c r="F1764" t="s">
        <v>4625</v>
      </c>
      <c r="G1764" t="s">
        <v>3297</v>
      </c>
      <c r="H1764" s="10" t="s">
        <v>3298</v>
      </c>
      <c r="I1764" s="10" t="s">
        <v>3298</v>
      </c>
    </row>
    <row r="1765" spans="1:9" x14ac:dyDescent="0.2">
      <c r="A1765">
        <v>1764</v>
      </c>
      <c r="B1765" s="5">
        <v>39966</v>
      </c>
      <c r="C1765" s="9">
        <v>0.66111111111111109</v>
      </c>
      <c r="D1765" t="s">
        <v>4744</v>
      </c>
      <c r="E1765" t="s">
        <v>4627</v>
      </c>
      <c r="F1765" t="s">
        <v>4625</v>
      </c>
      <c r="G1765" t="s">
        <v>3299</v>
      </c>
      <c r="H1765" s="10" t="s">
        <v>3300</v>
      </c>
      <c r="I1765" s="10" t="s">
        <v>3300</v>
      </c>
    </row>
    <row r="1766" spans="1:9" x14ac:dyDescent="0.2">
      <c r="A1766">
        <v>1765</v>
      </c>
      <c r="B1766" s="5">
        <v>39966</v>
      </c>
      <c r="C1766" s="9">
        <v>0.66111111111111109</v>
      </c>
      <c r="D1766" t="s">
        <v>4744</v>
      </c>
      <c r="E1766" t="s">
        <v>4627</v>
      </c>
      <c r="F1766" t="s">
        <v>4625</v>
      </c>
      <c r="G1766" t="s">
        <v>3301</v>
      </c>
      <c r="H1766" s="10" t="s">
        <v>3302</v>
      </c>
      <c r="I1766" s="10" t="s">
        <v>3302</v>
      </c>
    </row>
    <row r="1767" spans="1:9" x14ac:dyDescent="0.2">
      <c r="A1767">
        <v>1766</v>
      </c>
      <c r="B1767" s="5">
        <v>39966</v>
      </c>
      <c r="C1767" s="9">
        <v>0.66111111111111109</v>
      </c>
      <c r="D1767" t="s">
        <v>4744</v>
      </c>
      <c r="E1767" t="s">
        <v>4627</v>
      </c>
      <c r="F1767" t="s">
        <v>4625</v>
      </c>
      <c r="G1767" t="s">
        <v>3303</v>
      </c>
      <c r="H1767" s="10" t="s">
        <v>3304</v>
      </c>
      <c r="I1767" s="10" t="s">
        <v>3304</v>
      </c>
    </row>
    <row r="1768" spans="1:9" x14ac:dyDescent="0.2">
      <c r="A1768">
        <v>1767</v>
      </c>
      <c r="B1768" s="5">
        <v>39966</v>
      </c>
      <c r="C1768" s="9">
        <v>0.66111111111111109</v>
      </c>
      <c r="D1768" t="s">
        <v>4744</v>
      </c>
      <c r="E1768" t="s">
        <v>4627</v>
      </c>
      <c r="F1768" t="s">
        <v>4625</v>
      </c>
      <c r="G1768" t="s">
        <v>3305</v>
      </c>
      <c r="H1768" s="10" t="s">
        <v>54</v>
      </c>
      <c r="I1768" s="10" t="s">
        <v>54</v>
      </c>
    </row>
    <row r="1769" spans="1:9" x14ac:dyDescent="0.2">
      <c r="A1769">
        <v>1768</v>
      </c>
      <c r="B1769" s="5">
        <v>39966</v>
      </c>
      <c r="C1769" s="9">
        <v>0.66111111111111109</v>
      </c>
      <c r="D1769" t="s">
        <v>4744</v>
      </c>
      <c r="E1769" t="s">
        <v>4627</v>
      </c>
      <c r="F1769" t="s">
        <v>4625</v>
      </c>
      <c r="G1769" t="s">
        <v>55</v>
      </c>
      <c r="H1769" s="10" t="s">
        <v>3325</v>
      </c>
      <c r="I1769" s="10" t="s">
        <v>3325</v>
      </c>
    </row>
    <row r="1770" spans="1:9" x14ac:dyDescent="0.2">
      <c r="A1770">
        <v>1769</v>
      </c>
      <c r="B1770" s="5">
        <v>39966</v>
      </c>
      <c r="C1770" s="9">
        <v>0.66111111111111109</v>
      </c>
      <c r="D1770" t="s">
        <v>4744</v>
      </c>
      <c r="E1770" t="s">
        <v>4627</v>
      </c>
      <c r="F1770" t="s">
        <v>4625</v>
      </c>
      <c r="G1770" t="s">
        <v>3326</v>
      </c>
      <c r="H1770" s="10" t="s">
        <v>3327</v>
      </c>
      <c r="I1770" s="10" t="s">
        <v>3327</v>
      </c>
    </row>
    <row r="1771" spans="1:9" x14ac:dyDescent="0.2">
      <c r="A1771">
        <v>1770</v>
      </c>
      <c r="B1771" s="5">
        <v>39966</v>
      </c>
      <c r="C1771" s="9">
        <v>0.66111111111111109</v>
      </c>
      <c r="D1771" t="s">
        <v>4744</v>
      </c>
      <c r="E1771" t="s">
        <v>4627</v>
      </c>
      <c r="F1771" t="s">
        <v>4625</v>
      </c>
      <c r="G1771" t="s">
        <v>3328</v>
      </c>
      <c r="H1771" s="10" t="s">
        <v>4178</v>
      </c>
      <c r="I1771" s="10" t="s">
        <v>4178</v>
      </c>
    </row>
    <row r="1772" spans="1:9" x14ac:dyDescent="0.2">
      <c r="A1772">
        <v>1771</v>
      </c>
      <c r="B1772" s="5">
        <v>39966</v>
      </c>
      <c r="C1772" s="9">
        <v>0.66111111111111109</v>
      </c>
      <c r="D1772" t="s">
        <v>4744</v>
      </c>
      <c r="E1772" t="s">
        <v>4627</v>
      </c>
      <c r="F1772" t="s">
        <v>4625</v>
      </c>
      <c r="G1772" t="s">
        <v>4179</v>
      </c>
      <c r="H1772" s="10" t="s">
        <v>1057</v>
      </c>
      <c r="I1772" s="10" t="s">
        <v>1057</v>
      </c>
    </row>
    <row r="1773" spans="1:9" x14ac:dyDescent="0.2">
      <c r="A1773">
        <v>1772</v>
      </c>
      <c r="B1773" s="5">
        <v>39966</v>
      </c>
      <c r="C1773" s="9">
        <v>0.66111111111111109</v>
      </c>
      <c r="D1773" t="s">
        <v>4744</v>
      </c>
      <c r="E1773" t="s">
        <v>4627</v>
      </c>
      <c r="F1773" t="s">
        <v>4625</v>
      </c>
      <c r="G1773" t="s">
        <v>1058</v>
      </c>
      <c r="H1773" s="10" t="s">
        <v>1059</v>
      </c>
      <c r="I1773" s="10" t="s">
        <v>1059</v>
      </c>
    </row>
    <row r="1774" spans="1:9" x14ac:dyDescent="0.2">
      <c r="A1774">
        <v>1773</v>
      </c>
      <c r="B1774" s="5">
        <v>39966</v>
      </c>
      <c r="C1774" s="9">
        <v>0.66111111111111109</v>
      </c>
      <c r="D1774" t="s">
        <v>4744</v>
      </c>
      <c r="E1774" t="s">
        <v>4627</v>
      </c>
      <c r="F1774" t="s">
        <v>4625</v>
      </c>
      <c r="G1774" t="s">
        <v>1016</v>
      </c>
      <c r="H1774" s="10" t="s">
        <v>1017</v>
      </c>
      <c r="I1774" s="10" t="s">
        <v>1018</v>
      </c>
    </row>
    <row r="1775" spans="1:9" x14ac:dyDescent="0.2">
      <c r="A1775">
        <v>1774</v>
      </c>
      <c r="B1775" s="5">
        <v>39966</v>
      </c>
      <c r="C1775" s="9">
        <v>0.66111111111111109</v>
      </c>
      <c r="D1775" t="s">
        <v>4744</v>
      </c>
      <c r="E1775" t="s">
        <v>4627</v>
      </c>
      <c r="F1775" t="s">
        <v>4625</v>
      </c>
      <c r="G1775" t="s">
        <v>1019</v>
      </c>
      <c r="H1775" s="10" t="s">
        <v>4184</v>
      </c>
      <c r="I1775" s="10" t="s">
        <v>4184</v>
      </c>
    </row>
    <row r="1776" spans="1:9" x14ac:dyDescent="0.2">
      <c r="A1776">
        <v>1775</v>
      </c>
      <c r="B1776" s="5">
        <v>39966</v>
      </c>
      <c r="C1776" s="9">
        <v>0.66111111111111109</v>
      </c>
      <c r="D1776" t="s">
        <v>4744</v>
      </c>
      <c r="E1776" t="s">
        <v>4627</v>
      </c>
      <c r="F1776" t="s">
        <v>4625</v>
      </c>
      <c r="G1776" t="s">
        <v>4185</v>
      </c>
      <c r="H1776" s="10" t="s">
        <v>4186</v>
      </c>
      <c r="I1776" s="10" t="s">
        <v>4186</v>
      </c>
    </row>
    <row r="1777" spans="1:9" x14ac:dyDescent="0.2">
      <c r="A1777">
        <v>1776</v>
      </c>
      <c r="B1777" s="5">
        <v>39966</v>
      </c>
      <c r="C1777" s="9">
        <v>0.66111111111111109</v>
      </c>
      <c r="D1777" t="s">
        <v>4744</v>
      </c>
      <c r="E1777" t="s">
        <v>4627</v>
      </c>
      <c r="F1777" t="s">
        <v>4625</v>
      </c>
      <c r="G1777" t="s">
        <v>4187</v>
      </c>
      <c r="H1777" s="10" t="s">
        <v>5539</v>
      </c>
      <c r="I1777" s="10" t="s">
        <v>5539</v>
      </c>
    </row>
    <row r="1778" spans="1:9" x14ac:dyDescent="0.2">
      <c r="A1778">
        <v>1777</v>
      </c>
      <c r="B1778" s="5">
        <v>39966</v>
      </c>
      <c r="C1778" s="9">
        <v>0.66111111111111109</v>
      </c>
      <c r="D1778" t="s">
        <v>4744</v>
      </c>
      <c r="E1778" t="s">
        <v>4627</v>
      </c>
      <c r="F1778" t="s">
        <v>4625</v>
      </c>
      <c r="G1778" t="s">
        <v>5540</v>
      </c>
      <c r="H1778" s="10" t="s">
        <v>3280</v>
      </c>
      <c r="I1778" s="10" t="s">
        <v>2034</v>
      </c>
    </row>
    <row r="1779" spans="1:9" x14ac:dyDescent="0.2">
      <c r="A1779">
        <v>1778</v>
      </c>
      <c r="B1779" s="5">
        <v>39966</v>
      </c>
      <c r="C1779" s="9">
        <v>0.66111111111111109</v>
      </c>
      <c r="D1779" t="s">
        <v>4744</v>
      </c>
      <c r="E1779" t="s">
        <v>4627</v>
      </c>
      <c r="F1779" t="s">
        <v>4625</v>
      </c>
      <c r="G1779" t="s">
        <v>2035</v>
      </c>
      <c r="H1779" s="10" t="s">
        <v>2036</v>
      </c>
      <c r="I1779" s="10" t="s">
        <v>2036</v>
      </c>
    </row>
    <row r="1780" spans="1:9" x14ac:dyDescent="0.2">
      <c r="A1780">
        <v>1779</v>
      </c>
      <c r="B1780" s="5">
        <v>39966</v>
      </c>
      <c r="C1780" s="9">
        <v>0.66111111111111109</v>
      </c>
      <c r="D1780" t="s">
        <v>4744</v>
      </c>
      <c r="E1780" t="s">
        <v>4627</v>
      </c>
      <c r="F1780" t="s">
        <v>4625</v>
      </c>
      <c r="G1780" t="s">
        <v>2037</v>
      </c>
      <c r="H1780" s="10" t="s">
        <v>3321</v>
      </c>
      <c r="I1780" s="10" t="s">
        <v>3321</v>
      </c>
    </row>
    <row r="1781" spans="1:9" x14ac:dyDescent="0.2">
      <c r="A1781">
        <v>1780</v>
      </c>
      <c r="B1781" s="5">
        <v>39966</v>
      </c>
      <c r="C1781" s="9">
        <v>0.66111111111111109</v>
      </c>
      <c r="D1781" t="s">
        <v>4744</v>
      </c>
      <c r="E1781" t="s">
        <v>4627</v>
      </c>
      <c r="F1781" t="s">
        <v>4625</v>
      </c>
      <c r="G1781" t="s">
        <v>3322</v>
      </c>
      <c r="H1781" s="10" t="s">
        <v>3323</v>
      </c>
      <c r="I1781" s="10" t="s">
        <v>3323</v>
      </c>
    </row>
    <row r="1782" spans="1:9" x14ac:dyDescent="0.2">
      <c r="A1782">
        <v>1781</v>
      </c>
      <c r="B1782" s="5">
        <v>39966</v>
      </c>
      <c r="C1782" s="9">
        <v>0.66111111111111109</v>
      </c>
      <c r="D1782" t="s">
        <v>4744</v>
      </c>
      <c r="E1782" t="s">
        <v>4627</v>
      </c>
      <c r="F1782" t="s">
        <v>4625</v>
      </c>
      <c r="G1782" t="s">
        <v>3324</v>
      </c>
      <c r="H1782" s="10" t="s">
        <v>2780</v>
      </c>
      <c r="I1782" s="10" t="s">
        <v>2780</v>
      </c>
    </row>
    <row r="1783" spans="1:9" x14ac:dyDescent="0.2">
      <c r="A1783">
        <v>1782</v>
      </c>
      <c r="B1783" s="5">
        <v>39966</v>
      </c>
      <c r="C1783" s="9">
        <v>0.66111111111111109</v>
      </c>
      <c r="D1783" t="s">
        <v>4744</v>
      </c>
      <c r="E1783" t="s">
        <v>4627</v>
      </c>
      <c r="F1783" t="s">
        <v>4625</v>
      </c>
      <c r="G1783" t="s">
        <v>2781</v>
      </c>
      <c r="H1783" s="10" t="s">
        <v>2782</v>
      </c>
      <c r="I1783" s="10" t="s">
        <v>2782</v>
      </c>
    </row>
    <row r="1784" spans="1:9" x14ac:dyDescent="0.2">
      <c r="A1784">
        <v>1783</v>
      </c>
      <c r="B1784" s="5">
        <v>39966</v>
      </c>
      <c r="C1784" s="9">
        <v>0.66111111111111109</v>
      </c>
      <c r="D1784" t="s">
        <v>4744</v>
      </c>
      <c r="E1784" t="s">
        <v>4627</v>
      </c>
      <c r="F1784" t="s">
        <v>4625</v>
      </c>
      <c r="G1784" t="s">
        <v>2783</v>
      </c>
      <c r="H1784" s="10" t="s">
        <v>2784</v>
      </c>
      <c r="I1784" s="10" t="s">
        <v>2784</v>
      </c>
    </row>
    <row r="1785" spans="1:9" x14ac:dyDescent="0.2">
      <c r="A1785">
        <v>1784</v>
      </c>
      <c r="B1785" s="5">
        <v>39966</v>
      </c>
      <c r="C1785" s="9">
        <v>0.66111111111111109</v>
      </c>
      <c r="D1785" t="s">
        <v>4744</v>
      </c>
      <c r="E1785" t="s">
        <v>4627</v>
      </c>
      <c r="F1785" t="s">
        <v>4625</v>
      </c>
      <c r="G1785" t="s">
        <v>2785</v>
      </c>
      <c r="H1785" s="10" t="s">
        <v>2786</v>
      </c>
      <c r="I1785" s="10" t="s">
        <v>2786</v>
      </c>
    </row>
    <row r="1786" spans="1:9" x14ac:dyDescent="0.2">
      <c r="A1786">
        <v>1785</v>
      </c>
      <c r="B1786" s="5">
        <v>39966</v>
      </c>
      <c r="C1786" s="9">
        <v>0.66111111111111109</v>
      </c>
      <c r="D1786" t="s">
        <v>4744</v>
      </c>
      <c r="E1786" t="s">
        <v>4627</v>
      </c>
      <c r="F1786" t="s">
        <v>4625</v>
      </c>
      <c r="G1786" t="s">
        <v>2787</v>
      </c>
      <c r="H1786" s="10" t="s">
        <v>1479</v>
      </c>
      <c r="I1786" s="10" t="s">
        <v>1479</v>
      </c>
    </row>
    <row r="1787" spans="1:9" x14ac:dyDescent="0.2">
      <c r="A1787">
        <v>1786</v>
      </c>
      <c r="B1787" s="5">
        <v>39966</v>
      </c>
      <c r="C1787" s="9">
        <v>0.66111111111111109</v>
      </c>
      <c r="D1787" t="s">
        <v>4744</v>
      </c>
      <c r="E1787" t="s">
        <v>4627</v>
      </c>
      <c r="F1787" t="s">
        <v>4625</v>
      </c>
      <c r="G1787" t="s">
        <v>1480</v>
      </c>
      <c r="H1787" s="10" t="s">
        <v>1481</v>
      </c>
      <c r="I1787" s="10" t="s">
        <v>1481</v>
      </c>
    </row>
    <row r="1788" spans="1:9" x14ac:dyDescent="0.2">
      <c r="A1788">
        <v>1787</v>
      </c>
      <c r="B1788" s="5">
        <v>39966</v>
      </c>
      <c r="C1788" s="9">
        <v>0.66111111111111109</v>
      </c>
      <c r="D1788" t="s">
        <v>4744</v>
      </c>
      <c r="E1788" t="s">
        <v>4627</v>
      </c>
      <c r="F1788" t="s">
        <v>4625</v>
      </c>
      <c r="G1788" t="s">
        <v>1482</v>
      </c>
      <c r="H1788" s="10" t="s">
        <v>1483</v>
      </c>
      <c r="I1788" s="10" t="s">
        <v>1483</v>
      </c>
    </row>
    <row r="1789" spans="1:9" x14ac:dyDescent="0.2">
      <c r="A1789">
        <v>1788</v>
      </c>
      <c r="B1789" s="5">
        <v>39966</v>
      </c>
      <c r="C1789" s="9">
        <v>0.66111111111111109</v>
      </c>
      <c r="D1789" t="s">
        <v>4744</v>
      </c>
      <c r="E1789" t="s">
        <v>4627</v>
      </c>
      <c r="F1789" t="s">
        <v>4625</v>
      </c>
      <c r="G1789" t="s">
        <v>1484</v>
      </c>
      <c r="H1789" s="10" t="s">
        <v>1485</v>
      </c>
      <c r="I1789" s="10" t="s">
        <v>1485</v>
      </c>
    </row>
    <row r="1790" spans="1:9" x14ac:dyDescent="0.2">
      <c r="A1790">
        <v>1789</v>
      </c>
      <c r="B1790" s="5">
        <v>39966</v>
      </c>
      <c r="C1790" s="9">
        <v>0.66111111111111109</v>
      </c>
      <c r="D1790" t="s">
        <v>4744</v>
      </c>
      <c r="E1790" t="s">
        <v>4627</v>
      </c>
      <c r="F1790" t="s">
        <v>4625</v>
      </c>
      <c r="G1790" t="s">
        <v>1486</v>
      </c>
      <c r="H1790" s="10" t="s">
        <v>1487</v>
      </c>
      <c r="I1790" s="10" t="s">
        <v>1487</v>
      </c>
    </row>
    <row r="1791" spans="1:9" x14ac:dyDescent="0.2">
      <c r="A1791">
        <v>1790</v>
      </c>
      <c r="B1791" s="5">
        <v>39966</v>
      </c>
      <c r="C1791" s="9">
        <v>0.66111111111111109</v>
      </c>
      <c r="D1791" t="s">
        <v>4744</v>
      </c>
      <c r="E1791" t="s">
        <v>4627</v>
      </c>
      <c r="F1791" t="s">
        <v>4625</v>
      </c>
      <c r="G1791" t="s">
        <v>1488</v>
      </c>
      <c r="H1791" s="10" t="s">
        <v>1489</v>
      </c>
      <c r="I1791" s="10" t="s">
        <v>1489</v>
      </c>
    </row>
    <row r="1792" spans="1:9" x14ac:dyDescent="0.2">
      <c r="A1792">
        <v>1791</v>
      </c>
      <c r="B1792" s="5">
        <v>39966</v>
      </c>
      <c r="C1792" s="9">
        <v>0.66111111111111109</v>
      </c>
      <c r="D1792" t="s">
        <v>4744</v>
      </c>
      <c r="E1792" t="s">
        <v>4627</v>
      </c>
      <c r="F1792" t="s">
        <v>4625</v>
      </c>
      <c r="G1792" t="s">
        <v>1490</v>
      </c>
      <c r="H1792" s="10" t="s">
        <v>1491</v>
      </c>
      <c r="I1792" s="10" t="s">
        <v>1491</v>
      </c>
    </row>
    <row r="1793" spans="1:9" x14ac:dyDescent="0.2">
      <c r="A1793">
        <v>1792</v>
      </c>
      <c r="B1793" s="5">
        <v>39966</v>
      </c>
      <c r="C1793" s="9">
        <v>0.66111111111111109</v>
      </c>
      <c r="D1793" t="s">
        <v>4744</v>
      </c>
      <c r="E1793" t="s">
        <v>4627</v>
      </c>
      <c r="F1793" t="s">
        <v>4625</v>
      </c>
      <c r="G1793" t="s">
        <v>1492</v>
      </c>
      <c r="H1793" s="10" t="s">
        <v>1493</v>
      </c>
      <c r="I1793" s="10" t="s">
        <v>1493</v>
      </c>
    </row>
    <row r="1794" spans="1:9" x14ac:dyDescent="0.2">
      <c r="A1794">
        <v>1793</v>
      </c>
      <c r="B1794" s="5">
        <v>39966</v>
      </c>
      <c r="C1794" s="9">
        <v>0.66111111111111109</v>
      </c>
      <c r="D1794" t="s">
        <v>4744</v>
      </c>
      <c r="E1794" t="s">
        <v>4627</v>
      </c>
      <c r="F1794" t="s">
        <v>4625</v>
      </c>
      <c r="G1794" t="s">
        <v>1494</v>
      </c>
      <c r="H1794" s="10" t="s">
        <v>1495</v>
      </c>
      <c r="I1794" s="10" t="s">
        <v>1495</v>
      </c>
    </row>
    <row r="1795" spans="1:9" x14ac:dyDescent="0.2">
      <c r="A1795">
        <v>1794</v>
      </c>
      <c r="B1795" s="5">
        <v>39966</v>
      </c>
      <c r="C1795" s="9">
        <v>0.66111111111111109</v>
      </c>
      <c r="D1795" t="s">
        <v>4744</v>
      </c>
      <c r="E1795" t="s">
        <v>4627</v>
      </c>
      <c r="F1795" t="s">
        <v>4625</v>
      </c>
      <c r="G1795" t="s">
        <v>1496</v>
      </c>
      <c r="H1795" s="10" t="s">
        <v>2196</v>
      </c>
      <c r="I1795" s="10" t="s">
        <v>2196</v>
      </c>
    </row>
    <row r="1796" spans="1:9" x14ac:dyDescent="0.2">
      <c r="A1796">
        <v>1795</v>
      </c>
      <c r="B1796" s="5">
        <v>39966</v>
      </c>
      <c r="C1796" s="9">
        <v>0.66111111111111109</v>
      </c>
      <c r="D1796" t="s">
        <v>4744</v>
      </c>
      <c r="E1796" t="s">
        <v>4627</v>
      </c>
      <c r="F1796" t="s">
        <v>4625</v>
      </c>
      <c r="G1796" t="s">
        <v>2197</v>
      </c>
      <c r="H1796" s="10" t="s">
        <v>949</v>
      </c>
      <c r="I1796" s="10" t="s">
        <v>949</v>
      </c>
    </row>
    <row r="1797" spans="1:9" x14ac:dyDescent="0.2">
      <c r="A1797">
        <v>1796</v>
      </c>
      <c r="B1797" s="5">
        <v>39966</v>
      </c>
      <c r="C1797" s="9">
        <v>0.66111111111111109</v>
      </c>
      <c r="D1797" t="s">
        <v>4744</v>
      </c>
      <c r="E1797" t="s">
        <v>4627</v>
      </c>
      <c r="F1797" t="s">
        <v>4625</v>
      </c>
      <c r="G1797" t="s">
        <v>950</v>
      </c>
      <c r="H1797" s="10" t="s">
        <v>951</v>
      </c>
      <c r="I1797" s="10" t="s">
        <v>951</v>
      </c>
    </row>
    <row r="1798" spans="1:9" x14ac:dyDescent="0.2">
      <c r="A1798">
        <v>1797</v>
      </c>
      <c r="B1798" s="5">
        <v>39966</v>
      </c>
      <c r="C1798" s="9">
        <v>0.66111111111111109</v>
      </c>
      <c r="D1798" t="s">
        <v>4744</v>
      </c>
      <c r="E1798" t="s">
        <v>4627</v>
      </c>
      <c r="F1798" t="s">
        <v>4625</v>
      </c>
      <c r="G1798" t="s">
        <v>952</v>
      </c>
      <c r="H1798" s="10" t="s">
        <v>953</v>
      </c>
      <c r="I1798" s="10" t="s">
        <v>953</v>
      </c>
    </row>
    <row r="1799" spans="1:9" x14ac:dyDescent="0.2">
      <c r="A1799">
        <v>1798</v>
      </c>
      <c r="B1799" s="5">
        <v>39966</v>
      </c>
      <c r="C1799" s="9">
        <v>0.66111111111111109</v>
      </c>
      <c r="D1799" t="s">
        <v>4744</v>
      </c>
      <c r="E1799" t="s">
        <v>4627</v>
      </c>
      <c r="F1799" t="s">
        <v>4625</v>
      </c>
      <c r="G1799" t="s">
        <v>954</v>
      </c>
      <c r="H1799" s="10" t="s">
        <v>860</v>
      </c>
      <c r="I1799" s="10" t="s">
        <v>860</v>
      </c>
    </row>
    <row r="1800" spans="1:9" x14ac:dyDescent="0.2">
      <c r="A1800">
        <v>1799</v>
      </c>
      <c r="B1800" s="5">
        <v>39966</v>
      </c>
      <c r="C1800" s="9">
        <v>0.66111111111111109</v>
      </c>
      <c r="D1800" t="s">
        <v>4744</v>
      </c>
      <c r="E1800" t="s">
        <v>4627</v>
      </c>
      <c r="F1800" t="s">
        <v>4625</v>
      </c>
      <c r="G1800" t="s">
        <v>861</v>
      </c>
      <c r="H1800" s="10" t="s">
        <v>862</v>
      </c>
      <c r="I1800" s="10" t="s">
        <v>862</v>
      </c>
    </row>
    <row r="1801" spans="1:9" x14ac:dyDescent="0.2">
      <c r="A1801">
        <v>1800</v>
      </c>
      <c r="B1801" s="5">
        <v>39966</v>
      </c>
      <c r="C1801" s="9">
        <v>0.66111111111111109</v>
      </c>
      <c r="D1801" t="s">
        <v>4744</v>
      </c>
      <c r="E1801" t="s">
        <v>4627</v>
      </c>
      <c r="F1801" t="s">
        <v>4625</v>
      </c>
      <c r="G1801" t="s">
        <v>863</v>
      </c>
      <c r="H1801" s="10" t="s">
        <v>864</v>
      </c>
      <c r="I1801" s="10" t="s">
        <v>864</v>
      </c>
    </row>
    <row r="1802" spans="1:9" x14ac:dyDescent="0.2">
      <c r="A1802">
        <v>1801</v>
      </c>
      <c r="B1802" s="5">
        <v>39966</v>
      </c>
      <c r="C1802" s="9">
        <v>0.66111111111111109</v>
      </c>
      <c r="D1802" t="s">
        <v>4744</v>
      </c>
      <c r="E1802" t="s">
        <v>4627</v>
      </c>
      <c r="F1802" t="s">
        <v>4625</v>
      </c>
      <c r="G1802" t="s">
        <v>865</v>
      </c>
      <c r="H1802" s="10" t="s">
        <v>866</v>
      </c>
      <c r="I1802" s="10" t="s">
        <v>866</v>
      </c>
    </row>
    <row r="1803" spans="1:9" x14ac:dyDescent="0.2">
      <c r="A1803">
        <v>1802</v>
      </c>
      <c r="B1803" s="5">
        <v>39966</v>
      </c>
      <c r="C1803" s="9">
        <v>0.66111111111111109</v>
      </c>
      <c r="D1803" t="s">
        <v>4744</v>
      </c>
      <c r="E1803" t="s">
        <v>4627</v>
      </c>
      <c r="F1803" t="s">
        <v>4625</v>
      </c>
      <c r="G1803" t="s">
        <v>867</v>
      </c>
      <c r="H1803" s="10" t="s">
        <v>868</v>
      </c>
      <c r="I1803" s="10" t="s">
        <v>868</v>
      </c>
    </row>
    <row r="1804" spans="1:9" x14ac:dyDescent="0.2">
      <c r="A1804">
        <v>1803</v>
      </c>
      <c r="B1804" s="5">
        <v>39966</v>
      </c>
      <c r="C1804" s="9">
        <v>0.66111111111111109</v>
      </c>
      <c r="D1804" t="s">
        <v>4744</v>
      </c>
      <c r="E1804" t="s">
        <v>4627</v>
      </c>
      <c r="F1804" t="s">
        <v>4625</v>
      </c>
      <c r="G1804" t="s">
        <v>869</v>
      </c>
      <c r="H1804" s="10" t="s">
        <v>870</v>
      </c>
      <c r="I1804" s="10" t="s">
        <v>870</v>
      </c>
    </row>
    <row r="1805" spans="1:9" x14ac:dyDescent="0.2">
      <c r="A1805">
        <v>1804</v>
      </c>
      <c r="B1805" s="5">
        <v>39966</v>
      </c>
      <c r="C1805" s="9">
        <v>0.66111111111111109</v>
      </c>
      <c r="D1805" t="s">
        <v>4744</v>
      </c>
      <c r="E1805" t="s">
        <v>4627</v>
      </c>
      <c r="F1805" t="s">
        <v>4625</v>
      </c>
      <c r="G1805" t="s">
        <v>871</v>
      </c>
      <c r="H1805" s="10" t="s">
        <v>872</v>
      </c>
      <c r="I1805" s="10" t="s">
        <v>872</v>
      </c>
    </row>
    <row r="1806" spans="1:9" x14ac:dyDescent="0.2">
      <c r="A1806">
        <v>1805</v>
      </c>
      <c r="B1806" s="5">
        <v>39966</v>
      </c>
      <c r="C1806" s="9">
        <v>0.66111111111111109</v>
      </c>
      <c r="D1806" t="s">
        <v>4744</v>
      </c>
      <c r="E1806" t="s">
        <v>4627</v>
      </c>
      <c r="F1806" t="s">
        <v>4625</v>
      </c>
      <c r="G1806" t="s">
        <v>873</v>
      </c>
      <c r="H1806" s="10" t="s">
        <v>4489</v>
      </c>
      <c r="I1806" s="10" t="s">
        <v>4489</v>
      </c>
    </row>
    <row r="1807" spans="1:9" x14ac:dyDescent="0.2">
      <c r="A1807">
        <v>1806</v>
      </c>
      <c r="B1807" s="5">
        <v>39966</v>
      </c>
      <c r="C1807" s="9">
        <v>0.66111111111111109</v>
      </c>
      <c r="D1807" t="s">
        <v>4744</v>
      </c>
      <c r="E1807" t="s">
        <v>4627</v>
      </c>
      <c r="F1807" t="s">
        <v>4625</v>
      </c>
      <c r="G1807" t="s">
        <v>4490</v>
      </c>
      <c r="H1807" s="10" t="s">
        <v>4491</v>
      </c>
      <c r="I1807" s="10" t="s">
        <v>4491</v>
      </c>
    </row>
    <row r="1808" spans="1:9" x14ac:dyDescent="0.2">
      <c r="A1808">
        <v>1807</v>
      </c>
      <c r="B1808" s="5">
        <v>39966</v>
      </c>
      <c r="C1808" s="9">
        <v>0.66111111111111109</v>
      </c>
      <c r="D1808" t="s">
        <v>4744</v>
      </c>
      <c r="E1808" t="s">
        <v>4627</v>
      </c>
      <c r="F1808" t="s">
        <v>4625</v>
      </c>
      <c r="G1808" t="s">
        <v>4492</v>
      </c>
      <c r="H1808" s="10" t="s">
        <v>4493</v>
      </c>
      <c r="I1808" s="10" t="s">
        <v>4493</v>
      </c>
    </row>
    <row r="1809" spans="1:9" x14ac:dyDescent="0.2">
      <c r="A1809">
        <v>1808</v>
      </c>
      <c r="B1809" s="5">
        <v>39966</v>
      </c>
      <c r="C1809" s="9">
        <v>0.66111111111111109</v>
      </c>
      <c r="D1809" t="s">
        <v>4744</v>
      </c>
      <c r="E1809" t="s">
        <v>4627</v>
      </c>
      <c r="F1809" t="s">
        <v>4625</v>
      </c>
      <c r="G1809" t="s">
        <v>4494</v>
      </c>
      <c r="H1809" s="10" t="s">
        <v>4495</v>
      </c>
      <c r="I1809" s="10" t="s">
        <v>4495</v>
      </c>
    </row>
    <row r="1810" spans="1:9" x14ac:dyDescent="0.2">
      <c r="A1810">
        <v>1809</v>
      </c>
      <c r="B1810" s="5">
        <v>39966</v>
      </c>
      <c r="C1810" s="9">
        <v>0.66111111111111109</v>
      </c>
      <c r="D1810" t="s">
        <v>4744</v>
      </c>
      <c r="E1810" t="s">
        <v>4627</v>
      </c>
      <c r="F1810" t="s">
        <v>4625</v>
      </c>
      <c r="G1810" t="s">
        <v>4496</v>
      </c>
      <c r="H1810" s="10" t="s">
        <v>4497</v>
      </c>
      <c r="I1810" s="10" t="s">
        <v>4497</v>
      </c>
    </row>
    <row r="1811" spans="1:9" x14ac:dyDescent="0.2">
      <c r="A1811">
        <v>1810</v>
      </c>
      <c r="B1811" s="5">
        <v>39966</v>
      </c>
      <c r="C1811" s="9">
        <v>0.66111111111111109</v>
      </c>
      <c r="D1811" t="s">
        <v>4744</v>
      </c>
      <c r="E1811" t="s">
        <v>4627</v>
      </c>
      <c r="F1811" t="s">
        <v>4625</v>
      </c>
      <c r="G1811" t="s">
        <v>4498</v>
      </c>
      <c r="H1811" s="10" t="s">
        <v>3887</v>
      </c>
      <c r="I1811" s="10" t="s">
        <v>3887</v>
      </c>
    </row>
    <row r="1812" spans="1:9" x14ac:dyDescent="0.2">
      <c r="A1812">
        <v>1811</v>
      </c>
      <c r="B1812" s="5">
        <v>39966</v>
      </c>
      <c r="C1812" s="9">
        <v>0.66111111111111109</v>
      </c>
      <c r="D1812" t="s">
        <v>4744</v>
      </c>
      <c r="E1812" t="s">
        <v>4627</v>
      </c>
      <c r="F1812" t="s">
        <v>4625</v>
      </c>
      <c r="G1812" t="s">
        <v>3888</v>
      </c>
      <c r="H1812" s="10" t="s">
        <v>3889</v>
      </c>
      <c r="I1812" s="10" t="s">
        <v>3889</v>
      </c>
    </row>
    <row r="1813" spans="1:9" x14ac:dyDescent="0.2">
      <c r="A1813">
        <v>1812</v>
      </c>
      <c r="B1813" s="5">
        <v>39966</v>
      </c>
      <c r="C1813" s="9">
        <v>0.66111111111111109</v>
      </c>
      <c r="D1813" t="s">
        <v>4744</v>
      </c>
      <c r="E1813" t="s">
        <v>4627</v>
      </c>
      <c r="F1813" t="s">
        <v>4625</v>
      </c>
      <c r="G1813" t="s">
        <v>3890</v>
      </c>
      <c r="H1813" s="10" t="s">
        <v>4331</v>
      </c>
      <c r="I1813" s="10" t="s">
        <v>4331</v>
      </c>
    </row>
    <row r="1814" spans="1:9" x14ac:dyDescent="0.2">
      <c r="A1814">
        <v>1813</v>
      </c>
      <c r="B1814" s="5">
        <v>39966</v>
      </c>
      <c r="C1814" s="9">
        <v>0.66111111111111109</v>
      </c>
      <c r="D1814" t="s">
        <v>4744</v>
      </c>
      <c r="E1814" t="s">
        <v>4627</v>
      </c>
      <c r="F1814" t="s">
        <v>4625</v>
      </c>
      <c r="G1814" t="s">
        <v>4332</v>
      </c>
      <c r="H1814" s="10" t="s">
        <v>4333</v>
      </c>
      <c r="I1814" s="10" t="s">
        <v>4333</v>
      </c>
    </row>
    <row r="1815" spans="1:9" x14ac:dyDescent="0.2">
      <c r="A1815">
        <v>1814</v>
      </c>
      <c r="B1815" s="5">
        <v>39966</v>
      </c>
      <c r="C1815" s="9">
        <v>0.66111111111111109</v>
      </c>
      <c r="D1815" t="s">
        <v>4744</v>
      </c>
      <c r="E1815" t="s">
        <v>4627</v>
      </c>
      <c r="F1815" t="s">
        <v>4625</v>
      </c>
      <c r="G1815" t="s">
        <v>4334</v>
      </c>
      <c r="H1815" s="10" t="s">
        <v>4683</v>
      </c>
      <c r="I1815" s="10" t="s">
        <v>4683</v>
      </c>
    </row>
    <row r="1816" spans="1:9" x14ac:dyDescent="0.2">
      <c r="A1816">
        <v>1815</v>
      </c>
      <c r="B1816" s="5">
        <v>39966</v>
      </c>
      <c r="C1816" s="9">
        <v>0.66111111111111109</v>
      </c>
      <c r="D1816" t="s">
        <v>4744</v>
      </c>
      <c r="E1816" t="s">
        <v>4627</v>
      </c>
      <c r="F1816" t="s">
        <v>4625</v>
      </c>
      <c r="G1816" t="s">
        <v>4684</v>
      </c>
      <c r="H1816" s="10" t="s">
        <v>5237</v>
      </c>
      <c r="I1816" s="10" t="s">
        <v>5237</v>
      </c>
    </row>
    <row r="1817" spans="1:9" x14ac:dyDescent="0.2">
      <c r="A1817">
        <v>1816</v>
      </c>
      <c r="B1817" s="5">
        <v>39966</v>
      </c>
      <c r="C1817" s="9">
        <v>0.66111111111111109</v>
      </c>
      <c r="D1817" t="s">
        <v>4744</v>
      </c>
      <c r="E1817" t="s">
        <v>4627</v>
      </c>
      <c r="F1817" t="s">
        <v>4625</v>
      </c>
      <c r="G1817" t="s">
        <v>5238</v>
      </c>
      <c r="H1817" s="10" t="s">
        <v>5239</v>
      </c>
      <c r="I1817" s="10" t="s">
        <v>5239</v>
      </c>
    </row>
    <row r="1818" spans="1:9" x14ac:dyDescent="0.2">
      <c r="A1818">
        <v>1817</v>
      </c>
      <c r="B1818" s="5">
        <v>39966</v>
      </c>
      <c r="C1818" s="9">
        <v>0.66111111111111109</v>
      </c>
      <c r="D1818" t="s">
        <v>4744</v>
      </c>
      <c r="E1818" t="s">
        <v>4627</v>
      </c>
      <c r="F1818" t="s">
        <v>4625</v>
      </c>
      <c r="G1818" t="s">
        <v>5240</v>
      </c>
      <c r="H1818" s="10" t="s">
        <v>5241</v>
      </c>
      <c r="I1818" s="10" t="s">
        <v>5241</v>
      </c>
    </row>
    <row r="1819" spans="1:9" x14ac:dyDescent="0.2">
      <c r="A1819">
        <v>1818</v>
      </c>
      <c r="B1819" s="5">
        <v>39966</v>
      </c>
      <c r="C1819" s="9">
        <v>0.66111111111111109</v>
      </c>
      <c r="D1819" t="s">
        <v>4744</v>
      </c>
      <c r="E1819" t="s">
        <v>4627</v>
      </c>
      <c r="F1819" t="s">
        <v>4625</v>
      </c>
      <c r="G1819" t="s">
        <v>5242</v>
      </c>
      <c r="H1819" s="10" t="s">
        <v>57</v>
      </c>
      <c r="I1819" s="10" t="s">
        <v>57</v>
      </c>
    </row>
    <row r="1820" spans="1:9" x14ac:dyDescent="0.2">
      <c r="A1820">
        <v>1819</v>
      </c>
      <c r="B1820" s="5">
        <v>39966</v>
      </c>
      <c r="C1820" s="9">
        <v>0.66111111111111109</v>
      </c>
      <c r="D1820" t="s">
        <v>4744</v>
      </c>
      <c r="E1820" t="s">
        <v>4627</v>
      </c>
      <c r="F1820" t="s">
        <v>4625</v>
      </c>
      <c r="G1820" t="s">
        <v>58</v>
      </c>
      <c r="H1820" s="10" t="s">
        <v>4575</v>
      </c>
      <c r="I1820" s="10" t="s">
        <v>4575</v>
      </c>
    </row>
    <row r="1821" spans="1:9" x14ac:dyDescent="0.2">
      <c r="A1821">
        <v>1820</v>
      </c>
      <c r="B1821" s="5">
        <v>39966</v>
      </c>
      <c r="C1821" s="9">
        <v>0.66111111111111109</v>
      </c>
      <c r="D1821" t="s">
        <v>4744</v>
      </c>
      <c r="E1821" t="s">
        <v>4627</v>
      </c>
      <c r="F1821" t="s">
        <v>4625</v>
      </c>
      <c r="G1821" t="s">
        <v>4576</v>
      </c>
      <c r="H1821" s="10" t="s">
        <v>4577</v>
      </c>
      <c r="I1821" s="10" t="s">
        <v>4577</v>
      </c>
    </row>
    <row r="1822" spans="1:9" x14ac:dyDescent="0.2">
      <c r="A1822">
        <v>1821</v>
      </c>
      <c r="B1822" s="5">
        <v>39966</v>
      </c>
      <c r="C1822" s="9">
        <v>0.66111111111111109</v>
      </c>
      <c r="D1822" t="s">
        <v>4744</v>
      </c>
      <c r="E1822" t="s">
        <v>4627</v>
      </c>
      <c r="F1822" t="s">
        <v>4625</v>
      </c>
      <c r="G1822" t="s">
        <v>4578</v>
      </c>
      <c r="H1822" s="10" t="s">
        <v>4579</v>
      </c>
      <c r="I1822" s="10" t="s">
        <v>4579</v>
      </c>
    </row>
    <row r="1823" spans="1:9" x14ac:dyDescent="0.2">
      <c r="A1823">
        <v>1822</v>
      </c>
      <c r="B1823" s="5">
        <v>39966</v>
      </c>
      <c r="C1823" s="9">
        <v>0.66111111111111109</v>
      </c>
      <c r="D1823" t="s">
        <v>4744</v>
      </c>
      <c r="E1823" t="s">
        <v>4627</v>
      </c>
      <c r="F1823" t="s">
        <v>4625</v>
      </c>
      <c r="G1823" t="s">
        <v>4580</v>
      </c>
      <c r="H1823" s="10" t="s">
        <v>4581</v>
      </c>
      <c r="I1823" s="10" t="s">
        <v>4581</v>
      </c>
    </row>
    <row r="1824" spans="1:9" x14ac:dyDescent="0.2">
      <c r="A1824">
        <v>1823</v>
      </c>
      <c r="B1824" s="5">
        <v>39966</v>
      </c>
      <c r="C1824" s="9">
        <v>0.66111111111111109</v>
      </c>
      <c r="D1824" t="s">
        <v>4744</v>
      </c>
      <c r="E1824" t="s">
        <v>4627</v>
      </c>
      <c r="F1824" t="s">
        <v>4625</v>
      </c>
      <c r="G1824" t="s">
        <v>4582</v>
      </c>
      <c r="H1824" s="10" t="s">
        <v>2451</v>
      </c>
      <c r="I1824" s="10" t="s">
        <v>2451</v>
      </c>
    </row>
    <row r="1825" spans="1:9" x14ac:dyDescent="0.2">
      <c r="A1825">
        <v>1824</v>
      </c>
      <c r="B1825" s="5">
        <v>39966</v>
      </c>
      <c r="C1825" s="9">
        <v>0.66111111111111109</v>
      </c>
      <c r="D1825" t="s">
        <v>4744</v>
      </c>
      <c r="E1825" t="s">
        <v>4627</v>
      </c>
      <c r="F1825" t="s">
        <v>4625</v>
      </c>
      <c r="G1825" t="s">
        <v>2452</v>
      </c>
      <c r="H1825" s="10" t="s">
        <v>2453</v>
      </c>
      <c r="I1825" s="10" t="s">
        <v>2453</v>
      </c>
    </row>
    <row r="1826" spans="1:9" x14ac:dyDescent="0.2">
      <c r="A1826">
        <v>1825</v>
      </c>
      <c r="B1826" s="5">
        <v>39966</v>
      </c>
      <c r="C1826" s="9">
        <v>0.66111111111111109</v>
      </c>
      <c r="D1826" t="s">
        <v>4744</v>
      </c>
      <c r="E1826" t="s">
        <v>4627</v>
      </c>
      <c r="F1826" t="s">
        <v>4625</v>
      </c>
      <c r="G1826" t="s">
        <v>2454</v>
      </c>
      <c r="H1826" s="10" t="s">
        <v>3771</v>
      </c>
      <c r="I1826" s="10" t="s">
        <v>3771</v>
      </c>
    </row>
    <row r="1827" spans="1:9" x14ac:dyDescent="0.2">
      <c r="A1827">
        <v>1826</v>
      </c>
      <c r="B1827" s="5">
        <v>39966</v>
      </c>
      <c r="C1827" s="9">
        <v>0.66111111111111109</v>
      </c>
      <c r="D1827" t="s">
        <v>4744</v>
      </c>
      <c r="E1827" t="s">
        <v>4627</v>
      </c>
      <c r="F1827" t="s">
        <v>4625</v>
      </c>
      <c r="G1827" t="s">
        <v>3772</v>
      </c>
      <c r="H1827" s="10" t="s">
        <v>2912</v>
      </c>
      <c r="I1827" s="10" t="s">
        <v>2913</v>
      </c>
    </row>
    <row r="1828" spans="1:9" x14ac:dyDescent="0.2">
      <c r="A1828">
        <v>1827</v>
      </c>
      <c r="B1828" s="5">
        <v>39966</v>
      </c>
      <c r="C1828" s="9">
        <v>0.66111111111111109</v>
      </c>
      <c r="D1828" t="s">
        <v>4744</v>
      </c>
      <c r="E1828" t="s">
        <v>4627</v>
      </c>
      <c r="F1828" t="s">
        <v>4625</v>
      </c>
      <c r="G1828" t="s">
        <v>2914</v>
      </c>
      <c r="H1828" s="10" t="s">
        <v>2915</v>
      </c>
      <c r="I1828" s="10" t="s">
        <v>2915</v>
      </c>
    </row>
    <row r="1829" spans="1:9" x14ac:dyDescent="0.2">
      <c r="A1829">
        <v>1828</v>
      </c>
      <c r="B1829" s="5">
        <v>39966</v>
      </c>
      <c r="C1829" s="9">
        <v>0.66111111111111109</v>
      </c>
      <c r="D1829" t="s">
        <v>4744</v>
      </c>
      <c r="E1829" t="s">
        <v>4627</v>
      </c>
      <c r="F1829" t="s">
        <v>4625</v>
      </c>
      <c r="G1829" t="s">
        <v>2916</v>
      </c>
      <c r="H1829" s="10" t="s">
        <v>2917</v>
      </c>
      <c r="I1829" s="10" t="s">
        <v>2917</v>
      </c>
    </row>
    <row r="1830" spans="1:9" x14ac:dyDescent="0.2">
      <c r="A1830">
        <v>1829</v>
      </c>
      <c r="B1830" s="5">
        <v>39966</v>
      </c>
      <c r="C1830" s="9">
        <v>0.66111111111111109</v>
      </c>
      <c r="D1830" t="s">
        <v>4744</v>
      </c>
      <c r="E1830" t="s">
        <v>4627</v>
      </c>
      <c r="F1830" t="s">
        <v>4625</v>
      </c>
      <c r="G1830" t="s">
        <v>4224</v>
      </c>
      <c r="H1830" s="10" t="s">
        <v>4225</v>
      </c>
      <c r="I1830" s="10" t="s">
        <v>4225</v>
      </c>
    </row>
    <row r="1831" spans="1:9" x14ac:dyDescent="0.2">
      <c r="A1831">
        <v>1830</v>
      </c>
      <c r="B1831" s="5">
        <v>39966</v>
      </c>
      <c r="C1831" s="9">
        <v>0.66111111111111109</v>
      </c>
      <c r="D1831" t="s">
        <v>4744</v>
      </c>
      <c r="E1831" t="s">
        <v>4627</v>
      </c>
      <c r="F1831" t="s">
        <v>4625</v>
      </c>
      <c r="G1831" t="s">
        <v>4226</v>
      </c>
      <c r="H1831" s="10" t="s">
        <v>4227</v>
      </c>
      <c r="I1831" s="10" t="s">
        <v>4227</v>
      </c>
    </row>
    <row r="1832" spans="1:9" x14ac:dyDescent="0.2">
      <c r="A1832">
        <v>1831</v>
      </c>
      <c r="B1832" s="5">
        <v>39966</v>
      </c>
      <c r="C1832" s="9">
        <v>0.66111111111111109</v>
      </c>
      <c r="D1832" t="s">
        <v>4744</v>
      </c>
      <c r="E1832" t="s">
        <v>4627</v>
      </c>
      <c r="F1832" t="s">
        <v>4625</v>
      </c>
      <c r="G1832" t="s">
        <v>4228</v>
      </c>
      <c r="H1832" s="10" t="s">
        <v>4229</v>
      </c>
      <c r="I1832" s="10" t="s">
        <v>4229</v>
      </c>
    </row>
    <row r="1833" spans="1:9" x14ac:dyDescent="0.2">
      <c r="A1833">
        <v>1832</v>
      </c>
      <c r="B1833" s="5">
        <v>39966</v>
      </c>
      <c r="C1833" s="9">
        <v>0.66111111111111109</v>
      </c>
      <c r="D1833" t="s">
        <v>4744</v>
      </c>
      <c r="E1833" t="s">
        <v>4627</v>
      </c>
      <c r="F1833" t="s">
        <v>4625</v>
      </c>
      <c r="G1833" t="s">
        <v>4230</v>
      </c>
      <c r="H1833" s="10" t="s">
        <v>3640</v>
      </c>
      <c r="I1833" s="10" t="s">
        <v>3640</v>
      </c>
    </row>
    <row r="1834" spans="1:9" x14ac:dyDescent="0.2">
      <c r="A1834">
        <v>1833</v>
      </c>
      <c r="B1834" s="5">
        <v>39966</v>
      </c>
      <c r="C1834" s="9">
        <v>0.66111111111111109</v>
      </c>
      <c r="D1834" t="s">
        <v>4744</v>
      </c>
      <c r="E1834" t="s">
        <v>4627</v>
      </c>
      <c r="F1834" t="s">
        <v>4625</v>
      </c>
      <c r="G1834" t="s">
        <v>3641</v>
      </c>
      <c r="H1834" s="10" t="s">
        <v>4215</v>
      </c>
      <c r="I1834" s="10" t="s">
        <v>4215</v>
      </c>
    </row>
    <row r="1835" spans="1:9" x14ac:dyDescent="0.2">
      <c r="A1835">
        <v>1834</v>
      </c>
      <c r="B1835" s="5">
        <v>39966</v>
      </c>
      <c r="C1835" s="9">
        <v>0.66111111111111109</v>
      </c>
      <c r="D1835" t="s">
        <v>4744</v>
      </c>
      <c r="E1835" t="s">
        <v>4627</v>
      </c>
      <c r="F1835" t="s">
        <v>4625</v>
      </c>
      <c r="G1835" t="s">
        <v>4216</v>
      </c>
      <c r="H1835" s="10" t="s">
        <v>4217</v>
      </c>
      <c r="I1835" s="10" t="s">
        <v>4217</v>
      </c>
    </row>
    <row r="1836" spans="1:9" x14ac:dyDescent="0.2">
      <c r="A1836">
        <v>1835</v>
      </c>
      <c r="B1836" s="5">
        <v>39966</v>
      </c>
      <c r="C1836" s="9">
        <v>0.66111111111111109</v>
      </c>
      <c r="D1836" t="s">
        <v>4744</v>
      </c>
      <c r="E1836" t="s">
        <v>4627</v>
      </c>
      <c r="F1836" t="s">
        <v>4625</v>
      </c>
      <c r="G1836" t="s">
        <v>4218</v>
      </c>
      <c r="H1836" s="10" t="s">
        <v>843</v>
      </c>
      <c r="I1836" s="10" t="s">
        <v>843</v>
      </c>
    </row>
    <row r="1837" spans="1:9" x14ac:dyDescent="0.2">
      <c r="A1837">
        <v>1836</v>
      </c>
      <c r="B1837" s="5">
        <v>39966</v>
      </c>
      <c r="C1837" s="9">
        <v>0.66111111111111109</v>
      </c>
      <c r="D1837" t="s">
        <v>4744</v>
      </c>
      <c r="E1837" t="s">
        <v>4627</v>
      </c>
      <c r="F1837" t="s">
        <v>4625</v>
      </c>
      <c r="G1837" t="s">
        <v>844</v>
      </c>
      <c r="H1837" s="10" t="s">
        <v>845</v>
      </c>
      <c r="I1837" s="10" t="s">
        <v>845</v>
      </c>
    </row>
    <row r="1838" spans="1:9" x14ac:dyDescent="0.2">
      <c r="A1838">
        <v>1837</v>
      </c>
      <c r="B1838" s="5">
        <v>39966</v>
      </c>
      <c r="C1838" s="9">
        <v>0.66111111111111109</v>
      </c>
      <c r="D1838" t="s">
        <v>4744</v>
      </c>
      <c r="E1838" t="s">
        <v>4627</v>
      </c>
      <c r="F1838" t="s">
        <v>4625</v>
      </c>
      <c r="G1838" t="s">
        <v>846</v>
      </c>
      <c r="H1838" s="10" t="s">
        <v>5134</v>
      </c>
      <c r="I1838" s="10" t="s">
        <v>5134</v>
      </c>
    </row>
    <row r="1839" spans="1:9" x14ac:dyDescent="0.2">
      <c r="A1839">
        <v>1838</v>
      </c>
      <c r="B1839" s="5">
        <v>39966</v>
      </c>
      <c r="C1839" s="9">
        <v>0.66111111111111109</v>
      </c>
      <c r="D1839" t="s">
        <v>4744</v>
      </c>
      <c r="E1839" t="s">
        <v>4627</v>
      </c>
      <c r="F1839" t="s">
        <v>4625</v>
      </c>
      <c r="G1839" t="s">
        <v>5135</v>
      </c>
      <c r="H1839" s="10" t="s">
        <v>5136</v>
      </c>
      <c r="I1839" s="10" t="s">
        <v>5136</v>
      </c>
    </row>
    <row r="1840" spans="1:9" x14ac:dyDescent="0.2">
      <c r="A1840">
        <v>1839</v>
      </c>
      <c r="B1840" s="5">
        <v>39966</v>
      </c>
      <c r="C1840" s="9">
        <v>0.66111111111111109</v>
      </c>
      <c r="D1840" t="s">
        <v>4744</v>
      </c>
      <c r="E1840" t="s">
        <v>4627</v>
      </c>
      <c r="F1840" t="s">
        <v>4625</v>
      </c>
      <c r="G1840" t="s">
        <v>5137</v>
      </c>
      <c r="H1840" s="10" t="s">
        <v>5138</v>
      </c>
      <c r="I1840" s="10" t="s">
        <v>5138</v>
      </c>
    </row>
    <row r="1841" spans="1:9" x14ac:dyDescent="0.2">
      <c r="A1841">
        <v>1840</v>
      </c>
      <c r="B1841" s="5">
        <v>39966</v>
      </c>
      <c r="C1841" s="9">
        <v>0.66111111111111109</v>
      </c>
      <c r="D1841" t="s">
        <v>4744</v>
      </c>
      <c r="E1841" t="s">
        <v>4627</v>
      </c>
      <c r="F1841" t="s">
        <v>4625</v>
      </c>
      <c r="G1841" t="s">
        <v>5139</v>
      </c>
      <c r="H1841" s="10" t="s">
        <v>5140</v>
      </c>
      <c r="I1841" s="10" t="s">
        <v>5140</v>
      </c>
    </row>
    <row r="1842" spans="1:9" x14ac:dyDescent="0.2">
      <c r="A1842">
        <v>1841</v>
      </c>
      <c r="B1842" s="5">
        <v>39966</v>
      </c>
      <c r="C1842" s="9">
        <v>0.66111111111111109</v>
      </c>
      <c r="D1842" t="s">
        <v>4744</v>
      </c>
      <c r="E1842" t="s">
        <v>4627</v>
      </c>
      <c r="F1842" t="s">
        <v>4625</v>
      </c>
      <c r="G1842" t="s">
        <v>5141</v>
      </c>
      <c r="H1842" s="10" t="s">
        <v>1693</v>
      </c>
      <c r="I1842" s="10" t="s">
        <v>1693</v>
      </c>
    </row>
    <row r="1843" spans="1:9" x14ac:dyDescent="0.2">
      <c r="A1843">
        <v>1842</v>
      </c>
      <c r="B1843" s="5">
        <v>39966</v>
      </c>
      <c r="C1843" s="9">
        <v>0.66111111111111109</v>
      </c>
      <c r="D1843" t="s">
        <v>4744</v>
      </c>
      <c r="E1843" t="s">
        <v>4627</v>
      </c>
      <c r="F1843" t="s">
        <v>4625</v>
      </c>
      <c r="G1843" t="s">
        <v>1694</v>
      </c>
      <c r="H1843" s="10" t="s">
        <v>1695</v>
      </c>
      <c r="I1843" s="10" t="s">
        <v>1695</v>
      </c>
    </row>
    <row r="1844" spans="1:9" x14ac:dyDescent="0.2">
      <c r="A1844">
        <v>1843</v>
      </c>
      <c r="B1844" s="5">
        <v>39966</v>
      </c>
      <c r="C1844" s="9">
        <v>0.66111111111111109</v>
      </c>
      <c r="D1844" t="s">
        <v>4744</v>
      </c>
      <c r="E1844" t="s">
        <v>4627</v>
      </c>
      <c r="F1844" t="s">
        <v>4625</v>
      </c>
      <c r="G1844" t="s">
        <v>1696</v>
      </c>
      <c r="H1844" s="10" t="s">
        <v>2030</v>
      </c>
      <c r="I1844" s="10" t="s">
        <v>2030</v>
      </c>
    </row>
    <row r="1845" spans="1:9" x14ac:dyDescent="0.2">
      <c r="A1845">
        <v>1844</v>
      </c>
      <c r="B1845" s="5">
        <v>39966</v>
      </c>
      <c r="C1845" s="9">
        <v>0.66111111111111109</v>
      </c>
      <c r="D1845" t="s">
        <v>4744</v>
      </c>
      <c r="E1845" t="s">
        <v>4627</v>
      </c>
      <c r="F1845" t="s">
        <v>4625</v>
      </c>
      <c r="G1845" t="s">
        <v>2031</v>
      </c>
      <c r="H1845" s="10" t="s">
        <v>4573</v>
      </c>
      <c r="I1845" s="10" t="s">
        <v>4573</v>
      </c>
    </row>
    <row r="1846" spans="1:9" x14ac:dyDescent="0.2">
      <c r="A1846">
        <v>1845</v>
      </c>
      <c r="B1846" s="5">
        <v>39966</v>
      </c>
      <c r="C1846" s="9">
        <v>0.66111111111111109</v>
      </c>
      <c r="D1846" t="s">
        <v>4744</v>
      </c>
      <c r="E1846" t="s">
        <v>4627</v>
      </c>
      <c r="F1846" t="s">
        <v>4625</v>
      </c>
      <c r="G1846" t="s">
        <v>4574</v>
      </c>
      <c r="H1846" s="10" t="s">
        <v>2443</v>
      </c>
      <c r="I1846" s="10" t="s">
        <v>2443</v>
      </c>
    </row>
    <row r="1847" spans="1:9" x14ac:dyDescent="0.2">
      <c r="A1847">
        <v>1846</v>
      </c>
      <c r="B1847" s="5">
        <v>39966</v>
      </c>
      <c r="C1847" s="9">
        <v>0.66111111111111109</v>
      </c>
      <c r="D1847" t="s">
        <v>4744</v>
      </c>
      <c r="E1847" t="s">
        <v>4627</v>
      </c>
      <c r="F1847" t="s">
        <v>4625</v>
      </c>
      <c r="G1847" t="s">
        <v>2444</v>
      </c>
      <c r="H1847" s="10" t="s">
        <v>2445</v>
      </c>
      <c r="I1847" s="10" t="s">
        <v>2445</v>
      </c>
    </row>
    <row r="1848" spans="1:9" x14ac:dyDescent="0.2">
      <c r="A1848">
        <v>1847</v>
      </c>
      <c r="B1848" s="5">
        <v>39966</v>
      </c>
      <c r="C1848" s="9">
        <v>0.66111111111111109</v>
      </c>
      <c r="D1848" t="s">
        <v>4744</v>
      </c>
      <c r="E1848" t="s">
        <v>4627</v>
      </c>
      <c r="F1848" t="s">
        <v>4625</v>
      </c>
      <c r="G1848" t="s">
        <v>2446</v>
      </c>
      <c r="H1848" s="10" t="s">
        <v>2447</v>
      </c>
      <c r="I1848" s="10" t="s">
        <v>2447</v>
      </c>
    </row>
    <row r="1849" spans="1:9" x14ac:dyDescent="0.2">
      <c r="A1849">
        <v>1848</v>
      </c>
      <c r="B1849" s="5">
        <v>39966</v>
      </c>
      <c r="C1849" s="9">
        <v>0.66111111111111109</v>
      </c>
      <c r="D1849" t="s">
        <v>4744</v>
      </c>
      <c r="E1849" t="s">
        <v>4627</v>
      </c>
      <c r="F1849" t="s">
        <v>4625</v>
      </c>
      <c r="G1849" t="s">
        <v>2448</v>
      </c>
      <c r="H1849" s="10" t="s">
        <v>2449</v>
      </c>
      <c r="I1849" s="10" t="s">
        <v>2449</v>
      </c>
    </row>
    <row r="1850" spans="1:9" x14ac:dyDescent="0.2">
      <c r="A1850">
        <v>1849</v>
      </c>
      <c r="B1850" s="5">
        <v>39966</v>
      </c>
      <c r="C1850" s="9">
        <v>0.66111111111111109</v>
      </c>
      <c r="D1850" t="s">
        <v>4744</v>
      </c>
      <c r="E1850" t="s">
        <v>4627</v>
      </c>
      <c r="F1850" t="s">
        <v>4625</v>
      </c>
      <c r="G1850" t="s">
        <v>2450</v>
      </c>
      <c r="H1850" s="10" t="s">
        <v>1856</v>
      </c>
      <c r="I1850" s="10" t="s">
        <v>1856</v>
      </c>
    </row>
    <row r="1851" spans="1:9" x14ac:dyDescent="0.2">
      <c r="A1851">
        <v>1850</v>
      </c>
      <c r="B1851" s="5">
        <v>39966</v>
      </c>
      <c r="C1851" s="9">
        <v>0.66111111111111109</v>
      </c>
      <c r="D1851" t="s">
        <v>4744</v>
      </c>
      <c r="E1851" t="s">
        <v>4627</v>
      </c>
      <c r="F1851" t="s">
        <v>4625</v>
      </c>
      <c r="G1851" t="s">
        <v>1857</v>
      </c>
      <c r="H1851" s="10" t="s">
        <v>1858</v>
      </c>
      <c r="I1851" s="10" t="s">
        <v>1858</v>
      </c>
    </row>
    <row r="1852" spans="1:9" x14ac:dyDescent="0.2">
      <c r="A1852">
        <v>1851</v>
      </c>
      <c r="B1852" s="5">
        <v>39966</v>
      </c>
      <c r="C1852" s="9">
        <v>0.66111111111111109</v>
      </c>
      <c r="D1852" t="s">
        <v>4744</v>
      </c>
      <c r="E1852" t="s">
        <v>4627</v>
      </c>
      <c r="F1852" t="s">
        <v>4625</v>
      </c>
      <c r="G1852" t="s">
        <v>1859</v>
      </c>
      <c r="H1852" s="10" t="s">
        <v>933</v>
      </c>
      <c r="I1852" s="10" t="s">
        <v>933</v>
      </c>
    </row>
    <row r="1853" spans="1:9" x14ac:dyDescent="0.2">
      <c r="A1853">
        <v>1852</v>
      </c>
      <c r="B1853" s="5">
        <v>39966</v>
      </c>
      <c r="C1853" s="9">
        <v>0.66111111111111109</v>
      </c>
      <c r="D1853" t="s">
        <v>4744</v>
      </c>
      <c r="E1853" t="s">
        <v>4627</v>
      </c>
      <c r="F1853" t="s">
        <v>4625</v>
      </c>
      <c r="G1853" t="s">
        <v>934</v>
      </c>
      <c r="H1853" s="10" t="s">
        <v>935</v>
      </c>
      <c r="I1853" s="10" t="s">
        <v>935</v>
      </c>
    </row>
    <row r="1854" spans="1:9" x14ac:dyDescent="0.2">
      <c r="A1854">
        <v>1853</v>
      </c>
      <c r="B1854" s="5">
        <v>39966</v>
      </c>
      <c r="C1854" s="9">
        <v>0.66111111111111109</v>
      </c>
      <c r="D1854" t="s">
        <v>4744</v>
      </c>
      <c r="E1854" t="s">
        <v>4627</v>
      </c>
      <c r="F1854" t="s">
        <v>4625</v>
      </c>
      <c r="G1854" t="s">
        <v>936</v>
      </c>
      <c r="H1854" s="10" t="s">
        <v>937</v>
      </c>
      <c r="I1854" s="10" t="s">
        <v>937</v>
      </c>
    </row>
    <row r="1855" spans="1:9" x14ac:dyDescent="0.2">
      <c r="A1855">
        <v>1854</v>
      </c>
      <c r="B1855" s="5">
        <v>39966</v>
      </c>
      <c r="C1855" s="9">
        <v>0.66111111111111109</v>
      </c>
      <c r="D1855" t="s">
        <v>4744</v>
      </c>
      <c r="E1855" t="s">
        <v>4627</v>
      </c>
      <c r="F1855" t="s">
        <v>4625</v>
      </c>
      <c r="G1855" t="s">
        <v>938</v>
      </c>
      <c r="H1855" s="10" t="s">
        <v>939</v>
      </c>
      <c r="I1855" s="10" t="s">
        <v>939</v>
      </c>
    </row>
    <row r="1856" spans="1:9" x14ac:dyDescent="0.2">
      <c r="A1856">
        <v>1855</v>
      </c>
      <c r="B1856" s="5">
        <v>39966</v>
      </c>
      <c r="C1856" s="9">
        <v>0.66111111111111109</v>
      </c>
      <c r="D1856" t="s">
        <v>4744</v>
      </c>
      <c r="E1856" t="s">
        <v>4627</v>
      </c>
      <c r="F1856" t="s">
        <v>4625</v>
      </c>
      <c r="G1856" t="s">
        <v>940</v>
      </c>
      <c r="H1856" s="10" t="s">
        <v>941</v>
      </c>
      <c r="I1856" s="10" t="s">
        <v>941</v>
      </c>
    </row>
    <row r="1857" spans="1:9" x14ac:dyDescent="0.2">
      <c r="A1857">
        <v>1856</v>
      </c>
      <c r="B1857" s="5">
        <v>39966</v>
      </c>
      <c r="C1857" s="9">
        <v>0.66111111111111109</v>
      </c>
      <c r="D1857" t="s">
        <v>4744</v>
      </c>
      <c r="E1857" t="s">
        <v>4627</v>
      </c>
      <c r="F1857" t="s">
        <v>4625</v>
      </c>
      <c r="G1857" t="s">
        <v>942</v>
      </c>
      <c r="H1857" s="10" t="s">
        <v>943</v>
      </c>
      <c r="I1857" s="10" t="s">
        <v>943</v>
      </c>
    </row>
    <row r="1858" spans="1:9" x14ac:dyDescent="0.2">
      <c r="A1858">
        <v>1857</v>
      </c>
      <c r="B1858" s="5">
        <v>39966</v>
      </c>
      <c r="C1858" s="9">
        <v>0.66111111111111109</v>
      </c>
      <c r="D1858" t="s">
        <v>4744</v>
      </c>
      <c r="E1858" t="s">
        <v>4627</v>
      </c>
      <c r="F1858" t="s">
        <v>4625</v>
      </c>
      <c r="G1858" t="s">
        <v>944</v>
      </c>
      <c r="H1858" s="10" t="s">
        <v>858</v>
      </c>
      <c r="I1858" s="10" t="s">
        <v>858</v>
      </c>
    </row>
    <row r="1859" spans="1:9" x14ac:dyDescent="0.2">
      <c r="A1859">
        <v>1858</v>
      </c>
      <c r="B1859" s="5">
        <v>39966</v>
      </c>
      <c r="C1859" s="9">
        <v>0.66111111111111109</v>
      </c>
      <c r="D1859" t="s">
        <v>4744</v>
      </c>
      <c r="E1859" t="s">
        <v>4627</v>
      </c>
      <c r="F1859" t="s">
        <v>4625</v>
      </c>
      <c r="G1859" t="s">
        <v>859</v>
      </c>
      <c r="H1859" s="10" t="s">
        <v>3147</v>
      </c>
      <c r="I1859" s="10" t="s">
        <v>1145</v>
      </c>
    </row>
    <row r="1860" spans="1:9" x14ac:dyDescent="0.2">
      <c r="A1860">
        <v>1859</v>
      </c>
      <c r="B1860" s="5">
        <v>39966</v>
      </c>
      <c r="C1860" s="9">
        <v>0.66111111111111109</v>
      </c>
      <c r="D1860" t="s">
        <v>4744</v>
      </c>
      <c r="E1860" t="s">
        <v>4627</v>
      </c>
      <c r="F1860" t="s">
        <v>4625</v>
      </c>
      <c r="G1860" t="s">
        <v>1146</v>
      </c>
      <c r="H1860" s="10" t="s">
        <v>1608</v>
      </c>
      <c r="I1860" s="10" t="s">
        <v>1609</v>
      </c>
    </row>
    <row r="1861" spans="1:9" x14ac:dyDescent="0.2">
      <c r="A1861">
        <v>1860</v>
      </c>
      <c r="B1861" s="5">
        <v>39966</v>
      </c>
      <c r="C1861" s="9">
        <v>0.66111111111111109</v>
      </c>
      <c r="D1861" t="s">
        <v>4744</v>
      </c>
      <c r="E1861" t="s">
        <v>4627</v>
      </c>
      <c r="F1861" t="s">
        <v>4625</v>
      </c>
      <c r="G1861" t="s">
        <v>1610</v>
      </c>
      <c r="H1861" s="10" t="s">
        <v>1611</v>
      </c>
      <c r="I1861" s="10" t="s">
        <v>1611</v>
      </c>
    </row>
    <row r="1862" spans="1:9" x14ac:dyDescent="0.2">
      <c r="A1862">
        <v>1861</v>
      </c>
      <c r="B1862" s="5">
        <v>39966</v>
      </c>
      <c r="C1862" s="9">
        <v>0.66111111111111109</v>
      </c>
      <c r="D1862" t="s">
        <v>4744</v>
      </c>
      <c r="E1862" t="s">
        <v>4627</v>
      </c>
      <c r="F1862" t="s">
        <v>4625</v>
      </c>
      <c r="G1862" t="s">
        <v>1612</v>
      </c>
      <c r="H1862" s="10" t="s">
        <v>1613</v>
      </c>
      <c r="I1862" s="10" t="s">
        <v>1613</v>
      </c>
    </row>
    <row r="1863" spans="1:9" x14ac:dyDescent="0.2">
      <c r="A1863">
        <v>1862</v>
      </c>
      <c r="B1863" s="5">
        <v>39966</v>
      </c>
      <c r="C1863" s="9">
        <v>0.66111111111111109</v>
      </c>
      <c r="D1863" t="s">
        <v>4744</v>
      </c>
      <c r="E1863" t="s">
        <v>4627</v>
      </c>
      <c r="F1863" t="s">
        <v>4625</v>
      </c>
      <c r="G1863" t="s">
        <v>1614</v>
      </c>
      <c r="H1863" s="10" t="s">
        <v>847</v>
      </c>
      <c r="I1863" s="10" t="s">
        <v>847</v>
      </c>
    </row>
    <row r="1864" spans="1:9" x14ac:dyDescent="0.2">
      <c r="A1864">
        <v>1863</v>
      </c>
      <c r="B1864" s="5">
        <v>39966</v>
      </c>
      <c r="C1864" s="9">
        <v>0.66111111111111109</v>
      </c>
      <c r="D1864" t="s">
        <v>4744</v>
      </c>
      <c r="E1864" t="s">
        <v>4627</v>
      </c>
      <c r="F1864" t="s">
        <v>4625</v>
      </c>
      <c r="G1864" t="s">
        <v>848</v>
      </c>
      <c r="H1864" s="10" t="s">
        <v>849</v>
      </c>
      <c r="I1864" s="10" t="s">
        <v>849</v>
      </c>
    </row>
    <row r="1865" spans="1:9" x14ac:dyDescent="0.2">
      <c r="A1865">
        <v>1864</v>
      </c>
      <c r="B1865" s="5">
        <v>39966</v>
      </c>
      <c r="C1865" s="9">
        <v>0.66111111111111109</v>
      </c>
      <c r="D1865" t="s">
        <v>4744</v>
      </c>
      <c r="E1865" t="s">
        <v>4627</v>
      </c>
      <c r="F1865" t="s">
        <v>4625</v>
      </c>
      <c r="G1865" t="s">
        <v>850</v>
      </c>
      <c r="H1865" s="10" t="s">
        <v>851</v>
      </c>
      <c r="I1865" s="10" t="s">
        <v>852</v>
      </c>
    </row>
    <row r="1866" spans="1:9" x14ac:dyDescent="0.2">
      <c r="A1866">
        <v>1865</v>
      </c>
      <c r="B1866" s="5">
        <v>39966</v>
      </c>
      <c r="C1866" s="9">
        <v>0.66111111111111109</v>
      </c>
      <c r="D1866" t="s">
        <v>4744</v>
      </c>
      <c r="E1866" t="s">
        <v>4627</v>
      </c>
      <c r="F1866" t="s">
        <v>4625</v>
      </c>
      <c r="G1866" t="s">
        <v>853</v>
      </c>
      <c r="H1866" s="10" t="s">
        <v>4376</v>
      </c>
      <c r="I1866" s="10" t="s">
        <v>4376</v>
      </c>
    </row>
    <row r="1867" spans="1:9" x14ac:dyDescent="0.2">
      <c r="A1867">
        <v>1866</v>
      </c>
      <c r="B1867" s="5">
        <v>39966</v>
      </c>
      <c r="C1867" s="9">
        <v>0.66111111111111109</v>
      </c>
      <c r="D1867" t="s">
        <v>4744</v>
      </c>
      <c r="E1867" t="s">
        <v>4627</v>
      </c>
      <c r="F1867" t="s">
        <v>4625</v>
      </c>
      <c r="G1867" t="s">
        <v>4377</v>
      </c>
      <c r="H1867" s="10" t="s">
        <v>4378</v>
      </c>
      <c r="I1867" s="10" t="s">
        <v>4378</v>
      </c>
    </row>
    <row r="1868" spans="1:9" x14ac:dyDescent="0.2">
      <c r="A1868">
        <v>1867</v>
      </c>
      <c r="B1868" s="5">
        <v>39966</v>
      </c>
      <c r="C1868" s="9">
        <v>0.66111111111111109</v>
      </c>
      <c r="D1868" t="s">
        <v>4744</v>
      </c>
      <c r="E1868" t="s">
        <v>4627</v>
      </c>
      <c r="F1868" t="s">
        <v>4625</v>
      </c>
      <c r="G1868" t="s">
        <v>4379</v>
      </c>
      <c r="H1868" s="10" t="s">
        <v>4380</v>
      </c>
      <c r="I1868" s="10" t="s">
        <v>4380</v>
      </c>
    </row>
    <row r="1869" spans="1:9" x14ac:dyDescent="0.2">
      <c r="A1869">
        <v>1868</v>
      </c>
      <c r="B1869" s="5">
        <v>39966</v>
      </c>
      <c r="C1869" s="9">
        <v>0.66111111111111109</v>
      </c>
      <c r="D1869" t="s">
        <v>4744</v>
      </c>
      <c r="E1869" t="s">
        <v>4627</v>
      </c>
      <c r="F1869" t="s">
        <v>4625</v>
      </c>
      <c r="G1869" t="s">
        <v>4381</v>
      </c>
      <c r="H1869" s="10" t="s">
        <v>4382</v>
      </c>
      <c r="I1869" s="10" t="s">
        <v>4382</v>
      </c>
    </row>
    <row r="1870" spans="1:9" x14ac:dyDescent="0.2">
      <c r="A1870">
        <v>1869</v>
      </c>
      <c r="B1870" s="5">
        <v>39966</v>
      </c>
      <c r="C1870" s="9">
        <v>0.66111111111111109</v>
      </c>
      <c r="D1870" t="s">
        <v>4744</v>
      </c>
      <c r="E1870" t="s">
        <v>4627</v>
      </c>
      <c r="F1870" t="s">
        <v>4625</v>
      </c>
      <c r="G1870" t="s">
        <v>4383</v>
      </c>
      <c r="H1870" s="10" t="s">
        <v>4384</v>
      </c>
      <c r="I1870" s="10" t="s">
        <v>4384</v>
      </c>
    </row>
    <row r="1871" spans="1:9" x14ac:dyDescent="0.2">
      <c r="A1871">
        <v>1870</v>
      </c>
      <c r="B1871" s="5">
        <v>39966</v>
      </c>
      <c r="C1871" s="9">
        <v>0.66111111111111109</v>
      </c>
      <c r="D1871" t="s">
        <v>4744</v>
      </c>
      <c r="E1871" t="s">
        <v>4627</v>
      </c>
      <c r="F1871" t="s">
        <v>4625</v>
      </c>
      <c r="G1871" t="s">
        <v>4385</v>
      </c>
      <c r="H1871" s="10" t="s">
        <v>1675</v>
      </c>
      <c r="I1871" s="10" t="s">
        <v>1675</v>
      </c>
    </row>
    <row r="1872" spans="1:9" x14ac:dyDescent="0.2">
      <c r="A1872">
        <v>1871</v>
      </c>
      <c r="B1872" s="5">
        <v>39966</v>
      </c>
      <c r="C1872" s="9">
        <v>0.66111111111111109</v>
      </c>
      <c r="D1872" t="s">
        <v>4744</v>
      </c>
      <c r="E1872" t="s">
        <v>4627</v>
      </c>
      <c r="F1872" t="s">
        <v>4625</v>
      </c>
      <c r="G1872" t="s">
        <v>1676</v>
      </c>
      <c r="H1872" s="10" t="s">
        <v>343</v>
      </c>
      <c r="I1872" t="b">
        <v>1</v>
      </c>
    </row>
    <row r="1873" spans="1:9" x14ac:dyDescent="0.2">
      <c r="A1873">
        <v>1872</v>
      </c>
      <c r="B1873" s="5">
        <v>39966</v>
      </c>
      <c r="C1873" s="9">
        <v>0.66111111111111109</v>
      </c>
      <c r="D1873" t="s">
        <v>4744</v>
      </c>
      <c r="E1873" t="s">
        <v>4627</v>
      </c>
      <c r="F1873" t="s">
        <v>4625</v>
      </c>
      <c r="G1873" t="s">
        <v>344</v>
      </c>
      <c r="H1873" s="10" t="s">
        <v>3602</v>
      </c>
      <c r="I1873" s="10" t="s">
        <v>3602</v>
      </c>
    </row>
    <row r="1874" spans="1:9" x14ac:dyDescent="0.2">
      <c r="A1874">
        <v>1873</v>
      </c>
      <c r="B1874" s="5">
        <v>39966</v>
      </c>
      <c r="C1874" s="9">
        <v>0.66111111111111109</v>
      </c>
      <c r="D1874" t="s">
        <v>4744</v>
      </c>
      <c r="E1874" t="s">
        <v>4627</v>
      </c>
      <c r="F1874" t="s">
        <v>4625</v>
      </c>
      <c r="G1874" t="s">
        <v>3603</v>
      </c>
      <c r="H1874" s="10" t="s">
        <v>3604</v>
      </c>
      <c r="I1874" s="10" t="s">
        <v>3604</v>
      </c>
    </row>
    <row r="1875" spans="1:9" x14ac:dyDescent="0.2">
      <c r="A1875">
        <v>1874</v>
      </c>
      <c r="B1875" s="5">
        <v>39966</v>
      </c>
      <c r="C1875" s="9">
        <v>0.66111111111111109</v>
      </c>
      <c r="D1875" t="s">
        <v>4744</v>
      </c>
      <c r="E1875" t="s">
        <v>4627</v>
      </c>
      <c r="F1875" t="s">
        <v>4625</v>
      </c>
      <c r="G1875" t="s">
        <v>3605</v>
      </c>
      <c r="H1875" s="10" t="s">
        <v>3606</v>
      </c>
      <c r="I1875" s="10" t="s">
        <v>3606</v>
      </c>
    </row>
    <row r="1876" spans="1:9" x14ac:dyDescent="0.2">
      <c r="A1876">
        <v>1875</v>
      </c>
      <c r="B1876" s="5">
        <v>39966</v>
      </c>
      <c r="C1876" s="9">
        <v>0.66111111111111109</v>
      </c>
      <c r="D1876" t="s">
        <v>4744</v>
      </c>
      <c r="E1876" t="s">
        <v>4627</v>
      </c>
      <c r="F1876" t="s">
        <v>4625</v>
      </c>
      <c r="G1876" t="s">
        <v>3607</v>
      </c>
      <c r="H1876" s="10" t="s">
        <v>2271</v>
      </c>
      <c r="I1876" s="10" t="s">
        <v>2271</v>
      </c>
    </row>
    <row r="1877" spans="1:9" x14ac:dyDescent="0.2">
      <c r="A1877">
        <v>1876</v>
      </c>
      <c r="B1877" s="5">
        <v>39966</v>
      </c>
      <c r="C1877" s="9">
        <v>0.66111111111111109</v>
      </c>
      <c r="D1877" t="s">
        <v>4744</v>
      </c>
      <c r="E1877" t="s">
        <v>4627</v>
      </c>
      <c r="F1877" t="s">
        <v>4625</v>
      </c>
      <c r="G1877" t="s">
        <v>353</v>
      </c>
      <c r="H1877" s="10" t="s">
        <v>2112</v>
      </c>
      <c r="I1877" s="10" t="s">
        <v>2112</v>
      </c>
    </row>
    <row r="1878" spans="1:9" x14ac:dyDescent="0.2">
      <c r="A1878">
        <v>1877</v>
      </c>
      <c r="B1878" s="5">
        <v>39966</v>
      </c>
      <c r="C1878" s="9">
        <v>0.66111111111111109</v>
      </c>
      <c r="D1878" t="s">
        <v>4744</v>
      </c>
      <c r="E1878" t="s">
        <v>4627</v>
      </c>
      <c r="F1878" t="s">
        <v>4625</v>
      </c>
      <c r="G1878" t="s">
        <v>2113</v>
      </c>
      <c r="H1878" s="10" t="s">
        <v>2114</v>
      </c>
      <c r="I1878" s="10" t="s">
        <v>4891</v>
      </c>
    </row>
    <row r="1879" spans="1:9" x14ac:dyDescent="0.2">
      <c r="A1879">
        <v>1878</v>
      </c>
      <c r="B1879" s="5">
        <v>39966</v>
      </c>
      <c r="C1879" s="9">
        <v>0.66111111111111109</v>
      </c>
      <c r="D1879" t="s">
        <v>4744</v>
      </c>
      <c r="E1879" t="s">
        <v>4627</v>
      </c>
      <c r="F1879" t="s">
        <v>4625</v>
      </c>
      <c r="G1879" t="s">
        <v>4892</v>
      </c>
      <c r="H1879" s="10" t="s">
        <v>22</v>
      </c>
      <c r="I1879" s="10" t="s">
        <v>22</v>
      </c>
    </row>
    <row r="1880" spans="1:9" x14ac:dyDescent="0.2">
      <c r="A1880">
        <v>1879</v>
      </c>
      <c r="B1880" s="5">
        <v>39966</v>
      </c>
      <c r="C1880" s="9">
        <v>0.66111111111111109</v>
      </c>
      <c r="D1880" t="s">
        <v>4744</v>
      </c>
      <c r="E1880" t="s">
        <v>4627</v>
      </c>
      <c r="F1880" t="s">
        <v>4625</v>
      </c>
      <c r="G1880" t="s">
        <v>23</v>
      </c>
      <c r="H1880" s="10" t="s">
        <v>24</v>
      </c>
      <c r="I1880" s="10" t="s">
        <v>24</v>
      </c>
    </row>
    <row r="1881" spans="1:9" x14ac:dyDescent="0.2">
      <c r="A1881">
        <v>1880</v>
      </c>
      <c r="B1881" s="5">
        <v>39966</v>
      </c>
      <c r="C1881" s="9">
        <v>0.66111111111111109</v>
      </c>
      <c r="D1881" t="s">
        <v>4744</v>
      </c>
      <c r="E1881" t="s">
        <v>4627</v>
      </c>
      <c r="F1881" t="s">
        <v>4625</v>
      </c>
      <c r="G1881" t="s">
        <v>25</v>
      </c>
      <c r="H1881" s="10" t="s">
        <v>26</v>
      </c>
      <c r="I1881" s="10" t="s">
        <v>27</v>
      </c>
    </row>
    <row r="1882" spans="1:9" x14ac:dyDescent="0.2">
      <c r="A1882">
        <v>1881</v>
      </c>
      <c r="B1882" s="5">
        <v>39966</v>
      </c>
      <c r="C1882" s="9">
        <v>0.66111111111111109</v>
      </c>
      <c r="D1882" t="s">
        <v>4744</v>
      </c>
      <c r="E1882" t="s">
        <v>4627</v>
      </c>
      <c r="F1882" t="s">
        <v>4625</v>
      </c>
      <c r="G1882" t="s">
        <v>28</v>
      </c>
      <c r="H1882" s="10" t="s">
        <v>29</v>
      </c>
      <c r="I1882" s="10" t="s">
        <v>29</v>
      </c>
    </row>
    <row r="1883" spans="1:9" x14ac:dyDescent="0.2">
      <c r="A1883">
        <v>1882</v>
      </c>
      <c r="B1883" s="5">
        <v>39966</v>
      </c>
      <c r="C1883" s="9">
        <v>0.66111111111111109</v>
      </c>
      <c r="D1883" t="s">
        <v>4744</v>
      </c>
      <c r="E1883" t="s">
        <v>4627</v>
      </c>
      <c r="F1883" t="s">
        <v>4625</v>
      </c>
      <c r="G1883" t="s">
        <v>30</v>
      </c>
      <c r="H1883" s="10" t="s">
        <v>31</v>
      </c>
      <c r="I1883" s="10" t="s">
        <v>31</v>
      </c>
    </row>
    <row r="1884" spans="1:9" x14ac:dyDescent="0.2">
      <c r="A1884">
        <v>1883</v>
      </c>
      <c r="B1884" s="5">
        <v>39966</v>
      </c>
      <c r="C1884" s="9">
        <v>0.66111111111111109</v>
      </c>
      <c r="D1884" t="s">
        <v>4744</v>
      </c>
      <c r="E1884" t="s">
        <v>4627</v>
      </c>
      <c r="F1884" t="s">
        <v>4625</v>
      </c>
      <c r="G1884" t="s">
        <v>32</v>
      </c>
      <c r="H1884" s="10" t="s">
        <v>4535</v>
      </c>
      <c r="I1884" s="10" t="s">
        <v>4535</v>
      </c>
    </row>
    <row r="1885" spans="1:9" x14ac:dyDescent="0.2">
      <c r="A1885">
        <v>1884</v>
      </c>
      <c r="B1885" s="5">
        <v>39966</v>
      </c>
      <c r="C1885" s="9">
        <v>0.66111111111111109</v>
      </c>
      <c r="D1885" t="s">
        <v>4744</v>
      </c>
      <c r="E1885" t="s">
        <v>4627</v>
      </c>
      <c r="F1885" t="s">
        <v>4625</v>
      </c>
      <c r="G1885" t="s">
        <v>4536</v>
      </c>
      <c r="H1885" s="10" t="s">
        <v>3856</v>
      </c>
      <c r="I1885" s="10" t="s">
        <v>3856</v>
      </c>
    </row>
    <row r="1886" spans="1:9" x14ac:dyDescent="0.2">
      <c r="A1886">
        <v>1885</v>
      </c>
      <c r="B1886" s="5">
        <v>39966</v>
      </c>
      <c r="C1886" s="9">
        <v>0.66111111111111109</v>
      </c>
      <c r="D1886" t="s">
        <v>4744</v>
      </c>
      <c r="E1886" t="s">
        <v>4627</v>
      </c>
      <c r="F1886" t="s">
        <v>4625</v>
      </c>
      <c r="G1886" t="s">
        <v>3857</v>
      </c>
      <c r="H1886" s="10" t="s">
        <v>3858</v>
      </c>
      <c r="I1886" s="10" t="s">
        <v>3858</v>
      </c>
    </row>
    <row r="1887" spans="1:9" x14ac:dyDescent="0.2">
      <c r="A1887">
        <v>1886</v>
      </c>
      <c r="B1887" s="5">
        <v>39966</v>
      </c>
      <c r="C1887" s="9">
        <v>0.66111111111111109</v>
      </c>
      <c r="D1887" t="s">
        <v>4744</v>
      </c>
      <c r="E1887" t="s">
        <v>4627</v>
      </c>
      <c r="F1887" t="s">
        <v>4625</v>
      </c>
      <c r="G1887" t="s">
        <v>3859</v>
      </c>
      <c r="H1887" s="10" t="s">
        <v>3860</v>
      </c>
      <c r="I1887" s="10" t="s">
        <v>3860</v>
      </c>
    </row>
    <row r="1888" spans="1:9" x14ac:dyDescent="0.2">
      <c r="A1888">
        <v>1887</v>
      </c>
      <c r="B1888" s="5">
        <v>39966</v>
      </c>
      <c r="C1888" s="9">
        <v>0.66111111111111109</v>
      </c>
      <c r="D1888" t="s">
        <v>4744</v>
      </c>
      <c r="E1888" t="s">
        <v>4627</v>
      </c>
      <c r="F1888" t="s">
        <v>4625</v>
      </c>
      <c r="G1888" t="s">
        <v>3861</v>
      </c>
      <c r="H1888" s="10" t="s">
        <v>3862</v>
      </c>
      <c r="I1888" s="10" t="s">
        <v>3862</v>
      </c>
    </row>
    <row r="1889" spans="1:9" x14ac:dyDescent="0.2">
      <c r="A1889">
        <v>1888</v>
      </c>
      <c r="B1889" s="5">
        <v>39966</v>
      </c>
      <c r="C1889" s="9">
        <v>0.66111111111111109</v>
      </c>
      <c r="D1889" t="s">
        <v>4744</v>
      </c>
      <c r="E1889" t="s">
        <v>4627</v>
      </c>
      <c r="F1889" t="s">
        <v>4625</v>
      </c>
      <c r="G1889" t="s">
        <v>3863</v>
      </c>
      <c r="H1889" s="10" t="s">
        <v>68</v>
      </c>
      <c r="I1889" s="10" t="s">
        <v>68</v>
      </c>
    </row>
    <row r="1890" spans="1:9" x14ac:dyDescent="0.2">
      <c r="A1890">
        <v>1889</v>
      </c>
      <c r="B1890" s="5">
        <v>39966</v>
      </c>
      <c r="C1890" s="9">
        <v>0.66111111111111109</v>
      </c>
      <c r="D1890" t="s">
        <v>4744</v>
      </c>
      <c r="E1890" t="s">
        <v>4627</v>
      </c>
      <c r="F1890" t="s">
        <v>4625</v>
      </c>
      <c r="G1890" t="s">
        <v>69</v>
      </c>
      <c r="H1890" s="10" t="s">
        <v>1227</v>
      </c>
      <c r="I1890" s="10" t="s">
        <v>1227</v>
      </c>
    </row>
    <row r="1891" spans="1:9" x14ac:dyDescent="0.2">
      <c r="A1891">
        <v>1890</v>
      </c>
      <c r="B1891" s="5">
        <v>39966</v>
      </c>
      <c r="C1891" s="9">
        <v>0.66111111111111109</v>
      </c>
      <c r="D1891" t="s">
        <v>4744</v>
      </c>
      <c r="E1891" t="s">
        <v>4627</v>
      </c>
      <c r="F1891" t="s">
        <v>4625</v>
      </c>
      <c r="G1891" t="s">
        <v>1228</v>
      </c>
      <c r="H1891" s="10" t="s">
        <v>1229</v>
      </c>
      <c r="I1891" s="10" t="s">
        <v>1230</v>
      </c>
    </row>
    <row r="1892" spans="1:9" x14ac:dyDescent="0.2">
      <c r="A1892">
        <v>1891</v>
      </c>
      <c r="B1892" s="5">
        <v>39966</v>
      </c>
      <c r="C1892" s="9">
        <v>0.66111111111111109</v>
      </c>
      <c r="D1892" t="s">
        <v>4744</v>
      </c>
      <c r="E1892" t="s">
        <v>4627</v>
      </c>
      <c r="F1892" t="s">
        <v>4625</v>
      </c>
      <c r="G1892" t="s">
        <v>1231</v>
      </c>
      <c r="H1892" s="10" t="s">
        <v>1232</v>
      </c>
      <c r="I1892" s="10" t="s">
        <v>1232</v>
      </c>
    </row>
    <row r="1893" spans="1:9" x14ac:dyDescent="0.2">
      <c r="A1893">
        <v>1892</v>
      </c>
      <c r="B1893" s="5">
        <v>39966</v>
      </c>
      <c r="C1893" s="9">
        <v>0.66111111111111109</v>
      </c>
      <c r="D1893" t="s">
        <v>4744</v>
      </c>
      <c r="E1893" t="s">
        <v>4627</v>
      </c>
      <c r="F1893" t="s">
        <v>4625</v>
      </c>
      <c r="G1893" t="s">
        <v>1233</v>
      </c>
      <c r="H1893" s="10" t="s">
        <v>1234</v>
      </c>
      <c r="I1893" s="10" t="s">
        <v>1235</v>
      </c>
    </row>
    <row r="1894" spans="1:9" x14ac:dyDescent="0.2">
      <c r="A1894">
        <v>1893</v>
      </c>
      <c r="B1894" s="5">
        <v>39966</v>
      </c>
      <c r="C1894" s="9">
        <v>0.66111111111111109</v>
      </c>
      <c r="D1894" t="s">
        <v>4744</v>
      </c>
      <c r="E1894" t="s">
        <v>4627</v>
      </c>
      <c r="F1894" t="s">
        <v>4625</v>
      </c>
      <c r="G1894" t="s">
        <v>1236</v>
      </c>
      <c r="H1894" s="10" t="s">
        <v>1237</v>
      </c>
      <c r="I1894" s="10" t="s">
        <v>1237</v>
      </c>
    </row>
    <row r="1895" spans="1:9" x14ac:dyDescent="0.2">
      <c r="A1895">
        <v>1894</v>
      </c>
      <c r="B1895" s="5">
        <v>39966</v>
      </c>
      <c r="C1895" s="9">
        <v>0.66111111111111109</v>
      </c>
      <c r="D1895" t="s">
        <v>4744</v>
      </c>
      <c r="E1895" t="s">
        <v>4627</v>
      </c>
      <c r="F1895" t="s">
        <v>4625</v>
      </c>
      <c r="G1895" t="s">
        <v>1238</v>
      </c>
      <c r="H1895" s="10" t="s">
        <v>1239</v>
      </c>
      <c r="I1895" s="10" t="s">
        <v>1239</v>
      </c>
    </row>
    <row r="1896" spans="1:9" x14ac:dyDescent="0.2">
      <c r="A1896">
        <v>1895</v>
      </c>
      <c r="B1896" s="5">
        <v>39966</v>
      </c>
      <c r="C1896" s="9">
        <v>0.66111111111111109</v>
      </c>
      <c r="D1896" t="s">
        <v>4744</v>
      </c>
      <c r="E1896" t="s">
        <v>4627</v>
      </c>
      <c r="F1896" t="s">
        <v>4625</v>
      </c>
      <c r="G1896" t="s">
        <v>1240</v>
      </c>
      <c r="H1896" s="10" t="s">
        <v>1241</v>
      </c>
      <c r="I1896" s="10" t="s">
        <v>1241</v>
      </c>
    </row>
    <row r="1897" spans="1:9" x14ac:dyDescent="0.2">
      <c r="A1897">
        <v>1896</v>
      </c>
      <c r="B1897" s="5">
        <v>39966</v>
      </c>
      <c r="C1897" s="9">
        <v>0.66111111111111109</v>
      </c>
      <c r="D1897" t="s">
        <v>4744</v>
      </c>
      <c r="E1897" t="s">
        <v>4627</v>
      </c>
      <c r="F1897" t="s">
        <v>4625</v>
      </c>
      <c r="G1897" t="s">
        <v>1242</v>
      </c>
      <c r="H1897" s="10" t="s">
        <v>5493</v>
      </c>
      <c r="I1897" s="10" t="s">
        <v>5493</v>
      </c>
    </row>
    <row r="1898" spans="1:9" x14ac:dyDescent="0.2">
      <c r="A1898">
        <v>1897</v>
      </c>
      <c r="B1898" s="5">
        <v>39966</v>
      </c>
      <c r="C1898" s="9">
        <v>0.66111111111111109</v>
      </c>
      <c r="D1898" t="s">
        <v>4744</v>
      </c>
      <c r="E1898" t="s">
        <v>4627</v>
      </c>
      <c r="F1898" t="s">
        <v>4625</v>
      </c>
      <c r="G1898" t="s">
        <v>5494</v>
      </c>
      <c r="H1898" s="10" t="s">
        <v>5495</v>
      </c>
      <c r="I1898" s="10" t="s">
        <v>5495</v>
      </c>
    </row>
    <row r="1899" spans="1:9" x14ac:dyDescent="0.2">
      <c r="A1899">
        <v>1898</v>
      </c>
      <c r="B1899" s="5">
        <v>39966</v>
      </c>
      <c r="C1899" s="9">
        <v>0.66111111111111109</v>
      </c>
      <c r="D1899" t="s">
        <v>4744</v>
      </c>
      <c r="E1899" t="s">
        <v>4627</v>
      </c>
      <c r="F1899" t="s">
        <v>4625</v>
      </c>
      <c r="G1899" t="s">
        <v>5496</v>
      </c>
      <c r="H1899" s="10" t="s">
        <v>5497</v>
      </c>
      <c r="I1899" s="10" t="s">
        <v>5497</v>
      </c>
    </row>
    <row r="1900" spans="1:9" x14ac:dyDescent="0.2">
      <c r="A1900">
        <v>1899</v>
      </c>
      <c r="B1900" s="5">
        <v>39966</v>
      </c>
      <c r="C1900" s="9">
        <v>0.66111111111111109</v>
      </c>
      <c r="D1900" t="s">
        <v>4744</v>
      </c>
      <c r="E1900" t="s">
        <v>4627</v>
      </c>
      <c r="F1900" t="s">
        <v>4625</v>
      </c>
      <c r="G1900" t="s">
        <v>5498</v>
      </c>
      <c r="H1900" s="10" t="s">
        <v>5499</v>
      </c>
      <c r="I1900" s="10" t="s">
        <v>5499</v>
      </c>
    </row>
    <row r="1901" spans="1:9" x14ac:dyDescent="0.2">
      <c r="A1901">
        <v>1900</v>
      </c>
      <c r="B1901" s="5">
        <v>39966</v>
      </c>
      <c r="C1901" s="9">
        <v>0.66111111111111109</v>
      </c>
      <c r="D1901" t="s">
        <v>4744</v>
      </c>
      <c r="E1901" t="s">
        <v>4627</v>
      </c>
      <c r="F1901" t="s">
        <v>4625</v>
      </c>
      <c r="G1901" t="s">
        <v>5500</v>
      </c>
      <c r="H1901" s="10" t="s">
        <v>1278</v>
      </c>
      <c r="I1901" s="10" t="s">
        <v>1279</v>
      </c>
    </row>
    <row r="1902" spans="1:9" x14ac:dyDescent="0.2">
      <c r="A1902">
        <v>1901</v>
      </c>
      <c r="B1902" s="5">
        <v>39966</v>
      </c>
      <c r="C1902" s="9">
        <v>0.66111111111111109</v>
      </c>
      <c r="D1902" t="s">
        <v>4744</v>
      </c>
      <c r="E1902" t="s">
        <v>4627</v>
      </c>
      <c r="F1902" t="s">
        <v>4625</v>
      </c>
      <c r="G1902" t="s">
        <v>1280</v>
      </c>
      <c r="H1902" s="10" t="s">
        <v>1281</v>
      </c>
      <c r="I1902" s="10" t="s">
        <v>1281</v>
      </c>
    </row>
    <row r="1903" spans="1:9" x14ac:dyDescent="0.2">
      <c r="A1903">
        <v>1902</v>
      </c>
      <c r="B1903" s="5">
        <v>39966</v>
      </c>
      <c r="C1903" s="9">
        <v>0.66111111111111109</v>
      </c>
      <c r="D1903" t="s">
        <v>4744</v>
      </c>
      <c r="E1903" t="s">
        <v>4627</v>
      </c>
      <c r="F1903" t="s">
        <v>4625</v>
      </c>
      <c r="G1903" t="s">
        <v>1282</v>
      </c>
      <c r="H1903" s="10" t="s">
        <v>1283</v>
      </c>
      <c r="I1903" s="10" t="s">
        <v>1283</v>
      </c>
    </row>
    <row r="1904" spans="1:9" x14ac:dyDescent="0.2">
      <c r="A1904">
        <v>1903</v>
      </c>
      <c r="B1904" s="5">
        <v>39966</v>
      </c>
      <c r="C1904" s="9">
        <v>0.66111111111111109</v>
      </c>
      <c r="D1904" t="s">
        <v>4744</v>
      </c>
      <c r="E1904" t="s">
        <v>4627</v>
      </c>
      <c r="F1904" t="s">
        <v>4625</v>
      </c>
      <c r="G1904" t="s">
        <v>1284</v>
      </c>
      <c r="H1904" s="10" t="s">
        <v>1285</v>
      </c>
      <c r="I1904" s="10" t="s">
        <v>1285</v>
      </c>
    </row>
    <row r="1905" spans="1:9" x14ac:dyDescent="0.2">
      <c r="A1905">
        <v>1904</v>
      </c>
      <c r="B1905" s="5">
        <v>39966</v>
      </c>
      <c r="C1905" s="9">
        <v>0.66111111111111109</v>
      </c>
      <c r="D1905" t="s">
        <v>4744</v>
      </c>
      <c r="E1905" t="s">
        <v>4627</v>
      </c>
      <c r="F1905" t="s">
        <v>4625</v>
      </c>
      <c r="G1905" t="s">
        <v>1286</v>
      </c>
      <c r="H1905" s="10" t="s">
        <v>1287</v>
      </c>
      <c r="I1905" s="10" t="s">
        <v>1287</v>
      </c>
    </row>
    <row r="1906" spans="1:9" x14ac:dyDescent="0.2">
      <c r="A1906">
        <v>1905</v>
      </c>
      <c r="B1906" s="5">
        <v>39966</v>
      </c>
      <c r="C1906" s="9">
        <v>0.66111111111111109</v>
      </c>
      <c r="D1906" t="s">
        <v>4744</v>
      </c>
      <c r="E1906" t="s">
        <v>4627</v>
      </c>
      <c r="F1906" t="s">
        <v>4625</v>
      </c>
      <c r="G1906" t="s">
        <v>1288</v>
      </c>
      <c r="H1906" s="10" t="s">
        <v>1868</v>
      </c>
      <c r="I1906" s="10" t="s">
        <v>1868</v>
      </c>
    </row>
    <row r="1907" spans="1:9" x14ac:dyDescent="0.2">
      <c r="A1907">
        <v>1906</v>
      </c>
      <c r="B1907" s="5">
        <v>39966</v>
      </c>
      <c r="C1907" s="9">
        <v>0.66111111111111109</v>
      </c>
      <c r="D1907" t="s">
        <v>4744</v>
      </c>
      <c r="E1907" t="s">
        <v>4627</v>
      </c>
      <c r="F1907" t="s">
        <v>4625</v>
      </c>
      <c r="G1907" t="s">
        <v>1869</v>
      </c>
      <c r="H1907" s="10" t="s">
        <v>1870</v>
      </c>
      <c r="I1907" s="10" t="s">
        <v>1871</v>
      </c>
    </row>
    <row r="1908" spans="1:9" x14ac:dyDescent="0.2">
      <c r="A1908">
        <v>1907</v>
      </c>
      <c r="B1908" s="5">
        <v>39966</v>
      </c>
      <c r="C1908" s="9">
        <v>0.66111111111111109</v>
      </c>
      <c r="D1908" t="s">
        <v>4744</v>
      </c>
      <c r="E1908" t="s">
        <v>4627</v>
      </c>
      <c r="F1908" t="s">
        <v>4625</v>
      </c>
      <c r="G1908" t="s">
        <v>1872</v>
      </c>
      <c r="H1908" s="10" t="s">
        <v>470</v>
      </c>
      <c r="I1908" s="10" t="s">
        <v>470</v>
      </c>
    </row>
    <row r="1909" spans="1:9" x14ac:dyDescent="0.2">
      <c r="A1909">
        <v>1908</v>
      </c>
      <c r="B1909" s="5">
        <v>39966</v>
      </c>
      <c r="C1909" s="9">
        <v>0.66111111111111109</v>
      </c>
      <c r="D1909" t="s">
        <v>4744</v>
      </c>
      <c r="E1909" t="s">
        <v>4627</v>
      </c>
      <c r="F1909" t="s">
        <v>4625</v>
      </c>
      <c r="G1909" t="s">
        <v>471</v>
      </c>
      <c r="H1909" s="10" t="s">
        <v>472</v>
      </c>
      <c r="I1909" s="10" t="s">
        <v>472</v>
      </c>
    </row>
    <row r="1910" spans="1:9" x14ac:dyDescent="0.2">
      <c r="A1910">
        <v>1909</v>
      </c>
      <c r="B1910" s="5">
        <v>39966</v>
      </c>
      <c r="C1910" s="9">
        <v>0.66111111111111109</v>
      </c>
      <c r="D1910" t="s">
        <v>4744</v>
      </c>
      <c r="E1910" t="s">
        <v>4627</v>
      </c>
      <c r="F1910" t="s">
        <v>4625</v>
      </c>
      <c r="G1910" t="s">
        <v>473</v>
      </c>
      <c r="H1910" s="10" t="s">
        <v>269</v>
      </c>
      <c r="I1910" s="10" t="s">
        <v>270</v>
      </c>
    </row>
    <row r="1911" spans="1:9" x14ac:dyDescent="0.2">
      <c r="A1911">
        <v>1910</v>
      </c>
      <c r="B1911" s="5">
        <v>39966</v>
      </c>
      <c r="C1911" s="9">
        <v>0.66111111111111109</v>
      </c>
      <c r="D1911" t="s">
        <v>4744</v>
      </c>
      <c r="E1911" t="s">
        <v>4627</v>
      </c>
      <c r="F1911" t="s">
        <v>4625</v>
      </c>
      <c r="G1911" t="s">
        <v>271</v>
      </c>
      <c r="H1911" s="10" t="s">
        <v>272</v>
      </c>
      <c r="I1911" s="10" t="s">
        <v>272</v>
      </c>
    </row>
    <row r="1912" spans="1:9" x14ac:dyDescent="0.2">
      <c r="A1912">
        <v>1911</v>
      </c>
      <c r="B1912" s="5">
        <v>39966</v>
      </c>
      <c r="C1912" s="9">
        <v>0.66111111111111109</v>
      </c>
      <c r="D1912" t="s">
        <v>4744</v>
      </c>
      <c r="E1912" t="s">
        <v>4627</v>
      </c>
      <c r="F1912" t="s">
        <v>4625</v>
      </c>
      <c r="G1912" t="s">
        <v>273</v>
      </c>
      <c r="H1912" s="10" t="s">
        <v>274</v>
      </c>
      <c r="I1912" s="10" t="s">
        <v>275</v>
      </c>
    </row>
    <row r="1913" spans="1:9" x14ac:dyDescent="0.2">
      <c r="A1913">
        <v>1912</v>
      </c>
      <c r="B1913" s="5">
        <v>39966</v>
      </c>
      <c r="C1913" s="9">
        <v>0.66111111111111109</v>
      </c>
      <c r="D1913" t="s">
        <v>4744</v>
      </c>
      <c r="E1913" t="s">
        <v>4627</v>
      </c>
      <c r="F1913" t="s">
        <v>4625</v>
      </c>
      <c r="G1913" t="s">
        <v>276</v>
      </c>
      <c r="H1913" s="10" t="s">
        <v>2908</v>
      </c>
      <c r="I1913" s="10" t="s">
        <v>2908</v>
      </c>
    </row>
    <row r="1914" spans="1:9" x14ac:dyDescent="0.2">
      <c r="A1914">
        <v>1913</v>
      </c>
      <c r="B1914" s="5">
        <v>39966</v>
      </c>
      <c r="C1914" s="9">
        <v>0.66111111111111109</v>
      </c>
      <c r="D1914" t="s">
        <v>4744</v>
      </c>
      <c r="E1914" t="s">
        <v>4627</v>
      </c>
      <c r="F1914" t="s">
        <v>4625</v>
      </c>
      <c r="G1914" t="s">
        <v>2909</v>
      </c>
      <c r="H1914" s="10" t="s">
        <v>2910</v>
      </c>
      <c r="I1914" s="10" t="s">
        <v>2910</v>
      </c>
    </row>
    <row r="1915" spans="1:9" x14ac:dyDescent="0.2">
      <c r="A1915">
        <v>1914</v>
      </c>
      <c r="B1915" s="5">
        <v>39966</v>
      </c>
      <c r="C1915" s="9">
        <v>0.66111111111111109</v>
      </c>
      <c r="D1915" t="s">
        <v>4744</v>
      </c>
      <c r="E1915" t="s">
        <v>4627</v>
      </c>
      <c r="F1915" t="s">
        <v>4625</v>
      </c>
      <c r="G1915" t="s">
        <v>2911</v>
      </c>
      <c r="H1915" s="10" t="s">
        <v>2544</v>
      </c>
      <c r="I1915" s="10" t="s">
        <v>2544</v>
      </c>
    </row>
    <row r="1916" spans="1:9" x14ac:dyDescent="0.2">
      <c r="A1916">
        <v>1915</v>
      </c>
      <c r="B1916" s="5">
        <v>39966</v>
      </c>
      <c r="C1916" s="9">
        <v>0.66111111111111109</v>
      </c>
      <c r="D1916" t="s">
        <v>4744</v>
      </c>
      <c r="E1916" t="s">
        <v>4627</v>
      </c>
      <c r="F1916" t="s">
        <v>4625</v>
      </c>
      <c r="G1916" t="s">
        <v>2545</v>
      </c>
      <c r="H1916" s="10" t="s">
        <v>2546</v>
      </c>
      <c r="I1916" s="10" t="s">
        <v>2546</v>
      </c>
    </row>
    <row r="1917" spans="1:9" x14ac:dyDescent="0.2">
      <c r="A1917">
        <v>1916</v>
      </c>
      <c r="B1917" s="5">
        <v>39966</v>
      </c>
      <c r="C1917" s="9">
        <v>0.66111111111111109</v>
      </c>
      <c r="D1917" t="s">
        <v>4744</v>
      </c>
      <c r="E1917" t="s">
        <v>4627</v>
      </c>
      <c r="F1917" t="s">
        <v>4625</v>
      </c>
      <c r="G1917" t="s">
        <v>2547</v>
      </c>
      <c r="H1917" s="10" t="s">
        <v>2548</v>
      </c>
      <c r="I1917" s="10" t="s">
        <v>2548</v>
      </c>
    </row>
    <row r="1918" spans="1:9" x14ac:dyDescent="0.2">
      <c r="A1918">
        <v>1917</v>
      </c>
      <c r="B1918" s="5">
        <v>39966</v>
      </c>
      <c r="C1918" s="9">
        <v>0.66111111111111109</v>
      </c>
      <c r="D1918" t="s">
        <v>4744</v>
      </c>
      <c r="E1918" t="s">
        <v>4627</v>
      </c>
      <c r="F1918" t="s">
        <v>4625</v>
      </c>
      <c r="G1918" t="s">
        <v>2549</v>
      </c>
      <c r="H1918" s="10" t="s">
        <v>446</v>
      </c>
      <c r="I1918" s="10" t="s">
        <v>446</v>
      </c>
    </row>
    <row r="1919" spans="1:9" x14ac:dyDescent="0.2">
      <c r="A1919">
        <v>1918</v>
      </c>
      <c r="B1919" s="5">
        <v>39966</v>
      </c>
      <c r="C1919" s="9">
        <v>0.66111111111111109</v>
      </c>
      <c r="D1919" t="s">
        <v>4744</v>
      </c>
      <c r="E1919" t="s">
        <v>4627</v>
      </c>
      <c r="F1919" t="s">
        <v>4625</v>
      </c>
      <c r="G1919" t="s">
        <v>447</v>
      </c>
      <c r="H1919" s="10" t="s">
        <v>448</v>
      </c>
      <c r="I1919" s="10" t="s">
        <v>448</v>
      </c>
    </row>
    <row r="1920" spans="1:9" x14ac:dyDescent="0.2">
      <c r="A1920">
        <v>1919</v>
      </c>
      <c r="B1920" s="5">
        <v>39966</v>
      </c>
      <c r="C1920" s="9">
        <v>0.66111111111111109</v>
      </c>
      <c r="D1920" t="s">
        <v>4744</v>
      </c>
      <c r="E1920" t="s">
        <v>4627</v>
      </c>
      <c r="F1920" t="s">
        <v>4625</v>
      </c>
      <c r="G1920" t="s">
        <v>2487</v>
      </c>
      <c r="H1920" s="10" t="s">
        <v>2488</v>
      </c>
      <c r="I1920" s="10" t="s">
        <v>2489</v>
      </c>
    </row>
    <row r="1921" spans="1:9" x14ac:dyDescent="0.2">
      <c r="A1921">
        <v>1920</v>
      </c>
      <c r="B1921" s="5">
        <v>39966</v>
      </c>
      <c r="C1921" s="9">
        <v>0.66111111111111109</v>
      </c>
      <c r="D1921" t="s">
        <v>4744</v>
      </c>
      <c r="E1921" t="s">
        <v>4627</v>
      </c>
      <c r="F1921" t="s">
        <v>4625</v>
      </c>
      <c r="G1921" t="s">
        <v>2490</v>
      </c>
      <c r="H1921" s="10" t="s">
        <v>2491</v>
      </c>
      <c r="I1921" s="10" t="s">
        <v>2491</v>
      </c>
    </row>
    <row r="1922" spans="1:9" x14ac:dyDescent="0.2">
      <c r="A1922">
        <v>1921</v>
      </c>
      <c r="B1922" s="5">
        <v>39966</v>
      </c>
      <c r="C1922" s="9">
        <v>0.66111111111111109</v>
      </c>
      <c r="D1922" t="s">
        <v>4744</v>
      </c>
      <c r="E1922" t="s">
        <v>4627</v>
      </c>
      <c r="F1922" t="s">
        <v>4625</v>
      </c>
      <c r="G1922" t="s">
        <v>2492</v>
      </c>
      <c r="H1922" s="10" t="s">
        <v>2493</v>
      </c>
      <c r="I1922" s="10" t="s">
        <v>2494</v>
      </c>
    </row>
    <row r="1923" spans="1:9" x14ac:dyDescent="0.2">
      <c r="A1923">
        <v>1922</v>
      </c>
      <c r="B1923" s="5">
        <v>39966</v>
      </c>
      <c r="C1923" s="9">
        <v>0.66111111111111109</v>
      </c>
      <c r="D1923" t="s">
        <v>4744</v>
      </c>
      <c r="E1923" t="s">
        <v>4627</v>
      </c>
      <c r="F1923" t="s">
        <v>4625</v>
      </c>
      <c r="G1923" t="s">
        <v>2495</v>
      </c>
      <c r="H1923" s="10" t="s">
        <v>2496</v>
      </c>
      <c r="I1923" s="10" t="s">
        <v>2497</v>
      </c>
    </row>
    <row r="1924" spans="1:9" x14ac:dyDescent="0.2">
      <c r="A1924">
        <v>1923</v>
      </c>
      <c r="B1924" s="5">
        <v>39966</v>
      </c>
      <c r="C1924" s="9">
        <v>0.66111111111111109</v>
      </c>
      <c r="D1924" t="s">
        <v>4744</v>
      </c>
      <c r="E1924" t="s">
        <v>4627</v>
      </c>
      <c r="F1924" t="s">
        <v>4625</v>
      </c>
      <c r="G1924" t="s">
        <v>2498</v>
      </c>
      <c r="H1924" s="10" t="s">
        <v>2499</v>
      </c>
      <c r="I1924" s="10" t="s">
        <v>2499</v>
      </c>
    </row>
    <row r="1925" spans="1:9" x14ac:dyDescent="0.2">
      <c r="A1925">
        <v>1924</v>
      </c>
      <c r="B1925" s="5">
        <v>39966</v>
      </c>
      <c r="C1925" s="9">
        <v>0.66111111111111109</v>
      </c>
      <c r="D1925" t="s">
        <v>4744</v>
      </c>
      <c r="E1925" t="s">
        <v>4627</v>
      </c>
      <c r="F1925" t="s">
        <v>4625</v>
      </c>
      <c r="G1925" t="s">
        <v>2500</v>
      </c>
      <c r="H1925" s="10" t="s">
        <v>2501</v>
      </c>
      <c r="I1925" s="10" t="s">
        <v>2501</v>
      </c>
    </row>
    <row r="1926" spans="1:9" x14ac:dyDescent="0.2">
      <c r="A1926">
        <v>1925</v>
      </c>
      <c r="B1926" s="5">
        <v>39966</v>
      </c>
      <c r="C1926" s="9">
        <v>0.66111111111111109</v>
      </c>
      <c r="D1926" t="s">
        <v>4744</v>
      </c>
      <c r="E1926" t="s">
        <v>4627</v>
      </c>
      <c r="F1926" t="s">
        <v>4625</v>
      </c>
      <c r="G1926" t="s">
        <v>2502</v>
      </c>
      <c r="H1926" s="10" t="s">
        <v>2503</v>
      </c>
      <c r="I1926" s="10" t="s">
        <v>2503</v>
      </c>
    </row>
    <row r="1927" spans="1:9" x14ac:dyDescent="0.2">
      <c r="A1927">
        <v>1926</v>
      </c>
      <c r="B1927" s="5">
        <v>39966</v>
      </c>
      <c r="C1927" s="9">
        <v>0.66111111111111109</v>
      </c>
      <c r="D1927" t="s">
        <v>4744</v>
      </c>
      <c r="E1927" t="s">
        <v>4627</v>
      </c>
      <c r="F1927" t="s">
        <v>4625</v>
      </c>
      <c r="G1927" t="s">
        <v>2504</v>
      </c>
      <c r="H1927" s="10" t="s">
        <v>2505</v>
      </c>
      <c r="I1927" s="10" t="s">
        <v>2505</v>
      </c>
    </row>
    <row r="1928" spans="1:9" x14ac:dyDescent="0.2">
      <c r="A1928">
        <v>1927</v>
      </c>
      <c r="B1928" s="5">
        <v>39966</v>
      </c>
      <c r="C1928" s="9">
        <v>0.66111111111111109</v>
      </c>
      <c r="D1928" t="s">
        <v>4744</v>
      </c>
      <c r="E1928" t="s">
        <v>4627</v>
      </c>
      <c r="F1928" t="s">
        <v>4625</v>
      </c>
      <c r="G1928" t="s">
        <v>2506</v>
      </c>
      <c r="H1928" s="10" t="s">
        <v>2507</v>
      </c>
      <c r="I1928" s="10" t="s">
        <v>2507</v>
      </c>
    </row>
    <row r="1929" spans="1:9" x14ac:dyDescent="0.2">
      <c r="A1929">
        <v>1928</v>
      </c>
      <c r="B1929" s="5">
        <v>39966</v>
      </c>
      <c r="C1929" s="9">
        <v>0.66111111111111109</v>
      </c>
      <c r="D1929" t="s">
        <v>4744</v>
      </c>
      <c r="E1929" t="s">
        <v>4627</v>
      </c>
      <c r="F1929" t="s">
        <v>4625</v>
      </c>
      <c r="G1929" t="s">
        <v>2508</v>
      </c>
      <c r="H1929" s="10" t="s">
        <v>2509</v>
      </c>
      <c r="I1929" s="10" t="s">
        <v>2509</v>
      </c>
    </row>
    <row r="1930" spans="1:9" x14ac:dyDescent="0.2">
      <c r="A1930">
        <v>1929</v>
      </c>
      <c r="B1930" s="5">
        <v>39966</v>
      </c>
      <c r="C1930" s="9">
        <v>0.66111111111111109</v>
      </c>
      <c r="D1930" t="s">
        <v>4744</v>
      </c>
      <c r="E1930" t="s">
        <v>4627</v>
      </c>
      <c r="F1930" t="s">
        <v>4625</v>
      </c>
      <c r="G1930" t="s">
        <v>2510</v>
      </c>
      <c r="H1930" s="10" t="s">
        <v>2511</v>
      </c>
      <c r="I1930" s="10" t="s">
        <v>2511</v>
      </c>
    </row>
    <row r="1931" spans="1:9" x14ac:dyDescent="0.2">
      <c r="A1931">
        <v>1930</v>
      </c>
      <c r="B1931" s="5">
        <v>39966</v>
      </c>
      <c r="C1931" s="9">
        <v>0.66111111111111109</v>
      </c>
      <c r="D1931" t="s">
        <v>4744</v>
      </c>
      <c r="E1931" t="s">
        <v>4627</v>
      </c>
      <c r="F1931" t="s">
        <v>4625</v>
      </c>
      <c r="G1931" t="s">
        <v>2512</v>
      </c>
      <c r="H1931" s="10" t="s">
        <v>2513</v>
      </c>
      <c r="I1931" s="10" t="s">
        <v>2513</v>
      </c>
    </row>
    <row r="1932" spans="1:9" x14ac:dyDescent="0.2">
      <c r="A1932">
        <v>1931</v>
      </c>
      <c r="B1932" s="5">
        <v>39966</v>
      </c>
      <c r="C1932" s="9">
        <v>0.66111111111111109</v>
      </c>
      <c r="D1932" t="s">
        <v>4744</v>
      </c>
      <c r="E1932" t="s">
        <v>4627</v>
      </c>
      <c r="F1932" t="s">
        <v>4625</v>
      </c>
      <c r="G1932" t="s">
        <v>2514</v>
      </c>
      <c r="H1932" s="10" t="s">
        <v>3844</v>
      </c>
      <c r="I1932" s="10" t="s">
        <v>3844</v>
      </c>
    </row>
    <row r="1933" spans="1:9" x14ac:dyDescent="0.2">
      <c r="A1933">
        <v>1932</v>
      </c>
      <c r="B1933" s="5">
        <v>39966</v>
      </c>
      <c r="C1933" s="9">
        <v>0.66111111111111109</v>
      </c>
      <c r="D1933" t="s">
        <v>4744</v>
      </c>
      <c r="E1933" t="s">
        <v>4627</v>
      </c>
      <c r="F1933" t="s">
        <v>4625</v>
      </c>
      <c r="G1933" t="s">
        <v>3845</v>
      </c>
      <c r="H1933" s="10" t="s">
        <v>5733</v>
      </c>
      <c r="I1933" s="10" t="s">
        <v>5733</v>
      </c>
    </row>
    <row r="1934" spans="1:9" x14ac:dyDescent="0.2">
      <c r="A1934">
        <v>1933</v>
      </c>
      <c r="B1934" s="5">
        <v>39966</v>
      </c>
      <c r="C1934" s="9">
        <v>0.66111111111111109</v>
      </c>
      <c r="D1934" t="s">
        <v>4744</v>
      </c>
      <c r="E1934" t="s">
        <v>4627</v>
      </c>
      <c r="F1934" t="s">
        <v>4625</v>
      </c>
      <c r="G1934" t="s">
        <v>5734</v>
      </c>
      <c r="H1934" s="10" t="s">
        <v>5735</v>
      </c>
      <c r="I1934" s="10" t="s">
        <v>5735</v>
      </c>
    </row>
    <row r="1935" spans="1:9" x14ac:dyDescent="0.2">
      <c r="A1935">
        <v>1934</v>
      </c>
      <c r="B1935" s="5">
        <v>39966</v>
      </c>
      <c r="C1935" s="9">
        <v>0.66111111111111109</v>
      </c>
      <c r="D1935" t="s">
        <v>4744</v>
      </c>
      <c r="E1935" t="s">
        <v>4627</v>
      </c>
      <c r="F1935" t="s">
        <v>4625</v>
      </c>
      <c r="G1935" t="s">
        <v>5736</v>
      </c>
      <c r="H1935" s="10" t="s">
        <v>5737</v>
      </c>
      <c r="I1935" s="10" t="s">
        <v>1289</v>
      </c>
    </row>
    <row r="1936" spans="1:9" x14ac:dyDescent="0.2">
      <c r="A1936">
        <v>1935</v>
      </c>
      <c r="B1936" s="5">
        <v>39966</v>
      </c>
      <c r="C1936" s="9">
        <v>0.66111111111111109</v>
      </c>
      <c r="D1936" t="s">
        <v>4744</v>
      </c>
      <c r="E1936" t="s">
        <v>4627</v>
      </c>
      <c r="F1936" t="s">
        <v>4625</v>
      </c>
      <c r="G1936" t="s">
        <v>1290</v>
      </c>
      <c r="H1936" s="10" t="s">
        <v>1291</v>
      </c>
      <c r="I1936" s="10" t="s">
        <v>1291</v>
      </c>
    </row>
    <row r="1937" spans="1:9" x14ac:dyDescent="0.2">
      <c r="A1937">
        <v>1936</v>
      </c>
      <c r="B1937" s="5">
        <v>39966</v>
      </c>
      <c r="C1937" s="9">
        <v>0.66111111111111109</v>
      </c>
      <c r="D1937" t="s">
        <v>4744</v>
      </c>
      <c r="E1937" t="s">
        <v>4627</v>
      </c>
      <c r="F1937" t="s">
        <v>4625</v>
      </c>
      <c r="G1937" t="s">
        <v>1292</v>
      </c>
      <c r="H1937" s="10" t="s">
        <v>1293</v>
      </c>
      <c r="I1937" s="10" t="s">
        <v>1293</v>
      </c>
    </row>
    <row r="1938" spans="1:9" x14ac:dyDescent="0.2">
      <c r="A1938">
        <v>1937</v>
      </c>
      <c r="B1938" s="5">
        <v>39966</v>
      </c>
      <c r="C1938" s="9">
        <v>0.66111111111111109</v>
      </c>
      <c r="D1938" t="s">
        <v>4744</v>
      </c>
      <c r="E1938" t="s">
        <v>4627</v>
      </c>
      <c r="F1938" t="s">
        <v>4625</v>
      </c>
      <c r="G1938" t="s">
        <v>1294</v>
      </c>
      <c r="H1938" s="10" t="s">
        <v>1182</v>
      </c>
      <c r="I1938" s="10" t="s">
        <v>1182</v>
      </c>
    </row>
    <row r="1939" spans="1:9" x14ac:dyDescent="0.2">
      <c r="A1939">
        <v>1938</v>
      </c>
      <c r="B1939" s="5">
        <v>39966</v>
      </c>
      <c r="C1939" s="9">
        <v>0.66111111111111109</v>
      </c>
      <c r="D1939" t="s">
        <v>4744</v>
      </c>
      <c r="E1939" t="s">
        <v>4627</v>
      </c>
      <c r="F1939" t="s">
        <v>4625</v>
      </c>
      <c r="G1939" t="s">
        <v>1183</v>
      </c>
      <c r="H1939" s="10" t="s">
        <v>1256</v>
      </c>
      <c r="I1939" s="10" t="s">
        <v>1256</v>
      </c>
    </row>
    <row r="1940" spans="1:9" x14ac:dyDescent="0.2">
      <c r="A1940">
        <v>1939</v>
      </c>
      <c r="B1940" s="5">
        <v>39966</v>
      </c>
      <c r="C1940" s="9">
        <v>0.66111111111111109</v>
      </c>
      <c r="D1940" t="s">
        <v>4744</v>
      </c>
      <c r="E1940" t="s">
        <v>4627</v>
      </c>
      <c r="F1940" t="s">
        <v>4625</v>
      </c>
      <c r="G1940" t="s">
        <v>1257</v>
      </c>
      <c r="H1940" s="10" t="s">
        <v>1258</v>
      </c>
      <c r="I1940" s="10" t="s">
        <v>1258</v>
      </c>
    </row>
    <row r="1941" spans="1:9" x14ac:dyDescent="0.2">
      <c r="A1941">
        <v>1940</v>
      </c>
      <c r="B1941" s="5">
        <v>39966</v>
      </c>
      <c r="C1941" s="9">
        <v>0.66111111111111109</v>
      </c>
      <c r="D1941" t="s">
        <v>4744</v>
      </c>
      <c r="E1941" t="s">
        <v>4627</v>
      </c>
      <c r="F1941" t="s">
        <v>4625</v>
      </c>
      <c r="G1941" t="s">
        <v>1259</v>
      </c>
      <c r="H1941" s="10" t="s">
        <v>1184</v>
      </c>
      <c r="I1941" s="10" t="s">
        <v>1184</v>
      </c>
    </row>
    <row r="1942" spans="1:9" x14ac:dyDescent="0.2">
      <c r="A1942">
        <v>1941</v>
      </c>
      <c r="B1942" s="5">
        <v>39966</v>
      </c>
      <c r="C1942" s="9">
        <v>0.66111111111111109</v>
      </c>
      <c r="D1942" t="s">
        <v>4744</v>
      </c>
      <c r="E1942" t="s">
        <v>4627</v>
      </c>
      <c r="F1942" t="s">
        <v>4625</v>
      </c>
      <c r="G1942" t="s">
        <v>1185</v>
      </c>
      <c r="H1942" s="10" t="s">
        <v>3916</v>
      </c>
      <c r="I1942" s="10" t="s">
        <v>3916</v>
      </c>
    </row>
    <row r="1943" spans="1:9" x14ac:dyDescent="0.2">
      <c r="A1943">
        <v>1942</v>
      </c>
      <c r="B1943" s="5">
        <v>39966</v>
      </c>
      <c r="C1943" s="9">
        <v>0.66111111111111109</v>
      </c>
      <c r="D1943" t="s">
        <v>4744</v>
      </c>
      <c r="E1943" t="s">
        <v>4627</v>
      </c>
      <c r="F1943" t="s">
        <v>4625</v>
      </c>
      <c r="G1943" t="s">
        <v>1159</v>
      </c>
      <c r="H1943" s="10" t="s">
        <v>4451</v>
      </c>
      <c r="I1943" s="10" t="s">
        <v>4451</v>
      </c>
    </row>
    <row r="1944" spans="1:9" x14ac:dyDescent="0.2">
      <c r="A1944">
        <v>1943</v>
      </c>
      <c r="B1944" s="5">
        <v>39966</v>
      </c>
      <c r="C1944" s="9">
        <v>0.66111111111111109</v>
      </c>
      <c r="D1944" t="s">
        <v>4744</v>
      </c>
      <c r="E1944" t="s">
        <v>4627</v>
      </c>
      <c r="F1944" t="s">
        <v>4625</v>
      </c>
      <c r="G1944" t="s">
        <v>4452</v>
      </c>
      <c r="H1944" s="10" t="s">
        <v>5406</v>
      </c>
      <c r="I1944" s="10" t="s">
        <v>5407</v>
      </c>
    </row>
    <row r="1945" spans="1:9" x14ac:dyDescent="0.2">
      <c r="A1945">
        <v>1944</v>
      </c>
      <c r="B1945" s="5">
        <v>39966</v>
      </c>
      <c r="C1945" s="9">
        <v>0.66111111111111109</v>
      </c>
      <c r="D1945" t="s">
        <v>4744</v>
      </c>
      <c r="E1945" t="s">
        <v>4627</v>
      </c>
      <c r="F1945" t="s">
        <v>4625</v>
      </c>
      <c r="G1945" t="s">
        <v>5408</v>
      </c>
      <c r="H1945" s="10" t="s">
        <v>5409</v>
      </c>
      <c r="I1945" s="10" t="s">
        <v>5409</v>
      </c>
    </row>
    <row r="1946" spans="1:9" x14ac:dyDescent="0.2">
      <c r="A1946">
        <v>1945</v>
      </c>
      <c r="B1946" s="5">
        <v>39966</v>
      </c>
      <c r="C1946" s="9">
        <v>0.66111111111111109</v>
      </c>
      <c r="D1946" t="s">
        <v>4744</v>
      </c>
      <c r="E1946" t="s">
        <v>4627</v>
      </c>
      <c r="F1946" t="s">
        <v>4625</v>
      </c>
      <c r="G1946" t="s">
        <v>5410</v>
      </c>
      <c r="H1946" s="10" t="s">
        <v>5411</v>
      </c>
      <c r="I1946" s="10" t="s">
        <v>5411</v>
      </c>
    </row>
    <row r="1947" spans="1:9" x14ac:dyDescent="0.2">
      <c r="A1947">
        <v>1946</v>
      </c>
      <c r="B1947" s="5">
        <v>39966</v>
      </c>
      <c r="C1947" s="9">
        <v>0.66111111111111109</v>
      </c>
      <c r="D1947" t="s">
        <v>4744</v>
      </c>
      <c r="E1947" t="s">
        <v>4627</v>
      </c>
      <c r="F1947" t="s">
        <v>4625</v>
      </c>
      <c r="G1947" t="s">
        <v>5412</v>
      </c>
      <c r="H1947" s="10" t="s">
        <v>4539</v>
      </c>
      <c r="I1947" s="10" t="s">
        <v>4539</v>
      </c>
    </row>
    <row r="1948" spans="1:9" x14ac:dyDescent="0.2">
      <c r="A1948">
        <v>1947</v>
      </c>
      <c r="B1948" s="5">
        <v>39966</v>
      </c>
      <c r="C1948" s="9">
        <v>0.66111111111111109</v>
      </c>
      <c r="D1948" t="s">
        <v>4744</v>
      </c>
      <c r="E1948" t="s">
        <v>4627</v>
      </c>
      <c r="F1948" t="s">
        <v>4625</v>
      </c>
      <c r="G1948" t="s">
        <v>4540</v>
      </c>
      <c r="H1948" s="10" t="s">
        <v>3751</v>
      </c>
      <c r="I1948" s="10" t="s">
        <v>3751</v>
      </c>
    </row>
    <row r="1949" spans="1:9" x14ac:dyDescent="0.2">
      <c r="A1949">
        <v>1948</v>
      </c>
      <c r="B1949" s="5">
        <v>39966</v>
      </c>
      <c r="C1949" s="9">
        <v>0.66111111111111109</v>
      </c>
      <c r="D1949" t="s">
        <v>4744</v>
      </c>
      <c r="E1949" t="s">
        <v>4627</v>
      </c>
      <c r="F1949" t="s">
        <v>4625</v>
      </c>
      <c r="G1949" t="s">
        <v>3752</v>
      </c>
      <c r="H1949" s="10" t="s">
        <v>1352</v>
      </c>
      <c r="I1949" s="10" t="s">
        <v>1352</v>
      </c>
    </row>
    <row r="1950" spans="1:9" x14ac:dyDescent="0.2">
      <c r="A1950">
        <v>1949</v>
      </c>
      <c r="B1950" s="5">
        <v>39966</v>
      </c>
      <c r="C1950" s="9">
        <v>0.66111111111111109</v>
      </c>
      <c r="D1950" t="s">
        <v>4744</v>
      </c>
      <c r="E1950" t="s">
        <v>4627</v>
      </c>
      <c r="F1950" t="s">
        <v>4625</v>
      </c>
      <c r="G1950" t="s">
        <v>1245</v>
      </c>
      <c r="H1950" s="10" t="s">
        <v>1246</v>
      </c>
      <c r="I1950" s="10" t="s">
        <v>1246</v>
      </c>
    </row>
    <row r="1951" spans="1:9" x14ac:dyDescent="0.2">
      <c r="A1951">
        <v>1950</v>
      </c>
      <c r="B1951" s="5">
        <v>39966</v>
      </c>
      <c r="C1951" s="9">
        <v>0.66111111111111109</v>
      </c>
      <c r="D1951" t="s">
        <v>4744</v>
      </c>
      <c r="E1951" t="s">
        <v>4627</v>
      </c>
      <c r="F1951" t="s">
        <v>4625</v>
      </c>
      <c r="G1951" t="s">
        <v>1247</v>
      </c>
      <c r="H1951" s="10" t="s">
        <v>1248</v>
      </c>
      <c r="I1951" s="10" t="s">
        <v>1248</v>
      </c>
    </row>
    <row r="1952" spans="1:9" x14ac:dyDescent="0.2">
      <c r="A1952">
        <v>1951</v>
      </c>
      <c r="B1952" s="5">
        <v>39966</v>
      </c>
      <c r="C1952" s="9">
        <v>0.66111111111111109</v>
      </c>
      <c r="D1952" t="s">
        <v>4744</v>
      </c>
      <c r="E1952" t="s">
        <v>4627</v>
      </c>
      <c r="F1952" t="s">
        <v>4625</v>
      </c>
      <c r="G1952" t="s">
        <v>1249</v>
      </c>
      <c r="H1952" s="10" t="s">
        <v>1250</v>
      </c>
      <c r="I1952" s="10" t="s">
        <v>1250</v>
      </c>
    </row>
    <row r="1953" spans="1:9" x14ac:dyDescent="0.2">
      <c r="A1953">
        <v>1952</v>
      </c>
      <c r="B1953" s="5">
        <v>39966</v>
      </c>
      <c r="C1953" s="9">
        <v>0.66111111111111109</v>
      </c>
      <c r="D1953" t="s">
        <v>4744</v>
      </c>
      <c r="E1953" t="s">
        <v>4627</v>
      </c>
      <c r="F1953" t="s">
        <v>4625</v>
      </c>
      <c r="G1953" t="s">
        <v>1251</v>
      </c>
      <c r="H1953" s="10" t="s">
        <v>1252</v>
      </c>
      <c r="I1953" s="10" t="s">
        <v>1252</v>
      </c>
    </row>
    <row r="1954" spans="1:9" x14ac:dyDescent="0.2">
      <c r="A1954">
        <v>1953</v>
      </c>
      <c r="B1954" s="5">
        <v>39966</v>
      </c>
      <c r="C1954" s="9">
        <v>0.66111111111111109</v>
      </c>
      <c r="D1954" t="s">
        <v>4744</v>
      </c>
      <c r="E1954" t="s">
        <v>4627</v>
      </c>
      <c r="F1954" t="s">
        <v>4625</v>
      </c>
      <c r="G1954" t="s">
        <v>1253</v>
      </c>
      <c r="H1954" s="10" t="s">
        <v>1254</v>
      </c>
      <c r="I1954" s="10" t="s">
        <v>1254</v>
      </c>
    </row>
    <row r="1955" spans="1:9" x14ac:dyDescent="0.2">
      <c r="A1955">
        <v>1954</v>
      </c>
      <c r="B1955" s="5">
        <v>39966</v>
      </c>
      <c r="C1955" s="9">
        <v>0.66111111111111109</v>
      </c>
      <c r="D1955" t="s">
        <v>4744</v>
      </c>
      <c r="E1955" t="s">
        <v>4627</v>
      </c>
      <c r="F1955" t="s">
        <v>4625</v>
      </c>
      <c r="G1955" t="s">
        <v>1255</v>
      </c>
      <c r="H1955" s="10" t="s">
        <v>3284</v>
      </c>
      <c r="I1955" s="10" t="s">
        <v>988</v>
      </c>
    </row>
    <row r="1956" spans="1:9" x14ac:dyDescent="0.2">
      <c r="A1956">
        <v>1955</v>
      </c>
      <c r="B1956" s="5">
        <v>39966</v>
      </c>
      <c r="C1956" s="9">
        <v>0.66111111111111109</v>
      </c>
      <c r="D1956" t="s">
        <v>4744</v>
      </c>
      <c r="E1956" t="s">
        <v>4627</v>
      </c>
      <c r="F1956" t="s">
        <v>4625</v>
      </c>
      <c r="G1956" t="s">
        <v>989</v>
      </c>
      <c r="H1956" s="10" t="s">
        <v>990</v>
      </c>
      <c r="I1956" s="10" t="s">
        <v>990</v>
      </c>
    </row>
    <row r="1957" spans="1:9" x14ac:dyDescent="0.2">
      <c r="A1957">
        <v>1956</v>
      </c>
      <c r="B1957" s="5">
        <v>39966</v>
      </c>
      <c r="C1957" s="9">
        <v>0.66111111111111109</v>
      </c>
      <c r="D1957" t="s">
        <v>4744</v>
      </c>
      <c r="E1957" t="s">
        <v>4627</v>
      </c>
      <c r="F1957" t="s">
        <v>4625</v>
      </c>
      <c r="G1957" t="s">
        <v>991</v>
      </c>
      <c r="H1957" s="10" t="s">
        <v>992</v>
      </c>
      <c r="I1957" s="10" t="s">
        <v>992</v>
      </c>
    </row>
    <row r="1958" spans="1:9" x14ac:dyDescent="0.2">
      <c r="A1958">
        <v>1957</v>
      </c>
      <c r="B1958" s="5">
        <v>39966</v>
      </c>
      <c r="C1958" s="9">
        <v>0.66111111111111109</v>
      </c>
      <c r="D1958" t="s">
        <v>4744</v>
      </c>
      <c r="E1958" t="s">
        <v>4627</v>
      </c>
      <c r="F1958" t="s">
        <v>4625</v>
      </c>
      <c r="G1958" t="s">
        <v>993</v>
      </c>
      <c r="H1958" s="10" t="s">
        <v>994</v>
      </c>
      <c r="I1958" s="10" t="s">
        <v>994</v>
      </c>
    </row>
    <row r="1959" spans="1:9" x14ac:dyDescent="0.2">
      <c r="A1959">
        <v>1958</v>
      </c>
      <c r="B1959" s="5">
        <v>39966</v>
      </c>
      <c r="C1959" s="9">
        <v>0.66111111111111109</v>
      </c>
      <c r="D1959" t="s">
        <v>4744</v>
      </c>
      <c r="E1959" t="s">
        <v>4627</v>
      </c>
      <c r="F1959" t="s">
        <v>4625</v>
      </c>
      <c r="G1959" t="s">
        <v>995</v>
      </c>
      <c r="H1959" s="10" t="s">
        <v>996</v>
      </c>
      <c r="I1959" s="10" t="s">
        <v>996</v>
      </c>
    </row>
    <row r="1960" spans="1:9" s="8" customFormat="1" x14ac:dyDescent="0.2">
      <c r="A1960" s="8">
        <v>1959</v>
      </c>
      <c r="B1960" s="12">
        <v>39966</v>
      </c>
      <c r="C1960" s="13">
        <v>0.66111111111111109</v>
      </c>
      <c r="D1960" s="8" t="s">
        <v>4744</v>
      </c>
      <c r="E1960" s="8" t="s">
        <v>4627</v>
      </c>
      <c r="F1960" s="8" t="s">
        <v>4625</v>
      </c>
      <c r="G1960" s="8" t="s">
        <v>997</v>
      </c>
      <c r="H1960" s="14" t="s">
        <v>998</v>
      </c>
      <c r="I1960" s="14" t="s">
        <v>2881</v>
      </c>
    </row>
    <row r="1962" spans="1:9" x14ac:dyDescent="0.2">
      <c r="A1962" t="s">
        <v>5252</v>
      </c>
    </row>
  </sheetData>
  <customSheetViews>
    <customSheetView guid="{A7262B3C-C1C8-4CF7-A2DA-10A2289A6C50}" state="hidden" showRuler="0">
      <selection activeCell="G27" sqref="G27"/>
      <pageMargins left="0.75" right="0.75" top="1" bottom="1" header="0.5" footer="0.5"/>
      <pageSetup paperSize="9" orientation="portrait" r:id="rId1"/>
      <headerFooter alignWithMargins="0"/>
    </customSheetView>
    <customSheetView guid="{6EA2E4B1-1818-4D23-8323-534762E86BAB}" state="hidden" showRuler="0">
      <selection activeCell="G27" sqref="G27"/>
      <pageMargins left="0.75" right="0.75" top="1" bottom="1" header="0.5" footer="0.5"/>
      <pageSetup paperSize="9" orientation="portrait" r:id="rId2"/>
      <headerFooter alignWithMargins="0"/>
    </customSheetView>
    <customSheetView guid="{D23C7A63-4CC9-4560-A82D-983546AC29A9}" showPageBreaks="1" state="hidden" showRuler="0">
      <selection activeCell="G27" sqref="G27"/>
      <pageMargins left="0.75" right="0.75" top="1" bottom="1" header="0.5" footer="0.5"/>
      <pageSetup paperSize="9" orientation="portrait" r:id="rId3"/>
      <headerFooter alignWithMargins="0"/>
    </customSheetView>
    <customSheetView guid="{DFED832F-3F8B-4A09-BFF7-8D6595CBC6A7}" showPageBreaks="1" state="hidden" showRuler="0">
      <selection activeCell="G27" sqref="G27"/>
      <pageMargins left="0.75" right="0.75" top="1" bottom="1" header="0.5" footer="0.5"/>
      <pageSetup paperSize="9" orientation="portrait" r:id="rId4"/>
      <headerFooter alignWithMargins="0"/>
    </customSheetView>
    <customSheetView guid="{415B0F28-B441-4C53-8DD5-75802AEA050B}" showPageBreaks="1" state="hidden" showRuler="0">
      <selection activeCell="G27" sqref="G27"/>
      <pageMargins left="0.75" right="0.75" top="1" bottom="1" header="0.5" footer="0.5"/>
      <pageSetup paperSize="9" orientation="portrait" r:id="rId5"/>
      <headerFooter alignWithMargins="0"/>
    </customSheetView>
    <customSheetView guid="{A5466FD0-53D6-4123-A4FC-EA0EF7628429}" state="hidden" showRuler="0">
      <selection activeCell="G27" sqref="G27"/>
      <pageMargins left="0.75" right="0.75" top="1" bottom="1" header="0.5" footer="0.5"/>
      <pageSetup paperSize="9" orientation="portrait" r:id="rId6"/>
      <headerFooter alignWithMargins="0"/>
    </customSheetView>
    <customSheetView guid="{6CDA5590-4C78-4F46-BDBB-E176606D100F}" state="hidden" showRuler="0">
      <selection activeCell="G27" sqref="G27"/>
      <pageMargins left="0.75" right="0.75" top="1" bottom="1" header="0.5" footer="0.5"/>
      <pageSetup paperSize="9" orientation="portrait" r:id="rId7"/>
      <headerFooter alignWithMargins="0"/>
    </customSheetView>
    <customSheetView guid="{D84FE74D-7653-4F11-8FF4-8D3F854352CF}" state="hidden" showRuler="0">
      <selection activeCell="G27" sqref="G27"/>
      <pageMargins left="0.75" right="0.75" top="1" bottom="1" header="0.5" footer="0.5"/>
      <pageSetup paperSize="9" orientation="portrait" r:id="rId8"/>
      <headerFooter alignWithMargins="0"/>
    </customSheetView>
    <customSheetView guid="{DEBEFEF1-EA9C-40E0-B665-52743954C80A}" state="hidden" showRuler="0">
      <selection activeCell="G27" sqref="G27"/>
      <pageMargins left="0.75" right="0.75" top="1" bottom="1" header="0.5" footer="0.5"/>
      <headerFooter alignWithMargins="0"/>
    </customSheetView>
    <customSheetView guid="{04BE2F06-068F-46C1-8F18-782D73DAC1C3}" state="hidden" showRuler="0">
      <selection activeCell="G27" sqref="G27"/>
      <pageMargins left="0.75" right="0.75" top="1" bottom="1" header="0.5" footer="0.5"/>
      <pageSetup paperSize="9" orientation="portrait" r:id="rId9"/>
      <headerFooter alignWithMargins="0"/>
    </customSheetView>
    <customSheetView guid="{B17F4642-7F48-45C1-8497-5E8B110C96F9}" showPageBreaks="1" state="hidden" showRuler="0">
      <selection activeCell="G27" sqref="G27"/>
      <pageMargins left="0.75" right="0.75" top="1" bottom="1" header="0.5" footer="0.5"/>
      <pageSetup paperSize="9" orientation="portrait" r:id="rId10"/>
      <headerFooter alignWithMargins="0"/>
    </customSheetView>
    <customSheetView guid="{1DC56B55-E64C-4C35-81E0-E4E64121D7CC}" state="hidden" showRuler="0">
      <selection activeCell="G27" sqref="G27"/>
      <pageMargins left="0.75" right="0.75" top="1" bottom="1" header="0.5" footer="0.5"/>
      <pageSetup paperSize="9" orientation="portrait" r:id="rId11"/>
      <headerFooter alignWithMargins="0"/>
    </customSheetView>
    <customSheetView guid="{D40E02CB-250A-43D5-913E-CE69D56C098D}" state="hidden" showRuler="0">
      <selection activeCell="G27" sqref="G27"/>
      <pageMargins left="0.75" right="0.75" top="1" bottom="1" header="0.5" footer="0.5"/>
      <pageSetup paperSize="9" orientation="portrait" r:id="rId12"/>
      <headerFooter alignWithMargins="0"/>
    </customSheetView>
    <customSheetView guid="{A9D258BF-5CBB-476A-A72C-87CE4BE4C93D}" state="hidden" showRuler="0">
      <selection activeCell="G27" sqref="G27"/>
      <pageMargins left="0.75" right="0.75" top="1" bottom="1" header="0.5" footer="0.5"/>
      <pageSetup paperSize="9" orientation="portrait" r:id="rId13"/>
      <headerFooter alignWithMargins="0"/>
    </customSheetView>
    <customSheetView guid="{65DE4B96-C34F-4503-8168-F791E0A6D596}" state="hidden" showRuler="0">
      <selection activeCell="G27" sqref="G27"/>
      <pageMargins left="0.75" right="0.75" top="1" bottom="1" header="0.5" footer="0.5"/>
      <pageSetup paperSize="9" orientation="portrait" r:id="rId14"/>
      <headerFooter alignWithMargins="0"/>
    </customSheetView>
    <customSheetView guid="{F83769C7-D7DB-41D4-8411-D12605B9DBFD}" showPageBreaks="1" state="hidden" showRuler="0">
      <selection activeCell="G27" sqref="G27"/>
      <pageMargins left="0.75" right="0.75" top="1" bottom="1" header="0.5" footer="0.5"/>
      <pageSetup paperSize="9" orientation="portrait" r:id="rId15"/>
      <headerFooter alignWithMargins="0"/>
    </customSheetView>
    <customSheetView guid="{F7581F19-6F49-4387-AED4-957D74B01797}" state="hidden" showRuler="0">
      <selection activeCell="G27" sqref="G27"/>
      <pageMargins left="0.75" right="0.75" top="1" bottom="1" header="0.5" footer="0.5"/>
      <pageSetup paperSize="9" orientation="portrait" r:id="rId16"/>
      <headerFooter alignWithMargins="0"/>
    </customSheetView>
    <customSheetView guid="{01A937C1-7DF2-425C-A0A8-40BCB18B65AA}" showPageBreaks="1" state="hidden" showRuler="0">
      <selection activeCell="G27" sqref="G27"/>
      <pageMargins left="0.75" right="0.75" top="1" bottom="1" header="0.5" footer="0.5"/>
      <pageSetup paperSize="9" orientation="portrait" r:id="rId17"/>
      <headerFooter alignWithMargins="0"/>
    </customSheetView>
    <customSheetView guid="{CFD9DC10-A509-4223-AE9D-7D62883DC955}" state="hidden" showRuler="0">
      <selection activeCell="G27" sqref="G27"/>
      <pageMargins left="0.75" right="0.75" top="1" bottom="1" header="0.5" footer="0.5"/>
      <pageSetup paperSize="9" orientation="portrait" r:id="rId18"/>
      <headerFooter alignWithMargins="0"/>
    </customSheetView>
    <customSheetView guid="{DA058580-F501-4026-93CA-563992083613}" state="hidden" showRuler="0">
      <selection activeCell="G27" sqref="G27"/>
      <pageMargins left="0.75" right="0.75" top="1" bottom="1" header="0.5" footer="0.5"/>
      <pageSetup paperSize="9" orientation="portrait" r:id="rId19"/>
      <headerFooter alignWithMargins="0"/>
    </customSheetView>
    <customSheetView guid="{B7A36877-86E6-4167-A42C-F208B9788E52}" state="hidden" showRuler="0">
      <selection activeCell="G27" sqref="G27"/>
      <pageMargins left="0.75" right="0.75" top="1" bottom="1" header="0.5" footer="0.5"/>
      <pageSetup paperSize="9" orientation="portrait" r:id="rId20"/>
      <headerFooter alignWithMargins="0"/>
    </customSheetView>
  </customSheetViews>
  <phoneticPr fontId="0" type="noConversion"/>
  <pageMargins left="0.75" right="0.75" top="1" bottom="1" header="0.5" footer="0.5"/>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0"/>
  <sheetViews>
    <sheetView workbookViewId="0">
      <selection activeCell="C13" sqref="C13"/>
    </sheetView>
  </sheetViews>
  <sheetFormatPr defaultRowHeight="12.75" x14ac:dyDescent="0.2"/>
  <cols>
    <col min="1" max="1" width="9.140625" style="1"/>
    <col min="2" max="2" width="14.42578125" bestFit="1" customWidth="1"/>
    <col min="3" max="3" width="30.42578125" customWidth="1"/>
    <col min="4" max="4" width="21.5703125" customWidth="1"/>
    <col min="5" max="5" width="28.42578125" bestFit="1" customWidth="1"/>
    <col min="6" max="6" width="46" customWidth="1"/>
    <col min="7" max="7" width="26.42578125" bestFit="1" customWidth="1"/>
  </cols>
  <sheetData>
    <row r="1" spans="1:7" x14ac:dyDescent="0.2">
      <c r="A1" s="40" t="s">
        <v>5205</v>
      </c>
    </row>
    <row r="3" spans="1:7" s="19" customFormat="1" ht="12" customHeight="1" x14ac:dyDescent="0.2">
      <c r="A3" s="21"/>
      <c r="B3" s="21" t="s">
        <v>3805</v>
      </c>
      <c r="C3" s="21" t="s">
        <v>3803</v>
      </c>
      <c r="D3" s="21" t="s">
        <v>3808</v>
      </c>
      <c r="E3" s="21" t="s">
        <v>3804</v>
      </c>
      <c r="F3" s="21" t="s">
        <v>3813</v>
      </c>
      <c r="G3" s="21" t="s">
        <v>5189</v>
      </c>
    </row>
    <row r="4" spans="1:7" ht="51.75" customHeight="1" x14ac:dyDescent="0.2">
      <c r="A4" s="4">
        <v>16</v>
      </c>
      <c r="B4" s="30">
        <v>39998</v>
      </c>
      <c r="C4" s="36" t="s">
        <v>3806</v>
      </c>
      <c r="D4" s="33" t="s">
        <v>3810</v>
      </c>
      <c r="E4" s="31" t="s">
        <v>3807</v>
      </c>
      <c r="F4" s="26" t="s">
        <v>3814</v>
      </c>
      <c r="G4" s="39" t="s">
        <v>5198</v>
      </c>
    </row>
    <row r="5" spans="1:7" ht="63.75" x14ac:dyDescent="0.2">
      <c r="A5" s="4">
        <v>17</v>
      </c>
      <c r="B5" s="30">
        <v>40015</v>
      </c>
      <c r="C5" s="33" t="s">
        <v>3817</v>
      </c>
      <c r="D5" s="33" t="s">
        <v>3809</v>
      </c>
      <c r="E5" s="31" t="s">
        <v>3842</v>
      </c>
      <c r="F5" s="23" t="s">
        <v>5199</v>
      </c>
      <c r="G5" s="3" t="s">
        <v>685</v>
      </c>
    </row>
    <row r="6" spans="1:7" ht="76.5" x14ac:dyDescent="0.2">
      <c r="A6" s="2">
        <v>18</v>
      </c>
      <c r="B6" s="25">
        <v>40028</v>
      </c>
      <c r="C6" s="24" t="s">
        <v>3815</v>
      </c>
      <c r="D6" s="24" t="s">
        <v>3811</v>
      </c>
      <c r="E6" s="24" t="s">
        <v>3812</v>
      </c>
      <c r="F6" s="23" t="s">
        <v>5200</v>
      </c>
      <c r="G6" s="3" t="s">
        <v>5190</v>
      </c>
    </row>
    <row r="7" spans="1:7" ht="38.25" x14ac:dyDescent="0.2">
      <c r="A7" s="4">
        <v>20</v>
      </c>
      <c r="B7" s="30">
        <v>40204</v>
      </c>
      <c r="C7" s="33" t="s">
        <v>5191</v>
      </c>
      <c r="D7" s="37">
        <v>59670</v>
      </c>
      <c r="E7" s="32" t="s">
        <v>3816</v>
      </c>
      <c r="F7" s="23" t="s">
        <v>3830</v>
      </c>
      <c r="G7" s="3" t="s">
        <v>5193</v>
      </c>
    </row>
    <row r="8" spans="1:7" ht="38.25" x14ac:dyDescent="0.2">
      <c r="A8" s="4">
        <v>22</v>
      </c>
      <c r="B8" s="30">
        <v>40232</v>
      </c>
      <c r="C8" s="24" t="s">
        <v>3831</v>
      </c>
      <c r="D8" s="37">
        <v>285000</v>
      </c>
      <c r="E8" s="26" t="s">
        <v>172</v>
      </c>
      <c r="F8" s="23" t="s">
        <v>3832</v>
      </c>
      <c r="G8" s="3" t="s">
        <v>5192</v>
      </c>
    </row>
    <row r="9" spans="1:7" ht="51" x14ac:dyDescent="0.2">
      <c r="A9" s="4">
        <v>100</v>
      </c>
      <c r="B9" s="30">
        <v>40239</v>
      </c>
      <c r="C9" s="31" t="s">
        <v>3822</v>
      </c>
      <c r="D9" s="24" t="s">
        <v>3823</v>
      </c>
      <c r="E9" s="26" t="s">
        <v>3821</v>
      </c>
      <c r="F9" s="23" t="s">
        <v>3820</v>
      </c>
      <c r="G9" s="3" t="s">
        <v>5198</v>
      </c>
    </row>
    <row r="10" spans="1:7" ht="38.25" x14ac:dyDescent="0.2">
      <c r="A10" s="2">
        <v>2</v>
      </c>
      <c r="B10" s="25">
        <v>40263</v>
      </c>
      <c r="C10" s="33" t="s">
        <v>3833</v>
      </c>
      <c r="D10" s="33" t="s">
        <v>3824</v>
      </c>
      <c r="E10" s="26" t="s">
        <v>3825</v>
      </c>
      <c r="F10" s="23" t="s">
        <v>3834</v>
      </c>
      <c r="G10" s="3" t="s">
        <v>5194</v>
      </c>
    </row>
    <row r="11" spans="1:7" ht="51" x14ac:dyDescent="0.2">
      <c r="A11" s="4">
        <v>3</v>
      </c>
      <c r="B11" s="30">
        <v>40240</v>
      </c>
      <c r="C11" s="31" t="s">
        <v>3827</v>
      </c>
      <c r="D11" s="31" t="s">
        <v>3828</v>
      </c>
      <c r="E11" s="27" t="s">
        <v>3829</v>
      </c>
      <c r="F11" s="35" t="s">
        <v>3826</v>
      </c>
      <c r="G11" s="39" t="s">
        <v>5198</v>
      </c>
    </row>
    <row r="12" spans="1:7" ht="63.75" x14ac:dyDescent="0.2">
      <c r="A12" s="4">
        <v>4</v>
      </c>
      <c r="B12" s="28">
        <v>40269</v>
      </c>
      <c r="C12" s="24" t="s">
        <v>3837</v>
      </c>
      <c r="D12" s="24" t="s">
        <v>3835</v>
      </c>
      <c r="E12" s="27" t="s">
        <v>3836</v>
      </c>
      <c r="F12" s="29" t="s">
        <v>5195</v>
      </c>
      <c r="G12" s="3" t="s">
        <v>5201</v>
      </c>
    </row>
    <row r="13" spans="1:7" ht="127.5" x14ac:dyDescent="0.2">
      <c r="A13" s="4">
        <v>6</v>
      </c>
      <c r="B13" s="30">
        <v>40315</v>
      </c>
      <c r="C13" s="24" t="s">
        <v>3838</v>
      </c>
      <c r="D13" s="31" t="s">
        <v>3839</v>
      </c>
      <c r="E13" s="31" t="s">
        <v>3849</v>
      </c>
      <c r="F13" s="29" t="s">
        <v>5202</v>
      </c>
      <c r="G13" s="3" t="s">
        <v>5203</v>
      </c>
    </row>
    <row r="14" spans="1:7" ht="95.25" customHeight="1" x14ac:dyDescent="0.2">
      <c r="A14" s="4">
        <v>7</v>
      </c>
      <c r="B14" s="30">
        <v>40304</v>
      </c>
      <c r="C14" s="24" t="s">
        <v>5204</v>
      </c>
      <c r="D14" s="38" t="s">
        <v>5196</v>
      </c>
      <c r="E14" s="31" t="s">
        <v>3840</v>
      </c>
      <c r="F14" s="29" t="s">
        <v>3841</v>
      </c>
      <c r="G14" s="33" t="s">
        <v>5197</v>
      </c>
    </row>
    <row r="15" spans="1:7" x14ac:dyDescent="0.2">
      <c r="A15" s="22"/>
      <c r="B15" s="20"/>
      <c r="C15" s="20"/>
      <c r="D15" s="20"/>
      <c r="E15" s="20"/>
      <c r="F15" s="34"/>
    </row>
    <row r="16" spans="1:7" x14ac:dyDescent="0.2">
      <c r="A16" s="22"/>
      <c r="B16" s="20"/>
      <c r="C16" s="20"/>
      <c r="D16" s="20"/>
      <c r="E16" s="20"/>
      <c r="F16" s="20"/>
    </row>
    <row r="17" spans="1:6" x14ac:dyDescent="0.2">
      <c r="A17" s="22"/>
      <c r="B17" s="20"/>
      <c r="C17" s="20"/>
      <c r="D17" s="20"/>
      <c r="E17" s="20"/>
      <c r="F17" s="20"/>
    </row>
    <row r="18" spans="1:6" x14ac:dyDescent="0.2">
      <c r="A18" s="22"/>
      <c r="B18" s="20"/>
      <c r="C18" s="20"/>
      <c r="D18" s="20"/>
      <c r="E18" s="20"/>
      <c r="F18" s="20"/>
    </row>
    <row r="19" spans="1:6" x14ac:dyDescent="0.2">
      <c r="A19" s="22"/>
      <c r="B19" s="20"/>
      <c r="C19" s="20"/>
      <c r="D19" s="20"/>
      <c r="E19" s="20"/>
      <c r="F19" s="20"/>
    </row>
    <row r="20" spans="1:6" x14ac:dyDescent="0.2">
      <c r="A20" s="22"/>
      <c r="B20" s="20"/>
      <c r="C20" s="20"/>
      <c r="D20" s="20"/>
      <c r="E20" s="20"/>
      <c r="F20" s="20"/>
    </row>
  </sheetData>
  <customSheetViews>
    <customSheetView guid="{A7262B3C-C1C8-4CF7-A2DA-10A2289A6C50}" showRuler="0">
      <selection activeCell="F4" sqref="F4"/>
      <pageMargins left="0.7" right="0.7" top="0.75" bottom="0.75" header="0.3" footer="0.3"/>
      <pageSetup paperSize="9" orientation="portrait" r:id="rId1"/>
      <headerFooter alignWithMargins="0"/>
    </customSheetView>
    <customSheetView guid="{6EA2E4B1-1818-4D23-8323-534762E86BAB}">
      <selection activeCell="F4" sqref="F4"/>
      <pageMargins left="0.7" right="0.7" top="0.75" bottom="0.75" header="0.3" footer="0.3"/>
      <pageSetup paperSize="9" orientation="portrait" r:id="rId2"/>
    </customSheetView>
    <customSheetView guid="{D23C7A63-4CC9-4560-A82D-983546AC29A9}">
      <selection activeCell="B5" sqref="B5"/>
      <pageMargins left="0.7" right="0.7" top="0.75" bottom="0.75" header="0.3" footer="0.3"/>
      <pageSetup paperSize="9" orientation="portrait" r:id="rId3"/>
    </customSheetView>
    <customSheetView guid="{01A937C1-7DF2-425C-A0A8-40BCB18B65AA}">
      <selection activeCell="F4" sqref="F4"/>
      <pageMargins left="0.7" right="0.7" top="0.75" bottom="0.75" header="0.3" footer="0.3"/>
      <pageSetup paperSize="9" orientation="portrait" r:id="rId4"/>
    </customSheetView>
    <customSheetView guid="{CFD9DC10-A509-4223-AE9D-7D62883DC955}">
      <selection activeCell="F4" sqref="F4"/>
      <pageMargins left="0.7" right="0.7" top="0.75" bottom="0.75" header="0.3" footer="0.3"/>
      <pageSetup paperSize="9" orientation="portrait" r:id="rId5"/>
    </customSheetView>
    <customSheetView guid="{DA058580-F501-4026-93CA-563992083613}">
      <selection activeCell="F4" sqref="F4"/>
      <pageMargins left="0.7" right="0.7" top="0.75" bottom="0.75" header="0.3" footer="0.3"/>
      <pageSetup paperSize="9" orientation="portrait" r:id="rId6"/>
    </customSheetView>
    <customSheetView guid="{B7A36877-86E6-4167-A42C-F208B9788E52}">
      <selection activeCell="F4" sqref="F4"/>
      <pageMargins left="0.7" right="0.7" top="0.75" bottom="0.75" header="0.3" footer="0.3"/>
      <pageSetup paperSize="9" orientation="portrait" r:id="rId7"/>
    </customSheetView>
  </customSheetViews>
  <phoneticPr fontId="0" type="noConversion"/>
  <pageMargins left="0.7" right="0.7" top="0.75" bottom="0.75" header="0.3" footer="0.3"/>
  <pageSetup paperSize="9" orientation="portrait"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3" tint="0.39997558519241921"/>
    <pageSetUpPr fitToPage="1"/>
  </sheetPr>
  <dimension ref="A1:XF206"/>
  <sheetViews>
    <sheetView topLeftCell="J1" zoomScale="70" zoomScaleNormal="70" zoomScaleSheetLayoutView="10" workbookViewId="0">
      <pane ySplit="3" topLeftCell="A4" activePane="bottomLeft" state="frozen"/>
      <selection pane="bottomLeft" activeCell="L4" sqref="L4"/>
    </sheetView>
  </sheetViews>
  <sheetFormatPr defaultRowHeight="12.75" x14ac:dyDescent="0.2"/>
  <cols>
    <col min="1" max="1" width="24" bestFit="1" customWidth="1"/>
    <col min="2" max="2" width="25.42578125" customWidth="1"/>
    <col min="3" max="3" width="15.5703125" bestFit="1" customWidth="1"/>
    <col min="4" max="4" width="14" bestFit="1" customWidth="1"/>
    <col min="5" max="5" width="16.42578125" bestFit="1" customWidth="1"/>
    <col min="6" max="6" width="20" customWidth="1"/>
    <col min="7" max="7" width="21.5703125" style="268" customWidth="1"/>
    <col min="8" max="8" width="23.42578125" bestFit="1" customWidth="1"/>
    <col min="9" max="9" width="27" customWidth="1"/>
    <col min="10" max="11" width="27" style="375" customWidth="1"/>
    <col min="12" max="12" width="18" bestFit="1" customWidth="1"/>
    <col min="13" max="13" width="65.7109375" style="15" customWidth="1"/>
    <col min="14" max="14" width="49.140625" customWidth="1"/>
    <col min="15" max="15" width="20.85546875" customWidth="1"/>
    <col min="16" max="16" width="16.140625" bestFit="1" customWidth="1"/>
    <col min="17" max="17" width="17.28515625" bestFit="1" customWidth="1"/>
    <col min="18" max="18" width="17.7109375" customWidth="1"/>
    <col min="19" max="19" width="14.7109375" customWidth="1"/>
    <col min="20" max="20" width="17.28515625" customWidth="1"/>
    <col min="21" max="21" width="16.28515625" customWidth="1"/>
    <col min="22" max="22" width="50.7109375" bestFit="1" customWidth="1"/>
    <col min="23" max="23" width="33.5703125" bestFit="1" customWidth="1"/>
    <col min="24" max="24" width="33.5703125" style="315" customWidth="1"/>
    <col min="25" max="25" width="33.5703125" style="375" customWidth="1"/>
    <col min="26" max="26" width="20.85546875" customWidth="1"/>
    <col min="27" max="27" width="14.5703125" customWidth="1"/>
    <col min="28" max="28" width="43.85546875" customWidth="1"/>
    <col min="29" max="29" width="43.85546875" style="315" customWidth="1"/>
    <col min="30" max="30" width="54.5703125" customWidth="1"/>
    <col min="31" max="31" width="47.7109375" bestFit="1" customWidth="1"/>
    <col min="32" max="32" width="11.28515625" bestFit="1" customWidth="1"/>
    <col min="33" max="33" width="9.140625" customWidth="1"/>
  </cols>
  <sheetData>
    <row r="1" spans="1:120" s="315" customFormat="1" ht="40.5" x14ac:dyDescent="0.2">
      <c r="A1" s="172" t="s">
        <v>7412</v>
      </c>
      <c r="H1" s="370" t="s">
        <v>7413</v>
      </c>
      <c r="J1" s="375"/>
      <c r="K1" s="375"/>
      <c r="M1" s="15"/>
      <c r="Y1" s="375"/>
    </row>
    <row r="2" spans="1:120" s="58" customFormat="1" ht="45" x14ac:dyDescent="0.2">
      <c r="C2" s="175"/>
      <c r="E2" s="141"/>
      <c r="J2" s="386"/>
      <c r="K2" s="386"/>
      <c r="L2" s="169"/>
      <c r="M2" s="270"/>
      <c r="N2" s="280"/>
      <c r="O2" s="143"/>
      <c r="P2" s="575" t="s">
        <v>5757</v>
      </c>
      <c r="Q2" s="576"/>
      <c r="R2" s="372" t="s">
        <v>6051</v>
      </c>
      <c r="S2" s="125"/>
      <c r="T2" s="125"/>
      <c r="U2" s="125"/>
      <c r="V2" s="120"/>
      <c r="Y2" s="386"/>
      <c r="Z2" s="175"/>
      <c r="AA2" s="175"/>
    </row>
    <row r="3" spans="1:120" s="163" customFormat="1" ht="60" x14ac:dyDescent="0.2">
      <c r="A3" s="366" t="s">
        <v>6655</v>
      </c>
      <c r="B3" s="366" t="s">
        <v>5852</v>
      </c>
      <c r="C3" s="366" t="s">
        <v>2234</v>
      </c>
      <c r="D3" s="366" t="s">
        <v>2240</v>
      </c>
      <c r="E3" s="366" t="s">
        <v>2241</v>
      </c>
      <c r="F3" s="366" t="s">
        <v>7284</v>
      </c>
      <c r="G3" s="366" t="s">
        <v>7309</v>
      </c>
      <c r="H3" s="366" t="s">
        <v>5861</v>
      </c>
      <c r="I3" s="366" t="s">
        <v>7310</v>
      </c>
      <c r="J3" s="366" t="s">
        <v>8333</v>
      </c>
      <c r="K3" s="366" t="s">
        <v>8334</v>
      </c>
      <c r="L3" s="361" t="s">
        <v>6438</v>
      </c>
      <c r="M3" s="366" t="s">
        <v>5853</v>
      </c>
      <c r="N3" s="366" t="s">
        <v>5854</v>
      </c>
      <c r="O3" s="366" t="s">
        <v>6055</v>
      </c>
      <c r="P3" s="372" t="s">
        <v>5758</v>
      </c>
      <c r="Q3" s="372" t="s">
        <v>5759</v>
      </c>
      <c r="R3" s="372" t="s">
        <v>5759</v>
      </c>
      <c r="S3" s="360" t="s">
        <v>3568</v>
      </c>
      <c r="T3" s="360" t="s">
        <v>6050</v>
      </c>
      <c r="U3" s="360" t="s">
        <v>6049</v>
      </c>
      <c r="V3" s="358" t="s">
        <v>5761</v>
      </c>
      <c r="W3" s="358" t="s">
        <v>5762</v>
      </c>
      <c r="X3" s="358" t="s">
        <v>7394</v>
      </c>
      <c r="Y3" s="358" t="s">
        <v>7411</v>
      </c>
      <c r="Z3" s="366" t="s">
        <v>3876</v>
      </c>
      <c r="AA3" s="366" t="s">
        <v>5764</v>
      </c>
      <c r="AB3" s="366" t="s">
        <v>5765</v>
      </c>
      <c r="AC3" s="366" t="s">
        <v>7372</v>
      </c>
      <c r="AD3" s="366" t="s">
        <v>5766</v>
      </c>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row>
    <row r="4" spans="1:120" s="163" customFormat="1" ht="28.5" x14ac:dyDescent="0.2">
      <c r="A4" s="187"/>
      <c r="B4" s="188" t="s">
        <v>579</v>
      </c>
      <c r="C4" s="188" t="s">
        <v>75</v>
      </c>
      <c r="D4" s="188"/>
      <c r="E4" s="188" t="s">
        <v>2576</v>
      </c>
      <c r="F4" s="188" t="s">
        <v>1979</v>
      </c>
      <c r="G4" s="284"/>
      <c r="H4" s="379" t="s">
        <v>8377</v>
      </c>
      <c r="I4" s="187" t="s">
        <v>1001</v>
      </c>
      <c r="J4" s="461"/>
      <c r="K4" s="461"/>
      <c r="L4" s="108" t="s">
        <v>6456</v>
      </c>
      <c r="M4" s="271" t="s">
        <v>2343</v>
      </c>
      <c r="N4" s="187" t="s">
        <v>6217</v>
      </c>
      <c r="O4" s="188">
        <v>61746</v>
      </c>
      <c r="P4" s="146">
        <v>40269</v>
      </c>
      <c r="Q4" s="146">
        <v>41354</v>
      </c>
      <c r="R4" s="146">
        <v>42094</v>
      </c>
      <c r="S4" s="162">
        <v>5</v>
      </c>
      <c r="T4" s="166">
        <f t="shared" ref="T4:T31" ca="1" si="0">TODAY()</f>
        <v>42277</v>
      </c>
      <c r="U4" s="162">
        <f t="shared" ref="U4:U31" ca="1" si="1">DAYS360(T4,Q4)</f>
        <v>-909</v>
      </c>
      <c r="V4" s="148">
        <v>156385</v>
      </c>
      <c r="W4" s="148">
        <v>781925</v>
      </c>
      <c r="X4" s="320"/>
      <c r="Y4" s="382"/>
      <c r="Z4" s="188"/>
      <c r="AA4" s="188" t="s">
        <v>840</v>
      </c>
      <c r="AB4" s="188" t="s">
        <v>3561</v>
      </c>
      <c r="AC4" s="313"/>
      <c r="AD4" s="188"/>
      <c r="AE4" s="386"/>
      <c r="AF4" s="386"/>
      <c r="AG4" s="386"/>
      <c r="AH4" s="386"/>
      <c r="AI4" s="386"/>
      <c r="AJ4" s="386"/>
      <c r="AK4" s="386"/>
      <c r="AL4" s="386"/>
      <c r="AM4" s="386"/>
      <c r="AN4" s="386"/>
      <c r="AO4" s="386"/>
      <c r="AP4" s="386"/>
      <c r="AQ4" s="386"/>
      <c r="AR4" s="386"/>
      <c r="AS4" s="386"/>
      <c r="AT4" s="386"/>
      <c r="AU4" s="386"/>
      <c r="AV4" s="386"/>
      <c r="AW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row>
    <row r="5" spans="1:120" s="163" customFormat="1" ht="28.5" x14ac:dyDescent="0.2">
      <c r="A5" s="187"/>
      <c r="B5" s="188" t="s">
        <v>579</v>
      </c>
      <c r="C5" s="188" t="s">
        <v>75</v>
      </c>
      <c r="D5" s="188"/>
      <c r="E5" s="188" t="s">
        <v>2279</v>
      </c>
      <c r="F5" s="188" t="s">
        <v>1979</v>
      </c>
      <c r="G5" s="284"/>
      <c r="H5" s="379" t="s">
        <v>8377</v>
      </c>
      <c r="I5" s="388" t="s">
        <v>1001</v>
      </c>
      <c r="J5" s="461"/>
      <c r="K5" s="461"/>
      <c r="L5" s="108" t="s">
        <v>6446</v>
      </c>
      <c r="M5" s="271" t="s">
        <v>799</v>
      </c>
      <c r="N5" s="187" t="s">
        <v>6214</v>
      </c>
      <c r="O5" s="188">
        <v>60902</v>
      </c>
      <c r="P5" s="146">
        <v>40269</v>
      </c>
      <c r="Q5" s="146">
        <v>41364</v>
      </c>
      <c r="R5" s="146">
        <v>42094</v>
      </c>
      <c r="S5" s="162">
        <v>5</v>
      </c>
      <c r="T5" s="166">
        <f t="shared" ca="1" si="0"/>
        <v>42277</v>
      </c>
      <c r="U5" s="162">
        <f t="shared" ca="1" si="1"/>
        <v>-900</v>
      </c>
      <c r="V5" s="148">
        <v>679395</v>
      </c>
      <c r="W5" s="148">
        <v>3396975</v>
      </c>
      <c r="X5" s="320"/>
      <c r="Y5" s="382"/>
      <c r="Z5" s="188" t="s">
        <v>3879</v>
      </c>
      <c r="AA5" s="188"/>
      <c r="AB5" s="188"/>
      <c r="AC5" s="313"/>
      <c r="AD5" s="188"/>
    </row>
    <row r="6" spans="1:120" s="163" customFormat="1" ht="42.75" x14ac:dyDescent="0.2">
      <c r="A6" s="187"/>
      <c r="B6" s="188" t="s">
        <v>579</v>
      </c>
      <c r="C6" s="188" t="s">
        <v>75</v>
      </c>
      <c r="D6" s="188"/>
      <c r="E6" s="188" t="s">
        <v>1984</v>
      </c>
      <c r="F6" s="188" t="s">
        <v>1979</v>
      </c>
      <c r="G6" s="284"/>
      <c r="H6" s="379" t="s">
        <v>8377</v>
      </c>
      <c r="I6" s="388" t="s">
        <v>1001</v>
      </c>
      <c r="J6" s="461"/>
      <c r="K6" s="461"/>
      <c r="L6" s="108" t="s">
        <v>6449</v>
      </c>
      <c r="M6" s="271" t="s">
        <v>635</v>
      </c>
      <c r="N6" s="187" t="s">
        <v>6363</v>
      </c>
      <c r="O6" s="188">
        <v>51056</v>
      </c>
      <c r="P6" s="146">
        <v>40269</v>
      </c>
      <c r="Q6" s="146">
        <v>41364</v>
      </c>
      <c r="R6" s="146">
        <v>41364</v>
      </c>
      <c r="S6" s="162">
        <v>3</v>
      </c>
      <c r="T6" s="166">
        <f t="shared" ca="1" si="0"/>
        <v>42277</v>
      </c>
      <c r="U6" s="162">
        <f t="shared" ca="1" si="1"/>
        <v>-900</v>
      </c>
      <c r="V6" s="148">
        <v>11874</v>
      </c>
      <c r="W6" s="148">
        <v>35622</v>
      </c>
      <c r="X6" s="320"/>
      <c r="Y6" s="382"/>
      <c r="Z6" s="188"/>
      <c r="AA6" s="188" t="s">
        <v>840</v>
      </c>
      <c r="AB6" s="188" t="s">
        <v>3561</v>
      </c>
      <c r="AC6" s="313"/>
      <c r="AD6" s="188"/>
      <c r="AE6" s="386"/>
      <c r="AF6" s="386"/>
      <c r="AG6" s="386"/>
      <c r="AH6" s="386"/>
      <c r="AI6" s="386"/>
      <c r="AJ6" s="386"/>
      <c r="AK6" s="386"/>
      <c r="AL6" s="386"/>
      <c r="AM6" s="386"/>
      <c r="AN6" s="386"/>
      <c r="AO6" s="386"/>
      <c r="AP6" s="386"/>
      <c r="AQ6" s="386"/>
      <c r="AR6" s="386"/>
      <c r="AS6" s="386"/>
      <c r="AT6" s="386"/>
      <c r="AU6" s="386"/>
      <c r="AV6" s="386"/>
      <c r="AW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row>
    <row r="7" spans="1:120" s="163" customFormat="1" ht="28.5" x14ac:dyDescent="0.2">
      <c r="A7" s="187"/>
      <c r="B7" s="188" t="s">
        <v>579</v>
      </c>
      <c r="C7" s="188" t="s">
        <v>75</v>
      </c>
      <c r="D7" s="188"/>
      <c r="E7" s="188" t="s">
        <v>2576</v>
      </c>
      <c r="F7" s="188" t="s">
        <v>1979</v>
      </c>
      <c r="G7" s="284"/>
      <c r="H7" s="379" t="s">
        <v>8377</v>
      </c>
      <c r="I7" s="388" t="s">
        <v>1001</v>
      </c>
      <c r="J7" s="461"/>
      <c r="K7" s="461"/>
      <c r="L7" s="108" t="s">
        <v>1726</v>
      </c>
      <c r="M7" s="271" t="s">
        <v>2190</v>
      </c>
      <c r="N7" s="187" t="s">
        <v>6247</v>
      </c>
      <c r="O7" s="188">
        <v>19971</v>
      </c>
      <c r="P7" s="146">
        <v>39539</v>
      </c>
      <c r="Q7" s="146">
        <v>41364</v>
      </c>
      <c r="R7" s="146">
        <v>41364</v>
      </c>
      <c r="S7" s="162">
        <v>5</v>
      </c>
      <c r="T7" s="166">
        <f t="shared" ca="1" si="0"/>
        <v>42277</v>
      </c>
      <c r="U7" s="162">
        <f t="shared" ca="1" si="1"/>
        <v>-900</v>
      </c>
      <c r="V7" s="148">
        <v>148000</v>
      </c>
      <c r="W7" s="148">
        <v>740000</v>
      </c>
      <c r="X7" s="320"/>
      <c r="Y7" s="382"/>
      <c r="Z7" s="188" t="s">
        <v>3879</v>
      </c>
      <c r="AA7" s="188" t="s">
        <v>840</v>
      </c>
      <c r="AB7" s="188" t="s">
        <v>3561</v>
      </c>
      <c r="AC7" s="313"/>
      <c r="AD7" s="188"/>
    </row>
    <row r="8" spans="1:120" s="163" customFormat="1" ht="28.5" x14ac:dyDescent="0.2">
      <c r="A8" s="187"/>
      <c r="B8" s="388" t="s">
        <v>579</v>
      </c>
      <c r="C8" s="414" t="s">
        <v>75</v>
      </c>
      <c r="D8" s="388"/>
      <c r="E8" s="188" t="s">
        <v>1032</v>
      </c>
      <c r="F8" s="188" t="s">
        <v>1032</v>
      </c>
      <c r="G8" s="284"/>
      <c r="H8" s="379" t="s">
        <v>8377</v>
      </c>
      <c r="I8" s="388" t="s">
        <v>5884</v>
      </c>
      <c r="J8" s="461"/>
      <c r="K8" s="461"/>
      <c r="L8" s="108" t="s">
        <v>6591</v>
      </c>
      <c r="M8" s="388" t="s">
        <v>6592</v>
      </c>
      <c r="N8" s="187" t="s">
        <v>6243</v>
      </c>
      <c r="O8" s="388">
        <v>4379</v>
      </c>
      <c r="P8" s="417"/>
      <c r="Q8" s="146">
        <v>41364</v>
      </c>
      <c r="R8" s="146">
        <v>41364</v>
      </c>
      <c r="S8" s="390"/>
      <c r="T8" s="166">
        <f t="shared" ca="1" si="0"/>
        <v>42277</v>
      </c>
      <c r="U8" s="162">
        <f t="shared" ca="1" si="1"/>
        <v>-900</v>
      </c>
      <c r="V8" s="148">
        <v>142000</v>
      </c>
      <c r="W8" s="406"/>
      <c r="X8" s="406"/>
      <c r="Y8" s="406"/>
      <c r="Z8" s="392"/>
      <c r="AA8" s="405"/>
      <c r="AB8" s="405"/>
      <c r="AC8" s="405"/>
      <c r="AD8" s="388"/>
    </row>
    <row r="9" spans="1:120" s="163" customFormat="1" ht="28.5" x14ac:dyDescent="0.2">
      <c r="A9" s="187"/>
      <c r="B9" s="188" t="s">
        <v>579</v>
      </c>
      <c r="C9" s="188" t="s">
        <v>75</v>
      </c>
      <c r="D9" s="188"/>
      <c r="E9" s="188" t="s">
        <v>1032</v>
      </c>
      <c r="F9" s="188" t="s">
        <v>1032</v>
      </c>
      <c r="G9" s="284"/>
      <c r="H9" s="379" t="s">
        <v>8377</v>
      </c>
      <c r="I9" s="388" t="s">
        <v>5884</v>
      </c>
      <c r="J9" s="461" t="s">
        <v>8381</v>
      </c>
      <c r="K9" s="461" t="s">
        <v>8356</v>
      </c>
      <c r="L9" s="108" t="s">
        <v>3706</v>
      </c>
      <c r="M9" s="271" t="s">
        <v>5891</v>
      </c>
      <c r="N9" s="187" t="s">
        <v>6361</v>
      </c>
      <c r="O9" s="188">
        <v>70080</v>
      </c>
      <c r="P9" s="146">
        <v>39539</v>
      </c>
      <c r="Q9" s="146">
        <v>41364</v>
      </c>
      <c r="R9" s="146">
        <v>41364</v>
      </c>
      <c r="S9" s="162">
        <v>5</v>
      </c>
      <c r="T9" s="166">
        <f t="shared" ca="1" si="0"/>
        <v>42277</v>
      </c>
      <c r="U9" s="162">
        <f t="shared" ca="1" si="1"/>
        <v>-900</v>
      </c>
      <c r="V9" s="148">
        <v>75000</v>
      </c>
      <c r="W9" s="148">
        <v>375000</v>
      </c>
      <c r="X9" s="320"/>
      <c r="Y9" s="382"/>
      <c r="Z9" s="188"/>
      <c r="AA9" s="188" t="s">
        <v>840</v>
      </c>
      <c r="AB9" s="188">
        <v>2.37</v>
      </c>
      <c r="AC9" s="313"/>
      <c r="AD9" s="188" t="s">
        <v>5892</v>
      </c>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row>
    <row r="10" spans="1:120" s="163" customFormat="1" ht="28.5" x14ac:dyDescent="0.2">
      <c r="A10" s="187"/>
      <c r="B10" s="188" t="s">
        <v>579</v>
      </c>
      <c r="C10" s="188" t="s">
        <v>75</v>
      </c>
      <c r="D10" s="188"/>
      <c r="E10" s="188" t="s">
        <v>1032</v>
      </c>
      <c r="F10" s="188" t="s">
        <v>1032</v>
      </c>
      <c r="G10" s="284"/>
      <c r="H10" s="379" t="s">
        <v>8377</v>
      </c>
      <c r="I10" s="388" t="s">
        <v>5884</v>
      </c>
      <c r="J10" s="461"/>
      <c r="K10" s="461"/>
      <c r="L10" s="108" t="s">
        <v>6143</v>
      </c>
      <c r="M10" s="271" t="s">
        <v>326</v>
      </c>
      <c r="N10" s="187" t="s">
        <v>3821</v>
      </c>
      <c r="O10" s="388">
        <v>53033</v>
      </c>
      <c r="P10" s="146">
        <v>40269</v>
      </c>
      <c r="Q10" s="146">
        <v>41364</v>
      </c>
      <c r="R10" s="146">
        <v>41729</v>
      </c>
      <c r="S10" s="162">
        <v>3</v>
      </c>
      <c r="T10" s="166">
        <f t="shared" ca="1" si="0"/>
        <v>42277</v>
      </c>
      <c r="U10" s="162">
        <f t="shared" ca="1" si="1"/>
        <v>-900</v>
      </c>
      <c r="V10" s="148" t="s">
        <v>5885</v>
      </c>
      <c r="W10" s="148">
        <v>0</v>
      </c>
      <c r="X10" s="320"/>
      <c r="Y10" s="382"/>
      <c r="Z10" s="188"/>
      <c r="AA10" s="188" t="s">
        <v>840</v>
      </c>
      <c r="AB10" s="188" t="s">
        <v>5886</v>
      </c>
      <c r="AC10" s="313"/>
      <c r="AD10" s="388" t="s">
        <v>5887</v>
      </c>
      <c r="AE10" s="386"/>
      <c r="AF10" s="386"/>
      <c r="AG10" s="386"/>
      <c r="AH10" s="386"/>
      <c r="AI10" s="386"/>
      <c r="AJ10" s="386"/>
      <c r="AK10" s="386"/>
      <c r="AL10" s="386"/>
      <c r="AM10" s="386"/>
      <c r="AN10" s="386"/>
      <c r="AO10" s="386"/>
      <c r="AP10" s="386"/>
      <c r="AQ10" s="386"/>
      <c r="AR10" s="386"/>
      <c r="AS10" s="386"/>
      <c r="AT10" s="386"/>
      <c r="AU10" s="386"/>
      <c r="AV10" s="386"/>
      <c r="AW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row>
    <row r="11" spans="1:120" s="163" customFormat="1" ht="28.5" x14ac:dyDescent="0.2">
      <c r="A11" s="187"/>
      <c r="B11" s="188" t="s">
        <v>579</v>
      </c>
      <c r="C11" s="188" t="s">
        <v>75</v>
      </c>
      <c r="D11" s="188"/>
      <c r="E11" s="188" t="s">
        <v>1032</v>
      </c>
      <c r="F11" s="188" t="s">
        <v>1032</v>
      </c>
      <c r="G11" s="284"/>
      <c r="H11" s="379" t="s">
        <v>8377</v>
      </c>
      <c r="I11" s="388" t="s">
        <v>5884</v>
      </c>
      <c r="J11" s="461"/>
      <c r="K11" s="461"/>
      <c r="L11" s="108" t="s">
        <v>6144</v>
      </c>
      <c r="M11" s="271" t="s">
        <v>326</v>
      </c>
      <c r="N11" s="187" t="s">
        <v>3821</v>
      </c>
      <c r="O11" s="388">
        <v>53033</v>
      </c>
      <c r="P11" s="146">
        <v>40269</v>
      </c>
      <c r="Q11" s="146">
        <v>41364</v>
      </c>
      <c r="R11" s="146">
        <v>41729</v>
      </c>
      <c r="S11" s="162">
        <v>3</v>
      </c>
      <c r="T11" s="166">
        <f t="shared" ca="1" si="0"/>
        <v>42277</v>
      </c>
      <c r="U11" s="162">
        <f t="shared" ca="1" si="1"/>
        <v>-900</v>
      </c>
      <c r="V11" s="148" t="s">
        <v>5885</v>
      </c>
      <c r="W11" s="148">
        <v>0</v>
      </c>
      <c r="X11" s="320"/>
      <c r="Y11" s="382"/>
      <c r="Z11" s="188"/>
      <c r="AA11" s="188" t="s">
        <v>840</v>
      </c>
      <c r="AB11" s="188" t="s">
        <v>5886</v>
      </c>
      <c r="AC11" s="313"/>
      <c r="AD11" s="388" t="s">
        <v>5887</v>
      </c>
      <c r="AE11" s="386"/>
      <c r="AF11" s="386"/>
      <c r="AG11" s="386"/>
      <c r="AH11" s="386"/>
      <c r="AI11" s="386"/>
      <c r="AJ11" s="386"/>
      <c r="AK11" s="386"/>
      <c r="AL11" s="386"/>
      <c r="AM11" s="386"/>
      <c r="AN11" s="386"/>
      <c r="AO11" s="386"/>
      <c r="AP11" s="386"/>
      <c r="AQ11" s="386"/>
      <c r="AR11" s="386"/>
      <c r="AS11" s="386"/>
      <c r="AT11" s="386"/>
      <c r="AU11" s="386"/>
      <c r="AV11" s="386"/>
      <c r="AW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row>
    <row r="12" spans="1:120" s="163" customFormat="1" ht="28.5" x14ac:dyDescent="0.2">
      <c r="A12" s="187"/>
      <c r="B12" s="188" t="s">
        <v>579</v>
      </c>
      <c r="C12" s="188" t="s">
        <v>75</v>
      </c>
      <c r="D12" s="188"/>
      <c r="E12" s="188" t="s">
        <v>1948</v>
      </c>
      <c r="F12" s="188" t="s">
        <v>1032</v>
      </c>
      <c r="G12" s="284"/>
      <c r="H12" s="379" t="s">
        <v>8377</v>
      </c>
      <c r="I12" s="388" t="s">
        <v>5865</v>
      </c>
      <c r="J12" s="461" t="s">
        <v>8381</v>
      </c>
      <c r="K12" s="461" t="s">
        <v>8358</v>
      </c>
      <c r="L12" s="108" t="s">
        <v>3705</v>
      </c>
      <c r="M12" s="271" t="s">
        <v>984</v>
      </c>
      <c r="N12" s="187" t="s">
        <v>6244</v>
      </c>
      <c r="O12" s="188">
        <v>4379</v>
      </c>
      <c r="P12" s="146">
        <v>39539</v>
      </c>
      <c r="Q12" s="146">
        <v>41364</v>
      </c>
      <c r="R12" s="146">
        <v>41364</v>
      </c>
      <c r="S12" s="162">
        <v>5</v>
      </c>
      <c r="T12" s="166">
        <f t="shared" ca="1" si="0"/>
        <v>42277</v>
      </c>
      <c r="U12" s="162">
        <f t="shared" ca="1" si="1"/>
        <v>-900</v>
      </c>
      <c r="V12" s="148">
        <v>140000</v>
      </c>
      <c r="W12" s="148">
        <v>700000</v>
      </c>
      <c r="X12" s="320"/>
      <c r="Y12" s="382"/>
      <c r="Z12" s="188"/>
      <c r="AA12" s="188" t="s">
        <v>840</v>
      </c>
      <c r="AB12" s="188" t="s">
        <v>4715</v>
      </c>
      <c r="AC12" s="313"/>
      <c r="AD12" s="188"/>
      <c r="AE12" s="386"/>
      <c r="AF12" s="386"/>
      <c r="AG12" s="386"/>
      <c r="AH12" s="386"/>
      <c r="AI12" s="386"/>
      <c r="AJ12" s="386"/>
      <c r="AK12" s="386"/>
      <c r="AL12" s="386"/>
      <c r="AM12" s="386"/>
      <c r="AN12" s="386"/>
      <c r="AO12" s="386"/>
      <c r="AP12" s="386"/>
      <c r="AQ12" s="386"/>
      <c r="AR12" s="386"/>
      <c r="AS12" s="386"/>
      <c r="AT12" s="386"/>
      <c r="AU12" s="386"/>
      <c r="AV12" s="386"/>
      <c r="AW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row>
    <row r="13" spans="1:120" s="163" customFormat="1" ht="28.5" x14ac:dyDescent="0.2">
      <c r="A13" s="187"/>
      <c r="B13" s="188" t="s">
        <v>579</v>
      </c>
      <c r="C13" s="188" t="s">
        <v>75</v>
      </c>
      <c r="D13" s="188"/>
      <c r="E13" s="188" t="s">
        <v>2217</v>
      </c>
      <c r="F13" s="188" t="s">
        <v>1979</v>
      </c>
      <c r="G13" s="284"/>
      <c r="H13" s="379" t="s">
        <v>8377</v>
      </c>
      <c r="I13" s="388" t="s">
        <v>1001</v>
      </c>
      <c r="J13" s="461"/>
      <c r="K13" s="461"/>
      <c r="L13" s="108" t="s">
        <v>6475</v>
      </c>
      <c r="M13" s="271" t="s">
        <v>5463</v>
      </c>
      <c r="N13" s="187" t="s">
        <v>6368</v>
      </c>
      <c r="O13" s="379">
        <v>57576</v>
      </c>
      <c r="P13" s="146">
        <v>39552</v>
      </c>
      <c r="Q13" s="146">
        <v>41377</v>
      </c>
      <c r="R13" s="146">
        <v>41377</v>
      </c>
      <c r="S13" s="162">
        <v>5</v>
      </c>
      <c r="T13" s="166">
        <f t="shared" ca="1" si="0"/>
        <v>42277</v>
      </c>
      <c r="U13" s="162">
        <f t="shared" ca="1" si="1"/>
        <v>-887</v>
      </c>
      <c r="V13" s="148">
        <v>420000</v>
      </c>
      <c r="W13" s="148">
        <v>2100000</v>
      </c>
      <c r="X13" s="320"/>
      <c r="Y13" s="382"/>
      <c r="Z13" s="188" t="s">
        <v>3879</v>
      </c>
      <c r="AA13" s="188"/>
      <c r="AB13" s="188"/>
      <c r="AC13" s="313"/>
      <c r="AD13" s="188"/>
      <c r="DO13" s="386"/>
      <c r="DP13" s="386"/>
    </row>
    <row r="14" spans="1:120" s="163" customFormat="1" ht="28.5" x14ac:dyDescent="0.2">
      <c r="A14" s="187"/>
      <c r="B14" s="379" t="s">
        <v>579</v>
      </c>
      <c r="C14" s="188" t="s">
        <v>75</v>
      </c>
      <c r="D14" s="379"/>
      <c r="E14" s="379" t="s">
        <v>1032</v>
      </c>
      <c r="F14" s="379" t="s">
        <v>1032</v>
      </c>
      <c r="G14" s="379"/>
      <c r="H14" s="379" t="s">
        <v>8377</v>
      </c>
      <c r="I14" s="388" t="s">
        <v>5884</v>
      </c>
      <c r="J14" s="461"/>
      <c r="K14" s="461"/>
      <c r="L14" s="108" t="s">
        <v>3709</v>
      </c>
      <c r="M14" s="379" t="s">
        <v>1165</v>
      </c>
      <c r="N14" s="187" t="s">
        <v>6621</v>
      </c>
      <c r="O14" s="187">
        <v>27017</v>
      </c>
      <c r="P14" s="380">
        <v>40786</v>
      </c>
      <c r="Q14" s="380">
        <v>41518</v>
      </c>
      <c r="R14" s="380">
        <v>41883</v>
      </c>
      <c r="S14" s="381">
        <v>3</v>
      </c>
      <c r="T14" s="166">
        <f t="shared" ca="1" si="0"/>
        <v>42277</v>
      </c>
      <c r="U14" s="162">
        <f t="shared" ca="1" si="1"/>
        <v>-749</v>
      </c>
      <c r="V14" s="382">
        <v>16000</v>
      </c>
      <c r="W14" s="382">
        <v>48000</v>
      </c>
      <c r="X14" s="382"/>
      <c r="Y14" s="382"/>
      <c r="Z14" s="379"/>
      <c r="AA14" s="379" t="s">
        <v>840</v>
      </c>
      <c r="AB14" s="379">
        <v>2.37</v>
      </c>
      <c r="AC14" s="379"/>
      <c r="AD14" s="379"/>
      <c r="AE14" s="386"/>
      <c r="AF14" s="386"/>
      <c r="AG14" s="386"/>
      <c r="AH14" s="386"/>
      <c r="AI14" s="386"/>
      <c r="AJ14" s="386"/>
      <c r="AK14" s="386"/>
      <c r="AL14" s="386"/>
      <c r="AM14" s="386"/>
      <c r="AN14" s="386"/>
      <c r="AO14" s="386"/>
      <c r="AP14" s="386"/>
      <c r="AQ14" s="386"/>
      <c r="AR14" s="386"/>
      <c r="AS14" s="386"/>
      <c r="AT14" s="386"/>
      <c r="AU14" s="386"/>
      <c r="AV14" s="386"/>
      <c r="AW14" s="386"/>
      <c r="BG14" s="386"/>
      <c r="BH14" s="386"/>
      <c r="BI14" s="386"/>
      <c r="BJ14" s="386"/>
      <c r="BK14" s="386"/>
      <c r="BL14" s="386"/>
      <c r="BM14" s="386"/>
      <c r="BN14" s="386"/>
      <c r="BO14" s="386"/>
      <c r="BP14" s="386"/>
      <c r="BQ14" s="386"/>
      <c r="BR14" s="386"/>
      <c r="BS14" s="386"/>
      <c r="BT14" s="386"/>
      <c r="BU14" s="386"/>
      <c r="BV14" s="386"/>
      <c r="BW14" s="386"/>
      <c r="BX14" s="386"/>
      <c r="BY14" s="386"/>
      <c r="BZ14" s="386"/>
      <c r="CA14" s="386"/>
      <c r="CB14" s="386"/>
      <c r="CC14" s="386"/>
      <c r="CD14" s="386"/>
      <c r="CE14" s="386"/>
      <c r="CF14" s="386"/>
      <c r="CG14" s="386"/>
      <c r="CH14" s="386"/>
      <c r="CI14" s="386"/>
      <c r="CJ14" s="386"/>
      <c r="CK14" s="386"/>
      <c r="CL14" s="386"/>
      <c r="CM14" s="386"/>
      <c r="CN14" s="386"/>
      <c r="CO14" s="386"/>
      <c r="CP14" s="386"/>
      <c r="CQ14" s="386"/>
      <c r="CR14" s="386"/>
      <c r="CS14" s="386"/>
      <c r="CT14" s="386"/>
      <c r="CU14" s="386"/>
      <c r="CV14" s="386"/>
      <c r="CW14" s="386"/>
      <c r="CX14" s="386"/>
      <c r="CY14" s="386"/>
      <c r="CZ14" s="386"/>
      <c r="DA14" s="386"/>
      <c r="DB14" s="386"/>
      <c r="DC14" s="386"/>
      <c r="DD14" s="386"/>
      <c r="DE14" s="386"/>
    </row>
    <row r="15" spans="1:120" s="163" customFormat="1" ht="28.5" x14ac:dyDescent="0.2">
      <c r="A15" s="187"/>
      <c r="B15" s="188" t="s">
        <v>579</v>
      </c>
      <c r="C15" s="188" t="s">
        <v>75</v>
      </c>
      <c r="D15" s="261"/>
      <c r="E15" s="261" t="s">
        <v>3688</v>
      </c>
      <c r="F15" s="261" t="s">
        <v>1984</v>
      </c>
      <c r="G15" s="284"/>
      <c r="H15" s="379" t="s">
        <v>8377</v>
      </c>
      <c r="I15" s="388" t="s">
        <v>1001</v>
      </c>
      <c r="J15" s="461"/>
      <c r="K15" s="461"/>
      <c r="L15" s="108" t="s">
        <v>6027</v>
      </c>
      <c r="M15" s="379" t="s">
        <v>4975</v>
      </c>
      <c r="N15" s="187" t="s">
        <v>6199</v>
      </c>
      <c r="O15" s="388">
        <v>61949</v>
      </c>
      <c r="P15" s="146">
        <v>39722</v>
      </c>
      <c r="Q15" s="146">
        <v>41547</v>
      </c>
      <c r="R15" s="146">
        <v>41547</v>
      </c>
      <c r="S15" s="379">
        <v>5</v>
      </c>
      <c r="T15" s="166">
        <f t="shared" ca="1" si="0"/>
        <v>42277</v>
      </c>
      <c r="U15" s="162">
        <f t="shared" ca="1" si="1"/>
        <v>-720</v>
      </c>
      <c r="V15" s="148">
        <v>568522</v>
      </c>
      <c r="W15" s="382">
        <v>2842610</v>
      </c>
      <c r="X15" s="382"/>
      <c r="Y15" s="382"/>
      <c r="Z15" s="188" t="s">
        <v>4976</v>
      </c>
      <c r="AA15" s="188" t="s">
        <v>840</v>
      </c>
      <c r="AB15" s="188" t="s">
        <v>4977</v>
      </c>
      <c r="AC15" s="313"/>
      <c r="AD15" s="188"/>
      <c r="DF15" s="384"/>
      <c r="DG15" s="384"/>
      <c r="DH15" s="384"/>
      <c r="DI15" s="384"/>
      <c r="DJ15" s="384"/>
      <c r="DK15" s="384"/>
      <c r="DL15" s="384"/>
      <c r="DM15" s="384"/>
      <c r="DN15" s="384"/>
    </row>
    <row r="16" spans="1:120" s="163" customFormat="1" ht="28.5" x14ac:dyDescent="0.2">
      <c r="A16" s="187" t="s">
        <v>6665</v>
      </c>
      <c r="B16" s="388" t="s">
        <v>579</v>
      </c>
      <c r="C16" s="188" t="s">
        <v>75</v>
      </c>
      <c r="D16" s="388"/>
      <c r="E16" s="261" t="s">
        <v>2217</v>
      </c>
      <c r="F16" s="261" t="s">
        <v>1979</v>
      </c>
      <c r="G16" s="284"/>
      <c r="H16" s="379" t="s">
        <v>8377</v>
      </c>
      <c r="I16" s="388" t="s">
        <v>1001</v>
      </c>
      <c r="J16" s="461"/>
      <c r="K16" s="461"/>
      <c r="L16" s="108" t="s">
        <v>6996</v>
      </c>
      <c r="M16" s="379" t="s">
        <v>6736</v>
      </c>
      <c r="N16" s="187" t="s">
        <v>6786</v>
      </c>
      <c r="O16" s="388">
        <v>61112</v>
      </c>
      <c r="P16" s="170">
        <v>41365</v>
      </c>
      <c r="Q16" s="170">
        <v>41729</v>
      </c>
      <c r="R16" s="411"/>
      <c r="S16" s="388"/>
      <c r="T16" s="166">
        <f t="shared" ca="1" si="0"/>
        <v>42277</v>
      </c>
      <c r="U16" s="162">
        <f t="shared" ca="1" si="1"/>
        <v>-540</v>
      </c>
      <c r="V16" s="410">
        <v>10000</v>
      </c>
      <c r="W16" s="388"/>
      <c r="X16" s="388"/>
      <c r="Y16" s="388"/>
      <c r="Z16" s="388"/>
      <c r="AA16" s="388"/>
      <c r="AB16" s="388"/>
      <c r="AC16" s="388"/>
      <c r="AD16" s="388"/>
      <c r="DF16" s="384"/>
      <c r="DG16" s="384"/>
      <c r="DH16" s="384"/>
      <c r="DI16" s="384"/>
      <c r="DJ16" s="384"/>
      <c r="DK16" s="384"/>
      <c r="DL16" s="384"/>
      <c r="DM16" s="384"/>
      <c r="DN16" s="384"/>
    </row>
    <row r="17" spans="1:630" s="163" customFormat="1" ht="28.5" x14ac:dyDescent="0.2">
      <c r="A17" s="187" t="s">
        <v>6665</v>
      </c>
      <c r="B17" s="388" t="s">
        <v>579</v>
      </c>
      <c r="C17" s="188" t="s">
        <v>75</v>
      </c>
      <c r="D17" s="388"/>
      <c r="E17" s="261" t="s">
        <v>2217</v>
      </c>
      <c r="F17" s="261" t="s">
        <v>1979</v>
      </c>
      <c r="G17" s="284"/>
      <c r="H17" s="379" t="s">
        <v>8377</v>
      </c>
      <c r="I17" s="388" t="s">
        <v>1001</v>
      </c>
      <c r="J17" s="461"/>
      <c r="K17" s="461"/>
      <c r="L17" s="108" t="s">
        <v>6463</v>
      </c>
      <c r="M17" s="379" t="s">
        <v>6784</v>
      </c>
      <c r="N17" s="187" t="s">
        <v>6836</v>
      </c>
      <c r="O17" s="388">
        <v>26277</v>
      </c>
      <c r="P17" s="411">
        <v>41407</v>
      </c>
      <c r="Q17" s="411">
        <v>41729</v>
      </c>
      <c r="R17" s="411"/>
      <c r="S17" s="388"/>
      <c r="T17" s="166">
        <f t="shared" ca="1" si="0"/>
        <v>42277</v>
      </c>
      <c r="U17" s="162">
        <f t="shared" ca="1" si="1"/>
        <v>-540</v>
      </c>
      <c r="V17" s="410">
        <v>5131</v>
      </c>
      <c r="W17" s="388"/>
      <c r="X17" s="388"/>
      <c r="Y17" s="388"/>
      <c r="Z17" s="388"/>
      <c r="AA17" s="388"/>
      <c r="AB17" s="388"/>
      <c r="AC17" s="388"/>
      <c r="AD17" s="388"/>
      <c r="DF17" s="384"/>
      <c r="DG17" s="384"/>
      <c r="DH17" s="384"/>
      <c r="DI17" s="384"/>
      <c r="DJ17" s="384"/>
      <c r="DK17" s="384"/>
      <c r="DL17" s="384"/>
      <c r="DM17" s="384"/>
      <c r="DN17" s="384"/>
    </row>
    <row r="18" spans="1:630" s="163" customFormat="1" ht="28.5" x14ac:dyDescent="0.2">
      <c r="A18" s="187" t="s">
        <v>6665</v>
      </c>
      <c r="B18" s="388" t="s">
        <v>579</v>
      </c>
      <c r="C18" s="188" t="s">
        <v>75</v>
      </c>
      <c r="D18" s="388"/>
      <c r="E18" s="261" t="s">
        <v>1943</v>
      </c>
      <c r="F18" s="261" t="s">
        <v>1979</v>
      </c>
      <c r="G18" s="284"/>
      <c r="H18" s="379" t="s">
        <v>8377</v>
      </c>
      <c r="I18" s="388" t="s">
        <v>1001</v>
      </c>
      <c r="J18" s="461"/>
      <c r="K18" s="461"/>
      <c r="L18" s="420" t="s">
        <v>6893</v>
      </c>
      <c r="M18" s="379" t="s">
        <v>6894</v>
      </c>
      <c r="N18" s="420" t="str">
        <f>'[4]CONTRACTS - ADULTS'!$E$22</f>
        <v>Stockport MIND</v>
      </c>
      <c r="O18" s="256">
        <v>50262</v>
      </c>
      <c r="P18" s="420" t="s">
        <v>6869</v>
      </c>
      <c r="Q18" s="420">
        <v>41729</v>
      </c>
      <c r="R18" s="420"/>
      <c r="S18" s="420"/>
      <c r="T18" s="166">
        <f t="shared" ca="1" si="0"/>
        <v>42277</v>
      </c>
      <c r="U18" s="162">
        <f t="shared" ca="1" si="1"/>
        <v>-540</v>
      </c>
      <c r="V18" s="423">
        <f>'[4]CONTRACTS - ADULTS'!$G$22</f>
        <v>108300</v>
      </c>
      <c r="W18" s="388"/>
      <c r="X18" s="388"/>
      <c r="Y18" s="388"/>
      <c r="Z18" s="388"/>
      <c r="AA18" s="388"/>
      <c r="AB18" s="388"/>
      <c r="AC18" s="388"/>
      <c r="AD18" s="388"/>
      <c r="DF18" s="384"/>
      <c r="DG18" s="384"/>
      <c r="DH18" s="384"/>
      <c r="DI18" s="384"/>
      <c r="DJ18" s="384"/>
      <c r="DK18" s="384"/>
      <c r="DL18" s="384"/>
      <c r="DM18" s="384"/>
      <c r="DN18" s="384"/>
    </row>
    <row r="19" spans="1:630" s="163" customFormat="1" ht="28.5" x14ac:dyDescent="0.2">
      <c r="A19" s="187" t="s">
        <v>6665</v>
      </c>
      <c r="B19" s="388" t="s">
        <v>579</v>
      </c>
      <c r="C19" s="188" t="s">
        <v>75</v>
      </c>
      <c r="D19" s="388"/>
      <c r="E19" s="188" t="s">
        <v>2217</v>
      </c>
      <c r="F19" s="188" t="s">
        <v>1979</v>
      </c>
      <c r="G19" s="284"/>
      <c r="H19" s="379" t="s">
        <v>8377</v>
      </c>
      <c r="I19" s="388" t="s">
        <v>1001</v>
      </c>
      <c r="J19" s="461"/>
      <c r="K19" s="461"/>
      <c r="L19" s="420" t="s">
        <v>6888</v>
      </c>
      <c r="M19" s="379" t="s">
        <v>6784</v>
      </c>
      <c r="N19" s="420" t="s">
        <v>6836</v>
      </c>
      <c r="O19" s="256">
        <v>26277</v>
      </c>
      <c r="P19" s="420">
        <v>41407</v>
      </c>
      <c r="Q19" s="420">
        <v>41729</v>
      </c>
      <c r="R19" s="420"/>
      <c r="S19" s="420"/>
      <c r="T19" s="166">
        <f t="shared" ca="1" si="0"/>
        <v>42277</v>
      </c>
      <c r="U19" s="162">
        <f t="shared" ca="1" si="1"/>
        <v>-540</v>
      </c>
      <c r="V19" s="423">
        <v>5131</v>
      </c>
      <c r="W19" s="388"/>
      <c r="X19" s="388"/>
      <c r="Y19" s="388"/>
      <c r="Z19" s="388"/>
      <c r="AA19" s="388"/>
      <c r="AB19" s="388"/>
      <c r="AC19" s="388"/>
      <c r="AD19" s="187"/>
      <c r="DF19" s="384"/>
      <c r="DG19" s="384"/>
      <c r="DH19" s="384"/>
      <c r="DI19" s="384"/>
      <c r="DJ19" s="384"/>
      <c r="DK19" s="384"/>
      <c r="DL19" s="384"/>
      <c r="DM19" s="384"/>
      <c r="DN19" s="384"/>
    </row>
    <row r="20" spans="1:630" s="163" customFormat="1" ht="28.5" x14ac:dyDescent="0.2">
      <c r="A20" s="187" t="s">
        <v>6665</v>
      </c>
      <c r="B20" s="388" t="s">
        <v>579</v>
      </c>
      <c r="C20" s="188" t="s">
        <v>75</v>
      </c>
      <c r="D20" s="388"/>
      <c r="E20" s="188" t="s">
        <v>5869</v>
      </c>
      <c r="F20" s="188" t="s">
        <v>1979</v>
      </c>
      <c r="G20" s="284"/>
      <c r="H20" s="379" t="s">
        <v>8377</v>
      </c>
      <c r="I20" s="388" t="s">
        <v>1001</v>
      </c>
      <c r="J20" s="461"/>
      <c r="K20" s="461"/>
      <c r="L20" s="420" t="s">
        <v>6913</v>
      </c>
      <c r="M20" s="379" t="s">
        <v>2027</v>
      </c>
      <c r="N20" s="420" t="s">
        <v>2281</v>
      </c>
      <c r="O20" s="256">
        <v>60611</v>
      </c>
      <c r="P20" s="420" t="s">
        <v>6869</v>
      </c>
      <c r="Q20" s="420">
        <v>41729</v>
      </c>
      <c r="R20" s="420"/>
      <c r="S20" s="420"/>
      <c r="T20" s="166">
        <f t="shared" ca="1" si="0"/>
        <v>42277</v>
      </c>
      <c r="U20" s="162">
        <f t="shared" ca="1" si="1"/>
        <v>-540</v>
      </c>
      <c r="V20" s="427">
        <v>100578</v>
      </c>
      <c r="W20" s="388"/>
      <c r="X20" s="388"/>
      <c r="Y20" s="388"/>
      <c r="Z20" s="388"/>
      <c r="AA20" s="388"/>
      <c r="AB20" s="388"/>
      <c r="AC20" s="388"/>
      <c r="AD20" s="187"/>
      <c r="DF20" s="384"/>
      <c r="DG20" s="384"/>
      <c r="DH20" s="384"/>
      <c r="DI20" s="384"/>
      <c r="DJ20" s="384"/>
      <c r="DK20" s="384"/>
      <c r="DL20" s="384"/>
      <c r="DM20" s="384"/>
      <c r="DN20" s="384"/>
    </row>
    <row r="21" spans="1:630" s="163" customFormat="1" ht="28.5" x14ac:dyDescent="0.2">
      <c r="A21" s="388" t="s">
        <v>6665</v>
      </c>
      <c r="B21" s="187" t="s">
        <v>579</v>
      </c>
      <c r="C21" s="379" t="s">
        <v>75</v>
      </c>
      <c r="D21" s="187"/>
      <c r="E21" s="188" t="s">
        <v>2279</v>
      </c>
      <c r="F21" s="379" t="s">
        <v>1979</v>
      </c>
      <c r="G21" s="379"/>
      <c r="H21" s="379" t="s">
        <v>8377</v>
      </c>
      <c r="I21" s="187" t="s">
        <v>1001</v>
      </c>
      <c r="J21" s="461"/>
      <c r="K21" s="461"/>
      <c r="L21" s="420" t="s">
        <v>6884</v>
      </c>
      <c r="M21" s="379" t="s">
        <v>6782</v>
      </c>
      <c r="N21" s="420" t="s">
        <v>6832</v>
      </c>
      <c r="O21" s="421">
        <v>3356</v>
      </c>
      <c r="P21" s="420">
        <v>41407</v>
      </c>
      <c r="Q21" s="420">
        <v>41729</v>
      </c>
      <c r="R21" s="420"/>
      <c r="S21" s="420"/>
      <c r="T21" s="166">
        <f t="shared" ca="1" si="0"/>
        <v>42277</v>
      </c>
      <c r="U21" s="162">
        <f t="shared" ca="1" si="1"/>
        <v>-540</v>
      </c>
      <c r="V21" s="423">
        <v>30000</v>
      </c>
      <c r="W21" s="388"/>
      <c r="X21" s="388"/>
      <c r="Y21" s="388"/>
      <c r="Z21" s="388"/>
      <c r="AA21" s="187"/>
      <c r="AB21" s="388"/>
      <c r="AC21" s="388"/>
      <c r="AD21" s="187"/>
    </row>
    <row r="22" spans="1:630" s="163" customFormat="1" ht="51" x14ac:dyDescent="0.2">
      <c r="A22" s="388" t="s">
        <v>6665</v>
      </c>
      <c r="B22" s="187" t="s">
        <v>579</v>
      </c>
      <c r="C22" s="379" t="s">
        <v>75</v>
      </c>
      <c r="D22" s="187"/>
      <c r="E22" s="188" t="s">
        <v>5869</v>
      </c>
      <c r="F22" s="379" t="s">
        <v>1979</v>
      </c>
      <c r="G22" s="379"/>
      <c r="H22" s="379" t="s">
        <v>8377</v>
      </c>
      <c r="I22" s="187" t="s">
        <v>1001</v>
      </c>
      <c r="J22" s="461"/>
      <c r="K22" s="461"/>
      <c r="L22" s="420"/>
      <c r="M22" s="379" t="s">
        <v>6905</v>
      </c>
      <c r="N22" s="420" t="s">
        <v>6825</v>
      </c>
      <c r="O22" s="256">
        <v>42726</v>
      </c>
      <c r="P22" s="420" t="s">
        <v>6869</v>
      </c>
      <c r="Q22" s="420">
        <v>41729</v>
      </c>
      <c r="R22" s="420"/>
      <c r="S22" s="420"/>
      <c r="T22" s="166">
        <f t="shared" ca="1" si="0"/>
        <v>42277</v>
      </c>
      <c r="U22" s="162">
        <f t="shared" ca="1" si="1"/>
        <v>-540</v>
      </c>
      <c r="V22" s="427" t="s">
        <v>6874</v>
      </c>
      <c r="W22" s="388"/>
      <c r="X22" s="388"/>
      <c r="Y22" s="388"/>
      <c r="Z22" s="388"/>
      <c r="AA22" s="187"/>
      <c r="AB22" s="388"/>
      <c r="AC22" s="388"/>
      <c r="AD22" s="187" t="s">
        <v>6980</v>
      </c>
    </row>
    <row r="23" spans="1:630" s="384" customFormat="1" ht="51" x14ac:dyDescent="0.2">
      <c r="A23" s="461" t="s">
        <v>6665</v>
      </c>
      <c r="B23" s="461" t="s">
        <v>579</v>
      </c>
      <c r="C23" s="379" t="s">
        <v>75</v>
      </c>
      <c r="D23" s="461"/>
      <c r="E23" s="379" t="s">
        <v>2279</v>
      </c>
      <c r="F23" s="379" t="s">
        <v>1979</v>
      </c>
      <c r="G23" s="379" t="s">
        <v>7287</v>
      </c>
      <c r="H23" s="379" t="s">
        <v>8377</v>
      </c>
      <c r="I23" s="461" t="s">
        <v>1001</v>
      </c>
      <c r="J23" s="461"/>
      <c r="K23" s="461"/>
      <c r="L23" s="420" t="s">
        <v>6906</v>
      </c>
      <c r="M23" s="379" t="s">
        <v>6907</v>
      </c>
      <c r="N23" s="420" t="s">
        <v>6873</v>
      </c>
      <c r="O23" s="258">
        <v>60970</v>
      </c>
      <c r="P23" s="420">
        <v>39904</v>
      </c>
      <c r="Q23" s="420">
        <v>41729</v>
      </c>
      <c r="R23" s="420">
        <v>41729</v>
      </c>
      <c r="S23" s="420"/>
      <c r="T23" s="399">
        <f t="shared" ca="1" si="0"/>
        <v>42277</v>
      </c>
      <c r="U23" s="381">
        <f t="shared" ca="1" si="1"/>
        <v>-540</v>
      </c>
      <c r="V23" s="462"/>
      <c r="W23" s="461"/>
      <c r="X23" s="420" t="s">
        <v>7387</v>
      </c>
      <c r="Y23" s="420"/>
      <c r="Z23" s="461"/>
      <c r="AA23" s="461"/>
      <c r="AB23" s="461"/>
      <c r="AC23" s="461"/>
      <c r="AD23" s="461"/>
      <c r="DQ23" s="378"/>
      <c r="DR23" s="378"/>
      <c r="DS23" s="378"/>
      <c r="DT23" s="378"/>
      <c r="DU23" s="378"/>
      <c r="DV23" s="378"/>
      <c r="DW23" s="378"/>
      <c r="DX23" s="378"/>
      <c r="DY23" s="378"/>
      <c r="DZ23" s="378"/>
      <c r="EA23" s="378"/>
      <c r="EB23" s="378"/>
      <c r="EC23" s="378"/>
      <c r="ED23" s="378"/>
      <c r="EE23" s="378"/>
      <c r="EF23" s="378"/>
      <c r="EG23" s="378"/>
      <c r="EH23" s="378"/>
      <c r="EI23" s="378"/>
      <c r="EJ23" s="378"/>
      <c r="EK23" s="378"/>
      <c r="EL23" s="378"/>
      <c r="EM23" s="378"/>
      <c r="EN23" s="378"/>
      <c r="EO23" s="378"/>
      <c r="EP23" s="378"/>
      <c r="EQ23" s="378"/>
      <c r="ER23" s="378"/>
      <c r="ES23" s="378"/>
      <c r="ET23" s="378"/>
      <c r="EU23" s="378"/>
      <c r="EV23" s="378"/>
      <c r="EW23" s="378"/>
      <c r="EX23" s="378"/>
      <c r="EY23" s="378"/>
      <c r="EZ23" s="378"/>
      <c r="FA23" s="378"/>
      <c r="FB23" s="378"/>
      <c r="FC23" s="378"/>
      <c r="FD23" s="378"/>
      <c r="FE23" s="378"/>
      <c r="FF23" s="378"/>
      <c r="FG23" s="378"/>
      <c r="FH23" s="378"/>
      <c r="FI23" s="378"/>
      <c r="FJ23" s="378"/>
      <c r="FK23" s="378"/>
      <c r="FL23" s="378"/>
      <c r="FM23" s="378"/>
      <c r="FN23" s="378"/>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c r="JC23" s="378"/>
      <c r="JD23" s="378"/>
      <c r="JE23" s="378"/>
      <c r="JF23" s="378"/>
      <c r="JG23" s="378"/>
      <c r="JH23" s="378"/>
      <c r="JI23" s="378"/>
      <c r="JJ23" s="378"/>
      <c r="JK23" s="378"/>
      <c r="JL23" s="378"/>
      <c r="JM23" s="378"/>
      <c r="JN23" s="378"/>
      <c r="JO23" s="378"/>
      <c r="JP23" s="378"/>
      <c r="JQ23" s="378"/>
      <c r="JR23" s="378"/>
      <c r="JS23" s="378"/>
      <c r="JT23" s="378"/>
      <c r="JU23" s="378"/>
      <c r="JV23" s="378"/>
      <c r="JW23" s="378"/>
      <c r="JX23" s="378"/>
      <c r="JY23" s="378"/>
      <c r="JZ23" s="378"/>
      <c r="KA23" s="378"/>
      <c r="KB23" s="378"/>
      <c r="KC23" s="378"/>
      <c r="KD23" s="378"/>
      <c r="KE23" s="378"/>
      <c r="KF23" s="378"/>
      <c r="KG23" s="378"/>
      <c r="KH23" s="378"/>
      <c r="KI23" s="378"/>
      <c r="KJ23" s="378"/>
      <c r="KK23" s="378"/>
      <c r="KL23" s="378"/>
      <c r="KM23" s="378"/>
      <c r="KN23" s="378"/>
      <c r="KO23" s="378"/>
      <c r="KP23" s="378"/>
      <c r="KQ23" s="378"/>
      <c r="KR23" s="378"/>
      <c r="KS23" s="378"/>
      <c r="KT23" s="378"/>
      <c r="KU23" s="378"/>
      <c r="KV23" s="378"/>
      <c r="KW23" s="378"/>
      <c r="KX23" s="378"/>
      <c r="KY23" s="378"/>
      <c r="KZ23" s="378"/>
      <c r="LA23" s="378"/>
      <c r="LB23" s="378"/>
      <c r="LC23" s="378"/>
      <c r="LD23" s="378"/>
      <c r="LE23" s="378"/>
      <c r="LF23" s="378"/>
      <c r="LG23" s="378"/>
      <c r="LH23" s="378"/>
      <c r="LI23" s="378"/>
      <c r="LJ23" s="378"/>
      <c r="LK23" s="378"/>
      <c r="LL23" s="378"/>
      <c r="LM23" s="378"/>
      <c r="LN23" s="378"/>
      <c r="LO23" s="378"/>
      <c r="LP23" s="378"/>
      <c r="LQ23" s="378"/>
      <c r="LR23" s="378"/>
      <c r="LS23" s="378"/>
      <c r="LT23" s="378"/>
      <c r="LU23" s="378"/>
      <c r="LV23" s="378"/>
      <c r="LW23" s="378"/>
      <c r="LX23" s="378"/>
      <c r="LY23" s="378"/>
      <c r="LZ23" s="378"/>
      <c r="MA23" s="378"/>
      <c r="MB23" s="378"/>
      <c r="MC23" s="378"/>
      <c r="MD23" s="378"/>
      <c r="ME23" s="378"/>
      <c r="MF23" s="378"/>
      <c r="MG23" s="378"/>
      <c r="MH23" s="378"/>
      <c r="MI23" s="378"/>
      <c r="MJ23" s="378"/>
      <c r="MK23" s="378"/>
      <c r="ML23" s="378"/>
      <c r="MM23" s="378"/>
      <c r="MN23" s="378"/>
      <c r="MO23" s="378"/>
      <c r="MP23" s="378"/>
      <c r="MQ23" s="378"/>
      <c r="MR23" s="378"/>
      <c r="MS23" s="378"/>
      <c r="MT23" s="378"/>
      <c r="MU23" s="378"/>
      <c r="MV23" s="378"/>
      <c r="MW23" s="378"/>
      <c r="MX23" s="378"/>
      <c r="MY23" s="378"/>
      <c r="MZ23" s="378"/>
      <c r="NA23" s="378"/>
      <c r="NB23" s="378"/>
      <c r="NC23" s="378"/>
      <c r="ND23" s="378"/>
      <c r="NE23" s="378"/>
      <c r="NF23" s="378"/>
      <c r="NG23" s="378"/>
      <c r="NH23" s="378"/>
      <c r="NI23" s="378"/>
      <c r="NJ23" s="378"/>
      <c r="NK23" s="378"/>
      <c r="NL23" s="378"/>
      <c r="NM23" s="378"/>
      <c r="NN23" s="378"/>
      <c r="NO23" s="378"/>
      <c r="NP23" s="378"/>
      <c r="NQ23" s="378"/>
      <c r="NR23" s="378"/>
      <c r="NS23" s="378"/>
      <c r="NT23" s="378"/>
      <c r="NU23" s="378"/>
      <c r="NV23" s="378"/>
      <c r="NW23" s="378"/>
      <c r="NX23" s="378"/>
      <c r="NY23" s="378"/>
      <c r="NZ23" s="378"/>
      <c r="OA23" s="378"/>
      <c r="OB23" s="378"/>
      <c r="OC23" s="378"/>
      <c r="OD23" s="378"/>
      <c r="OE23" s="378"/>
      <c r="OF23" s="378"/>
      <c r="OG23" s="378"/>
      <c r="OH23" s="378"/>
      <c r="OI23" s="378"/>
      <c r="OJ23" s="378"/>
      <c r="OK23" s="378"/>
      <c r="OL23" s="378"/>
      <c r="OM23" s="378"/>
      <c r="ON23" s="378"/>
      <c r="OO23" s="378"/>
      <c r="OP23" s="378"/>
      <c r="OQ23" s="378"/>
      <c r="OR23" s="378"/>
      <c r="OS23" s="378"/>
      <c r="OT23" s="378"/>
      <c r="OU23" s="378"/>
      <c r="OV23" s="378"/>
      <c r="OW23" s="378"/>
      <c r="OX23" s="378"/>
      <c r="OY23" s="378"/>
      <c r="OZ23" s="378"/>
      <c r="PA23" s="378"/>
      <c r="PB23" s="378"/>
      <c r="PC23" s="378"/>
      <c r="PD23" s="378"/>
      <c r="PE23" s="378"/>
      <c r="PF23" s="378"/>
      <c r="PG23" s="378"/>
      <c r="PH23" s="378"/>
      <c r="PI23" s="378"/>
      <c r="PJ23" s="378"/>
      <c r="PK23" s="378"/>
      <c r="PL23" s="378"/>
      <c r="PM23" s="378"/>
      <c r="PN23" s="378"/>
      <c r="PO23" s="378"/>
      <c r="PP23" s="378"/>
      <c r="PQ23" s="378"/>
      <c r="PR23" s="378"/>
      <c r="PS23" s="378"/>
      <c r="PT23" s="378"/>
      <c r="PU23" s="378"/>
      <c r="PV23" s="378"/>
      <c r="PW23" s="378"/>
      <c r="PX23" s="378"/>
      <c r="PY23" s="378"/>
      <c r="PZ23" s="378"/>
      <c r="QA23" s="378"/>
      <c r="QB23" s="378"/>
      <c r="QC23" s="378"/>
      <c r="QD23" s="378"/>
      <c r="QE23" s="378"/>
      <c r="QF23" s="378"/>
      <c r="QG23" s="378"/>
      <c r="QH23" s="378"/>
      <c r="QI23" s="378"/>
      <c r="QJ23" s="378"/>
      <c r="QK23" s="378"/>
      <c r="QL23" s="378"/>
      <c r="QM23" s="378"/>
      <c r="QN23" s="378"/>
      <c r="QO23" s="378"/>
      <c r="QP23" s="378"/>
      <c r="QQ23" s="378"/>
      <c r="QR23" s="378"/>
      <c r="QS23" s="378"/>
      <c r="QT23" s="378"/>
      <c r="QU23" s="378"/>
      <c r="QV23" s="378"/>
      <c r="QW23" s="378"/>
      <c r="QX23" s="378"/>
      <c r="QY23" s="378"/>
      <c r="QZ23" s="378"/>
      <c r="RA23" s="378"/>
      <c r="RB23" s="378"/>
      <c r="RC23" s="378"/>
      <c r="RD23" s="378"/>
      <c r="RE23" s="378"/>
      <c r="RF23" s="378"/>
      <c r="RG23" s="378"/>
      <c r="RH23" s="378"/>
      <c r="RI23" s="378"/>
      <c r="RJ23" s="378"/>
      <c r="RK23" s="378"/>
      <c r="RL23" s="378"/>
      <c r="RM23" s="378"/>
      <c r="RN23" s="378"/>
      <c r="RO23" s="378"/>
      <c r="RP23" s="378"/>
      <c r="RQ23" s="378"/>
      <c r="RR23" s="378"/>
      <c r="RS23" s="378"/>
      <c r="RT23" s="378"/>
      <c r="RU23" s="378"/>
      <c r="RV23" s="378"/>
      <c r="RW23" s="378"/>
      <c r="RX23" s="378"/>
      <c r="RY23" s="378"/>
      <c r="RZ23" s="378"/>
      <c r="SA23" s="378"/>
      <c r="SB23" s="378"/>
      <c r="SC23" s="378"/>
      <c r="SD23" s="378"/>
      <c r="SE23" s="378"/>
      <c r="SF23" s="378"/>
      <c r="SG23" s="378"/>
      <c r="SH23" s="378"/>
      <c r="SI23" s="378"/>
      <c r="SJ23" s="378"/>
      <c r="SK23" s="378"/>
      <c r="SL23" s="378"/>
      <c r="SM23" s="378"/>
      <c r="SN23" s="378"/>
      <c r="SO23" s="378"/>
      <c r="SP23" s="378"/>
      <c r="SQ23" s="378"/>
      <c r="SR23" s="378"/>
      <c r="SS23" s="378"/>
      <c r="ST23" s="378"/>
      <c r="SU23" s="378"/>
      <c r="SV23" s="378"/>
      <c r="SW23" s="378"/>
      <c r="SX23" s="378"/>
      <c r="SY23" s="378"/>
      <c r="SZ23" s="378"/>
      <c r="TA23" s="378"/>
      <c r="TB23" s="378"/>
      <c r="TC23" s="378"/>
      <c r="TD23" s="378"/>
      <c r="TE23" s="378"/>
      <c r="TF23" s="378"/>
      <c r="TG23" s="378"/>
      <c r="TH23" s="378"/>
      <c r="TI23" s="378"/>
      <c r="TJ23" s="378"/>
      <c r="TK23" s="378"/>
      <c r="TL23" s="378"/>
      <c r="TM23" s="378"/>
      <c r="TN23" s="378"/>
      <c r="TO23" s="378"/>
      <c r="TP23" s="378"/>
      <c r="TQ23" s="378"/>
      <c r="TR23" s="378"/>
      <c r="TS23" s="378"/>
      <c r="TT23" s="378"/>
      <c r="TU23" s="378"/>
      <c r="TV23" s="378"/>
      <c r="TW23" s="378"/>
      <c r="TX23" s="378"/>
      <c r="TY23" s="378"/>
      <c r="TZ23" s="378"/>
      <c r="UA23" s="378"/>
      <c r="UB23" s="378"/>
      <c r="UC23" s="378"/>
      <c r="UD23" s="378"/>
      <c r="UE23" s="378"/>
      <c r="UF23" s="378"/>
      <c r="UG23" s="378"/>
      <c r="UH23" s="378"/>
      <c r="UI23" s="378"/>
      <c r="UJ23" s="378"/>
      <c r="UK23" s="378"/>
      <c r="UL23" s="378"/>
      <c r="UM23" s="378"/>
      <c r="UN23" s="378"/>
      <c r="UO23" s="378"/>
      <c r="UP23" s="378"/>
      <c r="UQ23" s="378"/>
      <c r="UR23" s="378"/>
      <c r="US23" s="378"/>
      <c r="UT23" s="378"/>
      <c r="UU23" s="378"/>
      <c r="UV23" s="378"/>
      <c r="UW23" s="378"/>
      <c r="UX23" s="378"/>
      <c r="UY23" s="378"/>
      <c r="UZ23" s="378"/>
      <c r="VA23" s="378"/>
      <c r="VB23" s="378"/>
      <c r="VC23" s="378"/>
      <c r="VD23" s="378"/>
      <c r="VE23" s="378"/>
      <c r="VF23" s="378"/>
      <c r="VG23" s="378"/>
      <c r="VH23" s="378"/>
      <c r="VI23" s="378"/>
      <c r="VJ23" s="378"/>
      <c r="VK23" s="378"/>
      <c r="VL23" s="378"/>
      <c r="VM23" s="378"/>
      <c r="VN23" s="378"/>
      <c r="VO23" s="378"/>
      <c r="VP23" s="378"/>
      <c r="VQ23" s="378"/>
      <c r="VR23" s="378"/>
      <c r="VS23" s="378"/>
      <c r="VT23" s="378"/>
      <c r="VU23" s="378"/>
      <c r="VV23" s="378"/>
      <c r="VW23" s="378"/>
      <c r="VX23" s="378"/>
      <c r="VY23" s="378"/>
      <c r="VZ23" s="378"/>
      <c r="WA23" s="378"/>
      <c r="WB23" s="378"/>
      <c r="WC23" s="378"/>
      <c r="WD23" s="378"/>
      <c r="WE23" s="378"/>
      <c r="WF23" s="378"/>
      <c r="WG23" s="378"/>
      <c r="WH23" s="378"/>
      <c r="WI23" s="378"/>
      <c r="WJ23" s="378"/>
      <c r="WK23" s="378"/>
      <c r="WL23" s="378"/>
      <c r="WM23" s="378"/>
      <c r="WN23" s="378"/>
      <c r="WO23" s="378"/>
      <c r="WP23" s="378"/>
      <c r="WQ23" s="378"/>
      <c r="WR23" s="378"/>
      <c r="WS23" s="378"/>
      <c r="WT23" s="378"/>
      <c r="WU23" s="378"/>
      <c r="WV23" s="378"/>
      <c r="WW23" s="378"/>
      <c r="WX23" s="378"/>
      <c r="WY23" s="378"/>
      <c r="WZ23" s="378"/>
      <c r="XA23" s="378"/>
      <c r="XB23" s="378"/>
      <c r="XC23" s="378"/>
      <c r="XD23" s="378"/>
      <c r="XE23" s="378"/>
      <c r="XF23" s="378"/>
    </row>
    <row r="24" spans="1:630" s="163" customFormat="1" ht="28.5" x14ac:dyDescent="0.2">
      <c r="A24" s="187" t="s">
        <v>6665</v>
      </c>
      <c r="B24" s="388" t="s">
        <v>579</v>
      </c>
      <c r="C24" s="379" t="s">
        <v>75</v>
      </c>
      <c r="D24" s="262"/>
      <c r="E24" s="261" t="s">
        <v>2576</v>
      </c>
      <c r="F24" s="261" t="s">
        <v>1979</v>
      </c>
      <c r="G24" s="284" t="s">
        <v>7287</v>
      </c>
      <c r="H24" s="379" t="s">
        <v>8377</v>
      </c>
      <c r="I24" s="262" t="s">
        <v>1001</v>
      </c>
      <c r="J24" s="461"/>
      <c r="K24" s="461"/>
      <c r="L24" s="420" t="s">
        <v>6911</v>
      </c>
      <c r="M24" s="379" t="s">
        <v>7006</v>
      </c>
      <c r="N24" s="420" t="s">
        <v>6876</v>
      </c>
      <c r="O24" s="258">
        <v>61772</v>
      </c>
      <c r="P24" s="420">
        <v>41306</v>
      </c>
      <c r="Q24" s="420"/>
      <c r="R24" s="420">
        <v>42400</v>
      </c>
      <c r="S24" s="420"/>
      <c r="T24" s="166">
        <f t="shared" ca="1" si="0"/>
        <v>42277</v>
      </c>
      <c r="U24" s="162">
        <f t="shared" ca="1" si="1"/>
        <v>-41670</v>
      </c>
      <c r="V24" s="388"/>
      <c r="W24" s="392">
        <v>79500</v>
      </c>
      <c r="X24" s="388"/>
      <c r="Y24" s="388"/>
      <c r="Z24" s="184" t="s">
        <v>3879</v>
      </c>
      <c r="AA24" s="388"/>
      <c r="AB24" s="187"/>
      <c r="AC24" s="314"/>
      <c r="AD24" s="388" t="s">
        <v>7450</v>
      </c>
      <c r="AE24" s="375"/>
      <c r="DA24" s="384"/>
      <c r="DB24" s="384"/>
      <c r="DC24" s="384"/>
      <c r="DD24" s="384"/>
      <c r="DE24" s="384"/>
      <c r="DF24" s="384"/>
      <c r="DG24" s="384"/>
      <c r="DH24" s="384"/>
      <c r="DI24" s="384"/>
    </row>
    <row r="25" spans="1:630" s="163" customFormat="1" ht="28.5" x14ac:dyDescent="0.2">
      <c r="A25" s="461"/>
      <c r="B25" s="379" t="s">
        <v>579</v>
      </c>
      <c r="C25" s="379" t="s">
        <v>75</v>
      </c>
      <c r="D25" s="379"/>
      <c r="E25" s="379" t="s">
        <v>1943</v>
      </c>
      <c r="F25" s="379" t="s">
        <v>1979</v>
      </c>
      <c r="G25" s="436"/>
      <c r="H25" s="379" t="s">
        <v>8377</v>
      </c>
      <c r="I25" s="461" t="s">
        <v>1001</v>
      </c>
      <c r="J25" s="461"/>
      <c r="K25" s="461"/>
      <c r="L25" s="186" t="s">
        <v>6074</v>
      </c>
      <c r="M25" s="379" t="s">
        <v>4916</v>
      </c>
      <c r="N25" s="461" t="s">
        <v>6256</v>
      </c>
      <c r="O25" s="379">
        <v>60902</v>
      </c>
      <c r="P25" s="380">
        <v>41253</v>
      </c>
      <c r="Q25" s="380">
        <v>43078</v>
      </c>
      <c r="R25" s="380">
        <v>43078</v>
      </c>
      <c r="S25" s="381">
        <v>5</v>
      </c>
      <c r="T25" s="399">
        <f t="shared" ca="1" si="0"/>
        <v>42277</v>
      </c>
      <c r="U25" s="381">
        <f t="shared" ca="1" si="1"/>
        <v>789</v>
      </c>
      <c r="V25" s="462">
        <v>1370258</v>
      </c>
      <c r="W25" s="462">
        <v>6851290</v>
      </c>
      <c r="X25" s="437"/>
      <c r="Y25" s="437"/>
      <c r="Z25" s="379"/>
      <c r="AA25" s="379" t="s">
        <v>840</v>
      </c>
      <c r="AB25" s="379" t="s">
        <v>3561</v>
      </c>
      <c r="AC25" s="436"/>
      <c r="AD25" s="436"/>
      <c r="AE25" s="438"/>
      <c r="AF25" s="438"/>
      <c r="AG25" s="438"/>
      <c r="AH25" s="438"/>
      <c r="AI25" s="438"/>
      <c r="AJ25" s="438"/>
      <c r="AK25" s="438"/>
      <c r="AL25" s="438"/>
      <c r="AM25" s="438"/>
      <c r="AN25" s="438"/>
      <c r="AO25" s="438"/>
      <c r="AP25" s="438"/>
      <c r="AQ25" s="438"/>
      <c r="AR25" s="438"/>
      <c r="AS25" s="438"/>
      <c r="AT25" s="438"/>
      <c r="AU25" s="438"/>
      <c r="AV25" s="438"/>
      <c r="AW25" s="438"/>
      <c r="AX25" s="438"/>
      <c r="AY25" s="438"/>
      <c r="AZ25" s="438"/>
      <c r="BA25" s="438"/>
      <c r="BB25" s="438"/>
      <c r="BC25" s="438"/>
      <c r="BD25" s="438"/>
      <c r="BE25" s="438"/>
      <c r="BF25" s="438"/>
      <c r="BG25" s="438"/>
      <c r="BH25" s="438"/>
      <c r="BI25" s="438"/>
      <c r="BJ25" s="438"/>
      <c r="BK25" s="438"/>
      <c r="BL25" s="438"/>
      <c r="BM25" s="438"/>
      <c r="BN25" s="438"/>
      <c r="BO25" s="438"/>
      <c r="BP25" s="438"/>
      <c r="BQ25" s="438"/>
      <c r="BR25" s="438"/>
      <c r="BS25" s="438"/>
      <c r="BT25" s="438"/>
      <c r="BU25" s="438"/>
      <c r="BV25" s="438"/>
      <c r="BW25" s="438"/>
      <c r="BX25" s="438"/>
      <c r="BY25" s="438"/>
      <c r="BZ25" s="438"/>
      <c r="CA25" s="438"/>
      <c r="CB25" s="438"/>
      <c r="CC25" s="438"/>
      <c r="CD25" s="438"/>
      <c r="CE25" s="438"/>
      <c r="CF25" s="438"/>
      <c r="CG25" s="438"/>
      <c r="CH25" s="438"/>
      <c r="CI25" s="438"/>
      <c r="CJ25" s="438"/>
      <c r="CK25" s="438"/>
      <c r="CL25" s="438"/>
      <c r="CM25" s="438"/>
      <c r="CN25" s="438"/>
      <c r="CO25" s="438"/>
      <c r="CP25" s="438"/>
      <c r="CQ25" s="438"/>
      <c r="CR25" s="438"/>
      <c r="CS25" s="438"/>
      <c r="CT25" s="438"/>
      <c r="CU25" s="438"/>
      <c r="CV25" s="438"/>
      <c r="CW25" s="438"/>
      <c r="CX25" s="438"/>
      <c r="CY25" s="438"/>
      <c r="CZ25" s="438"/>
      <c r="DA25" s="438"/>
      <c r="DB25" s="438"/>
      <c r="DC25" s="438"/>
      <c r="DD25" s="438"/>
      <c r="DE25" s="438"/>
      <c r="DF25" s="438"/>
      <c r="DG25" s="438"/>
      <c r="DH25" s="438"/>
      <c r="DI25" s="438"/>
      <c r="DJ25" s="438"/>
      <c r="DK25" s="438"/>
      <c r="DL25" s="438"/>
      <c r="DM25" s="438"/>
      <c r="DN25" s="438"/>
      <c r="DO25" s="438"/>
      <c r="DP25" s="438"/>
      <c r="DQ25" s="438"/>
      <c r="DR25" s="438"/>
      <c r="DS25" s="438"/>
      <c r="DT25" s="438"/>
      <c r="DU25" s="438"/>
      <c r="DV25" s="438"/>
      <c r="DW25" s="438"/>
      <c r="DX25" s="438"/>
      <c r="DY25" s="438"/>
      <c r="DZ25" s="438"/>
      <c r="EA25" s="438"/>
      <c r="EB25" s="438"/>
      <c r="EC25" s="438"/>
      <c r="ED25" s="438"/>
      <c r="EE25" s="438"/>
      <c r="EF25" s="438"/>
      <c r="EG25" s="438"/>
      <c r="EH25" s="438"/>
      <c r="EI25" s="438"/>
      <c r="EJ25" s="438"/>
      <c r="EK25" s="438"/>
      <c r="EL25" s="438"/>
      <c r="EM25" s="438"/>
      <c r="EN25" s="438"/>
      <c r="EO25" s="438"/>
      <c r="EP25" s="438"/>
      <c r="EQ25" s="438"/>
      <c r="ER25" s="438"/>
      <c r="ES25" s="438"/>
      <c r="ET25" s="438"/>
      <c r="EU25" s="438"/>
      <c r="EV25" s="438"/>
      <c r="EW25" s="438"/>
      <c r="EX25" s="438"/>
      <c r="EY25" s="438"/>
      <c r="EZ25" s="438"/>
      <c r="FA25" s="438"/>
      <c r="FB25" s="438"/>
      <c r="FC25" s="438"/>
      <c r="FD25" s="438"/>
      <c r="FE25" s="438"/>
      <c r="FF25" s="438"/>
      <c r="FG25" s="438"/>
      <c r="FH25" s="438"/>
      <c r="FI25" s="438"/>
      <c r="FJ25" s="438"/>
      <c r="FK25" s="438"/>
      <c r="FL25" s="438"/>
      <c r="FM25" s="438"/>
      <c r="FN25" s="438"/>
      <c r="FO25" s="438"/>
      <c r="FP25" s="438"/>
      <c r="FQ25" s="438"/>
      <c r="FR25" s="438"/>
      <c r="FS25" s="438"/>
      <c r="FT25" s="438"/>
      <c r="FU25" s="438"/>
      <c r="FV25" s="438"/>
      <c r="FW25" s="438"/>
      <c r="FX25" s="438"/>
      <c r="FY25" s="438"/>
      <c r="FZ25" s="438"/>
      <c r="GA25" s="438"/>
      <c r="GB25" s="438"/>
      <c r="GC25" s="438"/>
      <c r="GD25" s="438"/>
      <c r="GE25" s="438"/>
      <c r="GF25" s="438"/>
      <c r="GG25" s="438"/>
      <c r="GH25" s="438"/>
      <c r="GI25" s="438"/>
      <c r="GJ25" s="438"/>
      <c r="GK25" s="438"/>
      <c r="GL25" s="438"/>
      <c r="GM25" s="438"/>
      <c r="GN25" s="438"/>
      <c r="GO25" s="438"/>
      <c r="GP25" s="438"/>
      <c r="GQ25" s="438"/>
      <c r="GR25" s="438"/>
      <c r="GS25" s="438"/>
      <c r="GT25" s="438"/>
      <c r="GU25" s="438"/>
      <c r="GV25" s="438"/>
      <c r="GW25" s="438"/>
      <c r="GX25" s="438"/>
      <c r="GY25" s="438"/>
      <c r="GZ25" s="438"/>
      <c r="HA25" s="438"/>
      <c r="HB25" s="438"/>
      <c r="HC25" s="438"/>
      <c r="HD25" s="438"/>
      <c r="HE25" s="438"/>
      <c r="HF25" s="438"/>
      <c r="HG25" s="438"/>
      <c r="HH25" s="438"/>
      <c r="HI25" s="438"/>
      <c r="HJ25" s="438"/>
      <c r="HK25" s="438"/>
      <c r="HL25" s="438"/>
      <c r="HM25" s="438"/>
      <c r="HN25" s="438"/>
      <c r="HO25" s="438"/>
      <c r="HP25" s="438"/>
      <c r="HQ25" s="438"/>
      <c r="HR25" s="438"/>
      <c r="HS25" s="438"/>
      <c r="HT25" s="438"/>
      <c r="HU25" s="438"/>
      <c r="HV25" s="438"/>
      <c r="HW25" s="438"/>
      <c r="HX25" s="438"/>
      <c r="HY25" s="438"/>
      <c r="HZ25" s="438"/>
      <c r="IA25" s="438"/>
      <c r="IB25" s="438"/>
      <c r="IC25" s="438"/>
      <c r="ID25" s="438"/>
      <c r="IE25" s="438"/>
      <c r="IF25" s="438"/>
      <c r="IG25" s="438"/>
      <c r="IH25" s="438"/>
      <c r="II25" s="438"/>
      <c r="IJ25" s="438"/>
      <c r="IK25" s="438"/>
      <c r="IL25" s="438"/>
      <c r="IM25" s="438"/>
      <c r="IN25" s="438"/>
      <c r="IO25" s="438"/>
      <c r="IP25" s="438"/>
      <c r="IQ25" s="438"/>
      <c r="IR25" s="438"/>
      <c r="IS25" s="438"/>
      <c r="IT25" s="438"/>
      <c r="IU25" s="438"/>
      <c r="IV25" s="438"/>
      <c r="IW25" s="438"/>
      <c r="IX25" s="438"/>
      <c r="IY25" s="438"/>
      <c r="IZ25" s="438"/>
      <c r="JA25" s="438"/>
      <c r="JB25" s="438"/>
      <c r="JC25" s="438"/>
      <c r="JD25" s="438"/>
      <c r="JE25" s="438"/>
      <c r="JF25" s="438"/>
      <c r="JG25" s="438"/>
      <c r="JH25" s="438"/>
      <c r="JI25" s="438"/>
      <c r="JJ25" s="438"/>
      <c r="JK25" s="438"/>
      <c r="JL25" s="438"/>
      <c r="JM25" s="438"/>
      <c r="JN25" s="438"/>
      <c r="JO25" s="438"/>
      <c r="JP25" s="438"/>
      <c r="JQ25" s="438"/>
      <c r="JR25" s="438"/>
      <c r="JS25" s="438"/>
      <c r="JT25" s="438"/>
      <c r="JU25" s="438"/>
      <c r="JV25" s="438"/>
      <c r="JW25" s="438"/>
      <c r="JX25" s="438"/>
      <c r="JY25" s="438"/>
      <c r="JZ25" s="438"/>
      <c r="KA25" s="438"/>
      <c r="KB25" s="438"/>
      <c r="KC25" s="438"/>
      <c r="KD25" s="438"/>
      <c r="KE25" s="438"/>
      <c r="KF25" s="438"/>
      <c r="KG25" s="438"/>
      <c r="KH25" s="438"/>
      <c r="KI25" s="438"/>
      <c r="KJ25" s="438"/>
      <c r="KK25" s="438"/>
      <c r="KL25" s="438"/>
      <c r="KM25" s="438"/>
      <c r="KN25" s="438"/>
      <c r="KO25" s="438"/>
      <c r="KP25" s="438"/>
      <c r="KQ25" s="438"/>
      <c r="KR25" s="438"/>
      <c r="KS25" s="438"/>
      <c r="KT25" s="438"/>
      <c r="KU25" s="438"/>
      <c r="KV25" s="438"/>
      <c r="KW25" s="438"/>
      <c r="KX25" s="438"/>
      <c r="KY25" s="438"/>
      <c r="KZ25" s="438"/>
      <c r="LA25" s="438"/>
      <c r="LB25" s="438"/>
      <c r="LC25" s="438"/>
      <c r="LD25" s="438"/>
      <c r="LE25" s="438"/>
      <c r="LF25" s="438"/>
      <c r="LG25" s="438"/>
      <c r="LH25" s="438"/>
      <c r="LI25" s="438"/>
      <c r="LJ25" s="438"/>
      <c r="LK25" s="438"/>
      <c r="LL25" s="438"/>
      <c r="LM25" s="438"/>
      <c r="LN25" s="438"/>
      <c r="LO25" s="438"/>
      <c r="LP25" s="438"/>
      <c r="LQ25" s="438"/>
      <c r="LR25" s="438"/>
      <c r="LS25" s="438"/>
      <c r="LT25" s="438"/>
      <c r="LU25" s="438"/>
      <c r="LV25" s="438"/>
      <c r="LW25" s="438"/>
      <c r="LX25" s="438"/>
      <c r="LY25" s="438"/>
      <c r="LZ25" s="438"/>
      <c r="MA25" s="438"/>
      <c r="MB25" s="438"/>
      <c r="MC25" s="438"/>
      <c r="MD25" s="438"/>
      <c r="ME25" s="438"/>
      <c r="MF25" s="438"/>
      <c r="MG25" s="438"/>
      <c r="MH25" s="438"/>
      <c r="MI25" s="438"/>
      <c r="MJ25" s="438"/>
      <c r="MK25" s="438"/>
      <c r="ML25" s="438"/>
      <c r="MM25" s="438"/>
      <c r="MN25" s="438"/>
      <c r="MO25" s="438"/>
      <c r="MP25" s="438"/>
      <c r="MQ25" s="438"/>
      <c r="MR25" s="438"/>
      <c r="MS25" s="438"/>
      <c r="MT25" s="438"/>
      <c r="MU25" s="438"/>
      <c r="MV25" s="438"/>
      <c r="MW25" s="438"/>
      <c r="MX25" s="438"/>
      <c r="MY25" s="438"/>
      <c r="MZ25" s="438"/>
      <c r="NA25" s="438"/>
      <c r="NB25" s="438"/>
      <c r="NC25" s="438"/>
      <c r="ND25" s="438"/>
      <c r="NE25" s="438"/>
      <c r="NF25" s="438"/>
      <c r="NG25" s="438"/>
      <c r="NH25" s="438"/>
      <c r="NI25" s="438"/>
      <c r="NJ25" s="438"/>
      <c r="NK25" s="438"/>
      <c r="NL25" s="438"/>
      <c r="NM25" s="438"/>
      <c r="NN25" s="438"/>
      <c r="NO25" s="438"/>
      <c r="NP25" s="438"/>
      <c r="NQ25" s="438"/>
      <c r="NR25" s="438"/>
      <c r="NS25" s="438"/>
      <c r="NT25" s="438"/>
      <c r="NU25" s="438"/>
      <c r="NV25" s="438"/>
      <c r="NW25" s="438"/>
      <c r="NX25" s="438"/>
      <c r="NY25" s="438"/>
      <c r="NZ25" s="438"/>
      <c r="OA25" s="438"/>
      <c r="OB25" s="438"/>
      <c r="OC25" s="438"/>
      <c r="OD25" s="438"/>
      <c r="OE25" s="438"/>
      <c r="OF25" s="438"/>
      <c r="OG25" s="438"/>
      <c r="OH25" s="438"/>
      <c r="OI25" s="438"/>
      <c r="OJ25" s="438"/>
      <c r="OK25" s="438"/>
      <c r="OL25" s="438"/>
      <c r="OM25" s="438"/>
      <c r="ON25" s="438"/>
      <c r="OO25" s="438"/>
      <c r="OP25" s="438"/>
      <c r="OQ25" s="438"/>
      <c r="OR25" s="438"/>
      <c r="OS25" s="438"/>
      <c r="OT25" s="438"/>
      <c r="OU25" s="438"/>
      <c r="OV25" s="438"/>
      <c r="OW25" s="438"/>
      <c r="OX25" s="438"/>
      <c r="OY25" s="438"/>
      <c r="OZ25" s="438"/>
      <c r="PA25" s="438"/>
      <c r="PB25" s="438"/>
      <c r="PC25" s="438"/>
      <c r="PD25" s="438"/>
      <c r="PE25" s="438"/>
      <c r="PF25" s="438"/>
      <c r="PG25" s="438"/>
      <c r="PH25" s="438"/>
      <c r="PI25" s="438"/>
      <c r="PJ25" s="438"/>
      <c r="PK25" s="438"/>
      <c r="PL25" s="438"/>
      <c r="PM25" s="438"/>
      <c r="PN25" s="438"/>
      <c r="PO25" s="438"/>
      <c r="PP25" s="438"/>
      <c r="PQ25" s="438"/>
      <c r="PR25" s="438"/>
      <c r="PS25" s="438"/>
      <c r="PT25" s="438"/>
      <c r="PU25" s="438"/>
      <c r="PV25" s="438"/>
      <c r="PW25" s="438"/>
      <c r="PX25" s="438"/>
      <c r="PY25" s="438"/>
      <c r="PZ25" s="438"/>
      <c r="QA25" s="438"/>
      <c r="QB25" s="438"/>
      <c r="QC25" s="438"/>
      <c r="QD25" s="438"/>
      <c r="QE25" s="438"/>
      <c r="QF25" s="438"/>
      <c r="QG25" s="438"/>
      <c r="QH25" s="438"/>
      <c r="QI25" s="438"/>
      <c r="QJ25" s="438"/>
      <c r="QK25" s="438"/>
      <c r="QL25" s="438"/>
      <c r="QM25" s="438"/>
      <c r="QN25" s="438"/>
      <c r="QO25" s="438"/>
      <c r="QP25" s="438"/>
      <c r="QQ25" s="438"/>
      <c r="QR25" s="438"/>
      <c r="QS25" s="438"/>
      <c r="QT25" s="438"/>
      <c r="QU25" s="438"/>
      <c r="QV25" s="438"/>
      <c r="QW25" s="438"/>
      <c r="QX25" s="438"/>
      <c r="QY25" s="438"/>
      <c r="QZ25" s="438"/>
      <c r="RA25" s="438"/>
      <c r="RB25" s="438"/>
      <c r="RC25" s="438"/>
      <c r="RD25" s="438"/>
      <c r="RE25" s="438"/>
      <c r="RF25" s="438"/>
      <c r="RG25" s="438"/>
      <c r="RH25" s="438"/>
      <c r="RI25" s="438"/>
      <c r="RJ25" s="438"/>
      <c r="RK25" s="438"/>
      <c r="RL25" s="438"/>
      <c r="RM25" s="438"/>
      <c r="RN25" s="438"/>
      <c r="RO25" s="438"/>
      <c r="RP25" s="438"/>
      <c r="RQ25" s="438"/>
      <c r="RR25" s="438"/>
      <c r="RS25" s="438"/>
      <c r="RT25" s="438"/>
      <c r="RU25" s="438"/>
      <c r="RV25" s="438"/>
      <c r="RW25" s="438"/>
      <c r="RX25" s="438"/>
      <c r="RY25" s="438"/>
      <c r="RZ25" s="438"/>
      <c r="SA25" s="438"/>
      <c r="SB25" s="438"/>
      <c r="SC25" s="438"/>
      <c r="SD25" s="438"/>
      <c r="SE25" s="438"/>
      <c r="SF25" s="438"/>
      <c r="SG25" s="438"/>
      <c r="SH25" s="438"/>
      <c r="SI25" s="438"/>
      <c r="SJ25" s="438"/>
      <c r="SK25" s="438"/>
      <c r="SL25" s="438"/>
      <c r="SM25" s="438"/>
      <c r="SN25" s="438"/>
      <c r="SO25" s="438"/>
      <c r="SP25" s="438"/>
      <c r="SQ25" s="438"/>
      <c r="SR25" s="438"/>
      <c r="SS25" s="438"/>
      <c r="ST25" s="438"/>
      <c r="SU25" s="438"/>
      <c r="SV25" s="438"/>
      <c r="SW25" s="438"/>
      <c r="SX25" s="438"/>
      <c r="SY25" s="438"/>
      <c r="SZ25" s="438"/>
      <c r="TA25" s="438"/>
      <c r="TB25" s="438"/>
      <c r="TC25" s="438"/>
      <c r="TD25" s="438"/>
      <c r="TE25" s="438"/>
      <c r="TF25" s="438"/>
      <c r="TG25" s="438"/>
      <c r="TH25" s="438"/>
      <c r="TI25" s="438"/>
      <c r="TJ25" s="438"/>
      <c r="TK25" s="438"/>
      <c r="TL25" s="438"/>
      <c r="TM25" s="438"/>
      <c r="TN25" s="438"/>
      <c r="TO25" s="438"/>
      <c r="TP25" s="438"/>
      <c r="TQ25" s="438"/>
      <c r="TR25" s="438"/>
      <c r="TS25" s="438"/>
      <c r="TT25" s="438"/>
      <c r="TU25" s="438"/>
      <c r="TV25" s="438"/>
      <c r="TW25" s="438"/>
      <c r="TX25" s="438"/>
      <c r="TY25" s="438"/>
      <c r="TZ25" s="438"/>
      <c r="UA25" s="438"/>
      <c r="UB25" s="438"/>
      <c r="UC25" s="438"/>
      <c r="UD25" s="438"/>
      <c r="UE25" s="438"/>
      <c r="UF25" s="438"/>
      <c r="UG25" s="438"/>
      <c r="UH25" s="438"/>
      <c r="UI25" s="438"/>
      <c r="UJ25" s="438"/>
      <c r="UK25" s="438"/>
      <c r="UL25" s="438"/>
      <c r="UM25" s="438"/>
      <c r="UN25" s="438"/>
      <c r="UO25" s="438"/>
      <c r="UP25" s="438"/>
      <c r="UQ25" s="438"/>
      <c r="UR25" s="438"/>
      <c r="US25" s="438"/>
      <c r="UT25" s="438"/>
      <c r="UU25" s="438"/>
      <c r="UV25" s="438"/>
      <c r="UW25" s="438"/>
      <c r="UX25" s="438"/>
      <c r="UY25" s="438"/>
      <c r="UZ25" s="438"/>
      <c r="VA25" s="438"/>
      <c r="VB25" s="438"/>
      <c r="VC25" s="438"/>
      <c r="VD25" s="438"/>
      <c r="VE25" s="438"/>
      <c r="VF25" s="438"/>
      <c r="VG25" s="438"/>
      <c r="VH25" s="438"/>
      <c r="VI25" s="438"/>
      <c r="VJ25" s="438"/>
      <c r="VK25" s="438"/>
      <c r="VL25" s="438"/>
      <c r="VM25" s="438"/>
      <c r="VN25" s="438"/>
      <c r="VO25" s="438"/>
      <c r="VP25" s="438"/>
      <c r="VQ25" s="438"/>
      <c r="VR25" s="438"/>
      <c r="VS25" s="438"/>
      <c r="VT25" s="438"/>
      <c r="VU25" s="438"/>
      <c r="VV25" s="438"/>
      <c r="VW25" s="438"/>
      <c r="VX25" s="438"/>
      <c r="VY25" s="438"/>
      <c r="VZ25" s="438"/>
      <c r="WA25" s="438"/>
      <c r="WB25" s="438"/>
      <c r="WC25" s="438"/>
      <c r="WD25" s="438"/>
      <c r="WE25" s="438"/>
      <c r="WF25" s="438"/>
      <c r="WG25" s="438"/>
      <c r="WH25" s="438"/>
      <c r="WI25" s="438"/>
      <c r="WJ25" s="438"/>
      <c r="WK25" s="438"/>
      <c r="WL25" s="438"/>
      <c r="WM25" s="438"/>
      <c r="WN25" s="438"/>
      <c r="WO25" s="438"/>
      <c r="WP25" s="438"/>
      <c r="WQ25" s="438"/>
      <c r="WR25" s="438"/>
      <c r="WS25" s="438"/>
      <c r="WT25" s="438"/>
      <c r="WU25" s="438"/>
      <c r="WV25" s="438"/>
      <c r="WW25" s="438"/>
      <c r="WX25" s="438"/>
      <c r="WY25" s="438"/>
      <c r="WZ25" s="438"/>
      <c r="XA25" s="438"/>
      <c r="XB25" s="438"/>
      <c r="XC25" s="438"/>
      <c r="XD25" s="438"/>
      <c r="XE25" s="438"/>
      <c r="XF25" s="438"/>
    </row>
    <row r="26" spans="1:630" s="163" customFormat="1" ht="28.5" x14ac:dyDescent="0.2">
      <c r="A26" s="461"/>
      <c r="B26" s="379" t="s">
        <v>579</v>
      </c>
      <c r="C26" s="379" t="s">
        <v>75</v>
      </c>
      <c r="D26" s="379"/>
      <c r="E26" s="379" t="s">
        <v>1943</v>
      </c>
      <c r="F26" s="379" t="s">
        <v>1979</v>
      </c>
      <c r="G26" s="436"/>
      <c r="H26" s="379" t="s">
        <v>8377</v>
      </c>
      <c r="I26" s="461" t="s">
        <v>1001</v>
      </c>
      <c r="J26" s="461"/>
      <c r="K26" s="461"/>
      <c r="L26" s="186" t="s">
        <v>6075</v>
      </c>
      <c r="M26" s="379" t="s">
        <v>4916</v>
      </c>
      <c r="N26" s="461" t="s">
        <v>6256</v>
      </c>
      <c r="O26" s="379">
        <v>60902</v>
      </c>
      <c r="P26" s="380">
        <v>41253</v>
      </c>
      <c r="Q26" s="380">
        <v>43078</v>
      </c>
      <c r="R26" s="380">
        <v>43078</v>
      </c>
      <c r="S26" s="381">
        <v>5</v>
      </c>
      <c r="T26" s="399">
        <f t="shared" ca="1" si="0"/>
        <v>42277</v>
      </c>
      <c r="U26" s="381">
        <f t="shared" ca="1" si="1"/>
        <v>789</v>
      </c>
      <c r="V26" s="462">
        <v>1370258</v>
      </c>
      <c r="W26" s="462">
        <v>6851290</v>
      </c>
      <c r="X26" s="437"/>
      <c r="Y26" s="437"/>
      <c r="Z26" s="379"/>
      <c r="AA26" s="379" t="s">
        <v>840</v>
      </c>
      <c r="AB26" s="379" t="s">
        <v>3561</v>
      </c>
      <c r="AC26" s="436"/>
      <c r="AD26" s="436"/>
      <c r="AE26" s="438"/>
      <c r="AF26" s="438"/>
      <c r="AG26" s="438"/>
      <c r="AH26" s="438"/>
      <c r="AI26" s="438"/>
      <c r="AJ26" s="438"/>
      <c r="AK26" s="438"/>
      <c r="AL26" s="438"/>
      <c r="AM26" s="438"/>
      <c r="AN26" s="438"/>
      <c r="AO26" s="438"/>
      <c r="AP26" s="438"/>
      <c r="AQ26" s="438"/>
      <c r="AR26" s="438"/>
      <c r="AS26" s="438"/>
      <c r="AT26" s="438"/>
      <c r="AU26" s="438"/>
      <c r="AV26" s="438"/>
      <c r="AW26" s="438"/>
      <c r="AX26" s="438"/>
      <c r="AY26" s="438"/>
      <c r="AZ26" s="438"/>
      <c r="BA26" s="438"/>
      <c r="BB26" s="438"/>
      <c r="BC26" s="438"/>
      <c r="BD26" s="438"/>
      <c r="BE26" s="438"/>
      <c r="BF26" s="438"/>
      <c r="BG26" s="438"/>
      <c r="BH26" s="438"/>
      <c r="BI26" s="438"/>
      <c r="BJ26" s="438"/>
      <c r="BK26" s="438"/>
      <c r="BL26" s="438"/>
      <c r="BM26" s="438"/>
      <c r="BN26" s="438"/>
      <c r="BO26" s="438"/>
      <c r="BP26" s="438"/>
      <c r="BQ26" s="438"/>
      <c r="BR26" s="438"/>
      <c r="BS26" s="438"/>
      <c r="BT26" s="438"/>
      <c r="BU26" s="438"/>
      <c r="BV26" s="438"/>
      <c r="BW26" s="438"/>
      <c r="BX26" s="438"/>
      <c r="BY26" s="438"/>
      <c r="BZ26" s="438"/>
      <c r="CA26" s="438"/>
      <c r="CB26" s="438"/>
      <c r="CC26" s="438"/>
      <c r="CD26" s="438"/>
      <c r="CE26" s="438"/>
      <c r="CF26" s="438"/>
      <c r="CG26" s="438"/>
      <c r="CH26" s="438"/>
      <c r="CI26" s="438"/>
      <c r="CJ26" s="438"/>
      <c r="CK26" s="438"/>
      <c r="CL26" s="438"/>
      <c r="CM26" s="438"/>
      <c r="CN26" s="438"/>
      <c r="CO26" s="438"/>
      <c r="CP26" s="438"/>
      <c r="CQ26" s="438"/>
      <c r="CR26" s="438"/>
      <c r="CS26" s="438"/>
      <c r="CT26" s="438"/>
      <c r="CU26" s="438"/>
      <c r="CV26" s="438"/>
      <c r="CW26" s="438"/>
      <c r="CX26" s="438"/>
      <c r="CY26" s="438"/>
      <c r="CZ26" s="438"/>
      <c r="DA26" s="438"/>
      <c r="DB26" s="438"/>
      <c r="DC26" s="438"/>
      <c r="DD26" s="438"/>
      <c r="DE26" s="438"/>
      <c r="DF26" s="438"/>
      <c r="DG26" s="438"/>
      <c r="DH26" s="438"/>
      <c r="DI26" s="438"/>
      <c r="DJ26" s="438"/>
      <c r="DK26" s="438"/>
      <c r="DL26" s="438"/>
      <c r="DM26" s="438"/>
      <c r="DN26" s="438"/>
      <c r="DO26" s="438"/>
      <c r="DP26" s="438"/>
      <c r="DQ26" s="438"/>
      <c r="DR26" s="438"/>
      <c r="DS26" s="438"/>
      <c r="DT26" s="438"/>
      <c r="DU26" s="438"/>
      <c r="DV26" s="438"/>
      <c r="DW26" s="438"/>
      <c r="DX26" s="438"/>
      <c r="DY26" s="438"/>
      <c r="DZ26" s="438"/>
      <c r="EA26" s="438"/>
      <c r="EB26" s="438"/>
      <c r="EC26" s="438"/>
      <c r="ED26" s="438"/>
      <c r="EE26" s="438"/>
      <c r="EF26" s="438"/>
      <c r="EG26" s="438"/>
      <c r="EH26" s="438"/>
      <c r="EI26" s="438"/>
      <c r="EJ26" s="438"/>
      <c r="EK26" s="438"/>
      <c r="EL26" s="438"/>
      <c r="EM26" s="438"/>
      <c r="EN26" s="438"/>
      <c r="EO26" s="438"/>
      <c r="EP26" s="438"/>
      <c r="EQ26" s="438"/>
      <c r="ER26" s="438"/>
      <c r="ES26" s="438"/>
      <c r="ET26" s="438"/>
      <c r="EU26" s="438"/>
      <c r="EV26" s="438"/>
      <c r="EW26" s="438"/>
      <c r="EX26" s="438"/>
      <c r="EY26" s="438"/>
      <c r="EZ26" s="438"/>
      <c r="FA26" s="438"/>
      <c r="FB26" s="438"/>
      <c r="FC26" s="438"/>
      <c r="FD26" s="438"/>
      <c r="FE26" s="438"/>
      <c r="FF26" s="438"/>
      <c r="FG26" s="438"/>
      <c r="FH26" s="438"/>
      <c r="FI26" s="438"/>
      <c r="FJ26" s="438"/>
      <c r="FK26" s="438"/>
      <c r="FL26" s="438"/>
      <c r="FM26" s="438"/>
      <c r="FN26" s="438"/>
      <c r="FO26" s="438"/>
      <c r="FP26" s="438"/>
      <c r="FQ26" s="438"/>
      <c r="FR26" s="438"/>
      <c r="FS26" s="438"/>
      <c r="FT26" s="438"/>
      <c r="FU26" s="438"/>
      <c r="FV26" s="438"/>
      <c r="FW26" s="438"/>
      <c r="FX26" s="438"/>
      <c r="FY26" s="438"/>
      <c r="FZ26" s="438"/>
      <c r="GA26" s="438"/>
      <c r="GB26" s="438"/>
      <c r="GC26" s="438"/>
      <c r="GD26" s="438"/>
      <c r="GE26" s="438"/>
      <c r="GF26" s="438"/>
      <c r="GG26" s="438"/>
      <c r="GH26" s="438"/>
      <c r="GI26" s="438"/>
      <c r="GJ26" s="438"/>
      <c r="GK26" s="438"/>
      <c r="GL26" s="438"/>
      <c r="GM26" s="438"/>
      <c r="GN26" s="438"/>
      <c r="GO26" s="438"/>
      <c r="GP26" s="438"/>
      <c r="GQ26" s="438"/>
      <c r="GR26" s="438"/>
      <c r="GS26" s="438"/>
      <c r="GT26" s="438"/>
      <c r="GU26" s="438"/>
      <c r="GV26" s="438"/>
      <c r="GW26" s="438"/>
      <c r="GX26" s="438"/>
      <c r="GY26" s="438"/>
      <c r="GZ26" s="438"/>
      <c r="HA26" s="438"/>
      <c r="HB26" s="438"/>
      <c r="HC26" s="438"/>
      <c r="HD26" s="438"/>
      <c r="HE26" s="438"/>
      <c r="HF26" s="438"/>
      <c r="HG26" s="438"/>
      <c r="HH26" s="438"/>
      <c r="HI26" s="438"/>
      <c r="HJ26" s="438"/>
      <c r="HK26" s="438"/>
      <c r="HL26" s="438"/>
      <c r="HM26" s="438"/>
      <c r="HN26" s="438"/>
      <c r="HO26" s="438"/>
      <c r="HP26" s="438"/>
      <c r="HQ26" s="438"/>
      <c r="HR26" s="438"/>
      <c r="HS26" s="438"/>
      <c r="HT26" s="438"/>
      <c r="HU26" s="438"/>
      <c r="HV26" s="438"/>
      <c r="HW26" s="438"/>
      <c r="HX26" s="438"/>
      <c r="HY26" s="438"/>
      <c r="HZ26" s="438"/>
      <c r="IA26" s="438"/>
      <c r="IB26" s="438"/>
      <c r="IC26" s="438"/>
      <c r="ID26" s="438"/>
      <c r="IE26" s="438"/>
      <c r="IF26" s="438"/>
      <c r="IG26" s="438"/>
      <c r="IH26" s="438"/>
      <c r="II26" s="438"/>
      <c r="IJ26" s="438"/>
      <c r="IK26" s="438"/>
      <c r="IL26" s="438"/>
      <c r="IM26" s="438"/>
      <c r="IN26" s="438"/>
      <c r="IO26" s="438"/>
      <c r="IP26" s="438"/>
      <c r="IQ26" s="438"/>
      <c r="IR26" s="438"/>
      <c r="IS26" s="438"/>
      <c r="IT26" s="438"/>
      <c r="IU26" s="438"/>
      <c r="IV26" s="438"/>
      <c r="IW26" s="438"/>
      <c r="IX26" s="438"/>
      <c r="IY26" s="438"/>
      <c r="IZ26" s="438"/>
      <c r="JA26" s="438"/>
      <c r="JB26" s="438"/>
      <c r="JC26" s="438"/>
      <c r="JD26" s="438"/>
      <c r="JE26" s="438"/>
      <c r="JF26" s="438"/>
      <c r="JG26" s="438"/>
      <c r="JH26" s="438"/>
      <c r="JI26" s="438"/>
      <c r="JJ26" s="438"/>
      <c r="JK26" s="438"/>
      <c r="JL26" s="438"/>
      <c r="JM26" s="438"/>
      <c r="JN26" s="438"/>
      <c r="JO26" s="438"/>
      <c r="JP26" s="438"/>
      <c r="JQ26" s="438"/>
      <c r="JR26" s="438"/>
      <c r="JS26" s="438"/>
      <c r="JT26" s="438"/>
      <c r="JU26" s="438"/>
      <c r="JV26" s="438"/>
      <c r="JW26" s="438"/>
      <c r="JX26" s="438"/>
      <c r="JY26" s="438"/>
      <c r="JZ26" s="438"/>
      <c r="KA26" s="438"/>
      <c r="KB26" s="438"/>
      <c r="KC26" s="438"/>
      <c r="KD26" s="438"/>
      <c r="KE26" s="438"/>
      <c r="KF26" s="438"/>
      <c r="KG26" s="438"/>
      <c r="KH26" s="438"/>
      <c r="KI26" s="438"/>
      <c r="KJ26" s="438"/>
      <c r="KK26" s="438"/>
      <c r="KL26" s="438"/>
      <c r="KM26" s="438"/>
      <c r="KN26" s="438"/>
      <c r="KO26" s="438"/>
      <c r="KP26" s="438"/>
      <c r="KQ26" s="438"/>
      <c r="KR26" s="438"/>
      <c r="KS26" s="438"/>
      <c r="KT26" s="438"/>
      <c r="KU26" s="438"/>
      <c r="KV26" s="438"/>
      <c r="KW26" s="438"/>
      <c r="KX26" s="438"/>
      <c r="KY26" s="438"/>
      <c r="KZ26" s="438"/>
      <c r="LA26" s="438"/>
      <c r="LB26" s="438"/>
      <c r="LC26" s="438"/>
      <c r="LD26" s="438"/>
      <c r="LE26" s="438"/>
      <c r="LF26" s="438"/>
      <c r="LG26" s="438"/>
      <c r="LH26" s="438"/>
      <c r="LI26" s="438"/>
      <c r="LJ26" s="438"/>
      <c r="LK26" s="438"/>
      <c r="LL26" s="438"/>
      <c r="LM26" s="438"/>
      <c r="LN26" s="438"/>
      <c r="LO26" s="438"/>
      <c r="LP26" s="438"/>
      <c r="LQ26" s="438"/>
      <c r="LR26" s="438"/>
      <c r="LS26" s="438"/>
      <c r="LT26" s="438"/>
      <c r="LU26" s="438"/>
      <c r="LV26" s="438"/>
      <c r="LW26" s="438"/>
      <c r="LX26" s="438"/>
      <c r="LY26" s="438"/>
      <c r="LZ26" s="438"/>
      <c r="MA26" s="438"/>
      <c r="MB26" s="438"/>
      <c r="MC26" s="438"/>
      <c r="MD26" s="438"/>
      <c r="ME26" s="438"/>
      <c r="MF26" s="438"/>
      <c r="MG26" s="438"/>
      <c r="MH26" s="438"/>
      <c r="MI26" s="438"/>
      <c r="MJ26" s="438"/>
      <c r="MK26" s="438"/>
      <c r="ML26" s="438"/>
      <c r="MM26" s="438"/>
      <c r="MN26" s="438"/>
      <c r="MO26" s="438"/>
      <c r="MP26" s="438"/>
      <c r="MQ26" s="438"/>
      <c r="MR26" s="438"/>
      <c r="MS26" s="438"/>
      <c r="MT26" s="438"/>
      <c r="MU26" s="438"/>
      <c r="MV26" s="438"/>
      <c r="MW26" s="438"/>
      <c r="MX26" s="438"/>
      <c r="MY26" s="438"/>
      <c r="MZ26" s="438"/>
      <c r="NA26" s="438"/>
      <c r="NB26" s="438"/>
      <c r="NC26" s="438"/>
      <c r="ND26" s="438"/>
      <c r="NE26" s="438"/>
      <c r="NF26" s="438"/>
      <c r="NG26" s="438"/>
      <c r="NH26" s="438"/>
      <c r="NI26" s="438"/>
      <c r="NJ26" s="438"/>
      <c r="NK26" s="438"/>
      <c r="NL26" s="438"/>
      <c r="NM26" s="438"/>
      <c r="NN26" s="438"/>
      <c r="NO26" s="438"/>
      <c r="NP26" s="438"/>
      <c r="NQ26" s="438"/>
      <c r="NR26" s="438"/>
      <c r="NS26" s="438"/>
      <c r="NT26" s="438"/>
      <c r="NU26" s="438"/>
      <c r="NV26" s="438"/>
      <c r="NW26" s="438"/>
      <c r="NX26" s="438"/>
      <c r="NY26" s="438"/>
      <c r="NZ26" s="438"/>
      <c r="OA26" s="438"/>
      <c r="OB26" s="438"/>
      <c r="OC26" s="438"/>
      <c r="OD26" s="438"/>
      <c r="OE26" s="438"/>
      <c r="OF26" s="438"/>
      <c r="OG26" s="438"/>
      <c r="OH26" s="438"/>
      <c r="OI26" s="438"/>
      <c r="OJ26" s="438"/>
      <c r="OK26" s="438"/>
      <c r="OL26" s="438"/>
      <c r="OM26" s="438"/>
      <c r="ON26" s="438"/>
      <c r="OO26" s="438"/>
      <c r="OP26" s="438"/>
      <c r="OQ26" s="438"/>
      <c r="OR26" s="438"/>
      <c r="OS26" s="438"/>
      <c r="OT26" s="438"/>
      <c r="OU26" s="438"/>
      <c r="OV26" s="438"/>
      <c r="OW26" s="438"/>
      <c r="OX26" s="438"/>
      <c r="OY26" s="438"/>
      <c r="OZ26" s="438"/>
      <c r="PA26" s="438"/>
      <c r="PB26" s="438"/>
      <c r="PC26" s="438"/>
      <c r="PD26" s="438"/>
      <c r="PE26" s="438"/>
      <c r="PF26" s="438"/>
      <c r="PG26" s="438"/>
      <c r="PH26" s="438"/>
      <c r="PI26" s="438"/>
      <c r="PJ26" s="438"/>
      <c r="PK26" s="438"/>
      <c r="PL26" s="438"/>
      <c r="PM26" s="438"/>
      <c r="PN26" s="438"/>
      <c r="PO26" s="438"/>
      <c r="PP26" s="438"/>
      <c r="PQ26" s="438"/>
      <c r="PR26" s="438"/>
      <c r="PS26" s="438"/>
      <c r="PT26" s="438"/>
      <c r="PU26" s="438"/>
      <c r="PV26" s="438"/>
      <c r="PW26" s="438"/>
      <c r="PX26" s="438"/>
      <c r="PY26" s="438"/>
      <c r="PZ26" s="438"/>
      <c r="QA26" s="438"/>
      <c r="QB26" s="438"/>
      <c r="QC26" s="438"/>
      <c r="QD26" s="438"/>
      <c r="QE26" s="438"/>
      <c r="QF26" s="438"/>
      <c r="QG26" s="438"/>
      <c r="QH26" s="438"/>
      <c r="QI26" s="438"/>
      <c r="QJ26" s="438"/>
      <c r="QK26" s="438"/>
      <c r="QL26" s="438"/>
      <c r="QM26" s="438"/>
      <c r="QN26" s="438"/>
      <c r="QO26" s="438"/>
      <c r="QP26" s="438"/>
      <c r="QQ26" s="438"/>
      <c r="QR26" s="438"/>
      <c r="QS26" s="438"/>
      <c r="QT26" s="438"/>
      <c r="QU26" s="438"/>
      <c r="QV26" s="438"/>
      <c r="QW26" s="438"/>
      <c r="QX26" s="438"/>
      <c r="QY26" s="438"/>
      <c r="QZ26" s="438"/>
      <c r="RA26" s="438"/>
      <c r="RB26" s="438"/>
      <c r="RC26" s="438"/>
      <c r="RD26" s="438"/>
      <c r="RE26" s="438"/>
      <c r="RF26" s="438"/>
      <c r="RG26" s="438"/>
      <c r="RH26" s="438"/>
      <c r="RI26" s="438"/>
      <c r="RJ26" s="438"/>
      <c r="RK26" s="438"/>
      <c r="RL26" s="438"/>
      <c r="RM26" s="438"/>
      <c r="RN26" s="438"/>
      <c r="RO26" s="438"/>
      <c r="RP26" s="438"/>
      <c r="RQ26" s="438"/>
      <c r="RR26" s="438"/>
      <c r="RS26" s="438"/>
      <c r="RT26" s="438"/>
      <c r="RU26" s="438"/>
      <c r="RV26" s="438"/>
      <c r="RW26" s="438"/>
      <c r="RX26" s="438"/>
      <c r="RY26" s="438"/>
      <c r="RZ26" s="438"/>
      <c r="SA26" s="438"/>
      <c r="SB26" s="438"/>
      <c r="SC26" s="438"/>
      <c r="SD26" s="438"/>
      <c r="SE26" s="438"/>
      <c r="SF26" s="438"/>
      <c r="SG26" s="438"/>
      <c r="SH26" s="438"/>
      <c r="SI26" s="438"/>
      <c r="SJ26" s="438"/>
      <c r="SK26" s="438"/>
      <c r="SL26" s="438"/>
      <c r="SM26" s="438"/>
      <c r="SN26" s="438"/>
      <c r="SO26" s="438"/>
      <c r="SP26" s="438"/>
      <c r="SQ26" s="438"/>
      <c r="SR26" s="438"/>
      <c r="SS26" s="438"/>
      <c r="ST26" s="438"/>
      <c r="SU26" s="438"/>
      <c r="SV26" s="438"/>
      <c r="SW26" s="438"/>
      <c r="SX26" s="438"/>
      <c r="SY26" s="438"/>
      <c r="SZ26" s="438"/>
      <c r="TA26" s="438"/>
      <c r="TB26" s="438"/>
      <c r="TC26" s="438"/>
      <c r="TD26" s="438"/>
      <c r="TE26" s="438"/>
      <c r="TF26" s="438"/>
      <c r="TG26" s="438"/>
      <c r="TH26" s="438"/>
      <c r="TI26" s="438"/>
      <c r="TJ26" s="438"/>
      <c r="TK26" s="438"/>
      <c r="TL26" s="438"/>
      <c r="TM26" s="438"/>
      <c r="TN26" s="438"/>
      <c r="TO26" s="438"/>
      <c r="TP26" s="438"/>
      <c r="TQ26" s="438"/>
      <c r="TR26" s="438"/>
      <c r="TS26" s="438"/>
      <c r="TT26" s="438"/>
      <c r="TU26" s="438"/>
      <c r="TV26" s="438"/>
      <c r="TW26" s="438"/>
      <c r="TX26" s="438"/>
      <c r="TY26" s="438"/>
      <c r="TZ26" s="438"/>
      <c r="UA26" s="438"/>
      <c r="UB26" s="438"/>
      <c r="UC26" s="438"/>
      <c r="UD26" s="438"/>
      <c r="UE26" s="438"/>
      <c r="UF26" s="438"/>
      <c r="UG26" s="438"/>
      <c r="UH26" s="438"/>
      <c r="UI26" s="438"/>
      <c r="UJ26" s="438"/>
      <c r="UK26" s="438"/>
      <c r="UL26" s="438"/>
      <c r="UM26" s="438"/>
      <c r="UN26" s="438"/>
      <c r="UO26" s="438"/>
      <c r="UP26" s="438"/>
      <c r="UQ26" s="438"/>
      <c r="UR26" s="438"/>
      <c r="US26" s="438"/>
      <c r="UT26" s="438"/>
      <c r="UU26" s="438"/>
      <c r="UV26" s="438"/>
      <c r="UW26" s="438"/>
      <c r="UX26" s="438"/>
      <c r="UY26" s="438"/>
      <c r="UZ26" s="438"/>
      <c r="VA26" s="438"/>
      <c r="VB26" s="438"/>
      <c r="VC26" s="438"/>
      <c r="VD26" s="438"/>
      <c r="VE26" s="438"/>
      <c r="VF26" s="438"/>
      <c r="VG26" s="438"/>
      <c r="VH26" s="438"/>
      <c r="VI26" s="438"/>
      <c r="VJ26" s="438"/>
      <c r="VK26" s="438"/>
      <c r="VL26" s="438"/>
      <c r="VM26" s="438"/>
      <c r="VN26" s="438"/>
      <c r="VO26" s="438"/>
      <c r="VP26" s="438"/>
      <c r="VQ26" s="438"/>
      <c r="VR26" s="438"/>
      <c r="VS26" s="438"/>
      <c r="VT26" s="438"/>
      <c r="VU26" s="438"/>
      <c r="VV26" s="438"/>
      <c r="VW26" s="438"/>
      <c r="VX26" s="438"/>
      <c r="VY26" s="438"/>
      <c r="VZ26" s="438"/>
      <c r="WA26" s="438"/>
      <c r="WB26" s="438"/>
      <c r="WC26" s="438"/>
      <c r="WD26" s="438"/>
      <c r="WE26" s="438"/>
      <c r="WF26" s="438"/>
      <c r="WG26" s="438"/>
      <c r="WH26" s="438"/>
      <c r="WI26" s="438"/>
      <c r="WJ26" s="438"/>
      <c r="WK26" s="438"/>
      <c r="WL26" s="438"/>
      <c r="WM26" s="438"/>
      <c r="WN26" s="438"/>
      <c r="WO26" s="438"/>
      <c r="WP26" s="438"/>
      <c r="WQ26" s="438"/>
      <c r="WR26" s="438"/>
      <c r="WS26" s="438"/>
      <c r="WT26" s="438"/>
      <c r="WU26" s="438"/>
      <c r="WV26" s="438"/>
      <c r="WW26" s="438"/>
      <c r="WX26" s="438"/>
      <c r="WY26" s="438"/>
      <c r="WZ26" s="438"/>
      <c r="XA26" s="438"/>
      <c r="XB26" s="438"/>
      <c r="XC26" s="438"/>
      <c r="XD26" s="438"/>
      <c r="XE26" s="438"/>
      <c r="XF26" s="438"/>
    </row>
    <row r="27" spans="1:630" s="163" customFormat="1" ht="28.5" x14ac:dyDescent="0.2">
      <c r="A27" s="461"/>
      <c r="B27" s="379" t="s">
        <v>579</v>
      </c>
      <c r="C27" s="379" t="s">
        <v>75</v>
      </c>
      <c r="D27" s="379"/>
      <c r="E27" s="379" t="s">
        <v>1943</v>
      </c>
      <c r="F27" s="379" t="s">
        <v>1979</v>
      </c>
      <c r="G27" s="436"/>
      <c r="H27" s="379" t="s">
        <v>8377</v>
      </c>
      <c r="I27" s="461" t="s">
        <v>1001</v>
      </c>
      <c r="J27" s="461"/>
      <c r="K27" s="461"/>
      <c r="L27" s="186" t="s">
        <v>6076</v>
      </c>
      <c r="M27" s="379" t="s">
        <v>4916</v>
      </c>
      <c r="N27" s="461" t="s">
        <v>6256</v>
      </c>
      <c r="O27" s="379">
        <v>60902</v>
      </c>
      <c r="P27" s="380">
        <v>41253</v>
      </c>
      <c r="Q27" s="380">
        <v>43078</v>
      </c>
      <c r="R27" s="380">
        <v>43078</v>
      </c>
      <c r="S27" s="381">
        <v>5</v>
      </c>
      <c r="T27" s="399">
        <f t="shared" ca="1" si="0"/>
        <v>42277</v>
      </c>
      <c r="U27" s="381">
        <f t="shared" ca="1" si="1"/>
        <v>789</v>
      </c>
      <c r="V27" s="462">
        <v>1370258</v>
      </c>
      <c r="W27" s="462">
        <v>6851290</v>
      </c>
      <c r="X27" s="437"/>
      <c r="Y27" s="437"/>
      <c r="Z27" s="379"/>
      <c r="AA27" s="379" t="s">
        <v>840</v>
      </c>
      <c r="AB27" s="379" t="s">
        <v>3561</v>
      </c>
      <c r="AC27" s="436"/>
      <c r="AD27" s="436"/>
      <c r="AE27" s="438"/>
      <c r="AF27" s="438"/>
      <c r="AG27" s="438"/>
      <c r="AH27" s="438"/>
      <c r="AI27" s="438"/>
      <c r="AJ27" s="438"/>
      <c r="AK27" s="438"/>
      <c r="AL27" s="438"/>
      <c r="AM27" s="438"/>
      <c r="AN27" s="438"/>
      <c r="AO27" s="438"/>
      <c r="AP27" s="438"/>
      <c r="AQ27" s="438"/>
      <c r="AR27" s="438"/>
      <c r="AS27" s="438"/>
      <c r="AT27" s="438"/>
      <c r="AU27" s="438"/>
      <c r="AV27" s="438"/>
      <c r="AW27" s="438"/>
      <c r="AX27" s="438"/>
      <c r="AY27" s="438"/>
      <c r="AZ27" s="438"/>
      <c r="BA27" s="438"/>
      <c r="BB27" s="438"/>
      <c r="BC27" s="438"/>
      <c r="BD27" s="438"/>
      <c r="BE27" s="438"/>
      <c r="BF27" s="438"/>
      <c r="BG27" s="438"/>
      <c r="BH27" s="438"/>
      <c r="BI27" s="438"/>
      <c r="BJ27" s="438"/>
      <c r="BK27" s="438"/>
      <c r="BL27" s="438"/>
      <c r="BM27" s="438"/>
      <c r="BN27" s="438"/>
      <c r="BO27" s="438"/>
      <c r="BP27" s="438"/>
      <c r="BQ27" s="438"/>
      <c r="BR27" s="438"/>
      <c r="BS27" s="438"/>
      <c r="BT27" s="438"/>
      <c r="BU27" s="438"/>
      <c r="BV27" s="438"/>
      <c r="BW27" s="438"/>
      <c r="BX27" s="438"/>
      <c r="BY27" s="438"/>
      <c r="BZ27" s="438"/>
      <c r="CA27" s="438"/>
      <c r="CB27" s="438"/>
      <c r="CC27" s="438"/>
      <c r="CD27" s="438"/>
      <c r="CE27" s="438"/>
      <c r="CF27" s="438"/>
      <c r="CG27" s="438"/>
      <c r="CH27" s="438"/>
      <c r="CI27" s="438"/>
      <c r="CJ27" s="438"/>
      <c r="CK27" s="438"/>
      <c r="CL27" s="438"/>
      <c r="CM27" s="438"/>
      <c r="CN27" s="438"/>
      <c r="CO27" s="438"/>
      <c r="CP27" s="438"/>
      <c r="CQ27" s="438"/>
      <c r="CR27" s="438"/>
      <c r="CS27" s="438"/>
      <c r="CT27" s="438"/>
      <c r="CU27" s="438"/>
      <c r="CV27" s="438"/>
      <c r="CW27" s="438"/>
      <c r="CX27" s="438"/>
      <c r="CY27" s="438"/>
      <c r="CZ27" s="438"/>
      <c r="DA27" s="438"/>
      <c r="DB27" s="438"/>
      <c r="DC27" s="438"/>
      <c r="DD27" s="438"/>
      <c r="DE27" s="438"/>
      <c r="DF27" s="438"/>
      <c r="DG27" s="438"/>
      <c r="DH27" s="438"/>
      <c r="DI27" s="438"/>
      <c r="DJ27" s="438"/>
      <c r="DK27" s="438"/>
      <c r="DL27" s="438"/>
      <c r="DM27" s="438"/>
      <c r="DN27" s="438"/>
      <c r="DO27" s="438"/>
      <c r="DP27" s="438"/>
      <c r="DQ27" s="438"/>
      <c r="DR27" s="438"/>
      <c r="DS27" s="438"/>
      <c r="DT27" s="438"/>
      <c r="DU27" s="438"/>
      <c r="DV27" s="438"/>
      <c r="DW27" s="438"/>
      <c r="DX27" s="438"/>
      <c r="DY27" s="438"/>
      <c r="DZ27" s="438"/>
      <c r="EA27" s="438"/>
      <c r="EB27" s="438"/>
      <c r="EC27" s="438"/>
      <c r="ED27" s="438"/>
      <c r="EE27" s="438"/>
      <c r="EF27" s="438"/>
      <c r="EG27" s="438"/>
      <c r="EH27" s="438"/>
      <c r="EI27" s="438"/>
      <c r="EJ27" s="438"/>
      <c r="EK27" s="438"/>
      <c r="EL27" s="438"/>
      <c r="EM27" s="438"/>
      <c r="EN27" s="438"/>
      <c r="EO27" s="438"/>
      <c r="EP27" s="438"/>
      <c r="EQ27" s="438"/>
      <c r="ER27" s="438"/>
      <c r="ES27" s="438"/>
      <c r="ET27" s="438"/>
      <c r="EU27" s="438"/>
      <c r="EV27" s="438"/>
      <c r="EW27" s="438"/>
      <c r="EX27" s="438"/>
      <c r="EY27" s="438"/>
      <c r="EZ27" s="438"/>
      <c r="FA27" s="438"/>
      <c r="FB27" s="438"/>
      <c r="FC27" s="438"/>
      <c r="FD27" s="438"/>
      <c r="FE27" s="438"/>
      <c r="FF27" s="438"/>
      <c r="FG27" s="438"/>
      <c r="FH27" s="438"/>
      <c r="FI27" s="438"/>
      <c r="FJ27" s="438"/>
      <c r="FK27" s="438"/>
      <c r="FL27" s="438"/>
      <c r="FM27" s="438"/>
      <c r="FN27" s="438"/>
      <c r="FO27" s="438"/>
      <c r="FP27" s="438"/>
      <c r="FQ27" s="438"/>
      <c r="FR27" s="438"/>
      <c r="FS27" s="438"/>
      <c r="FT27" s="438"/>
      <c r="FU27" s="438"/>
      <c r="FV27" s="438"/>
      <c r="FW27" s="438"/>
      <c r="FX27" s="438"/>
      <c r="FY27" s="438"/>
      <c r="FZ27" s="438"/>
      <c r="GA27" s="438"/>
      <c r="GB27" s="438"/>
      <c r="GC27" s="438"/>
      <c r="GD27" s="438"/>
      <c r="GE27" s="438"/>
      <c r="GF27" s="438"/>
      <c r="GG27" s="438"/>
      <c r="GH27" s="438"/>
      <c r="GI27" s="438"/>
      <c r="GJ27" s="438"/>
      <c r="GK27" s="438"/>
      <c r="GL27" s="438"/>
      <c r="GM27" s="438"/>
      <c r="GN27" s="438"/>
      <c r="GO27" s="438"/>
      <c r="GP27" s="438"/>
      <c r="GQ27" s="438"/>
      <c r="GR27" s="438"/>
      <c r="GS27" s="438"/>
      <c r="GT27" s="438"/>
      <c r="GU27" s="438"/>
      <c r="GV27" s="438"/>
      <c r="GW27" s="438"/>
      <c r="GX27" s="438"/>
      <c r="GY27" s="438"/>
      <c r="GZ27" s="438"/>
      <c r="HA27" s="438"/>
      <c r="HB27" s="438"/>
      <c r="HC27" s="438"/>
      <c r="HD27" s="438"/>
      <c r="HE27" s="438"/>
      <c r="HF27" s="438"/>
      <c r="HG27" s="438"/>
      <c r="HH27" s="438"/>
      <c r="HI27" s="438"/>
      <c r="HJ27" s="438"/>
      <c r="HK27" s="438"/>
      <c r="HL27" s="438"/>
      <c r="HM27" s="438"/>
      <c r="HN27" s="438"/>
      <c r="HO27" s="438"/>
      <c r="HP27" s="438"/>
      <c r="HQ27" s="438"/>
      <c r="HR27" s="438"/>
      <c r="HS27" s="438"/>
      <c r="HT27" s="438"/>
      <c r="HU27" s="438"/>
      <c r="HV27" s="438"/>
      <c r="HW27" s="438"/>
      <c r="HX27" s="438"/>
      <c r="HY27" s="438"/>
      <c r="HZ27" s="438"/>
      <c r="IA27" s="438"/>
      <c r="IB27" s="438"/>
      <c r="IC27" s="438"/>
      <c r="ID27" s="438"/>
      <c r="IE27" s="438"/>
      <c r="IF27" s="438"/>
      <c r="IG27" s="438"/>
      <c r="IH27" s="438"/>
      <c r="II27" s="438"/>
      <c r="IJ27" s="438"/>
      <c r="IK27" s="438"/>
      <c r="IL27" s="438"/>
      <c r="IM27" s="438"/>
      <c r="IN27" s="438"/>
      <c r="IO27" s="438"/>
      <c r="IP27" s="438"/>
      <c r="IQ27" s="438"/>
      <c r="IR27" s="438"/>
      <c r="IS27" s="438"/>
      <c r="IT27" s="438"/>
      <c r="IU27" s="438"/>
      <c r="IV27" s="438"/>
      <c r="IW27" s="438"/>
      <c r="IX27" s="438"/>
      <c r="IY27" s="438"/>
      <c r="IZ27" s="438"/>
      <c r="JA27" s="438"/>
      <c r="JB27" s="438"/>
      <c r="JC27" s="438"/>
      <c r="JD27" s="438"/>
      <c r="JE27" s="438"/>
      <c r="JF27" s="438"/>
      <c r="JG27" s="438"/>
      <c r="JH27" s="438"/>
      <c r="JI27" s="438"/>
      <c r="JJ27" s="438"/>
      <c r="JK27" s="438"/>
      <c r="JL27" s="438"/>
      <c r="JM27" s="438"/>
      <c r="JN27" s="438"/>
      <c r="JO27" s="438"/>
      <c r="JP27" s="438"/>
      <c r="JQ27" s="438"/>
      <c r="JR27" s="438"/>
      <c r="JS27" s="438"/>
      <c r="JT27" s="438"/>
      <c r="JU27" s="438"/>
      <c r="JV27" s="438"/>
      <c r="JW27" s="438"/>
      <c r="JX27" s="438"/>
      <c r="JY27" s="438"/>
      <c r="JZ27" s="438"/>
      <c r="KA27" s="438"/>
      <c r="KB27" s="438"/>
      <c r="KC27" s="438"/>
      <c r="KD27" s="438"/>
      <c r="KE27" s="438"/>
      <c r="KF27" s="438"/>
      <c r="KG27" s="438"/>
      <c r="KH27" s="438"/>
      <c r="KI27" s="438"/>
      <c r="KJ27" s="438"/>
      <c r="KK27" s="438"/>
      <c r="KL27" s="438"/>
      <c r="KM27" s="438"/>
      <c r="KN27" s="438"/>
      <c r="KO27" s="438"/>
      <c r="KP27" s="438"/>
      <c r="KQ27" s="438"/>
      <c r="KR27" s="438"/>
      <c r="KS27" s="438"/>
      <c r="KT27" s="438"/>
      <c r="KU27" s="438"/>
      <c r="KV27" s="438"/>
      <c r="KW27" s="438"/>
      <c r="KX27" s="438"/>
      <c r="KY27" s="438"/>
      <c r="KZ27" s="438"/>
      <c r="LA27" s="438"/>
      <c r="LB27" s="438"/>
      <c r="LC27" s="438"/>
      <c r="LD27" s="438"/>
      <c r="LE27" s="438"/>
      <c r="LF27" s="438"/>
      <c r="LG27" s="438"/>
      <c r="LH27" s="438"/>
      <c r="LI27" s="438"/>
      <c r="LJ27" s="438"/>
      <c r="LK27" s="438"/>
      <c r="LL27" s="438"/>
      <c r="LM27" s="438"/>
      <c r="LN27" s="438"/>
      <c r="LO27" s="438"/>
      <c r="LP27" s="438"/>
      <c r="LQ27" s="438"/>
      <c r="LR27" s="438"/>
      <c r="LS27" s="438"/>
      <c r="LT27" s="438"/>
      <c r="LU27" s="438"/>
      <c r="LV27" s="438"/>
      <c r="LW27" s="438"/>
      <c r="LX27" s="438"/>
      <c r="LY27" s="438"/>
      <c r="LZ27" s="438"/>
      <c r="MA27" s="438"/>
      <c r="MB27" s="438"/>
      <c r="MC27" s="438"/>
      <c r="MD27" s="438"/>
      <c r="ME27" s="438"/>
      <c r="MF27" s="438"/>
      <c r="MG27" s="438"/>
      <c r="MH27" s="438"/>
      <c r="MI27" s="438"/>
      <c r="MJ27" s="438"/>
      <c r="MK27" s="438"/>
      <c r="ML27" s="438"/>
      <c r="MM27" s="438"/>
      <c r="MN27" s="438"/>
      <c r="MO27" s="438"/>
      <c r="MP27" s="438"/>
      <c r="MQ27" s="438"/>
      <c r="MR27" s="438"/>
      <c r="MS27" s="438"/>
      <c r="MT27" s="438"/>
      <c r="MU27" s="438"/>
      <c r="MV27" s="438"/>
      <c r="MW27" s="438"/>
      <c r="MX27" s="438"/>
      <c r="MY27" s="438"/>
      <c r="MZ27" s="438"/>
      <c r="NA27" s="438"/>
      <c r="NB27" s="438"/>
      <c r="NC27" s="438"/>
      <c r="ND27" s="438"/>
      <c r="NE27" s="438"/>
      <c r="NF27" s="438"/>
      <c r="NG27" s="438"/>
      <c r="NH27" s="438"/>
      <c r="NI27" s="438"/>
      <c r="NJ27" s="438"/>
      <c r="NK27" s="438"/>
      <c r="NL27" s="438"/>
      <c r="NM27" s="438"/>
      <c r="NN27" s="438"/>
      <c r="NO27" s="438"/>
      <c r="NP27" s="438"/>
      <c r="NQ27" s="438"/>
      <c r="NR27" s="438"/>
      <c r="NS27" s="438"/>
      <c r="NT27" s="438"/>
      <c r="NU27" s="438"/>
      <c r="NV27" s="438"/>
      <c r="NW27" s="438"/>
      <c r="NX27" s="438"/>
      <c r="NY27" s="438"/>
      <c r="NZ27" s="438"/>
      <c r="OA27" s="438"/>
      <c r="OB27" s="438"/>
      <c r="OC27" s="438"/>
      <c r="OD27" s="438"/>
      <c r="OE27" s="438"/>
      <c r="OF27" s="438"/>
      <c r="OG27" s="438"/>
      <c r="OH27" s="438"/>
      <c r="OI27" s="438"/>
      <c r="OJ27" s="438"/>
      <c r="OK27" s="438"/>
      <c r="OL27" s="438"/>
      <c r="OM27" s="438"/>
      <c r="ON27" s="438"/>
      <c r="OO27" s="438"/>
      <c r="OP27" s="438"/>
      <c r="OQ27" s="438"/>
      <c r="OR27" s="438"/>
      <c r="OS27" s="438"/>
      <c r="OT27" s="438"/>
      <c r="OU27" s="438"/>
      <c r="OV27" s="438"/>
      <c r="OW27" s="438"/>
      <c r="OX27" s="438"/>
      <c r="OY27" s="438"/>
      <c r="OZ27" s="438"/>
      <c r="PA27" s="438"/>
      <c r="PB27" s="438"/>
      <c r="PC27" s="438"/>
      <c r="PD27" s="438"/>
      <c r="PE27" s="438"/>
      <c r="PF27" s="438"/>
      <c r="PG27" s="438"/>
      <c r="PH27" s="438"/>
      <c r="PI27" s="438"/>
      <c r="PJ27" s="438"/>
      <c r="PK27" s="438"/>
      <c r="PL27" s="438"/>
      <c r="PM27" s="438"/>
      <c r="PN27" s="438"/>
      <c r="PO27" s="438"/>
      <c r="PP27" s="438"/>
      <c r="PQ27" s="438"/>
      <c r="PR27" s="438"/>
      <c r="PS27" s="438"/>
      <c r="PT27" s="438"/>
      <c r="PU27" s="438"/>
      <c r="PV27" s="438"/>
      <c r="PW27" s="438"/>
      <c r="PX27" s="438"/>
      <c r="PY27" s="438"/>
      <c r="PZ27" s="438"/>
      <c r="QA27" s="438"/>
      <c r="QB27" s="438"/>
      <c r="QC27" s="438"/>
      <c r="QD27" s="438"/>
      <c r="QE27" s="438"/>
      <c r="QF27" s="438"/>
      <c r="QG27" s="438"/>
      <c r="QH27" s="438"/>
      <c r="QI27" s="438"/>
      <c r="QJ27" s="438"/>
      <c r="QK27" s="438"/>
      <c r="QL27" s="438"/>
      <c r="QM27" s="438"/>
      <c r="QN27" s="438"/>
      <c r="QO27" s="438"/>
      <c r="QP27" s="438"/>
      <c r="QQ27" s="438"/>
      <c r="QR27" s="438"/>
      <c r="QS27" s="438"/>
      <c r="QT27" s="438"/>
      <c r="QU27" s="438"/>
      <c r="QV27" s="438"/>
      <c r="QW27" s="438"/>
      <c r="QX27" s="438"/>
      <c r="QY27" s="438"/>
      <c r="QZ27" s="438"/>
      <c r="RA27" s="438"/>
      <c r="RB27" s="438"/>
      <c r="RC27" s="438"/>
      <c r="RD27" s="438"/>
      <c r="RE27" s="438"/>
      <c r="RF27" s="438"/>
      <c r="RG27" s="438"/>
      <c r="RH27" s="438"/>
      <c r="RI27" s="438"/>
      <c r="RJ27" s="438"/>
      <c r="RK27" s="438"/>
      <c r="RL27" s="438"/>
      <c r="RM27" s="438"/>
      <c r="RN27" s="438"/>
      <c r="RO27" s="438"/>
      <c r="RP27" s="438"/>
      <c r="RQ27" s="438"/>
      <c r="RR27" s="438"/>
      <c r="RS27" s="438"/>
      <c r="RT27" s="438"/>
      <c r="RU27" s="438"/>
      <c r="RV27" s="438"/>
      <c r="RW27" s="438"/>
      <c r="RX27" s="438"/>
      <c r="RY27" s="438"/>
      <c r="RZ27" s="438"/>
      <c r="SA27" s="438"/>
      <c r="SB27" s="438"/>
      <c r="SC27" s="438"/>
      <c r="SD27" s="438"/>
      <c r="SE27" s="438"/>
      <c r="SF27" s="438"/>
      <c r="SG27" s="438"/>
      <c r="SH27" s="438"/>
      <c r="SI27" s="438"/>
      <c r="SJ27" s="438"/>
      <c r="SK27" s="438"/>
      <c r="SL27" s="438"/>
      <c r="SM27" s="438"/>
      <c r="SN27" s="438"/>
      <c r="SO27" s="438"/>
      <c r="SP27" s="438"/>
      <c r="SQ27" s="438"/>
      <c r="SR27" s="438"/>
      <c r="SS27" s="438"/>
      <c r="ST27" s="438"/>
      <c r="SU27" s="438"/>
      <c r="SV27" s="438"/>
      <c r="SW27" s="438"/>
      <c r="SX27" s="438"/>
      <c r="SY27" s="438"/>
      <c r="SZ27" s="438"/>
      <c r="TA27" s="438"/>
      <c r="TB27" s="438"/>
      <c r="TC27" s="438"/>
      <c r="TD27" s="438"/>
      <c r="TE27" s="438"/>
      <c r="TF27" s="438"/>
      <c r="TG27" s="438"/>
      <c r="TH27" s="438"/>
      <c r="TI27" s="438"/>
      <c r="TJ27" s="438"/>
      <c r="TK27" s="438"/>
      <c r="TL27" s="438"/>
      <c r="TM27" s="438"/>
      <c r="TN27" s="438"/>
      <c r="TO27" s="438"/>
      <c r="TP27" s="438"/>
      <c r="TQ27" s="438"/>
      <c r="TR27" s="438"/>
      <c r="TS27" s="438"/>
      <c r="TT27" s="438"/>
      <c r="TU27" s="438"/>
      <c r="TV27" s="438"/>
      <c r="TW27" s="438"/>
      <c r="TX27" s="438"/>
      <c r="TY27" s="438"/>
      <c r="TZ27" s="438"/>
      <c r="UA27" s="438"/>
      <c r="UB27" s="438"/>
      <c r="UC27" s="438"/>
      <c r="UD27" s="438"/>
      <c r="UE27" s="438"/>
      <c r="UF27" s="438"/>
      <c r="UG27" s="438"/>
      <c r="UH27" s="438"/>
      <c r="UI27" s="438"/>
      <c r="UJ27" s="438"/>
      <c r="UK27" s="438"/>
      <c r="UL27" s="438"/>
      <c r="UM27" s="438"/>
      <c r="UN27" s="438"/>
      <c r="UO27" s="438"/>
      <c r="UP27" s="438"/>
      <c r="UQ27" s="438"/>
      <c r="UR27" s="438"/>
      <c r="US27" s="438"/>
      <c r="UT27" s="438"/>
      <c r="UU27" s="438"/>
      <c r="UV27" s="438"/>
      <c r="UW27" s="438"/>
      <c r="UX27" s="438"/>
      <c r="UY27" s="438"/>
      <c r="UZ27" s="438"/>
      <c r="VA27" s="438"/>
      <c r="VB27" s="438"/>
      <c r="VC27" s="438"/>
      <c r="VD27" s="438"/>
      <c r="VE27" s="438"/>
      <c r="VF27" s="438"/>
      <c r="VG27" s="438"/>
      <c r="VH27" s="438"/>
      <c r="VI27" s="438"/>
      <c r="VJ27" s="438"/>
      <c r="VK27" s="438"/>
      <c r="VL27" s="438"/>
      <c r="VM27" s="438"/>
      <c r="VN27" s="438"/>
      <c r="VO27" s="438"/>
      <c r="VP27" s="438"/>
      <c r="VQ27" s="438"/>
      <c r="VR27" s="438"/>
      <c r="VS27" s="438"/>
      <c r="VT27" s="438"/>
      <c r="VU27" s="438"/>
      <c r="VV27" s="438"/>
      <c r="VW27" s="438"/>
      <c r="VX27" s="438"/>
      <c r="VY27" s="438"/>
      <c r="VZ27" s="438"/>
      <c r="WA27" s="438"/>
      <c r="WB27" s="438"/>
      <c r="WC27" s="438"/>
      <c r="WD27" s="438"/>
      <c r="WE27" s="438"/>
      <c r="WF27" s="438"/>
      <c r="WG27" s="438"/>
      <c r="WH27" s="438"/>
      <c r="WI27" s="438"/>
      <c r="WJ27" s="438"/>
      <c r="WK27" s="438"/>
      <c r="WL27" s="438"/>
      <c r="WM27" s="438"/>
      <c r="WN27" s="438"/>
      <c r="WO27" s="438"/>
      <c r="WP27" s="438"/>
      <c r="WQ27" s="438"/>
      <c r="WR27" s="438"/>
      <c r="WS27" s="438"/>
      <c r="WT27" s="438"/>
      <c r="WU27" s="438"/>
      <c r="WV27" s="438"/>
      <c r="WW27" s="438"/>
      <c r="WX27" s="438"/>
      <c r="WY27" s="438"/>
      <c r="WZ27" s="438"/>
      <c r="XA27" s="438"/>
      <c r="XB27" s="438"/>
      <c r="XC27" s="438"/>
      <c r="XD27" s="438"/>
      <c r="XE27" s="438"/>
      <c r="XF27" s="438"/>
    </row>
    <row r="28" spans="1:630" s="163" customFormat="1" ht="28.5" x14ac:dyDescent="0.2">
      <c r="A28" s="461"/>
      <c r="B28" s="379" t="s">
        <v>579</v>
      </c>
      <c r="C28" s="379" t="s">
        <v>75</v>
      </c>
      <c r="D28" s="379"/>
      <c r="E28" s="379" t="s">
        <v>2279</v>
      </c>
      <c r="F28" s="379" t="s">
        <v>1979</v>
      </c>
      <c r="G28" s="436"/>
      <c r="H28" s="379" t="s">
        <v>8377</v>
      </c>
      <c r="I28" s="461" t="s">
        <v>1001</v>
      </c>
      <c r="J28" s="461"/>
      <c r="K28" s="461"/>
      <c r="L28" s="186" t="s">
        <v>6077</v>
      </c>
      <c r="M28" s="379" t="s">
        <v>4914</v>
      </c>
      <c r="N28" s="461" t="s">
        <v>6256</v>
      </c>
      <c r="O28" s="379">
        <v>60902</v>
      </c>
      <c r="P28" s="380">
        <v>41253</v>
      </c>
      <c r="Q28" s="380">
        <v>43078</v>
      </c>
      <c r="R28" s="380">
        <v>43078</v>
      </c>
      <c r="S28" s="381">
        <v>5</v>
      </c>
      <c r="T28" s="399">
        <f t="shared" ca="1" si="0"/>
        <v>42277</v>
      </c>
      <c r="U28" s="381">
        <f t="shared" ca="1" si="1"/>
        <v>789</v>
      </c>
      <c r="V28" s="462">
        <v>1075983</v>
      </c>
      <c r="W28" s="462">
        <v>5379915</v>
      </c>
      <c r="X28" s="437"/>
      <c r="Y28" s="437"/>
      <c r="Z28" s="379"/>
      <c r="AA28" s="379" t="s">
        <v>840</v>
      </c>
      <c r="AB28" s="379" t="s">
        <v>3561</v>
      </c>
      <c r="AC28" s="436"/>
      <c r="AD28" s="436"/>
      <c r="AE28" s="438"/>
      <c r="AF28" s="438"/>
      <c r="AG28" s="438"/>
      <c r="AH28" s="438"/>
      <c r="AI28" s="438"/>
      <c r="AJ28" s="438"/>
      <c r="AK28" s="438"/>
      <c r="AL28" s="438"/>
      <c r="AM28" s="438"/>
      <c r="AN28" s="438"/>
      <c r="AO28" s="438"/>
      <c r="AP28" s="438"/>
      <c r="AQ28" s="438"/>
      <c r="AR28" s="438"/>
      <c r="AS28" s="438"/>
      <c r="AT28" s="438"/>
      <c r="AU28" s="438"/>
      <c r="AV28" s="438"/>
      <c r="AW28" s="438"/>
      <c r="AX28" s="438"/>
      <c r="AY28" s="438"/>
      <c r="AZ28" s="438"/>
      <c r="BA28" s="438"/>
      <c r="BB28" s="438"/>
      <c r="BC28" s="438"/>
      <c r="BD28" s="438"/>
      <c r="BE28" s="438"/>
      <c r="BF28" s="438"/>
      <c r="BG28" s="438"/>
      <c r="BH28" s="438"/>
      <c r="BI28" s="438"/>
      <c r="BJ28" s="438"/>
      <c r="BK28" s="438"/>
      <c r="BL28" s="438"/>
      <c r="BM28" s="438"/>
      <c r="BN28" s="438"/>
      <c r="BO28" s="438"/>
      <c r="BP28" s="438"/>
      <c r="BQ28" s="438"/>
      <c r="BR28" s="438"/>
      <c r="BS28" s="438"/>
      <c r="BT28" s="438"/>
      <c r="BU28" s="438"/>
      <c r="BV28" s="438"/>
      <c r="BW28" s="438"/>
      <c r="BX28" s="438"/>
      <c r="BY28" s="438"/>
      <c r="BZ28" s="438"/>
      <c r="CA28" s="438"/>
      <c r="CB28" s="438"/>
      <c r="CC28" s="438"/>
      <c r="CD28" s="438"/>
      <c r="CE28" s="438"/>
      <c r="CF28" s="438"/>
      <c r="CG28" s="438"/>
      <c r="CH28" s="438"/>
      <c r="CI28" s="438"/>
      <c r="CJ28" s="438"/>
      <c r="CK28" s="438"/>
      <c r="CL28" s="438"/>
      <c r="CM28" s="438"/>
      <c r="CN28" s="438"/>
      <c r="CO28" s="438"/>
      <c r="CP28" s="438"/>
      <c r="CQ28" s="438"/>
      <c r="CR28" s="438"/>
      <c r="CS28" s="438"/>
      <c r="CT28" s="438"/>
      <c r="CU28" s="438"/>
      <c r="CV28" s="438"/>
      <c r="CW28" s="438"/>
      <c r="CX28" s="438"/>
      <c r="CY28" s="438"/>
      <c r="CZ28" s="438"/>
      <c r="DA28" s="438"/>
      <c r="DB28" s="438"/>
      <c r="DC28" s="438"/>
      <c r="DD28" s="438"/>
      <c r="DE28" s="438"/>
      <c r="DF28" s="438"/>
      <c r="DG28" s="438"/>
      <c r="DH28" s="438"/>
      <c r="DI28" s="438"/>
      <c r="DJ28" s="438"/>
      <c r="DK28" s="438"/>
      <c r="DL28" s="438"/>
      <c r="DM28" s="438"/>
      <c r="DN28" s="438"/>
      <c r="DO28" s="438"/>
      <c r="DP28" s="438"/>
      <c r="DQ28" s="438"/>
      <c r="DR28" s="438"/>
      <c r="DS28" s="438"/>
      <c r="DT28" s="438"/>
      <c r="DU28" s="438"/>
      <c r="DV28" s="438"/>
      <c r="DW28" s="438"/>
      <c r="DX28" s="438"/>
      <c r="DY28" s="438"/>
      <c r="DZ28" s="438"/>
      <c r="EA28" s="438"/>
      <c r="EB28" s="438"/>
      <c r="EC28" s="438"/>
      <c r="ED28" s="438"/>
      <c r="EE28" s="438"/>
      <c r="EF28" s="438"/>
      <c r="EG28" s="438"/>
      <c r="EH28" s="438"/>
      <c r="EI28" s="438"/>
      <c r="EJ28" s="438"/>
      <c r="EK28" s="438"/>
      <c r="EL28" s="438"/>
      <c r="EM28" s="438"/>
      <c r="EN28" s="438"/>
      <c r="EO28" s="438"/>
      <c r="EP28" s="438"/>
      <c r="EQ28" s="438"/>
      <c r="ER28" s="438"/>
      <c r="ES28" s="438"/>
      <c r="ET28" s="438"/>
      <c r="EU28" s="438"/>
      <c r="EV28" s="438"/>
      <c r="EW28" s="438"/>
      <c r="EX28" s="438"/>
      <c r="EY28" s="438"/>
      <c r="EZ28" s="438"/>
      <c r="FA28" s="438"/>
      <c r="FB28" s="438"/>
      <c r="FC28" s="438"/>
      <c r="FD28" s="438"/>
      <c r="FE28" s="438"/>
      <c r="FF28" s="438"/>
      <c r="FG28" s="438"/>
      <c r="FH28" s="438"/>
      <c r="FI28" s="438"/>
      <c r="FJ28" s="438"/>
      <c r="FK28" s="438"/>
      <c r="FL28" s="438"/>
      <c r="FM28" s="438"/>
      <c r="FN28" s="438"/>
      <c r="FO28" s="438"/>
      <c r="FP28" s="438"/>
      <c r="FQ28" s="438"/>
      <c r="FR28" s="438"/>
      <c r="FS28" s="438"/>
      <c r="FT28" s="438"/>
      <c r="FU28" s="438"/>
      <c r="FV28" s="438"/>
      <c r="FW28" s="438"/>
      <c r="FX28" s="438"/>
      <c r="FY28" s="438"/>
      <c r="FZ28" s="438"/>
      <c r="GA28" s="438"/>
      <c r="GB28" s="438"/>
      <c r="GC28" s="438"/>
      <c r="GD28" s="438"/>
      <c r="GE28" s="438"/>
      <c r="GF28" s="438"/>
      <c r="GG28" s="438"/>
      <c r="GH28" s="438"/>
      <c r="GI28" s="438"/>
      <c r="GJ28" s="438"/>
      <c r="GK28" s="438"/>
      <c r="GL28" s="438"/>
      <c r="GM28" s="438"/>
      <c r="GN28" s="438"/>
      <c r="GO28" s="438"/>
      <c r="GP28" s="438"/>
      <c r="GQ28" s="438"/>
      <c r="GR28" s="438"/>
      <c r="GS28" s="438"/>
      <c r="GT28" s="438"/>
      <c r="GU28" s="438"/>
      <c r="GV28" s="438"/>
      <c r="GW28" s="438"/>
      <c r="GX28" s="438"/>
      <c r="GY28" s="438"/>
      <c r="GZ28" s="438"/>
      <c r="HA28" s="438"/>
      <c r="HB28" s="438"/>
      <c r="HC28" s="438"/>
      <c r="HD28" s="438"/>
      <c r="HE28" s="438"/>
      <c r="HF28" s="438"/>
      <c r="HG28" s="438"/>
      <c r="HH28" s="438"/>
      <c r="HI28" s="438"/>
      <c r="HJ28" s="438"/>
      <c r="HK28" s="438"/>
      <c r="HL28" s="438"/>
      <c r="HM28" s="438"/>
      <c r="HN28" s="438"/>
      <c r="HO28" s="438"/>
      <c r="HP28" s="438"/>
      <c r="HQ28" s="438"/>
      <c r="HR28" s="438"/>
      <c r="HS28" s="438"/>
      <c r="HT28" s="438"/>
      <c r="HU28" s="438"/>
      <c r="HV28" s="438"/>
      <c r="HW28" s="438"/>
      <c r="HX28" s="438"/>
      <c r="HY28" s="438"/>
      <c r="HZ28" s="438"/>
      <c r="IA28" s="438"/>
      <c r="IB28" s="438"/>
      <c r="IC28" s="438"/>
      <c r="ID28" s="438"/>
      <c r="IE28" s="438"/>
      <c r="IF28" s="438"/>
      <c r="IG28" s="438"/>
      <c r="IH28" s="438"/>
      <c r="II28" s="438"/>
      <c r="IJ28" s="438"/>
      <c r="IK28" s="438"/>
      <c r="IL28" s="438"/>
      <c r="IM28" s="438"/>
      <c r="IN28" s="438"/>
      <c r="IO28" s="438"/>
      <c r="IP28" s="438"/>
      <c r="IQ28" s="438"/>
      <c r="IR28" s="438"/>
      <c r="IS28" s="438"/>
      <c r="IT28" s="438"/>
      <c r="IU28" s="438"/>
      <c r="IV28" s="438"/>
      <c r="IW28" s="438"/>
      <c r="IX28" s="438"/>
      <c r="IY28" s="438"/>
      <c r="IZ28" s="438"/>
      <c r="JA28" s="438"/>
      <c r="JB28" s="438"/>
      <c r="JC28" s="438"/>
      <c r="JD28" s="438"/>
      <c r="JE28" s="438"/>
      <c r="JF28" s="438"/>
      <c r="JG28" s="438"/>
      <c r="JH28" s="438"/>
      <c r="JI28" s="438"/>
      <c r="JJ28" s="438"/>
      <c r="JK28" s="438"/>
      <c r="JL28" s="438"/>
      <c r="JM28" s="438"/>
      <c r="JN28" s="438"/>
      <c r="JO28" s="438"/>
      <c r="JP28" s="438"/>
      <c r="JQ28" s="438"/>
      <c r="JR28" s="438"/>
      <c r="JS28" s="438"/>
      <c r="JT28" s="438"/>
      <c r="JU28" s="438"/>
      <c r="JV28" s="438"/>
      <c r="JW28" s="438"/>
      <c r="JX28" s="438"/>
      <c r="JY28" s="438"/>
      <c r="JZ28" s="438"/>
      <c r="KA28" s="438"/>
      <c r="KB28" s="438"/>
      <c r="KC28" s="438"/>
      <c r="KD28" s="438"/>
      <c r="KE28" s="438"/>
      <c r="KF28" s="438"/>
      <c r="KG28" s="438"/>
      <c r="KH28" s="438"/>
      <c r="KI28" s="438"/>
      <c r="KJ28" s="438"/>
      <c r="KK28" s="438"/>
      <c r="KL28" s="438"/>
      <c r="KM28" s="438"/>
      <c r="KN28" s="438"/>
      <c r="KO28" s="438"/>
      <c r="KP28" s="438"/>
      <c r="KQ28" s="438"/>
      <c r="KR28" s="438"/>
      <c r="KS28" s="438"/>
      <c r="KT28" s="438"/>
      <c r="KU28" s="438"/>
      <c r="KV28" s="438"/>
      <c r="KW28" s="438"/>
      <c r="KX28" s="438"/>
      <c r="KY28" s="438"/>
      <c r="KZ28" s="438"/>
      <c r="LA28" s="438"/>
      <c r="LB28" s="438"/>
      <c r="LC28" s="438"/>
      <c r="LD28" s="438"/>
      <c r="LE28" s="438"/>
      <c r="LF28" s="438"/>
      <c r="LG28" s="438"/>
      <c r="LH28" s="438"/>
      <c r="LI28" s="438"/>
      <c r="LJ28" s="438"/>
      <c r="LK28" s="438"/>
      <c r="LL28" s="438"/>
      <c r="LM28" s="438"/>
      <c r="LN28" s="438"/>
      <c r="LO28" s="438"/>
      <c r="LP28" s="438"/>
      <c r="LQ28" s="438"/>
      <c r="LR28" s="438"/>
      <c r="LS28" s="438"/>
      <c r="LT28" s="438"/>
      <c r="LU28" s="438"/>
      <c r="LV28" s="438"/>
      <c r="LW28" s="438"/>
      <c r="LX28" s="438"/>
      <c r="LY28" s="438"/>
      <c r="LZ28" s="438"/>
      <c r="MA28" s="438"/>
      <c r="MB28" s="438"/>
      <c r="MC28" s="438"/>
      <c r="MD28" s="438"/>
      <c r="ME28" s="438"/>
      <c r="MF28" s="438"/>
      <c r="MG28" s="438"/>
      <c r="MH28" s="438"/>
      <c r="MI28" s="438"/>
      <c r="MJ28" s="438"/>
      <c r="MK28" s="438"/>
      <c r="ML28" s="438"/>
      <c r="MM28" s="438"/>
      <c r="MN28" s="438"/>
      <c r="MO28" s="438"/>
      <c r="MP28" s="438"/>
      <c r="MQ28" s="438"/>
      <c r="MR28" s="438"/>
      <c r="MS28" s="438"/>
      <c r="MT28" s="438"/>
      <c r="MU28" s="438"/>
      <c r="MV28" s="438"/>
      <c r="MW28" s="438"/>
      <c r="MX28" s="438"/>
      <c r="MY28" s="438"/>
      <c r="MZ28" s="438"/>
      <c r="NA28" s="438"/>
      <c r="NB28" s="438"/>
      <c r="NC28" s="438"/>
      <c r="ND28" s="438"/>
      <c r="NE28" s="438"/>
      <c r="NF28" s="438"/>
      <c r="NG28" s="438"/>
      <c r="NH28" s="438"/>
      <c r="NI28" s="438"/>
      <c r="NJ28" s="438"/>
      <c r="NK28" s="438"/>
      <c r="NL28" s="438"/>
      <c r="NM28" s="438"/>
      <c r="NN28" s="438"/>
      <c r="NO28" s="438"/>
      <c r="NP28" s="438"/>
      <c r="NQ28" s="438"/>
      <c r="NR28" s="438"/>
      <c r="NS28" s="438"/>
      <c r="NT28" s="438"/>
      <c r="NU28" s="438"/>
      <c r="NV28" s="438"/>
      <c r="NW28" s="438"/>
      <c r="NX28" s="438"/>
      <c r="NY28" s="438"/>
      <c r="NZ28" s="438"/>
      <c r="OA28" s="438"/>
      <c r="OB28" s="438"/>
      <c r="OC28" s="438"/>
      <c r="OD28" s="438"/>
      <c r="OE28" s="438"/>
      <c r="OF28" s="438"/>
      <c r="OG28" s="438"/>
      <c r="OH28" s="438"/>
      <c r="OI28" s="438"/>
      <c r="OJ28" s="438"/>
      <c r="OK28" s="438"/>
      <c r="OL28" s="438"/>
      <c r="OM28" s="438"/>
      <c r="ON28" s="438"/>
      <c r="OO28" s="438"/>
      <c r="OP28" s="438"/>
      <c r="OQ28" s="438"/>
      <c r="OR28" s="438"/>
      <c r="OS28" s="438"/>
      <c r="OT28" s="438"/>
      <c r="OU28" s="438"/>
      <c r="OV28" s="438"/>
      <c r="OW28" s="438"/>
      <c r="OX28" s="438"/>
      <c r="OY28" s="438"/>
      <c r="OZ28" s="438"/>
      <c r="PA28" s="438"/>
      <c r="PB28" s="438"/>
      <c r="PC28" s="438"/>
      <c r="PD28" s="438"/>
      <c r="PE28" s="438"/>
      <c r="PF28" s="438"/>
      <c r="PG28" s="438"/>
      <c r="PH28" s="438"/>
      <c r="PI28" s="438"/>
      <c r="PJ28" s="438"/>
      <c r="PK28" s="438"/>
      <c r="PL28" s="438"/>
      <c r="PM28" s="438"/>
      <c r="PN28" s="438"/>
      <c r="PO28" s="438"/>
      <c r="PP28" s="438"/>
      <c r="PQ28" s="438"/>
      <c r="PR28" s="438"/>
      <c r="PS28" s="438"/>
      <c r="PT28" s="438"/>
      <c r="PU28" s="438"/>
      <c r="PV28" s="438"/>
      <c r="PW28" s="438"/>
      <c r="PX28" s="438"/>
      <c r="PY28" s="438"/>
      <c r="PZ28" s="438"/>
      <c r="QA28" s="438"/>
      <c r="QB28" s="438"/>
      <c r="QC28" s="438"/>
      <c r="QD28" s="438"/>
      <c r="QE28" s="438"/>
      <c r="QF28" s="438"/>
      <c r="QG28" s="438"/>
      <c r="QH28" s="438"/>
      <c r="QI28" s="438"/>
      <c r="QJ28" s="438"/>
      <c r="QK28" s="438"/>
      <c r="QL28" s="438"/>
      <c r="QM28" s="438"/>
      <c r="QN28" s="438"/>
      <c r="QO28" s="438"/>
      <c r="QP28" s="438"/>
      <c r="QQ28" s="438"/>
      <c r="QR28" s="438"/>
      <c r="QS28" s="438"/>
      <c r="QT28" s="438"/>
      <c r="QU28" s="438"/>
      <c r="QV28" s="438"/>
      <c r="QW28" s="438"/>
      <c r="QX28" s="438"/>
      <c r="QY28" s="438"/>
      <c r="QZ28" s="438"/>
      <c r="RA28" s="438"/>
      <c r="RB28" s="438"/>
      <c r="RC28" s="438"/>
      <c r="RD28" s="438"/>
      <c r="RE28" s="438"/>
      <c r="RF28" s="438"/>
      <c r="RG28" s="438"/>
      <c r="RH28" s="438"/>
      <c r="RI28" s="438"/>
      <c r="RJ28" s="438"/>
      <c r="RK28" s="438"/>
      <c r="RL28" s="438"/>
      <c r="RM28" s="438"/>
      <c r="RN28" s="438"/>
      <c r="RO28" s="438"/>
      <c r="RP28" s="438"/>
      <c r="RQ28" s="438"/>
      <c r="RR28" s="438"/>
      <c r="RS28" s="438"/>
      <c r="RT28" s="438"/>
      <c r="RU28" s="438"/>
      <c r="RV28" s="438"/>
      <c r="RW28" s="438"/>
      <c r="RX28" s="438"/>
      <c r="RY28" s="438"/>
      <c r="RZ28" s="438"/>
      <c r="SA28" s="438"/>
      <c r="SB28" s="438"/>
      <c r="SC28" s="438"/>
      <c r="SD28" s="438"/>
      <c r="SE28" s="438"/>
      <c r="SF28" s="438"/>
      <c r="SG28" s="438"/>
      <c r="SH28" s="438"/>
      <c r="SI28" s="438"/>
      <c r="SJ28" s="438"/>
      <c r="SK28" s="438"/>
      <c r="SL28" s="438"/>
      <c r="SM28" s="438"/>
      <c r="SN28" s="438"/>
      <c r="SO28" s="438"/>
      <c r="SP28" s="438"/>
      <c r="SQ28" s="438"/>
      <c r="SR28" s="438"/>
      <c r="SS28" s="438"/>
      <c r="ST28" s="438"/>
      <c r="SU28" s="438"/>
      <c r="SV28" s="438"/>
      <c r="SW28" s="438"/>
      <c r="SX28" s="438"/>
      <c r="SY28" s="438"/>
      <c r="SZ28" s="438"/>
      <c r="TA28" s="438"/>
      <c r="TB28" s="438"/>
      <c r="TC28" s="438"/>
      <c r="TD28" s="438"/>
      <c r="TE28" s="438"/>
      <c r="TF28" s="438"/>
      <c r="TG28" s="438"/>
      <c r="TH28" s="438"/>
      <c r="TI28" s="438"/>
      <c r="TJ28" s="438"/>
      <c r="TK28" s="438"/>
      <c r="TL28" s="438"/>
      <c r="TM28" s="438"/>
      <c r="TN28" s="438"/>
      <c r="TO28" s="438"/>
      <c r="TP28" s="438"/>
      <c r="TQ28" s="438"/>
      <c r="TR28" s="438"/>
      <c r="TS28" s="438"/>
      <c r="TT28" s="438"/>
      <c r="TU28" s="438"/>
      <c r="TV28" s="438"/>
      <c r="TW28" s="438"/>
      <c r="TX28" s="438"/>
      <c r="TY28" s="438"/>
      <c r="TZ28" s="438"/>
      <c r="UA28" s="438"/>
      <c r="UB28" s="438"/>
      <c r="UC28" s="438"/>
      <c r="UD28" s="438"/>
      <c r="UE28" s="438"/>
      <c r="UF28" s="438"/>
      <c r="UG28" s="438"/>
      <c r="UH28" s="438"/>
      <c r="UI28" s="438"/>
      <c r="UJ28" s="438"/>
      <c r="UK28" s="438"/>
      <c r="UL28" s="438"/>
      <c r="UM28" s="438"/>
      <c r="UN28" s="438"/>
      <c r="UO28" s="438"/>
      <c r="UP28" s="438"/>
      <c r="UQ28" s="438"/>
      <c r="UR28" s="438"/>
      <c r="US28" s="438"/>
      <c r="UT28" s="438"/>
      <c r="UU28" s="438"/>
      <c r="UV28" s="438"/>
      <c r="UW28" s="438"/>
      <c r="UX28" s="438"/>
      <c r="UY28" s="438"/>
      <c r="UZ28" s="438"/>
      <c r="VA28" s="438"/>
      <c r="VB28" s="438"/>
      <c r="VC28" s="438"/>
      <c r="VD28" s="438"/>
      <c r="VE28" s="438"/>
      <c r="VF28" s="438"/>
      <c r="VG28" s="438"/>
      <c r="VH28" s="438"/>
      <c r="VI28" s="438"/>
      <c r="VJ28" s="438"/>
      <c r="VK28" s="438"/>
      <c r="VL28" s="438"/>
      <c r="VM28" s="438"/>
      <c r="VN28" s="438"/>
      <c r="VO28" s="438"/>
      <c r="VP28" s="438"/>
      <c r="VQ28" s="438"/>
      <c r="VR28" s="438"/>
      <c r="VS28" s="438"/>
      <c r="VT28" s="438"/>
      <c r="VU28" s="438"/>
      <c r="VV28" s="438"/>
      <c r="VW28" s="438"/>
      <c r="VX28" s="438"/>
      <c r="VY28" s="438"/>
      <c r="VZ28" s="438"/>
      <c r="WA28" s="438"/>
      <c r="WB28" s="438"/>
      <c r="WC28" s="438"/>
      <c r="WD28" s="438"/>
      <c r="WE28" s="438"/>
      <c r="WF28" s="438"/>
      <c r="WG28" s="438"/>
      <c r="WH28" s="438"/>
      <c r="WI28" s="438"/>
      <c r="WJ28" s="438"/>
      <c r="WK28" s="438"/>
      <c r="WL28" s="438"/>
      <c r="WM28" s="438"/>
      <c r="WN28" s="438"/>
      <c r="WO28" s="438"/>
      <c r="WP28" s="438"/>
      <c r="WQ28" s="438"/>
      <c r="WR28" s="438"/>
      <c r="WS28" s="438"/>
      <c r="WT28" s="438"/>
      <c r="WU28" s="438"/>
      <c r="WV28" s="438"/>
      <c r="WW28" s="438"/>
      <c r="WX28" s="438"/>
      <c r="WY28" s="438"/>
      <c r="WZ28" s="438"/>
      <c r="XA28" s="438"/>
      <c r="XB28" s="438"/>
      <c r="XC28" s="438"/>
      <c r="XD28" s="438"/>
      <c r="XE28" s="438"/>
      <c r="XF28" s="438"/>
    </row>
    <row r="29" spans="1:630" s="163" customFormat="1" ht="28.5" x14ac:dyDescent="0.2">
      <c r="A29" s="187"/>
      <c r="B29" s="379" t="s">
        <v>579</v>
      </c>
      <c r="C29" s="188" t="s">
        <v>75</v>
      </c>
      <c r="D29" s="379"/>
      <c r="E29" s="261" t="s">
        <v>2279</v>
      </c>
      <c r="F29" s="379" t="s">
        <v>1979</v>
      </c>
      <c r="G29" s="436"/>
      <c r="H29" s="379" t="s">
        <v>8377</v>
      </c>
      <c r="I29" s="388" t="s">
        <v>1001</v>
      </c>
      <c r="J29" s="461"/>
      <c r="K29" s="461"/>
      <c r="L29" s="186" t="s">
        <v>6078</v>
      </c>
      <c r="M29" s="379" t="s">
        <v>4915</v>
      </c>
      <c r="N29" s="461" t="s">
        <v>6256</v>
      </c>
      <c r="O29" s="379">
        <v>60902</v>
      </c>
      <c r="P29" s="380">
        <v>41253</v>
      </c>
      <c r="Q29" s="380">
        <v>43078</v>
      </c>
      <c r="R29" s="380">
        <v>43078</v>
      </c>
      <c r="S29" s="381">
        <v>5</v>
      </c>
      <c r="T29" s="166">
        <f t="shared" ca="1" si="0"/>
        <v>42277</v>
      </c>
      <c r="U29" s="162">
        <f t="shared" ca="1" si="1"/>
        <v>789</v>
      </c>
      <c r="V29" s="462">
        <v>853861</v>
      </c>
      <c r="W29" s="462">
        <v>4269305</v>
      </c>
      <c r="X29" s="437"/>
      <c r="Y29" s="437"/>
      <c r="Z29" s="379"/>
      <c r="AA29" s="379" t="s">
        <v>840</v>
      </c>
      <c r="AB29" s="379" t="s">
        <v>3561</v>
      </c>
      <c r="AC29" s="436"/>
      <c r="AD29" s="436"/>
      <c r="AE29" s="438"/>
      <c r="AF29" s="438"/>
      <c r="AG29" s="438"/>
      <c r="AH29" s="438"/>
      <c r="AI29" s="438"/>
      <c r="AJ29" s="438"/>
      <c r="AK29" s="438"/>
      <c r="AL29" s="438"/>
      <c r="AM29" s="438"/>
      <c r="AN29" s="438"/>
      <c r="AO29" s="438"/>
      <c r="AP29" s="438"/>
      <c r="AQ29" s="438"/>
      <c r="AR29" s="438"/>
      <c r="AS29" s="438"/>
      <c r="AT29" s="438"/>
      <c r="AU29" s="438"/>
      <c r="AV29" s="438"/>
      <c r="AW29" s="438"/>
      <c r="AX29" s="438"/>
      <c r="AY29" s="438"/>
      <c r="AZ29" s="438"/>
      <c r="BA29" s="438"/>
      <c r="BB29" s="438"/>
      <c r="BC29" s="438"/>
      <c r="BD29" s="438"/>
      <c r="BE29" s="438"/>
      <c r="BF29" s="438"/>
      <c r="BG29" s="438"/>
      <c r="BH29" s="438"/>
      <c r="BI29" s="438"/>
      <c r="BJ29" s="438"/>
      <c r="BK29" s="438"/>
      <c r="BL29" s="438"/>
      <c r="BM29" s="438"/>
      <c r="BN29" s="438"/>
      <c r="BO29" s="438"/>
      <c r="BP29" s="438"/>
      <c r="BQ29" s="438"/>
      <c r="BR29" s="438"/>
      <c r="BS29" s="438"/>
      <c r="BT29" s="438"/>
      <c r="BU29" s="438"/>
      <c r="BV29" s="438"/>
      <c r="BW29" s="438"/>
      <c r="BX29" s="438"/>
      <c r="BY29" s="438"/>
      <c r="BZ29" s="438"/>
      <c r="CA29" s="438"/>
      <c r="CB29" s="438"/>
      <c r="CC29" s="438"/>
      <c r="CD29" s="438"/>
      <c r="CE29" s="438"/>
      <c r="CF29" s="438"/>
      <c r="CG29" s="438"/>
      <c r="CH29" s="438"/>
      <c r="CI29" s="438"/>
      <c r="CJ29" s="438"/>
      <c r="CK29" s="438"/>
      <c r="CL29" s="438"/>
      <c r="CM29" s="438"/>
      <c r="CN29" s="438"/>
      <c r="CO29" s="438"/>
      <c r="CP29" s="438"/>
      <c r="CQ29" s="438"/>
      <c r="CR29" s="438"/>
      <c r="CS29" s="438"/>
      <c r="CT29" s="438"/>
      <c r="CU29" s="438"/>
      <c r="CV29" s="438"/>
      <c r="CW29" s="438"/>
      <c r="CX29" s="438"/>
      <c r="CY29" s="438"/>
      <c r="CZ29" s="438"/>
      <c r="DA29" s="438"/>
      <c r="DB29" s="438"/>
      <c r="DC29" s="438"/>
      <c r="DD29" s="438"/>
      <c r="DE29" s="438"/>
      <c r="DF29" s="438"/>
      <c r="DG29" s="438"/>
      <c r="DH29" s="438"/>
      <c r="DI29" s="438"/>
      <c r="DJ29" s="438"/>
      <c r="DK29" s="438"/>
      <c r="DL29" s="438"/>
      <c r="DM29" s="438"/>
      <c r="DN29" s="438"/>
      <c r="DO29" s="435"/>
      <c r="DP29" s="435"/>
      <c r="DQ29" s="435"/>
      <c r="DR29" s="435"/>
      <c r="DS29" s="435"/>
      <c r="DT29" s="435"/>
      <c r="DU29" s="435"/>
      <c r="DV29" s="435"/>
      <c r="DW29" s="435"/>
      <c r="DX29" s="435"/>
      <c r="DY29" s="435"/>
      <c r="DZ29" s="435"/>
      <c r="EA29" s="435"/>
      <c r="EB29" s="435"/>
      <c r="EC29" s="435"/>
      <c r="ED29" s="435"/>
      <c r="EE29" s="435"/>
      <c r="EF29" s="435"/>
      <c r="EG29" s="435"/>
      <c r="EH29" s="435"/>
      <c r="EI29" s="435"/>
      <c r="EJ29" s="435"/>
      <c r="EK29" s="435"/>
      <c r="EL29" s="435"/>
      <c r="EM29" s="435"/>
      <c r="EN29" s="435"/>
      <c r="EO29" s="435"/>
      <c r="EP29" s="435"/>
      <c r="EQ29" s="435"/>
      <c r="ER29" s="435"/>
      <c r="ES29" s="435"/>
      <c r="ET29" s="435"/>
      <c r="EU29" s="435"/>
      <c r="EV29" s="435"/>
      <c r="EW29" s="435"/>
      <c r="EX29" s="435"/>
      <c r="EY29" s="435"/>
      <c r="EZ29" s="435"/>
      <c r="FA29" s="435"/>
      <c r="FB29" s="435"/>
      <c r="FC29" s="435"/>
      <c r="FD29" s="435"/>
      <c r="FE29" s="435"/>
      <c r="FF29" s="435"/>
      <c r="FG29" s="435"/>
      <c r="FH29" s="435"/>
      <c r="FI29" s="435"/>
      <c r="FJ29" s="435"/>
      <c r="FK29" s="435"/>
      <c r="FL29" s="435"/>
      <c r="FM29" s="435"/>
      <c r="FN29" s="435"/>
      <c r="FO29" s="435"/>
      <c r="FP29" s="435"/>
      <c r="FQ29" s="435"/>
      <c r="FR29" s="435"/>
      <c r="FS29" s="435"/>
      <c r="FT29" s="435"/>
      <c r="FU29" s="435"/>
      <c r="FV29" s="435"/>
      <c r="FW29" s="435"/>
      <c r="FX29" s="435"/>
      <c r="FY29" s="435"/>
      <c r="FZ29" s="435"/>
      <c r="GA29" s="435"/>
      <c r="GB29" s="435"/>
      <c r="GC29" s="435"/>
      <c r="GD29" s="435"/>
      <c r="GE29" s="435"/>
      <c r="GF29" s="435"/>
      <c r="GG29" s="435"/>
      <c r="GH29" s="435"/>
      <c r="GI29" s="435"/>
      <c r="GJ29" s="435"/>
      <c r="GK29" s="435"/>
      <c r="GL29" s="435"/>
      <c r="GM29" s="435"/>
      <c r="GN29" s="435"/>
      <c r="GO29" s="435"/>
      <c r="GP29" s="435"/>
      <c r="GQ29" s="435"/>
      <c r="GR29" s="435"/>
      <c r="GS29" s="435"/>
      <c r="GT29" s="435"/>
      <c r="GU29" s="435"/>
      <c r="GV29" s="435"/>
      <c r="GW29" s="435"/>
      <c r="GX29" s="435"/>
      <c r="GY29" s="435"/>
      <c r="GZ29" s="435"/>
      <c r="HA29" s="435"/>
      <c r="HB29" s="435"/>
      <c r="HC29" s="435"/>
      <c r="HD29" s="435"/>
      <c r="HE29" s="435"/>
      <c r="HF29" s="435"/>
      <c r="HG29" s="435"/>
      <c r="HH29" s="435"/>
      <c r="HI29" s="435"/>
      <c r="HJ29" s="435"/>
      <c r="HK29" s="435"/>
      <c r="HL29" s="435"/>
      <c r="HM29" s="435"/>
      <c r="HN29" s="435"/>
      <c r="HO29" s="435"/>
      <c r="HP29" s="435"/>
      <c r="HQ29" s="435"/>
      <c r="HR29" s="435"/>
      <c r="HS29" s="435"/>
      <c r="HT29" s="435"/>
      <c r="HU29" s="435"/>
      <c r="HV29" s="435"/>
      <c r="HW29" s="435"/>
      <c r="HX29" s="435"/>
      <c r="HY29" s="435"/>
      <c r="HZ29" s="435"/>
      <c r="IA29" s="435"/>
      <c r="IB29" s="435"/>
      <c r="IC29" s="435"/>
      <c r="ID29" s="435"/>
      <c r="IE29" s="435"/>
      <c r="IF29" s="435"/>
      <c r="IG29" s="435"/>
      <c r="IH29" s="435"/>
      <c r="II29" s="435"/>
      <c r="IJ29" s="435"/>
      <c r="IK29" s="435"/>
      <c r="IL29" s="435"/>
      <c r="IM29" s="435"/>
      <c r="IN29" s="435"/>
      <c r="IO29" s="435"/>
      <c r="IP29" s="435"/>
      <c r="IQ29" s="435"/>
      <c r="IR29" s="435"/>
      <c r="IS29" s="435"/>
      <c r="IT29" s="435"/>
      <c r="IU29" s="435"/>
      <c r="IV29" s="435"/>
      <c r="IW29" s="435"/>
      <c r="IX29" s="435"/>
      <c r="IY29" s="435"/>
      <c r="IZ29" s="435"/>
      <c r="JA29" s="435"/>
      <c r="JB29" s="435"/>
      <c r="JC29" s="435"/>
      <c r="JD29" s="435"/>
      <c r="JE29" s="435"/>
      <c r="JF29" s="435"/>
      <c r="JG29" s="435"/>
      <c r="JH29" s="435"/>
      <c r="JI29" s="435"/>
      <c r="JJ29" s="435"/>
      <c r="JK29" s="435"/>
      <c r="JL29" s="435"/>
      <c r="JM29" s="435"/>
      <c r="JN29" s="435"/>
      <c r="JO29" s="435"/>
      <c r="JP29" s="435"/>
      <c r="JQ29" s="435"/>
      <c r="JR29" s="435"/>
      <c r="JS29" s="435"/>
      <c r="JT29" s="435"/>
      <c r="JU29" s="435"/>
      <c r="JV29" s="435"/>
      <c r="JW29" s="435"/>
      <c r="JX29" s="435"/>
      <c r="JY29" s="435"/>
      <c r="JZ29" s="435"/>
      <c r="KA29" s="435"/>
      <c r="KB29" s="435"/>
      <c r="KC29" s="435"/>
      <c r="KD29" s="435"/>
      <c r="KE29" s="435"/>
      <c r="KF29" s="435"/>
      <c r="KG29" s="435"/>
      <c r="KH29" s="435"/>
      <c r="KI29" s="435"/>
      <c r="KJ29" s="435"/>
      <c r="KK29" s="435"/>
      <c r="KL29" s="435"/>
      <c r="KM29" s="435"/>
      <c r="KN29" s="435"/>
      <c r="KO29" s="435"/>
      <c r="KP29" s="435"/>
      <c r="KQ29" s="435"/>
      <c r="KR29" s="435"/>
      <c r="KS29" s="435"/>
      <c r="KT29" s="435"/>
      <c r="KU29" s="435"/>
      <c r="KV29" s="435"/>
      <c r="KW29" s="435"/>
      <c r="KX29" s="435"/>
      <c r="KY29" s="435"/>
      <c r="KZ29" s="435"/>
      <c r="LA29" s="435"/>
      <c r="LB29" s="435"/>
      <c r="LC29" s="435"/>
      <c r="LD29" s="435"/>
      <c r="LE29" s="435"/>
      <c r="LF29" s="435"/>
      <c r="LG29" s="435"/>
      <c r="LH29" s="435"/>
      <c r="LI29" s="435"/>
      <c r="LJ29" s="435"/>
      <c r="LK29" s="435"/>
      <c r="LL29" s="435"/>
      <c r="LM29" s="435"/>
      <c r="LN29" s="435"/>
      <c r="LO29" s="435"/>
      <c r="LP29" s="435"/>
      <c r="LQ29" s="435"/>
      <c r="LR29" s="435"/>
      <c r="LS29" s="435"/>
      <c r="LT29" s="435"/>
      <c r="LU29" s="435"/>
      <c r="LV29" s="435"/>
      <c r="LW29" s="435"/>
      <c r="LX29" s="435"/>
      <c r="LY29" s="435"/>
      <c r="LZ29" s="435"/>
      <c r="MA29" s="435"/>
      <c r="MB29" s="435"/>
      <c r="MC29" s="435"/>
      <c r="MD29" s="435"/>
      <c r="ME29" s="435"/>
      <c r="MF29" s="435"/>
      <c r="MG29" s="435"/>
      <c r="MH29" s="435"/>
      <c r="MI29" s="435"/>
      <c r="MJ29" s="435"/>
      <c r="MK29" s="435"/>
      <c r="ML29" s="435"/>
      <c r="MM29" s="435"/>
      <c r="MN29" s="435"/>
      <c r="MO29" s="435"/>
      <c r="MP29" s="435"/>
      <c r="MQ29" s="435"/>
      <c r="MR29" s="435"/>
      <c r="MS29" s="435"/>
      <c r="MT29" s="435"/>
      <c r="MU29" s="435"/>
      <c r="MV29" s="435"/>
      <c r="MW29" s="435"/>
      <c r="MX29" s="435"/>
      <c r="MY29" s="435"/>
      <c r="MZ29" s="435"/>
      <c r="NA29" s="435"/>
      <c r="NB29" s="435"/>
      <c r="NC29" s="435"/>
      <c r="ND29" s="435"/>
      <c r="NE29" s="435"/>
      <c r="NF29" s="435"/>
      <c r="NG29" s="435"/>
      <c r="NH29" s="435"/>
      <c r="NI29" s="435"/>
      <c r="NJ29" s="435"/>
      <c r="NK29" s="435"/>
      <c r="NL29" s="435"/>
      <c r="NM29" s="435"/>
      <c r="NN29" s="435"/>
      <c r="NO29" s="435"/>
      <c r="NP29" s="435"/>
      <c r="NQ29" s="435"/>
      <c r="NR29" s="435"/>
      <c r="NS29" s="435"/>
      <c r="NT29" s="435"/>
      <c r="NU29" s="435"/>
      <c r="NV29" s="435"/>
      <c r="NW29" s="435"/>
      <c r="NX29" s="435"/>
      <c r="NY29" s="435"/>
      <c r="NZ29" s="435"/>
      <c r="OA29" s="435"/>
      <c r="OB29" s="435"/>
      <c r="OC29" s="435"/>
      <c r="OD29" s="435"/>
      <c r="OE29" s="435"/>
      <c r="OF29" s="435"/>
      <c r="OG29" s="435"/>
      <c r="OH29" s="435"/>
      <c r="OI29" s="435"/>
      <c r="OJ29" s="435"/>
      <c r="OK29" s="435"/>
      <c r="OL29" s="435"/>
      <c r="OM29" s="435"/>
      <c r="ON29" s="435"/>
      <c r="OO29" s="435"/>
      <c r="OP29" s="435"/>
      <c r="OQ29" s="435"/>
      <c r="OR29" s="435"/>
      <c r="OS29" s="435"/>
      <c r="OT29" s="435"/>
      <c r="OU29" s="435"/>
      <c r="OV29" s="435"/>
      <c r="OW29" s="435"/>
      <c r="OX29" s="435"/>
      <c r="OY29" s="435"/>
      <c r="OZ29" s="435"/>
      <c r="PA29" s="435"/>
      <c r="PB29" s="435"/>
      <c r="PC29" s="435"/>
      <c r="PD29" s="435"/>
      <c r="PE29" s="435"/>
      <c r="PF29" s="435"/>
      <c r="PG29" s="435"/>
      <c r="PH29" s="435"/>
      <c r="PI29" s="435"/>
      <c r="PJ29" s="435"/>
      <c r="PK29" s="435"/>
      <c r="PL29" s="435"/>
      <c r="PM29" s="435"/>
      <c r="PN29" s="435"/>
      <c r="PO29" s="435"/>
      <c r="PP29" s="435"/>
      <c r="PQ29" s="435"/>
      <c r="PR29" s="435"/>
      <c r="PS29" s="435"/>
      <c r="PT29" s="435"/>
      <c r="PU29" s="435"/>
      <c r="PV29" s="435"/>
      <c r="PW29" s="435"/>
      <c r="PX29" s="435"/>
      <c r="PY29" s="435"/>
      <c r="PZ29" s="435"/>
      <c r="QA29" s="435"/>
      <c r="QB29" s="435"/>
      <c r="QC29" s="435"/>
      <c r="QD29" s="435"/>
      <c r="QE29" s="435"/>
      <c r="QF29" s="435"/>
      <c r="QG29" s="435"/>
      <c r="QH29" s="435"/>
      <c r="QI29" s="435"/>
      <c r="QJ29" s="435"/>
      <c r="QK29" s="435"/>
      <c r="QL29" s="435"/>
      <c r="QM29" s="435"/>
      <c r="QN29" s="435"/>
      <c r="QO29" s="435"/>
      <c r="QP29" s="435"/>
      <c r="QQ29" s="435"/>
      <c r="QR29" s="435"/>
      <c r="QS29" s="435"/>
      <c r="QT29" s="435"/>
      <c r="QU29" s="435"/>
      <c r="QV29" s="435"/>
      <c r="QW29" s="435"/>
      <c r="QX29" s="435"/>
      <c r="QY29" s="435"/>
      <c r="QZ29" s="435"/>
      <c r="RA29" s="435"/>
      <c r="RB29" s="435"/>
      <c r="RC29" s="435"/>
      <c r="RD29" s="435"/>
      <c r="RE29" s="435"/>
      <c r="RF29" s="435"/>
      <c r="RG29" s="435"/>
      <c r="RH29" s="435"/>
      <c r="RI29" s="435"/>
      <c r="RJ29" s="435"/>
      <c r="RK29" s="435"/>
      <c r="RL29" s="435"/>
      <c r="RM29" s="435"/>
      <c r="RN29" s="435"/>
      <c r="RO29" s="435"/>
      <c r="RP29" s="435"/>
      <c r="RQ29" s="435"/>
      <c r="RR29" s="435"/>
      <c r="RS29" s="435"/>
      <c r="RT29" s="435"/>
      <c r="RU29" s="435"/>
      <c r="RV29" s="435"/>
      <c r="RW29" s="435"/>
      <c r="RX29" s="435"/>
      <c r="RY29" s="435"/>
      <c r="RZ29" s="435"/>
      <c r="SA29" s="435"/>
      <c r="SB29" s="435"/>
      <c r="SC29" s="435"/>
      <c r="SD29" s="435"/>
      <c r="SE29" s="435"/>
      <c r="SF29" s="435"/>
      <c r="SG29" s="435"/>
      <c r="SH29" s="435"/>
      <c r="SI29" s="435"/>
      <c r="SJ29" s="435"/>
      <c r="SK29" s="435"/>
      <c r="SL29" s="435"/>
      <c r="SM29" s="435"/>
      <c r="SN29" s="435"/>
      <c r="SO29" s="435"/>
      <c r="SP29" s="435"/>
      <c r="SQ29" s="435"/>
      <c r="SR29" s="435"/>
      <c r="SS29" s="435"/>
      <c r="ST29" s="435"/>
      <c r="SU29" s="435"/>
      <c r="SV29" s="435"/>
      <c r="SW29" s="435"/>
      <c r="SX29" s="435"/>
      <c r="SY29" s="435"/>
      <c r="SZ29" s="435"/>
      <c r="TA29" s="435"/>
      <c r="TB29" s="435"/>
      <c r="TC29" s="435"/>
      <c r="TD29" s="435"/>
      <c r="TE29" s="435"/>
      <c r="TF29" s="435"/>
      <c r="TG29" s="435"/>
      <c r="TH29" s="435"/>
      <c r="TI29" s="435"/>
      <c r="TJ29" s="435"/>
      <c r="TK29" s="435"/>
      <c r="TL29" s="435"/>
      <c r="TM29" s="435"/>
      <c r="TN29" s="435"/>
      <c r="TO29" s="435"/>
      <c r="TP29" s="435"/>
      <c r="TQ29" s="435"/>
      <c r="TR29" s="435"/>
      <c r="TS29" s="435"/>
      <c r="TT29" s="435"/>
      <c r="TU29" s="435"/>
      <c r="TV29" s="435"/>
      <c r="TW29" s="435"/>
      <c r="TX29" s="435"/>
      <c r="TY29" s="435"/>
      <c r="TZ29" s="435"/>
      <c r="UA29" s="435"/>
      <c r="UB29" s="435"/>
      <c r="UC29" s="435"/>
      <c r="UD29" s="435"/>
      <c r="UE29" s="435"/>
      <c r="UF29" s="435"/>
      <c r="UG29" s="435"/>
      <c r="UH29" s="435"/>
      <c r="UI29" s="435"/>
      <c r="UJ29" s="435"/>
      <c r="UK29" s="435"/>
      <c r="UL29" s="435"/>
      <c r="UM29" s="435"/>
      <c r="UN29" s="435"/>
      <c r="UO29" s="435"/>
      <c r="UP29" s="435"/>
      <c r="UQ29" s="435"/>
      <c r="UR29" s="435"/>
      <c r="US29" s="435"/>
      <c r="UT29" s="435"/>
      <c r="UU29" s="435"/>
      <c r="UV29" s="435"/>
      <c r="UW29" s="435"/>
      <c r="UX29" s="435"/>
      <c r="UY29" s="435"/>
      <c r="UZ29" s="435"/>
      <c r="VA29" s="435"/>
      <c r="VB29" s="435"/>
      <c r="VC29" s="435"/>
      <c r="VD29" s="435"/>
      <c r="VE29" s="435"/>
      <c r="VF29" s="435"/>
      <c r="VG29" s="435"/>
      <c r="VH29" s="435"/>
      <c r="VI29" s="435"/>
      <c r="VJ29" s="435"/>
      <c r="VK29" s="435"/>
      <c r="VL29" s="435"/>
      <c r="VM29" s="435"/>
      <c r="VN29" s="435"/>
      <c r="VO29" s="435"/>
      <c r="VP29" s="435"/>
      <c r="VQ29" s="435"/>
      <c r="VR29" s="435"/>
      <c r="VS29" s="435"/>
      <c r="VT29" s="435"/>
      <c r="VU29" s="435"/>
      <c r="VV29" s="435"/>
      <c r="VW29" s="435"/>
      <c r="VX29" s="435"/>
      <c r="VY29" s="435"/>
      <c r="VZ29" s="435"/>
      <c r="WA29" s="435"/>
      <c r="WB29" s="435"/>
      <c r="WC29" s="435"/>
      <c r="WD29" s="435"/>
      <c r="WE29" s="435"/>
      <c r="WF29" s="435"/>
      <c r="WG29" s="435"/>
      <c r="WH29" s="435"/>
      <c r="WI29" s="435"/>
      <c r="WJ29" s="435"/>
      <c r="WK29" s="435"/>
      <c r="WL29" s="435"/>
      <c r="WM29" s="435"/>
      <c r="WN29" s="435"/>
      <c r="WO29" s="435"/>
      <c r="WP29" s="435"/>
      <c r="WQ29" s="435"/>
      <c r="WR29" s="435"/>
      <c r="WS29" s="435"/>
      <c r="WT29" s="435"/>
      <c r="WU29" s="435"/>
      <c r="WV29" s="435"/>
      <c r="WW29" s="435"/>
      <c r="WX29" s="435"/>
      <c r="WY29" s="435"/>
      <c r="WZ29" s="435"/>
      <c r="XA29" s="435"/>
      <c r="XB29" s="435"/>
      <c r="XC29" s="435"/>
      <c r="XD29" s="435"/>
      <c r="XE29" s="435"/>
      <c r="XF29" s="435"/>
    </row>
    <row r="30" spans="1:630" s="163" customFormat="1" ht="28.5" x14ac:dyDescent="0.2">
      <c r="A30" s="379"/>
      <c r="B30" s="379" t="s">
        <v>579</v>
      </c>
      <c r="C30" s="188" t="s">
        <v>75</v>
      </c>
      <c r="D30" s="379"/>
      <c r="E30" s="379" t="s">
        <v>2279</v>
      </c>
      <c r="F30" s="261" t="s">
        <v>1979</v>
      </c>
      <c r="G30" s="436"/>
      <c r="H30" s="379" t="s">
        <v>8377</v>
      </c>
      <c r="I30" s="388" t="s">
        <v>1001</v>
      </c>
      <c r="J30" s="461"/>
      <c r="K30" s="461"/>
      <c r="L30" s="186" t="s">
        <v>4717</v>
      </c>
      <c r="M30" s="379" t="s">
        <v>630</v>
      </c>
      <c r="N30" s="187" t="s">
        <v>6245</v>
      </c>
      <c r="O30" s="379">
        <v>60970</v>
      </c>
      <c r="P30" s="380">
        <v>41253</v>
      </c>
      <c r="Q30" s="380">
        <v>43078</v>
      </c>
      <c r="R30" s="380">
        <v>43078</v>
      </c>
      <c r="S30" s="381">
        <v>5</v>
      </c>
      <c r="T30" s="166">
        <f t="shared" ca="1" si="0"/>
        <v>42277</v>
      </c>
      <c r="U30" s="162">
        <f t="shared" ca="1" si="1"/>
        <v>789</v>
      </c>
      <c r="V30" s="382">
        <v>272346</v>
      </c>
      <c r="W30" s="382">
        <v>1361730</v>
      </c>
      <c r="X30" s="437"/>
      <c r="Y30" s="437"/>
      <c r="Z30" s="379" t="s">
        <v>3879</v>
      </c>
      <c r="AA30" s="379" t="s">
        <v>840</v>
      </c>
      <c r="AB30" s="379" t="s">
        <v>3561</v>
      </c>
      <c r="AC30" s="436"/>
      <c r="AD30" s="436"/>
      <c r="AE30" s="438"/>
      <c r="AF30" s="438"/>
      <c r="AG30" s="438"/>
      <c r="AH30" s="438"/>
      <c r="AI30" s="438"/>
      <c r="AJ30" s="438"/>
      <c r="AK30" s="438"/>
      <c r="AL30" s="438"/>
      <c r="AM30" s="438"/>
      <c r="AN30" s="438"/>
      <c r="AO30" s="438"/>
      <c r="AP30" s="438"/>
      <c r="AQ30" s="438"/>
      <c r="AR30" s="438"/>
      <c r="AS30" s="438"/>
      <c r="AT30" s="438"/>
      <c r="AU30" s="438"/>
      <c r="AV30" s="438"/>
      <c r="AW30" s="438"/>
      <c r="AX30" s="438"/>
      <c r="AY30" s="438"/>
      <c r="AZ30" s="438"/>
      <c r="BA30" s="438"/>
      <c r="BB30" s="438"/>
      <c r="BC30" s="438"/>
      <c r="BD30" s="438"/>
      <c r="BE30" s="438"/>
      <c r="BF30" s="438"/>
      <c r="BG30" s="438"/>
      <c r="BH30" s="438"/>
      <c r="BI30" s="438"/>
      <c r="BJ30" s="438"/>
      <c r="BK30" s="438"/>
      <c r="BL30" s="438"/>
      <c r="BM30" s="438"/>
      <c r="BN30" s="438"/>
      <c r="BO30" s="438"/>
      <c r="BP30" s="438"/>
      <c r="BQ30" s="438"/>
      <c r="BR30" s="438"/>
      <c r="BS30" s="438"/>
      <c r="BT30" s="438"/>
      <c r="BU30" s="438"/>
      <c r="BV30" s="438"/>
      <c r="BW30" s="438"/>
      <c r="BX30" s="438"/>
      <c r="BY30" s="438"/>
      <c r="BZ30" s="438"/>
      <c r="CA30" s="438"/>
      <c r="CB30" s="438"/>
      <c r="CC30" s="438"/>
      <c r="CD30" s="438"/>
      <c r="CE30" s="438"/>
      <c r="CF30" s="438"/>
      <c r="CG30" s="438"/>
      <c r="CH30" s="438"/>
      <c r="CI30" s="438"/>
      <c r="CJ30" s="438"/>
      <c r="CK30" s="438"/>
      <c r="CL30" s="438"/>
      <c r="CM30" s="438"/>
      <c r="CN30" s="438"/>
      <c r="CO30" s="438"/>
      <c r="CP30" s="438"/>
      <c r="CQ30" s="438"/>
      <c r="CR30" s="438"/>
      <c r="CS30" s="438"/>
      <c r="CT30" s="438"/>
      <c r="CU30" s="438"/>
      <c r="CV30" s="438"/>
      <c r="CW30" s="438"/>
      <c r="CX30" s="438"/>
      <c r="CY30" s="438"/>
      <c r="CZ30" s="438"/>
      <c r="DA30" s="438"/>
      <c r="DB30" s="438"/>
      <c r="DC30" s="438"/>
      <c r="DD30" s="438"/>
      <c r="DE30" s="438"/>
      <c r="DF30" s="438"/>
      <c r="DG30" s="438"/>
      <c r="DH30" s="438"/>
      <c r="DI30" s="438"/>
      <c r="DJ30" s="438"/>
      <c r="DK30" s="438"/>
      <c r="DL30" s="438"/>
      <c r="DM30" s="438"/>
      <c r="DN30" s="438"/>
      <c r="DO30" s="438"/>
      <c r="DP30" s="438"/>
      <c r="DQ30" s="438"/>
      <c r="DR30" s="438"/>
      <c r="DS30" s="438"/>
      <c r="DT30" s="438"/>
      <c r="DU30" s="438"/>
      <c r="DV30" s="438"/>
      <c r="DW30" s="438"/>
      <c r="DX30" s="438"/>
      <c r="DY30" s="438"/>
      <c r="DZ30" s="438"/>
      <c r="EA30" s="438"/>
      <c r="EB30" s="438"/>
      <c r="EC30" s="438"/>
      <c r="ED30" s="438"/>
      <c r="EE30" s="438"/>
      <c r="EF30" s="438"/>
      <c r="EG30" s="438"/>
      <c r="EH30" s="438"/>
      <c r="EI30" s="438"/>
      <c r="EJ30" s="438"/>
      <c r="EK30" s="438"/>
      <c r="EL30" s="438"/>
      <c r="EM30" s="438"/>
      <c r="EN30" s="438"/>
      <c r="EO30" s="438"/>
      <c r="EP30" s="438"/>
      <c r="EQ30" s="438"/>
      <c r="ER30" s="438"/>
      <c r="ES30" s="438"/>
      <c r="ET30" s="438"/>
      <c r="EU30" s="438"/>
      <c r="EV30" s="438"/>
      <c r="EW30" s="438"/>
      <c r="EX30" s="438"/>
      <c r="EY30" s="438"/>
      <c r="EZ30" s="438"/>
      <c r="FA30" s="438"/>
      <c r="FB30" s="438"/>
      <c r="FC30" s="438"/>
      <c r="FD30" s="438"/>
      <c r="FE30" s="438"/>
      <c r="FF30" s="438"/>
      <c r="FG30" s="438"/>
      <c r="FH30" s="438"/>
      <c r="FI30" s="438"/>
      <c r="FJ30" s="438"/>
      <c r="FK30" s="438"/>
      <c r="FL30" s="438"/>
      <c r="FM30" s="438"/>
      <c r="FN30" s="438"/>
      <c r="FO30" s="438"/>
      <c r="FP30" s="438"/>
      <c r="FQ30" s="438"/>
      <c r="FR30" s="438"/>
      <c r="FS30" s="438"/>
      <c r="FT30" s="438"/>
      <c r="FU30" s="438"/>
      <c r="FV30" s="438"/>
      <c r="FW30" s="438"/>
      <c r="FX30" s="438"/>
      <c r="FY30" s="438"/>
      <c r="FZ30" s="438"/>
      <c r="GA30" s="438"/>
      <c r="GB30" s="438"/>
      <c r="GC30" s="438"/>
      <c r="GD30" s="438"/>
      <c r="GE30" s="438"/>
      <c r="GF30" s="438"/>
      <c r="GG30" s="438"/>
      <c r="GH30" s="438"/>
      <c r="GI30" s="438"/>
      <c r="GJ30" s="438"/>
      <c r="GK30" s="438"/>
      <c r="GL30" s="438"/>
      <c r="GM30" s="438"/>
      <c r="GN30" s="438"/>
      <c r="GO30" s="438"/>
      <c r="GP30" s="438"/>
      <c r="GQ30" s="438"/>
      <c r="GR30" s="438"/>
      <c r="GS30" s="438"/>
      <c r="GT30" s="438"/>
      <c r="GU30" s="438"/>
      <c r="GV30" s="438"/>
      <c r="GW30" s="438"/>
      <c r="GX30" s="438"/>
      <c r="GY30" s="438"/>
      <c r="GZ30" s="438"/>
      <c r="HA30" s="438"/>
      <c r="HB30" s="438"/>
      <c r="HC30" s="438"/>
      <c r="HD30" s="438"/>
      <c r="HE30" s="438"/>
      <c r="HF30" s="438"/>
      <c r="HG30" s="438"/>
      <c r="HH30" s="438"/>
      <c r="HI30" s="438"/>
      <c r="HJ30" s="438"/>
      <c r="HK30" s="438"/>
      <c r="HL30" s="438"/>
      <c r="HM30" s="438"/>
      <c r="HN30" s="438"/>
      <c r="HO30" s="438"/>
      <c r="HP30" s="438"/>
      <c r="HQ30" s="438"/>
      <c r="HR30" s="438"/>
      <c r="HS30" s="438"/>
      <c r="HT30" s="438"/>
      <c r="HU30" s="438"/>
      <c r="HV30" s="438"/>
      <c r="HW30" s="438"/>
      <c r="HX30" s="438"/>
      <c r="HY30" s="438"/>
      <c r="HZ30" s="438"/>
      <c r="IA30" s="438"/>
      <c r="IB30" s="438"/>
      <c r="IC30" s="438"/>
      <c r="ID30" s="438"/>
      <c r="IE30" s="438"/>
      <c r="IF30" s="438"/>
      <c r="IG30" s="438"/>
      <c r="IH30" s="438"/>
      <c r="II30" s="438"/>
      <c r="IJ30" s="438"/>
      <c r="IK30" s="438"/>
      <c r="IL30" s="438"/>
      <c r="IM30" s="438"/>
      <c r="IN30" s="438"/>
      <c r="IO30" s="438"/>
      <c r="IP30" s="438"/>
      <c r="IQ30" s="438"/>
      <c r="IR30" s="438"/>
      <c r="IS30" s="438"/>
      <c r="IT30" s="438"/>
      <c r="IU30" s="438"/>
      <c r="IV30" s="438"/>
      <c r="IW30" s="438"/>
      <c r="IX30" s="438"/>
      <c r="IY30" s="438"/>
      <c r="IZ30" s="438"/>
      <c r="JA30" s="438"/>
      <c r="JB30" s="438"/>
      <c r="JC30" s="438"/>
      <c r="JD30" s="438"/>
      <c r="JE30" s="438"/>
      <c r="JF30" s="438"/>
      <c r="JG30" s="438"/>
      <c r="JH30" s="438"/>
      <c r="JI30" s="438"/>
      <c r="JJ30" s="438"/>
      <c r="JK30" s="438"/>
      <c r="JL30" s="438"/>
      <c r="JM30" s="438"/>
      <c r="JN30" s="438"/>
      <c r="JO30" s="438"/>
      <c r="JP30" s="438"/>
      <c r="JQ30" s="438"/>
      <c r="JR30" s="438"/>
      <c r="JS30" s="438"/>
      <c r="JT30" s="438"/>
      <c r="JU30" s="438"/>
      <c r="JV30" s="438"/>
      <c r="JW30" s="438"/>
      <c r="JX30" s="438"/>
      <c r="JY30" s="438"/>
      <c r="JZ30" s="438"/>
      <c r="KA30" s="438"/>
      <c r="KB30" s="438"/>
      <c r="KC30" s="438"/>
      <c r="KD30" s="438"/>
      <c r="KE30" s="438"/>
      <c r="KF30" s="438"/>
      <c r="KG30" s="438"/>
      <c r="KH30" s="438"/>
      <c r="KI30" s="438"/>
      <c r="KJ30" s="438"/>
      <c r="KK30" s="438"/>
      <c r="KL30" s="438"/>
      <c r="KM30" s="438"/>
      <c r="KN30" s="438"/>
      <c r="KO30" s="438"/>
      <c r="KP30" s="438"/>
      <c r="KQ30" s="438"/>
      <c r="KR30" s="438"/>
      <c r="KS30" s="438"/>
      <c r="KT30" s="438"/>
      <c r="KU30" s="438"/>
      <c r="KV30" s="438"/>
      <c r="KW30" s="438"/>
      <c r="KX30" s="438"/>
      <c r="KY30" s="438"/>
      <c r="KZ30" s="438"/>
      <c r="LA30" s="438"/>
      <c r="LB30" s="438"/>
      <c r="LC30" s="438"/>
      <c r="LD30" s="438"/>
      <c r="LE30" s="438"/>
      <c r="LF30" s="438"/>
      <c r="LG30" s="438"/>
      <c r="LH30" s="438"/>
      <c r="LI30" s="438"/>
      <c r="LJ30" s="438"/>
      <c r="LK30" s="438"/>
      <c r="LL30" s="438"/>
      <c r="LM30" s="438"/>
      <c r="LN30" s="438"/>
      <c r="LO30" s="438"/>
      <c r="LP30" s="438"/>
      <c r="LQ30" s="438"/>
      <c r="LR30" s="438"/>
      <c r="LS30" s="438"/>
      <c r="LT30" s="438"/>
      <c r="LU30" s="438"/>
      <c r="LV30" s="438"/>
      <c r="LW30" s="438"/>
      <c r="LX30" s="438"/>
      <c r="LY30" s="438"/>
      <c r="LZ30" s="438"/>
      <c r="MA30" s="438"/>
      <c r="MB30" s="438"/>
      <c r="MC30" s="438"/>
      <c r="MD30" s="438"/>
      <c r="ME30" s="438"/>
      <c r="MF30" s="438"/>
      <c r="MG30" s="438"/>
      <c r="MH30" s="438"/>
      <c r="MI30" s="438"/>
      <c r="MJ30" s="438"/>
      <c r="MK30" s="438"/>
      <c r="ML30" s="438"/>
      <c r="MM30" s="438"/>
      <c r="MN30" s="438"/>
      <c r="MO30" s="438"/>
      <c r="MP30" s="438"/>
      <c r="MQ30" s="438"/>
      <c r="MR30" s="438"/>
      <c r="MS30" s="438"/>
      <c r="MT30" s="438"/>
      <c r="MU30" s="438"/>
      <c r="MV30" s="438"/>
      <c r="MW30" s="438"/>
      <c r="MX30" s="438"/>
      <c r="MY30" s="438"/>
      <c r="MZ30" s="438"/>
      <c r="NA30" s="438"/>
      <c r="NB30" s="438"/>
      <c r="NC30" s="438"/>
      <c r="ND30" s="438"/>
      <c r="NE30" s="438"/>
      <c r="NF30" s="438"/>
      <c r="NG30" s="438"/>
      <c r="NH30" s="438"/>
      <c r="NI30" s="438"/>
      <c r="NJ30" s="438"/>
      <c r="NK30" s="438"/>
      <c r="NL30" s="438"/>
      <c r="NM30" s="438"/>
      <c r="NN30" s="438"/>
      <c r="NO30" s="438"/>
      <c r="NP30" s="438"/>
      <c r="NQ30" s="438"/>
      <c r="NR30" s="438"/>
      <c r="NS30" s="438"/>
      <c r="NT30" s="438"/>
      <c r="NU30" s="438"/>
      <c r="NV30" s="438"/>
      <c r="NW30" s="438"/>
      <c r="NX30" s="438"/>
      <c r="NY30" s="438"/>
      <c r="NZ30" s="438"/>
      <c r="OA30" s="438"/>
      <c r="OB30" s="438"/>
      <c r="OC30" s="438"/>
      <c r="OD30" s="438"/>
      <c r="OE30" s="438"/>
      <c r="OF30" s="438"/>
      <c r="OG30" s="438"/>
      <c r="OH30" s="438"/>
      <c r="OI30" s="438"/>
      <c r="OJ30" s="438"/>
      <c r="OK30" s="438"/>
      <c r="OL30" s="438"/>
      <c r="OM30" s="438"/>
      <c r="ON30" s="438"/>
      <c r="OO30" s="438"/>
      <c r="OP30" s="438"/>
      <c r="OQ30" s="438"/>
      <c r="OR30" s="438"/>
      <c r="OS30" s="438"/>
      <c r="OT30" s="438"/>
      <c r="OU30" s="438"/>
      <c r="OV30" s="438"/>
      <c r="OW30" s="438"/>
      <c r="OX30" s="438"/>
      <c r="OY30" s="438"/>
      <c r="OZ30" s="438"/>
      <c r="PA30" s="438"/>
      <c r="PB30" s="438"/>
      <c r="PC30" s="438"/>
      <c r="PD30" s="438"/>
      <c r="PE30" s="438"/>
      <c r="PF30" s="438"/>
      <c r="PG30" s="438"/>
      <c r="PH30" s="438"/>
      <c r="PI30" s="438"/>
      <c r="PJ30" s="438"/>
      <c r="PK30" s="438"/>
      <c r="PL30" s="438"/>
      <c r="PM30" s="438"/>
      <c r="PN30" s="438"/>
      <c r="PO30" s="438"/>
      <c r="PP30" s="438"/>
      <c r="PQ30" s="438"/>
      <c r="PR30" s="438"/>
      <c r="PS30" s="438"/>
      <c r="PT30" s="438"/>
      <c r="PU30" s="438"/>
      <c r="PV30" s="438"/>
      <c r="PW30" s="438"/>
      <c r="PX30" s="438"/>
      <c r="PY30" s="438"/>
      <c r="PZ30" s="438"/>
      <c r="QA30" s="438"/>
      <c r="QB30" s="438"/>
      <c r="QC30" s="438"/>
      <c r="QD30" s="438"/>
      <c r="QE30" s="438"/>
      <c r="QF30" s="438"/>
      <c r="QG30" s="438"/>
      <c r="QH30" s="438"/>
      <c r="QI30" s="438"/>
      <c r="QJ30" s="438"/>
      <c r="QK30" s="438"/>
      <c r="QL30" s="438"/>
      <c r="QM30" s="438"/>
      <c r="QN30" s="438"/>
      <c r="QO30" s="438"/>
      <c r="QP30" s="438"/>
      <c r="QQ30" s="438"/>
      <c r="QR30" s="438"/>
      <c r="QS30" s="438"/>
      <c r="QT30" s="438"/>
      <c r="QU30" s="438"/>
      <c r="QV30" s="438"/>
      <c r="QW30" s="438"/>
      <c r="QX30" s="438"/>
      <c r="QY30" s="438"/>
      <c r="QZ30" s="438"/>
      <c r="RA30" s="438"/>
      <c r="RB30" s="438"/>
      <c r="RC30" s="438"/>
      <c r="RD30" s="438"/>
      <c r="RE30" s="438"/>
      <c r="RF30" s="438"/>
      <c r="RG30" s="438"/>
      <c r="RH30" s="438"/>
      <c r="RI30" s="438"/>
      <c r="RJ30" s="438"/>
      <c r="RK30" s="438"/>
      <c r="RL30" s="438"/>
      <c r="RM30" s="438"/>
      <c r="RN30" s="438"/>
      <c r="RO30" s="438"/>
      <c r="RP30" s="438"/>
      <c r="RQ30" s="438"/>
      <c r="RR30" s="438"/>
      <c r="RS30" s="438"/>
      <c r="RT30" s="438"/>
      <c r="RU30" s="438"/>
      <c r="RV30" s="438"/>
      <c r="RW30" s="438"/>
      <c r="RX30" s="438"/>
      <c r="RY30" s="438"/>
      <c r="RZ30" s="438"/>
      <c r="SA30" s="438"/>
      <c r="SB30" s="438"/>
      <c r="SC30" s="438"/>
      <c r="SD30" s="438"/>
      <c r="SE30" s="438"/>
      <c r="SF30" s="438"/>
      <c r="SG30" s="438"/>
      <c r="SH30" s="438"/>
      <c r="SI30" s="438"/>
      <c r="SJ30" s="438"/>
      <c r="SK30" s="438"/>
      <c r="SL30" s="438"/>
      <c r="SM30" s="438"/>
      <c r="SN30" s="438"/>
      <c r="SO30" s="438"/>
      <c r="SP30" s="438"/>
      <c r="SQ30" s="438"/>
      <c r="SR30" s="438"/>
      <c r="SS30" s="438"/>
      <c r="ST30" s="438"/>
      <c r="SU30" s="438"/>
      <c r="SV30" s="438"/>
      <c r="SW30" s="438"/>
      <c r="SX30" s="438"/>
      <c r="SY30" s="438"/>
      <c r="SZ30" s="438"/>
      <c r="TA30" s="438"/>
      <c r="TB30" s="438"/>
      <c r="TC30" s="438"/>
      <c r="TD30" s="438"/>
      <c r="TE30" s="438"/>
      <c r="TF30" s="438"/>
      <c r="TG30" s="438"/>
      <c r="TH30" s="438"/>
      <c r="TI30" s="438"/>
      <c r="TJ30" s="438"/>
      <c r="TK30" s="438"/>
      <c r="TL30" s="438"/>
      <c r="TM30" s="438"/>
      <c r="TN30" s="438"/>
      <c r="TO30" s="438"/>
      <c r="TP30" s="438"/>
      <c r="TQ30" s="438"/>
      <c r="TR30" s="438"/>
      <c r="TS30" s="438"/>
      <c r="TT30" s="438"/>
      <c r="TU30" s="438"/>
      <c r="TV30" s="438"/>
      <c r="TW30" s="438"/>
      <c r="TX30" s="438"/>
      <c r="TY30" s="438"/>
      <c r="TZ30" s="438"/>
      <c r="UA30" s="438"/>
      <c r="UB30" s="438"/>
      <c r="UC30" s="438"/>
      <c r="UD30" s="438"/>
      <c r="UE30" s="438"/>
      <c r="UF30" s="438"/>
      <c r="UG30" s="438"/>
      <c r="UH30" s="438"/>
      <c r="UI30" s="438"/>
      <c r="UJ30" s="438"/>
      <c r="UK30" s="438"/>
      <c r="UL30" s="438"/>
      <c r="UM30" s="438"/>
      <c r="UN30" s="438"/>
      <c r="UO30" s="438"/>
      <c r="UP30" s="438"/>
      <c r="UQ30" s="438"/>
      <c r="UR30" s="438"/>
      <c r="US30" s="438"/>
      <c r="UT30" s="438"/>
      <c r="UU30" s="438"/>
      <c r="UV30" s="438"/>
      <c r="UW30" s="438"/>
      <c r="UX30" s="438"/>
      <c r="UY30" s="438"/>
      <c r="UZ30" s="438"/>
      <c r="VA30" s="438"/>
      <c r="VB30" s="438"/>
      <c r="VC30" s="438"/>
      <c r="VD30" s="438"/>
      <c r="VE30" s="438"/>
      <c r="VF30" s="438"/>
      <c r="VG30" s="438"/>
      <c r="VH30" s="438"/>
      <c r="VI30" s="438"/>
      <c r="VJ30" s="438"/>
      <c r="VK30" s="438"/>
      <c r="VL30" s="438"/>
      <c r="VM30" s="438"/>
      <c r="VN30" s="438"/>
      <c r="VO30" s="438"/>
      <c r="VP30" s="438"/>
      <c r="VQ30" s="438"/>
      <c r="VR30" s="438"/>
      <c r="VS30" s="438"/>
      <c r="VT30" s="438"/>
      <c r="VU30" s="438"/>
      <c r="VV30" s="438"/>
      <c r="VW30" s="438"/>
      <c r="VX30" s="438"/>
      <c r="VY30" s="438"/>
      <c r="VZ30" s="438"/>
      <c r="WA30" s="438"/>
      <c r="WB30" s="438"/>
      <c r="WC30" s="438"/>
      <c r="WD30" s="438"/>
      <c r="WE30" s="438"/>
      <c r="WF30" s="438"/>
      <c r="WG30" s="438"/>
      <c r="WH30" s="438"/>
      <c r="WI30" s="438"/>
      <c r="WJ30" s="438"/>
      <c r="WK30" s="438"/>
      <c r="WL30" s="438"/>
      <c r="WM30" s="438"/>
      <c r="WN30" s="438"/>
      <c r="WO30" s="438"/>
      <c r="WP30" s="438"/>
      <c r="WQ30" s="438"/>
      <c r="WR30" s="438"/>
      <c r="WS30" s="438"/>
      <c r="WT30" s="438"/>
      <c r="WU30" s="438"/>
      <c r="WV30" s="438"/>
      <c r="WW30" s="438"/>
      <c r="WX30" s="438"/>
      <c r="WY30" s="438"/>
      <c r="WZ30" s="438"/>
      <c r="XA30" s="438"/>
      <c r="XB30" s="438"/>
      <c r="XC30" s="438"/>
      <c r="XD30" s="438"/>
      <c r="XE30" s="438"/>
      <c r="XF30" s="438"/>
    </row>
    <row r="31" spans="1:630" s="163" customFormat="1" ht="28.5" x14ac:dyDescent="0.2">
      <c r="A31" s="187"/>
      <c r="B31" s="379" t="s">
        <v>579</v>
      </c>
      <c r="C31" s="188" t="s">
        <v>75</v>
      </c>
      <c r="D31" s="379"/>
      <c r="E31" s="379" t="s">
        <v>2279</v>
      </c>
      <c r="F31" s="261" t="s">
        <v>1979</v>
      </c>
      <c r="G31" s="436"/>
      <c r="H31" s="379" t="s">
        <v>8377</v>
      </c>
      <c r="I31" s="388" t="s">
        <v>1001</v>
      </c>
      <c r="J31" s="461"/>
      <c r="K31" s="461"/>
      <c r="L31" s="186" t="s">
        <v>6444</v>
      </c>
      <c r="M31" s="379" t="s">
        <v>1850</v>
      </c>
      <c r="N31" s="187" t="s">
        <v>6214</v>
      </c>
      <c r="O31" s="379">
        <v>60902</v>
      </c>
      <c r="P31" s="380">
        <v>41253</v>
      </c>
      <c r="Q31" s="380">
        <v>43078</v>
      </c>
      <c r="R31" s="380">
        <v>43078</v>
      </c>
      <c r="S31" s="381">
        <v>5</v>
      </c>
      <c r="T31" s="166">
        <f t="shared" ca="1" si="0"/>
        <v>42277</v>
      </c>
      <c r="U31" s="162">
        <f t="shared" ca="1" si="1"/>
        <v>789</v>
      </c>
      <c r="V31" s="382">
        <v>821697</v>
      </c>
      <c r="W31" s="382">
        <v>4108485</v>
      </c>
      <c r="X31" s="437"/>
      <c r="Y31" s="437"/>
      <c r="Z31" s="379" t="s">
        <v>3879</v>
      </c>
      <c r="AA31" s="379" t="s">
        <v>840</v>
      </c>
      <c r="AB31" s="379"/>
      <c r="AC31" s="436"/>
      <c r="AD31" s="436"/>
      <c r="AE31" s="438"/>
      <c r="AF31" s="438"/>
      <c r="AG31" s="438"/>
      <c r="AH31" s="438"/>
      <c r="AI31" s="438"/>
      <c r="AJ31" s="438"/>
      <c r="AK31" s="438"/>
      <c r="AL31" s="438"/>
      <c r="AM31" s="438"/>
      <c r="AN31" s="438"/>
      <c r="AO31" s="438"/>
      <c r="AP31" s="438"/>
      <c r="AQ31" s="438"/>
      <c r="AR31" s="438"/>
      <c r="AS31" s="438"/>
      <c r="AT31" s="438"/>
      <c r="AU31" s="438"/>
      <c r="AV31" s="438"/>
      <c r="AW31" s="438"/>
      <c r="AX31" s="438"/>
      <c r="AY31" s="438"/>
      <c r="AZ31" s="438"/>
      <c r="BA31" s="438"/>
      <c r="BB31" s="438"/>
      <c r="BC31" s="438"/>
      <c r="BD31" s="438"/>
      <c r="BE31" s="438"/>
      <c r="BF31" s="438"/>
      <c r="BG31" s="438"/>
      <c r="BH31" s="438"/>
      <c r="BI31" s="438"/>
      <c r="BJ31" s="438"/>
      <c r="BK31" s="438"/>
      <c r="BL31" s="438"/>
      <c r="BM31" s="438"/>
      <c r="BN31" s="438"/>
      <c r="BO31" s="438"/>
      <c r="BP31" s="438"/>
      <c r="BQ31" s="438"/>
      <c r="BR31" s="438"/>
      <c r="BS31" s="438"/>
      <c r="BT31" s="438"/>
      <c r="BU31" s="438"/>
      <c r="BV31" s="438"/>
      <c r="BW31" s="438"/>
      <c r="BX31" s="438"/>
      <c r="BY31" s="438"/>
      <c r="BZ31" s="438"/>
      <c r="CA31" s="438"/>
      <c r="CB31" s="438"/>
      <c r="CC31" s="438"/>
      <c r="CD31" s="438"/>
      <c r="CE31" s="438"/>
      <c r="CF31" s="438"/>
      <c r="CG31" s="438"/>
      <c r="CH31" s="438"/>
      <c r="CI31" s="438"/>
      <c r="CJ31" s="438"/>
      <c r="CK31" s="438"/>
      <c r="CL31" s="438"/>
      <c r="CM31" s="438"/>
      <c r="CN31" s="438"/>
      <c r="CO31" s="438"/>
      <c r="CP31" s="438"/>
      <c r="CQ31" s="438"/>
      <c r="CR31" s="438"/>
      <c r="CS31" s="438"/>
      <c r="CT31" s="438"/>
      <c r="CU31" s="438"/>
      <c r="CV31" s="438"/>
      <c r="CW31" s="438"/>
      <c r="CX31" s="438"/>
      <c r="CY31" s="438"/>
      <c r="CZ31" s="438"/>
      <c r="DA31" s="438"/>
      <c r="DB31" s="438"/>
      <c r="DC31" s="438"/>
      <c r="DD31" s="438"/>
      <c r="DE31" s="438"/>
      <c r="DF31" s="438"/>
      <c r="DG31" s="438"/>
      <c r="DH31" s="438"/>
      <c r="DI31" s="438"/>
      <c r="DJ31" s="438"/>
      <c r="DK31" s="438"/>
      <c r="DL31" s="438"/>
      <c r="DM31" s="438"/>
      <c r="DN31" s="438"/>
      <c r="DO31" s="438"/>
      <c r="DP31" s="438"/>
      <c r="DQ31" s="438"/>
      <c r="DR31" s="438"/>
      <c r="DS31" s="438"/>
      <c r="DT31" s="438"/>
      <c r="DU31" s="438"/>
      <c r="DV31" s="438"/>
      <c r="DW31" s="438"/>
      <c r="DX31" s="438"/>
      <c r="DY31" s="438"/>
      <c r="DZ31" s="438"/>
      <c r="EA31" s="438"/>
      <c r="EB31" s="438"/>
      <c r="EC31" s="438"/>
      <c r="ED31" s="438"/>
      <c r="EE31" s="438"/>
      <c r="EF31" s="438"/>
      <c r="EG31" s="438"/>
      <c r="EH31" s="438"/>
      <c r="EI31" s="438"/>
      <c r="EJ31" s="438"/>
      <c r="EK31" s="438"/>
      <c r="EL31" s="438"/>
      <c r="EM31" s="438"/>
      <c r="EN31" s="438"/>
      <c r="EO31" s="438"/>
      <c r="EP31" s="438"/>
      <c r="EQ31" s="438"/>
      <c r="ER31" s="438"/>
      <c r="ES31" s="438"/>
      <c r="ET31" s="438"/>
      <c r="EU31" s="438"/>
      <c r="EV31" s="438"/>
      <c r="EW31" s="438"/>
      <c r="EX31" s="438"/>
      <c r="EY31" s="438"/>
      <c r="EZ31" s="438"/>
      <c r="FA31" s="438"/>
      <c r="FB31" s="438"/>
      <c r="FC31" s="438"/>
      <c r="FD31" s="438"/>
      <c r="FE31" s="438"/>
      <c r="FF31" s="438"/>
      <c r="FG31" s="438"/>
      <c r="FH31" s="438"/>
      <c r="FI31" s="438"/>
      <c r="FJ31" s="438"/>
      <c r="FK31" s="438"/>
      <c r="FL31" s="438"/>
      <c r="FM31" s="438"/>
      <c r="FN31" s="438"/>
      <c r="FO31" s="438"/>
      <c r="FP31" s="438"/>
      <c r="FQ31" s="438"/>
      <c r="FR31" s="438"/>
      <c r="FS31" s="438"/>
      <c r="FT31" s="438"/>
      <c r="FU31" s="438"/>
      <c r="FV31" s="438"/>
      <c r="FW31" s="438"/>
      <c r="FX31" s="438"/>
      <c r="FY31" s="438"/>
      <c r="FZ31" s="438"/>
      <c r="GA31" s="438"/>
      <c r="GB31" s="438"/>
      <c r="GC31" s="438"/>
      <c r="GD31" s="438"/>
      <c r="GE31" s="438"/>
      <c r="GF31" s="438"/>
      <c r="GG31" s="438"/>
      <c r="GH31" s="438"/>
      <c r="GI31" s="438"/>
      <c r="GJ31" s="438"/>
      <c r="GK31" s="438"/>
      <c r="GL31" s="438"/>
      <c r="GM31" s="438"/>
      <c r="GN31" s="438"/>
      <c r="GO31" s="438"/>
      <c r="GP31" s="438"/>
      <c r="GQ31" s="438"/>
      <c r="GR31" s="438"/>
      <c r="GS31" s="438"/>
      <c r="GT31" s="438"/>
      <c r="GU31" s="438"/>
      <c r="GV31" s="438"/>
      <c r="GW31" s="438"/>
      <c r="GX31" s="438"/>
      <c r="GY31" s="438"/>
      <c r="GZ31" s="438"/>
      <c r="HA31" s="438"/>
      <c r="HB31" s="438"/>
      <c r="HC31" s="438"/>
      <c r="HD31" s="438"/>
      <c r="HE31" s="438"/>
      <c r="HF31" s="438"/>
      <c r="HG31" s="438"/>
      <c r="HH31" s="438"/>
      <c r="HI31" s="438"/>
      <c r="HJ31" s="438"/>
      <c r="HK31" s="438"/>
      <c r="HL31" s="438"/>
      <c r="HM31" s="438"/>
      <c r="HN31" s="438"/>
      <c r="HO31" s="438"/>
      <c r="HP31" s="438"/>
      <c r="HQ31" s="438"/>
      <c r="HR31" s="438"/>
      <c r="HS31" s="438"/>
      <c r="HT31" s="438"/>
      <c r="HU31" s="438"/>
      <c r="HV31" s="438"/>
      <c r="HW31" s="438"/>
      <c r="HX31" s="438"/>
      <c r="HY31" s="438"/>
      <c r="HZ31" s="438"/>
      <c r="IA31" s="438"/>
      <c r="IB31" s="438"/>
      <c r="IC31" s="438"/>
      <c r="ID31" s="438"/>
      <c r="IE31" s="438"/>
      <c r="IF31" s="438"/>
      <c r="IG31" s="438"/>
      <c r="IH31" s="438"/>
      <c r="II31" s="438"/>
      <c r="IJ31" s="438"/>
      <c r="IK31" s="438"/>
      <c r="IL31" s="438"/>
      <c r="IM31" s="438"/>
      <c r="IN31" s="438"/>
      <c r="IO31" s="438"/>
      <c r="IP31" s="438"/>
      <c r="IQ31" s="438"/>
      <c r="IR31" s="438"/>
      <c r="IS31" s="438"/>
      <c r="IT31" s="438"/>
      <c r="IU31" s="438"/>
      <c r="IV31" s="438"/>
      <c r="IW31" s="438"/>
      <c r="IX31" s="438"/>
      <c r="IY31" s="438"/>
      <c r="IZ31" s="438"/>
      <c r="JA31" s="438"/>
      <c r="JB31" s="438"/>
      <c r="JC31" s="438"/>
      <c r="JD31" s="438"/>
      <c r="JE31" s="438"/>
      <c r="JF31" s="438"/>
      <c r="JG31" s="438"/>
      <c r="JH31" s="438"/>
      <c r="JI31" s="438"/>
      <c r="JJ31" s="438"/>
      <c r="JK31" s="438"/>
      <c r="JL31" s="438"/>
      <c r="JM31" s="438"/>
      <c r="JN31" s="438"/>
      <c r="JO31" s="438"/>
      <c r="JP31" s="438"/>
      <c r="JQ31" s="438"/>
      <c r="JR31" s="438"/>
      <c r="JS31" s="438"/>
      <c r="JT31" s="438"/>
      <c r="JU31" s="438"/>
      <c r="JV31" s="438"/>
      <c r="JW31" s="438"/>
      <c r="JX31" s="438"/>
      <c r="JY31" s="438"/>
      <c r="JZ31" s="438"/>
      <c r="KA31" s="438"/>
      <c r="KB31" s="438"/>
      <c r="KC31" s="438"/>
      <c r="KD31" s="438"/>
      <c r="KE31" s="438"/>
      <c r="KF31" s="438"/>
      <c r="KG31" s="438"/>
      <c r="KH31" s="438"/>
      <c r="KI31" s="438"/>
      <c r="KJ31" s="438"/>
      <c r="KK31" s="438"/>
      <c r="KL31" s="438"/>
      <c r="KM31" s="438"/>
      <c r="KN31" s="438"/>
      <c r="KO31" s="438"/>
      <c r="KP31" s="438"/>
      <c r="KQ31" s="438"/>
      <c r="KR31" s="438"/>
      <c r="KS31" s="438"/>
      <c r="KT31" s="438"/>
      <c r="KU31" s="438"/>
      <c r="KV31" s="438"/>
      <c r="KW31" s="438"/>
      <c r="KX31" s="438"/>
      <c r="KY31" s="438"/>
      <c r="KZ31" s="438"/>
      <c r="LA31" s="438"/>
      <c r="LB31" s="438"/>
      <c r="LC31" s="438"/>
      <c r="LD31" s="438"/>
      <c r="LE31" s="438"/>
      <c r="LF31" s="438"/>
      <c r="LG31" s="438"/>
      <c r="LH31" s="438"/>
      <c r="LI31" s="438"/>
      <c r="LJ31" s="438"/>
      <c r="LK31" s="438"/>
      <c r="LL31" s="438"/>
      <c r="LM31" s="438"/>
      <c r="LN31" s="438"/>
      <c r="LO31" s="438"/>
      <c r="LP31" s="438"/>
      <c r="LQ31" s="438"/>
      <c r="LR31" s="438"/>
      <c r="LS31" s="438"/>
      <c r="LT31" s="438"/>
      <c r="LU31" s="438"/>
      <c r="LV31" s="438"/>
      <c r="LW31" s="438"/>
      <c r="LX31" s="438"/>
      <c r="LY31" s="438"/>
      <c r="LZ31" s="438"/>
      <c r="MA31" s="438"/>
      <c r="MB31" s="438"/>
      <c r="MC31" s="438"/>
      <c r="MD31" s="438"/>
      <c r="ME31" s="438"/>
      <c r="MF31" s="438"/>
      <c r="MG31" s="438"/>
      <c r="MH31" s="438"/>
      <c r="MI31" s="438"/>
      <c r="MJ31" s="438"/>
      <c r="MK31" s="438"/>
      <c r="ML31" s="438"/>
      <c r="MM31" s="438"/>
      <c r="MN31" s="438"/>
      <c r="MO31" s="438"/>
      <c r="MP31" s="438"/>
      <c r="MQ31" s="438"/>
      <c r="MR31" s="438"/>
      <c r="MS31" s="438"/>
      <c r="MT31" s="438"/>
      <c r="MU31" s="438"/>
      <c r="MV31" s="438"/>
      <c r="MW31" s="438"/>
      <c r="MX31" s="438"/>
      <c r="MY31" s="438"/>
      <c r="MZ31" s="438"/>
      <c r="NA31" s="438"/>
      <c r="NB31" s="438"/>
      <c r="NC31" s="438"/>
      <c r="ND31" s="438"/>
      <c r="NE31" s="438"/>
      <c r="NF31" s="438"/>
      <c r="NG31" s="438"/>
      <c r="NH31" s="438"/>
      <c r="NI31" s="438"/>
      <c r="NJ31" s="438"/>
      <c r="NK31" s="438"/>
      <c r="NL31" s="438"/>
      <c r="NM31" s="438"/>
      <c r="NN31" s="438"/>
      <c r="NO31" s="438"/>
      <c r="NP31" s="438"/>
      <c r="NQ31" s="438"/>
      <c r="NR31" s="438"/>
      <c r="NS31" s="438"/>
      <c r="NT31" s="438"/>
      <c r="NU31" s="438"/>
      <c r="NV31" s="438"/>
      <c r="NW31" s="438"/>
      <c r="NX31" s="438"/>
      <c r="NY31" s="438"/>
      <c r="NZ31" s="438"/>
      <c r="OA31" s="438"/>
      <c r="OB31" s="438"/>
      <c r="OC31" s="438"/>
      <c r="OD31" s="438"/>
      <c r="OE31" s="438"/>
      <c r="OF31" s="438"/>
      <c r="OG31" s="438"/>
      <c r="OH31" s="438"/>
      <c r="OI31" s="438"/>
      <c r="OJ31" s="438"/>
      <c r="OK31" s="438"/>
      <c r="OL31" s="438"/>
      <c r="OM31" s="438"/>
      <c r="ON31" s="438"/>
      <c r="OO31" s="438"/>
      <c r="OP31" s="438"/>
      <c r="OQ31" s="438"/>
      <c r="OR31" s="438"/>
      <c r="OS31" s="438"/>
      <c r="OT31" s="438"/>
      <c r="OU31" s="438"/>
      <c r="OV31" s="438"/>
      <c r="OW31" s="438"/>
      <c r="OX31" s="438"/>
      <c r="OY31" s="438"/>
      <c r="OZ31" s="438"/>
      <c r="PA31" s="438"/>
      <c r="PB31" s="438"/>
      <c r="PC31" s="438"/>
      <c r="PD31" s="438"/>
      <c r="PE31" s="438"/>
      <c r="PF31" s="438"/>
      <c r="PG31" s="438"/>
      <c r="PH31" s="438"/>
      <c r="PI31" s="438"/>
      <c r="PJ31" s="438"/>
      <c r="PK31" s="438"/>
      <c r="PL31" s="438"/>
      <c r="PM31" s="438"/>
      <c r="PN31" s="438"/>
      <c r="PO31" s="438"/>
      <c r="PP31" s="438"/>
      <c r="PQ31" s="438"/>
      <c r="PR31" s="438"/>
      <c r="PS31" s="438"/>
      <c r="PT31" s="438"/>
      <c r="PU31" s="438"/>
      <c r="PV31" s="438"/>
      <c r="PW31" s="438"/>
      <c r="PX31" s="438"/>
      <c r="PY31" s="438"/>
      <c r="PZ31" s="438"/>
      <c r="QA31" s="438"/>
      <c r="QB31" s="438"/>
      <c r="QC31" s="438"/>
      <c r="QD31" s="438"/>
      <c r="QE31" s="438"/>
      <c r="QF31" s="438"/>
      <c r="QG31" s="438"/>
      <c r="QH31" s="438"/>
      <c r="QI31" s="438"/>
      <c r="QJ31" s="438"/>
      <c r="QK31" s="438"/>
      <c r="QL31" s="438"/>
      <c r="QM31" s="438"/>
      <c r="QN31" s="438"/>
      <c r="QO31" s="438"/>
      <c r="QP31" s="438"/>
      <c r="QQ31" s="438"/>
      <c r="QR31" s="438"/>
      <c r="QS31" s="438"/>
      <c r="QT31" s="438"/>
      <c r="QU31" s="438"/>
      <c r="QV31" s="438"/>
      <c r="QW31" s="438"/>
      <c r="QX31" s="438"/>
      <c r="QY31" s="438"/>
      <c r="QZ31" s="438"/>
      <c r="RA31" s="438"/>
      <c r="RB31" s="438"/>
      <c r="RC31" s="438"/>
      <c r="RD31" s="438"/>
      <c r="RE31" s="438"/>
      <c r="RF31" s="438"/>
      <c r="RG31" s="438"/>
      <c r="RH31" s="438"/>
      <c r="RI31" s="438"/>
      <c r="RJ31" s="438"/>
      <c r="RK31" s="438"/>
      <c r="RL31" s="438"/>
      <c r="RM31" s="438"/>
      <c r="RN31" s="438"/>
      <c r="RO31" s="438"/>
      <c r="RP31" s="438"/>
      <c r="RQ31" s="438"/>
      <c r="RR31" s="438"/>
      <c r="RS31" s="438"/>
      <c r="RT31" s="438"/>
      <c r="RU31" s="438"/>
      <c r="RV31" s="438"/>
      <c r="RW31" s="438"/>
      <c r="RX31" s="438"/>
      <c r="RY31" s="438"/>
      <c r="RZ31" s="438"/>
      <c r="SA31" s="438"/>
      <c r="SB31" s="438"/>
      <c r="SC31" s="438"/>
      <c r="SD31" s="438"/>
      <c r="SE31" s="438"/>
      <c r="SF31" s="438"/>
      <c r="SG31" s="438"/>
      <c r="SH31" s="438"/>
      <c r="SI31" s="438"/>
      <c r="SJ31" s="438"/>
      <c r="SK31" s="438"/>
      <c r="SL31" s="438"/>
      <c r="SM31" s="438"/>
      <c r="SN31" s="438"/>
      <c r="SO31" s="438"/>
      <c r="SP31" s="438"/>
      <c r="SQ31" s="438"/>
      <c r="SR31" s="438"/>
      <c r="SS31" s="438"/>
      <c r="ST31" s="438"/>
      <c r="SU31" s="438"/>
      <c r="SV31" s="438"/>
      <c r="SW31" s="438"/>
      <c r="SX31" s="438"/>
      <c r="SY31" s="438"/>
      <c r="SZ31" s="438"/>
      <c r="TA31" s="438"/>
      <c r="TB31" s="438"/>
      <c r="TC31" s="438"/>
      <c r="TD31" s="438"/>
      <c r="TE31" s="438"/>
      <c r="TF31" s="438"/>
      <c r="TG31" s="438"/>
      <c r="TH31" s="438"/>
      <c r="TI31" s="438"/>
      <c r="TJ31" s="438"/>
      <c r="TK31" s="438"/>
      <c r="TL31" s="438"/>
      <c r="TM31" s="438"/>
      <c r="TN31" s="438"/>
      <c r="TO31" s="438"/>
      <c r="TP31" s="438"/>
      <c r="TQ31" s="438"/>
      <c r="TR31" s="438"/>
      <c r="TS31" s="438"/>
      <c r="TT31" s="438"/>
      <c r="TU31" s="438"/>
      <c r="TV31" s="438"/>
      <c r="TW31" s="438"/>
      <c r="TX31" s="438"/>
      <c r="TY31" s="438"/>
      <c r="TZ31" s="438"/>
      <c r="UA31" s="438"/>
      <c r="UB31" s="438"/>
      <c r="UC31" s="438"/>
      <c r="UD31" s="438"/>
      <c r="UE31" s="438"/>
      <c r="UF31" s="438"/>
      <c r="UG31" s="438"/>
      <c r="UH31" s="438"/>
      <c r="UI31" s="438"/>
      <c r="UJ31" s="438"/>
      <c r="UK31" s="438"/>
      <c r="UL31" s="438"/>
      <c r="UM31" s="438"/>
      <c r="UN31" s="438"/>
      <c r="UO31" s="438"/>
      <c r="UP31" s="438"/>
      <c r="UQ31" s="438"/>
      <c r="UR31" s="438"/>
      <c r="US31" s="438"/>
      <c r="UT31" s="438"/>
      <c r="UU31" s="438"/>
      <c r="UV31" s="438"/>
      <c r="UW31" s="438"/>
      <c r="UX31" s="438"/>
      <c r="UY31" s="438"/>
      <c r="UZ31" s="438"/>
      <c r="VA31" s="438"/>
      <c r="VB31" s="438"/>
      <c r="VC31" s="438"/>
      <c r="VD31" s="438"/>
      <c r="VE31" s="438"/>
      <c r="VF31" s="438"/>
      <c r="VG31" s="438"/>
      <c r="VH31" s="438"/>
      <c r="VI31" s="438"/>
      <c r="VJ31" s="438"/>
      <c r="VK31" s="438"/>
      <c r="VL31" s="438"/>
      <c r="VM31" s="438"/>
      <c r="VN31" s="438"/>
      <c r="VO31" s="438"/>
      <c r="VP31" s="438"/>
      <c r="VQ31" s="438"/>
      <c r="VR31" s="438"/>
      <c r="VS31" s="438"/>
      <c r="VT31" s="438"/>
      <c r="VU31" s="438"/>
      <c r="VV31" s="438"/>
      <c r="VW31" s="438"/>
      <c r="VX31" s="438"/>
      <c r="VY31" s="438"/>
      <c r="VZ31" s="438"/>
      <c r="WA31" s="438"/>
      <c r="WB31" s="438"/>
      <c r="WC31" s="438"/>
      <c r="WD31" s="438"/>
      <c r="WE31" s="438"/>
      <c r="WF31" s="438"/>
      <c r="WG31" s="438"/>
      <c r="WH31" s="438"/>
      <c r="WI31" s="438"/>
      <c r="WJ31" s="438"/>
      <c r="WK31" s="438"/>
      <c r="WL31" s="438"/>
      <c r="WM31" s="438"/>
      <c r="WN31" s="438"/>
      <c r="WO31" s="438"/>
      <c r="WP31" s="438"/>
      <c r="WQ31" s="438"/>
      <c r="WR31" s="438"/>
      <c r="WS31" s="438"/>
      <c r="WT31" s="438"/>
      <c r="WU31" s="438"/>
      <c r="WV31" s="438"/>
      <c r="WW31" s="438"/>
      <c r="WX31" s="438"/>
      <c r="WY31" s="438"/>
      <c r="WZ31" s="438"/>
      <c r="XA31" s="438"/>
      <c r="XB31" s="438"/>
      <c r="XC31" s="438"/>
      <c r="XD31" s="438"/>
      <c r="XE31" s="438"/>
      <c r="XF31" s="438"/>
    </row>
    <row r="32" spans="1:630" s="163" customFormat="1" ht="28.5" x14ac:dyDescent="0.2">
      <c r="A32" s="405"/>
      <c r="B32" s="379" t="s">
        <v>579</v>
      </c>
      <c r="C32" s="188" t="s">
        <v>75</v>
      </c>
      <c r="D32" s="405"/>
      <c r="E32" s="262" t="s">
        <v>5869</v>
      </c>
      <c r="F32" s="388" t="s">
        <v>1984</v>
      </c>
      <c r="G32" s="388"/>
      <c r="H32" s="379" t="s">
        <v>8377</v>
      </c>
      <c r="I32" s="388"/>
      <c r="J32" s="461" t="s">
        <v>8380</v>
      </c>
      <c r="K32" s="461"/>
      <c r="L32" s="108" t="s">
        <v>7044</v>
      </c>
      <c r="M32" s="273" t="s">
        <v>7045</v>
      </c>
      <c r="N32" s="187" t="s">
        <v>7046</v>
      </c>
      <c r="O32" s="187"/>
      <c r="P32" s="165">
        <v>39264</v>
      </c>
      <c r="Q32" s="165">
        <v>41547</v>
      </c>
      <c r="R32" s="405"/>
      <c r="S32" s="405"/>
      <c r="T32" s="405"/>
      <c r="U32" s="162"/>
      <c r="V32" s="405"/>
      <c r="W32" s="405"/>
      <c r="X32" s="405"/>
      <c r="Y32" s="405"/>
      <c r="Z32" s="345"/>
      <c r="AA32" s="345"/>
      <c r="AB32" s="345"/>
      <c r="AC32" s="405"/>
      <c r="AD32" s="405"/>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0"/>
      <c r="BR32" s="400"/>
      <c r="BS32" s="400"/>
      <c r="BT32" s="400"/>
      <c r="BU32" s="400"/>
      <c r="BV32" s="400"/>
      <c r="BW32" s="400"/>
      <c r="BX32" s="400"/>
      <c r="BY32" s="400"/>
      <c r="BZ32" s="400"/>
      <c r="CA32" s="400"/>
      <c r="CB32" s="400"/>
      <c r="CC32" s="400"/>
      <c r="CD32" s="400"/>
      <c r="CE32" s="400"/>
      <c r="CF32" s="400"/>
      <c r="CG32" s="400"/>
      <c r="CH32" s="400"/>
      <c r="CI32" s="400"/>
      <c r="CJ32" s="400"/>
      <c r="CK32" s="400"/>
      <c r="CL32" s="400"/>
      <c r="CM32" s="400"/>
      <c r="CN32" s="400"/>
      <c r="CO32" s="400"/>
      <c r="CP32" s="400"/>
      <c r="CQ32" s="400"/>
      <c r="CR32" s="400"/>
      <c r="CS32" s="400"/>
      <c r="CT32" s="400"/>
      <c r="CU32" s="400"/>
      <c r="CV32" s="400"/>
      <c r="CW32" s="400"/>
      <c r="CX32" s="400"/>
      <c r="CY32" s="400"/>
      <c r="CZ32" s="400"/>
      <c r="DA32" s="400"/>
      <c r="DB32" s="400"/>
      <c r="DC32" s="400"/>
      <c r="DD32" s="400"/>
      <c r="DE32" s="400"/>
      <c r="DF32" s="400"/>
      <c r="DG32" s="400"/>
      <c r="DH32" s="400"/>
      <c r="DI32" s="400"/>
      <c r="DJ32" s="400"/>
      <c r="DK32" s="400"/>
      <c r="DL32" s="400"/>
      <c r="DM32" s="400"/>
      <c r="DN32" s="400"/>
      <c r="DO32" s="400"/>
      <c r="DP32" s="400"/>
      <c r="DQ32" s="400"/>
      <c r="DR32" s="400"/>
      <c r="DS32" s="400"/>
      <c r="DT32" s="400"/>
      <c r="DU32" s="400"/>
      <c r="DV32" s="400"/>
      <c r="DW32" s="400"/>
      <c r="DX32" s="400"/>
      <c r="DY32" s="400"/>
      <c r="DZ32" s="400"/>
      <c r="EA32" s="400"/>
      <c r="EB32" s="400"/>
      <c r="EC32" s="400"/>
      <c r="ED32" s="400"/>
      <c r="EE32" s="400"/>
      <c r="EF32" s="400"/>
      <c r="EG32" s="400"/>
      <c r="EH32" s="400"/>
      <c r="EI32" s="400"/>
      <c r="EJ32" s="400"/>
      <c r="EK32" s="400"/>
      <c r="EL32" s="400"/>
      <c r="EM32" s="400"/>
      <c r="EN32" s="400"/>
      <c r="EO32" s="400"/>
      <c r="EP32" s="400"/>
      <c r="EQ32" s="400"/>
      <c r="ER32" s="400"/>
      <c r="ES32" s="400"/>
      <c r="ET32" s="400"/>
      <c r="EU32" s="400"/>
      <c r="EV32" s="400"/>
      <c r="EW32" s="400"/>
      <c r="EX32" s="400"/>
      <c r="EY32" s="400"/>
      <c r="EZ32" s="400"/>
      <c r="FA32" s="400"/>
      <c r="FB32" s="400"/>
      <c r="FC32" s="400"/>
      <c r="FD32" s="400"/>
      <c r="FE32" s="400"/>
      <c r="FF32" s="400"/>
      <c r="FG32" s="400"/>
      <c r="FH32" s="400"/>
      <c r="FI32" s="400"/>
      <c r="FJ32" s="400"/>
      <c r="FK32" s="400"/>
      <c r="FL32" s="400"/>
      <c r="FM32" s="400"/>
      <c r="FN32" s="400"/>
      <c r="FO32" s="400"/>
      <c r="FP32" s="400"/>
      <c r="FQ32" s="400"/>
      <c r="FR32" s="400"/>
      <c r="FS32" s="400"/>
      <c r="FT32" s="400"/>
      <c r="FU32" s="400"/>
      <c r="FV32" s="400"/>
      <c r="FW32" s="400"/>
      <c r="FX32" s="400"/>
      <c r="FY32" s="400"/>
      <c r="FZ32" s="400"/>
      <c r="GA32" s="400"/>
      <c r="GB32" s="400"/>
      <c r="GC32" s="400"/>
      <c r="GD32" s="400"/>
      <c r="GE32" s="400"/>
      <c r="GF32" s="400"/>
      <c r="GG32" s="400"/>
      <c r="GH32" s="400"/>
      <c r="GI32" s="400"/>
      <c r="GJ32" s="400"/>
      <c r="GK32" s="400"/>
      <c r="GL32" s="400"/>
      <c r="GM32" s="400"/>
      <c r="GN32" s="400"/>
      <c r="GO32" s="400"/>
      <c r="GP32" s="400"/>
      <c r="GQ32" s="400"/>
      <c r="GR32" s="400"/>
      <c r="GS32" s="400"/>
      <c r="GT32" s="400"/>
      <c r="GU32" s="400"/>
      <c r="GV32" s="400"/>
      <c r="GW32" s="400"/>
      <c r="GX32" s="400"/>
      <c r="GY32" s="400"/>
      <c r="GZ32" s="400"/>
      <c r="HA32" s="400"/>
      <c r="HB32" s="400"/>
      <c r="HC32" s="400"/>
      <c r="HD32" s="400"/>
      <c r="HE32" s="400"/>
      <c r="HF32" s="400"/>
      <c r="HG32" s="400"/>
      <c r="HH32" s="400"/>
      <c r="HI32" s="400"/>
      <c r="HJ32" s="400"/>
      <c r="HK32" s="400"/>
      <c r="HL32" s="400"/>
      <c r="HM32" s="400"/>
      <c r="HN32" s="400"/>
      <c r="HO32" s="400"/>
      <c r="HP32" s="400"/>
      <c r="HQ32" s="400"/>
      <c r="HR32" s="400"/>
      <c r="HS32" s="400"/>
      <c r="HT32" s="400"/>
      <c r="HU32" s="400"/>
      <c r="HV32" s="400"/>
      <c r="HW32" s="400"/>
      <c r="HX32" s="400"/>
      <c r="HY32" s="400"/>
      <c r="HZ32" s="400"/>
      <c r="IA32" s="400"/>
      <c r="IB32" s="400"/>
      <c r="IC32" s="400"/>
      <c r="ID32" s="400"/>
      <c r="IE32" s="400"/>
      <c r="IF32" s="400"/>
      <c r="IG32" s="400"/>
      <c r="IH32" s="400"/>
      <c r="II32" s="400"/>
      <c r="IJ32" s="400"/>
      <c r="IK32" s="400"/>
      <c r="IL32" s="400"/>
      <c r="IM32" s="400"/>
      <c r="IN32" s="400"/>
      <c r="IO32" s="400"/>
      <c r="IP32" s="400"/>
      <c r="IQ32" s="400"/>
      <c r="IR32" s="400"/>
      <c r="IS32" s="400"/>
      <c r="IT32" s="400"/>
      <c r="IU32" s="400"/>
      <c r="IV32" s="400"/>
      <c r="IW32" s="400"/>
      <c r="IX32" s="400"/>
      <c r="IY32" s="400"/>
      <c r="IZ32" s="400"/>
      <c r="JA32" s="400"/>
      <c r="JB32" s="400"/>
      <c r="JC32" s="400"/>
      <c r="JD32" s="400"/>
      <c r="JE32" s="400"/>
      <c r="JF32" s="400"/>
      <c r="JG32" s="400"/>
      <c r="JH32" s="400"/>
      <c r="JI32" s="400"/>
      <c r="JJ32" s="400"/>
      <c r="JK32" s="400"/>
      <c r="JL32" s="400"/>
      <c r="JM32" s="400"/>
      <c r="JN32" s="400"/>
      <c r="JO32" s="400"/>
      <c r="JP32" s="400"/>
      <c r="JQ32" s="400"/>
      <c r="JR32" s="400"/>
      <c r="JS32" s="400"/>
      <c r="JT32" s="400"/>
      <c r="JU32" s="400"/>
      <c r="JV32" s="400"/>
      <c r="JW32" s="400"/>
      <c r="JX32" s="400"/>
      <c r="JY32" s="400"/>
      <c r="JZ32" s="400"/>
      <c r="KA32" s="400"/>
      <c r="KB32" s="400"/>
      <c r="KC32" s="400"/>
      <c r="KD32" s="400"/>
      <c r="KE32" s="400"/>
      <c r="KF32" s="400"/>
      <c r="KG32" s="400"/>
      <c r="KH32" s="400"/>
      <c r="KI32" s="400"/>
      <c r="KJ32" s="400"/>
      <c r="KK32" s="400"/>
      <c r="KL32" s="400"/>
      <c r="KM32" s="400"/>
      <c r="KN32" s="400"/>
      <c r="KO32" s="400"/>
      <c r="KP32" s="400"/>
      <c r="KQ32" s="400"/>
      <c r="KR32" s="400"/>
      <c r="KS32" s="400"/>
      <c r="KT32" s="400"/>
      <c r="KU32" s="400"/>
      <c r="KV32" s="400"/>
      <c r="KW32" s="400"/>
      <c r="KX32" s="400"/>
      <c r="KY32" s="400"/>
      <c r="KZ32" s="400"/>
      <c r="LA32" s="400"/>
      <c r="LB32" s="400"/>
      <c r="LC32" s="400"/>
      <c r="LD32" s="400"/>
      <c r="LE32" s="400"/>
      <c r="LF32" s="400"/>
      <c r="LG32" s="400"/>
      <c r="LH32" s="400"/>
      <c r="LI32" s="400"/>
      <c r="LJ32" s="400"/>
      <c r="LK32" s="400"/>
      <c r="LL32" s="400"/>
      <c r="LM32" s="400"/>
      <c r="LN32" s="400"/>
      <c r="LO32" s="400"/>
      <c r="LP32" s="400"/>
      <c r="LQ32" s="400"/>
      <c r="LR32" s="400"/>
      <c r="LS32" s="400"/>
      <c r="LT32" s="400"/>
      <c r="LU32" s="400"/>
      <c r="LV32" s="400"/>
      <c r="LW32" s="400"/>
      <c r="LX32" s="400"/>
      <c r="LY32" s="400"/>
      <c r="LZ32" s="400"/>
      <c r="MA32" s="400"/>
      <c r="MB32" s="400"/>
      <c r="MC32" s="400"/>
      <c r="MD32" s="400"/>
      <c r="ME32" s="400"/>
      <c r="MF32" s="400"/>
      <c r="MG32" s="400"/>
      <c r="MH32" s="400"/>
      <c r="MI32" s="400"/>
      <c r="MJ32" s="400"/>
      <c r="MK32" s="400"/>
      <c r="ML32" s="400"/>
      <c r="MM32" s="400"/>
      <c r="MN32" s="400"/>
      <c r="MO32" s="400"/>
      <c r="MP32" s="400"/>
      <c r="MQ32" s="400"/>
      <c r="MR32" s="400"/>
      <c r="MS32" s="400"/>
      <c r="MT32" s="400"/>
      <c r="MU32" s="400"/>
      <c r="MV32" s="400"/>
      <c r="MW32" s="400"/>
      <c r="MX32" s="400"/>
      <c r="MY32" s="400"/>
      <c r="MZ32" s="400"/>
      <c r="NA32" s="400"/>
      <c r="NB32" s="400"/>
      <c r="NC32" s="400"/>
      <c r="ND32" s="400"/>
      <c r="NE32" s="400"/>
      <c r="NF32" s="400"/>
      <c r="NG32" s="400"/>
      <c r="NH32" s="400"/>
      <c r="NI32" s="400"/>
      <c r="NJ32" s="400"/>
      <c r="NK32" s="400"/>
      <c r="NL32" s="400"/>
      <c r="NM32" s="400"/>
      <c r="NN32" s="400"/>
      <c r="NO32" s="400"/>
      <c r="NP32" s="400"/>
      <c r="NQ32" s="400"/>
      <c r="NR32" s="400"/>
      <c r="NS32" s="400"/>
      <c r="NT32" s="400"/>
      <c r="NU32" s="400"/>
      <c r="NV32" s="400"/>
      <c r="NW32" s="400"/>
      <c r="NX32" s="400"/>
      <c r="NY32" s="400"/>
      <c r="NZ32" s="400"/>
      <c r="OA32" s="400"/>
      <c r="OB32" s="400"/>
      <c r="OC32" s="400"/>
      <c r="OD32" s="400"/>
      <c r="OE32" s="400"/>
      <c r="OF32" s="400"/>
      <c r="OG32" s="400"/>
      <c r="OH32" s="400"/>
      <c r="OI32" s="400"/>
      <c r="OJ32" s="400"/>
      <c r="OK32" s="400"/>
      <c r="OL32" s="400"/>
      <c r="OM32" s="400"/>
      <c r="ON32" s="400"/>
      <c r="OO32" s="400"/>
      <c r="OP32" s="400"/>
      <c r="OQ32" s="400"/>
      <c r="OR32" s="400"/>
      <c r="OS32" s="400"/>
      <c r="OT32" s="400"/>
      <c r="OU32" s="400"/>
      <c r="OV32" s="400"/>
      <c r="OW32" s="400"/>
      <c r="OX32" s="400"/>
      <c r="OY32" s="400"/>
      <c r="OZ32" s="400"/>
      <c r="PA32" s="400"/>
      <c r="PB32" s="400"/>
      <c r="PC32" s="400"/>
      <c r="PD32" s="400"/>
      <c r="PE32" s="400"/>
      <c r="PF32" s="400"/>
      <c r="PG32" s="400"/>
      <c r="PH32" s="400"/>
      <c r="PI32" s="400"/>
      <c r="PJ32" s="400"/>
      <c r="PK32" s="400"/>
      <c r="PL32" s="400"/>
      <c r="PM32" s="400"/>
      <c r="PN32" s="400"/>
      <c r="PO32" s="400"/>
      <c r="PP32" s="400"/>
      <c r="PQ32" s="400"/>
      <c r="PR32" s="400"/>
      <c r="PS32" s="400"/>
      <c r="PT32" s="400"/>
      <c r="PU32" s="400"/>
      <c r="PV32" s="400"/>
      <c r="PW32" s="400"/>
      <c r="PX32" s="400"/>
      <c r="PY32" s="400"/>
      <c r="PZ32" s="400"/>
      <c r="QA32" s="400"/>
      <c r="QB32" s="400"/>
      <c r="QC32" s="400"/>
      <c r="QD32" s="400"/>
      <c r="QE32" s="400"/>
      <c r="QF32" s="400"/>
      <c r="QG32" s="400"/>
      <c r="QH32" s="400"/>
      <c r="QI32" s="400"/>
      <c r="QJ32" s="400"/>
      <c r="QK32" s="400"/>
      <c r="QL32" s="400"/>
      <c r="QM32" s="400"/>
      <c r="QN32" s="400"/>
      <c r="QO32" s="400"/>
      <c r="QP32" s="400"/>
      <c r="QQ32" s="400"/>
      <c r="QR32" s="400"/>
      <c r="QS32" s="400"/>
      <c r="QT32" s="400"/>
      <c r="QU32" s="400"/>
      <c r="QV32" s="400"/>
      <c r="QW32" s="400"/>
      <c r="QX32" s="400"/>
      <c r="QY32" s="400"/>
      <c r="QZ32" s="400"/>
      <c r="RA32" s="400"/>
      <c r="RB32" s="400"/>
      <c r="RC32" s="400"/>
      <c r="RD32" s="400"/>
      <c r="RE32" s="400"/>
      <c r="RF32" s="400"/>
      <c r="RG32" s="400"/>
      <c r="RH32" s="400"/>
      <c r="RI32" s="400"/>
      <c r="RJ32" s="400"/>
      <c r="RK32" s="400"/>
      <c r="RL32" s="400"/>
      <c r="RM32" s="400"/>
      <c r="RN32" s="400"/>
      <c r="RO32" s="400"/>
      <c r="RP32" s="400"/>
      <c r="RQ32" s="400"/>
      <c r="RR32" s="400"/>
      <c r="RS32" s="400"/>
      <c r="RT32" s="400"/>
      <c r="RU32" s="400"/>
      <c r="RV32" s="400"/>
      <c r="RW32" s="400"/>
      <c r="RX32" s="400"/>
      <c r="RY32" s="400"/>
      <c r="RZ32" s="400"/>
      <c r="SA32" s="400"/>
      <c r="SB32" s="400"/>
      <c r="SC32" s="400"/>
      <c r="SD32" s="400"/>
      <c r="SE32" s="400"/>
      <c r="SF32" s="400"/>
      <c r="SG32" s="400"/>
      <c r="SH32" s="400"/>
      <c r="SI32" s="400"/>
      <c r="SJ32" s="400"/>
      <c r="SK32" s="400"/>
      <c r="SL32" s="400"/>
      <c r="SM32" s="400"/>
      <c r="SN32" s="400"/>
      <c r="SO32" s="400"/>
      <c r="SP32" s="400"/>
      <c r="SQ32" s="400"/>
      <c r="SR32" s="400"/>
      <c r="SS32" s="400"/>
      <c r="ST32" s="400"/>
      <c r="SU32" s="400"/>
      <c r="SV32" s="400"/>
      <c r="SW32" s="400"/>
      <c r="SX32" s="400"/>
      <c r="SY32" s="400"/>
      <c r="SZ32" s="400"/>
      <c r="TA32" s="400"/>
      <c r="TB32" s="400"/>
      <c r="TC32" s="400"/>
      <c r="TD32" s="400"/>
      <c r="TE32" s="400"/>
      <c r="TF32" s="400"/>
      <c r="TG32" s="400"/>
      <c r="TH32" s="400"/>
      <c r="TI32" s="400"/>
      <c r="TJ32" s="400"/>
      <c r="TK32" s="400"/>
      <c r="TL32" s="400"/>
      <c r="TM32" s="400"/>
      <c r="TN32" s="400"/>
      <c r="TO32" s="400"/>
      <c r="TP32" s="400"/>
      <c r="TQ32" s="400"/>
      <c r="TR32" s="400"/>
      <c r="TS32" s="400"/>
      <c r="TT32" s="400"/>
      <c r="TU32" s="400"/>
      <c r="TV32" s="400"/>
      <c r="TW32" s="400"/>
      <c r="TX32" s="400"/>
      <c r="TY32" s="400"/>
      <c r="TZ32" s="400"/>
      <c r="UA32" s="400"/>
      <c r="UB32" s="400"/>
      <c r="UC32" s="400"/>
      <c r="UD32" s="400"/>
      <c r="UE32" s="400"/>
      <c r="UF32" s="400"/>
      <c r="UG32" s="400"/>
      <c r="UH32" s="400"/>
      <c r="UI32" s="400"/>
      <c r="UJ32" s="400"/>
      <c r="UK32" s="400"/>
      <c r="UL32" s="400"/>
      <c r="UM32" s="400"/>
      <c r="UN32" s="400"/>
      <c r="UO32" s="400"/>
      <c r="UP32" s="400"/>
      <c r="UQ32" s="400"/>
      <c r="UR32" s="400"/>
      <c r="US32" s="400"/>
      <c r="UT32" s="400"/>
      <c r="UU32" s="400"/>
      <c r="UV32" s="400"/>
      <c r="UW32" s="400"/>
      <c r="UX32" s="400"/>
      <c r="UY32" s="400"/>
      <c r="UZ32" s="400"/>
      <c r="VA32" s="400"/>
      <c r="VB32" s="400"/>
      <c r="VC32" s="400"/>
      <c r="VD32" s="400"/>
      <c r="VE32" s="400"/>
      <c r="VF32" s="400"/>
      <c r="VG32" s="400"/>
      <c r="VH32" s="400"/>
      <c r="VI32" s="400"/>
      <c r="VJ32" s="400"/>
      <c r="VK32" s="400"/>
      <c r="VL32" s="400"/>
      <c r="VM32" s="400"/>
      <c r="VN32" s="400"/>
      <c r="VO32" s="400"/>
      <c r="VP32" s="400"/>
      <c r="VQ32" s="400"/>
      <c r="VR32" s="400"/>
      <c r="VS32" s="400"/>
      <c r="VT32" s="400"/>
      <c r="VU32" s="400"/>
      <c r="VV32" s="400"/>
      <c r="VW32" s="400"/>
      <c r="VX32" s="400"/>
      <c r="VY32" s="400"/>
      <c r="VZ32" s="400"/>
      <c r="WA32" s="400"/>
      <c r="WB32" s="400"/>
      <c r="WC32" s="400"/>
      <c r="WD32" s="400"/>
      <c r="WE32" s="400"/>
      <c r="WF32" s="400"/>
      <c r="WG32" s="400"/>
      <c r="WH32" s="400"/>
      <c r="WI32" s="400"/>
      <c r="WJ32" s="400"/>
      <c r="WK32" s="400"/>
      <c r="WL32" s="400"/>
      <c r="WM32" s="400"/>
      <c r="WN32" s="400"/>
      <c r="WO32" s="400"/>
      <c r="WP32" s="400"/>
      <c r="WQ32" s="400"/>
      <c r="WR32" s="400"/>
      <c r="WS32" s="400"/>
      <c r="WT32" s="400"/>
      <c r="WU32" s="400"/>
      <c r="WV32" s="400"/>
      <c r="WW32" s="400"/>
      <c r="WX32" s="400"/>
      <c r="WY32" s="400"/>
      <c r="WZ32" s="400"/>
      <c r="XA32" s="400"/>
      <c r="XB32" s="400"/>
      <c r="XC32" s="400"/>
      <c r="XD32" s="400"/>
      <c r="XE32" s="400"/>
      <c r="XF32" s="400"/>
    </row>
    <row r="33" spans="1:630" s="163" customFormat="1" ht="28.5" x14ac:dyDescent="0.2">
      <c r="A33" s="405"/>
      <c r="B33" s="188" t="s">
        <v>579</v>
      </c>
      <c r="C33" s="188" t="s">
        <v>75</v>
      </c>
      <c r="D33" s="405"/>
      <c r="E33" s="379" t="s">
        <v>1032</v>
      </c>
      <c r="F33" s="379" t="s">
        <v>7091</v>
      </c>
      <c r="G33" s="405"/>
      <c r="H33" s="379" t="s">
        <v>8377</v>
      </c>
      <c r="I33" s="461" t="s">
        <v>5884</v>
      </c>
      <c r="J33" s="461"/>
      <c r="K33" s="461"/>
      <c r="L33" s="108" t="s">
        <v>7095</v>
      </c>
      <c r="M33" s="388" t="s">
        <v>7094</v>
      </c>
      <c r="N33" s="187" t="s">
        <v>6243</v>
      </c>
      <c r="O33" s="379">
        <v>4379</v>
      </c>
      <c r="P33" s="390">
        <v>41365</v>
      </c>
      <c r="Q33" s="390">
        <v>41547</v>
      </c>
      <c r="R33" s="390">
        <v>41547</v>
      </c>
      <c r="S33" s="405"/>
      <c r="T33" s="405"/>
      <c r="U33" s="162"/>
      <c r="V33" s="405"/>
      <c r="W33" s="405"/>
      <c r="X33" s="405"/>
      <c r="Y33" s="405"/>
      <c r="Z33" s="405"/>
      <c r="AA33" s="405"/>
      <c r="AB33" s="405"/>
      <c r="AC33" s="405"/>
      <c r="AD33" s="405"/>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0"/>
      <c r="BR33" s="400"/>
      <c r="BS33" s="400"/>
      <c r="BT33" s="400"/>
      <c r="BU33" s="400"/>
      <c r="BV33" s="400"/>
      <c r="BW33" s="400"/>
      <c r="BX33" s="400"/>
      <c r="BY33" s="400"/>
      <c r="BZ33" s="400"/>
      <c r="CA33" s="400"/>
      <c r="CB33" s="400"/>
      <c r="CC33" s="400"/>
      <c r="CD33" s="400"/>
      <c r="CE33" s="400"/>
      <c r="CF33" s="400"/>
      <c r="CG33" s="400"/>
      <c r="CH33" s="400"/>
      <c r="CI33" s="400"/>
      <c r="CJ33" s="400"/>
      <c r="CK33" s="400"/>
      <c r="CL33" s="400"/>
      <c r="CM33" s="400"/>
      <c r="CN33" s="400"/>
      <c r="CO33" s="400"/>
      <c r="CP33" s="400"/>
      <c r="CQ33" s="400"/>
      <c r="CR33" s="400"/>
      <c r="CS33" s="400"/>
      <c r="CT33" s="400"/>
      <c r="CU33" s="400"/>
      <c r="CV33" s="400"/>
      <c r="CW33" s="400"/>
      <c r="CX33" s="400"/>
      <c r="CY33" s="400"/>
      <c r="CZ33" s="400"/>
      <c r="DA33" s="400"/>
      <c r="DB33" s="400"/>
      <c r="DC33" s="400"/>
      <c r="DD33" s="400"/>
      <c r="DE33" s="400"/>
      <c r="DF33" s="400"/>
      <c r="DG33" s="400"/>
      <c r="DH33" s="400"/>
      <c r="DI33" s="400"/>
      <c r="DJ33" s="400"/>
      <c r="DK33" s="400"/>
      <c r="DL33" s="400"/>
      <c r="DM33" s="400"/>
      <c r="DN33" s="400"/>
      <c r="DO33" s="400"/>
      <c r="DP33" s="400"/>
      <c r="DQ33" s="400"/>
      <c r="DR33" s="400"/>
      <c r="DS33" s="400"/>
      <c r="DT33" s="400"/>
      <c r="DU33" s="400"/>
      <c r="DV33" s="400"/>
      <c r="DW33" s="400"/>
      <c r="DX33" s="400"/>
      <c r="DY33" s="400"/>
      <c r="DZ33" s="400"/>
      <c r="EA33" s="400"/>
      <c r="EB33" s="400"/>
      <c r="EC33" s="400"/>
      <c r="ED33" s="400"/>
      <c r="EE33" s="400"/>
      <c r="EF33" s="400"/>
      <c r="EG33" s="400"/>
      <c r="EH33" s="400"/>
      <c r="EI33" s="400"/>
      <c r="EJ33" s="400"/>
      <c r="EK33" s="400"/>
      <c r="EL33" s="400"/>
      <c r="EM33" s="400"/>
      <c r="EN33" s="400"/>
      <c r="EO33" s="400"/>
      <c r="EP33" s="400"/>
      <c r="EQ33" s="400"/>
      <c r="ER33" s="400"/>
      <c r="ES33" s="400"/>
      <c r="ET33" s="400"/>
      <c r="EU33" s="400"/>
      <c r="EV33" s="400"/>
      <c r="EW33" s="400"/>
      <c r="EX33" s="400"/>
      <c r="EY33" s="400"/>
      <c r="EZ33" s="400"/>
      <c r="FA33" s="400"/>
      <c r="FB33" s="400"/>
      <c r="FC33" s="400"/>
      <c r="FD33" s="400"/>
      <c r="FE33" s="400"/>
      <c r="FF33" s="400"/>
      <c r="FG33" s="400"/>
      <c r="FH33" s="400"/>
      <c r="FI33" s="400"/>
      <c r="FJ33" s="400"/>
      <c r="FK33" s="400"/>
      <c r="FL33" s="400"/>
      <c r="FM33" s="400"/>
      <c r="FN33" s="400"/>
      <c r="FO33" s="400"/>
      <c r="FP33" s="400"/>
      <c r="FQ33" s="400"/>
      <c r="FR33" s="400"/>
      <c r="FS33" s="400"/>
      <c r="FT33" s="400"/>
      <c r="FU33" s="400"/>
      <c r="FV33" s="400"/>
      <c r="FW33" s="400"/>
      <c r="FX33" s="400"/>
      <c r="FY33" s="400"/>
      <c r="FZ33" s="400"/>
      <c r="GA33" s="400"/>
      <c r="GB33" s="400"/>
      <c r="GC33" s="400"/>
      <c r="GD33" s="400"/>
      <c r="GE33" s="400"/>
      <c r="GF33" s="400"/>
      <c r="GG33" s="400"/>
      <c r="GH33" s="400"/>
      <c r="GI33" s="400"/>
      <c r="GJ33" s="400"/>
      <c r="GK33" s="400"/>
      <c r="GL33" s="400"/>
      <c r="GM33" s="400"/>
      <c r="GN33" s="400"/>
      <c r="GO33" s="400"/>
      <c r="GP33" s="400"/>
      <c r="GQ33" s="400"/>
      <c r="GR33" s="400"/>
      <c r="GS33" s="400"/>
      <c r="GT33" s="400"/>
      <c r="GU33" s="400"/>
      <c r="GV33" s="400"/>
      <c r="GW33" s="400"/>
      <c r="GX33" s="400"/>
      <c r="GY33" s="400"/>
      <c r="GZ33" s="400"/>
      <c r="HA33" s="400"/>
      <c r="HB33" s="400"/>
      <c r="HC33" s="400"/>
      <c r="HD33" s="400"/>
      <c r="HE33" s="400"/>
      <c r="HF33" s="400"/>
      <c r="HG33" s="400"/>
      <c r="HH33" s="400"/>
      <c r="HI33" s="400"/>
      <c r="HJ33" s="400"/>
      <c r="HK33" s="400"/>
      <c r="HL33" s="400"/>
      <c r="HM33" s="400"/>
      <c r="HN33" s="400"/>
      <c r="HO33" s="400"/>
      <c r="HP33" s="400"/>
      <c r="HQ33" s="400"/>
      <c r="HR33" s="400"/>
      <c r="HS33" s="400"/>
      <c r="HT33" s="400"/>
      <c r="HU33" s="400"/>
      <c r="HV33" s="400"/>
      <c r="HW33" s="400"/>
      <c r="HX33" s="400"/>
      <c r="HY33" s="400"/>
      <c r="HZ33" s="400"/>
      <c r="IA33" s="400"/>
      <c r="IB33" s="400"/>
      <c r="IC33" s="400"/>
      <c r="ID33" s="400"/>
      <c r="IE33" s="400"/>
      <c r="IF33" s="400"/>
      <c r="IG33" s="400"/>
      <c r="IH33" s="400"/>
      <c r="II33" s="400"/>
      <c r="IJ33" s="400"/>
      <c r="IK33" s="400"/>
      <c r="IL33" s="400"/>
      <c r="IM33" s="400"/>
      <c r="IN33" s="400"/>
      <c r="IO33" s="400"/>
      <c r="IP33" s="400"/>
      <c r="IQ33" s="400"/>
      <c r="IR33" s="400"/>
      <c r="IS33" s="400"/>
      <c r="IT33" s="400"/>
      <c r="IU33" s="400"/>
      <c r="IV33" s="400"/>
      <c r="IW33" s="400"/>
      <c r="IX33" s="400"/>
      <c r="IY33" s="400"/>
      <c r="IZ33" s="400"/>
      <c r="JA33" s="400"/>
      <c r="JB33" s="400"/>
      <c r="JC33" s="400"/>
      <c r="JD33" s="400"/>
      <c r="JE33" s="400"/>
      <c r="JF33" s="400"/>
      <c r="JG33" s="400"/>
      <c r="JH33" s="400"/>
      <c r="JI33" s="400"/>
      <c r="JJ33" s="400"/>
      <c r="JK33" s="400"/>
      <c r="JL33" s="400"/>
      <c r="JM33" s="400"/>
      <c r="JN33" s="400"/>
      <c r="JO33" s="400"/>
      <c r="JP33" s="400"/>
      <c r="JQ33" s="400"/>
      <c r="JR33" s="400"/>
      <c r="JS33" s="400"/>
      <c r="JT33" s="400"/>
      <c r="JU33" s="400"/>
      <c r="JV33" s="400"/>
      <c r="JW33" s="400"/>
      <c r="JX33" s="400"/>
      <c r="JY33" s="400"/>
      <c r="JZ33" s="400"/>
      <c r="KA33" s="400"/>
      <c r="KB33" s="400"/>
      <c r="KC33" s="400"/>
      <c r="KD33" s="400"/>
      <c r="KE33" s="400"/>
      <c r="KF33" s="400"/>
      <c r="KG33" s="400"/>
      <c r="KH33" s="400"/>
      <c r="KI33" s="400"/>
      <c r="KJ33" s="400"/>
      <c r="KK33" s="400"/>
      <c r="KL33" s="400"/>
      <c r="KM33" s="400"/>
      <c r="KN33" s="400"/>
      <c r="KO33" s="400"/>
      <c r="KP33" s="400"/>
      <c r="KQ33" s="400"/>
      <c r="KR33" s="400"/>
      <c r="KS33" s="400"/>
      <c r="KT33" s="400"/>
      <c r="KU33" s="400"/>
      <c r="KV33" s="400"/>
      <c r="KW33" s="400"/>
      <c r="KX33" s="400"/>
      <c r="KY33" s="400"/>
      <c r="KZ33" s="400"/>
      <c r="LA33" s="400"/>
      <c r="LB33" s="400"/>
      <c r="LC33" s="400"/>
      <c r="LD33" s="400"/>
      <c r="LE33" s="400"/>
      <c r="LF33" s="400"/>
      <c r="LG33" s="400"/>
      <c r="LH33" s="400"/>
      <c r="LI33" s="400"/>
      <c r="LJ33" s="400"/>
      <c r="LK33" s="400"/>
      <c r="LL33" s="400"/>
      <c r="LM33" s="400"/>
      <c r="LN33" s="400"/>
      <c r="LO33" s="400"/>
      <c r="LP33" s="400"/>
      <c r="LQ33" s="400"/>
      <c r="LR33" s="400"/>
      <c r="LS33" s="400"/>
      <c r="LT33" s="400"/>
      <c r="LU33" s="400"/>
      <c r="LV33" s="400"/>
      <c r="LW33" s="400"/>
      <c r="LX33" s="400"/>
      <c r="LY33" s="400"/>
      <c r="LZ33" s="400"/>
      <c r="MA33" s="400"/>
      <c r="MB33" s="400"/>
      <c r="MC33" s="400"/>
      <c r="MD33" s="400"/>
      <c r="ME33" s="400"/>
      <c r="MF33" s="400"/>
      <c r="MG33" s="400"/>
      <c r="MH33" s="400"/>
      <c r="MI33" s="400"/>
      <c r="MJ33" s="400"/>
      <c r="MK33" s="400"/>
      <c r="ML33" s="400"/>
      <c r="MM33" s="400"/>
      <c r="MN33" s="400"/>
      <c r="MO33" s="400"/>
      <c r="MP33" s="400"/>
      <c r="MQ33" s="400"/>
      <c r="MR33" s="400"/>
      <c r="MS33" s="400"/>
      <c r="MT33" s="400"/>
      <c r="MU33" s="400"/>
      <c r="MV33" s="400"/>
      <c r="MW33" s="400"/>
      <c r="MX33" s="400"/>
      <c r="MY33" s="400"/>
      <c r="MZ33" s="400"/>
      <c r="NA33" s="400"/>
      <c r="NB33" s="400"/>
      <c r="NC33" s="400"/>
      <c r="ND33" s="400"/>
      <c r="NE33" s="400"/>
      <c r="NF33" s="400"/>
      <c r="NG33" s="400"/>
      <c r="NH33" s="400"/>
      <c r="NI33" s="400"/>
      <c r="NJ33" s="400"/>
      <c r="NK33" s="400"/>
      <c r="NL33" s="400"/>
      <c r="NM33" s="400"/>
      <c r="NN33" s="400"/>
      <c r="NO33" s="400"/>
      <c r="NP33" s="400"/>
      <c r="NQ33" s="400"/>
      <c r="NR33" s="400"/>
      <c r="NS33" s="400"/>
      <c r="NT33" s="400"/>
      <c r="NU33" s="400"/>
      <c r="NV33" s="400"/>
      <c r="NW33" s="400"/>
      <c r="NX33" s="400"/>
      <c r="NY33" s="400"/>
      <c r="NZ33" s="400"/>
      <c r="OA33" s="400"/>
      <c r="OB33" s="400"/>
      <c r="OC33" s="400"/>
      <c r="OD33" s="400"/>
      <c r="OE33" s="400"/>
      <c r="OF33" s="400"/>
      <c r="OG33" s="400"/>
      <c r="OH33" s="400"/>
      <c r="OI33" s="400"/>
      <c r="OJ33" s="400"/>
      <c r="OK33" s="400"/>
      <c r="OL33" s="400"/>
      <c r="OM33" s="400"/>
      <c r="ON33" s="400"/>
      <c r="OO33" s="400"/>
      <c r="OP33" s="400"/>
      <c r="OQ33" s="400"/>
      <c r="OR33" s="400"/>
      <c r="OS33" s="400"/>
      <c r="OT33" s="400"/>
      <c r="OU33" s="400"/>
      <c r="OV33" s="400"/>
      <c r="OW33" s="400"/>
      <c r="OX33" s="400"/>
      <c r="OY33" s="400"/>
      <c r="OZ33" s="400"/>
      <c r="PA33" s="400"/>
      <c r="PB33" s="400"/>
      <c r="PC33" s="400"/>
      <c r="PD33" s="400"/>
      <c r="PE33" s="400"/>
      <c r="PF33" s="400"/>
      <c r="PG33" s="400"/>
      <c r="PH33" s="400"/>
      <c r="PI33" s="400"/>
      <c r="PJ33" s="400"/>
      <c r="PK33" s="400"/>
      <c r="PL33" s="400"/>
      <c r="PM33" s="400"/>
      <c r="PN33" s="400"/>
      <c r="PO33" s="400"/>
      <c r="PP33" s="400"/>
      <c r="PQ33" s="400"/>
      <c r="PR33" s="400"/>
      <c r="PS33" s="400"/>
      <c r="PT33" s="400"/>
      <c r="PU33" s="400"/>
      <c r="PV33" s="400"/>
      <c r="PW33" s="400"/>
      <c r="PX33" s="400"/>
      <c r="PY33" s="400"/>
      <c r="PZ33" s="400"/>
      <c r="QA33" s="400"/>
      <c r="QB33" s="400"/>
      <c r="QC33" s="400"/>
      <c r="QD33" s="400"/>
      <c r="QE33" s="400"/>
      <c r="QF33" s="400"/>
      <c r="QG33" s="400"/>
      <c r="QH33" s="400"/>
      <c r="QI33" s="400"/>
      <c r="QJ33" s="400"/>
      <c r="QK33" s="400"/>
      <c r="QL33" s="400"/>
      <c r="QM33" s="400"/>
      <c r="QN33" s="400"/>
      <c r="QO33" s="400"/>
      <c r="QP33" s="400"/>
      <c r="QQ33" s="400"/>
      <c r="QR33" s="400"/>
      <c r="QS33" s="400"/>
      <c r="QT33" s="400"/>
      <c r="QU33" s="400"/>
      <c r="QV33" s="400"/>
      <c r="QW33" s="400"/>
      <c r="QX33" s="400"/>
      <c r="QY33" s="400"/>
      <c r="QZ33" s="400"/>
      <c r="RA33" s="400"/>
      <c r="RB33" s="400"/>
      <c r="RC33" s="400"/>
      <c r="RD33" s="400"/>
      <c r="RE33" s="400"/>
      <c r="RF33" s="400"/>
      <c r="RG33" s="400"/>
      <c r="RH33" s="400"/>
      <c r="RI33" s="400"/>
      <c r="RJ33" s="400"/>
      <c r="RK33" s="400"/>
      <c r="RL33" s="400"/>
      <c r="RM33" s="400"/>
      <c r="RN33" s="400"/>
      <c r="RO33" s="400"/>
      <c r="RP33" s="400"/>
      <c r="RQ33" s="400"/>
      <c r="RR33" s="400"/>
      <c r="RS33" s="400"/>
      <c r="RT33" s="400"/>
      <c r="RU33" s="400"/>
      <c r="RV33" s="400"/>
      <c r="RW33" s="400"/>
      <c r="RX33" s="400"/>
      <c r="RY33" s="400"/>
      <c r="RZ33" s="400"/>
      <c r="SA33" s="400"/>
      <c r="SB33" s="400"/>
      <c r="SC33" s="400"/>
      <c r="SD33" s="400"/>
      <c r="SE33" s="400"/>
      <c r="SF33" s="400"/>
      <c r="SG33" s="400"/>
      <c r="SH33" s="400"/>
      <c r="SI33" s="400"/>
      <c r="SJ33" s="400"/>
      <c r="SK33" s="400"/>
      <c r="SL33" s="400"/>
      <c r="SM33" s="400"/>
      <c r="SN33" s="400"/>
      <c r="SO33" s="400"/>
      <c r="SP33" s="400"/>
      <c r="SQ33" s="400"/>
      <c r="SR33" s="400"/>
      <c r="SS33" s="400"/>
      <c r="ST33" s="400"/>
      <c r="SU33" s="400"/>
      <c r="SV33" s="400"/>
      <c r="SW33" s="400"/>
      <c r="SX33" s="400"/>
      <c r="SY33" s="400"/>
      <c r="SZ33" s="400"/>
      <c r="TA33" s="400"/>
      <c r="TB33" s="400"/>
      <c r="TC33" s="400"/>
      <c r="TD33" s="400"/>
      <c r="TE33" s="400"/>
      <c r="TF33" s="400"/>
      <c r="TG33" s="400"/>
      <c r="TH33" s="400"/>
      <c r="TI33" s="400"/>
      <c r="TJ33" s="400"/>
      <c r="TK33" s="400"/>
      <c r="TL33" s="400"/>
      <c r="TM33" s="400"/>
      <c r="TN33" s="400"/>
      <c r="TO33" s="400"/>
      <c r="TP33" s="400"/>
      <c r="TQ33" s="400"/>
      <c r="TR33" s="400"/>
      <c r="TS33" s="400"/>
      <c r="TT33" s="400"/>
      <c r="TU33" s="400"/>
      <c r="TV33" s="400"/>
      <c r="TW33" s="400"/>
      <c r="TX33" s="400"/>
      <c r="TY33" s="400"/>
      <c r="TZ33" s="400"/>
      <c r="UA33" s="400"/>
      <c r="UB33" s="400"/>
      <c r="UC33" s="400"/>
      <c r="UD33" s="400"/>
      <c r="UE33" s="400"/>
      <c r="UF33" s="400"/>
      <c r="UG33" s="400"/>
      <c r="UH33" s="400"/>
      <c r="UI33" s="400"/>
      <c r="UJ33" s="400"/>
      <c r="UK33" s="400"/>
      <c r="UL33" s="400"/>
      <c r="UM33" s="400"/>
      <c r="UN33" s="400"/>
      <c r="UO33" s="400"/>
      <c r="UP33" s="400"/>
      <c r="UQ33" s="400"/>
      <c r="UR33" s="400"/>
      <c r="US33" s="400"/>
      <c r="UT33" s="400"/>
      <c r="UU33" s="400"/>
      <c r="UV33" s="400"/>
      <c r="UW33" s="400"/>
      <c r="UX33" s="400"/>
      <c r="UY33" s="400"/>
      <c r="UZ33" s="400"/>
      <c r="VA33" s="400"/>
      <c r="VB33" s="400"/>
      <c r="VC33" s="400"/>
      <c r="VD33" s="400"/>
      <c r="VE33" s="400"/>
      <c r="VF33" s="400"/>
      <c r="VG33" s="400"/>
      <c r="VH33" s="400"/>
      <c r="VI33" s="400"/>
      <c r="VJ33" s="400"/>
      <c r="VK33" s="400"/>
      <c r="VL33" s="400"/>
      <c r="VM33" s="400"/>
      <c r="VN33" s="400"/>
      <c r="VO33" s="400"/>
      <c r="VP33" s="400"/>
      <c r="VQ33" s="400"/>
      <c r="VR33" s="400"/>
      <c r="VS33" s="400"/>
      <c r="VT33" s="400"/>
      <c r="VU33" s="400"/>
      <c r="VV33" s="400"/>
      <c r="VW33" s="400"/>
      <c r="VX33" s="400"/>
      <c r="VY33" s="400"/>
      <c r="VZ33" s="400"/>
      <c r="WA33" s="400"/>
      <c r="WB33" s="400"/>
      <c r="WC33" s="400"/>
      <c r="WD33" s="400"/>
      <c r="WE33" s="400"/>
      <c r="WF33" s="400"/>
      <c r="WG33" s="400"/>
      <c r="WH33" s="400"/>
      <c r="WI33" s="400"/>
      <c r="WJ33" s="400"/>
      <c r="WK33" s="400"/>
      <c r="WL33" s="400"/>
      <c r="WM33" s="400"/>
      <c r="WN33" s="400"/>
      <c r="WO33" s="400"/>
      <c r="WP33" s="400"/>
      <c r="WQ33" s="400"/>
      <c r="WR33" s="400"/>
      <c r="WS33" s="400"/>
      <c r="WT33" s="400"/>
      <c r="WU33" s="400"/>
      <c r="WV33" s="400"/>
      <c r="WW33" s="400"/>
      <c r="WX33" s="400"/>
      <c r="WY33" s="400"/>
      <c r="WZ33" s="400"/>
      <c r="XA33" s="400"/>
      <c r="XB33" s="400"/>
      <c r="XC33" s="400"/>
      <c r="XD33" s="400"/>
      <c r="XE33" s="400"/>
      <c r="XF33" s="400"/>
    </row>
    <row r="34" spans="1:630" s="163" customFormat="1" ht="28.5" x14ac:dyDescent="0.2">
      <c r="A34" s="187"/>
      <c r="B34" s="188" t="s">
        <v>73</v>
      </c>
      <c r="C34" s="188" t="s">
        <v>75</v>
      </c>
      <c r="D34" s="188"/>
      <c r="E34" s="188" t="s">
        <v>2637</v>
      </c>
      <c r="F34" s="188" t="s">
        <v>6632</v>
      </c>
      <c r="G34" s="284"/>
      <c r="H34" s="379" t="s">
        <v>8378</v>
      </c>
      <c r="I34" s="379" t="s">
        <v>5857</v>
      </c>
      <c r="J34" s="461" t="s">
        <v>3073</v>
      </c>
      <c r="K34" s="461" t="s">
        <v>8366</v>
      </c>
      <c r="L34" s="108" t="s">
        <v>5911</v>
      </c>
      <c r="M34" s="271" t="s">
        <v>1792</v>
      </c>
      <c r="N34" s="187" t="s">
        <v>6274</v>
      </c>
      <c r="O34" s="187">
        <v>62775</v>
      </c>
      <c r="P34" s="146">
        <v>40179</v>
      </c>
      <c r="Q34" s="146">
        <v>41334</v>
      </c>
      <c r="R34" s="146" t="s">
        <v>6166</v>
      </c>
      <c r="S34" s="162">
        <v>3</v>
      </c>
      <c r="T34" s="166">
        <f t="shared" ref="T34:T65" ca="1" si="2">TODAY()</f>
        <v>42277</v>
      </c>
      <c r="U34" s="162">
        <f t="shared" ref="U34:U65" ca="1" si="3">DAYS360(T34,Q34)</f>
        <v>-929</v>
      </c>
      <c r="V34" s="148">
        <v>130000</v>
      </c>
      <c r="W34" s="148">
        <v>130000</v>
      </c>
      <c r="X34" s="320"/>
      <c r="Y34" s="382"/>
      <c r="Z34" s="188" t="s">
        <v>3877</v>
      </c>
      <c r="AA34" s="188" t="s">
        <v>840</v>
      </c>
      <c r="AB34" s="188">
        <v>5.33</v>
      </c>
      <c r="AC34" s="313"/>
      <c r="AD34" s="188"/>
      <c r="AX34" s="384"/>
      <c r="AY34" s="384"/>
      <c r="AZ34" s="384"/>
      <c r="BA34" s="384"/>
      <c r="BB34" s="384"/>
      <c r="BC34" s="384"/>
      <c r="BD34" s="384"/>
      <c r="BE34" s="384"/>
      <c r="BF34" s="384"/>
    </row>
    <row r="35" spans="1:630" s="270" customFormat="1" ht="28.5" x14ac:dyDescent="0.2">
      <c r="A35" s="288"/>
      <c r="B35" s="288" t="s">
        <v>2651</v>
      </c>
      <c r="C35" s="284" t="s">
        <v>75</v>
      </c>
      <c r="D35" s="388"/>
      <c r="E35" s="388" t="s">
        <v>6653</v>
      </c>
      <c r="F35" s="388" t="s">
        <v>6632</v>
      </c>
      <c r="G35" s="388"/>
      <c r="H35" s="379" t="s">
        <v>8378</v>
      </c>
      <c r="I35" s="379" t="s">
        <v>5857</v>
      </c>
      <c r="J35" s="461" t="s">
        <v>3073</v>
      </c>
      <c r="K35" s="461" t="s">
        <v>8366</v>
      </c>
      <c r="L35" s="108" t="s">
        <v>6932</v>
      </c>
      <c r="M35" s="388" t="s">
        <v>6654</v>
      </c>
      <c r="N35" s="288" t="s">
        <v>836</v>
      </c>
      <c r="O35" s="288"/>
      <c r="P35" s="390">
        <v>41000</v>
      </c>
      <c r="Q35" s="390">
        <v>41364</v>
      </c>
      <c r="R35" s="390">
        <v>41364</v>
      </c>
      <c r="S35" s="391">
        <v>1</v>
      </c>
      <c r="T35" s="291">
        <f t="shared" ca="1" si="2"/>
        <v>42277</v>
      </c>
      <c r="U35" s="286">
        <f t="shared" ca="1" si="3"/>
        <v>-900</v>
      </c>
      <c r="V35" s="392">
        <v>60000</v>
      </c>
      <c r="W35" s="392"/>
      <c r="X35" s="392"/>
      <c r="Y35" s="392"/>
      <c r="Z35" s="388"/>
      <c r="AA35" s="388"/>
      <c r="AB35" s="388"/>
      <c r="AC35" s="388"/>
      <c r="AD35" s="383"/>
    </row>
    <row r="36" spans="1:630" s="270" customFormat="1" ht="28.5" x14ac:dyDescent="0.2">
      <c r="A36" s="288"/>
      <c r="B36" s="379" t="s">
        <v>73</v>
      </c>
      <c r="C36" s="284" t="s">
        <v>75</v>
      </c>
      <c r="D36" s="284"/>
      <c r="E36" s="284" t="s">
        <v>3368</v>
      </c>
      <c r="F36" s="284" t="s">
        <v>6632</v>
      </c>
      <c r="G36" s="284"/>
      <c r="H36" s="379" t="s">
        <v>8378</v>
      </c>
      <c r="I36" s="379" t="s">
        <v>5857</v>
      </c>
      <c r="J36" s="461" t="s">
        <v>3073</v>
      </c>
      <c r="K36" s="461" t="s">
        <v>8366</v>
      </c>
      <c r="L36" s="108" t="s">
        <v>6427</v>
      </c>
      <c r="M36" s="284" t="s">
        <v>6422</v>
      </c>
      <c r="N36" s="288" t="s">
        <v>6160</v>
      </c>
      <c r="O36" s="288">
        <v>61793</v>
      </c>
      <c r="P36" s="285">
        <v>41000</v>
      </c>
      <c r="Q36" s="285">
        <v>41364</v>
      </c>
      <c r="R36" s="285">
        <v>41364</v>
      </c>
      <c r="S36" s="286">
        <v>315</v>
      </c>
      <c r="T36" s="291">
        <f t="shared" ca="1" si="2"/>
        <v>42277</v>
      </c>
      <c r="U36" s="286">
        <f t="shared" ca="1" si="3"/>
        <v>-900</v>
      </c>
      <c r="V36" s="287">
        <v>5000</v>
      </c>
      <c r="W36" s="287">
        <v>5000</v>
      </c>
      <c r="X36" s="320"/>
      <c r="Y36" s="382"/>
      <c r="Z36" s="284"/>
      <c r="AA36" s="284" t="s">
        <v>841</v>
      </c>
      <c r="AB36" s="284">
        <v>5.29</v>
      </c>
      <c r="AC36" s="313"/>
      <c r="AD36" s="284"/>
    </row>
    <row r="37" spans="1:630" s="270" customFormat="1" ht="28.5" x14ac:dyDescent="0.2">
      <c r="A37" s="288"/>
      <c r="B37" s="379" t="s">
        <v>73</v>
      </c>
      <c r="C37" s="379" t="s">
        <v>75</v>
      </c>
      <c r="D37" s="379"/>
      <c r="E37" s="379" t="s">
        <v>3368</v>
      </c>
      <c r="F37" s="379" t="s">
        <v>6632</v>
      </c>
      <c r="G37" s="379"/>
      <c r="H37" s="379" t="s">
        <v>8378</v>
      </c>
      <c r="I37" s="379" t="s">
        <v>5857</v>
      </c>
      <c r="J37" s="461" t="s">
        <v>3073</v>
      </c>
      <c r="K37" s="461" t="s">
        <v>8366</v>
      </c>
      <c r="L37" s="108" t="s">
        <v>6428</v>
      </c>
      <c r="M37" s="379" t="s">
        <v>6422</v>
      </c>
      <c r="N37" s="288" t="s">
        <v>6423</v>
      </c>
      <c r="O37" s="288" t="s">
        <v>6159</v>
      </c>
      <c r="P37" s="285">
        <v>41000</v>
      </c>
      <c r="Q37" s="285">
        <v>41364</v>
      </c>
      <c r="R37" s="285">
        <v>41364</v>
      </c>
      <c r="S37" s="381">
        <v>70000</v>
      </c>
      <c r="T37" s="291">
        <f t="shared" ca="1" si="2"/>
        <v>42277</v>
      </c>
      <c r="U37" s="286">
        <f t="shared" ca="1" si="3"/>
        <v>-900</v>
      </c>
      <c r="V37" s="382">
        <v>5000</v>
      </c>
      <c r="W37" s="382">
        <v>5000</v>
      </c>
      <c r="X37" s="382"/>
      <c r="Y37" s="382"/>
      <c r="Z37" s="379"/>
      <c r="AA37" s="379" t="s">
        <v>841</v>
      </c>
      <c r="AB37" s="379">
        <v>5.29</v>
      </c>
      <c r="AC37" s="379"/>
      <c r="AD37" s="379"/>
    </row>
    <row r="38" spans="1:630" s="163" customFormat="1" ht="28.5" x14ac:dyDescent="0.2">
      <c r="A38" s="187"/>
      <c r="B38" s="188" t="s">
        <v>73</v>
      </c>
      <c r="C38" s="188" t="s">
        <v>75</v>
      </c>
      <c r="D38" s="188"/>
      <c r="E38" s="188" t="s">
        <v>3368</v>
      </c>
      <c r="F38" s="188" t="s">
        <v>6632</v>
      </c>
      <c r="G38" s="284"/>
      <c r="H38" s="379" t="s">
        <v>8378</v>
      </c>
      <c r="I38" s="379" t="s">
        <v>5857</v>
      </c>
      <c r="J38" s="461" t="s">
        <v>3073</v>
      </c>
      <c r="K38" s="461" t="s">
        <v>8366</v>
      </c>
      <c r="L38" s="108" t="s">
        <v>6424</v>
      </c>
      <c r="M38" s="271" t="s">
        <v>6425</v>
      </c>
      <c r="N38" s="187" t="s">
        <v>6426</v>
      </c>
      <c r="O38" s="187" t="s">
        <v>6159</v>
      </c>
      <c r="P38" s="146">
        <v>41000</v>
      </c>
      <c r="Q38" s="146">
        <v>41364</v>
      </c>
      <c r="R38" s="146">
        <v>41364</v>
      </c>
      <c r="S38" s="162">
        <v>315</v>
      </c>
      <c r="T38" s="166">
        <f t="shared" ca="1" si="2"/>
        <v>42277</v>
      </c>
      <c r="U38" s="162">
        <f t="shared" ca="1" si="3"/>
        <v>-900</v>
      </c>
      <c r="V38" s="148">
        <v>5000</v>
      </c>
      <c r="W38" s="148">
        <v>5000</v>
      </c>
      <c r="X38" s="320"/>
      <c r="Y38" s="382"/>
      <c r="Z38" s="188"/>
      <c r="AA38" s="188" t="s">
        <v>841</v>
      </c>
      <c r="AB38" s="379">
        <v>5.29</v>
      </c>
      <c r="AC38" s="379"/>
      <c r="AD38" s="188"/>
    </row>
    <row r="39" spans="1:630" s="163" customFormat="1" ht="28.5" x14ac:dyDescent="0.2">
      <c r="A39" s="187"/>
      <c r="B39" s="188" t="s">
        <v>72</v>
      </c>
      <c r="C39" s="188" t="s">
        <v>75</v>
      </c>
      <c r="D39" s="188"/>
      <c r="E39" s="188" t="s">
        <v>6643</v>
      </c>
      <c r="F39" s="388" t="s">
        <v>6632</v>
      </c>
      <c r="G39" s="388"/>
      <c r="H39" s="379" t="s">
        <v>8378</v>
      </c>
      <c r="I39" s="379" t="s">
        <v>5857</v>
      </c>
      <c r="J39" s="461" t="s">
        <v>3073</v>
      </c>
      <c r="K39" s="461" t="s">
        <v>8366</v>
      </c>
      <c r="L39" s="108" t="s">
        <v>6642</v>
      </c>
      <c r="M39" s="388" t="s">
        <v>6641</v>
      </c>
      <c r="N39" s="187" t="s">
        <v>6640</v>
      </c>
      <c r="O39" s="187" t="s">
        <v>6159</v>
      </c>
      <c r="P39" s="390">
        <v>41169</v>
      </c>
      <c r="Q39" s="390">
        <v>41364</v>
      </c>
      <c r="R39" s="390">
        <v>41364</v>
      </c>
      <c r="S39" s="391">
        <v>0.5</v>
      </c>
      <c r="T39" s="166">
        <f t="shared" ca="1" si="2"/>
        <v>42277</v>
      </c>
      <c r="U39" s="162">
        <f t="shared" ca="1" si="3"/>
        <v>-900</v>
      </c>
      <c r="V39" s="392"/>
      <c r="W39" s="392">
        <v>1218960</v>
      </c>
      <c r="X39" s="392"/>
      <c r="Y39" s="392"/>
      <c r="Z39" s="388" t="s">
        <v>3878</v>
      </c>
      <c r="AA39" s="388" t="s">
        <v>840</v>
      </c>
      <c r="AB39" s="388" t="s">
        <v>1810</v>
      </c>
      <c r="AC39" s="388"/>
      <c r="AD39" s="388" t="s">
        <v>6639</v>
      </c>
    </row>
    <row r="40" spans="1:630" s="163" customFormat="1" ht="28.5" x14ac:dyDescent="0.2">
      <c r="A40" s="187"/>
      <c r="B40" s="188" t="s">
        <v>5914</v>
      </c>
      <c r="C40" s="388" t="s">
        <v>75</v>
      </c>
      <c r="D40" s="388"/>
      <c r="E40" s="188" t="s">
        <v>6940</v>
      </c>
      <c r="F40" s="188" t="s">
        <v>5867</v>
      </c>
      <c r="G40" s="284"/>
      <c r="H40" s="379" t="s">
        <v>8378</v>
      </c>
      <c r="I40" s="187" t="s">
        <v>5857</v>
      </c>
      <c r="J40" s="461" t="s">
        <v>3073</v>
      </c>
      <c r="K40" s="461" t="s">
        <v>8366</v>
      </c>
      <c r="L40" s="108" t="s">
        <v>6495</v>
      </c>
      <c r="M40" s="271" t="s">
        <v>5915</v>
      </c>
      <c r="N40" s="187" t="s">
        <v>6390</v>
      </c>
      <c r="O40" s="388">
        <v>62459</v>
      </c>
      <c r="P40" s="146">
        <v>41004</v>
      </c>
      <c r="Q40" s="146">
        <v>41368</v>
      </c>
      <c r="R40" s="146">
        <v>41368</v>
      </c>
      <c r="S40" s="419" t="s">
        <v>6416</v>
      </c>
      <c r="T40" s="166">
        <f t="shared" ca="1" si="2"/>
        <v>42277</v>
      </c>
      <c r="U40" s="162">
        <f t="shared" ca="1" si="3"/>
        <v>-896</v>
      </c>
      <c r="V40" s="148">
        <v>75000</v>
      </c>
      <c r="W40" s="148">
        <v>75000</v>
      </c>
      <c r="X40" s="320"/>
      <c r="Y40" s="382"/>
      <c r="Z40" s="388"/>
      <c r="AA40" s="188" t="s">
        <v>5836</v>
      </c>
      <c r="AB40" s="388"/>
      <c r="AC40" s="388"/>
      <c r="AD40" s="188"/>
      <c r="DA40" s="386"/>
      <c r="DB40" s="386"/>
      <c r="DC40" s="386"/>
      <c r="DD40" s="386"/>
      <c r="DE40" s="386"/>
      <c r="DF40" s="386"/>
      <c r="DG40" s="386"/>
      <c r="DH40" s="386"/>
      <c r="DI40" s="386"/>
    </row>
    <row r="41" spans="1:630" s="163" customFormat="1" ht="28.5" x14ac:dyDescent="0.2">
      <c r="A41" s="187"/>
      <c r="B41" s="188" t="s">
        <v>5914</v>
      </c>
      <c r="C41" s="388" t="s">
        <v>75</v>
      </c>
      <c r="D41" s="388"/>
      <c r="E41" s="188" t="s">
        <v>6940</v>
      </c>
      <c r="F41" s="188" t="s">
        <v>5867</v>
      </c>
      <c r="G41" s="284"/>
      <c r="H41" s="379" t="s">
        <v>8378</v>
      </c>
      <c r="I41" s="187" t="s">
        <v>5857</v>
      </c>
      <c r="J41" s="461" t="s">
        <v>3073</v>
      </c>
      <c r="K41" s="461" t="s">
        <v>8366</v>
      </c>
      <c r="L41" s="108" t="s">
        <v>6496</v>
      </c>
      <c r="M41" s="271" t="s">
        <v>5915</v>
      </c>
      <c r="N41" s="187" t="s">
        <v>6160</v>
      </c>
      <c r="O41" s="388">
        <v>61793</v>
      </c>
      <c r="P41" s="146">
        <v>41004</v>
      </c>
      <c r="Q41" s="146">
        <v>41368</v>
      </c>
      <c r="R41" s="146">
        <v>41368</v>
      </c>
      <c r="S41" s="388"/>
      <c r="T41" s="166">
        <f t="shared" ca="1" si="2"/>
        <v>42277</v>
      </c>
      <c r="U41" s="162">
        <f t="shared" ca="1" si="3"/>
        <v>-896</v>
      </c>
      <c r="V41" s="148">
        <v>75000</v>
      </c>
      <c r="W41" s="148">
        <v>75000</v>
      </c>
      <c r="X41" s="320"/>
      <c r="Y41" s="382"/>
      <c r="Z41" s="388"/>
      <c r="AA41" s="188" t="s">
        <v>5836</v>
      </c>
      <c r="AB41" s="388"/>
      <c r="AC41" s="388"/>
      <c r="AD41" s="188"/>
    </row>
    <row r="42" spans="1:630" s="163" customFormat="1" ht="28.5" x14ac:dyDescent="0.2">
      <c r="A42" s="187"/>
      <c r="B42" s="188" t="s">
        <v>1989</v>
      </c>
      <c r="C42" s="188" t="s">
        <v>75</v>
      </c>
      <c r="D42" s="188"/>
      <c r="E42" s="188" t="s">
        <v>5867</v>
      </c>
      <c r="F42" s="188" t="s">
        <v>6632</v>
      </c>
      <c r="G42" s="284"/>
      <c r="H42" s="379" t="s">
        <v>8378</v>
      </c>
      <c r="I42" s="379" t="s">
        <v>5857</v>
      </c>
      <c r="J42" s="461" t="s">
        <v>3073</v>
      </c>
      <c r="K42" s="461" t="s">
        <v>8367</v>
      </c>
      <c r="L42" s="108" t="s">
        <v>6089</v>
      </c>
      <c r="M42" s="271" t="s">
        <v>5834</v>
      </c>
      <c r="N42" s="187" t="s">
        <v>6294</v>
      </c>
      <c r="O42" s="188">
        <v>71831</v>
      </c>
      <c r="P42" s="146">
        <v>39923</v>
      </c>
      <c r="Q42" s="146">
        <v>41383</v>
      </c>
      <c r="R42" s="146">
        <v>41383</v>
      </c>
      <c r="S42" s="162">
        <v>3</v>
      </c>
      <c r="T42" s="166">
        <f t="shared" ca="1" si="2"/>
        <v>42277</v>
      </c>
      <c r="U42" s="162">
        <f t="shared" ca="1" si="3"/>
        <v>-881</v>
      </c>
      <c r="V42" s="148">
        <v>25000</v>
      </c>
      <c r="W42" s="393">
        <v>75000</v>
      </c>
      <c r="X42" s="393"/>
      <c r="Y42" s="393"/>
      <c r="Z42" s="188" t="s">
        <v>3878</v>
      </c>
      <c r="AA42" s="188" t="s">
        <v>840</v>
      </c>
      <c r="AB42" s="188" t="s">
        <v>1810</v>
      </c>
      <c r="AC42" s="313"/>
      <c r="AD42" s="188" t="s">
        <v>5908</v>
      </c>
      <c r="DF42" s="386"/>
      <c r="DG42" s="386"/>
      <c r="DH42" s="386"/>
      <c r="DI42" s="386"/>
      <c r="DJ42" s="386"/>
      <c r="DK42" s="386"/>
      <c r="DL42" s="386"/>
      <c r="DM42" s="386"/>
      <c r="DN42" s="386"/>
    </row>
    <row r="43" spans="1:630" s="163" customFormat="1" ht="28.5" x14ac:dyDescent="0.2">
      <c r="A43" s="187"/>
      <c r="B43" s="188" t="s">
        <v>1989</v>
      </c>
      <c r="C43" s="188" t="s">
        <v>75</v>
      </c>
      <c r="D43" s="188"/>
      <c r="E43" s="188" t="s">
        <v>5867</v>
      </c>
      <c r="F43" s="188" t="s">
        <v>6632</v>
      </c>
      <c r="G43" s="284"/>
      <c r="H43" s="379" t="s">
        <v>8378</v>
      </c>
      <c r="I43" s="379" t="s">
        <v>5857</v>
      </c>
      <c r="J43" s="461" t="s">
        <v>3073</v>
      </c>
      <c r="K43" s="461" t="s">
        <v>8367</v>
      </c>
      <c r="L43" s="108" t="s">
        <v>6090</v>
      </c>
      <c r="M43" s="271" t="s">
        <v>5834</v>
      </c>
      <c r="N43" s="187" t="s">
        <v>6295</v>
      </c>
      <c r="O43" s="188">
        <v>61545</v>
      </c>
      <c r="P43" s="146">
        <v>39923</v>
      </c>
      <c r="Q43" s="146">
        <v>41383</v>
      </c>
      <c r="R43" s="146">
        <v>41383</v>
      </c>
      <c r="S43" s="162">
        <v>3</v>
      </c>
      <c r="T43" s="166">
        <f t="shared" ca="1" si="2"/>
        <v>42277</v>
      </c>
      <c r="U43" s="162">
        <f t="shared" ca="1" si="3"/>
        <v>-881</v>
      </c>
      <c r="V43" s="148">
        <v>25000</v>
      </c>
      <c r="W43" s="393">
        <v>75000</v>
      </c>
      <c r="X43" s="393"/>
      <c r="Y43" s="393"/>
      <c r="Z43" s="188" t="s">
        <v>3878</v>
      </c>
      <c r="AA43" s="188" t="s">
        <v>840</v>
      </c>
      <c r="AB43" s="188" t="s">
        <v>1810</v>
      </c>
      <c r="AC43" s="313"/>
      <c r="AD43" s="188" t="s">
        <v>5908</v>
      </c>
      <c r="DF43" s="386"/>
      <c r="DG43" s="386"/>
      <c r="DH43" s="386"/>
      <c r="DI43" s="386"/>
      <c r="DJ43" s="386"/>
      <c r="DK43" s="386"/>
      <c r="DL43" s="386"/>
      <c r="DM43" s="386"/>
      <c r="DN43" s="386"/>
    </row>
    <row r="44" spans="1:630" s="163" customFormat="1" ht="28.5" x14ac:dyDescent="0.2">
      <c r="A44" s="187"/>
      <c r="B44" s="188" t="s">
        <v>1989</v>
      </c>
      <c r="C44" s="188" t="s">
        <v>75</v>
      </c>
      <c r="D44" s="188"/>
      <c r="E44" s="188" t="s">
        <v>5867</v>
      </c>
      <c r="F44" s="188" t="s">
        <v>6632</v>
      </c>
      <c r="G44" s="284"/>
      <c r="H44" s="379" t="s">
        <v>8378</v>
      </c>
      <c r="I44" s="379" t="s">
        <v>5857</v>
      </c>
      <c r="J44" s="461" t="s">
        <v>3073</v>
      </c>
      <c r="K44" s="461" t="s">
        <v>8367</v>
      </c>
      <c r="L44" s="108" t="s">
        <v>6091</v>
      </c>
      <c r="M44" s="271" t="s">
        <v>5834</v>
      </c>
      <c r="N44" s="187" t="s">
        <v>6296</v>
      </c>
      <c r="O44" s="188">
        <v>58907</v>
      </c>
      <c r="P44" s="146">
        <v>39923</v>
      </c>
      <c r="Q44" s="146">
        <v>41383</v>
      </c>
      <c r="R44" s="146">
        <v>41383</v>
      </c>
      <c r="S44" s="162">
        <v>3</v>
      </c>
      <c r="T44" s="166">
        <f t="shared" ca="1" si="2"/>
        <v>42277</v>
      </c>
      <c r="U44" s="162">
        <f t="shared" ca="1" si="3"/>
        <v>-881</v>
      </c>
      <c r="V44" s="148">
        <v>25000</v>
      </c>
      <c r="W44" s="393">
        <v>75000</v>
      </c>
      <c r="X44" s="393"/>
      <c r="Y44" s="393"/>
      <c r="Z44" s="188" t="s">
        <v>3878</v>
      </c>
      <c r="AA44" s="188" t="s">
        <v>840</v>
      </c>
      <c r="AB44" s="188" t="s">
        <v>1810</v>
      </c>
      <c r="AC44" s="313"/>
      <c r="AD44" s="188" t="s">
        <v>5908</v>
      </c>
      <c r="DF44" s="386"/>
      <c r="DG44" s="386"/>
      <c r="DH44" s="386"/>
      <c r="DI44" s="386"/>
      <c r="DJ44" s="386"/>
      <c r="DK44" s="386"/>
      <c r="DL44" s="386"/>
      <c r="DM44" s="386"/>
      <c r="DN44" s="386"/>
    </row>
    <row r="45" spans="1:630" s="163" customFormat="1" ht="28.5" x14ac:dyDescent="0.2">
      <c r="A45" s="187"/>
      <c r="B45" s="188" t="s">
        <v>1989</v>
      </c>
      <c r="C45" s="188" t="s">
        <v>75</v>
      </c>
      <c r="D45" s="188"/>
      <c r="E45" s="188" t="s">
        <v>5867</v>
      </c>
      <c r="F45" s="188" t="s">
        <v>6632</v>
      </c>
      <c r="G45" s="284"/>
      <c r="H45" s="379" t="s">
        <v>8378</v>
      </c>
      <c r="I45" s="379" t="s">
        <v>5857</v>
      </c>
      <c r="J45" s="461" t="s">
        <v>3073</v>
      </c>
      <c r="K45" s="461" t="s">
        <v>8367</v>
      </c>
      <c r="L45" s="108" t="s">
        <v>6092</v>
      </c>
      <c r="M45" s="271" t="s">
        <v>5834</v>
      </c>
      <c r="N45" s="187" t="s">
        <v>6297</v>
      </c>
      <c r="O45" s="188">
        <v>61596</v>
      </c>
      <c r="P45" s="146">
        <v>39923</v>
      </c>
      <c r="Q45" s="146">
        <v>41383</v>
      </c>
      <c r="R45" s="146">
        <v>41383</v>
      </c>
      <c r="S45" s="162">
        <v>3</v>
      </c>
      <c r="T45" s="166">
        <f t="shared" ca="1" si="2"/>
        <v>42277</v>
      </c>
      <c r="U45" s="162">
        <f t="shared" ca="1" si="3"/>
        <v>-881</v>
      </c>
      <c r="V45" s="148">
        <v>25000</v>
      </c>
      <c r="W45" s="393">
        <v>75000</v>
      </c>
      <c r="X45" s="393"/>
      <c r="Y45" s="393"/>
      <c r="Z45" s="188" t="s">
        <v>3878</v>
      </c>
      <c r="AA45" s="188" t="s">
        <v>840</v>
      </c>
      <c r="AB45" s="188" t="s">
        <v>1810</v>
      </c>
      <c r="AC45" s="313"/>
      <c r="AD45" s="188" t="s">
        <v>5908</v>
      </c>
      <c r="DF45" s="386"/>
      <c r="DG45" s="386"/>
      <c r="DH45" s="386"/>
      <c r="DI45" s="386"/>
      <c r="DJ45" s="386"/>
      <c r="DK45" s="386"/>
      <c r="DL45" s="386"/>
      <c r="DM45" s="386"/>
      <c r="DN45" s="386"/>
    </row>
    <row r="46" spans="1:630" s="163" customFormat="1" ht="85.5" x14ac:dyDescent="0.2">
      <c r="A46" s="187"/>
      <c r="B46" s="379" t="s">
        <v>3073</v>
      </c>
      <c r="C46" s="379" t="s">
        <v>75</v>
      </c>
      <c r="D46" s="379" t="s">
        <v>1749</v>
      </c>
      <c r="E46" s="188" t="s">
        <v>5879</v>
      </c>
      <c r="F46" s="188" t="s">
        <v>4142</v>
      </c>
      <c r="G46" s="284"/>
      <c r="H46" s="379" t="s">
        <v>8378</v>
      </c>
      <c r="I46" s="187" t="s">
        <v>3073</v>
      </c>
      <c r="J46" s="461" t="s">
        <v>3073</v>
      </c>
      <c r="K46" s="461" t="s">
        <v>8370</v>
      </c>
      <c r="L46" s="108" t="s">
        <v>6595</v>
      </c>
      <c r="M46" s="379" t="s">
        <v>5030</v>
      </c>
      <c r="N46" s="187" t="s">
        <v>6318</v>
      </c>
      <c r="O46" s="187" t="s">
        <v>6275</v>
      </c>
      <c r="P46" s="380">
        <v>39934</v>
      </c>
      <c r="Q46" s="380">
        <v>41455</v>
      </c>
      <c r="R46" s="380">
        <v>41455</v>
      </c>
      <c r="S46" s="381">
        <v>5</v>
      </c>
      <c r="T46" s="166">
        <f t="shared" ca="1" si="2"/>
        <v>42277</v>
      </c>
      <c r="U46" s="162">
        <f t="shared" ca="1" si="3"/>
        <v>-810</v>
      </c>
      <c r="V46" s="382">
        <v>478184</v>
      </c>
      <c r="W46" s="382">
        <v>2390920</v>
      </c>
      <c r="X46" s="382"/>
      <c r="Y46" s="382"/>
      <c r="Z46" s="379" t="s">
        <v>3879</v>
      </c>
      <c r="AA46" s="379" t="s">
        <v>840</v>
      </c>
      <c r="AB46" s="379"/>
      <c r="AC46" s="379"/>
      <c r="AD46" s="379" t="s">
        <v>6676</v>
      </c>
      <c r="AX46" s="386"/>
      <c r="AY46" s="386"/>
      <c r="AZ46" s="386"/>
      <c r="BA46" s="386"/>
      <c r="BB46" s="386"/>
      <c r="BC46" s="386"/>
      <c r="BD46" s="386"/>
      <c r="BE46" s="386"/>
      <c r="BF46" s="386"/>
      <c r="DO46" s="384"/>
      <c r="DP46" s="384"/>
    </row>
    <row r="47" spans="1:630" s="163" customFormat="1" ht="85.5" x14ac:dyDescent="0.2">
      <c r="A47" s="187"/>
      <c r="B47" s="379" t="s">
        <v>3073</v>
      </c>
      <c r="C47" s="379" t="s">
        <v>75</v>
      </c>
      <c r="D47" s="379" t="s">
        <v>1749</v>
      </c>
      <c r="E47" s="188" t="s">
        <v>5879</v>
      </c>
      <c r="F47" s="188" t="s">
        <v>4142</v>
      </c>
      <c r="G47" s="284"/>
      <c r="H47" s="379" t="s">
        <v>8378</v>
      </c>
      <c r="I47" s="187" t="s">
        <v>3073</v>
      </c>
      <c r="J47" s="461" t="s">
        <v>3073</v>
      </c>
      <c r="K47" s="461" t="s">
        <v>8370</v>
      </c>
      <c r="L47" s="108" t="s">
        <v>6596</v>
      </c>
      <c r="M47" s="379" t="s">
        <v>5030</v>
      </c>
      <c r="N47" s="187" t="s">
        <v>6594</v>
      </c>
      <c r="O47" s="187">
        <v>20269</v>
      </c>
      <c r="P47" s="380">
        <v>39934</v>
      </c>
      <c r="Q47" s="380">
        <v>41455</v>
      </c>
      <c r="R47" s="380">
        <v>41455</v>
      </c>
      <c r="S47" s="381">
        <v>5</v>
      </c>
      <c r="T47" s="166">
        <f t="shared" ca="1" si="2"/>
        <v>42277</v>
      </c>
      <c r="U47" s="162">
        <f t="shared" ca="1" si="3"/>
        <v>-810</v>
      </c>
      <c r="V47" s="148">
        <v>478184</v>
      </c>
      <c r="W47" s="382">
        <v>2390920</v>
      </c>
      <c r="X47" s="382"/>
      <c r="Y47" s="382"/>
      <c r="Z47" s="379" t="s">
        <v>3879</v>
      </c>
      <c r="AA47" s="379" t="s">
        <v>840</v>
      </c>
      <c r="AB47" s="379"/>
      <c r="AC47" s="379"/>
      <c r="AD47" s="379"/>
      <c r="AX47" s="386"/>
      <c r="AY47" s="386"/>
      <c r="AZ47" s="386"/>
      <c r="BA47" s="386"/>
      <c r="BB47" s="386"/>
      <c r="BC47" s="386"/>
      <c r="BD47" s="386"/>
      <c r="BE47" s="386"/>
      <c r="BF47" s="386"/>
    </row>
    <row r="48" spans="1:630" s="163" customFormat="1" ht="28.5" x14ac:dyDescent="0.2">
      <c r="A48" s="187"/>
      <c r="B48" s="379" t="s">
        <v>73</v>
      </c>
      <c r="C48" s="379" t="s">
        <v>75</v>
      </c>
      <c r="D48" s="379"/>
      <c r="E48" s="188" t="s">
        <v>2640</v>
      </c>
      <c r="F48" s="188" t="s">
        <v>6632</v>
      </c>
      <c r="G48" s="284"/>
      <c r="H48" s="379" t="s">
        <v>8378</v>
      </c>
      <c r="I48" s="379" t="s">
        <v>5857</v>
      </c>
      <c r="J48" s="461" t="s">
        <v>3073</v>
      </c>
      <c r="K48" s="461" t="s">
        <v>8367</v>
      </c>
      <c r="L48" s="108" t="s">
        <v>6034</v>
      </c>
      <c r="M48" s="379" t="s">
        <v>2636</v>
      </c>
      <c r="N48" s="187" t="s">
        <v>6268</v>
      </c>
      <c r="O48" s="187">
        <v>76583</v>
      </c>
      <c r="P48" s="380">
        <v>40026</v>
      </c>
      <c r="Q48" s="380">
        <v>41487</v>
      </c>
      <c r="R48" s="380">
        <v>41487</v>
      </c>
      <c r="S48" s="381">
        <v>1</v>
      </c>
      <c r="T48" s="166">
        <f t="shared" ca="1" si="2"/>
        <v>42277</v>
      </c>
      <c r="U48" s="162">
        <f t="shared" ca="1" si="3"/>
        <v>-779</v>
      </c>
      <c r="V48" s="382">
        <v>150000</v>
      </c>
      <c r="W48" s="382">
        <v>150000</v>
      </c>
      <c r="X48" s="382"/>
      <c r="Y48" s="382"/>
      <c r="Z48" s="379"/>
      <c r="AA48" s="379" t="s">
        <v>840</v>
      </c>
      <c r="AB48" s="379">
        <v>5.29</v>
      </c>
      <c r="AC48" s="379"/>
      <c r="AD48" s="379"/>
    </row>
    <row r="49" spans="1:630" s="270" customFormat="1" ht="28.5" x14ac:dyDescent="0.2">
      <c r="A49" s="288"/>
      <c r="B49" s="388" t="s">
        <v>73</v>
      </c>
      <c r="C49" s="284" t="s">
        <v>75</v>
      </c>
      <c r="D49" s="388"/>
      <c r="E49" s="388" t="s">
        <v>6941</v>
      </c>
      <c r="F49" s="284" t="s">
        <v>5867</v>
      </c>
      <c r="G49" s="284"/>
      <c r="H49" s="379" t="s">
        <v>8378</v>
      </c>
      <c r="I49" s="379" t="s">
        <v>5857</v>
      </c>
      <c r="J49" s="461" t="s">
        <v>3073</v>
      </c>
      <c r="K49" s="461" t="s">
        <v>8367</v>
      </c>
      <c r="L49" s="108" t="s">
        <v>6644</v>
      </c>
      <c r="M49" s="388" t="s">
        <v>6638</v>
      </c>
      <c r="N49" s="288" t="s">
        <v>6264</v>
      </c>
      <c r="O49" s="288">
        <v>62891</v>
      </c>
      <c r="P49" s="390">
        <v>41153</v>
      </c>
      <c r="Q49" s="390">
        <v>41517</v>
      </c>
      <c r="R49" s="390">
        <v>41882</v>
      </c>
      <c r="S49" s="391">
        <v>2</v>
      </c>
      <c r="T49" s="291">
        <f t="shared" ca="1" si="2"/>
        <v>42277</v>
      </c>
      <c r="U49" s="286">
        <f t="shared" ca="1" si="3"/>
        <v>-750</v>
      </c>
      <c r="V49" s="392">
        <v>150000</v>
      </c>
      <c r="W49" s="392">
        <v>300000</v>
      </c>
      <c r="X49" s="392"/>
      <c r="Y49" s="392"/>
      <c r="Z49" s="388" t="s">
        <v>5835</v>
      </c>
      <c r="AA49" s="388" t="s">
        <v>840</v>
      </c>
      <c r="AB49" s="388" t="s">
        <v>2635</v>
      </c>
      <c r="AC49" s="388"/>
      <c r="AD49" s="388" t="s">
        <v>6636</v>
      </c>
    </row>
    <row r="50" spans="1:630" s="163" customFormat="1" ht="28.5" x14ac:dyDescent="0.2">
      <c r="A50" s="187"/>
      <c r="B50" s="388" t="s">
        <v>73</v>
      </c>
      <c r="C50" s="188" t="s">
        <v>75</v>
      </c>
      <c r="D50" s="388"/>
      <c r="E50" s="388" t="s">
        <v>6941</v>
      </c>
      <c r="F50" s="379" t="s">
        <v>5867</v>
      </c>
      <c r="G50" s="379"/>
      <c r="H50" s="379" t="s">
        <v>8378</v>
      </c>
      <c r="I50" s="379" t="s">
        <v>5857</v>
      </c>
      <c r="J50" s="461" t="s">
        <v>3073</v>
      </c>
      <c r="K50" s="461" t="s">
        <v>8367</v>
      </c>
      <c r="L50" s="108" t="s">
        <v>6645</v>
      </c>
      <c r="M50" s="388" t="s">
        <v>6638</v>
      </c>
      <c r="N50" s="187" t="s">
        <v>6298</v>
      </c>
      <c r="O50" s="187" t="s">
        <v>6159</v>
      </c>
      <c r="P50" s="390">
        <v>41153</v>
      </c>
      <c r="Q50" s="390">
        <v>41517</v>
      </c>
      <c r="R50" s="390">
        <v>41882</v>
      </c>
      <c r="S50" s="391">
        <v>2</v>
      </c>
      <c r="T50" s="166">
        <f t="shared" ca="1" si="2"/>
        <v>42277</v>
      </c>
      <c r="U50" s="162">
        <f t="shared" ca="1" si="3"/>
        <v>-750</v>
      </c>
      <c r="V50" s="392">
        <v>150000</v>
      </c>
      <c r="W50" s="392">
        <v>300000</v>
      </c>
      <c r="X50" s="392"/>
      <c r="Y50" s="392"/>
      <c r="Z50" s="388" t="s">
        <v>5835</v>
      </c>
      <c r="AA50" s="388" t="s">
        <v>840</v>
      </c>
      <c r="AB50" s="388" t="s">
        <v>2635</v>
      </c>
      <c r="AC50" s="388"/>
      <c r="AD50" s="388" t="s">
        <v>6636</v>
      </c>
    </row>
    <row r="51" spans="1:630" s="163" customFormat="1" ht="28.5" x14ac:dyDescent="0.2">
      <c r="A51" s="187"/>
      <c r="B51" s="388" t="s">
        <v>73</v>
      </c>
      <c r="C51" s="284" t="s">
        <v>75</v>
      </c>
      <c r="D51" s="388"/>
      <c r="E51" s="388" t="s">
        <v>6941</v>
      </c>
      <c r="F51" s="188" t="s">
        <v>5867</v>
      </c>
      <c r="G51" s="284"/>
      <c r="H51" s="379" t="s">
        <v>8378</v>
      </c>
      <c r="I51" s="379" t="s">
        <v>5857</v>
      </c>
      <c r="J51" s="461" t="s">
        <v>3073</v>
      </c>
      <c r="K51" s="461" t="s">
        <v>8367</v>
      </c>
      <c r="L51" s="108" t="s">
        <v>6646</v>
      </c>
      <c r="M51" s="388" t="s">
        <v>6638</v>
      </c>
      <c r="N51" s="187" t="s">
        <v>6637</v>
      </c>
      <c r="O51" s="288" t="s">
        <v>6159</v>
      </c>
      <c r="P51" s="390">
        <v>41153</v>
      </c>
      <c r="Q51" s="390">
        <v>41517</v>
      </c>
      <c r="R51" s="390">
        <v>41882</v>
      </c>
      <c r="S51" s="391">
        <v>2</v>
      </c>
      <c r="T51" s="166">
        <f t="shared" ca="1" si="2"/>
        <v>42277</v>
      </c>
      <c r="U51" s="162">
        <f t="shared" ca="1" si="3"/>
        <v>-750</v>
      </c>
      <c r="V51" s="392">
        <v>150000</v>
      </c>
      <c r="W51" s="392">
        <v>300000</v>
      </c>
      <c r="X51" s="392"/>
      <c r="Y51" s="392"/>
      <c r="Z51" s="388" t="s">
        <v>5835</v>
      </c>
      <c r="AA51" s="388" t="s">
        <v>840</v>
      </c>
      <c r="AB51" s="388" t="s">
        <v>2635</v>
      </c>
      <c r="AC51" s="388"/>
      <c r="AD51" s="388" t="s">
        <v>6636</v>
      </c>
    </row>
    <row r="52" spans="1:630" s="163" customFormat="1" ht="28.5" x14ac:dyDescent="0.2">
      <c r="A52" s="187"/>
      <c r="B52" s="188" t="s">
        <v>73</v>
      </c>
      <c r="C52" s="188" t="s">
        <v>75</v>
      </c>
      <c r="D52" s="188"/>
      <c r="E52" s="188" t="s">
        <v>6939</v>
      </c>
      <c r="F52" s="188" t="s">
        <v>6973</v>
      </c>
      <c r="G52" s="284"/>
      <c r="H52" s="379" t="s">
        <v>8378</v>
      </c>
      <c r="I52" s="379" t="s">
        <v>5857</v>
      </c>
      <c r="J52" s="461" t="s">
        <v>3073</v>
      </c>
      <c r="K52" s="461" t="s">
        <v>8367</v>
      </c>
      <c r="L52" s="108" t="s">
        <v>6277</v>
      </c>
      <c r="M52" s="271" t="s">
        <v>4605</v>
      </c>
      <c r="N52" s="187" t="s">
        <v>6292</v>
      </c>
      <c r="O52" s="187">
        <v>62891</v>
      </c>
      <c r="P52" s="146">
        <v>40500</v>
      </c>
      <c r="Q52" s="146">
        <v>41595</v>
      </c>
      <c r="R52" s="146">
        <f t="shared" ref="R52:R57" si="4">Q52</f>
        <v>41595</v>
      </c>
      <c r="S52" s="162">
        <v>4</v>
      </c>
      <c r="T52" s="166">
        <f t="shared" ca="1" si="2"/>
        <v>42277</v>
      </c>
      <c r="U52" s="286">
        <f t="shared" ca="1" si="3"/>
        <v>-673</v>
      </c>
      <c r="V52" s="148">
        <v>300000</v>
      </c>
      <c r="W52" s="148">
        <v>1200000</v>
      </c>
      <c r="X52" s="320"/>
      <c r="Y52" s="382"/>
      <c r="Z52" s="188" t="s">
        <v>3877</v>
      </c>
      <c r="AA52" s="188" t="s">
        <v>840</v>
      </c>
      <c r="AB52" s="188" t="s">
        <v>2635</v>
      </c>
      <c r="AC52" s="313"/>
      <c r="AD52" s="188" t="s">
        <v>5910</v>
      </c>
    </row>
    <row r="53" spans="1:630" s="163" customFormat="1" ht="28.5" x14ac:dyDescent="0.2">
      <c r="A53" s="187"/>
      <c r="B53" s="188" t="s">
        <v>73</v>
      </c>
      <c r="C53" s="188" t="s">
        <v>75</v>
      </c>
      <c r="D53" s="188"/>
      <c r="E53" s="188" t="s">
        <v>6939</v>
      </c>
      <c r="F53" s="188" t="s">
        <v>6973</v>
      </c>
      <c r="G53" s="284"/>
      <c r="H53" s="379" t="s">
        <v>8378</v>
      </c>
      <c r="I53" s="379" t="s">
        <v>5857</v>
      </c>
      <c r="J53" s="461" t="s">
        <v>3073</v>
      </c>
      <c r="K53" s="461" t="s">
        <v>8367</v>
      </c>
      <c r="L53" s="108" t="s">
        <v>6497</v>
      </c>
      <c r="M53" s="271" t="s">
        <v>4605</v>
      </c>
      <c r="N53" s="187" t="s">
        <v>6279</v>
      </c>
      <c r="O53" s="187">
        <v>66163</v>
      </c>
      <c r="P53" s="146">
        <v>40500</v>
      </c>
      <c r="Q53" s="146">
        <v>41595</v>
      </c>
      <c r="R53" s="146">
        <f t="shared" si="4"/>
        <v>41595</v>
      </c>
      <c r="S53" s="381">
        <v>4</v>
      </c>
      <c r="T53" s="166">
        <f t="shared" ca="1" si="2"/>
        <v>42277</v>
      </c>
      <c r="U53" s="286">
        <f t="shared" ca="1" si="3"/>
        <v>-673</v>
      </c>
      <c r="V53" s="382">
        <v>300000</v>
      </c>
      <c r="W53" s="148">
        <v>1200000</v>
      </c>
      <c r="X53" s="320"/>
      <c r="Y53" s="382"/>
      <c r="Z53" s="188" t="s">
        <v>3877</v>
      </c>
      <c r="AA53" s="379" t="s">
        <v>840</v>
      </c>
      <c r="AB53" s="188" t="s">
        <v>2635</v>
      </c>
      <c r="AC53" s="313"/>
      <c r="AD53" s="188" t="s">
        <v>5910</v>
      </c>
      <c r="DF53" s="384"/>
      <c r="DG53" s="384"/>
      <c r="DH53" s="384"/>
      <c r="DI53" s="384"/>
      <c r="DJ53" s="384"/>
      <c r="DK53" s="384"/>
      <c r="DL53" s="384"/>
      <c r="DM53" s="384"/>
      <c r="DN53" s="384"/>
    </row>
    <row r="54" spans="1:630" s="163" customFormat="1" ht="28.5" x14ac:dyDescent="0.2">
      <c r="A54" s="187"/>
      <c r="B54" s="379" t="s">
        <v>73</v>
      </c>
      <c r="C54" s="379" t="s">
        <v>75</v>
      </c>
      <c r="D54" s="379"/>
      <c r="E54" s="379" t="s">
        <v>6939</v>
      </c>
      <c r="F54" s="379" t="s">
        <v>6973</v>
      </c>
      <c r="G54" s="379"/>
      <c r="H54" s="379" t="s">
        <v>8378</v>
      </c>
      <c r="I54" s="379" t="s">
        <v>5857</v>
      </c>
      <c r="J54" s="461" t="s">
        <v>3073</v>
      </c>
      <c r="K54" s="461" t="s">
        <v>8367</v>
      </c>
      <c r="L54" s="108" t="s">
        <v>6498</v>
      </c>
      <c r="M54" s="379" t="s">
        <v>4605</v>
      </c>
      <c r="N54" s="187" t="s">
        <v>6280</v>
      </c>
      <c r="O54" s="187">
        <v>62826</v>
      </c>
      <c r="P54" s="146">
        <v>40500</v>
      </c>
      <c r="Q54" s="146">
        <v>41595</v>
      </c>
      <c r="R54" s="146">
        <f t="shared" si="4"/>
        <v>41595</v>
      </c>
      <c r="S54" s="381">
        <v>4</v>
      </c>
      <c r="T54" s="166">
        <f t="shared" ca="1" si="2"/>
        <v>42277</v>
      </c>
      <c r="U54" s="286">
        <f t="shared" ca="1" si="3"/>
        <v>-673</v>
      </c>
      <c r="V54" s="382">
        <v>300000</v>
      </c>
      <c r="W54" s="148">
        <v>1200000</v>
      </c>
      <c r="X54" s="320"/>
      <c r="Y54" s="382"/>
      <c r="Z54" s="188" t="s">
        <v>3877</v>
      </c>
      <c r="AA54" s="379" t="s">
        <v>840</v>
      </c>
      <c r="AB54" s="379" t="s">
        <v>2635</v>
      </c>
      <c r="AC54" s="379"/>
      <c r="AD54" s="379" t="s">
        <v>5910</v>
      </c>
      <c r="AX54" s="384"/>
      <c r="AY54" s="384"/>
      <c r="AZ54" s="384"/>
      <c r="BA54" s="384"/>
      <c r="BB54" s="384"/>
      <c r="BC54" s="384"/>
      <c r="BD54" s="384"/>
      <c r="BE54" s="384"/>
      <c r="BF54" s="384"/>
    </row>
    <row r="55" spans="1:630" s="163" customFormat="1" ht="28.5" x14ac:dyDescent="0.2">
      <c r="A55" s="388"/>
      <c r="B55" s="379" t="s">
        <v>73</v>
      </c>
      <c r="C55" s="379" t="s">
        <v>75</v>
      </c>
      <c r="D55" s="379"/>
      <c r="E55" s="379" t="s">
        <v>6939</v>
      </c>
      <c r="F55" s="379" t="s">
        <v>6973</v>
      </c>
      <c r="G55" s="379"/>
      <c r="H55" s="379" t="s">
        <v>8378</v>
      </c>
      <c r="I55" s="379" t="s">
        <v>5857</v>
      </c>
      <c r="J55" s="461" t="s">
        <v>3073</v>
      </c>
      <c r="K55" s="461" t="s">
        <v>8367</v>
      </c>
      <c r="L55" s="108" t="s">
        <v>6499</v>
      </c>
      <c r="M55" s="379" t="s">
        <v>4605</v>
      </c>
      <c r="N55" s="187" t="s">
        <v>6281</v>
      </c>
      <c r="O55" s="187">
        <v>62794</v>
      </c>
      <c r="P55" s="146">
        <v>40500</v>
      </c>
      <c r="Q55" s="146">
        <v>41595</v>
      </c>
      <c r="R55" s="146">
        <f t="shared" si="4"/>
        <v>41595</v>
      </c>
      <c r="S55" s="381">
        <v>4</v>
      </c>
      <c r="T55" s="166">
        <f t="shared" ca="1" si="2"/>
        <v>42277</v>
      </c>
      <c r="U55" s="286">
        <f t="shared" ca="1" si="3"/>
        <v>-673</v>
      </c>
      <c r="V55" s="382">
        <v>300000</v>
      </c>
      <c r="W55" s="148">
        <v>1200000</v>
      </c>
      <c r="X55" s="320"/>
      <c r="Y55" s="382"/>
      <c r="Z55" s="188" t="s">
        <v>3877</v>
      </c>
      <c r="AA55" s="379" t="s">
        <v>840</v>
      </c>
      <c r="AB55" s="379" t="s">
        <v>2635</v>
      </c>
      <c r="AC55" s="379"/>
      <c r="AD55" s="379" t="s">
        <v>5910</v>
      </c>
      <c r="DF55" s="384"/>
      <c r="DG55" s="384"/>
      <c r="DH55" s="384"/>
      <c r="DI55" s="384"/>
      <c r="DJ55" s="384"/>
      <c r="DK55" s="384"/>
      <c r="DL55" s="384"/>
      <c r="DM55" s="384"/>
      <c r="DN55" s="384"/>
    </row>
    <row r="56" spans="1:630" s="163" customFormat="1" ht="28.5" x14ac:dyDescent="0.2">
      <c r="A56" s="187"/>
      <c r="B56" s="188" t="s">
        <v>73</v>
      </c>
      <c r="C56" s="188" t="s">
        <v>75</v>
      </c>
      <c r="D56" s="188"/>
      <c r="E56" s="188" t="s">
        <v>6939</v>
      </c>
      <c r="F56" s="188" t="s">
        <v>6973</v>
      </c>
      <c r="G56" s="284"/>
      <c r="H56" s="379" t="s">
        <v>8378</v>
      </c>
      <c r="I56" s="379" t="s">
        <v>5857</v>
      </c>
      <c r="J56" s="461" t="s">
        <v>3073</v>
      </c>
      <c r="K56" s="461" t="s">
        <v>8367</v>
      </c>
      <c r="L56" s="108" t="s">
        <v>6278</v>
      </c>
      <c r="M56" s="271" t="s">
        <v>4605</v>
      </c>
      <c r="N56" s="187" t="s">
        <v>6282</v>
      </c>
      <c r="O56" s="187">
        <v>0</v>
      </c>
      <c r="P56" s="146">
        <v>40500</v>
      </c>
      <c r="Q56" s="146">
        <v>41595</v>
      </c>
      <c r="R56" s="146">
        <f t="shared" si="4"/>
        <v>41595</v>
      </c>
      <c r="S56" s="162">
        <v>4</v>
      </c>
      <c r="T56" s="166">
        <f t="shared" ca="1" si="2"/>
        <v>42277</v>
      </c>
      <c r="U56" s="286">
        <f t="shared" ca="1" si="3"/>
        <v>-673</v>
      </c>
      <c r="V56" s="148">
        <v>300000</v>
      </c>
      <c r="W56" s="148">
        <v>1200000</v>
      </c>
      <c r="X56" s="320"/>
      <c r="Y56" s="382"/>
      <c r="Z56" s="188" t="s">
        <v>3877</v>
      </c>
      <c r="AA56" s="188" t="s">
        <v>840</v>
      </c>
      <c r="AB56" s="188" t="s">
        <v>2635</v>
      </c>
      <c r="AC56" s="313"/>
      <c r="AD56" s="188" t="s">
        <v>5910</v>
      </c>
    </row>
    <row r="57" spans="1:630" s="163" customFormat="1" ht="28.5" x14ac:dyDescent="0.2">
      <c r="A57" s="187"/>
      <c r="B57" s="188" t="s">
        <v>73</v>
      </c>
      <c r="C57" s="188" t="s">
        <v>75</v>
      </c>
      <c r="D57" s="188"/>
      <c r="E57" s="188" t="s">
        <v>6939</v>
      </c>
      <c r="F57" s="188" t="s">
        <v>6973</v>
      </c>
      <c r="G57" s="284"/>
      <c r="H57" s="379" t="s">
        <v>8378</v>
      </c>
      <c r="I57" s="379" t="s">
        <v>5857</v>
      </c>
      <c r="J57" s="461" t="s">
        <v>3073</v>
      </c>
      <c r="K57" s="461" t="s">
        <v>8367</v>
      </c>
      <c r="L57" s="108" t="s">
        <v>7246</v>
      </c>
      <c r="M57" s="271" t="s">
        <v>4605</v>
      </c>
      <c r="N57" s="187" t="s">
        <v>6283</v>
      </c>
      <c r="O57" s="187">
        <v>0</v>
      </c>
      <c r="P57" s="146">
        <v>40500</v>
      </c>
      <c r="Q57" s="146">
        <v>41595</v>
      </c>
      <c r="R57" s="146">
        <f t="shared" si="4"/>
        <v>41595</v>
      </c>
      <c r="S57" s="162">
        <v>4</v>
      </c>
      <c r="T57" s="166">
        <f t="shared" ca="1" si="2"/>
        <v>42277</v>
      </c>
      <c r="U57" s="286">
        <f t="shared" ca="1" si="3"/>
        <v>-673</v>
      </c>
      <c r="V57" s="148">
        <v>300000</v>
      </c>
      <c r="W57" s="148">
        <v>1200000</v>
      </c>
      <c r="X57" s="320"/>
      <c r="Y57" s="382"/>
      <c r="Z57" s="188" t="s">
        <v>3877</v>
      </c>
      <c r="AA57" s="188" t="s">
        <v>840</v>
      </c>
      <c r="AB57" s="188" t="s">
        <v>2635</v>
      </c>
      <c r="AC57" s="313"/>
      <c r="AD57" s="188" t="s">
        <v>5910</v>
      </c>
    </row>
    <row r="58" spans="1:630" s="163" customFormat="1" ht="28.5" x14ac:dyDescent="0.2">
      <c r="A58" s="187" t="s">
        <v>6665</v>
      </c>
      <c r="B58" s="188" t="s">
        <v>2752</v>
      </c>
      <c r="C58" s="188" t="s">
        <v>40</v>
      </c>
      <c r="D58" s="188" t="s">
        <v>5738</v>
      </c>
      <c r="E58" s="188" t="s">
        <v>5867</v>
      </c>
      <c r="F58" s="188" t="s">
        <v>5867</v>
      </c>
      <c r="G58" s="284"/>
      <c r="H58" s="379" t="s">
        <v>8378</v>
      </c>
      <c r="I58" s="379" t="s">
        <v>5857</v>
      </c>
      <c r="J58" s="461" t="s">
        <v>3073</v>
      </c>
      <c r="K58" s="461" t="s">
        <v>8367</v>
      </c>
      <c r="L58" s="108" t="s">
        <v>6070</v>
      </c>
      <c r="M58" s="271" t="s">
        <v>5744</v>
      </c>
      <c r="N58" s="187" t="s">
        <v>6331</v>
      </c>
      <c r="O58" s="379">
        <v>61973</v>
      </c>
      <c r="P58" s="146">
        <v>40878</v>
      </c>
      <c r="Q58" s="146">
        <v>41608</v>
      </c>
      <c r="R58" s="146">
        <v>42338</v>
      </c>
      <c r="S58" s="162">
        <v>4</v>
      </c>
      <c r="T58" s="166">
        <f t="shared" ca="1" si="2"/>
        <v>42277</v>
      </c>
      <c r="U58" s="286">
        <f t="shared" ca="1" si="3"/>
        <v>-660</v>
      </c>
      <c r="V58" s="148"/>
      <c r="W58" s="148"/>
      <c r="X58" s="320"/>
      <c r="Y58" s="382"/>
      <c r="Z58" s="188"/>
      <c r="AA58" s="188" t="s">
        <v>840</v>
      </c>
      <c r="AB58" s="188"/>
      <c r="AC58" s="313"/>
      <c r="AD58" s="188" t="s">
        <v>45</v>
      </c>
    </row>
    <row r="59" spans="1:630" s="163" customFormat="1" ht="28.5" x14ac:dyDescent="0.2">
      <c r="A59" s="187" t="s">
        <v>6665</v>
      </c>
      <c r="B59" s="188" t="s">
        <v>2752</v>
      </c>
      <c r="C59" s="188" t="s">
        <v>40</v>
      </c>
      <c r="D59" s="188" t="s">
        <v>5738</v>
      </c>
      <c r="E59" s="188" t="s">
        <v>5867</v>
      </c>
      <c r="F59" s="188" t="s">
        <v>5867</v>
      </c>
      <c r="G59" s="284"/>
      <c r="H59" s="379" t="s">
        <v>8378</v>
      </c>
      <c r="I59" s="379" t="s">
        <v>5857</v>
      </c>
      <c r="J59" s="461" t="s">
        <v>3073</v>
      </c>
      <c r="K59" s="461" t="s">
        <v>8367</v>
      </c>
      <c r="L59" s="108" t="s">
        <v>6071</v>
      </c>
      <c r="M59" s="271" t="s">
        <v>5744</v>
      </c>
      <c r="N59" s="187" t="s">
        <v>6332</v>
      </c>
      <c r="O59" s="379">
        <v>62982</v>
      </c>
      <c r="P59" s="146">
        <v>40878</v>
      </c>
      <c r="Q59" s="146">
        <v>41608</v>
      </c>
      <c r="R59" s="146">
        <v>42338</v>
      </c>
      <c r="S59" s="162">
        <v>4</v>
      </c>
      <c r="T59" s="166">
        <f t="shared" ca="1" si="2"/>
        <v>42277</v>
      </c>
      <c r="U59" s="286">
        <f t="shared" ca="1" si="3"/>
        <v>-660</v>
      </c>
      <c r="V59" s="148"/>
      <c r="W59" s="148"/>
      <c r="X59" s="320"/>
      <c r="Y59" s="382"/>
      <c r="Z59" s="188"/>
      <c r="AA59" s="188" t="s">
        <v>840</v>
      </c>
      <c r="AB59" s="188"/>
      <c r="AC59" s="313"/>
      <c r="AD59" s="188" t="s">
        <v>45</v>
      </c>
    </row>
    <row r="60" spans="1:630" s="163" customFormat="1" ht="28.5" x14ac:dyDescent="0.2">
      <c r="A60" s="187" t="s">
        <v>6665</v>
      </c>
      <c r="B60" s="188" t="s">
        <v>2752</v>
      </c>
      <c r="C60" s="188" t="s">
        <v>40</v>
      </c>
      <c r="D60" s="188" t="s">
        <v>5738</v>
      </c>
      <c r="E60" s="188" t="s">
        <v>5867</v>
      </c>
      <c r="F60" s="188" t="s">
        <v>5867</v>
      </c>
      <c r="G60" s="284"/>
      <c r="H60" s="379" t="s">
        <v>8378</v>
      </c>
      <c r="I60" s="379" t="s">
        <v>5857</v>
      </c>
      <c r="J60" s="461" t="s">
        <v>3073</v>
      </c>
      <c r="K60" s="461" t="s">
        <v>8367</v>
      </c>
      <c r="L60" s="108" t="s">
        <v>6072</v>
      </c>
      <c r="M60" s="271" t="s">
        <v>5744</v>
      </c>
      <c r="N60" s="187" t="s">
        <v>6333</v>
      </c>
      <c r="O60" s="379">
        <v>77677</v>
      </c>
      <c r="P60" s="146">
        <v>40878</v>
      </c>
      <c r="Q60" s="146">
        <v>41608</v>
      </c>
      <c r="R60" s="146">
        <v>42338</v>
      </c>
      <c r="S60" s="162">
        <v>4</v>
      </c>
      <c r="T60" s="166">
        <f t="shared" ca="1" si="2"/>
        <v>42277</v>
      </c>
      <c r="U60" s="286">
        <f t="shared" ca="1" si="3"/>
        <v>-660</v>
      </c>
      <c r="V60" s="148"/>
      <c r="W60" s="148"/>
      <c r="X60" s="320"/>
      <c r="Y60" s="382"/>
      <c r="Z60" s="188"/>
      <c r="AA60" s="188" t="s">
        <v>840</v>
      </c>
      <c r="AB60" s="188"/>
      <c r="AC60" s="313"/>
      <c r="AD60" s="188" t="s">
        <v>45</v>
      </c>
      <c r="DO60" s="378"/>
      <c r="DP60" s="378"/>
    </row>
    <row r="61" spans="1:630" s="163" customFormat="1" ht="28.5" x14ac:dyDescent="0.2">
      <c r="A61" s="187" t="s">
        <v>6665</v>
      </c>
      <c r="B61" s="188" t="s">
        <v>2752</v>
      </c>
      <c r="C61" s="188" t="s">
        <v>40</v>
      </c>
      <c r="D61" s="188" t="s">
        <v>5738</v>
      </c>
      <c r="E61" s="188" t="s">
        <v>5867</v>
      </c>
      <c r="F61" s="188" t="s">
        <v>5867</v>
      </c>
      <c r="G61" s="284"/>
      <c r="H61" s="379" t="s">
        <v>8378</v>
      </c>
      <c r="I61" s="379" t="s">
        <v>5857</v>
      </c>
      <c r="J61" s="461" t="s">
        <v>3073</v>
      </c>
      <c r="K61" s="461" t="s">
        <v>8367</v>
      </c>
      <c r="L61" s="108" t="s">
        <v>6073</v>
      </c>
      <c r="M61" s="271" t="s">
        <v>5744</v>
      </c>
      <c r="N61" s="187" t="s">
        <v>6334</v>
      </c>
      <c r="O61" s="379">
        <v>36759</v>
      </c>
      <c r="P61" s="146">
        <v>40878</v>
      </c>
      <c r="Q61" s="146">
        <v>41608</v>
      </c>
      <c r="R61" s="146">
        <v>42338</v>
      </c>
      <c r="S61" s="162">
        <v>4</v>
      </c>
      <c r="T61" s="166">
        <f t="shared" ca="1" si="2"/>
        <v>42277</v>
      </c>
      <c r="U61" s="286">
        <f t="shared" ca="1" si="3"/>
        <v>-660</v>
      </c>
      <c r="V61" s="148"/>
      <c r="W61" s="148"/>
      <c r="X61" s="320"/>
      <c r="Y61" s="382"/>
      <c r="Z61" s="188"/>
      <c r="AA61" s="188" t="s">
        <v>840</v>
      </c>
      <c r="AB61" s="188"/>
      <c r="AC61" s="313"/>
      <c r="AD61" s="188" t="s">
        <v>45</v>
      </c>
    </row>
    <row r="62" spans="1:630" s="163" customFormat="1" ht="28.5" x14ac:dyDescent="0.2">
      <c r="A62" s="187"/>
      <c r="B62" s="388" t="s">
        <v>2651</v>
      </c>
      <c r="C62" s="388" t="s">
        <v>75</v>
      </c>
      <c r="D62" s="388"/>
      <c r="E62" s="388" t="s">
        <v>7404</v>
      </c>
      <c r="F62" s="388" t="s">
        <v>7128</v>
      </c>
      <c r="G62" s="388" t="s">
        <v>7285</v>
      </c>
      <c r="H62" s="379" t="s">
        <v>8378</v>
      </c>
      <c r="I62" s="388" t="s">
        <v>7300</v>
      </c>
      <c r="J62" s="461" t="s">
        <v>8360</v>
      </c>
      <c r="K62" s="461" t="s">
        <v>8364</v>
      </c>
      <c r="L62" s="330" t="s">
        <v>7658</v>
      </c>
      <c r="M62" s="388" t="s">
        <v>7407</v>
      </c>
      <c r="N62" s="187" t="s">
        <v>6152</v>
      </c>
      <c r="O62" s="187">
        <v>32554</v>
      </c>
      <c r="P62" s="390">
        <v>41675</v>
      </c>
      <c r="Q62" s="390">
        <v>41719</v>
      </c>
      <c r="R62" s="390">
        <v>41719</v>
      </c>
      <c r="S62" s="420"/>
      <c r="T62" s="166">
        <f t="shared" ca="1" si="2"/>
        <v>42277</v>
      </c>
      <c r="U62" s="286">
        <f t="shared" ca="1" si="3"/>
        <v>-549</v>
      </c>
      <c r="V62" s="391"/>
      <c r="W62" s="392">
        <v>6300</v>
      </c>
      <c r="X62" s="392">
        <v>6300</v>
      </c>
      <c r="Y62" s="392"/>
      <c r="Z62" s="388" t="s">
        <v>3879</v>
      </c>
      <c r="AA62" s="388" t="s">
        <v>842</v>
      </c>
      <c r="AB62" s="397" t="s">
        <v>7160</v>
      </c>
      <c r="AC62" s="397" t="s">
        <v>7370</v>
      </c>
      <c r="AD62" s="388"/>
      <c r="AE62" s="375"/>
      <c r="AF62" s="375"/>
      <c r="AG62" s="375"/>
      <c r="AH62" s="375"/>
      <c r="AI62" s="375"/>
      <c r="AJ62" s="375"/>
      <c r="AK62" s="375"/>
      <c r="AL62" s="375"/>
      <c r="AM62" s="375"/>
      <c r="AN62" s="375"/>
      <c r="AO62" s="375"/>
      <c r="AP62" s="375"/>
      <c r="AQ62" s="375"/>
      <c r="AR62" s="375"/>
      <c r="AS62" s="375"/>
      <c r="AT62" s="375"/>
      <c r="AU62" s="375"/>
      <c r="AV62" s="375"/>
      <c r="AW62" s="375"/>
      <c r="AX62" s="375"/>
      <c r="AY62" s="375"/>
      <c r="AZ62" s="375"/>
      <c r="BA62" s="375"/>
      <c r="BB62" s="375"/>
      <c r="BC62" s="375"/>
      <c r="BD62" s="375"/>
      <c r="BE62" s="375"/>
      <c r="BF62" s="375"/>
      <c r="BG62" s="375"/>
      <c r="BH62" s="375"/>
      <c r="BI62" s="375"/>
      <c r="BJ62" s="375"/>
      <c r="BK62" s="375"/>
      <c r="BL62" s="375"/>
      <c r="BM62" s="375"/>
      <c r="BN62" s="375"/>
      <c r="BO62" s="375"/>
      <c r="BP62" s="375"/>
      <c r="BQ62" s="375"/>
      <c r="BR62" s="375"/>
      <c r="BS62" s="375"/>
      <c r="BT62" s="375"/>
      <c r="BU62" s="375"/>
      <c r="BV62" s="375"/>
      <c r="BW62" s="375"/>
      <c r="BX62" s="375"/>
      <c r="BY62" s="375"/>
      <c r="BZ62" s="375"/>
      <c r="CA62" s="375"/>
      <c r="CB62" s="375"/>
      <c r="CC62" s="375"/>
      <c r="CD62" s="375"/>
      <c r="CE62" s="375"/>
      <c r="CF62" s="375"/>
      <c r="CG62" s="375"/>
      <c r="CH62" s="375"/>
      <c r="CI62" s="375"/>
      <c r="CJ62" s="375"/>
      <c r="CK62" s="375"/>
      <c r="CL62" s="375"/>
      <c r="CM62" s="375"/>
      <c r="CN62" s="375"/>
      <c r="CO62" s="375"/>
      <c r="CP62" s="375"/>
      <c r="CQ62" s="375"/>
      <c r="CR62" s="375"/>
      <c r="CS62" s="375"/>
      <c r="CT62" s="375"/>
      <c r="CU62" s="375"/>
      <c r="CV62" s="375"/>
      <c r="CW62" s="375"/>
      <c r="CX62" s="375"/>
      <c r="CY62" s="375"/>
      <c r="CZ62" s="375"/>
      <c r="DA62" s="375"/>
      <c r="DB62" s="375"/>
      <c r="DC62" s="375"/>
      <c r="DD62" s="375"/>
      <c r="DE62" s="375"/>
      <c r="DF62" s="375"/>
      <c r="DG62" s="375"/>
      <c r="DH62" s="375"/>
      <c r="DI62" s="375"/>
      <c r="DJ62" s="375"/>
      <c r="DK62" s="375"/>
      <c r="DL62" s="375"/>
      <c r="DM62" s="375"/>
      <c r="DN62" s="375"/>
      <c r="DO62" s="375"/>
      <c r="DP62" s="375"/>
      <c r="DQ62" s="375"/>
      <c r="DR62" s="375"/>
      <c r="DS62" s="375"/>
      <c r="DT62" s="375"/>
      <c r="DU62" s="375"/>
      <c r="DV62" s="375"/>
      <c r="DW62" s="375"/>
      <c r="DX62" s="375"/>
      <c r="DY62" s="375"/>
      <c r="DZ62" s="375"/>
      <c r="EA62" s="375"/>
      <c r="EB62" s="375"/>
      <c r="EC62" s="375"/>
      <c r="ED62" s="375"/>
      <c r="EE62" s="375"/>
      <c r="EF62" s="375"/>
      <c r="EG62" s="375"/>
      <c r="EH62" s="375"/>
      <c r="EI62" s="375"/>
      <c r="EJ62" s="375"/>
      <c r="EK62" s="375"/>
      <c r="EL62" s="375"/>
      <c r="EM62" s="375"/>
      <c r="EN62" s="375"/>
      <c r="EO62" s="375"/>
      <c r="EP62" s="375"/>
      <c r="EQ62" s="375"/>
      <c r="ER62" s="375"/>
      <c r="ES62" s="375"/>
      <c r="ET62" s="375"/>
      <c r="EU62" s="375"/>
      <c r="EV62" s="375"/>
      <c r="EW62" s="375"/>
      <c r="EX62" s="375"/>
      <c r="EY62" s="375"/>
      <c r="EZ62" s="375"/>
      <c r="FA62" s="375"/>
      <c r="FB62" s="375"/>
      <c r="FC62" s="375"/>
      <c r="FD62" s="375"/>
      <c r="FE62" s="375"/>
      <c r="FF62" s="375"/>
      <c r="FG62" s="375"/>
      <c r="FH62" s="375"/>
      <c r="FI62" s="375"/>
      <c r="FJ62" s="375"/>
      <c r="FK62" s="375"/>
      <c r="FL62" s="375"/>
      <c r="FM62" s="375"/>
      <c r="FN62" s="375"/>
      <c r="FO62" s="375"/>
      <c r="FP62" s="375"/>
      <c r="FQ62" s="375"/>
      <c r="FR62" s="375"/>
      <c r="FS62" s="375"/>
      <c r="FT62" s="375"/>
      <c r="FU62" s="375"/>
      <c r="FV62" s="375"/>
      <c r="FW62" s="375"/>
      <c r="FX62" s="375"/>
      <c r="FY62" s="375"/>
      <c r="FZ62" s="375"/>
      <c r="GA62" s="375"/>
      <c r="GB62" s="375"/>
      <c r="GC62" s="375"/>
      <c r="GD62" s="375"/>
      <c r="GE62" s="375"/>
      <c r="GF62" s="375"/>
      <c r="GG62" s="375"/>
      <c r="GH62" s="375"/>
      <c r="GI62" s="375"/>
      <c r="GJ62" s="375"/>
      <c r="GK62" s="375"/>
      <c r="GL62" s="375"/>
      <c r="GM62" s="375"/>
      <c r="GN62" s="375"/>
      <c r="GO62" s="375"/>
      <c r="GP62" s="375"/>
      <c r="GQ62" s="375"/>
      <c r="GR62" s="375"/>
      <c r="GS62" s="375"/>
      <c r="GT62" s="375"/>
      <c r="GU62" s="375"/>
      <c r="GV62" s="375"/>
      <c r="GW62" s="375"/>
      <c r="GX62" s="375"/>
      <c r="GY62" s="375"/>
      <c r="GZ62" s="375"/>
      <c r="HA62" s="375"/>
      <c r="HB62" s="375"/>
      <c r="HC62" s="375"/>
      <c r="HD62" s="375"/>
      <c r="HE62" s="375"/>
      <c r="HF62" s="375"/>
      <c r="HG62" s="375"/>
      <c r="HH62" s="375"/>
      <c r="HI62" s="375"/>
      <c r="HJ62" s="375"/>
      <c r="HK62" s="375"/>
      <c r="HL62" s="375"/>
      <c r="HM62" s="375"/>
      <c r="HN62" s="375"/>
      <c r="HO62" s="375"/>
      <c r="HP62" s="375"/>
      <c r="HQ62" s="375"/>
      <c r="HR62" s="375"/>
      <c r="HS62" s="375"/>
      <c r="HT62" s="375"/>
      <c r="HU62" s="375"/>
      <c r="HV62" s="375"/>
      <c r="HW62" s="375"/>
      <c r="HX62" s="375"/>
      <c r="HY62" s="375"/>
      <c r="HZ62" s="375"/>
      <c r="IA62" s="375"/>
      <c r="IB62" s="375"/>
      <c r="IC62" s="375"/>
      <c r="ID62" s="375"/>
      <c r="IE62" s="375"/>
      <c r="IF62" s="375"/>
      <c r="IG62" s="375"/>
      <c r="IH62" s="375"/>
      <c r="II62" s="375"/>
      <c r="IJ62" s="375"/>
      <c r="IK62" s="375"/>
      <c r="IL62" s="375"/>
      <c r="IM62" s="375"/>
      <c r="IN62" s="375"/>
      <c r="IO62" s="375"/>
      <c r="IP62" s="375"/>
      <c r="IQ62" s="375"/>
      <c r="IR62" s="375"/>
      <c r="IS62" s="375"/>
      <c r="IT62" s="375"/>
      <c r="IU62" s="375"/>
      <c r="IV62" s="375"/>
      <c r="IW62" s="375"/>
      <c r="IX62" s="375"/>
      <c r="IY62" s="375"/>
      <c r="IZ62" s="375"/>
      <c r="JA62" s="375"/>
      <c r="JB62" s="375"/>
      <c r="JC62" s="375"/>
      <c r="JD62" s="375"/>
      <c r="JE62" s="375"/>
      <c r="JF62" s="375"/>
      <c r="JG62" s="375"/>
      <c r="JH62" s="375"/>
      <c r="JI62" s="375"/>
      <c r="JJ62" s="375"/>
      <c r="JK62" s="375"/>
      <c r="JL62" s="375"/>
      <c r="JM62" s="375"/>
      <c r="JN62" s="375"/>
      <c r="JO62" s="375"/>
      <c r="JP62" s="375"/>
      <c r="JQ62" s="375"/>
      <c r="JR62" s="375"/>
      <c r="JS62" s="375"/>
      <c r="JT62" s="375"/>
      <c r="JU62" s="375"/>
      <c r="JV62" s="375"/>
      <c r="JW62" s="375"/>
      <c r="JX62" s="375"/>
      <c r="JY62" s="375"/>
      <c r="JZ62" s="375"/>
      <c r="KA62" s="375"/>
      <c r="KB62" s="375"/>
      <c r="KC62" s="375"/>
      <c r="KD62" s="375"/>
      <c r="KE62" s="375"/>
      <c r="KF62" s="375"/>
      <c r="KG62" s="375"/>
      <c r="KH62" s="375"/>
      <c r="KI62" s="375"/>
      <c r="KJ62" s="375"/>
      <c r="KK62" s="375"/>
      <c r="KL62" s="375"/>
      <c r="KM62" s="375"/>
      <c r="KN62" s="375"/>
      <c r="KO62" s="375"/>
      <c r="KP62" s="375"/>
      <c r="KQ62" s="375"/>
      <c r="KR62" s="375"/>
      <c r="KS62" s="375"/>
      <c r="KT62" s="375"/>
      <c r="KU62" s="375"/>
      <c r="KV62" s="375"/>
      <c r="KW62" s="375"/>
      <c r="KX62" s="375"/>
      <c r="KY62" s="375"/>
      <c r="KZ62" s="375"/>
      <c r="LA62" s="375"/>
      <c r="LB62" s="375"/>
      <c r="LC62" s="375"/>
      <c r="LD62" s="375"/>
      <c r="LE62" s="375"/>
      <c r="LF62" s="375"/>
      <c r="LG62" s="375"/>
      <c r="LH62" s="375"/>
      <c r="LI62" s="375"/>
      <c r="LJ62" s="375"/>
      <c r="LK62" s="375"/>
      <c r="LL62" s="375"/>
      <c r="LM62" s="375"/>
      <c r="LN62" s="375"/>
      <c r="LO62" s="375"/>
      <c r="LP62" s="375"/>
      <c r="LQ62" s="375"/>
      <c r="LR62" s="375"/>
      <c r="LS62" s="375"/>
      <c r="LT62" s="375"/>
      <c r="LU62" s="375"/>
      <c r="LV62" s="375"/>
      <c r="LW62" s="375"/>
      <c r="LX62" s="375"/>
      <c r="LY62" s="375"/>
      <c r="LZ62" s="375"/>
      <c r="MA62" s="375"/>
      <c r="MB62" s="375"/>
      <c r="MC62" s="375"/>
      <c r="MD62" s="375"/>
      <c r="ME62" s="375"/>
      <c r="MF62" s="375"/>
      <c r="MG62" s="375"/>
      <c r="MH62" s="375"/>
      <c r="MI62" s="375"/>
      <c r="MJ62" s="375"/>
      <c r="MK62" s="375"/>
      <c r="ML62" s="375"/>
      <c r="MM62" s="375"/>
      <c r="MN62" s="375"/>
      <c r="MO62" s="375"/>
      <c r="MP62" s="375"/>
      <c r="MQ62" s="375"/>
      <c r="MR62" s="375"/>
      <c r="MS62" s="375"/>
      <c r="MT62" s="375"/>
      <c r="MU62" s="375"/>
      <c r="MV62" s="375"/>
      <c r="MW62" s="375"/>
      <c r="MX62" s="375"/>
      <c r="MY62" s="375"/>
      <c r="MZ62" s="375"/>
      <c r="NA62" s="375"/>
      <c r="NB62" s="375"/>
      <c r="NC62" s="375"/>
      <c r="ND62" s="375"/>
      <c r="NE62" s="375"/>
      <c r="NF62" s="375"/>
      <c r="NG62" s="375"/>
      <c r="NH62" s="375"/>
      <c r="NI62" s="375"/>
      <c r="NJ62" s="375"/>
      <c r="NK62" s="375"/>
      <c r="NL62" s="375"/>
      <c r="NM62" s="375"/>
      <c r="NN62" s="375"/>
      <c r="NO62" s="375"/>
      <c r="NP62" s="375"/>
      <c r="NQ62" s="375"/>
      <c r="NR62" s="375"/>
      <c r="NS62" s="375"/>
      <c r="NT62" s="375"/>
      <c r="NU62" s="375"/>
      <c r="NV62" s="375"/>
      <c r="NW62" s="375"/>
      <c r="NX62" s="375"/>
      <c r="NY62" s="375"/>
      <c r="NZ62" s="375"/>
      <c r="OA62" s="375"/>
      <c r="OB62" s="375"/>
      <c r="OC62" s="375"/>
      <c r="OD62" s="375"/>
      <c r="OE62" s="375"/>
      <c r="OF62" s="375"/>
      <c r="OG62" s="375"/>
      <c r="OH62" s="375"/>
      <c r="OI62" s="375"/>
      <c r="OJ62" s="375"/>
      <c r="OK62" s="375"/>
      <c r="OL62" s="375"/>
      <c r="OM62" s="375"/>
      <c r="ON62" s="375"/>
      <c r="OO62" s="375"/>
      <c r="OP62" s="375"/>
      <c r="OQ62" s="375"/>
      <c r="OR62" s="375"/>
      <c r="OS62" s="375"/>
      <c r="OT62" s="375"/>
      <c r="OU62" s="375"/>
      <c r="OV62" s="375"/>
      <c r="OW62" s="375"/>
      <c r="OX62" s="375"/>
      <c r="OY62" s="375"/>
      <c r="OZ62" s="375"/>
      <c r="PA62" s="375"/>
      <c r="PB62" s="375"/>
      <c r="PC62" s="375"/>
      <c r="PD62" s="375"/>
      <c r="PE62" s="375"/>
      <c r="PF62" s="375"/>
      <c r="PG62" s="375"/>
      <c r="PH62" s="375"/>
      <c r="PI62" s="375"/>
      <c r="PJ62" s="375"/>
      <c r="PK62" s="375"/>
      <c r="PL62" s="375"/>
      <c r="PM62" s="375"/>
      <c r="PN62" s="375"/>
      <c r="PO62" s="375"/>
      <c r="PP62" s="375"/>
      <c r="PQ62" s="375"/>
      <c r="PR62" s="375"/>
      <c r="PS62" s="375"/>
      <c r="PT62" s="375"/>
      <c r="PU62" s="375"/>
      <c r="PV62" s="375"/>
      <c r="PW62" s="375"/>
      <c r="PX62" s="375"/>
      <c r="PY62" s="375"/>
      <c r="PZ62" s="375"/>
      <c r="QA62" s="375"/>
      <c r="QB62" s="375"/>
      <c r="QC62" s="375"/>
      <c r="QD62" s="375"/>
      <c r="QE62" s="375"/>
      <c r="QF62" s="375"/>
      <c r="QG62" s="375"/>
      <c r="QH62" s="375"/>
      <c r="QI62" s="375"/>
      <c r="QJ62" s="375"/>
      <c r="QK62" s="375"/>
      <c r="QL62" s="375"/>
      <c r="QM62" s="375"/>
      <c r="QN62" s="375"/>
      <c r="QO62" s="375"/>
      <c r="QP62" s="375"/>
      <c r="QQ62" s="375"/>
      <c r="QR62" s="375"/>
      <c r="QS62" s="375"/>
      <c r="QT62" s="375"/>
      <c r="QU62" s="375"/>
      <c r="QV62" s="375"/>
      <c r="QW62" s="375"/>
      <c r="QX62" s="375"/>
      <c r="QY62" s="375"/>
      <c r="QZ62" s="375"/>
      <c r="RA62" s="375"/>
      <c r="RB62" s="375"/>
      <c r="RC62" s="375"/>
      <c r="RD62" s="375"/>
      <c r="RE62" s="375"/>
      <c r="RF62" s="375"/>
      <c r="RG62" s="375"/>
      <c r="RH62" s="375"/>
      <c r="RI62" s="375"/>
      <c r="RJ62" s="375"/>
      <c r="RK62" s="375"/>
      <c r="RL62" s="375"/>
      <c r="RM62" s="375"/>
      <c r="RN62" s="375"/>
      <c r="RO62" s="375"/>
      <c r="RP62" s="375"/>
      <c r="RQ62" s="375"/>
      <c r="RR62" s="375"/>
      <c r="RS62" s="375"/>
      <c r="RT62" s="375"/>
      <c r="RU62" s="375"/>
      <c r="RV62" s="375"/>
      <c r="RW62" s="375"/>
      <c r="RX62" s="375"/>
      <c r="RY62" s="375"/>
      <c r="RZ62" s="375"/>
      <c r="SA62" s="375"/>
      <c r="SB62" s="375"/>
      <c r="SC62" s="375"/>
      <c r="SD62" s="375"/>
      <c r="SE62" s="375"/>
      <c r="SF62" s="375"/>
      <c r="SG62" s="375"/>
      <c r="SH62" s="375"/>
      <c r="SI62" s="375"/>
      <c r="SJ62" s="375"/>
      <c r="SK62" s="375"/>
      <c r="SL62" s="375"/>
      <c r="SM62" s="375"/>
      <c r="SN62" s="375"/>
      <c r="SO62" s="375"/>
      <c r="SP62" s="375"/>
      <c r="SQ62" s="375"/>
      <c r="SR62" s="375"/>
      <c r="SS62" s="375"/>
      <c r="ST62" s="375"/>
      <c r="SU62" s="375"/>
      <c r="SV62" s="375"/>
      <c r="SW62" s="375"/>
      <c r="SX62" s="375"/>
      <c r="SY62" s="375"/>
      <c r="SZ62" s="375"/>
      <c r="TA62" s="375"/>
      <c r="TB62" s="375"/>
      <c r="TC62" s="375"/>
      <c r="TD62" s="375"/>
      <c r="TE62" s="375"/>
      <c r="TF62" s="375"/>
      <c r="TG62" s="375"/>
      <c r="TH62" s="375"/>
      <c r="TI62" s="375"/>
      <c r="TJ62" s="375"/>
      <c r="TK62" s="375"/>
      <c r="TL62" s="375"/>
      <c r="TM62" s="375"/>
      <c r="TN62" s="375"/>
      <c r="TO62" s="375"/>
      <c r="TP62" s="375"/>
      <c r="TQ62" s="375"/>
      <c r="TR62" s="375"/>
      <c r="TS62" s="375"/>
      <c r="TT62" s="375"/>
      <c r="TU62" s="375"/>
      <c r="TV62" s="375"/>
      <c r="TW62" s="375"/>
      <c r="TX62" s="375"/>
      <c r="TY62" s="375"/>
      <c r="TZ62" s="375"/>
      <c r="UA62" s="375"/>
      <c r="UB62" s="375"/>
      <c r="UC62" s="375"/>
      <c r="UD62" s="375"/>
      <c r="UE62" s="375"/>
      <c r="UF62" s="375"/>
      <c r="UG62" s="375"/>
      <c r="UH62" s="375"/>
      <c r="UI62" s="375"/>
      <c r="UJ62" s="375"/>
      <c r="UK62" s="375"/>
      <c r="UL62" s="375"/>
      <c r="UM62" s="375"/>
      <c r="UN62" s="375"/>
      <c r="UO62" s="375"/>
      <c r="UP62" s="375"/>
      <c r="UQ62" s="375"/>
      <c r="UR62" s="375"/>
      <c r="US62" s="375"/>
      <c r="UT62" s="375"/>
      <c r="UU62" s="375"/>
      <c r="UV62" s="375"/>
      <c r="UW62" s="375"/>
      <c r="UX62" s="375"/>
      <c r="UY62" s="375"/>
      <c r="UZ62" s="375"/>
      <c r="VA62" s="375"/>
      <c r="VB62" s="375"/>
      <c r="VC62" s="375"/>
      <c r="VD62" s="375"/>
      <c r="VE62" s="375"/>
      <c r="VF62" s="375"/>
      <c r="VG62" s="375"/>
      <c r="VH62" s="375"/>
      <c r="VI62" s="375"/>
      <c r="VJ62" s="375"/>
      <c r="VK62" s="375"/>
      <c r="VL62" s="375"/>
      <c r="VM62" s="375"/>
      <c r="VN62" s="375"/>
      <c r="VO62" s="375"/>
      <c r="VP62" s="375"/>
      <c r="VQ62" s="375"/>
      <c r="VR62" s="375"/>
      <c r="VS62" s="375"/>
      <c r="VT62" s="375"/>
      <c r="VU62" s="375"/>
      <c r="VV62" s="375"/>
      <c r="VW62" s="375"/>
      <c r="VX62" s="375"/>
      <c r="VY62" s="375"/>
      <c r="VZ62" s="375"/>
      <c r="WA62" s="375"/>
      <c r="WB62" s="375"/>
      <c r="WC62" s="375"/>
      <c r="WD62" s="375"/>
      <c r="WE62" s="375"/>
      <c r="WF62" s="375"/>
      <c r="WG62" s="375"/>
      <c r="WH62" s="375"/>
      <c r="WI62" s="375"/>
      <c r="WJ62" s="375"/>
      <c r="WK62" s="375"/>
      <c r="WL62" s="375"/>
      <c r="WM62" s="375"/>
      <c r="WN62" s="375"/>
      <c r="WO62" s="375"/>
      <c r="WP62" s="375"/>
      <c r="WQ62" s="375"/>
      <c r="WR62" s="375"/>
      <c r="WS62" s="375"/>
      <c r="WT62" s="375"/>
      <c r="WU62" s="375"/>
      <c r="WV62" s="375"/>
      <c r="WW62" s="375"/>
      <c r="WX62" s="375"/>
      <c r="WY62" s="375"/>
      <c r="WZ62" s="375"/>
      <c r="XA62" s="375"/>
      <c r="XB62" s="375"/>
      <c r="XC62" s="375"/>
      <c r="XD62" s="375"/>
      <c r="XE62" s="375"/>
      <c r="XF62" s="375"/>
    </row>
    <row r="63" spans="1:630" s="163" customFormat="1" ht="28.5" x14ac:dyDescent="0.2">
      <c r="A63" s="187"/>
      <c r="B63" s="388" t="s">
        <v>2651</v>
      </c>
      <c r="C63" s="388" t="s">
        <v>75</v>
      </c>
      <c r="D63" s="388"/>
      <c r="E63" s="388" t="s">
        <v>7404</v>
      </c>
      <c r="F63" s="187" t="s">
        <v>7128</v>
      </c>
      <c r="G63" s="288" t="s">
        <v>7285</v>
      </c>
      <c r="H63" s="379" t="s">
        <v>8378</v>
      </c>
      <c r="I63" s="187" t="s">
        <v>7300</v>
      </c>
      <c r="J63" s="461" t="s">
        <v>8360</v>
      </c>
      <c r="K63" s="461" t="s">
        <v>8364</v>
      </c>
      <c r="L63" s="330" t="s">
        <v>7659</v>
      </c>
      <c r="M63" s="388" t="s">
        <v>7405</v>
      </c>
      <c r="N63" s="187" t="s">
        <v>7406</v>
      </c>
      <c r="O63" s="388">
        <v>66394</v>
      </c>
      <c r="P63" s="390">
        <v>41710</v>
      </c>
      <c r="Q63" s="390">
        <v>41726</v>
      </c>
      <c r="R63" s="390">
        <v>41726</v>
      </c>
      <c r="S63" s="420"/>
      <c r="T63" s="166">
        <f t="shared" ca="1" si="2"/>
        <v>42277</v>
      </c>
      <c r="U63" s="286">
        <f t="shared" ca="1" si="3"/>
        <v>-542</v>
      </c>
      <c r="V63" s="391"/>
      <c r="W63" s="392">
        <v>1800</v>
      </c>
      <c r="X63" s="392">
        <v>1800</v>
      </c>
      <c r="Y63" s="392"/>
      <c r="Z63" s="388" t="s">
        <v>3879</v>
      </c>
      <c r="AA63" s="388" t="s">
        <v>842</v>
      </c>
      <c r="AB63" s="397" t="s">
        <v>7160</v>
      </c>
      <c r="AC63" s="397" t="s">
        <v>7370</v>
      </c>
      <c r="AD63" s="388"/>
      <c r="AE63" s="375"/>
      <c r="AF63" s="375"/>
      <c r="AG63" s="375"/>
      <c r="AH63" s="375"/>
      <c r="AI63" s="375"/>
      <c r="AJ63" s="375"/>
      <c r="AK63" s="375"/>
      <c r="AL63" s="375"/>
      <c r="AM63" s="375"/>
      <c r="AN63" s="375"/>
      <c r="AO63" s="375"/>
      <c r="AP63" s="375"/>
      <c r="AQ63" s="375"/>
      <c r="AR63" s="375"/>
      <c r="AS63" s="375"/>
      <c r="AT63" s="375"/>
      <c r="AU63" s="375"/>
      <c r="AV63" s="375"/>
      <c r="AW63" s="375"/>
      <c r="AX63" s="375"/>
      <c r="AY63" s="375"/>
      <c r="AZ63" s="375"/>
      <c r="BA63" s="375"/>
      <c r="BB63" s="375"/>
      <c r="BC63" s="375"/>
      <c r="BD63" s="375"/>
      <c r="BE63" s="375"/>
      <c r="BF63" s="375"/>
      <c r="BG63" s="375"/>
      <c r="BH63" s="375"/>
      <c r="BI63" s="375"/>
      <c r="BJ63" s="375"/>
      <c r="BK63" s="375"/>
      <c r="BL63" s="375"/>
      <c r="BM63" s="375"/>
      <c r="BN63" s="375"/>
      <c r="BO63" s="375"/>
      <c r="BP63" s="375"/>
      <c r="BQ63" s="375"/>
      <c r="BR63" s="375"/>
      <c r="BS63" s="375"/>
      <c r="BT63" s="375"/>
      <c r="BU63" s="375"/>
      <c r="BV63" s="375"/>
      <c r="BW63" s="375"/>
      <c r="BX63" s="375"/>
      <c r="BY63" s="375"/>
      <c r="BZ63" s="375"/>
      <c r="CA63" s="375"/>
      <c r="CB63" s="375"/>
      <c r="CC63" s="375"/>
      <c r="CD63" s="375"/>
      <c r="CE63" s="375"/>
      <c r="CF63" s="375"/>
      <c r="CG63" s="375"/>
      <c r="CH63" s="375"/>
      <c r="CI63" s="375"/>
      <c r="CJ63" s="375"/>
      <c r="CK63" s="375"/>
      <c r="CL63" s="375"/>
      <c r="CM63" s="375"/>
      <c r="CN63" s="375"/>
      <c r="CO63" s="375"/>
      <c r="CP63" s="375"/>
      <c r="CQ63" s="375"/>
      <c r="CR63" s="375"/>
      <c r="CS63" s="375"/>
      <c r="CT63" s="375"/>
      <c r="CU63" s="375"/>
      <c r="CV63" s="375"/>
      <c r="CW63" s="375"/>
      <c r="CX63" s="375"/>
      <c r="CY63" s="375"/>
      <c r="CZ63" s="375"/>
      <c r="DA63" s="375"/>
      <c r="DB63" s="375"/>
      <c r="DC63" s="375"/>
      <c r="DD63" s="375"/>
      <c r="DE63" s="375"/>
      <c r="DF63" s="375"/>
      <c r="DG63" s="375"/>
      <c r="DH63" s="375"/>
      <c r="DI63" s="375"/>
      <c r="DJ63" s="375"/>
      <c r="DK63" s="375"/>
      <c r="DL63" s="375"/>
      <c r="DM63" s="375"/>
      <c r="DN63" s="375"/>
      <c r="DO63" s="375"/>
      <c r="DP63" s="375"/>
      <c r="DQ63" s="375"/>
      <c r="DR63" s="375"/>
      <c r="DS63" s="375"/>
      <c r="DT63" s="375"/>
      <c r="DU63" s="375"/>
      <c r="DV63" s="375"/>
      <c r="DW63" s="375"/>
      <c r="DX63" s="375"/>
      <c r="DY63" s="375"/>
      <c r="DZ63" s="375"/>
      <c r="EA63" s="375"/>
      <c r="EB63" s="375"/>
      <c r="EC63" s="375"/>
      <c r="ED63" s="375"/>
      <c r="EE63" s="375"/>
      <c r="EF63" s="375"/>
      <c r="EG63" s="375"/>
      <c r="EH63" s="375"/>
      <c r="EI63" s="375"/>
      <c r="EJ63" s="375"/>
      <c r="EK63" s="375"/>
      <c r="EL63" s="375"/>
      <c r="EM63" s="375"/>
      <c r="EN63" s="375"/>
      <c r="EO63" s="375"/>
      <c r="EP63" s="375"/>
      <c r="EQ63" s="375"/>
      <c r="ER63" s="375"/>
      <c r="ES63" s="375"/>
      <c r="ET63" s="375"/>
      <c r="EU63" s="375"/>
      <c r="EV63" s="375"/>
      <c r="EW63" s="375"/>
      <c r="EX63" s="375"/>
      <c r="EY63" s="375"/>
      <c r="EZ63" s="375"/>
      <c r="FA63" s="375"/>
      <c r="FB63" s="375"/>
      <c r="FC63" s="375"/>
      <c r="FD63" s="375"/>
      <c r="FE63" s="375"/>
      <c r="FF63" s="375"/>
      <c r="FG63" s="375"/>
      <c r="FH63" s="375"/>
      <c r="FI63" s="375"/>
      <c r="FJ63" s="375"/>
      <c r="FK63" s="375"/>
      <c r="FL63" s="375"/>
      <c r="FM63" s="375"/>
      <c r="FN63" s="375"/>
      <c r="FO63" s="375"/>
      <c r="FP63" s="375"/>
      <c r="FQ63" s="375"/>
      <c r="FR63" s="375"/>
      <c r="FS63" s="375"/>
      <c r="FT63" s="375"/>
      <c r="FU63" s="375"/>
      <c r="FV63" s="375"/>
      <c r="FW63" s="375"/>
      <c r="FX63" s="375"/>
      <c r="FY63" s="375"/>
      <c r="FZ63" s="375"/>
      <c r="GA63" s="375"/>
      <c r="GB63" s="375"/>
      <c r="GC63" s="375"/>
      <c r="GD63" s="375"/>
      <c r="GE63" s="375"/>
      <c r="GF63" s="375"/>
      <c r="GG63" s="375"/>
      <c r="GH63" s="375"/>
      <c r="GI63" s="375"/>
      <c r="GJ63" s="375"/>
      <c r="GK63" s="375"/>
      <c r="GL63" s="375"/>
      <c r="GM63" s="375"/>
      <c r="GN63" s="375"/>
      <c r="GO63" s="375"/>
      <c r="GP63" s="375"/>
      <c r="GQ63" s="375"/>
      <c r="GR63" s="375"/>
      <c r="GS63" s="375"/>
      <c r="GT63" s="375"/>
      <c r="GU63" s="375"/>
      <c r="GV63" s="375"/>
      <c r="GW63" s="375"/>
      <c r="GX63" s="375"/>
      <c r="GY63" s="375"/>
      <c r="GZ63" s="375"/>
      <c r="HA63" s="375"/>
      <c r="HB63" s="375"/>
      <c r="HC63" s="375"/>
      <c r="HD63" s="375"/>
      <c r="HE63" s="375"/>
      <c r="HF63" s="375"/>
      <c r="HG63" s="375"/>
      <c r="HH63" s="375"/>
      <c r="HI63" s="375"/>
      <c r="HJ63" s="375"/>
      <c r="HK63" s="375"/>
      <c r="HL63" s="375"/>
      <c r="HM63" s="375"/>
      <c r="HN63" s="375"/>
      <c r="HO63" s="375"/>
      <c r="HP63" s="375"/>
      <c r="HQ63" s="375"/>
      <c r="HR63" s="375"/>
      <c r="HS63" s="375"/>
      <c r="HT63" s="375"/>
      <c r="HU63" s="375"/>
      <c r="HV63" s="375"/>
      <c r="HW63" s="375"/>
      <c r="HX63" s="375"/>
      <c r="HY63" s="375"/>
      <c r="HZ63" s="375"/>
      <c r="IA63" s="375"/>
      <c r="IB63" s="375"/>
      <c r="IC63" s="375"/>
      <c r="ID63" s="375"/>
      <c r="IE63" s="375"/>
      <c r="IF63" s="375"/>
      <c r="IG63" s="375"/>
      <c r="IH63" s="375"/>
      <c r="II63" s="375"/>
      <c r="IJ63" s="375"/>
      <c r="IK63" s="375"/>
      <c r="IL63" s="375"/>
      <c r="IM63" s="375"/>
      <c r="IN63" s="375"/>
      <c r="IO63" s="375"/>
      <c r="IP63" s="375"/>
      <c r="IQ63" s="375"/>
      <c r="IR63" s="375"/>
      <c r="IS63" s="375"/>
      <c r="IT63" s="375"/>
      <c r="IU63" s="375"/>
      <c r="IV63" s="375"/>
      <c r="IW63" s="375"/>
      <c r="IX63" s="375"/>
      <c r="IY63" s="375"/>
      <c r="IZ63" s="375"/>
      <c r="JA63" s="375"/>
      <c r="JB63" s="375"/>
      <c r="JC63" s="375"/>
      <c r="JD63" s="375"/>
      <c r="JE63" s="375"/>
      <c r="JF63" s="375"/>
      <c r="JG63" s="375"/>
      <c r="JH63" s="375"/>
      <c r="JI63" s="375"/>
      <c r="JJ63" s="375"/>
      <c r="JK63" s="375"/>
      <c r="JL63" s="375"/>
      <c r="JM63" s="375"/>
      <c r="JN63" s="375"/>
      <c r="JO63" s="375"/>
      <c r="JP63" s="375"/>
      <c r="JQ63" s="375"/>
      <c r="JR63" s="375"/>
      <c r="JS63" s="375"/>
      <c r="JT63" s="375"/>
      <c r="JU63" s="375"/>
      <c r="JV63" s="375"/>
      <c r="JW63" s="375"/>
      <c r="JX63" s="375"/>
      <c r="JY63" s="375"/>
      <c r="JZ63" s="375"/>
      <c r="KA63" s="375"/>
      <c r="KB63" s="375"/>
      <c r="KC63" s="375"/>
      <c r="KD63" s="375"/>
      <c r="KE63" s="375"/>
      <c r="KF63" s="375"/>
      <c r="KG63" s="375"/>
      <c r="KH63" s="375"/>
      <c r="KI63" s="375"/>
      <c r="KJ63" s="375"/>
      <c r="KK63" s="375"/>
      <c r="KL63" s="375"/>
      <c r="KM63" s="375"/>
      <c r="KN63" s="375"/>
      <c r="KO63" s="375"/>
      <c r="KP63" s="375"/>
      <c r="KQ63" s="375"/>
      <c r="KR63" s="375"/>
      <c r="KS63" s="375"/>
      <c r="KT63" s="375"/>
      <c r="KU63" s="375"/>
      <c r="KV63" s="375"/>
      <c r="KW63" s="375"/>
      <c r="KX63" s="375"/>
      <c r="KY63" s="375"/>
      <c r="KZ63" s="375"/>
      <c r="LA63" s="375"/>
      <c r="LB63" s="375"/>
      <c r="LC63" s="375"/>
      <c r="LD63" s="375"/>
      <c r="LE63" s="375"/>
      <c r="LF63" s="375"/>
      <c r="LG63" s="375"/>
      <c r="LH63" s="375"/>
      <c r="LI63" s="375"/>
      <c r="LJ63" s="375"/>
      <c r="LK63" s="375"/>
      <c r="LL63" s="375"/>
      <c r="LM63" s="375"/>
      <c r="LN63" s="375"/>
      <c r="LO63" s="375"/>
      <c r="LP63" s="375"/>
      <c r="LQ63" s="375"/>
      <c r="LR63" s="375"/>
      <c r="LS63" s="375"/>
      <c r="LT63" s="375"/>
      <c r="LU63" s="375"/>
      <c r="LV63" s="375"/>
      <c r="LW63" s="375"/>
      <c r="LX63" s="375"/>
      <c r="LY63" s="375"/>
      <c r="LZ63" s="375"/>
      <c r="MA63" s="375"/>
      <c r="MB63" s="375"/>
      <c r="MC63" s="375"/>
      <c r="MD63" s="375"/>
      <c r="ME63" s="375"/>
      <c r="MF63" s="375"/>
      <c r="MG63" s="375"/>
      <c r="MH63" s="375"/>
      <c r="MI63" s="375"/>
      <c r="MJ63" s="375"/>
      <c r="MK63" s="375"/>
      <c r="ML63" s="375"/>
      <c r="MM63" s="375"/>
      <c r="MN63" s="375"/>
      <c r="MO63" s="375"/>
      <c r="MP63" s="375"/>
      <c r="MQ63" s="375"/>
      <c r="MR63" s="375"/>
      <c r="MS63" s="375"/>
      <c r="MT63" s="375"/>
      <c r="MU63" s="375"/>
      <c r="MV63" s="375"/>
      <c r="MW63" s="375"/>
      <c r="MX63" s="375"/>
      <c r="MY63" s="375"/>
      <c r="MZ63" s="375"/>
      <c r="NA63" s="375"/>
      <c r="NB63" s="375"/>
      <c r="NC63" s="375"/>
      <c r="ND63" s="375"/>
      <c r="NE63" s="375"/>
      <c r="NF63" s="375"/>
      <c r="NG63" s="375"/>
      <c r="NH63" s="375"/>
      <c r="NI63" s="375"/>
      <c r="NJ63" s="375"/>
      <c r="NK63" s="375"/>
      <c r="NL63" s="375"/>
      <c r="NM63" s="375"/>
      <c r="NN63" s="375"/>
      <c r="NO63" s="375"/>
      <c r="NP63" s="375"/>
      <c r="NQ63" s="375"/>
      <c r="NR63" s="375"/>
      <c r="NS63" s="375"/>
      <c r="NT63" s="375"/>
      <c r="NU63" s="375"/>
      <c r="NV63" s="375"/>
      <c r="NW63" s="375"/>
      <c r="NX63" s="375"/>
      <c r="NY63" s="375"/>
      <c r="NZ63" s="375"/>
      <c r="OA63" s="375"/>
      <c r="OB63" s="375"/>
      <c r="OC63" s="375"/>
      <c r="OD63" s="375"/>
      <c r="OE63" s="375"/>
      <c r="OF63" s="375"/>
      <c r="OG63" s="375"/>
      <c r="OH63" s="375"/>
      <c r="OI63" s="375"/>
      <c r="OJ63" s="375"/>
      <c r="OK63" s="375"/>
      <c r="OL63" s="375"/>
      <c r="OM63" s="375"/>
      <c r="ON63" s="375"/>
      <c r="OO63" s="375"/>
      <c r="OP63" s="375"/>
      <c r="OQ63" s="375"/>
      <c r="OR63" s="375"/>
      <c r="OS63" s="375"/>
      <c r="OT63" s="375"/>
      <c r="OU63" s="375"/>
      <c r="OV63" s="375"/>
      <c r="OW63" s="375"/>
      <c r="OX63" s="375"/>
      <c r="OY63" s="375"/>
      <c r="OZ63" s="375"/>
      <c r="PA63" s="375"/>
      <c r="PB63" s="375"/>
      <c r="PC63" s="375"/>
      <c r="PD63" s="375"/>
      <c r="PE63" s="375"/>
      <c r="PF63" s="375"/>
      <c r="PG63" s="375"/>
      <c r="PH63" s="375"/>
      <c r="PI63" s="375"/>
      <c r="PJ63" s="375"/>
      <c r="PK63" s="375"/>
      <c r="PL63" s="375"/>
      <c r="PM63" s="375"/>
      <c r="PN63" s="375"/>
      <c r="PO63" s="375"/>
      <c r="PP63" s="375"/>
      <c r="PQ63" s="375"/>
      <c r="PR63" s="375"/>
      <c r="PS63" s="375"/>
      <c r="PT63" s="375"/>
      <c r="PU63" s="375"/>
      <c r="PV63" s="375"/>
      <c r="PW63" s="375"/>
      <c r="PX63" s="375"/>
      <c r="PY63" s="375"/>
      <c r="PZ63" s="375"/>
      <c r="QA63" s="375"/>
      <c r="QB63" s="375"/>
      <c r="QC63" s="375"/>
      <c r="QD63" s="375"/>
      <c r="QE63" s="375"/>
      <c r="QF63" s="375"/>
      <c r="QG63" s="375"/>
      <c r="QH63" s="375"/>
      <c r="QI63" s="375"/>
      <c r="QJ63" s="375"/>
      <c r="QK63" s="375"/>
      <c r="QL63" s="375"/>
      <c r="QM63" s="375"/>
      <c r="QN63" s="375"/>
      <c r="QO63" s="375"/>
      <c r="QP63" s="375"/>
      <c r="QQ63" s="375"/>
      <c r="QR63" s="375"/>
      <c r="QS63" s="375"/>
      <c r="QT63" s="375"/>
      <c r="QU63" s="375"/>
      <c r="QV63" s="375"/>
      <c r="QW63" s="375"/>
      <c r="QX63" s="375"/>
      <c r="QY63" s="375"/>
      <c r="QZ63" s="375"/>
      <c r="RA63" s="375"/>
      <c r="RB63" s="375"/>
      <c r="RC63" s="375"/>
      <c r="RD63" s="375"/>
      <c r="RE63" s="375"/>
      <c r="RF63" s="375"/>
      <c r="RG63" s="375"/>
      <c r="RH63" s="375"/>
      <c r="RI63" s="375"/>
      <c r="RJ63" s="375"/>
      <c r="RK63" s="375"/>
      <c r="RL63" s="375"/>
      <c r="RM63" s="375"/>
      <c r="RN63" s="375"/>
      <c r="RO63" s="375"/>
      <c r="RP63" s="375"/>
      <c r="RQ63" s="375"/>
      <c r="RR63" s="375"/>
      <c r="RS63" s="375"/>
      <c r="RT63" s="375"/>
      <c r="RU63" s="375"/>
      <c r="RV63" s="375"/>
      <c r="RW63" s="375"/>
      <c r="RX63" s="375"/>
      <c r="RY63" s="375"/>
      <c r="RZ63" s="375"/>
      <c r="SA63" s="375"/>
      <c r="SB63" s="375"/>
      <c r="SC63" s="375"/>
      <c r="SD63" s="375"/>
      <c r="SE63" s="375"/>
      <c r="SF63" s="375"/>
      <c r="SG63" s="375"/>
      <c r="SH63" s="375"/>
      <c r="SI63" s="375"/>
      <c r="SJ63" s="375"/>
      <c r="SK63" s="375"/>
      <c r="SL63" s="375"/>
      <c r="SM63" s="375"/>
      <c r="SN63" s="375"/>
      <c r="SO63" s="375"/>
      <c r="SP63" s="375"/>
      <c r="SQ63" s="375"/>
      <c r="SR63" s="375"/>
      <c r="SS63" s="375"/>
      <c r="ST63" s="375"/>
      <c r="SU63" s="375"/>
      <c r="SV63" s="375"/>
      <c r="SW63" s="375"/>
      <c r="SX63" s="375"/>
      <c r="SY63" s="375"/>
      <c r="SZ63" s="375"/>
      <c r="TA63" s="375"/>
      <c r="TB63" s="375"/>
      <c r="TC63" s="375"/>
      <c r="TD63" s="375"/>
      <c r="TE63" s="375"/>
      <c r="TF63" s="375"/>
      <c r="TG63" s="375"/>
      <c r="TH63" s="375"/>
      <c r="TI63" s="375"/>
      <c r="TJ63" s="375"/>
      <c r="TK63" s="375"/>
      <c r="TL63" s="375"/>
      <c r="TM63" s="375"/>
      <c r="TN63" s="375"/>
      <c r="TO63" s="375"/>
      <c r="TP63" s="375"/>
      <c r="TQ63" s="375"/>
      <c r="TR63" s="375"/>
      <c r="TS63" s="375"/>
      <c r="TT63" s="375"/>
      <c r="TU63" s="375"/>
      <c r="TV63" s="375"/>
      <c r="TW63" s="375"/>
      <c r="TX63" s="375"/>
      <c r="TY63" s="375"/>
      <c r="TZ63" s="375"/>
      <c r="UA63" s="375"/>
      <c r="UB63" s="375"/>
      <c r="UC63" s="375"/>
      <c r="UD63" s="375"/>
      <c r="UE63" s="375"/>
      <c r="UF63" s="375"/>
      <c r="UG63" s="375"/>
      <c r="UH63" s="375"/>
      <c r="UI63" s="375"/>
      <c r="UJ63" s="375"/>
      <c r="UK63" s="375"/>
      <c r="UL63" s="375"/>
      <c r="UM63" s="375"/>
      <c r="UN63" s="375"/>
      <c r="UO63" s="375"/>
      <c r="UP63" s="375"/>
      <c r="UQ63" s="375"/>
      <c r="UR63" s="375"/>
      <c r="US63" s="375"/>
      <c r="UT63" s="375"/>
      <c r="UU63" s="375"/>
      <c r="UV63" s="375"/>
      <c r="UW63" s="375"/>
      <c r="UX63" s="375"/>
      <c r="UY63" s="375"/>
      <c r="UZ63" s="375"/>
      <c r="VA63" s="375"/>
      <c r="VB63" s="375"/>
      <c r="VC63" s="375"/>
      <c r="VD63" s="375"/>
      <c r="VE63" s="375"/>
      <c r="VF63" s="375"/>
      <c r="VG63" s="375"/>
      <c r="VH63" s="375"/>
      <c r="VI63" s="375"/>
      <c r="VJ63" s="375"/>
      <c r="VK63" s="375"/>
      <c r="VL63" s="375"/>
      <c r="VM63" s="375"/>
      <c r="VN63" s="375"/>
      <c r="VO63" s="375"/>
      <c r="VP63" s="375"/>
      <c r="VQ63" s="375"/>
      <c r="VR63" s="375"/>
      <c r="VS63" s="375"/>
      <c r="VT63" s="375"/>
      <c r="VU63" s="375"/>
      <c r="VV63" s="375"/>
      <c r="VW63" s="375"/>
      <c r="VX63" s="375"/>
      <c r="VY63" s="375"/>
      <c r="VZ63" s="375"/>
      <c r="WA63" s="375"/>
      <c r="WB63" s="375"/>
      <c r="WC63" s="375"/>
      <c r="WD63" s="375"/>
      <c r="WE63" s="375"/>
      <c r="WF63" s="375"/>
      <c r="WG63" s="375"/>
      <c r="WH63" s="375"/>
      <c r="WI63" s="375"/>
      <c r="WJ63" s="375"/>
      <c r="WK63" s="375"/>
      <c r="WL63" s="375"/>
      <c r="WM63" s="375"/>
      <c r="WN63" s="375"/>
      <c r="WO63" s="375"/>
      <c r="WP63" s="375"/>
      <c r="WQ63" s="375"/>
      <c r="WR63" s="375"/>
      <c r="WS63" s="375"/>
      <c r="WT63" s="375"/>
      <c r="WU63" s="375"/>
      <c r="WV63" s="375"/>
      <c r="WW63" s="375"/>
      <c r="WX63" s="375"/>
      <c r="WY63" s="375"/>
      <c r="WZ63" s="375"/>
      <c r="XA63" s="375"/>
      <c r="XB63" s="375"/>
      <c r="XC63" s="375"/>
      <c r="XD63" s="375"/>
      <c r="XE63" s="375"/>
      <c r="XF63" s="375"/>
    </row>
    <row r="64" spans="1:630" s="163" customFormat="1" ht="28.5" x14ac:dyDescent="0.2">
      <c r="A64" s="187"/>
      <c r="B64" s="188" t="s">
        <v>1939</v>
      </c>
      <c r="C64" s="188" t="s">
        <v>75</v>
      </c>
      <c r="D64" s="188"/>
      <c r="E64" s="188" t="s">
        <v>76</v>
      </c>
      <c r="F64" s="188" t="s">
        <v>5839</v>
      </c>
      <c r="G64" s="284"/>
      <c r="H64" s="379" t="s">
        <v>8376</v>
      </c>
      <c r="I64" s="187" t="s">
        <v>969</v>
      </c>
      <c r="J64" s="461" t="s">
        <v>5864</v>
      </c>
      <c r="K64" s="461" t="s">
        <v>8337</v>
      </c>
      <c r="L64" s="108" t="s">
        <v>6001</v>
      </c>
      <c r="M64" s="271" t="s">
        <v>3059</v>
      </c>
      <c r="N64" s="187" t="s">
        <v>6258</v>
      </c>
      <c r="O64" s="187">
        <v>21126</v>
      </c>
      <c r="P64" s="146">
        <v>39539</v>
      </c>
      <c r="Q64" s="146">
        <v>41364</v>
      </c>
      <c r="R64" s="146">
        <v>41364</v>
      </c>
      <c r="S64" s="162">
        <v>5</v>
      </c>
      <c r="T64" s="166">
        <f t="shared" ca="1" si="2"/>
        <v>42277</v>
      </c>
      <c r="U64" s="286">
        <f t="shared" ca="1" si="3"/>
        <v>-900</v>
      </c>
      <c r="V64" s="148" t="s">
        <v>1142</v>
      </c>
      <c r="W64" s="148"/>
      <c r="X64" s="320"/>
      <c r="Y64" s="382"/>
      <c r="Z64" s="188" t="s">
        <v>3879</v>
      </c>
      <c r="AA64" s="188" t="s">
        <v>840</v>
      </c>
      <c r="AB64" s="379"/>
      <c r="AC64" s="379"/>
      <c r="AD64" s="188" t="s">
        <v>5213</v>
      </c>
    </row>
    <row r="65" spans="1:120" s="163" customFormat="1" ht="42.75" x14ac:dyDescent="0.2">
      <c r="A65" s="461" t="s">
        <v>6665</v>
      </c>
      <c r="B65" s="188" t="s">
        <v>5435</v>
      </c>
      <c r="C65" s="188" t="s">
        <v>4786</v>
      </c>
      <c r="D65" s="188" t="s">
        <v>240</v>
      </c>
      <c r="E65" s="188" t="s">
        <v>6169</v>
      </c>
      <c r="F65" s="461" t="s">
        <v>6960</v>
      </c>
      <c r="G65" s="388"/>
      <c r="H65" s="379" t="s">
        <v>8376</v>
      </c>
      <c r="I65" s="187" t="s">
        <v>977</v>
      </c>
      <c r="J65" s="461" t="s">
        <v>5864</v>
      </c>
      <c r="K65" s="461" t="s">
        <v>8338</v>
      </c>
      <c r="L65" s="108" t="s">
        <v>243</v>
      </c>
      <c r="M65" s="271" t="s">
        <v>4733</v>
      </c>
      <c r="N65" s="187" t="s">
        <v>6232</v>
      </c>
      <c r="O65" s="379">
        <v>60930</v>
      </c>
      <c r="P65" s="146">
        <v>39934</v>
      </c>
      <c r="Q65" s="146">
        <v>41394</v>
      </c>
      <c r="R65" s="146">
        <v>41394</v>
      </c>
      <c r="S65" s="162">
        <v>3</v>
      </c>
      <c r="T65" s="166">
        <f t="shared" ca="1" si="2"/>
        <v>42277</v>
      </c>
      <c r="U65" s="286">
        <f t="shared" ca="1" si="3"/>
        <v>-870</v>
      </c>
      <c r="V65" s="148">
        <v>0</v>
      </c>
      <c r="W65" s="148">
        <v>0</v>
      </c>
      <c r="X65" s="320"/>
      <c r="Y65" s="382"/>
      <c r="Z65" s="188" t="s">
        <v>3878</v>
      </c>
      <c r="AA65" s="188" t="s">
        <v>840</v>
      </c>
      <c r="AB65" s="379" t="s">
        <v>5845</v>
      </c>
      <c r="AC65" s="379"/>
      <c r="AD65" s="188"/>
    </row>
    <row r="66" spans="1:120" s="163" customFormat="1" ht="28.5" x14ac:dyDescent="0.2">
      <c r="A66" s="187"/>
      <c r="B66" s="188" t="s">
        <v>2775</v>
      </c>
      <c r="C66" s="188" t="s">
        <v>75</v>
      </c>
      <c r="D66" s="188"/>
      <c r="E66" s="188" t="s">
        <v>1978</v>
      </c>
      <c r="F66" s="188" t="s">
        <v>5839</v>
      </c>
      <c r="G66" s="284"/>
      <c r="H66" s="379" t="s">
        <v>8376</v>
      </c>
      <c r="I66" s="187" t="s">
        <v>2793</v>
      </c>
      <c r="J66" s="461" t="s">
        <v>2793</v>
      </c>
      <c r="K66" s="461" t="s">
        <v>8340</v>
      </c>
      <c r="L66" s="108" t="s">
        <v>5993</v>
      </c>
      <c r="M66" s="271" t="s">
        <v>233</v>
      </c>
      <c r="N66" s="187" t="s">
        <v>6250</v>
      </c>
      <c r="O66" s="379">
        <v>60251</v>
      </c>
      <c r="P66" s="146">
        <v>37622</v>
      </c>
      <c r="Q66" s="146">
        <v>41547</v>
      </c>
      <c r="R66" s="146">
        <v>41547</v>
      </c>
      <c r="S66" s="162">
        <v>5</v>
      </c>
      <c r="T66" s="166">
        <f t="shared" ref="T66:T90" ca="1" si="5">TODAY()</f>
        <v>42277</v>
      </c>
      <c r="U66" s="286">
        <f t="shared" ref="U66:U90" ca="1" si="6">DAYS360(T66,Q66)</f>
        <v>-720</v>
      </c>
      <c r="V66" s="148"/>
      <c r="W66" s="148"/>
      <c r="X66" s="320"/>
      <c r="Y66" s="382"/>
      <c r="Z66" s="188"/>
      <c r="AA66" s="188"/>
      <c r="AB66" s="379">
        <v>1.29</v>
      </c>
      <c r="AC66" s="379"/>
      <c r="AD66" s="188" t="s">
        <v>4550</v>
      </c>
    </row>
    <row r="67" spans="1:120" s="163" customFormat="1" ht="42.75" x14ac:dyDescent="0.2">
      <c r="A67" s="461" t="s">
        <v>6665</v>
      </c>
      <c r="B67" s="188" t="s">
        <v>1941</v>
      </c>
      <c r="C67" s="188" t="s">
        <v>75</v>
      </c>
      <c r="D67" s="188" t="s">
        <v>4797</v>
      </c>
      <c r="E67" s="188" t="s">
        <v>6169</v>
      </c>
      <c r="F67" s="188" t="s">
        <v>6960</v>
      </c>
      <c r="G67" s="284"/>
      <c r="H67" s="379" t="s">
        <v>8376</v>
      </c>
      <c r="I67" s="187" t="s">
        <v>977</v>
      </c>
      <c r="J67" s="461" t="s">
        <v>5864</v>
      </c>
      <c r="K67" s="461" t="s">
        <v>8338</v>
      </c>
      <c r="L67" s="108" t="s">
        <v>6064</v>
      </c>
      <c r="M67" s="271" t="s">
        <v>1967</v>
      </c>
      <c r="N67" s="187" t="s">
        <v>6234</v>
      </c>
      <c r="O67" s="379">
        <v>61094</v>
      </c>
      <c r="P67" s="146">
        <v>40188</v>
      </c>
      <c r="Q67" s="146">
        <v>41639</v>
      </c>
      <c r="R67" s="146">
        <v>41639</v>
      </c>
      <c r="S67" s="162">
        <v>4</v>
      </c>
      <c r="T67" s="166">
        <f t="shared" ca="1" si="5"/>
        <v>42277</v>
      </c>
      <c r="U67" s="286">
        <f t="shared" ca="1" si="6"/>
        <v>-630</v>
      </c>
      <c r="V67" s="148">
        <v>71537</v>
      </c>
      <c r="W67" s="148">
        <f>V67*S67</f>
        <v>286148</v>
      </c>
      <c r="X67" s="320"/>
      <c r="Y67" s="382"/>
      <c r="Z67" s="188" t="s">
        <v>3878</v>
      </c>
      <c r="AA67" s="188" t="s">
        <v>840</v>
      </c>
      <c r="AB67" s="379" t="s">
        <v>5845</v>
      </c>
      <c r="AC67" s="379"/>
      <c r="AD67" s="188" t="s">
        <v>4312</v>
      </c>
      <c r="AE67" s="425"/>
      <c r="AF67" s="425"/>
      <c r="AG67" s="425"/>
      <c r="AH67" s="425"/>
      <c r="AI67" s="425"/>
      <c r="AJ67" s="425"/>
      <c r="AK67" s="425"/>
      <c r="AL67" s="425"/>
      <c r="AM67" s="425"/>
      <c r="AN67" s="425"/>
      <c r="AO67" s="425"/>
      <c r="AP67" s="425"/>
      <c r="AQ67" s="425"/>
      <c r="AR67" s="425"/>
      <c r="AS67" s="425"/>
      <c r="AT67" s="425"/>
      <c r="AU67" s="425"/>
      <c r="AV67" s="425"/>
      <c r="AW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c r="CG67" s="425"/>
      <c r="CH67" s="425"/>
      <c r="CI67" s="425"/>
      <c r="CJ67" s="425"/>
      <c r="CK67" s="425"/>
      <c r="CL67" s="425"/>
      <c r="CM67" s="425"/>
      <c r="CN67" s="425"/>
      <c r="CO67" s="425"/>
      <c r="CP67" s="425"/>
      <c r="CQ67" s="425"/>
      <c r="CR67" s="425"/>
      <c r="CS67" s="425"/>
      <c r="CT67" s="425"/>
      <c r="CU67" s="425"/>
      <c r="CV67" s="425"/>
      <c r="CW67" s="425"/>
      <c r="CX67" s="425"/>
      <c r="CY67" s="425"/>
      <c r="CZ67" s="425"/>
      <c r="DA67" s="425"/>
      <c r="DB67" s="425"/>
      <c r="DC67" s="425"/>
      <c r="DD67" s="425"/>
      <c r="DE67" s="425"/>
      <c r="DO67" s="425"/>
      <c r="DP67" s="425"/>
    </row>
    <row r="68" spans="1:120" s="163" customFormat="1" ht="28.5" x14ac:dyDescent="0.2">
      <c r="A68" s="187"/>
      <c r="B68" s="368" t="s">
        <v>2772</v>
      </c>
      <c r="C68" s="414" t="s">
        <v>75</v>
      </c>
      <c r="D68" s="388"/>
      <c r="E68" s="379" t="s">
        <v>5819</v>
      </c>
      <c r="F68" s="188" t="s">
        <v>7381</v>
      </c>
      <c r="G68" s="379" t="s">
        <v>7289</v>
      </c>
      <c r="H68" s="379" t="s">
        <v>8376</v>
      </c>
      <c r="I68" s="321" t="s">
        <v>968</v>
      </c>
      <c r="J68" s="461" t="s">
        <v>8361</v>
      </c>
      <c r="K68" s="461" t="s">
        <v>8371</v>
      </c>
      <c r="L68" s="108" t="s">
        <v>6540</v>
      </c>
      <c r="M68" s="273" t="s">
        <v>6190</v>
      </c>
      <c r="N68" s="187" t="s">
        <v>6340</v>
      </c>
      <c r="O68" s="187">
        <v>65162</v>
      </c>
      <c r="P68" s="417">
        <v>39458</v>
      </c>
      <c r="Q68" s="417">
        <v>41284</v>
      </c>
      <c r="R68" s="390">
        <v>41284</v>
      </c>
      <c r="S68" s="390"/>
      <c r="T68" s="166">
        <f t="shared" ca="1" si="5"/>
        <v>42277</v>
      </c>
      <c r="U68" s="286">
        <f t="shared" ca="1" si="6"/>
        <v>-980</v>
      </c>
      <c r="V68" s="382">
        <v>549</v>
      </c>
      <c r="W68" s="406">
        <v>6896</v>
      </c>
      <c r="X68" s="406"/>
      <c r="Y68" s="406"/>
      <c r="Z68" s="392"/>
      <c r="AA68" s="405" t="s">
        <v>841</v>
      </c>
      <c r="AB68" s="405">
        <v>6.6</v>
      </c>
      <c r="AC68" s="405"/>
      <c r="AD68" s="187"/>
    </row>
    <row r="69" spans="1:120" s="163" customFormat="1" ht="42.75" x14ac:dyDescent="0.2">
      <c r="A69" s="187"/>
      <c r="B69" s="409" t="s">
        <v>2772</v>
      </c>
      <c r="C69" s="188" t="s">
        <v>75</v>
      </c>
      <c r="D69" s="188"/>
      <c r="E69" s="379" t="s">
        <v>5819</v>
      </c>
      <c r="F69" s="379" t="s">
        <v>7381</v>
      </c>
      <c r="G69" s="379" t="s">
        <v>7289</v>
      </c>
      <c r="H69" s="379" t="s">
        <v>8376</v>
      </c>
      <c r="I69" s="321" t="s">
        <v>968</v>
      </c>
      <c r="J69" s="461" t="s">
        <v>8361</v>
      </c>
      <c r="K69" s="461" t="s">
        <v>8371</v>
      </c>
      <c r="L69" s="108" t="s">
        <v>5943</v>
      </c>
      <c r="M69" s="379" t="s">
        <v>1264</v>
      </c>
      <c r="N69" s="187" t="s">
        <v>2212</v>
      </c>
      <c r="O69" s="187">
        <v>10017</v>
      </c>
      <c r="P69" s="380">
        <v>40208</v>
      </c>
      <c r="Q69" s="380">
        <v>41303</v>
      </c>
      <c r="R69" s="380">
        <v>41303</v>
      </c>
      <c r="S69" s="381">
        <v>3</v>
      </c>
      <c r="T69" s="166">
        <f t="shared" ca="1" si="5"/>
        <v>42277</v>
      </c>
      <c r="U69" s="286">
        <f t="shared" ca="1" si="6"/>
        <v>-961</v>
      </c>
      <c r="V69" s="387">
        <v>11668</v>
      </c>
      <c r="W69" s="382">
        <v>35004</v>
      </c>
      <c r="X69" s="382"/>
      <c r="Y69" s="382"/>
      <c r="Z69" s="379"/>
      <c r="AA69" s="379"/>
      <c r="AB69" s="379"/>
      <c r="AC69" s="379"/>
      <c r="AD69" s="379"/>
    </row>
    <row r="70" spans="1:120" s="163" customFormat="1" ht="28.5" x14ac:dyDescent="0.2">
      <c r="A70" s="187"/>
      <c r="B70" s="368" t="s">
        <v>2772</v>
      </c>
      <c r="C70" s="414" t="s">
        <v>75</v>
      </c>
      <c r="D70" s="388"/>
      <c r="E70" s="379" t="s">
        <v>5819</v>
      </c>
      <c r="F70" s="379" t="s">
        <v>7381</v>
      </c>
      <c r="G70" s="379" t="s">
        <v>7289</v>
      </c>
      <c r="H70" s="379" t="s">
        <v>8376</v>
      </c>
      <c r="I70" s="321" t="s">
        <v>968</v>
      </c>
      <c r="J70" s="461" t="s">
        <v>8361</v>
      </c>
      <c r="K70" s="461" t="s">
        <v>8371</v>
      </c>
      <c r="L70" s="108" t="s">
        <v>6530</v>
      </c>
      <c r="M70" s="273" t="s">
        <v>7176</v>
      </c>
      <c r="N70" s="187" t="s">
        <v>6196</v>
      </c>
      <c r="O70" s="187">
        <v>32952</v>
      </c>
      <c r="P70" s="417">
        <v>40940</v>
      </c>
      <c r="Q70" s="417">
        <v>41305</v>
      </c>
      <c r="R70" s="390">
        <v>41305</v>
      </c>
      <c r="S70" s="390"/>
      <c r="T70" s="166">
        <f t="shared" ca="1" si="5"/>
        <v>42277</v>
      </c>
      <c r="U70" s="286">
        <f t="shared" ca="1" si="6"/>
        <v>-960</v>
      </c>
      <c r="V70" s="382">
        <v>3425</v>
      </c>
      <c r="W70" s="406">
        <v>3425</v>
      </c>
      <c r="X70" s="406"/>
      <c r="Y70" s="406"/>
      <c r="Z70" s="392"/>
      <c r="AA70" s="405" t="s">
        <v>841</v>
      </c>
      <c r="AB70" s="405">
        <v>6.6</v>
      </c>
      <c r="AC70" s="405"/>
      <c r="AD70" s="187"/>
    </row>
    <row r="71" spans="1:120" s="163" customFormat="1" ht="28.5" x14ac:dyDescent="0.2">
      <c r="A71" s="187"/>
      <c r="B71" s="368" t="s">
        <v>2772</v>
      </c>
      <c r="C71" s="414" t="s">
        <v>75</v>
      </c>
      <c r="D71" s="187"/>
      <c r="E71" s="379" t="s">
        <v>5819</v>
      </c>
      <c r="F71" s="379" t="s">
        <v>7381</v>
      </c>
      <c r="G71" s="379" t="s">
        <v>7289</v>
      </c>
      <c r="H71" s="379" t="s">
        <v>8376</v>
      </c>
      <c r="I71" s="187" t="s">
        <v>968</v>
      </c>
      <c r="J71" s="461" t="s">
        <v>8361</v>
      </c>
      <c r="K71" s="461" t="s">
        <v>8371</v>
      </c>
      <c r="L71" s="108" t="s">
        <v>6520</v>
      </c>
      <c r="M71" s="273" t="s">
        <v>6180</v>
      </c>
      <c r="N71" s="187" t="s">
        <v>6178</v>
      </c>
      <c r="O71" s="388">
        <v>9727</v>
      </c>
      <c r="P71" s="417">
        <v>40601</v>
      </c>
      <c r="Q71" s="417">
        <v>41331</v>
      </c>
      <c r="R71" s="390">
        <v>41331</v>
      </c>
      <c r="S71" s="390"/>
      <c r="T71" s="166">
        <f t="shared" ca="1" si="5"/>
        <v>42277</v>
      </c>
      <c r="U71" s="286">
        <f t="shared" ca="1" si="6"/>
        <v>-934</v>
      </c>
      <c r="V71" s="382">
        <v>288</v>
      </c>
      <c r="W71" s="406">
        <v>2695</v>
      </c>
      <c r="X71" s="406"/>
      <c r="Y71" s="406"/>
      <c r="Z71" s="392"/>
      <c r="AA71" s="405" t="s">
        <v>841</v>
      </c>
      <c r="AB71" s="405">
        <v>6.6</v>
      </c>
      <c r="AC71" s="405"/>
      <c r="AD71" s="187"/>
    </row>
    <row r="72" spans="1:120" s="163" customFormat="1" ht="28.5" x14ac:dyDescent="0.2">
      <c r="A72" s="187"/>
      <c r="B72" s="368" t="s">
        <v>2772</v>
      </c>
      <c r="C72" s="414" t="s">
        <v>75</v>
      </c>
      <c r="D72" s="187"/>
      <c r="E72" s="379" t="s">
        <v>5819</v>
      </c>
      <c r="F72" s="379" t="s">
        <v>7381</v>
      </c>
      <c r="G72" s="379" t="s">
        <v>7289</v>
      </c>
      <c r="H72" s="379" t="s">
        <v>8376</v>
      </c>
      <c r="I72" s="187" t="s">
        <v>968</v>
      </c>
      <c r="J72" s="461" t="s">
        <v>8361</v>
      </c>
      <c r="K72" s="461" t="s">
        <v>8371</v>
      </c>
      <c r="L72" s="108" t="s">
        <v>6580</v>
      </c>
      <c r="M72" s="273" t="s">
        <v>6177</v>
      </c>
      <c r="N72" s="187" t="s">
        <v>2212</v>
      </c>
      <c r="O72" s="388">
        <v>10017</v>
      </c>
      <c r="P72" s="417">
        <v>40269</v>
      </c>
      <c r="Q72" s="417">
        <v>41365</v>
      </c>
      <c r="R72" s="390">
        <v>41365</v>
      </c>
      <c r="S72" s="390"/>
      <c r="T72" s="166">
        <f t="shared" ca="1" si="5"/>
        <v>42277</v>
      </c>
      <c r="U72" s="286">
        <f t="shared" ca="1" si="6"/>
        <v>-899</v>
      </c>
      <c r="V72" s="382">
        <v>26858</v>
      </c>
      <c r="W72" s="406">
        <v>26858</v>
      </c>
      <c r="X72" s="406"/>
      <c r="Y72" s="406"/>
      <c r="Z72" s="392"/>
      <c r="AA72" s="405" t="s">
        <v>841</v>
      </c>
      <c r="AB72" s="405">
        <v>6.6</v>
      </c>
      <c r="AC72" s="405"/>
      <c r="AD72" s="187"/>
    </row>
    <row r="73" spans="1:120" s="163" customFormat="1" ht="28.5" x14ac:dyDescent="0.2">
      <c r="A73" s="187"/>
      <c r="B73" s="368" t="s">
        <v>2772</v>
      </c>
      <c r="C73" s="414" t="s">
        <v>75</v>
      </c>
      <c r="D73" s="187"/>
      <c r="E73" s="379" t="s">
        <v>5819</v>
      </c>
      <c r="F73" s="379" t="s">
        <v>7381</v>
      </c>
      <c r="G73" s="379" t="s">
        <v>7289</v>
      </c>
      <c r="H73" s="379" t="s">
        <v>8376</v>
      </c>
      <c r="I73" s="187" t="s">
        <v>968</v>
      </c>
      <c r="J73" s="461" t="s">
        <v>8361</v>
      </c>
      <c r="K73" s="461" t="s">
        <v>8371</v>
      </c>
      <c r="L73" s="108" t="s">
        <v>6578</v>
      </c>
      <c r="M73" s="273" t="s">
        <v>7173</v>
      </c>
      <c r="N73" s="187" t="s">
        <v>3797</v>
      </c>
      <c r="O73" s="388">
        <v>67167</v>
      </c>
      <c r="P73" s="417">
        <v>41014</v>
      </c>
      <c r="Q73" s="417">
        <v>41378</v>
      </c>
      <c r="R73" s="390">
        <v>41378</v>
      </c>
      <c r="S73" s="390"/>
      <c r="T73" s="166">
        <f t="shared" ca="1" si="5"/>
        <v>42277</v>
      </c>
      <c r="U73" s="286">
        <f t="shared" ca="1" si="6"/>
        <v>-886</v>
      </c>
      <c r="V73" s="382">
        <v>410</v>
      </c>
      <c r="W73" s="406">
        <v>410</v>
      </c>
      <c r="X73" s="406"/>
      <c r="Y73" s="406"/>
      <c r="Z73" s="392"/>
      <c r="AA73" s="405" t="s">
        <v>841</v>
      </c>
      <c r="AB73" s="405">
        <v>6.6</v>
      </c>
      <c r="AC73" s="405"/>
      <c r="AD73" s="187"/>
    </row>
    <row r="74" spans="1:120" s="163" customFormat="1" ht="28.5" x14ac:dyDescent="0.2">
      <c r="A74" s="187"/>
      <c r="B74" s="368" t="s">
        <v>2772</v>
      </c>
      <c r="C74" s="414" t="s">
        <v>75</v>
      </c>
      <c r="D74" s="388"/>
      <c r="E74" s="379" t="s">
        <v>5819</v>
      </c>
      <c r="F74" s="379" t="s">
        <v>7381</v>
      </c>
      <c r="G74" s="379" t="s">
        <v>7289</v>
      </c>
      <c r="H74" s="379" t="s">
        <v>8376</v>
      </c>
      <c r="I74" s="187" t="s">
        <v>968</v>
      </c>
      <c r="J74" s="461" t="s">
        <v>8361</v>
      </c>
      <c r="K74" s="461" t="s">
        <v>8371</v>
      </c>
      <c r="L74" s="108" t="s">
        <v>6561</v>
      </c>
      <c r="M74" s="388" t="s">
        <v>2430</v>
      </c>
      <c r="N74" s="187" t="s">
        <v>6351</v>
      </c>
      <c r="O74" s="187">
        <v>3263</v>
      </c>
      <c r="P74" s="417">
        <v>39194</v>
      </c>
      <c r="Q74" s="417">
        <v>41385</v>
      </c>
      <c r="R74" s="390">
        <v>41385</v>
      </c>
      <c r="S74" s="390"/>
      <c r="T74" s="166">
        <f t="shared" ca="1" si="5"/>
        <v>42277</v>
      </c>
      <c r="U74" s="286">
        <f t="shared" ca="1" si="6"/>
        <v>-879</v>
      </c>
      <c r="V74" s="382">
        <v>1336</v>
      </c>
      <c r="W74" s="406">
        <v>12209</v>
      </c>
      <c r="X74" s="406"/>
      <c r="Y74" s="406"/>
      <c r="Z74" s="392"/>
      <c r="AA74" s="405" t="s">
        <v>841</v>
      </c>
      <c r="AB74" s="405">
        <v>6.6</v>
      </c>
      <c r="AC74" s="405"/>
      <c r="AD74" s="187"/>
    </row>
    <row r="75" spans="1:120" s="163" customFormat="1" ht="28.5" x14ac:dyDescent="0.2">
      <c r="A75" s="262"/>
      <c r="B75" s="405" t="s">
        <v>2772</v>
      </c>
      <c r="C75" s="414" t="s">
        <v>75</v>
      </c>
      <c r="D75" s="262"/>
      <c r="E75" s="379" t="s">
        <v>5819</v>
      </c>
      <c r="F75" s="379" t="s">
        <v>7381</v>
      </c>
      <c r="G75" s="379" t="s">
        <v>7289</v>
      </c>
      <c r="H75" s="379" t="s">
        <v>8376</v>
      </c>
      <c r="I75" s="262" t="s">
        <v>968</v>
      </c>
      <c r="J75" s="461" t="s">
        <v>8361</v>
      </c>
      <c r="K75" s="461" t="s">
        <v>8371</v>
      </c>
      <c r="L75" s="108" t="s">
        <v>6539</v>
      </c>
      <c r="M75" s="273" t="s">
        <v>6174</v>
      </c>
      <c r="N75" s="262" t="s">
        <v>6343</v>
      </c>
      <c r="O75" s="388">
        <v>13898</v>
      </c>
      <c r="P75" s="417">
        <v>39600</v>
      </c>
      <c r="Q75" s="417">
        <v>41426</v>
      </c>
      <c r="R75" s="165">
        <v>41426</v>
      </c>
      <c r="S75" s="165"/>
      <c r="T75" s="166">
        <f t="shared" ca="1" si="5"/>
        <v>42277</v>
      </c>
      <c r="U75" s="286">
        <f t="shared" ca="1" si="6"/>
        <v>-839</v>
      </c>
      <c r="V75" s="382">
        <v>2252</v>
      </c>
      <c r="W75" s="406">
        <v>19465</v>
      </c>
      <c r="X75" s="406"/>
      <c r="Y75" s="406"/>
      <c r="Z75" s="155"/>
      <c r="AA75" s="405" t="s">
        <v>841</v>
      </c>
      <c r="AB75" s="405">
        <v>6.6</v>
      </c>
      <c r="AC75" s="405"/>
      <c r="AD75" s="262" t="s">
        <v>6412</v>
      </c>
    </row>
    <row r="76" spans="1:120" s="270" customFormat="1" ht="28.5" x14ac:dyDescent="0.2">
      <c r="A76" s="273"/>
      <c r="B76" s="405" t="s">
        <v>2772</v>
      </c>
      <c r="C76" s="414" t="s">
        <v>75</v>
      </c>
      <c r="D76" s="273"/>
      <c r="E76" s="379" t="s">
        <v>5819</v>
      </c>
      <c r="F76" s="379" t="s">
        <v>7381</v>
      </c>
      <c r="G76" s="379" t="s">
        <v>7289</v>
      </c>
      <c r="H76" s="379" t="s">
        <v>8376</v>
      </c>
      <c r="I76" s="273" t="s">
        <v>968</v>
      </c>
      <c r="J76" s="461" t="s">
        <v>8361</v>
      </c>
      <c r="K76" s="461" t="s">
        <v>8371</v>
      </c>
      <c r="L76" s="108" t="s">
        <v>6518</v>
      </c>
      <c r="M76" s="273" t="s">
        <v>3790</v>
      </c>
      <c r="N76" s="273" t="s">
        <v>6340</v>
      </c>
      <c r="O76" s="273">
        <v>75527</v>
      </c>
      <c r="P76" s="417">
        <v>39263</v>
      </c>
      <c r="Q76" s="417">
        <v>41454</v>
      </c>
      <c r="R76" s="390">
        <v>41454</v>
      </c>
      <c r="S76" s="390"/>
      <c r="T76" s="275">
        <f t="shared" ca="1" si="5"/>
        <v>42277</v>
      </c>
      <c r="U76" s="286">
        <f t="shared" ca="1" si="6"/>
        <v>-811</v>
      </c>
      <c r="V76" s="382">
        <v>971</v>
      </c>
      <c r="W76" s="406">
        <v>1900</v>
      </c>
      <c r="X76" s="406"/>
      <c r="Y76" s="406"/>
      <c r="Z76" s="392"/>
      <c r="AA76" s="405" t="s">
        <v>841</v>
      </c>
      <c r="AB76" s="405">
        <v>6.6</v>
      </c>
      <c r="AC76" s="405"/>
      <c r="AD76" s="273"/>
    </row>
    <row r="77" spans="1:120" s="270" customFormat="1" ht="28.5" x14ac:dyDescent="0.2">
      <c r="A77" s="273"/>
      <c r="B77" s="405" t="s">
        <v>2772</v>
      </c>
      <c r="C77" s="414" t="s">
        <v>75</v>
      </c>
      <c r="D77" s="273"/>
      <c r="E77" s="379" t="s">
        <v>5819</v>
      </c>
      <c r="F77" s="379" t="s">
        <v>7381</v>
      </c>
      <c r="G77" s="379" t="s">
        <v>7289</v>
      </c>
      <c r="H77" s="379" t="s">
        <v>8376</v>
      </c>
      <c r="I77" s="273" t="s">
        <v>968</v>
      </c>
      <c r="J77" s="461" t="s">
        <v>8361</v>
      </c>
      <c r="K77" s="461" t="s">
        <v>8371</v>
      </c>
      <c r="L77" s="108" t="s">
        <v>6566</v>
      </c>
      <c r="M77" s="273" t="s">
        <v>619</v>
      </c>
      <c r="N77" s="273" t="s">
        <v>6341</v>
      </c>
      <c r="O77" s="273">
        <v>70373</v>
      </c>
      <c r="P77" s="417">
        <v>38562</v>
      </c>
      <c r="Q77" s="417">
        <v>41483</v>
      </c>
      <c r="R77" s="390">
        <v>41483</v>
      </c>
      <c r="S77" s="390"/>
      <c r="T77" s="275">
        <f t="shared" ca="1" si="5"/>
        <v>42277</v>
      </c>
      <c r="U77" s="286">
        <f t="shared" ca="1" si="6"/>
        <v>-782</v>
      </c>
      <c r="V77" s="382">
        <v>814</v>
      </c>
      <c r="W77" s="406">
        <v>2426</v>
      </c>
      <c r="X77" s="406"/>
      <c r="Y77" s="406"/>
      <c r="Z77" s="392"/>
      <c r="AA77" s="405" t="s">
        <v>841</v>
      </c>
      <c r="AB77" s="405">
        <v>6.6</v>
      </c>
      <c r="AC77" s="405"/>
      <c r="AD77" s="273"/>
    </row>
    <row r="78" spans="1:120" s="270" customFormat="1" ht="57" x14ac:dyDescent="0.2">
      <c r="A78" s="273"/>
      <c r="B78" s="273" t="s">
        <v>4728</v>
      </c>
      <c r="C78" s="388" t="s">
        <v>75</v>
      </c>
      <c r="D78" s="273"/>
      <c r="E78" s="271" t="s">
        <v>5851</v>
      </c>
      <c r="F78" s="388" t="s">
        <v>5839</v>
      </c>
      <c r="G78" s="388"/>
      <c r="H78" s="379" t="s">
        <v>8376</v>
      </c>
      <c r="I78" s="273" t="s">
        <v>5858</v>
      </c>
      <c r="J78" s="461" t="s">
        <v>6587</v>
      </c>
      <c r="K78" s="461" t="s">
        <v>8374</v>
      </c>
      <c r="L78" s="108" t="s">
        <v>5986</v>
      </c>
      <c r="M78" s="388" t="s">
        <v>3900</v>
      </c>
      <c r="N78" s="388" t="s">
        <v>3901</v>
      </c>
      <c r="O78" s="388">
        <v>22708</v>
      </c>
      <c r="P78" s="380">
        <v>39661</v>
      </c>
      <c r="Q78" s="380">
        <v>41487</v>
      </c>
      <c r="R78" s="380">
        <v>41487</v>
      </c>
      <c r="S78" s="388">
        <v>5</v>
      </c>
      <c r="T78" s="275">
        <f t="shared" ca="1" si="5"/>
        <v>42277</v>
      </c>
      <c r="U78" s="286">
        <f t="shared" ca="1" si="6"/>
        <v>-779</v>
      </c>
      <c r="V78" s="388"/>
      <c r="W78" s="273"/>
      <c r="X78" s="321"/>
      <c r="Y78" s="388"/>
      <c r="Z78" s="273" t="s">
        <v>3878</v>
      </c>
      <c r="AA78" s="273"/>
      <c r="AB78" s="273"/>
      <c r="AC78" s="314"/>
      <c r="AD78" s="273"/>
    </row>
    <row r="79" spans="1:120" s="270" customFormat="1" ht="57" x14ac:dyDescent="0.2">
      <c r="A79" s="273"/>
      <c r="B79" s="379" t="s">
        <v>6615</v>
      </c>
      <c r="C79" s="414" t="s">
        <v>3058</v>
      </c>
      <c r="D79" s="273"/>
      <c r="E79" s="271" t="s">
        <v>5851</v>
      </c>
      <c r="F79" s="271" t="s">
        <v>5839</v>
      </c>
      <c r="G79" s="284"/>
      <c r="H79" s="379" t="s">
        <v>8376</v>
      </c>
      <c r="I79" s="273" t="s">
        <v>5858</v>
      </c>
      <c r="J79" s="461" t="s">
        <v>6587</v>
      </c>
      <c r="K79" s="461" t="s">
        <v>8374</v>
      </c>
      <c r="L79" s="108" t="s">
        <v>6623</v>
      </c>
      <c r="M79" s="388" t="s">
        <v>6631</v>
      </c>
      <c r="N79" s="388" t="s">
        <v>6616</v>
      </c>
      <c r="O79" s="388"/>
      <c r="P79" s="417">
        <v>40057</v>
      </c>
      <c r="Q79" s="417">
        <v>41517</v>
      </c>
      <c r="R79" s="390">
        <v>41517</v>
      </c>
      <c r="S79" s="390"/>
      <c r="T79" s="275">
        <f t="shared" ca="1" si="5"/>
        <v>42277</v>
      </c>
      <c r="U79" s="286">
        <f t="shared" ca="1" si="6"/>
        <v>-750</v>
      </c>
      <c r="V79" s="382"/>
      <c r="W79" s="406"/>
      <c r="X79" s="406"/>
      <c r="Y79" s="406"/>
      <c r="Z79" s="392"/>
      <c r="AA79" s="405"/>
      <c r="AB79" s="405"/>
      <c r="AC79" s="405"/>
      <c r="AD79" s="273"/>
    </row>
    <row r="80" spans="1:120" s="270" customFormat="1" ht="57" x14ac:dyDescent="0.2">
      <c r="A80" s="273"/>
      <c r="B80" s="379" t="s">
        <v>6615</v>
      </c>
      <c r="C80" s="414" t="s">
        <v>3058</v>
      </c>
      <c r="D80" s="273"/>
      <c r="E80" s="271" t="s">
        <v>5851</v>
      </c>
      <c r="F80" s="271" t="s">
        <v>5839</v>
      </c>
      <c r="G80" s="284"/>
      <c r="H80" s="379" t="s">
        <v>8376</v>
      </c>
      <c r="I80" s="273" t="s">
        <v>5858</v>
      </c>
      <c r="J80" s="461" t="s">
        <v>6587</v>
      </c>
      <c r="K80" s="461" t="s">
        <v>8374</v>
      </c>
      <c r="L80" s="108" t="s">
        <v>6624</v>
      </c>
      <c r="M80" s="388" t="s">
        <v>6631</v>
      </c>
      <c r="N80" s="388" t="s">
        <v>6617</v>
      </c>
      <c r="O80" s="388"/>
      <c r="P80" s="417">
        <v>40057</v>
      </c>
      <c r="Q80" s="417">
        <v>41517</v>
      </c>
      <c r="R80" s="390">
        <v>41517</v>
      </c>
      <c r="S80" s="390"/>
      <c r="T80" s="275">
        <f t="shared" ca="1" si="5"/>
        <v>42277</v>
      </c>
      <c r="U80" s="286">
        <f t="shared" ca="1" si="6"/>
        <v>-750</v>
      </c>
      <c r="V80" s="382"/>
      <c r="W80" s="406"/>
      <c r="X80" s="406"/>
      <c r="Y80" s="406"/>
      <c r="Z80" s="392"/>
      <c r="AA80" s="405"/>
      <c r="AB80" s="405"/>
      <c r="AC80" s="405"/>
      <c r="AD80" s="273"/>
    </row>
    <row r="81" spans="1:630" s="270" customFormat="1" ht="57" x14ac:dyDescent="0.2">
      <c r="A81" s="273"/>
      <c r="B81" s="379" t="s">
        <v>6615</v>
      </c>
      <c r="C81" s="414" t="s">
        <v>3058</v>
      </c>
      <c r="D81" s="273"/>
      <c r="E81" s="271" t="s">
        <v>5851</v>
      </c>
      <c r="F81" s="271" t="s">
        <v>5839</v>
      </c>
      <c r="G81" s="284"/>
      <c r="H81" s="379" t="s">
        <v>8376</v>
      </c>
      <c r="I81" s="273" t="s">
        <v>5858</v>
      </c>
      <c r="J81" s="461" t="s">
        <v>6587</v>
      </c>
      <c r="K81" s="461" t="s">
        <v>8374</v>
      </c>
      <c r="L81" s="108" t="s">
        <v>6625</v>
      </c>
      <c r="M81" s="388" t="s">
        <v>6631</v>
      </c>
      <c r="N81" s="388" t="s">
        <v>6354</v>
      </c>
      <c r="O81" s="388"/>
      <c r="P81" s="417">
        <v>40057</v>
      </c>
      <c r="Q81" s="417">
        <v>41517</v>
      </c>
      <c r="R81" s="390">
        <v>41517</v>
      </c>
      <c r="S81" s="390"/>
      <c r="T81" s="275">
        <f t="shared" ca="1" si="5"/>
        <v>42277</v>
      </c>
      <c r="U81" s="286">
        <f t="shared" ca="1" si="6"/>
        <v>-750</v>
      </c>
      <c r="V81" s="382"/>
      <c r="W81" s="406"/>
      <c r="X81" s="406"/>
      <c r="Y81" s="406"/>
      <c r="Z81" s="392"/>
      <c r="AA81" s="405"/>
      <c r="AB81" s="405"/>
      <c r="AC81" s="405"/>
      <c r="AD81" s="273"/>
    </row>
    <row r="82" spans="1:630" s="270" customFormat="1" ht="57" x14ac:dyDescent="0.2">
      <c r="A82" s="273"/>
      <c r="B82" s="379" t="s">
        <v>6615</v>
      </c>
      <c r="C82" s="414" t="s">
        <v>3058</v>
      </c>
      <c r="D82" s="273"/>
      <c r="E82" s="271" t="s">
        <v>5851</v>
      </c>
      <c r="F82" s="271" t="s">
        <v>5839</v>
      </c>
      <c r="G82" s="284"/>
      <c r="H82" s="379" t="s">
        <v>8376</v>
      </c>
      <c r="I82" s="273" t="s">
        <v>5858</v>
      </c>
      <c r="J82" s="461" t="s">
        <v>6587</v>
      </c>
      <c r="K82" s="461" t="s">
        <v>8374</v>
      </c>
      <c r="L82" s="108" t="s">
        <v>6626</v>
      </c>
      <c r="M82" s="388" t="s">
        <v>6631</v>
      </c>
      <c r="N82" s="388" t="s">
        <v>6618</v>
      </c>
      <c r="O82" s="388"/>
      <c r="P82" s="417">
        <v>40057</v>
      </c>
      <c r="Q82" s="417">
        <v>41517</v>
      </c>
      <c r="R82" s="390">
        <v>41517</v>
      </c>
      <c r="S82" s="390"/>
      <c r="T82" s="275">
        <f t="shared" ca="1" si="5"/>
        <v>42277</v>
      </c>
      <c r="U82" s="286">
        <f t="shared" ca="1" si="6"/>
        <v>-750</v>
      </c>
      <c r="V82" s="382"/>
      <c r="W82" s="406"/>
      <c r="X82" s="406"/>
      <c r="Y82" s="406"/>
      <c r="Z82" s="392"/>
      <c r="AA82" s="405"/>
      <c r="AB82" s="405"/>
      <c r="AC82" s="405"/>
      <c r="AD82" s="273"/>
    </row>
    <row r="83" spans="1:630" s="270" customFormat="1" ht="57" x14ac:dyDescent="0.2">
      <c r="A83" s="273"/>
      <c r="B83" s="379" t="s">
        <v>6615</v>
      </c>
      <c r="C83" s="414" t="s">
        <v>3058</v>
      </c>
      <c r="D83" s="273"/>
      <c r="E83" s="271" t="s">
        <v>5851</v>
      </c>
      <c r="F83" s="271" t="s">
        <v>5839</v>
      </c>
      <c r="G83" s="284"/>
      <c r="H83" s="379" t="s">
        <v>8376</v>
      </c>
      <c r="I83" s="273" t="s">
        <v>5858</v>
      </c>
      <c r="J83" s="461" t="s">
        <v>6587</v>
      </c>
      <c r="K83" s="461" t="s">
        <v>8374</v>
      </c>
      <c r="L83" s="108" t="s">
        <v>6627</v>
      </c>
      <c r="M83" s="388" t="s">
        <v>6631</v>
      </c>
      <c r="N83" s="388" t="s">
        <v>6619</v>
      </c>
      <c r="O83" s="388"/>
      <c r="P83" s="417">
        <v>40057</v>
      </c>
      <c r="Q83" s="417">
        <v>41517</v>
      </c>
      <c r="R83" s="390">
        <v>41517</v>
      </c>
      <c r="S83" s="390"/>
      <c r="T83" s="275">
        <f t="shared" ca="1" si="5"/>
        <v>42277</v>
      </c>
      <c r="U83" s="286">
        <f t="shared" ca="1" si="6"/>
        <v>-750</v>
      </c>
      <c r="V83" s="382"/>
      <c r="W83" s="406"/>
      <c r="X83" s="406"/>
      <c r="Y83" s="406"/>
      <c r="Z83" s="392"/>
      <c r="AA83" s="405"/>
      <c r="AB83" s="405"/>
      <c r="AC83" s="405"/>
      <c r="AD83" s="273"/>
    </row>
    <row r="84" spans="1:630" s="270" customFormat="1" ht="57" x14ac:dyDescent="0.2">
      <c r="A84" s="273"/>
      <c r="B84" s="379" t="s">
        <v>6615</v>
      </c>
      <c r="C84" s="414" t="s">
        <v>3058</v>
      </c>
      <c r="D84" s="273"/>
      <c r="E84" s="271" t="s">
        <v>5851</v>
      </c>
      <c r="F84" s="271" t="s">
        <v>5839</v>
      </c>
      <c r="G84" s="284"/>
      <c r="H84" s="379" t="s">
        <v>8376</v>
      </c>
      <c r="I84" s="273" t="s">
        <v>5858</v>
      </c>
      <c r="J84" s="461" t="s">
        <v>6587</v>
      </c>
      <c r="K84" s="461" t="s">
        <v>8374</v>
      </c>
      <c r="L84" s="108" t="s">
        <v>6628</v>
      </c>
      <c r="M84" s="388" t="s">
        <v>6631</v>
      </c>
      <c r="N84" s="388" t="s">
        <v>6620</v>
      </c>
      <c r="O84" s="388"/>
      <c r="P84" s="417">
        <v>40057</v>
      </c>
      <c r="Q84" s="417">
        <v>41517</v>
      </c>
      <c r="R84" s="390">
        <v>41517</v>
      </c>
      <c r="S84" s="390"/>
      <c r="T84" s="275">
        <f t="shared" ca="1" si="5"/>
        <v>42277</v>
      </c>
      <c r="U84" s="286">
        <f t="shared" ca="1" si="6"/>
        <v>-750</v>
      </c>
      <c r="V84" s="382"/>
      <c r="W84" s="406"/>
      <c r="X84" s="406"/>
      <c r="Y84" s="406"/>
      <c r="Z84" s="392"/>
      <c r="AA84" s="405"/>
      <c r="AB84" s="405"/>
      <c r="AC84" s="405"/>
      <c r="AD84" s="273"/>
    </row>
    <row r="85" spans="1:630" s="270" customFormat="1" ht="57" x14ac:dyDescent="0.2">
      <c r="A85" s="273"/>
      <c r="B85" s="379" t="s">
        <v>6615</v>
      </c>
      <c r="C85" s="414" t="s">
        <v>3058</v>
      </c>
      <c r="D85" s="273"/>
      <c r="E85" s="271" t="s">
        <v>5851</v>
      </c>
      <c r="F85" s="271" t="s">
        <v>5839</v>
      </c>
      <c r="G85" s="284"/>
      <c r="H85" s="379" t="s">
        <v>8376</v>
      </c>
      <c r="I85" s="273" t="s">
        <v>5858</v>
      </c>
      <c r="J85" s="461" t="s">
        <v>6587</v>
      </c>
      <c r="K85" s="461" t="s">
        <v>8374</v>
      </c>
      <c r="L85" s="108" t="s">
        <v>6629</v>
      </c>
      <c r="M85" s="388" t="s">
        <v>6631</v>
      </c>
      <c r="N85" s="388" t="s">
        <v>6621</v>
      </c>
      <c r="O85" s="388"/>
      <c r="P85" s="417">
        <v>40057</v>
      </c>
      <c r="Q85" s="417">
        <v>41517</v>
      </c>
      <c r="R85" s="390">
        <v>41517</v>
      </c>
      <c r="S85" s="390"/>
      <c r="T85" s="275">
        <f t="shared" ca="1" si="5"/>
        <v>42277</v>
      </c>
      <c r="U85" s="286">
        <f t="shared" ca="1" si="6"/>
        <v>-750</v>
      </c>
      <c r="V85" s="382"/>
      <c r="W85" s="406"/>
      <c r="X85" s="406"/>
      <c r="Y85" s="406"/>
      <c r="Z85" s="392"/>
      <c r="AA85" s="405"/>
      <c r="AB85" s="405"/>
      <c r="AC85" s="405"/>
      <c r="AD85" s="273"/>
    </row>
    <row r="86" spans="1:630" s="270" customFormat="1" ht="57" x14ac:dyDescent="0.2">
      <c r="A86" s="273"/>
      <c r="B86" s="379" t="s">
        <v>6615</v>
      </c>
      <c r="C86" s="414" t="s">
        <v>3058</v>
      </c>
      <c r="D86" s="273"/>
      <c r="E86" s="271" t="s">
        <v>5851</v>
      </c>
      <c r="F86" s="271" t="s">
        <v>5839</v>
      </c>
      <c r="G86" s="284"/>
      <c r="H86" s="379" t="s">
        <v>8376</v>
      </c>
      <c r="I86" s="273" t="s">
        <v>5858</v>
      </c>
      <c r="J86" s="461" t="s">
        <v>6587</v>
      </c>
      <c r="K86" s="461" t="s">
        <v>8374</v>
      </c>
      <c r="L86" s="108" t="s">
        <v>6630</v>
      </c>
      <c r="M86" s="388" t="s">
        <v>6631</v>
      </c>
      <c r="N86" s="388" t="s">
        <v>6622</v>
      </c>
      <c r="O86" s="388">
        <v>14895</v>
      </c>
      <c r="P86" s="417">
        <v>40057</v>
      </c>
      <c r="Q86" s="417">
        <v>41517</v>
      </c>
      <c r="R86" s="390">
        <v>41517</v>
      </c>
      <c r="S86" s="390"/>
      <c r="T86" s="291">
        <f t="shared" ca="1" si="5"/>
        <v>42277</v>
      </c>
      <c r="U86" s="286">
        <f t="shared" ca="1" si="6"/>
        <v>-750</v>
      </c>
      <c r="V86" s="382"/>
      <c r="W86" s="406"/>
      <c r="X86" s="406"/>
      <c r="Y86" s="406"/>
      <c r="Z86" s="392"/>
      <c r="AA86" s="405"/>
      <c r="AB86" s="405"/>
      <c r="AC86" s="405"/>
      <c r="AD86" s="273"/>
    </row>
    <row r="87" spans="1:630" s="281" customFormat="1" ht="42.75" x14ac:dyDescent="0.2">
      <c r="A87" s="314"/>
      <c r="B87" s="313" t="s">
        <v>2772</v>
      </c>
      <c r="C87" s="313" t="s">
        <v>75</v>
      </c>
      <c r="D87" s="313"/>
      <c r="E87" s="379" t="s">
        <v>5819</v>
      </c>
      <c r="F87" s="379" t="s">
        <v>7381</v>
      </c>
      <c r="G87" s="379" t="s">
        <v>7289</v>
      </c>
      <c r="H87" s="379" t="s">
        <v>8376</v>
      </c>
      <c r="I87" s="314" t="s">
        <v>968</v>
      </c>
      <c r="J87" s="461" t="s">
        <v>8361</v>
      </c>
      <c r="K87" s="461" t="s">
        <v>8371</v>
      </c>
      <c r="L87" s="108" t="s">
        <v>5965</v>
      </c>
      <c r="M87" s="313" t="s">
        <v>7175</v>
      </c>
      <c r="N87" s="314" t="s">
        <v>3800</v>
      </c>
      <c r="O87" s="388">
        <v>42228</v>
      </c>
      <c r="P87" s="285">
        <v>40057</v>
      </c>
      <c r="Q87" s="285">
        <v>41532</v>
      </c>
      <c r="R87" s="285">
        <v>41532</v>
      </c>
      <c r="S87" s="286">
        <v>5</v>
      </c>
      <c r="T87" s="291">
        <f t="shared" ca="1" si="5"/>
        <v>42277</v>
      </c>
      <c r="U87" s="286">
        <f t="shared" ca="1" si="6"/>
        <v>-735</v>
      </c>
      <c r="V87" s="387">
        <v>832.36</v>
      </c>
      <c r="W87" s="382"/>
      <c r="X87" s="382"/>
      <c r="Y87" s="382"/>
      <c r="Z87" s="379"/>
      <c r="AA87" s="379"/>
      <c r="AB87" s="379"/>
      <c r="AC87" s="379"/>
      <c r="AD87" s="379"/>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84"/>
      <c r="BE87" s="384"/>
      <c r="BF87" s="384"/>
      <c r="BG87" s="384"/>
      <c r="BH87" s="384"/>
      <c r="BI87" s="384"/>
      <c r="BJ87" s="384"/>
      <c r="BK87" s="384"/>
      <c r="BL87" s="384"/>
      <c r="BM87" s="384"/>
      <c r="BN87" s="384"/>
      <c r="BO87" s="384"/>
      <c r="BP87" s="384"/>
      <c r="BQ87" s="384"/>
      <c r="BR87" s="384"/>
      <c r="BS87" s="384"/>
      <c r="BT87" s="384"/>
      <c r="BU87" s="384"/>
      <c r="BV87" s="384"/>
      <c r="BW87" s="384"/>
      <c r="BX87" s="384"/>
      <c r="BY87" s="384"/>
      <c r="BZ87" s="384"/>
      <c r="CA87" s="384"/>
      <c r="CB87" s="384"/>
      <c r="CC87" s="384"/>
      <c r="CD87" s="384"/>
      <c r="CE87" s="384"/>
      <c r="CF87" s="384"/>
      <c r="CG87" s="384"/>
      <c r="CH87" s="384"/>
      <c r="CI87" s="384"/>
      <c r="CJ87" s="384"/>
      <c r="CK87" s="384"/>
      <c r="CL87" s="384"/>
      <c r="CM87" s="384"/>
      <c r="CN87" s="384"/>
      <c r="CO87" s="384"/>
      <c r="CP87" s="384"/>
      <c r="CQ87" s="384"/>
      <c r="CR87" s="384"/>
      <c r="CS87" s="384"/>
      <c r="CT87" s="384"/>
      <c r="CU87" s="384"/>
      <c r="CV87" s="384"/>
      <c r="CW87" s="384"/>
      <c r="CX87" s="384"/>
      <c r="CY87" s="384"/>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c r="EX87" s="384"/>
      <c r="EY87" s="384"/>
      <c r="EZ87" s="384"/>
      <c r="FA87" s="384"/>
      <c r="FB87" s="384"/>
      <c r="FC87" s="384"/>
      <c r="FD87" s="384"/>
      <c r="FE87" s="384"/>
      <c r="FF87" s="384"/>
      <c r="FG87" s="384"/>
      <c r="FH87" s="384"/>
      <c r="FI87" s="384"/>
      <c r="FJ87" s="384"/>
      <c r="FK87" s="384"/>
      <c r="FL87" s="384"/>
      <c r="FM87" s="384"/>
      <c r="FN87" s="384"/>
      <c r="FO87" s="384"/>
      <c r="FP87" s="384"/>
      <c r="FQ87" s="384"/>
      <c r="FR87" s="384"/>
      <c r="FS87" s="384"/>
      <c r="FT87" s="384"/>
      <c r="FU87" s="384"/>
      <c r="FV87" s="384"/>
      <c r="FW87" s="384"/>
      <c r="FX87" s="384"/>
      <c r="FY87" s="384"/>
      <c r="FZ87" s="384"/>
      <c r="GA87" s="384"/>
      <c r="GB87" s="384"/>
      <c r="GC87" s="384"/>
      <c r="GD87" s="384"/>
      <c r="GE87" s="384"/>
      <c r="GF87" s="384"/>
      <c r="GG87" s="384"/>
      <c r="GH87" s="384"/>
      <c r="GI87" s="384"/>
      <c r="GJ87" s="384"/>
      <c r="GK87" s="384"/>
      <c r="GL87" s="384"/>
      <c r="GM87" s="384"/>
      <c r="GN87" s="384"/>
      <c r="GO87" s="384"/>
      <c r="GP87" s="384"/>
      <c r="GQ87" s="384"/>
      <c r="GR87" s="384"/>
      <c r="GS87" s="384"/>
      <c r="GT87" s="384"/>
      <c r="GU87" s="384"/>
      <c r="GV87" s="384"/>
      <c r="GW87" s="384"/>
      <c r="GX87" s="384"/>
      <c r="GY87" s="384"/>
      <c r="GZ87" s="384"/>
      <c r="HA87" s="384"/>
      <c r="HB87" s="384"/>
      <c r="HC87" s="384"/>
      <c r="HD87" s="384"/>
      <c r="HE87" s="384"/>
      <c r="HF87" s="384"/>
      <c r="HG87" s="384"/>
      <c r="HH87" s="384"/>
      <c r="HI87" s="384"/>
      <c r="HJ87" s="384"/>
      <c r="HK87" s="384"/>
      <c r="HL87" s="384"/>
      <c r="HM87" s="384"/>
      <c r="HN87" s="384"/>
      <c r="HO87" s="384"/>
      <c r="HP87" s="384"/>
      <c r="HQ87" s="384"/>
      <c r="HR87" s="384"/>
      <c r="HS87" s="384"/>
      <c r="HT87" s="384"/>
      <c r="HU87" s="384"/>
      <c r="HV87" s="384"/>
      <c r="HW87" s="384"/>
      <c r="HX87" s="384"/>
      <c r="HY87" s="384"/>
      <c r="HZ87" s="384"/>
      <c r="IA87" s="384"/>
      <c r="IB87" s="384"/>
      <c r="IC87" s="384"/>
      <c r="ID87" s="384"/>
      <c r="IE87" s="384"/>
      <c r="IF87" s="384"/>
      <c r="IG87" s="384"/>
      <c r="IH87" s="384"/>
      <c r="II87" s="384"/>
      <c r="IJ87" s="384"/>
      <c r="IK87" s="384"/>
      <c r="IL87" s="384"/>
      <c r="IM87" s="384"/>
      <c r="IN87" s="384"/>
      <c r="IO87" s="384"/>
      <c r="IP87" s="384"/>
      <c r="IQ87" s="384"/>
      <c r="IR87" s="384"/>
      <c r="IS87" s="384"/>
      <c r="IT87" s="384"/>
      <c r="IU87" s="384"/>
      <c r="IV87" s="384"/>
      <c r="IW87" s="384"/>
      <c r="IX87" s="384"/>
      <c r="IY87" s="384"/>
      <c r="IZ87" s="384"/>
      <c r="JA87" s="384"/>
      <c r="JB87" s="384"/>
      <c r="JC87" s="384"/>
      <c r="JD87" s="384"/>
      <c r="JE87" s="384"/>
      <c r="JF87" s="384"/>
      <c r="JG87" s="384"/>
      <c r="JH87" s="384"/>
      <c r="JI87" s="384"/>
      <c r="JJ87" s="384"/>
      <c r="JK87" s="384"/>
      <c r="JL87" s="384"/>
      <c r="JM87" s="384"/>
      <c r="JN87" s="384"/>
      <c r="JO87" s="384"/>
      <c r="JP87" s="384"/>
      <c r="JQ87" s="384"/>
      <c r="JR87" s="384"/>
      <c r="JS87" s="384"/>
      <c r="JT87" s="384"/>
      <c r="JU87" s="384"/>
      <c r="JV87" s="384"/>
      <c r="JW87" s="384"/>
      <c r="JX87" s="384"/>
      <c r="JY87" s="384"/>
      <c r="JZ87" s="384"/>
      <c r="KA87" s="384"/>
      <c r="KB87" s="384"/>
      <c r="KC87" s="384"/>
      <c r="KD87" s="384"/>
      <c r="KE87" s="384"/>
      <c r="KF87" s="384"/>
      <c r="KG87" s="384"/>
      <c r="KH87" s="384"/>
      <c r="KI87" s="384"/>
      <c r="KJ87" s="384"/>
      <c r="KK87" s="384"/>
      <c r="KL87" s="384"/>
      <c r="KM87" s="384"/>
      <c r="KN87" s="384"/>
      <c r="KO87" s="384"/>
      <c r="KP87" s="384"/>
      <c r="KQ87" s="384"/>
      <c r="KR87" s="384"/>
      <c r="KS87" s="384"/>
      <c r="KT87" s="384"/>
      <c r="KU87" s="384"/>
      <c r="KV87" s="384"/>
      <c r="KW87" s="384"/>
      <c r="KX87" s="384"/>
      <c r="KY87" s="384"/>
      <c r="KZ87" s="384"/>
      <c r="LA87" s="384"/>
      <c r="LB87" s="384"/>
      <c r="LC87" s="384"/>
      <c r="LD87" s="384"/>
      <c r="LE87" s="384"/>
      <c r="LF87" s="384"/>
      <c r="LG87" s="384"/>
      <c r="LH87" s="384"/>
      <c r="LI87" s="384"/>
      <c r="LJ87" s="384"/>
      <c r="LK87" s="384"/>
      <c r="LL87" s="384"/>
      <c r="LM87" s="384"/>
      <c r="LN87" s="384"/>
      <c r="LO87" s="384"/>
      <c r="LP87" s="384"/>
      <c r="LQ87" s="384"/>
      <c r="LR87" s="384"/>
      <c r="LS87" s="384"/>
      <c r="LT87" s="384"/>
      <c r="LU87" s="384"/>
      <c r="LV87" s="384"/>
      <c r="LW87" s="384"/>
      <c r="LX87" s="384"/>
      <c r="LY87" s="384"/>
      <c r="LZ87" s="384"/>
      <c r="MA87" s="384"/>
      <c r="MB87" s="384"/>
      <c r="MC87" s="384"/>
      <c r="MD87" s="384"/>
      <c r="ME87" s="384"/>
      <c r="MF87" s="384"/>
      <c r="MG87" s="384"/>
      <c r="MH87" s="384"/>
      <c r="MI87" s="384"/>
      <c r="MJ87" s="384"/>
      <c r="MK87" s="384"/>
      <c r="ML87" s="384"/>
      <c r="MM87" s="384"/>
      <c r="MN87" s="384"/>
      <c r="MO87" s="384"/>
      <c r="MP87" s="384"/>
      <c r="MQ87" s="384"/>
      <c r="MR87" s="384"/>
      <c r="MS87" s="384"/>
      <c r="MT87" s="384"/>
      <c r="MU87" s="384"/>
      <c r="MV87" s="384"/>
      <c r="MW87" s="384"/>
      <c r="MX87" s="384"/>
      <c r="MY87" s="384"/>
      <c r="MZ87" s="384"/>
      <c r="NA87" s="384"/>
      <c r="NB87" s="384"/>
      <c r="NC87" s="384"/>
      <c r="ND87" s="384"/>
      <c r="NE87" s="384"/>
      <c r="NF87" s="384"/>
      <c r="NG87" s="384"/>
      <c r="NH87" s="384"/>
      <c r="NI87" s="384"/>
      <c r="NJ87" s="384"/>
      <c r="NK87" s="384"/>
      <c r="NL87" s="384"/>
      <c r="NM87" s="384"/>
      <c r="NN87" s="384"/>
      <c r="NO87" s="384"/>
      <c r="NP87" s="384"/>
      <c r="NQ87" s="384"/>
      <c r="NR87" s="384"/>
      <c r="NS87" s="384"/>
      <c r="NT87" s="384"/>
      <c r="NU87" s="384"/>
      <c r="NV87" s="384"/>
      <c r="NW87" s="384"/>
      <c r="NX87" s="384"/>
      <c r="NY87" s="384"/>
      <c r="NZ87" s="384"/>
      <c r="OA87" s="384"/>
      <c r="OB87" s="384"/>
      <c r="OC87" s="384"/>
      <c r="OD87" s="384"/>
      <c r="OE87" s="384"/>
      <c r="OF87" s="384"/>
      <c r="OG87" s="384"/>
      <c r="OH87" s="384"/>
      <c r="OI87" s="384"/>
      <c r="OJ87" s="384"/>
      <c r="OK87" s="384"/>
      <c r="OL87" s="384"/>
      <c r="OM87" s="384"/>
      <c r="ON87" s="384"/>
      <c r="OO87" s="384"/>
      <c r="OP87" s="384"/>
      <c r="OQ87" s="384"/>
      <c r="OR87" s="384"/>
      <c r="OS87" s="384"/>
      <c r="OT87" s="384"/>
      <c r="OU87" s="384"/>
      <c r="OV87" s="384"/>
      <c r="OW87" s="384"/>
      <c r="OX87" s="384"/>
      <c r="OY87" s="384"/>
      <c r="OZ87" s="384"/>
      <c r="PA87" s="384"/>
      <c r="PB87" s="384"/>
      <c r="PC87" s="384"/>
      <c r="PD87" s="384"/>
      <c r="PE87" s="384"/>
      <c r="PF87" s="384"/>
      <c r="PG87" s="384"/>
      <c r="PH87" s="384"/>
      <c r="PI87" s="384"/>
      <c r="PJ87" s="384"/>
      <c r="PK87" s="384"/>
      <c r="PL87" s="384"/>
      <c r="PM87" s="384"/>
      <c r="PN87" s="384"/>
      <c r="PO87" s="384"/>
      <c r="PP87" s="384"/>
      <c r="PQ87" s="384"/>
      <c r="PR87" s="384"/>
      <c r="PS87" s="384"/>
      <c r="PT87" s="384"/>
      <c r="PU87" s="384"/>
      <c r="PV87" s="384"/>
      <c r="PW87" s="384"/>
      <c r="PX87" s="384"/>
      <c r="PY87" s="384"/>
      <c r="PZ87" s="384"/>
      <c r="QA87" s="384"/>
      <c r="QB87" s="384"/>
      <c r="QC87" s="384"/>
      <c r="QD87" s="384"/>
      <c r="QE87" s="384"/>
      <c r="QF87" s="384"/>
      <c r="QG87" s="384"/>
      <c r="QH87" s="384"/>
      <c r="QI87" s="384"/>
      <c r="QJ87" s="384"/>
      <c r="QK87" s="384"/>
      <c r="QL87" s="384"/>
      <c r="QM87" s="384"/>
      <c r="QN87" s="384"/>
      <c r="QO87" s="384"/>
      <c r="QP87" s="384"/>
      <c r="QQ87" s="384"/>
      <c r="QR87" s="384"/>
      <c r="QS87" s="384"/>
      <c r="QT87" s="384"/>
      <c r="QU87" s="384"/>
      <c r="QV87" s="384"/>
      <c r="QW87" s="384"/>
      <c r="QX87" s="384"/>
      <c r="QY87" s="384"/>
      <c r="QZ87" s="384"/>
      <c r="RA87" s="384"/>
      <c r="RB87" s="384"/>
      <c r="RC87" s="384"/>
      <c r="RD87" s="384"/>
      <c r="RE87" s="384"/>
      <c r="RF87" s="384"/>
      <c r="RG87" s="384"/>
      <c r="RH87" s="384"/>
      <c r="RI87" s="384"/>
      <c r="RJ87" s="384"/>
      <c r="RK87" s="384"/>
      <c r="RL87" s="384"/>
      <c r="RM87" s="384"/>
      <c r="RN87" s="384"/>
      <c r="RO87" s="384"/>
      <c r="RP87" s="384"/>
      <c r="RQ87" s="384"/>
      <c r="RR87" s="384"/>
      <c r="RS87" s="384"/>
      <c r="RT87" s="384"/>
      <c r="RU87" s="384"/>
      <c r="RV87" s="384"/>
      <c r="RW87" s="384"/>
      <c r="RX87" s="384"/>
      <c r="RY87" s="384"/>
      <c r="RZ87" s="384"/>
      <c r="SA87" s="384"/>
      <c r="SB87" s="384"/>
      <c r="SC87" s="384"/>
      <c r="SD87" s="384"/>
      <c r="SE87" s="384"/>
      <c r="SF87" s="384"/>
      <c r="SG87" s="384"/>
      <c r="SH87" s="384"/>
      <c r="SI87" s="384"/>
      <c r="SJ87" s="384"/>
      <c r="SK87" s="384"/>
      <c r="SL87" s="384"/>
      <c r="SM87" s="384"/>
      <c r="SN87" s="384"/>
      <c r="SO87" s="384"/>
      <c r="SP87" s="384"/>
      <c r="SQ87" s="384"/>
      <c r="SR87" s="384"/>
      <c r="SS87" s="384"/>
      <c r="ST87" s="384"/>
      <c r="SU87" s="384"/>
      <c r="SV87" s="384"/>
      <c r="SW87" s="384"/>
      <c r="SX87" s="384"/>
      <c r="SY87" s="384"/>
      <c r="SZ87" s="384"/>
      <c r="TA87" s="384"/>
      <c r="TB87" s="384"/>
      <c r="TC87" s="384"/>
      <c r="TD87" s="384"/>
      <c r="TE87" s="384"/>
      <c r="TF87" s="384"/>
      <c r="TG87" s="384"/>
      <c r="TH87" s="384"/>
      <c r="TI87" s="384"/>
      <c r="TJ87" s="384"/>
      <c r="TK87" s="384"/>
      <c r="TL87" s="384"/>
      <c r="TM87" s="384"/>
      <c r="TN87" s="384"/>
      <c r="TO87" s="384"/>
      <c r="TP87" s="384"/>
      <c r="TQ87" s="384"/>
      <c r="TR87" s="384"/>
      <c r="TS87" s="384"/>
      <c r="TT87" s="384"/>
      <c r="TU87" s="384"/>
      <c r="TV87" s="384"/>
      <c r="TW87" s="384"/>
      <c r="TX87" s="384"/>
      <c r="TY87" s="384"/>
      <c r="TZ87" s="384"/>
      <c r="UA87" s="384"/>
      <c r="UB87" s="384"/>
      <c r="UC87" s="384"/>
      <c r="UD87" s="384"/>
      <c r="UE87" s="384"/>
      <c r="UF87" s="384"/>
      <c r="UG87" s="384"/>
      <c r="UH87" s="384"/>
      <c r="UI87" s="384"/>
      <c r="UJ87" s="384"/>
      <c r="UK87" s="384"/>
      <c r="UL87" s="384"/>
      <c r="UM87" s="384"/>
      <c r="UN87" s="384"/>
      <c r="UO87" s="384"/>
      <c r="UP87" s="384"/>
      <c r="UQ87" s="384"/>
      <c r="UR87" s="384"/>
      <c r="US87" s="384"/>
      <c r="UT87" s="384"/>
      <c r="UU87" s="384"/>
      <c r="UV87" s="384"/>
      <c r="UW87" s="384"/>
      <c r="UX87" s="384"/>
      <c r="UY87" s="384"/>
      <c r="UZ87" s="384"/>
      <c r="VA87" s="384"/>
      <c r="VB87" s="384"/>
      <c r="VC87" s="384"/>
      <c r="VD87" s="384"/>
      <c r="VE87" s="384"/>
      <c r="VF87" s="384"/>
      <c r="VG87" s="384"/>
      <c r="VH87" s="384"/>
      <c r="VI87" s="384"/>
      <c r="VJ87" s="384"/>
      <c r="VK87" s="384"/>
      <c r="VL87" s="384"/>
      <c r="VM87" s="384"/>
      <c r="VN87" s="384"/>
      <c r="VO87" s="384"/>
      <c r="VP87" s="384"/>
      <c r="VQ87" s="384"/>
      <c r="VR87" s="384"/>
      <c r="VS87" s="384"/>
      <c r="VT87" s="384"/>
      <c r="VU87" s="384"/>
      <c r="VV87" s="384"/>
      <c r="VW87" s="384"/>
      <c r="VX87" s="384"/>
      <c r="VY87" s="384"/>
      <c r="VZ87" s="384"/>
      <c r="WA87" s="384"/>
      <c r="WB87" s="384"/>
      <c r="WC87" s="384"/>
      <c r="WD87" s="384"/>
      <c r="WE87" s="384"/>
      <c r="WF87" s="384"/>
      <c r="WG87" s="384"/>
      <c r="WH87" s="384"/>
      <c r="WI87" s="384"/>
      <c r="WJ87" s="384"/>
      <c r="WK87" s="384"/>
      <c r="WL87" s="384"/>
      <c r="WM87" s="384"/>
      <c r="WN87" s="384"/>
      <c r="WO87" s="384"/>
      <c r="WP87" s="384"/>
      <c r="WQ87" s="384"/>
      <c r="WR87" s="384"/>
      <c r="WS87" s="384"/>
      <c r="WT87" s="384"/>
      <c r="WU87" s="384"/>
      <c r="WV87" s="384"/>
      <c r="WW87" s="384"/>
      <c r="WX87" s="384"/>
      <c r="WY87" s="384"/>
      <c r="WZ87" s="384"/>
      <c r="XA87" s="384"/>
      <c r="XB87" s="384"/>
      <c r="XC87" s="384"/>
      <c r="XD87" s="384"/>
      <c r="XE87" s="384"/>
      <c r="XF87" s="384"/>
    </row>
    <row r="88" spans="1:630" s="281" customFormat="1" ht="28.5" x14ac:dyDescent="0.2">
      <c r="A88" s="314"/>
      <c r="B88" s="405" t="s">
        <v>2772</v>
      </c>
      <c r="C88" s="379" t="s">
        <v>75</v>
      </c>
      <c r="D88" s="388"/>
      <c r="E88" s="379" t="s">
        <v>5819</v>
      </c>
      <c r="F88" s="379" t="s">
        <v>7381</v>
      </c>
      <c r="G88" s="379" t="s">
        <v>7289</v>
      </c>
      <c r="H88" s="379" t="s">
        <v>8376</v>
      </c>
      <c r="I88" s="314" t="s">
        <v>968</v>
      </c>
      <c r="J88" s="461" t="s">
        <v>8361</v>
      </c>
      <c r="K88" s="461" t="s">
        <v>8371</v>
      </c>
      <c r="L88" s="108" t="s">
        <v>6506</v>
      </c>
      <c r="M88" s="388" t="s">
        <v>7141</v>
      </c>
      <c r="N88" s="314" t="s">
        <v>6348</v>
      </c>
      <c r="O88" s="388">
        <v>17243</v>
      </c>
      <c r="P88" s="417">
        <v>39173</v>
      </c>
      <c r="Q88" s="417">
        <v>41547</v>
      </c>
      <c r="R88" s="390">
        <v>41547</v>
      </c>
      <c r="S88" s="390"/>
      <c r="T88" s="291">
        <f t="shared" ca="1" si="5"/>
        <v>42277</v>
      </c>
      <c r="U88" s="286">
        <f t="shared" ca="1" si="6"/>
        <v>-720</v>
      </c>
      <c r="V88" s="382">
        <v>4170</v>
      </c>
      <c r="W88" s="406">
        <v>102961</v>
      </c>
      <c r="X88" s="406"/>
      <c r="Y88" s="406"/>
      <c r="Z88" s="392"/>
      <c r="AA88" s="405" t="s">
        <v>841</v>
      </c>
      <c r="AB88" s="405">
        <v>6.6</v>
      </c>
      <c r="AC88" s="405"/>
      <c r="AD88" s="388"/>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6"/>
      <c r="DP88" s="386"/>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c r="EX88" s="384"/>
      <c r="EY88" s="384"/>
      <c r="EZ88" s="384"/>
      <c r="FA88" s="384"/>
      <c r="FB88" s="384"/>
      <c r="FC88" s="384"/>
      <c r="FD88" s="384"/>
      <c r="FE88" s="384"/>
      <c r="FF88" s="384"/>
      <c r="FG88" s="384"/>
      <c r="FH88" s="384"/>
      <c r="FI88" s="384"/>
      <c r="FJ88" s="384"/>
      <c r="FK88" s="384"/>
      <c r="FL88" s="384"/>
      <c r="FM88" s="384"/>
      <c r="FN88" s="384"/>
      <c r="FO88" s="384"/>
      <c r="FP88" s="384"/>
      <c r="FQ88" s="384"/>
      <c r="FR88" s="384"/>
      <c r="FS88" s="384"/>
      <c r="FT88" s="384"/>
      <c r="FU88" s="384"/>
      <c r="FV88" s="384"/>
      <c r="FW88" s="384"/>
      <c r="FX88" s="384"/>
      <c r="FY88" s="384"/>
      <c r="FZ88" s="384"/>
      <c r="GA88" s="384"/>
      <c r="GB88" s="384"/>
      <c r="GC88" s="384"/>
      <c r="GD88" s="384"/>
      <c r="GE88" s="384"/>
      <c r="GF88" s="384"/>
      <c r="GG88" s="384"/>
      <c r="GH88" s="384"/>
      <c r="GI88" s="384"/>
      <c r="GJ88" s="384"/>
      <c r="GK88" s="384"/>
      <c r="GL88" s="384"/>
      <c r="GM88" s="384"/>
      <c r="GN88" s="384"/>
      <c r="GO88" s="384"/>
      <c r="GP88" s="384"/>
      <c r="GQ88" s="384"/>
      <c r="GR88" s="384"/>
      <c r="GS88" s="384"/>
      <c r="GT88" s="384"/>
      <c r="GU88" s="384"/>
      <c r="GV88" s="384"/>
      <c r="GW88" s="384"/>
      <c r="GX88" s="384"/>
      <c r="GY88" s="384"/>
      <c r="GZ88" s="384"/>
      <c r="HA88" s="384"/>
      <c r="HB88" s="384"/>
      <c r="HC88" s="384"/>
      <c r="HD88" s="384"/>
      <c r="HE88" s="384"/>
      <c r="HF88" s="384"/>
      <c r="HG88" s="384"/>
      <c r="HH88" s="384"/>
      <c r="HI88" s="384"/>
      <c r="HJ88" s="384"/>
      <c r="HK88" s="384"/>
      <c r="HL88" s="384"/>
      <c r="HM88" s="384"/>
      <c r="HN88" s="384"/>
      <c r="HO88" s="384"/>
      <c r="HP88" s="384"/>
      <c r="HQ88" s="384"/>
      <c r="HR88" s="384"/>
      <c r="HS88" s="384"/>
      <c r="HT88" s="384"/>
      <c r="HU88" s="384"/>
      <c r="HV88" s="384"/>
      <c r="HW88" s="384"/>
      <c r="HX88" s="384"/>
      <c r="HY88" s="384"/>
      <c r="HZ88" s="384"/>
      <c r="IA88" s="384"/>
      <c r="IB88" s="384"/>
      <c r="IC88" s="384"/>
      <c r="ID88" s="384"/>
      <c r="IE88" s="384"/>
      <c r="IF88" s="384"/>
      <c r="IG88" s="384"/>
      <c r="IH88" s="384"/>
      <c r="II88" s="384"/>
      <c r="IJ88" s="384"/>
      <c r="IK88" s="384"/>
      <c r="IL88" s="384"/>
      <c r="IM88" s="384"/>
      <c r="IN88" s="384"/>
      <c r="IO88" s="384"/>
      <c r="IP88" s="384"/>
      <c r="IQ88" s="384"/>
      <c r="IR88" s="384"/>
      <c r="IS88" s="384"/>
      <c r="IT88" s="384"/>
      <c r="IU88" s="384"/>
      <c r="IV88" s="384"/>
      <c r="IW88" s="384"/>
      <c r="IX88" s="384"/>
      <c r="IY88" s="384"/>
      <c r="IZ88" s="384"/>
      <c r="JA88" s="384"/>
      <c r="JB88" s="384"/>
      <c r="JC88" s="384"/>
      <c r="JD88" s="384"/>
      <c r="JE88" s="384"/>
      <c r="JF88" s="384"/>
      <c r="JG88" s="384"/>
      <c r="JH88" s="384"/>
      <c r="JI88" s="384"/>
      <c r="JJ88" s="384"/>
      <c r="JK88" s="384"/>
      <c r="JL88" s="384"/>
      <c r="JM88" s="384"/>
      <c r="JN88" s="384"/>
      <c r="JO88" s="384"/>
      <c r="JP88" s="384"/>
      <c r="JQ88" s="384"/>
      <c r="JR88" s="384"/>
      <c r="JS88" s="384"/>
      <c r="JT88" s="384"/>
      <c r="JU88" s="384"/>
      <c r="JV88" s="384"/>
      <c r="JW88" s="384"/>
      <c r="JX88" s="384"/>
      <c r="JY88" s="384"/>
      <c r="JZ88" s="384"/>
      <c r="KA88" s="384"/>
      <c r="KB88" s="384"/>
      <c r="KC88" s="384"/>
      <c r="KD88" s="384"/>
      <c r="KE88" s="384"/>
      <c r="KF88" s="384"/>
      <c r="KG88" s="384"/>
      <c r="KH88" s="384"/>
      <c r="KI88" s="384"/>
      <c r="KJ88" s="384"/>
      <c r="KK88" s="384"/>
      <c r="KL88" s="384"/>
      <c r="KM88" s="384"/>
      <c r="KN88" s="384"/>
      <c r="KO88" s="384"/>
      <c r="KP88" s="384"/>
      <c r="KQ88" s="384"/>
      <c r="KR88" s="384"/>
      <c r="KS88" s="384"/>
      <c r="KT88" s="384"/>
      <c r="KU88" s="384"/>
      <c r="KV88" s="384"/>
      <c r="KW88" s="384"/>
      <c r="KX88" s="384"/>
      <c r="KY88" s="384"/>
      <c r="KZ88" s="384"/>
      <c r="LA88" s="384"/>
      <c r="LB88" s="384"/>
      <c r="LC88" s="384"/>
      <c r="LD88" s="384"/>
      <c r="LE88" s="384"/>
      <c r="LF88" s="384"/>
      <c r="LG88" s="384"/>
      <c r="LH88" s="384"/>
      <c r="LI88" s="384"/>
      <c r="LJ88" s="384"/>
      <c r="LK88" s="384"/>
      <c r="LL88" s="384"/>
      <c r="LM88" s="384"/>
      <c r="LN88" s="384"/>
      <c r="LO88" s="384"/>
      <c r="LP88" s="384"/>
      <c r="LQ88" s="384"/>
      <c r="LR88" s="384"/>
      <c r="LS88" s="384"/>
      <c r="LT88" s="384"/>
      <c r="LU88" s="384"/>
      <c r="LV88" s="384"/>
      <c r="LW88" s="384"/>
      <c r="LX88" s="384"/>
      <c r="LY88" s="384"/>
      <c r="LZ88" s="384"/>
      <c r="MA88" s="384"/>
      <c r="MB88" s="384"/>
      <c r="MC88" s="384"/>
      <c r="MD88" s="384"/>
      <c r="ME88" s="384"/>
      <c r="MF88" s="384"/>
      <c r="MG88" s="384"/>
      <c r="MH88" s="384"/>
      <c r="MI88" s="384"/>
      <c r="MJ88" s="384"/>
      <c r="MK88" s="384"/>
      <c r="ML88" s="384"/>
      <c r="MM88" s="384"/>
      <c r="MN88" s="384"/>
      <c r="MO88" s="384"/>
      <c r="MP88" s="384"/>
      <c r="MQ88" s="384"/>
      <c r="MR88" s="384"/>
      <c r="MS88" s="384"/>
      <c r="MT88" s="384"/>
      <c r="MU88" s="384"/>
      <c r="MV88" s="384"/>
      <c r="MW88" s="384"/>
      <c r="MX88" s="384"/>
      <c r="MY88" s="384"/>
      <c r="MZ88" s="384"/>
      <c r="NA88" s="384"/>
      <c r="NB88" s="384"/>
      <c r="NC88" s="384"/>
      <c r="ND88" s="384"/>
      <c r="NE88" s="384"/>
      <c r="NF88" s="384"/>
      <c r="NG88" s="384"/>
      <c r="NH88" s="384"/>
      <c r="NI88" s="384"/>
      <c r="NJ88" s="384"/>
      <c r="NK88" s="384"/>
      <c r="NL88" s="384"/>
      <c r="NM88" s="384"/>
      <c r="NN88" s="384"/>
      <c r="NO88" s="384"/>
      <c r="NP88" s="384"/>
      <c r="NQ88" s="384"/>
      <c r="NR88" s="384"/>
      <c r="NS88" s="384"/>
      <c r="NT88" s="384"/>
      <c r="NU88" s="384"/>
      <c r="NV88" s="384"/>
      <c r="NW88" s="384"/>
      <c r="NX88" s="384"/>
      <c r="NY88" s="384"/>
      <c r="NZ88" s="384"/>
      <c r="OA88" s="384"/>
      <c r="OB88" s="384"/>
      <c r="OC88" s="384"/>
      <c r="OD88" s="384"/>
      <c r="OE88" s="384"/>
      <c r="OF88" s="384"/>
      <c r="OG88" s="384"/>
      <c r="OH88" s="384"/>
      <c r="OI88" s="384"/>
      <c r="OJ88" s="384"/>
      <c r="OK88" s="384"/>
      <c r="OL88" s="384"/>
      <c r="OM88" s="384"/>
      <c r="ON88" s="384"/>
      <c r="OO88" s="384"/>
      <c r="OP88" s="384"/>
      <c r="OQ88" s="384"/>
      <c r="OR88" s="384"/>
      <c r="OS88" s="384"/>
      <c r="OT88" s="384"/>
      <c r="OU88" s="384"/>
      <c r="OV88" s="384"/>
      <c r="OW88" s="384"/>
      <c r="OX88" s="384"/>
      <c r="OY88" s="384"/>
      <c r="OZ88" s="384"/>
      <c r="PA88" s="384"/>
      <c r="PB88" s="384"/>
      <c r="PC88" s="384"/>
      <c r="PD88" s="384"/>
      <c r="PE88" s="384"/>
      <c r="PF88" s="384"/>
      <c r="PG88" s="384"/>
      <c r="PH88" s="384"/>
      <c r="PI88" s="384"/>
      <c r="PJ88" s="384"/>
      <c r="PK88" s="384"/>
      <c r="PL88" s="384"/>
      <c r="PM88" s="384"/>
      <c r="PN88" s="384"/>
      <c r="PO88" s="384"/>
      <c r="PP88" s="384"/>
      <c r="PQ88" s="384"/>
      <c r="PR88" s="384"/>
      <c r="PS88" s="384"/>
      <c r="PT88" s="384"/>
      <c r="PU88" s="384"/>
      <c r="PV88" s="384"/>
      <c r="PW88" s="384"/>
      <c r="PX88" s="384"/>
      <c r="PY88" s="384"/>
      <c r="PZ88" s="384"/>
      <c r="QA88" s="384"/>
      <c r="QB88" s="384"/>
      <c r="QC88" s="384"/>
      <c r="QD88" s="384"/>
      <c r="QE88" s="384"/>
      <c r="QF88" s="384"/>
      <c r="QG88" s="384"/>
      <c r="QH88" s="384"/>
      <c r="QI88" s="384"/>
      <c r="QJ88" s="384"/>
      <c r="QK88" s="384"/>
      <c r="QL88" s="384"/>
      <c r="QM88" s="384"/>
      <c r="QN88" s="384"/>
      <c r="QO88" s="384"/>
      <c r="QP88" s="384"/>
      <c r="QQ88" s="384"/>
      <c r="QR88" s="384"/>
      <c r="QS88" s="384"/>
      <c r="QT88" s="384"/>
      <c r="QU88" s="384"/>
      <c r="QV88" s="384"/>
      <c r="QW88" s="384"/>
      <c r="QX88" s="384"/>
      <c r="QY88" s="384"/>
      <c r="QZ88" s="384"/>
      <c r="RA88" s="384"/>
      <c r="RB88" s="384"/>
      <c r="RC88" s="384"/>
      <c r="RD88" s="384"/>
      <c r="RE88" s="384"/>
      <c r="RF88" s="384"/>
      <c r="RG88" s="384"/>
      <c r="RH88" s="384"/>
      <c r="RI88" s="384"/>
      <c r="RJ88" s="384"/>
      <c r="RK88" s="384"/>
      <c r="RL88" s="384"/>
      <c r="RM88" s="384"/>
      <c r="RN88" s="384"/>
      <c r="RO88" s="384"/>
      <c r="RP88" s="384"/>
      <c r="RQ88" s="384"/>
      <c r="RR88" s="384"/>
      <c r="RS88" s="384"/>
      <c r="RT88" s="384"/>
      <c r="RU88" s="384"/>
      <c r="RV88" s="384"/>
      <c r="RW88" s="384"/>
      <c r="RX88" s="384"/>
      <c r="RY88" s="384"/>
      <c r="RZ88" s="384"/>
      <c r="SA88" s="384"/>
      <c r="SB88" s="384"/>
      <c r="SC88" s="384"/>
      <c r="SD88" s="384"/>
      <c r="SE88" s="384"/>
      <c r="SF88" s="384"/>
      <c r="SG88" s="384"/>
      <c r="SH88" s="384"/>
      <c r="SI88" s="384"/>
      <c r="SJ88" s="384"/>
      <c r="SK88" s="384"/>
      <c r="SL88" s="384"/>
      <c r="SM88" s="384"/>
      <c r="SN88" s="384"/>
      <c r="SO88" s="384"/>
      <c r="SP88" s="384"/>
      <c r="SQ88" s="384"/>
      <c r="SR88" s="384"/>
      <c r="SS88" s="384"/>
      <c r="ST88" s="384"/>
      <c r="SU88" s="384"/>
      <c r="SV88" s="384"/>
      <c r="SW88" s="384"/>
      <c r="SX88" s="384"/>
      <c r="SY88" s="384"/>
      <c r="SZ88" s="384"/>
      <c r="TA88" s="384"/>
      <c r="TB88" s="384"/>
      <c r="TC88" s="384"/>
      <c r="TD88" s="384"/>
      <c r="TE88" s="384"/>
      <c r="TF88" s="384"/>
      <c r="TG88" s="384"/>
      <c r="TH88" s="384"/>
      <c r="TI88" s="384"/>
      <c r="TJ88" s="384"/>
      <c r="TK88" s="384"/>
      <c r="TL88" s="384"/>
      <c r="TM88" s="384"/>
      <c r="TN88" s="384"/>
      <c r="TO88" s="384"/>
      <c r="TP88" s="384"/>
      <c r="TQ88" s="384"/>
      <c r="TR88" s="384"/>
      <c r="TS88" s="384"/>
      <c r="TT88" s="384"/>
      <c r="TU88" s="384"/>
      <c r="TV88" s="384"/>
      <c r="TW88" s="384"/>
      <c r="TX88" s="384"/>
      <c r="TY88" s="384"/>
      <c r="TZ88" s="384"/>
      <c r="UA88" s="384"/>
      <c r="UB88" s="384"/>
      <c r="UC88" s="384"/>
      <c r="UD88" s="384"/>
      <c r="UE88" s="384"/>
      <c r="UF88" s="384"/>
      <c r="UG88" s="384"/>
      <c r="UH88" s="384"/>
      <c r="UI88" s="384"/>
      <c r="UJ88" s="384"/>
      <c r="UK88" s="384"/>
      <c r="UL88" s="384"/>
      <c r="UM88" s="384"/>
      <c r="UN88" s="384"/>
      <c r="UO88" s="384"/>
      <c r="UP88" s="384"/>
      <c r="UQ88" s="384"/>
      <c r="UR88" s="384"/>
      <c r="US88" s="384"/>
      <c r="UT88" s="384"/>
      <c r="UU88" s="384"/>
      <c r="UV88" s="384"/>
      <c r="UW88" s="384"/>
      <c r="UX88" s="384"/>
      <c r="UY88" s="384"/>
      <c r="UZ88" s="384"/>
      <c r="VA88" s="384"/>
      <c r="VB88" s="384"/>
      <c r="VC88" s="384"/>
      <c r="VD88" s="384"/>
      <c r="VE88" s="384"/>
      <c r="VF88" s="384"/>
      <c r="VG88" s="384"/>
      <c r="VH88" s="384"/>
      <c r="VI88" s="384"/>
      <c r="VJ88" s="384"/>
      <c r="VK88" s="384"/>
      <c r="VL88" s="384"/>
      <c r="VM88" s="384"/>
      <c r="VN88" s="384"/>
      <c r="VO88" s="384"/>
      <c r="VP88" s="384"/>
      <c r="VQ88" s="384"/>
      <c r="VR88" s="384"/>
      <c r="VS88" s="384"/>
      <c r="VT88" s="384"/>
      <c r="VU88" s="384"/>
      <c r="VV88" s="384"/>
      <c r="VW88" s="384"/>
      <c r="VX88" s="384"/>
      <c r="VY88" s="384"/>
      <c r="VZ88" s="384"/>
      <c r="WA88" s="384"/>
      <c r="WB88" s="384"/>
      <c r="WC88" s="384"/>
      <c r="WD88" s="384"/>
      <c r="WE88" s="384"/>
      <c r="WF88" s="384"/>
      <c r="WG88" s="384"/>
      <c r="WH88" s="384"/>
      <c r="WI88" s="384"/>
      <c r="WJ88" s="384"/>
      <c r="WK88" s="384"/>
      <c r="WL88" s="384"/>
      <c r="WM88" s="384"/>
      <c r="WN88" s="384"/>
      <c r="WO88" s="384"/>
      <c r="WP88" s="384"/>
      <c r="WQ88" s="384"/>
      <c r="WR88" s="384"/>
      <c r="WS88" s="384"/>
      <c r="WT88" s="384"/>
      <c r="WU88" s="384"/>
      <c r="WV88" s="384"/>
      <c r="WW88" s="384"/>
      <c r="WX88" s="384"/>
      <c r="WY88" s="384"/>
      <c r="WZ88" s="384"/>
      <c r="XA88" s="384"/>
      <c r="XB88" s="384"/>
      <c r="XC88" s="384"/>
      <c r="XD88" s="384"/>
      <c r="XE88" s="384"/>
      <c r="XF88" s="384"/>
    </row>
    <row r="89" spans="1:630" s="281" customFormat="1" ht="42.75" x14ac:dyDescent="0.2">
      <c r="A89" s="314" t="s">
        <v>6665</v>
      </c>
      <c r="B89" s="313" t="s">
        <v>2772</v>
      </c>
      <c r="C89" s="313" t="s">
        <v>75</v>
      </c>
      <c r="D89" s="313"/>
      <c r="E89" s="379" t="s">
        <v>5819</v>
      </c>
      <c r="F89" s="379" t="s">
        <v>7381</v>
      </c>
      <c r="G89" s="379" t="s">
        <v>7289</v>
      </c>
      <c r="H89" s="379" t="s">
        <v>8376</v>
      </c>
      <c r="I89" s="314" t="s">
        <v>968</v>
      </c>
      <c r="J89" s="461" t="s">
        <v>8361</v>
      </c>
      <c r="K89" s="461" t="s">
        <v>8371</v>
      </c>
      <c r="L89" s="108" t="s">
        <v>5955</v>
      </c>
      <c r="M89" s="388" t="s">
        <v>7256</v>
      </c>
      <c r="N89" s="314" t="s">
        <v>6260</v>
      </c>
      <c r="O89" s="388">
        <v>11389</v>
      </c>
      <c r="P89" s="285">
        <v>39774</v>
      </c>
      <c r="Q89" s="285">
        <v>41608</v>
      </c>
      <c r="R89" s="285">
        <f>Q89</f>
        <v>41608</v>
      </c>
      <c r="S89" s="286">
        <v>5</v>
      </c>
      <c r="T89" s="291">
        <f t="shared" ca="1" si="5"/>
        <v>42277</v>
      </c>
      <c r="U89" s="286">
        <f t="shared" ca="1" si="6"/>
        <v>-660</v>
      </c>
      <c r="V89" s="387">
        <v>14291</v>
      </c>
      <c r="W89" s="382">
        <f>V89*S89</f>
        <v>71455</v>
      </c>
      <c r="X89" s="382"/>
      <c r="Y89" s="382"/>
      <c r="Z89" s="379"/>
      <c r="AA89" s="379"/>
      <c r="AB89" s="379"/>
      <c r="AC89" s="379"/>
      <c r="AD89" s="379"/>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78"/>
      <c r="DP89" s="378"/>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c r="EX89" s="384"/>
      <c r="EY89" s="384"/>
      <c r="EZ89" s="384"/>
      <c r="FA89" s="384"/>
      <c r="FB89" s="384"/>
      <c r="FC89" s="384"/>
      <c r="FD89" s="384"/>
      <c r="FE89" s="384"/>
      <c r="FF89" s="384"/>
      <c r="FG89" s="384"/>
      <c r="FH89" s="384"/>
      <c r="FI89" s="384"/>
      <c r="FJ89" s="384"/>
      <c r="FK89" s="384"/>
      <c r="FL89" s="384"/>
      <c r="FM89" s="384"/>
      <c r="FN89" s="384"/>
      <c r="FO89" s="384"/>
      <c r="FP89" s="384"/>
      <c r="FQ89" s="384"/>
      <c r="FR89" s="384"/>
      <c r="FS89" s="384"/>
      <c r="FT89" s="384"/>
      <c r="FU89" s="384"/>
      <c r="FV89" s="384"/>
      <c r="FW89" s="384"/>
      <c r="FX89" s="384"/>
      <c r="FY89" s="384"/>
      <c r="FZ89" s="384"/>
      <c r="GA89" s="384"/>
      <c r="GB89" s="384"/>
      <c r="GC89" s="384"/>
      <c r="GD89" s="384"/>
      <c r="GE89" s="384"/>
      <c r="GF89" s="384"/>
      <c r="GG89" s="384"/>
      <c r="GH89" s="384"/>
      <c r="GI89" s="384"/>
      <c r="GJ89" s="384"/>
      <c r="GK89" s="384"/>
      <c r="GL89" s="384"/>
      <c r="GM89" s="384"/>
      <c r="GN89" s="384"/>
      <c r="GO89" s="384"/>
      <c r="GP89" s="384"/>
      <c r="GQ89" s="384"/>
      <c r="GR89" s="384"/>
      <c r="GS89" s="384"/>
      <c r="GT89" s="384"/>
      <c r="GU89" s="384"/>
      <c r="GV89" s="384"/>
      <c r="GW89" s="384"/>
      <c r="GX89" s="384"/>
      <c r="GY89" s="384"/>
      <c r="GZ89" s="384"/>
      <c r="HA89" s="384"/>
      <c r="HB89" s="384"/>
      <c r="HC89" s="384"/>
      <c r="HD89" s="384"/>
      <c r="HE89" s="384"/>
      <c r="HF89" s="384"/>
      <c r="HG89" s="384"/>
      <c r="HH89" s="384"/>
      <c r="HI89" s="384"/>
      <c r="HJ89" s="384"/>
      <c r="HK89" s="384"/>
      <c r="HL89" s="384"/>
      <c r="HM89" s="384"/>
      <c r="HN89" s="384"/>
      <c r="HO89" s="384"/>
      <c r="HP89" s="384"/>
      <c r="HQ89" s="384"/>
      <c r="HR89" s="384"/>
      <c r="HS89" s="384"/>
      <c r="HT89" s="384"/>
      <c r="HU89" s="384"/>
      <c r="HV89" s="384"/>
      <c r="HW89" s="384"/>
      <c r="HX89" s="384"/>
      <c r="HY89" s="384"/>
      <c r="HZ89" s="384"/>
      <c r="IA89" s="384"/>
      <c r="IB89" s="384"/>
      <c r="IC89" s="384"/>
      <c r="ID89" s="384"/>
      <c r="IE89" s="384"/>
      <c r="IF89" s="384"/>
      <c r="IG89" s="384"/>
      <c r="IH89" s="384"/>
      <c r="II89" s="384"/>
      <c r="IJ89" s="384"/>
      <c r="IK89" s="384"/>
      <c r="IL89" s="384"/>
      <c r="IM89" s="384"/>
      <c r="IN89" s="384"/>
      <c r="IO89" s="384"/>
      <c r="IP89" s="384"/>
      <c r="IQ89" s="384"/>
      <c r="IR89" s="384"/>
      <c r="IS89" s="384"/>
      <c r="IT89" s="384"/>
      <c r="IU89" s="384"/>
      <c r="IV89" s="384"/>
      <c r="IW89" s="384"/>
      <c r="IX89" s="384"/>
      <c r="IY89" s="384"/>
      <c r="IZ89" s="384"/>
      <c r="JA89" s="384"/>
      <c r="JB89" s="384"/>
      <c r="JC89" s="384"/>
      <c r="JD89" s="384"/>
      <c r="JE89" s="384"/>
      <c r="JF89" s="384"/>
      <c r="JG89" s="384"/>
      <c r="JH89" s="384"/>
      <c r="JI89" s="384"/>
      <c r="JJ89" s="384"/>
      <c r="JK89" s="384"/>
      <c r="JL89" s="384"/>
      <c r="JM89" s="384"/>
      <c r="JN89" s="384"/>
      <c r="JO89" s="384"/>
      <c r="JP89" s="384"/>
      <c r="JQ89" s="384"/>
      <c r="JR89" s="384"/>
      <c r="JS89" s="384"/>
      <c r="JT89" s="384"/>
      <c r="JU89" s="384"/>
      <c r="JV89" s="384"/>
      <c r="JW89" s="384"/>
      <c r="JX89" s="384"/>
      <c r="JY89" s="384"/>
      <c r="JZ89" s="384"/>
      <c r="KA89" s="384"/>
      <c r="KB89" s="384"/>
      <c r="KC89" s="384"/>
      <c r="KD89" s="384"/>
      <c r="KE89" s="384"/>
      <c r="KF89" s="384"/>
      <c r="KG89" s="384"/>
      <c r="KH89" s="384"/>
      <c r="KI89" s="384"/>
      <c r="KJ89" s="384"/>
      <c r="KK89" s="384"/>
      <c r="KL89" s="384"/>
      <c r="KM89" s="384"/>
      <c r="KN89" s="384"/>
      <c r="KO89" s="384"/>
      <c r="KP89" s="384"/>
      <c r="KQ89" s="384"/>
      <c r="KR89" s="384"/>
      <c r="KS89" s="384"/>
      <c r="KT89" s="384"/>
      <c r="KU89" s="384"/>
      <c r="KV89" s="384"/>
      <c r="KW89" s="384"/>
      <c r="KX89" s="384"/>
      <c r="KY89" s="384"/>
      <c r="KZ89" s="384"/>
      <c r="LA89" s="384"/>
      <c r="LB89" s="384"/>
      <c r="LC89" s="384"/>
      <c r="LD89" s="384"/>
      <c r="LE89" s="384"/>
      <c r="LF89" s="384"/>
      <c r="LG89" s="384"/>
      <c r="LH89" s="384"/>
      <c r="LI89" s="384"/>
      <c r="LJ89" s="384"/>
      <c r="LK89" s="384"/>
      <c r="LL89" s="384"/>
      <c r="LM89" s="384"/>
      <c r="LN89" s="384"/>
      <c r="LO89" s="384"/>
      <c r="LP89" s="384"/>
      <c r="LQ89" s="384"/>
      <c r="LR89" s="384"/>
      <c r="LS89" s="384"/>
      <c r="LT89" s="384"/>
      <c r="LU89" s="384"/>
      <c r="LV89" s="384"/>
      <c r="LW89" s="384"/>
      <c r="LX89" s="384"/>
      <c r="LY89" s="384"/>
      <c r="LZ89" s="384"/>
      <c r="MA89" s="384"/>
      <c r="MB89" s="384"/>
      <c r="MC89" s="384"/>
      <c r="MD89" s="384"/>
      <c r="ME89" s="384"/>
      <c r="MF89" s="384"/>
      <c r="MG89" s="384"/>
      <c r="MH89" s="384"/>
      <c r="MI89" s="384"/>
      <c r="MJ89" s="384"/>
      <c r="MK89" s="384"/>
      <c r="ML89" s="384"/>
      <c r="MM89" s="384"/>
      <c r="MN89" s="384"/>
      <c r="MO89" s="384"/>
      <c r="MP89" s="384"/>
      <c r="MQ89" s="384"/>
      <c r="MR89" s="384"/>
      <c r="MS89" s="384"/>
      <c r="MT89" s="384"/>
      <c r="MU89" s="384"/>
      <c r="MV89" s="384"/>
      <c r="MW89" s="384"/>
      <c r="MX89" s="384"/>
      <c r="MY89" s="384"/>
      <c r="MZ89" s="384"/>
      <c r="NA89" s="384"/>
      <c r="NB89" s="384"/>
      <c r="NC89" s="384"/>
      <c r="ND89" s="384"/>
      <c r="NE89" s="384"/>
      <c r="NF89" s="384"/>
      <c r="NG89" s="384"/>
      <c r="NH89" s="384"/>
      <c r="NI89" s="384"/>
      <c r="NJ89" s="384"/>
      <c r="NK89" s="384"/>
      <c r="NL89" s="384"/>
      <c r="NM89" s="384"/>
      <c r="NN89" s="384"/>
      <c r="NO89" s="384"/>
      <c r="NP89" s="384"/>
      <c r="NQ89" s="384"/>
      <c r="NR89" s="384"/>
      <c r="NS89" s="384"/>
      <c r="NT89" s="384"/>
      <c r="NU89" s="384"/>
      <c r="NV89" s="384"/>
      <c r="NW89" s="384"/>
      <c r="NX89" s="384"/>
      <c r="NY89" s="384"/>
      <c r="NZ89" s="384"/>
      <c r="OA89" s="384"/>
      <c r="OB89" s="384"/>
      <c r="OC89" s="384"/>
      <c r="OD89" s="384"/>
      <c r="OE89" s="384"/>
      <c r="OF89" s="384"/>
      <c r="OG89" s="384"/>
      <c r="OH89" s="384"/>
      <c r="OI89" s="384"/>
      <c r="OJ89" s="384"/>
      <c r="OK89" s="384"/>
      <c r="OL89" s="384"/>
      <c r="OM89" s="384"/>
      <c r="ON89" s="384"/>
      <c r="OO89" s="384"/>
      <c r="OP89" s="384"/>
      <c r="OQ89" s="384"/>
      <c r="OR89" s="384"/>
      <c r="OS89" s="384"/>
      <c r="OT89" s="384"/>
      <c r="OU89" s="384"/>
      <c r="OV89" s="384"/>
      <c r="OW89" s="384"/>
      <c r="OX89" s="384"/>
      <c r="OY89" s="384"/>
      <c r="OZ89" s="384"/>
      <c r="PA89" s="384"/>
      <c r="PB89" s="384"/>
      <c r="PC89" s="384"/>
      <c r="PD89" s="384"/>
      <c r="PE89" s="384"/>
      <c r="PF89" s="384"/>
      <c r="PG89" s="384"/>
      <c r="PH89" s="384"/>
      <c r="PI89" s="384"/>
      <c r="PJ89" s="384"/>
      <c r="PK89" s="384"/>
      <c r="PL89" s="384"/>
      <c r="PM89" s="384"/>
      <c r="PN89" s="384"/>
      <c r="PO89" s="384"/>
      <c r="PP89" s="384"/>
      <c r="PQ89" s="384"/>
      <c r="PR89" s="384"/>
      <c r="PS89" s="384"/>
      <c r="PT89" s="384"/>
      <c r="PU89" s="384"/>
      <c r="PV89" s="384"/>
      <c r="PW89" s="384"/>
      <c r="PX89" s="384"/>
      <c r="PY89" s="384"/>
      <c r="PZ89" s="384"/>
      <c r="QA89" s="384"/>
      <c r="QB89" s="384"/>
      <c r="QC89" s="384"/>
      <c r="QD89" s="384"/>
      <c r="QE89" s="384"/>
      <c r="QF89" s="384"/>
      <c r="QG89" s="384"/>
      <c r="QH89" s="384"/>
      <c r="QI89" s="384"/>
      <c r="QJ89" s="384"/>
      <c r="QK89" s="384"/>
      <c r="QL89" s="384"/>
      <c r="QM89" s="384"/>
      <c r="QN89" s="384"/>
      <c r="QO89" s="384"/>
      <c r="QP89" s="384"/>
      <c r="QQ89" s="384"/>
      <c r="QR89" s="384"/>
      <c r="QS89" s="384"/>
      <c r="QT89" s="384"/>
      <c r="QU89" s="384"/>
      <c r="QV89" s="384"/>
      <c r="QW89" s="384"/>
      <c r="QX89" s="384"/>
      <c r="QY89" s="384"/>
      <c r="QZ89" s="384"/>
      <c r="RA89" s="384"/>
      <c r="RB89" s="384"/>
      <c r="RC89" s="384"/>
      <c r="RD89" s="384"/>
      <c r="RE89" s="384"/>
      <c r="RF89" s="384"/>
      <c r="RG89" s="384"/>
      <c r="RH89" s="384"/>
      <c r="RI89" s="384"/>
      <c r="RJ89" s="384"/>
      <c r="RK89" s="384"/>
      <c r="RL89" s="384"/>
      <c r="RM89" s="384"/>
      <c r="RN89" s="384"/>
      <c r="RO89" s="384"/>
      <c r="RP89" s="384"/>
      <c r="RQ89" s="384"/>
      <c r="RR89" s="384"/>
      <c r="RS89" s="384"/>
      <c r="RT89" s="384"/>
      <c r="RU89" s="384"/>
      <c r="RV89" s="384"/>
      <c r="RW89" s="384"/>
      <c r="RX89" s="384"/>
      <c r="RY89" s="384"/>
      <c r="RZ89" s="384"/>
      <c r="SA89" s="384"/>
      <c r="SB89" s="384"/>
      <c r="SC89" s="384"/>
      <c r="SD89" s="384"/>
      <c r="SE89" s="384"/>
      <c r="SF89" s="384"/>
      <c r="SG89" s="384"/>
      <c r="SH89" s="384"/>
      <c r="SI89" s="384"/>
      <c r="SJ89" s="384"/>
      <c r="SK89" s="384"/>
      <c r="SL89" s="384"/>
      <c r="SM89" s="384"/>
      <c r="SN89" s="384"/>
      <c r="SO89" s="384"/>
      <c r="SP89" s="384"/>
      <c r="SQ89" s="384"/>
      <c r="SR89" s="384"/>
      <c r="SS89" s="384"/>
      <c r="ST89" s="384"/>
      <c r="SU89" s="384"/>
      <c r="SV89" s="384"/>
      <c r="SW89" s="384"/>
      <c r="SX89" s="384"/>
      <c r="SY89" s="384"/>
      <c r="SZ89" s="384"/>
      <c r="TA89" s="384"/>
      <c r="TB89" s="384"/>
      <c r="TC89" s="384"/>
      <c r="TD89" s="384"/>
      <c r="TE89" s="384"/>
      <c r="TF89" s="384"/>
      <c r="TG89" s="384"/>
      <c r="TH89" s="384"/>
      <c r="TI89" s="384"/>
      <c r="TJ89" s="384"/>
      <c r="TK89" s="384"/>
      <c r="TL89" s="384"/>
      <c r="TM89" s="384"/>
      <c r="TN89" s="384"/>
      <c r="TO89" s="384"/>
      <c r="TP89" s="384"/>
      <c r="TQ89" s="384"/>
      <c r="TR89" s="384"/>
      <c r="TS89" s="384"/>
      <c r="TT89" s="384"/>
      <c r="TU89" s="384"/>
      <c r="TV89" s="384"/>
      <c r="TW89" s="384"/>
      <c r="TX89" s="384"/>
      <c r="TY89" s="384"/>
      <c r="TZ89" s="384"/>
      <c r="UA89" s="384"/>
      <c r="UB89" s="384"/>
      <c r="UC89" s="384"/>
      <c r="UD89" s="384"/>
      <c r="UE89" s="384"/>
      <c r="UF89" s="384"/>
      <c r="UG89" s="384"/>
      <c r="UH89" s="384"/>
      <c r="UI89" s="384"/>
      <c r="UJ89" s="384"/>
      <c r="UK89" s="384"/>
      <c r="UL89" s="384"/>
      <c r="UM89" s="384"/>
      <c r="UN89" s="384"/>
      <c r="UO89" s="384"/>
      <c r="UP89" s="384"/>
      <c r="UQ89" s="384"/>
      <c r="UR89" s="384"/>
      <c r="US89" s="384"/>
      <c r="UT89" s="384"/>
      <c r="UU89" s="384"/>
      <c r="UV89" s="384"/>
      <c r="UW89" s="384"/>
      <c r="UX89" s="384"/>
      <c r="UY89" s="384"/>
      <c r="UZ89" s="384"/>
      <c r="VA89" s="384"/>
      <c r="VB89" s="384"/>
      <c r="VC89" s="384"/>
      <c r="VD89" s="384"/>
      <c r="VE89" s="384"/>
      <c r="VF89" s="384"/>
      <c r="VG89" s="384"/>
      <c r="VH89" s="384"/>
      <c r="VI89" s="384"/>
      <c r="VJ89" s="384"/>
      <c r="VK89" s="384"/>
      <c r="VL89" s="384"/>
      <c r="VM89" s="384"/>
      <c r="VN89" s="384"/>
      <c r="VO89" s="384"/>
      <c r="VP89" s="384"/>
      <c r="VQ89" s="384"/>
      <c r="VR89" s="384"/>
      <c r="VS89" s="384"/>
      <c r="VT89" s="384"/>
      <c r="VU89" s="384"/>
      <c r="VV89" s="384"/>
      <c r="VW89" s="384"/>
      <c r="VX89" s="384"/>
      <c r="VY89" s="384"/>
      <c r="VZ89" s="384"/>
      <c r="WA89" s="384"/>
      <c r="WB89" s="384"/>
      <c r="WC89" s="384"/>
      <c r="WD89" s="384"/>
      <c r="WE89" s="384"/>
      <c r="WF89" s="384"/>
      <c r="WG89" s="384"/>
      <c r="WH89" s="384"/>
      <c r="WI89" s="384"/>
      <c r="WJ89" s="384"/>
      <c r="WK89" s="384"/>
      <c r="WL89" s="384"/>
      <c r="WM89" s="384"/>
      <c r="WN89" s="384"/>
      <c r="WO89" s="384"/>
      <c r="WP89" s="384"/>
      <c r="WQ89" s="384"/>
      <c r="WR89" s="384"/>
      <c r="WS89" s="384"/>
      <c r="WT89" s="384"/>
      <c r="WU89" s="384"/>
      <c r="WV89" s="384"/>
      <c r="WW89" s="384"/>
      <c r="WX89" s="384"/>
      <c r="WY89" s="384"/>
      <c r="WZ89" s="384"/>
      <c r="XA89" s="384"/>
      <c r="XB89" s="384"/>
      <c r="XC89" s="384"/>
      <c r="XD89" s="384"/>
      <c r="XE89" s="384"/>
      <c r="XF89" s="384"/>
    </row>
    <row r="90" spans="1:630" s="280" customFormat="1" ht="28.5" x14ac:dyDescent="0.2">
      <c r="A90" s="424" t="s">
        <v>6665</v>
      </c>
      <c r="B90" s="445" t="s">
        <v>2772</v>
      </c>
      <c r="C90" s="379" t="s">
        <v>75</v>
      </c>
      <c r="D90" s="424"/>
      <c r="E90" s="379" t="s">
        <v>5819</v>
      </c>
      <c r="F90" s="379" t="s">
        <v>7381</v>
      </c>
      <c r="G90" s="379" t="s">
        <v>7289</v>
      </c>
      <c r="H90" s="379" t="s">
        <v>8376</v>
      </c>
      <c r="I90" s="424" t="s">
        <v>968</v>
      </c>
      <c r="J90" s="461" t="s">
        <v>8361</v>
      </c>
      <c r="K90" s="461" t="s">
        <v>8371</v>
      </c>
      <c r="L90" s="277" t="s">
        <v>5956</v>
      </c>
      <c r="M90" s="424" t="s">
        <v>7108</v>
      </c>
      <c r="N90" s="424" t="s">
        <v>6178</v>
      </c>
      <c r="O90" s="424">
        <v>9727</v>
      </c>
      <c r="P90" s="452">
        <v>39766</v>
      </c>
      <c r="Q90" s="452">
        <v>41608</v>
      </c>
      <c r="R90" s="447">
        <f>Q90</f>
        <v>41608</v>
      </c>
      <c r="S90" s="447"/>
      <c r="T90" s="430">
        <f t="shared" ca="1" si="5"/>
        <v>42277</v>
      </c>
      <c r="U90" s="431">
        <f t="shared" ca="1" si="6"/>
        <v>-660</v>
      </c>
      <c r="V90" s="453">
        <v>9905</v>
      </c>
      <c r="W90" s="453">
        <v>9905</v>
      </c>
      <c r="X90" s="453"/>
      <c r="Y90" s="453"/>
      <c r="Z90" s="449"/>
      <c r="AA90" s="445" t="s">
        <v>841</v>
      </c>
      <c r="AB90" s="445">
        <v>6.6</v>
      </c>
      <c r="AC90" s="445"/>
      <c r="AD90" s="424"/>
      <c r="AE90" s="433"/>
      <c r="AF90" s="433"/>
      <c r="AG90" s="433"/>
      <c r="AH90" s="433"/>
      <c r="AI90" s="433"/>
      <c r="AJ90" s="433"/>
      <c r="AK90" s="433"/>
      <c r="AL90" s="433"/>
      <c r="AM90" s="433"/>
      <c r="AN90" s="433"/>
      <c r="AO90" s="433"/>
      <c r="AP90" s="433"/>
      <c r="AQ90" s="433"/>
      <c r="AR90" s="433"/>
      <c r="AS90" s="433"/>
      <c r="AT90" s="433"/>
      <c r="AU90" s="433"/>
      <c r="AV90" s="433"/>
      <c r="AW90" s="433"/>
      <c r="AX90" s="433"/>
      <c r="AY90" s="433"/>
      <c r="AZ90" s="433"/>
      <c r="BA90" s="433"/>
      <c r="BB90" s="433"/>
      <c r="BC90" s="433"/>
      <c r="BD90" s="433"/>
      <c r="BE90" s="433"/>
      <c r="BF90" s="433"/>
      <c r="BG90" s="433"/>
      <c r="BH90" s="433"/>
      <c r="BI90" s="433"/>
      <c r="BJ90" s="433"/>
      <c r="BK90" s="433"/>
      <c r="BL90" s="433"/>
      <c r="BM90" s="433"/>
      <c r="BN90" s="433"/>
      <c r="BO90" s="433"/>
      <c r="BP90" s="433"/>
      <c r="BQ90" s="433"/>
      <c r="BR90" s="433"/>
      <c r="BS90" s="433"/>
      <c r="BT90" s="433"/>
      <c r="BU90" s="433"/>
      <c r="BV90" s="433"/>
      <c r="BW90" s="433"/>
      <c r="BX90" s="433"/>
      <c r="BY90" s="433"/>
      <c r="BZ90" s="433"/>
      <c r="CA90" s="433"/>
      <c r="CB90" s="433"/>
      <c r="CC90" s="433"/>
      <c r="CD90" s="433"/>
      <c r="CE90" s="433"/>
      <c r="CF90" s="433"/>
      <c r="CG90" s="433"/>
      <c r="CH90" s="433"/>
      <c r="CI90" s="433"/>
      <c r="CJ90" s="433"/>
      <c r="CK90" s="433"/>
      <c r="CL90" s="433"/>
      <c r="CM90" s="433"/>
      <c r="CN90" s="433"/>
      <c r="CO90" s="433"/>
      <c r="CP90" s="433"/>
      <c r="CQ90" s="433"/>
      <c r="CR90" s="433"/>
      <c r="CS90" s="433"/>
      <c r="CT90" s="433"/>
      <c r="CU90" s="433"/>
      <c r="CV90" s="433"/>
      <c r="CW90" s="433"/>
      <c r="CX90" s="433"/>
      <c r="CY90" s="433"/>
      <c r="CZ90" s="433"/>
      <c r="DA90" s="433"/>
      <c r="DB90" s="433"/>
      <c r="DC90" s="433"/>
      <c r="DD90" s="433"/>
      <c r="DE90" s="433"/>
      <c r="DF90" s="433"/>
      <c r="DG90" s="433"/>
      <c r="DH90" s="433"/>
      <c r="DI90" s="433"/>
      <c r="DJ90" s="433"/>
      <c r="DK90" s="433"/>
      <c r="DL90" s="433"/>
      <c r="DM90" s="433"/>
      <c r="DN90" s="433"/>
      <c r="DO90" s="433"/>
      <c r="DP90" s="433"/>
      <c r="DQ90" s="433"/>
      <c r="DR90" s="433"/>
      <c r="DS90" s="433"/>
      <c r="DT90" s="433"/>
      <c r="DU90" s="433"/>
      <c r="DV90" s="433"/>
      <c r="DW90" s="433"/>
      <c r="DX90" s="433"/>
      <c r="DY90" s="433"/>
      <c r="DZ90" s="433"/>
      <c r="EA90" s="433"/>
      <c r="EB90" s="433"/>
      <c r="EC90" s="433"/>
      <c r="ED90" s="433"/>
      <c r="EE90" s="433"/>
      <c r="EF90" s="433"/>
      <c r="EG90" s="433"/>
      <c r="EH90" s="433"/>
      <c r="EI90" s="433"/>
      <c r="EJ90" s="433"/>
      <c r="EK90" s="433"/>
      <c r="EL90" s="433"/>
      <c r="EM90" s="433"/>
      <c r="EN90" s="433"/>
      <c r="EO90" s="433"/>
      <c r="EP90" s="433"/>
      <c r="EQ90" s="433"/>
      <c r="ER90" s="433"/>
      <c r="ES90" s="433"/>
      <c r="ET90" s="433"/>
      <c r="EU90" s="433"/>
      <c r="EV90" s="433"/>
      <c r="EW90" s="433"/>
      <c r="EX90" s="433"/>
      <c r="EY90" s="433"/>
      <c r="EZ90" s="433"/>
      <c r="FA90" s="433"/>
      <c r="FB90" s="433"/>
      <c r="FC90" s="433"/>
      <c r="FD90" s="433"/>
      <c r="FE90" s="433"/>
      <c r="FF90" s="433"/>
      <c r="FG90" s="433"/>
      <c r="FH90" s="433"/>
      <c r="FI90" s="433"/>
      <c r="FJ90" s="433"/>
      <c r="FK90" s="433"/>
      <c r="FL90" s="433"/>
      <c r="FM90" s="433"/>
      <c r="FN90" s="433"/>
      <c r="FO90" s="433"/>
      <c r="FP90" s="433"/>
      <c r="FQ90" s="433"/>
      <c r="FR90" s="433"/>
      <c r="FS90" s="433"/>
      <c r="FT90" s="433"/>
      <c r="FU90" s="433"/>
      <c r="FV90" s="433"/>
      <c r="FW90" s="433"/>
      <c r="FX90" s="433"/>
      <c r="FY90" s="433"/>
      <c r="FZ90" s="433"/>
      <c r="GA90" s="433"/>
      <c r="GB90" s="433"/>
      <c r="GC90" s="433"/>
      <c r="GD90" s="433"/>
      <c r="GE90" s="433"/>
      <c r="GF90" s="433"/>
      <c r="GG90" s="433"/>
      <c r="GH90" s="433"/>
      <c r="GI90" s="433"/>
      <c r="GJ90" s="433"/>
      <c r="GK90" s="433"/>
      <c r="GL90" s="433"/>
      <c r="GM90" s="433"/>
      <c r="GN90" s="433"/>
      <c r="GO90" s="433"/>
      <c r="GP90" s="433"/>
      <c r="GQ90" s="433"/>
      <c r="GR90" s="433"/>
      <c r="GS90" s="433"/>
      <c r="GT90" s="433"/>
      <c r="GU90" s="433"/>
      <c r="GV90" s="433"/>
      <c r="GW90" s="433"/>
      <c r="GX90" s="433"/>
      <c r="GY90" s="433"/>
      <c r="GZ90" s="433"/>
      <c r="HA90" s="433"/>
      <c r="HB90" s="433"/>
      <c r="HC90" s="433"/>
      <c r="HD90" s="433"/>
      <c r="HE90" s="433"/>
      <c r="HF90" s="433"/>
      <c r="HG90" s="433"/>
      <c r="HH90" s="433"/>
      <c r="HI90" s="433"/>
      <c r="HJ90" s="433"/>
      <c r="HK90" s="433"/>
      <c r="HL90" s="433"/>
      <c r="HM90" s="433"/>
      <c r="HN90" s="433"/>
      <c r="HO90" s="433"/>
      <c r="HP90" s="433"/>
      <c r="HQ90" s="433"/>
      <c r="HR90" s="433"/>
      <c r="HS90" s="433"/>
      <c r="HT90" s="433"/>
      <c r="HU90" s="433"/>
      <c r="HV90" s="433"/>
      <c r="HW90" s="433"/>
      <c r="HX90" s="433"/>
      <c r="HY90" s="433"/>
      <c r="HZ90" s="433"/>
      <c r="IA90" s="433"/>
      <c r="IB90" s="433"/>
      <c r="IC90" s="433"/>
      <c r="ID90" s="433"/>
      <c r="IE90" s="433"/>
      <c r="IF90" s="433"/>
      <c r="IG90" s="433"/>
      <c r="IH90" s="433"/>
      <c r="II90" s="433"/>
      <c r="IJ90" s="433"/>
      <c r="IK90" s="433"/>
      <c r="IL90" s="433"/>
      <c r="IM90" s="433"/>
      <c r="IN90" s="433"/>
      <c r="IO90" s="433"/>
      <c r="IP90" s="433"/>
      <c r="IQ90" s="433"/>
      <c r="IR90" s="433"/>
      <c r="IS90" s="433"/>
      <c r="IT90" s="433"/>
      <c r="IU90" s="433"/>
      <c r="IV90" s="433"/>
      <c r="IW90" s="433"/>
      <c r="IX90" s="433"/>
      <c r="IY90" s="433"/>
      <c r="IZ90" s="433"/>
      <c r="JA90" s="433"/>
      <c r="JB90" s="433"/>
      <c r="JC90" s="433"/>
      <c r="JD90" s="433"/>
      <c r="JE90" s="433"/>
      <c r="JF90" s="433"/>
      <c r="JG90" s="433"/>
      <c r="JH90" s="433"/>
      <c r="JI90" s="433"/>
      <c r="JJ90" s="433"/>
      <c r="JK90" s="433"/>
      <c r="JL90" s="433"/>
      <c r="JM90" s="433"/>
      <c r="JN90" s="433"/>
      <c r="JO90" s="433"/>
      <c r="JP90" s="433"/>
      <c r="JQ90" s="433"/>
      <c r="JR90" s="433"/>
      <c r="JS90" s="433"/>
      <c r="JT90" s="433"/>
      <c r="JU90" s="433"/>
      <c r="JV90" s="433"/>
      <c r="JW90" s="433"/>
      <c r="JX90" s="433"/>
      <c r="JY90" s="433"/>
      <c r="JZ90" s="433"/>
      <c r="KA90" s="433"/>
      <c r="KB90" s="433"/>
      <c r="KC90" s="433"/>
      <c r="KD90" s="433"/>
      <c r="KE90" s="433"/>
      <c r="KF90" s="433"/>
      <c r="KG90" s="433"/>
      <c r="KH90" s="433"/>
      <c r="KI90" s="433"/>
      <c r="KJ90" s="433"/>
      <c r="KK90" s="433"/>
      <c r="KL90" s="433"/>
      <c r="KM90" s="433"/>
      <c r="KN90" s="433"/>
      <c r="KO90" s="433"/>
      <c r="KP90" s="433"/>
      <c r="KQ90" s="433"/>
      <c r="KR90" s="433"/>
      <c r="KS90" s="433"/>
      <c r="KT90" s="433"/>
      <c r="KU90" s="433"/>
      <c r="KV90" s="433"/>
      <c r="KW90" s="433"/>
      <c r="KX90" s="433"/>
      <c r="KY90" s="433"/>
      <c r="KZ90" s="433"/>
      <c r="LA90" s="433"/>
      <c r="LB90" s="433"/>
      <c r="LC90" s="433"/>
      <c r="LD90" s="433"/>
      <c r="LE90" s="433"/>
      <c r="LF90" s="433"/>
      <c r="LG90" s="433"/>
      <c r="LH90" s="433"/>
      <c r="LI90" s="433"/>
      <c r="LJ90" s="433"/>
      <c r="LK90" s="433"/>
      <c r="LL90" s="433"/>
      <c r="LM90" s="433"/>
      <c r="LN90" s="433"/>
      <c r="LO90" s="433"/>
      <c r="LP90" s="433"/>
      <c r="LQ90" s="433"/>
      <c r="LR90" s="433"/>
      <c r="LS90" s="433"/>
      <c r="LT90" s="433"/>
      <c r="LU90" s="433"/>
      <c r="LV90" s="433"/>
      <c r="LW90" s="433"/>
      <c r="LX90" s="433"/>
      <c r="LY90" s="433"/>
      <c r="LZ90" s="433"/>
      <c r="MA90" s="433"/>
      <c r="MB90" s="433"/>
      <c r="MC90" s="433"/>
      <c r="MD90" s="433"/>
      <c r="ME90" s="433"/>
      <c r="MF90" s="433"/>
      <c r="MG90" s="433"/>
      <c r="MH90" s="433"/>
      <c r="MI90" s="433"/>
      <c r="MJ90" s="433"/>
      <c r="MK90" s="433"/>
      <c r="ML90" s="433"/>
      <c r="MM90" s="433"/>
      <c r="MN90" s="433"/>
      <c r="MO90" s="433"/>
      <c r="MP90" s="433"/>
      <c r="MQ90" s="433"/>
      <c r="MR90" s="433"/>
      <c r="MS90" s="433"/>
      <c r="MT90" s="433"/>
      <c r="MU90" s="433"/>
      <c r="MV90" s="433"/>
      <c r="MW90" s="433"/>
      <c r="MX90" s="433"/>
      <c r="MY90" s="433"/>
      <c r="MZ90" s="433"/>
      <c r="NA90" s="433"/>
      <c r="NB90" s="433"/>
      <c r="NC90" s="433"/>
      <c r="ND90" s="433"/>
      <c r="NE90" s="433"/>
      <c r="NF90" s="433"/>
      <c r="NG90" s="433"/>
      <c r="NH90" s="433"/>
      <c r="NI90" s="433"/>
      <c r="NJ90" s="433"/>
      <c r="NK90" s="433"/>
      <c r="NL90" s="433"/>
      <c r="NM90" s="433"/>
      <c r="NN90" s="433"/>
      <c r="NO90" s="433"/>
      <c r="NP90" s="433"/>
      <c r="NQ90" s="433"/>
      <c r="NR90" s="433"/>
      <c r="NS90" s="433"/>
      <c r="NT90" s="433"/>
      <c r="NU90" s="433"/>
      <c r="NV90" s="433"/>
      <c r="NW90" s="433"/>
      <c r="NX90" s="433"/>
      <c r="NY90" s="433"/>
      <c r="NZ90" s="433"/>
      <c r="OA90" s="433"/>
      <c r="OB90" s="433"/>
      <c r="OC90" s="433"/>
      <c r="OD90" s="433"/>
      <c r="OE90" s="433"/>
      <c r="OF90" s="433"/>
      <c r="OG90" s="433"/>
      <c r="OH90" s="433"/>
      <c r="OI90" s="433"/>
      <c r="OJ90" s="433"/>
      <c r="OK90" s="433"/>
      <c r="OL90" s="433"/>
      <c r="OM90" s="433"/>
      <c r="ON90" s="433"/>
      <c r="OO90" s="433"/>
      <c r="OP90" s="433"/>
      <c r="OQ90" s="433"/>
      <c r="OR90" s="433"/>
      <c r="OS90" s="433"/>
      <c r="OT90" s="433"/>
      <c r="OU90" s="433"/>
      <c r="OV90" s="433"/>
      <c r="OW90" s="433"/>
      <c r="OX90" s="433"/>
      <c r="OY90" s="433"/>
      <c r="OZ90" s="433"/>
      <c r="PA90" s="433"/>
      <c r="PB90" s="433"/>
      <c r="PC90" s="433"/>
      <c r="PD90" s="433"/>
      <c r="PE90" s="433"/>
      <c r="PF90" s="433"/>
      <c r="PG90" s="433"/>
      <c r="PH90" s="433"/>
      <c r="PI90" s="433"/>
      <c r="PJ90" s="433"/>
      <c r="PK90" s="433"/>
      <c r="PL90" s="433"/>
      <c r="PM90" s="433"/>
      <c r="PN90" s="433"/>
      <c r="PO90" s="433"/>
      <c r="PP90" s="433"/>
      <c r="PQ90" s="433"/>
      <c r="PR90" s="433"/>
      <c r="PS90" s="433"/>
      <c r="PT90" s="433"/>
      <c r="PU90" s="433"/>
      <c r="PV90" s="433"/>
      <c r="PW90" s="433"/>
      <c r="PX90" s="433"/>
      <c r="PY90" s="433"/>
      <c r="PZ90" s="433"/>
      <c r="QA90" s="433"/>
      <c r="QB90" s="433"/>
      <c r="QC90" s="433"/>
      <c r="QD90" s="433"/>
      <c r="QE90" s="433"/>
      <c r="QF90" s="433"/>
      <c r="QG90" s="433"/>
      <c r="QH90" s="433"/>
      <c r="QI90" s="433"/>
      <c r="QJ90" s="433"/>
      <c r="QK90" s="433"/>
      <c r="QL90" s="433"/>
      <c r="QM90" s="433"/>
      <c r="QN90" s="433"/>
      <c r="QO90" s="433"/>
      <c r="QP90" s="433"/>
      <c r="QQ90" s="433"/>
      <c r="QR90" s="433"/>
      <c r="QS90" s="433"/>
      <c r="QT90" s="433"/>
      <c r="QU90" s="433"/>
      <c r="QV90" s="433"/>
      <c r="QW90" s="433"/>
      <c r="QX90" s="433"/>
      <c r="QY90" s="433"/>
      <c r="QZ90" s="433"/>
      <c r="RA90" s="433"/>
      <c r="RB90" s="433"/>
      <c r="RC90" s="433"/>
      <c r="RD90" s="433"/>
      <c r="RE90" s="433"/>
      <c r="RF90" s="433"/>
      <c r="RG90" s="433"/>
      <c r="RH90" s="433"/>
      <c r="RI90" s="433"/>
      <c r="RJ90" s="433"/>
      <c r="RK90" s="433"/>
      <c r="RL90" s="433"/>
      <c r="RM90" s="433"/>
      <c r="RN90" s="433"/>
      <c r="RO90" s="433"/>
      <c r="RP90" s="433"/>
      <c r="RQ90" s="433"/>
      <c r="RR90" s="433"/>
      <c r="RS90" s="433"/>
      <c r="RT90" s="433"/>
      <c r="RU90" s="433"/>
      <c r="RV90" s="433"/>
      <c r="RW90" s="433"/>
      <c r="RX90" s="433"/>
      <c r="RY90" s="433"/>
      <c r="RZ90" s="433"/>
      <c r="SA90" s="433"/>
      <c r="SB90" s="433"/>
      <c r="SC90" s="433"/>
      <c r="SD90" s="433"/>
      <c r="SE90" s="433"/>
      <c r="SF90" s="433"/>
      <c r="SG90" s="433"/>
      <c r="SH90" s="433"/>
      <c r="SI90" s="433"/>
      <c r="SJ90" s="433"/>
      <c r="SK90" s="433"/>
      <c r="SL90" s="433"/>
      <c r="SM90" s="433"/>
      <c r="SN90" s="433"/>
      <c r="SO90" s="433"/>
      <c r="SP90" s="433"/>
      <c r="SQ90" s="433"/>
      <c r="SR90" s="433"/>
      <c r="SS90" s="433"/>
      <c r="ST90" s="433"/>
      <c r="SU90" s="433"/>
      <c r="SV90" s="433"/>
      <c r="SW90" s="433"/>
      <c r="SX90" s="433"/>
      <c r="SY90" s="433"/>
      <c r="SZ90" s="433"/>
      <c r="TA90" s="433"/>
      <c r="TB90" s="433"/>
      <c r="TC90" s="433"/>
      <c r="TD90" s="433"/>
      <c r="TE90" s="433"/>
      <c r="TF90" s="433"/>
      <c r="TG90" s="433"/>
      <c r="TH90" s="433"/>
      <c r="TI90" s="433"/>
      <c r="TJ90" s="433"/>
      <c r="TK90" s="433"/>
      <c r="TL90" s="433"/>
      <c r="TM90" s="433"/>
      <c r="TN90" s="433"/>
      <c r="TO90" s="433"/>
      <c r="TP90" s="433"/>
      <c r="TQ90" s="433"/>
      <c r="TR90" s="433"/>
      <c r="TS90" s="433"/>
      <c r="TT90" s="433"/>
      <c r="TU90" s="433"/>
      <c r="TV90" s="433"/>
      <c r="TW90" s="433"/>
      <c r="TX90" s="433"/>
      <c r="TY90" s="433"/>
      <c r="TZ90" s="433"/>
      <c r="UA90" s="433"/>
      <c r="UB90" s="433"/>
      <c r="UC90" s="433"/>
      <c r="UD90" s="433"/>
      <c r="UE90" s="433"/>
      <c r="UF90" s="433"/>
      <c r="UG90" s="433"/>
      <c r="UH90" s="433"/>
      <c r="UI90" s="433"/>
      <c r="UJ90" s="433"/>
      <c r="UK90" s="433"/>
      <c r="UL90" s="433"/>
      <c r="UM90" s="433"/>
      <c r="UN90" s="433"/>
      <c r="UO90" s="433"/>
      <c r="UP90" s="433"/>
      <c r="UQ90" s="433"/>
      <c r="UR90" s="433"/>
      <c r="US90" s="433"/>
      <c r="UT90" s="433"/>
      <c r="UU90" s="433"/>
      <c r="UV90" s="433"/>
      <c r="UW90" s="433"/>
      <c r="UX90" s="433"/>
      <c r="UY90" s="433"/>
      <c r="UZ90" s="433"/>
      <c r="VA90" s="433"/>
      <c r="VB90" s="433"/>
      <c r="VC90" s="433"/>
      <c r="VD90" s="433"/>
      <c r="VE90" s="433"/>
      <c r="VF90" s="433"/>
      <c r="VG90" s="433"/>
      <c r="VH90" s="433"/>
      <c r="VI90" s="433"/>
      <c r="VJ90" s="433"/>
      <c r="VK90" s="433"/>
      <c r="VL90" s="433"/>
      <c r="VM90" s="433"/>
      <c r="VN90" s="433"/>
      <c r="VO90" s="433"/>
      <c r="VP90" s="433"/>
      <c r="VQ90" s="433"/>
      <c r="VR90" s="433"/>
      <c r="VS90" s="433"/>
      <c r="VT90" s="433"/>
      <c r="VU90" s="433"/>
      <c r="VV90" s="433"/>
      <c r="VW90" s="433"/>
      <c r="VX90" s="433"/>
      <c r="VY90" s="433"/>
      <c r="VZ90" s="433"/>
      <c r="WA90" s="433"/>
      <c r="WB90" s="433"/>
      <c r="WC90" s="433"/>
      <c r="WD90" s="433"/>
      <c r="WE90" s="433"/>
      <c r="WF90" s="433"/>
      <c r="WG90" s="433"/>
      <c r="WH90" s="433"/>
      <c r="WI90" s="433"/>
      <c r="WJ90" s="433"/>
      <c r="WK90" s="433"/>
      <c r="WL90" s="433"/>
      <c r="WM90" s="433"/>
      <c r="WN90" s="433"/>
      <c r="WO90" s="433"/>
      <c r="WP90" s="433"/>
      <c r="WQ90" s="433"/>
      <c r="WR90" s="433"/>
      <c r="WS90" s="433"/>
      <c r="WT90" s="433"/>
      <c r="WU90" s="433"/>
      <c r="WV90" s="433"/>
      <c r="WW90" s="433"/>
      <c r="WX90" s="433"/>
      <c r="WY90" s="433"/>
      <c r="WZ90" s="433"/>
      <c r="XA90" s="433"/>
      <c r="XB90" s="433"/>
      <c r="XC90" s="433"/>
      <c r="XD90" s="433"/>
      <c r="XE90" s="433"/>
      <c r="XF90" s="433"/>
    </row>
    <row r="91" spans="1:630" s="281" customFormat="1" ht="28.5" x14ac:dyDescent="0.2">
      <c r="A91" s="424" t="s">
        <v>6665</v>
      </c>
      <c r="B91" s="455" t="s">
        <v>2772</v>
      </c>
      <c r="C91" s="379" t="s">
        <v>75</v>
      </c>
      <c r="D91" s="424"/>
      <c r="E91" s="379" t="s">
        <v>5819</v>
      </c>
      <c r="F91" s="379" t="s">
        <v>7381</v>
      </c>
      <c r="G91" s="379" t="s">
        <v>7289</v>
      </c>
      <c r="H91" s="379" t="s">
        <v>8376</v>
      </c>
      <c r="I91" s="314" t="s">
        <v>968</v>
      </c>
      <c r="J91" s="461" t="s">
        <v>8361</v>
      </c>
      <c r="K91" s="461" t="s">
        <v>8371</v>
      </c>
      <c r="L91" s="277" t="s">
        <v>5944</v>
      </c>
      <c r="M91" s="420" t="s">
        <v>7546</v>
      </c>
      <c r="N91" s="424" t="s">
        <v>6178</v>
      </c>
      <c r="O91" s="303">
        <v>9727</v>
      </c>
      <c r="P91" s="452">
        <v>39766</v>
      </c>
      <c r="Q91" s="452">
        <v>41608</v>
      </c>
      <c r="R91" s="447">
        <v>41608</v>
      </c>
      <c r="S91" s="447"/>
      <c r="T91" s="291">
        <v>41817</v>
      </c>
      <c r="U91" s="431">
        <v>-207</v>
      </c>
      <c r="V91" s="392">
        <v>2790</v>
      </c>
      <c r="W91" s="453">
        <v>2790</v>
      </c>
      <c r="X91" s="453"/>
      <c r="Y91" s="377"/>
      <c r="Z91" s="377"/>
      <c r="AA91" s="377"/>
      <c r="AB91" s="377"/>
      <c r="AC91" s="377"/>
      <c r="AD91" s="396"/>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c r="EX91" s="384"/>
      <c r="EY91" s="384"/>
      <c r="EZ91" s="384"/>
      <c r="FA91" s="384"/>
      <c r="FB91" s="384"/>
      <c r="FC91" s="384"/>
      <c r="FD91" s="384"/>
      <c r="FE91" s="384"/>
      <c r="FF91" s="384"/>
      <c r="FG91" s="384"/>
      <c r="FH91" s="384"/>
      <c r="FI91" s="384"/>
      <c r="FJ91" s="384"/>
      <c r="FK91" s="384"/>
      <c r="FL91" s="384"/>
      <c r="FM91" s="384"/>
      <c r="FN91" s="384"/>
      <c r="FO91" s="384"/>
      <c r="FP91" s="384"/>
      <c r="FQ91" s="384"/>
      <c r="FR91" s="384"/>
      <c r="FS91" s="384"/>
      <c r="FT91" s="384"/>
      <c r="FU91" s="384"/>
      <c r="FV91" s="384"/>
      <c r="FW91" s="384"/>
      <c r="FX91" s="384"/>
      <c r="FY91" s="384"/>
      <c r="FZ91" s="384"/>
      <c r="GA91" s="384"/>
      <c r="GB91" s="384"/>
      <c r="GC91" s="384"/>
      <c r="GD91" s="384"/>
      <c r="GE91" s="384"/>
      <c r="GF91" s="384"/>
      <c r="GG91" s="384"/>
      <c r="GH91" s="384"/>
      <c r="GI91" s="384"/>
      <c r="GJ91" s="384"/>
      <c r="GK91" s="384"/>
      <c r="GL91" s="384"/>
      <c r="GM91" s="384"/>
      <c r="GN91" s="384"/>
      <c r="GO91" s="384"/>
      <c r="GP91" s="384"/>
      <c r="GQ91" s="384"/>
      <c r="GR91" s="384"/>
      <c r="GS91" s="384"/>
      <c r="GT91" s="384"/>
      <c r="GU91" s="384"/>
      <c r="GV91" s="384"/>
      <c r="GW91" s="384"/>
      <c r="GX91" s="384"/>
      <c r="GY91" s="384"/>
      <c r="GZ91" s="384"/>
      <c r="HA91" s="384"/>
      <c r="HB91" s="384"/>
      <c r="HC91" s="384"/>
      <c r="HD91" s="384"/>
      <c r="HE91" s="384"/>
      <c r="HF91" s="384"/>
      <c r="HG91" s="384"/>
      <c r="HH91" s="384"/>
      <c r="HI91" s="384"/>
      <c r="HJ91" s="384"/>
      <c r="HK91" s="384"/>
      <c r="HL91" s="384"/>
      <c r="HM91" s="384"/>
      <c r="HN91" s="384"/>
      <c r="HO91" s="384"/>
      <c r="HP91" s="384"/>
      <c r="HQ91" s="384"/>
      <c r="HR91" s="384"/>
      <c r="HS91" s="384"/>
      <c r="HT91" s="384"/>
      <c r="HU91" s="384"/>
      <c r="HV91" s="384"/>
      <c r="HW91" s="384"/>
      <c r="HX91" s="384"/>
      <c r="HY91" s="384"/>
      <c r="HZ91" s="384"/>
      <c r="IA91" s="384"/>
      <c r="IB91" s="384"/>
      <c r="IC91" s="384"/>
      <c r="ID91" s="384"/>
      <c r="IE91" s="384"/>
      <c r="IF91" s="384"/>
      <c r="IG91" s="384"/>
      <c r="IH91" s="384"/>
      <c r="II91" s="384"/>
      <c r="IJ91" s="384"/>
      <c r="IK91" s="384"/>
      <c r="IL91" s="384"/>
      <c r="IM91" s="384"/>
      <c r="IN91" s="384"/>
      <c r="IO91" s="384"/>
      <c r="IP91" s="384"/>
      <c r="IQ91" s="384"/>
      <c r="IR91" s="384"/>
      <c r="IS91" s="384"/>
      <c r="IT91" s="384"/>
      <c r="IU91" s="384"/>
      <c r="IV91" s="384"/>
      <c r="IW91" s="384"/>
      <c r="IX91" s="384"/>
      <c r="IY91" s="384"/>
      <c r="IZ91" s="384"/>
      <c r="JA91" s="384"/>
      <c r="JB91" s="384"/>
      <c r="JC91" s="384"/>
      <c r="JD91" s="384"/>
      <c r="JE91" s="384"/>
      <c r="JF91" s="384"/>
      <c r="JG91" s="384"/>
      <c r="JH91" s="384"/>
      <c r="JI91" s="384"/>
      <c r="JJ91" s="384"/>
      <c r="JK91" s="384"/>
      <c r="JL91" s="384"/>
      <c r="JM91" s="384"/>
      <c r="JN91" s="384"/>
      <c r="JO91" s="384"/>
      <c r="JP91" s="384"/>
      <c r="JQ91" s="384"/>
      <c r="JR91" s="384"/>
      <c r="JS91" s="384"/>
      <c r="JT91" s="384"/>
      <c r="JU91" s="384"/>
      <c r="JV91" s="384"/>
      <c r="JW91" s="384"/>
      <c r="JX91" s="384"/>
      <c r="JY91" s="384"/>
      <c r="JZ91" s="384"/>
      <c r="KA91" s="384"/>
      <c r="KB91" s="384"/>
      <c r="KC91" s="384"/>
      <c r="KD91" s="384"/>
      <c r="KE91" s="384"/>
      <c r="KF91" s="384"/>
      <c r="KG91" s="384"/>
      <c r="KH91" s="384"/>
      <c r="KI91" s="384"/>
      <c r="KJ91" s="384"/>
      <c r="KK91" s="384"/>
      <c r="KL91" s="384"/>
      <c r="KM91" s="384"/>
      <c r="KN91" s="384"/>
      <c r="KO91" s="384"/>
      <c r="KP91" s="384"/>
      <c r="KQ91" s="384"/>
      <c r="KR91" s="384"/>
      <c r="KS91" s="384"/>
      <c r="KT91" s="384"/>
      <c r="KU91" s="384"/>
      <c r="KV91" s="384"/>
      <c r="KW91" s="384"/>
      <c r="KX91" s="384"/>
      <c r="KY91" s="384"/>
      <c r="KZ91" s="384"/>
      <c r="LA91" s="384"/>
      <c r="LB91" s="384"/>
      <c r="LC91" s="384"/>
      <c r="LD91" s="384"/>
      <c r="LE91" s="384"/>
      <c r="LF91" s="384"/>
      <c r="LG91" s="384"/>
      <c r="LH91" s="384"/>
      <c r="LI91" s="384"/>
      <c r="LJ91" s="384"/>
      <c r="LK91" s="384"/>
      <c r="LL91" s="384"/>
      <c r="LM91" s="384"/>
      <c r="LN91" s="384"/>
      <c r="LO91" s="384"/>
      <c r="LP91" s="384"/>
      <c r="LQ91" s="384"/>
      <c r="LR91" s="384"/>
      <c r="LS91" s="384"/>
      <c r="LT91" s="384"/>
      <c r="LU91" s="384"/>
      <c r="LV91" s="384"/>
      <c r="LW91" s="384"/>
      <c r="LX91" s="384"/>
      <c r="LY91" s="384"/>
      <c r="LZ91" s="384"/>
      <c r="MA91" s="384"/>
      <c r="MB91" s="384"/>
      <c r="MC91" s="384"/>
      <c r="MD91" s="384"/>
      <c r="ME91" s="384"/>
      <c r="MF91" s="384"/>
      <c r="MG91" s="384"/>
      <c r="MH91" s="384"/>
      <c r="MI91" s="384"/>
      <c r="MJ91" s="384"/>
      <c r="MK91" s="384"/>
      <c r="ML91" s="384"/>
      <c r="MM91" s="384"/>
      <c r="MN91" s="384"/>
      <c r="MO91" s="384"/>
      <c r="MP91" s="384"/>
      <c r="MQ91" s="384"/>
      <c r="MR91" s="384"/>
      <c r="MS91" s="384"/>
      <c r="MT91" s="384"/>
      <c r="MU91" s="384"/>
      <c r="MV91" s="384"/>
      <c r="MW91" s="384"/>
      <c r="MX91" s="384"/>
      <c r="MY91" s="384"/>
      <c r="MZ91" s="384"/>
      <c r="NA91" s="384"/>
      <c r="NB91" s="384"/>
      <c r="NC91" s="384"/>
      <c r="ND91" s="384"/>
      <c r="NE91" s="384"/>
      <c r="NF91" s="384"/>
      <c r="NG91" s="384"/>
      <c r="NH91" s="384"/>
      <c r="NI91" s="384"/>
      <c r="NJ91" s="384"/>
      <c r="NK91" s="384"/>
      <c r="NL91" s="384"/>
      <c r="NM91" s="384"/>
      <c r="NN91" s="384"/>
      <c r="NO91" s="384"/>
      <c r="NP91" s="384"/>
      <c r="NQ91" s="384"/>
      <c r="NR91" s="384"/>
      <c r="NS91" s="384"/>
      <c r="NT91" s="384"/>
      <c r="NU91" s="384"/>
      <c r="NV91" s="384"/>
      <c r="NW91" s="384"/>
      <c r="NX91" s="384"/>
      <c r="NY91" s="384"/>
      <c r="NZ91" s="384"/>
      <c r="OA91" s="384"/>
      <c r="OB91" s="384"/>
      <c r="OC91" s="384"/>
      <c r="OD91" s="384"/>
      <c r="OE91" s="384"/>
      <c r="OF91" s="384"/>
      <c r="OG91" s="384"/>
      <c r="OH91" s="384"/>
      <c r="OI91" s="384"/>
      <c r="OJ91" s="384"/>
      <c r="OK91" s="384"/>
      <c r="OL91" s="384"/>
      <c r="OM91" s="384"/>
      <c r="ON91" s="384"/>
      <c r="OO91" s="384"/>
      <c r="OP91" s="384"/>
      <c r="OQ91" s="384"/>
      <c r="OR91" s="384"/>
      <c r="OS91" s="384"/>
      <c r="OT91" s="384"/>
      <c r="OU91" s="384"/>
      <c r="OV91" s="384"/>
      <c r="OW91" s="384"/>
      <c r="OX91" s="384"/>
      <c r="OY91" s="384"/>
      <c r="OZ91" s="384"/>
      <c r="PA91" s="384"/>
      <c r="PB91" s="384"/>
      <c r="PC91" s="384"/>
      <c r="PD91" s="384"/>
      <c r="PE91" s="384"/>
      <c r="PF91" s="384"/>
      <c r="PG91" s="384"/>
      <c r="PH91" s="384"/>
      <c r="PI91" s="384"/>
      <c r="PJ91" s="384"/>
      <c r="PK91" s="384"/>
      <c r="PL91" s="384"/>
      <c r="PM91" s="384"/>
      <c r="PN91" s="384"/>
      <c r="PO91" s="384"/>
      <c r="PP91" s="384"/>
      <c r="PQ91" s="384"/>
      <c r="PR91" s="384"/>
      <c r="PS91" s="384"/>
      <c r="PT91" s="384"/>
      <c r="PU91" s="384"/>
      <c r="PV91" s="384"/>
      <c r="PW91" s="384"/>
      <c r="PX91" s="384"/>
      <c r="PY91" s="384"/>
      <c r="PZ91" s="384"/>
      <c r="QA91" s="384"/>
      <c r="QB91" s="384"/>
      <c r="QC91" s="384"/>
      <c r="QD91" s="384"/>
      <c r="QE91" s="384"/>
      <c r="QF91" s="384"/>
      <c r="QG91" s="384"/>
      <c r="QH91" s="384"/>
      <c r="QI91" s="384"/>
      <c r="QJ91" s="384"/>
      <c r="QK91" s="384"/>
      <c r="QL91" s="384"/>
      <c r="QM91" s="384"/>
      <c r="QN91" s="384"/>
      <c r="QO91" s="384"/>
      <c r="QP91" s="384"/>
      <c r="QQ91" s="384"/>
      <c r="QR91" s="384"/>
      <c r="QS91" s="384"/>
      <c r="QT91" s="384"/>
      <c r="QU91" s="384"/>
      <c r="QV91" s="384"/>
      <c r="QW91" s="384"/>
      <c r="QX91" s="384"/>
      <c r="QY91" s="384"/>
      <c r="QZ91" s="384"/>
      <c r="RA91" s="384"/>
      <c r="RB91" s="384"/>
      <c r="RC91" s="384"/>
      <c r="RD91" s="384"/>
      <c r="RE91" s="384"/>
      <c r="RF91" s="384"/>
      <c r="RG91" s="384"/>
      <c r="RH91" s="384"/>
      <c r="RI91" s="384"/>
      <c r="RJ91" s="384"/>
      <c r="RK91" s="384"/>
      <c r="RL91" s="384"/>
      <c r="RM91" s="384"/>
      <c r="RN91" s="384"/>
      <c r="RO91" s="384"/>
      <c r="RP91" s="384"/>
      <c r="RQ91" s="384"/>
      <c r="RR91" s="384"/>
      <c r="RS91" s="384"/>
      <c r="RT91" s="384"/>
      <c r="RU91" s="384"/>
      <c r="RV91" s="384"/>
      <c r="RW91" s="384"/>
      <c r="RX91" s="384"/>
      <c r="RY91" s="384"/>
      <c r="RZ91" s="384"/>
      <c r="SA91" s="384"/>
      <c r="SB91" s="384"/>
      <c r="SC91" s="384"/>
      <c r="SD91" s="384"/>
      <c r="SE91" s="384"/>
      <c r="SF91" s="384"/>
      <c r="SG91" s="384"/>
      <c r="SH91" s="384"/>
      <c r="SI91" s="384"/>
      <c r="SJ91" s="384"/>
      <c r="SK91" s="384"/>
      <c r="SL91" s="384"/>
      <c r="SM91" s="384"/>
      <c r="SN91" s="384"/>
      <c r="SO91" s="384"/>
      <c r="SP91" s="384"/>
      <c r="SQ91" s="384"/>
      <c r="SR91" s="384"/>
      <c r="SS91" s="384"/>
      <c r="ST91" s="384"/>
      <c r="SU91" s="384"/>
      <c r="SV91" s="384"/>
      <c r="SW91" s="384"/>
      <c r="SX91" s="384"/>
      <c r="SY91" s="384"/>
      <c r="SZ91" s="384"/>
      <c r="TA91" s="384"/>
      <c r="TB91" s="384"/>
      <c r="TC91" s="384"/>
      <c r="TD91" s="384"/>
      <c r="TE91" s="384"/>
      <c r="TF91" s="384"/>
      <c r="TG91" s="384"/>
      <c r="TH91" s="384"/>
      <c r="TI91" s="384"/>
      <c r="TJ91" s="384"/>
      <c r="TK91" s="384"/>
      <c r="TL91" s="384"/>
      <c r="TM91" s="384"/>
      <c r="TN91" s="384"/>
      <c r="TO91" s="384"/>
      <c r="TP91" s="384"/>
      <c r="TQ91" s="384"/>
      <c r="TR91" s="384"/>
      <c r="TS91" s="384"/>
      <c r="TT91" s="384"/>
      <c r="TU91" s="384"/>
      <c r="TV91" s="384"/>
      <c r="TW91" s="384"/>
      <c r="TX91" s="384"/>
      <c r="TY91" s="384"/>
      <c r="TZ91" s="384"/>
      <c r="UA91" s="384"/>
      <c r="UB91" s="384"/>
      <c r="UC91" s="384"/>
      <c r="UD91" s="384"/>
      <c r="UE91" s="384"/>
      <c r="UF91" s="384"/>
      <c r="UG91" s="384"/>
      <c r="UH91" s="384"/>
      <c r="UI91" s="384"/>
      <c r="UJ91" s="384"/>
      <c r="UK91" s="384"/>
      <c r="UL91" s="384"/>
      <c r="UM91" s="384"/>
      <c r="UN91" s="384"/>
      <c r="UO91" s="384"/>
      <c r="UP91" s="384"/>
      <c r="UQ91" s="384"/>
      <c r="UR91" s="384"/>
      <c r="US91" s="384"/>
      <c r="UT91" s="384"/>
      <c r="UU91" s="384"/>
      <c r="UV91" s="384"/>
      <c r="UW91" s="384"/>
      <c r="UX91" s="384"/>
      <c r="UY91" s="384"/>
      <c r="UZ91" s="384"/>
      <c r="VA91" s="384"/>
      <c r="VB91" s="384"/>
      <c r="VC91" s="384"/>
      <c r="VD91" s="384"/>
      <c r="VE91" s="384"/>
      <c r="VF91" s="384"/>
      <c r="VG91" s="384"/>
      <c r="VH91" s="384"/>
      <c r="VI91" s="384"/>
      <c r="VJ91" s="384"/>
      <c r="VK91" s="384"/>
      <c r="VL91" s="384"/>
      <c r="VM91" s="384"/>
      <c r="VN91" s="384"/>
      <c r="VO91" s="384"/>
      <c r="VP91" s="384"/>
      <c r="VQ91" s="384"/>
      <c r="VR91" s="384"/>
      <c r="VS91" s="384"/>
      <c r="VT91" s="384"/>
      <c r="VU91" s="384"/>
      <c r="VV91" s="384"/>
      <c r="VW91" s="384"/>
      <c r="VX91" s="384"/>
      <c r="VY91" s="384"/>
      <c r="VZ91" s="384"/>
      <c r="WA91" s="384"/>
      <c r="WB91" s="384"/>
      <c r="WC91" s="384"/>
      <c r="WD91" s="384"/>
      <c r="WE91" s="384"/>
      <c r="WF91" s="384"/>
      <c r="WG91" s="384"/>
      <c r="WH91" s="384"/>
      <c r="WI91" s="384"/>
      <c r="WJ91" s="384"/>
      <c r="WK91" s="384"/>
      <c r="WL91" s="384"/>
      <c r="WM91" s="384"/>
      <c r="WN91" s="384"/>
      <c r="WO91" s="384"/>
      <c r="WP91" s="384"/>
      <c r="WQ91" s="384"/>
      <c r="WR91" s="384"/>
      <c r="WS91" s="384"/>
      <c r="WT91" s="384"/>
      <c r="WU91" s="384"/>
      <c r="WV91" s="384"/>
      <c r="WW91" s="384"/>
      <c r="WX91" s="384"/>
      <c r="WY91" s="384"/>
      <c r="WZ91" s="384"/>
      <c r="XA91" s="384"/>
      <c r="XB91" s="384"/>
      <c r="XC91" s="384"/>
      <c r="XD91" s="384"/>
      <c r="XE91" s="384"/>
      <c r="XF91" s="384"/>
    </row>
    <row r="92" spans="1:630" s="281" customFormat="1" ht="42.75" x14ac:dyDescent="0.2">
      <c r="A92" s="314" t="s">
        <v>6665</v>
      </c>
      <c r="B92" s="388" t="s">
        <v>4569</v>
      </c>
      <c r="C92" s="313" t="s">
        <v>6679</v>
      </c>
      <c r="D92" s="313" t="s">
        <v>240</v>
      </c>
      <c r="E92" s="313" t="s">
        <v>6650</v>
      </c>
      <c r="F92" s="313" t="s">
        <v>5839</v>
      </c>
      <c r="G92" s="379"/>
      <c r="H92" s="379" t="s">
        <v>8376</v>
      </c>
      <c r="I92" s="314" t="s">
        <v>6587</v>
      </c>
      <c r="J92" s="461" t="s">
        <v>7734</v>
      </c>
      <c r="K92" s="461" t="s">
        <v>8343</v>
      </c>
      <c r="L92" s="108" t="s">
        <v>5979</v>
      </c>
      <c r="M92" s="313" t="s">
        <v>5296</v>
      </c>
      <c r="N92" s="314" t="s">
        <v>6848</v>
      </c>
      <c r="O92" s="313">
        <v>34367</v>
      </c>
      <c r="P92" s="285">
        <v>39753</v>
      </c>
      <c r="Q92" s="285">
        <v>41639</v>
      </c>
      <c r="R92" s="285">
        <v>41639</v>
      </c>
      <c r="S92" s="286">
        <v>4</v>
      </c>
      <c r="T92" s="291">
        <f ca="1">TODAY()</f>
        <v>42277</v>
      </c>
      <c r="U92" s="286">
        <f ca="1">DAYS360(T92,Q92)</f>
        <v>-630</v>
      </c>
      <c r="V92" s="382">
        <v>400000</v>
      </c>
      <c r="W92" s="382">
        <v>1600000</v>
      </c>
      <c r="X92" s="382"/>
      <c r="Y92" s="382"/>
      <c r="Z92" s="379"/>
      <c r="AA92" s="379"/>
      <c r="AB92" s="379" t="s">
        <v>5298</v>
      </c>
      <c r="AC92" s="379"/>
      <c r="AD92" s="379" t="s">
        <v>6652</v>
      </c>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c r="BP92" s="384"/>
      <c r="BQ92" s="384"/>
      <c r="BR92" s="384"/>
      <c r="BS92" s="384"/>
      <c r="BT92" s="384"/>
      <c r="BU92" s="384"/>
      <c r="BV92" s="384"/>
      <c r="BW92" s="384"/>
      <c r="BX92" s="384"/>
      <c r="BY92" s="384"/>
      <c r="BZ92" s="384"/>
      <c r="CA92" s="384"/>
      <c r="CB92" s="384"/>
      <c r="CC92" s="384"/>
      <c r="CD92" s="384"/>
      <c r="CE92" s="384"/>
      <c r="CF92" s="384"/>
      <c r="CG92" s="384"/>
      <c r="CH92" s="384"/>
      <c r="CI92" s="384"/>
      <c r="CJ92" s="384"/>
      <c r="CK92" s="384"/>
      <c r="CL92" s="384"/>
      <c r="CM92" s="384"/>
      <c r="CN92" s="384"/>
      <c r="CO92" s="384"/>
      <c r="CP92" s="384"/>
      <c r="CQ92" s="384"/>
      <c r="CR92" s="384"/>
      <c r="CS92" s="384"/>
      <c r="CT92" s="384"/>
      <c r="CU92" s="384"/>
      <c r="CV92" s="384"/>
      <c r="CW92" s="384"/>
      <c r="CX92" s="384"/>
      <c r="CY92" s="384"/>
      <c r="CZ92" s="384"/>
      <c r="DA92" s="384"/>
      <c r="DB92" s="384"/>
      <c r="DC92" s="384"/>
      <c r="DD92" s="384"/>
      <c r="DE92" s="384"/>
      <c r="DF92" s="384"/>
      <c r="DG92" s="384"/>
      <c r="DH92" s="384"/>
      <c r="DI92" s="384"/>
      <c r="DJ92" s="384"/>
      <c r="DK92" s="384"/>
      <c r="DL92" s="384"/>
      <c r="DM92" s="384"/>
      <c r="DN92" s="384"/>
      <c r="DO92" s="425"/>
      <c r="DP92" s="425"/>
      <c r="DQ92" s="384"/>
      <c r="DR92" s="384"/>
      <c r="DS92" s="384"/>
      <c r="DT92" s="384"/>
      <c r="DU92" s="384"/>
      <c r="DV92" s="384"/>
      <c r="DW92" s="384"/>
      <c r="DX92" s="384"/>
      <c r="DY92" s="384"/>
      <c r="DZ92" s="384"/>
      <c r="EA92" s="384"/>
      <c r="EB92" s="384"/>
      <c r="EC92" s="384"/>
      <c r="ED92" s="384"/>
      <c r="EE92" s="384"/>
      <c r="EF92" s="384"/>
      <c r="EG92" s="384"/>
      <c r="EH92" s="384"/>
      <c r="EI92" s="384"/>
      <c r="EJ92" s="384"/>
      <c r="EK92" s="384"/>
      <c r="EL92" s="384"/>
      <c r="EM92" s="384"/>
      <c r="EN92" s="384"/>
      <c r="EO92" s="384"/>
      <c r="EP92" s="384"/>
      <c r="EQ92" s="384"/>
      <c r="ER92" s="384"/>
      <c r="ES92" s="384"/>
      <c r="ET92" s="384"/>
      <c r="EU92" s="384"/>
      <c r="EV92" s="384"/>
      <c r="EW92" s="384"/>
      <c r="EX92" s="384"/>
      <c r="EY92" s="384"/>
      <c r="EZ92" s="384"/>
      <c r="FA92" s="384"/>
      <c r="FB92" s="384"/>
      <c r="FC92" s="384"/>
      <c r="FD92" s="384"/>
      <c r="FE92" s="384"/>
      <c r="FF92" s="384"/>
      <c r="FG92" s="384"/>
      <c r="FH92" s="384"/>
      <c r="FI92" s="384"/>
      <c r="FJ92" s="384"/>
      <c r="FK92" s="384"/>
      <c r="FL92" s="384"/>
      <c r="FM92" s="384"/>
      <c r="FN92" s="384"/>
      <c r="FO92" s="384"/>
      <c r="FP92" s="384"/>
      <c r="FQ92" s="384"/>
      <c r="FR92" s="384"/>
      <c r="FS92" s="384"/>
      <c r="FT92" s="384"/>
      <c r="FU92" s="384"/>
      <c r="FV92" s="384"/>
      <c r="FW92" s="384"/>
      <c r="FX92" s="384"/>
      <c r="FY92" s="384"/>
      <c r="FZ92" s="384"/>
      <c r="GA92" s="384"/>
      <c r="GB92" s="384"/>
      <c r="GC92" s="384"/>
      <c r="GD92" s="384"/>
      <c r="GE92" s="384"/>
      <c r="GF92" s="384"/>
      <c r="GG92" s="384"/>
      <c r="GH92" s="384"/>
      <c r="GI92" s="384"/>
      <c r="GJ92" s="384"/>
      <c r="GK92" s="384"/>
      <c r="GL92" s="384"/>
      <c r="GM92" s="384"/>
      <c r="GN92" s="384"/>
      <c r="GO92" s="384"/>
      <c r="GP92" s="384"/>
      <c r="GQ92" s="384"/>
      <c r="GR92" s="384"/>
      <c r="GS92" s="384"/>
      <c r="GT92" s="384"/>
      <c r="GU92" s="384"/>
      <c r="GV92" s="384"/>
      <c r="GW92" s="384"/>
      <c r="GX92" s="384"/>
      <c r="GY92" s="384"/>
      <c r="GZ92" s="384"/>
      <c r="HA92" s="384"/>
      <c r="HB92" s="384"/>
      <c r="HC92" s="384"/>
      <c r="HD92" s="384"/>
      <c r="HE92" s="384"/>
      <c r="HF92" s="384"/>
      <c r="HG92" s="384"/>
      <c r="HH92" s="384"/>
      <c r="HI92" s="384"/>
      <c r="HJ92" s="384"/>
      <c r="HK92" s="384"/>
      <c r="HL92" s="384"/>
      <c r="HM92" s="384"/>
      <c r="HN92" s="384"/>
      <c r="HO92" s="384"/>
      <c r="HP92" s="384"/>
      <c r="HQ92" s="384"/>
      <c r="HR92" s="384"/>
      <c r="HS92" s="384"/>
      <c r="HT92" s="384"/>
      <c r="HU92" s="384"/>
      <c r="HV92" s="384"/>
      <c r="HW92" s="384"/>
      <c r="HX92" s="384"/>
      <c r="HY92" s="384"/>
      <c r="HZ92" s="384"/>
      <c r="IA92" s="384"/>
      <c r="IB92" s="384"/>
      <c r="IC92" s="384"/>
      <c r="ID92" s="384"/>
      <c r="IE92" s="384"/>
      <c r="IF92" s="384"/>
      <c r="IG92" s="384"/>
      <c r="IH92" s="384"/>
      <c r="II92" s="384"/>
      <c r="IJ92" s="384"/>
      <c r="IK92" s="384"/>
      <c r="IL92" s="384"/>
      <c r="IM92" s="384"/>
      <c r="IN92" s="384"/>
      <c r="IO92" s="384"/>
      <c r="IP92" s="384"/>
      <c r="IQ92" s="384"/>
      <c r="IR92" s="384"/>
      <c r="IS92" s="384"/>
      <c r="IT92" s="384"/>
      <c r="IU92" s="384"/>
      <c r="IV92" s="384"/>
      <c r="IW92" s="384"/>
      <c r="IX92" s="384"/>
      <c r="IY92" s="384"/>
      <c r="IZ92" s="384"/>
      <c r="JA92" s="384"/>
      <c r="JB92" s="384"/>
      <c r="JC92" s="384"/>
      <c r="JD92" s="384"/>
      <c r="JE92" s="384"/>
      <c r="JF92" s="384"/>
      <c r="JG92" s="384"/>
      <c r="JH92" s="384"/>
      <c r="JI92" s="384"/>
      <c r="JJ92" s="384"/>
      <c r="JK92" s="384"/>
      <c r="JL92" s="384"/>
      <c r="JM92" s="384"/>
      <c r="JN92" s="384"/>
      <c r="JO92" s="384"/>
      <c r="JP92" s="384"/>
      <c r="JQ92" s="384"/>
      <c r="JR92" s="384"/>
      <c r="JS92" s="384"/>
      <c r="JT92" s="384"/>
      <c r="JU92" s="384"/>
      <c r="JV92" s="384"/>
      <c r="JW92" s="384"/>
      <c r="JX92" s="384"/>
      <c r="JY92" s="384"/>
      <c r="JZ92" s="384"/>
      <c r="KA92" s="384"/>
      <c r="KB92" s="384"/>
      <c r="KC92" s="384"/>
      <c r="KD92" s="384"/>
      <c r="KE92" s="384"/>
      <c r="KF92" s="384"/>
      <c r="KG92" s="384"/>
      <c r="KH92" s="384"/>
      <c r="KI92" s="384"/>
      <c r="KJ92" s="384"/>
      <c r="KK92" s="384"/>
      <c r="KL92" s="384"/>
      <c r="KM92" s="384"/>
      <c r="KN92" s="384"/>
      <c r="KO92" s="384"/>
      <c r="KP92" s="384"/>
      <c r="KQ92" s="384"/>
      <c r="KR92" s="384"/>
      <c r="KS92" s="384"/>
      <c r="KT92" s="384"/>
      <c r="KU92" s="384"/>
      <c r="KV92" s="384"/>
      <c r="KW92" s="384"/>
      <c r="KX92" s="384"/>
      <c r="KY92" s="384"/>
      <c r="KZ92" s="384"/>
      <c r="LA92" s="384"/>
      <c r="LB92" s="384"/>
      <c r="LC92" s="384"/>
      <c r="LD92" s="384"/>
      <c r="LE92" s="384"/>
      <c r="LF92" s="384"/>
      <c r="LG92" s="384"/>
      <c r="LH92" s="384"/>
      <c r="LI92" s="384"/>
      <c r="LJ92" s="384"/>
      <c r="LK92" s="384"/>
      <c r="LL92" s="384"/>
      <c r="LM92" s="384"/>
      <c r="LN92" s="384"/>
      <c r="LO92" s="384"/>
      <c r="LP92" s="384"/>
      <c r="LQ92" s="384"/>
      <c r="LR92" s="384"/>
      <c r="LS92" s="384"/>
      <c r="LT92" s="384"/>
      <c r="LU92" s="384"/>
      <c r="LV92" s="384"/>
      <c r="LW92" s="384"/>
      <c r="LX92" s="384"/>
      <c r="LY92" s="384"/>
      <c r="LZ92" s="384"/>
      <c r="MA92" s="384"/>
      <c r="MB92" s="384"/>
      <c r="MC92" s="384"/>
      <c r="MD92" s="384"/>
      <c r="ME92" s="384"/>
      <c r="MF92" s="384"/>
      <c r="MG92" s="384"/>
      <c r="MH92" s="384"/>
      <c r="MI92" s="384"/>
      <c r="MJ92" s="384"/>
      <c r="MK92" s="384"/>
      <c r="ML92" s="384"/>
      <c r="MM92" s="384"/>
      <c r="MN92" s="384"/>
      <c r="MO92" s="384"/>
      <c r="MP92" s="384"/>
      <c r="MQ92" s="384"/>
      <c r="MR92" s="384"/>
      <c r="MS92" s="384"/>
      <c r="MT92" s="384"/>
      <c r="MU92" s="384"/>
      <c r="MV92" s="384"/>
      <c r="MW92" s="384"/>
      <c r="MX92" s="384"/>
      <c r="MY92" s="384"/>
      <c r="MZ92" s="384"/>
      <c r="NA92" s="384"/>
      <c r="NB92" s="384"/>
      <c r="NC92" s="384"/>
      <c r="ND92" s="384"/>
      <c r="NE92" s="384"/>
      <c r="NF92" s="384"/>
      <c r="NG92" s="384"/>
      <c r="NH92" s="384"/>
      <c r="NI92" s="384"/>
      <c r="NJ92" s="384"/>
      <c r="NK92" s="384"/>
      <c r="NL92" s="384"/>
      <c r="NM92" s="384"/>
      <c r="NN92" s="384"/>
      <c r="NO92" s="384"/>
      <c r="NP92" s="384"/>
      <c r="NQ92" s="384"/>
      <c r="NR92" s="384"/>
      <c r="NS92" s="384"/>
      <c r="NT92" s="384"/>
      <c r="NU92" s="384"/>
      <c r="NV92" s="384"/>
      <c r="NW92" s="384"/>
      <c r="NX92" s="384"/>
      <c r="NY92" s="384"/>
      <c r="NZ92" s="384"/>
      <c r="OA92" s="384"/>
      <c r="OB92" s="384"/>
      <c r="OC92" s="384"/>
      <c r="OD92" s="384"/>
      <c r="OE92" s="384"/>
      <c r="OF92" s="384"/>
      <c r="OG92" s="384"/>
      <c r="OH92" s="384"/>
      <c r="OI92" s="384"/>
      <c r="OJ92" s="384"/>
      <c r="OK92" s="384"/>
      <c r="OL92" s="384"/>
      <c r="OM92" s="384"/>
      <c r="ON92" s="384"/>
      <c r="OO92" s="384"/>
      <c r="OP92" s="384"/>
      <c r="OQ92" s="384"/>
      <c r="OR92" s="384"/>
      <c r="OS92" s="384"/>
      <c r="OT92" s="384"/>
      <c r="OU92" s="384"/>
      <c r="OV92" s="384"/>
      <c r="OW92" s="384"/>
      <c r="OX92" s="384"/>
      <c r="OY92" s="384"/>
      <c r="OZ92" s="384"/>
      <c r="PA92" s="384"/>
      <c r="PB92" s="384"/>
      <c r="PC92" s="384"/>
      <c r="PD92" s="384"/>
      <c r="PE92" s="384"/>
      <c r="PF92" s="384"/>
      <c r="PG92" s="384"/>
      <c r="PH92" s="384"/>
      <c r="PI92" s="384"/>
      <c r="PJ92" s="384"/>
      <c r="PK92" s="384"/>
      <c r="PL92" s="384"/>
      <c r="PM92" s="384"/>
      <c r="PN92" s="384"/>
      <c r="PO92" s="384"/>
      <c r="PP92" s="384"/>
      <c r="PQ92" s="384"/>
      <c r="PR92" s="384"/>
      <c r="PS92" s="384"/>
      <c r="PT92" s="384"/>
      <c r="PU92" s="384"/>
      <c r="PV92" s="384"/>
      <c r="PW92" s="384"/>
      <c r="PX92" s="384"/>
      <c r="PY92" s="384"/>
      <c r="PZ92" s="384"/>
      <c r="QA92" s="384"/>
      <c r="QB92" s="384"/>
      <c r="QC92" s="384"/>
      <c r="QD92" s="384"/>
      <c r="QE92" s="384"/>
      <c r="QF92" s="384"/>
      <c r="QG92" s="384"/>
      <c r="QH92" s="384"/>
      <c r="QI92" s="384"/>
      <c r="QJ92" s="384"/>
      <c r="QK92" s="384"/>
      <c r="QL92" s="384"/>
      <c r="QM92" s="384"/>
      <c r="QN92" s="384"/>
      <c r="QO92" s="384"/>
      <c r="QP92" s="384"/>
      <c r="QQ92" s="384"/>
      <c r="QR92" s="384"/>
      <c r="QS92" s="384"/>
      <c r="QT92" s="384"/>
      <c r="QU92" s="384"/>
      <c r="QV92" s="384"/>
      <c r="QW92" s="384"/>
      <c r="QX92" s="384"/>
      <c r="QY92" s="384"/>
      <c r="QZ92" s="384"/>
      <c r="RA92" s="384"/>
      <c r="RB92" s="384"/>
      <c r="RC92" s="384"/>
      <c r="RD92" s="384"/>
      <c r="RE92" s="384"/>
      <c r="RF92" s="384"/>
      <c r="RG92" s="384"/>
      <c r="RH92" s="384"/>
      <c r="RI92" s="384"/>
      <c r="RJ92" s="384"/>
      <c r="RK92" s="384"/>
      <c r="RL92" s="384"/>
      <c r="RM92" s="384"/>
      <c r="RN92" s="384"/>
      <c r="RO92" s="384"/>
      <c r="RP92" s="384"/>
      <c r="RQ92" s="384"/>
      <c r="RR92" s="384"/>
      <c r="RS92" s="384"/>
      <c r="RT92" s="384"/>
      <c r="RU92" s="384"/>
      <c r="RV92" s="384"/>
      <c r="RW92" s="384"/>
      <c r="RX92" s="384"/>
      <c r="RY92" s="384"/>
      <c r="RZ92" s="384"/>
      <c r="SA92" s="384"/>
      <c r="SB92" s="384"/>
      <c r="SC92" s="384"/>
      <c r="SD92" s="384"/>
      <c r="SE92" s="384"/>
      <c r="SF92" s="384"/>
      <c r="SG92" s="384"/>
      <c r="SH92" s="384"/>
      <c r="SI92" s="384"/>
      <c r="SJ92" s="384"/>
      <c r="SK92" s="384"/>
      <c r="SL92" s="384"/>
      <c r="SM92" s="384"/>
      <c r="SN92" s="384"/>
      <c r="SO92" s="384"/>
      <c r="SP92" s="384"/>
      <c r="SQ92" s="384"/>
      <c r="SR92" s="384"/>
      <c r="SS92" s="384"/>
      <c r="ST92" s="384"/>
      <c r="SU92" s="384"/>
      <c r="SV92" s="384"/>
      <c r="SW92" s="384"/>
      <c r="SX92" s="384"/>
      <c r="SY92" s="384"/>
      <c r="SZ92" s="384"/>
      <c r="TA92" s="384"/>
      <c r="TB92" s="384"/>
      <c r="TC92" s="384"/>
      <c r="TD92" s="384"/>
      <c r="TE92" s="384"/>
      <c r="TF92" s="384"/>
      <c r="TG92" s="384"/>
      <c r="TH92" s="384"/>
      <c r="TI92" s="384"/>
      <c r="TJ92" s="384"/>
      <c r="TK92" s="384"/>
      <c r="TL92" s="384"/>
      <c r="TM92" s="384"/>
      <c r="TN92" s="384"/>
      <c r="TO92" s="384"/>
      <c r="TP92" s="384"/>
      <c r="TQ92" s="384"/>
      <c r="TR92" s="384"/>
      <c r="TS92" s="384"/>
      <c r="TT92" s="384"/>
      <c r="TU92" s="384"/>
      <c r="TV92" s="384"/>
      <c r="TW92" s="384"/>
      <c r="TX92" s="384"/>
      <c r="TY92" s="384"/>
      <c r="TZ92" s="384"/>
      <c r="UA92" s="384"/>
      <c r="UB92" s="384"/>
      <c r="UC92" s="384"/>
      <c r="UD92" s="384"/>
      <c r="UE92" s="384"/>
      <c r="UF92" s="384"/>
      <c r="UG92" s="384"/>
      <c r="UH92" s="384"/>
      <c r="UI92" s="384"/>
      <c r="UJ92" s="384"/>
      <c r="UK92" s="384"/>
      <c r="UL92" s="384"/>
      <c r="UM92" s="384"/>
      <c r="UN92" s="384"/>
      <c r="UO92" s="384"/>
      <c r="UP92" s="384"/>
      <c r="UQ92" s="384"/>
      <c r="UR92" s="384"/>
      <c r="US92" s="384"/>
      <c r="UT92" s="384"/>
      <c r="UU92" s="384"/>
      <c r="UV92" s="384"/>
      <c r="UW92" s="384"/>
      <c r="UX92" s="384"/>
      <c r="UY92" s="384"/>
      <c r="UZ92" s="384"/>
      <c r="VA92" s="384"/>
      <c r="VB92" s="384"/>
      <c r="VC92" s="384"/>
      <c r="VD92" s="384"/>
      <c r="VE92" s="384"/>
      <c r="VF92" s="384"/>
      <c r="VG92" s="384"/>
      <c r="VH92" s="384"/>
      <c r="VI92" s="384"/>
      <c r="VJ92" s="384"/>
      <c r="VK92" s="384"/>
      <c r="VL92" s="384"/>
      <c r="VM92" s="384"/>
      <c r="VN92" s="384"/>
      <c r="VO92" s="384"/>
      <c r="VP92" s="384"/>
      <c r="VQ92" s="384"/>
      <c r="VR92" s="384"/>
      <c r="VS92" s="384"/>
      <c r="VT92" s="384"/>
      <c r="VU92" s="384"/>
      <c r="VV92" s="384"/>
      <c r="VW92" s="384"/>
      <c r="VX92" s="384"/>
      <c r="VY92" s="384"/>
      <c r="VZ92" s="384"/>
      <c r="WA92" s="384"/>
      <c r="WB92" s="384"/>
      <c r="WC92" s="384"/>
      <c r="WD92" s="384"/>
      <c r="WE92" s="384"/>
      <c r="WF92" s="384"/>
      <c r="WG92" s="384"/>
      <c r="WH92" s="384"/>
      <c r="WI92" s="384"/>
      <c r="WJ92" s="384"/>
      <c r="WK92" s="384"/>
      <c r="WL92" s="384"/>
      <c r="WM92" s="384"/>
      <c r="WN92" s="384"/>
      <c r="WO92" s="384"/>
      <c r="WP92" s="384"/>
      <c r="WQ92" s="384"/>
      <c r="WR92" s="384"/>
      <c r="WS92" s="384"/>
      <c r="WT92" s="384"/>
      <c r="WU92" s="384"/>
      <c r="WV92" s="384"/>
      <c r="WW92" s="384"/>
      <c r="WX92" s="384"/>
      <c r="WY92" s="384"/>
      <c r="WZ92" s="384"/>
      <c r="XA92" s="384"/>
      <c r="XB92" s="384"/>
      <c r="XC92" s="384"/>
      <c r="XD92" s="384"/>
      <c r="XE92" s="384"/>
      <c r="XF92" s="384"/>
    </row>
    <row r="93" spans="1:630" s="111" customFormat="1" ht="28.5" x14ac:dyDescent="0.2">
      <c r="A93" s="383"/>
      <c r="B93" s="440" t="s">
        <v>2772</v>
      </c>
      <c r="C93" s="379" t="s">
        <v>75</v>
      </c>
      <c r="D93" s="388"/>
      <c r="E93" s="379" t="s">
        <v>5819</v>
      </c>
      <c r="F93" s="379" t="s">
        <v>7381</v>
      </c>
      <c r="G93" s="379" t="s">
        <v>7289</v>
      </c>
      <c r="H93" s="379" t="s">
        <v>8376</v>
      </c>
      <c r="I93" s="288" t="s">
        <v>968</v>
      </c>
      <c r="J93" s="461" t="s">
        <v>8361</v>
      </c>
      <c r="K93" s="461" t="s">
        <v>8371</v>
      </c>
      <c r="L93" s="108" t="s">
        <v>5962</v>
      </c>
      <c r="M93" s="288" t="s">
        <v>3793</v>
      </c>
      <c r="N93" s="288" t="s">
        <v>6340</v>
      </c>
      <c r="O93" s="288">
        <v>65162</v>
      </c>
      <c r="P93" s="426">
        <v>39845</v>
      </c>
      <c r="Q93" s="426">
        <v>41669</v>
      </c>
      <c r="R93" s="390">
        <f>Q93</f>
        <v>41669</v>
      </c>
      <c r="S93" s="390"/>
      <c r="T93" s="399">
        <f ca="1">TODAY()</f>
        <v>42277</v>
      </c>
      <c r="U93" s="286">
        <f ca="1">DAYS360(T93,Q93)</f>
        <v>-600</v>
      </c>
      <c r="V93" s="428">
        <v>27966</v>
      </c>
      <c r="W93" s="428">
        <v>27966</v>
      </c>
      <c r="X93" s="428"/>
      <c r="Y93" s="428"/>
      <c r="Z93" s="392"/>
      <c r="AA93" s="408" t="s">
        <v>841</v>
      </c>
      <c r="AB93" s="408">
        <v>6.6</v>
      </c>
      <c r="AC93" s="408"/>
      <c r="AD93" s="388"/>
      <c r="AE93" s="375"/>
      <c r="AF93" s="375"/>
      <c r="AG93" s="375"/>
      <c r="AH93" s="375"/>
      <c r="AI93" s="375"/>
      <c r="AJ93" s="375"/>
      <c r="AK93" s="375"/>
      <c r="AL93" s="375"/>
      <c r="AM93" s="375"/>
      <c r="AN93" s="375"/>
      <c r="AO93" s="375"/>
      <c r="AP93" s="375"/>
      <c r="AQ93" s="375"/>
      <c r="AR93" s="375"/>
      <c r="AS93" s="375"/>
      <c r="AT93" s="375"/>
      <c r="AU93" s="375"/>
      <c r="AV93" s="375"/>
      <c r="AW93" s="375"/>
      <c r="AX93" s="375"/>
      <c r="AY93" s="375"/>
      <c r="AZ93" s="375"/>
      <c r="BA93" s="375"/>
      <c r="BB93" s="375"/>
      <c r="BC93" s="375"/>
      <c r="BD93" s="375"/>
      <c r="BE93" s="375"/>
      <c r="BF93" s="375"/>
      <c r="BG93" s="375"/>
      <c r="BH93" s="375"/>
      <c r="BI93" s="375"/>
      <c r="BJ93" s="375"/>
      <c r="BK93" s="375"/>
      <c r="BL93" s="375"/>
      <c r="BM93" s="375"/>
      <c r="BN93" s="375"/>
      <c r="BO93" s="375"/>
      <c r="BP93" s="375"/>
      <c r="BQ93" s="375"/>
      <c r="BR93" s="375"/>
      <c r="BS93" s="375"/>
      <c r="BT93" s="375"/>
      <c r="BU93" s="375"/>
      <c r="BV93" s="375"/>
      <c r="BW93" s="375"/>
      <c r="BX93" s="375"/>
      <c r="BY93" s="375"/>
      <c r="BZ93" s="375"/>
      <c r="CA93" s="375"/>
      <c r="CB93" s="375"/>
      <c r="CC93" s="375"/>
      <c r="CD93" s="375"/>
      <c r="CE93" s="375"/>
      <c r="CF93" s="375"/>
      <c r="CG93" s="375"/>
      <c r="CH93" s="375"/>
      <c r="CI93" s="375"/>
      <c r="CJ93" s="375"/>
      <c r="CK93" s="375"/>
      <c r="CL93" s="375"/>
      <c r="CM93" s="375"/>
      <c r="CN93" s="375"/>
      <c r="CO93" s="375"/>
      <c r="CP93" s="375"/>
      <c r="CQ93" s="375"/>
      <c r="CR93" s="375"/>
      <c r="CS93" s="375"/>
      <c r="CT93" s="375"/>
      <c r="CU93" s="375"/>
      <c r="CV93" s="375"/>
      <c r="CW93" s="375"/>
      <c r="CX93" s="375"/>
      <c r="CY93" s="375"/>
      <c r="CZ93" s="375"/>
      <c r="DA93" s="375"/>
      <c r="DB93" s="375"/>
      <c r="DC93" s="375"/>
      <c r="DD93" s="375"/>
      <c r="DE93" s="375"/>
      <c r="DF93" s="375"/>
      <c r="DG93" s="375"/>
      <c r="DH93" s="375"/>
      <c r="DI93" s="375"/>
      <c r="DJ93" s="375"/>
      <c r="DK93" s="375"/>
      <c r="DL93" s="375"/>
      <c r="DM93" s="375"/>
      <c r="DN93" s="375"/>
      <c r="DO93" s="375"/>
      <c r="DP93" s="375"/>
      <c r="DQ93" s="384"/>
      <c r="DR93" s="384"/>
      <c r="DS93" s="384"/>
      <c r="DT93" s="384"/>
      <c r="DU93" s="384"/>
      <c r="DV93" s="384"/>
      <c r="DW93" s="384"/>
      <c r="DX93" s="384"/>
      <c r="DY93" s="384"/>
      <c r="DZ93" s="384"/>
      <c r="EA93" s="384"/>
      <c r="EB93" s="384"/>
      <c r="EC93" s="384"/>
      <c r="ED93" s="384"/>
      <c r="EE93" s="384"/>
      <c r="EF93" s="384"/>
      <c r="EG93" s="384"/>
      <c r="EH93" s="384"/>
      <c r="EI93" s="384"/>
      <c r="EJ93" s="384"/>
      <c r="EK93" s="384"/>
      <c r="EL93" s="384"/>
      <c r="EM93" s="384"/>
      <c r="EN93" s="384"/>
      <c r="EO93" s="384"/>
      <c r="EP93" s="384"/>
      <c r="EQ93" s="384"/>
      <c r="ER93" s="384"/>
      <c r="ES93" s="384"/>
      <c r="ET93" s="384"/>
      <c r="EU93" s="384"/>
      <c r="EV93" s="384"/>
      <c r="EW93" s="384"/>
      <c r="EX93" s="384"/>
      <c r="EY93" s="384"/>
      <c r="EZ93" s="384"/>
      <c r="FA93" s="384"/>
      <c r="FB93" s="384"/>
      <c r="FC93" s="384"/>
      <c r="FD93" s="384"/>
      <c r="FE93" s="384"/>
      <c r="FF93" s="384"/>
      <c r="FG93" s="384"/>
      <c r="FH93" s="384"/>
      <c r="FI93" s="384"/>
      <c r="FJ93" s="384"/>
      <c r="FK93" s="384"/>
      <c r="FL93" s="384"/>
      <c r="FM93" s="384"/>
      <c r="FN93" s="384"/>
      <c r="FO93" s="384"/>
      <c r="FP93" s="384"/>
      <c r="FQ93" s="384"/>
      <c r="FR93" s="384"/>
      <c r="FS93" s="384"/>
      <c r="FT93" s="384"/>
      <c r="FU93" s="384"/>
      <c r="FV93" s="384"/>
      <c r="FW93" s="384"/>
      <c r="FX93" s="384"/>
      <c r="FY93" s="384"/>
      <c r="FZ93" s="384"/>
      <c r="GA93" s="384"/>
      <c r="GB93" s="384"/>
      <c r="GC93" s="384"/>
      <c r="GD93" s="384"/>
      <c r="GE93" s="384"/>
      <c r="GF93" s="384"/>
      <c r="GG93" s="384"/>
      <c r="GH93" s="384"/>
      <c r="GI93" s="384"/>
      <c r="GJ93" s="384"/>
      <c r="GK93" s="384"/>
      <c r="GL93" s="384"/>
      <c r="GM93" s="384"/>
      <c r="GN93" s="384"/>
      <c r="GO93" s="384"/>
      <c r="GP93" s="384"/>
      <c r="GQ93" s="384"/>
      <c r="GR93" s="384"/>
      <c r="GS93" s="384"/>
      <c r="GT93" s="384"/>
      <c r="GU93" s="384"/>
      <c r="GV93" s="384"/>
      <c r="GW93" s="384"/>
      <c r="GX93" s="384"/>
      <c r="GY93" s="384"/>
      <c r="GZ93" s="384"/>
      <c r="HA93" s="384"/>
      <c r="HB93" s="384"/>
      <c r="HC93" s="384"/>
      <c r="HD93" s="384"/>
      <c r="HE93" s="384"/>
      <c r="HF93" s="384"/>
      <c r="HG93" s="384"/>
      <c r="HH93" s="384"/>
      <c r="HI93" s="384"/>
      <c r="HJ93" s="384"/>
      <c r="HK93" s="384"/>
      <c r="HL93" s="384"/>
      <c r="HM93" s="384"/>
      <c r="HN93" s="384"/>
      <c r="HO93" s="384"/>
      <c r="HP93" s="384"/>
      <c r="HQ93" s="384"/>
      <c r="HR93" s="384"/>
      <c r="HS93" s="384"/>
      <c r="HT93" s="384"/>
      <c r="HU93" s="384"/>
      <c r="HV93" s="384"/>
      <c r="HW93" s="384"/>
      <c r="HX93" s="384"/>
      <c r="HY93" s="384"/>
      <c r="HZ93" s="384"/>
      <c r="IA93" s="384"/>
      <c r="IB93" s="384"/>
      <c r="IC93" s="384"/>
      <c r="ID93" s="384"/>
      <c r="IE93" s="384"/>
      <c r="IF93" s="384"/>
      <c r="IG93" s="384"/>
      <c r="IH93" s="384"/>
      <c r="II93" s="384"/>
      <c r="IJ93" s="384"/>
      <c r="IK93" s="384"/>
      <c r="IL93" s="384"/>
      <c r="IM93" s="384"/>
      <c r="IN93" s="384"/>
      <c r="IO93" s="384"/>
      <c r="IP93" s="384"/>
      <c r="IQ93" s="384"/>
      <c r="IR93" s="384"/>
      <c r="IS93" s="384"/>
      <c r="IT93" s="384"/>
      <c r="IU93" s="384"/>
      <c r="IV93" s="384"/>
      <c r="IW93" s="384"/>
      <c r="IX93" s="384"/>
      <c r="IY93" s="384"/>
      <c r="IZ93" s="384"/>
      <c r="JA93" s="384"/>
      <c r="JB93" s="384"/>
      <c r="JC93" s="384"/>
      <c r="JD93" s="384"/>
      <c r="JE93" s="384"/>
      <c r="JF93" s="384"/>
      <c r="JG93" s="384"/>
      <c r="JH93" s="384"/>
      <c r="JI93" s="384"/>
      <c r="JJ93" s="384"/>
      <c r="JK93" s="384"/>
      <c r="JL93" s="384"/>
      <c r="JM93" s="384"/>
      <c r="JN93" s="384"/>
      <c r="JO93" s="384"/>
      <c r="JP93" s="384"/>
      <c r="JQ93" s="384"/>
      <c r="JR93" s="384"/>
      <c r="JS93" s="384"/>
      <c r="JT93" s="384"/>
      <c r="JU93" s="384"/>
      <c r="JV93" s="384"/>
      <c r="JW93" s="384"/>
      <c r="JX93" s="384"/>
      <c r="JY93" s="384"/>
      <c r="JZ93" s="384"/>
      <c r="KA93" s="384"/>
      <c r="KB93" s="384"/>
      <c r="KC93" s="384"/>
      <c r="KD93" s="384"/>
      <c r="KE93" s="384"/>
      <c r="KF93" s="384"/>
      <c r="KG93" s="384"/>
      <c r="KH93" s="384"/>
      <c r="KI93" s="384"/>
      <c r="KJ93" s="384"/>
      <c r="KK93" s="384"/>
      <c r="KL93" s="384"/>
      <c r="KM93" s="384"/>
      <c r="KN93" s="384"/>
      <c r="KO93" s="384"/>
      <c r="KP93" s="384"/>
      <c r="KQ93" s="384"/>
      <c r="KR93" s="384"/>
      <c r="KS93" s="384"/>
      <c r="KT93" s="384"/>
      <c r="KU93" s="384"/>
      <c r="KV93" s="384"/>
      <c r="KW93" s="384"/>
      <c r="KX93" s="384"/>
      <c r="KY93" s="384"/>
      <c r="KZ93" s="384"/>
      <c r="LA93" s="384"/>
      <c r="LB93" s="384"/>
      <c r="LC93" s="384"/>
      <c r="LD93" s="384"/>
      <c r="LE93" s="384"/>
      <c r="LF93" s="384"/>
      <c r="LG93" s="384"/>
      <c r="LH93" s="384"/>
      <c r="LI93" s="384"/>
      <c r="LJ93" s="384"/>
      <c r="LK93" s="384"/>
      <c r="LL93" s="384"/>
      <c r="LM93" s="384"/>
      <c r="LN93" s="384"/>
      <c r="LO93" s="384"/>
      <c r="LP93" s="384"/>
      <c r="LQ93" s="384"/>
      <c r="LR93" s="384"/>
      <c r="LS93" s="384"/>
      <c r="LT93" s="384"/>
      <c r="LU93" s="384"/>
      <c r="LV93" s="384"/>
      <c r="LW93" s="384"/>
      <c r="LX93" s="384"/>
      <c r="LY93" s="384"/>
      <c r="LZ93" s="384"/>
      <c r="MA93" s="384"/>
      <c r="MB93" s="384"/>
      <c r="MC93" s="384"/>
      <c r="MD93" s="384"/>
      <c r="ME93" s="384"/>
      <c r="MF93" s="384"/>
      <c r="MG93" s="384"/>
      <c r="MH93" s="384"/>
      <c r="MI93" s="384"/>
      <c r="MJ93" s="384"/>
      <c r="MK93" s="384"/>
      <c r="ML93" s="384"/>
      <c r="MM93" s="384"/>
      <c r="MN93" s="384"/>
      <c r="MO93" s="384"/>
      <c r="MP93" s="384"/>
      <c r="MQ93" s="384"/>
      <c r="MR93" s="384"/>
      <c r="MS93" s="384"/>
      <c r="MT93" s="384"/>
      <c r="MU93" s="384"/>
      <c r="MV93" s="384"/>
      <c r="MW93" s="384"/>
      <c r="MX93" s="384"/>
      <c r="MY93" s="384"/>
      <c r="MZ93" s="384"/>
      <c r="NA93" s="384"/>
      <c r="NB93" s="384"/>
      <c r="NC93" s="384"/>
      <c r="ND93" s="384"/>
      <c r="NE93" s="384"/>
      <c r="NF93" s="384"/>
      <c r="NG93" s="384"/>
      <c r="NH93" s="384"/>
      <c r="NI93" s="384"/>
      <c r="NJ93" s="384"/>
      <c r="NK93" s="384"/>
      <c r="NL93" s="384"/>
      <c r="NM93" s="384"/>
      <c r="NN93" s="384"/>
      <c r="NO93" s="384"/>
      <c r="NP93" s="384"/>
      <c r="NQ93" s="384"/>
      <c r="NR93" s="384"/>
      <c r="NS93" s="384"/>
      <c r="NT93" s="384"/>
      <c r="NU93" s="384"/>
      <c r="NV93" s="384"/>
      <c r="NW93" s="384"/>
      <c r="NX93" s="384"/>
      <c r="NY93" s="384"/>
      <c r="NZ93" s="384"/>
      <c r="OA93" s="384"/>
      <c r="OB93" s="384"/>
      <c r="OC93" s="384"/>
      <c r="OD93" s="384"/>
      <c r="OE93" s="384"/>
      <c r="OF93" s="384"/>
      <c r="OG93" s="384"/>
      <c r="OH93" s="384"/>
      <c r="OI93" s="384"/>
      <c r="OJ93" s="384"/>
      <c r="OK93" s="384"/>
      <c r="OL93" s="384"/>
      <c r="OM93" s="384"/>
      <c r="ON93" s="384"/>
      <c r="OO93" s="384"/>
      <c r="OP93" s="384"/>
      <c r="OQ93" s="384"/>
      <c r="OR93" s="384"/>
      <c r="OS93" s="384"/>
      <c r="OT93" s="384"/>
      <c r="OU93" s="384"/>
      <c r="OV93" s="384"/>
      <c r="OW93" s="384"/>
      <c r="OX93" s="384"/>
      <c r="OY93" s="384"/>
      <c r="OZ93" s="384"/>
      <c r="PA93" s="384"/>
      <c r="PB93" s="384"/>
      <c r="PC93" s="384"/>
      <c r="PD93" s="384"/>
      <c r="PE93" s="384"/>
      <c r="PF93" s="384"/>
      <c r="PG93" s="384"/>
      <c r="PH93" s="384"/>
      <c r="PI93" s="384"/>
      <c r="PJ93" s="384"/>
      <c r="PK93" s="384"/>
      <c r="PL93" s="384"/>
      <c r="PM93" s="384"/>
      <c r="PN93" s="384"/>
      <c r="PO93" s="384"/>
      <c r="PP93" s="384"/>
      <c r="PQ93" s="384"/>
      <c r="PR93" s="384"/>
      <c r="PS93" s="384"/>
      <c r="PT93" s="384"/>
      <c r="PU93" s="384"/>
      <c r="PV93" s="384"/>
      <c r="PW93" s="384"/>
      <c r="PX93" s="384"/>
      <c r="PY93" s="384"/>
      <c r="PZ93" s="384"/>
      <c r="QA93" s="384"/>
      <c r="QB93" s="384"/>
      <c r="QC93" s="384"/>
      <c r="QD93" s="384"/>
      <c r="QE93" s="384"/>
      <c r="QF93" s="384"/>
      <c r="QG93" s="384"/>
      <c r="QH93" s="384"/>
      <c r="QI93" s="384"/>
      <c r="QJ93" s="384"/>
      <c r="QK93" s="384"/>
      <c r="QL93" s="384"/>
      <c r="QM93" s="384"/>
      <c r="QN93" s="384"/>
      <c r="QO93" s="384"/>
      <c r="QP93" s="384"/>
      <c r="QQ93" s="384"/>
      <c r="QR93" s="384"/>
      <c r="QS93" s="384"/>
      <c r="QT93" s="384"/>
      <c r="QU93" s="384"/>
      <c r="QV93" s="384"/>
      <c r="QW93" s="384"/>
      <c r="QX93" s="384"/>
      <c r="QY93" s="384"/>
      <c r="QZ93" s="384"/>
      <c r="RA93" s="384"/>
      <c r="RB93" s="384"/>
      <c r="RC93" s="384"/>
      <c r="RD93" s="384"/>
      <c r="RE93" s="384"/>
      <c r="RF93" s="384"/>
      <c r="RG93" s="384"/>
      <c r="RH93" s="384"/>
      <c r="RI93" s="384"/>
      <c r="RJ93" s="384"/>
      <c r="RK93" s="384"/>
      <c r="RL93" s="384"/>
      <c r="RM93" s="384"/>
      <c r="RN93" s="384"/>
      <c r="RO93" s="384"/>
      <c r="RP93" s="384"/>
      <c r="RQ93" s="384"/>
      <c r="RR93" s="384"/>
      <c r="RS93" s="384"/>
      <c r="RT93" s="384"/>
      <c r="RU93" s="384"/>
      <c r="RV93" s="384"/>
      <c r="RW93" s="384"/>
      <c r="RX93" s="384"/>
      <c r="RY93" s="384"/>
      <c r="RZ93" s="384"/>
      <c r="SA93" s="384"/>
      <c r="SB93" s="384"/>
      <c r="SC93" s="384"/>
      <c r="SD93" s="384"/>
      <c r="SE93" s="384"/>
      <c r="SF93" s="384"/>
      <c r="SG93" s="384"/>
      <c r="SH93" s="384"/>
      <c r="SI93" s="384"/>
      <c r="SJ93" s="384"/>
      <c r="SK93" s="384"/>
      <c r="SL93" s="384"/>
      <c r="SM93" s="384"/>
      <c r="SN93" s="384"/>
      <c r="SO93" s="384"/>
      <c r="SP93" s="384"/>
      <c r="SQ93" s="384"/>
      <c r="SR93" s="384"/>
      <c r="SS93" s="384"/>
      <c r="ST93" s="384"/>
      <c r="SU93" s="384"/>
      <c r="SV93" s="384"/>
      <c r="SW93" s="384"/>
      <c r="SX93" s="384"/>
      <c r="SY93" s="384"/>
      <c r="SZ93" s="384"/>
      <c r="TA93" s="384"/>
      <c r="TB93" s="384"/>
      <c r="TC93" s="384"/>
      <c r="TD93" s="384"/>
      <c r="TE93" s="384"/>
      <c r="TF93" s="384"/>
      <c r="TG93" s="384"/>
      <c r="TH93" s="384"/>
      <c r="TI93" s="384"/>
      <c r="TJ93" s="384"/>
      <c r="TK93" s="384"/>
      <c r="TL93" s="384"/>
      <c r="TM93" s="384"/>
      <c r="TN93" s="384"/>
      <c r="TO93" s="384"/>
      <c r="TP93" s="384"/>
      <c r="TQ93" s="384"/>
      <c r="TR93" s="384"/>
      <c r="TS93" s="384"/>
      <c r="TT93" s="384"/>
      <c r="TU93" s="384"/>
      <c r="TV93" s="384"/>
      <c r="TW93" s="384"/>
      <c r="TX93" s="384"/>
      <c r="TY93" s="384"/>
      <c r="TZ93" s="384"/>
      <c r="UA93" s="384"/>
      <c r="UB93" s="384"/>
      <c r="UC93" s="384"/>
      <c r="UD93" s="384"/>
      <c r="UE93" s="384"/>
      <c r="UF93" s="384"/>
      <c r="UG93" s="384"/>
      <c r="UH93" s="384"/>
      <c r="UI93" s="384"/>
      <c r="UJ93" s="384"/>
      <c r="UK93" s="384"/>
      <c r="UL93" s="384"/>
      <c r="UM93" s="384"/>
      <c r="UN93" s="384"/>
      <c r="UO93" s="384"/>
      <c r="UP93" s="384"/>
      <c r="UQ93" s="384"/>
      <c r="UR93" s="384"/>
      <c r="US93" s="384"/>
      <c r="UT93" s="384"/>
      <c r="UU93" s="384"/>
      <c r="UV93" s="384"/>
      <c r="UW93" s="384"/>
      <c r="UX93" s="384"/>
      <c r="UY93" s="384"/>
      <c r="UZ93" s="384"/>
      <c r="VA93" s="384"/>
      <c r="VB93" s="384"/>
      <c r="VC93" s="384"/>
      <c r="VD93" s="384"/>
      <c r="VE93" s="384"/>
      <c r="VF93" s="384"/>
      <c r="VG93" s="384"/>
      <c r="VH93" s="384"/>
      <c r="VI93" s="384"/>
      <c r="VJ93" s="384"/>
      <c r="VK93" s="384"/>
      <c r="VL93" s="384"/>
      <c r="VM93" s="384"/>
      <c r="VN93" s="384"/>
      <c r="VO93" s="384"/>
      <c r="VP93" s="384"/>
      <c r="VQ93" s="384"/>
      <c r="VR93" s="384"/>
      <c r="VS93" s="384"/>
      <c r="VT93" s="384"/>
      <c r="VU93" s="384"/>
      <c r="VV93" s="384"/>
      <c r="VW93" s="384"/>
      <c r="VX93" s="384"/>
      <c r="VY93" s="384"/>
      <c r="VZ93" s="384"/>
      <c r="WA93" s="384"/>
      <c r="WB93" s="384"/>
      <c r="WC93" s="384"/>
      <c r="WD93" s="384"/>
      <c r="WE93" s="384"/>
      <c r="WF93" s="384"/>
      <c r="WG93" s="384"/>
      <c r="WH93" s="384"/>
      <c r="WI93" s="384"/>
      <c r="WJ93" s="384"/>
      <c r="WK93" s="384"/>
      <c r="WL93" s="384"/>
      <c r="WM93" s="384"/>
      <c r="WN93" s="384"/>
      <c r="WO93" s="384"/>
      <c r="WP93" s="384"/>
      <c r="WQ93" s="384"/>
      <c r="WR93" s="384"/>
      <c r="WS93" s="384"/>
      <c r="WT93" s="384"/>
      <c r="WU93" s="384"/>
      <c r="WV93" s="384"/>
      <c r="WW93" s="384"/>
      <c r="WX93" s="384"/>
      <c r="WY93" s="384"/>
      <c r="WZ93" s="384"/>
      <c r="XA93" s="384"/>
      <c r="XB93" s="384"/>
      <c r="XC93" s="384"/>
      <c r="XD93" s="384"/>
      <c r="XE93" s="384"/>
      <c r="XF93" s="384"/>
    </row>
    <row r="94" spans="1:630" s="111" customFormat="1" ht="28.5" x14ac:dyDescent="0.2">
      <c r="A94" s="388"/>
      <c r="B94" s="405" t="s">
        <v>2772</v>
      </c>
      <c r="C94" s="379" t="s">
        <v>75</v>
      </c>
      <c r="D94" s="388"/>
      <c r="E94" s="379" t="s">
        <v>5819</v>
      </c>
      <c r="F94" s="379" t="s">
        <v>7381</v>
      </c>
      <c r="G94" s="379" t="s">
        <v>7289</v>
      </c>
      <c r="H94" s="379" t="s">
        <v>8376</v>
      </c>
      <c r="I94" s="388" t="s">
        <v>968</v>
      </c>
      <c r="J94" s="461" t="s">
        <v>8361</v>
      </c>
      <c r="K94" s="461" t="s">
        <v>8371</v>
      </c>
      <c r="L94" s="108" t="s">
        <v>6579</v>
      </c>
      <c r="M94" s="288" t="s">
        <v>7147</v>
      </c>
      <c r="N94" s="288" t="s">
        <v>6340</v>
      </c>
      <c r="O94" s="288">
        <v>65162</v>
      </c>
      <c r="P94" s="417">
        <v>40077</v>
      </c>
      <c r="Q94" s="417">
        <v>41670</v>
      </c>
      <c r="R94" s="289" t="s">
        <v>7148</v>
      </c>
      <c r="S94" s="390"/>
      <c r="T94" s="399">
        <f ca="1">TODAY()</f>
        <v>42277</v>
      </c>
      <c r="U94" s="286">
        <f ca="1">DAYS360(T94,Q94)</f>
        <v>-600</v>
      </c>
      <c r="V94" s="382">
        <v>479</v>
      </c>
      <c r="W94" s="406"/>
      <c r="X94" s="406"/>
      <c r="Y94" s="406"/>
      <c r="Z94" s="392"/>
      <c r="AA94" s="292" t="s">
        <v>841</v>
      </c>
      <c r="AB94" s="292">
        <v>6.6</v>
      </c>
      <c r="AC94" s="292"/>
      <c r="AD94" s="388"/>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384"/>
      <c r="BO94" s="384"/>
      <c r="BP94" s="384"/>
      <c r="BQ94" s="384"/>
      <c r="BR94" s="384"/>
      <c r="BS94" s="384"/>
      <c r="BT94" s="384"/>
      <c r="BU94" s="384"/>
      <c r="BV94" s="384"/>
      <c r="BW94" s="384"/>
      <c r="BX94" s="384"/>
      <c r="BY94" s="384"/>
      <c r="BZ94" s="384"/>
      <c r="CA94" s="384"/>
      <c r="CB94" s="384"/>
      <c r="CC94" s="384"/>
      <c r="CD94" s="384"/>
      <c r="CE94" s="384"/>
      <c r="CF94" s="384"/>
      <c r="CG94" s="384"/>
      <c r="CH94" s="384"/>
      <c r="CI94" s="384"/>
      <c r="CJ94" s="384"/>
      <c r="CK94" s="384"/>
      <c r="CL94" s="384"/>
      <c r="CM94" s="384"/>
      <c r="CN94" s="384"/>
      <c r="CO94" s="384"/>
      <c r="CP94" s="384"/>
      <c r="CQ94" s="384"/>
      <c r="CR94" s="384"/>
      <c r="CS94" s="384"/>
      <c r="CT94" s="384"/>
      <c r="CU94" s="384"/>
      <c r="CV94" s="384"/>
      <c r="CW94" s="384"/>
      <c r="CX94" s="384"/>
      <c r="CY94" s="384"/>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c r="EX94" s="384"/>
      <c r="EY94" s="384"/>
      <c r="EZ94" s="384"/>
      <c r="FA94" s="384"/>
      <c r="FB94" s="384"/>
      <c r="FC94" s="384"/>
      <c r="FD94" s="384"/>
      <c r="FE94" s="384"/>
      <c r="FF94" s="384"/>
      <c r="FG94" s="384"/>
      <c r="FH94" s="384"/>
      <c r="FI94" s="384"/>
      <c r="FJ94" s="384"/>
      <c r="FK94" s="384"/>
      <c r="FL94" s="384"/>
      <c r="FM94" s="384"/>
      <c r="FN94" s="384"/>
      <c r="FO94" s="384"/>
      <c r="FP94" s="384"/>
      <c r="FQ94" s="384"/>
      <c r="FR94" s="384"/>
      <c r="FS94" s="384"/>
      <c r="FT94" s="384"/>
      <c r="FU94" s="384"/>
      <c r="FV94" s="384"/>
      <c r="FW94" s="384"/>
      <c r="FX94" s="384"/>
      <c r="FY94" s="384"/>
      <c r="FZ94" s="384"/>
      <c r="GA94" s="384"/>
      <c r="GB94" s="384"/>
      <c r="GC94" s="384"/>
      <c r="GD94" s="384"/>
      <c r="GE94" s="384"/>
      <c r="GF94" s="384"/>
      <c r="GG94" s="384"/>
      <c r="GH94" s="384"/>
      <c r="GI94" s="384"/>
      <c r="GJ94" s="384"/>
      <c r="GK94" s="384"/>
      <c r="GL94" s="384"/>
      <c r="GM94" s="384"/>
      <c r="GN94" s="384"/>
      <c r="GO94" s="384"/>
      <c r="GP94" s="384"/>
      <c r="GQ94" s="384"/>
      <c r="GR94" s="384"/>
      <c r="GS94" s="384"/>
      <c r="GT94" s="384"/>
      <c r="GU94" s="384"/>
      <c r="GV94" s="384"/>
      <c r="GW94" s="384"/>
      <c r="GX94" s="384"/>
      <c r="GY94" s="384"/>
      <c r="GZ94" s="384"/>
      <c r="HA94" s="384"/>
      <c r="HB94" s="384"/>
      <c r="HC94" s="384"/>
      <c r="HD94" s="384"/>
      <c r="HE94" s="384"/>
      <c r="HF94" s="384"/>
      <c r="HG94" s="384"/>
      <c r="HH94" s="384"/>
      <c r="HI94" s="384"/>
      <c r="HJ94" s="384"/>
      <c r="HK94" s="384"/>
      <c r="HL94" s="384"/>
      <c r="HM94" s="384"/>
      <c r="HN94" s="384"/>
      <c r="HO94" s="384"/>
      <c r="HP94" s="384"/>
      <c r="HQ94" s="384"/>
      <c r="HR94" s="384"/>
      <c r="HS94" s="384"/>
      <c r="HT94" s="384"/>
      <c r="HU94" s="384"/>
      <c r="HV94" s="384"/>
      <c r="HW94" s="384"/>
      <c r="HX94" s="384"/>
      <c r="HY94" s="384"/>
      <c r="HZ94" s="384"/>
      <c r="IA94" s="384"/>
      <c r="IB94" s="384"/>
      <c r="IC94" s="384"/>
      <c r="ID94" s="384"/>
      <c r="IE94" s="384"/>
      <c r="IF94" s="384"/>
      <c r="IG94" s="384"/>
      <c r="IH94" s="384"/>
      <c r="II94" s="384"/>
      <c r="IJ94" s="384"/>
      <c r="IK94" s="384"/>
      <c r="IL94" s="384"/>
      <c r="IM94" s="384"/>
      <c r="IN94" s="384"/>
      <c r="IO94" s="384"/>
      <c r="IP94" s="384"/>
      <c r="IQ94" s="384"/>
      <c r="IR94" s="384"/>
      <c r="IS94" s="384"/>
      <c r="IT94" s="384"/>
      <c r="IU94" s="384"/>
      <c r="IV94" s="384"/>
      <c r="IW94" s="384"/>
      <c r="IX94" s="384"/>
      <c r="IY94" s="384"/>
      <c r="IZ94" s="384"/>
      <c r="JA94" s="384"/>
      <c r="JB94" s="384"/>
      <c r="JC94" s="384"/>
      <c r="JD94" s="384"/>
      <c r="JE94" s="384"/>
      <c r="JF94" s="384"/>
      <c r="JG94" s="384"/>
      <c r="JH94" s="384"/>
      <c r="JI94" s="384"/>
      <c r="JJ94" s="384"/>
      <c r="JK94" s="384"/>
      <c r="JL94" s="384"/>
      <c r="JM94" s="384"/>
      <c r="JN94" s="384"/>
      <c r="JO94" s="384"/>
      <c r="JP94" s="384"/>
      <c r="JQ94" s="384"/>
      <c r="JR94" s="384"/>
      <c r="JS94" s="384"/>
      <c r="JT94" s="384"/>
      <c r="JU94" s="384"/>
      <c r="JV94" s="384"/>
      <c r="JW94" s="384"/>
      <c r="JX94" s="384"/>
      <c r="JY94" s="384"/>
      <c r="JZ94" s="384"/>
      <c r="KA94" s="384"/>
      <c r="KB94" s="384"/>
      <c r="KC94" s="384"/>
      <c r="KD94" s="384"/>
      <c r="KE94" s="384"/>
      <c r="KF94" s="384"/>
      <c r="KG94" s="384"/>
      <c r="KH94" s="384"/>
      <c r="KI94" s="384"/>
      <c r="KJ94" s="384"/>
      <c r="KK94" s="384"/>
      <c r="KL94" s="384"/>
      <c r="KM94" s="384"/>
      <c r="KN94" s="384"/>
      <c r="KO94" s="384"/>
      <c r="KP94" s="384"/>
      <c r="KQ94" s="384"/>
      <c r="KR94" s="384"/>
      <c r="KS94" s="384"/>
      <c r="KT94" s="384"/>
      <c r="KU94" s="384"/>
      <c r="KV94" s="384"/>
      <c r="KW94" s="384"/>
      <c r="KX94" s="384"/>
      <c r="KY94" s="384"/>
      <c r="KZ94" s="384"/>
      <c r="LA94" s="384"/>
      <c r="LB94" s="384"/>
      <c r="LC94" s="384"/>
      <c r="LD94" s="384"/>
      <c r="LE94" s="384"/>
      <c r="LF94" s="384"/>
      <c r="LG94" s="384"/>
      <c r="LH94" s="384"/>
      <c r="LI94" s="384"/>
      <c r="LJ94" s="384"/>
      <c r="LK94" s="384"/>
      <c r="LL94" s="384"/>
      <c r="LM94" s="384"/>
      <c r="LN94" s="384"/>
      <c r="LO94" s="384"/>
      <c r="LP94" s="384"/>
      <c r="LQ94" s="384"/>
      <c r="LR94" s="384"/>
      <c r="LS94" s="384"/>
      <c r="LT94" s="384"/>
      <c r="LU94" s="384"/>
      <c r="LV94" s="384"/>
      <c r="LW94" s="384"/>
      <c r="LX94" s="384"/>
      <c r="LY94" s="384"/>
      <c r="LZ94" s="384"/>
      <c r="MA94" s="384"/>
      <c r="MB94" s="384"/>
      <c r="MC94" s="384"/>
      <c r="MD94" s="384"/>
      <c r="ME94" s="384"/>
      <c r="MF94" s="384"/>
      <c r="MG94" s="384"/>
      <c r="MH94" s="384"/>
      <c r="MI94" s="384"/>
      <c r="MJ94" s="384"/>
      <c r="MK94" s="384"/>
      <c r="ML94" s="384"/>
      <c r="MM94" s="384"/>
      <c r="MN94" s="384"/>
      <c r="MO94" s="384"/>
      <c r="MP94" s="384"/>
      <c r="MQ94" s="384"/>
      <c r="MR94" s="384"/>
      <c r="MS94" s="384"/>
      <c r="MT94" s="384"/>
      <c r="MU94" s="384"/>
      <c r="MV94" s="384"/>
      <c r="MW94" s="384"/>
      <c r="MX94" s="384"/>
      <c r="MY94" s="384"/>
      <c r="MZ94" s="384"/>
      <c r="NA94" s="384"/>
      <c r="NB94" s="384"/>
      <c r="NC94" s="384"/>
      <c r="ND94" s="384"/>
      <c r="NE94" s="384"/>
      <c r="NF94" s="384"/>
      <c r="NG94" s="384"/>
      <c r="NH94" s="384"/>
      <c r="NI94" s="384"/>
      <c r="NJ94" s="384"/>
      <c r="NK94" s="384"/>
      <c r="NL94" s="384"/>
      <c r="NM94" s="384"/>
      <c r="NN94" s="384"/>
      <c r="NO94" s="384"/>
      <c r="NP94" s="384"/>
      <c r="NQ94" s="384"/>
      <c r="NR94" s="384"/>
      <c r="NS94" s="384"/>
      <c r="NT94" s="384"/>
      <c r="NU94" s="384"/>
      <c r="NV94" s="384"/>
      <c r="NW94" s="384"/>
      <c r="NX94" s="384"/>
      <c r="NY94" s="384"/>
      <c r="NZ94" s="384"/>
      <c r="OA94" s="384"/>
      <c r="OB94" s="384"/>
      <c r="OC94" s="384"/>
      <c r="OD94" s="384"/>
      <c r="OE94" s="384"/>
      <c r="OF94" s="384"/>
      <c r="OG94" s="384"/>
      <c r="OH94" s="384"/>
      <c r="OI94" s="384"/>
      <c r="OJ94" s="384"/>
      <c r="OK94" s="384"/>
      <c r="OL94" s="384"/>
      <c r="OM94" s="384"/>
      <c r="ON94" s="384"/>
      <c r="OO94" s="384"/>
      <c r="OP94" s="384"/>
      <c r="OQ94" s="384"/>
      <c r="OR94" s="384"/>
      <c r="OS94" s="384"/>
      <c r="OT94" s="384"/>
      <c r="OU94" s="384"/>
      <c r="OV94" s="384"/>
      <c r="OW94" s="384"/>
      <c r="OX94" s="384"/>
      <c r="OY94" s="384"/>
      <c r="OZ94" s="384"/>
      <c r="PA94" s="384"/>
      <c r="PB94" s="384"/>
      <c r="PC94" s="384"/>
      <c r="PD94" s="384"/>
      <c r="PE94" s="384"/>
      <c r="PF94" s="384"/>
      <c r="PG94" s="384"/>
      <c r="PH94" s="384"/>
      <c r="PI94" s="384"/>
      <c r="PJ94" s="384"/>
      <c r="PK94" s="384"/>
      <c r="PL94" s="384"/>
      <c r="PM94" s="384"/>
      <c r="PN94" s="384"/>
      <c r="PO94" s="384"/>
      <c r="PP94" s="384"/>
      <c r="PQ94" s="384"/>
      <c r="PR94" s="384"/>
      <c r="PS94" s="384"/>
      <c r="PT94" s="384"/>
      <c r="PU94" s="384"/>
      <c r="PV94" s="384"/>
      <c r="PW94" s="384"/>
      <c r="PX94" s="384"/>
      <c r="PY94" s="384"/>
      <c r="PZ94" s="384"/>
      <c r="QA94" s="384"/>
      <c r="QB94" s="384"/>
      <c r="QC94" s="384"/>
      <c r="QD94" s="384"/>
      <c r="QE94" s="384"/>
      <c r="QF94" s="384"/>
      <c r="QG94" s="384"/>
      <c r="QH94" s="384"/>
      <c r="QI94" s="384"/>
      <c r="QJ94" s="384"/>
      <c r="QK94" s="384"/>
      <c r="QL94" s="384"/>
      <c r="QM94" s="384"/>
      <c r="QN94" s="384"/>
      <c r="QO94" s="384"/>
      <c r="QP94" s="384"/>
      <c r="QQ94" s="384"/>
      <c r="QR94" s="384"/>
      <c r="QS94" s="384"/>
      <c r="QT94" s="384"/>
      <c r="QU94" s="384"/>
      <c r="QV94" s="384"/>
      <c r="QW94" s="384"/>
      <c r="QX94" s="384"/>
      <c r="QY94" s="384"/>
      <c r="QZ94" s="384"/>
      <c r="RA94" s="384"/>
      <c r="RB94" s="384"/>
      <c r="RC94" s="384"/>
      <c r="RD94" s="384"/>
      <c r="RE94" s="384"/>
      <c r="RF94" s="384"/>
      <c r="RG94" s="384"/>
      <c r="RH94" s="384"/>
      <c r="RI94" s="384"/>
      <c r="RJ94" s="384"/>
      <c r="RK94" s="384"/>
      <c r="RL94" s="384"/>
      <c r="RM94" s="384"/>
      <c r="RN94" s="384"/>
      <c r="RO94" s="384"/>
      <c r="RP94" s="384"/>
      <c r="RQ94" s="384"/>
      <c r="RR94" s="384"/>
      <c r="RS94" s="384"/>
      <c r="RT94" s="384"/>
      <c r="RU94" s="384"/>
      <c r="RV94" s="384"/>
      <c r="RW94" s="384"/>
      <c r="RX94" s="384"/>
      <c r="RY94" s="384"/>
      <c r="RZ94" s="384"/>
      <c r="SA94" s="384"/>
      <c r="SB94" s="384"/>
      <c r="SC94" s="384"/>
      <c r="SD94" s="384"/>
      <c r="SE94" s="384"/>
      <c r="SF94" s="384"/>
      <c r="SG94" s="384"/>
      <c r="SH94" s="384"/>
      <c r="SI94" s="384"/>
      <c r="SJ94" s="384"/>
      <c r="SK94" s="384"/>
      <c r="SL94" s="384"/>
      <c r="SM94" s="384"/>
      <c r="SN94" s="384"/>
      <c r="SO94" s="384"/>
      <c r="SP94" s="384"/>
      <c r="SQ94" s="384"/>
      <c r="SR94" s="384"/>
      <c r="SS94" s="384"/>
      <c r="ST94" s="384"/>
      <c r="SU94" s="384"/>
      <c r="SV94" s="384"/>
      <c r="SW94" s="384"/>
      <c r="SX94" s="384"/>
      <c r="SY94" s="384"/>
      <c r="SZ94" s="384"/>
      <c r="TA94" s="384"/>
      <c r="TB94" s="384"/>
      <c r="TC94" s="384"/>
      <c r="TD94" s="384"/>
      <c r="TE94" s="384"/>
      <c r="TF94" s="384"/>
      <c r="TG94" s="384"/>
      <c r="TH94" s="384"/>
      <c r="TI94" s="384"/>
      <c r="TJ94" s="384"/>
      <c r="TK94" s="384"/>
      <c r="TL94" s="384"/>
      <c r="TM94" s="384"/>
      <c r="TN94" s="384"/>
      <c r="TO94" s="384"/>
      <c r="TP94" s="384"/>
      <c r="TQ94" s="384"/>
      <c r="TR94" s="384"/>
      <c r="TS94" s="384"/>
      <c r="TT94" s="384"/>
      <c r="TU94" s="384"/>
      <c r="TV94" s="384"/>
      <c r="TW94" s="384"/>
      <c r="TX94" s="384"/>
      <c r="TY94" s="384"/>
      <c r="TZ94" s="384"/>
      <c r="UA94" s="384"/>
      <c r="UB94" s="384"/>
      <c r="UC94" s="384"/>
      <c r="UD94" s="384"/>
      <c r="UE94" s="384"/>
      <c r="UF94" s="384"/>
      <c r="UG94" s="384"/>
      <c r="UH94" s="384"/>
      <c r="UI94" s="384"/>
      <c r="UJ94" s="384"/>
      <c r="UK94" s="384"/>
      <c r="UL94" s="384"/>
      <c r="UM94" s="384"/>
      <c r="UN94" s="384"/>
      <c r="UO94" s="384"/>
      <c r="UP94" s="384"/>
      <c r="UQ94" s="384"/>
      <c r="UR94" s="384"/>
      <c r="US94" s="384"/>
      <c r="UT94" s="384"/>
      <c r="UU94" s="384"/>
      <c r="UV94" s="384"/>
      <c r="UW94" s="384"/>
      <c r="UX94" s="384"/>
      <c r="UY94" s="384"/>
      <c r="UZ94" s="384"/>
      <c r="VA94" s="384"/>
      <c r="VB94" s="384"/>
      <c r="VC94" s="384"/>
      <c r="VD94" s="384"/>
      <c r="VE94" s="384"/>
      <c r="VF94" s="384"/>
      <c r="VG94" s="384"/>
      <c r="VH94" s="384"/>
      <c r="VI94" s="384"/>
      <c r="VJ94" s="384"/>
      <c r="VK94" s="384"/>
      <c r="VL94" s="384"/>
      <c r="VM94" s="384"/>
      <c r="VN94" s="384"/>
      <c r="VO94" s="384"/>
      <c r="VP94" s="384"/>
      <c r="VQ94" s="384"/>
      <c r="VR94" s="384"/>
      <c r="VS94" s="384"/>
      <c r="VT94" s="384"/>
      <c r="VU94" s="384"/>
      <c r="VV94" s="384"/>
      <c r="VW94" s="384"/>
      <c r="VX94" s="384"/>
      <c r="VY94" s="384"/>
      <c r="VZ94" s="384"/>
      <c r="WA94" s="384"/>
      <c r="WB94" s="384"/>
      <c r="WC94" s="384"/>
      <c r="WD94" s="384"/>
      <c r="WE94" s="384"/>
      <c r="WF94" s="384"/>
      <c r="WG94" s="384"/>
      <c r="WH94" s="384"/>
      <c r="WI94" s="384"/>
      <c r="WJ94" s="384"/>
      <c r="WK94" s="384"/>
      <c r="WL94" s="384"/>
      <c r="WM94" s="384"/>
      <c r="WN94" s="384"/>
      <c r="WO94" s="384"/>
      <c r="WP94" s="384"/>
      <c r="WQ94" s="384"/>
      <c r="WR94" s="384"/>
      <c r="WS94" s="384"/>
      <c r="WT94" s="384"/>
      <c r="WU94" s="384"/>
      <c r="WV94" s="384"/>
      <c r="WW94" s="384"/>
      <c r="WX94" s="384"/>
      <c r="WY94" s="384"/>
      <c r="WZ94" s="384"/>
      <c r="XA94" s="384"/>
      <c r="XB94" s="384"/>
      <c r="XC94" s="384"/>
      <c r="XD94" s="384"/>
      <c r="XE94" s="384"/>
      <c r="XF94" s="384"/>
    </row>
    <row r="95" spans="1:630" s="312" customFormat="1" ht="42.75" x14ac:dyDescent="0.2">
      <c r="A95" s="384"/>
      <c r="B95" s="388" t="s">
        <v>2772</v>
      </c>
      <c r="C95" s="379" t="s">
        <v>75</v>
      </c>
      <c r="D95" s="388"/>
      <c r="E95" s="379" t="s">
        <v>5819</v>
      </c>
      <c r="F95" s="379" t="s">
        <v>7381</v>
      </c>
      <c r="G95" s="379" t="s">
        <v>7289</v>
      </c>
      <c r="H95" s="379" t="s">
        <v>8376</v>
      </c>
      <c r="I95" s="388" t="s">
        <v>968</v>
      </c>
      <c r="J95" s="461" t="s">
        <v>8361</v>
      </c>
      <c r="K95" s="461" t="s">
        <v>8371</v>
      </c>
      <c r="L95" s="108" t="s">
        <v>7688</v>
      </c>
      <c r="M95" s="388" t="s">
        <v>7174</v>
      </c>
      <c r="N95" s="388" t="s">
        <v>3797</v>
      </c>
      <c r="O95" s="258">
        <v>67167</v>
      </c>
      <c r="P95" s="426">
        <v>41306</v>
      </c>
      <c r="Q95" s="426">
        <v>41670</v>
      </c>
      <c r="R95" s="426">
        <v>41670</v>
      </c>
      <c r="S95" s="391"/>
      <c r="T95" s="399">
        <f ca="1">TODAY()</f>
        <v>42277</v>
      </c>
      <c r="U95" s="381">
        <f ca="1">DAYS360(T95,Q95)</f>
        <v>-600</v>
      </c>
      <c r="V95" s="392">
        <v>3049.81</v>
      </c>
      <c r="W95" s="392">
        <v>3050</v>
      </c>
      <c r="X95" s="392"/>
      <c r="Y95" s="392"/>
      <c r="Z95" s="388" t="s">
        <v>841</v>
      </c>
      <c r="AA95" s="388">
        <v>6.6</v>
      </c>
      <c r="AB95" s="388"/>
      <c r="AC95" s="388"/>
      <c r="AD95" s="388"/>
      <c r="AE95" s="384"/>
      <c r="AF95" s="384"/>
      <c r="AG95" s="384"/>
      <c r="AH95" s="384"/>
      <c r="AI95" s="384"/>
      <c r="AJ95" s="384"/>
      <c r="AK95" s="384"/>
      <c r="AL95" s="384"/>
      <c r="AM95" s="384"/>
      <c r="AN95" s="384"/>
      <c r="AO95" s="384"/>
      <c r="AP95" s="384"/>
      <c r="AQ95" s="384"/>
      <c r="AR95" s="384"/>
      <c r="AS95" s="384"/>
      <c r="AT95" s="384"/>
      <c r="AU95" s="384"/>
      <c r="AV95" s="384"/>
      <c r="AW95" s="384"/>
      <c r="AX95" s="384"/>
      <c r="AY95" s="384"/>
      <c r="AZ95" s="384"/>
      <c r="BA95" s="384"/>
      <c r="BB95" s="384"/>
      <c r="BC95" s="384"/>
      <c r="BD95" s="384"/>
      <c r="BE95" s="384"/>
      <c r="BF95" s="384"/>
      <c r="BG95" s="384"/>
      <c r="BH95" s="384"/>
      <c r="BI95" s="384"/>
      <c r="BJ95" s="384"/>
      <c r="BK95" s="384"/>
      <c r="BL95" s="384"/>
      <c r="BM95" s="384"/>
      <c r="BN95" s="384"/>
      <c r="BO95" s="384"/>
      <c r="BP95" s="384"/>
      <c r="BQ95" s="384"/>
      <c r="BR95" s="384"/>
      <c r="BS95" s="384"/>
      <c r="BT95" s="384"/>
      <c r="BU95" s="384"/>
      <c r="BV95" s="384"/>
      <c r="BW95" s="384"/>
      <c r="BX95" s="384"/>
      <c r="BY95" s="384"/>
      <c r="BZ95" s="384"/>
      <c r="CA95" s="384"/>
      <c r="CB95" s="384"/>
      <c r="CC95" s="384"/>
      <c r="CD95" s="384"/>
      <c r="CE95" s="384"/>
      <c r="CF95" s="384"/>
      <c r="CG95" s="384"/>
      <c r="CH95" s="384"/>
      <c r="CI95" s="384"/>
      <c r="CJ95" s="384"/>
      <c r="CK95" s="384"/>
      <c r="CL95" s="384"/>
      <c r="CM95" s="384"/>
      <c r="CN95" s="384"/>
      <c r="CO95" s="384"/>
      <c r="CP95" s="384"/>
      <c r="CQ95" s="384"/>
      <c r="CR95" s="384"/>
      <c r="CS95" s="384"/>
      <c r="CT95" s="384"/>
      <c r="CU95" s="384"/>
      <c r="CV95" s="384"/>
      <c r="CW95" s="384"/>
      <c r="CX95" s="384"/>
      <c r="CY95" s="384"/>
      <c r="CZ95" s="384"/>
      <c r="DA95" s="384"/>
      <c r="DB95" s="384"/>
      <c r="DC95" s="384"/>
      <c r="DD95" s="384"/>
      <c r="DE95" s="384"/>
      <c r="DF95" s="384"/>
      <c r="DG95" s="384"/>
      <c r="DH95" s="384"/>
      <c r="DI95" s="384"/>
      <c r="DJ95" s="384"/>
      <c r="DK95" s="384"/>
      <c r="DL95" s="384"/>
      <c r="DM95" s="384"/>
      <c r="DN95" s="384"/>
      <c r="DO95" s="384"/>
      <c r="DP95" s="384"/>
      <c r="DQ95" s="384"/>
      <c r="DR95" s="384"/>
      <c r="DS95" s="384"/>
      <c r="DT95" s="384"/>
      <c r="DU95" s="384"/>
      <c r="DV95" s="384"/>
      <c r="DW95" s="384"/>
      <c r="DX95" s="384"/>
      <c r="DY95" s="384"/>
      <c r="DZ95" s="384"/>
      <c r="EA95" s="384"/>
      <c r="EB95" s="384"/>
      <c r="EC95" s="384"/>
      <c r="ED95" s="384"/>
      <c r="EE95" s="384"/>
      <c r="EF95" s="384"/>
      <c r="EG95" s="384"/>
      <c r="EH95" s="384"/>
      <c r="EI95" s="384"/>
      <c r="EJ95" s="384"/>
      <c r="EK95" s="384"/>
      <c r="EL95" s="384"/>
      <c r="EM95" s="384"/>
      <c r="EN95" s="384"/>
      <c r="EO95" s="384"/>
      <c r="EP95" s="384"/>
      <c r="EQ95" s="384"/>
      <c r="ER95" s="384"/>
      <c r="ES95" s="384"/>
      <c r="ET95" s="384"/>
      <c r="EU95" s="384"/>
      <c r="EV95" s="384"/>
      <c r="EW95" s="384"/>
      <c r="EX95" s="384"/>
      <c r="EY95" s="384"/>
      <c r="EZ95" s="384"/>
      <c r="FA95" s="384"/>
      <c r="FB95" s="384"/>
      <c r="FC95" s="384"/>
      <c r="FD95" s="384"/>
      <c r="FE95" s="384"/>
      <c r="FF95" s="384"/>
      <c r="FG95" s="384"/>
      <c r="FH95" s="384"/>
      <c r="FI95" s="384"/>
      <c r="FJ95" s="384"/>
      <c r="FK95" s="384"/>
      <c r="FL95" s="384"/>
      <c r="FM95" s="384"/>
      <c r="FN95" s="384"/>
      <c r="FO95" s="384"/>
      <c r="FP95" s="384"/>
      <c r="FQ95" s="384"/>
      <c r="FR95" s="384"/>
      <c r="FS95" s="384"/>
      <c r="FT95" s="384"/>
      <c r="FU95" s="384"/>
      <c r="FV95" s="384"/>
      <c r="FW95" s="384"/>
      <c r="FX95" s="384"/>
      <c r="FY95" s="384"/>
      <c r="FZ95" s="384"/>
      <c r="GA95" s="384"/>
      <c r="GB95" s="384"/>
      <c r="GC95" s="384"/>
      <c r="GD95" s="384"/>
      <c r="GE95" s="384"/>
      <c r="GF95" s="384"/>
      <c r="GG95" s="384"/>
      <c r="GH95" s="384"/>
      <c r="GI95" s="384"/>
      <c r="GJ95" s="384"/>
      <c r="GK95" s="384"/>
      <c r="GL95" s="384"/>
      <c r="GM95" s="384"/>
      <c r="GN95" s="384"/>
      <c r="GO95" s="384"/>
      <c r="GP95" s="384"/>
      <c r="GQ95" s="384"/>
      <c r="GR95" s="384"/>
      <c r="GS95" s="384"/>
      <c r="GT95" s="384"/>
      <c r="GU95" s="384"/>
      <c r="GV95" s="384"/>
      <c r="GW95" s="384"/>
      <c r="GX95" s="384"/>
      <c r="GY95" s="384"/>
      <c r="GZ95" s="384"/>
      <c r="HA95" s="384"/>
      <c r="HB95" s="384"/>
      <c r="HC95" s="384"/>
      <c r="HD95" s="384"/>
      <c r="HE95" s="384"/>
      <c r="HF95" s="384"/>
      <c r="HG95" s="384"/>
      <c r="HH95" s="384"/>
      <c r="HI95" s="384"/>
      <c r="HJ95" s="384"/>
      <c r="HK95" s="384"/>
      <c r="HL95" s="384"/>
      <c r="HM95" s="384"/>
      <c r="HN95" s="384"/>
      <c r="HO95" s="384"/>
      <c r="HP95" s="384"/>
      <c r="HQ95" s="384"/>
      <c r="HR95" s="384"/>
      <c r="HS95" s="384"/>
      <c r="HT95" s="384"/>
      <c r="HU95" s="384"/>
      <c r="HV95" s="384"/>
      <c r="HW95" s="384"/>
      <c r="HX95" s="384"/>
      <c r="HY95" s="384"/>
      <c r="HZ95" s="384"/>
      <c r="IA95" s="384"/>
      <c r="IB95" s="384"/>
      <c r="IC95" s="384"/>
      <c r="ID95" s="384"/>
      <c r="IE95" s="384"/>
      <c r="IF95" s="384"/>
      <c r="IG95" s="384"/>
      <c r="IH95" s="384"/>
      <c r="II95" s="384"/>
      <c r="IJ95" s="384"/>
      <c r="IK95" s="384"/>
      <c r="IL95" s="384"/>
      <c r="IM95" s="384"/>
      <c r="IN95" s="384"/>
      <c r="IO95" s="384"/>
      <c r="IP95" s="384"/>
      <c r="IQ95" s="384"/>
      <c r="IR95" s="384"/>
      <c r="IS95" s="384"/>
      <c r="IT95" s="384"/>
      <c r="IU95" s="384"/>
      <c r="IV95" s="384"/>
      <c r="IW95" s="384"/>
      <c r="IX95" s="384"/>
      <c r="IY95" s="384"/>
      <c r="IZ95" s="384"/>
      <c r="JA95" s="384"/>
      <c r="JB95" s="384"/>
      <c r="JC95" s="384"/>
      <c r="JD95" s="384"/>
      <c r="JE95" s="384"/>
      <c r="JF95" s="384"/>
      <c r="JG95" s="384"/>
      <c r="JH95" s="384"/>
      <c r="JI95" s="384"/>
      <c r="JJ95" s="384"/>
      <c r="JK95" s="384"/>
      <c r="JL95" s="384"/>
      <c r="JM95" s="384"/>
      <c r="JN95" s="384"/>
      <c r="JO95" s="384"/>
      <c r="JP95" s="384"/>
      <c r="JQ95" s="384"/>
      <c r="JR95" s="384"/>
      <c r="JS95" s="384"/>
      <c r="JT95" s="384"/>
      <c r="JU95" s="384"/>
      <c r="JV95" s="384"/>
      <c r="JW95" s="384"/>
      <c r="JX95" s="384"/>
      <c r="JY95" s="384"/>
      <c r="JZ95" s="384"/>
      <c r="KA95" s="384"/>
      <c r="KB95" s="384"/>
      <c r="KC95" s="384"/>
      <c r="KD95" s="384"/>
      <c r="KE95" s="384"/>
      <c r="KF95" s="384"/>
      <c r="KG95" s="384"/>
      <c r="KH95" s="384"/>
      <c r="KI95" s="384"/>
      <c r="KJ95" s="384"/>
      <c r="KK95" s="384"/>
      <c r="KL95" s="384"/>
      <c r="KM95" s="384"/>
      <c r="KN95" s="384"/>
      <c r="KO95" s="384"/>
      <c r="KP95" s="384"/>
      <c r="KQ95" s="384"/>
      <c r="KR95" s="384"/>
      <c r="KS95" s="384"/>
      <c r="KT95" s="384"/>
      <c r="KU95" s="384"/>
      <c r="KV95" s="384"/>
      <c r="KW95" s="384"/>
      <c r="KX95" s="384"/>
      <c r="KY95" s="384"/>
      <c r="KZ95" s="384"/>
      <c r="LA95" s="384"/>
      <c r="LB95" s="384"/>
      <c r="LC95" s="384"/>
      <c r="LD95" s="384"/>
      <c r="LE95" s="384"/>
      <c r="LF95" s="384"/>
      <c r="LG95" s="384"/>
      <c r="LH95" s="384"/>
      <c r="LI95" s="384"/>
      <c r="LJ95" s="384"/>
      <c r="LK95" s="384"/>
      <c r="LL95" s="384"/>
      <c r="LM95" s="384"/>
      <c r="LN95" s="384"/>
      <c r="LO95" s="384"/>
      <c r="LP95" s="384"/>
      <c r="LQ95" s="384"/>
      <c r="LR95" s="384"/>
      <c r="LS95" s="384"/>
      <c r="LT95" s="384"/>
      <c r="LU95" s="384"/>
      <c r="LV95" s="384"/>
      <c r="LW95" s="384"/>
      <c r="LX95" s="384"/>
      <c r="LY95" s="384"/>
      <c r="LZ95" s="384"/>
      <c r="MA95" s="384"/>
      <c r="MB95" s="384"/>
      <c r="MC95" s="384"/>
      <c r="MD95" s="384"/>
      <c r="ME95" s="384"/>
      <c r="MF95" s="384"/>
      <c r="MG95" s="384"/>
      <c r="MH95" s="384"/>
      <c r="MI95" s="384"/>
      <c r="MJ95" s="384"/>
      <c r="MK95" s="384"/>
      <c r="ML95" s="384"/>
      <c r="MM95" s="384"/>
      <c r="MN95" s="384"/>
      <c r="MO95" s="384"/>
      <c r="MP95" s="384"/>
      <c r="MQ95" s="384"/>
      <c r="MR95" s="384"/>
      <c r="MS95" s="384"/>
      <c r="MT95" s="384"/>
      <c r="MU95" s="384"/>
      <c r="MV95" s="384"/>
      <c r="MW95" s="384"/>
      <c r="MX95" s="384"/>
      <c r="MY95" s="384"/>
      <c r="MZ95" s="384"/>
      <c r="NA95" s="384"/>
      <c r="NB95" s="384"/>
      <c r="NC95" s="384"/>
      <c r="ND95" s="384"/>
      <c r="NE95" s="384"/>
      <c r="NF95" s="384"/>
      <c r="NG95" s="384"/>
      <c r="NH95" s="384"/>
      <c r="NI95" s="384"/>
      <c r="NJ95" s="384"/>
      <c r="NK95" s="384"/>
      <c r="NL95" s="384"/>
      <c r="NM95" s="384"/>
      <c r="NN95" s="384"/>
      <c r="NO95" s="384"/>
      <c r="NP95" s="384"/>
      <c r="NQ95" s="384"/>
      <c r="NR95" s="384"/>
      <c r="NS95" s="384"/>
      <c r="NT95" s="384"/>
      <c r="NU95" s="384"/>
      <c r="NV95" s="384"/>
      <c r="NW95" s="384"/>
      <c r="NX95" s="384"/>
      <c r="NY95" s="384"/>
      <c r="NZ95" s="384"/>
      <c r="OA95" s="384"/>
      <c r="OB95" s="384"/>
      <c r="OC95" s="384"/>
      <c r="OD95" s="384"/>
      <c r="OE95" s="384"/>
      <c r="OF95" s="384"/>
      <c r="OG95" s="384"/>
      <c r="OH95" s="384"/>
      <c r="OI95" s="384"/>
      <c r="OJ95" s="384"/>
      <c r="OK95" s="384"/>
      <c r="OL95" s="384"/>
      <c r="OM95" s="384"/>
      <c r="ON95" s="384"/>
      <c r="OO95" s="384"/>
      <c r="OP95" s="384"/>
      <c r="OQ95" s="384"/>
      <c r="OR95" s="384"/>
      <c r="OS95" s="384"/>
      <c r="OT95" s="384"/>
      <c r="OU95" s="384"/>
      <c r="OV95" s="384"/>
      <c r="OW95" s="384"/>
      <c r="OX95" s="384"/>
      <c r="OY95" s="384"/>
      <c r="OZ95" s="384"/>
      <c r="PA95" s="384"/>
      <c r="PB95" s="384"/>
      <c r="PC95" s="384"/>
      <c r="PD95" s="384"/>
      <c r="PE95" s="384"/>
      <c r="PF95" s="384"/>
      <c r="PG95" s="384"/>
      <c r="PH95" s="384"/>
      <c r="PI95" s="384"/>
      <c r="PJ95" s="384"/>
      <c r="PK95" s="384"/>
      <c r="PL95" s="384"/>
      <c r="PM95" s="384"/>
      <c r="PN95" s="384"/>
      <c r="PO95" s="384"/>
      <c r="PP95" s="384"/>
      <c r="PQ95" s="384"/>
      <c r="PR95" s="384"/>
      <c r="PS95" s="384"/>
      <c r="PT95" s="384"/>
      <c r="PU95" s="384"/>
      <c r="PV95" s="384"/>
      <c r="PW95" s="384"/>
      <c r="PX95" s="384"/>
      <c r="PY95" s="384"/>
      <c r="PZ95" s="384"/>
      <c r="QA95" s="384"/>
      <c r="QB95" s="384"/>
      <c r="QC95" s="384"/>
      <c r="QD95" s="384"/>
      <c r="QE95" s="384"/>
      <c r="QF95" s="384"/>
      <c r="QG95" s="384"/>
      <c r="QH95" s="384"/>
      <c r="QI95" s="384"/>
      <c r="QJ95" s="384"/>
      <c r="QK95" s="384"/>
      <c r="QL95" s="384"/>
      <c r="QM95" s="384"/>
      <c r="QN95" s="384"/>
      <c r="QO95" s="384"/>
      <c r="QP95" s="384"/>
      <c r="QQ95" s="384"/>
      <c r="QR95" s="384"/>
      <c r="QS95" s="384"/>
      <c r="QT95" s="384"/>
      <c r="QU95" s="384"/>
      <c r="QV95" s="384"/>
      <c r="QW95" s="384"/>
      <c r="QX95" s="384"/>
      <c r="QY95" s="384"/>
      <c r="QZ95" s="384"/>
      <c r="RA95" s="384"/>
      <c r="RB95" s="384"/>
      <c r="RC95" s="384"/>
      <c r="RD95" s="384"/>
      <c r="RE95" s="384"/>
      <c r="RF95" s="384"/>
      <c r="RG95" s="384"/>
      <c r="RH95" s="384"/>
      <c r="RI95" s="384"/>
      <c r="RJ95" s="384"/>
      <c r="RK95" s="384"/>
      <c r="RL95" s="384"/>
      <c r="RM95" s="384"/>
      <c r="RN95" s="384"/>
      <c r="RO95" s="384"/>
      <c r="RP95" s="384"/>
      <c r="RQ95" s="384"/>
      <c r="RR95" s="384"/>
      <c r="RS95" s="384"/>
      <c r="RT95" s="384"/>
      <c r="RU95" s="384"/>
      <c r="RV95" s="384"/>
      <c r="RW95" s="384"/>
      <c r="RX95" s="384"/>
      <c r="RY95" s="384"/>
      <c r="RZ95" s="384"/>
      <c r="SA95" s="384"/>
      <c r="SB95" s="384"/>
      <c r="SC95" s="384"/>
      <c r="SD95" s="384"/>
      <c r="SE95" s="384"/>
      <c r="SF95" s="384"/>
      <c r="SG95" s="384"/>
      <c r="SH95" s="384"/>
      <c r="SI95" s="384"/>
      <c r="SJ95" s="384"/>
      <c r="SK95" s="384"/>
      <c r="SL95" s="384"/>
      <c r="SM95" s="384"/>
      <c r="SN95" s="384"/>
      <c r="SO95" s="384"/>
      <c r="SP95" s="384"/>
      <c r="SQ95" s="384"/>
      <c r="SR95" s="384"/>
      <c r="SS95" s="384"/>
      <c r="ST95" s="384"/>
      <c r="SU95" s="384"/>
      <c r="SV95" s="384"/>
      <c r="SW95" s="384"/>
      <c r="SX95" s="384"/>
      <c r="SY95" s="384"/>
      <c r="SZ95" s="384"/>
      <c r="TA95" s="384"/>
      <c r="TB95" s="384"/>
      <c r="TC95" s="384"/>
      <c r="TD95" s="384"/>
      <c r="TE95" s="384"/>
      <c r="TF95" s="384"/>
      <c r="TG95" s="384"/>
      <c r="TH95" s="384"/>
      <c r="TI95" s="384"/>
      <c r="TJ95" s="384"/>
      <c r="TK95" s="384"/>
      <c r="TL95" s="384"/>
      <c r="TM95" s="384"/>
      <c r="TN95" s="384"/>
      <c r="TO95" s="384"/>
      <c r="TP95" s="384"/>
      <c r="TQ95" s="384"/>
      <c r="TR95" s="384"/>
      <c r="TS95" s="384"/>
      <c r="TT95" s="384"/>
      <c r="TU95" s="384"/>
      <c r="TV95" s="384"/>
      <c r="TW95" s="384"/>
      <c r="TX95" s="384"/>
      <c r="TY95" s="384"/>
      <c r="TZ95" s="384"/>
      <c r="UA95" s="384"/>
      <c r="UB95" s="384"/>
      <c r="UC95" s="384"/>
      <c r="UD95" s="384"/>
      <c r="UE95" s="384"/>
      <c r="UF95" s="384"/>
      <c r="UG95" s="384"/>
      <c r="UH95" s="384"/>
      <c r="UI95" s="384"/>
      <c r="UJ95" s="384"/>
      <c r="UK95" s="384"/>
      <c r="UL95" s="384"/>
      <c r="UM95" s="384"/>
      <c r="UN95" s="384"/>
      <c r="UO95" s="384"/>
      <c r="UP95" s="384"/>
      <c r="UQ95" s="384"/>
      <c r="UR95" s="384"/>
      <c r="US95" s="384"/>
      <c r="UT95" s="384"/>
      <c r="UU95" s="384"/>
      <c r="UV95" s="384"/>
      <c r="UW95" s="384"/>
      <c r="UX95" s="384"/>
      <c r="UY95" s="384"/>
      <c r="UZ95" s="384"/>
      <c r="VA95" s="384"/>
      <c r="VB95" s="384"/>
      <c r="VC95" s="384"/>
      <c r="VD95" s="384"/>
      <c r="VE95" s="384"/>
      <c r="VF95" s="384"/>
      <c r="VG95" s="384"/>
      <c r="VH95" s="384"/>
      <c r="VI95" s="384"/>
      <c r="VJ95" s="384"/>
      <c r="VK95" s="384"/>
      <c r="VL95" s="384"/>
      <c r="VM95" s="384"/>
      <c r="VN95" s="384"/>
      <c r="VO95" s="384"/>
      <c r="VP95" s="384"/>
      <c r="VQ95" s="384"/>
      <c r="VR95" s="384"/>
      <c r="VS95" s="384"/>
      <c r="VT95" s="384"/>
      <c r="VU95" s="384"/>
      <c r="VV95" s="384"/>
      <c r="VW95" s="384"/>
      <c r="VX95" s="384"/>
      <c r="VY95" s="384"/>
      <c r="VZ95" s="384"/>
      <c r="WA95" s="384"/>
      <c r="WB95" s="384"/>
      <c r="WC95" s="384"/>
      <c r="WD95" s="384"/>
      <c r="WE95" s="384"/>
      <c r="WF95" s="384"/>
      <c r="WG95" s="384"/>
      <c r="WH95" s="384"/>
      <c r="WI95" s="384"/>
      <c r="WJ95" s="384"/>
      <c r="WK95" s="384"/>
      <c r="WL95" s="384"/>
      <c r="WM95" s="384"/>
      <c r="WN95" s="384"/>
      <c r="WO95" s="384"/>
      <c r="WP95" s="384"/>
      <c r="WQ95" s="384"/>
      <c r="WR95" s="384"/>
      <c r="WS95" s="384"/>
      <c r="WT95" s="384"/>
      <c r="WU95" s="384"/>
      <c r="WV95" s="384"/>
      <c r="WW95" s="384"/>
      <c r="WX95" s="384"/>
      <c r="WY95" s="384"/>
      <c r="WZ95" s="384"/>
      <c r="XA95" s="384"/>
      <c r="XB95" s="384"/>
      <c r="XC95" s="384"/>
      <c r="XD95" s="384"/>
      <c r="XE95" s="384"/>
      <c r="XF95" s="384"/>
    </row>
    <row r="96" spans="1:630" s="312" customFormat="1" ht="28.5" x14ac:dyDescent="0.2">
      <c r="A96" s="377"/>
      <c r="B96" s="297" t="s">
        <v>2772</v>
      </c>
      <c r="C96" s="379" t="s">
        <v>75</v>
      </c>
      <c r="D96" s="260"/>
      <c r="E96" s="379" t="s">
        <v>5819</v>
      </c>
      <c r="F96" s="379" t="s">
        <v>7381</v>
      </c>
      <c r="G96" s="379" t="s">
        <v>7289</v>
      </c>
      <c r="H96" s="379" t="s">
        <v>8376</v>
      </c>
      <c r="I96" s="260" t="s">
        <v>968</v>
      </c>
      <c r="J96" s="461" t="s">
        <v>8361</v>
      </c>
      <c r="K96" s="461" t="s">
        <v>8371</v>
      </c>
      <c r="L96" s="260" t="s">
        <v>6551</v>
      </c>
      <c r="M96" s="298" t="s">
        <v>7142</v>
      </c>
      <c r="N96" s="298" t="s">
        <v>6189</v>
      </c>
      <c r="O96" s="260">
        <v>69114</v>
      </c>
      <c r="P96" s="299">
        <v>39982</v>
      </c>
      <c r="Q96" s="446">
        <v>41476</v>
      </c>
      <c r="R96" s="300">
        <v>41476</v>
      </c>
      <c r="S96" s="300"/>
      <c r="T96" s="278">
        <v>41213</v>
      </c>
      <c r="U96" s="381">
        <v>-99</v>
      </c>
      <c r="V96" s="279">
        <v>225</v>
      </c>
      <c r="W96" s="301">
        <v>2218</v>
      </c>
      <c r="X96" s="301"/>
      <c r="Y96" s="448"/>
      <c r="Z96" s="449"/>
      <c r="AA96" s="297" t="s">
        <v>841</v>
      </c>
      <c r="AB96" s="405">
        <v>6.6</v>
      </c>
      <c r="AC96" s="405"/>
      <c r="AD96" s="388"/>
      <c r="AE96" s="375"/>
      <c r="AF96" s="375"/>
      <c r="AG96" s="375"/>
      <c r="AH96" s="375"/>
      <c r="AI96" s="375"/>
      <c r="AJ96" s="375"/>
      <c r="AK96" s="375"/>
      <c r="AL96" s="375"/>
      <c r="AM96" s="375"/>
      <c r="AN96" s="375"/>
      <c r="AO96" s="375"/>
      <c r="AP96" s="375"/>
      <c r="AQ96" s="375"/>
      <c r="AR96" s="375"/>
      <c r="AS96" s="375"/>
      <c r="AT96" s="375"/>
      <c r="AU96" s="375"/>
      <c r="AV96" s="375"/>
      <c r="AW96" s="375"/>
      <c r="AX96" s="375"/>
      <c r="AY96" s="375"/>
      <c r="AZ96" s="375"/>
      <c r="BA96" s="375"/>
      <c r="BB96" s="375"/>
      <c r="BC96" s="375"/>
      <c r="BD96" s="375"/>
      <c r="BE96" s="375"/>
      <c r="BF96" s="375"/>
      <c r="BG96" s="375"/>
      <c r="BH96" s="375"/>
      <c r="BI96" s="375"/>
      <c r="BJ96" s="375"/>
      <c r="BK96" s="375"/>
      <c r="BL96" s="375"/>
      <c r="BM96" s="375"/>
      <c r="BN96" s="375"/>
      <c r="BO96" s="375"/>
      <c r="BP96" s="375"/>
      <c r="BQ96" s="375"/>
      <c r="BR96" s="375"/>
      <c r="BS96" s="375"/>
      <c r="BT96" s="375"/>
      <c r="BU96" s="375"/>
      <c r="BV96" s="375"/>
      <c r="BW96" s="375"/>
      <c r="BX96" s="375"/>
      <c r="BY96" s="375"/>
      <c r="BZ96" s="375"/>
      <c r="CA96" s="375"/>
      <c r="CB96" s="375"/>
      <c r="CC96" s="375"/>
      <c r="CD96" s="375"/>
      <c r="CE96" s="375"/>
      <c r="CF96" s="375"/>
      <c r="CG96" s="375"/>
      <c r="CH96" s="375"/>
      <c r="CI96" s="375"/>
      <c r="CJ96" s="375"/>
      <c r="CK96" s="375"/>
      <c r="CL96" s="375"/>
      <c r="CM96" s="375"/>
      <c r="CN96" s="375"/>
      <c r="CO96" s="375"/>
      <c r="CP96" s="375"/>
      <c r="CQ96" s="375"/>
      <c r="CR96" s="375"/>
      <c r="CS96" s="375"/>
      <c r="CT96" s="375"/>
      <c r="CU96" s="375"/>
      <c r="CV96" s="375"/>
      <c r="CW96" s="375"/>
      <c r="CX96" s="375"/>
      <c r="CY96" s="375"/>
      <c r="CZ96" s="375"/>
      <c r="DA96" s="375"/>
      <c r="DB96" s="375"/>
      <c r="DC96" s="375"/>
      <c r="DD96" s="375"/>
      <c r="DE96" s="375"/>
      <c r="DF96" s="375"/>
      <c r="DG96" s="375"/>
      <c r="DH96" s="375"/>
      <c r="DI96" s="375"/>
      <c r="DJ96" s="375"/>
      <c r="DK96" s="375"/>
      <c r="DL96" s="375"/>
      <c r="DM96" s="375"/>
      <c r="DN96" s="375"/>
      <c r="DO96" s="375"/>
      <c r="DP96" s="375"/>
      <c r="DQ96" s="384"/>
      <c r="DR96" s="384"/>
      <c r="DS96" s="384"/>
      <c r="DT96" s="384"/>
      <c r="DU96" s="384"/>
      <c r="DV96" s="384"/>
      <c r="DW96" s="384"/>
      <c r="DX96" s="384"/>
      <c r="DY96" s="384"/>
      <c r="DZ96" s="384"/>
      <c r="EA96" s="384"/>
      <c r="EB96" s="384"/>
      <c r="EC96" s="384"/>
      <c r="ED96" s="384"/>
      <c r="EE96" s="384"/>
      <c r="EF96" s="384"/>
      <c r="EG96" s="384"/>
      <c r="EH96" s="384"/>
      <c r="EI96" s="384"/>
      <c r="EJ96" s="384"/>
      <c r="EK96" s="384"/>
      <c r="EL96" s="384"/>
      <c r="EM96" s="384"/>
      <c r="EN96" s="384"/>
      <c r="EO96" s="384"/>
      <c r="EP96" s="384"/>
      <c r="EQ96" s="384"/>
      <c r="ER96" s="384"/>
      <c r="ES96" s="384"/>
      <c r="ET96" s="384"/>
      <c r="EU96" s="384"/>
      <c r="EV96" s="384"/>
      <c r="EW96" s="384"/>
      <c r="EX96" s="384"/>
      <c r="EY96" s="384"/>
      <c r="EZ96" s="384"/>
      <c r="FA96" s="384"/>
      <c r="FB96" s="384"/>
      <c r="FC96" s="384"/>
      <c r="FD96" s="384"/>
      <c r="FE96" s="384"/>
      <c r="FF96" s="384"/>
      <c r="FG96" s="384"/>
      <c r="FH96" s="384"/>
      <c r="FI96" s="384"/>
      <c r="FJ96" s="384"/>
      <c r="FK96" s="384"/>
      <c r="FL96" s="384"/>
      <c r="FM96" s="384"/>
      <c r="FN96" s="384"/>
      <c r="FO96" s="384"/>
      <c r="FP96" s="384"/>
      <c r="FQ96" s="384"/>
      <c r="FR96" s="384"/>
      <c r="FS96" s="384"/>
      <c r="FT96" s="384"/>
      <c r="FU96" s="384"/>
      <c r="FV96" s="384"/>
      <c r="FW96" s="384"/>
      <c r="FX96" s="384"/>
      <c r="FY96" s="384"/>
      <c r="FZ96" s="384"/>
      <c r="GA96" s="384"/>
      <c r="GB96" s="384"/>
      <c r="GC96" s="384"/>
      <c r="GD96" s="384"/>
      <c r="GE96" s="384"/>
      <c r="GF96" s="384"/>
      <c r="GG96" s="384"/>
      <c r="GH96" s="384"/>
      <c r="GI96" s="384"/>
      <c r="GJ96" s="384"/>
      <c r="GK96" s="384"/>
      <c r="GL96" s="384"/>
      <c r="GM96" s="384"/>
      <c r="GN96" s="384"/>
      <c r="GO96" s="384"/>
      <c r="GP96" s="384"/>
      <c r="GQ96" s="384"/>
      <c r="GR96" s="384"/>
      <c r="GS96" s="384"/>
      <c r="GT96" s="384"/>
      <c r="GU96" s="384"/>
      <c r="GV96" s="384"/>
      <c r="GW96" s="384"/>
      <c r="GX96" s="384"/>
      <c r="GY96" s="384"/>
      <c r="GZ96" s="384"/>
      <c r="HA96" s="384"/>
      <c r="HB96" s="384"/>
      <c r="HC96" s="384"/>
      <c r="HD96" s="384"/>
      <c r="HE96" s="384"/>
      <c r="HF96" s="384"/>
      <c r="HG96" s="384"/>
      <c r="HH96" s="384"/>
      <c r="HI96" s="384"/>
      <c r="HJ96" s="384"/>
      <c r="HK96" s="384"/>
      <c r="HL96" s="384"/>
      <c r="HM96" s="384"/>
      <c r="HN96" s="384"/>
      <c r="HO96" s="384"/>
      <c r="HP96" s="384"/>
      <c r="HQ96" s="384"/>
      <c r="HR96" s="384"/>
      <c r="HS96" s="384"/>
      <c r="HT96" s="384"/>
      <c r="HU96" s="384"/>
      <c r="HV96" s="384"/>
      <c r="HW96" s="384"/>
      <c r="HX96" s="384"/>
      <c r="HY96" s="384"/>
      <c r="HZ96" s="384"/>
      <c r="IA96" s="384"/>
      <c r="IB96" s="384"/>
      <c r="IC96" s="384"/>
      <c r="ID96" s="384"/>
      <c r="IE96" s="384"/>
      <c r="IF96" s="384"/>
      <c r="IG96" s="384"/>
      <c r="IH96" s="384"/>
      <c r="II96" s="384"/>
      <c r="IJ96" s="384"/>
      <c r="IK96" s="384"/>
      <c r="IL96" s="384"/>
      <c r="IM96" s="384"/>
      <c r="IN96" s="384"/>
      <c r="IO96" s="384"/>
      <c r="IP96" s="384"/>
      <c r="IQ96" s="384"/>
      <c r="IR96" s="384"/>
      <c r="IS96" s="384"/>
      <c r="IT96" s="384"/>
      <c r="IU96" s="384"/>
      <c r="IV96" s="384"/>
      <c r="IW96" s="384"/>
      <c r="IX96" s="384"/>
      <c r="IY96" s="384"/>
      <c r="IZ96" s="384"/>
      <c r="JA96" s="384"/>
      <c r="JB96" s="384"/>
      <c r="JC96" s="384"/>
      <c r="JD96" s="384"/>
      <c r="JE96" s="384"/>
      <c r="JF96" s="384"/>
      <c r="JG96" s="384"/>
      <c r="JH96" s="384"/>
      <c r="JI96" s="384"/>
      <c r="JJ96" s="384"/>
      <c r="JK96" s="384"/>
      <c r="JL96" s="384"/>
      <c r="JM96" s="384"/>
      <c r="JN96" s="384"/>
      <c r="JO96" s="384"/>
      <c r="JP96" s="384"/>
      <c r="JQ96" s="384"/>
      <c r="JR96" s="384"/>
      <c r="JS96" s="384"/>
      <c r="JT96" s="384"/>
      <c r="JU96" s="384"/>
      <c r="JV96" s="384"/>
      <c r="JW96" s="384"/>
      <c r="JX96" s="384"/>
      <c r="JY96" s="384"/>
      <c r="JZ96" s="384"/>
      <c r="KA96" s="384"/>
      <c r="KB96" s="384"/>
      <c r="KC96" s="384"/>
      <c r="KD96" s="384"/>
      <c r="KE96" s="384"/>
      <c r="KF96" s="384"/>
      <c r="KG96" s="384"/>
      <c r="KH96" s="384"/>
      <c r="KI96" s="384"/>
      <c r="KJ96" s="384"/>
      <c r="KK96" s="384"/>
      <c r="KL96" s="384"/>
      <c r="KM96" s="384"/>
      <c r="KN96" s="384"/>
      <c r="KO96" s="384"/>
      <c r="KP96" s="384"/>
      <c r="KQ96" s="384"/>
      <c r="KR96" s="384"/>
      <c r="KS96" s="384"/>
      <c r="KT96" s="384"/>
      <c r="KU96" s="384"/>
      <c r="KV96" s="384"/>
      <c r="KW96" s="384"/>
      <c r="KX96" s="384"/>
      <c r="KY96" s="384"/>
      <c r="KZ96" s="384"/>
      <c r="LA96" s="384"/>
      <c r="LB96" s="384"/>
      <c r="LC96" s="384"/>
      <c r="LD96" s="384"/>
      <c r="LE96" s="384"/>
      <c r="LF96" s="384"/>
      <c r="LG96" s="384"/>
      <c r="LH96" s="384"/>
      <c r="LI96" s="384"/>
      <c r="LJ96" s="384"/>
      <c r="LK96" s="384"/>
      <c r="LL96" s="384"/>
      <c r="LM96" s="384"/>
      <c r="LN96" s="384"/>
      <c r="LO96" s="384"/>
      <c r="LP96" s="384"/>
      <c r="LQ96" s="384"/>
      <c r="LR96" s="384"/>
      <c r="LS96" s="384"/>
      <c r="LT96" s="384"/>
      <c r="LU96" s="384"/>
      <c r="LV96" s="384"/>
      <c r="LW96" s="384"/>
      <c r="LX96" s="384"/>
      <c r="LY96" s="384"/>
      <c r="LZ96" s="384"/>
      <c r="MA96" s="384"/>
      <c r="MB96" s="384"/>
      <c r="MC96" s="384"/>
      <c r="MD96" s="384"/>
      <c r="ME96" s="384"/>
      <c r="MF96" s="384"/>
      <c r="MG96" s="384"/>
      <c r="MH96" s="384"/>
      <c r="MI96" s="384"/>
      <c r="MJ96" s="384"/>
      <c r="MK96" s="384"/>
      <c r="ML96" s="384"/>
      <c r="MM96" s="384"/>
      <c r="MN96" s="384"/>
      <c r="MO96" s="384"/>
      <c r="MP96" s="384"/>
      <c r="MQ96" s="384"/>
      <c r="MR96" s="384"/>
      <c r="MS96" s="384"/>
      <c r="MT96" s="384"/>
      <c r="MU96" s="384"/>
      <c r="MV96" s="384"/>
      <c r="MW96" s="384"/>
      <c r="MX96" s="384"/>
      <c r="MY96" s="384"/>
      <c r="MZ96" s="384"/>
      <c r="NA96" s="384"/>
      <c r="NB96" s="384"/>
      <c r="NC96" s="384"/>
      <c r="ND96" s="384"/>
      <c r="NE96" s="384"/>
      <c r="NF96" s="384"/>
      <c r="NG96" s="384"/>
      <c r="NH96" s="384"/>
      <c r="NI96" s="384"/>
      <c r="NJ96" s="384"/>
      <c r="NK96" s="384"/>
      <c r="NL96" s="384"/>
      <c r="NM96" s="384"/>
      <c r="NN96" s="384"/>
      <c r="NO96" s="384"/>
      <c r="NP96" s="384"/>
      <c r="NQ96" s="384"/>
      <c r="NR96" s="384"/>
      <c r="NS96" s="384"/>
      <c r="NT96" s="384"/>
      <c r="NU96" s="384"/>
      <c r="NV96" s="384"/>
      <c r="NW96" s="384"/>
      <c r="NX96" s="384"/>
      <c r="NY96" s="384"/>
      <c r="NZ96" s="384"/>
      <c r="OA96" s="384"/>
      <c r="OB96" s="384"/>
      <c r="OC96" s="384"/>
      <c r="OD96" s="384"/>
      <c r="OE96" s="384"/>
      <c r="OF96" s="384"/>
      <c r="OG96" s="384"/>
      <c r="OH96" s="384"/>
      <c r="OI96" s="384"/>
      <c r="OJ96" s="384"/>
      <c r="OK96" s="384"/>
      <c r="OL96" s="384"/>
      <c r="OM96" s="384"/>
      <c r="ON96" s="384"/>
      <c r="OO96" s="384"/>
      <c r="OP96" s="384"/>
      <c r="OQ96" s="384"/>
      <c r="OR96" s="384"/>
      <c r="OS96" s="384"/>
      <c r="OT96" s="384"/>
      <c r="OU96" s="384"/>
      <c r="OV96" s="384"/>
      <c r="OW96" s="384"/>
      <c r="OX96" s="384"/>
      <c r="OY96" s="384"/>
      <c r="OZ96" s="384"/>
      <c r="PA96" s="384"/>
      <c r="PB96" s="384"/>
      <c r="PC96" s="384"/>
      <c r="PD96" s="384"/>
      <c r="PE96" s="384"/>
      <c r="PF96" s="384"/>
      <c r="PG96" s="384"/>
      <c r="PH96" s="384"/>
      <c r="PI96" s="384"/>
      <c r="PJ96" s="384"/>
      <c r="PK96" s="384"/>
      <c r="PL96" s="384"/>
      <c r="PM96" s="384"/>
      <c r="PN96" s="384"/>
      <c r="PO96" s="384"/>
      <c r="PP96" s="384"/>
      <c r="PQ96" s="384"/>
      <c r="PR96" s="384"/>
      <c r="PS96" s="384"/>
      <c r="PT96" s="384"/>
      <c r="PU96" s="384"/>
      <c r="PV96" s="384"/>
      <c r="PW96" s="384"/>
      <c r="PX96" s="384"/>
      <c r="PY96" s="384"/>
      <c r="PZ96" s="384"/>
      <c r="QA96" s="384"/>
      <c r="QB96" s="384"/>
      <c r="QC96" s="384"/>
      <c r="QD96" s="384"/>
      <c r="QE96" s="384"/>
      <c r="QF96" s="384"/>
      <c r="QG96" s="384"/>
      <c r="QH96" s="384"/>
      <c r="QI96" s="384"/>
      <c r="QJ96" s="384"/>
      <c r="QK96" s="384"/>
      <c r="QL96" s="384"/>
      <c r="QM96" s="384"/>
      <c r="QN96" s="384"/>
      <c r="QO96" s="384"/>
      <c r="QP96" s="384"/>
      <c r="QQ96" s="384"/>
      <c r="QR96" s="384"/>
      <c r="QS96" s="384"/>
      <c r="QT96" s="384"/>
      <c r="QU96" s="384"/>
      <c r="QV96" s="384"/>
      <c r="QW96" s="384"/>
      <c r="QX96" s="384"/>
      <c r="QY96" s="384"/>
      <c r="QZ96" s="384"/>
      <c r="RA96" s="384"/>
      <c r="RB96" s="384"/>
      <c r="RC96" s="384"/>
      <c r="RD96" s="384"/>
      <c r="RE96" s="384"/>
      <c r="RF96" s="384"/>
      <c r="RG96" s="384"/>
      <c r="RH96" s="384"/>
      <c r="RI96" s="384"/>
      <c r="RJ96" s="384"/>
      <c r="RK96" s="384"/>
      <c r="RL96" s="384"/>
      <c r="RM96" s="384"/>
      <c r="RN96" s="384"/>
      <c r="RO96" s="384"/>
      <c r="RP96" s="384"/>
      <c r="RQ96" s="384"/>
      <c r="RR96" s="384"/>
      <c r="RS96" s="384"/>
      <c r="RT96" s="384"/>
      <c r="RU96" s="384"/>
      <c r="RV96" s="384"/>
      <c r="RW96" s="384"/>
      <c r="RX96" s="384"/>
      <c r="RY96" s="384"/>
      <c r="RZ96" s="384"/>
      <c r="SA96" s="384"/>
      <c r="SB96" s="384"/>
      <c r="SC96" s="384"/>
      <c r="SD96" s="384"/>
      <c r="SE96" s="384"/>
      <c r="SF96" s="384"/>
      <c r="SG96" s="384"/>
      <c r="SH96" s="384"/>
      <c r="SI96" s="384"/>
      <c r="SJ96" s="384"/>
      <c r="SK96" s="384"/>
      <c r="SL96" s="384"/>
      <c r="SM96" s="384"/>
      <c r="SN96" s="384"/>
      <c r="SO96" s="384"/>
      <c r="SP96" s="384"/>
      <c r="SQ96" s="384"/>
      <c r="SR96" s="384"/>
      <c r="SS96" s="384"/>
      <c r="ST96" s="384"/>
      <c r="SU96" s="384"/>
      <c r="SV96" s="384"/>
      <c r="SW96" s="384"/>
      <c r="SX96" s="384"/>
      <c r="SY96" s="384"/>
      <c r="SZ96" s="384"/>
      <c r="TA96" s="384"/>
      <c r="TB96" s="384"/>
      <c r="TC96" s="384"/>
      <c r="TD96" s="384"/>
      <c r="TE96" s="384"/>
      <c r="TF96" s="384"/>
      <c r="TG96" s="384"/>
      <c r="TH96" s="384"/>
      <c r="TI96" s="384"/>
      <c r="TJ96" s="384"/>
      <c r="TK96" s="384"/>
      <c r="TL96" s="384"/>
      <c r="TM96" s="384"/>
      <c r="TN96" s="384"/>
      <c r="TO96" s="384"/>
      <c r="TP96" s="384"/>
      <c r="TQ96" s="384"/>
      <c r="TR96" s="384"/>
      <c r="TS96" s="384"/>
      <c r="TT96" s="384"/>
      <c r="TU96" s="384"/>
      <c r="TV96" s="384"/>
      <c r="TW96" s="384"/>
      <c r="TX96" s="384"/>
      <c r="TY96" s="384"/>
      <c r="TZ96" s="384"/>
      <c r="UA96" s="384"/>
      <c r="UB96" s="384"/>
      <c r="UC96" s="384"/>
      <c r="UD96" s="384"/>
      <c r="UE96" s="384"/>
      <c r="UF96" s="384"/>
      <c r="UG96" s="384"/>
      <c r="UH96" s="384"/>
      <c r="UI96" s="384"/>
      <c r="UJ96" s="384"/>
      <c r="UK96" s="384"/>
      <c r="UL96" s="384"/>
      <c r="UM96" s="384"/>
      <c r="UN96" s="384"/>
      <c r="UO96" s="384"/>
      <c r="UP96" s="384"/>
      <c r="UQ96" s="384"/>
      <c r="UR96" s="384"/>
      <c r="US96" s="384"/>
      <c r="UT96" s="384"/>
      <c r="UU96" s="384"/>
      <c r="UV96" s="384"/>
      <c r="UW96" s="384"/>
      <c r="UX96" s="384"/>
      <c r="UY96" s="384"/>
      <c r="UZ96" s="384"/>
      <c r="VA96" s="384"/>
      <c r="VB96" s="384"/>
      <c r="VC96" s="384"/>
      <c r="VD96" s="384"/>
      <c r="VE96" s="384"/>
      <c r="VF96" s="384"/>
      <c r="VG96" s="384"/>
      <c r="VH96" s="384"/>
      <c r="VI96" s="384"/>
      <c r="VJ96" s="384"/>
      <c r="VK96" s="384"/>
      <c r="VL96" s="384"/>
      <c r="VM96" s="384"/>
      <c r="VN96" s="384"/>
      <c r="VO96" s="384"/>
      <c r="VP96" s="384"/>
      <c r="VQ96" s="384"/>
      <c r="VR96" s="384"/>
      <c r="VS96" s="384"/>
      <c r="VT96" s="384"/>
      <c r="VU96" s="384"/>
      <c r="VV96" s="384"/>
      <c r="VW96" s="384"/>
      <c r="VX96" s="384"/>
      <c r="VY96" s="384"/>
      <c r="VZ96" s="384"/>
      <c r="WA96" s="384"/>
      <c r="WB96" s="384"/>
      <c r="WC96" s="384"/>
      <c r="WD96" s="384"/>
      <c r="WE96" s="384"/>
      <c r="WF96" s="384"/>
      <c r="WG96" s="384"/>
      <c r="WH96" s="384"/>
      <c r="WI96" s="384"/>
      <c r="WJ96" s="384"/>
      <c r="WK96" s="384"/>
      <c r="WL96" s="384"/>
      <c r="WM96" s="384"/>
      <c r="WN96" s="384"/>
      <c r="WO96" s="384"/>
      <c r="WP96" s="384"/>
      <c r="WQ96" s="384"/>
      <c r="WR96" s="384"/>
      <c r="WS96" s="384"/>
      <c r="WT96" s="384"/>
      <c r="WU96" s="384"/>
      <c r="WV96" s="384"/>
      <c r="WW96" s="384"/>
      <c r="WX96" s="384"/>
      <c r="WY96" s="384"/>
      <c r="WZ96" s="384"/>
      <c r="XA96" s="384"/>
      <c r="XB96" s="384"/>
      <c r="XC96" s="384"/>
      <c r="XD96" s="384"/>
      <c r="XE96" s="384"/>
      <c r="XF96" s="384"/>
    </row>
    <row r="97" spans="1:630" s="384" customFormat="1" ht="28.5" x14ac:dyDescent="0.2">
      <c r="A97" s="461"/>
      <c r="B97" s="405" t="s">
        <v>2772</v>
      </c>
      <c r="C97" s="379" t="s">
        <v>75</v>
      </c>
      <c r="D97" s="461"/>
      <c r="E97" s="379" t="s">
        <v>5819</v>
      </c>
      <c r="F97" s="379" t="s">
        <v>7381</v>
      </c>
      <c r="G97" s="379" t="s">
        <v>7289</v>
      </c>
      <c r="H97" s="379" t="s">
        <v>8376</v>
      </c>
      <c r="I97" s="461" t="s">
        <v>968</v>
      </c>
      <c r="J97" s="461" t="s">
        <v>8361</v>
      </c>
      <c r="K97" s="461" t="s">
        <v>8371</v>
      </c>
      <c r="L97" s="108" t="s">
        <v>6573</v>
      </c>
      <c r="M97" s="461" t="s">
        <v>7171</v>
      </c>
      <c r="N97" s="461" t="s">
        <v>6191</v>
      </c>
      <c r="O97" s="461">
        <v>60253</v>
      </c>
      <c r="P97" s="417">
        <v>41000</v>
      </c>
      <c r="Q97" s="417">
        <v>41729</v>
      </c>
      <c r="R97" s="463">
        <v>41729</v>
      </c>
      <c r="S97" s="463"/>
      <c r="T97" s="399">
        <f ca="1">TODAY()</f>
        <v>42277</v>
      </c>
      <c r="U97" s="381">
        <f ca="1">DAYS360(T97,Q97)</f>
        <v>-540</v>
      </c>
      <c r="V97" s="462">
        <v>10000</v>
      </c>
      <c r="W97" s="406">
        <v>20000</v>
      </c>
      <c r="X97" s="406"/>
      <c r="Y97" s="406"/>
      <c r="Z97" s="464"/>
      <c r="AA97" s="405" t="s">
        <v>841</v>
      </c>
      <c r="AB97" s="405">
        <v>6.6</v>
      </c>
      <c r="AC97" s="405"/>
      <c r="AD97" s="461"/>
      <c r="DQ97" s="400"/>
      <c r="DR97" s="400"/>
      <c r="DS97" s="400"/>
      <c r="DT97" s="400"/>
      <c r="DU97" s="400"/>
      <c r="DV97" s="400"/>
      <c r="DW97" s="400"/>
      <c r="DX97" s="400"/>
      <c r="DY97" s="400"/>
      <c r="DZ97" s="400"/>
      <c r="EA97" s="400"/>
      <c r="EB97" s="400"/>
      <c r="EC97" s="400"/>
      <c r="ED97" s="400"/>
      <c r="EE97" s="400"/>
      <c r="EF97" s="400"/>
      <c r="EG97" s="400"/>
      <c r="EH97" s="400"/>
      <c r="EI97" s="400"/>
      <c r="EJ97" s="400"/>
      <c r="EK97" s="400"/>
      <c r="EL97" s="400"/>
      <c r="EM97" s="400"/>
      <c r="EN97" s="400"/>
      <c r="EO97" s="400"/>
      <c r="EP97" s="400"/>
      <c r="EQ97" s="400"/>
      <c r="ER97" s="400"/>
      <c r="ES97" s="400"/>
      <c r="ET97" s="400"/>
      <c r="EU97" s="400"/>
      <c r="EV97" s="400"/>
      <c r="EW97" s="400"/>
      <c r="EX97" s="400"/>
      <c r="EY97" s="400"/>
      <c r="EZ97" s="400"/>
      <c r="FA97" s="400"/>
      <c r="FB97" s="400"/>
      <c r="FC97" s="400"/>
      <c r="FD97" s="400"/>
      <c r="FE97" s="400"/>
      <c r="FF97" s="400"/>
      <c r="FG97" s="400"/>
      <c r="FH97" s="400"/>
      <c r="FI97" s="400"/>
      <c r="FJ97" s="400"/>
      <c r="FK97" s="400"/>
      <c r="FL97" s="400"/>
      <c r="FM97" s="400"/>
      <c r="FN97" s="400"/>
      <c r="FO97" s="400"/>
      <c r="FP97" s="400"/>
      <c r="FQ97" s="400"/>
      <c r="FR97" s="400"/>
      <c r="FS97" s="400"/>
      <c r="FT97" s="400"/>
      <c r="FU97" s="400"/>
      <c r="FV97" s="400"/>
      <c r="FW97" s="400"/>
      <c r="FX97" s="400"/>
      <c r="FY97" s="400"/>
      <c r="FZ97" s="400"/>
      <c r="GA97" s="400"/>
      <c r="GB97" s="400"/>
      <c r="GC97" s="400"/>
      <c r="GD97" s="400"/>
      <c r="GE97" s="400"/>
      <c r="GF97" s="400"/>
      <c r="GG97" s="400"/>
      <c r="GH97" s="400"/>
      <c r="GI97" s="400"/>
      <c r="GJ97" s="400"/>
      <c r="GK97" s="400"/>
      <c r="GL97" s="400"/>
      <c r="GM97" s="400"/>
      <c r="GN97" s="400"/>
      <c r="GO97" s="400"/>
      <c r="GP97" s="400"/>
      <c r="GQ97" s="400"/>
      <c r="GR97" s="400"/>
      <c r="GS97" s="400"/>
      <c r="GT97" s="400"/>
      <c r="GU97" s="400"/>
      <c r="GV97" s="400"/>
      <c r="GW97" s="400"/>
      <c r="GX97" s="400"/>
      <c r="GY97" s="400"/>
      <c r="GZ97" s="400"/>
      <c r="HA97" s="400"/>
      <c r="HB97" s="400"/>
      <c r="HC97" s="400"/>
      <c r="HD97" s="400"/>
      <c r="HE97" s="400"/>
      <c r="HF97" s="400"/>
      <c r="HG97" s="400"/>
      <c r="HH97" s="400"/>
      <c r="HI97" s="400"/>
      <c r="HJ97" s="400"/>
      <c r="HK97" s="400"/>
      <c r="HL97" s="400"/>
      <c r="HM97" s="400"/>
      <c r="HN97" s="400"/>
      <c r="HO97" s="400"/>
      <c r="HP97" s="400"/>
      <c r="HQ97" s="400"/>
      <c r="HR97" s="400"/>
      <c r="HS97" s="400"/>
      <c r="HT97" s="400"/>
      <c r="HU97" s="400"/>
      <c r="HV97" s="400"/>
      <c r="HW97" s="400"/>
      <c r="HX97" s="400"/>
      <c r="HY97" s="400"/>
      <c r="HZ97" s="400"/>
      <c r="IA97" s="400"/>
      <c r="IB97" s="400"/>
      <c r="IC97" s="400"/>
      <c r="ID97" s="400"/>
      <c r="IE97" s="400"/>
      <c r="IF97" s="400"/>
      <c r="IG97" s="400"/>
      <c r="IH97" s="400"/>
      <c r="II97" s="400"/>
      <c r="IJ97" s="400"/>
      <c r="IK97" s="400"/>
      <c r="IL97" s="400"/>
      <c r="IM97" s="400"/>
      <c r="IN97" s="400"/>
      <c r="IO97" s="400"/>
      <c r="IP97" s="400"/>
      <c r="IQ97" s="400"/>
      <c r="IR97" s="400"/>
      <c r="IS97" s="400"/>
      <c r="IT97" s="400"/>
      <c r="IU97" s="400"/>
      <c r="IV97" s="400"/>
      <c r="IW97" s="400"/>
      <c r="IX97" s="400"/>
      <c r="IY97" s="400"/>
      <c r="IZ97" s="400"/>
      <c r="JA97" s="400"/>
      <c r="JB97" s="400"/>
      <c r="JC97" s="400"/>
      <c r="JD97" s="400"/>
      <c r="JE97" s="400"/>
      <c r="JF97" s="400"/>
      <c r="JG97" s="400"/>
      <c r="JH97" s="400"/>
      <c r="JI97" s="400"/>
      <c r="JJ97" s="400"/>
      <c r="JK97" s="400"/>
      <c r="JL97" s="400"/>
      <c r="JM97" s="400"/>
      <c r="JN97" s="400"/>
      <c r="JO97" s="400"/>
      <c r="JP97" s="400"/>
      <c r="JQ97" s="400"/>
      <c r="JR97" s="400"/>
      <c r="JS97" s="400"/>
      <c r="JT97" s="400"/>
      <c r="JU97" s="400"/>
      <c r="JV97" s="400"/>
      <c r="JW97" s="400"/>
      <c r="JX97" s="400"/>
      <c r="JY97" s="400"/>
      <c r="JZ97" s="400"/>
      <c r="KA97" s="400"/>
      <c r="KB97" s="400"/>
      <c r="KC97" s="400"/>
      <c r="KD97" s="400"/>
      <c r="KE97" s="400"/>
      <c r="KF97" s="400"/>
      <c r="KG97" s="400"/>
      <c r="KH97" s="400"/>
      <c r="KI97" s="400"/>
      <c r="KJ97" s="400"/>
      <c r="KK97" s="400"/>
      <c r="KL97" s="400"/>
      <c r="KM97" s="400"/>
      <c r="KN97" s="400"/>
      <c r="KO97" s="400"/>
      <c r="KP97" s="400"/>
      <c r="KQ97" s="400"/>
      <c r="KR97" s="400"/>
      <c r="KS97" s="400"/>
      <c r="KT97" s="400"/>
      <c r="KU97" s="400"/>
      <c r="KV97" s="400"/>
      <c r="KW97" s="400"/>
      <c r="KX97" s="400"/>
      <c r="KY97" s="400"/>
      <c r="KZ97" s="400"/>
      <c r="LA97" s="400"/>
      <c r="LB97" s="400"/>
      <c r="LC97" s="400"/>
      <c r="LD97" s="400"/>
      <c r="LE97" s="400"/>
      <c r="LF97" s="400"/>
      <c r="LG97" s="400"/>
      <c r="LH97" s="400"/>
      <c r="LI97" s="400"/>
      <c r="LJ97" s="400"/>
      <c r="LK97" s="400"/>
      <c r="LL97" s="400"/>
      <c r="LM97" s="400"/>
      <c r="LN97" s="400"/>
      <c r="LO97" s="400"/>
      <c r="LP97" s="400"/>
      <c r="LQ97" s="400"/>
      <c r="LR97" s="400"/>
      <c r="LS97" s="400"/>
      <c r="LT97" s="400"/>
      <c r="LU97" s="400"/>
      <c r="LV97" s="400"/>
      <c r="LW97" s="400"/>
      <c r="LX97" s="400"/>
      <c r="LY97" s="400"/>
      <c r="LZ97" s="400"/>
      <c r="MA97" s="400"/>
      <c r="MB97" s="400"/>
      <c r="MC97" s="400"/>
      <c r="MD97" s="400"/>
      <c r="ME97" s="400"/>
      <c r="MF97" s="400"/>
      <c r="MG97" s="400"/>
      <c r="MH97" s="400"/>
      <c r="MI97" s="400"/>
      <c r="MJ97" s="400"/>
      <c r="MK97" s="400"/>
      <c r="ML97" s="400"/>
      <c r="MM97" s="400"/>
      <c r="MN97" s="400"/>
      <c r="MO97" s="400"/>
      <c r="MP97" s="400"/>
      <c r="MQ97" s="400"/>
      <c r="MR97" s="400"/>
      <c r="MS97" s="400"/>
      <c r="MT97" s="400"/>
      <c r="MU97" s="400"/>
      <c r="MV97" s="400"/>
      <c r="MW97" s="400"/>
      <c r="MX97" s="400"/>
      <c r="MY97" s="400"/>
      <c r="MZ97" s="400"/>
      <c r="NA97" s="400"/>
      <c r="NB97" s="400"/>
      <c r="NC97" s="400"/>
      <c r="ND97" s="400"/>
      <c r="NE97" s="400"/>
      <c r="NF97" s="400"/>
      <c r="NG97" s="400"/>
      <c r="NH97" s="400"/>
      <c r="NI97" s="400"/>
      <c r="NJ97" s="400"/>
      <c r="NK97" s="400"/>
      <c r="NL97" s="400"/>
      <c r="NM97" s="400"/>
      <c r="NN97" s="400"/>
      <c r="NO97" s="400"/>
      <c r="NP97" s="400"/>
      <c r="NQ97" s="400"/>
      <c r="NR97" s="400"/>
      <c r="NS97" s="400"/>
      <c r="NT97" s="400"/>
      <c r="NU97" s="400"/>
      <c r="NV97" s="400"/>
      <c r="NW97" s="400"/>
      <c r="NX97" s="400"/>
      <c r="NY97" s="400"/>
      <c r="NZ97" s="400"/>
      <c r="OA97" s="400"/>
      <c r="OB97" s="400"/>
      <c r="OC97" s="400"/>
      <c r="OD97" s="400"/>
      <c r="OE97" s="400"/>
      <c r="OF97" s="400"/>
      <c r="OG97" s="400"/>
      <c r="OH97" s="400"/>
      <c r="OI97" s="400"/>
      <c r="OJ97" s="400"/>
      <c r="OK97" s="400"/>
      <c r="OL97" s="400"/>
      <c r="OM97" s="400"/>
      <c r="ON97" s="400"/>
      <c r="OO97" s="400"/>
      <c r="OP97" s="400"/>
      <c r="OQ97" s="400"/>
      <c r="OR97" s="400"/>
      <c r="OS97" s="400"/>
      <c r="OT97" s="400"/>
      <c r="OU97" s="400"/>
      <c r="OV97" s="400"/>
      <c r="OW97" s="400"/>
      <c r="OX97" s="400"/>
      <c r="OY97" s="400"/>
      <c r="OZ97" s="400"/>
      <c r="PA97" s="400"/>
      <c r="PB97" s="400"/>
      <c r="PC97" s="400"/>
      <c r="PD97" s="400"/>
      <c r="PE97" s="400"/>
      <c r="PF97" s="400"/>
      <c r="PG97" s="400"/>
      <c r="PH97" s="400"/>
      <c r="PI97" s="400"/>
      <c r="PJ97" s="400"/>
      <c r="PK97" s="400"/>
      <c r="PL97" s="400"/>
      <c r="PM97" s="400"/>
      <c r="PN97" s="400"/>
      <c r="PO97" s="400"/>
      <c r="PP97" s="400"/>
      <c r="PQ97" s="400"/>
      <c r="PR97" s="400"/>
      <c r="PS97" s="400"/>
      <c r="PT97" s="400"/>
      <c r="PU97" s="400"/>
      <c r="PV97" s="400"/>
      <c r="PW97" s="400"/>
      <c r="PX97" s="400"/>
      <c r="PY97" s="400"/>
      <c r="PZ97" s="400"/>
      <c r="QA97" s="400"/>
      <c r="QB97" s="400"/>
      <c r="QC97" s="400"/>
      <c r="QD97" s="400"/>
      <c r="QE97" s="400"/>
      <c r="QF97" s="400"/>
      <c r="QG97" s="400"/>
      <c r="QH97" s="400"/>
      <c r="QI97" s="400"/>
      <c r="QJ97" s="400"/>
      <c r="QK97" s="400"/>
      <c r="QL97" s="400"/>
      <c r="QM97" s="400"/>
      <c r="QN97" s="400"/>
      <c r="QO97" s="400"/>
      <c r="QP97" s="400"/>
      <c r="QQ97" s="400"/>
      <c r="QR97" s="400"/>
      <c r="QS97" s="400"/>
      <c r="QT97" s="400"/>
      <c r="QU97" s="400"/>
      <c r="QV97" s="400"/>
      <c r="QW97" s="400"/>
      <c r="QX97" s="400"/>
      <c r="QY97" s="400"/>
      <c r="QZ97" s="400"/>
      <c r="RA97" s="400"/>
      <c r="RB97" s="400"/>
      <c r="RC97" s="400"/>
      <c r="RD97" s="400"/>
      <c r="RE97" s="400"/>
      <c r="RF97" s="400"/>
      <c r="RG97" s="400"/>
      <c r="RH97" s="400"/>
      <c r="RI97" s="400"/>
      <c r="RJ97" s="400"/>
      <c r="RK97" s="400"/>
      <c r="RL97" s="400"/>
      <c r="RM97" s="400"/>
      <c r="RN97" s="400"/>
      <c r="RO97" s="400"/>
      <c r="RP97" s="400"/>
      <c r="RQ97" s="400"/>
      <c r="RR97" s="400"/>
      <c r="RS97" s="400"/>
      <c r="RT97" s="400"/>
      <c r="RU97" s="400"/>
      <c r="RV97" s="400"/>
      <c r="RW97" s="400"/>
      <c r="RX97" s="400"/>
      <c r="RY97" s="400"/>
      <c r="RZ97" s="400"/>
      <c r="SA97" s="400"/>
      <c r="SB97" s="400"/>
      <c r="SC97" s="400"/>
      <c r="SD97" s="400"/>
      <c r="SE97" s="400"/>
      <c r="SF97" s="400"/>
      <c r="SG97" s="400"/>
      <c r="SH97" s="400"/>
      <c r="SI97" s="400"/>
      <c r="SJ97" s="400"/>
      <c r="SK97" s="400"/>
      <c r="SL97" s="400"/>
      <c r="SM97" s="400"/>
      <c r="SN97" s="400"/>
      <c r="SO97" s="400"/>
      <c r="SP97" s="400"/>
      <c r="SQ97" s="400"/>
      <c r="SR97" s="400"/>
      <c r="SS97" s="400"/>
      <c r="ST97" s="400"/>
      <c r="SU97" s="400"/>
      <c r="SV97" s="400"/>
      <c r="SW97" s="400"/>
      <c r="SX97" s="400"/>
      <c r="SY97" s="400"/>
      <c r="SZ97" s="400"/>
      <c r="TA97" s="400"/>
      <c r="TB97" s="400"/>
      <c r="TC97" s="400"/>
      <c r="TD97" s="400"/>
      <c r="TE97" s="400"/>
      <c r="TF97" s="400"/>
      <c r="TG97" s="400"/>
      <c r="TH97" s="400"/>
      <c r="TI97" s="400"/>
      <c r="TJ97" s="400"/>
      <c r="TK97" s="400"/>
      <c r="TL97" s="400"/>
      <c r="TM97" s="400"/>
      <c r="TN97" s="400"/>
      <c r="TO97" s="400"/>
      <c r="TP97" s="400"/>
      <c r="TQ97" s="400"/>
      <c r="TR97" s="400"/>
      <c r="TS97" s="400"/>
      <c r="TT97" s="400"/>
      <c r="TU97" s="400"/>
      <c r="TV97" s="400"/>
      <c r="TW97" s="400"/>
      <c r="TX97" s="400"/>
      <c r="TY97" s="400"/>
      <c r="TZ97" s="400"/>
      <c r="UA97" s="400"/>
      <c r="UB97" s="400"/>
      <c r="UC97" s="400"/>
      <c r="UD97" s="400"/>
      <c r="UE97" s="400"/>
      <c r="UF97" s="400"/>
      <c r="UG97" s="400"/>
      <c r="UH97" s="400"/>
      <c r="UI97" s="400"/>
      <c r="UJ97" s="400"/>
      <c r="UK97" s="400"/>
      <c r="UL97" s="400"/>
      <c r="UM97" s="400"/>
      <c r="UN97" s="400"/>
      <c r="UO97" s="400"/>
      <c r="UP97" s="400"/>
      <c r="UQ97" s="400"/>
      <c r="UR97" s="400"/>
      <c r="US97" s="400"/>
      <c r="UT97" s="400"/>
      <c r="UU97" s="400"/>
      <c r="UV97" s="400"/>
      <c r="UW97" s="400"/>
      <c r="UX97" s="400"/>
      <c r="UY97" s="400"/>
      <c r="UZ97" s="400"/>
      <c r="VA97" s="400"/>
      <c r="VB97" s="400"/>
      <c r="VC97" s="400"/>
      <c r="VD97" s="400"/>
      <c r="VE97" s="400"/>
      <c r="VF97" s="400"/>
      <c r="VG97" s="400"/>
      <c r="VH97" s="400"/>
      <c r="VI97" s="400"/>
      <c r="VJ97" s="400"/>
      <c r="VK97" s="400"/>
      <c r="VL97" s="400"/>
      <c r="VM97" s="400"/>
      <c r="VN97" s="400"/>
      <c r="VO97" s="400"/>
      <c r="VP97" s="400"/>
      <c r="VQ97" s="400"/>
      <c r="VR97" s="400"/>
      <c r="VS97" s="400"/>
      <c r="VT97" s="400"/>
      <c r="VU97" s="400"/>
      <c r="VV97" s="400"/>
      <c r="VW97" s="400"/>
      <c r="VX97" s="400"/>
      <c r="VY97" s="400"/>
      <c r="VZ97" s="400"/>
      <c r="WA97" s="400"/>
      <c r="WB97" s="400"/>
      <c r="WC97" s="400"/>
      <c r="WD97" s="400"/>
      <c r="WE97" s="400"/>
      <c r="WF97" s="400"/>
      <c r="WG97" s="400"/>
      <c r="WH97" s="400"/>
      <c r="WI97" s="400"/>
      <c r="WJ97" s="400"/>
      <c r="WK97" s="400"/>
      <c r="WL97" s="400"/>
      <c r="WM97" s="400"/>
      <c r="WN97" s="400"/>
      <c r="WO97" s="400"/>
      <c r="WP97" s="400"/>
      <c r="WQ97" s="400"/>
      <c r="WR97" s="400"/>
      <c r="WS97" s="400"/>
      <c r="WT97" s="400"/>
      <c r="WU97" s="400"/>
      <c r="WV97" s="400"/>
      <c r="WW97" s="400"/>
      <c r="WX97" s="400"/>
      <c r="WY97" s="400"/>
      <c r="WZ97" s="400"/>
      <c r="XA97" s="400"/>
      <c r="XB97" s="400"/>
      <c r="XC97" s="400"/>
      <c r="XD97" s="400"/>
      <c r="XE97" s="400"/>
      <c r="XF97" s="400"/>
    </row>
    <row r="98" spans="1:630" s="302" customFormat="1" ht="28.5" x14ac:dyDescent="0.2">
      <c r="A98" s="288"/>
      <c r="B98" s="292" t="s">
        <v>2772</v>
      </c>
      <c r="C98" s="379" t="s">
        <v>75</v>
      </c>
      <c r="D98" s="288"/>
      <c r="E98" s="379" t="s">
        <v>5819</v>
      </c>
      <c r="F98" s="379" t="s">
        <v>7381</v>
      </c>
      <c r="G98" s="379" t="s">
        <v>7289</v>
      </c>
      <c r="H98" s="379" t="s">
        <v>8376</v>
      </c>
      <c r="I98" s="288" t="s">
        <v>968</v>
      </c>
      <c r="J98" s="461" t="s">
        <v>8361</v>
      </c>
      <c r="K98" s="461" t="s">
        <v>8371</v>
      </c>
      <c r="L98" s="108" t="s">
        <v>6509</v>
      </c>
      <c r="M98" s="288" t="s">
        <v>7144</v>
      </c>
      <c r="N98" s="288" t="s">
        <v>7143</v>
      </c>
      <c r="O98" s="288">
        <v>65162</v>
      </c>
      <c r="P98" s="293">
        <v>39904</v>
      </c>
      <c r="Q98" s="293">
        <v>41729</v>
      </c>
      <c r="R98" s="289">
        <v>41729</v>
      </c>
      <c r="S98" s="289"/>
      <c r="T98" s="291">
        <f ca="1">TODAY()</f>
        <v>42277</v>
      </c>
      <c r="U98" s="286">
        <f ca="1">DAYS360(T98,Q98)</f>
        <v>-540</v>
      </c>
      <c r="V98" s="287">
        <v>7554</v>
      </c>
      <c r="W98" s="294"/>
      <c r="X98" s="294"/>
      <c r="Y98" s="406"/>
      <c r="Z98" s="290"/>
      <c r="AA98" s="292" t="s">
        <v>841</v>
      </c>
      <c r="AB98" s="310">
        <v>6.6</v>
      </c>
      <c r="AC98" s="310"/>
      <c r="AD98" s="288"/>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c r="CC98" s="270"/>
      <c r="CD98" s="270"/>
      <c r="CE98" s="270"/>
      <c r="CF98" s="270"/>
      <c r="CG98" s="270"/>
      <c r="CH98" s="270"/>
      <c r="CI98" s="270"/>
      <c r="CJ98" s="270"/>
      <c r="CK98" s="270"/>
      <c r="CL98" s="270"/>
      <c r="CM98" s="270"/>
      <c r="CN98" s="270"/>
      <c r="CO98" s="270"/>
      <c r="CP98" s="270"/>
      <c r="CQ98" s="270"/>
      <c r="CR98" s="270"/>
      <c r="CS98" s="270"/>
      <c r="CT98" s="270"/>
      <c r="CU98" s="270"/>
      <c r="CV98" s="270"/>
      <c r="CW98" s="270"/>
      <c r="CX98" s="270"/>
      <c r="CY98" s="270"/>
      <c r="CZ98" s="270"/>
      <c r="DA98" s="270"/>
      <c r="DB98" s="270"/>
      <c r="DC98" s="270"/>
      <c r="DD98" s="270"/>
      <c r="DE98" s="270"/>
      <c r="DF98" s="270"/>
      <c r="DG98" s="270"/>
      <c r="DH98" s="270"/>
      <c r="DI98" s="270"/>
      <c r="DJ98" s="270"/>
      <c r="DK98" s="270"/>
      <c r="DL98" s="270"/>
      <c r="DM98" s="270"/>
      <c r="DN98" s="270"/>
      <c r="DO98" s="386"/>
      <c r="DP98" s="386"/>
    </row>
    <row r="99" spans="1:630" s="302" customFormat="1" ht="28.5" x14ac:dyDescent="0.2">
      <c r="A99" s="454"/>
      <c r="B99" s="455" t="s">
        <v>2772</v>
      </c>
      <c r="C99" s="379" t="s">
        <v>75</v>
      </c>
      <c r="D99" s="424"/>
      <c r="E99" s="379" t="s">
        <v>5819</v>
      </c>
      <c r="F99" s="379" t="s">
        <v>7381</v>
      </c>
      <c r="G99" s="379" t="s">
        <v>7289</v>
      </c>
      <c r="H99" s="379" t="s">
        <v>8376</v>
      </c>
      <c r="I99" s="424" t="s">
        <v>968</v>
      </c>
      <c r="J99" s="461" t="s">
        <v>8361</v>
      </c>
      <c r="K99" s="461" t="s">
        <v>8371</v>
      </c>
      <c r="L99" s="277" t="s">
        <v>5947</v>
      </c>
      <c r="M99" s="424" t="s">
        <v>7108</v>
      </c>
      <c r="N99" s="424" t="s">
        <v>6178</v>
      </c>
      <c r="O99" s="303">
        <v>9727</v>
      </c>
      <c r="P99" s="452">
        <v>39882</v>
      </c>
      <c r="Q99" s="452">
        <v>41729</v>
      </c>
      <c r="R99" s="447">
        <f>Q99</f>
        <v>41729</v>
      </c>
      <c r="S99" s="447"/>
      <c r="T99" s="430">
        <f ca="1">TODAY()</f>
        <v>42277</v>
      </c>
      <c r="U99" s="431">
        <f ca="1">DAYS360(T99,Q99)</f>
        <v>-540</v>
      </c>
      <c r="V99" s="453">
        <v>3059</v>
      </c>
      <c r="W99" s="453">
        <v>3059</v>
      </c>
      <c r="X99" s="453"/>
      <c r="Y99" s="453"/>
      <c r="Z99" s="449"/>
      <c r="AA99" s="445" t="s">
        <v>841</v>
      </c>
      <c r="AB99" s="373">
        <v>6.6</v>
      </c>
      <c r="AC99" s="373"/>
      <c r="AD99" s="424"/>
      <c r="AE99" s="433"/>
      <c r="AF99" s="433"/>
      <c r="AG99" s="433"/>
      <c r="AH99" s="433"/>
      <c r="AI99" s="433"/>
      <c r="AJ99" s="433"/>
      <c r="AK99" s="433"/>
      <c r="AL99" s="433"/>
      <c r="AM99" s="433"/>
      <c r="AN99" s="433"/>
      <c r="AO99" s="433"/>
      <c r="AP99" s="433"/>
      <c r="AQ99" s="433"/>
      <c r="AR99" s="433"/>
      <c r="AS99" s="433"/>
      <c r="AT99" s="433"/>
      <c r="AU99" s="433"/>
      <c r="AV99" s="433"/>
      <c r="AW99" s="433"/>
      <c r="AX99" s="433"/>
      <c r="AY99" s="433"/>
      <c r="AZ99" s="433"/>
      <c r="BA99" s="433"/>
      <c r="BB99" s="433"/>
      <c r="BC99" s="433"/>
      <c r="BD99" s="433"/>
      <c r="BE99" s="433"/>
      <c r="BF99" s="433"/>
      <c r="BG99" s="433"/>
      <c r="BH99" s="433"/>
      <c r="BI99" s="433"/>
      <c r="BJ99" s="433"/>
      <c r="BK99" s="433"/>
      <c r="BL99" s="433"/>
      <c r="BM99" s="433"/>
      <c r="BN99" s="433"/>
      <c r="BO99" s="433"/>
      <c r="BP99" s="433"/>
      <c r="BQ99" s="433"/>
      <c r="BR99" s="433"/>
      <c r="BS99" s="433"/>
      <c r="BT99" s="433"/>
      <c r="BU99" s="433"/>
      <c r="BV99" s="433"/>
      <c r="BW99" s="433"/>
      <c r="BX99" s="433"/>
      <c r="BY99" s="433"/>
      <c r="BZ99" s="433"/>
      <c r="CA99" s="433"/>
      <c r="CB99" s="433"/>
      <c r="CC99" s="433"/>
      <c r="CD99" s="433"/>
      <c r="CE99" s="433"/>
      <c r="CF99" s="433"/>
      <c r="CG99" s="433"/>
      <c r="CH99" s="433"/>
      <c r="CI99" s="433"/>
      <c r="CJ99" s="433"/>
      <c r="CK99" s="433"/>
      <c r="CL99" s="433"/>
      <c r="CM99" s="433"/>
      <c r="CN99" s="433"/>
      <c r="CO99" s="433"/>
      <c r="CP99" s="433"/>
      <c r="CQ99" s="433"/>
      <c r="CR99" s="433"/>
      <c r="CS99" s="433"/>
      <c r="CT99" s="433"/>
      <c r="CU99" s="433"/>
      <c r="CV99" s="433"/>
      <c r="CW99" s="433"/>
      <c r="CX99" s="433"/>
      <c r="CY99" s="433"/>
      <c r="CZ99" s="433"/>
      <c r="DA99" s="433"/>
      <c r="DB99" s="433"/>
      <c r="DC99" s="433"/>
      <c r="DD99" s="433"/>
      <c r="DE99" s="433"/>
      <c r="DF99" s="433"/>
      <c r="DG99" s="433"/>
      <c r="DH99" s="433"/>
      <c r="DI99" s="433"/>
      <c r="DJ99" s="433"/>
      <c r="DK99" s="433"/>
      <c r="DL99" s="433"/>
      <c r="DM99" s="433"/>
      <c r="DN99" s="433"/>
      <c r="DO99" s="433"/>
      <c r="DP99" s="433"/>
      <c r="DQ99" s="433"/>
      <c r="DR99" s="433"/>
      <c r="DS99" s="433"/>
      <c r="DT99" s="433"/>
      <c r="DU99" s="433"/>
      <c r="DV99" s="433"/>
      <c r="DW99" s="433"/>
      <c r="DX99" s="433"/>
      <c r="DY99" s="433"/>
      <c r="DZ99" s="433"/>
      <c r="EA99" s="433"/>
      <c r="EB99" s="433"/>
      <c r="EC99" s="433"/>
      <c r="ED99" s="433"/>
      <c r="EE99" s="433"/>
      <c r="EF99" s="433"/>
      <c r="EG99" s="433"/>
      <c r="EH99" s="433"/>
      <c r="EI99" s="433"/>
      <c r="EJ99" s="433"/>
      <c r="EK99" s="433"/>
      <c r="EL99" s="433"/>
      <c r="EM99" s="433"/>
      <c r="EN99" s="433"/>
      <c r="EO99" s="433"/>
      <c r="EP99" s="433"/>
      <c r="EQ99" s="433"/>
      <c r="ER99" s="433"/>
      <c r="ES99" s="433"/>
      <c r="ET99" s="433"/>
      <c r="EU99" s="433"/>
      <c r="EV99" s="433"/>
      <c r="EW99" s="433"/>
      <c r="EX99" s="433"/>
      <c r="EY99" s="433"/>
      <c r="EZ99" s="433"/>
      <c r="FA99" s="433"/>
      <c r="FB99" s="433"/>
      <c r="FC99" s="433"/>
      <c r="FD99" s="433"/>
      <c r="FE99" s="433"/>
      <c r="FF99" s="433"/>
      <c r="FG99" s="433"/>
      <c r="FH99" s="433"/>
      <c r="FI99" s="433"/>
      <c r="FJ99" s="433"/>
      <c r="FK99" s="433"/>
      <c r="FL99" s="433"/>
      <c r="FM99" s="433"/>
      <c r="FN99" s="433"/>
      <c r="FO99" s="433"/>
      <c r="FP99" s="433"/>
      <c r="FQ99" s="433"/>
      <c r="FR99" s="433"/>
      <c r="FS99" s="433"/>
      <c r="FT99" s="433"/>
      <c r="FU99" s="433"/>
      <c r="FV99" s="433"/>
      <c r="FW99" s="433"/>
      <c r="FX99" s="433"/>
      <c r="FY99" s="433"/>
      <c r="FZ99" s="433"/>
      <c r="GA99" s="433"/>
      <c r="GB99" s="433"/>
      <c r="GC99" s="433"/>
      <c r="GD99" s="433"/>
      <c r="GE99" s="433"/>
      <c r="GF99" s="433"/>
      <c r="GG99" s="433"/>
      <c r="GH99" s="433"/>
      <c r="GI99" s="433"/>
      <c r="GJ99" s="433"/>
      <c r="GK99" s="433"/>
      <c r="GL99" s="433"/>
      <c r="GM99" s="433"/>
      <c r="GN99" s="433"/>
      <c r="GO99" s="433"/>
      <c r="GP99" s="433"/>
      <c r="GQ99" s="433"/>
      <c r="GR99" s="433"/>
      <c r="GS99" s="433"/>
      <c r="GT99" s="433"/>
      <c r="GU99" s="433"/>
      <c r="GV99" s="433"/>
      <c r="GW99" s="433"/>
      <c r="GX99" s="433"/>
      <c r="GY99" s="433"/>
      <c r="GZ99" s="433"/>
      <c r="HA99" s="433"/>
      <c r="HB99" s="433"/>
      <c r="HC99" s="433"/>
      <c r="HD99" s="433"/>
      <c r="HE99" s="433"/>
      <c r="HF99" s="433"/>
      <c r="HG99" s="433"/>
      <c r="HH99" s="433"/>
      <c r="HI99" s="433"/>
      <c r="HJ99" s="433"/>
      <c r="HK99" s="433"/>
      <c r="HL99" s="433"/>
      <c r="HM99" s="433"/>
      <c r="HN99" s="433"/>
      <c r="HO99" s="433"/>
      <c r="HP99" s="433"/>
      <c r="HQ99" s="433"/>
      <c r="HR99" s="433"/>
      <c r="HS99" s="433"/>
      <c r="HT99" s="433"/>
      <c r="HU99" s="433"/>
      <c r="HV99" s="433"/>
      <c r="HW99" s="433"/>
      <c r="HX99" s="433"/>
      <c r="HY99" s="433"/>
      <c r="HZ99" s="433"/>
      <c r="IA99" s="433"/>
      <c r="IB99" s="433"/>
      <c r="IC99" s="433"/>
      <c r="ID99" s="433"/>
      <c r="IE99" s="433"/>
      <c r="IF99" s="433"/>
      <c r="IG99" s="433"/>
      <c r="IH99" s="433"/>
      <c r="II99" s="433"/>
      <c r="IJ99" s="433"/>
      <c r="IK99" s="433"/>
      <c r="IL99" s="433"/>
      <c r="IM99" s="433"/>
      <c r="IN99" s="433"/>
      <c r="IO99" s="433"/>
      <c r="IP99" s="433"/>
      <c r="IQ99" s="433"/>
      <c r="IR99" s="433"/>
      <c r="IS99" s="433"/>
      <c r="IT99" s="433"/>
      <c r="IU99" s="433"/>
      <c r="IV99" s="433"/>
      <c r="IW99" s="433"/>
      <c r="IX99" s="433"/>
      <c r="IY99" s="433"/>
      <c r="IZ99" s="433"/>
      <c r="JA99" s="433"/>
      <c r="JB99" s="433"/>
      <c r="JC99" s="433"/>
      <c r="JD99" s="433"/>
      <c r="JE99" s="433"/>
      <c r="JF99" s="433"/>
      <c r="JG99" s="433"/>
      <c r="JH99" s="433"/>
      <c r="JI99" s="433"/>
      <c r="JJ99" s="433"/>
      <c r="JK99" s="433"/>
      <c r="JL99" s="433"/>
      <c r="JM99" s="433"/>
      <c r="JN99" s="433"/>
      <c r="JO99" s="433"/>
      <c r="JP99" s="433"/>
      <c r="JQ99" s="433"/>
      <c r="JR99" s="433"/>
      <c r="JS99" s="433"/>
      <c r="JT99" s="433"/>
      <c r="JU99" s="433"/>
      <c r="JV99" s="433"/>
      <c r="JW99" s="433"/>
      <c r="JX99" s="433"/>
      <c r="JY99" s="433"/>
      <c r="JZ99" s="433"/>
      <c r="KA99" s="433"/>
      <c r="KB99" s="433"/>
      <c r="KC99" s="433"/>
      <c r="KD99" s="433"/>
      <c r="KE99" s="433"/>
      <c r="KF99" s="433"/>
      <c r="KG99" s="433"/>
      <c r="KH99" s="433"/>
      <c r="KI99" s="433"/>
      <c r="KJ99" s="433"/>
      <c r="KK99" s="433"/>
      <c r="KL99" s="433"/>
      <c r="KM99" s="433"/>
      <c r="KN99" s="433"/>
      <c r="KO99" s="433"/>
      <c r="KP99" s="433"/>
      <c r="KQ99" s="433"/>
      <c r="KR99" s="433"/>
      <c r="KS99" s="433"/>
      <c r="KT99" s="433"/>
      <c r="KU99" s="433"/>
      <c r="KV99" s="433"/>
      <c r="KW99" s="433"/>
      <c r="KX99" s="433"/>
      <c r="KY99" s="433"/>
      <c r="KZ99" s="433"/>
      <c r="LA99" s="433"/>
      <c r="LB99" s="433"/>
      <c r="LC99" s="433"/>
      <c r="LD99" s="433"/>
      <c r="LE99" s="433"/>
      <c r="LF99" s="433"/>
      <c r="LG99" s="433"/>
      <c r="LH99" s="433"/>
      <c r="LI99" s="433"/>
      <c r="LJ99" s="433"/>
      <c r="LK99" s="433"/>
      <c r="LL99" s="433"/>
      <c r="LM99" s="433"/>
      <c r="LN99" s="433"/>
      <c r="LO99" s="433"/>
      <c r="LP99" s="433"/>
      <c r="LQ99" s="433"/>
      <c r="LR99" s="433"/>
      <c r="LS99" s="433"/>
      <c r="LT99" s="433"/>
      <c r="LU99" s="433"/>
      <c r="LV99" s="433"/>
      <c r="LW99" s="433"/>
      <c r="LX99" s="433"/>
      <c r="LY99" s="433"/>
      <c r="LZ99" s="433"/>
      <c r="MA99" s="433"/>
      <c r="MB99" s="433"/>
      <c r="MC99" s="433"/>
      <c r="MD99" s="433"/>
      <c r="ME99" s="433"/>
      <c r="MF99" s="433"/>
      <c r="MG99" s="433"/>
      <c r="MH99" s="433"/>
      <c r="MI99" s="433"/>
      <c r="MJ99" s="433"/>
      <c r="MK99" s="433"/>
      <c r="ML99" s="433"/>
      <c r="MM99" s="433"/>
      <c r="MN99" s="433"/>
      <c r="MO99" s="433"/>
      <c r="MP99" s="433"/>
      <c r="MQ99" s="433"/>
      <c r="MR99" s="433"/>
      <c r="MS99" s="433"/>
      <c r="MT99" s="433"/>
      <c r="MU99" s="433"/>
      <c r="MV99" s="433"/>
      <c r="MW99" s="433"/>
      <c r="MX99" s="433"/>
      <c r="MY99" s="433"/>
      <c r="MZ99" s="433"/>
      <c r="NA99" s="433"/>
      <c r="NB99" s="433"/>
      <c r="NC99" s="433"/>
      <c r="ND99" s="433"/>
      <c r="NE99" s="433"/>
      <c r="NF99" s="433"/>
      <c r="NG99" s="433"/>
      <c r="NH99" s="433"/>
      <c r="NI99" s="433"/>
      <c r="NJ99" s="433"/>
      <c r="NK99" s="433"/>
      <c r="NL99" s="433"/>
      <c r="NM99" s="433"/>
      <c r="NN99" s="433"/>
      <c r="NO99" s="433"/>
      <c r="NP99" s="433"/>
      <c r="NQ99" s="433"/>
      <c r="NR99" s="433"/>
      <c r="NS99" s="433"/>
      <c r="NT99" s="433"/>
      <c r="NU99" s="433"/>
      <c r="NV99" s="433"/>
      <c r="NW99" s="433"/>
      <c r="NX99" s="433"/>
      <c r="NY99" s="433"/>
      <c r="NZ99" s="433"/>
      <c r="OA99" s="433"/>
      <c r="OB99" s="433"/>
      <c r="OC99" s="433"/>
      <c r="OD99" s="433"/>
      <c r="OE99" s="433"/>
      <c r="OF99" s="433"/>
      <c r="OG99" s="433"/>
      <c r="OH99" s="433"/>
      <c r="OI99" s="433"/>
      <c r="OJ99" s="433"/>
      <c r="OK99" s="433"/>
      <c r="OL99" s="433"/>
      <c r="OM99" s="433"/>
      <c r="ON99" s="433"/>
      <c r="OO99" s="433"/>
      <c r="OP99" s="433"/>
      <c r="OQ99" s="433"/>
      <c r="OR99" s="433"/>
      <c r="OS99" s="433"/>
      <c r="OT99" s="433"/>
      <c r="OU99" s="433"/>
      <c r="OV99" s="433"/>
      <c r="OW99" s="433"/>
      <c r="OX99" s="433"/>
      <c r="OY99" s="433"/>
      <c r="OZ99" s="433"/>
      <c r="PA99" s="433"/>
      <c r="PB99" s="433"/>
      <c r="PC99" s="433"/>
      <c r="PD99" s="433"/>
      <c r="PE99" s="433"/>
      <c r="PF99" s="433"/>
      <c r="PG99" s="433"/>
      <c r="PH99" s="433"/>
      <c r="PI99" s="433"/>
      <c r="PJ99" s="433"/>
      <c r="PK99" s="433"/>
      <c r="PL99" s="433"/>
      <c r="PM99" s="433"/>
      <c r="PN99" s="433"/>
      <c r="PO99" s="433"/>
      <c r="PP99" s="433"/>
      <c r="PQ99" s="433"/>
      <c r="PR99" s="433"/>
      <c r="PS99" s="433"/>
      <c r="PT99" s="433"/>
      <c r="PU99" s="433"/>
      <c r="PV99" s="433"/>
      <c r="PW99" s="433"/>
      <c r="PX99" s="433"/>
      <c r="PY99" s="433"/>
      <c r="PZ99" s="433"/>
      <c r="QA99" s="433"/>
      <c r="QB99" s="433"/>
      <c r="QC99" s="433"/>
      <c r="QD99" s="433"/>
      <c r="QE99" s="433"/>
      <c r="QF99" s="433"/>
      <c r="QG99" s="433"/>
      <c r="QH99" s="433"/>
      <c r="QI99" s="433"/>
      <c r="QJ99" s="433"/>
      <c r="QK99" s="433"/>
      <c r="QL99" s="433"/>
      <c r="QM99" s="433"/>
      <c r="QN99" s="433"/>
      <c r="QO99" s="433"/>
      <c r="QP99" s="433"/>
      <c r="QQ99" s="433"/>
      <c r="QR99" s="433"/>
      <c r="QS99" s="433"/>
      <c r="QT99" s="433"/>
      <c r="QU99" s="433"/>
      <c r="QV99" s="433"/>
      <c r="QW99" s="433"/>
      <c r="QX99" s="433"/>
      <c r="QY99" s="433"/>
      <c r="QZ99" s="433"/>
      <c r="RA99" s="433"/>
      <c r="RB99" s="433"/>
      <c r="RC99" s="433"/>
      <c r="RD99" s="433"/>
      <c r="RE99" s="433"/>
      <c r="RF99" s="433"/>
      <c r="RG99" s="433"/>
      <c r="RH99" s="433"/>
      <c r="RI99" s="433"/>
      <c r="RJ99" s="433"/>
      <c r="RK99" s="433"/>
      <c r="RL99" s="433"/>
      <c r="RM99" s="433"/>
      <c r="RN99" s="433"/>
      <c r="RO99" s="433"/>
      <c r="RP99" s="433"/>
      <c r="RQ99" s="433"/>
      <c r="RR99" s="433"/>
      <c r="RS99" s="433"/>
      <c r="RT99" s="433"/>
      <c r="RU99" s="433"/>
      <c r="RV99" s="433"/>
      <c r="RW99" s="433"/>
      <c r="RX99" s="433"/>
      <c r="RY99" s="433"/>
      <c r="RZ99" s="433"/>
      <c r="SA99" s="433"/>
      <c r="SB99" s="433"/>
      <c r="SC99" s="433"/>
      <c r="SD99" s="433"/>
      <c r="SE99" s="433"/>
      <c r="SF99" s="433"/>
      <c r="SG99" s="433"/>
      <c r="SH99" s="433"/>
      <c r="SI99" s="433"/>
      <c r="SJ99" s="433"/>
      <c r="SK99" s="433"/>
      <c r="SL99" s="433"/>
      <c r="SM99" s="433"/>
      <c r="SN99" s="433"/>
      <c r="SO99" s="433"/>
      <c r="SP99" s="433"/>
      <c r="SQ99" s="433"/>
      <c r="SR99" s="433"/>
      <c r="SS99" s="433"/>
      <c r="ST99" s="433"/>
      <c r="SU99" s="433"/>
      <c r="SV99" s="433"/>
      <c r="SW99" s="433"/>
      <c r="SX99" s="433"/>
      <c r="SY99" s="433"/>
      <c r="SZ99" s="433"/>
      <c r="TA99" s="433"/>
      <c r="TB99" s="433"/>
      <c r="TC99" s="433"/>
      <c r="TD99" s="433"/>
      <c r="TE99" s="433"/>
      <c r="TF99" s="433"/>
      <c r="TG99" s="433"/>
      <c r="TH99" s="433"/>
      <c r="TI99" s="433"/>
      <c r="TJ99" s="433"/>
      <c r="TK99" s="433"/>
      <c r="TL99" s="433"/>
      <c r="TM99" s="433"/>
      <c r="TN99" s="433"/>
      <c r="TO99" s="433"/>
      <c r="TP99" s="433"/>
      <c r="TQ99" s="433"/>
      <c r="TR99" s="433"/>
      <c r="TS99" s="433"/>
      <c r="TT99" s="433"/>
      <c r="TU99" s="433"/>
      <c r="TV99" s="433"/>
      <c r="TW99" s="433"/>
      <c r="TX99" s="433"/>
      <c r="TY99" s="433"/>
      <c r="TZ99" s="433"/>
      <c r="UA99" s="433"/>
      <c r="UB99" s="433"/>
      <c r="UC99" s="433"/>
      <c r="UD99" s="433"/>
      <c r="UE99" s="433"/>
      <c r="UF99" s="433"/>
      <c r="UG99" s="433"/>
      <c r="UH99" s="433"/>
      <c r="UI99" s="433"/>
      <c r="UJ99" s="433"/>
      <c r="UK99" s="433"/>
      <c r="UL99" s="433"/>
      <c r="UM99" s="433"/>
      <c r="UN99" s="433"/>
      <c r="UO99" s="433"/>
      <c r="UP99" s="433"/>
      <c r="UQ99" s="433"/>
      <c r="UR99" s="433"/>
      <c r="US99" s="433"/>
      <c r="UT99" s="433"/>
      <c r="UU99" s="433"/>
      <c r="UV99" s="433"/>
      <c r="UW99" s="433"/>
      <c r="UX99" s="433"/>
      <c r="UY99" s="433"/>
      <c r="UZ99" s="433"/>
      <c r="VA99" s="433"/>
      <c r="VB99" s="433"/>
      <c r="VC99" s="433"/>
      <c r="VD99" s="433"/>
      <c r="VE99" s="433"/>
      <c r="VF99" s="433"/>
      <c r="VG99" s="433"/>
      <c r="VH99" s="433"/>
      <c r="VI99" s="433"/>
      <c r="VJ99" s="433"/>
      <c r="VK99" s="433"/>
      <c r="VL99" s="433"/>
      <c r="VM99" s="433"/>
      <c r="VN99" s="433"/>
      <c r="VO99" s="433"/>
      <c r="VP99" s="433"/>
      <c r="VQ99" s="433"/>
      <c r="VR99" s="433"/>
      <c r="VS99" s="433"/>
      <c r="VT99" s="433"/>
      <c r="VU99" s="433"/>
      <c r="VV99" s="433"/>
      <c r="VW99" s="433"/>
      <c r="VX99" s="433"/>
      <c r="VY99" s="433"/>
      <c r="VZ99" s="433"/>
      <c r="WA99" s="433"/>
      <c r="WB99" s="433"/>
      <c r="WC99" s="433"/>
      <c r="WD99" s="433"/>
      <c r="WE99" s="433"/>
      <c r="WF99" s="433"/>
      <c r="WG99" s="433"/>
      <c r="WH99" s="433"/>
      <c r="WI99" s="433"/>
      <c r="WJ99" s="433"/>
      <c r="WK99" s="433"/>
      <c r="WL99" s="433"/>
      <c r="WM99" s="433"/>
      <c r="WN99" s="433"/>
      <c r="WO99" s="433"/>
      <c r="WP99" s="433"/>
      <c r="WQ99" s="433"/>
      <c r="WR99" s="433"/>
      <c r="WS99" s="433"/>
      <c r="WT99" s="433"/>
      <c r="WU99" s="433"/>
      <c r="WV99" s="433"/>
      <c r="WW99" s="433"/>
      <c r="WX99" s="433"/>
      <c r="WY99" s="433"/>
      <c r="WZ99" s="433"/>
      <c r="XA99" s="433"/>
      <c r="XB99" s="433"/>
      <c r="XC99" s="433"/>
      <c r="XD99" s="433"/>
      <c r="XE99" s="433"/>
      <c r="XF99" s="433"/>
    </row>
    <row r="100" spans="1:630" s="163" customFormat="1" ht="28.5" x14ac:dyDescent="0.2">
      <c r="A100" s="288"/>
      <c r="B100" s="353" t="s">
        <v>2772</v>
      </c>
      <c r="C100" s="379" t="s">
        <v>75</v>
      </c>
      <c r="D100" s="388"/>
      <c r="E100" s="379" t="s">
        <v>5819</v>
      </c>
      <c r="F100" s="379" t="s">
        <v>7381</v>
      </c>
      <c r="G100" s="284" t="s">
        <v>7289</v>
      </c>
      <c r="H100" s="379" t="s">
        <v>8376</v>
      </c>
      <c r="I100" s="288" t="s">
        <v>968</v>
      </c>
      <c r="J100" s="461" t="s">
        <v>8361</v>
      </c>
      <c r="K100" s="461" t="s">
        <v>8371</v>
      </c>
      <c r="L100" s="108" t="s">
        <v>6537</v>
      </c>
      <c r="M100" s="388" t="s">
        <v>7151</v>
      </c>
      <c r="N100" s="288" t="s">
        <v>6344</v>
      </c>
      <c r="O100" s="258">
        <v>70125</v>
      </c>
      <c r="P100" s="443">
        <v>39224</v>
      </c>
      <c r="Q100" s="443">
        <v>41780</v>
      </c>
      <c r="R100" s="390">
        <v>41780</v>
      </c>
      <c r="S100" s="390"/>
      <c r="T100" s="291">
        <v>41817</v>
      </c>
      <c r="U100" s="286">
        <v>-36</v>
      </c>
      <c r="V100" s="392">
        <v>1727</v>
      </c>
      <c r="W100" s="442">
        <v>7928</v>
      </c>
      <c r="X100" s="442"/>
      <c r="Y100" s="377"/>
      <c r="Z100" s="377"/>
      <c r="AA100" s="377"/>
      <c r="AB100" s="377"/>
      <c r="AC100" s="377"/>
      <c r="AD100" s="388" t="s">
        <v>7549</v>
      </c>
    </row>
    <row r="101" spans="1:630" s="163" customFormat="1" ht="28.5" x14ac:dyDescent="0.2">
      <c r="A101" s="424"/>
      <c r="B101" s="455" t="s">
        <v>2772</v>
      </c>
      <c r="C101" s="379" t="s">
        <v>75</v>
      </c>
      <c r="D101" s="424"/>
      <c r="E101" s="379" t="s">
        <v>5819</v>
      </c>
      <c r="F101" s="379" t="s">
        <v>7381</v>
      </c>
      <c r="G101" s="284" t="s">
        <v>7289</v>
      </c>
      <c r="H101" s="379" t="s">
        <v>8376</v>
      </c>
      <c r="I101" s="388" t="s">
        <v>968</v>
      </c>
      <c r="J101" s="461" t="s">
        <v>8361</v>
      </c>
      <c r="K101" s="461" t="s">
        <v>8371</v>
      </c>
      <c r="L101" s="277" t="s">
        <v>5953</v>
      </c>
      <c r="M101" s="424" t="s">
        <v>7254</v>
      </c>
      <c r="N101" s="424" t="s">
        <v>6178</v>
      </c>
      <c r="O101" s="303">
        <v>9727</v>
      </c>
      <c r="P101" s="452">
        <v>39904</v>
      </c>
      <c r="Q101" s="452">
        <v>41790</v>
      </c>
      <c r="R101" s="447">
        <v>41790</v>
      </c>
      <c r="S101" s="447"/>
      <c r="T101" s="291">
        <v>41817</v>
      </c>
      <c r="U101" s="431">
        <v>-26</v>
      </c>
      <c r="V101" s="392">
        <v>3658</v>
      </c>
      <c r="W101" s="453">
        <v>3658</v>
      </c>
      <c r="X101" s="453"/>
      <c r="Y101" s="342"/>
      <c r="Z101" s="377"/>
      <c r="AA101" s="377"/>
      <c r="AB101" s="377"/>
      <c r="AC101" s="377"/>
      <c r="AD101" s="396" t="s">
        <v>7548</v>
      </c>
    </row>
    <row r="102" spans="1:630" s="163" customFormat="1" ht="28.5" x14ac:dyDescent="0.2">
      <c r="A102" s="424"/>
      <c r="B102" s="455" t="s">
        <v>2772</v>
      </c>
      <c r="C102" s="379" t="s">
        <v>75</v>
      </c>
      <c r="D102" s="424"/>
      <c r="E102" s="379" t="s">
        <v>5819</v>
      </c>
      <c r="F102" s="379" t="s">
        <v>7381</v>
      </c>
      <c r="G102" s="284" t="s">
        <v>7289</v>
      </c>
      <c r="H102" s="379" t="s">
        <v>8376</v>
      </c>
      <c r="I102" s="388" t="s">
        <v>968</v>
      </c>
      <c r="J102" s="461" t="s">
        <v>8361</v>
      </c>
      <c r="K102" s="461" t="s">
        <v>8371</v>
      </c>
      <c r="L102" s="311" t="s">
        <v>5954</v>
      </c>
      <c r="M102" s="424" t="s">
        <v>7255</v>
      </c>
      <c r="N102" s="424" t="s">
        <v>6178</v>
      </c>
      <c r="O102" s="303">
        <v>9727</v>
      </c>
      <c r="P102" s="452">
        <v>39904</v>
      </c>
      <c r="Q102" s="452">
        <v>41790</v>
      </c>
      <c r="R102" s="447">
        <v>41790</v>
      </c>
      <c r="S102" s="447"/>
      <c r="T102" s="291">
        <v>41817</v>
      </c>
      <c r="U102" s="431">
        <v>-26</v>
      </c>
      <c r="V102" s="392">
        <v>6548</v>
      </c>
      <c r="W102" s="453">
        <v>6548</v>
      </c>
      <c r="X102" s="453"/>
      <c r="Y102" s="342"/>
      <c r="Z102" s="377"/>
      <c r="AA102" s="377"/>
      <c r="AB102" s="377"/>
      <c r="AC102" s="377"/>
      <c r="AD102" s="396" t="s">
        <v>7548</v>
      </c>
    </row>
    <row r="103" spans="1:630" s="163" customFormat="1" ht="28.5" x14ac:dyDescent="0.2">
      <c r="A103" s="288"/>
      <c r="B103" s="353" t="s">
        <v>2772</v>
      </c>
      <c r="C103" s="379" t="s">
        <v>75</v>
      </c>
      <c r="D103" s="388"/>
      <c r="E103" s="379" t="s">
        <v>5819</v>
      </c>
      <c r="F103" s="379" t="s">
        <v>7381</v>
      </c>
      <c r="G103" s="284" t="s">
        <v>7289</v>
      </c>
      <c r="H103" s="379" t="s">
        <v>8376</v>
      </c>
      <c r="I103" s="388" t="s">
        <v>968</v>
      </c>
      <c r="J103" s="461" t="s">
        <v>8361</v>
      </c>
      <c r="K103" s="461" t="s">
        <v>8371</v>
      </c>
      <c r="L103" s="108" t="s">
        <v>6519</v>
      </c>
      <c r="M103" s="388" t="s">
        <v>7145</v>
      </c>
      <c r="N103" s="288" t="s">
        <v>6340</v>
      </c>
      <c r="O103" s="258">
        <v>62353</v>
      </c>
      <c r="P103" s="426">
        <v>38534</v>
      </c>
      <c r="Q103" s="426">
        <v>41820</v>
      </c>
      <c r="R103" s="426">
        <v>41820</v>
      </c>
      <c r="S103" s="390"/>
      <c r="T103" s="291">
        <v>41817</v>
      </c>
      <c r="U103" s="286">
        <v>3</v>
      </c>
      <c r="V103" s="392">
        <v>9805</v>
      </c>
      <c r="W103" s="442">
        <v>50529</v>
      </c>
      <c r="X103" s="442"/>
      <c r="Y103" s="342"/>
      <c r="Z103" s="377"/>
      <c r="AA103" s="377"/>
      <c r="AB103" s="377"/>
      <c r="AC103" s="377"/>
      <c r="AD103" s="388" t="s">
        <v>7431</v>
      </c>
    </row>
    <row r="104" spans="1:630" s="163" customFormat="1" ht="42.75" x14ac:dyDescent="0.2">
      <c r="A104" s="288"/>
      <c r="B104" s="353" t="s">
        <v>2772</v>
      </c>
      <c r="C104" s="379" t="s">
        <v>75</v>
      </c>
      <c r="D104" s="388"/>
      <c r="E104" s="379" t="s">
        <v>5819</v>
      </c>
      <c r="F104" s="379" t="s">
        <v>7381</v>
      </c>
      <c r="G104" s="284" t="s">
        <v>7289</v>
      </c>
      <c r="H104" s="379" t="s">
        <v>8376</v>
      </c>
      <c r="I104" s="388" t="s">
        <v>968</v>
      </c>
      <c r="J104" s="461" t="s">
        <v>8361</v>
      </c>
      <c r="K104" s="461" t="s">
        <v>8371</v>
      </c>
      <c r="L104" s="108" t="s">
        <v>6536</v>
      </c>
      <c r="M104" s="388" t="s">
        <v>7154</v>
      </c>
      <c r="N104" s="288" t="s">
        <v>6342</v>
      </c>
      <c r="O104" s="258">
        <v>70125</v>
      </c>
      <c r="P104" s="443">
        <v>39282</v>
      </c>
      <c r="Q104" s="443">
        <v>41838</v>
      </c>
      <c r="R104" s="443">
        <v>41838</v>
      </c>
      <c r="S104" s="390"/>
      <c r="T104" s="291">
        <v>41817</v>
      </c>
      <c r="U104" s="286">
        <v>21</v>
      </c>
      <c r="V104" s="392">
        <v>1250</v>
      </c>
      <c r="W104" s="442">
        <v>4508</v>
      </c>
      <c r="X104" s="442"/>
      <c r="Y104" s="343" t="s">
        <v>3204</v>
      </c>
      <c r="Z104" s="377"/>
      <c r="AA104" s="377"/>
      <c r="AB104" s="377"/>
      <c r="AC104" s="377"/>
      <c r="AD104" s="388" t="s">
        <v>7430</v>
      </c>
    </row>
    <row r="105" spans="1:630" s="270" customFormat="1" ht="28.5" x14ac:dyDescent="0.2">
      <c r="A105" s="288"/>
      <c r="B105" s="273" t="s">
        <v>579</v>
      </c>
      <c r="C105" s="271" t="s">
        <v>75</v>
      </c>
      <c r="D105" s="273"/>
      <c r="E105" s="271" t="s">
        <v>6849</v>
      </c>
      <c r="F105" s="379" t="s">
        <v>7856</v>
      </c>
      <c r="G105" s="284" t="s">
        <v>6849</v>
      </c>
      <c r="H105" s="379" t="s">
        <v>7820</v>
      </c>
      <c r="I105" s="273" t="s">
        <v>6851</v>
      </c>
      <c r="J105" s="461" t="s">
        <v>6934</v>
      </c>
      <c r="K105" s="461" t="s">
        <v>6934</v>
      </c>
      <c r="L105" s="108" t="s">
        <v>6691</v>
      </c>
      <c r="M105" s="255" t="s">
        <v>6747</v>
      </c>
      <c r="N105" s="288" t="s">
        <v>6794</v>
      </c>
      <c r="O105" s="258">
        <v>1692</v>
      </c>
      <c r="P105" s="168">
        <v>41365</v>
      </c>
      <c r="Q105" s="168">
        <v>41729</v>
      </c>
      <c r="R105" s="168"/>
      <c r="S105" s="288"/>
      <c r="T105" s="291">
        <f t="shared" ref="T105:T138" ca="1" si="7">TODAY()</f>
        <v>42277</v>
      </c>
      <c r="U105" s="286">
        <f t="shared" ref="U105:U138" ca="1" si="8">DAYS360(T105,Q105)</f>
        <v>-540</v>
      </c>
      <c r="V105" s="388"/>
      <c r="W105" s="410"/>
      <c r="X105" s="410"/>
      <c r="Y105" s="410"/>
      <c r="Z105" s="273"/>
      <c r="AA105" s="273"/>
      <c r="AB105" s="273"/>
      <c r="AC105" s="314"/>
      <c r="AD105" s="273"/>
      <c r="AE105" s="384"/>
    </row>
    <row r="106" spans="1:630" s="270" customFormat="1" ht="57" x14ac:dyDescent="0.2">
      <c r="A106" s="262" t="s">
        <v>6665</v>
      </c>
      <c r="B106" s="262" t="s">
        <v>579</v>
      </c>
      <c r="C106" s="271" t="s">
        <v>75</v>
      </c>
      <c r="D106" s="262"/>
      <c r="E106" s="271" t="s">
        <v>6849</v>
      </c>
      <c r="F106" s="379" t="s">
        <v>7856</v>
      </c>
      <c r="G106" s="284" t="s">
        <v>6849</v>
      </c>
      <c r="H106" s="379" t="s">
        <v>7820</v>
      </c>
      <c r="I106" s="262" t="s">
        <v>6851</v>
      </c>
      <c r="J106" s="461" t="s">
        <v>6934</v>
      </c>
      <c r="K106" s="461" t="s">
        <v>6934</v>
      </c>
      <c r="L106" s="108" t="s">
        <v>6692</v>
      </c>
      <c r="M106" s="255" t="s">
        <v>6748</v>
      </c>
      <c r="N106" s="288" t="s">
        <v>7237</v>
      </c>
      <c r="O106" s="303">
        <v>66053</v>
      </c>
      <c r="P106" s="168">
        <v>41365</v>
      </c>
      <c r="Q106" s="168">
        <v>41729</v>
      </c>
      <c r="R106" s="168"/>
      <c r="S106" s="288"/>
      <c r="T106" s="291">
        <f t="shared" ca="1" si="7"/>
        <v>42277</v>
      </c>
      <c r="U106" s="286">
        <f t="shared" ca="1" si="8"/>
        <v>-540</v>
      </c>
      <c r="V106" s="410"/>
      <c r="W106" s="273"/>
      <c r="X106" s="321"/>
      <c r="Y106" s="388"/>
      <c r="Z106" s="273"/>
      <c r="AA106" s="262"/>
      <c r="AB106" s="262"/>
      <c r="AC106" s="314"/>
      <c r="AD106" s="451" t="s">
        <v>7236</v>
      </c>
    </row>
    <row r="107" spans="1:630" s="270" customFormat="1" ht="28.5" x14ac:dyDescent="0.2">
      <c r="A107" s="273" t="s">
        <v>6665</v>
      </c>
      <c r="B107" s="273" t="s">
        <v>579</v>
      </c>
      <c r="C107" s="271" t="s">
        <v>75</v>
      </c>
      <c r="D107" s="273"/>
      <c r="E107" s="271" t="s">
        <v>6849</v>
      </c>
      <c r="F107" s="379" t="s">
        <v>7856</v>
      </c>
      <c r="G107" s="284" t="s">
        <v>6849</v>
      </c>
      <c r="H107" s="379" t="s">
        <v>7820</v>
      </c>
      <c r="I107" s="273" t="s">
        <v>6851</v>
      </c>
      <c r="J107" s="461" t="s">
        <v>6934</v>
      </c>
      <c r="K107" s="461" t="s">
        <v>6934</v>
      </c>
      <c r="L107" s="108" t="s">
        <v>6714</v>
      </c>
      <c r="M107" s="255" t="s">
        <v>6769</v>
      </c>
      <c r="N107" s="288" t="s">
        <v>7238</v>
      </c>
      <c r="O107" s="258">
        <v>61007</v>
      </c>
      <c r="P107" s="168">
        <v>41365</v>
      </c>
      <c r="Q107" s="168">
        <v>41729</v>
      </c>
      <c r="R107" s="168"/>
      <c r="S107" s="288"/>
      <c r="T107" s="275">
        <f t="shared" ca="1" si="7"/>
        <v>42277</v>
      </c>
      <c r="U107" s="272">
        <f t="shared" ca="1" si="8"/>
        <v>-540</v>
      </c>
      <c r="V107" s="167">
        <v>15090</v>
      </c>
      <c r="W107" s="273"/>
      <c r="X107" s="321"/>
      <c r="Y107" s="388"/>
      <c r="Z107" s="273"/>
      <c r="AA107" s="273"/>
      <c r="AB107" s="273"/>
      <c r="AC107" s="314"/>
      <c r="AD107" s="273"/>
    </row>
    <row r="108" spans="1:630" s="270" customFormat="1" ht="28.5" x14ac:dyDescent="0.2">
      <c r="A108" s="273" t="s">
        <v>6665</v>
      </c>
      <c r="B108" s="273" t="s">
        <v>579</v>
      </c>
      <c r="C108" s="271" t="s">
        <v>75</v>
      </c>
      <c r="D108" s="273"/>
      <c r="E108" s="271" t="s">
        <v>6849</v>
      </c>
      <c r="F108" s="379" t="s">
        <v>7856</v>
      </c>
      <c r="G108" s="284" t="s">
        <v>6849</v>
      </c>
      <c r="H108" s="379" t="s">
        <v>7820</v>
      </c>
      <c r="I108" s="273" t="s">
        <v>6851</v>
      </c>
      <c r="J108" s="461" t="s">
        <v>6934</v>
      </c>
      <c r="K108" s="461" t="s">
        <v>6934</v>
      </c>
      <c r="L108" s="108" t="s">
        <v>6718</v>
      </c>
      <c r="M108" s="255" t="s">
        <v>6771</v>
      </c>
      <c r="N108" s="288" t="s">
        <v>6819</v>
      </c>
      <c r="O108" s="258">
        <v>2920</v>
      </c>
      <c r="P108" s="168">
        <v>41365</v>
      </c>
      <c r="Q108" s="168">
        <v>41729</v>
      </c>
      <c r="R108" s="168"/>
      <c r="S108" s="288"/>
      <c r="T108" s="275">
        <f t="shared" ca="1" si="7"/>
        <v>42277</v>
      </c>
      <c r="U108" s="272">
        <f t="shared" ca="1" si="8"/>
        <v>-540</v>
      </c>
      <c r="V108" s="422">
        <v>182469</v>
      </c>
      <c r="W108" s="273"/>
      <c r="X108" s="321"/>
      <c r="Y108" s="388"/>
      <c r="Z108" s="273"/>
      <c r="AA108" s="273"/>
      <c r="AB108" s="273"/>
      <c r="AC108" s="314"/>
      <c r="AD108" s="273"/>
    </row>
    <row r="109" spans="1:630" s="270" customFormat="1" ht="28.5" x14ac:dyDescent="0.2">
      <c r="A109" s="461" t="s">
        <v>6665</v>
      </c>
      <c r="B109" s="273" t="s">
        <v>579</v>
      </c>
      <c r="C109" s="271" t="s">
        <v>75</v>
      </c>
      <c r="D109" s="273"/>
      <c r="E109" s="271" t="s">
        <v>6849</v>
      </c>
      <c r="F109" s="379" t="s">
        <v>7856</v>
      </c>
      <c r="G109" s="284" t="s">
        <v>6849</v>
      </c>
      <c r="H109" s="379" t="s">
        <v>7820</v>
      </c>
      <c r="I109" s="273" t="s">
        <v>6851</v>
      </c>
      <c r="J109" s="461" t="s">
        <v>6934</v>
      </c>
      <c r="K109" s="461" t="s">
        <v>6934</v>
      </c>
      <c r="L109" s="108" t="s">
        <v>6728</v>
      </c>
      <c r="M109" s="255" t="s">
        <v>6777</v>
      </c>
      <c r="N109" s="388" t="s">
        <v>6437</v>
      </c>
      <c r="O109" s="258">
        <v>332287</v>
      </c>
      <c r="P109" s="411">
        <v>41365</v>
      </c>
      <c r="Q109" s="411">
        <v>41729</v>
      </c>
      <c r="R109" s="411"/>
      <c r="S109" s="388"/>
      <c r="T109" s="275">
        <f t="shared" ca="1" si="7"/>
        <v>42277</v>
      </c>
      <c r="U109" s="272">
        <f t="shared" ca="1" si="8"/>
        <v>-540</v>
      </c>
      <c r="V109" s="410">
        <v>39088</v>
      </c>
      <c r="W109" s="273"/>
      <c r="X109" s="321"/>
      <c r="Y109" s="388"/>
      <c r="Z109" s="273"/>
      <c r="AA109" s="273"/>
      <c r="AB109" s="273"/>
      <c r="AC109" s="314"/>
      <c r="AD109" s="273"/>
    </row>
    <row r="110" spans="1:630" s="269" customFormat="1" ht="28.5" x14ac:dyDescent="0.2">
      <c r="A110" s="461" t="s">
        <v>6665</v>
      </c>
      <c r="B110" s="321" t="s">
        <v>579</v>
      </c>
      <c r="C110" s="313" t="s">
        <v>75</v>
      </c>
      <c r="D110" s="321"/>
      <c r="E110" s="313" t="s">
        <v>6849</v>
      </c>
      <c r="F110" s="379" t="s">
        <v>7856</v>
      </c>
      <c r="G110" s="313" t="s">
        <v>6849</v>
      </c>
      <c r="H110" s="379" t="s">
        <v>7820</v>
      </c>
      <c r="I110" s="314" t="s">
        <v>6851</v>
      </c>
      <c r="J110" s="461" t="s">
        <v>6934</v>
      </c>
      <c r="K110" s="461" t="s">
        <v>6934</v>
      </c>
      <c r="L110" s="108" t="s">
        <v>6732</v>
      </c>
      <c r="M110" s="255" t="s">
        <v>6779</v>
      </c>
      <c r="N110" s="388" t="s">
        <v>6830</v>
      </c>
      <c r="O110" s="258">
        <v>4379</v>
      </c>
      <c r="P110" s="411">
        <v>41365</v>
      </c>
      <c r="Q110" s="411">
        <v>41729</v>
      </c>
      <c r="R110" s="411"/>
      <c r="S110" s="388"/>
      <c r="T110" s="291">
        <f t="shared" ca="1" si="7"/>
        <v>42277</v>
      </c>
      <c r="U110" s="286">
        <f t="shared" ca="1" si="8"/>
        <v>-540</v>
      </c>
      <c r="V110" s="410">
        <v>59000</v>
      </c>
      <c r="W110" s="321"/>
      <c r="X110" s="388"/>
      <c r="Y110" s="388"/>
      <c r="Z110" s="321"/>
      <c r="AA110" s="321"/>
      <c r="AB110" s="321"/>
      <c r="AC110" s="321"/>
      <c r="AD110" s="321"/>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c r="CD110" s="270"/>
      <c r="CE110" s="270"/>
      <c r="CF110" s="270"/>
      <c r="CG110" s="270"/>
      <c r="CH110" s="270"/>
      <c r="CI110" s="270"/>
      <c r="CJ110" s="270"/>
      <c r="CK110" s="270"/>
      <c r="CL110" s="270"/>
      <c r="CM110" s="270"/>
      <c r="CN110" s="270"/>
      <c r="CO110" s="270"/>
      <c r="CP110" s="270"/>
      <c r="CQ110" s="270"/>
      <c r="CR110" s="270"/>
      <c r="CS110" s="270"/>
      <c r="CT110" s="270"/>
      <c r="CU110" s="270"/>
      <c r="CV110" s="270"/>
      <c r="CW110" s="270"/>
      <c r="CX110" s="270"/>
      <c r="CY110" s="270"/>
      <c r="CZ110" s="270"/>
      <c r="DA110" s="270"/>
      <c r="DB110" s="270"/>
      <c r="DC110" s="270"/>
      <c r="DD110" s="270"/>
      <c r="DE110" s="270"/>
      <c r="DF110" s="270"/>
      <c r="DG110" s="270"/>
      <c r="DH110" s="270"/>
      <c r="DI110" s="270"/>
      <c r="DJ110" s="270"/>
      <c r="DK110" s="270"/>
      <c r="DL110" s="270"/>
      <c r="DM110" s="270"/>
      <c r="DN110" s="270"/>
      <c r="DO110" s="270"/>
      <c r="DP110" s="270"/>
      <c r="DQ110" s="384"/>
      <c r="DR110" s="384"/>
      <c r="DS110" s="384"/>
      <c r="DT110" s="384"/>
      <c r="DU110" s="384"/>
      <c r="DV110" s="384"/>
      <c r="DW110" s="384"/>
      <c r="DX110" s="384"/>
      <c r="DY110" s="384"/>
      <c r="DZ110" s="384"/>
      <c r="EA110" s="384"/>
      <c r="EB110" s="384"/>
      <c r="EC110" s="384"/>
      <c r="ED110" s="384"/>
      <c r="EE110" s="384"/>
      <c r="EF110" s="384"/>
      <c r="EG110" s="384"/>
      <c r="EH110" s="384"/>
      <c r="EI110" s="384"/>
      <c r="EJ110" s="384"/>
      <c r="EK110" s="384"/>
      <c r="EL110" s="384"/>
      <c r="EM110" s="384"/>
      <c r="EN110" s="384"/>
      <c r="EO110" s="384"/>
      <c r="EP110" s="384"/>
      <c r="EQ110" s="384"/>
      <c r="ER110" s="384"/>
      <c r="ES110" s="384"/>
      <c r="ET110" s="384"/>
      <c r="EU110" s="384"/>
      <c r="EV110" s="384"/>
      <c r="EW110" s="384"/>
      <c r="EX110" s="384"/>
      <c r="EY110" s="384"/>
      <c r="EZ110" s="384"/>
      <c r="FA110" s="384"/>
      <c r="FB110" s="384"/>
      <c r="FC110" s="384"/>
      <c r="FD110" s="384"/>
      <c r="FE110" s="384"/>
      <c r="FF110" s="384"/>
      <c r="FG110" s="384"/>
      <c r="FH110" s="384"/>
      <c r="FI110" s="384"/>
      <c r="FJ110" s="384"/>
      <c r="FK110" s="384"/>
      <c r="FL110" s="384"/>
      <c r="FM110" s="384"/>
      <c r="FN110" s="384"/>
      <c r="FO110" s="384"/>
      <c r="FP110" s="384"/>
      <c r="FQ110" s="384"/>
      <c r="FR110" s="384"/>
      <c r="FS110" s="384"/>
      <c r="FT110" s="384"/>
      <c r="FU110" s="384"/>
      <c r="FV110" s="384"/>
      <c r="FW110" s="384"/>
      <c r="FX110" s="384"/>
      <c r="FY110" s="384"/>
      <c r="FZ110" s="384"/>
      <c r="GA110" s="384"/>
      <c r="GB110" s="384"/>
      <c r="GC110" s="384"/>
      <c r="GD110" s="384"/>
      <c r="GE110" s="384"/>
      <c r="GF110" s="384"/>
      <c r="GG110" s="384"/>
      <c r="GH110" s="384"/>
      <c r="GI110" s="384"/>
      <c r="GJ110" s="384"/>
      <c r="GK110" s="384"/>
      <c r="GL110" s="384"/>
      <c r="GM110" s="384"/>
      <c r="GN110" s="384"/>
      <c r="GO110" s="384"/>
      <c r="GP110" s="384"/>
      <c r="GQ110" s="384"/>
      <c r="GR110" s="384"/>
      <c r="GS110" s="384"/>
      <c r="GT110" s="384"/>
      <c r="GU110" s="384"/>
      <c r="GV110" s="384"/>
      <c r="GW110" s="384"/>
      <c r="GX110" s="384"/>
      <c r="GY110" s="384"/>
      <c r="GZ110" s="384"/>
      <c r="HA110" s="384"/>
      <c r="HB110" s="384"/>
      <c r="HC110" s="384"/>
      <c r="HD110" s="384"/>
      <c r="HE110" s="384"/>
      <c r="HF110" s="384"/>
      <c r="HG110" s="384"/>
      <c r="HH110" s="384"/>
      <c r="HI110" s="384"/>
      <c r="HJ110" s="384"/>
      <c r="HK110" s="384"/>
      <c r="HL110" s="384"/>
      <c r="HM110" s="384"/>
      <c r="HN110" s="384"/>
      <c r="HO110" s="384"/>
      <c r="HP110" s="384"/>
      <c r="HQ110" s="384"/>
      <c r="HR110" s="384"/>
      <c r="HS110" s="384"/>
      <c r="HT110" s="384"/>
      <c r="HU110" s="384"/>
      <c r="HV110" s="384"/>
      <c r="HW110" s="384"/>
      <c r="HX110" s="384"/>
      <c r="HY110" s="384"/>
      <c r="HZ110" s="384"/>
      <c r="IA110" s="384"/>
      <c r="IB110" s="384"/>
      <c r="IC110" s="384"/>
      <c r="ID110" s="384"/>
      <c r="IE110" s="384"/>
      <c r="IF110" s="384"/>
      <c r="IG110" s="384"/>
      <c r="IH110" s="384"/>
      <c r="II110" s="384"/>
      <c r="IJ110" s="384"/>
      <c r="IK110" s="384"/>
      <c r="IL110" s="384"/>
      <c r="IM110" s="384"/>
      <c r="IN110" s="384"/>
      <c r="IO110" s="384"/>
      <c r="IP110" s="384"/>
      <c r="IQ110" s="384"/>
      <c r="IR110" s="384"/>
      <c r="IS110" s="384"/>
      <c r="IT110" s="384"/>
      <c r="IU110" s="384"/>
      <c r="IV110" s="384"/>
      <c r="IW110" s="384"/>
      <c r="IX110" s="384"/>
      <c r="IY110" s="384"/>
      <c r="IZ110" s="384"/>
      <c r="JA110" s="384"/>
      <c r="JB110" s="384"/>
      <c r="JC110" s="384"/>
      <c r="JD110" s="384"/>
      <c r="JE110" s="384"/>
      <c r="JF110" s="384"/>
      <c r="JG110" s="384"/>
      <c r="JH110" s="384"/>
      <c r="JI110" s="384"/>
      <c r="JJ110" s="384"/>
      <c r="JK110" s="384"/>
      <c r="JL110" s="384"/>
      <c r="JM110" s="384"/>
      <c r="JN110" s="384"/>
      <c r="JO110" s="384"/>
      <c r="JP110" s="384"/>
      <c r="JQ110" s="384"/>
      <c r="JR110" s="384"/>
      <c r="JS110" s="384"/>
      <c r="JT110" s="384"/>
      <c r="JU110" s="384"/>
      <c r="JV110" s="384"/>
      <c r="JW110" s="384"/>
      <c r="JX110" s="384"/>
      <c r="JY110" s="384"/>
      <c r="JZ110" s="384"/>
      <c r="KA110" s="384"/>
      <c r="KB110" s="384"/>
      <c r="KC110" s="384"/>
      <c r="KD110" s="384"/>
      <c r="KE110" s="384"/>
      <c r="KF110" s="384"/>
      <c r="KG110" s="384"/>
      <c r="KH110" s="384"/>
      <c r="KI110" s="384"/>
      <c r="KJ110" s="384"/>
      <c r="KK110" s="384"/>
      <c r="KL110" s="384"/>
      <c r="KM110" s="384"/>
      <c r="KN110" s="384"/>
      <c r="KO110" s="384"/>
      <c r="KP110" s="384"/>
      <c r="KQ110" s="384"/>
      <c r="KR110" s="384"/>
      <c r="KS110" s="384"/>
      <c r="KT110" s="384"/>
      <c r="KU110" s="384"/>
      <c r="KV110" s="384"/>
      <c r="KW110" s="384"/>
      <c r="KX110" s="384"/>
      <c r="KY110" s="384"/>
      <c r="KZ110" s="384"/>
      <c r="LA110" s="384"/>
      <c r="LB110" s="384"/>
      <c r="LC110" s="384"/>
      <c r="LD110" s="384"/>
      <c r="LE110" s="384"/>
      <c r="LF110" s="384"/>
      <c r="LG110" s="384"/>
      <c r="LH110" s="384"/>
      <c r="LI110" s="384"/>
      <c r="LJ110" s="384"/>
      <c r="LK110" s="384"/>
      <c r="LL110" s="384"/>
      <c r="LM110" s="384"/>
      <c r="LN110" s="384"/>
      <c r="LO110" s="384"/>
      <c r="LP110" s="384"/>
      <c r="LQ110" s="384"/>
      <c r="LR110" s="384"/>
      <c r="LS110" s="384"/>
      <c r="LT110" s="384"/>
      <c r="LU110" s="384"/>
      <c r="LV110" s="384"/>
      <c r="LW110" s="384"/>
      <c r="LX110" s="384"/>
      <c r="LY110" s="384"/>
      <c r="LZ110" s="384"/>
      <c r="MA110" s="384"/>
      <c r="MB110" s="384"/>
      <c r="MC110" s="384"/>
      <c r="MD110" s="384"/>
      <c r="ME110" s="384"/>
      <c r="MF110" s="384"/>
      <c r="MG110" s="384"/>
      <c r="MH110" s="384"/>
      <c r="MI110" s="384"/>
      <c r="MJ110" s="384"/>
      <c r="MK110" s="384"/>
      <c r="ML110" s="384"/>
      <c r="MM110" s="384"/>
      <c r="MN110" s="384"/>
      <c r="MO110" s="384"/>
      <c r="MP110" s="384"/>
      <c r="MQ110" s="384"/>
      <c r="MR110" s="384"/>
      <c r="MS110" s="384"/>
      <c r="MT110" s="384"/>
      <c r="MU110" s="384"/>
      <c r="MV110" s="384"/>
      <c r="MW110" s="384"/>
      <c r="MX110" s="384"/>
      <c r="MY110" s="384"/>
      <c r="MZ110" s="384"/>
      <c r="NA110" s="384"/>
      <c r="NB110" s="384"/>
      <c r="NC110" s="384"/>
      <c r="ND110" s="384"/>
      <c r="NE110" s="384"/>
      <c r="NF110" s="384"/>
      <c r="NG110" s="384"/>
      <c r="NH110" s="384"/>
      <c r="NI110" s="384"/>
      <c r="NJ110" s="384"/>
      <c r="NK110" s="384"/>
      <c r="NL110" s="384"/>
      <c r="NM110" s="384"/>
      <c r="NN110" s="384"/>
      <c r="NO110" s="384"/>
      <c r="NP110" s="384"/>
      <c r="NQ110" s="384"/>
      <c r="NR110" s="384"/>
      <c r="NS110" s="384"/>
      <c r="NT110" s="384"/>
      <c r="NU110" s="384"/>
      <c r="NV110" s="384"/>
      <c r="NW110" s="384"/>
      <c r="NX110" s="384"/>
      <c r="NY110" s="384"/>
      <c r="NZ110" s="384"/>
      <c r="OA110" s="384"/>
      <c r="OB110" s="384"/>
      <c r="OC110" s="384"/>
      <c r="OD110" s="384"/>
      <c r="OE110" s="384"/>
      <c r="OF110" s="384"/>
      <c r="OG110" s="384"/>
      <c r="OH110" s="384"/>
      <c r="OI110" s="384"/>
      <c r="OJ110" s="384"/>
      <c r="OK110" s="384"/>
      <c r="OL110" s="384"/>
      <c r="OM110" s="384"/>
      <c r="ON110" s="384"/>
      <c r="OO110" s="384"/>
      <c r="OP110" s="384"/>
      <c r="OQ110" s="384"/>
      <c r="OR110" s="384"/>
      <c r="OS110" s="384"/>
      <c r="OT110" s="384"/>
      <c r="OU110" s="384"/>
      <c r="OV110" s="384"/>
      <c r="OW110" s="384"/>
      <c r="OX110" s="384"/>
      <c r="OY110" s="384"/>
      <c r="OZ110" s="384"/>
      <c r="PA110" s="384"/>
      <c r="PB110" s="384"/>
      <c r="PC110" s="384"/>
      <c r="PD110" s="384"/>
      <c r="PE110" s="384"/>
      <c r="PF110" s="384"/>
      <c r="PG110" s="384"/>
      <c r="PH110" s="384"/>
      <c r="PI110" s="384"/>
      <c r="PJ110" s="384"/>
      <c r="PK110" s="384"/>
      <c r="PL110" s="384"/>
      <c r="PM110" s="384"/>
      <c r="PN110" s="384"/>
      <c r="PO110" s="384"/>
      <c r="PP110" s="384"/>
      <c r="PQ110" s="384"/>
      <c r="PR110" s="384"/>
      <c r="PS110" s="384"/>
      <c r="PT110" s="384"/>
      <c r="PU110" s="384"/>
      <c r="PV110" s="384"/>
      <c r="PW110" s="384"/>
      <c r="PX110" s="384"/>
      <c r="PY110" s="384"/>
      <c r="PZ110" s="384"/>
      <c r="QA110" s="384"/>
      <c r="QB110" s="384"/>
      <c r="QC110" s="384"/>
      <c r="QD110" s="384"/>
      <c r="QE110" s="384"/>
      <c r="QF110" s="384"/>
      <c r="QG110" s="384"/>
      <c r="QH110" s="384"/>
      <c r="QI110" s="384"/>
      <c r="QJ110" s="384"/>
      <c r="QK110" s="384"/>
      <c r="QL110" s="384"/>
      <c r="QM110" s="384"/>
      <c r="QN110" s="384"/>
      <c r="QO110" s="384"/>
      <c r="QP110" s="384"/>
      <c r="QQ110" s="384"/>
      <c r="QR110" s="384"/>
      <c r="QS110" s="384"/>
      <c r="QT110" s="384"/>
      <c r="QU110" s="384"/>
      <c r="QV110" s="384"/>
      <c r="QW110" s="384"/>
      <c r="QX110" s="384"/>
      <c r="QY110" s="384"/>
      <c r="QZ110" s="384"/>
      <c r="RA110" s="384"/>
      <c r="RB110" s="384"/>
      <c r="RC110" s="384"/>
      <c r="RD110" s="384"/>
      <c r="RE110" s="384"/>
      <c r="RF110" s="384"/>
      <c r="RG110" s="384"/>
      <c r="RH110" s="384"/>
      <c r="RI110" s="384"/>
      <c r="RJ110" s="384"/>
      <c r="RK110" s="384"/>
      <c r="RL110" s="384"/>
      <c r="RM110" s="384"/>
      <c r="RN110" s="384"/>
      <c r="RO110" s="384"/>
      <c r="RP110" s="384"/>
      <c r="RQ110" s="384"/>
      <c r="RR110" s="384"/>
      <c r="RS110" s="384"/>
      <c r="RT110" s="384"/>
      <c r="RU110" s="384"/>
      <c r="RV110" s="384"/>
      <c r="RW110" s="384"/>
      <c r="RX110" s="384"/>
      <c r="RY110" s="384"/>
      <c r="RZ110" s="384"/>
      <c r="SA110" s="384"/>
      <c r="SB110" s="384"/>
      <c r="SC110" s="384"/>
      <c r="SD110" s="384"/>
      <c r="SE110" s="384"/>
      <c r="SF110" s="384"/>
      <c r="SG110" s="384"/>
      <c r="SH110" s="384"/>
      <c r="SI110" s="384"/>
      <c r="SJ110" s="384"/>
      <c r="SK110" s="384"/>
      <c r="SL110" s="384"/>
      <c r="SM110" s="384"/>
      <c r="SN110" s="384"/>
      <c r="SO110" s="384"/>
      <c r="SP110" s="384"/>
      <c r="SQ110" s="384"/>
      <c r="SR110" s="384"/>
      <c r="SS110" s="384"/>
      <c r="ST110" s="384"/>
      <c r="SU110" s="384"/>
      <c r="SV110" s="384"/>
      <c r="SW110" s="384"/>
      <c r="SX110" s="384"/>
      <c r="SY110" s="384"/>
      <c r="SZ110" s="384"/>
      <c r="TA110" s="384"/>
      <c r="TB110" s="384"/>
      <c r="TC110" s="384"/>
      <c r="TD110" s="384"/>
      <c r="TE110" s="384"/>
      <c r="TF110" s="384"/>
      <c r="TG110" s="384"/>
      <c r="TH110" s="384"/>
      <c r="TI110" s="384"/>
      <c r="TJ110" s="384"/>
      <c r="TK110" s="384"/>
      <c r="TL110" s="384"/>
      <c r="TM110" s="384"/>
      <c r="TN110" s="384"/>
      <c r="TO110" s="384"/>
      <c r="TP110" s="384"/>
      <c r="TQ110" s="384"/>
      <c r="TR110" s="384"/>
      <c r="TS110" s="384"/>
      <c r="TT110" s="384"/>
      <c r="TU110" s="384"/>
      <c r="TV110" s="384"/>
      <c r="TW110" s="384"/>
      <c r="TX110" s="384"/>
      <c r="TY110" s="384"/>
      <c r="TZ110" s="384"/>
      <c r="UA110" s="384"/>
      <c r="UB110" s="384"/>
      <c r="UC110" s="384"/>
      <c r="UD110" s="384"/>
      <c r="UE110" s="384"/>
      <c r="UF110" s="384"/>
      <c r="UG110" s="384"/>
      <c r="UH110" s="384"/>
      <c r="UI110" s="384"/>
      <c r="UJ110" s="384"/>
      <c r="UK110" s="384"/>
      <c r="UL110" s="384"/>
      <c r="UM110" s="384"/>
      <c r="UN110" s="384"/>
      <c r="UO110" s="384"/>
      <c r="UP110" s="384"/>
      <c r="UQ110" s="384"/>
      <c r="UR110" s="384"/>
      <c r="US110" s="384"/>
      <c r="UT110" s="384"/>
      <c r="UU110" s="384"/>
      <c r="UV110" s="384"/>
      <c r="UW110" s="384"/>
      <c r="UX110" s="384"/>
      <c r="UY110" s="384"/>
      <c r="UZ110" s="384"/>
      <c r="VA110" s="384"/>
      <c r="VB110" s="384"/>
      <c r="VC110" s="384"/>
      <c r="VD110" s="384"/>
      <c r="VE110" s="384"/>
      <c r="VF110" s="384"/>
      <c r="VG110" s="384"/>
      <c r="VH110" s="384"/>
      <c r="VI110" s="384"/>
      <c r="VJ110" s="384"/>
      <c r="VK110" s="384"/>
      <c r="VL110" s="384"/>
      <c r="VM110" s="384"/>
      <c r="VN110" s="384"/>
      <c r="VO110" s="384"/>
      <c r="VP110" s="384"/>
      <c r="VQ110" s="384"/>
      <c r="VR110" s="384"/>
      <c r="VS110" s="384"/>
      <c r="VT110" s="384"/>
      <c r="VU110" s="384"/>
      <c r="VV110" s="384"/>
      <c r="VW110" s="384"/>
      <c r="VX110" s="384"/>
      <c r="VY110" s="384"/>
      <c r="VZ110" s="384"/>
      <c r="WA110" s="384"/>
      <c r="WB110" s="384"/>
      <c r="WC110" s="384"/>
      <c r="WD110" s="384"/>
      <c r="WE110" s="384"/>
      <c r="WF110" s="384"/>
      <c r="WG110" s="384"/>
      <c r="WH110" s="384"/>
      <c r="WI110" s="384"/>
      <c r="WJ110" s="384"/>
      <c r="WK110" s="384"/>
      <c r="WL110" s="384"/>
      <c r="WM110" s="384"/>
      <c r="WN110" s="384"/>
      <c r="WO110" s="384"/>
      <c r="WP110" s="384"/>
      <c r="WQ110" s="384"/>
      <c r="WR110" s="384"/>
      <c r="WS110" s="384"/>
      <c r="WT110" s="384"/>
      <c r="WU110" s="384"/>
      <c r="WV110" s="384"/>
      <c r="WW110" s="384"/>
      <c r="WX110" s="384"/>
      <c r="WY110" s="384"/>
      <c r="WZ110" s="384"/>
      <c r="XA110" s="384"/>
      <c r="XB110" s="384"/>
      <c r="XC110" s="384"/>
      <c r="XD110" s="384"/>
      <c r="XE110" s="384"/>
      <c r="XF110" s="384"/>
    </row>
    <row r="111" spans="1:630" ht="28.5" x14ac:dyDescent="0.2">
      <c r="A111" s="461" t="s">
        <v>6665</v>
      </c>
      <c r="B111" s="325" t="s">
        <v>579</v>
      </c>
      <c r="C111" s="379" t="s">
        <v>75</v>
      </c>
      <c r="D111" s="325"/>
      <c r="E111" s="379" t="s">
        <v>6849</v>
      </c>
      <c r="F111" s="379" t="s">
        <v>7856</v>
      </c>
      <c r="G111" s="379" t="s">
        <v>6849</v>
      </c>
      <c r="H111" s="379" t="s">
        <v>7820</v>
      </c>
      <c r="I111" s="325" t="s">
        <v>6851</v>
      </c>
      <c r="J111" s="461" t="s">
        <v>6934</v>
      </c>
      <c r="K111" s="461" t="s">
        <v>6934</v>
      </c>
      <c r="L111" s="420" t="s">
        <v>6891</v>
      </c>
      <c r="M111" s="420" t="s">
        <v>6892</v>
      </c>
      <c r="N111" s="420" t="s">
        <v>6870</v>
      </c>
      <c r="O111" s="258">
        <v>41542</v>
      </c>
      <c r="P111" s="420" t="s">
        <v>6869</v>
      </c>
      <c r="Q111" s="420">
        <v>41729</v>
      </c>
      <c r="R111" s="420"/>
      <c r="S111" s="331"/>
      <c r="T111" s="329">
        <f t="shared" ca="1" si="7"/>
        <v>42277</v>
      </c>
      <c r="U111" s="324">
        <f t="shared" ca="1" si="8"/>
        <v>-540</v>
      </c>
      <c r="V111" s="420"/>
      <c r="W111" s="388"/>
      <c r="X111" s="388"/>
      <c r="Y111" s="388"/>
      <c r="Z111" s="325"/>
      <c r="AA111" s="325"/>
      <c r="AB111" s="388"/>
      <c r="AC111" s="388"/>
      <c r="AD111" s="325"/>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4"/>
      <c r="AZ111" s="384"/>
      <c r="BA111" s="384"/>
      <c r="BB111" s="384"/>
      <c r="BC111" s="384"/>
      <c r="BD111" s="384"/>
      <c r="BE111" s="384"/>
      <c r="BF111" s="384"/>
      <c r="BG111" s="384"/>
      <c r="BH111" s="384"/>
      <c r="BI111" s="384"/>
      <c r="BJ111" s="384"/>
      <c r="BK111" s="384"/>
      <c r="BL111" s="384"/>
      <c r="BM111" s="384"/>
      <c r="BN111" s="384"/>
      <c r="BO111" s="384"/>
      <c r="BP111" s="384"/>
      <c r="BQ111" s="384"/>
      <c r="BR111" s="384"/>
      <c r="BS111" s="384"/>
      <c r="BT111" s="384"/>
      <c r="BU111" s="384"/>
      <c r="BV111" s="384"/>
      <c r="BW111" s="384"/>
      <c r="BX111" s="384"/>
      <c r="BY111" s="384"/>
      <c r="BZ111" s="384"/>
      <c r="CA111" s="384"/>
      <c r="CB111" s="384"/>
      <c r="CC111" s="384"/>
      <c r="CD111" s="384"/>
      <c r="CE111" s="384"/>
      <c r="CF111" s="384"/>
      <c r="CG111" s="384"/>
      <c r="CH111" s="384"/>
      <c r="CI111" s="384"/>
      <c r="CJ111" s="384"/>
      <c r="CK111" s="384"/>
      <c r="CL111" s="384"/>
      <c r="CM111" s="384"/>
      <c r="CN111" s="384"/>
      <c r="CO111" s="384"/>
      <c r="CP111" s="384"/>
      <c r="CQ111" s="384"/>
      <c r="CR111" s="384"/>
      <c r="CS111" s="384"/>
      <c r="CT111" s="384"/>
      <c r="CU111" s="384"/>
      <c r="CV111" s="384"/>
      <c r="CW111" s="384"/>
      <c r="CX111" s="384"/>
      <c r="CY111" s="384"/>
      <c r="CZ111" s="384"/>
      <c r="DA111" s="384"/>
      <c r="DB111" s="384"/>
      <c r="DC111" s="384"/>
      <c r="DD111" s="384"/>
      <c r="DE111" s="384"/>
      <c r="DF111" s="384"/>
      <c r="DG111" s="384"/>
      <c r="DH111" s="384"/>
      <c r="DI111" s="384"/>
      <c r="DJ111" s="384"/>
      <c r="DK111" s="384"/>
      <c r="DL111" s="384"/>
      <c r="DM111" s="384"/>
      <c r="DN111" s="384"/>
      <c r="DO111" s="384"/>
      <c r="DP111" s="384"/>
      <c r="DQ111" s="384"/>
      <c r="DR111" s="384"/>
      <c r="DS111" s="384"/>
      <c r="DT111" s="384"/>
      <c r="DU111" s="384"/>
      <c r="DV111" s="384"/>
      <c r="DW111" s="384"/>
      <c r="DX111" s="384"/>
      <c r="DY111" s="384"/>
      <c r="DZ111" s="384"/>
      <c r="EA111" s="384"/>
      <c r="EB111" s="384"/>
      <c r="EC111" s="384"/>
      <c r="ED111" s="384"/>
      <c r="EE111" s="384"/>
      <c r="EF111" s="384"/>
      <c r="EG111" s="384"/>
      <c r="EH111" s="384"/>
      <c r="EI111" s="384"/>
      <c r="EJ111" s="384"/>
      <c r="EK111" s="384"/>
      <c r="EL111" s="384"/>
      <c r="EM111" s="384"/>
      <c r="EN111" s="384"/>
      <c r="EO111" s="384"/>
      <c r="EP111" s="384"/>
      <c r="EQ111" s="384"/>
      <c r="ER111" s="384"/>
      <c r="ES111" s="384"/>
      <c r="ET111" s="384"/>
      <c r="EU111" s="384"/>
      <c r="EV111" s="384"/>
      <c r="EW111" s="384"/>
      <c r="EX111" s="384"/>
      <c r="EY111" s="384"/>
      <c r="EZ111" s="384"/>
      <c r="FA111" s="384"/>
      <c r="FB111" s="384"/>
      <c r="FC111" s="384"/>
      <c r="FD111" s="384"/>
      <c r="FE111" s="384"/>
      <c r="FF111" s="384"/>
      <c r="FG111" s="384"/>
      <c r="FH111" s="384"/>
      <c r="FI111" s="384"/>
      <c r="FJ111" s="384"/>
      <c r="FK111" s="384"/>
      <c r="FL111" s="384"/>
      <c r="FM111" s="384"/>
      <c r="FN111" s="384"/>
      <c r="FO111" s="384"/>
      <c r="FP111" s="384"/>
      <c r="FQ111" s="384"/>
      <c r="FR111" s="384"/>
      <c r="FS111" s="384"/>
      <c r="FT111" s="384"/>
      <c r="FU111" s="384"/>
      <c r="FV111" s="384"/>
      <c r="FW111" s="384"/>
      <c r="FX111" s="384"/>
      <c r="FY111" s="384"/>
      <c r="FZ111" s="384"/>
      <c r="GA111" s="384"/>
      <c r="GB111" s="384"/>
      <c r="GC111" s="384"/>
      <c r="GD111" s="384"/>
      <c r="GE111" s="384"/>
      <c r="GF111" s="384"/>
      <c r="GG111" s="384"/>
      <c r="GH111" s="384"/>
      <c r="GI111" s="384"/>
      <c r="GJ111" s="384"/>
      <c r="GK111" s="384"/>
      <c r="GL111" s="384"/>
      <c r="GM111" s="384"/>
      <c r="GN111" s="384"/>
      <c r="GO111" s="384"/>
      <c r="GP111" s="384"/>
      <c r="GQ111" s="384"/>
      <c r="GR111" s="384"/>
      <c r="GS111" s="384"/>
      <c r="GT111" s="384"/>
      <c r="GU111" s="384"/>
      <c r="GV111" s="384"/>
      <c r="GW111" s="384"/>
      <c r="GX111" s="384"/>
      <c r="GY111" s="384"/>
      <c r="GZ111" s="384"/>
      <c r="HA111" s="384"/>
      <c r="HB111" s="384"/>
      <c r="HC111" s="384"/>
      <c r="HD111" s="384"/>
      <c r="HE111" s="384"/>
      <c r="HF111" s="384"/>
      <c r="HG111" s="384"/>
      <c r="HH111" s="384"/>
      <c r="HI111" s="384"/>
      <c r="HJ111" s="384"/>
      <c r="HK111" s="384"/>
      <c r="HL111" s="384"/>
      <c r="HM111" s="384"/>
      <c r="HN111" s="384"/>
      <c r="HO111" s="384"/>
      <c r="HP111" s="384"/>
      <c r="HQ111" s="384"/>
      <c r="HR111" s="384"/>
      <c r="HS111" s="384"/>
      <c r="HT111" s="384"/>
      <c r="HU111" s="384"/>
      <c r="HV111" s="384"/>
      <c r="HW111" s="384"/>
      <c r="HX111" s="384"/>
      <c r="HY111" s="384"/>
      <c r="HZ111" s="384"/>
      <c r="IA111" s="384"/>
      <c r="IB111" s="384"/>
      <c r="IC111" s="384"/>
      <c r="ID111" s="384"/>
      <c r="IE111" s="384"/>
      <c r="IF111" s="384"/>
      <c r="IG111" s="384"/>
      <c r="IH111" s="384"/>
      <c r="II111" s="384"/>
      <c r="IJ111" s="384"/>
      <c r="IK111" s="384"/>
      <c r="IL111" s="384"/>
      <c r="IM111" s="384"/>
      <c r="IN111" s="384"/>
      <c r="IO111" s="384"/>
      <c r="IP111" s="384"/>
      <c r="IQ111" s="384"/>
      <c r="IR111" s="384"/>
      <c r="IS111" s="384"/>
      <c r="IT111" s="384"/>
      <c r="IU111" s="384"/>
      <c r="IV111" s="384"/>
      <c r="IW111" s="384"/>
      <c r="IX111" s="384"/>
      <c r="IY111" s="384"/>
      <c r="IZ111" s="384"/>
      <c r="JA111" s="384"/>
      <c r="JB111" s="384"/>
      <c r="JC111" s="384"/>
      <c r="JD111" s="384"/>
      <c r="JE111" s="384"/>
      <c r="JF111" s="384"/>
      <c r="JG111" s="384"/>
      <c r="JH111" s="384"/>
      <c r="JI111" s="384"/>
      <c r="JJ111" s="384"/>
      <c r="JK111" s="384"/>
      <c r="JL111" s="384"/>
      <c r="JM111" s="384"/>
      <c r="JN111" s="384"/>
      <c r="JO111" s="384"/>
      <c r="JP111" s="384"/>
      <c r="JQ111" s="384"/>
      <c r="JR111" s="384"/>
      <c r="JS111" s="384"/>
      <c r="JT111" s="384"/>
      <c r="JU111" s="384"/>
      <c r="JV111" s="384"/>
      <c r="JW111" s="384"/>
      <c r="JX111" s="384"/>
      <c r="JY111" s="384"/>
      <c r="JZ111" s="384"/>
      <c r="KA111" s="384"/>
      <c r="KB111" s="384"/>
      <c r="KC111" s="384"/>
      <c r="KD111" s="384"/>
      <c r="KE111" s="384"/>
      <c r="KF111" s="384"/>
      <c r="KG111" s="384"/>
      <c r="KH111" s="384"/>
      <c r="KI111" s="384"/>
      <c r="KJ111" s="384"/>
      <c r="KK111" s="384"/>
      <c r="KL111" s="384"/>
      <c r="KM111" s="384"/>
      <c r="KN111" s="384"/>
      <c r="KO111" s="384"/>
      <c r="KP111" s="384"/>
      <c r="KQ111" s="384"/>
      <c r="KR111" s="384"/>
      <c r="KS111" s="384"/>
      <c r="KT111" s="384"/>
      <c r="KU111" s="384"/>
      <c r="KV111" s="384"/>
      <c r="KW111" s="384"/>
      <c r="KX111" s="384"/>
      <c r="KY111" s="384"/>
      <c r="KZ111" s="384"/>
      <c r="LA111" s="384"/>
      <c r="LB111" s="384"/>
      <c r="LC111" s="384"/>
      <c r="LD111" s="384"/>
      <c r="LE111" s="384"/>
      <c r="LF111" s="384"/>
      <c r="LG111" s="384"/>
      <c r="LH111" s="384"/>
      <c r="LI111" s="384"/>
      <c r="LJ111" s="384"/>
      <c r="LK111" s="384"/>
      <c r="LL111" s="384"/>
      <c r="LM111" s="384"/>
      <c r="LN111" s="384"/>
      <c r="LO111" s="384"/>
      <c r="LP111" s="384"/>
      <c r="LQ111" s="384"/>
      <c r="LR111" s="384"/>
      <c r="LS111" s="384"/>
      <c r="LT111" s="384"/>
      <c r="LU111" s="384"/>
      <c r="LV111" s="384"/>
      <c r="LW111" s="384"/>
      <c r="LX111" s="384"/>
      <c r="LY111" s="384"/>
      <c r="LZ111" s="384"/>
      <c r="MA111" s="384"/>
      <c r="MB111" s="384"/>
      <c r="MC111" s="384"/>
      <c r="MD111" s="384"/>
      <c r="ME111" s="384"/>
      <c r="MF111" s="384"/>
      <c r="MG111" s="384"/>
      <c r="MH111" s="384"/>
      <c r="MI111" s="384"/>
      <c r="MJ111" s="384"/>
      <c r="MK111" s="384"/>
      <c r="ML111" s="384"/>
      <c r="MM111" s="384"/>
      <c r="MN111" s="384"/>
      <c r="MO111" s="384"/>
      <c r="MP111" s="384"/>
      <c r="MQ111" s="384"/>
      <c r="MR111" s="384"/>
      <c r="MS111" s="384"/>
      <c r="MT111" s="384"/>
      <c r="MU111" s="384"/>
      <c r="MV111" s="384"/>
      <c r="MW111" s="384"/>
      <c r="MX111" s="384"/>
      <c r="MY111" s="384"/>
      <c r="MZ111" s="384"/>
      <c r="NA111" s="384"/>
      <c r="NB111" s="384"/>
      <c r="NC111" s="384"/>
      <c r="ND111" s="384"/>
      <c r="NE111" s="384"/>
      <c r="NF111" s="384"/>
      <c r="NG111" s="384"/>
      <c r="NH111" s="384"/>
      <c r="NI111" s="384"/>
      <c r="NJ111" s="384"/>
      <c r="NK111" s="384"/>
      <c r="NL111" s="384"/>
      <c r="NM111" s="384"/>
      <c r="NN111" s="384"/>
      <c r="NO111" s="384"/>
      <c r="NP111" s="384"/>
      <c r="NQ111" s="384"/>
      <c r="NR111" s="384"/>
      <c r="NS111" s="384"/>
      <c r="NT111" s="384"/>
      <c r="NU111" s="384"/>
      <c r="NV111" s="384"/>
      <c r="NW111" s="384"/>
      <c r="NX111" s="384"/>
      <c r="NY111" s="384"/>
      <c r="NZ111" s="384"/>
      <c r="OA111" s="384"/>
      <c r="OB111" s="384"/>
      <c r="OC111" s="384"/>
      <c r="OD111" s="384"/>
      <c r="OE111" s="384"/>
      <c r="OF111" s="384"/>
      <c r="OG111" s="384"/>
      <c r="OH111" s="384"/>
      <c r="OI111" s="384"/>
      <c r="OJ111" s="384"/>
      <c r="OK111" s="384"/>
      <c r="OL111" s="384"/>
      <c r="OM111" s="384"/>
      <c r="ON111" s="384"/>
      <c r="OO111" s="384"/>
      <c r="OP111" s="384"/>
      <c r="OQ111" s="384"/>
      <c r="OR111" s="384"/>
      <c r="OS111" s="384"/>
      <c r="OT111" s="384"/>
      <c r="OU111" s="384"/>
      <c r="OV111" s="384"/>
      <c r="OW111" s="384"/>
      <c r="OX111" s="384"/>
      <c r="OY111" s="384"/>
      <c r="OZ111" s="384"/>
      <c r="PA111" s="384"/>
      <c r="PB111" s="384"/>
      <c r="PC111" s="384"/>
      <c r="PD111" s="384"/>
      <c r="PE111" s="384"/>
      <c r="PF111" s="384"/>
      <c r="PG111" s="384"/>
      <c r="PH111" s="384"/>
      <c r="PI111" s="384"/>
      <c r="PJ111" s="384"/>
      <c r="PK111" s="384"/>
      <c r="PL111" s="384"/>
      <c r="PM111" s="384"/>
      <c r="PN111" s="384"/>
      <c r="PO111" s="384"/>
      <c r="PP111" s="384"/>
      <c r="PQ111" s="384"/>
      <c r="PR111" s="384"/>
      <c r="PS111" s="384"/>
      <c r="PT111" s="384"/>
      <c r="PU111" s="384"/>
      <c r="PV111" s="384"/>
      <c r="PW111" s="384"/>
      <c r="PX111" s="384"/>
      <c r="PY111" s="384"/>
      <c r="PZ111" s="384"/>
      <c r="QA111" s="384"/>
      <c r="QB111" s="384"/>
      <c r="QC111" s="384"/>
      <c r="QD111" s="384"/>
      <c r="QE111" s="384"/>
      <c r="QF111" s="384"/>
      <c r="QG111" s="384"/>
      <c r="QH111" s="384"/>
      <c r="QI111" s="384"/>
      <c r="QJ111" s="384"/>
      <c r="QK111" s="384"/>
      <c r="QL111" s="384"/>
      <c r="QM111" s="384"/>
      <c r="QN111" s="384"/>
      <c r="QO111" s="384"/>
      <c r="QP111" s="384"/>
      <c r="QQ111" s="384"/>
      <c r="QR111" s="384"/>
      <c r="QS111" s="384"/>
      <c r="QT111" s="384"/>
      <c r="QU111" s="384"/>
      <c r="QV111" s="384"/>
      <c r="QW111" s="384"/>
      <c r="QX111" s="384"/>
      <c r="QY111" s="384"/>
      <c r="QZ111" s="384"/>
      <c r="RA111" s="384"/>
      <c r="RB111" s="384"/>
      <c r="RC111" s="384"/>
      <c r="RD111" s="384"/>
      <c r="RE111" s="384"/>
      <c r="RF111" s="384"/>
      <c r="RG111" s="384"/>
      <c r="RH111" s="384"/>
      <c r="RI111" s="384"/>
      <c r="RJ111" s="384"/>
      <c r="RK111" s="384"/>
      <c r="RL111" s="384"/>
      <c r="RM111" s="384"/>
      <c r="RN111" s="384"/>
      <c r="RO111" s="384"/>
      <c r="RP111" s="384"/>
      <c r="RQ111" s="384"/>
      <c r="RR111" s="384"/>
      <c r="RS111" s="384"/>
      <c r="RT111" s="384"/>
      <c r="RU111" s="384"/>
      <c r="RV111" s="384"/>
      <c r="RW111" s="384"/>
      <c r="RX111" s="384"/>
      <c r="RY111" s="384"/>
      <c r="RZ111" s="384"/>
      <c r="SA111" s="384"/>
      <c r="SB111" s="384"/>
      <c r="SC111" s="384"/>
      <c r="SD111" s="384"/>
      <c r="SE111" s="384"/>
      <c r="SF111" s="384"/>
      <c r="SG111" s="384"/>
      <c r="SH111" s="384"/>
      <c r="SI111" s="384"/>
      <c r="SJ111" s="384"/>
      <c r="SK111" s="384"/>
      <c r="SL111" s="384"/>
      <c r="SM111" s="384"/>
      <c r="SN111" s="384"/>
      <c r="SO111" s="384"/>
      <c r="SP111" s="384"/>
      <c r="SQ111" s="384"/>
      <c r="SR111" s="384"/>
      <c r="SS111" s="384"/>
      <c r="ST111" s="384"/>
      <c r="SU111" s="384"/>
      <c r="SV111" s="384"/>
      <c r="SW111" s="384"/>
      <c r="SX111" s="384"/>
      <c r="SY111" s="384"/>
      <c r="SZ111" s="384"/>
      <c r="TA111" s="384"/>
      <c r="TB111" s="384"/>
      <c r="TC111" s="384"/>
      <c r="TD111" s="384"/>
      <c r="TE111" s="384"/>
      <c r="TF111" s="384"/>
      <c r="TG111" s="384"/>
      <c r="TH111" s="384"/>
      <c r="TI111" s="384"/>
      <c r="TJ111" s="384"/>
      <c r="TK111" s="384"/>
      <c r="TL111" s="384"/>
      <c r="TM111" s="384"/>
      <c r="TN111" s="384"/>
      <c r="TO111" s="384"/>
      <c r="TP111" s="384"/>
      <c r="TQ111" s="384"/>
      <c r="TR111" s="384"/>
      <c r="TS111" s="384"/>
      <c r="TT111" s="384"/>
      <c r="TU111" s="384"/>
      <c r="TV111" s="384"/>
      <c r="TW111" s="384"/>
      <c r="TX111" s="384"/>
      <c r="TY111" s="384"/>
      <c r="TZ111" s="384"/>
      <c r="UA111" s="384"/>
      <c r="UB111" s="384"/>
      <c r="UC111" s="384"/>
      <c r="UD111" s="384"/>
      <c r="UE111" s="384"/>
      <c r="UF111" s="384"/>
      <c r="UG111" s="384"/>
      <c r="UH111" s="384"/>
      <c r="UI111" s="384"/>
      <c r="UJ111" s="384"/>
      <c r="UK111" s="384"/>
      <c r="UL111" s="384"/>
      <c r="UM111" s="384"/>
      <c r="UN111" s="384"/>
      <c r="UO111" s="384"/>
      <c r="UP111" s="384"/>
      <c r="UQ111" s="384"/>
      <c r="UR111" s="384"/>
      <c r="US111" s="384"/>
      <c r="UT111" s="384"/>
      <c r="UU111" s="384"/>
      <c r="UV111" s="384"/>
      <c r="UW111" s="384"/>
      <c r="UX111" s="384"/>
      <c r="UY111" s="384"/>
      <c r="UZ111" s="384"/>
      <c r="VA111" s="384"/>
      <c r="VB111" s="384"/>
      <c r="VC111" s="384"/>
      <c r="VD111" s="384"/>
      <c r="VE111" s="384"/>
      <c r="VF111" s="384"/>
      <c r="VG111" s="384"/>
      <c r="VH111" s="384"/>
      <c r="VI111" s="384"/>
      <c r="VJ111" s="384"/>
      <c r="VK111" s="384"/>
      <c r="VL111" s="384"/>
      <c r="VM111" s="384"/>
      <c r="VN111" s="384"/>
      <c r="VO111" s="384"/>
      <c r="VP111" s="384"/>
      <c r="VQ111" s="384"/>
      <c r="VR111" s="384"/>
      <c r="VS111" s="384"/>
      <c r="VT111" s="384"/>
      <c r="VU111" s="384"/>
      <c r="VV111" s="384"/>
      <c r="VW111" s="384"/>
      <c r="VX111" s="384"/>
      <c r="VY111" s="384"/>
      <c r="VZ111" s="384"/>
      <c r="WA111" s="384"/>
      <c r="WB111" s="384"/>
      <c r="WC111" s="384"/>
      <c r="WD111" s="384"/>
      <c r="WE111" s="384"/>
      <c r="WF111" s="384"/>
      <c r="WG111" s="384"/>
      <c r="WH111" s="384"/>
      <c r="WI111" s="384"/>
      <c r="WJ111" s="384"/>
      <c r="WK111" s="384"/>
      <c r="WL111" s="384"/>
      <c r="WM111" s="384"/>
      <c r="WN111" s="384"/>
      <c r="WO111" s="384"/>
      <c r="WP111" s="384"/>
      <c r="WQ111" s="384"/>
      <c r="WR111" s="384"/>
      <c r="WS111" s="384"/>
      <c r="WT111" s="384"/>
      <c r="WU111" s="384"/>
      <c r="WV111" s="384"/>
      <c r="WW111" s="384"/>
      <c r="WX111" s="384"/>
      <c r="WY111" s="384"/>
      <c r="WZ111" s="384"/>
      <c r="XA111" s="384"/>
      <c r="XB111" s="384"/>
      <c r="XC111" s="384"/>
      <c r="XD111" s="384"/>
      <c r="XE111" s="384"/>
      <c r="XF111" s="384"/>
    </row>
    <row r="112" spans="1:630" ht="28.5" x14ac:dyDescent="0.2">
      <c r="A112" s="388"/>
      <c r="B112" s="379" t="s">
        <v>4728</v>
      </c>
      <c r="C112" s="379" t="s">
        <v>75</v>
      </c>
      <c r="D112" s="388"/>
      <c r="E112" s="388" t="s">
        <v>5848</v>
      </c>
      <c r="F112" s="388" t="s">
        <v>1980</v>
      </c>
      <c r="G112" s="388"/>
      <c r="H112" s="388" t="s">
        <v>8378</v>
      </c>
      <c r="I112" s="325" t="s">
        <v>5862</v>
      </c>
      <c r="J112" s="461" t="s">
        <v>8373</v>
      </c>
      <c r="K112" s="461" t="s">
        <v>8373</v>
      </c>
      <c r="L112" s="108" t="s">
        <v>5526</v>
      </c>
      <c r="M112" s="388" t="s">
        <v>5529</v>
      </c>
      <c r="N112" s="388" t="s">
        <v>6323</v>
      </c>
      <c r="O112" s="379">
        <v>28032</v>
      </c>
      <c r="P112" s="380">
        <v>40269</v>
      </c>
      <c r="Q112" s="380">
        <v>41364</v>
      </c>
      <c r="R112" s="380">
        <v>41729</v>
      </c>
      <c r="S112" s="391">
        <v>4</v>
      </c>
      <c r="T112" s="329">
        <f t="shared" ca="1" si="7"/>
        <v>42277</v>
      </c>
      <c r="U112" s="381">
        <f t="shared" ca="1" si="8"/>
        <v>-900</v>
      </c>
      <c r="V112" s="328">
        <v>13950</v>
      </c>
      <c r="W112" s="392">
        <v>55800</v>
      </c>
      <c r="X112" s="392"/>
      <c r="Y112" s="392"/>
      <c r="Z112" s="388" t="s">
        <v>3879</v>
      </c>
      <c r="AA112" s="388" t="s">
        <v>840</v>
      </c>
      <c r="AB112" s="388" t="s">
        <v>5527</v>
      </c>
      <c r="AC112" s="388"/>
      <c r="AD112" s="388"/>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c r="CF112" s="270"/>
      <c r="CG112" s="270"/>
      <c r="CH112" s="270"/>
      <c r="CI112" s="270"/>
      <c r="CJ112" s="270"/>
      <c r="CK112" s="270"/>
      <c r="CL112" s="270"/>
      <c r="CM112" s="270"/>
      <c r="CN112" s="270"/>
      <c r="CO112" s="270"/>
      <c r="CP112" s="270"/>
      <c r="CQ112" s="270"/>
      <c r="CR112" s="270"/>
      <c r="CS112" s="270"/>
      <c r="CT112" s="270"/>
      <c r="CU112" s="270"/>
      <c r="CV112" s="270"/>
      <c r="CW112" s="270"/>
      <c r="CX112" s="270"/>
      <c r="CY112" s="270"/>
      <c r="CZ112" s="270"/>
      <c r="DA112" s="270"/>
      <c r="DB112" s="270"/>
      <c r="DC112" s="270"/>
      <c r="DD112" s="270"/>
      <c r="DE112" s="270"/>
      <c r="DF112" s="270"/>
      <c r="DG112" s="270"/>
      <c r="DH112" s="270"/>
      <c r="DI112" s="270"/>
      <c r="DJ112" s="270"/>
      <c r="DK112" s="270"/>
      <c r="DL112" s="270"/>
      <c r="DM112" s="270"/>
      <c r="DN112" s="270"/>
      <c r="DO112" s="270"/>
      <c r="DP112" s="270"/>
      <c r="DQ112" s="270"/>
      <c r="DR112" s="270"/>
      <c r="DS112" s="270"/>
      <c r="DT112" s="270"/>
      <c r="DU112" s="270"/>
      <c r="DV112" s="270"/>
      <c r="DW112" s="270"/>
      <c r="DX112" s="270"/>
      <c r="DY112" s="270"/>
      <c r="DZ112" s="270"/>
      <c r="EA112" s="270"/>
      <c r="EB112" s="270"/>
      <c r="EC112" s="270"/>
      <c r="ED112" s="270"/>
      <c r="EE112" s="270"/>
      <c r="EF112" s="270"/>
      <c r="EG112" s="270"/>
      <c r="EH112" s="270"/>
      <c r="EI112" s="270"/>
      <c r="EJ112" s="270"/>
      <c r="EK112" s="270"/>
      <c r="EL112" s="270"/>
      <c r="EM112" s="270"/>
      <c r="EN112" s="270"/>
      <c r="EO112" s="270"/>
      <c r="EP112" s="270"/>
      <c r="EQ112" s="270"/>
      <c r="ER112" s="270"/>
      <c r="ES112" s="270"/>
      <c r="ET112" s="270"/>
      <c r="EU112" s="270"/>
      <c r="EV112" s="270"/>
      <c r="EW112" s="270"/>
      <c r="EX112" s="270"/>
      <c r="EY112" s="270"/>
      <c r="EZ112" s="270"/>
      <c r="FA112" s="270"/>
      <c r="FB112" s="270"/>
      <c r="FC112" s="270"/>
      <c r="FD112" s="270"/>
      <c r="FE112" s="270"/>
      <c r="FF112" s="270"/>
      <c r="FG112" s="270"/>
      <c r="FH112" s="270"/>
      <c r="FI112" s="270"/>
      <c r="FJ112" s="270"/>
      <c r="FK112" s="270"/>
      <c r="FL112" s="270"/>
      <c r="FM112" s="270"/>
      <c r="FN112" s="270"/>
      <c r="FO112" s="270"/>
      <c r="FP112" s="270"/>
      <c r="FQ112" s="270"/>
      <c r="FR112" s="270"/>
      <c r="FS112" s="270"/>
      <c r="FT112" s="270"/>
      <c r="FU112" s="270"/>
      <c r="FV112" s="270"/>
      <c r="FW112" s="270"/>
      <c r="FX112" s="270"/>
      <c r="FY112" s="270"/>
      <c r="FZ112" s="270"/>
      <c r="GA112" s="270"/>
      <c r="GB112" s="270"/>
      <c r="GC112" s="270"/>
      <c r="GD112" s="270"/>
      <c r="GE112" s="270"/>
      <c r="GF112" s="270"/>
      <c r="GG112" s="270"/>
      <c r="GH112" s="270"/>
      <c r="GI112" s="270"/>
      <c r="GJ112" s="270"/>
      <c r="GK112" s="270"/>
      <c r="GL112" s="270"/>
      <c r="GM112" s="270"/>
      <c r="GN112" s="270"/>
      <c r="GO112" s="270"/>
      <c r="GP112" s="270"/>
      <c r="GQ112" s="270"/>
      <c r="GR112" s="270"/>
      <c r="GS112" s="270"/>
      <c r="GT112" s="270"/>
      <c r="GU112" s="270"/>
      <c r="GV112" s="270"/>
      <c r="GW112" s="270"/>
      <c r="GX112" s="270"/>
      <c r="GY112" s="270"/>
      <c r="GZ112" s="270"/>
      <c r="HA112" s="270"/>
      <c r="HB112" s="270"/>
      <c r="HC112" s="270"/>
      <c r="HD112" s="270"/>
      <c r="HE112" s="270"/>
      <c r="HF112" s="270"/>
      <c r="HG112" s="270"/>
      <c r="HH112" s="270"/>
      <c r="HI112" s="270"/>
      <c r="HJ112" s="270"/>
      <c r="HK112" s="270"/>
      <c r="HL112" s="270"/>
      <c r="HM112" s="270"/>
      <c r="HN112" s="270"/>
      <c r="HO112" s="270"/>
      <c r="HP112" s="270"/>
      <c r="HQ112" s="270"/>
      <c r="HR112" s="270"/>
      <c r="HS112" s="270"/>
      <c r="HT112" s="270"/>
      <c r="HU112" s="270"/>
      <c r="HV112" s="270"/>
      <c r="HW112" s="270"/>
      <c r="HX112" s="270"/>
      <c r="HY112" s="270"/>
      <c r="HZ112" s="270"/>
      <c r="IA112" s="270"/>
      <c r="IB112" s="270"/>
      <c r="IC112" s="270"/>
      <c r="ID112" s="270"/>
      <c r="IE112" s="270"/>
      <c r="IF112" s="270"/>
      <c r="IG112" s="270"/>
      <c r="IH112" s="270"/>
      <c r="II112" s="270"/>
      <c r="IJ112" s="270"/>
      <c r="IK112" s="270"/>
      <c r="IL112" s="270"/>
      <c r="IM112" s="270"/>
      <c r="IN112" s="270"/>
      <c r="IO112" s="270"/>
      <c r="IP112" s="270"/>
      <c r="IQ112" s="270"/>
      <c r="IR112" s="270"/>
      <c r="IS112" s="270"/>
      <c r="IT112" s="270"/>
      <c r="IU112" s="270"/>
      <c r="IV112" s="270"/>
      <c r="IW112" s="270"/>
      <c r="IX112" s="270"/>
      <c r="IY112" s="270"/>
      <c r="IZ112" s="270"/>
      <c r="JA112" s="270"/>
      <c r="JB112" s="270"/>
      <c r="JC112" s="270"/>
      <c r="JD112" s="270"/>
      <c r="JE112" s="270"/>
      <c r="JF112" s="270"/>
      <c r="JG112" s="270"/>
      <c r="JH112" s="270"/>
      <c r="JI112" s="270"/>
      <c r="JJ112" s="270"/>
      <c r="JK112" s="270"/>
      <c r="JL112" s="270"/>
      <c r="JM112" s="270"/>
      <c r="JN112" s="270"/>
      <c r="JO112" s="270"/>
      <c r="JP112" s="270"/>
      <c r="JQ112" s="270"/>
      <c r="JR112" s="270"/>
      <c r="JS112" s="270"/>
      <c r="JT112" s="270"/>
      <c r="JU112" s="270"/>
      <c r="JV112" s="270"/>
      <c r="JW112" s="270"/>
      <c r="JX112" s="270"/>
      <c r="JY112" s="270"/>
      <c r="JZ112" s="270"/>
      <c r="KA112" s="270"/>
      <c r="KB112" s="270"/>
      <c r="KC112" s="270"/>
      <c r="KD112" s="270"/>
      <c r="KE112" s="270"/>
      <c r="KF112" s="270"/>
      <c r="KG112" s="270"/>
      <c r="KH112" s="270"/>
      <c r="KI112" s="270"/>
      <c r="KJ112" s="270"/>
      <c r="KK112" s="270"/>
      <c r="KL112" s="270"/>
      <c r="KM112" s="270"/>
      <c r="KN112" s="270"/>
      <c r="KO112" s="270"/>
      <c r="KP112" s="270"/>
      <c r="KQ112" s="270"/>
      <c r="KR112" s="270"/>
      <c r="KS112" s="270"/>
      <c r="KT112" s="270"/>
      <c r="KU112" s="270"/>
      <c r="KV112" s="270"/>
      <c r="KW112" s="270"/>
      <c r="KX112" s="270"/>
      <c r="KY112" s="270"/>
      <c r="KZ112" s="270"/>
      <c r="LA112" s="270"/>
      <c r="LB112" s="270"/>
      <c r="LC112" s="270"/>
      <c r="LD112" s="270"/>
      <c r="LE112" s="270"/>
      <c r="LF112" s="270"/>
      <c r="LG112" s="270"/>
      <c r="LH112" s="270"/>
      <c r="LI112" s="270"/>
      <c r="LJ112" s="270"/>
      <c r="LK112" s="270"/>
      <c r="LL112" s="270"/>
      <c r="LM112" s="270"/>
      <c r="LN112" s="270"/>
      <c r="LO112" s="270"/>
      <c r="LP112" s="270"/>
      <c r="LQ112" s="270"/>
      <c r="LR112" s="270"/>
      <c r="LS112" s="270"/>
      <c r="LT112" s="270"/>
      <c r="LU112" s="270"/>
      <c r="LV112" s="270"/>
      <c r="LW112" s="270"/>
      <c r="LX112" s="270"/>
      <c r="LY112" s="270"/>
      <c r="LZ112" s="270"/>
      <c r="MA112" s="270"/>
      <c r="MB112" s="270"/>
      <c r="MC112" s="270"/>
      <c r="MD112" s="270"/>
      <c r="ME112" s="270"/>
      <c r="MF112" s="270"/>
      <c r="MG112" s="270"/>
      <c r="MH112" s="270"/>
      <c r="MI112" s="270"/>
      <c r="MJ112" s="270"/>
      <c r="MK112" s="270"/>
      <c r="ML112" s="270"/>
      <c r="MM112" s="270"/>
      <c r="MN112" s="270"/>
      <c r="MO112" s="270"/>
      <c r="MP112" s="270"/>
      <c r="MQ112" s="270"/>
      <c r="MR112" s="270"/>
      <c r="MS112" s="270"/>
      <c r="MT112" s="270"/>
      <c r="MU112" s="270"/>
      <c r="MV112" s="270"/>
      <c r="MW112" s="270"/>
      <c r="MX112" s="270"/>
      <c r="MY112" s="270"/>
      <c r="MZ112" s="270"/>
      <c r="NA112" s="270"/>
      <c r="NB112" s="270"/>
      <c r="NC112" s="270"/>
      <c r="ND112" s="270"/>
      <c r="NE112" s="270"/>
      <c r="NF112" s="270"/>
      <c r="NG112" s="270"/>
      <c r="NH112" s="270"/>
      <c r="NI112" s="270"/>
      <c r="NJ112" s="270"/>
      <c r="NK112" s="270"/>
      <c r="NL112" s="270"/>
      <c r="NM112" s="270"/>
      <c r="NN112" s="270"/>
      <c r="NO112" s="270"/>
      <c r="NP112" s="270"/>
      <c r="NQ112" s="270"/>
      <c r="NR112" s="270"/>
      <c r="NS112" s="270"/>
      <c r="NT112" s="270"/>
      <c r="NU112" s="270"/>
      <c r="NV112" s="270"/>
      <c r="NW112" s="270"/>
      <c r="NX112" s="270"/>
      <c r="NY112" s="270"/>
      <c r="NZ112" s="270"/>
      <c r="OA112" s="270"/>
      <c r="OB112" s="270"/>
      <c r="OC112" s="270"/>
      <c r="OD112" s="270"/>
      <c r="OE112" s="270"/>
      <c r="OF112" s="270"/>
      <c r="OG112" s="270"/>
      <c r="OH112" s="270"/>
      <c r="OI112" s="270"/>
      <c r="OJ112" s="270"/>
      <c r="OK112" s="270"/>
      <c r="OL112" s="270"/>
      <c r="OM112" s="270"/>
      <c r="ON112" s="270"/>
      <c r="OO112" s="270"/>
      <c r="OP112" s="270"/>
      <c r="OQ112" s="270"/>
      <c r="OR112" s="270"/>
      <c r="OS112" s="270"/>
      <c r="OT112" s="270"/>
      <c r="OU112" s="270"/>
      <c r="OV112" s="270"/>
      <c r="OW112" s="270"/>
      <c r="OX112" s="270"/>
      <c r="OY112" s="270"/>
      <c r="OZ112" s="270"/>
      <c r="PA112" s="270"/>
      <c r="PB112" s="270"/>
      <c r="PC112" s="270"/>
      <c r="PD112" s="270"/>
      <c r="PE112" s="270"/>
      <c r="PF112" s="270"/>
      <c r="PG112" s="270"/>
      <c r="PH112" s="270"/>
      <c r="PI112" s="270"/>
      <c r="PJ112" s="270"/>
      <c r="PK112" s="270"/>
      <c r="PL112" s="270"/>
      <c r="PM112" s="270"/>
      <c r="PN112" s="270"/>
      <c r="PO112" s="270"/>
      <c r="PP112" s="270"/>
      <c r="PQ112" s="270"/>
      <c r="PR112" s="270"/>
      <c r="PS112" s="270"/>
      <c r="PT112" s="270"/>
      <c r="PU112" s="270"/>
      <c r="PV112" s="270"/>
      <c r="PW112" s="270"/>
      <c r="PX112" s="270"/>
      <c r="PY112" s="270"/>
      <c r="PZ112" s="270"/>
      <c r="QA112" s="270"/>
      <c r="QB112" s="270"/>
      <c r="QC112" s="270"/>
      <c r="QD112" s="270"/>
      <c r="QE112" s="270"/>
      <c r="QF112" s="270"/>
      <c r="QG112" s="270"/>
      <c r="QH112" s="270"/>
      <c r="QI112" s="270"/>
      <c r="QJ112" s="270"/>
      <c r="QK112" s="270"/>
      <c r="QL112" s="270"/>
      <c r="QM112" s="270"/>
      <c r="QN112" s="270"/>
      <c r="QO112" s="270"/>
      <c r="QP112" s="270"/>
      <c r="QQ112" s="270"/>
      <c r="QR112" s="270"/>
      <c r="QS112" s="270"/>
      <c r="QT112" s="270"/>
      <c r="QU112" s="270"/>
      <c r="QV112" s="270"/>
      <c r="QW112" s="270"/>
      <c r="QX112" s="270"/>
      <c r="QY112" s="270"/>
      <c r="QZ112" s="270"/>
      <c r="RA112" s="270"/>
      <c r="RB112" s="270"/>
      <c r="RC112" s="270"/>
      <c r="RD112" s="270"/>
      <c r="RE112" s="270"/>
      <c r="RF112" s="270"/>
      <c r="RG112" s="270"/>
      <c r="RH112" s="270"/>
      <c r="RI112" s="270"/>
      <c r="RJ112" s="270"/>
      <c r="RK112" s="270"/>
      <c r="RL112" s="270"/>
      <c r="RM112" s="270"/>
      <c r="RN112" s="270"/>
      <c r="RO112" s="270"/>
      <c r="RP112" s="270"/>
      <c r="RQ112" s="270"/>
      <c r="RR112" s="270"/>
      <c r="RS112" s="270"/>
      <c r="RT112" s="270"/>
      <c r="RU112" s="270"/>
      <c r="RV112" s="270"/>
      <c r="RW112" s="270"/>
      <c r="RX112" s="270"/>
      <c r="RY112" s="270"/>
      <c r="RZ112" s="270"/>
      <c r="SA112" s="270"/>
      <c r="SB112" s="270"/>
      <c r="SC112" s="270"/>
      <c r="SD112" s="270"/>
      <c r="SE112" s="270"/>
      <c r="SF112" s="270"/>
      <c r="SG112" s="270"/>
      <c r="SH112" s="270"/>
      <c r="SI112" s="270"/>
      <c r="SJ112" s="270"/>
      <c r="SK112" s="270"/>
      <c r="SL112" s="270"/>
      <c r="SM112" s="270"/>
      <c r="SN112" s="270"/>
      <c r="SO112" s="270"/>
      <c r="SP112" s="270"/>
      <c r="SQ112" s="270"/>
      <c r="SR112" s="270"/>
      <c r="SS112" s="270"/>
      <c r="ST112" s="270"/>
      <c r="SU112" s="270"/>
      <c r="SV112" s="270"/>
      <c r="SW112" s="270"/>
      <c r="SX112" s="270"/>
      <c r="SY112" s="270"/>
      <c r="SZ112" s="270"/>
      <c r="TA112" s="270"/>
      <c r="TB112" s="270"/>
      <c r="TC112" s="270"/>
      <c r="TD112" s="270"/>
      <c r="TE112" s="270"/>
      <c r="TF112" s="270"/>
      <c r="TG112" s="270"/>
      <c r="TH112" s="270"/>
      <c r="TI112" s="270"/>
      <c r="TJ112" s="270"/>
      <c r="TK112" s="270"/>
      <c r="TL112" s="270"/>
      <c r="TM112" s="270"/>
      <c r="TN112" s="270"/>
      <c r="TO112" s="270"/>
      <c r="TP112" s="270"/>
      <c r="TQ112" s="270"/>
      <c r="TR112" s="270"/>
      <c r="TS112" s="270"/>
      <c r="TT112" s="270"/>
      <c r="TU112" s="270"/>
      <c r="TV112" s="270"/>
      <c r="TW112" s="270"/>
      <c r="TX112" s="270"/>
      <c r="TY112" s="270"/>
      <c r="TZ112" s="270"/>
      <c r="UA112" s="270"/>
      <c r="UB112" s="270"/>
      <c r="UC112" s="270"/>
      <c r="UD112" s="270"/>
      <c r="UE112" s="270"/>
      <c r="UF112" s="270"/>
      <c r="UG112" s="270"/>
      <c r="UH112" s="270"/>
      <c r="UI112" s="270"/>
      <c r="UJ112" s="270"/>
      <c r="UK112" s="270"/>
      <c r="UL112" s="270"/>
      <c r="UM112" s="270"/>
      <c r="UN112" s="270"/>
      <c r="UO112" s="270"/>
      <c r="UP112" s="270"/>
      <c r="UQ112" s="270"/>
      <c r="UR112" s="270"/>
      <c r="US112" s="270"/>
      <c r="UT112" s="270"/>
      <c r="UU112" s="270"/>
      <c r="UV112" s="270"/>
      <c r="UW112" s="270"/>
      <c r="UX112" s="270"/>
      <c r="UY112" s="270"/>
      <c r="UZ112" s="270"/>
      <c r="VA112" s="270"/>
      <c r="VB112" s="270"/>
      <c r="VC112" s="270"/>
      <c r="VD112" s="270"/>
      <c r="VE112" s="270"/>
      <c r="VF112" s="270"/>
      <c r="VG112" s="270"/>
      <c r="VH112" s="270"/>
      <c r="VI112" s="270"/>
      <c r="VJ112" s="270"/>
      <c r="VK112" s="270"/>
      <c r="VL112" s="270"/>
      <c r="VM112" s="270"/>
      <c r="VN112" s="270"/>
      <c r="VO112" s="270"/>
      <c r="VP112" s="270"/>
      <c r="VQ112" s="270"/>
      <c r="VR112" s="270"/>
      <c r="VS112" s="270"/>
      <c r="VT112" s="270"/>
      <c r="VU112" s="270"/>
      <c r="VV112" s="270"/>
      <c r="VW112" s="270"/>
      <c r="VX112" s="270"/>
      <c r="VY112" s="270"/>
      <c r="VZ112" s="270"/>
      <c r="WA112" s="270"/>
      <c r="WB112" s="270"/>
      <c r="WC112" s="270"/>
      <c r="WD112" s="270"/>
      <c r="WE112" s="270"/>
      <c r="WF112" s="270"/>
      <c r="WG112" s="270"/>
      <c r="WH112" s="270"/>
      <c r="WI112" s="270"/>
      <c r="WJ112" s="270"/>
      <c r="WK112" s="270"/>
      <c r="WL112" s="270"/>
      <c r="WM112" s="270"/>
      <c r="WN112" s="270"/>
      <c r="WO112" s="270"/>
      <c r="WP112" s="270"/>
      <c r="WQ112" s="270"/>
      <c r="WR112" s="270"/>
      <c r="WS112" s="270"/>
      <c r="WT112" s="270"/>
      <c r="WU112" s="270"/>
      <c r="WV112" s="270"/>
      <c r="WW112" s="270"/>
      <c r="WX112" s="270"/>
      <c r="WY112" s="270"/>
      <c r="WZ112" s="270"/>
      <c r="XA112" s="270"/>
      <c r="XB112" s="270"/>
      <c r="XC112" s="270"/>
      <c r="XD112" s="270"/>
      <c r="XE112" s="270"/>
      <c r="XF112" s="270"/>
    </row>
    <row r="113" spans="1:630" ht="28.5" x14ac:dyDescent="0.2">
      <c r="A113" s="388"/>
      <c r="B113" s="379" t="s">
        <v>4728</v>
      </c>
      <c r="C113" s="379" t="s">
        <v>75</v>
      </c>
      <c r="D113" s="388"/>
      <c r="E113" s="388" t="s">
        <v>5848</v>
      </c>
      <c r="F113" s="388" t="s">
        <v>1980</v>
      </c>
      <c r="G113" s="388"/>
      <c r="H113" s="461" t="s">
        <v>8378</v>
      </c>
      <c r="I113" s="325" t="s">
        <v>5862</v>
      </c>
      <c r="J113" s="461" t="s">
        <v>8373</v>
      </c>
      <c r="K113" s="461" t="s">
        <v>8373</v>
      </c>
      <c r="L113" s="108" t="s">
        <v>5528</v>
      </c>
      <c r="M113" s="388" t="s">
        <v>5530</v>
      </c>
      <c r="N113" s="388" t="s">
        <v>6324</v>
      </c>
      <c r="O113" s="379">
        <v>22348</v>
      </c>
      <c r="P113" s="380">
        <v>40269</v>
      </c>
      <c r="Q113" s="380">
        <v>41364</v>
      </c>
      <c r="R113" s="380">
        <v>41729</v>
      </c>
      <c r="S113" s="391">
        <v>4</v>
      </c>
      <c r="T113" s="329">
        <f t="shared" ca="1" si="7"/>
        <v>42277</v>
      </c>
      <c r="U113" s="381">
        <f t="shared" ca="1" si="8"/>
        <v>-900</v>
      </c>
      <c r="V113" s="328">
        <v>1612</v>
      </c>
      <c r="W113" s="392">
        <v>6448</v>
      </c>
      <c r="X113" s="392"/>
      <c r="Y113" s="392"/>
      <c r="Z113" s="388" t="s">
        <v>3879</v>
      </c>
      <c r="AA113" s="388" t="s">
        <v>840</v>
      </c>
      <c r="AB113" s="388" t="s">
        <v>5527</v>
      </c>
      <c r="AC113" s="388"/>
      <c r="AD113" s="388"/>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70"/>
      <c r="CF113" s="270"/>
      <c r="CG113" s="270"/>
      <c r="CH113" s="270"/>
      <c r="CI113" s="270"/>
      <c r="CJ113" s="270"/>
      <c r="CK113" s="270"/>
      <c r="CL113" s="270"/>
      <c r="CM113" s="270"/>
      <c r="CN113" s="270"/>
      <c r="CO113" s="270"/>
      <c r="CP113" s="270"/>
      <c r="CQ113" s="270"/>
      <c r="CR113" s="270"/>
      <c r="CS113" s="270"/>
      <c r="CT113" s="270"/>
      <c r="CU113" s="270"/>
      <c r="CV113" s="270"/>
      <c r="CW113" s="270"/>
      <c r="CX113" s="270"/>
      <c r="CY113" s="270"/>
      <c r="CZ113" s="270"/>
      <c r="DA113" s="270"/>
      <c r="DB113" s="270"/>
      <c r="DC113" s="270"/>
      <c r="DD113" s="270"/>
      <c r="DE113" s="270"/>
      <c r="DF113" s="270"/>
      <c r="DG113" s="270"/>
      <c r="DH113" s="270"/>
      <c r="DI113" s="270"/>
      <c r="DJ113" s="270"/>
      <c r="DK113" s="270"/>
      <c r="DL113" s="270"/>
      <c r="DM113" s="270"/>
      <c r="DN113" s="270"/>
      <c r="DO113" s="270"/>
      <c r="DP113" s="270"/>
      <c r="DQ113" s="270"/>
      <c r="DR113" s="270"/>
      <c r="DS113" s="270"/>
      <c r="DT113" s="270"/>
      <c r="DU113" s="270"/>
      <c r="DV113" s="270"/>
      <c r="DW113" s="270"/>
      <c r="DX113" s="270"/>
      <c r="DY113" s="270"/>
      <c r="DZ113" s="270"/>
      <c r="EA113" s="270"/>
      <c r="EB113" s="270"/>
      <c r="EC113" s="270"/>
      <c r="ED113" s="270"/>
      <c r="EE113" s="270"/>
      <c r="EF113" s="270"/>
      <c r="EG113" s="270"/>
      <c r="EH113" s="270"/>
      <c r="EI113" s="270"/>
      <c r="EJ113" s="270"/>
      <c r="EK113" s="270"/>
      <c r="EL113" s="270"/>
      <c r="EM113" s="270"/>
      <c r="EN113" s="270"/>
      <c r="EO113" s="270"/>
      <c r="EP113" s="270"/>
      <c r="EQ113" s="270"/>
      <c r="ER113" s="270"/>
      <c r="ES113" s="270"/>
      <c r="ET113" s="270"/>
      <c r="EU113" s="270"/>
      <c r="EV113" s="270"/>
      <c r="EW113" s="270"/>
      <c r="EX113" s="270"/>
      <c r="EY113" s="270"/>
      <c r="EZ113" s="270"/>
      <c r="FA113" s="270"/>
      <c r="FB113" s="270"/>
      <c r="FC113" s="270"/>
      <c r="FD113" s="270"/>
      <c r="FE113" s="270"/>
      <c r="FF113" s="270"/>
      <c r="FG113" s="270"/>
      <c r="FH113" s="270"/>
      <c r="FI113" s="270"/>
      <c r="FJ113" s="270"/>
      <c r="FK113" s="270"/>
      <c r="FL113" s="270"/>
      <c r="FM113" s="270"/>
      <c r="FN113" s="270"/>
      <c r="FO113" s="270"/>
      <c r="FP113" s="270"/>
      <c r="FQ113" s="270"/>
      <c r="FR113" s="270"/>
      <c r="FS113" s="270"/>
      <c r="FT113" s="270"/>
      <c r="FU113" s="270"/>
      <c r="FV113" s="270"/>
      <c r="FW113" s="270"/>
      <c r="FX113" s="270"/>
      <c r="FY113" s="270"/>
      <c r="FZ113" s="270"/>
      <c r="GA113" s="270"/>
      <c r="GB113" s="270"/>
      <c r="GC113" s="270"/>
      <c r="GD113" s="270"/>
      <c r="GE113" s="270"/>
      <c r="GF113" s="270"/>
      <c r="GG113" s="270"/>
      <c r="GH113" s="270"/>
      <c r="GI113" s="270"/>
      <c r="GJ113" s="270"/>
      <c r="GK113" s="270"/>
      <c r="GL113" s="270"/>
      <c r="GM113" s="270"/>
      <c r="GN113" s="270"/>
      <c r="GO113" s="270"/>
      <c r="GP113" s="270"/>
      <c r="GQ113" s="270"/>
      <c r="GR113" s="270"/>
      <c r="GS113" s="270"/>
      <c r="GT113" s="270"/>
      <c r="GU113" s="270"/>
      <c r="GV113" s="270"/>
      <c r="GW113" s="270"/>
      <c r="GX113" s="270"/>
      <c r="GY113" s="270"/>
      <c r="GZ113" s="270"/>
      <c r="HA113" s="270"/>
      <c r="HB113" s="270"/>
      <c r="HC113" s="270"/>
      <c r="HD113" s="270"/>
      <c r="HE113" s="270"/>
      <c r="HF113" s="270"/>
      <c r="HG113" s="270"/>
      <c r="HH113" s="270"/>
      <c r="HI113" s="270"/>
      <c r="HJ113" s="270"/>
      <c r="HK113" s="270"/>
      <c r="HL113" s="270"/>
      <c r="HM113" s="270"/>
      <c r="HN113" s="270"/>
      <c r="HO113" s="270"/>
      <c r="HP113" s="270"/>
      <c r="HQ113" s="270"/>
      <c r="HR113" s="270"/>
      <c r="HS113" s="270"/>
      <c r="HT113" s="270"/>
      <c r="HU113" s="270"/>
      <c r="HV113" s="270"/>
      <c r="HW113" s="270"/>
      <c r="HX113" s="270"/>
      <c r="HY113" s="270"/>
      <c r="HZ113" s="270"/>
      <c r="IA113" s="270"/>
      <c r="IB113" s="270"/>
      <c r="IC113" s="270"/>
      <c r="ID113" s="270"/>
      <c r="IE113" s="270"/>
      <c r="IF113" s="270"/>
      <c r="IG113" s="270"/>
      <c r="IH113" s="270"/>
      <c r="II113" s="270"/>
      <c r="IJ113" s="270"/>
      <c r="IK113" s="270"/>
      <c r="IL113" s="270"/>
      <c r="IM113" s="270"/>
      <c r="IN113" s="270"/>
      <c r="IO113" s="270"/>
      <c r="IP113" s="270"/>
      <c r="IQ113" s="270"/>
      <c r="IR113" s="270"/>
      <c r="IS113" s="270"/>
      <c r="IT113" s="270"/>
      <c r="IU113" s="270"/>
      <c r="IV113" s="270"/>
      <c r="IW113" s="270"/>
      <c r="IX113" s="270"/>
      <c r="IY113" s="270"/>
      <c r="IZ113" s="270"/>
      <c r="JA113" s="270"/>
      <c r="JB113" s="270"/>
      <c r="JC113" s="270"/>
      <c r="JD113" s="270"/>
      <c r="JE113" s="270"/>
      <c r="JF113" s="270"/>
      <c r="JG113" s="270"/>
      <c r="JH113" s="270"/>
      <c r="JI113" s="270"/>
      <c r="JJ113" s="270"/>
      <c r="JK113" s="270"/>
      <c r="JL113" s="270"/>
      <c r="JM113" s="270"/>
      <c r="JN113" s="270"/>
      <c r="JO113" s="270"/>
      <c r="JP113" s="270"/>
      <c r="JQ113" s="270"/>
      <c r="JR113" s="270"/>
      <c r="JS113" s="270"/>
      <c r="JT113" s="270"/>
      <c r="JU113" s="270"/>
      <c r="JV113" s="270"/>
      <c r="JW113" s="270"/>
      <c r="JX113" s="270"/>
      <c r="JY113" s="270"/>
      <c r="JZ113" s="270"/>
      <c r="KA113" s="270"/>
      <c r="KB113" s="270"/>
      <c r="KC113" s="270"/>
      <c r="KD113" s="270"/>
      <c r="KE113" s="270"/>
      <c r="KF113" s="270"/>
      <c r="KG113" s="270"/>
      <c r="KH113" s="270"/>
      <c r="KI113" s="270"/>
      <c r="KJ113" s="270"/>
      <c r="KK113" s="270"/>
      <c r="KL113" s="270"/>
      <c r="KM113" s="270"/>
      <c r="KN113" s="270"/>
      <c r="KO113" s="270"/>
      <c r="KP113" s="270"/>
      <c r="KQ113" s="270"/>
      <c r="KR113" s="270"/>
      <c r="KS113" s="270"/>
      <c r="KT113" s="270"/>
      <c r="KU113" s="270"/>
      <c r="KV113" s="270"/>
      <c r="KW113" s="270"/>
      <c r="KX113" s="270"/>
      <c r="KY113" s="270"/>
      <c r="KZ113" s="270"/>
      <c r="LA113" s="270"/>
      <c r="LB113" s="270"/>
      <c r="LC113" s="270"/>
      <c r="LD113" s="270"/>
      <c r="LE113" s="270"/>
      <c r="LF113" s="270"/>
      <c r="LG113" s="270"/>
      <c r="LH113" s="270"/>
      <c r="LI113" s="270"/>
      <c r="LJ113" s="270"/>
      <c r="LK113" s="270"/>
      <c r="LL113" s="270"/>
      <c r="LM113" s="270"/>
      <c r="LN113" s="270"/>
      <c r="LO113" s="270"/>
      <c r="LP113" s="270"/>
      <c r="LQ113" s="270"/>
      <c r="LR113" s="270"/>
      <c r="LS113" s="270"/>
      <c r="LT113" s="270"/>
      <c r="LU113" s="270"/>
      <c r="LV113" s="270"/>
      <c r="LW113" s="270"/>
      <c r="LX113" s="270"/>
      <c r="LY113" s="270"/>
      <c r="LZ113" s="270"/>
      <c r="MA113" s="270"/>
      <c r="MB113" s="270"/>
      <c r="MC113" s="270"/>
      <c r="MD113" s="270"/>
      <c r="ME113" s="270"/>
      <c r="MF113" s="270"/>
      <c r="MG113" s="270"/>
      <c r="MH113" s="270"/>
      <c r="MI113" s="270"/>
      <c r="MJ113" s="270"/>
      <c r="MK113" s="270"/>
      <c r="ML113" s="270"/>
      <c r="MM113" s="270"/>
      <c r="MN113" s="270"/>
      <c r="MO113" s="270"/>
      <c r="MP113" s="270"/>
      <c r="MQ113" s="270"/>
      <c r="MR113" s="270"/>
      <c r="MS113" s="270"/>
      <c r="MT113" s="270"/>
      <c r="MU113" s="270"/>
      <c r="MV113" s="270"/>
      <c r="MW113" s="270"/>
      <c r="MX113" s="270"/>
      <c r="MY113" s="270"/>
      <c r="MZ113" s="270"/>
      <c r="NA113" s="270"/>
      <c r="NB113" s="270"/>
      <c r="NC113" s="270"/>
      <c r="ND113" s="270"/>
      <c r="NE113" s="270"/>
      <c r="NF113" s="270"/>
      <c r="NG113" s="270"/>
      <c r="NH113" s="270"/>
      <c r="NI113" s="270"/>
      <c r="NJ113" s="270"/>
      <c r="NK113" s="270"/>
      <c r="NL113" s="270"/>
      <c r="NM113" s="270"/>
      <c r="NN113" s="270"/>
      <c r="NO113" s="270"/>
      <c r="NP113" s="270"/>
      <c r="NQ113" s="270"/>
      <c r="NR113" s="270"/>
      <c r="NS113" s="270"/>
      <c r="NT113" s="270"/>
      <c r="NU113" s="270"/>
      <c r="NV113" s="270"/>
      <c r="NW113" s="270"/>
      <c r="NX113" s="270"/>
      <c r="NY113" s="270"/>
      <c r="NZ113" s="270"/>
      <c r="OA113" s="270"/>
      <c r="OB113" s="270"/>
      <c r="OC113" s="270"/>
      <c r="OD113" s="270"/>
      <c r="OE113" s="270"/>
      <c r="OF113" s="270"/>
      <c r="OG113" s="270"/>
      <c r="OH113" s="270"/>
      <c r="OI113" s="270"/>
      <c r="OJ113" s="270"/>
      <c r="OK113" s="270"/>
      <c r="OL113" s="270"/>
      <c r="OM113" s="270"/>
      <c r="ON113" s="270"/>
      <c r="OO113" s="270"/>
      <c r="OP113" s="270"/>
      <c r="OQ113" s="270"/>
      <c r="OR113" s="270"/>
      <c r="OS113" s="270"/>
      <c r="OT113" s="270"/>
      <c r="OU113" s="270"/>
      <c r="OV113" s="270"/>
      <c r="OW113" s="270"/>
      <c r="OX113" s="270"/>
      <c r="OY113" s="270"/>
      <c r="OZ113" s="270"/>
      <c r="PA113" s="270"/>
      <c r="PB113" s="270"/>
      <c r="PC113" s="270"/>
      <c r="PD113" s="270"/>
      <c r="PE113" s="270"/>
      <c r="PF113" s="270"/>
      <c r="PG113" s="270"/>
      <c r="PH113" s="270"/>
      <c r="PI113" s="270"/>
      <c r="PJ113" s="270"/>
      <c r="PK113" s="270"/>
      <c r="PL113" s="270"/>
      <c r="PM113" s="270"/>
      <c r="PN113" s="270"/>
      <c r="PO113" s="270"/>
      <c r="PP113" s="270"/>
      <c r="PQ113" s="270"/>
      <c r="PR113" s="270"/>
      <c r="PS113" s="270"/>
      <c r="PT113" s="270"/>
      <c r="PU113" s="270"/>
      <c r="PV113" s="270"/>
      <c r="PW113" s="270"/>
      <c r="PX113" s="270"/>
      <c r="PY113" s="270"/>
      <c r="PZ113" s="270"/>
      <c r="QA113" s="270"/>
      <c r="QB113" s="270"/>
      <c r="QC113" s="270"/>
      <c r="QD113" s="270"/>
      <c r="QE113" s="270"/>
      <c r="QF113" s="270"/>
      <c r="QG113" s="270"/>
      <c r="QH113" s="270"/>
      <c r="QI113" s="270"/>
      <c r="QJ113" s="270"/>
      <c r="QK113" s="270"/>
      <c r="QL113" s="270"/>
      <c r="QM113" s="270"/>
      <c r="QN113" s="270"/>
      <c r="QO113" s="270"/>
      <c r="QP113" s="270"/>
      <c r="QQ113" s="270"/>
      <c r="QR113" s="270"/>
      <c r="QS113" s="270"/>
      <c r="QT113" s="270"/>
      <c r="QU113" s="270"/>
      <c r="QV113" s="270"/>
      <c r="QW113" s="270"/>
      <c r="QX113" s="270"/>
      <c r="QY113" s="270"/>
      <c r="QZ113" s="270"/>
      <c r="RA113" s="270"/>
      <c r="RB113" s="270"/>
      <c r="RC113" s="270"/>
      <c r="RD113" s="270"/>
      <c r="RE113" s="270"/>
      <c r="RF113" s="270"/>
      <c r="RG113" s="270"/>
      <c r="RH113" s="270"/>
      <c r="RI113" s="270"/>
      <c r="RJ113" s="270"/>
      <c r="RK113" s="270"/>
      <c r="RL113" s="270"/>
      <c r="RM113" s="270"/>
      <c r="RN113" s="270"/>
      <c r="RO113" s="270"/>
      <c r="RP113" s="270"/>
      <c r="RQ113" s="270"/>
      <c r="RR113" s="270"/>
      <c r="RS113" s="270"/>
      <c r="RT113" s="270"/>
      <c r="RU113" s="270"/>
      <c r="RV113" s="270"/>
      <c r="RW113" s="270"/>
      <c r="RX113" s="270"/>
      <c r="RY113" s="270"/>
      <c r="RZ113" s="270"/>
      <c r="SA113" s="270"/>
      <c r="SB113" s="270"/>
      <c r="SC113" s="270"/>
      <c r="SD113" s="270"/>
      <c r="SE113" s="270"/>
      <c r="SF113" s="270"/>
      <c r="SG113" s="270"/>
      <c r="SH113" s="270"/>
      <c r="SI113" s="270"/>
      <c r="SJ113" s="270"/>
      <c r="SK113" s="270"/>
      <c r="SL113" s="270"/>
      <c r="SM113" s="270"/>
      <c r="SN113" s="270"/>
      <c r="SO113" s="270"/>
      <c r="SP113" s="270"/>
      <c r="SQ113" s="270"/>
      <c r="SR113" s="270"/>
      <c r="SS113" s="270"/>
      <c r="ST113" s="270"/>
      <c r="SU113" s="270"/>
      <c r="SV113" s="270"/>
      <c r="SW113" s="270"/>
      <c r="SX113" s="270"/>
      <c r="SY113" s="270"/>
      <c r="SZ113" s="270"/>
      <c r="TA113" s="270"/>
      <c r="TB113" s="270"/>
      <c r="TC113" s="270"/>
      <c r="TD113" s="270"/>
      <c r="TE113" s="270"/>
      <c r="TF113" s="270"/>
      <c r="TG113" s="270"/>
      <c r="TH113" s="270"/>
      <c r="TI113" s="270"/>
      <c r="TJ113" s="270"/>
      <c r="TK113" s="270"/>
      <c r="TL113" s="270"/>
      <c r="TM113" s="270"/>
      <c r="TN113" s="270"/>
      <c r="TO113" s="270"/>
      <c r="TP113" s="270"/>
      <c r="TQ113" s="270"/>
      <c r="TR113" s="270"/>
      <c r="TS113" s="270"/>
      <c r="TT113" s="270"/>
      <c r="TU113" s="270"/>
      <c r="TV113" s="270"/>
      <c r="TW113" s="270"/>
      <c r="TX113" s="270"/>
      <c r="TY113" s="270"/>
      <c r="TZ113" s="270"/>
      <c r="UA113" s="270"/>
      <c r="UB113" s="270"/>
      <c r="UC113" s="270"/>
      <c r="UD113" s="270"/>
      <c r="UE113" s="270"/>
      <c r="UF113" s="270"/>
      <c r="UG113" s="270"/>
      <c r="UH113" s="270"/>
      <c r="UI113" s="270"/>
      <c r="UJ113" s="270"/>
      <c r="UK113" s="270"/>
      <c r="UL113" s="270"/>
      <c r="UM113" s="270"/>
      <c r="UN113" s="270"/>
      <c r="UO113" s="270"/>
      <c r="UP113" s="270"/>
      <c r="UQ113" s="270"/>
      <c r="UR113" s="270"/>
      <c r="US113" s="270"/>
      <c r="UT113" s="270"/>
      <c r="UU113" s="270"/>
      <c r="UV113" s="270"/>
      <c r="UW113" s="270"/>
      <c r="UX113" s="270"/>
      <c r="UY113" s="270"/>
      <c r="UZ113" s="270"/>
      <c r="VA113" s="270"/>
      <c r="VB113" s="270"/>
      <c r="VC113" s="270"/>
      <c r="VD113" s="270"/>
      <c r="VE113" s="270"/>
      <c r="VF113" s="270"/>
      <c r="VG113" s="270"/>
      <c r="VH113" s="270"/>
      <c r="VI113" s="270"/>
      <c r="VJ113" s="270"/>
      <c r="VK113" s="270"/>
      <c r="VL113" s="270"/>
      <c r="VM113" s="270"/>
      <c r="VN113" s="270"/>
      <c r="VO113" s="270"/>
      <c r="VP113" s="270"/>
      <c r="VQ113" s="270"/>
      <c r="VR113" s="270"/>
      <c r="VS113" s="270"/>
      <c r="VT113" s="270"/>
      <c r="VU113" s="270"/>
      <c r="VV113" s="270"/>
      <c r="VW113" s="270"/>
      <c r="VX113" s="270"/>
      <c r="VY113" s="270"/>
      <c r="VZ113" s="270"/>
      <c r="WA113" s="270"/>
      <c r="WB113" s="270"/>
      <c r="WC113" s="270"/>
      <c r="WD113" s="270"/>
      <c r="WE113" s="270"/>
      <c r="WF113" s="270"/>
      <c r="WG113" s="270"/>
      <c r="WH113" s="270"/>
      <c r="WI113" s="270"/>
      <c r="WJ113" s="270"/>
      <c r="WK113" s="270"/>
      <c r="WL113" s="270"/>
      <c r="WM113" s="270"/>
      <c r="WN113" s="270"/>
      <c r="WO113" s="270"/>
      <c r="WP113" s="270"/>
      <c r="WQ113" s="270"/>
      <c r="WR113" s="270"/>
      <c r="WS113" s="270"/>
      <c r="WT113" s="270"/>
      <c r="WU113" s="270"/>
      <c r="WV113" s="270"/>
      <c r="WW113" s="270"/>
      <c r="WX113" s="270"/>
      <c r="WY113" s="270"/>
      <c r="WZ113" s="270"/>
      <c r="XA113" s="270"/>
      <c r="XB113" s="270"/>
      <c r="XC113" s="270"/>
      <c r="XD113" s="270"/>
      <c r="XE113" s="270"/>
      <c r="XF113" s="270"/>
    </row>
    <row r="114" spans="1:630" ht="42.75" x14ac:dyDescent="0.2">
      <c r="A114" s="325"/>
      <c r="B114" s="379" t="s">
        <v>2772</v>
      </c>
      <c r="C114" s="379" t="s">
        <v>75</v>
      </c>
      <c r="D114" s="379"/>
      <c r="E114" s="388" t="s">
        <v>1980</v>
      </c>
      <c r="F114" s="319" t="s">
        <v>1980</v>
      </c>
      <c r="G114" s="319"/>
      <c r="H114" s="461" t="s">
        <v>8378</v>
      </c>
      <c r="I114" s="325" t="s">
        <v>5862</v>
      </c>
      <c r="J114" s="461" t="s">
        <v>8373</v>
      </c>
      <c r="K114" s="461" t="s">
        <v>8373</v>
      </c>
      <c r="L114" s="108" t="s">
        <v>6010</v>
      </c>
      <c r="M114" s="379" t="s">
        <v>5048</v>
      </c>
      <c r="N114" s="325" t="s">
        <v>5877</v>
      </c>
      <c r="O114" s="388">
        <v>34367</v>
      </c>
      <c r="P114" s="380">
        <v>39904</v>
      </c>
      <c r="Q114" s="380">
        <v>41394</v>
      </c>
      <c r="R114" s="380">
        <v>41394</v>
      </c>
      <c r="S114" s="391"/>
      <c r="T114" s="329">
        <f t="shared" ca="1" si="7"/>
        <v>42277</v>
      </c>
      <c r="U114" s="324">
        <f t="shared" ca="1" si="8"/>
        <v>-870</v>
      </c>
      <c r="V114" s="328">
        <v>26000</v>
      </c>
      <c r="W114" s="392"/>
      <c r="X114" s="392"/>
      <c r="Y114" s="401"/>
      <c r="Z114" s="379"/>
      <c r="AA114" s="388"/>
      <c r="AB114" s="388"/>
      <c r="AC114" s="388"/>
      <c r="AD114" s="388" t="s">
        <v>2641</v>
      </c>
      <c r="AE114" s="270"/>
      <c r="AF114" s="270"/>
      <c r="AG114" s="270"/>
      <c r="AH114" s="270"/>
      <c r="AI114" s="270"/>
      <c r="AJ114" s="270"/>
      <c r="AK114" s="270"/>
      <c r="AL114" s="270"/>
      <c r="AM114" s="270"/>
      <c r="AN114" s="270"/>
      <c r="AO114" s="270"/>
      <c r="AP114" s="270"/>
      <c r="AQ114" s="270"/>
      <c r="AR114" s="270"/>
      <c r="AS114" s="270"/>
      <c r="AT114" s="270"/>
      <c r="AU114" s="270"/>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70"/>
      <c r="CD114" s="270"/>
      <c r="CE114" s="270"/>
      <c r="CF114" s="270"/>
      <c r="CG114" s="270"/>
      <c r="CH114" s="270"/>
      <c r="CI114" s="270"/>
      <c r="CJ114" s="270"/>
      <c r="CK114" s="270"/>
      <c r="CL114" s="270"/>
      <c r="CM114" s="270"/>
      <c r="CN114" s="270"/>
      <c r="CO114" s="270"/>
      <c r="CP114" s="270"/>
      <c r="CQ114" s="270"/>
      <c r="CR114" s="270"/>
      <c r="CS114" s="270"/>
      <c r="CT114" s="270"/>
      <c r="CU114" s="270"/>
      <c r="CV114" s="270"/>
      <c r="CW114" s="270"/>
      <c r="CX114" s="270"/>
      <c r="CY114" s="270"/>
      <c r="CZ114" s="270"/>
      <c r="DA114" s="270"/>
      <c r="DB114" s="270"/>
      <c r="DC114" s="270"/>
      <c r="DD114" s="270"/>
      <c r="DE114" s="270"/>
      <c r="DF114" s="270"/>
      <c r="DG114" s="270"/>
      <c r="DH114" s="270"/>
      <c r="DI114" s="270"/>
      <c r="DJ114" s="270"/>
      <c r="DK114" s="270"/>
      <c r="DL114" s="270"/>
      <c r="DM114" s="270"/>
      <c r="DN114" s="270"/>
      <c r="DO114" s="270"/>
      <c r="DP114" s="270"/>
      <c r="DQ114" s="270"/>
      <c r="DR114" s="270"/>
      <c r="DS114" s="270"/>
      <c r="DT114" s="270"/>
      <c r="DU114" s="270"/>
      <c r="DV114" s="270"/>
      <c r="DW114" s="270"/>
      <c r="DX114" s="270"/>
      <c r="DY114" s="270"/>
      <c r="DZ114" s="270"/>
      <c r="EA114" s="270"/>
      <c r="EB114" s="270"/>
      <c r="EC114" s="270"/>
      <c r="ED114" s="270"/>
      <c r="EE114" s="270"/>
      <c r="EF114" s="270"/>
      <c r="EG114" s="270"/>
      <c r="EH114" s="270"/>
      <c r="EI114" s="270"/>
      <c r="EJ114" s="270"/>
      <c r="EK114" s="270"/>
      <c r="EL114" s="270"/>
      <c r="EM114" s="270"/>
      <c r="EN114" s="270"/>
      <c r="EO114" s="270"/>
      <c r="EP114" s="270"/>
      <c r="EQ114" s="270"/>
      <c r="ER114" s="270"/>
      <c r="ES114" s="270"/>
      <c r="ET114" s="270"/>
      <c r="EU114" s="270"/>
      <c r="EV114" s="270"/>
      <c r="EW114" s="270"/>
      <c r="EX114" s="270"/>
      <c r="EY114" s="270"/>
      <c r="EZ114" s="270"/>
      <c r="FA114" s="270"/>
      <c r="FB114" s="270"/>
      <c r="FC114" s="270"/>
      <c r="FD114" s="270"/>
      <c r="FE114" s="270"/>
      <c r="FF114" s="270"/>
      <c r="FG114" s="270"/>
      <c r="FH114" s="270"/>
      <c r="FI114" s="270"/>
      <c r="FJ114" s="270"/>
      <c r="FK114" s="270"/>
      <c r="FL114" s="270"/>
      <c r="FM114" s="270"/>
      <c r="FN114" s="270"/>
      <c r="FO114" s="270"/>
      <c r="FP114" s="270"/>
      <c r="FQ114" s="270"/>
      <c r="FR114" s="270"/>
      <c r="FS114" s="270"/>
      <c r="FT114" s="270"/>
      <c r="FU114" s="270"/>
      <c r="FV114" s="270"/>
      <c r="FW114" s="270"/>
      <c r="FX114" s="270"/>
      <c r="FY114" s="270"/>
      <c r="FZ114" s="270"/>
      <c r="GA114" s="270"/>
      <c r="GB114" s="270"/>
      <c r="GC114" s="270"/>
      <c r="GD114" s="270"/>
      <c r="GE114" s="270"/>
      <c r="GF114" s="270"/>
      <c r="GG114" s="270"/>
      <c r="GH114" s="270"/>
      <c r="GI114" s="270"/>
      <c r="GJ114" s="270"/>
      <c r="GK114" s="270"/>
      <c r="GL114" s="270"/>
      <c r="GM114" s="270"/>
      <c r="GN114" s="270"/>
      <c r="GO114" s="270"/>
      <c r="GP114" s="270"/>
      <c r="GQ114" s="270"/>
      <c r="GR114" s="270"/>
      <c r="GS114" s="270"/>
      <c r="GT114" s="270"/>
      <c r="GU114" s="270"/>
      <c r="GV114" s="270"/>
      <c r="GW114" s="270"/>
      <c r="GX114" s="270"/>
      <c r="GY114" s="270"/>
      <c r="GZ114" s="270"/>
      <c r="HA114" s="270"/>
      <c r="HB114" s="270"/>
      <c r="HC114" s="270"/>
      <c r="HD114" s="270"/>
      <c r="HE114" s="270"/>
      <c r="HF114" s="270"/>
      <c r="HG114" s="270"/>
      <c r="HH114" s="270"/>
      <c r="HI114" s="270"/>
      <c r="HJ114" s="270"/>
      <c r="HK114" s="270"/>
      <c r="HL114" s="270"/>
      <c r="HM114" s="270"/>
      <c r="HN114" s="270"/>
      <c r="HO114" s="270"/>
      <c r="HP114" s="270"/>
      <c r="HQ114" s="270"/>
      <c r="HR114" s="270"/>
      <c r="HS114" s="270"/>
      <c r="HT114" s="270"/>
      <c r="HU114" s="270"/>
      <c r="HV114" s="270"/>
      <c r="HW114" s="270"/>
      <c r="HX114" s="270"/>
      <c r="HY114" s="270"/>
      <c r="HZ114" s="270"/>
      <c r="IA114" s="270"/>
      <c r="IB114" s="270"/>
      <c r="IC114" s="270"/>
      <c r="ID114" s="270"/>
      <c r="IE114" s="270"/>
      <c r="IF114" s="270"/>
      <c r="IG114" s="270"/>
      <c r="IH114" s="270"/>
      <c r="II114" s="270"/>
      <c r="IJ114" s="270"/>
      <c r="IK114" s="270"/>
      <c r="IL114" s="270"/>
      <c r="IM114" s="270"/>
      <c r="IN114" s="270"/>
      <c r="IO114" s="270"/>
      <c r="IP114" s="270"/>
      <c r="IQ114" s="270"/>
      <c r="IR114" s="270"/>
      <c r="IS114" s="270"/>
      <c r="IT114" s="270"/>
      <c r="IU114" s="270"/>
      <c r="IV114" s="270"/>
      <c r="IW114" s="270"/>
      <c r="IX114" s="270"/>
      <c r="IY114" s="270"/>
      <c r="IZ114" s="270"/>
      <c r="JA114" s="270"/>
      <c r="JB114" s="270"/>
      <c r="JC114" s="270"/>
      <c r="JD114" s="270"/>
      <c r="JE114" s="270"/>
      <c r="JF114" s="270"/>
      <c r="JG114" s="270"/>
      <c r="JH114" s="270"/>
      <c r="JI114" s="270"/>
      <c r="JJ114" s="270"/>
      <c r="JK114" s="270"/>
      <c r="JL114" s="270"/>
      <c r="JM114" s="270"/>
      <c r="JN114" s="270"/>
      <c r="JO114" s="270"/>
      <c r="JP114" s="270"/>
      <c r="JQ114" s="270"/>
      <c r="JR114" s="270"/>
      <c r="JS114" s="270"/>
      <c r="JT114" s="270"/>
      <c r="JU114" s="270"/>
      <c r="JV114" s="270"/>
      <c r="JW114" s="270"/>
      <c r="JX114" s="270"/>
      <c r="JY114" s="270"/>
      <c r="JZ114" s="270"/>
      <c r="KA114" s="270"/>
      <c r="KB114" s="270"/>
      <c r="KC114" s="270"/>
      <c r="KD114" s="270"/>
      <c r="KE114" s="270"/>
      <c r="KF114" s="270"/>
      <c r="KG114" s="270"/>
      <c r="KH114" s="270"/>
      <c r="KI114" s="270"/>
      <c r="KJ114" s="270"/>
      <c r="KK114" s="270"/>
      <c r="KL114" s="270"/>
      <c r="KM114" s="270"/>
      <c r="KN114" s="270"/>
      <c r="KO114" s="270"/>
      <c r="KP114" s="270"/>
      <c r="KQ114" s="270"/>
      <c r="KR114" s="270"/>
      <c r="KS114" s="270"/>
      <c r="KT114" s="270"/>
      <c r="KU114" s="270"/>
      <c r="KV114" s="270"/>
      <c r="KW114" s="270"/>
      <c r="KX114" s="270"/>
      <c r="KY114" s="270"/>
      <c r="KZ114" s="270"/>
      <c r="LA114" s="270"/>
      <c r="LB114" s="270"/>
      <c r="LC114" s="270"/>
      <c r="LD114" s="270"/>
      <c r="LE114" s="270"/>
      <c r="LF114" s="270"/>
      <c r="LG114" s="270"/>
      <c r="LH114" s="270"/>
      <c r="LI114" s="270"/>
      <c r="LJ114" s="270"/>
      <c r="LK114" s="270"/>
      <c r="LL114" s="270"/>
      <c r="LM114" s="270"/>
      <c r="LN114" s="270"/>
      <c r="LO114" s="270"/>
      <c r="LP114" s="270"/>
      <c r="LQ114" s="270"/>
      <c r="LR114" s="270"/>
      <c r="LS114" s="270"/>
      <c r="LT114" s="270"/>
      <c r="LU114" s="270"/>
      <c r="LV114" s="270"/>
      <c r="LW114" s="270"/>
      <c r="LX114" s="270"/>
      <c r="LY114" s="270"/>
      <c r="LZ114" s="270"/>
      <c r="MA114" s="270"/>
      <c r="MB114" s="270"/>
      <c r="MC114" s="270"/>
      <c r="MD114" s="270"/>
      <c r="ME114" s="270"/>
      <c r="MF114" s="270"/>
      <c r="MG114" s="270"/>
      <c r="MH114" s="270"/>
      <c r="MI114" s="270"/>
      <c r="MJ114" s="270"/>
      <c r="MK114" s="270"/>
      <c r="ML114" s="270"/>
      <c r="MM114" s="270"/>
      <c r="MN114" s="270"/>
      <c r="MO114" s="270"/>
      <c r="MP114" s="270"/>
      <c r="MQ114" s="270"/>
      <c r="MR114" s="270"/>
      <c r="MS114" s="270"/>
      <c r="MT114" s="270"/>
      <c r="MU114" s="270"/>
      <c r="MV114" s="270"/>
      <c r="MW114" s="270"/>
      <c r="MX114" s="270"/>
      <c r="MY114" s="270"/>
      <c r="MZ114" s="270"/>
      <c r="NA114" s="270"/>
      <c r="NB114" s="270"/>
      <c r="NC114" s="270"/>
      <c r="ND114" s="270"/>
      <c r="NE114" s="270"/>
      <c r="NF114" s="270"/>
      <c r="NG114" s="270"/>
      <c r="NH114" s="270"/>
      <c r="NI114" s="270"/>
      <c r="NJ114" s="270"/>
      <c r="NK114" s="270"/>
      <c r="NL114" s="270"/>
      <c r="NM114" s="270"/>
      <c r="NN114" s="270"/>
      <c r="NO114" s="270"/>
      <c r="NP114" s="270"/>
      <c r="NQ114" s="270"/>
      <c r="NR114" s="270"/>
      <c r="NS114" s="270"/>
      <c r="NT114" s="270"/>
      <c r="NU114" s="270"/>
      <c r="NV114" s="270"/>
      <c r="NW114" s="270"/>
      <c r="NX114" s="270"/>
      <c r="NY114" s="270"/>
      <c r="NZ114" s="270"/>
      <c r="OA114" s="270"/>
      <c r="OB114" s="270"/>
      <c r="OC114" s="270"/>
      <c r="OD114" s="270"/>
      <c r="OE114" s="270"/>
      <c r="OF114" s="270"/>
      <c r="OG114" s="270"/>
      <c r="OH114" s="270"/>
      <c r="OI114" s="270"/>
      <c r="OJ114" s="270"/>
      <c r="OK114" s="270"/>
      <c r="OL114" s="270"/>
      <c r="OM114" s="270"/>
      <c r="ON114" s="270"/>
      <c r="OO114" s="270"/>
      <c r="OP114" s="270"/>
      <c r="OQ114" s="270"/>
      <c r="OR114" s="270"/>
      <c r="OS114" s="270"/>
      <c r="OT114" s="270"/>
      <c r="OU114" s="270"/>
      <c r="OV114" s="270"/>
      <c r="OW114" s="270"/>
      <c r="OX114" s="270"/>
      <c r="OY114" s="270"/>
      <c r="OZ114" s="270"/>
      <c r="PA114" s="270"/>
      <c r="PB114" s="270"/>
      <c r="PC114" s="270"/>
      <c r="PD114" s="270"/>
      <c r="PE114" s="270"/>
      <c r="PF114" s="270"/>
      <c r="PG114" s="270"/>
      <c r="PH114" s="270"/>
      <c r="PI114" s="270"/>
      <c r="PJ114" s="270"/>
      <c r="PK114" s="270"/>
      <c r="PL114" s="270"/>
      <c r="PM114" s="270"/>
      <c r="PN114" s="270"/>
      <c r="PO114" s="270"/>
      <c r="PP114" s="270"/>
      <c r="PQ114" s="270"/>
      <c r="PR114" s="270"/>
      <c r="PS114" s="270"/>
      <c r="PT114" s="270"/>
      <c r="PU114" s="270"/>
      <c r="PV114" s="270"/>
      <c r="PW114" s="270"/>
      <c r="PX114" s="270"/>
      <c r="PY114" s="270"/>
      <c r="PZ114" s="270"/>
      <c r="QA114" s="270"/>
      <c r="QB114" s="270"/>
      <c r="QC114" s="270"/>
      <c r="QD114" s="270"/>
      <c r="QE114" s="270"/>
      <c r="QF114" s="270"/>
      <c r="QG114" s="270"/>
      <c r="QH114" s="270"/>
      <c r="QI114" s="270"/>
      <c r="QJ114" s="270"/>
      <c r="QK114" s="270"/>
      <c r="QL114" s="270"/>
      <c r="QM114" s="270"/>
      <c r="QN114" s="270"/>
      <c r="QO114" s="270"/>
      <c r="QP114" s="270"/>
      <c r="QQ114" s="270"/>
      <c r="QR114" s="270"/>
      <c r="QS114" s="270"/>
      <c r="QT114" s="270"/>
      <c r="QU114" s="270"/>
      <c r="QV114" s="270"/>
      <c r="QW114" s="270"/>
      <c r="QX114" s="270"/>
      <c r="QY114" s="270"/>
      <c r="QZ114" s="270"/>
      <c r="RA114" s="270"/>
      <c r="RB114" s="270"/>
      <c r="RC114" s="270"/>
      <c r="RD114" s="270"/>
      <c r="RE114" s="270"/>
      <c r="RF114" s="270"/>
      <c r="RG114" s="270"/>
      <c r="RH114" s="270"/>
      <c r="RI114" s="270"/>
      <c r="RJ114" s="270"/>
      <c r="RK114" s="270"/>
      <c r="RL114" s="270"/>
      <c r="RM114" s="270"/>
      <c r="RN114" s="270"/>
      <c r="RO114" s="270"/>
      <c r="RP114" s="270"/>
      <c r="RQ114" s="270"/>
      <c r="RR114" s="270"/>
      <c r="RS114" s="270"/>
      <c r="RT114" s="270"/>
      <c r="RU114" s="270"/>
      <c r="RV114" s="270"/>
      <c r="RW114" s="270"/>
      <c r="RX114" s="270"/>
      <c r="RY114" s="270"/>
      <c r="RZ114" s="270"/>
      <c r="SA114" s="270"/>
      <c r="SB114" s="270"/>
      <c r="SC114" s="270"/>
      <c r="SD114" s="270"/>
      <c r="SE114" s="270"/>
      <c r="SF114" s="270"/>
      <c r="SG114" s="270"/>
      <c r="SH114" s="270"/>
      <c r="SI114" s="270"/>
      <c r="SJ114" s="270"/>
      <c r="SK114" s="270"/>
      <c r="SL114" s="270"/>
      <c r="SM114" s="270"/>
      <c r="SN114" s="270"/>
      <c r="SO114" s="270"/>
      <c r="SP114" s="270"/>
      <c r="SQ114" s="270"/>
      <c r="SR114" s="270"/>
      <c r="SS114" s="270"/>
      <c r="ST114" s="270"/>
      <c r="SU114" s="270"/>
      <c r="SV114" s="270"/>
      <c r="SW114" s="270"/>
      <c r="SX114" s="270"/>
      <c r="SY114" s="270"/>
      <c r="SZ114" s="270"/>
      <c r="TA114" s="270"/>
      <c r="TB114" s="270"/>
      <c r="TC114" s="270"/>
      <c r="TD114" s="270"/>
      <c r="TE114" s="270"/>
      <c r="TF114" s="270"/>
      <c r="TG114" s="270"/>
      <c r="TH114" s="270"/>
      <c r="TI114" s="270"/>
      <c r="TJ114" s="270"/>
      <c r="TK114" s="270"/>
      <c r="TL114" s="270"/>
      <c r="TM114" s="270"/>
      <c r="TN114" s="270"/>
      <c r="TO114" s="270"/>
      <c r="TP114" s="270"/>
      <c r="TQ114" s="270"/>
      <c r="TR114" s="270"/>
      <c r="TS114" s="270"/>
      <c r="TT114" s="270"/>
      <c r="TU114" s="270"/>
      <c r="TV114" s="270"/>
      <c r="TW114" s="270"/>
      <c r="TX114" s="270"/>
      <c r="TY114" s="270"/>
      <c r="TZ114" s="270"/>
      <c r="UA114" s="270"/>
      <c r="UB114" s="270"/>
      <c r="UC114" s="270"/>
      <c r="UD114" s="270"/>
      <c r="UE114" s="270"/>
      <c r="UF114" s="270"/>
      <c r="UG114" s="270"/>
      <c r="UH114" s="270"/>
      <c r="UI114" s="270"/>
      <c r="UJ114" s="270"/>
      <c r="UK114" s="270"/>
      <c r="UL114" s="270"/>
      <c r="UM114" s="270"/>
      <c r="UN114" s="270"/>
      <c r="UO114" s="270"/>
      <c r="UP114" s="270"/>
      <c r="UQ114" s="270"/>
      <c r="UR114" s="270"/>
      <c r="US114" s="270"/>
      <c r="UT114" s="270"/>
      <c r="UU114" s="270"/>
      <c r="UV114" s="270"/>
      <c r="UW114" s="270"/>
      <c r="UX114" s="270"/>
      <c r="UY114" s="270"/>
      <c r="UZ114" s="270"/>
      <c r="VA114" s="270"/>
      <c r="VB114" s="270"/>
      <c r="VC114" s="270"/>
      <c r="VD114" s="270"/>
      <c r="VE114" s="270"/>
      <c r="VF114" s="270"/>
      <c r="VG114" s="270"/>
      <c r="VH114" s="270"/>
      <c r="VI114" s="270"/>
      <c r="VJ114" s="270"/>
      <c r="VK114" s="270"/>
      <c r="VL114" s="270"/>
      <c r="VM114" s="270"/>
      <c r="VN114" s="270"/>
      <c r="VO114" s="270"/>
      <c r="VP114" s="270"/>
      <c r="VQ114" s="270"/>
      <c r="VR114" s="270"/>
      <c r="VS114" s="270"/>
      <c r="VT114" s="270"/>
      <c r="VU114" s="270"/>
      <c r="VV114" s="270"/>
      <c r="VW114" s="270"/>
      <c r="VX114" s="270"/>
      <c r="VY114" s="270"/>
      <c r="VZ114" s="270"/>
      <c r="WA114" s="270"/>
      <c r="WB114" s="270"/>
      <c r="WC114" s="270"/>
      <c r="WD114" s="270"/>
      <c r="WE114" s="270"/>
      <c r="WF114" s="270"/>
      <c r="WG114" s="270"/>
      <c r="WH114" s="270"/>
      <c r="WI114" s="270"/>
      <c r="WJ114" s="270"/>
      <c r="WK114" s="270"/>
      <c r="WL114" s="270"/>
      <c r="WM114" s="270"/>
      <c r="WN114" s="270"/>
      <c r="WO114" s="270"/>
      <c r="WP114" s="270"/>
      <c r="WQ114" s="270"/>
      <c r="WR114" s="270"/>
      <c r="WS114" s="270"/>
      <c r="WT114" s="270"/>
      <c r="WU114" s="270"/>
      <c r="WV114" s="270"/>
      <c r="WW114" s="270"/>
      <c r="WX114" s="270"/>
      <c r="WY114" s="270"/>
      <c r="WZ114" s="270"/>
      <c r="XA114" s="270"/>
      <c r="XB114" s="270"/>
      <c r="XC114" s="270"/>
      <c r="XD114" s="270"/>
      <c r="XE114" s="270"/>
      <c r="XF114" s="270"/>
    </row>
    <row r="115" spans="1:630" ht="28.5" x14ac:dyDescent="0.2">
      <c r="A115" s="325" t="s">
        <v>6665</v>
      </c>
      <c r="B115" s="379" t="s">
        <v>4728</v>
      </c>
      <c r="C115" s="379" t="s">
        <v>75</v>
      </c>
      <c r="D115" s="379"/>
      <c r="E115" s="319" t="s">
        <v>5107</v>
      </c>
      <c r="F115" s="319" t="s">
        <v>1980</v>
      </c>
      <c r="G115" s="319"/>
      <c r="H115" s="461" t="s">
        <v>8378</v>
      </c>
      <c r="I115" s="325" t="s">
        <v>5862</v>
      </c>
      <c r="J115" s="461" t="s">
        <v>8373</v>
      </c>
      <c r="K115" s="461" t="s">
        <v>8373</v>
      </c>
      <c r="L115" s="108" t="s">
        <v>6024</v>
      </c>
      <c r="M115" s="379" t="s">
        <v>5108</v>
      </c>
      <c r="N115" s="325" t="s">
        <v>2175</v>
      </c>
      <c r="O115" s="388">
        <v>69136</v>
      </c>
      <c r="P115" s="380">
        <v>37987</v>
      </c>
      <c r="Q115" s="380">
        <v>41639</v>
      </c>
      <c r="R115" s="380">
        <f>Q115</f>
        <v>41639</v>
      </c>
      <c r="S115" s="381">
        <v>10</v>
      </c>
      <c r="T115" s="329">
        <f t="shared" ca="1" si="7"/>
        <v>42277</v>
      </c>
      <c r="U115" s="324">
        <f t="shared" ca="1" si="8"/>
        <v>-630</v>
      </c>
      <c r="V115" s="382">
        <v>30000</v>
      </c>
      <c r="W115" s="382">
        <f>V115*S115</f>
        <v>300000</v>
      </c>
      <c r="X115" s="382"/>
      <c r="Y115" s="382"/>
      <c r="Z115" s="379"/>
      <c r="AA115" s="379"/>
      <c r="AB115" s="379"/>
      <c r="AC115" s="379"/>
      <c r="AD115" s="379" t="s">
        <v>6933</v>
      </c>
      <c r="AE115" s="270"/>
      <c r="AF115" s="270"/>
      <c r="AG115" s="270"/>
      <c r="AH115" s="270"/>
      <c r="AI115" s="270"/>
      <c r="AJ115" s="270"/>
      <c r="AK115" s="270"/>
      <c r="AL115" s="270"/>
      <c r="AM115" s="270"/>
      <c r="AN115" s="270"/>
      <c r="AO115" s="270"/>
      <c r="AP115" s="270"/>
      <c r="AQ115" s="270"/>
      <c r="AR115" s="270"/>
      <c r="AS115" s="270"/>
      <c r="AT115" s="270"/>
      <c r="AU115" s="270"/>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c r="CD115" s="270"/>
      <c r="CE115" s="270"/>
      <c r="CF115" s="270"/>
      <c r="CG115" s="270"/>
      <c r="CH115" s="270"/>
      <c r="CI115" s="270"/>
      <c r="CJ115" s="270"/>
      <c r="CK115" s="270"/>
      <c r="CL115" s="270"/>
      <c r="CM115" s="270"/>
      <c r="CN115" s="270"/>
      <c r="CO115" s="270"/>
      <c r="CP115" s="270"/>
      <c r="CQ115" s="270"/>
      <c r="CR115" s="270"/>
      <c r="CS115" s="270"/>
      <c r="CT115" s="270"/>
      <c r="CU115" s="270"/>
      <c r="CV115" s="270"/>
      <c r="CW115" s="270"/>
      <c r="CX115" s="270"/>
      <c r="CY115" s="270"/>
      <c r="CZ115" s="270"/>
      <c r="DA115" s="270"/>
      <c r="DB115" s="270"/>
      <c r="DC115" s="270"/>
      <c r="DD115" s="270"/>
      <c r="DE115" s="270"/>
      <c r="DF115" s="270"/>
      <c r="DG115" s="270"/>
      <c r="DH115" s="270"/>
      <c r="DI115" s="270"/>
      <c r="DJ115" s="270"/>
      <c r="DK115" s="270"/>
      <c r="DL115" s="270"/>
      <c r="DM115" s="270"/>
      <c r="DN115" s="270"/>
      <c r="DO115" s="270"/>
      <c r="DP115" s="270"/>
      <c r="DQ115" s="270"/>
      <c r="DR115" s="270"/>
      <c r="DS115" s="270"/>
      <c r="DT115" s="270"/>
      <c r="DU115" s="270"/>
      <c r="DV115" s="270"/>
      <c r="DW115" s="270"/>
      <c r="DX115" s="270"/>
      <c r="DY115" s="270"/>
      <c r="DZ115" s="270"/>
      <c r="EA115" s="270"/>
      <c r="EB115" s="270"/>
      <c r="EC115" s="270"/>
      <c r="ED115" s="270"/>
      <c r="EE115" s="270"/>
      <c r="EF115" s="270"/>
      <c r="EG115" s="270"/>
      <c r="EH115" s="270"/>
      <c r="EI115" s="270"/>
      <c r="EJ115" s="270"/>
      <c r="EK115" s="270"/>
      <c r="EL115" s="270"/>
      <c r="EM115" s="270"/>
      <c r="EN115" s="270"/>
      <c r="EO115" s="270"/>
      <c r="EP115" s="270"/>
      <c r="EQ115" s="270"/>
      <c r="ER115" s="270"/>
      <c r="ES115" s="270"/>
      <c r="ET115" s="270"/>
      <c r="EU115" s="270"/>
      <c r="EV115" s="270"/>
      <c r="EW115" s="270"/>
      <c r="EX115" s="270"/>
      <c r="EY115" s="270"/>
      <c r="EZ115" s="270"/>
      <c r="FA115" s="270"/>
      <c r="FB115" s="270"/>
      <c r="FC115" s="270"/>
      <c r="FD115" s="270"/>
      <c r="FE115" s="270"/>
      <c r="FF115" s="270"/>
      <c r="FG115" s="270"/>
      <c r="FH115" s="270"/>
      <c r="FI115" s="270"/>
      <c r="FJ115" s="270"/>
      <c r="FK115" s="270"/>
      <c r="FL115" s="270"/>
      <c r="FM115" s="270"/>
      <c r="FN115" s="270"/>
      <c r="FO115" s="270"/>
      <c r="FP115" s="270"/>
      <c r="FQ115" s="270"/>
      <c r="FR115" s="270"/>
      <c r="FS115" s="270"/>
      <c r="FT115" s="270"/>
      <c r="FU115" s="270"/>
      <c r="FV115" s="270"/>
      <c r="FW115" s="270"/>
      <c r="FX115" s="270"/>
      <c r="FY115" s="270"/>
      <c r="FZ115" s="270"/>
      <c r="GA115" s="270"/>
      <c r="GB115" s="270"/>
      <c r="GC115" s="270"/>
      <c r="GD115" s="270"/>
      <c r="GE115" s="270"/>
      <c r="GF115" s="270"/>
      <c r="GG115" s="270"/>
      <c r="GH115" s="270"/>
      <c r="GI115" s="270"/>
      <c r="GJ115" s="270"/>
      <c r="GK115" s="270"/>
      <c r="GL115" s="270"/>
      <c r="GM115" s="270"/>
      <c r="GN115" s="270"/>
      <c r="GO115" s="270"/>
      <c r="GP115" s="270"/>
      <c r="GQ115" s="270"/>
      <c r="GR115" s="270"/>
      <c r="GS115" s="270"/>
      <c r="GT115" s="270"/>
      <c r="GU115" s="270"/>
      <c r="GV115" s="270"/>
      <c r="GW115" s="270"/>
      <c r="GX115" s="270"/>
      <c r="GY115" s="270"/>
      <c r="GZ115" s="270"/>
      <c r="HA115" s="270"/>
      <c r="HB115" s="270"/>
      <c r="HC115" s="270"/>
      <c r="HD115" s="270"/>
      <c r="HE115" s="270"/>
      <c r="HF115" s="270"/>
      <c r="HG115" s="270"/>
      <c r="HH115" s="270"/>
      <c r="HI115" s="270"/>
      <c r="HJ115" s="270"/>
      <c r="HK115" s="270"/>
      <c r="HL115" s="270"/>
      <c r="HM115" s="270"/>
      <c r="HN115" s="270"/>
      <c r="HO115" s="270"/>
      <c r="HP115" s="270"/>
      <c r="HQ115" s="270"/>
      <c r="HR115" s="270"/>
      <c r="HS115" s="270"/>
      <c r="HT115" s="270"/>
      <c r="HU115" s="270"/>
      <c r="HV115" s="270"/>
      <c r="HW115" s="270"/>
      <c r="HX115" s="270"/>
      <c r="HY115" s="270"/>
      <c r="HZ115" s="270"/>
      <c r="IA115" s="270"/>
      <c r="IB115" s="270"/>
      <c r="IC115" s="270"/>
      <c r="ID115" s="270"/>
      <c r="IE115" s="270"/>
      <c r="IF115" s="270"/>
      <c r="IG115" s="270"/>
      <c r="IH115" s="270"/>
      <c r="II115" s="270"/>
      <c r="IJ115" s="270"/>
      <c r="IK115" s="270"/>
      <c r="IL115" s="270"/>
      <c r="IM115" s="270"/>
      <c r="IN115" s="270"/>
      <c r="IO115" s="270"/>
      <c r="IP115" s="270"/>
      <c r="IQ115" s="270"/>
      <c r="IR115" s="270"/>
      <c r="IS115" s="270"/>
      <c r="IT115" s="270"/>
      <c r="IU115" s="270"/>
      <c r="IV115" s="270"/>
      <c r="IW115" s="270"/>
      <c r="IX115" s="270"/>
      <c r="IY115" s="270"/>
      <c r="IZ115" s="270"/>
      <c r="JA115" s="270"/>
      <c r="JB115" s="270"/>
      <c r="JC115" s="270"/>
      <c r="JD115" s="270"/>
      <c r="JE115" s="270"/>
      <c r="JF115" s="270"/>
      <c r="JG115" s="270"/>
      <c r="JH115" s="270"/>
      <c r="JI115" s="270"/>
      <c r="JJ115" s="270"/>
      <c r="JK115" s="270"/>
      <c r="JL115" s="270"/>
      <c r="JM115" s="270"/>
      <c r="JN115" s="270"/>
      <c r="JO115" s="270"/>
      <c r="JP115" s="270"/>
      <c r="JQ115" s="270"/>
      <c r="JR115" s="270"/>
      <c r="JS115" s="270"/>
      <c r="JT115" s="270"/>
      <c r="JU115" s="270"/>
      <c r="JV115" s="270"/>
      <c r="JW115" s="270"/>
      <c r="JX115" s="270"/>
      <c r="JY115" s="270"/>
      <c r="JZ115" s="270"/>
      <c r="KA115" s="270"/>
      <c r="KB115" s="270"/>
      <c r="KC115" s="270"/>
      <c r="KD115" s="270"/>
      <c r="KE115" s="270"/>
      <c r="KF115" s="270"/>
      <c r="KG115" s="270"/>
      <c r="KH115" s="270"/>
      <c r="KI115" s="270"/>
      <c r="KJ115" s="270"/>
      <c r="KK115" s="270"/>
      <c r="KL115" s="270"/>
      <c r="KM115" s="270"/>
      <c r="KN115" s="270"/>
      <c r="KO115" s="270"/>
      <c r="KP115" s="270"/>
      <c r="KQ115" s="270"/>
      <c r="KR115" s="270"/>
      <c r="KS115" s="270"/>
      <c r="KT115" s="270"/>
      <c r="KU115" s="270"/>
      <c r="KV115" s="270"/>
      <c r="KW115" s="270"/>
      <c r="KX115" s="270"/>
      <c r="KY115" s="270"/>
      <c r="KZ115" s="270"/>
      <c r="LA115" s="270"/>
      <c r="LB115" s="270"/>
      <c r="LC115" s="270"/>
      <c r="LD115" s="270"/>
      <c r="LE115" s="270"/>
      <c r="LF115" s="270"/>
      <c r="LG115" s="270"/>
      <c r="LH115" s="270"/>
      <c r="LI115" s="270"/>
      <c r="LJ115" s="270"/>
      <c r="LK115" s="270"/>
      <c r="LL115" s="270"/>
      <c r="LM115" s="270"/>
      <c r="LN115" s="270"/>
      <c r="LO115" s="270"/>
      <c r="LP115" s="270"/>
      <c r="LQ115" s="270"/>
      <c r="LR115" s="270"/>
      <c r="LS115" s="270"/>
      <c r="LT115" s="270"/>
      <c r="LU115" s="270"/>
      <c r="LV115" s="270"/>
      <c r="LW115" s="270"/>
      <c r="LX115" s="270"/>
      <c r="LY115" s="270"/>
      <c r="LZ115" s="270"/>
      <c r="MA115" s="270"/>
      <c r="MB115" s="270"/>
      <c r="MC115" s="270"/>
      <c r="MD115" s="270"/>
      <c r="ME115" s="270"/>
      <c r="MF115" s="270"/>
      <c r="MG115" s="270"/>
      <c r="MH115" s="270"/>
      <c r="MI115" s="270"/>
      <c r="MJ115" s="270"/>
      <c r="MK115" s="270"/>
      <c r="ML115" s="270"/>
      <c r="MM115" s="270"/>
      <c r="MN115" s="270"/>
      <c r="MO115" s="270"/>
      <c r="MP115" s="270"/>
      <c r="MQ115" s="270"/>
      <c r="MR115" s="270"/>
      <c r="MS115" s="270"/>
      <c r="MT115" s="270"/>
      <c r="MU115" s="270"/>
      <c r="MV115" s="270"/>
      <c r="MW115" s="270"/>
      <c r="MX115" s="270"/>
      <c r="MY115" s="270"/>
      <c r="MZ115" s="270"/>
      <c r="NA115" s="270"/>
      <c r="NB115" s="270"/>
      <c r="NC115" s="270"/>
      <c r="ND115" s="270"/>
      <c r="NE115" s="270"/>
      <c r="NF115" s="270"/>
      <c r="NG115" s="270"/>
      <c r="NH115" s="270"/>
      <c r="NI115" s="270"/>
      <c r="NJ115" s="270"/>
      <c r="NK115" s="270"/>
      <c r="NL115" s="270"/>
      <c r="NM115" s="270"/>
      <c r="NN115" s="270"/>
      <c r="NO115" s="270"/>
      <c r="NP115" s="270"/>
      <c r="NQ115" s="270"/>
      <c r="NR115" s="270"/>
      <c r="NS115" s="270"/>
      <c r="NT115" s="270"/>
      <c r="NU115" s="270"/>
      <c r="NV115" s="270"/>
      <c r="NW115" s="270"/>
      <c r="NX115" s="270"/>
      <c r="NY115" s="270"/>
      <c r="NZ115" s="270"/>
      <c r="OA115" s="270"/>
      <c r="OB115" s="270"/>
      <c r="OC115" s="270"/>
      <c r="OD115" s="270"/>
      <c r="OE115" s="270"/>
      <c r="OF115" s="270"/>
      <c r="OG115" s="270"/>
      <c r="OH115" s="270"/>
      <c r="OI115" s="270"/>
      <c r="OJ115" s="270"/>
      <c r="OK115" s="270"/>
      <c r="OL115" s="270"/>
      <c r="OM115" s="270"/>
      <c r="ON115" s="270"/>
      <c r="OO115" s="270"/>
      <c r="OP115" s="270"/>
      <c r="OQ115" s="270"/>
      <c r="OR115" s="270"/>
      <c r="OS115" s="270"/>
      <c r="OT115" s="270"/>
      <c r="OU115" s="270"/>
      <c r="OV115" s="270"/>
      <c r="OW115" s="270"/>
      <c r="OX115" s="270"/>
      <c r="OY115" s="270"/>
      <c r="OZ115" s="270"/>
      <c r="PA115" s="270"/>
      <c r="PB115" s="270"/>
      <c r="PC115" s="270"/>
      <c r="PD115" s="270"/>
      <c r="PE115" s="270"/>
      <c r="PF115" s="270"/>
      <c r="PG115" s="270"/>
      <c r="PH115" s="270"/>
      <c r="PI115" s="270"/>
      <c r="PJ115" s="270"/>
      <c r="PK115" s="270"/>
      <c r="PL115" s="270"/>
      <c r="PM115" s="270"/>
      <c r="PN115" s="270"/>
      <c r="PO115" s="270"/>
      <c r="PP115" s="270"/>
      <c r="PQ115" s="270"/>
      <c r="PR115" s="270"/>
      <c r="PS115" s="270"/>
      <c r="PT115" s="270"/>
      <c r="PU115" s="270"/>
      <c r="PV115" s="270"/>
      <c r="PW115" s="270"/>
      <c r="PX115" s="270"/>
      <c r="PY115" s="270"/>
      <c r="PZ115" s="270"/>
      <c r="QA115" s="270"/>
      <c r="QB115" s="270"/>
      <c r="QC115" s="270"/>
      <c r="QD115" s="270"/>
      <c r="QE115" s="270"/>
      <c r="QF115" s="270"/>
      <c r="QG115" s="270"/>
      <c r="QH115" s="270"/>
      <c r="QI115" s="270"/>
      <c r="QJ115" s="270"/>
      <c r="QK115" s="270"/>
      <c r="QL115" s="270"/>
      <c r="QM115" s="270"/>
      <c r="QN115" s="270"/>
      <c r="QO115" s="270"/>
      <c r="QP115" s="270"/>
      <c r="QQ115" s="270"/>
      <c r="QR115" s="270"/>
      <c r="QS115" s="270"/>
      <c r="QT115" s="270"/>
      <c r="QU115" s="270"/>
      <c r="QV115" s="270"/>
      <c r="QW115" s="270"/>
      <c r="QX115" s="270"/>
      <c r="QY115" s="270"/>
      <c r="QZ115" s="270"/>
      <c r="RA115" s="270"/>
      <c r="RB115" s="270"/>
      <c r="RC115" s="270"/>
      <c r="RD115" s="270"/>
      <c r="RE115" s="270"/>
      <c r="RF115" s="270"/>
      <c r="RG115" s="270"/>
      <c r="RH115" s="270"/>
      <c r="RI115" s="270"/>
      <c r="RJ115" s="270"/>
      <c r="RK115" s="270"/>
      <c r="RL115" s="270"/>
      <c r="RM115" s="270"/>
      <c r="RN115" s="270"/>
      <c r="RO115" s="270"/>
      <c r="RP115" s="270"/>
      <c r="RQ115" s="270"/>
      <c r="RR115" s="270"/>
      <c r="RS115" s="270"/>
      <c r="RT115" s="270"/>
      <c r="RU115" s="270"/>
      <c r="RV115" s="270"/>
      <c r="RW115" s="270"/>
      <c r="RX115" s="270"/>
      <c r="RY115" s="270"/>
      <c r="RZ115" s="270"/>
      <c r="SA115" s="270"/>
      <c r="SB115" s="270"/>
      <c r="SC115" s="270"/>
      <c r="SD115" s="270"/>
      <c r="SE115" s="270"/>
      <c r="SF115" s="270"/>
      <c r="SG115" s="270"/>
      <c r="SH115" s="270"/>
      <c r="SI115" s="270"/>
      <c r="SJ115" s="270"/>
      <c r="SK115" s="270"/>
      <c r="SL115" s="270"/>
      <c r="SM115" s="270"/>
      <c r="SN115" s="270"/>
      <c r="SO115" s="270"/>
      <c r="SP115" s="270"/>
      <c r="SQ115" s="270"/>
      <c r="SR115" s="270"/>
      <c r="SS115" s="270"/>
      <c r="ST115" s="270"/>
      <c r="SU115" s="270"/>
      <c r="SV115" s="270"/>
      <c r="SW115" s="270"/>
      <c r="SX115" s="270"/>
      <c r="SY115" s="270"/>
      <c r="SZ115" s="270"/>
      <c r="TA115" s="270"/>
      <c r="TB115" s="270"/>
      <c r="TC115" s="270"/>
      <c r="TD115" s="270"/>
      <c r="TE115" s="270"/>
      <c r="TF115" s="270"/>
      <c r="TG115" s="270"/>
      <c r="TH115" s="270"/>
      <c r="TI115" s="270"/>
      <c r="TJ115" s="270"/>
      <c r="TK115" s="270"/>
      <c r="TL115" s="270"/>
      <c r="TM115" s="270"/>
      <c r="TN115" s="270"/>
      <c r="TO115" s="270"/>
      <c r="TP115" s="270"/>
      <c r="TQ115" s="270"/>
      <c r="TR115" s="270"/>
      <c r="TS115" s="270"/>
      <c r="TT115" s="270"/>
      <c r="TU115" s="270"/>
      <c r="TV115" s="270"/>
      <c r="TW115" s="270"/>
      <c r="TX115" s="270"/>
      <c r="TY115" s="270"/>
      <c r="TZ115" s="270"/>
      <c r="UA115" s="270"/>
      <c r="UB115" s="270"/>
      <c r="UC115" s="270"/>
      <c r="UD115" s="270"/>
      <c r="UE115" s="270"/>
      <c r="UF115" s="270"/>
      <c r="UG115" s="270"/>
      <c r="UH115" s="270"/>
      <c r="UI115" s="270"/>
      <c r="UJ115" s="270"/>
      <c r="UK115" s="270"/>
      <c r="UL115" s="270"/>
      <c r="UM115" s="270"/>
      <c r="UN115" s="270"/>
      <c r="UO115" s="270"/>
      <c r="UP115" s="270"/>
      <c r="UQ115" s="270"/>
      <c r="UR115" s="270"/>
      <c r="US115" s="270"/>
      <c r="UT115" s="270"/>
      <c r="UU115" s="270"/>
      <c r="UV115" s="270"/>
      <c r="UW115" s="270"/>
      <c r="UX115" s="270"/>
      <c r="UY115" s="270"/>
      <c r="UZ115" s="270"/>
      <c r="VA115" s="270"/>
      <c r="VB115" s="270"/>
      <c r="VC115" s="270"/>
      <c r="VD115" s="270"/>
      <c r="VE115" s="270"/>
      <c r="VF115" s="270"/>
      <c r="VG115" s="270"/>
      <c r="VH115" s="270"/>
      <c r="VI115" s="270"/>
      <c r="VJ115" s="270"/>
      <c r="VK115" s="270"/>
      <c r="VL115" s="270"/>
      <c r="VM115" s="270"/>
      <c r="VN115" s="270"/>
      <c r="VO115" s="270"/>
      <c r="VP115" s="270"/>
      <c r="VQ115" s="270"/>
      <c r="VR115" s="270"/>
      <c r="VS115" s="270"/>
      <c r="VT115" s="270"/>
      <c r="VU115" s="270"/>
      <c r="VV115" s="270"/>
      <c r="VW115" s="270"/>
      <c r="VX115" s="270"/>
      <c r="VY115" s="270"/>
      <c r="VZ115" s="270"/>
      <c r="WA115" s="270"/>
      <c r="WB115" s="270"/>
      <c r="WC115" s="270"/>
      <c r="WD115" s="270"/>
      <c r="WE115" s="270"/>
      <c r="WF115" s="270"/>
      <c r="WG115" s="270"/>
      <c r="WH115" s="270"/>
      <c r="WI115" s="270"/>
      <c r="WJ115" s="270"/>
      <c r="WK115" s="270"/>
      <c r="WL115" s="270"/>
      <c r="WM115" s="270"/>
      <c r="WN115" s="270"/>
      <c r="WO115" s="270"/>
      <c r="WP115" s="270"/>
      <c r="WQ115" s="270"/>
      <c r="WR115" s="270"/>
      <c r="WS115" s="270"/>
      <c r="WT115" s="270"/>
      <c r="WU115" s="270"/>
      <c r="WV115" s="270"/>
      <c r="WW115" s="270"/>
      <c r="WX115" s="270"/>
      <c r="WY115" s="270"/>
      <c r="WZ115" s="270"/>
      <c r="XA115" s="270"/>
      <c r="XB115" s="270"/>
      <c r="XC115" s="270"/>
      <c r="XD115" s="270"/>
      <c r="XE115" s="270"/>
      <c r="XF115" s="270"/>
    </row>
    <row r="116" spans="1:630" s="270" customFormat="1" ht="28.5" x14ac:dyDescent="0.2">
      <c r="A116" s="314" t="s">
        <v>6665</v>
      </c>
      <c r="B116" s="325" t="s">
        <v>579</v>
      </c>
      <c r="C116" s="319" t="s">
        <v>75</v>
      </c>
      <c r="D116" s="314"/>
      <c r="E116" s="319" t="s">
        <v>2279</v>
      </c>
      <c r="F116" s="319" t="s">
        <v>1979</v>
      </c>
      <c r="G116" s="313" t="s">
        <v>7287</v>
      </c>
      <c r="H116" s="319" t="s">
        <v>8377</v>
      </c>
      <c r="I116" s="321" t="s">
        <v>1001</v>
      </c>
      <c r="J116" s="461"/>
      <c r="K116" s="461"/>
      <c r="L116" s="331" t="s">
        <v>6895</v>
      </c>
      <c r="M116" s="420" t="s">
        <v>6896</v>
      </c>
      <c r="N116" s="331" t="s">
        <v>2177</v>
      </c>
      <c r="O116" s="258">
        <v>60902</v>
      </c>
      <c r="P116" s="331">
        <v>39965</v>
      </c>
      <c r="Q116" s="331">
        <v>41790</v>
      </c>
      <c r="R116" s="331">
        <v>41790</v>
      </c>
      <c r="S116" s="331"/>
      <c r="T116" s="291">
        <f t="shared" ca="1" si="7"/>
        <v>42277</v>
      </c>
      <c r="U116" s="286">
        <f t="shared" ca="1" si="8"/>
        <v>-480</v>
      </c>
      <c r="V116" s="328">
        <v>753292</v>
      </c>
      <c r="W116" s="325"/>
      <c r="X116" s="325"/>
      <c r="Y116" s="341"/>
      <c r="Z116" s="184" t="s">
        <v>3879</v>
      </c>
      <c r="AA116" s="314"/>
      <c r="AB116" s="314"/>
      <c r="AC116" s="283"/>
      <c r="AD116" s="274" t="s">
        <v>7421</v>
      </c>
      <c r="DE116" s="264"/>
      <c r="DF116" s="264"/>
      <c r="DG116" s="264"/>
      <c r="DH116" s="264"/>
      <c r="DI116" s="264"/>
      <c r="DJ116" s="264"/>
      <c r="DK116" s="264"/>
      <c r="DL116" s="264"/>
      <c r="DM116" s="264"/>
    </row>
    <row r="117" spans="1:630" s="270" customFormat="1" ht="28.5" x14ac:dyDescent="0.2">
      <c r="A117" s="461"/>
      <c r="B117" s="353" t="s">
        <v>2772</v>
      </c>
      <c r="C117" s="461" t="s">
        <v>75</v>
      </c>
      <c r="D117" s="461"/>
      <c r="E117" s="379" t="s">
        <v>5819</v>
      </c>
      <c r="F117" s="379" t="s">
        <v>7381</v>
      </c>
      <c r="G117" s="313" t="s">
        <v>7289</v>
      </c>
      <c r="H117" s="379" t="s">
        <v>8376</v>
      </c>
      <c r="I117" s="314" t="s">
        <v>968</v>
      </c>
      <c r="J117" s="461" t="s">
        <v>8361</v>
      </c>
      <c r="K117" s="461" t="s">
        <v>8371</v>
      </c>
      <c r="L117" s="108" t="s">
        <v>7270</v>
      </c>
      <c r="M117" s="461" t="s">
        <v>7252</v>
      </c>
      <c r="N117" s="325" t="s">
        <v>7152</v>
      </c>
      <c r="O117" s="258">
        <v>33791</v>
      </c>
      <c r="P117" s="463">
        <v>41473</v>
      </c>
      <c r="Q117" s="463">
        <v>41837</v>
      </c>
      <c r="R117" s="463">
        <v>41837</v>
      </c>
      <c r="S117" s="391"/>
      <c r="T117" s="291">
        <f t="shared" ca="1" si="7"/>
        <v>42277</v>
      </c>
      <c r="U117" s="286">
        <f t="shared" ca="1" si="8"/>
        <v>-433</v>
      </c>
      <c r="V117" s="328"/>
      <c r="W117" s="464">
        <v>399</v>
      </c>
      <c r="X117" s="464">
        <v>399</v>
      </c>
      <c r="Y117" s="342">
        <v>5510</v>
      </c>
      <c r="Z117" s="461" t="s">
        <v>3879</v>
      </c>
      <c r="AA117" s="461"/>
      <c r="AB117" s="461"/>
      <c r="AC117" s="379" t="s">
        <v>3204</v>
      </c>
      <c r="AD117" s="461"/>
      <c r="AE117" s="384"/>
    </row>
    <row r="118" spans="1:630" s="270" customFormat="1" ht="28.5" x14ac:dyDescent="0.2">
      <c r="A118" s="325" t="s">
        <v>6665</v>
      </c>
      <c r="B118" s="461" t="s">
        <v>579</v>
      </c>
      <c r="C118" s="461" t="s">
        <v>75</v>
      </c>
      <c r="D118" s="325"/>
      <c r="E118" s="461" t="s">
        <v>1032</v>
      </c>
      <c r="F118" s="319" t="s">
        <v>7301</v>
      </c>
      <c r="G118" s="313" t="s">
        <v>7379</v>
      </c>
      <c r="H118" s="379" t="s">
        <v>8377</v>
      </c>
      <c r="I118" s="314" t="s">
        <v>5884</v>
      </c>
      <c r="J118" s="461" t="s">
        <v>8381</v>
      </c>
      <c r="K118" s="461" t="s">
        <v>8356</v>
      </c>
      <c r="L118" s="461" t="s">
        <v>6988</v>
      </c>
      <c r="M118" s="461" t="s">
        <v>6944</v>
      </c>
      <c r="N118" s="325" t="s">
        <v>6949</v>
      </c>
      <c r="O118" s="258">
        <v>28627</v>
      </c>
      <c r="P118" s="463">
        <v>41518</v>
      </c>
      <c r="Q118" s="463">
        <v>41729</v>
      </c>
      <c r="R118" s="390">
        <v>41729</v>
      </c>
      <c r="S118" s="391"/>
      <c r="T118" s="291">
        <f t="shared" ca="1" si="7"/>
        <v>42277</v>
      </c>
      <c r="U118" s="381">
        <f t="shared" ca="1" si="8"/>
        <v>-540</v>
      </c>
      <c r="V118" s="392"/>
      <c r="W118" s="379">
        <v>5800</v>
      </c>
      <c r="X118" s="464"/>
      <c r="Y118" s="342">
        <v>28226.739999999998</v>
      </c>
      <c r="Z118" s="184" t="s">
        <v>3879</v>
      </c>
      <c r="AA118" s="461"/>
      <c r="AB118" s="441"/>
      <c r="AC118" s="461"/>
      <c r="AD118" s="461"/>
      <c r="AE118" s="384"/>
    </row>
    <row r="119" spans="1:630" s="270" customFormat="1" ht="28.5" x14ac:dyDescent="0.2">
      <c r="A119" s="461"/>
      <c r="B119" s="461" t="s">
        <v>2752</v>
      </c>
      <c r="C119" s="379" t="s">
        <v>6680</v>
      </c>
      <c r="D119" s="461"/>
      <c r="E119" s="379" t="s">
        <v>6940</v>
      </c>
      <c r="F119" s="379" t="s">
        <v>5867</v>
      </c>
      <c r="G119" s="379" t="s">
        <v>7285</v>
      </c>
      <c r="H119" s="379" t="s">
        <v>8378</v>
      </c>
      <c r="I119" s="461" t="s">
        <v>7298</v>
      </c>
      <c r="J119" s="461" t="s">
        <v>3073</v>
      </c>
      <c r="K119" s="461" t="s">
        <v>8367</v>
      </c>
      <c r="L119" s="108" t="s">
        <v>6686</v>
      </c>
      <c r="M119" s="461" t="s">
        <v>6687</v>
      </c>
      <c r="N119" s="461" t="s">
        <v>6688</v>
      </c>
      <c r="O119" s="258">
        <v>30190</v>
      </c>
      <c r="P119" s="463">
        <v>41395</v>
      </c>
      <c r="Q119" s="420">
        <v>41790</v>
      </c>
      <c r="R119" s="413">
        <v>41759</v>
      </c>
      <c r="S119" s="391">
        <v>1</v>
      </c>
      <c r="T119" s="291">
        <f t="shared" ca="1" si="7"/>
        <v>42277</v>
      </c>
      <c r="U119" s="381">
        <f t="shared" ca="1" si="8"/>
        <v>-480</v>
      </c>
      <c r="V119" s="464">
        <v>100000</v>
      </c>
      <c r="W119" s="379" t="s">
        <v>3204</v>
      </c>
      <c r="X119" s="461"/>
      <c r="Y119" s="342">
        <v>39960</v>
      </c>
      <c r="Z119" s="461" t="s">
        <v>3879</v>
      </c>
      <c r="AA119" s="461" t="s">
        <v>840</v>
      </c>
      <c r="AB119" s="441" t="s">
        <v>1810</v>
      </c>
      <c r="AC119" s="461"/>
      <c r="AD119" s="461"/>
      <c r="AE119" s="384"/>
    </row>
    <row r="120" spans="1:630" s="270" customFormat="1" ht="71.25" x14ac:dyDescent="0.2">
      <c r="A120" s="314" t="s">
        <v>6665</v>
      </c>
      <c r="B120" s="379" t="s">
        <v>579</v>
      </c>
      <c r="C120" s="379" t="s">
        <v>75</v>
      </c>
      <c r="D120" s="379"/>
      <c r="E120" s="379" t="s">
        <v>2576</v>
      </c>
      <c r="F120" s="379" t="s">
        <v>1979</v>
      </c>
      <c r="G120" s="379" t="s">
        <v>7287</v>
      </c>
      <c r="H120" s="379" t="s">
        <v>8377</v>
      </c>
      <c r="I120" s="325" t="s">
        <v>1001</v>
      </c>
      <c r="J120" s="461"/>
      <c r="K120" s="461"/>
      <c r="L120" s="108" t="s">
        <v>6119</v>
      </c>
      <c r="M120" s="461" t="s">
        <v>6917</v>
      </c>
      <c r="N120" s="461" t="s">
        <v>5809</v>
      </c>
      <c r="O120" s="258">
        <v>31054</v>
      </c>
      <c r="P120" s="380">
        <v>40728</v>
      </c>
      <c r="Q120" s="380">
        <v>41729</v>
      </c>
      <c r="R120" s="380">
        <v>42460</v>
      </c>
      <c r="S120" s="181">
        <v>5</v>
      </c>
      <c r="T120" s="291">
        <f t="shared" ca="1" si="7"/>
        <v>42277</v>
      </c>
      <c r="U120" s="286">
        <f t="shared" ca="1" si="8"/>
        <v>-540</v>
      </c>
      <c r="V120" s="328"/>
      <c r="W120" s="379" t="s">
        <v>3204</v>
      </c>
      <c r="X120" s="276" t="s">
        <v>5927</v>
      </c>
      <c r="Y120" s="343" t="s">
        <v>3204</v>
      </c>
      <c r="Z120" s="184" t="s">
        <v>3879</v>
      </c>
      <c r="AA120" s="276" t="s">
        <v>5928</v>
      </c>
      <c r="AB120" s="340"/>
      <c r="AC120" s="461"/>
      <c r="AD120" s="461" t="s">
        <v>7370</v>
      </c>
      <c r="AE120" s="384"/>
    </row>
    <row r="121" spans="1:630" s="270" customFormat="1" ht="28.5" x14ac:dyDescent="0.2">
      <c r="A121" s="314"/>
      <c r="B121" s="353" t="s">
        <v>2772</v>
      </c>
      <c r="C121" s="461" t="s">
        <v>75</v>
      </c>
      <c r="D121" s="325"/>
      <c r="E121" s="379" t="s">
        <v>5819</v>
      </c>
      <c r="F121" s="379" t="s">
        <v>7381</v>
      </c>
      <c r="G121" s="313" t="s">
        <v>7289</v>
      </c>
      <c r="H121" s="379" t="s">
        <v>8376</v>
      </c>
      <c r="I121" s="461" t="s">
        <v>968</v>
      </c>
      <c r="J121" s="461" t="s">
        <v>8361</v>
      </c>
      <c r="K121" s="461" t="s">
        <v>8371</v>
      </c>
      <c r="L121" s="108" t="s">
        <v>7269</v>
      </c>
      <c r="M121" s="461" t="s">
        <v>7153</v>
      </c>
      <c r="N121" s="325" t="s">
        <v>7152</v>
      </c>
      <c r="O121" s="258">
        <v>33791</v>
      </c>
      <c r="P121" s="460">
        <v>41551</v>
      </c>
      <c r="Q121" s="460">
        <v>41915</v>
      </c>
      <c r="R121" s="460">
        <v>41915</v>
      </c>
      <c r="S121" s="327"/>
      <c r="T121" s="291">
        <f t="shared" ca="1" si="7"/>
        <v>42277</v>
      </c>
      <c r="U121" s="286">
        <f t="shared" ca="1" si="8"/>
        <v>-357</v>
      </c>
      <c r="V121" s="328"/>
      <c r="W121" s="379"/>
      <c r="X121" s="449">
        <v>96</v>
      </c>
      <c r="Y121" s="342"/>
      <c r="Z121" s="461" t="s">
        <v>3879</v>
      </c>
      <c r="AA121" s="325"/>
      <c r="AB121" s="441"/>
      <c r="AC121" s="461"/>
      <c r="AD121" s="461"/>
      <c r="AE121" s="384"/>
    </row>
    <row r="122" spans="1:630" s="270" customFormat="1" ht="42.75" x14ac:dyDescent="0.2">
      <c r="A122" s="314"/>
      <c r="B122" s="461" t="s">
        <v>4569</v>
      </c>
      <c r="C122" s="379" t="s">
        <v>6679</v>
      </c>
      <c r="D122" s="314" t="s">
        <v>240</v>
      </c>
      <c r="E122" s="319" t="s">
        <v>6650</v>
      </c>
      <c r="F122" s="319" t="s">
        <v>7381</v>
      </c>
      <c r="G122" s="313" t="s">
        <v>7289</v>
      </c>
      <c r="H122" s="379" t="s">
        <v>8376</v>
      </c>
      <c r="I122" s="321" t="s">
        <v>4569</v>
      </c>
      <c r="J122" s="461" t="s">
        <v>7734</v>
      </c>
      <c r="K122" s="461" t="s">
        <v>8343</v>
      </c>
      <c r="L122" s="108" t="s">
        <v>5978</v>
      </c>
      <c r="M122" s="461" t="s">
        <v>3174</v>
      </c>
      <c r="N122" s="325" t="s">
        <v>6848</v>
      </c>
      <c r="O122" s="258">
        <v>34367</v>
      </c>
      <c r="P122" s="380">
        <v>40179</v>
      </c>
      <c r="Q122" s="380">
        <v>41729</v>
      </c>
      <c r="R122" s="380">
        <v>41729</v>
      </c>
      <c r="S122" s="381">
        <v>4</v>
      </c>
      <c r="T122" s="291">
        <f t="shared" ca="1" si="7"/>
        <v>42277</v>
      </c>
      <c r="U122" s="381">
        <f t="shared" ca="1" si="8"/>
        <v>-540</v>
      </c>
      <c r="V122" s="392"/>
      <c r="W122" s="379" t="s">
        <v>3204</v>
      </c>
      <c r="X122" s="464"/>
      <c r="Y122" s="343" t="s">
        <v>3204</v>
      </c>
      <c r="Z122" s="379" t="s">
        <v>3879</v>
      </c>
      <c r="AA122" s="379"/>
      <c r="AB122" s="318"/>
      <c r="AC122" s="461"/>
      <c r="AD122" s="379"/>
      <c r="AE122" s="384"/>
    </row>
    <row r="123" spans="1:630" s="270" customFormat="1" ht="28.5" x14ac:dyDescent="0.2">
      <c r="A123" s="461"/>
      <c r="B123" s="379" t="s">
        <v>73</v>
      </c>
      <c r="C123" s="379" t="s">
        <v>75</v>
      </c>
      <c r="D123" s="379"/>
      <c r="E123" s="379" t="s">
        <v>6939</v>
      </c>
      <c r="F123" s="379" t="s">
        <v>5867</v>
      </c>
      <c r="G123" s="379" t="s">
        <v>7285</v>
      </c>
      <c r="H123" s="379" t="s">
        <v>8378</v>
      </c>
      <c r="I123" s="379" t="s">
        <v>7298</v>
      </c>
      <c r="J123" s="461" t="s">
        <v>3073</v>
      </c>
      <c r="K123" s="461" t="s">
        <v>8367</v>
      </c>
      <c r="L123" s="108" t="s">
        <v>6485</v>
      </c>
      <c r="M123" s="461" t="s">
        <v>4555</v>
      </c>
      <c r="N123" s="461" t="s">
        <v>7020</v>
      </c>
      <c r="O123" s="258">
        <v>34845</v>
      </c>
      <c r="P123" s="380">
        <v>40756</v>
      </c>
      <c r="Q123" s="380">
        <v>41851</v>
      </c>
      <c r="R123" s="380">
        <f>Q123</f>
        <v>41851</v>
      </c>
      <c r="S123" s="178">
        <v>3</v>
      </c>
      <c r="T123" s="399">
        <f t="shared" ca="1" si="7"/>
        <v>42277</v>
      </c>
      <c r="U123" s="381">
        <f t="shared" ca="1" si="8"/>
        <v>-420</v>
      </c>
      <c r="V123" s="464"/>
      <c r="W123" s="379" t="s">
        <v>3204</v>
      </c>
      <c r="X123" s="464">
        <v>250000</v>
      </c>
      <c r="Y123" s="342">
        <v>34252.9</v>
      </c>
      <c r="Z123" s="379" t="s">
        <v>3877</v>
      </c>
      <c r="AA123" s="379" t="s">
        <v>840</v>
      </c>
      <c r="AB123" s="318" t="s">
        <v>2635</v>
      </c>
      <c r="AC123" s="461"/>
      <c r="AD123" s="379"/>
      <c r="AE123" s="384"/>
    </row>
    <row r="124" spans="1:630" s="270" customFormat="1" ht="28.5" x14ac:dyDescent="0.2">
      <c r="A124" s="321"/>
      <c r="B124" s="379" t="s">
        <v>73</v>
      </c>
      <c r="C124" s="379" t="s">
        <v>75</v>
      </c>
      <c r="D124" s="379"/>
      <c r="E124" s="379" t="s">
        <v>6939</v>
      </c>
      <c r="F124" s="319" t="s">
        <v>5867</v>
      </c>
      <c r="G124" s="319" t="s">
        <v>7285</v>
      </c>
      <c r="H124" s="379" t="s">
        <v>8378</v>
      </c>
      <c r="I124" s="379" t="s">
        <v>7298</v>
      </c>
      <c r="J124" s="461" t="s">
        <v>3073</v>
      </c>
      <c r="K124" s="461" t="s">
        <v>8367</v>
      </c>
      <c r="L124" s="108" t="s">
        <v>6088</v>
      </c>
      <c r="M124" s="461" t="s">
        <v>6084</v>
      </c>
      <c r="N124" s="321" t="s">
        <v>7020</v>
      </c>
      <c r="O124" s="258">
        <v>34845</v>
      </c>
      <c r="P124" s="380">
        <v>40756</v>
      </c>
      <c r="Q124" s="380">
        <v>41851</v>
      </c>
      <c r="R124" s="380">
        <f>Q124</f>
        <v>41851</v>
      </c>
      <c r="S124" s="178">
        <v>3</v>
      </c>
      <c r="T124" s="291">
        <f t="shared" ca="1" si="7"/>
        <v>42277</v>
      </c>
      <c r="U124" s="381">
        <f t="shared" ca="1" si="8"/>
        <v>-420</v>
      </c>
      <c r="V124" s="392"/>
      <c r="W124" s="379"/>
      <c r="X124" s="328">
        <v>500000</v>
      </c>
      <c r="Y124" s="342"/>
      <c r="Z124" s="379" t="s">
        <v>3877</v>
      </c>
      <c r="AA124" s="379" t="s">
        <v>840</v>
      </c>
      <c r="AB124" s="318" t="s">
        <v>2635</v>
      </c>
      <c r="AC124" s="461"/>
      <c r="AD124" s="379"/>
      <c r="AE124" s="384"/>
    </row>
    <row r="125" spans="1:630" s="270" customFormat="1" ht="28.5" x14ac:dyDescent="0.2">
      <c r="A125" s="314"/>
      <c r="B125" s="379" t="s">
        <v>73</v>
      </c>
      <c r="C125" s="379" t="s">
        <v>75</v>
      </c>
      <c r="D125" s="379"/>
      <c r="E125" s="379" t="s">
        <v>6939</v>
      </c>
      <c r="F125" s="319" t="s">
        <v>5867</v>
      </c>
      <c r="G125" s="313" t="s">
        <v>7285</v>
      </c>
      <c r="H125" s="379" t="s">
        <v>8378</v>
      </c>
      <c r="I125" s="379" t="s">
        <v>7298</v>
      </c>
      <c r="J125" s="461" t="s">
        <v>3073</v>
      </c>
      <c r="K125" s="461" t="s">
        <v>8367</v>
      </c>
      <c r="L125" s="108" t="s">
        <v>6484</v>
      </c>
      <c r="M125" s="461" t="s">
        <v>4555</v>
      </c>
      <c r="N125" s="314" t="s">
        <v>7596</v>
      </c>
      <c r="O125" s="258">
        <v>34936</v>
      </c>
      <c r="P125" s="380">
        <v>40756</v>
      </c>
      <c r="Q125" s="380">
        <v>41851</v>
      </c>
      <c r="R125" s="380">
        <f>Q125</f>
        <v>41851</v>
      </c>
      <c r="S125" s="178">
        <v>3</v>
      </c>
      <c r="T125" s="291">
        <f t="shared" ca="1" si="7"/>
        <v>42277</v>
      </c>
      <c r="U125" s="381">
        <f t="shared" ca="1" si="8"/>
        <v>-420</v>
      </c>
      <c r="V125" s="392"/>
      <c r="W125" s="379" t="s">
        <v>3204</v>
      </c>
      <c r="X125" s="464">
        <v>250000</v>
      </c>
      <c r="Y125" s="343" t="s">
        <v>3204</v>
      </c>
      <c r="Z125" s="379" t="s">
        <v>3877</v>
      </c>
      <c r="AA125" s="379" t="s">
        <v>840</v>
      </c>
      <c r="AB125" s="318" t="s">
        <v>2635</v>
      </c>
      <c r="AC125" s="461"/>
      <c r="AD125" s="379"/>
      <c r="AE125" s="384"/>
    </row>
    <row r="126" spans="1:630" s="270" customFormat="1" ht="28.5" x14ac:dyDescent="0.2">
      <c r="A126" s="422" t="s">
        <v>6665</v>
      </c>
      <c r="B126" s="325" t="s">
        <v>579</v>
      </c>
      <c r="C126" s="313" t="s">
        <v>75</v>
      </c>
      <c r="D126" s="325"/>
      <c r="E126" s="319" t="s">
        <v>7026</v>
      </c>
      <c r="F126" s="319" t="s">
        <v>1979</v>
      </c>
      <c r="G126" s="313" t="s">
        <v>7287</v>
      </c>
      <c r="H126" s="379" t="s">
        <v>8377</v>
      </c>
      <c r="I126" s="325" t="s">
        <v>1001</v>
      </c>
      <c r="J126" s="461"/>
      <c r="K126" s="461"/>
      <c r="L126" s="411" t="s">
        <v>6860</v>
      </c>
      <c r="M126" s="461" t="s">
        <v>6740</v>
      </c>
      <c r="N126" s="411" t="s">
        <v>6785</v>
      </c>
      <c r="O126" s="258">
        <v>36136</v>
      </c>
      <c r="P126" s="170">
        <v>39608</v>
      </c>
      <c r="Q126" s="170">
        <v>41797</v>
      </c>
      <c r="R126" s="170">
        <v>41797</v>
      </c>
      <c r="S126" s="411"/>
      <c r="T126" s="291">
        <f t="shared" ca="1" si="7"/>
        <v>42277</v>
      </c>
      <c r="U126" s="286">
        <f t="shared" ca="1" si="8"/>
        <v>-473</v>
      </c>
      <c r="V126" s="328">
        <v>65702</v>
      </c>
      <c r="W126" s="379"/>
      <c r="X126" s="461"/>
      <c r="Y126" s="342"/>
      <c r="Z126" s="184" t="s">
        <v>3879</v>
      </c>
      <c r="AA126" s="325"/>
      <c r="AB126" s="441"/>
      <c r="AC126" s="461"/>
      <c r="AD126" s="461"/>
      <c r="AE126" s="384"/>
    </row>
    <row r="127" spans="1:630" s="270" customFormat="1" ht="28.5" x14ac:dyDescent="0.2">
      <c r="A127" s="314" t="s">
        <v>6665</v>
      </c>
      <c r="B127" s="325" t="s">
        <v>579</v>
      </c>
      <c r="C127" s="461" t="s">
        <v>75</v>
      </c>
      <c r="D127" s="325"/>
      <c r="E127" s="461" t="s">
        <v>1032</v>
      </c>
      <c r="F127" s="319" t="s">
        <v>7301</v>
      </c>
      <c r="G127" s="313" t="s">
        <v>7379</v>
      </c>
      <c r="H127" s="379" t="s">
        <v>8377</v>
      </c>
      <c r="I127" s="321" t="s">
        <v>5884</v>
      </c>
      <c r="J127" s="461" t="s">
        <v>8381</v>
      </c>
      <c r="K127" s="461" t="s">
        <v>8356</v>
      </c>
      <c r="L127" s="461" t="s">
        <v>6986</v>
      </c>
      <c r="M127" s="461" t="s">
        <v>6944</v>
      </c>
      <c r="N127" s="461" t="s">
        <v>6947</v>
      </c>
      <c r="O127" s="349">
        <v>38153</v>
      </c>
      <c r="P127" s="463">
        <v>41518</v>
      </c>
      <c r="Q127" s="463">
        <v>41729</v>
      </c>
      <c r="R127" s="463">
        <v>41729</v>
      </c>
      <c r="S127" s="391"/>
      <c r="T127" s="291">
        <f t="shared" ca="1" si="7"/>
        <v>42277</v>
      </c>
      <c r="U127" s="286">
        <f t="shared" ca="1" si="8"/>
        <v>-540</v>
      </c>
      <c r="V127" s="328"/>
      <c r="W127" s="379">
        <v>6000</v>
      </c>
      <c r="X127" s="328"/>
      <c r="Y127" s="342">
        <v>19200</v>
      </c>
      <c r="Z127" s="184" t="s">
        <v>3879</v>
      </c>
      <c r="AA127" s="325"/>
      <c r="AB127" s="441"/>
      <c r="AC127" s="461"/>
      <c r="AD127" s="461"/>
      <c r="AE127" s="384"/>
    </row>
    <row r="128" spans="1:630" s="270" customFormat="1" ht="28.5" x14ac:dyDescent="0.2">
      <c r="A128" s="325"/>
      <c r="B128" s="461" t="s">
        <v>4569</v>
      </c>
      <c r="C128" s="319" t="s">
        <v>6680</v>
      </c>
      <c r="D128" s="325"/>
      <c r="E128" s="379" t="s">
        <v>6650</v>
      </c>
      <c r="F128" s="319" t="s">
        <v>7381</v>
      </c>
      <c r="G128" s="319" t="s">
        <v>7289</v>
      </c>
      <c r="H128" s="379" t="s">
        <v>8376</v>
      </c>
      <c r="I128" s="319" t="s">
        <v>4569</v>
      </c>
      <c r="J128" s="461" t="s">
        <v>7734</v>
      </c>
      <c r="K128" s="461" t="s">
        <v>8343</v>
      </c>
      <c r="L128" s="461" t="s">
        <v>6159</v>
      </c>
      <c r="M128" s="461" t="s">
        <v>6681</v>
      </c>
      <c r="N128" s="461" t="s">
        <v>6682</v>
      </c>
      <c r="O128" s="258">
        <v>38768</v>
      </c>
      <c r="P128" s="326">
        <v>40308</v>
      </c>
      <c r="Q128" s="420">
        <v>41790</v>
      </c>
      <c r="R128" s="413">
        <v>41768</v>
      </c>
      <c r="S128" s="463" t="s">
        <v>6683</v>
      </c>
      <c r="T128" s="329">
        <f t="shared" ca="1" si="7"/>
        <v>42277</v>
      </c>
      <c r="U128" s="324">
        <f t="shared" ca="1" si="8"/>
        <v>-480</v>
      </c>
      <c r="V128" s="328"/>
      <c r="W128" s="379">
        <v>2339.16</v>
      </c>
      <c r="X128" s="461"/>
      <c r="Y128" s="342">
        <v>4928.3600000000006</v>
      </c>
      <c r="Z128" s="158" t="s">
        <v>3878</v>
      </c>
      <c r="AA128" s="325"/>
      <c r="AB128" s="441"/>
      <c r="AC128" s="461"/>
      <c r="AD128" s="461"/>
      <c r="AE128" s="384"/>
    </row>
    <row r="129" spans="1:262" s="270" customFormat="1" ht="28.5" x14ac:dyDescent="0.2">
      <c r="A129" s="461"/>
      <c r="B129" s="353" t="s">
        <v>2772</v>
      </c>
      <c r="C129" s="414" t="s">
        <v>75</v>
      </c>
      <c r="D129" s="325"/>
      <c r="E129" s="379" t="s">
        <v>5819</v>
      </c>
      <c r="F129" s="379" t="s">
        <v>7381</v>
      </c>
      <c r="G129" s="313" t="s">
        <v>7289</v>
      </c>
      <c r="H129" s="379" t="s">
        <v>8376</v>
      </c>
      <c r="I129" s="321" t="s">
        <v>968</v>
      </c>
      <c r="J129" s="461" t="s">
        <v>8361</v>
      </c>
      <c r="K129" s="461" t="s">
        <v>8371</v>
      </c>
      <c r="L129" s="108" t="s">
        <v>6572</v>
      </c>
      <c r="M129" s="461" t="s">
        <v>7149</v>
      </c>
      <c r="N129" s="461" t="s">
        <v>6350</v>
      </c>
      <c r="O129" s="258">
        <v>39419</v>
      </c>
      <c r="P129" s="460">
        <v>40483</v>
      </c>
      <c r="Q129" s="460">
        <v>41943</v>
      </c>
      <c r="R129" s="460">
        <v>41942</v>
      </c>
      <c r="S129" s="463"/>
      <c r="T129" s="291">
        <f t="shared" ca="1" si="7"/>
        <v>42277</v>
      </c>
      <c r="U129" s="286">
        <f t="shared" ca="1" si="8"/>
        <v>-330</v>
      </c>
      <c r="V129" s="462">
        <v>1741</v>
      </c>
      <c r="W129" s="379"/>
      <c r="X129" s="465"/>
      <c r="Y129" s="342"/>
      <c r="Z129" s="464" t="s">
        <v>3879</v>
      </c>
      <c r="AA129" s="408" t="s">
        <v>841</v>
      </c>
      <c r="AB129" s="323">
        <v>6.6</v>
      </c>
      <c r="AC129" s="461"/>
      <c r="AD129" s="405"/>
      <c r="AE129" s="384"/>
      <c r="DF129" s="264"/>
      <c r="DG129" s="264"/>
      <c r="DH129" s="264"/>
      <c r="DI129" s="264"/>
      <c r="DJ129" s="264"/>
      <c r="DK129" s="264"/>
      <c r="DL129" s="264"/>
      <c r="DM129" s="264"/>
      <c r="DN129" s="264"/>
    </row>
    <row r="130" spans="1:262" s="270" customFormat="1" ht="28.5" x14ac:dyDescent="0.2">
      <c r="A130" s="422" t="s">
        <v>6665</v>
      </c>
      <c r="B130" s="461" t="s">
        <v>579</v>
      </c>
      <c r="C130" s="379" t="s">
        <v>75</v>
      </c>
      <c r="D130" s="379"/>
      <c r="E130" s="379" t="s">
        <v>2279</v>
      </c>
      <c r="F130" s="379" t="s">
        <v>1979</v>
      </c>
      <c r="G130" s="379" t="s">
        <v>7287</v>
      </c>
      <c r="H130" s="379" t="s">
        <v>8377</v>
      </c>
      <c r="I130" s="321" t="s">
        <v>1001</v>
      </c>
      <c r="J130" s="461"/>
      <c r="K130" s="461"/>
      <c r="L130" s="411" t="s">
        <v>6855</v>
      </c>
      <c r="M130" s="461" t="s">
        <v>6735</v>
      </c>
      <c r="N130" s="383" t="s">
        <v>2177</v>
      </c>
      <c r="O130" s="258">
        <v>60902</v>
      </c>
      <c r="P130" s="170">
        <v>40269</v>
      </c>
      <c r="Q130" s="170">
        <v>41790</v>
      </c>
      <c r="R130" s="170">
        <v>41790</v>
      </c>
      <c r="S130" s="411"/>
      <c r="T130" s="291">
        <f t="shared" ca="1" si="7"/>
        <v>42277</v>
      </c>
      <c r="U130" s="381">
        <f t="shared" ca="1" si="8"/>
        <v>-480</v>
      </c>
      <c r="V130" s="259">
        <v>558768</v>
      </c>
      <c r="W130" s="461"/>
      <c r="X130" s="461"/>
      <c r="Y130" s="341"/>
      <c r="Z130" s="184" t="s">
        <v>3879</v>
      </c>
      <c r="AA130" s="461"/>
      <c r="AB130" s="461"/>
      <c r="AC130" s="379"/>
      <c r="AD130" s="396" t="s">
        <v>7421</v>
      </c>
      <c r="AE130" s="378"/>
      <c r="AF130" s="378"/>
      <c r="AG130" s="378"/>
      <c r="AH130" s="378"/>
      <c r="AI130" s="378"/>
      <c r="AJ130" s="378"/>
      <c r="AK130" s="378"/>
      <c r="AL130" s="378"/>
      <c r="AM130" s="378"/>
      <c r="AN130" s="378"/>
      <c r="AO130" s="378"/>
      <c r="AP130" s="378"/>
      <c r="AQ130" s="378"/>
      <c r="AR130" s="378"/>
      <c r="AS130" s="378"/>
      <c r="AT130" s="378"/>
      <c r="AU130" s="378"/>
      <c r="AV130" s="378"/>
      <c r="BF130" s="378"/>
      <c r="BG130" s="378"/>
      <c r="BH130" s="378"/>
      <c r="BI130" s="378"/>
      <c r="BJ130" s="378"/>
      <c r="BK130" s="378"/>
      <c r="BL130" s="378"/>
      <c r="BM130" s="378"/>
      <c r="BN130" s="378"/>
      <c r="BO130" s="378"/>
      <c r="BP130" s="378"/>
      <c r="BQ130" s="378"/>
      <c r="BR130" s="378"/>
      <c r="BS130" s="378"/>
      <c r="BT130" s="378"/>
      <c r="BU130" s="378"/>
      <c r="BV130" s="378"/>
      <c r="BW130" s="378"/>
      <c r="BX130" s="378"/>
      <c r="BY130" s="378"/>
      <c r="BZ130" s="378"/>
      <c r="CA130" s="378"/>
      <c r="CB130" s="378"/>
      <c r="CC130" s="378"/>
      <c r="CD130" s="378"/>
      <c r="CE130" s="378"/>
      <c r="CF130" s="378"/>
      <c r="CG130" s="378"/>
      <c r="CH130" s="378"/>
      <c r="CI130" s="378"/>
      <c r="CJ130" s="378"/>
      <c r="CK130" s="378"/>
      <c r="CL130" s="378"/>
      <c r="CM130" s="378"/>
      <c r="CN130" s="378"/>
      <c r="CO130" s="378"/>
      <c r="CP130" s="378"/>
      <c r="CQ130" s="378"/>
      <c r="CR130" s="378"/>
      <c r="CS130" s="378"/>
      <c r="CT130" s="378"/>
      <c r="CU130" s="378"/>
      <c r="CV130" s="378"/>
      <c r="CW130" s="378"/>
      <c r="CX130" s="378"/>
      <c r="CY130" s="378"/>
      <c r="CZ130" s="378"/>
      <c r="DA130" s="378"/>
      <c r="DB130" s="378"/>
      <c r="DC130" s="378"/>
      <c r="DD130" s="378"/>
    </row>
    <row r="131" spans="1:262" s="270" customFormat="1" ht="28.5" x14ac:dyDescent="0.2">
      <c r="A131" s="321" t="s">
        <v>6665</v>
      </c>
      <c r="B131" s="461" t="s">
        <v>579</v>
      </c>
      <c r="C131" s="461" t="s">
        <v>75</v>
      </c>
      <c r="D131" s="461"/>
      <c r="E131" s="461" t="s">
        <v>1032</v>
      </c>
      <c r="F131" s="319" t="s">
        <v>7301</v>
      </c>
      <c r="G131" s="319" t="s">
        <v>7379</v>
      </c>
      <c r="H131" s="379" t="s">
        <v>8377</v>
      </c>
      <c r="I131" s="325" t="s">
        <v>5884</v>
      </c>
      <c r="J131" s="461" t="s">
        <v>8381</v>
      </c>
      <c r="K131" s="461" t="s">
        <v>8356</v>
      </c>
      <c r="L131" s="108" t="s">
        <v>6943</v>
      </c>
      <c r="M131" s="461" t="s">
        <v>6944</v>
      </c>
      <c r="N131" s="325" t="s">
        <v>6945</v>
      </c>
      <c r="O131" s="258">
        <v>39916</v>
      </c>
      <c r="P131" s="463">
        <v>41365</v>
      </c>
      <c r="Q131" s="463">
        <v>41729</v>
      </c>
      <c r="R131" s="463">
        <v>41729</v>
      </c>
      <c r="S131" s="391"/>
      <c r="T131" s="291">
        <f t="shared" ca="1" si="7"/>
        <v>42277</v>
      </c>
      <c r="U131" s="286">
        <f t="shared" ca="1" si="8"/>
        <v>-540</v>
      </c>
      <c r="V131" s="328"/>
      <c r="W131" s="379">
        <v>5000</v>
      </c>
      <c r="X131" s="464"/>
      <c r="Y131" s="342">
        <v>16400</v>
      </c>
      <c r="Z131" s="184" t="s">
        <v>3879</v>
      </c>
      <c r="AA131" s="461"/>
      <c r="AB131" s="441"/>
      <c r="AC131" s="461"/>
      <c r="AD131" s="461"/>
      <c r="AE131" s="384"/>
    </row>
    <row r="132" spans="1:262" s="270" customFormat="1" ht="28.5" x14ac:dyDescent="0.2">
      <c r="A132" s="321" t="s">
        <v>6665</v>
      </c>
      <c r="B132" s="461" t="s">
        <v>579</v>
      </c>
      <c r="C132" s="461" t="s">
        <v>75</v>
      </c>
      <c r="D132" s="321"/>
      <c r="E132" s="461" t="s">
        <v>1032</v>
      </c>
      <c r="F132" s="319" t="s">
        <v>7301</v>
      </c>
      <c r="G132" s="319" t="s">
        <v>7379</v>
      </c>
      <c r="H132" s="379" t="s">
        <v>8377</v>
      </c>
      <c r="I132" s="321" t="s">
        <v>5884</v>
      </c>
      <c r="J132" s="461" t="s">
        <v>8381</v>
      </c>
      <c r="K132" s="461" t="s">
        <v>8356</v>
      </c>
      <c r="L132" s="461" t="s">
        <v>6987</v>
      </c>
      <c r="M132" s="461" t="s">
        <v>6944</v>
      </c>
      <c r="N132" s="321" t="s">
        <v>6948</v>
      </c>
      <c r="O132" s="258">
        <v>40362</v>
      </c>
      <c r="P132" s="463">
        <v>41518</v>
      </c>
      <c r="Q132" s="463">
        <v>41729</v>
      </c>
      <c r="R132" s="463">
        <v>41729</v>
      </c>
      <c r="S132" s="391"/>
      <c r="T132" s="291">
        <f t="shared" ca="1" si="7"/>
        <v>42277</v>
      </c>
      <c r="U132" s="381">
        <f t="shared" ca="1" si="8"/>
        <v>-540</v>
      </c>
      <c r="V132" s="464"/>
      <c r="W132" s="379">
        <v>3400</v>
      </c>
      <c r="X132" s="464"/>
      <c r="Y132" s="342">
        <v>21000</v>
      </c>
      <c r="Z132" s="184" t="s">
        <v>3879</v>
      </c>
      <c r="AA132" s="461"/>
      <c r="AB132" s="441"/>
      <c r="AC132" s="461"/>
      <c r="AD132" s="461"/>
      <c r="AE132" s="384"/>
    </row>
    <row r="133" spans="1:262" s="270" customFormat="1" ht="28.5" x14ac:dyDescent="0.2">
      <c r="A133" s="314"/>
      <c r="B133" s="325" t="s">
        <v>579</v>
      </c>
      <c r="C133" s="319" t="s">
        <v>75</v>
      </c>
      <c r="D133" s="321"/>
      <c r="E133" s="319" t="s">
        <v>6849</v>
      </c>
      <c r="F133" s="379" t="s">
        <v>7856</v>
      </c>
      <c r="G133" s="319" t="s">
        <v>6849</v>
      </c>
      <c r="H133" s="379" t="s">
        <v>7820</v>
      </c>
      <c r="I133" s="461" t="s">
        <v>6851</v>
      </c>
      <c r="J133" s="461" t="s">
        <v>6934</v>
      </c>
      <c r="K133" s="461" t="s">
        <v>6934</v>
      </c>
      <c r="L133" s="108" t="s">
        <v>6729</v>
      </c>
      <c r="M133" s="331" t="s">
        <v>6778</v>
      </c>
      <c r="N133" s="314" t="s">
        <v>6810</v>
      </c>
      <c r="O133" s="258">
        <v>41327</v>
      </c>
      <c r="P133" s="168">
        <v>41365</v>
      </c>
      <c r="Q133" s="168">
        <v>41729</v>
      </c>
      <c r="R133" s="168">
        <v>42094</v>
      </c>
      <c r="S133" s="325"/>
      <c r="T133" s="291">
        <f t="shared" ca="1" si="7"/>
        <v>42277</v>
      </c>
      <c r="U133" s="286">
        <f t="shared" ca="1" si="8"/>
        <v>-540</v>
      </c>
      <c r="V133" s="328">
        <v>21766</v>
      </c>
      <c r="W133" s="325"/>
      <c r="X133" s="325"/>
      <c r="Y133" s="342"/>
      <c r="Z133" s="325" t="s">
        <v>3879</v>
      </c>
      <c r="AA133" s="325"/>
      <c r="AB133" s="325"/>
      <c r="AC133" s="379"/>
      <c r="AD133" s="274" t="s">
        <v>7419</v>
      </c>
    </row>
    <row r="134" spans="1:262" s="270" customFormat="1" ht="42.75" x14ac:dyDescent="0.2">
      <c r="A134" s="461"/>
      <c r="B134" s="461" t="s">
        <v>4728</v>
      </c>
      <c r="C134" s="408" t="s">
        <v>75</v>
      </c>
      <c r="D134" s="461"/>
      <c r="E134" s="379" t="s">
        <v>2485</v>
      </c>
      <c r="F134" s="461" t="s">
        <v>7553</v>
      </c>
      <c r="G134" s="313" t="s">
        <v>7286</v>
      </c>
      <c r="H134" s="379" t="s">
        <v>8378</v>
      </c>
      <c r="I134" s="321" t="s">
        <v>7299</v>
      </c>
      <c r="J134" s="461" t="s">
        <v>3073</v>
      </c>
      <c r="K134" s="461" t="s">
        <v>8369</v>
      </c>
      <c r="L134" s="108" t="s">
        <v>8384</v>
      </c>
      <c r="M134" s="461" t="s">
        <v>6599</v>
      </c>
      <c r="N134" s="314" t="s">
        <v>6612</v>
      </c>
      <c r="O134" s="258">
        <v>40479</v>
      </c>
      <c r="P134" s="380">
        <v>41122</v>
      </c>
      <c r="Q134" s="380">
        <v>41851</v>
      </c>
      <c r="R134" s="463">
        <v>42582</v>
      </c>
      <c r="S134" s="463"/>
      <c r="T134" s="291">
        <f t="shared" ca="1" si="7"/>
        <v>42277</v>
      </c>
      <c r="U134" s="286">
        <f t="shared" ca="1" si="8"/>
        <v>-420</v>
      </c>
      <c r="V134" s="464">
        <v>20000</v>
      </c>
      <c r="W134" s="428">
        <v>80000</v>
      </c>
      <c r="X134" s="266"/>
      <c r="Y134" s="342">
        <v>279</v>
      </c>
      <c r="Z134" s="464" t="s">
        <v>3879</v>
      </c>
      <c r="AA134" s="408" t="s">
        <v>6613</v>
      </c>
      <c r="AB134" s="267">
        <v>3.24</v>
      </c>
      <c r="AC134" s="379" t="s">
        <v>3204</v>
      </c>
      <c r="AD134" s="267"/>
    </row>
    <row r="135" spans="1:262" s="142" customFormat="1" ht="42.75" x14ac:dyDescent="0.2">
      <c r="A135" s="424"/>
      <c r="B135" s="424" t="s">
        <v>2772</v>
      </c>
      <c r="C135" s="424" t="s">
        <v>75</v>
      </c>
      <c r="D135" s="424"/>
      <c r="E135" s="379" t="s">
        <v>5819</v>
      </c>
      <c r="F135" s="379" t="s">
        <v>7381</v>
      </c>
      <c r="G135" s="379" t="s">
        <v>7289</v>
      </c>
      <c r="H135" s="379" t="s">
        <v>8376</v>
      </c>
      <c r="I135" s="461" t="s">
        <v>968</v>
      </c>
      <c r="J135" s="461" t="s">
        <v>8361</v>
      </c>
      <c r="K135" s="461" t="s">
        <v>8371</v>
      </c>
      <c r="L135" s="277" t="s">
        <v>5948</v>
      </c>
      <c r="M135" s="424" t="s">
        <v>7257</v>
      </c>
      <c r="N135" s="424" t="s">
        <v>6178</v>
      </c>
      <c r="O135" s="484">
        <v>9727</v>
      </c>
      <c r="P135" s="484">
        <v>40045</v>
      </c>
      <c r="Q135" s="484">
        <v>41912</v>
      </c>
      <c r="R135" s="447">
        <f>Q135</f>
        <v>41912</v>
      </c>
      <c r="S135" s="447"/>
      <c r="T135" s="399">
        <f t="shared" ca="1" si="7"/>
        <v>42277</v>
      </c>
      <c r="U135" s="381">
        <f t="shared" ca="1" si="8"/>
        <v>-360</v>
      </c>
      <c r="V135" s="485">
        <v>4853</v>
      </c>
      <c r="W135" s="485">
        <v>4853</v>
      </c>
      <c r="X135" s="485"/>
      <c r="Y135" s="471"/>
      <c r="Z135" s="449" t="s">
        <v>3879</v>
      </c>
      <c r="AA135" s="454" t="s">
        <v>841</v>
      </c>
      <c r="AB135" s="454">
        <v>6.6</v>
      </c>
      <c r="AC135" s="379"/>
      <c r="AD135" s="396" t="s">
        <v>7548</v>
      </c>
      <c r="AF135" s="384"/>
      <c r="AG135" s="384"/>
      <c r="AH135" s="384"/>
      <c r="AI135" s="384"/>
      <c r="AJ135" s="384"/>
      <c r="AK135" s="384"/>
      <c r="AL135" s="384"/>
      <c r="AM135" s="384"/>
      <c r="AN135" s="384"/>
      <c r="AO135" s="384"/>
      <c r="AP135" s="384"/>
      <c r="AQ135" s="384"/>
      <c r="AR135" s="384"/>
      <c r="AS135" s="384"/>
      <c r="AT135" s="384"/>
      <c r="AU135" s="384"/>
      <c r="AV135" s="384"/>
      <c r="AW135" s="384"/>
      <c r="AX135" s="384"/>
      <c r="AY135" s="384"/>
      <c r="AZ135" s="384"/>
      <c r="BA135" s="384"/>
      <c r="BB135" s="384"/>
      <c r="BC135" s="384"/>
      <c r="BD135" s="384"/>
      <c r="BE135" s="384"/>
      <c r="BF135" s="384"/>
      <c r="BG135" s="384"/>
      <c r="BH135" s="384"/>
      <c r="BI135" s="384"/>
      <c r="BJ135" s="384"/>
      <c r="BK135" s="384"/>
      <c r="BL135" s="384"/>
      <c r="BM135" s="384"/>
      <c r="BN135" s="384"/>
      <c r="BO135" s="384"/>
      <c r="BP135" s="384"/>
      <c r="BQ135" s="384"/>
      <c r="BR135" s="384"/>
      <c r="BS135" s="384"/>
      <c r="BT135" s="384"/>
      <c r="BU135" s="384"/>
      <c r="BV135" s="384"/>
      <c r="BW135" s="384"/>
      <c r="BX135" s="384"/>
      <c r="BY135" s="384"/>
      <c r="BZ135" s="384"/>
      <c r="CA135" s="384"/>
      <c r="CB135" s="384"/>
      <c r="CC135" s="384"/>
      <c r="CD135" s="384"/>
      <c r="CE135" s="384"/>
      <c r="CF135" s="384"/>
      <c r="CG135" s="384"/>
      <c r="CH135" s="384"/>
      <c r="CI135" s="384"/>
      <c r="CJ135" s="384"/>
      <c r="CK135" s="384"/>
      <c r="CL135" s="384"/>
      <c r="CM135" s="384"/>
      <c r="CN135" s="384"/>
      <c r="CO135" s="384"/>
      <c r="CP135" s="384"/>
      <c r="CQ135" s="384"/>
      <c r="CR135" s="384"/>
      <c r="CS135" s="384"/>
      <c r="CT135" s="384"/>
      <c r="CU135" s="384"/>
      <c r="CV135" s="384"/>
      <c r="CW135" s="384"/>
      <c r="CX135" s="384"/>
      <c r="CY135" s="384"/>
      <c r="CZ135" s="384"/>
      <c r="DA135" s="384"/>
      <c r="DB135" s="384"/>
      <c r="DC135" s="384"/>
      <c r="DD135" s="384"/>
      <c r="DE135" s="384"/>
      <c r="DF135" s="384"/>
      <c r="DG135" s="384"/>
      <c r="DH135" s="384"/>
      <c r="DI135" s="384"/>
      <c r="DJ135" s="384"/>
      <c r="DK135" s="384"/>
      <c r="DL135" s="384"/>
      <c r="DM135" s="384"/>
      <c r="DN135" s="384"/>
      <c r="DO135" s="384"/>
      <c r="DP135" s="384"/>
      <c r="DQ135" s="384"/>
      <c r="DR135" s="384"/>
      <c r="DS135" s="384"/>
      <c r="DT135" s="384"/>
      <c r="DU135" s="384"/>
      <c r="DV135" s="384"/>
      <c r="DW135" s="384"/>
      <c r="DX135" s="384"/>
      <c r="DY135" s="384"/>
      <c r="DZ135" s="384"/>
      <c r="EA135" s="384"/>
      <c r="EB135" s="384"/>
      <c r="EC135" s="384"/>
      <c r="ED135" s="384"/>
      <c r="EE135" s="384"/>
      <c r="EF135" s="384"/>
      <c r="EG135" s="384"/>
      <c r="EH135" s="384"/>
      <c r="EI135" s="384"/>
      <c r="EJ135" s="384"/>
      <c r="EK135" s="384"/>
      <c r="EL135" s="384"/>
      <c r="EM135" s="384"/>
      <c r="EN135" s="384"/>
      <c r="EO135" s="384"/>
      <c r="EP135" s="384"/>
      <c r="EQ135" s="384"/>
      <c r="ER135" s="384"/>
      <c r="ES135" s="384"/>
      <c r="ET135" s="384"/>
      <c r="EU135" s="384"/>
      <c r="EV135" s="384"/>
      <c r="EW135" s="384"/>
      <c r="EX135" s="384"/>
      <c r="EY135" s="384"/>
      <c r="EZ135" s="384"/>
      <c r="FA135" s="384"/>
      <c r="FB135" s="384"/>
      <c r="FC135" s="384"/>
      <c r="FD135" s="384"/>
      <c r="FE135" s="384"/>
      <c r="FF135" s="384"/>
      <c r="FG135" s="384"/>
      <c r="FH135" s="384"/>
      <c r="FI135" s="384"/>
      <c r="FJ135" s="384"/>
      <c r="FK135" s="384"/>
      <c r="FL135" s="384"/>
      <c r="FM135" s="384"/>
      <c r="FN135" s="384"/>
      <c r="FO135" s="384"/>
      <c r="FP135" s="384"/>
      <c r="FQ135" s="384"/>
      <c r="FR135" s="384"/>
      <c r="FS135" s="384"/>
      <c r="FT135" s="384"/>
      <c r="FU135" s="384"/>
      <c r="FV135" s="384"/>
      <c r="FW135" s="384"/>
      <c r="FX135" s="384"/>
      <c r="FY135" s="384"/>
      <c r="FZ135" s="384"/>
      <c r="GA135" s="384"/>
      <c r="GB135" s="384"/>
      <c r="GC135" s="384"/>
      <c r="GD135" s="384"/>
      <c r="GE135" s="384"/>
      <c r="GF135" s="384"/>
      <c r="GG135" s="384"/>
      <c r="GH135" s="384"/>
      <c r="GI135" s="384"/>
      <c r="GJ135" s="384"/>
      <c r="GK135" s="384"/>
      <c r="GL135" s="384"/>
      <c r="GM135" s="384"/>
      <c r="GN135" s="384"/>
      <c r="GO135" s="384"/>
      <c r="GP135" s="384"/>
      <c r="GQ135" s="384"/>
      <c r="GR135" s="384"/>
      <c r="GS135" s="384"/>
      <c r="GT135" s="384"/>
      <c r="GU135" s="384"/>
      <c r="GV135" s="384"/>
      <c r="GW135" s="384"/>
      <c r="GX135" s="384"/>
      <c r="GY135" s="384"/>
      <c r="GZ135" s="384"/>
      <c r="HA135" s="384"/>
      <c r="HB135" s="384"/>
      <c r="HC135" s="384"/>
      <c r="HD135" s="384"/>
      <c r="HE135" s="384"/>
      <c r="HF135" s="384"/>
      <c r="HG135" s="384"/>
      <c r="HH135" s="384"/>
      <c r="HI135" s="384"/>
      <c r="HJ135" s="384"/>
      <c r="HK135" s="384"/>
      <c r="HL135" s="384"/>
      <c r="HM135" s="384"/>
      <c r="HN135" s="384"/>
      <c r="HO135" s="384"/>
      <c r="HP135" s="384"/>
      <c r="HQ135" s="384"/>
      <c r="HR135" s="384"/>
      <c r="HS135" s="384"/>
      <c r="HT135" s="384"/>
      <c r="HU135" s="384"/>
      <c r="HV135" s="384"/>
      <c r="HW135" s="384"/>
      <c r="HX135" s="384"/>
      <c r="HY135" s="384"/>
      <c r="HZ135" s="384"/>
      <c r="IA135" s="384"/>
      <c r="IB135" s="384"/>
      <c r="IC135" s="384"/>
      <c r="ID135" s="384"/>
      <c r="IE135" s="384"/>
      <c r="IF135" s="384"/>
      <c r="IG135" s="384"/>
      <c r="IH135" s="384"/>
      <c r="II135" s="384"/>
      <c r="IJ135" s="384"/>
      <c r="IK135" s="384"/>
      <c r="IL135" s="384"/>
      <c r="IM135" s="384"/>
      <c r="IN135" s="384"/>
      <c r="IO135" s="384"/>
      <c r="IP135" s="384"/>
      <c r="IQ135" s="384"/>
      <c r="IR135" s="384"/>
      <c r="IS135" s="384"/>
      <c r="IT135" s="384"/>
      <c r="IU135" s="384"/>
      <c r="IV135" s="384"/>
      <c r="IW135" s="384"/>
      <c r="IX135" s="384"/>
      <c r="IY135" s="384"/>
      <c r="IZ135" s="384"/>
      <c r="JA135" s="384"/>
      <c r="JB135" s="384"/>
    </row>
    <row r="136" spans="1:262" s="384" customFormat="1" ht="28.5" x14ac:dyDescent="0.2">
      <c r="A136" s="461" t="s">
        <v>6665</v>
      </c>
      <c r="B136" s="379" t="s">
        <v>1989</v>
      </c>
      <c r="C136" s="379" t="s">
        <v>4790</v>
      </c>
      <c r="D136" s="379" t="s">
        <v>240</v>
      </c>
      <c r="E136" s="379" t="s">
        <v>6169</v>
      </c>
      <c r="F136" s="461" t="str">
        <f>E136</f>
        <v>Sharon Powell</v>
      </c>
      <c r="G136" s="379"/>
      <c r="H136" s="379" t="s">
        <v>8376</v>
      </c>
      <c r="I136" s="379" t="s">
        <v>977</v>
      </c>
      <c r="J136" s="461" t="s">
        <v>5864</v>
      </c>
      <c r="K136" s="461" t="s">
        <v>8338</v>
      </c>
      <c r="L136" s="108" t="s">
        <v>3501</v>
      </c>
      <c r="M136" s="379" t="s">
        <v>2723</v>
      </c>
      <c r="N136" s="461" t="s">
        <v>5840</v>
      </c>
      <c r="O136" s="258">
        <v>68487</v>
      </c>
      <c r="P136" s="380">
        <v>40848</v>
      </c>
      <c r="Q136" s="380">
        <v>41943</v>
      </c>
      <c r="R136" s="380">
        <v>41943</v>
      </c>
      <c r="S136" s="381">
        <v>3</v>
      </c>
      <c r="T136" s="399">
        <f t="shared" ca="1" si="7"/>
        <v>42277</v>
      </c>
      <c r="U136" s="381">
        <f t="shared" ca="1" si="8"/>
        <v>-330</v>
      </c>
      <c r="V136" s="464"/>
      <c r="W136" s="462"/>
      <c r="X136" s="462"/>
      <c r="Y136" s="471">
        <v>151.05000000000001</v>
      </c>
      <c r="Z136" s="379" t="s">
        <v>3878</v>
      </c>
      <c r="AA136" s="379" t="s">
        <v>840</v>
      </c>
      <c r="AB136" s="379" t="s">
        <v>7371</v>
      </c>
      <c r="AC136" s="379">
        <v>230</v>
      </c>
      <c r="AD136" s="441" t="s">
        <v>7373</v>
      </c>
      <c r="AE136" s="461" t="s">
        <v>3502</v>
      </c>
    </row>
    <row r="137" spans="1:262" s="384" customFormat="1" ht="42.75" x14ac:dyDescent="0.2">
      <c r="A137" s="424"/>
      <c r="B137" s="424" t="s">
        <v>2772</v>
      </c>
      <c r="C137" s="424" t="s">
        <v>75</v>
      </c>
      <c r="D137" s="424"/>
      <c r="E137" s="379" t="s">
        <v>5819</v>
      </c>
      <c r="F137" s="379" t="s">
        <v>7381</v>
      </c>
      <c r="G137" s="379" t="s">
        <v>7289</v>
      </c>
      <c r="H137" s="379" t="s">
        <v>8376</v>
      </c>
      <c r="I137" s="441" t="s">
        <v>968</v>
      </c>
      <c r="J137" s="461" t="s">
        <v>8361</v>
      </c>
      <c r="K137" s="461" t="s">
        <v>8371</v>
      </c>
      <c r="L137" s="277" t="s">
        <v>5949</v>
      </c>
      <c r="M137" s="424" t="s">
        <v>7258</v>
      </c>
      <c r="N137" s="424" t="s">
        <v>6178</v>
      </c>
      <c r="O137" s="258">
        <v>9727</v>
      </c>
      <c r="P137" s="486">
        <v>40049</v>
      </c>
      <c r="Q137" s="484">
        <v>41943</v>
      </c>
      <c r="R137" s="447">
        <f>Q137</f>
        <v>41943</v>
      </c>
      <c r="S137" s="447"/>
      <c r="T137" s="399">
        <f t="shared" ca="1" si="7"/>
        <v>42277</v>
      </c>
      <c r="U137" s="381">
        <f t="shared" ca="1" si="8"/>
        <v>-330</v>
      </c>
      <c r="V137" s="485">
        <v>12667</v>
      </c>
      <c r="W137" s="485">
        <v>12667</v>
      </c>
      <c r="X137" s="485"/>
      <c r="Y137" s="471"/>
      <c r="Z137" s="449" t="s">
        <v>3879</v>
      </c>
      <c r="AA137" s="454" t="s">
        <v>841</v>
      </c>
      <c r="AB137" s="454">
        <v>6.6</v>
      </c>
      <c r="AC137" s="379"/>
      <c r="AD137" s="396" t="s">
        <v>7548</v>
      </c>
    </row>
    <row r="138" spans="1:262" s="384" customFormat="1" ht="42.75" x14ac:dyDescent="0.2">
      <c r="A138" s="424"/>
      <c r="B138" s="424" t="s">
        <v>2772</v>
      </c>
      <c r="C138" s="424" t="s">
        <v>75</v>
      </c>
      <c r="D138" s="424"/>
      <c r="E138" s="379" t="s">
        <v>5819</v>
      </c>
      <c r="F138" s="379" t="s">
        <v>7381</v>
      </c>
      <c r="G138" s="379" t="s">
        <v>7289</v>
      </c>
      <c r="H138" s="379" t="s">
        <v>8376</v>
      </c>
      <c r="I138" s="461" t="s">
        <v>968</v>
      </c>
      <c r="J138" s="461" t="s">
        <v>8361</v>
      </c>
      <c r="K138" s="461" t="s">
        <v>8371</v>
      </c>
      <c r="L138" s="277" t="s">
        <v>5951</v>
      </c>
      <c r="M138" s="424" t="s">
        <v>7260</v>
      </c>
      <c r="N138" s="424" t="s">
        <v>6178</v>
      </c>
      <c r="O138" s="258">
        <v>9727</v>
      </c>
      <c r="P138" s="484">
        <v>40075</v>
      </c>
      <c r="Q138" s="484">
        <v>41943</v>
      </c>
      <c r="R138" s="447">
        <f>Q138</f>
        <v>41943</v>
      </c>
      <c r="S138" s="447"/>
      <c r="T138" s="399">
        <f t="shared" ca="1" si="7"/>
        <v>42277</v>
      </c>
      <c r="U138" s="381">
        <f t="shared" ca="1" si="8"/>
        <v>-330</v>
      </c>
      <c r="V138" s="485">
        <v>2441</v>
      </c>
      <c r="W138" s="485">
        <v>2441</v>
      </c>
      <c r="X138" s="485"/>
      <c r="Y138" s="471"/>
      <c r="Z138" s="449" t="s">
        <v>3879</v>
      </c>
      <c r="AA138" s="454" t="s">
        <v>841</v>
      </c>
      <c r="AB138" s="487">
        <v>6.6</v>
      </c>
      <c r="AC138" s="379"/>
      <c r="AD138" s="396" t="s">
        <v>7548</v>
      </c>
    </row>
    <row r="139" spans="1:262" s="384" customFormat="1" ht="28.5" x14ac:dyDescent="0.2">
      <c r="A139" s="461"/>
      <c r="B139" s="461" t="s">
        <v>579</v>
      </c>
      <c r="C139" s="379" t="s">
        <v>75</v>
      </c>
      <c r="D139" s="461"/>
      <c r="E139" s="379" t="s">
        <v>6849</v>
      </c>
      <c r="F139" s="379" t="s">
        <v>7856</v>
      </c>
      <c r="G139" s="379" t="s">
        <v>6849</v>
      </c>
      <c r="H139" s="379" t="s">
        <v>7820</v>
      </c>
      <c r="I139" s="461" t="s">
        <v>6934</v>
      </c>
      <c r="J139" s="461" t="s">
        <v>6934</v>
      </c>
      <c r="K139" s="461" t="s">
        <v>6934</v>
      </c>
      <c r="L139" s="108" t="s">
        <v>6698</v>
      </c>
      <c r="M139" s="411" t="s">
        <v>6754</v>
      </c>
      <c r="N139" s="461" t="s">
        <v>6800</v>
      </c>
      <c r="O139" s="258">
        <v>40937</v>
      </c>
      <c r="P139" s="411">
        <v>41365</v>
      </c>
      <c r="Q139" s="411">
        <v>41729</v>
      </c>
      <c r="R139" s="411"/>
      <c r="S139" s="461"/>
      <c r="T139" s="399">
        <v>41948</v>
      </c>
      <c r="U139" s="381">
        <v>-214</v>
      </c>
      <c r="V139" s="464">
        <v>6000</v>
      </c>
      <c r="W139" s="461"/>
      <c r="X139" s="461"/>
      <c r="Y139" s="471">
        <v>112.5</v>
      </c>
      <c r="Z139" s="461" t="s">
        <v>3879</v>
      </c>
      <c r="AA139" s="461"/>
      <c r="AB139" s="461"/>
      <c r="AC139" s="379" t="s">
        <v>3204</v>
      </c>
      <c r="AD139" s="461" t="s">
        <v>7368</v>
      </c>
    </row>
    <row r="140" spans="1:262" s="384" customFormat="1" ht="28.5" x14ac:dyDescent="0.2">
      <c r="A140" s="461"/>
      <c r="B140" s="461" t="s">
        <v>579</v>
      </c>
      <c r="C140" s="379" t="s">
        <v>75</v>
      </c>
      <c r="D140" s="461"/>
      <c r="E140" s="379" t="s">
        <v>6849</v>
      </c>
      <c r="F140" s="379" t="s">
        <v>7856</v>
      </c>
      <c r="G140" s="379" t="s">
        <v>6849</v>
      </c>
      <c r="H140" s="379" t="s">
        <v>7820</v>
      </c>
      <c r="I140" s="461" t="s">
        <v>6934</v>
      </c>
      <c r="J140" s="461" t="s">
        <v>6934</v>
      </c>
      <c r="K140" s="461" t="s">
        <v>6934</v>
      </c>
      <c r="L140" s="108" t="s">
        <v>6703</v>
      </c>
      <c r="M140" s="411" t="s">
        <v>6758</v>
      </c>
      <c r="N140" s="411" t="s">
        <v>7345</v>
      </c>
      <c r="O140" s="258">
        <v>40940</v>
      </c>
      <c r="P140" s="411">
        <v>41365</v>
      </c>
      <c r="Q140" s="411">
        <v>41729</v>
      </c>
      <c r="R140" s="411"/>
      <c r="S140" s="461"/>
      <c r="T140" s="399">
        <v>41948</v>
      </c>
      <c r="U140" s="381">
        <v>-214</v>
      </c>
      <c r="V140" s="464">
        <v>40000</v>
      </c>
      <c r="W140" s="461"/>
      <c r="X140" s="461"/>
      <c r="Y140" s="470" t="s">
        <v>3204</v>
      </c>
      <c r="Z140" s="461" t="s">
        <v>3879</v>
      </c>
      <c r="AA140" s="461"/>
      <c r="AB140" s="461"/>
      <c r="AC140" s="379">
        <v>37350</v>
      </c>
      <c r="AD140" s="461"/>
    </row>
    <row r="141" spans="1:262" s="384" customFormat="1" ht="28.5" x14ac:dyDescent="0.2">
      <c r="A141" s="461"/>
      <c r="B141" s="461" t="s">
        <v>579</v>
      </c>
      <c r="C141" s="379" t="s">
        <v>75</v>
      </c>
      <c r="D141" s="461"/>
      <c r="E141" s="379" t="s">
        <v>6849</v>
      </c>
      <c r="F141" s="379" t="s">
        <v>7856</v>
      </c>
      <c r="G141" s="379" t="s">
        <v>6849</v>
      </c>
      <c r="H141" s="379" t="s">
        <v>7820</v>
      </c>
      <c r="I141" s="461" t="s">
        <v>6934</v>
      </c>
      <c r="J141" s="461" t="s">
        <v>6934</v>
      </c>
      <c r="K141" s="461" t="s">
        <v>6934</v>
      </c>
      <c r="L141" s="108" t="s">
        <v>6710</v>
      </c>
      <c r="M141" s="411" t="s">
        <v>6765</v>
      </c>
      <c r="N141" s="461" t="s">
        <v>6812</v>
      </c>
      <c r="O141" s="258">
        <v>40951</v>
      </c>
      <c r="P141" s="411">
        <v>41365</v>
      </c>
      <c r="Q141" s="411">
        <v>41729</v>
      </c>
      <c r="R141" s="411"/>
      <c r="S141" s="461"/>
      <c r="T141" s="399">
        <v>41948</v>
      </c>
      <c r="U141" s="381">
        <v>-214</v>
      </c>
      <c r="V141" s="464">
        <v>10000</v>
      </c>
      <c r="W141" s="461"/>
      <c r="X141" s="461"/>
      <c r="Y141" s="470" t="s">
        <v>3204</v>
      </c>
      <c r="Z141" s="461" t="s">
        <v>3879</v>
      </c>
      <c r="AA141" s="461"/>
      <c r="AB141" s="461"/>
      <c r="AC141" s="379" t="s">
        <v>3204</v>
      </c>
      <c r="AD141" s="461"/>
    </row>
    <row r="142" spans="1:262" s="384" customFormat="1" ht="30" x14ac:dyDescent="0.2">
      <c r="A142" s="461"/>
      <c r="B142" s="461" t="s">
        <v>579</v>
      </c>
      <c r="C142" s="379" t="s">
        <v>75</v>
      </c>
      <c r="D142" s="461"/>
      <c r="E142" s="379" t="s">
        <v>7317</v>
      </c>
      <c r="F142" s="379" t="s">
        <v>7317</v>
      </c>
      <c r="G142" s="379" t="s">
        <v>7289</v>
      </c>
      <c r="H142" s="379" t="s">
        <v>7316</v>
      </c>
      <c r="I142" s="461" t="s">
        <v>7316</v>
      </c>
      <c r="J142" s="461" t="s">
        <v>7316</v>
      </c>
      <c r="K142" s="461" t="s">
        <v>7316</v>
      </c>
      <c r="L142" s="322" t="s">
        <v>6712</v>
      </c>
      <c r="M142" s="411" t="s">
        <v>6767</v>
      </c>
      <c r="N142" s="461" t="s">
        <v>6814</v>
      </c>
      <c r="O142" s="258">
        <v>40957</v>
      </c>
      <c r="P142" s="411">
        <v>41365</v>
      </c>
      <c r="Q142" s="411">
        <v>41729</v>
      </c>
      <c r="R142" s="411"/>
      <c r="S142" s="461"/>
      <c r="T142" s="399">
        <v>41948</v>
      </c>
      <c r="U142" s="381">
        <v>-214</v>
      </c>
      <c r="V142" s="464">
        <v>6000</v>
      </c>
      <c r="W142" s="461"/>
      <c r="X142" s="461"/>
      <c r="Y142" s="471"/>
      <c r="Z142" s="461" t="s">
        <v>3879</v>
      </c>
      <c r="AA142" s="461"/>
      <c r="AB142" s="461"/>
      <c r="AC142" s="379"/>
      <c r="AD142" s="396" t="s">
        <v>7418</v>
      </c>
    </row>
    <row r="143" spans="1:262" s="384" customFormat="1" ht="30" x14ac:dyDescent="0.2">
      <c r="A143" s="461"/>
      <c r="B143" s="461" t="s">
        <v>579</v>
      </c>
      <c r="C143" s="379" t="s">
        <v>75</v>
      </c>
      <c r="D143" s="461"/>
      <c r="E143" s="379" t="s">
        <v>6849</v>
      </c>
      <c r="F143" s="379" t="s">
        <v>7856</v>
      </c>
      <c r="G143" s="379" t="s">
        <v>6849</v>
      </c>
      <c r="H143" s="379" t="s">
        <v>7820</v>
      </c>
      <c r="I143" s="461" t="s">
        <v>6934</v>
      </c>
      <c r="J143" s="461" t="s">
        <v>6934</v>
      </c>
      <c r="K143" s="461" t="s">
        <v>6934</v>
      </c>
      <c r="L143" s="108" t="s">
        <v>6701</v>
      </c>
      <c r="M143" s="411" t="s">
        <v>6756</v>
      </c>
      <c r="N143" s="461" t="s">
        <v>6803</v>
      </c>
      <c r="O143" s="258">
        <v>40960</v>
      </c>
      <c r="P143" s="411">
        <v>41365</v>
      </c>
      <c r="Q143" s="411">
        <v>41729</v>
      </c>
      <c r="R143" s="411"/>
      <c r="S143" s="461"/>
      <c r="T143" s="399">
        <v>41948</v>
      </c>
      <c r="U143" s="381">
        <v>-214</v>
      </c>
      <c r="V143" s="464">
        <v>10000</v>
      </c>
      <c r="W143" s="461"/>
      <c r="X143" s="461"/>
      <c r="Y143" s="470" t="s">
        <v>3204</v>
      </c>
      <c r="Z143" s="461" t="s">
        <v>3879</v>
      </c>
      <c r="AA143" s="461"/>
      <c r="AB143" s="461"/>
      <c r="AC143" s="379" t="s">
        <v>3204</v>
      </c>
      <c r="AD143" s="461"/>
    </row>
    <row r="144" spans="1:262" s="384" customFormat="1" ht="28.5" x14ac:dyDescent="0.2">
      <c r="A144" s="461"/>
      <c r="B144" s="461" t="s">
        <v>579</v>
      </c>
      <c r="C144" s="379" t="s">
        <v>75</v>
      </c>
      <c r="D144" s="461"/>
      <c r="E144" s="379" t="s">
        <v>6849</v>
      </c>
      <c r="F144" s="379" t="s">
        <v>7856</v>
      </c>
      <c r="G144" s="379" t="s">
        <v>6849</v>
      </c>
      <c r="H144" s="379" t="s">
        <v>7820</v>
      </c>
      <c r="I144" s="461" t="s">
        <v>6934</v>
      </c>
      <c r="J144" s="461" t="s">
        <v>6934</v>
      </c>
      <c r="K144" s="461" t="s">
        <v>6934</v>
      </c>
      <c r="L144" s="108" t="s">
        <v>6702</v>
      </c>
      <c r="M144" s="411" t="s">
        <v>6757</v>
      </c>
      <c r="N144" s="461" t="s">
        <v>6804</v>
      </c>
      <c r="O144" s="258">
        <v>40961</v>
      </c>
      <c r="P144" s="411">
        <v>41365</v>
      </c>
      <c r="Q144" s="411">
        <v>41729</v>
      </c>
      <c r="R144" s="411"/>
      <c r="S144" s="461"/>
      <c r="T144" s="399">
        <v>41948</v>
      </c>
      <c r="U144" s="381">
        <v>-214</v>
      </c>
      <c r="V144" s="464">
        <v>10000</v>
      </c>
      <c r="W144" s="461"/>
      <c r="X144" s="461"/>
      <c r="Y144" s="470" t="s">
        <v>3204</v>
      </c>
      <c r="Z144" s="461" t="s">
        <v>3879</v>
      </c>
      <c r="AA144" s="461"/>
      <c r="AB144" s="461"/>
      <c r="AC144" s="379" t="s">
        <v>3204</v>
      </c>
      <c r="AD144" s="461"/>
    </row>
    <row r="145" spans="1:114" s="384" customFormat="1" ht="28.5" x14ac:dyDescent="0.2">
      <c r="A145" s="461"/>
      <c r="B145" s="461" t="s">
        <v>579</v>
      </c>
      <c r="C145" s="379" t="s">
        <v>75</v>
      </c>
      <c r="D145" s="461"/>
      <c r="E145" s="379" t="s">
        <v>6849</v>
      </c>
      <c r="F145" s="379" t="s">
        <v>7856</v>
      </c>
      <c r="G145" s="379" t="s">
        <v>6849</v>
      </c>
      <c r="H145" s="379" t="s">
        <v>7820</v>
      </c>
      <c r="I145" s="461" t="s">
        <v>6934</v>
      </c>
      <c r="J145" s="461" t="s">
        <v>6934</v>
      </c>
      <c r="K145" s="461" t="s">
        <v>6934</v>
      </c>
      <c r="L145" s="108" t="s">
        <v>6694</v>
      </c>
      <c r="M145" s="411" t="s">
        <v>6750</v>
      </c>
      <c r="N145" s="461" t="s">
        <v>6056</v>
      </c>
      <c r="O145" s="258">
        <v>50222</v>
      </c>
      <c r="P145" s="411">
        <v>41365</v>
      </c>
      <c r="Q145" s="411">
        <v>41729</v>
      </c>
      <c r="R145" s="411"/>
      <c r="S145" s="461"/>
      <c r="T145" s="399">
        <v>41948</v>
      </c>
      <c r="U145" s="381">
        <v>-214</v>
      </c>
      <c r="V145" s="464">
        <v>0</v>
      </c>
      <c r="W145" s="461"/>
      <c r="X145" s="461"/>
      <c r="Y145" s="470" t="s">
        <v>3204</v>
      </c>
      <c r="Z145" s="461" t="s">
        <v>3879</v>
      </c>
      <c r="AA145" s="461"/>
      <c r="AB145" s="461"/>
      <c r="AC145" s="379" t="s">
        <v>3204</v>
      </c>
      <c r="AD145" s="184"/>
    </row>
    <row r="146" spans="1:114" s="384" customFormat="1" ht="28.5" x14ac:dyDescent="0.2">
      <c r="A146" s="461"/>
      <c r="B146" s="461" t="s">
        <v>579</v>
      </c>
      <c r="C146" s="379" t="s">
        <v>75</v>
      </c>
      <c r="D146" s="461"/>
      <c r="E146" s="379" t="s">
        <v>6849</v>
      </c>
      <c r="F146" s="379" t="s">
        <v>7856</v>
      </c>
      <c r="G146" s="379" t="s">
        <v>6849</v>
      </c>
      <c r="H146" s="379" t="s">
        <v>7820</v>
      </c>
      <c r="I146" s="461" t="s">
        <v>6934</v>
      </c>
      <c r="J146" s="461" t="s">
        <v>6934</v>
      </c>
      <c r="K146" s="461" t="s">
        <v>6934</v>
      </c>
      <c r="L146" s="108" t="s">
        <v>6693</v>
      </c>
      <c r="M146" s="411" t="s">
        <v>6749</v>
      </c>
      <c r="N146" s="461" t="s">
        <v>6796</v>
      </c>
      <c r="O146" s="304" t="s">
        <v>7432</v>
      </c>
      <c r="P146" s="411">
        <v>41365</v>
      </c>
      <c r="Q146" s="411">
        <v>41729</v>
      </c>
      <c r="R146" s="411"/>
      <c r="S146" s="461"/>
      <c r="T146" s="399">
        <v>41948</v>
      </c>
      <c r="U146" s="381">
        <v>-214</v>
      </c>
      <c r="V146" s="464">
        <v>1000</v>
      </c>
      <c r="W146" s="461"/>
      <c r="X146" s="461"/>
      <c r="Y146" s="470" t="s">
        <v>3204</v>
      </c>
      <c r="Z146" s="461" t="s">
        <v>3879</v>
      </c>
      <c r="AA146" s="461"/>
      <c r="AB146" s="461"/>
      <c r="AC146" s="379" t="s">
        <v>3204</v>
      </c>
      <c r="AD146" s="184"/>
    </row>
    <row r="147" spans="1:114" s="384" customFormat="1" ht="28.5" x14ac:dyDescent="0.2">
      <c r="A147" s="461"/>
      <c r="B147" s="461" t="s">
        <v>579</v>
      </c>
      <c r="C147" s="379" t="s">
        <v>75</v>
      </c>
      <c r="D147" s="461"/>
      <c r="E147" s="379" t="s">
        <v>6849</v>
      </c>
      <c r="F147" s="379" t="s">
        <v>7856</v>
      </c>
      <c r="G147" s="379" t="s">
        <v>6849</v>
      </c>
      <c r="H147" s="379" t="s">
        <v>7820</v>
      </c>
      <c r="I147" s="461" t="s">
        <v>6934</v>
      </c>
      <c r="J147" s="461" t="s">
        <v>6934</v>
      </c>
      <c r="K147" s="461" t="s">
        <v>6934</v>
      </c>
      <c r="L147" s="108" t="s">
        <v>6695</v>
      </c>
      <c r="M147" s="411" t="s">
        <v>6751</v>
      </c>
      <c r="N147" s="461" t="s">
        <v>6797</v>
      </c>
      <c r="O147" s="304" t="s">
        <v>7432</v>
      </c>
      <c r="P147" s="411">
        <v>41365</v>
      </c>
      <c r="Q147" s="411">
        <v>41729</v>
      </c>
      <c r="R147" s="411"/>
      <c r="S147" s="461"/>
      <c r="T147" s="399">
        <v>41948</v>
      </c>
      <c r="U147" s="381">
        <v>-214</v>
      </c>
      <c r="V147" s="464">
        <v>2000</v>
      </c>
      <c r="W147" s="461"/>
      <c r="X147" s="461"/>
      <c r="Y147" s="470" t="s">
        <v>3204</v>
      </c>
      <c r="Z147" s="461" t="s">
        <v>3879</v>
      </c>
      <c r="AA147" s="461"/>
      <c r="AB147" s="461"/>
      <c r="AC147" s="379" t="s">
        <v>3204</v>
      </c>
      <c r="AD147" s="184"/>
    </row>
    <row r="148" spans="1:114" s="384" customFormat="1" ht="28.5" x14ac:dyDescent="0.2">
      <c r="A148" s="461" t="s">
        <v>7478</v>
      </c>
      <c r="B148" s="461" t="s">
        <v>2651</v>
      </c>
      <c r="C148" s="379" t="s">
        <v>75</v>
      </c>
      <c r="D148" s="379"/>
      <c r="E148" s="379" t="s">
        <v>5879</v>
      </c>
      <c r="F148" s="379" t="s">
        <v>7128</v>
      </c>
      <c r="G148" s="379" t="s">
        <v>7679</v>
      </c>
      <c r="H148" s="379" t="s">
        <v>8378</v>
      </c>
      <c r="I148" s="461" t="s">
        <v>7299</v>
      </c>
      <c r="J148" s="461" t="s">
        <v>3073</v>
      </c>
      <c r="K148" s="461" t="s">
        <v>8370</v>
      </c>
      <c r="L148" s="108" t="s">
        <v>6147</v>
      </c>
      <c r="M148" s="379" t="s">
        <v>5880</v>
      </c>
      <c r="N148" s="461" t="s">
        <v>6316</v>
      </c>
      <c r="O148" s="258">
        <v>56646</v>
      </c>
      <c r="P148" s="380">
        <v>40422</v>
      </c>
      <c r="Q148" s="380">
        <v>41883</v>
      </c>
      <c r="R148" s="380">
        <v>41883</v>
      </c>
      <c r="S148" s="381">
        <v>3</v>
      </c>
      <c r="T148" s="399">
        <f t="shared" ref="T148:T196" ca="1" si="9">TODAY()</f>
        <v>42277</v>
      </c>
      <c r="U148" s="381">
        <f t="shared" ref="U148:U159" ca="1" si="10">DAYS360(T148,Q148)</f>
        <v>-389</v>
      </c>
      <c r="V148" s="462"/>
      <c r="W148" s="462"/>
      <c r="X148" s="462"/>
      <c r="Y148" s="471">
        <v>2403.6800000000003</v>
      </c>
      <c r="Z148" s="379" t="s">
        <v>3879</v>
      </c>
      <c r="AA148" s="379"/>
      <c r="AB148" s="379"/>
      <c r="AC148" s="379" t="s">
        <v>3204</v>
      </c>
      <c r="AD148" s="184" t="s">
        <v>7803</v>
      </c>
    </row>
    <row r="149" spans="1:114" s="384" customFormat="1" ht="28.5" x14ac:dyDescent="0.2">
      <c r="A149" s="94"/>
      <c r="B149" s="94" t="s">
        <v>7294</v>
      </c>
      <c r="C149" s="94" t="s">
        <v>75</v>
      </c>
      <c r="D149" s="94"/>
      <c r="E149" s="461" t="s">
        <v>7404</v>
      </c>
      <c r="F149" s="461" t="s">
        <v>7128</v>
      </c>
      <c r="G149" s="379" t="s">
        <v>7679</v>
      </c>
      <c r="H149" s="379" t="s">
        <v>8378</v>
      </c>
      <c r="I149" s="461" t="s">
        <v>7298</v>
      </c>
      <c r="J149" s="461" t="s">
        <v>8360</v>
      </c>
      <c r="K149" s="461" t="s">
        <v>8364</v>
      </c>
      <c r="L149" s="108" t="s">
        <v>7662</v>
      </c>
      <c r="M149" s="461" t="s">
        <v>7663</v>
      </c>
      <c r="N149" s="461" t="s">
        <v>7406</v>
      </c>
      <c r="O149" s="459">
        <v>66394</v>
      </c>
      <c r="P149" s="463" t="s">
        <v>7664</v>
      </c>
      <c r="Q149" s="463">
        <v>41851</v>
      </c>
      <c r="R149" s="463">
        <v>41851</v>
      </c>
      <c r="S149" s="391"/>
      <c r="T149" s="399">
        <f t="shared" ca="1" si="9"/>
        <v>42277</v>
      </c>
      <c r="U149" s="381">
        <f t="shared" ca="1" si="10"/>
        <v>-420</v>
      </c>
      <c r="V149" s="464">
        <v>1020</v>
      </c>
      <c r="W149" s="464">
        <v>1020</v>
      </c>
      <c r="X149" s="466"/>
      <c r="Y149" s="466"/>
      <c r="Z149" s="461"/>
      <c r="AA149" s="461"/>
      <c r="AB149" s="493"/>
      <c r="AC149" s="461" t="s">
        <v>7370</v>
      </c>
      <c r="AD149" s="461" t="s">
        <v>7804</v>
      </c>
    </row>
    <row r="150" spans="1:114" s="384" customFormat="1" ht="28.5" x14ac:dyDescent="0.2">
      <c r="A150" s="461"/>
      <c r="B150" s="461" t="s">
        <v>2651</v>
      </c>
      <c r="C150" s="379" t="s">
        <v>75</v>
      </c>
      <c r="D150" s="379"/>
      <c r="E150" s="379" t="s">
        <v>5879</v>
      </c>
      <c r="F150" s="379" t="s">
        <v>7128</v>
      </c>
      <c r="G150" s="379" t="s">
        <v>7679</v>
      </c>
      <c r="H150" s="379" t="s">
        <v>8378</v>
      </c>
      <c r="I150" s="461" t="s">
        <v>7299</v>
      </c>
      <c r="J150" s="461" t="s">
        <v>3073</v>
      </c>
      <c r="K150" s="461" t="s">
        <v>8370</v>
      </c>
      <c r="L150" s="108" t="s">
        <v>6148</v>
      </c>
      <c r="M150" s="379" t="s">
        <v>5880</v>
      </c>
      <c r="N150" s="461" t="s">
        <v>5881</v>
      </c>
      <c r="O150" s="258">
        <v>51455</v>
      </c>
      <c r="P150" s="380">
        <v>40422</v>
      </c>
      <c r="Q150" s="380">
        <v>41883</v>
      </c>
      <c r="R150" s="380">
        <v>41883</v>
      </c>
      <c r="S150" s="381">
        <v>3</v>
      </c>
      <c r="T150" s="399">
        <f t="shared" ca="1" si="9"/>
        <v>42277</v>
      </c>
      <c r="U150" s="381">
        <f t="shared" ca="1" si="10"/>
        <v>-389</v>
      </c>
      <c r="V150" s="462"/>
      <c r="W150" s="462"/>
      <c r="X150" s="462"/>
      <c r="Y150" s="471">
        <v>12303.66</v>
      </c>
      <c r="Z150" s="379" t="s">
        <v>3879</v>
      </c>
      <c r="AA150" s="379"/>
      <c r="AB150" s="494"/>
      <c r="AC150" s="379">
        <v>2441</v>
      </c>
      <c r="AD150" s="184" t="s">
        <v>7803</v>
      </c>
    </row>
    <row r="151" spans="1:114" s="384" customFormat="1" ht="42.75" x14ac:dyDescent="0.2">
      <c r="A151" s="461" t="s">
        <v>6665</v>
      </c>
      <c r="B151" s="467" t="s">
        <v>2772</v>
      </c>
      <c r="C151" s="467" t="s">
        <v>75</v>
      </c>
      <c r="D151" s="461"/>
      <c r="E151" s="379" t="s">
        <v>5819</v>
      </c>
      <c r="F151" s="379" t="s">
        <v>7381</v>
      </c>
      <c r="G151" s="379" t="s">
        <v>7289</v>
      </c>
      <c r="H151" s="379" t="s">
        <v>8376</v>
      </c>
      <c r="I151" s="461" t="s">
        <v>968</v>
      </c>
      <c r="J151" s="461" t="s">
        <v>8361</v>
      </c>
      <c r="K151" s="461" t="s">
        <v>8371</v>
      </c>
      <c r="L151" s="277" t="s">
        <v>5941</v>
      </c>
      <c r="M151" s="461" t="s">
        <v>7155</v>
      </c>
      <c r="N151" s="461" t="s">
        <v>2212</v>
      </c>
      <c r="O151" s="258">
        <v>10017</v>
      </c>
      <c r="P151" s="474">
        <v>40893</v>
      </c>
      <c r="Q151" s="474">
        <v>41983</v>
      </c>
      <c r="R151" s="463">
        <v>41983</v>
      </c>
      <c r="S151" s="463"/>
      <c r="T151" s="399">
        <f t="shared" ca="1" si="9"/>
        <v>42277</v>
      </c>
      <c r="U151" s="381">
        <f t="shared" ca="1" si="10"/>
        <v>-290</v>
      </c>
      <c r="V151" s="473">
        <v>1474</v>
      </c>
      <c r="W151" s="473">
        <v>19636</v>
      </c>
      <c r="X151" s="473"/>
      <c r="Y151" s="471"/>
      <c r="Z151" s="464" t="s">
        <v>3879</v>
      </c>
      <c r="AA151" s="472" t="s">
        <v>841</v>
      </c>
      <c r="AB151" s="472">
        <v>6.6</v>
      </c>
      <c r="AC151" s="513"/>
      <c r="AD151" s="396" t="s">
        <v>7414</v>
      </c>
    </row>
    <row r="152" spans="1:114" s="384" customFormat="1" ht="42.75" x14ac:dyDescent="0.2">
      <c r="A152" s="461"/>
      <c r="B152" s="379" t="s">
        <v>73</v>
      </c>
      <c r="C152" s="379" t="s">
        <v>75</v>
      </c>
      <c r="D152" s="379"/>
      <c r="E152" s="379" t="s">
        <v>6939</v>
      </c>
      <c r="F152" s="379" t="s">
        <v>6972</v>
      </c>
      <c r="G152" s="379" t="s">
        <v>7678</v>
      </c>
      <c r="H152" s="379" t="s">
        <v>8378</v>
      </c>
      <c r="I152" s="379" t="s">
        <v>7298</v>
      </c>
      <c r="J152" s="461" t="s">
        <v>3073</v>
      </c>
      <c r="K152" s="461" t="s">
        <v>8367</v>
      </c>
      <c r="L152" s="108" t="s">
        <v>6085</v>
      </c>
      <c r="M152" s="379" t="s">
        <v>6084</v>
      </c>
      <c r="N152" s="461" t="s">
        <v>6396</v>
      </c>
      <c r="O152" s="258">
        <v>61973</v>
      </c>
      <c r="P152" s="380">
        <v>40756</v>
      </c>
      <c r="Q152" s="380">
        <v>41851</v>
      </c>
      <c r="R152" s="380">
        <f>Q152</f>
        <v>41851</v>
      </c>
      <c r="S152" s="178">
        <v>3</v>
      </c>
      <c r="T152" s="399">
        <f t="shared" ca="1" si="9"/>
        <v>42277</v>
      </c>
      <c r="U152" s="381">
        <f t="shared" ca="1" si="10"/>
        <v>-420</v>
      </c>
      <c r="V152" s="464">
        <v>500000</v>
      </c>
      <c r="W152" s="462">
        <f>S152*V152</f>
        <v>1500000</v>
      </c>
      <c r="X152" s="462"/>
      <c r="Y152" s="471"/>
      <c r="Z152" s="379" t="s">
        <v>3877</v>
      </c>
      <c r="AA152" s="379" t="s">
        <v>840</v>
      </c>
      <c r="AB152" s="379" t="s">
        <v>2635</v>
      </c>
      <c r="AC152" s="513"/>
      <c r="AD152" s="184" t="s">
        <v>7824</v>
      </c>
    </row>
    <row r="153" spans="1:114" s="384" customFormat="1" ht="42.75" x14ac:dyDescent="0.2">
      <c r="A153" s="461"/>
      <c r="B153" s="379" t="s">
        <v>73</v>
      </c>
      <c r="C153" s="379" t="s">
        <v>75</v>
      </c>
      <c r="D153" s="379"/>
      <c r="E153" s="379" t="s">
        <v>6939</v>
      </c>
      <c r="F153" s="379" t="s">
        <v>5867</v>
      </c>
      <c r="G153" s="379" t="s">
        <v>7678</v>
      </c>
      <c r="H153" s="379" t="s">
        <v>8378</v>
      </c>
      <c r="I153" s="379" t="s">
        <v>7298</v>
      </c>
      <c r="J153" s="461" t="s">
        <v>3073</v>
      </c>
      <c r="K153" s="461" t="s">
        <v>8367</v>
      </c>
      <c r="L153" s="108" t="s">
        <v>6483</v>
      </c>
      <c r="M153" s="379" t="s">
        <v>4555</v>
      </c>
      <c r="N153" s="461" t="s">
        <v>6264</v>
      </c>
      <c r="O153" s="258">
        <v>62891</v>
      </c>
      <c r="P153" s="380">
        <v>40756</v>
      </c>
      <c r="Q153" s="380">
        <v>41851</v>
      </c>
      <c r="R153" s="380">
        <f>Q153</f>
        <v>41851</v>
      </c>
      <c r="S153" s="178">
        <v>3</v>
      </c>
      <c r="T153" s="399">
        <f t="shared" ca="1" si="9"/>
        <v>42277</v>
      </c>
      <c r="U153" s="381">
        <f t="shared" ca="1" si="10"/>
        <v>-420</v>
      </c>
      <c r="V153" s="464">
        <v>250000</v>
      </c>
      <c r="W153" s="462">
        <f>S153*V153</f>
        <v>750000</v>
      </c>
      <c r="X153" s="462"/>
      <c r="Y153" s="471"/>
      <c r="Z153" s="379" t="s">
        <v>3877</v>
      </c>
      <c r="AA153" s="379" t="s">
        <v>840</v>
      </c>
      <c r="AB153" s="379" t="s">
        <v>2635</v>
      </c>
      <c r="AC153" s="513">
        <v>0</v>
      </c>
      <c r="AD153" s="184"/>
    </row>
    <row r="154" spans="1:114" s="384" customFormat="1" ht="42.75" x14ac:dyDescent="0.2">
      <c r="A154" s="461"/>
      <c r="B154" s="379" t="s">
        <v>73</v>
      </c>
      <c r="C154" s="379" t="s">
        <v>75</v>
      </c>
      <c r="D154" s="379"/>
      <c r="E154" s="379" t="s">
        <v>6939</v>
      </c>
      <c r="F154" s="379" t="s">
        <v>5867</v>
      </c>
      <c r="G154" s="379" t="s">
        <v>7678</v>
      </c>
      <c r="H154" s="379" t="s">
        <v>8378</v>
      </c>
      <c r="I154" s="379" t="s">
        <v>7298</v>
      </c>
      <c r="J154" s="461" t="s">
        <v>3073</v>
      </c>
      <c r="K154" s="461" t="s">
        <v>8367</v>
      </c>
      <c r="L154" s="108" t="s">
        <v>6087</v>
      </c>
      <c r="M154" s="379" t="s">
        <v>6084</v>
      </c>
      <c r="N154" s="461" t="s">
        <v>6264</v>
      </c>
      <c r="O154" s="258">
        <v>62891</v>
      </c>
      <c r="P154" s="380">
        <v>40756</v>
      </c>
      <c r="Q154" s="380">
        <v>41851</v>
      </c>
      <c r="R154" s="380">
        <f>Q154</f>
        <v>41851</v>
      </c>
      <c r="S154" s="178">
        <v>3</v>
      </c>
      <c r="T154" s="399">
        <f t="shared" ca="1" si="9"/>
        <v>42277</v>
      </c>
      <c r="U154" s="381">
        <f t="shared" ca="1" si="10"/>
        <v>-420</v>
      </c>
      <c r="V154" s="464">
        <v>500000</v>
      </c>
      <c r="W154" s="462">
        <f>S154*V154</f>
        <v>1500000</v>
      </c>
      <c r="X154" s="462"/>
      <c r="Y154" s="471"/>
      <c r="Z154" s="379" t="s">
        <v>3877</v>
      </c>
      <c r="AA154" s="379" t="s">
        <v>840</v>
      </c>
      <c r="AB154" s="379" t="s">
        <v>2635</v>
      </c>
      <c r="AC154" s="513">
        <v>0</v>
      </c>
      <c r="AD154" s="184"/>
    </row>
    <row r="155" spans="1:114" s="384" customFormat="1" ht="28.5" x14ac:dyDescent="0.2">
      <c r="A155" s="461" t="s">
        <v>6665</v>
      </c>
      <c r="B155" s="461" t="s">
        <v>73</v>
      </c>
      <c r="C155" s="461" t="s">
        <v>7570</v>
      </c>
      <c r="D155" s="461" t="s">
        <v>240</v>
      </c>
      <c r="E155" s="461" t="s">
        <v>7932</v>
      </c>
      <c r="F155" s="461" t="s">
        <v>5867</v>
      </c>
      <c r="G155" s="379" t="s">
        <v>7679</v>
      </c>
      <c r="H155" s="379" t="s">
        <v>8378</v>
      </c>
      <c r="I155" s="461" t="s">
        <v>7299</v>
      </c>
      <c r="J155" s="461" t="s">
        <v>3073</v>
      </c>
      <c r="K155" s="461" t="s">
        <v>8367</v>
      </c>
      <c r="L155" s="108" t="s">
        <v>7568</v>
      </c>
      <c r="M155" s="461" t="s">
        <v>7569</v>
      </c>
      <c r="N155" s="461" t="s">
        <v>7559</v>
      </c>
      <c r="O155" s="461">
        <v>43993</v>
      </c>
      <c r="P155" s="380">
        <v>40787</v>
      </c>
      <c r="Q155" s="380">
        <v>41912</v>
      </c>
      <c r="R155" s="380">
        <v>41912</v>
      </c>
      <c r="S155" s="479"/>
      <c r="T155" s="399">
        <f t="shared" ca="1" si="9"/>
        <v>42277</v>
      </c>
      <c r="U155" s="381">
        <f t="shared" ca="1" si="10"/>
        <v>-360</v>
      </c>
      <c r="V155" s="464">
        <v>40000</v>
      </c>
      <c r="W155" s="464">
        <v>7000000</v>
      </c>
      <c r="X155" s="464"/>
      <c r="Y155" s="346"/>
      <c r="Z155" s="461"/>
      <c r="AA155" s="461"/>
      <c r="AB155" s="461"/>
      <c r="AC155" s="513">
        <v>0</v>
      </c>
      <c r="AD155" s="184" t="s">
        <v>7571</v>
      </c>
      <c r="DB155" s="425"/>
      <c r="DC155" s="425"/>
      <c r="DD155" s="425"/>
      <c r="DE155" s="425"/>
      <c r="DF155" s="425"/>
      <c r="DG155" s="425"/>
      <c r="DH155" s="425"/>
      <c r="DI155" s="425"/>
      <c r="DJ155" s="425"/>
    </row>
    <row r="156" spans="1:114" s="384" customFormat="1" ht="42.75" x14ac:dyDescent="0.2">
      <c r="A156" s="461"/>
      <c r="B156" s="467" t="s">
        <v>2772</v>
      </c>
      <c r="C156" s="461" t="s">
        <v>75</v>
      </c>
      <c r="D156" s="461"/>
      <c r="E156" s="461" t="s">
        <v>6993</v>
      </c>
      <c r="F156" s="379" t="s">
        <v>1978</v>
      </c>
      <c r="G156" s="461" t="s">
        <v>7295</v>
      </c>
      <c r="H156" s="379" t="s">
        <v>8376</v>
      </c>
      <c r="I156" s="461" t="s">
        <v>7293</v>
      </c>
      <c r="J156" s="461" t="s">
        <v>2793</v>
      </c>
      <c r="K156" s="461" t="s">
        <v>8339</v>
      </c>
      <c r="L156" s="461" t="s">
        <v>7842</v>
      </c>
      <c r="M156" s="461" t="s">
        <v>7361</v>
      </c>
      <c r="N156" s="461" t="s">
        <v>7360</v>
      </c>
      <c r="O156" s="461">
        <v>51824</v>
      </c>
      <c r="P156" s="474">
        <v>41564</v>
      </c>
      <c r="Q156" s="474">
        <v>41928</v>
      </c>
      <c r="R156" s="474">
        <v>41928</v>
      </c>
      <c r="S156" s="399"/>
      <c r="T156" s="399">
        <f t="shared" ca="1" si="9"/>
        <v>42277</v>
      </c>
      <c r="U156" s="381">
        <f t="shared" ca="1" si="10"/>
        <v>-344</v>
      </c>
      <c r="V156" s="464">
        <v>2540.4</v>
      </c>
      <c r="W156" s="464">
        <v>2540</v>
      </c>
      <c r="X156" s="464"/>
      <c r="Y156" s="471">
        <v>29629.7</v>
      </c>
      <c r="Z156" s="461"/>
      <c r="AA156" s="461"/>
      <c r="AB156" s="461"/>
      <c r="AC156" s="513">
        <v>13852.75</v>
      </c>
      <c r="AD156" s="184"/>
    </row>
    <row r="157" spans="1:114" s="384" customFormat="1" ht="42.75" x14ac:dyDescent="0.2">
      <c r="A157" s="461"/>
      <c r="B157" s="379" t="s">
        <v>73</v>
      </c>
      <c r="C157" s="379" t="s">
        <v>75</v>
      </c>
      <c r="D157" s="379"/>
      <c r="E157" s="379" t="s">
        <v>6939</v>
      </c>
      <c r="F157" s="379" t="s">
        <v>5867</v>
      </c>
      <c r="G157" s="379" t="s">
        <v>7678</v>
      </c>
      <c r="H157" s="379" t="s">
        <v>8378</v>
      </c>
      <c r="I157" s="379" t="s">
        <v>7298</v>
      </c>
      <c r="J157" s="461" t="s">
        <v>3073</v>
      </c>
      <c r="K157" s="461" t="s">
        <v>8367</v>
      </c>
      <c r="L157" s="108" t="s">
        <v>6487</v>
      </c>
      <c r="M157" s="379" t="s">
        <v>4555</v>
      </c>
      <c r="N157" s="461" t="s">
        <v>7593</v>
      </c>
      <c r="O157" s="258">
        <v>66163</v>
      </c>
      <c r="P157" s="380">
        <v>40756</v>
      </c>
      <c r="Q157" s="380">
        <v>41851</v>
      </c>
      <c r="R157" s="380">
        <f>Q157</f>
        <v>41851</v>
      </c>
      <c r="S157" s="178">
        <v>3</v>
      </c>
      <c r="T157" s="399">
        <f t="shared" ca="1" si="9"/>
        <v>42277</v>
      </c>
      <c r="U157" s="381">
        <f t="shared" ca="1" si="10"/>
        <v>-420</v>
      </c>
      <c r="V157" s="464">
        <v>250000</v>
      </c>
      <c r="W157" s="462">
        <f>S157*V157</f>
        <v>750000</v>
      </c>
      <c r="X157" s="462"/>
      <c r="Y157" s="471">
        <v>195568.53</v>
      </c>
      <c r="Z157" s="379" t="s">
        <v>3877</v>
      </c>
      <c r="AA157" s="379" t="s">
        <v>840</v>
      </c>
      <c r="AB157" s="379" t="s">
        <v>2635</v>
      </c>
      <c r="AC157" s="513">
        <v>6907.67</v>
      </c>
      <c r="AD157" s="184"/>
    </row>
    <row r="158" spans="1:114" s="384" customFormat="1" ht="42.75" x14ac:dyDescent="0.2">
      <c r="A158" s="461"/>
      <c r="B158" s="379" t="s">
        <v>73</v>
      </c>
      <c r="C158" s="379" t="s">
        <v>75</v>
      </c>
      <c r="D158" s="379"/>
      <c r="E158" s="379" t="s">
        <v>6939</v>
      </c>
      <c r="F158" s="379" t="s">
        <v>5867</v>
      </c>
      <c r="G158" s="379" t="s">
        <v>7678</v>
      </c>
      <c r="H158" s="379" t="s">
        <v>8378</v>
      </c>
      <c r="I158" s="379" t="s">
        <v>7298</v>
      </c>
      <c r="J158" s="461" t="s">
        <v>3073</v>
      </c>
      <c r="K158" s="461" t="s">
        <v>8367</v>
      </c>
      <c r="L158" s="108" t="s">
        <v>6086</v>
      </c>
      <c r="M158" s="379" t="s">
        <v>6084</v>
      </c>
      <c r="N158" s="461" t="s">
        <v>7593</v>
      </c>
      <c r="O158" s="258">
        <v>66163</v>
      </c>
      <c r="P158" s="380">
        <v>40756</v>
      </c>
      <c r="Q158" s="380">
        <v>41851</v>
      </c>
      <c r="R158" s="380">
        <f>Q158</f>
        <v>41851</v>
      </c>
      <c r="S158" s="178">
        <v>3</v>
      </c>
      <c r="T158" s="399">
        <f t="shared" ca="1" si="9"/>
        <v>42277</v>
      </c>
      <c r="U158" s="381">
        <f t="shared" ca="1" si="10"/>
        <v>-420</v>
      </c>
      <c r="V158" s="464">
        <v>500000</v>
      </c>
      <c r="W158" s="462">
        <f>S158*V158</f>
        <v>1500000</v>
      </c>
      <c r="X158" s="462"/>
      <c r="Y158" s="471"/>
      <c r="Z158" s="379" t="s">
        <v>3877</v>
      </c>
      <c r="AA158" s="379" t="s">
        <v>840</v>
      </c>
      <c r="AB158" s="379" t="s">
        <v>2635</v>
      </c>
      <c r="AC158" s="513"/>
      <c r="AD158" s="184" t="s">
        <v>7417</v>
      </c>
      <c r="AF158" s="425"/>
      <c r="AG158" s="425"/>
      <c r="AH158" s="425"/>
      <c r="AI158" s="425"/>
      <c r="AJ158" s="425"/>
      <c r="AK158" s="425"/>
      <c r="AL158" s="425"/>
      <c r="AM158" s="425"/>
      <c r="AN158" s="425"/>
      <c r="AO158" s="425"/>
      <c r="AP158" s="425"/>
      <c r="AQ158" s="425"/>
      <c r="AR158" s="425"/>
      <c r="AS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c r="CG158" s="425"/>
      <c r="CH158" s="425"/>
      <c r="CI158" s="425"/>
      <c r="CJ158" s="425"/>
      <c r="CK158" s="425"/>
      <c r="CL158" s="425"/>
      <c r="CM158" s="425"/>
      <c r="CN158" s="425"/>
      <c r="CO158" s="425"/>
      <c r="CP158" s="425"/>
      <c r="CQ158" s="425"/>
      <c r="CR158" s="425"/>
      <c r="CS158" s="425"/>
      <c r="CT158" s="425"/>
      <c r="CU158" s="425"/>
      <c r="CV158" s="425"/>
      <c r="CW158" s="425"/>
      <c r="CX158" s="425"/>
      <c r="CY158" s="425"/>
      <c r="CZ158" s="425"/>
      <c r="DA158" s="425"/>
    </row>
    <row r="159" spans="1:114" s="384" customFormat="1" ht="42.75" x14ac:dyDescent="0.2">
      <c r="A159" s="461"/>
      <c r="B159" s="379" t="s">
        <v>73</v>
      </c>
      <c r="C159" s="379" t="s">
        <v>75</v>
      </c>
      <c r="D159" s="379"/>
      <c r="E159" s="379" t="s">
        <v>6939</v>
      </c>
      <c r="F159" s="379" t="s">
        <v>5867</v>
      </c>
      <c r="G159" s="379" t="s">
        <v>7678</v>
      </c>
      <c r="H159" s="379" t="s">
        <v>8378</v>
      </c>
      <c r="I159" s="379" t="s">
        <v>7298</v>
      </c>
      <c r="J159" s="461" t="s">
        <v>3073</v>
      </c>
      <c r="K159" s="461" t="s">
        <v>8367</v>
      </c>
      <c r="L159" s="108" t="s">
        <v>6488</v>
      </c>
      <c r="M159" s="379" t="s">
        <v>4555</v>
      </c>
      <c r="N159" s="461" t="s">
        <v>7595</v>
      </c>
      <c r="O159" s="258">
        <v>72888</v>
      </c>
      <c r="P159" s="380">
        <v>40756</v>
      </c>
      <c r="Q159" s="380">
        <v>41851</v>
      </c>
      <c r="R159" s="380">
        <f>Q159</f>
        <v>41851</v>
      </c>
      <c r="S159" s="178">
        <v>3</v>
      </c>
      <c r="T159" s="399">
        <f t="shared" ca="1" si="9"/>
        <v>42277</v>
      </c>
      <c r="U159" s="381">
        <f t="shared" ca="1" si="10"/>
        <v>-420</v>
      </c>
      <c r="V159" s="464">
        <v>250000</v>
      </c>
      <c r="W159" s="462">
        <f>S159*V159</f>
        <v>750000</v>
      </c>
      <c r="X159" s="462"/>
      <c r="Y159" s="470" t="s">
        <v>3204</v>
      </c>
      <c r="Z159" s="379" t="s">
        <v>3877</v>
      </c>
      <c r="AA159" s="379" t="s">
        <v>840</v>
      </c>
      <c r="AB159" s="379" t="s">
        <v>2635</v>
      </c>
      <c r="AC159" s="513">
        <v>0</v>
      </c>
      <c r="AD159" s="184"/>
      <c r="AF159" s="425"/>
    </row>
    <row r="160" spans="1:114" s="384" customFormat="1" ht="42.75" x14ac:dyDescent="0.2">
      <c r="A160" s="461" t="s">
        <v>6665</v>
      </c>
      <c r="B160" s="538" t="s">
        <v>2772</v>
      </c>
      <c r="C160" s="529" t="s">
        <v>75</v>
      </c>
      <c r="D160" s="424"/>
      <c r="E160" s="379" t="s">
        <v>5819</v>
      </c>
      <c r="F160" s="379" t="s">
        <v>7381</v>
      </c>
      <c r="G160" s="379" t="s">
        <v>7289</v>
      </c>
      <c r="H160" s="379" t="s">
        <v>8376</v>
      </c>
      <c r="I160" s="461" t="s">
        <v>968</v>
      </c>
      <c r="J160" s="461" t="s">
        <v>8361</v>
      </c>
      <c r="K160" s="461" t="s">
        <v>8371</v>
      </c>
      <c r="L160" s="277" t="s">
        <v>5946</v>
      </c>
      <c r="M160" s="424" t="s">
        <v>7253</v>
      </c>
      <c r="N160" s="424" t="s">
        <v>6178</v>
      </c>
      <c r="O160" s="527" t="s">
        <v>7948</v>
      </c>
      <c r="P160" s="258">
        <v>9727</v>
      </c>
      <c r="Q160" s="380">
        <v>40123</v>
      </c>
      <c r="R160" s="380">
        <v>42004</v>
      </c>
      <c r="S160" s="380">
        <v>42004</v>
      </c>
      <c r="T160" s="399">
        <f t="shared" ca="1" si="9"/>
        <v>42277</v>
      </c>
      <c r="U160" s="381">
        <f t="shared" ref="U160:U166" ca="1" si="11">DAYS360(T160,R160)</f>
        <v>-270</v>
      </c>
      <c r="V160" s="432">
        <v>3402</v>
      </c>
      <c r="W160" s="488">
        <v>3402</v>
      </c>
      <c r="X160" s="488"/>
      <c r="Y160" s="471"/>
      <c r="Z160" s="449" t="s">
        <v>3879</v>
      </c>
      <c r="AA160" s="454">
        <f>AF160</f>
        <v>0</v>
      </c>
      <c r="AB160" s="454">
        <v>6.6</v>
      </c>
      <c r="AC160" s="513"/>
      <c r="AD160" s="184" t="s">
        <v>7548</v>
      </c>
      <c r="AF160" s="425"/>
    </row>
    <row r="161" spans="1:109" s="384" customFormat="1" ht="42.75" x14ac:dyDescent="0.2">
      <c r="A161" s="461" t="s">
        <v>6665</v>
      </c>
      <c r="B161" s="424" t="s">
        <v>2772</v>
      </c>
      <c r="C161" s="424" t="s">
        <v>75</v>
      </c>
      <c r="D161" s="424"/>
      <c r="E161" s="379" t="s">
        <v>5819</v>
      </c>
      <c r="F161" s="379" t="s">
        <v>7381</v>
      </c>
      <c r="G161" s="379" t="s">
        <v>7289</v>
      </c>
      <c r="H161" s="379" t="s">
        <v>8376</v>
      </c>
      <c r="I161" s="461" t="s">
        <v>968</v>
      </c>
      <c r="J161" s="461" t="s">
        <v>8361</v>
      </c>
      <c r="K161" s="461" t="s">
        <v>8371</v>
      </c>
      <c r="L161" s="277" t="s">
        <v>5957</v>
      </c>
      <c r="M161" s="424" t="s">
        <v>7261</v>
      </c>
      <c r="N161" s="424" t="s">
        <v>6178</v>
      </c>
      <c r="O161" s="527" t="s">
        <v>7948</v>
      </c>
      <c r="P161" s="258">
        <v>9727</v>
      </c>
      <c r="Q161" s="380">
        <v>40070</v>
      </c>
      <c r="R161" s="380">
        <v>41943</v>
      </c>
      <c r="S161" s="380">
        <f>R161</f>
        <v>41943</v>
      </c>
      <c r="T161" s="399">
        <f t="shared" ca="1" si="9"/>
        <v>42277</v>
      </c>
      <c r="U161" s="381">
        <f t="shared" ca="1" si="11"/>
        <v>-330</v>
      </c>
      <c r="V161" s="485">
        <v>4867</v>
      </c>
      <c r="W161" s="485">
        <v>4867</v>
      </c>
      <c r="X161" s="485"/>
      <c r="Y161" s="471"/>
      <c r="Z161" s="449" t="s">
        <v>3879</v>
      </c>
      <c r="AA161" s="454">
        <f>AF161</f>
        <v>0</v>
      </c>
      <c r="AB161" s="454">
        <v>6.6</v>
      </c>
      <c r="AC161" s="513"/>
      <c r="AD161" s="184" t="s">
        <v>7548</v>
      </c>
      <c r="AF161" s="425"/>
    </row>
    <row r="162" spans="1:109" s="384" customFormat="1" ht="42.75" x14ac:dyDescent="0.2">
      <c r="A162" s="461" t="s">
        <v>6665</v>
      </c>
      <c r="B162" s="424" t="s">
        <v>2772</v>
      </c>
      <c r="C162" s="424" t="s">
        <v>75</v>
      </c>
      <c r="D162" s="424"/>
      <c r="E162" s="379" t="s">
        <v>5819</v>
      </c>
      <c r="F162" s="379" t="s">
        <v>7381</v>
      </c>
      <c r="G162" s="379" t="s">
        <v>7289</v>
      </c>
      <c r="H162" s="379" t="s">
        <v>8376</v>
      </c>
      <c r="I162" s="461" t="s">
        <v>968</v>
      </c>
      <c r="J162" s="461" t="s">
        <v>8361</v>
      </c>
      <c r="K162" s="461" t="s">
        <v>8371</v>
      </c>
      <c r="L162" s="277" t="s">
        <v>5958</v>
      </c>
      <c r="M162" s="424" t="s">
        <v>7262</v>
      </c>
      <c r="N162" s="424" t="s">
        <v>6178</v>
      </c>
      <c r="O162" s="527" t="s">
        <v>7948</v>
      </c>
      <c r="P162" s="258">
        <v>9727</v>
      </c>
      <c r="Q162" s="380">
        <v>39997</v>
      </c>
      <c r="R162" s="380">
        <v>41882</v>
      </c>
      <c r="S162" s="380">
        <f>R162</f>
        <v>41882</v>
      </c>
      <c r="T162" s="399">
        <f t="shared" ca="1" si="9"/>
        <v>42277</v>
      </c>
      <c r="U162" s="381">
        <f t="shared" ca="1" si="11"/>
        <v>-390</v>
      </c>
      <c r="V162" s="485">
        <v>4080</v>
      </c>
      <c r="W162" s="485">
        <v>4080</v>
      </c>
      <c r="X162" s="485"/>
      <c r="Y162" s="471"/>
      <c r="Z162" s="449" t="s">
        <v>3879</v>
      </c>
      <c r="AA162" s="454">
        <f>AF162</f>
        <v>0</v>
      </c>
      <c r="AB162" s="454">
        <v>6.6</v>
      </c>
      <c r="AC162" s="513"/>
      <c r="AD162" s="184" t="s">
        <v>7548</v>
      </c>
      <c r="AF162" s="425"/>
    </row>
    <row r="163" spans="1:109" s="163" customFormat="1" ht="28.5" x14ac:dyDescent="0.2">
      <c r="A163" s="187"/>
      <c r="B163" s="368" t="s">
        <v>2772</v>
      </c>
      <c r="C163" s="414" t="s">
        <v>75</v>
      </c>
      <c r="D163" s="187"/>
      <c r="E163" s="379" t="s">
        <v>5819</v>
      </c>
      <c r="F163" s="379" t="s">
        <v>7381</v>
      </c>
      <c r="G163" s="379" t="s">
        <v>7289</v>
      </c>
      <c r="H163" s="379" t="s">
        <v>8376</v>
      </c>
      <c r="I163" s="321" t="s">
        <v>968</v>
      </c>
      <c r="J163" s="461" t="s">
        <v>8361</v>
      </c>
      <c r="K163" s="461" t="s">
        <v>8371</v>
      </c>
      <c r="L163" s="108" t="s">
        <v>6524</v>
      </c>
      <c r="M163" s="273" t="s">
        <v>6186</v>
      </c>
      <c r="N163" s="424" t="s">
        <v>6178</v>
      </c>
      <c r="O163" s="461" t="s">
        <v>7948</v>
      </c>
      <c r="P163" s="187">
        <v>9727</v>
      </c>
      <c r="Q163" s="463">
        <v>38657</v>
      </c>
      <c r="R163" s="463">
        <v>41314</v>
      </c>
      <c r="S163" s="463">
        <v>41314</v>
      </c>
      <c r="T163" s="166">
        <f t="shared" ca="1" si="9"/>
        <v>42277</v>
      </c>
      <c r="U163" s="286">
        <f t="shared" ca="1" si="11"/>
        <v>-951</v>
      </c>
      <c r="V163" s="382">
        <v>744</v>
      </c>
      <c r="W163" s="406">
        <v>3936</v>
      </c>
      <c r="X163" s="406"/>
      <c r="Y163" s="406"/>
      <c r="Z163" s="392"/>
      <c r="AA163" s="379"/>
      <c r="AB163" s="405">
        <v>6.6</v>
      </c>
      <c r="AC163" s="405"/>
      <c r="AD163" s="184" t="s">
        <v>8268</v>
      </c>
      <c r="AE163" s="384"/>
      <c r="AF163" s="425"/>
    </row>
    <row r="164" spans="1:109" s="163" customFormat="1" ht="28.5" x14ac:dyDescent="0.2">
      <c r="A164" s="187"/>
      <c r="B164" s="368" t="s">
        <v>2772</v>
      </c>
      <c r="C164" s="414" t="s">
        <v>75</v>
      </c>
      <c r="D164" s="187"/>
      <c r="E164" s="379" t="s">
        <v>5819</v>
      </c>
      <c r="F164" s="379" t="s">
        <v>7381</v>
      </c>
      <c r="G164" s="379" t="s">
        <v>7289</v>
      </c>
      <c r="H164" s="379" t="s">
        <v>8376</v>
      </c>
      <c r="I164" s="187" t="s">
        <v>968</v>
      </c>
      <c r="J164" s="461" t="s">
        <v>8361</v>
      </c>
      <c r="K164" s="461" t="s">
        <v>8371</v>
      </c>
      <c r="L164" s="108" t="s">
        <v>6523</v>
      </c>
      <c r="M164" s="273" t="s">
        <v>7177</v>
      </c>
      <c r="N164" s="424" t="s">
        <v>6178</v>
      </c>
      <c r="O164" s="461" t="s">
        <v>7948</v>
      </c>
      <c r="P164" s="388">
        <v>9727</v>
      </c>
      <c r="Q164" s="463">
        <v>39552</v>
      </c>
      <c r="R164" s="463">
        <v>41384</v>
      </c>
      <c r="S164" s="463">
        <v>41384</v>
      </c>
      <c r="T164" s="166">
        <f t="shared" ca="1" si="9"/>
        <v>42277</v>
      </c>
      <c r="U164" s="286">
        <f t="shared" ca="1" si="11"/>
        <v>-880</v>
      </c>
      <c r="V164" s="382">
        <v>432</v>
      </c>
      <c r="W164" s="406">
        <v>3987</v>
      </c>
      <c r="X164" s="406"/>
      <c r="Y164" s="406"/>
      <c r="Z164" s="392"/>
      <c r="AA164" s="379"/>
      <c r="AB164" s="405">
        <v>6.6</v>
      </c>
      <c r="AC164" s="405"/>
      <c r="AD164" s="184" t="s">
        <v>8269</v>
      </c>
      <c r="AE164" s="384"/>
      <c r="AF164" s="425"/>
    </row>
    <row r="165" spans="1:109" s="163" customFormat="1" ht="42.75" x14ac:dyDescent="0.2">
      <c r="A165" s="187"/>
      <c r="B165" s="188" t="s">
        <v>2772</v>
      </c>
      <c r="C165" s="188" t="s">
        <v>75</v>
      </c>
      <c r="D165" s="188"/>
      <c r="E165" s="379" t="s">
        <v>5819</v>
      </c>
      <c r="F165" s="379" t="s">
        <v>7381</v>
      </c>
      <c r="G165" s="379" t="s">
        <v>7289</v>
      </c>
      <c r="H165" s="379" t="s">
        <v>8376</v>
      </c>
      <c r="I165" s="187" t="s">
        <v>968</v>
      </c>
      <c r="J165" s="461" t="s">
        <v>8361</v>
      </c>
      <c r="K165" s="461" t="s">
        <v>8371</v>
      </c>
      <c r="L165" s="108" t="s">
        <v>5959</v>
      </c>
      <c r="M165" s="271" t="s">
        <v>7178</v>
      </c>
      <c r="N165" s="424" t="s">
        <v>6178</v>
      </c>
      <c r="O165" s="461" t="s">
        <v>7948</v>
      </c>
      <c r="P165" s="187">
        <v>9727</v>
      </c>
      <c r="Q165" s="463">
        <v>39563</v>
      </c>
      <c r="R165" s="463">
        <v>41388</v>
      </c>
      <c r="S165" s="463">
        <v>41388</v>
      </c>
      <c r="T165" s="166">
        <f t="shared" ca="1" si="9"/>
        <v>42277</v>
      </c>
      <c r="U165" s="286">
        <f t="shared" ca="1" si="11"/>
        <v>-876</v>
      </c>
      <c r="V165" s="148">
        <v>134215</v>
      </c>
      <c r="W165" s="148">
        <v>671075</v>
      </c>
      <c r="X165" s="320"/>
      <c r="Y165" s="382"/>
      <c r="Z165" s="188"/>
      <c r="AA165" s="379"/>
      <c r="AB165" s="188">
        <v>7.1</v>
      </c>
      <c r="AC165" s="313"/>
      <c r="AD165" s="184" t="s">
        <v>8270</v>
      </c>
      <c r="AE165" s="384"/>
      <c r="AF165" s="425"/>
      <c r="DD165" s="384"/>
      <c r="DE165" s="384"/>
    </row>
    <row r="166" spans="1:109" s="384" customFormat="1" ht="42.75" x14ac:dyDescent="0.2">
      <c r="A166" s="461"/>
      <c r="B166" s="501" t="s">
        <v>2772</v>
      </c>
      <c r="C166" s="467" t="s">
        <v>75</v>
      </c>
      <c r="D166" s="461"/>
      <c r="E166" s="379" t="s">
        <v>5819</v>
      </c>
      <c r="F166" s="379" t="s">
        <v>7381</v>
      </c>
      <c r="G166" s="461" t="s">
        <v>7289</v>
      </c>
      <c r="H166" s="379" t="s">
        <v>8376</v>
      </c>
      <c r="I166" s="461" t="s">
        <v>968</v>
      </c>
      <c r="J166" s="461" t="s">
        <v>8361</v>
      </c>
      <c r="K166" s="461" t="s">
        <v>8371</v>
      </c>
      <c r="L166" s="108" t="s">
        <v>7250</v>
      </c>
      <c r="M166" s="383" t="s">
        <v>7251</v>
      </c>
      <c r="N166" s="461" t="s">
        <v>6196</v>
      </c>
      <c r="O166" s="492" t="s">
        <v>7962</v>
      </c>
      <c r="P166" s="461">
        <v>32952</v>
      </c>
      <c r="Q166" s="463">
        <v>41671</v>
      </c>
      <c r="R166" s="463">
        <v>42035</v>
      </c>
      <c r="S166" s="463">
        <v>42035</v>
      </c>
      <c r="T166" s="399">
        <f t="shared" ca="1" si="9"/>
        <v>42277</v>
      </c>
      <c r="U166" s="381">
        <f t="shared" ca="1" si="11"/>
        <v>-240</v>
      </c>
      <c r="V166" s="464"/>
      <c r="W166" s="464">
        <v>3802.36</v>
      </c>
      <c r="Y166" s="471"/>
      <c r="Z166" s="158" t="s">
        <v>3879</v>
      </c>
      <c r="AA166" s="461"/>
      <c r="AB166" s="454"/>
      <c r="AC166" s="513"/>
      <c r="AD166" s="461" t="s">
        <v>7822</v>
      </c>
      <c r="AF166" s="425"/>
    </row>
    <row r="167" spans="1:109" s="384" customFormat="1" ht="213.75" x14ac:dyDescent="0.2">
      <c r="A167" s="461" t="s">
        <v>6665</v>
      </c>
      <c r="B167" s="461" t="s">
        <v>579</v>
      </c>
      <c r="C167" s="461" t="s">
        <v>75</v>
      </c>
      <c r="D167" s="461"/>
      <c r="E167" s="461" t="s">
        <v>7302</v>
      </c>
      <c r="F167" s="461" t="s">
        <v>7380</v>
      </c>
      <c r="G167" s="461" t="s">
        <v>7287</v>
      </c>
      <c r="H167" s="379" t="s">
        <v>8378</v>
      </c>
      <c r="I167" s="461" t="s">
        <v>7303</v>
      </c>
      <c r="J167" s="461" t="s">
        <v>3073</v>
      </c>
      <c r="K167" s="461" t="s">
        <v>7303</v>
      </c>
      <c r="L167" s="461" t="s">
        <v>7447</v>
      </c>
      <c r="M167" s="461" t="s">
        <v>7304</v>
      </c>
      <c r="N167" s="379" t="s">
        <v>8221</v>
      </c>
      <c r="O167" s="461" t="s">
        <v>7305</v>
      </c>
      <c r="P167" s="461" t="s">
        <v>7969</v>
      </c>
      <c r="Q167" s="461" t="s">
        <v>7914</v>
      </c>
      <c r="R167" s="461">
        <v>0</v>
      </c>
      <c r="S167" s="461">
        <v>44908</v>
      </c>
      <c r="T167" s="474">
        <v>41743</v>
      </c>
      <c r="U167" s="474">
        <v>42109</v>
      </c>
      <c r="V167" s="474">
        <v>42109</v>
      </c>
      <c r="W167" s="461"/>
      <c r="X167" s="399">
        <f ca="1">TODAY()</f>
        <v>42277</v>
      </c>
      <c r="Y167" s="381">
        <f ca="1">DAYS360(X167,U167)</f>
        <v>-165</v>
      </c>
      <c r="Z167" s="464">
        <v>54950</v>
      </c>
      <c r="AA167" s="464"/>
      <c r="AB167" s="461"/>
      <c r="AC167" s="471">
        <v>79575</v>
      </c>
      <c r="AD167" s="184" t="s">
        <v>3879</v>
      </c>
      <c r="AE167" s="379" t="s">
        <v>7923</v>
      </c>
      <c r="AF167" s="461"/>
      <c r="AG167" s="513">
        <v>18000</v>
      </c>
      <c r="AH167" s="441"/>
      <c r="AI167" s="461" t="s">
        <v>7887</v>
      </c>
    </row>
    <row r="168" spans="1:109" s="384" customFormat="1" ht="28.5" x14ac:dyDescent="0.2">
      <c r="A168" s="363"/>
      <c r="B168" s="370" t="s">
        <v>2752</v>
      </c>
      <c r="C168" s="370" t="s">
        <v>75</v>
      </c>
      <c r="D168" s="363"/>
      <c r="E168" s="363" t="s">
        <v>6939</v>
      </c>
      <c r="F168" s="363" t="s">
        <v>5867</v>
      </c>
      <c r="G168" s="370" t="s">
        <v>7285</v>
      </c>
      <c r="H168" s="370" t="s">
        <v>8378</v>
      </c>
      <c r="I168" s="370" t="s">
        <v>7298</v>
      </c>
      <c r="J168" s="363" t="s">
        <v>3073</v>
      </c>
      <c r="K168" s="363" t="s">
        <v>8367</v>
      </c>
      <c r="L168" s="363" t="s">
        <v>7308</v>
      </c>
      <c r="M168" s="363" t="s">
        <v>7247</v>
      </c>
      <c r="N168" s="363"/>
      <c r="O168" s="363"/>
      <c r="P168" s="359"/>
      <c r="Q168" s="490"/>
      <c r="R168" s="359"/>
      <c r="S168" s="356"/>
      <c r="T168" s="362">
        <f t="shared" ca="1" si="9"/>
        <v>42277</v>
      </c>
      <c r="U168" s="369">
        <f t="shared" ref="U168:U192" ca="1" si="12">DAYS360(T168,Q168)</f>
        <v>-41670</v>
      </c>
      <c r="V168" s="357"/>
      <c r="W168" s="357"/>
      <c r="X168" s="357"/>
      <c r="Y168" s="363"/>
      <c r="Z168" s="363"/>
      <c r="AA168" s="370"/>
      <c r="AB168" s="370"/>
      <c r="AC168" s="370"/>
      <c r="AD168" s="370"/>
      <c r="AF168" s="425"/>
    </row>
    <row r="169" spans="1:109" s="384" customFormat="1" ht="28.5" x14ac:dyDescent="0.2">
      <c r="A169" s="363"/>
      <c r="B169" s="370" t="s">
        <v>2752</v>
      </c>
      <c r="C169" s="370" t="s">
        <v>75</v>
      </c>
      <c r="D169" s="363"/>
      <c r="E169" s="363"/>
      <c r="F169" s="363"/>
      <c r="G169" s="370" t="s">
        <v>7285</v>
      </c>
      <c r="H169" s="370" t="s">
        <v>8378</v>
      </c>
      <c r="I169" s="363" t="s">
        <v>7298</v>
      </c>
      <c r="J169" s="363" t="s">
        <v>3073</v>
      </c>
      <c r="K169" s="363" t="s">
        <v>8367</v>
      </c>
      <c r="L169" s="363" t="s">
        <v>7330</v>
      </c>
      <c r="M169" s="363" t="s">
        <v>7439</v>
      </c>
      <c r="N169" s="363"/>
      <c r="O169" s="363"/>
      <c r="P169" s="363"/>
      <c r="Q169" s="490"/>
      <c r="R169" s="363"/>
      <c r="S169" s="363"/>
      <c r="T169" s="362">
        <f t="shared" ca="1" si="9"/>
        <v>42277</v>
      </c>
      <c r="U169" s="369">
        <f t="shared" ca="1" si="12"/>
        <v>-41670</v>
      </c>
      <c r="V169" s="363"/>
      <c r="W169" s="363"/>
      <c r="X169" s="363"/>
      <c r="Y169" s="363"/>
      <c r="Z169" s="363"/>
      <c r="AA169" s="363"/>
      <c r="AB169" s="363"/>
      <c r="AC169" s="363"/>
      <c r="AD169" s="363"/>
      <c r="AF169" s="425"/>
    </row>
    <row r="170" spans="1:109" s="384" customFormat="1" ht="14.25" x14ac:dyDescent="0.2">
      <c r="A170" s="363"/>
      <c r="B170" s="370"/>
      <c r="C170" s="370" t="s">
        <v>75</v>
      </c>
      <c r="D170" s="370"/>
      <c r="E170" s="370"/>
      <c r="F170" s="363"/>
      <c r="G170" s="363"/>
      <c r="H170" s="370" t="s">
        <v>8378</v>
      </c>
      <c r="I170" s="363" t="s">
        <v>7298</v>
      </c>
      <c r="J170" s="363" t="s">
        <v>3073</v>
      </c>
      <c r="K170" s="363" t="s">
        <v>8367</v>
      </c>
      <c r="L170" s="363" t="s">
        <v>7437</v>
      </c>
      <c r="M170" s="363" t="s">
        <v>7440</v>
      </c>
      <c r="N170" s="354"/>
      <c r="O170" s="354"/>
      <c r="P170" s="354"/>
      <c r="Q170" s="490"/>
      <c r="R170" s="362"/>
      <c r="S170" s="369"/>
      <c r="T170" s="362">
        <f t="shared" ca="1" si="9"/>
        <v>42277</v>
      </c>
      <c r="U170" s="369">
        <f t="shared" ca="1" si="12"/>
        <v>-41670</v>
      </c>
      <c r="V170" s="370"/>
      <c r="W170" s="370"/>
      <c r="X170" s="370"/>
      <c r="Y170" s="364"/>
      <c r="Z170" s="370"/>
      <c r="AA170" s="370"/>
      <c r="AB170" s="370"/>
      <c r="AC170" s="370"/>
      <c r="AD170" s="370"/>
    </row>
    <row r="171" spans="1:109" s="384" customFormat="1" ht="28.5" x14ac:dyDescent="0.2">
      <c r="A171" s="363"/>
      <c r="B171" s="370"/>
      <c r="C171" s="370" t="s">
        <v>75</v>
      </c>
      <c r="D171" s="370"/>
      <c r="E171" s="370"/>
      <c r="F171" s="363"/>
      <c r="G171" s="363"/>
      <c r="H171" s="370" t="s">
        <v>8378</v>
      </c>
      <c r="I171" s="363" t="s">
        <v>7298</v>
      </c>
      <c r="J171" s="363" t="s">
        <v>3073</v>
      </c>
      <c r="K171" s="363" t="s">
        <v>8367</v>
      </c>
      <c r="L171" s="363" t="s">
        <v>7438</v>
      </c>
      <c r="M171" s="363" t="s">
        <v>7441</v>
      </c>
      <c r="N171" s="354"/>
      <c r="O171" s="354"/>
      <c r="P171" s="354"/>
      <c r="Q171" s="490"/>
      <c r="R171" s="362"/>
      <c r="S171" s="369"/>
      <c r="T171" s="362">
        <f t="shared" ca="1" si="9"/>
        <v>42277</v>
      </c>
      <c r="U171" s="369">
        <f t="shared" ca="1" si="12"/>
        <v>-41670</v>
      </c>
      <c r="V171" s="370"/>
      <c r="W171" s="370"/>
      <c r="X171" s="370"/>
      <c r="Y171" s="364"/>
      <c r="Z171" s="370"/>
      <c r="AA171" s="370"/>
      <c r="AB171" s="370"/>
      <c r="AC171" s="370"/>
      <c r="AD171" s="370"/>
    </row>
    <row r="172" spans="1:109" s="384" customFormat="1" ht="30" x14ac:dyDescent="0.25">
      <c r="A172" s="363"/>
      <c r="B172" s="370"/>
      <c r="C172" s="370" t="s">
        <v>75</v>
      </c>
      <c r="D172" s="370"/>
      <c r="E172" s="370"/>
      <c r="F172" s="363"/>
      <c r="G172" s="363"/>
      <c r="H172" s="370"/>
      <c r="I172" s="363"/>
      <c r="J172" s="363"/>
      <c r="K172" s="363"/>
      <c r="L172" s="539" t="s">
        <v>7382</v>
      </c>
      <c r="M172" s="562" t="s">
        <v>7383</v>
      </c>
      <c r="N172" s="374"/>
      <c r="O172" s="374"/>
      <c r="P172" s="355"/>
      <c r="Q172" s="490"/>
      <c r="R172" s="362"/>
      <c r="S172" s="369"/>
      <c r="T172" s="362">
        <f t="shared" ca="1" si="9"/>
        <v>42277</v>
      </c>
      <c r="U172" s="369">
        <f t="shared" ca="1" si="12"/>
        <v>-41670</v>
      </c>
      <c r="V172" s="363"/>
      <c r="W172" s="363"/>
      <c r="X172" s="363"/>
      <c r="Y172" s="363"/>
      <c r="Z172" s="363"/>
      <c r="AA172" s="370"/>
      <c r="AB172" s="370"/>
      <c r="AC172" s="370"/>
      <c r="AD172" s="370"/>
    </row>
    <row r="173" spans="1:109" s="375" customFormat="1" ht="15" x14ac:dyDescent="0.2">
      <c r="A173" s="363"/>
      <c r="B173" s="370"/>
      <c r="C173" s="370" t="s">
        <v>75</v>
      </c>
      <c r="D173" s="370"/>
      <c r="E173" s="370" t="s">
        <v>7541</v>
      </c>
      <c r="F173" s="363" t="s">
        <v>7540</v>
      </c>
      <c r="G173" s="363" t="s">
        <v>7285</v>
      </c>
      <c r="H173" s="370" t="s">
        <v>8378</v>
      </c>
      <c r="I173" s="363" t="s">
        <v>7300</v>
      </c>
      <c r="J173" s="363" t="s">
        <v>8360</v>
      </c>
      <c r="K173" s="363" t="s">
        <v>8363</v>
      </c>
      <c r="L173" s="363"/>
      <c r="M173" s="363" t="s">
        <v>7542</v>
      </c>
      <c r="N173" s="374"/>
      <c r="O173" s="374"/>
      <c r="P173" s="355">
        <v>42095</v>
      </c>
      <c r="Q173" s="355">
        <v>42460</v>
      </c>
      <c r="R173" s="362"/>
      <c r="S173" s="369"/>
      <c r="T173" s="362">
        <f t="shared" ca="1" si="9"/>
        <v>42277</v>
      </c>
      <c r="U173" s="369">
        <f t="shared" ca="1" si="12"/>
        <v>180</v>
      </c>
      <c r="V173" s="365"/>
      <c r="W173" s="367">
        <v>4200000</v>
      </c>
      <c r="X173" s="367"/>
      <c r="Y173" s="363"/>
      <c r="Z173" s="363"/>
      <c r="AA173" s="370"/>
      <c r="AB173" s="370"/>
      <c r="AC173" s="370"/>
      <c r="AD173" s="370"/>
    </row>
    <row r="174" spans="1:109" s="375" customFormat="1" ht="15" x14ac:dyDescent="0.2">
      <c r="A174" s="363"/>
      <c r="B174" s="370"/>
      <c r="C174" s="370" t="s">
        <v>75</v>
      </c>
      <c r="D174" s="370"/>
      <c r="E174" s="370"/>
      <c r="F174" s="363"/>
      <c r="G174" s="363" t="s">
        <v>7285</v>
      </c>
      <c r="H174" s="370" t="s">
        <v>8378</v>
      </c>
      <c r="I174" s="363" t="s">
        <v>7298</v>
      </c>
      <c r="J174" s="363" t="s">
        <v>3073</v>
      </c>
      <c r="K174" s="363" t="s">
        <v>8367</v>
      </c>
      <c r="L174" s="363"/>
      <c r="M174" s="363" t="s">
        <v>7579</v>
      </c>
      <c r="N174" s="374"/>
      <c r="O174" s="374"/>
      <c r="P174" s="371"/>
      <c r="Q174" s="490"/>
      <c r="R174" s="362"/>
      <c r="S174" s="369"/>
      <c r="T174" s="362">
        <f t="shared" ca="1" si="9"/>
        <v>42277</v>
      </c>
      <c r="U174" s="369">
        <f t="shared" ca="1" si="12"/>
        <v>-41670</v>
      </c>
      <c r="V174" s="365"/>
      <c r="W174" s="363"/>
      <c r="X174" s="363"/>
      <c r="Y174" s="363"/>
      <c r="Z174" s="363"/>
      <c r="AA174" s="370"/>
      <c r="AB174" s="370"/>
      <c r="AC174" s="370"/>
      <c r="AD174" s="370"/>
    </row>
    <row r="175" spans="1:109" s="375" customFormat="1" ht="15" x14ac:dyDescent="0.2">
      <c r="A175" s="363"/>
      <c r="B175" s="370"/>
      <c r="C175" s="370" t="s">
        <v>75</v>
      </c>
      <c r="D175" s="370"/>
      <c r="E175" s="370"/>
      <c r="F175" s="363"/>
      <c r="G175" s="363"/>
      <c r="H175" s="370" t="s">
        <v>8377</v>
      </c>
      <c r="I175" s="363"/>
      <c r="J175" s="363" t="s">
        <v>8382</v>
      </c>
      <c r="K175" s="363"/>
      <c r="L175" s="363"/>
      <c r="M175" s="363" t="s">
        <v>1312</v>
      </c>
      <c r="N175" s="374"/>
      <c r="O175" s="374"/>
      <c r="P175" s="371"/>
      <c r="Q175" s="490"/>
      <c r="R175" s="362"/>
      <c r="S175" s="369"/>
      <c r="T175" s="362">
        <f t="shared" ca="1" si="9"/>
        <v>42277</v>
      </c>
      <c r="U175" s="369">
        <f t="shared" ca="1" si="12"/>
        <v>-41670</v>
      </c>
      <c r="V175" s="365"/>
      <c r="W175" s="363"/>
      <c r="X175" s="363"/>
      <c r="Y175" s="363"/>
      <c r="Z175" s="363"/>
      <c r="AA175" s="370"/>
      <c r="AB175" s="370"/>
      <c r="AC175" s="370"/>
      <c r="AD175" s="370"/>
    </row>
    <row r="176" spans="1:109" s="375" customFormat="1" ht="15" x14ac:dyDescent="0.2">
      <c r="A176" s="363"/>
      <c r="B176" s="370"/>
      <c r="C176" s="370" t="s">
        <v>75</v>
      </c>
      <c r="D176" s="370"/>
      <c r="E176" s="370"/>
      <c r="F176" s="363"/>
      <c r="G176" s="363"/>
      <c r="H176" s="370" t="s">
        <v>8377</v>
      </c>
      <c r="I176" s="363"/>
      <c r="J176" s="363" t="s">
        <v>8382</v>
      </c>
      <c r="K176" s="363"/>
      <c r="L176" s="363"/>
      <c r="M176" s="363" t="s">
        <v>7580</v>
      </c>
      <c r="N176" s="374"/>
      <c r="O176" s="374"/>
      <c r="P176" s="371"/>
      <c r="Q176" s="490"/>
      <c r="R176" s="362"/>
      <c r="S176" s="369"/>
      <c r="T176" s="362">
        <f t="shared" ca="1" si="9"/>
        <v>42277</v>
      </c>
      <c r="U176" s="369">
        <f t="shared" ca="1" si="12"/>
        <v>-41670</v>
      </c>
      <c r="V176" s="365"/>
      <c r="W176" s="363"/>
      <c r="X176" s="363"/>
      <c r="Y176" s="363"/>
      <c r="Z176" s="363"/>
      <c r="AA176" s="370"/>
      <c r="AB176" s="370"/>
      <c r="AC176" s="370"/>
      <c r="AD176" s="370"/>
    </row>
    <row r="177" spans="1:630" s="375" customFormat="1" ht="15" x14ac:dyDescent="0.2">
      <c r="A177" s="363"/>
      <c r="B177" s="370"/>
      <c r="C177" s="370" t="s">
        <v>75</v>
      </c>
      <c r="D177" s="370"/>
      <c r="E177" s="370"/>
      <c r="F177" s="363"/>
      <c r="G177" s="363"/>
      <c r="H177" s="370" t="s">
        <v>8377</v>
      </c>
      <c r="I177" s="363"/>
      <c r="J177" s="363" t="s">
        <v>8382</v>
      </c>
      <c r="K177" s="363"/>
      <c r="L177" s="363"/>
      <c r="M177" s="363" t="s">
        <v>7581</v>
      </c>
      <c r="N177" s="374"/>
      <c r="O177" s="374"/>
      <c r="P177" s="371"/>
      <c r="Q177" s="490"/>
      <c r="R177" s="362"/>
      <c r="S177" s="369"/>
      <c r="T177" s="362">
        <f t="shared" ca="1" si="9"/>
        <v>42277</v>
      </c>
      <c r="U177" s="369">
        <f t="shared" ca="1" si="12"/>
        <v>-41670</v>
      </c>
      <c r="V177" s="365"/>
      <c r="W177" s="363"/>
      <c r="X177" s="363"/>
      <c r="Y177" s="363"/>
      <c r="Z177" s="363"/>
      <c r="AA177" s="370"/>
      <c r="AB177" s="370"/>
      <c r="AC177" s="370"/>
      <c r="AD177" s="370"/>
    </row>
    <row r="178" spans="1:630" s="375" customFormat="1" ht="15" x14ac:dyDescent="0.2">
      <c r="A178" s="363"/>
      <c r="B178" s="370"/>
      <c r="C178" s="370" t="s">
        <v>75</v>
      </c>
      <c r="D178" s="370"/>
      <c r="E178" s="370"/>
      <c r="F178" s="363"/>
      <c r="G178" s="363"/>
      <c r="H178" s="370" t="s">
        <v>8377</v>
      </c>
      <c r="I178" s="363"/>
      <c r="J178" s="363" t="s">
        <v>8382</v>
      </c>
      <c r="K178" s="363"/>
      <c r="L178" s="363"/>
      <c r="M178" s="363" t="s">
        <v>756</v>
      </c>
      <c r="N178" s="374"/>
      <c r="O178" s="374"/>
      <c r="P178" s="371"/>
      <c r="Q178" s="490"/>
      <c r="R178" s="362"/>
      <c r="S178" s="369"/>
      <c r="T178" s="362">
        <f t="shared" ca="1" si="9"/>
        <v>42277</v>
      </c>
      <c r="U178" s="369">
        <f t="shared" ca="1" si="12"/>
        <v>-41670</v>
      </c>
      <c r="V178" s="365"/>
      <c r="W178" s="363"/>
      <c r="X178" s="363"/>
      <c r="Y178" s="363"/>
      <c r="Z178" s="363"/>
      <c r="AA178" s="370"/>
      <c r="AB178" s="370"/>
      <c r="AC178" s="370"/>
      <c r="AD178" s="370"/>
    </row>
    <row r="179" spans="1:630" s="375" customFormat="1" ht="28.5" x14ac:dyDescent="0.2">
      <c r="A179" s="363"/>
      <c r="B179" s="363"/>
      <c r="C179" s="370" t="s">
        <v>75</v>
      </c>
      <c r="D179" s="363"/>
      <c r="E179" s="363" t="s">
        <v>1978</v>
      </c>
      <c r="F179" s="363" t="s">
        <v>6993</v>
      </c>
      <c r="G179" s="363" t="s">
        <v>7290</v>
      </c>
      <c r="H179" s="370" t="s">
        <v>8376</v>
      </c>
      <c r="I179" s="363" t="s">
        <v>2793</v>
      </c>
      <c r="J179" s="363" t="s">
        <v>2793</v>
      </c>
      <c r="K179" s="363" t="s">
        <v>8340</v>
      </c>
      <c r="L179" s="363"/>
      <c r="M179" s="363" t="s">
        <v>7582</v>
      </c>
      <c r="N179" s="374"/>
      <c r="O179" s="374"/>
      <c r="P179" s="371"/>
      <c r="Q179" s="490"/>
      <c r="R179" s="362"/>
      <c r="S179" s="369"/>
      <c r="T179" s="362">
        <f t="shared" ca="1" si="9"/>
        <v>42277</v>
      </c>
      <c r="U179" s="369">
        <f t="shared" ca="1" si="12"/>
        <v>-41670</v>
      </c>
      <c r="V179" s="365"/>
      <c r="W179" s="363"/>
      <c r="X179" s="363"/>
      <c r="Y179" s="363"/>
      <c r="Z179" s="363"/>
      <c r="AA179" s="370"/>
      <c r="AB179" s="370"/>
      <c r="AC179" s="370"/>
      <c r="AD179" s="370"/>
    </row>
    <row r="180" spans="1:630" s="375" customFormat="1" ht="42.75" x14ac:dyDescent="0.2">
      <c r="A180" s="363"/>
      <c r="B180" s="363"/>
      <c r="C180" s="370" t="s">
        <v>75</v>
      </c>
      <c r="D180" s="363"/>
      <c r="E180" s="363" t="s">
        <v>4142</v>
      </c>
      <c r="F180" s="363" t="s">
        <v>7553</v>
      </c>
      <c r="G180" s="363" t="s">
        <v>7286</v>
      </c>
      <c r="H180" s="370" t="s">
        <v>8378</v>
      </c>
      <c r="I180" s="363" t="s">
        <v>3073</v>
      </c>
      <c r="J180" s="363" t="s">
        <v>3073</v>
      </c>
      <c r="K180" s="363" t="s">
        <v>8369</v>
      </c>
      <c r="L180" s="363"/>
      <c r="M180" s="363" t="s">
        <v>7583</v>
      </c>
      <c r="N180" s="374"/>
      <c r="O180" s="374"/>
      <c r="P180" s="371"/>
      <c r="Q180" s="490"/>
      <c r="R180" s="362"/>
      <c r="S180" s="369"/>
      <c r="T180" s="362">
        <f t="shared" ca="1" si="9"/>
        <v>42277</v>
      </c>
      <c r="U180" s="369">
        <f t="shared" ca="1" si="12"/>
        <v>-41670</v>
      </c>
      <c r="V180" s="365"/>
      <c r="W180" s="363"/>
      <c r="X180" s="363"/>
      <c r="Y180" s="363"/>
      <c r="Z180" s="363"/>
      <c r="AA180" s="370"/>
      <c r="AB180" s="370"/>
      <c r="AC180" s="370"/>
      <c r="AD180" s="370"/>
    </row>
    <row r="181" spans="1:630" s="375" customFormat="1" ht="57" x14ac:dyDescent="0.2">
      <c r="A181" s="363"/>
      <c r="B181" s="363"/>
      <c r="C181" s="370" t="s">
        <v>75</v>
      </c>
      <c r="D181" s="363"/>
      <c r="E181" s="363"/>
      <c r="F181" s="363"/>
      <c r="G181" s="363"/>
      <c r="H181" s="370" t="s">
        <v>8376</v>
      </c>
      <c r="I181" s="363" t="s">
        <v>7584</v>
      </c>
      <c r="J181" s="363" t="s">
        <v>6587</v>
      </c>
      <c r="K181" s="363" t="s">
        <v>8374</v>
      </c>
      <c r="L181" s="363"/>
      <c r="M181" s="363" t="s">
        <v>7585</v>
      </c>
      <c r="N181" s="374"/>
      <c r="O181" s="374"/>
      <c r="P181" s="371"/>
      <c r="Q181" s="490"/>
      <c r="R181" s="362"/>
      <c r="S181" s="369"/>
      <c r="T181" s="362">
        <f t="shared" ca="1" si="9"/>
        <v>42277</v>
      </c>
      <c r="U181" s="369">
        <f t="shared" ca="1" si="12"/>
        <v>-41670</v>
      </c>
      <c r="V181" s="365"/>
      <c r="W181" s="363"/>
      <c r="X181" s="363"/>
      <c r="Y181" s="363"/>
      <c r="Z181" s="363"/>
      <c r="AA181" s="370"/>
      <c r="AB181" s="370"/>
      <c r="AC181" s="370"/>
      <c r="AD181" s="370"/>
    </row>
    <row r="182" spans="1:630" s="375" customFormat="1" ht="28.5" x14ac:dyDescent="0.2">
      <c r="A182" s="469"/>
      <c r="B182" s="531" t="s">
        <v>2772</v>
      </c>
      <c r="C182" s="370" t="s">
        <v>7588</v>
      </c>
      <c r="D182" s="532" t="s">
        <v>2905</v>
      </c>
      <c r="E182" s="363" t="s">
        <v>5819</v>
      </c>
      <c r="F182" s="469"/>
      <c r="G182" s="363" t="s">
        <v>7289</v>
      </c>
      <c r="H182" s="370" t="s">
        <v>8376</v>
      </c>
      <c r="I182" s="363" t="s">
        <v>968</v>
      </c>
      <c r="J182" s="363" t="s">
        <v>8361</v>
      </c>
      <c r="K182" s="363" t="s">
        <v>8371</v>
      </c>
      <c r="L182" s="563"/>
      <c r="M182" s="363" t="s">
        <v>7586</v>
      </c>
      <c r="N182" s="563"/>
      <c r="O182" s="563"/>
      <c r="P182" s="563"/>
      <c r="Q182" s="490"/>
      <c r="R182" s="563"/>
      <c r="S182" s="563"/>
      <c r="T182" s="362">
        <f t="shared" ca="1" si="9"/>
        <v>42277</v>
      </c>
      <c r="U182" s="369">
        <f t="shared" ca="1" si="12"/>
        <v>-41670</v>
      </c>
      <c r="V182" s="365"/>
      <c r="W182" s="563"/>
      <c r="X182" s="563"/>
      <c r="Y182" s="563"/>
      <c r="Z182" s="563"/>
      <c r="AA182" s="563"/>
      <c r="AB182" s="563"/>
      <c r="AC182" s="563"/>
      <c r="AD182" s="563"/>
    </row>
    <row r="183" spans="1:630" ht="28.5" x14ac:dyDescent="0.2">
      <c r="A183" s="469"/>
      <c r="B183" s="531" t="s">
        <v>2772</v>
      </c>
      <c r="C183" s="370" t="s">
        <v>7588</v>
      </c>
      <c r="D183" s="532" t="s">
        <v>2905</v>
      </c>
      <c r="E183" s="363" t="s">
        <v>5819</v>
      </c>
      <c r="F183" s="469"/>
      <c r="G183" s="363" t="s">
        <v>7289</v>
      </c>
      <c r="H183" s="370" t="s">
        <v>8376</v>
      </c>
      <c r="I183" s="363" t="s">
        <v>968</v>
      </c>
      <c r="J183" s="363" t="s">
        <v>8361</v>
      </c>
      <c r="K183" s="363" t="s">
        <v>8371</v>
      </c>
      <c r="L183" s="563"/>
      <c r="M183" s="363" t="s">
        <v>7587</v>
      </c>
      <c r="N183" s="563"/>
      <c r="O183" s="563"/>
      <c r="P183" s="563"/>
      <c r="Q183" s="490"/>
      <c r="R183" s="563"/>
      <c r="S183" s="563"/>
      <c r="T183" s="362">
        <f t="shared" ca="1" si="9"/>
        <v>42277</v>
      </c>
      <c r="U183" s="369">
        <f t="shared" ca="1" si="12"/>
        <v>-41670</v>
      </c>
      <c r="V183" s="365"/>
      <c r="W183" s="563"/>
      <c r="X183" s="563"/>
      <c r="Y183" s="563"/>
      <c r="Z183" s="563"/>
      <c r="AA183" s="563"/>
      <c r="AB183" s="563"/>
      <c r="AC183" s="563"/>
      <c r="AD183" s="563"/>
    </row>
    <row r="184" spans="1:630" s="375" customFormat="1" ht="28.5" x14ac:dyDescent="0.2">
      <c r="A184" s="469"/>
      <c r="B184" s="531" t="s">
        <v>2772</v>
      </c>
      <c r="C184" s="370" t="s">
        <v>7588</v>
      </c>
      <c r="D184" s="532" t="s">
        <v>2905</v>
      </c>
      <c r="E184" s="363" t="s">
        <v>5819</v>
      </c>
      <c r="F184" s="469"/>
      <c r="G184" s="363" t="s">
        <v>7289</v>
      </c>
      <c r="H184" s="370" t="s">
        <v>8376</v>
      </c>
      <c r="I184" s="363" t="s">
        <v>968</v>
      </c>
      <c r="J184" s="363" t="s">
        <v>8361</v>
      </c>
      <c r="K184" s="363" t="s">
        <v>8371</v>
      </c>
      <c r="L184" s="563"/>
      <c r="M184" s="363" t="s">
        <v>7592</v>
      </c>
      <c r="N184" s="563"/>
      <c r="O184" s="563"/>
      <c r="P184" s="563"/>
      <c r="Q184" s="490"/>
      <c r="R184" s="563"/>
      <c r="S184" s="563"/>
      <c r="T184" s="362">
        <f t="shared" ca="1" si="9"/>
        <v>42277</v>
      </c>
      <c r="U184" s="369">
        <f t="shared" ca="1" si="12"/>
        <v>-41670</v>
      </c>
      <c r="V184" s="365"/>
      <c r="W184" s="563"/>
      <c r="X184" s="563"/>
      <c r="Y184" s="563"/>
      <c r="Z184" s="563"/>
      <c r="AA184" s="563"/>
      <c r="AB184" s="563"/>
      <c r="AC184" s="563"/>
      <c r="AD184" s="563"/>
    </row>
    <row r="185" spans="1:630" ht="28.5" x14ac:dyDescent="0.2">
      <c r="A185" s="469"/>
      <c r="B185" s="531" t="s">
        <v>2772</v>
      </c>
      <c r="C185" s="370" t="s">
        <v>75</v>
      </c>
      <c r="D185" s="363"/>
      <c r="E185" s="363" t="s">
        <v>7603</v>
      </c>
      <c r="F185" s="469"/>
      <c r="G185" s="363" t="s">
        <v>7289</v>
      </c>
      <c r="H185" s="370" t="s">
        <v>8376</v>
      </c>
      <c r="I185" s="363" t="s">
        <v>968</v>
      </c>
      <c r="J185" s="363" t="s">
        <v>8361</v>
      </c>
      <c r="K185" s="363" t="s">
        <v>8371</v>
      </c>
      <c r="L185" s="563"/>
      <c r="M185" s="363" t="s">
        <v>1071</v>
      </c>
      <c r="N185" s="533" t="s">
        <v>7604</v>
      </c>
      <c r="O185" s="564">
        <v>38431</v>
      </c>
      <c r="P185" s="533" t="s">
        <v>7605</v>
      </c>
      <c r="Q185" s="355" t="s">
        <v>7606</v>
      </c>
      <c r="R185" s="563"/>
      <c r="S185" s="565">
        <v>2</v>
      </c>
      <c r="T185" s="362">
        <f t="shared" ca="1" si="9"/>
        <v>42277</v>
      </c>
      <c r="U185" s="369" t="e">
        <f t="shared" ca="1" si="12"/>
        <v>#VALUE!</v>
      </c>
      <c r="V185" s="365">
        <v>60000</v>
      </c>
      <c r="W185" s="563"/>
      <c r="X185" s="563"/>
      <c r="Y185" s="563"/>
      <c r="Z185" s="563"/>
      <c r="AA185" s="563"/>
      <c r="AB185" s="563"/>
      <c r="AC185" s="563"/>
      <c r="AD185" s="563"/>
    </row>
    <row r="186" spans="1:630" ht="28.5" x14ac:dyDescent="0.2">
      <c r="A186" s="469"/>
      <c r="B186" s="370" t="s">
        <v>2752</v>
      </c>
      <c r="C186" s="370" t="s">
        <v>75</v>
      </c>
      <c r="D186" s="363"/>
      <c r="E186" s="363" t="s">
        <v>5867</v>
      </c>
      <c r="F186" s="363" t="s">
        <v>5867</v>
      </c>
      <c r="G186" s="363" t="s">
        <v>7285</v>
      </c>
      <c r="H186" s="370" t="s">
        <v>8378</v>
      </c>
      <c r="I186" s="363" t="s">
        <v>7298</v>
      </c>
      <c r="J186" s="363" t="s">
        <v>3073</v>
      </c>
      <c r="K186" s="363" t="s">
        <v>8366</v>
      </c>
      <c r="L186" s="563"/>
      <c r="M186" s="363" t="s">
        <v>7607</v>
      </c>
      <c r="N186" s="563"/>
      <c r="O186" s="563"/>
      <c r="P186" s="563"/>
      <c r="Q186" s="490"/>
      <c r="R186" s="563"/>
      <c r="S186" s="563"/>
      <c r="T186" s="362">
        <f t="shared" ca="1" si="9"/>
        <v>42277</v>
      </c>
      <c r="U186" s="369">
        <f t="shared" ca="1" si="12"/>
        <v>-41670</v>
      </c>
      <c r="V186" s="563"/>
      <c r="W186" s="563"/>
      <c r="X186" s="563"/>
      <c r="Y186" s="563"/>
      <c r="Z186" s="563"/>
      <c r="AA186" s="563"/>
      <c r="AB186" s="563"/>
      <c r="AC186" s="563"/>
      <c r="AD186" s="563"/>
    </row>
    <row r="187" spans="1:630" ht="28.5" x14ac:dyDescent="0.2">
      <c r="A187" s="469"/>
      <c r="B187" s="370" t="s">
        <v>2752</v>
      </c>
      <c r="C187" s="370" t="s">
        <v>75</v>
      </c>
      <c r="D187" s="363"/>
      <c r="E187" s="363" t="s">
        <v>5867</v>
      </c>
      <c r="F187" s="363" t="s">
        <v>5867</v>
      </c>
      <c r="G187" s="363" t="s">
        <v>7285</v>
      </c>
      <c r="H187" s="370" t="s">
        <v>8378</v>
      </c>
      <c r="I187" s="363" t="s">
        <v>7298</v>
      </c>
      <c r="J187" s="363" t="s">
        <v>3073</v>
      </c>
      <c r="K187" s="363" t="s">
        <v>8366</v>
      </c>
      <c r="L187" s="563"/>
      <c r="M187" s="363" t="s">
        <v>7608</v>
      </c>
      <c r="N187" s="563"/>
      <c r="O187" s="563"/>
      <c r="P187" s="563"/>
      <c r="Q187" s="490"/>
      <c r="R187" s="563"/>
      <c r="S187" s="563"/>
      <c r="T187" s="362">
        <f t="shared" ca="1" si="9"/>
        <v>42277</v>
      </c>
      <c r="U187" s="369">
        <f t="shared" ca="1" si="12"/>
        <v>-41670</v>
      </c>
      <c r="V187" s="563"/>
      <c r="W187" s="563"/>
      <c r="X187" s="563"/>
      <c r="Y187" s="563"/>
      <c r="Z187" s="563"/>
      <c r="AA187" s="563"/>
      <c r="AB187" s="563"/>
      <c r="AC187" s="563"/>
      <c r="AD187" s="563"/>
    </row>
    <row r="188" spans="1:630" ht="28.5" x14ac:dyDescent="0.2">
      <c r="A188" s="469"/>
      <c r="B188" s="370" t="s">
        <v>2752</v>
      </c>
      <c r="C188" s="370" t="s">
        <v>75</v>
      </c>
      <c r="D188" s="363"/>
      <c r="E188" s="363" t="s">
        <v>5867</v>
      </c>
      <c r="F188" s="363" t="s">
        <v>5867</v>
      </c>
      <c r="G188" s="363" t="s">
        <v>7285</v>
      </c>
      <c r="H188" s="370" t="s">
        <v>8378</v>
      </c>
      <c r="I188" s="363" t="s">
        <v>7298</v>
      </c>
      <c r="J188" s="363" t="s">
        <v>3073</v>
      </c>
      <c r="K188" s="363" t="s">
        <v>8366</v>
      </c>
      <c r="L188" s="563"/>
      <c r="M188" s="363" t="s">
        <v>7609</v>
      </c>
      <c r="N188" s="563"/>
      <c r="O188" s="563"/>
      <c r="P188" s="563"/>
      <c r="Q188" s="490"/>
      <c r="R188" s="563"/>
      <c r="S188" s="563"/>
      <c r="T188" s="362">
        <f t="shared" ca="1" si="9"/>
        <v>42277</v>
      </c>
      <c r="U188" s="369">
        <f t="shared" ca="1" si="12"/>
        <v>-41670</v>
      </c>
      <c r="V188" s="563"/>
      <c r="W188" s="365">
        <v>100000</v>
      </c>
      <c r="X188" s="563"/>
      <c r="Y188" s="563"/>
      <c r="Z188" s="563"/>
      <c r="AA188" s="563"/>
      <c r="AB188" s="563"/>
      <c r="AC188" s="563"/>
      <c r="AD188" s="563"/>
    </row>
    <row r="189" spans="1:630" s="375" customFormat="1" ht="28.5" x14ac:dyDescent="0.2">
      <c r="A189" s="469"/>
      <c r="B189" s="370" t="s">
        <v>1989</v>
      </c>
      <c r="C189" s="370" t="s">
        <v>75</v>
      </c>
      <c r="D189" s="363"/>
      <c r="E189" s="363" t="s">
        <v>6941</v>
      </c>
      <c r="F189" s="363" t="s">
        <v>5867</v>
      </c>
      <c r="G189" s="363" t="s">
        <v>7285</v>
      </c>
      <c r="H189" s="370" t="s">
        <v>8378</v>
      </c>
      <c r="I189" s="363" t="s">
        <v>7298</v>
      </c>
      <c r="J189" s="363" t="s">
        <v>3073</v>
      </c>
      <c r="K189" s="363" t="s">
        <v>8367</v>
      </c>
      <c r="L189" s="563"/>
      <c r="M189" s="363" t="s">
        <v>1791</v>
      </c>
      <c r="N189" s="563"/>
      <c r="O189" s="563"/>
      <c r="P189" s="563"/>
      <c r="Q189" s="490"/>
      <c r="R189" s="563"/>
      <c r="S189" s="563"/>
      <c r="T189" s="362">
        <f t="shared" ca="1" si="9"/>
        <v>42277</v>
      </c>
      <c r="U189" s="369">
        <f t="shared" ca="1" si="12"/>
        <v>-41670</v>
      </c>
      <c r="V189" s="563"/>
      <c r="W189" s="367"/>
      <c r="X189" s="563"/>
      <c r="Y189" s="563"/>
      <c r="Z189" s="563"/>
      <c r="AA189" s="563"/>
      <c r="AB189" s="563"/>
      <c r="AC189" s="563"/>
      <c r="AD189" s="563"/>
    </row>
    <row r="190" spans="1:630" ht="28.5" x14ac:dyDescent="0.2">
      <c r="A190" s="363"/>
      <c r="B190" s="363"/>
      <c r="C190" s="363" t="s">
        <v>240</v>
      </c>
      <c r="D190" s="363" t="s">
        <v>2905</v>
      </c>
      <c r="E190" s="363" t="s">
        <v>6169</v>
      </c>
      <c r="F190" s="363" t="s">
        <v>6169</v>
      </c>
      <c r="G190" s="363"/>
      <c r="H190" s="370" t="s">
        <v>8376</v>
      </c>
      <c r="I190" s="363" t="s">
        <v>5864</v>
      </c>
      <c r="J190" s="363" t="s">
        <v>5864</v>
      </c>
      <c r="K190" s="363" t="s">
        <v>8338</v>
      </c>
      <c r="L190" s="363"/>
      <c r="M190" s="363" t="s">
        <v>7610</v>
      </c>
      <c r="N190" s="563"/>
      <c r="O190" s="563"/>
      <c r="P190" s="563"/>
      <c r="Q190" s="490"/>
      <c r="R190" s="563"/>
      <c r="S190" s="563"/>
      <c r="T190" s="362">
        <f t="shared" ca="1" si="9"/>
        <v>42277</v>
      </c>
      <c r="U190" s="369">
        <f t="shared" ca="1" si="12"/>
        <v>-41670</v>
      </c>
      <c r="V190" s="563"/>
      <c r="W190" s="563"/>
      <c r="X190" s="563"/>
      <c r="Y190" s="563"/>
      <c r="Z190" s="563"/>
      <c r="AA190" s="563"/>
      <c r="AB190" s="563"/>
      <c r="AC190" s="563"/>
      <c r="AD190" s="563"/>
    </row>
    <row r="191" spans="1:630" ht="28.5" x14ac:dyDescent="0.2">
      <c r="A191" s="363"/>
      <c r="B191" s="363" t="s">
        <v>579</v>
      </c>
      <c r="C191" s="363" t="s">
        <v>7612</v>
      </c>
      <c r="D191" s="363" t="s">
        <v>2905</v>
      </c>
      <c r="E191" s="363" t="s">
        <v>1943</v>
      </c>
      <c r="F191" s="363" t="s">
        <v>7287</v>
      </c>
      <c r="G191" s="363"/>
      <c r="H191" s="370" t="s">
        <v>8377</v>
      </c>
      <c r="I191" s="363" t="s">
        <v>1001</v>
      </c>
      <c r="J191" s="363"/>
      <c r="K191" s="363"/>
      <c r="L191" s="363"/>
      <c r="M191" s="363" t="s">
        <v>7611</v>
      </c>
      <c r="N191" s="563"/>
      <c r="O191" s="563"/>
      <c r="P191" s="563"/>
      <c r="Q191" s="490"/>
      <c r="R191" s="563"/>
      <c r="S191" s="563"/>
      <c r="T191" s="362">
        <f t="shared" ca="1" si="9"/>
        <v>42277</v>
      </c>
      <c r="U191" s="369">
        <f t="shared" ca="1" si="12"/>
        <v>-41670</v>
      </c>
      <c r="V191" s="563"/>
      <c r="W191" s="563"/>
      <c r="X191" s="563"/>
      <c r="Y191" s="563"/>
      <c r="Z191" s="563"/>
      <c r="AA191" s="563"/>
      <c r="AB191" s="563"/>
      <c r="AC191" s="563"/>
      <c r="AD191" s="563"/>
    </row>
    <row r="192" spans="1:630" ht="28.5" x14ac:dyDescent="0.2">
      <c r="A192" s="363"/>
      <c r="B192" s="363" t="s">
        <v>3073</v>
      </c>
      <c r="C192" s="363" t="s">
        <v>75</v>
      </c>
      <c r="D192" s="363"/>
      <c r="E192" s="363" t="s">
        <v>5879</v>
      </c>
      <c r="F192" s="363" t="s">
        <v>7128</v>
      </c>
      <c r="G192" s="363" t="s">
        <v>7285</v>
      </c>
      <c r="H192" s="370" t="s">
        <v>8378</v>
      </c>
      <c r="I192" s="363"/>
      <c r="J192" s="363" t="s">
        <v>3073</v>
      </c>
      <c r="K192" s="363" t="s">
        <v>8370</v>
      </c>
      <c r="L192" s="363" t="s">
        <v>7859</v>
      </c>
      <c r="M192" s="363" t="s">
        <v>7860</v>
      </c>
      <c r="N192" s="363"/>
      <c r="O192" s="363"/>
      <c r="P192" s="534">
        <v>41883</v>
      </c>
      <c r="Q192" s="534">
        <v>42613</v>
      </c>
      <c r="R192" s="534">
        <v>42977</v>
      </c>
      <c r="S192" s="363"/>
      <c r="T192" s="362">
        <f t="shared" ca="1" si="9"/>
        <v>42277</v>
      </c>
      <c r="U192" s="369">
        <f t="shared" ca="1" si="12"/>
        <v>330</v>
      </c>
      <c r="V192" s="365">
        <v>22500</v>
      </c>
      <c r="W192" s="365">
        <v>45000</v>
      </c>
      <c r="X192" s="563"/>
      <c r="Y192" s="563"/>
      <c r="Z192" s="563"/>
      <c r="AA192" s="563"/>
      <c r="AB192" s="563"/>
      <c r="AC192" s="563"/>
      <c r="AD192" s="563"/>
      <c r="AE192" s="375"/>
      <c r="AF192" s="375"/>
      <c r="AG192" s="375"/>
      <c r="AH192" s="375"/>
      <c r="AI192" s="375"/>
      <c r="AJ192" s="375"/>
      <c r="AK192" s="375"/>
      <c r="AL192" s="375"/>
      <c r="AM192" s="375"/>
      <c r="AN192" s="375"/>
      <c r="AO192" s="375"/>
      <c r="AP192" s="375"/>
      <c r="AQ192" s="375"/>
      <c r="AR192" s="375"/>
      <c r="AS192" s="375"/>
      <c r="AT192" s="375"/>
      <c r="AU192" s="375"/>
      <c r="AV192" s="375"/>
      <c r="AW192" s="375"/>
      <c r="AX192" s="375"/>
      <c r="AY192" s="375"/>
      <c r="AZ192" s="375"/>
      <c r="BA192" s="375"/>
      <c r="BB192" s="375"/>
      <c r="BC192" s="375"/>
      <c r="BD192" s="375"/>
      <c r="BE192" s="375"/>
      <c r="BF192" s="375"/>
      <c r="BG192" s="375"/>
      <c r="BH192" s="375"/>
      <c r="BI192" s="375"/>
      <c r="BJ192" s="375"/>
      <c r="BK192" s="375"/>
      <c r="BL192" s="375"/>
      <c r="BM192" s="375"/>
      <c r="BN192" s="375"/>
      <c r="BO192" s="375"/>
      <c r="BP192" s="375"/>
      <c r="BQ192" s="375"/>
      <c r="BR192" s="375"/>
      <c r="BS192" s="375"/>
      <c r="BT192" s="375"/>
      <c r="BU192" s="375"/>
      <c r="BV192" s="375"/>
      <c r="BW192" s="375"/>
      <c r="BX192" s="375"/>
      <c r="BY192" s="375"/>
      <c r="BZ192" s="375"/>
      <c r="CA192" s="375"/>
      <c r="CB192" s="375"/>
      <c r="CC192" s="375"/>
      <c r="CD192" s="375"/>
      <c r="CE192" s="375"/>
      <c r="CF192" s="375"/>
      <c r="CG192" s="375"/>
      <c r="CH192" s="375"/>
      <c r="CI192" s="375"/>
      <c r="CJ192" s="375"/>
      <c r="CK192" s="375"/>
      <c r="CL192" s="375"/>
      <c r="CM192" s="375"/>
      <c r="CN192" s="375"/>
      <c r="CO192" s="375"/>
      <c r="CP192" s="375"/>
      <c r="CQ192" s="375"/>
      <c r="CR192" s="375"/>
      <c r="CS192" s="375"/>
      <c r="CT192" s="375"/>
      <c r="CU192" s="375"/>
      <c r="CV192" s="375"/>
      <c r="CW192" s="375"/>
      <c r="CX192" s="375"/>
      <c r="CY192" s="375"/>
      <c r="CZ192" s="375"/>
      <c r="DA192" s="375"/>
      <c r="DB192" s="375"/>
      <c r="DC192" s="375"/>
      <c r="DD192" s="375"/>
      <c r="DE192" s="375"/>
      <c r="DF192" s="375"/>
      <c r="DG192" s="375"/>
      <c r="DH192" s="375"/>
      <c r="DI192" s="375"/>
      <c r="DJ192" s="375"/>
      <c r="DK192" s="375"/>
      <c r="DL192" s="375"/>
      <c r="DM192" s="375"/>
      <c r="DN192" s="375"/>
      <c r="DO192" s="375"/>
      <c r="DP192" s="375"/>
      <c r="DQ192" s="375"/>
      <c r="DR192" s="375"/>
      <c r="DS192" s="375"/>
      <c r="DT192" s="375"/>
      <c r="DU192" s="375"/>
      <c r="DV192" s="375"/>
      <c r="DW192" s="375"/>
      <c r="DX192" s="375"/>
      <c r="DY192" s="375"/>
      <c r="DZ192" s="375"/>
      <c r="EA192" s="375"/>
      <c r="EB192" s="375"/>
      <c r="EC192" s="375"/>
      <c r="ED192" s="375"/>
      <c r="EE192" s="375"/>
      <c r="EF192" s="375"/>
      <c r="EG192" s="375"/>
      <c r="EH192" s="375"/>
      <c r="EI192" s="375"/>
      <c r="EJ192" s="375"/>
      <c r="EK192" s="375"/>
      <c r="EL192" s="375"/>
      <c r="EM192" s="375"/>
      <c r="EN192" s="375"/>
      <c r="EO192" s="375"/>
      <c r="EP192" s="375"/>
      <c r="EQ192" s="375"/>
      <c r="ER192" s="375"/>
      <c r="ES192" s="375"/>
      <c r="ET192" s="375"/>
      <c r="EU192" s="375"/>
      <c r="EV192" s="375"/>
      <c r="EW192" s="375"/>
      <c r="EX192" s="375"/>
      <c r="EY192" s="375"/>
      <c r="EZ192" s="375"/>
      <c r="FA192" s="375"/>
      <c r="FB192" s="375"/>
      <c r="FC192" s="375"/>
      <c r="FD192" s="375"/>
      <c r="FE192" s="375"/>
      <c r="FF192" s="375"/>
      <c r="FG192" s="375"/>
      <c r="FH192" s="375"/>
      <c r="FI192" s="375"/>
      <c r="FJ192" s="375"/>
      <c r="FK192" s="375"/>
      <c r="FL192" s="375"/>
      <c r="FM192" s="375"/>
      <c r="FN192" s="375"/>
      <c r="FO192" s="375"/>
      <c r="FP192" s="375"/>
      <c r="FQ192" s="375"/>
      <c r="FR192" s="375"/>
      <c r="FS192" s="375"/>
      <c r="FT192" s="375"/>
      <c r="FU192" s="375"/>
      <c r="FV192" s="375"/>
      <c r="FW192" s="375"/>
      <c r="FX192" s="375"/>
      <c r="FY192" s="375"/>
      <c r="FZ192" s="375"/>
      <c r="GA192" s="375"/>
      <c r="GB192" s="375"/>
      <c r="GC192" s="375"/>
      <c r="GD192" s="375"/>
      <c r="GE192" s="375"/>
      <c r="GF192" s="375"/>
      <c r="GG192" s="375"/>
      <c r="GH192" s="375"/>
      <c r="GI192" s="375"/>
      <c r="GJ192" s="375"/>
      <c r="GK192" s="375"/>
      <c r="GL192" s="375"/>
      <c r="GM192" s="375"/>
      <c r="GN192" s="375"/>
      <c r="GO192" s="375"/>
      <c r="GP192" s="375"/>
      <c r="GQ192" s="375"/>
      <c r="GR192" s="375"/>
      <c r="GS192" s="375"/>
      <c r="GT192" s="375"/>
      <c r="GU192" s="375"/>
      <c r="GV192" s="375"/>
      <c r="GW192" s="375"/>
      <c r="GX192" s="375"/>
      <c r="GY192" s="375"/>
      <c r="GZ192" s="375"/>
      <c r="HA192" s="375"/>
      <c r="HB192" s="375"/>
      <c r="HC192" s="375"/>
      <c r="HD192" s="375"/>
      <c r="HE192" s="375"/>
      <c r="HF192" s="375"/>
      <c r="HG192" s="375"/>
      <c r="HH192" s="375"/>
      <c r="HI192" s="375"/>
      <c r="HJ192" s="375"/>
      <c r="HK192" s="375"/>
      <c r="HL192" s="375"/>
      <c r="HM192" s="375"/>
      <c r="HN192" s="375"/>
      <c r="HO192" s="375"/>
      <c r="HP192" s="375"/>
      <c r="HQ192" s="375"/>
      <c r="HR192" s="375"/>
      <c r="HS192" s="375"/>
      <c r="HT192" s="375"/>
      <c r="HU192" s="375"/>
      <c r="HV192" s="375"/>
      <c r="HW192" s="375"/>
      <c r="HX192" s="375"/>
      <c r="HY192" s="375"/>
      <c r="HZ192" s="375"/>
      <c r="IA192" s="375"/>
      <c r="IB192" s="375"/>
      <c r="IC192" s="375"/>
      <c r="ID192" s="375"/>
      <c r="IE192" s="375"/>
      <c r="IF192" s="375"/>
      <c r="IG192" s="375"/>
      <c r="IH192" s="375"/>
      <c r="II192" s="375"/>
      <c r="IJ192" s="375"/>
      <c r="IK192" s="375"/>
      <c r="IL192" s="375"/>
      <c r="IM192" s="375"/>
      <c r="IN192" s="375"/>
      <c r="IO192" s="375"/>
      <c r="IP192" s="375"/>
      <c r="IQ192" s="375"/>
      <c r="IR192" s="375"/>
      <c r="IS192" s="375"/>
      <c r="IT192" s="375"/>
      <c r="IU192" s="375"/>
      <c r="IV192" s="375"/>
      <c r="IW192" s="375"/>
      <c r="IX192" s="375"/>
      <c r="IY192" s="375"/>
      <c r="IZ192" s="375"/>
      <c r="JA192" s="375"/>
      <c r="JB192" s="375"/>
      <c r="JC192" s="375"/>
      <c r="JD192" s="375"/>
      <c r="JE192" s="375"/>
      <c r="JF192" s="375"/>
      <c r="JG192" s="375"/>
      <c r="JH192" s="375"/>
      <c r="JI192" s="375"/>
      <c r="JJ192" s="375"/>
      <c r="JK192" s="375"/>
      <c r="JL192" s="375"/>
      <c r="JM192" s="375"/>
      <c r="JN192" s="375"/>
      <c r="JO192" s="375"/>
      <c r="JP192" s="375"/>
      <c r="JQ192" s="375"/>
      <c r="JR192" s="375"/>
      <c r="JS192" s="375"/>
      <c r="JT192" s="375"/>
      <c r="JU192" s="375"/>
      <c r="JV192" s="375"/>
      <c r="JW192" s="375"/>
      <c r="JX192" s="375"/>
      <c r="JY192" s="375"/>
      <c r="JZ192" s="375"/>
      <c r="KA192" s="375"/>
      <c r="KB192" s="375"/>
      <c r="KC192" s="375"/>
      <c r="KD192" s="375"/>
      <c r="KE192" s="375"/>
      <c r="KF192" s="375"/>
      <c r="KG192" s="375"/>
      <c r="KH192" s="375"/>
      <c r="KI192" s="375"/>
      <c r="KJ192" s="375"/>
      <c r="KK192" s="375"/>
      <c r="KL192" s="375"/>
      <c r="KM192" s="375"/>
      <c r="KN192" s="375"/>
      <c r="KO192" s="375"/>
      <c r="KP192" s="375"/>
      <c r="KQ192" s="375"/>
      <c r="KR192" s="375"/>
      <c r="KS192" s="375"/>
      <c r="KT192" s="375"/>
      <c r="KU192" s="375"/>
      <c r="KV192" s="375"/>
      <c r="KW192" s="375"/>
      <c r="KX192" s="375"/>
      <c r="KY192" s="375"/>
      <c r="KZ192" s="375"/>
      <c r="LA192" s="375"/>
      <c r="LB192" s="375"/>
      <c r="LC192" s="375"/>
      <c r="LD192" s="375"/>
      <c r="LE192" s="375"/>
      <c r="LF192" s="375"/>
      <c r="LG192" s="375"/>
      <c r="LH192" s="375"/>
      <c r="LI192" s="375"/>
      <c r="LJ192" s="375"/>
      <c r="LK192" s="375"/>
      <c r="LL192" s="375"/>
      <c r="LM192" s="375"/>
      <c r="LN192" s="375"/>
      <c r="LO192" s="375"/>
      <c r="LP192" s="375"/>
      <c r="LQ192" s="375"/>
      <c r="LR192" s="375"/>
      <c r="LS192" s="375"/>
      <c r="LT192" s="375"/>
      <c r="LU192" s="375"/>
      <c r="LV192" s="375"/>
      <c r="LW192" s="375"/>
      <c r="LX192" s="375"/>
      <c r="LY192" s="375"/>
      <c r="LZ192" s="375"/>
      <c r="MA192" s="375"/>
      <c r="MB192" s="375"/>
      <c r="MC192" s="375"/>
      <c r="MD192" s="375"/>
      <c r="ME192" s="375"/>
      <c r="MF192" s="375"/>
      <c r="MG192" s="375"/>
      <c r="MH192" s="375"/>
      <c r="MI192" s="375"/>
      <c r="MJ192" s="375"/>
      <c r="MK192" s="375"/>
      <c r="ML192" s="375"/>
      <c r="MM192" s="375"/>
      <c r="MN192" s="375"/>
      <c r="MO192" s="375"/>
      <c r="MP192" s="375"/>
      <c r="MQ192" s="375"/>
      <c r="MR192" s="375"/>
      <c r="MS192" s="375"/>
      <c r="MT192" s="375"/>
      <c r="MU192" s="375"/>
      <c r="MV192" s="375"/>
      <c r="MW192" s="375"/>
      <c r="MX192" s="375"/>
      <c r="MY192" s="375"/>
      <c r="MZ192" s="375"/>
      <c r="NA192" s="375"/>
      <c r="NB192" s="375"/>
      <c r="NC192" s="375"/>
      <c r="ND192" s="375"/>
      <c r="NE192" s="375"/>
      <c r="NF192" s="375"/>
      <c r="NG192" s="375"/>
      <c r="NH192" s="375"/>
      <c r="NI192" s="375"/>
      <c r="NJ192" s="375"/>
      <c r="NK192" s="375"/>
      <c r="NL192" s="375"/>
      <c r="NM192" s="375"/>
      <c r="NN192" s="375"/>
      <c r="NO192" s="375"/>
      <c r="NP192" s="375"/>
      <c r="NQ192" s="375"/>
      <c r="NR192" s="375"/>
      <c r="NS192" s="375"/>
      <c r="NT192" s="375"/>
      <c r="NU192" s="375"/>
      <c r="NV192" s="375"/>
      <c r="NW192" s="375"/>
      <c r="NX192" s="375"/>
      <c r="NY192" s="375"/>
      <c r="NZ192" s="375"/>
      <c r="OA192" s="375"/>
      <c r="OB192" s="375"/>
      <c r="OC192" s="375"/>
      <c r="OD192" s="375"/>
      <c r="OE192" s="375"/>
      <c r="OF192" s="375"/>
      <c r="OG192" s="375"/>
      <c r="OH192" s="375"/>
      <c r="OI192" s="375"/>
      <c r="OJ192" s="375"/>
      <c r="OK192" s="375"/>
      <c r="OL192" s="375"/>
      <c r="OM192" s="375"/>
      <c r="ON192" s="375"/>
      <c r="OO192" s="375"/>
      <c r="OP192" s="375"/>
      <c r="OQ192" s="375"/>
      <c r="OR192" s="375"/>
      <c r="OS192" s="375"/>
      <c r="OT192" s="375"/>
      <c r="OU192" s="375"/>
      <c r="OV192" s="375"/>
      <c r="OW192" s="375"/>
      <c r="OX192" s="375"/>
      <c r="OY192" s="375"/>
      <c r="OZ192" s="375"/>
      <c r="PA192" s="375"/>
      <c r="PB192" s="375"/>
      <c r="PC192" s="375"/>
      <c r="PD192" s="375"/>
      <c r="PE192" s="375"/>
      <c r="PF192" s="375"/>
      <c r="PG192" s="375"/>
      <c r="PH192" s="375"/>
      <c r="PI192" s="375"/>
      <c r="PJ192" s="375"/>
      <c r="PK192" s="375"/>
      <c r="PL192" s="375"/>
      <c r="PM192" s="375"/>
      <c r="PN192" s="375"/>
      <c r="PO192" s="375"/>
      <c r="PP192" s="375"/>
      <c r="PQ192" s="375"/>
      <c r="PR192" s="375"/>
      <c r="PS192" s="375"/>
      <c r="PT192" s="375"/>
      <c r="PU192" s="375"/>
      <c r="PV192" s="375"/>
      <c r="PW192" s="375"/>
      <c r="PX192" s="375"/>
      <c r="PY192" s="375"/>
      <c r="PZ192" s="375"/>
      <c r="QA192" s="375"/>
      <c r="QB192" s="375"/>
      <c r="QC192" s="375"/>
      <c r="QD192" s="375"/>
      <c r="QE192" s="375"/>
      <c r="QF192" s="375"/>
      <c r="QG192" s="375"/>
      <c r="QH192" s="375"/>
      <c r="QI192" s="375"/>
      <c r="QJ192" s="375"/>
      <c r="QK192" s="375"/>
      <c r="QL192" s="375"/>
      <c r="QM192" s="375"/>
      <c r="QN192" s="375"/>
      <c r="QO192" s="375"/>
      <c r="QP192" s="375"/>
      <c r="QQ192" s="375"/>
      <c r="QR192" s="375"/>
      <c r="QS192" s="375"/>
      <c r="QT192" s="375"/>
      <c r="QU192" s="375"/>
      <c r="QV192" s="375"/>
      <c r="QW192" s="375"/>
      <c r="QX192" s="375"/>
      <c r="QY192" s="375"/>
      <c r="QZ192" s="375"/>
      <c r="RA192" s="375"/>
      <c r="RB192" s="375"/>
      <c r="RC192" s="375"/>
      <c r="RD192" s="375"/>
      <c r="RE192" s="375"/>
      <c r="RF192" s="375"/>
      <c r="RG192" s="375"/>
      <c r="RH192" s="375"/>
      <c r="RI192" s="375"/>
      <c r="RJ192" s="375"/>
      <c r="RK192" s="375"/>
      <c r="RL192" s="375"/>
      <c r="RM192" s="375"/>
      <c r="RN192" s="375"/>
      <c r="RO192" s="375"/>
      <c r="RP192" s="375"/>
      <c r="RQ192" s="375"/>
      <c r="RR192" s="375"/>
      <c r="RS192" s="375"/>
      <c r="RT192" s="375"/>
      <c r="RU192" s="375"/>
      <c r="RV192" s="375"/>
      <c r="RW192" s="375"/>
      <c r="RX192" s="375"/>
      <c r="RY192" s="375"/>
      <c r="RZ192" s="375"/>
      <c r="SA192" s="375"/>
      <c r="SB192" s="375"/>
      <c r="SC192" s="375"/>
      <c r="SD192" s="375"/>
      <c r="SE192" s="375"/>
      <c r="SF192" s="375"/>
      <c r="SG192" s="375"/>
      <c r="SH192" s="375"/>
      <c r="SI192" s="375"/>
      <c r="SJ192" s="375"/>
      <c r="SK192" s="375"/>
      <c r="SL192" s="375"/>
      <c r="SM192" s="375"/>
      <c r="SN192" s="375"/>
      <c r="SO192" s="375"/>
      <c r="SP192" s="375"/>
      <c r="SQ192" s="375"/>
      <c r="SR192" s="375"/>
      <c r="SS192" s="375"/>
      <c r="ST192" s="375"/>
      <c r="SU192" s="375"/>
      <c r="SV192" s="375"/>
      <c r="SW192" s="375"/>
      <c r="SX192" s="375"/>
      <c r="SY192" s="375"/>
      <c r="SZ192" s="375"/>
      <c r="TA192" s="375"/>
      <c r="TB192" s="375"/>
      <c r="TC192" s="375"/>
      <c r="TD192" s="375"/>
      <c r="TE192" s="375"/>
      <c r="TF192" s="375"/>
      <c r="TG192" s="375"/>
      <c r="TH192" s="375"/>
      <c r="TI192" s="375"/>
      <c r="TJ192" s="375"/>
      <c r="TK192" s="375"/>
      <c r="TL192" s="375"/>
      <c r="TM192" s="375"/>
      <c r="TN192" s="375"/>
      <c r="TO192" s="375"/>
      <c r="TP192" s="375"/>
      <c r="TQ192" s="375"/>
      <c r="TR192" s="375"/>
      <c r="TS192" s="375"/>
      <c r="TT192" s="375"/>
      <c r="TU192" s="375"/>
      <c r="TV192" s="375"/>
      <c r="TW192" s="375"/>
      <c r="TX192" s="375"/>
      <c r="TY192" s="375"/>
      <c r="TZ192" s="375"/>
      <c r="UA192" s="375"/>
      <c r="UB192" s="375"/>
      <c r="UC192" s="375"/>
      <c r="UD192" s="375"/>
      <c r="UE192" s="375"/>
      <c r="UF192" s="375"/>
      <c r="UG192" s="375"/>
      <c r="UH192" s="375"/>
      <c r="UI192" s="375"/>
      <c r="UJ192" s="375"/>
      <c r="UK192" s="375"/>
      <c r="UL192" s="375"/>
      <c r="UM192" s="375"/>
      <c r="UN192" s="375"/>
      <c r="UO192" s="375"/>
      <c r="UP192" s="375"/>
      <c r="UQ192" s="375"/>
      <c r="UR192" s="375"/>
      <c r="US192" s="375"/>
      <c r="UT192" s="375"/>
      <c r="UU192" s="375"/>
      <c r="UV192" s="375"/>
      <c r="UW192" s="375"/>
      <c r="UX192" s="375"/>
      <c r="UY192" s="375"/>
      <c r="UZ192" s="375"/>
      <c r="VA192" s="375"/>
      <c r="VB192" s="375"/>
      <c r="VC192" s="375"/>
      <c r="VD192" s="375"/>
      <c r="VE192" s="375"/>
      <c r="VF192" s="375"/>
      <c r="VG192" s="375"/>
      <c r="VH192" s="375"/>
      <c r="VI192" s="375"/>
      <c r="VJ192" s="375"/>
      <c r="VK192" s="375"/>
      <c r="VL192" s="375"/>
      <c r="VM192" s="375"/>
      <c r="VN192" s="375"/>
      <c r="VO192" s="375"/>
      <c r="VP192" s="375"/>
      <c r="VQ192" s="375"/>
      <c r="VR192" s="375"/>
      <c r="VS192" s="375"/>
      <c r="VT192" s="375"/>
      <c r="VU192" s="375"/>
      <c r="VV192" s="375"/>
      <c r="VW192" s="375"/>
      <c r="VX192" s="375"/>
      <c r="VY192" s="375"/>
      <c r="VZ192" s="375"/>
      <c r="WA192" s="375"/>
      <c r="WB192" s="375"/>
      <c r="WC192" s="375"/>
      <c r="WD192" s="375"/>
      <c r="WE192" s="375"/>
      <c r="WF192" s="375"/>
      <c r="WG192" s="375"/>
      <c r="WH192" s="375"/>
      <c r="WI192" s="375"/>
      <c r="WJ192" s="375"/>
      <c r="WK192" s="375"/>
      <c r="WL192" s="375"/>
      <c r="WM192" s="375"/>
      <c r="WN192" s="375"/>
      <c r="WO192" s="375"/>
      <c r="WP192" s="375"/>
      <c r="WQ192" s="375"/>
      <c r="WR192" s="375"/>
      <c r="WS192" s="375"/>
      <c r="WT192" s="375"/>
      <c r="WU192" s="375"/>
      <c r="WV192" s="375"/>
      <c r="WW192" s="375"/>
      <c r="WX192" s="375"/>
      <c r="WY192" s="375"/>
      <c r="WZ192" s="375"/>
      <c r="XA192" s="375"/>
      <c r="XB192" s="375"/>
      <c r="XC192" s="375"/>
      <c r="XD192" s="375"/>
      <c r="XE192" s="375"/>
      <c r="XF192" s="375"/>
    </row>
    <row r="193" spans="1:630" ht="28.5" x14ac:dyDescent="0.2">
      <c r="A193" s="363"/>
      <c r="B193" s="363" t="s">
        <v>3073</v>
      </c>
      <c r="C193" s="363" t="s">
        <v>75</v>
      </c>
      <c r="D193" s="363"/>
      <c r="E193" s="363" t="s">
        <v>5879</v>
      </c>
      <c r="F193" s="363" t="s">
        <v>7128</v>
      </c>
      <c r="G193" s="363" t="s">
        <v>7285</v>
      </c>
      <c r="H193" s="370" t="s">
        <v>8378</v>
      </c>
      <c r="I193" s="363"/>
      <c r="J193" s="363" t="s">
        <v>3073</v>
      </c>
      <c r="K193" s="363" t="s">
        <v>8370</v>
      </c>
      <c r="L193" s="363" t="s">
        <v>7859</v>
      </c>
      <c r="M193" s="363" t="s">
        <v>7860</v>
      </c>
      <c r="N193" s="363"/>
      <c r="O193" s="363"/>
      <c r="P193" s="534">
        <v>41883</v>
      </c>
      <c r="Q193" s="534">
        <v>42613</v>
      </c>
      <c r="R193" s="534">
        <v>42977</v>
      </c>
      <c r="S193" s="363"/>
      <c r="T193" s="362">
        <f t="shared" ca="1" si="9"/>
        <v>42277</v>
      </c>
      <c r="U193" s="369">
        <f t="shared" ref="U193:U196" ca="1" si="13">DAYS360(T193,Q193)</f>
        <v>330</v>
      </c>
      <c r="V193" s="365">
        <v>22500</v>
      </c>
      <c r="W193" s="365">
        <v>45000</v>
      </c>
      <c r="X193" s="563"/>
      <c r="Y193" s="563"/>
      <c r="Z193" s="563"/>
      <c r="AA193" s="563"/>
      <c r="AB193" s="563"/>
      <c r="AC193" s="563"/>
      <c r="AD193" s="370"/>
      <c r="AE193" s="375"/>
      <c r="AF193" s="375"/>
      <c r="AG193" s="375"/>
      <c r="AH193" s="375"/>
      <c r="AI193" s="375"/>
      <c r="AJ193" s="375"/>
      <c r="AK193" s="375"/>
      <c r="AL193" s="375"/>
      <c r="AM193" s="375"/>
      <c r="AN193" s="375"/>
      <c r="AO193" s="375"/>
      <c r="AP193" s="375"/>
      <c r="AQ193" s="375"/>
      <c r="AR193" s="375"/>
      <c r="AS193" s="375"/>
      <c r="AT193" s="375"/>
      <c r="AU193" s="375"/>
      <c r="AV193" s="375"/>
      <c r="AW193" s="375"/>
      <c r="AX193" s="375"/>
      <c r="AY193" s="375"/>
      <c r="AZ193" s="375"/>
      <c r="BA193" s="375"/>
      <c r="BB193" s="375"/>
      <c r="BC193" s="375"/>
      <c r="BD193" s="375"/>
      <c r="BE193" s="375"/>
      <c r="BF193" s="375"/>
      <c r="BG193" s="375"/>
      <c r="BH193" s="375"/>
      <c r="BI193" s="375"/>
      <c r="BJ193" s="375"/>
      <c r="BK193" s="375"/>
      <c r="BL193" s="375"/>
      <c r="BM193" s="375"/>
      <c r="BN193" s="375"/>
      <c r="BO193" s="375"/>
      <c r="BP193" s="375"/>
      <c r="BQ193" s="375"/>
      <c r="BR193" s="375"/>
      <c r="BS193" s="375"/>
      <c r="BT193" s="375"/>
      <c r="BU193" s="375"/>
      <c r="BV193" s="375"/>
      <c r="BW193" s="375"/>
      <c r="BX193" s="375"/>
      <c r="BY193" s="375"/>
      <c r="BZ193" s="375"/>
      <c r="CA193" s="375"/>
      <c r="CB193" s="375"/>
      <c r="CC193" s="375"/>
      <c r="CD193" s="375"/>
      <c r="CE193" s="375"/>
      <c r="CF193" s="375"/>
      <c r="CG193" s="375"/>
      <c r="CH193" s="375"/>
      <c r="CI193" s="375"/>
      <c r="CJ193" s="375"/>
      <c r="CK193" s="375"/>
      <c r="CL193" s="375"/>
      <c r="CM193" s="375"/>
      <c r="CN193" s="375"/>
      <c r="CO193" s="375"/>
      <c r="CP193" s="375"/>
      <c r="CQ193" s="375"/>
      <c r="CR193" s="375"/>
      <c r="CS193" s="375"/>
      <c r="CT193" s="375"/>
      <c r="CU193" s="375"/>
      <c r="CV193" s="375"/>
      <c r="CW193" s="375"/>
      <c r="CX193" s="375"/>
      <c r="CY193" s="375"/>
      <c r="CZ193" s="375"/>
      <c r="DA193" s="375"/>
      <c r="DB193" s="375"/>
      <c r="DC193" s="375"/>
      <c r="DD193" s="375"/>
      <c r="DE193" s="375"/>
      <c r="DF193" s="375"/>
      <c r="DG193" s="375"/>
      <c r="DH193" s="375"/>
      <c r="DI193" s="375"/>
      <c r="DJ193" s="375"/>
      <c r="DK193" s="375"/>
      <c r="DL193" s="375"/>
      <c r="DM193" s="375"/>
      <c r="DN193" s="375"/>
      <c r="DO193" s="375"/>
      <c r="DP193" s="375"/>
      <c r="DQ193" s="375"/>
      <c r="DR193" s="375"/>
      <c r="DS193" s="375"/>
      <c r="DT193" s="375"/>
      <c r="DU193" s="375"/>
      <c r="DV193" s="375"/>
      <c r="DW193" s="375"/>
      <c r="DX193" s="375"/>
      <c r="DY193" s="375"/>
      <c r="DZ193" s="375"/>
      <c r="EA193" s="375"/>
      <c r="EB193" s="375"/>
      <c r="EC193" s="375"/>
      <c r="ED193" s="375"/>
      <c r="EE193" s="375"/>
      <c r="EF193" s="375"/>
      <c r="EG193" s="375"/>
      <c r="EH193" s="375"/>
      <c r="EI193" s="375"/>
      <c r="EJ193" s="375"/>
      <c r="EK193" s="375"/>
      <c r="EL193" s="375"/>
      <c r="EM193" s="375"/>
      <c r="EN193" s="375"/>
      <c r="EO193" s="375"/>
      <c r="EP193" s="375"/>
      <c r="EQ193" s="375"/>
      <c r="ER193" s="375"/>
      <c r="ES193" s="375"/>
      <c r="ET193" s="375"/>
      <c r="EU193" s="375"/>
      <c r="EV193" s="375"/>
      <c r="EW193" s="375"/>
      <c r="EX193" s="375"/>
      <c r="EY193" s="375"/>
      <c r="EZ193" s="375"/>
      <c r="FA193" s="375"/>
      <c r="FB193" s="375"/>
      <c r="FC193" s="375"/>
      <c r="FD193" s="375"/>
      <c r="FE193" s="375"/>
      <c r="FF193" s="375"/>
      <c r="FG193" s="375"/>
      <c r="FH193" s="375"/>
      <c r="FI193" s="375"/>
      <c r="FJ193" s="375"/>
      <c r="FK193" s="375"/>
      <c r="FL193" s="375"/>
      <c r="FM193" s="375"/>
      <c r="FN193" s="375"/>
      <c r="FO193" s="375"/>
      <c r="FP193" s="375"/>
      <c r="FQ193" s="375"/>
      <c r="FR193" s="375"/>
      <c r="FS193" s="375"/>
      <c r="FT193" s="375"/>
      <c r="FU193" s="375"/>
      <c r="FV193" s="375"/>
      <c r="FW193" s="375"/>
      <c r="FX193" s="375"/>
      <c r="FY193" s="375"/>
      <c r="FZ193" s="375"/>
      <c r="GA193" s="375"/>
      <c r="GB193" s="375"/>
      <c r="GC193" s="375"/>
      <c r="GD193" s="375"/>
      <c r="GE193" s="375"/>
      <c r="GF193" s="375"/>
      <c r="GG193" s="375"/>
      <c r="GH193" s="375"/>
      <c r="GI193" s="375"/>
      <c r="GJ193" s="375"/>
      <c r="GK193" s="375"/>
      <c r="GL193" s="375"/>
      <c r="GM193" s="375"/>
      <c r="GN193" s="375"/>
      <c r="GO193" s="375"/>
      <c r="GP193" s="375"/>
      <c r="GQ193" s="375"/>
      <c r="GR193" s="375"/>
      <c r="GS193" s="375"/>
      <c r="GT193" s="375"/>
      <c r="GU193" s="375"/>
      <c r="GV193" s="375"/>
      <c r="GW193" s="375"/>
      <c r="GX193" s="375"/>
      <c r="GY193" s="375"/>
      <c r="GZ193" s="375"/>
      <c r="HA193" s="375"/>
      <c r="HB193" s="375"/>
      <c r="HC193" s="375"/>
      <c r="HD193" s="375"/>
      <c r="HE193" s="375"/>
      <c r="HF193" s="375"/>
      <c r="HG193" s="375"/>
      <c r="HH193" s="375"/>
      <c r="HI193" s="375"/>
      <c r="HJ193" s="375"/>
      <c r="HK193" s="375"/>
      <c r="HL193" s="375"/>
      <c r="HM193" s="375"/>
      <c r="HN193" s="375"/>
      <c r="HO193" s="375"/>
      <c r="HP193" s="375"/>
      <c r="HQ193" s="375"/>
      <c r="HR193" s="375"/>
      <c r="HS193" s="375"/>
      <c r="HT193" s="375"/>
      <c r="HU193" s="375"/>
      <c r="HV193" s="375"/>
      <c r="HW193" s="375"/>
      <c r="HX193" s="375"/>
      <c r="HY193" s="375"/>
      <c r="HZ193" s="375"/>
      <c r="IA193" s="375"/>
      <c r="IB193" s="375"/>
      <c r="IC193" s="375"/>
      <c r="ID193" s="375"/>
      <c r="IE193" s="375"/>
      <c r="IF193" s="375"/>
      <c r="IG193" s="375"/>
      <c r="IH193" s="375"/>
      <c r="II193" s="375"/>
      <c r="IJ193" s="375"/>
      <c r="IK193" s="375"/>
      <c r="IL193" s="375"/>
      <c r="IM193" s="375"/>
      <c r="IN193" s="375"/>
      <c r="IO193" s="375"/>
      <c r="IP193" s="375"/>
      <c r="IQ193" s="375"/>
      <c r="IR193" s="375"/>
      <c r="IS193" s="375"/>
      <c r="IT193" s="375"/>
      <c r="IU193" s="375"/>
      <c r="IV193" s="375"/>
      <c r="IW193" s="375"/>
      <c r="IX193" s="375"/>
      <c r="IY193" s="375"/>
      <c r="IZ193" s="375"/>
      <c r="JA193" s="375"/>
      <c r="JB193" s="375"/>
      <c r="JC193" s="375"/>
      <c r="JD193" s="375"/>
      <c r="JE193" s="375"/>
      <c r="JF193" s="375"/>
      <c r="JG193" s="375"/>
      <c r="JH193" s="375"/>
      <c r="JI193" s="375"/>
      <c r="JJ193" s="375"/>
      <c r="JK193" s="375"/>
      <c r="JL193" s="375"/>
      <c r="JM193" s="375"/>
      <c r="JN193" s="375"/>
      <c r="JO193" s="375"/>
      <c r="JP193" s="375"/>
      <c r="JQ193" s="375"/>
      <c r="JR193" s="375"/>
      <c r="JS193" s="375"/>
      <c r="JT193" s="375"/>
      <c r="JU193" s="375"/>
      <c r="JV193" s="375"/>
      <c r="JW193" s="375"/>
      <c r="JX193" s="375"/>
      <c r="JY193" s="375"/>
      <c r="JZ193" s="375"/>
      <c r="KA193" s="375"/>
      <c r="KB193" s="375"/>
      <c r="KC193" s="375"/>
      <c r="KD193" s="375"/>
      <c r="KE193" s="375"/>
      <c r="KF193" s="375"/>
      <c r="KG193" s="375"/>
      <c r="KH193" s="375"/>
      <c r="KI193" s="375"/>
      <c r="KJ193" s="375"/>
      <c r="KK193" s="375"/>
      <c r="KL193" s="375"/>
      <c r="KM193" s="375"/>
      <c r="KN193" s="375"/>
      <c r="KO193" s="375"/>
      <c r="KP193" s="375"/>
      <c r="KQ193" s="375"/>
      <c r="KR193" s="375"/>
      <c r="KS193" s="375"/>
      <c r="KT193" s="375"/>
      <c r="KU193" s="375"/>
      <c r="KV193" s="375"/>
      <c r="KW193" s="375"/>
      <c r="KX193" s="375"/>
      <c r="KY193" s="375"/>
      <c r="KZ193" s="375"/>
      <c r="LA193" s="375"/>
      <c r="LB193" s="375"/>
      <c r="LC193" s="375"/>
      <c r="LD193" s="375"/>
      <c r="LE193" s="375"/>
      <c r="LF193" s="375"/>
      <c r="LG193" s="375"/>
      <c r="LH193" s="375"/>
      <c r="LI193" s="375"/>
      <c r="LJ193" s="375"/>
      <c r="LK193" s="375"/>
      <c r="LL193" s="375"/>
      <c r="LM193" s="375"/>
      <c r="LN193" s="375"/>
      <c r="LO193" s="375"/>
      <c r="LP193" s="375"/>
      <c r="LQ193" s="375"/>
      <c r="LR193" s="375"/>
      <c r="LS193" s="375"/>
      <c r="LT193" s="375"/>
      <c r="LU193" s="375"/>
      <c r="LV193" s="375"/>
      <c r="LW193" s="375"/>
      <c r="LX193" s="375"/>
      <c r="LY193" s="375"/>
      <c r="LZ193" s="375"/>
      <c r="MA193" s="375"/>
      <c r="MB193" s="375"/>
      <c r="MC193" s="375"/>
      <c r="MD193" s="375"/>
      <c r="ME193" s="375"/>
      <c r="MF193" s="375"/>
      <c r="MG193" s="375"/>
      <c r="MH193" s="375"/>
      <c r="MI193" s="375"/>
      <c r="MJ193" s="375"/>
      <c r="MK193" s="375"/>
      <c r="ML193" s="375"/>
      <c r="MM193" s="375"/>
      <c r="MN193" s="375"/>
      <c r="MO193" s="375"/>
      <c r="MP193" s="375"/>
      <c r="MQ193" s="375"/>
      <c r="MR193" s="375"/>
      <c r="MS193" s="375"/>
      <c r="MT193" s="375"/>
      <c r="MU193" s="375"/>
      <c r="MV193" s="375"/>
      <c r="MW193" s="375"/>
      <c r="MX193" s="375"/>
      <c r="MY193" s="375"/>
      <c r="MZ193" s="375"/>
      <c r="NA193" s="375"/>
      <c r="NB193" s="375"/>
      <c r="NC193" s="375"/>
      <c r="ND193" s="375"/>
      <c r="NE193" s="375"/>
      <c r="NF193" s="375"/>
      <c r="NG193" s="375"/>
      <c r="NH193" s="375"/>
      <c r="NI193" s="375"/>
      <c r="NJ193" s="375"/>
      <c r="NK193" s="375"/>
      <c r="NL193" s="375"/>
      <c r="NM193" s="375"/>
      <c r="NN193" s="375"/>
      <c r="NO193" s="375"/>
      <c r="NP193" s="375"/>
      <c r="NQ193" s="375"/>
      <c r="NR193" s="375"/>
      <c r="NS193" s="375"/>
      <c r="NT193" s="375"/>
      <c r="NU193" s="375"/>
      <c r="NV193" s="375"/>
      <c r="NW193" s="375"/>
      <c r="NX193" s="375"/>
      <c r="NY193" s="375"/>
      <c r="NZ193" s="375"/>
      <c r="OA193" s="375"/>
      <c r="OB193" s="375"/>
      <c r="OC193" s="375"/>
      <c r="OD193" s="375"/>
      <c r="OE193" s="375"/>
      <c r="OF193" s="375"/>
      <c r="OG193" s="375"/>
      <c r="OH193" s="375"/>
      <c r="OI193" s="375"/>
      <c r="OJ193" s="375"/>
      <c r="OK193" s="375"/>
      <c r="OL193" s="375"/>
      <c r="OM193" s="375"/>
      <c r="ON193" s="375"/>
      <c r="OO193" s="375"/>
      <c r="OP193" s="375"/>
      <c r="OQ193" s="375"/>
      <c r="OR193" s="375"/>
      <c r="OS193" s="375"/>
      <c r="OT193" s="375"/>
      <c r="OU193" s="375"/>
      <c r="OV193" s="375"/>
      <c r="OW193" s="375"/>
      <c r="OX193" s="375"/>
      <c r="OY193" s="375"/>
      <c r="OZ193" s="375"/>
      <c r="PA193" s="375"/>
      <c r="PB193" s="375"/>
      <c r="PC193" s="375"/>
      <c r="PD193" s="375"/>
      <c r="PE193" s="375"/>
      <c r="PF193" s="375"/>
      <c r="PG193" s="375"/>
      <c r="PH193" s="375"/>
      <c r="PI193" s="375"/>
      <c r="PJ193" s="375"/>
      <c r="PK193" s="375"/>
      <c r="PL193" s="375"/>
      <c r="PM193" s="375"/>
      <c r="PN193" s="375"/>
      <c r="PO193" s="375"/>
      <c r="PP193" s="375"/>
      <c r="PQ193" s="375"/>
      <c r="PR193" s="375"/>
      <c r="PS193" s="375"/>
      <c r="PT193" s="375"/>
      <c r="PU193" s="375"/>
      <c r="PV193" s="375"/>
      <c r="PW193" s="375"/>
      <c r="PX193" s="375"/>
      <c r="PY193" s="375"/>
      <c r="PZ193" s="375"/>
      <c r="QA193" s="375"/>
      <c r="QB193" s="375"/>
      <c r="QC193" s="375"/>
      <c r="QD193" s="375"/>
      <c r="QE193" s="375"/>
      <c r="QF193" s="375"/>
      <c r="QG193" s="375"/>
      <c r="QH193" s="375"/>
      <c r="QI193" s="375"/>
      <c r="QJ193" s="375"/>
      <c r="QK193" s="375"/>
      <c r="QL193" s="375"/>
      <c r="QM193" s="375"/>
      <c r="QN193" s="375"/>
      <c r="QO193" s="375"/>
      <c r="QP193" s="375"/>
      <c r="QQ193" s="375"/>
      <c r="QR193" s="375"/>
      <c r="QS193" s="375"/>
      <c r="QT193" s="375"/>
      <c r="QU193" s="375"/>
      <c r="QV193" s="375"/>
      <c r="QW193" s="375"/>
      <c r="QX193" s="375"/>
      <c r="QY193" s="375"/>
      <c r="QZ193" s="375"/>
      <c r="RA193" s="375"/>
      <c r="RB193" s="375"/>
      <c r="RC193" s="375"/>
      <c r="RD193" s="375"/>
      <c r="RE193" s="375"/>
      <c r="RF193" s="375"/>
      <c r="RG193" s="375"/>
      <c r="RH193" s="375"/>
      <c r="RI193" s="375"/>
      <c r="RJ193" s="375"/>
      <c r="RK193" s="375"/>
      <c r="RL193" s="375"/>
      <c r="RM193" s="375"/>
      <c r="RN193" s="375"/>
      <c r="RO193" s="375"/>
      <c r="RP193" s="375"/>
      <c r="RQ193" s="375"/>
      <c r="RR193" s="375"/>
      <c r="RS193" s="375"/>
      <c r="RT193" s="375"/>
      <c r="RU193" s="375"/>
      <c r="RV193" s="375"/>
      <c r="RW193" s="375"/>
      <c r="RX193" s="375"/>
      <c r="RY193" s="375"/>
      <c r="RZ193" s="375"/>
      <c r="SA193" s="375"/>
      <c r="SB193" s="375"/>
      <c r="SC193" s="375"/>
      <c r="SD193" s="375"/>
      <c r="SE193" s="375"/>
      <c r="SF193" s="375"/>
      <c r="SG193" s="375"/>
      <c r="SH193" s="375"/>
      <c r="SI193" s="375"/>
      <c r="SJ193" s="375"/>
      <c r="SK193" s="375"/>
      <c r="SL193" s="375"/>
      <c r="SM193" s="375"/>
      <c r="SN193" s="375"/>
      <c r="SO193" s="375"/>
      <c r="SP193" s="375"/>
      <c r="SQ193" s="375"/>
      <c r="SR193" s="375"/>
      <c r="SS193" s="375"/>
      <c r="ST193" s="375"/>
      <c r="SU193" s="375"/>
      <c r="SV193" s="375"/>
      <c r="SW193" s="375"/>
      <c r="SX193" s="375"/>
      <c r="SY193" s="375"/>
      <c r="SZ193" s="375"/>
      <c r="TA193" s="375"/>
      <c r="TB193" s="375"/>
      <c r="TC193" s="375"/>
      <c r="TD193" s="375"/>
      <c r="TE193" s="375"/>
      <c r="TF193" s="375"/>
      <c r="TG193" s="375"/>
      <c r="TH193" s="375"/>
      <c r="TI193" s="375"/>
      <c r="TJ193" s="375"/>
      <c r="TK193" s="375"/>
      <c r="TL193" s="375"/>
      <c r="TM193" s="375"/>
      <c r="TN193" s="375"/>
      <c r="TO193" s="375"/>
      <c r="TP193" s="375"/>
      <c r="TQ193" s="375"/>
      <c r="TR193" s="375"/>
      <c r="TS193" s="375"/>
      <c r="TT193" s="375"/>
      <c r="TU193" s="375"/>
      <c r="TV193" s="375"/>
      <c r="TW193" s="375"/>
      <c r="TX193" s="375"/>
      <c r="TY193" s="375"/>
      <c r="TZ193" s="375"/>
      <c r="UA193" s="375"/>
      <c r="UB193" s="375"/>
      <c r="UC193" s="375"/>
      <c r="UD193" s="375"/>
      <c r="UE193" s="375"/>
      <c r="UF193" s="375"/>
      <c r="UG193" s="375"/>
      <c r="UH193" s="375"/>
      <c r="UI193" s="375"/>
      <c r="UJ193" s="375"/>
      <c r="UK193" s="375"/>
      <c r="UL193" s="375"/>
      <c r="UM193" s="375"/>
      <c r="UN193" s="375"/>
      <c r="UO193" s="375"/>
      <c r="UP193" s="375"/>
      <c r="UQ193" s="375"/>
      <c r="UR193" s="375"/>
      <c r="US193" s="375"/>
      <c r="UT193" s="375"/>
      <c r="UU193" s="375"/>
      <c r="UV193" s="375"/>
      <c r="UW193" s="375"/>
      <c r="UX193" s="375"/>
      <c r="UY193" s="375"/>
      <c r="UZ193" s="375"/>
      <c r="VA193" s="375"/>
      <c r="VB193" s="375"/>
      <c r="VC193" s="375"/>
      <c r="VD193" s="375"/>
      <c r="VE193" s="375"/>
      <c r="VF193" s="375"/>
      <c r="VG193" s="375"/>
      <c r="VH193" s="375"/>
      <c r="VI193" s="375"/>
      <c r="VJ193" s="375"/>
      <c r="VK193" s="375"/>
      <c r="VL193" s="375"/>
      <c r="VM193" s="375"/>
      <c r="VN193" s="375"/>
      <c r="VO193" s="375"/>
      <c r="VP193" s="375"/>
      <c r="VQ193" s="375"/>
      <c r="VR193" s="375"/>
      <c r="VS193" s="375"/>
      <c r="VT193" s="375"/>
      <c r="VU193" s="375"/>
      <c r="VV193" s="375"/>
      <c r="VW193" s="375"/>
      <c r="VX193" s="375"/>
      <c r="VY193" s="375"/>
      <c r="VZ193" s="375"/>
      <c r="WA193" s="375"/>
      <c r="WB193" s="375"/>
      <c r="WC193" s="375"/>
      <c r="WD193" s="375"/>
      <c r="WE193" s="375"/>
      <c r="WF193" s="375"/>
      <c r="WG193" s="375"/>
      <c r="WH193" s="375"/>
      <c r="WI193" s="375"/>
      <c r="WJ193" s="375"/>
      <c r="WK193" s="375"/>
      <c r="WL193" s="375"/>
      <c r="WM193" s="375"/>
      <c r="WN193" s="375"/>
      <c r="WO193" s="375"/>
      <c r="WP193" s="375"/>
      <c r="WQ193" s="375"/>
      <c r="WR193" s="375"/>
      <c r="WS193" s="375"/>
      <c r="WT193" s="375"/>
      <c r="WU193" s="375"/>
      <c r="WV193" s="375"/>
      <c r="WW193" s="375"/>
      <c r="WX193" s="375"/>
      <c r="WY193" s="375"/>
      <c r="WZ193" s="375"/>
      <c r="XA193" s="375"/>
      <c r="XB193" s="375"/>
      <c r="XC193" s="375"/>
      <c r="XD193" s="375"/>
      <c r="XE193" s="375"/>
      <c r="XF193" s="375"/>
    </row>
    <row r="194" spans="1:630" s="378" customFormat="1" ht="28.5" x14ac:dyDescent="0.2">
      <c r="A194" s="490"/>
      <c r="B194" s="490" t="s">
        <v>6602</v>
      </c>
      <c r="C194" s="490" t="s">
        <v>4786</v>
      </c>
      <c r="D194" s="490" t="s">
        <v>240</v>
      </c>
      <c r="E194" s="490" t="s">
        <v>6169</v>
      </c>
      <c r="F194" s="490" t="s">
        <v>6169</v>
      </c>
      <c r="G194" s="490"/>
      <c r="H194" s="370" t="s">
        <v>8376</v>
      </c>
      <c r="I194" s="490" t="s">
        <v>977</v>
      </c>
      <c r="J194" s="363" t="s">
        <v>5864</v>
      </c>
      <c r="K194" s="363" t="s">
        <v>8338</v>
      </c>
      <c r="L194" s="490" t="s">
        <v>6603</v>
      </c>
      <c r="M194" s="490" t="s">
        <v>6604</v>
      </c>
      <c r="N194" s="490"/>
      <c r="O194" s="490"/>
      <c r="P194" s="490"/>
      <c r="Q194" s="490"/>
      <c r="R194" s="490"/>
      <c r="S194" s="363"/>
      <c r="T194" s="362">
        <f t="shared" ca="1" si="9"/>
        <v>42277</v>
      </c>
      <c r="U194" s="369">
        <f t="shared" ca="1" si="13"/>
        <v>-41670</v>
      </c>
      <c r="V194" s="365">
        <v>36262.120000000017</v>
      </c>
      <c r="W194" s="563"/>
      <c r="X194" s="563"/>
      <c r="Y194" s="563"/>
      <c r="Z194" s="563"/>
      <c r="AA194" s="563">
        <v>48520.140000000007</v>
      </c>
      <c r="AB194" s="563" t="s">
        <v>3878</v>
      </c>
      <c r="AC194" s="563"/>
      <c r="AD194" s="563"/>
      <c r="AE194" s="375"/>
      <c r="AF194" s="375"/>
      <c r="AG194" s="375"/>
      <c r="AH194" s="375"/>
      <c r="AI194" s="375"/>
      <c r="AJ194" s="375"/>
      <c r="AK194" s="375"/>
      <c r="AL194" s="375"/>
      <c r="AM194" s="384"/>
      <c r="AN194" s="384"/>
      <c r="AO194" s="384"/>
      <c r="AP194" s="384"/>
      <c r="AQ194" s="384"/>
      <c r="AR194" s="384"/>
      <c r="AS194" s="384"/>
      <c r="AT194" s="384"/>
      <c r="AU194" s="384"/>
      <c r="AV194" s="384"/>
      <c r="AW194" s="384"/>
      <c r="AX194" s="384"/>
      <c r="AY194" s="384"/>
      <c r="AZ194" s="384"/>
      <c r="BA194" s="384"/>
      <c r="BB194" s="384"/>
      <c r="BC194" s="384"/>
      <c r="BD194" s="384"/>
      <c r="BE194" s="384"/>
      <c r="BF194" s="384"/>
      <c r="BG194" s="384"/>
      <c r="BH194" s="384"/>
      <c r="BI194" s="384"/>
      <c r="BJ194" s="384"/>
      <c r="BK194" s="384"/>
      <c r="BL194" s="384"/>
      <c r="BM194" s="384"/>
      <c r="BN194" s="384"/>
      <c r="BO194" s="384"/>
      <c r="BP194" s="384"/>
      <c r="BQ194" s="384"/>
      <c r="BR194" s="384"/>
      <c r="BS194" s="384"/>
      <c r="BT194" s="384"/>
      <c r="BU194" s="384"/>
      <c r="BV194" s="384"/>
      <c r="BW194" s="384"/>
      <c r="BX194" s="384"/>
      <c r="BY194" s="384"/>
      <c r="BZ194" s="384"/>
      <c r="CA194" s="384"/>
      <c r="CB194" s="384"/>
      <c r="CC194" s="384"/>
      <c r="CD194" s="384"/>
      <c r="CE194" s="384"/>
      <c r="CF194" s="384"/>
      <c r="CG194" s="384"/>
      <c r="CH194" s="384"/>
      <c r="CI194" s="384"/>
      <c r="CJ194" s="384"/>
      <c r="CK194" s="384"/>
      <c r="CL194" s="384"/>
      <c r="CM194" s="384"/>
      <c r="CN194" s="384"/>
      <c r="CO194" s="384"/>
      <c r="CP194" s="384"/>
      <c r="CQ194" s="384"/>
      <c r="CR194" s="384"/>
      <c r="CS194" s="384"/>
      <c r="CT194" s="384"/>
      <c r="CU194" s="384"/>
      <c r="CV194" s="384"/>
      <c r="CW194" s="384"/>
      <c r="CX194" s="384"/>
      <c r="CY194" s="384"/>
      <c r="CZ194" s="384"/>
      <c r="DA194" s="384"/>
      <c r="DB194" s="384"/>
      <c r="DC194" s="384"/>
      <c r="DD194" s="384"/>
      <c r="DE194" s="384"/>
      <c r="DF194" s="384"/>
      <c r="DG194" s="384"/>
      <c r="DH194" s="384"/>
      <c r="DI194" s="384"/>
      <c r="DJ194" s="384"/>
      <c r="DK194" s="384"/>
      <c r="DL194" s="384"/>
      <c r="DM194" s="384"/>
      <c r="DN194" s="384"/>
      <c r="DO194" s="384"/>
      <c r="DP194" s="384"/>
      <c r="DQ194" s="384"/>
      <c r="DR194" s="384"/>
      <c r="DS194" s="384"/>
      <c r="DT194" s="384"/>
      <c r="DU194" s="384"/>
      <c r="DV194" s="384"/>
      <c r="DW194" s="384"/>
      <c r="DX194" s="384"/>
      <c r="DY194" s="384"/>
      <c r="DZ194" s="384"/>
      <c r="EA194" s="384"/>
      <c r="EB194" s="384"/>
      <c r="EC194" s="384"/>
      <c r="ED194" s="384"/>
      <c r="EE194" s="384"/>
      <c r="EF194" s="384"/>
      <c r="EG194" s="384"/>
      <c r="EH194" s="384"/>
      <c r="EI194" s="384"/>
      <c r="EJ194" s="384"/>
      <c r="EK194" s="384"/>
      <c r="EL194" s="384"/>
      <c r="EM194" s="384"/>
      <c r="EN194" s="384"/>
      <c r="EO194" s="384"/>
      <c r="EP194" s="384"/>
      <c r="EQ194" s="384"/>
      <c r="ER194" s="384"/>
      <c r="ES194" s="384"/>
      <c r="ET194" s="384"/>
      <c r="EU194" s="384"/>
      <c r="EV194" s="384"/>
      <c r="EW194" s="384"/>
      <c r="EX194" s="384"/>
      <c r="EY194" s="384"/>
      <c r="EZ194" s="384"/>
      <c r="FA194" s="384"/>
      <c r="FB194" s="384"/>
      <c r="FC194" s="384"/>
      <c r="FD194" s="384"/>
      <c r="FE194" s="384"/>
      <c r="FF194" s="384"/>
      <c r="FG194" s="384"/>
      <c r="FH194" s="384"/>
      <c r="FI194" s="384"/>
      <c r="FJ194" s="384"/>
      <c r="FK194" s="384"/>
      <c r="FL194" s="384"/>
      <c r="FM194" s="384"/>
      <c r="FN194" s="384"/>
      <c r="FO194" s="384"/>
      <c r="FP194" s="384"/>
      <c r="FQ194" s="384"/>
      <c r="FR194" s="384"/>
      <c r="FS194" s="384"/>
      <c r="FT194" s="384"/>
      <c r="FU194" s="384"/>
      <c r="FV194" s="384"/>
      <c r="FW194" s="384"/>
      <c r="FX194" s="384"/>
      <c r="FY194" s="384"/>
      <c r="FZ194" s="384"/>
      <c r="GA194" s="384"/>
      <c r="GB194" s="384"/>
      <c r="GC194" s="384"/>
      <c r="GD194" s="384"/>
      <c r="GE194" s="384"/>
      <c r="GF194" s="384"/>
      <c r="GG194" s="384"/>
      <c r="GH194" s="384"/>
      <c r="GI194" s="384"/>
      <c r="GJ194" s="384"/>
      <c r="GK194" s="384"/>
      <c r="GL194" s="384"/>
      <c r="GM194" s="384"/>
      <c r="GN194" s="384"/>
      <c r="GO194" s="384"/>
      <c r="GP194" s="384"/>
      <c r="GQ194" s="384"/>
      <c r="GR194" s="384"/>
      <c r="GS194" s="384"/>
      <c r="GT194" s="384"/>
      <c r="GU194" s="384"/>
      <c r="GV194" s="384"/>
      <c r="GW194" s="384"/>
      <c r="GX194" s="384"/>
      <c r="GY194" s="384"/>
      <c r="GZ194" s="384"/>
      <c r="HA194" s="384"/>
      <c r="HB194" s="384"/>
      <c r="HC194" s="384"/>
      <c r="HD194" s="384"/>
      <c r="HE194" s="384"/>
      <c r="HF194" s="384"/>
      <c r="HG194" s="384"/>
      <c r="HH194" s="384"/>
      <c r="HI194" s="384"/>
      <c r="HJ194" s="384"/>
      <c r="HK194" s="384"/>
      <c r="HL194" s="384"/>
      <c r="HM194" s="384"/>
      <c r="HN194" s="384"/>
      <c r="HO194" s="384"/>
      <c r="HP194" s="384"/>
      <c r="HQ194" s="384"/>
      <c r="HR194" s="384"/>
      <c r="HS194" s="384"/>
      <c r="HT194" s="384"/>
      <c r="HU194" s="384"/>
      <c r="HV194" s="384"/>
      <c r="HW194" s="384"/>
      <c r="HX194" s="384"/>
      <c r="HY194" s="384"/>
      <c r="HZ194" s="384"/>
      <c r="IA194" s="384"/>
      <c r="IB194" s="384"/>
      <c r="IC194" s="384"/>
      <c r="ID194" s="384"/>
      <c r="IE194" s="384"/>
      <c r="IF194" s="384"/>
      <c r="IG194" s="384"/>
      <c r="IH194" s="384"/>
      <c r="II194" s="384"/>
      <c r="IJ194" s="384"/>
      <c r="IK194" s="384"/>
      <c r="IL194" s="384"/>
      <c r="IM194" s="384"/>
      <c r="IN194" s="384"/>
      <c r="IO194" s="384"/>
      <c r="IP194" s="384"/>
      <c r="IQ194" s="384"/>
      <c r="IR194" s="384"/>
      <c r="IS194" s="384"/>
      <c r="IT194" s="384"/>
      <c r="IU194" s="384"/>
      <c r="IV194" s="384"/>
      <c r="IW194" s="384"/>
      <c r="IX194" s="384"/>
      <c r="IY194" s="384"/>
      <c r="IZ194" s="384"/>
      <c r="JA194" s="384"/>
    </row>
    <row r="195" spans="1:630" s="384" customFormat="1" ht="42.75" x14ac:dyDescent="0.2">
      <c r="A195" s="363"/>
      <c r="B195" s="363"/>
      <c r="C195" s="363" t="s">
        <v>75</v>
      </c>
      <c r="D195" s="363"/>
      <c r="E195" s="363" t="s">
        <v>5031</v>
      </c>
      <c r="F195" s="363" t="s">
        <v>1978</v>
      </c>
      <c r="G195" s="363" t="s">
        <v>7290</v>
      </c>
      <c r="H195" s="370" t="s">
        <v>8376</v>
      </c>
      <c r="I195" s="363" t="s">
        <v>7293</v>
      </c>
      <c r="J195" s="363" t="s">
        <v>2793</v>
      </c>
      <c r="K195" s="363" t="s">
        <v>8339</v>
      </c>
      <c r="L195" s="566" t="s">
        <v>7865</v>
      </c>
      <c r="M195" s="363" t="s">
        <v>7866</v>
      </c>
      <c r="N195" s="363" t="s">
        <v>7867</v>
      </c>
      <c r="O195" s="363">
        <v>3697370</v>
      </c>
      <c r="P195" s="363"/>
      <c r="Q195" s="363"/>
      <c r="R195" s="363">
        <v>45058</v>
      </c>
      <c r="S195" s="535"/>
      <c r="T195" s="362">
        <f t="shared" ca="1" si="9"/>
        <v>42277</v>
      </c>
      <c r="U195" s="369">
        <f t="shared" ca="1" si="13"/>
        <v>-41670</v>
      </c>
      <c r="V195" s="356"/>
      <c r="W195" s="357">
        <v>14643</v>
      </c>
      <c r="X195" s="357"/>
      <c r="Y195" s="357"/>
      <c r="Z195" s="536"/>
      <c r="AA195" s="363"/>
      <c r="AB195" s="563"/>
      <c r="AC195" s="563"/>
      <c r="AD195" s="363" t="s">
        <v>7931</v>
      </c>
    </row>
    <row r="196" spans="1:630" ht="28.5" x14ac:dyDescent="0.2">
      <c r="A196" s="363"/>
      <c r="B196" s="363" t="s">
        <v>73</v>
      </c>
      <c r="C196" s="363" t="s">
        <v>75</v>
      </c>
      <c r="D196" s="363"/>
      <c r="E196" s="363" t="s">
        <v>7541</v>
      </c>
      <c r="F196" s="363" t="s">
        <v>7540</v>
      </c>
      <c r="G196" s="363" t="s">
        <v>7285</v>
      </c>
      <c r="H196" s="370" t="s">
        <v>8378</v>
      </c>
      <c r="I196" s="363"/>
      <c r="J196" s="363" t="s">
        <v>3073</v>
      </c>
      <c r="K196" s="363" t="s">
        <v>8370</v>
      </c>
      <c r="L196" s="363"/>
      <c r="M196" s="363" t="s">
        <v>8285</v>
      </c>
      <c r="N196" s="363"/>
      <c r="O196" s="363"/>
      <c r="P196" s="534">
        <v>42149</v>
      </c>
      <c r="Q196" s="534">
        <v>42879</v>
      </c>
      <c r="R196" s="534">
        <v>43244</v>
      </c>
      <c r="S196" s="535"/>
      <c r="T196" s="362">
        <f t="shared" ca="1" si="9"/>
        <v>42277</v>
      </c>
      <c r="U196" s="369">
        <f t="shared" ca="1" si="13"/>
        <v>594</v>
      </c>
      <c r="V196" s="357">
        <v>800000</v>
      </c>
      <c r="W196" s="357">
        <v>2400000</v>
      </c>
      <c r="X196" s="363"/>
      <c r="Y196" s="363"/>
      <c r="Z196" s="363"/>
      <c r="AA196" s="363"/>
      <c r="AB196" s="363"/>
      <c r="AC196" s="363"/>
      <c r="AD196" s="363" t="s">
        <v>8286</v>
      </c>
      <c r="AE196" s="375"/>
      <c r="AF196" s="375"/>
      <c r="AG196" s="375"/>
      <c r="AH196" s="375"/>
      <c r="AI196" s="375"/>
      <c r="AJ196" s="375"/>
      <c r="AK196" s="375"/>
      <c r="AL196" s="375"/>
      <c r="AM196" s="375"/>
    </row>
    <row r="197" spans="1:630" ht="28.5" x14ac:dyDescent="0.2">
      <c r="A197" s="363" t="s">
        <v>6665</v>
      </c>
      <c r="B197" s="363" t="s">
        <v>579</v>
      </c>
      <c r="C197" s="363" t="s">
        <v>75</v>
      </c>
      <c r="D197" s="363"/>
      <c r="E197" s="363" t="s">
        <v>7302</v>
      </c>
      <c r="F197" s="363" t="s">
        <v>7380</v>
      </c>
      <c r="G197" s="363" t="s">
        <v>7287</v>
      </c>
      <c r="H197" s="370" t="s">
        <v>8378</v>
      </c>
      <c r="I197" s="363" t="s">
        <v>7303</v>
      </c>
      <c r="J197" s="363" t="s">
        <v>3073</v>
      </c>
      <c r="K197" s="363" t="s">
        <v>7303</v>
      </c>
      <c r="L197" s="563"/>
      <c r="M197" s="490" t="s">
        <v>7304</v>
      </c>
      <c r="N197" s="563"/>
      <c r="O197" s="563"/>
      <c r="P197" s="563"/>
      <c r="Q197" s="563"/>
      <c r="R197" s="563"/>
      <c r="S197" s="563"/>
      <c r="T197" s="563"/>
      <c r="U197" s="563"/>
      <c r="V197" s="563"/>
      <c r="W197" s="563"/>
      <c r="X197" s="563"/>
      <c r="Y197" s="563"/>
      <c r="Z197" s="563"/>
      <c r="AA197" s="563"/>
      <c r="AB197" s="563"/>
      <c r="AC197" s="563"/>
      <c r="AD197" s="563"/>
      <c r="AE197" s="375"/>
      <c r="AF197" s="375"/>
      <c r="AG197" s="375"/>
      <c r="AH197" s="375"/>
      <c r="AI197" s="375"/>
      <c r="AJ197" s="375"/>
      <c r="AK197" s="375"/>
      <c r="AL197" s="375"/>
      <c r="AM197" s="375"/>
    </row>
    <row r="198" spans="1:630" ht="14.25" x14ac:dyDescent="0.2">
      <c r="A198" s="469"/>
      <c r="B198" s="469"/>
      <c r="C198" s="469"/>
      <c r="D198" s="469"/>
      <c r="E198" s="469"/>
      <c r="F198" s="469"/>
      <c r="G198" s="469"/>
      <c r="H198" s="469"/>
      <c r="I198" s="469"/>
      <c r="J198" s="363"/>
      <c r="K198" s="363"/>
      <c r="L198" s="363" t="s">
        <v>8421</v>
      </c>
      <c r="M198" s="490" t="s">
        <v>8422</v>
      </c>
      <c r="N198" s="469"/>
      <c r="O198" s="469"/>
      <c r="P198" s="469"/>
      <c r="Q198" s="469"/>
      <c r="R198" s="469"/>
      <c r="S198" s="469"/>
      <c r="T198" s="469"/>
      <c r="U198" s="469"/>
      <c r="V198" s="469"/>
      <c r="W198" s="469"/>
      <c r="X198" s="469"/>
      <c r="Y198" s="469"/>
      <c r="Z198" s="469"/>
      <c r="AA198" s="469"/>
      <c r="AB198" s="469"/>
      <c r="AC198" s="469"/>
      <c r="AD198" s="469"/>
      <c r="AE198" s="375"/>
      <c r="AF198" s="375"/>
      <c r="AG198" s="375"/>
      <c r="AH198" s="375"/>
      <c r="AI198" s="375"/>
      <c r="AJ198" s="375"/>
      <c r="AK198" s="375"/>
      <c r="AL198" s="375"/>
      <c r="AM198" s="375"/>
    </row>
    <row r="199" spans="1:630" ht="14.25" x14ac:dyDescent="0.2">
      <c r="J199" s="94"/>
      <c r="K199" s="94"/>
      <c r="AE199" s="375"/>
      <c r="AF199" s="375"/>
      <c r="AG199" s="375"/>
      <c r="AH199" s="375"/>
      <c r="AI199" s="375"/>
      <c r="AJ199" s="375"/>
      <c r="AK199" s="375"/>
      <c r="AL199" s="375"/>
      <c r="AM199" s="375"/>
    </row>
    <row r="200" spans="1:630" ht="14.25" x14ac:dyDescent="0.2">
      <c r="J200" s="461"/>
      <c r="K200" s="461"/>
      <c r="AE200" s="375"/>
      <c r="AF200" s="375"/>
      <c r="AG200" s="375"/>
      <c r="AH200" s="375"/>
      <c r="AI200" s="375"/>
      <c r="AJ200" s="375"/>
      <c r="AK200" s="375"/>
      <c r="AL200" s="375"/>
      <c r="AM200" s="375"/>
    </row>
    <row r="201" spans="1:630" ht="14.25" x14ac:dyDescent="0.2">
      <c r="J201" s="461"/>
      <c r="K201" s="461"/>
      <c r="AE201" s="375"/>
      <c r="AF201" s="375"/>
      <c r="AG201" s="375"/>
      <c r="AH201" s="375"/>
      <c r="AI201" s="375"/>
      <c r="AJ201" s="375"/>
      <c r="AK201" s="375"/>
      <c r="AL201" s="375"/>
      <c r="AM201" s="375"/>
    </row>
    <row r="202" spans="1:630" ht="14.25" x14ac:dyDescent="0.2">
      <c r="J202" s="461"/>
      <c r="K202" s="461"/>
      <c r="AE202" s="375"/>
      <c r="AF202" s="375"/>
      <c r="AG202" s="375"/>
      <c r="AH202" s="375"/>
      <c r="AI202" s="375"/>
      <c r="AJ202" s="375"/>
      <c r="AK202" s="375"/>
      <c r="AL202" s="375"/>
      <c r="AM202" s="375"/>
    </row>
    <row r="203" spans="1:630" ht="14.25" x14ac:dyDescent="0.2">
      <c r="J203" s="461"/>
      <c r="K203" s="461"/>
      <c r="AE203" s="375"/>
      <c r="AF203" s="375"/>
      <c r="AG203" s="375"/>
      <c r="AH203" s="375"/>
      <c r="AI203" s="375"/>
      <c r="AJ203" s="375"/>
      <c r="AK203" s="375"/>
      <c r="AL203" s="375"/>
      <c r="AM203" s="375"/>
    </row>
    <row r="204" spans="1:630" ht="14.25" x14ac:dyDescent="0.2">
      <c r="J204" s="461"/>
      <c r="K204" s="461"/>
    </row>
    <row r="205" spans="1:630" ht="14.25" x14ac:dyDescent="0.2">
      <c r="J205" s="461"/>
      <c r="K205" s="461"/>
    </row>
    <row r="206" spans="1:630" ht="14.25" x14ac:dyDescent="0.2">
      <c r="J206" s="461"/>
      <c r="K206" s="461"/>
    </row>
  </sheetData>
  <autoFilter ref="A3:DP198"/>
  <mergeCells count="1">
    <mergeCell ref="P2:Q2"/>
  </mergeCells>
  <conditionalFormatting sqref="B56:C56 E56:G56 E59:G61 Z56:AC56 E52:G54 B51 Z48:AD50 B48:G49 F51:G51 B50:E50 F45:G47 B65:B67 Z4:AD33 I4:K4 I5:I33 B4:G33 J5:K206">
    <cfRule type="expression" priority="252" stopIfTrue="1">
      <formula>#REF!&lt;=#REF!</formula>
    </cfRule>
    <cfRule type="expression" dxfId="43" priority="253" stopIfTrue="1">
      <formula>#REF!="Live"</formula>
    </cfRule>
  </conditionalFormatting>
  <conditionalFormatting sqref="L2:L3">
    <cfRule type="duplicateValues" dxfId="42" priority="203"/>
  </conditionalFormatting>
  <conditionalFormatting sqref="L75">
    <cfRule type="duplicateValues" dxfId="41" priority="186"/>
  </conditionalFormatting>
  <conditionalFormatting sqref="L75">
    <cfRule type="duplicateValues" dxfId="40" priority="187"/>
    <cfRule type="duplicateValues" dxfId="39" priority="188"/>
  </conditionalFormatting>
  <conditionalFormatting sqref="L87:L88">
    <cfRule type="duplicateValues" dxfId="38" priority="168"/>
  </conditionalFormatting>
  <conditionalFormatting sqref="L89:L91">
    <cfRule type="duplicateValues" dxfId="37" priority="164"/>
  </conditionalFormatting>
  <conditionalFormatting sqref="L92">
    <cfRule type="duplicateValues" dxfId="36" priority="160"/>
  </conditionalFormatting>
  <conditionalFormatting sqref="L96">
    <cfRule type="duplicateValues" dxfId="35" priority="146"/>
  </conditionalFormatting>
  <conditionalFormatting sqref="U100">
    <cfRule type="iconSet" priority="115">
      <iconSet>
        <cfvo type="percent" val="0"/>
        <cfvo type="num" val="60"/>
        <cfvo type="num" val="90"/>
      </iconSet>
    </cfRule>
  </conditionalFormatting>
  <conditionalFormatting sqref="U107">
    <cfRule type="iconSet" priority="85">
      <iconSet>
        <cfvo type="percent" val="0"/>
        <cfvo type="num" val="60"/>
        <cfvo type="num" val="90"/>
      </iconSet>
    </cfRule>
  </conditionalFormatting>
  <conditionalFormatting sqref="U108">
    <cfRule type="iconSet" priority="84">
      <iconSet>
        <cfvo type="percent" val="0"/>
        <cfvo type="num" val="60"/>
        <cfvo type="num" val="90"/>
      </iconSet>
    </cfRule>
  </conditionalFormatting>
  <conditionalFormatting sqref="U109">
    <cfRule type="iconSet" priority="83">
      <iconSet>
        <cfvo type="percent" val="0"/>
        <cfvo type="num" val="60"/>
        <cfvo type="num" val="90"/>
      </iconSet>
    </cfRule>
  </conditionalFormatting>
  <conditionalFormatting sqref="U115">
    <cfRule type="iconSet" priority="77">
      <iconSet>
        <cfvo type="percent" val="0"/>
        <cfvo type="num" val="60"/>
        <cfvo type="num" val="90"/>
      </iconSet>
    </cfRule>
  </conditionalFormatting>
  <conditionalFormatting sqref="U110:U111">
    <cfRule type="iconSet" priority="13397">
      <iconSet>
        <cfvo type="percent" val="0"/>
        <cfvo type="num" val="60"/>
        <cfvo type="num" val="90"/>
      </iconSet>
    </cfRule>
  </conditionalFormatting>
  <conditionalFormatting sqref="U112:U114">
    <cfRule type="iconSet" priority="13398">
      <iconSet>
        <cfvo type="percent" val="0"/>
        <cfvo type="num" val="60"/>
        <cfvo type="num" val="90"/>
      </iconSet>
    </cfRule>
  </conditionalFormatting>
  <conditionalFormatting sqref="U101:U104">
    <cfRule type="iconSet" priority="13401">
      <iconSet>
        <cfvo type="percent" val="0"/>
        <cfvo type="num" val="60"/>
        <cfvo type="num" val="90"/>
      </iconSet>
    </cfRule>
  </conditionalFormatting>
  <conditionalFormatting sqref="H1">
    <cfRule type="expression" priority="70" stopIfTrue="1">
      <formula>#REF!&lt;=#REF!</formula>
    </cfRule>
    <cfRule type="expression" dxfId="34" priority="71" stopIfTrue="1">
      <formula>#REF!="Live"</formula>
    </cfRule>
  </conditionalFormatting>
  <conditionalFormatting sqref="L116">
    <cfRule type="duplicateValues" dxfId="33" priority="68"/>
  </conditionalFormatting>
  <conditionalFormatting sqref="AA168:AD168 AA170:AD181">
    <cfRule type="expression" priority="64" stopIfTrue="1">
      <formula>#REF!&lt;=#REF!</formula>
    </cfRule>
    <cfRule type="expression" dxfId="32" priority="65" stopIfTrue="1">
      <formula>#REF!="Live"</formula>
    </cfRule>
  </conditionalFormatting>
  <conditionalFormatting sqref="U52:U99">
    <cfRule type="iconSet" priority="13511">
      <iconSet>
        <cfvo type="percent" val="0"/>
        <cfvo type="num" val="60"/>
        <cfvo type="num" val="90"/>
      </iconSet>
    </cfRule>
  </conditionalFormatting>
  <conditionalFormatting sqref="L52:L99">
    <cfRule type="duplicateValues" dxfId="31" priority="13514"/>
  </conditionalFormatting>
  <conditionalFormatting sqref="U117">
    <cfRule type="iconSet" priority="62">
      <iconSet>
        <cfvo type="percent" val="0"/>
        <cfvo type="num" val="60"/>
        <cfvo type="num" val="90"/>
      </iconSet>
    </cfRule>
  </conditionalFormatting>
  <conditionalFormatting sqref="U133">
    <cfRule type="iconSet" priority="53">
      <iconSet>
        <cfvo type="percent" val="0"/>
        <cfvo type="num" val="60"/>
        <cfvo type="num" val="90"/>
      </iconSet>
    </cfRule>
  </conditionalFormatting>
  <conditionalFormatting sqref="U130">
    <cfRule type="iconSet" priority="51">
      <iconSet>
        <cfvo type="percent" val="0"/>
        <cfvo type="num" val="60"/>
        <cfvo type="num" val="90"/>
      </iconSet>
    </cfRule>
  </conditionalFormatting>
  <conditionalFormatting sqref="L4:L74">
    <cfRule type="duplicateValues" dxfId="30" priority="13703"/>
  </conditionalFormatting>
  <conditionalFormatting sqref="U4:U51">
    <cfRule type="iconSet" priority="13705">
      <iconSet>
        <cfvo type="percent" val="0"/>
        <cfvo type="num" val="60"/>
        <cfvo type="num" val="90"/>
      </iconSet>
    </cfRule>
  </conditionalFormatting>
  <conditionalFormatting sqref="U131:U132 U118:U129">
    <cfRule type="iconSet" priority="13711">
      <iconSet>
        <cfvo type="percent" val="0"/>
        <cfvo type="num" val="60"/>
        <cfvo type="num" val="90"/>
      </iconSet>
    </cfRule>
  </conditionalFormatting>
  <conditionalFormatting sqref="U134">
    <cfRule type="iconSet" priority="50">
      <iconSet>
        <cfvo type="percent" val="0"/>
        <cfvo type="num" val="60"/>
        <cfvo type="num" val="90"/>
      </iconSet>
    </cfRule>
  </conditionalFormatting>
  <conditionalFormatting sqref="L135">
    <cfRule type="duplicateValues" dxfId="29" priority="46"/>
  </conditionalFormatting>
  <conditionalFormatting sqref="U135">
    <cfRule type="iconSet" priority="47">
      <iconSet>
        <cfvo type="percent" val="0"/>
        <cfvo type="num" val="60"/>
        <cfvo type="num" val="90"/>
      </iconSet>
    </cfRule>
  </conditionalFormatting>
  <conditionalFormatting sqref="U136">
    <cfRule type="iconSet" priority="45">
      <iconSet>
        <cfvo type="percent" val="0"/>
        <cfvo type="num" val="60"/>
        <cfvo type="num" val="90"/>
      </iconSet>
    </cfRule>
  </conditionalFormatting>
  <conditionalFormatting sqref="U137">
    <cfRule type="iconSet" priority="44">
      <iconSet>
        <cfvo type="percent" val="0"/>
        <cfvo type="num" val="60"/>
        <cfvo type="num" val="90"/>
      </iconSet>
    </cfRule>
  </conditionalFormatting>
  <conditionalFormatting sqref="U139:U147">
    <cfRule type="iconSet" priority="37">
      <iconSet>
        <cfvo type="percent" val="0"/>
        <cfvo type="num" val="60"/>
        <cfvo type="num" val="90"/>
      </iconSet>
    </cfRule>
  </conditionalFormatting>
  <conditionalFormatting sqref="L145">
    <cfRule type="duplicateValues" dxfId="28" priority="36"/>
  </conditionalFormatting>
  <conditionalFormatting sqref="L138">
    <cfRule type="duplicateValues" dxfId="27" priority="13743"/>
  </conditionalFormatting>
  <conditionalFormatting sqref="U138">
    <cfRule type="iconSet" priority="13744">
      <iconSet>
        <cfvo type="percent" val="0"/>
        <cfvo type="num" val="60"/>
        <cfvo type="num" val="90"/>
      </iconSet>
    </cfRule>
  </conditionalFormatting>
  <conditionalFormatting sqref="U150">
    <cfRule type="iconSet" priority="35">
      <iconSet>
        <cfvo type="percent" val="0"/>
        <cfvo type="num" val="60"/>
        <cfvo type="num" val="90"/>
      </iconSet>
    </cfRule>
  </conditionalFormatting>
  <conditionalFormatting sqref="U149">
    <cfRule type="iconSet" priority="34">
      <iconSet>
        <cfvo type="percent" val="0"/>
        <cfvo type="num" val="60"/>
        <cfvo type="num" val="90"/>
      </iconSet>
    </cfRule>
  </conditionalFormatting>
  <conditionalFormatting sqref="U148">
    <cfRule type="iconSet" priority="32">
      <iconSet>
        <cfvo type="percent" val="0"/>
        <cfvo type="num" val="60"/>
        <cfvo type="num" val="90"/>
      </iconSet>
    </cfRule>
  </conditionalFormatting>
  <conditionalFormatting sqref="U151">
    <cfRule type="iconSet" priority="31">
      <iconSet>
        <cfvo type="percent" val="0"/>
        <cfvo type="num" val="60"/>
        <cfvo type="num" val="90"/>
      </iconSet>
    </cfRule>
  </conditionalFormatting>
  <conditionalFormatting sqref="U173:U181 S170:S173">
    <cfRule type="iconSet" priority="13756">
      <iconSet>
        <cfvo type="percent" val="0"/>
        <cfvo type="num" val="60"/>
        <cfvo type="num" val="90"/>
      </iconSet>
    </cfRule>
  </conditionalFormatting>
  <conditionalFormatting sqref="S174:S181">
    <cfRule type="iconSet" priority="13759">
      <iconSet>
        <cfvo type="percent" val="0"/>
        <cfvo type="num" val="60"/>
        <cfvo type="num" val="90"/>
      </iconSet>
    </cfRule>
  </conditionalFormatting>
  <conditionalFormatting sqref="U168:U181">
    <cfRule type="iconSet" priority="13761">
      <iconSet>
        <cfvo type="percent" val="0"/>
        <cfvo type="num" val="60"/>
        <cfvo type="num" val="90"/>
      </iconSet>
    </cfRule>
  </conditionalFormatting>
  <conditionalFormatting sqref="AD193">
    <cfRule type="expression" priority="28" stopIfTrue="1">
      <formula>#REF!&lt;=#REF!</formula>
    </cfRule>
    <cfRule type="expression" dxfId="26" priority="29" stopIfTrue="1">
      <formula>#REF!="Live"</formula>
    </cfRule>
  </conditionalFormatting>
  <conditionalFormatting sqref="U152">
    <cfRule type="iconSet" priority="27">
      <iconSet>
        <cfvo type="percent" val="0"/>
        <cfvo type="num" val="60"/>
        <cfvo type="num" val="90"/>
      </iconSet>
    </cfRule>
  </conditionalFormatting>
  <conditionalFormatting sqref="U153:U154">
    <cfRule type="iconSet" priority="26">
      <iconSet>
        <cfvo type="percent" val="0"/>
        <cfvo type="num" val="60"/>
        <cfvo type="num" val="90"/>
      </iconSet>
    </cfRule>
  </conditionalFormatting>
  <conditionalFormatting sqref="U155">
    <cfRule type="iconSet" priority="25">
      <iconSet>
        <cfvo type="percent" val="0"/>
        <cfvo type="num" val="60"/>
        <cfvo type="num" val="90"/>
      </iconSet>
    </cfRule>
  </conditionalFormatting>
  <conditionalFormatting sqref="U156">
    <cfRule type="iconSet" priority="24">
      <iconSet>
        <cfvo type="percent" val="0"/>
        <cfvo type="num" val="60"/>
        <cfvo type="num" val="90"/>
      </iconSet>
    </cfRule>
  </conditionalFormatting>
  <conditionalFormatting sqref="U157:U158">
    <cfRule type="iconSet" priority="22">
      <iconSet>
        <cfvo type="percent" val="0"/>
        <cfvo type="num" val="60"/>
        <cfvo type="num" val="90"/>
      </iconSet>
    </cfRule>
  </conditionalFormatting>
  <conditionalFormatting sqref="U159">
    <cfRule type="iconSet" priority="21">
      <iconSet>
        <cfvo type="percent" val="0"/>
        <cfvo type="num" val="60"/>
        <cfvo type="num" val="90"/>
      </iconSet>
    </cfRule>
  </conditionalFormatting>
  <conditionalFormatting sqref="U160">
    <cfRule type="iconSet" priority="19">
      <iconSet>
        <cfvo type="percent" val="0"/>
        <cfvo type="num" val="60"/>
        <cfvo type="num" val="90"/>
      </iconSet>
    </cfRule>
  </conditionalFormatting>
  <conditionalFormatting sqref="U166">
    <cfRule type="iconSet" priority="15">
      <iconSet>
        <cfvo type="percent" val="0"/>
        <cfvo type="num" val="60"/>
        <cfvo type="num" val="90"/>
      </iconSet>
    </cfRule>
  </conditionalFormatting>
  <conditionalFormatting sqref="L151">
    <cfRule type="duplicateValues" dxfId="25" priority="13"/>
  </conditionalFormatting>
  <conditionalFormatting sqref="U105:U106">
    <cfRule type="iconSet" priority="13770">
      <iconSet>
        <cfvo type="percent" val="0"/>
        <cfvo type="num" val="60"/>
        <cfvo type="num" val="90"/>
      </iconSet>
    </cfRule>
  </conditionalFormatting>
  <conditionalFormatting sqref="U161:U162">
    <cfRule type="iconSet" priority="13774">
      <iconSet>
        <cfvo type="percent" val="0"/>
        <cfvo type="num" val="60"/>
        <cfvo type="num" val="90"/>
      </iconSet>
    </cfRule>
  </conditionalFormatting>
  <conditionalFormatting sqref="U163">
    <cfRule type="iconSet" priority="10">
      <iconSet>
        <cfvo type="percent" val="0"/>
        <cfvo type="num" val="60"/>
        <cfvo type="num" val="90"/>
      </iconSet>
    </cfRule>
  </conditionalFormatting>
  <conditionalFormatting sqref="L163">
    <cfRule type="duplicateValues" dxfId="24" priority="11"/>
  </conditionalFormatting>
  <conditionalFormatting sqref="L163">
    <cfRule type="duplicateValues" dxfId="23" priority="12"/>
  </conditionalFormatting>
  <conditionalFormatting sqref="U164">
    <cfRule type="iconSet" priority="7">
      <iconSet>
        <cfvo type="percent" val="0"/>
        <cfvo type="num" val="60"/>
        <cfvo type="num" val="90"/>
      </iconSet>
    </cfRule>
  </conditionalFormatting>
  <conditionalFormatting sqref="L164">
    <cfRule type="duplicateValues" dxfId="22" priority="8"/>
  </conditionalFormatting>
  <conditionalFormatting sqref="L164">
    <cfRule type="duplicateValues" dxfId="21" priority="9"/>
  </conditionalFormatting>
  <conditionalFormatting sqref="U165">
    <cfRule type="iconSet" priority="4">
      <iconSet>
        <cfvo type="percent" val="0"/>
        <cfvo type="num" val="60"/>
        <cfvo type="num" val="90"/>
      </iconSet>
    </cfRule>
  </conditionalFormatting>
  <conditionalFormatting sqref="L165">
    <cfRule type="duplicateValues" dxfId="20" priority="5"/>
  </conditionalFormatting>
  <conditionalFormatting sqref="L165">
    <cfRule type="duplicateValues" dxfId="19" priority="6"/>
  </conditionalFormatting>
  <conditionalFormatting sqref="Y167">
    <cfRule type="iconSet" priority="1">
      <iconSet>
        <cfvo type="percent" val="0"/>
        <cfvo type="num" val="60"/>
        <cfvo type="num" val="90"/>
      </iconSet>
    </cfRule>
  </conditionalFormatting>
  <conditionalFormatting sqref="U116 U168:U196">
    <cfRule type="iconSet" priority="13781">
      <iconSet>
        <cfvo type="percent" val="0"/>
        <cfvo type="num" val="60"/>
        <cfvo type="num" val="90"/>
      </iconSet>
    </cfRule>
  </conditionalFormatting>
  <pageMargins left="0.25" right="0.25" top="0.75" bottom="0.75" header="0.3" footer="0.3"/>
  <pageSetup paperSize="8"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0" stopIfTrue="1" id="{81D8D19F-9685-476B-A6E7-5ECFA6ACD191}">
            <xm:f>'Full Contracts Register'!#REF!&lt;='Full Contracts Register'!#REF!</xm:f>
            <x14:dxf/>
          </x14:cfRule>
          <x14:cfRule type="expression" priority="41" stopIfTrue="1" id="{63940381-9E0F-47D5-A483-BC0648D8F661}">
            <xm:f>'Full Contracts Register'!#REF!="Live"</xm:f>
            <x14:dxf>
              <font>
                <strike val="0"/>
                <condense val="0"/>
                <extend val="0"/>
              </font>
              <fill>
                <patternFill patternType="lightHorizontal">
                  <bgColor indexed="9"/>
                </patternFill>
              </fill>
            </x14:dxf>
          </x14:cfRule>
          <xm:sqref>C137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Sheet6!$H$2:$H$16</xm:f>
          </x14:formula1>
          <xm:sqref>J4:J206</xm:sqref>
        </x14:dataValidation>
        <x14:dataValidation type="list" allowBlank="1" showInputMessage="1" showErrorMessage="1">
          <x14:formula1>
            <xm:f>Sheet6!$J$2:$J$44</xm:f>
          </x14:formula1>
          <xm:sqref>K4:K206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K40"/>
  <sheetViews>
    <sheetView workbookViewId="0">
      <selection activeCell="C44" sqref="C44"/>
    </sheetView>
  </sheetViews>
  <sheetFormatPr defaultRowHeight="12.75" x14ac:dyDescent="0.2"/>
  <cols>
    <col min="1" max="1" width="7.7109375" bestFit="1" customWidth="1"/>
    <col min="3" max="3" width="24.140625" bestFit="1" customWidth="1"/>
    <col min="4" max="4" width="6.85546875" bestFit="1" customWidth="1"/>
    <col min="5" max="5" width="9" bestFit="1" customWidth="1"/>
    <col min="6" max="6" width="9.85546875" bestFit="1" customWidth="1"/>
    <col min="9" max="9" width="9" bestFit="1" customWidth="1"/>
    <col min="10" max="10" width="9" customWidth="1"/>
    <col min="11" max="11" width="8.7109375" bestFit="1" customWidth="1"/>
  </cols>
  <sheetData>
    <row r="1" spans="1:11" ht="15.75" thickBot="1" x14ac:dyDescent="0.25">
      <c r="A1" s="234"/>
      <c r="B1" s="234"/>
      <c r="C1" s="234"/>
      <c r="D1" s="235"/>
      <c r="E1" s="236"/>
      <c r="F1" s="237" t="s">
        <v>6865</v>
      </c>
      <c r="G1" s="238"/>
      <c r="H1" s="239"/>
      <c r="I1" s="240"/>
      <c r="J1" s="240"/>
      <c r="K1" s="241"/>
    </row>
    <row r="2" spans="1:11" ht="57" thickBot="1" x14ac:dyDescent="0.25">
      <c r="A2" s="242"/>
      <c r="B2" s="242"/>
      <c r="C2" s="242"/>
      <c r="D2" s="243"/>
      <c r="E2" s="244" t="s">
        <v>5757</v>
      </c>
      <c r="F2" s="245"/>
      <c r="G2" s="246" t="s">
        <v>6051</v>
      </c>
      <c r="H2" s="239"/>
      <c r="I2" s="239"/>
      <c r="J2" s="239"/>
      <c r="K2" s="247"/>
    </row>
    <row r="3" spans="1:11" ht="45" x14ac:dyDescent="0.2">
      <c r="A3" s="248" t="s">
        <v>6866</v>
      </c>
      <c r="B3" s="249" t="s">
        <v>5853</v>
      </c>
      <c r="C3" s="250" t="s">
        <v>6867</v>
      </c>
      <c r="D3" s="251" t="s">
        <v>6055</v>
      </c>
      <c r="E3" s="252" t="s">
        <v>5758</v>
      </c>
      <c r="F3" s="252" t="s">
        <v>5759</v>
      </c>
      <c r="G3" s="252" t="s">
        <v>5759</v>
      </c>
      <c r="H3" s="253" t="s">
        <v>3568</v>
      </c>
      <c r="I3" s="253" t="s">
        <v>6050</v>
      </c>
      <c r="J3" s="253" t="s">
        <v>6049</v>
      </c>
      <c r="K3" s="254" t="s">
        <v>5761</v>
      </c>
    </row>
    <row r="5" spans="1:11" ht="56.25" x14ac:dyDescent="0.2">
      <c r="A5" s="189" t="s">
        <v>6854</v>
      </c>
      <c r="B5" s="190" t="s">
        <v>6734</v>
      </c>
      <c r="C5" s="191" t="s">
        <v>6785</v>
      </c>
      <c r="D5" s="192">
        <v>36136</v>
      </c>
      <c r="E5" s="193">
        <v>41365</v>
      </c>
      <c r="F5" s="193">
        <v>41729</v>
      </c>
      <c r="G5" s="189"/>
      <c r="H5" s="189"/>
      <c r="I5" s="194">
        <f t="shared" ref="I5:I40" ca="1" si="0">TODAY()</f>
        <v>42277</v>
      </c>
      <c r="J5" s="195">
        <f t="shared" ref="J5:J40" ca="1" si="1">DAYS360(I5,F5)</f>
        <v>-540</v>
      </c>
      <c r="K5" s="196">
        <v>230000</v>
      </c>
    </row>
    <row r="6" spans="1:11" ht="113.25" thickBot="1" x14ac:dyDescent="0.25">
      <c r="A6" s="197" t="s">
        <v>6855</v>
      </c>
      <c r="B6" s="198" t="s">
        <v>6735</v>
      </c>
      <c r="C6" s="199" t="s">
        <v>2177</v>
      </c>
      <c r="D6" s="200">
        <v>60902</v>
      </c>
      <c r="E6" s="201">
        <v>41365</v>
      </c>
      <c r="F6" s="201">
        <v>41729</v>
      </c>
      <c r="G6" s="202"/>
      <c r="H6" s="202"/>
      <c r="I6" s="203">
        <f t="shared" ca="1" si="0"/>
        <v>42277</v>
      </c>
      <c r="J6" s="204">
        <f t="shared" ca="1" si="1"/>
        <v>-540</v>
      </c>
      <c r="K6" s="205">
        <v>611456</v>
      </c>
    </row>
    <row r="7" spans="1:11" ht="56.25" x14ac:dyDescent="0.2">
      <c r="A7" s="206" t="s">
        <v>6856</v>
      </c>
      <c r="B7" s="207" t="s">
        <v>6736</v>
      </c>
      <c r="C7" s="208" t="s">
        <v>6786</v>
      </c>
      <c r="D7" s="209">
        <v>61112</v>
      </c>
      <c r="E7" s="210">
        <v>41365</v>
      </c>
      <c r="F7" s="210">
        <v>41729</v>
      </c>
      <c r="G7" s="211"/>
      <c r="H7" s="211"/>
      <c r="I7" s="212">
        <f t="shared" ca="1" si="0"/>
        <v>42277</v>
      </c>
      <c r="J7" s="213">
        <f t="shared" ca="1" si="1"/>
        <v>-540</v>
      </c>
      <c r="K7" s="214">
        <v>10000</v>
      </c>
    </row>
    <row r="8" spans="1:11" ht="22.5" x14ac:dyDescent="0.2">
      <c r="A8" s="189" t="s">
        <v>6857</v>
      </c>
      <c r="B8" s="190" t="s">
        <v>6737</v>
      </c>
      <c r="C8" s="191" t="s">
        <v>6787</v>
      </c>
      <c r="D8" s="192">
        <v>39969</v>
      </c>
      <c r="E8" s="193">
        <v>41365</v>
      </c>
      <c r="F8" s="193">
        <v>41729</v>
      </c>
      <c r="G8" s="189"/>
      <c r="H8" s="189"/>
      <c r="I8" s="194">
        <f t="shared" ca="1" si="0"/>
        <v>42277</v>
      </c>
      <c r="J8" s="195">
        <f t="shared" ca="1" si="1"/>
        <v>-540</v>
      </c>
      <c r="K8" s="215">
        <v>148900</v>
      </c>
    </row>
    <row r="9" spans="1:11" x14ac:dyDescent="0.2">
      <c r="A9" s="189" t="s">
        <v>6858</v>
      </c>
      <c r="B9" s="190" t="s">
        <v>6738</v>
      </c>
      <c r="C9" s="191" t="s">
        <v>6788</v>
      </c>
      <c r="D9" s="192">
        <v>13696</v>
      </c>
      <c r="E9" s="193">
        <v>41365</v>
      </c>
      <c r="F9" s="193">
        <v>41729</v>
      </c>
      <c r="G9" s="189"/>
      <c r="H9" s="189"/>
      <c r="I9" s="194">
        <f t="shared" ca="1" si="0"/>
        <v>42277</v>
      </c>
      <c r="J9" s="195">
        <f t="shared" ca="1" si="1"/>
        <v>-540</v>
      </c>
      <c r="K9" s="215">
        <v>90223</v>
      </c>
    </row>
    <row r="10" spans="1:11" ht="56.25" x14ac:dyDescent="0.2">
      <c r="A10" s="216" t="s">
        <v>6859</v>
      </c>
      <c r="B10" s="217" t="s">
        <v>6739</v>
      </c>
      <c r="C10" s="218" t="s">
        <v>6789</v>
      </c>
      <c r="D10" s="219">
        <v>25968</v>
      </c>
      <c r="E10" s="220">
        <v>41365</v>
      </c>
      <c r="F10" s="220">
        <v>41729</v>
      </c>
      <c r="G10" s="221"/>
      <c r="H10" s="221"/>
      <c r="I10" s="222">
        <f t="shared" ca="1" si="0"/>
        <v>42277</v>
      </c>
      <c r="J10" s="223">
        <f t="shared" ca="1" si="1"/>
        <v>-540</v>
      </c>
      <c r="K10" s="224" t="s">
        <v>6838</v>
      </c>
    </row>
    <row r="11" spans="1:11" ht="22.5" x14ac:dyDescent="0.2">
      <c r="A11" s="189" t="s">
        <v>6860</v>
      </c>
      <c r="B11" s="189" t="s">
        <v>6740</v>
      </c>
      <c r="C11" s="189" t="s">
        <v>6785</v>
      </c>
      <c r="D11" s="192">
        <v>36136</v>
      </c>
      <c r="E11" s="193">
        <v>41365</v>
      </c>
      <c r="F11" s="193">
        <v>41729</v>
      </c>
      <c r="G11" s="189"/>
      <c r="H11" s="189"/>
      <c r="I11" s="194">
        <f t="shared" ca="1" si="0"/>
        <v>42277</v>
      </c>
      <c r="J11" s="195">
        <f t="shared" ca="1" si="1"/>
        <v>-540</v>
      </c>
      <c r="K11" s="196">
        <v>65702</v>
      </c>
    </row>
    <row r="12" spans="1:11" ht="68.25" thickBot="1" x14ac:dyDescent="0.25">
      <c r="A12" s="197" t="s">
        <v>6861</v>
      </c>
      <c r="B12" s="198" t="s">
        <v>6741</v>
      </c>
      <c r="C12" s="199" t="s">
        <v>2177</v>
      </c>
      <c r="D12" s="200">
        <v>60902</v>
      </c>
      <c r="E12" s="201">
        <v>41365</v>
      </c>
      <c r="F12" s="201">
        <v>41729</v>
      </c>
      <c r="G12" s="202"/>
      <c r="H12" s="202"/>
      <c r="I12" s="203">
        <f t="shared" ca="1" si="0"/>
        <v>42277</v>
      </c>
      <c r="J12" s="204">
        <f t="shared" ca="1" si="1"/>
        <v>-540</v>
      </c>
      <c r="K12" s="205">
        <v>337961</v>
      </c>
    </row>
    <row r="13" spans="1:11" ht="34.5" thickBot="1" x14ac:dyDescent="0.25">
      <c r="A13" s="225" t="s">
        <v>6862</v>
      </c>
      <c r="B13" s="226" t="s">
        <v>6742</v>
      </c>
      <c r="C13" s="191" t="s">
        <v>6790</v>
      </c>
      <c r="D13" s="192">
        <v>19971</v>
      </c>
      <c r="E13" s="193">
        <v>41365</v>
      </c>
      <c r="F13" s="193">
        <v>41729</v>
      </c>
      <c r="G13" s="189"/>
      <c r="H13" s="189"/>
      <c r="I13" s="227">
        <f t="shared" ca="1" si="0"/>
        <v>42277</v>
      </c>
      <c r="J13" s="228">
        <f t="shared" ca="1" si="1"/>
        <v>-540</v>
      </c>
      <c r="K13" s="196">
        <v>157900</v>
      </c>
    </row>
    <row r="14" spans="1:11" ht="68.25" thickBot="1" x14ac:dyDescent="0.25">
      <c r="A14" s="225" t="s">
        <v>6863</v>
      </c>
      <c r="B14" s="229" t="s">
        <v>6743</v>
      </c>
      <c r="C14" s="230" t="s">
        <v>6785</v>
      </c>
      <c r="D14" s="192">
        <v>36136</v>
      </c>
      <c r="E14" s="193">
        <v>41365</v>
      </c>
      <c r="F14" s="193">
        <v>41729</v>
      </c>
      <c r="G14" s="189"/>
      <c r="H14" s="189"/>
      <c r="I14" s="227">
        <f t="shared" ca="1" si="0"/>
        <v>42277</v>
      </c>
      <c r="J14" s="228">
        <f t="shared" ca="1" si="1"/>
        <v>-540</v>
      </c>
      <c r="K14" s="196">
        <v>156385</v>
      </c>
    </row>
    <row r="15" spans="1:11" ht="45.75" thickBot="1" x14ac:dyDescent="0.25">
      <c r="A15" s="225" t="s">
        <v>6864</v>
      </c>
      <c r="B15" s="226" t="s">
        <v>6744</v>
      </c>
      <c r="C15" s="191" t="s">
        <v>6791</v>
      </c>
      <c r="D15" s="192">
        <v>24549</v>
      </c>
      <c r="E15" s="193">
        <v>41365</v>
      </c>
      <c r="F15" s="193">
        <v>41729</v>
      </c>
      <c r="G15" s="189"/>
      <c r="H15" s="189"/>
      <c r="I15" s="227">
        <f t="shared" ca="1" si="0"/>
        <v>42277</v>
      </c>
      <c r="J15" s="228">
        <f t="shared" ca="1" si="1"/>
        <v>-540</v>
      </c>
      <c r="K15" s="196">
        <v>270950</v>
      </c>
    </row>
    <row r="16" spans="1:11" ht="45.75" thickBot="1" x14ac:dyDescent="0.25">
      <c r="A16" s="225" t="s">
        <v>6689</v>
      </c>
      <c r="B16" s="189" t="s">
        <v>6745</v>
      </c>
      <c r="C16" s="189" t="s">
        <v>6792</v>
      </c>
      <c r="D16" s="192">
        <v>27124</v>
      </c>
      <c r="E16" s="189">
        <v>41365</v>
      </c>
      <c r="F16" s="189">
        <v>41729</v>
      </c>
      <c r="G16" s="189"/>
      <c r="H16" s="189"/>
      <c r="I16" s="227">
        <f t="shared" ca="1" si="0"/>
        <v>42277</v>
      </c>
      <c r="J16" s="228">
        <f t="shared" ca="1" si="1"/>
        <v>-540</v>
      </c>
      <c r="K16" s="196">
        <v>2925820</v>
      </c>
    </row>
    <row r="17" spans="1:11" ht="102" thickBot="1" x14ac:dyDescent="0.25">
      <c r="A17" s="225" t="s">
        <v>6690</v>
      </c>
      <c r="B17" s="189" t="s">
        <v>6746</v>
      </c>
      <c r="C17" s="189" t="s">
        <v>6793</v>
      </c>
      <c r="D17" s="192">
        <v>40932</v>
      </c>
      <c r="E17" s="189">
        <v>41365</v>
      </c>
      <c r="F17" s="189">
        <v>41729</v>
      </c>
      <c r="G17" s="189"/>
      <c r="H17" s="189"/>
      <c r="I17" s="227">
        <f t="shared" ca="1" si="0"/>
        <v>42277</v>
      </c>
      <c r="J17" s="228">
        <f t="shared" ca="1" si="1"/>
        <v>-540</v>
      </c>
      <c r="K17" s="196">
        <v>10481</v>
      </c>
    </row>
    <row r="18" spans="1:11" ht="57" thickBot="1" x14ac:dyDescent="0.25">
      <c r="A18" s="225" t="s">
        <v>6691</v>
      </c>
      <c r="B18" s="189" t="s">
        <v>6747</v>
      </c>
      <c r="C18" s="189" t="s">
        <v>6794</v>
      </c>
      <c r="D18" s="231" t="s">
        <v>6837</v>
      </c>
      <c r="E18" s="189">
        <v>41365</v>
      </c>
      <c r="F18" s="189">
        <v>41729</v>
      </c>
      <c r="G18" s="189"/>
      <c r="H18" s="189"/>
      <c r="I18" s="227">
        <f t="shared" ca="1" si="0"/>
        <v>42277</v>
      </c>
      <c r="J18" s="228">
        <f t="shared" ca="1" si="1"/>
        <v>-540</v>
      </c>
      <c r="K18" s="232"/>
    </row>
    <row r="19" spans="1:11" ht="124.5" thickBot="1" x14ac:dyDescent="0.25">
      <c r="A19" s="225" t="s">
        <v>6692</v>
      </c>
      <c r="B19" s="189" t="s">
        <v>6748</v>
      </c>
      <c r="C19" s="189" t="s">
        <v>6795</v>
      </c>
      <c r="D19" s="231" t="s">
        <v>6837</v>
      </c>
      <c r="E19" s="189">
        <v>41365</v>
      </c>
      <c r="F19" s="189">
        <v>41729</v>
      </c>
      <c r="G19" s="189"/>
      <c r="H19" s="189"/>
      <c r="I19" s="227">
        <f t="shared" ca="1" si="0"/>
        <v>42277</v>
      </c>
      <c r="J19" s="228">
        <f t="shared" ca="1" si="1"/>
        <v>-540</v>
      </c>
      <c r="K19" s="232"/>
    </row>
    <row r="20" spans="1:11" ht="57" thickBot="1" x14ac:dyDescent="0.25">
      <c r="A20" s="225" t="s">
        <v>6693</v>
      </c>
      <c r="B20" s="189" t="s">
        <v>6749</v>
      </c>
      <c r="C20" s="189" t="s">
        <v>6796</v>
      </c>
      <c r="D20" s="231" t="s">
        <v>6837</v>
      </c>
      <c r="E20" s="189">
        <v>41365</v>
      </c>
      <c r="F20" s="189">
        <v>41729</v>
      </c>
      <c r="G20" s="189"/>
      <c r="H20" s="189"/>
      <c r="I20" s="227">
        <f t="shared" ca="1" si="0"/>
        <v>42277</v>
      </c>
      <c r="J20" s="228">
        <f t="shared" ca="1" si="1"/>
        <v>-540</v>
      </c>
      <c r="K20" s="232">
        <v>1000</v>
      </c>
    </row>
    <row r="21" spans="1:11" ht="79.5" thickBot="1" x14ac:dyDescent="0.25">
      <c r="A21" s="225" t="s">
        <v>6694</v>
      </c>
      <c r="B21" s="189" t="s">
        <v>6750</v>
      </c>
      <c r="C21" s="189" t="s">
        <v>6056</v>
      </c>
      <c r="D21" s="192">
        <v>50222</v>
      </c>
      <c r="E21" s="189">
        <v>41365</v>
      </c>
      <c r="F21" s="189">
        <v>41729</v>
      </c>
      <c r="G21" s="189"/>
      <c r="H21" s="189"/>
      <c r="I21" s="227">
        <f t="shared" ca="1" si="0"/>
        <v>42277</v>
      </c>
      <c r="J21" s="228">
        <f t="shared" ca="1" si="1"/>
        <v>-540</v>
      </c>
      <c r="K21" s="232">
        <v>0</v>
      </c>
    </row>
    <row r="22" spans="1:11" ht="68.25" thickBot="1" x14ac:dyDescent="0.25">
      <c r="A22" s="225" t="s">
        <v>6695</v>
      </c>
      <c r="B22" s="189" t="s">
        <v>6751</v>
      </c>
      <c r="C22" s="189" t="s">
        <v>6797</v>
      </c>
      <c r="D22" s="231" t="s">
        <v>6837</v>
      </c>
      <c r="E22" s="189">
        <v>41365</v>
      </c>
      <c r="F22" s="189">
        <v>41729</v>
      </c>
      <c r="G22" s="189"/>
      <c r="H22" s="189"/>
      <c r="I22" s="227">
        <f t="shared" ca="1" si="0"/>
        <v>42277</v>
      </c>
      <c r="J22" s="228">
        <f t="shared" ca="1" si="1"/>
        <v>-540</v>
      </c>
      <c r="K22" s="232">
        <v>2000</v>
      </c>
    </row>
    <row r="23" spans="1:11" ht="90.75" thickBot="1" x14ac:dyDescent="0.25">
      <c r="A23" s="225" t="s">
        <v>6696</v>
      </c>
      <c r="B23" s="189" t="s">
        <v>6752</v>
      </c>
      <c r="C23" s="189" t="s">
        <v>6798</v>
      </c>
      <c r="D23" s="192">
        <v>41405</v>
      </c>
      <c r="E23" s="189">
        <v>41365</v>
      </c>
      <c r="F23" s="189">
        <v>41729</v>
      </c>
      <c r="G23" s="189"/>
      <c r="H23" s="189"/>
      <c r="I23" s="227">
        <f t="shared" ca="1" si="0"/>
        <v>42277</v>
      </c>
      <c r="J23" s="228">
        <f t="shared" ca="1" si="1"/>
        <v>-540</v>
      </c>
      <c r="K23" s="232">
        <v>1000</v>
      </c>
    </row>
    <row r="24" spans="1:11" ht="68.25" thickBot="1" x14ac:dyDescent="0.25">
      <c r="A24" s="225" t="s">
        <v>6697</v>
      </c>
      <c r="B24" s="189" t="s">
        <v>6753</v>
      </c>
      <c r="C24" s="189" t="s">
        <v>6799</v>
      </c>
      <c r="D24" s="192">
        <v>40941</v>
      </c>
      <c r="E24" s="189">
        <v>41365</v>
      </c>
      <c r="F24" s="189">
        <v>41729</v>
      </c>
      <c r="G24" s="189"/>
      <c r="H24" s="189"/>
      <c r="I24" s="227">
        <f t="shared" ca="1" si="0"/>
        <v>42277</v>
      </c>
      <c r="J24" s="228">
        <f t="shared" ca="1" si="1"/>
        <v>-540</v>
      </c>
      <c r="K24" s="232">
        <v>2760</v>
      </c>
    </row>
    <row r="25" spans="1:11" ht="68.25" thickBot="1" x14ac:dyDescent="0.25">
      <c r="A25" s="225" t="s">
        <v>6698</v>
      </c>
      <c r="B25" s="189" t="s">
        <v>6754</v>
      </c>
      <c r="C25" s="189" t="s">
        <v>6800</v>
      </c>
      <c r="D25" s="192">
        <v>40937</v>
      </c>
      <c r="E25" s="189">
        <v>41365</v>
      </c>
      <c r="F25" s="189">
        <v>41729</v>
      </c>
      <c r="G25" s="189"/>
      <c r="H25" s="189"/>
      <c r="I25" s="227">
        <f t="shared" ca="1" si="0"/>
        <v>42277</v>
      </c>
      <c r="J25" s="228">
        <f t="shared" ca="1" si="1"/>
        <v>-540</v>
      </c>
      <c r="K25" s="232">
        <v>6000</v>
      </c>
    </row>
    <row r="26" spans="1:11" ht="68.25" thickBot="1" x14ac:dyDescent="0.25">
      <c r="A26" s="225" t="s">
        <v>6699</v>
      </c>
      <c r="B26" s="189" t="s">
        <v>6755</v>
      </c>
      <c r="C26" s="189" t="s">
        <v>6801</v>
      </c>
      <c r="D26" s="192">
        <v>40965</v>
      </c>
      <c r="E26" s="189">
        <v>41365</v>
      </c>
      <c r="F26" s="189">
        <v>41729</v>
      </c>
      <c r="G26" s="189"/>
      <c r="H26" s="189"/>
      <c r="I26" s="227">
        <f t="shared" ca="1" si="0"/>
        <v>42277</v>
      </c>
      <c r="J26" s="228">
        <f t="shared" ca="1" si="1"/>
        <v>-540</v>
      </c>
      <c r="K26" s="232">
        <v>150</v>
      </c>
    </row>
    <row r="27" spans="1:11" ht="45.75" thickBot="1" x14ac:dyDescent="0.25">
      <c r="A27" s="225" t="s">
        <v>6700</v>
      </c>
      <c r="B27" s="189" t="s">
        <v>6745</v>
      </c>
      <c r="C27" s="189" t="s">
        <v>6802</v>
      </c>
      <c r="D27" s="192">
        <v>35114</v>
      </c>
      <c r="E27" s="189">
        <v>41365</v>
      </c>
      <c r="F27" s="189">
        <v>41729</v>
      </c>
      <c r="G27" s="189"/>
      <c r="H27" s="189"/>
      <c r="I27" s="227">
        <f t="shared" ca="1" si="0"/>
        <v>42277</v>
      </c>
      <c r="J27" s="228">
        <f t="shared" ca="1" si="1"/>
        <v>-540</v>
      </c>
      <c r="K27" s="196">
        <v>255186</v>
      </c>
    </row>
    <row r="28" spans="1:11" ht="90.75" thickBot="1" x14ac:dyDescent="0.25">
      <c r="A28" s="225" t="s">
        <v>6701</v>
      </c>
      <c r="B28" s="189" t="s">
        <v>6756</v>
      </c>
      <c r="C28" s="189" t="s">
        <v>6803</v>
      </c>
      <c r="D28" s="192">
        <v>40960</v>
      </c>
      <c r="E28" s="189">
        <v>41365</v>
      </c>
      <c r="F28" s="189">
        <v>41729</v>
      </c>
      <c r="G28" s="189"/>
      <c r="H28" s="189"/>
      <c r="I28" s="227">
        <f t="shared" ca="1" si="0"/>
        <v>42277</v>
      </c>
      <c r="J28" s="228">
        <f t="shared" ca="1" si="1"/>
        <v>-540</v>
      </c>
      <c r="K28" s="232">
        <v>10000</v>
      </c>
    </row>
    <row r="29" spans="1:11" ht="57" thickBot="1" x14ac:dyDescent="0.25">
      <c r="A29" s="225" t="s">
        <v>6702</v>
      </c>
      <c r="B29" s="189" t="s">
        <v>6757</v>
      </c>
      <c r="C29" s="189" t="s">
        <v>6804</v>
      </c>
      <c r="D29" s="192">
        <v>40961</v>
      </c>
      <c r="E29" s="189">
        <v>41365</v>
      </c>
      <c r="F29" s="189">
        <v>41729</v>
      </c>
      <c r="G29" s="189"/>
      <c r="H29" s="189"/>
      <c r="I29" s="227">
        <f t="shared" ca="1" si="0"/>
        <v>42277</v>
      </c>
      <c r="J29" s="228">
        <f t="shared" ca="1" si="1"/>
        <v>-540</v>
      </c>
      <c r="K29" s="232">
        <v>10000</v>
      </c>
    </row>
    <row r="30" spans="1:11" ht="68.25" thickBot="1" x14ac:dyDescent="0.25">
      <c r="A30" s="225" t="s">
        <v>6703</v>
      </c>
      <c r="B30" s="189" t="s">
        <v>6758</v>
      </c>
      <c r="C30" s="189" t="s">
        <v>6805</v>
      </c>
      <c r="D30" s="192">
        <v>40940</v>
      </c>
      <c r="E30" s="189">
        <v>41365</v>
      </c>
      <c r="F30" s="189">
        <v>41729</v>
      </c>
      <c r="G30" s="189"/>
      <c r="H30" s="189"/>
      <c r="I30" s="227">
        <f t="shared" ca="1" si="0"/>
        <v>42277</v>
      </c>
      <c r="J30" s="228">
        <f t="shared" ca="1" si="1"/>
        <v>-540</v>
      </c>
      <c r="K30" s="232">
        <v>40000</v>
      </c>
    </row>
    <row r="31" spans="1:11" ht="68.25" thickBot="1" x14ac:dyDescent="0.25">
      <c r="A31" s="225" t="s">
        <v>6704</v>
      </c>
      <c r="B31" s="189" t="s">
        <v>6759</v>
      </c>
      <c r="C31" s="189" t="s">
        <v>6806</v>
      </c>
      <c r="D31" s="192">
        <v>3707</v>
      </c>
      <c r="E31" s="189">
        <v>41365</v>
      </c>
      <c r="F31" s="189">
        <v>41729</v>
      </c>
      <c r="G31" s="189"/>
      <c r="H31" s="189"/>
      <c r="I31" s="227">
        <f t="shared" ca="1" si="0"/>
        <v>42277</v>
      </c>
      <c r="J31" s="228">
        <f t="shared" ca="1" si="1"/>
        <v>-540</v>
      </c>
      <c r="K31" s="232">
        <v>20000</v>
      </c>
    </row>
    <row r="32" spans="1:11" ht="68.25" thickBot="1" x14ac:dyDescent="0.25">
      <c r="A32" s="225" t="s">
        <v>6705</v>
      </c>
      <c r="B32" s="189" t="s">
        <v>6760</v>
      </c>
      <c r="C32" s="189" t="s">
        <v>6807</v>
      </c>
      <c r="D32" s="192">
        <v>60251</v>
      </c>
      <c r="E32" s="189">
        <v>41365</v>
      </c>
      <c r="F32" s="189">
        <v>41729</v>
      </c>
      <c r="G32" s="189"/>
      <c r="H32" s="233"/>
      <c r="I32" s="227">
        <f t="shared" ca="1" si="0"/>
        <v>42277</v>
      </c>
      <c r="J32" s="228">
        <f t="shared" ca="1" si="1"/>
        <v>-540</v>
      </c>
      <c r="K32" s="232">
        <v>250</v>
      </c>
    </row>
    <row r="33" spans="1:11" ht="68.25" thickBot="1" x14ac:dyDescent="0.25">
      <c r="A33" s="225" t="s">
        <v>6706</v>
      </c>
      <c r="B33" s="189" t="s">
        <v>6761</v>
      </c>
      <c r="C33" s="189" t="s">
        <v>6808</v>
      </c>
      <c r="D33" s="231" t="s">
        <v>6837</v>
      </c>
      <c r="E33" s="189">
        <v>41365</v>
      </c>
      <c r="F33" s="189">
        <v>41729</v>
      </c>
      <c r="G33" s="189"/>
      <c r="H33" s="233"/>
      <c r="I33" s="227">
        <f t="shared" ca="1" si="0"/>
        <v>42277</v>
      </c>
      <c r="J33" s="228">
        <f t="shared" ca="1" si="1"/>
        <v>-540</v>
      </c>
      <c r="K33" s="232">
        <v>3500</v>
      </c>
    </row>
    <row r="34" spans="1:11" ht="79.5" thickBot="1" x14ac:dyDescent="0.25">
      <c r="A34" s="225" t="s">
        <v>6707</v>
      </c>
      <c r="B34" s="189" t="s">
        <v>6762</v>
      </c>
      <c r="C34" s="189" t="s">
        <v>6809</v>
      </c>
      <c r="D34" s="192">
        <v>35878</v>
      </c>
      <c r="E34" s="189">
        <v>41365</v>
      </c>
      <c r="F34" s="189">
        <v>41729</v>
      </c>
      <c r="G34" s="189"/>
      <c r="H34" s="233"/>
      <c r="I34" s="227">
        <f t="shared" ca="1" si="0"/>
        <v>42277</v>
      </c>
      <c r="J34" s="228">
        <f t="shared" ca="1" si="1"/>
        <v>-540</v>
      </c>
      <c r="K34" s="232">
        <v>37000</v>
      </c>
    </row>
    <row r="35" spans="1:11" ht="68.25" thickBot="1" x14ac:dyDescent="0.25">
      <c r="A35" s="225" t="s">
        <v>6708</v>
      </c>
      <c r="B35" s="189" t="s">
        <v>6763</v>
      </c>
      <c r="C35" s="189" t="s">
        <v>6810</v>
      </c>
      <c r="D35" s="192">
        <v>41327</v>
      </c>
      <c r="E35" s="189">
        <v>41365</v>
      </c>
      <c r="F35" s="189">
        <v>41729</v>
      </c>
      <c r="G35" s="189"/>
      <c r="H35" s="233"/>
      <c r="I35" s="227">
        <f t="shared" ca="1" si="0"/>
        <v>42277</v>
      </c>
      <c r="J35" s="228">
        <f t="shared" ca="1" si="1"/>
        <v>-540</v>
      </c>
      <c r="K35" s="232">
        <v>226800</v>
      </c>
    </row>
    <row r="36" spans="1:11" ht="45.75" thickBot="1" x14ac:dyDescent="0.25">
      <c r="A36" s="225" t="s">
        <v>6709</v>
      </c>
      <c r="B36" s="189" t="s">
        <v>6764</v>
      </c>
      <c r="C36" s="189" t="s">
        <v>6811</v>
      </c>
      <c r="D36" s="192">
        <v>40957</v>
      </c>
      <c r="E36" s="189">
        <v>41365</v>
      </c>
      <c r="F36" s="189">
        <v>41729</v>
      </c>
      <c r="G36" s="189"/>
      <c r="H36" s="233"/>
      <c r="I36" s="227">
        <f t="shared" ca="1" si="0"/>
        <v>42277</v>
      </c>
      <c r="J36" s="228">
        <f t="shared" ca="1" si="1"/>
        <v>-540</v>
      </c>
      <c r="K36" s="232">
        <v>85000</v>
      </c>
    </row>
    <row r="37" spans="1:11" ht="79.5" thickBot="1" x14ac:dyDescent="0.25">
      <c r="A37" s="225" t="s">
        <v>6710</v>
      </c>
      <c r="B37" s="189" t="s">
        <v>6765</v>
      </c>
      <c r="C37" s="189" t="s">
        <v>6812</v>
      </c>
      <c r="D37" s="192">
        <v>40951</v>
      </c>
      <c r="E37" s="189">
        <v>41365</v>
      </c>
      <c r="F37" s="189">
        <v>41729</v>
      </c>
      <c r="G37" s="189"/>
      <c r="H37" s="233"/>
      <c r="I37" s="227">
        <f t="shared" ca="1" si="0"/>
        <v>42277</v>
      </c>
      <c r="J37" s="228">
        <f t="shared" ca="1" si="1"/>
        <v>-540</v>
      </c>
      <c r="K37" s="232">
        <v>10000</v>
      </c>
    </row>
    <row r="38" spans="1:11" ht="68.25" thickBot="1" x14ac:dyDescent="0.25">
      <c r="A38" s="225" t="s">
        <v>6711</v>
      </c>
      <c r="B38" s="195" t="s">
        <v>6766</v>
      </c>
      <c r="C38" s="189" t="s">
        <v>6813</v>
      </c>
      <c r="D38" s="192">
        <v>40969</v>
      </c>
      <c r="E38" s="189">
        <v>41365</v>
      </c>
      <c r="F38" s="189">
        <v>41729</v>
      </c>
      <c r="G38" s="189"/>
      <c r="H38" s="189"/>
      <c r="I38" s="227">
        <f t="shared" ca="1" si="0"/>
        <v>42277</v>
      </c>
      <c r="J38" s="228">
        <f t="shared" ca="1" si="1"/>
        <v>-540</v>
      </c>
      <c r="K38" s="196">
        <v>168230</v>
      </c>
    </row>
    <row r="39" spans="1:11" ht="102" thickBot="1" x14ac:dyDescent="0.25">
      <c r="A39" s="225" t="s">
        <v>6712</v>
      </c>
      <c r="B39" s="189" t="s">
        <v>6767</v>
      </c>
      <c r="C39" s="189" t="s">
        <v>6814</v>
      </c>
      <c r="D39" s="192">
        <v>40957</v>
      </c>
      <c r="E39" s="189">
        <v>41365</v>
      </c>
      <c r="F39" s="189">
        <v>41729</v>
      </c>
      <c r="G39" s="189"/>
      <c r="H39" s="189"/>
      <c r="I39" s="227">
        <f t="shared" ca="1" si="0"/>
        <v>42277</v>
      </c>
      <c r="J39" s="228">
        <f t="shared" ca="1" si="1"/>
        <v>-540</v>
      </c>
      <c r="K39" s="196">
        <v>6000</v>
      </c>
    </row>
    <row r="40" spans="1:11" ht="67.5" x14ac:dyDescent="0.2">
      <c r="A40" s="225" t="s">
        <v>6713</v>
      </c>
      <c r="B40" s="189" t="s">
        <v>6768</v>
      </c>
      <c r="C40" s="189" t="s">
        <v>6815</v>
      </c>
      <c r="D40" s="192">
        <v>40931</v>
      </c>
      <c r="E40" s="189">
        <v>41365</v>
      </c>
      <c r="F40" s="189">
        <v>41729</v>
      </c>
      <c r="G40" s="189"/>
      <c r="H40" s="189"/>
      <c r="I40" s="227">
        <f t="shared" ca="1" si="0"/>
        <v>42277</v>
      </c>
      <c r="J40" s="228">
        <f t="shared" ca="1" si="1"/>
        <v>-540</v>
      </c>
      <c r="K40" s="196">
        <v>125092</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3300"/>
  </sheetPr>
  <dimension ref="A1:XFD203"/>
  <sheetViews>
    <sheetView zoomScale="55" zoomScaleNormal="55" workbookViewId="0">
      <pane ySplit="3" topLeftCell="A185" activePane="bottomLeft" state="frozen"/>
      <selection pane="bottomLeft" activeCell="I208" sqref="I208"/>
    </sheetView>
  </sheetViews>
  <sheetFormatPr defaultRowHeight="12.75" x14ac:dyDescent="0.2"/>
  <cols>
    <col min="1" max="1" width="20.85546875" bestFit="1" customWidth="1"/>
    <col min="2" max="2" width="43" bestFit="1" customWidth="1"/>
    <col min="3" max="3" width="18.42578125" bestFit="1" customWidth="1"/>
    <col min="4" max="4" width="31.5703125" bestFit="1" customWidth="1"/>
    <col min="5" max="5" width="25.140625" bestFit="1" customWidth="1"/>
    <col min="6" max="6" width="20.85546875" customWidth="1"/>
    <col min="7" max="7" width="21.7109375" bestFit="1" customWidth="1"/>
    <col min="8" max="8" width="35" customWidth="1"/>
    <col min="9" max="9" width="28" customWidth="1"/>
    <col min="10" max="10" width="28" style="375" customWidth="1"/>
    <col min="11" max="11" width="14.7109375" customWidth="1"/>
    <col min="12" max="12" width="52.85546875" customWidth="1"/>
    <col min="13" max="13" width="26.28515625" customWidth="1"/>
    <col min="14" max="14" width="22.7109375" customWidth="1"/>
    <col min="15" max="15" width="14.42578125" bestFit="1" customWidth="1"/>
    <col min="16" max="16" width="14" bestFit="1" customWidth="1"/>
    <col min="17" max="17" width="20.42578125" bestFit="1" customWidth="1"/>
    <col min="18" max="18" width="23" bestFit="1" customWidth="1"/>
    <col min="19" max="19" width="17.85546875" bestFit="1" customWidth="1"/>
    <col min="20" max="20" width="24.28515625" bestFit="1" customWidth="1"/>
    <col min="21" max="21" width="50.7109375" bestFit="1" customWidth="1"/>
    <col min="22" max="22" width="32.28515625" bestFit="1" customWidth="1"/>
    <col min="23" max="23" width="35.42578125" bestFit="1" customWidth="1"/>
    <col min="24" max="24" width="26.42578125" bestFit="1" customWidth="1"/>
    <col min="25" max="25" width="21.42578125" bestFit="1" customWidth="1"/>
    <col min="26" max="26" width="18" customWidth="1"/>
    <col min="27" max="27" width="24.5703125" bestFit="1" customWidth="1"/>
    <col min="28" max="28" width="24.5703125" style="375" customWidth="1"/>
    <col min="29" max="29" width="35.140625" bestFit="1" customWidth="1"/>
    <col min="30" max="30" width="37.28515625" bestFit="1" customWidth="1"/>
    <col min="31" max="31" width="32.5703125" bestFit="1" customWidth="1"/>
    <col min="32" max="32" width="12.85546875" bestFit="1" customWidth="1"/>
  </cols>
  <sheetData>
    <row r="1" spans="1:16384" s="375" customFormat="1" ht="40.5" x14ac:dyDescent="0.2">
      <c r="A1" s="415" t="s">
        <v>7412</v>
      </c>
      <c r="L1" s="376"/>
    </row>
    <row r="2" spans="1:16384" s="386" customFormat="1" ht="55.5" customHeight="1" x14ac:dyDescent="0.2">
      <c r="C2" s="416"/>
      <c r="E2" s="403"/>
      <c r="K2" s="169"/>
      <c r="L2" s="384"/>
      <c r="M2" s="435"/>
      <c r="N2" s="378"/>
      <c r="O2" s="577" t="s">
        <v>5757</v>
      </c>
      <c r="P2" s="578"/>
      <c r="Q2" s="334" t="s">
        <v>6051</v>
      </c>
      <c r="R2" s="404"/>
      <c r="S2" s="404"/>
      <c r="T2" s="404"/>
      <c r="U2" s="402"/>
      <c r="Y2" s="416"/>
      <c r="Z2" s="416"/>
    </row>
    <row r="3" spans="1:16384" s="384" customFormat="1" ht="70.5" customHeight="1" x14ac:dyDescent="0.2">
      <c r="A3" s="332" t="s">
        <v>6655</v>
      </c>
      <c r="B3" s="332" t="s">
        <v>5852</v>
      </c>
      <c r="C3" s="332" t="s">
        <v>2234</v>
      </c>
      <c r="D3" s="332" t="s">
        <v>2240</v>
      </c>
      <c r="E3" s="332" t="s">
        <v>2241</v>
      </c>
      <c r="F3" s="332" t="s">
        <v>7284</v>
      </c>
      <c r="G3" s="332" t="s">
        <v>7309</v>
      </c>
      <c r="H3" s="332" t="s">
        <v>5861</v>
      </c>
      <c r="I3" s="332" t="s">
        <v>7310</v>
      </c>
      <c r="J3" s="332" t="s">
        <v>8334</v>
      </c>
      <c r="K3" s="333" t="s">
        <v>6438</v>
      </c>
      <c r="L3" s="332" t="s">
        <v>5853</v>
      </c>
      <c r="M3" s="332" t="s">
        <v>5854</v>
      </c>
      <c r="N3" s="332" t="s">
        <v>6055</v>
      </c>
      <c r="O3" s="334" t="s">
        <v>5758</v>
      </c>
      <c r="P3" s="334" t="s">
        <v>5759</v>
      </c>
      <c r="Q3" s="334" t="s">
        <v>5759</v>
      </c>
      <c r="R3" s="335" t="s">
        <v>3568</v>
      </c>
      <c r="S3" s="335" t="s">
        <v>6050</v>
      </c>
      <c r="T3" s="335" t="s">
        <v>6049</v>
      </c>
      <c r="U3" s="336" t="s">
        <v>5761</v>
      </c>
      <c r="V3" s="336" t="s">
        <v>5762</v>
      </c>
      <c r="W3" s="336" t="s">
        <v>7394</v>
      </c>
      <c r="X3" s="336" t="s">
        <v>7411</v>
      </c>
      <c r="Y3" s="332" t="s">
        <v>3876</v>
      </c>
      <c r="Z3" s="332" t="s">
        <v>5764</v>
      </c>
      <c r="AA3" s="332" t="s">
        <v>5765</v>
      </c>
      <c r="AB3" s="332" t="s">
        <v>8416</v>
      </c>
      <c r="AC3" s="332" t="s">
        <v>7372</v>
      </c>
      <c r="AD3" s="332" t="s">
        <v>5766</v>
      </c>
      <c r="AE3" s="378"/>
      <c r="AF3" s="378"/>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c r="CG3" s="378"/>
      <c r="CH3" s="378"/>
      <c r="CI3" s="378"/>
      <c r="CJ3" s="378"/>
      <c r="CK3" s="378"/>
      <c r="CL3" s="378"/>
      <c r="CM3" s="378"/>
      <c r="CN3" s="378"/>
      <c r="CO3" s="378"/>
      <c r="CP3" s="378"/>
      <c r="CQ3" s="378"/>
      <c r="CR3" s="378"/>
      <c r="CS3" s="378"/>
      <c r="CT3" s="378"/>
      <c r="CU3" s="378"/>
      <c r="CV3" s="378"/>
      <c r="CW3" s="378"/>
      <c r="CX3" s="378"/>
      <c r="CY3" s="378"/>
      <c r="CZ3" s="378"/>
      <c r="DA3" s="378"/>
      <c r="DB3" s="378"/>
      <c r="DC3" s="378"/>
      <c r="DD3" s="378"/>
      <c r="DE3" s="378"/>
      <c r="DF3" s="378"/>
      <c r="DG3" s="378"/>
      <c r="DH3" s="378"/>
      <c r="DI3" s="378"/>
      <c r="DJ3" s="378"/>
      <c r="DK3" s="378"/>
      <c r="DL3" s="378"/>
      <c r="DM3" s="378"/>
      <c r="DN3" s="378"/>
    </row>
    <row r="4" spans="1:16384" s="398" customFormat="1" ht="28.5" x14ac:dyDescent="0.2">
      <c r="A4" s="388"/>
      <c r="B4" s="379" t="s">
        <v>579</v>
      </c>
      <c r="C4" s="379" t="s">
        <v>75</v>
      </c>
      <c r="D4" s="379"/>
      <c r="E4" s="379" t="s">
        <v>2576</v>
      </c>
      <c r="F4" s="379" t="s">
        <v>1979</v>
      </c>
      <c r="G4" s="379"/>
      <c r="H4" s="379" t="s">
        <v>7378</v>
      </c>
      <c r="I4" s="388" t="s">
        <v>1001</v>
      </c>
      <c r="J4" s="461"/>
      <c r="K4" s="108" t="s">
        <v>6447</v>
      </c>
      <c r="L4" s="379" t="s">
        <v>1670</v>
      </c>
      <c r="M4" s="388" t="s">
        <v>6214</v>
      </c>
      <c r="N4" s="379">
        <v>60902</v>
      </c>
      <c r="O4" s="380">
        <v>39174</v>
      </c>
      <c r="P4" s="380">
        <v>40268</v>
      </c>
      <c r="Q4" s="380">
        <v>40999</v>
      </c>
      <c r="R4" s="381">
        <v>5</v>
      </c>
      <c r="S4" s="399">
        <v>41817</v>
      </c>
      <c r="T4" s="381">
        <v>-1526</v>
      </c>
      <c r="U4" s="382">
        <v>386000</v>
      </c>
      <c r="V4" s="382">
        <v>1930000</v>
      </c>
      <c r="W4" s="382"/>
      <c r="X4" s="382"/>
      <c r="Y4" s="379"/>
      <c r="Z4" s="379" t="s">
        <v>840</v>
      </c>
      <c r="AA4" s="379" t="s">
        <v>3561</v>
      </c>
      <c r="AB4" s="379"/>
      <c r="AC4" s="379"/>
      <c r="AD4" s="379"/>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c r="BT4" s="384"/>
      <c r="BU4" s="384"/>
      <c r="BV4" s="384"/>
      <c r="BW4" s="384"/>
      <c r="BX4" s="384"/>
      <c r="BY4" s="384"/>
      <c r="BZ4" s="384"/>
      <c r="CA4" s="384"/>
      <c r="CB4" s="384"/>
      <c r="CC4" s="384"/>
      <c r="CD4" s="384"/>
      <c r="CE4" s="384"/>
      <c r="CF4" s="384"/>
      <c r="CG4" s="384"/>
      <c r="CH4" s="384"/>
      <c r="CI4" s="384"/>
      <c r="CJ4" s="384"/>
      <c r="CK4" s="384"/>
      <c r="CL4" s="384"/>
      <c r="CM4" s="384"/>
      <c r="CN4" s="384"/>
      <c r="CO4" s="384"/>
      <c r="CP4" s="384"/>
      <c r="CQ4" s="384"/>
      <c r="CR4" s="384"/>
      <c r="CS4" s="384"/>
      <c r="CT4" s="384"/>
      <c r="CU4" s="384"/>
      <c r="CV4" s="384"/>
      <c r="CW4" s="384"/>
      <c r="CX4" s="384"/>
      <c r="CY4" s="384"/>
      <c r="CZ4" s="384"/>
      <c r="DA4" s="384"/>
      <c r="DB4" s="384"/>
      <c r="DC4" s="384"/>
      <c r="DD4" s="384"/>
      <c r="DE4" s="384"/>
      <c r="DF4" s="386"/>
      <c r="DG4" s="386"/>
      <c r="DH4" s="386"/>
      <c r="DI4" s="386"/>
      <c r="DJ4" s="386"/>
      <c r="DK4" s="386"/>
      <c r="DL4" s="386"/>
      <c r="DM4" s="386"/>
      <c r="DN4" s="386"/>
      <c r="DO4" s="384"/>
      <c r="DP4" s="384"/>
      <c r="DQ4" s="384"/>
      <c r="DR4" s="384"/>
      <c r="DS4" s="384"/>
      <c r="DT4" s="384"/>
      <c r="DU4" s="384"/>
      <c r="DV4" s="384"/>
      <c r="DW4" s="384"/>
      <c r="DX4" s="384"/>
      <c r="DY4" s="384"/>
      <c r="DZ4" s="384"/>
      <c r="EA4" s="384"/>
      <c r="EB4" s="384"/>
      <c r="EC4" s="384"/>
      <c r="ED4" s="384"/>
      <c r="EE4" s="384"/>
      <c r="EF4" s="384"/>
      <c r="EG4" s="384"/>
      <c r="EH4" s="384"/>
      <c r="EI4" s="384"/>
      <c r="EJ4" s="384"/>
      <c r="EK4" s="384"/>
      <c r="EL4" s="384"/>
      <c r="EM4" s="384"/>
      <c r="EN4" s="384"/>
      <c r="EO4" s="384"/>
      <c r="EP4" s="384"/>
      <c r="EQ4" s="384"/>
      <c r="ER4" s="384"/>
      <c r="ES4" s="384"/>
      <c r="ET4" s="384"/>
      <c r="EU4" s="384"/>
      <c r="EV4" s="384"/>
      <c r="EW4" s="384"/>
      <c r="EX4" s="384"/>
      <c r="EY4" s="384"/>
      <c r="EZ4" s="384"/>
      <c r="FA4" s="384"/>
      <c r="FB4" s="384"/>
      <c r="FC4" s="384"/>
      <c r="FD4" s="384"/>
      <c r="FE4" s="384"/>
      <c r="FF4" s="384"/>
      <c r="FG4" s="384"/>
      <c r="FH4" s="384"/>
      <c r="FI4" s="384"/>
      <c r="FJ4" s="384"/>
      <c r="FK4" s="384"/>
      <c r="FL4" s="384"/>
      <c r="FM4" s="384"/>
      <c r="FN4" s="384"/>
      <c r="FO4" s="384"/>
      <c r="FP4" s="384"/>
      <c r="FQ4" s="384"/>
      <c r="FR4" s="384"/>
      <c r="FS4" s="384"/>
      <c r="FT4" s="384"/>
      <c r="FU4" s="384"/>
      <c r="FV4" s="384"/>
      <c r="FW4" s="384"/>
      <c r="FX4" s="384"/>
      <c r="FY4" s="384"/>
      <c r="FZ4" s="384"/>
      <c r="GA4" s="384"/>
      <c r="GB4" s="384"/>
      <c r="GC4" s="384"/>
      <c r="GD4" s="384"/>
      <c r="GE4" s="384"/>
      <c r="GF4" s="384"/>
      <c r="GG4" s="384"/>
      <c r="GH4" s="384"/>
      <c r="GI4" s="384"/>
      <c r="GJ4" s="384"/>
      <c r="GK4" s="384"/>
      <c r="GL4" s="384"/>
      <c r="GM4" s="384"/>
      <c r="GN4" s="384"/>
      <c r="GO4" s="384"/>
      <c r="GP4" s="384"/>
      <c r="GQ4" s="384"/>
      <c r="GR4" s="384"/>
      <c r="GS4" s="384"/>
      <c r="GT4" s="384"/>
      <c r="GU4" s="384"/>
      <c r="GV4" s="384"/>
      <c r="GW4" s="384"/>
      <c r="GX4" s="384"/>
      <c r="GY4" s="384"/>
      <c r="GZ4" s="384"/>
      <c r="HA4" s="384"/>
      <c r="HB4" s="384"/>
      <c r="HC4" s="384"/>
      <c r="HD4" s="384"/>
      <c r="HE4" s="384"/>
      <c r="HF4" s="384"/>
      <c r="HG4" s="384"/>
      <c r="HH4" s="384"/>
      <c r="HI4" s="384"/>
      <c r="HJ4" s="384"/>
      <c r="HK4" s="384"/>
      <c r="HL4" s="384"/>
      <c r="HM4" s="384"/>
      <c r="HN4" s="384"/>
      <c r="HO4" s="384"/>
      <c r="HP4" s="384"/>
      <c r="HQ4" s="384"/>
      <c r="HR4" s="384"/>
      <c r="HS4" s="384"/>
      <c r="HT4" s="384"/>
      <c r="HU4" s="384"/>
      <c r="HV4" s="384"/>
      <c r="HW4" s="384"/>
      <c r="HX4" s="384"/>
      <c r="HY4" s="384"/>
      <c r="HZ4" s="384"/>
      <c r="IA4" s="384"/>
      <c r="IB4" s="384"/>
      <c r="IC4" s="384"/>
      <c r="ID4" s="384"/>
      <c r="IE4" s="384"/>
      <c r="IF4" s="384"/>
      <c r="IG4" s="384"/>
      <c r="IH4" s="384"/>
      <c r="II4" s="384"/>
      <c r="IJ4" s="384"/>
      <c r="IK4" s="384"/>
      <c r="IL4" s="384"/>
      <c r="IM4" s="384"/>
      <c r="IN4" s="384"/>
      <c r="IO4" s="384"/>
      <c r="IP4" s="384"/>
      <c r="IQ4" s="384"/>
      <c r="IR4" s="384"/>
      <c r="IS4" s="384"/>
      <c r="IT4" s="384"/>
      <c r="IU4" s="384"/>
      <c r="IV4" s="384"/>
      <c r="IW4" s="384"/>
      <c r="IX4" s="384"/>
      <c r="IY4" s="384"/>
      <c r="IZ4" s="384"/>
      <c r="JA4" s="384"/>
      <c r="JB4" s="384"/>
      <c r="JC4" s="384"/>
      <c r="JD4" s="384"/>
      <c r="JE4" s="384"/>
      <c r="JF4" s="384"/>
      <c r="JG4" s="384"/>
      <c r="JH4" s="384"/>
      <c r="JI4" s="384"/>
      <c r="JJ4" s="384"/>
      <c r="JK4" s="384"/>
      <c r="JL4" s="384"/>
      <c r="JM4" s="384"/>
      <c r="JN4" s="384"/>
      <c r="JO4" s="384"/>
      <c r="JP4" s="384"/>
      <c r="JQ4" s="384"/>
      <c r="JR4" s="384"/>
      <c r="JS4" s="384"/>
      <c r="JT4" s="384"/>
      <c r="JU4" s="384"/>
      <c r="JV4" s="384"/>
      <c r="JW4" s="384"/>
      <c r="JX4" s="384"/>
      <c r="JY4" s="384"/>
      <c r="JZ4" s="384"/>
      <c r="KA4" s="384"/>
      <c r="KB4" s="384"/>
      <c r="KC4" s="384"/>
      <c r="KD4" s="384"/>
      <c r="KE4" s="384"/>
      <c r="KF4" s="384"/>
      <c r="KG4" s="384"/>
      <c r="KH4" s="384"/>
      <c r="KI4" s="384"/>
      <c r="KJ4" s="384"/>
      <c r="KK4" s="384"/>
      <c r="KL4" s="384"/>
      <c r="KM4" s="384"/>
      <c r="KN4" s="384"/>
      <c r="KO4" s="384"/>
      <c r="KP4" s="384"/>
      <c r="KQ4" s="384"/>
      <c r="KR4" s="384"/>
      <c r="KS4" s="384"/>
      <c r="KT4" s="384"/>
      <c r="KU4" s="384"/>
      <c r="KV4" s="384"/>
      <c r="KW4" s="384"/>
      <c r="KX4" s="384"/>
      <c r="KY4" s="384"/>
      <c r="KZ4" s="384"/>
      <c r="LA4" s="384"/>
      <c r="LB4" s="384"/>
      <c r="LC4" s="384"/>
      <c r="LD4" s="384"/>
      <c r="LE4" s="384"/>
      <c r="LF4" s="384"/>
      <c r="LG4" s="384"/>
      <c r="LH4" s="384"/>
      <c r="LI4" s="384"/>
      <c r="LJ4" s="384"/>
      <c r="LK4" s="384"/>
      <c r="LL4" s="384"/>
      <c r="LM4" s="384"/>
      <c r="LN4" s="384"/>
      <c r="LO4" s="384"/>
      <c r="LP4" s="384"/>
      <c r="LQ4" s="384"/>
      <c r="LR4" s="384"/>
      <c r="LS4" s="384"/>
      <c r="LT4" s="384"/>
      <c r="LU4" s="384"/>
      <c r="LV4" s="384"/>
      <c r="LW4" s="384"/>
      <c r="LX4" s="384"/>
      <c r="LY4" s="384"/>
      <c r="LZ4" s="384"/>
      <c r="MA4" s="384"/>
      <c r="MB4" s="384"/>
      <c r="MC4" s="384"/>
      <c r="MD4" s="384"/>
      <c r="ME4" s="384"/>
      <c r="MF4" s="384"/>
      <c r="MG4" s="384"/>
      <c r="MH4" s="384"/>
      <c r="MI4" s="384"/>
      <c r="MJ4" s="384"/>
      <c r="MK4" s="384"/>
      <c r="ML4" s="384"/>
      <c r="MM4" s="384"/>
      <c r="MN4" s="384"/>
      <c r="MO4" s="384"/>
      <c r="MP4" s="384"/>
      <c r="MQ4" s="384"/>
      <c r="MR4" s="384"/>
      <c r="MS4" s="384"/>
      <c r="MT4" s="384"/>
      <c r="MU4" s="384"/>
      <c r="MV4" s="384"/>
      <c r="MW4" s="384"/>
      <c r="MX4" s="384"/>
      <c r="MY4" s="384"/>
      <c r="MZ4" s="384"/>
      <c r="NA4" s="384"/>
      <c r="NB4" s="384"/>
      <c r="NC4" s="384"/>
      <c r="ND4" s="384"/>
      <c r="NE4" s="384"/>
      <c r="NF4" s="384"/>
      <c r="NG4" s="384"/>
      <c r="NH4" s="384"/>
      <c r="NI4" s="384"/>
      <c r="NJ4" s="384"/>
      <c r="NK4" s="384"/>
      <c r="NL4" s="384"/>
      <c r="NM4" s="384"/>
      <c r="NN4" s="384"/>
      <c r="NO4" s="384"/>
      <c r="NP4" s="384"/>
      <c r="NQ4" s="384"/>
      <c r="NR4" s="384"/>
      <c r="NS4" s="384"/>
      <c r="NT4" s="384"/>
      <c r="NU4" s="384"/>
      <c r="NV4" s="384"/>
      <c r="NW4" s="384"/>
      <c r="NX4" s="384"/>
      <c r="NY4" s="384"/>
      <c r="NZ4" s="384"/>
      <c r="OA4" s="384"/>
      <c r="OB4" s="384"/>
      <c r="OC4" s="384"/>
      <c r="OD4" s="384"/>
      <c r="OE4" s="384"/>
      <c r="OF4" s="384"/>
      <c r="OG4" s="384"/>
      <c r="OH4" s="384"/>
      <c r="OI4" s="384"/>
      <c r="OJ4" s="384"/>
      <c r="OK4" s="384"/>
      <c r="OL4" s="384"/>
      <c r="OM4" s="384"/>
      <c r="ON4" s="384"/>
      <c r="OO4" s="384"/>
      <c r="OP4" s="384"/>
      <c r="OQ4" s="384"/>
      <c r="OR4" s="384"/>
      <c r="OS4" s="384"/>
      <c r="OT4" s="384"/>
      <c r="OU4" s="384"/>
      <c r="OV4" s="384"/>
      <c r="OW4" s="384"/>
      <c r="OX4" s="384"/>
      <c r="OY4" s="384"/>
      <c r="OZ4" s="384"/>
      <c r="PA4" s="384"/>
      <c r="PB4" s="384"/>
      <c r="PC4" s="384"/>
      <c r="PD4" s="384"/>
      <c r="PE4" s="384"/>
      <c r="PF4" s="384"/>
      <c r="PG4" s="384"/>
      <c r="PH4" s="384"/>
      <c r="PI4" s="384"/>
      <c r="PJ4" s="384"/>
      <c r="PK4" s="384"/>
      <c r="PL4" s="384"/>
      <c r="PM4" s="384"/>
      <c r="PN4" s="384"/>
      <c r="PO4" s="384"/>
      <c r="PP4" s="384"/>
      <c r="PQ4" s="384"/>
      <c r="PR4" s="384"/>
      <c r="PS4" s="384"/>
      <c r="PT4" s="384"/>
      <c r="PU4" s="384"/>
      <c r="PV4" s="384"/>
      <c r="PW4" s="384"/>
      <c r="PX4" s="384"/>
      <c r="PY4" s="384"/>
      <c r="PZ4" s="384"/>
      <c r="QA4" s="384"/>
      <c r="QB4" s="384"/>
      <c r="QC4" s="384"/>
      <c r="QD4" s="384"/>
      <c r="QE4" s="384"/>
      <c r="QF4" s="384"/>
      <c r="QG4" s="384"/>
      <c r="QH4" s="384"/>
      <c r="QI4" s="384"/>
      <c r="QJ4" s="384"/>
      <c r="QK4" s="384"/>
      <c r="QL4" s="384"/>
      <c r="QM4" s="384"/>
      <c r="QN4" s="384"/>
      <c r="QO4" s="384"/>
      <c r="QP4" s="384"/>
      <c r="QQ4" s="384"/>
      <c r="QR4" s="384"/>
      <c r="QS4" s="384"/>
      <c r="QT4" s="384"/>
      <c r="QU4" s="384"/>
      <c r="QV4" s="384"/>
      <c r="QW4" s="384"/>
      <c r="QX4" s="384"/>
      <c r="QY4" s="384"/>
      <c r="QZ4" s="384"/>
      <c r="RA4" s="384"/>
      <c r="RB4" s="384"/>
      <c r="RC4" s="384"/>
      <c r="RD4" s="384"/>
      <c r="RE4" s="384"/>
      <c r="RF4" s="384"/>
      <c r="RG4" s="384"/>
      <c r="RH4" s="384"/>
      <c r="RI4" s="384"/>
      <c r="RJ4" s="384"/>
      <c r="RK4" s="384"/>
      <c r="RL4" s="384"/>
      <c r="RM4" s="384"/>
      <c r="RN4" s="384"/>
      <c r="RO4" s="384"/>
      <c r="RP4" s="384"/>
      <c r="RQ4" s="384"/>
      <c r="RR4" s="384"/>
      <c r="RS4" s="384"/>
      <c r="RT4" s="384"/>
      <c r="RU4" s="384"/>
      <c r="RV4" s="384"/>
      <c r="RW4" s="384"/>
      <c r="RX4" s="384"/>
      <c r="RY4" s="384"/>
      <c r="RZ4" s="384"/>
      <c r="SA4" s="384"/>
      <c r="SB4" s="384"/>
      <c r="SC4" s="384"/>
      <c r="SD4" s="384"/>
      <c r="SE4" s="384"/>
      <c r="SF4" s="384"/>
      <c r="SG4" s="384"/>
      <c r="SH4" s="384"/>
      <c r="SI4" s="384"/>
      <c r="SJ4" s="384"/>
      <c r="SK4" s="384"/>
      <c r="SL4" s="384"/>
      <c r="SM4" s="384"/>
      <c r="SN4" s="384"/>
      <c r="SO4" s="384"/>
      <c r="SP4" s="384"/>
      <c r="SQ4" s="384"/>
      <c r="SR4" s="384"/>
      <c r="SS4" s="384"/>
      <c r="ST4" s="384"/>
      <c r="SU4" s="384"/>
      <c r="SV4" s="384"/>
      <c r="SW4" s="384"/>
      <c r="SX4" s="384"/>
      <c r="SY4" s="384"/>
      <c r="SZ4" s="384"/>
      <c r="TA4" s="384"/>
      <c r="TB4" s="384"/>
      <c r="TC4" s="384"/>
      <c r="TD4" s="384"/>
      <c r="TE4" s="384"/>
      <c r="TF4" s="384"/>
      <c r="TG4" s="384"/>
      <c r="TH4" s="384"/>
      <c r="TI4" s="384"/>
      <c r="TJ4" s="384"/>
      <c r="TK4" s="384"/>
      <c r="TL4" s="384"/>
      <c r="TM4" s="384"/>
      <c r="TN4" s="384"/>
      <c r="TO4" s="384"/>
      <c r="TP4" s="384"/>
      <c r="TQ4" s="384"/>
      <c r="TR4" s="384"/>
      <c r="TS4" s="384"/>
      <c r="TT4" s="384"/>
      <c r="TU4" s="384"/>
      <c r="TV4" s="384"/>
      <c r="TW4" s="384"/>
      <c r="TX4" s="384"/>
      <c r="TY4" s="384"/>
      <c r="TZ4" s="384"/>
      <c r="UA4" s="384"/>
      <c r="UB4" s="384"/>
      <c r="UC4" s="384"/>
      <c r="UD4" s="384"/>
      <c r="UE4" s="384"/>
      <c r="UF4" s="384"/>
      <c r="UG4" s="384"/>
      <c r="UH4" s="384"/>
      <c r="UI4" s="384"/>
      <c r="UJ4" s="384"/>
      <c r="UK4" s="384"/>
      <c r="UL4" s="384"/>
      <c r="UM4" s="384"/>
      <c r="UN4" s="384"/>
      <c r="UO4" s="384"/>
      <c r="UP4" s="384"/>
      <c r="UQ4" s="384"/>
      <c r="UR4" s="384"/>
      <c r="US4" s="384"/>
      <c r="UT4" s="384"/>
      <c r="UU4" s="384"/>
      <c r="UV4" s="384"/>
      <c r="UW4" s="384"/>
      <c r="UX4" s="384"/>
      <c r="UY4" s="384"/>
      <c r="UZ4" s="384"/>
      <c r="VA4" s="384"/>
      <c r="VB4" s="384"/>
      <c r="VC4" s="384"/>
      <c r="VD4" s="384"/>
      <c r="VE4" s="384"/>
      <c r="VF4" s="384"/>
      <c r="VG4" s="384"/>
      <c r="VH4" s="384"/>
      <c r="VI4" s="384"/>
      <c r="VJ4" s="384"/>
      <c r="VK4" s="384"/>
      <c r="VL4" s="384"/>
      <c r="VM4" s="384"/>
      <c r="VN4" s="384"/>
      <c r="VO4" s="384"/>
      <c r="VP4" s="384"/>
      <c r="VQ4" s="384"/>
      <c r="VR4" s="384"/>
      <c r="VS4" s="384"/>
      <c r="VT4" s="384"/>
      <c r="VU4" s="384"/>
      <c r="VV4" s="384"/>
      <c r="VW4" s="384"/>
      <c r="VX4" s="384"/>
      <c r="VY4" s="384"/>
      <c r="VZ4" s="384"/>
      <c r="WA4" s="384"/>
      <c r="WB4" s="384"/>
      <c r="WC4" s="384"/>
      <c r="WD4" s="384"/>
      <c r="WE4" s="384"/>
      <c r="WF4" s="384"/>
      <c r="WG4" s="384"/>
      <c r="WH4" s="384"/>
      <c r="WI4" s="384"/>
      <c r="WJ4" s="384"/>
      <c r="WK4" s="384"/>
      <c r="WL4" s="384"/>
      <c r="WM4" s="384"/>
      <c r="WN4" s="384"/>
      <c r="WO4" s="384"/>
      <c r="WP4" s="384"/>
      <c r="WQ4" s="384"/>
      <c r="WR4" s="384"/>
      <c r="WS4" s="384"/>
      <c r="WT4" s="384"/>
      <c r="WU4" s="384"/>
      <c r="WV4" s="384"/>
      <c r="WW4" s="384"/>
      <c r="WX4" s="384"/>
      <c r="WY4" s="384"/>
      <c r="WZ4" s="384"/>
      <c r="XA4" s="384"/>
      <c r="XB4" s="384"/>
      <c r="XC4" s="384"/>
      <c r="XD4" s="384"/>
      <c r="XE4" s="384"/>
      <c r="XF4" s="384"/>
      <c r="XG4" s="384"/>
      <c r="XH4" s="384"/>
      <c r="XI4" s="384"/>
      <c r="XJ4" s="384"/>
      <c r="XK4" s="384"/>
      <c r="XL4" s="384"/>
      <c r="XM4" s="384"/>
      <c r="XN4" s="384"/>
      <c r="XO4" s="384"/>
      <c r="XP4" s="384"/>
      <c r="XQ4" s="384"/>
      <c r="XR4" s="384"/>
      <c r="XS4" s="384"/>
      <c r="XT4" s="384"/>
      <c r="XU4" s="384"/>
      <c r="XV4" s="384"/>
      <c r="XW4" s="384"/>
      <c r="XX4" s="384"/>
      <c r="XY4" s="384"/>
      <c r="XZ4" s="384"/>
      <c r="YA4" s="384"/>
      <c r="YB4" s="384"/>
      <c r="YC4" s="384"/>
      <c r="YD4" s="384"/>
      <c r="YE4" s="384"/>
      <c r="YF4" s="384"/>
      <c r="YG4" s="384"/>
      <c r="YH4" s="384"/>
      <c r="YI4" s="384"/>
      <c r="YJ4" s="384"/>
      <c r="YK4" s="384"/>
      <c r="YL4" s="384"/>
      <c r="YM4" s="384"/>
      <c r="YN4" s="384"/>
      <c r="YO4" s="384"/>
      <c r="YP4" s="384"/>
      <c r="YQ4" s="384"/>
      <c r="YR4" s="384"/>
      <c r="YS4" s="384"/>
      <c r="YT4" s="384"/>
      <c r="YU4" s="384"/>
      <c r="YV4" s="384"/>
      <c r="YW4" s="384"/>
      <c r="YX4" s="384"/>
      <c r="YY4" s="384"/>
      <c r="YZ4" s="384"/>
      <c r="ZA4" s="384"/>
      <c r="ZB4" s="384"/>
      <c r="ZC4" s="384"/>
      <c r="ZD4" s="384"/>
      <c r="ZE4" s="384"/>
      <c r="ZF4" s="384"/>
      <c r="ZG4" s="384"/>
      <c r="ZH4" s="384"/>
      <c r="ZI4" s="384"/>
      <c r="ZJ4" s="384"/>
      <c r="ZK4" s="384"/>
      <c r="ZL4" s="384"/>
      <c r="ZM4" s="384"/>
      <c r="ZN4" s="384"/>
      <c r="ZO4" s="384"/>
      <c r="ZP4" s="384"/>
      <c r="ZQ4" s="384"/>
      <c r="ZR4" s="384"/>
      <c r="ZS4" s="384"/>
      <c r="ZT4" s="384"/>
      <c r="ZU4" s="384"/>
      <c r="ZV4" s="384"/>
      <c r="ZW4" s="384"/>
      <c r="ZX4" s="384"/>
      <c r="ZY4" s="384"/>
      <c r="ZZ4" s="384"/>
      <c r="AAA4" s="384"/>
      <c r="AAB4" s="384"/>
      <c r="AAC4" s="384"/>
      <c r="AAD4" s="384"/>
      <c r="AAE4" s="384"/>
      <c r="AAF4" s="384"/>
      <c r="AAG4" s="384"/>
      <c r="AAH4" s="384"/>
      <c r="AAI4" s="384"/>
      <c r="AAJ4" s="384"/>
      <c r="AAK4" s="384"/>
      <c r="AAL4" s="384"/>
      <c r="AAM4" s="384"/>
      <c r="AAN4" s="384"/>
      <c r="AAO4" s="384"/>
      <c r="AAP4" s="384"/>
      <c r="AAQ4" s="384"/>
      <c r="AAR4" s="384"/>
      <c r="AAS4" s="384"/>
      <c r="AAT4" s="384"/>
      <c r="AAU4" s="384"/>
      <c r="AAV4" s="384"/>
      <c r="AAW4" s="384"/>
      <c r="AAX4" s="384"/>
      <c r="AAY4" s="384"/>
      <c r="AAZ4" s="384"/>
      <c r="ABA4" s="384"/>
      <c r="ABB4" s="384"/>
      <c r="ABC4" s="384"/>
      <c r="ABD4" s="384"/>
      <c r="ABE4" s="384"/>
      <c r="ABF4" s="384"/>
      <c r="ABG4" s="384"/>
      <c r="ABH4" s="384"/>
      <c r="ABI4" s="384"/>
      <c r="ABJ4" s="384"/>
      <c r="ABK4" s="384"/>
      <c r="ABL4" s="384"/>
      <c r="ABM4" s="384"/>
      <c r="ABN4" s="384"/>
      <c r="ABO4" s="384"/>
      <c r="ABP4" s="384"/>
      <c r="ABQ4" s="384"/>
      <c r="ABR4" s="384"/>
      <c r="ABS4" s="384"/>
      <c r="ABT4" s="384"/>
      <c r="ABU4" s="384"/>
      <c r="ABV4" s="384"/>
      <c r="ABW4" s="384"/>
      <c r="ABX4" s="384"/>
      <c r="ABY4" s="384"/>
      <c r="ABZ4" s="384"/>
      <c r="ACA4" s="384"/>
      <c r="ACB4" s="384"/>
      <c r="ACC4" s="384"/>
      <c r="ACD4" s="384"/>
      <c r="ACE4" s="384"/>
      <c r="ACF4" s="384"/>
      <c r="ACG4" s="384"/>
      <c r="ACH4" s="384"/>
      <c r="ACI4" s="384"/>
      <c r="ACJ4" s="384"/>
      <c r="ACK4" s="384"/>
      <c r="ACL4" s="384"/>
      <c r="ACM4" s="384"/>
      <c r="ACN4" s="384"/>
      <c r="ACO4" s="384"/>
      <c r="ACP4" s="384"/>
      <c r="ACQ4" s="384"/>
      <c r="ACR4" s="384"/>
      <c r="ACS4" s="384"/>
      <c r="ACT4" s="384"/>
      <c r="ACU4" s="384"/>
      <c r="ACV4" s="384"/>
      <c r="ACW4" s="384"/>
      <c r="ACX4" s="384"/>
      <c r="ACY4" s="384"/>
      <c r="ACZ4" s="384"/>
      <c r="ADA4" s="384"/>
      <c r="ADB4" s="384"/>
      <c r="ADC4" s="384"/>
      <c r="ADD4" s="384"/>
      <c r="ADE4" s="384"/>
      <c r="ADF4" s="384"/>
      <c r="ADG4" s="384"/>
      <c r="ADH4" s="384"/>
      <c r="ADI4" s="384"/>
      <c r="ADJ4" s="384"/>
      <c r="ADK4" s="384"/>
      <c r="ADL4" s="384"/>
      <c r="ADM4" s="384"/>
      <c r="ADN4" s="384"/>
      <c r="ADO4" s="384"/>
      <c r="ADP4" s="384"/>
      <c r="ADQ4" s="384"/>
      <c r="ADR4" s="384"/>
      <c r="ADS4" s="384"/>
      <c r="ADT4" s="384"/>
      <c r="ADU4" s="384"/>
      <c r="ADV4" s="384"/>
      <c r="ADW4" s="384"/>
      <c r="ADX4" s="384"/>
      <c r="ADY4" s="384"/>
      <c r="ADZ4" s="384"/>
      <c r="AEA4" s="384"/>
      <c r="AEB4" s="384"/>
      <c r="AEC4" s="384"/>
      <c r="AED4" s="384"/>
      <c r="AEE4" s="384"/>
      <c r="AEF4" s="384"/>
      <c r="AEG4" s="384"/>
      <c r="AEH4" s="384"/>
      <c r="AEI4" s="384"/>
      <c r="AEJ4" s="384"/>
      <c r="AEK4" s="384"/>
      <c r="AEL4" s="384"/>
      <c r="AEM4" s="384"/>
      <c r="AEN4" s="384"/>
      <c r="AEO4" s="384"/>
      <c r="AEP4" s="384"/>
      <c r="AEQ4" s="384"/>
      <c r="AER4" s="384"/>
      <c r="AES4" s="384"/>
      <c r="AET4" s="384"/>
      <c r="AEU4" s="384"/>
      <c r="AEV4" s="384"/>
      <c r="AEW4" s="384"/>
      <c r="AEX4" s="384"/>
      <c r="AEY4" s="384"/>
      <c r="AEZ4" s="384"/>
      <c r="AFA4" s="384"/>
      <c r="AFB4" s="384"/>
      <c r="AFC4" s="384"/>
      <c r="AFD4" s="384"/>
      <c r="AFE4" s="384"/>
      <c r="AFF4" s="384"/>
      <c r="AFG4" s="384"/>
      <c r="AFH4" s="384"/>
      <c r="AFI4" s="384"/>
      <c r="AFJ4" s="384"/>
      <c r="AFK4" s="384"/>
      <c r="AFL4" s="384"/>
      <c r="AFM4" s="384"/>
      <c r="AFN4" s="384"/>
      <c r="AFO4" s="384"/>
      <c r="AFP4" s="384"/>
      <c r="AFQ4" s="384"/>
      <c r="AFR4" s="384"/>
      <c r="AFS4" s="384"/>
      <c r="AFT4" s="384"/>
      <c r="AFU4" s="384"/>
      <c r="AFV4" s="384"/>
      <c r="AFW4" s="384"/>
      <c r="AFX4" s="384"/>
      <c r="AFY4" s="384"/>
      <c r="AFZ4" s="384"/>
      <c r="AGA4" s="384"/>
      <c r="AGB4" s="384"/>
      <c r="AGC4" s="384"/>
      <c r="AGD4" s="384"/>
      <c r="AGE4" s="384"/>
      <c r="AGF4" s="384"/>
      <c r="AGG4" s="384"/>
      <c r="AGH4" s="384"/>
      <c r="AGI4" s="384"/>
      <c r="AGJ4" s="384"/>
      <c r="AGK4" s="384"/>
      <c r="AGL4" s="384"/>
      <c r="AGM4" s="384"/>
      <c r="AGN4" s="384"/>
      <c r="AGO4" s="384"/>
      <c r="AGP4" s="384"/>
      <c r="AGQ4" s="384"/>
      <c r="AGR4" s="384"/>
      <c r="AGS4" s="384"/>
      <c r="AGT4" s="384"/>
      <c r="AGU4" s="384"/>
      <c r="AGV4" s="384"/>
      <c r="AGW4" s="384"/>
      <c r="AGX4" s="384"/>
      <c r="AGY4" s="384"/>
      <c r="AGZ4" s="384"/>
      <c r="AHA4" s="384"/>
      <c r="AHB4" s="384"/>
      <c r="AHC4" s="384"/>
      <c r="AHD4" s="384"/>
      <c r="AHE4" s="384"/>
      <c r="AHF4" s="384"/>
      <c r="AHG4" s="384"/>
      <c r="AHH4" s="384"/>
      <c r="AHI4" s="384"/>
      <c r="AHJ4" s="384"/>
      <c r="AHK4" s="384"/>
      <c r="AHL4" s="384"/>
      <c r="AHM4" s="384"/>
      <c r="AHN4" s="384"/>
      <c r="AHO4" s="384"/>
      <c r="AHP4" s="384"/>
      <c r="AHQ4" s="384"/>
      <c r="AHR4" s="384"/>
      <c r="AHS4" s="384"/>
      <c r="AHT4" s="384"/>
      <c r="AHU4" s="384"/>
      <c r="AHV4" s="384"/>
      <c r="AHW4" s="384"/>
      <c r="AHX4" s="384"/>
      <c r="AHY4" s="384"/>
      <c r="AHZ4" s="384"/>
      <c r="AIA4" s="384"/>
      <c r="AIB4" s="384"/>
      <c r="AIC4" s="384"/>
      <c r="AID4" s="384"/>
      <c r="AIE4" s="384"/>
      <c r="AIF4" s="384"/>
      <c r="AIG4" s="384"/>
      <c r="AIH4" s="384"/>
      <c r="AII4" s="384"/>
      <c r="AIJ4" s="384"/>
      <c r="AIK4" s="384"/>
      <c r="AIL4" s="384"/>
      <c r="AIM4" s="384"/>
      <c r="AIN4" s="384"/>
      <c r="AIO4" s="384"/>
      <c r="AIP4" s="384"/>
      <c r="AIQ4" s="384"/>
      <c r="AIR4" s="384"/>
      <c r="AIS4" s="384"/>
      <c r="AIT4" s="384"/>
      <c r="AIU4" s="384"/>
      <c r="AIV4" s="384"/>
      <c r="AIW4" s="384"/>
      <c r="AIX4" s="384"/>
      <c r="AIY4" s="384"/>
      <c r="AIZ4" s="384"/>
      <c r="AJA4" s="384"/>
      <c r="AJB4" s="384"/>
      <c r="AJC4" s="384"/>
      <c r="AJD4" s="384"/>
      <c r="AJE4" s="384"/>
      <c r="AJF4" s="384"/>
      <c r="AJG4" s="384"/>
      <c r="AJH4" s="384"/>
      <c r="AJI4" s="384"/>
      <c r="AJJ4" s="384"/>
      <c r="AJK4" s="384"/>
      <c r="AJL4" s="384"/>
      <c r="AJM4" s="384"/>
      <c r="AJN4" s="384"/>
      <c r="AJO4" s="384"/>
      <c r="AJP4" s="384"/>
      <c r="AJQ4" s="384"/>
      <c r="AJR4" s="384"/>
      <c r="AJS4" s="384"/>
      <c r="AJT4" s="384"/>
      <c r="AJU4" s="384"/>
      <c r="AJV4" s="384"/>
      <c r="AJW4" s="384"/>
      <c r="AJX4" s="384"/>
      <c r="AJY4" s="384"/>
      <c r="AJZ4" s="384"/>
      <c r="AKA4" s="384"/>
      <c r="AKB4" s="384"/>
      <c r="AKC4" s="384"/>
      <c r="AKD4" s="384"/>
      <c r="AKE4" s="384"/>
      <c r="AKF4" s="384"/>
      <c r="AKG4" s="384"/>
      <c r="AKH4" s="384"/>
      <c r="AKI4" s="384"/>
      <c r="AKJ4" s="384"/>
      <c r="AKK4" s="384"/>
      <c r="AKL4" s="384"/>
      <c r="AKM4" s="384"/>
      <c r="AKN4" s="384"/>
      <c r="AKO4" s="384"/>
      <c r="AKP4" s="384"/>
      <c r="AKQ4" s="384"/>
      <c r="AKR4" s="384"/>
      <c r="AKS4" s="384"/>
      <c r="AKT4" s="384"/>
      <c r="AKU4" s="384"/>
      <c r="AKV4" s="384"/>
      <c r="AKW4" s="384"/>
      <c r="AKX4" s="384"/>
      <c r="AKY4" s="384"/>
      <c r="AKZ4" s="384"/>
      <c r="ALA4" s="384"/>
      <c r="ALB4" s="384"/>
      <c r="ALC4" s="384"/>
      <c r="ALD4" s="384"/>
      <c r="ALE4" s="384"/>
      <c r="ALF4" s="384"/>
      <c r="ALG4" s="384"/>
      <c r="ALH4" s="384"/>
      <c r="ALI4" s="384"/>
      <c r="ALJ4" s="384"/>
      <c r="ALK4" s="384"/>
      <c r="ALL4" s="384"/>
      <c r="ALM4" s="384"/>
      <c r="ALN4" s="384"/>
      <c r="ALO4" s="384"/>
      <c r="ALP4" s="384"/>
      <c r="ALQ4" s="384"/>
      <c r="ALR4" s="384"/>
      <c r="ALS4" s="384"/>
      <c r="ALT4" s="384"/>
      <c r="ALU4" s="384"/>
      <c r="ALV4" s="384"/>
      <c r="ALW4" s="384"/>
      <c r="ALX4" s="384"/>
      <c r="ALY4" s="384"/>
      <c r="ALZ4" s="384"/>
      <c r="AMA4" s="384"/>
      <c r="AMB4" s="384"/>
      <c r="AMC4" s="384"/>
      <c r="AMD4" s="384"/>
      <c r="AME4" s="384"/>
      <c r="AMF4" s="384"/>
      <c r="AMG4" s="384"/>
      <c r="AMH4" s="384"/>
      <c r="AMI4" s="384"/>
      <c r="AMJ4" s="384"/>
      <c r="AMK4" s="384"/>
      <c r="AML4" s="384"/>
      <c r="AMM4" s="384"/>
      <c r="AMN4" s="384"/>
      <c r="AMO4" s="384"/>
      <c r="AMP4" s="384"/>
      <c r="AMQ4" s="384"/>
      <c r="AMR4" s="384"/>
      <c r="AMS4" s="384"/>
      <c r="AMT4" s="384"/>
      <c r="AMU4" s="384"/>
      <c r="AMV4" s="384"/>
      <c r="AMW4" s="384"/>
      <c r="AMX4" s="384"/>
      <c r="AMY4" s="384"/>
      <c r="AMZ4" s="384"/>
      <c r="ANA4" s="384"/>
      <c r="ANB4" s="384"/>
      <c r="ANC4" s="384"/>
      <c r="AND4" s="384"/>
      <c r="ANE4" s="384"/>
      <c r="ANF4" s="384"/>
      <c r="ANG4" s="384"/>
      <c r="ANH4" s="384"/>
      <c r="ANI4" s="384"/>
      <c r="ANJ4" s="384"/>
      <c r="ANK4" s="384"/>
      <c r="ANL4" s="384"/>
      <c r="ANM4" s="384"/>
      <c r="ANN4" s="384"/>
      <c r="ANO4" s="384"/>
      <c r="ANP4" s="384"/>
      <c r="ANQ4" s="384"/>
      <c r="ANR4" s="384"/>
      <c r="ANS4" s="384"/>
      <c r="ANT4" s="384"/>
      <c r="ANU4" s="384"/>
      <c r="ANV4" s="384"/>
      <c r="ANW4" s="384"/>
      <c r="ANX4" s="384"/>
      <c r="ANY4" s="384"/>
      <c r="ANZ4" s="384"/>
      <c r="AOA4" s="384"/>
      <c r="AOB4" s="384"/>
      <c r="AOC4" s="384"/>
      <c r="AOD4" s="384"/>
      <c r="AOE4" s="384"/>
      <c r="AOF4" s="384"/>
      <c r="AOG4" s="384"/>
      <c r="AOH4" s="384"/>
      <c r="AOI4" s="384"/>
      <c r="AOJ4" s="384"/>
      <c r="AOK4" s="384"/>
      <c r="AOL4" s="384"/>
      <c r="AOM4" s="384"/>
      <c r="AON4" s="384"/>
      <c r="AOO4" s="384"/>
      <c r="AOP4" s="384"/>
      <c r="AOQ4" s="384"/>
      <c r="AOR4" s="384"/>
      <c r="AOS4" s="384"/>
      <c r="AOT4" s="384"/>
      <c r="AOU4" s="384"/>
      <c r="AOV4" s="384"/>
      <c r="AOW4" s="384"/>
      <c r="AOX4" s="384"/>
      <c r="AOY4" s="384"/>
      <c r="AOZ4" s="384"/>
      <c r="APA4" s="384"/>
      <c r="APB4" s="384"/>
      <c r="APC4" s="384"/>
      <c r="APD4" s="384"/>
      <c r="APE4" s="384"/>
      <c r="APF4" s="384"/>
      <c r="APG4" s="384"/>
      <c r="APH4" s="384"/>
      <c r="API4" s="384"/>
      <c r="APJ4" s="384"/>
      <c r="APK4" s="384"/>
      <c r="APL4" s="384"/>
      <c r="APM4" s="384"/>
      <c r="APN4" s="384"/>
      <c r="APO4" s="384"/>
      <c r="APP4" s="384"/>
      <c r="APQ4" s="384"/>
      <c r="APR4" s="384"/>
      <c r="APS4" s="384"/>
      <c r="APT4" s="384"/>
      <c r="APU4" s="384"/>
      <c r="APV4" s="384"/>
      <c r="APW4" s="384"/>
      <c r="APX4" s="384"/>
      <c r="APY4" s="384"/>
      <c r="APZ4" s="384"/>
      <c r="AQA4" s="384"/>
      <c r="AQB4" s="384"/>
      <c r="AQC4" s="384"/>
      <c r="AQD4" s="384"/>
      <c r="AQE4" s="384"/>
      <c r="AQF4" s="384"/>
      <c r="AQG4" s="384"/>
      <c r="AQH4" s="384"/>
      <c r="AQI4" s="384"/>
      <c r="AQJ4" s="384"/>
      <c r="AQK4" s="384"/>
      <c r="AQL4" s="384"/>
      <c r="AQM4" s="384"/>
      <c r="AQN4" s="384"/>
      <c r="AQO4" s="384"/>
      <c r="AQP4" s="384"/>
      <c r="AQQ4" s="384"/>
      <c r="AQR4" s="384"/>
      <c r="AQS4" s="384"/>
      <c r="AQT4" s="384"/>
      <c r="AQU4" s="384"/>
      <c r="AQV4" s="384"/>
      <c r="AQW4" s="384"/>
      <c r="AQX4" s="384"/>
      <c r="AQY4" s="384"/>
      <c r="AQZ4" s="384"/>
      <c r="ARA4" s="384"/>
      <c r="ARB4" s="384"/>
      <c r="ARC4" s="384"/>
      <c r="ARD4" s="384"/>
      <c r="ARE4" s="384"/>
      <c r="ARF4" s="384"/>
      <c r="ARG4" s="384"/>
      <c r="ARH4" s="384"/>
      <c r="ARI4" s="384"/>
      <c r="ARJ4" s="384"/>
      <c r="ARK4" s="384"/>
      <c r="ARL4" s="384"/>
      <c r="ARM4" s="384"/>
      <c r="ARN4" s="384"/>
      <c r="ARO4" s="384"/>
      <c r="ARP4" s="384"/>
      <c r="ARQ4" s="384"/>
      <c r="ARR4" s="384"/>
      <c r="ARS4" s="384"/>
      <c r="ART4" s="384"/>
      <c r="ARU4" s="384"/>
      <c r="ARV4" s="384"/>
      <c r="ARW4" s="384"/>
      <c r="ARX4" s="384"/>
      <c r="ARY4" s="384"/>
      <c r="ARZ4" s="384"/>
      <c r="ASA4" s="384"/>
      <c r="ASB4" s="384"/>
      <c r="ASC4" s="384"/>
      <c r="ASD4" s="384"/>
      <c r="ASE4" s="384"/>
      <c r="ASF4" s="384"/>
      <c r="ASG4" s="384"/>
      <c r="ASH4" s="384"/>
      <c r="ASI4" s="384"/>
      <c r="ASJ4" s="384"/>
      <c r="ASK4" s="384"/>
      <c r="ASL4" s="384"/>
      <c r="ASM4" s="384"/>
      <c r="ASN4" s="384"/>
      <c r="ASO4" s="384"/>
      <c r="ASP4" s="384"/>
      <c r="ASQ4" s="384"/>
      <c r="ASR4" s="384"/>
      <c r="ASS4" s="384"/>
      <c r="AST4" s="384"/>
      <c r="ASU4" s="384"/>
      <c r="ASV4" s="384"/>
      <c r="ASW4" s="384"/>
      <c r="ASX4" s="384"/>
      <c r="ASY4" s="384"/>
      <c r="ASZ4" s="384"/>
      <c r="ATA4" s="384"/>
      <c r="ATB4" s="384"/>
      <c r="ATC4" s="384"/>
      <c r="ATD4" s="384"/>
      <c r="ATE4" s="384"/>
      <c r="ATF4" s="384"/>
      <c r="ATG4" s="384"/>
      <c r="ATH4" s="384"/>
      <c r="ATI4" s="384"/>
      <c r="ATJ4" s="384"/>
      <c r="ATK4" s="384"/>
      <c r="ATL4" s="384"/>
      <c r="ATM4" s="384"/>
      <c r="ATN4" s="384"/>
      <c r="ATO4" s="384"/>
      <c r="ATP4" s="384"/>
      <c r="ATQ4" s="384"/>
      <c r="ATR4" s="384"/>
      <c r="ATS4" s="384"/>
      <c r="ATT4" s="384"/>
      <c r="ATU4" s="384"/>
      <c r="ATV4" s="384"/>
      <c r="ATW4" s="384"/>
      <c r="ATX4" s="384"/>
      <c r="ATY4" s="384"/>
      <c r="ATZ4" s="384"/>
      <c r="AUA4" s="384"/>
      <c r="AUB4" s="384"/>
      <c r="AUC4" s="384"/>
      <c r="AUD4" s="384"/>
      <c r="AUE4" s="384"/>
      <c r="AUF4" s="384"/>
      <c r="AUG4" s="384"/>
      <c r="AUH4" s="384"/>
      <c r="AUI4" s="384"/>
      <c r="AUJ4" s="384"/>
      <c r="AUK4" s="384"/>
      <c r="AUL4" s="384"/>
      <c r="AUM4" s="384"/>
      <c r="AUN4" s="384"/>
      <c r="AUO4" s="384"/>
      <c r="AUP4" s="384"/>
      <c r="AUQ4" s="384"/>
      <c r="AUR4" s="384"/>
      <c r="AUS4" s="384"/>
      <c r="AUT4" s="384"/>
      <c r="AUU4" s="384"/>
      <c r="AUV4" s="384"/>
      <c r="AUW4" s="384"/>
      <c r="AUX4" s="384"/>
      <c r="AUY4" s="384"/>
      <c r="AUZ4" s="384"/>
      <c r="AVA4" s="384"/>
      <c r="AVB4" s="384"/>
      <c r="AVC4" s="384"/>
      <c r="AVD4" s="384"/>
      <c r="AVE4" s="384"/>
      <c r="AVF4" s="384"/>
      <c r="AVG4" s="384"/>
      <c r="AVH4" s="384"/>
      <c r="AVI4" s="384"/>
      <c r="AVJ4" s="384"/>
      <c r="AVK4" s="384"/>
      <c r="AVL4" s="384"/>
      <c r="AVM4" s="384"/>
      <c r="AVN4" s="384"/>
      <c r="AVO4" s="384"/>
      <c r="AVP4" s="384"/>
      <c r="AVQ4" s="384"/>
      <c r="AVR4" s="384"/>
      <c r="AVS4" s="384"/>
      <c r="AVT4" s="384"/>
      <c r="AVU4" s="384"/>
      <c r="AVV4" s="384"/>
      <c r="AVW4" s="384"/>
      <c r="AVX4" s="384"/>
      <c r="AVY4" s="384"/>
      <c r="AVZ4" s="384"/>
      <c r="AWA4" s="384"/>
      <c r="AWB4" s="384"/>
      <c r="AWC4" s="384"/>
      <c r="AWD4" s="384"/>
      <c r="AWE4" s="384"/>
      <c r="AWF4" s="384"/>
      <c r="AWG4" s="384"/>
      <c r="AWH4" s="384"/>
      <c r="AWI4" s="384"/>
      <c r="AWJ4" s="384"/>
      <c r="AWK4" s="384"/>
      <c r="AWL4" s="384"/>
      <c r="AWM4" s="384"/>
      <c r="AWN4" s="384"/>
      <c r="AWO4" s="384"/>
      <c r="AWP4" s="384"/>
      <c r="AWQ4" s="384"/>
      <c r="AWR4" s="384"/>
      <c r="AWS4" s="384"/>
      <c r="AWT4" s="384"/>
      <c r="AWU4" s="384"/>
      <c r="AWV4" s="384"/>
      <c r="AWW4" s="384"/>
      <c r="AWX4" s="384"/>
      <c r="AWY4" s="384"/>
      <c r="AWZ4" s="384"/>
      <c r="AXA4" s="384"/>
      <c r="AXB4" s="384"/>
      <c r="AXC4" s="384"/>
      <c r="AXD4" s="384"/>
      <c r="AXE4" s="384"/>
      <c r="AXF4" s="384"/>
      <c r="AXG4" s="384"/>
      <c r="AXH4" s="384"/>
      <c r="AXI4" s="384"/>
      <c r="AXJ4" s="384"/>
      <c r="AXK4" s="384"/>
      <c r="AXL4" s="384"/>
      <c r="AXM4" s="384"/>
      <c r="AXN4" s="384"/>
      <c r="AXO4" s="384"/>
      <c r="AXP4" s="384"/>
      <c r="AXQ4" s="384"/>
      <c r="AXR4" s="384"/>
      <c r="AXS4" s="384"/>
      <c r="AXT4" s="384"/>
      <c r="AXU4" s="384"/>
      <c r="AXV4" s="384"/>
      <c r="AXW4" s="384"/>
      <c r="AXX4" s="384"/>
      <c r="AXY4" s="384"/>
      <c r="AXZ4" s="384"/>
      <c r="AYA4" s="384"/>
      <c r="AYB4" s="384"/>
      <c r="AYC4" s="384"/>
      <c r="AYD4" s="384"/>
      <c r="AYE4" s="384"/>
      <c r="AYF4" s="384"/>
      <c r="AYG4" s="384"/>
      <c r="AYH4" s="384"/>
      <c r="AYI4" s="384"/>
      <c r="AYJ4" s="384"/>
      <c r="AYK4" s="384"/>
      <c r="AYL4" s="384"/>
      <c r="AYM4" s="384"/>
      <c r="AYN4" s="384"/>
      <c r="AYO4" s="384"/>
      <c r="AYP4" s="384"/>
      <c r="AYQ4" s="384"/>
      <c r="AYR4" s="384"/>
      <c r="AYS4" s="384"/>
      <c r="AYT4" s="384"/>
      <c r="AYU4" s="384"/>
      <c r="AYV4" s="384"/>
      <c r="AYW4" s="384"/>
      <c r="AYX4" s="384"/>
      <c r="AYY4" s="384"/>
      <c r="AYZ4" s="384"/>
      <c r="AZA4" s="384"/>
      <c r="AZB4" s="384"/>
      <c r="AZC4" s="384"/>
      <c r="AZD4" s="384"/>
      <c r="AZE4" s="384"/>
      <c r="AZF4" s="384"/>
      <c r="AZG4" s="384"/>
      <c r="AZH4" s="384"/>
      <c r="AZI4" s="384"/>
      <c r="AZJ4" s="384"/>
      <c r="AZK4" s="384"/>
      <c r="AZL4" s="384"/>
      <c r="AZM4" s="384"/>
      <c r="AZN4" s="384"/>
      <c r="AZO4" s="384"/>
      <c r="AZP4" s="384"/>
      <c r="AZQ4" s="384"/>
      <c r="AZR4" s="384"/>
      <c r="AZS4" s="384"/>
      <c r="AZT4" s="384"/>
      <c r="AZU4" s="384"/>
      <c r="AZV4" s="384"/>
      <c r="AZW4" s="384"/>
      <c r="AZX4" s="384"/>
      <c r="AZY4" s="384"/>
      <c r="AZZ4" s="384"/>
      <c r="BAA4" s="384"/>
      <c r="BAB4" s="384"/>
      <c r="BAC4" s="384"/>
      <c r="BAD4" s="384"/>
      <c r="BAE4" s="384"/>
      <c r="BAF4" s="384"/>
      <c r="BAG4" s="384"/>
      <c r="BAH4" s="384"/>
      <c r="BAI4" s="384"/>
      <c r="BAJ4" s="384"/>
      <c r="BAK4" s="384"/>
      <c r="BAL4" s="384"/>
      <c r="BAM4" s="384"/>
      <c r="BAN4" s="384"/>
      <c r="BAO4" s="384"/>
      <c r="BAP4" s="384"/>
      <c r="BAQ4" s="384"/>
      <c r="BAR4" s="384"/>
      <c r="BAS4" s="384"/>
      <c r="BAT4" s="384"/>
      <c r="BAU4" s="384"/>
      <c r="BAV4" s="384"/>
      <c r="BAW4" s="384"/>
      <c r="BAX4" s="384"/>
      <c r="BAY4" s="384"/>
      <c r="BAZ4" s="384"/>
      <c r="BBA4" s="384"/>
      <c r="BBB4" s="384"/>
      <c r="BBC4" s="384"/>
      <c r="BBD4" s="384"/>
      <c r="BBE4" s="384"/>
      <c r="BBF4" s="384"/>
      <c r="BBG4" s="384"/>
      <c r="BBH4" s="384"/>
      <c r="BBI4" s="384"/>
      <c r="BBJ4" s="384"/>
      <c r="BBK4" s="384"/>
      <c r="BBL4" s="384"/>
      <c r="BBM4" s="384"/>
      <c r="BBN4" s="384"/>
      <c r="BBO4" s="384"/>
      <c r="BBP4" s="384"/>
      <c r="BBQ4" s="384"/>
      <c r="BBR4" s="384"/>
      <c r="BBS4" s="384"/>
      <c r="BBT4" s="384"/>
      <c r="BBU4" s="384"/>
      <c r="BBV4" s="384"/>
      <c r="BBW4" s="384"/>
      <c r="BBX4" s="384"/>
      <c r="BBY4" s="384"/>
      <c r="BBZ4" s="384"/>
      <c r="BCA4" s="384"/>
      <c r="BCB4" s="384"/>
      <c r="BCC4" s="384"/>
      <c r="BCD4" s="384"/>
      <c r="BCE4" s="384"/>
      <c r="BCF4" s="384"/>
      <c r="BCG4" s="384"/>
      <c r="BCH4" s="384"/>
      <c r="BCI4" s="384"/>
      <c r="BCJ4" s="384"/>
      <c r="BCK4" s="384"/>
      <c r="BCL4" s="384"/>
      <c r="BCM4" s="384"/>
      <c r="BCN4" s="384"/>
      <c r="BCO4" s="384"/>
      <c r="BCP4" s="384"/>
      <c r="BCQ4" s="384"/>
      <c r="BCR4" s="384"/>
      <c r="BCS4" s="384"/>
      <c r="BCT4" s="384"/>
      <c r="BCU4" s="384"/>
      <c r="BCV4" s="384"/>
      <c r="BCW4" s="384"/>
      <c r="BCX4" s="384"/>
      <c r="BCY4" s="384"/>
      <c r="BCZ4" s="384"/>
      <c r="BDA4" s="384"/>
      <c r="BDB4" s="384"/>
      <c r="BDC4" s="384"/>
      <c r="BDD4" s="384"/>
      <c r="BDE4" s="384"/>
      <c r="BDF4" s="384"/>
      <c r="BDG4" s="384"/>
      <c r="BDH4" s="384"/>
      <c r="BDI4" s="384"/>
      <c r="BDJ4" s="384"/>
      <c r="BDK4" s="384"/>
      <c r="BDL4" s="384"/>
      <c r="BDM4" s="384"/>
      <c r="BDN4" s="384"/>
      <c r="BDO4" s="384"/>
      <c r="BDP4" s="384"/>
      <c r="BDQ4" s="384"/>
      <c r="BDR4" s="384"/>
      <c r="BDS4" s="384"/>
      <c r="BDT4" s="384"/>
      <c r="BDU4" s="384"/>
      <c r="BDV4" s="384"/>
      <c r="BDW4" s="384"/>
      <c r="BDX4" s="384"/>
      <c r="BDY4" s="384"/>
      <c r="BDZ4" s="384"/>
      <c r="BEA4" s="384"/>
      <c r="BEB4" s="384"/>
      <c r="BEC4" s="384"/>
      <c r="BED4" s="384"/>
      <c r="BEE4" s="384"/>
      <c r="BEF4" s="384"/>
      <c r="BEG4" s="384"/>
      <c r="BEH4" s="384"/>
      <c r="BEI4" s="384"/>
      <c r="BEJ4" s="384"/>
      <c r="BEK4" s="384"/>
      <c r="BEL4" s="384"/>
      <c r="BEM4" s="384"/>
      <c r="BEN4" s="384"/>
      <c r="BEO4" s="384"/>
      <c r="BEP4" s="384"/>
      <c r="BEQ4" s="384"/>
      <c r="BER4" s="384"/>
      <c r="BES4" s="384"/>
      <c r="BET4" s="384"/>
      <c r="BEU4" s="384"/>
      <c r="BEV4" s="384"/>
      <c r="BEW4" s="384"/>
      <c r="BEX4" s="384"/>
      <c r="BEY4" s="384"/>
      <c r="BEZ4" s="384"/>
      <c r="BFA4" s="384"/>
      <c r="BFB4" s="384"/>
      <c r="BFC4" s="384"/>
      <c r="BFD4" s="384"/>
      <c r="BFE4" s="384"/>
      <c r="BFF4" s="384"/>
      <c r="BFG4" s="384"/>
      <c r="BFH4" s="384"/>
      <c r="BFI4" s="384"/>
      <c r="BFJ4" s="384"/>
      <c r="BFK4" s="384"/>
      <c r="BFL4" s="384"/>
      <c r="BFM4" s="384"/>
      <c r="BFN4" s="384"/>
      <c r="BFO4" s="384"/>
      <c r="BFP4" s="384"/>
      <c r="BFQ4" s="384"/>
      <c r="BFR4" s="384"/>
      <c r="BFS4" s="384"/>
      <c r="BFT4" s="384"/>
      <c r="BFU4" s="384"/>
      <c r="BFV4" s="384"/>
      <c r="BFW4" s="384"/>
      <c r="BFX4" s="384"/>
      <c r="BFY4" s="384"/>
      <c r="BFZ4" s="384"/>
      <c r="BGA4" s="384"/>
      <c r="BGB4" s="384"/>
      <c r="BGC4" s="384"/>
      <c r="BGD4" s="384"/>
      <c r="BGE4" s="384"/>
      <c r="BGF4" s="384"/>
      <c r="BGG4" s="384"/>
      <c r="BGH4" s="384"/>
      <c r="BGI4" s="384"/>
      <c r="BGJ4" s="384"/>
      <c r="BGK4" s="384"/>
      <c r="BGL4" s="384"/>
      <c r="BGM4" s="384"/>
      <c r="BGN4" s="384"/>
      <c r="BGO4" s="384"/>
      <c r="BGP4" s="384"/>
      <c r="BGQ4" s="384"/>
      <c r="BGR4" s="384"/>
      <c r="BGS4" s="384"/>
      <c r="BGT4" s="384"/>
      <c r="BGU4" s="384"/>
      <c r="BGV4" s="384"/>
      <c r="BGW4" s="384"/>
      <c r="BGX4" s="384"/>
      <c r="BGY4" s="384"/>
      <c r="BGZ4" s="384"/>
      <c r="BHA4" s="384"/>
      <c r="BHB4" s="384"/>
      <c r="BHC4" s="384"/>
      <c r="BHD4" s="384"/>
      <c r="BHE4" s="384"/>
      <c r="BHF4" s="384"/>
      <c r="BHG4" s="384"/>
      <c r="BHH4" s="384"/>
      <c r="BHI4" s="384"/>
      <c r="BHJ4" s="384"/>
      <c r="BHK4" s="384"/>
      <c r="BHL4" s="384"/>
      <c r="BHM4" s="384"/>
      <c r="BHN4" s="384"/>
      <c r="BHO4" s="384"/>
      <c r="BHP4" s="384"/>
      <c r="BHQ4" s="384"/>
      <c r="BHR4" s="384"/>
      <c r="BHS4" s="384"/>
      <c r="BHT4" s="384"/>
      <c r="BHU4" s="384"/>
      <c r="BHV4" s="384"/>
      <c r="BHW4" s="384"/>
      <c r="BHX4" s="384"/>
      <c r="BHY4" s="384"/>
      <c r="BHZ4" s="384"/>
      <c r="BIA4" s="384"/>
      <c r="BIB4" s="384"/>
      <c r="BIC4" s="384"/>
      <c r="BID4" s="384"/>
      <c r="BIE4" s="384"/>
      <c r="BIF4" s="384"/>
      <c r="BIG4" s="384"/>
      <c r="BIH4" s="384"/>
      <c r="BII4" s="384"/>
      <c r="BIJ4" s="384"/>
      <c r="BIK4" s="384"/>
      <c r="BIL4" s="384"/>
      <c r="BIM4" s="384"/>
      <c r="BIN4" s="384"/>
      <c r="BIO4" s="384"/>
      <c r="BIP4" s="384"/>
      <c r="BIQ4" s="384"/>
      <c r="BIR4" s="384"/>
      <c r="BIS4" s="384"/>
      <c r="BIT4" s="384"/>
      <c r="BIU4" s="384"/>
      <c r="BIV4" s="384"/>
      <c r="BIW4" s="384"/>
      <c r="BIX4" s="384"/>
      <c r="BIY4" s="384"/>
      <c r="BIZ4" s="384"/>
      <c r="BJA4" s="384"/>
      <c r="BJB4" s="384"/>
      <c r="BJC4" s="384"/>
      <c r="BJD4" s="384"/>
      <c r="BJE4" s="384"/>
      <c r="BJF4" s="384"/>
      <c r="BJG4" s="384"/>
      <c r="BJH4" s="384"/>
      <c r="BJI4" s="384"/>
      <c r="BJJ4" s="384"/>
      <c r="BJK4" s="384"/>
      <c r="BJL4" s="384"/>
      <c r="BJM4" s="384"/>
      <c r="BJN4" s="384"/>
      <c r="BJO4" s="384"/>
      <c r="BJP4" s="384"/>
      <c r="BJQ4" s="384"/>
      <c r="BJR4" s="384"/>
      <c r="BJS4" s="384"/>
      <c r="BJT4" s="384"/>
      <c r="BJU4" s="384"/>
      <c r="BJV4" s="384"/>
      <c r="BJW4" s="384"/>
      <c r="BJX4" s="384"/>
      <c r="BJY4" s="384"/>
      <c r="BJZ4" s="384"/>
      <c r="BKA4" s="384"/>
      <c r="BKB4" s="384"/>
      <c r="BKC4" s="384"/>
      <c r="BKD4" s="384"/>
      <c r="BKE4" s="384"/>
      <c r="BKF4" s="384"/>
      <c r="BKG4" s="384"/>
      <c r="BKH4" s="384"/>
      <c r="BKI4" s="384"/>
      <c r="BKJ4" s="384"/>
      <c r="BKK4" s="384"/>
      <c r="BKL4" s="384"/>
      <c r="BKM4" s="384"/>
      <c r="BKN4" s="384"/>
      <c r="BKO4" s="384"/>
      <c r="BKP4" s="384"/>
      <c r="BKQ4" s="384"/>
      <c r="BKR4" s="384"/>
      <c r="BKS4" s="384"/>
      <c r="BKT4" s="384"/>
      <c r="BKU4" s="384"/>
      <c r="BKV4" s="384"/>
      <c r="BKW4" s="384"/>
      <c r="BKX4" s="384"/>
      <c r="BKY4" s="384"/>
      <c r="BKZ4" s="384"/>
      <c r="BLA4" s="384"/>
      <c r="BLB4" s="384"/>
      <c r="BLC4" s="384"/>
      <c r="BLD4" s="384"/>
      <c r="BLE4" s="384"/>
      <c r="BLF4" s="384"/>
      <c r="BLG4" s="384"/>
      <c r="BLH4" s="384"/>
      <c r="BLI4" s="384"/>
      <c r="BLJ4" s="384"/>
      <c r="BLK4" s="384"/>
      <c r="BLL4" s="384"/>
      <c r="BLM4" s="384"/>
      <c r="BLN4" s="384"/>
      <c r="BLO4" s="384"/>
      <c r="BLP4" s="384"/>
      <c r="BLQ4" s="384"/>
      <c r="BLR4" s="384"/>
      <c r="BLS4" s="384"/>
      <c r="BLT4" s="384"/>
      <c r="BLU4" s="384"/>
      <c r="BLV4" s="384"/>
      <c r="BLW4" s="384"/>
      <c r="BLX4" s="384"/>
      <c r="BLY4" s="384"/>
      <c r="BLZ4" s="384"/>
      <c r="BMA4" s="384"/>
      <c r="BMB4" s="384"/>
      <c r="BMC4" s="384"/>
      <c r="BMD4" s="384"/>
      <c r="BME4" s="384"/>
      <c r="BMF4" s="384"/>
      <c r="BMG4" s="384"/>
      <c r="BMH4" s="384"/>
      <c r="BMI4" s="384"/>
      <c r="BMJ4" s="384"/>
      <c r="BMK4" s="384"/>
      <c r="BML4" s="384"/>
      <c r="BMM4" s="384"/>
      <c r="BMN4" s="384"/>
      <c r="BMO4" s="384"/>
      <c r="BMP4" s="384"/>
      <c r="BMQ4" s="384"/>
      <c r="BMR4" s="384"/>
      <c r="BMS4" s="384"/>
      <c r="BMT4" s="384"/>
      <c r="BMU4" s="384"/>
      <c r="BMV4" s="384"/>
      <c r="BMW4" s="384"/>
      <c r="BMX4" s="384"/>
      <c r="BMY4" s="384"/>
      <c r="BMZ4" s="384"/>
      <c r="BNA4" s="384"/>
      <c r="BNB4" s="384"/>
      <c r="BNC4" s="384"/>
      <c r="BND4" s="384"/>
      <c r="BNE4" s="384"/>
      <c r="BNF4" s="384"/>
      <c r="BNG4" s="384"/>
      <c r="BNH4" s="384"/>
      <c r="BNI4" s="384"/>
      <c r="BNJ4" s="384"/>
      <c r="BNK4" s="384"/>
      <c r="BNL4" s="384"/>
      <c r="BNM4" s="384"/>
      <c r="BNN4" s="384"/>
      <c r="BNO4" s="384"/>
      <c r="BNP4" s="384"/>
      <c r="BNQ4" s="384"/>
      <c r="BNR4" s="384"/>
      <c r="BNS4" s="384"/>
      <c r="BNT4" s="384"/>
      <c r="BNU4" s="384"/>
      <c r="BNV4" s="384"/>
      <c r="BNW4" s="384"/>
      <c r="BNX4" s="384"/>
      <c r="BNY4" s="384"/>
      <c r="BNZ4" s="384"/>
      <c r="BOA4" s="384"/>
      <c r="BOB4" s="384"/>
      <c r="BOC4" s="384"/>
      <c r="BOD4" s="384"/>
      <c r="BOE4" s="384"/>
      <c r="BOF4" s="384"/>
      <c r="BOG4" s="384"/>
      <c r="BOH4" s="384"/>
      <c r="BOI4" s="384"/>
      <c r="BOJ4" s="384"/>
      <c r="BOK4" s="384"/>
      <c r="BOL4" s="384"/>
      <c r="BOM4" s="384"/>
      <c r="BON4" s="384"/>
      <c r="BOO4" s="384"/>
      <c r="BOP4" s="384"/>
      <c r="BOQ4" s="384"/>
      <c r="BOR4" s="384"/>
      <c r="BOS4" s="384"/>
      <c r="BOT4" s="384"/>
      <c r="BOU4" s="384"/>
      <c r="BOV4" s="384"/>
      <c r="BOW4" s="384"/>
      <c r="BOX4" s="384"/>
      <c r="BOY4" s="384"/>
      <c r="BOZ4" s="384"/>
      <c r="BPA4" s="384"/>
      <c r="BPB4" s="384"/>
      <c r="BPC4" s="384"/>
      <c r="BPD4" s="384"/>
      <c r="BPE4" s="384"/>
      <c r="BPF4" s="384"/>
      <c r="BPG4" s="384"/>
      <c r="BPH4" s="384"/>
      <c r="BPI4" s="384"/>
      <c r="BPJ4" s="384"/>
      <c r="BPK4" s="384"/>
      <c r="BPL4" s="384"/>
      <c r="BPM4" s="384"/>
      <c r="BPN4" s="384"/>
      <c r="BPO4" s="384"/>
      <c r="BPP4" s="384"/>
      <c r="BPQ4" s="384"/>
      <c r="BPR4" s="384"/>
      <c r="BPS4" s="384"/>
      <c r="BPT4" s="384"/>
      <c r="BPU4" s="384"/>
      <c r="BPV4" s="384"/>
      <c r="BPW4" s="384"/>
      <c r="BPX4" s="384"/>
      <c r="BPY4" s="384"/>
      <c r="BPZ4" s="384"/>
      <c r="BQA4" s="384"/>
      <c r="BQB4" s="384"/>
      <c r="BQC4" s="384"/>
      <c r="BQD4" s="384"/>
      <c r="BQE4" s="384"/>
      <c r="BQF4" s="384"/>
      <c r="BQG4" s="384"/>
      <c r="BQH4" s="384"/>
      <c r="BQI4" s="384"/>
      <c r="BQJ4" s="384"/>
      <c r="BQK4" s="384"/>
      <c r="BQL4" s="384"/>
      <c r="BQM4" s="384"/>
      <c r="BQN4" s="384"/>
      <c r="BQO4" s="384"/>
      <c r="BQP4" s="384"/>
      <c r="BQQ4" s="384"/>
      <c r="BQR4" s="384"/>
      <c r="BQS4" s="384"/>
      <c r="BQT4" s="384"/>
      <c r="BQU4" s="384"/>
      <c r="BQV4" s="384"/>
      <c r="BQW4" s="384"/>
      <c r="BQX4" s="384"/>
      <c r="BQY4" s="384"/>
      <c r="BQZ4" s="384"/>
      <c r="BRA4" s="384"/>
      <c r="BRB4" s="384"/>
      <c r="BRC4" s="384"/>
      <c r="BRD4" s="384"/>
      <c r="BRE4" s="384"/>
      <c r="BRF4" s="384"/>
      <c r="BRG4" s="384"/>
      <c r="BRH4" s="384"/>
      <c r="BRI4" s="384"/>
      <c r="BRJ4" s="384"/>
      <c r="BRK4" s="384"/>
      <c r="BRL4" s="384"/>
      <c r="BRM4" s="384"/>
      <c r="BRN4" s="384"/>
      <c r="BRO4" s="384"/>
      <c r="BRP4" s="384"/>
      <c r="BRQ4" s="384"/>
      <c r="BRR4" s="384"/>
      <c r="BRS4" s="384"/>
      <c r="BRT4" s="384"/>
      <c r="BRU4" s="384"/>
      <c r="BRV4" s="384"/>
      <c r="BRW4" s="384"/>
      <c r="BRX4" s="384"/>
      <c r="BRY4" s="384"/>
      <c r="BRZ4" s="384"/>
      <c r="BSA4" s="384"/>
      <c r="BSB4" s="384"/>
      <c r="BSC4" s="384"/>
      <c r="BSD4" s="384"/>
      <c r="BSE4" s="384"/>
      <c r="BSF4" s="384"/>
      <c r="BSG4" s="384"/>
      <c r="BSH4" s="384"/>
      <c r="BSI4" s="384"/>
      <c r="BSJ4" s="384"/>
      <c r="BSK4" s="384"/>
      <c r="BSL4" s="384"/>
      <c r="BSM4" s="384"/>
      <c r="BSN4" s="384"/>
      <c r="BSO4" s="384"/>
      <c r="BSP4" s="384"/>
      <c r="BSQ4" s="384"/>
      <c r="BSR4" s="384"/>
      <c r="BSS4" s="384"/>
      <c r="BST4" s="384"/>
      <c r="BSU4" s="384"/>
      <c r="BSV4" s="384"/>
      <c r="BSW4" s="384"/>
      <c r="BSX4" s="384"/>
      <c r="BSY4" s="384"/>
      <c r="BSZ4" s="384"/>
      <c r="BTA4" s="384"/>
      <c r="BTB4" s="384"/>
      <c r="BTC4" s="384"/>
      <c r="BTD4" s="384"/>
      <c r="BTE4" s="384"/>
      <c r="BTF4" s="384"/>
      <c r="BTG4" s="384"/>
      <c r="BTH4" s="384"/>
      <c r="BTI4" s="384"/>
      <c r="BTJ4" s="384"/>
      <c r="BTK4" s="384"/>
      <c r="BTL4" s="384"/>
      <c r="BTM4" s="384"/>
      <c r="BTN4" s="384"/>
      <c r="BTO4" s="384"/>
      <c r="BTP4" s="384"/>
      <c r="BTQ4" s="384"/>
      <c r="BTR4" s="384"/>
      <c r="BTS4" s="384"/>
      <c r="BTT4" s="384"/>
      <c r="BTU4" s="384"/>
      <c r="BTV4" s="384"/>
      <c r="BTW4" s="384"/>
      <c r="BTX4" s="384"/>
      <c r="BTY4" s="384"/>
      <c r="BTZ4" s="384"/>
      <c r="BUA4" s="384"/>
      <c r="BUB4" s="384"/>
      <c r="BUC4" s="384"/>
      <c r="BUD4" s="384"/>
      <c r="BUE4" s="384"/>
      <c r="BUF4" s="384"/>
      <c r="BUG4" s="384"/>
      <c r="BUH4" s="384"/>
      <c r="BUI4" s="384"/>
      <c r="BUJ4" s="384"/>
      <c r="BUK4" s="384"/>
      <c r="BUL4" s="384"/>
      <c r="BUM4" s="384"/>
      <c r="BUN4" s="384"/>
      <c r="BUO4" s="384"/>
      <c r="BUP4" s="384"/>
      <c r="BUQ4" s="384"/>
      <c r="BUR4" s="384"/>
      <c r="BUS4" s="384"/>
      <c r="BUT4" s="384"/>
      <c r="BUU4" s="384"/>
      <c r="BUV4" s="384"/>
      <c r="BUW4" s="384"/>
      <c r="BUX4" s="384"/>
      <c r="BUY4" s="384"/>
      <c r="BUZ4" s="384"/>
      <c r="BVA4" s="384"/>
      <c r="BVB4" s="384"/>
      <c r="BVC4" s="384"/>
      <c r="BVD4" s="384"/>
      <c r="BVE4" s="384"/>
      <c r="BVF4" s="384"/>
      <c r="BVG4" s="384"/>
      <c r="BVH4" s="384"/>
      <c r="BVI4" s="384"/>
      <c r="BVJ4" s="384"/>
      <c r="BVK4" s="384"/>
      <c r="BVL4" s="384"/>
      <c r="BVM4" s="384"/>
      <c r="BVN4" s="384"/>
      <c r="BVO4" s="384"/>
      <c r="BVP4" s="384"/>
      <c r="BVQ4" s="384"/>
      <c r="BVR4" s="384"/>
      <c r="BVS4" s="384"/>
      <c r="BVT4" s="384"/>
      <c r="BVU4" s="384"/>
      <c r="BVV4" s="384"/>
      <c r="BVW4" s="384"/>
      <c r="BVX4" s="384"/>
      <c r="BVY4" s="384"/>
      <c r="BVZ4" s="384"/>
      <c r="BWA4" s="384"/>
      <c r="BWB4" s="384"/>
      <c r="BWC4" s="384"/>
      <c r="BWD4" s="384"/>
      <c r="BWE4" s="384"/>
      <c r="BWF4" s="384"/>
      <c r="BWG4" s="384"/>
      <c r="BWH4" s="384"/>
      <c r="BWI4" s="384"/>
      <c r="BWJ4" s="384"/>
      <c r="BWK4" s="384"/>
      <c r="BWL4" s="384"/>
      <c r="BWM4" s="384"/>
      <c r="BWN4" s="384"/>
      <c r="BWO4" s="384"/>
      <c r="BWP4" s="384"/>
      <c r="BWQ4" s="384"/>
      <c r="BWR4" s="384"/>
      <c r="BWS4" s="384"/>
      <c r="BWT4" s="384"/>
      <c r="BWU4" s="384"/>
      <c r="BWV4" s="384"/>
      <c r="BWW4" s="384"/>
      <c r="BWX4" s="384"/>
      <c r="BWY4" s="384"/>
      <c r="BWZ4" s="384"/>
      <c r="BXA4" s="384"/>
      <c r="BXB4" s="384"/>
      <c r="BXC4" s="384"/>
      <c r="BXD4" s="384"/>
      <c r="BXE4" s="384"/>
      <c r="BXF4" s="384"/>
      <c r="BXG4" s="384"/>
      <c r="BXH4" s="384"/>
      <c r="BXI4" s="384"/>
      <c r="BXJ4" s="384"/>
      <c r="BXK4" s="384"/>
      <c r="BXL4" s="384"/>
      <c r="BXM4" s="384"/>
      <c r="BXN4" s="384"/>
      <c r="BXO4" s="384"/>
      <c r="BXP4" s="384"/>
      <c r="BXQ4" s="384"/>
      <c r="BXR4" s="384"/>
      <c r="BXS4" s="384"/>
      <c r="BXT4" s="384"/>
      <c r="BXU4" s="384"/>
      <c r="BXV4" s="384"/>
      <c r="BXW4" s="384"/>
      <c r="BXX4" s="384"/>
      <c r="BXY4" s="384"/>
      <c r="BXZ4" s="384"/>
      <c r="BYA4" s="384"/>
      <c r="BYB4" s="384"/>
      <c r="BYC4" s="384"/>
      <c r="BYD4" s="384"/>
      <c r="BYE4" s="384"/>
      <c r="BYF4" s="384"/>
      <c r="BYG4" s="384"/>
      <c r="BYH4" s="384"/>
      <c r="BYI4" s="384"/>
      <c r="BYJ4" s="384"/>
      <c r="BYK4" s="384"/>
      <c r="BYL4" s="384"/>
      <c r="BYM4" s="384"/>
      <c r="BYN4" s="384"/>
      <c r="BYO4" s="384"/>
      <c r="BYP4" s="384"/>
      <c r="BYQ4" s="384"/>
      <c r="BYR4" s="384"/>
      <c r="BYS4" s="384"/>
      <c r="BYT4" s="384"/>
      <c r="BYU4" s="384"/>
      <c r="BYV4" s="384"/>
      <c r="BYW4" s="384"/>
      <c r="BYX4" s="384"/>
      <c r="BYY4" s="384"/>
      <c r="BYZ4" s="384"/>
      <c r="BZA4" s="384"/>
      <c r="BZB4" s="384"/>
      <c r="BZC4" s="384"/>
      <c r="BZD4" s="384"/>
      <c r="BZE4" s="384"/>
      <c r="BZF4" s="384"/>
      <c r="BZG4" s="384"/>
      <c r="BZH4" s="384"/>
      <c r="BZI4" s="384"/>
      <c r="BZJ4" s="384"/>
      <c r="BZK4" s="384"/>
      <c r="BZL4" s="384"/>
      <c r="BZM4" s="384"/>
      <c r="BZN4" s="384"/>
      <c r="BZO4" s="384"/>
      <c r="BZP4" s="384"/>
      <c r="BZQ4" s="384"/>
      <c r="BZR4" s="384"/>
      <c r="BZS4" s="384"/>
      <c r="BZT4" s="384"/>
      <c r="BZU4" s="384"/>
      <c r="BZV4" s="384"/>
      <c r="BZW4" s="384"/>
      <c r="BZX4" s="384"/>
      <c r="BZY4" s="384"/>
      <c r="BZZ4" s="384"/>
      <c r="CAA4" s="384"/>
      <c r="CAB4" s="384"/>
      <c r="CAC4" s="384"/>
      <c r="CAD4" s="384"/>
      <c r="CAE4" s="384"/>
      <c r="CAF4" s="384"/>
      <c r="CAG4" s="384"/>
      <c r="CAH4" s="384"/>
      <c r="CAI4" s="384"/>
      <c r="CAJ4" s="384"/>
      <c r="CAK4" s="384"/>
      <c r="CAL4" s="384"/>
      <c r="CAM4" s="384"/>
      <c r="CAN4" s="384"/>
      <c r="CAO4" s="384"/>
      <c r="CAP4" s="384"/>
      <c r="CAQ4" s="384"/>
      <c r="CAR4" s="384"/>
      <c r="CAS4" s="384"/>
      <c r="CAT4" s="384"/>
      <c r="CAU4" s="384"/>
      <c r="CAV4" s="384"/>
      <c r="CAW4" s="384"/>
      <c r="CAX4" s="384"/>
      <c r="CAY4" s="384"/>
      <c r="CAZ4" s="384"/>
      <c r="CBA4" s="384"/>
      <c r="CBB4" s="384"/>
      <c r="CBC4" s="384"/>
      <c r="CBD4" s="384"/>
      <c r="CBE4" s="384"/>
      <c r="CBF4" s="384"/>
      <c r="CBG4" s="384"/>
      <c r="CBH4" s="384"/>
      <c r="CBI4" s="384"/>
      <c r="CBJ4" s="384"/>
      <c r="CBK4" s="384"/>
      <c r="CBL4" s="384"/>
      <c r="CBM4" s="384"/>
      <c r="CBN4" s="384"/>
      <c r="CBO4" s="384"/>
      <c r="CBP4" s="384"/>
      <c r="CBQ4" s="384"/>
      <c r="CBR4" s="384"/>
      <c r="CBS4" s="384"/>
      <c r="CBT4" s="384"/>
      <c r="CBU4" s="384"/>
      <c r="CBV4" s="384"/>
      <c r="CBW4" s="384"/>
      <c r="CBX4" s="384"/>
      <c r="CBY4" s="384"/>
      <c r="CBZ4" s="384"/>
      <c r="CCA4" s="384"/>
      <c r="CCB4" s="384"/>
      <c r="CCC4" s="384"/>
      <c r="CCD4" s="384"/>
      <c r="CCE4" s="384"/>
      <c r="CCF4" s="384"/>
      <c r="CCG4" s="384"/>
      <c r="CCH4" s="384"/>
      <c r="CCI4" s="384"/>
      <c r="CCJ4" s="384"/>
      <c r="CCK4" s="384"/>
      <c r="CCL4" s="384"/>
      <c r="CCM4" s="384"/>
      <c r="CCN4" s="384"/>
      <c r="CCO4" s="384"/>
      <c r="CCP4" s="384"/>
      <c r="CCQ4" s="384"/>
      <c r="CCR4" s="384"/>
      <c r="CCS4" s="384"/>
      <c r="CCT4" s="384"/>
      <c r="CCU4" s="384"/>
      <c r="CCV4" s="384"/>
      <c r="CCW4" s="384"/>
      <c r="CCX4" s="384"/>
      <c r="CCY4" s="384"/>
      <c r="CCZ4" s="384"/>
      <c r="CDA4" s="384"/>
      <c r="CDB4" s="384"/>
      <c r="CDC4" s="384"/>
      <c r="CDD4" s="384"/>
      <c r="CDE4" s="384"/>
      <c r="CDF4" s="384"/>
      <c r="CDG4" s="384"/>
      <c r="CDH4" s="384"/>
      <c r="CDI4" s="384"/>
      <c r="CDJ4" s="384"/>
      <c r="CDK4" s="384"/>
      <c r="CDL4" s="384"/>
      <c r="CDM4" s="384"/>
      <c r="CDN4" s="384"/>
      <c r="CDO4" s="384"/>
      <c r="CDP4" s="384"/>
      <c r="CDQ4" s="384"/>
      <c r="CDR4" s="384"/>
      <c r="CDS4" s="384"/>
      <c r="CDT4" s="384"/>
      <c r="CDU4" s="384"/>
      <c r="CDV4" s="384"/>
      <c r="CDW4" s="384"/>
      <c r="CDX4" s="384"/>
      <c r="CDY4" s="384"/>
      <c r="CDZ4" s="384"/>
      <c r="CEA4" s="384"/>
      <c r="CEB4" s="384"/>
      <c r="CEC4" s="384"/>
      <c r="CED4" s="384"/>
      <c r="CEE4" s="384"/>
      <c r="CEF4" s="384"/>
      <c r="CEG4" s="384"/>
      <c r="CEH4" s="384"/>
      <c r="CEI4" s="384"/>
      <c r="CEJ4" s="384"/>
      <c r="CEK4" s="384"/>
      <c r="CEL4" s="384"/>
      <c r="CEM4" s="384"/>
      <c r="CEN4" s="384"/>
      <c r="CEO4" s="384"/>
      <c r="CEP4" s="384"/>
      <c r="CEQ4" s="384"/>
      <c r="CER4" s="384"/>
      <c r="CES4" s="384"/>
      <c r="CET4" s="384"/>
      <c r="CEU4" s="384"/>
      <c r="CEV4" s="384"/>
      <c r="CEW4" s="384"/>
      <c r="CEX4" s="384"/>
      <c r="CEY4" s="384"/>
      <c r="CEZ4" s="384"/>
      <c r="CFA4" s="384"/>
      <c r="CFB4" s="384"/>
      <c r="CFC4" s="384"/>
      <c r="CFD4" s="384"/>
      <c r="CFE4" s="384"/>
      <c r="CFF4" s="384"/>
      <c r="CFG4" s="384"/>
      <c r="CFH4" s="384"/>
      <c r="CFI4" s="384"/>
      <c r="CFJ4" s="384"/>
      <c r="CFK4" s="384"/>
      <c r="CFL4" s="384"/>
      <c r="CFM4" s="384"/>
      <c r="CFN4" s="384"/>
      <c r="CFO4" s="384"/>
      <c r="CFP4" s="384"/>
      <c r="CFQ4" s="384"/>
      <c r="CFR4" s="384"/>
      <c r="CFS4" s="384"/>
      <c r="CFT4" s="384"/>
      <c r="CFU4" s="384"/>
      <c r="CFV4" s="384"/>
      <c r="CFW4" s="384"/>
      <c r="CFX4" s="384"/>
      <c r="CFY4" s="384"/>
      <c r="CFZ4" s="384"/>
      <c r="CGA4" s="384"/>
      <c r="CGB4" s="384"/>
      <c r="CGC4" s="384"/>
      <c r="CGD4" s="384"/>
      <c r="CGE4" s="384"/>
      <c r="CGF4" s="384"/>
      <c r="CGG4" s="384"/>
      <c r="CGH4" s="384"/>
      <c r="CGI4" s="384"/>
      <c r="CGJ4" s="384"/>
      <c r="CGK4" s="384"/>
      <c r="CGL4" s="384"/>
      <c r="CGM4" s="384"/>
      <c r="CGN4" s="384"/>
      <c r="CGO4" s="384"/>
      <c r="CGP4" s="384"/>
      <c r="CGQ4" s="384"/>
      <c r="CGR4" s="384"/>
      <c r="CGS4" s="384"/>
      <c r="CGT4" s="384"/>
      <c r="CGU4" s="384"/>
      <c r="CGV4" s="384"/>
      <c r="CGW4" s="384"/>
      <c r="CGX4" s="384"/>
      <c r="CGY4" s="384"/>
      <c r="CGZ4" s="384"/>
      <c r="CHA4" s="384"/>
      <c r="CHB4" s="384"/>
      <c r="CHC4" s="384"/>
      <c r="CHD4" s="384"/>
      <c r="CHE4" s="384"/>
      <c r="CHF4" s="384"/>
      <c r="CHG4" s="384"/>
      <c r="CHH4" s="384"/>
      <c r="CHI4" s="384"/>
      <c r="CHJ4" s="384"/>
      <c r="CHK4" s="384"/>
      <c r="CHL4" s="384"/>
      <c r="CHM4" s="384"/>
      <c r="CHN4" s="384"/>
      <c r="CHO4" s="384"/>
      <c r="CHP4" s="384"/>
      <c r="CHQ4" s="384"/>
      <c r="CHR4" s="384"/>
      <c r="CHS4" s="384"/>
      <c r="CHT4" s="384"/>
      <c r="CHU4" s="384"/>
      <c r="CHV4" s="384"/>
      <c r="CHW4" s="384"/>
      <c r="CHX4" s="384"/>
      <c r="CHY4" s="384"/>
      <c r="CHZ4" s="384"/>
      <c r="CIA4" s="384"/>
      <c r="CIB4" s="384"/>
      <c r="CIC4" s="384"/>
      <c r="CID4" s="384"/>
      <c r="CIE4" s="384"/>
      <c r="CIF4" s="384"/>
      <c r="CIG4" s="384"/>
      <c r="CIH4" s="384"/>
      <c r="CII4" s="384"/>
      <c r="CIJ4" s="384"/>
      <c r="CIK4" s="384"/>
      <c r="CIL4" s="384"/>
      <c r="CIM4" s="384"/>
      <c r="CIN4" s="384"/>
      <c r="CIO4" s="384"/>
      <c r="CIP4" s="384"/>
      <c r="CIQ4" s="384"/>
      <c r="CIR4" s="384"/>
      <c r="CIS4" s="384"/>
      <c r="CIT4" s="384"/>
      <c r="CIU4" s="384"/>
      <c r="CIV4" s="384"/>
      <c r="CIW4" s="384"/>
      <c r="CIX4" s="384"/>
      <c r="CIY4" s="384"/>
      <c r="CIZ4" s="384"/>
      <c r="CJA4" s="384"/>
      <c r="CJB4" s="384"/>
      <c r="CJC4" s="384"/>
      <c r="CJD4" s="384"/>
      <c r="CJE4" s="384"/>
      <c r="CJF4" s="384"/>
      <c r="CJG4" s="384"/>
      <c r="CJH4" s="384"/>
      <c r="CJI4" s="384"/>
      <c r="CJJ4" s="384"/>
      <c r="CJK4" s="384"/>
      <c r="CJL4" s="384"/>
      <c r="CJM4" s="384"/>
      <c r="CJN4" s="384"/>
      <c r="CJO4" s="384"/>
      <c r="CJP4" s="384"/>
      <c r="CJQ4" s="384"/>
      <c r="CJR4" s="384"/>
      <c r="CJS4" s="384"/>
      <c r="CJT4" s="384"/>
      <c r="CJU4" s="384"/>
      <c r="CJV4" s="384"/>
      <c r="CJW4" s="384"/>
      <c r="CJX4" s="384"/>
      <c r="CJY4" s="384"/>
      <c r="CJZ4" s="384"/>
      <c r="CKA4" s="384"/>
      <c r="CKB4" s="384"/>
      <c r="CKC4" s="384"/>
      <c r="CKD4" s="384"/>
      <c r="CKE4" s="384"/>
      <c r="CKF4" s="384"/>
      <c r="CKG4" s="384"/>
      <c r="CKH4" s="384"/>
      <c r="CKI4" s="384"/>
      <c r="CKJ4" s="384"/>
      <c r="CKK4" s="384"/>
      <c r="CKL4" s="384"/>
      <c r="CKM4" s="384"/>
      <c r="CKN4" s="384"/>
      <c r="CKO4" s="384"/>
      <c r="CKP4" s="384"/>
      <c r="CKQ4" s="384"/>
      <c r="CKR4" s="384"/>
      <c r="CKS4" s="384"/>
      <c r="CKT4" s="384"/>
      <c r="CKU4" s="384"/>
      <c r="CKV4" s="384"/>
      <c r="CKW4" s="384"/>
      <c r="CKX4" s="384"/>
      <c r="CKY4" s="384"/>
      <c r="CKZ4" s="384"/>
      <c r="CLA4" s="384"/>
      <c r="CLB4" s="384"/>
      <c r="CLC4" s="384"/>
      <c r="CLD4" s="384"/>
      <c r="CLE4" s="384"/>
      <c r="CLF4" s="384"/>
      <c r="CLG4" s="384"/>
      <c r="CLH4" s="384"/>
      <c r="CLI4" s="384"/>
      <c r="CLJ4" s="384"/>
      <c r="CLK4" s="384"/>
      <c r="CLL4" s="384"/>
      <c r="CLM4" s="384"/>
      <c r="CLN4" s="384"/>
      <c r="CLO4" s="384"/>
      <c r="CLP4" s="384"/>
      <c r="CLQ4" s="384"/>
      <c r="CLR4" s="384"/>
      <c r="CLS4" s="384"/>
      <c r="CLT4" s="384"/>
      <c r="CLU4" s="384"/>
      <c r="CLV4" s="384"/>
      <c r="CLW4" s="384"/>
      <c r="CLX4" s="384"/>
      <c r="CLY4" s="384"/>
      <c r="CLZ4" s="384"/>
      <c r="CMA4" s="384"/>
      <c r="CMB4" s="384"/>
      <c r="CMC4" s="384"/>
      <c r="CMD4" s="384"/>
      <c r="CME4" s="384"/>
      <c r="CMF4" s="384"/>
      <c r="CMG4" s="384"/>
      <c r="CMH4" s="384"/>
      <c r="CMI4" s="384"/>
      <c r="CMJ4" s="384"/>
      <c r="CMK4" s="384"/>
      <c r="CML4" s="384"/>
      <c r="CMM4" s="384"/>
      <c r="CMN4" s="384"/>
      <c r="CMO4" s="384"/>
      <c r="CMP4" s="384"/>
      <c r="CMQ4" s="384"/>
      <c r="CMR4" s="384"/>
      <c r="CMS4" s="384"/>
      <c r="CMT4" s="384"/>
      <c r="CMU4" s="384"/>
      <c r="CMV4" s="384"/>
      <c r="CMW4" s="384"/>
      <c r="CMX4" s="384"/>
      <c r="CMY4" s="384"/>
      <c r="CMZ4" s="384"/>
      <c r="CNA4" s="384"/>
      <c r="CNB4" s="384"/>
      <c r="CNC4" s="384"/>
      <c r="CND4" s="384"/>
      <c r="CNE4" s="384"/>
      <c r="CNF4" s="384"/>
      <c r="CNG4" s="384"/>
      <c r="CNH4" s="384"/>
      <c r="CNI4" s="384"/>
      <c r="CNJ4" s="384"/>
      <c r="CNK4" s="384"/>
      <c r="CNL4" s="384"/>
      <c r="CNM4" s="384"/>
      <c r="CNN4" s="384"/>
      <c r="CNO4" s="384"/>
      <c r="CNP4" s="384"/>
      <c r="CNQ4" s="384"/>
      <c r="CNR4" s="384"/>
      <c r="CNS4" s="384"/>
      <c r="CNT4" s="384"/>
      <c r="CNU4" s="384"/>
      <c r="CNV4" s="384"/>
      <c r="CNW4" s="384"/>
      <c r="CNX4" s="384"/>
      <c r="CNY4" s="384"/>
      <c r="CNZ4" s="384"/>
      <c r="COA4" s="384"/>
      <c r="COB4" s="384"/>
      <c r="COC4" s="384"/>
      <c r="COD4" s="384"/>
      <c r="COE4" s="384"/>
      <c r="COF4" s="384"/>
      <c r="COG4" s="384"/>
      <c r="COH4" s="384"/>
      <c r="COI4" s="384"/>
      <c r="COJ4" s="384"/>
      <c r="COK4" s="384"/>
      <c r="COL4" s="384"/>
      <c r="COM4" s="384"/>
      <c r="CON4" s="384"/>
      <c r="COO4" s="384"/>
      <c r="COP4" s="384"/>
      <c r="COQ4" s="384"/>
      <c r="COR4" s="384"/>
      <c r="COS4" s="384"/>
      <c r="COT4" s="384"/>
      <c r="COU4" s="384"/>
      <c r="COV4" s="384"/>
      <c r="COW4" s="384"/>
      <c r="COX4" s="384"/>
      <c r="COY4" s="384"/>
      <c r="COZ4" s="384"/>
      <c r="CPA4" s="384"/>
      <c r="CPB4" s="384"/>
      <c r="CPC4" s="384"/>
      <c r="CPD4" s="384"/>
      <c r="CPE4" s="384"/>
      <c r="CPF4" s="384"/>
      <c r="CPG4" s="384"/>
      <c r="CPH4" s="384"/>
      <c r="CPI4" s="384"/>
      <c r="CPJ4" s="384"/>
      <c r="CPK4" s="384"/>
      <c r="CPL4" s="384"/>
      <c r="CPM4" s="384"/>
      <c r="CPN4" s="384"/>
      <c r="CPO4" s="384"/>
      <c r="CPP4" s="384"/>
      <c r="CPQ4" s="384"/>
      <c r="CPR4" s="384"/>
      <c r="CPS4" s="384"/>
      <c r="CPT4" s="384"/>
      <c r="CPU4" s="384"/>
      <c r="CPV4" s="384"/>
      <c r="CPW4" s="384"/>
      <c r="CPX4" s="384"/>
      <c r="CPY4" s="384"/>
      <c r="CPZ4" s="384"/>
      <c r="CQA4" s="384"/>
      <c r="CQB4" s="384"/>
      <c r="CQC4" s="384"/>
      <c r="CQD4" s="384"/>
      <c r="CQE4" s="384"/>
      <c r="CQF4" s="384"/>
      <c r="CQG4" s="384"/>
      <c r="CQH4" s="384"/>
      <c r="CQI4" s="384"/>
      <c r="CQJ4" s="384"/>
      <c r="CQK4" s="384"/>
      <c r="CQL4" s="384"/>
      <c r="CQM4" s="384"/>
      <c r="CQN4" s="384"/>
      <c r="CQO4" s="384"/>
      <c r="CQP4" s="384"/>
      <c r="CQQ4" s="384"/>
      <c r="CQR4" s="384"/>
      <c r="CQS4" s="384"/>
      <c r="CQT4" s="384"/>
      <c r="CQU4" s="384"/>
      <c r="CQV4" s="384"/>
      <c r="CQW4" s="384"/>
      <c r="CQX4" s="384"/>
      <c r="CQY4" s="384"/>
      <c r="CQZ4" s="384"/>
      <c r="CRA4" s="384"/>
      <c r="CRB4" s="384"/>
      <c r="CRC4" s="384"/>
      <c r="CRD4" s="384"/>
      <c r="CRE4" s="384"/>
      <c r="CRF4" s="384"/>
      <c r="CRG4" s="384"/>
      <c r="CRH4" s="384"/>
      <c r="CRI4" s="384"/>
      <c r="CRJ4" s="384"/>
      <c r="CRK4" s="384"/>
      <c r="CRL4" s="384"/>
      <c r="CRM4" s="384"/>
      <c r="CRN4" s="384"/>
      <c r="CRO4" s="384"/>
      <c r="CRP4" s="384"/>
      <c r="CRQ4" s="384"/>
      <c r="CRR4" s="384"/>
      <c r="CRS4" s="384"/>
      <c r="CRT4" s="384"/>
      <c r="CRU4" s="384"/>
      <c r="CRV4" s="384"/>
      <c r="CRW4" s="384"/>
      <c r="CRX4" s="384"/>
      <c r="CRY4" s="384"/>
      <c r="CRZ4" s="384"/>
      <c r="CSA4" s="384"/>
      <c r="CSB4" s="384"/>
      <c r="CSC4" s="384"/>
      <c r="CSD4" s="384"/>
      <c r="CSE4" s="384"/>
      <c r="CSF4" s="384"/>
      <c r="CSG4" s="384"/>
      <c r="CSH4" s="384"/>
      <c r="CSI4" s="384"/>
      <c r="CSJ4" s="384"/>
      <c r="CSK4" s="384"/>
      <c r="CSL4" s="384"/>
      <c r="CSM4" s="384"/>
      <c r="CSN4" s="384"/>
      <c r="CSO4" s="384"/>
      <c r="CSP4" s="384"/>
      <c r="CSQ4" s="384"/>
      <c r="CSR4" s="384"/>
      <c r="CSS4" s="384"/>
      <c r="CST4" s="384"/>
      <c r="CSU4" s="384"/>
      <c r="CSV4" s="384"/>
      <c r="CSW4" s="384"/>
      <c r="CSX4" s="384"/>
      <c r="CSY4" s="384"/>
      <c r="CSZ4" s="384"/>
      <c r="CTA4" s="384"/>
      <c r="CTB4" s="384"/>
      <c r="CTC4" s="384"/>
      <c r="CTD4" s="384"/>
      <c r="CTE4" s="384"/>
      <c r="CTF4" s="384"/>
      <c r="CTG4" s="384"/>
      <c r="CTH4" s="384"/>
      <c r="CTI4" s="384"/>
      <c r="CTJ4" s="384"/>
      <c r="CTK4" s="384"/>
      <c r="CTL4" s="384"/>
      <c r="CTM4" s="384"/>
      <c r="CTN4" s="384"/>
      <c r="CTO4" s="384"/>
      <c r="CTP4" s="384"/>
      <c r="CTQ4" s="384"/>
      <c r="CTR4" s="384"/>
      <c r="CTS4" s="384"/>
      <c r="CTT4" s="384"/>
      <c r="CTU4" s="384"/>
      <c r="CTV4" s="384"/>
      <c r="CTW4" s="384"/>
      <c r="CTX4" s="384"/>
      <c r="CTY4" s="384"/>
      <c r="CTZ4" s="384"/>
      <c r="CUA4" s="384"/>
      <c r="CUB4" s="384"/>
      <c r="CUC4" s="384"/>
      <c r="CUD4" s="384"/>
      <c r="CUE4" s="384"/>
      <c r="CUF4" s="384"/>
      <c r="CUG4" s="384"/>
      <c r="CUH4" s="384"/>
      <c r="CUI4" s="384"/>
      <c r="CUJ4" s="384"/>
      <c r="CUK4" s="384"/>
      <c r="CUL4" s="384"/>
      <c r="CUM4" s="384"/>
      <c r="CUN4" s="384"/>
      <c r="CUO4" s="384"/>
      <c r="CUP4" s="384"/>
      <c r="CUQ4" s="384"/>
      <c r="CUR4" s="384"/>
      <c r="CUS4" s="384"/>
      <c r="CUT4" s="384"/>
      <c r="CUU4" s="384"/>
      <c r="CUV4" s="384"/>
      <c r="CUW4" s="384"/>
      <c r="CUX4" s="384"/>
      <c r="CUY4" s="384"/>
      <c r="CUZ4" s="384"/>
      <c r="CVA4" s="384"/>
      <c r="CVB4" s="384"/>
      <c r="CVC4" s="384"/>
      <c r="CVD4" s="384"/>
      <c r="CVE4" s="384"/>
      <c r="CVF4" s="384"/>
      <c r="CVG4" s="384"/>
      <c r="CVH4" s="384"/>
      <c r="CVI4" s="384"/>
      <c r="CVJ4" s="384"/>
      <c r="CVK4" s="384"/>
      <c r="CVL4" s="384"/>
      <c r="CVM4" s="384"/>
      <c r="CVN4" s="384"/>
      <c r="CVO4" s="384"/>
      <c r="CVP4" s="384"/>
      <c r="CVQ4" s="384"/>
      <c r="CVR4" s="384"/>
      <c r="CVS4" s="384"/>
      <c r="CVT4" s="384"/>
      <c r="CVU4" s="384"/>
      <c r="CVV4" s="384"/>
      <c r="CVW4" s="384"/>
      <c r="CVX4" s="384"/>
      <c r="CVY4" s="384"/>
      <c r="CVZ4" s="384"/>
      <c r="CWA4" s="384"/>
      <c r="CWB4" s="384"/>
      <c r="CWC4" s="384"/>
      <c r="CWD4" s="384"/>
      <c r="CWE4" s="384"/>
      <c r="CWF4" s="384"/>
      <c r="CWG4" s="384"/>
      <c r="CWH4" s="384"/>
      <c r="CWI4" s="384"/>
      <c r="CWJ4" s="384"/>
      <c r="CWK4" s="384"/>
      <c r="CWL4" s="384"/>
      <c r="CWM4" s="384"/>
      <c r="CWN4" s="384"/>
      <c r="CWO4" s="384"/>
      <c r="CWP4" s="384"/>
      <c r="CWQ4" s="384"/>
      <c r="CWR4" s="384"/>
      <c r="CWS4" s="384"/>
      <c r="CWT4" s="384"/>
      <c r="CWU4" s="384"/>
      <c r="CWV4" s="384"/>
      <c r="CWW4" s="384"/>
      <c r="CWX4" s="384"/>
      <c r="CWY4" s="384"/>
      <c r="CWZ4" s="384"/>
      <c r="CXA4" s="384"/>
      <c r="CXB4" s="384"/>
      <c r="CXC4" s="384"/>
      <c r="CXD4" s="384"/>
      <c r="CXE4" s="384"/>
      <c r="CXF4" s="384"/>
      <c r="CXG4" s="384"/>
      <c r="CXH4" s="384"/>
      <c r="CXI4" s="384"/>
      <c r="CXJ4" s="384"/>
      <c r="CXK4" s="384"/>
      <c r="CXL4" s="384"/>
      <c r="CXM4" s="384"/>
      <c r="CXN4" s="384"/>
      <c r="CXO4" s="384"/>
      <c r="CXP4" s="384"/>
      <c r="CXQ4" s="384"/>
      <c r="CXR4" s="384"/>
      <c r="CXS4" s="384"/>
      <c r="CXT4" s="384"/>
      <c r="CXU4" s="384"/>
      <c r="CXV4" s="384"/>
      <c r="CXW4" s="384"/>
      <c r="CXX4" s="384"/>
      <c r="CXY4" s="384"/>
      <c r="CXZ4" s="384"/>
      <c r="CYA4" s="384"/>
      <c r="CYB4" s="384"/>
      <c r="CYC4" s="384"/>
      <c r="CYD4" s="384"/>
      <c r="CYE4" s="384"/>
      <c r="CYF4" s="384"/>
      <c r="CYG4" s="384"/>
      <c r="CYH4" s="384"/>
      <c r="CYI4" s="384"/>
      <c r="CYJ4" s="384"/>
      <c r="CYK4" s="384"/>
      <c r="CYL4" s="384"/>
      <c r="CYM4" s="384"/>
      <c r="CYN4" s="384"/>
      <c r="CYO4" s="384"/>
      <c r="CYP4" s="384"/>
      <c r="CYQ4" s="384"/>
      <c r="CYR4" s="384"/>
      <c r="CYS4" s="384"/>
      <c r="CYT4" s="384"/>
      <c r="CYU4" s="384"/>
      <c r="CYV4" s="384"/>
      <c r="CYW4" s="384"/>
      <c r="CYX4" s="384"/>
      <c r="CYY4" s="384"/>
      <c r="CYZ4" s="384"/>
      <c r="CZA4" s="384"/>
      <c r="CZB4" s="384"/>
      <c r="CZC4" s="384"/>
      <c r="CZD4" s="384"/>
      <c r="CZE4" s="384"/>
      <c r="CZF4" s="384"/>
      <c r="CZG4" s="384"/>
      <c r="CZH4" s="384"/>
      <c r="CZI4" s="384"/>
      <c r="CZJ4" s="384"/>
      <c r="CZK4" s="384"/>
      <c r="CZL4" s="384"/>
      <c r="CZM4" s="384"/>
      <c r="CZN4" s="384"/>
      <c r="CZO4" s="384"/>
      <c r="CZP4" s="384"/>
      <c r="CZQ4" s="384"/>
      <c r="CZR4" s="384"/>
      <c r="CZS4" s="384"/>
      <c r="CZT4" s="384"/>
      <c r="CZU4" s="384"/>
      <c r="CZV4" s="384"/>
      <c r="CZW4" s="384"/>
      <c r="CZX4" s="384"/>
      <c r="CZY4" s="384"/>
      <c r="CZZ4" s="384"/>
      <c r="DAA4" s="384"/>
      <c r="DAB4" s="384"/>
      <c r="DAC4" s="384"/>
      <c r="DAD4" s="384"/>
      <c r="DAE4" s="384"/>
      <c r="DAF4" s="384"/>
      <c r="DAG4" s="384"/>
      <c r="DAH4" s="384"/>
      <c r="DAI4" s="384"/>
      <c r="DAJ4" s="384"/>
      <c r="DAK4" s="384"/>
      <c r="DAL4" s="384"/>
      <c r="DAM4" s="384"/>
      <c r="DAN4" s="384"/>
      <c r="DAO4" s="384"/>
      <c r="DAP4" s="384"/>
      <c r="DAQ4" s="384"/>
      <c r="DAR4" s="384"/>
      <c r="DAS4" s="384"/>
      <c r="DAT4" s="384"/>
      <c r="DAU4" s="384"/>
      <c r="DAV4" s="384"/>
      <c r="DAW4" s="384"/>
      <c r="DAX4" s="384"/>
      <c r="DAY4" s="384"/>
      <c r="DAZ4" s="384"/>
      <c r="DBA4" s="384"/>
      <c r="DBB4" s="384"/>
      <c r="DBC4" s="384"/>
      <c r="DBD4" s="384"/>
      <c r="DBE4" s="384"/>
      <c r="DBF4" s="384"/>
      <c r="DBG4" s="384"/>
      <c r="DBH4" s="384"/>
      <c r="DBI4" s="384"/>
      <c r="DBJ4" s="384"/>
      <c r="DBK4" s="384"/>
      <c r="DBL4" s="384"/>
      <c r="DBM4" s="384"/>
      <c r="DBN4" s="384"/>
      <c r="DBO4" s="384"/>
      <c r="DBP4" s="384"/>
      <c r="DBQ4" s="384"/>
      <c r="DBR4" s="384"/>
      <c r="DBS4" s="384"/>
      <c r="DBT4" s="384"/>
      <c r="DBU4" s="384"/>
      <c r="DBV4" s="384"/>
      <c r="DBW4" s="384"/>
      <c r="DBX4" s="384"/>
      <c r="DBY4" s="384"/>
      <c r="DBZ4" s="384"/>
      <c r="DCA4" s="384"/>
      <c r="DCB4" s="384"/>
      <c r="DCC4" s="384"/>
      <c r="DCD4" s="384"/>
      <c r="DCE4" s="384"/>
      <c r="DCF4" s="384"/>
      <c r="DCG4" s="384"/>
      <c r="DCH4" s="384"/>
      <c r="DCI4" s="384"/>
      <c r="DCJ4" s="384"/>
      <c r="DCK4" s="384"/>
      <c r="DCL4" s="384"/>
      <c r="DCM4" s="384"/>
      <c r="DCN4" s="384"/>
      <c r="DCO4" s="384"/>
      <c r="DCP4" s="384"/>
      <c r="DCQ4" s="384"/>
      <c r="DCR4" s="384"/>
      <c r="DCS4" s="384"/>
      <c r="DCT4" s="384"/>
      <c r="DCU4" s="384"/>
      <c r="DCV4" s="384"/>
      <c r="DCW4" s="384"/>
      <c r="DCX4" s="384"/>
      <c r="DCY4" s="384"/>
      <c r="DCZ4" s="384"/>
      <c r="DDA4" s="384"/>
      <c r="DDB4" s="384"/>
      <c r="DDC4" s="384"/>
      <c r="DDD4" s="384"/>
      <c r="DDE4" s="384"/>
      <c r="DDF4" s="384"/>
      <c r="DDG4" s="384"/>
      <c r="DDH4" s="384"/>
      <c r="DDI4" s="384"/>
      <c r="DDJ4" s="384"/>
      <c r="DDK4" s="384"/>
      <c r="DDL4" s="384"/>
      <c r="DDM4" s="384"/>
      <c r="DDN4" s="384"/>
      <c r="DDO4" s="384"/>
      <c r="DDP4" s="384"/>
      <c r="DDQ4" s="384"/>
      <c r="DDR4" s="384"/>
      <c r="DDS4" s="384"/>
      <c r="DDT4" s="384"/>
      <c r="DDU4" s="384"/>
      <c r="DDV4" s="384"/>
      <c r="DDW4" s="384"/>
      <c r="DDX4" s="384"/>
      <c r="DDY4" s="384"/>
      <c r="DDZ4" s="384"/>
      <c r="DEA4" s="384"/>
      <c r="DEB4" s="384"/>
      <c r="DEC4" s="384"/>
      <c r="DED4" s="384"/>
      <c r="DEE4" s="384"/>
      <c r="DEF4" s="384"/>
      <c r="DEG4" s="384"/>
      <c r="DEH4" s="384"/>
      <c r="DEI4" s="384"/>
      <c r="DEJ4" s="384"/>
      <c r="DEK4" s="384"/>
      <c r="DEL4" s="384"/>
      <c r="DEM4" s="384"/>
      <c r="DEN4" s="384"/>
      <c r="DEO4" s="384"/>
      <c r="DEP4" s="384"/>
      <c r="DEQ4" s="384"/>
      <c r="DER4" s="384"/>
      <c r="DES4" s="384"/>
      <c r="DET4" s="384"/>
      <c r="DEU4" s="384"/>
      <c r="DEV4" s="384"/>
      <c r="DEW4" s="384"/>
      <c r="DEX4" s="384"/>
      <c r="DEY4" s="384"/>
      <c r="DEZ4" s="384"/>
      <c r="DFA4" s="384"/>
      <c r="DFB4" s="384"/>
      <c r="DFC4" s="384"/>
      <c r="DFD4" s="384"/>
      <c r="DFE4" s="384"/>
      <c r="DFF4" s="384"/>
      <c r="DFG4" s="384"/>
      <c r="DFH4" s="384"/>
      <c r="DFI4" s="384"/>
      <c r="DFJ4" s="384"/>
      <c r="DFK4" s="384"/>
      <c r="DFL4" s="384"/>
      <c r="DFM4" s="384"/>
      <c r="DFN4" s="384"/>
      <c r="DFO4" s="384"/>
      <c r="DFP4" s="384"/>
      <c r="DFQ4" s="384"/>
      <c r="DFR4" s="384"/>
      <c r="DFS4" s="384"/>
      <c r="DFT4" s="384"/>
      <c r="DFU4" s="384"/>
      <c r="DFV4" s="384"/>
      <c r="DFW4" s="384"/>
      <c r="DFX4" s="384"/>
      <c r="DFY4" s="384"/>
      <c r="DFZ4" s="384"/>
      <c r="DGA4" s="384"/>
      <c r="DGB4" s="384"/>
      <c r="DGC4" s="384"/>
      <c r="DGD4" s="384"/>
      <c r="DGE4" s="384"/>
      <c r="DGF4" s="384"/>
      <c r="DGG4" s="384"/>
      <c r="DGH4" s="384"/>
      <c r="DGI4" s="384"/>
      <c r="DGJ4" s="384"/>
      <c r="DGK4" s="384"/>
      <c r="DGL4" s="384"/>
      <c r="DGM4" s="384"/>
      <c r="DGN4" s="384"/>
      <c r="DGO4" s="384"/>
      <c r="DGP4" s="384"/>
      <c r="DGQ4" s="384"/>
      <c r="DGR4" s="384"/>
      <c r="DGS4" s="384"/>
      <c r="DGT4" s="384"/>
      <c r="DGU4" s="384"/>
      <c r="DGV4" s="384"/>
      <c r="DGW4" s="384"/>
      <c r="DGX4" s="384"/>
      <c r="DGY4" s="384"/>
      <c r="DGZ4" s="384"/>
      <c r="DHA4" s="384"/>
      <c r="DHB4" s="384"/>
      <c r="DHC4" s="384"/>
      <c r="DHD4" s="384"/>
      <c r="DHE4" s="384"/>
      <c r="DHF4" s="384"/>
      <c r="DHG4" s="384"/>
      <c r="DHH4" s="384"/>
      <c r="DHI4" s="384"/>
      <c r="DHJ4" s="384"/>
      <c r="DHK4" s="384"/>
      <c r="DHL4" s="384"/>
      <c r="DHM4" s="384"/>
      <c r="DHN4" s="384"/>
      <c r="DHO4" s="384"/>
      <c r="DHP4" s="384"/>
      <c r="DHQ4" s="384"/>
      <c r="DHR4" s="384"/>
      <c r="DHS4" s="384"/>
      <c r="DHT4" s="384"/>
      <c r="DHU4" s="384"/>
      <c r="DHV4" s="384"/>
      <c r="DHW4" s="384"/>
      <c r="DHX4" s="384"/>
      <c r="DHY4" s="384"/>
      <c r="DHZ4" s="384"/>
      <c r="DIA4" s="384"/>
      <c r="DIB4" s="384"/>
      <c r="DIC4" s="384"/>
      <c r="DID4" s="384"/>
      <c r="DIE4" s="384"/>
      <c r="DIF4" s="384"/>
      <c r="DIG4" s="384"/>
      <c r="DIH4" s="384"/>
      <c r="DII4" s="384"/>
      <c r="DIJ4" s="384"/>
      <c r="DIK4" s="384"/>
      <c r="DIL4" s="384"/>
      <c r="DIM4" s="384"/>
      <c r="DIN4" s="384"/>
      <c r="DIO4" s="384"/>
      <c r="DIP4" s="384"/>
      <c r="DIQ4" s="384"/>
      <c r="DIR4" s="384"/>
      <c r="DIS4" s="384"/>
      <c r="DIT4" s="384"/>
      <c r="DIU4" s="384"/>
      <c r="DIV4" s="384"/>
      <c r="DIW4" s="384"/>
      <c r="DIX4" s="384"/>
      <c r="DIY4" s="384"/>
      <c r="DIZ4" s="384"/>
      <c r="DJA4" s="384"/>
      <c r="DJB4" s="384"/>
      <c r="DJC4" s="384"/>
      <c r="DJD4" s="384"/>
      <c r="DJE4" s="384"/>
      <c r="DJF4" s="384"/>
      <c r="DJG4" s="384"/>
      <c r="DJH4" s="384"/>
      <c r="DJI4" s="384"/>
      <c r="DJJ4" s="384"/>
      <c r="DJK4" s="384"/>
      <c r="DJL4" s="384"/>
      <c r="DJM4" s="384"/>
      <c r="DJN4" s="384"/>
      <c r="DJO4" s="384"/>
      <c r="DJP4" s="384"/>
      <c r="DJQ4" s="384"/>
      <c r="DJR4" s="384"/>
      <c r="DJS4" s="384"/>
      <c r="DJT4" s="384"/>
      <c r="DJU4" s="384"/>
      <c r="DJV4" s="384"/>
      <c r="DJW4" s="384"/>
      <c r="DJX4" s="384"/>
      <c r="DJY4" s="384"/>
      <c r="DJZ4" s="384"/>
      <c r="DKA4" s="384"/>
      <c r="DKB4" s="384"/>
      <c r="DKC4" s="384"/>
      <c r="DKD4" s="384"/>
      <c r="DKE4" s="384"/>
      <c r="DKF4" s="384"/>
      <c r="DKG4" s="384"/>
      <c r="DKH4" s="384"/>
      <c r="DKI4" s="384"/>
      <c r="DKJ4" s="384"/>
      <c r="DKK4" s="384"/>
      <c r="DKL4" s="384"/>
      <c r="DKM4" s="384"/>
      <c r="DKN4" s="384"/>
      <c r="DKO4" s="384"/>
      <c r="DKP4" s="384"/>
      <c r="DKQ4" s="384"/>
      <c r="DKR4" s="384"/>
      <c r="DKS4" s="384"/>
      <c r="DKT4" s="384"/>
      <c r="DKU4" s="384"/>
      <c r="DKV4" s="384"/>
      <c r="DKW4" s="384"/>
      <c r="DKX4" s="384"/>
      <c r="DKY4" s="384"/>
      <c r="DKZ4" s="384"/>
      <c r="DLA4" s="384"/>
      <c r="DLB4" s="384"/>
      <c r="DLC4" s="384"/>
      <c r="DLD4" s="384"/>
      <c r="DLE4" s="384"/>
      <c r="DLF4" s="384"/>
      <c r="DLG4" s="384"/>
      <c r="DLH4" s="384"/>
      <c r="DLI4" s="384"/>
      <c r="DLJ4" s="384"/>
      <c r="DLK4" s="384"/>
      <c r="DLL4" s="384"/>
      <c r="DLM4" s="384"/>
      <c r="DLN4" s="384"/>
      <c r="DLO4" s="384"/>
      <c r="DLP4" s="384"/>
      <c r="DLQ4" s="384"/>
      <c r="DLR4" s="384"/>
      <c r="DLS4" s="384"/>
      <c r="DLT4" s="384"/>
      <c r="DLU4" s="384"/>
      <c r="DLV4" s="384"/>
      <c r="DLW4" s="384"/>
      <c r="DLX4" s="384"/>
      <c r="DLY4" s="384"/>
      <c r="DLZ4" s="384"/>
      <c r="DMA4" s="384"/>
      <c r="DMB4" s="384"/>
      <c r="DMC4" s="384"/>
      <c r="DMD4" s="384"/>
      <c r="DME4" s="384"/>
      <c r="DMF4" s="384"/>
      <c r="DMG4" s="384"/>
      <c r="DMH4" s="384"/>
      <c r="DMI4" s="384"/>
      <c r="DMJ4" s="384"/>
      <c r="DMK4" s="384"/>
      <c r="DML4" s="384"/>
      <c r="DMM4" s="384"/>
      <c r="DMN4" s="384"/>
      <c r="DMO4" s="384"/>
      <c r="DMP4" s="384"/>
      <c r="DMQ4" s="384"/>
      <c r="DMR4" s="384"/>
      <c r="DMS4" s="384"/>
      <c r="DMT4" s="384"/>
      <c r="DMU4" s="384"/>
      <c r="DMV4" s="384"/>
      <c r="DMW4" s="384"/>
      <c r="DMX4" s="384"/>
      <c r="DMY4" s="384"/>
      <c r="DMZ4" s="384"/>
      <c r="DNA4" s="384"/>
      <c r="DNB4" s="384"/>
      <c r="DNC4" s="384"/>
      <c r="DND4" s="384"/>
      <c r="DNE4" s="384"/>
      <c r="DNF4" s="384"/>
      <c r="DNG4" s="384"/>
      <c r="DNH4" s="384"/>
      <c r="DNI4" s="384"/>
      <c r="DNJ4" s="384"/>
      <c r="DNK4" s="384"/>
      <c r="DNL4" s="384"/>
      <c r="DNM4" s="384"/>
      <c r="DNN4" s="384"/>
      <c r="DNO4" s="384"/>
      <c r="DNP4" s="384"/>
      <c r="DNQ4" s="384"/>
      <c r="DNR4" s="384"/>
      <c r="DNS4" s="384"/>
      <c r="DNT4" s="384"/>
      <c r="DNU4" s="384"/>
      <c r="DNV4" s="384"/>
      <c r="DNW4" s="384"/>
      <c r="DNX4" s="384"/>
      <c r="DNY4" s="384"/>
      <c r="DNZ4" s="384"/>
      <c r="DOA4" s="384"/>
      <c r="DOB4" s="384"/>
      <c r="DOC4" s="384"/>
      <c r="DOD4" s="384"/>
      <c r="DOE4" s="384"/>
      <c r="DOF4" s="384"/>
      <c r="DOG4" s="384"/>
      <c r="DOH4" s="384"/>
      <c r="DOI4" s="384"/>
      <c r="DOJ4" s="384"/>
      <c r="DOK4" s="384"/>
      <c r="DOL4" s="384"/>
      <c r="DOM4" s="384"/>
      <c r="DON4" s="384"/>
      <c r="DOO4" s="384"/>
      <c r="DOP4" s="384"/>
      <c r="DOQ4" s="384"/>
      <c r="DOR4" s="384"/>
      <c r="DOS4" s="384"/>
      <c r="DOT4" s="384"/>
      <c r="DOU4" s="384"/>
      <c r="DOV4" s="384"/>
      <c r="DOW4" s="384"/>
      <c r="DOX4" s="384"/>
      <c r="DOY4" s="384"/>
      <c r="DOZ4" s="384"/>
      <c r="DPA4" s="384"/>
      <c r="DPB4" s="384"/>
      <c r="DPC4" s="384"/>
      <c r="DPD4" s="384"/>
      <c r="DPE4" s="384"/>
      <c r="DPF4" s="384"/>
      <c r="DPG4" s="384"/>
      <c r="DPH4" s="384"/>
      <c r="DPI4" s="384"/>
      <c r="DPJ4" s="384"/>
      <c r="DPK4" s="384"/>
      <c r="DPL4" s="384"/>
      <c r="DPM4" s="384"/>
      <c r="DPN4" s="384"/>
      <c r="DPO4" s="384"/>
      <c r="DPP4" s="384"/>
      <c r="DPQ4" s="384"/>
      <c r="DPR4" s="384"/>
      <c r="DPS4" s="384"/>
      <c r="DPT4" s="384"/>
      <c r="DPU4" s="384"/>
      <c r="DPV4" s="384"/>
      <c r="DPW4" s="384"/>
      <c r="DPX4" s="384"/>
      <c r="DPY4" s="384"/>
      <c r="DPZ4" s="384"/>
      <c r="DQA4" s="384"/>
      <c r="DQB4" s="384"/>
      <c r="DQC4" s="384"/>
      <c r="DQD4" s="384"/>
      <c r="DQE4" s="384"/>
      <c r="DQF4" s="384"/>
      <c r="DQG4" s="384"/>
      <c r="DQH4" s="384"/>
      <c r="DQI4" s="384"/>
      <c r="DQJ4" s="384"/>
      <c r="DQK4" s="384"/>
      <c r="DQL4" s="384"/>
      <c r="DQM4" s="384"/>
      <c r="DQN4" s="384"/>
      <c r="DQO4" s="384"/>
      <c r="DQP4" s="384"/>
      <c r="DQQ4" s="384"/>
      <c r="DQR4" s="384"/>
      <c r="DQS4" s="384"/>
      <c r="DQT4" s="384"/>
      <c r="DQU4" s="384"/>
      <c r="DQV4" s="384"/>
      <c r="DQW4" s="384"/>
      <c r="DQX4" s="384"/>
      <c r="DQY4" s="384"/>
      <c r="DQZ4" s="384"/>
      <c r="DRA4" s="384"/>
      <c r="DRB4" s="384"/>
      <c r="DRC4" s="384"/>
      <c r="DRD4" s="384"/>
      <c r="DRE4" s="384"/>
      <c r="DRF4" s="384"/>
      <c r="DRG4" s="384"/>
      <c r="DRH4" s="384"/>
      <c r="DRI4" s="384"/>
      <c r="DRJ4" s="384"/>
      <c r="DRK4" s="384"/>
      <c r="DRL4" s="384"/>
      <c r="DRM4" s="384"/>
      <c r="DRN4" s="384"/>
      <c r="DRO4" s="384"/>
      <c r="DRP4" s="384"/>
      <c r="DRQ4" s="384"/>
      <c r="DRR4" s="384"/>
      <c r="DRS4" s="384"/>
      <c r="DRT4" s="384"/>
      <c r="DRU4" s="384"/>
      <c r="DRV4" s="384"/>
      <c r="DRW4" s="384"/>
      <c r="DRX4" s="384"/>
      <c r="DRY4" s="384"/>
      <c r="DRZ4" s="384"/>
      <c r="DSA4" s="384"/>
      <c r="DSB4" s="384"/>
      <c r="DSC4" s="384"/>
      <c r="DSD4" s="384"/>
      <c r="DSE4" s="384"/>
      <c r="DSF4" s="384"/>
      <c r="DSG4" s="384"/>
      <c r="DSH4" s="384"/>
      <c r="DSI4" s="384"/>
      <c r="DSJ4" s="384"/>
      <c r="DSK4" s="384"/>
      <c r="DSL4" s="384"/>
      <c r="DSM4" s="384"/>
      <c r="DSN4" s="384"/>
      <c r="DSO4" s="384"/>
      <c r="DSP4" s="384"/>
      <c r="DSQ4" s="384"/>
      <c r="DSR4" s="384"/>
      <c r="DSS4" s="384"/>
      <c r="DST4" s="384"/>
      <c r="DSU4" s="384"/>
      <c r="DSV4" s="384"/>
      <c r="DSW4" s="384"/>
      <c r="DSX4" s="384"/>
      <c r="DSY4" s="384"/>
      <c r="DSZ4" s="384"/>
      <c r="DTA4" s="384"/>
      <c r="DTB4" s="384"/>
      <c r="DTC4" s="384"/>
      <c r="DTD4" s="384"/>
      <c r="DTE4" s="384"/>
      <c r="DTF4" s="384"/>
      <c r="DTG4" s="384"/>
      <c r="DTH4" s="384"/>
      <c r="DTI4" s="384"/>
      <c r="DTJ4" s="384"/>
      <c r="DTK4" s="384"/>
      <c r="DTL4" s="384"/>
      <c r="DTM4" s="384"/>
      <c r="DTN4" s="384"/>
      <c r="DTO4" s="384"/>
      <c r="DTP4" s="384"/>
      <c r="DTQ4" s="384"/>
      <c r="DTR4" s="384"/>
      <c r="DTS4" s="384"/>
      <c r="DTT4" s="384"/>
      <c r="DTU4" s="384"/>
      <c r="DTV4" s="384"/>
      <c r="DTW4" s="384"/>
      <c r="DTX4" s="384"/>
      <c r="DTY4" s="384"/>
      <c r="DTZ4" s="384"/>
      <c r="DUA4" s="384"/>
      <c r="DUB4" s="384"/>
      <c r="DUC4" s="384"/>
      <c r="DUD4" s="384"/>
      <c r="DUE4" s="384"/>
      <c r="DUF4" s="384"/>
      <c r="DUG4" s="384"/>
      <c r="DUH4" s="384"/>
      <c r="DUI4" s="384"/>
      <c r="DUJ4" s="384"/>
      <c r="DUK4" s="384"/>
      <c r="DUL4" s="384"/>
      <c r="DUM4" s="384"/>
      <c r="DUN4" s="384"/>
      <c r="DUO4" s="384"/>
      <c r="DUP4" s="384"/>
      <c r="DUQ4" s="384"/>
      <c r="DUR4" s="384"/>
      <c r="DUS4" s="384"/>
      <c r="DUT4" s="384"/>
      <c r="DUU4" s="384"/>
      <c r="DUV4" s="384"/>
      <c r="DUW4" s="384"/>
      <c r="DUX4" s="384"/>
      <c r="DUY4" s="384"/>
      <c r="DUZ4" s="384"/>
      <c r="DVA4" s="384"/>
      <c r="DVB4" s="384"/>
      <c r="DVC4" s="384"/>
      <c r="DVD4" s="384"/>
      <c r="DVE4" s="384"/>
      <c r="DVF4" s="384"/>
      <c r="DVG4" s="384"/>
      <c r="DVH4" s="384"/>
      <c r="DVI4" s="384"/>
      <c r="DVJ4" s="384"/>
      <c r="DVK4" s="384"/>
      <c r="DVL4" s="384"/>
      <c r="DVM4" s="384"/>
      <c r="DVN4" s="384"/>
      <c r="DVO4" s="384"/>
      <c r="DVP4" s="384"/>
      <c r="DVQ4" s="384"/>
      <c r="DVR4" s="384"/>
      <c r="DVS4" s="384"/>
      <c r="DVT4" s="384"/>
      <c r="DVU4" s="384"/>
      <c r="DVV4" s="384"/>
      <c r="DVW4" s="384"/>
      <c r="DVX4" s="384"/>
      <c r="DVY4" s="384"/>
      <c r="DVZ4" s="384"/>
      <c r="DWA4" s="384"/>
      <c r="DWB4" s="384"/>
      <c r="DWC4" s="384"/>
      <c r="DWD4" s="384"/>
      <c r="DWE4" s="384"/>
      <c r="DWF4" s="384"/>
      <c r="DWG4" s="384"/>
      <c r="DWH4" s="384"/>
      <c r="DWI4" s="384"/>
      <c r="DWJ4" s="384"/>
      <c r="DWK4" s="384"/>
      <c r="DWL4" s="384"/>
      <c r="DWM4" s="384"/>
      <c r="DWN4" s="384"/>
      <c r="DWO4" s="384"/>
      <c r="DWP4" s="384"/>
      <c r="DWQ4" s="384"/>
      <c r="DWR4" s="384"/>
      <c r="DWS4" s="384"/>
      <c r="DWT4" s="384"/>
      <c r="DWU4" s="384"/>
      <c r="DWV4" s="384"/>
      <c r="DWW4" s="384"/>
      <c r="DWX4" s="384"/>
      <c r="DWY4" s="384"/>
      <c r="DWZ4" s="384"/>
      <c r="DXA4" s="384"/>
      <c r="DXB4" s="384"/>
      <c r="DXC4" s="384"/>
      <c r="DXD4" s="384"/>
      <c r="DXE4" s="384"/>
      <c r="DXF4" s="384"/>
      <c r="DXG4" s="384"/>
      <c r="DXH4" s="384"/>
      <c r="DXI4" s="384"/>
      <c r="DXJ4" s="384"/>
      <c r="DXK4" s="384"/>
      <c r="DXL4" s="384"/>
      <c r="DXM4" s="384"/>
      <c r="DXN4" s="384"/>
      <c r="DXO4" s="384"/>
      <c r="DXP4" s="384"/>
      <c r="DXQ4" s="384"/>
      <c r="DXR4" s="384"/>
      <c r="DXS4" s="384"/>
      <c r="DXT4" s="384"/>
      <c r="DXU4" s="384"/>
      <c r="DXV4" s="384"/>
      <c r="DXW4" s="384"/>
      <c r="DXX4" s="384"/>
      <c r="DXY4" s="384"/>
      <c r="DXZ4" s="384"/>
      <c r="DYA4" s="384"/>
      <c r="DYB4" s="384"/>
      <c r="DYC4" s="384"/>
      <c r="DYD4" s="384"/>
      <c r="DYE4" s="384"/>
      <c r="DYF4" s="384"/>
      <c r="DYG4" s="384"/>
      <c r="DYH4" s="384"/>
      <c r="DYI4" s="384"/>
      <c r="DYJ4" s="384"/>
      <c r="DYK4" s="384"/>
      <c r="DYL4" s="384"/>
      <c r="DYM4" s="384"/>
      <c r="DYN4" s="384"/>
      <c r="DYO4" s="384"/>
      <c r="DYP4" s="384"/>
      <c r="DYQ4" s="384"/>
      <c r="DYR4" s="384"/>
      <c r="DYS4" s="384"/>
      <c r="DYT4" s="384"/>
      <c r="DYU4" s="384"/>
      <c r="DYV4" s="384"/>
      <c r="DYW4" s="384"/>
      <c r="DYX4" s="384"/>
      <c r="DYY4" s="384"/>
      <c r="DYZ4" s="384"/>
      <c r="DZA4" s="384"/>
      <c r="DZB4" s="384"/>
      <c r="DZC4" s="384"/>
      <c r="DZD4" s="384"/>
      <c r="DZE4" s="384"/>
      <c r="DZF4" s="384"/>
      <c r="DZG4" s="384"/>
      <c r="DZH4" s="384"/>
      <c r="DZI4" s="384"/>
      <c r="DZJ4" s="384"/>
      <c r="DZK4" s="384"/>
      <c r="DZL4" s="384"/>
      <c r="DZM4" s="384"/>
      <c r="DZN4" s="384"/>
      <c r="DZO4" s="384"/>
      <c r="DZP4" s="384"/>
      <c r="DZQ4" s="384"/>
      <c r="DZR4" s="384"/>
      <c r="DZS4" s="384"/>
      <c r="DZT4" s="384"/>
      <c r="DZU4" s="384"/>
      <c r="DZV4" s="384"/>
      <c r="DZW4" s="384"/>
      <c r="DZX4" s="384"/>
      <c r="DZY4" s="384"/>
      <c r="DZZ4" s="384"/>
      <c r="EAA4" s="384"/>
      <c r="EAB4" s="384"/>
      <c r="EAC4" s="384"/>
      <c r="EAD4" s="384"/>
      <c r="EAE4" s="384"/>
      <c r="EAF4" s="384"/>
      <c r="EAG4" s="384"/>
      <c r="EAH4" s="384"/>
      <c r="EAI4" s="384"/>
      <c r="EAJ4" s="384"/>
      <c r="EAK4" s="384"/>
      <c r="EAL4" s="384"/>
      <c r="EAM4" s="384"/>
      <c r="EAN4" s="384"/>
      <c r="EAO4" s="384"/>
      <c r="EAP4" s="384"/>
      <c r="EAQ4" s="384"/>
      <c r="EAR4" s="384"/>
      <c r="EAS4" s="384"/>
      <c r="EAT4" s="384"/>
      <c r="EAU4" s="384"/>
      <c r="EAV4" s="384"/>
      <c r="EAW4" s="384"/>
      <c r="EAX4" s="384"/>
      <c r="EAY4" s="384"/>
      <c r="EAZ4" s="384"/>
      <c r="EBA4" s="384"/>
      <c r="EBB4" s="384"/>
      <c r="EBC4" s="384"/>
      <c r="EBD4" s="384"/>
      <c r="EBE4" s="384"/>
      <c r="EBF4" s="384"/>
      <c r="EBG4" s="384"/>
      <c r="EBH4" s="384"/>
      <c r="EBI4" s="384"/>
      <c r="EBJ4" s="384"/>
      <c r="EBK4" s="384"/>
      <c r="EBL4" s="384"/>
      <c r="EBM4" s="384"/>
      <c r="EBN4" s="384"/>
      <c r="EBO4" s="384"/>
      <c r="EBP4" s="384"/>
      <c r="EBQ4" s="384"/>
      <c r="EBR4" s="384"/>
      <c r="EBS4" s="384"/>
      <c r="EBT4" s="384"/>
      <c r="EBU4" s="384"/>
      <c r="EBV4" s="384"/>
      <c r="EBW4" s="384"/>
      <c r="EBX4" s="384"/>
      <c r="EBY4" s="384"/>
      <c r="EBZ4" s="384"/>
      <c r="ECA4" s="384"/>
      <c r="ECB4" s="384"/>
      <c r="ECC4" s="384"/>
      <c r="ECD4" s="384"/>
      <c r="ECE4" s="384"/>
      <c r="ECF4" s="384"/>
      <c r="ECG4" s="384"/>
      <c r="ECH4" s="384"/>
      <c r="ECI4" s="384"/>
      <c r="ECJ4" s="384"/>
      <c r="ECK4" s="384"/>
      <c r="ECL4" s="384"/>
      <c r="ECM4" s="384"/>
      <c r="ECN4" s="384"/>
      <c r="ECO4" s="384"/>
      <c r="ECP4" s="384"/>
      <c r="ECQ4" s="384"/>
      <c r="ECR4" s="384"/>
      <c r="ECS4" s="384"/>
      <c r="ECT4" s="384"/>
      <c r="ECU4" s="384"/>
      <c r="ECV4" s="384"/>
      <c r="ECW4" s="384"/>
      <c r="ECX4" s="384"/>
      <c r="ECY4" s="384"/>
      <c r="ECZ4" s="384"/>
      <c r="EDA4" s="384"/>
      <c r="EDB4" s="384"/>
      <c r="EDC4" s="384"/>
      <c r="EDD4" s="384"/>
      <c r="EDE4" s="384"/>
      <c r="EDF4" s="384"/>
      <c r="EDG4" s="384"/>
      <c r="EDH4" s="384"/>
      <c r="EDI4" s="384"/>
      <c r="EDJ4" s="384"/>
      <c r="EDK4" s="384"/>
      <c r="EDL4" s="384"/>
      <c r="EDM4" s="384"/>
      <c r="EDN4" s="384"/>
      <c r="EDO4" s="384"/>
      <c r="EDP4" s="384"/>
      <c r="EDQ4" s="384"/>
      <c r="EDR4" s="384"/>
      <c r="EDS4" s="384"/>
      <c r="EDT4" s="384"/>
      <c r="EDU4" s="384"/>
      <c r="EDV4" s="384"/>
      <c r="EDW4" s="384"/>
      <c r="EDX4" s="384"/>
      <c r="EDY4" s="384"/>
      <c r="EDZ4" s="384"/>
      <c r="EEA4" s="384"/>
      <c r="EEB4" s="384"/>
      <c r="EEC4" s="384"/>
      <c r="EED4" s="384"/>
      <c r="EEE4" s="384"/>
      <c r="EEF4" s="384"/>
      <c r="EEG4" s="384"/>
      <c r="EEH4" s="384"/>
      <c r="EEI4" s="384"/>
      <c r="EEJ4" s="384"/>
      <c r="EEK4" s="384"/>
      <c r="EEL4" s="384"/>
      <c r="EEM4" s="384"/>
      <c r="EEN4" s="384"/>
      <c r="EEO4" s="384"/>
      <c r="EEP4" s="384"/>
      <c r="EEQ4" s="384"/>
      <c r="EER4" s="384"/>
      <c r="EES4" s="384"/>
      <c r="EET4" s="384"/>
      <c r="EEU4" s="384"/>
      <c r="EEV4" s="384"/>
      <c r="EEW4" s="384"/>
      <c r="EEX4" s="384"/>
      <c r="EEY4" s="384"/>
      <c r="EEZ4" s="384"/>
      <c r="EFA4" s="384"/>
      <c r="EFB4" s="384"/>
      <c r="EFC4" s="384"/>
      <c r="EFD4" s="384"/>
      <c r="EFE4" s="384"/>
      <c r="EFF4" s="384"/>
      <c r="EFG4" s="384"/>
      <c r="EFH4" s="384"/>
      <c r="EFI4" s="384"/>
      <c r="EFJ4" s="384"/>
      <c r="EFK4" s="384"/>
      <c r="EFL4" s="384"/>
      <c r="EFM4" s="384"/>
      <c r="EFN4" s="384"/>
      <c r="EFO4" s="384"/>
      <c r="EFP4" s="384"/>
      <c r="EFQ4" s="384"/>
      <c r="EFR4" s="384"/>
      <c r="EFS4" s="384"/>
      <c r="EFT4" s="384"/>
      <c r="EFU4" s="384"/>
      <c r="EFV4" s="384"/>
      <c r="EFW4" s="384"/>
      <c r="EFX4" s="384"/>
      <c r="EFY4" s="384"/>
      <c r="EFZ4" s="384"/>
      <c r="EGA4" s="384"/>
      <c r="EGB4" s="384"/>
      <c r="EGC4" s="384"/>
      <c r="EGD4" s="384"/>
      <c r="EGE4" s="384"/>
      <c r="EGF4" s="384"/>
      <c r="EGG4" s="384"/>
      <c r="EGH4" s="384"/>
      <c r="EGI4" s="384"/>
      <c r="EGJ4" s="384"/>
      <c r="EGK4" s="384"/>
      <c r="EGL4" s="384"/>
      <c r="EGM4" s="384"/>
      <c r="EGN4" s="384"/>
      <c r="EGO4" s="384"/>
      <c r="EGP4" s="384"/>
      <c r="EGQ4" s="384"/>
      <c r="EGR4" s="384"/>
      <c r="EGS4" s="384"/>
      <c r="EGT4" s="384"/>
      <c r="EGU4" s="384"/>
      <c r="EGV4" s="384"/>
      <c r="EGW4" s="384"/>
      <c r="EGX4" s="384"/>
      <c r="EGY4" s="384"/>
      <c r="EGZ4" s="384"/>
      <c r="EHA4" s="384"/>
      <c r="EHB4" s="384"/>
      <c r="EHC4" s="384"/>
      <c r="EHD4" s="384"/>
      <c r="EHE4" s="384"/>
      <c r="EHF4" s="384"/>
      <c r="EHG4" s="384"/>
      <c r="EHH4" s="384"/>
      <c r="EHI4" s="384"/>
      <c r="EHJ4" s="384"/>
      <c r="EHK4" s="384"/>
      <c r="EHL4" s="384"/>
      <c r="EHM4" s="384"/>
      <c r="EHN4" s="384"/>
      <c r="EHO4" s="384"/>
      <c r="EHP4" s="384"/>
      <c r="EHQ4" s="384"/>
      <c r="EHR4" s="384"/>
      <c r="EHS4" s="384"/>
      <c r="EHT4" s="384"/>
      <c r="EHU4" s="384"/>
      <c r="EHV4" s="384"/>
      <c r="EHW4" s="384"/>
      <c r="EHX4" s="384"/>
      <c r="EHY4" s="384"/>
      <c r="EHZ4" s="384"/>
      <c r="EIA4" s="384"/>
      <c r="EIB4" s="384"/>
      <c r="EIC4" s="384"/>
      <c r="EID4" s="384"/>
      <c r="EIE4" s="384"/>
      <c r="EIF4" s="384"/>
      <c r="EIG4" s="384"/>
      <c r="EIH4" s="384"/>
      <c r="EII4" s="384"/>
      <c r="EIJ4" s="384"/>
      <c r="EIK4" s="384"/>
      <c r="EIL4" s="384"/>
      <c r="EIM4" s="384"/>
      <c r="EIN4" s="384"/>
      <c r="EIO4" s="384"/>
      <c r="EIP4" s="384"/>
      <c r="EIQ4" s="384"/>
      <c r="EIR4" s="384"/>
      <c r="EIS4" s="384"/>
      <c r="EIT4" s="384"/>
      <c r="EIU4" s="384"/>
      <c r="EIV4" s="384"/>
      <c r="EIW4" s="384"/>
      <c r="EIX4" s="384"/>
      <c r="EIY4" s="384"/>
      <c r="EIZ4" s="384"/>
      <c r="EJA4" s="384"/>
      <c r="EJB4" s="384"/>
      <c r="EJC4" s="384"/>
      <c r="EJD4" s="384"/>
      <c r="EJE4" s="384"/>
      <c r="EJF4" s="384"/>
      <c r="EJG4" s="384"/>
      <c r="EJH4" s="384"/>
      <c r="EJI4" s="384"/>
      <c r="EJJ4" s="384"/>
      <c r="EJK4" s="384"/>
      <c r="EJL4" s="384"/>
      <c r="EJM4" s="384"/>
      <c r="EJN4" s="384"/>
      <c r="EJO4" s="384"/>
      <c r="EJP4" s="384"/>
      <c r="EJQ4" s="384"/>
      <c r="EJR4" s="384"/>
      <c r="EJS4" s="384"/>
      <c r="EJT4" s="384"/>
      <c r="EJU4" s="384"/>
      <c r="EJV4" s="384"/>
      <c r="EJW4" s="384"/>
      <c r="EJX4" s="384"/>
      <c r="EJY4" s="384"/>
      <c r="EJZ4" s="384"/>
      <c r="EKA4" s="384"/>
      <c r="EKB4" s="384"/>
      <c r="EKC4" s="384"/>
      <c r="EKD4" s="384"/>
      <c r="EKE4" s="384"/>
      <c r="EKF4" s="384"/>
      <c r="EKG4" s="384"/>
      <c r="EKH4" s="384"/>
      <c r="EKI4" s="384"/>
      <c r="EKJ4" s="384"/>
      <c r="EKK4" s="384"/>
      <c r="EKL4" s="384"/>
      <c r="EKM4" s="384"/>
      <c r="EKN4" s="384"/>
      <c r="EKO4" s="384"/>
      <c r="EKP4" s="384"/>
      <c r="EKQ4" s="384"/>
      <c r="EKR4" s="384"/>
      <c r="EKS4" s="384"/>
      <c r="EKT4" s="384"/>
      <c r="EKU4" s="384"/>
      <c r="EKV4" s="384"/>
      <c r="EKW4" s="384"/>
      <c r="EKX4" s="384"/>
      <c r="EKY4" s="384"/>
      <c r="EKZ4" s="384"/>
      <c r="ELA4" s="384"/>
      <c r="ELB4" s="384"/>
      <c r="ELC4" s="384"/>
      <c r="ELD4" s="384"/>
      <c r="ELE4" s="384"/>
      <c r="ELF4" s="384"/>
      <c r="ELG4" s="384"/>
      <c r="ELH4" s="384"/>
      <c r="ELI4" s="384"/>
      <c r="ELJ4" s="384"/>
      <c r="ELK4" s="384"/>
      <c r="ELL4" s="384"/>
      <c r="ELM4" s="384"/>
      <c r="ELN4" s="384"/>
      <c r="ELO4" s="384"/>
      <c r="ELP4" s="384"/>
      <c r="ELQ4" s="384"/>
      <c r="ELR4" s="384"/>
      <c r="ELS4" s="384"/>
      <c r="ELT4" s="384"/>
      <c r="ELU4" s="384"/>
      <c r="ELV4" s="384"/>
      <c r="ELW4" s="384"/>
      <c r="ELX4" s="384"/>
      <c r="ELY4" s="384"/>
      <c r="ELZ4" s="384"/>
      <c r="EMA4" s="384"/>
      <c r="EMB4" s="384"/>
      <c r="EMC4" s="384"/>
      <c r="EMD4" s="384"/>
      <c r="EME4" s="384"/>
      <c r="EMF4" s="384"/>
      <c r="EMG4" s="384"/>
      <c r="EMH4" s="384"/>
      <c r="EMI4" s="384"/>
      <c r="EMJ4" s="384"/>
      <c r="EMK4" s="384"/>
      <c r="EML4" s="384"/>
      <c r="EMM4" s="384"/>
      <c r="EMN4" s="384"/>
      <c r="EMO4" s="384"/>
      <c r="EMP4" s="384"/>
      <c r="EMQ4" s="384"/>
      <c r="EMR4" s="384"/>
      <c r="EMS4" s="384"/>
      <c r="EMT4" s="384"/>
      <c r="EMU4" s="384"/>
      <c r="EMV4" s="384"/>
      <c r="EMW4" s="384"/>
      <c r="EMX4" s="384"/>
      <c r="EMY4" s="384"/>
      <c r="EMZ4" s="384"/>
      <c r="ENA4" s="384"/>
      <c r="ENB4" s="384"/>
      <c r="ENC4" s="384"/>
      <c r="END4" s="384"/>
      <c r="ENE4" s="384"/>
      <c r="ENF4" s="384"/>
      <c r="ENG4" s="384"/>
      <c r="ENH4" s="384"/>
      <c r="ENI4" s="384"/>
      <c r="ENJ4" s="384"/>
      <c r="ENK4" s="384"/>
      <c r="ENL4" s="384"/>
      <c r="ENM4" s="384"/>
      <c r="ENN4" s="384"/>
      <c r="ENO4" s="384"/>
      <c r="ENP4" s="384"/>
      <c r="ENQ4" s="384"/>
      <c r="ENR4" s="384"/>
      <c r="ENS4" s="384"/>
      <c r="ENT4" s="384"/>
      <c r="ENU4" s="384"/>
      <c r="ENV4" s="384"/>
      <c r="ENW4" s="384"/>
      <c r="ENX4" s="384"/>
      <c r="ENY4" s="384"/>
      <c r="ENZ4" s="384"/>
      <c r="EOA4" s="384"/>
      <c r="EOB4" s="384"/>
      <c r="EOC4" s="384"/>
      <c r="EOD4" s="384"/>
      <c r="EOE4" s="384"/>
      <c r="EOF4" s="384"/>
      <c r="EOG4" s="384"/>
      <c r="EOH4" s="384"/>
      <c r="EOI4" s="384"/>
      <c r="EOJ4" s="384"/>
      <c r="EOK4" s="384"/>
      <c r="EOL4" s="384"/>
      <c r="EOM4" s="384"/>
      <c r="EON4" s="384"/>
      <c r="EOO4" s="384"/>
      <c r="EOP4" s="384"/>
      <c r="EOQ4" s="384"/>
      <c r="EOR4" s="384"/>
      <c r="EOS4" s="384"/>
      <c r="EOT4" s="384"/>
      <c r="EOU4" s="384"/>
      <c r="EOV4" s="384"/>
      <c r="EOW4" s="384"/>
      <c r="EOX4" s="384"/>
      <c r="EOY4" s="384"/>
      <c r="EOZ4" s="384"/>
      <c r="EPA4" s="384"/>
      <c r="EPB4" s="384"/>
      <c r="EPC4" s="384"/>
      <c r="EPD4" s="384"/>
      <c r="EPE4" s="384"/>
      <c r="EPF4" s="384"/>
      <c r="EPG4" s="384"/>
      <c r="EPH4" s="384"/>
      <c r="EPI4" s="384"/>
      <c r="EPJ4" s="384"/>
      <c r="EPK4" s="384"/>
      <c r="EPL4" s="384"/>
      <c r="EPM4" s="384"/>
      <c r="EPN4" s="384"/>
      <c r="EPO4" s="384"/>
      <c r="EPP4" s="384"/>
      <c r="EPQ4" s="384"/>
      <c r="EPR4" s="384"/>
      <c r="EPS4" s="384"/>
      <c r="EPT4" s="384"/>
      <c r="EPU4" s="384"/>
      <c r="EPV4" s="384"/>
      <c r="EPW4" s="384"/>
      <c r="EPX4" s="384"/>
      <c r="EPY4" s="384"/>
      <c r="EPZ4" s="384"/>
      <c r="EQA4" s="384"/>
      <c r="EQB4" s="384"/>
      <c r="EQC4" s="384"/>
      <c r="EQD4" s="384"/>
      <c r="EQE4" s="384"/>
      <c r="EQF4" s="384"/>
      <c r="EQG4" s="384"/>
      <c r="EQH4" s="384"/>
      <c r="EQI4" s="384"/>
      <c r="EQJ4" s="384"/>
      <c r="EQK4" s="384"/>
      <c r="EQL4" s="384"/>
      <c r="EQM4" s="384"/>
      <c r="EQN4" s="384"/>
      <c r="EQO4" s="384"/>
      <c r="EQP4" s="384"/>
      <c r="EQQ4" s="384"/>
      <c r="EQR4" s="384"/>
      <c r="EQS4" s="384"/>
      <c r="EQT4" s="384"/>
      <c r="EQU4" s="384"/>
      <c r="EQV4" s="384"/>
      <c r="EQW4" s="384"/>
      <c r="EQX4" s="384"/>
      <c r="EQY4" s="384"/>
      <c r="EQZ4" s="384"/>
      <c r="ERA4" s="384"/>
      <c r="ERB4" s="384"/>
      <c r="ERC4" s="384"/>
      <c r="ERD4" s="384"/>
      <c r="ERE4" s="384"/>
      <c r="ERF4" s="384"/>
      <c r="ERG4" s="384"/>
      <c r="ERH4" s="384"/>
      <c r="ERI4" s="384"/>
      <c r="ERJ4" s="384"/>
      <c r="ERK4" s="384"/>
      <c r="ERL4" s="384"/>
      <c r="ERM4" s="384"/>
      <c r="ERN4" s="384"/>
      <c r="ERO4" s="384"/>
      <c r="ERP4" s="384"/>
      <c r="ERQ4" s="384"/>
      <c r="ERR4" s="384"/>
      <c r="ERS4" s="384"/>
      <c r="ERT4" s="384"/>
      <c r="ERU4" s="384"/>
      <c r="ERV4" s="384"/>
      <c r="ERW4" s="384"/>
      <c r="ERX4" s="384"/>
      <c r="ERY4" s="384"/>
      <c r="ERZ4" s="384"/>
      <c r="ESA4" s="384"/>
      <c r="ESB4" s="384"/>
      <c r="ESC4" s="384"/>
      <c r="ESD4" s="384"/>
      <c r="ESE4" s="384"/>
      <c r="ESF4" s="384"/>
      <c r="ESG4" s="384"/>
      <c r="ESH4" s="384"/>
      <c r="ESI4" s="384"/>
      <c r="ESJ4" s="384"/>
      <c r="ESK4" s="384"/>
      <c r="ESL4" s="384"/>
      <c r="ESM4" s="384"/>
      <c r="ESN4" s="384"/>
      <c r="ESO4" s="384"/>
      <c r="ESP4" s="384"/>
      <c r="ESQ4" s="384"/>
      <c r="ESR4" s="384"/>
      <c r="ESS4" s="384"/>
      <c r="EST4" s="384"/>
      <c r="ESU4" s="384"/>
      <c r="ESV4" s="384"/>
      <c r="ESW4" s="384"/>
      <c r="ESX4" s="384"/>
      <c r="ESY4" s="384"/>
      <c r="ESZ4" s="384"/>
      <c r="ETA4" s="384"/>
      <c r="ETB4" s="384"/>
      <c r="ETC4" s="384"/>
      <c r="ETD4" s="384"/>
      <c r="ETE4" s="384"/>
      <c r="ETF4" s="384"/>
      <c r="ETG4" s="384"/>
      <c r="ETH4" s="384"/>
      <c r="ETI4" s="384"/>
      <c r="ETJ4" s="384"/>
      <c r="ETK4" s="384"/>
      <c r="ETL4" s="384"/>
      <c r="ETM4" s="384"/>
      <c r="ETN4" s="384"/>
      <c r="ETO4" s="384"/>
      <c r="ETP4" s="384"/>
      <c r="ETQ4" s="384"/>
      <c r="ETR4" s="384"/>
      <c r="ETS4" s="384"/>
      <c r="ETT4" s="384"/>
      <c r="ETU4" s="384"/>
      <c r="ETV4" s="384"/>
      <c r="ETW4" s="384"/>
      <c r="ETX4" s="384"/>
      <c r="ETY4" s="384"/>
      <c r="ETZ4" s="384"/>
      <c r="EUA4" s="384"/>
      <c r="EUB4" s="384"/>
      <c r="EUC4" s="384"/>
      <c r="EUD4" s="384"/>
      <c r="EUE4" s="384"/>
      <c r="EUF4" s="384"/>
      <c r="EUG4" s="384"/>
      <c r="EUH4" s="384"/>
      <c r="EUI4" s="384"/>
      <c r="EUJ4" s="384"/>
      <c r="EUK4" s="384"/>
      <c r="EUL4" s="384"/>
      <c r="EUM4" s="384"/>
      <c r="EUN4" s="384"/>
      <c r="EUO4" s="384"/>
      <c r="EUP4" s="384"/>
      <c r="EUQ4" s="384"/>
      <c r="EUR4" s="384"/>
      <c r="EUS4" s="384"/>
      <c r="EUT4" s="384"/>
      <c r="EUU4" s="384"/>
      <c r="EUV4" s="384"/>
      <c r="EUW4" s="384"/>
      <c r="EUX4" s="384"/>
      <c r="EUY4" s="384"/>
      <c r="EUZ4" s="384"/>
      <c r="EVA4" s="384"/>
      <c r="EVB4" s="384"/>
      <c r="EVC4" s="384"/>
      <c r="EVD4" s="384"/>
      <c r="EVE4" s="384"/>
      <c r="EVF4" s="384"/>
      <c r="EVG4" s="384"/>
      <c r="EVH4" s="384"/>
      <c r="EVI4" s="384"/>
      <c r="EVJ4" s="384"/>
      <c r="EVK4" s="384"/>
      <c r="EVL4" s="384"/>
      <c r="EVM4" s="384"/>
      <c r="EVN4" s="384"/>
      <c r="EVO4" s="384"/>
      <c r="EVP4" s="384"/>
      <c r="EVQ4" s="384"/>
      <c r="EVR4" s="384"/>
      <c r="EVS4" s="384"/>
      <c r="EVT4" s="384"/>
      <c r="EVU4" s="384"/>
      <c r="EVV4" s="384"/>
      <c r="EVW4" s="384"/>
      <c r="EVX4" s="384"/>
      <c r="EVY4" s="384"/>
      <c r="EVZ4" s="384"/>
      <c r="EWA4" s="384"/>
      <c r="EWB4" s="384"/>
      <c r="EWC4" s="384"/>
      <c r="EWD4" s="384"/>
      <c r="EWE4" s="384"/>
      <c r="EWF4" s="384"/>
      <c r="EWG4" s="384"/>
      <c r="EWH4" s="384"/>
      <c r="EWI4" s="384"/>
      <c r="EWJ4" s="384"/>
      <c r="EWK4" s="384"/>
      <c r="EWL4" s="384"/>
      <c r="EWM4" s="384"/>
      <c r="EWN4" s="384"/>
      <c r="EWO4" s="384"/>
      <c r="EWP4" s="384"/>
      <c r="EWQ4" s="384"/>
      <c r="EWR4" s="384"/>
      <c r="EWS4" s="384"/>
      <c r="EWT4" s="384"/>
      <c r="EWU4" s="384"/>
      <c r="EWV4" s="384"/>
      <c r="EWW4" s="384"/>
      <c r="EWX4" s="384"/>
      <c r="EWY4" s="384"/>
      <c r="EWZ4" s="384"/>
      <c r="EXA4" s="384"/>
      <c r="EXB4" s="384"/>
      <c r="EXC4" s="384"/>
      <c r="EXD4" s="384"/>
      <c r="EXE4" s="384"/>
      <c r="EXF4" s="384"/>
      <c r="EXG4" s="384"/>
      <c r="EXH4" s="384"/>
      <c r="EXI4" s="384"/>
      <c r="EXJ4" s="384"/>
      <c r="EXK4" s="384"/>
      <c r="EXL4" s="384"/>
      <c r="EXM4" s="384"/>
      <c r="EXN4" s="384"/>
      <c r="EXO4" s="384"/>
      <c r="EXP4" s="384"/>
      <c r="EXQ4" s="384"/>
      <c r="EXR4" s="384"/>
      <c r="EXS4" s="384"/>
      <c r="EXT4" s="384"/>
      <c r="EXU4" s="384"/>
      <c r="EXV4" s="384"/>
      <c r="EXW4" s="384"/>
      <c r="EXX4" s="384"/>
      <c r="EXY4" s="384"/>
      <c r="EXZ4" s="384"/>
      <c r="EYA4" s="384"/>
      <c r="EYB4" s="384"/>
      <c r="EYC4" s="384"/>
      <c r="EYD4" s="384"/>
      <c r="EYE4" s="384"/>
      <c r="EYF4" s="384"/>
      <c r="EYG4" s="384"/>
      <c r="EYH4" s="384"/>
      <c r="EYI4" s="384"/>
      <c r="EYJ4" s="384"/>
      <c r="EYK4" s="384"/>
      <c r="EYL4" s="384"/>
      <c r="EYM4" s="384"/>
      <c r="EYN4" s="384"/>
      <c r="EYO4" s="384"/>
      <c r="EYP4" s="384"/>
      <c r="EYQ4" s="384"/>
      <c r="EYR4" s="384"/>
      <c r="EYS4" s="384"/>
      <c r="EYT4" s="384"/>
      <c r="EYU4" s="384"/>
      <c r="EYV4" s="384"/>
      <c r="EYW4" s="384"/>
      <c r="EYX4" s="384"/>
      <c r="EYY4" s="384"/>
      <c r="EYZ4" s="384"/>
      <c r="EZA4" s="384"/>
      <c r="EZB4" s="384"/>
      <c r="EZC4" s="384"/>
      <c r="EZD4" s="384"/>
      <c r="EZE4" s="384"/>
      <c r="EZF4" s="384"/>
      <c r="EZG4" s="384"/>
      <c r="EZH4" s="384"/>
      <c r="EZI4" s="384"/>
      <c r="EZJ4" s="384"/>
      <c r="EZK4" s="384"/>
      <c r="EZL4" s="384"/>
      <c r="EZM4" s="384"/>
      <c r="EZN4" s="384"/>
      <c r="EZO4" s="384"/>
      <c r="EZP4" s="384"/>
      <c r="EZQ4" s="384"/>
      <c r="EZR4" s="384"/>
      <c r="EZS4" s="384"/>
      <c r="EZT4" s="384"/>
      <c r="EZU4" s="384"/>
      <c r="EZV4" s="384"/>
      <c r="EZW4" s="384"/>
      <c r="EZX4" s="384"/>
      <c r="EZY4" s="384"/>
      <c r="EZZ4" s="384"/>
      <c r="FAA4" s="384"/>
      <c r="FAB4" s="384"/>
      <c r="FAC4" s="384"/>
      <c r="FAD4" s="384"/>
      <c r="FAE4" s="384"/>
      <c r="FAF4" s="384"/>
      <c r="FAG4" s="384"/>
      <c r="FAH4" s="384"/>
      <c r="FAI4" s="384"/>
      <c r="FAJ4" s="384"/>
      <c r="FAK4" s="384"/>
      <c r="FAL4" s="384"/>
      <c r="FAM4" s="384"/>
      <c r="FAN4" s="384"/>
      <c r="FAO4" s="384"/>
      <c r="FAP4" s="384"/>
      <c r="FAQ4" s="384"/>
      <c r="FAR4" s="384"/>
      <c r="FAS4" s="384"/>
      <c r="FAT4" s="384"/>
      <c r="FAU4" s="384"/>
      <c r="FAV4" s="384"/>
      <c r="FAW4" s="384"/>
      <c r="FAX4" s="384"/>
      <c r="FAY4" s="384"/>
      <c r="FAZ4" s="384"/>
      <c r="FBA4" s="384"/>
      <c r="FBB4" s="384"/>
      <c r="FBC4" s="384"/>
      <c r="FBD4" s="384"/>
      <c r="FBE4" s="384"/>
      <c r="FBF4" s="384"/>
      <c r="FBG4" s="384"/>
      <c r="FBH4" s="384"/>
      <c r="FBI4" s="384"/>
      <c r="FBJ4" s="384"/>
      <c r="FBK4" s="384"/>
      <c r="FBL4" s="384"/>
      <c r="FBM4" s="384"/>
      <c r="FBN4" s="384"/>
      <c r="FBO4" s="384"/>
      <c r="FBP4" s="384"/>
      <c r="FBQ4" s="384"/>
      <c r="FBR4" s="384"/>
      <c r="FBS4" s="384"/>
      <c r="FBT4" s="384"/>
      <c r="FBU4" s="384"/>
      <c r="FBV4" s="384"/>
      <c r="FBW4" s="384"/>
      <c r="FBX4" s="384"/>
      <c r="FBY4" s="384"/>
      <c r="FBZ4" s="384"/>
      <c r="FCA4" s="384"/>
      <c r="FCB4" s="384"/>
      <c r="FCC4" s="384"/>
      <c r="FCD4" s="384"/>
      <c r="FCE4" s="384"/>
      <c r="FCF4" s="384"/>
      <c r="FCG4" s="384"/>
      <c r="FCH4" s="384"/>
      <c r="FCI4" s="384"/>
      <c r="FCJ4" s="384"/>
      <c r="FCK4" s="384"/>
      <c r="FCL4" s="384"/>
      <c r="FCM4" s="384"/>
      <c r="FCN4" s="384"/>
      <c r="FCO4" s="384"/>
      <c r="FCP4" s="384"/>
      <c r="FCQ4" s="384"/>
      <c r="FCR4" s="384"/>
      <c r="FCS4" s="384"/>
      <c r="FCT4" s="384"/>
      <c r="FCU4" s="384"/>
      <c r="FCV4" s="384"/>
      <c r="FCW4" s="384"/>
      <c r="FCX4" s="384"/>
      <c r="FCY4" s="384"/>
      <c r="FCZ4" s="384"/>
      <c r="FDA4" s="384"/>
      <c r="FDB4" s="384"/>
      <c r="FDC4" s="384"/>
      <c r="FDD4" s="384"/>
      <c r="FDE4" s="384"/>
      <c r="FDF4" s="384"/>
      <c r="FDG4" s="384"/>
      <c r="FDH4" s="384"/>
      <c r="FDI4" s="384"/>
      <c r="FDJ4" s="384"/>
      <c r="FDK4" s="384"/>
      <c r="FDL4" s="384"/>
      <c r="FDM4" s="384"/>
      <c r="FDN4" s="384"/>
      <c r="FDO4" s="384"/>
      <c r="FDP4" s="384"/>
      <c r="FDQ4" s="384"/>
      <c r="FDR4" s="384"/>
      <c r="FDS4" s="384"/>
      <c r="FDT4" s="384"/>
      <c r="FDU4" s="384"/>
      <c r="FDV4" s="384"/>
      <c r="FDW4" s="384"/>
      <c r="FDX4" s="384"/>
      <c r="FDY4" s="384"/>
      <c r="FDZ4" s="384"/>
      <c r="FEA4" s="384"/>
      <c r="FEB4" s="384"/>
      <c r="FEC4" s="384"/>
      <c r="FED4" s="384"/>
      <c r="FEE4" s="384"/>
      <c r="FEF4" s="384"/>
      <c r="FEG4" s="384"/>
      <c r="FEH4" s="384"/>
      <c r="FEI4" s="384"/>
      <c r="FEJ4" s="384"/>
      <c r="FEK4" s="384"/>
      <c r="FEL4" s="384"/>
      <c r="FEM4" s="384"/>
      <c r="FEN4" s="384"/>
      <c r="FEO4" s="384"/>
      <c r="FEP4" s="384"/>
      <c r="FEQ4" s="384"/>
      <c r="FER4" s="384"/>
      <c r="FES4" s="384"/>
      <c r="FET4" s="384"/>
      <c r="FEU4" s="384"/>
      <c r="FEV4" s="384"/>
      <c r="FEW4" s="384"/>
      <c r="FEX4" s="384"/>
      <c r="FEY4" s="384"/>
      <c r="FEZ4" s="384"/>
      <c r="FFA4" s="384"/>
      <c r="FFB4" s="384"/>
      <c r="FFC4" s="384"/>
      <c r="FFD4" s="384"/>
      <c r="FFE4" s="384"/>
      <c r="FFF4" s="384"/>
      <c r="FFG4" s="384"/>
      <c r="FFH4" s="384"/>
      <c r="FFI4" s="384"/>
      <c r="FFJ4" s="384"/>
      <c r="FFK4" s="384"/>
      <c r="FFL4" s="384"/>
      <c r="FFM4" s="384"/>
      <c r="FFN4" s="384"/>
      <c r="FFO4" s="384"/>
      <c r="FFP4" s="384"/>
      <c r="FFQ4" s="384"/>
      <c r="FFR4" s="384"/>
      <c r="FFS4" s="384"/>
      <c r="FFT4" s="384"/>
      <c r="FFU4" s="384"/>
      <c r="FFV4" s="384"/>
      <c r="FFW4" s="384"/>
      <c r="FFX4" s="384"/>
      <c r="FFY4" s="384"/>
      <c r="FFZ4" s="384"/>
      <c r="FGA4" s="384"/>
      <c r="FGB4" s="384"/>
      <c r="FGC4" s="384"/>
      <c r="FGD4" s="384"/>
      <c r="FGE4" s="384"/>
      <c r="FGF4" s="384"/>
      <c r="FGG4" s="384"/>
      <c r="FGH4" s="384"/>
      <c r="FGI4" s="384"/>
      <c r="FGJ4" s="384"/>
      <c r="FGK4" s="384"/>
      <c r="FGL4" s="384"/>
      <c r="FGM4" s="384"/>
      <c r="FGN4" s="384"/>
      <c r="FGO4" s="384"/>
      <c r="FGP4" s="384"/>
      <c r="FGQ4" s="384"/>
      <c r="FGR4" s="384"/>
      <c r="FGS4" s="384"/>
      <c r="FGT4" s="384"/>
      <c r="FGU4" s="384"/>
      <c r="FGV4" s="384"/>
      <c r="FGW4" s="384"/>
      <c r="FGX4" s="384"/>
      <c r="FGY4" s="384"/>
      <c r="FGZ4" s="384"/>
      <c r="FHA4" s="384"/>
      <c r="FHB4" s="384"/>
      <c r="FHC4" s="384"/>
      <c r="FHD4" s="384"/>
      <c r="FHE4" s="384"/>
      <c r="FHF4" s="384"/>
      <c r="FHG4" s="384"/>
      <c r="FHH4" s="384"/>
      <c r="FHI4" s="384"/>
      <c r="FHJ4" s="384"/>
      <c r="FHK4" s="384"/>
      <c r="FHL4" s="384"/>
      <c r="FHM4" s="384"/>
      <c r="FHN4" s="384"/>
      <c r="FHO4" s="384"/>
      <c r="FHP4" s="384"/>
      <c r="FHQ4" s="384"/>
      <c r="FHR4" s="384"/>
      <c r="FHS4" s="384"/>
      <c r="FHT4" s="384"/>
      <c r="FHU4" s="384"/>
      <c r="FHV4" s="384"/>
      <c r="FHW4" s="384"/>
      <c r="FHX4" s="384"/>
      <c r="FHY4" s="384"/>
      <c r="FHZ4" s="384"/>
      <c r="FIA4" s="384"/>
      <c r="FIB4" s="384"/>
      <c r="FIC4" s="384"/>
      <c r="FID4" s="384"/>
      <c r="FIE4" s="384"/>
      <c r="FIF4" s="384"/>
      <c r="FIG4" s="384"/>
      <c r="FIH4" s="384"/>
      <c r="FII4" s="384"/>
      <c r="FIJ4" s="384"/>
      <c r="FIK4" s="384"/>
      <c r="FIL4" s="384"/>
      <c r="FIM4" s="384"/>
      <c r="FIN4" s="384"/>
      <c r="FIO4" s="384"/>
      <c r="FIP4" s="384"/>
      <c r="FIQ4" s="384"/>
      <c r="FIR4" s="384"/>
      <c r="FIS4" s="384"/>
      <c r="FIT4" s="384"/>
      <c r="FIU4" s="384"/>
      <c r="FIV4" s="384"/>
      <c r="FIW4" s="384"/>
      <c r="FIX4" s="384"/>
      <c r="FIY4" s="384"/>
      <c r="FIZ4" s="384"/>
      <c r="FJA4" s="384"/>
      <c r="FJB4" s="384"/>
      <c r="FJC4" s="384"/>
      <c r="FJD4" s="384"/>
      <c r="FJE4" s="384"/>
      <c r="FJF4" s="384"/>
      <c r="FJG4" s="384"/>
      <c r="FJH4" s="384"/>
      <c r="FJI4" s="384"/>
      <c r="FJJ4" s="384"/>
      <c r="FJK4" s="384"/>
      <c r="FJL4" s="384"/>
      <c r="FJM4" s="384"/>
      <c r="FJN4" s="384"/>
      <c r="FJO4" s="384"/>
      <c r="FJP4" s="384"/>
      <c r="FJQ4" s="384"/>
      <c r="FJR4" s="384"/>
      <c r="FJS4" s="384"/>
      <c r="FJT4" s="384"/>
      <c r="FJU4" s="384"/>
      <c r="FJV4" s="384"/>
      <c r="FJW4" s="384"/>
      <c r="FJX4" s="384"/>
      <c r="FJY4" s="384"/>
      <c r="FJZ4" s="384"/>
      <c r="FKA4" s="384"/>
      <c r="FKB4" s="384"/>
      <c r="FKC4" s="384"/>
      <c r="FKD4" s="384"/>
      <c r="FKE4" s="384"/>
      <c r="FKF4" s="384"/>
      <c r="FKG4" s="384"/>
      <c r="FKH4" s="384"/>
      <c r="FKI4" s="384"/>
      <c r="FKJ4" s="384"/>
      <c r="FKK4" s="384"/>
      <c r="FKL4" s="384"/>
      <c r="FKM4" s="384"/>
      <c r="FKN4" s="384"/>
      <c r="FKO4" s="384"/>
      <c r="FKP4" s="384"/>
      <c r="FKQ4" s="384"/>
      <c r="FKR4" s="384"/>
      <c r="FKS4" s="384"/>
      <c r="FKT4" s="384"/>
      <c r="FKU4" s="384"/>
      <c r="FKV4" s="384"/>
      <c r="FKW4" s="384"/>
      <c r="FKX4" s="384"/>
      <c r="FKY4" s="384"/>
      <c r="FKZ4" s="384"/>
      <c r="FLA4" s="384"/>
      <c r="FLB4" s="384"/>
      <c r="FLC4" s="384"/>
      <c r="FLD4" s="384"/>
      <c r="FLE4" s="384"/>
      <c r="FLF4" s="384"/>
      <c r="FLG4" s="384"/>
      <c r="FLH4" s="384"/>
      <c r="FLI4" s="384"/>
      <c r="FLJ4" s="384"/>
      <c r="FLK4" s="384"/>
      <c r="FLL4" s="384"/>
      <c r="FLM4" s="384"/>
      <c r="FLN4" s="384"/>
      <c r="FLO4" s="384"/>
      <c r="FLP4" s="384"/>
      <c r="FLQ4" s="384"/>
      <c r="FLR4" s="384"/>
      <c r="FLS4" s="384"/>
      <c r="FLT4" s="384"/>
      <c r="FLU4" s="384"/>
      <c r="FLV4" s="384"/>
      <c r="FLW4" s="384"/>
      <c r="FLX4" s="384"/>
      <c r="FLY4" s="384"/>
      <c r="FLZ4" s="384"/>
      <c r="FMA4" s="384"/>
      <c r="FMB4" s="384"/>
      <c r="FMC4" s="384"/>
      <c r="FMD4" s="384"/>
      <c r="FME4" s="384"/>
      <c r="FMF4" s="384"/>
      <c r="FMG4" s="384"/>
      <c r="FMH4" s="384"/>
      <c r="FMI4" s="384"/>
      <c r="FMJ4" s="384"/>
      <c r="FMK4" s="384"/>
      <c r="FML4" s="384"/>
      <c r="FMM4" s="384"/>
      <c r="FMN4" s="384"/>
      <c r="FMO4" s="384"/>
      <c r="FMP4" s="384"/>
      <c r="FMQ4" s="384"/>
      <c r="FMR4" s="384"/>
      <c r="FMS4" s="384"/>
      <c r="FMT4" s="384"/>
      <c r="FMU4" s="384"/>
      <c r="FMV4" s="384"/>
      <c r="FMW4" s="384"/>
      <c r="FMX4" s="384"/>
      <c r="FMY4" s="384"/>
      <c r="FMZ4" s="384"/>
      <c r="FNA4" s="384"/>
      <c r="FNB4" s="384"/>
      <c r="FNC4" s="384"/>
      <c r="FND4" s="384"/>
      <c r="FNE4" s="384"/>
      <c r="FNF4" s="384"/>
      <c r="FNG4" s="384"/>
      <c r="FNH4" s="384"/>
      <c r="FNI4" s="384"/>
      <c r="FNJ4" s="384"/>
      <c r="FNK4" s="384"/>
      <c r="FNL4" s="384"/>
      <c r="FNM4" s="384"/>
      <c r="FNN4" s="384"/>
      <c r="FNO4" s="384"/>
      <c r="FNP4" s="384"/>
      <c r="FNQ4" s="384"/>
      <c r="FNR4" s="384"/>
      <c r="FNS4" s="384"/>
      <c r="FNT4" s="384"/>
      <c r="FNU4" s="384"/>
      <c r="FNV4" s="384"/>
      <c r="FNW4" s="384"/>
      <c r="FNX4" s="384"/>
      <c r="FNY4" s="384"/>
      <c r="FNZ4" s="384"/>
      <c r="FOA4" s="384"/>
      <c r="FOB4" s="384"/>
      <c r="FOC4" s="384"/>
      <c r="FOD4" s="384"/>
      <c r="FOE4" s="384"/>
      <c r="FOF4" s="384"/>
      <c r="FOG4" s="384"/>
      <c r="FOH4" s="384"/>
      <c r="FOI4" s="384"/>
      <c r="FOJ4" s="384"/>
      <c r="FOK4" s="384"/>
      <c r="FOL4" s="384"/>
      <c r="FOM4" s="384"/>
      <c r="FON4" s="384"/>
      <c r="FOO4" s="384"/>
      <c r="FOP4" s="384"/>
      <c r="FOQ4" s="384"/>
      <c r="FOR4" s="384"/>
      <c r="FOS4" s="384"/>
      <c r="FOT4" s="384"/>
      <c r="FOU4" s="384"/>
      <c r="FOV4" s="384"/>
      <c r="FOW4" s="384"/>
      <c r="FOX4" s="384"/>
      <c r="FOY4" s="384"/>
      <c r="FOZ4" s="384"/>
      <c r="FPA4" s="384"/>
      <c r="FPB4" s="384"/>
      <c r="FPC4" s="384"/>
      <c r="FPD4" s="384"/>
      <c r="FPE4" s="384"/>
      <c r="FPF4" s="384"/>
      <c r="FPG4" s="384"/>
      <c r="FPH4" s="384"/>
      <c r="FPI4" s="384"/>
      <c r="FPJ4" s="384"/>
      <c r="FPK4" s="384"/>
      <c r="FPL4" s="384"/>
      <c r="FPM4" s="384"/>
      <c r="FPN4" s="384"/>
      <c r="FPO4" s="384"/>
      <c r="FPP4" s="384"/>
      <c r="FPQ4" s="384"/>
      <c r="FPR4" s="384"/>
      <c r="FPS4" s="384"/>
      <c r="FPT4" s="384"/>
      <c r="FPU4" s="384"/>
      <c r="FPV4" s="384"/>
      <c r="FPW4" s="384"/>
      <c r="FPX4" s="384"/>
      <c r="FPY4" s="384"/>
      <c r="FPZ4" s="384"/>
      <c r="FQA4" s="384"/>
      <c r="FQB4" s="384"/>
      <c r="FQC4" s="384"/>
      <c r="FQD4" s="384"/>
      <c r="FQE4" s="384"/>
      <c r="FQF4" s="384"/>
      <c r="FQG4" s="384"/>
      <c r="FQH4" s="384"/>
      <c r="FQI4" s="384"/>
      <c r="FQJ4" s="384"/>
      <c r="FQK4" s="384"/>
      <c r="FQL4" s="384"/>
      <c r="FQM4" s="384"/>
      <c r="FQN4" s="384"/>
      <c r="FQO4" s="384"/>
      <c r="FQP4" s="384"/>
      <c r="FQQ4" s="384"/>
      <c r="FQR4" s="384"/>
      <c r="FQS4" s="384"/>
      <c r="FQT4" s="384"/>
      <c r="FQU4" s="384"/>
      <c r="FQV4" s="384"/>
      <c r="FQW4" s="384"/>
      <c r="FQX4" s="384"/>
      <c r="FQY4" s="384"/>
      <c r="FQZ4" s="384"/>
      <c r="FRA4" s="384"/>
      <c r="FRB4" s="384"/>
      <c r="FRC4" s="384"/>
      <c r="FRD4" s="384"/>
      <c r="FRE4" s="384"/>
      <c r="FRF4" s="384"/>
      <c r="FRG4" s="384"/>
      <c r="FRH4" s="384"/>
      <c r="FRI4" s="384"/>
      <c r="FRJ4" s="384"/>
      <c r="FRK4" s="384"/>
      <c r="FRL4" s="384"/>
      <c r="FRM4" s="384"/>
      <c r="FRN4" s="384"/>
      <c r="FRO4" s="384"/>
      <c r="FRP4" s="384"/>
      <c r="FRQ4" s="384"/>
      <c r="FRR4" s="384"/>
      <c r="FRS4" s="384"/>
      <c r="FRT4" s="384"/>
      <c r="FRU4" s="384"/>
      <c r="FRV4" s="384"/>
      <c r="FRW4" s="384"/>
      <c r="FRX4" s="384"/>
      <c r="FRY4" s="384"/>
      <c r="FRZ4" s="384"/>
      <c r="FSA4" s="384"/>
      <c r="FSB4" s="384"/>
      <c r="FSC4" s="384"/>
      <c r="FSD4" s="384"/>
      <c r="FSE4" s="384"/>
      <c r="FSF4" s="384"/>
      <c r="FSG4" s="384"/>
      <c r="FSH4" s="384"/>
      <c r="FSI4" s="384"/>
      <c r="FSJ4" s="384"/>
      <c r="FSK4" s="384"/>
      <c r="FSL4" s="384"/>
      <c r="FSM4" s="384"/>
      <c r="FSN4" s="384"/>
      <c r="FSO4" s="384"/>
      <c r="FSP4" s="384"/>
      <c r="FSQ4" s="384"/>
      <c r="FSR4" s="384"/>
      <c r="FSS4" s="384"/>
      <c r="FST4" s="384"/>
      <c r="FSU4" s="384"/>
      <c r="FSV4" s="384"/>
      <c r="FSW4" s="384"/>
      <c r="FSX4" s="384"/>
      <c r="FSY4" s="384"/>
      <c r="FSZ4" s="384"/>
      <c r="FTA4" s="384"/>
      <c r="FTB4" s="384"/>
      <c r="FTC4" s="384"/>
      <c r="FTD4" s="384"/>
      <c r="FTE4" s="384"/>
      <c r="FTF4" s="384"/>
      <c r="FTG4" s="384"/>
      <c r="FTH4" s="384"/>
      <c r="FTI4" s="384"/>
      <c r="FTJ4" s="384"/>
      <c r="FTK4" s="384"/>
      <c r="FTL4" s="384"/>
      <c r="FTM4" s="384"/>
      <c r="FTN4" s="384"/>
      <c r="FTO4" s="384"/>
      <c r="FTP4" s="384"/>
      <c r="FTQ4" s="384"/>
      <c r="FTR4" s="384"/>
      <c r="FTS4" s="384"/>
      <c r="FTT4" s="384"/>
      <c r="FTU4" s="384"/>
      <c r="FTV4" s="384"/>
      <c r="FTW4" s="384"/>
      <c r="FTX4" s="384"/>
      <c r="FTY4" s="384"/>
      <c r="FTZ4" s="384"/>
      <c r="FUA4" s="384"/>
      <c r="FUB4" s="384"/>
      <c r="FUC4" s="384"/>
      <c r="FUD4" s="384"/>
      <c r="FUE4" s="384"/>
      <c r="FUF4" s="384"/>
      <c r="FUG4" s="384"/>
      <c r="FUH4" s="384"/>
      <c r="FUI4" s="384"/>
      <c r="FUJ4" s="384"/>
      <c r="FUK4" s="384"/>
      <c r="FUL4" s="384"/>
      <c r="FUM4" s="384"/>
      <c r="FUN4" s="384"/>
      <c r="FUO4" s="384"/>
      <c r="FUP4" s="384"/>
      <c r="FUQ4" s="384"/>
      <c r="FUR4" s="384"/>
      <c r="FUS4" s="384"/>
      <c r="FUT4" s="384"/>
      <c r="FUU4" s="384"/>
      <c r="FUV4" s="384"/>
      <c r="FUW4" s="384"/>
      <c r="FUX4" s="384"/>
      <c r="FUY4" s="384"/>
      <c r="FUZ4" s="384"/>
      <c r="FVA4" s="384"/>
      <c r="FVB4" s="384"/>
      <c r="FVC4" s="384"/>
      <c r="FVD4" s="384"/>
      <c r="FVE4" s="384"/>
      <c r="FVF4" s="384"/>
      <c r="FVG4" s="384"/>
      <c r="FVH4" s="384"/>
      <c r="FVI4" s="384"/>
      <c r="FVJ4" s="384"/>
      <c r="FVK4" s="384"/>
      <c r="FVL4" s="384"/>
      <c r="FVM4" s="384"/>
      <c r="FVN4" s="384"/>
      <c r="FVO4" s="384"/>
      <c r="FVP4" s="384"/>
      <c r="FVQ4" s="384"/>
      <c r="FVR4" s="384"/>
      <c r="FVS4" s="384"/>
      <c r="FVT4" s="384"/>
      <c r="FVU4" s="384"/>
      <c r="FVV4" s="384"/>
      <c r="FVW4" s="384"/>
      <c r="FVX4" s="384"/>
      <c r="FVY4" s="384"/>
      <c r="FVZ4" s="384"/>
      <c r="FWA4" s="384"/>
      <c r="FWB4" s="384"/>
      <c r="FWC4" s="384"/>
      <c r="FWD4" s="384"/>
      <c r="FWE4" s="384"/>
      <c r="FWF4" s="384"/>
      <c r="FWG4" s="384"/>
      <c r="FWH4" s="384"/>
      <c r="FWI4" s="384"/>
      <c r="FWJ4" s="384"/>
      <c r="FWK4" s="384"/>
      <c r="FWL4" s="384"/>
      <c r="FWM4" s="384"/>
      <c r="FWN4" s="384"/>
      <c r="FWO4" s="384"/>
      <c r="FWP4" s="384"/>
      <c r="FWQ4" s="384"/>
      <c r="FWR4" s="384"/>
      <c r="FWS4" s="384"/>
      <c r="FWT4" s="384"/>
      <c r="FWU4" s="384"/>
      <c r="FWV4" s="384"/>
      <c r="FWW4" s="384"/>
      <c r="FWX4" s="384"/>
      <c r="FWY4" s="384"/>
      <c r="FWZ4" s="384"/>
      <c r="FXA4" s="384"/>
      <c r="FXB4" s="384"/>
      <c r="FXC4" s="384"/>
      <c r="FXD4" s="384"/>
      <c r="FXE4" s="384"/>
      <c r="FXF4" s="384"/>
      <c r="FXG4" s="384"/>
      <c r="FXH4" s="384"/>
      <c r="FXI4" s="384"/>
      <c r="FXJ4" s="384"/>
      <c r="FXK4" s="384"/>
      <c r="FXL4" s="384"/>
      <c r="FXM4" s="384"/>
      <c r="FXN4" s="384"/>
      <c r="FXO4" s="384"/>
      <c r="FXP4" s="384"/>
      <c r="FXQ4" s="384"/>
      <c r="FXR4" s="384"/>
      <c r="FXS4" s="384"/>
      <c r="FXT4" s="384"/>
      <c r="FXU4" s="384"/>
      <c r="FXV4" s="384"/>
      <c r="FXW4" s="384"/>
      <c r="FXX4" s="384"/>
      <c r="FXY4" s="384"/>
      <c r="FXZ4" s="384"/>
      <c r="FYA4" s="384"/>
      <c r="FYB4" s="384"/>
      <c r="FYC4" s="384"/>
      <c r="FYD4" s="384"/>
      <c r="FYE4" s="384"/>
      <c r="FYF4" s="384"/>
      <c r="FYG4" s="384"/>
      <c r="FYH4" s="384"/>
      <c r="FYI4" s="384"/>
      <c r="FYJ4" s="384"/>
      <c r="FYK4" s="384"/>
      <c r="FYL4" s="384"/>
      <c r="FYM4" s="384"/>
      <c r="FYN4" s="384"/>
      <c r="FYO4" s="384"/>
      <c r="FYP4" s="384"/>
      <c r="FYQ4" s="384"/>
      <c r="FYR4" s="384"/>
      <c r="FYS4" s="384"/>
      <c r="FYT4" s="384"/>
      <c r="FYU4" s="384"/>
      <c r="FYV4" s="384"/>
      <c r="FYW4" s="384"/>
      <c r="FYX4" s="384"/>
      <c r="FYY4" s="384"/>
      <c r="FYZ4" s="384"/>
      <c r="FZA4" s="384"/>
      <c r="FZB4" s="384"/>
      <c r="FZC4" s="384"/>
      <c r="FZD4" s="384"/>
      <c r="FZE4" s="384"/>
      <c r="FZF4" s="384"/>
      <c r="FZG4" s="384"/>
      <c r="FZH4" s="384"/>
      <c r="FZI4" s="384"/>
      <c r="FZJ4" s="384"/>
      <c r="FZK4" s="384"/>
      <c r="FZL4" s="384"/>
      <c r="FZM4" s="384"/>
      <c r="FZN4" s="384"/>
      <c r="FZO4" s="384"/>
      <c r="FZP4" s="384"/>
      <c r="FZQ4" s="384"/>
      <c r="FZR4" s="384"/>
      <c r="FZS4" s="384"/>
      <c r="FZT4" s="384"/>
      <c r="FZU4" s="384"/>
      <c r="FZV4" s="384"/>
      <c r="FZW4" s="384"/>
      <c r="FZX4" s="384"/>
      <c r="FZY4" s="384"/>
      <c r="FZZ4" s="384"/>
      <c r="GAA4" s="384"/>
      <c r="GAB4" s="384"/>
      <c r="GAC4" s="384"/>
      <c r="GAD4" s="384"/>
      <c r="GAE4" s="384"/>
      <c r="GAF4" s="384"/>
      <c r="GAG4" s="384"/>
      <c r="GAH4" s="384"/>
      <c r="GAI4" s="384"/>
      <c r="GAJ4" s="384"/>
      <c r="GAK4" s="384"/>
      <c r="GAL4" s="384"/>
      <c r="GAM4" s="384"/>
      <c r="GAN4" s="384"/>
      <c r="GAO4" s="384"/>
      <c r="GAP4" s="384"/>
      <c r="GAQ4" s="384"/>
      <c r="GAR4" s="384"/>
      <c r="GAS4" s="384"/>
      <c r="GAT4" s="384"/>
      <c r="GAU4" s="384"/>
      <c r="GAV4" s="384"/>
      <c r="GAW4" s="384"/>
      <c r="GAX4" s="384"/>
      <c r="GAY4" s="384"/>
      <c r="GAZ4" s="384"/>
      <c r="GBA4" s="384"/>
      <c r="GBB4" s="384"/>
      <c r="GBC4" s="384"/>
      <c r="GBD4" s="384"/>
      <c r="GBE4" s="384"/>
      <c r="GBF4" s="384"/>
      <c r="GBG4" s="384"/>
      <c r="GBH4" s="384"/>
      <c r="GBI4" s="384"/>
      <c r="GBJ4" s="384"/>
      <c r="GBK4" s="384"/>
      <c r="GBL4" s="384"/>
      <c r="GBM4" s="384"/>
      <c r="GBN4" s="384"/>
      <c r="GBO4" s="384"/>
      <c r="GBP4" s="384"/>
      <c r="GBQ4" s="384"/>
      <c r="GBR4" s="384"/>
      <c r="GBS4" s="384"/>
      <c r="GBT4" s="384"/>
      <c r="GBU4" s="384"/>
      <c r="GBV4" s="384"/>
      <c r="GBW4" s="384"/>
      <c r="GBX4" s="384"/>
      <c r="GBY4" s="384"/>
      <c r="GBZ4" s="384"/>
      <c r="GCA4" s="384"/>
      <c r="GCB4" s="384"/>
      <c r="GCC4" s="384"/>
      <c r="GCD4" s="384"/>
      <c r="GCE4" s="384"/>
      <c r="GCF4" s="384"/>
      <c r="GCG4" s="384"/>
      <c r="GCH4" s="384"/>
      <c r="GCI4" s="384"/>
      <c r="GCJ4" s="384"/>
      <c r="GCK4" s="384"/>
      <c r="GCL4" s="384"/>
      <c r="GCM4" s="384"/>
      <c r="GCN4" s="384"/>
      <c r="GCO4" s="384"/>
      <c r="GCP4" s="384"/>
      <c r="GCQ4" s="384"/>
      <c r="GCR4" s="384"/>
      <c r="GCS4" s="384"/>
      <c r="GCT4" s="384"/>
      <c r="GCU4" s="384"/>
      <c r="GCV4" s="384"/>
      <c r="GCW4" s="384"/>
      <c r="GCX4" s="384"/>
      <c r="GCY4" s="384"/>
      <c r="GCZ4" s="384"/>
      <c r="GDA4" s="384"/>
      <c r="GDB4" s="384"/>
      <c r="GDC4" s="384"/>
      <c r="GDD4" s="384"/>
      <c r="GDE4" s="384"/>
      <c r="GDF4" s="384"/>
      <c r="GDG4" s="384"/>
      <c r="GDH4" s="384"/>
      <c r="GDI4" s="384"/>
      <c r="GDJ4" s="384"/>
      <c r="GDK4" s="384"/>
      <c r="GDL4" s="384"/>
      <c r="GDM4" s="384"/>
      <c r="GDN4" s="384"/>
      <c r="GDO4" s="384"/>
      <c r="GDP4" s="384"/>
      <c r="GDQ4" s="384"/>
      <c r="GDR4" s="384"/>
      <c r="GDS4" s="384"/>
      <c r="GDT4" s="384"/>
      <c r="GDU4" s="384"/>
      <c r="GDV4" s="384"/>
      <c r="GDW4" s="384"/>
      <c r="GDX4" s="384"/>
      <c r="GDY4" s="384"/>
      <c r="GDZ4" s="384"/>
      <c r="GEA4" s="384"/>
      <c r="GEB4" s="384"/>
      <c r="GEC4" s="384"/>
      <c r="GED4" s="384"/>
      <c r="GEE4" s="384"/>
      <c r="GEF4" s="384"/>
      <c r="GEG4" s="384"/>
      <c r="GEH4" s="384"/>
      <c r="GEI4" s="384"/>
      <c r="GEJ4" s="384"/>
      <c r="GEK4" s="384"/>
      <c r="GEL4" s="384"/>
      <c r="GEM4" s="384"/>
      <c r="GEN4" s="384"/>
      <c r="GEO4" s="384"/>
      <c r="GEP4" s="384"/>
      <c r="GEQ4" s="384"/>
      <c r="GER4" s="384"/>
      <c r="GES4" s="384"/>
      <c r="GET4" s="384"/>
      <c r="GEU4" s="384"/>
      <c r="GEV4" s="384"/>
      <c r="GEW4" s="384"/>
      <c r="GEX4" s="384"/>
      <c r="GEY4" s="384"/>
      <c r="GEZ4" s="384"/>
      <c r="GFA4" s="384"/>
      <c r="GFB4" s="384"/>
      <c r="GFC4" s="384"/>
      <c r="GFD4" s="384"/>
      <c r="GFE4" s="384"/>
      <c r="GFF4" s="384"/>
      <c r="GFG4" s="384"/>
      <c r="GFH4" s="384"/>
      <c r="GFI4" s="384"/>
      <c r="GFJ4" s="384"/>
      <c r="GFK4" s="384"/>
      <c r="GFL4" s="384"/>
      <c r="GFM4" s="384"/>
      <c r="GFN4" s="384"/>
      <c r="GFO4" s="384"/>
      <c r="GFP4" s="384"/>
      <c r="GFQ4" s="384"/>
      <c r="GFR4" s="384"/>
      <c r="GFS4" s="384"/>
      <c r="GFT4" s="384"/>
      <c r="GFU4" s="384"/>
      <c r="GFV4" s="384"/>
      <c r="GFW4" s="384"/>
      <c r="GFX4" s="384"/>
      <c r="GFY4" s="384"/>
      <c r="GFZ4" s="384"/>
      <c r="GGA4" s="384"/>
      <c r="GGB4" s="384"/>
      <c r="GGC4" s="384"/>
      <c r="GGD4" s="384"/>
      <c r="GGE4" s="384"/>
      <c r="GGF4" s="384"/>
      <c r="GGG4" s="384"/>
      <c r="GGH4" s="384"/>
      <c r="GGI4" s="384"/>
      <c r="GGJ4" s="384"/>
      <c r="GGK4" s="384"/>
      <c r="GGL4" s="384"/>
      <c r="GGM4" s="384"/>
      <c r="GGN4" s="384"/>
      <c r="GGO4" s="384"/>
      <c r="GGP4" s="384"/>
      <c r="GGQ4" s="384"/>
      <c r="GGR4" s="384"/>
      <c r="GGS4" s="384"/>
      <c r="GGT4" s="384"/>
      <c r="GGU4" s="384"/>
      <c r="GGV4" s="384"/>
      <c r="GGW4" s="384"/>
      <c r="GGX4" s="384"/>
      <c r="GGY4" s="384"/>
      <c r="GGZ4" s="384"/>
      <c r="GHA4" s="384"/>
      <c r="GHB4" s="384"/>
      <c r="GHC4" s="384"/>
      <c r="GHD4" s="384"/>
      <c r="GHE4" s="384"/>
      <c r="GHF4" s="384"/>
      <c r="GHG4" s="384"/>
      <c r="GHH4" s="384"/>
      <c r="GHI4" s="384"/>
      <c r="GHJ4" s="384"/>
      <c r="GHK4" s="384"/>
      <c r="GHL4" s="384"/>
      <c r="GHM4" s="384"/>
      <c r="GHN4" s="384"/>
      <c r="GHO4" s="384"/>
      <c r="GHP4" s="384"/>
      <c r="GHQ4" s="384"/>
      <c r="GHR4" s="384"/>
      <c r="GHS4" s="384"/>
      <c r="GHT4" s="384"/>
      <c r="GHU4" s="384"/>
      <c r="GHV4" s="384"/>
      <c r="GHW4" s="384"/>
      <c r="GHX4" s="384"/>
      <c r="GHY4" s="384"/>
      <c r="GHZ4" s="384"/>
      <c r="GIA4" s="384"/>
      <c r="GIB4" s="384"/>
      <c r="GIC4" s="384"/>
      <c r="GID4" s="384"/>
      <c r="GIE4" s="384"/>
      <c r="GIF4" s="384"/>
      <c r="GIG4" s="384"/>
      <c r="GIH4" s="384"/>
      <c r="GII4" s="384"/>
      <c r="GIJ4" s="384"/>
      <c r="GIK4" s="384"/>
      <c r="GIL4" s="384"/>
      <c r="GIM4" s="384"/>
      <c r="GIN4" s="384"/>
      <c r="GIO4" s="384"/>
      <c r="GIP4" s="384"/>
      <c r="GIQ4" s="384"/>
      <c r="GIR4" s="384"/>
      <c r="GIS4" s="384"/>
      <c r="GIT4" s="384"/>
      <c r="GIU4" s="384"/>
      <c r="GIV4" s="384"/>
      <c r="GIW4" s="384"/>
      <c r="GIX4" s="384"/>
      <c r="GIY4" s="384"/>
      <c r="GIZ4" s="384"/>
      <c r="GJA4" s="384"/>
      <c r="GJB4" s="384"/>
      <c r="GJC4" s="384"/>
      <c r="GJD4" s="384"/>
      <c r="GJE4" s="384"/>
      <c r="GJF4" s="384"/>
      <c r="GJG4" s="384"/>
      <c r="GJH4" s="384"/>
      <c r="GJI4" s="384"/>
      <c r="GJJ4" s="384"/>
      <c r="GJK4" s="384"/>
      <c r="GJL4" s="384"/>
      <c r="GJM4" s="384"/>
      <c r="GJN4" s="384"/>
      <c r="GJO4" s="384"/>
      <c r="GJP4" s="384"/>
      <c r="GJQ4" s="384"/>
      <c r="GJR4" s="384"/>
      <c r="GJS4" s="384"/>
      <c r="GJT4" s="384"/>
      <c r="GJU4" s="384"/>
      <c r="GJV4" s="384"/>
      <c r="GJW4" s="384"/>
      <c r="GJX4" s="384"/>
      <c r="GJY4" s="384"/>
      <c r="GJZ4" s="384"/>
      <c r="GKA4" s="384"/>
      <c r="GKB4" s="384"/>
      <c r="GKC4" s="384"/>
      <c r="GKD4" s="384"/>
      <c r="GKE4" s="384"/>
      <c r="GKF4" s="384"/>
      <c r="GKG4" s="384"/>
      <c r="GKH4" s="384"/>
      <c r="GKI4" s="384"/>
      <c r="GKJ4" s="384"/>
      <c r="GKK4" s="384"/>
      <c r="GKL4" s="384"/>
      <c r="GKM4" s="384"/>
      <c r="GKN4" s="384"/>
      <c r="GKO4" s="384"/>
      <c r="GKP4" s="384"/>
      <c r="GKQ4" s="384"/>
      <c r="GKR4" s="384"/>
      <c r="GKS4" s="384"/>
      <c r="GKT4" s="384"/>
      <c r="GKU4" s="384"/>
      <c r="GKV4" s="384"/>
      <c r="GKW4" s="384"/>
      <c r="GKX4" s="384"/>
      <c r="GKY4" s="384"/>
      <c r="GKZ4" s="384"/>
      <c r="GLA4" s="384"/>
      <c r="GLB4" s="384"/>
      <c r="GLC4" s="384"/>
      <c r="GLD4" s="384"/>
      <c r="GLE4" s="384"/>
      <c r="GLF4" s="384"/>
      <c r="GLG4" s="384"/>
      <c r="GLH4" s="384"/>
      <c r="GLI4" s="384"/>
      <c r="GLJ4" s="384"/>
      <c r="GLK4" s="384"/>
      <c r="GLL4" s="384"/>
      <c r="GLM4" s="384"/>
      <c r="GLN4" s="384"/>
      <c r="GLO4" s="384"/>
      <c r="GLP4" s="384"/>
      <c r="GLQ4" s="384"/>
      <c r="GLR4" s="384"/>
      <c r="GLS4" s="384"/>
      <c r="GLT4" s="384"/>
      <c r="GLU4" s="384"/>
      <c r="GLV4" s="384"/>
      <c r="GLW4" s="384"/>
      <c r="GLX4" s="384"/>
      <c r="GLY4" s="384"/>
      <c r="GLZ4" s="384"/>
      <c r="GMA4" s="384"/>
      <c r="GMB4" s="384"/>
      <c r="GMC4" s="384"/>
      <c r="GMD4" s="384"/>
      <c r="GME4" s="384"/>
      <c r="GMF4" s="384"/>
      <c r="GMG4" s="384"/>
      <c r="GMH4" s="384"/>
      <c r="GMI4" s="384"/>
      <c r="GMJ4" s="384"/>
      <c r="GMK4" s="384"/>
      <c r="GML4" s="384"/>
      <c r="GMM4" s="384"/>
      <c r="GMN4" s="384"/>
      <c r="GMO4" s="384"/>
      <c r="GMP4" s="384"/>
      <c r="GMQ4" s="384"/>
      <c r="GMR4" s="384"/>
      <c r="GMS4" s="384"/>
      <c r="GMT4" s="384"/>
      <c r="GMU4" s="384"/>
      <c r="GMV4" s="384"/>
      <c r="GMW4" s="384"/>
      <c r="GMX4" s="384"/>
      <c r="GMY4" s="384"/>
      <c r="GMZ4" s="384"/>
      <c r="GNA4" s="384"/>
      <c r="GNB4" s="384"/>
      <c r="GNC4" s="384"/>
      <c r="GND4" s="384"/>
      <c r="GNE4" s="384"/>
      <c r="GNF4" s="384"/>
      <c r="GNG4" s="384"/>
      <c r="GNH4" s="384"/>
      <c r="GNI4" s="384"/>
      <c r="GNJ4" s="384"/>
      <c r="GNK4" s="384"/>
      <c r="GNL4" s="384"/>
      <c r="GNM4" s="384"/>
      <c r="GNN4" s="384"/>
      <c r="GNO4" s="384"/>
      <c r="GNP4" s="384"/>
      <c r="GNQ4" s="384"/>
      <c r="GNR4" s="384"/>
      <c r="GNS4" s="384"/>
      <c r="GNT4" s="384"/>
      <c r="GNU4" s="384"/>
      <c r="GNV4" s="384"/>
      <c r="GNW4" s="384"/>
      <c r="GNX4" s="384"/>
      <c r="GNY4" s="384"/>
      <c r="GNZ4" s="384"/>
      <c r="GOA4" s="384"/>
      <c r="GOB4" s="384"/>
      <c r="GOC4" s="384"/>
      <c r="GOD4" s="384"/>
      <c r="GOE4" s="384"/>
      <c r="GOF4" s="384"/>
      <c r="GOG4" s="384"/>
      <c r="GOH4" s="384"/>
      <c r="GOI4" s="384"/>
      <c r="GOJ4" s="384"/>
      <c r="GOK4" s="384"/>
      <c r="GOL4" s="384"/>
      <c r="GOM4" s="384"/>
      <c r="GON4" s="384"/>
      <c r="GOO4" s="384"/>
      <c r="GOP4" s="384"/>
      <c r="GOQ4" s="384"/>
      <c r="GOR4" s="384"/>
      <c r="GOS4" s="384"/>
      <c r="GOT4" s="384"/>
      <c r="GOU4" s="384"/>
      <c r="GOV4" s="384"/>
      <c r="GOW4" s="384"/>
      <c r="GOX4" s="384"/>
      <c r="GOY4" s="384"/>
      <c r="GOZ4" s="384"/>
      <c r="GPA4" s="384"/>
      <c r="GPB4" s="384"/>
      <c r="GPC4" s="384"/>
      <c r="GPD4" s="384"/>
      <c r="GPE4" s="384"/>
      <c r="GPF4" s="384"/>
      <c r="GPG4" s="384"/>
      <c r="GPH4" s="384"/>
      <c r="GPI4" s="384"/>
      <c r="GPJ4" s="384"/>
      <c r="GPK4" s="384"/>
      <c r="GPL4" s="384"/>
      <c r="GPM4" s="384"/>
      <c r="GPN4" s="384"/>
      <c r="GPO4" s="384"/>
      <c r="GPP4" s="384"/>
      <c r="GPQ4" s="384"/>
      <c r="GPR4" s="384"/>
      <c r="GPS4" s="384"/>
      <c r="GPT4" s="384"/>
      <c r="GPU4" s="384"/>
      <c r="GPV4" s="384"/>
      <c r="GPW4" s="384"/>
      <c r="GPX4" s="384"/>
      <c r="GPY4" s="384"/>
      <c r="GPZ4" s="384"/>
      <c r="GQA4" s="384"/>
      <c r="GQB4" s="384"/>
      <c r="GQC4" s="384"/>
      <c r="GQD4" s="384"/>
      <c r="GQE4" s="384"/>
      <c r="GQF4" s="384"/>
      <c r="GQG4" s="384"/>
      <c r="GQH4" s="384"/>
      <c r="GQI4" s="384"/>
      <c r="GQJ4" s="384"/>
      <c r="GQK4" s="384"/>
      <c r="GQL4" s="384"/>
      <c r="GQM4" s="384"/>
      <c r="GQN4" s="384"/>
      <c r="GQO4" s="384"/>
      <c r="GQP4" s="384"/>
      <c r="GQQ4" s="384"/>
      <c r="GQR4" s="384"/>
      <c r="GQS4" s="384"/>
      <c r="GQT4" s="384"/>
      <c r="GQU4" s="384"/>
      <c r="GQV4" s="384"/>
      <c r="GQW4" s="384"/>
      <c r="GQX4" s="384"/>
      <c r="GQY4" s="384"/>
      <c r="GQZ4" s="384"/>
      <c r="GRA4" s="384"/>
      <c r="GRB4" s="384"/>
      <c r="GRC4" s="384"/>
      <c r="GRD4" s="384"/>
      <c r="GRE4" s="384"/>
      <c r="GRF4" s="384"/>
      <c r="GRG4" s="384"/>
      <c r="GRH4" s="384"/>
      <c r="GRI4" s="384"/>
      <c r="GRJ4" s="384"/>
      <c r="GRK4" s="384"/>
      <c r="GRL4" s="384"/>
      <c r="GRM4" s="384"/>
      <c r="GRN4" s="384"/>
      <c r="GRO4" s="384"/>
      <c r="GRP4" s="384"/>
      <c r="GRQ4" s="384"/>
      <c r="GRR4" s="384"/>
      <c r="GRS4" s="384"/>
      <c r="GRT4" s="384"/>
      <c r="GRU4" s="384"/>
      <c r="GRV4" s="384"/>
      <c r="GRW4" s="384"/>
      <c r="GRX4" s="384"/>
      <c r="GRY4" s="384"/>
      <c r="GRZ4" s="384"/>
      <c r="GSA4" s="384"/>
      <c r="GSB4" s="384"/>
      <c r="GSC4" s="384"/>
      <c r="GSD4" s="384"/>
      <c r="GSE4" s="384"/>
      <c r="GSF4" s="384"/>
      <c r="GSG4" s="384"/>
      <c r="GSH4" s="384"/>
      <c r="GSI4" s="384"/>
      <c r="GSJ4" s="384"/>
      <c r="GSK4" s="384"/>
      <c r="GSL4" s="384"/>
      <c r="GSM4" s="384"/>
      <c r="GSN4" s="384"/>
      <c r="GSO4" s="384"/>
      <c r="GSP4" s="384"/>
      <c r="GSQ4" s="384"/>
      <c r="GSR4" s="384"/>
      <c r="GSS4" s="384"/>
      <c r="GST4" s="384"/>
      <c r="GSU4" s="384"/>
      <c r="GSV4" s="384"/>
      <c r="GSW4" s="384"/>
      <c r="GSX4" s="384"/>
      <c r="GSY4" s="384"/>
      <c r="GSZ4" s="384"/>
      <c r="GTA4" s="384"/>
      <c r="GTB4" s="384"/>
      <c r="GTC4" s="384"/>
      <c r="GTD4" s="384"/>
      <c r="GTE4" s="384"/>
      <c r="GTF4" s="384"/>
      <c r="GTG4" s="384"/>
      <c r="GTH4" s="384"/>
      <c r="GTI4" s="384"/>
      <c r="GTJ4" s="384"/>
      <c r="GTK4" s="384"/>
      <c r="GTL4" s="384"/>
      <c r="GTM4" s="384"/>
      <c r="GTN4" s="384"/>
      <c r="GTO4" s="384"/>
      <c r="GTP4" s="384"/>
      <c r="GTQ4" s="384"/>
      <c r="GTR4" s="384"/>
      <c r="GTS4" s="384"/>
      <c r="GTT4" s="384"/>
      <c r="GTU4" s="384"/>
      <c r="GTV4" s="384"/>
      <c r="GTW4" s="384"/>
      <c r="GTX4" s="384"/>
      <c r="GTY4" s="384"/>
      <c r="GTZ4" s="384"/>
      <c r="GUA4" s="384"/>
      <c r="GUB4" s="384"/>
      <c r="GUC4" s="384"/>
      <c r="GUD4" s="384"/>
      <c r="GUE4" s="384"/>
      <c r="GUF4" s="384"/>
      <c r="GUG4" s="384"/>
      <c r="GUH4" s="384"/>
      <c r="GUI4" s="384"/>
      <c r="GUJ4" s="384"/>
      <c r="GUK4" s="384"/>
      <c r="GUL4" s="384"/>
      <c r="GUM4" s="384"/>
      <c r="GUN4" s="384"/>
      <c r="GUO4" s="384"/>
      <c r="GUP4" s="384"/>
      <c r="GUQ4" s="384"/>
      <c r="GUR4" s="384"/>
      <c r="GUS4" s="384"/>
      <c r="GUT4" s="384"/>
      <c r="GUU4" s="384"/>
      <c r="GUV4" s="384"/>
      <c r="GUW4" s="384"/>
      <c r="GUX4" s="384"/>
      <c r="GUY4" s="384"/>
      <c r="GUZ4" s="384"/>
      <c r="GVA4" s="384"/>
      <c r="GVB4" s="384"/>
      <c r="GVC4" s="384"/>
      <c r="GVD4" s="384"/>
      <c r="GVE4" s="384"/>
      <c r="GVF4" s="384"/>
      <c r="GVG4" s="384"/>
      <c r="GVH4" s="384"/>
      <c r="GVI4" s="384"/>
      <c r="GVJ4" s="384"/>
      <c r="GVK4" s="384"/>
      <c r="GVL4" s="384"/>
      <c r="GVM4" s="384"/>
      <c r="GVN4" s="384"/>
      <c r="GVO4" s="384"/>
      <c r="GVP4" s="384"/>
      <c r="GVQ4" s="384"/>
      <c r="GVR4" s="384"/>
      <c r="GVS4" s="384"/>
      <c r="GVT4" s="384"/>
      <c r="GVU4" s="384"/>
      <c r="GVV4" s="384"/>
      <c r="GVW4" s="384"/>
      <c r="GVX4" s="384"/>
      <c r="GVY4" s="384"/>
      <c r="GVZ4" s="384"/>
      <c r="GWA4" s="384"/>
      <c r="GWB4" s="384"/>
      <c r="GWC4" s="384"/>
      <c r="GWD4" s="384"/>
      <c r="GWE4" s="384"/>
      <c r="GWF4" s="384"/>
      <c r="GWG4" s="384"/>
      <c r="GWH4" s="384"/>
      <c r="GWI4" s="384"/>
      <c r="GWJ4" s="384"/>
      <c r="GWK4" s="384"/>
      <c r="GWL4" s="384"/>
      <c r="GWM4" s="384"/>
      <c r="GWN4" s="384"/>
      <c r="GWO4" s="384"/>
      <c r="GWP4" s="384"/>
      <c r="GWQ4" s="384"/>
      <c r="GWR4" s="384"/>
      <c r="GWS4" s="384"/>
      <c r="GWT4" s="384"/>
      <c r="GWU4" s="384"/>
      <c r="GWV4" s="384"/>
      <c r="GWW4" s="384"/>
      <c r="GWX4" s="384"/>
      <c r="GWY4" s="384"/>
      <c r="GWZ4" s="384"/>
      <c r="GXA4" s="384"/>
      <c r="GXB4" s="384"/>
      <c r="GXC4" s="384"/>
      <c r="GXD4" s="384"/>
      <c r="GXE4" s="384"/>
      <c r="GXF4" s="384"/>
      <c r="GXG4" s="384"/>
      <c r="GXH4" s="384"/>
      <c r="GXI4" s="384"/>
      <c r="GXJ4" s="384"/>
      <c r="GXK4" s="384"/>
      <c r="GXL4" s="384"/>
      <c r="GXM4" s="384"/>
      <c r="GXN4" s="384"/>
      <c r="GXO4" s="384"/>
      <c r="GXP4" s="384"/>
      <c r="GXQ4" s="384"/>
      <c r="GXR4" s="384"/>
      <c r="GXS4" s="384"/>
      <c r="GXT4" s="384"/>
      <c r="GXU4" s="384"/>
      <c r="GXV4" s="384"/>
      <c r="GXW4" s="384"/>
      <c r="GXX4" s="384"/>
      <c r="GXY4" s="384"/>
      <c r="GXZ4" s="384"/>
      <c r="GYA4" s="384"/>
      <c r="GYB4" s="384"/>
      <c r="GYC4" s="384"/>
      <c r="GYD4" s="384"/>
      <c r="GYE4" s="384"/>
      <c r="GYF4" s="384"/>
      <c r="GYG4" s="384"/>
      <c r="GYH4" s="384"/>
      <c r="GYI4" s="384"/>
      <c r="GYJ4" s="384"/>
      <c r="GYK4" s="384"/>
      <c r="GYL4" s="384"/>
      <c r="GYM4" s="384"/>
      <c r="GYN4" s="384"/>
      <c r="GYO4" s="384"/>
      <c r="GYP4" s="384"/>
      <c r="GYQ4" s="384"/>
      <c r="GYR4" s="384"/>
      <c r="GYS4" s="384"/>
      <c r="GYT4" s="384"/>
      <c r="GYU4" s="384"/>
      <c r="GYV4" s="384"/>
      <c r="GYW4" s="384"/>
      <c r="GYX4" s="384"/>
      <c r="GYY4" s="384"/>
      <c r="GYZ4" s="384"/>
      <c r="GZA4" s="384"/>
      <c r="GZB4" s="384"/>
      <c r="GZC4" s="384"/>
      <c r="GZD4" s="384"/>
      <c r="GZE4" s="384"/>
      <c r="GZF4" s="384"/>
      <c r="GZG4" s="384"/>
      <c r="GZH4" s="384"/>
      <c r="GZI4" s="384"/>
      <c r="GZJ4" s="384"/>
      <c r="GZK4" s="384"/>
      <c r="GZL4" s="384"/>
      <c r="GZM4" s="384"/>
      <c r="GZN4" s="384"/>
      <c r="GZO4" s="384"/>
      <c r="GZP4" s="384"/>
      <c r="GZQ4" s="384"/>
      <c r="GZR4" s="384"/>
      <c r="GZS4" s="384"/>
      <c r="GZT4" s="384"/>
      <c r="GZU4" s="384"/>
      <c r="GZV4" s="384"/>
      <c r="GZW4" s="384"/>
      <c r="GZX4" s="384"/>
      <c r="GZY4" s="384"/>
      <c r="GZZ4" s="384"/>
      <c r="HAA4" s="384"/>
      <c r="HAB4" s="384"/>
      <c r="HAC4" s="384"/>
      <c r="HAD4" s="384"/>
      <c r="HAE4" s="384"/>
      <c r="HAF4" s="384"/>
      <c r="HAG4" s="384"/>
      <c r="HAH4" s="384"/>
      <c r="HAI4" s="384"/>
      <c r="HAJ4" s="384"/>
      <c r="HAK4" s="384"/>
      <c r="HAL4" s="384"/>
      <c r="HAM4" s="384"/>
      <c r="HAN4" s="384"/>
      <c r="HAO4" s="384"/>
      <c r="HAP4" s="384"/>
      <c r="HAQ4" s="384"/>
      <c r="HAR4" s="384"/>
      <c r="HAS4" s="384"/>
      <c r="HAT4" s="384"/>
      <c r="HAU4" s="384"/>
      <c r="HAV4" s="384"/>
      <c r="HAW4" s="384"/>
      <c r="HAX4" s="384"/>
      <c r="HAY4" s="384"/>
      <c r="HAZ4" s="384"/>
      <c r="HBA4" s="384"/>
      <c r="HBB4" s="384"/>
      <c r="HBC4" s="384"/>
      <c r="HBD4" s="384"/>
      <c r="HBE4" s="384"/>
      <c r="HBF4" s="384"/>
      <c r="HBG4" s="384"/>
      <c r="HBH4" s="384"/>
      <c r="HBI4" s="384"/>
      <c r="HBJ4" s="384"/>
      <c r="HBK4" s="384"/>
      <c r="HBL4" s="384"/>
      <c r="HBM4" s="384"/>
      <c r="HBN4" s="384"/>
      <c r="HBO4" s="384"/>
      <c r="HBP4" s="384"/>
      <c r="HBQ4" s="384"/>
      <c r="HBR4" s="384"/>
      <c r="HBS4" s="384"/>
      <c r="HBT4" s="384"/>
      <c r="HBU4" s="384"/>
      <c r="HBV4" s="384"/>
      <c r="HBW4" s="384"/>
      <c r="HBX4" s="384"/>
      <c r="HBY4" s="384"/>
      <c r="HBZ4" s="384"/>
      <c r="HCA4" s="384"/>
      <c r="HCB4" s="384"/>
      <c r="HCC4" s="384"/>
      <c r="HCD4" s="384"/>
      <c r="HCE4" s="384"/>
      <c r="HCF4" s="384"/>
      <c r="HCG4" s="384"/>
      <c r="HCH4" s="384"/>
      <c r="HCI4" s="384"/>
      <c r="HCJ4" s="384"/>
      <c r="HCK4" s="384"/>
      <c r="HCL4" s="384"/>
      <c r="HCM4" s="384"/>
      <c r="HCN4" s="384"/>
      <c r="HCO4" s="384"/>
      <c r="HCP4" s="384"/>
      <c r="HCQ4" s="384"/>
      <c r="HCR4" s="384"/>
      <c r="HCS4" s="384"/>
      <c r="HCT4" s="384"/>
      <c r="HCU4" s="384"/>
      <c r="HCV4" s="384"/>
      <c r="HCW4" s="384"/>
      <c r="HCX4" s="384"/>
      <c r="HCY4" s="384"/>
      <c r="HCZ4" s="384"/>
      <c r="HDA4" s="384"/>
      <c r="HDB4" s="384"/>
      <c r="HDC4" s="384"/>
      <c r="HDD4" s="384"/>
      <c r="HDE4" s="384"/>
      <c r="HDF4" s="384"/>
      <c r="HDG4" s="384"/>
      <c r="HDH4" s="384"/>
      <c r="HDI4" s="384"/>
      <c r="HDJ4" s="384"/>
      <c r="HDK4" s="384"/>
      <c r="HDL4" s="384"/>
      <c r="HDM4" s="384"/>
      <c r="HDN4" s="384"/>
      <c r="HDO4" s="384"/>
      <c r="HDP4" s="384"/>
      <c r="HDQ4" s="384"/>
      <c r="HDR4" s="384"/>
      <c r="HDS4" s="384"/>
      <c r="HDT4" s="384"/>
      <c r="HDU4" s="384"/>
      <c r="HDV4" s="384"/>
      <c r="HDW4" s="384"/>
      <c r="HDX4" s="384"/>
      <c r="HDY4" s="384"/>
      <c r="HDZ4" s="384"/>
      <c r="HEA4" s="384"/>
      <c r="HEB4" s="384"/>
      <c r="HEC4" s="384"/>
      <c r="HED4" s="384"/>
      <c r="HEE4" s="384"/>
      <c r="HEF4" s="384"/>
      <c r="HEG4" s="384"/>
      <c r="HEH4" s="384"/>
      <c r="HEI4" s="384"/>
      <c r="HEJ4" s="384"/>
      <c r="HEK4" s="384"/>
      <c r="HEL4" s="384"/>
      <c r="HEM4" s="384"/>
      <c r="HEN4" s="384"/>
      <c r="HEO4" s="384"/>
      <c r="HEP4" s="384"/>
      <c r="HEQ4" s="384"/>
      <c r="HER4" s="384"/>
      <c r="HES4" s="384"/>
      <c r="HET4" s="384"/>
      <c r="HEU4" s="384"/>
      <c r="HEV4" s="384"/>
      <c r="HEW4" s="384"/>
      <c r="HEX4" s="384"/>
      <c r="HEY4" s="384"/>
      <c r="HEZ4" s="384"/>
      <c r="HFA4" s="384"/>
      <c r="HFB4" s="384"/>
      <c r="HFC4" s="384"/>
      <c r="HFD4" s="384"/>
      <c r="HFE4" s="384"/>
      <c r="HFF4" s="384"/>
      <c r="HFG4" s="384"/>
      <c r="HFH4" s="384"/>
      <c r="HFI4" s="384"/>
      <c r="HFJ4" s="384"/>
      <c r="HFK4" s="384"/>
      <c r="HFL4" s="384"/>
      <c r="HFM4" s="384"/>
      <c r="HFN4" s="384"/>
      <c r="HFO4" s="384"/>
      <c r="HFP4" s="384"/>
      <c r="HFQ4" s="384"/>
      <c r="HFR4" s="384"/>
      <c r="HFS4" s="384"/>
      <c r="HFT4" s="384"/>
      <c r="HFU4" s="384"/>
      <c r="HFV4" s="384"/>
      <c r="HFW4" s="384"/>
      <c r="HFX4" s="384"/>
      <c r="HFY4" s="384"/>
      <c r="HFZ4" s="384"/>
      <c r="HGA4" s="384"/>
      <c r="HGB4" s="384"/>
      <c r="HGC4" s="384"/>
      <c r="HGD4" s="384"/>
      <c r="HGE4" s="384"/>
      <c r="HGF4" s="384"/>
      <c r="HGG4" s="384"/>
      <c r="HGH4" s="384"/>
      <c r="HGI4" s="384"/>
      <c r="HGJ4" s="384"/>
      <c r="HGK4" s="384"/>
      <c r="HGL4" s="384"/>
      <c r="HGM4" s="384"/>
      <c r="HGN4" s="384"/>
      <c r="HGO4" s="384"/>
      <c r="HGP4" s="384"/>
      <c r="HGQ4" s="384"/>
      <c r="HGR4" s="384"/>
      <c r="HGS4" s="384"/>
      <c r="HGT4" s="384"/>
      <c r="HGU4" s="384"/>
      <c r="HGV4" s="384"/>
      <c r="HGW4" s="384"/>
      <c r="HGX4" s="384"/>
      <c r="HGY4" s="384"/>
      <c r="HGZ4" s="384"/>
      <c r="HHA4" s="384"/>
      <c r="HHB4" s="384"/>
      <c r="HHC4" s="384"/>
      <c r="HHD4" s="384"/>
      <c r="HHE4" s="384"/>
      <c r="HHF4" s="384"/>
      <c r="HHG4" s="384"/>
      <c r="HHH4" s="384"/>
      <c r="HHI4" s="384"/>
      <c r="HHJ4" s="384"/>
      <c r="HHK4" s="384"/>
      <c r="HHL4" s="384"/>
      <c r="HHM4" s="384"/>
      <c r="HHN4" s="384"/>
      <c r="HHO4" s="384"/>
      <c r="HHP4" s="384"/>
      <c r="HHQ4" s="384"/>
      <c r="HHR4" s="384"/>
      <c r="HHS4" s="384"/>
      <c r="HHT4" s="384"/>
      <c r="HHU4" s="384"/>
      <c r="HHV4" s="384"/>
      <c r="HHW4" s="384"/>
      <c r="HHX4" s="384"/>
      <c r="HHY4" s="384"/>
      <c r="HHZ4" s="384"/>
      <c r="HIA4" s="384"/>
      <c r="HIB4" s="384"/>
      <c r="HIC4" s="384"/>
      <c r="HID4" s="384"/>
      <c r="HIE4" s="384"/>
      <c r="HIF4" s="384"/>
      <c r="HIG4" s="384"/>
      <c r="HIH4" s="384"/>
      <c r="HII4" s="384"/>
      <c r="HIJ4" s="384"/>
      <c r="HIK4" s="384"/>
      <c r="HIL4" s="384"/>
      <c r="HIM4" s="384"/>
      <c r="HIN4" s="384"/>
      <c r="HIO4" s="384"/>
      <c r="HIP4" s="384"/>
      <c r="HIQ4" s="384"/>
      <c r="HIR4" s="384"/>
      <c r="HIS4" s="384"/>
      <c r="HIT4" s="384"/>
      <c r="HIU4" s="384"/>
      <c r="HIV4" s="384"/>
      <c r="HIW4" s="384"/>
      <c r="HIX4" s="384"/>
      <c r="HIY4" s="384"/>
      <c r="HIZ4" s="384"/>
      <c r="HJA4" s="384"/>
      <c r="HJB4" s="384"/>
      <c r="HJC4" s="384"/>
      <c r="HJD4" s="384"/>
      <c r="HJE4" s="384"/>
      <c r="HJF4" s="384"/>
      <c r="HJG4" s="384"/>
      <c r="HJH4" s="384"/>
      <c r="HJI4" s="384"/>
      <c r="HJJ4" s="384"/>
      <c r="HJK4" s="384"/>
      <c r="HJL4" s="384"/>
      <c r="HJM4" s="384"/>
      <c r="HJN4" s="384"/>
      <c r="HJO4" s="384"/>
      <c r="HJP4" s="384"/>
      <c r="HJQ4" s="384"/>
      <c r="HJR4" s="384"/>
      <c r="HJS4" s="384"/>
      <c r="HJT4" s="384"/>
      <c r="HJU4" s="384"/>
      <c r="HJV4" s="384"/>
      <c r="HJW4" s="384"/>
      <c r="HJX4" s="384"/>
      <c r="HJY4" s="384"/>
      <c r="HJZ4" s="384"/>
      <c r="HKA4" s="384"/>
      <c r="HKB4" s="384"/>
      <c r="HKC4" s="384"/>
      <c r="HKD4" s="384"/>
      <c r="HKE4" s="384"/>
      <c r="HKF4" s="384"/>
      <c r="HKG4" s="384"/>
      <c r="HKH4" s="384"/>
      <c r="HKI4" s="384"/>
      <c r="HKJ4" s="384"/>
      <c r="HKK4" s="384"/>
      <c r="HKL4" s="384"/>
      <c r="HKM4" s="384"/>
      <c r="HKN4" s="384"/>
      <c r="HKO4" s="384"/>
      <c r="HKP4" s="384"/>
      <c r="HKQ4" s="384"/>
      <c r="HKR4" s="384"/>
      <c r="HKS4" s="384"/>
      <c r="HKT4" s="384"/>
      <c r="HKU4" s="384"/>
      <c r="HKV4" s="384"/>
      <c r="HKW4" s="384"/>
      <c r="HKX4" s="384"/>
      <c r="HKY4" s="384"/>
      <c r="HKZ4" s="384"/>
      <c r="HLA4" s="384"/>
      <c r="HLB4" s="384"/>
      <c r="HLC4" s="384"/>
      <c r="HLD4" s="384"/>
      <c r="HLE4" s="384"/>
      <c r="HLF4" s="384"/>
      <c r="HLG4" s="384"/>
      <c r="HLH4" s="384"/>
      <c r="HLI4" s="384"/>
      <c r="HLJ4" s="384"/>
      <c r="HLK4" s="384"/>
      <c r="HLL4" s="384"/>
      <c r="HLM4" s="384"/>
      <c r="HLN4" s="384"/>
      <c r="HLO4" s="384"/>
      <c r="HLP4" s="384"/>
      <c r="HLQ4" s="384"/>
      <c r="HLR4" s="384"/>
      <c r="HLS4" s="384"/>
      <c r="HLT4" s="384"/>
      <c r="HLU4" s="384"/>
      <c r="HLV4" s="384"/>
      <c r="HLW4" s="384"/>
      <c r="HLX4" s="384"/>
      <c r="HLY4" s="384"/>
      <c r="HLZ4" s="384"/>
      <c r="HMA4" s="384"/>
      <c r="HMB4" s="384"/>
      <c r="HMC4" s="384"/>
      <c r="HMD4" s="384"/>
      <c r="HME4" s="384"/>
      <c r="HMF4" s="384"/>
      <c r="HMG4" s="384"/>
      <c r="HMH4" s="384"/>
      <c r="HMI4" s="384"/>
      <c r="HMJ4" s="384"/>
      <c r="HMK4" s="384"/>
      <c r="HML4" s="384"/>
      <c r="HMM4" s="384"/>
      <c r="HMN4" s="384"/>
      <c r="HMO4" s="384"/>
      <c r="HMP4" s="384"/>
      <c r="HMQ4" s="384"/>
      <c r="HMR4" s="384"/>
      <c r="HMS4" s="384"/>
      <c r="HMT4" s="384"/>
      <c r="HMU4" s="384"/>
      <c r="HMV4" s="384"/>
      <c r="HMW4" s="384"/>
      <c r="HMX4" s="384"/>
      <c r="HMY4" s="384"/>
      <c r="HMZ4" s="384"/>
      <c r="HNA4" s="384"/>
      <c r="HNB4" s="384"/>
      <c r="HNC4" s="384"/>
      <c r="HND4" s="384"/>
      <c r="HNE4" s="384"/>
      <c r="HNF4" s="384"/>
      <c r="HNG4" s="384"/>
      <c r="HNH4" s="384"/>
      <c r="HNI4" s="384"/>
      <c r="HNJ4" s="384"/>
      <c r="HNK4" s="384"/>
      <c r="HNL4" s="384"/>
      <c r="HNM4" s="384"/>
      <c r="HNN4" s="384"/>
      <c r="HNO4" s="384"/>
      <c r="HNP4" s="384"/>
      <c r="HNQ4" s="384"/>
      <c r="HNR4" s="384"/>
      <c r="HNS4" s="384"/>
      <c r="HNT4" s="384"/>
      <c r="HNU4" s="384"/>
      <c r="HNV4" s="384"/>
      <c r="HNW4" s="384"/>
      <c r="HNX4" s="384"/>
      <c r="HNY4" s="384"/>
      <c r="HNZ4" s="384"/>
      <c r="HOA4" s="384"/>
      <c r="HOB4" s="384"/>
      <c r="HOC4" s="384"/>
      <c r="HOD4" s="384"/>
      <c r="HOE4" s="384"/>
      <c r="HOF4" s="384"/>
      <c r="HOG4" s="384"/>
      <c r="HOH4" s="384"/>
      <c r="HOI4" s="384"/>
      <c r="HOJ4" s="384"/>
      <c r="HOK4" s="384"/>
      <c r="HOL4" s="384"/>
      <c r="HOM4" s="384"/>
      <c r="HON4" s="384"/>
      <c r="HOO4" s="384"/>
      <c r="HOP4" s="384"/>
      <c r="HOQ4" s="384"/>
      <c r="HOR4" s="384"/>
      <c r="HOS4" s="384"/>
      <c r="HOT4" s="384"/>
      <c r="HOU4" s="384"/>
      <c r="HOV4" s="384"/>
      <c r="HOW4" s="384"/>
      <c r="HOX4" s="384"/>
      <c r="HOY4" s="384"/>
      <c r="HOZ4" s="384"/>
      <c r="HPA4" s="384"/>
      <c r="HPB4" s="384"/>
      <c r="HPC4" s="384"/>
      <c r="HPD4" s="384"/>
      <c r="HPE4" s="384"/>
      <c r="HPF4" s="384"/>
      <c r="HPG4" s="384"/>
      <c r="HPH4" s="384"/>
      <c r="HPI4" s="384"/>
      <c r="HPJ4" s="384"/>
      <c r="HPK4" s="384"/>
      <c r="HPL4" s="384"/>
      <c r="HPM4" s="384"/>
      <c r="HPN4" s="384"/>
      <c r="HPO4" s="384"/>
      <c r="HPP4" s="384"/>
      <c r="HPQ4" s="384"/>
      <c r="HPR4" s="384"/>
      <c r="HPS4" s="384"/>
      <c r="HPT4" s="384"/>
      <c r="HPU4" s="384"/>
      <c r="HPV4" s="384"/>
      <c r="HPW4" s="384"/>
      <c r="HPX4" s="384"/>
      <c r="HPY4" s="384"/>
      <c r="HPZ4" s="384"/>
      <c r="HQA4" s="384"/>
      <c r="HQB4" s="384"/>
      <c r="HQC4" s="384"/>
      <c r="HQD4" s="384"/>
      <c r="HQE4" s="384"/>
      <c r="HQF4" s="384"/>
      <c r="HQG4" s="384"/>
      <c r="HQH4" s="384"/>
      <c r="HQI4" s="384"/>
      <c r="HQJ4" s="384"/>
      <c r="HQK4" s="384"/>
      <c r="HQL4" s="384"/>
      <c r="HQM4" s="384"/>
      <c r="HQN4" s="384"/>
      <c r="HQO4" s="384"/>
      <c r="HQP4" s="384"/>
      <c r="HQQ4" s="384"/>
      <c r="HQR4" s="384"/>
      <c r="HQS4" s="384"/>
      <c r="HQT4" s="384"/>
      <c r="HQU4" s="384"/>
      <c r="HQV4" s="384"/>
      <c r="HQW4" s="384"/>
      <c r="HQX4" s="384"/>
      <c r="HQY4" s="384"/>
      <c r="HQZ4" s="384"/>
      <c r="HRA4" s="384"/>
      <c r="HRB4" s="384"/>
      <c r="HRC4" s="384"/>
      <c r="HRD4" s="384"/>
      <c r="HRE4" s="384"/>
      <c r="HRF4" s="384"/>
      <c r="HRG4" s="384"/>
      <c r="HRH4" s="384"/>
      <c r="HRI4" s="384"/>
      <c r="HRJ4" s="384"/>
      <c r="HRK4" s="384"/>
      <c r="HRL4" s="384"/>
      <c r="HRM4" s="384"/>
      <c r="HRN4" s="384"/>
      <c r="HRO4" s="384"/>
      <c r="HRP4" s="384"/>
      <c r="HRQ4" s="384"/>
      <c r="HRR4" s="384"/>
      <c r="HRS4" s="384"/>
      <c r="HRT4" s="384"/>
      <c r="HRU4" s="384"/>
      <c r="HRV4" s="384"/>
      <c r="HRW4" s="384"/>
      <c r="HRX4" s="384"/>
      <c r="HRY4" s="384"/>
      <c r="HRZ4" s="384"/>
      <c r="HSA4" s="384"/>
      <c r="HSB4" s="384"/>
      <c r="HSC4" s="384"/>
      <c r="HSD4" s="384"/>
      <c r="HSE4" s="384"/>
      <c r="HSF4" s="384"/>
      <c r="HSG4" s="384"/>
      <c r="HSH4" s="384"/>
      <c r="HSI4" s="384"/>
      <c r="HSJ4" s="384"/>
      <c r="HSK4" s="384"/>
      <c r="HSL4" s="384"/>
      <c r="HSM4" s="384"/>
      <c r="HSN4" s="384"/>
      <c r="HSO4" s="384"/>
      <c r="HSP4" s="384"/>
      <c r="HSQ4" s="384"/>
      <c r="HSR4" s="384"/>
      <c r="HSS4" s="384"/>
      <c r="HST4" s="384"/>
      <c r="HSU4" s="384"/>
      <c r="HSV4" s="384"/>
      <c r="HSW4" s="384"/>
      <c r="HSX4" s="384"/>
      <c r="HSY4" s="384"/>
      <c r="HSZ4" s="384"/>
      <c r="HTA4" s="384"/>
      <c r="HTB4" s="384"/>
      <c r="HTC4" s="384"/>
      <c r="HTD4" s="384"/>
      <c r="HTE4" s="384"/>
      <c r="HTF4" s="384"/>
      <c r="HTG4" s="384"/>
      <c r="HTH4" s="384"/>
      <c r="HTI4" s="384"/>
      <c r="HTJ4" s="384"/>
      <c r="HTK4" s="384"/>
      <c r="HTL4" s="384"/>
      <c r="HTM4" s="384"/>
      <c r="HTN4" s="384"/>
      <c r="HTO4" s="384"/>
      <c r="HTP4" s="384"/>
      <c r="HTQ4" s="384"/>
      <c r="HTR4" s="384"/>
      <c r="HTS4" s="384"/>
      <c r="HTT4" s="384"/>
      <c r="HTU4" s="384"/>
      <c r="HTV4" s="384"/>
      <c r="HTW4" s="384"/>
      <c r="HTX4" s="384"/>
      <c r="HTY4" s="384"/>
      <c r="HTZ4" s="384"/>
      <c r="HUA4" s="384"/>
      <c r="HUB4" s="384"/>
      <c r="HUC4" s="384"/>
      <c r="HUD4" s="384"/>
      <c r="HUE4" s="384"/>
      <c r="HUF4" s="384"/>
      <c r="HUG4" s="384"/>
      <c r="HUH4" s="384"/>
      <c r="HUI4" s="384"/>
      <c r="HUJ4" s="384"/>
      <c r="HUK4" s="384"/>
      <c r="HUL4" s="384"/>
      <c r="HUM4" s="384"/>
      <c r="HUN4" s="384"/>
      <c r="HUO4" s="384"/>
      <c r="HUP4" s="384"/>
      <c r="HUQ4" s="384"/>
      <c r="HUR4" s="384"/>
      <c r="HUS4" s="384"/>
      <c r="HUT4" s="384"/>
      <c r="HUU4" s="384"/>
      <c r="HUV4" s="384"/>
      <c r="HUW4" s="384"/>
      <c r="HUX4" s="384"/>
      <c r="HUY4" s="384"/>
      <c r="HUZ4" s="384"/>
      <c r="HVA4" s="384"/>
      <c r="HVB4" s="384"/>
      <c r="HVC4" s="384"/>
      <c r="HVD4" s="384"/>
      <c r="HVE4" s="384"/>
      <c r="HVF4" s="384"/>
      <c r="HVG4" s="384"/>
      <c r="HVH4" s="384"/>
      <c r="HVI4" s="384"/>
      <c r="HVJ4" s="384"/>
      <c r="HVK4" s="384"/>
      <c r="HVL4" s="384"/>
      <c r="HVM4" s="384"/>
      <c r="HVN4" s="384"/>
      <c r="HVO4" s="384"/>
      <c r="HVP4" s="384"/>
      <c r="HVQ4" s="384"/>
      <c r="HVR4" s="384"/>
      <c r="HVS4" s="384"/>
      <c r="HVT4" s="384"/>
      <c r="HVU4" s="384"/>
      <c r="HVV4" s="384"/>
      <c r="HVW4" s="384"/>
      <c r="HVX4" s="384"/>
      <c r="HVY4" s="384"/>
      <c r="HVZ4" s="384"/>
      <c r="HWA4" s="384"/>
      <c r="HWB4" s="384"/>
      <c r="HWC4" s="384"/>
      <c r="HWD4" s="384"/>
      <c r="HWE4" s="384"/>
      <c r="HWF4" s="384"/>
      <c r="HWG4" s="384"/>
      <c r="HWH4" s="384"/>
      <c r="HWI4" s="384"/>
      <c r="HWJ4" s="384"/>
      <c r="HWK4" s="384"/>
      <c r="HWL4" s="384"/>
      <c r="HWM4" s="384"/>
      <c r="HWN4" s="384"/>
      <c r="HWO4" s="384"/>
      <c r="HWP4" s="384"/>
      <c r="HWQ4" s="384"/>
      <c r="HWR4" s="384"/>
      <c r="HWS4" s="384"/>
      <c r="HWT4" s="384"/>
      <c r="HWU4" s="384"/>
      <c r="HWV4" s="384"/>
      <c r="HWW4" s="384"/>
      <c r="HWX4" s="384"/>
      <c r="HWY4" s="384"/>
      <c r="HWZ4" s="384"/>
      <c r="HXA4" s="384"/>
      <c r="HXB4" s="384"/>
      <c r="HXC4" s="384"/>
      <c r="HXD4" s="384"/>
      <c r="HXE4" s="384"/>
      <c r="HXF4" s="384"/>
      <c r="HXG4" s="384"/>
      <c r="HXH4" s="384"/>
      <c r="HXI4" s="384"/>
      <c r="HXJ4" s="384"/>
      <c r="HXK4" s="384"/>
      <c r="HXL4" s="384"/>
      <c r="HXM4" s="384"/>
      <c r="HXN4" s="384"/>
      <c r="HXO4" s="384"/>
      <c r="HXP4" s="384"/>
      <c r="HXQ4" s="384"/>
      <c r="HXR4" s="384"/>
      <c r="HXS4" s="384"/>
      <c r="HXT4" s="384"/>
      <c r="HXU4" s="384"/>
      <c r="HXV4" s="384"/>
      <c r="HXW4" s="384"/>
      <c r="HXX4" s="384"/>
      <c r="HXY4" s="384"/>
      <c r="HXZ4" s="384"/>
      <c r="HYA4" s="384"/>
      <c r="HYB4" s="384"/>
      <c r="HYC4" s="384"/>
      <c r="HYD4" s="384"/>
      <c r="HYE4" s="384"/>
      <c r="HYF4" s="384"/>
      <c r="HYG4" s="384"/>
      <c r="HYH4" s="384"/>
      <c r="HYI4" s="384"/>
      <c r="HYJ4" s="384"/>
      <c r="HYK4" s="384"/>
      <c r="HYL4" s="384"/>
      <c r="HYM4" s="384"/>
      <c r="HYN4" s="384"/>
      <c r="HYO4" s="384"/>
      <c r="HYP4" s="384"/>
      <c r="HYQ4" s="384"/>
      <c r="HYR4" s="384"/>
      <c r="HYS4" s="384"/>
      <c r="HYT4" s="384"/>
      <c r="HYU4" s="384"/>
      <c r="HYV4" s="384"/>
      <c r="HYW4" s="384"/>
      <c r="HYX4" s="384"/>
      <c r="HYY4" s="384"/>
      <c r="HYZ4" s="384"/>
      <c r="HZA4" s="384"/>
      <c r="HZB4" s="384"/>
      <c r="HZC4" s="384"/>
      <c r="HZD4" s="384"/>
      <c r="HZE4" s="384"/>
      <c r="HZF4" s="384"/>
      <c r="HZG4" s="384"/>
      <c r="HZH4" s="384"/>
      <c r="HZI4" s="384"/>
      <c r="HZJ4" s="384"/>
      <c r="HZK4" s="384"/>
      <c r="HZL4" s="384"/>
      <c r="HZM4" s="384"/>
      <c r="HZN4" s="384"/>
      <c r="HZO4" s="384"/>
      <c r="HZP4" s="384"/>
      <c r="HZQ4" s="384"/>
      <c r="HZR4" s="384"/>
      <c r="HZS4" s="384"/>
      <c r="HZT4" s="384"/>
      <c r="HZU4" s="384"/>
      <c r="HZV4" s="384"/>
      <c r="HZW4" s="384"/>
      <c r="HZX4" s="384"/>
      <c r="HZY4" s="384"/>
      <c r="HZZ4" s="384"/>
      <c r="IAA4" s="384"/>
      <c r="IAB4" s="384"/>
      <c r="IAC4" s="384"/>
      <c r="IAD4" s="384"/>
      <c r="IAE4" s="384"/>
      <c r="IAF4" s="384"/>
      <c r="IAG4" s="384"/>
      <c r="IAH4" s="384"/>
      <c r="IAI4" s="384"/>
      <c r="IAJ4" s="384"/>
      <c r="IAK4" s="384"/>
      <c r="IAL4" s="384"/>
      <c r="IAM4" s="384"/>
      <c r="IAN4" s="384"/>
      <c r="IAO4" s="384"/>
      <c r="IAP4" s="384"/>
      <c r="IAQ4" s="384"/>
      <c r="IAR4" s="384"/>
      <c r="IAS4" s="384"/>
      <c r="IAT4" s="384"/>
      <c r="IAU4" s="384"/>
      <c r="IAV4" s="384"/>
      <c r="IAW4" s="384"/>
      <c r="IAX4" s="384"/>
      <c r="IAY4" s="384"/>
      <c r="IAZ4" s="384"/>
      <c r="IBA4" s="384"/>
      <c r="IBB4" s="384"/>
      <c r="IBC4" s="384"/>
      <c r="IBD4" s="384"/>
      <c r="IBE4" s="384"/>
      <c r="IBF4" s="384"/>
      <c r="IBG4" s="384"/>
      <c r="IBH4" s="384"/>
      <c r="IBI4" s="384"/>
      <c r="IBJ4" s="384"/>
      <c r="IBK4" s="384"/>
      <c r="IBL4" s="384"/>
      <c r="IBM4" s="384"/>
      <c r="IBN4" s="384"/>
      <c r="IBO4" s="384"/>
      <c r="IBP4" s="384"/>
      <c r="IBQ4" s="384"/>
      <c r="IBR4" s="384"/>
      <c r="IBS4" s="384"/>
      <c r="IBT4" s="384"/>
      <c r="IBU4" s="384"/>
      <c r="IBV4" s="384"/>
      <c r="IBW4" s="384"/>
      <c r="IBX4" s="384"/>
      <c r="IBY4" s="384"/>
      <c r="IBZ4" s="384"/>
      <c r="ICA4" s="384"/>
      <c r="ICB4" s="384"/>
      <c r="ICC4" s="384"/>
      <c r="ICD4" s="384"/>
      <c r="ICE4" s="384"/>
      <c r="ICF4" s="384"/>
      <c r="ICG4" s="384"/>
      <c r="ICH4" s="384"/>
      <c r="ICI4" s="384"/>
      <c r="ICJ4" s="384"/>
      <c r="ICK4" s="384"/>
      <c r="ICL4" s="384"/>
      <c r="ICM4" s="384"/>
      <c r="ICN4" s="384"/>
      <c r="ICO4" s="384"/>
      <c r="ICP4" s="384"/>
      <c r="ICQ4" s="384"/>
      <c r="ICR4" s="384"/>
      <c r="ICS4" s="384"/>
      <c r="ICT4" s="384"/>
      <c r="ICU4" s="384"/>
      <c r="ICV4" s="384"/>
      <c r="ICW4" s="384"/>
      <c r="ICX4" s="384"/>
      <c r="ICY4" s="384"/>
      <c r="ICZ4" s="384"/>
      <c r="IDA4" s="384"/>
      <c r="IDB4" s="384"/>
      <c r="IDC4" s="384"/>
      <c r="IDD4" s="384"/>
      <c r="IDE4" s="384"/>
      <c r="IDF4" s="384"/>
      <c r="IDG4" s="384"/>
      <c r="IDH4" s="384"/>
      <c r="IDI4" s="384"/>
      <c r="IDJ4" s="384"/>
      <c r="IDK4" s="384"/>
      <c r="IDL4" s="384"/>
      <c r="IDM4" s="384"/>
      <c r="IDN4" s="384"/>
      <c r="IDO4" s="384"/>
      <c r="IDP4" s="384"/>
      <c r="IDQ4" s="384"/>
      <c r="IDR4" s="384"/>
      <c r="IDS4" s="384"/>
      <c r="IDT4" s="384"/>
      <c r="IDU4" s="384"/>
      <c r="IDV4" s="384"/>
      <c r="IDW4" s="384"/>
      <c r="IDX4" s="384"/>
      <c r="IDY4" s="384"/>
      <c r="IDZ4" s="384"/>
      <c r="IEA4" s="384"/>
      <c r="IEB4" s="384"/>
      <c r="IEC4" s="384"/>
      <c r="IED4" s="384"/>
      <c r="IEE4" s="384"/>
      <c r="IEF4" s="384"/>
      <c r="IEG4" s="384"/>
      <c r="IEH4" s="384"/>
      <c r="IEI4" s="384"/>
      <c r="IEJ4" s="384"/>
      <c r="IEK4" s="384"/>
      <c r="IEL4" s="384"/>
      <c r="IEM4" s="384"/>
      <c r="IEN4" s="384"/>
      <c r="IEO4" s="384"/>
      <c r="IEP4" s="384"/>
      <c r="IEQ4" s="384"/>
      <c r="IER4" s="384"/>
      <c r="IES4" s="384"/>
      <c r="IET4" s="384"/>
      <c r="IEU4" s="384"/>
      <c r="IEV4" s="384"/>
      <c r="IEW4" s="384"/>
      <c r="IEX4" s="384"/>
      <c r="IEY4" s="384"/>
      <c r="IEZ4" s="384"/>
      <c r="IFA4" s="384"/>
      <c r="IFB4" s="384"/>
      <c r="IFC4" s="384"/>
      <c r="IFD4" s="384"/>
      <c r="IFE4" s="384"/>
      <c r="IFF4" s="384"/>
      <c r="IFG4" s="384"/>
      <c r="IFH4" s="384"/>
      <c r="IFI4" s="384"/>
      <c r="IFJ4" s="384"/>
      <c r="IFK4" s="384"/>
      <c r="IFL4" s="384"/>
      <c r="IFM4" s="384"/>
      <c r="IFN4" s="384"/>
      <c r="IFO4" s="384"/>
      <c r="IFP4" s="384"/>
      <c r="IFQ4" s="384"/>
      <c r="IFR4" s="384"/>
      <c r="IFS4" s="384"/>
      <c r="IFT4" s="384"/>
      <c r="IFU4" s="384"/>
      <c r="IFV4" s="384"/>
      <c r="IFW4" s="384"/>
      <c r="IFX4" s="384"/>
      <c r="IFY4" s="384"/>
      <c r="IFZ4" s="384"/>
      <c r="IGA4" s="384"/>
      <c r="IGB4" s="384"/>
      <c r="IGC4" s="384"/>
      <c r="IGD4" s="384"/>
      <c r="IGE4" s="384"/>
      <c r="IGF4" s="384"/>
      <c r="IGG4" s="384"/>
      <c r="IGH4" s="384"/>
      <c r="IGI4" s="384"/>
      <c r="IGJ4" s="384"/>
      <c r="IGK4" s="384"/>
      <c r="IGL4" s="384"/>
      <c r="IGM4" s="384"/>
      <c r="IGN4" s="384"/>
      <c r="IGO4" s="384"/>
      <c r="IGP4" s="384"/>
      <c r="IGQ4" s="384"/>
      <c r="IGR4" s="384"/>
      <c r="IGS4" s="384"/>
      <c r="IGT4" s="384"/>
      <c r="IGU4" s="384"/>
      <c r="IGV4" s="384"/>
      <c r="IGW4" s="384"/>
      <c r="IGX4" s="384"/>
      <c r="IGY4" s="384"/>
      <c r="IGZ4" s="384"/>
      <c r="IHA4" s="384"/>
      <c r="IHB4" s="384"/>
      <c r="IHC4" s="384"/>
      <c r="IHD4" s="384"/>
      <c r="IHE4" s="384"/>
      <c r="IHF4" s="384"/>
      <c r="IHG4" s="384"/>
      <c r="IHH4" s="384"/>
      <c r="IHI4" s="384"/>
      <c r="IHJ4" s="384"/>
      <c r="IHK4" s="384"/>
      <c r="IHL4" s="384"/>
      <c r="IHM4" s="384"/>
      <c r="IHN4" s="384"/>
      <c r="IHO4" s="384"/>
      <c r="IHP4" s="384"/>
      <c r="IHQ4" s="384"/>
      <c r="IHR4" s="384"/>
      <c r="IHS4" s="384"/>
      <c r="IHT4" s="384"/>
      <c r="IHU4" s="384"/>
      <c r="IHV4" s="384"/>
      <c r="IHW4" s="384"/>
      <c r="IHX4" s="384"/>
      <c r="IHY4" s="384"/>
      <c r="IHZ4" s="384"/>
      <c r="IIA4" s="384"/>
      <c r="IIB4" s="384"/>
      <c r="IIC4" s="384"/>
      <c r="IID4" s="384"/>
      <c r="IIE4" s="384"/>
      <c r="IIF4" s="384"/>
      <c r="IIG4" s="384"/>
      <c r="IIH4" s="384"/>
      <c r="III4" s="384"/>
      <c r="IIJ4" s="384"/>
      <c r="IIK4" s="384"/>
      <c r="IIL4" s="384"/>
      <c r="IIM4" s="384"/>
      <c r="IIN4" s="384"/>
      <c r="IIO4" s="384"/>
      <c r="IIP4" s="384"/>
      <c r="IIQ4" s="384"/>
      <c r="IIR4" s="384"/>
      <c r="IIS4" s="384"/>
      <c r="IIT4" s="384"/>
      <c r="IIU4" s="384"/>
      <c r="IIV4" s="384"/>
      <c r="IIW4" s="384"/>
      <c r="IIX4" s="384"/>
      <c r="IIY4" s="384"/>
      <c r="IIZ4" s="384"/>
      <c r="IJA4" s="384"/>
      <c r="IJB4" s="384"/>
      <c r="IJC4" s="384"/>
      <c r="IJD4" s="384"/>
      <c r="IJE4" s="384"/>
      <c r="IJF4" s="384"/>
      <c r="IJG4" s="384"/>
      <c r="IJH4" s="384"/>
      <c r="IJI4" s="384"/>
      <c r="IJJ4" s="384"/>
      <c r="IJK4" s="384"/>
      <c r="IJL4" s="384"/>
      <c r="IJM4" s="384"/>
      <c r="IJN4" s="384"/>
      <c r="IJO4" s="384"/>
      <c r="IJP4" s="384"/>
      <c r="IJQ4" s="384"/>
      <c r="IJR4" s="384"/>
      <c r="IJS4" s="384"/>
      <c r="IJT4" s="384"/>
      <c r="IJU4" s="384"/>
      <c r="IJV4" s="384"/>
      <c r="IJW4" s="384"/>
      <c r="IJX4" s="384"/>
      <c r="IJY4" s="384"/>
      <c r="IJZ4" s="384"/>
      <c r="IKA4" s="384"/>
      <c r="IKB4" s="384"/>
      <c r="IKC4" s="384"/>
      <c r="IKD4" s="384"/>
      <c r="IKE4" s="384"/>
      <c r="IKF4" s="384"/>
      <c r="IKG4" s="384"/>
      <c r="IKH4" s="384"/>
      <c r="IKI4" s="384"/>
      <c r="IKJ4" s="384"/>
      <c r="IKK4" s="384"/>
      <c r="IKL4" s="384"/>
      <c r="IKM4" s="384"/>
      <c r="IKN4" s="384"/>
      <c r="IKO4" s="384"/>
      <c r="IKP4" s="384"/>
      <c r="IKQ4" s="384"/>
      <c r="IKR4" s="384"/>
      <c r="IKS4" s="384"/>
      <c r="IKT4" s="384"/>
      <c r="IKU4" s="384"/>
      <c r="IKV4" s="384"/>
      <c r="IKW4" s="384"/>
      <c r="IKX4" s="384"/>
      <c r="IKY4" s="384"/>
      <c r="IKZ4" s="384"/>
      <c r="ILA4" s="384"/>
      <c r="ILB4" s="384"/>
      <c r="ILC4" s="384"/>
      <c r="ILD4" s="384"/>
      <c r="ILE4" s="384"/>
      <c r="ILF4" s="384"/>
      <c r="ILG4" s="384"/>
      <c r="ILH4" s="384"/>
      <c r="ILI4" s="384"/>
      <c r="ILJ4" s="384"/>
      <c r="ILK4" s="384"/>
      <c r="ILL4" s="384"/>
      <c r="ILM4" s="384"/>
      <c r="ILN4" s="384"/>
      <c r="ILO4" s="384"/>
      <c r="ILP4" s="384"/>
      <c r="ILQ4" s="384"/>
      <c r="ILR4" s="384"/>
      <c r="ILS4" s="384"/>
      <c r="ILT4" s="384"/>
      <c r="ILU4" s="384"/>
      <c r="ILV4" s="384"/>
      <c r="ILW4" s="384"/>
      <c r="ILX4" s="384"/>
      <c r="ILY4" s="384"/>
      <c r="ILZ4" s="384"/>
      <c r="IMA4" s="384"/>
      <c r="IMB4" s="384"/>
      <c r="IMC4" s="384"/>
      <c r="IMD4" s="384"/>
      <c r="IME4" s="384"/>
      <c r="IMF4" s="384"/>
      <c r="IMG4" s="384"/>
      <c r="IMH4" s="384"/>
      <c r="IMI4" s="384"/>
      <c r="IMJ4" s="384"/>
      <c r="IMK4" s="384"/>
      <c r="IML4" s="384"/>
      <c r="IMM4" s="384"/>
      <c r="IMN4" s="384"/>
      <c r="IMO4" s="384"/>
      <c r="IMP4" s="384"/>
      <c r="IMQ4" s="384"/>
      <c r="IMR4" s="384"/>
      <c r="IMS4" s="384"/>
      <c r="IMT4" s="384"/>
      <c r="IMU4" s="384"/>
      <c r="IMV4" s="384"/>
      <c r="IMW4" s="384"/>
      <c r="IMX4" s="384"/>
      <c r="IMY4" s="384"/>
      <c r="IMZ4" s="384"/>
      <c r="INA4" s="384"/>
      <c r="INB4" s="384"/>
      <c r="INC4" s="384"/>
      <c r="IND4" s="384"/>
      <c r="INE4" s="384"/>
      <c r="INF4" s="384"/>
      <c r="ING4" s="384"/>
      <c r="INH4" s="384"/>
      <c r="INI4" s="384"/>
      <c r="INJ4" s="384"/>
      <c r="INK4" s="384"/>
      <c r="INL4" s="384"/>
      <c r="INM4" s="384"/>
      <c r="INN4" s="384"/>
      <c r="INO4" s="384"/>
      <c r="INP4" s="384"/>
      <c r="INQ4" s="384"/>
      <c r="INR4" s="384"/>
      <c r="INS4" s="384"/>
      <c r="INT4" s="384"/>
      <c r="INU4" s="384"/>
      <c r="INV4" s="384"/>
      <c r="INW4" s="384"/>
      <c r="INX4" s="384"/>
      <c r="INY4" s="384"/>
      <c r="INZ4" s="384"/>
      <c r="IOA4" s="384"/>
      <c r="IOB4" s="384"/>
      <c r="IOC4" s="384"/>
      <c r="IOD4" s="384"/>
      <c r="IOE4" s="384"/>
      <c r="IOF4" s="384"/>
      <c r="IOG4" s="384"/>
      <c r="IOH4" s="384"/>
      <c r="IOI4" s="384"/>
      <c r="IOJ4" s="384"/>
      <c r="IOK4" s="384"/>
      <c r="IOL4" s="384"/>
      <c r="IOM4" s="384"/>
      <c r="ION4" s="384"/>
      <c r="IOO4" s="384"/>
      <c r="IOP4" s="384"/>
      <c r="IOQ4" s="384"/>
      <c r="IOR4" s="384"/>
      <c r="IOS4" s="384"/>
      <c r="IOT4" s="384"/>
      <c r="IOU4" s="384"/>
      <c r="IOV4" s="384"/>
      <c r="IOW4" s="384"/>
      <c r="IOX4" s="384"/>
      <c r="IOY4" s="384"/>
      <c r="IOZ4" s="384"/>
      <c r="IPA4" s="384"/>
      <c r="IPB4" s="384"/>
      <c r="IPC4" s="384"/>
      <c r="IPD4" s="384"/>
      <c r="IPE4" s="384"/>
      <c r="IPF4" s="384"/>
      <c r="IPG4" s="384"/>
      <c r="IPH4" s="384"/>
      <c r="IPI4" s="384"/>
      <c r="IPJ4" s="384"/>
      <c r="IPK4" s="384"/>
      <c r="IPL4" s="384"/>
      <c r="IPM4" s="384"/>
      <c r="IPN4" s="384"/>
      <c r="IPO4" s="384"/>
      <c r="IPP4" s="384"/>
      <c r="IPQ4" s="384"/>
      <c r="IPR4" s="384"/>
      <c r="IPS4" s="384"/>
      <c r="IPT4" s="384"/>
      <c r="IPU4" s="384"/>
      <c r="IPV4" s="384"/>
      <c r="IPW4" s="384"/>
      <c r="IPX4" s="384"/>
      <c r="IPY4" s="384"/>
      <c r="IPZ4" s="384"/>
      <c r="IQA4" s="384"/>
      <c r="IQB4" s="384"/>
      <c r="IQC4" s="384"/>
      <c r="IQD4" s="384"/>
      <c r="IQE4" s="384"/>
      <c r="IQF4" s="384"/>
      <c r="IQG4" s="384"/>
      <c r="IQH4" s="384"/>
      <c r="IQI4" s="384"/>
      <c r="IQJ4" s="384"/>
      <c r="IQK4" s="384"/>
      <c r="IQL4" s="384"/>
      <c r="IQM4" s="384"/>
      <c r="IQN4" s="384"/>
      <c r="IQO4" s="384"/>
      <c r="IQP4" s="384"/>
      <c r="IQQ4" s="384"/>
      <c r="IQR4" s="384"/>
      <c r="IQS4" s="384"/>
      <c r="IQT4" s="384"/>
      <c r="IQU4" s="384"/>
      <c r="IQV4" s="384"/>
      <c r="IQW4" s="384"/>
      <c r="IQX4" s="384"/>
      <c r="IQY4" s="384"/>
      <c r="IQZ4" s="384"/>
      <c r="IRA4" s="384"/>
      <c r="IRB4" s="384"/>
      <c r="IRC4" s="384"/>
      <c r="IRD4" s="384"/>
      <c r="IRE4" s="384"/>
      <c r="IRF4" s="384"/>
      <c r="IRG4" s="384"/>
      <c r="IRH4" s="384"/>
      <c r="IRI4" s="384"/>
      <c r="IRJ4" s="384"/>
      <c r="IRK4" s="384"/>
      <c r="IRL4" s="384"/>
      <c r="IRM4" s="384"/>
      <c r="IRN4" s="384"/>
      <c r="IRO4" s="384"/>
      <c r="IRP4" s="384"/>
      <c r="IRQ4" s="384"/>
      <c r="IRR4" s="384"/>
      <c r="IRS4" s="384"/>
      <c r="IRT4" s="384"/>
      <c r="IRU4" s="384"/>
      <c r="IRV4" s="384"/>
      <c r="IRW4" s="384"/>
      <c r="IRX4" s="384"/>
      <c r="IRY4" s="384"/>
      <c r="IRZ4" s="384"/>
      <c r="ISA4" s="384"/>
      <c r="ISB4" s="384"/>
      <c r="ISC4" s="384"/>
      <c r="ISD4" s="384"/>
      <c r="ISE4" s="384"/>
      <c r="ISF4" s="384"/>
      <c r="ISG4" s="384"/>
      <c r="ISH4" s="384"/>
      <c r="ISI4" s="384"/>
      <c r="ISJ4" s="384"/>
      <c r="ISK4" s="384"/>
      <c r="ISL4" s="384"/>
      <c r="ISM4" s="384"/>
      <c r="ISN4" s="384"/>
      <c r="ISO4" s="384"/>
      <c r="ISP4" s="384"/>
      <c r="ISQ4" s="384"/>
      <c r="ISR4" s="384"/>
      <c r="ISS4" s="384"/>
      <c r="IST4" s="384"/>
      <c r="ISU4" s="384"/>
      <c r="ISV4" s="384"/>
      <c r="ISW4" s="384"/>
      <c r="ISX4" s="384"/>
      <c r="ISY4" s="384"/>
      <c r="ISZ4" s="384"/>
      <c r="ITA4" s="384"/>
      <c r="ITB4" s="384"/>
      <c r="ITC4" s="384"/>
      <c r="ITD4" s="384"/>
      <c r="ITE4" s="384"/>
      <c r="ITF4" s="384"/>
      <c r="ITG4" s="384"/>
      <c r="ITH4" s="384"/>
      <c r="ITI4" s="384"/>
      <c r="ITJ4" s="384"/>
      <c r="ITK4" s="384"/>
      <c r="ITL4" s="384"/>
      <c r="ITM4" s="384"/>
      <c r="ITN4" s="384"/>
      <c r="ITO4" s="384"/>
      <c r="ITP4" s="384"/>
      <c r="ITQ4" s="384"/>
      <c r="ITR4" s="384"/>
      <c r="ITS4" s="384"/>
      <c r="ITT4" s="384"/>
      <c r="ITU4" s="384"/>
      <c r="ITV4" s="384"/>
      <c r="ITW4" s="384"/>
      <c r="ITX4" s="384"/>
      <c r="ITY4" s="384"/>
      <c r="ITZ4" s="384"/>
      <c r="IUA4" s="384"/>
      <c r="IUB4" s="384"/>
      <c r="IUC4" s="384"/>
      <c r="IUD4" s="384"/>
      <c r="IUE4" s="384"/>
      <c r="IUF4" s="384"/>
      <c r="IUG4" s="384"/>
      <c r="IUH4" s="384"/>
      <c r="IUI4" s="384"/>
      <c r="IUJ4" s="384"/>
      <c r="IUK4" s="384"/>
      <c r="IUL4" s="384"/>
      <c r="IUM4" s="384"/>
      <c r="IUN4" s="384"/>
      <c r="IUO4" s="384"/>
      <c r="IUP4" s="384"/>
      <c r="IUQ4" s="384"/>
      <c r="IUR4" s="384"/>
      <c r="IUS4" s="384"/>
      <c r="IUT4" s="384"/>
      <c r="IUU4" s="384"/>
      <c r="IUV4" s="384"/>
      <c r="IUW4" s="384"/>
      <c r="IUX4" s="384"/>
      <c r="IUY4" s="384"/>
      <c r="IUZ4" s="384"/>
      <c r="IVA4" s="384"/>
      <c r="IVB4" s="384"/>
      <c r="IVC4" s="384"/>
      <c r="IVD4" s="384"/>
      <c r="IVE4" s="384"/>
      <c r="IVF4" s="384"/>
      <c r="IVG4" s="384"/>
      <c r="IVH4" s="384"/>
      <c r="IVI4" s="384"/>
      <c r="IVJ4" s="384"/>
      <c r="IVK4" s="384"/>
      <c r="IVL4" s="384"/>
      <c r="IVM4" s="384"/>
      <c r="IVN4" s="384"/>
      <c r="IVO4" s="384"/>
      <c r="IVP4" s="384"/>
      <c r="IVQ4" s="384"/>
      <c r="IVR4" s="384"/>
      <c r="IVS4" s="384"/>
      <c r="IVT4" s="384"/>
      <c r="IVU4" s="384"/>
      <c r="IVV4" s="384"/>
      <c r="IVW4" s="384"/>
      <c r="IVX4" s="384"/>
      <c r="IVY4" s="384"/>
      <c r="IVZ4" s="384"/>
      <c r="IWA4" s="384"/>
      <c r="IWB4" s="384"/>
      <c r="IWC4" s="384"/>
      <c r="IWD4" s="384"/>
      <c r="IWE4" s="384"/>
      <c r="IWF4" s="384"/>
      <c r="IWG4" s="384"/>
      <c r="IWH4" s="384"/>
      <c r="IWI4" s="384"/>
      <c r="IWJ4" s="384"/>
      <c r="IWK4" s="384"/>
      <c r="IWL4" s="384"/>
      <c r="IWM4" s="384"/>
      <c r="IWN4" s="384"/>
      <c r="IWO4" s="384"/>
      <c r="IWP4" s="384"/>
      <c r="IWQ4" s="384"/>
      <c r="IWR4" s="384"/>
      <c r="IWS4" s="384"/>
      <c r="IWT4" s="384"/>
      <c r="IWU4" s="384"/>
      <c r="IWV4" s="384"/>
      <c r="IWW4" s="384"/>
      <c r="IWX4" s="384"/>
      <c r="IWY4" s="384"/>
      <c r="IWZ4" s="384"/>
      <c r="IXA4" s="384"/>
      <c r="IXB4" s="384"/>
      <c r="IXC4" s="384"/>
      <c r="IXD4" s="384"/>
      <c r="IXE4" s="384"/>
      <c r="IXF4" s="384"/>
      <c r="IXG4" s="384"/>
      <c r="IXH4" s="384"/>
      <c r="IXI4" s="384"/>
      <c r="IXJ4" s="384"/>
      <c r="IXK4" s="384"/>
      <c r="IXL4" s="384"/>
      <c r="IXM4" s="384"/>
      <c r="IXN4" s="384"/>
      <c r="IXO4" s="384"/>
      <c r="IXP4" s="384"/>
      <c r="IXQ4" s="384"/>
      <c r="IXR4" s="384"/>
      <c r="IXS4" s="384"/>
      <c r="IXT4" s="384"/>
      <c r="IXU4" s="384"/>
      <c r="IXV4" s="384"/>
      <c r="IXW4" s="384"/>
      <c r="IXX4" s="384"/>
      <c r="IXY4" s="384"/>
      <c r="IXZ4" s="384"/>
      <c r="IYA4" s="384"/>
      <c r="IYB4" s="384"/>
      <c r="IYC4" s="384"/>
      <c r="IYD4" s="384"/>
      <c r="IYE4" s="384"/>
      <c r="IYF4" s="384"/>
      <c r="IYG4" s="384"/>
      <c r="IYH4" s="384"/>
      <c r="IYI4" s="384"/>
      <c r="IYJ4" s="384"/>
      <c r="IYK4" s="384"/>
      <c r="IYL4" s="384"/>
      <c r="IYM4" s="384"/>
      <c r="IYN4" s="384"/>
      <c r="IYO4" s="384"/>
      <c r="IYP4" s="384"/>
      <c r="IYQ4" s="384"/>
      <c r="IYR4" s="384"/>
      <c r="IYS4" s="384"/>
      <c r="IYT4" s="384"/>
      <c r="IYU4" s="384"/>
      <c r="IYV4" s="384"/>
      <c r="IYW4" s="384"/>
      <c r="IYX4" s="384"/>
      <c r="IYY4" s="384"/>
      <c r="IYZ4" s="384"/>
      <c r="IZA4" s="384"/>
      <c r="IZB4" s="384"/>
      <c r="IZC4" s="384"/>
      <c r="IZD4" s="384"/>
      <c r="IZE4" s="384"/>
      <c r="IZF4" s="384"/>
      <c r="IZG4" s="384"/>
      <c r="IZH4" s="384"/>
      <c r="IZI4" s="384"/>
      <c r="IZJ4" s="384"/>
      <c r="IZK4" s="384"/>
      <c r="IZL4" s="384"/>
      <c r="IZM4" s="384"/>
      <c r="IZN4" s="384"/>
      <c r="IZO4" s="384"/>
      <c r="IZP4" s="384"/>
      <c r="IZQ4" s="384"/>
      <c r="IZR4" s="384"/>
      <c r="IZS4" s="384"/>
      <c r="IZT4" s="384"/>
      <c r="IZU4" s="384"/>
      <c r="IZV4" s="384"/>
      <c r="IZW4" s="384"/>
      <c r="IZX4" s="384"/>
      <c r="IZY4" s="384"/>
      <c r="IZZ4" s="384"/>
      <c r="JAA4" s="384"/>
      <c r="JAB4" s="384"/>
      <c r="JAC4" s="384"/>
      <c r="JAD4" s="384"/>
      <c r="JAE4" s="384"/>
      <c r="JAF4" s="384"/>
      <c r="JAG4" s="384"/>
      <c r="JAH4" s="384"/>
      <c r="JAI4" s="384"/>
      <c r="JAJ4" s="384"/>
      <c r="JAK4" s="384"/>
      <c r="JAL4" s="384"/>
      <c r="JAM4" s="384"/>
      <c r="JAN4" s="384"/>
      <c r="JAO4" s="384"/>
      <c r="JAP4" s="384"/>
      <c r="JAQ4" s="384"/>
      <c r="JAR4" s="384"/>
      <c r="JAS4" s="384"/>
      <c r="JAT4" s="384"/>
      <c r="JAU4" s="384"/>
      <c r="JAV4" s="384"/>
      <c r="JAW4" s="384"/>
      <c r="JAX4" s="384"/>
      <c r="JAY4" s="384"/>
      <c r="JAZ4" s="384"/>
      <c r="JBA4" s="384"/>
      <c r="JBB4" s="384"/>
      <c r="JBC4" s="384"/>
      <c r="JBD4" s="384"/>
      <c r="JBE4" s="384"/>
      <c r="JBF4" s="384"/>
      <c r="JBG4" s="384"/>
      <c r="JBH4" s="384"/>
      <c r="JBI4" s="384"/>
      <c r="JBJ4" s="384"/>
      <c r="JBK4" s="384"/>
      <c r="JBL4" s="384"/>
      <c r="JBM4" s="384"/>
      <c r="JBN4" s="384"/>
      <c r="JBO4" s="384"/>
      <c r="JBP4" s="384"/>
      <c r="JBQ4" s="384"/>
      <c r="JBR4" s="384"/>
      <c r="JBS4" s="384"/>
      <c r="JBT4" s="384"/>
      <c r="JBU4" s="384"/>
      <c r="JBV4" s="384"/>
      <c r="JBW4" s="384"/>
      <c r="JBX4" s="384"/>
      <c r="JBY4" s="384"/>
      <c r="JBZ4" s="384"/>
      <c r="JCA4" s="384"/>
      <c r="JCB4" s="384"/>
      <c r="JCC4" s="384"/>
      <c r="JCD4" s="384"/>
      <c r="JCE4" s="384"/>
      <c r="JCF4" s="384"/>
      <c r="JCG4" s="384"/>
      <c r="JCH4" s="384"/>
      <c r="JCI4" s="384"/>
      <c r="JCJ4" s="384"/>
      <c r="JCK4" s="384"/>
      <c r="JCL4" s="384"/>
      <c r="JCM4" s="384"/>
      <c r="JCN4" s="384"/>
      <c r="JCO4" s="384"/>
      <c r="JCP4" s="384"/>
      <c r="JCQ4" s="384"/>
      <c r="JCR4" s="384"/>
      <c r="JCS4" s="384"/>
      <c r="JCT4" s="384"/>
      <c r="JCU4" s="384"/>
      <c r="JCV4" s="384"/>
      <c r="JCW4" s="384"/>
      <c r="JCX4" s="384"/>
      <c r="JCY4" s="384"/>
      <c r="JCZ4" s="384"/>
      <c r="JDA4" s="384"/>
      <c r="JDB4" s="384"/>
      <c r="JDC4" s="384"/>
      <c r="JDD4" s="384"/>
      <c r="JDE4" s="384"/>
      <c r="JDF4" s="384"/>
      <c r="JDG4" s="384"/>
      <c r="JDH4" s="384"/>
      <c r="JDI4" s="384"/>
      <c r="JDJ4" s="384"/>
      <c r="JDK4" s="384"/>
      <c r="JDL4" s="384"/>
      <c r="JDM4" s="384"/>
      <c r="JDN4" s="384"/>
      <c r="JDO4" s="384"/>
      <c r="JDP4" s="384"/>
      <c r="JDQ4" s="384"/>
      <c r="JDR4" s="384"/>
      <c r="JDS4" s="384"/>
      <c r="JDT4" s="384"/>
      <c r="JDU4" s="384"/>
      <c r="JDV4" s="384"/>
      <c r="JDW4" s="384"/>
      <c r="JDX4" s="384"/>
      <c r="JDY4" s="384"/>
      <c r="JDZ4" s="384"/>
      <c r="JEA4" s="384"/>
      <c r="JEB4" s="384"/>
      <c r="JEC4" s="384"/>
      <c r="JED4" s="384"/>
      <c r="JEE4" s="384"/>
      <c r="JEF4" s="384"/>
      <c r="JEG4" s="384"/>
      <c r="JEH4" s="384"/>
      <c r="JEI4" s="384"/>
      <c r="JEJ4" s="384"/>
      <c r="JEK4" s="384"/>
      <c r="JEL4" s="384"/>
      <c r="JEM4" s="384"/>
      <c r="JEN4" s="384"/>
      <c r="JEO4" s="384"/>
      <c r="JEP4" s="384"/>
      <c r="JEQ4" s="384"/>
      <c r="JER4" s="384"/>
      <c r="JES4" s="384"/>
      <c r="JET4" s="384"/>
      <c r="JEU4" s="384"/>
      <c r="JEV4" s="384"/>
      <c r="JEW4" s="384"/>
      <c r="JEX4" s="384"/>
      <c r="JEY4" s="384"/>
      <c r="JEZ4" s="384"/>
      <c r="JFA4" s="384"/>
      <c r="JFB4" s="384"/>
      <c r="JFC4" s="384"/>
      <c r="JFD4" s="384"/>
      <c r="JFE4" s="384"/>
      <c r="JFF4" s="384"/>
      <c r="JFG4" s="384"/>
      <c r="JFH4" s="384"/>
      <c r="JFI4" s="384"/>
      <c r="JFJ4" s="384"/>
      <c r="JFK4" s="384"/>
      <c r="JFL4" s="384"/>
      <c r="JFM4" s="384"/>
      <c r="JFN4" s="384"/>
      <c r="JFO4" s="384"/>
      <c r="JFP4" s="384"/>
      <c r="JFQ4" s="384"/>
      <c r="JFR4" s="384"/>
      <c r="JFS4" s="384"/>
      <c r="JFT4" s="384"/>
      <c r="JFU4" s="384"/>
      <c r="JFV4" s="384"/>
      <c r="JFW4" s="384"/>
      <c r="JFX4" s="384"/>
      <c r="JFY4" s="384"/>
      <c r="JFZ4" s="384"/>
      <c r="JGA4" s="384"/>
      <c r="JGB4" s="384"/>
      <c r="JGC4" s="384"/>
      <c r="JGD4" s="384"/>
      <c r="JGE4" s="384"/>
      <c r="JGF4" s="384"/>
      <c r="JGG4" s="384"/>
      <c r="JGH4" s="384"/>
      <c r="JGI4" s="384"/>
      <c r="JGJ4" s="384"/>
      <c r="JGK4" s="384"/>
      <c r="JGL4" s="384"/>
      <c r="JGM4" s="384"/>
      <c r="JGN4" s="384"/>
      <c r="JGO4" s="384"/>
      <c r="JGP4" s="384"/>
      <c r="JGQ4" s="384"/>
      <c r="JGR4" s="384"/>
      <c r="JGS4" s="384"/>
      <c r="JGT4" s="384"/>
      <c r="JGU4" s="384"/>
      <c r="JGV4" s="384"/>
      <c r="JGW4" s="384"/>
      <c r="JGX4" s="384"/>
      <c r="JGY4" s="384"/>
      <c r="JGZ4" s="384"/>
      <c r="JHA4" s="384"/>
      <c r="JHB4" s="384"/>
      <c r="JHC4" s="384"/>
      <c r="JHD4" s="384"/>
      <c r="JHE4" s="384"/>
      <c r="JHF4" s="384"/>
      <c r="JHG4" s="384"/>
      <c r="JHH4" s="384"/>
      <c r="JHI4" s="384"/>
      <c r="JHJ4" s="384"/>
      <c r="JHK4" s="384"/>
      <c r="JHL4" s="384"/>
      <c r="JHM4" s="384"/>
      <c r="JHN4" s="384"/>
      <c r="JHO4" s="384"/>
      <c r="JHP4" s="384"/>
      <c r="JHQ4" s="384"/>
      <c r="JHR4" s="384"/>
      <c r="JHS4" s="384"/>
      <c r="JHT4" s="384"/>
      <c r="JHU4" s="384"/>
      <c r="JHV4" s="384"/>
      <c r="JHW4" s="384"/>
      <c r="JHX4" s="384"/>
      <c r="JHY4" s="384"/>
      <c r="JHZ4" s="384"/>
      <c r="JIA4" s="384"/>
      <c r="JIB4" s="384"/>
      <c r="JIC4" s="384"/>
      <c r="JID4" s="384"/>
      <c r="JIE4" s="384"/>
      <c r="JIF4" s="384"/>
      <c r="JIG4" s="384"/>
      <c r="JIH4" s="384"/>
      <c r="JII4" s="384"/>
      <c r="JIJ4" s="384"/>
      <c r="JIK4" s="384"/>
      <c r="JIL4" s="384"/>
      <c r="JIM4" s="384"/>
      <c r="JIN4" s="384"/>
      <c r="JIO4" s="384"/>
      <c r="JIP4" s="384"/>
      <c r="JIQ4" s="384"/>
      <c r="JIR4" s="384"/>
      <c r="JIS4" s="384"/>
      <c r="JIT4" s="384"/>
      <c r="JIU4" s="384"/>
      <c r="JIV4" s="384"/>
      <c r="JIW4" s="384"/>
      <c r="JIX4" s="384"/>
      <c r="JIY4" s="384"/>
      <c r="JIZ4" s="384"/>
      <c r="JJA4" s="384"/>
      <c r="JJB4" s="384"/>
      <c r="JJC4" s="384"/>
      <c r="JJD4" s="384"/>
      <c r="JJE4" s="384"/>
      <c r="JJF4" s="384"/>
      <c r="JJG4" s="384"/>
      <c r="JJH4" s="384"/>
      <c r="JJI4" s="384"/>
      <c r="JJJ4" s="384"/>
      <c r="JJK4" s="384"/>
      <c r="JJL4" s="384"/>
      <c r="JJM4" s="384"/>
      <c r="JJN4" s="384"/>
      <c r="JJO4" s="384"/>
      <c r="JJP4" s="384"/>
      <c r="JJQ4" s="384"/>
      <c r="JJR4" s="384"/>
      <c r="JJS4" s="384"/>
      <c r="JJT4" s="384"/>
      <c r="JJU4" s="384"/>
      <c r="JJV4" s="384"/>
      <c r="JJW4" s="384"/>
      <c r="JJX4" s="384"/>
      <c r="JJY4" s="384"/>
      <c r="JJZ4" s="384"/>
      <c r="JKA4" s="384"/>
      <c r="JKB4" s="384"/>
      <c r="JKC4" s="384"/>
      <c r="JKD4" s="384"/>
      <c r="JKE4" s="384"/>
      <c r="JKF4" s="384"/>
      <c r="JKG4" s="384"/>
      <c r="JKH4" s="384"/>
      <c r="JKI4" s="384"/>
      <c r="JKJ4" s="384"/>
      <c r="JKK4" s="384"/>
      <c r="JKL4" s="384"/>
      <c r="JKM4" s="384"/>
      <c r="JKN4" s="384"/>
      <c r="JKO4" s="384"/>
      <c r="JKP4" s="384"/>
      <c r="JKQ4" s="384"/>
      <c r="JKR4" s="384"/>
      <c r="JKS4" s="384"/>
      <c r="JKT4" s="384"/>
      <c r="JKU4" s="384"/>
      <c r="JKV4" s="384"/>
      <c r="JKW4" s="384"/>
      <c r="JKX4" s="384"/>
      <c r="JKY4" s="384"/>
      <c r="JKZ4" s="384"/>
      <c r="JLA4" s="384"/>
      <c r="JLB4" s="384"/>
      <c r="JLC4" s="384"/>
      <c r="JLD4" s="384"/>
      <c r="JLE4" s="384"/>
      <c r="JLF4" s="384"/>
      <c r="JLG4" s="384"/>
      <c r="JLH4" s="384"/>
      <c r="JLI4" s="384"/>
      <c r="JLJ4" s="384"/>
      <c r="JLK4" s="384"/>
      <c r="JLL4" s="384"/>
      <c r="JLM4" s="384"/>
      <c r="JLN4" s="384"/>
      <c r="JLO4" s="384"/>
      <c r="JLP4" s="384"/>
      <c r="JLQ4" s="384"/>
      <c r="JLR4" s="384"/>
      <c r="JLS4" s="384"/>
      <c r="JLT4" s="384"/>
      <c r="JLU4" s="384"/>
      <c r="JLV4" s="384"/>
      <c r="JLW4" s="384"/>
      <c r="JLX4" s="384"/>
      <c r="JLY4" s="384"/>
      <c r="JLZ4" s="384"/>
      <c r="JMA4" s="384"/>
      <c r="JMB4" s="384"/>
      <c r="JMC4" s="384"/>
      <c r="JMD4" s="384"/>
      <c r="JME4" s="384"/>
      <c r="JMF4" s="384"/>
      <c r="JMG4" s="384"/>
      <c r="JMH4" s="384"/>
      <c r="JMI4" s="384"/>
      <c r="JMJ4" s="384"/>
      <c r="JMK4" s="384"/>
      <c r="JML4" s="384"/>
      <c r="JMM4" s="384"/>
      <c r="JMN4" s="384"/>
      <c r="JMO4" s="384"/>
      <c r="JMP4" s="384"/>
      <c r="JMQ4" s="384"/>
      <c r="JMR4" s="384"/>
      <c r="JMS4" s="384"/>
      <c r="JMT4" s="384"/>
      <c r="JMU4" s="384"/>
      <c r="JMV4" s="384"/>
      <c r="JMW4" s="384"/>
      <c r="JMX4" s="384"/>
      <c r="JMY4" s="384"/>
      <c r="JMZ4" s="384"/>
      <c r="JNA4" s="384"/>
      <c r="JNB4" s="384"/>
      <c r="JNC4" s="384"/>
      <c r="JND4" s="384"/>
      <c r="JNE4" s="384"/>
      <c r="JNF4" s="384"/>
      <c r="JNG4" s="384"/>
      <c r="JNH4" s="384"/>
      <c r="JNI4" s="384"/>
      <c r="JNJ4" s="384"/>
      <c r="JNK4" s="384"/>
      <c r="JNL4" s="384"/>
      <c r="JNM4" s="384"/>
      <c r="JNN4" s="384"/>
      <c r="JNO4" s="384"/>
      <c r="JNP4" s="384"/>
      <c r="JNQ4" s="384"/>
      <c r="JNR4" s="384"/>
      <c r="JNS4" s="384"/>
      <c r="JNT4" s="384"/>
      <c r="JNU4" s="384"/>
      <c r="JNV4" s="384"/>
      <c r="JNW4" s="384"/>
      <c r="JNX4" s="384"/>
      <c r="JNY4" s="384"/>
      <c r="JNZ4" s="384"/>
      <c r="JOA4" s="384"/>
      <c r="JOB4" s="384"/>
      <c r="JOC4" s="384"/>
      <c r="JOD4" s="384"/>
      <c r="JOE4" s="384"/>
      <c r="JOF4" s="384"/>
      <c r="JOG4" s="384"/>
      <c r="JOH4" s="384"/>
      <c r="JOI4" s="384"/>
      <c r="JOJ4" s="384"/>
      <c r="JOK4" s="384"/>
      <c r="JOL4" s="384"/>
      <c r="JOM4" s="384"/>
      <c r="JON4" s="384"/>
      <c r="JOO4" s="384"/>
      <c r="JOP4" s="384"/>
      <c r="JOQ4" s="384"/>
      <c r="JOR4" s="384"/>
      <c r="JOS4" s="384"/>
      <c r="JOT4" s="384"/>
      <c r="JOU4" s="384"/>
      <c r="JOV4" s="384"/>
      <c r="JOW4" s="384"/>
      <c r="JOX4" s="384"/>
      <c r="JOY4" s="384"/>
      <c r="JOZ4" s="384"/>
      <c r="JPA4" s="384"/>
      <c r="JPB4" s="384"/>
      <c r="JPC4" s="384"/>
      <c r="JPD4" s="384"/>
      <c r="JPE4" s="384"/>
      <c r="JPF4" s="384"/>
      <c r="JPG4" s="384"/>
      <c r="JPH4" s="384"/>
      <c r="JPI4" s="384"/>
      <c r="JPJ4" s="384"/>
      <c r="JPK4" s="384"/>
      <c r="JPL4" s="384"/>
      <c r="JPM4" s="384"/>
      <c r="JPN4" s="384"/>
      <c r="JPO4" s="384"/>
      <c r="JPP4" s="384"/>
      <c r="JPQ4" s="384"/>
      <c r="JPR4" s="384"/>
      <c r="JPS4" s="384"/>
      <c r="JPT4" s="384"/>
      <c r="JPU4" s="384"/>
      <c r="JPV4" s="384"/>
      <c r="JPW4" s="384"/>
      <c r="JPX4" s="384"/>
      <c r="JPY4" s="384"/>
      <c r="JPZ4" s="384"/>
      <c r="JQA4" s="384"/>
      <c r="JQB4" s="384"/>
      <c r="JQC4" s="384"/>
      <c r="JQD4" s="384"/>
      <c r="JQE4" s="384"/>
      <c r="JQF4" s="384"/>
      <c r="JQG4" s="384"/>
      <c r="JQH4" s="384"/>
      <c r="JQI4" s="384"/>
      <c r="JQJ4" s="384"/>
      <c r="JQK4" s="384"/>
      <c r="JQL4" s="384"/>
      <c r="JQM4" s="384"/>
      <c r="JQN4" s="384"/>
      <c r="JQO4" s="384"/>
      <c r="JQP4" s="384"/>
      <c r="JQQ4" s="384"/>
      <c r="JQR4" s="384"/>
      <c r="JQS4" s="384"/>
      <c r="JQT4" s="384"/>
      <c r="JQU4" s="384"/>
      <c r="JQV4" s="384"/>
      <c r="JQW4" s="384"/>
      <c r="JQX4" s="384"/>
      <c r="JQY4" s="384"/>
      <c r="JQZ4" s="384"/>
      <c r="JRA4" s="384"/>
      <c r="JRB4" s="384"/>
      <c r="JRC4" s="384"/>
      <c r="JRD4" s="384"/>
      <c r="JRE4" s="384"/>
      <c r="JRF4" s="384"/>
      <c r="JRG4" s="384"/>
      <c r="JRH4" s="384"/>
      <c r="JRI4" s="384"/>
      <c r="JRJ4" s="384"/>
      <c r="JRK4" s="384"/>
      <c r="JRL4" s="384"/>
      <c r="JRM4" s="384"/>
      <c r="JRN4" s="384"/>
      <c r="JRO4" s="384"/>
      <c r="JRP4" s="384"/>
      <c r="JRQ4" s="384"/>
      <c r="JRR4" s="384"/>
      <c r="JRS4" s="384"/>
      <c r="JRT4" s="384"/>
      <c r="JRU4" s="384"/>
      <c r="JRV4" s="384"/>
      <c r="JRW4" s="384"/>
      <c r="JRX4" s="384"/>
      <c r="JRY4" s="384"/>
      <c r="JRZ4" s="384"/>
      <c r="JSA4" s="384"/>
      <c r="JSB4" s="384"/>
      <c r="JSC4" s="384"/>
      <c r="JSD4" s="384"/>
      <c r="JSE4" s="384"/>
      <c r="JSF4" s="384"/>
      <c r="JSG4" s="384"/>
      <c r="JSH4" s="384"/>
      <c r="JSI4" s="384"/>
      <c r="JSJ4" s="384"/>
      <c r="JSK4" s="384"/>
      <c r="JSL4" s="384"/>
      <c r="JSM4" s="384"/>
      <c r="JSN4" s="384"/>
      <c r="JSO4" s="384"/>
      <c r="JSP4" s="384"/>
      <c r="JSQ4" s="384"/>
      <c r="JSR4" s="384"/>
      <c r="JSS4" s="384"/>
      <c r="JST4" s="384"/>
      <c r="JSU4" s="384"/>
      <c r="JSV4" s="384"/>
      <c r="JSW4" s="384"/>
      <c r="JSX4" s="384"/>
      <c r="JSY4" s="384"/>
      <c r="JSZ4" s="384"/>
      <c r="JTA4" s="384"/>
      <c r="JTB4" s="384"/>
      <c r="JTC4" s="384"/>
      <c r="JTD4" s="384"/>
      <c r="JTE4" s="384"/>
      <c r="JTF4" s="384"/>
      <c r="JTG4" s="384"/>
      <c r="JTH4" s="384"/>
      <c r="JTI4" s="384"/>
      <c r="JTJ4" s="384"/>
      <c r="JTK4" s="384"/>
      <c r="JTL4" s="384"/>
      <c r="JTM4" s="384"/>
      <c r="JTN4" s="384"/>
      <c r="JTO4" s="384"/>
      <c r="JTP4" s="384"/>
      <c r="JTQ4" s="384"/>
      <c r="JTR4" s="384"/>
      <c r="JTS4" s="384"/>
      <c r="JTT4" s="384"/>
      <c r="JTU4" s="384"/>
      <c r="JTV4" s="384"/>
      <c r="JTW4" s="384"/>
      <c r="JTX4" s="384"/>
      <c r="JTY4" s="384"/>
      <c r="JTZ4" s="384"/>
      <c r="JUA4" s="384"/>
      <c r="JUB4" s="384"/>
      <c r="JUC4" s="384"/>
      <c r="JUD4" s="384"/>
      <c r="JUE4" s="384"/>
      <c r="JUF4" s="384"/>
      <c r="JUG4" s="384"/>
      <c r="JUH4" s="384"/>
      <c r="JUI4" s="384"/>
      <c r="JUJ4" s="384"/>
      <c r="JUK4" s="384"/>
      <c r="JUL4" s="384"/>
      <c r="JUM4" s="384"/>
      <c r="JUN4" s="384"/>
      <c r="JUO4" s="384"/>
      <c r="JUP4" s="384"/>
      <c r="JUQ4" s="384"/>
      <c r="JUR4" s="384"/>
      <c r="JUS4" s="384"/>
      <c r="JUT4" s="384"/>
      <c r="JUU4" s="384"/>
      <c r="JUV4" s="384"/>
      <c r="JUW4" s="384"/>
      <c r="JUX4" s="384"/>
      <c r="JUY4" s="384"/>
      <c r="JUZ4" s="384"/>
      <c r="JVA4" s="384"/>
      <c r="JVB4" s="384"/>
      <c r="JVC4" s="384"/>
      <c r="JVD4" s="384"/>
      <c r="JVE4" s="384"/>
      <c r="JVF4" s="384"/>
      <c r="JVG4" s="384"/>
      <c r="JVH4" s="384"/>
      <c r="JVI4" s="384"/>
      <c r="JVJ4" s="384"/>
      <c r="JVK4" s="384"/>
      <c r="JVL4" s="384"/>
      <c r="JVM4" s="384"/>
      <c r="JVN4" s="384"/>
      <c r="JVO4" s="384"/>
      <c r="JVP4" s="384"/>
      <c r="JVQ4" s="384"/>
      <c r="JVR4" s="384"/>
      <c r="JVS4" s="384"/>
      <c r="JVT4" s="384"/>
      <c r="JVU4" s="384"/>
      <c r="JVV4" s="384"/>
      <c r="JVW4" s="384"/>
      <c r="JVX4" s="384"/>
      <c r="JVY4" s="384"/>
      <c r="JVZ4" s="384"/>
      <c r="JWA4" s="384"/>
      <c r="JWB4" s="384"/>
      <c r="JWC4" s="384"/>
      <c r="JWD4" s="384"/>
      <c r="JWE4" s="384"/>
      <c r="JWF4" s="384"/>
      <c r="JWG4" s="384"/>
      <c r="JWH4" s="384"/>
      <c r="JWI4" s="384"/>
      <c r="JWJ4" s="384"/>
      <c r="JWK4" s="384"/>
      <c r="JWL4" s="384"/>
      <c r="JWM4" s="384"/>
      <c r="JWN4" s="384"/>
      <c r="JWO4" s="384"/>
      <c r="JWP4" s="384"/>
      <c r="JWQ4" s="384"/>
      <c r="JWR4" s="384"/>
      <c r="JWS4" s="384"/>
      <c r="JWT4" s="384"/>
      <c r="JWU4" s="384"/>
      <c r="JWV4" s="384"/>
      <c r="JWW4" s="384"/>
      <c r="JWX4" s="384"/>
      <c r="JWY4" s="384"/>
      <c r="JWZ4" s="384"/>
      <c r="JXA4" s="384"/>
      <c r="JXB4" s="384"/>
      <c r="JXC4" s="384"/>
      <c r="JXD4" s="384"/>
      <c r="JXE4" s="384"/>
      <c r="JXF4" s="384"/>
      <c r="JXG4" s="384"/>
      <c r="JXH4" s="384"/>
      <c r="JXI4" s="384"/>
      <c r="JXJ4" s="384"/>
      <c r="JXK4" s="384"/>
      <c r="JXL4" s="384"/>
      <c r="JXM4" s="384"/>
      <c r="JXN4" s="384"/>
      <c r="JXO4" s="384"/>
      <c r="JXP4" s="384"/>
      <c r="JXQ4" s="384"/>
      <c r="JXR4" s="384"/>
      <c r="JXS4" s="384"/>
      <c r="JXT4" s="384"/>
      <c r="JXU4" s="384"/>
      <c r="JXV4" s="384"/>
      <c r="JXW4" s="384"/>
      <c r="JXX4" s="384"/>
      <c r="JXY4" s="384"/>
      <c r="JXZ4" s="384"/>
      <c r="JYA4" s="384"/>
      <c r="JYB4" s="384"/>
      <c r="JYC4" s="384"/>
      <c r="JYD4" s="384"/>
      <c r="JYE4" s="384"/>
      <c r="JYF4" s="384"/>
      <c r="JYG4" s="384"/>
      <c r="JYH4" s="384"/>
      <c r="JYI4" s="384"/>
      <c r="JYJ4" s="384"/>
      <c r="JYK4" s="384"/>
      <c r="JYL4" s="384"/>
      <c r="JYM4" s="384"/>
      <c r="JYN4" s="384"/>
      <c r="JYO4" s="384"/>
      <c r="JYP4" s="384"/>
      <c r="JYQ4" s="384"/>
      <c r="JYR4" s="384"/>
      <c r="JYS4" s="384"/>
      <c r="JYT4" s="384"/>
      <c r="JYU4" s="384"/>
      <c r="JYV4" s="384"/>
      <c r="JYW4" s="384"/>
      <c r="JYX4" s="384"/>
      <c r="JYY4" s="384"/>
      <c r="JYZ4" s="384"/>
      <c r="JZA4" s="384"/>
      <c r="JZB4" s="384"/>
      <c r="JZC4" s="384"/>
      <c r="JZD4" s="384"/>
      <c r="JZE4" s="384"/>
      <c r="JZF4" s="384"/>
      <c r="JZG4" s="384"/>
      <c r="JZH4" s="384"/>
      <c r="JZI4" s="384"/>
      <c r="JZJ4" s="384"/>
      <c r="JZK4" s="384"/>
      <c r="JZL4" s="384"/>
      <c r="JZM4" s="384"/>
      <c r="JZN4" s="384"/>
      <c r="JZO4" s="384"/>
      <c r="JZP4" s="384"/>
      <c r="JZQ4" s="384"/>
      <c r="JZR4" s="384"/>
      <c r="JZS4" s="384"/>
      <c r="JZT4" s="384"/>
      <c r="JZU4" s="384"/>
      <c r="JZV4" s="384"/>
      <c r="JZW4" s="384"/>
      <c r="JZX4" s="384"/>
      <c r="JZY4" s="384"/>
      <c r="JZZ4" s="384"/>
      <c r="KAA4" s="384"/>
      <c r="KAB4" s="384"/>
      <c r="KAC4" s="384"/>
      <c r="KAD4" s="384"/>
      <c r="KAE4" s="384"/>
      <c r="KAF4" s="384"/>
      <c r="KAG4" s="384"/>
      <c r="KAH4" s="384"/>
      <c r="KAI4" s="384"/>
      <c r="KAJ4" s="384"/>
      <c r="KAK4" s="384"/>
      <c r="KAL4" s="384"/>
      <c r="KAM4" s="384"/>
      <c r="KAN4" s="384"/>
      <c r="KAO4" s="384"/>
      <c r="KAP4" s="384"/>
      <c r="KAQ4" s="384"/>
      <c r="KAR4" s="384"/>
      <c r="KAS4" s="384"/>
      <c r="KAT4" s="384"/>
      <c r="KAU4" s="384"/>
      <c r="KAV4" s="384"/>
      <c r="KAW4" s="384"/>
      <c r="KAX4" s="384"/>
      <c r="KAY4" s="384"/>
      <c r="KAZ4" s="384"/>
      <c r="KBA4" s="384"/>
      <c r="KBB4" s="384"/>
      <c r="KBC4" s="384"/>
      <c r="KBD4" s="384"/>
      <c r="KBE4" s="384"/>
      <c r="KBF4" s="384"/>
      <c r="KBG4" s="384"/>
      <c r="KBH4" s="384"/>
      <c r="KBI4" s="384"/>
      <c r="KBJ4" s="384"/>
      <c r="KBK4" s="384"/>
      <c r="KBL4" s="384"/>
      <c r="KBM4" s="384"/>
      <c r="KBN4" s="384"/>
      <c r="KBO4" s="384"/>
      <c r="KBP4" s="384"/>
      <c r="KBQ4" s="384"/>
      <c r="KBR4" s="384"/>
      <c r="KBS4" s="384"/>
      <c r="KBT4" s="384"/>
      <c r="KBU4" s="384"/>
      <c r="KBV4" s="384"/>
      <c r="KBW4" s="384"/>
      <c r="KBX4" s="384"/>
      <c r="KBY4" s="384"/>
      <c r="KBZ4" s="384"/>
      <c r="KCA4" s="384"/>
      <c r="KCB4" s="384"/>
      <c r="KCC4" s="384"/>
      <c r="KCD4" s="384"/>
      <c r="KCE4" s="384"/>
      <c r="KCF4" s="384"/>
      <c r="KCG4" s="384"/>
      <c r="KCH4" s="384"/>
      <c r="KCI4" s="384"/>
      <c r="KCJ4" s="384"/>
      <c r="KCK4" s="384"/>
      <c r="KCL4" s="384"/>
      <c r="KCM4" s="384"/>
      <c r="KCN4" s="384"/>
      <c r="KCO4" s="384"/>
      <c r="KCP4" s="384"/>
      <c r="KCQ4" s="384"/>
      <c r="KCR4" s="384"/>
      <c r="KCS4" s="384"/>
      <c r="KCT4" s="384"/>
      <c r="KCU4" s="384"/>
      <c r="KCV4" s="384"/>
      <c r="KCW4" s="384"/>
      <c r="KCX4" s="384"/>
      <c r="KCY4" s="384"/>
      <c r="KCZ4" s="384"/>
      <c r="KDA4" s="384"/>
      <c r="KDB4" s="384"/>
      <c r="KDC4" s="384"/>
      <c r="KDD4" s="384"/>
      <c r="KDE4" s="384"/>
      <c r="KDF4" s="384"/>
      <c r="KDG4" s="384"/>
      <c r="KDH4" s="384"/>
      <c r="KDI4" s="384"/>
      <c r="KDJ4" s="384"/>
      <c r="KDK4" s="384"/>
      <c r="KDL4" s="384"/>
      <c r="KDM4" s="384"/>
      <c r="KDN4" s="384"/>
      <c r="KDO4" s="384"/>
      <c r="KDP4" s="384"/>
      <c r="KDQ4" s="384"/>
      <c r="KDR4" s="384"/>
      <c r="KDS4" s="384"/>
      <c r="KDT4" s="384"/>
      <c r="KDU4" s="384"/>
      <c r="KDV4" s="384"/>
      <c r="KDW4" s="384"/>
      <c r="KDX4" s="384"/>
      <c r="KDY4" s="384"/>
      <c r="KDZ4" s="384"/>
      <c r="KEA4" s="384"/>
      <c r="KEB4" s="384"/>
      <c r="KEC4" s="384"/>
      <c r="KED4" s="384"/>
      <c r="KEE4" s="384"/>
      <c r="KEF4" s="384"/>
      <c r="KEG4" s="384"/>
      <c r="KEH4" s="384"/>
      <c r="KEI4" s="384"/>
      <c r="KEJ4" s="384"/>
      <c r="KEK4" s="384"/>
      <c r="KEL4" s="384"/>
      <c r="KEM4" s="384"/>
      <c r="KEN4" s="384"/>
      <c r="KEO4" s="384"/>
      <c r="KEP4" s="384"/>
      <c r="KEQ4" s="384"/>
      <c r="KER4" s="384"/>
      <c r="KES4" s="384"/>
      <c r="KET4" s="384"/>
      <c r="KEU4" s="384"/>
      <c r="KEV4" s="384"/>
      <c r="KEW4" s="384"/>
      <c r="KEX4" s="384"/>
      <c r="KEY4" s="384"/>
      <c r="KEZ4" s="384"/>
      <c r="KFA4" s="384"/>
      <c r="KFB4" s="384"/>
      <c r="KFC4" s="384"/>
      <c r="KFD4" s="384"/>
      <c r="KFE4" s="384"/>
      <c r="KFF4" s="384"/>
      <c r="KFG4" s="384"/>
      <c r="KFH4" s="384"/>
      <c r="KFI4" s="384"/>
      <c r="KFJ4" s="384"/>
      <c r="KFK4" s="384"/>
      <c r="KFL4" s="384"/>
      <c r="KFM4" s="384"/>
      <c r="KFN4" s="384"/>
      <c r="KFO4" s="384"/>
      <c r="KFP4" s="384"/>
      <c r="KFQ4" s="384"/>
      <c r="KFR4" s="384"/>
      <c r="KFS4" s="384"/>
      <c r="KFT4" s="384"/>
      <c r="KFU4" s="384"/>
      <c r="KFV4" s="384"/>
      <c r="KFW4" s="384"/>
      <c r="KFX4" s="384"/>
      <c r="KFY4" s="384"/>
      <c r="KFZ4" s="384"/>
      <c r="KGA4" s="384"/>
      <c r="KGB4" s="384"/>
      <c r="KGC4" s="384"/>
      <c r="KGD4" s="384"/>
      <c r="KGE4" s="384"/>
      <c r="KGF4" s="384"/>
      <c r="KGG4" s="384"/>
      <c r="KGH4" s="384"/>
      <c r="KGI4" s="384"/>
      <c r="KGJ4" s="384"/>
      <c r="KGK4" s="384"/>
      <c r="KGL4" s="384"/>
      <c r="KGM4" s="384"/>
      <c r="KGN4" s="384"/>
      <c r="KGO4" s="384"/>
      <c r="KGP4" s="384"/>
      <c r="KGQ4" s="384"/>
      <c r="KGR4" s="384"/>
      <c r="KGS4" s="384"/>
      <c r="KGT4" s="384"/>
      <c r="KGU4" s="384"/>
      <c r="KGV4" s="384"/>
      <c r="KGW4" s="384"/>
      <c r="KGX4" s="384"/>
      <c r="KGY4" s="384"/>
      <c r="KGZ4" s="384"/>
      <c r="KHA4" s="384"/>
      <c r="KHB4" s="384"/>
      <c r="KHC4" s="384"/>
      <c r="KHD4" s="384"/>
      <c r="KHE4" s="384"/>
      <c r="KHF4" s="384"/>
      <c r="KHG4" s="384"/>
      <c r="KHH4" s="384"/>
      <c r="KHI4" s="384"/>
      <c r="KHJ4" s="384"/>
      <c r="KHK4" s="384"/>
      <c r="KHL4" s="384"/>
      <c r="KHM4" s="384"/>
      <c r="KHN4" s="384"/>
      <c r="KHO4" s="384"/>
      <c r="KHP4" s="384"/>
      <c r="KHQ4" s="384"/>
      <c r="KHR4" s="384"/>
      <c r="KHS4" s="384"/>
      <c r="KHT4" s="384"/>
      <c r="KHU4" s="384"/>
      <c r="KHV4" s="384"/>
      <c r="KHW4" s="384"/>
      <c r="KHX4" s="384"/>
      <c r="KHY4" s="384"/>
      <c r="KHZ4" s="384"/>
      <c r="KIA4" s="384"/>
      <c r="KIB4" s="384"/>
      <c r="KIC4" s="384"/>
      <c r="KID4" s="384"/>
      <c r="KIE4" s="384"/>
      <c r="KIF4" s="384"/>
      <c r="KIG4" s="384"/>
      <c r="KIH4" s="384"/>
      <c r="KII4" s="384"/>
      <c r="KIJ4" s="384"/>
      <c r="KIK4" s="384"/>
      <c r="KIL4" s="384"/>
      <c r="KIM4" s="384"/>
      <c r="KIN4" s="384"/>
      <c r="KIO4" s="384"/>
      <c r="KIP4" s="384"/>
      <c r="KIQ4" s="384"/>
      <c r="KIR4" s="384"/>
      <c r="KIS4" s="384"/>
      <c r="KIT4" s="384"/>
      <c r="KIU4" s="384"/>
      <c r="KIV4" s="384"/>
      <c r="KIW4" s="384"/>
      <c r="KIX4" s="384"/>
      <c r="KIY4" s="384"/>
      <c r="KIZ4" s="384"/>
      <c r="KJA4" s="384"/>
      <c r="KJB4" s="384"/>
      <c r="KJC4" s="384"/>
      <c r="KJD4" s="384"/>
      <c r="KJE4" s="384"/>
      <c r="KJF4" s="384"/>
      <c r="KJG4" s="384"/>
      <c r="KJH4" s="384"/>
      <c r="KJI4" s="384"/>
      <c r="KJJ4" s="384"/>
      <c r="KJK4" s="384"/>
      <c r="KJL4" s="384"/>
      <c r="KJM4" s="384"/>
      <c r="KJN4" s="384"/>
      <c r="KJO4" s="384"/>
      <c r="KJP4" s="384"/>
      <c r="KJQ4" s="384"/>
      <c r="KJR4" s="384"/>
      <c r="KJS4" s="384"/>
      <c r="KJT4" s="384"/>
      <c r="KJU4" s="384"/>
      <c r="KJV4" s="384"/>
      <c r="KJW4" s="384"/>
      <c r="KJX4" s="384"/>
      <c r="KJY4" s="384"/>
      <c r="KJZ4" s="384"/>
      <c r="KKA4" s="384"/>
      <c r="KKB4" s="384"/>
      <c r="KKC4" s="384"/>
      <c r="KKD4" s="384"/>
      <c r="KKE4" s="384"/>
      <c r="KKF4" s="384"/>
      <c r="KKG4" s="384"/>
      <c r="KKH4" s="384"/>
      <c r="KKI4" s="384"/>
      <c r="KKJ4" s="384"/>
      <c r="KKK4" s="384"/>
      <c r="KKL4" s="384"/>
      <c r="KKM4" s="384"/>
      <c r="KKN4" s="384"/>
      <c r="KKO4" s="384"/>
      <c r="KKP4" s="384"/>
      <c r="KKQ4" s="384"/>
      <c r="KKR4" s="384"/>
      <c r="KKS4" s="384"/>
      <c r="KKT4" s="384"/>
      <c r="KKU4" s="384"/>
      <c r="KKV4" s="384"/>
      <c r="KKW4" s="384"/>
      <c r="KKX4" s="384"/>
      <c r="KKY4" s="384"/>
      <c r="KKZ4" s="384"/>
      <c r="KLA4" s="384"/>
      <c r="KLB4" s="384"/>
      <c r="KLC4" s="384"/>
      <c r="KLD4" s="384"/>
      <c r="KLE4" s="384"/>
      <c r="KLF4" s="384"/>
      <c r="KLG4" s="384"/>
      <c r="KLH4" s="384"/>
      <c r="KLI4" s="384"/>
      <c r="KLJ4" s="384"/>
      <c r="KLK4" s="384"/>
      <c r="KLL4" s="384"/>
      <c r="KLM4" s="384"/>
      <c r="KLN4" s="384"/>
      <c r="KLO4" s="384"/>
      <c r="KLP4" s="384"/>
      <c r="KLQ4" s="384"/>
      <c r="KLR4" s="384"/>
      <c r="KLS4" s="384"/>
      <c r="KLT4" s="384"/>
      <c r="KLU4" s="384"/>
      <c r="KLV4" s="384"/>
      <c r="KLW4" s="384"/>
      <c r="KLX4" s="384"/>
      <c r="KLY4" s="384"/>
      <c r="KLZ4" s="384"/>
      <c r="KMA4" s="384"/>
      <c r="KMB4" s="384"/>
      <c r="KMC4" s="384"/>
      <c r="KMD4" s="384"/>
      <c r="KME4" s="384"/>
      <c r="KMF4" s="384"/>
      <c r="KMG4" s="384"/>
      <c r="KMH4" s="384"/>
      <c r="KMI4" s="384"/>
      <c r="KMJ4" s="384"/>
      <c r="KMK4" s="384"/>
      <c r="KML4" s="384"/>
      <c r="KMM4" s="384"/>
      <c r="KMN4" s="384"/>
      <c r="KMO4" s="384"/>
      <c r="KMP4" s="384"/>
      <c r="KMQ4" s="384"/>
      <c r="KMR4" s="384"/>
      <c r="KMS4" s="384"/>
      <c r="KMT4" s="384"/>
      <c r="KMU4" s="384"/>
      <c r="KMV4" s="384"/>
      <c r="KMW4" s="384"/>
      <c r="KMX4" s="384"/>
      <c r="KMY4" s="384"/>
      <c r="KMZ4" s="384"/>
      <c r="KNA4" s="384"/>
      <c r="KNB4" s="384"/>
      <c r="KNC4" s="384"/>
      <c r="KND4" s="384"/>
      <c r="KNE4" s="384"/>
      <c r="KNF4" s="384"/>
      <c r="KNG4" s="384"/>
      <c r="KNH4" s="384"/>
      <c r="KNI4" s="384"/>
      <c r="KNJ4" s="384"/>
      <c r="KNK4" s="384"/>
      <c r="KNL4" s="384"/>
      <c r="KNM4" s="384"/>
      <c r="KNN4" s="384"/>
      <c r="KNO4" s="384"/>
      <c r="KNP4" s="384"/>
      <c r="KNQ4" s="384"/>
      <c r="KNR4" s="384"/>
      <c r="KNS4" s="384"/>
      <c r="KNT4" s="384"/>
      <c r="KNU4" s="384"/>
      <c r="KNV4" s="384"/>
      <c r="KNW4" s="384"/>
      <c r="KNX4" s="384"/>
      <c r="KNY4" s="384"/>
      <c r="KNZ4" s="384"/>
      <c r="KOA4" s="384"/>
      <c r="KOB4" s="384"/>
      <c r="KOC4" s="384"/>
      <c r="KOD4" s="384"/>
      <c r="KOE4" s="384"/>
      <c r="KOF4" s="384"/>
      <c r="KOG4" s="384"/>
      <c r="KOH4" s="384"/>
      <c r="KOI4" s="384"/>
      <c r="KOJ4" s="384"/>
      <c r="KOK4" s="384"/>
      <c r="KOL4" s="384"/>
      <c r="KOM4" s="384"/>
      <c r="KON4" s="384"/>
      <c r="KOO4" s="384"/>
      <c r="KOP4" s="384"/>
      <c r="KOQ4" s="384"/>
      <c r="KOR4" s="384"/>
      <c r="KOS4" s="384"/>
      <c r="KOT4" s="384"/>
      <c r="KOU4" s="384"/>
      <c r="KOV4" s="384"/>
      <c r="KOW4" s="384"/>
      <c r="KOX4" s="384"/>
      <c r="KOY4" s="384"/>
      <c r="KOZ4" s="384"/>
      <c r="KPA4" s="384"/>
      <c r="KPB4" s="384"/>
      <c r="KPC4" s="384"/>
      <c r="KPD4" s="384"/>
      <c r="KPE4" s="384"/>
      <c r="KPF4" s="384"/>
      <c r="KPG4" s="384"/>
      <c r="KPH4" s="384"/>
      <c r="KPI4" s="384"/>
      <c r="KPJ4" s="384"/>
      <c r="KPK4" s="384"/>
      <c r="KPL4" s="384"/>
      <c r="KPM4" s="384"/>
      <c r="KPN4" s="384"/>
      <c r="KPO4" s="384"/>
      <c r="KPP4" s="384"/>
      <c r="KPQ4" s="384"/>
      <c r="KPR4" s="384"/>
      <c r="KPS4" s="384"/>
      <c r="KPT4" s="384"/>
      <c r="KPU4" s="384"/>
      <c r="KPV4" s="384"/>
      <c r="KPW4" s="384"/>
      <c r="KPX4" s="384"/>
      <c r="KPY4" s="384"/>
      <c r="KPZ4" s="384"/>
      <c r="KQA4" s="384"/>
      <c r="KQB4" s="384"/>
      <c r="KQC4" s="384"/>
      <c r="KQD4" s="384"/>
      <c r="KQE4" s="384"/>
      <c r="KQF4" s="384"/>
      <c r="KQG4" s="384"/>
      <c r="KQH4" s="384"/>
      <c r="KQI4" s="384"/>
      <c r="KQJ4" s="384"/>
      <c r="KQK4" s="384"/>
      <c r="KQL4" s="384"/>
      <c r="KQM4" s="384"/>
      <c r="KQN4" s="384"/>
      <c r="KQO4" s="384"/>
      <c r="KQP4" s="384"/>
      <c r="KQQ4" s="384"/>
      <c r="KQR4" s="384"/>
      <c r="KQS4" s="384"/>
      <c r="KQT4" s="384"/>
      <c r="KQU4" s="384"/>
      <c r="KQV4" s="384"/>
      <c r="KQW4" s="384"/>
      <c r="KQX4" s="384"/>
      <c r="KQY4" s="384"/>
      <c r="KQZ4" s="384"/>
      <c r="KRA4" s="384"/>
      <c r="KRB4" s="384"/>
      <c r="KRC4" s="384"/>
      <c r="KRD4" s="384"/>
      <c r="KRE4" s="384"/>
      <c r="KRF4" s="384"/>
      <c r="KRG4" s="384"/>
      <c r="KRH4" s="384"/>
      <c r="KRI4" s="384"/>
      <c r="KRJ4" s="384"/>
      <c r="KRK4" s="384"/>
      <c r="KRL4" s="384"/>
      <c r="KRM4" s="384"/>
      <c r="KRN4" s="384"/>
      <c r="KRO4" s="384"/>
      <c r="KRP4" s="384"/>
      <c r="KRQ4" s="384"/>
      <c r="KRR4" s="384"/>
      <c r="KRS4" s="384"/>
      <c r="KRT4" s="384"/>
      <c r="KRU4" s="384"/>
      <c r="KRV4" s="384"/>
      <c r="KRW4" s="384"/>
      <c r="KRX4" s="384"/>
      <c r="KRY4" s="384"/>
      <c r="KRZ4" s="384"/>
      <c r="KSA4" s="384"/>
      <c r="KSB4" s="384"/>
      <c r="KSC4" s="384"/>
      <c r="KSD4" s="384"/>
      <c r="KSE4" s="384"/>
      <c r="KSF4" s="384"/>
      <c r="KSG4" s="384"/>
      <c r="KSH4" s="384"/>
      <c r="KSI4" s="384"/>
      <c r="KSJ4" s="384"/>
      <c r="KSK4" s="384"/>
      <c r="KSL4" s="384"/>
      <c r="KSM4" s="384"/>
      <c r="KSN4" s="384"/>
      <c r="KSO4" s="384"/>
      <c r="KSP4" s="384"/>
      <c r="KSQ4" s="384"/>
      <c r="KSR4" s="384"/>
      <c r="KSS4" s="384"/>
      <c r="KST4" s="384"/>
      <c r="KSU4" s="384"/>
      <c r="KSV4" s="384"/>
      <c r="KSW4" s="384"/>
      <c r="KSX4" s="384"/>
      <c r="KSY4" s="384"/>
      <c r="KSZ4" s="384"/>
      <c r="KTA4" s="384"/>
      <c r="KTB4" s="384"/>
      <c r="KTC4" s="384"/>
      <c r="KTD4" s="384"/>
      <c r="KTE4" s="384"/>
      <c r="KTF4" s="384"/>
      <c r="KTG4" s="384"/>
      <c r="KTH4" s="384"/>
      <c r="KTI4" s="384"/>
      <c r="KTJ4" s="384"/>
      <c r="KTK4" s="384"/>
      <c r="KTL4" s="384"/>
      <c r="KTM4" s="384"/>
      <c r="KTN4" s="384"/>
      <c r="KTO4" s="384"/>
      <c r="KTP4" s="384"/>
      <c r="KTQ4" s="384"/>
      <c r="KTR4" s="384"/>
      <c r="KTS4" s="384"/>
      <c r="KTT4" s="384"/>
      <c r="KTU4" s="384"/>
      <c r="KTV4" s="384"/>
      <c r="KTW4" s="384"/>
      <c r="KTX4" s="384"/>
      <c r="KTY4" s="384"/>
      <c r="KTZ4" s="384"/>
      <c r="KUA4" s="384"/>
      <c r="KUB4" s="384"/>
      <c r="KUC4" s="384"/>
      <c r="KUD4" s="384"/>
      <c r="KUE4" s="384"/>
      <c r="KUF4" s="384"/>
      <c r="KUG4" s="384"/>
      <c r="KUH4" s="384"/>
      <c r="KUI4" s="384"/>
      <c r="KUJ4" s="384"/>
      <c r="KUK4" s="384"/>
      <c r="KUL4" s="384"/>
      <c r="KUM4" s="384"/>
      <c r="KUN4" s="384"/>
      <c r="KUO4" s="384"/>
      <c r="KUP4" s="384"/>
      <c r="KUQ4" s="384"/>
      <c r="KUR4" s="384"/>
      <c r="KUS4" s="384"/>
      <c r="KUT4" s="384"/>
      <c r="KUU4" s="384"/>
      <c r="KUV4" s="384"/>
      <c r="KUW4" s="384"/>
      <c r="KUX4" s="384"/>
      <c r="KUY4" s="384"/>
      <c r="KUZ4" s="384"/>
      <c r="KVA4" s="384"/>
      <c r="KVB4" s="384"/>
      <c r="KVC4" s="384"/>
      <c r="KVD4" s="384"/>
      <c r="KVE4" s="384"/>
      <c r="KVF4" s="384"/>
      <c r="KVG4" s="384"/>
      <c r="KVH4" s="384"/>
      <c r="KVI4" s="384"/>
      <c r="KVJ4" s="384"/>
      <c r="KVK4" s="384"/>
      <c r="KVL4" s="384"/>
      <c r="KVM4" s="384"/>
      <c r="KVN4" s="384"/>
      <c r="KVO4" s="384"/>
      <c r="KVP4" s="384"/>
      <c r="KVQ4" s="384"/>
      <c r="KVR4" s="384"/>
      <c r="KVS4" s="384"/>
      <c r="KVT4" s="384"/>
      <c r="KVU4" s="384"/>
      <c r="KVV4" s="384"/>
      <c r="KVW4" s="384"/>
      <c r="KVX4" s="384"/>
      <c r="KVY4" s="384"/>
      <c r="KVZ4" s="384"/>
      <c r="KWA4" s="384"/>
      <c r="KWB4" s="384"/>
      <c r="KWC4" s="384"/>
      <c r="KWD4" s="384"/>
      <c r="KWE4" s="384"/>
      <c r="KWF4" s="384"/>
      <c r="KWG4" s="384"/>
      <c r="KWH4" s="384"/>
      <c r="KWI4" s="384"/>
      <c r="KWJ4" s="384"/>
      <c r="KWK4" s="384"/>
      <c r="KWL4" s="384"/>
      <c r="KWM4" s="384"/>
      <c r="KWN4" s="384"/>
      <c r="KWO4" s="384"/>
      <c r="KWP4" s="384"/>
      <c r="KWQ4" s="384"/>
      <c r="KWR4" s="384"/>
      <c r="KWS4" s="384"/>
      <c r="KWT4" s="384"/>
      <c r="KWU4" s="384"/>
      <c r="KWV4" s="384"/>
      <c r="KWW4" s="384"/>
      <c r="KWX4" s="384"/>
      <c r="KWY4" s="384"/>
      <c r="KWZ4" s="384"/>
      <c r="KXA4" s="384"/>
      <c r="KXB4" s="384"/>
      <c r="KXC4" s="384"/>
      <c r="KXD4" s="384"/>
      <c r="KXE4" s="384"/>
      <c r="KXF4" s="384"/>
      <c r="KXG4" s="384"/>
      <c r="KXH4" s="384"/>
      <c r="KXI4" s="384"/>
      <c r="KXJ4" s="384"/>
      <c r="KXK4" s="384"/>
      <c r="KXL4" s="384"/>
      <c r="KXM4" s="384"/>
      <c r="KXN4" s="384"/>
      <c r="KXO4" s="384"/>
      <c r="KXP4" s="384"/>
      <c r="KXQ4" s="384"/>
      <c r="KXR4" s="384"/>
      <c r="KXS4" s="384"/>
      <c r="KXT4" s="384"/>
      <c r="KXU4" s="384"/>
      <c r="KXV4" s="384"/>
      <c r="KXW4" s="384"/>
      <c r="KXX4" s="384"/>
      <c r="KXY4" s="384"/>
      <c r="KXZ4" s="384"/>
      <c r="KYA4" s="384"/>
      <c r="KYB4" s="384"/>
      <c r="KYC4" s="384"/>
      <c r="KYD4" s="384"/>
      <c r="KYE4" s="384"/>
      <c r="KYF4" s="384"/>
      <c r="KYG4" s="384"/>
      <c r="KYH4" s="384"/>
      <c r="KYI4" s="384"/>
      <c r="KYJ4" s="384"/>
      <c r="KYK4" s="384"/>
      <c r="KYL4" s="384"/>
      <c r="KYM4" s="384"/>
      <c r="KYN4" s="384"/>
      <c r="KYO4" s="384"/>
      <c r="KYP4" s="384"/>
      <c r="KYQ4" s="384"/>
      <c r="KYR4" s="384"/>
      <c r="KYS4" s="384"/>
      <c r="KYT4" s="384"/>
      <c r="KYU4" s="384"/>
      <c r="KYV4" s="384"/>
      <c r="KYW4" s="384"/>
      <c r="KYX4" s="384"/>
      <c r="KYY4" s="384"/>
      <c r="KYZ4" s="384"/>
      <c r="KZA4" s="384"/>
      <c r="KZB4" s="384"/>
      <c r="KZC4" s="384"/>
      <c r="KZD4" s="384"/>
      <c r="KZE4" s="384"/>
      <c r="KZF4" s="384"/>
      <c r="KZG4" s="384"/>
      <c r="KZH4" s="384"/>
      <c r="KZI4" s="384"/>
      <c r="KZJ4" s="384"/>
      <c r="KZK4" s="384"/>
      <c r="KZL4" s="384"/>
      <c r="KZM4" s="384"/>
      <c r="KZN4" s="384"/>
      <c r="KZO4" s="384"/>
      <c r="KZP4" s="384"/>
      <c r="KZQ4" s="384"/>
      <c r="KZR4" s="384"/>
      <c r="KZS4" s="384"/>
      <c r="KZT4" s="384"/>
      <c r="KZU4" s="384"/>
      <c r="KZV4" s="384"/>
      <c r="KZW4" s="384"/>
      <c r="KZX4" s="384"/>
      <c r="KZY4" s="384"/>
      <c r="KZZ4" s="384"/>
      <c r="LAA4" s="384"/>
      <c r="LAB4" s="384"/>
      <c r="LAC4" s="384"/>
      <c r="LAD4" s="384"/>
      <c r="LAE4" s="384"/>
      <c r="LAF4" s="384"/>
      <c r="LAG4" s="384"/>
      <c r="LAH4" s="384"/>
      <c r="LAI4" s="384"/>
      <c r="LAJ4" s="384"/>
      <c r="LAK4" s="384"/>
      <c r="LAL4" s="384"/>
      <c r="LAM4" s="384"/>
      <c r="LAN4" s="384"/>
      <c r="LAO4" s="384"/>
      <c r="LAP4" s="384"/>
      <c r="LAQ4" s="384"/>
      <c r="LAR4" s="384"/>
      <c r="LAS4" s="384"/>
      <c r="LAT4" s="384"/>
      <c r="LAU4" s="384"/>
      <c r="LAV4" s="384"/>
      <c r="LAW4" s="384"/>
      <c r="LAX4" s="384"/>
      <c r="LAY4" s="384"/>
      <c r="LAZ4" s="384"/>
      <c r="LBA4" s="384"/>
      <c r="LBB4" s="384"/>
      <c r="LBC4" s="384"/>
      <c r="LBD4" s="384"/>
      <c r="LBE4" s="384"/>
      <c r="LBF4" s="384"/>
      <c r="LBG4" s="384"/>
      <c r="LBH4" s="384"/>
      <c r="LBI4" s="384"/>
      <c r="LBJ4" s="384"/>
      <c r="LBK4" s="384"/>
      <c r="LBL4" s="384"/>
      <c r="LBM4" s="384"/>
      <c r="LBN4" s="384"/>
      <c r="LBO4" s="384"/>
      <c r="LBP4" s="384"/>
      <c r="LBQ4" s="384"/>
      <c r="LBR4" s="384"/>
      <c r="LBS4" s="384"/>
      <c r="LBT4" s="384"/>
      <c r="LBU4" s="384"/>
      <c r="LBV4" s="384"/>
      <c r="LBW4" s="384"/>
      <c r="LBX4" s="384"/>
      <c r="LBY4" s="384"/>
      <c r="LBZ4" s="384"/>
      <c r="LCA4" s="384"/>
      <c r="LCB4" s="384"/>
      <c r="LCC4" s="384"/>
      <c r="LCD4" s="384"/>
      <c r="LCE4" s="384"/>
      <c r="LCF4" s="384"/>
      <c r="LCG4" s="384"/>
      <c r="LCH4" s="384"/>
      <c r="LCI4" s="384"/>
      <c r="LCJ4" s="384"/>
      <c r="LCK4" s="384"/>
      <c r="LCL4" s="384"/>
      <c r="LCM4" s="384"/>
      <c r="LCN4" s="384"/>
      <c r="LCO4" s="384"/>
      <c r="LCP4" s="384"/>
      <c r="LCQ4" s="384"/>
      <c r="LCR4" s="384"/>
      <c r="LCS4" s="384"/>
      <c r="LCT4" s="384"/>
      <c r="LCU4" s="384"/>
      <c r="LCV4" s="384"/>
      <c r="LCW4" s="384"/>
      <c r="LCX4" s="384"/>
      <c r="LCY4" s="384"/>
      <c r="LCZ4" s="384"/>
      <c r="LDA4" s="384"/>
      <c r="LDB4" s="384"/>
      <c r="LDC4" s="384"/>
      <c r="LDD4" s="384"/>
      <c r="LDE4" s="384"/>
      <c r="LDF4" s="384"/>
      <c r="LDG4" s="384"/>
      <c r="LDH4" s="384"/>
      <c r="LDI4" s="384"/>
      <c r="LDJ4" s="384"/>
      <c r="LDK4" s="384"/>
      <c r="LDL4" s="384"/>
      <c r="LDM4" s="384"/>
      <c r="LDN4" s="384"/>
      <c r="LDO4" s="384"/>
      <c r="LDP4" s="384"/>
      <c r="LDQ4" s="384"/>
      <c r="LDR4" s="384"/>
      <c r="LDS4" s="384"/>
      <c r="LDT4" s="384"/>
      <c r="LDU4" s="384"/>
      <c r="LDV4" s="384"/>
      <c r="LDW4" s="384"/>
      <c r="LDX4" s="384"/>
      <c r="LDY4" s="384"/>
      <c r="LDZ4" s="384"/>
      <c r="LEA4" s="384"/>
      <c r="LEB4" s="384"/>
      <c r="LEC4" s="384"/>
      <c r="LED4" s="384"/>
      <c r="LEE4" s="384"/>
      <c r="LEF4" s="384"/>
      <c r="LEG4" s="384"/>
      <c r="LEH4" s="384"/>
      <c r="LEI4" s="384"/>
      <c r="LEJ4" s="384"/>
      <c r="LEK4" s="384"/>
      <c r="LEL4" s="384"/>
      <c r="LEM4" s="384"/>
      <c r="LEN4" s="384"/>
      <c r="LEO4" s="384"/>
      <c r="LEP4" s="384"/>
      <c r="LEQ4" s="384"/>
      <c r="LER4" s="384"/>
      <c r="LES4" s="384"/>
      <c r="LET4" s="384"/>
      <c r="LEU4" s="384"/>
      <c r="LEV4" s="384"/>
      <c r="LEW4" s="384"/>
      <c r="LEX4" s="384"/>
      <c r="LEY4" s="384"/>
      <c r="LEZ4" s="384"/>
      <c r="LFA4" s="384"/>
      <c r="LFB4" s="384"/>
      <c r="LFC4" s="384"/>
      <c r="LFD4" s="384"/>
      <c r="LFE4" s="384"/>
      <c r="LFF4" s="384"/>
      <c r="LFG4" s="384"/>
      <c r="LFH4" s="384"/>
      <c r="LFI4" s="384"/>
      <c r="LFJ4" s="384"/>
      <c r="LFK4" s="384"/>
      <c r="LFL4" s="384"/>
      <c r="LFM4" s="384"/>
      <c r="LFN4" s="384"/>
      <c r="LFO4" s="384"/>
      <c r="LFP4" s="384"/>
      <c r="LFQ4" s="384"/>
      <c r="LFR4" s="384"/>
      <c r="LFS4" s="384"/>
      <c r="LFT4" s="384"/>
      <c r="LFU4" s="384"/>
      <c r="LFV4" s="384"/>
      <c r="LFW4" s="384"/>
      <c r="LFX4" s="384"/>
      <c r="LFY4" s="384"/>
      <c r="LFZ4" s="384"/>
      <c r="LGA4" s="384"/>
      <c r="LGB4" s="384"/>
      <c r="LGC4" s="384"/>
      <c r="LGD4" s="384"/>
      <c r="LGE4" s="384"/>
      <c r="LGF4" s="384"/>
      <c r="LGG4" s="384"/>
      <c r="LGH4" s="384"/>
      <c r="LGI4" s="384"/>
      <c r="LGJ4" s="384"/>
      <c r="LGK4" s="384"/>
      <c r="LGL4" s="384"/>
      <c r="LGM4" s="384"/>
      <c r="LGN4" s="384"/>
      <c r="LGO4" s="384"/>
      <c r="LGP4" s="384"/>
      <c r="LGQ4" s="384"/>
      <c r="LGR4" s="384"/>
      <c r="LGS4" s="384"/>
      <c r="LGT4" s="384"/>
      <c r="LGU4" s="384"/>
      <c r="LGV4" s="384"/>
      <c r="LGW4" s="384"/>
      <c r="LGX4" s="384"/>
      <c r="LGY4" s="384"/>
      <c r="LGZ4" s="384"/>
      <c r="LHA4" s="384"/>
      <c r="LHB4" s="384"/>
      <c r="LHC4" s="384"/>
      <c r="LHD4" s="384"/>
      <c r="LHE4" s="384"/>
      <c r="LHF4" s="384"/>
      <c r="LHG4" s="384"/>
      <c r="LHH4" s="384"/>
      <c r="LHI4" s="384"/>
      <c r="LHJ4" s="384"/>
      <c r="LHK4" s="384"/>
      <c r="LHL4" s="384"/>
      <c r="LHM4" s="384"/>
      <c r="LHN4" s="384"/>
      <c r="LHO4" s="384"/>
      <c r="LHP4" s="384"/>
      <c r="LHQ4" s="384"/>
      <c r="LHR4" s="384"/>
      <c r="LHS4" s="384"/>
      <c r="LHT4" s="384"/>
      <c r="LHU4" s="384"/>
      <c r="LHV4" s="384"/>
      <c r="LHW4" s="384"/>
      <c r="LHX4" s="384"/>
      <c r="LHY4" s="384"/>
      <c r="LHZ4" s="384"/>
      <c r="LIA4" s="384"/>
      <c r="LIB4" s="384"/>
      <c r="LIC4" s="384"/>
      <c r="LID4" s="384"/>
      <c r="LIE4" s="384"/>
      <c r="LIF4" s="384"/>
      <c r="LIG4" s="384"/>
      <c r="LIH4" s="384"/>
      <c r="LII4" s="384"/>
      <c r="LIJ4" s="384"/>
      <c r="LIK4" s="384"/>
      <c r="LIL4" s="384"/>
      <c r="LIM4" s="384"/>
      <c r="LIN4" s="384"/>
      <c r="LIO4" s="384"/>
      <c r="LIP4" s="384"/>
      <c r="LIQ4" s="384"/>
      <c r="LIR4" s="384"/>
      <c r="LIS4" s="384"/>
      <c r="LIT4" s="384"/>
      <c r="LIU4" s="384"/>
      <c r="LIV4" s="384"/>
      <c r="LIW4" s="384"/>
      <c r="LIX4" s="384"/>
      <c r="LIY4" s="384"/>
      <c r="LIZ4" s="384"/>
      <c r="LJA4" s="384"/>
      <c r="LJB4" s="384"/>
      <c r="LJC4" s="384"/>
      <c r="LJD4" s="384"/>
      <c r="LJE4" s="384"/>
      <c r="LJF4" s="384"/>
      <c r="LJG4" s="384"/>
      <c r="LJH4" s="384"/>
      <c r="LJI4" s="384"/>
      <c r="LJJ4" s="384"/>
      <c r="LJK4" s="384"/>
      <c r="LJL4" s="384"/>
      <c r="LJM4" s="384"/>
      <c r="LJN4" s="384"/>
      <c r="LJO4" s="384"/>
      <c r="LJP4" s="384"/>
      <c r="LJQ4" s="384"/>
      <c r="LJR4" s="384"/>
      <c r="LJS4" s="384"/>
      <c r="LJT4" s="384"/>
      <c r="LJU4" s="384"/>
      <c r="LJV4" s="384"/>
      <c r="LJW4" s="384"/>
      <c r="LJX4" s="384"/>
      <c r="LJY4" s="384"/>
      <c r="LJZ4" s="384"/>
      <c r="LKA4" s="384"/>
      <c r="LKB4" s="384"/>
      <c r="LKC4" s="384"/>
      <c r="LKD4" s="384"/>
      <c r="LKE4" s="384"/>
      <c r="LKF4" s="384"/>
      <c r="LKG4" s="384"/>
      <c r="LKH4" s="384"/>
      <c r="LKI4" s="384"/>
      <c r="LKJ4" s="384"/>
      <c r="LKK4" s="384"/>
      <c r="LKL4" s="384"/>
      <c r="LKM4" s="384"/>
      <c r="LKN4" s="384"/>
      <c r="LKO4" s="384"/>
      <c r="LKP4" s="384"/>
      <c r="LKQ4" s="384"/>
      <c r="LKR4" s="384"/>
      <c r="LKS4" s="384"/>
      <c r="LKT4" s="384"/>
      <c r="LKU4" s="384"/>
      <c r="LKV4" s="384"/>
      <c r="LKW4" s="384"/>
      <c r="LKX4" s="384"/>
      <c r="LKY4" s="384"/>
      <c r="LKZ4" s="384"/>
      <c r="LLA4" s="384"/>
      <c r="LLB4" s="384"/>
      <c r="LLC4" s="384"/>
      <c r="LLD4" s="384"/>
      <c r="LLE4" s="384"/>
      <c r="LLF4" s="384"/>
      <c r="LLG4" s="384"/>
      <c r="LLH4" s="384"/>
      <c r="LLI4" s="384"/>
      <c r="LLJ4" s="384"/>
      <c r="LLK4" s="384"/>
      <c r="LLL4" s="384"/>
      <c r="LLM4" s="384"/>
      <c r="LLN4" s="384"/>
      <c r="LLO4" s="384"/>
      <c r="LLP4" s="384"/>
      <c r="LLQ4" s="384"/>
      <c r="LLR4" s="384"/>
      <c r="LLS4" s="384"/>
      <c r="LLT4" s="384"/>
      <c r="LLU4" s="384"/>
      <c r="LLV4" s="384"/>
      <c r="LLW4" s="384"/>
      <c r="LLX4" s="384"/>
      <c r="LLY4" s="384"/>
      <c r="LLZ4" s="384"/>
      <c r="LMA4" s="384"/>
      <c r="LMB4" s="384"/>
      <c r="LMC4" s="384"/>
      <c r="LMD4" s="384"/>
      <c r="LME4" s="384"/>
      <c r="LMF4" s="384"/>
      <c r="LMG4" s="384"/>
      <c r="LMH4" s="384"/>
      <c r="LMI4" s="384"/>
      <c r="LMJ4" s="384"/>
      <c r="LMK4" s="384"/>
      <c r="LML4" s="384"/>
      <c r="LMM4" s="384"/>
      <c r="LMN4" s="384"/>
      <c r="LMO4" s="384"/>
      <c r="LMP4" s="384"/>
      <c r="LMQ4" s="384"/>
      <c r="LMR4" s="384"/>
      <c r="LMS4" s="384"/>
      <c r="LMT4" s="384"/>
      <c r="LMU4" s="384"/>
      <c r="LMV4" s="384"/>
      <c r="LMW4" s="384"/>
      <c r="LMX4" s="384"/>
      <c r="LMY4" s="384"/>
      <c r="LMZ4" s="384"/>
      <c r="LNA4" s="384"/>
      <c r="LNB4" s="384"/>
      <c r="LNC4" s="384"/>
      <c r="LND4" s="384"/>
      <c r="LNE4" s="384"/>
      <c r="LNF4" s="384"/>
      <c r="LNG4" s="384"/>
      <c r="LNH4" s="384"/>
      <c r="LNI4" s="384"/>
      <c r="LNJ4" s="384"/>
      <c r="LNK4" s="384"/>
      <c r="LNL4" s="384"/>
      <c r="LNM4" s="384"/>
      <c r="LNN4" s="384"/>
      <c r="LNO4" s="384"/>
      <c r="LNP4" s="384"/>
      <c r="LNQ4" s="384"/>
      <c r="LNR4" s="384"/>
      <c r="LNS4" s="384"/>
      <c r="LNT4" s="384"/>
      <c r="LNU4" s="384"/>
      <c r="LNV4" s="384"/>
      <c r="LNW4" s="384"/>
      <c r="LNX4" s="384"/>
      <c r="LNY4" s="384"/>
      <c r="LNZ4" s="384"/>
      <c r="LOA4" s="384"/>
      <c r="LOB4" s="384"/>
      <c r="LOC4" s="384"/>
      <c r="LOD4" s="384"/>
      <c r="LOE4" s="384"/>
      <c r="LOF4" s="384"/>
      <c r="LOG4" s="384"/>
      <c r="LOH4" s="384"/>
      <c r="LOI4" s="384"/>
      <c r="LOJ4" s="384"/>
      <c r="LOK4" s="384"/>
      <c r="LOL4" s="384"/>
      <c r="LOM4" s="384"/>
      <c r="LON4" s="384"/>
      <c r="LOO4" s="384"/>
      <c r="LOP4" s="384"/>
      <c r="LOQ4" s="384"/>
      <c r="LOR4" s="384"/>
      <c r="LOS4" s="384"/>
      <c r="LOT4" s="384"/>
      <c r="LOU4" s="384"/>
      <c r="LOV4" s="384"/>
      <c r="LOW4" s="384"/>
      <c r="LOX4" s="384"/>
      <c r="LOY4" s="384"/>
      <c r="LOZ4" s="384"/>
      <c r="LPA4" s="384"/>
      <c r="LPB4" s="384"/>
      <c r="LPC4" s="384"/>
      <c r="LPD4" s="384"/>
      <c r="LPE4" s="384"/>
      <c r="LPF4" s="384"/>
      <c r="LPG4" s="384"/>
      <c r="LPH4" s="384"/>
      <c r="LPI4" s="384"/>
      <c r="LPJ4" s="384"/>
      <c r="LPK4" s="384"/>
      <c r="LPL4" s="384"/>
      <c r="LPM4" s="384"/>
      <c r="LPN4" s="384"/>
      <c r="LPO4" s="384"/>
      <c r="LPP4" s="384"/>
      <c r="LPQ4" s="384"/>
      <c r="LPR4" s="384"/>
      <c r="LPS4" s="384"/>
      <c r="LPT4" s="384"/>
      <c r="LPU4" s="384"/>
      <c r="LPV4" s="384"/>
      <c r="LPW4" s="384"/>
      <c r="LPX4" s="384"/>
      <c r="LPY4" s="384"/>
      <c r="LPZ4" s="384"/>
      <c r="LQA4" s="384"/>
      <c r="LQB4" s="384"/>
      <c r="LQC4" s="384"/>
      <c r="LQD4" s="384"/>
      <c r="LQE4" s="384"/>
      <c r="LQF4" s="384"/>
      <c r="LQG4" s="384"/>
      <c r="LQH4" s="384"/>
      <c r="LQI4" s="384"/>
      <c r="LQJ4" s="384"/>
      <c r="LQK4" s="384"/>
      <c r="LQL4" s="384"/>
      <c r="LQM4" s="384"/>
      <c r="LQN4" s="384"/>
      <c r="LQO4" s="384"/>
      <c r="LQP4" s="384"/>
      <c r="LQQ4" s="384"/>
      <c r="LQR4" s="384"/>
      <c r="LQS4" s="384"/>
      <c r="LQT4" s="384"/>
      <c r="LQU4" s="384"/>
      <c r="LQV4" s="384"/>
      <c r="LQW4" s="384"/>
      <c r="LQX4" s="384"/>
      <c r="LQY4" s="384"/>
      <c r="LQZ4" s="384"/>
      <c r="LRA4" s="384"/>
      <c r="LRB4" s="384"/>
      <c r="LRC4" s="384"/>
      <c r="LRD4" s="384"/>
      <c r="LRE4" s="384"/>
      <c r="LRF4" s="384"/>
      <c r="LRG4" s="384"/>
      <c r="LRH4" s="384"/>
      <c r="LRI4" s="384"/>
      <c r="LRJ4" s="384"/>
      <c r="LRK4" s="384"/>
      <c r="LRL4" s="384"/>
      <c r="LRM4" s="384"/>
      <c r="LRN4" s="384"/>
      <c r="LRO4" s="384"/>
      <c r="LRP4" s="384"/>
      <c r="LRQ4" s="384"/>
      <c r="LRR4" s="384"/>
      <c r="LRS4" s="384"/>
      <c r="LRT4" s="384"/>
      <c r="LRU4" s="384"/>
      <c r="LRV4" s="384"/>
      <c r="LRW4" s="384"/>
      <c r="LRX4" s="384"/>
      <c r="LRY4" s="384"/>
      <c r="LRZ4" s="384"/>
      <c r="LSA4" s="384"/>
      <c r="LSB4" s="384"/>
      <c r="LSC4" s="384"/>
      <c r="LSD4" s="384"/>
      <c r="LSE4" s="384"/>
      <c r="LSF4" s="384"/>
      <c r="LSG4" s="384"/>
      <c r="LSH4" s="384"/>
      <c r="LSI4" s="384"/>
      <c r="LSJ4" s="384"/>
      <c r="LSK4" s="384"/>
      <c r="LSL4" s="384"/>
      <c r="LSM4" s="384"/>
      <c r="LSN4" s="384"/>
      <c r="LSO4" s="384"/>
      <c r="LSP4" s="384"/>
      <c r="LSQ4" s="384"/>
      <c r="LSR4" s="384"/>
      <c r="LSS4" s="384"/>
      <c r="LST4" s="384"/>
      <c r="LSU4" s="384"/>
      <c r="LSV4" s="384"/>
      <c r="LSW4" s="384"/>
      <c r="LSX4" s="384"/>
      <c r="LSY4" s="384"/>
      <c r="LSZ4" s="384"/>
      <c r="LTA4" s="384"/>
      <c r="LTB4" s="384"/>
      <c r="LTC4" s="384"/>
      <c r="LTD4" s="384"/>
      <c r="LTE4" s="384"/>
      <c r="LTF4" s="384"/>
      <c r="LTG4" s="384"/>
      <c r="LTH4" s="384"/>
      <c r="LTI4" s="384"/>
      <c r="LTJ4" s="384"/>
      <c r="LTK4" s="384"/>
      <c r="LTL4" s="384"/>
      <c r="LTM4" s="384"/>
      <c r="LTN4" s="384"/>
      <c r="LTO4" s="384"/>
      <c r="LTP4" s="384"/>
      <c r="LTQ4" s="384"/>
      <c r="LTR4" s="384"/>
      <c r="LTS4" s="384"/>
      <c r="LTT4" s="384"/>
      <c r="LTU4" s="384"/>
      <c r="LTV4" s="384"/>
      <c r="LTW4" s="384"/>
      <c r="LTX4" s="384"/>
      <c r="LTY4" s="384"/>
      <c r="LTZ4" s="384"/>
      <c r="LUA4" s="384"/>
      <c r="LUB4" s="384"/>
      <c r="LUC4" s="384"/>
      <c r="LUD4" s="384"/>
      <c r="LUE4" s="384"/>
      <c r="LUF4" s="384"/>
      <c r="LUG4" s="384"/>
      <c r="LUH4" s="384"/>
      <c r="LUI4" s="384"/>
      <c r="LUJ4" s="384"/>
      <c r="LUK4" s="384"/>
      <c r="LUL4" s="384"/>
      <c r="LUM4" s="384"/>
      <c r="LUN4" s="384"/>
      <c r="LUO4" s="384"/>
      <c r="LUP4" s="384"/>
      <c r="LUQ4" s="384"/>
      <c r="LUR4" s="384"/>
      <c r="LUS4" s="384"/>
      <c r="LUT4" s="384"/>
      <c r="LUU4" s="384"/>
      <c r="LUV4" s="384"/>
      <c r="LUW4" s="384"/>
      <c r="LUX4" s="384"/>
      <c r="LUY4" s="384"/>
      <c r="LUZ4" s="384"/>
      <c r="LVA4" s="384"/>
      <c r="LVB4" s="384"/>
      <c r="LVC4" s="384"/>
      <c r="LVD4" s="384"/>
      <c r="LVE4" s="384"/>
      <c r="LVF4" s="384"/>
      <c r="LVG4" s="384"/>
      <c r="LVH4" s="384"/>
      <c r="LVI4" s="384"/>
      <c r="LVJ4" s="384"/>
      <c r="LVK4" s="384"/>
      <c r="LVL4" s="384"/>
      <c r="LVM4" s="384"/>
      <c r="LVN4" s="384"/>
      <c r="LVO4" s="384"/>
      <c r="LVP4" s="384"/>
      <c r="LVQ4" s="384"/>
      <c r="LVR4" s="384"/>
      <c r="LVS4" s="384"/>
      <c r="LVT4" s="384"/>
      <c r="LVU4" s="384"/>
      <c r="LVV4" s="384"/>
      <c r="LVW4" s="384"/>
      <c r="LVX4" s="384"/>
      <c r="LVY4" s="384"/>
      <c r="LVZ4" s="384"/>
      <c r="LWA4" s="384"/>
      <c r="LWB4" s="384"/>
      <c r="LWC4" s="384"/>
      <c r="LWD4" s="384"/>
      <c r="LWE4" s="384"/>
      <c r="LWF4" s="384"/>
      <c r="LWG4" s="384"/>
      <c r="LWH4" s="384"/>
      <c r="LWI4" s="384"/>
      <c r="LWJ4" s="384"/>
      <c r="LWK4" s="384"/>
      <c r="LWL4" s="384"/>
      <c r="LWM4" s="384"/>
      <c r="LWN4" s="384"/>
      <c r="LWO4" s="384"/>
      <c r="LWP4" s="384"/>
      <c r="LWQ4" s="384"/>
      <c r="LWR4" s="384"/>
      <c r="LWS4" s="384"/>
      <c r="LWT4" s="384"/>
      <c r="LWU4" s="384"/>
      <c r="LWV4" s="384"/>
      <c r="LWW4" s="384"/>
      <c r="LWX4" s="384"/>
      <c r="LWY4" s="384"/>
      <c r="LWZ4" s="384"/>
      <c r="LXA4" s="384"/>
      <c r="LXB4" s="384"/>
      <c r="LXC4" s="384"/>
      <c r="LXD4" s="384"/>
      <c r="LXE4" s="384"/>
      <c r="LXF4" s="384"/>
      <c r="LXG4" s="384"/>
      <c r="LXH4" s="384"/>
      <c r="LXI4" s="384"/>
      <c r="LXJ4" s="384"/>
      <c r="LXK4" s="384"/>
      <c r="LXL4" s="384"/>
      <c r="LXM4" s="384"/>
      <c r="LXN4" s="384"/>
      <c r="LXO4" s="384"/>
      <c r="LXP4" s="384"/>
      <c r="LXQ4" s="384"/>
      <c r="LXR4" s="384"/>
      <c r="LXS4" s="384"/>
      <c r="LXT4" s="384"/>
      <c r="LXU4" s="384"/>
      <c r="LXV4" s="384"/>
      <c r="LXW4" s="384"/>
      <c r="LXX4" s="384"/>
      <c r="LXY4" s="384"/>
      <c r="LXZ4" s="384"/>
      <c r="LYA4" s="384"/>
      <c r="LYB4" s="384"/>
      <c r="LYC4" s="384"/>
      <c r="LYD4" s="384"/>
      <c r="LYE4" s="384"/>
      <c r="LYF4" s="384"/>
      <c r="LYG4" s="384"/>
      <c r="LYH4" s="384"/>
      <c r="LYI4" s="384"/>
      <c r="LYJ4" s="384"/>
      <c r="LYK4" s="384"/>
      <c r="LYL4" s="384"/>
      <c r="LYM4" s="384"/>
      <c r="LYN4" s="384"/>
      <c r="LYO4" s="384"/>
      <c r="LYP4" s="384"/>
      <c r="LYQ4" s="384"/>
      <c r="LYR4" s="384"/>
      <c r="LYS4" s="384"/>
      <c r="LYT4" s="384"/>
      <c r="LYU4" s="384"/>
      <c r="LYV4" s="384"/>
      <c r="LYW4" s="384"/>
      <c r="LYX4" s="384"/>
      <c r="LYY4" s="384"/>
      <c r="LYZ4" s="384"/>
      <c r="LZA4" s="384"/>
      <c r="LZB4" s="384"/>
      <c r="LZC4" s="384"/>
      <c r="LZD4" s="384"/>
      <c r="LZE4" s="384"/>
      <c r="LZF4" s="384"/>
      <c r="LZG4" s="384"/>
      <c r="LZH4" s="384"/>
      <c r="LZI4" s="384"/>
      <c r="LZJ4" s="384"/>
      <c r="LZK4" s="384"/>
      <c r="LZL4" s="384"/>
      <c r="LZM4" s="384"/>
      <c r="LZN4" s="384"/>
      <c r="LZO4" s="384"/>
      <c r="LZP4" s="384"/>
      <c r="LZQ4" s="384"/>
      <c r="LZR4" s="384"/>
      <c r="LZS4" s="384"/>
      <c r="LZT4" s="384"/>
      <c r="LZU4" s="384"/>
      <c r="LZV4" s="384"/>
      <c r="LZW4" s="384"/>
      <c r="LZX4" s="384"/>
      <c r="LZY4" s="384"/>
      <c r="LZZ4" s="384"/>
      <c r="MAA4" s="384"/>
      <c r="MAB4" s="384"/>
      <c r="MAC4" s="384"/>
      <c r="MAD4" s="384"/>
      <c r="MAE4" s="384"/>
      <c r="MAF4" s="384"/>
      <c r="MAG4" s="384"/>
      <c r="MAH4" s="384"/>
      <c r="MAI4" s="384"/>
      <c r="MAJ4" s="384"/>
      <c r="MAK4" s="384"/>
      <c r="MAL4" s="384"/>
      <c r="MAM4" s="384"/>
      <c r="MAN4" s="384"/>
      <c r="MAO4" s="384"/>
      <c r="MAP4" s="384"/>
      <c r="MAQ4" s="384"/>
      <c r="MAR4" s="384"/>
      <c r="MAS4" s="384"/>
      <c r="MAT4" s="384"/>
      <c r="MAU4" s="384"/>
      <c r="MAV4" s="384"/>
      <c r="MAW4" s="384"/>
      <c r="MAX4" s="384"/>
      <c r="MAY4" s="384"/>
      <c r="MAZ4" s="384"/>
      <c r="MBA4" s="384"/>
      <c r="MBB4" s="384"/>
      <c r="MBC4" s="384"/>
      <c r="MBD4" s="384"/>
      <c r="MBE4" s="384"/>
      <c r="MBF4" s="384"/>
      <c r="MBG4" s="384"/>
      <c r="MBH4" s="384"/>
      <c r="MBI4" s="384"/>
      <c r="MBJ4" s="384"/>
      <c r="MBK4" s="384"/>
      <c r="MBL4" s="384"/>
      <c r="MBM4" s="384"/>
      <c r="MBN4" s="384"/>
      <c r="MBO4" s="384"/>
      <c r="MBP4" s="384"/>
      <c r="MBQ4" s="384"/>
      <c r="MBR4" s="384"/>
      <c r="MBS4" s="384"/>
      <c r="MBT4" s="384"/>
      <c r="MBU4" s="384"/>
      <c r="MBV4" s="384"/>
      <c r="MBW4" s="384"/>
      <c r="MBX4" s="384"/>
      <c r="MBY4" s="384"/>
      <c r="MBZ4" s="384"/>
      <c r="MCA4" s="384"/>
      <c r="MCB4" s="384"/>
      <c r="MCC4" s="384"/>
      <c r="MCD4" s="384"/>
      <c r="MCE4" s="384"/>
      <c r="MCF4" s="384"/>
      <c r="MCG4" s="384"/>
      <c r="MCH4" s="384"/>
      <c r="MCI4" s="384"/>
      <c r="MCJ4" s="384"/>
      <c r="MCK4" s="384"/>
      <c r="MCL4" s="384"/>
      <c r="MCM4" s="384"/>
      <c r="MCN4" s="384"/>
      <c r="MCO4" s="384"/>
      <c r="MCP4" s="384"/>
      <c r="MCQ4" s="384"/>
      <c r="MCR4" s="384"/>
      <c r="MCS4" s="384"/>
      <c r="MCT4" s="384"/>
      <c r="MCU4" s="384"/>
      <c r="MCV4" s="384"/>
      <c r="MCW4" s="384"/>
      <c r="MCX4" s="384"/>
      <c r="MCY4" s="384"/>
      <c r="MCZ4" s="384"/>
      <c r="MDA4" s="384"/>
      <c r="MDB4" s="384"/>
      <c r="MDC4" s="384"/>
      <c r="MDD4" s="384"/>
      <c r="MDE4" s="384"/>
      <c r="MDF4" s="384"/>
      <c r="MDG4" s="384"/>
      <c r="MDH4" s="384"/>
      <c r="MDI4" s="384"/>
      <c r="MDJ4" s="384"/>
      <c r="MDK4" s="384"/>
      <c r="MDL4" s="384"/>
      <c r="MDM4" s="384"/>
      <c r="MDN4" s="384"/>
      <c r="MDO4" s="384"/>
      <c r="MDP4" s="384"/>
      <c r="MDQ4" s="384"/>
      <c r="MDR4" s="384"/>
      <c r="MDS4" s="384"/>
      <c r="MDT4" s="384"/>
      <c r="MDU4" s="384"/>
      <c r="MDV4" s="384"/>
      <c r="MDW4" s="384"/>
      <c r="MDX4" s="384"/>
      <c r="MDY4" s="384"/>
      <c r="MDZ4" s="384"/>
      <c r="MEA4" s="384"/>
      <c r="MEB4" s="384"/>
      <c r="MEC4" s="384"/>
      <c r="MED4" s="384"/>
      <c r="MEE4" s="384"/>
      <c r="MEF4" s="384"/>
      <c r="MEG4" s="384"/>
      <c r="MEH4" s="384"/>
      <c r="MEI4" s="384"/>
      <c r="MEJ4" s="384"/>
      <c r="MEK4" s="384"/>
      <c r="MEL4" s="384"/>
      <c r="MEM4" s="384"/>
      <c r="MEN4" s="384"/>
      <c r="MEO4" s="384"/>
      <c r="MEP4" s="384"/>
      <c r="MEQ4" s="384"/>
      <c r="MER4" s="384"/>
      <c r="MES4" s="384"/>
      <c r="MET4" s="384"/>
      <c r="MEU4" s="384"/>
      <c r="MEV4" s="384"/>
      <c r="MEW4" s="384"/>
      <c r="MEX4" s="384"/>
      <c r="MEY4" s="384"/>
      <c r="MEZ4" s="384"/>
      <c r="MFA4" s="384"/>
      <c r="MFB4" s="384"/>
      <c r="MFC4" s="384"/>
      <c r="MFD4" s="384"/>
      <c r="MFE4" s="384"/>
      <c r="MFF4" s="384"/>
      <c r="MFG4" s="384"/>
      <c r="MFH4" s="384"/>
      <c r="MFI4" s="384"/>
      <c r="MFJ4" s="384"/>
      <c r="MFK4" s="384"/>
      <c r="MFL4" s="384"/>
      <c r="MFM4" s="384"/>
      <c r="MFN4" s="384"/>
      <c r="MFO4" s="384"/>
      <c r="MFP4" s="384"/>
      <c r="MFQ4" s="384"/>
      <c r="MFR4" s="384"/>
      <c r="MFS4" s="384"/>
      <c r="MFT4" s="384"/>
      <c r="MFU4" s="384"/>
      <c r="MFV4" s="384"/>
      <c r="MFW4" s="384"/>
      <c r="MFX4" s="384"/>
      <c r="MFY4" s="384"/>
      <c r="MFZ4" s="384"/>
      <c r="MGA4" s="384"/>
      <c r="MGB4" s="384"/>
      <c r="MGC4" s="384"/>
      <c r="MGD4" s="384"/>
      <c r="MGE4" s="384"/>
      <c r="MGF4" s="384"/>
      <c r="MGG4" s="384"/>
      <c r="MGH4" s="384"/>
      <c r="MGI4" s="384"/>
      <c r="MGJ4" s="384"/>
      <c r="MGK4" s="384"/>
      <c r="MGL4" s="384"/>
      <c r="MGM4" s="384"/>
      <c r="MGN4" s="384"/>
      <c r="MGO4" s="384"/>
      <c r="MGP4" s="384"/>
      <c r="MGQ4" s="384"/>
      <c r="MGR4" s="384"/>
      <c r="MGS4" s="384"/>
      <c r="MGT4" s="384"/>
      <c r="MGU4" s="384"/>
      <c r="MGV4" s="384"/>
      <c r="MGW4" s="384"/>
      <c r="MGX4" s="384"/>
      <c r="MGY4" s="384"/>
      <c r="MGZ4" s="384"/>
      <c r="MHA4" s="384"/>
      <c r="MHB4" s="384"/>
      <c r="MHC4" s="384"/>
      <c r="MHD4" s="384"/>
      <c r="MHE4" s="384"/>
      <c r="MHF4" s="384"/>
      <c r="MHG4" s="384"/>
      <c r="MHH4" s="384"/>
      <c r="MHI4" s="384"/>
      <c r="MHJ4" s="384"/>
      <c r="MHK4" s="384"/>
      <c r="MHL4" s="384"/>
      <c r="MHM4" s="384"/>
      <c r="MHN4" s="384"/>
      <c r="MHO4" s="384"/>
      <c r="MHP4" s="384"/>
      <c r="MHQ4" s="384"/>
      <c r="MHR4" s="384"/>
      <c r="MHS4" s="384"/>
      <c r="MHT4" s="384"/>
      <c r="MHU4" s="384"/>
      <c r="MHV4" s="384"/>
      <c r="MHW4" s="384"/>
      <c r="MHX4" s="384"/>
      <c r="MHY4" s="384"/>
      <c r="MHZ4" s="384"/>
      <c r="MIA4" s="384"/>
      <c r="MIB4" s="384"/>
      <c r="MIC4" s="384"/>
      <c r="MID4" s="384"/>
      <c r="MIE4" s="384"/>
      <c r="MIF4" s="384"/>
      <c r="MIG4" s="384"/>
      <c r="MIH4" s="384"/>
      <c r="MII4" s="384"/>
      <c r="MIJ4" s="384"/>
      <c r="MIK4" s="384"/>
      <c r="MIL4" s="384"/>
      <c r="MIM4" s="384"/>
      <c r="MIN4" s="384"/>
      <c r="MIO4" s="384"/>
      <c r="MIP4" s="384"/>
      <c r="MIQ4" s="384"/>
      <c r="MIR4" s="384"/>
      <c r="MIS4" s="384"/>
      <c r="MIT4" s="384"/>
      <c r="MIU4" s="384"/>
      <c r="MIV4" s="384"/>
      <c r="MIW4" s="384"/>
      <c r="MIX4" s="384"/>
      <c r="MIY4" s="384"/>
      <c r="MIZ4" s="384"/>
      <c r="MJA4" s="384"/>
      <c r="MJB4" s="384"/>
      <c r="MJC4" s="384"/>
      <c r="MJD4" s="384"/>
      <c r="MJE4" s="384"/>
      <c r="MJF4" s="384"/>
      <c r="MJG4" s="384"/>
      <c r="MJH4" s="384"/>
      <c r="MJI4" s="384"/>
      <c r="MJJ4" s="384"/>
      <c r="MJK4" s="384"/>
      <c r="MJL4" s="384"/>
      <c r="MJM4" s="384"/>
      <c r="MJN4" s="384"/>
      <c r="MJO4" s="384"/>
      <c r="MJP4" s="384"/>
      <c r="MJQ4" s="384"/>
      <c r="MJR4" s="384"/>
      <c r="MJS4" s="384"/>
      <c r="MJT4" s="384"/>
      <c r="MJU4" s="384"/>
      <c r="MJV4" s="384"/>
      <c r="MJW4" s="384"/>
      <c r="MJX4" s="384"/>
      <c r="MJY4" s="384"/>
      <c r="MJZ4" s="384"/>
      <c r="MKA4" s="384"/>
      <c r="MKB4" s="384"/>
      <c r="MKC4" s="384"/>
      <c r="MKD4" s="384"/>
      <c r="MKE4" s="384"/>
      <c r="MKF4" s="384"/>
      <c r="MKG4" s="384"/>
      <c r="MKH4" s="384"/>
      <c r="MKI4" s="384"/>
      <c r="MKJ4" s="384"/>
      <c r="MKK4" s="384"/>
      <c r="MKL4" s="384"/>
      <c r="MKM4" s="384"/>
      <c r="MKN4" s="384"/>
      <c r="MKO4" s="384"/>
      <c r="MKP4" s="384"/>
      <c r="MKQ4" s="384"/>
      <c r="MKR4" s="384"/>
      <c r="MKS4" s="384"/>
      <c r="MKT4" s="384"/>
      <c r="MKU4" s="384"/>
      <c r="MKV4" s="384"/>
      <c r="MKW4" s="384"/>
      <c r="MKX4" s="384"/>
      <c r="MKY4" s="384"/>
      <c r="MKZ4" s="384"/>
      <c r="MLA4" s="384"/>
      <c r="MLB4" s="384"/>
      <c r="MLC4" s="384"/>
      <c r="MLD4" s="384"/>
      <c r="MLE4" s="384"/>
      <c r="MLF4" s="384"/>
      <c r="MLG4" s="384"/>
      <c r="MLH4" s="384"/>
      <c r="MLI4" s="384"/>
      <c r="MLJ4" s="384"/>
      <c r="MLK4" s="384"/>
      <c r="MLL4" s="384"/>
      <c r="MLM4" s="384"/>
      <c r="MLN4" s="384"/>
      <c r="MLO4" s="384"/>
      <c r="MLP4" s="384"/>
      <c r="MLQ4" s="384"/>
      <c r="MLR4" s="384"/>
      <c r="MLS4" s="384"/>
      <c r="MLT4" s="384"/>
      <c r="MLU4" s="384"/>
      <c r="MLV4" s="384"/>
      <c r="MLW4" s="384"/>
      <c r="MLX4" s="384"/>
      <c r="MLY4" s="384"/>
      <c r="MLZ4" s="384"/>
      <c r="MMA4" s="384"/>
      <c r="MMB4" s="384"/>
      <c r="MMC4" s="384"/>
      <c r="MMD4" s="384"/>
      <c r="MME4" s="384"/>
      <c r="MMF4" s="384"/>
      <c r="MMG4" s="384"/>
      <c r="MMH4" s="384"/>
      <c r="MMI4" s="384"/>
      <c r="MMJ4" s="384"/>
      <c r="MMK4" s="384"/>
      <c r="MML4" s="384"/>
      <c r="MMM4" s="384"/>
      <c r="MMN4" s="384"/>
      <c r="MMO4" s="384"/>
      <c r="MMP4" s="384"/>
      <c r="MMQ4" s="384"/>
      <c r="MMR4" s="384"/>
      <c r="MMS4" s="384"/>
      <c r="MMT4" s="384"/>
      <c r="MMU4" s="384"/>
      <c r="MMV4" s="384"/>
      <c r="MMW4" s="384"/>
      <c r="MMX4" s="384"/>
      <c r="MMY4" s="384"/>
      <c r="MMZ4" s="384"/>
      <c r="MNA4" s="384"/>
      <c r="MNB4" s="384"/>
      <c r="MNC4" s="384"/>
      <c r="MND4" s="384"/>
      <c r="MNE4" s="384"/>
      <c r="MNF4" s="384"/>
      <c r="MNG4" s="384"/>
      <c r="MNH4" s="384"/>
      <c r="MNI4" s="384"/>
      <c r="MNJ4" s="384"/>
      <c r="MNK4" s="384"/>
      <c r="MNL4" s="384"/>
      <c r="MNM4" s="384"/>
      <c r="MNN4" s="384"/>
      <c r="MNO4" s="384"/>
      <c r="MNP4" s="384"/>
      <c r="MNQ4" s="384"/>
      <c r="MNR4" s="384"/>
      <c r="MNS4" s="384"/>
      <c r="MNT4" s="384"/>
      <c r="MNU4" s="384"/>
      <c r="MNV4" s="384"/>
      <c r="MNW4" s="384"/>
      <c r="MNX4" s="384"/>
      <c r="MNY4" s="384"/>
      <c r="MNZ4" s="384"/>
      <c r="MOA4" s="384"/>
      <c r="MOB4" s="384"/>
      <c r="MOC4" s="384"/>
      <c r="MOD4" s="384"/>
      <c r="MOE4" s="384"/>
      <c r="MOF4" s="384"/>
      <c r="MOG4" s="384"/>
      <c r="MOH4" s="384"/>
      <c r="MOI4" s="384"/>
      <c r="MOJ4" s="384"/>
      <c r="MOK4" s="384"/>
      <c r="MOL4" s="384"/>
      <c r="MOM4" s="384"/>
      <c r="MON4" s="384"/>
      <c r="MOO4" s="384"/>
      <c r="MOP4" s="384"/>
      <c r="MOQ4" s="384"/>
      <c r="MOR4" s="384"/>
      <c r="MOS4" s="384"/>
      <c r="MOT4" s="384"/>
      <c r="MOU4" s="384"/>
      <c r="MOV4" s="384"/>
      <c r="MOW4" s="384"/>
      <c r="MOX4" s="384"/>
      <c r="MOY4" s="384"/>
      <c r="MOZ4" s="384"/>
      <c r="MPA4" s="384"/>
      <c r="MPB4" s="384"/>
      <c r="MPC4" s="384"/>
      <c r="MPD4" s="384"/>
      <c r="MPE4" s="384"/>
      <c r="MPF4" s="384"/>
      <c r="MPG4" s="384"/>
      <c r="MPH4" s="384"/>
      <c r="MPI4" s="384"/>
      <c r="MPJ4" s="384"/>
      <c r="MPK4" s="384"/>
      <c r="MPL4" s="384"/>
      <c r="MPM4" s="384"/>
      <c r="MPN4" s="384"/>
      <c r="MPO4" s="384"/>
      <c r="MPP4" s="384"/>
      <c r="MPQ4" s="384"/>
      <c r="MPR4" s="384"/>
      <c r="MPS4" s="384"/>
      <c r="MPT4" s="384"/>
      <c r="MPU4" s="384"/>
      <c r="MPV4" s="384"/>
      <c r="MPW4" s="384"/>
      <c r="MPX4" s="384"/>
      <c r="MPY4" s="384"/>
      <c r="MPZ4" s="384"/>
      <c r="MQA4" s="384"/>
      <c r="MQB4" s="384"/>
      <c r="MQC4" s="384"/>
      <c r="MQD4" s="384"/>
      <c r="MQE4" s="384"/>
      <c r="MQF4" s="384"/>
      <c r="MQG4" s="384"/>
      <c r="MQH4" s="384"/>
      <c r="MQI4" s="384"/>
      <c r="MQJ4" s="384"/>
      <c r="MQK4" s="384"/>
      <c r="MQL4" s="384"/>
      <c r="MQM4" s="384"/>
      <c r="MQN4" s="384"/>
      <c r="MQO4" s="384"/>
      <c r="MQP4" s="384"/>
      <c r="MQQ4" s="384"/>
      <c r="MQR4" s="384"/>
      <c r="MQS4" s="384"/>
      <c r="MQT4" s="384"/>
      <c r="MQU4" s="384"/>
      <c r="MQV4" s="384"/>
      <c r="MQW4" s="384"/>
      <c r="MQX4" s="384"/>
      <c r="MQY4" s="384"/>
      <c r="MQZ4" s="384"/>
      <c r="MRA4" s="384"/>
      <c r="MRB4" s="384"/>
      <c r="MRC4" s="384"/>
      <c r="MRD4" s="384"/>
      <c r="MRE4" s="384"/>
      <c r="MRF4" s="384"/>
      <c r="MRG4" s="384"/>
      <c r="MRH4" s="384"/>
      <c r="MRI4" s="384"/>
      <c r="MRJ4" s="384"/>
      <c r="MRK4" s="384"/>
      <c r="MRL4" s="384"/>
      <c r="MRM4" s="384"/>
      <c r="MRN4" s="384"/>
      <c r="MRO4" s="384"/>
      <c r="MRP4" s="384"/>
      <c r="MRQ4" s="384"/>
      <c r="MRR4" s="384"/>
      <c r="MRS4" s="384"/>
      <c r="MRT4" s="384"/>
      <c r="MRU4" s="384"/>
      <c r="MRV4" s="384"/>
      <c r="MRW4" s="384"/>
      <c r="MRX4" s="384"/>
      <c r="MRY4" s="384"/>
      <c r="MRZ4" s="384"/>
      <c r="MSA4" s="384"/>
      <c r="MSB4" s="384"/>
      <c r="MSC4" s="384"/>
      <c r="MSD4" s="384"/>
      <c r="MSE4" s="384"/>
      <c r="MSF4" s="384"/>
      <c r="MSG4" s="384"/>
      <c r="MSH4" s="384"/>
      <c r="MSI4" s="384"/>
      <c r="MSJ4" s="384"/>
      <c r="MSK4" s="384"/>
      <c r="MSL4" s="384"/>
      <c r="MSM4" s="384"/>
      <c r="MSN4" s="384"/>
      <c r="MSO4" s="384"/>
      <c r="MSP4" s="384"/>
      <c r="MSQ4" s="384"/>
      <c r="MSR4" s="384"/>
      <c r="MSS4" s="384"/>
      <c r="MST4" s="384"/>
      <c r="MSU4" s="384"/>
      <c r="MSV4" s="384"/>
      <c r="MSW4" s="384"/>
      <c r="MSX4" s="384"/>
      <c r="MSY4" s="384"/>
      <c r="MSZ4" s="384"/>
      <c r="MTA4" s="384"/>
      <c r="MTB4" s="384"/>
      <c r="MTC4" s="384"/>
      <c r="MTD4" s="384"/>
      <c r="MTE4" s="384"/>
      <c r="MTF4" s="384"/>
      <c r="MTG4" s="384"/>
      <c r="MTH4" s="384"/>
      <c r="MTI4" s="384"/>
      <c r="MTJ4" s="384"/>
      <c r="MTK4" s="384"/>
      <c r="MTL4" s="384"/>
      <c r="MTM4" s="384"/>
      <c r="MTN4" s="384"/>
      <c r="MTO4" s="384"/>
      <c r="MTP4" s="384"/>
      <c r="MTQ4" s="384"/>
      <c r="MTR4" s="384"/>
      <c r="MTS4" s="384"/>
      <c r="MTT4" s="384"/>
      <c r="MTU4" s="384"/>
      <c r="MTV4" s="384"/>
      <c r="MTW4" s="384"/>
      <c r="MTX4" s="384"/>
      <c r="MTY4" s="384"/>
      <c r="MTZ4" s="384"/>
      <c r="MUA4" s="384"/>
      <c r="MUB4" s="384"/>
      <c r="MUC4" s="384"/>
      <c r="MUD4" s="384"/>
      <c r="MUE4" s="384"/>
      <c r="MUF4" s="384"/>
      <c r="MUG4" s="384"/>
      <c r="MUH4" s="384"/>
      <c r="MUI4" s="384"/>
      <c r="MUJ4" s="384"/>
      <c r="MUK4" s="384"/>
      <c r="MUL4" s="384"/>
      <c r="MUM4" s="384"/>
      <c r="MUN4" s="384"/>
      <c r="MUO4" s="384"/>
      <c r="MUP4" s="384"/>
      <c r="MUQ4" s="384"/>
      <c r="MUR4" s="384"/>
      <c r="MUS4" s="384"/>
      <c r="MUT4" s="384"/>
      <c r="MUU4" s="384"/>
      <c r="MUV4" s="384"/>
      <c r="MUW4" s="384"/>
      <c r="MUX4" s="384"/>
      <c r="MUY4" s="384"/>
      <c r="MUZ4" s="384"/>
      <c r="MVA4" s="384"/>
      <c r="MVB4" s="384"/>
      <c r="MVC4" s="384"/>
      <c r="MVD4" s="384"/>
      <c r="MVE4" s="384"/>
      <c r="MVF4" s="384"/>
      <c r="MVG4" s="384"/>
      <c r="MVH4" s="384"/>
      <c r="MVI4" s="384"/>
      <c r="MVJ4" s="384"/>
      <c r="MVK4" s="384"/>
      <c r="MVL4" s="384"/>
      <c r="MVM4" s="384"/>
      <c r="MVN4" s="384"/>
      <c r="MVO4" s="384"/>
      <c r="MVP4" s="384"/>
      <c r="MVQ4" s="384"/>
      <c r="MVR4" s="384"/>
      <c r="MVS4" s="384"/>
      <c r="MVT4" s="384"/>
      <c r="MVU4" s="384"/>
      <c r="MVV4" s="384"/>
      <c r="MVW4" s="384"/>
      <c r="MVX4" s="384"/>
      <c r="MVY4" s="384"/>
      <c r="MVZ4" s="384"/>
      <c r="MWA4" s="384"/>
      <c r="MWB4" s="384"/>
      <c r="MWC4" s="384"/>
      <c r="MWD4" s="384"/>
      <c r="MWE4" s="384"/>
      <c r="MWF4" s="384"/>
      <c r="MWG4" s="384"/>
      <c r="MWH4" s="384"/>
      <c r="MWI4" s="384"/>
      <c r="MWJ4" s="384"/>
      <c r="MWK4" s="384"/>
      <c r="MWL4" s="384"/>
      <c r="MWM4" s="384"/>
      <c r="MWN4" s="384"/>
      <c r="MWO4" s="384"/>
      <c r="MWP4" s="384"/>
      <c r="MWQ4" s="384"/>
      <c r="MWR4" s="384"/>
      <c r="MWS4" s="384"/>
      <c r="MWT4" s="384"/>
      <c r="MWU4" s="384"/>
      <c r="MWV4" s="384"/>
      <c r="MWW4" s="384"/>
      <c r="MWX4" s="384"/>
      <c r="MWY4" s="384"/>
      <c r="MWZ4" s="384"/>
      <c r="MXA4" s="384"/>
      <c r="MXB4" s="384"/>
      <c r="MXC4" s="384"/>
      <c r="MXD4" s="384"/>
      <c r="MXE4" s="384"/>
      <c r="MXF4" s="384"/>
      <c r="MXG4" s="384"/>
      <c r="MXH4" s="384"/>
      <c r="MXI4" s="384"/>
      <c r="MXJ4" s="384"/>
      <c r="MXK4" s="384"/>
      <c r="MXL4" s="384"/>
      <c r="MXM4" s="384"/>
      <c r="MXN4" s="384"/>
      <c r="MXO4" s="384"/>
      <c r="MXP4" s="384"/>
      <c r="MXQ4" s="384"/>
      <c r="MXR4" s="384"/>
      <c r="MXS4" s="384"/>
      <c r="MXT4" s="384"/>
      <c r="MXU4" s="384"/>
      <c r="MXV4" s="384"/>
      <c r="MXW4" s="384"/>
      <c r="MXX4" s="384"/>
      <c r="MXY4" s="384"/>
      <c r="MXZ4" s="384"/>
      <c r="MYA4" s="384"/>
      <c r="MYB4" s="384"/>
      <c r="MYC4" s="384"/>
      <c r="MYD4" s="384"/>
      <c r="MYE4" s="384"/>
      <c r="MYF4" s="384"/>
      <c r="MYG4" s="384"/>
      <c r="MYH4" s="384"/>
      <c r="MYI4" s="384"/>
      <c r="MYJ4" s="384"/>
      <c r="MYK4" s="384"/>
      <c r="MYL4" s="384"/>
      <c r="MYM4" s="384"/>
      <c r="MYN4" s="384"/>
      <c r="MYO4" s="384"/>
      <c r="MYP4" s="384"/>
      <c r="MYQ4" s="384"/>
      <c r="MYR4" s="384"/>
      <c r="MYS4" s="384"/>
      <c r="MYT4" s="384"/>
      <c r="MYU4" s="384"/>
      <c r="MYV4" s="384"/>
      <c r="MYW4" s="384"/>
      <c r="MYX4" s="384"/>
      <c r="MYY4" s="384"/>
      <c r="MYZ4" s="384"/>
      <c r="MZA4" s="384"/>
      <c r="MZB4" s="384"/>
      <c r="MZC4" s="384"/>
      <c r="MZD4" s="384"/>
      <c r="MZE4" s="384"/>
      <c r="MZF4" s="384"/>
      <c r="MZG4" s="384"/>
      <c r="MZH4" s="384"/>
      <c r="MZI4" s="384"/>
      <c r="MZJ4" s="384"/>
      <c r="MZK4" s="384"/>
      <c r="MZL4" s="384"/>
      <c r="MZM4" s="384"/>
      <c r="MZN4" s="384"/>
      <c r="MZO4" s="384"/>
      <c r="MZP4" s="384"/>
      <c r="MZQ4" s="384"/>
      <c r="MZR4" s="384"/>
      <c r="MZS4" s="384"/>
      <c r="MZT4" s="384"/>
      <c r="MZU4" s="384"/>
      <c r="MZV4" s="384"/>
      <c r="MZW4" s="384"/>
      <c r="MZX4" s="384"/>
      <c r="MZY4" s="384"/>
      <c r="MZZ4" s="384"/>
      <c r="NAA4" s="384"/>
      <c r="NAB4" s="384"/>
      <c r="NAC4" s="384"/>
      <c r="NAD4" s="384"/>
      <c r="NAE4" s="384"/>
      <c r="NAF4" s="384"/>
      <c r="NAG4" s="384"/>
      <c r="NAH4" s="384"/>
      <c r="NAI4" s="384"/>
      <c r="NAJ4" s="384"/>
      <c r="NAK4" s="384"/>
      <c r="NAL4" s="384"/>
      <c r="NAM4" s="384"/>
      <c r="NAN4" s="384"/>
      <c r="NAO4" s="384"/>
      <c r="NAP4" s="384"/>
      <c r="NAQ4" s="384"/>
      <c r="NAR4" s="384"/>
      <c r="NAS4" s="384"/>
      <c r="NAT4" s="384"/>
      <c r="NAU4" s="384"/>
      <c r="NAV4" s="384"/>
      <c r="NAW4" s="384"/>
      <c r="NAX4" s="384"/>
      <c r="NAY4" s="384"/>
      <c r="NAZ4" s="384"/>
      <c r="NBA4" s="384"/>
      <c r="NBB4" s="384"/>
      <c r="NBC4" s="384"/>
      <c r="NBD4" s="384"/>
      <c r="NBE4" s="384"/>
      <c r="NBF4" s="384"/>
      <c r="NBG4" s="384"/>
      <c r="NBH4" s="384"/>
      <c r="NBI4" s="384"/>
      <c r="NBJ4" s="384"/>
      <c r="NBK4" s="384"/>
      <c r="NBL4" s="384"/>
      <c r="NBM4" s="384"/>
      <c r="NBN4" s="384"/>
      <c r="NBO4" s="384"/>
      <c r="NBP4" s="384"/>
      <c r="NBQ4" s="384"/>
      <c r="NBR4" s="384"/>
      <c r="NBS4" s="384"/>
      <c r="NBT4" s="384"/>
      <c r="NBU4" s="384"/>
      <c r="NBV4" s="384"/>
      <c r="NBW4" s="384"/>
      <c r="NBX4" s="384"/>
      <c r="NBY4" s="384"/>
      <c r="NBZ4" s="384"/>
      <c r="NCA4" s="384"/>
      <c r="NCB4" s="384"/>
      <c r="NCC4" s="384"/>
      <c r="NCD4" s="384"/>
      <c r="NCE4" s="384"/>
      <c r="NCF4" s="384"/>
      <c r="NCG4" s="384"/>
      <c r="NCH4" s="384"/>
      <c r="NCI4" s="384"/>
      <c r="NCJ4" s="384"/>
      <c r="NCK4" s="384"/>
      <c r="NCL4" s="384"/>
      <c r="NCM4" s="384"/>
      <c r="NCN4" s="384"/>
      <c r="NCO4" s="384"/>
      <c r="NCP4" s="384"/>
      <c r="NCQ4" s="384"/>
      <c r="NCR4" s="384"/>
      <c r="NCS4" s="384"/>
      <c r="NCT4" s="384"/>
      <c r="NCU4" s="384"/>
      <c r="NCV4" s="384"/>
      <c r="NCW4" s="384"/>
      <c r="NCX4" s="384"/>
      <c r="NCY4" s="384"/>
      <c r="NCZ4" s="384"/>
      <c r="NDA4" s="384"/>
      <c r="NDB4" s="384"/>
      <c r="NDC4" s="384"/>
      <c r="NDD4" s="384"/>
      <c r="NDE4" s="384"/>
      <c r="NDF4" s="384"/>
      <c r="NDG4" s="384"/>
      <c r="NDH4" s="384"/>
      <c r="NDI4" s="384"/>
      <c r="NDJ4" s="384"/>
      <c r="NDK4" s="384"/>
      <c r="NDL4" s="384"/>
      <c r="NDM4" s="384"/>
      <c r="NDN4" s="384"/>
      <c r="NDO4" s="384"/>
      <c r="NDP4" s="384"/>
      <c r="NDQ4" s="384"/>
      <c r="NDR4" s="384"/>
      <c r="NDS4" s="384"/>
      <c r="NDT4" s="384"/>
      <c r="NDU4" s="384"/>
      <c r="NDV4" s="384"/>
      <c r="NDW4" s="384"/>
      <c r="NDX4" s="384"/>
      <c r="NDY4" s="384"/>
      <c r="NDZ4" s="384"/>
      <c r="NEA4" s="384"/>
      <c r="NEB4" s="384"/>
      <c r="NEC4" s="384"/>
      <c r="NED4" s="384"/>
      <c r="NEE4" s="384"/>
      <c r="NEF4" s="384"/>
      <c r="NEG4" s="384"/>
      <c r="NEH4" s="384"/>
      <c r="NEI4" s="384"/>
      <c r="NEJ4" s="384"/>
      <c r="NEK4" s="384"/>
      <c r="NEL4" s="384"/>
      <c r="NEM4" s="384"/>
      <c r="NEN4" s="384"/>
      <c r="NEO4" s="384"/>
      <c r="NEP4" s="384"/>
      <c r="NEQ4" s="384"/>
      <c r="NER4" s="384"/>
      <c r="NES4" s="384"/>
      <c r="NET4" s="384"/>
      <c r="NEU4" s="384"/>
      <c r="NEV4" s="384"/>
      <c r="NEW4" s="384"/>
      <c r="NEX4" s="384"/>
      <c r="NEY4" s="384"/>
      <c r="NEZ4" s="384"/>
      <c r="NFA4" s="384"/>
      <c r="NFB4" s="384"/>
      <c r="NFC4" s="384"/>
      <c r="NFD4" s="384"/>
      <c r="NFE4" s="384"/>
      <c r="NFF4" s="384"/>
      <c r="NFG4" s="384"/>
      <c r="NFH4" s="384"/>
      <c r="NFI4" s="384"/>
      <c r="NFJ4" s="384"/>
      <c r="NFK4" s="384"/>
      <c r="NFL4" s="384"/>
      <c r="NFM4" s="384"/>
      <c r="NFN4" s="384"/>
      <c r="NFO4" s="384"/>
      <c r="NFP4" s="384"/>
      <c r="NFQ4" s="384"/>
      <c r="NFR4" s="384"/>
      <c r="NFS4" s="384"/>
      <c r="NFT4" s="384"/>
      <c r="NFU4" s="384"/>
      <c r="NFV4" s="384"/>
      <c r="NFW4" s="384"/>
      <c r="NFX4" s="384"/>
      <c r="NFY4" s="384"/>
      <c r="NFZ4" s="384"/>
      <c r="NGA4" s="384"/>
      <c r="NGB4" s="384"/>
      <c r="NGC4" s="384"/>
      <c r="NGD4" s="384"/>
      <c r="NGE4" s="384"/>
      <c r="NGF4" s="384"/>
      <c r="NGG4" s="384"/>
      <c r="NGH4" s="384"/>
      <c r="NGI4" s="384"/>
      <c r="NGJ4" s="384"/>
      <c r="NGK4" s="384"/>
      <c r="NGL4" s="384"/>
      <c r="NGM4" s="384"/>
      <c r="NGN4" s="384"/>
      <c r="NGO4" s="384"/>
      <c r="NGP4" s="384"/>
      <c r="NGQ4" s="384"/>
      <c r="NGR4" s="384"/>
      <c r="NGS4" s="384"/>
      <c r="NGT4" s="384"/>
      <c r="NGU4" s="384"/>
      <c r="NGV4" s="384"/>
      <c r="NGW4" s="384"/>
      <c r="NGX4" s="384"/>
      <c r="NGY4" s="384"/>
      <c r="NGZ4" s="384"/>
      <c r="NHA4" s="384"/>
      <c r="NHB4" s="384"/>
      <c r="NHC4" s="384"/>
      <c r="NHD4" s="384"/>
      <c r="NHE4" s="384"/>
      <c r="NHF4" s="384"/>
      <c r="NHG4" s="384"/>
      <c r="NHH4" s="384"/>
      <c r="NHI4" s="384"/>
      <c r="NHJ4" s="384"/>
      <c r="NHK4" s="384"/>
      <c r="NHL4" s="384"/>
      <c r="NHM4" s="384"/>
      <c r="NHN4" s="384"/>
      <c r="NHO4" s="384"/>
      <c r="NHP4" s="384"/>
      <c r="NHQ4" s="384"/>
      <c r="NHR4" s="384"/>
      <c r="NHS4" s="384"/>
      <c r="NHT4" s="384"/>
      <c r="NHU4" s="384"/>
      <c r="NHV4" s="384"/>
      <c r="NHW4" s="384"/>
      <c r="NHX4" s="384"/>
      <c r="NHY4" s="384"/>
      <c r="NHZ4" s="384"/>
      <c r="NIA4" s="384"/>
      <c r="NIB4" s="384"/>
      <c r="NIC4" s="384"/>
      <c r="NID4" s="384"/>
      <c r="NIE4" s="384"/>
      <c r="NIF4" s="384"/>
      <c r="NIG4" s="384"/>
      <c r="NIH4" s="384"/>
      <c r="NII4" s="384"/>
      <c r="NIJ4" s="384"/>
      <c r="NIK4" s="384"/>
      <c r="NIL4" s="384"/>
      <c r="NIM4" s="384"/>
      <c r="NIN4" s="384"/>
      <c r="NIO4" s="384"/>
      <c r="NIP4" s="384"/>
      <c r="NIQ4" s="384"/>
      <c r="NIR4" s="384"/>
      <c r="NIS4" s="384"/>
      <c r="NIT4" s="384"/>
      <c r="NIU4" s="384"/>
      <c r="NIV4" s="384"/>
      <c r="NIW4" s="384"/>
      <c r="NIX4" s="384"/>
      <c r="NIY4" s="384"/>
      <c r="NIZ4" s="384"/>
      <c r="NJA4" s="384"/>
      <c r="NJB4" s="384"/>
      <c r="NJC4" s="384"/>
      <c r="NJD4" s="384"/>
      <c r="NJE4" s="384"/>
      <c r="NJF4" s="384"/>
      <c r="NJG4" s="384"/>
      <c r="NJH4" s="384"/>
      <c r="NJI4" s="384"/>
      <c r="NJJ4" s="384"/>
      <c r="NJK4" s="384"/>
      <c r="NJL4" s="384"/>
      <c r="NJM4" s="384"/>
      <c r="NJN4" s="384"/>
      <c r="NJO4" s="384"/>
      <c r="NJP4" s="384"/>
      <c r="NJQ4" s="384"/>
      <c r="NJR4" s="384"/>
      <c r="NJS4" s="384"/>
      <c r="NJT4" s="384"/>
      <c r="NJU4" s="384"/>
      <c r="NJV4" s="384"/>
      <c r="NJW4" s="384"/>
      <c r="NJX4" s="384"/>
      <c r="NJY4" s="384"/>
      <c r="NJZ4" s="384"/>
      <c r="NKA4" s="384"/>
      <c r="NKB4" s="384"/>
      <c r="NKC4" s="384"/>
      <c r="NKD4" s="384"/>
      <c r="NKE4" s="384"/>
      <c r="NKF4" s="384"/>
      <c r="NKG4" s="384"/>
      <c r="NKH4" s="384"/>
      <c r="NKI4" s="384"/>
      <c r="NKJ4" s="384"/>
      <c r="NKK4" s="384"/>
      <c r="NKL4" s="384"/>
      <c r="NKM4" s="384"/>
      <c r="NKN4" s="384"/>
      <c r="NKO4" s="384"/>
      <c r="NKP4" s="384"/>
      <c r="NKQ4" s="384"/>
      <c r="NKR4" s="384"/>
      <c r="NKS4" s="384"/>
      <c r="NKT4" s="384"/>
      <c r="NKU4" s="384"/>
      <c r="NKV4" s="384"/>
      <c r="NKW4" s="384"/>
      <c r="NKX4" s="384"/>
      <c r="NKY4" s="384"/>
      <c r="NKZ4" s="384"/>
      <c r="NLA4" s="384"/>
      <c r="NLB4" s="384"/>
      <c r="NLC4" s="384"/>
      <c r="NLD4" s="384"/>
      <c r="NLE4" s="384"/>
      <c r="NLF4" s="384"/>
      <c r="NLG4" s="384"/>
      <c r="NLH4" s="384"/>
      <c r="NLI4" s="384"/>
      <c r="NLJ4" s="384"/>
      <c r="NLK4" s="384"/>
      <c r="NLL4" s="384"/>
      <c r="NLM4" s="384"/>
      <c r="NLN4" s="384"/>
      <c r="NLO4" s="384"/>
      <c r="NLP4" s="384"/>
      <c r="NLQ4" s="384"/>
      <c r="NLR4" s="384"/>
      <c r="NLS4" s="384"/>
      <c r="NLT4" s="384"/>
      <c r="NLU4" s="384"/>
      <c r="NLV4" s="384"/>
      <c r="NLW4" s="384"/>
      <c r="NLX4" s="384"/>
      <c r="NLY4" s="384"/>
      <c r="NLZ4" s="384"/>
      <c r="NMA4" s="384"/>
      <c r="NMB4" s="384"/>
      <c r="NMC4" s="384"/>
      <c r="NMD4" s="384"/>
      <c r="NME4" s="384"/>
      <c r="NMF4" s="384"/>
      <c r="NMG4" s="384"/>
      <c r="NMH4" s="384"/>
      <c r="NMI4" s="384"/>
      <c r="NMJ4" s="384"/>
      <c r="NMK4" s="384"/>
      <c r="NML4" s="384"/>
      <c r="NMM4" s="384"/>
      <c r="NMN4" s="384"/>
      <c r="NMO4" s="384"/>
      <c r="NMP4" s="384"/>
      <c r="NMQ4" s="384"/>
      <c r="NMR4" s="384"/>
      <c r="NMS4" s="384"/>
      <c r="NMT4" s="384"/>
      <c r="NMU4" s="384"/>
      <c r="NMV4" s="384"/>
      <c r="NMW4" s="384"/>
      <c r="NMX4" s="384"/>
      <c r="NMY4" s="384"/>
      <c r="NMZ4" s="384"/>
      <c r="NNA4" s="384"/>
      <c r="NNB4" s="384"/>
      <c r="NNC4" s="384"/>
      <c r="NND4" s="384"/>
      <c r="NNE4" s="384"/>
      <c r="NNF4" s="384"/>
      <c r="NNG4" s="384"/>
      <c r="NNH4" s="384"/>
      <c r="NNI4" s="384"/>
      <c r="NNJ4" s="384"/>
      <c r="NNK4" s="384"/>
      <c r="NNL4" s="384"/>
      <c r="NNM4" s="384"/>
      <c r="NNN4" s="384"/>
      <c r="NNO4" s="384"/>
      <c r="NNP4" s="384"/>
      <c r="NNQ4" s="384"/>
      <c r="NNR4" s="384"/>
      <c r="NNS4" s="384"/>
      <c r="NNT4" s="384"/>
      <c r="NNU4" s="384"/>
      <c r="NNV4" s="384"/>
      <c r="NNW4" s="384"/>
      <c r="NNX4" s="384"/>
      <c r="NNY4" s="384"/>
      <c r="NNZ4" s="384"/>
      <c r="NOA4" s="384"/>
      <c r="NOB4" s="384"/>
      <c r="NOC4" s="384"/>
      <c r="NOD4" s="384"/>
      <c r="NOE4" s="384"/>
      <c r="NOF4" s="384"/>
      <c r="NOG4" s="384"/>
      <c r="NOH4" s="384"/>
      <c r="NOI4" s="384"/>
      <c r="NOJ4" s="384"/>
      <c r="NOK4" s="384"/>
      <c r="NOL4" s="384"/>
      <c r="NOM4" s="384"/>
      <c r="NON4" s="384"/>
      <c r="NOO4" s="384"/>
      <c r="NOP4" s="384"/>
      <c r="NOQ4" s="384"/>
      <c r="NOR4" s="384"/>
      <c r="NOS4" s="384"/>
      <c r="NOT4" s="384"/>
      <c r="NOU4" s="384"/>
      <c r="NOV4" s="384"/>
      <c r="NOW4" s="384"/>
      <c r="NOX4" s="384"/>
      <c r="NOY4" s="384"/>
      <c r="NOZ4" s="384"/>
      <c r="NPA4" s="384"/>
      <c r="NPB4" s="384"/>
      <c r="NPC4" s="384"/>
      <c r="NPD4" s="384"/>
      <c r="NPE4" s="384"/>
      <c r="NPF4" s="384"/>
      <c r="NPG4" s="384"/>
      <c r="NPH4" s="384"/>
      <c r="NPI4" s="384"/>
      <c r="NPJ4" s="384"/>
      <c r="NPK4" s="384"/>
      <c r="NPL4" s="384"/>
      <c r="NPM4" s="384"/>
      <c r="NPN4" s="384"/>
      <c r="NPO4" s="384"/>
      <c r="NPP4" s="384"/>
      <c r="NPQ4" s="384"/>
      <c r="NPR4" s="384"/>
      <c r="NPS4" s="384"/>
      <c r="NPT4" s="384"/>
      <c r="NPU4" s="384"/>
      <c r="NPV4" s="384"/>
      <c r="NPW4" s="384"/>
      <c r="NPX4" s="384"/>
      <c r="NPY4" s="384"/>
      <c r="NPZ4" s="384"/>
      <c r="NQA4" s="384"/>
      <c r="NQB4" s="384"/>
      <c r="NQC4" s="384"/>
      <c r="NQD4" s="384"/>
      <c r="NQE4" s="384"/>
      <c r="NQF4" s="384"/>
      <c r="NQG4" s="384"/>
      <c r="NQH4" s="384"/>
      <c r="NQI4" s="384"/>
      <c r="NQJ4" s="384"/>
      <c r="NQK4" s="384"/>
      <c r="NQL4" s="384"/>
      <c r="NQM4" s="384"/>
      <c r="NQN4" s="384"/>
      <c r="NQO4" s="384"/>
      <c r="NQP4" s="384"/>
      <c r="NQQ4" s="384"/>
      <c r="NQR4" s="384"/>
      <c r="NQS4" s="384"/>
      <c r="NQT4" s="384"/>
      <c r="NQU4" s="384"/>
      <c r="NQV4" s="384"/>
      <c r="NQW4" s="384"/>
      <c r="NQX4" s="384"/>
      <c r="NQY4" s="384"/>
      <c r="NQZ4" s="384"/>
      <c r="NRA4" s="384"/>
      <c r="NRB4" s="384"/>
      <c r="NRC4" s="384"/>
      <c r="NRD4" s="384"/>
      <c r="NRE4" s="384"/>
      <c r="NRF4" s="384"/>
      <c r="NRG4" s="384"/>
      <c r="NRH4" s="384"/>
      <c r="NRI4" s="384"/>
      <c r="NRJ4" s="384"/>
      <c r="NRK4" s="384"/>
      <c r="NRL4" s="384"/>
      <c r="NRM4" s="384"/>
      <c r="NRN4" s="384"/>
      <c r="NRO4" s="384"/>
      <c r="NRP4" s="384"/>
      <c r="NRQ4" s="384"/>
      <c r="NRR4" s="384"/>
      <c r="NRS4" s="384"/>
      <c r="NRT4" s="384"/>
      <c r="NRU4" s="384"/>
      <c r="NRV4" s="384"/>
      <c r="NRW4" s="384"/>
      <c r="NRX4" s="384"/>
      <c r="NRY4" s="384"/>
      <c r="NRZ4" s="384"/>
      <c r="NSA4" s="384"/>
      <c r="NSB4" s="384"/>
      <c r="NSC4" s="384"/>
      <c r="NSD4" s="384"/>
      <c r="NSE4" s="384"/>
      <c r="NSF4" s="384"/>
      <c r="NSG4" s="384"/>
      <c r="NSH4" s="384"/>
      <c r="NSI4" s="384"/>
      <c r="NSJ4" s="384"/>
      <c r="NSK4" s="384"/>
      <c r="NSL4" s="384"/>
      <c r="NSM4" s="384"/>
      <c r="NSN4" s="384"/>
      <c r="NSO4" s="384"/>
      <c r="NSP4" s="384"/>
      <c r="NSQ4" s="384"/>
      <c r="NSR4" s="384"/>
      <c r="NSS4" s="384"/>
      <c r="NST4" s="384"/>
      <c r="NSU4" s="384"/>
      <c r="NSV4" s="384"/>
      <c r="NSW4" s="384"/>
      <c r="NSX4" s="384"/>
      <c r="NSY4" s="384"/>
      <c r="NSZ4" s="384"/>
      <c r="NTA4" s="384"/>
      <c r="NTB4" s="384"/>
      <c r="NTC4" s="384"/>
      <c r="NTD4" s="384"/>
      <c r="NTE4" s="384"/>
      <c r="NTF4" s="384"/>
      <c r="NTG4" s="384"/>
      <c r="NTH4" s="384"/>
      <c r="NTI4" s="384"/>
      <c r="NTJ4" s="384"/>
      <c r="NTK4" s="384"/>
      <c r="NTL4" s="384"/>
      <c r="NTM4" s="384"/>
      <c r="NTN4" s="384"/>
      <c r="NTO4" s="384"/>
      <c r="NTP4" s="384"/>
      <c r="NTQ4" s="384"/>
      <c r="NTR4" s="384"/>
      <c r="NTS4" s="384"/>
      <c r="NTT4" s="384"/>
      <c r="NTU4" s="384"/>
      <c r="NTV4" s="384"/>
      <c r="NTW4" s="384"/>
      <c r="NTX4" s="384"/>
      <c r="NTY4" s="384"/>
      <c r="NTZ4" s="384"/>
      <c r="NUA4" s="384"/>
      <c r="NUB4" s="384"/>
      <c r="NUC4" s="384"/>
      <c r="NUD4" s="384"/>
      <c r="NUE4" s="384"/>
      <c r="NUF4" s="384"/>
      <c r="NUG4" s="384"/>
      <c r="NUH4" s="384"/>
      <c r="NUI4" s="384"/>
      <c r="NUJ4" s="384"/>
      <c r="NUK4" s="384"/>
      <c r="NUL4" s="384"/>
      <c r="NUM4" s="384"/>
      <c r="NUN4" s="384"/>
      <c r="NUO4" s="384"/>
      <c r="NUP4" s="384"/>
      <c r="NUQ4" s="384"/>
      <c r="NUR4" s="384"/>
      <c r="NUS4" s="384"/>
      <c r="NUT4" s="384"/>
      <c r="NUU4" s="384"/>
      <c r="NUV4" s="384"/>
      <c r="NUW4" s="384"/>
      <c r="NUX4" s="384"/>
      <c r="NUY4" s="384"/>
      <c r="NUZ4" s="384"/>
      <c r="NVA4" s="384"/>
      <c r="NVB4" s="384"/>
      <c r="NVC4" s="384"/>
      <c r="NVD4" s="384"/>
      <c r="NVE4" s="384"/>
      <c r="NVF4" s="384"/>
      <c r="NVG4" s="384"/>
      <c r="NVH4" s="384"/>
      <c r="NVI4" s="384"/>
      <c r="NVJ4" s="384"/>
      <c r="NVK4" s="384"/>
      <c r="NVL4" s="384"/>
      <c r="NVM4" s="384"/>
      <c r="NVN4" s="384"/>
      <c r="NVO4" s="384"/>
      <c r="NVP4" s="384"/>
      <c r="NVQ4" s="384"/>
      <c r="NVR4" s="384"/>
      <c r="NVS4" s="384"/>
      <c r="NVT4" s="384"/>
      <c r="NVU4" s="384"/>
      <c r="NVV4" s="384"/>
      <c r="NVW4" s="384"/>
      <c r="NVX4" s="384"/>
      <c r="NVY4" s="384"/>
      <c r="NVZ4" s="384"/>
      <c r="NWA4" s="384"/>
      <c r="NWB4" s="384"/>
      <c r="NWC4" s="384"/>
      <c r="NWD4" s="384"/>
      <c r="NWE4" s="384"/>
      <c r="NWF4" s="384"/>
      <c r="NWG4" s="384"/>
      <c r="NWH4" s="384"/>
      <c r="NWI4" s="384"/>
      <c r="NWJ4" s="384"/>
      <c r="NWK4" s="384"/>
      <c r="NWL4" s="384"/>
      <c r="NWM4" s="384"/>
      <c r="NWN4" s="384"/>
      <c r="NWO4" s="384"/>
      <c r="NWP4" s="384"/>
      <c r="NWQ4" s="384"/>
      <c r="NWR4" s="384"/>
      <c r="NWS4" s="384"/>
      <c r="NWT4" s="384"/>
      <c r="NWU4" s="384"/>
      <c r="NWV4" s="384"/>
      <c r="NWW4" s="384"/>
      <c r="NWX4" s="384"/>
      <c r="NWY4" s="384"/>
      <c r="NWZ4" s="384"/>
      <c r="NXA4" s="384"/>
      <c r="NXB4" s="384"/>
      <c r="NXC4" s="384"/>
      <c r="NXD4" s="384"/>
      <c r="NXE4" s="384"/>
      <c r="NXF4" s="384"/>
      <c r="NXG4" s="384"/>
      <c r="NXH4" s="384"/>
      <c r="NXI4" s="384"/>
      <c r="NXJ4" s="384"/>
      <c r="NXK4" s="384"/>
      <c r="NXL4" s="384"/>
      <c r="NXM4" s="384"/>
      <c r="NXN4" s="384"/>
      <c r="NXO4" s="384"/>
      <c r="NXP4" s="384"/>
      <c r="NXQ4" s="384"/>
      <c r="NXR4" s="384"/>
      <c r="NXS4" s="384"/>
      <c r="NXT4" s="384"/>
      <c r="NXU4" s="384"/>
      <c r="NXV4" s="384"/>
      <c r="NXW4" s="384"/>
      <c r="NXX4" s="384"/>
      <c r="NXY4" s="384"/>
      <c r="NXZ4" s="384"/>
      <c r="NYA4" s="384"/>
      <c r="NYB4" s="384"/>
      <c r="NYC4" s="384"/>
      <c r="NYD4" s="384"/>
      <c r="NYE4" s="384"/>
      <c r="NYF4" s="384"/>
      <c r="NYG4" s="384"/>
      <c r="NYH4" s="384"/>
      <c r="NYI4" s="384"/>
      <c r="NYJ4" s="384"/>
      <c r="NYK4" s="384"/>
      <c r="NYL4" s="384"/>
      <c r="NYM4" s="384"/>
      <c r="NYN4" s="384"/>
      <c r="NYO4" s="384"/>
      <c r="NYP4" s="384"/>
      <c r="NYQ4" s="384"/>
      <c r="NYR4" s="384"/>
      <c r="NYS4" s="384"/>
      <c r="NYT4" s="384"/>
      <c r="NYU4" s="384"/>
      <c r="NYV4" s="384"/>
      <c r="NYW4" s="384"/>
      <c r="NYX4" s="384"/>
      <c r="NYY4" s="384"/>
      <c r="NYZ4" s="384"/>
      <c r="NZA4" s="384"/>
      <c r="NZB4" s="384"/>
      <c r="NZC4" s="384"/>
      <c r="NZD4" s="384"/>
      <c r="NZE4" s="384"/>
      <c r="NZF4" s="384"/>
      <c r="NZG4" s="384"/>
      <c r="NZH4" s="384"/>
      <c r="NZI4" s="384"/>
      <c r="NZJ4" s="384"/>
      <c r="NZK4" s="384"/>
      <c r="NZL4" s="384"/>
      <c r="NZM4" s="384"/>
      <c r="NZN4" s="384"/>
      <c r="NZO4" s="384"/>
      <c r="NZP4" s="384"/>
      <c r="NZQ4" s="384"/>
      <c r="NZR4" s="384"/>
      <c r="NZS4" s="384"/>
      <c r="NZT4" s="384"/>
      <c r="NZU4" s="384"/>
      <c r="NZV4" s="384"/>
      <c r="NZW4" s="384"/>
      <c r="NZX4" s="384"/>
      <c r="NZY4" s="384"/>
      <c r="NZZ4" s="384"/>
      <c r="OAA4" s="384"/>
      <c r="OAB4" s="384"/>
      <c r="OAC4" s="384"/>
      <c r="OAD4" s="384"/>
      <c r="OAE4" s="384"/>
      <c r="OAF4" s="384"/>
      <c r="OAG4" s="384"/>
      <c r="OAH4" s="384"/>
      <c r="OAI4" s="384"/>
      <c r="OAJ4" s="384"/>
      <c r="OAK4" s="384"/>
      <c r="OAL4" s="384"/>
      <c r="OAM4" s="384"/>
      <c r="OAN4" s="384"/>
      <c r="OAO4" s="384"/>
      <c r="OAP4" s="384"/>
      <c r="OAQ4" s="384"/>
      <c r="OAR4" s="384"/>
      <c r="OAS4" s="384"/>
      <c r="OAT4" s="384"/>
      <c r="OAU4" s="384"/>
      <c r="OAV4" s="384"/>
      <c r="OAW4" s="384"/>
      <c r="OAX4" s="384"/>
      <c r="OAY4" s="384"/>
      <c r="OAZ4" s="384"/>
      <c r="OBA4" s="384"/>
      <c r="OBB4" s="384"/>
      <c r="OBC4" s="384"/>
      <c r="OBD4" s="384"/>
      <c r="OBE4" s="384"/>
      <c r="OBF4" s="384"/>
      <c r="OBG4" s="384"/>
      <c r="OBH4" s="384"/>
      <c r="OBI4" s="384"/>
      <c r="OBJ4" s="384"/>
      <c r="OBK4" s="384"/>
      <c r="OBL4" s="384"/>
      <c r="OBM4" s="384"/>
      <c r="OBN4" s="384"/>
      <c r="OBO4" s="384"/>
      <c r="OBP4" s="384"/>
      <c r="OBQ4" s="384"/>
      <c r="OBR4" s="384"/>
      <c r="OBS4" s="384"/>
      <c r="OBT4" s="384"/>
      <c r="OBU4" s="384"/>
      <c r="OBV4" s="384"/>
      <c r="OBW4" s="384"/>
      <c r="OBX4" s="384"/>
      <c r="OBY4" s="384"/>
      <c r="OBZ4" s="384"/>
      <c r="OCA4" s="384"/>
      <c r="OCB4" s="384"/>
      <c r="OCC4" s="384"/>
      <c r="OCD4" s="384"/>
      <c r="OCE4" s="384"/>
      <c r="OCF4" s="384"/>
      <c r="OCG4" s="384"/>
      <c r="OCH4" s="384"/>
      <c r="OCI4" s="384"/>
      <c r="OCJ4" s="384"/>
      <c r="OCK4" s="384"/>
      <c r="OCL4" s="384"/>
      <c r="OCM4" s="384"/>
      <c r="OCN4" s="384"/>
      <c r="OCO4" s="384"/>
      <c r="OCP4" s="384"/>
      <c r="OCQ4" s="384"/>
      <c r="OCR4" s="384"/>
      <c r="OCS4" s="384"/>
      <c r="OCT4" s="384"/>
      <c r="OCU4" s="384"/>
      <c r="OCV4" s="384"/>
      <c r="OCW4" s="384"/>
      <c r="OCX4" s="384"/>
      <c r="OCY4" s="384"/>
      <c r="OCZ4" s="384"/>
      <c r="ODA4" s="384"/>
      <c r="ODB4" s="384"/>
      <c r="ODC4" s="384"/>
      <c r="ODD4" s="384"/>
      <c r="ODE4" s="384"/>
      <c r="ODF4" s="384"/>
      <c r="ODG4" s="384"/>
      <c r="ODH4" s="384"/>
      <c r="ODI4" s="384"/>
      <c r="ODJ4" s="384"/>
      <c r="ODK4" s="384"/>
      <c r="ODL4" s="384"/>
      <c r="ODM4" s="384"/>
      <c r="ODN4" s="384"/>
      <c r="ODO4" s="384"/>
      <c r="ODP4" s="384"/>
      <c r="ODQ4" s="384"/>
      <c r="ODR4" s="384"/>
      <c r="ODS4" s="384"/>
      <c r="ODT4" s="384"/>
      <c r="ODU4" s="384"/>
      <c r="ODV4" s="384"/>
      <c r="ODW4" s="384"/>
      <c r="ODX4" s="384"/>
      <c r="ODY4" s="384"/>
      <c r="ODZ4" s="384"/>
      <c r="OEA4" s="384"/>
      <c r="OEB4" s="384"/>
      <c r="OEC4" s="384"/>
      <c r="OED4" s="384"/>
      <c r="OEE4" s="384"/>
      <c r="OEF4" s="384"/>
      <c r="OEG4" s="384"/>
      <c r="OEH4" s="384"/>
      <c r="OEI4" s="384"/>
      <c r="OEJ4" s="384"/>
      <c r="OEK4" s="384"/>
      <c r="OEL4" s="384"/>
      <c r="OEM4" s="384"/>
      <c r="OEN4" s="384"/>
      <c r="OEO4" s="384"/>
      <c r="OEP4" s="384"/>
      <c r="OEQ4" s="384"/>
      <c r="OER4" s="384"/>
      <c r="OES4" s="384"/>
      <c r="OET4" s="384"/>
      <c r="OEU4" s="384"/>
      <c r="OEV4" s="384"/>
      <c r="OEW4" s="384"/>
      <c r="OEX4" s="384"/>
      <c r="OEY4" s="384"/>
      <c r="OEZ4" s="384"/>
      <c r="OFA4" s="384"/>
      <c r="OFB4" s="384"/>
      <c r="OFC4" s="384"/>
      <c r="OFD4" s="384"/>
      <c r="OFE4" s="384"/>
      <c r="OFF4" s="384"/>
      <c r="OFG4" s="384"/>
      <c r="OFH4" s="384"/>
      <c r="OFI4" s="384"/>
      <c r="OFJ4" s="384"/>
      <c r="OFK4" s="384"/>
      <c r="OFL4" s="384"/>
      <c r="OFM4" s="384"/>
      <c r="OFN4" s="384"/>
      <c r="OFO4" s="384"/>
      <c r="OFP4" s="384"/>
      <c r="OFQ4" s="384"/>
      <c r="OFR4" s="384"/>
      <c r="OFS4" s="384"/>
      <c r="OFT4" s="384"/>
      <c r="OFU4" s="384"/>
      <c r="OFV4" s="384"/>
      <c r="OFW4" s="384"/>
      <c r="OFX4" s="384"/>
      <c r="OFY4" s="384"/>
      <c r="OFZ4" s="384"/>
      <c r="OGA4" s="384"/>
      <c r="OGB4" s="384"/>
      <c r="OGC4" s="384"/>
      <c r="OGD4" s="384"/>
      <c r="OGE4" s="384"/>
      <c r="OGF4" s="384"/>
      <c r="OGG4" s="384"/>
      <c r="OGH4" s="384"/>
      <c r="OGI4" s="384"/>
      <c r="OGJ4" s="384"/>
      <c r="OGK4" s="384"/>
      <c r="OGL4" s="384"/>
      <c r="OGM4" s="384"/>
      <c r="OGN4" s="384"/>
      <c r="OGO4" s="384"/>
      <c r="OGP4" s="384"/>
      <c r="OGQ4" s="384"/>
      <c r="OGR4" s="384"/>
      <c r="OGS4" s="384"/>
      <c r="OGT4" s="384"/>
      <c r="OGU4" s="384"/>
      <c r="OGV4" s="384"/>
      <c r="OGW4" s="384"/>
      <c r="OGX4" s="384"/>
      <c r="OGY4" s="384"/>
      <c r="OGZ4" s="384"/>
      <c r="OHA4" s="384"/>
      <c r="OHB4" s="384"/>
      <c r="OHC4" s="384"/>
      <c r="OHD4" s="384"/>
      <c r="OHE4" s="384"/>
      <c r="OHF4" s="384"/>
      <c r="OHG4" s="384"/>
      <c r="OHH4" s="384"/>
      <c r="OHI4" s="384"/>
      <c r="OHJ4" s="384"/>
      <c r="OHK4" s="384"/>
      <c r="OHL4" s="384"/>
      <c r="OHM4" s="384"/>
      <c r="OHN4" s="384"/>
      <c r="OHO4" s="384"/>
      <c r="OHP4" s="384"/>
      <c r="OHQ4" s="384"/>
      <c r="OHR4" s="384"/>
      <c r="OHS4" s="384"/>
      <c r="OHT4" s="384"/>
      <c r="OHU4" s="384"/>
      <c r="OHV4" s="384"/>
      <c r="OHW4" s="384"/>
      <c r="OHX4" s="384"/>
      <c r="OHY4" s="384"/>
      <c r="OHZ4" s="384"/>
      <c r="OIA4" s="384"/>
      <c r="OIB4" s="384"/>
      <c r="OIC4" s="384"/>
      <c r="OID4" s="384"/>
      <c r="OIE4" s="384"/>
      <c r="OIF4" s="384"/>
      <c r="OIG4" s="384"/>
      <c r="OIH4" s="384"/>
      <c r="OII4" s="384"/>
      <c r="OIJ4" s="384"/>
      <c r="OIK4" s="384"/>
      <c r="OIL4" s="384"/>
      <c r="OIM4" s="384"/>
      <c r="OIN4" s="384"/>
      <c r="OIO4" s="384"/>
      <c r="OIP4" s="384"/>
      <c r="OIQ4" s="384"/>
      <c r="OIR4" s="384"/>
      <c r="OIS4" s="384"/>
      <c r="OIT4" s="384"/>
      <c r="OIU4" s="384"/>
      <c r="OIV4" s="384"/>
      <c r="OIW4" s="384"/>
      <c r="OIX4" s="384"/>
      <c r="OIY4" s="384"/>
      <c r="OIZ4" s="384"/>
      <c r="OJA4" s="384"/>
      <c r="OJB4" s="384"/>
      <c r="OJC4" s="384"/>
      <c r="OJD4" s="384"/>
      <c r="OJE4" s="384"/>
      <c r="OJF4" s="384"/>
      <c r="OJG4" s="384"/>
      <c r="OJH4" s="384"/>
      <c r="OJI4" s="384"/>
      <c r="OJJ4" s="384"/>
      <c r="OJK4" s="384"/>
      <c r="OJL4" s="384"/>
      <c r="OJM4" s="384"/>
      <c r="OJN4" s="384"/>
      <c r="OJO4" s="384"/>
      <c r="OJP4" s="384"/>
      <c r="OJQ4" s="384"/>
      <c r="OJR4" s="384"/>
      <c r="OJS4" s="384"/>
      <c r="OJT4" s="384"/>
      <c r="OJU4" s="384"/>
      <c r="OJV4" s="384"/>
      <c r="OJW4" s="384"/>
      <c r="OJX4" s="384"/>
      <c r="OJY4" s="384"/>
      <c r="OJZ4" s="384"/>
      <c r="OKA4" s="384"/>
      <c r="OKB4" s="384"/>
      <c r="OKC4" s="384"/>
      <c r="OKD4" s="384"/>
      <c r="OKE4" s="384"/>
      <c r="OKF4" s="384"/>
      <c r="OKG4" s="384"/>
      <c r="OKH4" s="384"/>
      <c r="OKI4" s="384"/>
      <c r="OKJ4" s="384"/>
      <c r="OKK4" s="384"/>
      <c r="OKL4" s="384"/>
      <c r="OKM4" s="384"/>
      <c r="OKN4" s="384"/>
      <c r="OKO4" s="384"/>
      <c r="OKP4" s="384"/>
      <c r="OKQ4" s="384"/>
      <c r="OKR4" s="384"/>
      <c r="OKS4" s="384"/>
      <c r="OKT4" s="384"/>
      <c r="OKU4" s="384"/>
      <c r="OKV4" s="384"/>
      <c r="OKW4" s="384"/>
      <c r="OKX4" s="384"/>
      <c r="OKY4" s="384"/>
      <c r="OKZ4" s="384"/>
      <c r="OLA4" s="384"/>
      <c r="OLB4" s="384"/>
      <c r="OLC4" s="384"/>
      <c r="OLD4" s="384"/>
      <c r="OLE4" s="384"/>
      <c r="OLF4" s="384"/>
      <c r="OLG4" s="384"/>
      <c r="OLH4" s="384"/>
      <c r="OLI4" s="384"/>
      <c r="OLJ4" s="384"/>
      <c r="OLK4" s="384"/>
      <c r="OLL4" s="384"/>
      <c r="OLM4" s="384"/>
      <c r="OLN4" s="384"/>
      <c r="OLO4" s="384"/>
      <c r="OLP4" s="384"/>
      <c r="OLQ4" s="384"/>
      <c r="OLR4" s="384"/>
      <c r="OLS4" s="384"/>
      <c r="OLT4" s="384"/>
      <c r="OLU4" s="384"/>
      <c r="OLV4" s="384"/>
      <c r="OLW4" s="384"/>
      <c r="OLX4" s="384"/>
      <c r="OLY4" s="384"/>
      <c r="OLZ4" s="384"/>
      <c r="OMA4" s="384"/>
      <c r="OMB4" s="384"/>
      <c r="OMC4" s="384"/>
      <c r="OMD4" s="384"/>
      <c r="OME4" s="384"/>
      <c r="OMF4" s="384"/>
      <c r="OMG4" s="384"/>
      <c r="OMH4" s="384"/>
      <c r="OMI4" s="384"/>
      <c r="OMJ4" s="384"/>
      <c r="OMK4" s="384"/>
      <c r="OML4" s="384"/>
      <c r="OMM4" s="384"/>
      <c r="OMN4" s="384"/>
      <c r="OMO4" s="384"/>
      <c r="OMP4" s="384"/>
      <c r="OMQ4" s="384"/>
      <c r="OMR4" s="384"/>
      <c r="OMS4" s="384"/>
      <c r="OMT4" s="384"/>
      <c r="OMU4" s="384"/>
      <c r="OMV4" s="384"/>
      <c r="OMW4" s="384"/>
      <c r="OMX4" s="384"/>
      <c r="OMY4" s="384"/>
      <c r="OMZ4" s="384"/>
      <c r="ONA4" s="384"/>
      <c r="ONB4" s="384"/>
      <c r="ONC4" s="384"/>
      <c r="OND4" s="384"/>
      <c r="ONE4" s="384"/>
      <c r="ONF4" s="384"/>
      <c r="ONG4" s="384"/>
      <c r="ONH4" s="384"/>
      <c r="ONI4" s="384"/>
      <c r="ONJ4" s="384"/>
      <c r="ONK4" s="384"/>
      <c r="ONL4" s="384"/>
      <c r="ONM4" s="384"/>
      <c r="ONN4" s="384"/>
      <c r="ONO4" s="384"/>
      <c r="ONP4" s="384"/>
      <c r="ONQ4" s="384"/>
      <c r="ONR4" s="384"/>
      <c r="ONS4" s="384"/>
      <c r="ONT4" s="384"/>
      <c r="ONU4" s="384"/>
      <c r="ONV4" s="384"/>
      <c r="ONW4" s="384"/>
      <c r="ONX4" s="384"/>
      <c r="ONY4" s="384"/>
      <c r="ONZ4" s="384"/>
      <c r="OOA4" s="384"/>
      <c r="OOB4" s="384"/>
      <c r="OOC4" s="384"/>
      <c r="OOD4" s="384"/>
      <c r="OOE4" s="384"/>
      <c r="OOF4" s="384"/>
      <c r="OOG4" s="384"/>
      <c r="OOH4" s="384"/>
      <c r="OOI4" s="384"/>
      <c r="OOJ4" s="384"/>
      <c r="OOK4" s="384"/>
      <c r="OOL4" s="384"/>
      <c r="OOM4" s="384"/>
      <c r="OON4" s="384"/>
      <c r="OOO4" s="384"/>
      <c r="OOP4" s="384"/>
      <c r="OOQ4" s="384"/>
      <c r="OOR4" s="384"/>
      <c r="OOS4" s="384"/>
      <c r="OOT4" s="384"/>
      <c r="OOU4" s="384"/>
      <c r="OOV4" s="384"/>
      <c r="OOW4" s="384"/>
      <c r="OOX4" s="384"/>
      <c r="OOY4" s="384"/>
      <c r="OOZ4" s="384"/>
      <c r="OPA4" s="384"/>
      <c r="OPB4" s="384"/>
      <c r="OPC4" s="384"/>
      <c r="OPD4" s="384"/>
      <c r="OPE4" s="384"/>
      <c r="OPF4" s="384"/>
      <c r="OPG4" s="384"/>
      <c r="OPH4" s="384"/>
      <c r="OPI4" s="384"/>
      <c r="OPJ4" s="384"/>
      <c r="OPK4" s="384"/>
      <c r="OPL4" s="384"/>
      <c r="OPM4" s="384"/>
      <c r="OPN4" s="384"/>
      <c r="OPO4" s="384"/>
      <c r="OPP4" s="384"/>
      <c r="OPQ4" s="384"/>
      <c r="OPR4" s="384"/>
      <c r="OPS4" s="384"/>
      <c r="OPT4" s="384"/>
      <c r="OPU4" s="384"/>
      <c r="OPV4" s="384"/>
      <c r="OPW4" s="384"/>
      <c r="OPX4" s="384"/>
      <c r="OPY4" s="384"/>
      <c r="OPZ4" s="384"/>
      <c r="OQA4" s="384"/>
      <c r="OQB4" s="384"/>
      <c r="OQC4" s="384"/>
      <c r="OQD4" s="384"/>
      <c r="OQE4" s="384"/>
      <c r="OQF4" s="384"/>
      <c r="OQG4" s="384"/>
      <c r="OQH4" s="384"/>
      <c r="OQI4" s="384"/>
      <c r="OQJ4" s="384"/>
      <c r="OQK4" s="384"/>
      <c r="OQL4" s="384"/>
      <c r="OQM4" s="384"/>
      <c r="OQN4" s="384"/>
      <c r="OQO4" s="384"/>
      <c r="OQP4" s="384"/>
      <c r="OQQ4" s="384"/>
      <c r="OQR4" s="384"/>
      <c r="OQS4" s="384"/>
      <c r="OQT4" s="384"/>
      <c r="OQU4" s="384"/>
      <c r="OQV4" s="384"/>
      <c r="OQW4" s="384"/>
      <c r="OQX4" s="384"/>
      <c r="OQY4" s="384"/>
      <c r="OQZ4" s="384"/>
      <c r="ORA4" s="384"/>
      <c r="ORB4" s="384"/>
      <c r="ORC4" s="384"/>
      <c r="ORD4" s="384"/>
      <c r="ORE4" s="384"/>
      <c r="ORF4" s="384"/>
      <c r="ORG4" s="384"/>
      <c r="ORH4" s="384"/>
      <c r="ORI4" s="384"/>
      <c r="ORJ4" s="384"/>
      <c r="ORK4" s="384"/>
      <c r="ORL4" s="384"/>
      <c r="ORM4" s="384"/>
      <c r="ORN4" s="384"/>
      <c r="ORO4" s="384"/>
      <c r="ORP4" s="384"/>
      <c r="ORQ4" s="384"/>
      <c r="ORR4" s="384"/>
      <c r="ORS4" s="384"/>
      <c r="ORT4" s="384"/>
      <c r="ORU4" s="384"/>
      <c r="ORV4" s="384"/>
      <c r="ORW4" s="384"/>
      <c r="ORX4" s="384"/>
      <c r="ORY4" s="384"/>
      <c r="ORZ4" s="384"/>
      <c r="OSA4" s="384"/>
      <c r="OSB4" s="384"/>
      <c r="OSC4" s="384"/>
      <c r="OSD4" s="384"/>
      <c r="OSE4" s="384"/>
      <c r="OSF4" s="384"/>
      <c r="OSG4" s="384"/>
      <c r="OSH4" s="384"/>
      <c r="OSI4" s="384"/>
      <c r="OSJ4" s="384"/>
      <c r="OSK4" s="384"/>
      <c r="OSL4" s="384"/>
      <c r="OSM4" s="384"/>
      <c r="OSN4" s="384"/>
      <c r="OSO4" s="384"/>
      <c r="OSP4" s="384"/>
      <c r="OSQ4" s="384"/>
      <c r="OSR4" s="384"/>
      <c r="OSS4" s="384"/>
      <c r="OST4" s="384"/>
      <c r="OSU4" s="384"/>
      <c r="OSV4" s="384"/>
      <c r="OSW4" s="384"/>
      <c r="OSX4" s="384"/>
      <c r="OSY4" s="384"/>
      <c r="OSZ4" s="384"/>
      <c r="OTA4" s="384"/>
      <c r="OTB4" s="384"/>
      <c r="OTC4" s="384"/>
      <c r="OTD4" s="384"/>
      <c r="OTE4" s="384"/>
      <c r="OTF4" s="384"/>
      <c r="OTG4" s="384"/>
      <c r="OTH4" s="384"/>
      <c r="OTI4" s="384"/>
      <c r="OTJ4" s="384"/>
      <c r="OTK4" s="384"/>
      <c r="OTL4" s="384"/>
      <c r="OTM4" s="384"/>
      <c r="OTN4" s="384"/>
      <c r="OTO4" s="384"/>
      <c r="OTP4" s="384"/>
      <c r="OTQ4" s="384"/>
      <c r="OTR4" s="384"/>
      <c r="OTS4" s="384"/>
      <c r="OTT4" s="384"/>
      <c r="OTU4" s="384"/>
      <c r="OTV4" s="384"/>
      <c r="OTW4" s="384"/>
      <c r="OTX4" s="384"/>
      <c r="OTY4" s="384"/>
      <c r="OTZ4" s="384"/>
      <c r="OUA4" s="384"/>
      <c r="OUB4" s="384"/>
      <c r="OUC4" s="384"/>
      <c r="OUD4" s="384"/>
      <c r="OUE4" s="384"/>
      <c r="OUF4" s="384"/>
      <c r="OUG4" s="384"/>
      <c r="OUH4" s="384"/>
      <c r="OUI4" s="384"/>
      <c r="OUJ4" s="384"/>
      <c r="OUK4" s="384"/>
      <c r="OUL4" s="384"/>
      <c r="OUM4" s="384"/>
      <c r="OUN4" s="384"/>
      <c r="OUO4" s="384"/>
      <c r="OUP4" s="384"/>
      <c r="OUQ4" s="384"/>
      <c r="OUR4" s="384"/>
      <c r="OUS4" s="384"/>
      <c r="OUT4" s="384"/>
      <c r="OUU4" s="384"/>
      <c r="OUV4" s="384"/>
      <c r="OUW4" s="384"/>
      <c r="OUX4" s="384"/>
      <c r="OUY4" s="384"/>
      <c r="OUZ4" s="384"/>
      <c r="OVA4" s="384"/>
      <c r="OVB4" s="384"/>
      <c r="OVC4" s="384"/>
      <c r="OVD4" s="384"/>
      <c r="OVE4" s="384"/>
      <c r="OVF4" s="384"/>
      <c r="OVG4" s="384"/>
      <c r="OVH4" s="384"/>
      <c r="OVI4" s="384"/>
      <c r="OVJ4" s="384"/>
      <c r="OVK4" s="384"/>
      <c r="OVL4" s="384"/>
      <c r="OVM4" s="384"/>
      <c r="OVN4" s="384"/>
      <c r="OVO4" s="384"/>
      <c r="OVP4" s="384"/>
      <c r="OVQ4" s="384"/>
      <c r="OVR4" s="384"/>
      <c r="OVS4" s="384"/>
      <c r="OVT4" s="384"/>
      <c r="OVU4" s="384"/>
      <c r="OVV4" s="384"/>
      <c r="OVW4" s="384"/>
      <c r="OVX4" s="384"/>
      <c r="OVY4" s="384"/>
      <c r="OVZ4" s="384"/>
      <c r="OWA4" s="384"/>
      <c r="OWB4" s="384"/>
      <c r="OWC4" s="384"/>
      <c r="OWD4" s="384"/>
      <c r="OWE4" s="384"/>
      <c r="OWF4" s="384"/>
      <c r="OWG4" s="384"/>
      <c r="OWH4" s="384"/>
      <c r="OWI4" s="384"/>
      <c r="OWJ4" s="384"/>
      <c r="OWK4" s="384"/>
      <c r="OWL4" s="384"/>
      <c r="OWM4" s="384"/>
      <c r="OWN4" s="384"/>
      <c r="OWO4" s="384"/>
      <c r="OWP4" s="384"/>
      <c r="OWQ4" s="384"/>
      <c r="OWR4" s="384"/>
      <c r="OWS4" s="384"/>
      <c r="OWT4" s="384"/>
      <c r="OWU4" s="384"/>
      <c r="OWV4" s="384"/>
      <c r="OWW4" s="384"/>
      <c r="OWX4" s="384"/>
      <c r="OWY4" s="384"/>
      <c r="OWZ4" s="384"/>
      <c r="OXA4" s="384"/>
      <c r="OXB4" s="384"/>
      <c r="OXC4" s="384"/>
      <c r="OXD4" s="384"/>
      <c r="OXE4" s="384"/>
      <c r="OXF4" s="384"/>
      <c r="OXG4" s="384"/>
      <c r="OXH4" s="384"/>
      <c r="OXI4" s="384"/>
      <c r="OXJ4" s="384"/>
      <c r="OXK4" s="384"/>
      <c r="OXL4" s="384"/>
      <c r="OXM4" s="384"/>
      <c r="OXN4" s="384"/>
      <c r="OXO4" s="384"/>
      <c r="OXP4" s="384"/>
      <c r="OXQ4" s="384"/>
      <c r="OXR4" s="384"/>
      <c r="OXS4" s="384"/>
      <c r="OXT4" s="384"/>
      <c r="OXU4" s="384"/>
      <c r="OXV4" s="384"/>
      <c r="OXW4" s="384"/>
      <c r="OXX4" s="384"/>
      <c r="OXY4" s="384"/>
      <c r="OXZ4" s="384"/>
      <c r="OYA4" s="384"/>
      <c r="OYB4" s="384"/>
      <c r="OYC4" s="384"/>
      <c r="OYD4" s="384"/>
      <c r="OYE4" s="384"/>
      <c r="OYF4" s="384"/>
      <c r="OYG4" s="384"/>
      <c r="OYH4" s="384"/>
      <c r="OYI4" s="384"/>
      <c r="OYJ4" s="384"/>
      <c r="OYK4" s="384"/>
      <c r="OYL4" s="384"/>
      <c r="OYM4" s="384"/>
      <c r="OYN4" s="384"/>
      <c r="OYO4" s="384"/>
      <c r="OYP4" s="384"/>
      <c r="OYQ4" s="384"/>
      <c r="OYR4" s="384"/>
      <c r="OYS4" s="384"/>
      <c r="OYT4" s="384"/>
      <c r="OYU4" s="384"/>
      <c r="OYV4" s="384"/>
      <c r="OYW4" s="384"/>
      <c r="OYX4" s="384"/>
      <c r="OYY4" s="384"/>
      <c r="OYZ4" s="384"/>
      <c r="OZA4" s="384"/>
      <c r="OZB4" s="384"/>
      <c r="OZC4" s="384"/>
      <c r="OZD4" s="384"/>
      <c r="OZE4" s="384"/>
      <c r="OZF4" s="384"/>
      <c r="OZG4" s="384"/>
      <c r="OZH4" s="384"/>
      <c r="OZI4" s="384"/>
      <c r="OZJ4" s="384"/>
      <c r="OZK4" s="384"/>
      <c r="OZL4" s="384"/>
      <c r="OZM4" s="384"/>
      <c r="OZN4" s="384"/>
      <c r="OZO4" s="384"/>
      <c r="OZP4" s="384"/>
      <c r="OZQ4" s="384"/>
      <c r="OZR4" s="384"/>
      <c r="OZS4" s="384"/>
      <c r="OZT4" s="384"/>
      <c r="OZU4" s="384"/>
      <c r="OZV4" s="384"/>
      <c r="OZW4" s="384"/>
      <c r="OZX4" s="384"/>
      <c r="OZY4" s="384"/>
      <c r="OZZ4" s="384"/>
      <c r="PAA4" s="384"/>
      <c r="PAB4" s="384"/>
      <c r="PAC4" s="384"/>
      <c r="PAD4" s="384"/>
      <c r="PAE4" s="384"/>
      <c r="PAF4" s="384"/>
      <c r="PAG4" s="384"/>
      <c r="PAH4" s="384"/>
      <c r="PAI4" s="384"/>
      <c r="PAJ4" s="384"/>
      <c r="PAK4" s="384"/>
      <c r="PAL4" s="384"/>
      <c r="PAM4" s="384"/>
      <c r="PAN4" s="384"/>
      <c r="PAO4" s="384"/>
      <c r="PAP4" s="384"/>
      <c r="PAQ4" s="384"/>
      <c r="PAR4" s="384"/>
      <c r="PAS4" s="384"/>
      <c r="PAT4" s="384"/>
      <c r="PAU4" s="384"/>
      <c r="PAV4" s="384"/>
      <c r="PAW4" s="384"/>
      <c r="PAX4" s="384"/>
      <c r="PAY4" s="384"/>
      <c r="PAZ4" s="384"/>
      <c r="PBA4" s="384"/>
      <c r="PBB4" s="384"/>
      <c r="PBC4" s="384"/>
      <c r="PBD4" s="384"/>
      <c r="PBE4" s="384"/>
      <c r="PBF4" s="384"/>
      <c r="PBG4" s="384"/>
      <c r="PBH4" s="384"/>
      <c r="PBI4" s="384"/>
      <c r="PBJ4" s="384"/>
      <c r="PBK4" s="384"/>
      <c r="PBL4" s="384"/>
      <c r="PBM4" s="384"/>
      <c r="PBN4" s="384"/>
      <c r="PBO4" s="384"/>
      <c r="PBP4" s="384"/>
      <c r="PBQ4" s="384"/>
      <c r="PBR4" s="384"/>
      <c r="PBS4" s="384"/>
      <c r="PBT4" s="384"/>
      <c r="PBU4" s="384"/>
      <c r="PBV4" s="384"/>
      <c r="PBW4" s="384"/>
      <c r="PBX4" s="384"/>
      <c r="PBY4" s="384"/>
      <c r="PBZ4" s="384"/>
      <c r="PCA4" s="384"/>
      <c r="PCB4" s="384"/>
      <c r="PCC4" s="384"/>
      <c r="PCD4" s="384"/>
      <c r="PCE4" s="384"/>
      <c r="PCF4" s="384"/>
      <c r="PCG4" s="384"/>
      <c r="PCH4" s="384"/>
      <c r="PCI4" s="384"/>
      <c r="PCJ4" s="384"/>
      <c r="PCK4" s="384"/>
      <c r="PCL4" s="384"/>
      <c r="PCM4" s="384"/>
      <c r="PCN4" s="384"/>
      <c r="PCO4" s="384"/>
      <c r="PCP4" s="384"/>
      <c r="PCQ4" s="384"/>
      <c r="PCR4" s="384"/>
      <c r="PCS4" s="384"/>
      <c r="PCT4" s="384"/>
      <c r="PCU4" s="384"/>
      <c r="PCV4" s="384"/>
      <c r="PCW4" s="384"/>
      <c r="PCX4" s="384"/>
      <c r="PCY4" s="384"/>
      <c r="PCZ4" s="384"/>
      <c r="PDA4" s="384"/>
      <c r="PDB4" s="384"/>
      <c r="PDC4" s="384"/>
      <c r="PDD4" s="384"/>
      <c r="PDE4" s="384"/>
      <c r="PDF4" s="384"/>
      <c r="PDG4" s="384"/>
      <c r="PDH4" s="384"/>
      <c r="PDI4" s="384"/>
      <c r="PDJ4" s="384"/>
      <c r="PDK4" s="384"/>
      <c r="PDL4" s="384"/>
      <c r="PDM4" s="384"/>
      <c r="PDN4" s="384"/>
      <c r="PDO4" s="384"/>
      <c r="PDP4" s="384"/>
      <c r="PDQ4" s="384"/>
      <c r="PDR4" s="384"/>
      <c r="PDS4" s="384"/>
      <c r="PDT4" s="384"/>
      <c r="PDU4" s="384"/>
      <c r="PDV4" s="384"/>
      <c r="PDW4" s="384"/>
      <c r="PDX4" s="384"/>
      <c r="PDY4" s="384"/>
      <c r="PDZ4" s="384"/>
      <c r="PEA4" s="384"/>
      <c r="PEB4" s="384"/>
      <c r="PEC4" s="384"/>
      <c r="PED4" s="384"/>
      <c r="PEE4" s="384"/>
      <c r="PEF4" s="384"/>
      <c r="PEG4" s="384"/>
      <c r="PEH4" s="384"/>
      <c r="PEI4" s="384"/>
      <c r="PEJ4" s="384"/>
      <c r="PEK4" s="384"/>
      <c r="PEL4" s="384"/>
      <c r="PEM4" s="384"/>
      <c r="PEN4" s="384"/>
      <c r="PEO4" s="384"/>
      <c r="PEP4" s="384"/>
      <c r="PEQ4" s="384"/>
      <c r="PER4" s="384"/>
      <c r="PES4" s="384"/>
      <c r="PET4" s="384"/>
      <c r="PEU4" s="384"/>
      <c r="PEV4" s="384"/>
      <c r="PEW4" s="384"/>
      <c r="PEX4" s="384"/>
      <c r="PEY4" s="384"/>
      <c r="PEZ4" s="384"/>
      <c r="PFA4" s="384"/>
      <c r="PFB4" s="384"/>
      <c r="PFC4" s="384"/>
      <c r="PFD4" s="384"/>
      <c r="PFE4" s="384"/>
      <c r="PFF4" s="384"/>
      <c r="PFG4" s="384"/>
      <c r="PFH4" s="384"/>
      <c r="PFI4" s="384"/>
      <c r="PFJ4" s="384"/>
      <c r="PFK4" s="384"/>
      <c r="PFL4" s="384"/>
      <c r="PFM4" s="384"/>
      <c r="PFN4" s="384"/>
      <c r="PFO4" s="384"/>
      <c r="PFP4" s="384"/>
      <c r="PFQ4" s="384"/>
      <c r="PFR4" s="384"/>
      <c r="PFS4" s="384"/>
      <c r="PFT4" s="384"/>
      <c r="PFU4" s="384"/>
      <c r="PFV4" s="384"/>
      <c r="PFW4" s="384"/>
      <c r="PFX4" s="384"/>
      <c r="PFY4" s="384"/>
      <c r="PFZ4" s="384"/>
      <c r="PGA4" s="384"/>
      <c r="PGB4" s="384"/>
      <c r="PGC4" s="384"/>
      <c r="PGD4" s="384"/>
      <c r="PGE4" s="384"/>
      <c r="PGF4" s="384"/>
      <c r="PGG4" s="384"/>
      <c r="PGH4" s="384"/>
      <c r="PGI4" s="384"/>
      <c r="PGJ4" s="384"/>
      <c r="PGK4" s="384"/>
      <c r="PGL4" s="384"/>
      <c r="PGM4" s="384"/>
      <c r="PGN4" s="384"/>
      <c r="PGO4" s="384"/>
      <c r="PGP4" s="384"/>
      <c r="PGQ4" s="384"/>
      <c r="PGR4" s="384"/>
      <c r="PGS4" s="384"/>
      <c r="PGT4" s="384"/>
      <c r="PGU4" s="384"/>
      <c r="PGV4" s="384"/>
      <c r="PGW4" s="384"/>
      <c r="PGX4" s="384"/>
      <c r="PGY4" s="384"/>
      <c r="PGZ4" s="384"/>
      <c r="PHA4" s="384"/>
      <c r="PHB4" s="384"/>
      <c r="PHC4" s="384"/>
      <c r="PHD4" s="384"/>
      <c r="PHE4" s="384"/>
      <c r="PHF4" s="384"/>
      <c r="PHG4" s="384"/>
      <c r="PHH4" s="384"/>
      <c r="PHI4" s="384"/>
      <c r="PHJ4" s="384"/>
      <c r="PHK4" s="384"/>
      <c r="PHL4" s="384"/>
      <c r="PHM4" s="384"/>
      <c r="PHN4" s="384"/>
      <c r="PHO4" s="384"/>
      <c r="PHP4" s="384"/>
      <c r="PHQ4" s="384"/>
      <c r="PHR4" s="384"/>
      <c r="PHS4" s="384"/>
      <c r="PHT4" s="384"/>
      <c r="PHU4" s="384"/>
      <c r="PHV4" s="384"/>
      <c r="PHW4" s="384"/>
      <c r="PHX4" s="384"/>
      <c r="PHY4" s="384"/>
      <c r="PHZ4" s="384"/>
      <c r="PIA4" s="384"/>
      <c r="PIB4" s="384"/>
      <c r="PIC4" s="384"/>
      <c r="PID4" s="384"/>
      <c r="PIE4" s="384"/>
      <c r="PIF4" s="384"/>
      <c r="PIG4" s="384"/>
      <c r="PIH4" s="384"/>
      <c r="PII4" s="384"/>
      <c r="PIJ4" s="384"/>
      <c r="PIK4" s="384"/>
      <c r="PIL4" s="384"/>
      <c r="PIM4" s="384"/>
      <c r="PIN4" s="384"/>
      <c r="PIO4" s="384"/>
      <c r="PIP4" s="384"/>
      <c r="PIQ4" s="384"/>
      <c r="PIR4" s="384"/>
      <c r="PIS4" s="384"/>
      <c r="PIT4" s="384"/>
      <c r="PIU4" s="384"/>
      <c r="PIV4" s="384"/>
      <c r="PIW4" s="384"/>
      <c r="PIX4" s="384"/>
      <c r="PIY4" s="384"/>
      <c r="PIZ4" s="384"/>
      <c r="PJA4" s="384"/>
      <c r="PJB4" s="384"/>
      <c r="PJC4" s="384"/>
      <c r="PJD4" s="384"/>
      <c r="PJE4" s="384"/>
      <c r="PJF4" s="384"/>
      <c r="PJG4" s="384"/>
      <c r="PJH4" s="384"/>
      <c r="PJI4" s="384"/>
      <c r="PJJ4" s="384"/>
      <c r="PJK4" s="384"/>
      <c r="PJL4" s="384"/>
      <c r="PJM4" s="384"/>
      <c r="PJN4" s="384"/>
      <c r="PJO4" s="384"/>
      <c r="PJP4" s="384"/>
      <c r="PJQ4" s="384"/>
      <c r="PJR4" s="384"/>
      <c r="PJS4" s="384"/>
      <c r="PJT4" s="384"/>
      <c r="PJU4" s="384"/>
      <c r="PJV4" s="384"/>
      <c r="PJW4" s="384"/>
      <c r="PJX4" s="384"/>
      <c r="PJY4" s="384"/>
      <c r="PJZ4" s="384"/>
      <c r="PKA4" s="384"/>
      <c r="PKB4" s="384"/>
      <c r="PKC4" s="384"/>
      <c r="PKD4" s="384"/>
      <c r="PKE4" s="384"/>
      <c r="PKF4" s="384"/>
      <c r="PKG4" s="384"/>
      <c r="PKH4" s="384"/>
      <c r="PKI4" s="384"/>
      <c r="PKJ4" s="384"/>
      <c r="PKK4" s="384"/>
      <c r="PKL4" s="384"/>
      <c r="PKM4" s="384"/>
      <c r="PKN4" s="384"/>
      <c r="PKO4" s="384"/>
      <c r="PKP4" s="384"/>
      <c r="PKQ4" s="384"/>
      <c r="PKR4" s="384"/>
      <c r="PKS4" s="384"/>
      <c r="PKT4" s="384"/>
      <c r="PKU4" s="384"/>
      <c r="PKV4" s="384"/>
      <c r="PKW4" s="384"/>
      <c r="PKX4" s="384"/>
      <c r="PKY4" s="384"/>
      <c r="PKZ4" s="384"/>
      <c r="PLA4" s="384"/>
      <c r="PLB4" s="384"/>
      <c r="PLC4" s="384"/>
      <c r="PLD4" s="384"/>
      <c r="PLE4" s="384"/>
      <c r="PLF4" s="384"/>
      <c r="PLG4" s="384"/>
      <c r="PLH4" s="384"/>
      <c r="PLI4" s="384"/>
      <c r="PLJ4" s="384"/>
      <c r="PLK4" s="384"/>
      <c r="PLL4" s="384"/>
      <c r="PLM4" s="384"/>
      <c r="PLN4" s="384"/>
      <c r="PLO4" s="384"/>
      <c r="PLP4" s="384"/>
      <c r="PLQ4" s="384"/>
      <c r="PLR4" s="384"/>
      <c r="PLS4" s="384"/>
      <c r="PLT4" s="384"/>
      <c r="PLU4" s="384"/>
      <c r="PLV4" s="384"/>
      <c r="PLW4" s="384"/>
      <c r="PLX4" s="384"/>
      <c r="PLY4" s="384"/>
      <c r="PLZ4" s="384"/>
      <c r="PMA4" s="384"/>
      <c r="PMB4" s="384"/>
      <c r="PMC4" s="384"/>
      <c r="PMD4" s="384"/>
      <c r="PME4" s="384"/>
      <c r="PMF4" s="384"/>
      <c r="PMG4" s="384"/>
      <c r="PMH4" s="384"/>
      <c r="PMI4" s="384"/>
      <c r="PMJ4" s="384"/>
      <c r="PMK4" s="384"/>
      <c r="PML4" s="384"/>
      <c r="PMM4" s="384"/>
      <c r="PMN4" s="384"/>
      <c r="PMO4" s="384"/>
      <c r="PMP4" s="384"/>
      <c r="PMQ4" s="384"/>
      <c r="PMR4" s="384"/>
      <c r="PMS4" s="384"/>
      <c r="PMT4" s="384"/>
      <c r="PMU4" s="384"/>
      <c r="PMV4" s="384"/>
      <c r="PMW4" s="384"/>
      <c r="PMX4" s="384"/>
      <c r="PMY4" s="384"/>
      <c r="PMZ4" s="384"/>
      <c r="PNA4" s="384"/>
      <c r="PNB4" s="384"/>
      <c r="PNC4" s="384"/>
      <c r="PND4" s="384"/>
      <c r="PNE4" s="384"/>
      <c r="PNF4" s="384"/>
      <c r="PNG4" s="384"/>
      <c r="PNH4" s="384"/>
      <c r="PNI4" s="384"/>
      <c r="PNJ4" s="384"/>
      <c r="PNK4" s="384"/>
      <c r="PNL4" s="384"/>
      <c r="PNM4" s="384"/>
      <c r="PNN4" s="384"/>
      <c r="PNO4" s="384"/>
      <c r="PNP4" s="384"/>
      <c r="PNQ4" s="384"/>
      <c r="PNR4" s="384"/>
      <c r="PNS4" s="384"/>
      <c r="PNT4" s="384"/>
      <c r="PNU4" s="384"/>
      <c r="PNV4" s="384"/>
      <c r="PNW4" s="384"/>
      <c r="PNX4" s="384"/>
      <c r="PNY4" s="384"/>
      <c r="PNZ4" s="384"/>
      <c r="POA4" s="384"/>
      <c r="POB4" s="384"/>
      <c r="POC4" s="384"/>
      <c r="POD4" s="384"/>
      <c r="POE4" s="384"/>
      <c r="POF4" s="384"/>
      <c r="POG4" s="384"/>
      <c r="POH4" s="384"/>
      <c r="POI4" s="384"/>
      <c r="POJ4" s="384"/>
      <c r="POK4" s="384"/>
      <c r="POL4" s="384"/>
      <c r="POM4" s="384"/>
      <c r="PON4" s="384"/>
      <c r="POO4" s="384"/>
      <c r="POP4" s="384"/>
      <c r="POQ4" s="384"/>
      <c r="POR4" s="384"/>
      <c r="POS4" s="384"/>
      <c r="POT4" s="384"/>
      <c r="POU4" s="384"/>
      <c r="POV4" s="384"/>
      <c r="POW4" s="384"/>
      <c r="POX4" s="384"/>
      <c r="POY4" s="384"/>
      <c r="POZ4" s="384"/>
      <c r="PPA4" s="384"/>
      <c r="PPB4" s="384"/>
      <c r="PPC4" s="384"/>
      <c r="PPD4" s="384"/>
      <c r="PPE4" s="384"/>
      <c r="PPF4" s="384"/>
      <c r="PPG4" s="384"/>
      <c r="PPH4" s="384"/>
      <c r="PPI4" s="384"/>
      <c r="PPJ4" s="384"/>
      <c r="PPK4" s="384"/>
      <c r="PPL4" s="384"/>
      <c r="PPM4" s="384"/>
      <c r="PPN4" s="384"/>
      <c r="PPO4" s="384"/>
      <c r="PPP4" s="384"/>
      <c r="PPQ4" s="384"/>
      <c r="PPR4" s="384"/>
      <c r="PPS4" s="384"/>
      <c r="PPT4" s="384"/>
      <c r="PPU4" s="384"/>
      <c r="PPV4" s="384"/>
      <c r="PPW4" s="384"/>
      <c r="PPX4" s="384"/>
      <c r="PPY4" s="384"/>
      <c r="PPZ4" s="384"/>
      <c r="PQA4" s="384"/>
      <c r="PQB4" s="384"/>
      <c r="PQC4" s="384"/>
      <c r="PQD4" s="384"/>
      <c r="PQE4" s="384"/>
      <c r="PQF4" s="384"/>
      <c r="PQG4" s="384"/>
      <c r="PQH4" s="384"/>
      <c r="PQI4" s="384"/>
      <c r="PQJ4" s="384"/>
      <c r="PQK4" s="384"/>
      <c r="PQL4" s="384"/>
      <c r="PQM4" s="384"/>
      <c r="PQN4" s="384"/>
      <c r="PQO4" s="384"/>
      <c r="PQP4" s="384"/>
      <c r="PQQ4" s="384"/>
      <c r="PQR4" s="384"/>
      <c r="PQS4" s="384"/>
      <c r="PQT4" s="384"/>
      <c r="PQU4" s="384"/>
      <c r="PQV4" s="384"/>
      <c r="PQW4" s="384"/>
      <c r="PQX4" s="384"/>
      <c r="PQY4" s="384"/>
      <c r="PQZ4" s="384"/>
      <c r="PRA4" s="384"/>
      <c r="PRB4" s="384"/>
      <c r="PRC4" s="384"/>
      <c r="PRD4" s="384"/>
      <c r="PRE4" s="384"/>
      <c r="PRF4" s="384"/>
      <c r="PRG4" s="384"/>
      <c r="PRH4" s="384"/>
      <c r="PRI4" s="384"/>
      <c r="PRJ4" s="384"/>
      <c r="PRK4" s="384"/>
      <c r="PRL4" s="384"/>
      <c r="PRM4" s="384"/>
      <c r="PRN4" s="384"/>
      <c r="PRO4" s="384"/>
      <c r="PRP4" s="384"/>
      <c r="PRQ4" s="384"/>
      <c r="PRR4" s="384"/>
      <c r="PRS4" s="384"/>
      <c r="PRT4" s="384"/>
      <c r="PRU4" s="384"/>
      <c r="PRV4" s="384"/>
      <c r="PRW4" s="384"/>
      <c r="PRX4" s="384"/>
      <c r="PRY4" s="384"/>
      <c r="PRZ4" s="384"/>
      <c r="PSA4" s="384"/>
      <c r="PSB4" s="384"/>
      <c r="PSC4" s="384"/>
      <c r="PSD4" s="384"/>
      <c r="PSE4" s="384"/>
      <c r="PSF4" s="384"/>
      <c r="PSG4" s="384"/>
      <c r="PSH4" s="384"/>
      <c r="PSI4" s="384"/>
      <c r="PSJ4" s="384"/>
      <c r="PSK4" s="384"/>
      <c r="PSL4" s="384"/>
      <c r="PSM4" s="384"/>
      <c r="PSN4" s="384"/>
      <c r="PSO4" s="384"/>
      <c r="PSP4" s="384"/>
      <c r="PSQ4" s="384"/>
      <c r="PSR4" s="384"/>
      <c r="PSS4" s="384"/>
      <c r="PST4" s="384"/>
      <c r="PSU4" s="384"/>
      <c r="PSV4" s="384"/>
      <c r="PSW4" s="384"/>
      <c r="PSX4" s="384"/>
      <c r="PSY4" s="384"/>
      <c r="PSZ4" s="384"/>
      <c r="PTA4" s="384"/>
      <c r="PTB4" s="384"/>
      <c r="PTC4" s="384"/>
      <c r="PTD4" s="384"/>
      <c r="PTE4" s="384"/>
      <c r="PTF4" s="384"/>
      <c r="PTG4" s="384"/>
      <c r="PTH4" s="384"/>
      <c r="PTI4" s="384"/>
      <c r="PTJ4" s="384"/>
      <c r="PTK4" s="384"/>
      <c r="PTL4" s="384"/>
      <c r="PTM4" s="384"/>
      <c r="PTN4" s="384"/>
      <c r="PTO4" s="384"/>
      <c r="PTP4" s="384"/>
      <c r="PTQ4" s="384"/>
      <c r="PTR4" s="384"/>
      <c r="PTS4" s="384"/>
      <c r="PTT4" s="384"/>
      <c r="PTU4" s="384"/>
      <c r="PTV4" s="384"/>
      <c r="PTW4" s="384"/>
      <c r="PTX4" s="384"/>
      <c r="PTY4" s="384"/>
      <c r="PTZ4" s="384"/>
      <c r="PUA4" s="384"/>
      <c r="PUB4" s="384"/>
      <c r="PUC4" s="384"/>
      <c r="PUD4" s="384"/>
      <c r="PUE4" s="384"/>
      <c r="PUF4" s="384"/>
      <c r="PUG4" s="384"/>
      <c r="PUH4" s="384"/>
      <c r="PUI4" s="384"/>
      <c r="PUJ4" s="384"/>
      <c r="PUK4" s="384"/>
      <c r="PUL4" s="384"/>
      <c r="PUM4" s="384"/>
      <c r="PUN4" s="384"/>
      <c r="PUO4" s="384"/>
      <c r="PUP4" s="384"/>
      <c r="PUQ4" s="384"/>
      <c r="PUR4" s="384"/>
      <c r="PUS4" s="384"/>
      <c r="PUT4" s="384"/>
      <c r="PUU4" s="384"/>
      <c r="PUV4" s="384"/>
      <c r="PUW4" s="384"/>
      <c r="PUX4" s="384"/>
      <c r="PUY4" s="384"/>
      <c r="PUZ4" s="384"/>
      <c r="PVA4" s="384"/>
      <c r="PVB4" s="384"/>
      <c r="PVC4" s="384"/>
      <c r="PVD4" s="384"/>
      <c r="PVE4" s="384"/>
      <c r="PVF4" s="384"/>
      <c r="PVG4" s="384"/>
      <c r="PVH4" s="384"/>
      <c r="PVI4" s="384"/>
      <c r="PVJ4" s="384"/>
      <c r="PVK4" s="384"/>
      <c r="PVL4" s="384"/>
      <c r="PVM4" s="384"/>
      <c r="PVN4" s="384"/>
      <c r="PVO4" s="384"/>
      <c r="PVP4" s="384"/>
      <c r="PVQ4" s="384"/>
      <c r="PVR4" s="384"/>
      <c r="PVS4" s="384"/>
      <c r="PVT4" s="384"/>
      <c r="PVU4" s="384"/>
      <c r="PVV4" s="384"/>
      <c r="PVW4" s="384"/>
      <c r="PVX4" s="384"/>
      <c r="PVY4" s="384"/>
      <c r="PVZ4" s="384"/>
      <c r="PWA4" s="384"/>
      <c r="PWB4" s="384"/>
      <c r="PWC4" s="384"/>
      <c r="PWD4" s="384"/>
      <c r="PWE4" s="384"/>
      <c r="PWF4" s="384"/>
      <c r="PWG4" s="384"/>
      <c r="PWH4" s="384"/>
      <c r="PWI4" s="384"/>
      <c r="PWJ4" s="384"/>
      <c r="PWK4" s="384"/>
      <c r="PWL4" s="384"/>
      <c r="PWM4" s="384"/>
      <c r="PWN4" s="384"/>
      <c r="PWO4" s="384"/>
      <c r="PWP4" s="384"/>
      <c r="PWQ4" s="384"/>
      <c r="PWR4" s="384"/>
      <c r="PWS4" s="384"/>
      <c r="PWT4" s="384"/>
      <c r="PWU4" s="384"/>
      <c r="PWV4" s="384"/>
      <c r="PWW4" s="384"/>
      <c r="PWX4" s="384"/>
      <c r="PWY4" s="384"/>
      <c r="PWZ4" s="384"/>
      <c r="PXA4" s="384"/>
      <c r="PXB4" s="384"/>
      <c r="PXC4" s="384"/>
      <c r="PXD4" s="384"/>
      <c r="PXE4" s="384"/>
      <c r="PXF4" s="384"/>
      <c r="PXG4" s="384"/>
      <c r="PXH4" s="384"/>
      <c r="PXI4" s="384"/>
      <c r="PXJ4" s="384"/>
      <c r="PXK4" s="384"/>
      <c r="PXL4" s="384"/>
      <c r="PXM4" s="384"/>
      <c r="PXN4" s="384"/>
      <c r="PXO4" s="384"/>
      <c r="PXP4" s="384"/>
      <c r="PXQ4" s="384"/>
      <c r="PXR4" s="384"/>
      <c r="PXS4" s="384"/>
      <c r="PXT4" s="384"/>
      <c r="PXU4" s="384"/>
      <c r="PXV4" s="384"/>
      <c r="PXW4" s="384"/>
      <c r="PXX4" s="384"/>
      <c r="PXY4" s="384"/>
      <c r="PXZ4" s="384"/>
      <c r="PYA4" s="384"/>
      <c r="PYB4" s="384"/>
      <c r="PYC4" s="384"/>
      <c r="PYD4" s="384"/>
      <c r="PYE4" s="384"/>
      <c r="PYF4" s="384"/>
      <c r="PYG4" s="384"/>
      <c r="PYH4" s="384"/>
      <c r="PYI4" s="384"/>
      <c r="PYJ4" s="384"/>
      <c r="PYK4" s="384"/>
      <c r="PYL4" s="384"/>
      <c r="PYM4" s="384"/>
      <c r="PYN4" s="384"/>
      <c r="PYO4" s="384"/>
      <c r="PYP4" s="384"/>
      <c r="PYQ4" s="384"/>
      <c r="PYR4" s="384"/>
      <c r="PYS4" s="384"/>
      <c r="PYT4" s="384"/>
      <c r="PYU4" s="384"/>
      <c r="PYV4" s="384"/>
      <c r="PYW4" s="384"/>
      <c r="PYX4" s="384"/>
      <c r="PYY4" s="384"/>
      <c r="PYZ4" s="384"/>
      <c r="PZA4" s="384"/>
      <c r="PZB4" s="384"/>
      <c r="PZC4" s="384"/>
      <c r="PZD4" s="384"/>
      <c r="PZE4" s="384"/>
      <c r="PZF4" s="384"/>
      <c r="PZG4" s="384"/>
      <c r="PZH4" s="384"/>
      <c r="PZI4" s="384"/>
      <c r="PZJ4" s="384"/>
      <c r="PZK4" s="384"/>
      <c r="PZL4" s="384"/>
      <c r="PZM4" s="384"/>
      <c r="PZN4" s="384"/>
      <c r="PZO4" s="384"/>
      <c r="PZP4" s="384"/>
      <c r="PZQ4" s="384"/>
      <c r="PZR4" s="384"/>
      <c r="PZS4" s="384"/>
      <c r="PZT4" s="384"/>
      <c r="PZU4" s="384"/>
      <c r="PZV4" s="384"/>
      <c r="PZW4" s="384"/>
      <c r="PZX4" s="384"/>
      <c r="PZY4" s="384"/>
      <c r="PZZ4" s="384"/>
      <c r="QAA4" s="384"/>
      <c r="QAB4" s="384"/>
      <c r="QAC4" s="384"/>
      <c r="QAD4" s="384"/>
      <c r="QAE4" s="384"/>
      <c r="QAF4" s="384"/>
      <c r="QAG4" s="384"/>
      <c r="QAH4" s="384"/>
      <c r="QAI4" s="384"/>
      <c r="QAJ4" s="384"/>
      <c r="QAK4" s="384"/>
      <c r="QAL4" s="384"/>
      <c r="QAM4" s="384"/>
      <c r="QAN4" s="384"/>
      <c r="QAO4" s="384"/>
      <c r="QAP4" s="384"/>
      <c r="QAQ4" s="384"/>
      <c r="QAR4" s="384"/>
      <c r="QAS4" s="384"/>
      <c r="QAT4" s="384"/>
      <c r="QAU4" s="384"/>
      <c r="QAV4" s="384"/>
      <c r="QAW4" s="384"/>
      <c r="QAX4" s="384"/>
      <c r="QAY4" s="384"/>
      <c r="QAZ4" s="384"/>
      <c r="QBA4" s="384"/>
      <c r="QBB4" s="384"/>
      <c r="QBC4" s="384"/>
      <c r="QBD4" s="384"/>
      <c r="QBE4" s="384"/>
      <c r="QBF4" s="384"/>
      <c r="QBG4" s="384"/>
      <c r="QBH4" s="384"/>
      <c r="QBI4" s="384"/>
      <c r="QBJ4" s="384"/>
      <c r="QBK4" s="384"/>
      <c r="QBL4" s="384"/>
      <c r="QBM4" s="384"/>
      <c r="QBN4" s="384"/>
      <c r="QBO4" s="384"/>
      <c r="QBP4" s="384"/>
      <c r="QBQ4" s="384"/>
      <c r="QBR4" s="384"/>
      <c r="QBS4" s="384"/>
      <c r="QBT4" s="384"/>
      <c r="QBU4" s="384"/>
      <c r="QBV4" s="384"/>
      <c r="QBW4" s="384"/>
      <c r="QBX4" s="384"/>
      <c r="QBY4" s="384"/>
      <c r="QBZ4" s="384"/>
      <c r="QCA4" s="384"/>
      <c r="QCB4" s="384"/>
      <c r="QCC4" s="384"/>
      <c r="QCD4" s="384"/>
      <c r="QCE4" s="384"/>
      <c r="QCF4" s="384"/>
      <c r="QCG4" s="384"/>
      <c r="QCH4" s="384"/>
      <c r="QCI4" s="384"/>
      <c r="QCJ4" s="384"/>
      <c r="QCK4" s="384"/>
      <c r="QCL4" s="384"/>
      <c r="QCM4" s="384"/>
      <c r="QCN4" s="384"/>
      <c r="QCO4" s="384"/>
      <c r="QCP4" s="384"/>
      <c r="QCQ4" s="384"/>
      <c r="QCR4" s="384"/>
      <c r="QCS4" s="384"/>
      <c r="QCT4" s="384"/>
      <c r="QCU4" s="384"/>
      <c r="QCV4" s="384"/>
      <c r="QCW4" s="384"/>
      <c r="QCX4" s="384"/>
      <c r="QCY4" s="384"/>
      <c r="QCZ4" s="384"/>
      <c r="QDA4" s="384"/>
      <c r="QDB4" s="384"/>
      <c r="QDC4" s="384"/>
      <c r="QDD4" s="384"/>
      <c r="QDE4" s="384"/>
      <c r="QDF4" s="384"/>
      <c r="QDG4" s="384"/>
      <c r="QDH4" s="384"/>
      <c r="QDI4" s="384"/>
      <c r="QDJ4" s="384"/>
      <c r="QDK4" s="384"/>
      <c r="QDL4" s="384"/>
      <c r="QDM4" s="384"/>
      <c r="QDN4" s="384"/>
      <c r="QDO4" s="384"/>
      <c r="QDP4" s="384"/>
      <c r="QDQ4" s="384"/>
      <c r="QDR4" s="384"/>
      <c r="QDS4" s="384"/>
      <c r="QDT4" s="384"/>
      <c r="QDU4" s="384"/>
      <c r="QDV4" s="384"/>
      <c r="QDW4" s="384"/>
      <c r="QDX4" s="384"/>
      <c r="QDY4" s="384"/>
      <c r="QDZ4" s="384"/>
      <c r="QEA4" s="384"/>
      <c r="QEB4" s="384"/>
      <c r="QEC4" s="384"/>
      <c r="QED4" s="384"/>
      <c r="QEE4" s="384"/>
      <c r="QEF4" s="384"/>
      <c r="QEG4" s="384"/>
      <c r="QEH4" s="384"/>
      <c r="QEI4" s="384"/>
      <c r="QEJ4" s="384"/>
      <c r="QEK4" s="384"/>
      <c r="QEL4" s="384"/>
      <c r="QEM4" s="384"/>
      <c r="QEN4" s="384"/>
      <c r="QEO4" s="384"/>
      <c r="QEP4" s="384"/>
      <c r="QEQ4" s="384"/>
      <c r="QER4" s="384"/>
      <c r="QES4" s="384"/>
      <c r="QET4" s="384"/>
      <c r="QEU4" s="384"/>
      <c r="QEV4" s="384"/>
      <c r="QEW4" s="384"/>
      <c r="QEX4" s="384"/>
      <c r="QEY4" s="384"/>
      <c r="QEZ4" s="384"/>
      <c r="QFA4" s="384"/>
      <c r="QFB4" s="384"/>
      <c r="QFC4" s="384"/>
      <c r="QFD4" s="384"/>
      <c r="QFE4" s="384"/>
      <c r="QFF4" s="384"/>
      <c r="QFG4" s="384"/>
      <c r="QFH4" s="384"/>
      <c r="QFI4" s="384"/>
      <c r="QFJ4" s="384"/>
      <c r="QFK4" s="384"/>
      <c r="QFL4" s="384"/>
      <c r="QFM4" s="384"/>
      <c r="QFN4" s="384"/>
      <c r="QFO4" s="384"/>
      <c r="QFP4" s="384"/>
      <c r="QFQ4" s="384"/>
      <c r="QFR4" s="384"/>
      <c r="QFS4" s="384"/>
      <c r="QFT4" s="384"/>
      <c r="QFU4" s="384"/>
      <c r="QFV4" s="384"/>
      <c r="QFW4" s="384"/>
      <c r="QFX4" s="384"/>
      <c r="QFY4" s="384"/>
      <c r="QFZ4" s="384"/>
      <c r="QGA4" s="384"/>
      <c r="QGB4" s="384"/>
      <c r="QGC4" s="384"/>
      <c r="QGD4" s="384"/>
      <c r="QGE4" s="384"/>
      <c r="QGF4" s="384"/>
      <c r="QGG4" s="384"/>
      <c r="QGH4" s="384"/>
      <c r="QGI4" s="384"/>
      <c r="QGJ4" s="384"/>
      <c r="QGK4" s="384"/>
      <c r="QGL4" s="384"/>
      <c r="QGM4" s="384"/>
      <c r="QGN4" s="384"/>
      <c r="QGO4" s="384"/>
      <c r="QGP4" s="384"/>
      <c r="QGQ4" s="384"/>
      <c r="QGR4" s="384"/>
      <c r="QGS4" s="384"/>
      <c r="QGT4" s="384"/>
      <c r="QGU4" s="384"/>
      <c r="QGV4" s="384"/>
      <c r="QGW4" s="384"/>
      <c r="QGX4" s="384"/>
      <c r="QGY4" s="384"/>
      <c r="QGZ4" s="384"/>
      <c r="QHA4" s="384"/>
      <c r="QHB4" s="384"/>
      <c r="QHC4" s="384"/>
      <c r="QHD4" s="384"/>
      <c r="QHE4" s="384"/>
      <c r="QHF4" s="384"/>
      <c r="QHG4" s="384"/>
      <c r="QHH4" s="384"/>
      <c r="QHI4" s="384"/>
      <c r="QHJ4" s="384"/>
      <c r="QHK4" s="384"/>
      <c r="QHL4" s="384"/>
      <c r="QHM4" s="384"/>
      <c r="QHN4" s="384"/>
      <c r="QHO4" s="384"/>
      <c r="QHP4" s="384"/>
      <c r="QHQ4" s="384"/>
      <c r="QHR4" s="384"/>
      <c r="QHS4" s="384"/>
      <c r="QHT4" s="384"/>
      <c r="QHU4" s="384"/>
      <c r="QHV4" s="384"/>
      <c r="QHW4" s="384"/>
      <c r="QHX4" s="384"/>
      <c r="QHY4" s="384"/>
      <c r="QHZ4" s="384"/>
      <c r="QIA4" s="384"/>
      <c r="QIB4" s="384"/>
      <c r="QIC4" s="384"/>
      <c r="QID4" s="384"/>
      <c r="QIE4" s="384"/>
      <c r="QIF4" s="384"/>
      <c r="QIG4" s="384"/>
      <c r="QIH4" s="384"/>
      <c r="QII4" s="384"/>
      <c r="QIJ4" s="384"/>
      <c r="QIK4" s="384"/>
      <c r="QIL4" s="384"/>
      <c r="QIM4" s="384"/>
      <c r="QIN4" s="384"/>
      <c r="QIO4" s="384"/>
      <c r="QIP4" s="384"/>
      <c r="QIQ4" s="384"/>
      <c r="QIR4" s="384"/>
      <c r="QIS4" s="384"/>
      <c r="QIT4" s="384"/>
      <c r="QIU4" s="384"/>
      <c r="QIV4" s="384"/>
      <c r="QIW4" s="384"/>
      <c r="QIX4" s="384"/>
      <c r="QIY4" s="384"/>
      <c r="QIZ4" s="384"/>
      <c r="QJA4" s="384"/>
      <c r="QJB4" s="384"/>
      <c r="QJC4" s="384"/>
      <c r="QJD4" s="384"/>
      <c r="QJE4" s="384"/>
      <c r="QJF4" s="384"/>
      <c r="QJG4" s="384"/>
      <c r="QJH4" s="384"/>
      <c r="QJI4" s="384"/>
      <c r="QJJ4" s="384"/>
      <c r="QJK4" s="384"/>
      <c r="QJL4" s="384"/>
      <c r="QJM4" s="384"/>
      <c r="QJN4" s="384"/>
      <c r="QJO4" s="384"/>
      <c r="QJP4" s="384"/>
      <c r="QJQ4" s="384"/>
      <c r="QJR4" s="384"/>
      <c r="QJS4" s="384"/>
      <c r="QJT4" s="384"/>
      <c r="QJU4" s="384"/>
      <c r="QJV4" s="384"/>
      <c r="QJW4" s="384"/>
      <c r="QJX4" s="384"/>
      <c r="QJY4" s="384"/>
      <c r="QJZ4" s="384"/>
      <c r="QKA4" s="384"/>
      <c r="QKB4" s="384"/>
      <c r="QKC4" s="384"/>
      <c r="QKD4" s="384"/>
      <c r="QKE4" s="384"/>
      <c r="QKF4" s="384"/>
      <c r="QKG4" s="384"/>
      <c r="QKH4" s="384"/>
      <c r="QKI4" s="384"/>
      <c r="QKJ4" s="384"/>
      <c r="QKK4" s="384"/>
      <c r="QKL4" s="384"/>
      <c r="QKM4" s="384"/>
      <c r="QKN4" s="384"/>
      <c r="QKO4" s="384"/>
      <c r="QKP4" s="384"/>
      <c r="QKQ4" s="384"/>
      <c r="QKR4" s="384"/>
      <c r="QKS4" s="384"/>
      <c r="QKT4" s="384"/>
      <c r="QKU4" s="384"/>
      <c r="QKV4" s="384"/>
      <c r="QKW4" s="384"/>
      <c r="QKX4" s="384"/>
      <c r="QKY4" s="384"/>
      <c r="QKZ4" s="384"/>
      <c r="QLA4" s="384"/>
      <c r="QLB4" s="384"/>
      <c r="QLC4" s="384"/>
      <c r="QLD4" s="384"/>
      <c r="QLE4" s="384"/>
      <c r="QLF4" s="384"/>
      <c r="QLG4" s="384"/>
      <c r="QLH4" s="384"/>
      <c r="QLI4" s="384"/>
      <c r="QLJ4" s="384"/>
      <c r="QLK4" s="384"/>
      <c r="QLL4" s="384"/>
      <c r="QLM4" s="384"/>
      <c r="QLN4" s="384"/>
      <c r="QLO4" s="384"/>
      <c r="QLP4" s="384"/>
      <c r="QLQ4" s="384"/>
      <c r="QLR4" s="384"/>
      <c r="QLS4" s="384"/>
      <c r="QLT4" s="384"/>
      <c r="QLU4" s="384"/>
      <c r="QLV4" s="384"/>
      <c r="QLW4" s="384"/>
      <c r="QLX4" s="384"/>
      <c r="QLY4" s="384"/>
      <c r="QLZ4" s="384"/>
      <c r="QMA4" s="384"/>
      <c r="QMB4" s="384"/>
      <c r="QMC4" s="384"/>
      <c r="QMD4" s="384"/>
      <c r="QME4" s="384"/>
      <c r="QMF4" s="384"/>
      <c r="QMG4" s="384"/>
      <c r="QMH4" s="384"/>
      <c r="QMI4" s="384"/>
      <c r="QMJ4" s="384"/>
      <c r="QMK4" s="384"/>
      <c r="QML4" s="384"/>
      <c r="QMM4" s="384"/>
      <c r="QMN4" s="384"/>
      <c r="QMO4" s="384"/>
      <c r="QMP4" s="384"/>
      <c r="QMQ4" s="384"/>
      <c r="QMR4" s="384"/>
      <c r="QMS4" s="384"/>
      <c r="QMT4" s="384"/>
      <c r="QMU4" s="384"/>
      <c r="QMV4" s="384"/>
      <c r="QMW4" s="384"/>
      <c r="QMX4" s="384"/>
      <c r="QMY4" s="384"/>
      <c r="QMZ4" s="384"/>
      <c r="QNA4" s="384"/>
      <c r="QNB4" s="384"/>
      <c r="QNC4" s="384"/>
      <c r="QND4" s="384"/>
      <c r="QNE4" s="384"/>
      <c r="QNF4" s="384"/>
      <c r="QNG4" s="384"/>
      <c r="QNH4" s="384"/>
      <c r="QNI4" s="384"/>
      <c r="QNJ4" s="384"/>
      <c r="QNK4" s="384"/>
      <c r="QNL4" s="384"/>
      <c r="QNM4" s="384"/>
      <c r="QNN4" s="384"/>
      <c r="QNO4" s="384"/>
      <c r="QNP4" s="384"/>
      <c r="QNQ4" s="384"/>
      <c r="QNR4" s="384"/>
      <c r="QNS4" s="384"/>
      <c r="QNT4" s="384"/>
      <c r="QNU4" s="384"/>
      <c r="QNV4" s="384"/>
      <c r="QNW4" s="384"/>
      <c r="QNX4" s="384"/>
      <c r="QNY4" s="384"/>
      <c r="QNZ4" s="384"/>
      <c r="QOA4" s="384"/>
      <c r="QOB4" s="384"/>
      <c r="QOC4" s="384"/>
      <c r="QOD4" s="384"/>
      <c r="QOE4" s="384"/>
      <c r="QOF4" s="384"/>
      <c r="QOG4" s="384"/>
      <c r="QOH4" s="384"/>
      <c r="QOI4" s="384"/>
      <c r="QOJ4" s="384"/>
      <c r="QOK4" s="384"/>
      <c r="QOL4" s="384"/>
      <c r="QOM4" s="384"/>
      <c r="QON4" s="384"/>
      <c r="QOO4" s="384"/>
      <c r="QOP4" s="384"/>
      <c r="QOQ4" s="384"/>
      <c r="QOR4" s="384"/>
      <c r="QOS4" s="384"/>
      <c r="QOT4" s="384"/>
      <c r="QOU4" s="384"/>
      <c r="QOV4" s="384"/>
      <c r="QOW4" s="384"/>
      <c r="QOX4" s="384"/>
      <c r="QOY4" s="384"/>
      <c r="QOZ4" s="384"/>
      <c r="QPA4" s="384"/>
      <c r="QPB4" s="384"/>
      <c r="QPC4" s="384"/>
      <c r="QPD4" s="384"/>
      <c r="QPE4" s="384"/>
      <c r="QPF4" s="384"/>
      <c r="QPG4" s="384"/>
      <c r="QPH4" s="384"/>
      <c r="QPI4" s="384"/>
      <c r="QPJ4" s="384"/>
      <c r="QPK4" s="384"/>
      <c r="QPL4" s="384"/>
      <c r="QPM4" s="384"/>
      <c r="QPN4" s="384"/>
      <c r="QPO4" s="384"/>
      <c r="QPP4" s="384"/>
      <c r="QPQ4" s="384"/>
      <c r="QPR4" s="384"/>
      <c r="QPS4" s="384"/>
      <c r="QPT4" s="384"/>
      <c r="QPU4" s="384"/>
      <c r="QPV4" s="384"/>
      <c r="QPW4" s="384"/>
      <c r="QPX4" s="384"/>
      <c r="QPY4" s="384"/>
      <c r="QPZ4" s="384"/>
      <c r="QQA4" s="384"/>
      <c r="QQB4" s="384"/>
      <c r="QQC4" s="384"/>
      <c r="QQD4" s="384"/>
      <c r="QQE4" s="384"/>
      <c r="QQF4" s="384"/>
      <c r="QQG4" s="384"/>
      <c r="QQH4" s="384"/>
      <c r="QQI4" s="384"/>
      <c r="QQJ4" s="384"/>
      <c r="QQK4" s="384"/>
      <c r="QQL4" s="384"/>
      <c r="QQM4" s="384"/>
      <c r="QQN4" s="384"/>
      <c r="QQO4" s="384"/>
      <c r="QQP4" s="384"/>
      <c r="QQQ4" s="384"/>
      <c r="QQR4" s="384"/>
      <c r="QQS4" s="384"/>
      <c r="QQT4" s="384"/>
      <c r="QQU4" s="384"/>
      <c r="QQV4" s="384"/>
      <c r="QQW4" s="384"/>
      <c r="QQX4" s="384"/>
      <c r="QQY4" s="384"/>
      <c r="QQZ4" s="384"/>
      <c r="QRA4" s="384"/>
      <c r="QRB4" s="384"/>
      <c r="QRC4" s="384"/>
      <c r="QRD4" s="384"/>
      <c r="QRE4" s="384"/>
      <c r="QRF4" s="384"/>
      <c r="QRG4" s="384"/>
      <c r="QRH4" s="384"/>
      <c r="QRI4" s="384"/>
      <c r="QRJ4" s="384"/>
      <c r="QRK4" s="384"/>
      <c r="QRL4" s="384"/>
      <c r="QRM4" s="384"/>
      <c r="QRN4" s="384"/>
      <c r="QRO4" s="384"/>
      <c r="QRP4" s="384"/>
      <c r="QRQ4" s="384"/>
      <c r="QRR4" s="384"/>
      <c r="QRS4" s="384"/>
      <c r="QRT4" s="384"/>
      <c r="QRU4" s="384"/>
      <c r="QRV4" s="384"/>
      <c r="QRW4" s="384"/>
      <c r="QRX4" s="384"/>
      <c r="QRY4" s="384"/>
      <c r="QRZ4" s="384"/>
      <c r="QSA4" s="384"/>
      <c r="QSB4" s="384"/>
      <c r="QSC4" s="384"/>
      <c r="QSD4" s="384"/>
      <c r="QSE4" s="384"/>
      <c r="QSF4" s="384"/>
      <c r="QSG4" s="384"/>
      <c r="QSH4" s="384"/>
      <c r="QSI4" s="384"/>
      <c r="QSJ4" s="384"/>
      <c r="QSK4" s="384"/>
      <c r="QSL4" s="384"/>
      <c r="QSM4" s="384"/>
      <c r="QSN4" s="384"/>
      <c r="QSO4" s="384"/>
      <c r="QSP4" s="384"/>
      <c r="QSQ4" s="384"/>
      <c r="QSR4" s="384"/>
      <c r="QSS4" s="384"/>
      <c r="QST4" s="384"/>
      <c r="QSU4" s="384"/>
      <c r="QSV4" s="384"/>
      <c r="QSW4" s="384"/>
      <c r="QSX4" s="384"/>
      <c r="QSY4" s="384"/>
      <c r="QSZ4" s="384"/>
      <c r="QTA4" s="384"/>
      <c r="QTB4" s="384"/>
      <c r="QTC4" s="384"/>
      <c r="QTD4" s="384"/>
      <c r="QTE4" s="384"/>
      <c r="QTF4" s="384"/>
      <c r="QTG4" s="384"/>
      <c r="QTH4" s="384"/>
      <c r="QTI4" s="384"/>
      <c r="QTJ4" s="384"/>
      <c r="QTK4" s="384"/>
      <c r="QTL4" s="384"/>
      <c r="QTM4" s="384"/>
      <c r="QTN4" s="384"/>
      <c r="QTO4" s="384"/>
      <c r="QTP4" s="384"/>
      <c r="QTQ4" s="384"/>
      <c r="QTR4" s="384"/>
      <c r="QTS4" s="384"/>
      <c r="QTT4" s="384"/>
      <c r="QTU4" s="384"/>
      <c r="QTV4" s="384"/>
      <c r="QTW4" s="384"/>
      <c r="QTX4" s="384"/>
      <c r="QTY4" s="384"/>
      <c r="QTZ4" s="384"/>
      <c r="QUA4" s="384"/>
      <c r="QUB4" s="384"/>
      <c r="QUC4" s="384"/>
      <c r="QUD4" s="384"/>
      <c r="QUE4" s="384"/>
      <c r="QUF4" s="384"/>
      <c r="QUG4" s="384"/>
      <c r="QUH4" s="384"/>
      <c r="QUI4" s="384"/>
      <c r="QUJ4" s="384"/>
      <c r="QUK4" s="384"/>
      <c r="QUL4" s="384"/>
      <c r="QUM4" s="384"/>
      <c r="QUN4" s="384"/>
      <c r="QUO4" s="384"/>
      <c r="QUP4" s="384"/>
      <c r="QUQ4" s="384"/>
      <c r="QUR4" s="384"/>
      <c r="QUS4" s="384"/>
      <c r="QUT4" s="384"/>
      <c r="QUU4" s="384"/>
      <c r="QUV4" s="384"/>
      <c r="QUW4" s="384"/>
      <c r="QUX4" s="384"/>
      <c r="QUY4" s="384"/>
      <c r="QUZ4" s="384"/>
      <c r="QVA4" s="384"/>
      <c r="QVB4" s="384"/>
      <c r="QVC4" s="384"/>
      <c r="QVD4" s="384"/>
      <c r="QVE4" s="384"/>
      <c r="QVF4" s="384"/>
      <c r="QVG4" s="384"/>
      <c r="QVH4" s="384"/>
      <c r="QVI4" s="384"/>
      <c r="QVJ4" s="384"/>
      <c r="QVK4" s="384"/>
      <c r="QVL4" s="384"/>
      <c r="QVM4" s="384"/>
      <c r="QVN4" s="384"/>
      <c r="QVO4" s="384"/>
      <c r="QVP4" s="384"/>
      <c r="QVQ4" s="384"/>
      <c r="QVR4" s="384"/>
      <c r="QVS4" s="384"/>
      <c r="QVT4" s="384"/>
      <c r="QVU4" s="384"/>
      <c r="QVV4" s="384"/>
      <c r="QVW4" s="384"/>
      <c r="QVX4" s="384"/>
      <c r="QVY4" s="384"/>
      <c r="QVZ4" s="384"/>
      <c r="QWA4" s="384"/>
      <c r="QWB4" s="384"/>
      <c r="QWC4" s="384"/>
      <c r="QWD4" s="384"/>
      <c r="QWE4" s="384"/>
      <c r="QWF4" s="384"/>
      <c r="QWG4" s="384"/>
      <c r="QWH4" s="384"/>
      <c r="QWI4" s="384"/>
      <c r="QWJ4" s="384"/>
      <c r="QWK4" s="384"/>
      <c r="QWL4" s="384"/>
      <c r="QWM4" s="384"/>
      <c r="QWN4" s="384"/>
      <c r="QWO4" s="384"/>
      <c r="QWP4" s="384"/>
      <c r="QWQ4" s="384"/>
      <c r="QWR4" s="384"/>
      <c r="QWS4" s="384"/>
      <c r="QWT4" s="384"/>
      <c r="QWU4" s="384"/>
      <c r="QWV4" s="384"/>
      <c r="QWW4" s="384"/>
      <c r="QWX4" s="384"/>
      <c r="QWY4" s="384"/>
      <c r="QWZ4" s="384"/>
      <c r="QXA4" s="384"/>
      <c r="QXB4" s="384"/>
      <c r="QXC4" s="384"/>
      <c r="QXD4" s="384"/>
      <c r="QXE4" s="384"/>
      <c r="QXF4" s="384"/>
      <c r="QXG4" s="384"/>
      <c r="QXH4" s="384"/>
      <c r="QXI4" s="384"/>
      <c r="QXJ4" s="384"/>
      <c r="QXK4" s="384"/>
      <c r="QXL4" s="384"/>
      <c r="QXM4" s="384"/>
      <c r="QXN4" s="384"/>
      <c r="QXO4" s="384"/>
      <c r="QXP4" s="384"/>
      <c r="QXQ4" s="384"/>
      <c r="QXR4" s="384"/>
      <c r="QXS4" s="384"/>
      <c r="QXT4" s="384"/>
      <c r="QXU4" s="384"/>
      <c r="QXV4" s="384"/>
      <c r="QXW4" s="384"/>
      <c r="QXX4" s="384"/>
      <c r="QXY4" s="384"/>
      <c r="QXZ4" s="384"/>
      <c r="QYA4" s="384"/>
      <c r="QYB4" s="384"/>
      <c r="QYC4" s="384"/>
      <c r="QYD4" s="384"/>
      <c r="QYE4" s="384"/>
      <c r="QYF4" s="384"/>
      <c r="QYG4" s="384"/>
      <c r="QYH4" s="384"/>
      <c r="QYI4" s="384"/>
      <c r="QYJ4" s="384"/>
      <c r="QYK4" s="384"/>
      <c r="QYL4" s="384"/>
      <c r="QYM4" s="384"/>
      <c r="QYN4" s="384"/>
      <c r="QYO4" s="384"/>
      <c r="QYP4" s="384"/>
      <c r="QYQ4" s="384"/>
      <c r="QYR4" s="384"/>
      <c r="QYS4" s="384"/>
      <c r="QYT4" s="384"/>
      <c r="QYU4" s="384"/>
      <c r="QYV4" s="384"/>
      <c r="QYW4" s="384"/>
      <c r="QYX4" s="384"/>
      <c r="QYY4" s="384"/>
      <c r="QYZ4" s="384"/>
      <c r="QZA4" s="384"/>
      <c r="QZB4" s="384"/>
      <c r="QZC4" s="384"/>
      <c r="QZD4" s="384"/>
      <c r="QZE4" s="384"/>
      <c r="QZF4" s="384"/>
      <c r="QZG4" s="384"/>
      <c r="QZH4" s="384"/>
      <c r="QZI4" s="384"/>
      <c r="QZJ4" s="384"/>
      <c r="QZK4" s="384"/>
      <c r="QZL4" s="384"/>
      <c r="QZM4" s="384"/>
      <c r="QZN4" s="384"/>
      <c r="QZO4" s="384"/>
      <c r="QZP4" s="384"/>
      <c r="QZQ4" s="384"/>
      <c r="QZR4" s="384"/>
      <c r="QZS4" s="384"/>
      <c r="QZT4" s="384"/>
      <c r="QZU4" s="384"/>
      <c r="QZV4" s="384"/>
      <c r="QZW4" s="384"/>
      <c r="QZX4" s="384"/>
      <c r="QZY4" s="384"/>
      <c r="QZZ4" s="384"/>
      <c r="RAA4" s="384"/>
      <c r="RAB4" s="384"/>
      <c r="RAC4" s="384"/>
      <c r="RAD4" s="384"/>
      <c r="RAE4" s="384"/>
      <c r="RAF4" s="384"/>
      <c r="RAG4" s="384"/>
      <c r="RAH4" s="384"/>
      <c r="RAI4" s="384"/>
      <c r="RAJ4" s="384"/>
      <c r="RAK4" s="384"/>
      <c r="RAL4" s="384"/>
      <c r="RAM4" s="384"/>
      <c r="RAN4" s="384"/>
      <c r="RAO4" s="384"/>
      <c r="RAP4" s="384"/>
      <c r="RAQ4" s="384"/>
      <c r="RAR4" s="384"/>
      <c r="RAS4" s="384"/>
      <c r="RAT4" s="384"/>
      <c r="RAU4" s="384"/>
      <c r="RAV4" s="384"/>
      <c r="RAW4" s="384"/>
      <c r="RAX4" s="384"/>
      <c r="RAY4" s="384"/>
      <c r="RAZ4" s="384"/>
      <c r="RBA4" s="384"/>
      <c r="RBB4" s="384"/>
      <c r="RBC4" s="384"/>
      <c r="RBD4" s="384"/>
      <c r="RBE4" s="384"/>
      <c r="RBF4" s="384"/>
      <c r="RBG4" s="384"/>
      <c r="RBH4" s="384"/>
      <c r="RBI4" s="384"/>
      <c r="RBJ4" s="384"/>
      <c r="RBK4" s="384"/>
      <c r="RBL4" s="384"/>
      <c r="RBM4" s="384"/>
      <c r="RBN4" s="384"/>
      <c r="RBO4" s="384"/>
      <c r="RBP4" s="384"/>
      <c r="RBQ4" s="384"/>
      <c r="RBR4" s="384"/>
      <c r="RBS4" s="384"/>
      <c r="RBT4" s="384"/>
      <c r="RBU4" s="384"/>
      <c r="RBV4" s="384"/>
      <c r="RBW4" s="384"/>
      <c r="RBX4" s="384"/>
      <c r="RBY4" s="384"/>
      <c r="RBZ4" s="384"/>
      <c r="RCA4" s="384"/>
      <c r="RCB4" s="384"/>
      <c r="RCC4" s="384"/>
      <c r="RCD4" s="384"/>
      <c r="RCE4" s="384"/>
      <c r="RCF4" s="384"/>
      <c r="RCG4" s="384"/>
      <c r="RCH4" s="384"/>
      <c r="RCI4" s="384"/>
      <c r="RCJ4" s="384"/>
      <c r="RCK4" s="384"/>
      <c r="RCL4" s="384"/>
      <c r="RCM4" s="384"/>
      <c r="RCN4" s="384"/>
      <c r="RCO4" s="384"/>
      <c r="RCP4" s="384"/>
      <c r="RCQ4" s="384"/>
      <c r="RCR4" s="384"/>
      <c r="RCS4" s="384"/>
      <c r="RCT4" s="384"/>
      <c r="RCU4" s="384"/>
      <c r="RCV4" s="384"/>
      <c r="RCW4" s="384"/>
      <c r="RCX4" s="384"/>
      <c r="RCY4" s="384"/>
      <c r="RCZ4" s="384"/>
      <c r="RDA4" s="384"/>
      <c r="RDB4" s="384"/>
      <c r="RDC4" s="384"/>
      <c r="RDD4" s="384"/>
      <c r="RDE4" s="384"/>
      <c r="RDF4" s="384"/>
      <c r="RDG4" s="384"/>
      <c r="RDH4" s="384"/>
      <c r="RDI4" s="384"/>
      <c r="RDJ4" s="384"/>
      <c r="RDK4" s="384"/>
      <c r="RDL4" s="384"/>
      <c r="RDM4" s="384"/>
      <c r="RDN4" s="384"/>
      <c r="RDO4" s="384"/>
      <c r="RDP4" s="384"/>
      <c r="RDQ4" s="384"/>
      <c r="RDR4" s="384"/>
      <c r="RDS4" s="384"/>
      <c r="RDT4" s="384"/>
      <c r="RDU4" s="384"/>
      <c r="RDV4" s="384"/>
      <c r="RDW4" s="384"/>
      <c r="RDX4" s="384"/>
      <c r="RDY4" s="384"/>
      <c r="RDZ4" s="384"/>
      <c r="REA4" s="384"/>
      <c r="REB4" s="384"/>
      <c r="REC4" s="384"/>
      <c r="RED4" s="384"/>
      <c r="REE4" s="384"/>
      <c r="REF4" s="384"/>
      <c r="REG4" s="384"/>
      <c r="REH4" s="384"/>
      <c r="REI4" s="384"/>
      <c r="REJ4" s="384"/>
      <c r="REK4" s="384"/>
      <c r="REL4" s="384"/>
      <c r="REM4" s="384"/>
      <c r="REN4" s="384"/>
      <c r="REO4" s="384"/>
      <c r="REP4" s="384"/>
      <c r="REQ4" s="384"/>
      <c r="RER4" s="384"/>
      <c r="RES4" s="384"/>
      <c r="RET4" s="384"/>
      <c r="REU4" s="384"/>
      <c r="REV4" s="384"/>
      <c r="REW4" s="384"/>
      <c r="REX4" s="384"/>
      <c r="REY4" s="384"/>
      <c r="REZ4" s="384"/>
      <c r="RFA4" s="384"/>
      <c r="RFB4" s="384"/>
      <c r="RFC4" s="384"/>
      <c r="RFD4" s="384"/>
      <c r="RFE4" s="384"/>
      <c r="RFF4" s="384"/>
      <c r="RFG4" s="384"/>
      <c r="RFH4" s="384"/>
      <c r="RFI4" s="384"/>
      <c r="RFJ4" s="384"/>
      <c r="RFK4" s="384"/>
      <c r="RFL4" s="384"/>
      <c r="RFM4" s="384"/>
      <c r="RFN4" s="384"/>
      <c r="RFO4" s="384"/>
      <c r="RFP4" s="384"/>
      <c r="RFQ4" s="384"/>
      <c r="RFR4" s="384"/>
      <c r="RFS4" s="384"/>
      <c r="RFT4" s="384"/>
      <c r="RFU4" s="384"/>
      <c r="RFV4" s="384"/>
      <c r="RFW4" s="384"/>
      <c r="RFX4" s="384"/>
      <c r="RFY4" s="384"/>
      <c r="RFZ4" s="384"/>
      <c r="RGA4" s="384"/>
      <c r="RGB4" s="384"/>
      <c r="RGC4" s="384"/>
      <c r="RGD4" s="384"/>
      <c r="RGE4" s="384"/>
      <c r="RGF4" s="384"/>
      <c r="RGG4" s="384"/>
      <c r="RGH4" s="384"/>
      <c r="RGI4" s="384"/>
      <c r="RGJ4" s="384"/>
      <c r="RGK4" s="384"/>
      <c r="RGL4" s="384"/>
      <c r="RGM4" s="384"/>
      <c r="RGN4" s="384"/>
      <c r="RGO4" s="384"/>
      <c r="RGP4" s="384"/>
      <c r="RGQ4" s="384"/>
      <c r="RGR4" s="384"/>
      <c r="RGS4" s="384"/>
      <c r="RGT4" s="384"/>
      <c r="RGU4" s="384"/>
      <c r="RGV4" s="384"/>
      <c r="RGW4" s="384"/>
      <c r="RGX4" s="384"/>
      <c r="RGY4" s="384"/>
      <c r="RGZ4" s="384"/>
      <c r="RHA4" s="384"/>
      <c r="RHB4" s="384"/>
      <c r="RHC4" s="384"/>
      <c r="RHD4" s="384"/>
      <c r="RHE4" s="384"/>
      <c r="RHF4" s="384"/>
      <c r="RHG4" s="384"/>
      <c r="RHH4" s="384"/>
      <c r="RHI4" s="384"/>
      <c r="RHJ4" s="384"/>
      <c r="RHK4" s="384"/>
      <c r="RHL4" s="384"/>
      <c r="RHM4" s="384"/>
      <c r="RHN4" s="384"/>
      <c r="RHO4" s="384"/>
      <c r="RHP4" s="384"/>
      <c r="RHQ4" s="384"/>
      <c r="RHR4" s="384"/>
      <c r="RHS4" s="384"/>
      <c r="RHT4" s="384"/>
      <c r="RHU4" s="384"/>
      <c r="RHV4" s="384"/>
      <c r="RHW4" s="384"/>
      <c r="RHX4" s="384"/>
      <c r="RHY4" s="384"/>
      <c r="RHZ4" s="384"/>
      <c r="RIA4" s="384"/>
      <c r="RIB4" s="384"/>
      <c r="RIC4" s="384"/>
      <c r="RID4" s="384"/>
      <c r="RIE4" s="384"/>
      <c r="RIF4" s="384"/>
      <c r="RIG4" s="384"/>
      <c r="RIH4" s="384"/>
      <c r="RII4" s="384"/>
      <c r="RIJ4" s="384"/>
      <c r="RIK4" s="384"/>
      <c r="RIL4" s="384"/>
      <c r="RIM4" s="384"/>
      <c r="RIN4" s="384"/>
      <c r="RIO4" s="384"/>
      <c r="RIP4" s="384"/>
      <c r="RIQ4" s="384"/>
      <c r="RIR4" s="384"/>
      <c r="RIS4" s="384"/>
      <c r="RIT4" s="384"/>
      <c r="RIU4" s="384"/>
      <c r="RIV4" s="384"/>
      <c r="RIW4" s="384"/>
      <c r="RIX4" s="384"/>
      <c r="RIY4" s="384"/>
      <c r="RIZ4" s="384"/>
      <c r="RJA4" s="384"/>
      <c r="RJB4" s="384"/>
      <c r="RJC4" s="384"/>
      <c r="RJD4" s="384"/>
      <c r="RJE4" s="384"/>
      <c r="RJF4" s="384"/>
      <c r="RJG4" s="384"/>
      <c r="RJH4" s="384"/>
      <c r="RJI4" s="384"/>
      <c r="RJJ4" s="384"/>
      <c r="RJK4" s="384"/>
      <c r="RJL4" s="384"/>
      <c r="RJM4" s="384"/>
      <c r="RJN4" s="384"/>
      <c r="RJO4" s="384"/>
      <c r="RJP4" s="384"/>
      <c r="RJQ4" s="384"/>
      <c r="RJR4" s="384"/>
      <c r="RJS4" s="384"/>
      <c r="RJT4" s="384"/>
      <c r="RJU4" s="384"/>
      <c r="RJV4" s="384"/>
      <c r="RJW4" s="384"/>
      <c r="RJX4" s="384"/>
      <c r="RJY4" s="384"/>
      <c r="RJZ4" s="384"/>
      <c r="RKA4" s="384"/>
      <c r="RKB4" s="384"/>
      <c r="RKC4" s="384"/>
      <c r="RKD4" s="384"/>
      <c r="RKE4" s="384"/>
      <c r="RKF4" s="384"/>
      <c r="RKG4" s="384"/>
      <c r="RKH4" s="384"/>
      <c r="RKI4" s="384"/>
      <c r="RKJ4" s="384"/>
      <c r="RKK4" s="384"/>
      <c r="RKL4" s="384"/>
      <c r="RKM4" s="384"/>
      <c r="RKN4" s="384"/>
      <c r="RKO4" s="384"/>
      <c r="RKP4" s="384"/>
      <c r="RKQ4" s="384"/>
      <c r="RKR4" s="384"/>
      <c r="RKS4" s="384"/>
      <c r="RKT4" s="384"/>
      <c r="RKU4" s="384"/>
      <c r="RKV4" s="384"/>
      <c r="RKW4" s="384"/>
      <c r="RKX4" s="384"/>
      <c r="RKY4" s="384"/>
      <c r="RKZ4" s="384"/>
      <c r="RLA4" s="384"/>
      <c r="RLB4" s="384"/>
      <c r="RLC4" s="384"/>
      <c r="RLD4" s="384"/>
      <c r="RLE4" s="384"/>
      <c r="RLF4" s="384"/>
      <c r="RLG4" s="384"/>
      <c r="RLH4" s="384"/>
      <c r="RLI4" s="384"/>
      <c r="RLJ4" s="384"/>
      <c r="RLK4" s="384"/>
      <c r="RLL4" s="384"/>
      <c r="RLM4" s="384"/>
      <c r="RLN4" s="384"/>
      <c r="RLO4" s="384"/>
      <c r="RLP4" s="384"/>
      <c r="RLQ4" s="384"/>
      <c r="RLR4" s="384"/>
      <c r="RLS4" s="384"/>
      <c r="RLT4" s="384"/>
      <c r="RLU4" s="384"/>
      <c r="RLV4" s="384"/>
      <c r="RLW4" s="384"/>
      <c r="RLX4" s="384"/>
      <c r="RLY4" s="384"/>
      <c r="RLZ4" s="384"/>
      <c r="RMA4" s="384"/>
      <c r="RMB4" s="384"/>
      <c r="RMC4" s="384"/>
      <c r="RMD4" s="384"/>
      <c r="RME4" s="384"/>
      <c r="RMF4" s="384"/>
      <c r="RMG4" s="384"/>
      <c r="RMH4" s="384"/>
      <c r="RMI4" s="384"/>
      <c r="RMJ4" s="384"/>
      <c r="RMK4" s="384"/>
      <c r="RML4" s="384"/>
      <c r="RMM4" s="384"/>
      <c r="RMN4" s="384"/>
      <c r="RMO4" s="384"/>
      <c r="RMP4" s="384"/>
      <c r="RMQ4" s="384"/>
      <c r="RMR4" s="384"/>
      <c r="RMS4" s="384"/>
      <c r="RMT4" s="384"/>
      <c r="RMU4" s="384"/>
      <c r="RMV4" s="384"/>
      <c r="RMW4" s="384"/>
      <c r="RMX4" s="384"/>
      <c r="RMY4" s="384"/>
      <c r="RMZ4" s="384"/>
      <c r="RNA4" s="384"/>
      <c r="RNB4" s="384"/>
      <c r="RNC4" s="384"/>
      <c r="RND4" s="384"/>
      <c r="RNE4" s="384"/>
      <c r="RNF4" s="384"/>
      <c r="RNG4" s="384"/>
      <c r="RNH4" s="384"/>
      <c r="RNI4" s="384"/>
      <c r="RNJ4" s="384"/>
      <c r="RNK4" s="384"/>
      <c r="RNL4" s="384"/>
      <c r="RNM4" s="384"/>
      <c r="RNN4" s="384"/>
      <c r="RNO4" s="384"/>
      <c r="RNP4" s="384"/>
      <c r="RNQ4" s="384"/>
      <c r="RNR4" s="384"/>
      <c r="RNS4" s="384"/>
      <c r="RNT4" s="384"/>
      <c r="RNU4" s="384"/>
      <c r="RNV4" s="384"/>
      <c r="RNW4" s="384"/>
      <c r="RNX4" s="384"/>
      <c r="RNY4" s="384"/>
      <c r="RNZ4" s="384"/>
      <c r="ROA4" s="384"/>
      <c r="ROB4" s="384"/>
      <c r="ROC4" s="384"/>
      <c r="ROD4" s="384"/>
      <c r="ROE4" s="384"/>
      <c r="ROF4" s="384"/>
      <c r="ROG4" s="384"/>
      <c r="ROH4" s="384"/>
      <c r="ROI4" s="384"/>
      <c r="ROJ4" s="384"/>
      <c r="ROK4" s="384"/>
      <c r="ROL4" s="384"/>
      <c r="ROM4" s="384"/>
      <c r="RON4" s="384"/>
      <c r="ROO4" s="384"/>
      <c r="ROP4" s="384"/>
      <c r="ROQ4" s="384"/>
      <c r="ROR4" s="384"/>
      <c r="ROS4" s="384"/>
      <c r="ROT4" s="384"/>
      <c r="ROU4" s="384"/>
      <c r="ROV4" s="384"/>
      <c r="ROW4" s="384"/>
      <c r="ROX4" s="384"/>
      <c r="ROY4" s="384"/>
      <c r="ROZ4" s="384"/>
      <c r="RPA4" s="384"/>
      <c r="RPB4" s="384"/>
      <c r="RPC4" s="384"/>
      <c r="RPD4" s="384"/>
      <c r="RPE4" s="384"/>
      <c r="RPF4" s="384"/>
      <c r="RPG4" s="384"/>
      <c r="RPH4" s="384"/>
      <c r="RPI4" s="384"/>
      <c r="RPJ4" s="384"/>
      <c r="RPK4" s="384"/>
      <c r="RPL4" s="384"/>
      <c r="RPM4" s="384"/>
      <c r="RPN4" s="384"/>
      <c r="RPO4" s="384"/>
      <c r="RPP4" s="384"/>
      <c r="RPQ4" s="384"/>
      <c r="RPR4" s="384"/>
      <c r="RPS4" s="384"/>
      <c r="RPT4" s="384"/>
      <c r="RPU4" s="384"/>
      <c r="RPV4" s="384"/>
      <c r="RPW4" s="384"/>
      <c r="RPX4" s="384"/>
      <c r="RPY4" s="384"/>
      <c r="RPZ4" s="384"/>
      <c r="RQA4" s="384"/>
      <c r="RQB4" s="384"/>
      <c r="RQC4" s="384"/>
      <c r="RQD4" s="384"/>
      <c r="RQE4" s="384"/>
      <c r="RQF4" s="384"/>
      <c r="RQG4" s="384"/>
      <c r="RQH4" s="384"/>
      <c r="RQI4" s="384"/>
      <c r="RQJ4" s="384"/>
      <c r="RQK4" s="384"/>
      <c r="RQL4" s="384"/>
      <c r="RQM4" s="384"/>
      <c r="RQN4" s="384"/>
      <c r="RQO4" s="384"/>
      <c r="RQP4" s="384"/>
      <c r="RQQ4" s="384"/>
      <c r="RQR4" s="384"/>
      <c r="RQS4" s="384"/>
      <c r="RQT4" s="384"/>
      <c r="RQU4" s="384"/>
      <c r="RQV4" s="384"/>
      <c r="RQW4" s="384"/>
      <c r="RQX4" s="384"/>
      <c r="RQY4" s="384"/>
      <c r="RQZ4" s="384"/>
      <c r="RRA4" s="384"/>
      <c r="RRB4" s="384"/>
      <c r="RRC4" s="384"/>
      <c r="RRD4" s="384"/>
      <c r="RRE4" s="384"/>
      <c r="RRF4" s="384"/>
      <c r="RRG4" s="384"/>
      <c r="RRH4" s="384"/>
      <c r="RRI4" s="384"/>
      <c r="RRJ4" s="384"/>
      <c r="RRK4" s="384"/>
      <c r="RRL4" s="384"/>
      <c r="RRM4" s="384"/>
      <c r="RRN4" s="384"/>
      <c r="RRO4" s="384"/>
      <c r="RRP4" s="384"/>
      <c r="RRQ4" s="384"/>
      <c r="RRR4" s="384"/>
      <c r="RRS4" s="384"/>
      <c r="RRT4" s="384"/>
      <c r="RRU4" s="384"/>
      <c r="RRV4" s="384"/>
      <c r="RRW4" s="384"/>
      <c r="RRX4" s="384"/>
      <c r="RRY4" s="384"/>
      <c r="RRZ4" s="384"/>
      <c r="RSA4" s="384"/>
      <c r="RSB4" s="384"/>
      <c r="RSC4" s="384"/>
      <c r="RSD4" s="384"/>
      <c r="RSE4" s="384"/>
      <c r="RSF4" s="384"/>
      <c r="RSG4" s="384"/>
      <c r="RSH4" s="384"/>
      <c r="RSI4" s="384"/>
      <c r="RSJ4" s="384"/>
      <c r="RSK4" s="384"/>
      <c r="RSL4" s="384"/>
      <c r="RSM4" s="384"/>
      <c r="RSN4" s="384"/>
      <c r="RSO4" s="384"/>
      <c r="RSP4" s="384"/>
      <c r="RSQ4" s="384"/>
      <c r="RSR4" s="384"/>
      <c r="RSS4" s="384"/>
      <c r="RST4" s="384"/>
      <c r="RSU4" s="384"/>
      <c r="RSV4" s="384"/>
      <c r="RSW4" s="384"/>
      <c r="RSX4" s="384"/>
      <c r="RSY4" s="384"/>
      <c r="RSZ4" s="384"/>
      <c r="RTA4" s="384"/>
      <c r="RTB4" s="384"/>
      <c r="RTC4" s="384"/>
      <c r="RTD4" s="384"/>
      <c r="RTE4" s="384"/>
      <c r="RTF4" s="384"/>
      <c r="RTG4" s="384"/>
      <c r="RTH4" s="384"/>
      <c r="RTI4" s="384"/>
      <c r="RTJ4" s="384"/>
      <c r="RTK4" s="384"/>
      <c r="RTL4" s="384"/>
      <c r="RTM4" s="384"/>
      <c r="RTN4" s="384"/>
      <c r="RTO4" s="384"/>
      <c r="RTP4" s="384"/>
      <c r="RTQ4" s="384"/>
      <c r="RTR4" s="384"/>
      <c r="RTS4" s="384"/>
      <c r="RTT4" s="384"/>
      <c r="RTU4" s="384"/>
      <c r="RTV4" s="384"/>
      <c r="RTW4" s="384"/>
      <c r="RTX4" s="384"/>
      <c r="RTY4" s="384"/>
      <c r="RTZ4" s="384"/>
      <c r="RUA4" s="384"/>
      <c r="RUB4" s="384"/>
      <c r="RUC4" s="384"/>
      <c r="RUD4" s="384"/>
      <c r="RUE4" s="384"/>
      <c r="RUF4" s="384"/>
      <c r="RUG4" s="384"/>
      <c r="RUH4" s="384"/>
      <c r="RUI4" s="384"/>
      <c r="RUJ4" s="384"/>
      <c r="RUK4" s="384"/>
      <c r="RUL4" s="384"/>
      <c r="RUM4" s="384"/>
      <c r="RUN4" s="384"/>
      <c r="RUO4" s="384"/>
      <c r="RUP4" s="384"/>
      <c r="RUQ4" s="384"/>
      <c r="RUR4" s="384"/>
      <c r="RUS4" s="384"/>
      <c r="RUT4" s="384"/>
      <c r="RUU4" s="384"/>
      <c r="RUV4" s="384"/>
      <c r="RUW4" s="384"/>
      <c r="RUX4" s="384"/>
      <c r="RUY4" s="384"/>
      <c r="RUZ4" s="384"/>
      <c r="RVA4" s="384"/>
      <c r="RVB4" s="384"/>
      <c r="RVC4" s="384"/>
      <c r="RVD4" s="384"/>
      <c r="RVE4" s="384"/>
      <c r="RVF4" s="384"/>
      <c r="RVG4" s="384"/>
      <c r="RVH4" s="384"/>
      <c r="RVI4" s="384"/>
      <c r="RVJ4" s="384"/>
      <c r="RVK4" s="384"/>
      <c r="RVL4" s="384"/>
      <c r="RVM4" s="384"/>
      <c r="RVN4" s="384"/>
      <c r="RVO4" s="384"/>
      <c r="RVP4" s="384"/>
      <c r="RVQ4" s="384"/>
      <c r="RVR4" s="384"/>
      <c r="RVS4" s="384"/>
      <c r="RVT4" s="384"/>
      <c r="RVU4" s="384"/>
      <c r="RVV4" s="384"/>
      <c r="RVW4" s="384"/>
      <c r="RVX4" s="384"/>
      <c r="RVY4" s="384"/>
      <c r="RVZ4" s="384"/>
      <c r="RWA4" s="384"/>
      <c r="RWB4" s="384"/>
      <c r="RWC4" s="384"/>
      <c r="RWD4" s="384"/>
      <c r="RWE4" s="384"/>
      <c r="RWF4" s="384"/>
      <c r="RWG4" s="384"/>
      <c r="RWH4" s="384"/>
      <c r="RWI4" s="384"/>
      <c r="RWJ4" s="384"/>
      <c r="RWK4" s="384"/>
      <c r="RWL4" s="384"/>
      <c r="RWM4" s="384"/>
      <c r="RWN4" s="384"/>
      <c r="RWO4" s="384"/>
      <c r="RWP4" s="384"/>
      <c r="RWQ4" s="384"/>
      <c r="RWR4" s="384"/>
      <c r="RWS4" s="384"/>
      <c r="RWT4" s="384"/>
      <c r="RWU4" s="384"/>
      <c r="RWV4" s="384"/>
      <c r="RWW4" s="384"/>
      <c r="RWX4" s="384"/>
      <c r="RWY4" s="384"/>
      <c r="RWZ4" s="384"/>
      <c r="RXA4" s="384"/>
      <c r="RXB4" s="384"/>
      <c r="RXC4" s="384"/>
      <c r="RXD4" s="384"/>
      <c r="RXE4" s="384"/>
      <c r="RXF4" s="384"/>
      <c r="RXG4" s="384"/>
      <c r="RXH4" s="384"/>
      <c r="RXI4" s="384"/>
      <c r="RXJ4" s="384"/>
      <c r="RXK4" s="384"/>
      <c r="RXL4" s="384"/>
      <c r="RXM4" s="384"/>
      <c r="RXN4" s="384"/>
      <c r="RXO4" s="384"/>
      <c r="RXP4" s="384"/>
      <c r="RXQ4" s="384"/>
      <c r="RXR4" s="384"/>
      <c r="RXS4" s="384"/>
      <c r="RXT4" s="384"/>
      <c r="RXU4" s="384"/>
      <c r="RXV4" s="384"/>
      <c r="RXW4" s="384"/>
      <c r="RXX4" s="384"/>
      <c r="RXY4" s="384"/>
      <c r="RXZ4" s="384"/>
      <c r="RYA4" s="384"/>
      <c r="RYB4" s="384"/>
      <c r="RYC4" s="384"/>
      <c r="RYD4" s="384"/>
      <c r="RYE4" s="384"/>
      <c r="RYF4" s="384"/>
      <c r="RYG4" s="384"/>
      <c r="RYH4" s="384"/>
      <c r="RYI4" s="384"/>
      <c r="RYJ4" s="384"/>
      <c r="RYK4" s="384"/>
      <c r="RYL4" s="384"/>
      <c r="RYM4" s="384"/>
      <c r="RYN4" s="384"/>
      <c r="RYO4" s="384"/>
      <c r="RYP4" s="384"/>
      <c r="RYQ4" s="384"/>
      <c r="RYR4" s="384"/>
      <c r="RYS4" s="384"/>
      <c r="RYT4" s="384"/>
      <c r="RYU4" s="384"/>
      <c r="RYV4" s="384"/>
      <c r="RYW4" s="384"/>
      <c r="RYX4" s="384"/>
      <c r="RYY4" s="384"/>
      <c r="RYZ4" s="384"/>
      <c r="RZA4" s="384"/>
      <c r="RZB4" s="384"/>
      <c r="RZC4" s="384"/>
      <c r="RZD4" s="384"/>
      <c r="RZE4" s="384"/>
      <c r="RZF4" s="384"/>
      <c r="RZG4" s="384"/>
      <c r="RZH4" s="384"/>
      <c r="RZI4" s="384"/>
      <c r="RZJ4" s="384"/>
      <c r="RZK4" s="384"/>
      <c r="RZL4" s="384"/>
      <c r="RZM4" s="384"/>
      <c r="RZN4" s="384"/>
      <c r="RZO4" s="384"/>
      <c r="RZP4" s="384"/>
      <c r="RZQ4" s="384"/>
      <c r="RZR4" s="384"/>
      <c r="RZS4" s="384"/>
      <c r="RZT4" s="384"/>
      <c r="RZU4" s="384"/>
      <c r="RZV4" s="384"/>
      <c r="RZW4" s="384"/>
      <c r="RZX4" s="384"/>
      <c r="RZY4" s="384"/>
      <c r="RZZ4" s="384"/>
      <c r="SAA4" s="384"/>
      <c r="SAB4" s="384"/>
      <c r="SAC4" s="384"/>
      <c r="SAD4" s="384"/>
      <c r="SAE4" s="384"/>
      <c r="SAF4" s="384"/>
      <c r="SAG4" s="384"/>
      <c r="SAH4" s="384"/>
      <c r="SAI4" s="384"/>
      <c r="SAJ4" s="384"/>
      <c r="SAK4" s="384"/>
      <c r="SAL4" s="384"/>
      <c r="SAM4" s="384"/>
      <c r="SAN4" s="384"/>
      <c r="SAO4" s="384"/>
      <c r="SAP4" s="384"/>
      <c r="SAQ4" s="384"/>
      <c r="SAR4" s="384"/>
      <c r="SAS4" s="384"/>
      <c r="SAT4" s="384"/>
      <c r="SAU4" s="384"/>
      <c r="SAV4" s="384"/>
      <c r="SAW4" s="384"/>
      <c r="SAX4" s="384"/>
      <c r="SAY4" s="384"/>
      <c r="SAZ4" s="384"/>
      <c r="SBA4" s="384"/>
      <c r="SBB4" s="384"/>
      <c r="SBC4" s="384"/>
      <c r="SBD4" s="384"/>
      <c r="SBE4" s="384"/>
      <c r="SBF4" s="384"/>
      <c r="SBG4" s="384"/>
      <c r="SBH4" s="384"/>
      <c r="SBI4" s="384"/>
      <c r="SBJ4" s="384"/>
      <c r="SBK4" s="384"/>
      <c r="SBL4" s="384"/>
      <c r="SBM4" s="384"/>
      <c r="SBN4" s="384"/>
      <c r="SBO4" s="384"/>
      <c r="SBP4" s="384"/>
      <c r="SBQ4" s="384"/>
      <c r="SBR4" s="384"/>
      <c r="SBS4" s="384"/>
      <c r="SBT4" s="384"/>
      <c r="SBU4" s="384"/>
      <c r="SBV4" s="384"/>
      <c r="SBW4" s="384"/>
      <c r="SBX4" s="384"/>
      <c r="SBY4" s="384"/>
      <c r="SBZ4" s="384"/>
      <c r="SCA4" s="384"/>
      <c r="SCB4" s="384"/>
      <c r="SCC4" s="384"/>
      <c r="SCD4" s="384"/>
      <c r="SCE4" s="384"/>
      <c r="SCF4" s="384"/>
      <c r="SCG4" s="384"/>
      <c r="SCH4" s="384"/>
      <c r="SCI4" s="384"/>
      <c r="SCJ4" s="384"/>
      <c r="SCK4" s="384"/>
      <c r="SCL4" s="384"/>
      <c r="SCM4" s="384"/>
      <c r="SCN4" s="384"/>
      <c r="SCO4" s="384"/>
      <c r="SCP4" s="384"/>
      <c r="SCQ4" s="384"/>
      <c r="SCR4" s="384"/>
      <c r="SCS4" s="384"/>
      <c r="SCT4" s="384"/>
      <c r="SCU4" s="384"/>
      <c r="SCV4" s="384"/>
      <c r="SCW4" s="384"/>
      <c r="SCX4" s="384"/>
      <c r="SCY4" s="384"/>
      <c r="SCZ4" s="384"/>
      <c r="SDA4" s="384"/>
      <c r="SDB4" s="384"/>
      <c r="SDC4" s="384"/>
      <c r="SDD4" s="384"/>
      <c r="SDE4" s="384"/>
      <c r="SDF4" s="384"/>
      <c r="SDG4" s="384"/>
      <c r="SDH4" s="384"/>
      <c r="SDI4" s="384"/>
      <c r="SDJ4" s="384"/>
      <c r="SDK4" s="384"/>
      <c r="SDL4" s="384"/>
      <c r="SDM4" s="384"/>
      <c r="SDN4" s="384"/>
      <c r="SDO4" s="384"/>
      <c r="SDP4" s="384"/>
      <c r="SDQ4" s="384"/>
      <c r="SDR4" s="384"/>
      <c r="SDS4" s="384"/>
      <c r="SDT4" s="384"/>
      <c r="SDU4" s="384"/>
      <c r="SDV4" s="384"/>
      <c r="SDW4" s="384"/>
      <c r="SDX4" s="384"/>
      <c r="SDY4" s="384"/>
      <c r="SDZ4" s="384"/>
      <c r="SEA4" s="384"/>
      <c r="SEB4" s="384"/>
      <c r="SEC4" s="384"/>
      <c r="SED4" s="384"/>
      <c r="SEE4" s="384"/>
      <c r="SEF4" s="384"/>
      <c r="SEG4" s="384"/>
      <c r="SEH4" s="384"/>
      <c r="SEI4" s="384"/>
      <c r="SEJ4" s="384"/>
      <c r="SEK4" s="384"/>
      <c r="SEL4" s="384"/>
      <c r="SEM4" s="384"/>
      <c r="SEN4" s="384"/>
      <c r="SEO4" s="384"/>
      <c r="SEP4" s="384"/>
      <c r="SEQ4" s="384"/>
      <c r="SER4" s="384"/>
      <c r="SES4" s="384"/>
      <c r="SET4" s="384"/>
      <c r="SEU4" s="384"/>
      <c r="SEV4" s="384"/>
      <c r="SEW4" s="384"/>
      <c r="SEX4" s="384"/>
      <c r="SEY4" s="384"/>
      <c r="SEZ4" s="384"/>
      <c r="SFA4" s="384"/>
      <c r="SFB4" s="384"/>
      <c r="SFC4" s="384"/>
      <c r="SFD4" s="384"/>
      <c r="SFE4" s="384"/>
      <c r="SFF4" s="384"/>
      <c r="SFG4" s="384"/>
      <c r="SFH4" s="384"/>
      <c r="SFI4" s="384"/>
      <c r="SFJ4" s="384"/>
      <c r="SFK4" s="384"/>
      <c r="SFL4" s="384"/>
      <c r="SFM4" s="384"/>
      <c r="SFN4" s="384"/>
      <c r="SFO4" s="384"/>
      <c r="SFP4" s="384"/>
      <c r="SFQ4" s="384"/>
      <c r="SFR4" s="384"/>
      <c r="SFS4" s="384"/>
      <c r="SFT4" s="384"/>
      <c r="SFU4" s="384"/>
      <c r="SFV4" s="384"/>
      <c r="SFW4" s="384"/>
      <c r="SFX4" s="384"/>
      <c r="SFY4" s="384"/>
      <c r="SFZ4" s="384"/>
      <c r="SGA4" s="384"/>
      <c r="SGB4" s="384"/>
      <c r="SGC4" s="384"/>
      <c r="SGD4" s="384"/>
      <c r="SGE4" s="384"/>
      <c r="SGF4" s="384"/>
      <c r="SGG4" s="384"/>
      <c r="SGH4" s="384"/>
      <c r="SGI4" s="384"/>
      <c r="SGJ4" s="384"/>
      <c r="SGK4" s="384"/>
      <c r="SGL4" s="384"/>
      <c r="SGM4" s="384"/>
      <c r="SGN4" s="384"/>
      <c r="SGO4" s="384"/>
      <c r="SGP4" s="384"/>
      <c r="SGQ4" s="384"/>
      <c r="SGR4" s="384"/>
      <c r="SGS4" s="384"/>
      <c r="SGT4" s="384"/>
      <c r="SGU4" s="384"/>
      <c r="SGV4" s="384"/>
      <c r="SGW4" s="384"/>
      <c r="SGX4" s="384"/>
      <c r="SGY4" s="384"/>
      <c r="SGZ4" s="384"/>
      <c r="SHA4" s="384"/>
      <c r="SHB4" s="384"/>
      <c r="SHC4" s="384"/>
      <c r="SHD4" s="384"/>
      <c r="SHE4" s="384"/>
      <c r="SHF4" s="384"/>
      <c r="SHG4" s="384"/>
      <c r="SHH4" s="384"/>
      <c r="SHI4" s="384"/>
      <c r="SHJ4" s="384"/>
      <c r="SHK4" s="384"/>
      <c r="SHL4" s="384"/>
      <c r="SHM4" s="384"/>
      <c r="SHN4" s="384"/>
      <c r="SHO4" s="384"/>
      <c r="SHP4" s="384"/>
      <c r="SHQ4" s="384"/>
      <c r="SHR4" s="384"/>
      <c r="SHS4" s="384"/>
      <c r="SHT4" s="384"/>
      <c r="SHU4" s="384"/>
      <c r="SHV4" s="384"/>
      <c r="SHW4" s="384"/>
      <c r="SHX4" s="384"/>
      <c r="SHY4" s="384"/>
      <c r="SHZ4" s="384"/>
      <c r="SIA4" s="384"/>
      <c r="SIB4" s="384"/>
      <c r="SIC4" s="384"/>
      <c r="SID4" s="384"/>
      <c r="SIE4" s="384"/>
      <c r="SIF4" s="384"/>
      <c r="SIG4" s="384"/>
      <c r="SIH4" s="384"/>
      <c r="SII4" s="384"/>
      <c r="SIJ4" s="384"/>
      <c r="SIK4" s="384"/>
      <c r="SIL4" s="384"/>
      <c r="SIM4" s="384"/>
      <c r="SIN4" s="384"/>
      <c r="SIO4" s="384"/>
      <c r="SIP4" s="384"/>
      <c r="SIQ4" s="384"/>
      <c r="SIR4" s="384"/>
      <c r="SIS4" s="384"/>
      <c r="SIT4" s="384"/>
      <c r="SIU4" s="384"/>
      <c r="SIV4" s="384"/>
      <c r="SIW4" s="384"/>
      <c r="SIX4" s="384"/>
      <c r="SIY4" s="384"/>
      <c r="SIZ4" s="384"/>
      <c r="SJA4" s="384"/>
      <c r="SJB4" s="384"/>
      <c r="SJC4" s="384"/>
      <c r="SJD4" s="384"/>
      <c r="SJE4" s="384"/>
      <c r="SJF4" s="384"/>
      <c r="SJG4" s="384"/>
      <c r="SJH4" s="384"/>
      <c r="SJI4" s="384"/>
      <c r="SJJ4" s="384"/>
      <c r="SJK4" s="384"/>
      <c r="SJL4" s="384"/>
      <c r="SJM4" s="384"/>
      <c r="SJN4" s="384"/>
      <c r="SJO4" s="384"/>
      <c r="SJP4" s="384"/>
      <c r="SJQ4" s="384"/>
      <c r="SJR4" s="384"/>
      <c r="SJS4" s="384"/>
      <c r="SJT4" s="384"/>
      <c r="SJU4" s="384"/>
      <c r="SJV4" s="384"/>
      <c r="SJW4" s="384"/>
      <c r="SJX4" s="384"/>
      <c r="SJY4" s="384"/>
      <c r="SJZ4" s="384"/>
      <c r="SKA4" s="384"/>
      <c r="SKB4" s="384"/>
      <c r="SKC4" s="384"/>
      <c r="SKD4" s="384"/>
      <c r="SKE4" s="384"/>
      <c r="SKF4" s="384"/>
      <c r="SKG4" s="384"/>
      <c r="SKH4" s="384"/>
      <c r="SKI4" s="384"/>
      <c r="SKJ4" s="384"/>
      <c r="SKK4" s="384"/>
      <c r="SKL4" s="384"/>
      <c r="SKM4" s="384"/>
      <c r="SKN4" s="384"/>
      <c r="SKO4" s="384"/>
      <c r="SKP4" s="384"/>
      <c r="SKQ4" s="384"/>
      <c r="SKR4" s="384"/>
      <c r="SKS4" s="384"/>
      <c r="SKT4" s="384"/>
      <c r="SKU4" s="384"/>
      <c r="SKV4" s="384"/>
      <c r="SKW4" s="384"/>
      <c r="SKX4" s="384"/>
      <c r="SKY4" s="384"/>
      <c r="SKZ4" s="384"/>
      <c r="SLA4" s="384"/>
      <c r="SLB4" s="384"/>
      <c r="SLC4" s="384"/>
      <c r="SLD4" s="384"/>
      <c r="SLE4" s="384"/>
      <c r="SLF4" s="384"/>
      <c r="SLG4" s="384"/>
      <c r="SLH4" s="384"/>
      <c r="SLI4" s="384"/>
      <c r="SLJ4" s="384"/>
      <c r="SLK4" s="384"/>
      <c r="SLL4" s="384"/>
      <c r="SLM4" s="384"/>
      <c r="SLN4" s="384"/>
      <c r="SLO4" s="384"/>
      <c r="SLP4" s="384"/>
      <c r="SLQ4" s="384"/>
      <c r="SLR4" s="384"/>
      <c r="SLS4" s="384"/>
      <c r="SLT4" s="384"/>
      <c r="SLU4" s="384"/>
      <c r="SLV4" s="384"/>
      <c r="SLW4" s="384"/>
      <c r="SLX4" s="384"/>
      <c r="SLY4" s="384"/>
      <c r="SLZ4" s="384"/>
      <c r="SMA4" s="384"/>
      <c r="SMB4" s="384"/>
      <c r="SMC4" s="384"/>
      <c r="SMD4" s="384"/>
      <c r="SME4" s="384"/>
      <c r="SMF4" s="384"/>
      <c r="SMG4" s="384"/>
      <c r="SMH4" s="384"/>
      <c r="SMI4" s="384"/>
      <c r="SMJ4" s="384"/>
      <c r="SMK4" s="384"/>
      <c r="SML4" s="384"/>
      <c r="SMM4" s="384"/>
      <c r="SMN4" s="384"/>
      <c r="SMO4" s="384"/>
      <c r="SMP4" s="384"/>
      <c r="SMQ4" s="384"/>
      <c r="SMR4" s="384"/>
      <c r="SMS4" s="384"/>
      <c r="SMT4" s="384"/>
      <c r="SMU4" s="384"/>
      <c r="SMV4" s="384"/>
      <c r="SMW4" s="384"/>
      <c r="SMX4" s="384"/>
      <c r="SMY4" s="384"/>
      <c r="SMZ4" s="384"/>
      <c r="SNA4" s="384"/>
      <c r="SNB4" s="384"/>
      <c r="SNC4" s="384"/>
      <c r="SND4" s="384"/>
      <c r="SNE4" s="384"/>
      <c r="SNF4" s="384"/>
      <c r="SNG4" s="384"/>
      <c r="SNH4" s="384"/>
      <c r="SNI4" s="384"/>
      <c r="SNJ4" s="384"/>
      <c r="SNK4" s="384"/>
      <c r="SNL4" s="384"/>
      <c r="SNM4" s="384"/>
      <c r="SNN4" s="384"/>
      <c r="SNO4" s="384"/>
      <c r="SNP4" s="384"/>
      <c r="SNQ4" s="384"/>
      <c r="SNR4" s="384"/>
      <c r="SNS4" s="384"/>
      <c r="SNT4" s="384"/>
      <c r="SNU4" s="384"/>
      <c r="SNV4" s="384"/>
      <c r="SNW4" s="384"/>
      <c r="SNX4" s="384"/>
      <c r="SNY4" s="384"/>
      <c r="SNZ4" s="384"/>
      <c r="SOA4" s="384"/>
      <c r="SOB4" s="384"/>
      <c r="SOC4" s="384"/>
      <c r="SOD4" s="384"/>
      <c r="SOE4" s="384"/>
      <c r="SOF4" s="384"/>
      <c r="SOG4" s="384"/>
      <c r="SOH4" s="384"/>
      <c r="SOI4" s="384"/>
      <c r="SOJ4" s="384"/>
      <c r="SOK4" s="384"/>
      <c r="SOL4" s="384"/>
      <c r="SOM4" s="384"/>
      <c r="SON4" s="384"/>
      <c r="SOO4" s="384"/>
      <c r="SOP4" s="384"/>
      <c r="SOQ4" s="384"/>
      <c r="SOR4" s="384"/>
      <c r="SOS4" s="384"/>
      <c r="SOT4" s="384"/>
      <c r="SOU4" s="384"/>
      <c r="SOV4" s="384"/>
      <c r="SOW4" s="384"/>
      <c r="SOX4" s="384"/>
      <c r="SOY4" s="384"/>
      <c r="SOZ4" s="384"/>
      <c r="SPA4" s="384"/>
      <c r="SPB4" s="384"/>
      <c r="SPC4" s="384"/>
      <c r="SPD4" s="384"/>
      <c r="SPE4" s="384"/>
      <c r="SPF4" s="384"/>
      <c r="SPG4" s="384"/>
      <c r="SPH4" s="384"/>
      <c r="SPI4" s="384"/>
      <c r="SPJ4" s="384"/>
      <c r="SPK4" s="384"/>
      <c r="SPL4" s="384"/>
      <c r="SPM4" s="384"/>
      <c r="SPN4" s="384"/>
      <c r="SPO4" s="384"/>
      <c r="SPP4" s="384"/>
      <c r="SPQ4" s="384"/>
      <c r="SPR4" s="384"/>
      <c r="SPS4" s="384"/>
      <c r="SPT4" s="384"/>
      <c r="SPU4" s="384"/>
      <c r="SPV4" s="384"/>
      <c r="SPW4" s="384"/>
      <c r="SPX4" s="384"/>
      <c r="SPY4" s="384"/>
      <c r="SPZ4" s="384"/>
      <c r="SQA4" s="384"/>
      <c r="SQB4" s="384"/>
      <c r="SQC4" s="384"/>
      <c r="SQD4" s="384"/>
      <c r="SQE4" s="384"/>
      <c r="SQF4" s="384"/>
      <c r="SQG4" s="384"/>
      <c r="SQH4" s="384"/>
      <c r="SQI4" s="384"/>
      <c r="SQJ4" s="384"/>
      <c r="SQK4" s="384"/>
      <c r="SQL4" s="384"/>
      <c r="SQM4" s="384"/>
      <c r="SQN4" s="384"/>
      <c r="SQO4" s="384"/>
      <c r="SQP4" s="384"/>
      <c r="SQQ4" s="384"/>
      <c r="SQR4" s="384"/>
      <c r="SQS4" s="384"/>
      <c r="SQT4" s="384"/>
      <c r="SQU4" s="384"/>
      <c r="SQV4" s="384"/>
      <c r="SQW4" s="384"/>
      <c r="SQX4" s="384"/>
      <c r="SQY4" s="384"/>
      <c r="SQZ4" s="384"/>
      <c r="SRA4" s="384"/>
      <c r="SRB4" s="384"/>
      <c r="SRC4" s="384"/>
      <c r="SRD4" s="384"/>
      <c r="SRE4" s="384"/>
      <c r="SRF4" s="384"/>
      <c r="SRG4" s="384"/>
      <c r="SRH4" s="384"/>
      <c r="SRI4" s="384"/>
      <c r="SRJ4" s="384"/>
      <c r="SRK4" s="384"/>
      <c r="SRL4" s="384"/>
      <c r="SRM4" s="384"/>
      <c r="SRN4" s="384"/>
      <c r="SRO4" s="384"/>
      <c r="SRP4" s="384"/>
      <c r="SRQ4" s="384"/>
      <c r="SRR4" s="384"/>
      <c r="SRS4" s="384"/>
      <c r="SRT4" s="384"/>
      <c r="SRU4" s="384"/>
      <c r="SRV4" s="384"/>
      <c r="SRW4" s="384"/>
      <c r="SRX4" s="384"/>
      <c r="SRY4" s="384"/>
      <c r="SRZ4" s="384"/>
      <c r="SSA4" s="384"/>
      <c r="SSB4" s="384"/>
      <c r="SSC4" s="384"/>
      <c r="SSD4" s="384"/>
      <c r="SSE4" s="384"/>
      <c r="SSF4" s="384"/>
      <c r="SSG4" s="384"/>
      <c r="SSH4" s="384"/>
      <c r="SSI4" s="384"/>
      <c r="SSJ4" s="384"/>
      <c r="SSK4" s="384"/>
      <c r="SSL4" s="384"/>
      <c r="SSM4" s="384"/>
      <c r="SSN4" s="384"/>
      <c r="SSO4" s="384"/>
      <c r="SSP4" s="384"/>
      <c r="SSQ4" s="384"/>
      <c r="SSR4" s="384"/>
      <c r="SSS4" s="384"/>
      <c r="SST4" s="384"/>
      <c r="SSU4" s="384"/>
      <c r="SSV4" s="384"/>
      <c r="SSW4" s="384"/>
      <c r="SSX4" s="384"/>
      <c r="SSY4" s="384"/>
      <c r="SSZ4" s="384"/>
      <c r="STA4" s="384"/>
      <c r="STB4" s="384"/>
      <c r="STC4" s="384"/>
      <c r="STD4" s="384"/>
      <c r="STE4" s="384"/>
      <c r="STF4" s="384"/>
      <c r="STG4" s="384"/>
      <c r="STH4" s="384"/>
      <c r="STI4" s="384"/>
      <c r="STJ4" s="384"/>
      <c r="STK4" s="384"/>
      <c r="STL4" s="384"/>
      <c r="STM4" s="384"/>
      <c r="STN4" s="384"/>
      <c r="STO4" s="384"/>
      <c r="STP4" s="384"/>
      <c r="STQ4" s="384"/>
      <c r="STR4" s="384"/>
      <c r="STS4" s="384"/>
      <c r="STT4" s="384"/>
      <c r="STU4" s="384"/>
      <c r="STV4" s="384"/>
      <c r="STW4" s="384"/>
      <c r="STX4" s="384"/>
      <c r="STY4" s="384"/>
      <c r="STZ4" s="384"/>
      <c r="SUA4" s="384"/>
      <c r="SUB4" s="384"/>
      <c r="SUC4" s="384"/>
      <c r="SUD4" s="384"/>
      <c r="SUE4" s="384"/>
      <c r="SUF4" s="384"/>
      <c r="SUG4" s="384"/>
      <c r="SUH4" s="384"/>
      <c r="SUI4" s="384"/>
      <c r="SUJ4" s="384"/>
      <c r="SUK4" s="384"/>
      <c r="SUL4" s="384"/>
      <c r="SUM4" s="384"/>
      <c r="SUN4" s="384"/>
      <c r="SUO4" s="384"/>
      <c r="SUP4" s="384"/>
      <c r="SUQ4" s="384"/>
      <c r="SUR4" s="384"/>
      <c r="SUS4" s="384"/>
      <c r="SUT4" s="384"/>
      <c r="SUU4" s="384"/>
      <c r="SUV4" s="384"/>
      <c r="SUW4" s="384"/>
      <c r="SUX4" s="384"/>
      <c r="SUY4" s="384"/>
      <c r="SUZ4" s="384"/>
      <c r="SVA4" s="384"/>
      <c r="SVB4" s="384"/>
      <c r="SVC4" s="384"/>
      <c r="SVD4" s="384"/>
      <c r="SVE4" s="384"/>
      <c r="SVF4" s="384"/>
      <c r="SVG4" s="384"/>
      <c r="SVH4" s="384"/>
      <c r="SVI4" s="384"/>
      <c r="SVJ4" s="384"/>
      <c r="SVK4" s="384"/>
      <c r="SVL4" s="384"/>
      <c r="SVM4" s="384"/>
      <c r="SVN4" s="384"/>
      <c r="SVO4" s="384"/>
      <c r="SVP4" s="384"/>
      <c r="SVQ4" s="384"/>
      <c r="SVR4" s="384"/>
      <c r="SVS4" s="384"/>
      <c r="SVT4" s="384"/>
      <c r="SVU4" s="384"/>
      <c r="SVV4" s="384"/>
      <c r="SVW4" s="384"/>
      <c r="SVX4" s="384"/>
      <c r="SVY4" s="384"/>
      <c r="SVZ4" s="384"/>
      <c r="SWA4" s="384"/>
      <c r="SWB4" s="384"/>
      <c r="SWC4" s="384"/>
      <c r="SWD4" s="384"/>
      <c r="SWE4" s="384"/>
      <c r="SWF4" s="384"/>
      <c r="SWG4" s="384"/>
      <c r="SWH4" s="384"/>
      <c r="SWI4" s="384"/>
      <c r="SWJ4" s="384"/>
      <c r="SWK4" s="384"/>
      <c r="SWL4" s="384"/>
      <c r="SWM4" s="384"/>
      <c r="SWN4" s="384"/>
      <c r="SWO4" s="384"/>
      <c r="SWP4" s="384"/>
      <c r="SWQ4" s="384"/>
      <c r="SWR4" s="384"/>
      <c r="SWS4" s="384"/>
      <c r="SWT4" s="384"/>
      <c r="SWU4" s="384"/>
      <c r="SWV4" s="384"/>
      <c r="SWW4" s="384"/>
      <c r="SWX4" s="384"/>
      <c r="SWY4" s="384"/>
      <c r="SWZ4" s="384"/>
      <c r="SXA4" s="384"/>
      <c r="SXB4" s="384"/>
      <c r="SXC4" s="384"/>
      <c r="SXD4" s="384"/>
      <c r="SXE4" s="384"/>
      <c r="SXF4" s="384"/>
      <c r="SXG4" s="384"/>
      <c r="SXH4" s="384"/>
      <c r="SXI4" s="384"/>
      <c r="SXJ4" s="384"/>
      <c r="SXK4" s="384"/>
      <c r="SXL4" s="384"/>
      <c r="SXM4" s="384"/>
      <c r="SXN4" s="384"/>
      <c r="SXO4" s="384"/>
      <c r="SXP4" s="384"/>
      <c r="SXQ4" s="384"/>
      <c r="SXR4" s="384"/>
      <c r="SXS4" s="384"/>
      <c r="SXT4" s="384"/>
      <c r="SXU4" s="384"/>
      <c r="SXV4" s="384"/>
      <c r="SXW4" s="384"/>
      <c r="SXX4" s="384"/>
      <c r="SXY4" s="384"/>
      <c r="SXZ4" s="384"/>
      <c r="SYA4" s="384"/>
      <c r="SYB4" s="384"/>
      <c r="SYC4" s="384"/>
      <c r="SYD4" s="384"/>
      <c r="SYE4" s="384"/>
      <c r="SYF4" s="384"/>
      <c r="SYG4" s="384"/>
      <c r="SYH4" s="384"/>
      <c r="SYI4" s="384"/>
      <c r="SYJ4" s="384"/>
      <c r="SYK4" s="384"/>
      <c r="SYL4" s="384"/>
      <c r="SYM4" s="384"/>
      <c r="SYN4" s="384"/>
      <c r="SYO4" s="384"/>
      <c r="SYP4" s="384"/>
      <c r="SYQ4" s="384"/>
      <c r="SYR4" s="384"/>
      <c r="SYS4" s="384"/>
      <c r="SYT4" s="384"/>
      <c r="SYU4" s="384"/>
      <c r="SYV4" s="384"/>
      <c r="SYW4" s="384"/>
      <c r="SYX4" s="384"/>
      <c r="SYY4" s="384"/>
      <c r="SYZ4" s="384"/>
      <c r="SZA4" s="384"/>
      <c r="SZB4" s="384"/>
      <c r="SZC4" s="384"/>
      <c r="SZD4" s="384"/>
      <c r="SZE4" s="384"/>
      <c r="SZF4" s="384"/>
      <c r="SZG4" s="384"/>
      <c r="SZH4" s="384"/>
      <c r="SZI4" s="384"/>
      <c r="SZJ4" s="384"/>
      <c r="SZK4" s="384"/>
      <c r="SZL4" s="384"/>
      <c r="SZM4" s="384"/>
      <c r="SZN4" s="384"/>
      <c r="SZO4" s="384"/>
      <c r="SZP4" s="384"/>
      <c r="SZQ4" s="384"/>
      <c r="SZR4" s="384"/>
      <c r="SZS4" s="384"/>
      <c r="SZT4" s="384"/>
      <c r="SZU4" s="384"/>
      <c r="SZV4" s="384"/>
      <c r="SZW4" s="384"/>
      <c r="SZX4" s="384"/>
      <c r="SZY4" s="384"/>
      <c r="SZZ4" s="384"/>
      <c r="TAA4" s="384"/>
      <c r="TAB4" s="384"/>
      <c r="TAC4" s="384"/>
      <c r="TAD4" s="384"/>
      <c r="TAE4" s="384"/>
      <c r="TAF4" s="384"/>
      <c r="TAG4" s="384"/>
      <c r="TAH4" s="384"/>
      <c r="TAI4" s="384"/>
      <c r="TAJ4" s="384"/>
      <c r="TAK4" s="384"/>
      <c r="TAL4" s="384"/>
      <c r="TAM4" s="384"/>
      <c r="TAN4" s="384"/>
      <c r="TAO4" s="384"/>
      <c r="TAP4" s="384"/>
      <c r="TAQ4" s="384"/>
      <c r="TAR4" s="384"/>
      <c r="TAS4" s="384"/>
      <c r="TAT4" s="384"/>
      <c r="TAU4" s="384"/>
      <c r="TAV4" s="384"/>
      <c r="TAW4" s="384"/>
      <c r="TAX4" s="384"/>
      <c r="TAY4" s="384"/>
      <c r="TAZ4" s="384"/>
      <c r="TBA4" s="384"/>
      <c r="TBB4" s="384"/>
      <c r="TBC4" s="384"/>
      <c r="TBD4" s="384"/>
      <c r="TBE4" s="384"/>
      <c r="TBF4" s="384"/>
      <c r="TBG4" s="384"/>
      <c r="TBH4" s="384"/>
      <c r="TBI4" s="384"/>
      <c r="TBJ4" s="384"/>
      <c r="TBK4" s="384"/>
      <c r="TBL4" s="384"/>
      <c r="TBM4" s="384"/>
      <c r="TBN4" s="384"/>
      <c r="TBO4" s="384"/>
      <c r="TBP4" s="384"/>
      <c r="TBQ4" s="384"/>
      <c r="TBR4" s="384"/>
      <c r="TBS4" s="384"/>
      <c r="TBT4" s="384"/>
      <c r="TBU4" s="384"/>
      <c r="TBV4" s="384"/>
      <c r="TBW4" s="384"/>
      <c r="TBX4" s="384"/>
      <c r="TBY4" s="384"/>
      <c r="TBZ4" s="384"/>
      <c r="TCA4" s="384"/>
      <c r="TCB4" s="384"/>
      <c r="TCC4" s="384"/>
      <c r="TCD4" s="384"/>
      <c r="TCE4" s="384"/>
      <c r="TCF4" s="384"/>
      <c r="TCG4" s="384"/>
      <c r="TCH4" s="384"/>
      <c r="TCI4" s="384"/>
      <c r="TCJ4" s="384"/>
      <c r="TCK4" s="384"/>
      <c r="TCL4" s="384"/>
      <c r="TCM4" s="384"/>
      <c r="TCN4" s="384"/>
      <c r="TCO4" s="384"/>
      <c r="TCP4" s="384"/>
      <c r="TCQ4" s="384"/>
      <c r="TCR4" s="384"/>
      <c r="TCS4" s="384"/>
      <c r="TCT4" s="384"/>
      <c r="TCU4" s="384"/>
      <c r="TCV4" s="384"/>
      <c r="TCW4" s="384"/>
      <c r="TCX4" s="384"/>
      <c r="TCY4" s="384"/>
      <c r="TCZ4" s="384"/>
      <c r="TDA4" s="384"/>
      <c r="TDB4" s="384"/>
      <c r="TDC4" s="384"/>
      <c r="TDD4" s="384"/>
      <c r="TDE4" s="384"/>
      <c r="TDF4" s="384"/>
      <c r="TDG4" s="384"/>
      <c r="TDH4" s="384"/>
      <c r="TDI4" s="384"/>
      <c r="TDJ4" s="384"/>
      <c r="TDK4" s="384"/>
      <c r="TDL4" s="384"/>
      <c r="TDM4" s="384"/>
      <c r="TDN4" s="384"/>
      <c r="TDO4" s="384"/>
      <c r="TDP4" s="384"/>
      <c r="TDQ4" s="384"/>
      <c r="TDR4" s="384"/>
      <c r="TDS4" s="384"/>
      <c r="TDT4" s="384"/>
      <c r="TDU4" s="384"/>
      <c r="TDV4" s="384"/>
      <c r="TDW4" s="384"/>
      <c r="TDX4" s="384"/>
      <c r="TDY4" s="384"/>
      <c r="TDZ4" s="384"/>
      <c r="TEA4" s="384"/>
      <c r="TEB4" s="384"/>
      <c r="TEC4" s="384"/>
      <c r="TED4" s="384"/>
      <c r="TEE4" s="384"/>
      <c r="TEF4" s="384"/>
      <c r="TEG4" s="384"/>
      <c r="TEH4" s="384"/>
      <c r="TEI4" s="384"/>
      <c r="TEJ4" s="384"/>
      <c r="TEK4" s="384"/>
      <c r="TEL4" s="384"/>
      <c r="TEM4" s="384"/>
      <c r="TEN4" s="384"/>
      <c r="TEO4" s="384"/>
      <c r="TEP4" s="384"/>
      <c r="TEQ4" s="384"/>
      <c r="TER4" s="384"/>
      <c r="TES4" s="384"/>
      <c r="TET4" s="384"/>
      <c r="TEU4" s="384"/>
      <c r="TEV4" s="384"/>
      <c r="TEW4" s="384"/>
      <c r="TEX4" s="384"/>
      <c r="TEY4" s="384"/>
      <c r="TEZ4" s="384"/>
      <c r="TFA4" s="384"/>
      <c r="TFB4" s="384"/>
      <c r="TFC4" s="384"/>
      <c r="TFD4" s="384"/>
      <c r="TFE4" s="384"/>
      <c r="TFF4" s="384"/>
      <c r="TFG4" s="384"/>
      <c r="TFH4" s="384"/>
      <c r="TFI4" s="384"/>
      <c r="TFJ4" s="384"/>
      <c r="TFK4" s="384"/>
      <c r="TFL4" s="384"/>
      <c r="TFM4" s="384"/>
      <c r="TFN4" s="384"/>
      <c r="TFO4" s="384"/>
      <c r="TFP4" s="384"/>
      <c r="TFQ4" s="384"/>
      <c r="TFR4" s="384"/>
      <c r="TFS4" s="384"/>
      <c r="TFT4" s="384"/>
      <c r="TFU4" s="384"/>
      <c r="TFV4" s="384"/>
      <c r="TFW4" s="384"/>
      <c r="TFX4" s="384"/>
      <c r="TFY4" s="384"/>
      <c r="TFZ4" s="384"/>
      <c r="TGA4" s="384"/>
      <c r="TGB4" s="384"/>
      <c r="TGC4" s="384"/>
      <c r="TGD4" s="384"/>
      <c r="TGE4" s="384"/>
      <c r="TGF4" s="384"/>
      <c r="TGG4" s="384"/>
      <c r="TGH4" s="384"/>
      <c r="TGI4" s="384"/>
      <c r="TGJ4" s="384"/>
      <c r="TGK4" s="384"/>
      <c r="TGL4" s="384"/>
      <c r="TGM4" s="384"/>
      <c r="TGN4" s="384"/>
      <c r="TGO4" s="384"/>
      <c r="TGP4" s="384"/>
      <c r="TGQ4" s="384"/>
      <c r="TGR4" s="384"/>
      <c r="TGS4" s="384"/>
      <c r="TGT4" s="384"/>
      <c r="TGU4" s="384"/>
      <c r="TGV4" s="384"/>
      <c r="TGW4" s="384"/>
      <c r="TGX4" s="384"/>
      <c r="TGY4" s="384"/>
      <c r="TGZ4" s="384"/>
      <c r="THA4" s="384"/>
      <c r="THB4" s="384"/>
      <c r="THC4" s="384"/>
      <c r="THD4" s="384"/>
      <c r="THE4" s="384"/>
      <c r="THF4" s="384"/>
      <c r="THG4" s="384"/>
      <c r="THH4" s="384"/>
      <c r="THI4" s="384"/>
      <c r="THJ4" s="384"/>
      <c r="THK4" s="384"/>
      <c r="THL4" s="384"/>
      <c r="THM4" s="384"/>
      <c r="THN4" s="384"/>
      <c r="THO4" s="384"/>
      <c r="THP4" s="384"/>
      <c r="THQ4" s="384"/>
      <c r="THR4" s="384"/>
      <c r="THS4" s="384"/>
      <c r="THT4" s="384"/>
      <c r="THU4" s="384"/>
      <c r="THV4" s="384"/>
      <c r="THW4" s="384"/>
      <c r="THX4" s="384"/>
      <c r="THY4" s="384"/>
      <c r="THZ4" s="384"/>
      <c r="TIA4" s="384"/>
      <c r="TIB4" s="384"/>
      <c r="TIC4" s="384"/>
      <c r="TID4" s="384"/>
      <c r="TIE4" s="384"/>
      <c r="TIF4" s="384"/>
      <c r="TIG4" s="384"/>
      <c r="TIH4" s="384"/>
      <c r="TII4" s="384"/>
      <c r="TIJ4" s="384"/>
      <c r="TIK4" s="384"/>
      <c r="TIL4" s="384"/>
      <c r="TIM4" s="384"/>
      <c r="TIN4" s="384"/>
      <c r="TIO4" s="384"/>
      <c r="TIP4" s="384"/>
      <c r="TIQ4" s="384"/>
      <c r="TIR4" s="384"/>
      <c r="TIS4" s="384"/>
      <c r="TIT4" s="384"/>
      <c r="TIU4" s="384"/>
      <c r="TIV4" s="384"/>
      <c r="TIW4" s="384"/>
      <c r="TIX4" s="384"/>
      <c r="TIY4" s="384"/>
      <c r="TIZ4" s="384"/>
      <c r="TJA4" s="384"/>
      <c r="TJB4" s="384"/>
      <c r="TJC4" s="384"/>
      <c r="TJD4" s="384"/>
      <c r="TJE4" s="384"/>
      <c r="TJF4" s="384"/>
      <c r="TJG4" s="384"/>
      <c r="TJH4" s="384"/>
      <c r="TJI4" s="384"/>
      <c r="TJJ4" s="384"/>
      <c r="TJK4" s="384"/>
      <c r="TJL4" s="384"/>
      <c r="TJM4" s="384"/>
      <c r="TJN4" s="384"/>
      <c r="TJO4" s="384"/>
      <c r="TJP4" s="384"/>
      <c r="TJQ4" s="384"/>
      <c r="TJR4" s="384"/>
      <c r="TJS4" s="384"/>
      <c r="TJT4" s="384"/>
      <c r="TJU4" s="384"/>
      <c r="TJV4" s="384"/>
      <c r="TJW4" s="384"/>
      <c r="TJX4" s="384"/>
      <c r="TJY4" s="384"/>
      <c r="TJZ4" s="384"/>
      <c r="TKA4" s="384"/>
      <c r="TKB4" s="384"/>
      <c r="TKC4" s="384"/>
      <c r="TKD4" s="384"/>
      <c r="TKE4" s="384"/>
      <c r="TKF4" s="384"/>
      <c r="TKG4" s="384"/>
      <c r="TKH4" s="384"/>
      <c r="TKI4" s="384"/>
      <c r="TKJ4" s="384"/>
      <c r="TKK4" s="384"/>
      <c r="TKL4" s="384"/>
      <c r="TKM4" s="384"/>
      <c r="TKN4" s="384"/>
      <c r="TKO4" s="384"/>
      <c r="TKP4" s="384"/>
      <c r="TKQ4" s="384"/>
      <c r="TKR4" s="384"/>
      <c r="TKS4" s="384"/>
      <c r="TKT4" s="384"/>
      <c r="TKU4" s="384"/>
      <c r="TKV4" s="384"/>
      <c r="TKW4" s="384"/>
      <c r="TKX4" s="384"/>
      <c r="TKY4" s="384"/>
      <c r="TKZ4" s="384"/>
      <c r="TLA4" s="384"/>
      <c r="TLB4" s="384"/>
      <c r="TLC4" s="384"/>
      <c r="TLD4" s="384"/>
      <c r="TLE4" s="384"/>
      <c r="TLF4" s="384"/>
      <c r="TLG4" s="384"/>
      <c r="TLH4" s="384"/>
      <c r="TLI4" s="384"/>
      <c r="TLJ4" s="384"/>
      <c r="TLK4" s="384"/>
      <c r="TLL4" s="384"/>
      <c r="TLM4" s="384"/>
      <c r="TLN4" s="384"/>
      <c r="TLO4" s="384"/>
      <c r="TLP4" s="384"/>
      <c r="TLQ4" s="384"/>
      <c r="TLR4" s="384"/>
      <c r="TLS4" s="384"/>
      <c r="TLT4" s="384"/>
      <c r="TLU4" s="384"/>
      <c r="TLV4" s="384"/>
      <c r="TLW4" s="384"/>
      <c r="TLX4" s="384"/>
      <c r="TLY4" s="384"/>
      <c r="TLZ4" s="384"/>
      <c r="TMA4" s="384"/>
      <c r="TMB4" s="384"/>
      <c r="TMC4" s="384"/>
      <c r="TMD4" s="384"/>
      <c r="TME4" s="384"/>
      <c r="TMF4" s="384"/>
      <c r="TMG4" s="384"/>
      <c r="TMH4" s="384"/>
      <c r="TMI4" s="384"/>
      <c r="TMJ4" s="384"/>
      <c r="TMK4" s="384"/>
      <c r="TML4" s="384"/>
      <c r="TMM4" s="384"/>
      <c r="TMN4" s="384"/>
      <c r="TMO4" s="384"/>
      <c r="TMP4" s="384"/>
      <c r="TMQ4" s="384"/>
      <c r="TMR4" s="384"/>
      <c r="TMS4" s="384"/>
      <c r="TMT4" s="384"/>
      <c r="TMU4" s="384"/>
      <c r="TMV4" s="384"/>
      <c r="TMW4" s="384"/>
      <c r="TMX4" s="384"/>
      <c r="TMY4" s="384"/>
      <c r="TMZ4" s="384"/>
      <c r="TNA4" s="384"/>
      <c r="TNB4" s="384"/>
      <c r="TNC4" s="384"/>
      <c r="TND4" s="384"/>
      <c r="TNE4" s="384"/>
      <c r="TNF4" s="384"/>
      <c r="TNG4" s="384"/>
      <c r="TNH4" s="384"/>
      <c r="TNI4" s="384"/>
      <c r="TNJ4" s="384"/>
      <c r="TNK4" s="384"/>
      <c r="TNL4" s="384"/>
      <c r="TNM4" s="384"/>
      <c r="TNN4" s="384"/>
      <c r="TNO4" s="384"/>
      <c r="TNP4" s="384"/>
      <c r="TNQ4" s="384"/>
      <c r="TNR4" s="384"/>
      <c r="TNS4" s="384"/>
      <c r="TNT4" s="384"/>
      <c r="TNU4" s="384"/>
      <c r="TNV4" s="384"/>
      <c r="TNW4" s="384"/>
      <c r="TNX4" s="384"/>
      <c r="TNY4" s="384"/>
      <c r="TNZ4" s="384"/>
      <c r="TOA4" s="384"/>
      <c r="TOB4" s="384"/>
      <c r="TOC4" s="384"/>
      <c r="TOD4" s="384"/>
      <c r="TOE4" s="384"/>
      <c r="TOF4" s="384"/>
      <c r="TOG4" s="384"/>
      <c r="TOH4" s="384"/>
      <c r="TOI4" s="384"/>
      <c r="TOJ4" s="384"/>
      <c r="TOK4" s="384"/>
      <c r="TOL4" s="384"/>
      <c r="TOM4" s="384"/>
      <c r="TON4" s="384"/>
      <c r="TOO4" s="384"/>
      <c r="TOP4" s="384"/>
      <c r="TOQ4" s="384"/>
      <c r="TOR4" s="384"/>
      <c r="TOS4" s="384"/>
      <c r="TOT4" s="384"/>
      <c r="TOU4" s="384"/>
      <c r="TOV4" s="384"/>
      <c r="TOW4" s="384"/>
      <c r="TOX4" s="384"/>
      <c r="TOY4" s="384"/>
      <c r="TOZ4" s="384"/>
      <c r="TPA4" s="384"/>
      <c r="TPB4" s="384"/>
      <c r="TPC4" s="384"/>
      <c r="TPD4" s="384"/>
      <c r="TPE4" s="384"/>
      <c r="TPF4" s="384"/>
      <c r="TPG4" s="384"/>
      <c r="TPH4" s="384"/>
      <c r="TPI4" s="384"/>
      <c r="TPJ4" s="384"/>
      <c r="TPK4" s="384"/>
      <c r="TPL4" s="384"/>
      <c r="TPM4" s="384"/>
      <c r="TPN4" s="384"/>
      <c r="TPO4" s="384"/>
      <c r="TPP4" s="384"/>
      <c r="TPQ4" s="384"/>
      <c r="TPR4" s="384"/>
      <c r="TPS4" s="384"/>
      <c r="TPT4" s="384"/>
      <c r="TPU4" s="384"/>
      <c r="TPV4" s="384"/>
      <c r="TPW4" s="384"/>
      <c r="TPX4" s="384"/>
      <c r="TPY4" s="384"/>
      <c r="TPZ4" s="384"/>
      <c r="TQA4" s="384"/>
      <c r="TQB4" s="384"/>
      <c r="TQC4" s="384"/>
      <c r="TQD4" s="384"/>
      <c r="TQE4" s="384"/>
      <c r="TQF4" s="384"/>
      <c r="TQG4" s="384"/>
      <c r="TQH4" s="384"/>
      <c r="TQI4" s="384"/>
      <c r="TQJ4" s="384"/>
      <c r="TQK4" s="384"/>
      <c r="TQL4" s="384"/>
      <c r="TQM4" s="384"/>
      <c r="TQN4" s="384"/>
      <c r="TQO4" s="384"/>
      <c r="TQP4" s="384"/>
      <c r="TQQ4" s="384"/>
      <c r="TQR4" s="384"/>
      <c r="TQS4" s="384"/>
      <c r="TQT4" s="384"/>
      <c r="TQU4" s="384"/>
      <c r="TQV4" s="384"/>
      <c r="TQW4" s="384"/>
      <c r="TQX4" s="384"/>
      <c r="TQY4" s="384"/>
      <c r="TQZ4" s="384"/>
      <c r="TRA4" s="384"/>
      <c r="TRB4" s="384"/>
      <c r="TRC4" s="384"/>
      <c r="TRD4" s="384"/>
      <c r="TRE4" s="384"/>
      <c r="TRF4" s="384"/>
      <c r="TRG4" s="384"/>
      <c r="TRH4" s="384"/>
      <c r="TRI4" s="384"/>
      <c r="TRJ4" s="384"/>
      <c r="TRK4" s="384"/>
      <c r="TRL4" s="384"/>
      <c r="TRM4" s="384"/>
      <c r="TRN4" s="384"/>
      <c r="TRO4" s="384"/>
      <c r="TRP4" s="384"/>
      <c r="TRQ4" s="384"/>
      <c r="TRR4" s="384"/>
      <c r="TRS4" s="384"/>
      <c r="TRT4" s="384"/>
      <c r="TRU4" s="384"/>
      <c r="TRV4" s="384"/>
      <c r="TRW4" s="384"/>
      <c r="TRX4" s="384"/>
      <c r="TRY4" s="384"/>
      <c r="TRZ4" s="384"/>
      <c r="TSA4" s="384"/>
      <c r="TSB4" s="384"/>
      <c r="TSC4" s="384"/>
      <c r="TSD4" s="384"/>
      <c r="TSE4" s="384"/>
      <c r="TSF4" s="384"/>
      <c r="TSG4" s="384"/>
      <c r="TSH4" s="384"/>
      <c r="TSI4" s="384"/>
      <c r="TSJ4" s="384"/>
      <c r="TSK4" s="384"/>
      <c r="TSL4" s="384"/>
      <c r="TSM4" s="384"/>
      <c r="TSN4" s="384"/>
      <c r="TSO4" s="384"/>
      <c r="TSP4" s="384"/>
      <c r="TSQ4" s="384"/>
      <c r="TSR4" s="384"/>
      <c r="TSS4" s="384"/>
      <c r="TST4" s="384"/>
      <c r="TSU4" s="384"/>
      <c r="TSV4" s="384"/>
      <c r="TSW4" s="384"/>
      <c r="TSX4" s="384"/>
      <c r="TSY4" s="384"/>
      <c r="TSZ4" s="384"/>
      <c r="TTA4" s="384"/>
      <c r="TTB4" s="384"/>
      <c r="TTC4" s="384"/>
      <c r="TTD4" s="384"/>
      <c r="TTE4" s="384"/>
      <c r="TTF4" s="384"/>
      <c r="TTG4" s="384"/>
      <c r="TTH4" s="384"/>
      <c r="TTI4" s="384"/>
      <c r="TTJ4" s="384"/>
      <c r="TTK4" s="384"/>
      <c r="TTL4" s="384"/>
      <c r="TTM4" s="384"/>
      <c r="TTN4" s="384"/>
      <c r="TTO4" s="384"/>
      <c r="TTP4" s="384"/>
      <c r="TTQ4" s="384"/>
      <c r="TTR4" s="384"/>
      <c r="TTS4" s="384"/>
      <c r="TTT4" s="384"/>
      <c r="TTU4" s="384"/>
      <c r="TTV4" s="384"/>
      <c r="TTW4" s="384"/>
      <c r="TTX4" s="384"/>
      <c r="TTY4" s="384"/>
      <c r="TTZ4" s="384"/>
      <c r="TUA4" s="384"/>
      <c r="TUB4" s="384"/>
      <c r="TUC4" s="384"/>
      <c r="TUD4" s="384"/>
      <c r="TUE4" s="384"/>
      <c r="TUF4" s="384"/>
      <c r="TUG4" s="384"/>
      <c r="TUH4" s="384"/>
      <c r="TUI4" s="384"/>
      <c r="TUJ4" s="384"/>
      <c r="TUK4" s="384"/>
      <c r="TUL4" s="384"/>
      <c r="TUM4" s="384"/>
      <c r="TUN4" s="384"/>
      <c r="TUO4" s="384"/>
      <c r="TUP4" s="384"/>
      <c r="TUQ4" s="384"/>
      <c r="TUR4" s="384"/>
      <c r="TUS4" s="384"/>
      <c r="TUT4" s="384"/>
      <c r="TUU4" s="384"/>
      <c r="TUV4" s="384"/>
      <c r="TUW4" s="384"/>
      <c r="TUX4" s="384"/>
      <c r="TUY4" s="384"/>
      <c r="TUZ4" s="384"/>
      <c r="TVA4" s="384"/>
      <c r="TVB4" s="384"/>
      <c r="TVC4" s="384"/>
      <c r="TVD4" s="384"/>
      <c r="TVE4" s="384"/>
      <c r="TVF4" s="384"/>
      <c r="TVG4" s="384"/>
      <c r="TVH4" s="384"/>
      <c r="TVI4" s="384"/>
      <c r="TVJ4" s="384"/>
      <c r="TVK4" s="384"/>
      <c r="TVL4" s="384"/>
      <c r="TVM4" s="384"/>
      <c r="TVN4" s="384"/>
      <c r="TVO4" s="384"/>
      <c r="TVP4" s="384"/>
      <c r="TVQ4" s="384"/>
      <c r="TVR4" s="384"/>
      <c r="TVS4" s="384"/>
      <c r="TVT4" s="384"/>
      <c r="TVU4" s="384"/>
      <c r="TVV4" s="384"/>
      <c r="TVW4" s="384"/>
      <c r="TVX4" s="384"/>
      <c r="TVY4" s="384"/>
      <c r="TVZ4" s="384"/>
      <c r="TWA4" s="384"/>
      <c r="TWB4" s="384"/>
      <c r="TWC4" s="384"/>
      <c r="TWD4" s="384"/>
      <c r="TWE4" s="384"/>
      <c r="TWF4" s="384"/>
      <c r="TWG4" s="384"/>
      <c r="TWH4" s="384"/>
      <c r="TWI4" s="384"/>
      <c r="TWJ4" s="384"/>
      <c r="TWK4" s="384"/>
      <c r="TWL4" s="384"/>
      <c r="TWM4" s="384"/>
      <c r="TWN4" s="384"/>
      <c r="TWO4" s="384"/>
      <c r="TWP4" s="384"/>
      <c r="TWQ4" s="384"/>
      <c r="TWR4" s="384"/>
      <c r="TWS4" s="384"/>
      <c r="TWT4" s="384"/>
      <c r="TWU4" s="384"/>
      <c r="TWV4" s="384"/>
      <c r="TWW4" s="384"/>
      <c r="TWX4" s="384"/>
      <c r="TWY4" s="384"/>
      <c r="TWZ4" s="384"/>
      <c r="TXA4" s="384"/>
      <c r="TXB4" s="384"/>
      <c r="TXC4" s="384"/>
      <c r="TXD4" s="384"/>
      <c r="TXE4" s="384"/>
      <c r="TXF4" s="384"/>
      <c r="TXG4" s="384"/>
      <c r="TXH4" s="384"/>
      <c r="TXI4" s="384"/>
      <c r="TXJ4" s="384"/>
      <c r="TXK4" s="384"/>
      <c r="TXL4" s="384"/>
      <c r="TXM4" s="384"/>
      <c r="TXN4" s="384"/>
      <c r="TXO4" s="384"/>
      <c r="TXP4" s="384"/>
      <c r="TXQ4" s="384"/>
      <c r="TXR4" s="384"/>
      <c r="TXS4" s="384"/>
      <c r="TXT4" s="384"/>
      <c r="TXU4" s="384"/>
      <c r="TXV4" s="384"/>
      <c r="TXW4" s="384"/>
      <c r="TXX4" s="384"/>
      <c r="TXY4" s="384"/>
      <c r="TXZ4" s="384"/>
      <c r="TYA4" s="384"/>
      <c r="TYB4" s="384"/>
      <c r="TYC4" s="384"/>
      <c r="TYD4" s="384"/>
      <c r="TYE4" s="384"/>
      <c r="TYF4" s="384"/>
      <c r="TYG4" s="384"/>
      <c r="TYH4" s="384"/>
      <c r="TYI4" s="384"/>
      <c r="TYJ4" s="384"/>
      <c r="TYK4" s="384"/>
      <c r="TYL4" s="384"/>
      <c r="TYM4" s="384"/>
      <c r="TYN4" s="384"/>
      <c r="TYO4" s="384"/>
      <c r="TYP4" s="384"/>
      <c r="TYQ4" s="384"/>
      <c r="TYR4" s="384"/>
      <c r="TYS4" s="384"/>
      <c r="TYT4" s="384"/>
      <c r="TYU4" s="384"/>
      <c r="TYV4" s="384"/>
      <c r="TYW4" s="384"/>
      <c r="TYX4" s="384"/>
      <c r="TYY4" s="384"/>
      <c r="TYZ4" s="384"/>
      <c r="TZA4" s="384"/>
      <c r="TZB4" s="384"/>
      <c r="TZC4" s="384"/>
      <c r="TZD4" s="384"/>
      <c r="TZE4" s="384"/>
      <c r="TZF4" s="384"/>
      <c r="TZG4" s="384"/>
      <c r="TZH4" s="384"/>
      <c r="TZI4" s="384"/>
      <c r="TZJ4" s="384"/>
      <c r="TZK4" s="384"/>
      <c r="TZL4" s="384"/>
      <c r="TZM4" s="384"/>
      <c r="TZN4" s="384"/>
      <c r="TZO4" s="384"/>
      <c r="TZP4" s="384"/>
      <c r="TZQ4" s="384"/>
      <c r="TZR4" s="384"/>
      <c r="TZS4" s="384"/>
      <c r="TZT4" s="384"/>
      <c r="TZU4" s="384"/>
      <c r="TZV4" s="384"/>
      <c r="TZW4" s="384"/>
      <c r="TZX4" s="384"/>
      <c r="TZY4" s="384"/>
      <c r="TZZ4" s="384"/>
      <c r="UAA4" s="384"/>
      <c r="UAB4" s="384"/>
      <c r="UAC4" s="384"/>
      <c r="UAD4" s="384"/>
      <c r="UAE4" s="384"/>
      <c r="UAF4" s="384"/>
      <c r="UAG4" s="384"/>
      <c r="UAH4" s="384"/>
      <c r="UAI4" s="384"/>
      <c r="UAJ4" s="384"/>
      <c r="UAK4" s="384"/>
      <c r="UAL4" s="384"/>
      <c r="UAM4" s="384"/>
      <c r="UAN4" s="384"/>
      <c r="UAO4" s="384"/>
      <c r="UAP4" s="384"/>
      <c r="UAQ4" s="384"/>
      <c r="UAR4" s="384"/>
      <c r="UAS4" s="384"/>
      <c r="UAT4" s="384"/>
      <c r="UAU4" s="384"/>
      <c r="UAV4" s="384"/>
      <c r="UAW4" s="384"/>
      <c r="UAX4" s="384"/>
      <c r="UAY4" s="384"/>
      <c r="UAZ4" s="384"/>
      <c r="UBA4" s="384"/>
      <c r="UBB4" s="384"/>
      <c r="UBC4" s="384"/>
      <c r="UBD4" s="384"/>
      <c r="UBE4" s="384"/>
      <c r="UBF4" s="384"/>
      <c r="UBG4" s="384"/>
      <c r="UBH4" s="384"/>
      <c r="UBI4" s="384"/>
      <c r="UBJ4" s="384"/>
      <c r="UBK4" s="384"/>
      <c r="UBL4" s="384"/>
      <c r="UBM4" s="384"/>
      <c r="UBN4" s="384"/>
      <c r="UBO4" s="384"/>
      <c r="UBP4" s="384"/>
      <c r="UBQ4" s="384"/>
      <c r="UBR4" s="384"/>
      <c r="UBS4" s="384"/>
      <c r="UBT4" s="384"/>
      <c r="UBU4" s="384"/>
      <c r="UBV4" s="384"/>
      <c r="UBW4" s="384"/>
      <c r="UBX4" s="384"/>
      <c r="UBY4" s="384"/>
      <c r="UBZ4" s="384"/>
      <c r="UCA4" s="384"/>
      <c r="UCB4" s="384"/>
      <c r="UCC4" s="384"/>
      <c r="UCD4" s="384"/>
      <c r="UCE4" s="384"/>
      <c r="UCF4" s="384"/>
      <c r="UCG4" s="384"/>
      <c r="UCH4" s="384"/>
      <c r="UCI4" s="384"/>
      <c r="UCJ4" s="384"/>
      <c r="UCK4" s="384"/>
      <c r="UCL4" s="384"/>
      <c r="UCM4" s="384"/>
      <c r="UCN4" s="384"/>
      <c r="UCO4" s="384"/>
      <c r="UCP4" s="384"/>
      <c r="UCQ4" s="384"/>
      <c r="UCR4" s="384"/>
      <c r="UCS4" s="384"/>
      <c r="UCT4" s="384"/>
      <c r="UCU4" s="384"/>
      <c r="UCV4" s="384"/>
      <c r="UCW4" s="384"/>
      <c r="UCX4" s="384"/>
      <c r="UCY4" s="384"/>
      <c r="UCZ4" s="384"/>
      <c r="UDA4" s="384"/>
      <c r="UDB4" s="384"/>
      <c r="UDC4" s="384"/>
      <c r="UDD4" s="384"/>
      <c r="UDE4" s="384"/>
      <c r="UDF4" s="384"/>
      <c r="UDG4" s="384"/>
      <c r="UDH4" s="384"/>
      <c r="UDI4" s="384"/>
      <c r="UDJ4" s="384"/>
      <c r="UDK4" s="384"/>
      <c r="UDL4" s="384"/>
      <c r="UDM4" s="384"/>
      <c r="UDN4" s="384"/>
      <c r="UDO4" s="384"/>
      <c r="UDP4" s="384"/>
      <c r="UDQ4" s="384"/>
      <c r="UDR4" s="384"/>
      <c r="UDS4" s="384"/>
      <c r="UDT4" s="384"/>
      <c r="UDU4" s="384"/>
      <c r="UDV4" s="384"/>
      <c r="UDW4" s="384"/>
      <c r="UDX4" s="384"/>
      <c r="UDY4" s="384"/>
      <c r="UDZ4" s="384"/>
      <c r="UEA4" s="384"/>
      <c r="UEB4" s="384"/>
      <c r="UEC4" s="384"/>
      <c r="UED4" s="384"/>
      <c r="UEE4" s="384"/>
      <c r="UEF4" s="384"/>
      <c r="UEG4" s="384"/>
      <c r="UEH4" s="384"/>
      <c r="UEI4" s="384"/>
      <c r="UEJ4" s="384"/>
      <c r="UEK4" s="384"/>
      <c r="UEL4" s="384"/>
      <c r="UEM4" s="384"/>
      <c r="UEN4" s="384"/>
      <c r="UEO4" s="384"/>
      <c r="UEP4" s="384"/>
      <c r="UEQ4" s="384"/>
      <c r="UER4" s="384"/>
      <c r="UES4" s="384"/>
      <c r="UET4" s="384"/>
      <c r="UEU4" s="384"/>
      <c r="UEV4" s="384"/>
      <c r="UEW4" s="384"/>
      <c r="UEX4" s="384"/>
      <c r="UEY4" s="384"/>
      <c r="UEZ4" s="384"/>
      <c r="UFA4" s="384"/>
      <c r="UFB4" s="384"/>
      <c r="UFC4" s="384"/>
      <c r="UFD4" s="384"/>
      <c r="UFE4" s="384"/>
      <c r="UFF4" s="384"/>
      <c r="UFG4" s="384"/>
      <c r="UFH4" s="384"/>
      <c r="UFI4" s="384"/>
      <c r="UFJ4" s="384"/>
      <c r="UFK4" s="384"/>
      <c r="UFL4" s="384"/>
      <c r="UFM4" s="384"/>
      <c r="UFN4" s="384"/>
      <c r="UFO4" s="384"/>
      <c r="UFP4" s="384"/>
      <c r="UFQ4" s="384"/>
      <c r="UFR4" s="384"/>
      <c r="UFS4" s="384"/>
      <c r="UFT4" s="384"/>
      <c r="UFU4" s="384"/>
      <c r="UFV4" s="384"/>
      <c r="UFW4" s="384"/>
      <c r="UFX4" s="384"/>
      <c r="UFY4" s="384"/>
      <c r="UFZ4" s="384"/>
      <c r="UGA4" s="384"/>
      <c r="UGB4" s="384"/>
      <c r="UGC4" s="384"/>
      <c r="UGD4" s="384"/>
      <c r="UGE4" s="384"/>
      <c r="UGF4" s="384"/>
      <c r="UGG4" s="384"/>
      <c r="UGH4" s="384"/>
      <c r="UGI4" s="384"/>
      <c r="UGJ4" s="384"/>
      <c r="UGK4" s="384"/>
      <c r="UGL4" s="384"/>
      <c r="UGM4" s="384"/>
      <c r="UGN4" s="384"/>
      <c r="UGO4" s="384"/>
      <c r="UGP4" s="384"/>
      <c r="UGQ4" s="384"/>
      <c r="UGR4" s="384"/>
      <c r="UGS4" s="384"/>
      <c r="UGT4" s="384"/>
      <c r="UGU4" s="384"/>
      <c r="UGV4" s="384"/>
      <c r="UGW4" s="384"/>
      <c r="UGX4" s="384"/>
      <c r="UGY4" s="384"/>
      <c r="UGZ4" s="384"/>
      <c r="UHA4" s="384"/>
      <c r="UHB4" s="384"/>
      <c r="UHC4" s="384"/>
      <c r="UHD4" s="384"/>
      <c r="UHE4" s="384"/>
      <c r="UHF4" s="384"/>
      <c r="UHG4" s="384"/>
      <c r="UHH4" s="384"/>
      <c r="UHI4" s="384"/>
      <c r="UHJ4" s="384"/>
      <c r="UHK4" s="384"/>
      <c r="UHL4" s="384"/>
      <c r="UHM4" s="384"/>
      <c r="UHN4" s="384"/>
      <c r="UHO4" s="384"/>
      <c r="UHP4" s="384"/>
      <c r="UHQ4" s="384"/>
      <c r="UHR4" s="384"/>
      <c r="UHS4" s="384"/>
      <c r="UHT4" s="384"/>
      <c r="UHU4" s="384"/>
      <c r="UHV4" s="384"/>
      <c r="UHW4" s="384"/>
      <c r="UHX4" s="384"/>
      <c r="UHY4" s="384"/>
      <c r="UHZ4" s="384"/>
      <c r="UIA4" s="384"/>
      <c r="UIB4" s="384"/>
      <c r="UIC4" s="384"/>
      <c r="UID4" s="384"/>
      <c r="UIE4" s="384"/>
      <c r="UIF4" s="384"/>
      <c r="UIG4" s="384"/>
      <c r="UIH4" s="384"/>
      <c r="UII4" s="384"/>
      <c r="UIJ4" s="384"/>
      <c r="UIK4" s="384"/>
      <c r="UIL4" s="384"/>
      <c r="UIM4" s="384"/>
      <c r="UIN4" s="384"/>
      <c r="UIO4" s="384"/>
      <c r="UIP4" s="384"/>
      <c r="UIQ4" s="384"/>
      <c r="UIR4" s="384"/>
      <c r="UIS4" s="384"/>
      <c r="UIT4" s="384"/>
      <c r="UIU4" s="384"/>
      <c r="UIV4" s="384"/>
      <c r="UIW4" s="384"/>
      <c r="UIX4" s="384"/>
      <c r="UIY4" s="384"/>
      <c r="UIZ4" s="384"/>
      <c r="UJA4" s="384"/>
      <c r="UJB4" s="384"/>
      <c r="UJC4" s="384"/>
      <c r="UJD4" s="384"/>
      <c r="UJE4" s="384"/>
      <c r="UJF4" s="384"/>
      <c r="UJG4" s="384"/>
      <c r="UJH4" s="384"/>
      <c r="UJI4" s="384"/>
      <c r="UJJ4" s="384"/>
      <c r="UJK4" s="384"/>
      <c r="UJL4" s="384"/>
      <c r="UJM4" s="384"/>
      <c r="UJN4" s="384"/>
      <c r="UJO4" s="384"/>
      <c r="UJP4" s="384"/>
      <c r="UJQ4" s="384"/>
      <c r="UJR4" s="384"/>
      <c r="UJS4" s="384"/>
      <c r="UJT4" s="384"/>
      <c r="UJU4" s="384"/>
      <c r="UJV4" s="384"/>
      <c r="UJW4" s="384"/>
      <c r="UJX4" s="384"/>
      <c r="UJY4" s="384"/>
      <c r="UJZ4" s="384"/>
      <c r="UKA4" s="384"/>
      <c r="UKB4" s="384"/>
      <c r="UKC4" s="384"/>
      <c r="UKD4" s="384"/>
      <c r="UKE4" s="384"/>
      <c r="UKF4" s="384"/>
      <c r="UKG4" s="384"/>
      <c r="UKH4" s="384"/>
      <c r="UKI4" s="384"/>
      <c r="UKJ4" s="384"/>
      <c r="UKK4" s="384"/>
      <c r="UKL4" s="384"/>
      <c r="UKM4" s="384"/>
      <c r="UKN4" s="384"/>
      <c r="UKO4" s="384"/>
      <c r="UKP4" s="384"/>
      <c r="UKQ4" s="384"/>
      <c r="UKR4" s="384"/>
      <c r="UKS4" s="384"/>
      <c r="UKT4" s="384"/>
      <c r="UKU4" s="384"/>
      <c r="UKV4" s="384"/>
      <c r="UKW4" s="384"/>
      <c r="UKX4" s="384"/>
      <c r="UKY4" s="384"/>
      <c r="UKZ4" s="384"/>
      <c r="ULA4" s="384"/>
      <c r="ULB4" s="384"/>
      <c r="ULC4" s="384"/>
      <c r="ULD4" s="384"/>
      <c r="ULE4" s="384"/>
      <c r="ULF4" s="384"/>
      <c r="ULG4" s="384"/>
      <c r="ULH4" s="384"/>
      <c r="ULI4" s="384"/>
      <c r="ULJ4" s="384"/>
      <c r="ULK4" s="384"/>
      <c r="ULL4" s="384"/>
      <c r="ULM4" s="384"/>
      <c r="ULN4" s="384"/>
      <c r="ULO4" s="384"/>
      <c r="ULP4" s="384"/>
      <c r="ULQ4" s="384"/>
      <c r="ULR4" s="384"/>
      <c r="ULS4" s="384"/>
      <c r="ULT4" s="384"/>
      <c r="ULU4" s="384"/>
      <c r="ULV4" s="384"/>
      <c r="ULW4" s="384"/>
      <c r="ULX4" s="384"/>
      <c r="ULY4" s="384"/>
      <c r="ULZ4" s="384"/>
      <c r="UMA4" s="384"/>
      <c r="UMB4" s="384"/>
      <c r="UMC4" s="384"/>
      <c r="UMD4" s="384"/>
      <c r="UME4" s="384"/>
      <c r="UMF4" s="384"/>
      <c r="UMG4" s="384"/>
      <c r="UMH4" s="384"/>
      <c r="UMI4" s="384"/>
      <c r="UMJ4" s="384"/>
      <c r="UMK4" s="384"/>
      <c r="UML4" s="384"/>
      <c r="UMM4" s="384"/>
      <c r="UMN4" s="384"/>
      <c r="UMO4" s="384"/>
      <c r="UMP4" s="384"/>
      <c r="UMQ4" s="384"/>
      <c r="UMR4" s="384"/>
      <c r="UMS4" s="384"/>
      <c r="UMT4" s="384"/>
      <c r="UMU4" s="384"/>
      <c r="UMV4" s="384"/>
      <c r="UMW4" s="384"/>
      <c r="UMX4" s="384"/>
      <c r="UMY4" s="384"/>
      <c r="UMZ4" s="384"/>
      <c r="UNA4" s="384"/>
      <c r="UNB4" s="384"/>
      <c r="UNC4" s="384"/>
      <c r="UND4" s="384"/>
      <c r="UNE4" s="384"/>
      <c r="UNF4" s="384"/>
      <c r="UNG4" s="384"/>
      <c r="UNH4" s="384"/>
      <c r="UNI4" s="384"/>
      <c r="UNJ4" s="384"/>
      <c r="UNK4" s="384"/>
      <c r="UNL4" s="384"/>
      <c r="UNM4" s="384"/>
      <c r="UNN4" s="384"/>
      <c r="UNO4" s="384"/>
      <c r="UNP4" s="384"/>
      <c r="UNQ4" s="384"/>
      <c r="UNR4" s="384"/>
      <c r="UNS4" s="384"/>
      <c r="UNT4" s="384"/>
      <c r="UNU4" s="384"/>
      <c r="UNV4" s="384"/>
      <c r="UNW4" s="384"/>
      <c r="UNX4" s="384"/>
      <c r="UNY4" s="384"/>
      <c r="UNZ4" s="384"/>
      <c r="UOA4" s="384"/>
      <c r="UOB4" s="384"/>
      <c r="UOC4" s="384"/>
      <c r="UOD4" s="384"/>
      <c r="UOE4" s="384"/>
      <c r="UOF4" s="384"/>
      <c r="UOG4" s="384"/>
      <c r="UOH4" s="384"/>
      <c r="UOI4" s="384"/>
      <c r="UOJ4" s="384"/>
      <c r="UOK4" s="384"/>
      <c r="UOL4" s="384"/>
      <c r="UOM4" s="384"/>
      <c r="UON4" s="384"/>
      <c r="UOO4" s="384"/>
      <c r="UOP4" s="384"/>
      <c r="UOQ4" s="384"/>
      <c r="UOR4" s="384"/>
      <c r="UOS4" s="384"/>
      <c r="UOT4" s="384"/>
      <c r="UOU4" s="384"/>
      <c r="UOV4" s="384"/>
      <c r="UOW4" s="384"/>
      <c r="UOX4" s="384"/>
      <c r="UOY4" s="384"/>
      <c r="UOZ4" s="384"/>
      <c r="UPA4" s="384"/>
      <c r="UPB4" s="384"/>
      <c r="UPC4" s="384"/>
      <c r="UPD4" s="384"/>
      <c r="UPE4" s="384"/>
      <c r="UPF4" s="384"/>
      <c r="UPG4" s="384"/>
      <c r="UPH4" s="384"/>
      <c r="UPI4" s="384"/>
      <c r="UPJ4" s="384"/>
      <c r="UPK4" s="384"/>
      <c r="UPL4" s="384"/>
      <c r="UPM4" s="384"/>
      <c r="UPN4" s="384"/>
      <c r="UPO4" s="384"/>
      <c r="UPP4" s="384"/>
      <c r="UPQ4" s="384"/>
      <c r="UPR4" s="384"/>
      <c r="UPS4" s="384"/>
      <c r="UPT4" s="384"/>
      <c r="UPU4" s="384"/>
      <c r="UPV4" s="384"/>
      <c r="UPW4" s="384"/>
      <c r="UPX4" s="384"/>
      <c r="UPY4" s="384"/>
      <c r="UPZ4" s="384"/>
      <c r="UQA4" s="384"/>
      <c r="UQB4" s="384"/>
      <c r="UQC4" s="384"/>
      <c r="UQD4" s="384"/>
      <c r="UQE4" s="384"/>
      <c r="UQF4" s="384"/>
      <c r="UQG4" s="384"/>
      <c r="UQH4" s="384"/>
      <c r="UQI4" s="384"/>
      <c r="UQJ4" s="384"/>
      <c r="UQK4" s="384"/>
      <c r="UQL4" s="384"/>
      <c r="UQM4" s="384"/>
      <c r="UQN4" s="384"/>
      <c r="UQO4" s="384"/>
      <c r="UQP4" s="384"/>
      <c r="UQQ4" s="384"/>
      <c r="UQR4" s="384"/>
      <c r="UQS4" s="384"/>
      <c r="UQT4" s="384"/>
      <c r="UQU4" s="384"/>
      <c r="UQV4" s="384"/>
      <c r="UQW4" s="384"/>
      <c r="UQX4" s="384"/>
      <c r="UQY4" s="384"/>
      <c r="UQZ4" s="384"/>
      <c r="URA4" s="384"/>
      <c r="URB4" s="384"/>
      <c r="URC4" s="384"/>
      <c r="URD4" s="384"/>
      <c r="URE4" s="384"/>
      <c r="URF4" s="384"/>
      <c r="URG4" s="384"/>
      <c r="URH4" s="384"/>
      <c r="URI4" s="384"/>
      <c r="URJ4" s="384"/>
      <c r="URK4" s="384"/>
      <c r="URL4" s="384"/>
      <c r="URM4" s="384"/>
      <c r="URN4" s="384"/>
      <c r="URO4" s="384"/>
      <c r="URP4" s="384"/>
      <c r="URQ4" s="384"/>
      <c r="URR4" s="384"/>
      <c r="URS4" s="384"/>
      <c r="URT4" s="384"/>
      <c r="URU4" s="384"/>
      <c r="URV4" s="384"/>
      <c r="URW4" s="384"/>
      <c r="URX4" s="384"/>
      <c r="URY4" s="384"/>
      <c r="URZ4" s="384"/>
      <c r="USA4" s="384"/>
      <c r="USB4" s="384"/>
      <c r="USC4" s="384"/>
      <c r="USD4" s="384"/>
      <c r="USE4" s="384"/>
      <c r="USF4" s="384"/>
      <c r="USG4" s="384"/>
      <c r="USH4" s="384"/>
      <c r="USI4" s="384"/>
      <c r="USJ4" s="384"/>
      <c r="USK4" s="384"/>
      <c r="USL4" s="384"/>
      <c r="USM4" s="384"/>
      <c r="USN4" s="384"/>
      <c r="USO4" s="384"/>
      <c r="USP4" s="384"/>
      <c r="USQ4" s="384"/>
      <c r="USR4" s="384"/>
      <c r="USS4" s="384"/>
      <c r="UST4" s="384"/>
      <c r="USU4" s="384"/>
      <c r="USV4" s="384"/>
      <c r="USW4" s="384"/>
      <c r="USX4" s="384"/>
      <c r="USY4" s="384"/>
      <c r="USZ4" s="384"/>
      <c r="UTA4" s="384"/>
      <c r="UTB4" s="384"/>
      <c r="UTC4" s="384"/>
      <c r="UTD4" s="384"/>
      <c r="UTE4" s="384"/>
      <c r="UTF4" s="384"/>
      <c r="UTG4" s="384"/>
      <c r="UTH4" s="384"/>
      <c r="UTI4" s="384"/>
      <c r="UTJ4" s="384"/>
      <c r="UTK4" s="384"/>
      <c r="UTL4" s="384"/>
      <c r="UTM4" s="384"/>
      <c r="UTN4" s="384"/>
      <c r="UTO4" s="384"/>
      <c r="UTP4" s="384"/>
      <c r="UTQ4" s="384"/>
      <c r="UTR4" s="384"/>
      <c r="UTS4" s="384"/>
      <c r="UTT4" s="384"/>
      <c r="UTU4" s="384"/>
      <c r="UTV4" s="384"/>
      <c r="UTW4" s="384"/>
      <c r="UTX4" s="384"/>
      <c r="UTY4" s="384"/>
      <c r="UTZ4" s="384"/>
      <c r="UUA4" s="384"/>
      <c r="UUB4" s="384"/>
      <c r="UUC4" s="384"/>
      <c r="UUD4" s="384"/>
      <c r="UUE4" s="384"/>
      <c r="UUF4" s="384"/>
      <c r="UUG4" s="384"/>
      <c r="UUH4" s="384"/>
      <c r="UUI4" s="384"/>
      <c r="UUJ4" s="384"/>
      <c r="UUK4" s="384"/>
      <c r="UUL4" s="384"/>
      <c r="UUM4" s="384"/>
      <c r="UUN4" s="384"/>
      <c r="UUO4" s="384"/>
      <c r="UUP4" s="384"/>
      <c r="UUQ4" s="384"/>
      <c r="UUR4" s="384"/>
      <c r="UUS4" s="384"/>
      <c r="UUT4" s="384"/>
      <c r="UUU4" s="384"/>
      <c r="UUV4" s="384"/>
      <c r="UUW4" s="384"/>
      <c r="UUX4" s="384"/>
      <c r="UUY4" s="384"/>
      <c r="UUZ4" s="384"/>
      <c r="UVA4" s="384"/>
      <c r="UVB4" s="384"/>
      <c r="UVC4" s="384"/>
      <c r="UVD4" s="384"/>
      <c r="UVE4" s="384"/>
      <c r="UVF4" s="384"/>
      <c r="UVG4" s="384"/>
      <c r="UVH4" s="384"/>
      <c r="UVI4" s="384"/>
      <c r="UVJ4" s="384"/>
      <c r="UVK4" s="384"/>
      <c r="UVL4" s="384"/>
      <c r="UVM4" s="384"/>
      <c r="UVN4" s="384"/>
      <c r="UVO4" s="384"/>
      <c r="UVP4" s="384"/>
      <c r="UVQ4" s="384"/>
      <c r="UVR4" s="384"/>
      <c r="UVS4" s="384"/>
      <c r="UVT4" s="384"/>
      <c r="UVU4" s="384"/>
      <c r="UVV4" s="384"/>
      <c r="UVW4" s="384"/>
      <c r="UVX4" s="384"/>
      <c r="UVY4" s="384"/>
      <c r="UVZ4" s="384"/>
      <c r="UWA4" s="384"/>
      <c r="UWB4" s="384"/>
      <c r="UWC4" s="384"/>
      <c r="UWD4" s="384"/>
      <c r="UWE4" s="384"/>
      <c r="UWF4" s="384"/>
      <c r="UWG4" s="384"/>
      <c r="UWH4" s="384"/>
      <c r="UWI4" s="384"/>
      <c r="UWJ4" s="384"/>
      <c r="UWK4" s="384"/>
      <c r="UWL4" s="384"/>
      <c r="UWM4" s="384"/>
      <c r="UWN4" s="384"/>
      <c r="UWO4" s="384"/>
      <c r="UWP4" s="384"/>
      <c r="UWQ4" s="384"/>
      <c r="UWR4" s="384"/>
      <c r="UWS4" s="384"/>
      <c r="UWT4" s="384"/>
      <c r="UWU4" s="384"/>
      <c r="UWV4" s="384"/>
      <c r="UWW4" s="384"/>
      <c r="UWX4" s="384"/>
      <c r="UWY4" s="384"/>
      <c r="UWZ4" s="384"/>
      <c r="UXA4" s="384"/>
      <c r="UXB4" s="384"/>
      <c r="UXC4" s="384"/>
      <c r="UXD4" s="384"/>
      <c r="UXE4" s="384"/>
      <c r="UXF4" s="384"/>
      <c r="UXG4" s="384"/>
      <c r="UXH4" s="384"/>
      <c r="UXI4" s="384"/>
      <c r="UXJ4" s="384"/>
      <c r="UXK4" s="384"/>
      <c r="UXL4" s="384"/>
      <c r="UXM4" s="384"/>
      <c r="UXN4" s="384"/>
      <c r="UXO4" s="384"/>
      <c r="UXP4" s="384"/>
      <c r="UXQ4" s="384"/>
      <c r="UXR4" s="384"/>
      <c r="UXS4" s="384"/>
      <c r="UXT4" s="384"/>
      <c r="UXU4" s="384"/>
      <c r="UXV4" s="384"/>
      <c r="UXW4" s="384"/>
      <c r="UXX4" s="384"/>
      <c r="UXY4" s="384"/>
      <c r="UXZ4" s="384"/>
      <c r="UYA4" s="384"/>
      <c r="UYB4" s="384"/>
      <c r="UYC4" s="384"/>
      <c r="UYD4" s="384"/>
      <c r="UYE4" s="384"/>
      <c r="UYF4" s="384"/>
      <c r="UYG4" s="384"/>
      <c r="UYH4" s="384"/>
      <c r="UYI4" s="384"/>
      <c r="UYJ4" s="384"/>
      <c r="UYK4" s="384"/>
      <c r="UYL4" s="384"/>
      <c r="UYM4" s="384"/>
      <c r="UYN4" s="384"/>
      <c r="UYO4" s="384"/>
      <c r="UYP4" s="384"/>
      <c r="UYQ4" s="384"/>
      <c r="UYR4" s="384"/>
      <c r="UYS4" s="384"/>
      <c r="UYT4" s="384"/>
      <c r="UYU4" s="384"/>
      <c r="UYV4" s="384"/>
      <c r="UYW4" s="384"/>
      <c r="UYX4" s="384"/>
      <c r="UYY4" s="384"/>
      <c r="UYZ4" s="384"/>
      <c r="UZA4" s="384"/>
      <c r="UZB4" s="384"/>
      <c r="UZC4" s="384"/>
      <c r="UZD4" s="384"/>
      <c r="UZE4" s="384"/>
      <c r="UZF4" s="384"/>
      <c r="UZG4" s="384"/>
      <c r="UZH4" s="384"/>
      <c r="UZI4" s="384"/>
      <c r="UZJ4" s="384"/>
      <c r="UZK4" s="384"/>
      <c r="UZL4" s="384"/>
      <c r="UZM4" s="384"/>
      <c r="UZN4" s="384"/>
      <c r="UZO4" s="384"/>
      <c r="UZP4" s="384"/>
      <c r="UZQ4" s="384"/>
      <c r="UZR4" s="384"/>
      <c r="UZS4" s="384"/>
      <c r="UZT4" s="384"/>
      <c r="UZU4" s="384"/>
      <c r="UZV4" s="384"/>
      <c r="UZW4" s="384"/>
      <c r="UZX4" s="384"/>
      <c r="UZY4" s="384"/>
      <c r="UZZ4" s="384"/>
      <c r="VAA4" s="384"/>
      <c r="VAB4" s="384"/>
      <c r="VAC4" s="384"/>
      <c r="VAD4" s="384"/>
      <c r="VAE4" s="384"/>
      <c r="VAF4" s="384"/>
      <c r="VAG4" s="384"/>
      <c r="VAH4" s="384"/>
      <c r="VAI4" s="384"/>
      <c r="VAJ4" s="384"/>
      <c r="VAK4" s="384"/>
      <c r="VAL4" s="384"/>
      <c r="VAM4" s="384"/>
      <c r="VAN4" s="384"/>
      <c r="VAO4" s="384"/>
      <c r="VAP4" s="384"/>
      <c r="VAQ4" s="384"/>
      <c r="VAR4" s="384"/>
      <c r="VAS4" s="384"/>
      <c r="VAT4" s="384"/>
      <c r="VAU4" s="384"/>
      <c r="VAV4" s="384"/>
      <c r="VAW4" s="384"/>
      <c r="VAX4" s="384"/>
      <c r="VAY4" s="384"/>
      <c r="VAZ4" s="384"/>
      <c r="VBA4" s="384"/>
      <c r="VBB4" s="384"/>
      <c r="VBC4" s="384"/>
      <c r="VBD4" s="384"/>
      <c r="VBE4" s="384"/>
      <c r="VBF4" s="384"/>
      <c r="VBG4" s="384"/>
      <c r="VBH4" s="384"/>
      <c r="VBI4" s="384"/>
      <c r="VBJ4" s="384"/>
      <c r="VBK4" s="384"/>
      <c r="VBL4" s="384"/>
      <c r="VBM4" s="384"/>
      <c r="VBN4" s="384"/>
      <c r="VBO4" s="384"/>
      <c r="VBP4" s="384"/>
      <c r="VBQ4" s="384"/>
      <c r="VBR4" s="384"/>
      <c r="VBS4" s="384"/>
      <c r="VBT4" s="384"/>
      <c r="VBU4" s="384"/>
      <c r="VBV4" s="384"/>
      <c r="VBW4" s="384"/>
      <c r="VBX4" s="384"/>
      <c r="VBY4" s="384"/>
      <c r="VBZ4" s="384"/>
      <c r="VCA4" s="384"/>
      <c r="VCB4" s="384"/>
      <c r="VCC4" s="384"/>
      <c r="VCD4" s="384"/>
      <c r="VCE4" s="384"/>
      <c r="VCF4" s="384"/>
      <c r="VCG4" s="384"/>
      <c r="VCH4" s="384"/>
      <c r="VCI4" s="384"/>
      <c r="VCJ4" s="384"/>
      <c r="VCK4" s="384"/>
      <c r="VCL4" s="384"/>
      <c r="VCM4" s="384"/>
      <c r="VCN4" s="384"/>
      <c r="VCO4" s="384"/>
      <c r="VCP4" s="384"/>
      <c r="VCQ4" s="384"/>
      <c r="VCR4" s="384"/>
      <c r="VCS4" s="384"/>
      <c r="VCT4" s="384"/>
      <c r="VCU4" s="384"/>
      <c r="VCV4" s="384"/>
      <c r="VCW4" s="384"/>
      <c r="VCX4" s="384"/>
      <c r="VCY4" s="384"/>
      <c r="VCZ4" s="384"/>
      <c r="VDA4" s="384"/>
      <c r="VDB4" s="384"/>
      <c r="VDC4" s="384"/>
      <c r="VDD4" s="384"/>
      <c r="VDE4" s="384"/>
      <c r="VDF4" s="384"/>
      <c r="VDG4" s="384"/>
      <c r="VDH4" s="384"/>
      <c r="VDI4" s="384"/>
      <c r="VDJ4" s="384"/>
      <c r="VDK4" s="384"/>
      <c r="VDL4" s="384"/>
      <c r="VDM4" s="384"/>
      <c r="VDN4" s="384"/>
      <c r="VDO4" s="384"/>
      <c r="VDP4" s="384"/>
      <c r="VDQ4" s="384"/>
      <c r="VDR4" s="384"/>
      <c r="VDS4" s="384"/>
      <c r="VDT4" s="384"/>
      <c r="VDU4" s="384"/>
      <c r="VDV4" s="384"/>
      <c r="VDW4" s="384"/>
      <c r="VDX4" s="384"/>
      <c r="VDY4" s="384"/>
      <c r="VDZ4" s="384"/>
      <c r="VEA4" s="384"/>
      <c r="VEB4" s="384"/>
      <c r="VEC4" s="384"/>
      <c r="VED4" s="384"/>
      <c r="VEE4" s="384"/>
      <c r="VEF4" s="384"/>
      <c r="VEG4" s="384"/>
      <c r="VEH4" s="384"/>
      <c r="VEI4" s="384"/>
      <c r="VEJ4" s="384"/>
      <c r="VEK4" s="384"/>
      <c r="VEL4" s="384"/>
      <c r="VEM4" s="384"/>
      <c r="VEN4" s="384"/>
      <c r="VEO4" s="384"/>
      <c r="VEP4" s="384"/>
      <c r="VEQ4" s="384"/>
      <c r="VER4" s="384"/>
      <c r="VES4" s="384"/>
      <c r="VET4" s="384"/>
      <c r="VEU4" s="384"/>
      <c r="VEV4" s="384"/>
      <c r="VEW4" s="384"/>
      <c r="VEX4" s="384"/>
      <c r="VEY4" s="384"/>
      <c r="VEZ4" s="384"/>
      <c r="VFA4" s="384"/>
      <c r="VFB4" s="384"/>
      <c r="VFC4" s="384"/>
      <c r="VFD4" s="384"/>
      <c r="VFE4" s="384"/>
      <c r="VFF4" s="384"/>
      <c r="VFG4" s="384"/>
      <c r="VFH4" s="384"/>
      <c r="VFI4" s="384"/>
      <c r="VFJ4" s="384"/>
      <c r="VFK4" s="384"/>
      <c r="VFL4" s="384"/>
      <c r="VFM4" s="384"/>
      <c r="VFN4" s="384"/>
      <c r="VFO4" s="384"/>
      <c r="VFP4" s="384"/>
      <c r="VFQ4" s="384"/>
      <c r="VFR4" s="384"/>
      <c r="VFS4" s="384"/>
      <c r="VFT4" s="384"/>
      <c r="VFU4" s="384"/>
      <c r="VFV4" s="384"/>
      <c r="VFW4" s="384"/>
      <c r="VFX4" s="384"/>
      <c r="VFY4" s="384"/>
      <c r="VFZ4" s="384"/>
      <c r="VGA4" s="384"/>
      <c r="VGB4" s="384"/>
      <c r="VGC4" s="384"/>
      <c r="VGD4" s="384"/>
      <c r="VGE4" s="384"/>
      <c r="VGF4" s="384"/>
      <c r="VGG4" s="384"/>
      <c r="VGH4" s="384"/>
      <c r="VGI4" s="384"/>
      <c r="VGJ4" s="384"/>
      <c r="VGK4" s="384"/>
      <c r="VGL4" s="384"/>
      <c r="VGM4" s="384"/>
      <c r="VGN4" s="384"/>
      <c r="VGO4" s="384"/>
      <c r="VGP4" s="384"/>
      <c r="VGQ4" s="384"/>
      <c r="VGR4" s="384"/>
      <c r="VGS4" s="384"/>
      <c r="VGT4" s="384"/>
      <c r="VGU4" s="384"/>
      <c r="VGV4" s="384"/>
      <c r="VGW4" s="384"/>
      <c r="VGX4" s="384"/>
      <c r="VGY4" s="384"/>
      <c r="VGZ4" s="384"/>
      <c r="VHA4" s="384"/>
      <c r="VHB4" s="384"/>
      <c r="VHC4" s="384"/>
      <c r="VHD4" s="384"/>
      <c r="VHE4" s="384"/>
      <c r="VHF4" s="384"/>
      <c r="VHG4" s="384"/>
      <c r="VHH4" s="384"/>
      <c r="VHI4" s="384"/>
      <c r="VHJ4" s="384"/>
      <c r="VHK4" s="384"/>
      <c r="VHL4" s="384"/>
      <c r="VHM4" s="384"/>
      <c r="VHN4" s="384"/>
      <c r="VHO4" s="384"/>
      <c r="VHP4" s="384"/>
      <c r="VHQ4" s="384"/>
      <c r="VHR4" s="384"/>
      <c r="VHS4" s="384"/>
      <c r="VHT4" s="384"/>
      <c r="VHU4" s="384"/>
      <c r="VHV4" s="384"/>
      <c r="VHW4" s="384"/>
      <c r="VHX4" s="384"/>
      <c r="VHY4" s="384"/>
      <c r="VHZ4" s="384"/>
      <c r="VIA4" s="384"/>
      <c r="VIB4" s="384"/>
      <c r="VIC4" s="384"/>
      <c r="VID4" s="384"/>
      <c r="VIE4" s="384"/>
      <c r="VIF4" s="384"/>
      <c r="VIG4" s="384"/>
      <c r="VIH4" s="384"/>
      <c r="VII4" s="384"/>
      <c r="VIJ4" s="384"/>
      <c r="VIK4" s="384"/>
      <c r="VIL4" s="384"/>
      <c r="VIM4" s="384"/>
      <c r="VIN4" s="384"/>
      <c r="VIO4" s="384"/>
      <c r="VIP4" s="384"/>
      <c r="VIQ4" s="384"/>
      <c r="VIR4" s="384"/>
      <c r="VIS4" s="384"/>
      <c r="VIT4" s="384"/>
      <c r="VIU4" s="384"/>
      <c r="VIV4" s="384"/>
      <c r="VIW4" s="384"/>
      <c r="VIX4" s="384"/>
      <c r="VIY4" s="384"/>
      <c r="VIZ4" s="384"/>
      <c r="VJA4" s="384"/>
      <c r="VJB4" s="384"/>
      <c r="VJC4" s="384"/>
      <c r="VJD4" s="384"/>
      <c r="VJE4" s="384"/>
      <c r="VJF4" s="384"/>
      <c r="VJG4" s="384"/>
      <c r="VJH4" s="384"/>
      <c r="VJI4" s="384"/>
      <c r="VJJ4" s="384"/>
      <c r="VJK4" s="384"/>
      <c r="VJL4" s="384"/>
      <c r="VJM4" s="384"/>
      <c r="VJN4" s="384"/>
      <c r="VJO4" s="384"/>
      <c r="VJP4" s="384"/>
      <c r="VJQ4" s="384"/>
      <c r="VJR4" s="384"/>
      <c r="VJS4" s="384"/>
      <c r="VJT4" s="384"/>
      <c r="VJU4" s="384"/>
      <c r="VJV4" s="384"/>
      <c r="VJW4" s="384"/>
      <c r="VJX4" s="384"/>
      <c r="VJY4" s="384"/>
      <c r="VJZ4" s="384"/>
      <c r="VKA4" s="384"/>
      <c r="VKB4" s="384"/>
      <c r="VKC4" s="384"/>
      <c r="VKD4" s="384"/>
      <c r="VKE4" s="384"/>
      <c r="VKF4" s="384"/>
      <c r="VKG4" s="384"/>
      <c r="VKH4" s="384"/>
      <c r="VKI4" s="384"/>
      <c r="VKJ4" s="384"/>
      <c r="VKK4" s="384"/>
      <c r="VKL4" s="384"/>
      <c r="VKM4" s="384"/>
      <c r="VKN4" s="384"/>
      <c r="VKO4" s="384"/>
      <c r="VKP4" s="384"/>
      <c r="VKQ4" s="384"/>
      <c r="VKR4" s="384"/>
      <c r="VKS4" s="384"/>
      <c r="VKT4" s="384"/>
      <c r="VKU4" s="384"/>
      <c r="VKV4" s="384"/>
      <c r="VKW4" s="384"/>
      <c r="VKX4" s="384"/>
      <c r="VKY4" s="384"/>
      <c r="VKZ4" s="384"/>
      <c r="VLA4" s="384"/>
      <c r="VLB4" s="384"/>
      <c r="VLC4" s="384"/>
      <c r="VLD4" s="384"/>
      <c r="VLE4" s="384"/>
      <c r="VLF4" s="384"/>
      <c r="VLG4" s="384"/>
      <c r="VLH4" s="384"/>
      <c r="VLI4" s="384"/>
      <c r="VLJ4" s="384"/>
      <c r="VLK4" s="384"/>
      <c r="VLL4" s="384"/>
      <c r="VLM4" s="384"/>
      <c r="VLN4" s="384"/>
      <c r="VLO4" s="384"/>
      <c r="VLP4" s="384"/>
      <c r="VLQ4" s="384"/>
      <c r="VLR4" s="384"/>
      <c r="VLS4" s="384"/>
      <c r="VLT4" s="384"/>
      <c r="VLU4" s="384"/>
      <c r="VLV4" s="384"/>
      <c r="VLW4" s="384"/>
      <c r="VLX4" s="384"/>
      <c r="VLY4" s="384"/>
      <c r="VLZ4" s="384"/>
      <c r="VMA4" s="384"/>
      <c r="VMB4" s="384"/>
      <c r="VMC4" s="384"/>
      <c r="VMD4" s="384"/>
      <c r="VME4" s="384"/>
      <c r="VMF4" s="384"/>
      <c r="VMG4" s="384"/>
      <c r="VMH4" s="384"/>
      <c r="VMI4" s="384"/>
      <c r="VMJ4" s="384"/>
      <c r="VMK4" s="384"/>
      <c r="VML4" s="384"/>
      <c r="VMM4" s="384"/>
      <c r="VMN4" s="384"/>
      <c r="VMO4" s="384"/>
      <c r="VMP4" s="384"/>
      <c r="VMQ4" s="384"/>
      <c r="VMR4" s="384"/>
      <c r="VMS4" s="384"/>
      <c r="VMT4" s="384"/>
      <c r="VMU4" s="384"/>
      <c r="VMV4" s="384"/>
      <c r="VMW4" s="384"/>
      <c r="VMX4" s="384"/>
      <c r="VMY4" s="384"/>
      <c r="VMZ4" s="384"/>
      <c r="VNA4" s="384"/>
      <c r="VNB4" s="384"/>
      <c r="VNC4" s="384"/>
      <c r="VND4" s="384"/>
      <c r="VNE4" s="384"/>
      <c r="VNF4" s="384"/>
      <c r="VNG4" s="384"/>
      <c r="VNH4" s="384"/>
      <c r="VNI4" s="384"/>
      <c r="VNJ4" s="384"/>
      <c r="VNK4" s="384"/>
      <c r="VNL4" s="384"/>
      <c r="VNM4" s="384"/>
      <c r="VNN4" s="384"/>
      <c r="VNO4" s="384"/>
      <c r="VNP4" s="384"/>
      <c r="VNQ4" s="384"/>
      <c r="VNR4" s="384"/>
      <c r="VNS4" s="384"/>
      <c r="VNT4" s="384"/>
      <c r="VNU4" s="384"/>
      <c r="VNV4" s="384"/>
      <c r="VNW4" s="384"/>
      <c r="VNX4" s="384"/>
      <c r="VNY4" s="384"/>
      <c r="VNZ4" s="384"/>
      <c r="VOA4" s="384"/>
      <c r="VOB4" s="384"/>
      <c r="VOC4" s="384"/>
      <c r="VOD4" s="384"/>
      <c r="VOE4" s="384"/>
      <c r="VOF4" s="384"/>
      <c r="VOG4" s="384"/>
      <c r="VOH4" s="384"/>
      <c r="VOI4" s="384"/>
      <c r="VOJ4" s="384"/>
      <c r="VOK4" s="384"/>
      <c r="VOL4" s="384"/>
      <c r="VOM4" s="384"/>
      <c r="VON4" s="384"/>
      <c r="VOO4" s="384"/>
      <c r="VOP4" s="384"/>
      <c r="VOQ4" s="384"/>
      <c r="VOR4" s="384"/>
      <c r="VOS4" s="384"/>
      <c r="VOT4" s="384"/>
      <c r="VOU4" s="384"/>
      <c r="VOV4" s="384"/>
      <c r="VOW4" s="384"/>
      <c r="VOX4" s="384"/>
      <c r="VOY4" s="384"/>
      <c r="VOZ4" s="384"/>
      <c r="VPA4" s="384"/>
      <c r="VPB4" s="384"/>
      <c r="VPC4" s="384"/>
      <c r="VPD4" s="384"/>
      <c r="VPE4" s="384"/>
      <c r="VPF4" s="384"/>
      <c r="VPG4" s="384"/>
      <c r="VPH4" s="384"/>
      <c r="VPI4" s="384"/>
      <c r="VPJ4" s="384"/>
      <c r="VPK4" s="384"/>
      <c r="VPL4" s="384"/>
      <c r="VPM4" s="384"/>
      <c r="VPN4" s="384"/>
      <c r="VPO4" s="384"/>
      <c r="VPP4" s="384"/>
      <c r="VPQ4" s="384"/>
      <c r="VPR4" s="384"/>
      <c r="VPS4" s="384"/>
      <c r="VPT4" s="384"/>
      <c r="VPU4" s="384"/>
      <c r="VPV4" s="384"/>
      <c r="VPW4" s="384"/>
      <c r="VPX4" s="384"/>
      <c r="VPY4" s="384"/>
      <c r="VPZ4" s="384"/>
      <c r="VQA4" s="384"/>
      <c r="VQB4" s="384"/>
      <c r="VQC4" s="384"/>
      <c r="VQD4" s="384"/>
      <c r="VQE4" s="384"/>
      <c r="VQF4" s="384"/>
      <c r="VQG4" s="384"/>
      <c r="VQH4" s="384"/>
      <c r="VQI4" s="384"/>
      <c r="VQJ4" s="384"/>
      <c r="VQK4" s="384"/>
      <c r="VQL4" s="384"/>
      <c r="VQM4" s="384"/>
      <c r="VQN4" s="384"/>
      <c r="VQO4" s="384"/>
      <c r="VQP4" s="384"/>
      <c r="VQQ4" s="384"/>
      <c r="VQR4" s="384"/>
      <c r="VQS4" s="384"/>
      <c r="VQT4" s="384"/>
      <c r="VQU4" s="384"/>
      <c r="VQV4" s="384"/>
      <c r="VQW4" s="384"/>
      <c r="VQX4" s="384"/>
      <c r="VQY4" s="384"/>
      <c r="VQZ4" s="384"/>
      <c r="VRA4" s="384"/>
      <c r="VRB4" s="384"/>
      <c r="VRC4" s="384"/>
      <c r="VRD4" s="384"/>
      <c r="VRE4" s="384"/>
      <c r="VRF4" s="384"/>
      <c r="VRG4" s="384"/>
      <c r="VRH4" s="384"/>
      <c r="VRI4" s="384"/>
      <c r="VRJ4" s="384"/>
      <c r="VRK4" s="384"/>
      <c r="VRL4" s="384"/>
      <c r="VRM4" s="384"/>
      <c r="VRN4" s="384"/>
      <c r="VRO4" s="384"/>
      <c r="VRP4" s="384"/>
      <c r="VRQ4" s="384"/>
      <c r="VRR4" s="384"/>
      <c r="VRS4" s="384"/>
      <c r="VRT4" s="384"/>
      <c r="VRU4" s="384"/>
      <c r="VRV4" s="384"/>
      <c r="VRW4" s="384"/>
      <c r="VRX4" s="384"/>
      <c r="VRY4" s="384"/>
      <c r="VRZ4" s="384"/>
      <c r="VSA4" s="384"/>
      <c r="VSB4" s="384"/>
      <c r="VSC4" s="384"/>
      <c r="VSD4" s="384"/>
      <c r="VSE4" s="384"/>
      <c r="VSF4" s="384"/>
      <c r="VSG4" s="384"/>
      <c r="VSH4" s="384"/>
      <c r="VSI4" s="384"/>
      <c r="VSJ4" s="384"/>
      <c r="VSK4" s="384"/>
      <c r="VSL4" s="384"/>
      <c r="VSM4" s="384"/>
      <c r="VSN4" s="384"/>
      <c r="VSO4" s="384"/>
      <c r="VSP4" s="384"/>
      <c r="VSQ4" s="384"/>
      <c r="VSR4" s="384"/>
      <c r="VSS4" s="384"/>
      <c r="VST4" s="384"/>
      <c r="VSU4" s="384"/>
      <c r="VSV4" s="384"/>
      <c r="VSW4" s="384"/>
      <c r="VSX4" s="384"/>
      <c r="VSY4" s="384"/>
      <c r="VSZ4" s="384"/>
      <c r="VTA4" s="384"/>
      <c r="VTB4" s="384"/>
      <c r="VTC4" s="384"/>
      <c r="VTD4" s="384"/>
      <c r="VTE4" s="384"/>
      <c r="VTF4" s="384"/>
      <c r="VTG4" s="384"/>
      <c r="VTH4" s="384"/>
      <c r="VTI4" s="384"/>
      <c r="VTJ4" s="384"/>
      <c r="VTK4" s="384"/>
      <c r="VTL4" s="384"/>
      <c r="VTM4" s="384"/>
      <c r="VTN4" s="384"/>
      <c r="VTO4" s="384"/>
      <c r="VTP4" s="384"/>
      <c r="VTQ4" s="384"/>
      <c r="VTR4" s="384"/>
      <c r="VTS4" s="384"/>
      <c r="VTT4" s="384"/>
      <c r="VTU4" s="384"/>
      <c r="VTV4" s="384"/>
      <c r="VTW4" s="384"/>
      <c r="VTX4" s="384"/>
      <c r="VTY4" s="384"/>
      <c r="VTZ4" s="384"/>
      <c r="VUA4" s="384"/>
      <c r="VUB4" s="384"/>
      <c r="VUC4" s="384"/>
      <c r="VUD4" s="384"/>
      <c r="VUE4" s="384"/>
      <c r="VUF4" s="384"/>
      <c r="VUG4" s="384"/>
      <c r="VUH4" s="384"/>
      <c r="VUI4" s="384"/>
      <c r="VUJ4" s="384"/>
      <c r="VUK4" s="384"/>
      <c r="VUL4" s="384"/>
      <c r="VUM4" s="384"/>
      <c r="VUN4" s="384"/>
      <c r="VUO4" s="384"/>
      <c r="VUP4" s="384"/>
      <c r="VUQ4" s="384"/>
      <c r="VUR4" s="384"/>
      <c r="VUS4" s="384"/>
      <c r="VUT4" s="384"/>
      <c r="VUU4" s="384"/>
      <c r="VUV4" s="384"/>
      <c r="VUW4" s="384"/>
      <c r="VUX4" s="384"/>
      <c r="VUY4" s="384"/>
      <c r="VUZ4" s="384"/>
      <c r="VVA4" s="384"/>
      <c r="VVB4" s="384"/>
      <c r="VVC4" s="384"/>
      <c r="VVD4" s="384"/>
      <c r="VVE4" s="384"/>
      <c r="VVF4" s="384"/>
      <c r="VVG4" s="384"/>
      <c r="VVH4" s="384"/>
      <c r="VVI4" s="384"/>
      <c r="VVJ4" s="384"/>
      <c r="VVK4" s="384"/>
      <c r="VVL4" s="384"/>
      <c r="VVM4" s="384"/>
      <c r="VVN4" s="384"/>
      <c r="VVO4" s="384"/>
      <c r="VVP4" s="384"/>
      <c r="VVQ4" s="384"/>
      <c r="VVR4" s="384"/>
      <c r="VVS4" s="384"/>
      <c r="VVT4" s="384"/>
      <c r="VVU4" s="384"/>
      <c r="VVV4" s="384"/>
      <c r="VVW4" s="384"/>
      <c r="VVX4" s="384"/>
      <c r="VVY4" s="384"/>
      <c r="VVZ4" s="384"/>
      <c r="VWA4" s="384"/>
      <c r="VWB4" s="384"/>
      <c r="VWC4" s="384"/>
      <c r="VWD4" s="384"/>
      <c r="VWE4" s="384"/>
      <c r="VWF4" s="384"/>
      <c r="VWG4" s="384"/>
      <c r="VWH4" s="384"/>
      <c r="VWI4" s="384"/>
      <c r="VWJ4" s="384"/>
      <c r="VWK4" s="384"/>
      <c r="VWL4" s="384"/>
      <c r="VWM4" s="384"/>
      <c r="VWN4" s="384"/>
      <c r="VWO4" s="384"/>
      <c r="VWP4" s="384"/>
      <c r="VWQ4" s="384"/>
      <c r="VWR4" s="384"/>
      <c r="VWS4" s="384"/>
      <c r="VWT4" s="384"/>
      <c r="VWU4" s="384"/>
      <c r="VWV4" s="384"/>
      <c r="VWW4" s="384"/>
      <c r="VWX4" s="384"/>
      <c r="VWY4" s="384"/>
      <c r="VWZ4" s="384"/>
      <c r="VXA4" s="384"/>
      <c r="VXB4" s="384"/>
      <c r="VXC4" s="384"/>
      <c r="VXD4" s="384"/>
      <c r="VXE4" s="384"/>
      <c r="VXF4" s="384"/>
      <c r="VXG4" s="384"/>
      <c r="VXH4" s="384"/>
      <c r="VXI4" s="384"/>
      <c r="VXJ4" s="384"/>
      <c r="VXK4" s="384"/>
      <c r="VXL4" s="384"/>
      <c r="VXM4" s="384"/>
      <c r="VXN4" s="384"/>
      <c r="VXO4" s="384"/>
      <c r="VXP4" s="384"/>
      <c r="VXQ4" s="384"/>
      <c r="VXR4" s="384"/>
      <c r="VXS4" s="384"/>
      <c r="VXT4" s="384"/>
      <c r="VXU4" s="384"/>
      <c r="VXV4" s="384"/>
      <c r="VXW4" s="384"/>
      <c r="VXX4" s="384"/>
      <c r="VXY4" s="384"/>
      <c r="VXZ4" s="384"/>
      <c r="VYA4" s="384"/>
      <c r="VYB4" s="384"/>
      <c r="VYC4" s="384"/>
      <c r="VYD4" s="384"/>
      <c r="VYE4" s="384"/>
      <c r="VYF4" s="384"/>
      <c r="VYG4" s="384"/>
      <c r="VYH4" s="384"/>
      <c r="VYI4" s="384"/>
      <c r="VYJ4" s="384"/>
      <c r="VYK4" s="384"/>
      <c r="VYL4" s="384"/>
      <c r="VYM4" s="384"/>
      <c r="VYN4" s="384"/>
      <c r="VYO4" s="384"/>
      <c r="VYP4" s="384"/>
      <c r="VYQ4" s="384"/>
      <c r="VYR4" s="384"/>
      <c r="VYS4" s="384"/>
      <c r="VYT4" s="384"/>
      <c r="VYU4" s="384"/>
      <c r="VYV4" s="384"/>
      <c r="VYW4" s="384"/>
      <c r="VYX4" s="384"/>
      <c r="VYY4" s="384"/>
      <c r="VYZ4" s="384"/>
      <c r="VZA4" s="384"/>
      <c r="VZB4" s="384"/>
      <c r="VZC4" s="384"/>
      <c r="VZD4" s="384"/>
      <c r="VZE4" s="384"/>
      <c r="VZF4" s="384"/>
      <c r="VZG4" s="384"/>
      <c r="VZH4" s="384"/>
      <c r="VZI4" s="384"/>
      <c r="VZJ4" s="384"/>
      <c r="VZK4" s="384"/>
      <c r="VZL4" s="384"/>
      <c r="VZM4" s="384"/>
      <c r="VZN4" s="384"/>
      <c r="VZO4" s="384"/>
      <c r="VZP4" s="384"/>
      <c r="VZQ4" s="384"/>
      <c r="VZR4" s="384"/>
      <c r="VZS4" s="384"/>
      <c r="VZT4" s="384"/>
      <c r="VZU4" s="384"/>
      <c r="VZV4" s="384"/>
      <c r="VZW4" s="384"/>
      <c r="VZX4" s="384"/>
      <c r="VZY4" s="384"/>
      <c r="VZZ4" s="384"/>
      <c r="WAA4" s="384"/>
      <c r="WAB4" s="384"/>
      <c r="WAC4" s="384"/>
      <c r="WAD4" s="384"/>
      <c r="WAE4" s="384"/>
      <c r="WAF4" s="384"/>
      <c r="WAG4" s="384"/>
      <c r="WAH4" s="384"/>
      <c r="WAI4" s="384"/>
      <c r="WAJ4" s="384"/>
      <c r="WAK4" s="384"/>
      <c r="WAL4" s="384"/>
      <c r="WAM4" s="384"/>
      <c r="WAN4" s="384"/>
      <c r="WAO4" s="384"/>
      <c r="WAP4" s="384"/>
      <c r="WAQ4" s="384"/>
      <c r="WAR4" s="384"/>
      <c r="WAS4" s="384"/>
      <c r="WAT4" s="384"/>
      <c r="WAU4" s="384"/>
      <c r="WAV4" s="384"/>
      <c r="WAW4" s="384"/>
      <c r="WAX4" s="384"/>
      <c r="WAY4" s="384"/>
      <c r="WAZ4" s="384"/>
      <c r="WBA4" s="384"/>
      <c r="WBB4" s="384"/>
      <c r="WBC4" s="384"/>
      <c r="WBD4" s="384"/>
      <c r="WBE4" s="384"/>
      <c r="WBF4" s="384"/>
      <c r="WBG4" s="384"/>
      <c r="WBH4" s="384"/>
      <c r="WBI4" s="384"/>
      <c r="WBJ4" s="384"/>
      <c r="WBK4" s="384"/>
      <c r="WBL4" s="384"/>
      <c r="WBM4" s="384"/>
      <c r="WBN4" s="384"/>
      <c r="WBO4" s="384"/>
      <c r="WBP4" s="384"/>
      <c r="WBQ4" s="384"/>
      <c r="WBR4" s="384"/>
      <c r="WBS4" s="384"/>
      <c r="WBT4" s="384"/>
      <c r="WBU4" s="384"/>
      <c r="WBV4" s="384"/>
      <c r="WBW4" s="384"/>
      <c r="WBX4" s="384"/>
      <c r="WBY4" s="384"/>
      <c r="WBZ4" s="384"/>
      <c r="WCA4" s="384"/>
      <c r="WCB4" s="384"/>
      <c r="WCC4" s="384"/>
      <c r="WCD4" s="384"/>
      <c r="WCE4" s="384"/>
      <c r="WCF4" s="384"/>
      <c r="WCG4" s="384"/>
      <c r="WCH4" s="384"/>
      <c r="WCI4" s="384"/>
      <c r="WCJ4" s="384"/>
      <c r="WCK4" s="384"/>
      <c r="WCL4" s="384"/>
      <c r="WCM4" s="384"/>
      <c r="WCN4" s="384"/>
      <c r="WCO4" s="384"/>
      <c r="WCP4" s="384"/>
      <c r="WCQ4" s="384"/>
      <c r="WCR4" s="384"/>
      <c r="WCS4" s="384"/>
      <c r="WCT4" s="384"/>
      <c r="WCU4" s="384"/>
      <c r="WCV4" s="384"/>
      <c r="WCW4" s="384"/>
      <c r="WCX4" s="384"/>
      <c r="WCY4" s="384"/>
      <c r="WCZ4" s="384"/>
      <c r="WDA4" s="384"/>
      <c r="WDB4" s="384"/>
      <c r="WDC4" s="384"/>
      <c r="WDD4" s="384"/>
      <c r="WDE4" s="384"/>
      <c r="WDF4" s="384"/>
      <c r="WDG4" s="384"/>
      <c r="WDH4" s="384"/>
      <c r="WDI4" s="384"/>
      <c r="WDJ4" s="384"/>
      <c r="WDK4" s="384"/>
      <c r="WDL4" s="384"/>
      <c r="WDM4" s="384"/>
      <c r="WDN4" s="384"/>
      <c r="WDO4" s="384"/>
      <c r="WDP4" s="384"/>
      <c r="WDQ4" s="384"/>
      <c r="WDR4" s="384"/>
      <c r="WDS4" s="384"/>
      <c r="WDT4" s="384"/>
      <c r="WDU4" s="384"/>
      <c r="WDV4" s="384"/>
      <c r="WDW4" s="384"/>
      <c r="WDX4" s="384"/>
      <c r="WDY4" s="384"/>
      <c r="WDZ4" s="384"/>
      <c r="WEA4" s="384"/>
      <c r="WEB4" s="384"/>
      <c r="WEC4" s="384"/>
      <c r="WED4" s="384"/>
      <c r="WEE4" s="384"/>
      <c r="WEF4" s="384"/>
      <c r="WEG4" s="384"/>
      <c r="WEH4" s="384"/>
      <c r="WEI4" s="384"/>
      <c r="WEJ4" s="384"/>
      <c r="WEK4" s="384"/>
      <c r="WEL4" s="384"/>
      <c r="WEM4" s="384"/>
      <c r="WEN4" s="384"/>
      <c r="WEO4" s="384"/>
      <c r="WEP4" s="384"/>
      <c r="WEQ4" s="384"/>
      <c r="WER4" s="384"/>
      <c r="WES4" s="384"/>
      <c r="WET4" s="384"/>
      <c r="WEU4" s="384"/>
      <c r="WEV4" s="384"/>
      <c r="WEW4" s="384"/>
      <c r="WEX4" s="384"/>
      <c r="WEY4" s="384"/>
      <c r="WEZ4" s="384"/>
      <c r="WFA4" s="384"/>
      <c r="WFB4" s="384"/>
      <c r="WFC4" s="384"/>
      <c r="WFD4" s="384"/>
      <c r="WFE4" s="384"/>
      <c r="WFF4" s="384"/>
      <c r="WFG4" s="384"/>
      <c r="WFH4" s="384"/>
      <c r="WFI4" s="384"/>
      <c r="WFJ4" s="384"/>
      <c r="WFK4" s="384"/>
      <c r="WFL4" s="384"/>
      <c r="WFM4" s="384"/>
      <c r="WFN4" s="384"/>
      <c r="WFO4" s="384"/>
      <c r="WFP4" s="384"/>
      <c r="WFQ4" s="384"/>
      <c r="WFR4" s="384"/>
      <c r="WFS4" s="384"/>
      <c r="WFT4" s="384"/>
      <c r="WFU4" s="384"/>
      <c r="WFV4" s="384"/>
      <c r="WFW4" s="384"/>
      <c r="WFX4" s="384"/>
      <c r="WFY4" s="384"/>
      <c r="WFZ4" s="384"/>
      <c r="WGA4" s="384"/>
      <c r="WGB4" s="384"/>
      <c r="WGC4" s="384"/>
      <c r="WGD4" s="384"/>
      <c r="WGE4" s="384"/>
      <c r="WGF4" s="384"/>
      <c r="WGG4" s="384"/>
      <c r="WGH4" s="384"/>
      <c r="WGI4" s="384"/>
      <c r="WGJ4" s="384"/>
      <c r="WGK4" s="384"/>
      <c r="WGL4" s="384"/>
      <c r="WGM4" s="384"/>
      <c r="WGN4" s="384"/>
      <c r="WGO4" s="384"/>
      <c r="WGP4" s="384"/>
      <c r="WGQ4" s="384"/>
      <c r="WGR4" s="384"/>
      <c r="WGS4" s="384"/>
      <c r="WGT4" s="384"/>
      <c r="WGU4" s="384"/>
      <c r="WGV4" s="384"/>
      <c r="WGW4" s="384"/>
      <c r="WGX4" s="384"/>
      <c r="WGY4" s="384"/>
      <c r="WGZ4" s="384"/>
      <c r="WHA4" s="384"/>
      <c r="WHB4" s="384"/>
      <c r="WHC4" s="384"/>
      <c r="WHD4" s="384"/>
      <c r="WHE4" s="384"/>
      <c r="WHF4" s="384"/>
      <c r="WHG4" s="384"/>
      <c r="WHH4" s="384"/>
      <c r="WHI4" s="384"/>
      <c r="WHJ4" s="384"/>
      <c r="WHK4" s="384"/>
      <c r="WHL4" s="384"/>
      <c r="WHM4" s="384"/>
      <c r="WHN4" s="384"/>
      <c r="WHO4" s="384"/>
      <c r="WHP4" s="384"/>
      <c r="WHQ4" s="384"/>
      <c r="WHR4" s="384"/>
      <c r="WHS4" s="384"/>
      <c r="WHT4" s="384"/>
      <c r="WHU4" s="384"/>
      <c r="WHV4" s="384"/>
      <c r="WHW4" s="384"/>
      <c r="WHX4" s="384"/>
      <c r="WHY4" s="384"/>
      <c r="WHZ4" s="384"/>
      <c r="WIA4" s="384"/>
      <c r="WIB4" s="384"/>
      <c r="WIC4" s="384"/>
      <c r="WID4" s="384"/>
      <c r="WIE4" s="384"/>
      <c r="WIF4" s="384"/>
      <c r="WIG4" s="384"/>
      <c r="WIH4" s="384"/>
      <c r="WII4" s="384"/>
      <c r="WIJ4" s="384"/>
      <c r="WIK4" s="384"/>
      <c r="WIL4" s="384"/>
      <c r="WIM4" s="384"/>
      <c r="WIN4" s="384"/>
      <c r="WIO4" s="384"/>
      <c r="WIP4" s="384"/>
      <c r="WIQ4" s="384"/>
      <c r="WIR4" s="384"/>
      <c r="WIS4" s="384"/>
      <c r="WIT4" s="384"/>
      <c r="WIU4" s="384"/>
      <c r="WIV4" s="384"/>
      <c r="WIW4" s="384"/>
      <c r="WIX4" s="384"/>
      <c r="WIY4" s="384"/>
      <c r="WIZ4" s="384"/>
      <c r="WJA4" s="384"/>
      <c r="WJB4" s="384"/>
      <c r="WJC4" s="384"/>
      <c r="WJD4" s="384"/>
      <c r="WJE4" s="384"/>
      <c r="WJF4" s="384"/>
      <c r="WJG4" s="384"/>
      <c r="WJH4" s="384"/>
      <c r="WJI4" s="384"/>
      <c r="WJJ4" s="384"/>
      <c r="WJK4" s="384"/>
      <c r="WJL4" s="384"/>
      <c r="WJM4" s="384"/>
      <c r="WJN4" s="384"/>
      <c r="WJO4" s="384"/>
      <c r="WJP4" s="384"/>
      <c r="WJQ4" s="384"/>
      <c r="WJR4" s="384"/>
      <c r="WJS4" s="384"/>
      <c r="WJT4" s="384"/>
      <c r="WJU4" s="384"/>
      <c r="WJV4" s="384"/>
      <c r="WJW4" s="384"/>
      <c r="WJX4" s="384"/>
      <c r="WJY4" s="384"/>
      <c r="WJZ4" s="384"/>
      <c r="WKA4" s="384"/>
      <c r="WKB4" s="384"/>
      <c r="WKC4" s="384"/>
      <c r="WKD4" s="384"/>
      <c r="WKE4" s="384"/>
      <c r="WKF4" s="384"/>
      <c r="WKG4" s="384"/>
      <c r="WKH4" s="384"/>
      <c r="WKI4" s="384"/>
      <c r="WKJ4" s="384"/>
      <c r="WKK4" s="384"/>
      <c r="WKL4" s="384"/>
      <c r="WKM4" s="384"/>
      <c r="WKN4" s="384"/>
      <c r="WKO4" s="384"/>
      <c r="WKP4" s="384"/>
      <c r="WKQ4" s="384"/>
      <c r="WKR4" s="384"/>
      <c r="WKS4" s="384"/>
      <c r="WKT4" s="384"/>
      <c r="WKU4" s="384"/>
      <c r="WKV4" s="384"/>
      <c r="WKW4" s="384"/>
      <c r="WKX4" s="384"/>
      <c r="WKY4" s="384"/>
      <c r="WKZ4" s="384"/>
      <c r="WLA4" s="384"/>
      <c r="WLB4" s="384"/>
      <c r="WLC4" s="384"/>
      <c r="WLD4" s="384"/>
      <c r="WLE4" s="384"/>
      <c r="WLF4" s="384"/>
      <c r="WLG4" s="384"/>
      <c r="WLH4" s="384"/>
      <c r="WLI4" s="384"/>
      <c r="WLJ4" s="384"/>
      <c r="WLK4" s="384"/>
      <c r="WLL4" s="384"/>
      <c r="WLM4" s="384"/>
      <c r="WLN4" s="384"/>
      <c r="WLO4" s="384"/>
      <c r="WLP4" s="384"/>
      <c r="WLQ4" s="384"/>
      <c r="WLR4" s="384"/>
      <c r="WLS4" s="384"/>
      <c r="WLT4" s="384"/>
      <c r="WLU4" s="384"/>
      <c r="WLV4" s="384"/>
      <c r="WLW4" s="384"/>
      <c r="WLX4" s="384"/>
      <c r="WLY4" s="384"/>
      <c r="WLZ4" s="384"/>
      <c r="WMA4" s="384"/>
      <c r="WMB4" s="384"/>
      <c r="WMC4" s="384"/>
      <c r="WMD4" s="384"/>
      <c r="WME4" s="384"/>
      <c r="WMF4" s="384"/>
      <c r="WMG4" s="384"/>
      <c r="WMH4" s="384"/>
      <c r="WMI4" s="384"/>
      <c r="WMJ4" s="384"/>
      <c r="WMK4" s="384"/>
      <c r="WML4" s="384"/>
      <c r="WMM4" s="384"/>
      <c r="WMN4" s="384"/>
      <c r="WMO4" s="384"/>
      <c r="WMP4" s="384"/>
      <c r="WMQ4" s="384"/>
      <c r="WMR4" s="384"/>
      <c r="WMS4" s="384"/>
      <c r="WMT4" s="384"/>
      <c r="WMU4" s="384"/>
      <c r="WMV4" s="384"/>
      <c r="WMW4" s="384"/>
      <c r="WMX4" s="384"/>
      <c r="WMY4" s="384"/>
      <c r="WMZ4" s="384"/>
      <c r="WNA4" s="384"/>
      <c r="WNB4" s="384"/>
      <c r="WNC4" s="384"/>
      <c r="WND4" s="384"/>
      <c r="WNE4" s="384"/>
      <c r="WNF4" s="384"/>
      <c r="WNG4" s="384"/>
      <c r="WNH4" s="384"/>
      <c r="WNI4" s="384"/>
      <c r="WNJ4" s="384"/>
      <c r="WNK4" s="384"/>
      <c r="WNL4" s="384"/>
      <c r="WNM4" s="384"/>
      <c r="WNN4" s="384"/>
      <c r="WNO4" s="384"/>
      <c r="WNP4" s="384"/>
      <c r="WNQ4" s="384"/>
      <c r="WNR4" s="384"/>
      <c r="WNS4" s="384"/>
      <c r="WNT4" s="384"/>
      <c r="WNU4" s="384"/>
      <c r="WNV4" s="384"/>
      <c r="WNW4" s="384"/>
      <c r="WNX4" s="384"/>
      <c r="WNY4" s="384"/>
      <c r="WNZ4" s="384"/>
      <c r="WOA4" s="384"/>
      <c r="WOB4" s="384"/>
      <c r="WOC4" s="384"/>
      <c r="WOD4" s="384"/>
      <c r="WOE4" s="384"/>
      <c r="WOF4" s="384"/>
      <c r="WOG4" s="384"/>
      <c r="WOH4" s="384"/>
      <c r="WOI4" s="384"/>
      <c r="WOJ4" s="384"/>
      <c r="WOK4" s="384"/>
      <c r="WOL4" s="384"/>
      <c r="WOM4" s="384"/>
      <c r="WON4" s="384"/>
      <c r="WOO4" s="384"/>
      <c r="WOP4" s="384"/>
      <c r="WOQ4" s="384"/>
      <c r="WOR4" s="384"/>
      <c r="WOS4" s="384"/>
      <c r="WOT4" s="384"/>
      <c r="WOU4" s="384"/>
      <c r="WOV4" s="384"/>
      <c r="WOW4" s="384"/>
      <c r="WOX4" s="384"/>
      <c r="WOY4" s="384"/>
      <c r="WOZ4" s="384"/>
      <c r="WPA4" s="384"/>
      <c r="WPB4" s="384"/>
      <c r="WPC4" s="384"/>
      <c r="WPD4" s="384"/>
      <c r="WPE4" s="384"/>
      <c r="WPF4" s="384"/>
      <c r="WPG4" s="384"/>
      <c r="WPH4" s="384"/>
      <c r="WPI4" s="384"/>
      <c r="WPJ4" s="384"/>
      <c r="WPK4" s="384"/>
      <c r="WPL4" s="384"/>
      <c r="WPM4" s="384"/>
      <c r="WPN4" s="384"/>
      <c r="WPO4" s="384"/>
      <c r="WPP4" s="384"/>
      <c r="WPQ4" s="384"/>
      <c r="WPR4" s="384"/>
      <c r="WPS4" s="384"/>
      <c r="WPT4" s="384"/>
      <c r="WPU4" s="384"/>
      <c r="WPV4" s="384"/>
      <c r="WPW4" s="384"/>
      <c r="WPX4" s="384"/>
      <c r="WPY4" s="384"/>
      <c r="WPZ4" s="384"/>
      <c r="WQA4" s="384"/>
      <c r="WQB4" s="384"/>
      <c r="WQC4" s="384"/>
      <c r="WQD4" s="384"/>
      <c r="WQE4" s="384"/>
      <c r="WQF4" s="384"/>
      <c r="WQG4" s="384"/>
      <c r="WQH4" s="384"/>
      <c r="WQI4" s="384"/>
      <c r="WQJ4" s="384"/>
      <c r="WQK4" s="384"/>
      <c r="WQL4" s="384"/>
      <c r="WQM4" s="384"/>
      <c r="WQN4" s="384"/>
      <c r="WQO4" s="384"/>
      <c r="WQP4" s="384"/>
      <c r="WQQ4" s="384"/>
      <c r="WQR4" s="384"/>
      <c r="WQS4" s="384"/>
      <c r="WQT4" s="384"/>
      <c r="WQU4" s="384"/>
      <c r="WQV4" s="384"/>
      <c r="WQW4" s="384"/>
      <c r="WQX4" s="384"/>
      <c r="WQY4" s="384"/>
      <c r="WQZ4" s="384"/>
      <c r="WRA4" s="384"/>
      <c r="WRB4" s="384"/>
      <c r="WRC4" s="384"/>
      <c r="WRD4" s="384"/>
      <c r="WRE4" s="384"/>
      <c r="WRF4" s="384"/>
      <c r="WRG4" s="384"/>
      <c r="WRH4" s="384"/>
      <c r="WRI4" s="384"/>
      <c r="WRJ4" s="384"/>
      <c r="WRK4" s="384"/>
      <c r="WRL4" s="384"/>
      <c r="WRM4" s="384"/>
      <c r="WRN4" s="384"/>
      <c r="WRO4" s="384"/>
      <c r="WRP4" s="384"/>
      <c r="WRQ4" s="384"/>
      <c r="WRR4" s="384"/>
      <c r="WRS4" s="384"/>
      <c r="WRT4" s="384"/>
      <c r="WRU4" s="384"/>
      <c r="WRV4" s="384"/>
      <c r="WRW4" s="384"/>
      <c r="WRX4" s="384"/>
      <c r="WRY4" s="384"/>
      <c r="WRZ4" s="384"/>
      <c r="WSA4" s="384"/>
      <c r="WSB4" s="384"/>
      <c r="WSC4" s="384"/>
      <c r="WSD4" s="384"/>
      <c r="WSE4" s="384"/>
      <c r="WSF4" s="384"/>
      <c r="WSG4" s="384"/>
      <c r="WSH4" s="384"/>
      <c r="WSI4" s="384"/>
      <c r="WSJ4" s="384"/>
      <c r="WSK4" s="384"/>
      <c r="WSL4" s="384"/>
      <c r="WSM4" s="384"/>
      <c r="WSN4" s="384"/>
      <c r="WSO4" s="384"/>
      <c r="WSP4" s="384"/>
      <c r="WSQ4" s="384"/>
      <c r="WSR4" s="384"/>
      <c r="WSS4" s="384"/>
      <c r="WST4" s="384"/>
      <c r="WSU4" s="384"/>
      <c r="WSV4" s="384"/>
      <c r="WSW4" s="384"/>
      <c r="WSX4" s="384"/>
      <c r="WSY4" s="384"/>
      <c r="WSZ4" s="384"/>
      <c r="WTA4" s="384"/>
      <c r="WTB4" s="384"/>
      <c r="WTC4" s="384"/>
      <c r="WTD4" s="384"/>
      <c r="WTE4" s="384"/>
      <c r="WTF4" s="384"/>
      <c r="WTG4" s="384"/>
      <c r="WTH4" s="384"/>
      <c r="WTI4" s="384"/>
      <c r="WTJ4" s="384"/>
      <c r="WTK4" s="384"/>
      <c r="WTL4" s="384"/>
      <c r="WTM4" s="384"/>
      <c r="WTN4" s="384"/>
      <c r="WTO4" s="384"/>
      <c r="WTP4" s="384"/>
      <c r="WTQ4" s="384"/>
      <c r="WTR4" s="384"/>
      <c r="WTS4" s="384"/>
      <c r="WTT4" s="384"/>
      <c r="WTU4" s="384"/>
      <c r="WTV4" s="384"/>
      <c r="WTW4" s="384"/>
      <c r="WTX4" s="384"/>
      <c r="WTY4" s="384"/>
      <c r="WTZ4" s="384"/>
      <c r="WUA4" s="384"/>
      <c r="WUB4" s="384"/>
      <c r="WUC4" s="384"/>
      <c r="WUD4" s="384"/>
      <c r="WUE4" s="384"/>
      <c r="WUF4" s="384"/>
      <c r="WUG4" s="384"/>
      <c r="WUH4" s="384"/>
      <c r="WUI4" s="384"/>
      <c r="WUJ4" s="384"/>
      <c r="WUK4" s="384"/>
      <c r="WUL4" s="384"/>
      <c r="WUM4" s="384"/>
      <c r="WUN4" s="384"/>
      <c r="WUO4" s="384"/>
      <c r="WUP4" s="384"/>
      <c r="WUQ4" s="384"/>
      <c r="WUR4" s="384"/>
      <c r="WUS4" s="384"/>
      <c r="WUT4" s="384"/>
      <c r="WUU4" s="384"/>
      <c r="WUV4" s="384"/>
      <c r="WUW4" s="384"/>
      <c r="WUX4" s="384"/>
      <c r="WUY4" s="384"/>
      <c r="WUZ4" s="384"/>
      <c r="WVA4" s="384"/>
      <c r="WVB4" s="384"/>
      <c r="WVC4" s="384"/>
      <c r="WVD4" s="384"/>
      <c r="WVE4" s="384"/>
      <c r="WVF4" s="384"/>
      <c r="WVG4" s="384"/>
      <c r="WVH4" s="384"/>
      <c r="WVI4" s="384"/>
      <c r="WVJ4" s="384"/>
      <c r="WVK4" s="384"/>
      <c r="WVL4" s="384"/>
      <c r="WVM4" s="384"/>
      <c r="WVN4" s="384"/>
      <c r="WVO4" s="384"/>
      <c r="WVP4" s="384"/>
      <c r="WVQ4" s="384"/>
      <c r="WVR4" s="384"/>
      <c r="WVS4" s="384"/>
      <c r="WVT4" s="384"/>
      <c r="WVU4" s="384"/>
      <c r="WVV4" s="384"/>
      <c r="WVW4" s="384"/>
      <c r="WVX4" s="384"/>
      <c r="WVY4" s="384"/>
      <c r="WVZ4" s="384"/>
      <c r="WWA4" s="384"/>
      <c r="WWB4" s="384"/>
      <c r="WWC4" s="384"/>
      <c r="WWD4" s="384"/>
      <c r="WWE4" s="384"/>
      <c r="WWF4" s="384"/>
      <c r="WWG4" s="384"/>
      <c r="WWH4" s="384"/>
      <c r="WWI4" s="384"/>
      <c r="WWJ4" s="384"/>
      <c r="WWK4" s="384"/>
      <c r="WWL4" s="384"/>
      <c r="WWM4" s="384"/>
      <c r="WWN4" s="384"/>
      <c r="WWO4" s="384"/>
      <c r="WWP4" s="384"/>
      <c r="WWQ4" s="384"/>
      <c r="WWR4" s="384"/>
      <c r="WWS4" s="384"/>
      <c r="WWT4" s="384"/>
      <c r="WWU4" s="384"/>
      <c r="WWV4" s="384"/>
      <c r="WWW4" s="384"/>
      <c r="WWX4" s="384"/>
      <c r="WWY4" s="384"/>
      <c r="WWZ4" s="384"/>
      <c r="WXA4" s="384"/>
      <c r="WXB4" s="384"/>
      <c r="WXC4" s="384"/>
      <c r="WXD4" s="384"/>
      <c r="WXE4" s="384"/>
      <c r="WXF4" s="384"/>
      <c r="WXG4" s="384"/>
      <c r="WXH4" s="384"/>
      <c r="WXI4" s="384"/>
      <c r="WXJ4" s="384"/>
      <c r="WXK4" s="384"/>
      <c r="WXL4" s="384"/>
      <c r="WXM4" s="384"/>
      <c r="WXN4" s="384"/>
      <c r="WXO4" s="384"/>
      <c r="WXP4" s="384"/>
      <c r="WXQ4" s="384"/>
      <c r="WXR4" s="384"/>
      <c r="WXS4" s="384"/>
      <c r="WXT4" s="384"/>
      <c r="WXU4" s="384"/>
      <c r="WXV4" s="384"/>
      <c r="WXW4" s="384"/>
      <c r="WXX4" s="384"/>
      <c r="WXY4" s="384"/>
      <c r="WXZ4" s="384"/>
      <c r="WYA4" s="384"/>
      <c r="WYB4" s="384"/>
      <c r="WYC4" s="384"/>
      <c r="WYD4" s="384"/>
      <c r="WYE4" s="384"/>
      <c r="WYF4" s="384"/>
      <c r="WYG4" s="384"/>
      <c r="WYH4" s="384"/>
      <c r="WYI4" s="384"/>
      <c r="WYJ4" s="384"/>
      <c r="WYK4" s="384"/>
      <c r="WYL4" s="384"/>
      <c r="WYM4" s="384"/>
      <c r="WYN4" s="384"/>
      <c r="WYO4" s="384"/>
      <c r="WYP4" s="384"/>
      <c r="WYQ4" s="384"/>
      <c r="WYR4" s="384"/>
      <c r="WYS4" s="384"/>
      <c r="WYT4" s="384"/>
      <c r="WYU4" s="384"/>
      <c r="WYV4" s="384"/>
      <c r="WYW4" s="384"/>
      <c r="WYX4" s="384"/>
      <c r="WYY4" s="384"/>
      <c r="WYZ4" s="384"/>
      <c r="WZA4" s="384"/>
      <c r="WZB4" s="384"/>
      <c r="WZC4" s="384"/>
      <c r="WZD4" s="384"/>
      <c r="WZE4" s="384"/>
      <c r="WZF4" s="384"/>
      <c r="WZG4" s="384"/>
      <c r="WZH4" s="384"/>
      <c r="WZI4" s="384"/>
      <c r="WZJ4" s="384"/>
      <c r="WZK4" s="384"/>
      <c r="WZL4" s="384"/>
      <c r="WZM4" s="384"/>
      <c r="WZN4" s="384"/>
      <c r="WZO4" s="384"/>
      <c r="WZP4" s="384"/>
      <c r="WZQ4" s="384"/>
      <c r="WZR4" s="384"/>
      <c r="WZS4" s="384"/>
      <c r="WZT4" s="384"/>
      <c r="WZU4" s="384"/>
      <c r="WZV4" s="384"/>
      <c r="WZW4" s="384"/>
      <c r="WZX4" s="384"/>
      <c r="WZY4" s="384"/>
      <c r="WZZ4" s="384"/>
      <c r="XAA4" s="384"/>
      <c r="XAB4" s="384"/>
      <c r="XAC4" s="384"/>
      <c r="XAD4" s="384"/>
      <c r="XAE4" s="384"/>
      <c r="XAF4" s="384"/>
      <c r="XAG4" s="384"/>
      <c r="XAH4" s="384"/>
      <c r="XAI4" s="384"/>
      <c r="XAJ4" s="384"/>
      <c r="XAK4" s="384"/>
      <c r="XAL4" s="384"/>
      <c r="XAM4" s="384"/>
      <c r="XAN4" s="384"/>
      <c r="XAO4" s="384"/>
      <c r="XAP4" s="384"/>
      <c r="XAQ4" s="384"/>
      <c r="XAR4" s="384"/>
      <c r="XAS4" s="384"/>
      <c r="XAT4" s="384"/>
      <c r="XAU4" s="384"/>
      <c r="XAV4" s="384"/>
      <c r="XAW4" s="384"/>
      <c r="XAX4" s="384"/>
      <c r="XAY4" s="384"/>
      <c r="XAZ4" s="384"/>
      <c r="XBA4" s="384"/>
      <c r="XBB4" s="384"/>
      <c r="XBC4" s="384"/>
      <c r="XBD4" s="384"/>
      <c r="XBE4" s="384"/>
      <c r="XBF4" s="384"/>
      <c r="XBG4" s="384"/>
      <c r="XBH4" s="384"/>
      <c r="XBI4" s="384"/>
      <c r="XBJ4" s="384"/>
      <c r="XBK4" s="384"/>
      <c r="XBL4" s="384"/>
      <c r="XBM4" s="384"/>
      <c r="XBN4" s="384"/>
      <c r="XBO4" s="384"/>
      <c r="XBP4" s="384"/>
      <c r="XBQ4" s="384"/>
      <c r="XBR4" s="384"/>
      <c r="XBS4" s="384"/>
      <c r="XBT4" s="384"/>
      <c r="XBU4" s="384"/>
      <c r="XBV4" s="384"/>
      <c r="XBW4" s="384"/>
      <c r="XBX4" s="384"/>
      <c r="XBY4" s="384"/>
      <c r="XBZ4" s="384"/>
      <c r="XCA4" s="384"/>
      <c r="XCB4" s="384"/>
      <c r="XCC4" s="384"/>
      <c r="XCD4" s="384"/>
      <c r="XCE4" s="384"/>
      <c r="XCF4" s="384"/>
      <c r="XCG4" s="384"/>
      <c r="XCH4" s="384"/>
      <c r="XCI4" s="384"/>
      <c r="XCJ4" s="384"/>
      <c r="XCK4" s="384"/>
      <c r="XCL4" s="384"/>
      <c r="XCM4" s="384"/>
      <c r="XCN4" s="384"/>
      <c r="XCO4" s="384"/>
      <c r="XCP4" s="384"/>
      <c r="XCQ4" s="384"/>
      <c r="XCR4" s="384"/>
      <c r="XCS4" s="384"/>
      <c r="XCT4" s="384"/>
      <c r="XCU4" s="384"/>
      <c r="XCV4" s="384"/>
      <c r="XCW4" s="384"/>
      <c r="XCX4" s="384"/>
      <c r="XCY4" s="384"/>
      <c r="XCZ4" s="384"/>
      <c r="XDA4" s="384"/>
      <c r="XDB4" s="384"/>
      <c r="XDC4" s="384"/>
      <c r="XDD4" s="384"/>
      <c r="XDE4" s="384"/>
      <c r="XDF4" s="384"/>
      <c r="XDG4" s="384"/>
      <c r="XDH4" s="384"/>
      <c r="XDI4" s="384"/>
      <c r="XDJ4" s="384"/>
      <c r="XDK4" s="384"/>
      <c r="XDL4" s="384"/>
      <c r="XDM4" s="384"/>
      <c r="XDN4" s="384"/>
      <c r="XDO4" s="384"/>
      <c r="XDP4" s="384"/>
      <c r="XDQ4" s="384"/>
      <c r="XDR4" s="384"/>
      <c r="XDS4" s="384"/>
      <c r="XDT4" s="384"/>
      <c r="XDU4" s="384"/>
      <c r="XDV4" s="384"/>
      <c r="XDW4" s="384"/>
      <c r="XDX4" s="384"/>
      <c r="XDY4" s="384"/>
      <c r="XDZ4" s="384"/>
      <c r="XEA4" s="384"/>
      <c r="XEB4" s="384"/>
      <c r="XEC4" s="384"/>
      <c r="XED4" s="384"/>
      <c r="XEE4" s="384"/>
      <c r="XEF4" s="384"/>
      <c r="XEG4" s="384"/>
      <c r="XEH4" s="384"/>
      <c r="XEI4" s="384"/>
      <c r="XEJ4" s="384"/>
      <c r="XEK4" s="384"/>
      <c r="XEL4" s="384"/>
      <c r="XEM4" s="384"/>
      <c r="XEN4" s="384"/>
      <c r="XEO4" s="384"/>
      <c r="XEP4" s="384"/>
      <c r="XEQ4" s="384"/>
      <c r="XER4" s="384"/>
      <c r="XES4" s="384"/>
      <c r="XET4" s="384"/>
      <c r="XEU4" s="384"/>
      <c r="XEV4" s="384"/>
      <c r="XEW4" s="384"/>
      <c r="XEX4" s="384"/>
      <c r="XEY4" s="384"/>
      <c r="XEZ4" s="384"/>
      <c r="XFA4" s="384"/>
      <c r="XFB4" s="384"/>
      <c r="XFC4" s="384"/>
      <c r="XFD4" s="384"/>
    </row>
    <row r="5" spans="1:16384" s="384" customFormat="1" ht="28.5" x14ac:dyDescent="0.2">
      <c r="A5" s="388"/>
      <c r="B5" s="379" t="s">
        <v>579</v>
      </c>
      <c r="C5" s="379" t="s">
        <v>75</v>
      </c>
      <c r="D5" s="379"/>
      <c r="E5" s="379" t="s">
        <v>1957</v>
      </c>
      <c r="F5" s="379" t="s">
        <v>1979</v>
      </c>
      <c r="G5" s="379"/>
      <c r="H5" s="379" t="s">
        <v>7378</v>
      </c>
      <c r="I5" s="388" t="s">
        <v>1001</v>
      </c>
      <c r="J5" s="461"/>
      <c r="K5" s="108" t="s">
        <v>6585</v>
      </c>
      <c r="L5" s="379" t="s">
        <v>6434</v>
      </c>
      <c r="M5" s="388" t="s">
        <v>6243</v>
      </c>
      <c r="N5" s="388">
        <v>4379</v>
      </c>
      <c r="O5" s="380">
        <v>39539</v>
      </c>
      <c r="P5" s="380">
        <v>40633</v>
      </c>
      <c r="Q5" s="380">
        <v>41547</v>
      </c>
      <c r="R5" s="379"/>
      <c r="S5" s="399">
        <v>41817</v>
      </c>
      <c r="T5" s="381">
        <v>-1166</v>
      </c>
      <c r="U5" s="382">
        <v>146644</v>
      </c>
      <c r="V5" s="382">
        <v>659898</v>
      </c>
      <c r="W5" s="382"/>
      <c r="X5" s="382"/>
      <c r="Y5" s="379"/>
      <c r="Z5" s="379" t="s">
        <v>840</v>
      </c>
      <c r="AA5" s="379" t="s">
        <v>3561</v>
      </c>
      <c r="AB5" s="379"/>
      <c r="AC5" s="379"/>
      <c r="AD5" s="379"/>
      <c r="AE5" s="386"/>
      <c r="AF5" s="386"/>
      <c r="AG5" s="386"/>
      <c r="AH5" s="386"/>
      <c r="AI5" s="386"/>
      <c r="AJ5" s="386"/>
      <c r="AK5" s="386"/>
      <c r="AL5" s="386"/>
      <c r="AM5" s="386"/>
      <c r="AN5" s="386"/>
      <c r="AO5" s="386"/>
      <c r="AP5" s="386"/>
      <c r="AQ5" s="386"/>
      <c r="AR5" s="386"/>
      <c r="AS5" s="386"/>
      <c r="AT5" s="386"/>
      <c r="AU5" s="386"/>
      <c r="AV5" s="386"/>
      <c r="AW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row>
    <row r="6" spans="1:16384" s="384" customFormat="1" ht="130.5" customHeight="1" x14ac:dyDescent="0.2">
      <c r="A6" s="388"/>
      <c r="B6" s="379" t="s">
        <v>579</v>
      </c>
      <c r="C6" s="379" t="s">
        <v>75</v>
      </c>
      <c r="D6" s="379"/>
      <c r="E6" s="379" t="s">
        <v>2576</v>
      </c>
      <c r="F6" s="379" t="s">
        <v>1979</v>
      </c>
      <c r="G6" s="379"/>
      <c r="H6" s="379" t="s">
        <v>7378</v>
      </c>
      <c r="I6" s="388" t="s">
        <v>1001</v>
      </c>
      <c r="J6" s="461"/>
      <c r="K6" s="108" t="s">
        <v>6117</v>
      </c>
      <c r="L6" s="108" t="s">
        <v>3566</v>
      </c>
      <c r="M6" s="388" t="s">
        <v>5806</v>
      </c>
      <c r="N6" s="379">
        <v>59121</v>
      </c>
      <c r="O6" s="380">
        <v>40728</v>
      </c>
      <c r="P6" s="380">
        <v>40938</v>
      </c>
      <c r="Q6" s="380">
        <v>40938</v>
      </c>
      <c r="R6" s="181"/>
      <c r="S6" s="399">
        <v>41817</v>
      </c>
      <c r="T6" s="381">
        <v>-867</v>
      </c>
      <c r="U6" s="182"/>
      <c r="V6" s="183" t="s">
        <v>5930</v>
      </c>
      <c r="W6" s="183"/>
      <c r="X6" s="183"/>
      <c r="Y6" s="184" t="s">
        <v>3879</v>
      </c>
      <c r="Z6" s="185" t="s">
        <v>5931</v>
      </c>
      <c r="AA6" s="184"/>
      <c r="AB6" s="184"/>
      <c r="AC6" s="184"/>
      <c r="AD6" s="184" t="s">
        <v>1320</v>
      </c>
    </row>
    <row r="7" spans="1:16384" s="384" customFormat="1" ht="42.75" x14ac:dyDescent="0.2">
      <c r="A7" s="388"/>
      <c r="B7" s="379" t="s">
        <v>579</v>
      </c>
      <c r="C7" s="379" t="s">
        <v>75</v>
      </c>
      <c r="D7" s="379"/>
      <c r="E7" s="379" t="s">
        <v>2576</v>
      </c>
      <c r="F7" s="379" t="s">
        <v>1979</v>
      </c>
      <c r="G7" s="379"/>
      <c r="H7" s="379" t="s">
        <v>7378</v>
      </c>
      <c r="I7" s="388" t="s">
        <v>1001</v>
      </c>
      <c r="J7" s="461"/>
      <c r="K7" s="108" t="s">
        <v>6440</v>
      </c>
      <c r="L7" s="379" t="s">
        <v>3566</v>
      </c>
      <c r="M7" s="388" t="s">
        <v>6212</v>
      </c>
      <c r="N7" s="379">
        <v>63190</v>
      </c>
      <c r="O7" s="380">
        <v>40634</v>
      </c>
      <c r="P7" s="380">
        <v>40999</v>
      </c>
      <c r="Q7" s="380">
        <v>40999</v>
      </c>
      <c r="R7" s="381"/>
      <c r="S7" s="399">
        <v>41817</v>
      </c>
      <c r="T7" s="381">
        <v>-806</v>
      </c>
      <c r="U7" s="382"/>
      <c r="V7" s="382"/>
      <c r="W7" s="382"/>
      <c r="X7" s="382"/>
      <c r="Y7" s="379"/>
      <c r="Z7" s="379" t="s">
        <v>842</v>
      </c>
      <c r="AA7" s="379"/>
      <c r="AB7" s="379"/>
      <c r="AC7" s="379"/>
      <c r="AD7" s="379" t="s">
        <v>1320</v>
      </c>
    </row>
    <row r="8" spans="1:16384" s="384" customFormat="1" ht="42.75" x14ac:dyDescent="0.2">
      <c r="A8" s="388"/>
      <c r="B8" s="379" t="s">
        <v>579</v>
      </c>
      <c r="C8" s="379" t="s">
        <v>75</v>
      </c>
      <c r="D8" s="379"/>
      <c r="E8" s="379" t="s">
        <v>1957</v>
      </c>
      <c r="F8" s="379" t="s">
        <v>1979</v>
      </c>
      <c r="G8" s="379"/>
      <c r="H8" s="379" t="s">
        <v>7378</v>
      </c>
      <c r="I8" s="388" t="s">
        <v>1001</v>
      </c>
      <c r="J8" s="461"/>
      <c r="K8" s="108" t="s">
        <v>6442</v>
      </c>
      <c r="L8" s="379" t="s">
        <v>3567</v>
      </c>
      <c r="M8" s="388" t="s">
        <v>6213</v>
      </c>
      <c r="N8" s="379">
        <v>70018</v>
      </c>
      <c r="O8" s="380">
        <v>39179</v>
      </c>
      <c r="P8" s="380">
        <v>40999</v>
      </c>
      <c r="Q8" s="380">
        <v>40999</v>
      </c>
      <c r="R8" s="381">
        <v>5</v>
      </c>
      <c r="S8" s="399">
        <v>41817</v>
      </c>
      <c r="T8" s="381">
        <v>-806</v>
      </c>
      <c r="U8" s="382"/>
      <c r="V8" s="382"/>
      <c r="W8" s="382"/>
      <c r="X8" s="382"/>
      <c r="Y8" s="379"/>
      <c r="Z8" s="379" t="s">
        <v>842</v>
      </c>
      <c r="AA8" s="379"/>
      <c r="AB8" s="379"/>
      <c r="AC8" s="379"/>
      <c r="AD8" s="379" t="s">
        <v>1320</v>
      </c>
    </row>
    <row r="9" spans="1:16384" s="384" customFormat="1" ht="42.75" x14ac:dyDescent="0.2">
      <c r="A9" s="388"/>
      <c r="B9" s="379" t="s">
        <v>579</v>
      </c>
      <c r="C9" s="379" t="s">
        <v>75</v>
      </c>
      <c r="D9" s="379"/>
      <c r="E9" s="379" t="s">
        <v>1957</v>
      </c>
      <c r="F9" s="379" t="s">
        <v>1979</v>
      </c>
      <c r="G9" s="379"/>
      <c r="H9" s="379" t="s">
        <v>7378</v>
      </c>
      <c r="I9" s="388" t="s">
        <v>1001</v>
      </c>
      <c r="J9" s="461"/>
      <c r="K9" s="108" t="s">
        <v>6443</v>
      </c>
      <c r="L9" s="379" t="s">
        <v>3567</v>
      </c>
      <c r="M9" s="388" t="s">
        <v>6288</v>
      </c>
      <c r="N9" s="379">
        <v>60825</v>
      </c>
      <c r="O9" s="380">
        <v>39179</v>
      </c>
      <c r="P9" s="380">
        <v>40999</v>
      </c>
      <c r="Q9" s="380">
        <v>40999</v>
      </c>
      <c r="R9" s="381">
        <v>5</v>
      </c>
      <c r="S9" s="399">
        <v>41817</v>
      </c>
      <c r="T9" s="381">
        <v>-806</v>
      </c>
      <c r="U9" s="382"/>
      <c r="V9" s="382"/>
      <c r="W9" s="382"/>
      <c r="X9" s="382"/>
      <c r="Y9" s="379"/>
      <c r="Z9" s="379" t="s">
        <v>842</v>
      </c>
      <c r="AA9" s="379"/>
      <c r="AB9" s="379"/>
      <c r="AC9" s="379"/>
      <c r="AD9" s="379" t="s">
        <v>1320</v>
      </c>
    </row>
    <row r="10" spans="1:16384" s="384" customFormat="1" ht="28.5" x14ac:dyDescent="0.2">
      <c r="A10" s="388"/>
      <c r="B10" s="379" t="s">
        <v>579</v>
      </c>
      <c r="C10" s="379" t="s">
        <v>75</v>
      </c>
      <c r="D10" s="379"/>
      <c r="E10" s="379" t="s">
        <v>1957</v>
      </c>
      <c r="F10" s="379" t="s">
        <v>1979</v>
      </c>
      <c r="G10" s="379"/>
      <c r="H10" s="379" t="s">
        <v>7378</v>
      </c>
      <c r="I10" s="388" t="s">
        <v>1001</v>
      </c>
      <c r="J10" s="461"/>
      <c r="K10" s="108" t="s">
        <v>6454</v>
      </c>
      <c r="L10" s="379" t="s">
        <v>4974</v>
      </c>
      <c r="M10" s="388" t="s">
        <v>6216</v>
      </c>
      <c r="N10" s="379">
        <v>14219</v>
      </c>
      <c r="O10" s="380">
        <v>39173</v>
      </c>
      <c r="P10" s="380">
        <v>40999</v>
      </c>
      <c r="Q10" s="380">
        <v>40999</v>
      </c>
      <c r="R10" s="381">
        <v>5</v>
      </c>
      <c r="S10" s="399">
        <v>41817</v>
      </c>
      <c r="T10" s="381">
        <v>-806</v>
      </c>
      <c r="U10" s="382">
        <v>10210955</v>
      </c>
      <c r="V10" s="382">
        <v>51054775</v>
      </c>
      <c r="W10" s="382"/>
      <c r="X10" s="382"/>
      <c r="Y10" s="379" t="s">
        <v>3879</v>
      </c>
      <c r="Z10" s="379"/>
      <c r="AA10" s="379" t="s">
        <v>5270</v>
      </c>
      <c r="AB10" s="379"/>
      <c r="AC10" s="379"/>
      <c r="AD10" s="379"/>
    </row>
    <row r="11" spans="1:16384" s="384" customFormat="1" ht="42.75" x14ac:dyDescent="0.2">
      <c r="A11" s="388"/>
      <c r="B11" s="379" t="s">
        <v>579</v>
      </c>
      <c r="C11" s="379" t="s">
        <v>75</v>
      </c>
      <c r="D11" s="379"/>
      <c r="E11" s="379" t="s">
        <v>2279</v>
      </c>
      <c r="F11" s="379" t="s">
        <v>1979</v>
      </c>
      <c r="G11" s="379"/>
      <c r="H11" s="379" t="s">
        <v>7378</v>
      </c>
      <c r="I11" s="388" t="s">
        <v>1001</v>
      </c>
      <c r="J11" s="461"/>
      <c r="K11" s="108" t="s">
        <v>6458</v>
      </c>
      <c r="L11" s="379" t="s">
        <v>6850</v>
      </c>
      <c r="M11" s="388" t="s">
        <v>0</v>
      </c>
      <c r="N11" s="379">
        <v>60970</v>
      </c>
      <c r="O11" s="380">
        <v>39904</v>
      </c>
      <c r="P11" s="380">
        <v>40999</v>
      </c>
      <c r="Q11" s="380">
        <v>41729</v>
      </c>
      <c r="R11" s="381">
        <v>5</v>
      </c>
      <c r="S11" s="399">
        <v>41817</v>
      </c>
      <c r="T11" s="381">
        <v>-806</v>
      </c>
      <c r="U11" s="382">
        <v>205831</v>
      </c>
      <c r="V11" s="382">
        <v>1029155</v>
      </c>
      <c r="W11" s="382"/>
      <c r="X11" s="382"/>
      <c r="Y11" s="379" t="s">
        <v>3879</v>
      </c>
      <c r="Z11" s="379" t="s">
        <v>840</v>
      </c>
      <c r="AA11" s="379" t="s">
        <v>3561</v>
      </c>
      <c r="AB11" s="379"/>
      <c r="AC11" s="379"/>
      <c r="AD11" s="379"/>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c r="IW11" s="378"/>
      <c r="IX11" s="378"/>
      <c r="IY11" s="378"/>
      <c r="IZ11" s="378"/>
      <c r="JA11" s="378"/>
      <c r="JB11" s="378"/>
    </row>
    <row r="12" spans="1:16384" s="384" customFormat="1" ht="42.75" x14ac:dyDescent="0.2">
      <c r="A12" s="388"/>
      <c r="B12" s="379" t="s">
        <v>579</v>
      </c>
      <c r="C12" s="379" t="s">
        <v>75</v>
      </c>
      <c r="D12" s="379"/>
      <c r="E12" s="379" t="s">
        <v>6609</v>
      </c>
      <c r="F12" s="379" t="s">
        <v>1979</v>
      </c>
      <c r="G12" s="379"/>
      <c r="H12" s="379" t="s">
        <v>7378</v>
      </c>
      <c r="I12" s="388" t="s">
        <v>1001</v>
      </c>
      <c r="J12" s="461"/>
      <c r="K12" s="108" t="s">
        <v>6460</v>
      </c>
      <c r="L12" s="379" t="s">
        <v>3567</v>
      </c>
      <c r="M12" s="388" t="s">
        <v>6218</v>
      </c>
      <c r="N12" s="379">
        <v>51274</v>
      </c>
      <c r="O12" s="380">
        <v>39179</v>
      </c>
      <c r="P12" s="380">
        <v>40999</v>
      </c>
      <c r="Q12" s="380">
        <v>40999</v>
      </c>
      <c r="R12" s="381">
        <v>5</v>
      </c>
      <c r="S12" s="399">
        <v>41817</v>
      </c>
      <c r="T12" s="381">
        <v>-806</v>
      </c>
      <c r="U12" s="382"/>
      <c r="V12" s="382"/>
      <c r="W12" s="382"/>
      <c r="X12" s="382"/>
      <c r="Y12" s="379"/>
      <c r="Z12" s="379" t="s">
        <v>842</v>
      </c>
      <c r="AA12" s="379"/>
      <c r="AB12" s="379"/>
      <c r="AC12" s="379"/>
      <c r="AD12" s="379" t="s">
        <v>1320</v>
      </c>
    </row>
    <row r="13" spans="1:16384" s="384" customFormat="1" ht="42.75" x14ac:dyDescent="0.2">
      <c r="A13" s="388"/>
      <c r="B13" s="379" t="s">
        <v>579</v>
      </c>
      <c r="C13" s="379" t="s">
        <v>75</v>
      </c>
      <c r="D13" s="379"/>
      <c r="E13" s="379" t="s">
        <v>6609</v>
      </c>
      <c r="F13" s="379" t="s">
        <v>1979</v>
      </c>
      <c r="G13" s="379"/>
      <c r="H13" s="379" t="s">
        <v>7378</v>
      </c>
      <c r="I13" s="388" t="s">
        <v>1001</v>
      </c>
      <c r="J13" s="461"/>
      <c r="K13" s="108" t="s">
        <v>6465</v>
      </c>
      <c r="L13" s="379" t="s">
        <v>3567</v>
      </c>
      <c r="M13" s="388" t="s">
        <v>6221</v>
      </c>
      <c r="N13" s="379">
        <v>51777</v>
      </c>
      <c r="O13" s="380">
        <v>39179</v>
      </c>
      <c r="P13" s="380">
        <v>40999</v>
      </c>
      <c r="Q13" s="380">
        <v>40999</v>
      </c>
      <c r="R13" s="381">
        <v>5</v>
      </c>
      <c r="S13" s="399">
        <v>41817</v>
      </c>
      <c r="T13" s="381">
        <v>-806</v>
      </c>
      <c r="U13" s="382"/>
      <c r="V13" s="382"/>
      <c r="W13" s="382"/>
      <c r="X13" s="382"/>
      <c r="Y13" s="379"/>
      <c r="Z13" s="379" t="s">
        <v>842</v>
      </c>
      <c r="AA13" s="379"/>
      <c r="AB13" s="379"/>
      <c r="AC13" s="379"/>
      <c r="AD13" s="379" t="s">
        <v>1320</v>
      </c>
    </row>
    <row r="14" spans="1:16384" s="384" customFormat="1" ht="42.75" x14ac:dyDescent="0.2">
      <c r="A14" s="388"/>
      <c r="B14" s="379" t="s">
        <v>579</v>
      </c>
      <c r="C14" s="379" t="s">
        <v>75</v>
      </c>
      <c r="D14" s="379"/>
      <c r="E14" s="379" t="s">
        <v>6609</v>
      </c>
      <c r="F14" s="379" t="s">
        <v>1979</v>
      </c>
      <c r="G14" s="379"/>
      <c r="H14" s="379" t="s">
        <v>7378</v>
      </c>
      <c r="I14" s="388" t="s">
        <v>1001</v>
      </c>
      <c r="J14" s="461"/>
      <c r="K14" s="108" t="s">
        <v>6468</v>
      </c>
      <c r="L14" s="379" t="s">
        <v>3567</v>
      </c>
      <c r="M14" s="388" t="s">
        <v>6224</v>
      </c>
      <c r="N14" s="379">
        <v>51268</v>
      </c>
      <c r="O14" s="380">
        <v>39179</v>
      </c>
      <c r="P14" s="380">
        <v>40999</v>
      </c>
      <c r="Q14" s="380">
        <v>40999</v>
      </c>
      <c r="R14" s="381">
        <v>5</v>
      </c>
      <c r="S14" s="399">
        <v>41817</v>
      </c>
      <c r="T14" s="381">
        <v>-806</v>
      </c>
      <c r="U14" s="382"/>
      <c r="V14" s="382"/>
      <c r="W14" s="382"/>
      <c r="X14" s="382"/>
      <c r="Y14" s="379"/>
      <c r="Z14" s="379" t="s">
        <v>842</v>
      </c>
      <c r="AA14" s="379"/>
      <c r="AB14" s="379"/>
      <c r="AC14" s="379"/>
      <c r="AD14" s="379" t="s">
        <v>1320</v>
      </c>
    </row>
    <row r="15" spans="1:16384" s="384" customFormat="1" ht="42.75" x14ac:dyDescent="0.2">
      <c r="A15" s="388"/>
      <c r="B15" s="379" t="s">
        <v>579</v>
      </c>
      <c r="C15" s="379" t="s">
        <v>75</v>
      </c>
      <c r="D15" s="379"/>
      <c r="E15" s="418" t="s">
        <v>2279</v>
      </c>
      <c r="F15" s="379" t="s">
        <v>1979</v>
      </c>
      <c r="G15" s="379"/>
      <c r="H15" s="379" t="s">
        <v>7378</v>
      </c>
      <c r="I15" s="388" t="s">
        <v>1001</v>
      </c>
      <c r="J15" s="461"/>
      <c r="K15" s="108" t="s">
        <v>6476</v>
      </c>
      <c r="L15" s="379" t="s">
        <v>6430</v>
      </c>
      <c r="M15" s="388" t="s">
        <v>4335</v>
      </c>
      <c r="N15" s="379">
        <v>51271</v>
      </c>
      <c r="O15" s="380">
        <v>39179</v>
      </c>
      <c r="P15" s="380">
        <v>40999</v>
      </c>
      <c r="Q15" s="380">
        <v>40999</v>
      </c>
      <c r="R15" s="381">
        <v>5</v>
      </c>
      <c r="S15" s="399">
        <v>41817</v>
      </c>
      <c r="T15" s="381">
        <v>-806</v>
      </c>
      <c r="U15" s="382"/>
      <c r="V15" s="382"/>
      <c r="W15" s="382"/>
      <c r="X15" s="382"/>
      <c r="Y15" s="379"/>
      <c r="Z15" s="379" t="s">
        <v>842</v>
      </c>
      <c r="AA15" s="379"/>
      <c r="AB15" s="379"/>
      <c r="AC15" s="379"/>
      <c r="AD15" s="379" t="s">
        <v>1320</v>
      </c>
      <c r="JC15" s="378"/>
      <c r="JD15" s="378"/>
      <c r="JE15" s="378"/>
      <c r="JF15" s="378"/>
      <c r="JG15" s="378"/>
      <c r="JH15" s="378"/>
      <c r="JI15" s="378"/>
      <c r="JJ15" s="378"/>
      <c r="JK15" s="378"/>
      <c r="JL15" s="378"/>
      <c r="JM15" s="378"/>
      <c r="JN15" s="378"/>
      <c r="JO15" s="378"/>
      <c r="JP15" s="378"/>
      <c r="JQ15" s="378"/>
      <c r="JR15" s="378"/>
      <c r="JS15" s="378"/>
      <c r="JT15" s="378"/>
      <c r="JU15" s="378"/>
      <c r="JV15" s="378"/>
      <c r="JW15" s="378"/>
      <c r="JX15" s="378"/>
      <c r="JY15" s="378"/>
      <c r="JZ15" s="378"/>
      <c r="KA15" s="378"/>
      <c r="KB15" s="378"/>
      <c r="KC15" s="378"/>
      <c r="KD15" s="378"/>
      <c r="KE15" s="378"/>
      <c r="KF15" s="378"/>
      <c r="KG15" s="378"/>
      <c r="KH15" s="378"/>
      <c r="KI15" s="378"/>
      <c r="KJ15" s="378"/>
      <c r="KK15" s="378"/>
      <c r="KL15" s="378"/>
      <c r="KM15" s="378"/>
      <c r="KN15" s="378"/>
      <c r="KO15" s="378"/>
      <c r="KP15" s="378"/>
      <c r="KQ15" s="378"/>
      <c r="KR15" s="378"/>
      <c r="KS15" s="378"/>
      <c r="KT15" s="378"/>
      <c r="KU15" s="378"/>
      <c r="KV15" s="378"/>
      <c r="KW15" s="378"/>
      <c r="KX15" s="378"/>
      <c r="KY15" s="378"/>
      <c r="KZ15" s="378"/>
      <c r="LA15" s="378"/>
      <c r="LB15" s="378"/>
      <c r="LC15" s="378"/>
      <c r="LD15" s="378"/>
      <c r="LE15" s="378"/>
      <c r="LF15" s="378"/>
      <c r="LG15" s="378"/>
      <c r="LH15" s="378"/>
      <c r="LI15" s="378"/>
      <c r="LJ15" s="378"/>
      <c r="LK15" s="378"/>
      <c r="LL15" s="378"/>
      <c r="LM15" s="378"/>
      <c r="LN15" s="378"/>
      <c r="LO15" s="378"/>
      <c r="LP15" s="378"/>
      <c r="LQ15" s="378"/>
      <c r="LR15" s="378"/>
      <c r="LS15" s="378"/>
      <c r="LT15" s="378"/>
      <c r="LU15" s="378"/>
      <c r="LV15" s="378"/>
      <c r="LW15" s="378"/>
      <c r="LX15" s="378"/>
      <c r="LY15" s="378"/>
      <c r="LZ15" s="378"/>
      <c r="MA15" s="378"/>
      <c r="MB15" s="378"/>
      <c r="MC15" s="378"/>
      <c r="MD15" s="378"/>
      <c r="ME15" s="378"/>
      <c r="MF15" s="378"/>
      <c r="MG15" s="378"/>
      <c r="MH15" s="378"/>
      <c r="MI15" s="378"/>
      <c r="MJ15" s="378"/>
      <c r="MK15" s="378"/>
      <c r="ML15" s="378"/>
      <c r="MM15" s="378"/>
      <c r="MN15" s="378"/>
      <c r="MO15" s="378"/>
      <c r="MP15" s="378"/>
      <c r="MQ15" s="378"/>
      <c r="MR15" s="378"/>
      <c r="MS15" s="378"/>
      <c r="MT15" s="378"/>
      <c r="MU15" s="378"/>
      <c r="MV15" s="378"/>
      <c r="MW15" s="378"/>
      <c r="MX15" s="378"/>
      <c r="MY15" s="378"/>
      <c r="MZ15" s="378"/>
      <c r="NA15" s="378"/>
      <c r="NB15" s="378"/>
      <c r="NC15" s="378"/>
      <c r="ND15" s="378"/>
      <c r="NE15" s="378"/>
      <c r="NF15" s="378"/>
      <c r="NG15" s="378"/>
      <c r="NH15" s="378"/>
      <c r="NI15" s="378"/>
      <c r="NJ15" s="378"/>
      <c r="NK15" s="378"/>
      <c r="NL15" s="378"/>
      <c r="NM15" s="378"/>
      <c r="NN15" s="378"/>
      <c r="NO15" s="378"/>
      <c r="NP15" s="378"/>
      <c r="NQ15" s="378"/>
      <c r="NR15" s="378"/>
      <c r="NS15" s="378"/>
      <c r="NT15" s="378"/>
      <c r="NU15" s="378"/>
      <c r="NV15" s="378"/>
      <c r="NW15" s="378"/>
      <c r="NX15" s="378"/>
      <c r="NY15" s="378"/>
      <c r="NZ15" s="378"/>
      <c r="OA15" s="378"/>
      <c r="OB15" s="378"/>
      <c r="OC15" s="378"/>
      <c r="OD15" s="378"/>
      <c r="OE15" s="378"/>
      <c r="OF15" s="378"/>
      <c r="OG15" s="378"/>
      <c r="OH15" s="378"/>
      <c r="OI15" s="378"/>
      <c r="OJ15" s="378"/>
      <c r="OK15" s="378"/>
      <c r="OL15" s="378"/>
      <c r="OM15" s="378"/>
      <c r="ON15" s="378"/>
      <c r="OO15" s="378"/>
      <c r="OP15" s="378"/>
      <c r="OQ15" s="378"/>
      <c r="OR15" s="378"/>
      <c r="OS15" s="378"/>
      <c r="OT15" s="378"/>
      <c r="OU15" s="378"/>
      <c r="OV15" s="378"/>
      <c r="OW15" s="378"/>
      <c r="OX15" s="378"/>
      <c r="OY15" s="378"/>
      <c r="OZ15" s="378"/>
      <c r="PA15" s="378"/>
      <c r="PB15" s="378"/>
      <c r="PC15" s="378"/>
      <c r="PD15" s="378"/>
      <c r="PE15" s="378"/>
      <c r="PF15" s="378"/>
      <c r="PG15" s="378"/>
      <c r="PH15" s="378"/>
      <c r="PI15" s="378"/>
      <c r="PJ15" s="378"/>
      <c r="PK15" s="378"/>
      <c r="PL15" s="378"/>
      <c r="PM15" s="378"/>
      <c r="PN15" s="378"/>
      <c r="PO15" s="378"/>
      <c r="PP15" s="378"/>
      <c r="PQ15" s="378"/>
      <c r="PR15" s="378"/>
      <c r="PS15" s="378"/>
      <c r="PT15" s="378"/>
      <c r="PU15" s="378"/>
      <c r="PV15" s="378"/>
      <c r="PW15" s="378"/>
      <c r="PX15" s="378"/>
      <c r="PY15" s="378"/>
      <c r="PZ15" s="378"/>
      <c r="QA15" s="378"/>
      <c r="QB15" s="378"/>
      <c r="QC15" s="378"/>
      <c r="QD15" s="378"/>
      <c r="QE15" s="378"/>
      <c r="QF15" s="378"/>
      <c r="QG15" s="378"/>
      <c r="QH15" s="378"/>
      <c r="QI15" s="378"/>
      <c r="QJ15" s="378"/>
      <c r="QK15" s="378"/>
      <c r="QL15" s="378"/>
      <c r="QM15" s="378"/>
      <c r="QN15" s="378"/>
      <c r="QO15" s="378"/>
      <c r="QP15" s="378"/>
      <c r="QQ15" s="378"/>
      <c r="QR15" s="378"/>
      <c r="QS15" s="378"/>
      <c r="QT15" s="378"/>
      <c r="QU15" s="378"/>
      <c r="QV15" s="378"/>
      <c r="QW15" s="378"/>
      <c r="QX15" s="378"/>
      <c r="QY15" s="378"/>
      <c r="QZ15" s="378"/>
      <c r="RA15" s="378"/>
      <c r="RB15" s="378"/>
      <c r="RC15" s="378"/>
      <c r="RD15" s="378"/>
      <c r="RE15" s="378"/>
      <c r="RF15" s="378"/>
      <c r="RG15" s="378"/>
      <c r="RH15" s="378"/>
      <c r="RI15" s="378"/>
      <c r="RJ15" s="378"/>
      <c r="RK15" s="378"/>
      <c r="RL15" s="378"/>
      <c r="RM15" s="378"/>
      <c r="RN15" s="378"/>
      <c r="RO15" s="378"/>
      <c r="RP15" s="378"/>
      <c r="RQ15" s="378"/>
      <c r="RR15" s="378"/>
      <c r="RS15" s="378"/>
      <c r="RT15" s="378"/>
      <c r="RU15" s="378"/>
      <c r="RV15" s="378"/>
      <c r="RW15" s="378"/>
      <c r="RX15" s="378"/>
      <c r="RY15" s="378"/>
      <c r="RZ15" s="378"/>
      <c r="SA15" s="378"/>
      <c r="SB15" s="378"/>
      <c r="SC15" s="378"/>
      <c r="SD15" s="378"/>
      <c r="SE15" s="378"/>
      <c r="SF15" s="378"/>
      <c r="SG15" s="378"/>
      <c r="SH15" s="378"/>
      <c r="SI15" s="378"/>
      <c r="SJ15" s="378"/>
      <c r="SK15" s="378"/>
      <c r="SL15" s="378"/>
      <c r="SM15" s="378"/>
      <c r="SN15" s="378"/>
      <c r="SO15" s="378"/>
      <c r="SP15" s="378"/>
      <c r="SQ15" s="378"/>
      <c r="SR15" s="378"/>
      <c r="SS15" s="378"/>
      <c r="ST15" s="378"/>
      <c r="SU15" s="378"/>
      <c r="SV15" s="378"/>
      <c r="SW15" s="378"/>
      <c r="SX15" s="378"/>
      <c r="SY15" s="378"/>
      <c r="SZ15" s="378"/>
      <c r="TA15" s="378"/>
      <c r="TB15" s="378"/>
      <c r="TC15" s="378"/>
      <c r="TD15" s="378"/>
      <c r="TE15" s="378"/>
      <c r="TF15" s="378"/>
      <c r="TG15" s="378"/>
      <c r="TH15" s="378"/>
      <c r="TI15" s="378"/>
      <c r="TJ15" s="378"/>
      <c r="TK15" s="378"/>
      <c r="TL15" s="378"/>
      <c r="TM15" s="378"/>
      <c r="TN15" s="378"/>
      <c r="TO15" s="378"/>
      <c r="TP15" s="378"/>
      <c r="TQ15" s="378"/>
      <c r="TR15" s="378"/>
      <c r="TS15" s="378"/>
      <c r="TT15" s="378"/>
      <c r="TU15" s="378"/>
      <c r="TV15" s="378"/>
      <c r="TW15" s="378"/>
      <c r="TX15" s="378"/>
      <c r="TY15" s="378"/>
      <c r="TZ15" s="378"/>
      <c r="UA15" s="378"/>
      <c r="UB15" s="378"/>
      <c r="UC15" s="378"/>
      <c r="UD15" s="378"/>
      <c r="UE15" s="378"/>
      <c r="UF15" s="378"/>
      <c r="UG15" s="378"/>
      <c r="UH15" s="378"/>
      <c r="UI15" s="378"/>
      <c r="UJ15" s="378"/>
      <c r="UK15" s="378"/>
      <c r="UL15" s="378"/>
      <c r="UM15" s="378"/>
      <c r="UN15" s="378"/>
      <c r="UO15" s="378"/>
      <c r="UP15" s="378"/>
      <c r="UQ15" s="378"/>
      <c r="UR15" s="378"/>
      <c r="US15" s="378"/>
      <c r="UT15" s="378"/>
      <c r="UU15" s="378"/>
      <c r="UV15" s="378"/>
      <c r="UW15" s="378"/>
      <c r="UX15" s="378"/>
      <c r="UY15" s="378"/>
      <c r="UZ15" s="378"/>
      <c r="VA15" s="378"/>
      <c r="VB15" s="378"/>
      <c r="VC15" s="378"/>
      <c r="VD15" s="378"/>
      <c r="VE15" s="378"/>
      <c r="VF15" s="378"/>
      <c r="VG15" s="378"/>
      <c r="VH15" s="378"/>
      <c r="VI15" s="378"/>
      <c r="VJ15" s="378"/>
      <c r="VK15" s="378"/>
      <c r="VL15" s="378"/>
      <c r="VM15" s="378"/>
      <c r="VN15" s="378"/>
      <c r="VO15" s="378"/>
      <c r="VP15" s="378"/>
      <c r="VQ15" s="378"/>
      <c r="VR15" s="378"/>
      <c r="VS15" s="378"/>
      <c r="VT15" s="378"/>
      <c r="VU15" s="378"/>
      <c r="VV15" s="378"/>
      <c r="VW15" s="378"/>
      <c r="VX15" s="378"/>
      <c r="VY15" s="378"/>
      <c r="VZ15" s="378"/>
      <c r="WA15" s="378"/>
      <c r="WB15" s="378"/>
      <c r="WC15" s="378"/>
      <c r="WD15" s="378"/>
      <c r="WE15" s="378"/>
      <c r="WF15" s="378"/>
      <c r="WG15" s="378"/>
      <c r="WH15" s="378"/>
      <c r="WI15" s="378"/>
      <c r="WJ15" s="378"/>
      <c r="WK15" s="378"/>
      <c r="WL15" s="378"/>
      <c r="WM15" s="378"/>
      <c r="WN15" s="378"/>
      <c r="WO15" s="378"/>
      <c r="WP15" s="378"/>
      <c r="WQ15" s="378"/>
      <c r="WR15" s="378"/>
      <c r="WS15" s="378"/>
      <c r="WT15" s="378"/>
      <c r="WU15" s="378"/>
      <c r="WV15" s="378"/>
      <c r="WW15" s="378"/>
      <c r="WX15" s="378"/>
      <c r="WY15" s="378"/>
      <c r="WZ15" s="378"/>
      <c r="XA15" s="378"/>
      <c r="XB15" s="378"/>
      <c r="XC15" s="378"/>
      <c r="XD15" s="378"/>
      <c r="XE15" s="378"/>
      <c r="XF15" s="378"/>
      <c r="XG15" s="378"/>
      <c r="XH15" s="378"/>
      <c r="XI15" s="378"/>
      <c r="XJ15" s="378"/>
      <c r="XK15" s="378"/>
      <c r="XL15" s="378"/>
      <c r="XM15" s="378"/>
      <c r="XN15" s="378"/>
      <c r="XO15" s="378"/>
      <c r="XP15" s="378"/>
      <c r="XQ15" s="378"/>
      <c r="XR15" s="378"/>
      <c r="XS15" s="378"/>
      <c r="XT15" s="378"/>
      <c r="XU15" s="378"/>
      <c r="XV15" s="378"/>
      <c r="XW15" s="378"/>
      <c r="XX15" s="378"/>
      <c r="XY15" s="378"/>
      <c r="XZ15" s="378"/>
      <c r="YA15" s="378"/>
      <c r="YB15" s="378"/>
      <c r="YC15" s="378"/>
      <c r="YD15" s="378"/>
      <c r="YE15" s="378"/>
      <c r="YF15" s="378"/>
      <c r="YG15" s="378"/>
      <c r="YH15" s="378"/>
      <c r="YI15" s="378"/>
      <c r="YJ15" s="378"/>
      <c r="YK15" s="378"/>
      <c r="YL15" s="378"/>
      <c r="YM15" s="378"/>
      <c r="YN15" s="378"/>
      <c r="YO15" s="378"/>
      <c r="YP15" s="378"/>
      <c r="YQ15" s="378"/>
      <c r="YR15" s="378"/>
      <c r="YS15" s="378"/>
      <c r="YT15" s="378"/>
      <c r="YU15" s="378"/>
      <c r="YV15" s="378"/>
      <c r="YW15" s="378"/>
      <c r="YX15" s="378"/>
      <c r="YY15" s="378"/>
      <c r="YZ15" s="378"/>
      <c r="ZA15" s="378"/>
      <c r="ZB15" s="378"/>
      <c r="ZC15" s="378"/>
      <c r="ZD15" s="378"/>
      <c r="ZE15" s="378"/>
      <c r="ZF15" s="378"/>
      <c r="ZG15" s="378"/>
      <c r="ZH15" s="378"/>
      <c r="ZI15" s="378"/>
      <c r="ZJ15" s="378"/>
      <c r="ZK15" s="378"/>
      <c r="ZL15" s="378"/>
      <c r="ZM15" s="378"/>
      <c r="ZN15" s="378"/>
      <c r="ZO15" s="378"/>
      <c r="ZP15" s="378"/>
      <c r="ZQ15" s="378"/>
      <c r="ZR15" s="378"/>
      <c r="ZS15" s="378"/>
      <c r="ZT15" s="378"/>
      <c r="ZU15" s="378"/>
      <c r="ZV15" s="378"/>
      <c r="ZW15" s="378"/>
      <c r="ZX15" s="378"/>
      <c r="ZY15" s="378"/>
      <c r="ZZ15" s="378"/>
      <c r="AAA15" s="378"/>
      <c r="AAB15" s="378"/>
      <c r="AAC15" s="378"/>
      <c r="AAD15" s="378"/>
      <c r="AAE15" s="378"/>
      <c r="AAF15" s="378"/>
      <c r="AAG15" s="378"/>
      <c r="AAH15" s="378"/>
      <c r="AAI15" s="378"/>
      <c r="AAJ15" s="378"/>
      <c r="AAK15" s="378"/>
      <c r="AAL15" s="378"/>
      <c r="AAM15" s="378"/>
      <c r="AAN15" s="378"/>
      <c r="AAO15" s="378"/>
      <c r="AAP15" s="378"/>
      <c r="AAQ15" s="378"/>
      <c r="AAR15" s="378"/>
      <c r="AAS15" s="378"/>
      <c r="AAT15" s="378"/>
      <c r="AAU15" s="378"/>
      <c r="AAV15" s="378"/>
      <c r="AAW15" s="378"/>
      <c r="AAX15" s="378"/>
      <c r="AAY15" s="378"/>
      <c r="AAZ15" s="378"/>
      <c r="ABA15" s="378"/>
      <c r="ABB15" s="378"/>
      <c r="ABC15" s="378"/>
      <c r="ABD15" s="378"/>
      <c r="ABE15" s="378"/>
      <c r="ABF15" s="378"/>
      <c r="ABG15" s="378"/>
      <c r="ABH15" s="378"/>
      <c r="ABI15" s="378"/>
      <c r="ABJ15" s="378"/>
      <c r="ABK15" s="378"/>
      <c r="ABL15" s="378"/>
      <c r="ABM15" s="378"/>
      <c r="ABN15" s="378"/>
      <c r="ABO15" s="378"/>
      <c r="ABP15" s="378"/>
      <c r="ABQ15" s="378"/>
      <c r="ABR15" s="378"/>
      <c r="ABS15" s="378"/>
      <c r="ABT15" s="378"/>
      <c r="ABU15" s="378"/>
      <c r="ABV15" s="378"/>
      <c r="ABW15" s="378"/>
      <c r="ABX15" s="378"/>
      <c r="ABY15" s="378"/>
      <c r="ABZ15" s="378"/>
      <c r="ACA15" s="378"/>
      <c r="ACB15" s="378"/>
      <c r="ACC15" s="378"/>
      <c r="ACD15" s="378"/>
      <c r="ACE15" s="378"/>
      <c r="ACF15" s="378"/>
      <c r="ACG15" s="378"/>
      <c r="ACH15" s="378"/>
      <c r="ACI15" s="378"/>
      <c r="ACJ15" s="378"/>
      <c r="ACK15" s="378"/>
      <c r="ACL15" s="378"/>
      <c r="ACM15" s="378"/>
      <c r="ACN15" s="378"/>
      <c r="ACO15" s="378"/>
      <c r="ACP15" s="378"/>
      <c r="ACQ15" s="378"/>
      <c r="ACR15" s="378"/>
      <c r="ACS15" s="378"/>
      <c r="ACT15" s="378"/>
      <c r="ACU15" s="378"/>
      <c r="ACV15" s="378"/>
      <c r="ACW15" s="378"/>
      <c r="ACX15" s="378"/>
      <c r="ACY15" s="378"/>
      <c r="ACZ15" s="378"/>
      <c r="ADA15" s="378"/>
      <c r="ADB15" s="378"/>
      <c r="ADC15" s="378"/>
      <c r="ADD15" s="378"/>
      <c r="ADE15" s="378"/>
      <c r="ADF15" s="378"/>
      <c r="ADG15" s="378"/>
      <c r="ADH15" s="378"/>
      <c r="ADI15" s="378"/>
      <c r="ADJ15" s="378"/>
      <c r="ADK15" s="378"/>
      <c r="ADL15" s="378"/>
      <c r="ADM15" s="378"/>
      <c r="ADN15" s="378"/>
      <c r="ADO15" s="378"/>
      <c r="ADP15" s="378"/>
      <c r="ADQ15" s="378"/>
      <c r="ADR15" s="378"/>
      <c r="ADS15" s="378"/>
      <c r="ADT15" s="378"/>
      <c r="ADU15" s="378"/>
      <c r="ADV15" s="378"/>
      <c r="ADW15" s="378"/>
      <c r="ADX15" s="378"/>
      <c r="ADY15" s="378"/>
      <c r="ADZ15" s="378"/>
      <c r="AEA15" s="378"/>
      <c r="AEB15" s="378"/>
      <c r="AEC15" s="378"/>
      <c r="AED15" s="378"/>
      <c r="AEE15" s="378"/>
      <c r="AEF15" s="378"/>
      <c r="AEG15" s="378"/>
      <c r="AEH15" s="378"/>
      <c r="AEI15" s="378"/>
      <c r="AEJ15" s="378"/>
      <c r="AEK15" s="378"/>
      <c r="AEL15" s="378"/>
      <c r="AEM15" s="378"/>
      <c r="AEN15" s="378"/>
      <c r="AEO15" s="378"/>
      <c r="AEP15" s="378"/>
      <c r="AEQ15" s="378"/>
      <c r="AER15" s="378"/>
      <c r="AES15" s="378"/>
      <c r="AET15" s="378"/>
      <c r="AEU15" s="378"/>
      <c r="AEV15" s="378"/>
      <c r="AEW15" s="378"/>
      <c r="AEX15" s="378"/>
      <c r="AEY15" s="378"/>
      <c r="AEZ15" s="378"/>
      <c r="AFA15" s="378"/>
      <c r="AFB15" s="378"/>
      <c r="AFC15" s="378"/>
      <c r="AFD15" s="378"/>
      <c r="AFE15" s="378"/>
      <c r="AFF15" s="378"/>
      <c r="AFG15" s="378"/>
      <c r="AFH15" s="378"/>
      <c r="AFI15" s="378"/>
      <c r="AFJ15" s="378"/>
      <c r="AFK15" s="378"/>
      <c r="AFL15" s="378"/>
      <c r="AFM15" s="378"/>
      <c r="AFN15" s="378"/>
      <c r="AFO15" s="378"/>
      <c r="AFP15" s="378"/>
      <c r="AFQ15" s="378"/>
      <c r="AFR15" s="378"/>
      <c r="AFS15" s="378"/>
      <c r="AFT15" s="378"/>
      <c r="AFU15" s="378"/>
      <c r="AFV15" s="378"/>
      <c r="AFW15" s="378"/>
      <c r="AFX15" s="378"/>
      <c r="AFY15" s="378"/>
      <c r="AFZ15" s="378"/>
      <c r="AGA15" s="378"/>
      <c r="AGB15" s="378"/>
      <c r="AGC15" s="378"/>
      <c r="AGD15" s="378"/>
      <c r="AGE15" s="378"/>
      <c r="AGF15" s="378"/>
      <c r="AGG15" s="378"/>
      <c r="AGH15" s="378"/>
      <c r="AGI15" s="378"/>
      <c r="AGJ15" s="378"/>
      <c r="AGK15" s="378"/>
      <c r="AGL15" s="378"/>
      <c r="AGM15" s="378"/>
      <c r="AGN15" s="378"/>
      <c r="AGO15" s="378"/>
      <c r="AGP15" s="378"/>
      <c r="AGQ15" s="378"/>
      <c r="AGR15" s="378"/>
      <c r="AGS15" s="378"/>
      <c r="AGT15" s="378"/>
      <c r="AGU15" s="378"/>
      <c r="AGV15" s="378"/>
      <c r="AGW15" s="378"/>
      <c r="AGX15" s="378"/>
      <c r="AGY15" s="378"/>
      <c r="AGZ15" s="378"/>
      <c r="AHA15" s="378"/>
      <c r="AHB15" s="378"/>
      <c r="AHC15" s="378"/>
      <c r="AHD15" s="378"/>
      <c r="AHE15" s="378"/>
      <c r="AHF15" s="378"/>
      <c r="AHG15" s="378"/>
      <c r="AHH15" s="378"/>
      <c r="AHI15" s="378"/>
      <c r="AHJ15" s="378"/>
      <c r="AHK15" s="378"/>
      <c r="AHL15" s="378"/>
      <c r="AHM15" s="378"/>
      <c r="AHN15" s="378"/>
      <c r="AHO15" s="378"/>
      <c r="AHP15" s="378"/>
      <c r="AHQ15" s="378"/>
      <c r="AHR15" s="378"/>
      <c r="AHS15" s="378"/>
      <c r="AHT15" s="378"/>
      <c r="AHU15" s="378"/>
      <c r="AHV15" s="378"/>
      <c r="AHW15" s="378"/>
      <c r="AHX15" s="378"/>
      <c r="AHY15" s="378"/>
      <c r="AHZ15" s="378"/>
      <c r="AIA15" s="378"/>
      <c r="AIB15" s="378"/>
      <c r="AIC15" s="378"/>
      <c r="AID15" s="378"/>
      <c r="AIE15" s="378"/>
      <c r="AIF15" s="378"/>
      <c r="AIG15" s="378"/>
      <c r="AIH15" s="378"/>
      <c r="AII15" s="378"/>
      <c r="AIJ15" s="378"/>
      <c r="AIK15" s="378"/>
      <c r="AIL15" s="378"/>
      <c r="AIM15" s="378"/>
      <c r="AIN15" s="378"/>
      <c r="AIO15" s="378"/>
      <c r="AIP15" s="378"/>
      <c r="AIQ15" s="378"/>
      <c r="AIR15" s="378"/>
      <c r="AIS15" s="378"/>
      <c r="AIT15" s="378"/>
      <c r="AIU15" s="378"/>
      <c r="AIV15" s="378"/>
      <c r="AIW15" s="378"/>
      <c r="AIX15" s="378"/>
      <c r="AIY15" s="378"/>
      <c r="AIZ15" s="378"/>
      <c r="AJA15" s="378"/>
      <c r="AJB15" s="378"/>
      <c r="AJC15" s="378"/>
      <c r="AJD15" s="378"/>
      <c r="AJE15" s="378"/>
      <c r="AJF15" s="378"/>
      <c r="AJG15" s="378"/>
      <c r="AJH15" s="378"/>
      <c r="AJI15" s="378"/>
      <c r="AJJ15" s="378"/>
      <c r="AJK15" s="378"/>
      <c r="AJL15" s="378"/>
      <c r="AJM15" s="378"/>
      <c r="AJN15" s="378"/>
      <c r="AJO15" s="378"/>
      <c r="AJP15" s="378"/>
      <c r="AJQ15" s="378"/>
      <c r="AJR15" s="378"/>
      <c r="AJS15" s="378"/>
      <c r="AJT15" s="378"/>
      <c r="AJU15" s="378"/>
      <c r="AJV15" s="378"/>
      <c r="AJW15" s="378"/>
      <c r="AJX15" s="378"/>
      <c r="AJY15" s="378"/>
      <c r="AJZ15" s="378"/>
      <c r="AKA15" s="378"/>
      <c r="AKB15" s="378"/>
      <c r="AKC15" s="378"/>
      <c r="AKD15" s="378"/>
      <c r="AKE15" s="378"/>
      <c r="AKF15" s="378"/>
      <c r="AKG15" s="378"/>
      <c r="AKH15" s="378"/>
      <c r="AKI15" s="378"/>
      <c r="AKJ15" s="378"/>
      <c r="AKK15" s="378"/>
      <c r="AKL15" s="378"/>
      <c r="AKM15" s="378"/>
      <c r="AKN15" s="378"/>
      <c r="AKO15" s="378"/>
      <c r="AKP15" s="378"/>
      <c r="AKQ15" s="378"/>
      <c r="AKR15" s="378"/>
      <c r="AKS15" s="378"/>
      <c r="AKT15" s="378"/>
      <c r="AKU15" s="378"/>
      <c r="AKV15" s="378"/>
      <c r="AKW15" s="378"/>
      <c r="AKX15" s="378"/>
      <c r="AKY15" s="378"/>
      <c r="AKZ15" s="378"/>
      <c r="ALA15" s="378"/>
      <c r="ALB15" s="378"/>
      <c r="ALC15" s="378"/>
      <c r="ALD15" s="378"/>
      <c r="ALE15" s="378"/>
      <c r="ALF15" s="378"/>
      <c r="ALG15" s="378"/>
      <c r="ALH15" s="378"/>
      <c r="ALI15" s="378"/>
      <c r="ALJ15" s="378"/>
      <c r="ALK15" s="378"/>
      <c r="ALL15" s="378"/>
      <c r="ALM15" s="378"/>
      <c r="ALN15" s="378"/>
      <c r="ALO15" s="378"/>
      <c r="ALP15" s="378"/>
      <c r="ALQ15" s="378"/>
      <c r="ALR15" s="378"/>
      <c r="ALS15" s="378"/>
      <c r="ALT15" s="378"/>
      <c r="ALU15" s="378"/>
      <c r="ALV15" s="378"/>
      <c r="ALW15" s="378"/>
      <c r="ALX15" s="378"/>
      <c r="ALY15" s="378"/>
      <c r="ALZ15" s="378"/>
      <c r="AMA15" s="378"/>
      <c r="AMB15" s="378"/>
      <c r="AMC15" s="378"/>
      <c r="AMD15" s="378"/>
      <c r="AME15" s="378"/>
      <c r="AMF15" s="378"/>
      <c r="AMG15" s="378"/>
      <c r="AMH15" s="378"/>
      <c r="AMI15" s="378"/>
      <c r="AMJ15" s="378"/>
      <c r="AMK15" s="378"/>
      <c r="AML15" s="378"/>
      <c r="AMM15" s="378"/>
      <c r="AMN15" s="378"/>
      <c r="AMO15" s="378"/>
      <c r="AMP15" s="378"/>
      <c r="AMQ15" s="378"/>
      <c r="AMR15" s="378"/>
      <c r="AMS15" s="378"/>
      <c r="AMT15" s="378"/>
      <c r="AMU15" s="378"/>
      <c r="AMV15" s="378"/>
      <c r="AMW15" s="378"/>
      <c r="AMX15" s="378"/>
      <c r="AMY15" s="378"/>
      <c r="AMZ15" s="378"/>
      <c r="ANA15" s="378"/>
      <c r="ANB15" s="378"/>
      <c r="ANC15" s="378"/>
      <c r="AND15" s="378"/>
      <c r="ANE15" s="378"/>
      <c r="ANF15" s="378"/>
      <c r="ANG15" s="378"/>
      <c r="ANH15" s="378"/>
      <c r="ANI15" s="378"/>
      <c r="ANJ15" s="378"/>
      <c r="ANK15" s="378"/>
      <c r="ANL15" s="378"/>
      <c r="ANM15" s="378"/>
      <c r="ANN15" s="378"/>
      <c r="ANO15" s="378"/>
      <c r="ANP15" s="378"/>
      <c r="ANQ15" s="378"/>
      <c r="ANR15" s="378"/>
      <c r="ANS15" s="378"/>
      <c r="ANT15" s="378"/>
      <c r="ANU15" s="378"/>
      <c r="ANV15" s="378"/>
      <c r="ANW15" s="378"/>
      <c r="ANX15" s="378"/>
      <c r="ANY15" s="378"/>
      <c r="ANZ15" s="378"/>
      <c r="AOA15" s="378"/>
      <c r="AOB15" s="378"/>
      <c r="AOC15" s="378"/>
      <c r="AOD15" s="378"/>
      <c r="AOE15" s="378"/>
      <c r="AOF15" s="378"/>
      <c r="AOG15" s="378"/>
      <c r="AOH15" s="378"/>
      <c r="AOI15" s="378"/>
      <c r="AOJ15" s="378"/>
      <c r="AOK15" s="378"/>
      <c r="AOL15" s="378"/>
      <c r="AOM15" s="378"/>
      <c r="AON15" s="378"/>
      <c r="AOO15" s="378"/>
      <c r="AOP15" s="378"/>
      <c r="AOQ15" s="378"/>
      <c r="AOR15" s="378"/>
      <c r="AOS15" s="378"/>
      <c r="AOT15" s="378"/>
      <c r="AOU15" s="378"/>
      <c r="AOV15" s="378"/>
      <c r="AOW15" s="378"/>
      <c r="AOX15" s="378"/>
      <c r="AOY15" s="378"/>
      <c r="AOZ15" s="378"/>
      <c r="APA15" s="378"/>
      <c r="APB15" s="378"/>
      <c r="APC15" s="378"/>
      <c r="APD15" s="378"/>
      <c r="APE15" s="378"/>
      <c r="APF15" s="378"/>
      <c r="APG15" s="378"/>
      <c r="APH15" s="378"/>
      <c r="API15" s="378"/>
      <c r="APJ15" s="378"/>
      <c r="APK15" s="378"/>
      <c r="APL15" s="378"/>
      <c r="APM15" s="378"/>
      <c r="APN15" s="378"/>
      <c r="APO15" s="378"/>
      <c r="APP15" s="378"/>
      <c r="APQ15" s="378"/>
      <c r="APR15" s="378"/>
      <c r="APS15" s="378"/>
      <c r="APT15" s="378"/>
      <c r="APU15" s="378"/>
      <c r="APV15" s="378"/>
      <c r="APW15" s="378"/>
      <c r="APX15" s="378"/>
      <c r="APY15" s="378"/>
      <c r="APZ15" s="378"/>
      <c r="AQA15" s="378"/>
      <c r="AQB15" s="378"/>
      <c r="AQC15" s="378"/>
      <c r="AQD15" s="378"/>
      <c r="AQE15" s="378"/>
      <c r="AQF15" s="378"/>
      <c r="AQG15" s="378"/>
      <c r="AQH15" s="378"/>
      <c r="AQI15" s="378"/>
      <c r="AQJ15" s="378"/>
      <c r="AQK15" s="378"/>
      <c r="AQL15" s="378"/>
      <c r="AQM15" s="378"/>
      <c r="AQN15" s="378"/>
      <c r="AQO15" s="378"/>
      <c r="AQP15" s="378"/>
      <c r="AQQ15" s="378"/>
      <c r="AQR15" s="378"/>
      <c r="AQS15" s="378"/>
      <c r="AQT15" s="378"/>
      <c r="AQU15" s="378"/>
      <c r="AQV15" s="378"/>
      <c r="AQW15" s="378"/>
      <c r="AQX15" s="378"/>
      <c r="AQY15" s="378"/>
      <c r="AQZ15" s="378"/>
      <c r="ARA15" s="378"/>
      <c r="ARB15" s="378"/>
      <c r="ARC15" s="378"/>
      <c r="ARD15" s="378"/>
      <c r="ARE15" s="378"/>
      <c r="ARF15" s="378"/>
      <c r="ARG15" s="378"/>
      <c r="ARH15" s="378"/>
      <c r="ARI15" s="378"/>
      <c r="ARJ15" s="378"/>
      <c r="ARK15" s="378"/>
      <c r="ARL15" s="378"/>
      <c r="ARM15" s="378"/>
      <c r="ARN15" s="378"/>
      <c r="ARO15" s="378"/>
      <c r="ARP15" s="378"/>
      <c r="ARQ15" s="378"/>
      <c r="ARR15" s="378"/>
      <c r="ARS15" s="378"/>
      <c r="ART15" s="378"/>
      <c r="ARU15" s="378"/>
      <c r="ARV15" s="378"/>
      <c r="ARW15" s="378"/>
      <c r="ARX15" s="378"/>
      <c r="ARY15" s="378"/>
      <c r="ARZ15" s="378"/>
      <c r="ASA15" s="378"/>
      <c r="ASB15" s="378"/>
      <c r="ASC15" s="378"/>
      <c r="ASD15" s="378"/>
      <c r="ASE15" s="378"/>
      <c r="ASF15" s="378"/>
      <c r="ASG15" s="378"/>
      <c r="ASH15" s="378"/>
      <c r="ASI15" s="378"/>
      <c r="ASJ15" s="378"/>
      <c r="ASK15" s="378"/>
      <c r="ASL15" s="378"/>
      <c r="ASM15" s="378"/>
      <c r="ASN15" s="378"/>
      <c r="ASO15" s="378"/>
      <c r="ASP15" s="378"/>
      <c r="ASQ15" s="378"/>
      <c r="ASR15" s="378"/>
      <c r="ASS15" s="378"/>
      <c r="AST15" s="378"/>
      <c r="ASU15" s="378"/>
      <c r="ASV15" s="378"/>
      <c r="ASW15" s="378"/>
      <c r="ASX15" s="378"/>
      <c r="ASY15" s="378"/>
      <c r="ASZ15" s="378"/>
      <c r="ATA15" s="378"/>
      <c r="ATB15" s="378"/>
      <c r="ATC15" s="378"/>
      <c r="ATD15" s="378"/>
      <c r="ATE15" s="378"/>
      <c r="ATF15" s="378"/>
      <c r="ATG15" s="378"/>
      <c r="ATH15" s="378"/>
      <c r="ATI15" s="378"/>
      <c r="ATJ15" s="378"/>
      <c r="ATK15" s="378"/>
      <c r="ATL15" s="378"/>
      <c r="ATM15" s="378"/>
      <c r="ATN15" s="378"/>
      <c r="ATO15" s="378"/>
      <c r="ATP15" s="378"/>
      <c r="ATQ15" s="378"/>
      <c r="ATR15" s="378"/>
      <c r="ATS15" s="378"/>
      <c r="ATT15" s="378"/>
      <c r="ATU15" s="378"/>
      <c r="ATV15" s="378"/>
      <c r="ATW15" s="378"/>
      <c r="ATX15" s="378"/>
      <c r="ATY15" s="378"/>
      <c r="ATZ15" s="378"/>
      <c r="AUA15" s="378"/>
      <c r="AUB15" s="378"/>
      <c r="AUC15" s="378"/>
      <c r="AUD15" s="378"/>
      <c r="AUE15" s="378"/>
      <c r="AUF15" s="378"/>
      <c r="AUG15" s="378"/>
      <c r="AUH15" s="378"/>
      <c r="AUI15" s="378"/>
      <c r="AUJ15" s="378"/>
      <c r="AUK15" s="378"/>
      <c r="AUL15" s="378"/>
      <c r="AUM15" s="378"/>
      <c r="AUN15" s="378"/>
      <c r="AUO15" s="378"/>
      <c r="AUP15" s="378"/>
      <c r="AUQ15" s="378"/>
      <c r="AUR15" s="378"/>
      <c r="AUS15" s="378"/>
      <c r="AUT15" s="378"/>
      <c r="AUU15" s="378"/>
      <c r="AUV15" s="378"/>
      <c r="AUW15" s="378"/>
      <c r="AUX15" s="378"/>
      <c r="AUY15" s="378"/>
      <c r="AUZ15" s="378"/>
      <c r="AVA15" s="378"/>
      <c r="AVB15" s="378"/>
      <c r="AVC15" s="378"/>
      <c r="AVD15" s="378"/>
      <c r="AVE15" s="378"/>
      <c r="AVF15" s="378"/>
      <c r="AVG15" s="378"/>
      <c r="AVH15" s="378"/>
      <c r="AVI15" s="378"/>
      <c r="AVJ15" s="378"/>
      <c r="AVK15" s="378"/>
      <c r="AVL15" s="378"/>
      <c r="AVM15" s="378"/>
      <c r="AVN15" s="378"/>
      <c r="AVO15" s="378"/>
      <c r="AVP15" s="378"/>
      <c r="AVQ15" s="378"/>
      <c r="AVR15" s="378"/>
      <c r="AVS15" s="378"/>
      <c r="AVT15" s="378"/>
      <c r="AVU15" s="378"/>
      <c r="AVV15" s="378"/>
      <c r="AVW15" s="378"/>
      <c r="AVX15" s="378"/>
      <c r="AVY15" s="378"/>
      <c r="AVZ15" s="378"/>
      <c r="AWA15" s="378"/>
      <c r="AWB15" s="378"/>
      <c r="AWC15" s="378"/>
      <c r="AWD15" s="378"/>
      <c r="AWE15" s="378"/>
      <c r="AWF15" s="378"/>
      <c r="AWG15" s="378"/>
      <c r="AWH15" s="378"/>
      <c r="AWI15" s="378"/>
      <c r="AWJ15" s="378"/>
      <c r="AWK15" s="378"/>
      <c r="AWL15" s="378"/>
      <c r="AWM15" s="378"/>
      <c r="AWN15" s="378"/>
      <c r="AWO15" s="378"/>
      <c r="AWP15" s="378"/>
      <c r="AWQ15" s="378"/>
      <c r="AWR15" s="378"/>
      <c r="AWS15" s="378"/>
      <c r="AWT15" s="378"/>
      <c r="AWU15" s="378"/>
      <c r="AWV15" s="378"/>
      <c r="AWW15" s="378"/>
      <c r="AWX15" s="378"/>
      <c r="AWY15" s="378"/>
      <c r="AWZ15" s="378"/>
      <c r="AXA15" s="378"/>
      <c r="AXB15" s="378"/>
      <c r="AXC15" s="378"/>
      <c r="AXD15" s="378"/>
      <c r="AXE15" s="378"/>
      <c r="AXF15" s="378"/>
      <c r="AXG15" s="378"/>
      <c r="AXH15" s="378"/>
      <c r="AXI15" s="378"/>
      <c r="AXJ15" s="378"/>
      <c r="AXK15" s="378"/>
      <c r="AXL15" s="378"/>
      <c r="AXM15" s="378"/>
      <c r="AXN15" s="378"/>
      <c r="AXO15" s="378"/>
      <c r="AXP15" s="378"/>
      <c r="AXQ15" s="378"/>
      <c r="AXR15" s="378"/>
      <c r="AXS15" s="378"/>
      <c r="AXT15" s="378"/>
      <c r="AXU15" s="378"/>
      <c r="AXV15" s="378"/>
      <c r="AXW15" s="378"/>
      <c r="AXX15" s="378"/>
      <c r="AXY15" s="378"/>
      <c r="AXZ15" s="378"/>
      <c r="AYA15" s="378"/>
      <c r="AYB15" s="378"/>
      <c r="AYC15" s="378"/>
      <c r="AYD15" s="378"/>
      <c r="AYE15" s="378"/>
      <c r="AYF15" s="378"/>
      <c r="AYG15" s="378"/>
      <c r="AYH15" s="378"/>
      <c r="AYI15" s="378"/>
      <c r="AYJ15" s="378"/>
      <c r="AYK15" s="378"/>
      <c r="AYL15" s="378"/>
      <c r="AYM15" s="378"/>
      <c r="AYN15" s="378"/>
      <c r="AYO15" s="378"/>
      <c r="AYP15" s="378"/>
      <c r="AYQ15" s="378"/>
      <c r="AYR15" s="378"/>
      <c r="AYS15" s="378"/>
      <c r="AYT15" s="378"/>
      <c r="AYU15" s="378"/>
      <c r="AYV15" s="378"/>
      <c r="AYW15" s="378"/>
      <c r="AYX15" s="378"/>
      <c r="AYY15" s="378"/>
      <c r="AYZ15" s="378"/>
      <c r="AZA15" s="378"/>
      <c r="AZB15" s="378"/>
      <c r="AZC15" s="378"/>
      <c r="AZD15" s="378"/>
      <c r="AZE15" s="378"/>
      <c r="AZF15" s="378"/>
      <c r="AZG15" s="378"/>
      <c r="AZH15" s="378"/>
      <c r="AZI15" s="378"/>
      <c r="AZJ15" s="378"/>
      <c r="AZK15" s="378"/>
      <c r="AZL15" s="378"/>
      <c r="AZM15" s="378"/>
      <c r="AZN15" s="378"/>
      <c r="AZO15" s="378"/>
      <c r="AZP15" s="378"/>
      <c r="AZQ15" s="378"/>
      <c r="AZR15" s="378"/>
      <c r="AZS15" s="378"/>
      <c r="AZT15" s="378"/>
      <c r="AZU15" s="378"/>
      <c r="AZV15" s="378"/>
      <c r="AZW15" s="378"/>
      <c r="AZX15" s="378"/>
      <c r="AZY15" s="378"/>
      <c r="AZZ15" s="378"/>
      <c r="BAA15" s="378"/>
      <c r="BAB15" s="378"/>
      <c r="BAC15" s="378"/>
      <c r="BAD15" s="378"/>
      <c r="BAE15" s="378"/>
      <c r="BAF15" s="378"/>
      <c r="BAG15" s="378"/>
      <c r="BAH15" s="378"/>
      <c r="BAI15" s="378"/>
      <c r="BAJ15" s="378"/>
      <c r="BAK15" s="378"/>
      <c r="BAL15" s="378"/>
      <c r="BAM15" s="378"/>
      <c r="BAN15" s="378"/>
      <c r="BAO15" s="378"/>
      <c r="BAP15" s="378"/>
      <c r="BAQ15" s="378"/>
      <c r="BAR15" s="378"/>
      <c r="BAS15" s="378"/>
      <c r="BAT15" s="378"/>
      <c r="BAU15" s="378"/>
      <c r="BAV15" s="378"/>
      <c r="BAW15" s="378"/>
      <c r="BAX15" s="378"/>
      <c r="BAY15" s="378"/>
      <c r="BAZ15" s="378"/>
      <c r="BBA15" s="378"/>
      <c r="BBB15" s="378"/>
      <c r="BBC15" s="378"/>
      <c r="BBD15" s="378"/>
      <c r="BBE15" s="378"/>
      <c r="BBF15" s="378"/>
      <c r="BBG15" s="378"/>
      <c r="BBH15" s="378"/>
      <c r="BBI15" s="378"/>
      <c r="BBJ15" s="378"/>
      <c r="BBK15" s="378"/>
      <c r="BBL15" s="378"/>
      <c r="BBM15" s="378"/>
      <c r="BBN15" s="378"/>
      <c r="BBO15" s="378"/>
      <c r="BBP15" s="378"/>
      <c r="BBQ15" s="378"/>
      <c r="BBR15" s="378"/>
      <c r="BBS15" s="378"/>
      <c r="BBT15" s="378"/>
      <c r="BBU15" s="378"/>
      <c r="BBV15" s="378"/>
      <c r="BBW15" s="378"/>
      <c r="BBX15" s="378"/>
      <c r="BBY15" s="378"/>
      <c r="BBZ15" s="378"/>
      <c r="BCA15" s="378"/>
      <c r="BCB15" s="378"/>
      <c r="BCC15" s="378"/>
      <c r="BCD15" s="378"/>
      <c r="BCE15" s="378"/>
      <c r="BCF15" s="378"/>
      <c r="BCG15" s="378"/>
      <c r="BCH15" s="378"/>
      <c r="BCI15" s="378"/>
      <c r="BCJ15" s="378"/>
      <c r="BCK15" s="378"/>
      <c r="BCL15" s="378"/>
      <c r="BCM15" s="378"/>
      <c r="BCN15" s="378"/>
      <c r="BCO15" s="378"/>
      <c r="BCP15" s="378"/>
      <c r="BCQ15" s="378"/>
      <c r="BCR15" s="378"/>
      <c r="BCS15" s="378"/>
      <c r="BCT15" s="378"/>
      <c r="BCU15" s="378"/>
      <c r="BCV15" s="378"/>
      <c r="BCW15" s="378"/>
      <c r="BCX15" s="378"/>
      <c r="BCY15" s="378"/>
      <c r="BCZ15" s="378"/>
      <c r="BDA15" s="378"/>
      <c r="BDB15" s="378"/>
      <c r="BDC15" s="378"/>
      <c r="BDD15" s="378"/>
      <c r="BDE15" s="378"/>
      <c r="BDF15" s="378"/>
      <c r="BDG15" s="378"/>
      <c r="BDH15" s="378"/>
      <c r="BDI15" s="378"/>
      <c r="BDJ15" s="378"/>
      <c r="BDK15" s="378"/>
      <c r="BDL15" s="378"/>
      <c r="BDM15" s="378"/>
      <c r="BDN15" s="378"/>
      <c r="BDO15" s="378"/>
      <c r="BDP15" s="378"/>
      <c r="BDQ15" s="378"/>
      <c r="BDR15" s="378"/>
      <c r="BDS15" s="378"/>
      <c r="BDT15" s="378"/>
      <c r="BDU15" s="378"/>
      <c r="BDV15" s="378"/>
      <c r="BDW15" s="378"/>
      <c r="BDX15" s="378"/>
      <c r="BDY15" s="378"/>
      <c r="BDZ15" s="378"/>
      <c r="BEA15" s="378"/>
      <c r="BEB15" s="378"/>
      <c r="BEC15" s="378"/>
      <c r="BED15" s="378"/>
      <c r="BEE15" s="378"/>
      <c r="BEF15" s="378"/>
      <c r="BEG15" s="378"/>
      <c r="BEH15" s="378"/>
      <c r="BEI15" s="378"/>
      <c r="BEJ15" s="378"/>
      <c r="BEK15" s="378"/>
      <c r="BEL15" s="378"/>
      <c r="BEM15" s="378"/>
      <c r="BEN15" s="378"/>
      <c r="BEO15" s="378"/>
      <c r="BEP15" s="378"/>
      <c r="BEQ15" s="378"/>
      <c r="BER15" s="378"/>
      <c r="BES15" s="378"/>
      <c r="BET15" s="378"/>
      <c r="BEU15" s="378"/>
      <c r="BEV15" s="378"/>
      <c r="BEW15" s="378"/>
      <c r="BEX15" s="378"/>
      <c r="BEY15" s="378"/>
      <c r="BEZ15" s="378"/>
      <c r="BFA15" s="378"/>
      <c r="BFB15" s="378"/>
      <c r="BFC15" s="378"/>
      <c r="BFD15" s="378"/>
      <c r="BFE15" s="378"/>
      <c r="BFF15" s="378"/>
      <c r="BFG15" s="378"/>
      <c r="BFH15" s="378"/>
      <c r="BFI15" s="378"/>
      <c r="BFJ15" s="378"/>
      <c r="BFK15" s="378"/>
      <c r="BFL15" s="378"/>
      <c r="BFM15" s="378"/>
      <c r="BFN15" s="378"/>
      <c r="BFO15" s="378"/>
      <c r="BFP15" s="378"/>
      <c r="BFQ15" s="378"/>
      <c r="BFR15" s="378"/>
      <c r="BFS15" s="378"/>
      <c r="BFT15" s="378"/>
      <c r="BFU15" s="378"/>
      <c r="BFV15" s="378"/>
      <c r="BFW15" s="378"/>
      <c r="BFX15" s="378"/>
      <c r="BFY15" s="378"/>
      <c r="BFZ15" s="378"/>
      <c r="BGA15" s="378"/>
      <c r="BGB15" s="378"/>
      <c r="BGC15" s="378"/>
      <c r="BGD15" s="378"/>
      <c r="BGE15" s="378"/>
      <c r="BGF15" s="378"/>
      <c r="BGG15" s="378"/>
      <c r="BGH15" s="378"/>
      <c r="BGI15" s="378"/>
      <c r="BGJ15" s="378"/>
      <c r="BGK15" s="378"/>
      <c r="BGL15" s="378"/>
      <c r="BGM15" s="378"/>
      <c r="BGN15" s="378"/>
      <c r="BGO15" s="378"/>
      <c r="BGP15" s="378"/>
      <c r="BGQ15" s="378"/>
      <c r="BGR15" s="378"/>
      <c r="BGS15" s="378"/>
      <c r="BGT15" s="378"/>
      <c r="BGU15" s="378"/>
      <c r="BGV15" s="378"/>
      <c r="BGW15" s="378"/>
      <c r="BGX15" s="378"/>
      <c r="BGY15" s="378"/>
      <c r="BGZ15" s="378"/>
      <c r="BHA15" s="378"/>
      <c r="BHB15" s="378"/>
      <c r="BHC15" s="378"/>
      <c r="BHD15" s="378"/>
      <c r="BHE15" s="378"/>
      <c r="BHF15" s="378"/>
      <c r="BHG15" s="378"/>
      <c r="BHH15" s="378"/>
      <c r="BHI15" s="378"/>
      <c r="BHJ15" s="378"/>
      <c r="BHK15" s="378"/>
      <c r="BHL15" s="378"/>
      <c r="BHM15" s="378"/>
      <c r="BHN15" s="378"/>
      <c r="BHO15" s="378"/>
      <c r="BHP15" s="378"/>
      <c r="BHQ15" s="378"/>
      <c r="BHR15" s="378"/>
      <c r="BHS15" s="378"/>
      <c r="BHT15" s="378"/>
      <c r="BHU15" s="378"/>
      <c r="BHV15" s="378"/>
      <c r="BHW15" s="378"/>
      <c r="BHX15" s="378"/>
      <c r="BHY15" s="378"/>
      <c r="BHZ15" s="378"/>
      <c r="BIA15" s="378"/>
      <c r="BIB15" s="378"/>
      <c r="BIC15" s="378"/>
      <c r="BID15" s="378"/>
      <c r="BIE15" s="378"/>
      <c r="BIF15" s="378"/>
      <c r="BIG15" s="378"/>
      <c r="BIH15" s="378"/>
      <c r="BII15" s="378"/>
      <c r="BIJ15" s="378"/>
      <c r="BIK15" s="378"/>
      <c r="BIL15" s="378"/>
      <c r="BIM15" s="378"/>
      <c r="BIN15" s="378"/>
      <c r="BIO15" s="378"/>
      <c r="BIP15" s="378"/>
      <c r="BIQ15" s="378"/>
      <c r="BIR15" s="378"/>
      <c r="BIS15" s="378"/>
      <c r="BIT15" s="378"/>
      <c r="BIU15" s="378"/>
      <c r="BIV15" s="378"/>
      <c r="BIW15" s="378"/>
      <c r="BIX15" s="378"/>
      <c r="BIY15" s="378"/>
      <c r="BIZ15" s="378"/>
      <c r="BJA15" s="378"/>
      <c r="BJB15" s="378"/>
      <c r="BJC15" s="378"/>
      <c r="BJD15" s="378"/>
      <c r="BJE15" s="378"/>
      <c r="BJF15" s="378"/>
      <c r="BJG15" s="378"/>
      <c r="BJH15" s="378"/>
      <c r="BJI15" s="378"/>
      <c r="BJJ15" s="378"/>
      <c r="BJK15" s="378"/>
      <c r="BJL15" s="378"/>
      <c r="BJM15" s="378"/>
      <c r="BJN15" s="378"/>
      <c r="BJO15" s="378"/>
      <c r="BJP15" s="378"/>
      <c r="BJQ15" s="378"/>
      <c r="BJR15" s="378"/>
      <c r="BJS15" s="378"/>
      <c r="BJT15" s="378"/>
      <c r="BJU15" s="378"/>
      <c r="BJV15" s="378"/>
      <c r="BJW15" s="378"/>
      <c r="BJX15" s="378"/>
      <c r="BJY15" s="378"/>
      <c r="BJZ15" s="378"/>
      <c r="BKA15" s="378"/>
      <c r="BKB15" s="378"/>
      <c r="BKC15" s="378"/>
      <c r="BKD15" s="378"/>
      <c r="BKE15" s="378"/>
      <c r="BKF15" s="378"/>
      <c r="BKG15" s="378"/>
      <c r="BKH15" s="378"/>
      <c r="BKI15" s="378"/>
      <c r="BKJ15" s="378"/>
      <c r="BKK15" s="378"/>
      <c r="BKL15" s="378"/>
      <c r="BKM15" s="378"/>
      <c r="BKN15" s="378"/>
      <c r="BKO15" s="378"/>
      <c r="BKP15" s="378"/>
      <c r="BKQ15" s="378"/>
      <c r="BKR15" s="378"/>
      <c r="BKS15" s="378"/>
      <c r="BKT15" s="378"/>
      <c r="BKU15" s="378"/>
      <c r="BKV15" s="378"/>
      <c r="BKW15" s="378"/>
      <c r="BKX15" s="378"/>
      <c r="BKY15" s="378"/>
      <c r="BKZ15" s="378"/>
      <c r="BLA15" s="378"/>
      <c r="BLB15" s="378"/>
      <c r="BLC15" s="378"/>
      <c r="BLD15" s="378"/>
      <c r="BLE15" s="378"/>
      <c r="BLF15" s="378"/>
      <c r="BLG15" s="378"/>
      <c r="BLH15" s="378"/>
      <c r="BLI15" s="378"/>
      <c r="BLJ15" s="378"/>
      <c r="BLK15" s="378"/>
      <c r="BLL15" s="378"/>
      <c r="BLM15" s="378"/>
      <c r="BLN15" s="378"/>
      <c r="BLO15" s="378"/>
      <c r="BLP15" s="378"/>
      <c r="BLQ15" s="378"/>
      <c r="BLR15" s="378"/>
      <c r="BLS15" s="378"/>
      <c r="BLT15" s="378"/>
      <c r="BLU15" s="378"/>
      <c r="BLV15" s="378"/>
      <c r="BLW15" s="378"/>
      <c r="BLX15" s="378"/>
      <c r="BLY15" s="378"/>
      <c r="BLZ15" s="378"/>
      <c r="BMA15" s="378"/>
      <c r="BMB15" s="378"/>
      <c r="BMC15" s="378"/>
      <c r="BMD15" s="378"/>
      <c r="BME15" s="378"/>
      <c r="BMF15" s="378"/>
      <c r="BMG15" s="378"/>
      <c r="BMH15" s="378"/>
      <c r="BMI15" s="378"/>
      <c r="BMJ15" s="378"/>
      <c r="BMK15" s="378"/>
      <c r="BML15" s="378"/>
      <c r="BMM15" s="378"/>
      <c r="BMN15" s="378"/>
      <c r="BMO15" s="378"/>
      <c r="BMP15" s="378"/>
      <c r="BMQ15" s="378"/>
      <c r="BMR15" s="378"/>
      <c r="BMS15" s="378"/>
      <c r="BMT15" s="378"/>
      <c r="BMU15" s="378"/>
      <c r="BMV15" s="378"/>
      <c r="BMW15" s="378"/>
      <c r="BMX15" s="378"/>
      <c r="BMY15" s="378"/>
      <c r="BMZ15" s="378"/>
      <c r="BNA15" s="378"/>
      <c r="BNB15" s="378"/>
      <c r="BNC15" s="378"/>
      <c r="BND15" s="378"/>
      <c r="BNE15" s="378"/>
      <c r="BNF15" s="378"/>
      <c r="BNG15" s="378"/>
      <c r="BNH15" s="378"/>
      <c r="BNI15" s="378"/>
      <c r="BNJ15" s="378"/>
      <c r="BNK15" s="378"/>
      <c r="BNL15" s="378"/>
      <c r="BNM15" s="378"/>
      <c r="BNN15" s="378"/>
      <c r="BNO15" s="378"/>
      <c r="BNP15" s="378"/>
      <c r="BNQ15" s="378"/>
      <c r="BNR15" s="378"/>
      <c r="BNS15" s="378"/>
      <c r="BNT15" s="378"/>
      <c r="BNU15" s="378"/>
      <c r="BNV15" s="378"/>
      <c r="BNW15" s="378"/>
      <c r="BNX15" s="378"/>
      <c r="BNY15" s="378"/>
      <c r="BNZ15" s="378"/>
      <c r="BOA15" s="378"/>
      <c r="BOB15" s="378"/>
      <c r="BOC15" s="378"/>
      <c r="BOD15" s="378"/>
      <c r="BOE15" s="378"/>
      <c r="BOF15" s="378"/>
      <c r="BOG15" s="378"/>
      <c r="BOH15" s="378"/>
      <c r="BOI15" s="378"/>
      <c r="BOJ15" s="378"/>
      <c r="BOK15" s="378"/>
      <c r="BOL15" s="378"/>
      <c r="BOM15" s="378"/>
      <c r="BON15" s="378"/>
      <c r="BOO15" s="378"/>
      <c r="BOP15" s="378"/>
      <c r="BOQ15" s="378"/>
      <c r="BOR15" s="378"/>
      <c r="BOS15" s="378"/>
      <c r="BOT15" s="378"/>
      <c r="BOU15" s="378"/>
      <c r="BOV15" s="378"/>
      <c r="BOW15" s="378"/>
      <c r="BOX15" s="378"/>
      <c r="BOY15" s="378"/>
      <c r="BOZ15" s="378"/>
      <c r="BPA15" s="378"/>
      <c r="BPB15" s="378"/>
      <c r="BPC15" s="378"/>
      <c r="BPD15" s="378"/>
      <c r="BPE15" s="378"/>
      <c r="BPF15" s="378"/>
      <c r="BPG15" s="378"/>
      <c r="BPH15" s="378"/>
      <c r="BPI15" s="378"/>
      <c r="BPJ15" s="378"/>
      <c r="BPK15" s="378"/>
      <c r="BPL15" s="378"/>
      <c r="BPM15" s="378"/>
      <c r="BPN15" s="378"/>
      <c r="BPO15" s="378"/>
      <c r="BPP15" s="378"/>
      <c r="BPQ15" s="378"/>
      <c r="BPR15" s="378"/>
      <c r="BPS15" s="378"/>
      <c r="BPT15" s="378"/>
      <c r="BPU15" s="378"/>
      <c r="BPV15" s="378"/>
      <c r="BPW15" s="378"/>
      <c r="BPX15" s="378"/>
      <c r="BPY15" s="378"/>
      <c r="BPZ15" s="378"/>
      <c r="BQA15" s="378"/>
      <c r="BQB15" s="378"/>
      <c r="BQC15" s="378"/>
      <c r="BQD15" s="378"/>
      <c r="BQE15" s="378"/>
      <c r="BQF15" s="378"/>
      <c r="BQG15" s="378"/>
      <c r="BQH15" s="378"/>
      <c r="BQI15" s="378"/>
      <c r="BQJ15" s="378"/>
      <c r="BQK15" s="378"/>
      <c r="BQL15" s="378"/>
      <c r="BQM15" s="378"/>
      <c r="BQN15" s="378"/>
      <c r="BQO15" s="378"/>
      <c r="BQP15" s="378"/>
      <c r="BQQ15" s="378"/>
      <c r="BQR15" s="378"/>
      <c r="BQS15" s="378"/>
      <c r="BQT15" s="378"/>
      <c r="BQU15" s="378"/>
      <c r="BQV15" s="378"/>
      <c r="BQW15" s="378"/>
      <c r="BQX15" s="378"/>
      <c r="BQY15" s="378"/>
      <c r="BQZ15" s="378"/>
      <c r="BRA15" s="378"/>
      <c r="BRB15" s="378"/>
      <c r="BRC15" s="378"/>
      <c r="BRD15" s="378"/>
      <c r="BRE15" s="378"/>
      <c r="BRF15" s="378"/>
      <c r="BRG15" s="378"/>
      <c r="BRH15" s="378"/>
      <c r="BRI15" s="378"/>
      <c r="BRJ15" s="378"/>
      <c r="BRK15" s="378"/>
      <c r="BRL15" s="378"/>
      <c r="BRM15" s="378"/>
      <c r="BRN15" s="378"/>
      <c r="BRO15" s="378"/>
      <c r="BRP15" s="378"/>
      <c r="BRQ15" s="378"/>
      <c r="BRR15" s="378"/>
      <c r="BRS15" s="378"/>
      <c r="BRT15" s="378"/>
      <c r="BRU15" s="378"/>
      <c r="BRV15" s="378"/>
      <c r="BRW15" s="378"/>
      <c r="BRX15" s="378"/>
      <c r="BRY15" s="378"/>
      <c r="BRZ15" s="378"/>
      <c r="BSA15" s="378"/>
      <c r="BSB15" s="378"/>
      <c r="BSC15" s="378"/>
      <c r="BSD15" s="378"/>
      <c r="BSE15" s="378"/>
      <c r="BSF15" s="378"/>
      <c r="BSG15" s="378"/>
      <c r="BSH15" s="378"/>
      <c r="BSI15" s="378"/>
      <c r="BSJ15" s="378"/>
      <c r="BSK15" s="378"/>
      <c r="BSL15" s="378"/>
      <c r="BSM15" s="378"/>
      <c r="BSN15" s="378"/>
      <c r="BSO15" s="378"/>
      <c r="BSP15" s="378"/>
      <c r="BSQ15" s="378"/>
      <c r="BSR15" s="378"/>
      <c r="BSS15" s="378"/>
      <c r="BST15" s="378"/>
      <c r="BSU15" s="378"/>
      <c r="BSV15" s="378"/>
      <c r="BSW15" s="378"/>
      <c r="BSX15" s="378"/>
      <c r="BSY15" s="378"/>
      <c r="BSZ15" s="378"/>
      <c r="BTA15" s="378"/>
      <c r="BTB15" s="378"/>
      <c r="BTC15" s="378"/>
      <c r="BTD15" s="378"/>
      <c r="BTE15" s="378"/>
      <c r="BTF15" s="378"/>
      <c r="BTG15" s="378"/>
      <c r="BTH15" s="378"/>
      <c r="BTI15" s="378"/>
      <c r="BTJ15" s="378"/>
      <c r="BTK15" s="378"/>
      <c r="BTL15" s="378"/>
      <c r="BTM15" s="378"/>
      <c r="BTN15" s="378"/>
      <c r="BTO15" s="378"/>
      <c r="BTP15" s="378"/>
      <c r="BTQ15" s="378"/>
      <c r="BTR15" s="378"/>
      <c r="BTS15" s="378"/>
      <c r="BTT15" s="378"/>
      <c r="BTU15" s="378"/>
      <c r="BTV15" s="378"/>
      <c r="BTW15" s="378"/>
      <c r="BTX15" s="378"/>
      <c r="BTY15" s="378"/>
      <c r="BTZ15" s="378"/>
      <c r="BUA15" s="378"/>
      <c r="BUB15" s="378"/>
      <c r="BUC15" s="378"/>
      <c r="BUD15" s="378"/>
      <c r="BUE15" s="378"/>
      <c r="BUF15" s="378"/>
      <c r="BUG15" s="378"/>
      <c r="BUH15" s="378"/>
      <c r="BUI15" s="378"/>
      <c r="BUJ15" s="378"/>
      <c r="BUK15" s="378"/>
      <c r="BUL15" s="378"/>
      <c r="BUM15" s="378"/>
      <c r="BUN15" s="378"/>
      <c r="BUO15" s="378"/>
      <c r="BUP15" s="378"/>
      <c r="BUQ15" s="378"/>
      <c r="BUR15" s="378"/>
      <c r="BUS15" s="378"/>
      <c r="BUT15" s="378"/>
      <c r="BUU15" s="378"/>
      <c r="BUV15" s="378"/>
      <c r="BUW15" s="378"/>
      <c r="BUX15" s="378"/>
      <c r="BUY15" s="378"/>
      <c r="BUZ15" s="378"/>
      <c r="BVA15" s="378"/>
      <c r="BVB15" s="378"/>
      <c r="BVC15" s="378"/>
      <c r="BVD15" s="378"/>
      <c r="BVE15" s="378"/>
      <c r="BVF15" s="378"/>
      <c r="BVG15" s="378"/>
      <c r="BVH15" s="378"/>
      <c r="BVI15" s="378"/>
      <c r="BVJ15" s="378"/>
      <c r="BVK15" s="378"/>
      <c r="BVL15" s="378"/>
      <c r="BVM15" s="378"/>
      <c r="BVN15" s="378"/>
      <c r="BVO15" s="378"/>
      <c r="BVP15" s="378"/>
      <c r="BVQ15" s="378"/>
      <c r="BVR15" s="378"/>
      <c r="BVS15" s="378"/>
      <c r="BVT15" s="378"/>
      <c r="BVU15" s="378"/>
      <c r="BVV15" s="378"/>
      <c r="BVW15" s="378"/>
      <c r="BVX15" s="378"/>
      <c r="BVY15" s="378"/>
      <c r="BVZ15" s="378"/>
      <c r="BWA15" s="378"/>
      <c r="BWB15" s="378"/>
      <c r="BWC15" s="378"/>
      <c r="BWD15" s="378"/>
      <c r="BWE15" s="378"/>
      <c r="BWF15" s="378"/>
      <c r="BWG15" s="378"/>
      <c r="BWH15" s="378"/>
      <c r="BWI15" s="378"/>
      <c r="BWJ15" s="378"/>
      <c r="BWK15" s="378"/>
      <c r="BWL15" s="378"/>
      <c r="BWM15" s="378"/>
      <c r="BWN15" s="378"/>
      <c r="BWO15" s="378"/>
      <c r="BWP15" s="378"/>
      <c r="BWQ15" s="378"/>
      <c r="BWR15" s="378"/>
      <c r="BWS15" s="378"/>
      <c r="BWT15" s="378"/>
      <c r="BWU15" s="378"/>
      <c r="BWV15" s="378"/>
      <c r="BWW15" s="378"/>
      <c r="BWX15" s="378"/>
      <c r="BWY15" s="378"/>
      <c r="BWZ15" s="378"/>
      <c r="BXA15" s="378"/>
      <c r="BXB15" s="378"/>
      <c r="BXC15" s="378"/>
      <c r="BXD15" s="378"/>
      <c r="BXE15" s="378"/>
      <c r="BXF15" s="378"/>
      <c r="BXG15" s="378"/>
      <c r="BXH15" s="378"/>
      <c r="BXI15" s="378"/>
      <c r="BXJ15" s="378"/>
      <c r="BXK15" s="378"/>
      <c r="BXL15" s="378"/>
      <c r="BXM15" s="378"/>
      <c r="BXN15" s="378"/>
      <c r="BXO15" s="378"/>
      <c r="BXP15" s="378"/>
      <c r="BXQ15" s="378"/>
      <c r="BXR15" s="378"/>
      <c r="BXS15" s="378"/>
      <c r="BXT15" s="378"/>
      <c r="BXU15" s="378"/>
      <c r="BXV15" s="378"/>
      <c r="BXW15" s="378"/>
      <c r="BXX15" s="378"/>
      <c r="BXY15" s="378"/>
      <c r="BXZ15" s="378"/>
      <c r="BYA15" s="378"/>
      <c r="BYB15" s="378"/>
      <c r="BYC15" s="378"/>
      <c r="BYD15" s="378"/>
      <c r="BYE15" s="378"/>
      <c r="BYF15" s="378"/>
      <c r="BYG15" s="378"/>
      <c r="BYH15" s="378"/>
      <c r="BYI15" s="378"/>
      <c r="BYJ15" s="378"/>
      <c r="BYK15" s="378"/>
      <c r="BYL15" s="378"/>
      <c r="BYM15" s="378"/>
      <c r="BYN15" s="378"/>
      <c r="BYO15" s="378"/>
      <c r="BYP15" s="378"/>
      <c r="BYQ15" s="378"/>
      <c r="BYR15" s="378"/>
      <c r="BYS15" s="378"/>
      <c r="BYT15" s="378"/>
      <c r="BYU15" s="378"/>
      <c r="BYV15" s="378"/>
      <c r="BYW15" s="378"/>
      <c r="BYX15" s="378"/>
      <c r="BYY15" s="378"/>
      <c r="BYZ15" s="378"/>
      <c r="BZA15" s="378"/>
      <c r="BZB15" s="378"/>
      <c r="BZC15" s="378"/>
      <c r="BZD15" s="378"/>
      <c r="BZE15" s="378"/>
      <c r="BZF15" s="378"/>
      <c r="BZG15" s="378"/>
      <c r="BZH15" s="378"/>
      <c r="BZI15" s="378"/>
      <c r="BZJ15" s="378"/>
      <c r="BZK15" s="378"/>
      <c r="BZL15" s="378"/>
      <c r="BZM15" s="378"/>
      <c r="BZN15" s="378"/>
      <c r="BZO15" s="378"/>
      <c r="BZP15" s="378"/>
      <c r="BZQ15" s="378"/>
      <c r="BZR15" s="378"/>
      <c r="BZS15" s="378"/>
      <c r="BZT15" s="378"/>
      <c r="BZU15" s="378"/>
      <c r="BZV15" s="378"/>
      <c r="BZW15" s="378"/>
      <c r="BZX15" s="378"/>
      <c r="BZY15" s="378"/>
      <c r="BZZ15" s="378"/>
      <c r="CAA15" s="378"/>
      <c r="CAB15" s="378"/>
      <c r="CAC15" s="378"/>
      <c r="CAD15" s="378"/>
      <c r="CAE15" s="378"/>
      <c r="CAF15" s="378"/>
      <c r="CAG15" s="378"/>
      <c r="CAH15" s="378"/>
      <c r="CAI15" s="378"/>
      <c r="CAJ15" s="378"/>
      <c r="CAK15" s="378"/>
      <c r="CAL15" s="378"/>
      <c r="CAM15" s="378"/>
      <c r="CAN15" s="378"/>
      <c r="CAO15" s="378"/>
      <c r="CAP15" s="378"/>
      <c r="CAQ15" s="378"/>
      <c r="CAR15" s="378"/>
      <c r="CAS15" s="378"/>
      <c r="CAT15" s="378"/>
      <c r="CAU15" s="378"/>
      <c r="CAV15" s="378"/>
      <c r="CAW15" s="378"/>
      <c r="CAX15" s="378"/>
      <c r="CAY15" s="378"/>
      <c r="CAZ15" s="378"/>
      <c r="CBA15" s="378"/>
      <c r="CBB15" s="378"/>
      <c r="CBC15" s="378"/>
      <c r="CBD15" s="378"/>
      <c r="CBE15" s="378"/>
      <c r="CBF15" s="378"/>
      <c r="CBG15" s="378"/>
      <c r="CBH15" s="378"/>
      <c r="CBI15" s="378"/>
      <c r="CBJ15" s="378"/>
      <c r="CBK15" s="378"/>
      <c r="CBL15" s="378"/>
      <c r="CBM15" s="378"/>
      <c r="CBN15" s="378"/>
      <c r="CBO15" s="378"/>
      <c r="CBP15" s="378"/>
      <c r="CBQ15" s="378"/>
      <c r="CBR15" s="378"/>
      <c r="CBS15" s="378"/>
      <c r="CBT15" s="378"/>
      <c r="CBU15" s="378"/>
      <c r="CBV15" s="378"/>
      <c r="CBW15" s="378"/>
      <c r="CBX15" s="378"/>
      <c r="CBY15" s="378"/>
      <c r="CBZ15" s="378"/>
      <c r="CCA15" s="378"/>
      <c r="CCB15" s="378"/>
      <c r="CCC15" s="378"/>
      <c r="CCD15" s="378"/>
      <c r="CCE15" s="378"/>
      <c r="CCF15" s="378"/>
      <c r="CCG15" s="378"/>
      <c r="CCH15" s="378"/>
      <c r="CCI15" s="378"/>
      <c r="CCJ15" s="378"/>
      <c r="CCK15" s="378"/>
      <c r="CCL15" s="378"/>
      <c r="CCM15" s="378"/>
      <c r="CCN15" s="378"/>
      <c r="CCO15" s="378"/>
      <c r="CCP15" s="378"/>
      <c r="CCQ15" s="378"/>
      <c r="CCR15" s="378"/>
      <c r="CCS15" s="378"/>
      <c r="CCT15" s="378"/>
      <c r="CCU15" s="378"/>
      <c r="CCV15" s="378"/>
      <c r="CCW15" s="378"/>
      <c r="CCX15" s="378"/>
      <c r="CCY15" s="378"/>
      <c r="CCZ15" s="378"/>
      <c r="CDA15" s="378"/>
      <c r="CDB15" s="378"/>
      <c r="CDC15" s="378"/>
      <c r="CDD15" s="378"/>
      <c r="CDE15" s="378"/>
      <c r="CDF15" s="378"/>
      <c r="CDG15" s="378"/>
      <c r="CDH15" s="378"/>
      <c r="CDI15" s="378"/>
      <c r="CDJ15" s="378"/>
      <c r="CDK15" s="378"/>
      <c r="CDL15" s="378"/>
      <c r="CDM15" s="378"/>
      <c r="CDN15" s="378"/>
      <c r="CDO15" s="378"/>
      <c r="CDP15" s="378"/>
      <c r="CDQ15" s="378"/>
      <c r="CDR15" s="378"/>
      <c r="CDS15" s="378"/>
      <c r="CDT15" s="378"/>
      <c r="CDU15" s="378"/>
      <c r="CDV15" s="378"/>
      <c r="CDW15" s="378"/>
      <c r="CDX15" s="378"/>
      <c r="CDY15" s="378"/>
      <c r="CDZ15" s="378"/>
      <c r="CEA15" s="378"/>
      <c r="CEB15" s="378"/>
      <c r="CEC15" s="378"/>
      <c r="CED15" s="378"/>
      <c r="CEE15" s="378"/>
      <c r="CEF15" s="378"/>
      <c r="CEG15" s="378"/>
      <c r="CEH15" s="378"/>
      <c r="CEI15" s="378"/>
      <c r="CEJ15" s="378"/>
      <c r="CEK15" s="378"/>
      <c r="CEL15" s="378"/>
      <c r="CEM15" s="378"/>
      <c r="CEN15" s="378"/>
      <c r="CEO15" s="378"/>
      <c r="CEP15" s="378"/>
      <c r="CEQ15" s="378"/>
      <c r="CER15" s="378"/>
      <c r="CES15" s="378"/>
      <c r="CET15" s="378"/>
      <c r="CEU15" s="378"/>
      <c r="CEV15" s="378"/>
      <c r="CEW15" s="378"/>
      <c r="CEX15" s="378"/>
      <c r="CEY15" s="378"/>
      <c r="CEZ15" s="378"/>
      <c r="CFA15" s="378"/>
      <c r="CFB15" s="378"/>
      <c r="CFC15" s="378"/>
      <c r="CFD15" s="378"/>
      <c r="CFE15" s="378"/>
      <c r="CFF15" s="378"/>
      <c r="CFG15" s="378"/>
      <c r="CFH15" s="378"/>
      <c r="CFI15" s="378"/>
      <c r="CFJ15" s="378"/>
      <c r="CFK15" s="378"/>
      <c r="CFL15" s="378"/>
      <c r="CFM15" s="378"/>
      <c r="CFN15" s="378"/>
      <c r="CFO15" s="378"/>
      <c r="CFP15" s="378"/>
      <c r="CFQ15" s="378"/>
      <c r="CFR15" s="378"/>
      <c r="CFS15" s="378"/>
      <c r="CFT15" s="378"/>
      <c r="CFU15" s="378"/>
      <c r="CFV15" s="378"/>
      <c r="CFW15" s="378"/>
      <c r="CFX15" s="378"/>
      <c r="CFY15" s="378"/>
      <c r="CFZ15" s="378"/>
      <c r="CGA15" s="378"/>
      <c r="CGB15" s="378"/>
      <c r="CGC15" s="378"/>
      <c r="CGD15" s="378"/>
      <c r="CGE15" s="378"/>
      <c r="CGF15" s="378"/>
      <c r="CGG15" s="378"/>
      <c r="CGH15" s="378"/>
      <c r="CGI15" s="378"/>
      <c r="CGJ15" s="378"/>
      <c r="CGK15" s="378"/>
      <c r="CGL15" s="378"/>
      <c r="CGM15" s="378"/>
      <c r="CGN15" s="378"/>
      <c r="CGO15" s="378"/>
      <c r="CGP15" s="378"/>
      <c r="CGQ15" s="378"/>
      <c r="CGR15" s="378"/>
      <c r="CGS15" s="378"/>
      <c r="CGT15" s="378"/>
      <c r="CGU15" s="378"/>
      <c r="CGV15" s="378"/>
      <c r="CGW15" s="378"/>
      <c r="CGX15" s="378"/>
      <c r="CGY15" s="378"/>
      <c r="CGZ15" s="378"/>
      <c r="CHA15" s="378"/>
      <c r="CHB15" s="378"/>
      <c r="CHC15" s="378"/>
      <c r="CHD15" s="378"/>
      <c r="CHE15" s="378"/>
      <c r="CHF15" s="378"/>
      <c r="CHG15" s="378"/>
      <c r="CHH15" s="378"/>
      <c r="CHI15" s="378"/>
      <c r="CHJ15" s="378"/>
      <c r="CHK15" s="378"/>
      <c r="CHL15" s="378"/>
      <c r="CHM15" s="378"/>
      <c r="CHN15" s="378"/>
      <c r="CHO15" s="378"/>
      <c r="CHP15" s="378"/>
      <c r="CHQ15" s="378"/>
      <c r="CHR15" s="378"/>
      <c r="CHS15" s="378"/>
      <c r="CHT15" s="378"/>
      <c r="CHU15" s="378"/>
      <c r="CHV15" s="378"/>
      <c r="CHW15" s="378"/>
      <c r="CHX15" s="378"/>
      <c r="CHY15" s="378"/>
      <c r="CHZ15" s="378"/>
      <c r="CIA15" s="378"/>
      <c r="CIB15" s="378"/>
      <c r="CIC15" s="378"/>
      <c r="CID15" s="378"/>
      <c r="CIE15" s="378"/>
      <c r="CIF15" s="378"/>
      <c r="CIG15" s="378"/>
      <c r="CIH15" s="378"/>
      <c r="CII15" s="378"/>
      <c r="CIJ15" s="378"/>
      <c r="CIK15" s="378"/>
      <c r="CIL15" s="378"/>
      <c r="CIM15" s="378"/>
      <c r="CIN15" s="378"/>
      <c r="CIO15" s="378"/>
      <c r="CIP15" s="378"/>
      <c r="CIQ15" s="378"/>
      <c r="CIR15" s="378"/>
      <c r="CIS15" s="378"/>
      <c r="CIT15" s="378"/>
      <c r="CIU15" s="378"/>
      <c r="CIV15" s="378"/>
      <c r="CIW15" s="378"/>
      <c r="CIX15" s="378"/>
      <c r="CIY15" s="378"/>
      <c r="CIZ15" s="378"/>
      <c r="CJA15" s="378"/>
      <c r="CJB15" s="378"/>
      <c r="CJC15" s="378"/>
      <c r="CJD15" s="378"/>
      <c r="CJE15" s="378"/>
      <c r="CJF15" s="378"/>
      <c r="CJG15" s="378"/>
      <c r="CJH15" s="378"/>
      <c r="CJI15" s="378"/>
      <c r="CJJ15" s="378"/>
      <c r="CJK15" s="378"/>
      <c r="CJL15" s="378"/>
      <c r="CJM15" s="378"/>
      <c r="CJN15" s="378"/>
      <c r="CJO15" s="378"/>
      <c r="CJP15" s="378"/>
      <c r="CJQ15" s="378"/>
      <c r="CJR15" s="378"/>
      <c r="CJS15" s="378"/>
      <c r="CJT15" s="378"/>
      <c r="CJU15" s="378"/>
      <c r="CJV15" s="378"/>
      <c r="CJW15" s="378"/>
      <c r="CJX15" s="378"/>
      <c r="CJY15" s="378"/>
      <c r="CJZ15" s="378"/>
      <c r="CKA15" s="378"/>
      <c r="CKB15" s="378"/>
      <c r="CKC15" s="378"/>
      <c r="CKD15" s="378"/>
      <c r="CKE15" s="378"/>
      <c r="CKF15" s="378"/>
      <c r="CKG15" s="378"/>
      <c r="CKH15" s="378"/>
      <c r="CKI15" s="378"/>
      <c r="CKJ15" s="378"/>
      <c r="CKK15" s="378"/>
      <c r="CKL15" s="378"/>
      <c r="CKM15" s="378"/>
      <c r="CKN15" s="378"/>
      <c r="CKO15" s="378"/>
      <c r="CKP15" s="378"/>
      <c r="CKQ15" s="378"/>
      <c r="CKR15" s="378"/>
      <c r="CKS15" s="378"/>
      <c r="CKT15" s="378"/>
      <c r="CKU15" s="378"/>
      <c r="CKV15" s="378"/>
      <c r="CKW15" s="378"/>
      <c r="CKX15" s="378"/>
      <c r="CKY15" s="378"/>
      <c r="CKZ15" s="378"/>
      <c r="CLA15" s="378"/>
      <c r="CLB15" s="378"/>
      <c r="CLC15" s="378"/>
      <c r="CLD15" s="378"/>
      <c r="CLE15" s="378"/>
      <c r="CLF15" s="378"/>
      <c r="CLG15" s="378"/>
      <c r="CLH15" s="378"/>
      <c r="CLI15" s="378"/>
      <c r="CLJ15" s="378"/>
      <c r="CLK15" s="378"/>
      <c r="CLL15" s="378"/>
      <c r="CLM15" s="378"/>
      <c r="CLN15" s="378"/>
      <c r="CLO15" s="378"/>
      <c r="CLP15" s="378"/>
      <c r="CLQ15" s="378"/>
      <c r="CLR15" s="378"/>
      <c r="CLS15" s="378"/>
      <c r="CLT15" s="378"/>
      <c r="CLU15" s="378"/>
      <c r="CLV15" s="378"/>
      <c r="CLW15" s="378"/>
      <c r="CLX15" s="378"/>
      <c r="CLY15" s="378"/>
      <c r="CLZ15" s="378"/>
      <c r="CMA15" s="378"/>
      <c r="CMB15" s="378"/>
      <c r="CMC15" s="378"/>
      <c r="CMD15" s="378"/>
      <c r="CME15" s="378"/>
      <c r="CMF15" s="378"/>
      <c r="CMG15" s="378"/>
      <c r="CMH15" s="378"/>
      <c r="CMI15" s="378"/>
      <c r="CMJ15" s="378"/>
      <c r="CMK15" s="378"/>
      <c r="CML15" s="378"/>
      <c r="CMM15" s="378"/>
      <c r="CMN15" s="378"/>
      <c r="CMO15" s="378"/>
      <c r="CMP15" s="378"/>
      <c r="CMQ15" s="378"/>
      <c r="CMR15" s="378"/>
      <c r="CMS15" s="378"/>
      <c r="CMT15" s="378"/>
      <c r="CMU15" s="378"/>
      <c r="CMV15" s="378"/>
      <c r="CMW15" s="378"/>
      <c r="CMX15" s="378"/>
      <c r="CMY15" s="378"/>
      <c r="CMZ15" s="378"/>
      <c r="CNA15" s="378"/>
      <c r="CNB15" s="378"/>
      <c r="CNC15" s="378"/>
      <c r="CND15" s="378"/>
      <c r="CNE15" s="378"/>
      <c r="CNF15" s="378"/>
      <c r="CNG15" s="378"/>
      <c r="CNH15" s="378"/>
      <c r="CNI15" s="378"/>
      <c r="CNJ15" s="378"/>
      <c r="CNK15" s="378"/>
      <c r="CNL15" s="378"/>
      <c r="CNM15" s="378"/>
      <c r="CNN15" s="378"/>
      <c r="CNO15" s="378"/>
      <c r="CNP15" s="378"/>
      <c r="CNQ15" s="378"/>
      <c r="CNR15" s="378"/>
      <c r="CNS15" s="378"/>
      <c r="CNT15" s="378"/>
      <c r="CNU15" s="378"/>
      <c r="CNV15" s="378"/>
      <c r="CNW15" s="378"/>
      <c r="CNX15" s="378"/>
      <c r="CNY15" s="378"/>
      <c r="CNZ15" s="378"/>
      <c r="COA15" s="378"/>
      <c r="COB15" s="378"/>
      <c r="COC15" s="378"/>
      <c r="COD15" s="378"/>
      <c r="COE15" s="378"/>
      <c r="COF15" s="378"/>
      <c r="COG15" s="378"/>
      <c r="COH15" s="378"/>
      <c r="COI15" s="378"/>
      <c r="COJ15" s="378"/>
      <c r="COK15" s="378"/>
      <c r="COL15" s="378"/>
      <c r="COM15" s="378"/>
      <c r="CON15" s="378"/>
      <c r="COO15" s="378"/>
      <c r="COP15" s="378"/>
      <c r="COQ15" s="378"/>
      <c r="COR15" s="378"/>
      <c r="COS15" s="378"/>
      <c r="COT15" s="378"/>
      <c r="COU15" s="378"/>
      <c r="COV15" s="378"/>
      <c r="COW15" s="378"/>
      <c r="COX15" s="378"/>
      <c r="COY15" s="378"/>
      <c r="COZ15" s="378"/>
      <c r="CPA15" s="378"/>
      <c r="CPB15" s="378"/>
      <c r="CPC15" s="378"/>
      <c r="CPD15" s="378"/>
      <c r="CPE15" s="378"/>
      <c r="CPF15" s="378"/>
      <c r="CPG15" s="378"/>
      <c r="CPH15" s="378"/>
      <c r="CPI15" s="378"/>
      <c r="CPJ15" s="378"/>
      <c r="CPK15" s="378"/>
      <c r="CPL15" s="378"/>
      <c r="CPM15" s="378"/>
      <c r="CPN15" s="378"/>
      <c r="CPO15" s="378"/>
      <c r="CPP15" s="378"/>
      <c r="CPQ15" s="378"/>
      <c r="CPR15" s="378"/>
      <c r="CPS15" s="378"/>
      <c r="CPT15" s="378"/>
      <c r="CPU15" s="378"/>
      <c r="CPV15" s="378"/>
      <c r="CPW15" s="378"/>
      <c r="CPX15" s="378"/>
      <c r="CPY15" s="378"/>
      <c r="CPZ15" s="378"/>
      <c r="CQA15" s="378"/>
      <c r="CQB15" s="378"/>
      <c r="CQC15" s="378"/>
      <c r="CQD15" s="378"/>
      <c r="CQE15" s="378"/>
      <c r="CQF15" s="378"/>
      <c r="CQG15" s="378"/>
      <c r="CQH15" s="378"/>
      <c r="CQI15" s="378"/>
      <c r="CQJ15" s="378"/>
      <c r="CQK15" s="378"/>
      <c r="CQL15" s="378"/>
      <c r="CQM15" s="378"/>
      <c r="CQN15" s="378"/>
      <c r="CQO15" s="378"/>
      <c r="CQP15" s="378"/>
      <c r="CQQ15" s="378"/>
      <c r="CQR15" s="378"/>
      <c r="CQS15" s="378"/>
      <c r="CQT15" s="378"/>
      <c r="CQU15" s="378"/>
      <c r="CQV15" s="378"/>
      <c r="CQW15" s="378"/>
      <c r="CQX15" s="378"/>
      <c r="CQY15" s="378"/>
      <c r="CQZ15" s="378"/>
      <c r="CRA15" s="378"/>
      <c r="CRB15" s="378"/>
      <c r="CRC15" s="378"/>
      <c r="CRD15" s="378"/>
      <c r="CRE15" s="378"/>
      <c r="CRF15" s="378"/>
      <c r="CRG15" s="378"/>
      <c r="CRH15" s="378"/>
      <c r="CRI15" s="378"/>
      <c r="CRJ15" s="378"/>
      <c r="CRK15" s="378"/>
      <c r="CRL15" s="378"/>
      <c r="CRM15" s="378"/>
      <c r="CRN15" s="378"/>
      <c r="CRO15" s="378"/>
      <c r="CRP15" s="378"/>
      <c r="CRQ15" s="378"/>
      <c r="CRR15" s="378"/>
      <c r="CRS15" s="378"/>
      <c r="CRT15" s="378"/>
      <c r="CRU15" s="378"/>
      <c r="CRV15" s="378"/>
      <c r="CRW15" s="378"/>
      <c r="CRX15" s="378"/>
      <c r="CRY15" s="378"/>
      <c r="CRZ15" s="378"/>
      <c r="CSA15" s="378"/>
      <c r="CSB15" s="378"/>
      <c r="CSC15" s="378"/>
      <c r="CSD15" s="378"/>
      <c r="CSE15" s="378"/>
      <c r="CSF15" s="378"/>
      <c r="CSG15" s="378"/>
      <c r="CSH15" s="378"/>
      <c r="CSI15" s="378"/>
      <c r="CSJ15" s="378"/>
      <c r="CSK15" s="378"/>
      <c r="CSL15" s="378"/>
      <c r="CSM15" s="378"/>
      <c r="CSN15" s="378"/>
      <c r="CSO15" s="378"/>
      <c r="CSP15" s="378"/>
      <c r="CSQ15" s="378"/>
      <c r="CSR15" s="378"/>
      <c r="CSS15" s="378"/>
      <c r="CST15" s="378"/>
      <c r="CSU15" s="378"/>
      <c r="CSV15" s="378"/>
      <c r="CSW15" s="378"/>
      <c r="CSX15" s="378"/>
      <c r="CSY15" s="378"/>
      <c r="CSZ15" s="378"/>
      <c r="CTA15" s="378"/>
      <c r="CTB15" s="378"/>
      <c r="CTC15" s="378"/>
      <c r="CTD15" s="378"/>
      <c r="CTE15" s="378"/>
      <c r="CTF15" s="378"/>
      <c r="CTG15" s="378"/>
      <c r="CTH15" s="378"/>
      <c r="CTI15" s="378"/>
      <c r="CTJ15" s="378"/>
      <c r="CTK15" s="378"/>
      <c r="CTL15" s="378"/>
      <c r="CTM15" s="378"/>
      <c r="CTN15" s="378"/>
      <c r="CTO15" s="378"/>
      <c r="CTP15" s="378"/>
      <c r="CTQ15" s="378"/>
      <c r="CTR15" s="378"/>
      <c r="CTS15" s="378"/>
      <c r="CTT15" s="378"/>
      <c r="CTU15" s="378"/>
      <c r="CTV15" s="378"/>
      <c r="CTW15" s="378"/>
      <c r="CTX15" s="378"/>
      <c r="CTY15" s="378"/>
      <c r="CTZ15" s="378"/>
      <c r="CUA15" s="378"/>
      <c r="CUB15" s="378"/>
      <c r="CUC15" s="378"/>
      <c r="CUD15" s="378"/>
      <c r="CUE15" s="378"/>
      <c r="CUF15" s="378"/>
      <c r="CUG15" s="378"/>
      <c r="CUH15" s="378"/>
      <c r="CUI15" s="378"/>
      <c r="CUJ15" s="378"/>
      <c r="CUK15" s="378"/>
      <c r="CUL15" s="378"/>
      <c r="CUM15" s="378"/>
      <c r="CUN15" s="378"/>
      <c r="CUO15" s="378"/>
      <c r="CUP15" s="378"/>
      <c r="CUQ15" s="378"/>
      <c r="CUR15" s="378"/>
      <c r="CUS15" s="378"/>
      <c r="CUT15" s="378"/>
      <c r="CUU15" s="378"/>
      <c r="CUV15" s="378"/>
      <c r="CUW15" s="378"/>
      <c r="CUX15" s="378"/>
      <c r="CUY15" s="378"/>
      <c r="CUZ15" s="378"/>
      <c r="CVA15" s="378"/>
      <c r="CVB15" s="378"/>
      <c r="CVC15" s="378"/>
      <c r="CVD15" s="378"/>
      <c r="CVE15" s="378"/>
      <c r="CVF15" s="378"/>
      <c r="CVG15" s="378"/>
      <c r="CVH15" s="378"/>
      <c r="CVI15" s="378"/>
      <c r="CVJ15" s="378"/>
      <c r="CVK15" s="378"/>
      <c r="CVL15" s="378"/>
      <c r="CVM15" s="378"/>
      <c r="CVN15" s="378"/>
      <c r="CVO15" s="378"/>
      <c r="CVP15" s="378"/>
      <c r="CVQ15" s="378"/>
      <c r="CVR15" s="378"/>
      <c r="CVS15" s="378"/>
      <c r="CVT15" s="378"/>
      <c r="CVU15" s="378"/>
      <c r="CVV15" s="378"/>
      <c r="CVW15" s="378"/>
      <c r="CVX15" s="378"/>
      <c r="CVY15" s="378"/>
      <c r="CVZ15" s="378"/>
      <c r="CWA15" s="378"/>
      <c r="CWB15" s="378"/>
      <c r="CWC15" s="378"/>
      <c r="CWD15" s="378"/>
      <c r="CWE15" s="378"/>
      <c r="CWF15" s="378"/>
      <c r="CWG15" s="378"/>
      <c r="CWH15" s="378"/>
      <c r="CWI15" s="378"/>
      <c r="CWJ15" s="378"/>
      <c r="CWK15" s="378"/>
      <c r="CWL15" s="378"/>
      <c r="CWM15" s="378"/>
      <c r="CWN15" s="378"/>
      <c r="CWO15" s="378"/>
      <c r="CWP15" s="378"/>
      <c r="CWQ15" s="378"/>
      <c r="CWR15" s="378"/>
      <c r="CWS15" s="378"/>
      <c r="CWT15" s="378"/>
      <c r="CWU15" s="378"/>
      <c r="CWV15" s="378"/>
      <c r="CWW15" s="378"/>
      <c r="CWX15" s="378"/>
      <c r="CWY15" s="378"/>
      <c r="CWZ15" s="378"/>
      <c r="CXA15" s="378"/>
      <c r="CXB15" s="378"/>
      <c r="CXC15" s="378"/>
      <c r="CXD15" s="378"/>
      <c r="CXE15" s="378"/>
      <c r="CXF15" s="378"/>
      <c r="CXG15" s="378"/>
      <c r="CXH15" s="378"/>
      <c r="CXI15" s="378"/>
      <c r="CXJ15" s="378"/>
      <c r="CXK15" s="378"/>
      <c r="CXL15" s="378"/>
      <c r="CXM15" s="378"/>
      <c r="CXN15" s="378"/>
      <c r="CXO15" s="378"/>
      <c r="CXP15" s="378"/>
      <c r="CXQ15" s="378"/>
      <c r="CXR15" s="378"/>
      <c r="CXS15" s="378"/>
      <c r="CXT15" s="378"/>
      <c r="CXU15" s="378"/>
      <c r="CXV15" s="378"/>
      <c r="CXW15" s="378"/>
      <c r="CXX15" s="378"/>
      <c r="CXY15" s="378"/>
      <c r="CXZ15" s="378"/>
      <c r="CYA15" s="378"/>
      <c r="CYB15" s="378"/>
      <c r="CYC15" s="378"/>
      <c r="CYD15" s="378"/>
      <c r="CYE15" s="378"/>
      <c r="CYF15" s="378"/>
      <c r="CYG15" s="378"/>
      <c r="CYH15" s="378"/>
      <c r="CYI15" s="378"/>
      <c r="CYJ15" s="378"/>
      <c r="CYK15" s="378"/>
      <c r="CYL15" s="378"/>
      <c r="CYM15" s="378"/>
      <c r="CYN15" s="378"/>
      <c r="CYO15" s="378"/>
      <c r="CYP15" s="378"/>
      <c r="CYQ15" s="378"/>
      <c r="CYR15" s="378"/>
      <c r="CYS15" s="378"/>
      <c r="CYT15" s="378"/>
      <c r="CYU15" s="378"/>
      <c r="CYV15" s="378"/>
      <c r="CYW15" s="378"/>
      <c r="CYX15" s="378"/>
      <c r="CYY15" s="378"/>
      <c r="CYZ15" s="378"/>
      <c r="CZA15" s="378"/>
      <c r="CZB15" s="378"/>
      <c r="CZC15" s="378"/>
      <c r="CZD15" s="378"/>
      <c r="CZE15" s="378"/>
      <c r="CZF15" s="378"/>
      <c r="CZG15" s="378"/>
      <c r="CZH15" s="378"/>
      <c r="CZI15" s="378"/>
      <c r="CZJ15" s="378"/>
      <c r="CZK15" s="378"/>
      <c r="CZL15" s="378"/>
      <c r="CZM15" s="378"/>
      <c r="CZN15" s="378"/>
      <c r="CZO15" s="378"/>
      <c r="CZP15" s="378"/>
      <c r="CZQ15" s="378"/>
      <c r="CZR15" s="378"/>
      <c r="CZS15" s="378"/>
      <c r="CZT15" s="378"/>
      <c r="CZU15" s="378"/>
      <c r="CZV15" s="378"/>
      <c r="CZW15" s="378"/>
      <c r="CZX15" s="378"/>
      <c r="CZY15" s="378"/>
      <c r="CZZ15" s="378"/>
      <c r="DAA15" s="378"/>
      <c r="DAB15" s="378"/>
      <c r="DAC15" s="378"/>
      <c r="DAD15" s="378"/>
      <c r="DAE15" s="378"/>
      <c r="DAF15" s="378"/>
      <c r="DAG15" s="378"/>
      <c r="DAH15" s="378"/>
      <c r="DAI15" s="378"/>
      <c r="DAJ15" s="378"/>
      <c r="DAK15" s="378"/>
      <c r="DAL15" s="378"/>
      <c r="DAM15" s="378"/>
      <c r="DAN15" s="378"/>
      <c r="DAO15" s="378"/>
      <c r="DAP15" s="378"/>
      <c r="DAQ15" s="378"/>
      <c r="DAR15" s="378"/>
      <c r="DAS15" s="378"/>
      <c r="DAT15" s="378"/>
      <c r="DAU15" s="378"/>
      <c r="DAV15" s="378"/>
      <c r="DAW15" s="378"/>
      <c r="DAX15" s="378"/>
      <c r="DAY15" s="378"/>
      <c r="DAZ15" s="378"/>
      <c r="DBA15" s="378"/>
      <c r="DBB15" s="378"/>
      <c r="DBC15" s="378"/>
      <c r="DBD15" s="378"/>
      <c r="DBE15" s="378"/>
      <c r="DBF15" s="378"/>
      <c r="DBG15" s="378"/>
      <c r="DBH15" s="378"/>
      <c r="DBI15" s="378"/>
      <c r="DBJ15" s="378"/>
      <c r="DBK15" s="378"/>
      <c r="DBL15" s="378"/>
      <c r="DBM15" s="378"/>
      <c r="DBN15" s="378"/>
      <c r="DBO15" s="378"/>
      <c r="DBP15" s="378"/>
      <c r="DBQ15" s="378"/>
      <c r="DBR15" s="378"/>
      <c r="DBS15" s="378"/>
      <c r="DBT15" s="378"/>
      <c r="DBU15" s="378"/>
      <c r="DBV15" s="378"/>
      <c r="DBW15" s="378"/>
      <c r="DBX15" s="378"/>
      <c r="DBY15" s="378"/>
      <c r="DBZ15" s="378"/>
      <c r="DCA15" s="378"/>
      <c r="DCB15" s="378"/>
      <c r="DCC15" s="378"/>
      <c r="DCD15" s="378"/>
      <c r="DCE15" s="378"/>
      <c r="DCF15" s="378"/>
      <c r="DCG15" s="378"/>
      <c r="DCH15" s="378"/>
      <c r="DCI15" s="378"/>
      <c r="DCJ15" s="378"/>
      <c r="DCK15" s="378"/>
      <c r="DCL15" s="378"/>
      <c r="DCM15" s="378"/>
      <c r="DCN15" s="378"/>
      <c r="DCO15" s="378"/>
      <c r="DCP15" s="378"/>
      <c r="DCQ15" s="378"/>
      <c r="DCR15" s="378"/>
      <c r="DCS15" s="378"/>
      <c r="DCT15" s="378"/>
      <c r="DCU15" s="378"/>
      <c r="DCV15" s="378"/>
      <c r="DCW15" s="378"/>
      <c r="DCX15" s="378"/>
      <c r="DCY15" s="378"/>
      <c r="DCZ15" s="378"/>
      <c r="DDA15" s="378"/>
      <c r="DDB15" s="378"/>
      <c r="DDC15" s="378"/>
      <c r="DDD15" s="378"/>
      <c r="DDE15" s="378"/>
      <c r="DDF15" s="378"/>
      <c r="DDG15" s="378"/>
      <c r="DDH15" s="378"/>
      <c r="DDI15" s="378"/>
      <c r="DDJ15" s="378"/>
      <c r="DDK15" s="378"/>
      <c r="DDL15" s="378"/>
      <c r="DDM15" s="378"/>
      <c r="DDN15" s="378"/>
      <c r="DDO15" s="378"/>
      <c r="DDP15" s="378"/>
      <c r="DDQ15" s="378"/>
      <c r="DDR15" s="378"/>
      <c r="DDS15" s="378"/>
      <c r="DDT15" s="378"/>
      <c r="DDU15" s="378"/>
      <c r="DDV15" s="378"/>
      <c r="DDW15" s="378"/>
      <c r="DDX15" s="378"/>
      <c r="DDY15" s="378"/>
      <c r="DDZ15" s="378"/>
      <c r="DEA15" s="378"/>
      <c r="DEB15" s="378"/>
      <c r="DEC15" s="378"/>
      <c r="DED15" s="378"/>
      <c r="DEE15" s="378"/>
      <c r="DEF15" s="378"/>
      <c r="DEG15" s="378"/>
      <c r="DEH15" s="378"/>
      <c r="DEI15" s="378"/>
      <c r="DEJ15" s="378"/>
      <c r="DEK15" s="378"/>
      <c r="DEL15" s="378"/>
      <c r="DEM15" s="378"/>
      <c r="DEN15" s="378"/>
      <c r="DEO15" s="378"/>
      <c r="DEP15" s="378"/>
      <c r="DEQ15" s="378"/>
      <c r="DER15" s="378"/>
      <c r="DES15" s="378"/>
      <c r="DET15" s="378"/>
      <c r="DEU15" s="378"/>
      <c r="DEV15" s="378"/>
      <c r="DEW15" s="378"/>
      <c r="DEX15" s="378"/>
      <c r="DEY15" s="378"/>
      <c r="DEZ15" s="378"/>
      <c r="DFA15" s="378"/>
      <c r="DFB15" s="378"/>
      <c r="DFC15" s="378"/>
      <c r="DFD15" s="378"/>
      <c r="DFE15" s="378"/>
      <c r="DFF15" s="378"/>
      <c r="DFG15" s="378"/>
      <c r="DFH15" s="378"/>
      <c r="DFI15" s="378"/>
      <c r="DFJ15" s="378"/>
      <c r="DFK15" s="378"/>
      <c r="DFL15" s="378"/>
      <c r="DFM15" s="378"/>
      <c r="DFN15" s="378"/>
      <c r="DFO15" s="378"/>
      <c r="DFP15" s="378"/>
      <c r="DFQ15" s="378"/>
      <c r="DFR15" s="378"/>
      <c r="DFS15" s="378"/>
      <c r="DFT15" s="378"/>
      <c r="DFU15" s="378"/>
      <c r="DFV15" s="378"/>
      <c r="DFW15" s="378"/>
      <c r="DFX15" s="378"/>
      <c r="DFY15" s="378"/>
      <c r="DFZ15" s="378"/>
      <c r="DGA15" s="378"/>
      <c r="DGB15" s="378"/>
      <c r="DGC15" s="378"/>
      <c r="DGD15" s="378"/>
      <c r="DGE15" s="378"/>
      <c r="DGF15" s="378"/>
      <c r="DGG15" s="378"/>
      <c r="DGH15" s="378"/>
      <c r="DGI15" s="378"/>
      <c r="DGJ15" s="378"/>
      <c r="DGK15" s="378"/>
      <c r="DGL15" s="378"/>
      <c r="DGM15" s="378"/>
      <c r="DGN15" s="378"/>
      <c r="DGO15" s="378"/>
      <c r="DGP15" s="378"/>
      <c r="DGQ15" s="378"/>
      <c r="DGR15" s="378"/>
      <c r="DGS15" s="378"/>
      <c r="DGT15" s="378"/>
      <c r="DGU15" s="378"/>
      <c r="DGV15" s="378"/>
      <c r="DGW15" s="378"/>
      <c r="DGX15" s="378"/>
      <c r="DGY15" s="378"/>
      <c r="DGZ15" s="378"/>
      <c r="DHA15" s="378"/>
      <c r="DHB15" s="378"/>
      <c r="DHC15" s="378"/>
      <c r="DHD15" s="378"/>
      <c r="DHE15" s="378"/>
      <c r="DHF15" s="378"/>
      <c r="DHG15" s="378"/>
      <c r="DHH15" s="378"/>
      <c r="DHI15" s="378"/>
      <c r="DHJ15" s="378"/>
      <c r="DHK15" s="378"/>
      <c r="DHL15" s="378"/>
      <c r="DHM15" s="378"/>
      <c r="DHN15" s="378"/>
      <c r="DHO15" s="378"/>
      <c r="DHP15" s="378"/>
      <c r="DHQ15" s="378"/>
      <c r="DHR15" s="378"/>
      <c r="DHS15" s="378"/>
      <c r="DHT15" s="378"/>
      <c r="DHU15" s="378"/>
      <c r="DHV15" s="378"/>
      <c r="DHW15" s="378"/>
      <c r="DHX15" s="378"/>
      <c r="DHY15" s="378"/>
      <c r="DHZ15" s="378"/>
      <c r="DIA15" s="378"/>
      <c r="DIB15" s="378"/>
      <c r="DIC15" s="378"/>
      <c r="DID15" s="378"/>
      <c r="DIE15" s="378"/>
      <c r="DIF15" s="378"/>
      <c r="DIG15" s="378"/>
      <c r="DIH15" s="378"/>
      <c r="DII15" s="378"/>
      <c r="DIJ15" s="378"/>
      <c r="DIK15" s="378"/>
      <c r="DIL15" s="378"/>
      <c r="DIM15" s="378"/>
      <c r="DIN15" s="378"/>
      <c r="DIO15" s="378"/>
      <c r="DIP15" s="378"/>
      <c r="DIQ15" s="378"/>
      <c r="DIR15" s="378"/>
      <c r="DIS15" s="378"/>
      <c r="DIT15" s="378"/>
      <c r="DIU15" s="378"/>
      <c r="DIV15" s="378"/>
      <c r="DIW15" s="378"/>
      <c r="DIX15" s="378"/>
      <c r="DIY15" s="378"/>
      <c r="DIZ15" s="378"/>
      <c r="DJA15" s="378"/>
      <c r="DJB15" s="378"/>
      <c r="DJC15" s="378"/>
      <c r="DJD15" s="378"/>
      <c r="DJE15" s="378"/>
      <c r="DJF15" s="378"/>
      <c r="DJG15" s="378"/>
      <c r="DJH15" s="378"/>
      <c r="DJI15" s="378"/>
      <c r="DJJ15" s="378"/>
      <c r="DJK15" s="378"/>
      <c r="DJL15" s="378"/>
      <c r="DJM15" s="378"/>
      <c r="DJN15" s="378"/>
      <c r="DJO15" s="378"/>
      <c r="DJP15" s="378"/>
      <c r="DJQ15" s="378"/>
      <c r="DJR15" s="378"/>
      <c r="DJS15" s="378"/>
      <c r="DJT15" s="378"/>
      <c r="DJU15" s="378"/>
      <c r="DJV15" s="378"/>
      <c r="DJW15" s="378"/>
      <c r="DJX15" s="378"/>
      <c r="DJY15" s="378"/>
      <c r="DJZ15" s="378"/>
      <c r="DKA15" s="378"/>
      <c r="DKB15" s="378"/>
      <c r="DKC15" s="378"/>
      <c r="DKD15" s="378"/>
      <c r="DKE15" s="378"/>
      <c r="DKF15" s="378"/>
      <c r="DKG15" s="378"/>
      <c r="DKH15" s="378"/>
      <c r="DKI15" s="378"/>
      <c r="DKJ15" s="378"/>
      <c r="DKK15" s="378"/>
      <c r="DKL15" s="378"/>
      <c r="DKM15" s="378"/>
      <c r="DKN15" s="378"/>
      <c r="DKO15" s="378"/>
      <c r="DKP15" s="378"/>
      <c r="DKQ15" s="378"/>
      <c r="DKR15" s="378"/>
      <c r="DKS15" s="378"/>
      <c r="DKT15" s="378"/>
      <c r="DKU15" s="378"/>
      <c r="DKV15" s="378"/>
      <c r="DKW15" s="378"/>
      <c r="DKX15" s="378"/>
      <c r="DKY15" s="378"/>
      <c r="DKZ15" s="378"/>
      <c r="DLA15" s="378"/>
      <c r="DLB15" s="378"/>
      <c r="DLC15" s="378"/>
      <c r="DLD15" s="378"/>
      <c r="DLE15" s="378"/>
      <c r="DLF15" s="378"/>
      <c r="DLG15" s="378"/>
      <c r="DLH15" s="378"/>
      <c r="DLI15" s="378"/>
      <c r="DLJ15" s="378"/>
      <c r="DLK15" s="378"/>
      <c r="DLL15" s="378"/>
      <c r="DLM15" s="378"/>
      <c r="DLN15" s="378"/>
      <c r="DLO15" s="378"/>
      <c r="DLP15" s="378"/>
      <c r="DLQ15" s="378"/>
      <c r="DLR15" s="378"/>
      <c r="DLS15" s="378"/>
      <c r="DLT15" s="378"/>
      <c r="DLU15" s="378"/>
      <c r="DLV15" s="378"/>
      <c r="DLW15" s="378"/>
      <c r="DLX15" s="378"/>
      <c r="DLY15" s="378"/>
      <c r="DLZ15" s="378"/>
      <c r="DMA15" s="378"/>
      <c r="DMB15" s="378"/>
      <c r="DMC15" s="378"/>
      <c r="DMD15" s="378"/>
      <c r="DME15" s="378"/>
      <c r="DMF15" s="378"/>
      <c r="DMG15" s="378"/>
      <c r="DMH15" s="378"/>
      <c r="DMI15" s="378"/>
      <c r="DMJ15" s="378"/>
      <c r="DMK15" s="378"/>
      <c r="DML15" s="378"/>
      <c r="DMM15" s="378"/>
      <c r="DMN15" s="378"/>
      <c r="DMO15" s="378"/>
      <c r="DMP15" s="378"/>
      <c r="DMQ15" s="378"/>
      <c r="DMR15" s="378"/>
      <c r="DMS15" s="378"/>
      <c r="DMT15" s="378"/>
      <c r="DMU15" s="378"/>
      <c r="DMV15" s="378"/>
      <c r="DMW15" s="378"/>
      <c r="DMX15" s="378"/>
      <c r="DMY15" s="378"/>
      <c r="DMZ15" s="378"/>
      <c r="DNA15" s="378"/>
      <c r="DNB15" s="378"/>
      <c r="DNC15" s="378"/>
      <c r="DND15" s="378"/>
      <c r="DNE15" s="378"/>
      <c r="DNF15" s="378"/>
      <c r="DNG15" s="378"/>
      <c r="DNH15" s="378"/>
      <c r="DNI15" s="378"/>
      <c r="DNJ15" s="378"/>
      <c r="DNK15" s="378"/>
      <c r="DNL15" s="378"/>
      <c r="DNM15" s="378"/>
      <c r="DNN15" s="378"/>
      <c r="DNO15" s="378"/>
      <c r="DNP15" s="378"/>
      <c r="DNQ15" s="378"/>
      <c r="DNR15" s="378"/>
      <c r="DNS15" s="378"/>
      <c r="DNT15" s="378"/>
      <c r="DNU15" s="378"/>
      <c r="DNV15" s="378"/>
      <c r="DNW15" s="378"/>
      <c r="DNX15" s="378"/>
      <c r="DNY15" s="378"/>
      <c r="DNZ15" s="378"/>
      <c r="DOA15" s="378"/>
      <c r="DOB15" s="378"/>
      <c r="DOC15" s="378"/>
      <c r="DOD15" s="378"/>
      <c r="DOE15" s="378"/>
      <c r="DOF15" s="378"/>
      <c r="DOG15" s="378"/>
      <c r="DOH15" s="378"/>
      <c r="DOI15" s="378"/>
      <c r="DOJ15" s="378"/>
      <c r="DOK15" s="378"/>
      <c r="DOL15" s="378"/>
      <c r="DOM15" s="378"/>
      <c r="DON15" s="378"/>
      <c r="DOO15" s="378"/>
      <c r="DOP15" s="378"/>
      <c r="DOQ15" s="378"/>
      <c r="DOR15" s="378"/>
      <c r="DOS15" s="378"/>
      <c r="DOT15" s="378"/>
      <c r="DOU15" s="378"/>
      <c r="DOV15" s="378"/>
      <c r="DOW15" s="378"/>
      <c r="DOX15" s="378"/>
      <c r="DOY15" s="378"/>
      <c r="DOZ15" s="378"/>
      <c r="DPA15" s="378"/>
      <c r="DPB15" s="378"/>
      <c r="DPC15" s="378"/>
      <c r="DPD15" s="378"/>
      <c r="DPE15" s="378"/>
      <c r="DPF15" s="378"/>
      <c r="DPG15" s="378"/>
      <c r="DPH15" s="378"/>
      <c r="DPI15" s="378"/>
      <c r="DPJ15" s="378"/>
      <c r="DPK15" s="378"/>
      <c r="DPL15" s="378"/>
      <c r="DPM15" s="378"/>
      <c r="DPN15" s="378"/>
      <c r="DPO15" s="378"/>
      <c r="DPP15" s="378"/>
      <c r="DPQ15" s="378"/>
      <c r="DPR15" s="378"/>
      <c r="DPS15" s="378"/>
      <c r="DPT15" s="378"/>
      <c r="DPU15" s="378"/>
      <c r="DPV15" s="378"/>
      <c r="DPW15" s="378"/>
      <c r="DPX15" s="378"/>
      <c r="DPY15" s="378"/>
      <c r="DPZ15" s="378"/>
      <c r="DQA15" s="378"/>
      <c r="DQB15" s="378"/>
      <c r="DQC15" s="378"/>
      <c r="DQD15" s="378"/>
      <c r="DQE15" s="378"/>
      <c r="DQF15" s="378"/>
      <c r="DQG15" s="378"/>
      <c r="DQH15" s="378"/>
      <c r="DQI15" s="378"/>
      <c r="DQJ15" s="378"/>
      <c r="DQK15" s="378"/>
      <c r="DQL15" s="378"/>
      <c r="DQM15" s="378"/>
      <c r="DQN15" s="378"/>
      <c r="DQO15" s="378"/>
      <c r="DQP15" s="378"/>
      <c r="DQQ15" s="378"/>
      <c r="DQR15" s="378"/>
      <c r="DQS15" s="378"/>
      <c r="DQT15" s="378"/>
      <c r="DQU15" s="378"/>
      <c r="DQV15" s="378"/>
      <c r="DQW15" s="378"/>
      <c r="DQX15" s="378"/>
      <c r="DQY15" s="378"/>
      <c r="DQZ15" s="378"/>
      <c r="DRA15" s="378"/>
      <c r="DRB15" s="378"/>
      <c r="DRC15" s="378"/>
      <c r="DRD15" s="378"/>
      <c r="DRE15" s="378"/>
      <c r="DRF15" s="378"/>
      <c r="DRG15" s="378"/>
      <c r="DRH15" s="378"/>
      <c r="DRI15" s="378"/>
      <c r="DRJ15" s="378"/>
      <c r="DRK15" s="378"/>
      <c r="DRL15" s="378"/>
      <c r="DRM15" s="378"/>
      <c r="DRN15" s="378"/>
      <c r="DRO15" s="378"/>
      <c r="DRP15" s="378"/>
      <c r="DRQ15" s="378"/>
      <c r="DRR15" s="378"/>
      <c r="DRS15" s="378"/>
      <c r="DRT15" s="378"/>
      <c r="DRU15" s="378"/>
      <c r="DRV15" s="378"/>
      <c r="DRW15" s="378"/>
      <c r="DRX15" s="378"/>
      <c r="DRY15" s="378"/>
      <c r="DRZ15" s="378"/>
      <c r="DSA15" s="378"/>
      <c r="DSB15" s="378"/>
      <c r="DSC15" s="378"/>
      <c r="DSD15" s="378"/>
      <c r="DSE15" s="378"/>
      <c r="DSF15" s="378"/>
      <c r="DSG15" s="378"/>
      <c r="DSH15" s="378"/>
      <c r="DSI15" s="378"/>
      <c r="DSJ15" s="378"/>
      <c r="DSK15" s="378"/>
      <c r="DSL15" s="378"/>
      <c r="DSM15" s="378"/>
      <c r="DSN15" s="378"/>
      <c r="DSO15" s="378"/>
      <c r="DSP15" s="378"/>
      <c r="DSQ15" s="378"/>
      <c r="DSR15" s="378"/>
      <c r="DSS15" s="378"/>
      <c r="DST15" s="378"/>
      <c r="DSU15" s="378"/>
      <c r="DSV15" s="378"/>
      <c r="DSW15" s="378"/>
      <c r="DSX15" s="378"/>
      <c r="DSY15" s="378"/>
      <c r="DSZ15" s="378"/>
      <c r="DTA15" s="378"/>
      <c r="DTB15" s="378"/>
      <c r="DTC15" s="378"/>
      <c r="DTD15" s="378"/>
      <c r="DTE15" s="378"/>
      <c r="DTF15" s="378"/>
      <c r="DTG15" s="378"/>
      <c r="DTH15" s="378"/>
      <c r="DTI15" s="378"/>
      <c r="DTJ15" s="378"/>
      <c r="DTK15" s="378"/>
      <c r="DTL15" s="378"/>
      <c r="DTM15" s="378"/>
      <c r="DTN15" s="378"/>
      <c r="DTO15" s="378"/>
      <c r="DTP15" s="378"/>
      <c r="DTQ15" s="378"/>
      <c r="DTR15" s="378"/>
      <c r="DTS15" s="378"/>
      <c r="DTT15" s="378"/>
      <c r="DTU15" s="378"/>
      <c r="DTV15" s="378"/>
      <c r="DTW15" s="378"/>
      <c r="DTX15" s="378"/>
      <c r="DTY15" s="378"/>
      <c r="DTZ15" s="378"/>
      <c r="DUA15" s="378"/>
      <c r="DUB15" s="378"/>
      <c r="DUC15" s="378"/>
      <c r="DUD15" s="378"/>
      <c r="DUE15" s="378"/>
      <c r="DUF15" s="378"/>
      <c r="DUG15" s="378"/>
      <c r="DUH15" s="378"/>
      <c r="DUI15" s="378"/>
      <c r="DUJ15" s="378"/>
      <c r="DUK15" s="378"/>
      <c r="DUL15" s="378"/>
      <c r="DUM15" s="378"/>
      <c r="DUN15" s="378"/>
      <c r="DUO15" s="378"/>
      <c r="DUP15" s="378"/>
      <c r="DUQ15" s="378"/>
      <c r="DUR15" s="378"/>
      <c r="DUS15" s="378"/>
      <c r="DUT15" s="378"/>
      <c r="DUU15" s="378"/>
      <c r="DUV15" s="378"/>
      <c r="DUW15" s="378"/>
      <c r="DUX15" s="378"/>
      <c r="DUY15" s="378"/>
      <c r="DUZ15" s="378"/>
      <c r="DVA15" s="378"/>
      <c r="DVB15" s="378"/>
      <c r="DVC15" s="378"/>
      <c r="DVD15" s="378"/>
      <c r="DVE15" s="378"/>
      <c r="DVF15" s="378"/>
      <c r="DVG15" s="378"/>
      <c r="DVH15" s="378"/>
      <c r="DVI15" s="378"/>
      <c r="DVJ15" s="378"/>
      <c r="DVK15" s="378"/>
      <c r="DVL15" s="378"/>
      <c r="DVM15" s="378"/>
      <c r="DVN15" s="378"/>
      <c r="DVO15" s="378"/>
      <c r="DVP15" s="378"/>
      <c r="DVQ15" s="378"/>
      <c r="DVR15" s="378"/>
      <c r="DVS15" s="378"/>
      <c r="DVT15" s="378"/>
      <c r="DVU15" s="378"/>
      <c r="DVV15" s="378"/>
      <c r="DVW15" s="378"/>
      <c r="DVX15" s="378"/>
      <c r="DVY15" s="378"/>
      <c r="DVZ15" s="378"/>
      <c r="DWA15" s="378"/>
      <c r="DWB15" s="378"/>
      <c r="DWC15" s="378"/>
      <c r="DWD15" s="378"/>
      <c r="DWE15" s="378"/>
      <c r="DWF15" s="378"/>
      <c r="DWG15" s="378"/>
      <c r="DWH15" s="378"/>
      <c r="DWI15" s="378"/>
      <c r="DWJ15" s="378"/>
      <c r="DWK15" s="378"/>
      <c r="DWL15" s="378"/>
      <c r="DWM15" s="378"/>
      <c r="DWN15" s="378"/>
      <c r="DWO15" s="378"/>
      <c r="DWP15" s="378"/>
      <c r="DWQ15" s="378"/>
      <c r="DWR15" s="378"/>
      <c r="DWS15" s="378"/>
      <c r="DWT15" s="378"/>
      <c r="DWU15" s="378"/>
      <c r="DWV15" s="378"/>
      <c r="DWW15" s="378"/>
      <c r="DWX15" s="378"/>
      <c r="DWY15" s="378"/>
      <c r="DWZ15" s="378"/>
      <c r="DXA15" s="378"/>
      <c r="DXB15" s="378"/>
      <c r="DXC15" s="378"/>
      <c r="DXD15" s="378"/>
      <c r="DXE15" s="378"/>
      <c r="DXF15" s="378"/>
      <c r="DXG15" s="378"/>
      <c r="DXH15" s="378"/>
      <c r="DXI15" s="378"/>
      <c r="DXJ15" s="378"/>
      <c r="DXK15" s="378"/>
      <c r="DXL15" s="378"/>
      <c r="DXM15" s="378"/>
      <c r="DXN15" s="378"/>
      <c r="DXO15" s="378"/>
      <c r="DXP15" s="378"/>
      <c r="DXQ15" s="378"/>
      <c r="DXR15" s="378"/>
      <c r="DXS15" s="378"/>
      <c r="DXT15" s="378"/>
      <c r="DXU15" s="378"/>
      <c r="DXV15" s="378"/>
      <c r="DXW15" s="378"/>
      <c r="DXX15" s="378"/>
      <c r="DXY15" s="378"/>
      <c r="DXZ15" s="378"/>
      <c r="DYA15" s="378"/>
      <c r="DYB15" s="378"/>
      <c r="DYC15" s="378"/>
      <c r="DYD15" s="378"/>
      <c r="DYE15" s="378"/>
      <c r="DYF15" s="378"/>
      <c r="DYG15" s="378"/>
      <c r="DYH15" s="378"/>
      <c r="DYI15" s="378"/>
      <c r="DYJ15" s="378"/>
      <c r="DYK15" s="378"/>
      <c r="DYL15" s="378"/>
      <c r="DYM15" s="378"/>
      <c r="DYN15" s="378"/>
      <c r="DYO15" s="378"/>
      <c r="DYP15" s="378"/>
      <c r="DYQ15" s="378"/>
      <c r="DYR15" s="378"/>
      <c r="DYS15" s="378"/>
      <c r="DYT15" s="378"/>
      <c r="DYU15" s="378"/>
      <c r="DYV15" s="378"/>
      <c r="DYW15" s="378"/>
      <c r="DYX15" s="378"/>
      <c r="DYY15" s="378"/>
      <c r="DYZ15" s="378"/>
      <c r="DZA15" s="378"/>
      <c r="DZB15" s="378"/>
      <c r="DZC15" s="378"/>
      <c r="DZD15" s="378"/>
      <c r="DZE15" s="378"/>
      <c r="DZF15" s="378"/>
      <c r="DZG15" s="378"/>
      <c r="DZH15" s="378"/>
      <c r="DZI15" s="378"/>
      <c r="DZJ15" s="378"/>
      <c r="DZK15" s="378"/>
      <c r="DZL15" s="378"/>
      <c r="DZM15" s="378"/>
      <c r="DZN15" s="378"/>
      <c r="DZO15" s="378"/>
      <c r="DZP15" s="378"/>
      <c r="DZQ15" s="378"/>
      <c r="DZR15" s="378"/>
      <c r="DZS15" s="378"/>
      <c r="DZT15" s="378"/>
      <c r="DZU15" s="378"/>
      <c r="DZV15" s="378"/>
      <c r="DZW15" s="378"/>
      <c r="DZX15" s="378"/>
      <c r="DZY15" s="378"/>
      <c r="DZZ15" s="378"/>
      <c r="EAA15" s="378"/>
      <c r="EAB15" s="378"/>
      <c r="EAC15" s="378"/>
      <c r="EAD15" s="378"/>
      <c r="EAE15" s="378"/>
      <c r="EAF15" s="378"/>
      <c r="EAG15" s="378"/>
      <c r="EAH15" s="378"/>
      <c r="EAI15" s="378"/>
      <c r="EAJ15" s="378"/>
      <c r="EAK15" s="378"/>
      <c r="EAL15" s="378"/>
      <c r="EAM15" s="378"/>
      <c r="EAN15" s="378"/>
      <c r="EAO15" s="378"/>
      <c r="EAP15" s="378"/>
      <c r="EAQ15" s="378"/>
      <c r="EAR15" s="378"/>
      <c r="EAS15" s="378"/>
      <c r="EAT15" s="378"/>
      <c r="EAU15" s="378"/>
      <c r="EAV15" s="378"/>
      <c r="EAW15" s="378"/>
      <c r="EAX15" s="378"/>
      <c r="EAY15" s="378"/>
      <c r="EAZ15" s="378"/>
      <c r="EBA15" s="378"/>
      <c r="EBB15" s="378"/>
      <c r="EBC15" s="378"/>
      <c r="EBD15" s="378"/>
      <c r="EBE15" s="378"/>
      <c r="EBF15" s="378"/>
      <c r="EBG15" s="378"/>
      <c r="EBH15" s="378"/>
      <c r="EBI15" s="378"/>
      <c r="EBJ15" s="378"/>
      <c r="EBK15" s="378"/>
      <c r="EBL15" s="378"/>
      <c r="EBM15" s="378"/>
      <c r="EBN15" s="378"/>
      <c r="EBO15" s="378"/>
      <c r="EBP15" s="378"/>
      <c r="EBQ15" s="378"/>
      <c r="EBR15" s="378"/>
      <c r="EBS15" s="378"/>
      <c r="EBT15" s="378"/>
      <c r="EBU15" s="378"/>
      <c r="EBV15" s="378"/>
      <c r="EBW15" s="378"/>
      <c r="EBX15" s="378"/>
      <c r="EBY15" s="378"/>
      <c r="EBZ15" s="378"/>
      <c r="ECA15" s="378"/>
      <c r="ECB15" s="378"/>
      <c r="ECC15" s="378"/>
      <c r="ECD15" s="378"/>
      <c r="ECE15" s="378"/>
      <c r="ECF15" s="378"/>
      <c r="ECG15" s="378"/>
      <c r="ECH15" s="378"/>
      <c r="ECI15" s="378"/>
      <c r="ECJ15" s="378"/>
      <c r="ECK15" s="378"/>
      <c r="ECL15" s="378"/>
      <c r="ECM15" s="378"/>
      <c r="ECN15" s="378"/>
      <c r="ECO15" s="378"/>
      <c r="ECP15" s="378"/>
      <c r="ECQ15" s="378"/>
      <c r="ECR15" s="378"/>
      <c r="ECS15" s="378"/>
      <c r="ECT15" s="378"/>
      <c r="ECU15" s="378"/>
      <c r="ECV15" s="378"/>
      <c r="ECW15" s="378"/>
      <c r="ECX15" s="378"/>
      <c r="ECY15" s="378"/>
      <c r="ECZ15" s="378"/>
      <c r="EDA15" s="378"/>
      <c r="EDB15" s="378"/>
      <c r="EDC15" s="378"/>
      <c r="EDD15" s="378"/>
      <c r="EDE15" s="378"/>
      <c r="EDF15" s="378"/>
      <c r="EDG15" s="378"/>
      <c r="EDH15" s="378"/>
      <c r="EDI15" s="378"/>
      <c r="EDJ15" s="378"/>
      <c r="EDK15" s="378"/>
      <c r="EDL15" s="378"/>
      <c r="EDM15" s="378"/>
      <c r="EDN15" s="378"/>
      <c r="EDO15" s="378"/>
      <c r="EDP15" s="378"/>
      <c r="EDQ15" s="378"/>
      <c r="EDR15" s="378"/>
      <c r="EDS15" s="378"/>
      <c r="EDT15" s="378"/>
      <c r="EDU15" s="378"/>
      <c r="EDV15" s="378"/>
      <c r="EDW15" s="378"/>
      <c r="EDX15" s="378"/>
      <c r="EDY15" s="378"/>
      <c r="EDZ15" s="378"/>
      <c r="EEA15" s="378"/>
      <c r="EEB15" s="378"/>
      <c r="EEC15" s="378"/>
      <c r="EED15" s="378"/>
      <c r="EEE15" s="378"/>
      <c r="EEF15" s="378"/>
      <c r="EEG15" s="378"/>
      <c r="EEH15" s="378"/>
      <c r="EEI15" s="378"/>
      <c r="EEJ15" s="378"/>
      <c r="EEK15" s="378"/>
      <c r="EEL15" s="378"/>
      <c r="EEM15" s="378"/>
      <c r="EEN15" s="378"/>
      <c r="EEO15" s="378"/>
      <c r="EEP15" s="378"/>
      <c r="EEQ15" s="378"/>
      <c r="EER15" s="378"/>
      <c r="EES15" s="378"/>
      <c r="EET15" s="378"/>
      <c r="EEU15" s="378"/>
      <c r="EEV15" s="378"/>
      <c r="EEW15" s="378"/>
      <c r="EEX15" s="378"/>
      <c r="EEY15" s="378"/>
      <c r="EEZ15" s="378"/>
      <c r="EFA15" s="378"/>
      <c r="EFB15" s="378"/>
      <c r="EFC15" s="378"/>
      <c r="EFD15" s="378"/>
      <c r="EFE15" s="378"/>
      <c r="EFF15" s="378"/>
      <c r="EFG15" s="378"/>
      <c r="EFH15" s="378"/>
      <c r="EFI15" s="378"/>
      <c r="EFJ15" s="378"/>
      <c r="EFK15" s="378"/>
      <c r="EFL15" s="378"/>
      <c r="EFM15" s="378"/>
      <c r="EFN15" s="378"/>
      <c r="EFO15" s="378"/>
      <c r="EFP15" s="378"/>
      <c r="EFQ15" s="378"/>
      <c r="EFR15" s="378"/>
      <c r="EFS15" s="378"/>
      <c r="EFT15" s="378"/>
      <c r="EFU15" s="378"/>
      <c r="EFV15" s="378"/>
      <c r="EFW15" s="378"/>
      <c r="EFX15" s="378"/>
      <c r="EFY15" s="378"/>
      <c r="EFZ15" s="378"/>
      <c r="EGA15" s="378"/>
      <c r="EGB15" s="378"/>
      <c r="EGC15" s="378"/>
      <c r="EGD15" s="378"/>
      <c r="EGE15" s="378"/>
      <c r="EGF15" s="378"/>
      <c r="EGG15" s="378"/>
      <c r="EGH15" s="378"/>
      <c r="EGI15" s="378"/>
      <c r="EGJ15" s="378"/>
      <c r="EGK15" s="378"/>
      <c r="EGL15" s="378"/>
      <c r="EGM15" s="378"/>
      <c r="EGN15" s="378"/>
      <c r="EGO15" s="378"/>
      <c r="EGP15" s="378"/>
      <c r="EGQ15" s="378"/>
      <c r="EGR15" s="378"/>
      <c r="EGS15" s="378"/>
      <c r="EGT15" s="378"/>
      <c r="EGU15" s="378"/>
      <c r="EGV15" s="378"/>
      <c r="EGW15" s="378"/>
      <c r="EGX15" s="378"/>
      <c r="EGY15" s="378"/>
      <c r="EGZ15" s="378"/>
      <c r="EHA15" s="378"/>
      <c r="EHB15" s="378"/>
      <c r="EHC15" s="378"/>
      <c r="EHD15" s="378"/>
      <c r="EHE15" s="378"/>
      <c r="EHF15" s="378"/>
      <c r="EHG15" s="378"/>
      <c r="EHH15" s="378"/>
      <c r="EHI15" s="378"/>
      <c r="EHJ15" s="378"/>
      <c r="EHK15" s="378"/>
      <c r="EHL15" s="378"/>
      <c r="EHM15" s="378"/>
      <c r="EHN15" s="378"/>
      <c r="EHO15" s="378"/>
      <c r="EHP15" s="378"/>
      <c r="EHQ15" s="378"/>
      <c r="EHR15" s="378"/>
      <c r="EHS15" s="378"/>
      <c r="EHT15" s="378"/>
      <c r="EHU15" s="378"/>
      <c r="EHV15" s="378"/>
      <c r="EHW15" s="378"/>
      <c r="EHX15" s="378"/>
      <c r="EHY15" s="378"/>
      <c r="EHZ15" s="378"/>
      <c r="EIA15" s="378"/>
      <c r="EIB15" s="378"/>
      <c r="EIC15" s="378"/>
      <c r="EID15" s="378"/>
      <c r="EIE15" s="378"/>
      <c r="EIF15" s="378"/>
      <c r="EIG15" s="378"/>
      <c r="EIH15" s="378"/>
      <c r="EII15" s="378"/>
      <c r="EIJ15" s="378"/>
      <c r="EIK15" s="378"/>
      <c r="EIL15" s="378"/>
      <c r="EIM15" s="378"/>
      <c r="EIN15" s="378"/>
      <c r="EIO15" s="378"/>
      <c r="EIP15" s="378"/>
      <c r="EIQ15" s="378"/>
      <c r="EIR15" s="378"/>
      <c r="EIS15" s="378"/>
      <c r="EIT15" s="378"/>
      <c r="EIU15" s="378"/>
      <c r="EIV15" s="378"/>
      <c r="EIW15" s="378"/>
      <c r="EIX15" s="378"/>
      <c r="EIY15" s="378"/>
      <c r="EIZ15" s="378"/>
      <c r="EJA15" s="378"/>
      <c r="EJB15" s="378"/>
      <c r="EJC15" s="378"/>
      <c r="EJD15" s="378"/>
      <c r="EJE15" s="378"/>
      <c r="EJF15" s="378"/>
      <c r="EJG15" s="378"/>
      <c r="EJH15" s="378"/>
      <c r="EJI15" s="378"/>
      <c r="EJJ15" s="378"/>
      <c r="EJK15" s="378"/>
      <c r="EJL15" s="378"/>
      <c r="EJM15" s="378"/>
      <c r="EJN15" s="378"/>
      <c r="EJO15" s="378"/>
      <c r="EJP15" s="378"/>
      <c r="EJQ15" s="378"/>
      <c r="EJR15" s="378"/>
      <c r="EJS15" s="378"/>
      <c r="EJT15" s="378"/>
      <c r="EJU15" s="378"/>
      <c r="EJV15" s="378"/>
      <c r="EJW15" s="378"/>
      <c r="EJX15" s="378"/>
      <c r="EJY15" s="378"/>
      <c r="EJZ15" s="378"/>
      <c r="EKA15" s="378"/>
      <c r="EKB15" s="378"/>
      <c r="EKC15" s="378"/>
      <c r="EKD15" s="378"/>
      <c r="EKE15" s="378"/>
      <c r="EKF15" s="378"/>
      <c r="EKG15" s="378"/>
      <c r="EKH15" s="378"/>
      <c r="EKI15" s="378"/>
      <c r="EKJ15" s="378"/>
      <c r="EKK15" s="378"/>
      <c r="EKL15" s="378"/>
      <c r="EKM15" s="378"/>
      <c r="EKN15" s="378"/>
      <c r="EKO15" s="378"/>
      <c r="EKP15" s="378"/>
      <c r="EKQ15" s="378"/>
      <c r="EKR15" s="378"/>
      <c r="EKS15" s="378"/>
      <c r="EKT15" s="378"/>
      <c r="EKU15" s="378"/>
      <c r="EKV15" s="378"/>
      <c r="EKW15" s="378"/>
      <c r="EKX15" s="378"/>
      <c r="EKY15" s="378"/>
      <c r="EKZ15" s="378"/>
      <c r="ELA15" s="378"/>
      <c r="ELB15" s="378"/>
      <c r="ELC15" s="378"/>
      <c r="ELD15" s="378"/>
      <c r="ELE15" s="378"/>
      <c r="ELF15" s="378"/>
      <c r="ELG15" s="378"/>
      <c r="ELH15" s="378"/>
      <c r="ELI15" s="378"/>
      <c r="ELJ15" s="378"/>
      <c r="ELK15" s="378"/>
      <c r="ELL15" s="378"/>
      <c r="ELM15" s="378"/>
      <c r="ELN15" s="378"/>
      <c r="ELO15" s="378"/>
      <c r="ELP15" s="378"/>
      <c r="ELQ15" s="378"/>
      <c r="ELR15" s="378"/>
      <c r="ELS15" s="378"/>
      <c r="ELT15" s="378"/>
      <c r="ELU15" s="378"/>
      <c r="ELV15" s="378"/>
      <c r="ELW15" s="378"/>
      <c r="ELX15" s="378"/>
      <c r="ELY15" s="378"/>
      <c r="ELZ15" s="378"/>
      <c r="EMA15" s="378"/>
      <c r="EMB15" s="378"/>
      <c r="EMC15" s="378"/>
      <c r="EMD15" s="378"/>
      <c r="EME15" s="378"/>
      <c r="EMF15" s="378"/>
      <c r="EMG15" s="378"/>
      <c r="EMH15" s="378"/>
      <c r="EMI15" s="378"/>
      <c r="EMJ15" s="378"/>
      <c r="EMK15" s="378"/>
      <c r="EML15" s="378"/>
      <c r="EMM15" s="378"/>
      <c r="EMN15" s="378"/>
      <c r="EMO15" s="378"/>
      <c r="EMP15" s="378"/>
      <c r="EMQ15" s="378"/>
      <c r="EMR15" s="378"/>
      <c r="EMS15" s="378"/>
      <c r="EMT15" s="378"/>
      <c r="EMU15" s="378"/>
      <c r="EMV15" s="378"/>
      <c r="EMW15" s="378"/>
      <c r="EMX15" s="378"/>
      <c r="EMY15" s="378"/>
      <c r="EMZ15" s="378"/>
      <c r="ENA15" s="378"/>
      <c r="ENB15" s="378"/>
      <c r="ENC15" s="378"/>
      <c r="END15" s="378"/>
      <c r="ENE15" s="378"/>
      <c r="ENF15" s="378"/>
      <c r="ENG15" s="378"/>
      <c r="ENH15" s="378"/>
      <c r="ENI15" s="378"/>
      <c r="ENJ15" s="378"/>
      <c r="ENK15" s="378"/>
      <c r="ENL15" s="378"/>
      <c r="ENM15" s="378"/>
      <c r="ENN15" s="378"/>
      <c r="ENO15" s="378"/>
      <c r="ENP15" s="378"/>
      <c r="ENQ15" s="378"/>
      <c r="ENR15" s="378"/>
      <c r="ENS15" s="378"/>
      <c r="ENT15" s="378"/>
      <c r="ENU15" s="378"/>
      <c r="ENV15" s="378"/>
      <c r="ENW15" s="378"/>
      <c r="ENX15" s="378"/>
      <c r="ENY15" s="378"/>
      <c r="ENZ15" s="378"/>
      <c r="EOA15" s="378"/>
      <c r="EOB15" s="378"/>
      <c r="EOC15" s="378"/>
      <c r="EOD15" s="378"/>
      <c r="EOE15" s="378"/>
      <c r="EOF15" s="378"/>
      <c r="EOG15" s="378"/>
      <c r="EOH15" s="378"/>
      <c r="EOI15" s="378"/>
      <c r="EOJ15" s="378"/>
      <c r="EOK15" s="378"/>
      <c r="EOL15" s="378"/>
      <c r="EOM15" s="378"/>
      <c r="EON15" s="378"/>
      <c r="EOO15" s="378"/>
      <c r="EOP15" s="378"/>
      <c r="EOQ15" s="378"/>
      <c r="EOR15" s="378"/>
      <c r="EOS15" s="378"/>
      <c r="EOT15" s="378"/>
      <c r="EOU15" s="378"/>
      <c r="EOV15" s="378"/>
      <c r="EOW15" s="378"/>
      <c r="EOX15" s="378"/>
      <c r="EOY15" s="378"/>
      <c r="EOZ15" s="378"/>
      <c r="EPA15" s="378"/>
      <c r="EPB15" s="378"/>
      <c r="EPC15" s="378"/>
      <c r="EPD15" s="378"/>
      <c r="EPE15" s="378"/>
      <c r="EPF15" s="378"/>
      <c r="EPG15" s="378"/>
      <c r="EPH15" s="378"/>
      <c r="EPI15" s="378"/>
      <c r="EPJ15" s="378"/>
      <c r="EPK15" s="378"/>
      <c r="EPL15" s="378"/>
      <c r="EPM15" s="378"/>
      <c r="EPN15" s="378"/>
      <c r="EPO15" s="378"/>
      <c r="EPP15" s="378"/>
      <c r="EPQ15" s="378"/>
      <c r="EPR15" s="378"/>
      <c r="EPS15" s="378"/>
      <c r="EPT15" s="378"/>
      <c r="EPU15" s="378"/>
      <c r="EPV15" s="378"/>
      <c r="EPW15" s="378"/>
      <c r="EPX15" s="378"/>
      <c r="EPY15" s="378"/>
      <c r="EPZ15" s="378"/>
      <c r="EQA15" s="378"/>
      <c r="EQB15" s="378"/>
      <c r="EQC15" s="378"/>
      <c r="EQD15" s="378"/>
      <c r="EQE15" s="378"/>
      <c r="EQF15" s="378"/>
      <c r="EQG15" s="378"/>
      <c r="EQH15" s="378"/>
      <c r="EQI15" s="378"/>
      <c r="EQJ15" s="378"/>
      <c r="EQK15" s="378"/>
      <c r="EQL15" s="378"/>
      <c r="EQM15" s="378"/>
      <c r="EQN15" s="378"/>
      <c r="EQO15" s="378"/>
      <c r="EQP15" s="378"/>
      <c r="EQQ15" s="378"/>
      <c r="EQR15" s="378"/>
      <c r="EQS15" s="378"/>
      <c r="EQT15" s="378"/>
      <c r="EQU15" s="378"/>
      <c r="EQV15" s="378"/>
      <c r="EQW15" s="378"/>
      <c r="EQX15" s="378"/>
      <c r="EQY15" s="378"/>
      <c r="EQZ15" s="378"/>
      <c r="ERA15" s="378"/>
      <c r="ERB15" s="378"/>
      <c r="ERC15" s="378"/>
      <c r="ERD15" s="378"/>
      <c r="ERE15" s="378"/>
      <c r="ERF15" s="378"/>
      <c r="ERG15" s="378"/>
      <c r="ERH15" s="378"/>
      <c r="ERI15" s="378"/>
      <c r="ERJ15" s="378"/>
      <c r="ERK15" s="378"/>
      <c r="ERL15" s="378"/>
      <c r="ERM15" s="378"/>
      <c r="ERN15" s="378"/>
      <c r="ERO15" s="378"/>
      <c r="ERP15" s="378"/>
      <c r="ERQ15" s="378"/>
      <c r="ERR15" s="378"/>
      <c r="ERS15" s="378"/>
      <c r="ERT15" s="378"/>
      <c r="ERU15" s="378"/>
      <c r="ERV15" s="378"/>
      <c r="ERW15" s="378"/>
      <c r="ERX15" s="378"/>
      <c r="ERY15" s="378"/>
      <c r="ERZ15" s="378"/>
      <c r="ESA15" s="378"/>
      <c r="ESB15" s="378"/>
      <c r="ESC15" s="378"/>
      <c r="ESD15" s="378"/>
      <c r="ESE15" s="378"/>
      <c r="ESF15" s="378"/>
      <c r="ESG15" s="378"/>
      <c r="ESH15" s="378"/>
      <c r="ESI15" s="378"/>
      <c r="ESJ15" s="378"/>
      <c r="ESK15" s="378"/>
      <c r="ESL15" s="378"/>
      <c r="ESM15" s="378"/>
      <c r="ESN15" s="378"/>
      <c r="ESO15" s="378"/>
      <c r="ESP15" s="378"/>
      <c r="ESQ15" s="378"/>
      <c r="ESR15" s="378"/>
      <c r="ESS15" s="378"/>
      <c r="EST15" s="378"/>
      <c r="ESU15" s="378"/>
      <c r="ESV15" s="378"/>
      <c r="ESW15" s="378"/>
      <c r="ESX15" s="378"/>
      <c r="ESY15" s="378"/>
      <c r="ESZ15" s="378"/>
      <c r="ETA15" s="378"/>
      <c r="ETB15" s="378"/>
      <c r="ETC15" s="378"/>
      <c r="ETD15" s="378"/>
      <c r="ETE15" s="378"/>
      <c r="ETF15" s="378"/>
      <c r="ETG15" s="378"/>
      <c r="ETH15" s="378"/>
      <c r="ETI15" s="378"/>
      <c r="ETJ15" s="378"/>
      <c r="ETK15" s="378"/>
      <c r="ETL15" s="378"/>
      <c r="ETM15" s="378"/>
      <c r="ETN15" s="378"/>
      <c r="ETO15" s="378"/>
      <c r="ETP15" s="378"/>
      <c r="ETQ15" s="378"/>
      <c r="ETR15" s="378"/>
      <c r="ETS15" s="378"/>
      <c r="ETT15" s="378"/>
      <c r="ETU15" s="378"/>
      <c r="ETV15" s="378"/>
      <c r="ETW15" s="378"/>
      <c r="ETX15" s="378"/>
      <c r="ETY15" s="378"/>
      <c r="ETZ15" s="378"/>
      <c r="EUA15" s="378"/>
      <c r="EUB15" s="378"/>
      <c r="EUC15" s="378"/>
      <c r="EUD15" s="378"/>
      <c r="EUE15" s="378"/>
      <c r="EUF15" s="378"/>
      <c r="EUG15" s="378"/>
      <c r="EUH15" s="378"/>
      <c r="EUI15" s="378"/>
      <c r="EUJ15" s="378"/>
      <c r="EUK15" s="378"/>
      <c r="EUL15" s="378"/>
      <c r="EUM15" s="378"/>
      <c r="EUN15" s="378"/>
      <c r="EUO15" s="378"/>
      <c r="EUP15" s="378"/>
      <c r="EUQ15" s="378"/>
      <c r="EUR15" s="378"/>
      <c r="EUS15" s="378"/>
      <c r="EUT15" s="378"/>
      <c r="EUU15" s="378"/>
      <c r="EUV15" s="378"/>
      <c r="EUW15" s="378"/>
      <c r="EUX15" s="378"/>
      <c r="EUY15" s="378"/>
      <c r="EUZ15" s="378"/>
      <c r="EVA15" s="378"/>
      <c r="EVB15" s="378"/>
      <c r="EVC15" s="378"/>
      <c r="EVD15" s="378"/>
      <c r="EVE15" s="378"/>
      <c r="EVF15" s="378"/>
      <c r="EVG15" s="378"/>
      <c r="EVH15" s="378"/>
      <c r="EVI15" s="378"/>
      <c r="EVJ15" s="378"/>
      <c r="EVK15" s="378"/>
      <c r="EVL15" s="378"/>
      <c r="EVM15" s="378"/>
      <c r="EVN15" s="378"/>
      <c r="EVO15" s="378"/>
      <c r="EVP15" s="378"/>
      <c r="EVQ15" s="378"/>
      <c r="EVR15" s="378"/>
      <c r="EVS15" s="378"/>
      <c r="EVT15" s="378"/>
      <c r="EVU15" s="378"/>
      <c r="EVV15" s="378"/>
      <c r="EVW15" s="378"/>
      <c r="EVX15" s="378"/>
      <c r="EVY15" s="378"/>
      <c r="EVZ15" s="378"/>
      <c r="EWA15" s="378"/>
      <c r="EWB15" s="378"/>
      <c r="EWC15" s="378"/>
      <c r="EWD15" s="378"/>
      <c r="EWE15" s="378"/>
      <c r="EWF15" s="378"/>
      <c r="EWG15" s="378"/>
      <c r="EWH15" s="378"/>
      <c r="EWI15" s="378"/>
      <c r="EWJ15" s="378"/>
      <c r="EWK15" s="378"/>
      <c r="EWL15" s="378"/>
      <c r="EWM15" s="378"/>
      <c r="EWN15" s="378"/>
      <c r="EWO15" s="378"/>
      <c r="EWP15" s="378"/>
      <c r="EWQ15" s="378"/>
      <c r="EWR15" s="378"/>
      <c r="EWS15" s="378"/>
      <c r="EWT15" s="378"/>
      <c r="EWU15" s="378"/>
      <c r="EWV15" s="378"/>
      <c r="EWW15" s="378"/>
      <c r="EWX15" s="378"/>
      <c r="EWY15" s="378"/>
      <c r="EWZ15" s="378"/>
      <c r="EXA15" s="378"/>
      <c r="EXB15" s="378"/>
      <c r="EXC15" s="378"/>
      <c r="EXD15" s="378"/>
      <c r="EXE15" s="378"/>
      <c r="EXF15" s="378"/>
      <c r="EXG15" s="378"/>
      <c r="EXH15" s="378"/>
      <c r="EXI15" s="378"/>
      <c r="EXJ15" s="378"/>
      <c r="EXK15" s="378"/>
      <c r="EXL15" s="378"/>
      <c r="EXM15" s="378"/>
      <c r="EXN15" s="378"/>
      <c r="EXO15" s="378"/>
      <c r="EXP15" s="378"/>
      <c r="EXQ15" s="378"/>
      <c r="EXR15" s="378"/>
      <c r="EXS15" s="378"/>
      <c r="EXT15" s="378"/>
      <c r="EXU15" s="378"/>
      <c r="EXV15" s="378"/>
      <c r="EXW15" s="378"/>
      <c r="EXX15" s="378"/>
      <c r="EXY15" s="378"/>
      <c r="EXZ15" s="378"/>
      <c r="EYA15" s="378"/>
      <c r="EYB15" s="378"/>
      <c r="EYC15" s="378"/>
      <c r="EYD15" s="378"/>
      <c r="EYE15" s="378"/>
      <c r="EYF15" s="378"/>
      <c r="EYG15" s="378"/>
      <c r="EYH15" s="378"/>
      <c r="EYI15" s="378"/>
      <c r="EYJ15" s="378"/>
      <c r="EYK15" s="378"/>
      <c r="EYL15" s="378"/>
      <c r="EYM15" s="378"/>
      <c r="EYN15" s="378"/>
      <c r="EYO15" s="378"/>
      <c r="EYP15" s="378"/>
      <c r="EYQ15" s="378"/>
      <c r="EYR15" s="378"/>
      <c r="EYS15" s="378"/>
      <c r="EYT15" s="378"/>
      <c r="EYU15" s="378"/>
      <c r="EYV15" s="378"/>
      <c r="EYW15" s="378"/>
      <c r="EYX15" s="378"/>
      <c r="EYY15" s="378"/>
      <c r="EYZ15" s="378"/>
      <c r="EZA15" s="378"/>
      <c r="EZB15" s="378"/>
      <c r="EZC15" s="378"/>
      <c r="EZD15" s="378"/>
      <c r="EZE15" s="378"/>
      <c r="EZF15" s="378"/>
      <c r="EZG15" s="378"/>
      <c r="EZH15" s="378"/>
      <c r="EZI15" s="378"/>
      <c r="EZJ15" s="378"/>
      <c r="EZK15" s="378"/>
      <c r="EZL15" s="378"/>
      <c r="EZM15" s="378"/>
      <c r="EZN15" s="378"/>
      <c r="EZO15" s="378"/>
      <c r="EZP15" s="378"/>
      <c r="EZQ15" s="378"/>
      <c r="EZR15" s="378"/>
      <c r="EZS15" s="378"/>
      <c r="EZT15" s="378"/>
      <c r="EZU15" s="378"/>
      <c r="EZV15" s="378"/>
      <c r="EZW15" s="378"/>
      <c r="EZX15" s="378"/>
      <c r="EZY15" s="378"/>
      <c r="EZZ15" s="378"/>
      <c r="FAA15" s="378"/>
      <c r="FAB15" s="378"/>
      <c r="FAC15" s="378"/>
      <c r="FAD15" s="378"/>
      <c r="FAE15" s="378"/>
      <c r="FAF15" s="378"/>
      <c r="FAG15" s="378"/>
      <c r="FAH15" s="378"/>
      <c r="FAI15" s="378"/>
      <c r="FAJ15" s="378"/>
      <c r="FAK15" s="378"/>
      <c r="FAL15" s="378"/>
      <c r="FAM15" s="378"/>
      <c r="FAN15" s="378"/>
      <c r="FAO15" s="378"/>
      <c r="FAP15" s="378"/>
      <c r="FAQ15" s="378"/>
      <c r="FAR15" s="378"/>
      <c r="FAS15" s="378"/>
      <c r="FAT15" s="378"/>
      <c r="FAU15" s="378"/>
      <c r="FAV15" s="378"/>
      <c r="FAW15" s="378"/>
      <c r="FAX15" s="378"/>
      <c r="FAY15" s="378"/>
      <c r="FAZ15" s="378"/>
      <c r="FBA15" s="378"/>
      <c r="FBB15" s="378"/>
      <c r="FBC15" s="378"/>
      <c r="FBD15" s="378"/>
      <c r="FBE15" s="378"/>
      <c r="FBF15" s="378"/>
      <c r="FBG15" s="378"/>
      <c r="FBH15" s="378"/>
      <c r="FBI15" s="378"/>
      <c r="FBJ15" s="378"/>
      <c r="FBK15" s="378"/>
      <c r="FBL15" s="378"/>
      <c r="FBM15" s="378"/>
      <c r="FBN15" s="378"/>
      <c r="FBO15" s="378"/>
      <c r="FBP15" s="378"/>
      <c r="FBQ15" s="378"/>
      <c r="FBR15" s="378"/>
      <c r="FBS15" s="378"/>
      <c r="FBT15" s="378"/>
      <c r="FBU15" s="378"/>
      <c r="FBV15" s="378"/>
      <c r="FBW15" s="378"/>
      <c r="FBX15" s="378"/>
      <c r="FBY15" s="378"/>
      <c r="FBZ15" s="378"/>
      <c r="FCA15" s="378"/>
      <c r="FCB15" s="378"/>
      <c r="FCC15" s="378"/>
      <c r="FCD15" s="378"/>
      <c r="FCE15" s="378"/>
      <c r="FCF15" s="378"/>
      <c r="FCG15" s="378"/>
      <c r="FCH15" s="378"/>
      <c r="FCI15" s="378"/>
      <c r="FCJ15" s="378"/>
      <c r="FCK15" s="378"/>
      <c r="FCL15" s="378"/>
      <c r="FCM15" s="378"/>
      <c r="FCN15" s="378"/>
      <c r="FCO15" s="378"/>
      <c r="FCP15" s="378"/>
      <c r="FCQ15" s="378"/>
      <c r="FCR15" s="378"/>
      <c r="FCS15" s="378"/>
      <c r="FCT15" s="378"/>
      <c r="FCU15" s="378"/>
      <c r="FCV15" s="378"/>
      <c r="FCW15" s="378"/>
      <c r="FCX15" s="378"/>
      <c r="FCY15" s="378"/>
      <c r="FCZ15" s="378"/>
      <c r="FDA15" s="378"/>
      <c r="FDB15" s="378"/>
      <c r="FDC15" s="378"/>
      <c r="FDD15" s="378"/>
      <c r="FDE15" s="378"/>
      <c r="FDF15" s="378"/>
      <c r="FDG15" s="378"/>
      <c r="FDH15" s="378"/>
      <c r="FDI15" s="378"/>
      <c r="FDJ15" s="378"/>
      <c r="FDK15" s="378"/>
      <c r="FDL15" s="378"/>
      <c r="FDM15" s="378"/>
      <c r="FDN15" s="378"/>
      <c r="FDO15" s="378"/>
      <c r="FDP15" s="378"/>
      <c r="FDQ15" s="378"/>
      <c r="FDR15" s="378"/>
      <c r="FDS15" s="378"/>
      <c r="FDT15" s="378"/>
      <c r="FDU15" s="378"/>
      <c r="FDV15" s="378"/>
      <c r="FDW15" s="378"/>
      <c r="FDX15" s="378"/>
      <c r="FDY15" s="378"/>
      <c r="FDZ15" s="378"/>
      <c r="FEA15" s="378"/>
      <c r="FEB15" s="378"/>
      <c r="FEC15" s="378"/>
      <c r="FED15" s="378"/>
      <c r="FEE15" s="378"/>
      <c r="FEF15" s="378"/>
      <c r="FEG15" s="378"/>
      <c r="FEH15" s="378"/>
      <c r="FEI15" s="378"/>
      <c r="FEJ15" s="378"/>
      <c r="FEK15" s="378"/>
      <c r="FEL15" s="378"/>
      <c r="FEM15" s="378"/>
      <c r="FEN15" s="378"/>
      <c r="FEO15" s="378"/>
      <c r="FEP15" s="378"/>
      <c r="FEQ15" s="378"/>
      <c r="FER15" s="378"/>
      <c r="FES15" s="378"/>
      <c r="FET15" s="378"/>
      <c r="FEU15" s="378"/>
      <c r="FEV15" s="378"/>
      <c r="FEW15" s="378"/>
      <c r="FEX15" s="378"/>
      <c r="FEY15" s="378"/>
      <c r="FEZ15" s="378"/>
      <c r="FFA15" s="378"/>
      <c r="FFB15" s="378"/>
      <c r="FFC15" s="378"/>
      <c r="FFD15" s="378"/>
      <c r="FFE15" s="378"/>
      <c r="FFF15" s="378"/>
      <c r="FFG15" s="378"/>
      <c r="FFH15" s="378"/>
      <c r="FFI15" s="378"/>
      <c r="FFJ15" s="378"/>
      <c r="FFK15" s="378"/>
      <c r="FFL15" s="378"/>
      <c r="FFM15" s="378"/>
      <c r="FFN15" s="378"/>
      <c r="FFO15" s="378"/>
      <c r="FFP15" s="378"/>
      <c r="FFQ15" s="378"/>
      <c r="FFR15" s="378"/>
      <c r="FFS15" s="378"/>
      <c r="FFT15" s="378"/>
      <c r="FFU15" s="378"/>
      <c r="FFV15" s="378"/>
      <c r="FFW15" s="378"/>
      <c r="FFX15" s="378"/>
      <c r="FFY15" s="378"/>
      <c r="FFZ15" s="378"/>
      <c r="FGA15" s="378"/>
      <c r="FGB15" s="378"/>
      <c r="FGC15" s="378"/>
      <c r="FGD15" s="378"/>
      <c r="FGE15" s="378"/>
      <c r="FGF15" s="378"/>
      <c r="FGG15" s="378"/>
      <c r="FGH15" s="378"/>
      <c r="FGI15" s="378"/>
      <c r="FGJ15" s="378"/>
      <c r="FGK15" s="378"/>
      <c r="FGL15" s="378"/>
      <c r="FGM15" s="378"/>
      <c r="FGN15" s="378"/>
      <c r="FGO15" s="378"/>
      <c r="FGP15" s="378"/>
      <c r="FGQ15" s="378"/>
      <c r="FGR15" s="378"/>
      <c r="FGS15" s="378"/>
      <c r="FGT15" s="378"/>
      <c r="FGU15" s="378"/>
      <c r="FGV15" s="378"/>
      <c r="FGW15" s="378"/>
      <c r="FGX15" s="378"/>
      <c r="FGY15" s="378"/>
      <c r="FGZ15" s="378"/>
      <c r="FHA15" s="378"/>
      <c r="FHB15" s="378"/>
      <c r="FHC15" s="378"/>
      <c r="FHD15" s="378"/>
      <c r="FHE15" s="378"/>
      <c r="FHF15" s="378"/>
      <c r="FHG15" s="378"/>
      <c r="FHH15" s="378"/>
      <c r="FHI15" s="378"/>
      <c r="FHJ15" s="378"/>
      <c r="FHK15" s="378"/>
      <c r="FHL15" s="378"/>
      <c r="FHM15" s="378"/>
      <c r="FHN15" s="378"/>
      <c r="FHO15" s="378"/>
      <c r="FHP15" s="378"/>
      <c r="FHQ15" s="378"/>
      <c r="FHR15" s="378"/>
      <c r="FHS15" s="378"/>
      <c r="FHT15" s="378"/>
      <c r="FHU15" s="378"/>
      <c r="FHV15" s="378"/>
      <c r="FHW15" s="378"/>
      <c r="FHX15" s="378"/>
      <c r="FHY15" s="378"/>
      <c r="FHZ15" s="378"/>
      <c r="FIA15" s="378"/>
      <c r="FIB15" s="378"/>
      <c r="FIC15" s="378"/>
      <c r="FID15" s="378"/>
      <c r="FIE15" s="378"/>
      <c r="FIF15" s="378"/>
      <c r="FIG15" s="378"/>
      <c r="FIH15" s="378"/>
      <c r="FII15" s="378"/>
      <c r="FIJ15" s="378"/>
      <c r="FIK15" s="378"/>
      <c r="FIL15" s="378"/>
      <c r="FIM15" s="378"/>
      <c r="FIN15" s="378"/>
      <c r="FIO15" s="378"/>
      <c r="FIP15" s="378"/>
      <c r="FIQ15" s="378"/>
      <c r="FIR15" s="378"/>
      <c r="FIS15" s="378"/>
      <c r="FIT15" s="378"/>
      <c r="FIU15" s="378"/>
      <c r="FIV15" s="378"/>
      <c r="FIW15" s="378"/>
      <c r="FIX15" s="378"/>
      <c r="FIY15" s="378"/>
      <c r="FIZ15" s="378"/>
      <c r="FJA15" s="378"/>
      <c r="FJB15" s="378"/>
      <c r="FJC15" s="378"/>
      <c r="FJD15" s="378"/>
      <c r="FJE15" s="378"/>
      <c r="FJF15" s="378"/>
      <c r="FJG15" s="378"/>
      <c r="FJH15" s="378"/>
      <c r="FJI15" s="378"/>
      <c r="FJJ15" s="378"/>
      <c r="FJK15" s="378"/>
      <c r="FJL15" s="378"/>
      <c r="FJM15" s="378"/>
      <c r="FJN15" s="378"/>
      <c r="FJO15" s="378"/>
      <c r="FJP15" s="378"/>
      <c r="FJQ15" s="378"/>
      <c r="FJR15" s="378"/>
      <c r="FJS15" s="378"/>
      <c r="FJT15" s="378"/>
      <c r="FJU15" s="378"/>
      <c r="FJV15" s="378"/>
      <c r="FJW15" s="378"/>
      <c r="FJX15" s="378"/>
      <c r="FJY15" s="378"/>
      <c r="FJZ15" s="378"/>
      <c r="FKA15" s="378"/>
      <c r="FKB15" s="378"/>
      <c r="FKC15" s="378"/>
      <c r="FKD15" s="378"/>
      <c r="FKE15" s="378"/>
      <c r="FKF15" s="378"/>
      <c r="FKG15" s="378"/>
      <c r="FKH15" s="378"/>
      <c r="FKI15" s="378"/>
      <c r="FKJ15" s="378"/>
      <c r="FKK15" s="378"/>
      <c r="FKL15" s="378"/>
      <c r="FKM15" s="378"/>
      <c r="FKN15" s="378"/>
      <c r="FKO15" s="378"/>
      <c r="FKP15" s="378"/>
      <c r="FKQ15" s="378"/>
      <c r="FKR15" s="378"/>
      <c r="FKS15" s="378"/>
      <c r="FKT15" s="378"/>
      <c r="FKU15" s="378"/>
      <c r="FKV15" s="378"/>
      <c r="FKW15" s="378"/>
      <c r="FKX15" s="378"/>
      <c r="FKY15" s="378"/>
      <c r="FKZ15" s="378"/>
      <c r="FLA15" s="378"/>
      <c r="FLB15" s="378"/>
      <c r="FLC15" s="378"/>
      <c r="FLD15" s="378"/>
      <c r="FLE15" s="378"/>
      <c r="FLF15" s="378"/>
      <c r="FLG15" s="378"/>
      <c r="FLH15" s="378"/>
      <c r="FLI15" s="378"/>
      <c r="FLJ15" s="378"/>
      <c r="FLK15" s="378"/>
      <c r="FLL15" s="378"/>
      <c r="FLM15" s="378"/>
      <c r="FLN15" s="378"/>
      <c r="FLO15" s="378"/>
      <c r="FLP15" s="378"/>
      <c r="FLQ15" s="378"/>
      <c r="FLR15" s="378"/>
      <c r="FLS15" s="378"/>
      <c r="FLT15" s="378"/>
      <c r="FLU15" s="378"/>
      <c r="FLV15" s="378"/>
      <c r="FLW15" s="378"/>
      <c r="FLX15" s="378"/>
      <c r="FLY15" s="378"/>
      <c r="FLZ15" s="378"/>
      <c r="FMA15" s="378"/>
      <c r="FMB15" s="378"/>
      <c r="FMC15" s="378"/>
      <c r="FMD15" s="378"/>
      <c r="FME15" s="378"/>
      <c r="FMF15" s="378"/>
      <c r="FMG15" s="378"/>
      <c r="FMH15" s="378"/>
      <c r="FMI15" s="378"/>
      <c r="FMJ15" s="378"/>
      <c r="FMK15" s="378"/>
      <c r="FML15" s="378"/>
      <c r="FMM15" s="378"/>
      <c r="FMN15" s="378"/>
      <c r="FMO15" s="378"/>
      <c r="FMP15" s="378"/>
      <c r="FMQ15" s="378"/>
      <c r="FMR15" s="378"/>
      <c r="FMS15" s="378"/>
      <c r="FMT15" s="378"/>
      <c r="FMU15" s="378"/>
      <c r="FMV15" s="378"/>
      <c r="FMW15" s="378"/>
      <c r="FMX15" s="378"/>
      <c r="FMY15" s="378"/>
      <c r="FMZ15" s="378"/>
      <c r="FNA15" s="378"/>
      <c r="FNB15" s="378"/>
      <c r="FNC15" s="378"/>
      <c r="FND15" s="378"/>
      <c r="FNE15" s="378"/>
      <c r="FNF15" s="378"/>
      <c r="FNG15" s="378"/>
      <c r="FNH15" s="378"/>
      <c r="FNI15" s="378"/>
      <c r="FNJ15" s="378"/>
      <c r="FNK15" s="378"/>
      <c r="FNL15" s="378"/>
      <c r="FNM15" s="378"/>
      <c r="FNN15" s="378"/>
      <c r="FNO15" s="378"/>
      <c r="FNP15" s="378"/>
      <c r="FNQ15" s="378"/>
      <c r="FNR15" s="378"/>
      <c r="FNS15" s="378"/>
      <c r="FNT15" s="378"/>
      <c r="FNU15" s="378"/>
      <c r="FNV15" s="378"/>
      <c r="FNW15" s="378"/>
      <c r="FNX15" s="378"/>
      <c r="FNY15" s="378"/>
      <c r="FNZ15" s="378"/>
      <c r="FOA15" s="378"/>
      <c r="FOB15" s="378"/>
      <c r="FOC15" s="378"/>
      <c r="FOD15" s="378"/>
      <c r="FOE15" s="378"/>
      <c r="FOF15" s="378"/>
      <c r="FOG15" s="378"/>
      <c r="FOH15" s="378"/>
      <c r="FOI15" s="378"/>
      <c r="FOJ15" s="378"/>
      <c r="FOK15" s="378"/>
      <c r="FOL15" s="378"/>
      <c r="FOM15" s="378"/>
      <c r="FON15" s="378"/>
      <c r="FOO15" s="378"/>
      <c r="FOP15" s="378"/>
      <c r="FOQ15" s="378"/>
      <c r="FOR15" s="378"/>
      <c r="FOS15" s="378"/>
      <c r="FOT15" s="378"/>
      <c r="FOU15" s="378"/>
      <c r="FOV15" s="378"/>
      <c r="FOW15" s="378"/>
      <c r="FOX15" s="378"/>
      <c r="FOY15" s="378"/>
      <c r="FOZ15" s="378"/>
      <c r="FPA15" s="378"/>
      <c r="FPB15" s="378"/>
      <c r="FPC15" s="378"/>
      <c r="FPD15" s="378"/>
      <c r="FPE15" s="378"/>
      <c r="FPF15" s="378"/>
      <c r="FPG15" s="378"/>
      <c r="FPH15" s="378"/>
      <c r="FPI15" s="378"/>
      <c r="FPJ15" s="378"/>
      <c r="FPK15" s="378"/>
      <c r="FPL15" s="378"/>
      <c r="FPM15" s="378"/>
      <c r="FPN15" s="378"/>
      <c r="FPO15" s="378"/>
      <c r="FPP15" s="378"/>
      <c r="FPQ15" s="378"/>
      <c r="FPR15" s="378"/>
      <c r="FPS15" s="378"/>
      <c r="FPT15" s="378"/>
      <c r="FPU15" s="378"/>
      <c r="FPV15" s="378"/>
      <c r="FPW15" s="378"/>
      <c r="FPX15" s="378"/>
      <c r="FPY15" s="378"/>
      <c r="FPZ15" s="378"/>
      <c r="FQA15" s="378"/>
      <c r="FQB15" s="378"/>
      <c r="FQC15" s="378"/>
      <c r="FQD15" s="378"/>
      <c r="FQE15" s="378"/>
      <c r="FQF15" s="378"/>
      <c r="FQG15" s="378"/>
      <c r="FQH15" s="378"/>
      <c r="FQI15" s="378"/>
      <c r="FQJ15" s="378"/>
      <c r="FQK15" s="378"/>
      <c r="FQL15" s="378"/>
      <c r="FQM15" s="378"/>
      <c r="FQN15" s="378"/>
      <c r="FQO15" s="378"/>
      <c r="FQP15" s="378"/>
      <c r="FQQ15" s="378"/>
      <c r="FQR15" s="378"/>
      <c r="FQS15" s="378"/>
      <c r="FQT15" s="378"/>
      <c r="FQU15" s="378"/>
      <c r="FQV15" s="378"/>
      <c r="FQW15" s="378"/>
      <c r="FQX15" s="378"/>
      <c r="FQY15" s="378"/>
      <c r="FQZ15" s="378"/>
      <c r="FRA15" s="378"/>
      <c r="FRB15" s="378"/>
      <c r="FRC15" s="378"/>
      <c r="FRD15" s="378"/>
      <c r="FRE15" s="378"/>
      <c r="FRF15" s="378"/>
      <c r="FRG15" s="378"/>
      <c r="FRH15" s="378"/>
      <c r="FRI15" s="378"/>
      <c r="FRJ15" s="378"/>
      <c r="FRK15" s="378"/>
      <c r="FRL15" s="378"/>
      <c r="FRM15" s="378"/>
      <c r="FRN15" s="378"/>
      <c r="FRO15" s="378"/>
      <c r="FRP15" s="378"/>
      <c r="FRQ15" s="378"/>
      <c r="FRR15" s="378"/>
      <c r="FRS15" s="378"/>
      <c r="FRT15" s="378"/>
      <c r="FRU15" s="378"/>
      <c r="FRV15" s="378"/>
      <c r="FRW15" s="378"/>
      <c r="FRX15" s="378"/>
      <c r="FRY15" s="378"/>
      <c r="FRZ15" s="378"/>
      <c r="FSA15" s="378"/>
      <c r="FSB15" s="378"/>
      <c r="FSC15" s="378"/>
      <c r="FSD15" s="378"/>
      <c r="FSE15" s="378"/>
      <c r="FSF15" s="378"/>
      <c r="FSG15" s="378"/>
      <c r="FSH15" s="378"/>
      <c r="FSI15" s="378"/>
      <c r="FSJ15" s="378"/>
      <c r="FSK15" s="378"/>
      <c r="FSL15" s="378"/>
      <c r="FSM15" s="378"/>
      <c r="FSN15" s="378"/>
      <c r="FSO15" s="378"/>
      <c r="FSP15" s="378"/>
      <c r="FSQ15" s="378"/>
      <c r="FSR15" s="378"/>
      <c r="FSS15" s="378"/>
      <c r="FST15" s="378"/>
      <c r="FSU15" s="378"/>
      <c r="FSV15" s="378"/>
      <c r="FSW15" s="378"/>
      <c r="FSX15" s="378"/>
      <c r="FSY15" s="378"/>
      <c r="FSZ15" s="378"/>
      <c r="FTA15" s="378"/>
      <c r="FTB15" s="378"/>
      <c r="FTC15" s="378"/>
      <c r="FTD15" s="378"/>
      <c r="FTE15" s="378"/>
      <c r="FTF15" s="378"/>
      <c r="FTG15" s="378"/>
      <c r="FTH15" s="378"/>
      <c r="FTI15" s="378"/>
      <c r="FTJ15" s="378"/>
      <c r="FTK15" s="378"/>
      <c r="FTL15" s="378"/>
      <c r="FTM15" s="378"/>
      <c r="FTN15" s="378"/>
      <c r="FTO15" s="378"/>
      <c r="FTP15" s="378"/>
      <c r="FTQ15" s="378"/>
      <c r="FTR15" s="378"/>
      <c r="FTS15" s="378"/>
      <c r="FTT15" s="378"/>
      <c r="FTU15" s="378"/>
      <c r="FTV15" s="378"/>
      <c r="FTW15" s="378"/>
      <c r="FTX15" s="378"/>
      <c r="FTY15" s="378"/>
      <c r="FTZ15" s="378"/>
      <c r="FUA15" s="378"/>
      <c r="FUB15" s="378"/>
      <c r="FUC15" s="378"/>
      <c r="FUD15" s="378"/>
      <c r="FUE15" s="378"/>
      <c r="FUF15" s="378"/>
      <c r="FUG15" s="378"/>
      <c r="FUH15" s="378"/>
      <c r="FUI15" s="378"/>
      <c r="FUJ15" s="378"/>
      <c r="FUK15" s="378"/>
      <c r="FUL15" s="378"/>
      <c r="FUM15" s="378"/>
      <c r="FUN15" s="378"/>
      <c r="FUO15" s="378"/>
      <c r="FUP15" s="378"/>
      <c r="FUQ15" s="378"/>
      <c r="FUR15" s="378"/>
      <c r="FUS15" s="378"/>
      <c r="FUT15" s="378"/>
      <c r="FUU15" s="378"/>
      <c r="FUV15" s="378"/>
      <c r="FUW15" s="378"/>
      <c r="FUX15" s="378"/>
      <c r="FUY15" s="378"/>
      <c r="FUZ15" s="378"/>
      <c r="FVA15" s="378"/>
      <c r="FVB15" s="378"/>
      <c r="FVC15" s="378"/>
      <c r="FVD15" s="378"/>
      <c r="FVE15" s="378"/>
      <c r="FVF15" s="378"/>
      <c r="FVG15" s="378"/>
      <c r="FVH15" s="378"/>
      <c r="FVI15" s="378"/>
      <c r="FVJ15" s="378"/>
      <c r="FVK15" s="378"/>
      <c r="FVL15" s="378"/>
      <c r="FVM15" s="378"/>
      <c r="FVN15" s="378"/>
      <c r="FVO15" s="378"/>
      <c r="FVP15" s="378"/>
      <c r="FVQ15" s="378"/>
      <c r="FVR15" s="378"/>
      <c r="FVS15" s="378"/>
      <c r="FVT15" s="378"/>
      <c r="FVU15" s="378"/>
      <c r="FVV15" s="378"/>
      <c r="FVW15" s="378"/>
      <c r="FVX15" s="378"/>
      <c r="FVY15" s="378"/>
      <c r="FVZ15" s="378"/>
      <c r="FWA15" s="378"/>
      <c r="FWB15" s="378"/>
      <c r="FWC15" s="378"/>
      <c r="FWD15" s="378"/>
      <c r="FWE15" s="378"/>
      <c r="FWF15" s="378"/>
      <c r="FWG15" s="378"/>
      <c r="FWH15" s="378"/>
      <c r="FWI15" s="378"/>
      <c r="FWJ15" s="378"/>
      <c r="FWK15" s="378"/>
      <c r="FWL15" s="378"/>
      <c r="FWM15" s="378"/>
      <c r="FWN15" s="378"/>
      <c r="FWO15" s="378"/>
      <c r="FWP15" s="378"/>
      <c r="FWQ15" s="378"/>
      <c r="FWR15" s="378"/>
      <c r="FWS15" s="378"/>
      <c r="FWT15" s="378"/>
      <c r="FWU15" s="378"/>
      <c r="FWV15" s="378"/>
      <c r="FWW15" s="378"/>
      <c r="FWX15" s="378"/>
      <c r="FWY15" s="378"/>
      <c r="FWZ15" s="378"/>
      <c r="FXA15" s="378"/>
      <c r="FXB15" s="378"/>
      <c r="FXC15" s="378"/>
      <c r="FXD15" s="378"/>
      <c r="FXE15" s="378"/>
      <c r="FXF15" s="378"/>
      <c r="FXG15" s="378"/>
      <c r="FXH15" s="378"/>
      <c r="FXI15" s="378"/>
      <c r="FXJ15" s="378"/>
      <c r="FXK15" s="378"/>
      <c r="FXL15" s="378"/>
      <c r="FXM15" s="378"/>
      <c r="FXN15" s="378"/>
      <c r="FXO15" s="378"/>
      <c r="FXP15" s="378"/>
      <c r="FXQ15" s="378"/>
      <c r="FXR15" s="378"/>
      <c r="FXS15" s="378"/>
      <c r="FXT15" s="378"/>
      <c r="FXU15" s="378"/>
      <c r="FXV15" s="378"/>
      <c r="FXW15" s="378"/>
      <c r="FXX15" s="378"/>
      <c r="FXY15" s="378"/>
      <c r="FXZ15" s="378"/>
      <c r="FYA15" s="378"/>
      <c r="FYB15" s="378"/>
      <c r="FYC15" s="378"/>
      <c r="FYD15" s="378"/>
      <c r="FYE15" s="378"/>
      <c r="FYF15" s="378"/>
      <c r="FYG15" s="378"/>
      <c r="FYH15" s="378"/>
      <c r="FYI15" s="378"/>
      <c r="FYJ15" s="378"/>
      <c r="FYK15" s="378"/>
      <c r="FYL15" s="378"/>
      <c r="FYM15" s="378"/>
      <c r="FYN15" s="378"/>
      <c r="FYO15" s="378"/>
      <c r="FYP15" s="378"/>
      <c r="FYQ15" s="378"/>
      <c r="FYR15" s="378"/>
      <c r="FYS15" s="378"/>
      <c r="FYT15" s="378"/>
      <c r="FYU15" s="378"/>
      <c r="FYV15" s="378"/>
      <c r="FYW15" s="378"/>
      <c r="FYX15" s="378"/>
      <c r="FYY15" s="378"/>
      <c r="FYZ15" s="378"/>
      <c r="FZA15" s="378"/>
      <c r="FZB15" s="378"/>
      <c r="FZC15" s="378"/>
      <c r="FZD15" s="378"/>
      <c r="FZE15" s="378"/>
      <c r="FZF15" s="378"/>
      <c r="FZG15" s="378"/>
      <c r="FZH15" s="378"/>
      <c r="FZI15" s="378"/>
      <c r="FZJ15" s="378"/>
      <c r="FZK15" s="378"/>
      <c r="FZL15" s="378"/>
      <c r="FZM15" s="378"/>
      <c r="FZN15" s="378"/>
      <c r="FZO15" s="378"/>
      <c r="FZP15" s="378"/>
      <c r="FZQ15" s="378"/>
      <c r="FZR15" s="378"/>
      <c r="FZS15" s="378"/>
      <c r="FZT15" s="378"/>
      <c r="FZU15" s="378"/>
      <c r="FZV15" s="378"/>
      <c r="FZW15" s="378"/>
      <c r="FZX15" s="378"/>
      <c r="FZY15" s="378"/>
      <c r="FZZ15" s="378"/>
      <c r="GAA15" s="378"/>
      <c r="GAB15" s="378"/>
      <c r="GAC15" s="378"/>
      <c r="GAD15" s="378"/>
      <c r="GAE15" s="378"/>
      <c r="GAF15" s="378"/>
      <c r="GAG15" s="378"/>
      <c r="GAH15" s="378"/>
      <c r="GAI15" s="378"/>
      <c r="GAJ15" s="378"/>
      <c r="GAK15" s="378"/>
      <c r="GAL15" s="378"/>
      <c r="GAM15" s="378"/>
      <c r="GAN15" s="378"/>
      <c r="GAO15" s="378"/>
      <c r="GAP15" s="378"/>
      <c r="GAQ15" s="378"/>
      <c r="GAR15" s="378"/>
      <c r="GAS15" s="378"/>
      <c r="GAT15" s="378"/>
      <c r="GAU15" s="378"/>
      <c r="GAV15" s="378"/>
      <c r="GAW15" s="378"/>
      <c r="GAX15" s="378"/>
      <c r="GAY15" s="378"/>
      <c r="GAZ15" s="378"/>
      <c r="GBA15" s="378"/>
      <c r="GBB15" s="378"/>
      <c r="GBC15" s="378"/>
      <c r="GBD15" s="378"/>
      <c r="GBE15" s="378"/>
      <c r="GBF15" s="378"/>
      <c r="GBG15" s="378"/>
      <c r="GBH15" s="378"/>
      <c r="GBI15" s="378"/>
      <c r="GBJ15" s="378"/>
      <c r="GBK15" s="378"/>
      <c r="GBL15" s="378"/>
      <c r="GBM15" s="378"/>
      <c r="GBN15" s="378"/>
      <c r="GBO15" s="378"/>
      <c r="GBP15" s="378"/>
      <c r="GBQ15" s="378"/>
      <c r="GBR15" s="378"/>
      <c r="GBS15" s="378"/>
      <c r="GBT15" s="378"/>
      <c r="GBU15" s="378"/>
      <c r="GBV15" s="378"/>
      <c r="GBW15" s="378"/>
      <c r="GBX15" s="378"/>
      <c r="GBY15" s="378"/>
      <c r="GBZ15" s="378"/>
      <c r="GCA15" s="378"/>
      <c r="GCB15" s="378"/>
      <c r="GCC15" s="378"/>
      <c r="GCD15" s="378"/>
      <c r="GCE15" s="378"/>
      <c r="GCF15" s="378"/>
      <c r="GCG15" s="378"/>
      <c r="GCH15" s="378"/>
      <c r="GCI15" s="378"/>
      <c r="GCJ15" s="378"/>
      <c r="GCK15" s="378"/>
      <c r="GCL15" s="378"/>
      <c r="GCM15" s="378"/>
      <c r="GCN15" s="378"/>
      <c r="GCO15" s="378"/>
      <c r="GCP15" s="378"/>
      <c r="GCQ15" s="378"/>
      <c r="GCR15" s="378"/>
      <c r="GCS15" s="378"/>
      <c r="GCT15" s="378"/>
      <c r="GCU15" s="378"/>
      <c r="GCV15" s="378"/>
      <c r="GCW15" s="378"/>
      <c r="GCX15" s="378"/>
      <c r="GCY15" s="378"/>
      <c r="GCZ15" s="378"/>
      <c r="GDA15" s="378"/>
      <c r="GDB15" s="378"/>
      <c r="GDC15" s="378"/>
      <c r="GDD15" s="378"/>
      <c r="GDE15" s="378"/>
      <c r="GDF15" s="378"/>
      <c r="GDG15" s="378"/>
      <c r="GDH15" s="378"/>
      <c r="GDI15" s="378"/>
      <c r="GDJ15" s="378"/>
      <c r="GDK15" s="378"/>
      <c r="GDL15" s="378"/>
      <c r="GDM15" s="378"/>
      <c r="GDN15" s="378"/>
      <c r="GDO15" s="378"/>
      <c r="GDP15" s="378"/>
      <c r="GDQ15" s="378"/>
      <c r="GDR15" s="378"/>
      <c r="GDS15" s="378"/>
      <c r="GDT15" s="378"/>
      <c r="GDU15" s="378"/>
      <c r="GDV15" s="378"/>
      <c r="GDW15" s="378"/>
      <c r="GDX15" s="378"/>
      <c r="GDY15" s="378"/>
      <c r="GDZ15" s="378"/>
      <c r="GEA15" s="378"/>
      <c r="GEB15" s="378"/>
      <c r="GEC15" s="378"/>
      <c r="GED15" s="378"/>
      <c r="GEE15" s="378"/>
      <c r="GEF15" s="378"/>
      <c r="GEG15" s="378"/>
      <c r="GEH15" s="378"/>
      <c r="GEI15" s="378"/>
      <c r="GEJ15" s="378"/>
      <c r="GEK15" s="378"/>
      <c r="GEL15" s="378"/>
      <c r="GEM15" s="378"/>
      <c r="GEN15" s="378"/>
      <c r="GEO15" s="378"/>
      <c r="GEP15" s="378"/>
      <c r="GEQ15" s="378"/>
      <c r="GER15" s="378"/>
      <c r="GES15" s="378"/>
      <c r="GET15" s="378"/>
      <c r="GEU15" s="378"/>
      <c r="GEV15" s="378"/>
      <c r="GEW15" s="378"/>
      <c r="GEX15" s="378"/>
      <c r="GEY15" s="378"/>
      <c r="GEZ15" s="378"/>
      <c r="GFA15" s="378"/>
      <c r="GFB15" s="378"/>
      <c r="GFC15" s="378"/>
      <c r="GFD15" s="378"/>
      <c r="GFE15" s="378"/>
      <c r="GFF15" s="378"/>
      <c r="GFG15" s="378"/>
      <c r="GFH15" s="378"/>
      <c r="GFI15" s="378"/>
      <c r="GFJ15" s="378"/>
      <c r="GFK15" s="378"/>
      <c r="GFL15" s="378"/>
      <c r="GFM15" s="378"/>
      <c r="GFN15" s="378"/>
      <c r="GFO15" s="378"/>
      <c r="GFP15" s="378"/>
      <c r="GFQ15" s="378"/>
      <c r="GFR15" s="378"/>
      <c r="GFS15" s="378"/>
      <c r="GFT15" s="378"/>
      <c r="GFU15" s="378"/>
      <c r="GFV15" s="378"/>
      <c r="GFW15" s="378"/>
      <c r="GFX15" s="378"/>
      <c r="GFY15" s="378"/>
      <c r="GFZ15" s="378"/>
      <c r="GGA15" s="378"/>
      <c r="GGB15" s="378"/>
      <c r="GGC15" s="378"/>
      <c r="GGD15" s="378"/>
      <c r="GGE15" s="378"/>
      <c r="GGF15" s="378"/>
      <c r="GGG15" s="378"/>
      <c r="GGH15" s="378"/>
      <c r="GGI15" s="378"/>
      <c r="GGJ15" s="378"/>
      <c r="GGK15" s="378"/>
      <c r="GGL15" s="378"/>
      <c r="GGM15" s="378"/>
      <c r="GGN15" s="378"/>
      <c r="GGO15" s="378"/>
      <c r="GGP15" s="378"/>
      <c r="GGQ15" s="378"/>
      <c r="GGR15" s="378"/>
      <c r="GGS15" s="378"/>
      <c r="GGT15" s="378"/>
      <c r="GGU15" s="378"/>
      <c r="GGV15" s="378"/>
      <c r="GGW15" s="378"/>
      <c r="GGX15" s="378"/>
      <c r="GGY15" s="378"/>
      <c r="GGZ15" s="378"/>
      <c r="GHA15" s="378"/>
      <c r="GHB15" s="378"/>
      <c r="GHC15" s="378"/>
      <c r="GHD15" s="378"/>
      <c r="GHE15" s="378"/>
      <c r="GHF15" s="378"/>
      <c r="GHG15" s="378"/>
      <c r="GHH15" s="378"/>
      <c r="GHI15" s="378"/>
      <c r="GHJ15" s="378"/>
      <c r="GHK15" s="378"/>
      <c r="GHL15" s="378"/>
      <c r="GHM15" s="378"/>
      <c r="GHN15" s="378"/>
      <c r="GHO15" s="378"/>
      <c r="GHP15" s="378"/>
      <c r="GHQ15" s="378"/>
      <c r="GHR15" s="378"/>
      <c r="GHS15" s="378"/>
      <c r="GHT15" s="378"/>
      <c r="GHU15" s="378"/>
      <c r="GHV15" s="378"/>
      <c r="GHW15" s="378"/>
      <c r="GHX15" s="378"/>
      <c r="GHY15" s="378"/>
      <c r="GHZ15" s="378"/>
      <c r="GIA15" s="378"/>
      <c r="GIB15" s="378"/>
      <c r="GIC15" s="378"/>
      <c r="GID15" s="378"/>
      <c r="GIE15" s="378"/>
      <c r="GIF15" s="378"/>
      <c r="GIG15" s="378"/>
      <c r="GIH15" s="378"/>
      <c r="GII15" s="378"/>
      <c r="GIJ15" s="378"/>
      <c r="GIK15" s="378"/>
      <c r="GIL15" s="378"/>
      <c r="GIM15" s="378"/>
      <c r="GIN15" s="378"/>
      <c r="GIO15" s="378"/>
      <c r="GIP15" s="378"/>
      <c r="GIQ15" s="378"/>
      <c r="GIR15" s="378"/>
      <c r="GIS15" s="378"/>
      <c r="GIT15" s="378"/>
      <c r="GIU15" s="378"/>
      <c r="GIV15" s="378"/>
      <c r="GIW15" s="378"/>
      <c r="GIX15" s="378"/>
      <c r="GIY15" s="378"/>
      <c r="GIZ15" s="378"/>
      <c r="GJA15" s="378"/>
      <c r="GJB15" s="378"/>
      <c r="GJC15" s="378"/>
      <c r="GJD15" s="378"/>
      <c r="GJE15" s="378"/>
      <c r="GJF15" s="378"/>
      <c r="GJG15" s="378"/>
      <c r="GJH15" s="378"/>
      <c r="GJI15" s="378"/>
      <c r="GJJ15" s="378"/>
      <c r="GJK15" s="378"/>
      <c r="GJL15" s="378"/>
      <c r="GJM15" s="378"/>
      <c r="GJN15" s="378"/>
      <c r="GJO15" s="378"/>
      <c r="GJP15" s="378"/>
      <c r="GJQ15" s="378"/>
      <c r="GJR15" s="378"/>
      <c r="GJS15" s="378"/>
      <c r="GJT15" s="378"/>
      <c r="GJU15" s="378"/>
      <c r="GJV15" s="378"/>
      <c r="GJW15" s="378"/>
      <c r="GJX15" s="378"/>
      <c r="GJY15" s="378"/>
      <c r="GJZ15" s="378"/>
      <c r="GKA15" s="378"/>
      <c r="GKB15" s="378"/>
      <c r="GKC15" s="378"/>
      <c r="GKD15" s="378"/>
      <c r="GKE15" s="378"/>
      <c r="GKF15" s="378"/>
      <c r="GKG15" s="378"/>
      <c r="GKH15" s="378"/>
      <c r="GKI15" s="378"/>
      <c r="GKJ15" s="378"/>
      <c r="GKK15" s="378"/>
      <c r="GKL15" s="378"/>
      <c r="GKM15" s="378"/>
      <c r="GKN15" s="378"/>
      <c r="GKO15" s="378"/>
      <c r="GKP15" s="378"/>
      <c r="GKQ15" s="378"/>
      <c r="GKR15" s="378"/>
      <c r="GKS15" s="378"/>
      <c r="GKT15" s="378"/>
      <c r="GKU15" s="378"/>
      <c r="GKV15" s="378"/>
      <c r="GKW15" s="378"/>
      <c r="GKX15" s="378"/>
      <c r="GKY15" s="378"/>
      <c r="GKZ15" s="378"/>
      <c r="GLA15" s="378"/>
      <c r="GLB15" s="378"/>
      <c r="GLC15" s="378"/>
      <c r="GLD15" s="378"/>
      <c r="GLE15" s="378"/>
      <c r="GLF15" s="378"/>
      <c r="GLG15" s="378"/>
      <c r="GLH15" s="378"/>
      <c r="GLI15" s="378"/>
      <c r="GLJ15" s="378"/>
      <c r="GLK15" s="378"/>
      <c r="GLL15" s="378"/>
      <c r="GLM15" s="378"/>
      <c r="GLN15" s="378"/>
      <c r="GLO15" s="378"/>
      <c r="GLP15" s="378"/>
      <c r="GLQ15" s="378"/>
      <c r="GLR15" s="378"/>
      <c r="GLS15" s="378"/>
      <c r="GLT15" s="378"/>
      <c r="GLU15" s="378"/>
      <c r="GLV15" s="378"/>
      <c r="GLW15" s="378"/>
      <c r="GLX15" s="378"/>
      <c r="GLY15" s="378"/>
      <c r="GLZ15" s="378"/>
      <c r="GMA15" s="378"/>
      <c r="GMB15" s="378"/>
      <c r="GMC15" s="378"/>
      <c r="GMD15" s="378"/>
      <c r="GME15" s="378"/>
      <c r="GMF15" s="378"/>
      <c r="GMG15" s="378"/>
      <c r="GMH15" s="378"/>
      <c r="GMI15" s="378"/>
      <c r="GMJ15" s="378"/>
      <c r="GMK15" s="378"/>
      <c r="GML15" s="378"/>
      <c r="GMM15" s="378"/>
      <c r="GMN15" s="378"/>
      <c r="GMO15" s="378"/>
      <c r="GMP15" s="378"/>
      <c r="GMQ15" s="378"/>
      <c r="GMR15" s="378"/>
      <c r="GMS15" s="378"/>
      <c r="GMT15" s="378"/>
      <c r="GMU15" s="378"/>
      <c r="GMV15" s="378"/>
      <c r="GMW15" s="378"/>
      <c r="GMX15" s="378"/>
      <c r="GMY15" s="378"/>
      <c r="GMZ15" s="378"/>
      <c r="GNA15" s="378"/>
      <c r="GNB15" s="378"/>
      <c r="GNC15" s="378"/>
      <c r="GND15" s="378"/>
      <c r="GNE15" s="378"/>
      <c r="GNF15" s="378"/>
      <c r="GNG15" s="378"/>
      <c r="GNH15" s="378"/>
      <c r="GNI15" s="378"/>
      <c r="GNJ15" s="378"/>
      <c r="GNK15" s="378"/>
      <c r="GNL15" s="378"/>
      <c r="GNM15" s="378"/>
      <c r="GNN15" s="378"/>
      <c r="GNO15" s="378"/>
      <c r="GNP15" s="378"/>
      <c r="GNQ15" s="378"/>
      <c r="GNR15" s="378"/>
      <c r="GNS15" s="378"/>
      <c r="GNT15" s="378"/>
      <c r="GNU15" s="378"/>
      <c r="GNV15" s="378"/>
      <c r="GNW15" s="378"/>
      <c r="GNX15" s="378"/>
      <c r="GNY15" s="378"/>
      <c r="GNZ15" s="378"/>
      <c r="GOA15" s="378"/>
      <c r="GOB15" s="378"/>
      <c r="GOC15" s="378"/>
      <c r="GOD15" s="378"/>
      <c r="GOE15" s="378"/>
      <c r="GOF15" s="378"/>
      <c r="GOG15" s="378"/>
      <c r="GOH15" s="378"/>
      <c r="GOI15" s="378"/>
      <c r="GOJ15" s="378"/>
      <c r="GOK15" s="378"/>
      <c r="GOL15" s="378"/>
      <c r="GOM15" s="378"/>
      <c r="GON15" s="378"/>
      <c r="GOO15" s="378"/>
      <c r="GOP15" s="378"/>
      <c r="GOQ15" s="378"/>
      <c r="GOR15" s="378"/>
      <c r="GOS15" s="378"/>
      <c r="GOT15" s="378"/>
      <c r="GOU15" s="378"/>
      <c r="GOV15" s="378"/>
      <c r="GOW15" s="378"/>
      <c r="GOX15" s="378"/>
      <c r="GOY15" s="378"/>
      <c r="GOZ15" s="378"/>
      <c r="GPA15" s="378"/>
      <c r="GPB15" s="378"/>
      <c r="GPC15" s="378"/>
      <c r="GPD15" s="378"/>
      <c r="GPE15" s="378"/>
      <c r="GPF15" s="378"/>
      <c r="GPG15" s="378"/>
      <c r="GPH15" s="378"/>
      <c r="GPI15" s="378"/>
      <c r="GPJ15" s="378"/>
      <c r="GPK15" s="378"/>
      <c r="GPL15" s="378"/>
      <c r="GPM15" s="378"/>
      <c r="GPN15" s="378"/>
      <c r="GPO15" s="378"/>
      <c r="GPP15" s="378"/>
      <c r="GPQ15" s="378"/>
      <c r="GPR15" s="378"/>
      <c r="GPS15" s="378"/>
      <c r="GPT15" s="378"/>
      <c r="GPU15" s="378"/>
      <c r="GPV15" s="378"/>
      <c r="GPW15" s="378"/>
      <c r="GPX15" s="378"/>
      <c r="GPY15" s="378"/>
      <c r="GPZ15" s="378"/>
      <c r="GQA15" s="378"/>
      <c r="GQB15" s="378"/>
      <c r="GQC15" s="378"/>
      <c r="GQD15" s="378"/>
      <c r="GQE15" s="378"/>
      <c r="GQF15" s="378"/>
      <c r="GQG15" s="378"/>
      <c r="GQH15" s="378"/>
      <c r="GQI15" s="378"/>
      <c r="GQJ15" s="378"/>
      <c r="GQK15" s="378"/>
      <c r="GQL15" s="378"/>
      <c r="GQM15" s="378"/>
      <c r="GQN15" s="378"/>
      <c r="GQO15" s="378"/>
      <c r="GQP15" s="378"/>
      <c r="GQQ15" s="378"/>
      <c r="GQR15" s="378"/>
      <c r="GQS15" s="378"/>
      <c r="GQT15" s="378"/>
      <c r="GQU15" s="378"/>
      <c r="GQV15" s="378"/>
      <c r="GQW15" s="378"/>
      <c r="GQX15" s="378"/>
      <c r="GQY15" s="378"/>
      <c r="GQZ15" s="378"/>
      <c r="GRA15" s="378"/>
      <c r="GRB15" s="378"/>
      <c r="GRC15" s="378"/>
      <c r="GRD15" s="378"/>
      <c r="GRE15" s="378"/>
      <c r="GRF15" s="378"/>
      <c r="GRG15" s="378"/>
      <c r="GRH15" s="378"/>
      <c r="GRI15" s="378"/>
      <c r="GRJ15" s="378"/>
      <c r="GRK15" s="378"/>
      <c r="GRL15" s="378"/>
      <c r="GRM15" s="378"/>
      <c r="GRN15" s="378"/>
      <c r="GRO15" s="378"/>
      <c r="GRP15" s="378"/>
      <c r="GRQ15" s="378"/>
      <c r="GRR15" s="378"/>
      <c r="GRS15" s="378"/>
      <c r="GRT15" s="378"/>
      <c r="GRU15" s="378"/>
      <c r="GRV15" s="378"/>
      <c r="GRW15" s="378"/>
      <c r="GRX15" s="378"/>
      <c r="GRY15" s="378"/>
      <c r="GRZ15" s="378"/>
      <c r="GSA15" s="378"/>
      <c r="GSB15" s="378"/>
      <c r="GSC15" s="378"/>
      <c r="GSD15" s="378"/>
      <c r="GSE15" s="378"/>
      <c r="GSF15" s="378"/>
      <c r="GSG15" s="378"/>
      <c r="GSH15" s="378"/>
      <c r="GSI15" s="378"/>
      <c r="GSJ15" s="378"/>
      <c r="GSK15" s="378"/>
      <c r="GSL15" s="378"/>
      <c r="GSM15" s="378"/>
      <c r="GSN15" s="378"/>
      <c r="GSO15" s="378"/>
      <c r="GSP15" s="378"/>
      <c r="GSQ15" s="378"/>
      <c r="GSR15" s="378"/>
      <c r="GSS15" s="378"/>
      <c r="GST15" s="378"/>
      <c r="GSU15" s="378"/>
      <c r="GSV15" s="378"/>
      <c r="GSW15" s="378"/>
      <c r="GSX15" s="378"/>
      <c r="GSY15" s="378"/>
      <c r="GSZ15" s="378"/>
      <c r="GTA15" s="378"/>
      <c r="GTB15" s="378"/>
      <c r="GTC15" s="378"/>
      <c r="GTD15" s="378"/>
      <c r="GTE15" s="378"/>
      <c r="GTF15" s="378"/>
      <c r="GTG15" s="378"/>
      <c r="GTH15" s="378"/>
      <c r="GTI15" s="378"/>
      <c r="GTJ15" s="378"/>
      <c r="GTK15" s="378"/>
      <c r="GTL15" s="378"/>
      <c r="GTM15" s="378"/>
      <c r="GTN15" s="378"/>
      <c r="GTO15" s="378"/>
      <c r="GTP15" s="378"/>
      <c r="GTQ15" s="378"/>
      <c r="GTR15" s="378"/>
      <c r="GTS15" s="378"/>
      <c r="GTT15" s="378"/>
      <c r="GTU15" s="378"/>
      <c r="GTV15" s="378"/>
      <c r="GTW15" s="378"/>
      <c r="GTX15" s="378"/>
      <c r="GTY15" s="378"/>
      <c r="GTZ15" s="378"/>
      <c r="GUA15" s="378"/>
      <c r="GUB15" s="378"/>
      <c r="GUC15" s="378"/>
      <c r="GUD15" s="378"/>
      <c r="GUE15" s="378"/>
      <c r="GUF15" s="378"/>
      <c r="GUG15" s="378"/>
      <c r="GUH15" s="378"/>
      <c r="GUI15" s="378"/>
      <c r="GUJ15" s="378"/>
      <c r="GUK15" s="378"/>
      <c r="GUL15" s="378"/>
      <c r="GUM15" s="378"/>
      <c r="GUN15" s="378"/>
      <c r="GUO15" s="378"/>
      <c r="GUP15" s="378"/>
      <c r="GUQ15" s="378"/>
      <c r="GUR15" s="378"/>
      <c r="GUS15" s="378"/>
      <c r="GUT15" s="378"/>
      <c r="GUU15" s="378"/>
      <c r="GUV15" s="378"/>
      <c r="GUW15" s="378"/>
      <c r="GUX15" s="378"/>
      <c r="GUY15" s="378"/>
      <c r="GUZ15" s="378"/>
      <c r="GVA15" s="378"/>
      <c r="GVB15" s="378"/>
      <c r="GVC15" s="378"/>
      <c r="GVD15" s="378"/>
      <c r="GVE15" s="378"/>
      <c r="GVF15" s="378"/>
      <c r="GVG15" s="378"/>
      <c r="GVH15" s="378"/>
      <c r="GVI15" s="378"/>
      <c r="GVJ15" s="378"/>
      <c r="GVK15" s="378"/>
      <c r="GVL15" s="378"/>
      <c r="GVM15" s="378"/>
      <c r="GVN15" s="378"/>
      <c r="GVO15" s="378"/>
      <c r="GVP15" s="378"/>
      <c r="GVQ15" s="378"/>
      <c r="GVR15" s="378"/>
      <c r="GVS15" s="378"/>
      <c r="GVT15" s="378"/>
      <c r="GVU15" s="378"/>
      <c r="GVV15" s="378"/>
      <c r="GVW15" s="378"/>
      <c r="GVX15" s="378"/>
      <c r="GVY15" s="378"/>
      <c r="GVZ15" s="378"/>
      <c r="GWA15" s="378"/>
      <c r="GWB15" s="378"/>
      <c r="GWC15" s="378"/>
      <c r="GWD15" s="378"/>
      <c r="GWE15" s="378"/>
      <c r="GWF15" s="378"/>
      <c r="GWG15" s="378"/>
      <c r="GWH15" s="378"/>
      <c r="GWI15" s="378"/>
      <c r="GWJ15" s="378"/>
      <c r="GWK15" s="378"/>
      <c r="GWL15" s="378"/>
      <c r="GWM15" s="378"/>
      <c r="GWN15" s="378"/>
      <c r="GWO15" s="378"/>
      <c r="GWP15" s="378"/>
      <c r="GWQ15" s="378"/>
      <c r="GWR15" s="378"/>
      <c r="GWS15" s="378"/>
      <c r="GWT15" s="378"/>
      <c r="GWU15" s="378"/>
      <c r="GWV15" s="378"/>
      <c r="GWW15" s="378"/>
      <c r="GWX15" s="378"/>
      <c r="GWY15" s="378"/>
      <c r="GWZ15" s="378"/>
      <c r="GXA15" s="378"/>
      <c r="GXB15" s="378"/>
      <c r="GXC15" s="378"/>
      <c r="GXD15" s="378"/>
      <c r="GXE15" s="378"/>
      <c r="GXF15" s="378"/>
      <c r="GXG15" s="378"/>
      <c r="GXH15" s="378"/>
      <c r="GXI15" s="378"/>
      <c r="GXJ15" s="378"/>
      <c r="GXK15" s="378"/>
      <c r="GXL15" s="378"/>
      <c r="GXM15" s="378"/>
      <c r="GXN15" s="378"/>
      <c r="GXO15" s="378"/>
      <c r="GXP15" s="378"/>
      <c r="GXQ15" s="378"/>
      <c r="GXR15" s="378"/>
      <c r="GXS15" s="378"/>
      <c r="GXT15" s="378"/>
      <c r="GXU15" s="378"/>
      <c r="GXV15" s="378"/>
      <c r="GXW15" s="378"/>
      <c r="GXX15" s="378"/>
      <c r="GXY15" s="378"/>
      <c r="GXZ15" s="378"/>
      <c r="GYA15" s="378"/>
      <c r="GYB15" s="378"/>
      <c r="GYC15" s="378"/>
      <c r="GYD15" s="378"/>
      <c r="GYE15" s="378"/>
      <c r="GYF15" s="378"/>
      <c r="GYG15" s="378"/>
      <c r="GYH15" s="378"/>
      <c r="GYI15" s="378"/>
      <c r="GYJ15" s="378"/>
      <c r="GYK15" s="378"/>
      <c r="GYL15" s="378"/>
      <c r="GYM15" s="378"/>
      <c r="GYN15" s="378"/>
      <c r="GYO15" s="378"/>
      <c r="GYP15" s="378"/>
      <c r="GYQ15" s="378"/>
      <c r="GYR15" s="378"/>
      <c r="GYS15" s="378"/>
      <c r="GYT15" s="378"/>
      <c r="GYU15" s="378"/>
      <c r="GYV15" s="378"/>
      <c r="GYW15" s="378"/>
      <c r="GYX15" s="378"/>
      <c r="GYY15" s="378"/>
      <c r="GYZ15" s="378"/>
      <c r="GZA15" s="378"/>
      <c r="GZB15" s="378"/>
      <c r="GZC15" s="378"/>
      <c r="GZD15" s="378"/>
      <c r="GZE15" s="378"/>
      <c r="GZF15" s="378"/>
      <c r="GZG15" s="378"/>
      <c r="GZH15" s="378"/>
      <c r="GZI15" s="378"/>
      <c r="GZJ15" s="378"/>
      <c r="GZK15" s="378"/>
      <c r="GZL15" s="378"/>
      <c r="GZM15" s="378"/>
      <c r="GZN15" s="378"/>
      <c r="GZO15" s="378"/>
      <c r="GZP15" s="378"/>
      <c r="GZQ15" s="378"/>
      <c r="GZR15" s="378"/>
      <c r="GZS15" s="378"/>
      <c r="GZT15" s="378"/>
      <c r="GZU15" s="378"/>
      <c r="GZV15" s="378"/>
      <c r="GZW15" s="378"/>
      <c r="GZX15" s="378"/>
      <c r="GZY15" s="378"/>
      <c r="GZZ15" s="378"/>
      <c r="HAA15" s="378"/>
      <c r="HAB15" s="378"/>
      <c r="HAC15" s="378"/>
      <c r="HAD15" s="378"/>
      <c r="HAE15" s="378"/>
      <c r="HAF15" s="378"/>
      <c r="HAG15" s="378"/>
      <c r="HAH15" s="378"/>
      <c r="HAI15" s="378"/>
      <c r="HAJ15" s="378"/>
      <c r="HAK15" s="378"/>
      <c r="HAL15" s="378"/>
      <c r="HAM15" s="378"/>
      <c r="HAN15" s="378"/>
      <c r="HAO15" s="378"/>
      <c r="HAP15" s="378"/>
      <c r="HAQ15" s="378"/>
      <c r="HAR15" s="378"/>
      <c r="HAS15" s="378"/>
      <c r="HAT15" s="378"/>
      <c r="HAU15" s="378"/>
      <c r="HAV15" s="378"/>
      <c r="HAW15" s="378"/>
      <c r="HAX15" s="378"/>
      <c r="HAY15" s="378"/>
      <c r="HAZ15" s="378"/>
      <c r="HBA15" s="378"/>
      <c r="HBB15" s="378"/>
      <c r="HBC15" s="378"/>
      <c r="HBD15" s="378"/>
      <c r="HBE15" s="378"/>
      <c r="HBF15" s="378"/>
      <c r="HBG15" s="378"/>
      <c r="HBH15" s="378"/>
      <c r="HBI15" s="378"/>
      <c r="HBJ15" s="378"/>
      <c r="HBK15" s="378"/>
      <c r="HBL15" s="378"/>
      <c r="HBM15" s="378"/>
      <c r="HBN15" s="378"/>
      <c r="HBO15" s="378"/>
      <c r="HBP15" s="378"/>
      <c r="HBQ15" s="378"/>
      <c r="HBR15" s="378"/>
      <c r="HBS15" s="378"/>
      <c r="HBT15" s="378"/>
      <c r="HBU15" s="378"/>
      <c r="HBV15" s="378"/>
      <c r="HBW15" s="378"/>
      <c r="HBX15" s="378"/>
      <c r="HBY15" s="378"/>
      <c r="HBZ15" s="378"/>
      <c r="HCA15" s="378"/>
      <c r="HCB15" s="378"/>
      <c r="HCC15" s="378"/>
      <c r="HCD15" s="378"/>
      <c r="HCE15" s="378"/>
      <c r="HCF15" s="378"/>
      <c r="HCG15" s="378"/>
      <c r="HCH15" s="378"/>
      <c r="HCI15" s="378"/>
      <c r="HCJ15" s="378"/>
      <c r="HCK15" s="378"/>
      <c r="HCL15" s="378"/>
      <c r="HCM15" s="378"/>
      <c r="HCN15" s="378"/>
      <c r="HCO15" s="378"/>
      <c r="HCP15" s="378"/>
      <c r="HCQ15" s="378"/>
      <c r="HCR15" s="378"/>
      <c r="HCS15" s="378"/>
      <c r="HCT15" s="378"/>
      <c r="HCU15" s="378"/>
      <c r="HCV15" s="378"/>
      <c r="HCW15" s="378"/>
      <c r="HCX15" s="378"/>
      <c r="HCY15" s="378"/>
      <c r="HCZ15" s="378"/>
      <c r="HDA15" s="378"/>
      <c r="HDB15" s="378"/>
      <c r="HDC15" s="378"/>
      <c r="HDD15" s="378"/>
      <c r="HDE15" s="378"/>
      <c r="HDF15" s="378"/>
      <c r="HDG15" s="378"/>
      <c r="HDH15" s="378"/>
      <c r="HDI15" s="378"/>
      <c r="HDJ15" s="378"/>
      <c r="HDK15" s="378"/>
      <c r="HDL15" s="378"/>
      <c r="HDM15" s="378"/>
      <c r="HDN15" s="378"/>
      <c r="HDO15" s="378"/>
      <c r="HDP15" s="378"/>
      <c r="HDQ15" s="378"/>
      <c r="HDR15" s="378"/>
      <c r="HDS15" s="378"/>
      <c r="HDT15" s="378"/>
      <c r="HDU15" s="378"/>
      <c r="HDV15" s="378"/>
      <c r="HDW15" s="378"/>
      <c r="HDX15" s="378"/>
      <c r="HDY15" s="378"/>
      <c r="HDZ15" s="378"/>
      <c r="HEA15" s="378"/>
      <c r="HEB15" s="378"/>
      <c r="HEC15" s="378"/>
      <c r="HED15" s="378"/>
      <c r="HEE15" s="378"/>
      <c r="HEF15" s="378"/>
      <c r="HEG15" s="378"/>
      <c r="HEH15" s="378"/>
      <c r="HEI15" s="378"/>
      <c r="HEJ15" s="378"/>
      <c r="HEK15" s="378"/>
      <c r="HEL15" s="378"/>
      <c r="HEM15" s="378"/>
      <c r="HEN15" s="378"/>
      <c r="HEO15" s="378"/>
      <c r="HEP15" s="378"/>
      <c r="HEQ15" s="378"/>
      <c r="HER15" s="378"/>
      <c r="HES15" s="378"/>
      <c r="HET15" s="378"/>
      <c r="HEU15" s="378"/>
      <c r="HEV15" s="378"/>
      <c r="HEW15" s="378"/>
      <c r="HEX15" s="378"/>
      <c r="HEY15" s="378"/>
      <c r="HEZ15" s="378"/>
      <c r="HFA15" s="378"/>
      <c r="HFB15" s="378"/>
      <c r="HFC15" s="378"/>
      <c r="HFD15" s="378"/>
      <c r="HFE15" s="378"/>
      <c r="HFF15" s="378"/>
      <c r="HFG15" s="378"/>
      <c r="HFH15" s="378"/>
      <c r="HFI15" s="378"/>
      <c r="HFJ15" s="378"/>
      <c r="HFK15" s="378"/>
      <c r="HFL15" s="378"/>
      <c r="HFM15" s="378"/>
      <c r="HFN15" s="378"/>
      <c r="HFO15" s="378"/>
      <c r="HFP15" s="378"/>
      <c r="HFQ15" s="378"/>
      <c r="HFR15" s="378"/>
      <c r="HFS15" s="378"/>
      <c r="HFT15" s="378"/>
      <c r="HFU15" s="378"/>
      <c r="HFV15" s="378"/>
      <c r="HFW15" s="378"/>
      <c r="HFX15" s="378"/>
      <c r="HFY15" s="378"/>
      <c r="HFZ15" s="378"/>
      <c r="HGA15" s="378"/>
      <c r="HGB15" s="378"/>
      <c r="HGC15" s="378"/>
      <c r="HGD15" s="378"/>
      <c r="HGE15" s="378"/>
      <c r="HGF15" s="378"/>
      <c r="HGG15" s="378"/>
      <c r="HGH15" s="378"/>
      <c r="HGI15" s="378"/>
      <c r="HGJ15" s="378"/>
      <c r="HGK15" s="378"/>
      <c r="HGL15" s="378"/>
      <c r="HGM15" s="378"/>
      <c r="HGN15" s="378"/>
      <c r="HGO15" s="378"/>
      <c r="HGP15" s="378"/>
      <c r="HGQ15" s="378"/>
      <c r="HGR15" s="378"/>
      <c r="HGS15" s="378"/>
      <c r="HGT15" s="378"/>
      <c r="HGU15" s="378"/>
      <c r="HGV15" s="378"/>
      <c r="HGW15" s="378"/>
      <c r="HGX15" s="378"/>
      <c r="HGY15" s="378"/>
      <c r="HGZ15" s="378"/>
      <c r="HHA15" s="378"/>
      <c r="HHB15" s="378"/>
      <c r="HHC15" s="378"/>
      <c r="HHD15" s="378"/>
      <c r="HHE15" s="378"/>
      <c r="HHF15" s="378"/>
      <c r="HHG15" s="378"/>
      <c r="HHH15" s="378"/>
      <c r="HHI15" s="378"/>
      <c r="HHJ15" s="378"/>
      <c r="HHK15" s="378"/>
      <c r="HHL15" s="378"/>
      <c r="HHM15" s="378"/>
      <c r="HHN15" s="378"/>
      <c r="HHO15" s="378"/>
      <c r="HHP15" s="378"/>
      <c r="HHQ15" s="378"/>
      <c r="HHR15" s="378"/>
      <c r="HHS15" s="378"/>
      <c r="HHT15" s="378"/>
      <c r="HHU15" s="378"/>
      <c r="HHV15" s="378"/>
      <c r="HHW15" s="378"/>
      <c r="HHX15" s="378"/>
      <c r="HHY15" s="378"/>
      <c r="HHZ15" s="378"/>
      <c r="HIA15" s="378"/>
      <c r="HIB15" s="378"/>
      <c r="HIC15" s="378"/>
      <c r="HID15" s="378"/>
      <c r="HIE15" s="378"/>
      <c r="HIF15" s="378"/>
      <c r="HIG15" s="378"/>
      <c r="HIH15" s="378"/>
      <c r="HII15" s="378"/>
      <c r="HIJ15" s="378"/>
      <c r="HIK15" s="378"/>
      <c r="HIL15" s="378"/>
      <c r="HIM15" s="378"/>
      <c r="HIN15" s="378"/>
      <c r="HIO15" s="378"/>
      <c r="HIP15" s="378"/>
      <c r="HIQ15" s="378"/>
      <c r="HIR15" s="378"/>
      <c r="HIS15" s="378"/>
      <c r="HIT15" s="378"/>
      <c r="HIU15" s="378"/>
      <c r="HIV15" s="378"/>
      <c r="HIW15" s="378"/>
      <c r="HIX15" s="378"/>
      <c r="HIY15" s="378"/>
      <c r="HIZ15" s="378"/>
      <c r="HJA15" s="378"/>
      <c r="HJB15" s="378"/>
      <c r="HJC15" s="378"/>
      <c r="HJD15" s="378"/>
      <c r="HJE15" s="378"/>
      <c r="HJF15" s="378"/>
      <c r="HJG15" s="378"/>
      <c r="HJH15" s="378"/>
      <c r="HJI15" s="378"/>
      <c r="HJJ15" s="378"/>
      <c r="HJK15" s="378"/>
      <c r="HJL15" s="378"/>
      <c r="HJM15" s="378"/>
      <c r="HJN15" s="378"/>
      <c r="HJO15" s="378"/>
      <c r="HJP15" s="378"/>
      <c r="HJQ15" s="378"/>
      <c r="HJR15" s="378"/>
      <c r="HJS15" s="378"/>
      <c r="HJT15" s="378"/>
      <c r="HJU15" s="378"/>
      <c r="HJV15" s="378"/>
      <c r="HJW15" s="378"/>
      <c r="HJX15" s="378"/>
      <c r="HJY15" s="378"/>
      <c r="HJZ15" s="378"/>
      <c r="HKA15" s="378"/>
      <c r="HKB15" s="378"/>
      <c r="HKC15" s="378"/>
      <c r="HKD15" s="378"/>
      <c r="HKE15" s="378"/>
      <c r="HKF15" s="378"/>
      <c r="HKG15" s="378"/>
      <c r="HKH15" s="378"/>
      <c r="HKI15" s="378"/>
      <c r="HKJ15" s="378"/>
      <c r="HKK15" s="378"/>
      <c r="HKL15" s="378"/>
      <c r="HKM15" s="378"/>
      <c r="HKN15" s="378"/>
      <c r="HKO15" s="378"/>
      <c r="HKP15" s="378"/>
      <c r="HKQ15" s="378"/>
      <c r="HKR15" s="378"/>
      <c r="HKS15" s="378"/>
      <c r="HKT15" s="378"/>
      <c r="HKU15" s="378"/>
      <c r="HKV15" s="378"/>
      <c r="HKW15" s="378"/>
      <c r="HKX15" s="378"/>
      <c r="HKY15" s="378"/>
      <c r="HKZ15" s="378"/>
      <c r="HLA15" s="378"/>
      <c r="HLB15" s="378"/>
      <c r="HLC15" s="378"/>
      <c r="HLD15" s="378"/>
      <c r="HLE15" s="378"/>
      <c r="HLF15" s="378"/>
      <c r="HLG15" s="378"/>
      <c r="HLH15" s="378"/>
      <c r="HLI15" s="378"/>
      <c r="HLJ15" s="378"/>
      <c r="HLK15" s="378"/>
      <c r="HLL15" s="378"/>
      <c r="HLM15" s="378"/>
      <c r="HLN15" s="378"/>
      <c r="HLO15" s="378"/>
      <c r="HLP15" s="378"/>
      <c r="HLQ15" s="378"/>
      <c r="HLR15" s="378"/>
      <c r="HLS15" s="378"/>
      <c r="HLT15" s="378"/>
      <c r="HLU15" s="378"/>
      <c r="HLV15" s="378"/>
      <c r="HLW15" s="378"/>
      <c r="HLX15" s="378"/>
      <c r="HLY15" s="378"/>
      <c r="HLZ15" s="378"/>
      <c r="HMA15" s="378"/>
      <c r="HMB15" s="378"/>
      <c r="HMC15" s="378"/>
      <c r="HMD15" s="378"/>
      <c r="HME15" s="378"/>
      <c r="HMF15" s="378"/>
      <c r="HMG15" s="378"/>
      <c r="HMH15" s="378"/>
      <c r="HMI15" s="378"/>
      <c r="HMJ15" s="378"/>
      <c r="HMK15" s="378"/>
      <c r="HML15" s="378"/>
      <c r="HMM15" s="378"/>
      <c r="HMN15" s="378"/>
      <c r="HMO15" s="378"/>
      <c r="HMP15" s="378"/>
      <c r="HMQ15" s="378"/>
      <c r="HMR15" s="378"/>
      <c r="HMS15" s="378"/>
      <c r="HMT15" s="378"/>
      <c r="HMU15" s="378"/>
      <c r="HMV15" s="378"/>
      <c r="HMW15" s="378"/>
      <c r="HMX15" s="378"/>
      <c r="HMY15" s="378"/>
      <c r="HMZ15" s="378"/>
      <c r="HNA15" s="378"/>
      <c r="HNB15" s="378"/>
      <c r="HNC15" s="378"/>
      <c r="HND15" s="378"/>
      <c r="HNE15" s="378"/>
      <c r="HNF15" s="378"/>
      <c r="HNG15" s="378"/>
      <c r="HNH15" s="378"/>
      <c r="HNI15" s="378"/>
      <c r="HNJ15" s="378"/>
      <c r="HNK15" s="378"/>
      <c r="HNL15" s="378"/>
      <c r="HNM15" s="378"/>
      <c r="HNN15" s="378"/>
      <c r="HNO15" s="378"/>
      <c r="HNP15" s="378"/>
      <c r="HNQ15" s="378"/>
      <c r="HNR15" s="378"/>
      <c r="HNS15" s="378"/>
      <c r="HNT15" s="378"/>
      <c r="HNU15" s="378"/>
      <c r="HNV15" s="378"/>
      <c r="HNW15" s="378"/>
      <c r="HNX15" s="378"/>
      <c r="HNY15" s="378"/>
      <c r="HNZ15" s="378"/>
      <c r="HOA15" s="378"/>
      <c r="HOB15" s="378"/>
      <c r="HOC15" s="378"/>
      <c r="HOD15" s="378"/>
      <c r="HOE15" s="378"/>
      <c r="HOF15" s="378"/>
      <c r="HOG15" s="378"/>
      <c r="HOH15" s="378"/>
      <c r="HOI15" s="378"/>
      <c r="HOJ15" s="378"/>
      <c r="HOK15" s="378"/>
      <c r="HOL15" s="378"/>
      <c r="HOM15" s="378"/>
      <c r="HON15" s="378"/>
      <c r="HOO15" s="378"/>
      <c r="HOP15" s="378"/>
      <c r="HOQ15" s="378"/>
      <c r="HOR15" s="378"/>
      <c r="HOS15" s="378"/>
      <c r="HOT15" s="378"/>
      <c r="HOU15" s="378"/>
      <c r="HOV15" s="378"/>
      <c r="HOW15" s="378"/>
      <c r="HOX15" s="378"/>
      <c r="HOY15" s="378"/>
      <c r="HOZ15" s="378"/>
      <c r="HPA15" s="378"/>
      <c r="HPB15" s="378"/>
      <c r="HPC15" s="378"/>
      <c r="HPD15" s="378"/>
      <c r="HPE15" s="378"/>
      <c r="HPF15" s="378"/>
      <c r="HPG15" s="378"/>
      <c r="HPH15" s="378"/>
      <c r="HPI15" s="378"/>
      <c r="HPJ15" s="378"/>
      <c r="HPK15" s="378"/>
      <c r="HPL15" s="378"/>
      <c r="HPM15" s="378"/>
      <c r="HPN15" s="378"/>
      <c r="HPO15" s="378"/>
      <c r="HPP15" s="378"/>
      <c r="HPQ15" s="378"/>
      <c r="HPR15" s="378"/>
      <c r="HPS15" s="378"/>
      <c r="HPT15" s="378"/>
      <c r="HPU15" s="378"/>
      <c r="HPV15" s="378"/>
      <c r="HPW15" s="378"/>
      <c r="HPX15" s="378"/>
      <c r="HPY15" s="378"/>
      <c r="HPZ15" s="378"/>
      <c r="HQA15" s="378"/>
      <c r="HQB15" s="378"/>
      <c r="HQC15" s="378"/>
      <c r="HQD15" s="378"/>
      <c r="HQE15" s="378"/>
      <c r="HQF15" s="378"/>
      <c r="HQG15" s="378"/>
      <c r="HQH15" s="378"/>
      <c r="HQI15" s="378"/>
      <c r="HQJ15" s="378"/>
      <c r="HQK15" s="378"/>
      <c r="HQL15" s="378"/>
      <c r="HQM15" s="378"/>
      <c r="HQN15" s="378"/>
      <c r="HQO15" s="378"/>
      <c r="HQP15" s="378"/>
      <c r="HQQ15" s="378"/>
      <c r="HQR15" s="378"/>
      <c r="HQS15" s="378"/>
      <c r="HQT15" s="378"/>
      <c r="HQU15" s="378"/>
      <c r="HQV15" s="378"/>
      <c r="HQW15" s="378"/>
      <c r="HQX15" s="378"/>
      <c r="HQY15" s="378"/>
      <c r="HQZ15" s="378"/>
      <c r="HRA15" s="378"/>
      <c r="HRB15" s="378"/>
      <c r="HRC15" s="378"/>
      <c r="HRD15" s="378"/>
      <c r="HRE15" s="378"/>
      <c r="HRF15" s="378"/>
      <c r="HRG15" s="378"/>
      <c r="HRH15" s="378"/>
      <c r="HRI15" s="378"/>
      <c r="HRJ15" s="378"/>
      <c r="HRK15" s="378"/>
      <c r="HRL15" s="378"/>
      <c r="HRM15" s="378"/>
      <c r="HRN15" s="378"/>
      <c r="HRO15" s="378"/>
      <c r="HRP15" s="378"/>
      <c r="HRQ15" s="378"/>
      <c r="HRR15" s="378"/>
      <c r="HRS15" s="378"/>
      <c r="HRT15" s="378"/>
      <c r="HRU15" s="378"/>
      <c r="HRV15" s="378"/>
      <c r="HRW15" s="378"/>
      <c r="HRX15" s="378"/>
      <c r="HRY15" s="378"/>
      <c r="HRZ15" s="378"/>
      <c r="HSA15" s="378"/>
      <c r="HSB15" s="378"/>
      <c r="HSC15" s="378"/>
      <c r="HSD15" s="378"/>
      <c r="HSE15" s="378"/>
      <c r="HSF15" s="378"/>
      <c r="HSG15" s="378"/>
      <c r="HSH15" s="378"/>
      <c r="HSI15" s="378"/>
      <c r="HSJ15" s="378"/>
      <c r="HSK15" s="378"/>
      <c r="HSL15" s="378"/>
      <c r="HSM15" s="378"/>
      <c r="HSN15" s="378"/>
      <c r="HSO15" s="378"/>
      <c r="HSP15" s="378"/>
      <c r="HSQ15" s="378"/>
      <c r="HSR15" s="378"/>
      <c r="HSS15" s="378"/>
      <c r="HST15" s="378"/>
      <c r="HSU15" s="378"/>
      <c r="HSV15" s="378"/>
      <c r="HSW15" s="378"/>
      <c r="HSX15" s="378"/>
      <c r="HSY15" s="378"/>
      <c r="HSZ15" s="378"/>
      <c r="HTA15" s="378"/>
      <c r="HTB15" s="378"/>
      <c r="HTC15" s="378"/>
      <c r="HTD15" s="378"/>
      <c r="HTE15" s="378"/>
      <c r="HTF15" s="378"/>
      <c r="HTG15" s="378"/>
      <c r="HTH15" s="378"/>
      <c r="HTI15" s="378"/>
      <c r="HTJ15" s="378"/>
      <c r="HTK15" s="378"/>
      <c r="HTL15" s="378"/>
      <c r="HTM15" s="378"/>
      <c r="HTN15" s="378"/>
      <c r="HTO15" s="378"/>
      <c r="HTP15" s="378"/>
      <c r="HTQ15" s="378"/>
      <c r="HTR15" s="378"/>
      <c r="HTS15" s="378"/>
      <c r="HTT15" s="378"/>
      <c r="HTU15" s="378"/>
      <c r="HTV15" s="378"/>
      <c r="HTW15" s="378"/>
      <c r="HTX15" s="378"/>
      <c r="HTY15" s="378"/>
      <c r="HTZ15" s="378"/>
      <c r="HUA15" s="378"/>
      <c r="HUB15" s="378"/>
      <c r="HUC15" s="378"/>
      <c r="HUD15" s="378"/>
      <c r="HUE15" s="378"/>
      <c r="HUF15" s="378"/>
      <c r="HUG15" s="378"/>
      <c r="HUH15" s="378"/>
      <c r="HUI15" s="378"/>
      <c r="HUJ15" s="378"/>
      <c r="HUK15" s="378"/>
      <c r="HUL15" s="378"/>
      <c r="HUM15" s="378"/>
      <c r="HUN15" s="378"/>
      <c r="HUO15" s="378"/>
      <c r="HUP15" s="378"/>
      <c r="HUQ15" s="378"/>
      <c r="HUR15" s="378"/>
      <c r="HUS15" s="378"/>
      <c r="HUT15" s="378"/>
      <c r="HUU15" s="378"/>
      <c r="HUV15" s="378"/>
      <c r="HUW15" s="378"/>
      <c r="HUX15" s="378"/>
      <c r="HUY15" s="378"/>
      <c r="HUZ15" s="378"/>
      <c r="HVA15" s="378"/>
      <c r="HVB15" s="378"/>
      <c r="HVC15" s="378"/>
      <c r="HVD15" s="378"/>
      <c r="HVE15" s="378"/>
      <c r="HVF15" s="378"/>
      <c r="HVG15" s="378"/>
      <c r="HVH15" s="378"/>
      <c r="HVI15" s="378"/>
      <c r="HVJ15" s="378"/>
      <c r="HVK15" s="378"/>
      <c r="HVL15" s="378"/>
      <c r="HVM15" s="378"/>
      <c r="HVN15" s="378"/>
      <c r="HVO15" s="378"/>
      <c r="HVP15" s="378"/>
      <c r="HVQ15" s="378"/>
      <c r="HVR15" s="378"/>
      <c r="HVS15" s="378"/>
      <c r="HVT15" s="378"/>
      <c r="HVU15" s="378"/>
      <c r="HVV15" s="378"/>
      <c r="HVW15" s="378"/>
      <c r="HVX15" s="378"/>
      <c r="HVY15" s="378"/>
      <c r="HVZ15" s="378"/>
      <c r="HWA15" s="378"/>
      <c r="HWB15" s="378"/>
      <c r="HWC15" s="378"/>
      <c r="HWD15" s="378"/>
      <c r="HWE15" s="378"/>
      <c r="HWF15" s="378"/>
      <c r="HWG15" s="378"/>
      <c r="HWH15" s="378"/>
      <c r="HWI15" s="378"/>
      <c r="HWJ15" s="378"/>
      <c r="HWK15" s="378"/>
      <c r="HWL15" s="378"/>
      <c r="HWM15" s="378"/>
      <c r="HWN15" s="378"/>
      <c r="HWO15" s="378"/>
      <c r="HWP15" s="378"/>
      <c r="HWQ15" s="378"/>
      <c r="HWR15" s="378"/>
      <c r="HWS15" s="378"/>
      <c r="HWT15" s="378"/>
      <c r="HWU15" s="378"/>
      <c r="HWV15" s="378"/>
      <c r="HWW15" s="378"/>
      <c r="HWX15" s="378"/>
      <c r="HWY15" s="378"/>
      <c r="HWZ15" s="378"/>
      <c r="HXA15" s="378"/>
      <c r="HXB15" s="378"/>
      <c r="HXC15" s="378"/>
      <c r="HXD15" s="378"/>
      <c r="HXE15" s="378"/>
      <c r="HXF15" s="378"/>
      <c r="HXG15" s="378"/>
      <c r="HXH15" s="378"/>
      <c r="HXI15" s="378"/>
      <c r="HXJ15" s="378"/>
      <c r="HXK15" s="378"/>
      <c r="HXL15" s="378"/>
      <c r="HXM15" s="378"/>
      <c r="HXN15" s="378"/>
      <c r="HXO15" s="378"/>
      <c r="HXP15" s="378"/>
      <c r="HXQ15" s="378"/>
      <c r="HXR15" s="378"/>
      <c r="HXS15" s="378"/>
      <c r="HXT15" s="378"/>
      <c r="HXU15" s="378"/>
      <c r="HXV15" s="378"/>
      <c r="HXW15" s="378"/>
      <c r="HXX15" s="378"/>
      <c r="HXY15" s="378"/>
      <c r="HXZ15" s="378"/>
      <c r="HYA15" s="378"/>
      <c r="HYB15" s="378"/>
      <c r="HYC15" s="378"/>
      <c r="HYD15" s="378"/>
      <c r="HYE15" s="378"/>
      <c r="HYF15" s="378"/>
      <c r="HYG15" s="378"/>
      <c r="HYH15" s="378"/>
      <c r="HYI15" s="378"/>
      <c r="HYJ15" s="378"/>
      <c r="HYK15" s="378"/>
      <c r="HYL15" s="378"/>
      <c r="HYM15" s="378"/>
      <c r="HYN15" s="378"/>
      <c r="HYO15" s="378"/>
      <c r="HYP15" s="378"/>
      <c r="HYQ15" s="378"/>
      <c r="HYR15" s="378"/>
      <c r="HYS15" s="378"/>
      <c r="HYT15" s="378"/>
      <c r="HYU15" s="378"/>
      <c r="HYV15" s="378"/>
      <c r="HYW15" s="378"/>
      <c r="HYX15" s="378"/>
      <c r="HYY15" s="378"/>
      <c r="HYZ15" s="378"/>
      <c r="HZA15" s="378"/>
      <c r="HZB15" s="378"/>
      <c r="HZC15" s="378"/>
      <c r="HZD15" s="378"/>
      <c r="HZE15" s="378"/>
      <c r="HZF15" s="378"/>
      <c r="HZG15" s="378"/>
      <c r="HZH15" s="378"/>
      <c r="HZI15" s="378"/>
      <c r="HZJ15" s="378"/>
      <c r="HZK15" s="378"/>
      <c r="HZL15" s="378"/>
      <c r="HZM15" s="378"/>
      <c r="HZN15" s="378"/>
      <c r="HZO15" s="378"/>
      <c r="HZP15" s="378"/>
      <c r="HZQ15" s="378"/>
      <c r="HZR15" s="378"/>
      <c r="HZS15" s="378"/>
      <c r="HZT15" s="378"/>
      <c r="HZU15" s="378"/>
      <c r="HZV15" s="378"/>
      <c r="HZW15" s="378"/>
      <c r="HZX15" s="378"/>
      <c r="HZY15" s="378"/>
      <c r="HZZ15" s="378"/>
      <c r="IAA15" s="378"/>
      <c r="IAB15" s="378"/>
      <c r="IAC15" s="378"/>
      <c r="IAD15" s="378"/>
      <c r="IAE15" s="378"/>
      <c r="IAF15" s="378"/>
      <c r="IAG15" s="378"/>
      <c r="IAH15" s="378"/>
      <c r="IAI15" s="378"/>
      <c r="IAJ15" s="378"/>
      <c r="IAK15" s="378"/>
      <c r="IAL15" s="378"/>
      <c r="IAM15" s="378"/>
      <c r="IAN15" s="378"/>
      <c r="IAO15" s="378"/>
      <c r="IAP15" s="378"/>
      <c r="IAQ15" s="378"/>
      <c r="IAR15" s="378"/>
      <c r="IAS15" s="378"/>
      <c r="IAT15" s="378"/>
      <c r="IAU15" s="378"/>
      <c r="IAV15" s="378"/>
      <c r="IAW15" s="378"/>
      <c r="IAX15" s="378"/>
      <c r="IAY15" s="378"/>
      <c r="IAZ15" s="378"/>
      <c r="IBA15" s="378"/>
      <c r="IBB15" s="378"/>
      <c r="IBC15" s="378"/>
      <c r="IBD15" s="378"/>
      <c r="IBE15" s="378"/>
      <c r="IBF15" s="378"/>
      <c r="IBG15" s="378"/>
      <c r="IBH15" s="378"/>
      <c r="IBI15" s="378"/>
      <c r="IBJ15" s="378"/>
      <c r="IBK15" s="378"/>
      <c r="IBL15" s="378"/>
      <c r="IBM15" s="378"/>
      <c r="IBN15" s="378"/>
      <c r="IBO15" s="378"/>
      <c r="IBP15" s="378"/>
      <c r="IBQ15" s="378"/>
      <c r="IBR15" s="378"/>
      <c r="IBS15" s="378"/>
      <c r="IBT15" s="378"/>
      <c r="IBU15" s="378"/>
      <c r="IBV15" s="378"/>
      <c r="IBW15" s="378"/>
      <c r="IBX15" s="378"/>
      <c r="IBY15" s="378"/>
      <c r="IBZ15" s="378"/>
      <c r="ICA15" s="378"/>
      <c r="ICB15" s="378"/>
      <c r="ICC15" s="378"/>
      <c r="ICD15" s="378"/>
      <c r="ICE15" s="378"/>
      <c r="ICF15" s="378"/>
      <c r="ICG15" s="378"/>
      <c r="ICH15" s="378"/>
      <c r="ICI15" s="378"/>
      <c r="ICJ15" s="378"/>
      <c r="ICK15" s="378"/>
      <c r="ICL15" s="378"/>
      <c r="ICM15" s="378"/>
      <c r="ICN15" s="378"/>
      <c r="ICO15" s="378"/>
      <c r="ICP15" s="378"/>
      <c r="ICQ15" s="378"/>
      <c r="ICR15" s="378"/>
      <c r="ICS15" s="378"/>
      <c r="ICT15" s="378"/>
      <c r="ICU15" s="378"/>
      <c r="ICV15" s="378"/>
      <c r="ICW15" s="378"/>
      <c r="ICX15" s="378"/>
      <c r="ICY15" s="378"/>
      <c r="ICZ15" s="378"/>
      <c r="IDA15" s="378"/>
      <c r="IDB15" s="378"/>
      <c r="IDC15" s="378"/>
      <c r="IDD15" s="378"/>
      <c r="IDE15" s="378"/>
      <c r="IDF15" s="378"/>
      <c r="IDG15" s="378"/>
      <c r="IDH15" s="378"/>
      <c r="IDI15" s="378"/>
      <c r="IDJ15" s="378"/>
      <c r="IDK15" s="378"/>
      <c r="IDL15" s="378"/>
      <c r="IDM15" s="378"/>
      <c r="IDN15" s="378"/>
      <c r="IDO15" s="378"/>
      <c r="IDP15" s="378"/>
      <c r="IDQ15" s="378"/>
      <c r="IDR15" s="378"/>
      <c r="IDS15" s="378"/>
      <c r="IDT15" s="378"/>
      <c r="IDU15" s="378"/>
      <c r="IDV15" s="378"/>
      <c r="IDW15" s="378"/>
      <c r="IDX15" s="378"/>
      <c r="IDY15" s="378"/>
      <c r="IDZ15" s="378"/>
      <c r="IEA15" s="378"/>
      <c r="IEB15" s="378"/>
      <c r="IEC15" s="378"/>
      <c r="IED15" s="378"/>
      <c r="IEE15" s="378"/>
      <c r="IEF15" s="378"/>
      <c r="IEG15" s="378"/>
      <c r="IEH15" s="378"/>
      <c r="IEI15" s="378"/>
      <c r="IEJ15" s="378"/>
      <c r="IEK15" s="378"/>
      <c r="IEL15" s="378"/>
      <c r="IEM15" s="378"/>
      <c r="IEN15" s="378"/>
      <c r="IEO15" s="378"/>
      <c r="IEP15" s="378"/>
      <c r="IEQ15" s="378"/>
      <c r="IER15" s="378"/>
      <c r="IES15" s="378"/>
      <c r="IET15" s="378"/>
      <c r="IEU15" s="378"/>
      <c r="IEV15" s="378"/>
      <c r="IEW15" s="378"/>
      <c r="IEX15" s="378"/>
      <c r="IEY15" s="378"/>
      <c r="IEZ15" s="378"/>
      <c r="IFA15" s="378"/>
      <c r="IFB15" s="378"/>
      <c r="IFC15" s="378"/>
      <c r="IFD15" s="378"/>
      <c r="IFE15" s="378"/>
      <c r="IFF15" s="378"/>
      <c r="IFG15" s="378"/>
      <c r="IFH15" s="378"/>
      <c r="IFI15" s="378"/>
      <c r="IFJ15" s="378"/>
      <c r="IFK15" s="378"/>
      <c r="IFL15" s="378"/>
      <c r="IFM15" s="378"/>
      <c r="IFN15" s="378"/>
      <c r="IFO15" s="378"/>
      <c r="IFP15" s="378"/>
      <c r="IFQ15" s="378"/>
      <c r="IFR15" s="378"/>
      <c r="IFS15" s="378"/>
      <c r="IFT15" s="378"/>
      <c r="IFU15" s="378"/>
      <c r="IFV15" s="378"/>
      <c r="IFW15" s="378"/>
      <c r="IFX15" s="378"/>
      <c r="IFY15" s="378"/>
      <c r="IFZ15" s="378"/>
      <c r="IGA15" s="378"/>
      <c r="IGB15" s="378"/>
      <c r="IGC15" s="378"/>
      <c r="IGD15" s="378"/>
      <c r="IGE15" s="378"/>
      <c r="IGF15" s="378"/>
      <c r="IGG15" s="378"/>
      <c r="IGH15" s="378"/>
      <c r="IGI15" s="378"/>
      <c r="IGJ15" s="378"/>
      <c r="IGK15" s="378"/>
      <c r="IGL15" s="378"/>
      <c r="IGM15" s="378"/>
      <c r="IGN15" s="378"/>
      <c r="IGO15" s="378"/>
      <c r="IGP15" s="378"/>
      <c r="IGQ15" s="378"/>
      <c r="IGR15" s="378"/>
      <c r="IGS15" s="378"/>
      <c r="IGT15" s="378"/>
      <c r="IGU15" s="378"/>
      <c r="IGV15" s="378"/>
      <c r="IGW15" s="378"/>
      <c r="IGX15" s="378"/>
      <c r="IGY15" s="378"/>
      <c r="IGZ15" s="378"/>
      <c r="IHA15" s="378"/>
      <c r="IHB15" s="378"/>
      <c r="IHC15" s="378"/>
      <c r="IHD15" s="378"/>
      <c r="IHE15" s="378"/>
      <c r="IHF15" s="378"/>
      <c r="IHG15" s="378"/>
      <c r="IHH15" s="378"/>
      <c r="IHI15" s="378"/>
      <c r="IHJ15" s="378"/>
      <c r="IHK15" s="378"/>
      <c r="IHL15" s="378"/>
      <c r="IHM15" s="378"/>
      <c r="IHN15" s="378"/>
      <c r="IHO15" s="378"/>
      <c r="IHP15" s="378"/>
      <c r="IHQ15" s="378"/>
      <c r="IHR15" s="378"/>
      <c r="IHS15" s="378"/>
      <c r="IHT15" s="378"/>
      <c r="IHU15" s="378"/>
      <c r="IHV15" s="378"/>
      <c r="IHW15" s="378"/>
      <c r="IHX15" s="378"/>
      <c r="IHY15" s="378"/>
      <c r="IHZ15" s="378"/>
      <c r="IIA15" s="378"/>
      <c r="IIB15" s="378"/>
      <c r="IIC15" s="378"/>
      <c r="IID15" s="378"/>
      <c r="IIE15" s="378"/>
      <c r="IIF15" s="378"/>
      <c r="IIG15" s="378"/>
      <c r="IIH15" s="378"/>
      <c r="III15" s="378"/>
      <c r="IIJ15" s="378"/>
      <c r="IIK15" s="378"/>
      <c r="IIL15" s="378"/>
      <c r="IIM15" s="378"/>
      <c r="IIN15" s="378"/>
      <c r="IIO15" s="378"/>
      <c r="IIP15" s="378"/>
      <c r="IIQ15" s="378"/>
      <c r="IIR15" s="378"/>
      <c r="IIS15" s="378"/>
      <c r="IIT15" s="378"/>
      <c r="IIU15" s="378"/>
      <c r="IIV15" s="378"/>
      <c r="IIW15" s="378"/>
      <c r="IIX15" s="378"/>
      <c r="IIY15" s="378"/>
      <c r="IIZ15" s="378"/>
      <c r="IJA15" s="378"/>
      <c r="IJB15" s="378"/>
      <c r="IJC15" s="378"/>
      <c r="IJD15" s="378"/>
      <c r="IJE15" s="378"/>
      <c r="IJF15" s="378"/>
      <c r="IJG15" s="378"/>
      <c r="IJH15" s="378"/>
      <c r="IJI15" s="378"/>
      <c r="IJJ15" s="378"/>
      <c r="IJK15" s="378"/>
      <c r="IJL15" s="378"/>
      <c r="IJM15" s="378"/>
      <c r="IJN15" s="378"/>
      <c r="IJO15" s="378"/>
      <c r="IJP15" s="378"/>
      <c r="IJQ15" s="378"/>
      <c r="IJR15" s="378"/>
      <c r="IJS15" s="378"/>
      <c r="IJT15" s="378"/>
      <c r="IJU15" s="378"/>
      <c r="IJV15" s="378"/>
      <c r="IJW15" s="378"/>
      <c r="IJX15" s="378"/>
      <c r="IJY15" s="378"/>
      <c r="IJZ15" s="378"/>
      <c r="IKA15" s="378"/>
      <c r="IKB15" s="378"/>
      <c r="IKC15" s="378"/>
      <c r="IKD15" s="378"/>
      <c r="IKE15" s="378"/>
      <c r="IKF15" s="378"/>
      <c r="IKG15" s="378"/>
      <c r="IKH15" s="378"/>
      <c r="IKI15" s="378"/>
      <c r="IKJ15" s="378"/>
      <c r="IKK15" s="378"/>
      <c r="IKL15" s="378"/>
      <c r="IKM15" s="378"/>
      <c r="IKN15" s="378"/>
      <c r="IKO15" s="378"/>
      <c r="IKP15" s="378"/>
      <c r="IKQ15" s="378"/>
      <c r="IKR15" s="378"/>
      <c r="IKS15" s="378"/>
      <c r="IKT15" s="378"/>
      <c r="IKU15" s="378"/>
      <c r="IKV15" s="378"/>
      <c r="IKW15" s="378"/>
      <c r="IKX15" s="378"/>
      <c r="IKY15" s="378"/>
      <c r="IKZ15" s="378"/>
      <c r="ILA15" s="378"/>
      <c r="ILB15" s="378"/>
      <c r="ILC15" s="378"/>
      <c r="ILD15" s="378"/>
      <c r="ILE15" s="378"/>
      <c r="ILF15" s="378"/>
      <c r="ILG15" s="378"/>
      <c r="ILH15" s="378"/>
      <c r="ILI15" s="378"/>
      <c r="ILJ15" s="378"/>
      <c r="ILK15" s="378"/>
      <c r="ILL15" s="378"/>
      <c r="ILM15" s="378"/>
      <c r="ILN15" s="378"/>
      <c r="ILO15" s="378"/>
      <c r="ILP15" s="378"/>
      <c r="ILQ15" s="378"/>
      <c r="ILR15" s="378"/>
      <c r="ILS15" s="378"/>
      <c r="ILT15" s="378"/>
      <c r="ILU15" s="378"/>
      <c r="ILV15" s="378"/>
      <c r="ILW15" s="378"/>
      <c r="ILX15" s="378"/>
      <c r="ILY15" s="378"/>
      <c r="ILZ15" s="378"/>
      <c r="IMA15" s="378"/>
      <c r="IMB15" s="378"/>
      <c r="IMC15" s="378"/>
      <c r="IMD15" s="378"/>
      <c r="IME15" s="378"/>
      <c r="IMF15" s="378"/>
      <c r="IMG15" s="378"/>
      <c r="IMH15" s="378"/>
      <c r="IMI15" s="378"/>
      <c r="IMJ15" s="378"/>
      <c r="IMK15" s="378"/>
      <c r="IML15" s="378"/>
      <c r="IMM15" s="378"/>
      <c r="IMN15" s="378"/>
      <c r="IMO15" s="378"/>
      <c r="IMP15" s="378"/>
      <c r="IMQ15" s="378"/>
      <c r="IMR15" s="378"/>
      <c r="IMS15" s="378"/>
      <c r="IMT15" s="378"/>
      <c r="IMU15" s="378"/>
      <c r="IMV15" s="378"/>
      <c r="IMW15" s="378"/>
      <c r="IMX15" s="378"/>
      <c r="IMY15" s="378"/>
      <c r="IMZ15" s="378"/>
      <c r="INA15" s="378"/>
      <c r="INB15" s="378"/>
      <c r="INC15" s="378"/>
      <c r="IND15" s="378"/>
      <c r="INE15" s="378"/>
      <c r="INF15" s="378"/>
      <c r="ING15" s="378"/>
      <c r="INH15" s="378"/>
      <c r="INI15" s="378"/>
      <c r="INJ15" s="378"/>
      <c r="INK15" s="378"/>
      <c r="INL15" s="378"/>
      <c r="INM15" s="378"/>
      <c r="INN15" s="378"/>
      <c r="INO15" s="378"/>
      <c r="INP15" s="378"/>
      <c r="INQ15" s="378"/>
      <c r="INR15" s="378"/>
      <c r="INS15" s="378"/>
      <c r="INT15" s="378"/>
      <c r="INU15" s="378"/>
      <c r="INV15" s="378"/>
      <c r="INW15" s="378"/>
      <c r="INX15" s="378"/>
      <c r="INY15" s="378"/>
      <c r="INZ15" s="378"/>
      <c r="IOA15" s="378"/>
      <c r="IOB15" s="378"/>
      <c r="IOC15" s="378"/>
      <c r="IOD15" s="378"/>
      <c r="IOE15" s="378"/>
      <c r="IOF15" s="378"/>
      <c r="IOG15" s="378"/>
      <c r="IOH15" s="378"/>
      <c r="IOI15" s="378"/>
      <c r="IOJ15" s="378"/>
      <c r="IOK15" s="378"/>
      <c r="IOL15" s="378"/>
      <c r="IOM15" s="378"/>
      <c r="ION15" s="378"/>
      <c r="IOO15" s="378"/>
      <c r="IOP15" s="378"/>
      <c r="IOQ15" s="378"/>
      <c r="IOR15" s="378"/>
      <c r="IOS15" s="378"/>
      <c r="IOT15" s="378"/>
      <c r="IOU15" s="378"/>
      <c r="IOV15" s="378"/>
      <c r="IOW15" s="378"/>
      <c r="IOX15" s="378"/>
      <c r="IOY15" s="378"/>
      <c r="IOZ15" s="378"/>
      <c r="IPA15" s="378"/>
      <c r="IPB15" s="378"/>
      <c r="IPC15" s="378"/>
      <c r="IPD15" s="378"/>
      <c r="IPE15" s="378"/>
      <c r="IPF15" s="378"/>
      <c r="IPG15" s="378"/>
      <c r="IPH15" s="378"/>
      <c r="IPI15" s="378"/>
      <c r="IPJ15" s="378"/>
      <c r="IPK15" s="378"/>
      <c r="IPL15" s="378"/>
      <c r="IPM15" s="378"/>
      <c r="IPN15" s="378"/>
      <c r="IPO15" s="378"/>
      <c r="IPP15" s="378"/>
      <c r="IPQ15" s="378"/>
      <c r="IPR15" s="378"/>
      <c r="IPS15" s="378"/>
      <c r="IPT15" s="378"/>
      <c r="IPU15" s="378"/>
      <c r="IPV15" s="378"/>
      <c r="IPW15" s="378"/>
      <c r="IPX15" s="378"/>
      <c r="IPY15" s="378"/>
      <c r="IPZ15" s="378"/>
      <c r="IQA15" s="378"/>
      <c r="IQB15" s="378"/>
      <c r="IQC15" s="378"/>
      <c r="IQD15" s="378"/>
      <c r="IQE15" s="378"/>
      <c r="IQF15" s="378"/>
      <c r="IQG15" s="378"/>
      <c r="IQH15" s="378"/>
      <c r="IQI15" s="378"/>
      <c r="IQJ15" s="378"/>
      <c r="IQK15" s="378"/>
      <c r="IQL15" s="378"/>
      <c r="IQM15" s="378"/>
      <c r="IQN15" s="378"/>
      <c r="IQO15" s="378"/>
      <c r="IQP15" s="378"/>
      <c r="IQQ15" s="378"/>
      <c r="IQR15" s="378"/>
      <c r="IQS15" s="378"/>
      <c r="IQT15" s="378"/>
      <c r="IQU15" s="378"/>
      <c r="IQV15" s="378"/>
      <c r="IQW15" s="378"/>
      <c r="IQX15" s="378"/>
      <c r="IQY15" s="378"/>
      <c r="IQZ15" s="378"/>
      <c r="IRA15" s="378"/>
      <c r="IRB15" s="378"/>
      <c r="IRC15" s="378"/>
      <c r="IRD15" s="378"/>
      <c r="IRE15" s="378"/>
      <c r="IRF15" s="378"/>
      <c r="IRG15" s="378"/>
      <c r="IRH15" s="378"/>
      <c r="IRI15" s="378"/>
      <c r="IRJ15" s="378"/>
      <c r="IRK15" s="378"/>
      <c r="IRL15" s="378"/>
      <c r="IRM15" s="378"/>
      <c r="IRN15" s="378"/>
      <c r="IRO15" s="378"/>
      <c r="IRP15" s="378"/>
      <c r="IRQ15" s="378"/>
      <c r="IRR15" s="378"/>
      <c r="IRS15" s="378"/>
      <c r="IRT15" s="378"/>
      <c r="IRU15" s="378"/>
      <c r="IRV15" s="378"/>
      <c r="IRW15" s="378"/>
      <c r="IRX15" s="378"/>
      <c r="IRY15" s="378"/>
      <c r="IRZ15" s="378"/>
      <c r="ISA15" s="378"/>
      <c r="ISB15" s="378"/>
      <c r="ISC15" s="378"/>
      <c r="ISD15" s="378"/>
      <c r="ISE15" s="378"/>
      <c r="ISF15" s="378"/>
      <c r="ISG15" s="378"/>
      <c r="ISH15" s="378"/>
      <c r="ISI15" s="378"/>
      <c r="ISJ15" s="378"/>
      <c r="ISK15" s="378"/>
      <c r="ISL15" s="378"/>
      <c r="ISM15" s="378"/>
      <c r="ISN15" s="378"/>
      <c r="ISO15" s="378"/>
      <c r="ISP15" s="378"/>
      <c r="ISQ15" s="378"/>
      <c r="ISR15" s="378"/>
      <c r="ISS15" s="378"/>
      <c r="IST15" s="378"/>
      <c r="ISU15" s="378"/>
      <c r="ISV15" s="378"/>
      <c r="ISW15" s="378"/>
      <c r="ISX15" s="378"/>
      <c r="ISY15" s="378"/>
      <c r="ISZ15" s="378"/>
      <c r="ITA15" s="378"/>
      <c r="ITB15" s="378"/>
      <c r="ITC15" s="378"/>
      <c r="ITD15" s="378"/>
      <c r="ITE15" s="378"/>
      <c r="ITF15" s="378"/>
      <c r="ITG15" s="378"/>
      <c r="ITH15" s="378"/>
      <c r="ITI15" s="378"/>
      <c r="ITJ15" s="378"/>
      <c r="ITK15" s="378"/>
      <c r="ITL15" s="378"/>
      <c r="ITM15" s="378"/>
      <c r="ITN15" s="378"/>
      <c r="ITO15" s="378"/>
      <c r="ITP15" s="378"/>
      <c r="ITQ15" s="378"/>
      <c r="ITR15" s="378"/>
      <c r="ITS15" s="378"/>
      <c r="ITT15" s="378"/>
      <c r="ITU15" s="378"/>
      <c r="ITV15" s="378"/>
      <c r="ITW15" s="378"/>
      <c r="ITX15" s="378"/>
      <c r="ITY15" s="378"/>
      <c r="ITZ15" s="378"/>
      <c r="IUA15" s="378"/>
      <c r="IUB15" s="378"/>
      <c r="IUC15" s="378"/>
      <c r="IUD15" s="378"/>
      <c r="IUE15" s="378"/>
      <c r="IUF15" s="378"/>
      <c r="IUG15" s="378"/>
      <c r="IUH15" s="378"/>
      <c r="IUI15" s="378"/>
      <c r="IUJ15" s="378"/>
      <c r="IUK15" s="378"/>
      <c r="IUL15" s="378"/>
      <c r="IUM15" s="378"/>
      <c r="IUN15" s="378"/>
      <c r="IUO15" s="378"/>
      <c r="IUP15" s="378"/>
      <c r="IUQ15" s="378"/>
      <c r="IUR15" s="378"/>
      <c r="IUS15" s="378"/>
      <c r="IUT15" s="378"/>
      <c r="IUU15" s="378"/>
      <c r="IUV15" s="378"/>
      <c r="IUW15" s="378"/>
      <c r="IUX15" s="378"/>
      <c r="IUY15" s="378"/>
      <c r="IUZ15" s="378"/>
      <c r="IVA15" s="378"/>
      <c r="IVB15" s="378"/>
      <c r="IVC15" s="378"/>
      <c r="IVD15" s="378"/>
      <c r="IVE15" s="378"/>
      <c r="IVF15" s="378"/>
      <c r="IVG15" s="378"/>
      <c r="IVH15" s="378"/>
      <c r="IVI15" s="378"/>
      <c r="IVJ15" s="378"/>
      <c r="IVK15" s="378"/>
      <c r="IVL15" s="378"/>
      <c r="IVM15" s="378"/>
      <c r="IVN15" s="378"/>
      <c r="IVO15" s="378"/>
      <c r="IVP15" s="378"/>
      <c r="IVQ15" s="378"/>
      <c r="IVR15" s="378"/>
      <c r="IVS15" s="378"/>
      <c r="IVT15" s="378"/>
      <c r="IVU15" s="378"/>
      <c r="IVV15" s="378"/>
      <c r="IVW15" s="378"/>
      <c r="IVX15" s="378"/>
      <c r="IVY15" s="378"/>
      <c r="IVZ15" s="378"/>
      <c r="IWA15" s="378"/>
      <c r="IWB15" s="378"/>
      <c r="IWC15" s="378"/>
      <c r="IWD15" s="378"/>
      <c r="IWE15" s="378"/>
      <c r="IWF15" s="378"/>
      <c r="IWG15" s="378"/>
      <c r="IWH15" s="378"/>
      <c r="IWI15" s="378"/>
      <c r="IWJ15" s="378"/>
      <c r="IWK15" s="378"/>
      <c r="IWL15" s="378"/>
      <c r="IWM15" s="378"/>
      <c r="IWN15" s="378"/>
      <c r="IWO15" s="378"/>
      <c r="IWP15" s="378"/>
      <c r="IWQ15" s="378"/>
      <c r="IWR15" s="378"/>
      <c r="IWS15" s="378"/>
      <c r="IWT15" s="378"/>
      <c r="IWU15" s="378"/>
      <c r="IWV15" s="378"/>
      <c r="IWW15" s="378"/>
      <c r="IWX15" s="378"/>
      <c r="IWY15" s="378"/>
      <c r="IWZ15" s="378"/>
      <c r="IXA15" s="378"/>
      <c r="IXB15" s="378"/>
      <c r="IXC15" s="378"/>
      <c r="IXD15" s="378"/>
      <c r="IXE15" s="378"/>
      <c r="IXF15" s="378"/>
      <c r="IXG15" s="378"/>
      <c r="IXH15" s="378"/>
      <c r="IXI15" s="378"/>
      <c r="IXJ15" s="378"/>
      <c r="IXK15" s="378"/>
      <c r="IXL15" s="378"/>
      <c r="IXM15" s="378"/>
      <c r="IXN15" s="378"/>
      <c r="IXO15" s="378"/>
      <c r="IXP15" s="378"/>
      <c r="IXQ15" s="378"/>
      <c r="IXR15" s="378"/>
      <c r="IXS15" s="378"/>
      <c r="IXT15" s="378"/>
      <c r="IXU15" s="378"/>
      <c r="IXV15" s="378"/>
      <c r="IXW15" s="378"/>
      <c r="IXX15" s="378"/>
      <c r="IXY15" s="378"/>
      <c r="IXZ15" s="378"/>
      <c r="IYA15" s="378"/>
      <c r="IYB15" s="378"/>
      <c r="IYC15" s="378"/>
      <c r="IYD15" s="378"/>
      <c r="IYE15" s="378"/>
      <c r="IYF15" s="378"/>
      <c r="IYG15" s="378"/>
      <c r="IYH15" s="378"/>
      <c r="IYI15" s="378"/>
      <c r="IYJ15" s="378"/>
      <c r="IYK15" s="378"/>
      <c r="IYL15" s="378"/>
      <c r="IYM15" s="378"/>
      <c r="IYN15" s="378"/>
      <c r="IYO15" s="378"/>
      <c r="IYP15" s="378"/>
      <c r="IYQ15" s="378"/>
      <c r="IYR15" s="378"/>
      <c r="IYS15" s="378"/>
      <c r="IYT15" s="378"/>
      <c r="IYU15" s="378"/>
      <c r="IYV15" s="378"/>
      <c r="IYW15" s="378"/>
      <c r="IYX15" s="378"/>
      <c r="IYY15" s="378"/>
      <c r="IYZ15" s="378"/>
      <c r="IZA15" s="378"/>
      <c r="IZB15" s="378"/>
      <c r="IZC15" s="378"/>
      <c r="IZD15" s="378"/>
      <c r="IZE15" s="378"/>
      <c r="IZF15" s="378"/>
      <c r="IZG15" s="378"/>
      <c r="IZH15" s="378"/>
      <c r="IZI15" s="378"/>
      <c r="IZJ15" s="378"/>
      <c r="IZK15" s="378"/>
      <c r="IZL15" s="378"/>
      <c r="IZM15" s="378"/>
      <c r="IZN15" s="378"/>
      <c r="IZO15" s="378"/>
      <c r="IZP15" s="378"/>
      <c r="IZQ15" s="378"/>
      <c r="IZR15" s="378"/>
      <c r="IZS15" s="378"/>
      <c r="IZT15" s="378"/>
      <c r="IZU15" s="378"/>
      <c r="IZV15" s="378"/>
      <c r="IZW15" s="378"/>
      <c r="IZX15" s="378"/>
      <c r="IZY15" s="378"/>
      <c r="IZZ15" s="378"/>
      <c r="JAA15" s="378"/>
      <c r="JAB15" s="378"/>
      <c r="JAC15" s="378"/>
      <c r="JAD15" s="378"/>
      <c r="JAE15" s="378"/>
      <c r="JAF15" s="378"/>
      <c r="JAG15" s="378"/>
      <c r="JAH15" s="378"/>
      <c r="JAI15" s="378"/>
      <c r="JAJ15" s="378"/>
      <c r="JAK15" s="378"/>
      <c r="JAL15" s="378"/>
      <c r="JAM15" s="378"/>
      <c r="JAN15" s="378"/>
      <c r="JAO15" s="378"/>
      <c r="JAP15" s="378"/>
      <c r="JAQ15" s="378"/>
      <c r="JAR15" s="378"/>
      <c r="JAS15" s="378"/>
      <c r="JAT15" s="378"/>
      <c r="JAU15" s="378"/>
      <c r="JAV15" s="378"/>
      <c r="JAW15" s="378"/>
      <c r="JAX15" s="378"/>
      <c r="JAY15" s="378"/>
      <c r="JAZ15" s="378"/>
      <c r="JBA15" s="378"/>
      <c r="JBB15" s="378"/>
      <c r="JBC15" s="378"/>
      <c r="JBD15" s="378"/>
      <c r="JBE15" s="378"/>
      <c r="JBF15" s="378"/>
      <c r="JBG15" s="378"/>
      <c r="JBH15" s="378"/>
      <c r="JBI15" s="378"/>
      <c r="JBJ15" s="378"/>
      <c r="JBK15" s="378"/>
      <c r="JBL15" s="378"/>
      <c r="JBM15" s="378"/>
      <c r="JBN15" s="378"/>
      <c r="JBO15" s="378"/>
      <c r="JBP15" s="378"/>
      <c r="JBQ15" s="378"/>
      <c r="JBR15" s="378"/>
      <c r="JBS15" s="378"/>
      <c r="JBT15" s="378"/>
      <c r="JBU15" s="378"/>
      <c r="JBV15" s="378"/>
      <c r="JBW15" s="378"/>
      <c r="JBX15" s="378"/>
      <c r="JBY15" s="378"/>
      <c r="JBZ15" s="378"/>
      <c r="JCA15" s="378"/>
      <c r="JCB15" s="378"/>
      <c r="JCC15" s="378"/>
      <c r="JCD15" s="378"/>
      <c r="JCE15" s="378"/>
      <c r="JCF15" s="378"/>
      <c r="JCG15" s="378"/>
      <c r="JCH15" s="378"/>
      <c r="JCI15" s="378"/>
      <c r="JCJ15" s="378"/>
      <c r="JCK15" s="378"/>
      <c r="JCL15" s="378"/>
      <c r="JCM15" s="378"/>
      <c r="JCN15" s="378"/>
      <c r="JCO15" s="378"/>
      <c r="JCP15" s="378"/>
      <c r="JCQ15" s="378"/>
      <c r="JCR15" s="378"/>
      <c r="JCS15" s="378"/>
      <c r="JCT15" s="378"/>
      <c r="JCU15" s="378"/>
      <c r="JCV15" s="378"/>
      <c r="JCW15" s="378"/>
      <c r="JCX15" s="378"/>
      <c r="JCY15" s="378"/>
      <c r="JCZ15" s="378"/>
      <c r="JDA15" s="378"/>
      <c r="JDB15" s="378"/>
      <c r="JDC15" s="378"/>
      <c r="JDD15" s="378"/>
      <c r="JDE15" s="378"/>
      <c r="JDF15" s="378"/>
      <c r="JDG15" s="378"/>
      <c r="JDH15" s="378"/>
      <c r="JDI15" s="378"/>
      <c r="JDJ15" s="378"/>
      <c r="JDK15" s="378"/>
      <c r="JDL15" s="378"/>
      <c r="JDM15" s="378"/>
      <c r="JDN15" s="378"/>
      <c r="JDO15" s="378"/>
      <c r="JDP15" s="378"/>
      <c r="JDQ15" s="378"/>
      <c r="JDR15" s="378"/>
      <c r="JDS15" s="378"/>
      <c r="JDT15" s="378"/>
      <c r="JDU15" s="378"/>
      <c r="JDV15" s="378"/>
      <c r="JDW15" s="378"/>
      <c r="JDX15" s="378"/>
      <c r="JDY15" s="378"/>
      <c r="JDZ15" s="378"/>
      <c r="JEA15" s="378"/>
      <c r="JEB15" s="378"/>
      <c r="JEC15" s="378"/>
      <c r="JED15" s="378"/>
      <c r="JEE15" s="378"/>
      <c r="JEF15" s="378"/>
      <c r="JEG15" s="378"/>
      <c r="JEH15" s="378"/>
      <c r="JEI15" s="378"/>
      <c r="JEJ15" s="378"/>
      <c r="JEK15" s="378"/>
      <c r="JEL15" s="378"/>
      <c r="JEM15" s="378"/>
      <c r="JEN15" s="378"/>
      <c r="JEO15" s="378"/>
      <c r="JEP15" s="378"/>
      <c r="JEQ15" s="378"/>
      <c r="JER15" s="378"/>
      <c r="JES15" s="378"/>
      <c r="JET15" s="378"/>
      <c r="JEU15" s="378"/>
      <c r="JEV15" s="378"/>
      <c r="JEW15" s="378"/>
      <c r="JEX15" s="378"/>
      <c r="JEY15" s="378"/>
      <c r="JEZ15" s="378"/>
      <c r="JFA15" s="378"/>
      <c r="JFB15" s="378"/>
      <c r="JFC15" s="378"/>
      <c r="JFD15" s="378"/>
      <c r="JFE15" s="378"/>
      <c r="JFF15" s="378"/>
      <c r="JFG15" s="378"/>
      <c r="JFH15" s="378"/>
      <c r="JFI15" s="378"/>
      <c r="JFJ15" s="378"/>
      <c r="JFK15" s="378"/>
      <c r="JFL15" s="378"/>
      <c r="JFM15" s="378"/>
      <c r="JFN15" s="378"/>
      <c r="JFO15" s="378"/>
      <c r="JFP15" s="378"/>
      <c r="JFQ15" s="378"/>
      <c r="JFR15" s="378"/>
      <c r="JFS15" s="378"/>
      <c r="JFT15" s="378"/>
      <c r="JFU15" s="378"/>
      <c r="JFV15" s="378"/>
      <c r="JFW15" s="378"/>
      <c r="JFX15" s="378"/>
      <c r="JFY15" s="378"/>
      <c r="JFZ15" s="378"/>
      <c r="JGA15" s="378"/>
      <c r="JGB15" s="378"/>
      <c r="JGC15" s="378"/>
      <c r="JGD15" s="378"/>
      <c r="JGE15" s="378"/>
      <c r="JGF15" s="378"/>
      <c r="JGG15" s="378"/>
      <c r="JGH15" s="378"/>
      <c r="JGI15" s="378"/>
      <c r="JGJ15" s="378"/>
      <c r="JGK15" s="378"/>
      <c r="JGL15" s="378"/>
      <c r="JGM15" s="378"/>
      <c r="JGN15" s="378"/>
      <c r="JGO15" s="378"/>
      <c r="JGP15" s="378"/>
      <c r="JGQ15" s="378"/>
      <c r="JGR15" s="378"/>
      <c r="JGS15" s="378"/>
      <c r="JGT15" s="378"/>
      <c r="JGU15" s="378"/>
      <c r="JGV15" s="378"/>
      <c r="JGW15" s="378"/>
      <c r="JGX15" s="378"/>
      <c r="JGY15" s="378"/>
      <c r="JGZ15" s="378"/>
      <c r="JHA15" s="378"/>
      <c r="JHB15" s="378"/>
      <c r="JHC15" s="378"/>
      <c r="JHD15" s="378"/>
      <c r="JHE15" s="378"/>
      <c r="JHF15" s="378"/>
      <c r="JHG15" s="378"/>
      <c r="JHH15" s="378"/>
      <c r="JHI15" s="378"/>
      <c r="JHJ15" s="378"/>
      <c r="JHK15" s="378"/>
      <c r="JHL15" s="378"/>
      <c r="JHM15" s="378"/>
      <c r="JHN15" s="378"/>
      <c r="JHO15" s="378"/>
      <c r="JHP15" s="378"/>
      <c r="JHQ15" s="378"/>
      <c r="JHR15" s="378"/>
      <c r="JHS15" s="378"/>
      <c r="JHT15" s="378"/>
      <c r="JHU15" s="378"/>
      <c r="JHV15" s="378"/>
      <c r="JHW15" s="378"/>
      <c r="JHX15" s="378"/>
      <c r="JHY15" s="378"/>
      <c r="JHZ15" s="378"/>
      <c r="JIA15" s="378"/>
      <c r="JIB15" s="378"/>
      <c r="JIC15" s="378"/>
      <c r="JID15" s="378"/>
      <c r="JIE15" s="378"/>
      <c r="JIF15" s="378"/>
      <c r="JIG15" s="378"/>
      <c r="JIH15" s="378"/>
      <c r="JII15" s="378"/>
      <c r="JIJ15" s="378"/>
      <c r="JIK15" s="378"/>
      <c r="JIL15" s="378"/>
      <c r="JIM15" s="378"/>
      <c r="JIN15" s="378"/>
      <c r="JIO15" s="378"/>
      <c r="JIP15" s="378"/>
      <c r="JIQ15" s="378"/>
      <c r="JIR15" s="378"/>
      <c r="JIS15" s="378"/>
      <c r="JIT15" s="378"/>
      <c r="JIU15" s="378"/>
      <c r="JIV15" s="378"/>
      <c r="JIW15" s="378"/>
      <c r="JIX15" s="378"/>
      <c r="JIY15" s="378"/>
      <c r="JIZ15" s="378"/>
      <c r="JJA15" s="378"/>
      <c r="JJB15" s="378"/>
      <c r="JJC15" s="378"/>
      <c r="JJD15" s="378"/>
      <c r="JJE15" s="378"/>
      <c r="JJF15" s="378"/>
      <c r="JJG15" s="378"/>
      <c r="JJH15" s="378"/>
      <c r="JJI15" s="378"/>
      <c r="JJJ15" s="378"/>
      <c r="JJK15" s="378"/>
      <c r="JJL15" s="378"/>
      <c r="JJM15" s="378"/>
      <c r="JJN15" s="378"/>
      <c r="JJO15" s="378"/>
      <c r="JJP15" s="378"/>
      <c r="JJQ15" s="378"/>
      <c r="JJR15" s="378"/>
      <c r="JJS15" s="378"/>
      <c r="JJT15" s="378"/>
      <c r="JJU15" s="378"/>
      <c r="JJV15" s="378"/>
      <c r="JJW15" s="378"/>
      <c r="JJX15" s="378"/>
      <c r="JJY15" s="378"/>
      <c r="JJZ15" s="378"/>
      <c r="JKA15" s="378"/>
      <c r="JKB15" s="378"/>
      <c r="JKC15" s="378"/>
      <c r="JKD15" s="378"/>
      <c r="JKE15" s="378"/>
      <c r="JKF15" s="378"/>
      <c r="JKG15" s="378"/>
      <c r="JKH15" s="378"/>
      <c r="JKI15" s="378"/>
      <c r="JKJ15" s="378"/>
      <c r="JKK15" s="378"/>
      <c r="JKL15" s="378"/>
      <c r="JKM15" s="378"/>
      <c r="JKN15" s="378"/>
      <c r="JKO15" s="378"/>
      <c r="JKP15" s="378"/>
      <c r="JKQ15" s="378"/>
      <c r="JKR15" s="378"/>
      <c r="JKS15" s="378"/>
      <c r="JKT15" s="378"/>
      <c r="JKU15" s="378"/>
      <c r="JKV15" s="378"/>
      <c r="JKW15" s="378"/>
      <c r="JKX15" s="378"/>
      <c r="JKY15" s="378"/>
      <c r="JKZ15" s="378"/>
      <c r="JLA15" s="378"/>
      <c r="JLB15" s="378"/>
      <c r="JLC15" s="378"/>
      <c r="JLD15" s="378"/>
      <c r="JLE15" s="378"/>
      <c r="JLF15" s="378"/>
      <c r="JLG15" s="378"/>
      <c r="JLH15" s="378"/>
      <c r="JLI15" s="378"/>
      <c r="JLJ15" s="378"/>
      <c r="JLK15" s="378"/>
      <c r="JLL15" s="378"/>
      <c r="JLM15" s="378"/>
      <c r="JLN15" s="378"/>
      <c r="JLO15" s="378"/>
      <c r="JLP15" s="378"/>
      <c r="JLQ15" s="378"/>
      <c r="JLR15" s="378"/>
      <c r="JLS15" s="378"/>
      <c r="JLT15" s="378"/>
      <c r="JLU15" s="378"/>
      <c r="JLV15" s="378"/>
      <c r="JLW15" s="378"/>
      <c r="JLX15" s="378"/>
      <c r="JLY15" s="378"/>
      <c r="JLZ15" s="378"/>
      <c r="JMA15" s="378"/>
      <c r="JMB15" s="378"/>
      <c r="JMC15" s="378"/>
      <c r="JMD15" s="378"/>
      <c r="JME15" s="378"/>
      <c r="JMF15" s="378"/>
      <c r="JMG15" s="378"/>
      <c r="JMH15" s="378"/>
      <c r="JMI15" s="378"/>
      <c r="JMJ15" s="378"/>
      <c r="JMK15" s="378"/>
      <c r="JML15" s="378"/>
      <c r="JMM15" s="378"/>
      <c r="JMN15" s="378"/>
      <c r="JMO15" s="378"/>
      <c r="JMP15" s="378"/>
      <c r="JMQ15" s="378"/>
      <c r="JMR15" s="378"/>
      <c r="JMS15" s="378"/>
      <c r="JMT15" s="378"/>
      <c r="JMU15" s="378"/>
      <c r="JMV15" s="378"/>
      <c r="JMW15" s="378"/>
      <c r="JMX15" s="378"/>
      <c r="JMY15" s="378"/>
      <c r="JMZ15" s="378"/>
      <c r="JNA15" s="378"/>
      <c r="JNB15" s="378"/>
      <c r="JNC15" s="378"/>
      <c r="JND15" s="378"/>
      <c r="JNE15" s="378"/>
      <c r="JNF15" s="378"/>
      <c r="JNG15" s="378"/>
      <c r="JNH15" s="378"/>
      <c r="JNI15" s="378"/>
      <c r="JNJ15" s="378"/>
      <c r="JNK15" s="378"/>
      <c r="JNL15" s="378"/>
      <c r="JNM15" s="378"/>
      <c r="JNN15" s="378"/>
      <c r="JNO15" s="378"/>
      <c r="JNP15" s="378"/>
      <c r="JNQ15" s="378"/>
      <c r="JNR15" s="378"/>
      <c r="JNS15" s="378"/>
      <c r="JNT15" s="378"/>
      <c r="JNU15" s="378"/>
      <c r="JNV15" s="378"/>
      <c r="JNW15" s="378"/>
      <c r="JNX15" s="378"/>
      <c r="JNY15" s="378"/>
      <c r="JNZ15" s="378"/>
      <c r="JOA15" s="378"/>
      <c r="JOB15" s="378"/>
      <c r="JOC15" s="378"/>
      <c r="JOD15" s="378"/>
      <c r="JOE15" s="378"/>
      <c r="JOF15" s="378"/>
      <c r="JOG15" s="378"/>
      <c r="JOH15" s="378"/>
      <c r="JOI15" s="378"/>
      <c r="JOJ15" s="378"/>
      <c r="JOK15" s="378"/>
      <c r="JOL15" s="378"/>
      <c r="JOM15" s="378"/>
      <c r="JON15" s="378"/>
      <c r="JOO15" s="378"/>
      <c r="JOP15" s="378"/>
      <c r="JOQ15" s="378"/>
      <c r="JOR15" s="378"/>
      <c r="JOS15" s="378"/>
      <c r="JOT15" s="378"/>
      <c r="JOU15" s="378"/>
      <c r="JOV15" s="378"/>
      <c r="JOW15" s="378"/>
      <c r="JOX15" s="378"/>
      <c r="JOY15" s="378"/>
      <c r="JOZ15" s="378"/>
      <c r="JPA15" s="378"/>
      <c r="JPB15" s="378"/>
      <c r="JPC15" s="378"/>
      <c r="JPD15" s="378"/>
      <c r="JPE15" s="378"/>
      <c r="JPF15" s="378"/>
      <c r="JPG15" s="378"/>
      <c r="JPH15" s="378"/>
      <c r="JPI15" s="378"/>
      <c r="JPJ15" s="378"/>
      <c r="JPK15" s="378"/>
      <c r="JPL15" s="378"/>
      <c r="JPM15" s="378"/>
      <c r="JPN15" s="378"/>
      <c r="JPO15" s="378"/>
      <c r="JPP15" s="378"/>
      <c r="JPQ15" s="378"/>
      <c r="JPR15" s="378"/>
      <c r="JPS15" s="378"/>
      <c r="JPT15" s="378"/>
      <c r="JPU15" s="378"/>
      <c r="JPV15" s="378"/>
      <c r="JPW15" s="378"/>
      <c r="JPX15" s="378"/>
      <c r="JPY15" s="378"/>
      <c r="JPZ15" s="378"/>
      <c r="JQA15" s="378"/>
      <c r="JQB15" s="378"/>
      <c r="JQC15" s="378"/>
      <c r="JQD15" s="378"/>
      <c r="JQE15" s="378"/>
      <c r="JQF15" s="378"/>
      <c r="JQG15" s="378"/>
      <c r="JQH15" s="378"/>
      <c r="JQI15" s="378"/>
      <c r="JQJ15" s="378"/>
      <c r="JQK15" s="378"/>
      <c r="JQL15" s="378"/>
      <c r="JQM15" s="378"/>
      <c r="JQN15" s="378"/>
      <c r="JQO15" s="378"/>
      <c r="JQP15" s="378"/>
      <c r="JQQ15" s="378"/>
      <c r="JQR15" s="378"/>
      <c r="JQS15" s="378"/>
      <c r="JQT15" s="378"/>
      <c r="JQU15" s="378"/>
      <c r="JQV15" s="378"/>
      <c r="JQW15" s="378"/>
      <c r="JQX15" s="378"/>
      <c r="JQY15" s="378"/>
      <c r="JQZ15" s="378"/>
      <c r="JRA15" s="378"/>
      <c r="JRB15" s="378"/>
      <c r="JRC15" s="378"/>
      <c r="JRD15" s="378"/>
      <c r="JRE15" s="378"/>
      <c r="JRF15" s="378"/>
      <c r="JRG15" s="378"/>
      <c r="JRH15" s="378"/>
      <c r="JRI15" s="378"/>
      <c r="JRJ15" s="378"/>
      <c r="JRK15" s="378"/>
      <c r="JRL15" s="378"/>
      <c r="JRM15" s="378"/>
      <c r="JRN15" s="378"/>
      <c r="JRO15" s="378"/>
      <c r="JRP15" s="378"/>
      <c r="JRQ15" s="378"/>
      <c r="JRR15" s="378"/>
      <c r="JRS15" s="378"/>
      <c r="JRT15" s="378"/>
      <c r="JRU15" s="378"/>
      <c r="JRV15" s="378"/>
      <c r="JRW15" s="378"/>
      <c r="JRX15" s="378"/>
      <c r="JRY15" s="378"/>
      <c r="JRZ15" s="378"/>
      <c r="JSA15" s="378"/>
      <c r="JSB15" s="378"/>
      <c r="JSC15" s="378"/>
      <c r="JSD15" s="378"/>
      <c r="JSE15" s="378"/>
      <c r="JSF15" s="378"/>
      <c r="JSG15" s="378"/>
      <c r="JSH15" s="378"/>
      <c r="JSI15" s="378"/>
      <c r="JSJ15" s="378"/>
      <c r="JSK15" s="378"/>
      <c r="JSL15" s="378"/>
      <c r="JSM15" s="378"/>
      <c r="JSN15" s="378"/>
      <c r="JSO15" s="378"/>
      <c r="JSP15" s="378"/>
      <c r="JSQ15" s="378"/>
      <c r="JSR15" s="378"/>
      <c r="JSS15" s="378"/>
      <c r="JST15" s="378"/>
      <c r="JSU15" s="378"/>
      <c r="JSV15" s="378"/>
      <c r="JSW15" s="378"/>
      <c r="JSX15" s="378"/>
      <c r="JSY15" s="378"/>
      <c r="JSZ15" s="378"/>
      <c r="JTA15" s="378"/>
      <c r="JTB15" s="378"/>
      <c r="JTC15" s="378"/>
      <c r="JTD15" s="378"/>
      <c r="JTE15" s="378"/>
      <c r="JTF15" s="378"/>
      <c r="JTG15" s="378"/>
      <c r="JTH15" s="378"/>
      <c r="JTI15" s="378"/>
      <c r="JTJ15" s="378"/>
      <c r="JTK15" s="378"/>
      <c r="JTL15" s="378"/>
      <c r="JTM15" s="378"/>
      <c r="JTN15" s="378"/>
      <c r="JTO15" s="378"/>
      <c r="JTP15" s="378"/>
      <c r="JTQ15" s="378"/>
      <c r="JTR15" s="378"/>
      <c r="JTS15" s="378"/>
      <c r="JTT15" s="378"/>
      <c r="JTU15" s="378"/>
      <c r="JTV15" s="378"/>
      <c r="JTW15" s="378"/>
      <c r="JTX15" s="378"/>
      <c r="JTY15" s="378"/>
      <c r="JTZ15" s="378"/>
      <c r="JUA15" s="378"/>
      <c r="JUB15" s="378"/>
      <c r="JUC15" s="378"/>
      <c r="JUD15" s="378"/>
      <c r="JUE15" s="378"/>
      <c r="JUF15" s="378"/>
      <c r="JUG15" s="378"/>
      <c r="JUH15" s="378"/>
      <c r="JUI15" s="378"/>
      <c r="JUJ15" s="378"/>
      <c r="JUK15" s="378"/>
      <c r="JUL15" s="378"/>
      <c r="JUM15" s="378"/>
      <c r="JUN15" s="378"/>
      <c r="JUO15" s="378"/>
      <c r="JUP15" s="378"/>
      <c r="JUQ15" s="378"/>
      <c r="JUR15" s="378"/>
      <c r="JUS15" s="378"/>
      <c r="JUT15" s="378"/>
      <c r="JUU15" s="378"/>
      <c r="JUV15" s="378"/>
      <c r="JUW15" s="378"/>
      <c r="JUX15" s="378"/>
      <c r="JUY15" s="378"/>
      <c r="JUZ15" s="378"/>
      <c r="JVA15" s="378"/>
      <c r="JVB15" s="378"/>
      <c r="JVC15" s="378"/>
      <c r="JVD15" s="378"/>
      <c r="JVE15" s="378"/>
      <c r="JVF15" s="378"/>
      <c r="JVG15" s="378"/>
      <c r="JVH15" s="378"/>
      <c r="JVI15" s="378"/>
      <c r="JVJ15" s="378"/>
      <c r="JVK15" s="378"/>
      <c r="JVL15" s="378"/>
      <c r="JVM15" s="378"/>
      <c r="JVN15" s="378"/>
      <c r="JVO15" s="378"/>
      <c r="JVP15" s="378"/>
      <c r="JVQ15" s="378"/>
      <c r="JVR15" s="378"/>
      <c r="JVS15" s="378"/>
      <c r="JVT15" s="378"/>
      <c r="JVU15" s="378"/>
      <c r="JVV15" s="378"/>
      <c r="JVW15" s="378"/>
      <c r="JVX15" s="378"/>
      <c r="JVY15" s="378"/>
      <c r="JVZ15" s="378"/>
      <c r="JWA15" s="378"/>
      <c r="JWB15" s="378"/>
      <c r="JWC15" s="378"/>
      <c r="JWD15" s="378"/>
      <c r="JWE15" s="378"/>
      <c r="JWF15" s="378"/>
      <c r="JWG15" s="378"/>
      <c r="JWH15" s="378"/>
      <c r="JWI15" s="378"/>
      <c r="JWJ15" s="378"/>
      <c r="JWK15" s="378"/>
      <c r="JWL15" s="378"/>
      <c r="JWM15" s="378"/>
      <c r="JWN15" s="378"/>
      <c r="JWO15" s="378"/>
      <c r="JWP15" s="378"/>
      <c r="JWQ15" s="378"/>
      <c r="JWR15" s="378"/>
      <c r="JWS15" s="378"/>
      <c r="JWT15" s="378"/>
      <c r="JWU15" s="378"/>
      <c r="JWV15" s="378"/>
      <c r="JWW15" s="378"/>
      <c r="JWX15" s="378"/>
      <c r="JWY15" s="378"/>
      <c r="JWZ15" s="378"/>
      <c r="JXA15" s="378"/>
      <c r="JXB15" s="378"/>
      <c r="JXC15" s="378"/>
      <c r="JXD15" s="378"/>
      <c r="JXE15" s="378"/>
      <c r="JXF15" s="378"/>
      <c r="JXG15" s="378"/>
      <c r="JXH15" s="378"/>
      <c r="JXI15" s="378"/>
      <c r="JXJ15" s="378"/>
      <c r="JXK15" s="378"/>
      <c r="JXL15" s="378"/>
      <c r="JXM15" s="378"/>
      <c r="JXN15" s="378"/>
      <c r="JXO15" s="378"/>
      <c r="JXP15" s="378"/>
      <c r="JXQ15" s="378"/>
      <c r="JXR15" s="378"/>
      <c r="JXS15" s="378"/>
      <c r="JXT15" s="378"/>
      <c r="JXU15" s="378"/>
      <c r="JXV15" s="378"/>
      <c r="JXW15" s="378"/>
      <c r="JXX15" s="378"/>
      <c r="JXY15" s="378"/>
      <c r="JXZ15" s="378"/>
      <c r="JYA15" s="378"/>
      <c r="JYB15" s="378"/>
      <c r="JYC15" s="378"/>
      <c r="JYD15" s="378"/>
      <c r="JYE15" s="378"/>
      <c r="JYF15" s="378"/>
      <c r="JYG15" s="378"/>
      <c r="JYH15" s="378"/>
      <c r="JYI15" s="378"/>
      <c r="JYJ15" s="378"/>
      <c r="JYK15" s="378"/>
      <c r="JYL15" s="378"/>
      <c r="JYM15" s="378"/>
      <c r="JYN15" s="378"/>
      <c r="JYO15" s="378"/>
      <c r="JYP15" s="378"/>
      <c r="JYQ15" s="378"/>
      <c r="JYR15" s="378"/>
      <c r="JYS15" s="378"/>
      <c r="JYT15" s="378"/>
      <c r="JYU15" s="378"/>
      <c r="JYV15" s="378"/>
      <c r="JYW15" s="378"/>
      <c r="JYX15" s="378"/>
      <c r="JYY15" s="378"/>
      <c r="JYZ15" s="378"/>
      <c r="JZA15" s="378"/>
      <c r="JZB15" s="378"/>
      <c r="JZC15" s="378"/>
      <c r="JZD15" s="378"/>
      <c r="JZE15" s="378"/>
      <c r="JZF15" s="378"/>
      <c r="JZG15" s="378"/>
      <c r="JZH15" s="378"/>
      <c r="JZI15" s="378"/>
      <c r="JZJ15" s="378"/>
      <c r="JZK15" s="378"/>
      <c r="JZL15" s="378"/>
      <c r="JZM15" s="378"/>
      <c r="JZN15" s="378"/>
      <c r="JZO15" s="378"/>
      <c r="JZP15" s="378"/>
      <c r="JZQ15" s="378"/>
      <c r="JZR15" s="378"/>
      <c r="JZS15" s="378"/>
      <c r="JZT15" s="378"/>
      <c r="JZU15" s="378"/>
      <c r="JZV15" s="378"/>
      <c r="JZW15" s="378"/>
      <c r="JZX15" s="378"/>
      <c r="JZY15" s="378"/>
      <c r="JZZ15" s="378"/>
      <c r="KAA15" s="378"/>
      <c r="KAB15" s="378"/>
      <c r="KAC15" s="378"/>
      <c r="KAD15" s="378"/>
      <c r="KAE15" s="378"/>
      <c r="KAF15" s="378"/>
      <c r="KAG15" s="378"/>
      <c r="KAH15" s="378"/>
      <c r="KAI15" s="378"/>
      <c r="KAJ15" s="378"/>
      <c r="KAK15" s="378"/>
      <c r="KAL15" s="378"/>
      <c r="KAM15" s="378"/>
      <c r="KAN15" s="378"/>
      <c r="KAO15" s="378"/>
      <c r="KAP15" s="378"/>
      <c r="KAQ15" s="378"/>
      <c r="KAR15" s="378"/>
      <c r="KAS15" s="378"/>
      <c r="KAT15" s="378"/>
      <c r="KAU15" s="378"/>
      <c r="KAV15" s="378"/>
      <c r="KAW15" s="378"/>
      <c r="KAX15" s="378"/>
      <c r="KAY15" s="378"/>
      <c r="KAZ15" s="378"/>
      <c r="KBA15" s="378"/>
      <c r="KBB15" s="378"/>
      <c r="KBC15" s="378"/>
      <c r="KBD15" s="378"/>
      <c r="KBE15" s="378"/>
      <c r="KBF15" s="378"/>
      <c r="KBG15" s="378"/>
      <c r="KBH15" s="378"/>
      <c r="KBI15" s="378"/>
      <c r="KBJ15" s="378"/>
      <c r="KBK15" s="378"/>
      <c r="KBL15" s="378"/>
      <c r="KBM15" s="378"/>
      <c r="KBN15" s="378"/>
      <c r="KBO15" s="378"/>
      <c r="KBP15" s="378"/>
      <c r="KBQ15" s="378"/>
      <c r="KBR15" s="378"/>
      <c r="KBS15" s="378"/>
      <c r="KBT15" s="378"/>
      <c r="KBU15" s="378"/>
      <c r="KBV15" s="378"/>
      <c r="KBW15" s="378"/>
      <c r="KBX15" s="378"/>
      <c r="KBY15" s="378"/>
      <c r="KBZ15" s="378"/>
      <c r="KCA15" s="378"/>
      <c r="KCB15" s="378"/>
      <c r="KCC15" s="378"/>
      <c r="KCD15" s="378"/>
      <c r="KCE15" s="378"/>
      <c r="KCF15" s="378"/>
      <c r="KCG15" s="378"/>
      <c r="KCH15" s="378"/>
      <c r="KCI15" s="378"/>
      <c r="KCJ15" s="378"/>
      <c r="KCK15" s="378"/>
      <c r="KCL15" s="378"/>
      <c r="KCM15" s="378"/>
      <c r="KCN15" s="378"/>
      <c r="KCO15" s="378"/>
      <c r="KCP15" s="378"/>
      <c r="KCQ15" s="378"/>
      <c r="KCR15" s="378"/>
      <c r="KCS15" s="378"/>
      <c r="KCT15" s="378"/>
      <c r="KCU15" s="378"/>
      <c r="KCV15" s="378"/>
      <c r="KCW15" s="378"/>
      <c r="KCX15" s="378"/>
      <c r="KCY15" s="378"/>
      <c r="KCZ15" s="378"/>
      <c r="KDA15" s="378"/>
      <c r="KDB15" s="378"/>
      <c r="KDC15" s="378"/>
      <c r="KDD15" s="378"/>
      <c r="KDE15" s="378"/>
      <c r="KDF15" s="378"/>
      <c r="KDG15" s="378"/>
      <c r="KDH15" s="378"/>
      <c r="KDI15" s="378"/>
      <c r="KDJ15" s="378"/>
      <c r="KDK15" s="378"/>
      <c r="KDL15" s="378"/>
      <c r="KDM15" s="378"/>
      <c r="KDN15" s="378"/>
      <c r="KDO15" s="378"/>
      <c r="KDP15" s="378"/>
      <c r="KDQ15" s="378"/>
      <c r="KDR15" s="378"/>
      <c r="KDS15" s="378"/>
      <c r="KDT15" s="378"/>
      <c r="KDU15" s="378"/>
      <c r="KDV15" s="378"/>
      <c r="KDW15" s="378"/>
      <c r="KDX15" s="378"/>
      <c r="KDY15" s="378"/>
      <c r="KDZ15" s="378"/>
      <c r="KEA15" s="378"/>
      <c r="KEB15" s="378"/>
      <c r="KEC15" s="378"/>
      <c r="KED15" s="378"/>
      <c r="KEE15" s="378"/>
      <c r="KEF15" s="378"/>
      <c r="KEG15" s="378"/>
      <c r="KEH15" s="378"/>
      <c r="KEI15" s="378"/>
      <c r="KEJ15" s="378"/>
      <c r="KEK15" s="378"/>
      <c r="KEL15" s="378"/>
      <c r="KEM15" s="378"/>
      <c r="KEN15" s="378"/>
      <c r="KEO15" s="378"/>
      <c r="KEP15" s="378"/>
      <c r="KEQ15" s="378"/>
      <c r="KER15" s="378"/>
      <c r="KES15" s="378"/>
      <c r="KET15" s="378"/>
      <c r="KEU15" s="378"/>
      <c r="KEV15" s="378"/>
      <c r="KEW15" s="378"/>
      <c r="KEX15" s="378"/>
      <c r="KEY15" s="378"/>
      <c r="KEZ15" s="378"/>
      <c r="KFA15" s="378"/>
      <c r="KFB15" s="378"/>
      <c r="KFC15" s="378"/>
      <c r="KFD15" s="378"/>
      <c r="KFE15" s="378"/>
      <c r="KFF15" s="378"/>
      <c r="KFG15" s="378"/>
      <c r="KFH15" s="378"/>
      <c r="KFI15" s="378"/>
      <c r="KFJ15" s="378"/>
      <c r="KFK15" s="378"/>
      <c r="KFL15" s="378"/>
      <c r="KFM15" s="378"/>
      <c r="KFN15" s="378"/>
      <c r="KFO15" s="378"/>
      <c r="KFP15" s="378"/>
      <c r="KFQ15" s="378"/>
      <c r="KFR15" s="378"/>
      <c r="KFS15" s="378"/>
      <c r="KFT15" s="378"/>
      <c r="KFU15" s="378"/>
      <c r="KFV15" s="378"/>
      <c r="KFW15" s="378"/>
      <c r="KFX15" s="378"/>
      <c r="KFY15" s="378"/>
      <c r="KFZ15" s="378"/>
      <c r="KGA15" s="378"/>
      <c r="KGB15" s="378"/>
      <c r="KGC15" s="378"/>
      <c r="KGD15" s="378"/>
      <c r="KGE15" s="378"/>
      <c r="KGF15" s="378"/>
      <c r="KGG15" s="378"/>
      <c r="KGH15" s="378"/>
      <c r="KGI15" s="378"/>
      <c r="KGJ15" s="378"/>
      <c r="KGK15" s="378"/>
      <c r="KGL15" s="378"/>
      <c r="KGM15" s="378"/>
      <c r="KGN15" s="378"/>
      <c r="KGO15" s="378"/>
      <c r="KGP15" s="378"/>
      <c r="KGQ15" s="378"/>
      <c r="KGR15" s="378"/>
      <c r="KGS15" s="378"/>
      <c r="KGT15" s="378"/>
      <c r="KGU15" s="378"/>
      <c r="KGV15" s="378"/>
      <c r="KGW15" s="378"/>
      <c r="KGX15" s="378"/>
      <c r="KGY15" s="378"/>
      <c r="KGZ15" s="378"/>
      <c r="KHA15" s="378"/>
      <c r="KHB15" s="378"/>
      <c r="KHC15" s="378"/>
      <c r="KHD15" s="378"/>
      <c r="KHE15" s="378"/>
      <c r="KHF15" s="378"/>
      <c r="KHG15" s="378"/>
      <c r="KHH15" s="378"/>
      <c r="KHI15" s="378"/>
      <c r="KHJ15" s="378"/>
      <c r="KHK15" s="378"/>
      <c r="KHL15" s="378"/>
      <c r="KHM15" s="378"/>
      <c r="KHN15" s="378"/>
      <c r="KHO15" s="378"/>
      <c r="KHP15" s="378"/>
      <c r="KHQ15" s="378"/>
      <c r="KHR15" s="378"/>
      <c r="KHS15" s="378"/>
      <c r="KHT15" s="378"/>
      <c r="KHU15" s="378"/>
      <c r="KHV15" s="378"/>
      <c r="KHW15" s="378"/>
      <c r="KHX15" s="378"/>
      <c r="KHY15" s="378"/>
      <c r="KHZ15" s="378"/>
      <c r="KIA15" s="378"/>
      <c r="KIB15" s="378"/>
      <c r="KIC15" s="378"/>
      <c r="KID15" s="378"/>
      <c r="KIE15" s="378"/>
      <c r="KIF15" s="378"/>
      <c r="KIG15" s="378"/>
      <c r="KIH15" s="378"/>
      <c r="KII15" s="378"/>
      <c r="KIJ15" s="378"/>
      <c r="KIK15" s="378"/>
      <c r="KIL15" s="378"/>
      <c r="KIM15" s="378"/>
      <c r="KIN15" s="378"/>
      <c r="KIO15" s="378"/>
      <c r="KIP15" s="378"/>
      <c r="KIQ15" s="378"/>
      <c r="KIR15" s="378"/>
      <c r="KIS15" s="378"/>
      <c r="KIT15" s="378"/>
      <c r="KIU15" s="378"/>
      <c r="KIV15" s="378"/>
      <c r="KIW15" s="378"/>
      <c r="KIX15" s="378"/>
      <c r="KIY15" s="378"/>
      <c r="KIZ15" s="378"/>
      <c r="KJA15" s="378"/>
      <c r="KJB15" s="378"/>
      <c r="KJC15" s="378"/>
      <c r="KJD15" s="378"/>
      <c r="KJE15" s="378"/>
      <c r="KJF15" s="378"/>
      <c r="KJG15" s="378"/>
      <c r="KJH15" s="378"/>
      <c r="KJI15" s="378"/>
      <c r="KJJ15" s="378"/>
      <c r="KJK15" s="378"/>
      <c r="KJL15" s="378"/>
      <c r="KJM15" s="378"/>
      <c r="KJN15" s="378"/>
      <c r="KJO15" s="378"/>
      <c r="KJP15" s="378"/>
      <c r="KJQ15" s="378"/>
      <c r="KJR15" s="378"/>
      <c r="KJS15" s="378"/>
      <c r="KJT15" s="378"/>
      <c r="KJU15" s="378"/>
      <c r="KJV15" s="378"/>
      <c r="KJW15" s="378"/>
      <c r="KJX15" s="378"/>
      <c r="KJY15" s="378"/>
      <c r="KJZ15" s="378"/>
      <c r="KKA15" s="378"/>
      <c r="KKB15" s="378"/>
      <c r="KKC15" s="378"/>
      <c r="KKD15" s="378"/>
      <c r="KKE15" s="378"/>
      <c r="KKF15" s="378"/>
      <c r="KKG15" s="378"/>
      <c r="KKH15" s="378"/>
      <c r="KKI15" s="378"/>
      <c r="KKJ15" s="378"/>
      <c r="KKK15" s="378"/>
      <c r="KKL15" s="378"/>
      <c r="KKM15" s="378"/>
      <c r="KKN15" s="378"/>
      <c r="KKO15" s="378"/>
      <c r="KKP15" s="378"/>
      <c r="KKQ15" s="378"/>
      <c r="KKR15" s="378"/>
      <c r="KKS15" s="378"/>
      <c r="KKT15" s="378"/>
      <c r="KKU15" s="378"/>
      <c r="KKV15" s="378"/>
      <c r="KKW15" s="378"/>
      <c r="KKX15" s="378"/>
      <c r="KKY15" s="378"/>
      <c r="KKZ15" s="378"/>
      <c r="KLA15" s="378"/>
      <c r="KLB15" s="378"/>
      <c r="KLC15" s="378"/>
      <c r="KLD15" s="378"/>
      <c r="KLE15" s="378"/>
      <c r="KLF15" s="378"/>
      <c r="KLG15" s="378"/>
      <c r="KLH15" s="378"/>
      <c r="KLI15" s="378"/>
      <c r="KLJ15" s="378"/>
      <c r="KLK15" s="378"/>
      <c r="KLL15" s="378"/>
      <c r="KLM15" s="378"/>
      <c r="KLN15" s="378"/>
      <c r="KLO15" s="378"/>
      <c r="KLP15" s="378"/>
      <c r="KLQ15" s="378"/>
      <c r="KLR15" s="378"/>
      <c r="KLS15" s="378"/>
      <c r="KLT15" s="378"/>
      <c r="KLU15" s="378"/>
      <c r="KLV15" s="378"/>
      <c r="KLW15" s="378"/>
      <c r="KLX15" s="378"/>
      <c r="KLY15" s="378"/>
      <c r="KLZ15" s="378"/>
      <c r="KMA15" s="378"/>
      <c r="KMB15" s="378"/>
      <c r="KMC15" s="378"/>
      <c r="KMD15" s="378"/>
      <c r="KME15" s="378"/>
      <c r="KMF15" s="378"/>
      <c r="KMG15" s="378"/>
      <c r="KMH15" s="378"/>
      <c r="KMI15" s="378"/>
      <c r="KMJ15" s="378"/>
      <c r="KMK15" s="378"/>
      <c r="KML15" s="378"/>
      <c r="KMM15" s="378"/>
      <c r="KMN15" s="378"/>
      <c r="KMO15" s="378"/>
      <c r="KMP15" s="378"/>
      <c r="KMQ15" s="378"/>
      <c r="KMR15" s="378"/>
      <c r="KMS15" s="378"/>
      <c r="KMT15" s="378"/>
      <c r="KMU15" s="378"/>
      <c r="KMV15" s="378"/>
      <c r="KMW15" s="378"/>
      <c r="KMX15" s="378"/>
      <c r="KMY15" s="378"/>
      <c r="KMZ15" s="378"/>
      <c r="KNA15" s="378"/>
      <c r="KNB15" s="378"/>
      <c r="KNC15" s="378"/>
      <c r="KND15" s="378"/>
      <c r="KNE15" s="378"/>
      <c r="KNF15" s="378"/>
      <c r="KNG15" s="378"/>
      <c r="KNH15" s="378"/>
      <c r="KNI15" s="378"/>
      <c r="KNJ15" s="378"/>
      <c r="KNK15" s="378"/>
      <c r="KNL15" s="378"/>
      <c r="KNM15" s="378"/>
      <c r="KNN15" s="378"/>
      <c r="KNO15" s="378"/>
      <c r="KNP15" s="378"/>
      <c r="KNQ15" s="378"/>
      <c r="KNR15" s="378"/>
      <c r="KNS15" s="378"/>
      <c r="KNT15" s="378"/>
      <c r="KNU15" s="378"/>
      <c r="KNV15" s="378"/>
      <c r="KNW15" s="378"/>
      <c r="KNX15" s="378"/>
      <c r="KNY15" s="378"/>
      <c r="KNZ15" s="378"/>
      <c r="KOA15" s="378"/>
      <c r="KOB15" s="378"/>
      <c r="KOC15" s="378"/>
      <c r="KOD15" s="378"/>
      <c r="KOE15" s="378"/>
      <c r="KOF15" s="378"/>
      <c r="KOG15" s="378"/>
      <c r="KOH15" s="378"/>
      <c r="KOI15" s="378"/>
      <c r="KOJ15" s="378"/>
      <c r="KOK15" s="378"/>
      <c r="KOL15" s="378"/>
      <c r="KOM15" s="378"/>
      <c r="KON15" s="378"/>
      <c r="KOO15" s="378"/>
      <c r="KOP15" s="378"/>
      <c r="KOQ15" s="378"/>
      <c r="KOR15" s="378"/>
      <c r="KOS15" s="378"/>
      <c r="KOT15" s="378"/>
      <c r="KOU15" s="378"/>
      <c r="KOV15" s="378"/>
      <c r="KOW15" s="378"/>
      <c r="KOX15" s="378"/>
      <c r="KOY15" s="378"/>
      <c r="KOZ15" s="378"/>
      <c r="KPA15" s="378"/>
      <c r="KPB15" s="378"/>
      <c r="KPC15" s="378"/>
      <c r="KPD15" s="378"/>
      <c r="KPE15" s="378"/>
      <c r="KPF15" s="378"/>
      <c r="KPG15" s="378"/>
      <c r="KPH15" s="378"/>
      <c r="KPI15" s="378"/>
      <c r="KPJ15" s="378"/>
      <c r="KPK15" s="378"/>
      <c r="KPL15" s="378"/>
      <c r="KPM15" s="378"/>
      <c r="KPN15" s="378"/>
      <c r="KPO15" s="378"/>
      <c r="KPP15" s="378"/>
      <c r="KPQ15" s="378"/>
      <c r="KPR15" s="378"/>
      <c r="KPS15" s="378"/>
      <c r="KPT15" s="378"/>
      <c r="KPU15" s="378"/>
      <c r="KPV15" s="378"/>
      <c r="KPW15" s="378"/>
      <c r="KPX15" s="378"/>
      <c r="KPY15" s="378"/>
      <c r="KPZ15" s="378"/>
      <c r="KQA15" s="378"/>
      <c r="KQB15" s="378"/>
      <c r="KQC15" s="378"/>
      <c r="KQD15" s="378"/>
      <c r="KQE15" s="378"/>
      <c r="KQF15" s="378"/>
      <c r="KQG15" s="378"/>
      <c r="KQH15" s="378"/>
      <c r="KQI15" s="378"/>
      <c r="KQJ15" s="378"/>
      <c r="KQK15" s="378"/>
      <c r="KQL15" s="378"/>
      <c r="KQM15" s="378"/>
      <c r="KQN15" s="378"/>
      <c r="KQO15" s="378"/>
      <c r="KQP15" s="378"/>
      <c r="KQQ15" s="378"/>
      <c r="KQR15" s="378"/>
      <c r="KQS15" s="378"/>
      <c r="KQT15" s="378"/>
      <c r="KQU15" s="378"/>
      <c r="KQV15" s="378"/>
      <c r="KQW15" s="378"/>
      <c r="KQX15" s="378"/>
      <c r="KQY15" s="378"/>
      <c r="KQZ15" s="378"/>
      <c r="KRA15" s="378"/>
      <c r="KRB15" s="378"/>
      <c r="KRC15" s="378"/>
      <c r="KRD15" s="378"/>
      <c r="KRE15" s="378"/>
      <c r="KRF15" s="378"/>
      <c r="KRG15" s="378"/>
      <c r="KRH15" s="378"/>
      <c r="KRI15" s="378"/>
      <c r="KRJ15" s="378"/>
      <c r="KRK15" s="378"/>
      <c r="KRL15" s="378"/>
      <c r="KRM15" s="378"/>
      <c r="KRN15" s="378"/>
      <c r="KRO15" s="378"/>
      <c r="KRP15" s="378"/>
      <c r="KRQ15" s="378"/>
      <c r="KRR15" s="378"/>
      <c r="KRS15" s="378"/>
      <c r="KRT15" s="378"/>
      <c r="KRU15" s="378"/>
      <c r="KRV15" s="378"/>
      <c r="KRW15" s="378"/>
      <c r="KRX15" s="378"/>
      <c r="KRY15" s="378"/>
      <c r="KRZ15" s="378"/>
      <c r="KSA15" s="378"/>
      <c r="KSB15" s="378"/>
      <c r="KSC15" s="378"/>
      <c r="KSD15" s="378"/>
      <c r="KSE15" s="378"/>
      <c r="KSF15" s="378"/>
      <c r="KSG15" s="378"/>
      <c r="KSH15" s="378"/>
      <c r="KSI15" s="378"/>
      <c r="KSJ15" s="378"/>
      <c r="KSK15" s="378"/>
      <c r="KSL15" s="378"/>
      <c r="KSM15" s="378"/>
      <c r="KSN15" s="378"/>
      <c r="KSO15" s="378"/>
      <c r="KSP15" s="378"/>
      <c r="KSQ15" s="378"/>
      <c r="KSR15" s="378"/>
      <c r="KSS15" s="378"/>
      <c r="KST15" s="378"/>
      <c r="KSU15" s="378"/>
      <c r="KSV15" s="378"/>
      <c r="KSW15" s="378"/>
      <c r="KSX15" s="378"/>
      <c r="KSY15" s="378"/>
      <c r="KSZ15" s="378"/>
      <c r="KTA15" s="378"/>
      <c r="KTB15" s="378"/>
      <c r="KTC15" s="378"/>
      <c r="KTD15" s="378"/>
      <c r="KTE15" s="378"/>
      <c r="KTF15" s="378"/>
      <c r="KTG15" s="378"/>
      <c r="KTH15" s="378"/>
      <c r="KTI15" s="378"/>
      <c r="KTJ15" s="378"/>
      <c r="KTK15" s="378"/>
      <c r="KTL15" s="378"/>
      <c r="KTM15" s="378"/>
      <c r="KTN15" s="378"/>
      <c r="KTO15" s="378"/>
      <c r="KTP15" s="378"/>
      <c r="KTQ15" s="378"/>
      <c r="KTR15" s="378"/>
      <c r="KTS15" s="378"/>
      <c r="KTT15" s="378"/>
      <c r="KTU15" s="378"/>
      <c r="KTV15" s="378"/>
      <c r="KTW15" s="378"/>
      <c r="KTX15" s="378"/>
      <c r="KTY15" s="378"/>
      <c r="KTZ15" s="378"/>
      <c r="KUA15" s="378"/>
      <c r="KUB15" s="378"/>
      <c r="KUC15" s="378"/>
      <c r="KUD15" s="378"/>
      <c r="KUE15" s="378"/>
      <c r="KUF15" s="378"/>
      <c r="KUG15" s="378"/>
      <c r="KUH15" s="378"/>
      <c r="KUI15" s="378"/>
      <c r="KUJ15" s="378"/>
      <c r="KUK15" s="378"/>
      <c r="KUL15" s="378"/>
      <c r="KUM15" s="378"/>
      <c r="KUN15" s="378"/>
      <c r="KUO15" s="378"/>
      <c r="KUP15" s="378"/>
      <c r="KUQ15" s="378"/>
      <c r="KUR15" s="378"/>
      <c r="KUS15" s="378"/>
      <c r="KUT15" s="378"/>
      <c r="KUU15" s="378"/>
      <c r="KUV15" s="378"/>
      <c r="KUW15" s="378"/>
      <c r="KUX15" s="378"/>
      <c r="KUY15" s="378"/>
      <c r="KUZ15" s="378"/>
      <c r="KVA15" s="378"/>
      <c r="KVB15" s="378"/>
      <c r="KVC15" s="378"/>
      <c r="KVD15" s="378"/>
      <c r="KVE15" s="378"/>
      <c r="KVF15" s="378"/>
      <c r="KVG15" s="378"/>
      <c r="KVH15" s="378"/>
      <c r="KVI15" s="378"/>
      <c r="KVJ15" s="378"/>
      <c r="KVK15" s="378"/>
      <c r="KVL15" s="378"/>
      <c r="KVM15" s="378"/>
      <c r="KVN15" s="378"/>
      <c r="KVO15" s="378"/>
      <c r="KVP15" s="378"/>
      <c r="KVQ15" s="378"/>
      <c r="KVR15" s="378"/>
      <c r="KVS15" s="378"/>
      <c r="KVT15" s="378"/>
      <c r="KVU15" s="378"/>
      <c r="KVV15" s="378"/>
      <c r="KVW15" s="378"/>
      <c r="KVX15" s="378"/>
      <c r="KVY15" s="378"/>
      <c r="KVZ15" s="378"/>
      <c r="KWA15" s="378"/>
      <c r="KWB15" s="378"/>
      <c r="KWC15" s="378"/>
      <c r="KWD15" s="378"/>
      <c r="KWE15" s="378"/>
      <c r="KWF15" s="378"/>
      <c r="KWG15" s="378"/>
      <c r="KWH15" s="378"/>
      <c r="KWI15" s="378"/>
      <c r="KWJ15" s="378"/>
      <c r="KWK15" s="378"/>
      <c r="KWL15" s="378"/>
      <c r="KWM15" s="378"/>
      <c r="KWN15" s="378"/>
      <c r="KWO15" s="378"/>
      <c r="KWP15" s="378"/>
      <c r="KWQ15" s="378"/>
      <c r="KWR15" s="378"/>
      <c r="KWS15" s="378"/>
      <c r="KWT15" s="378"/>
      <c r="KWU15" s="378"/>
      <c r="KWV15" s="378"/>
      <c r="KWW15" s="378"/>
      <c r="KWX15" s="378"/>
      <c r="KWY15" s="378"/>
      <c r="KWZ15" s="378"/>
      <c r="KXA15" s="378"/>
      <c r="KXB15" s="378"/>
      <c r="KXC15" s="378"/>
      <c r="KXD15" s="378"/>
      <c r="KXE15" s="378"/>
      <c r="KXF15" s="378"/>
      <c r="KXG15" s="378"/>
      <c r="KXH15" s="378"/>
      <c r="KXI15" s="378"/>
      <c r="KXJ15" s="378"/>
      <c r="KXK15" s="378"/>
      <c r="KXL15" s="378"/>
      <c r="KXM15" s="378"/>
      <c r="KXN15" s="378"/>
      <c r="KXO15" s="378"/>
      <c r="KXP15" s="378"/>
      <c r="KXQ15" s="378"/>
      <c r="KXR15" s="378"/>
      <c r="KXS15" s="378"/>
      <c r="KXT15" s="378"/>
      <c r="KXU15" s="378"/>
      <c r="KXV15" s="378"/>
      <c r="KXW15" s="378"/>
      <c r="KXX15" s="378"/>
      <c r="KXY15" s="378"/>
      <c r="KXZ15" s="378"/>
      <c r="KYA15" s="378"/>
      <c r="KYB15" s="378"/>
      <c r="KYC15" s="378"/>
      <c r="KYD15" s="378"/>
      <c r="KYE15" s="378"/>
      <c r="KYF15" s="378"/>
      <c r="KYG15" s="378"/>
      <c r="KYH15" s="378"/>
      <c r="KYI15" s="378"/>
      <c r="KYJ15" s="378"/>
      <c r="KYK15" s="378"/>
      <c r="KYL15" s="378"/>
      <c r="KYM15" s="378"/>
      <c r="KYN15" s="378"/>
      <c r="KYO15" s="378"/>
      <c r="KYP15" s="378"/>
      <c r="KYQ15" s="378"/>
      <c r="KYR15" s="378"/>
      <c r="KYS15" s="378"/>
      <c r="KYT15" s="378"/>
      <c r="KYU15" s="378"/>
      <c r="KYV15" s="378"/>
      <c r="KYW15" s="378"/>
      <c r="KYX15" s="378"/>
      <c r="KYY15" s="378"/>
      <c r="KYZ15" s="378"/>
      <c r="KZA15" s="378"/>
      <c r="KZB15" s="378"/>
      <c r="KZC15" s="378"/>
      <c r="KZD15" s="378"/>
      <c r="KZE15" s="378"/>
      <c r="KZF15" s="378"/>
      <c r="KZG15" s="378"/>
      <c r="KZH15" s="378"/>
      <c r="KZI15" s="378"/>
      <c r="KZJ15" s="378"/>
      <c r="KZK15" s="378"/>
      <c r="KZL15" s="378"/>
      <c r="KZM15" s="378"/>
      <c r="KZN15" s="378"/>
      <c r="KZO15" s="378"/>
      <c r="KZP15" s="378"/>
      <c r="KZQ15" s="378"/>
      <c r="KZR15" s="378"/>
      <c r="KZS15" s="378"/>
      <c r="KZT15" s="378"/>
      <c r="KZU15" s="378"/>
      <c r="KZV15" s="378"/>
      <c r="KZW15" s="378"/>
      <c r="KZX15" s="378"/>
      <c r="KZY15" s="378"/>
      <c r="KZZ15" s="378"/>
      <c r="LAA15" s="378"/>
      <c r="LAB15" s="378"/>
      <c r="LAC15" s="378"/>
      <c r="LAD15" s="378"/>
      <c r="LAE15" s="378"/>
      <c r="LAF15" s="378"/>
      <c r="LAG15" s="378"/>
      <c r="LAH15" s="378"/>
      <c r="LAI15" s="378"/>
      <c r="LAJ15" s="378"/>
      <c r="LAK15" s="378"/>
      <c r="LAL15" s="378"/>
      <c r="LAM15" s="378"/>
      <c r="LAN15" s="378"/>
      <c r="LAO15" s="378"/>
      <c r="LAP15" s="378"/>
      <c r="LAQ15" s="378"/>
      <c r="LAR15" s="378"/>
      <c r="LAS15" s="378"/>
      <c r="LAT15" s="378"/>
      <c r="LAU15" s="378"/>
      <c r="LAV15" s="378"/>
      <c r="LAW15" s="378"/>
      <c r="LAX15" s="378"/>
      <c r="LAY15" s="378"/>
      <c r="LAZ15" s="378"/>
      <c r="LBA15" s="378"/>
      <c r="LBB15" s="378"/>
      <c r="LBC15" s="378"/>
      <c r="LBD15" s="378"/>
      <c r="LBE15" s="378"/>
      <c r="LBF15" s="378"/>
      <c r="LBG15" s="378"/>
      <c r="LBH15" s="378"/>
      <c r="LBI15" s="378"/>
      <c r="LBJ15" s="378"/>
      <c r="LBK15" s="378"/>
      <c r="LBL15" s="378"/>
      <c r="LBM15" s="378"/>
      <c r="LBN15" s="378"/>
      <c r="LBO15" s="378"/>
      <c r="LBP15" s="378"/>
      <c r="LBQ15" s="378"/>
      <c r="LBR15" s="378"/>
      <c r="LBS15" s="378"/>
      <c r="LBT15" s="378"/>
      <c r="LBU15" s="378"/>
      <c r="LBV15" s="378"/>
      <c r="LBW15" s="378"/>
      <c r="LBX15" s="378"/>
      <c r="LBY15" s="378"/>
      <c r="LBZ15" s="378"/>
      <c r="LCA15" s="378"/>
      <c r="LCB15" s="378"/>
      <c r="LCC15" s="378"/>
      <c r="LCD15" s="378"/>
      <c r="LCE15" s="378"/>
      <c r="LCF15" s="378"/>
      <c r="LCG15" s="378"/>
      <c r="LCH15" s="378"/>
      <c r="LCI15" s="378"/>
      <c r="LCJ15" s="378"/>
      <c r="LCK15" s="378"/>
      <c r="LCL15" s="378"/>
      <c r="LCM15" s="378"/>
      <c r="LCN15" s="378"/>
      <c r="LCO15" s="378"/>
      <c r="LCP15" s="378"/>
      <c r="LCQ15" s="378"/>
      <c r="LCR15" s="378"/>
      <c r="LCS15" s="378"/>
      <c r="LCT15" s="378"/>
      <c r="LCU15" s="378"/>
      <c r="LCV15" s="378"/>
      <c r="LCW15" s="378"/>
      <c r="LCX15" s="378"/>
      <c r="LCY15" s="378"/>
      <c r="LCZ15" s="378"/>
      <c r="LDA15" s="378"/>
      <c r="LDB15" s="378"/>
      <c r="LDC15" s="378"/>
      <c r="LDD15" s="378"/>
      <c r="LDE15" s="378"/>
      <c r="LDF15" s="378"/>
      <c r="LDG15" s="378"/>
      <c r="LDH15" s="378"/>
      <c r="LDI15" s="378"/>
      <c r="LDJ15" s="378"/>
      <c r="LDK15" s="378"/>
      <c r="LDL15" s="378"/>
      <c r="LDM15" s="378"/>
      <c r="LDN15" s="378"/>
      <c r="LDO15" s="378"/>
      <c r="LDP15" s="378"/>
      <c r="LDQ15" s="378"/>
      <c r="LDR15" s="378"/>
      <c r="LDS15" s="378"/>
      <c r="LDT15" s="378"/>
      <c r="LDU15" s="378"/>
      <c r="LDV15" s="378"/>
      <c r="LDW15" s="378"/>
      <c r="LDX15" s="378"/>
      <c r="LDY15" s="378"/>
      <c r="LDZ15" s="378"/>
      <c r="LEA15" s="378"/>
      <c r="LEB15" s="378"/>
      <c r="LEC15" s="378"/>
      <c r="LED15" s="378"/>
      <c r="LEE15" s="378"/>
      <c r="LEF15" s="378"/>
      <c r="LEG15" s="378"/>
      <c r="LEH15" s="378"/>
      <c r="LEI15" s="378"/>
      <c r="LEJ15" s="378"/>
      <c r="LEK15" s="378"/>
      <c r="LEL15" s="378"/>
      <c r="LEM15" s="378"/>
      <c r="LEN15" s="378"/>
      <c r="LEO15" s="378"/>
      <c r="LEP15" s="378"/>
      <c r="LEQ15" s="378"/>
      <c r="LER15" s="378"/>
      <c r="LES15" s="378"/>
      <c r="LET15" s="378"/>
      <c r="LEU15" s="378"/>
      <c r="LEV15" s="378"/>
      <c r="LEW15" s="378"/>
      <c r="LEX15" s="378"/>
      <c r="LEY15" s="378"/>
      <c r="LEZ15" s="378"/>
      <c r="LFA15" s="378"/>
      <c r="LFB15" s="378"/>
      <c r="LFC15" s="378"/>
      <c r="LFD15" s="378"/>
      <c r="LFE15" s="378"/>
      <c r="LFF15" s="378"/>
      <c r="LFG15" s="378"/>
      <c r="LFH15" s="378"/>
      <c r="LFI15" s="378"/>
      <c r="LFJ15" s="378"/>
      <c r="LFK15" s="378"/>
      <c r="LFL15" s="378"/>
      <c r="LFM15" s="378"/>
      <c r="LFN15" s="378"/>
      <c r="LFO15" s="378"/>
      <c r="LFP15" s="378"/>
      <c r="LFQ15" s="378"/>
      <c r="LFR15" s="378"/>
      <c r="LFS15" s="378"/>
      <c r="LFT15" s="378"/>
      <c r="LFU15" s="378"/>
      <c r="LFV15" s="378"/>
      <c r="LFW15" s="378"/>
      <c r="LFX15" s="378"/>
      <c r="LFY15" s="378"/>
      <c r="LFZ15" s="378"/>
      <c r="LGA15" s="378"/>
      <c r="LGB15" s="378"/>
      <c r="LGC15" s="378"/>
      <c r="LGD15" s="378"/>
      <c r="LGE15" s="378"/>
      <c r="LGF15" s="378"/>
      <c r="LGG15" s="378"/>
      <c r="LGH15" s="378"/>
      <c r="LGI15" s="378"/>
      <c r="LGJ15" s="378"/>
      <c r="LGK15" s="378"/>
      <c r="LGL15" s="378"/>
      <c r="LGM15" s="378"/>
      <c r="LGN15" s="378"/>
      <c r="LGO15" s="378"/>
      <c r="LGP15" s="378"/>
      <c r="LGQ15" s="378"/>
      <c r="LGR15" s="378"/>
      <c r="LGS15" s="378"/>
      <c r="LGT15" s="378"/>
      <c r="LGU15" s="378"/>
      <c r="LGV15" s="378"/>
      <c r="LGW15" s="378"/>
      <c r="LGX15" s="378"/>
      <c r="LGY15" s="378"/>
      <c r="LGZ15" s="378"/>
      <c r="LHA15" s="378"/>
      <c r="LHB15" s="378"/>
      <c r="LHC15" s="378"/>
      <c r="LHD15" s="378"/>
      <c r="LHE15" s="378"/>
      <c r="LHF15" s="378"/>
      <c r="LHG15" s="378"/>
      <c r="LHH15" s="378"/>
      <c r="LHI15" s="378"/>
      <c r="LHJ15" s="378"/>
      <c r="LHK15" s="378"/>
      <c r="LHL15" s="378"/>
      <c r="LHM15" s="378"/>
      <c r="LHN15" s="378"/>
      <c r="LHO15" s="378"/>
      <c r="LHP15" s="378"/>
      <c r="LHQ15" s="378"/>
      <c r="LHR15" s="378"/>
      <c r="LHS15" s="378"/>
      <c r="LHT15" s="378"/>
      <c r="LHU15" s="378"/>
      <c r="LHV15" s="378"/>
      <c r="LHW15" s="378"/>
      <c r="LHX15" s="378"/>
      <c r="LHY15" s="378"/>
      <c r="LHZ15" s="378"/>
      <c r="LIA15" s="378"/>
      <c r="LIB15" s="378"/>
      <c r="LIC15" s="378"/>
      <c r="LID15" s="378"/>
      <c r="LIE15" s="378"/>
      <c r="LIF15" s="378"/>
      <c r="LIG15" s="378"/>
      <c r="LIH15" s="378"/>
      <c r="LII15" s="378"/>
      <c r="LIJ15" s="378"/>
      <c r="LIK15" s="378"/>
      <c r="LIL15" s="378"/>
      <c r="LIM15" s="378"/>
      <c r="LIN15" s="378"/>
      <c r="LIO15" s="378"/>
      <c r="LIP15" s="378"/>
      <c r="LIQ15" s="378"/>
      <c r="LIR15" s="378"/>
      <c r="LIS15" s="378"/>
      <c r="LIT15" s="378"/>
      <c r="LIU15" s="378"/>
      <c r="LIV15" s="378"/>
      <c r="LIW15" s="378"/>
      <c r="LIX15" s="378"/>
      <c r="LIY15" s="378"/>
      <c r="LIZ15" s="378"/>
      <c r="LJA15" s="378"/>
      <c r="LJB15" s="378"/>
      <c r="LJC15" s="378"/>
      <c r="LJD15" s="378"/>
      <c r="LJE15" s="378"/>
      <c r="LJF15" s="378"/>
      <c r="LJG15" s="378"/>
      <c r="LJH15" s="378"/>
      <c r="LJI15" s="378"/>
      <c r="LJJ15" s="378"/>
      <c r="LJK15" s="378"/>
      <c r="LJL15" s="378"/>
      <c r="LJM15" s="378"/>
      <c r="LJN15" s="378"/>
      <c r="LJO15" s="378"/>
      <c r="LJP15" s="378"/>
      <c r="LJQ15" s="378"/>
      <c r="LJR15" s="378"/>
      <c r="LJS15" s="378"/>
      <c r="LJT15" s="378"/>
      <c r="LJU15" s="378"/>
      <c r="LJV15" s="378"/>
      <c r="LJW15" s="378"/>
      <c r="LJX15" s="378"/>
      <c r="LJY15" s="378"/>
      <c r="LJZ15" s="378"/>
      <c r="LKA15" s="378"/>
      <c r="LKB15" s="378"/>
      <c r="LKC15" s="378"/>
      <c r="LKD15" s="378"/>
      <c r="LKE15" s="378"/>
      <c r="LKF15" s="378"/>
      <c r="LKG15" s="378"/>
      <c r="LKH15" s="378"/>
      <c r="LKI15" s="378"/>
      <c r="LKJ15" s="378"/>
      <c r="LKK15" s="378"/>
      <c r="LKL15" s="378"/>
      <c r="LKM15" s="378"/>
      <c r="LKN15" s="378"/>
      <c r="LKO15" s="378"/>
      <c r="LKP15" s="378"/>
      <c r="LKQ15" s="378"/>
      <c r="LKR15" s="378"/>
      <c r="LKS15" s="378"/>
      <c r="LKT15" s="378"/>
      <c r="LKU15" s="378"/>
      <c r="LKV15" s="378"/>
      <c r="LKW15" s="378"/>
      <c r="LKX15" s="378"/>
      <c r="LKY15" s="378"/>
      <c r="LKZ15" s="378"/>
      <c r="LLA15" s="378"/>
      <c r="LLB15" s="378"/>
      <c r="LLC15" s="378"/>
      <c r="LLD15" s="378"/>
      <c r="LLE15" s="378"/>
      <c r="LLF15" s="378"/>
      <c r="LLG15" s="378"/>
      <c r="LLH15" s="378"/>
      <c r="LLI15" s="378"/>
      <c r="LLJ15" s="378"/>
      <c r="LLK15" s="378"/>
      <c r="LLL15" s="378"/>
      <c r="LLM15" s="378"/>
      <c r="LLN15" s="378"/>
      <c r="LLO15" s="378"/>
      <c r="LLP15" s="378"/>
      <c r="LLQ15" s="378"/>
      <c r="LLR15" s="378"/>
      <c r="LLS15" s="378"/>
      <c r="LLT15" s="378"/>
      <c r="LLU15" s="378"/>
      <c r="LLV15" s="378"/>
      <c r="LLW15" s="378"/>
      <c r="LLX15" s="378"/>
      <c r="LLY15" s="378"/>
      <c r="LLZ15" s="378"/>
      <c r="LMA15" s="378"/>
      <c r="LMB15" s="378"/>
      <c r="LMC15" s="378"/>
      <c r="LMD15" s="378"/>
      <c r="LME15" s="378"/>
      <c r="LMF15" s="378"/>
      <c r="LMG15" s="378"/>
      <c r="LMH15" s="378"/>
      <c r="LMI15" s="378"/>
      <c r="LMJ15" s="378"/>
      <c r="LMK15" s="378"/>
      <c r="LML15" s="378"/>
      <c r="LMM15" s="378"/>
      <c r="LMN15" s="378"/>
      <c r="LMO15" s="378"/>
      <c r="LMP15" s="378"/>
      <c r="LMQ15" s="378"/>
      <c r="LMR15" s="378"/>
      <c r="LMS15" s="378"/>
      <c r="LMT15" s="378"/>
      <c r="LMU15" s="378"/>
      <c r="LMV15" s="378"/>
      <c r="LMW15" s="378"/>
      <c r="LMX15" s="378"/>
      <c r="LMY15" s="378"/>
      <c r="LMZ15" s="378"/>
      <c r="LNA15" s="378"/>
      <c r="LNB15" s="378"/>
      <c r="LNC15" s="378"/>
      <c r="LND15" s="378"/>
      <c r="LNE15" s="378"/>
      <c r="LNF15" s="378"/>
      <c r="LNG15" s="378"/>
      <c r="LNH15" s="378"/>
      <c r="LNI15" s="378"/>
      <c r="LNJ15" s="378"/>
      <c r="LNK15" s="378"/>
      <c r="LNL15" s="378"/>
      <c r="LNM15" s="378"/>
      <c r="LNN15" s="378"/>
      <c r="LNO15" s="378"/>
      <c r="LNP15" s="378"/>
      <c r="LNQ15" s="378"/>
      <c r="LNR15" s="378"/>
      <c r="LNS15" s="378"/>
      <c r="LNT15" s="378"/>
      <c r="LNU15" s="378"/>
      <c r="LNV15" s="378"/>
      <c r="LNW15" s="378"/>
      <c r="LNX15" s="378"/>
      <c r="LNY15" s="378"/>
      <c r="LNZ15" s="378"/>
      <c r="LOA15" s="378"/>
      <c r="LOB15" s="378"/>
      <c r="LOC15" s="378"/>
      <c r="LOD15" s="378"/>
      <c r="LOE15" s="378"/>
      <c r="LOF15" s="378"/>
      <c r="LOG15" s="378"/>
      <c r="LOH15" s="378"/>
      <c r="LOI15" s="378"/>
      <c r="LOJ15" s="378"/>
      <c r="LOK15" s="378"/>
      <c r="LOL15" s="378"/>
      <c r="LOM15" s="378"/>
      <c r="LON15" s="378"/>
      <c r="LOO15" s="378"/>
      <c r="LOP15" s="378"/>
      <c r="LOQ15" s="378"/>
      <c r="LOR15" s="378"/>
      <c r="LOS15" s="378"/>
      <c r="LOT15" s="378"/>
      <c r="LOU15" s="378"/>
      <c r="LOV15" s="378"/>
      <c r="LOW15" s="378"/>
      <c r="LOX15" s="378"/>
      <c r="LOY15" s="378"/>
      <c r="LOZ15" s="378"/>
      <c r="LPA15" s="378"/>
      <c r="LPB15" s="378"/>
      <c r="LPC15" s="378"/>
      <c r="LPD15" s="378"/>
      <c r="LPE15" s="378"/>
      <c r="LPF15" s="378"/>
      <c r="LPG15" s="378"/>
      <c r="LPH15" s="378"/>
      <c r="LPI15" s="378"/>
      <c r="LPJ15" s="378"/>
      <c r="LPK15" s="378"/>
      <c r="LPL15" s="378"/>
      <c r="LPM15" s="378"/>
      <c r="LPN15" s="378"/>
      <c r="LPO15" s="378"/>
      <c r="LPP15" s="378"/>
      <c r="LPQ15" s="378"/>
      <c r="LPR15" s="378"/>
      <c r="LPS15" s="378"/>
      <c r="LPT15" s="378"/>
      <c r="LPU15" s="378"/>
      <c r="LPV15" s="378"/>
      <c r="LPW15" s="378"/>
      <c r="LPX15" s="378"/>
      <c r="LPY15" s="378"/>
      <c r="LPZ15" s="378"/>
      <c r="LQA15" s="378"/>
      <c r="LQB15" s="378"/>
      <c r="LQC15" s="378"/>
      <c r="LQD15" s="378"/>
      <c r="LQE15" s="378"/>
      <c r="LQF15" s="378"/>
      <c r="LQG15" s="378"/>
      <c r="LQH15" s="378"/>
      <c r="LQI15" s="378"/>
      <c r="LQJ15" s="378"/>
      <c r="LQK15" s="378"/>
      <c r="LQL15" s="378"/>
      <c r="LQM15" s="378"/>
      <c r="LQN15" s="378"/>
      <c r="LQO15" s="378"/>
      <c r="LQP15" s="378"/>
      <c r="LQQ15" s="378"/>
      <c r="LQR15" s="378"/>
      <c r="LQS15" s="378"/>
      <c r="LQT15" s="378"/>
      <c r="LQU15" s="378"/>
      <c r="LQV15" s="378"/>
      <c r="LQW15" s="378"/>
      <c r="LQX15" s="378"/>
      <c r="LQY15" s="378"/>
      <c r="LQZ15" s="378"/>
      <c r="LRA15" s="378"/>
      <c r="LRB15" s="378"/>
      <c r="LRC15" s="378"/>
      <c r="LRD15" s="378"/>
      <c r="LRE15" s="378"/>
      <c r="LRF15" s="378"/>
      <c r="LRG15" s="378"/>
      <c r="LRH15" s="378"/>
      <c r="LRI15" s="378"/>
      <c r="LRJ15" s="378"/>
      <c r="LRK15" s="378"/>
      <c r="LRL15" s="378"/>
      <c r="LRM15" s="378"/>
      <c r="LRN15" s="378"/>
      <c r="LRO15" s="378"/>
      <c r="LRP15" s="378"/>
      <c r="LRQ15" s="378"/>
      <c r="LRR15" s="378"/>
      <c r="LRS15" s="378"/>
      <c r="LRT15" s="378"/>
      <c r="LRU15" s="378"/>
      <c r="LRV15" s="378"/>
      <c r="LRW15" s="378"/>
      <c r="LRX15" s="378"/>
      <c r="LRY15" s="378"/>
      <c r="LRZ15" s="378"/>
      <c r="LSA15" s="378"/>
      <c r="LSB15" s="378"/>
      <c r="LSC15" s="378"/>
      <c r="LSD15" s="378"/>
      <c r="LSE15" s="378"/>
      <c r="LSF15" s="378"/>
      <c r="LSG15" s="378"/>
      <c r="LSH15" s="378"/>
      <c r="LSI15" s="378"/>
      <c r="LSJ15" s="378"/>
      <c r="LSK15" s="378"/>
      <c r="LSL15" s="378"/>
      <c r="LSM15" s="378"/>
      <c r="LSN15" s="378"/>
      <c r="LSO15" s="378"/>
      <c r="LSP15" s="378"/>
      <c r="LSQ15" s="378"/>
      <c r="LSR15" s="378"/>
      <c r="LSS15" s="378"/>
      <c r="LST15" s="378"/>
      <c r="LSU15" s="378"/>
      <c r="LSV15" s="378"/>
      <c r="LSW15" s="378"/>
      <c r="LSX15" s="378"/>
      <c r="LSY15" s="378"/>
      <c r="LSZ15" s="378"/>
      <c r="LTA15" s="378"/>
      <c r="LTB15" s="378"/>
      <c r="LTC15" s="378"/>
      <c r="LTD15" s="378"/>
      <c r="LTE15" s="378"/>
      <c r="LTF15" s="378"/>
      <c r="LTG15" s="378"/>
      <c r="LTH15" s="378"/>
      <c r="LTI15" s="378"/>
      <c r="LTJ15" s="378"/>
      <c r="LTK15" s="378"/>
      <c r="LTL15" s="378"/>
      <c r="LTM15" s="378"/>
      <c r="LTN15" s="378"/>
      <c r="LTO15" s="378"/>
      <c r="LTP15" s="378"/>
      <c r="LTQ15" s="378"/>
      <c r="LTR15" s="378"/>
      <c r="LTS15" s="378"/>
      <c r="LTT15" s="378"/>
      <c r="LTU15" s="378"/>
      <c r="LTV15" s="378"/>
      <c r="LTW15" s="378"/>
      <c r="LTX15" s="378"/>
      <c r="LTY15" s="378"/>
      <c r="LTZ15" s="378"/>
      <c r="LUA15" s="378"/>
      <c r="LUB15" s="378"/>
      <c r="LUC15" s="378"/>
      <c r="LUD15" s="378"/>
      <c r="LUE15" s="378"/>
      <c r="LUF15" s="378"/>
      <c r="LUG15" s="378"/>
      <c r="LUH15" s="378"/>
      <c r="LUI15" s="378"/>
      <c r="LUJ15" s="378"/>
      <c r="LUK15" s="378"/>
      <c r="LUL15" s="378"/>
      <c r="LUM15" s="378"/>
      <c r="LUN15" s="378"/>
      <c r="LUO15" s="378"/>
      <c r="LUP15" s="378"/>
      <c r="LUQ15" s="378"/>
      <c r="LUR15" s="378"/>
      <c r="LUS15" s="378"/>
      <c r="LUT15" s="378"/>
      <c r="LUU15" s="378"/>
      <c r="LUV15" s="378"/>
      <c r="LUW15" s="378"/>
      <c r="LUX15" s="378"/>
      <c r="LUY15" s="378"/>
      <c r="LUZ15" s="378"/>
      <c r="LVA15" s="378"/>
      <c r="LVB15" s="378"/>
      <c r="LVC15" s="378"/>
      <c r="LVD15" s="378"/>
      <c r="LVE15" s="378"/>
      <c r="LVF15" s="378"/>
      <c r="LVG15" s="378"/>
      <c r="LVH15" s="378"/>
      <c r="LVI15" s="378"/>
      <c r="LVJ15" s="378"/>
      <c r="LVK15" s="378"/>
      <c r="LVL15" s="378"/>
      <c r="LVM15" s="378"/>
      <c r="LVN15" s="378"/>
      <c r="LVO15" s="378"/>
      <c r="LVP15" s="378"/>
      <c r="LVQ15" s="378"/>
      <c r="LVR15" s="378"/>
      <c r="LVS15" s="378"/>
      <c r="LVT15" s="378"/>
      <c r="LVU15" s="378"/>
      <c r="LVV15" s="378"/>
      <c r="LVW15" s="378"/>
      <c r="LVX15" s="378"/>
      <c r="LVY15" s="378"/>
      <c r="LVZ15" s="378"/>
      <c r="LWA15" s="378"/>
      <c r="LWB15" s="378"/>
      <c r="LWC15" s="378"/>
      <c r="LWD15" s="378"/>
      <c r="LWE15" s="378"/>
      <c r="LWF15" s="378"/>
      <c r="LWG15" s="378"/>
      <c r="LWH15" s="378"/>
      <c r="LWI15" s="378"/>
      <c r="LWJ15" s="378"/>
      <c r="LWK15" s="378"/>
      <c r="LWL15" s="378"/>
      <c r="LWM15" s="378"/>
      <c r="LWN15" s="378"/>
      <c r="LWO15" s="378"/>
      <c r="LWP15" s="378"/>
      <c r="LWQ15" s="378"/>
      <c r="LWR15" s="378"/>
      <c r="LWS15" s="378"/>
      <c r="LWT15" s="378"/>
      <c r="LWU15" s="378"/>
      <c r="LWV15" s="378"/>
      <c r="LWW15" s="378"/>
      <c r="LWX15" s="378"/>
      <c r="LWY15" s="378"/>
      <c r="LWZ15" s="378"/>
      <c r="LXA15" s="378"/>
      <c r="LXB15" s="378"/>
      <c r="LXC15" s="378"/>
      <c r="LXD15" s="378"/>
      <c r="LXE15" s="378"/>
      <c r="LXF15" s="378"/>
      <c r="LXG15" s="378"/>
      <c r="LXH15" s="378"/>
      <c r="LXI15" s="378"/>
      <c r="LXJ15" s="378"/>
      <c r="LXK15" s="378"/>
      <c r="LXL15" s="378"/>
      <c r="LXM15" s="378"/>
      <c r="LXN15" s="378"/>
      <c r="LXO15" s="378"/>
      <c r="LXP15" s="378"/>
      <c r="LXQ15" s="378"/>
      <c r="LXR15" s="378"/>
      <c r="LXS15" s="378"/>
      <c r="LXT15" s="378"/>
      <c r="LXU15" s="378"/>
      <c r="LXV15" s="378"/>
      <c r="LXW15" s="378"/>
      <c r="LXX15" s="378"/>
      <c r="LXY15" s="378"/>
      <c r="LXZ15" s="378"/>
      <c r="LYA15" s="378"/>
      <c r="LYB15" s="378"/>
      <c r="LYC15" s="378"/>
      <c r="LYD15" s="378"/>
      <c r="LYE15" s="378"/>
      <c r="LYF15" s="378"/>
      <c r="LYG15" s="378"/>
      <c r="LYH15" s="378"/>
      <c r="LYI15" s="378"/>
      <c r="LYJ15" s="378"/>
      <c r="LYK15" s="378"/>
      <c r="LYL15" s="378"/>
      <c r="LYM15" s="378"/>
      <c r="LYN15" s="378"/>
      <c r="LYO15" s="378"/>
      <c r="LYP15" s="378"/>
      <c r="LYQ15" s="378"/>
      <c r="LYR15" s="378"/>
      <c r="LYS15" s="378"/>
      <c r="LYT15" s="378"/>
      <c r="LYU15" s="378"/>
      <c r="LYV15" s="378"/>
      <c r="LYW15" s="378"/>
      <c r="LYX15" s="378"/>
      <c r="LYY15" s="378"/>
      <c r="LYZ15" s="378"/>
      <c r="LZA15" s="378"/>
      <c r="LZB15" s="378"/>
      <c r="LZC15" s="378"/>
      <c r="LZD15" s="378"/>
      <c r="LZE15" s="378"/>
      <c r="LZF15" s="378"/>
      <c r="LZG15" s="378"/>
      <c r="LZH15" s="378"/>
      <c r="LZI15" s="378"/>
      <c r="LZJ15" s="378"/>
      <c r="LZK15" s="378"/>
      <c r="LZL15" s="378"/>
      <c r="LZM15" s="378"/>
      <c r="LZN15" s="378"/>
      <c r="LZO15" s="378"/>
      <c r="LZP15" s="378"/>
      <c r="LZQ15" s="378"/>
      <c r="LZR15" s="378"/>
      <c r="LZS15" s="378"/>
      <c r="LZT15" s="378"/>
      <c r="LZU15" s="378"/>
      <c r="LZV15" s="378"/>
      <c r="LZW15" s="378"/>
      <c r="LZX15" s="378"/>
      <c r="LZY15" s="378"/>
      <c r="LZZ15" s="378"/>
      <c r="MAA15" s="378"/>
      <c r="MAB15" s="378"/>
      <c r="MAC15" s="378"/>
      <c r="MAD15" s="378"/>
      <c r="MAE15" s="378"/>
      <c r="MAF15" s="378"/>
      <c r="MAG15" s="378"/>
      <c r="MAH15" s="378"/>
      <c r="MAI15" s="378"/>
      <c r="MAJ15" s="378"/>
      <c r="MAK15" s="378"/>
      <c r="MAL15" s="378"/>
      <c r="MAM15" s="378"/>
      <c r="MAN15" s="378"/>
      <c r="MAO15" s="378"/>
      <c r="MAP15" s="378"/>
      <c r="MAQ15" s="378"/>
      <c r="MAR15" s="378"/>
      <c r="MAS15" s="378"/>
      <c r="MAT15" s="378"/>
      <c r="MAU15" s="378"/>
      <c r="MAV15" s="378"/>
      <c r="MAW15" s="378"/>
      <c r="MAX15" s="378"/>
      <c r="MAY15" s="378"/>
      <c r="MAZ15" s="378"/>
      <c r="MBA15" s="378"/>
      <c r="MBB15" s="378"/>
      <c r="MBC15" s="378"/>
      <c r="MBD15" s="378"/>
      <c r="MBE15" s="378"/>
      <c r="MBF15" s="378"/>
      <c r="MBG15" s="378"/>
      <c r="MBH15" s="378"/>
      <c r="MBI15" s="378"/>
      <c r="MBJ15" s="378"/>
      <c r="MBK15" s="378"/>
      <c r="MBL15" s="378"/>
      <c r="MBM15" s="378"/>
      <c r="MBN15" s="378"/>
      <c r="MBO15" s="378"/>
      <c r="MBP15" s="378"/>
      <c r="MBQ15" s="378"/>
      <c r="MBR15" s="378"/>
      <c r="MBS15" s="378"/>
      <c r="MBT15" s="378"/>
      <c r="MBU15" s="378"/>
      <c r="MBV15" s="378"/>
      <c r="MBW15" s="378"/>
      <c r="MBX15" s="378"/>
      <c r="MBY15" s="378"/>
      <c r="MBZ15" s="378"/>
      <c r="MCA15" s="378"/>
      <c r="MCB15" s="378"/>
      <c r="MCC15" s="378"/>
      <c r="MCD15" s="378"/>
      <c r="MCE15" s="378"/>
      <c r="MCF15" s="378"/>
      <c r="MCG15" s="378"/>
      <c r="MCH15" s="378"/>
      <c r="MCI15" s="378"/>
      <c r="MCJ15" s="378"/>
      <c r="MCK15" s="378"/>
      <c r="MCL15" s="378"/>
      <c r="MCM15" s="378"/>
      <c r="MCN15" s="378"/>
      <c r="MCO15" s="378"/>
      <c r="MCP15" s="378"/>
      <c r="MCQ15" s="378"/>
      <c r="MCR15" s="378"/>
      <c r="MCS15" s="378"/>
      <c r="MCT15" s="378"/>
      <c r="MCU15" s="378"/>
      <c r="MCV15" s="378"/>
      <c r="MCW15" s="378"/>
      <c r="MCX15" s="378"/>
      <c r="MCY15" s="378"/>
      <c r="MCZ15" s="378"/>
      <c r="MDA15" s="378"/>
      <c r="MDB15" s="378"/>
      <c r="MDC15" s="378"/>
      <c r="MDD15" s="378"/>
      <c r="MDE15" s="378"/>
      <c r="MDF15" s="378"/>
      <c r="MDG15" s="378"/>
      <c r="MDH15" s="378"/>
      <c r="MDI15" s="378"/>
      <c r="MDJ15" s="378"/>
      <c r="MDK15" s="378"/>
      <c r="MDL15" s="378"/>
      <c r="MDM15" s="378"/>
      <c r="MDN15" s="378"/>
      <c r="MDO15" s="378"/>
      <c r="MDP15" s="378"/>
      <c r="MDQ15" s="378"/>
      <c r="MDR15" s="378"/>
      <c r="MDS15" s="378"/>
      <c r="MDT15" s="378"/>
      <c r="MDU15" s="378"/>
      <c r="MDV15" s="378"/>
      <c r="MDW15" s="378"/>
      <c r="MDX15" s="378"/>
      <c r="MDY15" s="378"/>
      <c r="MDZ15" s="378"/>
      <c r="MEA15" s="378"/>
      <c r="MEB15" s="378"/>
      <c r="MEC15" s="378"/>
      <c r="MED15" s="378"/>
      <c r="MEE15" s="378"/>
      <c r="MEF15" s="378"/>
      <c r="MEG15" s="378"/>
      <c r="MEH15" s="378"/>
      <c r="MEI15" s="378"/>
      <c r="MEJ15" s="378"/>
      <c r="MEK15" s="378"/>
      <c r="MEL15" s="378"/>
      <c r="MEM15" s="378"/>
      <c r="MEN15" s="378"/>
      <c r="MEO15" s="378"/>
      <c r="MEP15" s="378"/>
      <c r="MEQ15" s="378"/>
      <c r="MER15" s="378"/>
      <c r="MES15" s="378"/>
      <c r="MET15" s="378"/>
      <c r="MEU15" s="378"/>
      <c r="MEV15" s="378"/>
      <c r="MEW15" s="378"/>
      <c r="MEX15" s="378"/>
      <c r="MEY15" s="378"/>
      <c r="MEZ15" s="378"/>
      <c r="MFA15" s="378"/>
      <c r="MFB15" s="378"/>
      <c r="MFC15" s="378"/>
      <c r="MFD15" s="378"/>
      <c r="MFE15" s="378"/>
      <c r="MFF15" s="378"/>
      <c r="MFG15" s="378"/>
      <c r="MFH15" s="378"/>
      <c r="MFI15" s="378"/>
      <c r="MFJ15" s="378"/>
      <c r="MFK15" s="378"/>
      <c r="MFL15" s="378"/>
      <c r="MFM15" s="378"/>
      <c r="MFN15" s="378"/>
      <c r="MFO15" s="378"/>
      <c r="MFP15" s="378"/>
      <c r="MFQ15" s="378"/>
      <c r="MFR15" s="378"/>
      <c r="MFS15" s="378"/>
      <c r="MFT15" s="378"/>
      <c r="MFU15" s="378"/>
      <c r="MFV15" s="378"/>
      <c r="MFW15" s="378"/>
      <c r="MFX15" s="378"/>
      <c r="MFY15" s="378"/>
      <c r="MFZ15" s="378"/>
      <c r="MGA15" s="378"/>
      <c r="MGB15" s="378"/>
      <c r="MGC15" s="378"/>
      <c r="MGD15" s="378"/>
      <c r="MGE15" s="378"/>
      <c r="MGF15" s="378"/>
      <c r="MGG15" s="378"/>
      <c r="MGH15" s="378"/>
      <c r="MGI15" s="378"/>
      <c r="MGJ15" s="378"/>
      <c r="MGK15" s="378"/>
      <c r="MGL15" s="378"/>
      <c r="MGM15" s="378"/>
      <c r="MGN15" s="378"/>
      <c r="MGO15" s="378"/>
      <c r="MGP15" s="378"/>
      <c r="MGQ15" s="378"/>
      <c r="MGR15" s="378"/>
      <c r="MGS15" s="378"/>
      <c r="MGT15" s="378"/>
      <c r="MGU15" s="378"/>
      <c r="MGV15" s="378"/>
      <c r="MGW15" s="378"/>
      <c r="MGX15" s="378"/>
      <c r="MGY15" s="378"/>
      <c r="MGZ15" s="378"/>
      <c r="MHA15" s="378"/>
      <c r="MHB15" s="378"/>
      <c r="MHC15" s="378"/>
      <c r="MHD15" s="378"/>
      <c r="MHE15" s="378"/>
      <c r="MHF15" s="378"/>
      <c r="MHG15" s="378"/>
      <c r="MHH15" s="378"/>
      <c r="MHI15" s="378"/>
      <c r="MHJ15" s="378"/>
      <c r="MHK15" s="378"/>
      <c r="MHL15" s="378"/>
      <c r="MHM15" s="378"/>
      <c r="MHN15" s="378"/>
      <c r="MHO15" s="378"/>
      <c r="MHP15" s="378"/>
      <c r="MHQ15" s="378"/>
      <c r="MHR15" s="378"/>
      <c r="MHS15" s="378"/>
      <c r="MHT15" s="378"/>
      <c r="MHU15" s="378"/>
      <c r="MHV15" s="378"/>
      <c r="MHW15" s="378"/>
      <c r="MHX15" s="378"/>
      <c r="MHY15" s="378"/>
      <c r="MHZ15" s="378"/>
      <c r="MIA15" s="378"/>
      <c r="MIB15" s="378"/>
      <c r="MIC15" s="378"/>
      <c r="MID15" s="378"/>
      <c r="MIE15" s="378"/>
      <c r="MIF15" s="378"/>
      <c r="MIG15" s="378"/>
      <c r="MIH15" s="378"/>
      <c r="MII15" s="378"/>
      <c r="MIJ15" s="378"/>
      <c r="MIK15" s="378"/>
      <c r="MIL15" s="378"/>
      <c r="MIM15" s="378"/>
      <c r="MIN15" s="378"/>
      <c r="MIO15" s="378"/>
      <c r="MIP15" s="378"/>
      <c r="MIQ15" s="378"/>
      <c r="MIR15" s="378"/>
      <c r="MIS15" s="378"/>
      <c r="MIT15" s="378"/>
      <c r="MIU15" s="378"/>
      <c r="MIV15" s="378"/>
      <c r="MIW15" s="378"/>
      <c r="MIX15" s="378"/>
      <c r="MIY15" s="378"/>
      <c r="MIZ15" s="378"/>
      <c r="MJA15" s="378"/>
      <c r="MJB15" s="378"/>
      <c r="MJC15" s="378"/>
      <c r="MJD15" s="378"/>
      <c r="MJE15" s="378"/>
      <c r="MJF15" s="378"/>
      <c r="MJG15" s="378"/>
      <c r="MJH15" s="378"/>
      <c r="MJI15" s="378"/>
      <c r="MJJ15" s="378"/>
      <c r="MJK15" s="378"/>
      <c r="MJL15" s="378"/>
      <c r="MJM15" s="378"/>
      <c r="MJN15" s="378"/>
      <c r="MJO15" s="378"/>
      <c r="MJP15" s="378"/>
      <c r="MJQ15" s="378"/>
      <c r="MJR15" s="378"/>
      <c r="MJS15" s="378"/>
      <c r="MJT15" s="378"/>
      <c r="MJU15" s="378"/>
      <c r="MJV15" s="378"/>
      <c r="MJW15" s="378"/>
      <c r="MJX15" s="378"/>
      <c r="MJY15" s="378"/>
      <c r="MJZ15" s="378"/>
      <c r="MKA15" s="378"/>
      <c r="MKB15" s="378"/>
      <c r="MKC15" s="378"/>
      <c r="MKD15" s="378"/>
      <c r="MKE15" s="378"/>
      <c r="MKF15" s="378"/>
      <c r="MKG15" s="378"/>
      <c r="MKH15" s="378"/>
      <c r="MKI15" s="378"/>
      <c r="MKJ15" s="378"/>
      <c r="MKK15" s="378"/>
      <c r="MKL15" s="378"/>
      <c r="MKM15" s="378"/>
      <c r="MKN15" s="378"/>
      <c r="MKO15" s="378"/>
      <c r="MKP15" s="378"/>
      <c r="MKQ15" s="378"/>
      <c r="MKR15" s="378"/>
      <c r="MKS15" s="378"/>
      <c r="MKT15" s="378"/>
      <c r="MKU15" s="378"/>
      <c r="MKV15" s="378"/>
      <c r="MKW15" s="378"/>
      <c r="MKX15" s="378"/>
      <c r="MKY15" s="378"/>
      <c r="MKZ15" s="378"/>
      <c r="MLA15" s="378"/>
      <c r="MLB15" s="378"/>
      <c r="MLC15" s="378"/>
      <c r="MLD15" s="378"/>
      <c r="MLE15" s="378"/>
      <c r="MLF15" s="378"/>
      <c r="MLG15" s="378"/>
      <c r="MLH15" s="378"/>
      <c r="MLI15" s="378"/>
      <c r="MLJ15" s="378"/>
      <c r="MLK15" s="378"/>
      <c r="MLL15" s="378"/>
      <c r="MLM15" s="378"/>
      <c r="MLN15" s="378"/>
      <c r="MLO15" s="378"/>
      <c r="MLP15" s="378"/>
      <c r="MLQ15" s="378"/>
      <c r="MLR15" s="378"/>
      <c r="MLS15" s="378"/>
      <c r="MLT15" s="378"/>
      <c r="MLU15" s="378"/>
      <c r="MLV15" s="378"/>
      <c r="MLW15" s="378"/>
      <c r="MLX15" s="378"/>
      <c r="MLY15" s="378"/>
      <c r="MLZ15" s="378"/>
      <c r="MMA15" s="378"/>
      <c r="MMB15" s="378"/>
      <c r="MMC15" s="378"/>
      <c r="MMD15" s="378"/>
      <c r="MME15" s="378"/>
      <c r="MMF15" s="378"/>
      <c r="MMG15" s="378"/>
      <c r="MMH15" s="378"/>
      <c r="MMI15" s="378"/>
      <c r="MMJ15" s="378"/>
      <c r="MMK15" s="378"/>
      <c r="MML15" s="378"/>
      <c r="MMM15" s="378"/>
      <c r="MMN15" s="378"/>
      <c r="MMO15" s="378"/>
      <c r="MMP15" s="378"/>
      <c r="MMQ15" s="378"/>
      <c r="MMR15" s="378"/>
      <c r="MMS15" s="378"/>
      <c r="MMT15" s="378"/>
      <c r="MMU15" s="378"/>
      <c r="MMV15" s="378"/>
      <c r="MMW15" s="378"/>
      <c r="MMX15" s="378"/>
      <c r="MMY15" s="378"/>
      <c r="MMZ15" s="378"/>
      <c r="MNA15" s="378"/>
      <c r="MNB15" s="378"/>
      <c r="MNC15" s="378"/>
      <c r="MND15" s="378"/>
      <c r="MNE15" s="378"/>
      <c r="MNF15" s="378"/>
      <c r="MNG15" s="378"/>
      <c r="MNH15" s="378"/>
      <c r="MNI15" s="378"/>
      <c r="MNJ15" s="378"/>
      <c r="MNK15" s="378"/>
      <c r="MNL15" s="378"/>
      <c r="MNM15" s="378"/>
      <c r="MNN15" s="378"/>
      <c r="MNO15" s="378"/>
      <c r="MNP15" s="378"/>
      <c r="MNQ15" s="378"/>
      <c r="MNR15" s="378"/>
      <c r="MNS15" s="378"/>
      <c r="MNT15" s="378"/>
      <c r="MNU15" s="378"/>
      <c r="MNV15" s="378"/>
      <c r="MNW15" s="378"/>
      <c r="MNX15" s="378"/>
      <c r="MNY15" s="378"/>
      <c r="MNZ15" s="378"/>
      <c r="MOA15" s="378"/>
      <c r="MOB15" s="378"/>
      <c r="MOC15" s="378"/>
      <c r="MOD15" s="378"/>
      <c r="MOE15" s="378"/>
      <c r="MOF15" s="378"/>
      <c r="MOG15" s="378"/>
      <c r="MOH15" s="378"/>
      <c r="MOI15" s="378"/>
      <c r="MOJ15" s="378"/>
      <c r="MOK15" s="378"/>
      <c r="MOL15" s="378"/>
      <c r="MOM15" s="378"/>
      <c r="MON15" s="378"/>
      <c r="MOO15" s="378"/>
      <c r="MOP15" s="378"/>
      <c r="MOQ15" s="378"/>
      <c r="MOR15" s="378"/>
      <c r="MOS15" s="378"/>
      <c r="MOT15" s="378"/>
      <c r="MOU15" s="378"/>
      <c r="MOV15" s="378"/>
      <c r="MOW15" s="378"/>
      <c r="MOX15" s="378"/>
      <c r="MOY15" s="378"/>
      <c r="MOZ15" s="378"/>
      <c r="MPA15" s="378"/>
      <c r="MPB15" s="378"/>
      <c r="MPC15" s="378"/>
      <c r="MPD15" s="378"/>
      <c r="MPE15" s="378"/>
      <c r="MPF15" s="378"/>
      <c r="MPG15" s="378"/>
      <c r="MPH15" s="378"/>
      <c r="MPI15" s="378"/>
      <c r="MPJ15" s="378"/>
      <c r="MPK15" s="378"/>
      <c r="MPL15" s="378"/>
      <c r="MPM15" s="378"/>
      <c r="MPN15" s="378"/>
      <c r="MPO15" s="378"/>
      <c r="MPP15" s="378"/>
      <c r="MPQ15" s="378"/>
      <c r="MPR15" s="378"/>
      <c r="MPS15" s="378"/>
      <c r="MPT15" s="378"/>
      <c r="MPU15" s="378"/>
      <c r="MPV15" s="378"/>
      <c r="MPW15" s="378"/>
      <c r="MPX15" s="378"/>
      <c r="MPY15" s="378"/>
      <c r="MPZ15" s="378"/>
      <c r="MQA15" s="378"/>
      <c r="MQB15" s="378"/>
      <c r="MQC15" s="378"/>
      <c r="MQD15" s="378"/>
      <c r="MQE15" s="378"/>
      <c r="MQF15" s="378"/>
      <c r="MQG15" s="378"/>
      <c r="MQH15" s="378"/>
      <c r="MQI15" s="378"/>
      <c r="MQJ15" s="378"/>
      <c r="MQK15" s="378"/>
      <c r="MQL15" s="378"/>
      <c r="MQM15" s="378"/>
      <c r="MQN15" s="378"/>
      <c r="MQO15" s="378"/>
      <c r="MQP15" s="378"/>
      <c r="MQQ15" s="378"/>
      <c r="MQR15" s="378"/>
      <c r="MQS15" s="378"/>
      <c r="MQT15" s="378"/>
      <c r="MQU15" s="378"/>
      <c r="MQV15" s="378"/>
      <c r="MQW15" s="378"/>
      <c r="MQX15" s="378"/>
      <c r="MQY15" s="378"/>
      <c r="MQZ15" s="378"/>
      <c r="MRA15" s="378"/>
      <c r="MRB15" s="378"/>
      <c r="MRC15" s="378"/>
      <c r="MRD15" s="378"/>
      <c r="MRE15" s="378"/>
      <c r="MRF15" s="378"/>
      <c r="MRG15" s="378"/>
      <c r="MRH15" s="378"/>
      <c r="MRI15" s="378"/>
      <c r="MRJ15" s="378"/>
      <c r="MRK15" s="378"/>
      <c r="MRL15" s="378"/>
      <c r="MRM15" s="378"/>
      <c r="MRN15" s="378"/>
      <c r="MRO15" s="378"/>
      <c r="MRP15" s="378"/>
      <c r="MRQ15" s="378"/>
      <c r="MRR15" s="378"/>
      <c r="MRS15" s="378"/>
      <c r="MRT15" s="378"/>
      <c r="MRU15" s="378"/>
      <c r="MRV15" s="378"/>
      <c r="MRW15" s="378"/>
      <c r="MRX15" s="378"/>
      <c r="MRY15" s="378"/>
      <c r="MRZ15" s="378"/>
      <c r="MSA15" s="378"/>
      <c r="MSB15" s="378"/>
      <c r="MSC15" s="378"/>
      <c r="MSD15" s="378"/>
      <c r="MSE15" s="378"/>
      <c r="MSF15" s="378"/>
      <c r="MSG15" s="378"/>
      <c r="MSH15" s="378"/>
      <c r="MSI15" s="378"/>
      <c r="MSJ15" s="378"/>
      <c r="MSK15" s="378"/>
      <c r="MSL15" s="378"/>
      <c r="MSM15" s="378"/>
      <c r="MSN15" s="378"/>
      <c r="MSO15" s="378"/>
      <c r="MSP15" s="378"/>
      <c r="MSQ15" s="378"/>
      <c r="MSR15" s="378"/>
      <c r="MSS15" s="378"/>
      <c r="MST15" s="378"/>
      <c r="MSU15" s="378"/>
      <c r="MSV15" s="378"/>
      <c r="MSW15" s="378"/>
      <c r="MSX15" s="378"/>
      <c r="MSY15" s="378"/>
      <c r="MSZ15" s="378"/>
      <c r="MTA15" s="378"/>
      <c r="MTB15" s="378"/>
      <c r="MTC15" s="378"/>
      <c r="MTD15" s="378"/>
      <c r="MTE15" s="378"/>
      <c r="MTF15" s="378"/>
      <c r="MTG15" s="378"/>
      <c r="MTH15" s="378"/>
      <c r="MTI15" s="378"/>
      <c r="MTJ15" s="378"/>
      <c r="MTK15" s="378"/>
      <c r="MTL15" s="378"/>
      <c r="MTM15" s="378"/>
      <c r="MTN15" s="378"/>
      <c r="MTO15" s="378"/>
      <c r="MTP15" s="378"/>
      <c r="MTQ15" s="378"/>
      <c r="MTR15" s="378"/>
      <c r="MTS15" s="378"/>
      <c r="MTT15" s="378"/>
      <c r="MTU15" s="378"/>
      <c r="MTV15" s="378"/>
      <c r="MTW15" s="378"/>
      <c r="MTX15" s="378"/>
      <c r="MTY15" s="378"/>
      <c r="MTZ15" s="378"/>
      <c r="MUA15" s="378"/>
      <c r="MUB15" s="378"/>
      <c r="MUC15" s="378"/>
      <c r="MUD15" s="378"/>
      <c r="MUE15" s="378"/>
      <c r="MUF15" s="378"/>
      <c r="MUG15" s="378"/>
      <c r="MUH15" s="378"/>
      <c r="MUI15" s="378"/>
      <c r="MUJ15" s="378"/>
      <c r="MUK15" s="378"/>
      <c r="MUL15" s="378"/>
      <c r="MUM15" s="378"/>
      <c r="MUN15" s="378"/>
      <c r="MUO15" s="378"/>
      <c r="MUP15" s="378"/>
      <c r="MUQ15" s="378"/>
      <c r="MUR15" s="378"/>
      <c r="MUS15" s="378"/>
      <c r="MUT15" s="378"/>
      <c r="MUU15" s="378"/>
      <c r="MUV15" s="378"/>
      <c r="MUW15" s="378"/>
      <c r="MUX15" s="378"/>
      <c r="MUY15" s="378"/>
      <c r="MUZ15" s="378"/>
      <c r="MVA15" s="378"/>
      <c r="MVB15" s="378"/>
      <c r="MVC15" s="378"/>
      <c r="MVD15" s="378"/>
      <c r="MVE15" s="378"/>
      <c r="MVF15" s="378"/>
      <c r="MVG15" s="378"/>
      <c r="MVH15" s="378"/>
      <c r="MVI15" s="378"/>
      <c r="MVJ15" s="378"/>
      <c r="MVK15" s="378"/>
      <c r="MVL15" s="378"/>
      <c r="MVM15" s="378"/>
      <c r="MVN15" s="378"/>
      <c r="MVO15" s="378"/>
      <c r="MVP15" s="378"/>
      <c r="MVQ15" s="378"/>
      <c r="MVR15" s="378"/>
      <c r="MVS15" s="378"/>
      <c r="MVT15" s="378"/>
      <c r="MVU15" s="378"/>
      <c r="MVV15" s="378"/>
      <c r="MVW15" s="378"/>
      <c r="MVX15" s="378"/>
      <c r="MVY15" s="378"/>
      <c r="MVZ15" s="378"/>
      <c r="MWA15" s="378"/>
      <c r="MWB15" s="378"/>
      <c r="MWC15" s="378"/>
      <c r="MWD15" s="378"/>
      <c r="MWE15" s="378"/>
      <c r="MWF15" s="378"/>
      <c r="MWG15" s="378"/>
      <c r="MWH15" s="378"/>
      <c r="MWI15" s="378"/>
      <c r="MWJ15" s="378"/>
      <c r="MWK15" s="378"/>
      <c r="MWL15" s="378"/>
      <c r="MWM15" s="378"/>
      <c r="MWN15" s="378"/>
      <c r="MWO15" s="378"/>
      <c r="MWP15" s="378"/>
      <c r="MWQ15" s="378"/>
      <c r="MWR15" s="378"/>
      <c r="MWS15" s="378"/>
      <c r="MWT15" s="378"/>
      <c r="MWU15" s="378"/>
      <c r="MWV15" s="378"/>
      <c r="MWW15" s="378"/>
      <c r="MWX15" s="378"/>
      <c r="MWY15" s="378"/>
      <c r="MWZ15" s="378"/>
      <c r="MXA15" s="378"/>
      <c r="MXB15" s="378"/>
      <c r="MXC15" s="378"/>
      <c r="MXD15" s="378"/>
      <c r="MXE15" s="378"/>
      <c r="MXF15" s="378"/>
      <c r="MXG15" s="378"/>
      <c r="MXH15" s="378"/>
      <c r="MXI15" s="378"/>
      <c r="MXJ15" s="378"/>
      <c r="MXK15" s="378"/>
      <c r="MXL15" s="378"/>
      <c r="MXM15" s="378"/>
      <c r="MXN15" s="378"/>
      <c r="MXO15" s="378"/>
      <c r="MXP15" s="378"/>
      <c r="MXQ15" s="378"/>
      <c r="MXR15" s="378"/>
      <c r="MXS15" s="378"/>
      <c r="MXT15" s="378"/>
      <c r="MXU15" s="378"/>
      <c r="MXV15" s="378"/>
      <c r="MXW15" s="378"/>
      <c r="MXX15" s="378"/>
      <c r="MXY15" s="378"/>
      <c r="MXZ15" s="378"/>
      <c r="MYA15" s="378"/>
      <c r="MYB15" s="378"/>
      <c r="MYC15" s="378"/>
      <c r="MYD15" s="378"/>
      <c r="MYE15" s="378"/>
      <c r="MYF15" s="378"/>
      <c r="MYG15" s="378"/>
      <c r="MYH15" s="378"/>
      <c r="MYI15" s="378"/>
      <c r="MYJ15" s="378"/>
      <c r="MYK15" s="378"/>
      <c r="MYL15" s="378"/>
      <c r="MYM15" s="378"/>
      <c r="MYN15" s="378"/>
      <c r="MYO15" s="378"/>
      <c r="MYP15" s="378"/>
      <c r="MYQ15" s="378"/>
      <c r="MYR15" s="378"/>
      <c r="MYS15" s="378"/>
      <c r="MYT15" s="378"/>
      <c r="MYU15" s="378"/>
      <c r="MYV15" s="378"/>
      <c r="MYW15" s="378"/>
      <c r="MYX15" s="378"/>
      <c r="MYY15" s="378"/>
      <c r="MYZ15" s="378"/>
      <c r="MZA15" s="378"/>
      <c r="MZB15" s="378"/>
      <c r="MZC15" s="378"/>
      <c r="MZD15" s="378"/>
      <c r="MZE15" s="378"/>
      <c r="MZF15" s="378"/>
      <c r="MZG15" s="378"/>
      <c r="MZH15" s="378"/>
      <c r="MZI15" s="378"/>
      <c r="MZJ15" s="378"/>
      <c r="MZK15" s="378"/>
      <c r="MZL15" s="378"/>
      <c r="MZM15" s="378"/>
      <c r="MZN15" s="378"/>
      <c r="MZO15" s="378"/>
      <c r="MZP15" s="378"/>
      <c r="MZQ15" s="378"/>
      <c r="MZR15" s="378"/>
      <c r="MZS15" s="378"/>
      <c r="MZT15" s="378"/>
      <c r="MZU15" s="378"/>
      <c r="MZV15" s="378"/>
      <c r="MZW15" s="378"/>
      <c r="MZX15" s="378"/>
      <c r="MZY15" s="378"/>
      <c r="MZZ15" s="378"/>
      <c r="NAA15" s="378"/>
      <c r="NAB15" s="378"/>
      <c r="NAC15" s="378"/>
      <c r="NAD15" s="378"/>
      <c r="NAE15" s="378"/>
      <c r="NAF15" s="378"/>
      <c r="NAG15" s="378"/>
      <c r="NAH15" s="378"/>
      <c r="NAI15" s="378"/>
      <c r="NAJ15" s="378"/>
      <c r="NAK15" s="378"/>
      <c r="NAL15" s="378"/>
      <c r="NAM15" s="378"/>
      <c r="NAN15" s="378"/>
      <c r="NAO15" s="378"/>
      <c r="NAP15" s="378"/>
      <c r="NAQ15" s="378"/>
      <c r="NAR15" s="378"/>
      <c r="NAS15" s="378"/>
      <c r="NAT15" s="378"/>
      <c r="NAU15" s="378"/>
      <c r="NAV15" s="378"/>
      <c r="NAW15" s="378"/>
      <c r="NAX15" s="378"/>
      <c r="NAY15" s="378"/>
      <c r="NAZ15" s="378"/>
      <c r="NBA15" s="378"/>
      <c r="NBB15" s="378"/>
      <c r="NBC15" s="378"/>
      <c r="NBD15" s="378"/>
      <c r="NBE15" s="378"/>
      <c r="NBF15" s="378"/>
      <c r="NBG15" s="378"/>
      <c r="NBH15" s="378"/>
      <c r="NBI15" s="378"/>
      <c r="NBJ15" s="378"/>
      <c r="NBK15" s="378"/>
      <c r="NBL15" s="378"/>
      <c r="NBM15" s="378"/>
      <c r="NBN15" s="378"/>
      <c r="NBO15" s="378"/>
      <c r="NBP15" s="378"/>
      <c r="NBQ15" s="378"/>
      <c r="NBR15" s="378"/>
      <c r="NBS15" s="378"/>
      <c r="NBT15" s="378"/>
      <c r="NBU15" s="378"/>
      <c r="NBV15" s="378"/>
      <c r="NBW15" s="378"/>
      <c r="NBX15" s="378"/>
      <c r="NBY15" s="378"/>
      <c r="NBZ15" s="378"/>
      <c r="NCA15" s="378"/>
      <c r="NCB15" s="378"/>
      <c r="NCC15" s="378"/>
      <c r="NCD15" s="378"/>
      <c r="NCE15" s="378"/>
      <c r="NCF15" s="378"/>
      <c r="NCG15" s="378"/>
      <c r="NCH15" s="378"/>
      <c r="NCI15" s="378"/>
      <c r="NCJ15" s="378"/>
      <c r="NCK15" s="378"/>
      <c r="NCL15" s="378"/>
      <c r="NCM15" s="378"/>
      <c r="NCN15" s="378"/>
      <c r="NCO15" s="378"/>
      <c r="NCP15" s="378"/>
      <c r="NCQ15" s="378"/>
      <c r="NCR15" s="378"/>
      <c r="NCS15" s="378"/>
      <c r="NCT15" s="378"/>
      <c r="NCU15" s="378"/>
      <c r="NCV15" s="378"/>
      <c r="NCW15" s="378"/>
      <c r="NCX15" s="378"/>
      <c r="NCY15" s="378"/>
      <c r="NCZ15" s="378"/>
      <c r="NDA15" s="378"/>
      <c r="NDB15" s="378"/>
      <c r="NDC15" s="378"/>
      <c r="NDD15" s="378"/>
      <c r="NDE15" s="378"/>
      <c r="NDF15" s="378"/>
      <c r="NDG15" s="378"/>
      <c r="NDH15" s="378"/>
      <c r="NDI15" s="378"/>
      <c r="NDJ15" s="378"/>
      <c r="NDK15" s="378"/>
      <c r="NDL15" s="378"/>
      <c r="NDM15" s="378"/>
      <c r="NDN15" s="378"/>
      <c r="NDO15" s="378"/>
      <c r="NDP15" s="378"/>
      <c r="NDQ15" s="378"/>
      <c r="NDR15" s="378"/>
      <c r="NDS15" s="378"/>
      <c r="NDT15" s="378"/>
      <c r="NDU15" s="378"/>
      <c r="NDV15" s="378"/>
      <c r="NDW15" s="378"/>
      <c r="NDX15" s="378"/>
      <c r="NDY15" s="378"/>
      <c r="NDZ15" s="378"/>
      <c r="NEA15" s="378"/>
      <c r="NEB15" s="378"/>
      <c r="NEC15" s="378"/>
      <c r="NED15" s="378"/>
      <c r="NEE15" s="378"/>
      <c r="NEF15" s="378"/>
      <c r="NEG15" s="378"/>
      <c r="NEH15" s="378"/>
      <c r="NEI15" s="378"/>
      <c r="NEJ15" s="378"/>
      <c r="NEK15" s="378"/>
      <c r="NEL15" s="378"/>
      <c r="NEM15" s="378"/>
      <c r="NEN15" s="378"/>
      <c r="NEO15" s="378"/>
      <c r="NEP15" s="378"/>
      <c r="NEQ15" s="378"/>
      <c r="NER15" s="378"/>
      <c r="NES15" s="378"/>
      <c r="NET15" s="378"/>
      <c r="NEU15" s="378"/>
      <c r="NEV15" s="378"/>
      <c r="NEW15" s="378"/>
      <c r="NEX15" s="378"/>
      <c r="NEY15" s="378"/>
      <c r="NEZ15" s="378"/>
      <c r="NFA15" s="378"/>
      <c r="NFB15" s="378"/>
      <c r="NFC15" s="378"/>
      <c r="NFD15" s="378"/>
      <c r="NFE15" s="378"/>
      <c r="NFF15" s="378"/>
      <c r="NFG15" s="378"/>
      <c r="NFH15" s="378"/>
      <c r="NFI15" s="378"/>
      <c r="NFJ15" s="378"/>
      <c r="NFK15" s="378"/>
      <c r="NFL15" s="378"/>
      <c r="NFM15" s="378"/>
      <c r="NFN15" s="378"/>
      <c r="NFO15" s="378"/>
      <c r="NFP15" s="378"/>
      <c r="NFQ15" s="378"/>
      <c r="NFR15" s="378"/>
      <c r="NFS15" s="378"/>
      <c r="NFT15" s="378"/>
      <c r="NFU15" s="378"/>
      <c r="NFV15" s="378"/>
      <c r="NFW15" s="378"/>
      <c r="NFX15" s="378"/>
      <c r="NFY15" s="378"/>
      <c r="NFZ15" s="378"/>
      <c r="NGA15" s="378"/>
      <c r="NGB15" s="378"/>
      <c r="NGC15" s="378"/>
      <c r="NGD15" s="378"/>
      <c r="NGE15" s="378"/>
      <c r="NGF15" s="378"/>
      <c r="NGG15" s="378"/>
      <c r="NGH15" s="378"/>
      <c r="NGI15" s="378"/>
      <c r="NGJ15" s="378"/>
      <c r="NGK15" s="378"/>
      <c r="NGL15" s="378"/>
      <c r="NGM15" s="378"/>
      <c r="NGN15" s="378"/>
      <c r="NGO15" s="378"/>
      <c r="NGP15" s="378"/>
      <c r="NGQ15" s="378"/>
      <c r="NGR15" s="378"/>
      <c r="NGS15" s="378"/>
      <c r="NGT15" s="378"/>
      <c r="NGU15" s="378"/>
      <c r="NGV15" s="378"/>
      <c r="NGW15" s="378"/>
      <c r="NGX15" s="378"/>
      <c r="NGY15" s="378"/>
      <c r="NGZ15" s="378"/>
      <c r="NHA15" s="378"/>
      <c r="NHB15" s="378"/>
      <c r="NHC15" s="378"/>
      <c r="NHD15" s="378"/>
      <c r="NHE15" s="378"/>
      <c r="NHF15" s="378"/>
      <c r="NHG15" s="378"/>
      <c r="NHH15" s="378"/>
      <c r="NHI15" s="378"/>
      <c r="NHJ15" s="378"/>
      <c r="NHK15" s="378"/>
      <c r="NHL15" s="378"/>
      <c r="NHM15" s="378"/>
      <c r="NHN15" s="378"/>
      <c r="NHO15" s="378"/>
      <c r="NHP15" s="378"/>
      <c r="NHQ15" s="378"/>
      <c r="NHR15" s="378"/>
      <c r="NHS15" s="378"/>
      <c r="NHT15" s="378"/>
      <c r="NHU15" s="378"/>
      <c r="NHV15" s="378"/>
      <c r="NHW15" s="378"/>
      <c r="NHX15" s="378"/>
      <c r="NHY15" s="378"/>
      <c r="NHZ15" s="378"/>
      <c r="NIA15" s="378"/>
      <c r="NIB15" s="378"/>
      <c r="NIC15" s="378"/>
      <c r="NID15" s="378"/>
      <c r="NIE15" s="378"/>
      <c r="NIF15" s="378"/>
      <c r="NIG15" s="378"/>
      <c r="NIH15" s="378"/>
      <c r="NII15" s="378"/>
      <c r="NIJ15" s="378"/>
      <c r="NIK15" s="378"/>
      <c r="NIL15" s="378"/>
      <c r="NIM15" s="378"/>
      <c r="NIN15" s="378"/>
      <c r="NIO15" s="378"/>
      <c r="NIP15" s="378"/>
      <c r="NIQ15" s="378"/>
      <c r="NIR15" s="378"/>
      <c r="NIS15" s="378"/>
      <c r="NIT15" s="378"/>
      <c r="NIU15" s="378"/>
      <c r="NIV15" s="378"/>
      <c r="NIW15" s="378"/>
      <c r="NIX15" s="378"/>
      <c r="NIY15" s="378"/>
      <c r="NIZ15" s="378"/>
      <c r="NJA15" s="378"/>
      <c r="NJB15" s="378"/>
      <c r="NJC15" s="378"/>
      <c r="NJD15" s="378"/>
      <c r="NJE15" s="378"/>
      <c r="NJF15" s="378"/>
      <c r="NJG15" s="378"/>
      <c r="NJH15" s="378"/>
      <c r="NJI15" s="378"/>
      <c r="NJJ15" s="378"/>
      <c r="NJK15" s="378"/>
      <c r="NJL15" s="378"/>
      <c r="NJM15" s="378"/>
      <c r="NJN15" s="378"/>
      <c r="NJO15" s="378"/>
      <c r="NJP15" s="378"/>
      <c r="NJQ15" s="378"/>
      <c r="NJR15" s="378"/>
      <c r="NJS15" s="378"/>
      <c r="NJT15" s="378"/>
      <c r="NJU15" s="378"/>
      <c r="NJV15" s="378"/>
      <c r="NJW15" s="378"/>
      <c r="NJX15" s="378"/>
      <c r="NJY15" s="378"/>
      <c r="NJZ15" s="378"/>
      <c r="NKA15" s="378"/>
      <c r="NKB15" s="378"/>
      <c r="NKC15" s="378"/>
      <c r="NKD15" s="378"/>
      <c r="NKE15" s="378"/>
      <c r="NKF15" s="378"/>
      <c r="NKG15" s="378"/>
      <c r="NKH15" s="378"/>
      <c r="NKI15" s="378"/>
      <c r="NKJ15" s="378"/>
      <c r="NKK15" s="378"/>
      <c r="NKL15" s="378"/>
      <c r="NKM15" s="378"/>
      <c r="NKN15" s="378"/>
      <c r="NKO15" s="378"/>
      <c r="NKP15" s="378"/>
      <c r="NKQ15" s="378"/>
      <c r="NKR15" s="378"/>
      <c r="NKS15" s="378"/>
      <c r="NKT15" s="378"/>
      <c r="NKU15" s="378"/>
      <c r="NKV15" s="378"/>
      <c r="NKW15" s="378"/>
      <c r="NKX15" s="378"/>
      <c r="NKY15" s="378"/>
      <c r="NKZ15" s="378"/>
      <c r="NLA15" s="378"/>
      <c r="NLB15" s="378"/>
      <c r="NLC15" s="378"/>
      <c r="NLD15" s="378"/>
      <c r="NLE15" s="378"/>
      <c r="NLF15" s="378"/>
      <c r="NLG15" s="378"/>
      <c r="NLH15" s="378"/>
      <c r="NLI15" s="378"/>
      <c r="NLJ15" s="378"/>
      <c r="NLK15" s="378"/>
      <c r="NLL15" s="378"/>
      <c r="NLM15" s="378"/>
      <c r="NLN15" s="378"/>
      <c r="NLO15" s="378"/>
      <c r="NLP15" s="378"/>
      <c r="NLQ15" s="378"/>
      <c r="NLR15" s="378"/>
      <c r="NLS15" s="378"/>
      <c r="NLT15" s="378"/>
      <c r="NLU15" s="378"/>
      <c r="NLV15" s="378"/>
      <c r="NLW15" s="378"/>
      <c r="NLX15" s="378"/>
      <c r="NLY15" s="378"/>
      <c r="NLZ15" s="378"/>
      <c r="NMA15" s="378"/>
      <c r="NMB15" s="378"/>
      <c r="NMC15" s="378"/>
      <c r="NMD15" s="378"/>
      <c r="NME15" s="378"/>
      <c r="NMF15" s="378"/>
      <c r="NMG15" s="378"/>
      <c r="NMH15" s="378"/>
      <c r="NMI15" s="378"/>
      <c r="NMJ15" s="378"/>
      <c r="NMK15" s="378"/>
      <c r="NML15" s="378"/>
      <c r="NMM15" s="378"/>
      <c r="NMN15" s="378"/>
      <c r="NMO15" s="378"/>
      <c r="NMP15" s="378"/>
      <c r="NMQ15" s="378"/>
      <c r="NMR15" s="378"/>
      <c r="NMS15" s="378"/>
      <c r="NMT15" s="378"/>
      <c r="NMU15" s="378"/>
      <c r="NMV15" s="378"/>
      <c r="NMW15" s="378"/>
      <c r="NMX15" s="378"/>
      <c r="NMY15" s="378"/>
      <c r="NMZ15" s="378"/>
      <c r="NNA15" s="378"/>
      <c r="NNB15" s="378"/>
      <c r="NNC15" s="378"/>
      <c r="NND15" s="378"/>
      <c r="NNE15" s="378"/>
      <c r="NNF15" s="378"/>
      <c r="NNG15" s="378"/>
      <c r="NNH15" s="378"/>
      <c r="NNI15" s="378"/>
      <c r="NNJ15" s="378"/>
      <c r="NNK15" s="378"/>
      <c r="NNL15" s="378"/>
      <c r="NNM15" s="378"/>
      <c r="NNN15" s="378"/>
      <c r="NNO15" s="378"/>
      <c r="NNP15" s="378"/>
      <c r="NNQ15" s="378"/>
      <c r="NNR15" s="378"/>
      <c r="NNS15" s="378"/>
      <c r="NNT15" s="378"/>
      <c r="NNU15" s="378"/>
      <c r="NNV15" s="378"/>
      <c r="NNW15" s="378"/>
      <c r="NNX15" s="378"/>
      <c r="NNY15" s="378"/>
      <c r="NNZ15" s="378"/>
      <c r="NOA15" s="378"/>
      <c r="NOB15" s="378"/>
      <c r="NOC15" s="378"/>
      <c r="NOD15" s="378"/>
      <c r="NOE15" s="378"/>
      <c r="NOF15" s="378"/>
      <c r="NOG15" s="378"/>
      <c r="NOH15" s="378"/>
      <c r="NOI15" s="378"/>
      <c r="NOJ15" s="378"/>
      <c r="NOK15" s="378"/>
      <c r="NOL15" s="378"/>
      <c r="NOM15" s="378"/>
      <c r="NON15" s="378"/>
      <c r="NOO15" s="378"/>
      <c r="NOP15" s="378"/>
      <c r="NOQ15" s="378"/>
      <c r="NOR15" s="378"/>
      <c r="NOS15" s="378"/>
      <c r="NOT15" s="378"/>
      <c r="NOU15" s="378"/>
      <c r="NOV15" s="378"/>
      <c r="NOW15" s="378"/>
      <c r="NOX15" s="378"/>
      <c r="NOY15" s="378"/>
      <c r="NOZ15" s="378"/>
      <c r="NPA15" s="378"/>
      <c r="NPB15" s="378"/>
      <c r="NPC15" s="378"/>
      <c r="NPD15" s="378"/>
      <c r="NPE15" s="378"/>
      <c r="NPF15" s="378"/>
      <c r="NPG15" s="378"/>
      <c r="NPH15" s="378"/>
      <c r="NPI15" s="378"/>
      <c r="NPJ15" s="378"/>
      <c r="NPK15" s="378"/>
      <c r="NPL15" s="378"/>
      <c r="NPM15" s="378"/>
      <c r="NPN15" s="378"/>
      <c r="NPO15" s="378"/>
      <c r="NPP15" s="378"/>
      <c r="NPQ15" s="378"/>
      <c r="NPR15" s="378"/>
      <c r="NPS15" s="378"/>
      <c r="NPT15" s="378"/>
      <c r="NPU15" s="378"/>
      <c r="NPV15" s="378"/>
      <c r="NPW15" s="378"/>
      <c r="NPX15" s="378"/>
      <c r="NPY15" s="378"/>
      <c r="NPZ15" s="378"/>
      <c r="NQA15" s="378"/>
      <c r="NQB15" s="378"/>
      <c r="NQC15" s="378"/>
      <c r="NQD15" s="378"/>
      <c r="NQE15" s="378"/>
      <c r="NQF15" s="378"/>
      <c r="NQG15" s="378"/>
      <c r="NQH15" s="378"/>
      <c r="NQI15" s="378"/>
      <c r="NQJ15" s="378"/>
      <c r="NQK15" s="378"/>
      <c r="NQL15" s="378"/>
      <c r="NQM15" s="378"/>
      <c r="NQN15" s="378"/>
      <c r="NQO15" s="378"/>
      <c r="NQP15" s="378"/>
      <c r="NQQ15" s="378"/>
      <c r="NQR15" s="378"/>
      <c r="NQS15" s="378"/>
      <c r="NQT15" s="378"/>
      <c r="NQU15" s="378"/>
      <c r="NQV15" s="378"/>
      <c r="NQW15" s="378"/>
      <c r="NQX15" s="378"/>
      <c r="NQY15" s="378"/>
      <c r="NQZ15" s="378"/>
      <c r="NRA15" s="378"/>
      <c r="NRB15" s="378"/>
      <c r="NRC15" s="378"/>
      <c r="NRD15" s="378"/>
      <c r="NRE15" s="378"/>
      <c r="NRF15" s="378"/>
      <c r="NRG15" s="378"/>
      <c r="NRH15" s="378"/>
      <c r="NRI15" s="378"/>
      <c r="NRJ15" s="378"/>
      <c r="NRK15" s="378"/>
      <c r="NRL15" s="378"/>
      <c r="NRM15" s="378"/>
      <c r="NRN15" s="378"/>
      <c r="NRO15" s="378"/>
      <c r="NRP15" s="378"/>
      <c r="NRQ15" s="378"/>
      <c r="NRR15" s="378"/>
      <c r="NRS15" s="378"/>
      <c r="NRT15" s="378"/>
      <c r="NRU15" s="378"/>
      <c r="NRV15" s="378"/>
      <c r="NRW15" s="378"/>
      <c r="NRX15" s="378"/>
      <c r="NRY15" s="378"/>
      <c r="NRZ15" s="378"/>
      <c r="NSA15" s="378"/>
      <c r="NSB15" s="378"/>
      <c r="NSC15" s="378"/>
      <c r="NSD15" s="378"/>
      <c r="NSE15" s="378"/>
      <c r="NSF15" s="378"/>
      <c r="NSG15" s="378"/>
      <c r="NSH15" s="378"/>
      <c r="NSI15" s="378"/>
      <c r="NSJ15" s="378"/>
      <c r="NSK15" s="378"/>
      <c r="NSL15" s="378"/>
      <c r="NSM15" s="378"/>
      <c r="NSN15" s="378"/>
      <c r="NSO15" s="378"/>
      <c r="NSP15" s="378"/>
      <c r="NSQ15" s="378"/>
      <c r="NSR15" s="378"/>
      <c r="NSS15" s="378"/>
      <c r="NST15" s="378"/>
      <c r="NSU15" s="378"/>
      <c r="NSV15" s="378"/>
      <c r="NSW15" s="378"/>
      <c r="NSX15" s="378"/>
      <c r="NSY15" s="378"/>
      <c r="NSZ15" s="378"/>
      <c r="NTA15" s="378"/>
      <c r="NTB15" s="378"/>
      <c r="NTC15" s="378"/>
      <c r="NTD15" s="378"/>
      <c r="NTE15" s="378"/>
      <c r="NTF15" s="378"/>
      <c r="NTG15" s="378"/>
      <c r="NTH15" s="378"/>
      <c r="NTI15" s="378"/>
      <c r="NTJ15" s="378"/>
      <c r="NTK15" s="378"/>
      <c r="NTL15" s="378"/>
      <c r="NTM15" s="378"/>
      <c r="NTN15" s="378"/>
      <c r="NTO15" s="378"/>
      <c r="NTP15" s="378"/>
      <c r="NTQ15" s="378"/>
      <c r="NTR15" s="378"/>
      <c r="NTS15" s="378"/>
      <c r="NTT15" s="378"/>
      <c r="NTU15" s="378"/>
      <c r="NTV15" s="378"/>
      <c r="NTW15" s="378"/>
      <c r="NTX15" s="378"/>
      <c r="NTY15" s="378"/>
      <c r="NTZ15" s="378"/>
      <c r="NUA15" s="378"/>
      <c r="NUB15" s="378"/>
      <c r="NUC15" s="378"/>
      <c r="NUD15" s="378"/>
      <c r="NUE15" s="378"/>
      <c r="NUF15" s="378"/>
      <c r="NUG15" s="378"/>
      <c r="NUH15" s="378"/>
      <c r="NUI15" s="378"/>
      <c r="NUJ15" s="378"/>
      <c r="NUK15" s="378"/>
      <c r="NUL15" s="378"/>
      <c r="NUM15" s="378"/>
      <c r="NUN15" s="378"/>
      <c r="NUO15" s="378"/>
      <c r="NUP15" s="378"/>
      <c r="NUQ15" s="378"/>
      <c r="NUR15" s="378"/>
      <c r="NUS15" s="378"/>
      <c r="NUT15" s="378"/>
      <c r="NUU15" s="378"/>
      <c r="NUV15" s="378"/>
      <c r="NUW15" s="378"/>
      <c r="NUX15" s="378"/>
      <c r="NUY15" s="378"/>
      <c r="NUZ15" s="378"/>
      <c r="NVA15" s="378"/>
      <c r="NVB15" s="378"/>
      <c r="NVC15" s="378"/>
      <c r="NVD15" s="378"/>
      <c r="NVE15" s="378"/>
      <c r="NVF15" s="378"/>
      <c r="NVG15" s="378"/>
      <c r="NVH15" s="378"/>
      <c r="NVI15" s="378"/>
      <c r="NVJ15" s="378"/>
      <c r="NVK15" s="378"/>
      <c r="NVL15" s="378"/>
      <c r="NVM15" s="378"/>
      <c r="NVN15" s="378"/>
      <c r="NVO15" s="378"/>
      <c r="NVP15" s="378"/>
      <c r="NVQ15" s="378"/>
      <c r="NVR15" s="378"/>
      <c r="NVS15" s="378"/>
      <c r="NVT15" s="378"/>
      <c r="NVU15" s="378"/>
      <c r="NVV15" s="378"/>
      <c r="NVW15" s="378"/>
      <c r="NVX15" s="378"/>
      <c r="NVY15" s="378"/>
      <c r="NVZ15" s="378"/>
      <c r="NWA15" s="378"/>
      <c r="NWB15" s="378"/>
      <c r="NWC15" s="378"/>
      <c r="NWD15" s="378"/>
      <c r="NWE15" s="378"/>
      <c r="NWF15" s="378"/>
      <c r="NWG15" s="378"/>
      <c r="NWH15" s="378"/>
      <c r="NWI15" s="378"/>
      <c r="NWJ15" s="378"/>
      <c r="NWK15" s="378"/>
      <c r="NWL15" s="378"/>
      <c r="NWM15" s="378"/>
      <c r="NWN15" s="378"/>
      <c r="NWO15" s="378"/>
      <c r="NWP15" s="378"/>
      <c r="NWQ15" s="378"/>
      <c r="NWR15" s="378"/>
      <c r="NWS15" s="378"/>
      <c r="NWT15" s="378"/>
      <c r="NWU15" s="378"/>
      <c r="NWV15" s="378"/>
      <c r="NWW15" s="378"/>
      <c r="NWX15" s="378"/>
      <c r="NWY15" s="378"/>
      <c r="NWZ15" s="378"/>
      <c r="NXA15" s="378"/>
      <c r="NXB15" s="378"/>
      <c r="NXC15" s="378"/>
      <c r="NXD15" s="378"/>
      <c r="NXE15" s="378"/>
      <c r="NXF15" s="378"/>
      <c r="NXG15" s="378"/>
      <c r="NXH15" s="378"/>
      <c r="NXI15" s="378"/>
      <c r="NXJ15" s="378"/>
      <c r="NXK15" s="378"/>
      <c r="NXL15" s="378"/>
      <c r="NXM15" s="378"/>
      <c r="NXN15" s="378"/>
      <c r="NXO15" s="378"/>
      <c r="NXP15" s="378"/>
      <c r="NXQ15" s="378"/>
      <c r="NXR15" s="378"/>
      <c r="NXS15" s="378"/>
      <c r="NXT15" s="378"/>
      <c r="NXU15" s="378"/>
      <c r="NXV15" s="378"/>
      <c r="NXW15" s="378"/>
      <c r="NXX15" s="378"/>
      <c r="NXY15" s="378"/>
      <c r="NXZ15" s="378"/>
      <c r="NYA15" s="378"/>
      <c r="NYB15" s="378"/>
      <c r="NYC15" s="378"/>
      <c r="NYD15" s="378"/>
      <c r="NYE15" s="378"/>
      <c r="NYF15" s="378"/>
      <c r="NYG15" s="378"/>
      <c r="NYH15" s="378"/>
      <c r="NYI15" s="378"/>
      <c r="NYJ15" s="378"/>
      <c r="NYK15" s="378"/>
      <c r="NYL15" s="378"/>
      <c r="NYM15" s="378"/>
      <c r="NYN15" s="378"/>
      <c r="NYO15" s="378"/>
      <c r="NYP15" s="378"/>
      <c r="NYQ15" s="378"/>
      <c r="NYR15" s="378"/>
      <c r="NYS15" s="378"/>
      <c r="NYT15" s="378"/>
      <c r="NYU15" s="378"/>
      <c r="NYV15" s="378"/>
      <c r="NYW15" s="378"/>
      <c r="NYX15" s="378"/>
      <c r="NYY15" s="378"/>
      <c r="NYZ15" s="378"/>
      <c r="NZA15" s="378"/>
      <c r="NZB15" s="378"/>
      <c r="NZC15" s="378"/>
      <c r="NZD15" s="378"/>
      <c r="NZE15" s="378"/>
      <c r="NZF15" s="378"/>
      <c r="NZG15" s="378"/>
      <c r="NZH15" s="378"/>
      <c r="NZI15" s="378"/>
      <c r="NZJ15" s="378"/>
      <c r="NZK15" s="378"/>
      <c r="NZL15" s="378"/>
      <c r="NZM15" s="378"/>
      <c r="NZN15" s="378"/>
      <c r="NZO15" s="378"/>
      <c r="NZP15" s="378"/>
      <c r="NZQ15" s="378"/>
      <c r="NZR15" s="378"/>
      <c r="NZS15" s="378"/>
      <c r="NZT15" s="378"/>
      <c r="NZU15" s="378"/>
      <c r="NZV15" s="378"/>
      <c r="NZW15" s="378"/>
      <c r="NZX15" s="378"/>
      <c r="NZY15" s="378"/>
      <c r="NZZ15" s="378"/>
      <c r="OAA15" s="378"/>
      <c r="OAB15" s="378"/>
      <c r="OAC15" s="378"/>
      <c r="OAD15" s="378"/>
      <c r="OAE15" s="378"/>
      <c r="OAF15" s="378"/>
      <c r="OAG15" s="378"/>
      <c r="OAH15" s="378"/>
      <c r="OAI15" s="378"/>
      <c r="OAJ15" s="378"/>
      <c r="OAK15" s="378"/>
      <c r="OAL15" s="378"/>
      <c r="OAM15" s="378"/>
      <c r="OAN15" s="378"/>
      <c r="OAO15" s="378"/>
      <c r="OAP15" s="378"/>
      <c r="OAQ15" s="378"/>
      <c r="OAR15" s="378"/>
      <c r="OAS15" s="378"/>
      <c r="OAT15" s="378"/>
      <c r="OAU15" s="378"/>
      <c r="OAV15" s="378"/>
      <c r="OAW15" s="378"/>
      <c r="OAX15" s="378"/>
      <c r="OAY15" s="378"/>
      <c r="OAZ15" s="378"/>
      <c r="OBA15" s="378"/>
      <c r="OBB15" s="378"/>
      <c r="OBC15" s="378"/>
      <c r="OBD15" s="378"/>
      <c r="OBE15" s="378"/>
      <c r="OBF15" s="378"/>
      <c r="OBG15" s="378"/>
      <c r="OBH15" s="378"/>
      <c r="OBI15" s="378"/>
      <c r="OBJ15" s="378"/>
      <c r="OBK15" s="378"/>
      <c r="OBL15" s="378"/>
      <c r="OBM15" s="378"/>
      <c r="OBN15" s="378"/>
      <c r="OBO15" s="378"/>
      <c r="OBP15" s="378"/>
      <c r="OBQ15" s="378"/>
      <c r="OBR15" s="378"/>
      <c r="OBS15" s="378"/>
      <c r="OBT15" s="378"/>
      <c r="OBU15" s="378"/>
      <c r="OBV15" s="378"/>
      <c r="OBW15" s="378"/>
      <c r="OBX15" s="378"/>
      <c r="OBY15" s="378"/>
      <c r="OBZ15" s="378"/>
      <c r="OCA15" s="378"/>
      <c r="OCB15" s="378"/>
      <c r="OCC15" s="378"/>
      <c r="OCD15" s="378"/>
      <c r="OCE15" s="378"/>
      <c r="OCF15" s="378"/>
      <c r="OCG15" s="378"/>
      <c r="OCH15" s="378"/>
      <c r="OCI15" s="378"/>
      <c r="OCJ15" s="378"/>
      <c r="OCK15" s="378"/>
      <c r="OCL15" s="378"/>
      <c r="OCM15" s="378"/>
      <c r="OCN15" s="378"/>
      <c r="OCO15" s="378"/>
      <c r="OCP15" s="378"/>
      <c r="OCQ15" s="378"/>
      <c r="OCR15" s="378"/>
      <c r="OCS15" s="378"/>
      <c r="OCT15" s="378"/>
      <c r="OCU15" s="378"/>
      <c r="OCV15" s="378"/>
      <c r="OCW15" s="378"/>
      <c r="OCX15" s="378"/>
      <c r="OCY15" s="378"/>
      <c r="OCZ15" s="378"/>
      <c r="ODA15" s="378"/>
      <c r="ODB15" s="378"/>
      <c r="ODC15" s="378"/>
      <c r="ODD15" s="378"/>
      <c r="ODE15" s="378"/>
      <c r="ODF15" s="378"/>
      <c r="ODG15" s="378"/>
      <c r="ODH15" s="378"/>
      <c r="ODI15" s="378"/>
      <c r="ODJ15" s="378"/>
      <c r="ODK15" s="378"/>
      <c r="ODL15" s="378"/>
      <c r="ODM15" s="378"/>
      <c r="ODN15" s="378"/>
      <c r="ODO15" s="378"/>
      <c r="ODP15" s="378"/>
      <c r="ODQ15" s="378"/>
      <c r="ODR15" s="378"/>
      <c r="ODS15" s="378"/>
      <c r="ODT15" s="378"/>
      <c r="ODU15" s="378"/>
      <c r="ODV15" s="378"/>
      <c r="ODW15" s="378"/>
      <c r="ODX15" s="378"/>
      <c r="ODY15" s="378"/>
      <c r="ODZ15" s="378"/>
      <c r="OEA15" s="378"/>
      <c r="OEB15" s="378"/>
      <c r="OEC15" s="378"/>
      <c r="OED15" s="378"/>
      <c r="OEE15" s="378"/>
      <c r="OEF15" s="378"/>
      <c r="OEG15" s="378"/>
      <c r="OEH15" s="378"/>
      <c r="OEI15" s="378"/>
      <c r="OEJ15" s="378"/>
      <c r="OEK15" s="378"/>
      <c r="OEL15" s="378"/>
      <c r="OEM15" s="378"/>
      <c r="OEN15" s="378"/>
      <c r="OEO15" s="378"/>
      <c r="OEP15" s="378"/>
      <c r="OEQ15" s="378"/>
      <c r="OER15" s="378"/>
      <c r="OES15" s="378"/>
      <c r="OET15" s="378"/>
      <c r="OEU15" s="378"/>
      <c r="OEV15" s="378"/>
      <c r="OEW15" s="378"/>
      <c r="OEX15" s="378"/>
      <c r="OEY15" s="378"/>
      <c r="OEZ15" s="378"/>
      <c r="OFA15" s="378"/>
      <c r="OFB15" s="378"/>
      <c r="OFC15" s="378"/>
      <c r="OFD15" s="378"/>
      <c r="OFE15" s="378"/>
      <c r="OFF15" s="378"/>
      <c r="OFG15" s="378"/>
      <c r="OFH15" s="378"/>
      <c r="OFI15" s="378"/>
      <c r="OFJ15" s="378"/>
      <c r="OFK15" s="378"/>
      <c r="OFL15" s="378"/>
      <c r="OFM15" s="378"/>
      <c r="OFN15" s="378"/>
      <c r="OFO15" s="378"/>
      <c r="OFP15" s="378"/>
      <c r="OFQ15" s="378"/>
      <c r="OFR15" s="378"/>
      <c r="OFS15" s="378"/>
      <c r="OFT15" s="378"/>
      <c r="OFU15" s="378"/>
      <c r="OFV15" s="378"/>
      <c r="OFW15" s="378"/>
      <c r="OFX15" s="378"/>
      <c r="OFY15" s="378"/>
      <c r="OFZ15" s="378"/>
      <c r="OGA15" s="378"/>
      <c r="OGB15" s="378"/>
      <c r="OGC15" s="378"/>
      <c r="OGD15" s="378"/>
      <c r="OGE15" s="378"/>
      <c r="OGF15" s="378"/>
      <c r="OGG15" s="378"/>
      <c r="OGH15" s="378"/>
      <c r="OGI15" s="378"/>
      <c r="OGJ15" s="378"/>
      <c r="OGK15" s="378"/>
      <c r="OGL15" s="378"/>
      <c r="OGM15" s="378"/>
      <c r="OGN15" s="378"/>
      <c r="OGO15" s="378"/>
      <c r="OGP15" s="378"/>
      <c r="OGQ15" s="378"/>
      <c r="OGR15" s="378"/>
      <c r="OGS15" s="378"/>
      <c r="OGT15" s="378"/>
      <c r="OGU15" s="378"/>
      <c r="OGV15" s="378"/>
      <c r="OGW15" s="378"/>
      <c r="OGX15" s="378"/>
      <c r="OGY15" s="378"/>
      <c r="OGZ15" s="378"/>
      <c r="OHA15" s="378"/>
      <c r="OHB15" s="378"/>
      <c r="OHC15" s="378"/>
      <c r="OHD15" s="378"/>
      <c r="OHE15" s="378"/>
      <c r="OHF15" s="378"/>
      <c r="OHG15" s="378"/>
      <c r="OHH15" s="378"/>
      <c r="OHI15" s="378"/>
      <c r="OHJ15" s="378"/>
      <c r="OHK15" s="378"/>
      <c r="OHL15" s="378"/>
      <c r="OHM15" s="378"/>
      <c r="OHN15" s="378"/>
      <c r="OHO15" s="378"/>
      <c r="OHP15" s="378"/>
      <c r="OHQ15" s="378"/>
      <c r="OHR15" s="378"/>
      <c r="OHS15" s="378"/>
      <c r="OHT15" s="378"/>
      <c r="OHU15" s="378"/>
      <c r="OHV15" s="378"/>
      <c r="OHW15" s="378"/>
      <c r="OHX15" s="378"/>
      <c r="OHY15" s="378"/>
      <c r="OHZ15" s="378"/>
      <c r="OIA15" s="378"/>
      <c r="OIB15" s="378"/>
      <c r="OIC15" s="378"/>
      <c r="OID15" s="378"/>
      <c r="OIE15" s="378"/>
      <c r="OIF15" s="378"/>
      <c r="OIG15" s="378"/>
      <c r="OIH15" s="378"/>
      <c r="OII15" s="378"/>
      <c r="OIJ15" s="378"/>
      <c r="OIK15" s="378"/>
      <c r="OIL15" s="378"/>
      <c r="OIM15" s="378"/>
      <c r="OIN15" s="378"/>
      <c r="OIO15" s="378"/>
      <c r="OIP15" s="378"/>
      <c r="OIQ15" s="378"/>
      <c r="OIR15" s="378"/>
      <c r="OIS15" s="378"/>
      <c r="OIT15" s="378"/>
      <c r="OIU15" s="378"/>
      <c r="OIV15" s="378"/>
      <c r="OIW15" s="378"/>
      <c r="OIX15" s="378"/>
      <c r="OIY15" s="378"/>
      <c r="OIZ15" s="378"/>
      <c r="OJA15" s="378"/>
      <c r="OJB15" s="378"/>
      <c r="OJC15" s="378"/>
      <c r="OJD15" s="378"/>
      <c r="OJE15" s="378"/>
      <c r="OJF15" s="378"/>
      <c r="OJG15" s="378"/>
      <c r="OJH15" s="378"/>
      <c r="OJI15" s="378"/>
      <c r="OJJ15" s="378"/>
      <c r="OJK15" s="378"/>
      <c r="OJL15" s="378"/>
      <c r="OJM15" s="378"/>
      <c r="OJN15" s="378"/>
      <c r="OJO15" s="378"/>
      <c r="OJP15" s="378"/>
      <c r="OJQ15" s="378"/>
      <c r="OJR15" s="378"/>
      <c r="OJS15" s="378"/>
      <c r="OJT15" s="378"/>
      <c r="OJU15" s="378"/>
      <c r="OJV15" s="378"/>
      <c r="OJW15" s="378"/>
      <c r="OJX15" s="378"/>
      <c r="OJY15" s="378"/>
      <c r="OJZ15" s="378"/>
      <c r="OKA15" s="378"/>
      <c r="OKB15" s="378"/>
      <c r="OKC15" s="378"/>
      <c r="OKD15" s="378"/>
      <c r="OKE15" s="378"/>
      <c r="OKF15" s="378"/>
      <c r="OKG15" s="378"/>
      <c r="OKH15" s="378"/>
      <c r="OKI15" s="378"/>
      <c r="OKJ15" s="378"/>
      <c r="OKK15" s="378"/>
      <c r="OKL15" s="378"/>
      <c r="OKM15" s="378"/>
      <c r="OKN15" s="378"/>
      <c r="OKO15" s="378"/>
      <c r="OKP15" s="378"/>
      <c r="OKQ15" s="378"/>
      <c r="OKR15" s="378"/>
      <c r="OKS15" s="378"/>
      <c r="OKT15" s="378"/>
      <c r="OKU15" s="378"/>
      <c r="OKV15" s="378"/>
      <c r="OKW15" s="378"/>
      <c r="OKX15" s="378"/>
      <c r="OKY15" s="378"/>
      <c r="OKZ15" s="378"/>
      <c r="OLA15" s="378"/>
      <c r="OLB15" s="378"/>
      <c r="OLC15" s="378"/>
      <c r="OLD15" s="378"/>
      <c r="OLE15" s="378"/>
      <c r="OLF15" s="378"/>
      <c r="OLG15" s="378"/>
      <c r="OLH15" s="378"/>
      <c r="OLI15" s="378"/>
      <c r="OLJ15" s="378"/>
      <c r="OLK15" s="378"/>
      <c r="OLL15" s="378"/>
      <c r="OLM15" s="378"/>
      <c r="OLN15" s="378"/>
      <c r="OLO15" s="378"/>
      <c r="OLP15" s="378"/>
      <c r="OLQ15" s="378"/>
      <c r="OLR15" s="378"/>
      <c r="OLS15" s="378"/>
      <c r="OLT15" s="378"/>
      <c r="OLU15" s="378"/>
      <c r="OLV15" s="378"/>
      <c r="OLW15" s="378"/>
      <c r="OLX15" s="378"/>
      <c r="OLY15" s="378"/>
      <c r="OLZ15" s="378"/>
      <c r="OMA15" s="378"/>
      <c r="OMB15" s="378"/>
      <c r="OMC15" s="378"/>
      <c r="OMD15" s="378"/>
      <c r="OME15" s="378"/>
      <c r="OMF15" s="378"/>
      <c r="OMG15" s="378"/>
      <c r="OMH15" s="378"/>
      <c r="OMI15" s="378"/>
      <c r="OMJ15" s="378"/>
      <c r="OMK15" s="378"/>
      <c r="OML15" s="378"/>
      <c r="OMM15" s="378"/>
      <c r="OMN15" s="378"/>
      <c r="OMO15" s="378"/>
      <c r="OMP15" s="378"/>
      <c r="OMQ15" s="378"/>
      <c r="OMR15" s="378"/>
      <c r="OMS15" s="378"/>
      <c r="OMT15" s="378"/>
      <c r="OMU15" s="378"/>
      <c r="OMV15" s="378"/>
      <c r="OMW15" s="378"/>
      <c r="OMX15" s="378"/>
      <c r="OMY15" s="378"/>
      <c r="OMZ15" s="378"/>
      <c r="ONA15" s="378"/>
      <c r="ONB15" s="378"/>
      <c r="ONC15" s="378"/>
      <c r="OND15" s="378"/>
      <c r="ONE15" s="378"/>
      <c r="ONF15" s="378"/>
      <c r="ONG15" s="378"/>
      <c r="ONH15" s="378"/>
      <c r="ONI15" s="378"/>
      <c r="ONJ15" s="378"/>
      <c r="ONK15" s="378"/>
      <c r="ONL15" s="378"/>
      <c r="ONM15" s="378"/>
      <c r="ONN15" s="378"/>
      <c r="ONO15" s="378"/>
      <c r="ONP15" s="378"/>
      <c r="ONQ15" s="378"/>
      <c r="ONR15" s="378"/>
      <c r="ONS15" s="378"/>
      <c r="ONT15" s="378"/>
      <c r="ONU15" s="378"/>
      <c r="ONV15" s="378"/>
      <c r="ONW15" s="378"/>
      <c r="ONX15" s="378"/>
      <c r="ONY15" s="378"/>
      <c r="ONZ15" s="378"/>
      <c r="OOA15" s="378"/>
      <c r="OOB15" s="378"/>
      <c r="OOC15" s="378"/>
      <c r="OOD15" s="378"/>
      <c r="OOE15" s="378"/>
      <c r="OOF15" s="378"/>
      <c r="OOG15" s="378"/>
      <c r="OOH15" s="378"/>
      <c r="OOI15" s="378"/>
      <c r="OOJ15" s="378"/>
      <c r="OOK15" s="378"/>
      <c r="OOL15" s="378"/>
      <c r="OOM15" s="378"/>
      <c r="OON15" s="378"/>
      <c r="OOO15" s="378"/>
      <c r="OOP15" s="378"/>
      <c r="OOQ15" s="378"/>
      <c r="OOR15" s="378"/>
      <c r="OOS15" s="378"/>
      <c r="OOT15" s="378"/>
      <c r="OOU15" s="378"/>
      <c r="OOV15" s="378"/>
      <c r="OOW15" s="378"/>
      <c r="OOX15" s="378"/>
      <c r="OOY15" s="378"/>
      <c r="OOZ15" s="378"/>
      <c r="OPA15" s="378"/>
      <c r="OPB15" s="378"/>
      <c r="OPC15" s="378"/>
      <c r="OPD15" s="378"/>
      <c r="OPE15" s="378"/>
      <c r="OPF15" s="378"/>
      <c r="OPG15" s="378"/>
      <c r="OPH15" s="378"/>
      <c r="OPI15" s="378"/>
      <c r="OPJ15" s="378"/>
      <c r="OPK15" s="378"/>
      <c r="OPL15" s="378"/>
      <c r="OPM15" s="378"/>
      <c r="OPN15" s="378"/>
      <c r="OPO15" s="378"/>
      <c r="OPP15" s="378"/>
      <c r="OPQ15" s="378"/>
      <c r="OPR15" s="378"/>
      <c r="OPS15" s="378"/>
      <c r="OPT15" s="378"/>
      <c r="OPU15" s="378"/>
      <c r="OPV15" s="378"/>
      <c r="OPW15" s="378"/>
      <c r="OPX15" s="378"/>
      <c r="OPY15" s="378"/>
      <c r="OPZ15" s="378"/>
      <c r="OQA15" s="378"/>
      <c r="OQB15" s="378"/>
      <c r="OQC15" s="378"/>
      <c r="OQD15" s="378"/>
      <c r="OQE15" s="378"/>
      <c r="OQF15" s="378"/>
      <c r="OQG15" s="378"/>
      <c r="OQH15" s="378"/>
      <c r="OQI15" s="378"/>
      <c r="OQJ15" s="378"/>
      <c r="OQK15" s="378"/>
      <c r="OQL15" s="378"/>
      <c r="OQM15" s="378"/>
      <c r="OQN15" s="378"/>
      <c r="OQO15" s="378"/>
      <c r="OQP15" s="378"/>
      <c r="OQQ15" s="378"/>
      <c r="OQR15" s="378"/>
      <c r="OQS15" s="378"/>
      <c r="OQT15" s="378"/>
      <c r="OQU15" s="378"/>
      <c r="OQV15" s="378"/>
      <c r="OQW15" s="378"/>
      <c r="OQX15" s="378"/>
      <c r="OQY15" s="378"/>
      <c r="OQZ15" s="378"/>
      <c r="ORA15" s="378"/>
      <c r="ORB15" s="378"/>
      <c r="ORC15" s="378"/>
      <c r="ORD15" s="378"/>
      <c r="ORE15" s="378"/>
      <c r="ORF15" s="378"/>
      <c r="ORG15" s="378"/>
      <c r="ORH15" s="378"/>
      <c r="ORI15" s="378"/>
      <c r="ORJ15" s="378"/>
      <c r="ORK15" s="378"/>
      <c r="ORL15" s="378"/>
      <c r="ORM15" s="378"/>
      <c r="ORN15" s="378"/>
      <c r="ORO15" s="378"/>
      <c r="ORP15" s="378"/>
      <c r="ORQ15" s="378"/>
      <c r="ORR15" s="378"/>
      <c r="ORS15" s="378"/>
      <c r="ORT15" s="378"/>
      <c r="ORU15" s="378"/>
      <c r="ORV15" s="378"/>
      <c r="ORW15" s="378"/>
      <c r="ORX15" s="378"/>
      <c r="ORY15" s="378"/>
      <c r="ORZ15" s="378"/>
      <c r="OSA15" s="378"/>
      <c r="OSB15" s="378"/>
      <c r="OSC15" s="378"/>
      <c r="OSD15" s="378"/>
      <c r="OSE15" s="378"/>
      <c r="OSF15" s="378"/>
      <c r="OSG15" s="378"/>
      <c r="OSH15" s="378"/>
      <c r="OSI15" s="378"/>
      <c r="OSJ15" s="378"/>
      <c r="OSK15" s="378"/>
      <c r="OSL15" s="378"/>
      <c r="OSM15" s="378"/>
      <c r="OSN15" s="378"/>
      <c r="OSO15" s="378"/>
      <c r="OSP15" s="378"/>
      <c r="OSQ15" s="378"/>
      <c r="OSR15" s="378"/>
      <c r="OSS15" s="378"/>
      <c r="OST15" s="378"/>
      <c r="OSU15" s="378"/>
      <c r="OSV15" s="378"/>
      <c r="OSW15" s="378"/>
      <c r="OSX15" s="378"/>
      <c r="OSY15" s="378"/>
      <c r="OSZ15" s="378"/>
      <c r="OTA15" s="378"/>
      <c r="OTB15" s="378"/>
      <c r="OTC15" s="378"/>
      <c r="OTD15" s="378"/>
      <c r="OTE15" s="378"/>
      <c r="OTF15" s="378"/>
      <c r="OTG15" s="378"/>
      <c r="OTH15" s="378"/>
      <c r="OTI15" s="378"/>
      <c r="OTJ15" s="378"/>
      <c r="OTK15" s="378"/>
      <c r="OTL15" s="378"/>
      <c r="OTM15" s="378"/>
      <c r="OTN15" s="378"/>
      <c r="OTO15" s="378"/>
      <c r="OTP15" s="378"/>
      <c r="OTQ15" s="378"/>
      <c r="OTR15" s="378"/>
      <c r="OTS15" s="378"/>
      <c r="OTT15" s="378"/>
      <c r="OTU15" s="378"/>
      <c r="OTV15" s="378"/>
      <c r="OTW15" s="378"/>
      <c r="OTX15" s="378"/>
      <c r="OTY15" s="378"/>
      <c r="OTZ15" s="378"/>
      <c r="OUA15" s="378"/>
      <c r="OUB15" s="378"/>
      <c r="OUC15" s="378"/>
      <c r="OUD15" s="378"/>
      <c r="OUE15" s="378"/>
      <c r="OUF15" s="378"/>
      <c r="OUG15" s="378"/>
      <c r="OUH15" s="378"/>
      <c r="OUI15" s="378"/>
      <c r="OUJ15" s="378"/>
      <c r="OUK15" s="378"/>
      <c r="OUL15" s="378"/>
      <c r="OUM15" s="378"/>
      <c r="OUN15" s="378"/>
      <c r="OUO15" s="378"/>
      <c r="OUP15" s="378"/>
      <c r="OUQ15" s="378"/>
      <c r="OUR15" s="378"/>
      <c r="OUS15" s="378"/>
      <c r="OUT15" s="378"/>
      <c r="OUU15" s="378"/>
      <c r="OUV15" s="378"/>
      <c r="OUW15" s="378"/>
      <c r="OUX15" s="378"/>
      <c r="OUY15" s="378"/>
      <c r="OUZ15" s="378"/>
      <c r="OVA15" s="378"/>
      <c r="OVB15" s="378"/>
      <c r="OVC15" s="378"/>
      <c r="OVD15" s="378"/>
      <c r="OVE15" s="378"/>
      <c r="OVF15" s="378"/>
      <c r="OVG15" s="378"/>
      <c r="OVH15" s="378"/>
      <c r="OVI15" s="378"/>
      <c r="OVJ15" s="378"/>
      <c r="OVK15" s="378"/>
      <c r="OVL15" s="378"/>
      <c r="OVM15" s="378"/>
      <c r="OVN15" s="378"/>
      <c r="OVO15" s="378"/>
      <c r="OVP15" s="378"/>
      <c r="OVQ15" s="378"/>
      <c r="OVR15" s="378"/>
      <c r="OVS15" s="378"/>
      <c r="OVT15" s="378"/>
      <c r="OVU15" s="378"/>
      <c r="OVV15" s="378"/>
      <c r="OVW15" s="378"/>
      <c r="OVX15" s="378"/>
      <c r="OVY15" s="378"/>
      <c r="OVZ15" s="378"/>
      <c r="OWA15" s="378"/>
      <c r="OWB15" s="378"/>
      <c r="OWC15" s="378"/>
      <c r="OWD15" s="378"/>
      <c r="OWE15" s="378"/>
      <c r="OWF15" s="378"/>
      <c r="OWG15" s="378"/>
      <c r="OWH15" s="378"/>
      <c r="OWI15" s="378"/>
      <c r="OWJ15" s="378"/>
      <c r="OWK15" s="378"/>
      <c r="OWL15" s="378"/>
      <c r="OWM15" s="378"/>
      <c r="OWN15" s="378"/>
      <c r="OWO15" s="378"/>
      <c r="OWP15" s="378"/>
      <c r="OWQ15" s="378"/>
      <c r="OWR15" s="378"/>
      <c r="OWS15" s="378"/>
      <c r="OWT15" s="378"/>
      <c r="OWU15" s="378"/>
      <c r="OWV15" s="378"/>
      <c r="OWW15" s="378"/>
      <c r="OWX15" s="378"/>
      <c r="OWY15" s="378"/>
      <c r="OWZ15" s="378"/>
      <c r="OXA15" s="378"/>
      <c r="OXB15" s="378"/>
      <c r="OXC15" s="378"/>
      <c r="OXD15" s="378"/>
      <c r="OXE15" s="378"/>
      <c r="OXF15" s="378"/>
      <c r="OXG15" s="378"/>
      <c r="OXH15" s="378"/>
      <c r="OXI15" s="378"/>
      <c r="OXJ15" s="378"/>
      <c r="OXK15" s="378"/>
      <c r="OXL15" s="378"/>
      <c r="OXM15" s="378"/>
      <c r="OXN15" s="378"/>
      <c r="OXO15" s="378"/>
      <c r="OXP15" s="378"/>
      <c r="OXQ15" s="378"/>
      <c r="OXR15" s="378"/>
      <c r="OXS15" s="378"/>
      <c r="OXT15" s="378"/>
      <c r="OXU15" s="378"/>
      <c r="OXV15" s="378"/>
      <c r="OXW15" s="378"/>
      <c r="OXX15" s="378"/>
      <c r="OXY15" s="378"/>
      <c r="OXZ15" s="378"/>
      <c r="OYA15" s="378"/>
      <c r="OYB15" s="378"/>
      <c r="OYC15" s="378"/>
      <c r="OYD15" s="378"/>
      <c r="OYE15" s="378"/>
      <c r="OYF15" s="378"/>
      <c r="OYG15" s="378"/>
      <c r="OYH15" s="378"/>
      <c r="OYI15" s="378"/>
      <c r="OYJ15" s="378"/>
      <c r="OYK15" s="378"/>
      <c r="OYL15" s="378"/>
      <c r="OYM15" s="378"/>
      <c r="OYN15" s="378"/>
      <c r="OYO15" s="378"/>
      <c r="OYP15" s="378"/>
      <c r="OYQ15" s="378"/>
      <c r="OYR15" s="378"/>
      <c r="OYS15" s="378"/>
      <c r="OYT15" s="378"/>
      <c r="OYU15" s="378"/>
      <c r="OYV15" s="378"/>
      <c r="OYW15" s="378"/>
      <c r="OYX15" s="378"/>
      <c r="OYY15" s="378"/>
      <c r="OYZ15" s="378"/>
      <c r="OZA15" s="378"/>
      <c r="OZB15" s="378"/>
      <c r="OZC15" s="378"/>
      <c r="OZD15" s="378"/>
      <c r="OZE15" s="378"/>
      <c r="OZF15" s="378"/>
      <c r="OZG15" s="378"/>
      <c r="OZH15" s="378"/>
      <c r="OZI15" s="378"/>
      <c r="OZJ15" s="378"/>
      <c r="OZK15" s="378"/>
      <c r="OZL15" s="378"/>
      <c r="OZM15" s="378"/>
      <c r="OZN15" s="378"/>
      <c r="OZO15" s="378"/>
      <c r="OZP15" s="378"/>
      <c r="OZQ15" s="378"/>
      <c r="OZR15" s="378"/>
      <c r="OZS15" s="378"/>
      <c r="OZT15" s="378"/>
      <c r="OZU15" s="378"/>
      <c r="OZV15" s="378"/>
      <c r="OZW15" s="378"/>
      <c r="OZX15" s="378"/>
      <c r="OZY15" s="378"/>
      <c r="OZZ15" s="378"/>
      <c r="PAA15" s="378"/>
      <c r="PAB15" s="378"/>
      <c r="PAC15" s="378"/>
      <c r="PAD15" s="378"/>
      <c r="PAE15" s="378"/>
      <c r="PAF15" s="378"/>
      <c r="PAG15" s="378"/>
      <c r="PAH15" s="378"/>
      <c r="PAI15" s="378"/>
      <c r="PAJ15" s="378"/>
      <c r="PAK15" s="378"/>
      <c r="PAL15" s="378"/>
      <c r="PAM15" s="378"/>
      <c r="PAN15" s="378"/>
      <c r="PAO15" s="378"/>
      <c r="PAP15" s="378"/>
      <c r="PAQ15" s="378"/>
      <c r="PAR15" s="378"/>
      <c r="PAS15" s="378"/>
      <c r="PAT15" s="378"/>
      <c r="PAU15" s="378"/>
      <c r="PAV15" s="378"/>
      <c r="PAW15" s="378"/>
      <c r="PAX15" s="378"/>
      <c r="PAY15" s="378"/>
      <c r="PAZ15" s="378"/>
      <c r="PBA15" s="378"/>
      <c r="PBB15" s="378"/>
      <c r="PBC15" s="378"/>
      <c r="PBD15" s="378"/>
      <c r="PBE15" s="378"/>
      <c r="PBF15" s="378"/>
      <c r="PBG15" s="378"/>
      <c r="PBH15" s="378"/>
      <c r="PBI15" s="378"/>
      <c r="PBJ15" s="378"/>
      <c r="PBK15" s="378"/>
      <c r="PBL15" s="378"/>
      <c r="PBM15" s="378"/>
      <c r="PBN15" s="378"/>
      <c r="PBO15" s="378"/>
      <c r="PBP15" s="378"/>
      <c r="PBQ15" s="378"/>
      <c r="PBR15" s="378"/>
      <c r="PBS15" s="378"/>
      <c r="PBT15" s="378"/>
      <c r="PBU15" s="378"/>
      <c r="PBV15" s="378"/>
      <c r="PBW15" s="378"/>
      <c r="PBX15" s="378"/>
      <c r="PBY15" s="378"/>
      <c r="PBZ15" s="378"/>
      <c r="PCA15" s="378"/>
      <c r="PCB15" s="378"/>
      <c r="PCC15" s="378"/>
      <c r="PCD15" s="378"/>
      <c r="PCE15" s="378"/>
      <c r="PCF15" s="378"/>
      <c r="PCG15" s="378"/>
      <c r="PCH15" s="378"/>
      <c r="PCI15" s="378"/>
      <c r="PCJ15" s="378"/>
      <c r="PCK15" s="378"/>
      <c r="PCL15" s="378"/>
      <c r="PCM15" s="378"/>
      <c r="PCN15" s="378"/>
      <c r="PCO15" s="378"/>
      <c r="PCP15" s="378"/>
      <c r="PCQ15" s="378"/>
      <c r="PCR15" s="378"/>
      <c r="PCS15" s="378"/>
      <c r="PCT15" s="378"/>
      <c r="PCU15" s="378"/>
      <c r="PCV15" s="378"/>
      <c r="PCW15" s="378"/>
      <c r="PCX15" s="378"/>
      <c r="PCY15" s="378"/>
      <c r="PCZ15" s="378"/>
      <c r="PDA15" s="378"/>
      <c r="PDB15" s="378"/>
      <c r="PDC15" s="378"/>
      <c r="PDD15" s="378"/>
      <c r="PDE15" s="378"/>
      <c r="PDF15" s="378"/>
      <c r="PDG15" s="378"/>
      <c r="PDH15" s="378"/>
      <c r="PDI15" s="378"/>
      <c r="PDJ15" s="378"/>
      <c r="PDK15" s="378"/>
      <c r="PDL15" s="378"/>
      <c r="PDM15" s="378"/>
      <c r="PDN15" s="378"/>
      <c r="PDO15" s="378"/>
      <c r="PDP15" s="378"/>
      <c r="PDQ15" s="378"/>
      <c r="PDR15" s="378"/>
      <c r="PDS15" s="378"/>
      <c r="PDT15" s="378"/>
      <c r="PDU15" s="378"/>
      <c r="PDV15" s="378"/>
      <c r="PDW15" s="378"/>
      <c r="PDX15" s="378"/>
      <c r="PDY15" s="378"/>
      <c r="PDZ15" s="378"/>
      <c r="PEA15" s="378"/>
      <c r="PEB15" s="378"/>
      <c r="PEC15" s="378"/>
      <c r="PED15" s="378"/>
      <c r="PEE15" s="378"/>
      <c r="PEF15" s="378"/>
      <c r="PEG15" s="378"/>
      <c r="PEH15" s="378"/>
      <c r="PEI15" s="378"/>
      <c r="PEJ15" s="378"/>
      <c r="PEK15" s="378"/>
      <c r="PEL15" s="378"/>
      <c r="PEM15" s="378"/>
      <c r="PEN15" s="378"/>
      <c r="PEO15" s="378"/>
      <c r="PEP15" s="378"/>
      <c r="PEQ15" s="378"/>
      <c r="PER15" s="378"/>
      <c r="PES15" s="378"/>
      <c r="PET15" s="378"/>
      <c r="PEU15" s="378"/>
      <c r="PEV15" s="378"/>
      <c r="PEW15" s="378"/>
      <c r="PEX15" s="378"/>
      <c r="PEY15" s="378"/>
      <c r="PEZ15" s="378"/>
      <c r="PFA15" s="378"/>
      <c r="PFB15" s="378"/>
      <c r="PFC15" s="378"/>
      <c r="PFD15" s="378"/>
      <c r="PFE15" s="378"/>
      <c r="PFF15" s="378"/>
      <c r="PFG15" s="378"/>
      <c r="PFH15" s="378"/>
      <c r="PFI15" s="378"/>
      <c r="PFJ15" s="378"/>
      <c r="PFK15" s="378"/>
      <c r="PFL15" s="378"/>
      <c r="PFM15" s="378"/>
      <c r="PFN15" s="378"/>
      <c r="PFO15" s="378"/>
      <c r="PFP15" s="378"/>
      <c r="PFQ15" s="378"/>
      <c r="PFR15" s="378"/>
      <c r="PFS15" s="378"/>
      <c r="PFT15" s="378"/>
      <c r="PFU15" s="378"/>
      <c r="PFV15" s="378"/>
      <c r="PFW15" s="378"/>
      <c r="PFX15" s="378"/>
      <c r="PFY15" s="378"/>
      <c r="PFZ15" s="378"/>
      <c r="PGA15" s="378"/>
      <c r="PGB15" s="378"/>
      <c r="PGC15" s="378"/>
      <c r="PGD15" s="378"/>
      <c r="PGE15" s="378"/>
      <c r="PGF15" s="378"/>
      <c r="PGG15" s="378"/>
      <c r="PGH15" s="378"/>
      <c r="PGI15" s="378"/>
      <c r="PGJ15" s="378"/>
      <c r="PGK15" s="378"/>
      <c r="PGL15" s="378"/>
      <c r="PGM15" s="378"/>
      <c r="PGN15" s="378"/>
      <c r="PGO15" s="378"/>
      <c r="PGP15" s="378"/>
      <c r="PGQ15" s="378"/>
      <c r="PGR15" s="378"/>
      <c r="PGS15" s="378"/>
      <c r="PGT15" s="378"/>
      <c r="PGU15" s="378"/>
      <c r="PGV15" s="378"/>
      <c r="PGW15" s="378"/>
      <c r="PGX15" s="378"/>
      <c r="PGY15" s="378"/>
      <c r="PGZ15" s="378"/>
      <c r="PHA15" s="378"/>
      <c r="PHB15" s="378"/>
      <c r="PHC15" s="378"/>
      <c r="PHD15" s="378"/>
      <c r="PHE15" s="378"/>
      <c r="PHF15" s="378"/>
      <c r="PHG15" s="378"/>
      <c r="PHH15" s="378"/>
      <c r="PHI15" s="378"/>
      <c r="PHJ15" s="378"/>
      <c r="PHK15" s="378"/>
      <c r="PHL15" s="378"/>
      <c r="PHM15" s="378"/>
      <c r="PHN15" s="378"/>
      <c r="PHO15" s="378"/>
      <c r="PHP15" s="378"/>
      <c r="PHQ15" s="378"/>
      <c r="PHR15" s="378"/>
      <c r="PHS15" s="378"/>
      <c r="PHT15" s="378"/>
      <c r="PHU15" s="378"/>
      <c r="PHV15" s="378"/>
      <c r="PHW15" s="378"/>
      <c r="PHX15" s="378"/>
      <c r="PHY15" s="378"/>
      <c r="PHZ15" s="378"/>
      <c r="PIA15" s="378"/>
      <c r="PIB15" s="378"/>
      <c r="PIC15" s="378"/>
      <c r="PID15" s="378"/>
      <c r="PIE15" s="378"/>
      <c r="PIF15" s="378"/>
      <c r="PIG15" s="378"/>
      <c r="PIH15" s="378"/>
      <c r="PII15" s="378"/>
      <c r="PIJ15" s="378"/>
      <c r="PIK15" s="378"/>
      <c r="PIL15" s="378"/>
      <c r="PIM15" s="378"/>
      <c r="PIN15" s="378"/>
      <c r="PIO15" s="378"/>
      <c r="PIP15" s="378"/>
      <c r="PIQ15" s="378"/>
      <c r="PIR15" s="378"/>
      <c r="PIS15" s="378"/>
      <c r="PIT15" s="378"/>
      <c r="PIU15" s="378"/>
      <c r="PIV15" s="378"/>
      <c r="PIW15" s="378"/>
      <c r="PIX15" s="378"/>
      <c r="PIY15" s="378"/>
      <c r="PIZ15" s="378"/>
      <c r="PJA15" s="378"/>
      <c r="PJB15" s="378"/>
      <c r="PJC15" s="378"/>
      <c r="PJD15" s="378"/>
      <c r="PJE15" s="378"/>
      <c r="PJF15" s="378"/>
      <c r="PJG15" s="378"/>
      <c r="PJH15" s="378"/>
      <c r="PJI15" s="378"/>
      <c r="PJJ15" s="378"/>
      <c r="PJK15" s="378"/>
      <c r="PJL15" s="378"/>
      <c r="PJM15" s="378"/>
      <c r="PJN15" s="378"/>
      <c r="PJO15" s="378"/>
      <c r="PJP15" s="378"/>
      <c r="PJQ15" s="378"/>
      <c r="PJR15" s="378"/>
      <c r="PJS15" s="378"/>
      <c r="PJT15" s="378"/>
      <c r="PJU15" s="378"/>
      <c r="PJV15" s="378"/>
      <c r="PJW15" s="378"/>
      <c r="PJX15" s="378"/>
      <c r="PJY15" s="378"/>
      <c r="PJZ15" s="378"/>
      <c r="PKA15" s="378"/>
      <c r="PKB15" s="378"/>
      <c r="PKC15" s="378"/>
      <c r="PKD15" s="378"/>
      <c r="PKE15" s="378"/>
      <c r="PKF15" s="378"/>
      <c r="PKG15" s="378"/>
      <c r="PKH15" s="378"/>
      <c r="PKI15" s="378"/>
      <c r="PKJ15" s="378"/>
      <c r="PKK15" s="378"/>
      <c r="PKL15" s="378"/>
      <c r="PKM15" s="378"/>
      <c r="PKN15" s="378"/>
      <c r="PKO15" s="378"/>
      <c r="PKP15" s="378"/>
      <c r="PKQ15" s="378"/>
      <c r="PKR15" s="378"/>
      <c r="PKS15" s="378"/>
      <c r="PKT15" s="378"/>
      <c r="PKU15" s="378"/>
      <c r="PKV15" s="378"/>
      <c r="PKW15" s="378"/>
      <c r="PKX15" s="378"/>
      <c r="PKY15" s="378"/>
      <c r="PKZ15" s="378"/>
      <c r="PLA15" s="378"/>
      <c r="PLB15" s="378"/>
      <c r="PLC15" s="378"/>
      <c r="PLD15" s="378"/>
      <c r="PLE15" s="378"/>
      <c r="PLF15" s="378"/>
      <c r="PLG15" s="378"/>
      <c r="PLH15" s="378"/>
      <c r="PLI15" s="378"/>
      <c r="PLJ15" s="378"/>
      <c r="PLK15" s="378"/>
      <c r="PLL15" s="378"/>
      <c r="PLM15" s="378"/>
      <c r="PLN15" s="378"/>
      <c r="PLO15" s="378"/>
      <c r="PLP15" s="378"/>
      <c r="PLQ15" s="378"/>
      <c r="PLR15" s="378"/>
      <c r="PLS15" s="378"/>
      <c r="PLT15" s="378"/>
      <c r="PLU15" s="378"/>
      <c r="PLV15" s="378"/>
      <c r="PLW15" s="378"/>
      <c r="PLX15" s="378"/>
      <c r="PLY15" s="378"/>
      <c r="PLZ15" s="378"/>
      <c r="PMA15" s="378"/>
      <c r="PMB15" s="378"/>
      <c r="PMC15" s="378"/>
      <c r="PMD15" s="378"/>
      <c r="PME15" s="378"/>
      <c r="PMF15" s="378"/>
      <c r="PMG15" s="378"/>
      <c r="PMH15" s="378"/>
      <c r="PMI15" s="378"/>
      <c r="PMJ15" s="378"/>
      <c r="PMK15" s="378"/>
      <c r="PML15" s="378"/>
      <c r="PMM15" s="378"/>
      <c r="PMN15" s="378"/>
      <c r="PMO15" s="378"/>
      <c r="PMP15" s="378"/>
      <c r="PMQ15" s="378"/>
      <c r="PMR15" s="378"/>
      <c r="PMS15" s="378"/>
      <c r="PMT15" s="378"/>
      <c r="PMU15" s="378"/>
      <c r="PMV15" s="378"/>
      <c r="PMW15" s="378"/>
      <c r="PMX15" s="378"/>
      <c r="PMY15" s="378"/>
      <c r="PMZ15" s="378"/>
      <c r="PNA15" s="378"/>
      <c r="PNB15" s="378"/>
      <c r="PNC15" s="378"/>
      <c r="PND15" s="378"/>
      <c r="PNE15" s="378"/>
      <c r="PNF15" s="378"/>
      <c r="PNG15" s="378"/>
      <c r="PNH15" s="378"/>
      <c r="PNI15" s="378"/>
      <c r="PNJ15" s="378"/>
      <c r="PNK15" s="378"/>
      <c r="PNL15" s="378"/>
      <c r="PNM15" s="378"/>
      <c r="PNN15" s="378"/>
      <c r="PNO15" s="378"/>
      <c r="PNP15" s="378"/>
      <c r="PNQ15" s="378"/>
      <c r="PNR15" s="378"/>
      <c r="PNS15" s="378"/>
      <c r="PNT15" s="378"/>
      <c r="PNU15" s="378"/>
      <c r="PNV15" s="378"/>
      <c r="PNW15" s="378"/>
      <c r="PNX15" s="378"/>
      <c r="PNY15" s="378"/>
      <c r="PNZ15" s="378"/>
      <c r="POA15" s="378"/>
      <c r="POB15" s="378"/>
      <c r="POC15" s="378"/>
      <c r="POD15" s="378"/>
      <c r="POE15" s="378"/>
      <c r="POF15" s="378"/>
      <c r="POG15" s="378"/>
      <c r="POH15" s="378"/>
      <c r="POI15" s="378"/>
      <c r="POJ15" s="378"/>
      <c r="POK15" s="378"/>
      <c r="POL15" s="378"/>
      <c r="POM15" s="378"/>
      <c r="PON15" s="378"/>
      <c r="POO15" s="378"/>
      <c r="POP15" s="378"/>
      <c r="POQ15" s="378"/>
      <c r="POR15" s="378"/>
      <c r="POS15" s="378"/>
      <c r="POT15" s="378"/>
      <c r="POU15" s="378"/>
      <c r="POV15" s="378"/>
      <c r="POW15" s="378"/>
      <c r="POX15" s="378"/>
      <c r="POY15" s="378"/>
      <c r="POZ15" s="378"/>
      <c r="PPA15" s="378"/>
      <c r="PPB15" s="378"/>
      <c r="PPC15" s="378"/>
      <c r="PPD15" s="378"/>
      <c r="PPE15" s="378"/>
      <c r="PPF15" s="378"/>
      <c r="PPG15" s="378"/>
      <c r="PPH15" s="378"/>
      <c r="PPI15" s="378"/>
      <c r="PPJ15" s="378"/>
      <c r="PPK15" s="378"/>
      <c r="PPL15" s="378"/>
      <c r="PPM15" s="378"/>
      <c r="PPN15" s="378"/>
      <c r="PPO15" s="378"/>
      <c r="PPP15" s="378"/>
      <c r="PPQ15" s="378"/>
      <c r="PPR15" s="378"/>
      <c r="PPS15" s="378"/>
      <c r="PPT15" s="378"/>
      <c r="PPU15" s="378"/>
      <c r="PPV15" s="378"/>
      <c r="PPW15" s="378"/>
      <c r="PPX15" s="378"/>
      <c r="PPY15" s="378"/>
      <c r="PPZ15" s="378"/>
      <c r="PQA15" s="378"/>
      <c r="PQB15" s="378"/>
      <c r="PQC15" s="378"/>
      <c r="PQD15" s="378"/>
      <c r="PQE15" s="378"/>
      <c r="PQF15" s="378"/>
      <c r="PQG15" s="378"/>
      <c r="PQH15" s="378"/>
      <c r="PQI15" s="378"/>
      <c r="PQJ15" s="378"/>
      <c r="PQK15" s="378"/>
      <c r="PQL15" s="378"/>
      <c r="PQM15" s="378"/>
      <c r="PQN15" s="378"/>
      <c r="PQO15" s="378"/>
      <c r="PQP15" s="378"/>
      <c r="PQQ15" s="378"/>
      <c r="PQR15" s="378"/>
      <c r="PQS15" s="378"/>
      <c r="PQT15" s="378"/>
      <c r="PQU15" s="378"/>
      <c r="PQV15" s="378"/>
      <c r="PQW15" s="378"/>
      <c r="PQX15" s="378"/>
      <c r="PQY15" s="378"/>
      <c r="PQZ15" s="378"/>
      <c r="PRA15" s="378"/>
      <c r="PRB15" s="378"/>
      <c r="PRC15" s="378"/>
      <c r="PRD15" s="378"/>
      <c r="PRE15" s="378"/>
      <c r="PRF15" s="378"/>
      <c r="PRG15" s="378"/>
      <c r="PRH15" s="378"/>
      <c r="PRI15" s="378"/>
      <c r="PRJ15" s="378"/>
      <c r="PRK15" s="378"/>
      <c r="PRL15" s="378"/>
      <c r="PRM15" s="378"/>
      <c r="PRN15" s="378"/>
      <c r="PRO15" s="378"/>
      <c r="PRP15" s="378"/>
      <c r="PRQ15" s="378"/>
      <c r="PRR15" s="378"/>
      <c r="PRS15" s="378"/>
      <c r="PRT15" s="378"/>
      <c r="PRU15" s="378"/>
      <c r="PRV15" s="378"/>
      <c r="PRW15" s="378"/>
      <c r="PRX15" s="378"/>
      <c r="PRY15" s="378"/>
      <c r="PRZ15" s="378"/>
      <c r="PSA15" s="378"/>
      <c r="PSB15" s="378"/>
      <c r="PSC15" s="378"/>
      <c r="PSD15" s="378"/>
      <c r="PSE15" s="378"/>
      <c r="PSF15" s="378"/>
      <c r="PSG15" s="378"/>
      <c r="PSH15" s="378"/>
      <c r="PSI15" s="378"/>
      <c r="PSJ15" s="378"/>
      <c r="PSK15" s="378"/>
      <c r="PSL15" s="378"/>
      <c r="PSM15" s="378"/>
      <c r="PSN15" s="378"/>
      <c r="PSO15" s="378"/>
      <c r="PSP15" s="378"/>
      <c r="PSQ15" s="378"/>
      <c r="PSR15" s="378"/>
      <c r="PSS15" s="378"/>
      <c r="PST15" s="378"/>
      <c r="PSU15" s="378"/>
      <c r="PSV15" s="378"/>
      <c r="PSW15" s="378"/>
      <c r="PSX15" s="378"/>
      <c r="PSY15" s="378"/>
      <c r="PSZ15" s="378"/>
      <c r="PTA15" s="378"/>
      <c r="PTB15" s="378"/>
      <c r="PTC15" s="378"/>
      <c r="PTD15" s="378"/>
      <c r="PTE15" s="378"/>
      <c r="PTF15" s="378"/>
      <c r="PTG15" s="378"/>
      <c r="PTH15" s="378"/>
      <c r="PTI15" s="378"/>
      <c r="PTJ15" s="378"/>
      <c r="PTK15" s="378"/>
      <c r="PTL15" s="378"/>
      <c r="PTM15" s="378"/>
      <c r="PTN15" s="378"/>
      <c r="PTO15" s="378"/>
      <c r="PTP15" s="378"/>
      <c r="PTQ15" s="378"/>
      <c r="PTR15" s="378"/>
      <c r="PTS15" s="378"/>
      <c r="PTT15" s="378"/>
      <c r="PTU15" s="378"/>
      <c r="PTV15" s="378"/>
      <c r="PTW15" s="378"/>
      <c r="PTX15" s="378"/>
      <c r="PTY15" s="378"/>
      <c r="PTZ15" s="378"/>
      <c r="PUA15" s="378"/>
      <c r="PUB15" s="378"/>
      <c r="PUC15" s="378"/>
      <c r="PUD15" s="378"/>
      <c r="PUE15" s="378"/>
      <c r="PUF15" s="378"/>
      <c r="PUG15" s="378"/>
      <c r="PUH15" s="378"/>
      <c r="PUI15" s="378"/>
      <c r="PUJ15" s="378"/>
      <c r="PUK15" s="378"/>
      <c r="PUL15" s="378"/>
      <c r="PUM15" s="378"/>
      <c r="PUN15" s="378"/>
      <c r="PUO15" s="378"/>
      <c r="PUP15" s="378"/>
      <c r="PUQ15" s="378"/>
      <c r="PUR15" s="378"/>
      <c r="PUS15" s="378"/>
      <c r="PUT15" s="378"/>
      <c r="PUU15" s="378"/>
      <c r="PUV15" s="378"/>
      <c r="PUW15" s="378"/>
      <c r="PUX15" s="378"/>
      <c r="PUY15" s="378"/>
      <c r="PUZ15" s="378"/>
      <c r="PVA15" s="378"/>
      <c r="PVB15" s="378"/>
      <c r="PVC15" s="378"/>
      <c r="PVD15" s="378"/>
      <c r="PVE15" s="378"/>
      <c r="PVF15" s="378"/>
      <c r="PVG15" s="378"/>
      <c r="PVH15" s="378"/>
      <c r="PVI15" s="378"/>
      <c r="PVJ15" s="378"/>
      <c r="PVK15" s="378"/>
      <c r="PVL15" s="378"/>
      <c r="PVM15" s="378"/>
      <c r="PVN15" s="378"/>
      <c r="PVO15" s="378"/>
      <c r="PVP15" s="378"/>
      <c r="PVQ15" s="378"/>
      <c r="PVR15" s="378"/>
      <c r="PVS15" s="378"/>
      <c r="PVT15" s="378"/>
      <c r="PVU15" s="378"/>
      <c r="PVV15" s="378"/>
      <c r="PVW15" s="378"/>
      <c r="PVX15" s="378"/>
      <c r="PVY15" s="378"/>
      <c r="PVZ15" s="378"/>
      <c r="PWA15" s="378"/>
      <c r="PWB15" s="378"/>
      <c r="PWC15" s="378"/>
      <c r="PWD15" s="378"/>
      <c r="PWE15" s="378"/>
      <c r="PWF15" s="378"/>
      <c r="PWG15" s="378"/>
      <c r="PWH15" s="378"/>
      <c r="PWI15" s="378"/>
      <c r="PWJ15" s="378"/>
      <c r="PWK15" s="378"/>
      <c r="PWL15" s="378"/>
      <c r="PWM15" s="378"/>
      <c r="PWN15" s="378"/>
      <c r="PWO15" s="378"/>
      <c r="PWP15" s="378"/>
      <c r="PWQ15" s="378"/>
      <c r="PWR15" s="378"/>
      <c r="PWS15" s="378"/>
      <c r="PWT15" s="378"/>
      <c r="PWU15" s="378"/>
      <c r="PWV15" s="378"/>
      <c r="PWW15" s="378"/>
      <c r="PWX15" s="378"/>
      <c r="PWY15" s="378"/>
      <c r="PWZ15" s="378"/>
      <c r="PXA15" s="378"/>
      <c r="PXB15" s="378"/>
      <c r="PXC15" s="378"/>
      <c r="PXD15" s="378"/>
      <c r="PXE15" s="378"/>
      <c r="PXF15" s="378"/>
      <c r="PXG15" s="378"/>
      <c r="PXH15" s="378"/>
      <c r="PXI15" s="378"/>
      <c r="PXJ15" s="378"/>
      <c r="PXK15" s="378"/>
      <c r="PXL15" s="378"/>
      <c r="PXM15" s="378"/>
      <c r="PXN15" s="378"/>
      <c r="PXO15" s="378"/>
      <c r="PXP15" s="378"/>
      <c r="PXQ15" s="378"/>
      <c r="PXR15" s="378"/>
      <c r="PXS15" s="378"/>
      <c r="PXT15" s="378"/>
      <c r="PXU15" s="378"/>
      <c r="PXV15" s="378"/>
      <c r="PXW15" s="378"/>
      <c r="PXX15" s="378"/>
      <c r="PXY15" s="378"/>
      <c r="PXZ15" s="378"/>
      <c r="PYA15" s="378"/>
      <c r="PYB15" s="378"/>
      <c r="PYC15" s="378"/>
      <c r="PYD15" s="378"/>
      <c r="PYE15" s="378"/>
      <c r="PYF15" s="378"/>
      <c r="PYG15" s="378"/>
      <c r="PYH15" s="378"/>
      <c r="PYI15" s="378"/>
      <c r="PYJ15" s="378"/>
      <c r="PYK15" s="378"/>
      <c r="PYL15" s="378"/>
      <c r="PYM15" s="378"/>
      <c r="PYN15" s="378"/>
      <c r="PYO15" s="378"/>
      <c r="PYP15" s="378"/>
      <c r="PYQ15" s="378"/>
      <c r="PYR15" s="378"/>
      <c r="PYS15" s="378"/>
      <c r="PYT15" s="378"/>
      <c r="PYU15" s="378"/>
      <c r="PYV15" s="378"/>
      <c r="PYW15" s="378"/>
      <c r="PYX15" s="378"/>
      <c r="PYY15" s="378"/>
      <c r="PYZ15" s="378"/>
      <c r="PZA15" s="378"/>
      <c r="PZB15" s="378"/>
      <c r="PZC15" s="378"/>
      <c r="PZD15" s="378"/>
      <c r="PZE15" s="378"/>
      <c r="PZF15" s="378"/>
      <c r="PZG15" s="378"/>
      <c r="PZH15" s="378"/>
      <c r="PZI15" s="378"/>
      <c r="PZJ15" s="378"/>
      <c r="PZK15" s="378"/>
      <c r="PZL15" s="378"/>
      <c r="PZM15" s="378"/>
      <c r="PZN15" s="378"/>
      <c r="PZO15" s="378"/>
      <c r="PZP15" s="378"/>
      <c r="PZQ15" s="378"/>
      <c r="PZR15" s="378"/>
      <c r="PZS15" s="378"/>
      <c r="PZT15" s="378"/>
      <c r="PZU15" s="378"/>
      <c r="PZV15" s="378"/>
      <c r="PZW15" s="378"/>
      <c r="PZX15" s="378"/>
      <c r="PZY15" s="378"/>
      <c r="PZZ15" s="378"/>
      <c r="QAA15" s="378"/>
      <c r="QAB15" s="378"/>
      <c r="QAC15" s="378"/>
      <c r="QAD15" s="378"/>
      <c r="QAE15" s="378"/>
      <c r="QAF15" s="378"/>
      <c r="QAG15" s="378"/>
      <c r="QAH15" s="378"/>
      <c r="QAI15" s="378"/>
      <c r="QAJ15" s="378"/>
      <c r="QAK15" s="378"/>
      <c r="QAL15" s="378"/>
      <c r="QAM15" s="378"/>
      <c r="QAN15" s="378"/>
      <c r="QAO15" s="378"/>
      <c r="QAP15" s="378"/>
      <c r="QAQ15" s="378"/>
      <c r="QAR15" s="378"/>
      <c r="QAS15" s="378"/>
      <c r="QAT15" s="378"/>
      <c r="QAU15" s="378"/>
      <c r="QAV15" s="378"/>
      <c r="QAW15" s="378"/>
      <c r="QAX15" s="378"/>
      <c r="QAY15" s="378"/>
      <c r="QAZ15" s="378"/>
      <c r="QBA15" s="378"/>
      <c r="QBB15" s="378"/>
      <c r="QBC15" s="378"/>
      <c r="QBD15" s="378"/>
      <c r="QBE15" s="378"/>
      <c r="QBF15" s="378"/>
      <c r="QBG15" s="378"/>
      <c r="QBH15" s="378"/>
      <c r="QBI15" s="378"/>
      <c r="QBJ15" s="378"/>
      <c r="QBK15" s="378"/>
      <c r="QBL15" s="378"/>
      <c r="QBM15" s="378"/>
      <c r="QBN15" s="378"/>
      <c r="QBO15" s="378"/>
      <c r="QBP15" s="378"/>
      <c r="QBQ15" s="378"/>
      <c r="QBR15" s="378"/>
      <c r="QBS15" s="378"/>
      <c r="QBT15" s="378"/>
      <c r="QBU15" s="378"/>
      <c r="QBV15" s="378"/>
      <c r="QBW15" s="378"/>
      <c r="QBX15" s="378"/>
      <c r="QBY15" s="378"/>
      <c r="QBZ15" s="378"/>
      <c r="QCA15" s="378"/>
      <c r="QCB15" s="378"/>
      <c r="QCC15" s="378"/>
      <c r="QCD15" s="378"/>
      <c r="QCE15" s="378"/>
      <c r="QCF15" s="378"/>
      <c r="QCG15" s="378"/>
      <c r="QCH15" s="378"/>
      <c r="QCI15" s="378"/>
      <c r="QCJ15" s="378"/>
      <c r="QCK15" s="378"/>
      <c r="QCL15" s="378"/>
      <c r="QCM15" s="378"/>
      <c r="QCN15" s="378"/>
      <c r="QCO15" s="378"/>
      <c r="QCP15" s="378"/>
      <c r="QCQ15" s="378"/>
      <c r="QCR15" s="378"/>
      <c r="QCS15" s="378"/>
      <c r="QCT15" s="378"/>
      <c r="QCU15" s="378"/>
      <c r="QCV15" s="378"/>
      <c r="QCW15" s="378"/>
      <c r="QCX15" s="378"/>
      <c r="QCY15" s="378"/>
      <c r="QCZ15" s="378"/>
      <c r="QDA15" s="378"/>
      <c r="QDB15" s="378"/>
      <c r="QDC15" s="378"/>
      <c r="QDD15" s="378"/>
      <c r="QDE15" s="378"/>
      <c r="QDF15" s="378"/>
      <c r="QDG15" s="378"/>
      <c r="QDH15" s="378"/>
      <c r="QDI15" s="378"/>
      <c r="QDJ15" s="378"/>
      <c r="QDK15" s="378"/>
      <c r="QDL15" s="378"/>
      <c r="QDM15" s="378"/>
      <c r="QDN15" s="378"/>
      <c r="QDO15" s="378"/>
      <c r="QDP15" s="378"/>
      <c r="QDQ15" s="378"/>
      <c r="QDR15" s="378"/>
      <c r="QDS15" s="378"/>
      <c r="QDT15" s="378"/>
      <c r="QDU15" s="378"/>
      <c r="QDV15" s="378"/>
      <c r="QDW15" s="378"/>
      <c r="QDX15" s="378"/>
      <c r="QDY15" s="378"/>
      <c r="QDZ15" s="378"/>
      <c r="QEA15" s="378"/>
      <c r="QEB15" s="378"/>
      <c r="QEC15" s="378"/>
      <c r="QED15" s="378"/>
      <c r="QEE15" s="378"/>
      <c r="QEF15" s="378"/>
      <c r="QEG15" s="378"/>
      <c r="QEH15" s="378"/>
      <c r="QEI15" s="378"/>
      <c r="QEJ15" s="378"/>
      <c r="QEK15" s="378"/>
      <c r="QEL15" s="378"/>
      <c r="QEM15" s="378"/>
      <c r="QEN15" s="378"/>
      <c r="QEO15" s="378"/>
      <c r="QEP15" s="378"/>
      <c r="QEQ15" s="378"/>
      <c r="QER15" s="378"/>
      <c r="QES15" s="378"/>
      <c r="QET15" s="378"/>
      <c r="QEU15" s="378"/>
      <c r="QEV15" s="378"/>
      <c r="QEW15" s="378"/>
      <c r="QEX15" s="378"/>
      <c r="QEY15" s="378"/>
      <c r="QEZ15" s="378"/>
      <c r="QFA15" s="378"/>
      <c r="QFB15" s="378"/>
      <c r="QFC15" s="378"/>
      <c r="QFD15" s="378"/>
      <c r="QFE15" s="378"/>
      <c r="QFF15" s="378"/>
      <c r="QFG15" s="378"/>
      <c r="QFH15" s="378"/>
      <c r="QFI15" s="378"/>
      <c r="QFJ15" s="378"/>
      <c r="QFK15" s="378"/>
      <c r="QFL15" s="378"/>
      <c r="QFM15" s="378"/>
      <c r="QFN15" s="378"/>
      <c r="QFO15" s="378"/>
      <c r="QFP15" s="378"/>
      <c r="QFQ15" s="378"/>
      <c r="QFR15" s="378"/>
      <c r="QFS15" s="378"/>
      <c r="QFT15" s="378"/>
      <c r="QFU15" s="378"/>
      <c r="QFV15" s="378"/>
      <c r="QFW15" s="378"/>
      <c r="QFX15" s="378"/>
      <c r="QFY15" s="378"/>
      <c r="QFZ15" s="378"/>
      <c r="QGA15" s="378"/>
      <c r="QGB15" s="378"/>
      <c r="QGC15" s="378"/>
      <c r="QGD15" s="378"/>
      <c r="QGE15" s="378"/>
      <c r="QGF15" s="378"/>
      <c r="QGG15" s="378"/>
      <c r="QGH15" s="378"/>
      <c r="QGI15" s="378"/>
      <c r="QGJ15" s="378"/>
      <c r="QGK15" s="378"/>
      <c r="QGL15" s="378"/>
      <c r="QGM15" s="378"/>
      <c r="QGN15" s="378"/>
      <c r="QGO15" s="378"/>
      <c r="QGP15" s="378"/>
      <c r="QGQ15" s="378"/>
      <c r="QGR15" s="378"/>
      <c r="QGS15" s="378"/>
      <c r="QGT15" s="378"/>
      <c r="QGU15" s="378"/>
      <c r="QGV15" s="378"/>
      <c r="QGW15" s="378"/>
      <c r="QGX15" s="378"/>
      <c r="QGY15" s="378"/>
      <c r="QGZ15" s="378"/>
      <c r="QHA15" s="378"/>
      <c r="QHB15" s="378"/>
      <c r="QHC15" s="378"/>
      <c r="QHD15" s="378"/>
      <c r="QHE15" s="378"/>
      <c r="QHF15" s="378"/>
      <c r="QHG15" s="378"/>
      <c r="QHH15" s="378"/>
      <c r="QHI15" s="378"/>
      <c r="QHJ15" s="378"/>
      <c r="QHK15" s="378"/>
      <c r="QHL15" s="378"/>
      <c r="QHM15" s="378"/>
      <c r="QHN15" s="378"/>
      <c r="QHO15" s="378"/>
      <c r="QHP15" s="378"/>
      <c r="QHQ15" s="378"/>
      <c r="QHR15" s="378"/>
      <c r="QHS15" s="378"/>
      <c r="QHT15" s="378"/>
      <c r="QHU15" s="378"/>
      <c r="QHV15" s="378"/>
      <c r="QHW15" s="378"/>
      <c r="QHX15" s="378"/>
      <c r="QHY15" s="378"/>
      <c r="QHZ15" s="378"/>
      <c r="QIA15" s="378"/>
      <c r="QIB15" s="378"/>
      <c r="QIC15" s="378"/>
      <c r="QID15" s="378"/>
      <c r="QIE15" s="378"/>
      <c r="QIF15" s="378"/>
      <c r="QIG15" s="378"/>
      <c r="QIH15" s="378"/>
      <c r="QII15" s="378"/>
      <c r="QIJ15" s="378"/>
      <c r="QIK15" s="378"/>
      <c r="QIL15" s="378"/>
      <c r="QIM15" s="378"/>
      <c r="QIN15" s="378"/>
      <c r="QIO15" s="378"/>
      <c r="QIP15" s="378"/>
      <c r="QIQ15" s="378"/>
      <c r="QIR15" s="378"/>
      <c r="QIS15" s="378"/>
      <c r="QIT15" s="378"/>
      <c r="QIU15" s="378"/>
      <c r="QIV15" s="378"/>
      <c r="QIW15" s="378"/>
      <c r="QIX15" s="378"/>
      <c r="QIY15" s="378"/>
      <c r="QIZ15" s="378"/>
      <c r="QJA15" s="378"/>
      <c r="QJB15" s="378"/>
      <c r="QJC15" s="378"/>
      <c r="QJD15" s="378"/>
      <c r="QJE15" s="378"/>
      <c r="QJF15" s="378"/>
      <c r="QJG15" s="378"/>
      <c r="QJH15" s="378"/>
      <c r="QJI15" s="378"/>
      <c r="QJJ15" s="378"/>
      <c r="QJK15" s="378"/>
      <c r="QJL15" s="378"/>
      <c r="QJM15" s="378"/>
      <c r="QJN15" s="378"/>
      <c r="QJO15" s="378"/>
      <c r="QJP15" s="378"/>
      <c r="QJQ15" s="378"/>
      <c r="QJR15" s="378"/>
      <c r="QJS15" s="378"/>
      <c r="QJT15" s="378"/>
      <c r="QJU15" s="378"/>
      <c r="QJV15" s="378"/>
      <c r="QJW15" s="378"/>
      <c r="QJX15" s="378"/>
      <c r="QJY15" s="378"/>
      <c r="QJZ15" s="378"/>
      <c r="QKA15" s="378"/>
      <c r="QKB15" s="378"/>
      <c r="QKC15" s="378"/>
      <c r="QKD15" s="378"/>
      <c r="QKE15" s="378"/>
      <c r="QKF15" s="378"/>
      <c r="QKG15" s="378"/>
      <c r="QKH15" s="378"/>
      <c r="QKI15" s="378"/>
      <c r="QKJ15" s="378"/>
      <c r="QKK15" s="378"/>
      <c r="QKL15" s="378"/>
      <c r="QKM15" s="378"/>
      <c r="QKN15" s="378"/>
      <c r="QKO15" s="378"/>
      <c r="QKP15" s="378"/>
      <c r="QKQ15" s="378"/>
      <c r="QKR15" s="378"/>
      <c r="QKS15" s="378"/>
      <c r="QKT15" s="378"/>
      <c r="QKU15" s="378"/>
      <c r="QKV15" s="378"/>
      <c r="QKW15" s="378"/>
      <c r="QKX15" s="378"/>
      <c r="QKY15" s="378"/>
      <c r="QKZ15" s="378"/>
      <c r="QLA15" s="378"/>
      <c r="QLB15" s="378"/>
      <c r="QLC15" s="378"/>
      <c r="QLD15" s="378"/>
      <c r="QLE15" s="378"/>
      <c r="QLF15" s="378"/>
      <c r="QLG15" s="378"/>
      <c r="QLH15" s="378"/>
      <c r="QLI15" s="378"/>
      <c r="QLJ15" s="378"/>
      <c r="QLK15" s="378"/>
      <c r="QLL15" s="378"/>
      <c r="QLM15" s="378"/>
      <c r="QLN15" s="378"/>
      <c r="QLO15" s="378"/>
      <c r="QLP15" s="378"/>
      <c r="QLQ15" s="378"/>
      <c r="QLR15" s="378"/>
      <c r="QLS15" s="378"/>
      <c r="QLT15" s="378"/>
      <c r="QLU15" s="378"/>
      <c r="QLV15" s="378"/>
      <c r="QLW15" s="378"/>
      <c r="QLX15" s="378"/>
      <c r="QLY15" s="378"/>
      <c r="QLZ15" s="378"/>
      <c r="QMA15" s="378"/>
      <c r="QMB15" s="378"/>
      <c r="QMC15" s="378"/>
      <c r="QMD15" s="378"/>
      <c r="QME15" s="378"/>
      <c r="QMF15" s="378"/>
      <c r="QMG15" s="378"/>
      <c r="QMH15" s="378"/>
      <c r="QMI15" s="378"/>
      <c r="QMJ15" s="378"/>
      <c r="QMK15" s="378"/>
      <c r="QML15" s="378"/>
      <c r="QMM15" s="378"/>
      <c r="QMN15" s="378"/>
      <c r="QMO15" s="378"/>
      <c r="QMP15" s="378"/>
      <c r="QMQ15" s="378"/>
      <c r="QMR15" s="378"/>
      <c r="QMS15" s="378"/>
      <c r="QMT15" s="378"/>
      <c r="QMU15" s="378"/>
      <c r="QMV15" s="378"/>
      <c r="QMW15" s="378"/>
      <c r="QMX15" s="378"/>
      <c r="QMY15" s="378"/>
      <c r="QMZ15" s="378"/>
      <c r="QNA15" s="378"/>
      <c r="QNB15" s="378"/>
      <c r="QNC15" s="378"/>
      <c r="QND15" s="378"/>
      <c r="QNE15" s="378"/>
      <c r="QNF15" s="378"/>
      <c r="QNG15" s="378"/>
      <c r="QNH15" s="378"/>
      <c r="QNI15" s="378"/>
      <c r="QNJ15" s="378"/>
      <c r="QNK15" s="378"/>
      <c r="QNL15" s="378"/>
      <c r="QNM15" s="378"/>
      <c r="QNN15" s="378"/>
      <c r="QNO15" s="378"/>
      <c r="QNP15" s="378"/>
      <c r="QNQ15" s="378"/>
      <c r="QNR15" s="378"/>
      <c r="QNS15" s="378"/>
      <c r="QNT15" s="378"/>
      <c r="QNU15" s="378"/>
      <c r="QNV15" s="378"/>
      <c r="QNW15" s="378"/>
      <c r="QNX15" s="378"/>
      <c r="QNY15" s="378"/>
      <c r="QNZ15" s="378"/>
      <c r="QOA15" s="378"/>
      <c r="QOB15" s="378"/>
      <c r="QOC15" s="378"/>
      <c r="QOD15" s="378"/>
      <c r="QOE15" s="378"/>
      <c r="QOF15" s="378"/>
      <c r="QOG15" s="378"/>
      <c r="QOH15" s="378"/>
      <c r="QOI15" s="378"/>
      <c r="QOJ15" s="378"/>
      <c r="QOK15" s="378"/>
      <c r="QOL15" s="378"/>
      <c r="QOM15" s="378"/>
      <c r="QON15" s="378"/>
      <c r="QOO15" s="378"/>
      <c r="QOP15" s="378"/>
      <c r="QOQ15" s="378"/>
      <c r="QOR15" s="378"/>
      <c r="QOS15" s="378"/>
      <c r="QOT15" s="378"/>
      <c r="QOU15" s="378"/>
      <c r="QOV15" s="378"/>
      <c r="QOW15" s="378"/>
      <c r="QOX15" s="378"/>
      <c r="QOY15" s="378"/>
      <c r="QOZ15" s="378"/>
      <c r="QPA15" s="378"/>
      <c r="QPB15" s="378"/>
      <c r="QPC15" s="378"/>
      <c r="QPD15" s="378"/>
      <c r="QPE15" s="378"/>
      <c r="QPF15" s="378"/>
      <c r="QPG15" s="378"/>
      <c r="QPH15" s="378"/>
      <c r="QPI15" s="378"/>
      <c r="QPJ15" s="378"/>
      <c r="QPK15" s="378"/>
      <c r="QPL15" s="378"/>
      <c r="QPM15" s="378"/>
      <c r="QPN15" s="378"/>
      <c r="QPO15" s="378"/>
      <c r="QPP15" s="378"/>
      <c r="QPQ15" s="378"/>
      <c r="QPR15" s="378"/>
      <c r="QPS15" s="378"/>
      <c r="QPT15" s="378"/>
      <c r="QPU15" s="378"/>
      <c r="QPV15" s="378"/>
      <c r="QPW15" s="378"/>
      <c r="QPX15" s="378"/>
      <c r="QPY15" s="378"/>
      <c r="QPZ15" s="378"/>
      <c r="QQA15" s="378"/>
      <c r="QQB15" s="378"/>
      <c r="QQC15" s="378"/>
      <c r="QQD15" s="378"/>
      <c r="QQE15" s="378"/>
      <c r="QQF15" s="378"/>
      <c r="QQG15" s="378"/>
      <c r="QQH15" s="378"/>
      <c r="QQI15" s="378"/>
      <c r="QQJ15" s="378"/>
      <c r="QQK15" s="378"/>
      <c r="QQL15" s="378"/>
      <c r="QQM15" s="378"/>
      <c r="QQN15" s="378"/>
      <c r="QQO15" s="378"/>
      <c r="QQP15" s="378"/>
      <c r="QQQ15" s="378"/>
      <c r="QQR15" s="378"/>
      <c r="QQS15" s="378"/>
      <c r="QQT15" s="378"/>
      <c r="QQU15" s="378"/>
      <c r="QQV15" s="378"/>
      <c r="QQW15" s="378"/>
      <c r="QQX15" s="378"/>
      <c r="QQY15" s="378"/>
      <c r="QQZ15" s="378"/>
      <c r="QRA15" s="378"/>
      <c r="QRB15" s="378"/>
      <c r="QRC15" s="378"/>
      <c r="QRD15" s="378"/>
      <c r="QRE15" s="378"/>
      <c r="QRF15" s="378"/>
      <c r="QRG15" s="378"/>
      <c r="QRH15" s="378"/>
      <c r="QRI15" s="378"/>
      <c r="QRJ15" s="378"/>
      <c r="QRK15" s="378"/>
      <c r="QRL15" s="378"/>
      <c r="QRM15" s="378"/>
      <c r="QRN15" s="378"/>
      <c r="QRO15" s="378"/>
      <c r="QRP15" s="378"/>
      <c r="QRQ15" s="378"/>
      <c r="QRR15" s="378"/>
      <c r="QRS15" s="378"/>
      <c r="QRT15" s="378"/>
      <c r="QRU15" s="378"/>
      <c r="QRV15" s="378"/>
      <c r="QRW15" s="378"/>
      <c r="QRX15" s="378"/>
      <c r="QRY15" s="378"/>
      <c r="QRZ15" s="378"/>
      <c r="QSA15" s="378"/>
      <c r="QSB15" s="378"/>
      <c r="QSC15" s="378"/>
      <c r="QSD15" s="378"/>
      <c r="QSE15" s="378"/>
      <c r="QSF15" s="378"/>
      <c r="QSG15" s="378"/>
      <c r="QSH15" s="378"/>
      <c r="QSI15" s="378"/>
      <c r="QSJ15" s="378"/>
      <c r="QSK15" s="378"/>
      <c r="QSL15" s="378"/>
      <c r="QSM15" s="378"/>
      <c r="QSN15" s="378"/>
      <c r="QSO15" s="378"/>
      <c r="QSP15" s="378"/>
      <c r="QSQ15" s="378"/>
      <c r="QSR15" s="378"/>
      <c r="QSS15" s="378"/>
      <c r="QST15" s="378"/>
      <c r="QSU15" s="378"/>
      <c r="QSV15" s="378"/>
      <c r="QSW15" s="378"/>
      <c r="QSX15" s="378"/>
      <c r="QSY15" s="378"/>
      <c r="QSZ15" s="378"/>
      <c r="QTA15" s="378"/>
      <c r="QTB15" s="378"/>
      <c r="QTC15" s="378"/>
      <c r="QTD15" s="378"/>
      <c r="QTE15" s="378"/>
      <c r="QTF15" s="378"/>
      <c r="QTG15" s="378"/>
      <c r="QTH15" s="378"/>
      <c r="QTI15" s="378"/>
      <c r="QTJ15" s="378"/>
      <c r="QTK15" s="378"/>
      <c r="QTL15" s="378"/>
      <c r="QTM15" s="378"/>
      <c r="QTN15" s="378"/>
      <c r="QTO15" s="378"/>
      <c r="QTP15" s="378"/>
      <c r="QTQ15" s="378"/>
      <c r="QTR15" s="378"/>
      <c r="QTS15" s="378"/>
      <c r="QTT15" s="378"/>
      <c r="QTU15" s="378"/>
      <c r="QTV15" s="378"/>
      <c r="QTW15" s="378"/>
      <c r="QTX15" s="378"/>
      <c r="QTY15" s="378"/>
      <c r="QTZ15" s="378"/>
      <c r="QUA15" s="378"/>
      <c r="QUB15" s="378"/>
      <c r="QUC15" s="378"/>
      <c r="QUD15" s="378"/>
      <c r="QUE15" s="378"/>
      <c r="QUF15" s="378"/>
      <c r="QUG15" s="378"/>
      <c r="QUH15" s="378"/>
      <c r="QUI15" s="378"/>
      <c r="QUJ15" s="378"/>
      <c r="QUK15" s="378"/>
      <c r="QUL15" s="378"/>
      <c r="QUM15" s="378"/>
      <c r="QUN15" s="378"/>
      <c r="QUO15" s="378"/>
      <c r="QUP15" s="378"/>
      <c r="QUQ15" s="378"/>
      <c r="QUR15" s="378"/>
      <c r="QUS15" s="378"/>
      <c r="QUT15" s="378"/>
      <c r="QUU15" s="378"/>
      <c r="QUV15" s="378"/>
      <c r="QUW15" s="378"/>
      <c r="QUX15" s="378"/>
      <c r="QUY15" s="378"/>
      <c r="QUZ15" s="378"/>
      <c r="QVA15" s="378"/>
      <c r="QVB15" s="378"/>
      <c r="QVC15" s="378"/>
      <c r="QVD15" s="378"/>
      <c r="QVE15" s="378"/>
      <c r="QVF15" s="378"/>
      <c r="QVG15" s="378"/>
      <c r="QVH15" s="378"/>
      <c r="QVI15" s="378"/>
      <c r="QVJ15" s="378"/>
      <c r="QVK15" s="378"/>
      <c r="QVL15" s="378"/>
      <c r="QVM15" s="378"/>
      <c r="QVN15" s="378"/>
      <c r="QVO15" s="378"/>
      <c r="QVP15" s="378"/>
      <c r="QVQ15" s="378"/>
      <c r="QVR15" s="378"/>
      <c r="QVS15" s="378"/>
      <c r="QVT15" s="378"/>
      <c r="QVU15" s="378"/>
      <c r="QVV15" s="378"/>
      <c r="QVW15" s="378"/>
      <c r="QVX15" s="378"/>
      <c r="QVY15" s="378"/>
      <c r="QVZ15" s="378"/>
      <c r="QWA15" s="378"/>
      <c r="QWB15" s="378"/>
      <c r="QWC15" s="378"/>
      <c r="QWD15" s="378"/>
      <c r="QWE15" s="378"/>
      <c r="QWF15" s="378"/>
      <c r="QWG15" s="378"/>
      <c r="QWH15" s="378"/>
      <c r="QWI15" s="378"/>
      <c r="QWJ15" s="378"/>
      <c r="QWK15" s="378"/>
      <c r="QWL15" s="378"/>
      <c r="QWM15" s="378"/>
      <c r="QWN15" s="378"/>
      <c r="QWO15" s="378"/>
      <c r="QWP15" s="378"/>
      <c r="QWQ15" s="378"/>
      <c r="QWR15" s="378"/>
      <c r="QWS15" s="378"/>
      <c r="QWT15" s="378"/>
      <c r="QWU15" s="378"/>
      <c r="QWV15" s="378"/>
      <c r="QWW15" s="378"/>
      <c r="QWX15" s="378"/>
      <c r="QWY15" s="378"/>
      <c r="QWZ15" s="378"/>
      <c r="QXA15" s="378"/>
      <c r="QXB15" s="378"/>
      <c r="QXC15" s="378"/>
      <c r="QXD15" s="378"/>
      <c r="QXE15" s="378"/>
      <c r="QXF15" s="378"/>
      <c r="QXG15" s="378"/>
      <c r="QXH15" s="378"/>
      <c r="QXI15" s="378"/>
      <c r="QXJ15" s="378"/>
      <c r="QXK15" s="378"/>
      <c r="QXL15" s="378"/>
      <c r="QXM15" s="378"/>
      <c r="QXN15" s="378"/>
      <c r="QXO15" s="378"/>
      <c r="QXP15" s="378"/>
      <c r="QXQ15" s="378"/>
      <c r="QXR15" s="378"/>
      <c r="QXS15" s="378"/>
      <c r="QXT15" s="378"/>
      <c r="QXU15" s="378"/>
      <c r="QXV15" s="378"/>
      <c r="QXW15" s="378"/>
      <c r="QXX15" s="378"/>
      <c r="QXY15" s="378"/>
      <c r="QXZ15" s="378"/>
      <c r="QYA15" s="378"/>
      <c r="QYB15" s="378"/>
      <c r="QYC15" s="378"/>
      <c r="QYD15" s="378"/>
      <c r="QYE15" s="378"/>
      <c r="QYF15" s="378"/>
      <c r="QYG15" s="378"/>
      <c r="QYH15" s="378"/>
      <c r="QYI15" s="378"/>
      <c r="QYJ15" s="378"/>
      <c r="QYK15" s="378"/>
      <c r="QYL15" s="378"/>
      <c r="QYM15" s="378"/>
      <c r="QYN15" s="378"/>
      <c r="QYO15" s="378"/>
      <c r="QYP15" s="378"/>
      <c r="QYQ15" s="378"/>
      <c r="QYR15" s="378"/>
      <c r="QYS15" s="378"/>
      <c r="QYT15" s="378"/>
      <c r="QYU15" s="378"/>
      <c r="QYV15" s="378"/>
      <c r="QYW15" s="378"/>
      <c r="QYX15" s="378"/>
      <c r="QYY15" s="378"/>
      <c r="QYZ15" s="378"/>
      <c r="QZA15" s="378"/>
      <c r="QZB15" s="378"/>
      <c r="QZC15" s="378"/>
      <c r="QZD15" s="378"/>
      <c r="QZE15" s="378"/>
      <c r="QZF15" s="378"/>
      <c r="QZG15" s="378"/>
      <c r="QZH15" s="378"/>
      <c r="QZI15" s="378"/>
      <c r="QZJ15" s="378"/>
      <c r="QZK15" s="378"/>
      <c r="QZL15" s="378"/>
      <c r="QZM15" s="378"/>
      <c r="QZN15" s="378"/>
      <c r="QZO15" s="378"/>
      <c r="QZP15" s="378"/>
      <c r="QZQ15" s="378"/>
      <c r="QZR15" s="378"/>
      <c r="QZS15" s="378"/>
      <c r="QZT15" s="378"/>
      <c r="QZU15" s="378"/>
      <c r="QZV15" s="378"/>
      <c r="QZW15" s="378"/>
      <c r="QZX15" s="378"/>
      <c r="QZY15" s="378"/>
      <c r="QZZ15" s="378"/>
      <c r="RAA15" s="378"/>
      <c r="RAB15" s="378"/>
      <c r="RAC15" s="378"/>
      <c r="RAD15" s="378"/>
      <c r="RAE15" s="378"/>
      <c r="RAF15" s="378"/>
      <c r="RAG15" s="378"/>
      <c r="RAH15" s="378"/>
      <c r="RAI15" s="378"/>
      <c r="RAJ15" s="378"/>
      <c r="RAK15" s="378"/>
      <c r="RAL15" s="378"/>
      <c r="RAM15" s="378"/>
      <c r="RAN15" s="378"/>
      <c r="RAO15" s="378"/>
      <c r="RAP15" s="378"/>
      <c r="RAQ15" s="378"/>
      <c r="RAR15" s="378"/>
      <c r="RAS15" s="378"/>
      <c r="RAT15" s="378"/>
      <c r="RAU15" s="378"/>
      <c r="RAV15" s="378"/>
      <c r="RAW15" s="378"/>
      <c r="RAX15" s="378"/>
      <c r="RAY15" s="378"/>
      <c r="RAZ15" s="378"/>
      <c r="RBA15" s="378"/>
      <c r="RBB15" s="378"/>
      <c r="RBC15" s="378"/>
      <c r="RBD15" s="378"/>
      <c r="RBE15" s="378"/>
      <c r="RBF15" s="378"/>
      <c r="RBG15" s="378"/>
      <c r="RBH15" s="378"/>
      <c r="RBI15" s="378"/>
      <c r="RBJ15" s="378"/>
      <c r="RBK15" s="378"/>
      <c r="RBL15" s="378"/>
      <c r="RBM15" s="378"/>
      <c r="RBN15" s="378"/>
      <c r="RBO15" s="378"/>
      <c r="RBP15" s="378"/>
      <c r="RBQ15" s="378"/>
      <c r="RBR15" s="378"/>
      <c r="RBS15" s="378"/>
      <c r="RBT15" s="378"/>
      <c r="RBU15" s="378"/>
      <c r="RBV15" s="378"/>
      <c r="RBW15" s="378"/>
      <c r="RBX15" s="378"/>
      <c r="RBY15" s="378"/>
      <c r="RBZ15" s="378"/>
      <c r="RCA15" s="378"/>
      <c r="RCB15" s="378"/>
      <c r="RCC15" s="378"/>
      <c r="RCD15" s="378"/>
      <c r="RCE15" s="378"/>
      <c r="RCF15" s="378"/>
      <c r="RCG15" s="378"/>
      <c r="RCH15" s="378"/>
      <c r="RCI15" s="378"/>
      <c r="RCJ15" s="378"/>
      <c r="RCK15" s="378"/>
      <c r="RCL15" s="378"/>
      <c r="RCM15" s="378"/>
      <c r="RCN15" s="378"/>
      <c r="RCO15" s="378"/>
      <c r="RCP15" s="378"/>
      <c r="RCQ15" s="378"/>
      <c r="RCR15" s="378"/>
      <c r="RCS15" s="378"/>
      <c r="RCT15" s="378"/>
      <c r="RCU15" s="378"/>
      <c r="RCV15" s="378"/>
      <c r="RCW15" s="378"/>
      <c r="RCX15" s="378"/>
      <c r="RCY15" s="378"/>
      <c r="RCZ15" s="378"/>
      <c r="RDA15" s="378"/>
      <c r="RDB15" s="378"/>
      <c r="RDC15" s="378"/>
      <c r="RDD15" s="378"/>
      <c r="RDE15" s="378"/>
      <c r="RDF15" s="378"/>
      <c r="RDG15" s="378"/>
      <c r="RDH15" s="378"/>
      <c r="RDI15" s="378"/>
      <c r="RDJ15" s="378"/>
      <c r="RDK15" s="378"/>
      <c r="RDL15" s="378"/>
      <c r="RDM15" s="378"/>
      <c r="RDN15" s="378"/>
      <c r="RDO15" s="378"/>
      <c r="RDP15" s="378"/>
      <c r="RDQ15" s="378"/>
      <c r="RDR15" s="378"/>
      <c r="RDS15" s="378"/>
      <c r="RDT15" s="378"/>
      <c r="RDU15" s="378"/>
      <c r="RDV15" s="378"/>
      <c r="RDW15" s="378"/>
      <c r="RDX15" s="378"/>
      <c r="RDY15" s="378"/>
      <c r="RDZ15" s="378"/>
      <c r="REA15" s="378"/>
      <c r="REB15" s="378"/>
      <c r="REC15" s="378"/>
      <c r="RED15" s="378"/>
      <c r="REE15" s="378"/>
      <c r="REF15" s="378"/>
      <c r="REG15" s="378"/>
      <c r="REH15" s="378"/>
      <c r="REI15" s="378"/>
      <c r="REJ15" s="378"/>
      <c r="REK15" s="378"/>
      <c r="REL15" s="378"/>
      <c r="REM15" s="378"/>
      <c r="REN15" s="378"/>
      <c r="REO15" s="378"/>
      <c r="REP15" s="378"/>
      <c r="REQ15" s="378"/>
      <c r="RER15" s="378"/>
      <c r="RES15" s="378"/>
      <c r="RET15" s="378"/>
      <c r="REU15" s="378"/>
      <c r="REV15" s="378"/>
      <c r="REW15" s="378"/>
      <c r="REX15" s="378"/>
      <c r="REY15" s="378"/>
      <c r="REZ15" s="378"/>
      <c r="RFA15" s="378"/>
      <c r="RFB15" s="378"/>
      <c r="RFC15" s="378"/>
      <c r="RFD15" s="378"/>
      <c r="RFE15" s="378"/>
      <c r="RFF15" s="378"/>
      <c r="RFG15" s="378"/>
      <c r="RFH15" s="378"/>
      <c r="RFI15" s="378"/>
      <c r="RFJ15" s="378"/>
      <c r="RFK15" s="378"/>
      <c r="RFL15" s="378"/>
      <c r="RFM15" s="378"/>
      <c r="RFN15" s="378"/>
      <c r="RFO15" s="378"/>
      <c r="RFP15" s="378"/>
      <c r="RFQ15" s="378"/>
      <c r="RFR15" s="378"/>
      <c r="RFS15" s="378"/>
      <c r="RFT15" s="378"/>
      <c r="RFU15" s="378"/>
      <c r="RFV15" s="378"/>
      <c r="RFW15" s="378"/>
      <c r="RFX15" s="378"/>
      <c r="RFY15" s="378"/>
      <c r="RFZ15" s="378"/>
      <c r="RGA15" s="378"/>
      <c r="RGB15" s="378"/>
      <c r="RGC15" s="378"/>
      <c r="RGD15" s="378"/>
      <c r="RGE15" s="378"/>
      <c r="RGF15" s="378"/>
      <c r="RGG15" s="378"/>
      <c r="RGH15" s="378"/>
      <c r="RGI15" s="378"/>
      <c r="RGJ15" s="378"/>
      <c r="RGK15" s="378"/>
      <c r="RGL15" s="378"/>
      <c r="RGM15" s="378"/>
      <c r="RGN15" s="378"/>
      <c r="RGO15" s="378"/>
      <c r="RGP15" s="378"/>
      <c r="RGQ15" s="378"/>
      <c r="RGR15" s="378"/>
      <c r="RGS15" s="378"/>
      <c r="RGT15" s="378"/>
      <c r="RGU15" s="378"/>
      <c r="RGV15" s="378"/>
      <c r="RGW15" s="378"/>
      <c r="RGX15" s="378"/>
      <c r="RGY15" s="378"/>
      <c r="RGZ15" s="378"/>
      <c r="RHA15" s="378"/>
      <c r="RHB15" s="378"/>
      <c r="RHC15" s="378"/>
      <c r="RHD15" s="378"/>
      <c r="RHE15" s="378"/>
      <c r="RHF15" s="378"/>
      <c r="RHG15" s="378"/>
      <c r="RHH15" s="378"/>
      <c r="RHI15" s="378"/>
      <c r="RHJ15" s="378"/>
      <c r="RHK15" s="378"/>
      <c r="RHL15" s="378"/>
      <c r="RHM15" s="378"/>
      <c r="RHN15" s="378"/>
      <c r="RHO15" s="378"/>
      <c r="RHP15" s="378"/>
      <c r="RHQ15" s="378"/>
      <c r="RHR15" s="378"/>
      <c r="RHS15" s="378"/>
      <c r="RHT15" s="378"/>
      <c r="RHU15" s="378"/>
      <c r="RHV15" s="378"/>
      <c r="RHW15" s="378"/>
      <c r="RHX15" s="378"/>
      <c r="RHY15" s="378"/>
      <c r="RHZ15" s="378"/>
      <c r="RIA15" s="378"/>
      <c r="RIB15" s="378"/>
      <c r="RIC15" s="378"/>
      <c r="RID15" s="378"/>
      <c r="RIE15" s="378"/>
      <c r="RIF15" s="378"/>
      <c r="RIG15" s="378"/>
      <c r="RIH15" s="378"/>
      <c r="RII15" s="378"/>
      <c r="RIJ15" s="378"/>
      <c r="RIK15" s="378"/>
      <c r="RIL15" s="378"/>
      <c r="RIM15" s="378"/>
      <c r="RIN15" s="378"/>
      <c r="RIO15" s="378"/>
      <c r="RIP15" s="378"/>
      <c r="RIQ15" s="378"/>
      <c r="RIR15" s="378"/>
      <c r="RIS15" s="378"/>
      <c r="RIT15" s="378"/>
      <c r="RIU15" s="378"/>
      <c r="RIV15" s="378"/>
      <c r="RIW15" s="378"/>
      <c r="RIX15" s="378"/>
      <c r="RIY15" s="378"/>
      <c r="RIZ15" s="378"/>
      <c r="RJA15" s="378"/>
      <c r="RJB15" s="378"/>
      <c r="RJC15" s="378"/>
      <c r="RJD15" s="378"/>
      <c r="RJE15" s="378"/>
      <c r="RJF15" s="378"/>
      <c r="RJG15" s="378"/>
      <c r="RJH15" s="378"/>
      <c r="RJI15" s="378"/>
      <c r="RJJ15" s="378"/>
      <c r="RJK15" s="378"/>
      <c r="RJL15" s="378"/>
      <c r="RJM15" s="378"/>
      <c r="RJN15" s="378"/>
      <c r="RJO15" s="378"/>
      <c r="RJP15" s="378"/>
      <c r="RJQ15" s="378"/>
      <c r="RJR15" s="378"/>
      <c r="RJS15" s="378"/>
      <c r="RJT15" s="378"/>
      <c r="RJU15" s="378"/>
      <c r="RJV15" s="378"/>
      <c r="RJW15" s="378"/>
      <c r="RJX15" s="378"/>
      <c r="RJY15" s="378"/>
      <c r="RJZ15" s="378"/>
      <c r="RKA15" s="378"/>
      <c r="RKB15" s="378"/>
      <c r="RKC15" s="378"/>
      <c r="RKD15" s="378"/>
      <c r="RKE15" s="378"/>
      <c r="RKF15" s="378"/>
      <c r="RKG15" s="378"/>
      <c r="RKH15" s="378"/>
      <c r="RKI15" s="378"/>
      <c r="RKJ15" s="378"/>
      <c r="RKK15" s="378"/>
      <c r="RKL15" s="378"/>
      <c r="RKM15" s="378"/>
      <c r="RKN15" s="378"/>
      <c r="RKO15" s="378"/>
      <c r="RKP15" s="378"/>
      <c r="RKQ15" s="378"/>
      <c r="RKR15" s="378"/>
      <c r="RKS15" s="378"/>
      <c r="RKT15" s="378"/>
      <c r="RKU15" s="378"/>
      <c r="RKV15" s="378"/>
      <c r="RKW15" s="378"/>
      <c r="RKX15" s="378"/>
      <c r="RKY15" s="378"/>
      <c r="RKZ15" s="378"/>
      <c r="RLA15" s="378"/>
      <c r="RLB15" s="378"/>
      <c r="RLC15" s="378"/>
      <c r="RLD15" s="378"/>
      <c r="RLE15" s="378"/>
      <c r="RLF15" s="378"/>
      <c r="RLG15" s="378"/>
      <c r="RLH15" s="378"/>
      <c r="RLI15" s="378"/>
      <c r="RLJ15" s="378"/>
      <c r="RLK15" s="378"/>
      <c r="RLL15" s="378"/>
      <c r="RLM15" s="378"/>
      <c r="RLN15" s="378"/>
      <c r="RLO15" s="378"/>
      <c r="RLP15" s="378"/>
      <c r="RLQ15" s="378"/>
      <c r="RLR15" s="378"/>
      <c r="RLS15" s="378"/>
      <c r="RLT15" s="378"/>
      <c r="RLU15" s="378"/>
      <c r="RLV15" s="378"/>
      <c r="RLW15" s="378"/>
      <c r="RLX15" s="378"/>
      <c r="RLY15" s="378"/>
      <c r="RLZ15" s="378"/>
      <c r="RMA15" s="378"/>
      <c r="RMB15" s="378"/>
      <c r="RMC15" s="378"/>
      <c r="RMD15" s="378"/>
      <c r="RME15" s="378"/>
      <c r="RMF15" s="378"/>
      <c r="RMG15" s="378"/>
      <c r="RMH15" s="378"/>
      <c r="RMI15" s="378"/>
      <c r="RMJ15" s="378"/>
      <c r="RMK15" s="378"/>
      <c r="RML15" s="378"/>
      <c r="RMM15" s="378"/>
      <c r="RMN15" s="378"/>
      <c r="RMO15" s="378"/>
      <c r="RMP15" s="378"/>
      <c r="RMQ15" s="378"/>
      <c r="RMR15" s="378"/>
      <c r="RMS15" s="378"/>
      <c r="RMT15" s="378"/>
      <c r="RMU15" s="378"/>
      <c r="RMV15" s="378"/>
      <c r="RMW15" s="378"/>
      <c r="RMX15" s="378"/>
      <c r="RMY15" s="378"/>
      <c r="RMZ15" s="378"/>
      <c r="RNA15" s="378"/>
      <c r="RNB15" s="378"/>
      <c r="RNC15" s="378"/>
      <c r="RND15" s="378"/>
      <c r="RNE15" s="378"/>
      <c r="RNF15" s="378"/>
      <c r="RNG15" s="378"/>
      <c r="RNH15" s="378"/>
      <c r="RNI15" s="378"/>
      <c r="RNJ15" s="378"/>
      <c r="RNK15" s="378"/>
      <c r="RNL15" s="378"/>
      <c r="RNM15" s="378"/>
      <c r="RNN15" s="378"/>
      <c r="RNO15" s="378"/>
      <c r="RNP15" s="378"/>
      <c r="RNQ15" s="378"/>
      <c r="RNR15" s="378"/>
      <c r="RNS15" s="378"/>
      <c r="RNT15" s="378"/>
      <c r="RNU15" s="378"/>
      <c r="RNV15" s="378"/>
      <c r="RNW15" s="378"/>
      <c r="RNX15" s="378"/>
      <c r="RNY15" s="378"/>
      <c r="RNZ15" s="378"/>
      <c r="ROA15" s="378"/>
      <c r="ROB15" s="378"/>
      <c r="ROC15" s="378"/>
      <c r="ROD15" s="378"/>
      <c r="ROE15" s="378"/>
      <c r="ROF15" s="378"/>
      <c r="ROG15" s="378"/>
      <c r="ROH15" s="378"/>
      <c r="ROI15" s="378"/>
      <c r="ROJ15" s="378"/>
      <c r="ROK15" s="378"/>
      <c r="ROL15" s="378"/>
      <c r="ROM15" s="378"/>
      <c r="RON15" s="378"/>
      <c r="ROO15" s="378"/>
      <c r="ROP15" s="378"/>
      <c r="ROQ15" s="378"/>
      <c r="ROR15" s="378"/>
      <c r="ROS15" s="378"/>
      <c r="ROT15" s="378"/>
      <c r="ROU15" s="378"/>
      <c r="ROV15" s="378"/>
      <c r="ROW15" s="378"/>
      <c r="ROX15" s="378"/>
      <c r="ROY15" s="378"/>
      <c r="ROZ15" s="378"/>
      <c r="RPA15" s="378"/>
      <c r="RPB15" s="378"/>
      <c r="RPC15" s="378"/>
      <c r="RPD15" s="378"/>
      <c r="RPE15" s="378"/>
      <c r="RPF15" s="378"/>
      <c r="RPG15" s="378"/>
      <c r="RPH15" s="378"/>
      <c r="RPI15" s="378"/>
      <c r="RPJ15" s="378"/>
      <c r="RPK15" s="378"/>
      <c r="RPL15" s="378"/>
      <c r="RPM15" s="378"/>
      <c r="RPN15" s="378"/>
      <c r="RPO15" s="378"/>
      <c r="RPP15" s="378"/>
      <c r="RPQ15" s="378"/>
      <c r="RPR15" s="378"/>
      <c r="RPS15" s="378"/>
      <c r="RPT15" s="378"/>
      <c r="RPU15" s="378"/>
      <c r="RPV15" s="378"/>
      <c r="RPW15" s="378"/>
      <c r="RPX15" s="378"/>
      <c r="RPY15" s="378"/>
      <c r="RPZ15" s="378"/>
      <c r="RQA15" s="378"/>
      <c r="RQB15" s="378"/>
      <c r="RQC15" s="378"/>
      <c r="RQD15" s="378"/>
      <c r="RQE15" s="378"/>
      <c r="RQF15" s="378"/>
      <c r="RQG15" s="378"/>
      <c r="RQH15" s="378"/>
      <c r="RQI15" s="378"/>
      <c r="RQJ15" s="378"/>
      <c r="RQK15" s="378"/>
      <c r="RQL15" s="378"/>
      <c r="RQM15" s="378"/>
      <c r="RQN15" s="378"/>
      <c r="RQO15" s="378"/>
      <c r="RQP15" s="378"/>
      <c r="RQQ15" s="378"/>
      <c r="RQR15" s="378"/>
      <c r="RQS15" s="378"/>
      <c r="RQT15" s="378"/>
      <c r="RQU15" s="378"/>
      <c r="RQV15" s="378"/>
      <c r="RQW15" s="378"/>
      <c r="RQX15" s="378"/>
      <c r="RQY15" s="378"/>
      <c r="RQZ15" s="378"/>
      <c r="RRA15" s="378"/>
      <c r="RRB15" s="378"/>
      <c r="RRC15" s="378"/>
      <c r="RRD15" s="378"/>
      <c r="RRE15" s="378"/>
      <c r="RRF15" s="378"/>
      <c r="RRG15" s="378"/>
      <c r="RRH15" s="378"/>
      <c r="RRI15" s="378"/>
      <c r="RRJ15" s="378"/>
      <c r="RRK15" s="378"/>
      <c r="RRL15" s="378"/>
      <c r="RRM15" s="378"/>
      <c r="RRN15" s="378"/>
      <c r="RRO15" s="378"/>
      <c r="RRP15" s="378"/>
      <c r="RRQ15" s="378"/>
      <c r="RRR15" s="378"/>
      <c r="RRS15" s="378"/>
      <c r="RRT15" s="378"/>
      <c r="RRU15" s="378"/>
      <c r="RRV15" s="378"/>
      <c r="RRW15" s="378"/>
      <c r="RRX15" s="378"/>
      <c r="RRY15" s="378"/>
      <c r="RRZ15" s="378"/>
      <c r="RSA15" s="378"/>
      <c r="RSB15" s="378"/>
      <c r="RSC15" s="378"/>
      <c r="RSD15" s="378"/>
      <c r="RSE15" s="378"/>
      <c r="RSF15" s="378"/>
      <c r="RSG15" s="378"/>
      <c r="RSH15" s="378"/>
      <c r="RSI15" s="378"/>
      <c r="RSJ15" s="378"/>
      <c r="RSK15" s="378"/>
      <c r="RSL15" s="378"/>
      <c r="RSM15" s="378"/>
      <c r="RSN15" s="378"/>
      <c r="RSO15" s="378"/>
      <c r="RSP15" s="378"/>
      <c r="RSQ15" s="378"/>
      <c r="RSR15" s="378"/>
      <c r="RSS15" s="378"/>
      <c r="RST15" s="378"/>
      <c r="RSU15" s="378"/>
      <c r="RSV15" s="378"/>
      <c r="RSW15" s="378"/>
      <c r="RSX15" s="378"/>
      <c r="RSY15" s="378"/>
      <c r="RSZ15" s="378"/>
      <c r="RTA15" s="378"/>
      <c r="RTB15" s="378"/>
      <c r="RTC15" s="378"/>
      <c r="RTD15" s="378"/>
      <c r="RTE15" s="378"/>
      <c r="RTF15" s="378"/>
      <c r="RTG15" s="378"/>
      <c r="RTH15" s="378"/>
      <c r="RTI15" s="378"/>
      <c r="RTJ15" s="378"/>
      <c r="RTK15" s="378"/>
      <c r="RTL15" s="378"/>
      <c r="RTM15" s="378"/>
      <c r="RTN15" s="378"/>
      <c r="RTO15" s="378"/>
      <c r="RTP15" s="378"/>
      <c r="RTQ15" s="378"/>
      <c r="RTR15" s="378"/>
      <c r="RTS15" s="378"/>
      <c r="RTT15" s="378"/>
      <c r="RTU15" s="378"/>
      <c r="RTV15" s="378"/>
      <c r="RTW15" s="378"/>
      <c r="RTX15" s="378"/>
      <c r="RTY15" s="378"/>
      <c r="RTZ15" s="378"/>
      <c r="RUA15" s="378"/>
      <c r="RUB15" s="378"/>
      <c r="RUC15" s="378"/>
      <c r="RUD15" s="378"/>
      <c r="RUE15" s="378"/>
      <c r="RUF15" s="378"/>
      <c r="RUG15" s="378"/>
      <c r="RUH15" s="378"/>
      <c r="RUI15" s="378"/>
      <c r="RUJ15" s="378"/>
      <c r="RUK15" s="378"/>
      <c r="RUL15" s="378"/>
      <c r="RUM15" s="378"/>
      <c r="RUN15" s="378"/>
      <c r="RUO15" s="378"/>
      <c r="RUP15" s="378"/>
      <c r="RUQ15" s="378"/>
      <c r="RUR15" s="378"/>
      <c r="RUS15" s="378"/>
      <c r="RUT15" s="378"/>
      <c r="RUU15" s="378"/>
      <c r="RUV15" s="378"/>
      <c r="RUW15" s="378"/>
      <c r="RUX15" s="378"/>
      <c r="RUY15" s="378"/>
      <c r="RUZ15" s="378"/>
      <c r="RVA15" s="378"/>
      <c r="RVB15" s="378"/>
      <c r="RVC15" s="378"/>
      <c r="RVD15" s="378"/>
      <c r="RVE15" s="378"/>
      <c r="RVF15" s="378"/>
      <c r="RVG15" s="378"/>
      <c r="RVH15" s="378"/>
      <c r="RVI15" s="378"/>
      <c r="RVJ15" s="378"/>
      <c r="RVK15" s="378"/>
      <c r="RVL15" s="378"/>
      <c r="RVM15" s="378"/>
      <c r="RVN15" s="378"/>
      <c r="RVO15" s="378"/>
      <c r="RVP15" s="378"/>
      <c r="RVQ15" s="378"/>
      <c r="RVR15" s="378"/>
      <c r="RVS15" s="378"/>
      <c r="RVT15" s="378"/>
      <c r="RVU15" s="378"/>
      <c r="RVV15" s="378"/>
      <c r="RVW15" s="378"/>
      <c r="RVX15" s="378"/>
      <c r="RVY15" s="378"/>
      <c r="RVZ15" s="378"/>
      <c r="RWA15" s="378"/>
      <c r="RWB15" s="378"/>
      <c r="RWC15" s="378"/>
      <c r="RWD15" s="378"/>
      <c r="RWE15" s="378"/>
      <c r="RWF15" s="378"/>
      <c r="RWG15" s="378"/>
      <c r="RWH15" s="378"/>
      <c r="RWI15" s="378"/>
      <c r="RWJ15" s="378"/>
      <c r="RWK15" s="378"/>
      <c r="RWL15" s="378"/>
      <c r="RWM15" s="378"/>
      <c r="RWN15" s="378"/>
      <c r="RWO15" s="378"/>
      <c r="RWP15" s="378"/>
      <c r="RWQ15" s="378"/>
      <c r="RWR15" s="378"/>
      <c r="RWS15" s="378"/>
      <c r="RWT15" s="378"/>
      <c r="RWU15" s="378"/>
      <c r="RWV15" s="378"/>
      <c r="RWW15" s="378"/>
      <c r="RWX15" s="378"/>
      <c r="RWY15" s="378"/>
      <c r="RWZ15" s="378"/>
      <c r="RXA15" s="378"/>
      <c r="RXB15" s="378"/>
      <c r="RXC15" s="378"/>
      <c r="RXD15" s="378"/>
      <c r="RXE15" s="378"/>
      <c r="RXF15" s="378"/>
      <c r="RXG15" s="378"/>
      <c r="RXH15" s="378"/>
      <c r="RXI15" s="378"/>
      <c r="RXJ15" s="378"/>
      <c r="RXK15" s="378"/>
      <c r="RXL15" s="378"/>
      <c r="RXM15" s="378"/>
      <c r="RXN15" s="378"/>
      <c r="RXO15" s="378"/>
      <c r="RXP15" s="378"/>
      <c r="RXQ15" s="378"/>
      <c r="RXR15" s="378"/>
      <c r="RXS15" s="378"/>
      <c r="RXT15" s="378"/>
      <c r="RXU15" s="378"/>
      <c r="RXV15" s="378"/>
      <c r="RXW15" s="378"/>
      <c r="RXX15" s="378"/>
      <c r="RXY15" s="378"/>
      <c r="RXZ15" s="378"/>
      <c r="RYA15" s="378"/>
      <c r="RYB15" s="378"/>
      <c r="RYC15" s="378"/>
      <c r="RYD15" s="378"/>
      <c r="RYE15" s="378"/>
      <c r="RYF15" s="378"/>
      <c r="RYG15" s="378"/>
      <c r="RYH15" s="378"/>
      <c r="RYI15" s="378"/>
      <c r="RYJ15" s="378"/>
      <c r="RYK15" s="378"/>
      <c r="RYL15" s="378"/>
      <c r="RYM15" s="378"/>
      <c r="RYN15" s="378"/>
      <c r="RYO15" s="378"/>
      <c r="RYP15" s="378"/>
      <c r="RYQ15" s="378"/>
      <c r="RYR15" s="378"/>
      <c r="RYS15" s="378"/>
      <c r="RYT15" s="378"/>
      <c r="RYU15" s="378"/>
      <c r="RYV15" s="378"/>
      <c r="RYW15" s="378"/>
      <c r="RYX15" s="378"/>
      <c r="RYY15" s="378"/>
      <c r="RYZ15" s="378"/>
      <c r="RZA15" s="378"/>
      <c r="RZB15" s="378"/>
      <c r="RZC15" s="378"/>
      <c r="RZD15" s="378"/>
      <c r="RZE15" s="378"/>
      <c r="RZF15" s="378"/>
      <c r="RZG15" s="378"/>
      <c r="RZH15" s="378"/>
      <c r="RZI15" s="378"/>
      <c r="RZJ15" s="378"/>
      <c r="RZK15" s="378"/>
      <c r="RZL15" s="378"/>
      <c r="RZM15" s="378"/>
      <c r="RZN15" s="378"/>
      <c r="RZO15" s="378"/>
      <c r="RZP15" s="378"/>
      <c r="RZQ15" s="378"/>
      <c r="RZR15" s="378"/>
      <c r="RZS15" s="378"/>
      <c r="RZT15" s="378"/>
      <c r="RZU15" s="378"/>
      <c r="RZV15" s="378"/>
      <c r="RZW15" s="378"/>
      <c r="RZX15" s="378"/>
      <c r="RZY15" s="378"/>
      <c r="RZZ15" s="378"/>
      <c r="SAA15" s="378"/>
      <c r="SAB15" s="378"/>
      <c r="SAC15" s="378"/>
      <c r="SAD15" s="378"/>
      <c r="SAE15" s="378"/>
      <c r="SAF15" s="378"/>
      <c r="SAG15" s="378"/>
      <c r="SAH15" s="378"/>
      <c r="SAI15" s="378"/>
      <c r="SAJ15" s="378"/>
      <c r="SAK15" s="378"/>
      <c r="SAL15" s="378"/>
      <c r="SAM15" s="378"/>
      <c r="SAN15" s="378"/>
      <c r="SAO15" s="378"/>
      <c r="SAP15" s="378"/>
      <c r="SAQ15" s="378"/>
      <c r="SAR15" s="378"/>
      <c r="SAS15" s="378"/>
      <c r="SAT15" s="378"/>
      <c r="SAU15" s="378"/>
      <c r="SAV15" s="378"/>
      <c r="SAW15" s="378"/>
      <c r="SAX15" s="378"/>
      <c r="SAY15" s="378"/>
      <c r="SAZ15" s="378"/>
      <c r="SBA15" s="378"/>
      <c r="SBB15" s="378"/>
      <c r="SBC15" s="378"/>
      <c r="SBD15" s="378"/>
      <c r="SBE15" s="378"/>
      <c r="SBF15" s="378"/>
      <c r="SBG15" s="378"/>
      <c r="SBH15" s="378"/>
      <c r="SBI15" s="378"/>
      <c r="SBJ15" s="378"/>
      <c r="SBK15" s="378"/>
      <c r="SBL15" s="378"/>
      <c r="SBM15" s="378"/>
      <c r="SBN15" s="378"/>
      <c r="SBO15" s="378"/>
      <c r="SBP15" s="378"/>
      <c r="SBQ15" s="378"/>
      <c r="SBR15" s="378"/>
      <c r="SBS15" s="378"/>
      <c r="SBT15" s="378"/>
      <c r="SBU15" s="378"/>
      <c r="SBV15" s="378"/>
      <c r="SBW15" s="378"/>
      <c r="SBX15" s="378"/>
      <c r="SBY15" s="378"/>
      <c r="SBZ15" s="378"/>
      <c r="SCA15" s="378"/>
      <c r="SCB15" s="378"/>
      <c r="SCC15" s="378"/>
      <c r="SCD15" s="378"/>
      <c r="SCE15" s="378"/>
      <c r="SCF15" s="378"/>
      <c r="SCG15" s="378"/>
      <c r="SCH15" s="378"/>
      <c r="SCI15" s="378"/>
      <c r="SCJ15" s="378"/>
      <c r="SCK15" s="378"/>
      <c r="SCL15" s="378"/>
      <c r="SCM15" s="378"/>
      <c r="SCN15" s="378"/>
      <c r="SCO15" s="378"/>
      <c r="SCP15" s="378"/>
      <c r="SCQ15" s="378"/>
      <c r="SCR15" s="378"/>
      <c r="SCS15" s="378"/>
      <c r="SCT15" s="378"/>
      <c r="SCU15" s="378"/>
      <c r="SCV15" s="378"/>
      <c r="SCW15" s="378"/>
      <c r="SCX15" s="378"/>
      <c r="SCY15" s="378"/>
      <c r="SCZ15" s="378"/>
      <c r="SDA15" s="378"/>
      <c r="SDB15" s="378"/>
      <c r="SDC15" s="378"/>
      <c r="SDD15" s="378"/>
      <c r="SDE15" s="378"/>
      <c r="SDF15" s="378"/>
      <c r="SDG15" s="378"/>
      <c r="SDH15" s="378"/>
      <c r="SDI15" s="378"/>
      <c r="SDJ15" s="378"/>
      <c r="SDK15" s="378"/>
      <c r="SDL15" s="378"/>
      <c r="SDM15" s="378"/>
      <c r="SDN15" s="378"/>
      <c r="SDO15" s="378"/>
      <c r="SDP15" s="378"/>
      <c r="SDQ15" s="378"/>
      <c r="SDR15" s="378"/>
      <c r="SDS15" s="378"/>
      <c r="SDT15" s="378"/>
      <c r="SDU15" s="378"/>
      <c r="SDV15" s="378"/>
      <c r="SDW15" s="378"/>
      <c r="SDX15" s="378"/>
      <c r="SDY15" s="378"/>
      <c r="SDZ15" s="378"/>
      <c r="SEA15" s="378"/>
      <c r="SEB15" s="378"/>
      <c r="SEC15" s="378"/>
      <c r="SED15" s="378"/>
      <c r="SEE15" s="378"/>
      <c r="SEF15" s="378"/>
      <c r="SEG15" s="378"/>
      <c r="SEH15" s="378"/>
      <c r="SEI15" s="378"/>
      <c r="SEJ15" s="378"/>
      <c r="SEK15" s="378"/>
      <c r="SEL15" s="378"/>
      <c r="SEM15" s="378"/>
      <c r="SEN15" s="378"/>
      <c r="SEO15" s="378"/>
      <c r="SEP15" s="378"/>
      <c r="SEQ15" s="378"/>
      <c r="SER15" s="378"/>
      <c r="SES15" s="378"/>
      <c r="SET15" s="378"/>
      <c r="SEU15" s="378"/>
      <c r="SEV15" s="378"/>
      <c r="SEW15" s="378"/>
      <c r="SEX15" s="378"/>
      <c r="SEY15" s="378"/>
      <c r="SEZ15" s="378"/>
      <c r="SFA15" s="378"/>
      <c r="SFB15" s="378"/>
      <c r="SFC15" s="378"/>
      <c r="SFD15" s="378"/>
      <c r="SFE15" s="378"/>
      <c r="SFF15" s="378"/>
      <c r="SFG15" s="378"/>
      <c r="SFH15" s="378"/>
      <c r="SFI15" s="378"/>
      <c r="SFJ15" s="378"/>
      <c r="SFK15" s="378"/>
      <c r="SFL15" s="378"/>
      <c r="SFM15" s="378"/>
      <c r="SFN15" s="378"/>
      <c r="SFO15" s="378"/>
      <c r="SFP15" s="378"/>
      <c r="SFQ15" s="378"/>
      <c r="SFR15" s="378"/>
      <c r="SFS15" s="378"/>
      <c r="SFT15" s="378"/>
      <c r="SFU15" s="378"/>
      <c r="SFV15" s="378"/>
      <c r="SFW15" s="378"/>
      <c r="SFX15" s="378"/>
      <c r="SFY15" s="378"/>
      <c r="SFZ15" s="378"/>
      <c r="SGA15" s="378"/>
      <c r="SGB15" s="378"/>
      <c r="SGC15" s="378"/>
      <c r="SGD15" s="378"/>
      <c r="SGE15" s="378"/>
      <c r="SGF15" s="378"/>
      <c r="SGG15" s="378"/>
      <c r="SGH15" s="378"/>
      <c r="SGI15" s="378"/>
      <c r="SGJ15" s="378"/>
      <c r="SGK15" s="378"/>
      <c r="SGL15" s="378"/>
      <c r="SGM15" s="378"/>
      <c r="SGN15" s="378"/>
      <c r="SGO15" s="378"/>
      <c r="SGP15" s="378"/>
      <c r="SGQ15" s="378"/>
      <c r="SGR15" s="378"/>
      <c r="SGS15" s="378"/>
      <c r="SGT15" s="378"/>
      <c r="SGU15" s="378"/>
      <c r="SGV15" s="378"/>
      <c r="SGW15" s="378"/>
      <c r="SGX15" s="378"/>
      <c r="SGY15" s="378"/>
      <c r="SGZ15" s="378"/>
      <c r="SHA15" s="378"/>
      <c r="SHB15" s="378"/>
      <c r="SHC15" s="378"/>
      <c r="SHD15" s="378"/>
      <c r="SHE15" s="378"/>
      <c r="SHF15" s="378"/>
      <c r="SHG15" s="378"/>
      <c r="SHH15" s="378"/>
      <c r="SHI15" s="378"/>
      <c r="SHJ15" s="378"/>
      <c r="SHK15" s="378"/>
      <c r="SHL15" s="378"/>
      <c r="SHM15" s="378"/>
      <c r="SHN15" s="378"/>
      <c r="SHO15" s="378"/>
      <c r="SHP15" s="378"/>
      <c r="SHQ15" s="378"/>
      <c r="SHR15" s="378"/>
      <c r="SHS15" s="378"/>
      <c r="SHT15" s="378"/>
      <c r="SHU15" s="378"/>
      <c r="SHV15" s="378"/>
      <c r="SHW15" s="378"/>
      <c r="SHX15" s="378"/>
      <c r="SHY15" s="378"/>
      <c r="SHZ15" s="378"/>
      <c r="SIA15" s="378"/>
      <c r="SIB15" s="378"/>
      <c r="SIC15" s="378"/>
      <c r="SID15" s="378"/>
      <c r="SIE15" s="378"/>
      <c r="SIF15" s="378"/>
      <c r="SIG15" s="378"/>
      <c r="SIH15" s="378"/>
      <c r="SII15" s="378"/>
      <c r="SIJ15" s="378"/>
      <c r="SIK15" s="378"/>
      <c r="SIL15" s="378"/>
      <c r="SIM15" s="378"/>
      <c r="SIN15" s="378"/>
      <c r="SIO15" s="378"/>
      <c r="SIP15" s="378"/>
      <c r="SIQ15" s="378"/>
      <c r="SIR15" s="378"/>
      <c r="SIS15" s="378"/>
      <c r="SIT15" s="378"/>
      <c r="SIU15" s="378"/>
      <c r="SIV15" s="378"/>
      <c r="SIW15" s="378"/>
      <c r="SIX15" s="378"/>
      <c r="SIY15" s="378"/>
      <c r="SIZ15" s="378"/>
      <c r="SJA15" s="378"/>
      <c r="SJB15" s="378"/>
      <c r="SJC15" s="378"/>
      <c r="SJD15" s="378"/>
      <c r="SJE15" s="378"/>
      <c r="SJF15" s="378"/>
      <c r="SJG15" s="378"/>
      <c r="SJH15" s="378"/>
      <c r="SJI15" s="378"/>
      <c r="SJJ15" s="378"/>
      <c r="SJK15" s="378"/>
      <c r="SJL15" s="378"/>
      <c r="SJM15" s="378"/>
      <c r="SJN15" s="378"/>
      <c r="SJO15" s="378"/>
      <c r="SJP15" s="378"/>
      <c r="SJQ15" s="378"/>
      <c r="SJR15" s="378"/>
      <c r="SJS15" s="378"/>
      <c r="SJT15" s="378"/>
      <c r="SJU15" s="378"/>
      <c r="SJV15" s="378"/>
      <c r="SJW15" s="378"/>
      <c r="SJX15" s="378"/>
      <c r="SJY15" s="378"/>
      <c r="SJZ15" s="378"/>
      <c r="SKA15" s="378"/>
      <c r="SKB15" s="378"/>
      <c r="SKC15" s="378"/>
      <c r="SKD15" s="378"/>
      <c r="SKE15" s="378"/>
      <c r="SKF15" s="378"/>
      <c r="SKG15" s="378"/>
      <c r="SKH15" s="378"/>
      <c r="SKI15" s="378"/>
      <c r="SKJ15" s="378"/>
      <c r="SKK15" s="378"/>
      <c r="SKL15" s="378"/>
      <c r="SKM15" s="378"/>
      <c r="SKN15" s="378"/>
      <c r="SKO15" s="378"/>
      <c r="SKP15" s="378"/>
      <c r="SKQ15" s="378"/>
      <c r="SKR15" s="378"/>
      <c r="SKS15" s="378"/>
      <c r="SKT15" s="378"/>
      <c r="SKU15" s="378"/>
      <c r="SKV15" s="378"/>
      <c r="SKW15" s="378"/>
      <c r="SKX15" s="378"/>
      <c r="SKY15" s="378"/>
      <c r="SKZ15" s="378"/>
      <c r="SLA15" s="378"/>
      <c r="SLB15" s="378"/>
      <c r="SLC15" s="378"/>
      <c r="SLD15" s="378"/>
      <c r="SLE15" s="378"/>
      <c r="SLF15" s="378"/>
      <c r="SLG15" s="378"/>
      <c r="SLH15" s="378"/>
      <c r="SLI15" s="378"/>
      <c r="SLJ15" s="378"/>
      <c r="SLK15" s="378"/>
      <c r="SLL15" s="378"/>
      <c r="SLM15" s="378"/>
      <c r="SLN15" s="378"/>
      <c r="SLO15" s="378"/>
      <c r="SLP15" s="378"/>
      <c r="SLQ15" s="378"/>
      <c r="SLR15" s="378"/>
      <c r="SLS15" s="378"/>
      <c r="SLT15" s="378"/>
      <c r="SLU15" s="378"/>
      <c r="SLV15" s="378"/>
      <c r="SLW15" s="378"/>
      <c r="SLX15" s="378"/>
      <c r="SLY15" s="378"/>
      <c r="SLZ15" s="378"/>
      <c r="SMA15" s="378"/>
      <c r="SMB15" s="378"/>
      <c r="SMC15" s="378"/>
      <c r="SMD15" s="378"/>
      <c r="SME15" s="378"/>
      <c r="SMF15" s="378"/>
      <c r="SMG15" s="378"/>
      <c r="SMH15" s="378"/>
      <c r="SMI15" s="378"/>
      <c r="SMJ15" s="378"/>
      <c r="SMK15" s="378"/>
      <c r="SML15" s="378"/>
      <c r="SMM15" s="378"/>
      <c r="SMN15" s="378"/>
      <c r="SMO15" s="378"/>
      <c r="SMP15" s="378"/>
      <c r="SMQ15" s="378"/>
      <c r="SMR15" s="378"/>
      <c r="SMS15" s="378"/>
      <c r="SMT15" s="378"/>
      <c r="SMU15" s="378"/>
      <c r="SMV15" s="378"/>
      <c r="SMW15" s="378"/>
      <c r="SMX15" s="378"/>
      <c r="SMY15" s="378"/>
      <c r="SMZ15" s="378"/>
      <c r="SNA15" s="378"/>
      <c r="SNB15" s="378"/>
      <c r="SNC15" s="378"/>
      <c r="SND15" s="378"/>
      <c r="SNE15" s="378"/>
      <c r="SNF15" s="378"/>
      <c r="SNG15" s="378"/>
      <c r="SNH15" s="378"/>
      <c r="SNI15" s="378"/>
      <c r="SNJ15" s="378"/>
      <c r="SNK15" s="378"/>
      <c r="SNL15" s="378"/>
      <c r="SNM15" s="378"/>
      <c r="SNN15" s="378"/>
      <c r="SNO15" s="378"/>
      <c r="SNP15" s="378"/>
      <c r="SNQ15" s="378"/>
      <c r="SNR15" s="378"/>
      <c r="SNS15" s="378"/>
      <c r="SNT15" s="378"/>
      <c r="SNU15" s="378"/>
      <c r="SNV15" s="378"/>
      <c r="SNW15" s="378"/>
      <c r="SNX15" s="378"/>
      <c r="SNY15" s="378"/>
      <c r="SNZ15" s="378"/>
      <c r="SOA15" s="378"/>
      <c r="SOB15" s="378"/>
      <c r="SOC15" s="378"/>
      <c r="SOD15" s="378"/>
      <c r="SOE15" s="378"/>
      <c r="SOF15" s="378"/>
      <c r="SOG15" s="378"/>
      <c r="SOH15" s="378"/>
      <c r="SOI15" s="378"/>
      <c r="SOJ15" s="378"/>
      <c r="SOK15" s="378"/>
      <c r="SOL15" s="378"/>
      <c r="SOM15" s="378"/>
      <c r="SON15" s="378"/>
      <c r="SOO15" s="378"/>
      <c r="SOP15" s="378"/>
      <c r="SOQ15" s="378"/>
      <c r="SOR15" s="378"/>
      <c r="SOS15" s="378"/>
      <c r="SOT15" s="378"/>
      <c r="SOU15" s="378"/>
      <c r="SOV15" s="378"/>
      <c r="SOW15" s="378"/>
      <c r="SOX15" s="378"/>
      <c r="SOY15" s="378"/>
      <c r="SOZ15" s="378"/>
      <c r="SPA15" s="378"/>
      <c r="SPB15" s="378"/>
      <c r="SPC15" s="378"/>
      <c r="SPD15" s="378"/>
      <c r="SPE15" s="378"/>
      <c r="SPF15" s="378"/>
      <c r="SPG15" s="378"/>
      <c r="SPH15" s="378"/>
      <c r="SPI15" s="378"/>
      <c r="SPJ15" s="378"/>
      <c r="SPK15" s="378"/>
      <c r="SPL15" s="378"/>
      <c r="SPM15" s="378"/>
      <c r="SPN15" s="378"/>
      <c r="SPO15" s="378"/>
      <c r="SPP15" s="378"/>
      <c r="SPQ15" s="378"/>
      <c r="SPR15" s="378"/>
      <c r="SPS15" s="378"/>
      <c r="SPT15" s="378"/>
      <c r="SPU15" s="378"/>
      <c r="SPV15" s="378"/>
      <c r="SPW15" s="378"/>
      <c r="SPX15" s="378"/>
      <c r="SPY15" s="378"/>
      <c r="SPZ15" s="378"/>
      <c r="SQA15" s="378"/>
      <c r="SQB15" s="378"/>
      <c r="SQC15" s="378"/>
      <c r="SQD15" s="378"/>
      <c r="SQE15" s="378"/>
      <c r="SQF15" s="378"/>
      <c r="SQG15" s="378"/>
      <c r="SQH15" s="378"/>
      <c r="SQI15" s="378"/>
      <c r="SQJ15" s="378"/>
      <c r="SQK15" s="378"/>
      <c r="SQL15" s="378"/>
      <c r="SQM15" s="378"/>
      <c r="SQN15" s="378"/>
      <c r="SQO15" s="378"/>
      <c r="SQP15" s="378"/>
      <c r="SQQ15" s="378"/>
      <c r="SQR15" s="378"/>
      <c r="SQS15" s="378"/>
      <c r="SQT15" s="378"/>
      <c r="SQU15" s="378"/>
      <c r="SQV15" s="378"/>
      <c r="SQW15" s="378"/>
      <c r="SQX15" s="378"/>
      <c r="SQY15" s="378"/>
      <c r="SQZ15" s="378"/>
      <c r="SRA15" s="378"/>
      <c r="SRB15" s="378"/>
      <c r="SRC15" s="378"/>
      <c r="SRD15" s="378"/>
      <c r="SRE15" s="378"/>
      <c r="SRF15" s="378"/>
      <c r="SRG15" s="378"/>
      <c r="SRH15" s="378"/>
      <c r="SRI15" s="378"/>
      <c r="SRJ15" s="378"/>
      <c r="SRK15" s="378"/>
      <c r="SRL15" s="378"/>
      <c r="SRM15" s="378"/>
      <c r="SRN15" s="378"/>
      <c r="SRO15" s="378"/>
      <c r="SRP15" s="378"/>
      <c r="SRQ15" s="378"/>
      <c r="SRR15" s="378"/>
      <c r="SRS15" s="378"/>
      <c r="SRT15" s="378"/>
      <c r="SRU15" s="378"/>
      <c r="SRV15" s="378"/>
      <c r="SRW15" s="378"/>
      <c r="SRX15" s="378"/>
      <c r="SRY15" s="378"/>
      <c r="SRZ15" s="378"/>
      <c r="SSA15" s="378"/>
      <c r="SSB15" s="378"/>
      <c r="SSC15" s="378"/>
      <c r="SSD15" s="378"/>
      <c r="SSE15" s="378"/>
      <c r="SSF15" s="378"/>
      <c r="SSG15" s="378"/>
      <c r="SSH15" s="378"/>
      <c r="SSI15" s="378"/>
      <c r="SSJ15" s="378"/>
      <c r="SSK15" s="378"/>
      <c r="SSL15" s="378"/>
      <c r="SSM15" s="378"/>
      <c r="SSN15" s="378"/>
      <c r="SSO15" s="378"/>
      <c r="SSP15" s="378"/>
      <c r="SSQ15" s="378"/>
      <c r="SSR15" s="378"/>
      <c r="SSS15" s="378"/>
      <c r="SST15" s="378"/>
      <c r="SSU15" s="378"/>
      <c r="SSV15" s="378"/>
      <c r="SSW15" s="378"/>
      <c r="SSX15" s="378"/>
      <c r="SSY15" s="378"/>
      <c r="SSZ15" s="378"/>
      <c r="STA15" s="378"/>
      <c r="STB15" s="378"/>
      <c r="STC15" s="378"/>
      <c r="STD15" s="378"/>
      <c r="STE15" s="378"/>
      <c r="STF15" s="378"/>
      <c r="STG15" s="378"/>
      <c r="STH15" s="378"/>
      <c r="STI15" s="378"/>
      <c r="STJ15" s="378"/>
      <c r="STK15" s="378"/>
      <c r="STL15" s="378"/>
      <c r="STM15" s="378"/>
      <c r="STN15" s="378"/>
      <c r="STO15" s="378"/>
      <c r="STP15" s="378"/>
      <c r="STQ15" s="378"/>
      <c r="STR15" s="378"/>
      <c r="STS15" s="378"/>
      <c r="STT15" s="378"/>
      <c r="STU15" s="378"/>
      <c r="STV15" s="378"/>
      <c r="STW15" s="378"/>
      <c r="STX15" s="378"/>
      <c r="STY15" s="378"/>
      <c r="STZ15" s="378"/>
      <c r="SUA15" s="378"/>
      <c r="SUB15" s="378"/>
      <c r="SUC15" s="378"/>
      <c r="SUD15" s="378"/>
      <c r="SUE15" s="378"/>
      <c r="SUF15" s="378"/>
      <c r="SUG15" s="378"/>
      <c r="SUH15" s="378"/>
      <c r="SUI15" s="378"/>
      <c r="SUJ15" s="378"/>
      <c r="SUK15" s="378"/>
      <c r="SUL15" s="378"/>
      <c r="SUM15" s="378"/>
      <c r="SUN15" s="378"/>
      <c r="SUO15" s="378"/>
      <c r="SUP15" s="378"/>
      <c r="SUQ15" s="378"/>
      <c r="SUR15" s="378"/>
      <c r="SUS15" s="378"/>
      <c r="SUT15" s="378"/>
      <c r="SUU15" s="378"/>
      <c r="SUV15" s="378"/>
      <c r="SUW15" s="378"/>
      <c r="SUX15" s="378"/>
      <c r="SUY15" s="378"/>
      <c r="SUZ15" s="378"/>
      <c r="SVA15" s="378"/>
      <c r="SVB15" s="378"/>
      <c r="SVC15" s="378"/>
      <c r="SVD15" s="378"/>
      <c r="SVE15" s="378"/>
      <c r="SVF15" s="378"/>
      <c r="SVG15" s="378"/>
      <c r="SVH15" s="378"/>
      <c r="SVI15" s="378"/>
      <c r="SVJ15" s="378"/>
      <c r="SVK15" s="378"/>
      <c r="SVL15" s="378"/>
      <c r="SVM15" s="378"/>
      <c r="SVN15" s="378"/>
      <c r="SVO15" s="378"/>
      <c r="SVP15" s="378"/>
      <c r="SVQ15" s="378"/>
      <c r="SVR15" s="378"/>
      <c r="SVS15" s="378"/>
      <c r="SVT15" s="378"/>
      <c r="SVU15" s="378"/>
      <c r="SVV15" s="378"/>
      <c r="SVW15" s="378"/>
      <c r="SVX15" s="378"/>
      <c r="SVY15" s="378"/>
      <c r="SVZ15" s="378"/>
      <c r="SWA15" s="378"/>
      <c r="SWB15" s="378"/>
      <c r="SWC15" s="378"/>
      <c r="SWD15" s="378"/>
      <c r="SWE15" s="378"/>
      <c r="SWF15" s="378"/>
      <c r="SWG15" s="378"/>
      <c r="SWH15" s="378"/>
      <c r="SWI15" s="378"/>
      <c r="SWJ15" s="378"/>
      <c r="SWK15" s="378"/>
      <c r="SWL15" s="378"/>
      <c r="SWM15" s="378"/>
      <c r="SWN15" s="378"/>
      <c r="SWO15" s="378"/>
      <c r="SWP15" s="378"/>
      <c r="SWQ15" s="378"/>
      <c r="SWR15" s="378"/>
      <c r="SWS15" s="378"/>
      <c r="SWT15" s="378"/>
      <c r="SWU15" s="378"/>
      <c r="SWV15" s="378"/>
      <c r="SWW15" s="378"/>
      <c r="SWX15" s="378"/>
      <c r="SWY15" s="378"/>
      <c r="SWZ15" s="378"/>
      <c r="SXA15" s="378"/>
      <c r="SXB15" s="378"/>
      <c r="SXC15" s="378"/>
      <c r="SXD15" s="378"/>
      <c r="SXE15" s="378"/>
      <c r="SXF15" s="378"/>
      <c r="SXG15" s="378"/>
      <c r="SXH15" s="378"/>
      <c r="SXI15" s="378"/>
      <c r="SXJ15" s="378"/>
      <c r="SXK15" s="378"/>
      <c r="SXL15" s="378"/>
      <c r="SXM15" s="378"/>
      <c r="SXN15" s="378"/>
      <c r="SXO15" s="378"/>
      <c r="SXP15" s="378"/>
      <c r="SXQ15" s="378"/>
      <c r="SXR15" s="378"/>
      <c r="SXS15" s="378"/>
      <c r="SXT15" s="378"/>
      <c r="SXU15" s="378"/>
      <c r="SXV15" s="378"/>
      <c r="SXW15" s="378"/>
      <c r="SXX15" s="378"/>
      <c r="SXY15" s="378"/>
      <c r="SXZ15" s="378"/>
      <c r="SYA15" s="378"/>
      <c r="SYB15" s="378"/>
      <c r="SYC15" s="378"/>
      <c r="SYD15" s="378"/>
      <c r="SYE15" s="378"/>
      <c r="SYF15" s="378"/>
      <c r="SYG15" s="378"/>
      <c r="SYH15" s="378"/>
      <c r="SYI15" s="378"/>
      <c r="SYJ15" s="378"/>
      <c r="SYK15" s="378"/>
      <c r="SYL15" s="378"/>
      <c r="SYM15" s="378"/>
      <c r="SYN15" s="378"/>
      <c r="SYO15" s="378"/>
      <c r="SYP15" s="378"/>
      <c r="SYQ15" s="378"/>
      <c r="SYR15" s="378"/>
      <c r="SYS15" s="378"/>
      <c r="SYT15" s="378"/>
      <c r="SYU15" s="378"/>
      <c r="SYV15" s="378"/>
      <c r="SYW15" s="378"/>
      <c r="SYX15" s="378"/>
      <c r="SYY15" s="378"/>
      <c r="SYZ15" s="378"/>
      <c r="SZA15" s="378"/>
      <c r="SZB15" s="378"/>
      <c r="SZC15" s="378"/>
      <c r="SZD15" s="378"/>
      <c r="SZE15" s="378"/>
      <c r="SZF15" s="378"/>
      <c r="SZG15" s="378"/>
      <c r="SZH15" s="378"/>
      <c r="SZI15" s="378"/>
      <c r="SZJ15" s="378"/>
      <c r="SZK15" s="378"/>
      <c r="SZL15" s="378"/>
      <c r="SZM15" s="378"/>
      <c r="SZN15" s="378"/>
      <c r="SZO15" s="378"/>
      <c r="SZP15" s="378"/>
      <c r="SZQ15" s="378"/>
      <c r="SZR15" s="378"/>
      <c r="SZS15" s="378"/>
      <c r="SZT15" s="378"/>
      <c r="SZU15" s="378"/>
      <c r="SZV15" s="378"/>
      <c r="SZW15" s="378"/>
      <c r="SZX15" s="378"/>
      <c r="SZY15" s="378"/>
      <c r="SZZ15" s="378"/>
      <c r="TAA15" s="378"/>
      <c r="TAB15" s="378"/>
      <c r="TAC15" s="378"/>
      <c r="TAD15" s="378"/>
      <c r="TAE15" s="378"/>
      <c r="TAF15" s="378"/>
      <c r="TAG15" s="378"/>
      <c r="TAH15" s="378"/>
      <c r="TAI15" s="378"/>
      <c r="TAJ15" s="378"/>
      <c r="TAK15" s="378"/>
      <c r="TAL15" s="378"/>
      <c r="TAM15" s="378"/>
      <c r="TAN15" s="378"/>
      <c r="TAO15" s="378"/>
      <c r="TAP15" s="378"/>
      <c r="TAQ15" s="378"/>
      <c r="TAR15" s="378"/>
      <c r="TAS15" s="378"/>
      <c r="TAT15" s="378"/>
      <c r="TAU15" s="378"/>
      <c r="TAV15" s="378"/>
      <c r="TAW15" s="378"/>
      <c r="TAX15" s="378"/>
      <c r="TAY15" s="378"/>
      <c r="TAZ15" s="378"/>
      <c r="TBA15" s="378"/>
      <c r="TBB15" s="378"/>
      <c r="TBC15" s="378"/>
      <c r="TBD15" s="378"/>
      <c r="TBE15" s="378"/>
      <c r="TBF15" s="378"/>
      <c r="TBG15" s="378"/>
      <c r="TBH15" s="378"/>
      <c r="TBI15" s="378"/>
      <c r="TBJ15" s="378"/>
      <c r="TBK15" s="378"/>
      <c r="TBL15" s="378"/>
      <c r="TBM15" s="378"/>
      <c r="TBN15" s="378"/>
      <c r="TBO15" s="378"/>
      <c r="TBP15" s="378"/>
      <c r="TBQ15" s="378"/>
      <c r="TBR15" s="378"/>
      <c r="TBS15" s="378"/>
      <c r="TBT15" s="378"/>
      <c r="TBU15" s="378"/>
      <c r="TBV15" s="378"/>
      <c r="TBW15" s="378"/>
      <c r="TBX15" s="378"/>
      <c r="TBY15" s="378"/>
      <c r="TBZ15" s="378"/>
      <c r="TCA15" s="378"/>
      <c r="TCB15" s="378"/>
      <c r="TCC15" s="378"/>
      <c r="TCD15" s="378"/>
      <c r="TCE15" s="378"/>
      <c r="TCF15" s="378"/>
      <c r="TCG15" s="378"/>
      <c r="TCH15" s="378"/>
      <c r="TCI15" s="378"/>
      <c r="TCJ15" s="378"/>
      <c r="TCK15" s="378"/>
      <c r="TCL15" s="378"/>
      <c r="TCM15" s="378"/>
      <c r="TCN15" s="378"/>
      <c r="TCO15" s="378"/>
      <c r="TCP15" s="378"/>
      <c r="TCQ15" s="378"/>
      <c r="TCR15" s="378"/>
      <c r="TCS15" s="378"/>
      <c r="TCT15" s="378"/>
      <c r="TCU15" s="378"/>
      <c r="TCV15" s="378"/>
      <c r="TCW15" s="378"/>
      <c r="TCX15" s="378"/>
      <c r="TCY15" s="378"/>
      <c r="TCZ15" s="378"/>
      <c r="TDA15" s="378"/>
      <c r="TDB15" s="378"/>
      <c r="TDC15" s="378"/>
      <c r="TDD15" s="378"/>
      <c r="TDE15" s="378"/>
      <c r="TDF15" s="378"/>
      <c r="TDG15" s="378"/>
      <c r="TDH15" s="378"/>
      <c r="TDI15" s="378"/>
      <c r="TDJ15" s="378"/>
      <c r="TDK15" s="378"/>
      <c r="TDL15" s="378"/>
      <c r="TDM15" s="378"/>
      <c r="TDN15" s="378"/>
      <c r="TDO15" s="378"/>
      <c r="TDP15" s="378"/>
      <c r="TDQ15" s="378"/>
      <c r="TDR15" s="378"/>
      <c r="TDS15" s="378"/>
      <c r="TDT15" s="378"/>
      <c r="TDU15" s="378"/>
      <c r="TDV15" s="378"/>
      <c r="TDW15" s="378"/>
      <c r="TDX15" s="378"/>
      <c r="TDY15" s="378"/>
      <c r="TDZ15" s="378"/>
      <c r="TEA15" s="378"/>
      <c r="TEB15" s="378"/>
      <c r="TEC15" s="378"/>
      <c r="TED15" s="378"/>
      <c r="TEE15" s="378"/>
      <c r="TEF15" s="378"/>
      <c r="TEG15" s="378"/>
      <c r="TEH15" s="378"/>
      <c r="TEI15" s="378"/>
      <c r="TEJ15" s="378"/>
      <c r="TEK15" s="378"/>
      <c r="TEL15" s="378"/>
      <c r="TEM15" s="378"/>
      <c r="TEN15" s="378"/>
      <c r="TEO15" s="378"/>
      <c r="TEP15" s="378"/>
      <c r="TEQ15" s="378"/>
      <c r="TER15" s="378"/>
      <c r="TES15" s="378"/>
      <c r="TET15" s="378"/>
      <c r="TEU15" s="378"/>
      <c r="TEV15" s="378"/>
      <c r="TEW15" s="378"/>
      <c r="TEX15" s="378"/>
      <c r="TEY15" s="378"/>
      <c r="TEZ15" s="378"/>
      <c r="TFA15" s="378"/>
      <c r="TFB15" s="378"/>
      <c r="TFC15" s="378"/>
      <c r="TFD15" s="378"/>
      <c r="TFE15" s="378"/>
      <c r="TFF15" s="378"/>
      <c r="TFG15" s="378"/>
      <c r="TFH15" s="378"/>
      <c r="TFI15" s="378"/>
      <c r="TFJ15" s="378"/>
      <c r="TFK15" s="378"/>
      <c r="TFL15" s="378"/>
      <c r="TFM15" s="378"/>
      <c r="TFN15" s="378"/>
      <c r="TFO15" s="378"/>
      <c r="TFP15" s="378"/>
      <c r="TFQ15" s="378"/>
      <c r="TFR15" s="378"/>
      <c r="TFS15" s="378"/>
      <c r="TFT15" s="378"/>
      <c r="TFU15" s="378"/>
      <c r="TFV15" s="378"/>
      <c r="TFW15" s="378"/>
      <c r="TFX15" s="378"/>
      <c r="TFY15" s="378"/>
      <c r="TFZ15" s="378"/>
      <c r="TGA15" s="378"/>
      <c r="TGB15" s="378"/>
      <c r="TGC15" s="378"/>
      <c r="TGD15" s="378"/>
      <c r="TGE15" s="378"/>
      <c r="TGF15" s="378"/>
      <c r="TGG15" s="378"/>
      <c r="TGH15" s="378"/>
      <c r="TGI15" s="378"/>
      <c r="TGJ15" s="378"/>
      <c r="TGK15" s="378"/>
      <c r="TGL15" s="378"/>
      <c r="TGM15" s="378"/>
      <c r="TGN15" s="378"/>
      <c r="TGO15" s="378"/>
      <c r="TGP15" s="378"/>
      <c r="TGQ15" s="378"/>
      <c r="TGR15" s="378"/>
      <c r="TGS15" s="378"/>
      <c r="TGT15" s="378"/>
      <c r="TGU15" s="378"/>
      <c r="TGV15" s="378"/>
      <c r="TGW15" s="378"/>
      <c r="TGX15" s="378"/>
      <c r="TGY15" s="378"/>
      <c r="TGZ15" s="378"/>
      <c r="THA15" s="378"/>
      <c r="THB15" s="378"/>
      <c r="THC15" s="378"/>
      <c r="THD15" s="378"/>
      <c r="THE15" s="378"/>
      <c r="THF15" s="378"/>
      <c r="THG15" s="378"/>
      <c r="THH15" s="378"/>
      <c r="THI15" s="378"/>
      <c r="THJ15" s="378"/>
      <c r="THK15" s="378"/>
      <c r="THL15" s="378"/>
      <c r="THM15" s="378"/>
      <c r="THN15" s="378"/>
      <c r="THO15" s="378"/>
      <c r="THP15" s="378"/>
      <c r="THQ15" s="378"/>
      <c r="THR15" s="378"/>
      <c r="THS15" s="378"/>
      <c r="THT15" s="378"/>
      <c r="THU15" s="378"/>
      <c r="THV15" s="378"/>
      <c r="THW15" s="378"/>
      <c r="THX15" s="378"/>
      <c r="THY15" s="378"/>
      <c r="THZ15" s="378"/>
      <c r="TIA15" s="378"/>
      <c r="TIB15" s="378"/>
      <c r="TIC15" s="378"/>
      <c r="TID15" s="378"/>
      <c r="TIE15" s="378"/>
      <c r="TIF15" s="378"/>
      <c r="TIG15" s="378"/>
      <c r="TIH15" s="378"/>
      <c r="TII15" s="378"/>
      <c r="TIJ15" s="378"/>
      <c r="TIK15" s="378"/>
      <c r="TIL15" s="378"/>
      <c r="TIM15" s="378"/>
      <c r="TIN15" s="378"/>
      <c r="TIO15" s="378"/>
      <c r="TIP15" s="378"/>
      <c r="TIQ15" s="378"/>
      <c r="TIR15" s="378"/>
      <c r="TIS15" s="378"/>
      <c r="TIT15" s="378"/>
      <c r="TIU15" s="378"/>
      <c r="TIV15" s="378"/>
      <c r="TIW15" s="378"/>
      <c r="TIX15" s="378"/>
      <c r="TIY15" s="378"/>
      <c r="TIZ15" s="378"/>
      <c r="TJA15" s="378"/>
      <c r="TJB15" s="378"/>
      <c r="TJC15" s="378"/>
      <c r="TJD15" s="378"/>
      <c r="TJE15" s="378"/>
      <c r="TJF15" s="378"/>
      <c r="TJG15" s="378"/>
      <c r="TJH15" s="378"/>
      <c r="TJI15" s="378"/>
      <c r="TJJ15" s="378"/>
      <c r="TJK15" s="378"/>
      <c r="TJL15" s="378"/>
      <c r="TJM15" s="378"/>
      <c r="TJN15" s="378"/>
      <c r="TJO15" s="378"/>
      <c r="TJP15" s="378"/>
      <c r="TJQ15" s="378"/>
      <c r="TJR15" s="378"/>
      <c r="TJS15" s="378"/>
      <c r="TJT15" s="378"/>
      <c r="TJU15" s="378"/>
      <c r="TJV15" s="378"/>
      <c r="TJW15" s="378"/>
      <c r="TJX15" s="378"/>
      <c r="TJY15" s="378"/>
      <c r="TJZ15" s="378"/>
      <c r="TKA15" s="378"/>
      <c r="TKB15" s="378"/>
      <c r="TKC15" s="378"/>
      <c r="TKD15" s="378"/>
      <c r="TKE15" s="378"/>
      <c r="TKF15" s="378"/>
      <c r="TKG15" s="378"/>
      <c r="TKH15" s="378"/>
      <c r="TKI15" s="378"/>
      <c r="TKJ15" s="378"/>
      <c r="TKK15" s="378"/>
      <c r="TKL15" s="378"/>
      <c r="TKM15" s="378"/>
      <c r="TKN15" s="378"/>
      <c r="TKO15" s="378"/>
      <c r="TKP15" s="378"/>
      <c r="TKQ15" s="378"/>
      <c r="TKR15" s="378"/>
      <c r="TKS15" s="378"/>
      <c r="TKT15" s="378"/>
      <c r="TKU15" s="378"/>
      <c r="TKV15" s="378"/>
      <c r="TKW15" s="378"/>
      <c r="TKX15" s="378"/>
      <c r="TKY15" s="378"/>
      <c r="TKZ15" s="378"/>
      <c r="TLA15" s="378"/>
      <c r="TLB15" s="378"/>
      <c r="TLC15" s="378"/>
      <c r="TLD15" s="378"/>
      <c r="TLE15" s="378"/>
      <c r="TLF15" s="378"/>
      <c r="TLG15" s="378"/>
      <c r="TLH15" s="378"/>
      <c r="TLI15" s="378"/>
      <c r="TLJ15" s="378"/>
      <c r="TLK15" s="378"/>
      <c r="TLL15" s="378"/>
      <c r="TLM15" s="378"/>
      <c r="TLN15" s="378"/>
      <c r="TLO15" s="378"/>
      <c r="TLP15" s="378"/>
      <c r="TLQ15" s="378"/>
      <c r="TLR15" s="378"/>
      <c r="TLS15" s="378"/>
      <c r="TLT15" s="378"/>
      <c r="TLU15" s="378"/>
      <c r="TLV15" s="378"/>
      <c r="TLW15" s="378"/>
      <c r="TLX15" s="378"/>
      <c r="TLY15" s="378"/>
      <c r="TLZ15" s="378"/>
      <c r="TMA15" s="378"/>
      <c r="TMB15" s="378"/>
      <c r="TMC15" s="378"/>
      <c r="TMD15" s="378"/>
      <c r="TME15" s="378"/>
      <c r="TMF15" s="378"/>
      <c r="TMG15" s="378"/>
      <c r="TMH15" s="378"/>
      <c r="TMI15" s="378"/>
      <c r="TMJ15" s="378"/>
      <c r="TMK15" s="378"/>
      <c r="TML15" s="378"/>
      <c r="TMM15" s="378"/>
      <c r="TMN15" s="378"/>
      <c r="TMO15" s="378"/>
      <c r="TMP15" s="378"/>
      <c r="TMQ15" s="378"/>
      <c r="TMR15" s="378"/>
      <c r="TMS15" s="378"/>
      <c r="TMT15" s="378"/>
      <c r="TMU15" s="378"/>
      <c r="TMV15" s="378"/>
      <c r="TMW15" s="378"/>
      <c r="TMX15" s="378"/>
      <c r="TMY15" s="378"/>
      <c r="TMZ15" s="378"/>
      <c r="TNA15" s="378"/>
      <c r="TNB15" s="378"/>
      <c r="TNC15" s="378"/>
      <c r="TND15" s="378"/>
      <c r="TNE15" s="378"/>
      <c r="TNF15" s="378"/>
      <c r="TNG15" s="378"/>
      <c r="TNH15" s="378"/>
      <c r="TNI15" s="378"/>
      <c r="TNJ15" s="378"/>
      <c r="TNK15" s="378"/>
      <c r="TNL15" s="378"/>
      <c r="TNM15" s="378"/>
      <c r="TNN15" s="378"/>
      <c r="TNO15" s="378"/>
      <c r="TNP15" s="378"/>
      <c r="TNQ15" s="378"/>
      <c r="TNR15" s="378"/>
      <c r="TNS15" s="378"/>
      <c r="TNT15" s="378"/>
      <c r="TNU15" s="378"/>
      <c r="TNV15" s="378"/>
      <c r="TNW15" s="378"/>
      <c r="TNX15" s="378"/>
      <c r="TNY15" s="378"/>
      <c r="TNZ15" s="378"/>
      <c r="TOA15" s="378"/>
      <c r="TOB15" s="378"/>
      <c r="TOC15" s="378"/>
      <c r="TOD15" s="378"/>
      <c r="TOE15" s="378"/>
      <c r="TOF15" s="378"/>
      <c r="TOG15" s="378"/>
      <c r="TOH15" s="378"/>
      <c r="TOI15" s="378"/>
      <c r="TOJ15" s="378"/>
      <c r="TOK15" s="378"/>
      <c r="TOL15" s="378"/>
      <c r="TOM15" s="378"/>
      <c r="TON15" s="378"/>
      <c r="TOO15" s="378"/>
      <c r="TOP15" s="378"/>
      <c r="TOQ15" s="378"/>
      <c r="TOR15" s="378"/>
      <c r="TOS15" s="378"/>
      <c r="TOT15" s="378"/>
      <c r="TOU15" s="378"/>
      <c r="TOV15" s="378"/>
      <c r="TOW15" s="378"/>
      <c r="TOX15" s="378"/>
      <c r="TOY15" s="378"/>
      <c r="TOZ15" s="378"/>
      <c r="TPA15" s="378"/>
      <c r="TPB15" s="378"/>
      <c r="TPC15" s="378"/>
      <c r="TPD15" s="378"/>
      <c r="TPE15" s="378"/>
      <c r="TPF15" s="378"/>
      <c r="TPG15" s="378"/>
      <c r="TPH15" s="378"/>
      <c r="TPI15" s="378"/>
      <c r="TPJ15" s="378"/>
      <c r="TPK15" s="378"/>
      <c r="TPL15" s="378"/>
      <c r="TPM15" s="378"/>
      <c r="TPN15" s="378"/>
      <c r="TPO15" s="378"/>
      <c r="TPP15" s="378"/>
      <c r="TPQ15" s="378"/>
      <c r="TPR15" s="378"/>
      <c r="TPS15" s="378"/>
      <c r="TPT15" s="378"/>
      <c r="TPU15" s="378"/>
      <c r="TPV15" s="378"/>
      <c r="TPW15" s="378"/>
      <c r="TPX15" s="378"/>
      <c r="TPY15" s="378"/>
      <c r="TPZ15" s="378"/>
      <c r="TQA15" s="378"/>
      <c r="TQB15" s="378"/>
      <c r="TQC15" s="378"/>
      <c r="TQD15" s="378"/>
      <c r="TQE15" s="378"/>
      <c r="TQF15" s="378"/>
      <c r="TQG15" s="378"/>
      <c r="TQH15" s="378"/>
      <c r="TQI15" s="378"/>
      <c r="TQJ15" s="378"/>
      <c r="TQK15" s="378"/>
      <c r="TQL15" s="378"/>
      <c r="TQM15" s="378"/>
      <c r="TQN15" s="378"/>
      <c r="TQO15" s="378"/>
      <c r="TQP15" s="378"/>
      <c r="TQQ15" s="378"/>
      <c r="TQR15" s="378"/>
      <c r="TQS15" s="378"/>
      <c r="TQT15" s="378"/>
      <c r="TQU15" s="378"/>
      <c r="TQV15" s="378"/>
      <c r="TQW15" s="378"/>
      <c r="TQX15" s="378"/>
      <c r="TQY15" s="378"/>
      <c r="TQZ15" s="378"/>
      <c r="TRA15" s="378"/>
      <c r="TRB15" s="378"/>
      <c r="TRC15" s="378"/>
      <c r="TRD15" s="378"/>
      <c r="TRE15" s="378"/>
      <c r="TRF15" s="378"/>
      <c r="TRG15" s="378"/>
      <c r="TRH15" s="378"/>
      <c r="TRI15" s="378"/>
      <c r="TRJ15" s="378"/>
      <c r="TRK15" s="378"/>
      <c r="TRL15" s="378"/>
      <c r="TRM15" s="378"/>
      <c r="TRN15" s="378"/>
      <c r="TRO15" s="378"/>
      <c r="TRP15" s="378"/>
      <c r="TRQ15" s="378"/>
      <c r="TRR15" s="378"/>
      <c r="TRS15" s="378"/>
      <c r="TRT15" s="378"/>
      <c r="TRU15" s="378"/>
      <c r="TRV15" s="378"/>
      <c r="TRW15" s="378"/>
      <c r="TRX15" s="378"/>
      <c r="TRY15" s="378"/>
      <c r="TRZ15" s="378"/>
      <c r="TSA15" s="378"/>
      <c r="TSB15" s="378"/>
      <c r="TSC15" s="378"/>
      <c r="TSD15" s="378"/>
      <c r="TSE15" s="378"/>
      <c r="TSF15" s="378"/>
      <c r="TSG15" s="378"/>
      <c r="TSH15" s="378"/>
      <c r="TSI15" s="378"/>
      <c r="TSJ15" s="378"/>
      <c r="TSK15" s="378"/>
      <c r="TSL15" s="378"/>
      <c r="TSM15" s="378"/>
      <c r="TSN15" s="378"/>
      <c r="TSO15" s="378"/>
      <c r="TSP15" s="378"/>
      <c r="TSQ15" s="378"/>
      <c r="TSR15" s="378"/>
      <c r="TSS15" s="378"/>
      <c r="TST15" s="378"/>
      <c r="TSU15" s="378"/>
      <c r="TSV15" s="378"/>
      <c r="TSW15" s="378"/>
      <c r="TSX15" s="378"/>
      <c r="TSY15" s="378"/>
      <c r="TSZ15" s="378"/>
      <c r="TTA15" s="378"/>
      <c r="TTB15" s="378"/>
      <c r="TTC15" s="378"/>
      <c r="TTD15" s="378"/>
      <c r="TTE15" s="378"/>
      <c r="TTF15" s="378"/>
      <c r="TTG15" s="378"/>
      <c r="TTH15" s="378"/>
      <c r="TTI15" s="378"/>
      <c r="TTJ15" s="378"/>
      <c r="TTK15" s="378"/>
      <c r="TTL15" s="378"/>
      <c r="TTM15" s="378"/>
      <c r="TTN15" s="378"/>
      <c r="TTO15" s="378"/>
      <c r="TTP15" s="378"/>
      <c r="TTQ15" s="378"/>
      <c r="TTR15" s="378"/>
      <c r="TTS15" s="378"/>
      <c r="TTT15" s="378"/>
      <c r="TTU15" s="378"/>
      <c r="TTV15" s="378"/>
      <c r="TTW15" s="378"/>
      <c r="TTX15" s="378"/>
      <c r="TTY15" s="378"/>
      <c r="TTZ15" s="378"/>
      <c r="TUA15" s="378"/>
      <c r="TUB15" s="378"/>
      <c r="TUC15" s="378"/>
      <c r="TUD15" s="378"/>
      <c r="TUE15" s="378"/>
      <c r="TUF15" s="378"/>
      <c r="TUG15" s="378"/>
      <c r="TUH15" s="378"/>
      <c r="TUI15" s="378"/>
      <c r="TUJ15" s="378"/>
      <c r="TUK15" s="378"/>
      <c r="TUL15" s="378"/>
      <c r="TUM15" s="378"/>
      <c r="TUN15" s="378"/>
      <c r="TUO15" s="378"/>
      <c r="TUP15" s="378"/>
      <c r="TUQ15" s="378"/>
      <c r="TUR15" s="378"/>
      <c r="TUS15" s="378"/>
      <c r="TUT15" s="378"/>
      <c r="TUU15" s="378"/>
      <c r="TUV15" s="378"/>
      <c r="TUW15" s="378"/>
      <c r="TUX15" s="378"/>
      <c r="TUY15" s="378"/>
      <c r="TUZ15" s="378"/>
      <c r="TVA15" s="378"/>
      <c r="TVB15" s="378"/>
      <c r="TVC15" s="378"/>
      <c r="TVD15" s="378"/>
      <c r="TVE15" s="378"/>
      <c r="TVF15" s="378"/>
      <c r="TVG15" s="378"/>
      <c r="TVH15" s="378"/>
      <c r="TVI15" s="378"/>
      <c r="TVJ15" s="378"/>
      <c r="TVK15" s="378"/>
      <c r="TVL15" s="378"/>
      <c r="TVM15" s="378"/>
      <c r="TVN15" s="378"/>
      <c r="TVO15" s="378"/>
      <c r="TVP15" s="378"/>
      <c r="TVQ15" s="378"/>
      <c r="TVR15" s="378"/>
      <c r="TVS15" s="378"/>
      <c r="TVT15" s="378"/>
      <c r="TVU15" s="378"/>
      <c r="TVV15" s="378"/>
      <c r="TVW15" s="378"/>
      <c r="TVX15" s="378"/>
      <c r="TVY15" s="378"/>
      <c r="TVZ15" s="378"/>
      <c r="TWA15" s="378"/>
      <c r="TWB15" s="378"/>
      <c r="TWC15" s="378"/>
      <c r="TWD15" s="378"/>
      <c r="TWE15" s="378"/>
      <c r="TWF15" s="378"/>
      <c r="TWG15" s="378"/>
      <c r="TWH15" s="378"/>
      <c r="TWI15" s="378"/>
      <c r="TWJ15" s="378"/>
      <c r="TWK15" s="378"/>
      <c r="TWL15" s="378"/>
      <c r="TWM15" s="378"/>
      <c r="TWN15" s="378"/>
      <c r="TWO15" s="378"/>
      <c r="TWP15" s="378"/>
      <c r="TWQ15" s="378"/>
      <c r="TWR15" s="378"/>
      <c r="TWS15" s="378"/>
      <c r="TWT15" s="378"/>
      <c r="TWU15" s="378"/>
      <c r="TWV15" s="378"/>
      <c r="TWW15" s="378"/>
      <c r="TWX15" s="378"/>
      <c r="TWY15" s="378"/>
      <c r="TWZ15" s="378"/>
      <c r="TXA15" s="378"/>
      <c r="TXB15" s="378"/>
      <c r="TXC15" s="378"/>
      <c r="TXD15" s="378"/>
      <c r="TXE15" s="378"/>
      <c r="TXF15" s="378"/>
      <c r="TXG15" s="378"/>
      <c r="TXH15" s="378"/>
      <c r="TXI15" s="378"/>
      <c r="TXJ15" s="378"/>
      <c r="TXK15" s="378"/>
      <c r="TXL15" s="378"/>
      <c r="TXM15" s="378"/>
      <c r="TXN15" s="378"/>
      <c r="TXO15" s="378"/>
      <c r="TXP15" s="378"/>
      <c r="TXQ15" s="378"/>
      <c r="TXR15" s="378"/>
      <c r="TXS15" s="378"/>
      <c r="TXT15" s="378"/>
      <c r="TXU15" s="378"/>
      <c r="TXV15" s="378"/>
      <c r="TXW15" s="378"/>
      <c r="TXX15" s="378"/>
      <c r="TXY15" s="378"/>
      <c r="TXZ15" s="378"/>
      <c r="TYA15" s="378"/>
      <c r="TYB15" s="378"/>
      <c r="TYC15" s="378"/>
      <c r="TYD15" s="378"/>
      <c r="TYE15" s="378"/>
      <c r="TYF15" s="378"/>
      <c r="TYG15" s="378"/>
      <c r="TYH15" s="378"/>
      <c r="TYI15" s="378"/>
      <c r="TYJ15" s="378"/>
      <c r="TYK15" s="378"/>
      <c r="TYL15" s="378"/>
      <c r="TYM15" s="378"/>
      <c r="TYN15" s="378"/>
      <c r="TYO15" s="378"/>
      <c r="TYP15" s="378"/>
      <c r="TYQ15" s="378"/>
      <c r="TYR15" s="378"/>
      <c r="TYS15" s="378"/>
      <c r="TYT15" s="378"/>
      <c r="TYU15" s="378"/>
      <c r="TYV15" s="378"/>
      <c r="TYW15" s="378"/>
      <c r="TYX15" s="378"/>
      <c r="TYY15" s="378"/>
      <c r="TYZ15" s="378"/>
      <c r="TZA15" s="378"/>
      <c r="TZB15" s="378"/>
      <c r="TZC15" s="378"/>
      <c r="TZD15" s="378"/>
      <c r="TZE15" s="378"/>
      <c r="TZF15" s="378"/>
      <c r="TZG15" s="378"/>
      <c r="TZH15" s="378"/>
      <c r="TZI15" s="378"/>
      <c r="TZJ15" s="378"/>
      <c r="TZK15" s="378"/>
      <c r="TZL15" s="378"/>
      <c r="TZM15" s="378"/>
      <c r="TZN15" s="378"/>
      <c r="TZO15" s="378"/>
      <c r="TZP15" s="378"/>
      <c r="TZQ15" s="378"/>
      <c r="TZR15" s="378"/>
      <c r="TZS15" s="378"/>
      <c r="TZT15" s="378"/>
      <c r="TZU15" s="378"/>
      <c r="TZV15" s="378"/>
      <c r="TZW15" s="378"/>
      <c r="TZX15" s="378"/>
      <c r="TZY15" s="378"/>
      <c r="TZZ15" s="378"/>
      <c r="UAA15" s="378"/>
      <c r="UAB15" s="378"/>
      <c r="UAC15" s="378"/>
      <c r="UAD15" s="378"/>
      <c r="UAE15" s="378"/>
      <c r="UAF15" s="378"/>
      <c r="UAG15" s="378"/>
      <c r="UAH15" s="378"/>
      <c r="UAI15" s="378"/>
      <c r="UAJ15" s="378"/>
      <c r="UAK15" s="378"/>
      <c r="UAL15" s="378"/>
      <c r="UAM15" s="378"/>
      <c r="UAN15" s="378"/>
      <c r="UAO15" s="378"/>
      <c r="UAP15" s="378"/>
      <c r="UAQ15" s="378"/>
      <c r="UAR15" s="378"/>
      <c r="UAS15" s="378"/>
      <c r="UAT15" s="378"/>
      <c r="UAU15" s="378"/>
      <c r="UAV15" s="378"/>
      <c r="UAW15" s="378"/>
      <c r="UAX15" s="378"/>
      <c r="UAY15" s="378"/>
      <c r="UAZ15" s="378"/>
      <c r="UBA15" s="378"/>
      <c r="UBB15" s="378"/>
      <c r="UBC15" s="378"/>
      <c r="UBD15" s="378"/>
      <c r="UBE15" s="378"/>
      <c r="UBF15" s="378"/>
      <c r="UBG15" s="378"/>
      <c r="UBH15" s="378"/>
      <c r="UBI15" s="378"/>
      <c r="UBJ15" s="378"/>
      <c r="UBK15" s="378"/>
      <c r="UBL15" s="378"/>
      <c r="UBM15" s="378"/>
      <c r="UBN15" s="378"/>
      <c r="UBO15" s="378"/>
      <c r="UBP15" s="378"/>
      <c r="UBQ15" s="378"/>
      <c r="UBR15" s="378"/>
      <c r="UBS15" s="378"/>
      <c r="UBT15" s="378"/>
      <c r="UBU15" s="378"/>
      <c r="UBV15" s="378"/>
      <c r="UBW15" s="378"/>
      <c r="UBX15" s="378"/>
      <c r="UBY15" s="378"/>
      <c r="UBZ15" s="378"/>
      <c r="UCA15" s="378"/>
      <c r="UCB15" s="378"/>
      <c r="UCC15" s="378"/>
      <c r="UCD15" s="378"/>
      <c r="UCE15" s="378"/>
      <c r="UCF15" s="378"/>
      <c r="UCG15" s="378"/>
      <c r="UCH15" s="378"/>
      <c r="UCI15" s="378"/>
      <c r="UCJ15" s="378"/>
      <c r="UCK15" s="378"/>
      <c r="UCL15" s="378"/>
      <c r="UCM15" s="378"/>
      <c r="UCN15" s="378"/>
      <c r="UCO15" s="378"/>
      <c r="UCP15" s="378"/>
      <c r="UCQ15" s="378"/>
      <c r="UCR15" s="378"/>
      <c r="UCS15" s="378"/>
      <c r="UCT15" s="378"/>
      <c r="UCU15" s="378"/>
      <c r="UCV15" s="378"/>
      <c r="UCW15" s="378"/>
      <c r="UCX15" s="378"/>
      <c r="UCY15" s="378"/>
      <c r="UCZ15" s="378"/>
      <c r="UDA15" s="378"/>
      <c r="UDB15" s="378"/>
      <c r="UDC15" s="378"/>
      <c r="UDD15" s="378"/>
      <c r="UDE15" s="378"/>
      <c r="UDF15" s="378"/>
      <c r="UDG15" s="378"/>
      <c r="UDH15" s="378"/>
      <c r="UDI15" s="378"/>
      <c r="UDJ15" s="378"/>
      <c r="UDK15" s="378"/>
      <c r="UDL15" s="378"/>
      <c r="UDM15" s="378"/>
      <c r="UDN15" s="378"/>
      <c r="UDO15" s="378"/>
      <c r="UDP15" s="378"/>
      <c r="UDQ15" s="378"/>
      <c r="UDR15" s="378"/>
      <c r="UDS15" s="378"/>
      <c r="UDT15" s="378"/>
      <c r="UDU15" s="378"/>
      <c r="UDV15" s="378"/>
      <c r="UDW15" s="378"/>
      <c r="UDX15" s="378"/>
      <c r="UDY15" s="378"/>
      <c r="UDZ15" s="378"/>
      <c r="UEA15" s="378"/>
      <c r="UEB15" s="378"/>
      <c r="UEC15" s="378"/>
      <c r="UED15" s="378"/>
      <c r="UEE15" s="378"/>
      <c r="UEF15" s="378"/>
      <c r="UEG15" s="378"/>
      <c r="UEH15" s="378"/>
      <c r="UEI15" s="378"/>
      <c r="UEJ15" s="378"/>
      <c r="UEK15" s="378"/>
      <c r="UEL15" s="378"/>
      <c r="UEM15" s="378"/>
      <c r="UEN15" s="378"/>
      <c r="UEO15" s="378"/>
      <c r="UEP15" s="378"/>
      <c r="UEQ15" s="378"/>
      <c r="UER15" s="378"/>
      <c r="UES15" s="378"/>
      <c r="UET15" s="378"/>
      <c r="UEU15" s="378"/>
      <c r="UEV15" s="378"/>
      <c r="UEW15" s="378"/>
      <c r="UEX15" s="378"/>
      <c r="UEY15" s="378"/>
      <c r="UEZ15" s="378"/>
      <c r="UFA15" s="378"/>
      <c r="UFB15" s="378"/>
      <c r="UFC15" s="378"/>
      <c r="UFD15" s="378"/>
      <c r="UFE15" s="378"/>
      <c r="UFF15" s="378"/>
      <c r="UFG15" s="378"/>
      <c r="UFH15" s="378"/>
      <c r="UFI15" s="378"/>
      <c r="UFJ15" s="378"/>
      <c r="UFK15" s="378"/>
      <c r="UFL15" s="378"/>
      <c r="UFM15" s="378"/>
      <c r="UFN15" s="378"/>
      <c r="UFO15" s="378"/>
      <c r="UFP15" s="378"/>
      <c r="UFQ15" s="378"/>
      <c r="UFR15" s="378"/>
      <c r="UFS15" s="378"/>
      <c r="UFT15" s="378"/>
      <c r="UFU15" s="378"/>
      <c r="UFV15" s="378"/>
      <c r="UFW15" s="378"/>
      <c r="UFX15" s="378"/>
      <c r="UFY15" s="378"/>
      <c r="UFZ15" s="378"/>
      <c r="UGA15" s="378"/>
      <c r="UGB15" s="378"/>
      <c r="UGC15" s="378"/>
      <c r="UGD15" s="378"/>
      <c r="UGE15" s="378"/>
      <c r="UGF15" s="378"/>
      <c r="UGG15" s="378"/>
      <c r="UGH15" s="378"/>
      <c r="UGI15" s="378"/>
      <c r="UGJ15" s="378"/>
      <c r="UGK15" s="378"/>
      <c r="UGL15" s="378"/>
      <c r="UGM15" s="378"/>
      <c r="UGN15" s="378"/>
      <c r="UGO15" s="378"/>
      <c r="UGP15" s="378"/>
      <c r="UGQ15" s="378"/>
      <c r="UGR15" s="378"/>
      <c r="UGS15" s="378"/>
      <c r="UGT15" s="378"/>
      <c r="UGU15" s="378"/>
      <c r="UGV15" s="378"/>
      <c r="UGW15" s="378"/>
      <c r="UGX15" s="378"/>
      <c r="UGY15" s="378"/>
      <c r="UGZ15" s="378"/>
      <c r="UHA15" s="378"/>
      <c r="UHB15" s="378"/>
      <c r="UHC15" s="378"/>
      <c r="UHD15" s="378"/>
      <c r="UHE15" s="378"/>
      <c r="UHF15" s="378"/>
      <c r="UHG15" s="378"/>
      <c r="UHH15" s="378"/>
      <c r="UHI15" s="378"/>
      <c r="UHJ15" s="378"/>
      <c r="UHK15" s="378"/>
      <c r="UHL15" s="378"/>
      <c r="UHM15" s="378"/>
      <c r="UHN15" s="378"/>
      <c r="UHO15" s="378"/>
      <c r="UHP15" s="378"/>
      <c r="UHQ15" s="378"/>
      <c r="UHR15" s="378"/>
      <c r="UHS15" s="378"/>
      <c r="UHT15" s="378"/>
      <c r="UHU15" s="378"/>
      <c r="UHV15" s="378"/>
      <c r="UHW15" s="378"/>
      <c r="UHX15" s="378"/>
      <c r="UHY15" s="378"/>
      <c r="UHZ15" s="378"/>
      <c r="UIA15" s="378"/>
      <c r="UIB15" s="378"/>
      <c r="UIC15" s="378"/>
      <c r="UID15" s="378"/>
      <c r="UIE15" s="378"/>
      <c r="UIF15" s="378"/>
      <c r="UIG15" s="378"/>
      <c r="UIH15" s="378"/>
      <c r="UII15" s="378"/>
      <c r="UIJ15" s="378"/>
      <c r="UIK15" s="378"/>
      <c r="UIL15" s="378"/>
      <c r="UIM15" s="378"/>
      <c r="UIN15" s="378"/>
      <c r="UIO15" s="378"/>
      <c r="UIP15" s="378"/>
      <c r="UIQ15" s="378"/>
      <c r="UIR15" s="378"/>
      <c r="UIS15" s="378"/>
      <c r="UIT15" s="378"/>
      <c r="UIU15" s="378"/>
      <c r="UIV15" s="378"/>
      <c r="UIW15" s="378"/>
      <c r="UIX15" s="378"/>
      <c r="UIY15" s="378"/>
      <c r="UIZ15" s="378"/>
      <c r="UJA15" s="378"/>
      <c r="UJB15" s="378"/>
      <c r="UJC15" s="378"/>
      <c r="UJD15" s="378"/>
      <c r="UJE15" s="378"/>
      <c r="UJF15" s="378"/>
      <c r="UJG15" s="378"/>
      <c r="UJH15" s="378"/>
      <c r="UJI15" s="378"/>
      <c r="UJJ15" s="378"/>
      <c r="UJK15" s="378"/>
      <c r="UJL15" s="378"/>
      <c r="UJM15" s="378"/>
      <c r="UJN15" s="378"/>
      <c r="UJO15" s="378"/>
      <c r="UJP15" s="378"/>
      <c r="UJQ15" s="378"/>
      <c r="UJR15" s="378"/>
      <c r="UJS15" s="378"/>
      <c r="UJT15" s="378"/>
      <c r="UJU15" s="378"/>
      <c r="UJV15" s="378"/>
      <c r="UJW15" s="378"/>
      <c r="UJX15" s="378"/>
      <c r="UJY15" s="378"/>
      <c r="UJZ15" s="378"/>
      <c r="UKA15" s="378"/>
      <c r="UKB15" s="378"/>
      <c r="UKC15" s="378"/>
      <c r="UKD15" s="378"/>
      <c r="UKE15" s="378"/>
      <c r="UKF15" s="378"/>
      <c r="UKG15" s="378"/>
      <c r="UKH15" s="378"/>
      <c r="UKI15" s="378"/>
      <c r="UKJ15" s="378"/>
      <c r="UKK15" s="378"/>
      <c r="UKL15" s="378"/>
      <c r="UKM15" s="378"/>
      <c r="UKN15" s="378"/>
      <c r="UKO15" s="378"/>
      <c r="UKP15" s="378"/>
      <c r="UKQ15" s="378"/>
      <c r="UKR15" s="378"/>
      <c r="UKS15" s="378"/>
      <c r="UKT15" s="378"/>
      <c r="UKU15" s="378"/>
      <c r="UKV15" s="378"/>
      <c r="UKW15" s="378"/>
      <c r="UKX15" s="378"/>
      <c r="UKY15" s="378"/>
      <c r="UKZ15" s="378"/>
      <c r="ULA15" s="378"/>
      <c r="ULB15" s="378"/>
      <c r="ULC15" s="378"/>
      <c r="ULD15" s="378"/>
      <c r="ULE15" s="378"/>
      <c r="ULF15" s="378"/>
      <c r="ULG15" s="378"/>
      <c r="ULH15" s="378"/>
      <c r="ULI15" s="378"/>
      <c r="ULJ15" s="378"/>
      <c r="ULK15" s="378"/>
      <c r="ULL15" s="378"/>
      <c r="ULM15" s="378"/>
      <c r="ULN15" s="378"/>
      <c r="ULO15" s="378"/>
      <c r="ULP15" s="378"/>
      <c r="ULQ15" s="378"/>
      <c r="ULR15" s="378"/>
      <c r="ULS15" s="378"/>
      <c r="ULT15" s="378"/>
      <c r="ULU15" s="378"/>
      <c r="ULV15" s="378"/>
      <c r="ULW15" s="378"/>
      <c r="ULX15" s="378"/>
      <c r="ULY15" s="378"/>
      <c r="ULZ15" s="378"/>
      <c r="UMA15" s="378"/>
      <c r="UMB15" s="378"/>
      <c r="UMC15" s="378"/>
      <c r="UMD15" s="378"/>
      <c r="UME15" s="378"/>
      <c r="UMF15" s="378"/>
      <c r="UMG15" s="378"/>
      <c r="UMH15" s="378"/>
      <c r="UMI15" s="378"/>
      <c r="UMJ15" s="378"/>
      <c r="UMK15" s="378"/>
      <c r="UML15" s="378"/>
      <c r="UMM15" s="378"/>
      <c r="UMN15" s="378"/>
      <c r="UMO15" s="378"/>
      <c r="UMP15" s="378"/>
      <c r="UMQ15" s="378"/>
      <c r="UMR15" s="378"/>
      <c r="UMS15" s="378"/>
      <c r="UMT15" s="378"/>
      <c r="UMU15" s="378"/>
      <c r="UMV15" s="378"/>
      <c r="UMW15" s="378"/>
      <c r="UMX15" s="378"/>
      <c r="UMY15" s="378"/>
      <c r="UMZ15" s="378"/>
      <c r="UNA15" s="378"/>
      <c r="UNB15" s="378"/>
      <c r="UNC15" s="378"/>
      <c r="UND15" s="378"/>
      <c r="UNE15" s="378"/>
      <c r="UNF15" s="378"/>
      <c r="UNG15" s="378"/>
      <c r="UNH15" s="378"/>
      <c r="UNI15" s="378"/>
      <c r="UNJ15" s="378"/>
      <c r="UNK15" s="378"/>
      <c r="UNL15" s="378"/>
      <c r="UNM15" s="378"/>
      <c r="UNN15" s="378"/>
      <c r="UNO15" s="378"/>
      <c r="UNP15" s="378"/>
      <c r="UNQ15" s="378"/>
      <c r="UNR15" s="378"/>
      <c r="UNS15" s="378"/>
      <c r="UNT15" s="378"/>
      <c r="UNU15" s="378"/>
      <c r="UNV15" s="378"/>
      <c r="UNW15" s="378"/>
      <c r="UNX15" s="378"/>
      <c r="UNY15" s="378"/>
      <c r="UNZ15" s="378"/>
      <c r="UOA15" s="378"/>
      <c r="UOB15" s="378"/>
      <c r="UOC15" s="378"/>
      <c r="UOD15" s="378"/>
      <c r="UOE15" s="378"/>
      <c r="UOF15" s="378"/>
      <c r="UOG15" s="378"/>
      <c r="UOH15" s="378"/>
      <c r="UOI15" s="378"/>
      <c r="UOJ15" s="378"/>
      <c r="UOK15" s="378"/>
      <c r="UOL15" s="378"/>
      <c r="UOM15" s="378"/>
      <c r="UON15" s="378"/>
      <c r="UOO15" s="378"/>
      <c r="UOP15" s="378"/>
      <c r="UOQ15" s="378"/>
      <c r="UOR15" s="378"/>
      <c r="UOS15" s="378"/>
      <c r="UOT15" s="378"/>
      <c r="UOU15" s="378"/>
      <c r="UOV15" s="378"/>
      <c r="UOW15" s="378"/>
      <c r="UOX15" s="378"/>
      <c r="UOY15" s="378"/>
      <c r="UOZ15" s="378"/>
      <c r="UPA15" s="378"/>
      <c r="UPB15" s="378"/>
      <c r="UPC15" s="378"/>
      <c r="UPD15" s="378"/>
      <c r="UPE15" s="378"/>
      <c r="UPF15" s="378"/>
      <c r="UPG15" s="378"/>
      <c r="UPH15" s="378"/>
      <c r="UPI15" s="378"/>
      <c r="UPJ15" s="378"/>
      <c r="UPK15" s="378"/>
      <c r="UPL15" s="378"/>
      <c r="UPM15" s="378"/>
      <c r="UPN15" s="378"/>
      <c r="UPO15" s="378"/>
      <c r="UPP15" s="378"/>
      <c r="UPQ15" s="378"/>
      <c r="UPR15" s="378"/>
      <c r="UPS15" s="378"/>
      <c r="UPT15" s="378"/>
      <c r="UPU15" s="378"/>
      <c r="UPV15" s="378"/>
      <c r="UPW15" s="378"/>
      <c r="UPX15" s="378"/>
      <c r="UPY15" s="378"/>
      <c r="UPZ15" s="378"/>
      <c r="UQA15" s="378"/>
      <c r="UQB15" s="378"/>
      <c r="UQC15" s="378"/>
      <c r="UQD15" s="378"/>
      <c r="UQE15" s="378"/>
      <c r="UQF15" s="378"/>
      <c r="UQG15" s="378"/>
      <c r="UQH15" s="378"/>
      <c r="UQI15" s="378"/>
      <c r="UQJ15" s="378"/>
      <c r="UQK15" s="378"/>
      <c r="UQL15" s="378"/>
      <c r="UQM15" s="378"/>
      <c r="UQN15" s="378"/>
      <c r="UQO15" s="378"/>
      <c r="UQP15" s="378"/>
      <c r="UQQ15" s="378"/>
      <c r="UQR15" s="378"/>
      <c r="UQS15" s="378"/>
      <c r="UQT15" s="378"/>
      <c r="UQU15" s="378"/>
      <c r="UQV15" s="378"/>
      <c r="UQW15" s="378"/>
      <c r="UQX15" s="378"/>
      <c r="UQY15" s="378"/>
      <c r="UQZ15" s="378"/>
      <c r="URA15" s="378"/>
      <c r="URB15" s="378"/>
      <c r="URC15" s="378"/>
      <c r="URD15" s="378"/>
      <c r="URE15" s="378"/>
      <c r="URF15" s="378"/>
      <c r="URG15" s="378"/>
      <c r="URH15" s="378"/>
      <c r="URI15" s="378"/>
      <c r="URJ15" s="378"/>
      <c r="URK15" s="378"/>
      <c r="URL15" s="378"/>
      <c r="URM15" s="378"/>
      <c r="URN15" s="378"/>
      <c r="URO15" s="378"/>
      <c r="URP15" s="378"/>
      <c r="URQ15" s="378"/>
      <c r="URR15" s="378"/>
      <c r="URS15" s="378"/>
      <c r="URT15" s="378"/>
      <c r="URU15" s="378"/>
      <c r="URV15" s="378"/>
      <c r="URW15" s="378"/>
      <c r="URX15" s="378"/>
      <c r="URY15" s="378"/>
      <c r="URZ15" s="378"/>
      <c r="USA15" s="378"/>
      <c r="USB15" s="378"/>
      <c r="USC15" s="378"/>
      <c r="USD15" s="378"/>
      <c r="USE15" s="378"/>
      <c r="USF15" s="378"/>
      <c r="USG15" s="378"/>
      <c r="USH15" s="378"/>
      <c r="USI15" s="378"/>
      <c r="USJ15" s="378"/>
      <c r="USK15" s="378"/>
      <c r="USL15" s="378"/>
      <c r="USM15" s="378"/>
      <c r="USN15" s="378"/>
      <c r="USO15" s="378"/>
      <c r="USP15" s="378"/>
      <c r="USQ15" s="378"/>
      <c r="USR15" s="378"/>
      <c r="USS15" s="378"/>
      <c r="UST15" s="378"/>
      <c r="USU15" s="378"/>
      <c r="USV15" s="378"/>
      <c r="USW15" s="378"/>
      <c r="USX15" s="378"/>
      <c r="USY15" s="378"/>
      <c r="USZ15" s="378"/>
      <c r="UTA15" s="378"/>
      <c r="UTB15" s="378"/>
      <c r="UTC15" s="378"/>
      <c r="UTD15" s="378"/>
      <c r="UTE15" s="378"/>
      <c r="UTF15" s="378"/>
      <c r="UTG15" s="378"/>
      <c r="UTH15" s="378"/>
      <c r="UTI15" s="378"/>
      <c r="UTJ15" s="378"/>
      <c r="UTK15" s="378"/>
      <c r="UTL15" s="378"/>
      <c r="UTM15" s="378"/>
      <c r="UTN15" s="378"/>
      <c r="UTO15" s="378"/>
      <c r="UTP15" s="378"/>
      <c r="UTQ15" s="378"/>
      <c r="UTR15" s="378"/>
      <c r="UTS15" s="378"/>
      <c r="UTT15" s="378"/>
      <c r="UTU15" s="378"/>
      <c r="UTV15" s="378"/>
      <c r="UTW15" s="378"/>
      <c r="UTX15" s="378"/>
      <c r="UTY15" s="378"/>
      <c r="UTZ15" s="378"/>
      <c r="UUA15" s="378"/>
      <c r="UUB15" s="378"/>
      <c r="UUC15" s="378"/>
      <c r="UUD15" s="378"/>
      <c r="UUE15" s="378"/>
      <c r="UUF15" s="378"/>
      <c r="UUG15" s="378"/>
      <c r="UUH15" s="378"/>
      <c r="UUI15" s="378"/>
      <c r="UUJ15" s="378"/>
      <c r="UUK15" s="378"/>
      <c r="UUL15" s="378"/>
      <c r="UUM15" s="378"/>
      <c r="UUN15" s="378"/>
      <c r="UUO15" s="378"/>
      <c r="UUP15" s="378"/>
      <c r="UUQ15" s="378"/>
      <c r="UUR15" s="378"/>
      <c r="UUS15" s="378"/>
      <c r="UUT15" s="378"/>
      <c r="UUU15" s="378"/>
      <c r="UUV15" s="378"/>
      <c r="UUW15" s="378"/>
      <c r="UUX15" s="378"/>
      <c r="UUY15" s="378"/>
      <c r="UUZ15" s="378"/>
      <c r="UVA15" s="378"/>
      <c r="UVB15" s="378"/>
      <c r="UVC15" s="378"/>
      <c r="UVD15" s="378"/>
      <c r="UVE15" s="378"/>
      <c r="UVF15" s="378"/>
      <c r="UVG15" s="378"/>
      <c r="UVH15" s="378"/>
      <c r="UVI15" s="378"/>
      <c r="UVJ15" s="378"/>
      <c r="UVK15" s="378"/>
      <c r="UVL15" s="378"/>
      <c r="UVM15" s="378"/>
      <c r="UVN15" s="378"/>
      <c r="UVO15" s="378"/>
      <c r="UVP15" s="378"/>
      <c r="UVQ15" s="378"/>
      <c r="UVR15" s="378"/>
      <c r="UVS15" s="378"/>
      <c r="UVT15" s="378"/>
      <c r="UVU15" s="378"/>
      <c r="UVV15" s="378"/>
      <c r="UVW15" s="378"/>
      <c r="UVX15" s="378"/>
      <c r="UVY15" s="378"/>
      <c r="UVZ15" s="378"/>
      <c r="UWA15" s="378"/>
      <c r="UWB15" s="378"/>
      <c r="UWC15" s="378"/>
      <c r="UWD15" s="378"/>
      <c r="UWE15" s="378"/>
      <c r="UWF15" s="378"/>
      <c r="UWG15" s="378"/>
      <c r="UWH15" s="378"/>
      <c r="UWI15" s="378"/>
      <c r="UWJ15" s="378"/>
      <c r="UWK15" s="378"/>
      <c r="UWL15" s="378"/>
      <c r="UWM15" s="378"/>
      <c r="UWN15" s="378"/>
      <c r="UWO15" s="378"/>
      <c r="UWP15" s="378"/>
      <c r="UWQ15" s="378"/>
      <c r="UWR15" s="378"/>
      <c r="UWS15" s="378"/>
      <c r="UWT15" s="378"/>
      <c r="UWU15" s="378"/>
      <c r="UWV15" s="378"/>
      <c r="UWW15" s="378"/>
      <c r="UWX15" s="378"/>
      <c r="UWY15" s="378"/>
      <c r="UWZ15" s="378"/>
      <c r="UXA15" s="378"/>
      <c r="UXB15" s="378"/>
      <c r="UXC15" s="378"/>
      <c r="UXD15" s="378"/>
      <c r="UXE15" s="378"/>
      <c r="UXF15" s="378"/>
      <c r="UXG15" s="378"/>
      <c r="UXH15" s="378"/>
      <c r="UXI15" s="378"/>
      <c r="UXJ15" s="378"/>
      <c r="UXK15" s="378"/>
      <c r="UXL15" s="378"/>
      <c r="UXM15" s="378"/>
      <c r="UXN15" s="378"/>
      <c r="UXO15" s="378"/>
      <c r="UXP15" s="378"/>
      <c r="UXQ15" s="378"/>
      <c r="UXR15" s="378"/>
      <c r="UXS15" s="378"/>
      <c r="UXT15" s="378"/>
      <c r="UXU15" s="378"/>
      <c r="UXV15" s="378"/>
      <c r="UXW15" s="378"/>
      <c r="UXX15" s="378"/>
      <c r="UXY15" s="378"/>
      <c r="UXZ15" s="378"/>
      <c r="UYA15" s="378"/>
      <c r="UYB15" s="378"/>
      <c r="UYC15" s="378"/>
      <c r="UYD15" s="378"/>
      <c r="UYE15" s="378"/>
      <c r="UYF15" s="378"/>
      <c r="UYG15" s="378"/>
      <c r="UYH15" s="378"/>
      <c r="UYI15" s="378"/>
      <c r="UYJ15" s="378"/>
      <c r="UYK15" s="378"/>
      <c r="UYL15" s="378"/>
      <c r="UYM15" s="378"/>
      <c r="UYN15" s="378"/>
      <c r="UYO15" s="378"/>
      <c r="UYP15" s="378"/>
      <c r="UYQ15" s="378"/>
      <c r="UYR15" s="378"/>
      <c r="UYS15" s="378"/>
      <c r="UYT15" s="378"/>
      <c r="UYU15" s="378"/>
      <c r="UYV15" s="378"/>
      <c r="UYW15" s="378"/>
      <c r="UYX15" s="378"/>
      <c r="UYY15" s="378"/>
      <c r="UYZ15" s="378"/>
      <c r="UZA15" s="378"/>
      <c r="UZB15" s="378"/>
      <c r="UZC15" s="378"/>
      <c r="UZD15" s="378"/>
      <c r="UZE15" s="378"/>
      <c r="UZF15" s="378"/>
      <c r="UZG15" s="378"/>
      <c r="UZH15" s="378"/>
      <c r="UZI15" s="378"/>
      <c r="UZJ15" s="378"/>
      <c r="UZK15" s="378"/>
      <c r="UZL15" s="378"/>
      <c r="UZM15" s="378"/>
      <c r="UZN15" s="378"/>
      <c r="UZO15" s="378"/>
      <c r="UZP15" s="378"/>
      <c r="UZQ15" s="378"/>
      <c r="UZR15" s="378"/>
      <c r="UZS15" s="378"/>
      <c r="UZT15" s="378"/>
      <c r="UZU15" s="378"/>
      <c r="UZV15" s="378"/>
      <c r="UZW15" s="378"/>
      <c r="UZX15" s="378"/>
      <c r="UZY15" s="378"/>
      <c r="UZZ15" s="378"/>
      <c r="VAA15" s="378"/>
      <c r="VAB15" s="378"/>
      <c r="VAC15" s="378"/>
      <c r="VAD15" s="378"/>
      <c r="VAE15" s="378"/>
      <c r="VAF15" s="378"/>
      <c r="VAG15" s="378"/>
      <c r="VAH15" s="378"/>
      <c r="VAI15" s="378"/>
      <c r="VAJ15" s="378"/>
      <c r="VAK15" s="378"/>
      <c r="VAL15" s="378"/>
      <c r="VAM15" s="378"/>
      <c r="VAN15" s="378"/>
      <c r="VAO15" s="378"/>
      <c r="VAP15" s="378"/>
      <c r="VAQ15" s="378"/>
      <c r="VAR15" s="378"/>
      <c r="VAS15" s="378"/>
      <c r="VAT15" s="378"/>
      <c r="VAU15" s="378"/>
      <c r="VAV15" s="378"/>
      <c r="VAW15" s="378"/>
      <c r="VAX15" s="378"/>
      <c r="VAY15" s="378"/>
      <c r="VAZ15" s="378"/>
      <c r="VBA15" s="378"/>
      <c r="VBB15" s="378"/>
      <c r="VBC15" s="378"/>
      <c r="VBD15" s="378"/>
      <c r="VBE15" s="378"/>
      <c r="VBF15" s="378"/>
      <c r="VBG15" s="378"/>
      <c r="VBH15" s="378"/>
      <c r="VBI15" s="378"/>
      <c r="VBJ15" s="378"/>
      <c r="VBK15" s="378"/>
      <c r="VBL15" s="378"/>
      <c r="VBM15" s="378"/>
      <c r="VBN15" s="378"/>
      <c r="VBO15" s="378"/>
      <c r="VBP15" s="378"/>
      <c r="VBQ15" s="378"/>
      <c r="VBR15" s="378"/>
      <c r="VBS15" s="378"/>
      <c r="VBT15" s="378"/>
      <c r="VBU15" s="378"/>
      <c r="VBV15" s="378"/>
      <c r="VBW15" s="378"/>
      <c r="VBX15" s="378"/>
      <c r="VBY15" s="378"/>
      <c r="VBZ15" s="378"/>
      <c r="VCA15" s="378"/>
      <c r="VCB15" s="378"/>
      <c r="VCC15" s="378"/>
      <c r="VCD15" s="378"/>
      <c r="VCE15" s="378"/>
      <c r="VCF15" s="378"/>
      <c r="VCG15" s="378"/>
      <c r="VCH15" s="378"/>
      <c r="VCI15" s="378"/>
      <c r="VCJ15" s="378"/>
      <c r="VCK15" s="378"/>
      <c r="VCL15" s="378"/>
      <c r="VCM15" s="378"/>
      <c r="VCN15" s="378"/>
      <c r="VCO15" s="378"/>
      <c r="VCP15" s="378"/>
      <c r="VCQ15" s="378"/>
      <c r="VCR15" s="378"/>
      <c r="VCS15" s="378"/>
      <c r="VCT15" s="378"/>
      <c r="VCU15" s="378"/>
      <c r="VCV15" s="378"/>
      <c r="VCW15" s="378"/>
      <c r="VCX15" s="378"/>
      <c r="VCY15" s="378"/>
      <c r="VCZ15" s="378"/>
      <c r="VDA15" s="378"/>
      <c r="VDB15" s="378"/>
      <c r="VDC15" s="378"/>
      <c r="VDD15" s="378"/>
      <c r="VDE15" s="378"/>
      <c r="VDF15" s="378"/>
      <c r="VDG15" s="378"/>
      <c r="VDH15" s="378"/>
      <c r="VDI15" s="378"/>
      <c r="VDJ15" s="378"/>
      <c r="VDK15" s="378"/>
      <c r="VDL15" s="378"/>
      <c r="VDM15" s="378"/>
      <c r="VDN15" s="378"/>
      <c r="VDO15" s="378"/>
      <c r="VDP15" s="378"/>
      <c r="VDQ15" s="378"/>
      <c r="VDR15" s="378"/>
      <c r="VDS15" s="378"/>
      <c r="VDT15" s="378"/>
      <c r="VDU15" s="378"/>
      <c r="VDV15" s="378"/>
      <c r="VDW15" s="378"/>
      <c r="VDX15" s="378"/>
      <c r="VDY15" s="378"/>
      <c r="VDZ15" s="378"/>
      <c r="VEA15" s="378"/>
      <c r="VEB15" s="378"/>
      <c r="VEC15" s="378"/>
      <c r="VED15" s="378"/>
      <c r="VEE15" s="378"/>
      <c r="VEF15" s="378"/>
      <c r="VEG15" s="378"/>
      <c r="VEH15" s="378"/>
      <c r="VEI15" s="378"/>
      <c r="VEJ15" s="378"/>
      <c r="VEK15" s="378"/>
      <c r="VEL15" s="378"/>
      <c r="VEM15" s="378"/>
      <c r="VEN15" s="378"/>
      <c r="VEO15" s="378"/>
      <c r="VEP15" s="378"/>
      <c r="VEQ15" s="378"/>
      <c r="VER15" s="378"/>
      <c r="VES15" s="378"/>
      <c r="VET15" s="378"/>
      <c r="VEU15" s="378"/>
      <c r="VEV15" s="378"/>
      <c r="VEW15" s="378"/>
      <c r="VEX15" s="378"/>
      <c r="VEY15" s="378"/>
      <c r="VEZ15" s="378"/>
      <c r="VFA15" s="378"/>
      <c r="VFB15" s="378"/>
      <c r="VFC15" s="378"/>
      <c r="VFD15" s="378"/>
      <c r="VFE15" s="378"/>
      <c r="VFF15" s="378"/>
      <c r="VFG15" s="378"/>
      <c r="VFH15" s="378"/>
      <c r="VFI15" s="378"/>
      <c r="VFJ15" s="378"/>
      <c r="VFK15" s="378"/>
      <c r="VFL15" s="378"/>
      <c r="VFM15" s="378"/>
      <c r="VFN15" s="378"/>
      <c r="VFO15" s="378"/>
      <c r="VFP15" s="378"/>
      <c r="VFQ15" s="378"/>
      <c r="VFR15" s="378"/>
      <c r="VFS15" s="378"/>
      <c r="VFT15" s="378"/>
      <c r="VFU15" s="378"/>
      <c r="VFV15" s="378"/>
      <c r="VFW15" s="378"/>
      <c r="VFX15" s="378"/>
      <c r="VFY15" s="378"/>
      <c r="VFZ15" s="378"/>
      <c r="VGA15" s="378"/>
      <c r="VGB15" s="378"/>
      <c r="VGC15" s="378"/>
      <c r="VGD15" s="378"/>
      <c r="VGE15" s="378"/>
      <c r="VGF15" s="378"/>
      <c r="VGG15" s="378"/>
      <c r="VGH15" s="378"/>
      <c r="VGI15" s="378"/>
      <c r="VGJ15" s="378"/>
      <c r="VGK15" s="378"/>
      <c r="VGL15" s="378"/>
      <c r="VGM15" s="378"/>
      <c r="VGN15" s="378"/>
      <c r="VGO15" s="378"/>
      <c r="VGP15" s="378"/>
      <c r="VGQ15" s="378"/>
      <c r="VGR15" s="378"/>
      <c r="VGS15" s="378"/>
      <c r="VGT15" s="378"/>
      <c r="VGU15" s="378"/>
      <c r="VGV15" s="378"/>
      <c r="VGW15" s="378"/>
      <c r="VGX15" s="378"/>
      <c r="VGY15" s="378"/>
      <c r="VGZ15" s="378"/>
      <c r="VHA15" s="378"/>
      <c r="VHB15" s="378"/>
      <c r="VHC15" s="378"/>
      <c r="VHD15" s="378"/>
      <c r="VHE15" s="378"/>
      <c r="VHF15" s="378"/>
      <c r="VHG15" s="378"/>
      <c r="VHH15" s="378"/>
      <c r="VHI15" s="378"/>
      <c r="VHJ15" s="378"/>
      <c r="VHK15" s="378"/>
      <c r="VHL15" s="378"/>
      <c r="VHM15" s="378"/>
      <c r="VHN15" s="378"/>
      <c r="VHO15" s="378"/>
      <c r="VHP15" s="378"/>
      <c r="VHQ15" s="378"/>
      <c r="VHR15" s="378"/>
      <c r="VHS15" s="378"/>
      <c r="VHT15" s="378"/>
      <c r="VHU15" s="378"/>
      <c r="VHV15" s="378"/>
      <c r="VHW15" s="378"/>
      <c r="VHX15" s="378"/>
      <c r="VHY15" s="378"/>
      <c r="VHZ15" s="378"/>
      <c r="VIA15" s="378"/>
      <c r="VIB15" s="378"/>
      <c r="VIC15" s="378"/>
      <c r="VID15" s="378"/>
      <c r="VIE15" s="378"/>
      <c r="VIF15" s="378"/>
      <c r="VIG15" s="378"/>
      <c r="VIH15" s="378"/>
      <c r="VII15" s="378"/>
      <c r="VIJ15" s="378"/>
      <c r="VIK15" s="378"/>
      <c r="VIL15" s="378"/>
      <c r="VIM15" s="378"/>
      <c r="VIN15" s="378"/>
      <c r="VIO15" s="378"/>
      <c r="VIP15" s="378"/>
      <c r="VIQ15" s="378"/>
      <c r="VIR15" s="378"/>
      <c r="VIS15" s="378"/>
      <c r="VIT15" s="378"/>
      <c r="VIU15" s="378"/>
      <c r="VIV15" s="378"/>
      <c r="VIW15" s="378"/>
      <c r="VIX15" s="378"/>
      <c r="VIY15" s="378"/>
      <c r="VIZ15" s="378"/>
      <c r="VJA15" s="378"/>
      <c r="VJB15" s="378"/>
      <c r="VJC15" s="378"/>
      <c r="VJD15" s="378"/>
      <c r="VJE15" s="378"/>
      <c r="VJF15" s="378"/>
      <c r="VJG15" s="378"/>
      <c r="VJH15" s="378"/>
      <c r="VJI15" s="378"/>
      <c r="VJJ15" s="378"/>
      <c r="VJK15" s="378"/>
      <c r="VJL15" s="378"/>
      <c r="VJM15" s="378"/>
      <c r="VJN15" s="378"/>
      <c r="VJO15" s="378"/>
      <c r="VJP15" s="378"/>
      <c r="VJQ15" s="378"/>
      <c r="VJR15" s="378"/>
      <c r="VJS15" s="378"/>
      <c r="VJT15" s="378"/>
      <c r="VJU15" s="378"/>
      <c r="VJV15" s="378"/>
      <c r="VJW15" s="378"/>
      <c r="VJX15" s="378"/>
      <c r="VJY15" s="378"/>
      <c r="VJZ15" s="378"/>
      <c r="VKA15" s="378"/>
      <c r="VKB15" s="378"/>
      <c r="VKC15" s="378"/>
      <c r="VKD15" s="378"/>
      <c r="VKE15" s="378"/>
      <c r="VKF15" s="378"/>
      <c r="VKG15" s="378"/>
      <c r="VKH15" s="378"/>
      <c r="VKI15" s="378"/>
      <c r="VKJ15" s="378"/>
      <c r="VKK15" s="378"/>
      <c r="VKL15" s="378"/>
      <c r="VKM15" s="378"/>
      <c r="VKN15" s="378"/>
      <c r="VKO15" s="378"/>
      <c r="VKP15" s="378"/>
      <c r="VKQ15" s="378"/>
      <c r="VKR15" s="378"/>
      <c r="VKS15" s="378"/>
      <c r="VKT15" s="378"/>
      <c r="VKU15" s="378"/>
      <c r="VKV15" s="378"/>
      <c r="VKW15" s="378"/>
      <c r="VKX15" s="378"/>
      <c r="VKY15" s="378"/>
      <c r="VKZ15" s="378"/>
      <c r="VLA15" s="378"/>
      <c r="VLB15" s="378"/>
      <c r="VLC15" s="378"/>
      <c r="VLD15" s="378"/>
      <c r="VLE15" s="378"/>
      <c r="VLF15" s="378"/>
      <c r="VLG15" s="378"/>
      <c r="VLH15" s="378"/>
      <c r="VLI15" s="378"/>
      <c r="VLJ15" s="378"/>
      <c r="VLK15" s="378"/>
      <c r="VLL15" s="378"/>
      <c r="VLM15" s="378"/>
      <c r="VLN15" s="378"/>
      <c r="VLO15" s="378"/>
      <c r="VLP15" s="378"/>
      <c r="VLQ15" s="378"/>
      <c r="VLR15" s="378"/>
      <c r="VLS15" s="378"/>
      <c r="VLT15" s="378"/>
      <c r="VLU15" s="378"/>
      <c r="VLV15" s="378"/>
      <c r="VLW15" s="378"/>
      <c r="VLX15" s="378"/>
      <c r="VLY15" s="378"/>
      <c r="VLZ15" s="378"/>
      <c r="VMA15" s="378"/>
      <c r="VMB15" s="378"/>
      <c r="VMC15" s="378"/>
      <c r="VMD15" s="378"/>
      <c r="VME15" s="378"/>
      <c r="VMF15" s="378"/>
      <c r="VMG15" s="378"/>
      <c r="VMH15" s="378"/>
      <c r="VMI15" s="378"/>
      <c r="VMJ15" s="378"/>
      <c r="VMK15" s="378"/>
      <c r="VML15" s="378"/>
      <c r="VMM15" s="378"/>
      <c r="VMN15" s="378"/>
      <c r="VMO15" s="378"/>
      <c r="VMP15" s="378"/>
      <c r="VMQ15" s="378"/>
      <c r="VMR15" s="378"/>
      <c r="VMS15" s="378"/>
      <c r="VMT15" s="378"/>
      <c r="VMU15" s="378"/>
      <c r="VMV15" s="378"/>
      <c r="VMW15" s="378"/>
      <c r="VMX15" s="378"/>
      <c r="VMY15" s="378"/>
      <c r="VMZ15" s="378"/>
      <c r="VNA15" s="378"/>
      <c r="VNB15" s="378"/>
      <c r="VNC15" s="378"/>
      <c r="VND15" s="378"/>
      <c r="VNE15" s="378"/>
      <c r="VNF15" s="378"/>
      <c r="VNG15" s="378"/>
      <c r="VNH15" s="378"/>
      <c r="VNI15" s="378"/>
      <c r="VNJ15" s="378"/>
      <c r="VNK15" s="378"/>
      <c r="VNL15" s="378"/>
      <c r="VNM15" s="378"/>
      <c r="VNN15" s="378"/>
      <c r="VNO15" s="378"/>
      <c r="VNP15" s="378"/>
      <c r="VNQ15" s="378"/>
      <c r="VNR15" s="378"/>
      <c r="VNS15" s="378"/>
      <c r="VNT15" s="378"/>
      <c r="VNU15" s="378"/>
      <c r="VNV15" s="378"/>
      <c r="VNW15" s="378"/>
      <c r="VNX15" s="378"/>
      <c r="VNY15" s="378"/>
      <c r="VNZ15" s="378"/>
      <c r="VOA15" s="378"/>
      <c r="VOB15" s="378"/>
      <c r="VOC15" s="378"/>
      <c r="VOD15" s="378"/>
      <c r="VOE15" s="378"/>
      <c r="VOF15" s="378"/>
      <c r="VOG15" s="378"/>
      <c r="VOH15" s="378"/>
      <c r="VOI15" s="378"/>
      <c r="VOJ15" s="378"/>
      <c r="VOK15" s="378"/>
      <c r="VOL15" s="378"/>
      <c r="VOM15" s="378"/>
      <c r="VON15" s="378"/>
      <c r="VOO15" s="378"/>
      <c r="VOP15" s="378"/>
      <c r="VOQ15" s="378"/>
      <c r="VOR15" s="378"/>
      <c r="VOS15" s="378"/>
      <c r="VOT15" s="378"/>
      <c r="VOU15" s="378"/>
      <c r="VOV15" s="378"/>
      <c r="VOW15" s="378"/>
      <c r="VOX15" s="378"/>
      <c r="VOY15" s="378"/>
      <c r="VOZ15" s="378"/>
      <c r="VPA15" s="378"/>
      <c r="VPB15" s="378"/>
      <c r="VPC15" s="378"/>
      <c r="VPD15" s="378"/>
      <c r="VPE15" s="378"/>
      <c r="VPF15" s="378"/>
      <c r="VPG15" s="378"/>
      <c r="VPH15" s="378"/>
      <c r="VPI15" s="378"/>
      <c r="VPJ15" s="378"/>
      <c r="VPK15" s="378"/>
      <c r="VPL15" s="378"/>
      <c r="VPM15" s="378"/>
      <c r="VPN15" s="378"/>
      <c r="VPO15" s="378"/>
      <c r="VPP15" s="378"/>
      <c r="VPQ15" s="378"/>
      <c r="VPR15" s="378"/>
      <c r="VPS15" s="378"/>
      <c r="VPT15" s="378"/>
      <c r="VPU15" s="378"/>
      <c r="VPV15" s="378"/>
      <c r="VPW15" s="378"/>
      <c r="VPX15" s="378"/>
      <c r="VPY15" s="378"/>
      <c r="VPZ15" s="378"/>
      <c r="VQA15" s="378"/>
      <c r="VQB15" s="378"/>
      <c r="VQC15" s="378"/>
      <c r="VQD15" s="378"/>
      <c r="VQE15" s="378"/>
      <c r="VQF15" s="378"/>
      <c r="VQG15" s="378"/>
      <c r="VQH15" s="378"/>
      <c r="VQI15" s="378"/>
      <c r="VQJ15" s="378"/>
      <c r="VQK15" s="378"/>
      <c r="VQL15" s="378"/>
      <c r="VQM15" s="378"/>
      <c r="VQN15" s="378"/>
      <c r="VQO15" s="378"/>
      <c r="VQP15" s="378"/>
      <c r="VQQ15" s="378"/>
      <c r="VQR15" s="378"/>
      <c r="VQS15" s="378"/>
      <c r="VQT15" s="378"/>
      <c r="VQU15" s="378"/>
      <c r="VQV15" s="378"/>
      <c r="VQW15" s="378"/>
      <c r="VQX15" s="378"/>
      <c r="VQY15" s="378"/>
      <c r="VQZ15" s="378"/>
      <c r="VRA15" s="378"/>
      <c r="VRB15" s="378"/>
      <c r="VRC15" s="378"/>
      <c r="VRD15" s="378"/>
      <c r="VRE15" s="378"/>
      <c r="VRF15" s="378"/>
      <c r="VRG15" s="378"/>
      <c r="VRH15" s="378"/>
      <c r="VRI15" s="378"/>
      <c r="VRJ15" s="378"/>
      <c r="VRK15" s="378"/>
      <c r="VRL15" s="378"/>
      <c r="VRM15" s="378"/>
      <c r="VRN15" s="378"/>
      <c r="VRO15" s="378"/>
      <c r="VRP15" s="378"/>
      <c r="VRQ15" s="378"/>
      <c r="VRR15" s="378"/>
      <c r="VRS15" s="378"/>
      <c r="VRT15" s="378"/>
      <c r="VRU15" s="378"/>
      <c r="VRV15" s="378"/>
      <c r="VRW15" s="378"/>
      <c r="VRX15" s="378"/>
      <c r="VRY15" s="378"/>
      <c r="VRZ15" s="378"/>
      <c r="VSA15" s="378"/>
      <c r="VSB15" s="378"/>
      <c r="VSC15" s="378"/>
      <c r="VSD15" s="378"/>
      <c r="VSE15" s="378"/>
      <c r="VSF15" s="378"/>
      <c r="VSG15" s="378"/>
      <c r="VSH15" s="378"/>
      <c r="VSI15" s="378"/>
      <c r="VSJ15" s="378"/>
      <c r="VSK15" s="378"/>
      <c r="VSL15" s="378"/>
      <c r="VSM15" s="378"/>
      <c r="VSN15" s="378"/>
      <c r="VSO15" s="378"/>
      <c r="VSP15" s="378"/>
      <c r="VSQ15" s="378"/>
      <c r="VSR15" s="378"/>
      <c r="VSS15" s="378"/>
      <c r="VST15" s="378"/>
      <c r="VSU15" s="378"/>
      <c r="VSV15" s="378"/>
      <c r="VSW15" s="378"/>
      <c r="VSX15" s="378"/>
      <c r="VSY15" s="378"/>
      <c r="VSZ15" s="378"/>
      <c r="VTA15" s="378"/>
      <c r="VTB15" s="378"/>
      <c r="VTC15" s="378"/>
      <c r="VTD15" s="378"/>
      <c r="VTE15" s="378"/>
      <c r="VTF15" s="378"/>
      <c r="VTG15" s="378"/>
      <c r="VTH15" s="378"/>
      <c r="VTI15" s="378"/>
      <c r="VTJ15" s="378"/>
      <c r="VTK15" s="378"/>
      <c r="VTL15" s="378"/>
      <c r="VTM15" s="378"/>
      <c r="VTN15" s="378"/>
      <c r="VTO15" s="378"/>
      <c r="VTP15" s="378"/>
      <c r="VTQ15" s="378"/>
      <c r="VTR15" s="378"/>
      <c r="VTS15" s="378"/>
      <c r="VTT15" s="378"/>
      <c r="VTU15" s="378"/>
      <c r="VTV15" s="378"/>
      <c r="VTW15" s="378"/>
      <c r="VTX15" s="378"/>
      <c r="VTY15" s="378"/>
      <c r="VTZ15" s="378"/>
      <c r="VUA15" s="378"/>
      <c r="VUB15" s="378"/>
      <c r="VUC15" s="378"/>
      <c r="VUD15" s="378"/>
      <c r="VUE15" s="378"/>
      <c r="VUF15" s="378"/>
      <c r="VUG15" s="378"/>
      <c r="VUH15" s="378"/>
      <c r="VUI15" s="378"/>
      <c r="VUJ15" s="378"/>
      <c r="VUK15" s="378"/>
      <c r="VUL15" s="378"/>
      <c r="VUM15" s="378"/>
      <c r="VUN15" s="378"/>
      <c r="VUO15" s="378"/>
      <c r="VUP15" s="378"/>
      <c r="VUQ15" s="378"/>
      <c r="VUR15" s="378"/>
      <c r="VUS15" s="378"/>
      <c r="VUT15" s="378"/>
      <c r="VUU15" s="378"/>
      <c r="VUV15" s="378"/>
      <c r="VUW15" s="378"/>
      <c r="VUX15" s="378"/>
      <c r="VUY15" s="378"/>
      <c r="VUZ15" s="378"/>
      <c r="VVA15" s="378"/>
      <c r="VVB15" s="378"/>
      <c r="VVC15" s="378"/>
      <c r="VVD15" s="378"/>
      <c r="VVE15" s="378"/>
      <c r="VVF15" s="378"/>
      <c r="VVG15" s="378"/>
      <c r="VVH15" s="378"/>
      <c r="VVI15" s="378"/>
      <c r="VVJ15" s="378"/>
      <c r="VVK15" s="378"/>
      <c r="VVL15" s="378"/>
      <c r="VVM15" s="378"/>
      <c r="VVN15" s="378"/>
      <c r="VVO15" s="378"/>
      <c r="VVP15" s="378"/>
      <c r="VVQ15" s="378"/>
      <c r="VVR15" s="378"/>
      <c r="VVS15" s="378"/>
      <c r="VVT15" s="378"/>
      <c r="VVU15" s="378"/>
      <c r="VVV15" s="378"/>
      <c r="VVW15" s="378"/>
      <c r="VVX15" s="378"/>
      <c r="VVY15" s="378"/>
      <c r="VVZ15" s="378"/>
      <c r="VWA15" s="378"/>
      <c r="VWB15" s="378"/>
      <c r="VWC15" s="378"/>
      <c r="VWD15" s="378"/>
      <c r="VWE15" s="378"/>
      <c r="VWF15" s="378"/>
      <c r="VWG15" s="378"/>
      <c r="VWH15" s="378"/>
      <c r="VWI15" s="378"/>
      <c r="VWJ15" s="378"/>
      <c r="VWK15" s="378"/>
      <c r="VWL15" s="378"/>
      <c r="VWM15" s="378"/>
      <c r="VWN15" s="378"/>
      <c r="VWO15" s="378"/>
      <c r="VWP15" s="378"/>
      <c r="VWQ15" s="378"/>
      <c r="VWR15" s="378"/>
      <c r="VWS15" s="378"/>
      <c r="VWT15" s="378"/>
      <c r="VWU15" s="378"/>
      <c r="VWV15" s="378"/>
      <c r="VWW15" s="378"/>
      <c r="VWX15" s="378"/>
      <c r="VWY15" s="378"/>
      <c r="VWZ15" s="378"/>
      <c r="VXA15" s="378"/>
      <c r="VXB15" s="378"/>
      <c r="VXC15" s="378"/>
      <c r="VXD15" s="378"/>
      <c r="VXE15" s="378"/>
      <c r="VXF15" s="378"/>
      <c r="VXG15" s="378"/>
      <c r="VXH15" s="378"/>
      <c r="VXI15" s="378"/>
      <c r="VXJ15" s="378"/>
      <c r="VXK15" s="378"/>
      <c r="VXL15" s="378"/>
      <c r="VXM15" s="378"/>
      <c r="VXN15" s="378"/>
      <c r="VXO15" s="378"/>
      <c r="VXP15" s="378"/>
      <c r="VXQ15" s="378"/>
      <c r="VXR15" s="378"/>
      <c r="VXS15" s="378"/>
      <c r="VXT15" s="378"/>
      <c r="VXU15" s="378"/>
      <c r="VXV15" s="378"/>
      <c r="VXW15" s="378"/>
      <c r="VXX15" s="378"/>
      <c r="VXY15" s="378"/>
      <c r="VXZ15" s="378"/>
      <c r="VYA15" s="378"/>
      <c r="VYB15" s="378"/>
      <c r="VYC15" s="378"/>
      <c r="VYD15" s="378"/>
      <c r="VYE15" s="378"/>
      <c r="VYF15" s="378"/>
      <c r="VYG15" s="378"/>
      <c r="VYH15" s="378"/>
      <c r="VYI15" s="378"/>
      <c r="VYJ15" s="378"/>
      <c r="VYK15" s="378"/>
      <c r="VYL15" s="378"/>
      <c r="VYM15" s="378"/>
      <c r="VYN15" s="378"/>
      <c r="VYO15" s="378"/>
      <c r="VYP15" s="378"/>
      <c r="VYQ15" s="378"/>
      <c r="VYR15" s="378"/>
      <c r="VYS15" s="378"/>
      <c r="VYT15" s="378"/>
      <c r="VYU15" s="378"/>
      <c r="VYV15" s="378"/>
      <c r="VYW15" s="378"/>
      <c r="VYX15" s="378"/>
      <c r="VYY15" s="378"/>
      <c r="VYZ15" s="378"/>
      <c r="VZA15" s="378"/>
      <c r="VZB15" s="378"/>
      <c r="VZC15" s="378"/>
      <c r="VZD15" s="378"/>
      <c r="VZE15" s="378"/>
      <c r="VZF15" s="378"/>
      <c r="VZG15" s="378"/>
      <c r="VZH15" s="378"/>
      <c r="VZI15" s="378"/>
      <c r="VZJ15" s="378"/>
      <c r="VZK15" s="378"/>
      <c r="VZL15" s="378"/>
      <c r="VZM15" s="378"/>
      <c r="VZN15" s="378"/>
      <c r="VZO15" s="378"/>
      <c r="VZP15" s="378"/>
      <c r="VZQ15" s="378"/>
      <c r="VZR15" s="378"/>
      <c r="VZS15" s="378"/>
      <c r="VZT15" s="378"/>
      <c r="VZU15" s="378"/>
      <c r="VZV15" s="378"/>
      <c r="VZW15" s="378"/>
      <c r="VZX15" s="378"/>
      <c r="VZY15" s="378"/>
      <c r="VZZ15" s="378"/>
      <c r="WAA15" s="378"/>
      <c r="WAB15" s="378"/>
      <c r="WAC15" s="378"/>
      <c r="WAD15" s="378"/>
      <c r="WAE15" s="378"/>
      <c r="WAF15" s="378"/>
      <c r="WAG15" s="378"/>
      <c r="WAH15" s="378"/>
      <c r="WAI15" s="378"/>
      <c r="WAJ15" s="378"/>
      <c r="WAK15" s="378"/>
      <c r="WAL15" s="378"/>
      <c r="WAM15" s="378"/>
      <c r="WAN15" s="378"/>
      <c r="WAO15" s="378"/>
      <c r="WAP15" s="378"/>
      <c r="WAQ15" s="378"/>
      <c r="WAR15" s="378"/>
      <c r="WAS15" s="378"/>
      <c r="WAT15" s="378"/>
      <c r="WAU15" s="378"/>
      <c r="WAV15" s="378"/>
      <c r="WAW15" s="378"/>
      <c r="WAX15" s="378"/>
      <c r="WAY15" s="378"/>
      <c r="WAZ15" s="378"/>
      <c r="WBA15" s="378"/>
      <c r="WBB15" s="378"/>
      <c r="WBC15" s="378"/>
      <c r="WBD15" s="378"/>
      <c r="WBE15" s="378"/>
      <c r="WBF15" s="378"/>
      <c r="WBG15" s="378"/>
      <c r="WBH15" s="378"/>
      <c r="WBI15" s="378"/>
      <c r="WBJ15" s="378"/>
      <c r="WBK15" s="378"/>
      <c r="WBL15" s="378"/>
      <c r="WBM15" s="378"/>
      <c r="WBN15" s="378"/>
      <c r="WBO15" s="378"/>
      <c r="WBP15" s="378"/>
      <c r="WBQ15" s="378"/>
      <c r="WBR15" s="378"/>
      <c r="WBS15" s="378"/>
      <c r="WBT15" s="378"/>
      <c r="WBU15" s="378"/>
      <c r="WBV15" s="378"/>
      <c r="WBW15" s="378"/>
      <c r="WBX15" s="378"/>
      <c r="WBY15" s="378"/>
      <c r="WBZ15" s="378"/>
      <c r="WCA15" s="378"/>
      <c r="WCB15" s="378"/>
      <c r="WCC15" s="378"/>
      <c r="WCD15" s="378"/>
      <c r="WCE15" s="378"/>
      <c r="WCF15" s="378"/>
      <c r="WCG15" s="378"/>
      <c r="WCH15" s="378"/>
      <c r="WCI15" s="378"/>
      <c r="WCJ15" s="378"/>
      <c r="WCK15" s="378"/>
      <c r="WCL15" s="378"/>
      <c r="WCM15" s="378"/>
      <c r="WCN15" s="378"/>
      <c r="WCO15" s="378"/>
      <c r="WCP15" s="378"/>
      <c r="WCQ15" s="378"/>
      <c r="WCR15" s="378"/>
      <c r="WCS15" s="378"/>
      <c r="WCT15" s="378"/>
      <c r="WCU15" s="378"/>
      <c r="WCV15" s="378"/>
      <c r="WCW15" s="378"/>
      <c r="WCX15" s="378"/>
      <c r="WCY15" s="378"/>
      <c r="WCZ15" s="378"/>
      <c r="WDA15" s="378"/>
      <c r="WDB15" s="378"/>
      <c r="WDC15" s="378"/>
      <c r="WDD15" s="378"/>
      <c r="WDE15" s="378"/>
      <c r="WDF15" s="378"/>
      <c r="WDG15" s="378"/>
      <c r="WDH15" s="378"/>
      <c r="WDI15" s="378"/>
      <c r="WDJ15" s="378"/>
      <c r="WDK15" s="378"/>
      <c r="WDL15" s="378"/>
      <c r="WDM15" s="378"/>
      <c r="WDN15" s="378"/>
      <c r="WDO15" s="378"/>
      <c r="WDP15" s="378"/>
      <c r="WDQ15" s="378"/>
      <c r="WDR15" s="378"/>
      <c r="WDS15" s="378"/>
      <c r="WDT15" s="378"/>
      <c r="WDU15" s="378"/>
      <c r="WDV15" s="378"/>
      <c r="WDW15" s="378"/>
      <c r="WDX15" s="378"/>
      <c r="WDY15" s="378"/>
      <c r="WDZ15" s="378"/>
      <c r="WEA15" s="378"/>
      <c r="WEB15" s="378"/>
      <c r="WEC15" s="378"/>
      <c r="WED15" s="378"/>
      <c r="WEE15" s="378"/>
      <c r="WEF15" s="378"/>
      <c r="WEG15" s="378"/>
      <c r="WEH15" s="378"/>
      <c r="WEI15" s="378"/>
      <c r="WEJ15" s="378"/>
      <c r="WEK15" s="378"/>
      <c r="WEL15" s="378"/>
      <c r="WEM15" s="378"/>
      <c r="WEN15" s="378"/>
      <c r="WEO15" s="378"/>
      <c r="WEP15" s="378"/>
      <c r="WEQ15" s="378"/>
      <c r="WER15" s="378"/>
      <c r="WES15" s="378"/>
      <c r="WET15" s="378"/>
      <c r="WEU15" s="378"/>
      <c r="WEV15" s="378"/>
      <c r="WEW15" s="378"/>
      <c r="WEX15" s="378"/>
      <c r="WEY15" s="378"/>
      <c r="WEZ15" s="378"/>
      <c r="WFA15" s="378"/>
      <c r="WFB15" s="378"/>
      <c r="WFC15" s="378"/>
      <c r="WFD15" s="378"/>
      <c r="WFE15" s="378"/>
      <c r="WFF15" s="378"/>
      <c r="WFG15" s="378"/>
      <c r="WFH15" s="378"/>
      <c r="WFI15" s="378"/>
      <c r="WFJ15" s="378"/>
      <c r="WFK15" s="378"/>
      <c r="WFL15" s="378"/>
      <c r="WFM15" s="378"/>
      <c r="WFN15" s="378"/>
      <c r="WFO15" s="378"/>
      <c r="WFP15" s="378"/>
      <c r="WFQ15" s="378"/>
      <c r="WFR15" s="378"/>
      <c r="WFS15" s="378"/>
      <c r="WFT15" s="378"/>
      <c r="WFU15" s="378"/>
      <c r="WFV15" s="378"/>
      <c r="WFW15" s="378"/>
      <c r="WFX15" s="378"/>
      <c r="WFY15" s="378"/>
      <c r="WFZ15" s="378"/>
      <c r="WGA15" s="378"/>
      <c r="WGB15" s="378"/>
      <c r="WGC15" s="378"/>
      <c r="WGD15" s="378"/>
      <c r="WGE15" s="378"/>
      <c r="WGF15" s="378"/>
      <c r="WGG15" s="378"/>
      <c r="WGH15" s="378"/>
      <c r="WGI15" s="378"/>
      <c r="WGJ15" s="378"/>
      <c r="WGK15" s="378"/>
      <c r="WGL15" s="378"/>
      <c r="WGM15" s="378"/>
      <c r="WGN15" s="378"/>
      <c r="WGO15" s="378"/>
      <c r="WGP15" s="378"/>
      <c r="WGQ15" s="378"/>
      <c r="WGR15" s="378"/>
      <c r="WGS15" s="378"/>
      <c r="WGT15" s="378"/>
      <c r="WGU15" s="378"/>
      <c r="WGV15" s="378"/>
      <c r="WGW15" s="378"/>
      <c r="WGX15" s="378"/>
      <c r="WGY15" s="378"/>
      <c r="WGZ15" s="378"/>
      <c r="WHA15" s="378"/>
      <c r="WHB15" s="378"/>
      <c r="WHC15" s="378"/>
      <c r="WHD15" s="378"/>
      <c r="WHE15" s="378"/>
      <c r="WHF15" s="378"/>
      <c r="WHG15" s="378"/>
      <c r="WHH15" s="378"/>
      <c r="WHI15" s="378"/>
      <c r="WHJ15" s="378"/>
      <c r="WHK15" s="378"/>
      <c r="WHL15" s="378"/>
      <c r="WHM15" s="378"/>
      <c r="WHN15" s="378"/>
      <c r="WHO15" s="378"/>
      <c r="WHP15" s="378"/>
      <c r="WHQ15" s="378"/>
      <c r="WHR15" s="378"/>
      <c r="WHS15" s="378"/>
      <c r="WHT15" s="378"/>
      <c r="WHU15" s="378"/>
      <c r="WHV15" s="378"/>
      <c r="WHW15" s="378"/>
      <c r="WHX15" s="378"/>
      <c r="WHY15" s="378"/>
      <c r="WHZ15" s="378"/>
      <c r="WIA15" s="378"/>
      <c r="WIB15" s="378"/>
      <c r="WIC15" s="378"/>
      <c r="WID15" s="378"/>
      <c r="WIE15" s="378"/>
      <c r="WIF15" s="378"/>
      <c r="WIG15" s="378"/>
      <c r="WIH15" s="378"/>
      <c r="WII15" s="378"/>
      <c r="WIJ15" s="378"/>
      <c r="WIK15" s="378"/>
      <c r="WIL15" s="378"/>
      <c r="WIM15" s="378"/>
      <c r="WIN15" s="378"/>
      <c r="WIO15" s="378"/>
      <c r="WIP15" s="378"/>
      <c r="WIQ15" s="378"/>
      <c r="WIR15" s="378"/>
      <c r="WIS15" s="378"/>
      <c r="WIT15" s="378"/>
      <c r="WIU15" s="378"/>
      <c r="WIV15" s="378"/>
      <c r="WIW15" s="378"/>
      <c r="WIX15" s="378"/>
      <c r="WIY15" s="378"/>
      <c r="WIZ15" s="378"/>
      <c r="WJA15" s="378"/>
      <c r="WJB15" s="378"/>
      <c r="WJC15" s="378"/>
      <c r="WJD15" s="378"/>
      <c r="WJE15" s="378"/>
      <c r="WJF15" s="378"/>
      <c r="WJG15" s="378"/>
      <c r="WJH15" s="378"/>
      <c r="WJI15" s="378"/>
      <c r="WJJ15" s="378"/>
      <c r="WJK15" s="378"/>
      <c r="WJL15" s="378"/>
      <c r="WJM15" s="378"/>
      <c r="WJN15" s="378"/>
      <c r="WJO15" s="378"/>
      <c r="WJP15" s="378"/>
      <c r="WJQ15" s="378"/>
      <c r="WJR15" s="378"/>
      <c r="WJS15" s="378"/>
      <c r="WJT15" s="378"/>
      <c r="WJU15" s="378"/>
      <c r="WJV15" s="378"/>
      <c r="WJW15" s="378"/>
      <c r="WJX15" s="378"/>
      <c r="WJY15" s="378"/>
      <c r="WJZ15" s="378"/>
      <c r="WKA15" s="378"/>
      <c r="WKB15" s="378"/>
      <c r="WKC15" s="378"/>
      <c r="WKD15" s="378"/>
      <c r="WKE15" s="378"/>
      <c r="WKF15" s="378"/>
      <c r="WKG15" s="378"/>
      <c r="WKH15" s="378"/>
      <c r="WKI15" s="378"/>
      <c r="WKJ15" s="378"/>
      <c r="WKK15" s="378"/>
      <c r="WKL15" s="378"/>
      <c r="WKM15" s="378"/>
      <c r="WKN15" s="378"/>
      <c r="WKO15" s="378"/>
      <c r="WKP15" s="378"/>
      <c r="WKQ15" s="378"/>
      <c r="WKR15" s="378"/>
      <c r="WKS15" s="378"/>
      <c r="WKT15" s="378"/>
      <c r="WKU15" s="378"/>
      <c r="WKV15" s="378"/>
      <c r="WKW15" s="378"/>
      <c r="WKX15" s="378"/>
      <c r="WKY15" s="378"/>
      <c r="WKZ15" s="378"/>
      <c r="WLA15" s="378"/>
      <c r="WLB15" s="378"/>
      <c r="WLC15" s="378"/>
      <c r="WLD15" s="378"/>
      <c r="WLE15" s="378"/>
      <c r="WLF15" s="378"/>
      <c r="WLG15" s="378"/>
      <c r="WLH15" s="378"/>
      <c r="WLI15" s="378"/>
      <c r="WLJ15" s="378"/>
      <c r="WLK15" s="378"/>
      <c r="WLL15" s="378"/>
      <c r="WLM15" s="378"/>
      <c r="WLN15" s="378"/>
      <c r="WLO15" s="378"/>
      <c r="WLP15" s="378"/>
      <c r="WLQ15" s="378"/>
      <c r="WLR15" s="378"/>
      <c r="WLS15" s="378"/>
      <c r="WLT15" s="378"/>
      <c r="WLU15" s="378"/>
      <c r="WLV15" s="378"/>
      <c r="WLW15" s="378"/>
      <c r="WLX15" s="378"/>
      <c r="WLY15" s="378"/>
      <c r="WLZ15" s="378"/>
      <c r="WMA15" s="378"/>
      <c r="WMB15" s="378"/>
      <c r="WMC15" s="378"/>
      <c r="WMD15" s="378"/>
      <c r="WME15" s="378"/>
      <c r="WMF15" s="378"/>
      <c r="WMG15" s="378"/>
      <c r="WMH15" s="378"/>
      <c r="WMI15" s="378"/>
      <c r="WMJ15" s="378"/>
      <c r="WMK15" s="378"/>
      <c r="WML15" s="378"/>
      <c r="WMM15" s="378"/>
      <c r="WMN15" s="378"/>
      <c r="WMO15" s="378"/>
      <c r="WMP15" s="378"/>
      <c r="WMQ15" s="378"/>
      <c r="WMR15" s="378"/>
      <c r="WMS15" s="378"/>
      <c r="WMT15" s="378"/>
      <c r="WMU15" s="378"/>
      <c r="WMV15" s="378"/>
      <c r="WMW15" s="378"/>
      <c r="WMX15" s="378"/>
      <c r="WMY15" s="378"/>
      <c r="WMZ15" s="378"/>
      <c r="WNA15" s="378"/>
      <c r="WNB15" s="378"/>
      <c r="WNC15" s="378"/>
      <c r="WND15" s="378"/>
      <c r="WNE15" s="378"/>
      <c r="WNF15" s="378"/>
      <c r="WNG15" s="378"/>
      <c r="WNH15" s="378"/>
      <c r="WNI15" s="378"/>
      <c r="WNJ15" s="378"/>
      <c r="WNK15" s="378"/>
      <c r="WNL15" s="378"/>
      <c r="WNM15" s="378"/>
      <c r="WNN15" s="378"/>
      <c r="WNO15" s="378"/>
      <c r="WNP15" s="378"/>
      <c r="WNQ15" s="378"/>
      <c r="WNR15" s="378"/>
      <c r="WNS15" s="378"/>
      <c r="WNT15" s="378"/>
      <c r="WNU15" s="378"/>
      <c r="WNV15" s="378"/>
      <c r="WNW15" s="378"/>
      <c r="WNX15" s="378"/>
      <c r="WNY15" s="378"/>
      <c r="WNZ15" s="378"/>
      <c r="WOA15" s="378"/>
      <c r="WOB15" s="378"/>
      <c r="WOC15" s="378"/>
      <c r="WOD15" s="378"/>
      <c r="WOE15" s="378"/>
      <c r="WOF15" s="378"/>
      <c r="WOG15" s="378"/>
      <c r="WOH15" s="378"/>
      <c r="WOI15" s="378"/>
      <c r="WOJ15" s="378"/>
      <c r="WOK15" s="378"/>
      <c r="WOL15" s="378"/>
      <c r="WOM15" s="378"/>
      <c r="WON15" s="378"/>
      <c r="WOO15" s="378"/>
      <c r="WOP15" s="378"/>
      <c r="WOQ15" s="378"/>
      <c r="WOR15" s="378"/>
      <c r="WOS15" s="378"/>
      <c r="WOT15" s="378"/>
      <c r="WOU15" s="378"/>
      <c r="WOV15" s="378"/>
      <c r="WOW15" s="378"/>
      <c r="WOX15" s="378"/>
      <c r="WOY15" s="378"/>
      <c r="WOZ15" s="378"/>
      <c r="WPA15" s="378"/>
      <c r="WPB15" s="378"/>
      <c r="WPC15" s="378"/>
      <c r="WPD15" s="378"/>
      <c r="WPE15" s="378"/>
      <c r="WPF15" s="378"/>
      <c r="WPG15" s="378"/>
      <c r="WPH15" s="378"/>
      <c r="WPI15" s="378"/>
      <c r="WPJ15" s="378"/>
      <c r="WPK15" s="378"/>
      <c r="WPL15" s="378"/>
      <c r="WPM15" s="378"/>
      <c r="WPN15" s="378"/>
      <c r="WPO15" s="378"/>
      <c r="WPP15" s="378"/>
      <c r="WPQ15" s="378"/>
      <c r="WPR15" s="378"/>
      <c r="WPS15" s="378"/>
      <c r="WPT15" s="378"/>
      <c r="WPU15" s="378"/>
      <c r="WPV15" s="378"/>
      <c r="WPW15" s="378"/>
      <c r="WPX15" s="378"/>
      <c r="WPY15" s="378"/>
      <c r="WPZ15" s="378"/>
      <c r="WQA15" s="378"/>
      <c r="WQB15" s="378"/>
      <c r="WQC15" s="378"/>
      <c r="WQD15" s="378"/>
      <c r="WQE15" s="378"/>
      <c r="WQF15" s="378"/>
      <c r="WQG15" s="378"/>
      <c r="WQH15" s="378"/>
      <c r="WQI15" s="378"/>
      <c r="WQJ15" s="378"/>
      <c r="WQK15" s="378"/>
      <c r="WQL15" s="378"/>
      <c r="WQM15" s="378"/>
      <c r="WQN15" s="378"/>
      <c r="WQO15" s="378"/>
      <c r="WQP15" s="378"/>
      <c r="WQQ15" s="378"/>
      <c r="WQR15" s="378"/>
      <c r="WQS15" s="378"/>
      <c r="WQT15" s="378"/>
      <c r="WQU15" s="378"/>
      <c r="WQV15" s="378"/>
      <c r="WQW15" s="378"/>
      <c r="WQX15" s="378"/>
      <c r="WQY15" s="378"/>
      <c r="WQZ15" s="378"/>
      <c r="WRA15" s="378"/>
      <c r="WRB15" s="378"/>
      <c r="WRC15" s="378"/>
      <c r="WRD15" s="378"/>
      <c r="WRE15" s="378"/>
      <c r="WRF15" s="378"/>
      <c r="WRG15" s="378"/>
      <c r="WRH15" s="378"/>
      <c r="WRI15" s="378"/>
      <c r="WRJ15" s="378"/>
      <c r="WRK15" s="378"/>
      <c r="WRL15" s="378"/>
      <c r="WRM15" s="378"/>
      <c r="WRN15" s="378"/>
      <c r="WRO15" s="378"/>
      <c r="WRP15" s="378"/>
      <c r="WRQ15" s="378"/>
      <c r="WRR15" s="378"/>
      <c r="WRS15" s="378"/>
      <c r="WRT15" s="378"/>
      <c r="WRU15" s="378"/>
      <c r="WRV15" s="378"/>
      <c r="WRW15" s="378"/>
      <c r="WRX15" s="378"/>
      <c r="WRY15" s="378"/>
      <c r="WRZ15" s="378"/>
      <c r="WSA15" s="378"/>
      <c r="WSB15" s="378"/>
      <c r="WSC15" s="378"/>
      <c r="WSD15" s="378"/>
      <c r="WSE15" s="378"/>
      <c r="WSF15" s="378"/>
      <c r="WSG15" s="378"/>
      <c r="WSH15" s="378"/>
      <c r="WSI15" s="378"/>
      <c r="WSJ15" s="378"/>
      <c r="WSK15" s="378"/>
      <c r="WSL15" s="378"/>
      <c r="WSM15" s="378"/>
      <c r="WSN15" s="378"/>
      <c r="WSO15" s="378"/>
      <c r="WSP15" s="378"/>
      <c r="WSQ15" s="378"/>
      <c r="WSR15" s="378"/>
      <c r="WSS15" s="378"/>
      <c r="WST15" s="378"/>
      <c r="WSU15" s="378"/>
      <c r="WSV15" s="378"/>
      <c r="WSW15" s="378"/>
      <c r="WSX15" s="378"/>
      <c r="WSY15" s="378"/>
      <c r="WSZ15" s="378"/>
      <c r="WTA15" s="378"/>
      <c r="WTB15" s="378"/>
      <c r="WTC15" s="378"/>
      <c r="WTD15" s="378"/>
      <c r="WTE15" s="378"/>
      <c r="WTF15" s="378"/>
      <c r="WTG15" s="378"/>
      <c r="WTH15" s="378"/>
      <c r="WTI15" s="378"/>
      <c r="WTJ15" s="378"/>
      <c r="WTK15" s="378"/>
      <c r="WTL15" s="378"/>
      <c r="WTM15" s="378"/>
      <c r="WTN15" s="378"/>
      <c r="WTO15" s="378"/>
      <c r="WTP15" s="378"/>
      <c r="WTQ15" s="378"/>
      <c r="WTR15" s="378"/>
      <c r="WTS15" s="378"/>
      <c r="WTT15" s="378"/>
      <c r="WTU15" s="378"/>
      <c r="WTV15" s="378"/>
      <c r="WTW15" s="378"/>
      <c r="WTX15" s="378"/>
      <c r="WTY15" s="378"/>
      <c r="WTZ15" s="378"/>
      <c r="WUA15" s="378"/>
      <c r="WUB15" s="378"/>
      <c r="WUC15" s="378"/>
      <c r="WUD15" s="378"/>
      <c r="WUE15" s="378"/>
      <c r="WUF15" s="378"/>
      <c r="WUG15" s="378"/>
      <c r="WUH15" s="378"/>
      <c r="WUI15" s="378"/>
      <c r="WUJ15" s="378"/>
      <c r="WUK15" s="378"/>
      <c r="WUL15" s="378"/>
      <c r="WUM15" s="378"/>
      <c r="WUN15" s="378"/>
      <c r="WUO15" s="378"/>
      <c r="WUP15" s="378"/>
      <c r="WUQ15" s="378"/>
      <c r="WUR15" s="378"/>
      <c r="WUS15" s="378"/>
      <c r="WUT15" s="378"/>
      <c r="WUU15" s="378"/>
      <c r="WUV15" s="378"/>
      <c r="WUW15" s="378"/>
      <c r="WUX15" s="378"/>
      <c r="WUY15" s="378"/>
      <c r="WUZ15" s="378"/>
      <c r="WVA15" s="378"/>
      <c r="WVB15" s="378"/>
      <c r="WVC15" s="378"/>
      <c r="WVD15" s="378"/>
      <c r="WVE15" s="378"/>
      <c r="WVF15" s="378"/>
      <c r="WVG15" s="378"/>
      <c r="WVH15" s="378"/>
      <c r="WVI15" s="378"/>
      <c r="WVJ15" s="378"/>
      <c r="WVK15" s="378"/>
      <c r="WVL15" s="378"/>
      <c r="WVM15" s="378"/>
      <c r="WVN15" s="378"/>
      <c r="WVO15" s="378"/>
      <c r="WVP15" s="378"/>
      <c r="WVQ15" s="378"/>
      <c r="WVR15" s="378"/>
      <c r="WVS15" s="378"/>
      <c r="WVT15" s="378"/>
      <c r="WVU15" s="378"/>
      <c r="WVV15" s="378"/>
      <c r="WVW15" s="378"/>
      <c r="WVX15" s="378"/>
      <c r="WVY15" s="378"/>
      <c r="WVZ15" s="378"/>
      <c r="WWA15" s="378"/>
      <c r="WWB15" s="378"/>
      <c r="WWC15" s="378"/>
      <c r="WWD15" s="378"/>
      <c r="WWE15" s="378"/>
      <c r="WWF15" s="378"/>
      <c r="WWG15" s="378"/>
      <c r="WWH15" s="378"/>
      <c r="WWI15" s="378"/>
      <c r="WWJ15" s="378"/>
      <c r="WWK15" s="378"/>
      <c r="WWL15" s="378"/>
      <c r="WWM15" s="378"/>
      <c r="WWN15" s="378"/>
      <c r="WWO15" s="378"/>
      <c r="WWP15" s="378"/>
      <c r="WWQ15" s="378"/>
      <c r="WWR15" s="378"/>
      <c r="WWS15" s="378"/>
      <c r="WWT15" s="378"/>
      <c r="WWU15" s="378"/>
      <c r="WWV15" s="378"/>
      <c r="WWW15" s="378"/>
      <c r="WWX15" s="378"/>
      <c r="WWY15" s="378"/>
      <c r="WWZ15" s="378"/>
      <c r="WXA15" s="378"/>
      <c r="WXB15" s="378"/>
      <c r="WXC15" s="378"/>
      <c r="WXD15" s="378"/>
      <c r="WXE15" s="378"/>
      <c r="WXF15" s="378"/>
      <c r="WXG15" s="378"/>
      <c r="WXH15" s="378"/>
      <c r="WXI15" s="378"/>
      <c r="WXJ15" s="378"/>
      <c r="WXK15" s="378"/>
      <c r="WXL15" s="378"/>
      <c r="WXM15" s="378"/>
      <c r="WXN15" s="378"/>
      <c r="WXO15" s="378"/>
      <c r="WXP15" s="378"/>
      <c r="WXQ15" s="378"/>
      <c r="WXR15" s="378"/>
      <c r="WXS15" s="378"/>
      <c r="WXT15" s="378"/>
      <c r="WXU15" s="378"/>
      <c r="WXV15" s="378"/>
      <c r="WXW15" s="378"/>
      <c r="WXX15" s="378"/>
      <c r="WXY15" s="378"/>
      <c r="WXZ15" s="378"/>
      <c r="WYA15" s="378"/>
      <c r="WYB15" s="378"/>
      <c r="WYC15" s="378"/>
      <c r="WYD15" s="378"/>
      <c r="WYE15" s="378"/>
      <c r="WYF15" s="378"/>
      <c r="WYG15" s="378"/>
      <c r="WYH15" s="378"/>
      <c r="WYI15" s="378"/>
      <c r="WYJ15" s="378"/>
      <c r="WYK15" s="378"/>
      <c r="WYL15" s="378"/>
      <c r="WYM15" s="378"/>
      <c r="WYN15" s="378"/>
      <c r="WYO15" s="378"/>
      <c r="WYP15" s="378"/>
      <c r="WYQ15" s="378"/>
      <c r="WYR15" s="378"/>
      <c r="WYS15" s="378"/>
      <c r="WYT15" s="378"/>
      <c r="WYU15" s="378"/>
      <c r="WYV15" s="378"/>
      <c r="WYW15" s="378"/>
      <c r="WYX15" s="378"/>
      <c r="WYY15" s="378"/>
      <c r="WYZ15" s="378"/>
      <c r="WZA15" s="378"/>
      <c r="WZB15" s="378"/>
      <c r="WZC15" s="378"/>
      <c r="WZD15" s="378"/>
      <c r="WZE15" s="378"/>
      <c r="WZF15" s="378"/>
      <c r="WZG15" s="378"/>
      <c r="WZH15" s="378"/>
      <c r="WZI15" s="378"/>
      <c r="WZJ15" s="378"/>
      <c r="WZK15" s="378"/>
      <c r="WZL15" s="378"/>
      <c r="WZM15" s="378"/>
      <c r="WZN15" s="378"/>
      <c r="WZO15" s="378"/>
      <c r="WZP15" s="378"/>
      <c r="WZQ15" s="378"/>
      <c r="WZR15" s="378"/>
      <c r="WZS15" s="378"/>
      <c r="WZT15" s="378"/>
      <c r="WZU15" s="378"/>
      <c r="WZV15" s="378"/>
      <c r="WZW15" s="378"/>
      <c r="WZX15" s="378"/>
      <c r="WZY15" s="378"/>
      <c r="WZZ15" s="378"/>
      <c r="XAA15" s="378"/>
      <c r="XAB15" s="378"/>
      <c r="XAC15" s="378"/>
      <c r="XAD15" s="378"/>
      <c r="XAE15" s="378"/>
      <c r="XAF15" s="378"/>
      <c r="XAG15" s="378"/>
      <c r="XAH15" s="378"/>
      <c r="XAI15" s="378"/>
      <c r="XAJ15" s="378"/>
      <c r="XAK15" s="378"/>
      <c r="XAL15" s="378"/>
      <c r="XAM15" s="378"/>
      <c r="XAN15" s="378"/>
      <c r="XAO15" s="378"/>
      <c r="XAP15" s="378"/>
      <c r="XAQ15" s="378"/>
      <c r="XAR15" s="378"/>
      <c r="XAS15" s="378"/>
      <c r="XAT15" s="378"/>
      <c r="XAU15" s="378"/>
      <c r="XAV15" s="378"/>
      <c r="XAW15" s="378"/>
      <c r="XAX15" s="378"/>
      <c r="XAY15" s="378"/>
      <c r="XAZ15" s="378"/>
      <c r="XBA15" s="378"/>
      <c r="XBB15" s="378"/>
      <c r="XBC15" s="378"/>
      <c r="XBD15" s="378"/>
      <c r="XBE15" s="378"/>
      <c r="XBF15" s="378"/>
      <c r="XBG15" s="378"/>
      <c r="XBH15" s="378"/>
      <c r="XBI15" s="378"/>
      <c r="XBJ15" s="378"/>
      <c r="XBK15" s="378"/>
      <c r="XBL15" s="378"/>
      <c r="XBM15" s="378"/>
      <c r="XBN15" s="378"/>
      <c r="XBO15" s="378"/>
      <c r="XBP15" s="378"/>
      <c r="XBQ15" s="378"/>
      <c r="XBR15" s="378"/>
      <c r="XBS15" s="378"/>
      <c r="XBT15" s="378"/>
      <c r="XBU15" s="378"/>
      <c r="XBV15" s="378"/>
      <c r="XBW15" s="378"/>
      <c r="XBX15" s="378"/>
      <c r="XBY15" s="378"/>
      <c r="XBZ15" s="378"/>
      <c r="XCA15" s="378"/>
      <c r="XCB15" s="378"/>
      <c r="XCC15" s="378"/>
      <c r="XCD15" s="378"/>
      <c r="XCE15" s="378"/>
      <c r="XCF15" s="378"/>
      <c r="XCG15" s="378"/>
      <c r="XCH15" s="378"/>
      <c r="XCI15" s="378"/>
      <c r="XCJ15" s="378"/>
      <c r="XCK15" s="378"/>
      <c r="XCL15" s="378"/>
      <c r="XCM15" s="378"/>
      <c r="XCN15" s="378"/>
      <c r="XCO15" s="378"/>
      <c r="XCP15" s="378"/>
      <c r="XCQ15" s="378"/>
      <c r="XCR15" s="378"/>
      <c r="XCS15" s="378"/>
      <c r="XCT15" s="378"/>
      <c r="XCU15" s="378"/>
      <c r="XCV15" s="378"/>
      <c r="XCW15" s="378"/>
      <c r="XCX15" s="378"/>
      <c r="XCY15" s="378"/>
      <c r="XCZ15" s="378"/>
      <c r="XDA15" s="378"/>
      <c r="XDB15" s="378"/>
      <c r="XDC15" s="378"/>
      <c r="XDD15" s="378"/>
      <c r="XDE15" s="378"/>
      <c r="XDF15" s="378"/>
      <c r="XDG15" s="378"/>
      <c r="XDH15" s="378"/>
      <c r="XDI15" s="378"/>
      <c r="XDJ15" s="378"/>
      <c r="XDK15" s="378"/>
      <c r="XDL15" s="378"/>
      <c r="XDM15" s="378"/>
      <c r="XDN15" s="378"/>
      <c r="XDO15" s="378"/>
      <c r="XDP15" s="378"/>
      <c r="XDQ15" s="378"/>
      <c r="XDR15" s="378"/>
      <c r="XDS15" s="378"/>
      <c r="XDT15" s="378"/>
      <c r="XDU15" s="378"/>
      <c r="XDV15" s="378"/>
      <c r="XDW15" s="378"/>
      <c r="XDX15" s="378"/>
      <c r="XDY15" s="378"/>
      <c r="XDZ15" s="378"/>
      <c r="XEA15" s="378"/>
      <c r="XEB15" s="378"/>
      <c r="XEC15" s="378"/>
      <c r="XED15" s="378"/>
      <c r="XEE15" s="378"/>
      <c r="XEF15" s="378"/>
      <c r="XEG15" s="378"/>
      <c r="XEH15" s="378"/>
      <c r="XEI15" s="378"/>
      <c r="XEJ15" s="378"/>
      <c r="XEK15" s="378"/>
      <c r="XEL15" s="378"/>
      <c r="XEM15" s="378"/>
      <c r="XEN15" s="378"/>
      <c r="XEO15" s="378"/>
      <c r="XEP15" s="378"/>
      <c r="XEQ15" s="378"/>
      <c r="XER15" s="378"/>
      <c r="XES15" s="378"/>
      <c r="XET15" s="378"/>
      <c r="XEU15" s="378"/>
      <c r="XEV15" s="378"/>
      <c r="XEW15" s="378"/>
      <c r="XEX15" s="378"/>
      <c r="XEY15" s="378"/>
      <c r="XEZ15" s="378"/>
      <c r="XFA15" s="378"/>
      <c r="XFB15" s="378"/>
      <c r="XFC15" s="378"/>
      <c r="XFD15" s="378"/>
    </row>
    <row r="16" spans="1:16384" s="384" customFormat="1" ht="42.75" x14ac:dyDescent="0.2">
      <c r="A16" s="388"/>
      <c r="B16" s="379" t="s">
        <v>579</v>
      </c>
      <c r="C16" s="379" t="s">
        <v>75</v>
      </c>
      <c r="D16" s="379"/>
      <c r="E16" s="379" t="s">
        <v>6609</v>
      </c>
      <c r="F16" s="379" t="s">
        <v>1979</v>
      </c>
      <c r="G16" s="379"/>
      <c r="H16" s="379" t="s">
        <v>7378</v>
      </c>
      <c r="I16" s="388" t="s">
        <v>1001</v>
      </c>
      <c r="J16" s="461"/>
      <c r="K16" s="108" t="s">
        <v>6477</v>
      </c>
      <c r="L16" s="379" t="s">
        <v>3567</v>
      </c>
      <c r="M16" s="388" t="s">
        <v>6226</v>
      </c>
      <c r="N16" s="379">
        <v>58341</v>
      </c>
      <c r="O16" s="380">
        <v>39179</v>
      </c>
      <c r="P16" s="380">
        <v>40999</v>
      </c>
      <c r="Q16" s="380">
        <v>40999</v>
      </c>
      <c r="R16" s="381">
        <v>5</v>
      </c>
      <c r="S16" s="399">
        <v>41817</v>
      </c>
      <c r="T16" s="381">
        <v>-806</v>
      </c>
      <c r="U16" s="382"/>
      <c r="V16" s="382"/>
      <c r="W16" s="382"/>
      <c r="X16" s="382"/>
      <c r="Y16" s="379"/>
      <c r="Z16" s="379" t="s">
        <v>842</v>
      </c>
      <c r="AA16" s="379"/>
      <c r="AB16" s="379"/>
      <c r="AC16" s="379"/>
      <c r="AD16" s="379" t="s">
        <v>1320</v>
      </c>
    </row>
    <row r="17" spans="1:16384" s="384" customFormat="1" ht="42.75" x14ac:dyDescent="0.2">
      <c r="A17" s="388"/>
      <c r="B17" s="379" t="s">
        <v>579</v>
      </c>
      <c r="C17" s="379" t="s">
        <v>75</v>
      </c>
      <c r="D17" s="379"/>
      <c r="E17" s="379" t="s">
        <v>1032</v>
      </c>
      <c r="F17" s="379" t="s">
        <v>1032</v>
      </c>
      <c r="G17" s="379"/>
      <c r="H17" s="379" t="s">
        <v>7378</v>
      </c>
      <c r="I17" s="388" t="s">
        <v>5884</v>
      </c>
      <c r="J17" s="461"/>
      <c r="K17" s="108" t="s">
        <v>6002</v>
      </c>
      <c r="L17" s="379" t="s">
        <v>3665</v>
      </c>
      <c r="M17" s="388" t="s">
        <v>6359</v>
      </c>
      <c r="N17" s="379">
        <v>70080</v>
      </c>
      <c r="O17" s="380">
        <v>40269</v>
      </c>
      <c r="P17" s="380">
        <v>40999</v>
      </c>
      <c r="Q17" s="380">
        <v>41364</v>
      </c>
      <c r="R17" s="379">
        <v>3</v>
      </c>
      <c r="S17" s="399">
        <v>41817</v>
      </c>
      <c r="T17" s="381">
        <v>-806</v>
      </c>
      <c r="U17" s="389" t="s">
        <v>5898</v>
      </c>
      <c r="V17" s="382">
        <v>760000</v>
      </c>
      <c r="W17" s="382"/>
      <c r="X17" s="382"/>
      <c r="Y17" s="379"/>
      <c r="Z17" s="379" t="s">
        <v>840</v>
      </c>
      <c r="AA17" s="379">
        <v>2.37</v>
      </c>
      <c r="AB17" s="379"/>
      <c r="AC17" s="379"/>
      <c r="AD17" s="379" t="s">
        <v>5883</v>
      </c>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c r="BL17" s="386"/>
      <c r="BM17" s="386"/>
      <c r="BN17" s="386"/>
      <c r="BO17" s="386"/>
      <c r="BP17" s="386"/>
      <c r="BQ17" s="386"/>
      <c r="BR17" s="386"/>
      <c r="BS17" s="386"/>
      <c r="BT17" s="386"/>
      <c r="BU17" s="386"/>
      <c r="BV17" s="386"/>
      <c r="BW17" s="386"/>
      <c r="BX17" s="386"/>
      <c r="BY17" s="386"/>
      <c r="BZ17" s="386"/>
      <c r="CA17" s="386"/>
      <c r="CB17" s="386"/>
      <c r="CC17" s="386"/>
      <c r="CD17" s="386"/>
      <c r="CE17" s="386"/>
      <c r="CF17" s="386"/>
      <c r="CG17" s="386"/>
      <c r="CH17" s="386"/>
      <c r="CI17" s="386"/>
      <c r="CJ17" s="386"/>
      <c r="CK17" s="386"/>
      <c r="CL17" s="386"/>
      <c r="CM17" s="386"/>
      <c r="CN17" s="386"/>
      <c r="CO17" s="386"/>
      <c r="CP17" s="386"/>
      <c r="CQ17" s="386"/>
      <c r="CR17" s="386"/>
      <c r="CS17" s="386"/>
      <c r="CT17" s="386"/>
      <c r="CU17" s="386"/>
      <c r="CV17" s="386"/>
      <c r="CW17" s="386"/>
      <c r="CX17" s="386"/>
      <c r="CY17" s="386"/>
      <c r="CZ17" s="386"/>
      <c r="DA17" s="386"/>
      <c r="DB17" s="386"/>
      <c r="DC17" s="386"/>
      <c r="DD17" s="386"/>
      <c r="DE17" s="386"/>
    </row>
    <row r="18" spans="1:16384" s="384" customFormat="1" ht="42.75" x14ac:dyDescent="0.2">
      <c r="A18" s="388"/>
      <c r="B18" s="379" t="s">
        <v>579</v>
      </c>
      <c r="C18" s="379" t="s">
        <v>75</v>
      </c>
      <c r="D18" s="379"/>
      <c r="E18" s="379" t="s">
        <v>1032</v>
      </c>
      <c r="F18" s="379" t="s">
        <v>1032</v>
      </c>
      <c r="G18" s="379"/>
      <c r="H18" s="379" t="s">
        <v>7378</v>
      </c>
      <c r="I18" s="388" t="s">
        <v>5884</v>
      </c>
      <c r="J18" s="461"/>
      <c r="K18" s="108" t="s">
        <v>6003</v>
      </c>
      <c r="L18" s="379" t="s">
        <v>5897</v>
      </c>
      <c r="M18" s="388" t="s">
        <v>6359</v>
      </c>
      <c r="N18" s="379">
        <v>70080</v>
      </c>
      <c r="O18" s="380">
        <v>40269</v>
      </c>
      <c r="P18" s="380">
        <v>40999</v>
      </c>
      <c r="Q18" s="380">
        <v>41364</v>
      </c>
      <c r="R18" s="379">
        <v>3</v>
      </c>
      <c r="S18" s="399">
        <v>41817</v>
      </c>
      <c r="T18" s="381">
        <v>-806</v>
      </c>
      <c r="U18" s="389" t="s">
        <v>5896</v>
      </c>
      <c r="V18" s="382" t="e">
        <v>#VALUE!</v>
      </c>
      <c r="W18" s="382"/>
      <c r="X18" s="382"/>
      <c r="Y18" s="379"/>
      <c r="Z18" s="379" t="s">
        <v>840</v>
      </c>
      <c r="AA18" s="379">
        <v>2.37</v>
      </c>
      <c r="AB18" s="379"/>
      <c r="AC18" s="379"/>
      <c r="AD18" s="379" t="s">
        <v>5883</v>
      </c>
      <c r="AE18" s="386"/>
      <c r="AF18" s="386"/>
      <c r="AG18" s="386"/>
      <c r="AH18" s="386"/>
      <c r="AI18" s="386"/>
      <c r="AJ18" s="386"/>
      <c r="AK18" s="386"/>
      <c r="AL18" s="386"/>
      <c r="AM18" s="386"/>
      <c r="AN18" s="386"/>
      <c r="AO18" s="386"/>
      <c r="AP18" s="386"/>
      <c r="AQ18" s="386"/>
      <c r="AR18" s="386"/>
      <c r="AS18" s="386"/>
      <c r="AT18" s="386"/>
      <c r="AU18" s="386"/>
      <c r="AV18" s="386"/>
      <c r="AW18" s="386"/>
      <c r="BG18" s="386"/>
      <c r="BH18" s="386"/>
      <c r="BI18" s="386"/>
      <c r="BJ18" s="386"/>
      <c r="BK18" s="386"/>
      <c r="BL18" s="386"/>
      <c r="BM18" s="386"/>
      <c r="BN18" s="386"/>
      <c r="BO18" s="386"/>
      <c r="BP18" s="386"/>
      <c r="BQ18" s="386"/>
      <c r="BR18" s="386"/>
      <c r="BS18" s="386"/>
      <c r="BT18" s="386"/>
      <c r="BU18" s="386"/>
      <c r="BV18" s="386"/>
      <c r="BW18" s="386"/>
      <c r="BX18" s="386"/>
      <c r="BY18" s="386"/>
      <c r="BZ18" s="386"/>
      <c r="CA18" s="386"/>
      <c r="CB18" s="386"/>
      <c r="CC18" s="386"/>
      <c r="CD18" s="386"/>
      <c r="CE18" s="386"/>
      <c r="CF18" s="386"/>
      <c r="CG18" s="386"/>
      <c r="CH18" s="386"/>
      <c r="CI18" s="386"/>
      <c r="CJ18" s="386"/>
      <c r="CK18" s="386"/>
      <c r="CL18" s="386"/>
      <c r="CM18" s="386"/>
      <c r="CN18" s="386"/>
      <c r="CO18" s="386"/>
      <c r="CP18" s="386"/>
      <c r="CQ18" s="386"/>
      <c r="CR18" s="386"/>
      <c r="CS18" s="386"/>
      <c r="CT18" s="386"/>
      <c r="CU18" s="386"/>
      <c r="CV18" s="386"/>
      <c r="CW18" s="386"/>
      <c r="CX18" s="386"/>
      <c r="CY18" s="386"/>
      <c r="CZ18" s="386"/>
      <c r="DA18" s="386"/>
      <c r="DB18" s="386"/>
      <c r="DC18" s="386"/>
      <c r="DD18" s="386"/>
      <c r="DE18" s="386"/>
    </row>
    <row r="19" spans="1:16384" s="384" customFormat="1" ht="42.75" x14ac:dyDescent="0.2">
      <c r="A19" s="388"/>
      <c r="B19" s="379" t="s">
        <v>579</v>
      </c>
      <c r="C19" s="379" t="s">
        <v>75</v>
      </c>
      <c r="D19" s="379"/>
      <c r="E19" s="379" t="s">
        <v>1032</v>
      </c>
      <c r="F19" s="379" t="s">
        <v>1032</v>
      </c>
      <c r="G19" s="379"/>
      <c r="H19" s="379" t="s">
        <v>7378</v>
      </c>
      <c r="I19" s="388" t="s">
        <v>5884</v>
      </c>
      <c r="J19" s="461"/>
      <c r="K19" s="108" t="s">
        <v>6005</v>
      </c>
      <c r="L19" s="379" t="s">
        <v>3664</v>
      </c>
      <c r="M19" s="388" t="s">
        <v>1303</v>
      </c>
      <c r="N19" s="379">
        <v>61949</v>
      </c>
      <c r="O19" s="380">
        <v>40269</v>
      </c>
      <c r="P19" s="380">
        <v>40999</v>
      </c>
      <c r="Q19" s="380">
        <v>41364</v>
      </c>
      <c r="R19" s="379">
        <v>3</v>
      </c>
      <c r="S19" s="399">
        <v>41817</v>
      </c>
      <c r="T19" s="381">
        <v>-806</v>
      </c>
      <c r="U19" s="389" t="s">
        <v>5895</v>
      </c>
      <c r="V19" s="382">
        <v>121794</v>
      </c>
      <c r="W19" s="382"/>
      <c r="X19" s="382"/>
      <c r="Y19" s="379"/>
      <c r="Z19" s="379" t="s">
        <v>840</v>
      </c>
      <c r="AA19" s="379">
        <v>2.37</v>
      </c>
      <c r="AB19" s="379"/>
      <c r="AC19" s="379"/>
      <c r="AD19" s="379" t="s">
        <v>5883</v>
      </c>
      <c r="AE19" s="386"/>
      <c r="AF19" s="386"/>
      <c r="AG19" s="386"/>
      <c r="AH19" s="386"/>
      <c r="AI19" s="386"/>
      <c r="AJ19" s="386"/>
      <c r="AK19" s="386"/>
      <c r="AL19" s="386"/>
      <c r="AM19" s="386"/>
      <c r="AN19" s="386"/>
      <c r="AO19" s="386"/>
      <c r="AP19" s="386"/>
      <c r="AQ19" s="386"/>
      <c r="AR19" s="386"/>
      <c r="AS19" s="386"/>
      <c r="AT19" s="386"/>
      <c r="AU19" s="386"/>
      <c r="AV19" s="386"/>
      <c r="AW19" s="386"/>
      <c r="AX19" s="386"/>
      <c r="AY19" s="386"/>
      <c r="AZ19" s="386"/>
      <c r="BA19" s="386"/>
      <c r="BB19" s="386"/>
      <c r="BC19" s="386"/>
      <c r="BD19" s="386"/>
      <c r="BE19" s="386"/>
      <c r="BF19" s="386"/>
      <c r="BG19" s="386"/>
      <c r="BH19" s="386"/>
      <c r="BI19" s="386"/>
      <c r="BJ19" s="386"/>
      <c r="BK19" s="386"/>
      <c r="BL19" s="386"/>
      <c r="BM19" s="386"/>
      <c r="BN19" s="386"/>
      <c r="BO19" s="386"/>
      <c r="BP19" s="386"/>
      <c r="BQ19" s="386"/>
      <c r="BR19" s="386"/>
      <c r="BS19" s="386"/>
      <c r="BT19" s="386"/>
      <c r="BU19" s="386"/>
      <c r="BV19" s="386"/>
      <c r="BW19" s="386"/>
      <c r="BX19" s="386"/>
      <c r="BY19" s="386"/>
      <c r="BZ19" s="386"/>
      <c r="CA19" s="386"/>
      <c r="CB19" s="386"/>
      <c r="CC19" s="386"/>
      <c r="CD19" s="386"/>
      <c r="CE19" s="386"/>
      <c r="CF19" s="386"/>
      <c r="CG19" s="386"/>
      <c r="CH19" s="386"/>
      <c r="CI19" s="386"/>
      <c r="CJ19" s="386"/>
      <c r="CK19" s="386"/>
      <c r="CL19" s="386"/>
      <c r="CM19" s="386"/>
      <c r="CN19" s="386"/>
      <c r="CO19" s="386"/>
      <c r="CP19" s="386"/>
      <c r="CQ19" s="386"/>
      <c r="CR19" s="386"/>
      <c r="CS19" s="386"/>
      <c r="CT19" s="386"/>
      <c r="CU19" s="386"/>
      <c r="CV19" s="386"/>
      <c r="CW19" s="386"/>
      <c r="CX19" s="386"/>
      <c r="CY19" s="386"/>
      <c r="CZ19" s="386"/>
      <c r="DA19" s="386"/>
      <c r="DB19" s="386"/>
      <c r="DC19" s="386"/>
      <c r="DD19" s="386"/>
      <c r="DE19" s="386"/>
    </row>
    <row r="20" spans="1:16384" s="384" customFormat="1" ht="42.75" x14ac:dyDescent="0.2">
      <c r="A20" s="388"/>
      <c r="B20" s="379" t="s">
        <v>579</v>
      </c>
      <c r="C20" s="379" t="s">
        <v>75</v>
      </c>
      <c r="D20" s="379"/>
      <c r="E20" s="379" t="s">
        <v>1032</v>
      </c>
      <c r="F20" s="379" t="s">
        <v>1032</v>
      </c>
      <c r="G20" s="379"/>
      <c r="H20" s="379" t="s">
        <v>7378</v>
      </c>
      <c r="I20" s="388" t="s">
        <v>5884</v>
      </c>
      <c r="J20" s="461"/>
      <c r="K20" s="108" t="s">
        <v>6006</v>
      </c>
      <c r="L20" s="379" t="s">
        <v>3665</v>
      </c>
      <c r="M20" s="388" t="s">
        <v>1303</v>
      </c>
      <c r="N20" s="379">
        <v>61949</v>
      </c>
      <c r="O20" s="380">
        <v>40269</v>
      </c>
      <c r="P20" s="380">
        <v>40999</v>
      </c>
      <c r="Q20" s="380">
        <v>41364</v>
      </c>
      <c r="R20" s="379">
        <v>3</v>
      </c>
      <c r="S20" s="399">
        <v>41817</v>
      </c>
      <c r="T20" s="381">
        <v>-806</v>
      </c>
      <c r="U20" s="389" t="s">
        <v>5898</v>
      </c>
      <c r="V20" s="382">
        <v>760000</v>
      </c>
      <c r="W20" s="382"/>
      <c r="X20" s="382"/>
      <c r="Y20" s="379"/>
      <c r="Z20" s="379" t="s">
        <v>840</v>
      </c>
      <c r="AA20" s="379">
        <v>2.37</v>
      </c>
      <c r="AB20" s="379"/>
      <c r="AC20" s="379"/>
      <c r="AD20" s="379" t="s">
        <v>5883</v>
      </c>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86"/>
      <c r="BJ20" s="386"/>
      <c r="BK20" s="386"/>
      <c r="BL20" s="386"/>
      <c r="BM20" s="386"/>
      <c r="BN20" s="386"/>
      <c r="BO20" s="386"/>
      <c r="BP20" s="386"/>
      <c r="BQ20" s="386"/>
      <c r="BR20" s="386"/>
      <c r="BS20" s="386"/>
      <c r="BT20" s="386"/>
      <c r="BU20" s="386"/>
      <c r="BV20" s="386"/>
      <c r="BW20" s="386"/>
      <c r="BX20" s="386"/>
      <c r="BY20" s="386"/>
      <c r="BZ20" s="386"/>
      <c r="CA20" s="386"/>
      <c r="CB20" s="386"/>
      <c r="CC20" s="386"/>
      <c r="CD20" s="386"/>
      <c r="CE20" s="386"/>
      <c r="CF20" s="386"/>
      <c r="CG20" s="386"/>
      <c r="CH20" s="386"/>
      <c r="CI20" s="386"/>
      <c r="CJ20" s="386"/>
      <c r="CK20" s="386"/>
      <c r="CL20" s="386"/>
      <c r="CM20" s="386"/>
      <c r="CN20" s="386"/>
      <c r="CO20" s="386"/>
      <c r="CP20" s="386"/>
      <c r="CQ20" s="386"/>
      <c r="CR20" s="386"/>
      <c r="CS20" s="386"/>
      <c r="CT20" s="386"/>
      <c r="CU20" s="386"/>
      <c r="CV20" s="386"/>
      <c r="CW20" s="386"/>
      <c r="CX20" s="386"/>
      <c r="CY20" s="386"/>
      <c r="CZ20" s="386"/>
      <c r="DA20" s="386"/>
      <c r="DB20" s="386"/>
      <c r="DC20" s="386"/>
      <c r="DD20" s="386"/>
      <c r="DE20" s="386"/>
    </row>
    <row r="21" spans="1:16384" s="384" customFormat="1" ht="42.75" x14ac:dyDescent="0.2">
      <c r="A21" s="388"/>
      <c r="B21" s="379" t="s">
        <v>579</v>
      </c>
      <c r="C21" s="379" t="s">
        <v>75</v>
      </c>
      <c r="D21" s="379"/>
      <c r="E21" s="379" t="s">
        <v>1032</v>
      </c>
      <c r="F21" s="379" t="s">
        <v>1032</v>
      </c>
      <c r="G21" s="379"/>
      <c r="H21" s="379" t="s">
        <v>7378</v>
      </c>
      <c r="I21" s="388" t="s">
        <v>5884</v>
      </c>
      <c r="J21" s="461"/>
      <c r="K21" s="108" t="s">
        <v>6007</v>
      </c>
      <c r="L21" s="379" t="s">
        <v>5897</v>
      </c>
      <c r="M21" s="388" t="s">
        <v>1303</v>
      </c>
      <c r="N21" s="379">
        <v>61949</v>
      </c>
      <c r="O21" s="380">
        <v>40269</v>
      </c>
      <c r="P21" s="380">
        <v>40999</v>
      </c>
      <c r="Q21" s="380">
        <v>41364</v>
      </c>
      <c r="R21" s="379">
        <v>3</v>
      </c>
      <c r="S21" s="399">
        <v>41817</v>
      </c>
      <c r="T21" s="381">
        <v>-806</v>
      </c>
      <c r="U21" s="389" t="s">
        <v>5896</v>
      </c>
      <c r="V21" s="382" t="e">
        <v>#VALUE!</v>
      </c>
      <c r="W21" s="382"/>
      <c r="X21" s="382"/>
      <c r="Y21" s="379"/>
      <c r="Z21" s="379" t="s">
        <v>840</v>
      </c>
      <c r="AA21" s="379">
        <v>2.37</v>
      </c>
      <c r="AB21" s="379"/>
      <c r="AC21" s="379"/>
      <c r="AD21" s="379" t="s">
        <v>5883</v>
      </c>
      <c r="AE21" s="386"/>
      <c r="AF21" s="386"/>
      <c r="AG21" s="386"/>
      <c r="AH21" s="386"/>
      <c r="AI21" s="386"/>
      <c r="AJ21" s="386"/>
      <c r="AK21" s="386"/>
      <c r="AL21" s="386"/>
      <c r="AM21" s="386"/>
      <c r="AN21" s="386"/>
      <c r="AO21" s="386"/>
      <c r="AP21" s="386"/>
      <c r="AQ21" s="386"/>
      <c r="AR21" s="386"/>
      <c r="AS21" s="386"/>
      <c r="AT21" s="386"/>
      <c r="AU21" s="386"/>
      <c r="AV21" s="386"/>
      <c r="AW21" s="386"/>
      <c r="BG21" s="386"/>
      <c r="BH21" s="386"/>
      <c r="BI21" s="386"/>
      <c r="BJ21" s="386"/>
      <c r="BK21" s="386"/>
      <c r="BL21" s="386"/>
      <c r="BM21" s="386"/>
      <c r="BN21" s="386"/>
      <c r="BO21" s="386"/>
      <c r="BP21" s="386"/>
      <c r="BQ21" s="386"/>
      <c r="BR21" s="386"/>
      <c r="BS21" s="386"/>
      <c r="BT21" s="386"/>
      <c r="BU21" s="386"/>
      <c r="BV21" s="386"/>
      <c r="BW21" s="386"/>
      <c r="BX21" s="386"/>
      <c r="BY21" s="386"/>
      <c r="BZ21" s="386"/>
      <c r="CA21" s="386"/>
      <c r="CB21" s="386"/>
      <c r="CC21" s="386"/>
      <c r="CD21" s="386"/>
      <c r="CE21" s="386"/>
      <c r="CF21" s="386"/>
      <c r="CG21" s="386"/>
      <c r="CH21" s="386"/>
      <c r="CI21" s="386"/>
      <c r="CJ21" s="386"/>
      <c r="CK21" s="386"/>
      <c r="CL21" s="386"/>
      <c r="CM21" s="386"/>
      <c r="CN21" s="386"/>
      <c r="CO21" s="386"/>
      <c r="CP21" s="386"/>
      <c r="CQ21" s="386"/>
      <c r="CR21" s="386"/>
      <c r="CS21" s="386"/>
      <c r="CT21" s="386"/>
      <c r="CU21" s="386"/>
      <c r="CV21" s="386"/>
      <c r="CW21" s="386"/>
      <c r="CX21" s="386"/>
      <c r="CY21" s="386"/>
      <c r="CZ21" s="386"/>
      <c r="DA21" s="386"/>
      <c r="DB21" s="386"/>
      <c r="DC21" s="386"/>
      <c r="DD21" s="386"/>
      <c r="DE21" s="386"/>
    </row>
    <row r="22" spans="1:16384" s="384" customFormat="1" ht="42.75" x14ac:dyDescent="0.2">
      <c r="A22" s="388"/>
      <c r="B22" s="379" t="s">
        <v>579</v>
      </c>
      <c r="C22" s="379" t="s">
        <v>75</v>
      </c>
      <c r="D22" s="379"/>
      <c r="E22" s="379" t="s">
        <v>1032</v>
      </c>
      <c r="F22" s="379" t="s">
        <v>1032</v>
      </c>
      <c r="G22" s="379"/>
      <c r="H22" s="379" t="s">
        <v>7378</v>
      </c>
      <c r="I22" s="388" t="s">
        <v>5884</v>
      </c>
      <c r="J22" s="461"/>
      <c r="K22" s="108" t="s">
        <v>1272</v>
      </c>
      <c r="L22" s="379" t="s">
        <v>177</v>
      </c>
      <c r="M22" s="388" t="s">
        <v>178</v>
      </c>
      <c r="N22" s="379">
        <v>10027</v>
      </c>
      <c r="O22" s="380">
        <v>39783</v>
      </c>
      <c r="P22" s="380">
        <v>40999</v>
      </c>
      <c r="Q22" s="380">
        <v>41364</v>
      </c>
      <c r="R22" s="379">
        <v>2.2999999999999998</v>
      </c>
      <c r="S22" s="399">
        <v>41817</v>
      </c>
      <c r="T22" s="381">
        <v>-806</v>
      </c>
      <c r="U22" s="382">
        <v>75000</v>
      </c>
      <c r="V22" s="382">
        <v>172500</v>
      </c>
      <c r="W22" s="382"/>
      <c r="X22" s="382"/>
      <c r="Y22" s="379"/>
      <c r="Z22" s="379" t="s">
        <v>840</v>
      </c>
      <c r="AA22" s="379" t="s">
        <v>5882</v>
      </c>
      <c r="AB22" s="379"/>
      <c r="AC22" s="379"/>
      <c r="AD22" s="379" t="s">
        <v>5883</v>
      </c>
      <c r="AE22" s="386"/>
      <c r="AF22" s="386"/>
      <c r="AG22" s="386"/>
      <c r="AH22" s="386"/>
      <c r="AI22" s="386"/>
      <c r="AJ22" s="386"/>
      <c r="AK22" s="386"/>
      <c r="AL22" s="386"/>
      <c r="AM22" s="386"/>
      <c r="AN22" s="386"/>
      <c r="AO22" s="386"/>
      <c r="AP22" s="386"/>
      <c r="AQ22" s="386"/>
      <c r="AR22" s="386"/>
      <c r="AS22" s="386"/>
      <c r="AT22" s="386"/>
      <c r="AU22" s="386"/>
      <c r="AV22" s="386"/>
      <c r="AW22" s="386"/>
      <c r="BG22" s="386"/>
      <c r="BH22" s="386"/>
      <c r="BI22" s="386"/>
      <c r="BJ22" s="386"/>
      <c r="BK22" s="386"/>
      <c r="BL22" s="386"/>
      <c r="BM22" s="386"/>
      <c r="BN22" s="386"/>
      <c r="BO22" s="386"/>
      <c r="BP22" s="386"/>
      <c r="BQ22" s="386"/>
      <c r="BR22" s="386"/>
      <c r="BS22" s="386"/>
      <c r="BT22" s="386"/>
      <c r="BU22" s="386"/>
      <c r="BV22" s="386"/>
      <c r="BW22" s="386"/>
      <c r="BX22" s="386"/>
      <c r="BY22" s="386"/>
      <c r="BZ22" s="386"/>
      <c r="CA22" s="386"/>
      <c r="CB22" s="386"/>
      <c r="CC22" s="386"/>
      <c r="CD22" s="386"/>
      <c r="CE22" s="386"/>
      <c r="CF22" s="386"/>
      <c r="CG22" s="386"/>
      <c r="CH22" s="386"/>
      <c r="CI22" s="386"/>
      <c r="CJ22" s="386"/>
      <c r="CK22" s="386"/>
      <c r="CL22" s="386"/>
      <c r="CM22" s="386"/>
      <c r="CN22" s="386"/>
      <c r="CO22" s="386"/>
      <c r="CP22" s="386"/>
      <c r="CQ22" s="386"/>
      <c r="CR22" s="386"/>
      <c r="CS22" s="386"/>
      <c r="CT22" s="386"/>
      <c r="CU22" s="386"/>
      <c r="CV22" s="386"/>
      <c r="CW22" s="386"/>
      <c r="CX22" s="386"/>
      <c r="CY22" s="386"/>
      <c r="CZ22" s="386"/>
      <c r="DA22" s="386"/>
      <c r="DB22" s="386"/>
      <c r="DC22" s="386"/>
      <c r="DD22" s="386"/>
      <c r="DE22" s="386"/>
    </row>
    <row r="23" spans="1:16384" s="384" customFormat="1" ht="71.25" x14ac:dyDescent="0.2">
      <c r="A23" s="388"/>
      <c r="B23" s="379" t="s">
        <v>5829</v>
      </c>
      <c r="C23" s="379" t="s">
        <v>5044</v>
      </c>
      <c r="D23" s="379" t="s">
        <v>4208</v>
      </c>
      <c r="E23" s="379" t="s">
        <v>4980</v>
      </c>
      <c r="F23" s="379" t="s">
        <v>1976</v>
      </c>
      <c r="G23" s="379"/>
      <c r="H23" s="388" t="s">
        <v>7378</v>
      </c>
      <c r="I23" s="388" t="s">
        <v>5860</v>
      </c>
      <c r="J23" s="461"/>
      <c r="K23" s="108" t="s">
        <v>6014</v>
      </c>
      <c r="L23" s="379" t="s">
        <v>3990</v>
      </c>
      <c r="M23" s="388" t="s">
        <v>6267</v>
      </c>
      <c r="N23" s="388">
        <v>60973</v>
      </c>
      <c r="O23" s="380">
        <v>39904</v>
      </c>
      <c r="P23" s="380">
        <v>40999</v>
      </c>
      <c r="Q23" s="380">
        <v>41364</v>
      </c>
      <c r="R23" s="381">
        <v>3</v>
      </c>
      <c r="S23" s="399">
        <v>41817</v>
      </c>
      <c r="T23" s="381">
        <v>-806</v>
      </c>
      <c r="U23" s="382">
        <v>0</v>
      </c>
      <c r="V23" s="382">
        <v>0</v>
      </c>
      <c r="W23" s="382"/>
      <c r="X23" s="382"/>
      <c r="Y23" s="379"/>
      <c r="Z23" s="379" t="s">
        <v>840</v>
      </c>
      <c r="AA23" s="379" t="s">
        <v>1111</v>
      </c>
      <c r="AB23" s="379"/>
      <c r="AC23" s="379"/>
      <c r="AD23" s="379" t="s">
        <v>4210</v>
      </c>
      <c r="AX23" s="386"/>
      <c r="AY23" s="386"/>
      <c r="AZ23" s="386"/>
      <c r="BA23" s="386"/>
      <c r="BB23" s="386"/>
      <c r="BC23" s="386"/>
      <c r="BD23" s="386"/>
      <c r="BE23" s="386"/>
      <c r="BF23" s="386"/>
      <c r="DF23" s="386"/>
      <c r="DG23" s="386"/>
      <c r="DH23" s="386"/>
      <c r="DI23" s="386"/>
      <c r="DJ23" s="386"/>
      <c r="DK23" s="386"/>
      <c r="DL23" s="386"/>
      <c r="DM23" s="386"/>
      <c r="DN23" s="386"/>
      <c r="DO23" s="378"/>
      <c r="DP23" s="378"/>
      <c r="DQ23" s="378"/>
      <c r="DR23" s="378"/>
      <c r="DS23" s="378"/>
      <c r="DT23" s="378"/>
      <c r="DU23" s="378"/>
      <c r="DV23" s="378"/>
      <c r="DW23" s="378"/>
      <c r="DX23" s="378"/>
      <c r="DY23" s="378"/>
      <c r="DZ23" s="378"/>
      <c r="EA23" s="378"/>
      <c r="EB23" s="378"/>
      <c r="EC23" s="378"/>
      <c r="ED23" s="378"/>
      <c r="EE23" s="378"/>
      <c r="EF23" s="378"/>
      <c r="EG23" s="378"/>
      <c r="EH23" s="378"/>
      <c r="EI23" s="378"/>
      <c r="EJ23" s="378"/>
      <c r="EK23" s="378"/>
      <c r="EL23" s="378"/>
      <c r="EM23" s="378"/>
      <c r="EN23" s="378"/>
      <c r="EO23" s="378"/>
      <c r="EP23" s="378"/>
      <c r="EQ23" s="378"/>
      <c r="ER23" s="378"/>
      <c r="ES23" s="378"/>
      <c r="ET23" s="378"/>
      <c r="EU23" s="378"/>
      <c r="EV23" s="378"/>
      <c r="EW23" s="378"/>
      <c r="EX23" s="378"/>
      <c r="EY23" s="378"/>
      <c r="EZ23" s="378"/>
      <c r="FA23" s="378"/>
      <c r="FB23" s="378"/>
      <c r="FC23" s="378"/>
      <c r="FD23" s="378"/>
      <c r="FE23" s="378"/>
      <c r="FF23" s="378"/>
      <c r="FG23" s="378"/>
      <c r="FH23" s="378"/>
      <c r="FI23" s="378"/>
      <c r="FJ23" s="378"/>
      <c r="FK23" s="378"/>
      <c r="FL23" s="378"/>
      <c r="FM23" s="378"/>
      <c r="FN23" s="378"/>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row>
    <row r="24" spans="1:16384" s="384" customFormat="1" ht="28.5" x14ac:dyDescent="0.2">
      <c r="A24" s="388"/>
      <c r="B24" s="379" t="s">
        <v>1841</v>
      </c>
      <c r="C24" s="379" t="s">
        <v>75</v>
      </c>
      <c r="D24" s="379"/>
      <c r="E24" s="379" t="s">
        <v>755</v>
      </c>
      <c r="F24" s="379" t="s">
        <v>5839</v>
      </c>
      <c r="G24" s="379"/>
      <c r="H24" s="388" t="s">
        <v>7378</v>
      </c>
      <c r="I24" s="388" t="s">
        <v>5859</v>
      </c>
      <c r="J24" s="461"/>
      <c r="K24" s="108" t="s">
        <v>5991</v>
      </c>
      <c r="L24" s="379" t="s">
        <v>4973</v>
      </c>
      <c r="M24" s="388" t="s">
        <v>3580</v>
      </c>
      <c r="N24" s="379">
        <v>61054</v>
      </c>
      <c r="O24" s="380">
        <v>39904</v>
      </c>
      <c r="P24" s="380">
        <v>40999</v>
      </c>
      <c r="Q24" s="380">
        <v>41729</v>
      </c>
      <c r="R24" s="381">
        <v>5</v>
      </c>
      <c r="S24" s="399">
        <v>41817</v>
      </c>
      <c r="T24" s="381">
        <v>-806</v>
      </c>
      <c r="U24" s="382">
        <v>15500</v>
      </c>
      <c r="V24" s="382">
        <v>46500</v>
      </c>
      <c r="W24" s="382"/>
      <c r="X24" s="382"/>
      <c r="Y24" s="379" t="s">
        <v>3879</v>
      </c>
      <c r="Z24" s="379" t="s">
        <v>5229</v>
      </c>
      <c r="AA24" s="379" t="s">
        <v>5231</v>
      </c>
      <c r="AB24" s="379"/>
      <c r="AC24" s="379"/>
      <c r="AD24" s="379"/>
    </row>
    <row r="25" spans="1:16384" s="384" customFormat="1" ht="35.25" customHeight="1" x14ac:dyDescent="0.2">
      <c r="A25" s="388"/>
      <c r="B25" s="379" t="s">
        <v>73</v>
      </c>
      <c r="C25" s="379" t="s">
        <v>75</v>
      </c>
      <c r="D25" s="379"/>
      <c r="E25" s="379" t="s">
        <v>1977</v>
      </c>
      <c r="F25" s="379" t="s">
        <v>1977</v>
      </c>
      <c r="G25" s="379"/>
      <c r="H25" s="388" t="s">
        <v>7378</v>
      </c>
      <c r="I25" s="379" t="s">
        <v>5413</v>
      </c>
      <c r="J25" s="379"/>
      <c r="K25" s="108" t="s">
        <v>6045</v>
      </c>
      <c r="L25" s="379" t="s">
        <v>3363</v>
      </c>
      <c r="M25" s="388" t="s">
        <v>3219</v>
      </c>
      <c r="N25" s="388">
        <v>0</v>
      </c>
      <c r="O25" s="380">
        <v>40148</v>
      </c>
      <c r="P25" s="380">
        <v>40999</v>
      </c>
      <c r="Q25" s="380">
        <v>40999</v>
      </c>
      <c r="R25" s="381"/>
      <c r="S25" s="399">
        <v>41817</v>
      </c>
      <c r="T25" s="381">
        <v>-806</v>
      </c>
      <c r="U25" s="382"/>
      <c r="V25" s="382"/>
      <c r="W25" s="382"/>
      <c r="X25" s="382"/>
      <c r="Y25" s="379" t="s">
        <v>3877</v>
      </c>
      <c r="Z25" s="379"/>
      <c r="AA25" s="379"/>
      <c r="AB25" s="379"/>
      <c r="AC25" s="379"/>
      <c r="AD25" s="379"/>
    </row>
    <row r="26" spans="1:16384" s="384" customFormat="1" ht="28.5" x14ac:dyDescent="0.2">
      <c r="A26" s="388" t="s">
        <v>6665</v>
      </c>
      <c r="B26" s="379" t="s">
        <v>579</v>
      </c>
      <c r="C26" s="379" t="s">
        <v>75</v>
      </c>
      <c r="D26" s="379"/>
      <c r="E26" s="379" t="s">
        <v>5869</v>
      </c>
      <c r="F26" s="379" t="s">
        <v>1984</v>
      </c>
      <c r="G26" s="379"/>
      <c r="H26" s="379" t="s">
        <v>7378</v>
      </c>
      <c r="I26" s="379" t="s">
        <v>1001</v>
      </c>
      <c r="J26" s="379"/>
      <c r="K26" s="186">
        <v>154</v>
      </c>
      <c r="L26" s="379" t="s">
        <v>2582</v>
      </c>
      <c r="M26" s="388" t="s">
        <v>4998</v>
      </c>
      <c r="N26" s="258">
        <v>81582</v>
      </c>
      <c r="O26" s="380">
        <v>40269</v>
      </c>
      <c r="P26" s="380">
        <v>40999</v>
      </c>
      <c r="Q26" s="380">
        <v>42460</v>
      </c>
      <c r="R26" s="381">
        <v>5</v>
      </c>
      <c r="S26" s="399">
        <v>41817</v>
      </c>
      <c r="T26" s="381">
        <v>-806</v>
      </c>
      <c r="U26" s="382">
        <v>170554</v>
      </c>
      <c r="V26" s="382">
        <v>852770</v>
      </c>
      <c r="W26" s="382"/>
      <c r="X26" s="382"/>
      <c r="Y26" s="379" t="s">
        <v>3879</v>
      </c>
      <c r="Z26" s="379"/>
      <c r="AA26" s="379" t="s">
        <v>6170</v>
      </c>
      <c r="AB26" s="379"/>
      <c r="AC26" s="379"/>
      <c r="AD26" s="379"/>
    </row>
    <row r="27" spans="1:16384" s="384" customFormat="1" ht="28.5" x14ac:dyDescent="0.2">
      <c r="A27" s="388"/>
      <c r="B27" s="379" t="s">
        <v>579</v>
      </c>
      <c r="C27" s="379" t="s">
        <v>75</v>
      </c>
      <c r="D27" s="379"/>
      <c r="E27" s="379" t="s">
        <v>2279</v>
      </c>
      <c r="F27" s="379" t="s">
        <v>1979</v>
      </c>
      <c r="G27" s="379"/>
      <c r="H27" s="379" t="s">
        <v>7378</v>
      </c>
      <c r="I27" s="388" t="s">
        <v>1001</v>
      </c>
      <c r="J27" s="461"/>
      <c r="K27" s="108" t="s">
        <v>6445</v>
      </c>
      <c r="L27" s="379" t="s">
        <v>4634</v>
      </c>
      <c r="M27" s="388" t="s">
        <v>6214</v>
      </c>
      <c r="N27" s="379">
        <v>60902</v>
      </c>
      <c r="O27" s="380">
        <v>39965</v>
      </c>
      <c r="P27" s="380">
        <v>41060</v>
      </c>
      <c r="Q27" s="380">
        <v>41790</v>
      </c>
      <c r="R27" s="381">
        <v>5</v>
      </c>
      <c r="S27" s="399">
        <v>41817</v>
      </c>
      <c r="T27" s="381">
        <v>-746</v>
      </c>
      <c r="U27" s="382">
        <v>873755</v>
      </c>
      <c r="V27" s="382">
        <v>4368775</v>
      </c>
      <c r="W27" s="382"/>
      <c r="X27" s="382"/>
      <c r="Y27" s="379" t="s">
        <v>3879</v>
      </c>
      <c r="Z27" s="379"/>
      <c r="AA27" s="379"/>
      <c r="AB27" s="379"/>
      <c r="AC27" s="379"/>
      <c r="AD27" s="379"/>
    </row>
    <row r="28" spans="1:16384" s="384" customFormat="1" ht="42.75" x14ac:dyDescent="0.2">
      <c r="A28" s="388"/>
      <c r="B28" s="379" t="s">
        <v>579</v>
      </c>
      <c r="C28" s="379" t="s">
        <v>75</v>
      </c>
      <c r="D28" s="379"/>
      <c r="E28" s="379" t="s">
        <v>5869</v>
      </c>
      <c r="F28" s="379" t="s">
        <v>1979</v>
      </c>
      <c r="G28" s="379"/>
      <c r="H28" s="379" t="s">
        <v>7378</v>
      </c>
      <c r="I28" s="388" t="s">
        <v>1001</v>
      </c>
      <c r="J28" s="461"/>
      <c r="K28" s="108" t="s">
        <v>3674</v>
      </c>
      <c r="L28" s="379" t="s">
        <v>3672</v>
      </c>
      <c r="M28" s="388" t="s">
        <v>3673</v>
      </c>
      <c r="N28" s="388">
        <v>60611</v>
      </c>
      <c r="O28" s="380">
        <v>39600</v>
      </c>
      <c r="P28" s="380">
        <v>41060</v>
      </c>
      <c r="Q28" s="380">
        <v>41364</v>
      </c>
      <c r="R28" s="381">
        <v>5</v>
      </c>
      <c r="S28" s="399">
        <v>41817</v>
      </c>
      <c r="T28" s="381">
        <v>-746</v>
      </c>
      <c r="U28" s="382">
        <v>150000</v>
      </c>
      <c r="V28" s="382">
        <v>750000</v>
      </c>
      <c r="W28" s="382"/>
      <c r="X28" s="382"/>
      <c r="Y28" s="379" t="s">
        <v>3879</v>
      </c>
      <c r="Z28" s="379" t="s">
        <v>840</v>
      </c>
      <c r="AA28" s="379" t="s">
        <v>685</v>
      </c>
      <c r="AB28" s="379"/>
      <c r="AC28" s="379"/>
      <c r="AD28" s="379"/>
    </row>
    <row r="29" spans="1:16384" s="384" customFormat="1" ht="28.5" x14ac:dyDescent="0.2">
      <c r="A29" s="434"/>
      <c r="B29" s="379" t="s">
        <v>579</v>
      </c>
      <c r="C29" s="379" t="s">
        <v>75</v>
      </c>
      <c r="D29" s="379"/>
      <c r="E29" s="379" t="s">
        <v>1032</v>
      </c>
      <c r="F29" s="379" t="s">
        <v>1032</v>
      </c>
      <c r="G29" s="436"/>
      <c r="H29" s="379" t="s">
        <v>7378</v>
      </c>
      <c r="I29" s="388" t="s">
        <v>5884</v>
      </c>
      <c r="J29" s="461"/>
      <c r="K29" s="186" t="s">
        <v>6004</v>
      </c>
      <c r="L29" s="379" t="s">
        <v>985</v>
      </c>
      <c r="M29" s="388" t="s">
        <v>3666</v>
      </c>
      <c r="N29" s="379">
        <v>27390</v>
      </c>
      <c r="O29" s="380">
        <v>40368</v>
      </c>
      <c r="P29" s="380">
        <v>41100</v>
      </c>
      <c r="Q29" s="380">
        <v>41464</v>
      </c>
      <c r="R29" s="381">
        <v>2</v>
      </c>
      <c r="S29" s="399">
        <v>41817</v>
      </c>
      <c r="T29" s="381">
        <v>-707</v>
      </c>
      <c r="U29" s="382" t="s">
        <v>5893</v>
      </c>
      <c r="V29" s="382"/>
      <c r="W29" s="382"/>
      <c r="X29" s="382"/>
      <c r="Y29" s="379"/>
      <c r="Z29" s="379" t="s">
        <v>842</v>
      </c>
      <c r="AA29" s="379">
        <v>2.37</v>
      </c>
      <c r="AB29" s="379"/>
      <c r="AC29" s="379"/>
      <c r="AD29" s="379" t="s">
        <v>5894</v>
      </c>
      <c r="AE29" s="439"/>
      <c r="AF29" s="439"/>
      <c r="AG29" s="439"/>
      <c r="AH29" s="439"/>
      <c r="AI29" s="439"/>
      <c r="AJ29" s="439"/>
      <c r="AK29" s="439"/>
      <c r="AL29" s="439"/>
      <c r="AM29" s="439"/>
      <c r="AN29" s="439"/>
      <c r="AO29" s="439"/>
      <c r="AP29" s="439"/>
      <c r="AQ29" s="439"/>
      <c r="AR29" s="439"/>
      <c r="AS29" s="439"/>
      <c r="AT29" s="439"/>
      <c r="AU29" s="439"/>
      <c r="AV29" s="439"/>
      <c r="AW29" s="439"/>
      <c r="AX29" s="438"/>
      <c r="AY29" s="438"/>
      <c r="AZ29" s="438"/>
      <c r="BA29" s="438"/>
      <c r="BB29" s="438"/>
      <c r="BC29" s="438"/>
      <c r="BD29" s="438"/>
      <c r="BE29" s="438"/>
      <c r="BF29" s="438"/>
      <c r="BG29" s="439"/>
      <c r="BH29" s="439"/>
      <c r="BI29" s="439"/>
      <c r="BJ29" s="439"/>
      <c r="BK29" s="439"/>
      <c r="BL29" s="439"/>
      <c r="BM29" s="439"/>
      <c r="BN29" s="439"/>
      <c r="BO29" s="439"/>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8"/>
      <c r="DG29" s="438"/>
      <c r="DH29" s="438"/>
      <c r="DI29" s="438"/>
      <c r="DJ29" s="438"/>
      <c r="DK29" s="438"/>
      <c r="DL29" s="438"/>
      <c r="DM29" s="438"/>
      <c r="DN29" s="438"/>
      <c r="DO29" s="438"/>
      <c r="DP29" s="438"/>
      <c r="DQ29" s="438"/>
      <c r="DR29" s="438"/>
      <c r="DS29" s="438"/>
      <c r="DT29" s="438"/>
      <c r="DU29" s="438"/>
      <c r="DV29" s="438"/>
      <c r="DW29" s="438"/>
      <c r="DX29" s="438"/>
      <c r="DY29" s="438"/>
      <c r="DZ29" s="438"/>
      <c r="EA29" s="438"/>
      <c r="EB29" s="438"/>
      <c r="EC29" s="438"/>
      <c r="ED29" s="438"/>
      <c r="EE29" s="438"/>
      <c r="EF29" s="438"/>
      <c r="EG29" s="438"/>
      <c r="EH29" s="438"/>
      <c r="EI29" s="438"/>
      <c r="EJ29" s="438"/>
      <c r="EK29" s="438"/>
      <c r="EL29" s="438"/>
      <c r="EM29" s="438"/>
      <c r="EN29" s="438"/>
      <c r="EO29" s="438"/>
      <c r="EP29" s="438"/>
      <c r="EQ29" s="438"/>
      <c r="ER29" s="438"/>
      <c r="ES29" s="438"/>
      <c r="ET29" s="438"/>
      <c r="EU29" s="438"/>
      <c r="EV29" s="438"/>
      <c r="EW29" s="438"/>
      <c r="EX29" s="438"/>
      <c r="EY29" s="438"/>
      <c r="EZ29" s="438"/>
      <c r="FA29" s="438"/>
      <c r="FB29" s="438"/>
      <c r="FC29" s="438"/>
      <c r="FD29" s="438"/>
      <c r="FE29" s="438"/>
      <c r="FF29" s="438"/>
      <c r="FG29" s="438"/>
      <c r="FH29" s="438"/>
      <c r="FI29" s="438"/>
      <c r="FJ29" s="438"/>
      <c r="FK29" s="438"/>
      <c r="FL29" s="438"/>
      <c r="FM29" s="438"/>
      <c r="FN29" s="438"/>
      <c r="FO29" s="438"/>
      <c r="FP29" s="438"/>
      <c r="FQ29" s="438"/>
      <c r="FR29" s="438"/>
      <c r="FS29" s="438"/>
      <c r="FT29" s="438"/>
      <c r="FU29" s="438"/>
      <c r="FV29" s="438"/>
      <c r="FW29" s="438"/>
      <c r="FX29" s="438"/>
      <c r="FY29" s="438"/>
      <c r="FZ29" s="438"/>
      <c r="GA29" s="438"/>
      <c r="GB29" s="438"/>
      <c r="GC29" s="438"/>
      <c r="GD29" s="438"/>
      <c r="GE29" s="438"/>
      <c r="GF29" s="438"/>
      <c r="GG29" s="438"/>
      <c r="GH29" s="438"/>
      <c r="GI29" s="438"/>
      <c r="GJ29" s="438"/>
      <c r="GK29" s="438"/>
      <c r="GL29" s="438"/>
      <c r="GM29" s="438"/>
      <c r="GN29" s="438"/>
      <c r="GO29" s="438"/>
      <c r="GP29" s="438"/>
      <c r="GQ29" s="438"/>
      <c r="GR29" s="438"/>
      <c r="GS29" s="438"/>
      <c r="GT29" s="438"/>
      <c r="GU29" s="438"/>
      <c r="GV29" s="438"/>
      <c r="GW29" s="438"/>
      <c r="GX29" s="438"/>
      <c r="GY29" s="438"/>
      <c r="GZ29" s="438"/>
      <c r="HA29" s="438"/>
      <c r="HB29" s="438"/>
      <c r="HC29" s="438"/>
      <c r="HD29" s="438"/>
      <c r="HE29" s="438"/>
      <c r="HF29" s="438"/>
      <c r="HG29" s="438"/>
      <c r="HH29" s="438"/>
      <c r="HI29" s="438"/>
      <c r="HJ29" s="438"/>
      <c r="HK29" s="438"/>
      <c r="HL29" s="438"/>
      <c r="HM29" s="438"/>
      <c r="HN29" s="438"/>
      <c r="HO29" s="438"/>
      <c r="HP29" s="438"/>
      <c r="HQ29" s="438"/>
      <c r="HR29" s="438"/>
      <c r="HS29" s="438"/>
      <c r="HT29" s="438"/>
      <c r="HU29" s="438"/>
      <c r="HV29" s="438"/>
      <c r="HW29" s="438"/>
      <c r="HX29" s="438"/>
      <c r="HY29" s="438"/>
      <c r="HZ29" s="438"/>
      <c r="IA29" s="438"/>
      <c r="IB29" s="438"/>
      <c r="IC29" s="438"/>
      <c r="ID29" s="438"/>
      <c r="IE29" s="438"/>
      <c r="IF29" s="438"/>
      <c r="IG29" s="438"/>
      <c r="IH29" s="438"/>
      <c r="II29" s="438"/>
      <c r="IJ29" s="438"/>
      <c r="IK29" s="438"/>
      <c r="IL29" s="438"/>
      <c r="IM29" s="438"/>
      <c r="IN29" s="438"/>
      <c r="IO29" s="438"/>
      <c r="IP29" s="438"/>
      <c r="IQ29" s="438"/>
      <c r="IR29" s="438"/>
      <c r="IS29" s="438"/>
      <c r="IT29" s="438"/>
      <c r="IU29" s="438"/>
      <c r="IV29" s="438"/>
      <c r="IW29" s="438"/>
      <c r="IX29" s="438"/>
      <c r="IY29" s="438"/>
      <c r="IZ29" s="438"/>
      <c r="JA29" s="438"/>
      <c r="JB29" s="438"/>
      <c r="JC29" s="438"/>
      <c r="JD29" s="438"/>
      <c r="JE29" s="438"/>
      <c r="JF29" s="438"/>
      <c r="JG29" s="438"/>
      <c r="JH29" s="438"/>
      <c r="JI29" s="438"/>
      <c r="JJ29" s="438"/>
      <c r="JK29" s="438"/>
      <c r="JL29" s="438"/>
      <c r="JM29" s="438"/>
      <c r="JN29" s="438"/>
      <c r="JO29" s="438"/>
      <c r="JP29" s="438"/>
      <c r="JQ29" s="438"/>
      <c r="JR29" s="438"/>
      <c r="JS29" s="438"/>
      <c r="JT29" s="438"/>
      <c r="JU29" s="438"/>
      <c r="JV29" s="438"/>
      <c r="JW29" s="438"/>
      <c r="JX29" s="438"/>
      <c r="JY29" s="438"/>
      <c r="JZ29" s="438"/>
      <c r="KA29" s="438"/>
      <c r="KB29" s="438"/>
      <c r="KC29" s="438"/>
      <c r="KD29" s="438"/>
      <c r="KE29" s="438"/>
      <c r="KF29" s="438"/>
      <c r="KG29" s="438"/>
      <c r="KH29" s="438"/>
      <c r="KI29" s="438"/>
      <c r="KJ29" s="438"/>
      <c r="KK29" s="438"/>
      <c r="KL29" s="438"/>
      <c r="KM29" s="438"/>
      <c r="KN29" s="438"/>
      <c r="KO29" s="438"/>
      <c r="KP29" s="438"/>
      <c r="KQ29" s="438"/>
      <c r="KR29" s="438"/>
      <c r="KS29" s="438"/>
      <c r="KT29" s="438"/>
      <c r="KU29" s="438"/>
      <c r="KV29" s="438"/>
      <c r="KW29" s="438"/>
      <c r="KX29" s="438"/>
      <c r="KY29" s="438"/>
      <c r="KZ29" s="438"/>
      <c r="LA29" s="438"/>
      <c r="LB29" s="438"/>
      <c r="LC29" s="438"/>
      <c r="LD29" s="438"/>
      <c r="LE29" s="438"/>
      <c r="LF29" s="438"/>
      <c r="LG29" s="438"/>
      <c r="LH29" s="438"/>
      <c r="LI29" s="438"/>
      <c r="LJ29" s="438"/>
      <c r="LK29" s="438"/>
      <c r="LL29" s="438"/>
      <c r="LM29" s="438"/>
      <c r="LN29" s="438"/>
      <c r="LO29" s="438"/>
      <c r="LP29" s="438"/>
      <c r="LQ29" s="438"/>
      <c r="LR29" s="438"/>
      <c r="LS29" s="438"/>
      <c r="LT29" s="438"/>
      <c r="LU29" s="438"/>
      <c r="LV29" s="438"/>
      <c r="LW29" s="438"/>
      <c r="LX29" s="438"/>
      <c r="LY29" s="438"/>
      <c r="LZ29" s="438"/>
      <c r="MA29" s="438"/>
      <c r="MB29" s="438"/>
      <c r="MC29" s="438"/>
      <c r="MD29" s="438"/>
      <c r="ME29" s="438"/>
      <c r="MF29" s="438"/>
      <c r="MG29" s="438"/>
      <c r="MH29" s="438"/>
      <c r="MI29" s="438"/>
      <c r="MJ29" s="438"/>
      <c r="MK29" s="438"/>
      <c r="ML29" s="438"/>
      <c r="MM29" s="438"/>
      <c r="MN29" s="438"/>
      <c r="MO29" s="438"/>
      <c r="MP29" s="438"/>
      <c r="MQ29" s="438"/>
      <c r="MR29" s="438"/>
      <c r="MS29" s="438"/>
      <c r="MT29" s="438"/>
      <c r="MU29" s="438"/>
      <c r="MV29" s="438"/>
      <c r="MW29" s="438"/>
      <c r="MX29" s="438"/>
      <c r="MY29" s="438"/>
      <c r="MZ29" s="438"/>
      <c r="NA29" s="438"/>
      <c r="NB29" s="438"/>
      <c r="NC29" s="438"/>
      <c r="ND29" s="438"/>
      <c r="NE29" s="438"/>
      <c r="NF29" s="438"/>
      <c r="NG29" s="438"/>
      <c r="NH29" s="438"/>
      <c r="NI29" s="438"/>
      <c r="NJ29" s="438"/>
      <c r="NK29" s="438"/>
      <c r="NL29" s="438"/>
      <c r="NM29" s="438"/>
      <c r="NN29" s="438"/>
      <c r="NO29" s="438"/>
      <c r="NP29" s="438"/>
      <c r="NQ29" s="438"/>
      <c r="NR29" s="438"/>
      <c r="NS29" s="438"/>
      <c r="NT29" s="438"/>
      <c r="NU29" s="438"/>
      <c r="NV29" s="438"/>
      <c r="NW29" s="438"/>
      <c r="NX29" s="438"/>
      <c r="NY29" s="438"/>
      <c r="NZ29" s="438"/>
      <c r="OA29" s="438"/>
      <c r="OB29" s="438"/>
      <c r="OC29" s="438"/>
      <c r="OD29" s="438"/>
      <c r="OE29" s="438"/>
      <c r="OF29" s="438"/>
      <c r="OG29" s="438"/>
      <c r="OH29" s="438"/>
      <c r="OI29" s="438"/>
      <c r="OJ29" s="438"/>
      <c r="OK29" s="438"/>
      <c r="OL29" s="438"/>
      <c r="OM29" s="438"/>
      <c r="ON29" s="438"/>
      <c r="OO29" s="438"/>
      <c r="OP29" s="438"/>
      <c r="OQ29" s="438"/>
      <c r="OR29" s="438"/>
      <c r="OS29" s="438"/>
      <c r="OT29" s="438"/>
      <c r="OU29" s="438"/>
      <c r="OV29" s="438"/>
      <c r="OW29" s="438"/>
      <c r="OX29" s="438"/>
      <c r="OY29" s="438"/>
      <c r="OZ29" s="438"/>
      <c r="PA29" s="438"/>
      <c r="PB29" s="438"/>
      <c r="PC29" s="438"/>
      <c r="PD29" s="438"/>
      <c r="PE29" s="438"/>
      <c r="PF29" s="438"/>
      <c r="PG29" s="438"/>
      <c r="PH29" s="438"/>
      <c r="PI29" s="438"/>
      <c r="PJ29" s="438"/>
      <c r="PK29" s="438"/>
      <c r="PL29" s="438"/>
      <c r="PM29" s="438"/>
      <c r="PN29" s="438"/>
      <c r="PO29" s="438"/>
      <c r="PP29" s="438"/>
      <c r="PQ29" s="438"/>
      <c r="PR29" s="438"/>
      <c r="PS29" s="438"/>
      <c r="PT29" s="438"/>
      <c r="PU29" s="438"/>
      <c r="PV29" s="438"/>
      <c r="PW29" s="438"/>
      <c r="PX29" s="438"/>
      <c r="PY29" s="438"/>
      <c r="PZ29" s="438"/>
      <c r="QA29" s="438"/>
      <c r="QB29" s="438"/>
      <c r="QC29" s="438"/>
      <c r="QD29" s="438"/>
      <c r="QE29" s="438"/>
      <c r="QF29" s="438"/>
      <c r="QG29" s="438"/>
      <c r="QH29" s="438"/>
      <c r="QI29" s="438"/>
      <c r="QJ29" s="438"/>
      <c r="QK29" s="438"/>
      <c r="QL29" s="438"/>
      <c r="QM29" s="438"/>
      <c r="QN29" s="438"/>
      <c r="QO29" s="438"/>
      <c r="QP29" s="438"/>
      <c r="QQ29" s="438"/>
      <c r="QR29" s="438"/>
      <c r="QS29" s="438"/>
      <c r="QT29" s="438"/>
      <c r="QU29" s="438"/>
      <c r="QV29" s="438"/>
      <c r="QW29" s="438"/>
      <c r="QX29" s="438"/>
      <c r="QY29" s="438"/>
      <c r="QZ29" s="438"/>
      <c r="RA29" s="438"/>
      <c r="RB29" s="438"/>
      <c r="RC29" s="438"/>
      <c r="RD29" s="438"/>
      <c r="RE29" s="438"/>
      <c r="RF29" s="438"/>
      <c r="RG29" s="438"/>
      <c r="RH29" s="438"/>
      <c r="RI29" s="438"/>
      <c r="RJ29" s="438"/>
      <c r="RK29" s="438"/>
      <c r="RL29" s="438"/>
      <c r="RM29" s="438"/>
      <c r="RN29" s="438"/>
      <c r="RO29" s="438"/>
      <c r="RP29" s="438"/>
      <c r="RQ29" s="438"/>
      <c r="RR29" s="438"/>
      <c r="RS29" s="438"/>
      <c r="RT29" s="438"/>
      <c r="RU29" s="438"/>
      <c r="RV29" s="438"/>
      <c r="RW29" s="438"/>
      <c r="RX29" s="438"/>
      <c r="RY29" s="438"/>
      <c r="RZ29" s="438"/>
      <c r="SA29" s="438"/>
      <c r="SB29" s="438"/>
      <c r="SC29" s="438"/>
      <c r="SD29" s="438"/>
      <c r="SE29" s="438"/>
      <c r="SF29" s="438"/>
      <c r="SG29" s="438"/>
      <c r="SH29" s="438"/>
      <c r="SI29" s="438"/>
      <c r="SJ29" s="438"/>
      <c r="SK29" s="438"/>
      <c r="SL29" s="438"/>
      <c r="SM29" s="438"/>
      <c r="SN29" s="438"/>
      <c r="SO29" s="438"/>
      <c r="SP29" s="438"/>
      <c r="SQ29" s="438"/>
      <c r="SR29" s="438"/>
      <c r="SS29" s="438"/>
      <c r="ST29" s="438"/>
      <c r="SU29" s="438"/>
      <c r="SV29" s="438"/>
      <c r="SW29" s="438"/>
      <c r="SX29" s="438"/>
      <c r="SY29" s="438"/>
      <c r="SZ29" s="438"/>
      <c r="TA29" s="438"/>
      <c r="TB29" s="438"/>
      <c r="TC29" s="438"/>
      <c r="TD29" s="438"/>
      <c r="TE29" s="438"/>
      <c r="TF29" s="438"/>
      <c r="TG29" s="438"/>
      <c r="TH29" s="438"/>
      <c r="TI29" s="438"/>
      <c r="TJ29" s="438"/>
      <c r="TK29" s="438"/>
      <c r="TL29" s="438"/>
      <c r="TM29" s="438"/>
      <c r="TN29" s="438"/>
      <c r="TO29" s="438"/>
      <c r="TP29" s="438"/>
      <c r="TQ29" s="438"/>
      <c r="TR29" s="438"/>
      <c r="TS29" s="438"/>
      <c r="TT29" s="438"/>
      <c r="TU29" s="438"/>
      <c r="TV29" s="438"/>
      <c r="TW29" s="438"/>
      <c r="TX29" s="438"/>
      <c r="TY29" s="438"/>
      <c r="TZ29" s="438"/>
      <c r="UA29" s="438"/>
      <c r="UB29" s="438"/>
      <c r="UC29" s="438"/>
      <c r="UD29" s="438"/>
      <c r="UE29" s="438"/>
      <c r="UF29" s="438"/>
      <c r="UG29" s="438"/>
      <c r="UH29" s="438"/>
      <c r="UI29" s="438"/>
      <c r="UJ29" s="438"/>
      <c r="UK29" s="438"/>
      <c r="UL29" s="438"/>
      <c r="UM29" s="438"/>
      <c r="UN29" s="438"/>
      <c r="UO29" s="438"/>
      <c r="UP29" s="438"/>
      <c r="UQ29" s="438"/>
      <c r="UR29" s="438"/>
      <c r="US29" s="438"/>
      <c r="UT29" s="438"/>
      <c r="UU29" s="438"/>
      <c r="UV29" s="438"/>
      <c r="UW29" s="438"/>
      <c r="UX29" s="438"/>
      <c r="UY29" s="438"/>
      <c r="UZ29" s="438"/>
      <c r="VA29" s="438"/>
      <c r="VB29" s="438"/>
      <c r="VC29" s="438"/>
      <c r="VD29" s="438"/>
      <c r="VE29" s="438"/>
      <c r="VF29" s="438"/>
      <c r="VG29" s="438"/>
      <c r="VH29" s="438"/>
      <c r="VI29" s="438"/>
      <c r="VJ29" s="438"/>
      <c r="VK29" s="438"/>
      <c r="VL29" s="438"/>
      <c r="VM29" s="438"/>
      <c r="VN29" s="438"/>
      <c r="VO29" s="438"/>
      <c r="VP29" s="438"/>
      <c r="VQ29" s="438"/>
      <c r="VR29" s="438"/>
      <c r="VS29" s="438"/>
      <c r="VT29" s="438"/>
      <c r="VU29" s="438"/>
      <c r="VV29" s="438"/>
      <c r="VW29" s="438"/>
      <c r="VX29" s="438"/>
      <c r="VY29" s="438"/>
      <c r="VZ29" s="438"/>
      <c r="WA29" s="438"/>
      <c r="WB29" s="438"/>
      <c r="WC29" s="438"/>
      <c r="WD29" s="438"/>
      <c r="WE29" s="438"/>
      <c r="WF29" s="438"/>
      <c r="WG29" s="438"/>
      <c r="WH29" s="438"/>
      <c r="WI29" s="438"/>
      <c r="WJ29" s="438"/>
      <c r="WK29" s="438"/>
      <c r="WL29" s="438"/>
      <c r="WM29" s="438"/>
      <c r="WN29" s="438"/>
      <c r="WO29" s="438"/>
      <c r="WP29" s="438"/>
      <c r="WQ29" s="438"/>
      <c r="WR29" s="438"/>
      <c r="WS29" s="438"/>
      <c r="WT29" s="438"/>
      <c r="WU29" s="438"/>
      <c r="WV29" s="438"/>
      <c r="WW29" s="438"/>
      <c r="WX29" s="438"/>
      <c r="WY29" s="438"/>
      <c r="WZ29" s="438"/>
      <c r="XA29" s="438"/>
      <c r="XB29" s="438"/>
      <c r="XC29" s="438"/>
      <c r="XD29" s="438"/>
      <c r="XE29" s="438"/>
      <c r="XF29" s="438"/>
      <c r="XG29" s="438"/>
      <c r="XH29" s="438"/>
      <c r="XI29" s="438"/>
      <c r="XJ29" s="438"/>
      <c r="XK29" s="438"/>
      <c r="XL29" s="438"/>
      <c r="XM29" s="438"/>
      <c r="XN29" s="438"/>
      <c r="XO29" s="438"/>
      <c r="XP29" s="438"/>
      <c r="XQ29" s="438"/>
      <c r="XR29" s="438"/>
      <c r="XS29" s="438"/>
      <c r="XT29" s="438"/>
      <c r="XU29" s="438"/>
      <c r="XV29" s="438"/>
      <c r="XW29" s="438"/>
      <c r="XX29" s="438"/>
      <c r="XY29" s="438"/>
      <c r="XZ29" s="438"/>
      <c r="YA29" s="438"/>
      <c r="YB29" s="438"/>
      <c r="YC29" s="438"/>
      <c r="YD29" s="438"/>
      <c r="YE29" s="438"/>
      <c r="YF29" s="438"/>
      <c r="YG29" s="438"/>
      <c r="YH29" s="438"/>
      <c r="YI29" s="438"/>
      <c r="YJ29" s="438"/>
      <c r="YK29" s="438"/>
      <c r="YL29" s="438"/>
      <c r="YM29" s="438"/>
      <c r="YN29" s="438"/>
      <c r="YO29" s="438"/>
      <c r="YP29" s="438"/>
      <c r="YQ29" s="438"/>
      <c r="YR29" s="438"/>
      <c r="YS29" s="438"/>
      <c r="YT29" s="438"/>
      <c r="YU29" s="438"/>
      <c r="YV29" s="438"/>
      <c r="YW29" s="438"/>
      <c r="YX29" s="438"/>
      <c r="YY29" s="438"/>
      <c r="YZ29" s="438"/>
      <c r="ZA29" s="438"/>
      <c r="ZB29" s="438"/>
      <c r="ZC29" s="438"/>
      <c r="ZD29" s="438"/>
      <c r="ZE29" s="438"/>
      <c r="ZF29" s="438"/>
      <c r="ZG29" s="438"/>
      <c r="ZH29" s="438"/>
      <c r="ZI29" s="438"/>
      <c r="ZJ29" s="438"/>
      <c r="ZK29" s="438"/>
      <c r="ZL29" s="438"/>
      <c r="ZM29" s="438"/>
      <c r="ZN29" s="438"/>
      <c r="ZO29" s="438"/>
      <c r="ZP29" s="438"/>
      <c r="ZQ29" s="438"/>
      <c r="ZR29" s="438"/>
      <c r="ZS29" s="438"/>
      <c r="ZT29" s="438"/>
      <c r="ZU29" s="438"/>
      <c r="ZV29" s="438"/>
      <c r="ZW29" s="438"/>
      <c r="ZX29" s="438"/>
      <c r="ZY29" s="438"/>
      <c r="ZZ29" s="438"/>
      <c r="AAA29" s="438"/>
      <c r="AAB29" s="438"/>
      <c r="AAC29" s="438"/>
      <c r="AAD29" s="438"/>
      <c r="AAE29" s="438"/>
      <c r="AAF29" s="438"/>
      <c r="AAG29" s="438"/>
      <c r="AAH29" s="438"/>
      <c r="AAI29" s="438"/>
      <c r="AAJ29" s="438"/>
      <c r="AAK29" s="438"/>
      <c r="AAL29" s="438"/>
      <c r="AAM29" s="438"/>
      <c r="AAN29" s="438"/>
      <c r="AAO29" s="438"/>
      <c r="AAP29" s="438"/>
      <c r="AAQ29" s="438"/>
      <c r="AAR29" s="438"/>
      <c r="AAS29" s="438"/>
      <c r="AAT29" s="438"/>
      <c r="AAU29" s="438"/>
      <c r="AAV29" s="438"/>
      <c r="AAW29" s="438"/>
      <c r="AAX29" s="438"/>
      <c r="AAY29" s="438"/>
      <c r="AAZ29" s="438"/>
      <c r="ABA29" s="438"/>
      <c r="ABB29" s="438"/>
      <c r="ABC29" s="438"/>
      <c r="ABD29" s="438"/>
      <c r="ABE29" s="438"/>
      <c r="ABF29" s="438"/>
      <c r="ABG29" s="438"/>
      <c r="ABH29" s="438"/>
      <c r="ABI29" s="438"/>
      <c r="ABJ29" s="438"/>
      <c r="ABK29" s="438"/>
      <c r="ABL29" s="438"/>
      <c r="ABM29" s="438"/>
      <c r="ABN29" s="438"/>
      <c r="ABO29" s="438"/>
      <c r="ABP29" s="438"/>
      <c r="ABQ29" s="438"/>
      <c r="ABR29" s="438"/>
      <c r="ABS29" s="438"/>
      <c r="ABT29" s="438"/>
      <c r="ABU29" s="438"/>
      <c r="ABV29" s="438"/>
      <c r="ABW29" s="438"/>
      <c r="ABX29" s="438"/>
      <c r="ABY29" s="438"/>
      <c r="ABZ29" s="438"/>
      <c r="ACA29" s="438"/>
      <c r="ACB29" s="438"/>
      <c r="ACC29" s="438"/>
      <c r="ACD29" s="438"/>
      <c r="ACE29" s="438"/>
      <c r="ACF29" s="438"/>
      <c r="ACG29" s="438"/>
      <c r="ACH29" s="438"/>
      <c r="ACI29" s="438"/>
      <c r="ACJ29" s="438"/>
      <c r="ACK29" s="438"/>
      <c r="ACL29" s="438"/>
      <c r="ACM29" s="438"/>
      <c r="ACN29" s="438"/>
      <c r="ACO29" s="438"/>
      <c r="ACP29" s="438"/>
      <c r="ACQ29" s="438"/>
      <c r="ACR29" s="438"/>
      <c r="ACS29" s="438"/>
      <c r="ACT29" s="438"/>
      <c r="ACU29" s="438"/>
      <c r="ACV29" s="438"/>
      <c r="ACW29" s="438"/>
      <c r="ACX29" s="438"/>
      <c r="ACY29" s="438"/>
      <c r="ACZ29" s="438"/>
      <c r="ADA29" s="438"/>
      <c r="ADB29" s="438"/>
      <c r="ADC29" s="438"/>
      <c r="ADD29" s="438"/>
      <c r="ADE29" s="438"/>
      <c r="ADF29" s="438"/>
      <c r="ADG29" s="438"/>
      <c r="ADH29" s="438"/>
      <c r="ADI29" s="438"/>
      <c r="ADJ29" s="438"/>
      <c r="ADK29" s="438"/>
      <c r="ADL29" s="438"/>
      <c r="ADM29" s="438"/>
      <c r="ADN29" s="438"/>
      <c r="ADO29" s="438"/>
      <c r="ADP29" s="438"/>
      <c r="ADQ29" s="438"/>
      <c r="ADR29" s="438"/>
      <c r="ADS29" s="438"/>
      <c r="ADT29" s="438"/>
      <c r="ADU29" s="438"/>
      <c r="ADV29" s="438"/>
      <c r="ADW29" s="438"/>
      <c r="ADX29" s="438"/>
      <c r="ADY29" s="438"/>
      <c r="ADZ29" s="438"/>
      <c r="AEA29" s="438"/>
      <c r="AEB29" s="438"/>
      <c r="AEC29" s="438"/>
      <c r="AED29" s="438"/>
      <c r="AEE29" s="438"/>
      <c r="AEF29" s="438"/>
      <c r="AEG29" s="438"/>
      <c r="AEH29" s="438"/>
      <c r="AEI29" s="438"/>
      <c r="AEJ29" s="438"/>
      <c r="AEK29" s="438"/>
      <c r="AEL29" s="438"/>
      <c r="AEM29" s="438"/>
      <c r="AEN29" s="438"/>
      <c r="AEO29" s="438"/>
      <c r="AEP29" s="438"/>
      <c r="AEQ29" s="438"/>
      <c r="AER29" s="438"/>
      <c r="AES29" s="438"/>
      <c r="AET29" s="438"/>
      <c r="AEU29" s="438"/>
      <c r="AEV29" s="438"/>
      <c r="AEW29" s="438"/>
      <c r="AEX29" s="438"/>
      <c r="AEY29" s="438"/>
      <c r="AEZ29" s="438"/>
      <c r="AFA29" s="438"/>
      <c r="AFB29" s="438"/>
      <c r="AFC29" s="438"/>
      <c r="AFD29" s="438"/>
      <c r="AFE29" s="438"/>
      <c r="AFF29" s="438"/>
      <c r="AFG29" s="438"/>
      <c r="AFH29" s="438"/>
      <c r="AFI29" s="438"/>
      <c r="AFJ29" s="438"/>
      <c r="AFK29" s="438"/>
      <c r="AFL29" s="438"/>
      <c r="AFM29" s="438"/>
      <c r="AFN29" s="438"/>
      <c r="AFO29" s="438"/>
      <c r="AFP29" s="438"/>
      <c r="AFQ29" s="438"/>
      <c r="AFR29" s="438"/>
      <c r="AFS29" s="438"/>
      <c r="AFT29" s="438"/>
      <c r="AFU29" s="438"/>
      <c r="AFV29" s="438"/>
      <c r="AFW29" s="438"/>
      <c r="AFX29" s="438"/>
      <c r="AFY29" s="438"/>
      <c r="AFZ29" s="438"/>
      <c r="AGA29" s="438"/>
      <c r="AGB29" s="438"/>
      <c r="AGC29" s="438"/>
      <c r="AGD29" s="438"/>
      <c r="AGE29" s="438"/>
      <c r="AGF29" s="438"/>
      <c r="AGG29" s="438"/>
      <c r="AGH29" s="438"/>
      <c r="AGI29" s="438"/>
      <c r="AGJ29" s="438"/>
      <c r="AGK29" s="438"/>
      <c r="AGL29" s="438"/>
      <c r="AGM29" s="438"/>
      <c r="AGN29" s="438"/>
      <c r="AGO29" s="438"/>
      <c r="AGP29" s="438"/>
      <c r="AGQ29" s="438"/>
      <c r="AGR29" s="438"/>
      <c r="AGS29" s="438"/>
      <c r="AGT29" s="438"/>
      <c r="AGU29" s="438"/>
      <c r="AGV29" s="438"/>
      <c r="AGW29" s="438"/>
      <c r="AGX29" s="438"/>
      <c r="AGY29" s="438"/>
      <c r="AGZ29" s="438"/>
      <c r="AHA29" s="438"/>
      <c r="AHB29" s="438"/>
      <c r="AHC29" s="438"/>
      <c r="AHD29" s="438"/>
      <c r="AHE29" s="438"/>
      <c r="AHF29" s="438"/>
      <c r="AHG29" s="438"/>
      <c r="AHH29" s="438"/>
      <c r="AHI29" s="438"/>
      <c r="AHJ29" s="438"/>
      <c r="AHK29" s="438"/>
      <c r="AHL29" s="438"/>
      <c r="AHM29" s="438"/>
      <c r="AHN29" s="438"/>
      <c r="AHO29" s="438"/>
      <c r="AHP29" s="438"/>
      <c r="AHQ29" s="438"/>
      <c r="AHR29" s="438"/>
      <c r="AHS29" s="438"/>
      <c r="AHT29" s="438"/>
      <c r="AHU29" s="438"/>
      <c r="AHV29" s="438"/>
      <c r="AHW29" s="438"/>
      <c r="AHX29" s="438"/>
      <c r="AHY29" s="438"/>
      <c r="AHZ29" s="438"/>
      <c r="AIA29" s="438"/>
      <c r="AIB29" s="438"/>
      <c r="AIC29" s="438"/>
      <c r="AID29" s="438"/>
      <c r="AIE29" s="438"/>
      <c r="AIF29" s="438"/>
      <c r="AIG29" s="438"/>
      <c r="AIH29" s="438"/>
      <c r="AII29" s="438"/>
      <c r="AIJ29" s="438"/>
      <c r="AIK29" s="438"/>
      <c r="AIL29" s="438"/>
      <c r="AIM29" s="438"/>
      <c r="AIN29" s="438"/>
      <c r="AIO29" s="438"/>
      <c r="AIP29" s="438"/>
      <c r="AIQ29" s="438"/>
      <c r="AIR29" s="438"/>
      <c r="AIS29" s="438"/>
      <c r="AIT29" s="438"/>
      <c r="AIU29" s="438"/>
      <c r="AIV29" s="438"/>
      <c r="AIW29" s="438"/>
      <c r="AIX29" s="438"/>
      <c r="AIY29" s="438"/>
      <c r="AIZ29" s="438"/>
      <c r="AJA29" s="438"/>
      <c r="AJB29" s="438"/>
      <c r="AJC29" s="438"/>
      <c r="AJD29" s="438"/>
      <c r="AJE29" s="438"/>
      <c r="AJF29" s="438"/>
      <c r="AJG29" s="438"/>
      <c r="AJH29" s="438"/>
      <c r="AJI29" s="438"/>
      <c r="AJJ29" s="438"/>
      <c r="AJK29" s="438"/>
      <c r="AJL29" s="438"/>
      <c r="AJM29" s="438"/>
      <c r="AJN29" s="438"/>
      <c r="AJO29" s="438"/>
      <c r="AJP29" s="438"/>
      <c r="AJQ29" s="438"/>
      <c r="AJR29" s="438"/>
      <c r="AJS29" s="438"/>
      <c r="AJT29" s="438"/>
      <c r="AJU29" s="438"/>
      <c r="AJV29" s="438"/>
      <c r="AJW29" s="438"/>
      <c r="AJX29" s="438"/>
      <c r="AJY29" s="438"/>
      <c r="AJZ29" s="438"/>
      <c r="AKA29" s="438"/>
      <c r="AKB29" s="438"/>
      <c r="AKC29" s="438"/>
      <c r="AKD29" s="438"/>
      <c r="AKE29" s="438"/>
      <c r="AKF29" s="438"/>
      <c r="AKG29" s="438"/>
      <c r="AKH29" s="438"/>
      <c r="AKI29" s="438"/>
      <c r="AKJ29" s="438"/>
      <c r="AKK29" s="438"/>
      <c r="AKL29" s="438"/>
      <c r="AKM29" s="438"/>
      <c r="AKN29" s="438"/>
      <c r="AKO29" s="438"/>
      <c r="AKP29" s="438"/>
      <c r="AKQ29" s="438"/>
      <c r="AKR29" s="438"/>
      <c r="AKS29" s="438"/>
      <c r="AKT29" s="438"/>
      <c r="AKU29" s="438"/>
      <c r="AKV29" s="438"/>
      <c r="AKW29" s="438"/>
      <c r="AKX29" s="438"/>
      <c r="AKY29" s="438"/>
      <c r="AKZ29" s="438"/>
      <c r="ALA29" s="438"/>
      <c r="ALB29" s="438"/>
      <c r="ALC29" s="438"/>
      <c r="ALD29" s="438"/>
      <c r="ALE29" s="438"/>
      <c r="ALF29" s="438"/>
      <c r="ALG29" s="438"/>
      <c r="ALH29" s="438"/>
      <c r="ALI29" s="438"/>
      <c r="ALJ29" s="438"/>
      <c r="ALK29" s="438"/>
      <c r="ALL29" s="438"/>
      <c r="ALM29" s="438"/>
      <c r="ALN29" s="438"/>
      <c r="ALO29" s="438"/>
      <c r="ALP29" s="438"/>
      <c r="ALQ29" s="438"/>
      <c r="ALR29" s="438"/>
      <c r="ALS29" s="438"/>
      <c r="ALT29" s="438"/>
      <c r="ALU29" s="438"/>
      <c r="ALV29" s="438"/>
      <c r="ALW29" s="438"/>
      <c r="ALX29" s="438"/>
      <c r="ALY29" s="438"/>
      <c r="ALZ29" s="438"/>
      <c r="AMA29" s="438"/>
      <c r="AMB29" s="438"/>
      <c r="AMC29" s="438"/>
      <c r="AMD29" s="438"/>
      <c r="AME29" s="438"/>
      <c r="AMF29" s="438"/>
      <c r="AMG29" s="438"/>
      <c r="AMH29" s="438"/>
      <c r="AMI29" s="438"/>
      <c r="AMJ29" s="438"/>
      <c r="AMK29" s="438"/>
      <c r="AML29" s="438"/>
      <c r="AMM29" s="438"/>
      <c r="AMN29" s="438"/>
      <c r="AMO29" s="438"/>
      <c r="AMP29" s="438"/>
      <c r="AMQ29" s="438"/>
      <c r="AMR29" s="438"/>
      <c r="AMS29" s="438"/>
      <c r="AMT29" s="438"/>
      <c r="AMU29" s="438"/>
      <c r="AMV29" s="438"/>
      <c r="AMW29" s="438"/>
      <c r="AMX29" s="438"/>
      <c r="AMY29" s="438"/>
      <c r="AMZ29" s="438"/>
      <c r="ANA29" s="438"/>
      <c r="ANB29" s="438"/>
      <c r="ANC29" s="438"/>
      <c r="AND29" s="438"/>
      <c r="ANE29" s="438"/>
      <c r="ANF29" s="438"/>
      <c r="ANG29" s="438"/>
      <c r="ANH29" s="438"/>
      <c r="ANI29" s="438"/>
      <c r="ANJ29" s="438"/>
      <c r="ANK29" s="438"/>
      <c r="ANL29" s="438"/>
      <c r="ANM29" s="438"/>
      <c r="ANN29" s="438"/>
      <c r="ANO29" s="438"/>
      <c r="ANP29" s="438"/>
      <c r="ANQ29" s="438"/>
      <c r="ANR29" s="438"/>
      <c r="ANS29" s="438"/>
      <c r="ANT29" s="438"/>
      <c r="ANU29" s="438"/>
      <c r="ANV29" s="438"/>
      <c r="ANW29" s="438"/>
      <c r="ANX29" s="438"/>
      <c r="ANY29" s="438"/>
      <c r="ANZ29" s="438"/>
      <c r="AOA29" s="438"/>
      <c r="AOB29" s="438"/>
      <c r="AOC29" s="438"/>
      <c r="AOD29" s="438"/>
      <c r="AOE29" s="438"/>
      <c r="AOF29" s="438"/>
      <c r="AOG29" s="438"/>
      <c r="AOH29" s="438"/>
      <c r="AOI29" s="438"/>
      <c r="AOJ29" s="438"/>
      <c r="AOK29" s="438"/>
      <c r="AOL29" s="438"/>
      <c r="AOM29" s="438"/>
      <c r="AON29" s="438"/>
      <c r="AOO29" s="438"/>
      <c r="AOP29" s="438"/>
      <c r="AOQ29" s="438"/>
      <c r="AOR29" s="438"/>
      <c r="AOS29" s="438"/>
      <c r="AOT29" s="438"/>
      <c r="AOU29" s="438"/>
      <c r="AOV29" s="438"/>
      <c r="AOW29" s="438"/>
      <c r="AOX29" s="438"/>
      <c r="AOY29" s="438"/>
      <c r="AOZ29" s="438"/>
      <c r="APA29" s="438"/>
      <c r="APB29" s="438"/>
      <c r="APC29" s="438"/>
      <c r="APD29" s="438"/>
      <c r="APE29" s="438"/>
      <c r="APF29" s="438"/>
      <c r="APG29" s="438"/>
      <c r="APH29" s="438"/>
      <c r="API29" s="438"/>
      <c r="APJ29" s="438"/>
      <c r="APK29" s="438"/>
      <c r="APL29" s="438"/>
      <c r="APM29" s="438"/>
      <c r="APN29" s="438"/>
      <c r="APO29" s="438"/>
      <c r="APP29" s="438"/>
      <c r="APQ29" s="438"/>
      <c r="APR29" s="438"/>
      <c r="APS29" s="438"/>
      <c r="APT29" s="438"/>
      <c r="APU29" s="438"/>
      <c r="APV29" s="438"/>
      <c r="APW29" s="438"/>
      <c r="APX29" s="438"/>
      <c r="APY29" s="438"/>
      <c r="APZ29" s="438"/>
      <c r="AQA29" s="438"/>
      <c r="AQB29" s="438"/>
      <c r="AQC29" s="438"/>
      <c r="AQD29" s="438"/>
      <c r="AQE29" s="438"/>
      <c r="AQF29" s="438"/>
      <c r="AQG29" s="438"/>
      <c r="AQH29" s="438"/>
      <c r="AQI29" s="438"/>
      <c r="AQJ29" s="438"/>
      <c r="AQK29" s="438"/>
      <c r="AQL29" s="438"/>
      <c r="AQM29" s="438"/>
      <c r="AQN29" s="438"/>
      <c r="AQO29" s="438"/>
      <c r="AQP29" s="438"/>
      <c r="AQQ29" s="438"/>
      <c r="AQR29" s="438"/>
      <c r="AQS29" s="438"/>
      <c r="AQT29" s="438"/>
      <c r="AQU29" s="438"/>
      <c r="AQV29" s="438"/>
      <c r="AQW29" s="438"/>
      <c r="AQX29" s="438"/>
      <c r="AQY29" s="438"/>
      <c r="AQZ29" s="438"/>
      <c r="ARA29" s="438"/>
      <c r="ARB29" s="438"/>
      <c r="ARC29" s="438"/>
      <c r="ARD29" s="438"/>
      <c r="ARE29" s="438"/>
      <c r="ARF29" s="438"/>
      <c r="ARG29" s="438"/>
      <c r="ARH29" s="438"/>
      <c r="ARI29" s="438"/>
      <c r="ARJ29" s="438"/>
      <c r="ARK29" s="438"/>
      <c r="ARL29" s="438"/>
      <c r="ARM29" s="438"/>
      <c r="ARN29" s="438"/>
      <c r="ARO29" s="438"/>
      <c r="ARP29" s="438"/>
      <c r="ARQ29" s="438"/>
      <c r="ARR29" s="438"/>
      <c r="ARS29" s="438"/>
      <c r="ART29" s="438"/>
      <c r="ARU29" s="438"/>
      <c r="ARV29" s="438"/>
      <c r="ARW29" s="438"/>
      <c r="ARX29" s="438"/>
      <c r="ARY29" s="438"/>
      <c r="ARZ29" s="438"/>
      <c r="ASA29" s="438"/>
      <c r="ASB29" s="438"/>
      <c r="ASC29" s="438"/>
      <c r="ASD29" s="438"/>
      <c r="ASE29" s="438"/>
      <c r="ASF29" s="438"/>
      <c r="ASG29" s="438"/>
      <c r="ASH29" s="438"/>
      <c r="ASI29" s="438"/>
      <c r="ASJ29" s="438"/>
      <c r="ASK29" s="438"/>
      <c r="ASL29" s="438"/>
      <c r="ASM29" s="438"/>
      <c r="ASN29" s="438"/>
      <c r="ASO29" s="438"/>
      <c r="ASP29" s="438"/>
      <c r="ASQ29" s="438"/>
      <c r="ASR29" s="438"/>
      <c r="ASS29" s="438"/>
      <c r="AST29" s="438"/>
      <c r="ASU29" s="438"/>
      <c r="ASV29" s="438"/>
      <c r="ASW29" s="438"/>
      <c r="ASX29" s="438"/>
      <c r="ASY29" s="438"/>
      <c r="ASZ29" s="438"/>
      <c r="ATA29" s="438"/>
      <c r="ATB29" s="438"/>
      <c r="ATC29" s="438"/>
      <c r="ATD29" s="438"/>
      <c r="ATE29" s="438"/>
      <c r="ATF29" s="438"/>
      <c r="ATG29" s="438"/>
      <c r="ATH29" s="438"/>
      <c r="ATI29" s="438"/>
      <c r="ATJ29" s="438"/>
      <c r="ATK29" s="438"/>
      <c r="ATL29" s="438"/>
      <c r="ATM29" s="438"/>
      <c r="ATN29" s="438"/>
      <c r="ATO29" s="438"/>
      <c r="ATP29" s="438"/>
      <c r="ATQ29" s="438"/>
      <c r="ATR29" s="438"/>
      <c r="ATS29" s="438"/>
      <c r="ATT29" s="438"/>
      <c r="ATU29" s="438"/>
      <c r="ATV29" s="438"/>
      <c r="ATW29" s="438"/>
      <c r="ATX29" s="438"/>
      <c r="ATY29" s="438"/>
      <c r="ATZ29" s="438"/>
      <c r="AUA29" s="438"/>
      <c r="AUB29" s="438"/>
      <c r="AUC29" s="438"/>
      <c r="AUD29" s="438"/>
      <c r="AUE29" s="438"/>
      <c r="AUF29" s="438"/>
      <c r="AUG29" s="438"/>
      <c r="AUH29" s="438"/>
      <c r="AUI29" s="438"/>
      <c r="AUJ29" s="438"/>
      <c r="AUK29" s="438"/>
      <c r="AUL29" s="438"/>
      <c r="AUM29" s="438"/>
      <c r="AUN29" s="438"/>
      <c r="AUO29" s="438"/>
      <c r="AUP29" s="438"/>
      <c r="AUQ29" s="438"/>
      <c r="AUR29" s="438"/>
      <c r="AUS29" s="438"/>
      <c r="AUT29" s="438"/>
      <c r="AUU29" s="438"/>
      <c r="AUV29" s="438"/>
      <c r="AUW29" s="438"/>
      <c r="AUX29" s="438"/>
      <c r="AUY29" s="438"/>
      <c r="AUZ29" s="438"/>
      <c r="AVA29" s="438"/>
      <c r="AVB29" s="438"/>
      <c r="AVC29" s="438"/>
      <c r="AVD29" s="438"/>
      <c r="AVE29" s="438"/>
      <c r="AVF29" s="438"/>
      <c r="AVG29" s="438"/>
      <c r="AVH29" s="438"/>
      <c r="AVI29" s="438"/>
      <c r="AVJ29" s="438"/>
      <c r="AVK29" s="438"/>
      <c r="AVL29" s="438"/>
      <c r="AVM29" s="438"/>
      <c r="AVN29" s="438"/>
      <c r="AVO29" s="438"/>
      <c r="AVP29" s="438"/>
      <c r="AVQ29" s="438"/>
      <c r="AVR29" s="438"/>
      <c r="AVS29" s="438"/>
      <c r="AVT29" s="438"/>
      <c r="AVU29" s="438"/>
      <c r="AVV29" s="438"/>
      <c r="AVW29" s="438"/>
      <c r="AVX29" s="438"/>
      <c r="AVY29" s="438"/>
      <c r="AVZ29" s="438"/>
      <c r="AWA29" s="438"/>
      <c r="AWB29" s="438"/>
      <c r="AWC29" s="438"/>
      <c r="AWD29" s="438"/>
      <c r="AWE29" s="438"/>
      <c r="AWF29" s="438"/>
      <c r="AWG29" s="438"/>
      <c r="AWH29" s="438"/>
      <c r="AWI29" s="438"/>
      <c r="AWJ29" s="438"/>
      <c r="AWK29" s="438"/>
      <c r="AWL29" s="438"/>
      <c r="AWM29" s="438"/>
      <c r="AWN29" s="438"/>
      <c r="AWO29" s="438"/>
      <c r="AWP29" s="438"/>
      <c r="AWQ29" s="438"/>
      <c r="AWR29" s="438"/>
      <c r="AWS29" s="438"/>
      <c r="AWT29" s="438"/>
      <c r="AWU29" s="438"/>
      <c r="AWV29" s="438"/>
      <c r="AWW29" s="438"/>
      <c r="AWX29" s="438"/>
      <c r="AWY29" s="438"/>
      <c r="AWZ29" s="438"/>
      <c r="AXA29" s="438"/>
      <c r="AXB29" s="438"/>
      <c r="AXC29" s="438"/>
      <c r="AXD29" s="438"/>
      <c r="AXE29" s="438"/>
      <c r="AXF29" s="438"/>
      <c r="AXG29" s="438"/>
      <c r="AXH29" s="438"/>
      <c r="AXI29" s="438"/>
      <c r="AXJ29" s="438"/>
      <c r="AXK29" s="438"/>
      <c r="AXL29" s="438"/>
      <c r="AXM29" s="438"/>
      <c r="AXN29" s="438"/>
      <c r="AXO29" s="438"/>
      <c r="AXP29" s="438"/>
      <c r="AXQ29" s="438"/>
      <c r="AXR29" s="438"/>
      <c r="AXS29" s="438"/>
      <c r="AXT29" s="438"/>
      <c r="AXU29" s="438"/>
      <c r="AXV29" s="438"/>
      <c r="AXW29" s="438"/>
      <c r="AXX29" s="438"/>
      <c r="AXY29" s="438"/>
      <c r="AXZ29" s="438"/>
      <c r="AYA29" s="438"/>
      <c r="AYB29" s="438"/>
      <c r="AYC29" s="438"/>
      <c r="AYD29" s="438"/>
      <c r="AYE29" s="438"/>
      <c r="AYF29" s="438"/>
      <c r="AYG29" s="438"/>
      <c r="AYH29" s="438"/>
      <c r="AYI29" s="438"/>
      <c r="AYJ29" s="438"/>
      <c r="AYK29" s="438"/>
      <c r="AYL29" s="438"/>
      <c r="AYM29" s="438"/>
      <c r="AYN29" s="438"/>
      <c r="AYO29" s="438"/>
      <c r="AYP29" s="438"/>
      <c r="AYQ29" s="438"/>
      <c r="AYR29" s="438"/>
      <c r="AYS29" s="438"/>
      <c r="AYT29" s="438"/>
      <c r="AYU29" s="438"/>
      <c r="AYV29" s="438"/>
      <c r="AYW29" s="438"/>
      <c r="AYX29" s="438"/>
      <c r="AYY29" s="438"/>
      <c r="AYZ29" s="438"/>
      <c r="AZA29" s="438"/>
      <c r="AZB29" s="438"/>
      <c r="AZC29" s="438"/>
      <c r="AZD29" s="438"/>
      <c r="AZE29" s="438"/>
      <c r="AZF29" s="438"/>
      <c r="AZG29" s="438"/>
      <c r="AZH29" s="438"/>
      <c r="AZI29" s="438"/>
      <c r="AZJ29" s="438"/>
      <c r="AZK29" s="438"/>
      <c r="AZL29" s="438"/>
      <c r="AZM29" s="438"/>
      <c r="AZN29" s="438"/>
      <c r="AZO29" s="438"/>
      <c r="AZP29" s="438"/>
      <c r="AZQ29" s="438"/>
      <c r="AZR29" s="438"/>
      <c r="AZS29" s="438"/>
      <c r="AZT29" s="438"/>
      <c r="AZU29" s="438"/>
      <c r="AZV29" s="438"/>
      <c r="AZW29" s="438"/>
      <c r="AZX29" s="438"/>
      <c r="AZY29" s="438"/>
      <c r="AZZ29" s="438"/>
      <c r="BAA29" s="438"/>
      <c r="BAB29" s="438"/>
      <c r="BAC29" s="438"/>
      <c r="BAD29" s="438"/>
      <c r="BAE29" s="438"/>
      <c r="BAF29" s="438"/>
      <c r="BAG29" s="438"/>
      <c r="BAH29" s="438"/>
      <c r="BAI29" s="438"/>
      <c r="BAJ29" s="438"/>
      <c r="BAK29" s="438"/>
      <c r="BAL29" s="438"/>
      <c r="BAM29" s="438"/>
      <c r="BAN29" s="438"/>
      <c r="BAO29" s="438"/>
      <c r="BAP29" s="438"/>
      <c r="BAQ29" s="438"/>
      <c r="BAR29" s="438"/>
      <c r="BAS29" s="438"/>
      <c r="BAT29" s="438"/>
      <c r="BAU29" s="438"/>
      <c r="BAV29" s="438"/>
      <c r="BAW29" s="438"/>
      <c r="BAX29" s="438"/>
      <c r="BAY29" s="438"/>
      <c r="BAZ29" s="438"/>
      <c r="BBA29" s="438"/>
      <c r="BBB29" s="438"/>
      <c r="BBC29" s="438"/>
      <c r="BBD29" s="438"/>
      <c r="BBE29" s="438"/>
      <c r="BBF29" s="438"/>
      <c r="BBG29" s="438"/>
      <c r="BBH29" s="438"/>
      <c r="BBI29" s="438"/>
      <c r="BBJ29" s="438"/>
      <c r="BBK29" s="438"/>
      <c r="BBL29" s="438"/>
      <c r="BBM29" s="438"/>
      <c r="BBN29" s="438"/>
      <c r="BBO29" s="438"/>
      <c r="BBP29" s="438"/>
      <c r="BBQ29" s="438"/>
      <c r="BBR29" s="438"/>
      <c r="BBS29" s="438"/>
      <c r="BBT29" s="438"/>
      <c r="BBU29" s="438"/>
      <c r="BBV29" s="438"/>
      <c r="BBW29" s="438"/>
      <c r="BBX29" s="438"/>
      <c r="BBY29" s="438"/>
      <c r="BBZ29" s="438"/>
      <c r="BCA29" s="438"/>
      <c r="BCB29" s="438"/>
      <c r="BCC29" s="438"/>
      <c r="BCD29" s="438"/>
      <c r="BCE29" s="438"/>
      <c r="BCF29" s="438"/>
      <c r="BCG29" s="438"/>
      <c r="BCH29" s="438"/>
      <c r="BCI29" s="438"/>
      <c r="BCJ29" s="438"/>
      <c r="BCK29" s="438"/>
      <c r="BCL29" s="438"/>
      <c r="BCM29" s="438"/>
      <c r="BCN29" s="438"/>
      <c r="BCO29" s="438"/>
      <c r="BCP29" s="438"/>
      <c r="BCQ29" s="438"/>
      <c r="BCR29" s="438"/>
      <c r="BCS29" s="438"/>
      <c r="BCT29" s="438"/>
      <c r="BCU29" s="438"/>
      <c r="BCV29" s="438"/>
      <c r="BCW29" s="438"/>
      <c r="BCX29" s="438"/>
      <c r="BCY29" s="438"/>
      <c r="BCZ29" s="438"/>
      <c r="BDA29" s="438"/>
      <c r="BDB29" s="438"/>
      <c r="BDC29" s="438"/>
      <c r="BDD29" s="438"/>
      <c r="BDE29" s="438"/>
      <c r="BDF29" s="438"/>
      <c r="BDG29" s="438"/>
      <c r="BDH29" s="438"/>
      <c r="BDI29" s="438"/>
      <c r="BDJ29" s="438"/>
      <c r="BDK29" s="438"/>
      <c r="BDL29" s="438"/>
      <c r="BDM29" s="438"/>
      <c r="BDN29" s="438"/>
      <c r="BDO29" s="438"/>
      <c r="BDP29" s="438"/>
      <c r="BDQ29" s="438"/>
      <c r="BDR29" s="438"/>
      <c r="BDS29" s="438"/>
      <c r="BDT29" s="438"/>
      <c r="BDU29" s="438"/>
      <c r="BDV29" s="438"/>
      <c r="BDW29" s="438"/>
      <c r="BDX29" s="438"/>
      <c r="BDY29" s="438"/>
      <c r="BDZ29" s="438"/>
      <c r="BEA29" s="438"/>
      <c r="BEB29" s="438"/>
      <c r="BEC29" s="438"/>
      <c r="BED29" s="438"/>
      <c r="BEE29" s="438"/>
      <c r="BEF29" s="438"/>
      <c r="BEG29" s="438"/>
      <c r="BEH29" s="438"/>
      <c r="BEI29" s="438"/>
      <c r="BEJ29" s="438"/>
      <c r="BEK29" s="438"/>
      <c r="BEL29" s="438"/>
      <c r="BEM29" s="438"/>
      <c r="BEN29" s="438"/>
      <c r="BEO29" s="438"/>
      <c r="BEP29" s="438"/>
      <c r="BEQ29" s="438"/>
      <c r="BER29" s="438"/>
      <c r="BES29" s="438"/>
      <c r="BET29" s="438"/>
      <c r="BEU29" s="438"/>
      <c r="BEV29" s="438"/>
      <c r="BEW29" s="438"/>
      <c r="BEX29" s="438"/>
      <c r="BEY29" s="438"/>
      <c r="BEZ29" s="438"/>
      <c r="BFA29" s="438"/>
      <c r="BFB29" s="438"/>
      <c r="BFC29" s="438"/>
      <c r="BFD29" s="438"/>
      <c r="BFE29" s="438"/>
      <c r="BFF29" s="438"/>
      <c r="BFG29" s="438"/>
      <c r="BFH29" s="438"/>
      <c r="BFI29" s="438"/>
      <c r="BFJ29" s="438"/>
      <c r="BFK29" s="438"/>
      <c r="BFL29" s="438"/>
      <c r="BFM29" s="438"/>
      <c r="BFN29" s="438"/>
      <c r="BFO29" s="438"/>
      <c r="BFP29" s="438"/>
      <c r="BFQ29" s="438"/>
      <c r="BFR29" s="438"/>
      <c r="BFS29" s="438"/>
      <c r="BFT29" s="438"/>
      <c r="BFU29" s="438"/>
      <c r="BFV29" s="438"/>
      <c r="BFW29" s="438"/>
      <c r="BFX29" s="438"/>
      <c r="BFY29" s="438"/>
      <c r="BFZ29" s="438"/>
      <c r="BGA29" s="438"/>
      <c r="BGB29" s="438"/>
      <c r="BGC29" s="438"/>
      <c r="BGD29" s="438"/>
      <c r="BGE29" s="438"/>
      <c r="BGF29" s="438"/>
      <c r="BGG29" s="438"/>
      <c r="BGH29" s="438"/>
      <c r="BGI29" s="438"/>
      <c r="BGJ29" s="438"/>
      <c r="BGK29" s="438"/>
      <c r="BGL29" s="438"/>
      <c r="BGM29" s="438"/>
      <c r="BGN29" s="438"/>
      <c r="BGO29" s="438"/>
      <c r="BGP29" s="438"/>
      <c r="BGQ29" s="438"/>
      <c r="BGR29" s="438"/>
      <c r="BGS29" s="438"/>
      <c r="BGT29" s="438"/>
      <c r="BGU29" s="438"/>
      <c r="BGV29" s="438"/>
      <c r="BGW29" s="438"/>
      <c r="BGX29" s="438"/>
      <c r="BGY29" s="438"/>
      <c r="BGZ29" s="438"/>
      <c r="BHA29" s="438"/>
      <c r="BHB29" s="438"/>
      <c r="BHC29" s="438"/>
      <c r="BHD29" s="438"/>
      <c r="BHE29" s="438"/>
      <c r="BHF29" s="438"/>
      <c r="BHG29" s="438"/>
      <c r="BHH29" s="438"/>
      <c r="BHI29" s="438"/>
      <c r="BHJ29" s="438"/>
      <c r="BHK29" s="438"/>
      <c r="BHL29" s="438"/>
      <c r="BHM29" s="438"/>
      <c r="BHN29" s="438"/>
      <c r="BHO29" s="438"/>
      <c r="BHP29" s="438"/>
      <c r="BHQ29" s="438"/>
      <c r="BHR29" s="438"/>
      <c r="BHS29" s="438"/>
      <c r="BHT29" s="438"/>
      <c r="BHU29" s="438"/>
      <c r="BHV29" s="438"/>
      <c r="BHW29" s="438"/>
      <c r="BHX29" s="438"/>
      <c r="BHY29" s="438"/>
      <c r="BHZ29" s="438"/>
      <c r="BIA29" s="438"/>
      <c r="BIB29" s="438"/>
      <c r="BIC29" s="438"/>
      <c r="BID29" s="438"/>
      <c r="BIE29" s="438"/>
      <c r="BIF29" s="438"/>
      <c r="BIG29" s="438"/>
      <c r="BIH29" s="438"/>
      <c r="BII29" s="438"/>
      <c r="BIJ29" s="438"/>
      <c r="BIK29" s="438"/>
      <c r="BIL29" s="438"/>
      <c r="BIM29" s="438"/>
      <c r="BIN29" s="438"/>
      <c r="BIO29" s="438"/>
      <c r="BIP29" s="438"/>
      <c r="BIQ29" s="438"/>
      <c r="BIR29" s="438"/>
      <c r="BIS29" s="438"/>
      <c r="BIT29" s="438"/>
      <c r="BIU29" s="438"/>
      <c r="BIV29" s="438"/>
      <c r="BIW29" s="438"/>
      <c r="BIX29" s="438"/>
      <c r="BIY29" s="438"/>
      <c r="BIZ29" s="438"/>
      <c r="BJA29" s="438"/>
      <c r="BJB29" s="438"/>
      <c r="BJC29" s="438"/>
      <c r="BJD29" s="438"/>
      <c r="BJE29" s="438"/>
      <c r="BJF29" s="438"/>
      <c r="BJG29" s="438"/>
      <c r="BJH29" s="438"/>
      <c r="BJI29" s="438"/>
      <c r="BJJ29" s="438"/>
      <c r="BJK29" s="438"/>
      <c r="BJL29" s="438"/>
      <c r="BJM29" s="438"/>
      <c r="BJN29" s="438"/>
      <c r="BJO29" s="438"/>
      <c r="BJP29" s="438"/>
      <c r="BJQ29" s="438"/>
      <c r="BJR29" s="438"/>
      <c r="BJS29" s="438"/>
      <c r="BJT29" s="438"/>
      <c r="BJU29" s="438"/>
      <c r="BJV29" s="438"/>
      <c r="BJW29" s="438"/>
      <c r="BJX29" s="438"/>
      <c r="BJY29" s="438"/>
      <c r="BJZ29" s="438"/>
      <c r="BKA29" s="438"/>
      <c r="BKB29" s="438"/>
      <c r="BKC29" s="438"/>
      <c r="BKD29" s="438"/>
      <c r="BKE29" s="438"/>
      <c r="BKF29" s="438"/>
      <c r="BKG29" s="438"/>
      <c r="BKH29" s="438"/>
      <c r="BKI29" s="438"/>
      <c r="BKJ29" s="438"/>
      <c r="BKK29" s="438"/>
      <c r="BKL29" s="438"/>
      <c r="BKM29" s="438"/>
      <c r="BKN29" s="438"/>
      <c r="BKO29" s="438"/>
      <c r="BKP29" s="438"/>
      <c r="BKQ29" s="438"/>
      <c r="BKR29" s="438"/>
      <c r="BKS29" s="438"/>
      <c r="BKT29" s="438"/>
      <c r="BKU29" s="438"/>
      <c r="BKV29" s="438"/>
      <c r="BKW29" s="438"/>
      <c r="BKX29" s="438"/>
      <c r="BKY29" s="438"/>
      <c r="BKZ29" s="438"/>
      <c r="BLA29" s="438"/>
      <c r="BLB29" s="438"/>
      <c r="BLC29" s="438"/>
      <c r="BLD29" s="438"/>
      <c r="BLE29" s="438"/>
      <c r="BLF29" s="438"/>
      <c r="BLG29" s="438"/>
      <c r="BLH29" s="438"/>
      <c r="BLI29" s="438"/>
      <c r="BLJ29" s="438"/>
      <c r="BLK29" s="438"/>
      <c r="BLL29" s="438"/>
      <c r="BLM29" s="438"/>
      <c r="BLN29" s="438"/>
      <c r="BLO29" s="438"/>
      <c r="BLP29" s="438"/>
      <c r="BLQ29" s="438"/>
      <c r="BLR29" s="438"/>
      <c r="BLS29" s="438"/>
      <c r="BLT29" s="438"/>
      <c r="BLU29" s="438"/>
      <c r="BLV29" s="438"/>
      <c r="BLW29" s="438"/>
      <c r="BLX29" s="438"/>
      <c r="BLY29" s="438"/>
      <c r="BLZ29" s="438"/>
      <c r="BMA29" s="438"/>
      <c r="BMB29" s="438"/>
      <c r="BMC29" s="438"/>
      <c r="BMD29" s="438"/>
      <c r="BME29" s="438"/>
      <c r="BMF29" s="438"/>
      <c r="BMG29" s="438"/>
      <c r="BMH29" s="438"/>
      <c r="BMI29" s="438"/>
      <c r="BMJ29" s="438"/>
      <c r="BMK29" s="438"/>
      <c r="BML29" s="438"/>
      <c r="BMM29" s="438"/>
      <c r="BMN29" s="438"/>
      <c r="BMO29" s="438"/>
      <c r="BMP29" s="438"/>
      <c r="BMQ29" s="438"/>
      <c r="BMR29" s="438"/>
      <c r="BMS29" s="438"/>
      <c r="BMT29" s="438"/>
      <c r="BMU29" s="438"/>
      <c r="BMV29" s="438"/>
      <c r="BMW29" s="438"/>
      <c r="BMX29" s="438"/>
      <c r="BMY29" s="438"/>
      <c r="BMZ29" s="438"/>
      <c r="BNA29" s="438"/>
      <c r="BNB29" s="438"/>
      <c r="BNC29" s="438"/>
      <c r="BND29" s="438"/>
      <c r="BNE29" s="438"/>
      <c r="BNF29" s="438"/>
      <c r="BNG29" s="438"/>
      <c r="BNH29" s="438"/>
      <c r="BNI29" s="438"/>
      <c r="BNJ29" s="438"/>
      <c r="BNK29" s="438"/>
      <c r="BNL29" s="438"/>
      <c r="BNM29" s="438"/>
      <c r="BNN29" s="438"/>
      <c r="BNO29" s="438"/>
      <c r="BNP29" s="438"/>
      <c r="BNQ29" s="438"/>
      <c r="BNR29" s="438"/>
      <c r="BNS29" s="438"/>
      <c r="BNT29" s="438"/>
      <c r="BNU29" s="438"/>
      <c r="BNV29" s="438"/>
      <c r="BNW29" s="438"/>
      <c r="BNX29" s="438"/>
      <c r="BNY29" s="438"/>
      <c r="BNZ29" s="438"/>
      <c r="BOA29" s="438"/>
      <c r="BOB29" s="438"/>
      <c r="BOC29" s="438"/>
      <c r="BOD29" s="438"/>
      <c r="BOE29" s="438"/>
      <c r="BOF29" s="438"/>
      <c r="BOG29" s="438"/>
      <c r="BOH29" s="438"/>
      <c r="BOI29" s="438"/>
      <c r="BOJ29" s="438"/>
      <c r="BOK29" s="438"/>
      <c r="BOL29" s="438"/>
      <c r="BOM29" s="438"/>
      <c r="BON29" s="438"/>
      <c r="BOO29" s="438"/>
      <c r="BOP29" s="438"/>
      <c r="BOQ29" s="438"/>
      <c r="BOR29" s="438"/>
      <c r="BOS29" s="438"/>
      <c r="BOT29" s="438"/>
      <c r="BOU29" s="438"/>
      <c r="BOV29" s="438"/>
      <c r="BOW29" s="438"/>
      <c r="BOX29" s="438"/>
      <c r="BOY29" s="438"/>
      <c r="BOZ29" s="438"/>
      <c r="BPA29" s="438"/>
      <c r="BPB29" s="438"/>
      <c r="BPC29" s="438"/>
      <c r="BPD29" s="438"/>
      <c r="BPE29" s="438"/>
      <c r="BPF29" s="438"/>
      <c r="BPG29" s="438"/>
      <c r="BPH29" s="438"/>
      <c r="BPI29" s="438"/>
      <c r="BPJ29" s="438"/>
      <c r="BPK29" s="438"/>
      <c r="BPL29" s="438"/>
      <c r="BPM29" s="438"/>
      <c r="BPN29" s="438"/>
      <c r="BPO29" s="438"/>
      <c r="BPP29" s="438"/>
      <c r="BPQ29" s="438"/>
      <c r="BPR29" s="438"/>
      <c r="BPS29" s="438"/>
      <c r="BPT29" s="438"/>
      <c r="BPU29" s="438"/>
      <c r="BPV29" s="438"/>
      <c r="BPW29" s="438"/>
      <c r="BPX29" s="438"/>
      <c r="BPY29" s="438"/>
      <c r="BPZ29" s="438"/>
      <c r="BQA29" s="438"/>
      <c r="BQB29" s="438"/>
      <c r="BQC29" s="438"/>
      <c r="BQD29" s="438"/>
      <c r="BQE29" s="438"/>
      <c r="BQF29" s="438"/>
      <c r="BQG29" s="438"/>
      <c r="BQH29" s="438"/>
      <c r="BQI29" s="438"/>
      <c r="BQJ29" s="438"/>
      <c r="BQK29" s="438"/>
      <c r="BQL29" s="438"/>
      <c r="BQM29" s="438"/>
      <c r="BQN29" s="438"/>
      <c r="BQO29" s="438"/>
      <c r="BQP29" s="438"/>
      <c r="BQQ29" s="438"/>
      <c r="BQR29" s="438"/>
      <c r="BQS29" s="438"/>
      <c r="BQT29" s="438"/>
      <c r="BQU29" s="438"/>
      <c r="BQV29" s="438"/>
      <c r="BQW29" s="438"/>
      <c r="BQX29" s="438"/>
      <c r="BQY29" s="438"/>
      <c r="BQZ29" s="438"/>
      <c r="BRA29" s="438"/>
      <c r="BRB29" s="438"/>
      <c r="BRC29" s="438"/>
      <c r="BRD29" s="438"/>
      <c r="BRE29" s="438"/>
      <c r="BRF29" s="438"/>
      <c r="BRG29" s="438"/>
      <c r="BRH29" s="438"/>
      <c r="BRI29" s="438"/>
      <c r="BRJ29" s="438"/>
      <c r="BRK29" s="438"/>
      <c r="BRL29" s="438"/>
      <c r="BRM29" s="438"/>
      <c r="BRN29" s="438"/>
      <c r="BRO29" s="438"/>
      <c r="BRP29" s="438"/>
      <c r="BRQ29" s="438"/>
      <c r="BRR29" s="438"/>
      <c r="BRS29" s="438"/>
      <c r="BRT29" s="438"/>
      <c r="BRU29" s="438"/>
      <c r="BRV29" s="438"/>
      <c r="BRW29" s="438"/>
      <c r="BRX29" s="438"/>
      <c r="BRY29" s="438"/>
      <c r="BRZ29" s="438"/>
      <c r="BSA29" s="438"/>
      <c r="BSB29" s="438"/>
      <c r="BSC29" s="438"/>
      <c r="BSD29" s="438"/>
      <c r="BSE29" s="438"/>
      <c r="BSF29" s="438"/>
      <c r="BSG29" s="438"/>
      <c r="BSH29" s="438"/>
      <c r="BSI29" s="438"/>
      <c r="BSJ29" s="438"/>
      <c r="BSK29" s="438"/>
      <c r="BSL29" s="438"/>
      <c r="BSM29" s="438"/>
      <c r="BSN29" s="438"/>
      <c r="BSO29" s="438"/>
      <c r="BSP29" s="438"/>
      <c r="BSQ29" s="438"/>
      <c r="BSR29" s="438"/>
      <c r="BSS29" s="438"/>
      <c r="BST29" s="438"/>
      <c r="BSU29" s="438"/>
      <c r="BSV29" s="438"/>
      <c r="BSW29" s="438"/>
      <c r="BSX29" s="438"/>
      <c r="BSY29" s="438"/>
      <c r="BSZ29" s="438"/>
      <c r="BTA29" s="438"/>
      <c r="BTB29" s="438"/>
      <c r="BTC29" s="438"/>
      <c r="BTD29" s="438"/>
      <c r="BTE29" s="438"/>
      <c r="BTF29" s="438"/>
      <c r="BTG29" s="438"/>
      <c r="BTH29" s="438"/>
      <c r="BTI29" s="438"/>
      <c r="BTJ29" s="438"/>
      <c r="BTK29" s="438"/>
      <c r="BTL29" s="438"/>
      <c r="BTM29" s="438"/>
      <c r="BTN29" s="438"/>
      <c r="BTO29" s="438"/>
      <c r="BTP29" s="438"/>
      <c r="BTQ29" s="438"/>
      <c r="BTR29" s="438"/>
      <c r="BTS29" s="438"/>
      <c r="BTT29" s="438"/>
      <c r="BTU29" s="438"/>
      <c r="BTV29" s="438"/>
      <c r="BTW29" s="438"/>
      <c r="BTX29" s="438"/>
      <c r="BTY29" s="438"/>
      <c r="BTZ29" s="438"/>
      <c r="BUA29" s="438"/>
      <c r="BUB29" s="438"/>
      <c r="BUC29" s="438"/>
      <c r="BUD29" s="438"/>
      <c r="BUE29" s="438"/>
      <c r="BUF29" s="438"/>
      <c r="BUG29" s="438"/>
      <c r="BUH29" s="438"/>
      <c r="BUI29" s="438"/>
      <c r="BUJ29" s="438"/>
      <c r="BUK29" s="438"/>
      <c r="BUL29" s="438"/>
      <c r="BUM29" s="438"/>
      <c r="BUN29" s="438"/>
      <c r="BUO29" s="438"/>
      <c r="BUP29" s="438"/>
      <c r="BUQ29" s="438"/>
      <c r="BUR29" s="438"/>
      <c r="BUS29" s="438"/>
      <c r="BUT29" s="438"/>
      <c r="BUU29" s="438"/>
      <c r="BUV29" s="438"/>
      <c r="BUW29" s="438"/>
      <c r="BUX29" s="438"/>
      <c r="BUY29" s="438"/>
      <c r="BUZ29" s="438"/>
      <c r="BVA29" s="438"/>
      <c r="BVB29" s="438"/>
      <c r="BVC29" s="438"/>
      <c r="BVD29" s="438"/>
      <c r="BVE29" s="438"/>
      <c r="BVF29" s="438"/>
      <c r="BVG29" s="438"/>
      <c r="BVH29" s="438"/>
      <c r="BVI29" s="438"/>
      <c r="BVJ29" s="438"/>
      <c r="BVK29" s="438"/>
      <c r="BVL29" s="438"/>
      <c r="BVM29" s="438"/>
      <c r="BVN29" s="438"/>
      <c r="BVO29" s="438"/>
      <c r="BVP29" s="438"/>
      <c r="BVQ29" s="438"/>
      <c r="BVR29" s="438"/>
      <c r="BVS29" s="438"/>
      <c r="BVT29" s="438"/>
      <c r="BVU29" s="438"/>
      <c r="BVV29" s="438"/>
      <c r="BVW29" s="438"/>
      <c r="BVX29" s="438"/>
      <c r="BVY29" s="438"/>
      <c r="BVZ29" s="438"/>
      <c r="BWA29" s="438"/>
      <c r="BWB29" s="438"/>
      <c r="BWC29" s="438"/>
      <c r="BWD29" s="438"/>
      <c r="BWE29" s="438"/>
      <c r="BWF29" s="438"/>
      <c r="BWG29" s="438"/>
      <c r="BWH29" s="438"/>
      <c r="BWI29" s="438"/>
      <c r="BWJ29" s="438"/>
      <c r="BWK29" s="438"/>
      <c r="BWL29" s="438"/>
      <c r="BWM29" s="438"/>
      <c r="BWN29" s="438"/>
      <c r="BWO29" s="438"/>
      <c r="BWP29" s="438"/>
      <c r="BWQ29" s="438"/>
      <c r="BWR29" s="438"/>
      <c r="BWS29" s="438"/>
      <c r="BWT29" s="438"/>
      <c r="BWU29" s="438"/>
      <c r="BWV29" s="438"/>
      <c r="BWW29" s="438"/>
      <c r="BWX29" s="438"/>
      <c r="BWY29" s="438"/>
      <c r="BWZ29" s="438"/>
      <c r="BXA29" s="438"/>
      <c r="BXB29" s="438"/>
      <c r="BXC29" s="438"/>
      <c r="BXD29" s="438"/>
      <c r="BXE29" s="438"/>
      <c r="BXF29" s="438"/>
      <c r="BXG29" s="438"/>
      <c r="BXH29" s="438"/>
      <c r="BXI29" s="438"/>
      <c r="BXJ29" s="438"/>
      <c r="BXK29" s="438"/>
      <c r="BXL29" s="438"/>
      <c r="BXM29" s="438"/>
      <c r="BXN29" s="438"/>
      <c r="BXO29" s="438"/>
      <c r="BXP29" s="438"/>
      <c r="BXQ29" s="438"/>
      <c r="BXR29" s="438"/>
      <c r="BXS29" s="438"/>
      <c r="BXT29" s="438"/>
      <c r="BXU29" s="438"/>
      <c r="BXV29" s="438"/>
      <c r="BXW29" s="438"/>
      <c r="BXX29" s="438"/>
      <c r="BXY29" s="438"/>
      <c r="BXZ29" s="438"/>
      <c r="BYA29" s="438"/>
      <c r="BYB29" s="438"/>
      <c r="BYC29" s="438"/>
      <c r="BYD29" s="438"/>
      <c r="BYE29" s="438"/>
      <c r="BYF29" s="438"/>
      <c r="BYG29" s="438"/>
      <c r="BYH29" s="438"/>
      <c r="BYI29" s="438"/>
      <c r="BYJ29" s="438"/>
      <c r="BYK29" s="438"/>
      <c r="BYL29" s="438"/>
      <c r="BYM29" s="438"/>
      <c r="BYN29" s="438"/>
      <c r="BYO29" s="438"/>
      <c r="BYP29" s="438"/>
      <c r="BYQ29" s="438"/>
      <c r="BYR29" s="438"/>
      <c r="BYS29" s="438"/>
      <c r="BYT29" s="438"/>
      <c r="BYU29" s="438"/>
      <c r="BYV29" s="438"/>
      <c r="BYW29" s="438"/>
      <c r="BYX29" s="438"/>
      <c r="BYY29" s="438"/>
      <c r="BYZ29" s="438"/>
      <c r="BZA29" s="438"/>
      <c r="BZB29" s="438"/>
      <c r="BZC29" s="438"/>
      <c r="BZD29" s="438"/>
      <c r="BZE29" s="438"/>
      <c r="BZF29" s="438"/>
      <c r="BZG29" s="438"/>
      <c r="BZH29" s="438"/>
      <c r="BZI29" s="438"/>
      <c r="BZJ29" s="438"/>
      <c r="BZK29" s="438"/>
      <c r="BZL29" s="438"/>
      <c r="BZM29" s="438"/>
      <c r="BZN29" s="438"/>
      <c r="BZO29" s="438"/>
      <c r="BZP29" s="438"/>
      <c r="BZQ29" s="438"/>
      <c r="BZR29" s="438"/>
      <c r="BZS29" s="438"/>
      <c r="BZT29" s="438"/>
      <c r="BZU29" s="438"/>
      <c r="BZV29" s="438"/>
      <c r="BZW29" s="438"/>
      <c r="BZX29" s="438"/>
      <c r="BZY29" s="438"/>
      <c r="BZZ29" s="438"/>
      <c r="CAA29" s="438"/>
      <c r="CAB29" s="438"/>
      <c r="CAC29" s="438"/>
      <c r="CAD29" s="438"/>
      <c r="CAE29" s="438"/>
      <c r="CAF29" s="438"/>
      <c r="CAG29" s="438"/>
      <c r="CAH29" s="438"/>
      <c r="CAI29" s="438"/>
      <c r="CAJ29" s="438"/>
      <c r="CAK29" s="438"/>
      <c r="CAL29" s="438"/>
      <c r="CAM29" s="438"/>
      <c r="CAN29" s="438"/>
      <c r="CAO29" s="438"/>
      <c r="CAP29" s="438"/>
      <c r="CAQ29" s="438"/>
      <c r="CAR29" s="438"/>
      <c r="CAS29" s="438"/>
      <c r="CAT29" s="438"/>
      <c r="CAU29" s="438"/>
      <c r="CAV29" s="438"/>
      <c r="CAW29" s="438"/>
      <c r="CAX29" s="438"/>
      <c r="CAY29" s="438"/>
      <c r="CAZ29" s="438"/>
      <c r="CBA29" s="438"/>
      <c r="CBB29" s="438"/>
      <c r="CBC29" s="438"/>
      <c r="CBD29" s="438"/>
      <c r="CBE29" s="438"/>
      <c r="CBF29" s="438"/>
      <c r="CBG29" s="438"/>
      <c r="CBH29" s="438"/>
      <c r="CBI29" s="438"/>
      <c r="CBJ29" s="438"/>
      <c r="CBK29" s="438"/>
      <c r="CBL29" s="438"/>
      <c r="CBM29" s="438"/>
      <c r="CBN29" s="438"/>
      <c r="CBO29" s="438"/>
      <c r="CBP29" s="438"/>
      <c r="CBQ29" s="438"/>
      <c r="CBR29" s="438"/>
      <c r="CBS29" s="438"/>
      <c r="CBT29" s="438"/>
      <c r="CBU29" s="438"/>
      <c r="CBV29" s="438"/>
      <c r="CBW29" s="438"/>
      <c r="CBX29" s="438"/>
      <c r="CBY29" s="438"/>
      <c r="CBZ29" s="438"/>
      <c r="CCA29" s="438"/>
      <c r="CCB29" s="438"/>
      <c r="CCC29" s="438"/>
      <c r="CCD29" s="438"/>
      <c r="CCE29" s="438"/>
      <c r="CCF29" s="438"/>
      <c r="CCG29" s="438"/>
      <c r="CCH29" s="438"/>
      <c r="CCI29" s="438"/>
      <c r="CCJ29" s="438"/>
      <c r="CCK29" s="438"/>
      <c r="CCL29" s="438"/>
      <c r="CCM29" s="438"/>
      <c r="CCN29" s="438"/>
      <c r="CCO29" s="438"/>
      <c r="CCP29" s="438"/>
      <c r="CCQ29" s="438"/>
      <c r="CCR29" s="438"/>
      <c r="CCS29" s="438"/>
      <c r="CCT29" s="438"/>
      <c r="CCU29" s="438"/>
      <c r="CCV29" s="438"/>
      <c r="CCW29" s="438"/>
      <c r="CCX29" s="438"/>
      <c r="CCY29" s="438"/>
      <c r="CCZ29" s="438"/>
      <c r="CDA29" s="438"/>
      <c r="CDB29" s="438"/>
      <c r="CDC29" s="438"/>
      <c r="CDD29" s="438"/>
      <c r="CDE29" s="438"/>
      <c r="CDF29" s="438"/>
      <c r="CDG29" s="438"/>
      <c r="CDH29" s="438"/>
      <c r="CDI29" s="438"/>
      <c r="CDJ29" s="438"/>
      <c r="CDK29" s="438"/>
      <c r="CDL29" s="438"/>
      <c r="CDM29" s="438"/>
      <c r="CDN29" s="438"/>
      <c r="CDO29" s="438"/>
      <c r="CDP29" s="438"/>
      <c r="CDQ29" s="438"/>
      <c r="CDR29" s="438"/>
      <c r="CDS29" s="438"/>
      <c r="CDT29" s="438"/>
      <c r="CDU29" s="438"/>
      <c r="CDV29" s="438"/>
      <c r="CDW29" s="438"/>
      <c r="CDX29" s="438"/>
      <c r="CDY29" s="438"/>
      <c r="CDZ29" s="438"/>
      <c r="CEA29" s="438"/>
      <c r="CEB29" s="438"/>
      <c r="CEC29" s="438"/>
      <c r="CED29" s="438"/>
      <c r="CEE29" s="438"/>
      <c r="CEF29" s="438"/>
      <c r="CEG29" s="438"/>
      <c r="CEH29" s="438"/>
      <c r="CEI29" s="438"/>
      <c r="CEJ29" s="438"/>
      <c r="CEK29" s="438"/>
      <c r="CEL29" s="438"/>
      <c r="CEM29" s="438"/>
      <c r="CEN29" s="438"/>
      <c r="CEO29" s="438"/>
      <c r="CEP29" s="438"/>
      <c r="CEQ29" s="438"/>
      <c r="CER29" s="438"/>
      <c r="CES29" s="438"/>
      <c r="CET29" s="438"/>
      <c r="CEU29" s="438"/>
      <c r="CEV29" s="438"/>
      <c r="CEW29" s="438"/>
      <c r="CEX29" s="438"/>
      <c r="CEY29" s="438"/>
      <c r="CEZ29" s="438"/>
      <c r="CFA29" s="438"/>
      <c r="CFB29" s="438"/>
      <c r="CFC29" s="438"/>
      <c r="CFD29" s="438"/>
      <c r="CFE29" s="438"/>
      <c r="CFF29" s="438"/>
      <c r="CFG29" s="438"/>
      <c r="CFH29" s="438"/>
      <c r="CFI29" s="438"/>
      <c r="CFJ29" s="438"/>
      <c r="CFK29" s="438"/>
      <c r="CFL29" s="438"/>
      <c r="CFM29" s="438"/>
      <c r="CFN29" s="438"/>
      <c r="CFO29" s="438"/>
      <c r="CFP29" s="438"/>
      <c r="CFQ29" s="438"/>
      <c r="CFR29" s="438"/>
      <c r="CFS29" s="438"/>
      <c r="CFT29" s="438"/>
      <c r="CFU29" s="438"/>
      <c r="CFV29" s="438"/>
      <c r="CFW29" s="438"/>
      <c r="CFX29" s="438"/>
      <c r="CFY29" s="438"/>
      <c r="CFZ29" s="438"/>
      <c r="CGA29" s="438"/>
      <c r="CGB29" s="438"/>
      <c r="CGC29" s="438"/>
      <c r="CGD29" s="438"/>
      <c r="CGE29" s="438"/>
      <c r="CGF29" s="438"/>
      <c r="CGG29" s="438"/>
      <c r="CGH29" s="438"/>
      <c r="CGI29" s="438"/>
      <c r="CGJ29" s="438"/>
      <c r="CGK29" s="438"/>
      <c r="CGL29" s="438"/>
      <c r="CGM29" s="438"/>
      <c r="CGN29" s="438"/>
      <c r="CGO29" s="438"/>
      <c r="CGP29" s="438"/>
      <c r="CGQ29" s="438"/>
      <c r="CGR29" s="438"/>
      <c r="CGS29" s="438"/>
      <c r="CGT29" s="438"/>
      <c r="CGU29" s="438"/>
      <c r="CGV29" s="438"/>
      <c r="CGW29" s="438"/>
      <c r="CGX29" s="438"/>
      <c r="CGY29" s="438"/>
      <c r="CGZ29" s="438"/>
      <c r="CHA29" s="438"/>
      <c r="CHB29" s="438"/>
      <c r="CHC29" s="438"/>
      <c r="CHD29" s="438"/>
      <c r="CHE29" s="438"/>
      <c r="CHF29" s="438"/>
      <c r="CHG29" s="438"/>
      <c r="CHH29" s="438"/>
      <c r="CHI29" s="438"/>
      <c r="CHJ29" s="438"/>
      <c r="CHK29" s="438"/>
      <c r="CHL29" s="438"/>
      <c r="CHM29" s="438"/>
      <c r="CHN29" s="438"/>
      <c r="CHO29" s="438"/>
      <c r="CHP29" s="438"/>
      <c r="CHQ29" s="438"/>
      <c r="CHR29" s="438"/>
      <c r="CHS29" s="438"/>
      <c r="CHT29" s="438"/>
      <c r="CHU29" s="438"/>
      <c r="CHV29" s="438"/>
      <c r="CHW29" s="438"/>
      <c r="CHX29" s="438"/>
      <c r="CHY29" s="438"/>
      <c r="CHZ29" s="438"/>
      <c r="CIA29" s="438"/>
      <c r="CIB29" s="438"/>
      <c r="CIC29" s="438"/>
      <c r="CID29" s="438"/>
      <c r="CIE29" s="438"/>
      <c r="CIF29" s="438"/>
      <c r="CIG29" s="438"/>
      <c r="CIH29" s="438"/>
      <c r="CII29" s="438"/>
      <c r="CIJ29" s="438"/>
      <c r="CIK29" s="438"/>
      <c r="CIL29" s="438"/>
      <c r="CIM29" s="438"/>
      <c r="CIN29" s="438"/>
      <c r="CIO29" s="438"/>
      <c r="CIP29" s="438"/>
      <c r="CIQ29" s="438"/>
      <c r="CIR29" s="438"/>
      <c r="CIS29" s="438"/>
      <c r="CIT29" s="438"/>
      <c r="CIU29" s="438"/>
      <c r="CIV29" s="438"/>
      <c r="CIW29" s="438"/>
      <c r="CIX29" s="438"/>
      <c r="CIY29" s="438"/>
      <c r="CIZ29" s="438"/>
      <c r="CJA29" s="438"/>
      <c r="CJB29" s="438"/>
      <c r="CJC29" s="438"/>
      <c r="CJD29" s="438"/>
      <c r="CJE29" s="438"/>
      <c r="CJF29" s="438"/>
      <c r="CJG29" s="438"/>
      <c r="CJH29" s="438"/>
      <c r="CJI29" s="438"/>
      <c r="CJJ29" s="438"/>
      <c r="CJK29" s="438"/>
      <c r="CJL29" s="438"/>
      <c r="CJM29" s="438"/>
      <c r="CJN29" s="438"/>
      <c r="CJO29" s="438"/>
      <c r="CJP29" s="438"/>
      <c r="CJQ29" s="438"/>
      <c r="CJR29" s="438"/>
      <c r="CJS29" s="438"/>
      <c r="CJT29" s="438"/>
      <c r="CJU29" s="438"/>
      <c r="CJV29" s="438"/>
      <c r="CJW29" s="438"/>
      <c r="CJX29" s="438"/>
      <c r="CJY29" s="438"/>
      <c r="CJZ29" s="438"/>
      <c r="CKA29" s="438"/>
      <c r="CKB29" s="438"/>
      <c r="CKC29" s="438"/>
      <c r="CKD29" s="438"/>
      <c r="CKE29" s="438"/>
      <c r="CKF29" s="438"/>
      <c r="CKG29" s="438"/>
      <c r="CKH29" s="438"/>
      <c r="CKI29" s="438"/>
      <c r="CKJ29" s="438"/>
      <c r="CKK29" s="438"/>
      <c r="CKL29" s="438"/>
      <c r="CKM29" s="438"/>
      <c r="CKN29" s="438"/>
      <c r="CKO29" s="438"/>
      <c r="CKP29" s="438"/>
      <c r="CKQ29" s="438"/>
      <c r="CKR29" s="438"/>
      <c r="CKS29" s="438"/>
      <c r="CKT29" s="438"/>
      <c r="CKU29" s="438"/>
      <c r="CKV29" s="438"/>
      <c r="CKW29" s="438"/>
      <c r="CKX29" s="438"/>
      <c r="CKY29" s="438"/>
      <c r="CKZ29" s="438"/>
      <c r="CLA29" s="438"/>
      <c r="CLB29" s="438"/>
      <c r="CLC29" s="438"/>
      <c r="CLD29" s="438"/>
      <c r="CLE29" s="438"/>
      <c r="CLF29" s="438"/>
      <c r="CLG29" s="438"/>
      <c r="CLH29" s="438"/>
      <c r="CLI29" s="438"/>
      <c r="CLJ29" s="438"/>
      <c r="CLK29" s="438"/>
      <c r="CLL29" s="438"/>
      <c r="CLM29" s="438"/>
      <c r="CLN29" s="438"/>
      <c r="CLO29" s="438"/>
      <c r="CLP29" s="438"/>
      <c r="CLQ29" s="438"/>
      <c r="CLR29" s="438"/>
      <c r="CLS29" s="438"/>
      <c r="CLT29" s="438"/>
      <c r="CLU29" s="438"/>
      <c r="CLV29" s="438"/>
      <c r="CLW29" s="438"/>
      <c r="CLX29" s="438"/>
      <c r="CLY29" s="438"/>
      <c r="CLZ29" s="438"/>
      <c r="CMA29" s="438"/>
      <c r="CMB29" s="438"/>
      <c r="CMC29" s="438"/>
      <c r="CMD29" s="438"/>
      <c r="CME29" s="438"/>
      <c r="CMF29" s="438"/>
      <c r="CMG29" s="438"/>
      <c r="CMH29" s="438"/>
      <c r="CMI29" s="438"/>
      <c r="CMJ29" s="438"/>
      <c r="CMK29" s="438"/>
      <c r="CML29" s="438"/>
      <c r="CMM29" s="438"/>
      <c r="CMN29" s="438"/>
      <c r="CMO29" s="438"/>
      <c r="CMP29" s="438"/>
      <c r="CMQ29" s="438"/>
      <c r="CMR29" s="438"/>
      <c r="CMS29" s="438"/>
      <c r="CMT29" s="438"/>
      <c r="CMU29" s="438"/>
      <c r="CMV29" s="438"/>
      <c r="CMW29" s="438"/>
      <c r="CMX29" s="438"/>
      <c r="CMY29" s="438"/>
      <c r="CMZ29" s="438"/>
      <c r="CNA29" s="438"/>
      <c r="CNB29" s="438"/>
      <c r="CNC29" s="438"/>
      <c r="CND29" s="438"/>
      <c r="CNE29" s="438"/>
      <c r="CNF29" s="438"/>
      <c r="CNG29" s="438"/>
      <c r="CNH29" s="438"/>
      <c r="CNI29" s="438"/>
      <c r="CNJ29" s="438"/>
      <c r="CNK29" s="438"/>
      <c r="CNL29" s="438"/>
      <c r="CNM29" s="438"/>
      <c r="CNN29" s="438"/>
      <c r="CNO29" s="438"/>
      <c r="CNP29" s="438"/>
      <c r="CNQ29" s="438"/>
      <c r="CNR29" s="438"/>
      <c r="CNS29" s="438"/>
      <c r="CNT29" s="438"/>
      <c r="CNU29" s="438"/>
      <c r="CNV29" s="438"/>
      <c r="CNW29" s="438"/>
      <c r="CNX29" s="438"/>
      <c r="CNY29" s="438"/>
      <c r="CNZ29" s="438"/>
      <c r="COA29" s="438"/>
      <c r="COB29" s="438"/>
      <c r="COC29" s="438"/>
      <c r="COD29" s="438"/>
      <c r="COE29" s="438"/>
      <c r="COF29" s="438"/>
      <c r="COG29" s="438"/>
      <c r="COH29" s="438"/>
      <c r="COI29" s="438"/>
      <c r="COJ29" s="438"/>
      <c r="COK29" s="438"/>
      <c r="COL29" s="438"/>
      <c r="COM29" s="438"/>
      <c r="CON29" s="438"/>
      <c r="COO29" s="438"/>
      <c r="COP29" s="438"/>
      <c r="COQ29" s="438"/>
      <c r="COR29" s="438"/>
      <c r="COS29" s="438"/>
      <c r="COT29" s="438"/>
      <c r="COU29" s="438"/>
      <c r="COV29" s="438"/>
      <c r="COW29" s="438"/>
      <c r="COX29" s="438"/>
      <c r="COY29" s="438"/>
      <c r="COZ29" s="438"/>
      <c r="CPA29" s="438"/>
      <c r="CPB29" s="438"/>
      <c r="CPC29" s="438"/>
      <c r="CPD29" s="438"/>
      <c r="CPE29" s="438"/>
      <c r="CPF29" s="438"/>
      <c r="CPG29" s="438"/>
      <c r="CPH29" s="438"/>
      <c r="CPI29" s="438"/>
      <c r="CPJ29" s="438"/>
      <c r="CPK29" s="438"/>
      <c r="CPL29" s="438"/>
      <c r="CPM29" s="438"/>
      <c r="CPN29" s="438"/>
      <c r="CPO29" s="438"/>
      <c r="CPP29" s="438"/>
      <c r="CPQ29" s="438"/>
      <c r="CPR29" s="438"/>
      <c r="CPS29" s="438"/>
      <c r="CPT29" s="438"/>
      <c r="CPU29" s="438"/>
      <c r="CPV29" s="438"/>
      <c r="CPW29" s="438"/>
      <c r="CPX29" s="438"/>
      <c r="CPY29" s="438"/>
      <c r="CPZ29" s="438"/>
      <c r="CQA29" s="438"/>
      <c r="CQB29" s="438"/>
      <c r="CQC29" s="438"/>
      <c r="CQD29" s="438"/>
      <c r="CQE29" s="438"/>
      <c r="CQF29" s="438"/>
      <c r="CQG29" s="438"/>
      <c r="CQH29" s="438"/>
      <c r="CQI29" s="438"/>
      <c r="CQJ29" s="438"/>
      <c r="CQK29" s="438"/>
      <c r="CQL29" s="438"/>
      <c r="CQM29" s="438"/>
      <c r="CQN29" s="438"/>
      <c r="CQO29" s="438"/>
      <c r="CQP29" s="438"/>
      <c r="CQQ29" s="438"/>
      <c r="CQR29" s="438"/>
      <c r="CQS29" s="438"/>
      <c r="CQT29" s="438"/>
      <c r="CQU29" s="438"/>
      <c r="CQV29" s="438"/>
      <c r="CQW29" s="438"/>
      <c r="CQX29" s="438"/>
      <c r="CQY29" s="438"/>
      <c r="CQZ29" s="438"/>
      <c r="CRA29" s="438"/>
      <c r="CRB29" s="438"/>
      <c r="CRC29" s="438"/>
      <c r="CRD29" s="438"/>
      <c r="CRE29" s="438"/>
      <c r="CRF29" s="438"/>
      <c r="CRG29" s="438"/>
      <c r="CRH29" s="438"/>
      <c r="CRI29" s="438"/>
      <c r="CRJ29" s="438"/>
      <c r="CRK29" s="438"/>
      <c r="CRL29" s="438"/>
      <c r="CRM29" s="438"/>
      <c r="CRN29" s="438"/>
      <c r="CRO29" s="438"/>
      <c r="CRP29" s="438"/>
      <c r="CRQ29" s="438"/>
      <c r="CRR29" s="438"/>
      <c r="CRS29" s="438"/>
      <c r="CRT29" s="438"/>
      <c r="CRU29" s="438"/>
      <c r="CRV29" s="438"/>
      <c r="CRW29" s="438"/>
      <c r="CRX29" s="438"/>
      <c r="CRY29" s="438"/>
      <c r="CRZ29" s="438"/>
      <c r="CSA29" s="438"/>
      <c r="CSB29" s="438"/>
      <c r="CSC29" s="438"/>
      <c r="CSD29" s="438"/>
      <c r="CSE29" s="438"/>
      <c r="CSF29" s="438"/>
      <c r="CSG29" s="438"/>
      <c r="CSH29" s="438"/>
      <c r="CSI29" s="438"/>
      <c r="CSJ29" s="438"/>
      <c r="CSK29" s="438"/>
      <c r="CSL29" s="438"/>
      <c r="CSM29" s="438"/>
      <c r="CSN29" s="438"/>
      <c r="CSO29" s="438"/>
      <c r="CSP29" s="438"/>
      <c r="CSQ29" s="438"/>
      <c r="CSR29" s="438"/>
      <c r="CSS29" s="438"/>
      <c r="CST29" s="438"/>
      <c r="CSU29" s="438"/>
      <c r="CSV29" s="438"/>
      <c r="CSW29" s="438"/>
      <c r="CSX29" s="438"/>
      <c r="CSY29" s="438"/>
      <c r="CSZ29" s="438"/>
      <c r="CTA29" s="438"/>
      <c r="CTB29" s="438"/>
      <c r="CTC29" s="438"/>
      <c r="CTD29" s="438"/>
      <c r="CTE29" s="438"/>
      <c r="CTF29" s="438"/>
      <c r="CTG29" s="438"/>
      <c r="CTH29" s="438"/>
      <c r="CTI29" s="438"/>
      <c r="CTJ29" s="438"/>
      <c r="CTK29" s="438"/>
      <c r="CTL29" s="438"/>
      <c r="CTM29" s="438"/>
      <c r="CTN29" s="438"/>
      <c r="CTO29" s="438"/>
      <c r="CTP29" s="438"/>
      <c r="CTQ29" s="438"/>
      <c r="CTR29" s="438"/>
      <c r="CTS29" s="438"/>
      <c r="CTT29" s="438"/>
      <c r="CTU29" s="438"/>
      <c r="CTV29" s="438"/>
      <c r="CTW29" s="438"/>
      <c r="CTX29" s="438"/>
      <c r="CTY29" s="438"/>
      <c r="CTZ29" s="438"/>
      <c r="CUA29" s="438"/>
      <c r="CUB29" s="438"/>
      <c r="CUC29" s="438"/>
      <c r="CUD29" s="438"/>
      <c r="CUE29" s="438"/>
      <c r="CUF29" s="438"/>
      <c r="CUG29" s="438"/>
      <c r="CUH29" s="438"/>
      <c r="CUI29" s="438"/>
      <c r="CUJ29" s="438"/>
      <c r="CUK29" s="438"/>
      <c r="CUL29" s="438"/>
      <c r="CUM29" s="438"/>
      <c r="CUN29" s="438"/>
      <c r="CUO29" s="438"/>
      <c r="CUP29" s="438"/>
      <c r="CUQ29" s="438"/>
      <c r="CUR29" s="438"/>
      <c r="CUS29" s="438"/>
      <c r="CUT29" s="438"/>
      <c r="CUU29" s="438"/>
      <c r="CUV29" s="438"/>
      <c r="CUW29" s="438"/>
      <c r="CUX29" s="438"/>
      <c r="CUY29" s="438"/>
      <c r="CUZ29" s="438"/>
      <c r="CVA29" s="438"/>
      <c r="CVB29" s="438"/>
      <c r="CVC29" s="438"/>
      <c r="CVD29" s="438"/>
      <c r="CVE29" s="438"/>
      <c r="CVF29" s="438"/>
      <c r="CVG29" s="438"/>
      <c r="CVH29" s="438"/>
      <c r="CVI29" s="438"/>
      <c r="CVJ29" s="438"/>
      <c r="CVK29" s="438"/>
      <c r="CVL29" s="438"/>
      <c r="CVM29" s="438"/>
      <c r="CVN29" s="438"/>
      <c r="CVO29" s="438"/>
      <c r="CVP29" s="438"/>
      <c r="CVQ29" s="438"/>
      <c r="CVR29" s="438"/>
      <c r="CVS29" s="438"/>
      <c r="CVT29" s="438"/>
      <c r="CVU29" s="438"/>
      <c r="CVV29" s="438"/>
      <c r="CVW29" s="438"/>
      <c r="CVX29" s="438"/>
      <c r="CVY29" s="438"/>
      <c r="CVZ29" s="438"/>
      <c r="CWA29" s="438"/>
      <c r="CWB29" s="438"/>
      <c r="CWC29" s="438"/>
      <c r="CWD29" s="438"/>
      <c r="CWE29" s="438"/>
      <c r="CWF29" s="438"/>
      <c r="CWG29" s="438"/>
      <c r="CWH29" s="438"/>
      <c r="CWI29" s="438"/>
      <c r="CWJ29" s="438"/>
      <c r="CWK29" s="438"/>
      <c r="CWL29" s="438"/>
      <c r="CWM29" s="438"/>
      <c r="CWN29" s="438"/>
      <c r="CWO29" s="438"/>
      <c r="CWP29" s="438"/>
      <c r="CWQ29" s="438"/>
      <c r="CWR29" s="438"/>
      <c r="CWS29" s="438"/>
      <c r="CWT29" s="438"/>
      <c r="CWU29" s="438"/>
      <c r="CWV29" s="438"/>
      <c r="CWW29" s="438"/>
      <c r="CWX29" s="438"/>
      <c r="CWY29" s="438"/>
      <c r="CWZ29" s="438"/>
      <c r="CXA29" s="438"/>
      <c r="CXB29" s="438"/>
      <c r="CXC29" s="438"/>
      <c r="CXD29" s="438"/>
      <c r="CXE29" s="438"/>
      <c r="CXF29" s="438"/>
      <c r="CXG29" s="438"/>
      <c r="CXH29" s="438"/>
      <c r="CXI29" s="438"/>
      <c r="CXJ29" s="438"/>
      <c r="CXK29" s="438"/>
      <c r="CXL29" s="438"/>
      <c r="CXM29" s="438"/>
      <c r="CXN29" s="438"/>
      <c r="CXO29" s="438"/>
      <c r="CXP29" s="438"/>
      <c r="CXQ29" s="438"/>
      <c r="CXR29" s="438"/>
      <c r="CXS29" s="438"/>
      <c r="CXT29" s="438"/>
      <c r="CXU29" s="438"/>
      <c r="CXV29" s="438"/>
      <c r="CXW29" s="438"/>
      <c r="CXX29" s="438"/>
      <c r="CXY29" s="438"/>
      <c r="CXZ29" s="438"/>
      <c r="CYA29" s="438"/>
      <c r="CYB29" s="438"/>
      <c r="CYC29" s="438"/>
      <c r="CYD29" s="438"/>
      <c r="CYE29" s="438"/>
      <c r="CYF29" s="438"/>
      <c r="CYG29" s="438"/>
      <c r="CYH29" s="438"/>
      <c r="CYI29" s="438"/>
      <c r="CYJ29" s="438"/>
      <c r="CYK29" s="438"/>
      <c r="CYL29" s="438"/>
      <c r="CYM29" s="438"/>
      <c r="CYN29" s="438"/>
      <c r="CYO29" s="438"/>
      <c r="CYP29" s="438"/>
      <c r="CYQ29" s="438"/>
      <c r="CYR29" s="438"/>
      <c r="CYS29" s="438"/>
      <c r="CYT29" s="438"/>
      <c r="CYU29" s="438"/>
      <c r="CYV29" s="438"/>
      <c r="CYW29" s="438"/>
      <c r="CYX29" s="438"/>
      <c r="CYY29" s="438"/>
      <c r="CYZ29" s="438"/>
      <c r="CZA29" s="438"/>
      <c r="CZB29" s="438"/>
      <c r="CZC29" s="438"/>
      <c r="CZD29" s="438"/>
      <c r="CZE29" s="438"/>
      <c r="CZF29" s="438"/>
      <c r="CZG29" s="438"/>
      <c r="CZH29" s="438"/>
      <c r="CZI29" s="438"/>
      <c r="CZJ29" s="438"/>
      <c r="CZK29" s="438"/>
      <c r="CZL29" s="438"/>
      <c r="CZM29" s="438"/>
      <c r="CZN29" s="438"/>
      <c r="CZO29" s="438"/>
      <c r="CZP29" s="438"/>
      <c r="CZQ29" s="438"/>
      <c r="CZR29" s="438"/>
      <c r="CZS29" s="438"/>
      <c r="CZT29" s="438"/>
      <c r="CZU29" s="438"/>
      <c r="CZV29" s="438"/>
      <c r="CZW29" s="438"/>
      <c r="CZX29" s="438"/>
      <c r="CZY29" s="438"/>
      <c r="CZZ29" s="438"/>
      <c r="DAA29" s="438"/>
      <c r="DAB29" s="438"/>
      <c r="DAC29" s="438"/>
      <c r="DAD29" s="438"/>
      <c r="DAE29" s="438"/>
      <c r="DAF29" s="438"/>
      <c r="DAG29" s="438"/>
      <c r="DAH29" s="438"/>
      <c r="DAI29" s="438"/>
      <c r="DAJ29" s="438"/>
      <c r="DAK29" s="438"/>
      <c r="DAL29" s="438"/>
      <c r="DAM29" s="438"/>
      <c r="DAN29" s="438"/>
      <c r="DAO29" s="438"/>
      <c r="DAP29" s="438"/>
      <c r="DAQ29" s="438"/>
      <c r="DAR29" s="438"/>
      <c r="DAS29" s="438"/>
      <c r="DAT29" s="438"/>
      <c r="DAU29" s="438"/>
      <c r="DAV29" s="438"/>
      <c r="DAW29" s="438"/>
      <c r="DAX29" s="438"/>
      <c r="DAY29" s="438"/>
      <c r="DAZ29" s="438"/>
      <c r="DBA29" s="438"/>
      <c r="DBB29" s="438"/>
      <c r="DBC29" s="438"/>
      <c r="DBD29" s="438"/>
      <c r="DBE29" s="438"/>
      <c r="DBF29" s="438"/>
      <c r="DBG29" s="438"/>
      <c r="DBH29" s="438"/>
      <c r="DBI29" s="438"/>
      <c r="DBJ29" s="438"/>
      <c r="DBK29" s="438"/>
      <c r="DBL29" s="438"/>
      <c r="DBM29" s="438"/>
      <c r="DBN29" s="438"/>
      <c r="DBO29" s="438"/>
      <c r="DBP29" s="438"/>
      <c r="DBQ29" s="438"/>
      <c r="DBR29" s="438"/>
      <c r="DBS29" s="438"/>
      <c r="DBT29" s="438"/>
      <c r="DBU29" s="438"/>
      <c r="DBV29" s="438"/>
      <c r="DBW29" s="438"/>
      <c r="DBX29" s="438"/>
      <c r="DBY29" s="438"/>
      <c r="DBZ29" s="438"/>
      <c r="DCA29" s="438"/>
      <c r="DCB29" s="438"/>
      <c r="DCC29" s="438"/>
      <c r="DCD29" s="438"/>
      <c r="DCE29" s="438"/>
      <c r="DCF29" s="438"/>
      <c r="DCG29" s="438"/>
      <c r="DCH29" s="438"/>
      <c r="DCI29" s="438"/>
      <c r="DCJ29" s="438"/>
      <c r="DCK29" s="438"/>
      <c r="DCL29" s="438"/>
      <c r="DCM29" s="438"/>
      <c r="DCN29" s="438"/>
      <c r="DCO29" s="438"/>
      <c r="DCP29" s="438"/>
      <c r="DCQ29" s="438"/>
      <c r="DCR29" s="438"/>
      <c r="DCS29" s="438"/>
      <c r="DCT29" s="438"/>
      <c r="DCU29" s="438"/>
      <c r="DCV29" s="438"/>
      <c r="DCW29" s="438"/>
      <c r="DCX29" s="438"/>
      <c r="DCY29" s="438"/>
      <c r="DCZ29" s="438"/>
      <c r="DDA29" s="438"/>
      <c r="DDB29" s="438"/>
      <c r="DDC29" s="438"/>
      <c r="DDD29" s="438"/>
      <c r="DDE29" s="438"/>
      <c r="DDF29" s="438"/>
      <c r="DDG29" s="438"/>
      <c r="DDH29" s="438"/>
      <c r="DDI29" s="438"/>
      <c r="DDJ29" s="438"/>
      <c r="DDK29" s="438"/>
      <c r="DDL29" s="438"/>
      <c r="DDM29" s="438"/>
      <c r="DDN29" s="438"/>
      <c r="DDO29" s="438"/>
      <c r="DDP29" s="438"/>
      <c r="DDQ29" s="438"/>
      <c r="DDR29" s="438"/>
      <c r="DDS29" s="438"/>
      <c r="DDT29" s="438"/>
      <c r="DDU29" s="438"/>
      <c r="DDV29" s="438"/>
      <c r="DDW29" s="438"/>
      <c r="DDX29" s="438"/>
      <c r="DDY29" s="438"/>
      <c r="DDZ29" s="438"/>
      <c r="DEA29" s="438"/>
      <c r="DEB29" s="438"/>
      <c r="DEC29" s="438"/>
      <c r="DED29" s="438"/>
      <c r="DEE29" s="438"/>
      <c r="DEF29" s="438"/>
      <c r="DEG29" s="438"/>
      <c r="DEH29" s="438"/>
      <c r="DEI29" s="438"/>
      <c r="DEJ29" s="438"/>
      <c r="DEK29" s="438"/>
      <c r="DEL29" s="438"/>
      <c r="DEM29" s="438"/>
      <c r="DEN29" s="438"/>
      <c r="DEO29" s="438"/>
      <c r="DEP29" s="438"/>
      <c r="DEQ29" s="438"/>
      <c r="DER29" s="438"/>
      <c r="DES29" s="438"/>
      <c r="DET29" s="438"/>
      <c r="DEU29" s="438"/>
      <c r="DEV29" s="438"/>
      <c r="DEW29" s="438"/>
      <c r="DEX29" s="438"/>
      <c r="DEY29" s="438"/>
      <c r="DEZ29" s="438"/>
      <c r="DFA29" s="438"/>
      <c r="DFB29" s="438"/>
      <c r="DFC29" s="438"/>
      <c r="DFD29" s="438"/>
      <c r="DFE29" s="438"/>
      <c r="DFF29" s="438"/>
      <c r="DFG29" s="438"/>
      <c r="DFH29" s="438"/>
      <c r="DFI29" s="438"/>
      <c r="DFJ29" s="438"/>
      <c r="DFK29" s="438"/>
      <c r="DFL29" s="438"/>
      <c r="DFM29" s="438"/>
      <c r="DFN29" s="438"/>
      <c r="DFO29" s="438"/>
      <c r="DFP29" s="438"/>
      <c r="DFQ29" s="438"/>
      <c r="DFR29" s="438"/>
      <c r="DFS29" s="438"/>
      <c r="DFT29" s="438"/>
      <c r="DFU29" s="438"/>
      <c r="DFV29" s="438"/>
      <c r="DFW29" s="438"/>
      <c r="DFX29" s="438"/>
      <c r="DFY29" s="438"/>
      <c r="DFZ29" s="438"/>
      <c r="DGA29" s="438"/>
      <c r="DGB29" s="438"/>
      <c r="DGC29" s="438"/>
      <c r="DGD29" s="438"/>
      <c r="DGE29" s="438"/>
      <c r="DGF29" s="438"/>
      <c r="DGG29" s="438"/>
      <c r="DGH29" s="438"/>
      <c r="DGI29" s="438"/>
      <c r="DGJ29" s="438"/>
      <c r="DGK29" s="438"/>
      <c r="DGL29" s="438"/>
      <c r="DGM29" s="438"/>
      <c r="DGN29" s="438"/>
      <c r="DGO29" s="438"/>
      <c r="DGP29" s="438"/>
      <c r="DGQ29" s="438"/>
      <c r="DGR29" s="438"/>
      <c r="DGS29" s="438"/>
      <c r="DGT29" s="438"/>
      <c r="DGU29" s="438"/>
      <c r="DGV29" s="438"/>
      <c r="DGW29" s="438"/>
      <c r="DGX29" s="438"/>
      <c r="DGY29" s="438"/>
      <c r="DGZ29" s="438"/>
      <c r="DHA29" s="438"/>
      <c r="DHB29" s="438"/>
      <c r="DHC29" s="438"/>
      <c r="DHD29" s="438"/>
      <c r="DHE29" s="438"/>
      <c r="DHF29" s="438"/>
      <c r="DHG29" s="438"/>
      <c r="DHH29" s="438"/>
      <c r="DHI29" s="438"/>
      <c r="DHJ29" s="438"/>
      <c r="DHK29" s="438"/>
      <c r="DHL29" s="438"/>
      <c r="DHM29" s="438"/>
      <c r="DHN29" s="438"/>
      <c r="DHO29" s="438"/>
      <c r="DHP29" s="438"/>
      <c r="DHQ29" s="438"/>
      <c r="DHR29" s="438"/>
      <c r="DHS29" s="438"/>
      <c r="DHT29" s="438"/>
      <c r="DHU29" s="438"/>
      <c r="DHV29" s="438"/>
      <c r="DHW29" s="438"/>
      <c r="DHX29" s="438"/>
      <c r="DHY29" s="438"/>
      <c r="DHZ29" s="438"/>
      <c r="DIA29" s="438"/>
      <c r="DIB29" s="438"/>
      <c r="DIC29" s="438"/>
      <c r="DID29" s="438"/>
      <c r="DIE29" s="438"/>
      <c r="DIF29" s="438"/>
      <c r="DIG29" s="438"/>
      <c r="DIH29" s="438"/>
      <c r="DII29" s="438"/>
      <c r="DIJ29" s="438"/>
      <c r="DIK29" s="438"/>
      <c r="DIL29" s="438"/>
      <c r="DIM29" s="438"/>
      <c r="DIN29" s="438"/>
      <c r="DIO29" s="438"/>
      <c r="DIP29" s="438"/>
      <c r="DIQ29" s="438"/>
      <c r="DIR29" s="438"/>
      <c r="DIS29" s="438"/>
      <c r="DIT29" s="438"/>
      <c r="DIU29" s="438"/>
      <c r="DIV29" s="438"/>
      <c r="DIW29" s="438"/>
      <c r="DIX29" s="438"/>
      <c r="DIY29" s="438"/>
      <c r="DIZ29" s="438"/>
      <c r="DJA29" s="438"/>
      <c r="DJB29" s="438"/>
      <c r="DJC29" s="438"/>
      <c r="DJD29" s="438"/>
      <c r="DJE29" s="438"/>
      <c r="DJF29" s="438"/>
      <c r="DJG29" s="438"/>
      <c r="DJH29" s="438"/>
      <c r="DJI29" s="438"/>
      <c r="DJJ29" s="438"/>
      <c r="DJK29" s="438"/>
      <c r="DJL29" s="438"/>
      <c r="DJM29" s="438"/>
      <c r="DJN29" s="438"/>
      <c r="DJO29" s="438"/>
      <c r="DJP29" s="438"/>
      <c r="DJQ29" s="438"/>
      <c r="DJR29" s="438"/>
      <c r="DJS29" s="438"/>
      <c r="DJT29" s="438"/>
      <c r="DJU29" s="438"/>
      <c r="DJV29" s="438"/>
      <c r="DJW29" s="438"/>
      <c r="DJX29" s="438"/>
      <c r="DJY29" s="438"/>
      <c r="DJZ29" s="438"/>
      <c r="DKA29" s="438"/>
      <c r="DKB29" s="438"/>
      <c r="DKC29" s="438"/>
      <c r="DKD29" s="438"/>
      <c r="DKE29" s="438"/>
      <c r="DKF29" s="438"/>
      <c r="DKG29" s="438"/>
      <c r="DKH29" s="438"/>
      <c r="DKI29" s="438"/>
      <c r="DKJ29" s="438"/>
      <c r="DKK29" s="438"/>
      <c r="DKL29" s="438"/>
      <c r="DKM29" s="438"/>
      <c r="DKN29" s="438"/>
      <c r="DKO29" s="438"/>
      <c r="DKP29" s="438"/>
      <c r="DKQ29" s="438"/>
      <c r="DKR29" s="438"/>
      <c r="DKS29" s="438"/>
      <c r="DKT29" s="438"/>
      <c r="DKU29" s="438"/>
      <c r="DKV29" s="438"/>
      <c r="DKW29" s="438"/>
      <c r="DKX29" s="438"/>
      <c r="DKY29" s="438"/>
      <c r="DKZ29" s="438"/>
      <c r="DLA29" s="438"/>
      <c r="DLB29" s="438"/>
      <c r="DLC29" s="438"/>
      <c r="DLD29" s="438"/>
      <c r="DLE29" s="438"/>
      <c r="DLF29" s="438"/>
      <c r="DLG29" s="438"/>
      <c r="DLH29" s="438"/>
      <c r="DLI29" s="438"/>
      <c r="DLJ29" s="438"/>
      <c r="DLK29" s="438"/>
      <c r="DLL29" s="438"/>
      <c r="DLM29" s="438"/>
      <c r="DLN29" s="438"/>
      <c r="DLO29" s="438"/>
      <c r="DLP29" s="438"/>
      <c r="DLQ29" s="438"/>
      <c r="DLR29" s="438"/>
      <c r="DLS29" s="438"/>
      <c r="DLT29" s="438"/>
      <c r="DLU29" s="438"/>
      <c r="DLV29" s="438"/>
      <c r="DLW29" s="438"/>
      <c r="DLX29" s="438"/>
      <c r="DLY29" s="438"/>
      <c r="DLZ29" s="438"/>
      <c r="DMA29" s="438"/>
      <c r="DMB29" s="438"/>
      <c r="DMC29" s="438"/>
      <c r="DMD29" s="438"/>
      <c r="DME29" s="438"/>
      <c r="DMF29" s="438"/>
      <c r="DMG29" s="438"/>
      <c r="DMH29" s="438"/>
      <c r="DMI29" s="438"/>
      <c r="DMJ29" s="438"/>
      <c r="DMK29" s="438"/>
      <c r="DML29" s="438"/>
      <c r="DMM29" s="438"/>
      <c r="DMN29" s="438"/>
      <c r="DMO29" s="438"/>
      <c r="DMP29" s="438"/>
      <c r="DMQ29" s="438"/>
      <c r="DMR29" s="438"/>
      <c r="DMS29" s="438"/>
      <c r="DMT29" s="438"/>
      <c r="DMU29" s="438"/>
      <c r="DMV29" s="438"/>
      <c r="DMW29" s="438"/>
      <c r="DMX29" s="438"/>
      <c r="DMY29" s="438"/>
      <c r="DMZ29" s="438"/>
      <c r="DNA29" s="438"/>
      <c r="DNB29" s="438"/>
      <c r="DNC29" s="438"/>
      <c r="DND29" s="438"/>
      <c r="DNE29" s="438"/>
      <c r="DNF29" s="438"/>
      <c r="DNG29" s="438"/>
      <c r="DNH29" s="438"/>
      <c r="DNI29" s="438"/>
      <c r="DNJ29" s="438"/>
      <c r="DNK29" s="438"/>
      <c r="DNL29" s="438"/>
      <c r="DNM29" s="438"/>
      <c r="DNN29" s="438"/>
      <c r="DNO29" s="438"/>
      <c r="DNP29" s="438"/>
      <c r="DNQ29" s="438"/>
      <c r="DNR29" s="438"/>
      <c r="DNS29" s="438"/>
      <c r="DNT29" s="438"/>
      <c r="DNU29" s="438"/>
      <c r="DNV29" s="438"/>
      <c r="DNW29" s="438"/>
      <c r="DNX29" s="438"/>
      <c r="DNY29" s="438"/>
      <c r="DNZ29" s="438"/>
      <c r="DOA29" s="438"/>
      <c r="DOB29" s="438"/>
      <c r="DOC29" s="438"/>
      <c r="DOD29" s="438"/>
      <c r="DOE29" s="438"/>
      <c r="DOF29" s="438"/>
      <c r="DOG29" s="438"/>
      <c r="DOH29" s="438"/>
      <c r="DOI29" s="438"/>
      <c r="DOJ29" s="438"/>
      <c r="DOK29" s="438"/>
      <c r="DOL29" s="438"/>
      <c r="DOM29" s="438"/>
      <c r="DON29" s="438"/>
      <c r="DOO29" s="438"/>
      <c r="DOP29" s="438"/>
      <c r="DOQ29" s="438"/>
      <c r="DOR29" s="438"/>
      <c r="DOS29" s="438"/>
      <c r="DOT29" s="438"/>
      <c r="DOU29" s="438"/>
      <c r="DOV29" s="438"/>
      <c r="DOW29" s="438"/>
      <c r="DOX29" s="438"/>
      <c r="DOY29" s="438"/>
      <c r="DOZ29" s="438"/>
      <c r="DPA29" s="438"/>
      <c r="DPB29" s="438"/>
      <c r="DPC29" s="438"/>
      <c r="DPD29" s="438"/>
      <c r="DPE29" s="438"/>
      <c r="DPF29" s="438"/>
      <c r="DPG29" s="438"/>
      <c r="DPH29" s="438"/>
      <c r="DPI29" s="438"/>
      <c r="DPJ29" s="438"/>
      <c r="DPK29" s="438"/>
      <c r="DPL29" s="438"/>
      <c r="DPM29" s="438"/>
      <c r="DPN29" s="438"/>
      <c r="DPO29" s="438"/>
      <c r="DPP29" s="438"/>
      <c r="DPQ29" s="438"/>
      <c r="DPR29" s="438"/>
      <c r="DPS29" s="438"/>
      <c r="DPT29" s="438"/>
      <c r="DPU29" s="438"/>
      <c r="DPV29" s="438"/>
      <c r="DPW29" s="438"/>
      <c r="DPX29" s="438"/>
      <c r="DPY29" s="438"/>
      <c r="DPZ29" s="438"/>
      <c r="DQA29" s="438"/>
      <c r="DQB29" s="438"/>
      <c r="DQC29" s="438"/>
      <c r="DQD29" s="438"/>
      <c r="DQE29" s="438"/>
      <c r="DQF29" s="438"/>
      <c r="DQG29" s="438"/>
      <c r="DQH29" s="438"/>
      <c r="DQI29" s="438"/>
      <c r="DQJ29" s="438"/>
      <c r="DQK29" s="438"/>
      <c r="DQL29" s="438"/>
      <c r="DQM29" s="438"/>
      <c r="DQN29" s="438"/>
      <c r="DQO29" s="438"/>
      <c r="DQP29" s="438"/>
      <c r="DQQ29" s="438"/>
      <c r="DQR29" s="438"/>
      <c r="DQS29" s="438"/>
      <c r="DQT29" s="438"/>
      <c r="DQU29" s="438"/>
      <c r="DQV29" s="438"/>
      <c r="DQW29" s="438"/>
      <c r="DQX29" s="438"/>
      <c r="DQY29" s="438"/>
      <c r="DQZ29" s="438"/>
      <c r="DRA29" s="438"/>
      <c r="DRB29" s="438"/>
      <c r="DRC29" s="438"/>
      <c r="DRD29" s="438"/>
      <c r="DRE29" s="438"/>
      <c r="DRF29" s="438"/>
      <c r="DRG29" s="438"/>
      <c r="DRH29" s="438"/>
      <c r="DRI29" s="438"/>
      <c r="DRJ29" s="438"/>
      <c r="DRK29" s="438"/>
      <c r="DRL29" s="438"/>
      <c r="DRM29" s="438"/>
      <c r="DRN29" s="438"/>
      <c r="DRO29" s="438"/>
      <c r="DRP29" s="438"/>
      <c r="DRQ29" s="438"/>
      <c r="DRR29" s="438"/>
      <c r="DRS29" s="438"/>
      <c r="DRT29" s="438"/>
      <c r="DRU29" s="438"/>
      <c r="DRV29" s="438"/>
      <c r="DRW29" s="438"/>
      <c r="DRX29" s="438"/>
      <c r="DRY29" s="438"/>
      <c r="DRZ29" s="438"/>
      <c r="DSA29" s="438"/>
      <c r="DSB29" s="438"/>
      <c r="DSC29" s="438"/>
      <c r="DSD29" s="438"/>
      <c r="DSE29" s="438"/>
      <c r="DSF29" s="438"/>
      <c r="DSG29" s="438"/>
      <c r="DSH29" s="438"/>
      <c r="DSI29" s="438"/>
      <c r="DSJ29" s="438"/>
      <c r="DSK29" s="438"/>
      <c r="DSL29" s="438"/>
      <c r="DSM29" s="438"/>
      <c r="DSN29" s="438"/>
      <c r="DSO29" s="438"/>
      <c r="DSP29" s="438"/>
      <c r="DSQ29" s="438"/>
      <c r="DSR29" s="438"/>
      <c r="DSS29" s="438"/>
      <c r="DST29" s="438"/>
      <c r="DSU29" s="438"/>
      <c r="DSV29" s="438"/>
      <c r="DSW29" s="438"/>
      <c r="DSX29" s="438"/>
      <c r="DSY29" s="438"/>
      <c r="DSZ29" s="438"/>
      <c r="DTA29" s="438"/>
      <c r="DTB29" s="438"/>
      <c r="DTC29" s="438"/>
      <c r="DTD29" s="438"/>
      <c r="DTE29" s="438"/>
      <c r="DTF29" s="438"/>
      <c r="DTG29" s="438"/>
      <c r="DTH29" s="438"/>
      <c r="DTI29" s="438"/>
      <c r="DTJ29" s="438"/>
      <c r="DTK29" s="438"/>
      <c r="DTL29" s="438"/>
      <c r="DTM29" s="438"/>
      <c r="DTN29" s="438"/>
      <c r="DTO29" s="438"/>
      <c r="DTP29" s="438"/>
      <c r="DTQ29" s="438"/>
      <c r="DTR29" s="438"/>
      <c r="DTS29" s="438"/>
      <c r="DTT29" s="438"/>
      <c r="DTU29" s="438"/>
      <c r="DTV29" s="438"/>
      <c r="DTW29" s="438"/>
      <c r="DTX29" s="438"/>
      <c r="DTY29" s="438"/>
      <c r="DTZ29" s="438"/>
      <c r="DUA29" s="438"/>
      <c r="DUB29" s="438"/>
      <c r="DUC29" s="438"/>
      <c r="DUD29" s="438"/>
      <c r="DUE29" s="438"/>
      <c r="DUF29" s="438"/>
      <c r="DUG29" s="438"/>
      <c r="DUH29" s="438"/>
      <c r="DUI29" s="438"/>
      <c r="DUJ29" s="438"/>
      <c r="DUK29" s="438"/>
      <c r="DUL29" s="438"/>
      <c r="DUM29" s="438"/>
      <c r="DUN29" s="438"/>
      <c r="DUO29" s="438"/>
      <c r="DUP29" s="438"/>
      <c r="DUQ29" s="438"/>
      <c r="DUR29" s="438"/>
      <c r="DUS29" s="438"/>
      <c r="DUT29" s="438"/>
      <c r="DUU29" s="438"/>
      <c r="DUV29" s="438"/>
      <c r="DUW29" s="438"/>
      <c r="DUX29" s="438"/>
      <c r="DUY29" s="438"/>
      <c r="DUZ29" s="438"/>
      <c r="DVA29" s="438"/>
      <c r="DVB29" s="438"/>
      <c r="DVC29" s="438"/>
      <c r="DVD29" s="438"/>
      <c r="DVE29" s="438"/>
      <c r="DVF29" s="438"/>
      <c r="DVG29" s="438"/>
      <c r="DVH29" s="438"/>
      <c r="DVI29" s="438"/>
      <c r="DVJ29" s="438"/>
      <c r="DVK29" s="438"/>
      <c r="DVL29" s="438"/>
      <c r="DVM29" s="438"/>
      <c r="DVN29" s="438"/>
      <c r="DVO29" s="438"/>
      <c r="DVP29" s="438"/>
      <c r="DVQ29" s="438"/>
      <c r="DVR29" s="438"/>
      <c r="DVS29" s="438"/>
      <c r="DVT29" s="438"/>
      <c r="DVU29" s="438"/>
      <c r="DVV29" s="438"/>
      <c r="DVW29" s="438"/>
      <c r="DVX29" s="438"/>
      <c r="DVY29" s="438"/>
      <c r="DVZ29" s="438"/>
      <c r="DWA29" s="438"/>
      <c r="DWB29" s="438"/>
      <c r="DWC29" s="438"/>
      <c r="DWD29" s="438"/>
      <c r="DWE29" s="438"/>
      <c r="DWF29" s="438"/>
      <c r="DWG29" s="438"/>
      <c r="DWH29" s="438"/>
      <c r="DWI29" s="438"/>
      <c r="DWJ29" s="438"/>
      <c r="DWK29" s="438"/>
      <c r="DWL29" s="438"/>
      <c r="DWM29" s="438"/>
      <c r="DWN29" s="438"/>
      <c r="DWO29" s="438"/>
      <c r="DWP29" s="438"/>
      <c r="DWQ29" s="438"/>
      <c r="DWR29" s="438"/>
      <c r="DWS29" s="438"/>
      <c r="DWT29" s="438"/>
      <c r="DWU29" s="438"/>
      <c r="DWV29" s="438"/>
      <c r="DWW29" s="438"/>
      <c r="DWX29" s="438"/>
      <c r="DWY29" s="438"/>
      <c r="DWZ29" s="438"/>
      <c r="DXA29" s="438"/>
      <c r="DXB29" s="438"/>
      <c r="DXC29" s="438"/>
      <c r="DXD29" s="438"/>
      <c r="DXE29" s="438"/>
      <c r="DXF29" s="438"/>
      <c r="DXG29" s="438"/>
      <c r="DXH29" s="438"/>
      <c r="DXI29" s="438"/>
      <c r="DXJ29" s="438"/>
      <c r="DXK29" s="438"/>
      <c r="DXL29" s="438"/>
      <c r="DXM29" s="438"/>
      <c r="DXN29" s="438"/>
      <c r="DXO29" s="438"/>
      <c r="DXP29" s="438"/>
      <c r="DXQ29" s="438"/>
      <c r="DXR29" s="438"/>
      <c r="DXS29" s="438"/>
      <c r="DXT29" s="438"/>
      <c r="DXU29" s="438"/>
      <c r="DXV29" s="438"/>
      <c r="DXW29" s="438"/>
      <c r="DXX29" s="438"/>
      <c r="DXY29" s="438"/>
      <c r="DXZ29" s="438"/>
      <c r="DYA29" s="438"/>
      <c r="DYB29" s="438"/>
      <c r="DYC29" s="438"/>
      <c r="DYD29" s="438"/>
      <c r="DYE29" s="438"/>
      <c r="DYF29" s="438"/>
      <c r="DYG29" s="438"/>
      <c r="DYH29" s="438"/>
      <c r="DYI29" s="438"/>
      <c r="DYJ29" s="438"/>
      <c r="DYK29" s="438"/>
      <c r="DYL29" s="438"/>
      <c r="DYM29" s="438"/>
      <c r="DYN29" s="438"/>
      <c r="DYO29" s="438"/>
      <c r="DYP29" s="438"/>
      <c r="DYQ29" s="438"/>
      <c r="DYR29" s="438"/>
      <c r="DYS29" s="438"/>
      <c r="DYT29" s="438"/>
      <c r="DYU29" s="438"/>
      <c r="DYV29" s="438"/>
      <c r="DYW29" s="438"/>
      <c r="DYX29" s="438"/>
      <c r="DYY29" s="438"/>
      <c r="DYZ29" s="438"/>
      <c r="DZA29" s="438"/>
      <c r="DZB29" s="438"/>
      <c r="DZC29" s="438"/>
      <c r="DZD29" s="438"/>
      <c r="DZE29" s="438"/>
      <c r="DZF29" s="438"/>
      <c r="DZG29" s="438"/>
      <c r="DZH29" s="438"/>
      <c r="DZI29" s="438"/>
      <c r="DZJ29" s="438"/>
      <c r="DZK29" s="438"/>
      <c r="DZL29" s="438"/>
      <c r="DZM29" s="438"/>
      <c r="DZN29" s="438"/>
      <c r="DZO29" s="438"/>
      <c r="DZP29" s="438"/>
      <c r="DZQ29" s="438"/>
      <c r="DZR29" s="438"/>
      <c r="DZS29" s="438"/>
      <c r="DZT29" s="438"/>
      <c r="DZU29" s="438"/>
      <c r="DZV29" s="438"/>
      <c r="DZW29" s="438"/>
      <c r="DZX29" s="438"/>
      <c r="DZY29" s="438"/>
      <c r="DZZ29" s="438"/>
      <c r="EAA29" s="438"/>
      <c r="EAB29" s="438"/>
      <c r="EAC29" s="438"/>
      <c r="EAD29" s="438"/>
      <c r="EAE29" s="438"/>
      <c r="EAF29" s="438"/>
      <c r="EAG29" s="438"/>
      <c r="EAH29" s="438"/>
      <c r="EAI29" s="438"/>
      <c r="EAJ29" s="438"/>
      <c r="EAK29" s="438"/>
      <c r="EAL29" s="438"/>
      <c r="EAM29" s="438"/>
      <c r="EAN29" s="438"/>
      <c r="EAO29" s="438"/>
      <c r="EAP29" s="438"/>
      <c r="EAQ29" s="438"/>
      <c r="EAR29" s="438"/>
      <c r="EAS29" s="438"/>
      <c r="EAT29" s="438"/>
      <c r="EAU29" s="438"/>
      <c r="EAV29" s="438"/>
      <c r="EAW29" s="438"/>
      <c r="EAX29" s="438"/>
      <c r="EAY29" s="438"/>
      <c r="EAZ29" s="438"/>
      <c r="EBA29" s="438"/>
      <c r="EBB29" s="438"/>
      <c r="EBC29" s="438"/>
      <c r="EBD29" s="438"/>
      <c r="EBE29" s="438"/>
      <c r="EBF29" s="438"/>
      <c r="EBG29" s="438"/>
      <c r="EBH29" s="438"/>
      <c r="EBI29" s="438"/>
      <c r="EBJ29" s="438"/>
      <c r="EBK29" s="438"/>
      <c r="EBL29" s="438"/>
      <c r="EBM29" s="438"/>
      <c r="EBN29" s="438"/>
      <c r="EBO29" s="438"/>
      <c r="EBP29" s="438"/>
      <c r="EBQ29" s="438"/>
      <c r="EBR29" s="438"/>
      <c r="EBS29" s="438"/>
      <c r="EBT29" s="438"/>
      <c r="EBU29" s="438"/>
      <c r="EBV29" s="438"/>
      <c r="EBW29" s="438"/>
      <c r="EBX29" s="438"/>
      <c r="EBY29" s="438"/>
      <c r="EBZ29" s="438"/>
      <c r="ECA29" s="438"/>
      <c r="ECB29" s="438"/>
      <c r="ECC29" s="438"/>
      <c r="ECD29" s="438"/>
      <c r="ECE29" s="438"/>
      <c r="ECF29" s="438"/>
      <c r="ECG29" s="438"/>
      <c r="ECH29" s="438"/>
      <c r="ECI29" s="438"/>
      <c r="ECJ29" s="438"/>
      <c r="ECK29" s="438"/>
      <c r="ECL29" s="438"/>
      <c r="ECM29" s="438"/>
      <c r="ECN29" s="438"/>
      <c r="ECO29" s="438"/>
      <c r="ECP29" s="438"/>
      <c r="ECQ29" s="438"/>
      <c r="ECR29" s="438"/>
      <c r="ECS29" s="438"/>
      <c r="ECT29" s="438"/>
      <c r="ECU29" s="438"/>
      <c r="ECV29" s="438"/>
      <c r="ECW29" s="438"/>
      <c r="ECX29" s="438"/>
      <c r="ECY29" s="438"/>
      <c r="ECZ29" s="438"/>
      <c r="EDA29" s="438"/>
      <c r="EDB29" s="438"/>
      <c r="EDC29" s="438"/>
      <c r="EDD29" s="438"/>
      <c r="EDE29" s="438"/>
      <c r="EDF29" s="438"/>
      <c r="EDG29" s="438"/>
      <c r="EDH29" s="438"/>
      <c r="EDI29" s="438"/>
      <c r="EDJ29" s="438"/>
      <c r="EDK29" s="438"/>
      <c r="EDL29" s="438"/>
      <c r="EDM29" s="438"/>
      <c r="EDN29" s="438"/>
      <c r="EDO29" s="438"/>
      <c r="EDP29" s="438"/>
      <c r="EDQ29" s="438"/>
      <c r="EDR29" s="438"/>
      <c r="EDS29" s="438"/>
      <c r="EDT29" s="438"/>
      <c r="EDU29" s="438"/>
      <c r="EDV29" s="438"/>
      <c r="EDW29" s="438"/>
      <c r="EDX29" s="438"/>
      <c r="EDY29" s="438"/>
      <c r="EDZ29" s="438"/>
      <c r="EEA29" s="438"/>
      <c r="EEB29" s="438"/>
      <c r="EEC29" s="438"/>
      <c r="EED29" s="438"/>
      <c r="EEE29" s="438"/>
      <c r="EEF29" s="438"/>
      <c r="EEG29" s="438"/>
      <c r="EEH29" s="438"/>
      <c r="EEI29" s="438"/>
      <c r="EEJ29" s="438"/>
      <c r="EEK29" s="438"/>
      <c r="EEL29" s="438"/>
      <c r="EEM29" s="438"/>
      <c r="EEN29" s="438"/>
      <c r="EEO29" s="438"/>
      <c r="EEP29" s="438"/>
      <c r="EEQ29" s="438"/>
      <c r="EER29" s="438"/>
      <c r="EES29" s="438"/>
      <c r="EET29" s="438"/>
      <c r="EEU29" s="438"/>
      <c r="EEV29" s="438"/>
      <c r="EEW29" s="438"/>
      <c r="EEX29" s="438"/>
      <c r="EEY29" s="438"/>
      <c r="EEZ29" s="438"/>
      <c r="EFA29" s="438"/>
      <c r="EFB29" s="438"/>
      <c r="EFC29" s="438"/>
      <c r="EFD29" s="438"/>
      <c r="EFE29" s="438"/>
      <c r="EFF29" s="438"/>
      <c r="EFG29" s="438"/>
      <c r="EFH29" s="438"/>
      <c r="EFI29" s="438"/>
      <c r="EFJ29" s="438"/>
      <c r="EFK29" s="438"/>
      <c r="EFL29" s="438"/>
      <c r="EFM29" s="438"/>
      <c r="EFN29" s="438"/>
      <c r="EFO29" s="438"/>
      <c r="EFP29" s="438"/>
      <c r="EFQ29" s="438"/>
      <c r="EFR29" s="438"/>
      <c r="EFS29" s="438"/>
      <c r="EFT29" s="438"/>
      <c r="EFU29" s="438"/>
      <c r="EFV29" s="438"/>
      <c r="EFW29" s="438"/>
      <c r="EFX29" s="438"/>
      <c r="EFY29" s="438"/>
      <c r="EFZ29" s="438"/>
      <c r="EGA29" s="438"/>
      <c r="EGB29" s="438"/>
      <c r="EGC29" s="438"/>
      <c r="EGD29" s="438"/>
      <c r="EGE29" s="438"/>
      <c r="EGF29" s="438"/>
      <c r="EGG29" s="438"/>
      <c r="EGH29" s="438"/>
      <c r="EGI29" s="438"/>
      <c r="EGJ29" s="438"/>
      <c r="EGK29" s="438"/>
      <c r="EGL29" s="438"/>
      <c r="EGM29" s="438"/>
      <c r="EGN29" s="438"/>
      <c r="EGO29" s="438"/>
      <c r="EGP29" s="438"/>
      <c r="EGQ29" s="438"/>
      <c r="EGR29" s="438"/>
      <c r="EGS29" s="438"/>
      <c r="EGT29" s="438"/>
      <c r="EGU29" s="438"/>
      <c r="EGV29" s="438"/>
      <c r="EGW29" s="438"/>
      <c r="EGX29" s="438"/>
      <c r="EGY29" s="438"/>
      <c r="EGZ29" s="438"/>
      <c r="EHA29" s="438"/>
      <c r="EHB29" s="438"/>
      <c r="EHC29" s="438"/>
      <c r="EHD29" s="438"/>
      <c r="EHE29" s="438"/>
      <c r="EHF29" s="438"/>
      <c r="EHG29" s="438"/>
      <c r="EHH29" s="438"/>
      <c r="EHI29" s="438"/>
      <c r="EHJ29" s="438"/>
      <c r="EHK29" s="438"/>
      <c r="EHL29" s="438"/>
      <c r="EHM29" s="438"/>
      <c r="EHN29" s="438"/>
      <c r="EHO29" s="438"/>
      <c r="EHP29" s="438"/>
      <c r="EHQ29" s="438"/>
      <c r="EHR29" s="438"/>
      <c r="EHS29" s="438"/>
      <c r="EHT29" s="438"/>
      <c r="EHU29" s="438"/>
      <c r="EHV29" s="438"/>
      <c r="EHW29" s="438"/>
      <c r="EHX29" s="438"/>
      <c r="EHY29" s="438"/>
      <c r="EHZ29" s="438"/>
      <c r="EIA29" s="438"/>
      <c r="EIB29" s="438"/>
      <c r="EIC29" s="438"/>
      <c r="EID29" s="438"/>
      <c r="EIE29" s="438"/>
      <c r="EIF29" s="438"/>
      <c r="EIG29" s="438"/>
      <c r="EIH29" s="438"/>
      <c r="EII29" s="438"/>
      <c r="EIJ29" s="438"/>
      <c r="EIK29" s="438"/>
      <c r="EIL29" s="438"/>
      <c r="EIM29" s="438"/>
      <c r="EIN29" s="438"/>
      <c r="EIO29" s="438"/>
      <c r="EIP29" s="438"/>
      <c r="EIQ29" s="438"/>
      <c r="EIR29" s="438"/>
      <c r="EIS29" s="438"/>
      <c r="EIT29" s="438"/>
      <c r="EIU29" s="438"/>
      <c r="EIV29" s="438"/>
      <c r="EIW29" s="438"/>
      <c r="EIX29" s="438"/>
      <c r="EIY29" s="438"/>
      <c r="EIZ29" s="438"/>
      <c r="EJA29" s="438"/>
      <c r="EJB29" s="438"/>
      <c r="EJC29" s="438"/>
      <c r="EJD29" s="438"/>
      <c r="EJE29" s="438"/>
      <c r="EJF29" s="438"/>
      <c r="EJG29" s="438"/>
      <c r="EJH29" s="438"/>
      <c r="EJI29" s="438"/>
      <c r="EJJ29" s="438"/>
      <c r="EJK29" s="438"/>
      <c r="EJL29" s="438"/>
      <c r="EJM29" s="438"/>
      <c r="EJN29" s="438"/>
      <c r="EJO29" s="438"/>
      <c r="EJP29" s="438"/>
      <c r="EJQ29" s="438"/>
      <c r="EJR29" s="438"/>
      <c r="EJS29" s="438"/>
      <c r="EJT29" s="438"/>
      <c r="EJU29" s="438"/>
      <c r="EJV29" s="438"/>
      <c r="EJW29" s="438"/>
      <c r="EJX29" s="438"/>
      <c r="EJY29" s="438"/>
      <c r="EJZ29" s="438"/>
      <c r="EKA29" s="438"/>
      <c r="EKB29" s="438"/>
      <c r="EKC29" s="438"/>
      <c r="EKD29" s="438"/>
      <c r="EKE29" s="438"/>
      <c r="EKF29" s="438"/>
      <c r="EKG29" s="438"/>
      <c r="EKH29" s="438"/>
      <c r="EKI29" s="438"/>
      <c r="EKJ29" s="438"/>
      <c r="EKK29" s="438"/>
      <c r="EKL29" s="438"/>
      <c r="EKM29" s="438"/>
      <c r="EKN29" s="438"/>
      <c r="EKO29" s="438"/>
      <c r="EKP29" s="438"/>
      <c r="EKQ29" s="438"/>
      <c r="EKR29" s="438"/>
      <c r="EKS29" s="438"/>
      <c r="EKT29" s="438"/>
      <c r="EKU29" s="438"/>
      <c r="EKV29" s="438"/>
      <c r="EKW29" s="438"/>
      <c r="EKX29" s="438"/>
      <c r="EKY29" s="438"/>
      <c r="EKZ29" s="438"/>
      <c r="ELA29" s="438"/>
      <c r="ELB29" s="438"/>
      <c r="ELC29" s="438"/>
      <c r="ELD29" s="438"/>
      <c r="ELE29" s="438"/>
      <c r="ELF29" s="438"/>
      <c r="ELG29" s="438"/>
      <c r="ELH29" s="438"/>
      <c r="ELI29" s="438"/>
      <c r="ELJ29" s="438"/>
      <c r="ELK29" s="438"/>
      <c r="ELL29" s="438"/>
      <c r="ELM29" s="438"/>
      <c r="ELN29" s="438"/>
      <c r="ELO29" s="438"/>
      <c r="ELP29" s="438"/>
      <c r="ELQ29" s="438"/>
      <c r="ELR29" s="438"/>
      <c r="ELS29" s="438"/>
      <c r="ELT29" s="438"/>
      <c r="ELU29" s="438"/>
      <c r="ELV29" s="438"/>
      <c r="ELW29" s="438"/>
      <c r="ELX29" s="438"/>
      <c r="ELY29" s="438"/>
      <c r="ELZ29" s="438"/>
      <c r="EMA29" s="438"/>
      <c r="EMB29" s="438"/>
      <c r="EMC29" s="438"/>
      <c r="EMD29" s="438"/>
      <c r="EME29" s="438"/>
      <c r="EMF29" s="438"/>
      <c r="EMG29" s="438"/>
      <c r="EMH29" s="438"/>
      <c r="EMI29" s="438"/>
      <c r="EMJ29" s="438"/>
      <c r="EMK29" s="438"/>
      <c r="EML29" s="438"/>
      <c r="EMM29" s="438"/>
      <c r="EMN29" s="438"/>
      <c r="EMO29" s="438"/>
      <c r="EMP29" s="438"/>
      <c r="EMQ29" s="438"/>
      <c r="EMR29" s="438"/>
      <c r="EMS29" s="438"/>
      <c r="EMT29" s="438"/>
      <c r="EMU29" s="438"/>
      <c r="EMV29" s="438"/>
      <c r="EMW29" s="438"/>
      <c r="EMX29" s="438"/>
      <c r="EMY29" s="438"/>
      <c r="EMZ29" s="438"/>
      <c r="ENA29" s="438"/>
      <c r="ENB29" s="438"/>
      <c r="ENC29" s="438"/>
      <c r="END29" s="438"/>
      <c r="ENE29" s="438"/>
      <c r="ENF29" s="438"/>
      <c r="ENG29" s="438"/>
      <c r="ENH29" s="438"/>
      <c r="ENI29" s="438"/>
      <c r="ENJ29" s="438"/>
      <c r="ENK29" s="438"/>
      <c r="ENL29" s="438"/>
      <c r="ENM29" s="438"/>
      <c r="ENN29" s="438"/>
      <c r="ENO29" s="438"/>
      <c r="ENP29" s="438"/>
      <c r="ENQ29" s="438"/>
      <c r="ENR29" s="438"/>
      <c r="ENS29" s="438"/>
      <c r="ENT29" s="438"/>
      <c r="ENU29" s="438"/>
      <c r="ENV29" s="438"/>
      <c r="ENW29" s="438"/>
      <c r="ENX29" s="438"/>
      <c r="ENY29" s="438"/>
      <c r="ENZ29" s="438"/>
      <c r="EOA29" s="438"/>
      <c r="EOB29" s="438"/>
      <c r="EOC29" s="438"/>
      <c r="EOD29" s="438"/>
      <c r="EOE29" s="438"/>
      <c r="EOF29" s="438"/>
      <c r="EOG29" s="438"/>
      <c r="EOH29" s="438"/>
      <c r="EOI29" s="438"/>
      <c r="EOJ29" s="438"/>
      <c r="EOK29" s="438"/>
      <c r="EOL29" s="438"/>
      <c r="EOM29" s="438"/>
      <c r="EON29" s="438"/>
      <c r="EOO29" s="438"/>
      <c r="EOP29" s="438"/>
      <c r="EOQ29" s="438"/>
      <c r="EOR29" s="438"/>
      <c r="EOS29" s="438"/>
      <c r="EOT29" s="438"/>
      <c r="EOU29" s="438"/>
      <c r="EOV29" s="438"/>
      <c r="EOW29" s="438"/>
      <c r="EOX29" s="438"/>
      <c r="EOY29" s="438"/>
      <c r="EOZ29" s="438"/>
      <c r="EPA29" s="438"/>
      <c r="EPB29" s="438"/>
      <c r="EPC29" s="438"/>
      <c r="EPD29" s="438"/>
      <c r="EPE29" s="438"/>
      <c r="EPF29" s="438"/>
      <c r="EPG29" s="438"/>
      <c r="EPH29" s="438"/>
      <c r="EPI29" s="438"/>
      <c r="EPJ29" s="438"/>
      <c r="EPK29" s="438"/>
      <c r="EPL29" s="438"/>
      <c r="EPM29" s="438"/>
      <c r="EPN29" s="438"/>
      <c r="EPO29" s="438"/>
      <c r="EPP29" s="438"/>
      <c r="EPQ29" s="438"/>
      <c r="EPR29" s="438"/>
      <c r="EPS29" s="438"/>
      <c r="EPT29" s="438"/>
      <c r="EPU29" s="438"/>
      <c r="EPV29" s="438"/>
      <c r="EPW29" s="438"/>
      <c r="EPX29" s="438"/>
      <c r="EPY29" s="438"/>
      <c r="EPZ29" s="438"/>
      <c r="EQA29" s="438"/>
      <c r="EQB29" s="438"/>
      <c r="EQC29" s="438"/>
      <c r="EQD29" s="438"/>
      <c r="EQE29" s="438"/>
      <c r="EQF29" s="438"/>
      <c r="EQG29" s="438"/>
      <c r="EQH29" s="438"/>
      <c r="EQI29" s="438"/>
      <c r="EQJ29" s="438"/>
      <c r="EQK29" s="438"/>
      <c r="EQL29" s="438"/>
      <c r="EQM29" s="438"/>
      <c r="EQN29" s="438"/>
      <c r="EQO29" s="438"/>
      <c r="EQP29" s="438"/>
      <c r="EQQ29" s="438"/>
      <c r="EQR29" s="438"/>
      <c r="EQS29" s="438"/>
      <c r="EQT29" s="438"/>
      <c r="EQU29" s="438"/>
      <c r="EQV29" s="438"/>
      <c r="EQW29" s="438"/>
      <c r="EQX29" s="438"/>
      <c r="EQY29" s="438"/>
      <c r="EQZ29" s="438"/>
      <c r="ERA29" s="438"/>
      <c r="ERB29" s="438"/>
      <c r="ERC29" s="438"/>
      <c r="ERD29" s="438"/>
      <c r="ERE29" s="438"/>
      <c r="ERF29" s="438"/>
      <c r="ERG29" s="438"/>
      <c r="ERH29" s="438"/>
      <c r="ERI29" s="438"/>
      <c r="ERJ29" s="438"/>
      <c r="ERK29" s="438"/>
      <c r="ERL29" s="438"/>
      <c r="ERM29" s="438"/>
      <c r="ERN29" s="438"/>
      <c r="ERO29" s="438"/>
      <c r="ERP29" s="438"/>
      <c r="ERQ29" s="438"/>
      <c r="ERR29" s="438"/>
      <c r="ERS29" s="438"/>
      <c r="ERT29" s="438"/>
      <c r="ERU29" s="438"/>
      <c r="ERV29" s="438"/>
      <c r="ERW29" s="438"/>
      <c r="ERX29" s="438"/>
      <c r="ERY29" s="438"/>
      <c r="ERZ29" s="438"/>
      <c r="ESA29" s="438"/>
      <c r="ESB29" s="438"/>
      <c r="ESC29" s="438"/>
      <c r="ESD29" s="438"/>
      <c r="ESE29" s="438"/>
      <c r="ESF29" s="438"/>
      <c r="ESG29" s="438"/>
      <c r="ESH29" s="438"/>
      <c r="ESI29" s="438"/>
      <c r="ESJ29" s="438"/>
      <c r="ESK29" s="438"/>
      <c r="ESL29" s="438"/>
      <c r="ESM29" s="438"/>
      <c r="ESN29" s="438"/>
      <c r="ESO29" s="438"/>
      <c r="ESP29" s="438"/>
      <c r="ESQ29" s="438"/>
      <c r="ESR29" s="438"/>
      <c r="ESS29" s="438"/>
      <c r="EST29" s="438"/>
      <c r="ESU29" s="438"/>
      <c r="ESV29" s="438"/>
      <c r="ESW29" s="438"/>
      <c r="ESX29" s="438"/>
      <c r="ESY29" s="438"/>
      <c r="ESZ29" s="438"/>
      <c r="ETA29" s="438"/>
      <c r="ETB29" s="438"/>
      <c r="ETC29" s="438"/>
      <c r="ETD29" s="438"/>
      <c r="ETE29" s="438"/>
      <c r="ETF29" s="438"/>
      <c r="ETG29" s="438"/>
      <c r="ETH29" s="438"/>
      <c r="ETI29" s="438"/>
      <c r="ETJ29" s="438"/>
      <c r="ETK29" s="438"/>
      <c r="ETL29" s="438"/>
      <c r="ETM29" s="438"/>
      <c r="ETN29" s="438"/>
      <c r="ETO29" s="438"/>
      <c r="ETP29" s="438"/>
      <c r="ETQ29" s="438"/>
      <c r="ETR29" s="438"/>
      <c r="ETS29" s="438"/>
      <c r="ETT29" s="438"/>
      <c r="ETU29" s="438"/>
      <c r="ETV29" s="438"/>
      <c r="ETW29" s="438"/>
      <c r="ETX29" s="438"/>
      <c r="ETY29" s="438"/>
      <c r="ETZ29" s="438"/>
      <c r="EUA29" s="438"/>
      <c r="EUB29" s="438"/>
      <c r="EUC29" s="438"/>
      <c r="EUD29" s="438"/>
      <c r="EUE29" s="438"/>
      <c r="EUF29" s="438"/>
      <c r="EUG29" s="438"/>
      <c r="EUH29" s="438"/>
      <c r="EUI29" s="438"/>
      <c r="EUJ29" s="438"/>
      <c r="EUK29" s="438"/>
      <c r="EUL29" s="438"/>
      <c r="EUM29" s="438"/>
      <c r="EUN29" s="438"/>
      <c r="EUO29" s="438"/>
      <c r="EUP29" s="438"/>
      <c r="EUQ29" s="438"/>
      <c r="EUR29" s="438"/>
      <c r="EUS29" s="438"/>
      <c r="EUT29" s="438"/>
      <c r="EUU29" s="438"/>
      <c r="EUV29" s="438"/>
      <c r="EUW29" s="438"/>
      <c r="EUX29" s="438"/>
      <c r="EUY29" s="438"/>
      <c r="EUZ29" s="438"/>
      <c r="EVA29" s="438"/>
      <c r="EVB29" s="438"/>
      <c r="EVC29" s="438"/>
      <c r="EVD29" s="438"/>
      <c r="EVE29" s="438"/>
      <c r="EVF29" s="438"/>
      <c r="EVG29" s="438"/>
      <c r="EVH29" s="438"/>
      <c r="EVI29" s="438"/>
      <c r="EVJ29" s="438"/>
      <c r="EVK29" s="438"/>
      <c r="EVL29" s="438"/>
      <c r="EVM29" s="438"/>
      <c r="EVN29" s="438"/>
      <c r="EVO29" s="438"/>
      <c r="EVP29" s="438"/>
      <c r="EVQ29" s="438"/>
      <c r="EVR29" s="438"/>
      <c r="EVS29" s="438"/>
      <c r="EVT29" s="438"/>
      <c r="EVU29" s="438"/>
      <c r="EVV29" s="438"/>
      <c r="EVW29" s="438"/>
      <c r="EVX29" s="438"/>
      <c r="EVY29" s="438"/>
      <c r="EVZ29" s="438"/>
      <c r="EWA29" s="438"/>
      <c r="EWB29" s="438"/>
      <c r="EWC29" s="438"/>
      <c r="EWD29" s="438"/>
      <c r="EWE29" s="438"/>
      <c r="EWF29" s="438"/>
      <c r="EWG29" s="438"/>
      <c r="EWH29" s="438"/>
      <c r="EWI29" s="438"/>
      <c r="EWJ29" s="438"/>
      <c r="EWK29" s="438"/>
      <c r="EWL29" s="438"/>
      <c r="EWM29" s="438"/>
      <c r="EWN29" s="438"/>
      <c r="EWO29" s="438"/>
      <c r="EWP29" s="438"/>
      <c r="EWQ29" s="438"/>
      <c r="EWR29" s="438"/>
      <c r="EWS29" s="438"/>
      <c r="EWT29" s="438"/>
      <c r="EWU29" s="438"/>
      <c r="EWV29" s="438"/>
      <c r="EWW29" s="438"/>
      <c r="EWX29" s="438"/>
      <c r="EWY29" s="438"/>
      <c r="EWZ29" s="438"/>
      <c r="EXA29" s="438"/>
      <c r="EXB29" s="438"/>
      <c r="EXC29" s="438"/>
      <c r="EXD29" s="438"/>
      <c r="EXE29" s="438"/>
      <c r="EXF29" s="438"/>
      <c r="EXG29" s="438"/>
      <c r="EXH29" s="438"/>
      <c r="EXI29" s="438"/>
      <c r="EXJ29" s="438"/>
      <c r="EXK29" s="438"/>
      <c r="EXL29" s="438"/>
      <c r="EXM29" s="438"/>
      <c r="EXN29" s="438"/>
      <c r="EXO29" s="438"/>
      <c r="EXP29" s="438"/>
      <c r="EXQ29" s="438"/>
      <c r="EXR29" s="438"/>
      <c r="EXS29" s="438"/>
      <c r="EXT29" s="438"/>
      <c r="EXU29" s="438"/>
      <c r="EXV29" s="438"/>
      <c r="EXW29" s="438"/>
      <c r="EXX29" s="438"/>
      <c r="EXY29" s="438"/>
      <c r="EXZ29" s="438"/>
      <c r="EYA29" s="438"/>
      <c r="EYB29" s="438"/>
      <c r="EYC29" s="438"/>
      <c r="EYD29" s="438"/>
      <c r="EYE29" s="438"/>
      <c r="EYF29" s="438"/>
      <c r="EYG29" s="438"/>
      <c r="EYH29" s="438"/>
      <c r="EYI29" s="438"/>
      <c r="EYJ29" s="438"/>
      <c r="EYK29" s="438"/>
      <c r="EYL29" s="438"/>
      <c r="EYM29" s="438"/>
      <c r="EYN29" s="438"/>
      <c r="EYO29" s="438"/>
      <c r="EYP29" s="438"/>
      <c r="EYQ29" s="438"/>
      <c r="EYR29" s="438"/>
      <c r="EYS29" s="438"/>
      <c r="EYT29" s="438"/>
      <c r="EYU29" s="438"/>
      <c r="EYV29" s="438"/>
      <c r="EYW29" s="438"/>
      <c r="EYX29" s="438"/>
      <c r="EYY29" s="438"/>
      <c r="EYZ29" s="438"/>
      <c r="EZA29" s="438"/>
      <c r="EZB29" s="438"/>
      <c r="EZC29" s="438"/>
      <c r="EZD29" s="438"/>
      <c r="EZE29" s="438"/>
      <c r="EZF29" s="438"/>
      <c r="EZG29" s="438"/>
      <c r="EZH29" s="438"/>
      <c r="EZI29" s="438"/>
      <c r="EZJ29" s="438"/>
      <c r="EZK29" s="438"/>
      <c r="EZL29" s="438"/>
      <c r="EZM29" s="438"/>
      <c r="EZN29" s="438"/>
      <c r="EZO29" s="438"/>
      <c r="EZP29" s="438"/>
      <c r="EZQ29" s="438"/>
      <c r="EZR29" s="438"/>
      <c r="EZS29" s="438"/>
      <c r="EZT29" s="438"/>
      <c r="EZU29" s="438"/>
      <c r="EZV29" s="438"/>
      <c r="EZW29" s="438"/>
      <c r="EZX29" s="438"/>
      <c r="EZY29" s="438"/>
      <c r="EZZ29" s="438"/>
      <c r="FAA29" s="438"/>
      <c r="FAB29" s="438"/>
      <c r="FAC29" s="438"/>
      <c r="FAD29" s="438"/>
      <c r="FAE29" s="438"/>
      <c r="FAF29" s="438"/>
      <c r="FAG29" s="438"/>
      <c r="FAH29" s="438"/>
      <c r="FAI29" s="438"/>
      <c r="FAJ29" s="438"/>
      <c r="FAK29" s="438"/>
      <c r="FAL29" s="438"/>
      <c r="FAM29" s="438"/>
      <c r="FAN29" s="438"/>
      <c r="FAO29" s="438"/>
      <c r="FAP29" s="438"/>
      <c r="FAQ29" s="438"/>
      <c r="FAR29" s="438"/>
      <c r="FAS29" s="438"/>
      <c r="FAT29" s="438"/>
      <c r="FAU29" s="438"/>
      <c r="FAV29" s="438"/>
      <c r="FAW29" s="438"/>
      <c r="FAX29" s="438"/>
      <c r="FAY29" s="438"/>
      <c r="FAZ29" s="438"/>
      <c r="FBA29" s="438"/>
      <c r="FBB29" s="438"/>
      <c r="FBC29" s="438"/>
      <c r="FBD29" s="438"/>
      <c r="FBE29" s="438"/>
      <c r="FBF29" s="438"/>
      <c r="FBG29" s="438"/>
      <c r="FBH29" s="438"/>
      <c r="FBI29" s="438"/>
      <c r="FBJ29" s="438"/>
      <c r="FBK29" s="438"/>
      <c r="FBL29" s="438"/>
      <c r="FBM29" s="438"/>
      <c r="FBN29" s="438"/>
      <c r="FBO29" s="438"/>
      <c r="FBP29" s="438"/>
      <c r="FBQ29" s="438"/>
      <c r="FBR29" s="438"/>
      <c r="FBS29" s="438"/>
      <c r="FBT29" s="438"/>
      <c r="FBU29" s="438"/>
      <c r="FBV29" s="438"/>
      <c r="FBW29" s="438"/>
      <c r="FBX29" s="438"/>
      <c r="FBY29" s="438"/>
      <c r="FBZ29" s="438"/>
      <c r="FCA29" s="438"/>
      <c r="FCB29" s="438"/>
      <c r="FCC29" s="438"/>
      <c r="FCD29" s="438"/>
      <c r="FCE29" s="438"/>
      <c r="FCF29" s="438"/>
      <c r="FCG29" s="438"/>
      <c r="FCH29" s="438"/>
      <c r="FCI29" s="438"/>
      <c r="FCJ29" s="438"/>
      <c r="FCK29" s="438"/>
      <c r="FCL29" s="438"/>
      <c r="FCM29" s="438"/>
      <c r="FCN29" s="438"/>
      <c r="FCO29" s="438"/>
      <c r="FCP29" s="438"/>
      <c r="FCQ29" s="438"/>
      <c r="FCR29" s="438"/>
      <c r="FCS29" s="438"/>
      <c r="FCT29" s="438"/>
      <c r="FCU29" s="438"/>
      <c r="FCV29" s="438"/>
      <c r="FCW29" s="438"/>
      <c r="FCX29" s="438"/>
      <c r="FCY29" s="438"/>
      <c r="FCZ29" s="438"/>
      <c r="FDA29" s="438"/>
      <c r="FDB29" s="438"/>
      <c r="FDC29" s="438"/>
      <c r="FDD29" s="438"/>
      <c r="FDE29" s="438"/>
      <c r="FDF29" s="438"/>
      <c r="FDG29" s="438"/>
      <c r="FDH29" s="438"/>
      <c r="FDI29" s="438"/>
      <c r="FDJ29" s="438"/>
      <c r="FDK29" s="438"/>
      <c r="FDL29" s="438"/>
      <c r="FDM29" s="438"/>
      <c r="FDN29" s="438"/>
      <c r="FDO29" s="438"/>
      <c r="FDP29" s="438"/>
      <c r="FDQ29" s="438"/>
      <c r="FDR29" s="438"/>
      <c r="FDS29" s="438"/>
      <c r="FDT29" s="438"/>
      <c r="FDU29" s="438"/>
      <c r="FDV29" s="438"/>
      <c r="FDW29" s="438"/>
      <c r="FDX29" s="438"/>
      <c r="FDY29" s="438"/>
      <c r="FDZ29" s="438"/>
      <c r="FEA29" s="438"/>
      <c r="FEB29" s="438"/>
      <c r="FEC29" s="438"/>
      <c r="FED29" s="438"/>
      <c r="FEE29" s="438"/>
      <c r="FEF29" s="438"/>
      <c r="FEG29" s="438"/>
      <c r="FEH29" s="438"/>
      <c r="FEI29" s="438"/>
      <c r="FEJ29" s="438"/>
      <c r="FEK29" s="438"/>
      <c r="FEL29" s="438"/>
      <c r="FEM29" s="438"/>
      <c r="FEN29" s="438"/>
      <c r="FEO29" s="438"/>
      <c r="FEP29" s="438"/>
      <c r="FEQ29" s="438"/>
      <c r="FER29" s="438"/>
      <c r="FES29" s="438"/>
      <c r="FET29" s="438"/>
      <c r="FEU29" s="438"/>
      <c r="FEV29" s="438"/>
      <c r="FEW29" s="438"/>
      <c r="FEX29" s="438"/>
      <c r="FEY29" s="438"/>
      <c r="FEZ29" s="438"/>
      <c r="FFA29" s="438"/>
      <c r="FFB29" s="438"/>
      <c r="FFC29" s="438"/>
      <c r="FFD29" s="438"/>
      <c r="FFE29" s="438"/>
      <c r="FFF29" s="438"/>
      <c r="FFG29" s="438"/>
      <c r="FFH29" s="438"/>
      <c r="FFI29" s="438"/>
      <c r="FFJ29" s="438"/>
      <c r="FFK29" s="438"/>
      <c r="FFL29" s="438"/>
      <c r="FFM29" s="438"/>
      <c r="FFN29" s="438"/>
      <c r="FFO29" s="438"/>
      <c r="FFP29" s="438"/>
      <c r="FFQ29" s="438"/>
      <c r="FFR29" s="438"/>
      <c r="FFS29" s="438"/>
      <c r="FFT29" s="438"/>
      <c r="FFU29" s="438"/>
      <c r="FFV29" s="438"/>
      <c r="FFW29" s="438"/>
      <c r="FFX29" s="438"/>
      <c r="FFY29" s="438"/>
      <c r="FFZ29" s="438"/>
      <c r="FGA29" s="438"/>
      <c r="FGB29" s="438"/>
      <c r="FGC29" s="438"/>
      <c r="FGD29" s="438"/>
      <c r="FGE29" s="438"/>
      <c r="FGF29" s="438"/>
      <c r="FGG29" s="438"/>
      <c r="FGH29" s="438"/>
      <c r="FGI29" s="438"/>
      <c r="FGJ29" s="438"/>
      <c r="FGK29" s="438"/>
      <c r="FGL29" s="438"/>
      <c r="FGM29" s="438"/>
      <c r="FGN29" s="438"/>
      <c r="FGO29" s="438"/>
      <c r="FGP29" s="438"/>
      <c r="FGQ29" s="438"/>
      <c r="FGR29" s="438"/>
      <c r="FGS29" s="438"/>
      <c r="FGT29" s="438"/>
      <c r="FGU29" s="438"/>
      <c r="FGV29" s="438"/>
      <c r="FGW29" s="438"/>
      <c r="FGX29" s="438"/>
      <c r="FGY29" s="438"/>
      <c r="FGZ29" s="438"/>
      <c r="FHA29" s="438"/>
      <c r="FHB29" s="438"/>
      <c r="FHC29" s="438"/>
      <c r="FHD29" s="438"/>
      <c r="FHE29" s="438"/>
      <c r="FHF29" s="438"/>
      <c r="FHG29" s="438"/>
      <c r="FHH29" s="438"/>
      <c r="FHI29" s="438"/>
      <c r="FHJ29" s="438"/>
      <c r="FHK29" s="438"/>
      <c r="FHL29" s="438"/>
      <c r="FHM29" s="438"/>
      <c r="FHN29" s="438"/>
      <c r="FHO29" s="438"/>
      <c r="FHP29" s="438"/>
      <c r="FHQ29" s="438"/>
      <c r="FHR29" s="438"/>
      <c r="FHS29" s="438"/>
      <c r="FHT29" s="438"/>
      <c r="FHU29" s="438"/>
      <c r="FHV29" s="438"/>
      <c r="FHW29" s="438"/>
      <c r="FHX29" s="438"/>
      <c r="FHY29" s="438"/>
      <c r="FHZ29" s="438"/>
      <c r="FIA29" s="438"/>
      <c r="FIB29" s="438"/>
      <c r="FIC29" s="438"/>
      <c r="FID29" s="438"/>
      <c r="FIE29" s="438"/>
      <c r="FIF29" s="438"/>
      <c r="FIG29" s="438"/>
      <c r="FIH29" s="438"/>
      <c r="FII29" s="438"/>
      <c r="FIJ29" s="438"/>
      <c r="FIK29" s="438"/>
      <c r="FIL29" s="438"/>
      <c r="FIM29" s="438"/>
      <c r="FIN29" s="438"/>
      <c r="FIO29" s="438"/>
      <c r="FIP29" s="438"/>
      <c r="FIQ29" s="438"/>
      <c r="FIR29" s="438"/>
      <c r="FIS29" s="438"/>
      <c r="FIT29" s="438"/>
      <c r="FIU29" s="438"/>
      <c r="FIV29" s="438"/>
      <c r="FIW29" s="438"/>
      <c r="FIX29" s="438"/>
      <c r="FIY29" s="438"/>
      <c r="FIZ29" s="438"/>
      <c r="FJA29" s="438"/>
      <c r="FJB29" s="438"/>
      <c r="FJC29" s="438"/>
      <c r="FJD29" s="438"/>
      <c r="FJE29" s="438"/>
      <c r="FJF29" s="438"/>
      <c r="FJG29" s="438"/>
      <c r="FJH29" s="438"/>
      <c r="FJI29" s="438"/>
      <c r="FJJ29" s="438"/>
      <c r="FJK29" s="438"/>
      <c r="FJL29" s="438"/>
      <c r="FJM29" s="438"/>
      <c r="FJN29" s="438"/>
      <c r="FJO29" s="438"/>
      <c r="FJP29" s="438"/>
      <c r="FJQ29" s="438"/>
      <c r="FJR29" s="438"/>
      <c r="FJS29" s="438"/>
      <c r="FJT29" s="438"/>
      <c r="FJU29" s="438"/>
      <c r="FJV29" s="438"/>
      <c r="FJW29" s="438"/>
      <c r="FJX29" s="438"/>
      <c r="FJY29" s="438"/>
      <c r="FJZ29" s="438"/>
      <c r="FKA29" s="438"/>
      <c r="FKB29" s="438"/>
      <c r="FKC29" s="438"/>
      <c r="FKD29" s="438"/>
      <c r="FKE29" s="438"/>
      <c r="FKF29" s="438"/>
      <c r="FKG29" s="438"/>
      <c r="FKH29" s="438"/>
      <c r="FKI29" s="438"/>
      <c r="FKJ29" s="438"/>
      <c r="FKK29" s="438"/>
      <c r="FKL29" s="438"/>
      <c r="FKM29" s="438"/>
      <c r="FKN29" s="438"/>
      <c r="FKO29" s="438"/>
      <c r="FKP29" s="438"/>
      <c r="FKQ29" s="438"/>
      <c r="FKR29" s="438"/>
      <c r="FKS29" s="438"/>
      <c r="FKT29" s="438"/>
      <c r="FKU29" s="438"/>
      <c r="FKV29" s="438"/>
      <c r="FKW29" s="438"/>
      <c r="FKX29" s="438"/>
      <c r="FKY29" s="438"/>
      <c r="FKZ29" s="438"/>
      <c r="FLA29" s="438"/>
      <c r="FLB29" s="438"/>
      <c r="FLC29" s="438"/>
      <c r="FLD29" s="438"/>
      <c r="FLE29" s="438"/>
      <c r="FLF29" s="438"/>
      <c r="FLG29" s="438"/>
      <c r="FLH29" s="438"/>
      <c r="FLI29" s="438"/>
      <c r="FLJ29" s="438"/>
      <c r="FLK29" s="438"/>
      <c r="FLL29" s="438"/>
      <c r="FLM29" s="438"/>
      <c r="FLN29" s="438"/>
      <c r="FLO29" s="438"/>
      <c r="FLP29" s="438"/>
      <c r="FLQ29" s="438"/>
      <c r="FLR29" s="438"/>
      <c r="FLS29" s="438"/>
      <c r="FLT29" s="438"/>
      <c r="FLU29" s="438"/>
      <c r="FLV29" s="438"/>
      <c r="FLW29" s="438"/>
      <c r="FLX29" s="438"/>
      <c r="FLY29" s="438"/>
      <c r="FLZ29" s="438"/>
      <c r="FMA29" s="438"/>
      <c r="FMB29" s="438"/>
      <c r="FMC29" s="438"/>
      <c r="FMD29" s="438"/>
      <c r="FME29" s="438"/>
      <c r="FMF29" s="438"/>
      <c r="FMG29" s="438"/>
      <c r="FMH29" s="438"/>
      <c r="FMI29" s="438"/>
      <c r="FMJ29" s="438"/>
      <c r="FMK29" s="438"/>
      <c r="FML29" s="438"/>
      <c r="FMM29" s="438"/>
      <c r="FMN29" s="438"/>
      <c r="FMO29" s="438"/>
      <c r="FMP29" s="438"/>
      <c r="FMQ29" s="438"/>
      <c r="FMR29" s="438"/>
      <c r="FMS29" s="438"/>
      <c r="FMT29" s="438"/>
      <c r="FMU29" s="438"/>
      <c r="FMV29" s="438"/>
      <c r="FMW29" s="438"/>
      <c r="FMX29" s="438"/>
      <c r="FMY29" s="438"/>
      <c r="FMZ29" s="438"/>
      <c r="FNA29" s="438"/>
      <c r="FNB29" s="438"/>
      <c r="FNC29" s="438"/>
      <c r="FND29" s="438"/>
      <c r="FNE29" s="438"/>
      <c r="FNF29" s="438"/>
      <c r="FNG29" s="438"/>
      <c r="FNH29" s="438"/>
      <c r="FNI29" s="438"/>
      <c r="FNJ29" s="438"/>
      <c r="FNK29" s="438"/>
      <c r="FNL29" s="438"/>
      <c r="FNM29" s="438"/>
      <c r="FNN29" s="438"/>
      <c r="FNO29" s="438"/>
      <c r="FNP29" s="438"/>
      <c r="FNQ29" s="438"/>
      <c r="FNR29" s="438"/>
      <c r="FNS29" s="438"/>
      <c r="FNT29" s="438"/>
      <c r="FNU29" s="438"/>
      <c r="FNV29" s="438"/>
      <c r="FNW29" s="438"/>
      <c r="FNX29" s="438"/>
      <c r="FNY29" s="438"/>
      <c r="FNZ29" s="438"/>
      <c r="FOA29" s="438"/>
      <c r="FOB29" s="438"/>
      <c r="FOC29" s="438"/>
      <c r="FOD29" s="438"/>
      <c r="FOE29" s="438"/>
      <c r="FOF29" s="438"/>
      <c r="FOG29" s="438"/>
      <c r="FOH29" s="438"/>
      <c r="FOI29" s="438"/>
      <c r="FOJ29" s="438"/>
      <c r="FOK29" s="438"/>
      <c r="FOL29" s="438"/>
      <c r="FOM29" s="438"/>
      <c r="FON29" s="438"/>
      <c r="FOO29" s="438"/>
      <c r="FOP29" s="438"/>
      <c r="FOQ29" s="438"/>
      <c r="FOR29" s="438"/>
      <c r="FOS29" s="438"/>
      <c r="FOT29" s="438"/>
      <c r="FOU29" s="438"/>
      <c r="FOV29" s="438"/>
      <c r="FOW29" s="438"/>
      <c r="FOX29" s="438"/>
      <c r="FOY29" s="438"/>
      <c r="FOZ29" s="438"/>
      <c r="FPA29" s="438"/>
      <c r="FPB29" s="438"/>
      <c r="FPC29" s="438"/>
      <c r="FPD29" s="438"/>
      <c r="FPE29" s="438"/>
      <c r="FPF29" s="438"/>
      <c r="FPG29" s="438"/>
      <c r="FPH29" s="438"/>
      <c r="FPI29" s="438"/>
      <c r="FPJ29" s="438"/>
      <c r="FPK29" s="438"/>
      <c r="FPL29" s="438"/>
      <c r="FPM29" s="438"/>
      <c r="FPN29" s="438"/>
      <c r="FPO29" s="438"/>
      <c r="FPP29" s="438"/>
      <c r="FPQ29" s="438"/>
      <c r="FPR29" s="438"/>
      <c r="FPS29" s="438"/>
      <c r="FPT29" s="438"/>
      <c r="FPU29" s="438"/>
      <c r="FPV29" s="438"/>
      <c r="FPW29" s="438"/>
      <c r="FPX29" s="438"/>
      <c r="FPY29" s="438"/>
      <c r="FPZ29" s="438"/>
      <c r="FQA29" s="438"/>
      <c r="FQB29" s="438"/>
      <c r="FQC29" s="438"/>
      <c r="FQD29" s="438"/>
      <c r="FQE29" s="438"/>
      <c r="FQF29" s="438"/>
      <c r="FQG29" s="438"/>
      <c r="FQH29" s="438"/>
      <c r="FQI29" s="438"/>
      <c r="FQJ29" s="438"/>
      <c r="FQK29" s="438"/>
      <c r="FQL29" s="438"/>
      <c r="FQM29" s="438"/>
      <c r="FQN29" s="438"/>
      <c r="FQO29" s="438"/>
      <c r="FQP29" s="438"/>
      <c r="FQQ29" s="438"/>
      <c r="FQR29" s="438"/>
      <c r="FQS29" s="438"/>
      <c r="FQT29" s="438"/>
      <c r="FQU29" s="438"/>
      <c r="FQV29" s="438"/>
      <c r="FQW29" s="438"/>
      <c r="FQX29" s="438"/>
      <c r="FQY29" s="438"/>
      <c r="FQZ29" s="438"/>
      <c r="FRA29" s="438"/>
      <c r="FRB29" s="438"/>
      <c r="FRC29" s="438"/>
      <c r="FRD29" s="438"/>
      <c r="FRE29" s="438"/>
      <c r="FRF29" s="438"/>
      <c r="FRG29" s="438"/>
      <c r="FRH29" s="438"/>
      <c r="FRI29" s="438"/>
      <c r="FRJ29" s="438"/>
      <c r="FRK29" s="438"/>
      <c r="FRL29" s="438"/>
      <c r="FRM29" s="438"/>
      <c r="FRN29" s="438"/>
      <c r="FRO29" s="438"/>
      <c r="FRP29" s="438"/>
      <c r="FRQ29" s="438"/>
      <c r="FRR29" s="438"/>
      <c r="FRS29" s="438"/>
      <c r="FRT29" s="438"/>
      <c r="FRU29" s="438"/>
      <c r="FRV29" s="438"/>
      <c r="FRW29" s="438"/>
      <c r="FRX29" s="438"/>
      <c r="FRY29" s="438"/>
      <c r="FRZ29" s="438"/>
      <c r="FSA29" s="438"/>
      <c r="FSB29" s="438"/>
      <c r="FSC29" s="438"/>
      <c r="FSD29" s="438"/>
      <c r="FSE29" s="438"/>
      <c r="FSF29" s="438"/>
      <c r="FSG29" s="438"/>
      <c r="FSH29" s="438"/>
      <c r="FSI29" s="438"/>
      <c r="FSJ29" s="438"/>
      <c r="FSK29" s="438"/>
      <c r="FSL29" s="438"/>
      <c r="FSM29" s="438"/>
      <c r="FSN29" s="438"/>
      <c r="FSO29" s="438"/>
      <c r="FSP29" s="438"/>
      <c r="FSQ29" s="438"/>
      <c r="FSR29" s="438"/>
      <c r="FSS29" s="438"/>
      <c r="FST29" s="438"/>
      <c r="FSU29" s="438"/>
      <c r="FSV29" s="438"/>
      <c r="FSW29" s="438"/>
      <c r="FSX29" s="438"/>
      <c r="FSY29" s="438"/>
      <c r="FSZ29" s="438"/>
      <c r="FTA29" s="438"/>
      <c r="FTB29" s="438"/>
      <c r="FTC29" s="438"/>
      <c r="FTD29" s="438"/>
      <c r="FTE29" s="438"/>
      <c r="FTF29" s="438"/>
      <c r="FTG29" s="438"/>
      <c r="FTH29" s="438"/>
      <c r="FTI29" s="438"/>
      <c r="FTJ29" s="438"/>
      <c r="FTK29" s="438"/>
      <c r="FTL29" s="438"/>
      <c r="FTM29" s="438"/>
      <c r="FTN29" s="438"/>
      <c r="FTO29" s="438"/>
      <c r="FTP29" s="438"/>
      <c r="FTQ29" s="438"/>
      <c r="FTR29" s="438"/>
      <c r="FTS29" s="438"/>
      <c r="FTT29" s="438"/>
      <c r="FTU29" s="438"/>
      <c r="FTV29" s="438"/>
      <c r="FTW29" s="438"/>
      <c r="FTX29" s="438"/>
      <c r="FTY29" s="438"/>
      <c r="FTZ29" s="438"/>
      <c r="FUA29" s="438"/>
      <c r="FUB29" s="438"/>
      <c r="FUC29" s="438"/>
      <c r="FUD29" s="438"/>
      <c r="FUE29" s="438"/>
      <c r="FUF29" s="438"/>
      <c r="FUG29" s="438"/>
      <c r="FUH29" s="438"/>
      <c r="FUI29" s="438"/>
      <c r="FUJ29" s="438"/>
      <c r="FUK29" s="438"/>
      <c r="FUL29" s="438"/>
      <c r="FUM29" s="438"/>
      <c r="FUN29" s="438"/>
      <c r="FUO29" s="438"/>
      <c r="FUP29" s="438"/>
      <c r="FUQ29" s="438"/>
      <c r="FUR29" s="438"/>
      <c r="FUS29" s="438"/>
      <c r="FUT29" s="438"/>
      <c r="FUU29" s="438"/>
      <c r="FUV29" s="438"/>
      <c r="FUW29" s="438"/>
      <c r="FUX29" s="438"/>
      <c r="FUY29" s="438"/>
      <c r="FUZ29" s="438"/>
      <c r="FVA29" s="438"/>
      <c r="FVB29" s="438"/>
      <c r="FVC29" s="438"/>
      <c r="FVD29" s="438"/>
      <c r="FVE29" s="438"/>
      <c r="FVF29" s="438"/>
      <c r="FVG29" s="438"/>
      <c r="FVH29" s="438"/>
      <c r="FVI29" s="438"/>
      <c r="FVJ29" s="438"/>
      <c r="FVK29" s="438"/>
      <c r="FVL29" s="438"/>
      <c r="FVM29" s="438"/>
      <c r="FVN29" s="438"/>
      <c r="FVO29" s="438"/>
      <c r="FVP29" s="438"/>
      <c r="FVQ29" s="438"/>
      <c r="FVR29" s="438"/>
      <c r="FVS29" s="438"/>
      <c r="FVT29" s="438"/>
      <c r="FVU29" s="438"/>
      <c r="FVV29" s="438"/>
      <c r="FVW29" s="438"/>
      <c r="FVX29" s="438"/>
      <c r="FVY29" s="438"/>
      <c r="FVZ29" s="438"/>
      <c r="FWA29" s="438"/>
      <c r="FWB29" s="438"/>
      <c r="FWC29" s="438"/>
      <c r="FWD29" s="438"/>
      <c r="FWE29" s="438"/>
      <c r="FWF29" s="438"/>
      <c r="FWG29" s="438"/>
      <c r="FWH29" s="438"/>
      <c r="FWI29" s="438"/>
      <c r="FWJ29" s="438"/>
      <c r="FWK29" s="438"/>
      <c r="FWL29" s="438"/>
      <c r="FWM29" s="438"/>
      <c r="FWN29" s="438"/>
      <c r="FWO29" s="438"/>
      <c r="FWP29" s="438"/>
      <c r="FWQ29" s="438"/>
      <c r="FWR29" s="438"/>
      <c r="FWS29" s="438"/>
      <c r="FWT29" s="438"/>
      <c r="FWU29" s="438"/>
      <c r="FWV29" s="438"/>
      <c r="FWW29" s="438"/>
      <c r="FWX29" s="438"/>
      <c r="FWY29" s="438"/>
      <c r="FWZ29" s="438"/>
      <c r="FXA29" s="438"/>
      <c r="FXB29" s="438"/>
      <c r="FXC29" s="438"/>
      <c r="FXD29" s="438"/>
      <c r="FXE29" s="438"/>
      <c r="FXF29" s="438"/>
      <c r="FXG29" s="438"/>
      <c r="FXH29" s="438"/>
      <c r="FXI29" s="438"/>
      <c r="FXJ29" s="438"/>
      <c r="FXK29" s="438"/>
      <c r="FXL29" s="438"/>
      <c r="FXM29" s="438"/>
      <c r="FXN29" s="438"/>
      <c r="FXO29" s="438"/>
      <c r="FXP29" s="438"/>
      <c r="FXQ29" s="438"/>
      <c r="FXR29" s="438"/>
      <c r="FXS29" s="438"/>
      <c r="FXT29" s="438"/>
      <c r="FXU29" s="438"/>
      <c r="FXV29" s="438"/>
      <c r="FXW29" s="438"/>
      <c r="FXX29" s="438"/>
      <c r="FXY29" s="438"/>
      <c r="FXZ29" s="438"/>
      <c r="FYA29" s="438"/>
      <c r="FYB29" s="438"/>
      <c r="FYC29" s="438"/>
      <c r="FYD29" s="438"/>
      <c r="FYE29" s="438"/>
      <c r="FYF29" s="438"/>
      <c r="FYG29" s="438"/>
      <c r="FYH29" s="438"/>
      <c r="FYI29" s="438"/>
      <c r="FYJ29" s="438"/>
      <c r="FYK29" s="438"/>
      <c r="FYL29" s="438"/>
      <c r="FYM29" s="438"/>
      <c r="FYN29" s="438"/>
      <c r="FYO29" s="438"/>
      <c r="FYP29" s="438"/>
      <c r="FYQ29" s="438"/>
      <c r="FYR29" s="438"/>
      <c r="FYS29" s="438"/>
      <c r="FYT29" s="438"/>
      <c r="FYU29" s="438"/>
      <c r="FYV29" s="438"/>
      <c r="FYW29" s="438"/>
      <c r="FYX29" s="438"/>
      <c r="FYY29" s="438"/>
      <c r="FYZ29" s="438"/>
      <c r="FZA29" s="438"/>
      <c r="FZB29" s="438"/>
      <c r="FZC29" s="438"/>
      <c r="FZD29" s="438"/>
      <c r="FZE29" s="438"/>
      <c r="FZF29" s="438"/>
      <c r="FZG29" s="438"/>
      <c r="FZH29" s="438"/>
      <c r="FZI29" s="438"/>
      <c r="FZJ29" s="438"/>
      <c r="FZK29" s="438"/>
      <c r="FZL29" s="438"/>
      <c r="FZM29" s="438"/>
      <c r="FZN29" s="438"/>
      <c r="FZO29" s="438"/>
      <c r="FZP29" s="438"/>
      <c r="FZQ29" s="438"/>
      <c r="FZR29" s="438"/>
      <c r="FZS29" s="438"/>
      <c r="FZT29" s="438"/>
      <c r="FZU29" s="438"/>
      <c r="FZV29" s="438"/>
      <c r="FZW29" s="438"/>
      <c r="FZX29" s="438"/>
      <c r="FZY29" s="438"/>
      <c r="FZZ29" s="438"/>
      <c r="GAA29" s="438"/>
      <c r="GAB29" s="438"/>
      <c r="GAC29" s="438"/>
      <c r="GAD29" s="438"/>
      <c r="GAE29" s="438"/>
      <c r="GAF29" s="438"/>
      <c r="GAG29" s="438"/>
      <c r="GAH29" s="438"/>
      <c r="GAI29" s="438"/>
      <c r="GAJ29" s="438"/>
      <c r="GAK29" s="438"/>
      <c r="GAL29" s="438"/>
      <c r="GAM29" s="438"/>
      <c r="GAN29" s="438"/>
      <c r="GAO29" s="438"/>
      <c r="GAP29" s="438"/>
      <c r="GAQ29" s="438"/>
      <c r="GAR29" s="438"/>
      <c r="GAS29" s="438"/>
      <c r="GAT29" s="438"/>
      <c r="GAU29" s="438"/>
      <c r="GAV29" s="438"/>
      <c r="GAW29" s="438"/>
      <c r="GAX29" s="438"/>
      <c r="GAY29" s="438"/>
      <c r="GAZ29" s="438"/>
      <c r="GBA29" s="438"/>
      <c r="GBB29" s="438"/>
      <c r="GBC29" s="438"/>
      <c r="GBD29" s="438"/>
      <c r="GBE29" s="438"/>
      <c r="GBF29" s="438"/>
      <c r="GBG29" s="438"/>
      <c r="GBH29" s="438"/>
      <c r="GBI29" s="438"/>
      <c r="GBJ29" s="438"/>
      <c r="GBK29" s="438"/>
      <c r="GBL29" s="438"/>
      <c r="GBM29" s="438"/>
      <c r="GBN29" s="438"/>
      <c r="GBO29" s="438"/>
      <c r="GBP29" s="438"/>
      <c r="GBQ29" s="438"/>
      <c r="GBR29" s="438"/>
      <c r="GBS29" s="438"/>
      <c r="GBT29" s="438"/>
      <c r="GBU29" s="438"/>
      <c r="GBV29" s="438"/>
      <c r="GBW29" s="438"/>
      <c r="GBX29" s="438"/>
      <c r="GBY29" s="438"/>
      <c r="GBZ29" s="438"/>
      <c r="GCA29" s="438"/>
      <c r="GCB29" s="438"/>
      <c r="GCC29" s="438"/>
      <c r="GCD29" s="438"/>
      <c r="GCE29" s="438"/>
      <c r="GCF29" s="438"/>
      <c r="GCG29" s="438"/>
      <c r="GCH29" s="438"/>
      <c r="GCI29" s="438"/>
      <c r="GCJ29" s="438"/>
      <c r="GCK29" s="438"/>
      <c r="GCL29" s="438"/>
      <c r="GCM29" s="438"/>
      <c r="GCN29" s="438"/>
      <c r="GCO29" s="438"/>
      <c r="GCP29" s="438"/>
      <c r="GCQ29" s="438"/>
      <c r="GCR29" s="438"/>
      <c r="GCS29" s="438"/>
      <c r="GCT29" s="438"/>
      <c r="GCU29" s="438"/>
      <c r="GCV29" s="438"/>
      <c r="GCW29" s="438"/>
      <c r="GCX29" s="438"/>
      <c r="GCY29" s="438"/>
      <c r="GCZ29" s="438"/>
      <c r="GDA29" s="438"/>
      <c r="GDB29" s="438"/>
      <c r="GDC29" s="438"/>
      <c r="GDD29" s="438"/>
      <c r="GDE29" s="438"/>
      <c r="GDF29" s="438"/>
      <c r="GDG29" s="438"/>
      <c r="GDH29" s="438"/>
      <c r="GDI29" s="438"/>
      <c r="GDJ29" s="438"/>
      <c r="GDK29" s="438"/>
      <c r="GDL29" s="438"/>
      <c r="GDM29" s="438"/>
      <c r="GDN29" s="438"/>
      <c r="GDO29" s="438"/>
      <c r="GDP29" s="438"/>
      <c r="GDQ29" s="438"/>
      <c r="GDR29" s="438"/>
      <c r="GDS29" s="438"/>
      <c r="GDT29" s="438"/>
      <c r="GDU29" s="438"/>
      <c r="GDV29" s="438"/>
      <c r="GDW29" s="438"/>
      <c r="GDX29" s="438"/>
      <c r="GDY29" s="438"/>
      <c r="GDZ29" s="438"/>
      <c r="GEA29" s="438"/>
      <c r="GEB29" s="438"/>
      <c r="GEC29" s="438"/>
      <c r="GED29" s="438"/>
      <c r="GEE29" s="438"/>
      <c r="GEF29" s="438"/>
      <c r="GEG29" s="438"/>
      <c r="GEH29" s="438"/>
      <c r="GEI29" s="438"/>
      <c r="GEJ29" s="438"/>
      <c r="GEK29" s="438"/>
      <c r="GEL29" s="438"/>
      <c r="GEM29" s="438"/>
      <c r="GEN29" s="438"/>
      <c r="GEO29" s="438"/>
      <c r="GEP29" s="438"/>
      <c r="GEQ29" s="438"/>
      <c r="GER29" s="438"/>
      <c r="GES29" s="438"/>
      <c r="GET29" s="438"/>
      <c r="GEU29" s="438"/>
      <c r="GEV29" s="438"/>
      <c r="GEW29" s="438"/>
      <c r="GEX29" s="438"/>
      <c r="GEY29" s="438"/>
      <c r="GEZ29" s="438"/>
      <c r="GFA29" s="438"/>
      <c r="GFB29" s="438"/>
      <c r="GFC29" s="438"/>
      <c r="GFD29" s="438"/>
      <c r="GFE29" s="438"/>
      <c r="GFF29" s="438"/>
      <c r="GFG29" s="438"/>
      <c r="GFH29" s="438"/>
      <c r="GFI29" s="438"/>
      <c r="GFJ29" s="438"/>
      <c r="GFK29" s="438"/>
      <c r="GFL29" s="438"/>
      <c r="GFM29" s="438"/>
      <c r="GFN29" s="438"/>
      <c r="GFO29" s="438"/>
      <c r="GFP29" s="438"/>
      <c r="GFQ29" s="438"/>
      <c r="GFR29" s="438"/>
      <c r="GFS29" s="438"/>
      <c r="GFT29" s="438"/>
      <c r="GFU29" s="438"/>
      <c r="GFV29" s="438"/>
      <c r="GFW29" s="438"/>
      <c r="GFX29" s="438"/>
      <c r="GFY29" s="438"/>
      <c r="GFZ29" s="438"/>
      <c r="GGA29" s="438"/>
      <c r="GGB29" s="438"/>
      <c r="GGC29" s="438"/>
      <c r="GGD29" s="438"/>
      <c r="GGE29" s="438"/>
      <c r="GGF29" s="438"/>
      <c r="GGG29" s="438"/>
      <c r="GGH29" s="438"/>
      <c r="GGI29" s="438"/>
      <c r="GGJ29" s="438"/>
      <c r="GGK29" s="438"/>
      <c r="GGL29" s="438"/>
      <c r="GGM29" s="438"/>
      <c r="GGN29" s="438"/>
      <c r="GGO29" s="438"/>
      <c r="GGP29" s="438"/>
      <c r="GGQ29" s="438"/>
      <c r="GGR29" s="438"/>
      <c r="GGS29" s="438"/>
      <c r="GGT29" s="438"/>
      <c r="GGU29" s="438"/>
      <c r="GGV29" s="438"/>
      <c r="GGW29" s="438"/>
      <c r="GGX29" s="438"/>
      <c r="GGY29" s="438"/>
      <c r="GGZ29" s="438"/>
      <c r="GHA29" s="438"/>
      <c r="GHB29" s="438"/>
      <c r="GHC29" s="438"/>
      <c r="GHD29" s="438"/>
      <c r="GHE29" s="438"/>
      <c r="GHF29" s="438"/>
      <c r="GHG29" s="438"/>
      <c r="GHH29" s="438"/>
      <c r="GHI29" s="438"/>
      <c r="GHJ29" s="438"/>
      <c r="GHK29" s="438"/>
      <c r="GHL29" s="438"/>
      <c r="GHM29" s="438"/>
      <c r="GHN29" s="438"/>
      <c r="GHO29" s="438"/>
      <c r="GHP29" s="438"/>
      <c r="GHQ29" s="438"/>
      <c r="GHR29" s="438"/>
      <c r="GHS29" s="438"/>
      <c r="GHT29" s="438"/>
      <c r="GHU29" s="438"/>
      <c r="GHV29" s="438"/>
      <c r="GHW29" s="438"/>
      <c r="GHX29" s="438"/>
      <c r="GHY29" s="438"/>
      <c r="GHZ29" s="438"/>
      <c r="GIA29" s="438"/>
      <c r="GIB29" s="438"/>
      <c r="GIC29" s="438"/>
      <c r="GID29" s="438"/>
      <c r="GIE29" s="438"/>
      <c r="GIF29" s="438"/>
      <c r="GIG29" s="438"/>
      <c r="GIH29" s="438"/>
      <c r="GII29" s="438"/>
      <c r="GIJ29" s="438"/>
      <c r="GIK29" s="438"/>
      <c r="GIL29" s="438"/>
      <c r="GIM29" s="438"/>
      <c r="GIN29" s="438"/>
      <c r="GIO29" s="438"/>
      <c r="GIP29" s="438"/>
      <c r="GIQ29" s="438"/>
      <c r="GIR29" s="438"/>
      <c r="GIS29" s="438"/>
      <c r="GIT29" s="438"/>
      <c r="GIU29" s="438"/>
      <c r="GIV29" s="438"/>
      <c r="GIW29" s="438"/>
      <c r="GIX29" s="438"/>
      <c r="GIY29" s="438"/>
      <c r="GIZ29" s="438"/>
      <c r="GJA29" s="438"/>
      <c r="GJB29" s="438"/>
      <c r="GJC29" s="438"/>
      <c r="GJD29" s="438"/>
      <c r="GJE29" s="438"/>
      <c r="GJF29" s="438"/>
      <c r="GJG29" s="438"/>
      <c r="GJH29" s="438"/>
      <c r="GJI29" s="438"/>
      <c r="GJJ29" s="438"/>
      <c r="GJK29" s="438"/>
      <c r="GJL29" s="438"/>
      <c r="GJM29" s="438"/>
      <c r="GJN29" s="438"/>
      <c r="GJO29" s="438"/>
      <c r="GJP29" s="438"/>
      <c r="GJQ29" s="438"/>
      <c r="GJR29" s="438"/>
      <c r="GJS29" s="438"/>
      <c r="GJT29" s="438"/>
      <c r="GJU29" s="438"/>
      <c r="GJV29" s="438"/>
      <c r="GJW29" s="438"/>
      <c r="GJX29" s="438"/>
      <c r="GJY29" s="438"/>
      <c r="GJZ29" s="438"/>
      <c r="GKA29" s="438"/>
      <c r="GKB29" s="438"/>
      <c r="GKC29" s="438"/>
      <c r="GKD29" s="438"/>
      <c r="GKE29" s="438"/>
      <c r="GKF29" s="438"/>
      <c r="GKG29" s="438"/>
      <c r="GKH29" s="438"/>
      <c r="GKI29" s="438"/>
      <c r="GKJ29" s="438"/>
      <c r="GKK29" s="438"/>
      <c r="GKL29" s="438"/>
      <c r="GKM29" s="438"/>
      <c r="GKN29" s="438"/>
      <c r="GKO29" s="438"/>
      <c r="GKP29" s="438"/>
      <c r="GKQ29" s="438"/>
      <c r="GKR29" s="438"/>
      <c r="GKS29" s="438"/>
      <c r="GKT29" s="438"/>
      <c r="GKU29" s="438"/>
      <c r="GKV29" s="438"/>
      <c r="GKW29" s="438"/>
      <c r="GKX29" s="438"/>
      <c r="GKY29" s="438"/>
      <c r="GKZ29" s="438"/>
      <c r="GLA29" s="438"/>
      <c r="GLB29" s="438"/>
      <c r="GLC29" s="438"/>
      <c r="GLD29" s="438"/>
      <c r="GLE29" s="438"/>
      <c r="GLF29" s="438"/>
      <c r="GLG29" s="438"/>
      <c r="GLH29" s="438"/>
      <c r="GLI29" s="438"/>
      <c r="GLJ29" s="438"/>
      <c r="GLK29" s="438"/>
      <c r="GLL29" s="438"/>
      <c r="GLM29" s="438"/>
      <c r="GLN29" s="438"/>
      <c r="GLO29" s="438"/>
      <c r="GLP29" s="438"/>
      <c r="GLQ29" s="438"/>
      <c r="GLR29" s="438"/>
      <c r="GLS29" s="438"/>
      <c r="GLT29" s="438"/>
      <c r="GLU29" s="438"/>
      <c r="GLV29" s="438"/>
      <c r="GLW29" s="438"/>
      <c r="GLX29" s="438"/>
      <c r="GLY29" s="438"/>
      <c r="GLZ29" s="438"/>
      <c r="GMA29" s="438"/>
      <c r="GMB29" s="438"/>
      <c r="GMC29" s="438"/>
      <c r="GMD29" s="438"/>
      <c r="GME29" s="438"/>
      <c r="GMF29" s="438"/>
      <c r="GMG29" s="438"/>
      <c r="GMH29" s="438"/>
      <c r="GMI29" s="438"/>
      <c r="GMJ29" s="438"/>
      <c r="GMK29" s="438"/>
      <c r="GML29" s="438"/>
      <c r="GMM29" s="438"/>
      <c r="GMN29" s="438"/>
      <c r="GMO29" s="438"/>
      <c r="GMP29" s="438"/>
      <c r="GMQ29" s="438"/>
      <c r="GMR29" s="438"/>
      <c r="GMS29" s="438"/>
      <c r="GMT29" s="438"/>
      <c r="GMU29" s="438"/>
      <c r="GMV29" s="438"/>
      <c r="GMW29" s="438"/>
      <c r="GMX29" s="438"/>
      <c r="GMY29" s="438"/>
      <c r="GMZ29" s="438"/>
      <c r="GNA29" s="438"/>
      <c r="GNB29" s="438"/>
      <c r="GNC29" s="438"/>
      <c r="GND29" s="438"/>
      <c r="GNE29" s="438"/>
      <c r="GNF29" s="438"/>
      <c r="GNG29" s="438"/>
      <c r="GNH29" s="438"/>
      <c r="GNI29" s="438"/>
      <c r="GNJ29" s="438"/>
      <c r="GNK29" s="438"/>
      <c r="GNL29" s="438"/>
      <c r="GNM29" s="438"/>
      <c r="GNN29" s="438"/>
      <c r="GNO29" s="438"/>
      <c r="GNP29" s="438"/>
      <c r="GNQ29" s="438"/>
      <c r="GNR29" s="438"/>
      <c r="GNS29" s="438"/>
      <c r="GNT29" s="438"/>
      <c r="GNU29" s="438"/>
      <c r="GNV29" s="438"/>
      <c r="GNW29" s="438"/>
      <c r="GNX29" s="438"/>
      <c r="GNY29" s="438"/>
      <c r="GNZ29" s="438"/>
      <c r="GOA29" s="438"/>
      <c r="GOB29" s="438"/>
      <c r="GOC29" s="438"/>
      <c r="GOD29" s="438"/>
      <c r="GOE29" s="438"/>
      <c r="GOF29" s="438"/>
      <c r="GOG29" s="438"/>
      <c r="GOH29" s="438"/>
      <c r="GOI29" s="438"/>
      <c r="GOJ29" s="438"/>
      <c r="GOK29" s="438"/>
      <c r="GOL29" s="438"/>
      <c r="GOM29" s="438"/>
      <c r="GON29" s="438"/>
      <c r="GOO29" s="438"/>
      <c r="GOP29" s="438"/>
      <c r="GOQ29" s="438"/>
      <c r="GOR29" s="438"/>
      <c r="GOS29" s="438"/>
      <c r="GOT29" s="438"/>
      <c r="GOU29" s="438"/>
      <c r="GOV29" s="438"/>
      <c r="GOW29" s="438"/>
      <c r="GOX29" s="438"/>
      <c r="GOY29" s="438"/>
      <c r="GOZ29" s="438"/>
      <c r="GPA29" s="438"/>
      <c r="GPB29" s="438"/>
      <c r="GPC29" s="438"/>
      <c r="GPD29" s="438"/>
      <c r="GPE29" s="438"/>
      <c r="GPF29" s="438"/>
      <c r="GPG29" s="438"/>
      <c r="GPH29" s="438"/>
      <c r="GPI29" s="438"/>
      <c r="GPJ29" s="438"/>
      <c r="GPK29" s="438"/>
      <c r="GPL29" s="438"/>
      <c r="GPM29" s="438"/>
      <c r="GPN29" s="438"/>
      <c r="GPO29" s="438"/>
      <c r="GPP29" s="438"/>
      <c r="GPQ29" s="438"/>
      <c r="GPR29" s="438"/>
      <c r="GPS29" s="438"/>
      <c r="GPT29" s="438"/>
      <c r="GPU29" s="438"/>
      <c r="GPV29" s="438"/>
      <c r="GPW29" s="438"/>
      <c r="GPX29" s="438"/>
      <c r="GPY29" s="438"/>
      <c r="GPZ29" s="438"/>
      <c r="GQA29" s="438"/>
      <c r="GQB29" s="438"/>
      <c r="GQC29" s="438"/>
      <c r="GQD29" s="438"/>
      <c r="GQE29" s="438"/>
      <c r="GQF29" s="438"/>
      <c r="GQG29" s="438"/>
      <c r="GQH29" s="438"/>
      <c r="GQI29" s="438"/>
      <c r="GQJ29" s="438"/>
      <c r="GQK29" s="438"/>
      <c r="GQL29" s="438"/>
      <c r="GQM29" s="438"/>
      <c r="GQN29" s="438"/>
      <c r="GQO29" s="438"/>
      <c r="GQP29" s="438"/>
      <c r="GQQ29" s="438"/>
      <c r="GQR29" s="438"/>
      <c r="GQS29" s="438"/>
      <c r="GQT29" s="438"/>
      <c r="GQU29" s="438"/>
      <c r="GQV29" s="438"/>
      <c r="GQW29" s="438"/>
      <c r="GQX29" s="438"/>
      <c r="GQY29" s="438"/>
      <c r="GQZ29" s="438"/>
      <c r="GRA29" s="438"/>
      <c r="GRB29" s="438"/>
      <c r="GRC29" s="438"/>
      <c r="GRD29" s="438"/>
      <c r="GRE29" s="438"/>
      <c r="GRF29" s="438"/>
      <c r="GRG29" s="438"/>
      <c r="GRH29" s="438"/>
      <c r="GRI29" s="438"/>
      <c r="GRJ29" s="438"/>
      <c r="GRK29" s="438"/>
      <c r="GRL29" s="438"/>
      <c r="GRM29" s="438"/>
      <c r="GRN29" s="438"/>
      <c r="GRO29" s="438"/>
      <c r="GRP29" s="438"/>
      <c r="GRQ29" s="438"/>
      <c r="GRR29" s="438"/>
      <c r="GRS29" s="438"/>
      <c r="GRT29" s="438"/>
      <c r="GRU29" s="438"/>
      <c r="GRV29" s="438"/>
      <c r="GRW29" s="438"/>
      <c r="GRX29" s="438"/>
      <c r="GRY29" s="438"/>
      <c r="GRZ29" s="438"/>
      <c r="GSA29" s="438"/>
      <c r="GSB29" s="438"/>
      <c r="GSC29" s="438"/>
      <c r="GSD29" s="438"/>
      <c r="GSE29" s="438"/>
      <c r="GSF29" s="438"/>
      <c r="GSG29" s="438"/>
      <c r="GSH29" s="438"/>
      <c r="GSI29" s="438"/>
      <c r="GSJ29" s="438"/>
      <c r="GSK29" s="438"/>
      <c r="GSL29" s="438"/>
      <c r="GSM29" s="438"/>
      <c r="GSN29" s="438"/>
      <c r="GSO29" s="438"/>
      <c r="GSP29" s="438"/>
      <c r="GSQ29" s="438"/>
      <c r="GSR29" s="438"/>
      <c r="GSS29" s="438"/>
      <c r="GST29" s="438"/>
      <c r="GSU29" s="438"/>
      <c r="GSV29" s="438"/>
      <c r="GSW29" s="438"/>
      <c r="GSX29" s="438"/>
      <c r="GSY29" s="438"/>
      <c r="GSZ29" s="438"/>
      <c r="GTA29" s="438"/>
      <c r="GTB29" s="438"/>
      <c r="GTC29" s="438"/>
      <c r="GTD29" s="438"/>
      <c r="GTE29" s="438"/>
      <c r="GTF29" s="438"/>
      <c r="GTG29" s="438"/>
      <c r="GTH29" s="438"/>
      <c r="GTI29" s="438"/>
      <c r="GTJ29" s="438"/>
      <c r="GTK29" s="438"/>
      <c r="GTL29" s="438"/>
      <c r="GTM29" s="438"/>
      <c r="GTN29" s="438"/>
      <c r="GTO29" s="438"/>
      <c r="GTP29" s="438"/>
      <c r="GTQ29" s="438"/>
      <c r="GTR29" s="438"/>
      <c r="GTS29" s="438"/>
      <c r="GTT29" s="438"/>
      <c r="GTU29" s="438"/>
      <c r="GTV29" s="438"/>
      <c r="GTW29" s="438"/>
      <c r="GTX29" s="438"/>
      <c r="GTY29" s="438"/>
      <c r="GTZ29" s="438"/>
      <c r="GUA29" s="438"/>
      <c r="GUB29" s="438"/>
      <c r="GUC29" s="438"/>
      <c r="GUD29" s="438"/>
      <c r="GUE29" s="438"/>
      <c r="GUF29" s="438"/>
      <c r="GUG29" s="438"/>
      <c r="GUH29" s="438"/>
      <c r="GUI29" s="438"/>
      <c r="GUJ29" s="438"/>
      <c r="GUK29" s="438"/>
      <c r="GUL29" s="438"/>
      <c r="GUM29" s="438"/>
      <c r="GUN29" s="438"/>
      <c r="GUO29" s="438"/>
      <c r="GUP29" s="438"/>
      <c r="GUQ29" s="438"/>
      <c r="GUR29" s="438"/>
      <c r="GUS29" s="438"/>
      <c r="GUT29" s="438"/>
      <c r="GUU29" s="438"/>
      <c r="GUV29" s="438"/>
      <c r="GUW29" s="438"/>
      <c r="GUX29" s="438"/>
      <c r="GUY29" s="438"/>
      <c r="GUZ29" s="438"/>
      <c r="GVA29" s="438"/>
      <c r="GVB29" s="438"/>
      <c r="GVC29" s="438"/>
      <c r="GVD29" s="438"/>
      <c r="GVE29" s="438"/>
      <c r="GVF29" s="438"/>
      <c r="GVG29" s="438"/>
      <c r="GVH29" s="438"/>
      <c r="GVI29" s="438"/>
      <c r="GVJ29" s="438"/>
      <c r="GVK29" s="438"/>
      <c r="GVL29" s="438"/>
      <c r="GVM29" s="438"/>
      <c r="GVN29" s="438"/>
      <c r="GVO29" s="438"/>
      <c r="GVP29" s="438"/>
      <c r="GVQ29" s="438"/>
      <c r="GVR29" s="438"/>
      <c r="GVS29" s="438"/>
      <c r="GVT29" s="438"/>
      <c r="GVU29" s="438"/>
      <c r="GVV29" s="438"/>
      <c r="GVW29" s="438"/>
      <c r="GVX29" s="438"/>
      <c r="GVY29" s="438"/>
      <c r="GVZ29" s="438"/>
      <c r="GWA29" s="438"/>
      <c r="GWB29" s="438"/>
      <c r="GWC29" s="438"/>
      <c r="GWD29" s="438"/>
      <c r="GWE29" s="438"/>
      <c r="GWF29" s="438"/>
      <c r="GWG29" s="438"/>
      <c r="GWH29" s="438"/>
      <c r="GWI29" s="438"/>
      <c r="GWJ29" s="438"/>
      <c r="GWK29" s="438"/>
      <c r="GWL29" s="438"/>
      <c r="GWM29" s="438"/>
      <c r="GWN29" s="438"/>
      <c r="GWO29" s="438"/>
      <c r="GWP29" s="438"/>
      <c r="GWQ29" s="438"/>
      <c r="GWR29" s="438"/>
      <c r="GWS29" s="438"/>
      <c r="GWT29" s="438"/>
      <c r="GWU29" s="438"/>
      <c r="GWV29" s="438"/>
      <c r="GWW29" s="438"/>
      <c r="GWX29" s="438"/>
      <c r="GWY29" s="438"/>
      <c r="GWZ29" s="438"/>
      <c r="GXA29" s="438"/>
      <c r="GXB29" s="438"/>
      <c r="GXC29" s="438"/>
      <c r="GXD29" s="438"/>
      <c r="GXE29" s="438"/>
      <c r="GXF29" s="438"/>
      <c r="GXG29" s="438"/>
      <c r="GXH29" s="438"/>
      <c r="GXI29" s="438"/>
      <c r="GXJ29" s="438"/>
      <c r="GXK29" s="438"/>
      <c r="GXL29" s="438"/>
      <c r="GXM29" s="438"/>
      <c r="GXN29" s="438"/>
      <c r="GXO29" s="438"/>
      <c r="GXP29" s="438"/>
      <c r="GXQ29" s="438"/>
      <c r="GXR29" s="438"/>
      <c r="GXS29" s="438"/>
      <c r="GXT29" s="438"/>
      <c r="GXU29" s="438"/>
      <c r="GXV29" s="438"/>
      <c r="GXW29" s="438"/>
      <c r="GXX29" s="438"/>
      <c r="GXY29" s="438"/>
      <c r="GXZ29" s="438"/>
      <c r="GYA29" s="438"/>
      <c r="GYB29" s="438"/>
      <c r="GYC29" s="438"/>
      <c r="GYD29" s="438"/>
      <c r="GYE29" s="438"/>
      <c r="GYF29" s="438"/>
      <c r="GYG29" s="438"/>
      <c r="GYH29" s="438"/>
      <c r="GYI29" s="438"/>
      <c r="GYJ29" s="438"/>
      <c r="GYK29" s="438"/>
      <c r="GYL29" s="438"/>
      <c r="GYM29" s="438"/>
      <c r="GYN29" s="438"/>
      <c r="GYO29" s="438"/>
      <c r="GYP29" s="438"/>
      <c r="GYQ29" s="438"/>
      <c r="GYR29" s="438"/>
      <c r="GYS29" s="438"/>
      <c r="GYT29" s="438"/>
      <c r="GYU29" s="438"/>
      <c r="GYV29" s="438"/>
      <c r="GYW29" s="438"/>
      <c r="GYX29" s="438"/>
      <c r="GYY29" s="438"/>
      <c r="GYZ29" s="438"/>
      <c r="GZA29" s="438"/>
      <c r="GZB29" s="438"/>
      <c r="GZC29" s="438"/>
      <c r="GZD29" s="438"/>
      <c r="GZE29" s="438"/>
      <c r="GZF29" s="438"/>
      <c r="GZG29" s="438"/>
      <c r="GZH29" s="438"/>
      <c r="GZI29" s="438"/>
      <c r="GZJ29" s="438"/>
      <c r="GZK29" s="438"/>
      <c r="GZL29" s="438"/>
      <c r="GZM29" s="438"/>
      <c r="GZN29" s="438"/>
      <c r="GZO29" s="438"/>
      <c r="GZP29" s="438"/>
      <c r="GZQ29" s="438"/>
      <c r="GZR29" s="438"/>
      <c r="GZS29" s="438"/>
      <c r="GZT29" s="438"/>
      <c r="GZU29" s="438"/>
      <c r="GZV29" s="438"/>
      <c r="GZW29" s="438"/>
      <c r="GZX29" s="438"/>
      <c r="GZY29" s="438"/>
      <c r="GZZ29" s="438"/>
      <c r="HAA29" s="438"/>
      <c r="HAB29" s="438"/>
      <c r="HAC29" s="438"/>
      <c r="HAD29" s="438"/>
      <c r="HAE29" s="438"/>
      <c r="HAF29" s="438"/>
      <c r="HAG29" s="438"/>
      <c r="HAH29" s="438"/>
      <c r="HAI29" s="438"/>
      <c r="HAJ29" s="438"/>
      <c r="HAK29" s="438"/>
      <c r="HAL29" s="438"/>
      <c r="HAM29" s="438"/>
      <c r="HAN29" s="438"/>
      <c r="HAO29" s="438"/>
      <c r="HAP29" s="438"/>
      <c r="HAQ29" s="438"/>
      <c r="HAR29" s="438"/>
      <c r="HAS29" s="438"/>
      <c r="HAT29" s="438"/>
      <c r="HAU29" s="438"/>
      <c r="HAV29" s="438"/>
      <c r="HAW29" s="438"/>
      <c r="HAX29" s="438"/>
      <c r="HAY29" s="438"/>
      <c r="HAZ29" s="438"/>
      <c r="HBA29" s="438"/>
      <c r="HBB29" s="438"/>
      <c r="HBC29" s="438"/>
      <c r="HBD29" s="438"/>
      <c r="HBE29" s="438"/>
      <c r="HBF29" s="438"/>
      <c r="HBG29" s="438"/>
      <c r="HBH29" s="438"/>
      <c r="HBI29" s="438"/>
      <c r="HBJ29" s="438"/>
      <c r="HBK29" s="438"/>
      <c r="HBL29" s="438"/>
      <c r="HBM29" s="438"/>
      <c r="HBN29" s="438"/>
      <c r="HBO29" s="438"/>
      <c r="HBP29" s="438"/>
      <c r="HBQ29" s="438"/>
      <c r="HBR29" s="438"/>
      <c r="HBS29" s="438"/>
      <c r="HBT29" s="438"/>
      <c r="HBU29" s="438"/>
      <c r="HBV29" s="438"/>
      <c r="HBW29" s="438"/>
      <c r="HBX29" s="438"/>
      <c r="HBY29" s="438"/>
      <c r="HBZ29" s="438"/>
      <c r="HCA29" s="438"/>
      <c r="HCB29" s="438"/>
      <c r="HCC29" s="438"/>
      <c r="HCD29" s="438"/>
      <c r="HCE29" s="438"/>
      <c r="HCF29" s="438"/>
      <c r="HCG29" s="438"/>
      <c r="HCH29" s="438"/>
      <c r="HCI29" s="438"/>
      <c r="HCJ29" s="438"/>
      <c r="HCK29" s="438"/>
      <c r="HCL29" s="438"/>
      <c r="HCM29" s="438"/>
      <c r="HCN29" s="438"/>
      <c r="HCO29" s="438"/>
      <c r="HCP29" s="438"/>
      <c r="HCQ29" s="438"/>
      <c r="HCR29" s="438"/>
      <c r="HCS29" s="438"/>
      <c r="HCT29" s="438"/>
      <c r="HCU29" s="438"/>
      <c r="HCV29" s="438"/>
      <c r="HCW29" s="438"/>
      <c r="HCX29" s="438"/>
      <c r="HCY29" s="438"/>
      <c r="HCZ29" s="438"/>
      <c r="HDA29" s="438"/>
      <c r="HDB29" s="438"/>
      <c r="HDC29" s="438"/>
      <c r="HDD29" s="438"/>
      <c r="HDE29" s="438"/>
      <c r="HDF29" s="438"/>
      <c r="HDG29" s="438"/>
      <c r="HDH29" s="438"/>
      <c r="HDI29" s="438"/>
      <c r="HDJ29" s="438"/>
      <c r="HDK29" s="438"/>
      <c r="HDL29" s="438"/>
      <c r="HDM29" s="438"/>
      <c r="HDN29" s="438"/>
      <c r="HDO29" s="438"/>
      <c r="HDP29" s="438"/>
      <c r="HDQ29" s="438"/>
      <c r="HDR29" s="438"/>
      <c r="HDS29" s="438"/>
      <c r="HDT29" s="438"/>
      <c r="HDU29" s="438"/>
      <c r="HDV29" s="438"/>
      <c r="HDW29" s="438"/>
      <c r="HDX29" s="438"/>
      <c r="HDY29" s="438"/>
      <c r="HDZ29" s="438"/>
      <c r="HEA29" s="438"/>
      <c r="HEB29" s="438"/>
      <c r="HEC29" s="438"/>
      <c r="HED29" s="438"/>
      <c r="HEE29" s="438"/>
      <c r="HEF29" s="438"/>
      <c r="HEG29" s="438"/>
      <c r="HEH29" s="438"/>
      <c r="HEI29" s="438"/>
      <c r="HEJ29" s="438"/>
      <c r="HEK29" s="438"/>
      <c r="HEL29" s="438"/>
      <c r="HEM29" s="438"/>
      <c r="HEN29" s="438"/>
      <c r="HEO29" s="438"/>
      <c r="HEP29" s="438"/>
      <c r="HEQ29" s="438"/>
      <c r="HER29" s="438"/>
      <c r="HES29" s="438"/>
      <c r="HET29" s="438"/>
      <c r="HEU29" s="438"/>
      <c r="HEV29" s="438"/>
      <c r="HEW29" s="438"/>
      <c r="HEX29" s="438"/>
      <c r="HEY29" s="438"/>
      <c r="HEZ29" s="438"/>
      <c r="HFA29" s="438"/>
      <c r="HFB29" s="438"/>
      <c r="HFC29" s="438"/>
      <c r="HFD29" s="438"/>
      <c r="HFE29" s="438"/>
      <c r="HFF29" s="438"/>
      <c r="HFG29" s="438"/>
      <c r="HFH29" s="438"/>
      <c r="HFI29" s="438"/>
      <c r="HFJ29" s="438"/>
      <c r="HFK29" s="438"/>
      <c r="HFL29" s="438"/>
      <c r="HFM29" s="438"/>
      <c r="HFN29" s="438"/>
      <c r="HFO29" s="438"/>
      <c r="HFP29" s="438"/>
      <c r="HFQ29" s="438"/>
      <c r="HFR29" s="438"/>
      <c r="HFS29" s="438"/>
      <c r="HFT29" s="438"/>
      <c r="HFU29" s="438"/>
      <c r="HFV29" s="438"/>
      <c r="HFW29" s="438"/>
      <c r="HFX29" s="438"/>
      <c r="HFY29" s="438"/>
      <c r="HFZ29" s="438"/>
      <c r="HGA29" s="438"/>
      <c r="HGB29" s="438"/>
      <c r="HGC29" s="438"/>
      <c r="HGD29" s="438"/>
      <c r="HGE29" s="438"/>
      <c r="HGF29" s="438"/>
      <c r="HGG29" s="438"/>
      <c r="HGH29" s="438"/>
      <c r="HGI29" s="438"/>
      <c r="HGJ29" s="438"/>
      <c r="HGK29" s="438"/>
      <c r="HGL29" s="438"/>
      <c r="HGM29" s="438"/>
      <c r="HGN29" s="438"/>
      <c r="HGO29" s="438"/>
      <c r="HGP29" s="438"/>
      <c r="HGQ29" s="438"/>
      <c r="HGR29" s="438"/>
      <c r="HGS29" s="438"/>
      <c r="HGT29" s="438"/>
      <c r="HGU29" s="438"/>
      <c r="HGV29" s="438"/>
      <c r="HGW29" s="438"/>
      <c r="HGX29" s="438"/>
      <c r="HGY29" s="438"/>
      <c r="HGZ29" s="438"/>
      <c r="HHA29" s="438"/>
      <c r="HHB29" s="438"/>
      <c r="HHC29" s="438"/>
      <c r="HHD29" s="438"/>
      <c r="HHE29" s="438"/>
      <c r="HHF29" s="438"/>
      <c r="HHG29" s="438"/>
      <c r="HHH29" s="438"/>
      <c r="HHI29" s="438"/>
      <c r="HHJ29" s="438"/>
      <c r="HHK29" s="438"/>
      <c r="HHL29" s="438"/>
      <c r="HHM29" s="438"/>
      <c r="HHN29" s="438"/>
      <c r="HHO29" s="438"/>
      <c r="HHP29" s="438"/>
      <c r="HHQ29" s="438"/>
      <c r="HHR29" s="438"/>
      <c r="HHS29" s="438"/>
      <c r="HHT29" s="438"/>
      <c r="HHU29" s="438"/>
      <c r="HHV29" s="438"/>
      <c r="HHW29" s="438"/>
      <c r="HHX29" s="438"/>
      <c r="HHY29" s="438"/>
      <c r="HHZ29" s="438"/>
      <c r="HIA29" s="438"/>
      <c r="HIB29" s="438"/>
      <c r="HIC29" s="438"/>
      <c r="HID29" s="438"/>
      <c r="HIE29" s="438"/>
      <c r="HIF29" s="438"/>
      <c r="HIG29" s="438"/>
      <c r="HIH29" s="438"/>
      <c r="HII29" s="438"/>
      <c r="HIJ29" s="438"/>
      <c r="HIK29" s="438"/>
      <c r="HIL29" s="438"/>
      <c r="HIM29" s="438"/>
      <c r="HIN29" s="438"/>
      <c r="HIO29" s="438"/>
      <c r="HIP29" s="438"/>
      <c r="HIQ29" s="438"/>
      <c r="HIR29" s="438"/>
      <c r="HIS29" s="438"/>
      <c r="HIT29" s="438"/>
      <c r="HIU29" s="438"/>
      <c r="HIV29" s="438"/>
      <c r="HIW29" s="438"/>
      <c r="HIX29" s="438"/>
      <c r="HIY29" s="438"/>
      <c r="HIZ29" s="438"/>
      <c r="HJA29" s="438"/>
      <c r="HJB29" s="438"/>
      <c r="HJC29" s="438"/>
      <c r="HJD29" s="438"/>
      <c r="HJE29" s="438"/>
      <c r="HJF29" s="438"/>
      <c r="HJG29" s="438"/>
      <c r="HJH29" s="438"/>
      <c r="HJI29" s="438"/>
      <c r="HJJ29" s="438"/>
      <c r="HJK29" s="438"/>
      <c r="HJL29" s="438"/>
      <c r="HJM29" s="438"/>
      <c r="HJN29" s="438"/>
      <c r="HJO29" s="438"/>
      <c r="HJP29" s="438"/>
      <c r="HJQ29" s="438"/>
      <c r="HJR29" s="438"/>
      <c r="HJS29" s="438"/>
      <c r="HJT29" s="438"/>
      <c r="HJU29" s="438"/>
      <c r="HJV29" s="438"/>
      <c r="HJW29" s="438"/>
      <c r="HJX29" s="438"/>
      <c r="HJY29" s="438"/>
      <c r="HJZ29" s="438"/>
      <c r="HKA29" s="438"/>
      <c r="HKB29" s="438"/>
      <c r="HKC29" s="438"/>
      <c r="HKD29" s="438"/>
      <c r="HKE29" s="438"/>
      <c r="HKF29" s="438"/>
      <c r="HKG29" s="438"/>
      <c r="HKH29" s="438"/>
      <c r="HKI29" s="438"/>
      <c r="HKJ29" s="438"/>
      <c r="HKK29" s="438"/>
      <c r="HKL29" s="438"/>
      <c r="HKM29" s="438"/>
      <c r="HKN29" s="438"/>
      <c r="HKO29" s="438"/>
      <c r="HKP29" s="438"/>
      <c r="HKQ29" s="438"/>
      <c r="HKR29" s="438"/>
      <c r="HKS29" s="438"/>
      <c r="HKT29" s="438"/>
      <c r="HKU29" s="438"/>
      <c r="HKV29" s="438"/>
      <c r="HKW29" s="438"/>
      <c r="HKX29" s="438"/>
      <c r="HKY29" s="438"/>
      <c r="HKZ29" s="438"/>
      <c r="HLA29" s="438"/>
      <c r="HLB29" s="438"/>
      <c r="HLC29" s="438"/>
      <c r="HLD29" s="438"/>
      <c r="HLE29" s="438"/>
      <c r="HLF29" s="438"/>
      <c r="HLG29" s="438"/>
      <c r="HLH29" s="438"/>
      <c r="HLI29" s="438"/>
      <c r="HLJ29" s="438"/>
      <c r="HLK29" s="438"/>
      <c r="HLL29" s="438"/>
      <c r="HLM29" s="438"/>
      <c r="HLN29" s="438"/>
      <c r="HLO29" s="438"/>
      <c r="HLP29" s="438"/>
      <c r="HLQ29" s="438"/>
      <c r="HLR29" s="438"/>
      <c r="HLS29" s="438"/>
      <c r="HLT29" s="438"/>
      <c r="HLU29" s="438"/>
      <c r="HLV29" s="438"/>
      <c r="HLW29" s="438"/>
      <c r="HLX29" s="438"/>
      <c r="HLY29" s="438"/>
      <c r="HLZ29" s="438"/>
      <c r="HMA29" s="438"/>
      <c r="HMB29" s="438"/>
      <c r="HMC29" s="438"/>
      <c r="HMD29" s="438"/>
      <c r="HME29" s="438"/>
      <c r="HMF29" s="438"/>
      <c r="HMG29" s="438"/>
      <c r="HMH29" s="438"/>
      <c r="HMI29" s="438"/>
      <c r="HMJ29" s="438"/>
      <c r="HMK29" s="438"/>
      <c r="HML29" s="438"/>
      <c r="HMM29" s="438"/>
      <c r="HMN29" s="438"/>
      <c r="HMO29" s="438"/>
      <c r="HMP29" s="438"/>
      <c r="HMQ29" s="438"/>
      <c r="HMR29" s="438"/>
      <c r="HMS29" s="438"/>
      <c r="HMT29" s="438"/>
      <c r="HMU29" s="438"/>
      <c r="HMV29" s="438"/>
      <c r="HMW29" s="438"/>
      <c r="HMX29" s="438"/>
      <c r="HMY29" s="438"/>
      <c r="HMZ29" s="438"/>
      <c r="HNA29" s="438"/>
      <c r="HNB29" s="438"/>
      <c r="HNC29" s="438"/>
      <c r="HND29" s="438"/>
      <c r="HNE29" s="438"/>
      <c r="HNF29" s="438"/>
      <c r="HNG29" s="438"/>
      <c r="HNH29" s="438"/>
      <c r="HNI29" s="438"/>
      <c r="HNJ29" s="438"/>
      <c r="HNK29" s="438"/>
      <c r="HNL29" s="438"/>
      <c r="HNM29" s="438"/>
      <c r="HNN29" s="438"/>
      <c r="HNO29" s="438"/>
      <c r="HNP29" s="438"/>
      <c r="HNQ29" s="438"/>
      <c r="HNR29" s="438"/>
      <c r="HNS29" s="438"/>
      <c r="HNT29" s="438"/>
      <c r="HNU29" s="438"/>
      <c r="HNV29" s="438"/>
      <c r="HNW29" s="438"/>
      <c r="HNX29" s="438"/>
      <c r="HNY29" s="438"/>
      <c r="HNZ29" s="438"/>
      <c r="HOA29" s="438"/>
      <c r="HOB29" s="438"/>
      <c r="HOC29" s="438"/>
      <c r="HOD29" s="438"/>
      <c r="HOE29" s="438"/>
      <c r="HOF29" s="438"/>
      <c r="HOG29" s="438"/>
      <c r="HOH29" s="438"/>
      <c r="HOI29" s="438"/>
      <c r="HOJ29" s="438"/>
      <c r="HOK29" s="438"/>
      <c r="HOL29" s="438"/>
      <c r="HOM29" s="438"/>
      <c r="HON29" s="438"/>
      <c r="HOO29" s="438"/>
      <c r="HOP29" s="438"/>
      <c r="HOQ29" s="438"/>
      <c r="HOR29" s="438"/>
      <c r="HOS29" s="438"/>
      <c r="HOT29" s="438"/>
      <c r="HOU29" s="438"/>
      <c r="HOV29" s="438"/>
      <c r="HOW29" s="438"/>
      <c r="HOX29" s="438"/>
      <c r="HOY29" s="438"/>
      <c r="HOZ29" s="438"/>
      <c r="HPA29" s="438"/>
      <c r="HPB29" s="438"/>
      <c r="HPC29" s="438"/>
      <c r="HPD29" s="438"/>
      <c r="HPE29" s="438"/>
      <c r="HPF29" s="438"/>
      <c r="HPG29" s="438"/>
      <c r="HPH29" s="438"/>
      <c r="HPI29" s="438"/>
      <c r="HPJ29" s="438"/>
      <c r="HPK29" s="438"/>
      <c r="HPL29" s="438"/>
      <c r="HPM29" s="438"/>
      <c r="HPN29" s="438"/>
      <c r="HPO29" s="438"/>
      <c r="HPP29" s="438"/>
      <c r="HPQ29" s="438"/>
      <c r="HPR29" s="438"/>
      <c r="HPS29" s="438"/>
      <c r="HPT29" s="438"/>
      <c r="HPU29" s="438"/>
      <c r="HPV29" s="438"/>
      <c r="HPW29" s="438"/>
      <c r="HPX29" s="438"/>
      <c r="HPY29" s="438"/>
      <c r="HPZ29" s="438"/>
      <c r="HQA29" s="438"/>
      <c r="HQB29" s="438"/>
      <c r="HQC29" s="438"/>
      <c r="HQD29" s="438"/>
      <c r="HQE29" s="438"/>
      <c r="HQF29" s="438"/>
      <c r="HQG29" s="438"/>
      <c r="HQH29" s="438"/>
      <c r="HQI29" s="438"/>
      <c r="HQJ29" s="438"/>
      <c r="HQK29" s="438"/>
      <c r="HQL29" s="438"/>
      <c r="HQM29" s="438"/>
      <c r="HQN29" s="438"/>
      <c r="HQO29" s="438"/>
      <c r="HQP29" s="438"/>
      <c r="HQQ29" s="438"/>
      <c r="HQR29" s="438"/>
      <c r="HQS29" s="438"/>
      <c r="HQT29" s="438"/>
      <c r="HQU29" s="438"/>
      <c r="HQV29" s="438"/>
      <c r="HQW29" s="438"/>
      <c r="HQX29" s="438"/>
      <c r="HQY29" s="438"/>
      <c r="HQZ29" s="438"/>
      <c r="HRA29" s="438"/>
      <c r="HRB29" s="438"/>
      <c r="HRC29" s="438"/>
      <c r="HRD29" s="438"/>
      <c r="HRE29" s="438"/>
      <c r="HRF29" s="438"/>
      <c r="HRG29" s="438"/>
      <c r="HRH29" s="438"/>
      <c r="HRI29" s="438"/>
      <c r="HRJ29" s="438"/>
      <c r="HRK29" s="438"/>
      <c r="HRL29" s="438"/>
      <c r="HRM29" s="438"/>
      <c r="HRN29" s="438"/>
      <c r="HRO29" s="438"/>
      <c r="HRP29" s="438"/>
      <c r="HRQ29" s="438"/>
      <c r="HRR29" s="438"/>
      <c r="HRS29" s="438"/>
      <c r="HRT29" s="438"/>
      <c r="HRU29" s="438"/>
      <c r="HRV29" s="438"/>
      <c r="HRW29" s="438"/>
      <c r="HRX29" s="438"/>
      <c r="HRY29" s="438"/>
      <c r="HRZ29" s="438"/>
      <c r="HSA29" s="438"/>
      <c r="HSB29" s="438"/>
      <c r="HSC29" s="438"/>
      <c r="HSD29" s="438"/>
      <c r="HSE29" s="438"/>
      <c r="HSF29" s="438"/>
      <c r="HSG29" s="438"/>
      <c r="HSH29" s="438"/>
      <c r="HSI29" s="438"/>
      <c r="HSJ29" s="438"/>
      <c r="HSK29" s="438"/>
      <c r="HSL29" s="438"/>
      <c r="HSM29" s="438"/>
      <c r="HSN29" s="438"/>
      <c r="HSO29" s="438"/>
      <c r="HSP29" s="438"/>
      <c r="HSQ29" s="438"/>
      <c r="HSR29" s="438"/>
      <c r="HSS29" s="438"/>
      <c r="HST29" s="438"/>
      <c r="HSU29" s="438"/>
      <c r="HSV29" s="438"/>
      <c r="HSW29" s="438"/>
      <c r="HSX29" s="438"/>
      <c r="HSY29" s="438"/>
      <c r="HSZ29" s="438"/>
      <c r="HTA29" s="438"/>
      <c r="HTB29" s="438"/>
      <c r="HTC29" s="438"/>
      <c r="HTD29" s="438"/>
      <c r="HTE29" s="438"/>
      <c r="HTF29" s="438"/>
      <c r="HTG29" s="438"/>
      <c r="HTH29" s="438"/>
      <c r="HTI29" s="438"/>
      <c r="HTJ29" s="438"/>
      <c r="HTK29" s="438"/>
      <c r="HTL29" s="438"/>
      <c r="HTM29" s="438"/>
      <c r="HTN29" s="438"/>
      <c r="HTO29" s="438"/>
      <c r="HTP29" s="438"/>
      <c r="HTQ29" s="438"/>
      <c r="HTR29" s="438"/>
      <c r="HTS29" s="438"/>
      <c r="HTT29" s="438"/>
      <c r="HTU29" s="438"/>
      <c r="HTV29" s="438"/>
      <c r="HTW29" s="438"/>
      <c r="HTX29" s="438"/>
      <c r="HTY29" s="438"/>
      <c r="HTZ29" s="438"/>
      <c r="HUA29" s="438"/>
      <c r="HUB29" s="438"/>
      <c r="HUC29" s="438"/>
      <c r="HUD29" s="438"/>
      <c r="HUE29" s="438"/>
      <c r="HUF29" s="438"/>
      <c r="HUG29" s="438"/>
      <c r="HUH29" s="438"/>
      <c r="HUI29" s="438"/>
      <c r="HUJ29" s="438"/>
      <c r="HUK29" s="438"/>
      <c r="HUL29" s="438"/>
      <c r="HUM29" s="438"/>
      <c r="HUN29" s="438"/>
      <c r="HUO29" s="438"/>
      <c r="HUP29" s="438"/>
      <c r="HUQ29" s="438"/>
      <c r="HUR29" s="438"/>
      <c r="HUS29" s="438"/>
      <c r="HUT29" s="438"/>
      <c r="HUU29" s="438"/>
      <c r="HUV29" s="438"/>
      <c r="HUW29" s="438"/>
      <c r="HUX29" s="438"/>
      <c r="HUY29" s="438"/>
      <c r="HUZ29" s="438"/>
      <c r="HVA29" s="438"/>
      <c r="HVB29" s="438"/>
      <c r="HVC29" s="438"/>
      <c r="HVD29" s="438"/>
      <c r="HVE29" s="438"/>
      <c r="HVF29" s="438"/>
      <c r="HVG29" s="438"/>
      <c r="HVH29" s="438"/>
      <c r="HVI29" s="438"/>
      <c r="HVJ29" s="438"/>
      <c r="HVK29" s="438"/>
      <c r="HVL29" s="438"/>
      <c r="HVM29" s="438"/>
      <c r="HVN29" s="438"/>
      <c r="HVO29" s="438"/>
      <c r="HVP29" s="438"/>
      <c r="HVQ29" s="438"/>
      <c r="HVR29" s="438"/>
      <c r="HVS29" s="438"/>
      <c r="HVT29" s="438"/>
      <c r="HVU29" s="438"/>
      <c r="HVV29" s="438"/>
      <c r="HVW29" s="438"/>
      <c r="HVX29" s="438"/>
      <c r="HVY29" s="438"/>
      <c r="HVZ29" s="438"/>
      <c r="HWA29" s="438"/>
      <c r="HWB29" s="438"/>
      <c r="HWC29" s="438"/>
      <c r="HWD29" s="438"/>
      <c r="HWE29" s="438"/>
      <c r="HWF29" s="438"/>
      <c r="HWG29" s="438"/>
      <c r="HWH29" s="438"/>
      <c r="HWI29" s="438"/>
      <c r="HWJ29" s="438"/>
      <c r="HWK29" s="438"/>
      <c r="HWL29" s="438"/>
      <c r="HWM29" s="438"/>
      <c r="HWN29" s="438"/>
      <c r="HWO29" s="438"/>
      <c r="HWP29" s="438"/>
      <c r="HWQ29" s="438"/>
      <c r="HWR29" s="438"/>
      <c r="HWS29" s="438"/>
      <c r="HWT29" s="438"/>
      <c r="HWU29" s="438"/>
      <c r="HWV29" s="438"/>
      <c r="HWW29" s="438"/>
      <c r="HWX29" s="438"/>
      <c r="HWY29" s="438"/>
      <c r="HWZ29" s="438"/>
      <c r="HXA29" s="438"/>
      <c r="HXB29" s="438"/>
      <c r="HXC29" s="438"/>
      <c r="HXD29" s="438"/>
      <c r="HXE29" s="438"/>
      <c r="HXF29" s="438"/>
      <c r="HXG29" s="438"/>
      <c r="HXH29" s="438"/>
      <c r="HXI29" s="438"/>
      <c r="HXJ29" s="438"/>
      <c r="HXK29" s="438"/>
      <c r="HXL29" s="438"/>
      <c r="HXM29" s="438"/>
      <c r="HXN29" s="438"/>
      <c r="HXO29" s="438"/>
      <c r="HXP29" s="438"/>
      <c r="HXQ29" s="438"/>
      <c r="HXR29" s="438"/>
      <c r="HXS29" s="438"/>
      <c r="HXT29" s="438"/>
      <c r="HXU29" s="438"/>
      <c r="HXV29" s="438"/>
      <c r="HXW29" s="438"/>
      <c r="HXX29" s="438"/>
      <c r="HXY29" s="438"/>
      <c r="HXZ29" s="438"/>
      <c r="HYA29" s="438"/>
      <c r="HYB29" s="438"/>
      <c r="HYC29" s="438"/>
      <c r="HYD29" s="438"/>
      <c r="HYE29" s="438"/>
      <c r="HYF29" s="438"/>
      <c r="HYG29" s="438"/>
      <c r="HYH29" s="438"/>
      <c r="HYI29" s="438"/>
      <c r="HYJ29" s="438"/>
      <c r="HYK29" s="438"/>
      <c r="HYL29" s="438"/>
      <c r="HYM29" s="438"/>
      <c r="HYN29" s="438"/>
      <c r="HYO29" s="438"/>
      <c r="HYP29" s="438"/>
      <c r="HYQ29" s="438"/>
      <c r="HYR29" s="438"/>
      <c r="HYS29" s="438"/>
      <c r="HYT29" s="438"/>
      <c r="HYU29" s="438"/>
      <c r="HYV29" s="438"/>
      <c r="HYW29" s="438"/>
      <c r="HYX29" s="438"/>
      <c r="HYY29" s="438"/>
      <c r="HYZ29" s="438"/>
      <c r="HZA29" s="438"/>
      <c r="HZB29" s="438"/>
      <c r="HZC29" s="438"/>
      <c r="HZD29" s="438"/>
      <c r="HZE29" s="438"/>
      <c r="HZF29" s="438"/>
      <c r="HZG29" s="438"/>
      <c r="HZH29" s="438"/>
      <c r="HZI29" s="438"/>
      <c r="HZJ29" s="438"/>
      <c r="HZK29" s="438"/>
      <c r="HZL29" s="438"/>
      <c r="HZM29" s="438"/>
      <c r="HZN29" s="438"/>
      <c r="HZO29" s="438"/>
      <c r="HZP29" s="438"/>
      <c r="HZQ29" s="438"/>
      <c r="HZR29" s="438"/>
      <c r="HZS29" s="438"/>
      <c r="HZT29" s="438"/>
      <c r="HZU29" s="438"/>
      <c r="HZV29" s="438"/>
      <c r="HZW29" s="438"/>
      <c r="HZX29" s="438"/>
      <c r="HZY29" s="438"/>
      <c r="HZZ29" s="438"/>
      <c r="IAA29" s="438"/>
      <c r="IAB29" s="438"/>
      <c r="IAC29" s="438"/>
      <c r="IAD29" s="438"/>
      <c r="IAE29" s="438"/>
      <c r="IAF29" s="438"/>
      <c r="IAG29" s="438"/>
      <c r="IAH29" s="438"/>
      <c r="IAI29" s="438"/>
      <c r="IAJ29" s="438"/>
      <c r="IAK29" s="438"/>
      <c r="IAL29" s="438"/>
      <c r="IAM29" s="438"/>
      <c r="IAN29" s="438"/>
      <c r="IAO29" s="438"/>
      <c r="IAP29" s="438"/>
      <c r="IAQ29" s="438"/>
      <c r="IAR29" s="438"/>
      <c r="IAS29" s="438"/>
      <c r="IAT29" s="438"/>
      <c r="IAU29" s="438"/>
      <c r="IAV29" s="438"/>
      <c r="IAW29" s="438"/>
      <c r="IAX29" s="438"/>
      <c r="IAY29" s="438"/>
      <c r="IAZ29" s="438"/>
      <c r="IBA29" s="438"/>
      <c r="IBB29" s="438"/>
      <c r="IBC29" s="438"/>
      <c r="IBD29" s="438"/>
      <c r="IBE29" s="438"/>
      <c r="IBF29" s="438"/>
      <c r="IBG29" s="438"/>
      <c r="IBH29" s="438"/>
      <c r="IBI29" s="438"/>
      <c r="IBJ29" s="438"/>
      <c r="IBK29" s="438"/>
      <c r="IBL29" s="438"/>
      <c r="IBM29" s="438"/>
      <c r="IBN29" s="438"/>
      <c r="IBO29" s="438"/>
      <c r="IBP29" s="438"/>
      <c r="IBQ29" s="438"/>
      <c r="IBR29" s="438"/>
      <c r="IBS29" s="438"/>
      <c r="IBT29" s="438"/>
      <c r="IBU29" s="438"/>
      <c r="IBV29" s="438"/>
      <c r="IBW29" s="438"/>
      <c r="IBX29" s="438"/>
      <c r="IBY29" s="438"/>
      <c r="IBZ29" s="438"/>
      <c r="ICA29" s="438"/>
      <c r="ICB29" s="438"/>
      <c r="ICC29" s="438"/>
      <c r="ICD29" s="438"/>
      <c r="ICE29" s="438"/>
      <c r="ICF29" s="438"/>
      <c r="ICG29" s="438"/>
      <c r="ICH29" s="438"/>
      <c r="ICI29" s="438"/>
      <c r="ICJ29" s="438"/>
      <c r="ICK29" s="438"/>
      <c r="ICL29" s="438"/>
      <c r="ICM29" s="438"/>
      <c r="ICN29" s="438"/>
      <c r="ICO29" s="438"/>
      <c r="ICP29" s="438"/>
      <c r="ICQ29" s="438"/>
      <c r="ICR29" s="438"/>
      <c r="ICS29" s="438"/>
      <c r="ICT29" s="438"/>
      <c r="ICU29" s="438"/>
      <c r="ICV29" s="438"/>
      <c r="ICW29" s="438"/>
      <c r="ICX29" s="438"/>
      <c r="ICY29" s="438"/>
      <c r="ICZ29" s="438"/>
      <c r="IDA29" s="438"/>
      <c r="IDB29" s="438"/>
      <c r="IDC29" s="438"/>
      <c r="IDD29" s="438"/>
      <c r="IDE29" s="438"/>
      <c r="IDF29" s="438"/>
      <c r="IDG29" s="438"/>
      <c r="IDH29" s="438"/>
      <c r="IDI29" s="438"/>
      <c r="IDJ29" s="438"/>
      <c r="IDK29" s="438"/>
      <c r="IDL29" s="438"/>
      <c r="IDM29" s="438"/>
      <c r="IDN29" s="438"/>
      <c r="IDO29" s="438"/>
      <c r="IDP29" s="438"/>
      <c r="IDQ29" s="438"/>
      <c r="IDR29" s="438"/>
      <c r="IDS29" s="438"/>
      <c r="IDT29" s="438"/>
      <c r="IDU29" s="438"/>
      <c r="IDV29" s="438"/>
      <c r="IDW29" s="438"/>
      <c r="IDX29" s="438"/>
      <c r="IDY29" s="438"/>
      <c r="IDZ29" s="438"/>
      <c r="IEA29" s="438"/>
      <c r="IEB29" s="438"/>
      <c r="IEC29" s="438"/>
      <c r="IED29" s="438"/>
      <c r="IEE29" s="438"/>
      <c r="IEF29" s="438"/>
      <c r="IEG29" s="438"/>
      <c r="IEH29" s="438"/>
      <c r="IEI29" s="438"/>
      <c r="IEJ29" s="438"/>
      <c r="IEK29" s="438"/>
      <c r="IEL29" s="438"/>
      <c r="IEM29" s="438"/>
      <c r="IEN29" s="438"/>
      <c r="IEO29" s="438"/>
      <c r="IEP29" s="438"/>
      <c r="IEQ29" s="438"/>
      <c r="IER29" s="438"/>
      <c r="IES29" s="438"/>
      <c r="IET29" s="438"/>
      <c r="IEU29" s="438"/>
      <c r="IEV29" s="438"/>
      <c r="IEW29" s="438"/>
      <c r="IEX29" s="438"/>
      <c r="IEY29" s="438"/>
      <c r="IEZ29" s="438"/>
      <c r="IFA29" s="438"/>
      <c r="IFB29" s="438"/>
      <c r="IFC29" s="438"/>
      <c r="IFD29" s="438"/>
      <c r="IFE29" s="438"/>
      <c r="IFF29" s="438"/>
      <c r="IFG29" s="438"/>
      <c r="IFH29" s="438"/>
      <c r="IFI29" s="438"/>
      <c r="IFJ29" s="438"/>
      <c r="IFK29" s="438"/>
      <c r="IFL29" s="438"/>
      <c r="IFM29" s="438"/>
      <c r="IFN29" s="438"/>
      <c r="IFO29" s="438"/>
      <c r="IFP29" s="438"/>
      <c r="IFQ29" s="438"/>
      <c r="IFR29" s="438"/>
      <c r="IFS29" s="438"/>
      <c r="IFT29" s="438"/>
      <c r="IFU29" s="438"/>
      <c r="IFV29" s="438"/>
      <c r="IFW29" s="438"/>
      <c r="IFX29" s="438"/>
      <c r="IFY29" s="438"/>
      <c r="IFZ29" s="438"/>
      <c r="IGA29" s="438"/>
      <c r="IGB29" s="438"/>
      <c r="IGC29" s="438"/>
      <c r="IGD29" s="438"/>
      <c r="IGE29" s="438"/>
      <c r="IGF29" s="438"/>
      <c r="IGG29" s="438"/>
      <c r="IGH29" s="438"/>
      <c r="IGI29" s="438"/>
      <c r="IGJ29" s="438"/>
      <c r="IGK29" s="438"/>
      <c r="IGL29" s="438"/>
      <c r="IGM29" s="438"/>
      <c r="IGN29" s="438"/>
      <c r="IGO29" s="438"/>
      <c r="IGP29" s="438"/>
      <c r="IGQ29" s="438"/>
      <c r="IGR29" s="438"/>
      <c r="IGS29" s="438"/>
      <c r="IGT29" s="438"/>
      <c r="IGU29" s="438"/>
      <c r="IGV29" s="438"/>
      <c r="IGW29" s="438"/>
      <c r="IGX29" s="438"/>
      <c r="IGY29" s="438"/>
      <c r="IGZ29" s="438"/>
      <c r="IHA29" s="438"/>
      <c r="IHB29" s="438"/>
      <c r="IHC29" s="438"/>
      <c r="IHD29" s="438"/>
      <c r="IHE29" s="438"/>
      <c r="IHF29" s="438"/>
      <c r="IHG29" s="438"/>
      <c r="IHH29" s="438"/>
      <c r="IHI29" s="438"/>
      <c r="IHJ29" s="438"/>
      <c r="IHK29" s="438"/>
      <c r="IHL29" s="438"/>
      <c r="IHM29" s="438"/>
      <c r="IHN29" s="438"/>
      <c r="IHO29" s="438"/>
      <c r="IHP29" s="438"/>
      <c r="IHQ29" s="438"/>
      <c r="IHR29" s="438"/>
      <c r="IHS29" s="438"/>
      <c r="IHT29" s="438"/>
      <c r="IHU29" s="438"/>
      <c r="IHV29" s="438"/>
      <c r="IHW29" s="438"/>
      <c r="IHX29" s="438"/>
      <c r="IHY29" s="438"/>
      <c r="IHZ29" s="438"/>
      <c r="IIA29" s="438"/>
      <c r="IIB29" s="438"/>
      <c r="IIC29" s="438"/>
      <c r="IID29" s="438"/>
      <c r="IIE29" s="438"/>
      <c r="IIF29" s="438"/>
      <c r="IIG29" s="438"/>
      <c r="IIH29" s="438"/>
      <c r="III29" s="438"/>
      <c r="IIJ29" s="438"/>
      <c r="IIK29" s="438"/>
      <c r="IIL29" s="438"/>
      <c r="IIM29" s="438"/>
      <c r="IIN29" s="438"/>
      <c r="IIO29" s="438"/>
      <c r="IIP29" s="438"/>
      <c r="IIQ29" s="438"/>
      <c r="IIR29" s="438"/>
      <c r="IIS29" s="438"/>
      <c r="IIT29" s="438"/>
      <c r="IIU29" s="438"/>
      <c r="IIV29" s="438"/>
      <c r="IIW29" s="438"/>
      <c r="IIX29" s="438"/>
      <c r="IIY29" s="438"/>
      <c r="IIZ29" s="438"/>
      <c r="IJA29" s="438"/>
      <c r="IJB29" s="438"/>
      <c r="IJC29" s="438"/>
      <c r="IJD29" s="438"/>
      <c r="IJE29" s="438"/>
      <c r="IJF29" s="438"/>
      <c r="IJG29" s="438"/>
      <c r="IJH29" s="438"/>
      <c r="IJI29" s="438"/>
      <c r="IJJ29" s="438"/>
      <c r="IJK29" s="438"/>
      <c r="IJL29" s="438"/>
      <c r="IJM29" s="438"/>
      <c r="IJN29" s="438"/>
      <c r="IJO29" s="438"/>
      <c r="IJP29" s="438"/>
      <c r="IJQ29" s="438"/>
      <c r="IJR29" s="438"/>
      <c r="IJS29" s="438"/>
      <c r="IJT29" s="438"/>
      <c r="IJU29" s="438"/>
      <c r="IJV29" s="438"/>
      <c r="IJW29" s="438"/>
      <c r="IJX29" s="438"/>
      <c r="IJY29" s="438"/>
      <c r="IJZ29" s="438"/>
      <c r="IKA29" s="438"/>
      <c r="IKB29" s="438"/>
      <c r="IKC29" s="438"/>
      <c r="IKD29" s="438"/>
      <c r="IKE29" s="438"/>
      <c r="IKF29" s="438"/>
      <c r="IKG29" s="438"/>
      <c r="IKH29" s="438"/>
      <c r="IKI29" s="438"/>
      <c r="IKJ29" s="438"/>
      <c r="IKK29" s="438"/>
      <c r="IKL29" s="438"/>
      <c r="IKM29" s="438"/>
      <c r="IKN29" s="438"/>
      <c r="IKO29" s="438"/>
      <c r="IKP29" s="438"/>
      <c r="IKQ29" s="438"/>
      <c r="IKR29" s="438"/>
      <c r="IKS29" s="438"/>
      <c r="IKT29" s="438"/>
      <c r="IKU29" s="438"/>
      <c r="IKV29" s="438"/>
      <c r="IKW29" s="438"/>
      <c r="IKX29" s="438"/>
      <c r="IKY29" s="438"/>
      <c r="IKZ29" s="438"/>
      <c r="ILA29" s="438"/>
      <c r="ILB29" s="438"/>
      <c r="ILC29" s="438"/>
      <c r="ILD29" s="438"/>
      <c r="ILE29" s="438"/>
      <c r="ILF29" s="438"/>
      <c r="ILG29" s="438"/>
      <c r="ILH29" s="438"/>
      <c r="ILI29" s="438"/>
      <c r="ILJ29" s="438"/>
      <c r="ILK29" s="438"/>
      <c r="ILL29" s="438"/>
      <c r="ILM29" s="438"/>
      <c r="ILN29" s="438"/>
      <c r="ILO29" s="438"/>
      <c r="ILP29" s="438"/>
      <c r="ILQ29" s="438"/>
      <c r="ILR29" s="438"/>
      <c r="ILS29" s="438"/>
      <c r="ILT29" s="438"/>
      <c r="ILU29" s="438"/>
      <c r="ILV29" s="438"/>
      <c r="ILW29" s="438"/>
      <c r="ILX29" s="438"/>
      <c r="ILY29" s="438"/>
      <c r="ILZ29" s="438"/>
      <c r="IMA29" s="438"/>
      <c r="IMB29" s="438"/>
      <c r="IMC29" s="438"/>
      <c r="IMD29" s="438"/>
      <c r="IME29" s="438"/>
      <c r="IMF29" s="438"/>
      <c r="IMG29" s="438"/>
      <c r="IMH29" s="438"/>
      <c r="IMI29" s="438"/>
      <c r="IMJ29" s="438"/>
      <c r="IMK29" s="438"/>
      <c r="IML29" s="438"/>
      <c r="IMM29" s="438"/>
      <c r="IMN29" s="438"/>
      <c r="IMO29" s="438"/>
      <c r="IMP29" s="438"/>
      <c r="IMQ29" s="438"/>
      <c r="IMR29" s="438"/>
      <c r="IMS29" s="438"/>
      <c r="IMT29" s="438"/>
      <c r="IMU29" s="438"/>
      <c r="IMV29" s="438"/>
      <c r="IMW29" s="438"/>
      <c r="IMX29" s="438"/>
      <c r="IMY29" s="438"/>
      <c r="IMZ29" s="438"/>
      <c r="INA29" s="438"/>
      <c r="INB29" s="438"/>
      <c r="INC29" s="438"/>
      <c r="IND29" s="438"/>
      <c r="INE29" s="438"/>
      <c r="INF29" s="438"/>
      <c r="ING29" s="438"/>
      <c r="INH29" s="438"/>
      <c r="INI29" s="438"/>
      <c r="INJ29" s="438"/>
      <c r="INK29" s="438"/>
      <c r="INL29" s="438"/>
      <c r="INM29" s="438"/>
      <c r="INN29" s="438"/>
      <c r="INO29" s="438"/>
      <c r="INP29" s="438"/>
      <c r="INQ29" s="438"/>
      <c r="INR29" s="438"/>
      <c r="INS29" s="438"/>
      <c r="INT29" s="438"/>
      <c r="INU29" s="438"/>
      <c r="INV29" s="438"/>
      <c r="INW29" s="438"/>
      <c r="INX29" s="438"/>
      <c r="INY29" s="438"/>
      <c r="INZ29" s="438"/>
      <c r="IOA29" s="438"/>
      <c r="IOB29" s="438"/>
      <c r="IOC29" s="438"/>
      <c r="IOD29" s="438"/>
      <c r="IOE29" s="438"/>
      <c r="IOF29" s="438"/>
      <c r="IOG29" s="438"/>
      <c r="IOH29" s="438"/>
      <c r="IOI29" s="438"/>
      <c r="IOJ29" s="438"/>
      <c r="IOK29" s="438"/>
      <c r="IOL29" s="438"/>
      <c r="IOM29" s="438"/>
      <c r="ION29" s="438"/>
      <c r="IOO29" s="438"/>
      <c r="IOP29" s="438"/>
      <c r="IOQ29" s="438"/>
      <c r="IOR29" s="438"/>
      <c r="IOS29" s="438"/>
      <c r="IOT29" s="438"/>
      <c r="IOU29" s="438"/>
      <c r="IOV29" s="438"/>
      <c r="IOW29" s="438"/>
      <c r="IOX29" s="438"/>
      <c r="IOY29" s="438"/>
      <c r="IOZ29" s="438"/>
      <c r="IPA29" s="438"/>
      <c r="IPB29" s="438"/>
      <c r="IPC29" s="438"/>
      <c r="IPD29" s="438"/>
      <c r="IPE29" s="438"/>
      <c r="IPF29" s="438"/>
      <c r="IPG29" s="438"/>
      <c r="IPH29" s="438"/>
      <c r="IPI29" s="438"/>
      <c r="IPJ29" s="438"/>
      <c r="IPK29" s="438"/>
      <c r="IPL29" s="438"/>
      <c r="IPM29" s="438"/>
      <c r="IPN29" s="438"/>
      <c r="IPO29" s="438"/>
      <c r="IPP29" s="438"/>
      <c r="IPQ29" s="438"/>
      <c r="IPR29" s="438"/>
      <c r="IPS29" s="438"/>
      <c r="IPT29" s="438"/>
      <c r="IPU29" s="438"/>
      <c r="IPV29" s="438"/>
      <c r="IPW29" s="438"/>
      <c r="IPX29" s="438"/>
      <c r="IPY29" s="438"/>
      <c r="IPZ29" s="438"/>
      <c r="IQA29" s="438"/>
      <c r="IQB29" s="438"/>
      <c r="IQC29" s="438"/>
      <c r="IQD29" s="438"/>
      <c r="IQE29" s="438"/>
      <c r="IQF29" s="438"/>
      <c r="IQG29" s="438"/>
      <c r="IQH29" s="438"/>
      <c r="IQI29" s="438"/>
      <c r="IQJ29" s="438"/>
      <c r="IQK29" s="438"/>
      <c r="IQL29" s="438"/>
      <c r="IQM29" s="438"/>
      <c r="IQN29" s="438"/>
      <c r="IQO29" s="438"/>
      <c r="IQP29" s="438"/>
      <c r="IQQ29" s="438"/>
      <c r="IQR29" s="438"/>
      <c r="IQS29" s="438"/>
      <c r="IQT29" s="438"/>
      <c r="IQU29" s="438"/>
      <c r="IQV29" s="438"/>
      <c r="IQW29" s="438"/>
      <c r="IQX29" s="438"/>
      <c r="IQY29" s="438"/>
      <c r="IQZ29" s="438"/>
      <c r="IRA29" s="438"/>
      <c r="IRB29" s="438"/>
      <c r="IRC29" s="438"/>
      <c r="IRD29" s="438"/>
      <c r="IRE29" s="438"/>
      <c r="IRF29" s="438"/>
      <c r="IRG29" s="438"/>
      <c r="IRH29" s="438"/>
      <c r="IRI29" s="438"/>
      <c r="IRJ29" s="438"/>
      <c r="IRK29" s="438"/>
      <c r="IRL29" s="438"/>
      <c r="IRM29" s="438"/>
      <c r="IRN29" s="438"/>
      <c r="IRO29" s="438"/>
      <c r="IRP29" s="438"/>
      <c r="IRQ29" s="438"/>
      <c r="IRR29" s="438"/>
      <c r="IRS29" s="438"/>
      <c r="IRT29" s="438"/>
      <c r="IRU29" s="438"/>
      <c r="IRV29" s="438"/>
      <c r="IRW29" s="438"/>
      <c r="IRX29" s="438"/>
      <c r="IRY29" s="438"/>
      <c r="IRZ29" s="438"/>
      <c r="ISA29" s="438"/>
      <c r="ISB29" s="438"/>
      <c r="ISC29" s="438"/>
      <c r="ISD29" s="438"/>
      <c r="ISE29" s="438"/>
      <c r="ISF29" s="438"/>
      <c r="ISG29" s="438"/>
      <c r="ISH29" s="438"/>
      <c r="ISI29" s="438"/>
      <c r="ISJ29" s="438"/>
      <c r="ISK29" s="438"/>
      <c r="ISL29" s="438"/>
      <c r="ISM29" s="438"/>
      <c r="ISN29" s="438"/>
      <c r="ISO29" s="438"/>
      <c r="ISP29" s="438"/>
      <c r="ISQ29" s="438"/>
      <c r="ISR29" s="438"/>
      <c r="ISS29" s="438"/>
      <c r="IST29" s="438"/>
      <c r="ISU29" s="438"/>
      <c r="ISV29" s="438"/>
      <c r="ISW29" s="438"/>
      <c r="ISX29" s="438"/>
      <c r="ISY29" s="438"/>
      <c r="ISZ29" s="438"/>
      <c r="ITA29" s="438"/>
      <c r="ITB29" s="438"/>
      <c r="ITC29" s="438"/>
      <c r="ITD29" s="438"/>
      <c r="ITE29" s="438"/>
      <c r="ITF29" s="438"/>
      <c r="ITG29" s="438"/>
      <c r="ITH29" s="438"/>
      <c r="ITI29" s="438"/>
      <c r="ITJ29" s="438"/>
      <c r="ITK29" s="438"/>
      <c r="ITL29" s="438"/>
      <c r="ITM29" s="438"/>
      <c r="ITN29" s="438"/>
      <c r="ITO29" s="438"/>
      <c r="ITP29" s="438"/>
      <c r="ITQ29" s="438"/>
      <c r="ITR29" s="438"/>
      <c r="ITS29" s="438"/>
      <c r="ITT29" s="438"/>
      <c r="ITU29" s="438"/>
      <c r="ITV29" s="438"/>
      <c r="ITW29" s="438"/>
      <c r="ITX29" s="438"/>
      <c r="ITY29" s="438"/>
      <c r="ITZ29" s="438"/>
      <c r="IUA29" s="438"/>
      <c r="IUB29" s="438"/>
      <c r="IUC29" s="438"/>
      <c r="IUD29" s="438"/>
      <c r="IUE29" s="438"/>
      <c r="IUF29" s="438"/>
      <c r="IUG29" s="438"/>
      <c r="IUH29" s="438"/>
      <c r="IUI29" s="438"/>
      <c r="IUJ29" s="438"/>
      <c r="IUK29" s="438"/>
      <c r="IUL29" s="438"/>
      <c r="IUM29" s="438"/>
      <c r="IUN29" s="438"/>
      <c r="IUO29" s="438"/>
      <c r="IUP29" s="438"/>
      <c r="IUQ29" s="438"/>
      <c r="IUR29" s="438"/>
      <c r="IUS29" s="438"/>
      <c r="IUT29" s="438"/>
      <c r="IUU29" s="438"/>
      <c r="IUV29" s="438"/>
      <c r="IUW29" s="438"/>
      <c r="IUX29" s="438"/>
      <c r="IUY29" s="438"/>
      <c r="IUZ29" s="438"/>
      <c r="IVA29" s="438"/>
      <c r="IVB29" s="438"/>
      <c r="IVC29" s="438"/>
      <c r="IVD29" s="438"/>
      <c r="IVE29" s="438"/>
      <c r="IVF29" s="438"/>
      <c r="IVG29" s="438"/>
      <c r="IVH29" s="438"/>
      <c r="IVI29" s="438"/>
      <c r="IVJ29" s="438"/>
      <c r="IVK29" s="438"/>
      <c r="IVL29" s="438"/>
      <c r="IVM29" s="438"/>
      <c r="IVN29" s="438"/>
      <c r="IVO29" s="438"/>
      <c r="IVP29" s="438"/>
      <c r="IVQ29" s="438"/>
      <c r="IVR29" s="438"/>
      <c r="IVS29" s="438"/>
      <c r="IVT29" s="438"/>
      <c r="IVU29" s="438"/>
      <c r="IVV29" s="438"/>
      <c r="IVW29" s="438"/>
      <c r="IVX29" s="438"/>
      <c r="IVY29" s="438"/>
      <c r="IVZ29" s="438"/>
      <c r="IWA29" s="438"/>
      <c r="IWB29" s="438"/>
      <c r="IWC29" s="438"/>
      <c r="IWD29" s="438"/>
      <c r="IWE29" s="438"/>
      <c r="IWF29" s="438"/>
      <c r="IWG29" s="438"/>
      <c r="IWH29" s="438"/>
      <c r="IWI29" s="438"/>
      <c r="IWJ29" s="438"/>
      <c r="IWK29" s="438"/>
      <c r="IWL29" s="438"/>
      <c r="IWM29" s="438"/>
      <c r="IWN29" s="438"/>
      <c r="IWO29" s="438"/>
      <c r="IWP29" s="438"/>
      <c r="IWQ29" s="438"/>
      <c r="IWR29" s="438"/>
      <c r="IWS29" s="438"/>
      <c r="IWT29" s="438"/>
      <c r="IWU29" s="438"/>
      <c r="IWV29" s="438"/>
      <c r="IWW29" s="438"/>
      <c r="IWX29" s="438"/>
      <c r="IWY29" s="438"/>
      <c r="IWZ29" s="438"/>
      <c r="IXA29" s="438"/>
      <c r="IXB29" s="438"/>
      <c r="IXC29" s="438"/>
      <c r="IXD29" s="438"/>
      <c r="IXE29" s="438"/>
      <c r="IXF29" s="438"/>
      <c r="IXG29" s="438"/>
      <c r="IXH29" s="438"/>
      <c r="IXI29" s="438"/>
      <c r="IXJ29" s="438"/>
      <c r="IXK29" s="438"/>
      <c r="IXL29" s="438"/>
      <c r="IXM29" s="438"/>
      <c r="IXN29" s="438"/>
      <c r="IXO29" s="438"/>
      <c r="IXP29" s="438"/>
      <c r="IXQ29" s="438"/>
      <c r="IXR29" s="438"/>
      <c r="IXS29" s="438"/>
      <c r="IXT29" s="438"/>
      <c r="IXU29" s="438"/>
      <c r="IXV29" s="438"/>
      <c r="IXW29" s="438"/>
      <c r="IXX29" s="438"/>
      <c r="IXY29" s="438"/>
      <c r="IXZ29" s="438"/>
      <c r="IYA29" s="438"/>
      <c r="IYB29" s="438"/>
      <c r="IYC29" s="438"/>
      <c r="IYD29" s="438"/>
      <c r="IYE29" s="438"/>
      <c r="IYF29" s="438"/>
      <c r="IYG29" s="438"/>
      <c r="IYH29" s="438"/>
      <c r="IYI29" s="438"/>
      <c r="IYJ29" s="438"/>
      <c r="IYK29" s="438"/>
      <c r="IYL29" s="438"/>
      <c r="IYM29" s="438"/>
      <c r="IYN29" s="438"/>
      <c r="IYO29" s="438"/>
      <c r="IYP29" s="438"/>
      <c r="IYQ29" s="438"/>
      <c r="IYR29" s="438"/>
      <c r="IYS29" s="438"/>
      <c r="IYT29" s="438"/>
      <c r="IYU29" s="438"/>
      <c r="IYV29" s="438"/>
      <c r="IYW29" s="438"/>
      <c r="IYX29" s="438"/>
      <c r="IYY29" s="438"/>
      <c r="IYZ29" s="438"/>
      <c r="IZA29" s="438"/>
      <c r="IZB29" s="438"/>
      <c r="IZC29" s="438"/>
      <c r="IZD29" s="438"/>
      <c r="IZE29" s="438"/>
      <c r="IZF29" s="438"/>
      <c r="IZG29" s="438"/>
      <c r="IZH29" s="438"/>
      <c r="IZI29" s="438"/>
      <c r="IZJ29" s="438"/>
      <c r="IZK29" s="438"/>
      <c r="IZL29" s="438"/>
      <c r="IZM29" s="438"/>
      <c r="IZN29" s="438"/>
      <c r="IZO29" s="438"/>
      <c r="IZP29" s="438"/>
      <c r="IZQ29" s="438"/>
      <c r="IZR29" s="438"/>
      <c r="IZS29" s="438"/>
      <c r="IZT29" s="438"/>
      <c r="IZU29" s="438"/>
      <c r="IZV29" s="438"/>
      <c r="IZW29" s="438"/>
      <c r="IZX29" s="438"/>
      <c r="IZY29" s="438"/>
      <c r="IZZ29" s="438"/>
      <c r="JAA29" s="438"/>
      <c r="JAB29" s="438"/>
      <c r="JAC29" s="438"/>
      <c r="JAD29" s="438"/>
      <c r="JAE29" s="438"/>
      <c r="JAF29" s="438"/>
      <c r="JAG29" s="438"/>
      <c r="JAH29" s="438"/>
      <c r="JAI29" s="438"/>
      <c r="JAJ29" s="438"/>
      <c r="JAK29" s="438"/>
      <c r="JAL29" s="438"/>
      <c r="JAM29" s="438"/>
      <c r="JAN29" s="438"/>
      <c r="JAO29" s="438"/>
      <c r="JAP29" s="438"/>
      <c r="JAQ29" s="438"/>
      <c r="JAR29" s="438"/>
      <c r="JAS29" s="438"/>
      <c r="JAT29" s="438"/>
      <c r="JAU29" s="438"/>
      <c r="JAV29" s="438"/>
      <c r="JAW29" s="438"/>
      <c r="JAX29" s="438"/>
      <c r="JAY29" s="438"/>
      <c r="JAZ29" s="438"/>
      <c r="JBA29" s="438"/>
      <c r="JBB29" s="438"/>
      <c r="JBC29" s="438"/>
      <c r="JBD29" s="438"/>
      <c r="JBE29" s="438"/>
      <c r="JBF29" s="438"/>
      <c r="JBG29" s="438"/>
      <c r="JBH29" s="438"/>
      <c r="JBI29" s="438"/>
      <c r="JBJ29" s="438"/>
      <c r="JBK29" s="438"/>
      <c r="JBL29" s="438"/>
      <c r="JBM29" s="438"/>
      <c r="JBN29" s="438"/>
      <c r="JBO29" s="438"/>
      <c r="JBP29" s="438"/>
      <c r="JBQ29" s="438"/>
      <c r="JBR29" s="438"/>
      <c r="JBS29" s="438"/>
      <c r="JBT29" s="438"/>
      <c r="JBU29" s="438"/>
      <c r="JBV29" s="438"/>
      <c r="JBW29" s="438"/>
      <c r="JBX29" s="438"/>
      <c r="JBY29" s="438"/>
      <c r="JBZ29" s="438"/>
      <c r="JCA29" s="438"/>
      <c r="JCB29" s="438"/>
      <c r="JCC29" s="438"/>
      <c r="JCD29" s="438"/>
      <c r="JCE29" s="438"/>
      <c r="JCF29" s="438"/>
      <c r="JCG29" s="438"/>
      <c r="JCH29" s="438"/>
      <c r="JCI29" s="438"/>
      <c r="JCJ29" s="438"/>
      <c r="JCK29" s="438"/>
      <c r="JCL29" s="438"/>
      <c r="JCM29" s="438"/>
      <c r="JCN29" s="438"/>
      <c r="JCO29" s="438"/>
      <c r="JCP29" s="438"/>
      <c r="JCQ29" s="438"/>
      <c r="JCR29" s="438"/>
      <c r="JCS29" s="438"/>
      <c r="JCT29" s="438"/>
      <c r="JCU29" s="438"/>
      <c r="JCV29" s="438"/>
      <c r="JCW29" s="438"/>
      <c r="JCX29" s="438"/>
      <c r="JCY29" s="438"/>
      <c r="JCZ29" s="438"/>
      <c r="JDA29" s="438"/>
      <c r="JDB29" s="438"/>
      <c r="JDC29" s="438"/>
      <c r="JDD29" s="438"/>
      <c r="JDE29" s="438"/>
      <c r="JDF29" s="438"/>
      <c r="JDG29" s="438"/>
      <c r="JDH29" s="438"/>
      <c r="JDI29" s="438"/>
      <c r="JDJ29" s="438"/>
      <c r="JDK29" s="438"/>
      <c r="JDL29" s="438"/>
      <c r="JDM29" s="438"/>
      <c r="JDN29" s="438"/>
      <c r="JDO29" s="438"/>
      <c r="JDP29" s="438"/>
      <c r="JDQ29" s="438"/>
      <c r="JDR29" s="438"/>
      <c r="JDS29" s="438"/>
      <c r="JDT29" s="438"/>
      <c r="JDU29" s="438"/>
      <c r="JDV29" s="438"/>
      <c r="JDW29" s="438"/>
      <c r="JDX29" s="438"/>
      <c r="JDY29" s="438"/>
      <c r="JDZ29" s="438"/>
      <c r="JEA29" s="438"/>
      <c r="JEB29" s="438"/>
      <c r="JEC29" s="438"/>
      <c r="JED29" s="438"/>
      <c r="JEE29" s="438"/>
      <c r="JEF29" s="438"/>
      <c r="JEG29" s="438"/>
      <c r="JEH29" s="438"/>
      <c r="JEI29" s="438"/>
      <c r="JEJ29" s="438"/>
      <c r="JEK29" s="438"/>
      <c r="JEL29" s="438"/>
      <c r="JEM29" s="438"/>
      <c r="JEN29" s="438"/>
      <c r="JEO29" s="438"/>
      <c r="JEP29" s="438"/>
      <c r="JEQ29" s="438"/>
      <c r="JER29" s="438"/>
      <c r="JES29" s="438"/>
      <c r="JET29" s="438"/>
      <c r="JEU29" s="438"/>
      <c r="JEV29" s="438"/>
      <c r="JEW29" s="438"/>
      <c r="JEX29" s="438"/>
      <c r="JEY29" s="438"/>
      <c r="JEZ29" s="438"/>
      <c r="JFA29" s="438"/>
      <c r="JFB29" s="438"/>
      <c r="JFC29" s="438"/>
      <c r="JFD29" s="438"/>
      <c r="JFE29" s="438"/>
      <c r="JFF29" s="438"/>
      <c r="JFG29" s="438"/>
      <c r="JFH29" s="438"/>
      <c r="JFI29" s="438"/>
      <c r="JFJ29" s="438"/>
      <c r="JFK29" s="438"/>
      <c r="JFL29" s="438"/>
      <c r="JFM29" s="438"/>
      <c r="JFN29" s="438"/>
      <c r="JFO29" s="438"/>
      <c r="JFP29" s="438"/>
      <c r="JFQ29" s="438"/>
      <c r="JFR29" s="438"/>
      <c r="JFS29" s="438"/>
      <c r="JFT29" s="438"/>
      <c r="JFU29" s="438"/>
      <c r="JFV29" s="438"/>
      <c r="JFW29" s="438"/>
      <c r="JFX29" s="438"/>
      <c r="JFY29" s="438"/>
      <c r="JFZ29" s="438"/>
      <c r="JGA29" s="438"/>
      <c r="JGB29" s="438"/>
      <c r="JGC29" s="438"/>
      <c r="JGD29" s="438"/>
      <c r="JGE29" s="438"/>
      <c r="JGF29" s="438"/>
      <c r="JGG29" s="438"/>
      <c r="JGH29" s="438"/>
      <c r="JGI29" s="438"/>
      <c r="JGJ29" s="438"/>
      <c r="JGK29" s="438"/>
      <c r="JGL29" s="438"/>
      <c r="JGM29" s="438"/>
      <c r="JGN29" s="438"/>
      <c r="JGO29" s="438"/>
      <c r="JGP29" s="438"/>
      <c r="JGQ29" s="438"/>
      <c r="JGR29" s="438"/>
      <c r="JGS29" s="438"/>
      <c r="JGT29" s="438"/>
      <c r="JGU29" s="438"/>
      <c r="JGV29" s="438"/>
      <c r="JGW29" s="438"/>
      <c r="JGX29" s="438"/>
      <c r="JGY29" s="438"/>
      <c r="JGZ29" s="438"/>
      <c r="JHA29" s="438"/>
      <c r="JHB29" s="438"/>
      <c r="JHC29" s="438"/>
      <c r="JHD29" s="438"/>
      <c r="JHE29" s="438"/>
      <c r="JHF29" s="438"/>
      <c r="JHG29" s="438"/>
      <c r="JHH29" s="438"/>
      <c r="JHI29" s="438"/>
      <c r="JHJ29" s="438"/>
      <c r="JHK29" s="438"/>
      <c r="JHL29" s="438"/>
      <c r="JHM29" s="438"/>
      <c r="JHN29" s="438"/>
      <c r="JHO29" s="438"/>
      <c r="JHP29" s="438"/>
      <c r="JHQ29" s="438"/>
      <c r="JHR29" s="438"/>
      <c r="JHS29" s="438"/>
      <c r="JHT29" s="438"/>
      <c r="JHU29" s="438"/>
      <c r="JHV29" s="438"/>
      <c r="JHW29" s="438"/>
      <c r="JHX29" s="438"/>
      <c r="JHY29" s="438"/>
      <c r="JHZ29" s="438"/>
      <c r="JIA29" s="438"/>
      <c r="JIB29" s="438"/>
      <c r="JIC29" s="438"/>
      <c r="JID29" s="438"/>
      <c r="JIE29" s="438"/>
      <c r="JIF29" s="438"/>
      <c r="JIG29" s="438"/>
      <c r="JIH29" s="438"/>
      <c r="JII29" s="438"/>
      <c r="JIJ29" s="438"/>
      <c r="JIK29" s="438"/>
      <c r="JIL29" s="438"/>
      <c r="JIM29" s="438"/>
      <c r="JIN29" s="438"/>
      <c r="JIO29" s="438"/>
      <c r="JIP29" s="438"/>
      <c r="JIQ29" s="438"/>
      <c r="JIR29" s="438"/>
      <c r="JIS29" s="438"/>
      <c r="JIT29" s="438"/>
      <c r="JIU29" s="438"/>
      <c r="JIV29" s="438"/>
      <c r="JIW29" s="438"/>
      <c r="JIX29" s="438"/>
      <c r="JIY29" s="438"/>
      <c r="JIZ29" s="438"/>
      <c r="JJA29" s="438"/>
      <c r="JJB29" s="438"/>
      <c r="JJC29" s="438"/>
      <c r="JJD29" s="438"/>
      <c r="JJE29" s="438"/>
      <c r="JJF29" s="438"/>
      <c r="JJG29" s="438"/>
      <c r="JJH29" s="438"/>
      <c r="JJI29" s="438"/>
      <c r="JJJ29" s="438"/>
      <c r="JJK29" s="438"/>
      <c r="JJL29" s="438"/>
      <c r="JJM29" s="438"/>
      <c r="JJN29" s="438"/>
      <c r="JJO29" s="438"/>
      <c r="JJP29" s="438"/>
      <c r="JJQ29" s="438"/>
      <c r="JJR29" s="438"/>
      <c r="JJS29" s="438"/>
      <c r="JJT29" s="438"/>
      <c r="JJU29" s="438"/>
      <c r="JJV29" s="438"/>
      <c r="JJW29" s="438"/>
      <c r="JJX29" s="438"/>
      <c r="JJY29" s="438"/>
      <c r="JJZ29" s="438"/>
      <c r="JKA29" s="438"/>
      <c r="JKB29" s="438"/>
      <c r="JKC29" s="438"/>
      <c r="JKD29" s="438"/>
      <c r="JKE29" s="438"/>
      <c r="JKF29" s="438"/>
      <c r="JKG29" s="438"/>
      <c r="JKH29" s="438"/>
      <c r="JKI29" s="438"/>
      <c r="JKJ29" s="438"/>
      <c r="JKK29" s="438"/>
      <c r="JKL29" s="438"/>
      <c r="JKM29" s="438"/>
      <c r="JKN29" s="438"/>
      <c r="JKO29" s="438"/>
      <c r="JKP29" s="438"/>
      <c r="JKQ29" s="438"/>
      <c r="JKR29" s="438"/>
      <c r="JKS29" s="438"/>
      <c r="JKT29" s="438"/>
      <c r="JKU29" s="438"/>
      <c r="JKV29" s="438"/>
      <c r="JKW29" s="438"/>
      <c r="JKX29" s="438"/>
      <c r="JKY29" s="438"/>
      <c r="JKZ29" s="438"/>
      <c r="JLA29" s="438"/>
      <c r="JLB29" s="438"/>
      <c r="JLC29" s="438"/>
      <c r="JLD29" s="438"/>
      <c r="JLE29" s="438"/>
      <c r="JLF29" s="438"/>
      <c r="JLG29" s="438"/>
      <c r="JLH29" s="438"/>
      <c r="JLI29" s="438"/>
      <c r="JLJ29" s="438"/>
      <c r="JLK29" s="438"/>
      <c r="JLL29" s="438"/>
      <c r="JLM29" s="438"/>
      <c r="JLN29" s="438"/>
      <c r="JLO29" s="438"/>
      <c r="JLP29" s="438"/>
      <c r="JLQ29" s="438"/>
      <c r="JLR29" s="438"/>
      <c r="JLS29" s="438"/>
      <c r="JLT29" s="438"/>
      <c r="JLU29" s="438"/>
      <c r="JLV29" s="438"/>
      <c r="JLW29" s="438"/>
      <c r="JLX29" s="438"/>
      <c r="JLY29" s="438"/>
      <c r="JLZ29" s="438"/>
      <c r="JMA29" s="438"/>
      <c r="JMB29" s="438"/>
      <c r="JMC29" s="438"/>
      <c r="JMD29" s="438"/>
      <c r="JME29" s="438"/>
      <c r="JMF29" s="438"/>
      <c r="JMG29" s="438"/>
      <c r="JMH29" s="438"/>
      <c r="JMI29" s="438"/>
      <c r="JMJ29" s="438"/>
      <c r="JMK29" s="438"/>
      <c r="JML29" s="438"/>
      <c r="JMM29" s="438"/>
      <c r="JMN29" s="438"/>
      <c r="JMO29" s="438"/>
      <c r="JMP29" s="438"/>
      <c r="JMQ29" s="438"/>
      <c r="JMR29" s="438"/>
      <c r="JMS29" s="438"/>
      <c r="JMT29" s="438"/>
      <c r="JMU29" s="438"/>
      <c r="JMV29" s="438"/>
      <c r="JMW29" s="438"/>
      <c r="JMX29" s="438"/>
      <c r="JMY29" s="438"/>
      <c r="JMZ29" s="438"/>
      <c r="JNA29" s="438"/>
      <c r="JNB29" s="438"/>
      <c r="JNC29" s="438"/>
      <c r="JND29" s="438"/>
      <c r="JNE29" s="438"/>
      <c r="JNF29" s="438"/>
      <c r="JNG29" s="438"/>
      <c r="JNH29" s="438"/>
      <c r="JNI29" s="438"/>
      <c r="JNJ29" s="438"/>
      <c r="JNK29" s="438"/>
      <c r="JNL29" s="438"/>
      <c r="JNM29" s="438"/>
      <c r="JNN29" s="438"/>
      <c r="JNO29" s="438"/>
      <c r="JNP29" s="438"/>
      <c r="JNQ29" s="438"/>
      <c r="JNR29" s="438"/>
      <c r="JNS29" s="438"/>
      <c r="JNT29" s="438"/>
      <c r="JNU29" s="438"/>
      <c r="JNV29" s="438"/>
      <c r="JNW29" s="438"/>
      <c r="JNX29" s="438"/>
      <c r="JNY29" s="438"/>
      <c r="JNZ29" s="438"/>
      <c r="JOA29" s="438"/>
      <c r="JOB29" s="438"/>
      <c r="JOC29" s="438"/>
      <c r="JOD29" s="438"/>
      <c r="JOE29" s="438"/>
      <c r="JOF29" s="438"/>
      <c r="JOG29" s="438"/>
      <c r="JOH29" s="438"/>
      <c r="JOI29" s="438"/>
      <c r="JOJ29" s="438"/>
      <c r="JOK29" s="438"/>
      <c r="JOL29" s="438"/>
      <c r="JOM29" s="438"/>
      <c r="JON29" s="438"/>
      <c r="JOO29" s="438"/>
      <c r="JOP29" s="438"/>
      <c r="JOQ29" s="438"/>
      <c r="JOR29" s="438"/>
      <c r="JOS29" s="438"/>
      <c r="JOT29" s="438"/>
      <c r="JOU29" s="438"/>
      <c r="JOV29" s="438"/>
      <c r="JOW29" s="438"/>
      <c r="JOX29" s="438"/>
      <c r="JOY29" s="438"/>
      <c r="JOZ29" s="438"/>
      <c r="JPA29" s="438"/>
      <c r="JPB29" s="438"/>
      <c r="JPC29" s="438"/>
      <c r="JPD29" s="438"/>
      <c r="JPE29" s="438"/>
      <c r="JPF29" s="438"/>
      <c r="JPG29" s="438"/>
      <c r="JPH29" s="438"/>
      <c r="JPI29" s="438"/>
      <c r="JPJ29" s="438"/>
      <c r="JPK29" s="438"/>
      <c r="JPL29" s="438"/>
      <c r="JPM29" s="438"/>
      <c r="JPN29" s="438"/>
      <c r="JPO29" s="438"/>
      <c r="JPP29" s="438"/>
      <c r="JPQ29" s="438"/>
      <c r="JPR29" s="438"/>
      <c r="JPS29" s="438"/>
      <c r="JPT29" s="438"/>
      <c r="JPU29" s="438"/>
      <c r="JPV29" s="438"/>
      <c r="JPW29" s="438"/>
      <c r="JPX29" s="438"/>
      <c r="JPY29" s="438"/>
      <c r="JPZ29" s="438"/>
      <c r="JQA29" s="438"/>
      <c r="JQB29" s="438"/>
      <c r="JQC29" s="438"/>
      <c r="JQD29" s="438"/>
      <c r="JQE29" s="438"/>
      <c r="JQF29" s="438"/>
      <c r="JQG29" s="438"/>
      <c r="JQH29" s="438"/>
      <c r="JQI29" s="438"/>
      <c r="JQJ29" s="438"/>
      <c r="JQK29" s="438"/>
      <c r="JQL29" s="438"/>
      <c r="JQM29" s="438"/>
      <c r="JQN29" s="438"/>
      <c r="JQO29" s="438"/>
      <c r="JQP29" s="438"/>
      <c r="JQQ29" s="438"/>
      <c r="JQR29" s="438"/>
      <c r="JQS29" s="438"/>
      <c r="JQT29" s="438"/>
      <c r="JQU29" s="438"/>
      <c r="JQV29" s="438"/>
      <c r="JQW29" s="438"/>
      <c r="JQX29" s="438"/>
      <c r="JQY29" s="438"/>
      <c r="JQZ29" s="438"/>
      <c r="JRA29" s="438"/>
      <c r="JRB29" s="438"/>
      <c r="JRC29" s="438"/>
      <c r="JRD29" s="438"/>
      <c r="JRE29" s="438"/>
      <c r="JRF29" s="438"/>
      <c r="JRG29" s="438"/>
      <c r="JRH29" s="438"/>
      <c r="JRI29" s="438"/>
      <c r="JRJ29" s="438"/>
      <c r="JRK29" s="438"/>
      <c r="JRL29" s="438"/>
      <c r="JRM29" s="438"/>
      <c r="JRN29" s="438"/>
      <c r="JRO29" s="438"/>
      <c r="JRP29" s="438"/>
      <c r="JRQ29" s="438"/>
      <c r="JRR29" s="438"/>
      <c r="JRS29" s="438"/>
      <c r="JRT29" s="438"/>
      <c r="JRU29" s="438"/>
      <c r="JRV29" s="438"/>
      <c r="JRW29" s="438"/>
      <c r="JRX29" s="438"/>
      <c r="JRY29" s="438"/>
      <c r="JRZ29" s="438"/>
      <c r="JSA29" s="438"/>
      <c r="JSB29" s="438"/>
      <c r="JSC29" s="438"/>
      <c r="JSD29" s="438"/>
      <c r="JSE29" s="438"/>
      <c r="JSF29" s="438"/>
      <c r="JSG29" s="438"/>
      <c r="JSH29" s="438"/>
      <c r="JSI29" s="438"/>
      <c r="JSJ29" s="438"/>
      <c r="JSK29" s="438"/>
      <c r="JSL29" s="438"/>
      <c r="JSM29" s="438"/>
      <c r="JSN29" s="438"/>
      <c r="JSO29" s="438"/>
      <c r="JSP29" s="438"/>
      <c r="JSQ29" s="438"/>
      <c r="JSR29" s="438"/>
      <c r="JSS29" s="438"/>
      <c r="JST29" s="438"/>
      <c r="JSU29" s="438"/>
      <c r="JSV29" s="438"/>
      <c r="JSW29" s="438"/>
      <c r="JSX29" s="438"/>
      <c r="JSY29" s="438"/>
      <c r="JSZ29" s="438"/>
      <c r="JTA29" s="438"/>
      <c r="JTB29" s="438"/>
      <c r="JTC29" s="438"/>
      <c r="JTD29" s="438"/>
      <c r="JTE29" s="438"/>
      <c r="JTF29" s="438"/>
      <c r="JTG29" s="438"/>
      <c r="JTH29" s="438"/>
      <c r="JTI29" s="438"/>
      <c r="JTJ29" s="438"/>
      <c r="JTK29" s="438"/>
      <c r="JTL29" s="438"/>
      <c r="JTM29" s="438"/>
      <c r="JTN29" s="438"/>
      <c r="JTO29" s="438"/>
      <c r="JTP29" s="438"/>
      <c r="JTQ29" s="438"/>
      <c r="JTR29" s="438"/>
      <c r="JTS29" s="438"/>
      <c r="JTT29" s="438"/>
      <c r="JTU29" s="438"/>
      <c r="JTV29" s="438"/>
      <c r="JTW29" s="438"/>
      <c r="JTX29" s="438"/>
      <c r="JTY29" s="438"/>
      <c r="JTZ29" s="438"/>
      <c r="JUA29" s="438"/>
      <c r="JUB29" s="438"/>
      <c r="JUC29" s="438"/>
      <c r="JUD29" s="438"/>
      <c r="JUE29" s="438"/>
      <c r="JUF29" s="438"/>
      <c r="JUG29" s="438"/>
      <c r="JUH29" s="438"/>
      <c r="JUI29" s="438"/>
      <c r="JUJ29" s="438"/>
      <c r="JUK29" s="438"/>
      <c r="JUL29" s="438"/>
      <c r="JUM29" s="438"/>
      <c r="JUN29" s="438"/>
      <c r="JUO29" s="438"/>
      <c r="JUP29" s="438"/>
      <c r="JUQ29" s="438"/>
      <c r="JUR29" s="438"/>
      <c r="JUS29" s="438"/>
      <c r="JUT29" s="438"/>
      <c r="JUU29" s="438"/>
      <c r="JUV29" s="438"/>
      <c r="JUW29" s="438"/>
      <c r="JUX29" s="438"/>
      <c r="JUY29" s="438"/>
      <c r="JUZ29" s="438"/>
      <c r="JVA29" s="438"/>
      <c r="JVB29" s="438"/>
      <c r="JVC29" s="438"/>
      <c r="JVD29" s="438"/>
      <c r="JVE29" s="438"/>
      <c r="JVF29" s="438"/>
      <c r="JVG29" s="438"/>
      <c r="JVH29" s="438"/>
      <c r="JVI29" s="438"/>
      <c r="JVJ29" s="438"/>
      <c r="JVK29" s="438"/>
      <c r="JVL29" s="438"/>
      <c r="JVM29" s="438"/>
      <c r="JVN29" s="438"/>
      <c r="JVO29" s="438"/>
      <c r="JVP29" s="438"/>
      <c r="JVQ29" s="438"/>
      <c r="JVR29" s="438"/>
      <c r="JVS29" s="438"/>
      <c r="JVT29" s="438"/>
      <c r="JVU29" s="438"/>
      <c r="JVV29" s="438"/>
      <c r="JVW29" s="438"/>
      <c r="JVX29" s="438"/>
      <c r="JVY29" s="438"/>
      <c r="JVZ29" s="438"/>
      <c r="JWA29" s="438"/>
      <c r="JWB29" s="438"/>
      <c r="JWC29" s="438"/>
      <c r="JWD29" s="438"/>
      <c r="JWE29" s="438"/>
      <c r="JWF29" s="438"/>
      <c r="JWG29" s="438"/>
      <c r="JWH29" s="438"/>
      <c r="JWI29" s="438"/>
      <c r="JWJ29" s="438"/>
      <c r="JWK29" s="438"/>
      <c r="JWL29" s="438"/>
      <c r="JWM29" s="438"/>
      <c r="JWN29" s="438"/>
      <c r="JWO29" s="438"/>
      <c r="JWP29" s="438"/>
      <c r="JWQ29" s="438"/>
      <c r="JWR29" s="438"/>
      <c r="JWS29" s="438"/>
      <c r="JWT29" s="438"/>
      <c r="JWU29" s="438"/>
      <c r="JWV29" s="438"/>
      <c r="JWW29" s="438"/>
      <c r="JWX29" s="438"/>
      <c r="JWY29" s="438"/>
      <c r="JWZ29" s="438"/>
      <c r="JXA29" s="438"/>
      <c r="JXB29" s="438"/>
      <c r="JXC29" s="438"/>
      <c r="JXD29" s="438"/>
      <c r="JXE29" s="438"/>
      <c r="JXF29" s="438"/>
      <c r="JXG29" s="438"/>
      <c r="JXH29" s="438"/>
      <c r="JXI29" s="438"/>
      <c r="JXJ29" s="438"/>
      <c r="JXK29" s="438"/>
      <c r="JXL29" s="438"/>
      <c r="JXM29" s="438"/>
      <c r="JXN29" s="438"/>
      <c r="JXO29" s="438"/>
      <c r="JXP29" s="438"/>
      <c r="JXQ29" s="438"/>
      <c r="JXR29" s="438"/>
      <c r="JXS29" s="438"/>
      <c r="JXT29" s="438"/>
      <c r="JXU29" s="438"/>
      <c r="JXV29" s="438"/>
      <c r="JXW29" s="438"/>
      <c r="JXX29" s="438"/>
      <c r="JXY29" s="438"/>
      <c r="JXZ29" s="438"/>
      <c r="JYA29" s="438"/>
      <c r="JYB29" s="438"/>
      <c r="JYC29" s="438"/>
      <c r="JYD29" s="438"/>
      <c r="JYE29" s="438"/>
      <c r="JYF29" s="438"/>
      <c r="JYG29" s="438"/>
      <c r="JYH29" s="438"/>
      <c r="JYI29" s="438"/>
      <c r="JYJ29" s="438"/>
      <c r="JYK29" s="438"/>
      <c r="JYL29" s="438"/>
      <c r="JYM29" s="438"/>
      <c r="JYN29" s="438"/>
      <c r="JYO29" s="438"/>
      <c r="JYP29" s="438"/>
      <c r="JYQ29" s="438"/>
      <c r="JYR29" s="438"/>
      <c r="JYS29" s="438"/>
      <c r="JYT29" s="438"/>
      <c r="JYU29" s="438"/>
      <c r="JYV29" s="438"/>
      <c r="JYW29" s="438"/>
      <c r="JYX29" s="438"/>
      <c r="JYY29" s="438"/>
      <c r="JYZ29" s="438"/>
      <c r="JZA29" s="438"/>
      <c r="JZB29" s="438"/>
      <c r="JZC29" s="438"/>
      <c r="JZD29" s="438"/>
      <c r="JZE29" s="438"/>
      <c r="JZF29" s="438"/>
      <c r="JZG29" s="438"/>
      <c r="JZH29" s="438"/>
      <c r="JZI29" s="438"/>
      <c r="JZJ29" s="438"/>
      <c r="JZK29" s="438"/>
      <c r="JZL29" s="438"/>
      <c r="JZM29" s="438"/>
      <c r="JZN29" s="438"/>
      <c r="JZO29" s="438"/>
      <c r="JZP29" s="438"/>
      <c r="JZQ29" s="438"/>
      <c r="JZR29" s="438"/>
      <c r="JZS29" s="438"/>
      <c r="JZT29" s="438"/>
      <c r="JZU29" s="438"/>
      <c r="JZV29" s="438"/>
      <c r="JZW29" s="438"/>
      <c r="JZX29" s="438"/>
      <c r="JZY29" s="438"/>
      <c r="JZZ29" s="438"/>
      <c r="KAA29" s="438"/>
      <c r="KAB29" s="438"/>
      <c r="KAC29" s="438"/>
      <c r="KAD29" s="438"/>
      <c r="KAE29" s="438"/>
      <c r="KAF29" s="438"/>
      <c r="KAG29" s="438"/>
      <c r="KAH29" s="438"/>
      <c r="KAI29" s="438"/>
      <c r="KAJ29" s="438"/>
      <c r="KAK29" s="438"/>
      <c r="KAL29" s="438"/>
      <c r="KAM29" s="438"/>
      <c r="KAN29" s="438"/>
      <c r="KAO29" s="438"/>
      <c r="KAP29" s="438"/>
      <c r="KAQ29" s="438"/>
      <c r="KAR29" s="438"/>
      <c r="KAS29" s="438"/>
      <c r="KAT29" s="438"/>
      <c r="KAU29" s="438"/>
      <c r="KAV29" s="438"/>
      <c r="KAW29" s="438"/>
      <c r="KAX29" s="438"/>
      <c r="KAY29" s="438"/>
      <c r="KAZ29" s="438"/>
      <c r="KBA29" s="438"/>
      <c r="KBB29" s="438"/>
      <c r="KBC29" s="438"/>
      <c r="KBD29" s="438"/>
      <c r="KBE29" s="438"/>
      <c r="KBF29" s="438"/>
      <c r="KBG29" s="438"/>
      <c r="KBH29" s="438"/>
      <c r="KBI29" s="438"/>
      <c r="KBJ29" s="438"/>
      <c r="KBK29" s="438"/>
      <c r="KBL29" s="438"/>
      <c r="KBM29" s="438"/>
      <c r="KBN29" s="438"/>
      <c r="KBO29" s="438"/>
      <c r="KBP29" s="438"/>
      <c r="KBQ29" s="438"/>
      <c r="KBR29" s="438"/>
      <c r="KBS29" s="438"/>
      <c r="KBT29" s="438"/>
      <c r="KBU29" s="438"/>
      <c r="KBV29" s="438"/>
      <c r="KBW29" s="438"/>
      <c r="KBX29" s="438"/>
      <c r="KBY29" s="438"/>
      <c r="KBZ29" s="438"/>
      <c r="KCA29" s="438"/>
      <c r="KCB29" s="438"/>
      <c r="KCC29" s="438"/>
      <c r="KCD29" s="438"/>
      <c r="KCE29" s="438"/>
      <c r="KCF29" s="438"/>
      <c r="KCG29" s="438"/>
      <c r="KCH29" s="438"/>
      <c r="KCI29" s="438"/>
      <c r="KCJ29" s="438"/>
      <c r="KCK29" s="438"/>
      <c r="KCL29" s="438"/>
      <c r="KCM29" s="438"/>
      <c r="KCN29" s="438"/>
      <c r="KCO29" s="438"/>
      <c r="KCP29" s="438"/>
      <c r="KCQ29" s="438"/>
      <c r="KCR29" s="438"/>
      <c r="KCS29" s="438"/>
      <c r="KCT29" s="438"/>
      <c r="KCU29" s="438"/>
      <c r="KCV29" s="438"/>
      <c r="KCW29" s="438"/>
      <c r="KCX29" s="438"/>
      <c r="KCY29" s="438"/>
      <c r="KCZ29" s="438"/>
      <c r="KDA29" s="438"/>
      <c r="KDB29" s="438"/>
      <c r="KDC29" s="438"/>
      <c r="KDD29" s="438"/>
      <c r="KDE29" s="438"/>
      <c r="KDF29" s="438"/>
      <c r="KDG29" s="438"/>
      <c r="KDH29" s="438"/>
      <c r="KDI29" s="438"/>
      <c r="KDJ29" s="438"/>
      <c r="KDK29" s="438"/>
      <c r="KDL29" s="438"/>
      <c r="KDM29" s="438"/>
      <c r="KDN29" s="438"/>
      <c r="KDO29" s="438"/>
      <c r="KDP29" s="438"/>
      <c r="KDQ29" s="438"/>
      <c r="KDR29" s="438"/>
      <c r="KDS29" s="438"/>
      <c r="KDT29" s="438"/>
      <c r="KDU29" s="438"/>
      <c r="KDV29" s="438"/>
      <c r="KDW29" s="438"/>
      <c r="KDX29" s="438"/>
      <c r="KDY29" s="438"/>
      <c r="KDZ29" s="438"/>
      <c r="KEA29" s="438"/>
      <c r="KEB29" s="438"/>
      <c r="KEC29" s="438"/>
      <c r="KED29" s="438"/>
      <c r="KEE29" s="438"/>
      <c r="KEF29" s="438"/>
      <c r="KEG29" s="438"/>
      <c r="KEH29" s="438"/>
      <c r="KEI29" s="438"/>
      <c r="KEJ29" s="438"/>
      <c r="KEK29" s="438"/>
      <c r="KEL29" s="438"/>
      <c r="KEM29" s="438"/>
      <c r="KEN29" s="438"/>
      <c r="KEO29" s="438"/>
      <c r="KEP29" s="438"/>
      <c r="KEQ29" s="438"/>
      <c r="KER29" s="438"/>
      <c r="KES29" s="438"/>
      <c r="KET29" s="438"/>
      <c r="KEU29" s="438"/>
      <c r="KEV29" s="438"/>
      <c r="KEW29" s="438"/>
      <c r="KEX29" s="438"/>
      <c r="KEY29" s="438"/>
      <c r="KEZ29" s="438"/>
      <c r="KFA29" s="438"/>
      <c r="KFB29" s="438"/>
      <c r="KFC29" s="438"/>
      <c r="KFD29" s="438"/>
      <c r="KFE29" s="438"/>
      <c r="KFF29" s="438"/>
      <c r="KFG29" s="438"/>
      <c r="KFH29" s="438"/>
      <c r="KFI29" s="438"/>
      <c r="KFJ29" s="438"/>
      <c r="KFK29" s="438"/>
      <c r="KFL29" s="438"/>
      <c r="KFM29" s="438"/>
      <c r="KFN29" s="438"/>
      <c r="KFO29" s="438"/>
      <c r="KFP29" s="438"/>
      <c r="KFQ29" s="438"/>
      <c r="KFR29" s="438"/>
      <c r="KFS29" s="438"/>
      <c r="KFT29" s="438"/>
      <c r="KFU29" s="438"/>
      <c r="KFV29" s="438"/>
      <c r="KFW29" s="438"/>
      <c r="KFX29" s="438"/>
      <c r="KFY29" s="438"/>
      <c r="KFZ29" s="438"/>
      <c r="KGA29" s="438"/>
      <c r="KGB29" s="438"/>
      <c r="KGC29" s="438"/>
      <c r="KGD29" s="438"/>
      <c r="KGE29" s="438"/>
      <c r="KGF29" s="438"/>
      <c r="KGG29" s="438"/>
      <c r="KGH29" s="438"/>
      <c r="KGI29" s="438"/>
      <c r="KGJ29" s="438"/>
      <c r="KGK29" s="438"/>
      <c r="KGL29" s="438"/>
      <c r="KGM29" s="438"/>
      <c r="KGN29" s="438"/>
      <c r="KGO29" s="438"/>
      <c r="KGP29" s="438"/>
      <c r="KGQ29" s="438"/>
      <c r="KGR29" s="438"/>
      <c r="KGS29" s="438"/>
      <c r="KGT29" s="438"/>
      <c r="KGU29" s="438"/>
      <c r="KGV29" s="438"/>
      <c r="KGW29" s="438"/>
      <c r="KGX29" s="438"/>
      <c r="KGY29" s="438"/>
      <c r="KGZ29" s="438"/>
      <c r="KHA29" s="438"/>
      <c r="KHB29" s="438"/>
      <c r="KHC29" s="438"/>
      <c r="KHD29" s="438"/>
      <c r="KHE29" s="438"/>
      <c r="KHF29" s="438"/>
      <c r="KHG29" s="438"/>
      <c r="KHH29" s="438"/>
      <c r="KHI29" s="438"/>
      <c r="KHJ29" s="438"/>
      <c r="KHK29" s="438"/>
      <c r="KHL29" s="438"/>
      <c r="KHM29" s="438"/>
      <c r="KHN29" s="438"/>
      <c r="KHO29" s="438"/>
      <c r="KHP29" s="438"/>
      <c r="KHQ29" s="438"/>
      <c r="KHR29" s="438"/>
      <c r="KHS29" s="438"/>
      <c r="KHT29" s="438"/>
      <c r="KHU29" s="438"/>
      <c r="KHV29" s="438"/>
      <c r="KHW29" s="438"/>
      <c r="KHX29" s="438"/>
      <c r="KHY29" s="438"/>
      <c r="KHZ29" s="438"/>
      <c r="KIA29" s="438"/>
      <c r="KIB29" s="438"/>
      <c r="KIC29" s="438"/>
      <c r="KID29" s="438"/>
      <c r="KIE29" s="438"/>
      <c r="KIF29" s="438"/>
      <c r="KIG29" s="438"/>
      <c r="KIH29" s="438"/>
      <c r="KII29" s="438"/>
      <c r="KIJ29" s="438"/>
      <c r="KIK29" s="438"/>
      <c r="KIL29" s="438"/>
      <c r="KIM29" s="438"/>
      <c r="KIN29" s="438"/>
      <c r="KIO29" s="438"/>
      <c r="KIP29" s="438"/>
      <c r="KIQ29" s="438"/>
      <c r="KIR29" s="438"/>
      <c r="KIS29" s="438"/>
      <c r="KIT29" s="438"/>
      <c r="KIU29" s="438"/>
      <c r="KIV29" s="438"/>
      <c r="KIW29" s="438"/>
      <c r="KIX29" s="438"/>
      <c r="KIY29" s="438"/>
      <c r="KIZ29" s="438"/>
      <c r="KJA29" s="438"/>
      <c r="KJB29" s="438"/>
      <c r="KJC29" s="438"/>
      <c r="KJD29" s="438"/>
      <c r="KJE29" s="438"/>
      <c r="KJF29" s="438"/>
      <c r="KJG29" s="438"/>
      <c r="KJH29" s="438"/>
      <c r="KJI29" s="438"/>
      <c r="KJJ29" s="438"/>
      <c r="KJK29" s="438"/>
      <c r="KJL29" s="438"/>
      <c r="KJM29" s="438"/>
      <c r="KJN29" s="438"/>
      <c r="KJO29" s="438"/>
      <c r="KJP29" s="438"/>
      <c r="KJQ29" s="438"/>
      <c r="KJR29" s="438"/>
      <c r="KJS29" s="438"/>
      <c r="KJT29" s="438"/>
      <c r="KJU29" s="438"/>
      <c r="KJV29" s="438"/>
      <c r="KJW29" s="438"/>
      <c r="KJX29" s="438"/>
      <c r="KJY29" s="438"/>
      <c r="KJZ29" s="438"/>
      <c r="KKA29" s="438"/>
      <c r="KKB29" s="438"/>
      <c r="KKC29" s="438"/>
      <c r="KKD29" s="438"/>
      <c r="KKE29" s="438"/>
      <c r="KKF29" s="438"/>
      <c r="KKG29" s="438"/>
      <c r="KKH29" s="438"/>
      <c r="KKI29" s="438"/>
      <c r="KKJ29" s="438"/>
      <c r="KKK29" s="438"/>
      <c r="KKL29" s="438"/>
      <c r="KKM29" s="438"/>
      <c r="KKN29" s="438"/>
      <c r="KKO29" s="438"/>
      <c r="KKP29" s="438"/>
      <c r="KKQ29" s="438"/>
      <c r="KKR29" s="438"/>
      <c r="KKS29" s="438"/>
      <c r="KKT29" s="438"/>
      <c r="KKU29" s="438"/>
      <c r="KKV29" s="438"/>
      <c r="KKW29" s="438"/>
      <c r="KKX29" s="438"/>
      <c r="KKY29" s="438"/>
      <c r="KKZ29" s="438"/>
      <c r="KLA29" s="438"/>
      <c r="KLB29" s="438"/>
      <c r="KLC29" s="438"/>
      <c r="KLD29" s="438"/>
      <c r="KLE29" s="438"/>
      <c r="KLF29" s="438"/>
      <c r="KLG29" s="438"/>
      <c r="KLH29" s="438"/>
      <c r="KLI29" s="438"/>
      <c r="KLJ29" s="438"/>
      <c r="KLK29" s="438"/>
      <c r="KLL29" s="438"/>
      <c r="KLM29" s="438"/>
      <c r="KLN29" s="438"/>
      <c r="KLO29" s="438"/>
      <c r="KLP29" s="438"/>
      <c r="KLQ29" s="438"/>
      <c r="KLR29" s="438"/>
      <c r="KLS29" s="438"/>
      <c r="KLT29" s="438"/>
      <c r="KLU29" s="438"/>
      <c r="KLV29" s="438"/>
      <c r="KLW29" s="438"/>
      <c r="KLX29" s="438"/>
      <c r="KLY29" s="438"/>
      <c r="KLZ29" s="438"/>
      <c r="KMA29" s="438"/>
      <c r="KMB29" s="438"/>
      <c r="KMC29" s="438"/>
      <c r="KMD29" s="438"/>
      <c r="KME29" s="438"/>
      <c r="KMF29" s="438"/>
      <c r="KMG29" s="438"/>
      <c r="KMH29" s="438"/>
      <c r="KMI29" s="438"/>
      <c r="KMJ29" s="438"/>
      <c r="KMK29" s="438"/>
      <c r="KML29" s="438"/>
      <c r="KMM29" s="438"/>
      <c r="KMN29" s="438"/>
      <c r="KMO29" s="438"/>
      <c r="KMP29" s="438"/>
      <c r="KMQ29" s="438"/>
      <c r="KMR29" s="438"/>
      <c r="KMS29" s="438"/>
      <c r="KMT29" s="438"/>
      <c r="KMU29" s="438"/>
      <c r="KMV29" s="438"/>
      <c r="KMW29" s="438"/>
      <c r="KMX29" s="438"/>
      <c r="KMY29" s="438"/>
      <c r="KMZ29" s="438"/>
      <c r="KNA29" s="438"/>
      <c r="KNB29" s="438"/>
      <c r="KNC29" s="438"/>
      <c r="KND29" s="438"/>
      <c r="KNE29" s="438"/>
      <c r="KNF29" s="438"/>
      <c r="KNG29" s="438"/>
      <c r="KNH29" s="438"/>
      <c r="KNI29" s="438"/>
      <c r="KNJ29" s="438"/>
      <c r="KNK29" s="438"/>
      <c r="KNL29" s="438"/>
      <c r="KNM29" s="438"/>
      <c r="KNN29" s="438"/>
      <c r="KNO29" s="438"/>
      <c r="KNP29" s="438"/>
      <c r="KNQ29" s="438"/>
      <c r="KNR29" s="438"/>
      <c r="KNS29" s="438"/>
      <c r="KNT29" s="438"/>
      <c r="KNU29" s="438"/>
      <c r="KNV29" s="438"/>
      <c r="KNW29" s="438"/>
      <c r="KNX29" s="438"/>
      <c r="KNY29" s="438"/>
      <c r="KNZ29" s="438"/>
      <c r="KOA29" s="438"/>
      <c r="KOB29" s="438"/>
      <c r="KOC29" s="438"/>
      <c r="KOD29" s="438"/>
      <c r="KOE29" s="438"/>
      <c r="KOF29" s="438"/>
      <c r="KOG29" s="438"/>
      <c r="KOH29" s="438"/>
      <c r="KOI29" s="438"/>
      <c r="KOJ29" s="438"/>
      <c r="KOK29" s="438"/>
      <c r="KOL29" s="438"/>
      <c r="KOM29" s="438"/>
      <c r="KON29" s="438"/>
      <c r="KOO29" s="438"/>
      <c r="KOP29" s="438"/>
      <c r="KOQ29" s="438"/>
      <c r="KOR29" s="438"/>
      <c r="KOS29" s="438"/>
      <c r="KOT29" s="438"/>
      <c r="KOU29" s="438"/>
      <c r="KOV29" s="438"/>
      <c r="KOW29" s="438"/>
      <c r="KOX29" s="438"/>
      <c r="KOY29" s="438"/>
      <c r="KOZ29" s="438"/>
      <c r="KPA29" s="438"/>
      <c r="KPB29" s="438"/>
      <c r="KPC29" s="438"/>
      <c r="KPD29" s="438"/>
      <c r="KPE29" s="438"/>
      <c r="KPF29" s="438"/>
      <c r="KPG29" s="438"/>
      <c r="KPH29" s="438"/>
      <c r="KPI29" s="438"/>
      <c r="KPJ29" s="438"/>
      <c r="KPK29" s="438"/>
      <c r="KPL29" s="438"/>
      <c r="KPM29" s="438"/>
      <c r="KPN29" s="438"/>
      <c r="KPO29" s="438"/>
      <c r="KPP29" s="438"/>
      <c r="KPQ29" s="438"/>
      <c r="KPR29" s="438"/>
      <c r="KPS29" s="438"/>
      <c r="KPT29" s="438"/>
      <c r="KPU29" s="438"/>
      <c r="KPV29" s="438"/>
      <c r="KPW29" s="438"/>
      <c r="KPX29" s="438"/>
      <c r="KPY29" s="438"/>
      <c r="KPZ29" s="438"/>
      <c r="KQA29" s="438"/>
      <c r="KQB29" s="438"/>
      <c r="KQC29" s="438"/>
      <c r="KQD29" s="438"/>
      <c r="KQE29" s="438"/>
      <c r="KQF29" s="438"/>
      <c r="KQG29" s="438"/>
      <c r="KQH29" s="438"/>
      <c r="KQI29" s="438"/>
      <c r="KQJ29" s="438"/>
      <c r="KQK29" s="438"/>
      <c r="KQL29" s="438"/>
      <c r="KQM29" s="438"/>
      <c r="KQN29" s="438"/>
      <c r="KQO29" s="438"/>
      <c r="KQP29" s="438"/>
      <c r="KQQ29" s="438"/>
      <c r="KQR29" s="438"/>
      <c r="KQS29" s="438"/>
      <c r="KQT29" s="438"/>
      <c r="KQU29" s="438"/>
      <c r="KQV29" s="438"/>
      <c r="KQW29" s="438"/>
      <c r="KQX29" s="438"/>
      <c r="KQY29" s="438"/>
      <c r="KQZ29" s="438"/>
      <c r="KRA29" s="438"/>
      <c r="KRB29" s="438"/>
      <c r="KRC29" s="438"/>
      <c r="KRD29" s="438"/>
      <c r="KRE29" s="438"/>
      <c r="KRF29" s="438"/>
      <c r="KRG29" s="438"/>
      <c r="KRH29" s="438"/>
      <c r="KRI29" s="438"/>
      <c r="KRJ29" s="438"/>
      <c r="KRK29" s="438"/>
      <c r="KRL29" s="438"/>
      <c r="KRM29" s="438"/>
      <c r="KRN29" s="438"/>
      <c r="KRO29" s="438"/>
      <c r="KRP29" s="438"/>
      <c r="KRQ29" s="438"/>
      <c r="KRR29" s="438"/>
      <c r="KRS29" s="438"/>
      <c r="KRT29" s="438"/>
      <c r="KRU29" s="438"/>
      <c r="KRV29" s="438"/>
      <c r="KRW29" s="438"/>
      <c r="KRX29" s="438"/>
      <c r="KRY29" s="438"/>
      <c r="KRZ29" s="438"/>
      <c r="KSA29" s="438"/>
      <c r="KSB29" s="438"/>
      <c r="KSC29" s="438"/>
      <c r="KSD29" s="438"/>
      <c r="KSE29" s="438"/>
      <c r="KSF29" s="438"/>
      <c r="KSG29" s="438"/>
      <c r="KSH29" s="438"/>
      <c r="KSI29" s="438"/>
      <c r="KSJ29" s="438"/>
      <c r="KSK29" s="438"/>
      <c r="KSL29" s="438"/>
      <c r="KSM29" s="438"/>
      <c r="KSN29" s="438"/>
      <c r="KSO29" s="438"/>
      <c r="KSP29" s="438"/>
      <c r="KSQ29" s="438"/>
      <c r="KSR29" s="438"/>
      <c r="KSS29" s="438"/>
      <c r="KST29" s="438"/>
      <c r="KSU29" s="438"/>
      <c r="KSV29" s="438"/>
      <c r="KSW29" s="438"/>
      <c r="KSX29" s="438"/>
      <c r="KSY29" s="438"/>
      <c r="KSZ29" s="438"/>
      <c r="KTA29" s="438"/>
      <c r="KTB29" s="438"/>
      <c r="KTC29" s="438"/>
      <c r="KTD29" s="438"/>
      <c r="KTE29" s="438"/>
      <c r="KTF29" s="438"/>
      <c r="KTG29" s="438"/>
      <c r="KTH29" s="438"/>
      <c r="KTI29" s="438"/>
      <c r="KTJ29" s="438"/>
      <c r="KTK29" s="438"/>
      <c r="KTL29" s="438"/>
      <c r="KTM29" s="438"/>
      <c r="KTN29" s="438"/>
      <c r="KTO29" s="438"/>
      <c r="KTP29" s="438"/>
      <c r="KTQ29" s="438"/>
      <c r="KTR29" s="438"/>
      <c r="KTS29" s="438"/>
      <c r="KTT29" s="438"/>
      <c r="KTU29" s="438"/>
      <c r="KTV29" s="438"/>
      <c r="KTW29" s="438"/>
      <c r="KTX29" s="438"/>
      <c r="KTY29" s="438"/>
      <c r="KTZ29" s="438"/>
      <c r="KUA29" s="438"/>
      <c r="KUB29" s="438"/>
      <c r="KUC29" s="438"/>
      <c r="KUD29" s="438"/>
      <c r="KUE29" s="438"/>
      <c r="KUF29" s="438"/>
      <c r="KUG29" s="438"/>
      <c r="KUH29" s="438"/>
      <c r="KUI29" s="438"/>
      <c r="KUJ29" s="438"/>
      <c r="KUK29" s="438"/>
      <c r="KUL29" s="438"/>
      <c r="KUM29" s="438"/>
      <c r="KUN29" s="438"/>
      <c r="KUO29" s="438"/>
      <c r="KUP29" s="438"/>
      <c r="KUQ29" s="438"/>
      <c r="KUR29" s="438"/>
      <c r="KUS29" s="438"/>
      <c r="KUT29" s="438"/>
      <c r="KUU29" s="438"/>
      <c r="KUV29" s="438"/>
      <c r="KUW29" s="438"/>
      <c r="KUX29" s="438"/>
      <c r="KUY29" s="438"/>
      <c r="KUZ29" s="438"/>
      <c r="KVA29" s="438"/>
      <c r="KVB29" s="438"/>
      <c r="KVC29" s="438"/>
      <c r="KVD29" s="438"/>
      <c r="KVE29" s="438"/>
      <c r="KVF29" s="438"/>
      <c r="KVG29" s="438"/>
      <c r="KVH29" s="438"/>
      <c r="KVI29" s="438"/>
      <c r="KVJ29" s="438"/>
      <c r="KVK29" s="438"/>
      <c r="KVL29" s="438"/>
      <c r="KVM29" s="438"/>
      <c r="KVN29" s="438"/>
      <c r="KVO29" s="438"/>
      <c r="KVP29" s="438"/>
      <c r="KVQ29" s="438"/>
      <c r="KVR29" s="438"/>
      <c r="KVS29" s="438"/>
      <c r="KVT29" s="438"/>
      <c r="KVU29" s="438"/>
      <c r="KVV29" s="438"/>
      <c r="KVW29" s="438"/>
      <c r="KVX29" s="438"/>
      <c r="KVY29" s="438"/>
      <c r="KVZ29" s="438"/>
      <c r="KWA29" s="438"/>
      <c r="KWB29" s="438"/>
      <c r="KWC29" s="438"/>
      <c r="KWD29" s="438"/>
      <c r="KWE29" s="438"/>
      <c r="KWF29" s="438"/>
      <c r="KWG29" s="438"/>
      <c r="KWH29" s="438"/>
      <c r="KWI29" s="438"/>
      <c r="KWJ29" s="438"/>
      <c r="KWK29" s="438"/>
      <c r="KWL29" s="438"/>
      <c r="KWM29" s="438"/>
      <c r="KWN29" s="438"/>
      <c r="KWO29" s="438"/>
      <c r="KWP29" s="438"/>
      <c r="KWQ29" s="438"/>
      <c r="KWR29" s="438"/>
      <c r="KWS29" s="438"/>
      <c r="KWT29" s="438"/>
      <c r="KWU29" s="438"/>
      <c r="KWV29" s="438"/>
      <c r="KWW29" s="438"/>
      <c r="KWX29" s="438"/>
      <c r="KWY29" s="438"/>
      <c r="KWZ29" s="438"/>
      <c r="KXA29" s="438"/>
      <c r="KXB29" s="438"/>
      <c r="KXC29" s="438"/>
      <c r="KXD29" s="438"/>
      <c r="KXE29" s="438"/>
      <c r="KXF29" s="438"/>
      <c r="KXG29" s="438"/>
      <c r="KXH29" s="438"/>
      <c r="KXI29" s="438"/>
      <c r="KXJ29" s="438"/>
      <c r="KXK29" s="438"/>
      <c r="KXL29" s="438"/>
      <c r="KXM29" s="438"/>
      <c r="KXN29" s="438"/>
      <c r="KXO29" s="438"/>
      <c r="KXP29" s="438"/>
      <c r="KXQ29" s="438"/>
      <c r="KXR29" s="438"/>
      <c r="KXS29" s="438"/>
      <c r="KXT29" s="438"/>
      <c r="KXU29" s="438"/>
      <c r="KXV29" s="438"/>
      <c r="KXW29" s="438"/>
      <c r="KXX29" s="438"/>
      <c r="KXY29" s="438"/>
      <c r="KXZ29" s="438"/>
      <c r="KYA29" s="438"/>
      <c r="KYB29" s="438"/>
      <c r="KYC29" s="438"/>
      <c r="KYD29" s="438"/>
      <c r="KYE29" s="438"/>
      <c r="KYF29" s="438"/>
      <c r="KYG29" s="438"/>
      <c r="KYH29" s="438"/>
      <c r="KYI29" s="438"/>
      <c r="KYJ29" s="438"/>
      <c r="KYK29" s="438"/>
      <c r="KYL29" s="438"/>
      <c r="KYM29" s="438"/>
      <c r="KYN29" s="438"/>
      <c r="KYO29" s="438"/>
      <c r="KYP29" s="438"/>
      <c r="KYQ29" s="438"/>
      <c r="KYR29" s="438"/>
      <c r="KYS29" s="438"/>
      <c r="KYT29" s="438"/>
      <c r="KYU29" s="438"/>
      <c r="KYV29" s="438"/>
      <c r="KYW29" s="438"/>
      <c r="KYX29" s="438"/>
      <c r="KYY29" s="438"/>
      <c r="KYZ29" s="438"/>
      <c r="KZA29" s="438"/>
      <c r="KZB29" s="438"/>
      <c r="KZC29" s="438"/>
      <c r="KZD29" s="438"/>
      <c r="KZE29" s="438"/>
      <c r="KZF29" s="438"/>
      <c r="KZG29" s="438"/>
      <c r="KZH29" s="438"/>
      <c r="KZI29" s="438"/>
      <c r="KZJ29" s="438"/>
      <c r="KZK29" s="438"/>
      <c r="KZL29" s="438"/>
      <c r="KZM29" s="438"/>
      <c r="KZN29" s="438"/>
      <c r="KZO29" s="438"/>
      <c r="KZP29" s="438"/>
      <c r="KZQ29" s="438"/>
      <c r="KZR29" s="438"/>
      <c r="KZS29" s="438"/>
      <c r="KZT29" s="438"/>
      <c r="KZU29" s="438"/>
      <c r="KZV29" s="438"/>
      <c r="KZW29" s="438"/>
      <c r="KZX29" s="438"/>
      <c r="KZY29" s="438"/>
      <c r="KZZ29" s="438"/>
      <c r="LAA29" s="438"/>
      <c r="LAB29" s="438"/>
      <c r="LAC29" s="438"/>
      <c r="LAD29" s="438"/>
      <c r="LAE29" s="438"/>
      <c r="LAF29" s="438"/>
      <c r="LAG29" s="438"/>
      <c r="LAH29" s="438"/>
      <c r="LAI29" s="438"/>
      <c r="LAJ29" s="438"/>
      <c r="LAK29" s="438"/>
      <c r="LAL29" s="438"/>
      <c r="LAM29" s="438"/>
      <c r="LAN29" s="438"/>
      <c r="LAO29" s="438"/>
      <c r="LAP29" s="438"/>
      <c r="LAQ29" s="438"/>
      <c r="LAR29" s="438"/>
      <c r="LAS29" s="438"/>
      <c r="LAT29" s="438"/>
      <c r="LAU29" s="438"/>
      <c r="LAV29" s="438"/>
      <c r="LAW29" s="438"/>
      <c r="LAX29" s="438"/>
      <c r="LAY29" s="438"/>
      <c r="LAZ29" s="438"/>
      <c r="LBA29" s="438"/>
      <c r="LBB29" s="438"/>
      <c r="LBC29" s="438"/>
      <c r="LBD29" s="438"/>
      <c r="LBE29" s="438"/>
      <c r="LBF29" s="438"/>
      <c r="LBG29" s="438"/>
      <c r="LBH29" s="438"/>
      <c r="LBI29" s="438"/>
      <c r="LBJ29" s="438"/>
      <c r="LBK29" s="438"/>
      <c r="LBL29" s="438"/>
      <c r="LBM29" s="438"/>
      <c r="LBN29" s="438"/>
      <c r="LBO29" s="438"/>
      <c r="LBP29" s="438"/>
      <c r="LBQ29" s="438"/>
      <c r="LBR29" s="438"/>
      <c r="LBS29" s="438"/>
      <c r="LBT29" s="438"/>
      <c r="LBU29" s="438"/>
      <c r="LBV29" s="438"/>
      <c r="LBW29" s="438"/>
      <c r="LBX29" s="438"/>
      <c r="LBY29" s="438"/>
      <c r="LBZ29" s="438"/>
      <c r="LCA29" s="438"/>
      <c r="LCB29" s="438"/>
      <c r="LCC29" s="438"/>
      <c r="LCD29" s="438"/>
      <c r="LCE29" s="438"/>
      <c r="LCF29" s="438"/>
      <c r="LCG29" s="438"/>
      <c r="LCH29" s="438"/>
      <c r="LCI29" s="438"/>
      <c r="LCJ29" s="438"/>
      <c r="LCK29" s="438"/>
      <c r="LCL29" s="438"/>
      <c r="LCM29" s="438"/>
      <c r="LCN29" s="438"/>
      <c r="LCO29" s="438"/>
      <c r="LCP29" s="438"/>
      <c r="LCQ29" s="438"/>
      <c r="LCR29" s="438"/>
      <c r="LCS29" s="438"/>
      <c r="LCT29" s="438"/>
      <c r="LCU29" s="438"/>
      <c r="LCV29" s="438"/>
      <c r="LCW29" s="438"/>
      <c r="LCX29" s="438"/>
      <c r="LCY29" s="438"/>
      <c r="LCZ29" s="438"/>
      <c r="LDA29" s="438"/>
      <c r="LDB29" s="438"/>
      <c r="LDC29" s="438"/>
      <c r="LDD29" s="438"/>
      <c r="LDE29" s="438"/>
      <c r="LDF29" s="438"/>
      <c r="LDG29" s="438"/>
      <c r="LDH29" s="438"/>
      <c r="LDI29" s="438"/>
      <c r="LDJ29" s="438"/>
      <c r="LDK29" s="438"/>
      <c r="LDL29" s="438"/>
      <c r="LDM29" s="438"/>
      <c r="LDN29" s="438"/>
      <c r="LDO29" s="438"/>
      <c r="LDP29" s="438"/>
      <c r="LDQ29" s="438"/>
      <c r="LDR29" s="438"/>
      <c r="LDS29" s="438"/>
      <c r="LDT29" s="438"/>
      <c r="LDU29" s="438"/>
      <c r="LDV29" s="438"/>
      <c r="LDW29" s="438"/>
      <c r="LDX29" s="438"/>
      <c r="LDY29" s="438"/>
      <c r="LDZ29" s="438"/>
      <c r="LEA29" s="438"/>
      <c r="LEB29" s="438"/>
      <c r="LEC29" s="438"/>
      <c r="LED29" s="438"/>
      <c r="LEE29" s="438"/>
      <c r="LEF29" s="438"/>
      <c r="LEG29" s="438"/>
      <c r="LEH29" s="438"/>
      <c r="LEI29" s="438"/>
      <c r="LEJ29" s="438"/>
      <c r="LEK29" s="438"/>
      <c r="LEL29" s="438"/>
      <c r="LEM29" s="438"/>
      <c r="LEN29" s="438"/>
      <c r="LEO29" s="438"/>
      <c r="LEP29" s="438"/>
      <c r="LEQ29" s="438"/>
      <c r="LER29" s="438"/>
      <c r="LES29" s="438"/>
      <c r="LET29" s="438"/>
      <c r="LEU29" s="438"/>
      <c r="LEV29" s="438"/>
      <c r="LEW29" s="438"/>
      <c r="LEX29" s="438"/>
      <c r="LEY29" s="438"/>
      <c r="LEZ29" s="438"/>
      <c r="LFA29" s="438"/>
      <c r="LFB29" s="438"/>
      <c r="LFC29" s="438"/>
      <c r="LFD29" s="438"/>
      <c r="LFE29" s="438"/>
      <c r="LFF29" s="438"/>
      <c r="LFG29" s="438"/>
      <c r="LFH29" s="438"/>
      <c r="LFI29" s="438"/>
      <c r="LFJ29" s="438"/>
      <c r="LFK29" s="438"/>
      <c r="LFL29" s="438"/>
      <c r="LFM29" s="438"/>
      <c r="LFN29" s="438"/>
      <c r="LFO29" s="438"/>
      <c r="LFP29" s="438"/>
      <c r="LFQ29" s="438"/>
      <c r="LFR29" s="438"/>
      <c r="LFS29" s="438"/>
      <c r="LFT29" s="438"/>
      <c r="LFU29" s="438"/>
      <c r="LFV29" s="438"/>
      <c r="LFW29" s="438"/>
      <c r="LFX29" s="438"/>
      <c r="LFY29" s="438"/>
      <c r="LFZ29" s="438"/>
      <c r="LGA29" s="438"/>
      <c r="LGB29" s="438"/>
      <c r="LGC29" s="438"/>
      <c r="LGD29" s="438"/>
      <c r="LGE29" s="438"/>
      <c r="LGF29" s="438"/>
      <c r="LGG29" s="438"/>
      <c r="LGH29" s="438"/>
      <c r="LGI29" s="438"/>
      <c r="LGJ29" s="438"/>
      <c r="LGK29" s="438"/>
      <c r="LGL29" s="438"/>
      <c r="LGM29" s="438"/>
      <c r="LGN29" s="438"/>
      <c r="LGO29" s="438"/>
      <c r="LGP29" s="438"/>
      <c r="LGQ29" s="438"/>
      <c r="LGR29" s="438"/>
      <c r="LGS29" s="438"/>
      <c r="LGT29" s="438"/>
      <c r="LGU29" s="438"/>
      <c r="LGV29" s="438"/>
      <c r="LGW29" s="438"/>
      <c r="LGX29" s="438"/>
      <c r="LGY29" s="438"/>
      <c r="LGZ29" s="438"/>
      <c r="LHA29" s="438"/>
      <c r="LHB29" s="438"/>
      <c r="LHC29" s="438"/>
      <c r="LHD29" s="438"/>
      <c r="LHE29" s="438"/>
      <c r="LHF29" s="438"/>
      <c r="LHG29" s="438"/>
      <c r="LHH29" s="438"/>
      <c r="LHI29" s="438"/>
      <c r="LHJ29" s="438"/>
      <c r="LHK29" s="438"/>
      <c r="LHL29" s="438"/>
      <c r="LHM29" s="438"/>
      <c r="LHN29" s="438"/>
      <c r="LHO29" s="438"/>
      <c r="LHP29" s="438"/>
      <c r="LHQ29" s="438"/>
      <c r="LHR29" s="438"/>
      <c r="LHS29" s="438"/>
      <c r="LHT29" s="438"/>
      <c r="LHU29" s="438"/>
      <c r="LHV29" s="438"/>
      <c r="LHW29" s="438"/>
      <c r="LHX29" s="438"/>
      <c r="LHY29" s="438"/>
      <c r="LHZ29" s="438"/>
      <c r="LIA29" s="438"/>
      <c r="LIB29" s="438"/>
      <c r="LIC29" s="438"/>
      <c r="LID29" s="438"/>
      <c r="LIE29" s="438"/>
      <c r="LIF29" s="438"/>
      <c r="LIG29" s="438"/>
      <c r="LIH29" s="438"/>
      <c r="LII29" s="438"/>
      <c r="LIJ29" s="438"/>
      <c r="LIK29" s="438"/>
      <c r="LIL29" s="438"/>
      <c r="LIM29" s="438"/>
      <c r="LIN29" s="438"/>
      <c r="LIO29" s="438"/>
      <c r="LIP29" s="438"/>
      <c r="LIQ29" s="438"/>
      <c r="LIR29" s="438"/>
      <c r="LIS29" s="438"/>
      <c r="LIT29" s="438"/>
      <c r="LIU29" s="438"/>
      <c r="LIV29" s="438"/>
      <c r="LIW29" s="438"/>
      <c r="LIX29" s="438"/>
      <c r="LIY29" s="438"/>
      <c r="LIZ29" s="438"/>
      <c r="LJA29" s="438"/>
      <c r="LJB29" s="438"/>
      <c r="LJC29" s="438"/>
      <c r="LJD29" s="438"/>
      <c r="LJE29" s="438"/>
      <c r="LJF29" s="438"/>
      <c r="LJG29" s="438"/>
      <c r="LJH29" s="438"/>
      <c r="LJI29" s="438"/>
      <c r="LJJ29" s="438"/>
      <c r="LJK29" s="438"/>
      <c r="LJL29" s="438"/>
      <c r="LJM29" s="438"/>
      <c r="LJN29" s="438"/>
      <c r="LJO29" s="438"/>
      <c r="LJP29" s="438"/>
      <c r="LJQ29" s="438"/>
      <c r="LJR29" s="438"/>
      <c r="LJS29" s="438"/>
      <c r="LJT29" s="438"/>
      <c r="LJU29" s="438"/>
      <c r="LJV29" s="438"/>
      <c r="LJW29" s="438"/>
      <c r="LJX29" s="438"/>
      <c r="LJY29" s="438"/>
      <c r="LJZ29" s="438"/>
      <c r="LKA29" s="438"/>
      <c r="LKB29" s="438"/>
      <c r="LKC29" s="438"/>
      <c r="LKD29" s="438"/>
      <c r="LKE29" s="438"/>
      <c r="LKF29" s="438"/>
      <c r="LKG29" s="438"/>
      <c r="LKH29" s="438"/>
      <c r="LKI29" s="438"/>
      <c r="LKJ29" s="438"/>
      <c r="LKK29" s="438"/>
      <c r="LKL29" s="438"/>
      <c r="LKM29" s="438"/>
      <c r="LKN29" s="438"/>
      <c r="LKO29" s="438"/>
      <c r="LKP29" s="438"/>
      <c r="LKQ29" s="438"/>
      <c r="LKR29" s="438"/>
      <c r="LKS29" s="438"/>
      <c r="LKT29" s="438"/>
      <c r="LKU29" s="438"/>
      <c r="LKV29" s="438"/>
      <c r="LKW29" s="438"/>
      <c r="LKX29" s="438"/>
      <c r="LKY29" s="438"/>
      <c r="LKZ29" s="438"/>
      <c r="LLA29" s="438"/>
      <c r="LLB29" s="438"/>
      <c r="LLC29" s="438"/>
      <c r="LLD29" s="438"/>
      <c r="LLE29" s="438"/>
      <c r="LLF29" s="438"/>
      <c r="LLG29" s="438"/>
      <c r="LLH29" s="438"/>
      <c r="LLI29" s="438"/>
      <c r="LLJ29" s="438"/>
      <c r="LLK29" s="438"/>
      <c r="LLL29" s="438"/>
      <c r="LLM29" s="438"/>
      <c r="LLN29" s="438"/>
      <c r="LLO29" s="438"/>
      <c r="LLP29" s="438"/>
      <c r="LLQ29" s="438"/>
      <c r="LLR29" s="438"/>
      <c r="LLS29" s="438"/>
      <c r="LLT29" s="438"/>
      <c r="LLU29" s="438"/>
      <c r="LLV29" s="438"/>
      <c r="LLW29" s="438"/>
      <c r="LLX29" s="438"/>
      <c r="LLY29" s="438"/>
      <c r="LLZ29" s="438"/>
      <c r="LMA29" s="438"/>
      <c r="LMB29" s="438"/>
      <c r="LMC29" s="438"/>
      <c r="LMD29" s="438"/>
      <c r="LME29" s="438"/>
      <c r="LMF29" s="438"/>
      <c r="LMG29" s="438"/>
      <c r="LMH29" s="438"/>
      <c r="LMI29" s="438"/>
      <c r="LMJ29" s="438"/>
      <c r="LMK29" s="438"/>
      <c r="LML29" s="438"/>
      <c r="LMM29" s="438"/>
      <c r="LMN29" s="438"/>
      <c r="LMO29" s="438"/>
      <c r="LMP29" s="438"/>
      <c r="LMQ29" s="438"/>
      <c r="LMR29" s="438"/>
      <c r="LMS29" s="438"/>
      <c r="LMT29" s="438"/>
      <c r="LMU29" s="438"/>
      <c r="LMV29" s="438"/>
      <c r="LMW29" s="438"/>
      <c r="LMX29" s="438"/>
      <c r="LMY29" s="438"/>
      <c r="LMZ29" s="438"/>
      <c r="LNA29" s="438"/>
      <c r="LNB29" s="438"/>
      <c r="LNC29" s="438"/>
      <c r="LND29" s="438"/>
      <c r="LNE29" s="438"/>
      <c r="LNF29" s="438"/>
      <c r="LNG29" s="438"/>
      <c r="LNH29" s="438"/>
      <c r="LNI29" s="438"/>
      <c r="LNJ29" s="438"/>
      <c r="LNK29" s="438"/>
      <c r="LNL29" s="438"/>
      <c r="LNM29" s="438"/>
      <c r="LNN29" s="438"/>
      <c r="LNO29" s="438"/>
      <c r="LNP29" s="438"/>
      <c r="LNQ29" s="438"/>
      <c r="LNR29" s="438"/>
      <c r="LNS29" s="438"/>
      <c r="LNT29" s="438"/>
      <c r="LNU29" s="438"/>
      <c r="LNV29" s="438"/>
      <c r="LNW29" s="438"/>
      <c r="LNX29" s="438"/>
      <c r="LNY29" s="438"/>
      <c r="LNZ29" s="438"/>
      <c r="LOA29" s="438"/>
      <c r="LOB29" s="438"/>
      <c r="LOC29" s="438"/>
      <c r="LOD29" s="438"/>
      <c r="LOE29" s="438"/>
      <c r="LOF29" s="438"/>
      <c r="LOG29" s="438"/>
      <c r="LOH29" s="438"/>
      <c r="LOI29" s="438"/>
      <c r="LOJ29" s="438"/>
      <c r="LOK29" s="438"/>
      <c r="LOL29" s="438"/>
      <c r="LOM29" s="438"/>
      <c r="LON29" s="438"/>
      <c r="LOO29" s="438"/>
      <c r="LOP29" s="438"/>
      <c r="LOQ29" s="438"/>
      <c r="LOR29" s="438"/>
      <c r="LOS29" s="438"/>
      <c r="LOT29" s="438"/>
      <c r="LOU29" s="438"/>
      <c r="LOV29" s="438"/>
      <c r="LOW29" s="438"/>
      <c r="LOX29" s="438"/>
      <c r="LOY29" s="438"/>
      <c r="LOZ29" s="438"/>
      <c r="LPA29" s="438"/>
      <c r="LPB29" s="438"/>
      <c r="LPC29" s="438"/>
      <c r="LPD29" s="438"/>
      <c r="LPE29" s="438"/>
      <c r="LPF29" s="438"/>
      <c r="LPG29" s="438"/>
      <c r="LPH29" s="438"/>
      <c r="LPI29" s="438"/>
      <c r="LPJ29" s="438"/>
      <c r="LPK29" s="438"/>
      <c r="LPL29" s="438"/>
      <c r="LPM29" s="438"/>
      <c r="LPN29" s="438"/>
      <c r="LPO29" s="438"/>
      <c r="LPP29" s="438"/>
      <c r="LPQ29" s="438"/>
      <c r="LPR29" s="438"/>
      <c r="LPS29" s="438"/>
      <c r="LPT29" s="438"/>
      <c r="LPU29" s="438"/>
      <c r="LPV29" s="438"/>
      <c r="LPW29" s="438"/>
      <c r="LPX29" s="438"/>
      <c r="LPY29" s="438"/>
      <c r="LPZ29" s="438"/>
      <c r="LQA29" s="438"/>
      <c r="LQB29" s="438"/>
      <c r="LQC29" s="438"/>
      <c r="LQD29" s="438"/>
      <c r="LQE29" s="438"/>
      <c r="LQF29" s="438"/>
      <c r="LQG29" s="438"/>
      <c r="LQH29" s="438"/>
      <c r="LQI29" s="438"/>
      <c r="LQJ29" s="438"/>
      <c r="LQK29" s="438"/>
      <c r="LQL29" s="438"/>
      <c r="LQM29" s="438"/>
      <c r="LQN29" s="438"/>
      <c r="LQO29" s="438"/>
      <c r="LQP29" s="438"/>
      <c r="LQQ29" s="438"/>
      <c r="LQR29" s="438"/>
      <c r="LQS29" s="438"/>
      <c r="LQT29" s="438"/>
      <c r="LQU29" s="438"/>
      <c r="LQV29" s="438"/>
      <c r="LQW29" s="438"/>
      <c r="LQX29" s="438"/>
      <c r="LQY29" s="438"/>
      <c r="LQZ29" s="438"/>
      <c r="LRA29" s="438"/>
      <c r="LRB29" s="438"/>
      <c r="LRC29" s="438"/>
      <c r="LRD29" s="438"/>
      <c r="LRE29" s="438"/>
      <c r="LRF29" s="438"/>
      <c r="LRG29" s="438"/>
      <c r="LRH29" s="438"/>
      <c r="LRI29" s="438"/>
      <c r="LRJ29" s="438"/>
      <c r="LRK29" s="438"/>
      <c r="LRL29" s="438"/>
      <c r="LRM29" s="438"/>
      <c r="LRN29" s="438"/>
      <c r="LRO29" s="438"/>
      <c r="LRP29" s="438"/>
      <c r="LRQ29" s="438"/>
      <c r="LRR29" s="438"/>
      <c r="LRS29" s="438"/>
      <c r="LRT29" s="438"/>
      <c r="LRU29" s="438"/>
      <c r="LRV29" s="438"/>
      <c r="LRW29" s="438"/>
      <c r="LRX29" s="438"/>
      <c r="LRY29" s="438"/>
      <c r="LRZ29" s="438"/>
      <c r="LSA29" s="438"/>
      <c r="LSB29" s="438"/>
      <c r="LSC29" s="438"/>
      <c r="LSD29" s="438"/>
      <c r="LSE29" s="438"/>
      <c r="LSF29" s="438"/>
      <c r="LSG29" s="438"/>
      <c r="LSH29" s="438"/>
      <c r="LSI29" s="438"/>
      <c r="LSJ29" s="438"/>
      <c r="LSK29" s="438"/>
      <c r="LSL29" s="438"/>
      <c r="LSM29" s="438"/>
      <c r="LSN29" s="438"/>
      <c r="LSO29" s="438"/>
      <c r="LSP29" s="438"/>
      <c r="LSQ29" s="438"/>
      <c r="LSR29" s="438"/>
      <c r="LSS29" s="438"/>
      <c r="LST29" s="438"/>
      <c r="LSU29" s="438"/>
      <c r="LSV29" s="438"/>
      <c r="LSW29" s="438"/>
      <c r="LSX29" s="438"/>
      <c r="LSY29" s="438"/>
      <c r="LSZ29" s="438"/>
      <c r="LTA29" s="438"/>
      <c r="LTB29" s="438"/>
      <c r="LTC29" s="438"/>
      <c r="LTD29" s="438"/>
      <c r="LTE29" s="438"/>
      <c r="LTF29" s="438"/>
      <c r="LTG29" s="438"/>
      <c r="LTH29" s="438"/>
      <c r="LTI29" s="438"/>
      <c r="LTJ29" s="438"/>
      <c r="LTK29" s="438"/>
      <c r="LTL29" s="438"/>
      <c r="LTM29" s="438"/>
      <c r="LTN29" s="438"/>
      <c r="LTO29" s="438"/>
      <c r="LTP29" s="438"/>
      <c r="LTQ29" s="438"/>
      <c r="LTR29" s="438"/>
      <c r="LTS29" s="438"/>
      <c r="LTT29" s="438"/>
      <c r="LTU29" s="438"/>
      <c r="LTV29" s="438"/>
      <c r="LTW29" s="438"/>
      <c r="LTX29" s="438"/>
      <c r="LTY29" s="438"/>
      <c r="LTZ29" s="438"/>
      <c r="LUA29" s="438"/>
      <c r="LUB29" s="438"/>
      <c r="LUC29" s="438"/>
      <c r="LUD29" s="438"/>
      <c r="LUE29" s="438"/>
      <c r="LUF29" s="438"/>
      <c r="LUG29" s="438"/>
      <c r="LUH29" s="438"/>
      <c r="LUI29" s="438"/>
      <c r="LUJ29" s="438"/>
      <c r="LUK29" s="438"/>
      <c r="LUL29" s="438"/>
      <c r="LUM29" s="438"/>
      <c r="LUN29" s="438"/>
      <c r="LUO29" s="438"/>
      <c r="LUP29" s="438"/>
      <c r="LUQ29" s="438"/>
      <c r="LUR29" s="438"/>
      <c r="LUS29" s="438"/>
      <c r="LUT29" s="438"/>
      <c r="LUU29" s="438"/>
      <c r="LUV29" s="438"/>
      <c r="LUW29" s="438"/>
      <c r="LUX29" s="438"/>
      <c r="LUY29" s="438"/>
      <c r="LUZ29" s="438"/>
      <c r="LVA29" s="438"/>
      <c r="LVB29" s="438"/>
      <c r="LVC29" s="438"/>
      <c r="LVD29" s="438"/>
      <c r="LVE29" s="438"/>
      <c r="LVF29" s="438"/>
      <c r="LVG29" s="438"/>
      <c r="LVH29" s="438"/>
      <c r="LVI29" s="438"/>
      <c r="LVJ29" s="438"/>
      <c r="LVK29" s="438"/>
      <c r="LVL29" s="438"/>
      <c r="LVM29" s="438"/>
      <c r="LVN29" s="438"/>
      <c r="LVO29" s="438"/>
      <c r="LVP29" s="438"/>
      <c r="LVQ29" s="438"/>
      <c r="LVR29" s="438"/>
      <c r="LVS29" s="438"/>
      <c r="LVT29" s="438"/>
      <c r="LVU29" s="438"/>
      <c r="LVV29" s="438"/>
      <c r="LVW29" s="438"/>
      <c r="LVX29" s="438"/>
      <c r="LVY29" s="438"/>
      <c r="LVZ29" s="438"/>
      <c r="LWA29" s="438"/>
      <c r="LWB29" s="438"/>
      <c r="LWC29" s="438"/>
      <c r="LWD29" s="438"/>
      <c r="LWE29" s="438"/>
      <c r="LWF29" s="438"/>
      <c r="LWG29" s="438"/>
      <c r="LWH29" s="438"/>
      <c r="LWI29" s="438"/>
      <c r="LWJ29" s="438"/>
      <c r="LWK29" s="438"/>
      <c r="LWL29" s="438"/>
      <c r="LWM29" s="438"/>
      <c r="LWN29" s="438"/>
      <c r="LWO29" s="438"/>
      <c r="LWP29" s="438"/>
      <c r="LWQ29" s="438"/>
      <c r="LWR29" s="438"/>
      <c r="LWS29" s="438"/>
      <c r="LWT29" s="438"/>
      <c r="LWU29" s="438"/>
      <c r="LWV29" s="438"/>
      <c r="LWW29" s="438"/>
      <c r="LWX29" s="438"/>
      <c r="LWY29" s="438"/>
      <c r="LWZ29" s="438"/>
      <c r="LXA29" s="438"/>
      <c r="LXB29" s="438"/>
      <c r="LXC29" s="438"/>
      <c r="LXD29" s="438"/>
      <c r="LXE29" s="438"/>
      <c r="LXF29" s="438"/>
      <c r="LXG29" s="438"/>
      <c r="LXH29" s="438"/>
      <c r="LXI29" s="438"/>
      <c r="LXJ29" s="438"/>
      <c r="LXK29" s="438"/>
      <c r="LXL29" s="438"/>
      <c r="LXM29" s="438"/>
      <c r="LXN29" s="438"/>
      <c r="LXO29" s="438"/>
      <c r="LXP29" s="438"/>
      <c r="LXQ29" s="438"/>
      <c r="LXR29" s="438"/>
      <c r="LXS29" s="438"/>
      <c r="LXT29" s="438"/>
      <c r="LXU29" s="438"/>
      <c r="LXV29" s="438"/>
      <c r="LXW29" s="438"/>
      <c r="LXX29" s="438"/>
      <c r="LXY29" s="438"/>
      <c r="LXZ29" s="438"/>
      <c r="LYA29" s="438"/>
      <c r="LYB29" s="438"/>
      <c r="LYC29" s="438"/>
      <c r="LYD29" s="438"/>
      <c r="LYE29" s="438"/>
      <c r="LYF29" s="438"/>
      <c r="LYG29" s="438"/>
      <c r="LYH29" s="438"/>
      <c r="LYI29" s="438"/>
      <c r="LYJ29" s="438"/>
      <c r="LYK29" s="438"/>
      <c r="LYL29" s="438"/>
      <c r="LYM29" s="438"/>
      <c r="LYN29" s="438"/>
      <c r="LYO29" s="438"/>
      <c r="LYP29" s="438"/>
      <c r="LYQ29" s="438"/>
      <c r="LYR29" s="438"/>
      <c r="LYS29" s="438"/>
      <c r="LYT29" s="438"/>
      <c r="LYU29" s="438"/>
      <c r="LYV29" s="438"/>
      <c r="LYW29" s="438"/>
      <c r="LYX29" s="438"/>
      <c r="LYY29" s="438"/>
      <c r="LYZ29" s="438"/>
      <c r="LZA29" s="438"/>
      <c r="LZB29" s="438"/>
      <c r="LZC29" s="438"/>
      <c r="LZD29" s="438"/>
      <c r="LZE29" s="438"/>
      <c r="LZF29" s="438"/>
      <c r="LZG29" s="438"/>
      <c r="LZH29" s="438"/>
      <c r="LZI29" s="438"/>
      <c r="LZJ29" s="438"/>
      <c r="LZK29" s="438"/>
      <c r="LZL29" s="438"/>
      <c r="LZM29" s="438"/>
      <c r="LZN29" s="438"/>
      <c r="LZO29" s="438"/>
      <c r="LZP29" s="438"/>
      <c r="LZQ29" s="438"/>
      <c r="LZR29" s="438"/>
      <c r="LZS29" s="438"/>
      <c r="LZT29" s="438"/>
      <c r="LZU29" s="438"/>
      <c r="LZV29" s="438"/>
      <c r="LZW29" s="438"/>
      <c r="LZX29" s="438"/>
      <c r="LZY29" s="438"/>
      <c r="LZZ29" s="438"/>
      <c r="MAA29" s="438"/>
      <c r="MAB29" s="438"/>
      <c r="MAC29" s="438"/>
      <c r="MAD29" s="438"/>
      <c r="MAE29" s="438"/>
      <c r="MAF29" s="438"/>
      <c r="MAG29" s="438"/>
      <c r="MAH29" s="438"/>
      <c r="MAI29" s="438"/>
      <c r="MAJ29" s="438"/>
      <c r="MAK29" s="438"/>
      <c r="MAL29" s="438"/>
      <c r="MAM29" s="438"/>
      <c r="MAN29" s="438"/>
      <c r="MAO29" s="438"/>
      <c r="MAP29" s="438"/>
      <c r="MAQ29" s="438"/>
      <c r="MAR29" s="438"/>
      <c r="MAS29" s="438"/>
      <c r="MAT29" s="438"/>
      <c r="MAU29" s="438"/>
      <c r="MAV29" s="438"/>
      <c r="MAW29" s="438"/>
      <c r="MAX29" s="438"/>
      <c r="MAY29" s="438"/>
      <c r="MAZ29" s="438"/>
      <c r="MBA29" s="438"/>
      <c r="MBB29" s="438"/>
      <c r="MBC29" s="438"/>
      <c r="MBD29" s="438"/>
      <c r="MBE29" s="438"/>
      <c r="MBF29" s="438"/>
      <c r="MBG29" s="438"/>
      <c r="MBH29" s="438"/>
      <c r="MBI29" s="438"/>
      <c r="MBJ29" s="438"/>
      <c r="MBK29" s="438"/>
      <c r="MBL29" s="438"/>
      <c r="MBM29" s="438"/>
      <c r="MBN29" s="438"/>
      <c r="MBO29" s="438"/>
      <c r="MBP29" s="438"/>
      <c r="MBQ29" s="438"/>
      <c r="MBR29" s="438"/>
      <c r="MBS29" s="438"/>
      <c r="MBT29" s="438"/>
      <c r="MBU29" s="438"/>
      <c r="MBV29" s="438"/>
      <c r="MBW29" s="438"/>
      <c r="MBX29" s="438"/>
      <c r="MBY29" s="438"/>
      <c r="MBZ29" s="438"/>
      <c r="MCA29" s="438"/>
      <c r="MCB29" s="438"/>
      <c r="MCC29" s="438"/>
      <c r="MCD29" s="438"/>
      <c r="MCE29" s="438"/>
      <c r="MCF29" s="438"/>
      <c r="MCG29" s="438"/>
      <c r="MCH29" s="438"/>
      <c r="MCI29" s="438"/>
      <c r="MCJ29" s="438"/>
      <c r="MCK29" s="438"/>
      <c r="MCL29" s="438"/>
      <c r="MCM29" s="438"/>
      <c r="MCN29" s="438"/>
      <c r="MCO29" s="438"/>
      <c r="MCP29" s="438"/>
      <c r="MCQ29" s="438"/>
      <c r="MCR29" s="438"/>
      <c r="MCS29" s="438"/>
      <c r="MCT29" s="438"/>
      <c r="MCU29" s="438"/>
      <c r="MCV29" s="438"/>
      <c r="MCW29" s="438"/>
      <c r="MCX29" s="438"/>
      <c r="MCY29" s="438"/>
      <c r="MCZ29" s="438"/>
      <c r="MDA29" s="438"/>
      <c r="MDB29" s="438"/>
      <c r="MDC29" s="438"/>
      <c r="MDD29" s="438"/>
      <c r="MDE29" s="438"/>
      <c r="MDF29" s="438"/>
      <c r="MDG29" s="438"/>
      <c r="MDH29" s="438"/>
      <c r="MDI29" s="438"/>
      <c r="MDJ29" s="438"/>
      <c r="MDK29" s="438"/>
      <c r="MDL29" s="438"/>
      <c r="MDM29" s="438"/>
      <c r="MDN29" s="438"/>
      <c r="MDO29" s="438"/>
      <c r="MDP29" s="438"/>
      <c r="MDQ29" s="438"/>
      <c r="MDR29" s="438"/>
      <c r="MDS29" s="438"/>
      <c r="MDT29" s="438"/>
      <c r="MDU29" s="438"/>
      <c r="MDV29" s="438"/>
      <c r="MDW29" s="438"/>
      <c r="MDX29" s="438"/>
      <c r="MDY29" s="438"/>
      <c r="MDZ29" s="438"/>
      <c r="MEA29" s="438"/>
      <c r="MEB29" s="438"/>
      <c r="MEC29" s="438"/>
      <c r="MED29" s="438"/>
      <c r="MEE29" s="438"/>
      <c r="MEF29" s="438"/>
      <c r="MEG29" s="438"/>
      <c r="MEH29" s="438"/>
      <c r="MEI29" s="438"/>
      <c r="MEJ29" s="438"/>
      <c r="MEK29" s="438"/>
      <c r="MEL29" s="438"/>
      <c r="MEM29" s="438"/>
      <c r="MEN29" s="438"/>
      <c r="MEO29" s="438"/>
      <c r="MEP29" s="438"/>
      <c r="MEQ29" s="438"/>
      <c r="MER29" s="438"/>
      <c r="MES29" s="438"/>
      <c r="MET29" s="438"/>
      <c r="MEU29" s="438"/>
      <c r="MEV29" s="438"/>
      <c r="MEW29" s="438"/>
      <c r="MEX29" s="438"/>
      <c r="MEY29" s="438"/>
      <c r="MEZ29" s="438"/>
      <c r="MFA29" s="438"/>
      <c r="MFB29" s="438"/>
      <c r="MFC29" s="438"/>
      <c r="MFD29" s="438"/>
      <c r="MFE29" s="438"/>
      <c r="MFF29" s="438"/>
      <c r="MFG29" s="438"/>
      <c r="MFH29" s="438"/>
      <c r="MFI29" s="438"/>
      <c r="MFJ29" s="438"/>
      <c r="MFK29" s="438"/>
      <c r="MFL29" s="438"/>
      <c r="MFM29" s="438"/>
      <c r="MFN29" s="438"/>
      <c r="MFO29" s="438"/>
      <c r="MFP29" s="438"/>
      <c r="MFQ29" s="438"/>
      <c r="MFR29" s="438"/>
      <c r="MFS29" s="438"/>
      <c r="MFT29" s="438"/>
      <c r="MFU29" s="438"/>
      <c r="MFV29" s="438"/>
      <c r="MFW29" s="438"/>
      <c r="MFX29" s="438"/>
      <c r="MFY29" s="438"/>
      <c r="MFZ29" s="438"/>
      <c r="MGA29" s="438"/>
      <c r="MGB29" s="438"/>
      <c r="MGC29" s="438"/>
      <c r="MGD29" s="438"/>
      <c r="MGE29" s="438"/>
      <c r="MGF29" s="438"/>
      <c r="MGG29" s="438"/>
      <c r="MGH29" s="438"/>
      <c r="MGI29" s="438"/>
      <c r="MGJ29" s="438"/>
      <c r="MGK29" s="438"/>
      <c r="MGL29" s="438"/>
      <c r="MGM29" s="438"/>
      <c r="MGN29" s="438"/>
      <c r="MGO29" s="438"/>
      <c r="MGP29" s="438"/>
      <c r="MGQ29" s="438"/>
      <c r="MGR29" s="438"/>
      <c r="MGS29" s="438"/>
      <c r="MGT29" s="438"/>
      <c r="MGU29" s="438"/>
      <c r="MGV29" s="438"/>
      <c r="MGW29" s="438"/>
      <c r="MGX29" s="438"/>
      <c r="MGY29" s="438"/>
      <c r="MGZ29" s="438"/>
      <c r="MHA29" s="438"/>
      <c r="MHB29" s="438"/>
      <c r="MHC29" s="438"/>
      <c r="MHD29" s="438"/>
      <c r="MHE29" s="438"/>
      <c r="MHF29" s="438"/>
      <c r="MHG29" s="438"/>
      <c r="MHH29" s="438"/>
      <c r="MHI29" s="438"/>
      <c r="MHJ29" s="438"/>
      <c r="MHK29" s="438"/>
      <c r="MHL29" s="438"/>
      <c r="MHM29" s="438"/>
      <c r="MHN29" s="438"/>
      <c r="MHO29" s="438"/>
      <c r="MHP29" s="438"/>
      <c r="MHQ29" s="438"/>
      <c r="MHR29" s="438"/>
      <c r="MHS29" s="438"/>
      <c r="MHT29" s="438"/>
      <c r="MHU29" s="438"/>
      <c r="MHV29" s="438"/>
      <c r="MHW29" s="438"/>
      <c r="MHX29" s="438"/>
      <c r="MHY29" s="438"/>
      <c r="MHZ29" s="438"/>
      <c r="MIA29" s="438"/>
      <c r="MIB29" s="438"/>
      <c r="MIC29" s="438"/>
      <c r="MID29" s="438"/>
      <c r="MIE29" s="438"/>
      <c r="MIF29" s="438"/>
      <c r="MIG29" s="438"/>
      <c r="MIH29" s="438"/>
      <c r="MII29" s="438"/>
      <c r="MIJ29" s="438"/>
      <c r="MIK29" s="438"/>
      <c r="MIL29" s="438"/>
      <c r="MIM29" s="438"/>
      <c r="MIN29" s="438"/>
      <c r="MIO29" s="438"/>
      <c r="MIP29" s="438"/>
      <c r="MIQ29" s="438"/>
      <c r="MIR29" s="438"/>
      <c r="MIS29" s="438"/>
      <c r="MIT29" s="438"/>
      <c r="MIU29" s="438"/>
      <c r="MIV29" s="438"/>
      <c r="MIW29" s="438"/>
      <c r="MIX29" s="438"/>
      <c r="MIY29" s="438"/>
      <c r="MIZ29" s="438"/>
      <c r="MJA29" s="438"/>
      <c r="MJB29" s="438"/>
      <c r="MJC29" s="438"/>
      <c r="MJD29" s="438"/>
      <c r="MJE29" s="438"/>
      <c r="MJF29" s="438"/>
      <c r="MJG29" s="438"/>
      <c r="MJH29" s="438"/>
      <c r="MJI29" s="438"/>
      <c r="MJJ29" s="438"/>
      <c r="MJK29" s="438"/>
      <c r="MJL29" s="438"/>
      <c r="MJM29" s="438"/>
      <c r="MJN29" s="438"/>
      <c r="MJO29" s="438"/>
      <c r="MJP29" s="438"/>
      <c r="MJQ29" s="438"/>
      <c r="MJR29" s="438"/>
      <c r="MJS29" s="438"/>
      <c r="MJT29" s="438"/>
      <c r="MJU29" s="438"/>
      <c r="MJV29" s="438"/>
      <c r="MJW29" s="438"/>
      <c r="MJX29" s="438"/>
      <c r="MJY29" s="438"/>
      <c r="MJZ29" s="438"/>
      <c r="MKA29" s="438"/>
      <c r="MKB29" s="438"/>
      <c r="MKC29" s="438"/>
      <c r="MKD29" s="438"/>
      <c r="MKE29" s="438"/>
      <c r="MKF29" s="438"/>
      <c r="MKG29" s="438"/>
      <c r="MKH29" s="438"/>
      <c r="MKI29" s="438"/>
      <c r="MKJ29" s="438"/>
      <c r="MKK29" s="438"/>
      <c r="MKL29" s="438"/>
      <c r="MKM29" s="438"/>
      <c r="MKN29" s="438"/>
      <c r="MKO29" s="438"/>
      <c r="MKP29" s="438"/>
      <c r="MKQ29" s="438"/>
      <c r="MKR29" s="438"/>
      <c r="MKS29" s="438"/>
      <c r="MKT29" s="438"/>
      <c r="MKU29" s="438"/>
      <c r="MKV29" s="438"/>
      <c r="MKW29" s="438"/>
      <c r="MKX29" s="438"/>
      <c r="MKY29" s="438"/>
      <c r="MKZ29" s="438"/>
      <c r="MLA29" s="438"/>
      <c r="MLB29" s="438"/>
      <c r="MLC29" s="438"/>
      <c r="MLD29" s="438"/>
      <c r="MLE29" s="438"/>
      <c r="MLF29" s="438"/>
      <c r="MLG29" s="438"/>
      <c r="MLH29" s="438"/>
      <c r="MLI29" s="438"/>
      <c r="MLJ29" s="438"/>
      <c r="MLK29" s="438"/>
      <c r="MLL29" s="438"/>
      <c r="MLM29" s="438"/>
      <c r="MLN29" s="438"/>
      <c r="MLO29" s="438"/>
      <c r="MLP29" s="438"/>
      <c r="MLQ29" s="438"/>
      <c r="MLR29" s="438"/>
      <c r="MLS29" s="438"/>
      <c r="MLT29" s="438"/>
      <c r="MLU29" s="438"/>
      <c r="MLV29" s="438"/>
      <c r="MLW29" s="438"/>
      <c r="MLX29" s="438"/>
      <c r="MLY29" s="438"/>
      <c r="MLZ29" s="438"/>
      <c r="MMA29" s="438"/>
      <c r="MMB29" s="438"/>
      <c r="MMC29" s="438"/>
      <c r="MMD29" s="438"/>
      <c r="MME29" s="438"/>
      <c r="MMF29" s="438"/>
      <c r="MMG29" s="438"/>
      <c r="MMH29" s="438"/>
      <c r="MMI29" s="438"/>
      <c r="MMJ29" s="438"/>
      <c r="MMK29" s="438"/>
      <c r="MML29" s="438"/>
      <c r="MMM29" s="438"/>
      <c r="MMN29" s="438"/>
      <c r="MMO29" s="438"/>
      <c r="MMP29" s="438"/>
      <c r="MMQ29" s="438"/>
      <c r="MMR29" s="438"/>
      <c r="MMS29" s="438"/>
      <c r="MMT29" s="438"/>
      <c r="MMU29" s="438"/>
      <c r="MMV29" s="438"/>
      <c r="MMW29" s="438"/>
      <c r="MMX29" s="438"/>
      <c r="MMY29" s="438"/>
      <c r="MMZ29" s="438"/>
      <c r="MNA29" s="438"/>
      <c r="MNB29" s="438"/>
      <c r="MNC29" s="438"/>
      <c r="MND29" s="438"/>
      <c r="MNE29" s="438"/>
      <c r="MNF29" s="438"/>
      <c r="MNG29" s="438"/>
      <c r="MNH29" s="438"/>
      <c r="MNI29" s="438"/>
      <c r="MNJ29" s="438"/>
      <c r="MNK29" s="438"/>
      <c r="MNL29" s="438"/>
      <c r="MNM29" s="438"/>
      <c r="MNN29" s="438"/>
      <c r="MNO29" s="438"/>
      <c r="MNP29" s="438"/>
      <c r="MNQ29" s="438"/>
      <c r="MNR29" s="438"/>
      <c r="MNS29" s="438"/>
      <c r="MNT29" s="438"/>
      <c r="MNU29" s="438"/>
      <c r="MNV29" s="438"/>
      <c r="MNW29" s="438"/>
      <c r="MNX29" s="438"/>
      <c r="MNY29" s="438"/>
      <c r="MNZ29" s="438"/>
      <c r="MOA29" s="438"/>
      <c r="MOB29" s="438"/>
      <c r="MOC29" s="438"/>
      <c r="MOD29" s="438"/>
      <c r="MOE29" s="438"/>
      <c r="MOF29" s="438"/>
      <c r="MOG29" s="438"/>
      <c r="MOH29" s="438"/>
      <c r="MOI29" s="438"/>
      <c r="MOJ29" s="438"/>
      <c r="MOK29" s="438"/>
      <c r="MOL29" s="438"/>
      <c r="MOM29" s="438"/>
      <c r="MON29" s="438"/>
      <c r="MOO29" s="438"/>
      <c r="MOP29" s="438"/>
      <c r="MOQ29" s="438"/>
      <c r="MOR29" s="438"/>
      <c r="MOS29" s="438"/>
      <c r="MOT29" s="438"/>
      <c r="MOU29" s="438"/>
      <c r="MOV29" s="438"/>
      <c r="MOW29" s="438"/>
      <c r="MOX29" s="438"/>
      <c r="MOY29" s="438"/>
      <c r="MOZ29" s="438"/>
      <c r="MPA29" s="438"/>
      <c r="MPB29" s="438"/>
      <c r="MPC29" s="438"/>
      <c r="MPD29" s="438"/>
      <c r="MPE29" s="438"/>
      <c r="MPF29" s="438"/>
      <c r="MPG29" s="438"/>
      <c r="MPH29" s="438"/>
      <c r="MPI29" s="438"/>
      <c r="MPJ29" s="438"/>
      <c r="MPK29" s="438"/>
      <c r="MPL29" s="438"/>
      <c r="MPM29" s="438"/>
      <c r="MPN29" s="438"/>
      <c r="MPO29" s="438"/>
      <c r="MPP29" s="438"/>
      <c r="MPQ29" s="438"/>
      <c r="MPR29" s="438"/>
      <c r="MPS29" s="438"/>
      <c r="MPT29" s="438"/>
      <c r="MPU29" s="438"/>
      <c r="MPV29" s="438"/>
      <c r="MPW29" s="438"/>
      <c r="MPX29" s="438"/>
      <c r="MPY29" s="438"/>
      <c r="MPZ29" s="438"/>
      <c r="MQA29" s="438"/>
      <c r="MQB29" s="438"/>
      <c r="MQC29" s="438"/>
      <c r="MQD29" s="438"/>
      <c r="MQE29" s="438"/>
      <c r="MQF29" s="438"/>
      <c r="MQG29" s="438"/>
      <c r="MQH29" s="438"/>
      <c r="MQI29" s="438"/>
      <c r="MQJ29" s="438"/>
      <c r="MQK29" s="438"/>
      <c r="MQL29" s="438"/>
      <c r="MQM29" s="438"/>
      <c r="MQN29" s="438"/>
      <c r="MQO29" s="438"/>
      <c r="MQP29" s="438"/>
      <c r="MQQ29" s="438"/>
      <c r="MQR29" s="438"/>
      <c r="MQS29" s="438"/>
      <c r="MQT29" s="438"/>
      <c r="MQU29" s="438"/>
      <c r="MQV29" s="438"/>
      <c r="MQW29" s="438"/>
      <c r="MQX29" s="438"/>
      <c r="MQY29" s="438"/>
      <c r="MQZ29" s="438"/>
      <c r="MRA29" s="438"/>
      <c r="MRB29" s="438"/>
      <c r="MRC29" s="438"/>
      <c r="MRD29" s="438"/>
      <c r="MRE29" s="438"/>
      <c r="MRF29" s="438"/>
      <c r="MRG29" s="438"/>
      <c r="MRH29" s="438"/>
      <c r="MRI29" s="438"/>
      <c r="MRJ29" s="438"/>
      <c r="MRK29" s="438"/>
      <c r="MRL29" s="438"/>
      <c r="MRM29" s="438"/>
      <c r="MRN29" s="438"/>
      <c r="MRO29" s="438"/>
      <c r="MRP29" s="438"/>
      <c r="MRQ29" s="438"/>
      <c r="MRR29" s="438"/>
      <c r="MRS29" s="438"/>
      <c r="MRT29" s="438"/>
      <c r="MRU29" s="438"/>
      <c r="MRV29" s="438"/>
      <c r="MRW29" s="438"/>
      <c r="MRX29" s="438"/>
      <c r="MRY29" s="438"/>
      <c r="MRZ29" s="438"/>
      <c r="MSA29" s="438"/>
      <c r="MSB29" s="438"/>
      <c r="MSC29" s="438"/>
      <c r="MSD29" s="438"/>
      <c r="MSE29" s="438"/>
      <c r="MSF29" s="438"/>
      <c r="MSG29" s="438"/>
      <c r="MSH29" s="438"/>
      <c r="MSI29" s="438"/>
      <c r="MSJ29" s="438"/>
      <c r="MSK29" s="438"/>
      <c r="MSL29" s="438"/>
      <c r="MSM29" s="438"/>
      <c r="MSN29" s="438"/>
      <c r="MSO29" s="438"/>
      <c r="MSP29" s="438"/>
      <c r="MSQ29" s="438"/>
      <c r="MSR29" s="438"/>
      <c r="MSS29" s="438"/>
      <c r="MST29" s="438"/>
      <c r="MSU29" s="438"/>
      <c r="MSV29" s="438"/>
      <c r="MSW29" s="438"/>
      <c r="MSX29" s="438"/>
      <c r="MSY29" s="438"/>
      <c r="MSZ29" s="438"/>
      <c r="MTA29" s="438"/>
      <c r="MTB29" s="438"/>
      <c r="MTC29" s="438"/>
      <c r="MTD29" s="438"/>
      <c r="MTE29" s="438"/>
      <c r="MTF29" s="438"/>
      <c r="MTG29" s="438"/>
      <c r="MTH29" s="438"/>
      <c r="MTI29" s="438"/>
      <c r="MTJ29" s="438"/>
      <c r="MTK29" s="438"/>
      <c r="MTL29" s="438"/>
      <c r="MTM29" s="438"/>
      <c r="MTN29" s="438"/>
      <c r="MTO29" s="438"/>
      <c r="MTP29" s="438"/>
      <c r="MTQ29" s="438"/>
      <c r="MTR29" s="438"/>
      <c r="MTS29" s="438"/>
      <c r="MTT29" s="438"/>
      <c r="MTU29" s="438"/>
      <c r="MTV29" s="438"/>
      <c r="MTW29" s="438"/>
      <c r="MTX29" s="438"/>
      <c r="MTY29" s="438"/>
      <c r="MTZ29" s="438"/>
      <c r="MUA29" s="438"/>
      <c r="MUB29" s="438"/>
      <c r="MUC29" s="438"/>
      <c r="MUD29" s="438"/>
      <c r="MUE29" s="438"/>
      <c r="MUF29" s="438"/>
      <c r="MUG29" s="438"/>
      <c r="MUH29" s="438"/>
      <c r="MUI29" s="438"/>
      <c r="MUJ29" s="438"/>
      <c r="MUK29" s="438"/>
      <c r="MUL29" s="438"/>
      <c r="MUM29" s="438"/>
      <c r="MUN29" s="438"/>
      <c r="MUO29" s="438"/>
      <c r="MUP29" s="438"/>
      <c r="MUQ29" s="438"/>
      <c r="MUR29" s="438"/>
      <c r="MUS29" s="438"/>
      <c r="MUT29" s="438"/>
      <c r="MUU29" s="438"/>
      <c r="MUV29" s="438"/>
      <c r="MUW29" s="438"/>
      <c r="MUX29" s="438"/>
      <c r="MUY29" s="438"/>
      <c r="MUZ29" s="438"/>
      <c r="MVA29" s="438"/>
      <c r="MVB29" s="438"/>
      <c r="MVC29" s="438"/>
      <c r="MVD29" s="438"/>
      <c r="MVE29" s="438"/>
      <c r="MVF29" s="438"/>
      <c r="MVG29" s="438"/>
      <c r="MVH29" s="438"/>
      <c r="MVI29" s="438"/>
      <c r="MVJ29" s="438"/>
      <c r="MVK29" s="438"/>
      <c r="MVL29" s="438"/>
      <c r="MVM29" s="438"/>
      <c r="MVN29" s="438"/>
      <c r="MVO29" s="438"/>
      <c r="MVP29" s="438"/>
      <c r="MVQ29" s="438"/>
      <c r="MVR29" s="438"/>
      <c r="MVS29" s="438"/>
      <c r="MVT29" s="438"/>
      <c r="MVU29" s="438"/>
      <c r="MVV29" s="438"/>
      <c r="MVW29" s="438"/>
      <c r="MVX29" s="438"/>
      <c r="MVY29" s="438"/>
      <c r="MVZ29" s="438"/>
      <c r="MWA29" s="438"/>
      <c r="MWB29" s="438"/>
      <c r="MWC29" s="438"/>
      <c r="MWD29" s="438"/>
      <c r="MWE29" s="438"/>
      <c r="MWF29" s="438"/>
      <c r="MWG29" s="438"/>
      <c r="MWH29" s="438"/>
      <c r="MWI29" s="438"/>
      <c r="MWJ29" s="438"/>
      <c r="MWK29" s="438"/>
      <c r="MWL29" s="438"/>
      <c r="MWM29" s="438"/>
      <c r="MWN29" s="438"/>
      <c r="MWO29" s="438"/>
      <c r="MWP29" s="438"/>
      <c r="MWQ29" s="438"/>
      <c r="MWR29" s="438"/>
      <c r="MWS29" s="438"/>
      <c r="MWT29" s="438"/>
      <c r="MWU29" s="438"/>
      <c r="MWV29" s="438"/>
      <c r="MWW29" s="438"/>
      <c r="MWX29" s="438"/>
      <c r="MWY29" s="438"/>
      <c r="MWZ29" s="438"/>
      <c r="MXA29" s="438"/>
      <c r="MXB29" s="438"/>
      <c r="MXC29" s="438"/>
      <c r="MXD29" s="438"/>
      <c r="MXE29" s="438"/>
      <c r="MXF29" s="438"/>
      <c r="MXG29" s="438"/>
      <c r="MXH29" s="438"/>
      <c r="MXI29" s="438"/>
      <c r="MXJ29" s="438"/>
      <c r="MXK29" s="438"/>
      <c r="MXL29" s="438"/>
      <c r="MXM29" s="438"/>
      <c r="MXN29" s="438"/>
      <c r="MXO29" s="438"/>
      <c r="MXP29" s="438"/>
      <c r="MXQ29" s="438"/>
      <c r="MXR29" s="438"/>
      <c r="MXS29" s="438"/>
      <c r="MXT29" s="438"/>
      <c r="MXU29" s="438"/>
      <c r="MXV29" s="438"/>
      <c r="MXW29" s="438"/>
      <c r="MXX29" s="438"/>
      <c r="MXY29" s="438"/>
      <c r="MXZ29" s="438"/>
      <c r="MYA29" s="438"/>
      <c r="MYB29" s="438"/>
      <c r="MYC29" s="438"/>
      <c r="MYD29" s="438"/>
      <c r="MYE29" s="438"/>
      <c r="MYF29" s="438"/>
      <c r="MYG29" s="438"/>
      <c r="MYH29" s="438"/>
      <c r="MYI29" s="438"/>
      <c r="MYJ29" s="438"/>
      <c r="MYK29" s="438"/>
      <c r="MYL29" s="438"/>
      <c r="MYM29" s="438"/>
      <c r="MYN29" s="438"/>
      <c r="MYO29" s="438"/>
      <c r="MYP29" s="438"/>
      <c r="MYQ29" s="438"/>
      <c r="MYR29" s="438"/>
      <c r="MYS29" s="438"/>
      <c r="MYT29" s="438"/>
      <c r="MYU29" s="438"/>
      <c r="MYV29" s="438"/>
      <c r="MYW29" s="438"/>
      <c r="MYX29" s="438"/>
      <c r="MYY29" s="438"/>
      <c r="MYZ29" s="438"/>
      <c r="MZA29" s="438"/>
      <c r="MZB29" s="438"/>
      <c r="MZC29" s="438"/>
      <c r="MZD29" s="438"/>
      <c r="MZE29" s="438"/>
      <c r="MZF29" s="438"/>
      <c r="MZG29" s="438"/>
      <c r="MZH29" s="438"/>
      <c r="MZI29" s="438"/>
      <c r="MZJ29" s="438"/>
      <c r="MZK29" s="438"/>
      <c r="MZL29" s="438"/>
      <c r="MZM29" s="438"/>
      <c r="MZN29" s="438"/>
      <c r="MZO29" s="438"/>
      <c r="MZP29" s="438"/>
      <c r="MZQ29" s="438"/>
      <c r="MZR29" s="438"/>
      <c r="MZS29" s="438"/>
      <c r="MZT29" s="438"/>
      <c r="MZU29" s="438"/>
      <c r="MZV29" s="438"/>
      <c r="MZW29" s="438"/>
      <c r="MZX29" s="438"/>
      <c r="MZY29" s="438"/>
      <c r="MZZ29" s="438"/>
      <c r="NAA29" s="438"/>
      <c r="NAB29" s="438"/>
      <c r="NAC29" s="438"/>
      <c r="NAD29" s="438"/>
      <c r="NAE29" s="438"/>
      <c r="NAF29" s="438"/>
      <c r="NAG29" s="438"/>
      <c r="NAH29" s="438"/>
      <c r="NAI29" s="438"/>
      <c r="NAJ29" s="438"/>
      <c r="NAK29" s="438"/>
      <c r="NAL29" s="438"/>
      <c r="NAM29" s="438"/>
      <c r="NAN29" s="438"/>
      <c r="NAO29" s="438"/>
      <c r="NAP29" s="438"/>
      <c r="NAQ29" s="438"/>
      <c r="NAR29" s="438"/>
      <c r="NAS29" s="438"/>
      <c r="NAT29" s="438"/>
      <c r="NAU29" s="438"/>
      <c r="NAV29" s="438"/>
      <c r="NAW29" s="438"/>
      <c r="NAX29" s="438"/>
      <c r="NAY29" s="438"/>
      <c r="NAZ29" s="438"/>
      <c r="NBA29" s="438"/>
      <c r="NBB29" s="438"/>
      <c r="NBC29" s="438"/>
      <c r="NBD29" s="438"/>
      <c r="NBE29" s="438"/>
      <c r="NBF29" s="438"/>
      <c r="NBG29" s="438"/>
      <c r="NBH29" s="438"/>
      <c r="NBI29" s="438"/>
      <c r="NBJ29" s="438"/>
      <c r="NBK29" s="438"/>
      <c r="NBL29" s="438"/>
      <c r="NBM29" s="438"/>
      <c r="NBN29" s="438"/>
      <c r="NBO29" s="438"/>
      <c r="NBP29" s="438"/>
      <c r="NBQ29" s="438"/>
      <c r="NBR29" s="438"/>
      <c r="NBS29" s="438"/>
      <c r="NBT29" s="438"/>
      <c r="NBU29" s="438"/>
      <c r="NBV29" s="438"/>
      <c r="NBW29" s="438"/>
      <c r="NBX29" s="438"/>
      <c r="NBY29" s="438"/>
      <c r="NBZ29" s="438"/>
      <c r="NCA29" s="438"/>
      <c r="NCB29" s="438"/>
      <c r="NCC29" s="438"/>
      <c r="NCD29" s="438"/>
      <c r="NCE29" s="438"/>
      <c r="NCF29" s="438"/>
      <c r="NCG29" s="438"/>
      <c r="NCH29" s="438"/>
      <c r="NCI29" s="438"/>
      <c r="NCJ29" s="438"/>
      <c r="NCK29" s="438"/>
      <c r="NCL29" s="438"/>
      <c r="NCM29" s="438"/>
      <c r="NCN29" s="438"/>
      <c r="NCO29" s="438"/>
      <c r="NCP29" s="438"/>
      <c r="NCQ29" s="438"/>
      <c r="NCR29" s="438"/>
      <c r="NCS29" s="438"/>
      <c r="NCT29" s="438"/>
      <c r="NCU29" s="438"/>
      <c r="NCV29" s="438"/>
      <c r="NCW29" s="438"/>
      <c r="NCX29" s="438"/>
      <c r="NCY29" s="438"/>
      <c r="NCZ29" s="438"/>
      <c r="NDA29" s="438"/>
      <c r="NDB29" s="438"/>
      <c r="NDC29" s="438"/>
      <c r="NDD29" s="438"/>
      <c r="NDE29" s="438"/>
      <c r="NDF29" s="438"/>
      <c r="NDG29" s="438"/>
      <c r="NDH29" s="438"/>
      <c r="NDI29" s="438"/>
      <c r="NDJ29" s="438"/>
      <c r="NDK29" s="438"/>
      <c r="NDL29" s="438"/>
      <c r="NDM29" s="438"/>
      <c r="NDN29" s="438"/>
      <c r="NDO29" s="438"/>
      <c r="NDP29" s="438"/>
      <c r="NDQ29" s="438"/>
      <c r="NDR29" s="438"/>
      <c r="NDS29" s="438"/>
      <c r="NDT29" s="438"/>
      <c r="NDU29" s="438"/>
      <c r="NDV29" s="438"/>
      <c r="NDW29" s="438"/>
      <c r="NDX29" s="438"/>
      <c r="NDY29" s="438"/>
      <c r="NDZ29" s="438"/>
      <c r="NEA29" s="438"/>
      <c r="NEB29" s="438"/>
      <c r="NEC29" s="438"/>
      <c r="NED29" s="438"/>
      <c r="NEE29" s="438"/>
      <c r="NEF29" s="438"/>
      <c r="NEG29" s="438"/>
      <c r="NEH29" s="438"/>
      <c r="NEI29" s="438"/>
      <c r="NEJ29" s="438"/>
      <c r="NEK29" s="438"/>
      <c r="NEL29" s="438"/>
      <c r="NEM29" s="438"/>
      <c r="NEN29" s="438"/>
      <c r="NEO29" s="438"/>
      <c r="NEP29" s="438"/>
      <c r="NEQ29" s="438"/>
      <c r="NER29" s="438"/>
      <c r="NES29" s="438"/>
      <c r="NET29" s="438"/>
      <c r="NEU29" s="438"/>
      <c r="NEV29" s="438"/>
      <c r="NEW29" s="438"/>
      <c r="NEX29" s="438"/>
      <c r="NEY29" s="438"/>
      <c r="NEZ29" s="438"/>
      <c r="NFA29" s="438"/>
      <c r="NFB29" s="438"/>
      <c r="NFC29" s="438"/>
      <c r="NFD29" s="438"/>
      <c r="NFE29" s="438"/>
      <c r="NFF29" s="438"/>
      <c r="NFG29" s="438"/>
      <c r="NFH29" s="438"/>
      <c r="NFI29" s="438"/>
      <c r="NFJ29" s="438"/>
      <c r="NFK29" s="438"/>
      <c r="NFL29" s="438"/>
      <c r="NFM29" s="438"/>
      <c r="NFN29" s="438"/>
      <c r="NFO29" s="438"/>
      <c r="NFP29" s="438"/>
      <c r="NFQ29" s="438"/>
      <c r="NFR29" s="438"/>
      <c r="NFS29" s="438"/>
      <c r="NFT29" s="438"/>
      <c r="NFU29" s="438"/>
      <c r="NFV29" s="438"/>
      <c r="NFW29" s="438"/>
      <c r="NFX29" s="438"/>
      <c r="NFY29" s="438"/>
      <c r="NFZ29" s="438"/>
      <c r="NGA29" s="438"/>
      <c r="NGB29" s="438"/>
      <c r="NGC29" s="438"/>
      <c r="NGD29" s="438"/>
      <c r="NGE29" s="438"/>
      <c r="NGF29" s="438"/>
      <c r="NGG29" s="438"/>
      <c r="NGH29" s="438"/>
      <c r="NGI29" s="438"/>
      <c r="NGJ29" s="438"/>
      <c r="NGK29" s="438"/>
      <c r="NGL29" s="438"/>
      <c r="NGM29" s="438"/>
      <c r="NGN29" s="438"/>
      <c r="NGO29" s="438"/>
      <c r="NGP29" s="438"/>
      <c r="NGQ29" s="438"/>
      <c r="NGR29" s="438"/>
      <c r="NGS29" s="438"/>
      <c r="NGT29" s="438"/>
      <c r="NGU29" s="438"/>
      <c r="NGV29" s="438"/>
      <c r="NGW29" s="438"/>
      <c r="NGX29" s="438"/>
      <c r="NGY29" s="438"/>
      <c r="NGZ29" s="438"/>
      <c r="NHA29" s="438"/>
      <c r="NHB29" s="438"/>
      <c r="NHC29" s="438"/>
      <c r="NHD29" s="438"/>
      <c r="NHE29" s="438"/>
      <c r="NHF29" s="438"/>
      <c r="NHG29" s="438"/>
      <c r="NHH29" s="438"/>
      <c r="NHI29" s="438"/>
      <c r="NHJ29" s="438"/>
      <c r="NHK29" s="438"/>
      <c r="NHL29" s="438"/>
      <c r="NHM29" s="438"/>
      <c r="NHN29" s="438"/>
      <c r="NHO29" s="438"/>
      <c r="NHP29" s="438"/>
      <c r="NHQ29" s="438"/>
      <c r="NHR29" s="438"/>
      <c r="NHS29" s="438"/>
      <c r="NHT29" s="438"/>
      <c r="NHU29" s="438"/>
      <c r="NHV29" s="438"/>
      <c r="NHW29" s="438"/>
      <c r="NHX29" s="438"/>
      <c r="NHY29" s="438"/>
      <c r="NHZ29" s="438"/>
      <c r="NIA29" s="438"/>
      <c r="NIB29" s="438"/>
      <c r="NIC29" s="438"/>
      <c r="NID29" s="438"/>
      <c r="NIE29" s="438"/>
      <c r="NIF29" s="438"/>
      <c r="NIG29" s="438"/>
      <c r="NIH29" s="438"/>
      <c r="NII29" s="438"/>
      <c r="NIJ29" s="438"/>
      <c r="NIK29" s="438"/>
      <c r="NIL29" s="438"/>
      <c r="NIM29" s="438"/>
      <c r="NIN29" s="438"/>
      <c r="NIO29" s="438"/>
      <c r="NIP29" s="438"/>
      <c r="NIQ29" s="438"/>
      <c r="NIR29" s="438"/>
      <c r="NIS29" s="438"/>
      <c r="NIT29" s="438"/>
      <c r="NIU29" s="438"/>
      <c r="NIV29" s="438"/>
      <c r="NIW29" s="438"/>
      <c r="NIX29" s="438"/>
      <c r="NIY29" s="438"/>
      <c r="NIZ29" s="438"/>
      <c r="NJA29" s="438"/>
      <c r="NJB29" s="438"/>
      <c r="NJC29" s="438"/>
      <c r="NJD29" s="438"/>
      <c r="NJE29" s="438"/>
      <c r="NJF29" s="438"/>
      <c r="NJG29" s="438"/>
      <c r="NJH29" s="438"/>
      <c r="NJI29" s="438"/>
      <c r="NJJ29" s="438"/>
      <c r="NJK29" s="438"/>
      <c r="NJL29" s="438"/>
      <c r="NJM29" s="438"/>
      <c r="NJN29" s="438"/>
      <c r="NJO29" s="438"/>
      <c r="NJP29" s="438"/>
      <c r="NJQ29" s="438"/>
      <c r="NJR29" s="438"/>
      <c r="NJS29" s="438"/>
      <c r="NJT29" s="438"/>
      <c r="NJU29" s="438"/>
      <c r="NJV29" s="438"/>
      <c r="NJW29" s="438"/>
      <c r="NJX29" s="438"/>
      <c r="NJY29" s="438"/>
      <c r="NJZ29" s="438"/>
      <c r="NKA29" s="438"/>
      <c r="NKB29" s="438"/>
      <c r="NKC29" s="438"/>
      <c r="NKD29" s="438"/>
      <c r="NKE29" s="438"/>
      <c r="NKF29" s="438"/>
      <c r="NKG29" s="438"/>
      <c r="NKH29" s="438"/>
      <c r="NKI29" s="438"/>
      <c r="NKJ29" s="438"/>
      <c r="NKK29" s="438"/>
      <c r="NKL29" s="438"/>
      <c r="NKM29" s="438"/>
      <c r="NKN29" s="438"/>
      <c r="NKO29" s="438"/>
      <c r="NKP29" s="438"/>
      <c r="NKQ29" s="438"/>
      <c r="NKR29" s="438"/>
      <c r="NKS29" s="438"/>
      <c r="NKT29" s="438"/>
      <c r="NKU29" s="438"/>
      <c r="NKV29" s="438"/>
      <c r="NKW29" s="438"/>
      <c r="NKX29" s="438"/>
      <c r="NKY29" s="438"/>
      <c r="NKZ29" s="438"/>
      <c r="NLA29" s="438"/>
      <c r="NLB29" s="438"/>
      <c r="NLC29" s="438"/>
      <c r="NLD29" s="438"/>
      <c r="NLE29" s="438"/>
      <c r="NLF29" s="438"/>
      <c r="NLG29" s="438"/>
      <c r="NLH29" s="438"/>
      <c r="NLI29" s="438"/>
      <c r="NLJ29" s="438"/>
      <c r="NLK29" s="438"/>
      <c r="NLL29" s="438"/>
      <c r="NLM29" s="438"/>
      <c r="NLN29" s="438"/>
      <c r="NLO29" s="438"/>
      <c r="NLP29" s="438"/>
      <c r="NLQ29" s="438"/>
      <c r="NLR29" s="438"/>
      <c r="NLS29" s="438"/>
      <c r="NLT29" s="438"/>
      <c r="NLU29" s="438"/>
      <c r="NLV29" s="438"/>
      <c r="NLW29" s="438"/>
      <c r="NLX29" s="438"/>
      <c r="NLY29" s="438"/>
      <c r="NLZ29" s="438"/>
      <c r="NMA29" s="438"/>
      <c r="NMB29" s="438"/>
      <c r="NMC29" s="438"/>
      <c r="NMD29" s="438"/>
      <c r="NME29" s="438"/>
      <c r="NMF29" s="438"/>
      <c r="NMG29" s="438"/>
      <c r="NMH29" s="438"/>
      <c r="NMI29" s="438"/>
      <c r="NMJ29" s="438"/>
      <c r="NMK29" s="438"/>
      <c r="NML29" s="438"/>
      <c r="NMM29" s="438"/>
      <c r="NMN29" s="438"/>
      <c r="NMO29" s="438"/>
      <c r="NMP29" s="438"/>
      <c r="NMQ29" s="438"/>
      <c r="NMR29" s="438"/>
      <c r="NMS29" s="438"/>
      <c r="NMT29" s="438"/>
      <c r="NMU29" s="438"/>
      <c r="NMV29" s="438"/>
      <c r="NMW29" s="438"/>
      <c r="NMX29" s="438"/>
      <c r="NMY29" s="438"/>
      <c r="NMZ29" s="438"/>
      <c r="NNA29" s="438"/>
      <c r="NNB29" s="438"/>
      <c r="NNC29" s="438"/>
      <c r="NND29" s="438"/>
      <c r="NNE29" s="438"/>
      <c r="NNF29" s="438"/>
      <c r="NNG29" s="438"/>
      <c r="NNH29" s="438"/>
      <c r="NNI29" s="438"/>
      <c r="NNJ29" s="438"/>
      <c r="NNK29" s="438"/>
      <c r="NNL29" s="438"/>
      <c r="NNM29" s="438"/>
      <c r="NNN29" s="438"/>
      <c r="NNO29" s="438"/>
      <c r="NNP29" s="438"/>
      <c r="NNQ29" s="438"/>
      <c r="NNR29" s="438"/>
      <c r="NNS29" s="438"/>
      <c r="NNT29" s="438"/>
      <c r="NNU29" s="438"/>
      <c r="NNV29" s="438"/>
      <c r="NNW29" s="438"/>
      <c r="NNX29" s="438"/>
      <c r="NNY29" s="438"/>
      <c r="NNZ29" s="438"/>
      <c r="NOA29" s="438"/>
      <c r="NOB29" s="438"/>
      <c r="NOC29" s="438"/>
      <c r="NOD29" s="438"/>
      <c r="NOE29" s="438"/>
      <c r="NOF29" s="438"/>
      <c r="NOG29" s="438"/>
      <c r="NOH29" s="438"/>
      <c r="NOI29" s="438"/>
      <c r="NOJ29" s="438"/>
      <c r="NOK29" s="438"/>
      <c r="NOL29" s="438"/>
      <c r="NOM29" s="438"/>
      <c r="NON29" s="438"/>
      <c r="NOO29" s="438"/>
      <c r="NOP29" s="438"/>
      <c r="NOQ29" s="438"/>
      <c r="NOR29" s="438"/>
      <c r="NOS29" s="438"/>
      <c r="NOT29" s="438"/>
      <c r="NOU29" s="438"/>
      <c r="NOV29" s="438"/>
      <c r="NOW29" s="438"/>
      <c r="NOX29" s="438"/>
      <c r="NOY29" s="438"/>
      <c r="NOZ29" s="438"/>
      <c r="NPA29" s="438"/>
      <c r="NPB29" s="438"/>
      <c r="NPC29" s="438"/>
      <c r="NPD29" s="438"/>
      <c r="NPE29" s="438"/>
      <c r="NPF29" s="438"/>
      <c r="NPG29" s="438"/>
      <c r="NPH29" s="438"/>
      <c r="NPI29" s="438"/>
      <c r="NPJ29" s="438"/>
      <c r="NPK29" s="438"/>
      <c r="NPL29" s="438"/>
      <c r="NPM29" s="438"/>
      <c r="NPN29" s="438"/>
      <c r="NPO29" s="438"/>
      <c r="NPP29" s="438"/>
      <c r="NPQ29" s="438"/>
      <c r="NPR29" s="438"/>
      <c r="NPS29" s="438"/>
      <c r="NPT29" s="438"/>
      <c r="NPU29" s="438"/>
      <c r="NPV29" s="438"/>
      <c r="NPW29" s="438"/>
      <c r="NPX29" s="438"/>
      <c r="NPY29" s="438"/>
      <c r="NPZ29" s="438"/>
      <c r="NQA29" s="438"/>
      <c r="NQB29" s="438"/>
      <c r="NQC29" s="438"/>
      <c r="NQD29" s="438"/>
      <c r="NQE29" s="438"/>
      <c r="NQF29" s="438"/>
      <c r="NQG29" s="438"/>
      <c r="NQH29" s="438"/>
      <c r="NQI29" s="438"/>
      <c r="NQJ29" s="438"/>
      <c r="NQK29" s="438"/>
      <c r="NQL29" s="438"/>
      <c r="NQM29" s="438"/>
      <c r="NQN29" s="438"/>
      <c r="NQO29" s="438"/>
      <c r="NQP29" s="438"/>
      <c r="NQQ29" s="438"/>
      <c r="NQR29" s="438"/>
      <c r="NQS29" s="438"/>
      <c r="NQT29" s="438"/>
      <c r="NQU29" s="438"/>
      <c r="NQV29" s="438"/>
      <c r="NQW29" s="438"/>
      <c r="NQX29" s="438"/>
      <c r="NQY29" s="438"/>
      <c r="NQZ29" s="438"/>
      <c r="NRA29" s="438"/>
      <c r="NRB29" s="438"/>
      <c r="NRC29" s="438"/>
      <c r="NRD29" s="438"/>
      <c r="NRE29" s="438"/>
      <c r="NRF29" s="438"/>
      <c r="NRG29" s="438"/>
      <c r="NRH29" s="438"/>
      <c r="NRI29" s="438"/>
      <c r="NRJ29" s="438"/>
      <c r="NRK29" s="438"/>
      <c r="NRL29" s="438"/>
      <c r="NRM29" s="438"/>
      <c r="NRN29" s="438"/>
      <c r="NRO29" s="438"/>
      <c r="NRP29" s="438"/>
      <c r="NRQ29" s="438"/>
      <c r="NRR29" s="438"/>
      <c r="NRS29" s="438"/>
      <c r="NRT29" s="438"/>
      <c r="NRU29" s="438"/>
      <c r="NRV29" s="438"/>
      <c r="NRW29" s="438"/>
      <c r="NRX29" s="438"/>
      <c r="NRY29" s="438"/>
      <c r="NRZ29" s="438"/>
      <c r="NSA29" s="438"/>
      <c r="NSB29" s="438"/>
      <c r="NSC29" s="438"/>
      <c r="NSD29" s="438"/>
      <c r="NSE29" s="438"/>
      <c r="NSF29" s="438"/>
      <c r="NSG29" s="438"/>
      <c r="NSH29" s="438"/>
      <c r="NSI29" s="438"/>
      <c r="NSJ29" s="438"/>
      <c r="NSK29" s="438"/>
      <c r="NSL29" s="438"/>
      <c r="NSM29" s="438"/>
      <c r="NSN29" s="438"/>
      <c r="NSO29" s="438"/>
      <c r="NSP29" s="438"/>
      <c r="NSQ29" s="438"/>
      <c r="NSR29" s="438"/>
      <c r="NSS29" s="438"/>
      <c r="NST29" s="438"/>
      <c r="NSU29" s="438"/>
      <c r="NSV29" s="438"/>
      <c r="NSW29" s="438"/>
      <c r="NSX29" s="438"/>
      <c r="NSY29" s="438"/>
      <c r="NSZ29" s="438"/>
      <c r="NTA29" s="438"/>
      <c r="NTB29" s="438"/>
      <c r="NTC29" s="438"/>
      <c r="NTD29" s="438"/>
      <c r="NTE29" s="438"/>
      <c r="NTF29" s="438"/>
      <c r="NTG29" s="438"/>
      <c r="NTH29" s="438"/>
      <c r="NTI29" s="438"/>
      <c r="NTJ29" s="438"/>
      <c r="NTK29" s="438"/>
      <c r="NTL29" s="438"/>
      <c r="NTM29" s="438"/>
      <c r="NTN29" s="438"/>
      <c r="NTO29" s="438"/>
      <c r="NTP29" s="438"/>
      <c r="NTQ29" s="438"/>
      <c r="NTR29" s="438"/>
      <c r="NTS29" s="438"/>
      <c r="NTT29" s="438"/>
      <c r="NTU29" s="438"/>
      <c r="NTV29" s="438"/>
      <c r="NTW29" s="438"/>
      <c r="NTX29" s="438"/>
      <c r="NTY29" s="438"/>
      <c r="NTZ29" s="438"/>
      <c r="NUA29" s="438"/>
      <c r="NUB29" s="438"/>
      <c r="NUC29" s="438"/>
      <c r="NUD29" s="438"/>
      <c r="NUE29" s="438"/>
      <c r="NUF29" s="438"/>
      <c r="NUG29" s="438"/>
      <c r="NUH29" s="438"/>
      <c r="NUI29" s="438"/>
      <c r="NUJ29" s="438"/>
      <c r="NUK29" s="438"/>
      <c r="NUL29" s="438"/>
      <c r="NUM29" s="438"/>
      <c r="NUN29" s="438"/>
      <c r="NUO29" s="438"/>
      <c r="NUP29" s="438"/>
      <c r="NUQ29" s="438"/>
      <c r="NUR29" s="438"/>
      <c r="NUS29" s="438"/>
      <c r="NUT29" s="438"/>
      <c r="NUU29" s="438"/>
      <c r="NUV29" s="438"/>
      <c r="NUW29" s="438"/>
      <c r="NUX29" s="438"/>
      <c r="NUY29" s="438"/>
      <c r="NUZ29" s="438"/>
      <c r="NVA29" s="438"/>
      <c r="NVB29" s="438"/>
      <c r="NVC29" s="438"/>
      <c r="NVD29" s="438"/>
      <c r="NVE29" s="438"/>
      <c r="NVF29" s="438"/>
      <c r="NVG29" s="438"/>
      <c r="NVH29" s="438"/>
      <c r="NVI29" s="438"/>
      <c r="NVJ29" s="438"/>
      <c r="NVK29" s="438"/>
      <c r="NVL29" s="438"/>
      <c r="NVM29" s="438"/>
      <c r="NVN29" s="438"/>
      <c r="NVO29" s="438"/>
      <c r="NVP29" s="438"/>
      <c r="NVQ29" s="438"/>
      <c r="NVR29" s="438"/>
      <c r="NVS29" s="438"/>
      <c r="NVT29" s="438"/>
      <c r="NVU29" s="438"/>
      <c r="NVV29" s="438"/>
      <c r="NVW29" s="438"/>
      <c r="NVX29" s="438"/>
      <c r="NVY29" s="438"/>
      <c r="NVZ29" s="438"/>
      <c r="NWA29" s="438"/>
      <c r="NWB29" s="438"/>
      <c r="NWC29" s="438"/>
      <c r="NWD29" s="438"/>
      <c r="NWE29" s="438"/>
      <c r="NWF29" s="438"/>
      <c r="NWG29" s="438"/>
      <c r="NWH29" s="438"/>
      <c r="NWI29" s="438"/>
      <c r="NWJ29" s="438"/>
      <c r="NWK29" s="438"/>
      <c r="NWL29" s="438"/>
      <c r="NWM29" s="438"/>
      <c r="NWN29" s="438"/>
      <c r="NWO29" s="438"/>
      <c r="NWP29" s="438"/>
      <c r="NWQ29" s="438"/>
      <c r="NWR29" s="438"/>
      <c r="NWS29" s="438"/>
      <c r="NWT29" s="438"/>
      <c r="NWU29" s="438"/>
      <c r="NWV29" s="438"/>
      <c r="NWW29" s="438"/>
      <c r="NWX29" s="438"/>
      <c r="NWY29" s="438"/>
      <c r="NWZ29" s="438"/>
      <c r="NXA29" s="438"/>
      <c r="NXB29" s="438"/>
      <c r="NXC29" s="438"/>
      <c r="NXD29" s="438"/>
      <c r="NXE29" s="438"/>
      <c r="NXF29" s="438"/>
      <c r="NXG29" s="438"/>
      <c r="NXH29" s="438"/>
      <c r="NXI29" s="438"/>
      <c r="NXJ29" s="438"/>
      <c r="NXK29" s="438"/>
      <c r="NXL29" s="438"/>
      <c r="NXM29" s="438"/>
      <c r="NXN29" s="438"/>
      <c r="NXO29" s="438"/>
      <c r="NXP29" s="438"/>
      <c r="NXQ29" s="438"/>
      <c r="NXR29" s="438"/>
      <c r="NXS29" s="438"/>
      <c r="NXT29" s="438"/>
      <c r="NXU29" s="438"/>
      <c r="NXV29" s="438"/>
      <c r="NXW29" s="438"/>
      <c r="NXX29" s="438"/>
      <c r="NXY29" s="438"/>
      <c r="NXZ29" s="438"/>
      <c r="NYA29" s="438"/>
      <c r="NYB29" s="438"/>
      <c r="NYC29" s="438"/>
      <c r="NYD29" s="438"/>
      <c r="NYE29" s="438"/>
      <c r="NYF29" s="438"/>
      <c r="NYG29" s="438"/>
      <c r="NYH29" s="438"/>
      <c r="NYI29" s="438"/>
      <c r="NYJ29" s="438"/>
      <c r="NYK29" s="438"/>
      <c r="NYL29" s="438"/>
      <c r="NYM29" s="438"/>
      <c r="NYN29" s="438"/>
      <c r="NYO29" s="438"/>
      <c r="NYP29" s="438"/>
      <c r="NYQ29" s="438"/>
      <c r="NYR29" s="438"/>
      <c r="NYS29" s="438"/>
      <c r="NYT29" s="438"/>
      <c r="NYU29" s="438"/>
      <c r="NYV29" s="438"/>
      <c r="NYW29" s="438"/>
      <c r="NYX29" s="438"/>
      <c r="NYY29" s="438"/>
      <c r="NYZ29" s="438"/>
      <c r="NZA29" s="438"/>
      <c r="NZB29" s="438"/>
      <c r="NZC29" s="438"/>
      <c r="NZD29" s="438"/>
      <c r="NZE29" s="438"/>
      <c r="NZF29" s="438"/>
      <c r="NZG29" s="438"/>
      <c r="NZH29" s="438"/>
      <c r="NZI29" s="438"/>
      <c r="NZJ29" s="438"/>
      <c r="NZK29" s="438"/>
      <c r="NZL29" s="438"/>
      <c r="NZM29" s="438"/>
      <c r="NZN29" s="438"/>
      <c r="NZO29" s="438"/>
      <c r="NZP29" s="438"/>
      <c r="NZQ29" s="438"/>
      <c r="NZR29" s="438"/>
      <c r="NZS29" s="438"/>
      <c r="NZT29" s="438"/>
      <c r="NZU29" s="438"/>
      <c r="NZV29" s="438"/>
      <c r="NZW29" s="438"/>
      <c r="NZX29" s="438"/>
      <c r="NZY29" s="438"/>
      <c r="NZZ29" s="438"/>
      <c r="OAA29" s="438"/>
      <c r="OAB29" s="438"/>
      <c r="OAC29" s="438"/>
      <c r="OAD29" s="438"/>
      <c r="OAE29" s="438"/>
      <c r="OAF29" s="438"/>
      <c r="OAG29" s="438"/>
      <c r="OAH29" s="438"/>
      <c r="OAI29" s="438"/>
      <c r="OAJ29" s="438"/>
      <c r="OAK29" s="438"/>
      <c r="OAL29" s="438"/>
      <c r="OAM29" s="438"/>
      <c r="OAN29" s="438"/>
      <c r="OAO29" s="438"/>
      <c r="OAP29" s="438"/>
      <c r="OAQ29" s="438"/>
      <c r="OAR29" s="438"/>
      <c r="OAS29" s="438"/>
      <c r="OAT29" s="438"/>
      <c r="OAU29" s="438"/>
      <c r="OAV29" s="438"/>
      <c r="OAW29" s="438"/>
      <c r="OAX29" s="438"/>
      <c r="OAY29" s="438"/>
      <c r="OAZ29" s="438"/>
      <c r="OBA29" s="438"/>
      <c r="OBB29" s="438"/>
      <c r="OBC29" s="438"/>
      <c r="OBD29" s="438"/>
      <c r="OBE29" s="438"/>
      <c r="OBF29" s="438"/>
      <c r="OBG29" s="438"/>
      <c r="OBH29" s="438"/>
      <c r="OBI29" s="438"/>
      <c r="OBJ29" s="438"/>
      <c r="OBK29" s="438"/>
      <c r="OBL29" s="438"/>
      <c r="OBM29" s="438"/>
      <c r="OBN29" s="438"/>
      <c r="OBO29" s="438"/>
      <c r="OBP29" s="438"/>
      <c r="OBQ29" s="438"/>
      <c r="OBR29" s="438"/>
      <c r="OBS29" s="438"/>
      <c r="OBT29" s="438"/>
      <c r="OBU29" s="438"/>
      <c r="OBV29" s="438"/>
      <c r="OBW29" s="438"/>
      <c r="OBX29" s="438"/>
      <c r="OBY29" s="438"/>
      <c r="OBZ29" s="438"/>
      <c r="OCA29" s="438"/>
      <c r="OCB29" s="438"/>
      <c r="OCC29" s="438"/>
      <c r="OCD29" s="438"/>
      <c r="OCE29" s="438"/>
      <c r="OCF29" s="438"/>
      <c r="OCG29" s="438"/>
      <c r="OCH29" s="438"/>
      <c r="OCI29" s="438"/>
      <c r="OCJ29" s="438"/>
      <c r="OCK29" s="438"/>
      <c r="OCL29" s="438"/>
      <c r="OCM29" s="438"/>
      <c r="OCN29" s="438"/>
      <c r="OCO29" s="438"/>
      <c r="OCP29" s="438"/>
      <c r="OCQ29" s="438"/>
      <c r="OCR29" s="438"/>
      <c r="OCS29" s="438"/>
      <c r="OCT29" s="438"/>
      <c r="OCU29" s="438"/>
      <c r="OCV29" s="438"/>
      <c r="OCW29" s="438"/>
      <c r="OCX29" s="438"/>
      <c r="OCY29" s="438"/>
      <c r="OCZ29" s="438"/>
      <c r="ODA29" s="438"/>
      <c r="ODB29" s="438"/>
      <c r="ODC29" s="438"/>
      <c r="ODD29" s="438"/>
      <c r="ODE29" s="438"/>
      <c r="ODF29" s="438"/>
      <c r="ODG29" s="438"/>
      <c r="ODH29" s="438"/>
      <c r="ODI29" s="438"/>
      <c r="ODJ29" s="438"/>
      <c r="ODK29" s="438"/>
      <c r="ODL29" s="438"/>
      <c r="ODM29" s="438"/>
      <c r="ODN29" s="438"/>
      <c r="ODO29" s="438"/>
      <c r="ODP29" s="438"/>
      <c r="ODQ29" s="438"/>
      <c r="ODR29" s="438"/>
      <c r="ODS29" s="438"/>
      <c r="ODT29" s="438"/>
      <c r="ODU29" s="438"/>
      <c r="ODV29" s="438"/>
      <c r="ODW29" s="438"/>
      <c r="ODX29" s="438"/>
      <c r="ODY29" s="438"/>
      <c r="ODZ29" s="438"/>
      <c r="OEA29" s="438"/>
      <c r="OEB29" s="438"/>
      <c r="OEC29" s="438"/>
      <c r="OED29" s="438"/>
      <c r="OEE29" s="438"/>
      <c r="OEF29" s="438"/>
      <c r="OEG29" s="438"/>
      <c r="OEH29" s="438"/>
      <c r="OEI29" s="438"/>
      <c r="OEJ29" s="438"/>
      <c r="OEK29" s="438"/>
      <c r="OEL29" s="438"/>
      <c r="OEM29" s="438"/>
      <c r="OEN29" s="438"/>
      <c r="OEO29" s="438"/>
      <c r="OEP29" s="438"/>
      <c r="OEQ29" s="438"/>
      <c r="OER29" s="438"/>
      <c r="OES29" s="438"/>
      <c r="OET29" s="438"/>
      <c r="OEU29" s="438"/>
      <c r="OEV29" s="438"/>
      <c r="OEW29" s="438"/>
      <c r="OEX29" s="438"/>
      <c r="OEY29" s="438"/>
      <c r="OEZ29" s="438"/>
      <c r="OFA29" s="438"/>
      <c r="OFB29" s="438"/>
      <c r="OFC29" s="438"/>
      <c r="OFD29" s="438"/>
      <c r="OFE29" s="438"/>
      <c r="OFF29" s="438"/>
      <c r="OFG29" s="438"/>
      <c r="OFH29" s="438"/>
      <c r="OFI29" s="438"/>
      <c r="OFJ29" s="438"/>
      <c r="OFK29" s="438"/>
      <c r="OFL29" s="438"/>
      <c r="OFM29" s="438"/>
      <c r="OFN29" s="438"/>
      <c r="OFO29" s="438"/>
      <c r="OFP29" s="438"/>
      <c r="OFQ29" s="438"/>
      <c r="OFR29" s="438"/>
      <c r="OFS29" s="438"/>
      <c r="OFT29" s="438"/>
      <c r="OFU29" s="438"/>
      <c r="OFV29" s="438"/>
      <c r="OFW29" s="438"/>
      <c r="OFX29" s="438"/>
      <c r="OFY29" s="438"/>
      <c r="OFZ29" s="438"/>
      <c r="OGA29" s="438"/>
      <c r="OGB29" s="438"/>
      <c r="OGC29" s="438"/>
      <c r="OGD29" s="438"/>
      <c r="OGE29" s="438"/>
      <c r="OGF29" s="438"/>
      <c r="OGG29" s="438"/>
      <c r="OGH29" s="438"/>
      <c r="OGI29" s="438"/>
      <c r="OGJ29" s="438"/>
      <c r="OGK29" s="438"/>
      <c r="OGL29" s="438"/>
      <c r="OGM29" s="438"/>
      <c r="OGN29" s="438"/>
      <c r="OGO29" s="438"/>
      <c r="OGP29" s="438"/>
      <c r="OGQ29" s="438"/>
      <c r="OGR29" s="438"/>
      <c r="OGS29" s="438"/>
      <c r="OGT29" s="438"/>
      <c r="OGU29" s="438"/>
      <c r="OGV29" s="438"/>
      <c r="OGW29" s="438"/>
      <c r="OGX29" s="438"/>
      <c r="OGY29" s="438"/>
      <c r="OGZ29" s="438"/>
      <c r="OHA29" s="438"/>
      <c r="OHB29" s="438"/>
      <c r="OHC29" s="438"/>
      <c r="OHD29" s="438"/>
      <c r="OHE29" s="438"/>
      <c r="OHF29" s="438"/>
      <c r="OHG29" s="438"/>
      <c r="OHH29" s="438"/>
      <c r="OHI29" s="438"/>
      <c r="OHJ29" s="438"/>
      <c r="OHK29" s="438"/>
      <c r="OHL29" s="438"/>
      <c r="OHM29" s="438"/>
      <c r="OHN29" s="438"/>
      <c r="OHO29" s="438"/>
      <c r="OHP29" s="438"/>
      <c r="OHQ29" s="438"/>
      <c r="OHR29" s="438"/>
      <c r="OHS29" s="438"/>
      <c r="OHT29" s="438"/>
      <c r="OHU29" s="438"/>
      <c r="OHV29" s="438"/>
      <c r="OHW29" s="438"/>
      <c r="OHX29" s="438"/>
      <c r="OHY29" s="438"/>
      <c r="OHZ29" s="438"/>
      <c r="OIA29" s="438"/>
      <c r="OIB29" s="438"/>
      <c r="OIC29" s="438"/>
      <c r="OID29" s="438"/>
      <c r="OIE29" s="438"/>
      <c r="OIF29" s="438"/>
      <c r="OIG29" s="438"/>
      <c r="OIH29" s="438"/>
      <c r="OII29" s="438"/>
      <c r="OIJ29" s="438"/>
      <c r="OIK29" s="438"/>
      <c r="OIL29" s="438"/>
      <c r="OIM29" s="438"/>
      <c r="OIN29" s="438"/>
      <c r="OIO29" s="438"/>
      <c r="OIP29" s="438"/>
      <c r="OIQ29" s="438"/>
      <c r="OIR29" s="438"/>
      <c r="OIS29" s="438"/>
      <c r="OIT29" s="438"/>
      <c r="OIU29" s="438"/>
      <c r="OIV29" s="438"/>
      <c r="OIW29" s="438"/>
      <c r="OIX29" s="438"/>
      <c r="OIY29" s="438"/>
      <c r="OIZ29" s="438"/>
      <c r="OJA29" s="438"/>
      <c r="OJB29" s="438"/>
      <c r="OJC29" s="438"/>
      <c r="OJD29" s="438"/>
      <c r="OJE29" s="438"/>
      <c r="OJF29" s="438"/>
      <c r="OJG29" s="438"/>
      <c r="OJH29" s="438"/>
      <c r="OJI29" s="438"/>
      <c r="OJJ29" s="438"/>
      <c r="OJK29" s="438"/>
      <c r="OJL29" s="438"/>
      <c r="OJM29" s="438"/>
      <c r="OJN29" s="438"/>
      <c r="OJO29" s="438"/>
      <c r="OJP29" s="438"/>
      <c r="OJQ29" s="438"/>
      <c r="OJR29" s="438"/>
      <c r="OJS29" s="438"/>
      <c r="OJT29" s="438"/>
      <c r="OJU29" s="438"/>
      <c r="OJV29" s="438"/>
      <c r="OJW29" s="438"/>
      <c r="OJX29" s="438"/>
      <c r="OJY29" s="438"/>
      <c r="OJZ29" s="438"/>
      <c r="OKA29" s="438"/>
      <c r="OKB29" s="438"/>
      <c r="OKC29" s="438"/>
      <c r="OKD29" s="438"/>
      <c r="OKE29" s="438"/>
      <c r="OKF29" s="438"/>
      <c r="OKG29" s="438"/>
      <c r="OKH29" s="438"/>
      <c r="OKI29" s="438"/>
      <c r="OKJ29" s="438"/>
      <c r="OKK29" s="438"/>
      <c r="OKL29" s="438"/>
      <c r="OKM29" s="438"/>
      <c r="OKN29" s="438"/>
      <c r="OKO29" s="438"/>
      <c r="OKP29" s="438"/>
      <c r="OKQ29" s="438"/>
      <c r="OKR29" s="438"/>
      <c r="OKS29" s="438"/>
      <c r="OKT29" s="438"/>
      <c r="OKU29" s="438"/>
      <c r="OKV29" s="438"/>
      <c r="OKW29" s="438"/>
      <c r="OKX29" s="438"/>
      <c r="OKY29" s="438"/>
      <c r="OKZ29" s="438"/>
      <c r="OLA29" s="438"/>
      <c r="OLB29" s="438"/>
      <c r="OLC29" s="438"/>
      <c r="OLD29" s="438"/>
      <c r="OLE29" s="438"/>
      <c r="OLF29" s="438"/>
      <c r="OLG29" s="438"/>
      <c r="OLH29" s="438"/>
      <c r="OLI29" s="438"/>
      <c r="OLJ29" s="438"/>
      <c r="OLK29" s="438"/>
      <c r="OLL29" s="438"/>
      <c r="OLM29" s="438"/>
      <c r="OLN29" s="438"/>
      <c r="OLO29" s="438"/>
      <c r="OLP29" s="438"/>
      <c r="OLQ29" s="438"/>
      <c r="OLR29" s="438"/>
      <c r="OLS29" s="438"/>
      <c r="OLT29" s="438"/>
      <c r="OLU29" s="438"/>
      <c r="OLV29" s="438"/>
      <c r="OLW29" s="438"/>
      <c r="OLX29" s="438"/>
      <c r="OLY29" s="438"/>
      <c r="OLZ29" s="438"/>
      <c r="OMA29" s="438"/>
      <c r="OMB29" s="438"/>
      <c r="OMC29" s="438"/>
      <c r="OMD29" s="438"/>
      <c r="OME29" s="438"/>
      <c r="OMF29" s="438"/>
      <c r="OMG29" s="438"/>
      <c r="OMH29" s="438"/>
      <c r="OMI29" s="438"/>
      <c r="OMJ29" s="438"/>
      <c r="OMK29" s="438"/>
      <c r="OML29" s="438"/>
      <c r="OMM29" s="438"/>
      <c r="OMN29" s="438"/>
      <c r="OMO29" s="438"/>
      <c r="OMP29" s="438"/>
      <c r="OMQ29" s="438"/>
      <c r="OMR29" s="438"/>
      <c r="OMS29" s="438"/>
      <c r="OMT29" s="438"/>
      <c r="OMU29" s="438"/>
      <c r="OMV29" s="438"/>
      <c r="OMW29" s="438"/>
      <c r="OMX29" s="438"/>
      <c r="OMY29" s="438"/>
      <c r="OMZ29" s="438"/>
      <c r="ONA29" s="438"/>
      <c r="ONB29" s="438"/>
      <c r="ONC29" s="438"/>
      <c r="OND29" s="438"/>
      <c r="ONE29" s="438"/>
      <c r="ONF29" s="438"/>
      <c r="ONG29" s="438"/>
      <c r="ONH29" s="438"/>
      <c r="ONI29" s="438"/>
      <c r="ONJ29" s="438"/>
      <c r="ONK29" s="438"/>
      <c r="ONL29" s="438"/>
      <c r="ONM29" s="438"/>
      <c r="ONN29" s="438"/>
      <c r="ONO29" s="438"/>
      <c r="ONP29" s="438"/>
      <c r="ONQ29" s="438"/>
      <c r="ONR29" s="438"/>
      <c r="ONS29" s="438"/>
      <c r="ONT29" s="438"/>
      <c r="ONU29" s="438"/>
      <c r="ONV29" s="438"/>
      <c r="ONW29" s="438"/>
      <c r="ONX29" s="438"/>
      <c r="ONY29" s="438"/>
      <c r="ONZ29" s="438"/>
      <c r="OOA29" s="438"/>
      <c r="OOB29" s="438"/>
      <c r="OOC29" s="438"/>
      <c r="OOD29" s="438"/>
      <c r="OOE29" s="438"/>
      <c r="OOF29" s="438"/>
      <c r="OOG29" s="438"/>
      <c r="OOH29" s="438"/>
      <c r="OOI29" s="438"/>
      <c r="OOJ29" s="438"/>
      <c r="OOK29" s="438"/>
      <c r="OOL29" s="438"/>
      <c r="OOM29" s="438"/>
      <c r="OON29" s="438"/>
      <c r="OOO29" s="438"/>
      <c r="OOP29" s="438"/>
      <c r="OOQ29" s="438"/>
      <c r="OOR29" s="438"/>
      <c r="OOS29" s="438"/>
      <c r="OOT29" s="438"/>
      <c r="OOU29" s="438"/>
      <c r="OOV29" s="438"/>
      <c r="OOW29" s="438"/>
      <c r="OOX29" s="438"/>
      <c r="OOY29" s="438"/>
      <c r="OOZ29" s="438"/>
      <c r="OPA29" s="438"/>
      <c r="OPB29" s="438"/>
      <c r="OPC29" s="438"/>
      <c r="OPD29" s="438"/>
      <c r="OPE29" s="438"/>
      <c r="OPF29" s="438"/>
      <c r="OPG29" s="438"/>
      <c r="OPH29" s="438"/>
      <c r="OPI29" s="438"/>
      <c r="OPJ29" s="438"/>
      <c r="OPK29" s="438"/>
      <c r="OPL29" s="438"/>
      <c r="OPM29" s="438"/>
      <c r="OPN29" s="438"/>
      <c r="OPO29" s="438"/>
      <c r="OPP29" s="438"/>
      <c r="OPQ29" s="438"/>
      <c r="OPR29" s="438"/>
      <c r="OPS29" s="438"/>
      <c r="OPT29" s="438"/>
      <c r="OPU29" s="438"/>
      <c r="OPV29" s="438"/>
      <c r="OPW29" s="438"/>
      <c r="OPX29" s="438"/>
      <c r="OPY29" s="438"/>
      <c r="OPZ29" s="438"/>
      <c r="OQA29" s="438"/>
      <c r="OQB29" s="438"/>
      <c r="OQC29" s="438"/>
      <c r="OQD29" s="438"/>
      <c r="OQE29" s="438"/>
      <c r="OQF29" s="438"/>
      <c r="OQG29" s="438"/>
      <c r="OQH29" s="438"/>
      <c r="OQI29" s="438"/>
      <c r="OQJ29" s="438"/>
      <c r="OQK29" s="438"/>
      <c r="OQL29" s="438"/>
      <c r="OQM29" s="438"/>
      <c r="OQN29" s="438"/>
      <c r="OQO29" s="438"/>
      <c r="OQP29" s="438"/>
      <c r="OQQ29" s="438"/>
      <c r="OQR29" s="438"/>
      <c r="OQS29" s="438"/>
      <c r="OQT29" s="438"/>
      <c r="OQU29" s="438"/>
      <c r="OQV29" s="438"/>
      <c r="OQW29" s="438"/>
      <c r="OQX29" s="438"/>
      <c r="OQY29" s="438"/>
      <c r="OQZ29" s="438"/>
      <c r="ORA29" s="438"/>
      <c r="ORB29" s="438"/>
      <c r="ORC29" s="438"/>
      <c r="ORD29" s="438"/>
      <c r="ORE29" s="438"/>
      <c r="ORF29" s="438"/>
      <c r="ORG29" s="438"/>
      <c r="ORH29" s="438"/>
      <c r="ORI29" s="438"/>
      <c r="ORJ29" s="438"/>
      <c r="ORK29" s="438"/>
      <c r="ORL29" s="438"/>
      <c r="ORM29" s="438"/>
      <c r="ORN29" s="438"/>
      <c r="ORO29" s="438"/>
      <c r="ORP29" s="438"/>
      <c r="ORQ29" s="438"/>
      <c r="ORR29" s="438"/>
      <c r="ORS29" s="438"/>
      <c r="ORT29" s="438"/>
      <c r="ORU29" s="438"/>
      <c r="ORV29" s="438"/>
      <c r="ORW29" s="438"/>
      <c r="ORX29" s="438"/>
      <c r="ORY29" s="438"/>
      <c r="ORZ29" s="438"/>
      <c r="OSA29" s="438"/>
      <c r="OSB29" s="438"/>
      <c r="OSC29" s="438"/>
      <c r="OSD29" s="438"/>
      <c r="OSE29" s="438"/>
      <c r="OSF29" s="438"/>
      <c r="OSG29" s="438"/>
      <c r="OSH29" s="438"/>
      <c r="OSI29" s="438"/>
      <c r="OSJ29" s="438"/>
      <c r="OSK29" s="438"/>
      <c r="OSL29" s="438"/>
      <c r="OSM29" s="438"/>
      <c r="OSN29" s="438"/>
      <c r="OSO29" s="438"/>
      <c r="OSP29" s="438"/>
      <c r="OSQ29" s="438"/>
      <c r="OSR29" s="438"/>
      <c r="OSS29" s="438"/>
      <c r="OST29" s="438"/>
      <c r="OSU29" s="438"/>
      <c r="OSV29" s="438"/>
      <c r="OSW29" s="438"/>
      <c r="OSX29" s="438"/>
      <c r="OSY29" s="438"/>
      <c r="OSZ29" s="438"/>
      <c r="OTA29" s="438"/>
      <c r="OTB29" s="438"/>
      <c r="OTC29" s="438"/>
      <c r="OTD29" s="438"/>
      <c r="OTE29" s="438"/>
      <c r="OTF29" s="438"/>
      <c r="OTG29" s="438"/>
      <c r="OTH29" s="438"/>
      <c r="OTI29" s="438"/>
      <c r="OTJ29" s="438"/>
      <c r="OTK29" s="438"/>
      <c r="OTL29" s="438"/>
      <c r="OTM29" s="438"/>
      <c r="OTN29" s="438"/>
      <c r="OTO29" s="438"/>
      <c r="OTP29" s="438"/>
      <c r="OTQ29" s="438"/>
      <c r="OTR29" s="438"/>
      <c r="OTS29" s="438"/>
      <c r="OTT29" s="438"/>
      <c r="OTU29" s="438"/>
      <c r="OTV29" s="438"/>
      <c r="OTW29" s="438"/>
      <c r="OTX29" s="438"/>
      <c r="OTY29" s="438"/>
      <c r="OTZ29" s="438"/>
      <c r="OUA29" s="438"/>
      <c r="OUB29" s="438"/>
      <c r="OUC29" s="438"/>
      <c r="OUD29" s="438"/>
      <c r="OUE29" s="438"/>
      <c r="OUF29" s="438"/>
      <c r="OUG29" s="438"/>
      <c r="OUH29" s="438"/>
      <c r="OUI29" s="438"/>
      <c r="OUJ29" s="438"/>
      <c r="OUK29" s="438"/>
      <c r="OUL29" s="438"/>
      <c r="OUM29" s="438"/>
      <c r="OUN29" s="438"/>
      <c r="OUO29" s="438"/>
      <c r="OUP29" s="438"/>
      <c r="OUQ29" s="438"/>
      <c r="OUR29" s="438"/>
      <c r="OUS29" s="438"/>
      <c r="OUT29" s="438"/>
      <c r="OUU29" s="438"/>
      <c r="OUV29" s="438"/>
      <c r="OUW29" s="438"/>
      <c r="OUX29" s="438"/>
      <c r="OUY29" s="438"/>
      <c r="OUZ29" s="438"/>
      <c r="OVA29" s="438"/>
      <c r="OVB29" s="438"/>
      <c r="OVC29" s="438"/>
      <c r="OVD29" s="438"/>
      <c r="OVE29" s="438"/>
      <c r="OVF29" s="438"/>
      <c r="OVG29" s="438"/>
      <c r="OVH29" s="438"/>
      <c r="OVI29" s="438"/>
      <c r="OVJ29" s="438"/>
      <c r="OVK29" s="438"/>
      <c r="OVL29" s="438"/>
      <c r="OVM29" s="438"/>
      <c r="OVN29" s="438"/>
      <c r="OVO29" s="438"/>
      <c r="OVP29" s="438"/>
      <c r="OVQ29" s="438"/>
      <c r="OVR29" s="438"/>
      <c r="OVS29" s="438"/>
      <c r="OVT29" s="438"/>
      <c r="OVU29" s="438"/>
      <c r="OVV29" s="438"/>
      <c r="OVW29" s="438"/>
      <c r="OVX29" s="438"/>
      <c r="OVY29" s="438"/>
      <c r="OVZ29" s="438"/>
      <c r="OWA29" s="438"/>
      <c r="OWB29" s="438"/>
      <c r="OWC29" s="438"/>
      <c r="OWD29" s="438"/>
      <c r="OWE29" s="438"/>
      <c r="OWF29" s="438"/>
      <c r="OWG29" s="438"/>
      <c r="OWH29" s="438"/>
      <c r="OWI29" s="438"/>
      <c r="OWJ29" s="438"/>
      <c r="OWK29" s="438"/>
      <c r="OWL29" s="438"/>
      <c r="OWM29" s="438"/>
      <c r="OWN29" s="438"/>
      <c r="OWO29" s="438"/>
      <c r="OWP29" s="438"/>
      <c r="OWQ29" s="438"/>
      <c r="OWR29" s="438"/>
      <c r="OWS29" s="438"/>
      <c r="OWT29" s="438"/>
      <c r="OWU29" s="438"/>
      <c r="OWV29" s="438"/>
      <c r="OWW29" s="438"/>
      <c r="OWX29" s="438"/>
      <c r="OWY29" s="438"/>
      <c r="OWZ29" s="438"/>
      <c r="OXA29" s="438"/>
      <c r="OXB29" s="438"/>
      <c r="OXC29" s="438"/>
      <c r="OXD29" s="438"/>
      <c r="OXE29" s="438"/>
      <c r="OXF29" s="438"/>
      <c r="OXG29" s="438"/>
      <c r="OXH29" s="438"/>
      <c r="OXI29" s="438"/>
      <c r="OXJ29" s="438"/>
      <c r="OXK29" s="438"/>
      <c r="OXL29" s="438"/>
      <c r="OXM29" s="438"/>
      <c r="OXN29" s="438"/>
      <c r="OXO29" s="438"/>
      <c r="OXP29" s="438"/>
      <c r="OXQ29" s="438"/>
      <c r="OXR29" s="438"/>
      <c r="OXS29" s="438"/>
      <c r="OXT29" s="438"/>
      <c r="OXU29" s="438"/>
      <c r="OXV29" s="438"/>
      <c r="OXW29" s="438"/>
      <c r="OXX29" s="438"/>
      <c r="OXY29" s="438"/>
      <c r="OXZ29" s="438"/>
      <c r="OYA29" s="438"/>
      <c r="OYB29" s="438"/>
      <c r="OYC29" s="438"/>
      <c r="OYD29" s="438"/>
      <c r="OYE29" s="438"/>
      <c r="OYF29" s="438"/>
      <c r="OYG29" s="438"/>
      <c r="OYH29" s="438"/>
      <c r="OYI29" s="438"/>
      <c r="OYJ29" s="438"/>
      <c r="OYK29" s="438"/>
      <c r="OYL29" s="438"/>
      <c r="OYM29" s="438"/>
      <c r="OYN29" s="438"/>
      <c r="OYO29" s="438"/>
      <c r="OYP29" s="438"/>
      <c r="OYQ29" s="438"/>
      <c r="OYR29" s="438"/>
      <c r="OYS29" s="438"/>
      <c r="OYT29" s="438"/>
      <c r="OYU29" s="438"/>
      <c r="OYV29" s="438"/>
      <c r="OYW29" s="438"/>
      <c r="OYX29" s="438"/>
      <c r="OYY29" s="438"/>
      <c r="OYZ29" s="438"/>
      <c r="OZA29" s="438"/>
      <c r="OZB29" s="438"/>
      <c r="OZC29" s="438"/>
      <c r="OZD29" s="438"/>
      <c r="OZE29" s="438"/>
      <c r="OZF29" s="438"/>
      <c r="OZG29" s="438"/>
      <c r="OZH29" s="438"/>
      <c r="OZI29" s="438"/>
      <c r="OZJ29" s="438"/>
      <c r="OZK29" s="438"/>
      <c r="OZL29" s="438"/>
      <c r="OZM29" s="438"/>
      <c r="OZN29" s="438"/>
      <c r="OZO29" s="438"/>
      <c r="OZP29" s="438"/>
      <c r="OZQ29" s="438"/>
      <c r="OZR29" s="438"/>
      <c r="OZS29" s="438"/>
      <c r="OZT29" s="438"/>
      <c r="OZU29" s="438"/>
      <c r="OZV29" s="438"/>
      <c r="OZW29" s="438"/>
      <c r="OZX29" s="438"/>
      <c r="OZY29" s="438"/>
      <c r="OZZ29" s="438"/>
      <c r="PAA29" s="438"/>
      <c r="PAB29" s="438"/>
      <c r="PAC29" s="438"/>
      <c r="PAD29" s="438"/>
      <c r="PAE29" s="438"/>
      <c r="PAF29" s="438"/>
      <c r="PAG29" s="438"/>
      <c r="PAH29" s="438"/>
      <c r="PAI29" s="438"/>
      <c r="PAJ29" s="438"/>
      <c r="PAK29" s="438"/>
      <c r="PAL29" s="438"/>
      <c r="PAM29" s="438"/>
      <c r="PAN29" s="438"/>
      <c r="PAO29" s="438"/>
      <c r="PAP29" s="438"/>
      <c r="PAQ29" s="438"/>
      <c r="PAR29" s="438"/>
      <c r="PAS29" s="438"/>
      <c r="PAT29" s="438"/>
      <c r="PAU29" s="438"/>
      <c r="PAV29" s="438"/>
      <c r="PAW29" s="438"/>
      <c r="PAX29" s="438"/>
      <c r="PAY29" s="438"/>
      <c r="PAZ29" s="438"/>
      <c r="PBA29" s="438"/>
      <c r="PBB29" s="438"/>
      <c r="PBC29" s="438"/>
      <c r="PBD29" s="438"/>
      <c r="PBE29" s="438"/>
      <c r="PBF29" s="438"/>
      <c r="PBG29" s="438"/>
      <c r="PBH29" s="438"/>
      <c r="PBI29" s="438"/>
      <c r="PBJ29" s="438"/>
      <c r="PBK29" s="438"/>
      <c r="PBL29" s="438"/>
      <c r="PBM29" s="438"/>
      <c r="PBN29" s="438"/>
      <c r="PBO29" s="438"/>
      <c r="PBP29" s="438"/>
      <c r="PBQ29" s="438"/>
      <c r="PBR29" s="438"/>
      <c r="PBS29" s="438"/>
      <c r="PBT29" s="438"/>
      <c r="PBU29" s="438"/>
      <c r="PBV29" s="438"/>
      <c r="PBW29" s="438"/>
      <c r="PBX29" s="438"/>
      <c r="PBY29" s="438"/>
      <c r="PBZ29" s="438"/>
      <c r="PCA29" s="438"/>
      <c r="PCB29" s="438"/>
      <c r="PCC29" s="438"/>
      <c r="PCD29" s="438"/>
      <c r="PCE29" s="438"/>
      <c r="PCF29" s="438"/>
      <c r="PCG29" s="438"/>
      <c r="PCH29" s="438"/>
      <c r="PCI29" s="438"/>
      <c r="PCJ29" s="438"/>
      <c r="PCK29" s="438"/>
      <c r="PCL29" s="438"/>
      <c r="PCM29" s="438"/>
      <c r="PCN29" s="438"/>
      <c r="PCO29" s="438"/>
      <c r="PCP29" s="438"/>
      <c r="PCQ29" s="438"/>
      <c r="PCR29" s="438"/>
      <c r="PCS29" s="438"/>
      <c r="PCT29" s="438"/>
      <c r="PCU29" s="438"/>
      <c r="PCV29" s="438"/>
      <c r="PCW29" s="438"/>
      <c r="PCX29" s="438"/>
      <c r="PCY29" s="438"/>
      <c r="PCZ29" s="438"/>
      <c r="PDA29" s="438"/>
      <c r="PDB29" s="438"/>
      <c r="PDC29" s="438"/>
      <c r="PDD29" s="438"/>
      <c r="PDE29" s="438"/>
      <c r="PDF29" s="438"/>
      <c r="PDG29" s="438"/>
      <c r="PDH29" s="438"/>
      <c r="PDI29" s="438"/>
      <c r="PDJ29" s="438"/>
      <c r="PDK29" s="438"/>
      <c r="PDL29" s="438"/>
      <c r="PDM29" s="438"/>
      <c r="PDN29" s="438"/>
      <c r="PDO29" s="438"/>
      <c r="PDP29" s="438"/>
      <c r="PDQ29" s="438"/>
      <c r="PDR29" s="438"/>
      <c r="PDS29" s="438"/>
      <c r="PDT29" s="438"/>
      <c r="PDU29" s="438"/>
      <c r="PDV29" s="438"/>
      <c r="PDW29" s="438"/>
      <c r="PDX29" s="438"/>
      <c r="PDY29" s="438"/>
      <c r="PDZ29" s="438"/>
      <c r="PEA29" s="438"/>
      <c r="PEB29" s="438"/>
      <c r="PEC29" s="438"/>
      <c r="PED29" s="438"/>
      <c r="PEE29" s="438"/>
      <c r="PEF29" s="438"/>
      <c r="PEG29" s="438"/>
      <c r="PEH29" s="438"/>
      <c r="PEI29" s="438"/>
      <c r="PEJ29" s="438"/>
      <c r="PEK29" s="438"/>
      <c r="PEL29" s="438"/>
      <c r="PEM29" s="438"/>
      <c r="PEN29" s="438"/>
      <c r="PEO29" s="438"/>
      <c r="PEP29" s="438"/>
      <c r="PEQ29" s="438"/>
      <c r="PER29" s="438"/>
      <c r="PES29" s="438"/>
      <c r="PET29" s="438"/>
      <c r="PEU29" s="438"/>
      <c r="PEV29" s="438"/>
      <c r="PEW29" s="438"/>
      <c r="PEX29" s="438"/>
      <c r="PEY29" s="438"/>
      <c r="PEZ29" s="438"/>
      <c r="PFA29" s="438"/>
      <c r="PFB29" s="438"/>
      <c r="PFC29" s="438"/>
      <c r="PFD29" s="438"/>
      <c r="PFE29" s="438"/>
      <c r="PFF29" s="438"/>
      <c r="PFG29" s="438"/>
      <c r="PFH29" s="438"/>
      <c r="PFI29" s="438"/>
      <c r="PFJ29" s="438"/>
      <c r="PFK29" s="438"/>
      <c r="PFL29" s="438"/>
      <c r="PFM29" s="438"/>
      <c r="PFN29" s="438"/>
      <c r="PFO29" s="438"/>
      <c r="PFP29" s="438"/>
      <c r="PFQ29" s="438"/>
      <c r="PFR29" s="438"/>
      <c r="PFS29" s="438"/>
      <c r="PFT29" s="438"/>
      <c r="PFU29" s="438"/>
      <c r="PFV29" s="438"/>
      <c r="PFW29" s="438"/>
      <c r="PFX29" s="438"/>
      <c r="PFY29" s="438"/>
      <c r="PFZ29" s="438"/>
      <c r="PGA29" s="438"/>
      <c r="PGB29" s="438"/>
      <c r="PGC29" s="438"/>
      <c r="PGD29" s="438"/>
      <c r="PGE29" s="438"/>
      <c r="PGF29" s="438"/>
      <c r="PGG29" s="438"/>
      <c r="PGH29" s="438"/>
      <c r="PGI29" s="438"/>
      <c r="PGJ29" s="438"/>
      <c r="PGK29" s="438"/>
      <c r="PGL29" s="438"/>
      <c r="PGM29" s="438"/>
      <c r="PGN29" s="438"/>
      <c r="PGO29" s="438"/>
      <c r="PGP29" s="438"/>
      <c r="PGQ29" s="438"/>
      <c r="PGR29" s="438"/>
      <c r="PGS29" s="438"/>
      <c r="PGT29" s="438"/>
      <c r="PGU29" s="438"/>
      <c r="PGV29" s="438"/>
      <c r="PGW29" s="438"/>
      <c r="PGX29" s="438"/>
      <c r="PGY29" s="438"/>
      <c r="PGZ29" s="438"/>
      <c r="PHA29" s="438"/>
      <c r="PHB29" s="438"/>
      <c r="PHC29" s="438"/>
      <c r="PHD29" s="438"/>
      <c r="PHE29" s="438"/>
      <c r="PHF29" s="438"/>
      <c r="PHG29" s="438"/>
      <c r="PHH29" s="438"/>
      <c r="PHI29" s="438"/>
      <c r="PHJ29" s="438"/>
      <c r="PHK29" s="438"/>
      <c r="PHL29" s="438"/>
      <c r="PHM29" s="438"/>
      <c r="PHN29" s="438"/>
      <c r="PHO29" s="438"/>
      <c r="PHP29" s="438"/>
      <c r="PHQ29" s="438"/>
      <c r="PHR29" s="438"/>
      <c r="PHS29" s="438"/>
      <c r="PHT29" s="438"/>
      <c r="PHU29" s="438"/>
      <c r="PHV29" s="438"/>
      <c r="PHW29" s="438"/>
      <c r="PHX29" s="438"/>
      <c r="PHY29" s="438"/>
      <c r="PHZ29" s="438"/>
      <c r="PIA29" s="438"/>
      <c r="PIB29" s="438"/>
      <c r="PIC29" s="438"/>
      <c r="PID29" s="438"/>
      <c r="PIE29" s="438"/>
      <c r="PIF29" s="438"/>
      <c r="PIG29" s="438"/>
      <c r="PIH29" s="438"/>
      <c r="PII29" s="438"/>
      <c r="PIJ29" s="438"/>
      <c r="PIK29" s="438"/>
      <c r="PIL29" s="438"/>
      <c r="PIM29" s="438"/>
      <c r="PIN29" s="438"/>
      <c r="PIO29" s="438"/>
      <c r="PIP29" s="438"/>
      <c r="PIQ29" s="438"/>
      <c r="PIR29" s="438"/>
      <c r="PIS29" s="438"/>
      <c r="PIT29" s="438"/>
      <c r="PIU29" s="438"/>
      <c r="PIV29" s="438"/>
      <c r="PIW29" s="438"/>
      <c r="PIX29" s="438"/>
      <c r="PIY29" s="438"/>
      <c r="PIZ29" s="438"/>
      <c r="PJA29" s="438"/>
      <c r="PJB29" s="438"/>
      <c r="PJC29" s="438"/>
      <c r="PJD29" s="438"/>
      <c r="PJE29" s="438"/>
      <c r="PJF29" s="438"/>
      <c r="PJG29" s="438"/>
      <c r="PJH29" s="438"/>
      <c r="PJI29" s="438"/>
      <c r="PJJ29" s="438"/>
      <c r="PJK29" s="438"/>
      <c r="PJL29" s="438"/>
      <c r="PJM29" s="438"/>
      <c r="PJN29" s="438"/>
      <c r="PJO29" s="438"/>
      <c r="PJP29" s="438"/>
      <c r="PJQ29" s="438"/>
      <c r="PJR29" s="438"/>
      <c r="PJS29" s="438"/>
      <c r="PJT29" s="438"/>
      <c r="PJU29" s="438"/>
      <c r="PJV29" s="438"/>
      <c r="PJW29" s="438"/>
      <c r="PJX29" s="438"/>
      <c r="PJY29" s="438"/>
      <c r="PJZ29" s="438"/>
      <c r="PKA29" s="438"/>
      <c r="PKB29" s="438"/>
      <c r="PKC29" s="438"/>
      <c r="PKD29" s="438"/>
      <c r="PKE29" s="438"/>
      <c r="PKF29" s="438"/>
      <c r="PKG29" s="438"/>
      <c r="PKH29" s="438"/>
      <c r="PKI29" s="438"/>
      <c r="PKJ29" s="438"/>
      <c r="PKK29" s="438"/>
      <c r="PKL29" s="438"/>
      <c r="PKM29" s="438"/>
      <c r="PKN29" s="438"/>
      <c r="PKO29" s="438"/>
      <c r="PKP29" s="438"/>
      <c r="PKQ29" s="438"/>
      <c r="PKR29" s="438"/>
      <c r="PKS29" s="438"/>
      <c r="PKT29" s="438"/>
      <c r="PKU29" s="438"/>
      <c r="PKV29" s="438"/>
      <c r="PKW29" s="438"/>
      <c r="PKX29" s="438"/>
      <c r="PKY29" s="438"/>
      <c r="PKZ29" s="438"/>
      <c r="PLA29" s="438"/>
      <c r="PLB29" s="438"/>
      <c r="PLC29" s="438"/>
      <c r="PLD29" s="438"/>
      <c r="PLE29" s="438"/>
      <c r="PLF29" s="438"/>
      <c r="PLG29" s="438"/>
      <c r="PLH29" s="438"/>
      <c r="PLI29" s="438"/>
      <c r="PLJ29" s="438"/>
      <c r="PLK29" s="438"/>
      <c r="PLL29" s="438"/>
      <c r="PLM29" s="438"/>
      <c r="PLN29" s="438"/>
      <c r="PLO29" s="438"/>
      <c r="PLP29" s="438"/>
      <c r="PLQ29" s="438"/>
      <c r="PLR29" s="438"/>
      <c r="PLS29" s="438"/>
      <c r="PLT29" s="438"/>
      <c r="PLU29" s="438"/>
      <c r="PLV29" s="438"/>
      <c r="PLW29" s="438"/>
      <c r="PLX29" s="438"/>
      <c r="PLY29" s="438"/>
      <c r="PLZ29" s="438"/>
      <c r="PMA29" s="438"/>
      <c r="PMB29" s="438"/>
      <c r="PMC29" s="438"/>
      <c r="PMD29" s="438"/>
      <c r="PME29" s="438"/>
      <c r="PMF29" s="438"/>
      <c r="PMG29" s="438"/>
      <c r="PMH29" s="438"/>
      <c r="PMI29" s="438"/>
      <c r="PMJ29" s="438"/>
      <c r="PMK29" s="438"/>
      <c r="PML29" s="438"/>
      <c r="PMM29" s="438"/>
      <c r="PMN29" s="438"/>
      <c r="PMO29" s="438"/>
      <c r="PMP29" s="438"/>
      <c r="PMQ29" s="438"/>
      <c r="PMR29" s="438"/>
      <c r="PMS29" s="438"/>
      <c r="PMT29" s="438"/>
      <c r="PMU29" s="438"/>
      <c r="PMV29" s="438"/>
      <c r="PMW29" s="438"/>
      <c r="PMX29" s="438"/>
      <c r="PMY29" s="438"/>
      <c r="PMZ29" s="438"/>
      <c r="PNA29" s="438"/>
      <c r="PNB29" s="438"/>
      <c r="PNC29" s="438"/>
      <c r="PND29" s="438"/>
      <c r="PNE29" s="438"/>
      <c r="PNF29" s="438"/>
      <c r="PNG29" s="438"/>
      <c r="PNH29" s="438"/>
      <c r="PNI29" s="438"/>
      <c r="PNJ29" s="438"/>
      <c r="PNK29" s="438"/>
      <c r="PNL29" s="438"/>
      <c r="PNM29" s="438"/>
      <c r="PNN29" s="438"/>
      <c r="PNO29" s="438"/>
      <c r="PNP29" s="438"/>
      <c r="PNQ29" s="438"/>
      <c r="PNR29" s="438"/>
      <c r="PNS29" s="438"/>
      <c r="PNT29" s="438"/>
      <c r="PNU29" s="438"/>
      <c r="PNV29" s="438"/>
      <c r="PNW29" s="438"/>
      <c r="PNX29" s="438"/>
      <c r="PNY29" s="438"/>
      <c r="PNZ29" s="438"/>
      <c r="POA29" s="438"/>
      <c r="POB29" s="438"/>
      <c r="POC29" s="438"/>
      <c r="POD29" s="438"/>
      <c r="POE29" s="438"/>
      <c r="POF29" s="438"/>
      <c r="POG29" s="438"/>
      <c r="POH29" s="438"/>
      <c r="POI29" s="438"/>
      <c r="POJ29" s="438"/>
      <c r="POK29" s="438"/>
      <c r="POL29" s="438"/>
      <c r="POM29" s="438"/>
      <c r="PON29" s="438"/>
      <c r="POO29" s="438"/>
      <c r="POP29" s="438"/>
      <c r="POQ29" s="438"/>
      <c r="POR29" s="438"/>
      <c r="POS29" s="438"/>
      <c r="POT29" s="438"/>
      <c r="POU29" s="438"/>
      <c r="POV29" s="438"/>
      <c r="POW29" s="438"/>
      <c r="POX29" s="438"/>
      <c r="POY29" s="438"/>
      <c r="POZ29" s="438"/>
      <c r="PPA29" s="438"/>
      <c r="PPB29" s="438"/>
      <c r="PPC29" s="438"/>
      <c r="PPD29" s="438"/>
      <c r="PPE29" s="438"/>
      <c r="PPF29" s="438"/>
      <c r="PPG29" s="438"/>
      <c r="PPH29" s="438"/>
      <c r="PPI29" s="438"/>
      <c r="PPJ29" s="438"/>
      <c r="PPK29" s="438"/>
      <c r="PPL29" s="438"/>
      <c r="PPM29" s="438"/>
      <c r="PPN29" s="438"/>
      <c r="PPO29" s="438"/>
      <c r="PPP29" s="438"/>
      <c r="PPQ29" s="438"/>
      <c r="PPR29" s="438"/>
      <c r="PPS29" s="438"/>
      <c r="PPT29" s="438"/>
      <c r="PPU29" s="438"/>
      <c r="PPV29" s="438"/>
      <c r="PPW29" s="438"/>
      <c r="PPX29" s="438"/>
      <c r="PPY29" s="438"/>
      <c r="PPZ29" s="438"/>
      <c r="PQA29" s="438"/>
      <c r="PQB29" s="438"/>
      <c r="PQC29" s="438"/>
      <c r="PQD29" s="438"/>
      <c r="PQE29" s="438"/>
      <c r="PQF29" s="438"/>
      <c r="PQG29" s="438"/>
      <c r="PQH29" s="438"/>
      <c r="PQI29" s="438"/>
      <c r="PQJ29" s="438"/>
      <c r="PQK29" s="438"/>
      <c r="PQL29" s="438"/>
      <c r="PQM29" s="438"/>
      <c r="PQN29" s="438"/>
      <c r="PQO29" s="438"/>
      <c r="PQP29" s="438"/>
      <c r="PQQ29" s="438"/>
      <c r="PQR29" s="438"/>
      <c r="PQS29" s="438"/>
      <c r="PQT29" s="438"/>
      <c r="PQU29" s="438"/>
      <c r="PQV29" s="438"/>
      <c r="PQW29" s="438"/>
      <c r="PQX29" s="438"/>
      <c r="PQY29" s="438"/>
      <c r="PQZ29" s="438"/>
      <c r="PRA29" s="438"/>
      <c r="PRB29" s="438"/>
      <c r="PRC29" s="438"/>
      <c r="PRD29" s="438"/>
      <c r="PRE29" s="438"/>
      <c r="PRF29" s="438"/>
      <c r="PRG29" s="438"/>
      <c r="PRH29" s="438"/>
      <c r="PRI29" s="438"/>
      <c r="PRJ29" s="438"/>
      <c r="PRK29" s="438"/>
      <c r="PRL29" s="438"/>
      <c r="PRM29" s="438"/>
      <c r="PRN29" s="438"/>
      <c r="PRO29" s="438"/>
      <c r="PRP29" s="438"/>
      <c r="PRQ29" s="438"/>
      <c r="PRR29" s="438"/>
      <c r="PRS29" s="438"/>
      <c r="PRT29" s="438"/>
      <c r="PRU29" s="438"/>
      <c r="PRV29" s="438"/>
      <c r="PRW29" s="438"/>
      <c r="PRX29" s="438"/>
      <c r="PRY29" s="438"/>
      <c r="PRZ29" s="438"/>
      <c r="PSA29" s="438"/>
      <c r="PSB29" s="438"/>
      <c r="PSC29" s="438"/>
      <c r="PSD29" s="438"/>
      <c r="PSE29" s="438"/>
      <c r="PSF29" s="438"/>
      <c r="PSG29" s="438"/>
      <c r="PSH29" s="438"/>
      <c r="PSI29" s="438"/>
      <c r="PSJ29" s="438"/>
      <c r="PSK29" s="438"/>
      <c r="PSL29" s="438"/>
      <c r="PSM29" s="438"/>
      <c r="PSN29" s="438"/>
      <c r="PSO29" s="438"/>
      <c r="PSP29" s="438"/>
      <c r="PSQ29" s="438"/>
      <c r="PSR29" s="438"/>
      <c r="PSS29" s="438"/>
      <c r="PST29" s="438"/>
      <c r="PSU29" s="438"/>
      <c r="PSV29" s="438"/>
      <c r="PSW29" s="438"/>
      <c r="PSX29" s="438"/>
      <c r="PSY29" s="438"/>
      <c r="PSZ29" s="438"/>
      <c r="PTA29" s="438"/>
      <c r="PTB29" s="438"/>
      <c r="PTC29" s="438"/>
      <c r="PTD29" s="438"/>
      <c r="PTE29" s="438"/>
      <c r="PTF29" s="438"/>
      <c r="PTG29" s="438"/>
      <c r="PTH29" s="438"/>
      <c r="PTI29" s="438"/>
      <c r="PTJ29" s="438"/>
      <c r="PTK29" s="438"/>
      <c r="PTL29" s="438"/>
      <c r="PTM29" s="438"/>
      <c r="PTN29" s="438"/>
      <c r="PTO29" s="438"/>
      <c r="PTP29" s="438"/>
      <c r="PTQ29" s="438"/>
      <c r="PTR29" s="438"/>
      <c r="PTS29" s="438"/>
      <c r="PTT29" s="438"/>
      <c r="PTU29" s="438"/>
      <c r="PTV29" s="438"/>
      <c r="PTW29" s="438"/>
      <c r="PTX29" s="438"/>
      <c r="PTY29" s="438"/>
      <c r="PTZ29" s="438"/>
      <c r="PUA29" s="438"/>
      <c r="PUB29" s="438"/>
      <c r="PUC29" s="438"/>
      <c r="PUD29" s="438"/>
      <c r="PUE29" s="438"/>
      <c r="PUF29" s="438"/>
      <c r="PUG29" s="438"/>
      <c r="PUH29" s="438"/>
      <c r="PUI29" s="438"/>
      <c r="PUJ29" s="438"/>
      <c r="PUK29" s="438"/>
      <c r="PUL29" s="438"/>
      <c r="PUM29" s="438"/>
      <c r="PUN29" s="438"/>
      <c r="PUO29" s="438"/>
      <c r="PUP29" s="438"/>
      <c r="PUQ29" s="438"/>
      <c r="PUR29" s="438"/>
      <c r="PUS29" s="438"/>
      <c r="PUT29" s="438"/>
      <c r="PUU29" s="438"/>
      <c r="PUV29" s="438"/>
      <c r="PUW29" s="438"/>
      <c r="PUX29" s="438"/>
      <c r="PUY29" s="438"/>
      <c r="PUZ29" s="438"/>
      <c r="PVA29" s="438"/>
      <c r="PVB29" s="438"/>
      <c r="PVC29" s="438"/>
      <c r="PVD29" s="438"/>
      <c r="PVE29" s="438"/>
      <c r="PVF29" s="438"/>
      <c r="PVG29" s="438"/>
      <c r="PVH29" s="438"/>
      <c r="PVI29" s="438"/>
      <c r="PVJ29" s="438"/>
      <c r="PVK29" s="438"/>
      <c r="PVL29" s="438"/>
      <c r="PVM29" s="438"/>
      <c r="PVN29" s="438"/>
      <c r="PVO29" s="438"/>
      <c r="PVP29" s="438"/>
      <c r="PVQ29" s="438"/>
      <c r="PVR29" s="438"/>
      <c r="PVS29" s="438"/>
      <c r="PVT29" s="438"/>
      <c r="PVU29" s="438"/>
      <c r="PVV29" s="438"/>
      <c r="PVW29" s="438"/>
      <c r="PVX29" s="438"/>
      <c r="PVY29" s="438"/>
      <c r="PVZ29" s="438"/>
      <c r="PWA29" s="438"/>
      <c r="PWB29" s="438"/>
      <c r="PWC29" s="438"/>
      <c r="PWD29" s="438"/>
      <c r="PWE29" s="438"/>
      <c r="PWF29" s="438"/>
      <c r="PWG29" s="438"/>
      <c r="PWH29" s="438"/>
      <c r="PWI29" s="438"/>
      <c r="PWJ29" s="438"/>
      <c r="PWK29" s="438"/>
      <c r="PWL29" s="438"/>
      <c r="PWM29" s="438"/>
      <c r="PWN29" s="438"/>
      <c r="PWO29" s="438"/>
      <c r="PWP29" s="438"/>
      <c r="PWQ29" s="438"/>
      <c r="PWR29" s="438"/>
      <c r="PWS29" s="438"/>
      <c r="PWT29" s="438"/>
      <c r="PWU29" s="438"/>
      <c r="PWV29" s="438"/>
      <c r="PWW29" s="438"/>
      <c r="PWX29" s="438"/>
      <c r="PWY29" s="438"/>
      <c r="PWZ29" s="438"/>
      <c r="PXA29" s="438"/>
      <c r="PXB29" s="438"/>
      <c r="PXC29" s="438"/>
      <c r="PXD29" s="438"/>
      <c r="PXE29" s="438"/>
      <c r="PXF29" s="438"/>
      <c r="PXG29" s="438"/>
      <c r="PXH29" s="438"/>
      <c r="PXI29" s="438"/>
      <c r="PXJ29" s="438"/>
      <c r="PXK29" s="438"/>
      <c r="PXL29" s="438"/>
      <c r="PXM29" s="438"/>
      <c r="PXN29" s="438"/>
      <c r="PXO29" s="438"/>
      <c r="PXP29" s="438"/>
      <c r="PXQ29" s="438"/>
      <c r="PXR29" s="438"/>
      <c r="PXS29" s="438"/>
      <c r="PXT29" s="438"/>
      <c r="PXU29" s="438"/>
      <c r="PXV29" s="438"/>
      <c r="PXW29" s="438"/>
      <c r="PXX29" s="438"/>
      <c r="PXY29" s="438"/>
      <c r="PXZ29" s="438"/>
      <c r="PYA29" s="438"/>
      <c r="PYB29" s="438"/>
      <c r="PYC29" s="438"/>
      <c r="PYD29" s="438"/>
      <c r="PYE29" s="438"/>
      <c r="PYF29" s="438"/>
      <c r="PYG29" s="438"/>
      <c r="PYH29" s="438"/>
      <c r="PYI29" s="438"/>
      <c r="PYJ29" s="438"/>
      <c r="PYK29" s="438"/>
      <c r="PYL29" s="438"/>
      <c r="PYM29" s="438"/>
      <c r="PYN29" s="438"/>
      <c r="PYO29" s="438"/>
      <c r="PYP29" s="438"/>
      <c r="PYQ29" s="438"/>
      <c r="PYR29" s="438"/>
      <c r="PYS29" s="438"/>
      <c r="PYT29" s="438"/>
      <c r="PYU29" s="438"/>
      <c r="PYV29" s="438"/>
      <c r="PYW29" s="438"/>
      <c r="PYX29" s="438"/>
      <c r="PYY29" s="438"/>
      <c r="PYZ29" s="438"/>
      <c r="PZA29" s="438"/>
      <c r="PZB29" s="438"/>
      <c r="PZC29" s="438"/>
      <c r="PZD29" s="438"/>
      <c r="PZE29" s="438"/>
      <c r="PZF29" s="438"/>
      <c r="PZG29" s="438"/>
      <c r="PZH29" s="438"/>
      <c r="PZI29" s="438"/>
      <c r="PZJ29" s="438"/>
      <c r="PZK29" s="438"/>
      <c r="PZL29" s="438"/>
      <c r="PZM29" s="438"/>
      <c r="PZN29" s="438"/>
      <c r="PZO29" s="438"/>
      <c r="PZP29" s="438"/>
      <c r="PZQ29" s="438"/>
      <c r="PZR29" s="438"/>
      <c r="PZS29" s="438"/>
      <c r="PZT29" s="438"/>
      <c r="PZU29" s="438"/>
      <c r="PZV29" s="438"/>
      <c r="PZW29" s="438"/>
      <c r="PZX29" s="438"/>
      <c r="PZY29" s="438"/>
      <c r="PZZ29" s="438"/>
      <c r="QAA29" s="438"/>
      <c r="QAB29" s="438"/>
      <c r="QAC29" s="438"/>
      <c r="QAD29" s="438"/>
      <c r="QAE29" s="438"/>
      <c r="QAF29" s="438"/>
      <c r="QAG29" s="438"/>
      <c r="QAH29" s="438"/>
      <c r="QAI29" s="438"/>
      <c r="QAJ29" s="438"/>
      <c r="QAK29" s="438"/>
      <c r="QAL29" s="438"/>
      <c r="QAM29" s="438"/>
      <c r="QAN29" s="438"/>
      <c r="QAO29" s="438"/>
      <c r="QAP29" s="438"/>
      <c r="QAQ29" s="438"/>
      <c r="QAR29" s="438"/>
      <c r="QAS29" s="438"/>
      <c r="QAT29" s="438"/>
      <c r="QAU29" s="438"/>
      <c r="QAV29" s="438"/>
      <c r="QAW29" s="438"/>
      <c r="QAX29" s="438"/>
      <c r="QAY29" s="438"/>
      <c r="QAZ29" s="438"/>
      <c r="QBA29" s="438"/>
      <c r="QBB29" s="438"/>
      <c r="QBC29" s="438"/>
      <c r="QBD29" s="438"/>
      <c r="QBE29" s="438"/>
      <c r="QBF29" s="438"/>
      <c r="QBG29" s="438"/>
      <c r="QBH29" s="438"/>
      <c r="QBI29" s="438"/>
      <c r="QBJ29" s="438"/>
      <c r="QBK29" s="438"/>
      <c r="QBL29" s="438"/>
      <c r="QBM29" s="438"/>
      <c r="QBN29" s="438"/>
      <c r="QBO29" s="438"/>
      <c r="QBP29" s="438"/>
      <c r="QBQ29" s="438"/>
      <c r="QBR29" s="438"/>
      <c r="QBS29" s="438"/>
      <c r="QBT29" s="438"/>
      <c r="QBU29" s="438"/>
      <c r="QBV29" s="438"/>
      <c r="QBW29" s="438"/>
      <c r="QBX29" s="438"/>
      <c r="QBY29" s="438"/>
      <c r="QBZ29" s="438"/>
      <c r="QCA29" s="438"/>
      <c r="QCB29" s="438"/>
      <c r="QCC29" s="438"/>
      <c r="QCD29" s="438"/>
      <c r="QCE29" s="438"/>
      <c r="QCF29" s="438"/>
      <c r="QCG29" s="438"/>
      <c r="QCH29" s="438"/>
      <c r="QCI29" s="438"/>
      <c r="QCJ29" s="438"/>
      <c r="QCK29" s="438"/>
      <c r="QCL29" s="438"/>
      <c r="QCM29" s="438"/>
      <c r="QCN29" s="438"/>
      <c r="QCO29" s="438"/>
      <c r="QCP29" s="438"/>
      <c r="QCQ29" s="438"/>
      <c r="QCR29" s="438"/>
      <c r="QCS29" s="438"/>
      <c r="QCT29" s="438"/>
      <c r="QCU29" s="438"/>
      <c r="QCV29" s="438"/>
      <c r="QCW29" s="438"/>
      <c r="QCX29" s="438"/>
      <c r="QCY29" s="438"/>
      <c r="QCZ29" s="438"/>
      <c r="QDA29" s="438"/>
      <c r="QDB29" s="438"/>
      <c r="QDC29" s="438"/>
      <c r="QDD29" s="438"/>
      <c r="QDE29" s="438"/>
      <c r="QDF29" s="438"/>
      <c r="QDG29" s="438"/>
      <c r="QDH29" s="438"/>
      <c r="QDI29" s="438"/>
      <c r="QDJ29" s="438"/>
      <c r="QDK29" s="438"/>
      <c r="QDL29" s="438"/>
      <c r="QDM29" s="438"/>
      <c r="QDN29" s="438"/>
      <c r="QDO29" s="438"/>
      <c r="QDP29" s="438"/>
      <c r="QDQ29" s="438"/>
      <c r="QDR29" s="438"/>
      <c r="QDS29" s="438"/>
      <c r="QDT29" s="438"/>
      <c r="QDU29" s="438"/>
      <c r="QDV29" s="438"/>
      <c r="QDW29" s="438"/>
      <c r="QDX29" s="438"/>
      <c r="QDY29" s="438"/>
      <c r="QDZ29" s="438"/>
      <c r="QEA29" s="438"/>
      <c r="QEB29" s="438"/>
      <c r="QEC29" s="438"/>
      <c r="QED29" s="438"/>
      <c r="QEE29" s="438"/>
      <c r="QEF29" s="438"/>
      <c r="QEG29" s="438"/>
      <c r="QEH29" s="438"/>
      <c r="QEI29" s="438"/>
      <c r="QEJ29" s="438"/>
      <c r="QEK29" s="438"/>
      <c r="QEL29" s="438"/>
      <c r="QEM29" s="438"/>
      <c r="QEN29" s="438"/>
      <c r="QEO29" s="438"/>
      <c r="QEP29" s="438"/>
      <c r="QEQ29" s="438"/>
      <c r="QER29" s="438"/>
      <c r="QES29" s="438"/>
      <c r="QET29" s="438"/>
      <c r="QEU29" s="438"/>
      <c r="QEV29" s="438"/>
      <c r="QEW29" s="438"/>
      <c r="QEX29" s="438"/>
      <c r="QEY29" s="438"/>
      <c r="QEZ29" s="438"/>
      <c r="QFA29" s="438"/>
      <c r="QFB29" s="438"/>
      <c r="QFC29" s="438"/>
      <c r="QFD29" s="438"/>
      <c r="QFE29" s="438"/>
      <c r="QFF29" s="438"/>
      <c r="QFG29" s="438"/>
      <c r="QFH29" s="438"/>
      <c r="QFI29" s="438"/>
      <c r="QFJ29" s="438"/>
      <c r="QFK29" s="438"/>
      <c r="QFL29" s="438"/>
      <c r="QFM29" s="438"/>
      <c r="QFN29" s="438"/>
      <c r="QFO29" s="438"/>
      <c r="QFP29" s="438"/>
      <c r="QFQ29" s="438"/>
      <c r="QFR29" s="438"/>
      <c r="QFS29" s="438"/>
      <c r="QFT29" s="438"/>
      <c r="QFU29" s="438"/>
      <c r="QFV29" s="438"/>
      <c r="QFW29" s="438"/>
      <c r="QFX29" s="438"/>
      <c r="QFY29" s="438"/>
      <c r="QFZ29" s="438"/>
      <c r="QGA29" s="438"/>
      <c r="QGB29" s="438"/>
      <c r="QGC29" s="438"/>
      <c r="QGD29" s="438"/>
      <c r="QGE29" s="438"/>
      <c r="QGF29" s="438"/>
      <c r="QGG29" s="438"/>
      <c r="QGH29" s="438"/>
      <c r="QGI29" s="438"/>
      <c r="QGJ29" s="438"/>
      <c r="QGK29" s="438"/>
      <c r="QGL29" s="438"/>
      <c r="QGM29" s="438"/>
      <c r="QGN29" s="438"/>
      <c r="QGO29" s="438"/>
      <c r="QGP29" s="438"/>
      <c r="QGQ29" s="438"/>
      <c r="QGR29" s="438"/>
      <c r="QGS29" s="438"/>
      <c r="QGT29" s="438"/>
      <c r="QGU29" s="438"/>
      <c r="QGV29" s="438"/>
      <c r="QGW29" s="438"/>
      <c r="QGX29" s="438"/>
      <c r="QGY29" s="438"/>
      <c r="QGZ29" s="438"/>
      <c r="QHA29" s="438"/>
      <c r="QHB29" s="438"/>
      <c r="QHC29" s="438"/>
      <c r="QHD29" s="438"/>
      <c r="QHE29" s="438"/>
      <c r="QHF29" s="438"/>
      <c r="QHG29" s="438"/>
      <c r="QHH29" s="438"/>
      <c r="QHI29" s="438"/>
      <c r="QHJ29" s="438"/>
      <c r="QHK29" s="438"/>
      <c r="QHL29" s="438"/>
      <c r="QHM29" s="438"/>
      <c r="QHN29" s="438"/>
      <c r="QHO29" s="438"/>
      <c r="QHP29" s="438"/>
      <c r="QHQ29" s="438"/>
      <c r="QHR29" s="438"/>
      <c r="QHS29" s="438"/>
      <c r="QHT29" s="438"/>
      <c r="QHU29" s="438"/>
      <c r="QHV29" s="438"/>
      <c r="QHW29" s="438"/>
      <c r="QHX29" s="438"/>
      <c r="QHY29" s="438"/>
      <c r="QHZ29" s="438"/>
      <c r="QIA29" s="438"/>
      <c r="QIB29" s="438"/>
      <c r="QIC29" s="438"/>
      <c r="QID29" s="438"/>
      <c r="QIE29" s="438"/>
      <c r="QIF29" s="438"/>
      <c r="QIG29" s="438"/>
      <c r="QIH29" s="438"/>
      <c r="QII29" s="438"/>
      <c r="QIJ29" s="438"/>
      <c r="QIK29" s="438"/>
      <c r="QIL29" s="438"/>
      <c r="QIM29" s="438"/>
      <c r="QIN29" s="438"/>
      <c r="QIO29" s="438"/>
      <c r="QIP29" s="438"/>
      <c r="QIQ29" s="438"/>
      <c r="QIR29" s="438"/>
      <c r="QIS29" s="438"/>
      <c r="QIT29" s="438"/>
      <c r="QIU29" s="438"/>
      <c r="QIV29" s="438"/>
      <c r="QIW29" s="438"/>
      <c r="QIX29" s="438"/>
      <c r="QIY29" s="438"/>
      <c r="QIZ29" s="438"/>
      <c r="QJA29" s="438"/>
      <c r="QJB29" s="438"/>
      <c r="QJC29" s="438"/>
      <c r="QJD29" s="438"/>
      <c r="QJE29" s="438"/>
      <c r="QJF29" s="438"/>
      <c r="QJG29" s="438"/>
      <c r="QJH29" s="438"/>
      <c r="QJI29" s="438"/>
      <c r="QJJ29" s="438"/>
      <c r="QJK29" s="438"/>
      <c r="QJL29" s="438"/>
      <c r="QJM29" s="438"/>
      <c r="QJN29" s="438"/>
      <c r="QJO29" s="438"/>
      <c r="QJP29" s="438"/>
      <c r="QJQ29" s="438"/>
      <c r="QJR29" s="438"/>
      <c r="QJS29" s="438"/>
      <c r="QJT29" s="438"/>
      <c r="QJU29" s="438"/>
      <c r="QJV29" s="438"/>
      <c r="QJW29" s="438"/>
      <c r="QJX29" s="438"/>
      <c r="QJY29" s="438"/>
      <c r="QJZ29" s="438"/>
      <c r="QKA29" s="438"/>
      <c r="QKB29" s="438"/>
      <c r="QKC29" s="438"/>
      <c r="QKD29" s="438"/>
      <c r="QKE29" s="438"/>
      <c r="QKF29" s="438"/>
      <c r="QKG29" s="438"/>
      <c r="QKH29" s="438"/>
      <c r="QKI29" s="438"/>
      <c r="QKJ29" s="438"/>
      <c r="QKK29" s="438"/>
      <c r="QKL29" s="438"/>
      <c r="QKM29" s="438"/>
      <c r="QKN29" s="438"/>
      <c r="QKO29" s="438"/>
      <c r="QKP29" s="438"/>
      <c r="QKQ29" s="438"/>
      <c r="QKR29" s="438"/>
      <c r="QKS29" s="438"/>
      <c r="QKT29" s="438"/>
      <c r="QKU29" s="438"/>
      <c r="QKV29" s="438"/>
      <c r="QKW29" s="438"/>
      <c r="QKX29" s="438"/>
      <c r="QKY29" s="438"/>
      <c r="QKZ29" s="438"/>
      <c r="QLA29" s="438"/>
      <c r="QLB29" s="438"/>
      <c r="QLC29" s="438"/>
      <c r="QLD29" s="438"/>
      <c r="QLE29" s="438"/>
      <c r="QLF29" s="438"/>
      <c r="QLG29" s="438"/>
      <c r="QLH29" s="438"/>
      <c r="QLI29" s="438"/>
      <c r="QLJ29" s="438"/>
      <c r="QLK29" s="438"/>
      <c r="QLL29" s="438"/>
      <c r="QLM29" s="438"/>
      <c r="QLN29" s="438"/>
      <c r="QLO29" s="438"/>
      <c r="QLP29" s="438"/>
      <c r="QLQ29" s="438"/>
      <c r="QLR29" s="438"/>
      <c r="QLS29" s="438"/>
      <c r="QLT29" s="438"/>
      <c r="QLU29" s="438"/>
      <c r="QLV29" s="438"/>
      <c r="QLW29" s="438"/>
      <c r="QLX29" s="438"/>
      <c r="QLY29" s="438"/>
      <c r="QLZ29" s="438"/>
      <c r="QMA29" s="438"/>
      <c r="QMB29" s="438"/>
      <c r="QMC29" s="438"/>
      <c r="QMD29" s="438"/>
      <c r="QME29" s="438"/>
      <c r="QMF29" s="438"/>
      <c r="QMG29" s="438"/>
      <c r="QMH29" s="438"/>
      <c r="QMI29" s="438"/>
      <c r="QMJ29" s="438"/>
      <c r="QMK29" s="438"/>
      <c r="QML29" s="438"/>
      <c r="QMM29" s="438"/>
      <c r="QMN29" s="438"/>
      <c r="QMO29" s="438"/>
      <c r="QMP29" s="438"/>
      <c r="QMQ29" s="438"/>
      <c r="QMR29" s="438"/>
      <c r="QMS29" s="438"/>
      <c r="QMT29" s="438"/>
      <c r="QMU29" s="438"/>
      <c r="QMV29" s="438"/>
      <c r="QMW29" s="438"/>
      <c r="QMX29" s="438"/>
      <c r="QMY29" s="438"/>
      <c r="QMZ29" s="438"/>
      <c r="QNA29" s="438"/>
      <c r="QNB29" s="438"/>
      <c r="QNC29" s="438"/>
      <c r="QND29" s="438"/>
      <c r="QNE29" s="438"/>
      <c r="QNF29" s="438"/>
      <c r="QNG29" s="438"/>
      <c r="QNH29" s="438"/>
      <c r="QNI29" s="438"/>
      <c r="QNJ29" s="438"/>
      <c r="QNK29" s="438"/>
      <c r="QNL29" s="438"/>
      <c r="QNM29" s="438"/>
      <c r="QNN29" s="438"/>
      <c r="QNO29" s="438"/>
      <c r="QNP29" s="438"/>
      <c r="QNQ29" s="438"/>
      <c r="QNR29" s="438"/>
      <c r="QNS29" s="438"/>
      <c r="QNT29" s="438"/>
      <c r="QNU29" s="438"/>
      <c r="QNV29" s="438"/>
      <c r="QNW29" s="438"/>
      <c r="QNX29" s="438"/>
      <c r="QNY29" s="438"/>
      <c r="QNZ29" s="438"/>
      <c r="QOA29" s="438"/>
      <c r="QOB29" s="438"/>
      <c r="QOC29" s="438"/>
      <c r="QOD29" s="438"/>
      <c r="QOE29" s="438"/>
      <c r="QOF29" s="438"/>
      <c r="QOG29" s="438"/>
      <c r="QOH29" s="438"/>
      <c r="QOI29" s="438"/>
      <c r="QOJ29" s="438"/>
      <c r="QOK29" s="438"/>
      <c r="QOL29" s="438"/>
      <c r="QOM29" s="438"/>
      <c r="QON29" s="438"/>
      <c r="QOO29" s="438"/>
      <c r="QOP29" s="438"/>
      <c r="QOQ29" s="438"/>
      <c r="QOR29" s="438"/>
      <c r="QOS29" s="438"/>
      <c r="QOT29" s="438"/>
      <c r="QOU29" s="438"/>
      <c r="QOV29" s="438"/>
      <c r="QOW29" s="438"/>
      <c r="QOX29" s="438"/>
      <c r="QOY29" s="438"/>
      <c r="QOZ29" s="438"/>
      <c r="QPA29" s="438"/>
      <c r="QPB29" s="438"/>
      <c r="QPC29" s="438"/>
      <c r="QPD29" s="438"/>
      <c r="QPE29" s="438"/>
      <c r="QPF29" s="438"/>
      <c r="QPG29" s="438"/>
      <c r="QPH29" s="438"/>
      <c r="QPI29" s="438"/>
      <c r="QPJ29" s="438"/>
      <c r="QPK29" s="438"/>
      <c r="QPL29" s="438"/>
      <c r="QPM29" s="438"/>
      <c r="QPN29" s="438"/>
      <c r="QPO29" s="438"/>
      <c r="QPP29" s="438"/>
      <c r="QPQ29" s="438"/>
      <c r="QPR29" s="438"/>
      <c r="QPS29" s="438"/>
      <c r="QPT29" s="438"/>
      <c r="QPU29" s="438"/>
      <c r="QPV29" s="438"/>
      <c r="QPW29" s="438"/>
      <c r="QPX29" s="438"/>
      <c r="QPY29" s="438"/>
      <c r="QPZ29" s="438"/>
      <c r="QQA29" s="438"/>
      <c r="QQB29" s="438"/>
      <c r="QQC29" s="438"/>
      <c r="QQD29" s="438"/>
      <c r="QQE29" s="438"/>
      <c r="QQF29" s="438"/>
      <c r="QQG29" s="438"/>
      <c r="QQH29" s="438"/>
      <c r="QQI29" s="438"/>
      <c r="QQJ29" s="438"/>
      <c r="QQK29" s="438"/>
      <c r="QQL29" s="438"/>
      <c r="QQM29" s="438"/>
      <c r="QQN29" s="438"/>
      <c r="QQO29" s="438"/>
      <c r="QQP29" s="438"/>
      <c r="QQQ29" s="438"/>
      <c r="QQR29" s="438"/>
      <c r="QQS29" s="438"/>
      <c r="QQT29" s="438"/>
      <c r="QQU29" s="438"/>
      <c r="QQV29" s="438"/>
      <c r="QQW29" s="438"/>
      <c r="QQX29" s="438"/>
      <c r="QQY29" s="438"/>
      <c r="QQZ29" s="438"/>
      <c r="QRA29" s="438"/>
      <c r="QRB29" s="438"/>
      <c r="QRC29" s="438"/>
      <c r="QRD29" s="438"/>
      <c r="QRE29" s="438"/>
      <c r="QRF29" s="438"/>
      <c r="QRG29" s="438"/>
      <c r="QRH29" s="438"/>
      <c r="QRI29" s="438"/>
      <c r="QRJ29" s="438"/>
      <c r="QRK29" s="438"/>
      <c r="QRL29" s="438"/>
      <c r="QRM29" s="438"/>
      <c r="QRN29" s="438"/>
      <c r="QRO29" s="438"/>
      <c r="QRP29" s="438"/>
      <c r="QRQ29" s="438"/>
      <c r="QRR29" s="438"/>
      <c r="QRS29" s="438"/>
      <c r="QRT29" s="438"/>
      <c r="QRU29" s="438"/>
      <c r="QRV29" s="438"/>
      <c r="QRW29" s="438"/>
      <c r="QRX29" s="438"/>
      <c r="QRY29" s="438"/>
      <c r="QRZ29" s="438"/>
      <c r="QSA29" s="438"/>
      <c r="QSB29" s="438"/>
      <c r="QSC29" s="438"/>
      <c r="QSD29" s="438"/>
      <c r="QSE29" s="438"/>
      <c r="QSF29" s="438"/>
      <c r="QSG29" s="438"/>
      <c r="QSH29" s="438"/>
      <c r="QSI29" s="438"/>
      <c r="QSJ29" s="438"/>
      <c r="QSK29" s="438"/>
      <c r="QSL29" s="438"/>
      <c r="QSM29" s="438"/>
      <c r="QSN29" s="438"/>
      <c r="QSO29" s="438"/>
      <c r="QSP29" s="438"/>
      <c r="QSQ29" s="438"/>
      <c r="QSR29" s="438"/>
      <c r="QSS29" s="438"/>
      <c r="QST29" s="438"/>
      <c r="QSU29" s="438"/>
      <c r="QSV29" s="438"/>
      <c r="QSW29" s="438"/>
      <c r="QSX29" s="438"/>
      <c r="QSY29" s="438"/>
      <c r="QSZ29" s="438"/>
      <c r="QTA29" s="438"/>
      <c r="QTB29" s="438"/>
      <c r="QTC29" s="438"/>
      <c r="QTD29" s="438"/>
      <c r="QTE29" s="438"/>
      <c r="QTF29" s="438"/>
      <c r="QTG29" s="438"/>
      <c r="QTH29" s="438"/>
      <c r="QTI29" s="438"/>
      <c r="QTJ29" s="438"/>
      <c r="QTK29" s="438"/>
      <c r="QTL29" s="438"/>
      <c r="QTM29" s="438"/>
      <c r="QTN29" s="438"/>
      <c r="QTO29" s="438"/>
      <c r="QTP29" s="438"/>
      <c r="QTQ29" s="438"/>
      <c r="QTR29" s="438"/>
      <c r="QTS29" s="438"/>
      <c r="QTT29" s="438"/>
      <c r="QTU29" s="438"/>
      <c r="QTV29" s="438"/>
      <c r="QTW29" s="438"/>
      <c r="QTX29" s="438"/>
      <c r="QTY29" s="438"/>
      <c r="QTZ29" s="438"/>
      <c r="QUA29" s="438"/>
      <c r="QUB29" s="438"/>
      <c r="QUC29" s="438"/>
      <c r="QUD29" s="438"/>
      <c r="QUE29" s="438"/>
      <c r="QUF29" s="438"/>
      <c r="QUG29" s="438"/>
      <c r="QUH29" s="438"/>
      <c r="QUI29" s="438"/>
      <c r="QUJ29" s="438"/>
      <c r="QUK29" s="438"/>
      <c r="QUL29" s="438"/>
      <c r="QUM29" s="438"/>
      <c r="QUN29" s="438"/>
      <c r="QUO29" s="438"/>
      <c r="QUP29" s="438"/>
      <c r="QUQ29" s="438"/>
      <c r="QUR29" s="438"/>
      <c r="QUS29" s="438"/>
      <c r="QUT29" s="438"/>
      <c r="QUU29" s="438"/>
      <c r="QUV29" s="438"/>
      <c r="QUW29" s="438"/>
      <c r="QUX29" s="438"/>
      <c r="QUY29" s="438"/>
      <c r="QUZ29" s="438"/>
      <c r="QVA29" s="438"/>
      <c r="QVB29" s="438"/>
      <c r="QVC29" s="438"/>
      <c r="QVD29" s="438"/>
      <c r="QVE29" s="438"/>
      <c r="QVF29" s="438"/>
      <c r="QVG29" s="438"/>
      <c r="QVH29" s="438"/>
      <c r="QVI29" s="438"/>
      <c r="QVJ29" s="438"/>
      <c r="QVK29" s="438"/>
      <c r="QVL29" s="438"/>
      <c r="QVM29" s="438"/>
      <c r="QVN29" s="438"/>
      <c r="QVO29" s="438"/>
      <c r="QVP29" s="438"/>
      <c r="QVQ29" s="438"/>
      <c r="QVR29" s="438"/>
      <c r="QVS29" s="438"/>
      <c r="QVT29" s="438"/>
      <c r="QVU29" s="438"/>
      <c r="QVV29" s="438"/>
      <c r="QVW29" s="438"/>
      <c r="QVX29" s="438"/>
      <c r="QVY29" s="438"/>
      <c r="QVZ29" s="438"/>
      <c r="QWA29" s="438"/>
      <c r="QWB29" s="438"/>
      <c r="QWC29" s="438"/>
      <c r="QWD29" s="438"/>
      <c r="QWE29" s="438"/>
      <c r="QWF29" s="438"/>
      <c r="QWG29" s="438"/>
      <c r="QWH29" s="438"/>
      <c r="QWI29" s="438"/>
      <c r="QWJ29" s="438"/>
      <c r="QWK29" s="438"/>
      <c r="QWL29" s="438"/>
      <c r="QWM29" s="438"/>
      <c r="QWN29" s="438"/>
      <c r="QWO29" s="438"/>
      <c r="QWP29" s="438"/>
      <c r="QWQ29" s="438"/>
      <c r="QWR29" s="438"/>
      <c r="QWS29" s="438"/>
      <c r="QWT29" s="438"/>
      <c r="QWU29" s="438"/>
      <c r="QWV29" s="438"/>
      <c r="QWW29" s="438"/>
      <c r="QWX29" s="438"/>
      <c r="QWY29" s="438"/>
      <c r="QWZ29" s="438"/>
      <c r="QXA29" s="438"/>
      <c r="QXB29" s="438"/>
      <c r="QXC29" s="438"/>
      <c r="QXD29" s="438"/>
      <c r="QXE29" s="438"/>
      <c r="QXF29" s="438"/>
      <c r="QXG29" s="438"/>
      <c r="QXH29" s="438"/>
      <c r="QXI29" s="438"/>
      <c r="QXJ29" s="438"/>
      <c r="QXK29" s="438"/>
      <c r="QXL29" s="438"/>
      <c r="QXM29" s="438"/>
      <c r="QXN29" s="438"/>
      <c r="QXO29" s="438"/>
      <c r="QXP29" s="438"/>
      <c r="QXQ29" s="438"/>
      <c r="QXR29" s="438"/>
      <c r="QXS29" s="438"/>
      <c r="QXT29" s="438"/>
      <c r="QXU29" s="438"/>
      <c r="QXV29" s="438"/>
      <c r="QXW29" s="438"/>
      <c r="QXX29" s="438"/>
      <c r="QXY29" s="438"/>
      <c r="QXZ29" s="438"/>
      <c r="QYA29" s="438"/>
      <c r="QYB29" s="438"/>
      <c r="QYC29" s="438"/>
      <c r="QYD29" s="438"/>
      <c r="QYE29" s="438"/>
      <c r="QYF29" s="438"/>
      <c r="QYG29" s="438"/>
      <c r="QYH29" s="438"/>
      <c r="QYI29" s="438"/>
      <c r="QYJ29" s="438"/>
      <c r="QYK29" s="438"/>
      <c r="QYL29" s="438"/>
      <c r="QYM29" s="438"/>
      <c r="QYN29" s="438"/>
      <c r="QYO29" s="438"/>
      <c r="QYP29" s="438"/>
      <c r="QYQ29" s="438"/>
      <c r="QYR29" s="438"/>
      <c r="QYS29" s="438"/>
      <c r="QYT29" s="438"/>
      <c r="QYU29" s="438"/>
      <c r="QYV29" s="438"/>
      <c r="QYW29" s="438"/>
      <c r="QYX29" s="438"/>
      <c r="QYY29" s="438"/>
      <c r="QYZ29" s="438"/>
      <c r="QZA29" s="438"/>
      <c r="QZB29" s="438"/>
      <c r="QZC29" s="438"/>
      <c r="QZD29" s="438"/>
      <c r="QZE29" s="438"/>
      <c r="QZF29" s="438"/>
      <c r="QZG29" s="438"/>
      <c r="QZH29" s="438"/>
      <c r="QZI29" s="438"/>
      <c r="QZJ29" s="438"/>
      <c r="QZK29" s="438"/>
      <c r="QZL29" s="438"/>
      <c r="QZM29" s="438"/>
      <c r="QZN29" s="438"/>
      <c r="QZO29" s="438"/>
      <c r="QZP29" s="438"/>
      <c r="QZQ29" s="438"/>
      <c r="QZR29" s="438"/>
      <c r="QZS29" s="438"/>
      <c r="QZT29" s="438"/>
      <c r="QZU29" s="438"/>
      <c r="QZV29" s="438"/>
      <c r="QZW29" s="438"/>
      <c r="QZX29" s="438"/>
      <c r="QZY29" s="438"/>
      <c r="QZZ29" s="438"/>
      <c r="RAA29" s="438"/>
      <c r="RAB29" s="438"/>
      <c r="RAC29" s="438"/>
      <c r="RAD29" s="438"/>
      <c r="RAE29" s="438"/>
      <c r="RAF29" s="438"/>
      <c r="RAG29" s="438"/>
      <c r="RAH29" s="438"/>
      <c r="RAI29" s="438"/>
      <c r="RAJ29" s="438"/>
      <c r="RAK29" s="438"/>
      <c r="RAL29" s="438"/>
      <c r="RAM29" s="438"/>
      <c r="RAN29" s="438"/>
      <c r="RAO29" s="438"/>
      <c r="RAP29" s="438"/>
      <c r="RAQ29" s="438"/>
      <c r="RAR29" s="438"/>
      <c r="RAS29" s="438"/>
      <c r="RAT29" s="438"/>
      <c r="RAU29" s="438"/>
      <c r="RAV29" s="438"/>
      <c r="RAW29" s="438"/>
      <c r="RAX29" s="438"/>
      <c r="RAY29" s="438"/>
      <c r="RAZ29" s="438"/>
      <c r="RBA29" s="438"/>
      <c r="RBB29" s="438"/>
      <c r="RBC29" s="438"/>
      <c r="RBD29" s="438"/>
      <c r="RBE29" s="438"/>
      <c r="RBF29" s="438"/>
      <c r="RBG29" s="438"/>
      <c r="RBH29" s="438"/>
      <c r="RBI29" s="438"/>
      <c r="RBJ29" s="438"/>
      <c r="RBK29" s="438"/>
      <c r="RBL29" s="438"/>
      <c r="RBM29" s="438"/>
      <c r="RBN29" s="438"/>
      <c r="RBO29" s="438"/>
      <c r="RBP29" s="438"/>
      <c r="RBQ29" s="438"/>
      <c r="RBR29" s="438"/>
      <c r="RBS29" s="438"/>
      <c r="RBT29" s="438"/>
      <c r="RBU29" s="438"/>
      <c r="RBV29" s="438"/>
      <c r="RBW29" s="438"/>
      <c r="RBX29" s="438"/>
      <c r="RBY29" s="438"/>
      <c r="RBZ29" s="438"/>
      <c r="RCA29" s="438"/>
      <c r="RCB29" s="438"/>
      <c r="RCC29" s="438"/>
      <c r="RCD29" s="438"/>
      <c r="RCE29" s="438"/>
      <c r="RCF29" s="438"/>
      <c r="RCG29" s="438"/>
      <c r="RCH29" s="438"/>
      <c r="RCI29" s="438"/>
      <c r="RCJ29" s="438"/>
      <c r="RCK29" s="438"/>
      <c r="RCL29" s="438"/>
      <c r="RCM29" s="438"/>
      <c r="RCN29" s="438"/>
      <c r="RCO29" s="438"/>
      <c r="RCP29" s="438"/>
      <c r="RCQ29" s="438"/>
      <c r="RCR29" s="438"/>
      <c r="RCS29" s="438"/>
      <c r="RCT29" s="438"/>
      <c r="RCU29" s="438"/>
      <c r="RCV29" s="438"/>
      <c r="RCW29" s="438"/>
      <c r="RCX29" s="438"/>
      <c r="RCY29" s="438"/>
      <c r="RCZ29" s="438"/>
      <c r="RDA29" s="438"/>
      <c r="RDB29" s="438"/>
      <c r="RDC29" s="438"/>
      <c r="RDD29" s="438"/>
      <c r="RDE29" s="438"/>
      <c r="RDF29" s="438"/>
      <c r="RDG29" s="438"/>
      <c r="RDH29" s="438"/>
      <c r="RDI29" s="438"/>
      <c r="RDJ29" s="438"/>
      <c r="RDK29" s="438"/>
      <c r="RDL29" s="438"/>
      <c r="RDM29" s="438"/>
      <c r="RDN29" s="438"/>
      <c r="RDO29" s="438"/>
      <c r="RDP29" s="438"/>
      <c r="RDQ29" s="438"/>
      <c r="RDR29" s="438"/>
      <c r="RDS29" s="438"/>
      <c r="RDT29" s="438"/>
      <c r="RDU29" s="438"/>
      <c r="RDV29" s="438"/>
      <c r="RDW29" s="438"/>
      <c r="RDX29" s="438"/>
      <c r="RDY29" s="438"/>
      <c r="RDZ29" s="438"/>
      <c r="REA29" s="438"/>
      <c r="REB29" s="438"/>
      <c r="REC29" s="438"/>
      <c r="RED29" s="438"/>
      <c r="REE29" s="438"/>
      <c r="REF29" s="438"/>
      <c r="REG29" s="438"/>
      <c r="REH29" s="438"/>
      <c r="REI29" s="438"/>
      <c r="REJ29" s="438"/>
      <c r="REK29" s="438"/>
      <c r="REL29" s="438"/>
      <c r="REM29" s="438"/>
      <c r="REN29" s="438"/>
      <c r="REO29" s="438"/>
      <c r="REP29" s="438"/>
      <c r="REQ29" s="438"/>
      <c r="RER29" s="438"/>
      <c r="RES29" s="438"/>
      <c r="RET29" s="438"/>
      <c r="REU29" s="438"/>
      <c r="REV29" s="438"/>
      <c r="REW29" s="438"/>
      <c r="REX29" s="438"/>
      <c r="REY29" s="438"/>
      <c r="REZ29" s="438"/>
      <c r="RFA29" s="438"/>
      <c r="RFB29" s="438"/>
      <c r="RFC29" s="438"/>
      <c r="RFD29" s="438"/>
      <c r="RFE29" s="438"/>
      <c r="RFF29" s="438"/>
      <c r="RFG29" s="438"/>
      <c r="RFH29" s="438"/>
      <c r="RFI29" s="438"/>
      <c r="RFJ29" s="438"/>
      <c r="RFK29" s="438"/>
      <c r="RFL29" s="438"/>
      <c r="RFM29" s="438"/>
      <c r="RFN29" s="438"/>
      <c r="RFO29" s="438"/>
      <c r="RFP29" s="438"/>
      <c r="RFQ29" s="438"/>
      <c r="RFR29" s="438"/>
      <c r="RFS29" s="438"/>
      <c r="RFT29" s="438"/>
      <c r="RFU29" s="438"/>
      <c r="RFV29" s="438"/>
      <c r="RFW29" s="438"/>
      <c r="RFX29" s="438"/>
      <c r="RFY29" s="438"/>
      <c r="RFZ29" s="438"/>
      <c r="RGA29" s="438"/>
      <c r="RGB29" s="438"/>
      <c r="RGC29" s="438"/>
      <c r="RGD29" s="438"/>
      <c r="RGE29" s="438"/>
      <c r="RGF29" s="438"/>
      <c r="RGG29" s="438"/>
      <c r="RGH29" s="438"/>
      <c r="RGI29" s="438"/>
      <c r="RGJ29" s="438"/>
      <c r="RGK29" s="438"/>
      <c r="RGL29" s="438"/>
      <c r="RGM29" s="438"/>
      <c r="RGN29" s="438"/>
      <c r="RGO29" s="438"/>
      <c r="RGP29" s="438"/>
      <c r="RGQ29" s="438"/>
      <c r="RGR29" s="438"/>
      <c r="RGS29" s="438"/>
      <c r="RGT29" s="438"/>
      <c r="RGU29" s="438"/>
      <c r="RGV29" s="438"/>
      <c r="RGW29" s="438"/>
      <c r="RGX29" s="438"/>
      <c r="RGY29" s="438"/>
      <c r="RGZ29" s="438"/>
      <c r="RHA29" s="438"/>
      <c r="RHB29" s="438"/>
      <c r="RHC29" s="438"/>
      <c r="RHD29" s="438"/>
      <c r="RHE29" s="438"/>
      <c r="RHF29" s="438"/>
      <c r="RHG29" s="438"/>
      <c r="RHH29" s="438"/>
      <c r="RHI29" s="438"/>
      <c r="RHJ29" s="438"/>
      <c r="RHK29" s="438"/>
      <c r="RHL29" s="438"/>
      <c r="RHM29" s="438"/>
      <c r="RHN29" s="438"/>
      <c r="RHO29" s="438"/>
      <c r="RHP29" s="438"/>
      <c r="RHQ29" s="438"/>
      <c r="RHR29" s="438"/>
      <c r="RHS29" s="438"/>
      <c r="RHT29" s="438"/>
      <c r="RHU29" s="438"/>
      <c r="RHV29" s="438"/>
      <c r="RHW29" s="438"/>
      <c r="RHX29" s="438"/>
      <c r="RHY29" s="438"/>
      <c r="RHZ29" s="438"/>
      <c r="RIA29" s="438"/>
      <c r="RIB29" s="438"/>
      <c r="RIC29" s="438"/>
      <c r="RID29" s="438"/>
      <c r="RIE29" s="438"/>
      <c r="RIF29" s="438"/>
      <c r="RIG29" s="438"/>
      <c r="RIH29" s="438"/>
      <c r="RII29" s="438"/>
      <c r="RIJ29" s="438"/>
      <c r="RIK29" s="438"/>
      <c r="RIL29" s="438"/>
      <c r="RIM29" s="438"/>
      <c r="RIN29" s="438"/>
      <c r="RIO29" s="438"/>
      <c r="RIP29" s="438"/>
      <c r="RIQ29" s="438"/>
      <c r="RIR29" s="438"/>
      <c r="RIS29" s="438"/>
      <c r="RIT29" s="438"/>
      <c r="RIU29" s="438"/>
      <c r="RIV29" s="438"/>
      <c r="RIW29" s="438"/>
      <c r="RIX29" s="438"/>
      <c r="RIY29" s="438"/>
      <c r="RIZ29" s="438"/>
      <c r="RJA29" s="438"/>
      <c r="RJB29" s="438"/>
      <c r="RJC29" s="438"/>
      <c r="RJD29" s="438"/>
      <c r="RJE29" s="438"/>
      <c r="RJF29" s="438"/>
      <c r="RJG29" s="438"/>
      <c r="RJH29" s="438"/>
      <c r="RJI29" s="438"/>
      <c r="RJJ29" s="438"/>
      <c r="RJK29" s="438"/>
      <c r="RJL29" s="438"/>
      <c r="RJM29" s="438"/>
      <c r="RJN29" s="438"/>
      <c r="RJO29" s="438"/>
      <c r="RJP29" s="438"/>
      <c r="RJQ29" s="438"/>
      <c r="RJR29" s="438"/>
      <c r="RJS29" s="438"/>
      <c r="RJT29" s="438"/>
      <c r="RJU29" s="438"/>
      <c r="RJV29" s="438"/>
      <c r="RJW29" s="438"/>
      <c r="RJX29" s="438"/>
      <c r="RJY29" s="438"/>
      <c r="RJZ29" s="438"/>
      <c r="RKA29" s="438"/>
      <c r="RKB29" s="438"/>
      <c r="RKC29" s="438"/>
      <c r="RKD29" s="438"/>
      <c r="RKE29" s="438"/>
      <c r="RKF29" s="438"/>
      <c r="RKG29" s="438"/>
      <c r="RKH29" s="438"/>
      <c r="RKI29" s="438"/>
      <c r="RKJ29" s="438"/>
      <c r="RKK29" s="438"/>
      <c r="RKL29" s="438"/>
      <c r="RKM29" s="438"/>
      <c r="RKN29" s="438"/>
      <c r="RKO29" s="438"/>
      <c r="RKP29" s="438"/>
      <c r="RKQ29" s="438"/>
      <c r="RKR29" s="438"/>
      <c r="RKS29" s="438"/>
      <c r="RKT29" s="438"/>
      <c r="RKU29" s="438"/>
      <c r="RKV29" s="438"/>
      <c r="RKW29" s="438"/>
      <c r="RKX29" s="438"/>
      <c r="RKY29" s="438"/>
      <c r="RKZ29" s="438"/>
      <c r="RLA29" s="438"/>
      <c r="RLB29" s="438"/>
      <c r="RLC29" s="438"/>
      <c r="RLD29" s="438"/>
      <c r="RLE29" s="438"/>
      <c r="RLF29" s="438"/>
      <c r="RLG29" s="438"/>
      <c r="RLH29" s="438"/>
      <c r="RLI29" s="438"/>
      <c r="RLJ29" s="438"/>
      <c r="RLK29" s="438"/>
      <c r="RLL29" s="438"/>
      <c r="RLM29" s="438"/>
      <c r="RLN29" s="438"/>
      <c r="RLO29" s="438"/>
      <c r="RLP29" s="438"/>
      <c r="RLQ29" s="438"/>
      <c r="RLR29" s="438"/>
      <c r="RLS29" s="438"/>
      <c r="RLT29" s="438"/>
      <c r="RLU29" s="438"/>
      <c r="RLV29" s="438"/>
      <c r="RLW29" s="438"/>
      <c r="RLX29" s="438"/>
      <c r="RLY29" s="438"/>
      <c r="RLZ29" s="438"/>
      <c r="RMA29" s="438"/>
      <c r="RMB29" s="438"/>
      <c r="RMC29" s="438"/>
      <c r="RMD29" s="438"/>
      <c r="RME29" s="438"/>
      <c r="RMF29" s="438"/>
      <c r="RMG29" s="438"/>
      <c r="RMH29" s="438"/>
      <c r="RMI29" s="438"/>
      <c r="RMJ29" s="438"/>
      <c r="RMK29" s="438"/>
      <c r="RML29" s="438"/>
      <c r="RMM29" s="438"/>
      <c r="RMN29" s="438"/>
      <c r="RMO29" s="438"/>
      <c r="RMP29" s="438"/>
      <c r="RMQ29" s="438"/>
      <c r="RMR29" s="438"/>
      <c r="RMS29" s="438"/>
      <c r="RMT29" s="438"/>
      <c r="RMU29" s="438"/>
      <c r="RMV29" s="438"/>
      <c r="RMW29" s="438"/>
      <c r="RMX29" s="438"/>
      <c r="RMY29" s="438"/>
      <c r="RMZ29" s="438"/>
      <c r="RNA29" s="438"/>
      <c r="RNB29" s="438"/>
      <c r="RNC29" s="438"/>
      <c r="RND29" s="438"/>
      <c r="RNE29" s="438"/>
      <c r="RNF29" s="438"/>
      <c r="RNG29" s="438"/>
      <c r="RNH29" s="438"/>
      <c r="RNI29" s="438"/>
      <c r="RNJ29" s="438"/>
      <c r="RNK29" s="438"/>
      <c r="RNL29" s="438"/>
      <c r="RNM29" s="438"/>
      <c r="RNN29" s="438"/>
      <c r="RNO29" s="438"/>
      <c r="RNP29" s="438"/>
      <c r="RNQ29" s="438"/>
      <c r="RNR29" s="438"/>
      <c r="RNS29" s="438"/>
      <c r="RNT29" s="438"/>
      <c r="RNU29" s="438"/>
      <c r="RNV29" s="438"/>
      <c r="RNW29" s="438"/>
      <c r="RNX29" s="438"/>
      <c r="RNY29" s="438"/>
      <c r="RNZ29" s="438"/>
      <c r="ROA29" s="438"/>
      <c r="ROB29" s="438"/>
      <c r="ROC29" s="438"/>
      <c r="ROD29" s="438"/>
      <c r="ROE29" s="438"/>
      <c r="ROF29" s="438"/>
      <c r="ROG29" s="438"/>
      <c r="ROH29" s="438"/>
      <c r="ROI29" s="438"/>
      <c r="ROJ29" s="438"/>
      <c r="ROK29" s="438"/>
      <c r="ROL29" s="438"/>
      <c r="ROM29" s="438"/>
      <c r="RON29" s="438"/>
      <c r="ROO29" s="438"/>
      <c r="ROP29" s="438"/>
      <c r="ROQ29" s="438"/>
      <c r="ROR29" s="438"/>
      <c r="ROS29" s="438"/>
      <c r="ROT29" s="438"/>
      <c r="ROU29" s="438"/>
      <c r="ROV29" s="438"/>
      <c r="ROW29" s="438"/>
      <c r="ROX29" s="438"/>
      <c r="ROY29" s="438"/>
      <c r="ROZ29" s="438"/>
      <c r="RPA29" s="438"/>
      <c r="RPB29" s="438"/>
      <c r="RPC29" s="438"/>
      <c r="RPD29" s="438"/>
      <c r="RPE29" s="438"/>
      <c r="RPF29" s="438"/>
      <c r="RPG29" s="438"/>
      <c r="RPH29" s="438"/>
      <c r="RPI29" s="438"/>
      <c r="RPJ29" s="438"/>
      <c r="RPK29" s="438"/>
      <c r="RPL29" s="438"/>
      <c r="RPM29" s="438"/>
      <c r="RPN29" s="438"/>
      <c r="RPO29" s="438"/>
      <c r="RPP29" s="438"/>
      <c r="RPQ29" s="438"/>
      <c r="RPR29" s="438"/>
      <c r="RPS29" s="438"/>
      <c r="RPT29" s="438"/>
      <c r="RPU29" s="438"/>
      <c r="RPV29" s="438"/>
      <c r="RPW29" s="438"/>
      <c r="RPX29" s="438"/>
      <c r="RPY29" s="438"/>
      <c r="RPZ29" s="438"/>
      <c r="RQA29" s="438"/>
      <c r="RQB29" s="438"/>
      <c r="RQC29" s="438"/>
      <c r="RQD29" s="438"/>
      <c r="RQE29" s="438"/>
      <c r="RQF29" s="438"/>
      <c r="RQG29" s="438"/>
      <c r="RQH29" s="438"/>
      <c r="RQI29" s="438"/>
      <c r="RQJ29" s="438"/>
      <c r="RQK29" s="438"/>
      <c r="RQL29" s="438"/>
      <c r="RQM29" s="438"/>
      <c r="RQN29" s="438"/>
      <c r="RQO29" s="438"/>
      <c r="RQP29" s="438"/>
      <c r="RQQ29" s="438"/>
      <c r="RQR29" s="438"/>
      <c r="RQS29" s="438"/>
      <c r="RQT29" s="438"/>
      <c r="RQU29" s="438"/>
      <c r="RQV29" s="438"/>
      <c r="RQW29" s="438"/>
      <c r="RQX29" s="438"/>
      <c r="RQY29" s="438"/>
      <c r="RQZ29" s="438"/>
      <c r="RRA29" s="438"/>
      <c r="RRB29" s="438"/>
      <c r="RRC29" s="438"/>
      <c r="RRD29" s="438"/>
      <c r="RRE29" s="438"/>
      <c r="RRF29" s="438"/>
      <c r="RRG29" s="438"/>
      <c r="RRH29" s="438"/>
      <c r="RRI29" s="438"/>
      <c r="RRJ29" s="438"/>
      <c r="RRK29" s="438"/>
      <c r="RRL29" s="438"/>
      <c r="RRM29" s="438"/>
      <c r="RRN29" s="438"/>
      <c r="RRO29" s="438"/>
      <c r="RRP29" s="438"/>
      <c r="RRQ29" s="438"/>
      <c r="RRR29" s="438"/>
      <c r="RRS29" s="438"/>
      <c r="RRT29" s="438"/>
      <c r="RRU29" s="438"/>
      <c r="RRV29" s="438"/>
      <c r="RRW29" s="438"/>
      <c r="RRX29" s="438"/>
      <c r="RRY29" s="438"/>
      <c r="RRZ29" s="438"/>
      <c r="RSA29" s="438"/>
      <c r="RSB29" s="438"/>
      <c r="RSC29" s="438"/>
      <c r="RSD29" s="438"/>
      <c r="RSE29" s="438"/>
      <c r="RSF29" s="438"/>
      <c r="RSG29" s="438"/>
      <c r="RSH29" s="438"/>
      <c r="RSI29" s="438"/>
      <c r="RSJ29" s="438"/>
      <c r="RSK29" s="438"/>
      <c r="RSL29" s="438"/>
      <c r="RSM29" s="438"/>
      <c r="RSN29" s="438"/>
      <c r="RSO29" s="438"/>
      <c r="RSP29" s="438"/>
      <c r="RSQ29" s="438"/>
      <c r="RSR29" s="438"/>
      <c r="RSS29" s="438"/>
      <c r="RST29" s="438"/>
      <c r="RSU29" s="438"/>
      <c r="RSV29" s="438"/>
      <c r="RSW29" s="438"/>
      <c r="RSX29" s="438"/>
      <c r="RSY29" s="438"/>
      <c r="RSZ29" s="438"/>
      <c r="RTA29" s="438"/>
      <c r="RTB29" s="438"/>
      <c r="RTC29" s="438"/>
      <c r="RTD29" s="438"/>
      <c r="RTE29" s="438"/>
      <c r="RTF29" s="438"/>
      <c r="RTG29" s="438"/>
      <c r="RTH29" s="438"/>
      <c r="RTI29" s="438"/>
      <c r="RTJ29" s="438"/>
      <c r="RTK29" s="438"/>
      <c r="RTL29" s="438"/>
      <c r="RTM29" s="438"/>
      <c r="RTN29" s="438"/>
      <c r="RTO29" s="438"/>
      <c r="RTP29" s="438"/>
      <c r="RTQ29" s="438"/>
      <c r="RTR29" s="438"/>
      <c r="RTS29" s="438"/>
      <c r="RTT29" s="438"/>
      <c r="RTU29" s="438"/>
      <c r="RTV29" s="438"/>
      <c r="RTW29" s="438"/>
      <c r="RTX29" s="438"/>
      <c r="RTY29" s="438"/>
      <c r="RTZ29" s="438"/>
      <c r="RUA29" s="438"/>
      <c r="RUB29" s="438"/>
      <c r="RUC29" s="438"/>
      <c r="RUD29" s="438"/>
      <c r="RUE29" s="438"/>
      <c r="RUF29" s="438"/>
      <c r="RUG29" s="438"/>
      <c r="RUH29" s="438"/>
      <c r="RUI29" s="438"/>
      <c r="RUJ29" s="438"/>
      <c r="RUK29" s="438"/>
      <c r="RUL29" s="438"/>
      <c r="RUM29" s="438"/>
      <c r="RUN29" s="438"/>
      <c r="RUO29" s="438"/>
      <c r="RUP29" s="438"/>
      <c r="RUQ29" s="438"/>
      <c r="RUR29" s="438"/>
      <c r="RUS29" s="438"/>
      <c r="RUT29" s="438"/>
      <c r="RUU29" s="438"/>
      <c r="RUV29" s="438"/>
      <c r="RUW29" s="438"/>
      <c r="RUX29" s="438"/>
      <c r="RUY29" s="438"/>
      <c r="RUZ29" s="438"/>
      <c r="RVA29" s="438"/>
      <c r="RVB29" s="438"/>
      <c r="RVC29" s="438"/>
      <c r="RVD29" s="438"/>
      <c r="RVE29" s="438"/>
      <c r="RVF29" s="438"/>
      <c r="RVG29" s="438"/>
      <c r="RVH29" s="438"/>
      <c r="RVI29" s="438"/>
      <c r="RVJ29" s="438"/>
      <c r="RVK29" s="438"/>
      <c r="RVL29" s="438"/>
      <c r="RVM29" s="438"/>
      <c r="RVN29" s="438"/>
      <c r="RVO29" s="438"/>
      <c r="RVP29" s="438"/>
      <c r="RVQ29" s="438"/>
      <c r="RVR29" s="438"/>
      <c r="RVS29" s="438"/>
      <c r="RVT29" s="438"/>
      <c r="RVU29" s="438"/>
      <c r="RVV29" s="438"/>
      <c r="RVW29" s="438"/>
      <c r="RVX29" s="438"/>
      <c r="RVY29" s="438"/>
      <c r="RVZ29" s="438"/>
      <c r="RWA29" s="438"/>
      <c r="RWB29" s="438"/>
      <c r="RWC29" s="438"/>
      <c r="RWD29" s="438"/>
      <c r="RWE29" s="438"/>
      <c r="RWF29" s="438"/>
      <c r="RWG29" s="438"/>
      <c r="RWH29" s="438"/>
      <c r="RWI29" s="438"/>
      <c r="RWJ29" s="438"/>
      <c r="RWK29" s="438"/>
      <c r="RWL29" s="438"/>
      <c r="RWM29" s="438"/>
      <c r="RWN29" s="438"/>
      <c r="RWO29" s="438"/>
      <c r="RWP29" s="438"/>
      <c r="RWQ29" s="438"/>
      <c r="RWR29" s="438"/>
      <c r="RWS29" s="438"/>
      <c r="RWT29" s="438"/>
      <c r="RWU29" s="438"/>
      <c r="RWV29" s="438"/>
      <c r="RWW29" s="438"/>
      <c r="RWX29" s="438"/>
      <c r="RWY29" s="438"/>
      <c r="RWZ29" s="438"/>
      <c r="RXA29" s="438"/>
      <c r="RXB29" s="438"/>
      <c r="RXC29" s="438"/>
      <c r="RXD29" s="438"/>
      <c r="RXE29" s="438"/>
      <c r="RXF29" s="438"/>
      <c r="RXG29" s="438"/>
      <c r="RXH29" s="438"/>
      <c r="RXI29" s="438"/>
      <c r="RXJ29" s="438"/>
      <c r="RXK29" s="438"/>
      <c r="RXL29" s="438"/>
      <c r="RXM29" s="438"/>
      <c r="RXN29" s="438"/>
      <c r="RXO29" s="438"/>
      <c r="RXP29" s="438"/>
      <c r="RXQ29" s="438"/>
      <c r="RXR29" s="438"/>
      <c r="RXS29" s="438"/>
      <c r="RXT29" s="438"/>
      <c r="RXU29" s="438"/>
      <c r="RXV29" s="438"/>
      <c r="RXW29" s="438"/>
      <c r="RXX29" s="438"/>
      <c r="RXY29" s="438"/>
      <c r="RXZ29" s="438"/>
      <c r="RYA29" s="438"/>
      <c r="RYB29" s="438"/>
      <c r="RYC29" s="438"/>
      <c r="RYD29" s="438"/>
      <c r="RYE29" s="438"/>
      <c r="RYF29" s="438"/>
      <c r="RYG29" s="438"/>
      <c r="RYH29" s="438"/>
      <c r="RYI29" s="438"/>
      <c r="RYJ29" s="438"/>
      <c r="RYK29" s="438"/>
      <c r="RYL29" s="438"/>
      <c r="RYM29" s="438"/>
      <c r="RYN29" s="438"/>
      <c r="RYO29" s="438"/>
      <c r="RYP29" s="438"/>
      <c r="RYQ29" s="438"/>
      <c r="RYR29" s="438"/>
      <c r="RYS29" s="438"/>
      <c r="RYT29" s="438"/>
      <c r="RYU29" s="438"/>
      <c r="RYV29" s="438"/>
      <c r="RYW29" s="438"/>
      <c r="RYX29" s="438"/>
      <c r="RYY29" s="438"/>
      <c r="RYZ29" s="438"/>
      <c r="RZA29" s="438"/>
      <c r="RZB29" s="438"/>
      <c r="RZC29" s="438"/>
      <c r="RZD29" s="438"/>
      <c r="RZE29" s="438"/>
      <c r="RZF29" s="438"/>
      <c r="RZG29" s="438"/>
      <c r="RZH29" s="438"/>
      <c r="RZI29" s="438"/>
      <c r="RZJ29" s="438"/>
      <c r="RZK29" s="438"/>
      <c r="RZL29" s="438"/>
      <c r="RZM29" s="438"/>
      <c r="RZN29" s="438"/>
      <c r="RZO29" s="438"/>
      <c r="RZP29" s="438"/>
      <c r="RZQ29" s="438"/>
      <c r="RZR29" s="438"/>
      <c r="RZS29" s="438"/>
      <c r="RZT29" s="438"/>
      <c r="RZU29" s="438"/>
      <c r="RZV29" s="438"/>
      <c r="RZW29" s="438"/>
      <c r="RZX29" s="438"/>
      <c r="RZY29" s="438"/>
      <c r="RZZ29" s="438"/>
      <c r="SAA29" s="438"/>
      <c r="SAB29" s="438"/>
      <c r="SAC29" s="438"/>
      <c r="SAD29" s="438"/>
      <c r="SAE29" s="438"/>
      <c r="SAF29" s="438"/>
      <c r="SAG29" s="438"/>
      <c r="SAH29" s="438"/>
      <c r="SAI29" s="438"/>
      <c r="SAJ29" s="438"/>
      <c r="SAK29" s="438"/>
      <c r="SAL29" s="438"/>
      <c r="SAM29" s="438"/>
      <c r="SAN29" s="438"/>
      <c r="SAO29" s="438"/>
      <c r="SAP29" s="438"/>
      <c r="SAQ29" s="438"/>
      <c r="SAR29" s="438"/>
      <c r="SAS29" s="438"/>
      <c r="SAT29" s="438"/>
      <c r="SAU29" s="438"/>
      <c r="SAV29" s="438"/>
      <c r="SAW29" s="438"/>
      <c r="SAX29" s="438"/>
      <c r="SAY29" s="438"/>
      <c r="SAZ29" s="438"/>
      <c r="SBA29" s="438"/>
      <c r="SBB29" s="438"/>
      <c r="SBC29" s="438"/>
      <c r="SBD29" s="438"/>
      <c r="SBE29" s="438"/>
      <c r="SBF29" s="438"/>
      <c r="SBG29" s="438"/>
      <c r="SBH29" s="438"/>
      <c r="SBI29" s="438"/>
      <c r="SBJ29" s="438"/>
      <c r="SBK29" s="438"/>
      <c r="SBL29" s="438"/>
      <c r="SBM29" s="438"/>
      <c r="SBN29" s="438"/>
      <c r="SBO29" s="438"/>
      <c r="SBP29" s="438"/>
      <c r="SBQ29" s="438"/>
      <c r="SBR29" s="438"/>
      <c r="SBS29" s="438"/>
      <c r="SBT29" s="438"/>
      <c r="SBU29" s="438"/>
      <c r="SBV29" s="438"/>
      <c r="SBW29" s="438"/>
      <c r="SBX29" s="438"/>
      <c r="SBY29" s="438"/>
      <c r="SBZ29" s="438"/>
      <c r="SCA29" s="438"/>
      <c r="SCB29" s="438"/>
      <c r="SCC29" s="438"/>
      <c r="SCD29" s="438"/>
      <c r="SCE29" s="438"/>
      <c r="SCF29" s="438"/>
      <c r="SCG29" s="438"/>
      <c r="SCH29" s="438"/>
      <c r="SCI29" s="438"/>
      <c r="SCJ29" s="438"/>
      <c r="SCK29" s="438"/>
      <c r="SCL29" s="438"/>
      <c r="SCM29" s="438"/>
      <c r="SCN29" s="438"/>
      <c r="SCO29" s="438"/>
      <c r="SCP29" s="438"/>
      <c r="SCQ29" s="438"/>
      <c r="SCR29" s="438"/>
      <c r="SCS29" s="438"/>
      <c r="SCT29" s="438"/>
      <c r="SCU29" s="438"/>
      <c r="SCV29" s="438"/>
      <c r="SCW29" s="438"/>
      <c r="SCX29" s="438"/>
      <c r="SCY29" s="438"/>
      <c r="SCZ29" s="438"/>
      <c r="SDA29" s="438"/>
      <c r="SDB29" s="438"/>
      <c r="SDC29" s="438"/>
      <c r="SDD29" s="438"/>
      <c r="SDE29" s="438"/>
      <c r="SDF29" s="438"/>
      <c r="SDG29" s="438"/>
      <c r="SDH29" s="438"/>
      <c r="SDI29" s="438"/>
      <c r="SDJ29" s="438"/>
      <c r="SDK29" s="438"/>
      <c r="SDL29" s="438"/>
      <c r="SDM29" s="438"/>
      <c r="SDN29" s="438"/>
      <c r="SDO29" s="438"/>
      <c r="SDP29" s="438"/>
      <c r="SDQ29" s="438"/>
      <c r="SDR29" s="438"/>
      <c r="SDS29" s="438"/>
      <c r="SDT29" s="438"/>
      <c r="SDU29" s="438"/>
      <c r="SDV29" s="438"/>
      <c r="SDW29" s="438"/>
      <c r="SDX29" s="438"/>
      <c r="SDY29" s="438"/>
      <c r="SDZ29" s="438"/>
      <c r="SEA29" s="438"/>
      <c r="SEB29" s="438"/>
      <c r="SEC29" s="438"/>
      <c r="SED29" s="438"/>
      <c r="SEE29" s="438"/>
      <c r="SEF29" s="438"/>
      <c r="SEG29" s="438"/>
      <c r="SEH29" s="438"/>
      <c r="SEI29" s="438"/>
      <c r="SEJ29" s="438"/>
      <c r="SEK29" s="438"/>
      <c r="SEL29" s="438"/>
      <c r="SEM29" s="438"/>
      <c r="SEN29" s="438"/>
      <c r="SEO29" s="438"/>
      <c r="SEP29" s="438"/>
      <c r="SEQ29" s="438"/>
      <c r="SER29" s="438"/>
      <c r="SES29" s="438"/>
      <c r="SET29" s="438"/>
      <c r="SEU29" s="438"/>
      <c r="SEV29" s="438"/>
      <c r="SEW29" s="438"/>
      <c r="SEX29" s="438"/>
      <c r="SEY29" s="438"/>
      <c r="SEZ29" s="438"/>
      <c r="SFA29" s="438"/>
      <c r="SFB29" s="438"/>
      <c r="SFC29" s="438"/>
      <c r="SFD29" s="438"/>
      <c r="SFE29" s="438"/>
      <c r="SFF29" s="438"/>
      <c r="SFG29" s="438"/>
      <c r="SFH29" s="438"/>
      <c r="SFI29" s="438"/>
      <c r="SFJ29" s="438"/>
      <c r="SFK29" s="438"/>
      <c r="SFL29" s="438"/>
      <c r="SFM29" s="438"/>
      <c r="SFN29" s="438"/>
      <c r="SFO29" s="438"/>
      <c r="SFP29" s="438"/>
      <c r="SFQ29" s="438"/>
      <c r="SFR29" s="438"/>
      <c r="SFS29" s="438"/>
      <c r="SFT29" s="438"/>
      <c r="SFU29" s="438"/>
      <c r="SFV29" s="438"/>
      <c r="SFW29" s="438"/>
      <c r="SFX29" s="438"/>
      <c r="SFY29" s="438"/>
      <c r="SFZ29" s="438"/>
      <c r="SGA29" s="438"/>
      <c r="SGB29" s="438"/>
      <c r="SGC29" s="438"/>
      <c r="SGD29" s="438"/>
      <c r="SGE29" s="438"/>
      <c r="SGF29" s="438"/>
      <c r="SGG29" s="438"/>
      <c r="SGH29" s="438"/>
      <c r="SGI29" s="438"/>
      <c r="SGJ29" s="438"/>
      <c r="SGK29" s="438"/>
      <c r="SGL29" s="438"/>
      <c r="SGM29" s="438"/>
      <c r="SGN29" s="438"/>
      <c r="SGO29" s="438"/>
      <c r="SGP29" s="438"/>
      <c r="SGQ29" s="438"/>
      <c r="SGR29" s="438"/>
      <c r="SGS29" s="438"/>
      <c r="SGT29" s="438"/>
      <c r="SGU29" s="438"/>
      <c r="SGV29" s="438"/>
      <c r="SGW29" s="438"/>
      <c r="SGX29" s="438"/>
      <c r="SGY29" s="438"/>
      <c r="SGZ29" s="438"/>
      <c r="SHA29" s="438"/>
      <c r="SHB29" s="438"/>
      <c r="SHC29" s="438"/>
      <c r="SHD29" s="438"/>
      <c r="SHE29" s="438"/>
      <c r="SHF29" s="438"/>
      <c r="SHG29" s="438"/>
      <c r="SHH29" s="438"/>
      <c r="SHI29" s="438"/>
      <c r="SHJ29" s="438"/>
      <c r="SHK29" s="438"/>
      <c r="SHL29" s="438"/>
      <c r="SHM29" s="438"/>
      <c r="SHN29" s="438"/>
      <c r="SHO29" s="438"/>
      <c r="SHP29" s="438"/>
      <c r="SHQ29" s="438"/>
      <c r="SHR29" s="438"/>
      <c r="SHS29" s="438"/>
      <c r="SHT29" s="438"/>
      <c r="SHU29" s="438"/>
      <c r="SHV29" s="438"/>
      <c r="SHW29" s="438"/>
      <c r="SHX29" s="438"/>
      <c r="SHY29" s="438"/>
      <c r="SHZ29" s="438"/>
      <c r="SIA29" s="438"/>
      <c r="SIB29" s="438"/>
      <c r="SIC29" s="438"/>
      <c r="SID29" s="438"/>
      <c r="SIE29" s="438"/>
      <c r="SIF29" s="438"/>
      <c r="SIG29" s="438"/>
      <c r="SIH29" s="438"/>
      <c r="SII29" s="438"/>
      <c r="SIJ29" s="438"/>
      <c r="SIK29" s="438"/>
      <c r="SIL29" s="438"/>
      <c r="SIM29" s="438"/>
      <c r="SIN29" s="438"/>
      <c r="SIO29" s="438"/>
      <c r="SIP29" s="438"/>
      <c r="SIQ29" s="438"/>
      <c r="SIR29" s="438"/>
      <c r="SIS29" s="438"/>
      <c r="SIT29" s="438"/>
      <c r="SIU29" s="438"/>
      <c r="SIV29" s="438"/>
      <c r="SIW29" s="438"/>
      <c r="SIX29" s="438"/>
      <c r="SIY29" s="438"/>
      <c r="SIZ29" s="438"/>
      <c r="SJA29" s="438"/>
      <c r="SJB29" s="438"/>
      <c r="SJC29" s="438"/>
      <c r="SJD29" s="438"/>
      <c r="SJE29" s="438"/>
      <c r="SJF29" s="438"/>
      <c r="SJG29" s="438"/>
      <c r="SJH29" s="438"/>
      <c r="SJI29" s="438"/>
      <c r="SJJ29" s="438"/>
      <c r="SJK29" s="438"/>
      <c r="SJL29" s="438"/>
      <c r="SJM29" s="438"/>
      <c r="SJN29" s="438"/>
      <c r="SJO29" s="438"/>
      <c r="SJP29" s="438"/>
      <c r="SJQ29" s="438"/>
      <c r="SJR29" s="438"/>
      <c r="SJS29" s="438"/>
      <c r="SJT29" s="438"/>
      <c r="SJU29" s="438"/>
      <c r="SJV29" s="438"/>
      <c r="SJW29" s="438"/>
      <c r="SJX29" s="438"/>
      <c r="SJY29" s="438"/>
      <c r="SJZ29" s="438"/>
      <c r="SKA29" s="438"/>
      <c r="SKB29" s="438"/>
      <c r="SKC29" s="438"/>
      <c r="SKD29" s="438"/>
      <c r="SKE29" s="438"/>
      <c r="SKF29" s="438"/>
      <c r="SKG29" s="438"/>
      <c r="SKH29" s="438"/>
      <c r="SKI29" s="438"/>
      <c r="SKJ29" s="438"/>
      <c r="SKK29" s="438"/>
      <c r="SKL29" s="438"/>
      <c r="SKM29" s="438"/>
      <c r="SKN29" s="438"/>
      <c r="SKO29" s="438"/>
      <c r="SKP29" s="438"/>
      <c r="SKQ29" s="438"/>
      <c r="SKR29" s="438"/>
      <c r="SKS29" s="438"/>
      <c r="SKT29" s="438"/>
      <c r="SKU29" s="438"/>
      <c r="SKV29" s="438"/>
      <c r="SKW29" s="438"/>
      <c r="SKX29" s="438"/>
      <c r="SKY29" s="438"/>
      <c r="SKZ29" s="438"/>
      <c r="SLA29" s="438"/>
      <c r="SLB29" s="438"/>
      <c r="SLC29" s="438"/>
      <c r="SLD29" s="438"/>
      <c r="SLE29" s="438"/>
      <c r="SLF29" s="438"/>
      <c r="SLG29" s="438"/>
      <c r="SLH29" s="438"/>
      <c r="SLI29" s="438"/>
      <c r="SLJ29" s="438"/>
      <c r="SLK29" s="438"/>
      <c r="SLL29" s="438"/>
      <c r="SLM29" s="438"/>
      <c r="SLN29" s="438"/>
      <c r="SLO29" s="438"/>
      <c r="SLP29" s="438"/>
      <c r="SLQ29" s="438"/>
      <c r="SLR29" s="438"/>
      <c r="SLS29" s="438"/>
      <c r="SLT29" s="438"/>
      <c r="SLU29" s="438"/>
      <c r="SLV29" s="438"/>
      <c r="SLW29" s="438"/>
      <c r="SLX29" s="438"/>
      <c r="SLY29" s="438"/>
      <c r="SLZ29" s="438"/>
      <c r="SMA29" s="438"/>
      <c r="SMB29" s="438"/>
      <c r="SMC29" s="438"/>
      <c r="SMD29" s="438"/>
      <c r="SME29" s="438"/>
      <c r="SMF29" s="438"/>
      <c r="SMG29" s="438"/>
      <c r="SMH29" s="438"/>
      <c r="SMI29" s="438"/>
      <c r="SMJ29" s="438"/>
      <c r="SMK29" s="438"/>
      <c r="SML29" s="438"/>
      <c r="SMM29" s="438"/>
      <c r="SMN29" s="438"/>
      <c r="SMO29" s="438"/>
      <c r="SMP29" s="438"/>
      <c r="SMQ29" s="438"/>
      <c r="SMR29" s="438"/>
      <c r="SMS29" s="438"/>
      <c r="SMT29" s="438"/>
      <c r="SMU29" s="438"/>
      <c r="SMV29" s="438"/>
      <c r="SMW29" s="438"/>
      <c r="SMX29" s="438"/>
      <c r="SMY29" s="438"/>
      <c r="SMZ29" s="438"/>
      <c r="SNA29" s="438"/>
      <c r="SNB29" s="438"/>
      <c r="SNC29" s="438"/>
      <c r="SND29" s="438"/>
      <c r="SNE29" s="438"/>
      <c r="SNF29" s="438"/>
      <c r="SNG29" s="438"/>
      <c r="SNH29" s="438"/>
      <c r="SNI29" s="438"/>
      <c r="SNJ29" s="438"/>
      <c r="SNK29" s="438"/>
      <c r="SNL29" s="438"/>
      <c r="SNM29" s="438"/>
      <c r="SNN29" s="438"/>
      <c r="SNO29" s="438"/>
      <c r="SNP29" s="438"/>
      <c r="SNQ29" s="438"/>
      <c r="SNR29" s="438"/>
      <c r="SNS29" s="438"/>
      <c r="SNT29" s="438"/>
      <c r="SNU29" s="438"/>
      <c r="SNV29" s="438"/>
      <c r="SNW29" s="438"/>
      <c r="SNX29" s="438"/>
      <c r="SNY29" s="438"/>
      <c r="SNZ29" s="438"/>
      <c r="SOA29" s="438"/>
      <c r="SOB29" s="438"/>
      <c r="SOC29" s="438"/>
      <c r="SOD29" s="438"/>
      <c r="SOE29" s="438"/>
      <c r="SOF29" s="438"/>
      <c r="SOG29" s="438"/>
      <c r="SOH29" s="438"/>
      <c r="SOI29" s="438"/>
      <c r="SOJ29" s="438"/>
      <c r="SOK29" s="438"/>
      <c r="SOL29" s="438"/>
      <c r="SOM29" s="438"/>
      <c r="SON29" s="438"/>
      <c r="SOO29" s="438"/>
      <c r="SOP29" s="438"/>
      <c r="SOQ29" s="438"/>
      <c r="SOR29" s="438"/>
      <c r="SOS29" s="438"/>
      <c r="SOT29" s="438"/>
      <c r="SOU29" s="438"/>
      <c r="SOV29" s="438"/>
      <c r="SOW29" s="438"/>
      <c r="SOX29" s="438"/>
      <c r="SOY29" s="438"/>
      <c r="SOZ29" s="438"/>
      <c r="SPA29" s="438"/>
      <c r="SPB29" s="438"/>
      <c r="SPC29" s="438"/>
      <c r="SPD29" s="438"/>
      <c r="SPE29" s="438"/>
      <c r="SPF29" s="438"/>
      <c r="SPG29" s="438"/>
      <c r="SPH29" s="438"/>
      <c r="SPI29" s="438"/>
      <c r="SPJ29" s="438"/>
      <c r="SPK29" s="438"/>
      <c r="SPL29" s="438"/>
      <c r="SPM29" s="438"/>
      <c r="SPN29" s="438"/>
      <c r="SPO29" s="438"/>
      <c r="SPP29" s="438"/>
      <c r="SPQ29" s="438"/>
      <c r="SPR29" s="438"/>
      <c r="SPS29" s="438"/>
      <c r="SPT29" s="438"/>
      <c r="SPU29" s="438"/>
      <c r="SPV29" s="438"/>
      <c r="SPW29" s="438"/>
      <c r="SPX29" s="438"/>
      <c r="SPY29" s="438"/>
      <c r="SPZ29" s="438"/>
      <c r="SQA29" s="438"/>
      <c r="SQB29" s="438"/>
      <c r="SQC29" s="438"/>
      <c r="SQD29" s="438"/>
      <c r="SQE29" s="438"/>
      <c r="SQF29" s="438"/>
      <c r="SQG29" s="438"/>
      <c r="SQH29" s="438"/>
      <c r="SQI29" s="438"/>
      <c r="SQJ29" s="438"/>
      <c r="SQK29" s="438"/>
      <c r="SQL29" s="438"/>
      <c r="SQM29" s="438"/>
      <c r="SQN29" s="438"/>
      <c r="SQO29" s="438"/>
      <c r="SQP29" s="438"/>
      <c r="SQQ29" s="438"/>
      <c r="SQR29" s="438"/>
      <c r="SQS29" s="438"/>
      <c r="SQT29" s="438"/>
      <c r="SQU29" s="438"/>
      <c r="SQV29" s="438"/>
      <c r="SQW29" s="438"/>
      <c r="SQX29" s="438"/>
      <c r="SQY29" s="438"/>
      <c r="SQZ29" s="438"/>
      <c r="SRA29" s="438"/>
      <c r="SRB29" s="438"/>
      <c r="SRC29" s="438"/>
      <c r="SRD29" s="438"/>
      <c r="SRE29" s="438"/>
      <c r="SRF29" s="438"/>
      <c r="SRG29" s="438"/>
      <c r="SRH29" s="438"/>
      <c r="SRI29" s="438"/>
      <c r="SRJ29" s="438"/>
      <c r="SRK29" s="438"/>
      <c r="SRL29" s="438"/>
      <c r="SRM29" s="438"/>
      <c r="SRN29" s="438"/>
      <c r="SRO29" s="438"/>
      <c r="SRP29" s="438"/>
      <c r="SRQ29" s="438"/>
      <c r="SRR29" s="438"/>
      <c r="SRS29" s="438"/>
      <c r="SRT29" s="438"/>
      <c r="SRU29" s="438"/>
      <c r="SRV29" s="438"/>
      <c r="SRW29" s="438"/>
      <c r="SRX29" s="438"/>
      <c r="SRY29" s="438"/>
      <c r="SRZ29" s="438"/>
      <c r="SSA29" s="438"/>
      <c r="SSB29" s="438"/>
      <c r="SSC29" s="438"/>
      <c r="SSD29" s="438"/>
      <c r="SSE29" s="438"/>
      <c r="SSF29" s="438"/>
      <c r="SSG29" s="438"/>
      <c r="SSH29" s="438"/>
      <c r="SSI29" s="438"/>
      <c r="SSJ29" s="438"/>
      <c r="SSK29" s="438"/>
      <c r="SSL29" s="438"/>
      <c r="SSM29" s="438"/>
      <c r="SSN29" s="438"/>
      <c r="SSO29" s="438"/>
      <c r="SSP29" s="438"/>
      <c r="SSQ29" s="438"/>
      <c r="SSR29" s="438"/>
      <c r="SSS29" s="438"/>
      <c r="SST29" s="438"/>
      <c r="SSU29" s="438"/>
      <c r="SSV29" s="438"/>
      <c r="SSW29" s="438"/>
      <c r="SSX29" s="438"/>
      <c r="SSY29" s="438"/>
      <c r="SSZ29" s="438"/>
      <c r="STA29" s="438"/>
      <c r="STB29" s="438"/>
      <c r="STC29" s="438"/>
      <c r="STD29" s="438"/>
      <c r="STE29" s="438"/>
      <c r="STF29" s="438"/>
      <c r="STG29" s="438"/>
      <c r="STH29" s="438"/>
      <c r="STI29" s="438"/>
      <c r="STJ29" s="438"/>
      <c r="STK29" s="438"/>
      <c r="STL29" s="438"/>
      <c r="STM29" s="438"/>
      <c r="STN29" s="438"/>
      <c r="STO29" s="438"/>
      <c r="STP29" s="438"/>
      <c r="STQ29" s="438"/>
      <c r="STR29" s="438"/>
      <c r="STS29" s="438"/>
      <c r="STT29" s="438"/>
      <c r="STU29" s="438"/>
      <c r="STV29" s="438"/>
      <c r="STW29" s="438"/>
      <c r="STX29" s="438"/>
      <c r="STY29" s="438"/>
      <c r="STZ29" s="438"/>
      <c r="SUA29" s="438"/>
      <c r="SUB29" s="438"/>
      <c r="SUC29" s="438"/>
      <c r="SUD29" s="438"/>
      <c r="SUE29" s="438"/>
      <c r="SUF29" s="438"/>
      <c r="SUG29" s="438"/>
      <c r="SUH29" s="438"/>
      <c r="SUI29" s="438"/>
      <c r="SUJ29" s="438"/>
      <c r="SUK29" s="438"/>
      <c r="SUL29" s="438"/>
      <c r="SUM29" s="438"/>
      <c r="SUN29" s="438"/>
      <c r="SUO29" s="438"/>
      <c r="SUP29" s="438"/>
      <c r="SUQ29" s="438"/>
      <c r="SUR29" s="438"/>
      <c r="SUS29" s="438"/>
      <c r="SUT29" s="438"/>
      <c r="SUU29" s="438"/>
      <c r="SUV29" s="438"/>
      <c r="SUW29" s="438"/>
      <c r="SUX29" s="438"/>
      <c r="SUY29" s="438"/>
      <c r="SUZ29" s="438"/>
      <c r="SVA29" s="438"/>
      <c r="SVB29" s="438"/>
      <c r="SVC29" s="438"/>
      <c r="SVD29" s="438"/>
      <c r="SVE29" s="438"/>
      <c r="SVF29" s="438"/>
      <c r="SVG29" s="438"/>
      <c r="SVH29" s="438"/>
      <c r="SVI29" s="438"/>
      <c r="SVJ29" s="438"/>
      <c r="SVK29" s="438"/>
      <c r="SVL29" s="438"/>
      <c r="SVM29" s="438"/>
      <c r="SVN29" s="438"/>
      <c r="SVO29" s="438"/>
      <c r="SVP29" s="438"/>
      <c r="SVQ29" s="438"/>
      <c r="SVR29" s="438"/>
      <c r="SVS29" s="438"/>
      <c r="SVT29" s="438"/>
      <c r="SVU29" s="438"/>
      <c r="SVV29" s="438"/>
      <c r="SVW29" s="438"/>
      <c r="SVX29" s="438"/>
      <c r="SVY29" s="438"/>
      <c r="SVZ29" s="438"/>
      <c r="SWA29" s="438"/>
      <c r="SWB29" s="438"/>
      <c r="SWC29" s="438"/>
      <c r="SWD29" s="438"/>
      <c r="SWE29" s="438"/>
      <c r="SWF29" s="438"/>
      <c r="SWG29" s="438"/>
      <c r="SWH29" s="438"/>
      <c r="SWI29" s="438"/>
      <c r="SWJ29" s="438"/>
      <c r="SWK29" s="438"/>
      <c r="SWL29" s="438"/>
      <c r="SWM29" s="438"/>
      <c r="SWN29" s="438"/>
      <c r="SWO29" s="438"/>
      <c r="SWP29" s="438"/>
      <c r="SWQ29" s="438"/>
      <c r="SWR29" s="438"/>
      <c r="SWS29" s="438"/>
      <c r="SWT29" s="438"/>
      <c r="SWU29" s="438"/>
      <c r="SWV29" s="438"/>
      <c r="SWW29" s="438"/>
      <c r="SWX29" s="438"/>
      <c r="SWY29" s="438"/>
      <c r="SWZ29" s="438"/>
      <c r="SXA29" s="438"/>
      <c r="SXB29" s="438"/>
      <c r="SXC29" s="438"/>
      <c r="SXD29" s="438"/>
      <c r="SXE29" s="438"/>
      <c r="SXF29" s="438"/>
      <c r="SXG29" s="438"/>
      <c r="SXH29" s="438"/>
      <c r="SXI29" s="438"/>
      <c r="SXJ29" s="438"/>
      <c r="SXK29" s="438"/>
      <c r="SXL29" s="438"/>
      <c r="SXM29" s="438"/>
      <c r="SXN29" s="438"/>
      <c r="SXO29" s="438"/>
      <c r="SXP29" s="438"/>
      <c r="SXQ29" s="438"/>
      <c r="SXR29" s="438"/>
      <c r="SXS29" s="438"/>
      <c r="SXT29" s="438"/>
      <c r="SXU29" s="438"/>
      <c r="SXV29" s="438"/>
      <c r="SXW29" s="438"/>
      <c r="SXX29" s="438"/>
      <c r="SXY29" s="438"/>
      <c r="SXZ29" s="438"/>
      <c r="SYA29" s="438"/>
      <c r="SYB29" s="438"/>
      <c r="SYC29" s="438"/>
      <c r="SYD29" s="438"/>
      <c r="SYE29" s="438"/>
      <c r="SYF29" s="438"/>
      <c r="SYG29" s="438"/>
      <c r="SYH29" s="438"/>
      <c r="SYI29" s="438"/>
      <c r="SYJ29" s="438"/>
      <c r="SYK29" s="438"/>
      <c r="SYL29" s="438"/>
      <c r="SYM29" s="438"/>
      <c r="SYN29" s="438"/>
      <c r="SYO29" s="438"/>
      <c r="SYP29" s="438"/>
      <c r="SYQ29" s="438"/>
      <c r="SYR29" s="438"/>
      <c r="SYS29" s="438"/>
      <c r="SYT29" s="438"/>
      <c r="SYU29" s="438"/>
      <c r="SYV29" s="438"/>
      <c r="SYW29" s="438"/>
      <c r="SYX29" s="438"/>
      <c r="SYY29" s="438"/>
      <c r="SYZ29" s="438"/>
      <c r="SZA29" s="438"/>
      <c r="SZB29" s="438"/>
      <c r="SZC29" s="438"/>
      <c r="SZD29" s="438"/>
      <c r="SZE29" s="438"/>
      <c r="SZF29" s="438"/>
      <c r="SZG29" s="438"/>
      <c r="SZH29" s="438"/>
      <c r="SZI29" s="438"/>
      <c r="SZJ29" s="438"/>
      <c r="SZK29" s="438"/>
      <c r="SZL29" s="438"/>
      <c r="SZM29" s="438"/>
      <c r="SZN29" s="438"/>
      <c r="SZO29" s="438"/>
      <c r="SZP29" s="438"/>
      <c r="SZQ29" s="438"/>
      <c r="SZR29" s="438"/>
      <c r="SZS29" s="438"/>
      <c r="SZT29" s="438"/>
      <c r="SZU29" s="438"/>
      <c r="SZV29" s="438"/>
      <c r="SZW29" s="438"/>
      <c r="SZX29" s="438"/>
      <c r="SZY29" s="438"/>
      <c r="SZZ29" s="438"/>
      <c r="TAA29" s="438"/>
      <c r="TAB29" s="438"/>
      <c r="TAC29" s="438"/>
      <c r="TAD29" s="438"/>
      <c r="TAE29" s="438"/>
      <c r="TAF29" s="438"/>
      <c r="TAG29" s="438"/>
      <c r="TAH29" s="438"/>
      <c r="TAI29" s="438"/>
      <c r="TAJ29" s="438"/>
      <c r="TAK29" s="438"/>
      <c r="TAL29" s="438"/>
      <c r="TAM29" s="438"/>
      <c r="TAN29" s="438"/>
      <c r="TAO29" s="438"/>
      <c r="TAP29" s="438"/>
      <c r="TAQ29" s="438"/>
      <c r="TAR29" s="438"/>
      <c r="TAS29" s="438"/>
      <c r="TAT29" s="438"/>
      <c r="TAU29" s="438"/>
      <c r="TAV29" s="438"/>
      <c r="TAW29" s="438"/>
      <c r="TAX29" s="438"/>
      <c r="TAY29" s="438"/>
      <c r="TAZ29" s="438"/>
      <c r="TBA29" s="438"/>
      <c r="TBB29" s="438"/>
      <c r="TBC29" s="438"/>
      <c r="TBD29" s="438"/>
      <c r="TBE29" s="438"/>
      <c r="TBF29" s="438"/>
      <c r="TBG29" s="438"/>
      <c r="TBH29" s="438"/>
      <c r="TBI29" s="438"/>
      <c r="TBJ29" s="438"/>
      <c r="TBK29" s="438"/>
      <c r="TBL29" s="438"/>
      <c r="TBM29" s="438"/>
      <c r="TBN29" s="438"/>
      <c r="TBO29" s="438"/>
      <c r="TBP29" s="438"/>
      <c r="TBQ29" s="438"/>
      <c r="TBR29" s="438"/>
      <c r="TBS29" s="438"/>
      <c r="TBT29" s="438"/>
      <c r="TBU29" s="438"/>
      <c r="TBV29" s="438"/>
      <c r="TBW29" s="438"/>
      <c r="TBX29" s="438"/>
      <c r="TBY29" s="438"/>
      <c r="TBZ29" s="438"/>
      <c r="TCA29" s="438"/>
      <c r="TCB29" s="438"/>
      <c r="TCC29" s="438"/>
      <c r="TCD29" s="438"/>
      <c r="TCE29" s="438"/>
      <c r="TCF29" s="438"/>
      <c r="TCG29" s="438"/>
      <c r="TCH29" s="438"/>
      <c r="TCI29" s="438"/>
      <c r="TCJ29" s="438"/>
      <c r="TCK29" s="438"/>
      <c r="TCL29" s="438"/>
      <c r="TCM29" s="438"/>
      <c r="TCN29" s="438"/>
      <c r="TCO29" s="438"/>
      <c r="TCP29" s="438"/>
      <c r="TCQ29" s="438"/>
      <c r="TCR29" s="438"/>
      <c r="TCS29" s="438"/>
      <c r="TCT29" s="438"/>
      <c r="TCU29" s="438"/>
      <c r="TCV29" s="438"/>
      <c r="TCW29" s="438"/>
      <c r="TCX29" s="438"/>
      <c r="TCY29" s="438"/>
      <c r="TCZ29" s="438"/>
      <c r="TDA29" s="438"/>
      <c r="TDB29" s="438"/>
      <c r="TDC29" s="438"/>
      <c r="TDD29" s="438"/>
      <c r="TDE29" s="438"/>
      <c r="TDF29" s="438"/>
      <c r="TDG29" s="438"/>
      <c r="TDH29" s="438"/>
      <c r="TDI29" s="438"/>
      <c r="TDJ29" s="438"/>
      <c r="TDK29" s="438"/>
      <c r="TDL29" s="438"/>
      <c r="TDM29" s="438"/>
      <c r="TDN29" s="438"/>
      <c r="TDO29" s="438"/>
      <c r="TDP29" s="438"/>
      <c r="TDQ29" s="438"/>
      <c r="TDR29" s="438"/>
      <c r="TDS29" s="438"/>
      <c r="TDT29" s="438"/>
      <c r="TDU29" s="438"/>
      <c r="TDV29" s="438"/>
      <c r="TDW29" s="438"/>
      <c r="TDX29" s="438"/>
      <c r="TDY29" s="438"/>
      <c r="TDZ29" s="438"/>
      <c r="TEA29" s="438"/>
      <c r="TEB29" s="438"/>
      <c r="TEC29" s="438"/>
      <c r="TED29" s="438"/>
      <c r="TEE29" s="438"/>
      <c r="TEF29" s="438"/>
      <c r="TEG29" s="438"/>
      <c r="TEH29" s="438"/>
      <c r="TEI29" s="438"/>
      <c r="TEJ29" s="438"/>
      <c r="TEK29" s="438"/>
      <c r="TEL29" s="438"/>
      <c r="TEM29" s="438"/>
      <c r="TEN29" s="438"/>
      <c r="TEO29" s="438"/>
      <c r="TEP29" s="438"/>
      <c r="TEQ29" s="438"/>
      <c r="TER29" s="438"/>
      <c r="TES29" s="438"/>
      <c r="TET29" s="438"/>
      <c r="TEU29" s="438"/>
      <c r="TEV29" s="438"/>
      <c r="TEW29" s="438"/>
      <c r="TEX29" s="438"/>
      <c r="TEY29" s="438"/>
      <c r="TEZ29" s="438"/>
      <c r="TFA29" s="438"/>
      <c r="TFB29" s="438"/>
      <c r="TFC29" s="438"/>
      <c r="TFD29" s="438"/>
      <c r="TFE29" s="438"/>
      <c r="TFF29" s="438"/>
      <c r="TFG29" s="438"/>
      <c r="TFH29" s="438"/>
      <c r="TFI29" s="438"/>
      <c r="TFJ29" s="438"/>
      <c r="TFK29" s="438"/>
      <c r="TFL29" s="438"/>
      <c r="TFM29" s="438"/>
      <c r="TFN29" s="438"/>
      <c r="TFO29" s="438"/>
      <c r="TFP29" s="438"/>
      <c r="TFQ29" s="438"/>
      <c r="TFR29" s="438"/>
      <c r="TFS29" s="438"/>
      <c r="TFT29" s="438"/>
      <c r="TFU29" s="438"/>
      <c r="TFV29" s="438"/>
      <c r="TFW29" s="438"/>
      <c r="TFX29" s="438"/>
      <c r="TFY29" s="438"/>
      <c r="TFZ29" s="438"/>
      <c r="TGA29" s="438"/>
      <c r="TGB29" s="438"/>
      <c r="TGC29" s="438"/>
      <c r="TGD29" s="438"/>
      <c r="TGE29" s="438"/>
      <c r="TGF29" s="438"/>
      <c r="TGG29" s="438"/>
      <c r="TGH29" s="438"/>
      <c r="TGI29" s="438"/>
      <c r="TGJ29" s="438"/>
      <c r="TGK29" s="438"/>
      <c r="TGL29" s="438"/>
      <c r="TGM29" s="438"/>
      <c r="TGN29" s="438"/>
      <c r="TGO29" s="438"/>
      <c r="TGP29" s="438"/>
      <c r="TGQ29" s="438"/>
      <c r="TGR29" s="438"/>
      <c r="TGS29" s="438"/>
      <c r="TGT29" s="438"/>
      <c r="TGU29" s="438"/>
      <c r="TGV29" s="438"/>
      <c r="TGW29" s="438"/>
      <c r="TGX29" s="438"/>
      <c r="TGY29" s="438"/>
      <c r="TGZ29" s="438"/>
      <c r="THA29" s="438"/>
      <c r="THB29" s="438"/>
      <c r="THC29" s="438"/>
      <c r="THD29" s="438"/>
      <c r="THE29" s="438"/>
      <c r="THF29" s="438"/>
      <c r="THG29" s="438"/>
      <c r="THH29" s="438"/>
      <c r="THI29" s="438"/>
      <c r="THJ29" s="438"/>
      <c r="THK29" s="438"/>
      <c r="THL29" s="438"/>
      <c r="THM29" s="438"/>
      <c r="THN29" s="438"/>
      <c r="THO29" s="438"/>
      <c r="THP29" s="438"/>
      <c r="THQ29" s="438"/>
      <c r="THR29" s="438"/>
      <c r="THS29" s="438"/>
      <c r="THT29" s="438"/>
      <c r="THU29" s="438"/>
      <c r="THV29" s="438"/>
      <c r="THW29" s="438"/>
      <c r="THX29" s="438"/>
      <c r="THY29" s="438"/>
      <c r="THZ29" s="438"/>
      <c r="TIA29" s="438"/>
      <c r="TIB29" s="438"/>
      <c r="TIC29" s="438"/>
      <c r="TID29" s="438"/>
      <c r="TIE29" s="438"/>
      <c r="TIF29" s="438"/>
      <c r="TIG29" s="438"/>
      <c r="TIH29" s="438"/>
      <c r="TII29" s="438"/>
      <c r="TIJ29" s="438"/>
      <c r="TIK29" s="438"/>
      <c r="TIL29" s="438"/>
      <c r="TIM29" s="438"/>
      <c r="TIN29" s="438"/>
      <c r="TIO29" s="438"/>
      <c r="TIP29" s="438"/>
      <c r="TIQ29" s="438"/>
      <c r="TIR29" s="438"/>
      <c r="TIS29" s="438"/>
      <c r="TIT29" s="438"/>
      <c r="TIU29" s="438"/>
      <c r="TIV29" s="438"/>
      <c r="TIW29" s="438"/>
      <c r="TIX29" s="438"/>
      <c r="TIY29" s="438"/>
      <c r="TIZ29" s="438"/>
      <c r="TJA29" s="438"/>
      <c r="TJB29" s="438"/>
      <c r="TJC29" s="438"/>
      <c r="TJD29" s="438"/>
      <c r="TJE29" s="438"/>
      <c r="TJF29" s="438"/>
      <c r="TJG29" s="438"/>
      <c r="TJH29" s="438"/>
      <c r="TJI29" s="438"/>
      <c r="TJJ29" s="438"/>
      <c r="TJK29" s="438"/>
      <c r="TJL29" s="438"/>
      <c r="TJM29" s="438"/>
      <c r="TJN29" s="438"/>
      <c r="TJO29" s="438"/>
      <c r="TJP29" s="438"/>
      <c r="TJQ29" s="438"/>
      <c r="TJR29" s="438"/>
      <c r="TJS29" s="438"/>
      <c r="TJT29" s="438"/>
      <c r="TJU29" s="438"/>
      <c r="TJV29" s="438"/>
      <c r="TJW29" s="438"/>
      <c r="TJX29" s="438"/>
      <c r="TJY29" s="438"/>
      <c r="TJZ29" s="438"/>
      <c r="TKA29" s="438"/>
      <c r="TKB29" s="438"/>
      <c r="TKC29" s="438"/>
      <c r="TKD29" s="438"/>
      <c r="TKE29" s="438"/>
      <c r="TKF29" s="438"/>
      <c r="TKG29" s="438"/>
      <c r="TKH29" s="438"/>
      <c r="TKI29" s="438"/>
      <c r="TKJ29" s="438"/>
      <c r="TKK29" s="438"/>
      <c r="TKL29" s="438"/>
      <c r="TKM29" s="438"/>
      <c r="TKN29" s="438"/>
      <c r="TKO29" s="438"/>
      <c r="TKP29" s="438"/>
      <c r="TKQ29" s="438"/>
      <c r="TKR29" s="438"/>
      <c r="TKS29" s="438"/>
      <c r="TKT29" s="438"/>
      <c r="TKU29" s="438"/>
      <c r="TKV29" s="438"/>
      <c r="TKW29" s="438"/>
      <c r="TKX29" s="438"/>
      <c r="TKY29" s="438"/>
      <c r="TKZ29" s="438"/>
      <c r="TLA29" s="438"/>
      <c r="TLB29" s="438"/>
      <c r="TLC29" s="438"/>
      <c r="TLD29" s="438"/>
      <c r="TLE29" s="438"/>
      <c r="TLF29" s="438"/>
      <c r="TLG29" s="438"/>
      <c r="TLH29" s="438"/>
      <c r="TLI29" s="438"/>
      <c r="TLJ29" s="438"/>
      <c r="TLK29" s="438"/>
      <c r="TLL29" s="438"/>
      <c r="TLM29" s="438"/>
      <c r="TLN29" s="438"/>
      <c r="TLO29" s="438"/>
      <c r="TLP29" s="438"/>
      <c r="TLQ29" s="438"/>
      <c r="TLR29" s="438"/>
      <c r="TLS29" s="438"/>
      <c r="TLT29" s="438"/>
      <c r="TLU29" s="438"/>
      <c r="TLV29" s="438"/>
      <c r="TLW29" s="438"/>
      <c r="TLX29" s="438"/>
      <c r="TLY29" s="438"/>
      <c r="TLZ29" s="438"/>
      <c r="TMA29" s="438"/>
      <c r="TMB29" s="438"/>
      <c r="TMC29" s="438"/>
      <c r="TMD29" s="438"/>
      <c r="TME29" s="438"/>
      <c r="TMF29" s="438"/>
      <c r="TMG29" s="438"/>
      <c r="TMH29" s="438"/>
      <c r="TMI29" s="438"/>
      <c r="TMJ29" s="438"/>
      <c r="TMK29" s="438"/>
      <c r="TML29" s="438"/>
      <c r="TMM29" s="438"/>
      <c r="TMN29" s="438"/>
      <c r="TMO29" s="438"/>
      <c r="TMP29" s="438"/>
      <c r="TMQ29" s="438"/>
      <c r="TMR29" s="438"/>
      <c r="TMS29" s="438"/>
      <c r="TMT29" s="438"/>
      <c r="TMU29" s="438"/>
      <c r="TMV29" s="438"/>
      <c r="TMW29" s="438"/>
      <c r="TMX29" s="438"/>
      <c r="TMY29" s="438"/>
      <c r="TMZ29" s="438"/>
      <c r="TNA29" s="438"/>
      <c r="TNB29" s="438"/>
      <c r="TNC29" s="438"/>
      <c r="TND29" s="438"/>
      <c r="TNE29" s="438"/>
      <c r="TNF29" s="438"/>
      <c r="TNG29" s="438"/>
      <c r="TNH29" s="438"/>
      <c r="TNI29" s="438"/>
      <c r="TNJ29" s="438"/>
      <c r="TNK29" s="438"/>
      <c r="TNL29" s="438"/>
      <c r="TNM29" s="438"/>
      <c r="TNN29" s="438"/>
      <c r="TNO29" s="438"/>
      <c r="TNP29" s="438"/>
      <c r="TNQ29" s="438"/>
      <c r="TNR29" s="438"/>
      <c r="TNS29" s="438"/>
      <c r="TNT29" s="438"/>
      <c r="TNU29" s="438"/>
      <c r="TNV29" s="438"/>
      <c r="TNW29" s="438"/>
      <c r="TNX29" s="438"/>
      <c r="TNY29" s="438"/>
      <c r="TNZ29" s="438"/>
      <c r="TOA29" s="438"/>
      <c r="TOB29" s="438"/>
      <c r="TOC29" s="438"/>
      <c r="TOD29" s="438"/>
      <c r="TOE29" s="438"/>
      <c r="TOF29" s="438"/>
      <c r="TOG29" s="438"/>
      <c r="TOH29" s="438"/>
      <c r="TOI29" s="438"/>
      <c r="TOJ29" s="438"/>
      <c r="TOK29" s="438"/>
      <c r="TOL29" s="438"/>
      <c r="TOM29" s="438"/>
      <c r="TON29" s="438"/>
      <c r="TOO29" s="438"/>
      <c r="TOP29" s="438"/>
      <c r="TOQ29" s="438"/>
      <c r="TOR29" s="438"/>
      <c r="TOS29" s="438"/>
      <c r="TOT29" s="438"/>
      <c r="TOU29" s="438"/>
      <c r="TOV29" s="438"/>
      <c r="TOW29" s="438"/>
      <c r="TOX29" s="438"/>
      <c r="TOY29" s="438"/>
      <c r="TOZ29" s="438"/>
      <c r="TPA29" s="438"/>
      <c r="TPB29" s="438"/>
      <c r="TPC29" s="438"/>
      <c r="TPD29" s="438"/>
      <c r="TPE29" s="438"/>
      <c r="TPF29" s="438"/>
      <c r="TPG29" s="438"/>
      <c r="TPH29" s="438"/>
      <c r="TPI29" s="438"/>
      <c r="TPJ29" s="438"/>
      <c r="TPK29" s="438"/>
      <c r="TPL29" s="438"/>
      <c r="TPM29" s="438"/>
      <c r="TPN29" s="438"/>
      <c r="TPO29" s="438"/>
      <c r="TPP29" s="438"/>
      <c r="TPQ29" s="438"/>
      <c r="TPR29" s="438"/>
      <c r="TPS29" s="438"/>
      <c r="TPT29" s="438"/>
      <c r="TPU29" s="438"/>
      <c r="TPV29" s="438"/>
      <c r="TPW29" s="438"/>
      <c r="TPX29" s="438"/>
      <c r="TPY29" s="438"/>
      <c r="TPZ29" s="438"/>
      <c r="TQA29" s="438"/>
      <c r="TQB29" s="438"/>
      <c r="TQC29" s="438"/>
      <c r="TQD29" s="438"/>
      <c r="TQE29" s="438"/>
      <c r="TQF29" s="438"/>
      <c r="TQG29" s="438"/>
      <c r="TQH29" s="438"/>
      <c r="TQI29" s="438"/>
      <c r="TQJ29" s="438"/>
      <c r="TQK29" s="438"/>
      <c r="TQL29" s="438"/>
      <c r="TQM29" s="438"/>
      <c r="TQN29" s="438"/>
      <c r="TQO29" s="438"/>
      <c r="TQP29" s="438"/>
      <c r="TQQ29" s="438"/>
      <c r="TQR29" s="438"/>
      <c r="TQS29" s="438"/>
      <c r="TQT29" s="438"/>
      <c r="TQU29" s="438"/>
      <c r="TQV29" s="438"/>
      <c r="TQW29" s="438"/>
      <c r="TQX29" s="438"/>
      <c r="TQY29" s="438"/>
      <c r="TQZ29" s="438"/>
      <c r="TRA29" s="438"/>
      <c r="TRB29" s="438"/>
      <c r="TRC29" s="438"/>
      <c r="TRD29" s="438"/>
      <c r="TRE29" s="438"/>
      <c r="TRF29" s="438"/>
      <c r="TRG29" s="438"/>
      <c r="TRH29" s="438"/>
      <c r="TRI29" s="438"/>
      <c r="TRJ29" s="438"/>
      <c r="TRK29" s="438"/>
      <c r="TRL29" s="438"/>
      <c r="TRM29" s="438"/>
      <c r="TRN29" s="438"/>
      <c r="TRO29" s="438"/>
      <c r="TRP29" s="438"/>
      <c r="TRQ29" s="438"/>
      <c r="TRR29" s="438"/>
      <c r="TRS29" s="438"/>
      <c r="TRT29" s="438"/>
      <c r="TRU29" s="438"/>
      <c r="TRV29" s="438"/>
      <c r="TRW29" s="438"/>
      <c r="TRX29" s="438"/>
      <c r="TRY29" s="438"/>
      <c r="TRZ29" s="438"/>
      <c r="TSA29" s="438"/>
      <c r="TSB29" s="438"/>
      <c r="TSC29" s="438"/>
      <c r="TSD29" s="438"/>
      <c r="TSE29" s="438"/>
      <c r="TSF29" s="438"/>
      <c r="TSG29" s="438"/>
      <c r="TSH29" s="438"/>
      <c r="TSI29" s="438"/>
      <c r="TSJ29" s="438"/>
      <c r="TSK29" s="438"/>
      <c r="TSL29" s="438"/>
      <c r="TSM29" s="438"/>
      <c r="TSN29" s="438"/>
      <c r="TSO29" s="438"/>
      <c r="TSP29" s="438"/>
      <c r="TSQ29" s="438"/>
      <c r="TSR29" s="438"/>
      <c r="TSS29" s="438"/>
      <c r="TST29" s="438"/>
      <c r="TSU29" s="438"/>
      <c r="TSV29" s="438"/>
      <c r="TSW29" s="438"/>
      <c r="TSX29" s="438"/>
      <c r="TSY29" s="438"/>
      <c r="TSZ29" s="438"/>
      <c r="TTA29" s="438"/>
      <c r="TTB29" s="438"/>
      <c r="TTC29" s="438"/>
      <c r="TTD29" s="438"/>
      <c r="TTE29" s="438"/>
      <c r="TTF29" s="438"/>
      <c r="TTG29" s="438"/>
      <c r="TTH29" s="438"/>
      <c r="TTI29" s="438"/>
      <c r="TTJ29" s="438"/>
      <c r="TTK29" s="438"/>
      <c r="TTL29" s="438"/>
      <c r="TTM29" s="438"/>
      <c r="TTN29" s="438"/>
      <c r="TTO29" s="438"/>
      <c r="TTP29" s="438"/>
      <c r="TTQ29" s="438"/>
      <c r="TTR29" s="438"/>
      <c r="TTS29" s="438"/>
      <c r="TTT29" s="438"/>
      <c r="TTU29" s="438"/>
      <c r="TTV29" s="438"/>
      <c r="TTW29" s="438"/>
      <c r="TTX29" s="438"/>
      <c r="TTY29" s="438"/>
      <c r="TTZ29" s="438"/>
      <c r="TUA29" s="438"/>
      <c r="TUB29" s="438"/>
      <c r="TUC29" s="438"/>
      <c r="TUD29" s="438"/>
      <c r="TUE29" s="438"/>
      <c r="TUF29" s="438"/>
      <c r="TUG29" s="438"/>
      <c r="TUH29" s="438"/>
      <c r="TUI29" s="438"/>
      <c r="TUJ29" s="438"/>
      <c r="TUK29" s="438"/>
      <c r="TUL29" s="438"/>
      <c r="TUM29" s="438"/>
      <c r="TUN29" s="438"/>
      <c r="TUO29" s="438"/>
      <c r="TUP29" s="438"/>
      <c r="TUQ29" s="438"/>
      <c r="TUR29" s="438"/>
      <c r="TUS29" s="438"/>
      <c r="TUT29" s="438"/>
      <c r="TUU29" s="438"/>
      <c r="TUV29" s="438"/>
      <c r="TUW29" s="438"/>
      <c r="TUX29" s="438"/>
      <c r="TUY29" s="438"/>
      <c r="TUZ29" s="438"/>
      <c r="TVA29" s="438"/>
      <c r="TVB29" s="438"/>
      <c r="TVC29" s="438"/>
      <c r="TVD29" s="438"/>
      <c r="TVE29" s="438"/>
      <c r="TVF29" s="438"/>
      <c r="TVG29" s="438"/>
      <c r="TVH29" s="438"/>
      <c r="TVI29" s="438"/>
      <c r="TVJ29" s="438"/>
      <c r="TVK29" s="438"/>
      <c r="TVL29" s="438"/>
      <c r="TVM29" s="438"/>
      <c r="TVN29" s="438"/>
      <c r="TVO29" s="438"/>
      <c r="TVP29" s="438"/>
      <c r="TVQ29" s="438"/>
      <c r="TVR29" s="438"/>
      <c r="TVS29" s="438"/>
      <c r="TVT29" s="438"/>
      <c r="TVU29" s="438"/>
      <c r="TVV29" s="438"/>
      <c r="TVW29" s="438"/>
      <c r="TVX29" s="438"/>
      <c r="TVY29" s="438"/>
      <c r="TVZ29" s="438"/>
      <c r="TWA29" s="438"/>
      <c r="TWB29" s="438"/>
      <c r="TWC29" s="438"/>
      <c r="TWD29" s="438"/>
      <c r="TWE29" s="438"/>
      <c r="TWF29" s="438"/>
      <c r="TWG29" s="438"/>
      <c r="TWH29" s="438"/>
      <c r="TWI29" s="438"/>
      <c r="TWJ29" s="438"/>
      <c r="TWK29" s="438"/>
      <c r="TWL29" s="438"/>
      <c r="TWM29" s="438"/>
      <c r="TWN29" s="438"/>
      <c r="TWO29" s="438"/>
      <c r="TWP29" s="438"/>
      <c r="TWQ29" s="438"/>
      <c r="TWR29" s="438"/>
      <c r="TWS29" s="438"/>
      <c r="TWT29" s="438"/>
      <c r="TWU29" s="438"/>
      <c r="TWV29" s="438"/>
      <c r="TWW29" s="438"/>
      <c r="TWX29" s="438"/>
      <c r="TWY29" s="438"/>
      <c r="TWZ29" s="438"/>
      <c r="TXA29" s="438"/>
      <c r="TXB29" s="438"/>
      <c r="TXC29" s="438"/>
      <c r="TXD29" s="438"/>
      <c r="TXE29" s="438"/>
      <c r="TXF29" s="438"/>
      <c r="TXG29" s="438"/>
      <c r="TXH29" s="438"/>
      <c r="TXI29" s="438"/>
      <c r="TXJ29" s="438"/>
      <c r="TXK29" s="438"/>
      <c r="TXL29" s="438"/>
      <c r="TXM29" s="438"/>
      <c r="TXN29" s="438"/>
      <c r="TXO29" s="438"/>
      <c r="TXP29" s="438"/>
      <c r="TXQ29" s="438"/>
      <c r="TXR29" s="438"/>
      <c r="TXS29" s="438"/>
      <c r="TXT29" s="438"/>
      <c r="TXU29" s="438"/>
      <c r="TXV29" s="438"/>
      <c r="TXW29" s="438"/>
      <c r="TXX29" s="438"/>
      <c r="TXY29" s="438"/>
      <c r="TXZ29" s="438"/>
      <c r="TYA29" s="438"/>
      <c r="TYB29" s="438"/>
      <c r="TYC29" s="438"/>
      <c r="TYD29" s="438"/>
      <c r="TYE29" s="438"/>
      <c r="TYF29" s="438"/>
      <c r="TYG29" s="438"/>
      <c r="TYH29" s="438"/>
      <c r="TYI29" s="438"/>
      <c r="TYJ29" s="438"/>
      <c r="TYK29" s="438"/>
      <c r="TYL29" s="438"/>
      <c r="TYM29" s="438"/>
      <c r="TYN29" s="438"/>
      <c r="TYO29" s="438"/>
      <c r="TYP29" s="438"/>
      <c r="TYQ29" s="438"/>
      <c r="TYR29" s="438"/>
      <c r="TYS29" s="438"/>
      <c r="TYT29" s="438"/>
      <c r="TYU29" s="438"/>
      <c r="TYV29" s="438"/>
      <c r="TYW29" s="438"/>
      <c r="TYX29" s="438"/>
      <c r="TYY29" s="438"/>
      <c r="TYZ29" s="438"/>
      <c r="TZA29" s="438"/>
      <c r="TZB29" s="438"/>
      <c r="TZC29" s="438"/>
      <c r="TZD29" s="438"/>
      <c r="TZE29" s="438"/>
      <c r="TZF29" s="438"/>
      <c r="TZG29" s="438"/>
      <c r="TZH29" s="438"/>
      <c r="TZI29" s="438"/>
      <c r="TZJ29" s="438"/>
      <c r="TZK29" s="438"/>
      <c r="TZL29" s="438"/>
      <c r="TZM29" s="438"/>
      <c r="TZN29" s="438"/>
      <c r="TZO29" s="438"/>
      <c r="TZP29" s="438"/>
      <c r="TZQ29" s="438"/>
      <c r="TZR29" s="438"/>
      <c r="TZS29" s="438"/>
      <c r="TZT29" s="438"/>
      <c r="TZU29" s="438"/>
      <c r="TZV29" s="438"/>
      <c r="TZW29" s="438"/>
      <c r="TZX29" s="438"/>
      <c r="TZY29" s="438"/>
      <c r="TZZ29" s="438"/>
      <c r="UAA29" s="438"/>
      <c r="UAB29" s="438"/>
      <c r="UAC29" s="438"/>
      <c r="UAD29" s="438"/>
      <c r="UAE29" s="438"/>
      <c r="UAF29" s="438"/>
      <c r="UAG29" s="438"/>
      <c r="UAH29" s="438"/>
      <c r="UAI29" s="438"/>
      <c r="UAJ29" s="438"/>
      <c r="UAK29" s="438"/>
      <c r="UAL29" s="438"/>
      <c r="UAM29" s="438"/>
      <c r="UAN29" s="438"/>
      <c r="UAO29" s="438"/>
      <c r="UAP29" s="438"/>
      <c r="UAQ29" s="438"/>
      <c r="UAR29" s="438"/>
      <c r="UAS29" s="438"/>
      <c r="UAT29" s="438"/>
      <c r="UAU29" s="438"/>
      <c r="UAV29" s="438"/>
      <c r="UAW29" s="438"/>
      <c r="UAX29" s="438"/>
      <c r="UAY29" s="438"/>
      <c r="UAZ29" s="438"/>
      <c r="UBA29" s="438"/>
      <c r="UBB29" s="438"/>
      <c r="UBC29" s="438"/>
      <c r="UBD29" s="438"/>
      <c r="UBE29" s="438"/>
      <c r="UBF29" s="438"/>
      <c r="UBG29" s="438"/>
      <c r="UBH29" s="438"/>
      <c r="UBI29" s="438"/>
      <c r="UBJ29" s="438"/>
      <c r="UBK29" s="438"/>
      <c r="UBL29" s="438"/>
      <c r="UBM29" s="438"/>
      <c r="UBN29" s="438"/>
      <c r="UBO29" s="438"/>
      <c r="UBP29" s="438"/>
      <c r="UBQ29" s="438"/>
      <c r="UBR29" s="438"/>
      <c r="UBS29" s="438"/>
      <c r="UBT29" s="438"/>
      <c r="UBU29" s="438"/>
      <c r="UBV29" s="438"/>
      <c r="UBW29" s="438"/>
      <c r="UBX29" s="438"/>
      <c r="UBY29" s="438"/>
      <c r="UBZ29" s="438"/>
      <c r="UCA29" s="438"/>
      <c r="UCB29" s="438"/>
      <c r="UCC29" s="438"/>
      <c r="UCD29" s="438"/>
      <c r="UCE29" s="438"/>
      <c r="UCF29" s="438"/>
      <c r="UCG29" s="438"/>
      <c r="UCH29" s="438"/>
      <c r="UCI29" s="438"/>
      <c r="UCJ29" s="438"/>
      <c r="UCK29" s="438"/>
      <c r="UCL29" s="438"/>
      <c r="UCM29" s="438"/>
      <c r="UCN29" s="438"/>
      <c r="UCO29" s="438"/>
      <c r="UCP29" s="438"/>
      <c r="UCQ29" s="438"/>
      <c r="UCR29" s="438"/>
      <c r="UCS29" s="438"/>
      <c r="UCT29" s="438"/>
      <c r="UCU29" s="438"/>
      <c r="UCV29" s="438"/>
      <c r="UCW29" s="438"/>
      <c r="UCX29" s="438"/>
      <c r="UCY29" s="438"/>
      <c r="UCZ29" s="438"/>
      <c r="UDA29" s="438"/>
      <c r="UDB29" s="438"/>
      <c r="UDC29" s="438"/>
      <c r="UDD29" s="438"/>
      <c r="UDE29" s="438"/>
      <c r="UDF29" s="438"/>
      <c r="UDG29" s="438"/>
      <c r="UDH29" s="438"/>
      <c r="UDI29" s="438"/>
      <c r="UDJ29" s="438"/>
      <c r="UDK29" s="438"/>
      <c r="UDL29" s="438"/>
      <c r="UDM29" s="438"/>
      <c r="UDN29" s="438"/>
      <c r="UDO29" s="438"/>
      <c r="UDP29" s="438"/>
      <c r="UDQ29" s="438"/>
      <c r="UDR29" s="438"/>
      <c r="UDS29" s="438"/>
      <c r="UDT29" s="438"/>
      <c r="UDU29" s="438"/>
      <c r="UDV29" s="438"/>
      <c r="UDW29" s="438"/>
      <c r="UDX29" s="438"/>
      <c r="UDY29" s="438"/>
      <c r="UDZ29" s="438"/>
      <c r="UEA29" s="438"/>
      <c r="UEB29" s="438"/>
      <c r="UEC29" s="438"/>
      <c r="UED29" s="438"/>
      <c r="UEE29" s="438"/>
      <c r="UEF29" s="438"/>
      <c r="UEG29" s="438"/>
      <c r="UEH29" s="438"/>
      <c r="UEI29" s="438"/>
      <c r="UEJ29" s="438"/>
      <c r="UEK29" s="438"/>
      <c r="UEL29" s="438"/>
      <c r="UEM29" s="438"/>
      <c r="UEN29" s="438"/>
      <c r="UEO29" s="438"/>
      <c r="UEP29" s="438"/>
      <c r="UEQ29" s="438"/>
      <c r="UER29" s="438"/>
      <c r="UES29" s="438"/>
      <c r="UET29" s="438"/>
      <c r="UEU29" s="438"/>
      <c r="UEV29" s="438"/>
      <c r="UEW29" s="438"/>
      <c r="UEX29" s="438"/>
      <c r="UEY29" s="438"/>
      <c r="UEZ29" s="438"/>
      <c r="UFA29" s="438"/>
      <c r="UFB29" s="438"/>
      <c r="UFC29" s="438"/>
      <c r="UFD29" s="438"/>
      <c r="UFE29" s="438"/>
      <c r="UFF29" s="438"/>
      <c r="UFG29" s="438"/>
      <c r="UFH29" s="438"/>
      <c r="UFI29" s="438"/>
      <c r="UFJ29" s="438"/>
      <c r="UFK29" s="438"/>
      <c r="UFL29" s="438"/>
      <c r="UFM29" s="438"/>
      <c r="UFN29" s="438"/>
      <c r="UFO29" s="438"/>
      <c r="UFP29" s="438"/>
      <c r="UFQ29" s="438"/>
      <c r="UFR29" s="438"/>
      <c r="UFS29" s="438"/>
      <c r="UFT29" s="438"/>
      <c r="UFU29" s="438"/>
      <c r="UFV29" s="438"/>
      <c r="UFW29" s="438"/>
      <c r="UFX29" s="438"/>
      <c r="UFY29" s="438"/>
      <c r="UFZ29" s="438"/>
      <c r="UGA29" s="438"/>
      <c r="UGB29" s="438"/>
      <c r="UGC29" s="438"/>
      <c r="UGD29" s="438"/>
      <c r="UGE29" s="438"/>
      <c r="UGF29" s="438"/>
      <c r="UGG29" s="438"/>
      <c r="UGH29" s="438"/>
      <c r="UGI29" s="438"/>
      <c r="UGJ29" s="438"/>
      <c r="UGK29" s="438"/>
      <c r="UGL29" s="438"/>
      <c r="UGM29" s="438"/>
      <c r="UGN29" s="438"/>
      <c r="UGO29" s="438"/>
      <c r="UGP29" s="438"/>
      <c r="UGQ29" s="438"/>
      <c r="UGR29" s="438"/>
      <c r="UGS29" s="438"/>
      <c r="UGT29" s="438"/>
      <c r="UGU29" s="438"/>
      <c r="UGV29" s="438"/>
      <c r="UGW29" s="438"/>
      <c r="UGX29" s="438"/>
      <c r="UGY29" s="438"/>
      <c r="UGZ29" s="438"/>
      <c r="UHA29" s="438"/>
      <c r="UHB29" s="438"/>
      <c r="UHC29" s="438"/>
      <c r="UHD29" s="438"/>
      <c r="UHE29" s="438"/>
      <c r="UHF29" s="438"/>
      <c r="UHG29" s="438"/>
      <c r="UHH29" s="438"/>
      <c r="UHI29" s="438"/>
      <c r="UHJ29" s="438"/>
      <c r="UHK29" s="438"/>
      <c r="UHL29" s="438"/>
      <c r="UHM29" s="438"/>
      <c r="UHN29" s="438"/>
      <c r="UHO29" s="438"/>
      <c r="UHP29" s="438"/>
      <c r="UHQ29" s="438"/>
      <c r="UHR29" s="438"/>
      <c r="UHS29" s="438"/>
      <c r="UHT29" s="438"/>
      <c r="UHU29" s="438"/>
      <c r="UHV29" s="438"/>
      <c r="UHW29" s="438"/>
      <c r="UHX29" s="438"/>
      <c r="UHY29" s="438"/>
      <c r="UHZ29" s="438"/>
      <c r="UIA29" s="438"/>
      <c r="UIB29" s="438"/>
      <c r="UIC29" s="438"/>
      <c r="UID29" s="438"/>
      <c r="UIE29" s="438"/>
      <c r="UIF29" s="438"/>
      <c r="UIG29" s="438"/>
      <c r="UIH29" s="438"/>
      <c r="UII29" s="438"/>
      <c r="UIJ29" s="438"/>
      <c r="UIK29" s="438"/>
      <c r="UIL29" s="438"/>
      <c r="UIM29" s="438"/>
      <c r="UIN29" s="438"/>
      <c r="UIO29" s="438"/>
      <c r="UIP29" s="438"/>
      <c r="UIQ29" s="438"/>
      <c r="UIR29" s="438"/>
      <c r="UIS29" s="438"/>
      <c r="UIT29" s="438"/>
      <c r="UIU29" s="438"/>
      <c r="UIV29" s="438"/>
      <c r="UIW29" s="438"/>
      <c r="UIX29" s="438"/>
      <c r="UIY29" s="438"/>
      <c r="UIZ29" s="438"/>
      <c r="UJA29" s="438"/>
      <c r="UJB29" s="438"/>
      <c r="UJC29" s="438"/>
      <c r="UJD29" s="438"/>
      <c r="UJE29" s="438"/>
      <c r="UJF29" s="438"/>
      <c r="UJG29" s="438"/>
      <c r="UJH29" s="438"/>
      <c r="UJI29" s="438"/>
      <c r="UJJ29" s="438"/>
      <c r="UJK29" s="438"/>
      <c r="UJL29" s="438"/>
      <c r="UJM29" s="438"/>
      <c r="UJN29" s="438"/>
      <c r="UJO29" s="438"/>
      <c r="UJP29" s="438"/>
      <c r="UJQ29" s="438"/>
      <c r="UJR29" s="438"/>
      <c r="UJS29" s="438"/>
      <c r="UJT29" s="438"/>
      <c r="UJU29" s="438"/>
      <c r="UJV29" s="438"/>
      <c r="UJW29" s="438"/>
      <c r="UJX29" s="438"/>
      <c r="UJY29" s="438"/>
      <c r="UJZ29" s="438"/>
      <c r="UKA29" s="438"/>
      <c r="UKB29" s="438"/>
      <c r="UKC29" s="438"/>
      <c r="UKD29" s="438"/>
      <c r="UKE29" s="438"/>
      <c r="UKF29" s="438"/>
      <c r="UKG29" s="438"/>
      <c r="UKH29" s="438"/>
      <c r="UKI29" s="438"/>
      <c r="UKJ29" s="438"/>
      <c r="UKK29" s="438"/>
      <c r="UKL29" s="438"/>
      <c r="UKM29" s="438"/>
      <c r="UKN29" s="438"/>
      <c r="UKO29" s="438"/>
      <c r="UKP29" s="438"/>
      <c r="UKQ29" s="438"/>
      <c r="UKR29" s="438"/>
      <c r="UKS29" s="438"/>
      <c r="UKT29" s="438"/>
      <c r="UKU29" s="438"/>
      <c r="UKV29" s="438"/>
      <c r="UKW29" s="438"/>
      <c r="UKX29" s="438"/>
      <c r="UKY29" s="438"/>
      <c r="UKZ29" s="438"/>
      <c r="ULA29" s="438"/>
      <c r="ULB29" s="438"/>
      <c r="ULC29" s="438"/>
      <c r="ULD29" s="438"/>
      <c r="ULE29" s="438"/>
      <c r="ULF29" s="438"/>
      <c r="ULG29" s="438"/>
      <c r="ULH29" s="438"/>
      <c r="ULI29" s="438"/>
      <c r="ULJ29" s="438"/>
      <c r="ULK29" s="438"/>
      <c r="ULL29" s="438"/>
      <c r="ULM29" s="438"/>
      <c r="ULN29" s="438"/>
      <c r="ULO29" s="438"/>
      <c r="ULP29" s="438"/>
      <c r="ULQ29" s="438"/>
      <c r="ULR29" s="438"/>
      <c r="ULS29" s="438"/>
      <c r="ULT29" s="438"/>
      <c r="ULU29" s="438"/>
      <c r="ULV29" s="438"/>
      <c r="ULW29" s="438"/>
      <c r="ULX29" s="438"/>
      <c r="ULY29" s="438"/>
      <c r="ULZ29" s="438"/>
      <c r="UMA29" s="438"/>
      <c r="UMB29" s="438"/>
      <c r="UMC29" s="438"/>
      <c r="UMD29" s="438"/>
      <c r="UME29" s="438"/>
      <c r="UMF29" s="438"/>
      <c r="UMG29" s="438"/>
      <c r="UMH29" s="438"/>
      <c r="UMI29" s="438"/>
      <c r="UMJ29" s="438"/>
      <c r="UMK29" s="438"/>
      <c r="UML29" s="438"/>
      <c r="UMM29" s="438"/>
      <c r="UMN29" s="438"/>
      <c r="UMO29" s="438"/>
      <c r="UMP29" s="438"/>
      <c r="UMQ29" s="438"/>
      <c r="UMR29" s="438"/>
      <c r="UMS29" s="438"/>
      <c r="UMT29" s="438"/>
      <c r="UMU29" s="438"/>
      <c r="UMV29" s="438"/>
      <c r="UMW29" s="438"/>
      <c r="UMX29" s="438"/>
      <c r="UMY29" s="438"/>
      <c r="UMZ29" s="438"/>
      <c r="UNA29" s="438"/>
      <c r="UNB29" s="438"/>
      <c r="UNC29" s="438"/>
      <c r="UND29" s="438"/>
      <c r="UNE29" s="438"/>
      <c r="UNF29" s="438"/>
      <c r="UNG29" s="438"/>
      <c r="UNH29" s="438"/>
      <c r="UNI29" s="438"/>
      <c r="UNJ29" s="438"/>
      <c r="UNK29" s="438"/>
      <c r="UNL29" s="438"/>
      <c r="UNM29" s="438"/>
      <c r="UNN29" s="438"/>
      <c r="UNO29" s="438"/>
      <c r="UNP29" s="438"/>
      <c r="UNQ29" s="438"/>
      <c r="UNR29" s="438"/>
      <c r="UNS29" s="438"/>
      <c r="UNT29" s="438"/>
      <c r="UNU29" s="438"/>
      <c r="UNV29" s="438"/>
      <c r="UNW29" s="438"/>
      <c r="UNX29" s="438"/>
      <c r="UNY29" s="438"/>
      <c r="UNZ29" s="438"/>
      <c r="UOA29" s="438"/>
      <c r="UOB29" s="438"/>
      <c r="UOC29" s="438"/>
      <c r="UOD29" s="438"/>
      <c r="UOE29" s="438"/>
      <c r="UOF29" s="438"/>
      <c r="UOG29" s="438"/>
      <c r="UOH29" s="438"/>
      <c r="UOI29" s="438"/>
      <c r="UOJ29" s="438"/>
      <c r="UOK29" s="438"/>
      <c r="UOL29" s="438"/>
      <c r="UOM29" s="438"/>
      <c r="UON29" s="438"/>
      <c r="UOO29" s="438"/>
      <c r="UOP29" s="438"/>
      <c r="UOQ29" s="438"/>
      <c r="UOR29" s="438"/>
      <c r="UOS29" s="438"/>
      <c r="UOT29" s="438"/>
      <c r="UOU29" s="438"/>
      <c r="UOV29" s="438"/>
      <c r="UOW29" s="438"/>
      <c r="UOX29" s="438"/>
      <c r="UOY29" s="438"/>
      <c r="UOZ29" s="438"/>
      <c r="UPA29" s="438"/>
      <c r="UPB29" s="438"/>
      <c r="UPC29" s="438"/>
      <c r="UPD29" s="438"/>
      <c r="UPE29" s="438"/>
      <c r="UPF29" s="438"/>
      <c r="UPG29" s="438"/>
      <c r="UPH29" s="438"/>
      <c r="UPI29" s="438"/>
      <c r="UPJ29" s="438"/>
      <c r="UPK29" s="438"/>
      <c r="UPL29" s="438"/>
      <c r="UPM29" s="438"/>
      <c r="UPN29" s="438"/>
      <c r="UPO29" s="438"/>
      <c r="UPP29" s="438"/>
      <c r="UPQ29" s="438"/>
      <c r="UPR29" s="438"/>
      <c r="UPS29" s="438"/>
      <c r="UPT29" s="438"/>
      <c r="UPU29" s="438"/>
      <c r="UPV29" s="438"/>
      <c r="UPW29" s="438"/>
      <c r="UPX29" s="438"/>
      <c r="UPY29" s="438"/>
      <c r="UPZ29" s="438"/>
      <c r="UQA29" s="438"/>
      <c r="UQB29" s="438"/>
      <c r="UQC29" s="438"/>
      <c r="UQD29" s="438"/>
      <c r="UQE29" s="438"/>
      <c r="UQF29" s="438"/>
      <c r="UQG29" s="438"/>
      <c r="UQH29" s="438"/>
      <c r="UQI29" s="438"/>
      <c r="UQJ29" s="438"/>
      <c r="UQK29" s="438"/>
      <c r="UQL29" s="438"/>
      <c r="UQM29" s="438"/>
      <c r="UQN29" s="438"/>
      <c r="UQO29" s="438"/>
      <c r="UQP29" s="438"/>
      <c r="UQQ29" s="438"/>
      <c r="UQR29" s="438"/>
      <c r="UQS29" s="438"/>
      <c r="UQT29" s="438"/>
      <c r="UQU29" s="438"/>
      <c r="UQV29" s="438"/>
      <c r="UQW29" s="438"/>
      <c r="UQX29" s="438"/>
      <c r="UQY29" s="438"/>
      <c r="UQZ29" s="438"/>
      <c r="URA29" s="438"/>
      <c r="URB29" s="438"/>
      <c r="URC29" s="438"/>
      <c r="URD29" s="438"/>
      <c r="URE29" s="438"/>
      <c r="URF29" s="438"/>
      <c r="URG29" s="438"/>
      <c r="URH29" s="438"/>
      <c r="URI29" s="438"/>
      <c r="URJ29" s="438"/>
      <c r="URK29" s="438"/>
      <c r="URL29" s="438"/>
      <c r="URM29" s="438"/>
      <c r="URN29" s="438"/>
      <c r="URO29" s="438"/>
      <c r="URP29" s="438"/>
      <c r="URQ29" s="438"/>
      <c r="URR29" s="438"/>
      <c r="URS29" s="438"/>
      <c r="URT29" s="438"/>
      <c r="URU29" s="438"/>
      <c r="URV29" s="438"/>
      <c r="URW29" s="438"/>
      <c r="URX29" s="438"/>
      <c r="URY29" s="438"/>
      <c r="URZ29" s="438"/>
      <c r="USA29" s="438"/>
      <c r="USB29" s="438"/>
      <c r="USC29" s="438"/>
      <c r="USD29" s="438"/>
      <c r="USE29" s="438"/>
      <c r="USF29" s="438"/>
      <c r="USG29" s="438"/>
      <c r="USH29" s="438"/>
      <c r="USI29" s="438"/>
      <c r="USJ29" s="438"/>
      <c r="USK29" s="438"/>
      <c r="USL29" s="438"/>
      <c r="USM29" s="438"/>
      <c r="USN29" s="438"/>
      <c r="USO29" s="438"/>
      <c r="USP29" s="438"/>
      <c r="USQ29" s="438"/>
      <c r="USR29" s="438"/>
      <c r="USS29" s="438"/>
      <c r="UST29" s="438"/>
      <c r="USU29" s="438"/>
      <c r="USV29" s="438"/>
      <c r="USW29" s="438"/>
      <c r="USX29" s="438"/>
      <c r="USY29" s="438"/>
      <c r="USZ29" s="438"/>
      <c r="UTA29" s="438"/>
      <c r="UTB29" s="438"/>
      <c r="UTC29" s="438"/>
      <c r="UTD29" s="438"/>
      <c r="UTE29" s="438"/>
      <c r="UTF29" s="438"/>
      <c r="UTG29" s="438"/>
      <c r="UTH29" s="438"/>
      <c r="UTI29" s="438"/>
      <c r="UTJ29" s="438"/>
      <c r="UTK29" s="438"/>
      <c r="UTL29" s="438"/>
      <c r="UTM29" s="438"/>
      <c r="UTN29" s="438"/>
      <c r="UTO29" s="438"/>
      <c r="UTP29" s="438"/>
      <c r="UTQ29" s="438"/>
      <c r="UTR29" s="438"/>
      <c r="UTS29" s="438"/>
      <c r="UTT29" s="438"/>
      <c r="UTU29" s="438"/>
      <c r="UTV29" s="438"/>
      <c r="UTW29" s="438"/>
      <c r="UTX29" s="438"/>
      <c r="UTY29" s="438"/>
      <c r="UTZ29" s="438"/>
      <c r="UUA29" s="438"/>
      <c r="UUB29" s="438"/>
      <c r="UUC29" s="438"/>
      <c r="UUD29" s="438"/>
      <c r="UUE29" s="438"/>
      <c r="UUF29" s="438"/>
      <c r="UUG29" s="438"/>
      <c r="UUH29" s="438"/>
      <c r="UUI29" s="438"/>
      <c r="UUJ29" s="438"/>
      <c r="UUK29" s="438"/>
      <c r="UUL29" s="438"/>
      <c r="UUM29" s="438"/>
      <c r="UUN29" s="438"/>
      <c r="UUO29" s="438"/>
      <c r="UUP29" s="438"/>
      <c r="UUQ29" s="438"/>
      <c r="UUR29" s="438"/>
      <c r="UUS29" s="438"/>
      <c r="UUT29" s="438"/>
      <c r="UUU29" s="438"/>
      <c r="UUV29" s="438"/>
      <c r="UUW29" s="438"/>
      <c r="UUX29" s="438"/>
      <c r="UUY29" s="438"/>
      <c r="UUZ29" s="438"/>
      <c r="UVA29" s="438"/>
      <c r="UVB29" s="438"/>
      <c r="UVC29" s="438"/>
      <c r="UVD29" s="438"/>
      <c r="UVE29" s="438"/>
      <c r="UVF29" s="438"/>
      <c r="UVG29" s="438"/>
      <c r="UVH29" s="438"/>
      <c r="UVI29" s="438"/>
      <c r="UVJ29" s="438"/>
      <c r="UVK29" s="438"/>
      <c r="UVL29" s="438"/>
      <c r="UVM29" s="438"/>
      <c r="UVN29" s="438"/>
      <c r="UVO29" s="438"/>
      <c r="UVP29" s="438"/>
      <c r="UVQ29" s="438"/>
      <c r="UVR29" s="438"/>
      <c r="UVS29" s="438"/>
      <c r="UVT29" s="438"/>
      <c r="UVU29" s="438"/>
      <c r="UVV29" s="438"/>
      <c r="UVW29" s="438"/>
      <c r="UVX29" s="438"/>
      <c r="UVY29" s="438"/>
      <c r="UVZ29" s="438"/>
      <c r="UWA29" s="438"/>
      <c r="UWB29" s="438"/>
      <c r="UWC29" s="438"/>
      <c r="UWD29" s="438"/>
      <c r="UWE29" s="438"/>
      <c r="UWF29" s="438"/>
      <c r="UWG29" s="438"/>
      <c r="UWH29" s="438"/>
      <c r="UWI29" s="438"/>
      <c r="UWJ29" s="438"/>
      <c r="UWK29" s="438"/>
      <c r="UWL29" s="438"/>
      <c r="UWM29" s="438"/>
      <c r="UWN29" s="438"/>
      <c r="UWO29" s="438"/>
      <c r="UWP29" s="438"/>
      <c r="UWQ29" s="438"/>
      <c r="UWR29" s="438"/>
      <c r="UWS29" s="438"/>
      <c r="UWT29" s="438"/>
      <c r="UWU29" s="438"/>
      <c r="UWV29" s="438"/>
      <c r="UWW29" s="438"/>
      <c r="UWX29" s="438"/>
      <c r="UWY29" s="438"/>
      <c r="UWZ29" s="438"/>
      <c r="UXA29" s="438"/>
      <c r="UXB29" s="438"/>
      <c r="UXC29" s="438"/>
      <c r="UXD29" s="438"/>
      <c r="UXE29" s="438"/>
      <c r="UXF29" s="438"/>
      <c r="UXG29" s="438"/>
      <c r="UXH29" s="438"/>
      <c r="UXI29" s="438"/>
      <c r="UXJ29" s="438"/>
      <c r="UXK29" s="438"/>
      <c r="UXL29" s="438"/>
      <c r="UXM29" s="438"/>
      <c r="UXN29" s="438"/>
      <c r="UXO29" s="438"/>
      <c r="UXP29" s="438"/>
      <c r="UXQ29" s="438"/>
      <c r="UXR29" s="438"/>
      <c r="UXS29" s="438"/>
      <c r="UXT29" s="438"/>
      <c r="UXU29" s="438"/>
      <c r="UXV29" s="438"/>
      <c r="UXW29" s="438"/>
      <c r="UXX29" s="438"/>
      <c r="UXY29" s="438"/>
      <c r="UXZ29" s="438"/>
      <c r="UYA29" s="438"/>
      <c r="UYB29" s="438"/>
      <c r="UYC29" s="438"/>
      <c r="UYD29" s="438"/>
      <c r="UYE29" s="438"/>
      <c r="UYF29" s="438"/>
      <c r="UYG29" s="438"/>
      <c r="UYH29" s="438"/>
      <c r="UYI29" s="438"/>
      <c r="UYJ29" s="438"/>
      <c r="UYK29" s="438"/>
      <c r="UYL29" s="438"/>
      <c r="UYM29" s="438"/>
      <c r="UYN29" s="438"/>
      <c r="UYO29" s="438"/>
      <c r="UYP29" s="438"/>
      <c r="UYQ29" s="438"/>
      <c r="UYR29" s="438"/>
      <c r="UYS29" s="438"/>
      <c r="UYT29" s="438"/>
      <c r="UYU29" s="438"/>
      <c r="UYV29" s="438"/>
      <c r="UYW29" s="438"/>
      <c r="UYX29" s="438"/>
      <c r="UYY29" s="438"/>
      <c r="UYZ29" s="438"/>
      <c r="UZA29" s="438"/>
      <c r="UZB29" s="438"/>
      <c r="UZC29" s="438"/>
      <c r="UZD29" s="438"/>
      <c r="UZE29" s="438"/>
      <c r="UZF29" s="438"/>
      <c r="UZG29" s="438"/>
      <c r="UZH29" s="438"/>
      <c r="UZI29" s="438"/>
      <c r="UZJ29" s="438"/>
      <c r="UZK29" s="438"/>
      <c r="UZL29" s="438"/>
      <c r="UZM29" s="438"/>
      <c r="UZN29" s="438"/>
      <c r="UZO29" s="438"/>
      <c r="UZP29" s="438"/>
      <c r="UZQ29" s="438"/>
      <c r="UZR29" s="438"/>
      <c r="UZS29" s="438"/>
      <c r="UZT29" s="438"/>
      <c r="UZU29" s="438"/>
      <c r="UZV29" s="438"/>
      <c r="UZW29" s="438"/>
      <c r="UZX29" s="438"/>
      <c r="UZY29" s="438"/>
      <c r="UZZ29" s="438"/>
      <c r="VAA29" s="438"/>
      <c r="VAB29" s="438"/>
      <c r="VAC29" s="438"/>
      <c r="VAD29" s="438"/>
      <c r="VAE29" s="438"/>
      <c r="VAF29" s="438"/>
      <c r="VAG29" s="438"/>
      <c r="VAH29" s="438"/>
      <c r="VAI29" s="438"/>
      <c r="VAJ29" s="438"/>
      <c r="VAK29" s="438"/>
      <c r="VAL29" s="438"/>
      <c r="VAM29" s="438"/>
      <c r="VAN29" s="438"/>
      <c r="VAO29" s="438"/>
      <c r="VAP29" s="438"/>
      <c r="VAQ29" s="438"/>
      <c r="VAR29" s="438"/>
      <c r="VAS29" s="438"/>
      <c r="VAT29" s="438"/>
      <c r="VAU29" s="438"/>
      <c r="VAV29" s="438"/>
      <c r="VAW29" s="438"/>
      <c r="VAX29" s="438"/>
      <c r="VAY29" s="438"/>
      <c r="VAZ29" s="438"/>
      <c r="VBA29" s="438"/>
      <c r="VBB29" s="438"/>
      <c r="VBC29" s="438"/>
      <c r="VBD29" s="438"/>
      <c r="VBE29" s="438"/>
      <c r="VBF29" s="438"/>
      <c r="VBG29" s="438"/>
      <c r="VBH29" s="438"/>
      <c r="VBI29" s="438"/>
      <c r="VBJ29" s="438"/>
      <c r="VBK29" s="438"/>
      <c r="VBL29" s="438"/>
      <c r="VBM29" s="438"/>
      <c r="VBN29" s="438"/>
      <c r="VBO29" s="438"/>
      <c r="VBP29" s="438"/>
      <c r="VBQ29" s="438"/>
      <c r="VBR29" s="438"/>
      <c r="VBS29" s="438"/>
      <c r="VBT29" s="438"/>
      <c r="VBU29" s="438"/>
      <c r="VBV29" s="438"/>
      <c r="VBW29" s="438"/>
      <c r="VBX29" s="438"/>
      <c r="VBY29" s="438"/>
      <c r="VBZ29" s="438"/>
      <c r="VCA29" s="438"/>
      <c r="VCB29" s="438"/>
      <c r="VCC29" s="438"/>
      <c r="VCD29" s="438"/>
      <c r="VCE29" s="438"/>
      <c r="VCF29" s="438"/>
      <c r="VCG29" s="438"/>
      <c r="VCH29" s="438"/>
      <c r="VCI29" s="438"/>
      <c r="VCJ29" s="438"/>
      <c r="VCK29" s="438"/>
      <c r="VCL29" s="438"/>
      <c r="VCM29" s="438"/>
      <c r="VCN29" s="438"/>
      <c r="VCO29" s="438"/>
      <c r="VCP29" s="438"/>
      <c r="VCQ29" s="438"/>
      <c r="VCR29" s="438"/>
      <c r="VCS29" s="438"/>
      <c r="VCT29" s="438"/>
      <c r="VCU29" s="438"/>
      <c r="VCV29" s="438"/>
      <c r="VCW29" s="438"/>
      <c r="VCX29" s="438"/>
      <c r="VCY29" s="438"/>
      <c r="VCZ29" s="438"/>
      <c r="VDA29" s="438"/>
      <c r="VDB29" s="438"/>
      <c r="VDC29" s="438"/>
      <c r="VDD29" s="438"/>
      <c r="VDE29" s="438"/>
      <c r="VDF29" s="438"/>
      <c r="VDG29" s="438"/>
      <c r="VDH29" s="438"/>
      <c r="VDI29" s="438"/>
      <c r="VDJ29" s="438"/>
      <c r="VDK29" s="438"/>
      <c r="VDL29" s="438"/>
      <c r="VDM29" s="438"/>
      <c r="VDN29" s="438"/>
      <c r="VDO29" s="438"/>
      <c r="VDP29" s="438"/>
      <c r="VDQ29" s="438"/>
      <c r="VDR29" s="438"/>
      <c r="VDS29" s="438"/>
      <c r="VDT29" s="438"/>
      <c r="VDU29" s="438"/>
      <c r="VDV29" s="438"/>
      <c r="VDW29" s="438"/>
      <c r="VDX29" s="438"/>
      <c r="VDY29" s="438"/>
      <c r="VDZ29" s="438"/>
      <c r="VEA29" s="438"/>
      <c r="VEB29" s="438"/>
      <c r="VEC29" s="438"/>
      <c r="VED29" s="438"/>
      <c r="VEE29" s="438"/>
      <c r="VEF29" s="438"/>
      <c r="VEG29" s="438"/>
      <c r="VEH29" s="438"/>
      <c r="VEI29" s="438"/>
      <c r="VEJ29" s="438"/>
      <c r="VEK29" s="438"/>
      <c r="VEL29" s="438"/>
      <c r="VEM29" s="438"/>
      <c r="VEN29" s="438"/>
      <c r="VEO29" s="438"/>
      <c r="VEP29" s="438"/>
      <c r="VEQ29" s="438"/>
      <c r="VER29" s="438"/>
      <c r="VES29" s="438"/>
      <c r="VET29" s="438"/>
      <c r="VEU29" s="438"/>
      <c r="VEV29" s="438"/>
      <c r="VEW29" s="438"/>
      <c r="VEX29" s="438"/>
      <c r="VEY29" s="438"/>
      <c r="VEZ29" s="438"/>
      <c r="VFA29" s="438"/>
      <c r="VFB29" s="438"/>
      <c r="VFC29" s="438"/>
      <c r="VFD29" s="438"/>
      <c r="VFE29" s="438"/>
      <c r="VFF29" s="438"/>
      <c r="VFG29" s="438"/>
      <c r="VFH29" s="438"/>
      <c r="VFI29" s="438"/>
      <c r="VFJ29" s="438"/>
      <c r="VFK29" s="438"/>
      <c r="VFL29" s="438"/>
      <c r="VFM29" s="438"/>
      <c r="VFN29" s="438"/>
      <c r="VFO29" s="438"/>
      <c r="VFP29" s="438"/>
      <c r="VFQ29" s="438"/>
      <c r="VFR29" s="438"/>
      <c r="VFS29" s="438"/>
      <c r="VFT29" s="438"/>
      <c r="VFU29" s="438"/>
      <c r="VFV29" s="438"/>
      <c r="VFW29" s="438"/>
      <c r="VFX29" s="438"/>
      <c r="VFY29" s="438"/>
      <c r="VFZ29" s="438"/>
      <c r="VGA29" s="438"/>
      <c r="VGB29" s="438"/>
      <c r="VGC29" s="438"/>
      <c r="VGD29" s="438"/>
      <c r="VGE29" s="438"/>
      <c r="VGF29" s="438"/>
      <c r="VGG29" s="438"/>
      <c r="VGH29" s="438"/>
      <c r="VGI29" s="438"/>
      <c r="VGJ29" s="438"/>
      <c r="VGK29" s="438"/>
      <c r="VGL29" s="438"/>
      <c r="VGM29" s="438"/>
      <c r="VGN29" s="438"/>
      <c r="VGO29" s="438"/>
      <c r="VGP29" s="438"/>
      <c r="VGQ29" s="438"/>
      <c r="VGR29" s="438"/>
      <c r="VGS29" s="438"/>
      <c r="VGT29" s="438"/>
      <c r="VGU29" s="438"/>
      <c r="VGV29" s="438"/>
      <c r="VGW29" s="438"/>
      <c r="VGX29" s="438"/>
      <c r="VGY29" s="438"/>
      <c r="VGZ29" s="438"/>
      <c r="VHA29" s="438"/>
      <c r="VHB29" s="438"/>
      <c r="VHC29" s="438"/>
      <c r="VHD29" s="438"/>
      <c r="VHE29" s="438"/>
      <c r="VHF29" s="438"/>
      <c r="VHG29" s="438"/>
      <c r="VHH29" s="438"/>
      <c r="VHI29" s="438"/>
      <c r="VHJ29" s="438"/>
      <c r="VHK29" s="438"/>
      <c r="VHL29" s="438"/>
      <c r="VHM29" s="438"/>
      <c r="VHN29" s="438"/>
      <c r="VHO29" s="438"/>
      <c r="VHP29" s="438"/>
      <c r="VHQ29" s="438"/>
      <c r="VHR29" s="438"/>
      <c r="VHS29" s="438"/>
      <c r="VHT29" s="438"/>
      <c r="VHU29" s="438"/>
      <c r="VHV29" s="438"/>
      <c r="VHW29" s="438"/>
      <c r="VHX29" s="438"/>
      <c r="VHY29" s="438"/>
      <c r="VHZ29" s="438"/>
      <c r="VIA29" s="438"/>
      <c r="VIB29" s="438"/>
      <c r="VIC29" s="438"/>
      <c r="VID29" s="438"/>
      <c r="VIE29" s="438"/>
      <c r="VIF29" s="438"/>
      <c r="VIG29" s="438"/>
      <c r="VIH29" s="438"/>
      <c r="VII29" s="438"/>
      <c r="VIJ29" s="438"/>
      <c r="VIK29" s="438"/>
      <c r="VIL29" s="438"/>
      <c r="VIM29" s="438"/>
      <c r="VIN29" s="438"/>
      <c r="VIO29" s="438"/>
      <c r="VIP29" s="438"/>
      <c r="VIQ29" s="438"/>
      <c r="VIR29" s="438"/>
      <c r="VIS29" s="438"/>
      <c r="VIT29" s="438"/>
      <c r="VIU29" s="438"/>
      <c r="VIV29" s="438"/>
      <c r="VIW29" s="438"/>
      <c r="VIX29" s="438"/>
      <c r="VIY29" s="438"/>
      <c r="VIZ29" s="438"/>
      <c r="VJA29" s="438"/>
      <c r="VJB29" s="438"/>
      <c r="VJC29" s="438"/>
      <c r="VJD29" s="438"/>
      <c r="VJE29" s="438"/>
      <c r="VJF29" s="438"/>
      <c r="VJG29" s="438"/>
      <c r="VJH29" s="438"/>
      <c r="VJI29" s="438"/>
      <c r="VJJ29" s="438"/>
      <c r="VJK29" s="438"/>
      <c r="VJL29" s="438"/>
      <c r="VJM29" s="438"/>
      <c r="VJN29" s="438"/>
      <c r="VJO29" s="438"/>
      <c r="VJP29" s="438"/>
      <c r="VJQ29" s="438"/>
      <c r="VJR29" s="438"/>
      <c r="VJS29" s="438"/>
      <c r="VJT29" s="438"/>
      <c r="VJU29" s="438"/>
      <c r="VJV29" s="438"/>
      <c r="VJW29" s="438"/>
      <c r="VJX29" s="438"/>
      <c r="VJY29" s="438"/>
      <c r="VJZ29" s="438"/>
      <c r="VKA29" s="438"/>
      <c r="VKB29" s="438"/>
      <c r="VKC29" s="438"/>
      <c r="VKD29" s="438"/>
      <c r="VKE29" s="438"/>
      <c r="VKF29" s="438"/>
      <c r="VKG29" s="438"/>
      <c r="VKH29" s="438"/>
      <c r="VKI29" s="438"/>
      <c r="VKJ29" s="438"/>
      <c r="VKK29" s="438"/>
      <c r="VKL29" s="438"/>
      <c r="VKM29" s="438"/>
      <c r="VKN29" s="438"/>
      <c r="VKO29" s="438"/>
      <c r="VKP29" s="438"/>
      <c r="VKQ29" s="438"/>
      <c r="VKR29" s="438"/>
      <c r="VKS29" s="438"/>
      <c r="VKT29" s="438"/>
      <c r="VKU29" s="438"/>
      <c r="VKV29" s="438"/>
      <c r="VKW29" s="438"/>
      <c r="VKX29" s="438"/>
      <c r="VKY29" s="438"/>
      <c r="VKZ29" s="438"/>
      <c r="VLA29" s="438"/>
      <c r="VLB29" s="438"/>
      <c r="VLC29" s="438"/>
      <c r="VLD29" s="438"/>
      <c r="VLE29" s="438"/>
      <c r="VLF29" s="438"/>
      <c r="VLG29" s="438"/>
      <c r="VLH29" s="438"/>
      <c r="VLI29" s="438"/>
      <c r="VLJ29" s="438"/>
      <c r="VLK29" s="438"/>
      <c r="VLL29" s="438"/>
      <c r="VLM29" s="438"/>
      <c r="VLN29" s="438"/>
      <c r="VLO29" s="438"/>
      <c r="VLP29" s="438"/>
      <c r="VLQ29" s="438"/>
      <c r="VLR29" s="438"/>
      <c r="VLS29" s="438"/>
      <c r="VLT29" s="438"/>
      <c r="VLU29" s="438"/>
      <c r="VLV29" s="438"/>
      <c r="VLW29" s="438"/>
      <c r="VLX29" s="438"/>
      <c r="VLY29" s="438"/>
      <c r="VLZ29" s="438"/>
      <c r="VMA29" s="438"/>
      <c r="VMB29" s="438"/>
      <c r="VMC29" s="438"/>
      <c r="VMD29" s="438"/>
      <c r="VME29" s="438"/>
      <c r="VMF29" s="438"/>
      <c r="VMG29" s="438"/>
      <c r="VMH29" s="438"/>
      <c r="VMI29" s="438"/>
      <c r="VMJ29" s="438"/>
      <c r="VMK29" s="438"/>
      <c r="VML29" s="438"/>
      <c r="VMM29" s="438"/>
      <c r="VMN29" s="438"/>
      <c r="VMO29" s="438"/>
      <c r="VMP29" s="438"/>
      <c r="VMQ29" s="438"/>
      <c r="VMR29" s="438"/>
      <c r="VMS29" s="438"/>
      <c r="VMT29" s="438"/>
      <c r="VMU29" s="438"/>
      <c r="VMV29" s="438"/>
      <c r="VMW29" s="438"/>
      <c r="VMX29" s="438"/>
      <c r="VMY29" s="438"/>
      <c r="VMZ29" s="438"/>
      <c r="VNA29" s="438"/>
      <c r="VNB29" s="438"/>
      <c r="VNC29" s="438"/>
      <c r="VND29" s="438"/>
      <c r="VNE29" s="438"/>
      <c r="VNF29" s="438"/>
      <c r="VNG29" s="438"/>
      <c r="VNH29" s="438"/>
      <c r="VNI29" s="438"/>
      <c r="VNJ29" s="438"/>
      <c r="VNK29" s="438"/>
      <c r="VNL29" s="438"/>
      <c r="VNM29" s="438"/>
      <c r="VNN29" s="438"/>
      <c r="VNO29" s="438"/>
      <c r="VNP29" s="438"/>
      <c r="VNQ29" s="438"/>
      <c r="VNR29" s="438"/>
      <c r="VNS29" s="438"/>
      <c r="VNT29" s="438"/>
      <c r="VNU29" s="438"/>
      <c r="VNV29" s="438"/>
      <c r="VNW29" s="438"/>
      <c r="VNX29" s="438"/>
      <c r="VNY29" s="438"/>
      <c r="VNZ29" s="438"/>
      <c r="VOA29" s="438"/>
      <c r="VOB29" s="438"/>
      <c r="VOC29" s="438"/>
      <c r="VOD29" s="438"/>
      <c r="VOE29" s="438"/>
      <c r="VOF29" s="438"/>
      <c r="VOG29" s="438"/>
      <c r="VOH29" s="438"/>
      <c r="VOI29" s="438"/>
      <c r="VOJ29" s="438"/>
      <c r="VOK29" s="438"/>
      <c r="VOL29" s="438"/>
      <c r="VOM29" s="438"/>
      <c r="VON29" s="438"/>
      <c r="VOO29" s="438"/>
      <c r="VOP29" s="438"/>
      <c r="VOQ29" s="438"/>
      <c r="VOR29" s="438"/>
      <c r="VOS29" s="438"/>
      <c r="VOT29" s="438"/>
      <c r="VOU29" s="438"/>
      <c r="VOV29" s="438"/>
      <c r="VOW29" s="438"/>
      <c r="VOX29" s="438"/>
      <c r="VOY29" s="438"/>
      <c r="VOZ29" s="438"/>
      <c r="VPA29" s="438"/>
      <c r="VPB29" s="438"/>
      <c r="VPC29" s="438"/>
      <c r="VPD29" s="438"/>
      <c r="VPE29" s="438"/>
      <c r="VPF29" s="438"/>
      <c r="VPG29" s="438"/>
      <c r="VPH29" s="438"/>
      <c r="VPI29" s="438"/>
      <c r="VPJ29" s="438"/>
      <c r="VPK29" s="438"/>
      <c r="VPL29" s="438"/>
      <c r="VPM29" s="438"/>
      <c r="VPN29" s="438"/>
      <c r="VPO29" s="438"/>
      <c r="VPP29" s="438"/>
      <c r="VPQ29" s="438"/>
      <c r="VPR29" s="438"/>
      <c r="VPS29" s="438"/>
      <c r="VPT29" s="438"/>
      <c r="VPU29" s="438"/>
      <c r="VPV29" s="438"/>
      <c r="VPW29" s="438"/>
      <c r="VPX29" s="438"/>
      <c r="VPY29" s="438"/>
      <c r="VPZ29" s="438"/>
      <c r="VQA29" s="438"/>
      <c r="VQB29" s="438"/>
      <c r="VQC29" s="438"/>
      <c r="VQD29" s="438"/>
      <c r="VQE29" s="438"/>
      <c r="VQF29" s="438"/>
      <c r="VQG29" s="438"/>
      <c r="VQH29" s="438"/>
      <c r="VQI29" s="438"/>
      <c r="VQJ29" s="438"/>
      <c r="VQK29" s="438"/>
      <c r="VQL29" s="438"/>
      <c r="VQM29" s="438"/>
      <c r="VQN29" s="438"/>
      <c r="VQO29" s="438"/>
      <c r="VQP29" s="438"/>
      <c r="VQQ29" s="438"/>
      <c r="VQR29" s="438"/>
      <c r="VQS29" s="438"/>
      <c r="VQT29" s="438"/>
      <c r="VQU29" s="438"/>
      <c r="VQV29" s="438"/>
      <c r="VQW29" s="438"/>
      <c r="VQX29" s="438"/>
      <c r="VQY29" s="438"/>
      <c r="VQZ29" s="438"/>
      <c r="VRA29" s="438"/>
      <c r="VRB29" s="438"/>
      <c r="VRC29" s="438"/>
      <c r="VRD29" s="438"/>
      <c r="VRE29" s="438"/>
      <c r="VRF29" s="438"/>
      <c r="VRG29" s="438"/>
      <c r="VRH29" s="438"/>
      <c r="VRI29" s="438"/>
      <c r="VRJ29" s="438"/>
      <c r="VRK29" s="438"/>
      <c r="VRL29" s="438"/>
      <c r="VRM29" s="438"/>
      <c r="VRN29" s="438"/>
      <c r="VRO29" s="438"/>
      <c r="VRP29" s="438"/>
      <c r="VRQ29" s="438"/>
      <c r="VRR29" s="438"/>
      <c r="VRS29" s="438"/>
      <c r="VRT29" s="438"/>
      <c r="VRU29" s="438"/>
      <c r="VRV29" s="438"/>
      <c r="VRW29" s="438"/>
      <c r="VRX29" s="438"/>
      <c r="VRY29" s="438"/>
      <c r="VRZ29" s="438"/>
      <c r="VSA29" s="438"/>
      <c r="VSB29" s="438"/>
      <c r="VSC29" s="438"/>
      <c r="VSD29" s="438"/>
      <c r="VSE29" s="438"/>
      <c r="VSF29" s="438"/>
      <c r="VSG29" s="438"/>
      <c r="VSH29" s="438"/>
      <c r="VSI29" s="438"/>
      <c r="VSJ29" s="438"/>
      <c r="VSK29" s="438"/>
      <c r="VSL29" s="438"/>
      <c r="VSM29" s="438"/>
      <c r="VSN29" s="438"/>
      <c r="VSO29" s="438"/>
      <c r="VSP29" s="438"/>
      <c r="VSQ29" s="438"/>
      <c r="VSR29" s="438"/>
      <c r="VSS29" s="438"/>
      <c r="VST29" s="438"/>
      <c r="VSU29" s="438"/>
      <c r="VSV29" s="438"/>
      <c r="VSW29" s="438"/>
      <c r="VSX29" s="438"/>
      <c r="VSY29" s="438"/>
      <c r="VSZ29" s="438"/>
      <c r="VTA29" s="438"/>
      <c r="VTB29" s="438"/>
      <c r="VTC29" s="438"/>
      <c r="VTD29" s="438"/>
      <c r="VTE29" s="438"/>
      <c r="VTF29" s="438"/>
      <c r="VTG29" s="438"/>
      <c r="VTH29" s="438"/>
      <c r="VTI29" s="438"/>
      <c r="VTJ29" s="438"/>
      <c r="VTK29" s="438"/>
      <c r="VTL29" s="438"/>
      <c r="VTM29" s="438"/>
      <c r="VTN29" s="438"/>
      <c r="VTO29" s="438"/>
      <c r="VTP29" s="438"/>
      <c r="VTQ29" s="438"/>
      <c r="VTR29" s="438"/>
      <c r="VTS29" s="438"/>
      <c r="VTT29" s="438"/>
      <c r="VTU29" s="438"/>
      <c r="VTV29" s="438"/>
      <c r="VTW29" s="438"/>
      <c r="VTX29" s="438"/>
      <c r="VTY29" s="438"/>
      <c r="VTZ29" s="438"/>
      <c r="VUA29" s="438"/>
      <c r="VUB29" s="438"/>
      <c r="VUC29" s="438"/>
      <c r="VUD29" s="438"/>
      <c r="VUE29" s="438"/>
      <c r="VUF29" s="438"/>
      <c r="VUG29" s="438"/>
      <c r="VUH29" s="438"/>
      <c r="VUI29" s="438"/>
      <c r="VUJ29" s="438"/>
      <c r="VUK29" s="438"/>
      <c r="VUL29" s="438"/>
      <c r="VUM29" s="438"/>
      <c r="VUN29" s="438"/>
      <c r="VUO29" s="438"/>
      <c r="VUP29" s="438"/>
      <c r="VUQ29" s="438"/>
      <c r="VUR29" s="438"/>
      <c r="VUS29" s="438"/>
      <c r="VUT29" s="438"/>
      <c r="VUU29" s="438"/>
      <c r="VUV29" s="438"/>
      <c r="VUW29" s="438"/>
      <c r="VUX29" s="438"/>
      <c r="VUY29" s="438"/>
      <c r="VUZ29" s="438"/>
      <c r="VVA29" s="438"/>
      <c r="VVB29" s="438"/>
      <c r="VVC29" s="438"/>
      <c r="VVD29" s="438"/>
      <c r="VVE29" s="438"/>
      <c r="VVF29" s="438"/>
      <c r="VVG29" s="438"/>
      <c r="VVH29" s="438"/>
      <c r="VVI29" s="438"/>
      <c r="VVJ29" s="438"/>
      <c r="VVK29" s="438"/>
      <c r="VVL29" s="438"/>
      <c r="VVM29" s="438"/>
      <c r="VVN29" s="438"/>
      <c r="VVO29" s="438"/>
      <c r="VVP29" s="438"/>
      <c r="VVQ29" s="438"/>
      <c r="VVR29" s="438"/>
      <c r="VVS29" s="438"/>
      <c r="VVT29" s="438"/>
      <c r="VVU29" s="438"/>
      <c r="VVV29" s="438"/>
      <c r="VVW29" s="438"/>
      <c r="VVX29" s="438"/>
      <c r="VVY29" s="438"/>
      <c r="VVZ29" s="438"/>
      <c r="VWA29" s="438"/>
      <c r="VWB29" s="438"/>
      <c r="VWC29" s="438"/>
      <c r="VWD29" s="438"/>
      <c r="VWE29" s="438"/>
      <c r="VWF29" s="438"/>
      <c r="VWG29" s="438"/>
      <c r="VWH29" s="438"/>
      <c r="VWI29" s="438"/>
      <c r="VWJ29" s="438"/>
      <c r="VWK29" s="438"/>
      <c r="VWL29" s="438"/>
      <c r="VWM29" s="438"/>
      <c r="VWN29" s="438"/>
      <c r="VWO29" s="438"/>
      <c r="VWP29" s="438"/>
      <c r="VWQ29" s="438"/>
      <c r="VWR29" s="438"/>
      <c r="VWS29" s="438"/>
      <c r="VWT29" s="438"/>
      <c r="VWU29" s="438"/>
      <c r="VWV29" s="438"/>
      <c r="VWW29" s="438"/>
      <c r="VWX29" s="438"/>
      <c r="VWY29" s="438"/>
      <c r="VWZ29" s="438"/>
      <c r="VXA29" s="438"/>
      <c r="VXB29" s="438"/>
      <c r="VXC29" s="438"/>
      <c r="VXD29" s="438"/>
      <c r="VXE29" s="438"/>
      <c r="VXF29" s="438"/>
      <c r="VXG29" s="438"/>
      <c r="VXH29" s="438"/>
      <c r="VXI29" s="438"/>
      <c r="VXJ29" s="438"/>
      <c r="VXK29" s="438"/>
      <c r="VXL29" s="438"/>
      <c r="VXM29" s="438"/>
      <c r="VXN29" s="438"/>
      <c r="VXO29" s="438"/>
      <c r="VXP29" s="438"/>
      <c r="VXQ29" s="438"/>
      <c r="VXR29" s="438"/>
      <c r="VXS29" s="438"/>
      <c r="VXT29" s="438"/>
      <c r="VXU29" s="438"/>
      <c r="VXV29" s="438"/>
      <c r="VXW29" s="438"/>
      <c r="VXX29" s="438"/>
      <c r="VXY29" s="438"/>
      <c r="VXZ29" s="438"/>
      <c r="VYA29" s="438"/>
      <c r="VYB29" s="438"/>
      <c r="VYC29" s="438"/>
      <c r="VYD29" s="438"/>
      <c r="VYE29" s="438"/>
      <c r="VYF29" s="438"/>
      <c r="VYG29" s="438"/>
      <c r="VYH29" s="438"/>
      <c r="VYI29" s="438"/>
      <c r="VYJ29" s="438"/>
      <c r="VYK29" s="438"/>
      <c r="VYL29" s="438"/>
      <c r="VYM29" s="438"/>
      <c r="VYN29" s="438"/>
      <c r="VYO29" s="438"/>
      <c r="VYP29" s="438"/>
      <c r="VYQ29" s="438"/>
      <c r="VYR29" s="438"/>
      <c r="VYS29" s="438"/>
      <c r="VYT29" s="438"/>
      <c r="VYU29" s="438"/>
      <c r="VYV29" s="438"/>
      <c r="VYW29" s="438"/>
      <c r="VYX29" s="438"/>
      <c r="VYY29" s="438"/>
      <c r="VYZ29" s="438"/>
      <c r="VZA29" s="438"/>
      <c r="VZB29" s="438"/>
      <c r="VZC29" s="438"/>
      <c r="VZD29" s="438"/>
      <c r="VZE29" s="438"/>
      <c r="VZF29" s="438"/>
      <c r="VZG29" s="438"/>
      <c r="VZH29" s="438"/>
      <c r="VZI29" s="438"/>
      <c r="VZJ29" s="438"/>
      <c r="VZK29" s="438"/>
      <c r="VZL29" s="438"/>
      <c r="VZM29" s="438"/>
      <c r="VZN29" s="438"/>
      <c r="VZO29" s="438"/>
      <c r="VZP29" s="438"/>
      <c r="VZQ29" s="438"/>
      <c r="VZR29" s="438"/>
      <c r="VZS29" s="438"/>
      <c r="VZT29" s="438"/>
      <c r="VZU29" s="438"/>
      <c r="VZV29" s="438"/>
      <c r="VZW29" s="438"/>
      <c r="VZX29" s="438"/>
      <c r="VZY29" s="438"/>
      <c r="VZZ29" s="438"/>
      <c r="WAA29" s="438"/>
      <c r="WAB29" s="438"/>
      <c r="WAC29" s="438"/>
      <c r="WAD29" s="438"/>
      <c r="WAE29" s="438"/>
      <c r="WAF29" s="438"/>
      <c r="WAG29" s="438"/>
      <c r="WAH29" s="438"/>
      <c r="WAI29" s="438"/>
      <c r="WAJ29" s="438"/>
      <c r="WAK29" s="438"/>
      <c r="WAL29" s="438"/>
      <c r="WAM29" s="438"/>
      <c r="WAN29" s="438"/>
      <c r="WAO29" s="438"/>
      <c r="WAP29" s="438"/>
      <c r="WAQ29" s="438"/>
      <c r="WAR29" s="438"/>
      <c r="WAS29" s="438"/>
      <c r="WAT29" s="438"/>
      <c r="WAU29" s="438"/>
      <c r="WAV29" s="438"/>
      <c r="WAW29" s="438"/>
      <c r="WAX29" s="438"/>
      <c r="WAY29" s="438"/>
      <c r="WAZ29" s="438"/>
      <c r="WBA29" s="438"/>
      <c r="WBB29" s="438"/>
      <c r="WBC29" s="438"/>
      <c r="WBD29" s="438"/>
      <c r="WBE29" s="438"/>
      <c r="WBF29" s="438"/>
      <c r="WBG29" s="438"/>
      <c r="WBH29" s="438"/>
      <c r="WBI29" s="438"/>
      <c r="WBJ29" s="438"/>
      <c r="WBK29" s="438"/>
      <c r="WBL29" s="438"/>
      <c r="WBM29" s="438"/>
      <c r="WBN29" s="438"/>
      <c r="WBO29" s="438"/>
      <c r="WBP29" s="438"/>
      <c r="WBQ29" s="438"/>
      <c r="WBR29" s="438"/>
      <c r="WBS29" s="438"/>
      <c r="WBT29" s="438"/>
      <c r="WBU29" s="438"/>
      <c r="WBV29" s="438"/>
      <c r="WBW29" s="438"/>
      <c r="WBX29" s="438"/>
      <c r="WBY29" s="438"/>
      <c r="WBZ29" s="438"/>
      <c r="WCA29" s="438"/>
      <c r="WCB29" s="438"/>
      <c r="WCC29" s="438"/>
      <c r="WCD29" s="438"/>
      <c r="WCE29" s="438"/>
      <c r="WCF29" s="438"/>
      <c r="WCG29" s="438"/>
      <c r="WCH29" s="438"/>
      <c r="WCI29" s="438"/>
      <c r="WCJ29" s="438"/>
      <c r="WCK29" s="438"/>
      <c r="WCL29" s="438"/>
      <c r="WCM29" s="438"/>
      <c r="WCN29" s="438"/>
      <c r="WCO29" s="438"/>
      <c r="WCP29" s="438"/>
      <c r="WCQ29" s="438"/>
      <c r="WCR29" s="438"/>
      <c r="WCS29" s="438"/>
      <c r="WCT29" s="438"/>
      <c r="WCU29" s="438"/>
      <c r="WCV29" s="438"/>
      <c r="WCW29" s="438"/>
      <c r="WCX29" s="438"/>
      <c r="WCY29" s="438"/>
      <c r="WCZ29" s="438"/>
      <c r="WDA29" s="438"/>
      <c r="WDB29" s="438"/>
      <c r="WDC29" s="438"/>
      <c r="WDD29" s="438"/>
      <c r="WDE29" s="438"/>
      <c r="WDF29" s="438"/>
      <c r="WDG29" s="438"/>
      <c r="WDH29" s="438"/>
      <c r="WDI29" s="438"/>
      <c r="WDJ29" s="438"/>
      <c r="WDK29" s="438"/>
      <c r="WDL29" s="438"/>
      <c r="WDM29" s="438"/>
      <c r="WDN29" s="438"/>
      <c r="WDO29" s="438"/>
      <c r="WDP29" s="438"/>
      <c r="WDQ29" s="438"/>
      <c r="WDR29" s="438"/>
      <c r="WDS29" s="438"/>
      <c r="WDT29" s="438"/>
      <c r="WDU29" s="438"/>
      <c r="WDV29" s="438"/>
      <c r="WDW29" s="438"/>
      <c r="WDX29" s="438"/>
      <c r="WDY29" s="438"/>
      <c r="WDZ29" s="438"/>
      <c r="WEA29" s="438"/>
      <c r="WEB29" s="438"/>
      <c r="WEC29" s="438"/>
      <c r="WED29" s="438"/>
      <c r="WEE29" s="438"/>
      <c r="WEF29" s="438"/>
      <c r="WEG29" s="438"/>
      <c r="WEH29" s="438"/>
      <c r="WEI29" s="438"/>
      <c r="WEJ29" s="438"/>
      <c r="WEK29" s="438"/>
      <c r="WEL29" s="438"/>
      <c r="WEM29" s="438"/>
      <c r="WEN29" s="438"/>
      <c r="WEO29" s="438"/>
      <c r="WEP29" s="438"/>
      <c r="WEQ29" s="438"/>
      <c r="WER29" s="438"/>
      <c r="WES29" s="438"/>
      <c r="WET29" s="438"/>
      <c r="WEU29" s="438"/>
      <c r="WEV29" s="438"/>
      <c r="WEW29" s="438"/>
      <c r="WEX29" s="438"/>
      <c r="WEY29" s="438"/>
      <c r="WEZ29" s="438"/>
      <c r="WFA29" s="438"/>
      <c r="WFB29" s="438"/>
      <c r="WFC29" s="438"/>
      <c r="WFD29" s="438"/>
      <c r="WFE29" s="438"/>
      <c r="WFF29" s="438"/>
      <c r="WFG29" s="438"/>
      <c r="WFH29" s="438"/>
      <c r="WFI29" s="438"/>
      <c r="WFJ29" s="438"/>
      <c r="WFK29" s="438"/>
      <c r="WFL29" s="438"/>
      <c r="WFM29" s="438"/>
      <c r="WFN29" s="438"/>
      <c r="WFO29" s="438"/>
      <c r="WFP29" s="438"/>
      <c r="WFQ29" s="438"/>
      <c r="WFR29" s="438"/>
      <c r="WFS29" s="438"/>
      <c r="WFT29" s="438"/>
      <c r="WFU29" s="438"/>
      <c r="WFV29" s="438"/>
      <c r="WFW29" s="438"/>
      <c r="WFX29" s="438"/>
      <c r="WFY29" s="438"/>
      <c r="WFZ29" s="438"/>
      <c r="WGA29" s="438"/>
      <c r="WGB29" s="438"/>
      <c r="WGC29" s="438"/>
      <c r="WGD29" s="438"/>
      <c r="WGE29" s="438"/>
      <c r="WGF29" s="438"/>
      <c r="WGG29" s="438"/>
      <c r="WGH29" s="438"/>
      <c r="WGI29" s="438"/>
      <c r="WGJ29" s="438"/>
      <c r="WGK29" s="438"/>
      <c r="WGL29" s="438"/>
      <c r="WGM29" s="438"/>
      <c r="WGN29" s="438"/>
      <c r="WGO29" s="438"/>
      <c r="WGP29" s="438"/>
      <c r="WGQ29" s="438"/>
      <c r="WGR29" s="438"/>
      <c r="WGS29" s="438"/>
      <c r="WGT29" s="438"/>
      <c r="WGU29" s="438"/>
      <c r="WGV29" s="438"/>
      <c r="WGW29" s="438"/>
      <c r="WGX29" s="438"/>
      <c r="WGY29" s="438"/>
      <c r="WGZ29" s="438"/>
      <c r="WHA29" s="438"/>
      <c r="WHB29" s="438"/>
      <c r="WHC29" s="438"/>
      <c r="WHD29" s="438"/>
      <c r="WHE29" s="438"/>
      <c r="WHF29" s="438"/>
      <c r="WHG29" s="438"/>
      <c r="WHH29" s="438"/>
      <c r="WHI29" s="438"/>
      <c r="WHJ29" s="438"/>
      <c r="WHK29" s="438"/>
      <c r="WHL29" s="438"/>
      <c r="WHM29" s="438"/>
      <c r="WHN29" s="438"/>
      <c r="WHO29" s="438"/>
      <c r="WHP29" s="438"/>
      <c r="WHQ29" s="438"/>
      <c r="WHR29" s="438"/>
      <c r="WHS29" s="438"/>
      <c r="WHT29" s="438"/>
      <c r="WHU29" s="438"/>
      <c r="WHV29" s="438"/>
      <c r="WHW29" s="438"/>
      <c r="WHX29" s="438"/>
      <c r="WHY29" s="438"/>
      <c r="WHZ29" s="438"/>
      <c r="WIA29" s="438"/>
      <c r="WIB29" s="438"/>
      <c r="WIC29" s="438"/>
      <c r="WID29" s="438"/>
      <c r="WIE29" s="438"/>
      <c r="WIF29" s="438"/>
      <c r="WIG29" s="438"/>
      <c r="WIH29" s="438"/>
      <c r="WII29" s="438"/>
      <c r="WIJ29" s="438"/>
      <c r="WIK29" s="438"/>
      <c r="WIL29" s="438"/>
      <c r="WIM29" s="438"/>
      <c r="WIN29" s="438"/>
      <c r="WIO29" s="438"/>
      <c r="WIP29" s="438"/>
      <c r="WIQ29" s="438"/>
      <c r="WIR29" s="438"/>
      <c r="WIS29" s="438"/>
      <c r="WIT29" s="438"/>
      <c r="WIU29" s="438"/>
      <c r="WIV29" s="438"/>
      <c r="WIW29" s="438"/>
      <c r="WIX29" s="438"/>
      <c r="WIY29" s="438"/>
      <c r="WIZ29" s="438"/>
      <c r="WJA29" s="438"/>
      <c r="WJB29" s="438"/>
      <c r="WJC29" s="438"/>
      <c r="WJD29" s="438"/>
      <c r="WJE29" s="438"/>
      <c r="WJF29" s="438"/>
      <c r="WJG29" s="438"/>
      <c r="WJH29" s="438"/>
      <c r="WJI29" s="438"/>
      <c r="WJJ29" s="438"/>
      <c r="WJK29" s="438"/>
      <c r="WJL29" s="438"/>
      <c r="WJM29" s="438"/>
      <c r="WJN29" s="438"/>
      <c r="WJO29" s="438"/>
      <c r="WJP29" s="438"/>
      <c r="WJQ29" s="438"/>
      <c r="WJR29" s="438"/>
      <c r="WJS29" s="438"/>
      <c r="WJT29" s="438"/>
      <c r="WJU29" s="438"/>
      <c r="WJV29" s="438"/>
      <c r="WJW29" s="438"/>
      <c r="WJX29" s="438"/>
      <c r="WJY29" s="438"/>
      <c r="WJZ29" s="438"/>
      <c r="WKA29" s="438"/>
      <c r="WKB29" s="438"/>
      <c r="WKC29" s="438"/>
      <c r="WKD29" s="438"/>
      <c r="WKE29" s="438"/>
      <c r="WKF29" s="438"/>
      <c r="WKG29" s="438"/>
      <c r="WKH29" s="438"/>
      <c r="WKI29" s="438"/>
      <c r="WKJ29" s="438"/>
      <c r="WKK29" s="438"/>
      <c r="WKL29" s="438"/>
      <c r="WKM29" s="438"/>
      <c r="WKN29" s="438"/>
      <c r="WKO29" s="438"/>
      <c r="WKP29" s="438"/>
      <c r="WKQ29" s="438"/>
      <c r="WKR29" s="438"/>
      <c r="WKS29" s="438"/>
      <c r="WKT29" s="438"/>
      <c r="WKU29" s="438"/>
      <c r="WKV29" s="438"/>
      <c r="WKW29" s="438"/>
      <c r="WKX29" s="438"/>
      <c r="WKY29" s="438"/>
      <c r="WKZ29" s="438"/>
      <c r="WLA29" s="438"/>
      <c r="WLB29" s="438"/>
      <c r="WLC29" s="438"/>
      <c r="WLD29" s="438"/>
      <c r="WLE29" s="438"/>
      <c r="WLF29" s="438"/>
      <c r="WLG29" s="438"/>
      <c r="WLH29" s="438"/>
      <c r="WLI29" s="438"/>
      <c r="WLJ29" s="438"/>
      <c r="WLK29" s="438"/>
      <c r="WLL29" s="438"/>
      <c r="WLM29" s="438"/>
      <c r="WLN29" s="438"/>
      <c r="WLO29" s="438"/>
      <c r="WLP29" s="438"/>
      <c r="WLQ29" s="438"/>
      <c r="WLR29" s="438"/>
      <c r="WLS29" s="438"/>
      <c r="WLT29" s="438"/>
      <c r="WLU29" s="438"/>
      <c r="WLV29" s="438"/>
      <c r="WLW29" s="438"/>
      <c r="WLX29" s="438"/>
      <c r="WLY29" s="438"/>
      <c r="WLZ29" s="438"/>
      <c r="WMA29" s="438"/>
      <c r="WMB29" s="438"/>
      <c r="WMC29" s="438"/>
      <c r="WMD29" s="438"/>
      <c r="WME29" s="438"/>
      <c r="WMF29" s="438"/>
      <c r="WMG29" s="438"/>
      <c r="WMH29" s="438"/>
      <c r="WMI29" s="438"/>
      <c r="WMJ29" s="438"/>
      <c r="WMK29" s="438"/>
      <c r="WML29" s="438"/>
      <c r="WMM29" s="438"/>
      <c r="WMN29" s="438"/>
      <c r="WMO29" s="438"/>
      <c r="WMP29" s="438"/>
      <c r="WMQ29" s="438"/>
      <c r="WMR29" s="438"/>
      <c r="WMS29" s="438"/>
      <c r="WMT29" s="438"/>
      <c r="WMU29" s="438"/>
      <c r="WMV29" s="438"/>
      <c r="WMW29" s="438"/>
      <c r="WMX29" s="438"/>
      <c r="WMY29" s="438"/>
      <c r="WMZ29" s="438"/>
      <c r="WNA29" s="438"/>
      <c r="WNB29" s="438"/>
      <c r="WNC29" s="438"/>
      <c r="WND29" s="438"/>
      <c r="WNE29" s="438"/>
      <c r="WNF29" s="438"/>
      <c r="WNG29" s="438"/>
      <c r="WNH29" s="438"/>
      <c r="WNI29" s="438"/>
      <c r="WNJ29" s="438"/>
      <c r="WNK29" s="438"/>
      <c r="WNL29" s="438"/>
      <c r="WNM29" s="438"/>
      <c r="WNN29" s="438"/>
      <c r="WNO29" s="438"/>
      <c r="WNP29" s="438"/>
      <c r="WNQ29" s="438"/>
      <c r="WNR29" s="438"/>
      <c r="WNS29" s="438"/>
      <c r="WNT29" s="438"/>
      <c r="WNU29" s="438"/>
      <c r="WNV29" s="438"/>
      <c r="WNW29" s="438"/>
      <c r="WNX29" s="438"/>
      <c r="WNY29" s="438"/>
      <c r="WNZ29" s="438"/>
      <c r="WOA29" s="438"/>
      <c r="WOB29" s="438"/>
      <c r="WOC29" s="438"/>
      <c r="WOD29" s="438"/>
      <c r="WOE29" s="438"/>
      <c r="WOF29" s="438"/>
      <c r="WOG29" s="438"/>
      <c r="WOH29" s="438"/>
      <c r="WOI29" s="438"/>
      <c r="WOJ29" s="438"/>
      <c r="WOK29" s="438"/>
      <c r="WOL29" s="438"/>
      <c r="WOM29" s="438"/>
      <c r="WON29" s="438"/>
      <c r="WOO29" s="438"/>
      <c r="WOP29" s="438"/>
      <c r="WOQ29" s="438"/>
      <c r="WOR29" s="438"/>
      <c r="WOS29" s="438"/>
      <c r="WOT29" s="438"/>
      <c r="WOU29" s="438"/>
      <c r="WOV29" s="438"/>
      <c r="WOW29" s="438"/>
      <c r="WOX29" s="438"/>
      <c r="WOY29" s="438"/>
      <c r="WOZ29" s="438"/>
      <c r="WPA29" s="438"/>
      <c r="WPB29" s="438"/>
      <c r="WPC29" s="438"/>
      <c r="WPD29" s="438"/>
      <c r="WPE29" s="438"/>
      <c r="WPF29" s="438"/>
      <c r="WPG29" s="438"/>
      <c r="WPH29" s="438"/>
      <c r="WPI29" s="438"/>
      <c r="WPJ29" s="438"/>
      <c r="WPK29" s="438"/>
      <c r="WPL29" s="438"/>
      <c r="WPM29" s="438"/>
      <c r="WPN29" s="438"/>
      <c r="WPO29" s="438"/>
      <c r="WPP29" s="438"/>
      <c r="WPQ29" s="438"/>
      <c r="WPR29" s="438"/>
      <c r="WPS29" s="438"/>
      <c r="WPT29" s="438"/>
      <c r="WPU29" s="438"/>
      <c r="WPV29" s="438"/>
      <c r="WPW29" s="438"/>
      <c r="WPX29" s="438"/>
      <c r="WPY29" s="438"/>
      <c r="WPZ29" s="438"/>
      <c r="WQA29" s="438"/>
      <c r="WQB29" s="438"/>
      <c r="WQC29" s="438"/>
      <c r="WQD29" s="438"/>
      <c r="WQE29" s="438"/>
      <c r="WQF29" s="438"/>
      <c r="WQG29" s="438"/>
      <c r="WQH29" s="438"/>
      <c r="WQI29" s="438"/>
      <c r="WQJ29" s="438"/>
      <c r="WQK29" s="438"/>
      <c r="WQL29" s="438"/>
      <c r="WQM29" s="438"/>
      <c r="WQN29" s="438"/>
      <c r="WQO29" s="438"/>
      <c r="WQP29" s="438"/>
      <c r="WQQ29" s="438"/>
      <c r="WQR29" s="438"/>
      <c r="WQS29" s="438"/>
      <c r="WQT29" s="438"/>
      <c r="WQU29" s="438"/>
      <c r="WQV29" s="438"/>
      <c r="WQW29" s="438"/>
      <c r="WQX29" s="438"/>
      <c r="WQY29" s="438"/>
      <c r="WQZ29" s="438"/>
      <c r="WRA29" s="438"/>
      <c r="WRB29" s="438"/>
      <c r="WRC29" s="438"/>
      <c r="WRD29" s="438"/>
      <c r="WRE29" s="438"/>
      <c r="WRF29" s="438"/>
      <c r="WRG29" s="438"/>
      <c r="WRH29" s="438"/>
      <c r="WRI29" s="438"/>
      <c r="WRJ29" s="438"/>
      <c r="WRK29" s="438"/>
      <c r="WRL29" s="438"/>
      <c r="WRM29" s="438"/>
      <c r="WRN29" s="438"/>
      <c r="WRO29" s="438"/>
      <c r="WRP29" s="438"/>
      <c r="WRQ29" s="438"/>
      <c r="WRR29" s="438"/>
      <c r="WRS29" s="438"/>
      <c r="WRT29" s="438"/>
      <c r="WRU29" s="438"/>
      <c r="WRV29" s="438"/>
      <c r="WRW29" s="438"/>
      <c r="WRX29" s="438"/>
      <c r="WRY29" s="438"/>
      <c r="WRZ29" s="438"/>
      <c r="WSA29" s="438"/>
      <c r="WSB29" s="438"/>
      <c r="WSC29" s="438"/>
      <c r="WSD29" s="438"/>
      <c r="WSE29" s="438"/>
      <c r="WSF29" s="438"/>
      <c r="WSG29" s="438"/>
      <c r="WSH29" s="438"/>
      <c r="WSI29" s="438"/>
      <c r="WSJ29" s="438"/>
      <c r="WSK29" s="438"/>
      <c r="WSL29" s="438"/>
      <c r="WSM29" s="438"/>
      <c r="WSN29" s="438"/>
      <c r="WSO29" s="438"/>
      <c r="WSP29" s="438"/>
      <c r="WSQ29" s="438"/>
      <c r="WSR29" s="438"/>
      <c r="WSS29" s="438"/>
      <c r="WST29" s="438"/>
      <c r="WSU29" s="438"/>
      <c r="WSV29" s="438"/>
      <c r="WSW29" s="438"/>
      <c r="WSX29" s="438"/>
      <c r="WSY29" s="438"/>
      <c r="WSZ29" s="438"/>
      <c r="WTA29" s="438"/>
      <c r="WTB29" s="438"/>
      <c r="WTC29" s="438"/>
      <c r="WTD29" s="438"/>
      <c r="WTE29" s="438"/>
      <c r="WTF29" s="438"/>
      <c r="WTG29" s="438"/>
      <c r="WTH29" s="438"/>
      <c r="WTI29" s="438"/>
      <c r="WTJ29" s="438"/>
      <c r="WTK29" s="438"/>
      <c r="WTL29" s="438"/>
      <c r="WTM29" s="438"/>
      <c r="WTN29" s="438"/>
      <c r="WTO29" s="438"/>
      <c r="WTP29" s="438"/>
      <c r="WTQ29" s="438"/>
      <c r="WTR29" s="438"/>
      <c r="WTS29" s="438"/>
      <c r="WTT29" s="438"/>
      <c r="WTU29" s="438"/>
      <c r="WTV29" s="438"/>
      <c r="WTW29" s="438"/>
      <c r="WTX29" s="438"/>
      <c r="WTY29" s="438"/>
      <c r="WTZ29" s="438"/>
      <c r="WUA29" s="438"/>
      <c r="WUB29" s="438"/>
      <c r="WUC29" s="438"/>
      <c r="WUD29" s="438"/>
      <c r="WUE29" s="438"/>
      <c r="WUF29" s="438"/>
      <c r="WUG29" s="438"/>
      <c r="WUH29" s="438"/>
      <c r="WUI29" s="438"/>
      <c r="WUJ29" s="438"/>
      <c r="WUK29" s="438"/>
      <c r="WUL29" s="438"/>
      <c r="WUM29" s="438"/>
      <c r="WUN29" s="438"/>
      <c r="WUO29" s="438"/>
      <c r="WUP29" s="438"/>
      <c r="WUQ29" s="438"/>
      <c r="WUR29" s="438"/>
      <c r="WUS29" s="438"/>
      <c r="WUT29" s="438"/>
      <c r="WUU29" s="438"/>
      <c r="WUV29" s="438"/>
      <c r="WUW29" s="438"/>
      <c r="WUX29" s="438"/>
      <c r="WUY29" s="438"/>
      <c r="WUZ29" s="438"/>
      <c r="WVA29" s="438"/>
      <c r="WVB29" s="438"/>
      <c r="WVC29" s="438"/>
      <c r="WVD29" s="438"/>
      <c r="WVE29" s="438"/>
      <c r="WVF29" s="438"/>
      <c r="WVG29" s="438"/>
      <c r="WVH29" s="438"/>
      <c r="WVI29" s="438"/>
      <c r="WVJ29" s="438"/>
      <c r="WVK29" s="438"/>
      <c r="WVL29" s="438"/>
      <c r="WVM29" s="438"/>
      <c r="WVN29" s="438"/>
      <c r="WVO29" s="438"/>
      <c r="WVP29" s="438"/>
      <c r="WVQ29" s="438"/>
      <c r="WVR29" s="438"/>
      <c r="WVS29" s="438"/>
      <c r="WVT29" s="438"/>
      <c r="WVU29" s="438"/>
      <c r="WVV29" s="438"/>
      <c r="WVW29" s="438"/>
      <c r="WVX29" s="438"/>
      <c r="WVY29" s="438"/>
      <c r="WVZ29" s="438"/>
      <c r="WWA29" s="438"/>
      <c r="WWB29" s="438"/>
      <c r="WWC29" s="438"/>
      <c r="WWD29" s="438"/>
      <c r="WWE29" s="438"/>
      <c r="WWF29" s="438"/>
      <c r="WWG29" s="438"/>
      <c r="WWH29" s="438"/>
      <c r="WWI29" s="438"/>
      <c r="WWJ29" s="438"/>
      <c r="WWK29" s="438"/>
      <c r="WWL29" s="438"/>
      <c r="WWM29" s="438"/>
      <c r="WWN29" s="438"/>
      <c r="WWO29" s="438"/>
      <c r="WWP29" s="438"/>
      <c r="WWQ29" s="438"/>
      <c r="WWR29" s="438"/>
      <c r="WWS29" s="438"/>
      <c r="WWT29" s="438"/>
      <c r="WWU29" s="438"/>
      <c r="WWV29" s="438"/>
      <c r="WWW29" s="438"/>
      <c r="WWX29" s="438"/>
      <c r="WWY29" s="438"/>
      <c r="WWZ29" s="438"/>
      <c r="WXA29" s="438"/>
      <c r="WXB29" s="438"/>
      <c r="WXC29" s="438"/>
      <c r="WXD29" s="438"/>
      <c r="WXE29" s="438"/>
      <c r="WXF29" s="438"/>
      <c r="WXG29" s="438"/>
      <c r="WXH29" s="438"/>
      <c r="WXI29" s="438"/>
      <c r="WXJ29" s="438"/>
      <c r="WXK29" s="438"/>
      <c r="WXL29" s="438"/>
      <c r="WXM29" s="438"/>
      <c r="WXN29" s="438"/>
      <c r="WXO29" s="438"/>
      <c r="WXP29" s="438"/>
      <c r="WXQ29" s="438"/>
      <c r="WXR29" s="438"/>
      <c r="WXS29" s="438"/>
      <c r="WXT29" s="438"/>
      <c r="WXU29" s="438"/>
      <c r="WXV29" s="438"/>
      <c r="WXW29" s="438"/>
      <c r="WXX29" s="438"/>
      <c r="WXY29" s="438"/>
      <c r="WXZ29" s="438"/>
      <c r="WYA29" s="438"/>
      <c r="WYB29" s="438"/>
      <c r="WYC29" s="438"/>
      <c r="WYD29" s="438"/>
      <c r="WYE29" s="438"/>
      <c r="WYF29" s="438"/>
      <c r="WYG29" s="438"/>
      <c r="WYH29" s="438"/>
      <c r="WYI29" s="438"/>
      <c r="WYJ29" s="438"/>
      <c r="WYK29" s="438"/>
      <c r="WYL29" s="438"/>
      <c r="WYM29" s="438"/>
      <c r="WYN29" s="438"/>
      <c r="WYO29" s="438"/>
      <c r="WYP29" s="438"/>
      <c r="WYQ29" s="438"/>
      <c r="WYR29" s="438"/>
      <c r="WYS29" s="438"/>
      <c r="WYT29" s="438"/>
      <c r="WYU29" s="438"/>
      <c r="WYV29" s="438"/>
      <c r="WYW29" s="438"/>
      <c r="WYX29" s="438"/>
      <c r="WYY29" s="438"/>
      <c r="WYZ29" s="438"/>
      <c r="WZA29" s="438"/>
      <c r="WZB29" s="438"/>
      <c r="WZC29" s="438"/>
      <c r="WZD29" s="438"/>
      <c r="WZE29" s="438"/>
      <c r="WZF29" s="438"/>
      <c r="WZG29" s="438"/>
      <c r="WZH29" s="438"/>
      <c r="WZI29" s="438"/>
      <c r="WZJ29" s="438"/>
      <c r="WZK29" s="438"/>
      <c r="WZL29" s="438"/>
      <c r="WZM29" s="438"/>
      <c r="WZN29" s="438"/>
      <c r="WZO29" s="438"/>
      <c r="WZP29" s="438"/>
      <c r="WZQ29" s="438"/>
      <c r="WZR29" s="438"/>
      <c r="WZS29" s="438"/>
      <c r="WZT29" s="438"/>
      <c r="WZU29" s="438"/>
      <c r="WZV29" s="438"/>
      <c r="WZW29" s="438"/>
      <c r="WZX29" s="438"/>
      <c r="WZY29" s="438"/>
      <c r="WZZ29" s="438"/>
      <c r="XAA29" s="438"/>
      <c r="XAB29" s="438"/>
      <c r="XAC29" s="438"/>
      <c r="XAD29" s="438"/>
      <c r="XAE29" s="438"/>
      <c r="XAF29" s="438"/>
      <c r="XAG29" s="438"/>
      <c r="XAH29" s="438"/>
      <c r="XAI29" s="438"/>
      <c r="XAJ29" s="438"/>
      <c r="XAK29" s="438"/>
      <c r="XAL29" s="438"/>
      <c r="XAM29" s="438"/>
      <c r="XAN29" s="438"/>
      <c r="XAO29" s="438"/>
      <c r="XAP29" s="438"/>
      <c r="XAQ29" s="438"/>
      <c r="XAR29" s="438"/>
      <c r="XAS29" s="438"/>
      <c r="XAT29" s="438"/>
      <c r="XAU29" s="438"/>
      <c r="XAV29" s="438"/>
      <c r="XAW29" s="438"/>
      <c r="XAX29" s="438"/>
      <c r="XAY29" s="438"/>
      <c r="XAZ29" s="438"/>
      <c r="XBA29" s="438"/>
      <c r="XBB29" s="438"/>
      <c r="XBC29" s="438"/>
      <c r="XBD29" s="438"/>
      <c r="XBE29" s="438"/>
      <c r="XBF29" s="438"/>
      <c r="XBG29" s="438"/>
      <c r="XBH29" s="438"/>
      <c r="XBI29" s="438"/>
      <c r="XBJ29" s="438"/>
      <c r="XBK29" s="438"/>
      <c r="XBL29" s="438"/>
      <c r="XBM29" s="438"/>
      <c r="XBN29" s="438"/>
      <c r="XBO29" s="438"/>
      <c r="XBP29" s="438"/>
      <c r="XBQ29" s="438"/>
      <c r="XBR29" s="438"/>
      <c r="XBS29" s="438"/>
      <c r="XBT29" s="438"/>
      <c r="XBU29" s="438"/>
      <c r="XBV29" s="438"/>
      <c r="XBW29" s="438"/>
      <c r="XBX29" s="438"/>
      <c r="XBY29" s="438"/>
      <c r="XBZ29" s="438"/>
      <c r="XCA29" s="438"/>
      <c r="XCB29" s="438"/>
      <c r="XCC29" s="438"/>
      <c r="XCD29" s="438"/>
      <c r="XCE29" s="438"/>
      <c r="XCF29" s="438"/>
      <c r="XCG29" s="438"/>
      <c r="XCH29" s="438"/>
      <c r="XCI29" s="438"/>
      <c r="XCJ29" s="438"/>
      <c r="XCK29" s="438"/>
      <c r="XCL29" s="438"/>
      <c r="XCM29" s="438"/>
      <c r="XCN29" s="438"/>
      <c r="XCO29" s="438"/>
      <c r="XCP29" s="438"/>
      <c r="XCQ29" s="438"/>
      <c r="XCR29" s="438"/>
      <c r="XCS29" s="438"/>
      <c r="XCT29" s="438"/>
      <c r="XCU29" s="438"/>
      <c r="XCV29" s="438"/>
      <c r="XCW29" s="438"/>
      <c r="XCX29" s="438"/>
      <c r="XCY29" s="438"/>
      <c r="XCZ29" s="438"/>
      <c r="XDA29" s="438"/>
      <c r="XDB29" s="438"/>
      <c r="XDC29" s="438"/>
      <c r="XDD29" s="438"/>
      <c r="XDE29" s="438"/>
      <c r="XDF29" s="438"/>
      <c r="XDG29" s="438"/>
      <c r="XDH29" s="438"/>
      <c r="XDI29" s="438"/>
      <c r="XDJ29" s="438"/>
      <c r="XDK29" s="438"/>
      <c r="XDL29" s="438"/>
      <c r="XDM29" s="438"/>
      <c r="XDN29" s="438"/>
      <c r="XDO29" s="438"/>
      <c r="XDP29" s="438"/>
      <c r="XDQ29" s="438"/>
      <c r="XDR29" s="438"/>
      <c r="XDS29" s="438"/>
      <c r="XDT29" s="438"/>
      <c r="XDU29" s="438"/>
      <c r="XDV29" s="438"/>
      <c r="XDW29" s="438"/>
      <c r="XDX29" s="438"/>
      <c r="XDY29" s="438"/>
      <c r="XDZ29" s="438"/>
      <c r="XEA29" s="438"/>
      <c r="XEB29" s="438"/>
      <c r="XEC29" s="438"/>
      <c r="XED29" s="438"/>
      <c r="XEE29" s="438"/>
      <c r="XEF29" s="438"/>
      <c r="XEG29" s="438"/>
      <c r="XEH29" s="438"/>
      <c r="XEI29" s="438"/>
      <c r="XEJ29" s="438"/>
      <c r="XEK29" s="438"/>
      <c r="XEL29" s="438"/>
      <c r="XEM29" s="438"/>
      <c r="XEN29" s="438"/>
      <c r="XEO29" s="438"/>
      <c r="XEP29" s="438"/>
      <c r="XEQ29" s="438"/>
      <c r="XER29" s="438"/>
      <c r="XES29" s="438"/>
      <c r="XET29" s="438"/>
      <c r="XEU29" s="438"/>
      <c r="XEV29" s="438"/>
      <c r="XEW29" s="438"/>
      <c r="XEX29" s="438"/>
      <c r="XEY29" s="438"/>
      <c r="XEZ29" s="438"/>
      <c r="XFA29" s="438"/>
      <c r="XFB29" s="438"/>
      <c r="XFC29" s="438"/>
      <c r="XFD29" s="438"/>
    </row>
    <row r="30" spans="1:16384" s="384" customFormat="1" ht="28.5" x14ac:dyDescent="0.2">
      <c r="A30" s="388"/>
      <c r="B30" s="379" t="s">
        <v>579</v>
      </c>
      <c r="C30" s="379" t="s">
        <v>75</v>
      </c>
      <c r="D30" s="379"/>
      <c r="E30" s="379" t="s">
        <v>1984</v>
      </c>
      <c r="F30" s="379" t="s">
        <v>1984</v>
      </c>
      <c r="G30" s="379"/>
      <c r="H30" s="379" t="s">
        <v>7378</v>
      </c>
      <c r="I30" s="388" t="s">
        <v>1001</v>
      </c>
      <c r="J30" s="461"/>
      <c r="K30" s="108">
        <v>231</v>
      </c>
      <c r="L30" s="379" t="s">
        <v>2043</v>
      </c>
      <c r="M30" s="388" t="s">
        <v>6358</v>
      </c>
      <c r="N30" s="379">
        <v>9081</v>
      </c>
      <c r="O30" s="380">
        <v>39363</v>
      </c>
      <c r="P30" s="380">
        <v>41121</v>
      </c>
      <c r="Q30" s="380">
        <v>41364</v>
      </c>
      <c r="R30" s="381">
        <v>5</v>
      </c>
      <c r="S30" s="399">
        <v>41817</v>
      </c>
      <c r="T30" s="381">
        <v>-686</v>
      </c>
      <c r="U30" s="382">
        <v>93924</v>
      </c>
      <c r="V30" s="382">
        <v>420000</v>
      </c>
      <c r="W30" s="382"/>
      <c r="X30" s="382"/>
      <c r="Y30" s="379" t="s">
        <v>3878</v>
      </c>
      <c r="Z30" s="379" t="s">
        <v>840</v>
      </c>
      <c r="AA30" s="379" t="s">
        <v>2044</v>
      </c>
      <c r="AB30" s="379"/>
      <c r="AC30" s="379"/>
      <c r="AD30" s="379"/>
      <c r="DO30" s="378"/>
      <c r="DP30" s="378"/>
      <c r="DQ30" s="378"/>
      <c r="DR30" s="378"/>
      <c r="DS30" s="378"/>
      <c r="DT30" s="378"/>
      <c r="DU30" s="378"/>
      <c r="DV30" s="378"/>
      <c r="DW30" s="378"/>
      <c r="DX30" s="378"/>
      <c r="DY30" s="378"/>
      <c r="DZ30" s="378"/>
      <c r="EA30" s="378"/>
      <c r="EB30" s="378"/>
      <c r="EC30" s="378"/>
      <c r="ED30" s="378"/>
      <c r="EE30" s="378"/>
      <c r="EF30" s="378"/>
      <c r="EG30" s="378"/>
      <c r="EH30" s="378"/>
      <c r="EI30" s="378"/>
      <c r="EJ30" s="378"/>
      <c r="EK30" s="378"/>
      <c r="EL30" s="378"/>
      <c r="EM30" s="378"/>
      <c r="EN30" s="378"/>
      <c r="EO30" s="378"/>
      <c r="EP30" s="378"/>
      <c r="EQ30" s="378"/>
      <c r="ER30" s="378"/>
      <c r="ES30" s="378"/>
      <c r="ET30" s="378"/>
      <c r="EU30" s="378"/>
      <c r="EV30" s="378"/>
      <c r="EW30" s="378"/>
      <c r="EX30" s="378"/>
      <c r="EY30" s="378"/>
      <c r="EZ30" s="378"/>
      <c r="FA30" s="378"/>
      <c r="FB30" s="378"/>
      <c r="FC30" s="378"/>
      <c r="FD30" s="378"/>
      <c r="FE30" s="378"/>
      <c r="FF30" s="378"/>
      <c r="FG30" s="378"/>
      <c r="FH30" s="378"/>
      <c r="FI30" s="378"/>
      <c r="FJ30" s="378"/>
      <c r="FK30" s="378"/>
      <c r="FL30" s="378"/>
      <c r="FM30" s="378"/>
      <c r="FN30" s="378"/>
      <c r="FO30" s="378"/>
      <c r="FP30" s="378"/>
      <c r="FQ30" s="378"/>
      <c r="FR30" s="378"/>
      <c r="FS30" s="378"/>
      <c r="FT30" s="378"/>
      <c r="FU30" s="378"/>
      <c r="FV30" s="378"/>
      <c r="FW30" s="378"/>
      <c r="FX30" s="378"/>
      <c r="FY30" s="378"/>
      <c r="FZ30" s="378"/>
      <c r="GA30" s="378"/>
      <c r="GB30" s="378"/>
      <c r="GC30" s="378"/>
      <c r="GD30" s="378"/>
      <c r="GE30" s="378"/>
      <c r="GF30" s="378"/>
      <c r="GG30" s="378"/>
      <c r="GH30" s="378"/>
      <c r="GI30" s="378"/>
      <c r="GJ30" s="378"/>
      <c r="GK30" s="378"/>
      <c r="GL30" s="378"/>
      <c r="GM30" s="378"/>
      <c r="GN30" s="378"/>
      <c r="GO30" s="378"/>
      <c r="GP30" s="378"/>
      <c r="GQ30" s="378"/>
      <c r="GR30" s="378"/>
      <c r="GS30" s="378"/>
      <c r="GT30" s="378"/>
      <c r="GU30" s="378"/>
      <c r="GV30" s="378"/>
      <c r="GW30" s="378"/>
      <c r="GX30" s="378"/>
      <c r="GY30" s="378"/>
      <c r="GZ30" s="378"/>
      <c r="HA30" s="378"/>
      <c r="HB30" s="378"/>
      <c r="HC30" s="378"/>
      <c r="HD30" s="378"/>
      <c r="HE30" s="378"/>
      <c r="HF30" s="378"/>
      <c r="HG30" s="378"/>
      <c r="HH30" s="378"/>
      <c r="HI30" s="378"/>
      <c r="HJ30" s="378"/>
      <c r="HK30" s="378"/>
      <c r="HL30" s="378"/>
      <c r="HM30" s="378"/>
      <c r="HN30" s="378"/>
      <c r="HO30" s="378"/>
      <c r="HP30" s="378"/>
      <c r="HQ30" s="378"/>
      <c r="HR30" s="378"/>
      <c r="HS30" s="378"/>
      <c r="HT30" s="378"/>
      <c r="HU30" s="378"/>
      <c r="HV30" s="378"/>
      <c r="HW30" s="378"/>
      <c r="HX30" s="378"/>
      <c r="HY30" s="378"/>
      <c r="HZ30" s="378"/>
      <c r="IA30" s="378"/>
      <c r="IB30" s="378"/>
      <c r="IC30" s="378"/>
      <c r="ID30" s="378"/>
      <c r="IE30" s="378"/>
      <c r="IF30" s="378"/>
      <c r="IG30" s="378"/>
      <c r="IH30" s="378"/>
      <c r="II30" s="378"/>
      <c r="IJ30" s="378"/>
      <c r="IK30" s="378"/>
      <c r="IL30" s="378"/>
      <c r="IM30" s="378"/>
      <c r="IN30" s="378"/>
      <c r="IO30" s="378"/>
      <c r="IP30" s="378"/>
      <c r="IQ30" s="378"/>
      <c r="IR30" s="378"/>
      <c r="IS30" s="378"/>
      <c r="IT30" s="378"/>
      <c r="IU30" s="378"/>
      <c r="IV30" s="378"/>
      <c r="IW30" s="378"/>
      <c r="IX30" s="378"/>
      <c r="IY30" s="378"/>
      <c r="IZ30" s="378"/>
      <c r="JA30" s="378"/>
      <c r="JB30" s="378"/>
    </row>
    <row r="31" spans="1:16384" s="384" customFormat="1" ht="42.75" x14ac:dyDescent="0.2">
      <c r="A31" s="388"/>
      <c r="B31" s="379" t="s">
        <v>579</v>
      </c>
      <c r="C31" s="379" t="s">
        <v>75</v>
      </c>
      <c r="D31" s="379"/>
      <c r="E31" s="379" t="s">
        <v>2576</v>
      </c>
      <c r="F31" s="379" t="s">
        <v>1979</v>
      </c>
      <c r="G31" s="379"/>
      <c r="H31" s="379" t="s">
        <v>7378</v>
      </c>
      <c r="I31" s="388" t="s">
        <v>1001</v>
      </c>
      <c r="J31" s="461"/>
      <c r="K31" s="108" t="s">
        <v>3736</v>
      </c>
      <c r="L31" s="379" t="s">
        <v>1932</v>
      </c>
      <c r="M31" s="388" t="s">
        <v>6246</v>
      </c>
      <c r="N31" s="379">
        <v>60970</v>
      </c>
      <c r="O31" s="380">
        <v>39301</v>
      </c>
      <c r="P31" s="380">
        <v>41127</v>
      </c>
      <c r="Q31" s="380">
        <v>41127</v>
      </c>
      <c r="R31" s="381">
        <v>5</v>
      </c>
      <c r="S31" s="399">
        <v>41817</v>
      </c>
      <c r="T31" s="381">
        <v>-681</v>
      </c>
      <c r="U31" s="382">
        <v>63648</v>
      </c>
      <c r="V31" s="382">
        <v>318240</v>
      </c>
      <c r="W31" s="382"/>
      <c r="X31" s="382"/>
      <c r="Y31" s="379"/>
      <c r="Z31" s="379" t="s">
        <v>840</v>
      </c>
      <c r="AA31" s="379" t="s">
        <v>3561</v>
      </c>
      <c r="AB31" s="379"/>
      <c r="AC31" s="379"/>
      <c r="AD31" s="379"/>
    </row>
    <row r="32" spans="1:16384" s="384" customFormat="1" ht="28.5" x14ac:dyDescent="0.2">
      <c r="A32" s="379"/>
      <c r="B32" s="379" t="s">
        <v>579</v>
      </c>
      <c r="C32" s="379" t="s">
        <v>75</v>
      </c>
      <c r="D32" s="379"/>
      <c r="E32" s="379" t="s">
        <v>1984</v>
      </c>
      <c r="F32" s="379" t="s">
        <v>1984</v>
      </c>
      <c r="G32" s="379"/>
      <c r="H32" s="379" t="s">
        <v>7378</v>
      </c>
      <c r="I32" s="388" t="s">
        <v>1001</v>
      </c>
      <c r="J32" s="461"/>
      <c r="K32" s="108">
        <v>175</v>
      </c>
      <c r="L32" s="379" t="s">
        <v>2744</v>
      </c>
      <c r="M32" s="388" t="s">
        <v>3849</v>
      </c>
      <c r="N32" s="379">
        <v>61949</v>
      </c>
      <c r="O32" s="380">
        <v>39387</v>
      </c>
      <c r="P32" s="380">
        <v>41182</v>
      </c>
      <c r="Q32" s="380">
        <v>41182</v>
      </c>
      <c r="R32" s="381">
        <v>5</v>
      </c>
      <c r="S32" s="399">
        <v>41817</v>
      </c>
      <c r="T32" s="381">
        <v>-627</v>
      </c>
      <c r="U32" s="382">
        <v>350906</v>
      </c>
      <c r="V32" s="382">
        <v>1754530</v>
      </c>
      <c r="W32" s="382"/>
      <c r="X32" s="382"/>
      <c r="Y32" s="379" t="s">
        <v>3879</v>
      </c>
      <c r="Z32" s="379" t="s">
        <v>842</v>
      </c>
      <c r="AA32" s="379" t="s">
        <v>6170</v>
      </c>
      <c r="AB32" s="379"/>
      <c r="AC32" s="379"/>
      <c r="AD32" s="379"/>
    </row>
    <row r="33" spans="1:16384" s="384" customFormat="1" ht="28.5" x14ac:dyDescent="0.2">
      <c r="A33" s="388"/>
      <c r="B33" s="379" t="s">
        <v>579</v>
      </c>
      <c r="C33" s="379" t="s">
        <v>75</v>
      </c>
      <c r="D33" s="379"/>
      <c r="E33" s="379" t="s">
        <v>1984</v>
      </c>
      <c r="F33" s="379" t="s">
        <v>1984</v>
      </c>
      <c r="G33" s="379"/>
      <c r="H33" s="379" t="s">
        <v>7378</v>
      </c>
      <c r="I33" s="388" t="s">
        <v>1001</v>
      </c>
      <c r="J33" s="461"/>
      <c r="K33" s="108">
        <v>183</v>
      </c>
      <c r="L33" s="379" t="s">
        <v>5902</v>
      </c>
      <c r="M33" s="388" t="s">
        <v>6203</v>
      </c>
      <c r="N33" s="379">
        <v>61351</v>
      </c>
      <c r="O33" s="380">
        <v>39356</v>
      </c>
      <c r="P33" s="380">
        <v>41182</v>
      </c>
      <c r="Q33" s="380">
        <v>41182</v>
      </c>
      <c r="R33" s="381">
        <v>5</v>
      </c>
      <c r="S33" s="399">
        <v>41817</v>
      </c>
      <c r="T33" s="381">
        <v>-627</v>
      </c>
      <c r="U33" s="382">
        <v>7579</v>
      </c>
      <c r="V33" s="382">
        <v>71165</v>
      </c>
      <c r="W33" s="382"/>
      <c r="X33" s="382"/>
      <c r="Y33" s="379" t="s">
        <v>3879</v>
      </c>
      <c r="Z33" s="379" t="s">
        <v>842</v>
      </c>
      <c r="AA33" s="379" t="s">
        <v>6170</v>
      </c>
      <c r="AB33" s="379"/>
      <c r="AC33" s="379"/>
      <c r="AD33" s="379" t="s">
        <v>2656</v>
      </c>
      <c r="DO33" s="378"/>
      <c r="DP33" s="378"/>
      <c r="DQ33" s="378"/>
      <c r="DR33" s="378"/>
      <c r="DS33" s="378"/>
      <c r="DT33" s="378"/>
      <c r="DU33" s="378"/>
      <c r="DV33" s="378"/>
      <c r="DW33" s="378"/>
      <c r="DX33" s="378"/>
      <c r="DY33" s="378"/>
      <c r="DZ33" s="378"/>
      <c r="EA33" s="378"/>
      <c r="EB33" s="378"/>
      <c r="EC33" s="378"/>
      <c r="ED33" s="378"/>
      <c r="EE33" s="378"/>
      <c r="EF33" s="378"/>
      <c r="EG33" s="378"/>
      <c r="EH33" s="378"/>
      <c r="EI33" s="378"/>
      <c r="EJ33" s="378"/>
      <c r="EK33" s="378"/>
      <c r="EL33" s="378"/>
      <c r="EM33" s="378"/>
      <c r="EN33" s="378"/>
      <c r="EO33" s="378"/>
      <c r="EP33" s="378"/>
      <c r="EQ33" s="378"/>
      <c r="ER33" s="378"/>
      <c r="ES33" s="378"/>
      <c r="ET33" s="378"/>
      <c r="EU33" s="378"/>
      <c r="EV33" s="378"/>
      <c r="EW33" s="378"/>
      <c r="EX33" s="378"/>
      <c r="EY33" s="378"/>
      <c r="EZ33" s="378"/>
      <c r="FA33" s="378"/>
      <c r="FB33" s="378"/>
      <c r="FC33" s="378"/>
      <c r="FD33" s="378"/>
      <c r="FE33" s="378"/>
      <c r="FF33" s="378"/>
      <c r="FG33" s="378"/>
      <c r="FH33" s="378"/>
      <c r="FI33" s="378"/>
      <c r="FJ33" s="378"/>
      <c r="FK33" s="378"/>
      <c r="FL33" s="378"/>
      <c r="FM33" s="378"/>
      <c r="FN33" s="378"/>
      <c r="FO33" s="378"/>
      <c r="FP33" s="378"/>
      <c r="FQ33" s="378"/>
      <c r="FR33" s="378"/>
      <c r="FS33" s="378"/>
      <c r="FT33" s="378"/>
      <c r="FU33" s="378"/>
      <c r="FV33" s="378"/>
      <c r="FW33" s="378"/>
      <c r="FX33" s="378"/>
      <c r="FY33" s="378"/>
      <c r="FZ33" s="378"/>
      <c r="GA33" s="378"/>
      <c r="GB33" s="378"/>
      <c r="GC33" s="378"/>
      <c r="GD33" s="378"/>
      <c r="GE33" s="378"/>
      <c r="GF33" s="378"/>
      <c r="GG33" s="378"/>
      <c r="GH33" s="378"/>
      <c r="GI33" s="378"/>
      <c r="GJ33" s="378"/>
      <c r="GK33" s="378"/>
      <c r="GL33" s="378"/>
      <c r="GM33" s="378"/>
      <c r="GN33" s="378"/>
      <c r="GO33" s="378"/>
      <c r="GP33" s="378"/>
      <c r="GQ33" s="378"/>
      <c r="GR33" s="378"/>
      <c r="GS33" s="378"/>
      <c r="GT33" s="378"/>
      <c r="GU33" s="378"/>
      <c r="GV33" s="378"/>
      <c r="GW33" s="378"/>
      <c r="GX33" s="378"/>
      <c r="GY33" s="378"/>
      <c r="GZ33" s="378"/>
      <c r="HA33" s="378"/>
      <c r="HB33" s="378"/>
      <c r="HC33" s="378"/>
      <c r="HD33" s="378"/>
      <c r="HE33" s="378"/>
      <c r="HF33" s="378"/>
      <c r="HG33" s="378"/>
      <c r="HH33" s="378"/>
      <c r="HI33" s="378"/>
      <c r="HJ33" s="378"/>
      <c r="HK33" s="378"/>
      <c r="HL33" s="378"/>
      <c r="HM33" s="378"/>
      <c r="HN33" s="378"/>
      <c r="HO33" s="378"/>
      <c r="HP33" s="378"/>
      <c r="HQ33" s="378"/>
      <c r="HR33" s="378"/>
      <c r="HS33" s="378"/>
      <c r="HT33" s="378"/>
      <c r="HU33" s="378"/>
      <c r="HV33" s="378"/>
      <c r="HW33" s="378"/>
      <c r="HX33" s="378"/>
      <c r="HY33" s="378"/>
      <c r="HZ33" s="378"/>
      <c r="IA33" s="378"/>
      <c r="IB33" s="378"/>
      <c r="IC33" s="378"/>
      <c r="ID33" s="378"/>
      <c r="IE33" s="378"/>
      <c r="IF33" s="378"/>
      <c r="IG33" s="378"/>
      <c r="IH33" s="378"/>
      <c r="II33" s="378"/>
      <c r="IJ33" s="378"/>
      <c r="IK33" s="378"/>
      <c r="IL33" s="378"/>
      <c r="IM33" s="378"/>
      <c r="IN33" s="378"/>
      <c r="IO33" s="378"/>
      <c r="IP33" s="378"/>
      <c r="IQ33" s="378"/>
      <c r="IR33" s="378"/>
      <c r="IS33" s="378"/>
      <c r="IT33" s="378"/>
      <c r="IU33" s="378"/>
      <c r="IV33" s="378"/>
      <c r="IW33" s="378"/>
      <c r="IX33" s="378"/>
      <c r="IY33" s="378"/>
      <c r="IZ33" s="378"/>
      <c r="JA33" s="378"/>
      <c r="JB33" s="378"/>
    </row>
    <row r="34" spans="1:16384" s="384" customFormat="1" ht="28.5" x14ac:dyDescent="0.2">
      <c r="A34" s="388"/>
      <c r="B34" s="379" t="s">
        <v>579</v>
      </c>
      <c r="C34" s="379" t="s">
        <v>75</v>
      </c>
      <c r="D34" s="379"/>
      <c r="E34" s="379" t="s">
        <v>1984</v>
      </c>
      <c r="F34" s="379" t="s">
        <v>1984</v>
      </c>
      <c r="G34" s="379"/>
      <c r="H34" s="379" t="s">
        <v>7378</v>
      </c>
      <c r="I34" s="379" t="s">
        <v>1001</v>
      </c>
      <c r="J34" s="379"/>
      <c r="K34" s="108">
        <v>185</v>
      </c>
      <c r="L34" s="379" t="s">
        <v>2744</v>
      </c>
      <c r="M34" s="388" t="s">
        <v>6356</v>
      </c>
      <c r="N34" s="379">
        <v>78703</v>
      </c>
      <c r="O34" s="380">
        <v>39417</v>
      </c>
      <c r="P34" s="380">
        <v>41182</v>
      </c>
      <c r="Q34" s="380">
        <v>41182</v>
      </c>
      <c r="R34" s="381">
        <v>5</v>
      </c>
      <c r="S34" s="399">
        <v>41817</v>
      </c>
      <c r="T34" s="381">
        <v>-627</v>
      </c>
      <c r="U34" s="382">
        <v>24620</v>
      </c>
      <c r="V34" s="382">
        <v>132410</v>
      </c>
      <c r="W34" s="382"/>
      <c r="X34" s="382"/>
      <c r="Y34" s="379" t="s">
        <v>3879</v>
      </c>
      <c r="Z34" s="379" t="s">
        <v>842</v>
      </c>
      <c r="AA34" s="379" t="s">
        <v>6170</v>
      </c>
      <c r="AB34" s="379"/>
      <c r="AC34" s="379"/>
      <c r="AD34" s="379" t="s">
        <v>2656</v>
      </c>
    </row>
    <row r="35" spans="1:16384" s="384" customFormat="1" ht="28.5" x14ac:dyDescent="0.2">
      <c r="A35" s="388"/>
      <c r="B35" s="379" t="s">
        <v>579</v>
      </c>
      <c r="C35" s="379" t="s">
        <v>75</v>
      </c>
      <c r="D35" s="379"/>
      <c r="E35" s="379" t="s">
        <v>1984</v>
      </c>
      <c r="F35" s="379" t="s">
        <v>1984</v>
      </c>
      <c r="G35" s="379"/>
      <c r="H35" s="379" t="s">
        <v>7378</v>
      </c>
      <c r="I35" s="388" t="s">
        <v>1001</v>
      </c>
      <c r="J35" s="461"/>
      <c r="K35" s="108">
        <v>186</v>
      </c>
      <c r="L35" s="379" t="s">
        <v>2744</v>
      </c>
      <c r="M35" s="388" t="s">
        <v>6198</v>
      </c>
      <c r="N35" s="379">
        <v>51056</v>
      </c>
      <c r="O35" s="380">
        <v>39448</v>
      </c>
      <c r="P35" s="380">
        <v>41182</v>
      </c>
      <c r="Q35" s="380">
        <v>41182</v>
      </c>
      <c r="R35" s="381">
        <v>4</v>
      </c>
      <c r="S35" s="399">
        <v>41817</v>
      </c>
      <c r="T35" s="381">
        <v>-627</v>
      </c>
      <c r="U35" s="382">
        <v>17309</v>
      </c>
      <c r="V35" s="382">
        <v>69236</v>
      </c>
      <c r="W35" s="382"/>
      <c r="X35" s="382"/>
      <c r="Y35" s="379" t="s">
        <v>3879</v>
      </c>
      <c r="Z35" s="379" t="s">
        <v>842</v>
      </c>
      <c r="AA35" s="379" t="s">
        <v>6170</v>
      </c>
      <c r="AB35" s="379"/>
      <c r="AC35" s="379"/>
      <c r="AD35" s="379"/>
      <c r="AX35" s="386"/>
      <c r="AY35" s="386"/>
      <c r="AZ35" s="386"/>
      <c r="BA35" s="386"/>
      <c r="BB35" s="386"/>
      <c r="BC35" s="386"/>
      <c r="BD35" s="386"/>
      <c r="BE35" s="386"/>
      <c r="BF35" s="386"/>
    </row>
    <row r="36" spans="1:16384" s="384" customFormat="1" ht="28.5" x14ac:dyDescent="0.2">
      <c r="A36" s="379"/>
      <c r="B36" s="379" t="s">
        <v>579</v>
      </c>
      <c r="C36" s="379" t="s">
        <v>75</v>
      </c>
      <c r="D36" s="379"/>
      <c r="E36" s="379" t="s">
        <v>1984</v>
      </c>
      <c r="F36" s="379" t="s">
        <v>1984</v>
      </c>
      <c r="G36" s="379"/>
      <c r="H36" s="379" t="s">
        <v>7378</v>
      </c>
      <c r="I36" s="388" t="s">
        <v>1001</v>
      </c>
      <c r="J36" s="461"/>
      <c r="K36" s="108">
        <v>187</v>
      </c>
      <c r="L36" s="379" t="s">
        <v>2744</v>
      </c>
      <c r="M36" s="388" t="s">
        <v>6204</v>
      </c>
      <c r="N36" s="379">
        <v>42</v>
      </c>
      <c r="O36" s="380">
        <v>39479</v>
      </c>
      <c r="P36" s="380">
        <v>41182</v>
      </c>
      <c r="Q36" s="380">
        <v>41182</v>
      </c>
      <c r="R36" s="381">
        <v>4</v>
      </c>
      <c r="S36" s="399">
        <v>41817</v>
      </c>
      <c r="T36" s="381">
        <v>-627</v>
      </c>
      <c r="U36" s="382">
        <v>6730</v>
      </c>
      <c r="V36" s="382">
        <v>26920</v>
      </c>
      <c r="W36" s="382"/>
      <c r="X36" s="382"/>
      <c r="Y36" s="379" t="s">
        <v>3879</v>
      </c>
      <c r="Z36" s="379" t="s">
        <v>842</v>
      </c>
      <c r="AA36" s="379" t="s">
        <v>6170</v>
      </c>
      <c r="AB36" s="379"/>
      <c r="AC36" s="379"/>
      <c r="AD36" s="379"/>
    </row>
    <row r="37" spans="1:16384" s="384" customFormat="1" ht="34.5" customHeight="1" x14ac:dyDescent="0.2">
      <c r="A37" s="379"/>
      <c r="B37" s="379" t="s">
        <v>579</v>
      </c>
      <c r="C37" s="379" t="s">
        <v>75</v>
      </c>
      <c r="D37" s="379"/>
      <c r="E37" s="379" t="s">
        <v>1984</v>
      </c>
      <c r="F37" s="379" t="s">
        <v>1984</v>
      </c>
      <c r="G37" s="379"/>
      <c r="H37" s="379" t="s">
        <v>7378</v>
      </c>
      <c r="I37" s="379" t="s">
        <v>1001</v>
      </c>
      <c r="J37" s="379"/>
      <c r="K37" s="108">
        <v>188</v>
      </c>
      <c r="L37" s="379" t="s">
        <v>2744</v>
      </c>
      <c r="M37" s="388" t="s">
        <v>6205</v>
      </c>
      <c r="N37" s="379">
        <v>32335</v>
      </c>
      <c r="O37" s="380">
        <v>39448</v>
      </c>
      <c r="P37" s="380">
        <v>41182</v>
      </c>
      <c r="Q37" s="380">
        <v>41182</v>
      </c>
      <c r="R37" s="381">
        <v>4</v>
      </c>
      <c r="S37" s="399">
        <v>41817</v>
      </c>
      <c r="T37" s="381">
        <v>-627</v>
      </c>
      <c r="U37" s="382">
        <v>7715</v>
      </c>
      <c r="V37" s="382">
        <v>30860</v>
      </c>
      <c r="W37" s="382"/>
      <c r="X37" s="382"/>
      <c r="Y37" s="379" t="s">
        <v>3879</v>
      </c>
      <c r="Z37" s="379" t="s">
        <v>842</v>
      </c>
      <c r="AA37" s="379" t="s">
        <v>6170</v>
      </c>
      <c r="AB37" s="379"/>
      <c r="AC37" s="379"/>
      <c r="AD37" s="379"/>
    </row>
    <row r="38" spans="1:16384" s="384" customFormat="1" ht="28.5" x14ac:dyDescent="0.2">
      <c r="A38" s="379"/>
      <c r="B38" s="379" t="s">
        <v>579</v>
      </c>
      <c r="C38" s="379" t="s">
        <v>75</v>
      </c>
      <c r="D38" s="379"/>
      <c r="E38" s="379" t="s">
        <v>1984</v>
      </c>
      <c r="F38" s="379" t="s">
        <v>1984</v>
      </c>
      <c r="G38" s="379"/>
      <c r="H38" s="379" t="s">
        <v>7378</v>
      </c>
      <c r="I38" s="379" t="s">
        <v>1001</v>
      </c>
      <c r="J38" s="379"/>
      <c r="K38" s="108">
        <v>189</v>
      </c>
      <c r="L38" s="379" t="s">
        <v>2744</v>
      </c>
      <c r="M38" s="388" t="s">
        <v>6357</v>
      </c>
      <c r="N38" s="379">
        <v>2817</v>
      </c>
      <c r="O38" s="380">
        <v>39508</v>
      </c>
      <c r="P38" s="380">
        <v>41182</v>
      </c>
      <c r="Q38" s="380">
        <v>41182</v>
      </c>
      <c r="R38" s="381">
        <v>4</v>
      </c>
      <c r="S38" s="399">
        <v>41817</v>
      </c>
      <c r="T38" s="381">
        <v>-627</v>
      </c>
      <c r="U38" s="382">
        <v>41459</v>
      </c>
      <c r="V38" s="382">
        <v>165836</v>
      </c>
      <c r="W38" s="382"/>
      <c r="X38" s="382"/>
      <c r="Y38" s="379" t="s">
        <v>3879</v>
      </c>
      <c r="Z38" s="379" t="s">
        <v>842</v>
      </c>
      <c r="AA38" s="379" t="s">
        <v>6170</v>
      </c>
      <c r="AB38" s="379"/>
      <c r="AC38" s="379"/>
      <c r="AD38" s="379"/>
    </row>
    <row r="39" spans="1:16384" s="384" customFormat="1" ht="28.5" x14ac:dyDescent="0.2">
      <c r="A39" s="379"/>
      <c r="B39" s="379" t="s">
        <v>579</v>
      </c>
      <c r="C39" s="379" t="s">
        <v>75</v>
      </c>
      <c r="D39" s="379"/>
      <c r="E39" s="379" t="s">
        <v>1984</v>
      </c>
      <c r="F39" s="379" t="s">
        <v>1984</v>
      </c>
      <c r="G39" s="379"/>
      <c r="H39" s="379" t="s">
        <v>7378</v>
      </c>
      <c r="I39" s="388" t="s">
        <v>1001</v>
      </c>
      <c r="J39" s="461"/>
      <c r="K39" s="108">
        <v>190</v>
      </c>
      <c r="L39" s="379" t="s">
        <v>2744</v>
      </c>
      <c r="M39" s="388" t="s">
        <v>6206</v>
      </c>
      <c r="N39" s="379">
        <v>61159</v>
      </c>
      <c r="O39" s="380">
        <v>39417</v>
      </c>
      <c r="P39" s="380">
        <v>41182</v>
      </c>
      <c r="Q39" s="380">
        <v>41182</v>
      </c>
      <c r="R39" s="381">
        <v>5</v>
      </c>
      <c r="S39" s="399">
        <v>41817</v>
      </c>
      <c r="T39" s="381">
        <v>-627</v>
      </c>
      <c r="U39" s="382">
        <v>20746</v>
      </c>
      <c r="V39" s="382">
        <v>103730</v>
      </c>
      <c r="W39" s="382"/>
      <c r="X39" s="382"/>
      <c r="Y39" s="379" t="s">
        <v>3879</v>
      </c>
      <c r="Z39" s="379" t="s">
        <v>842</v>
      </c>
      <c r="AA39" s="379" t="s">
        <v>6170</v>
      </c>
      <c r="AB39" s="379"/>
      <c r="AC39" s="379"/>
      <c r="AD39" s="379" t="s">
        <v>2656</v>
      </c>
    </row>
    <row r="40" spans="1:16384" s="384" customFormat="1" ht="28.5" x14ac:dyDescent="0.2">
      <c r="A40" s="388"/>
      <c r="B40" s="379" t="s">
        <v>579</v>
      </c>
      <c r="C40" s="379" t="s">
        <v>75</v>
      </c>
      <c r="D40" s="379"/>
      <c r="E40" s="379" t="s">
        <v>1984</v>
      </c>
      <c r="F40" s="379" t="s">
        <v>1984</v>
      </c>
      <c r="G40" s="379"/>
      <c r="H40" s="379" t="s">
        <v>7378</v>
      </c>
      <c r="I40" s="388" t="s">
        <v>1001</v>
      </c>
      <c r="J40" s="461"/>
      <c r="K40" s="108">
        <v>192</v>
      </c>
      <c r="L40" s="379" t="s">
        <v>1877</v>
      </c>
      <c r="M40" s="388" t="s">
        <v>6207</v>
      </c>
      <c r="N40" s="379">
        <v>13211</v>
      </c>
      <c r="O40" s="380">
        <v>39448</v>
      </c>
      <c r="P40" s="380">
        <v>41182</v>
      </c>
      <c r="Q40" s="380">
        <v>41182</v>
      </c>
      <c r="R40" s="381">
        <v>4</v>
      </c>
      <c r="S40" s="399">
        <v>41817</v>
      </c>
      <c r="T40" s="381">
        <v>-627</v>
      </c>
      <c r="U40" s="382">
        <v>49648</v>
      </c>
      <c r="V40" s="382">
        <v>198592</v>
      </c>
      <c r="W40" s="382"/>
      <c r="X40" s="382"/>
      <c r="Y40" s="379" t="s">
        <v>3879</v>
      </c>
      <c r="Z40" s="379" t="s">
        <v>842</v>
      </c>
      <c r="AA40" s="379" t="s">
        <v>6170</v>
      </c>
      <c r="AB40" s="379"/>
      <c r="AC40" s="379"/>
      <c r="AD40" s="379" t="s">
        <v>2656</v>
      </c>
    </row>
    <row r="41" spans="1:16384" s="378" customFormat="1" ht="28.5" x14ac:dyDescent="0.2">
      <c r="A41" s="388"/>
      <c r="B41" s="379" t="s">
        <v>579</v>
      </c>
      <c r="C41" s="379" t="s">
        <v>75</v>
      </c>
      <c r="D41" s="379"/>
      <c r="E41" s="379" t="s">
        <v>1984</v>
      </c>
      <c r="F41" s="379" t="s">
        <v>1984</v>
      </c>
      <c r="G41" s="379"/>
      <c r="H41" s="379" t="s">
        <v>7378</v>
      </c>
      <c r="I41" s="388" t="s">
        <v>1001</v>
      </c>
      <c r="J41" s="461"/>
      <c r="K41" s="108">
        <v>200</v>
      </c>
      <c r="L41" s="379" t="s">
        <v>2744</v>
      </c>
      <c r="M41" s="388" t="s">
        <v>6208</v>
      </c>
      <c r="N41" s="379">
        <v>52285</v>
      </c>
      <c r="O41" s="380">
        <v>39387</v>
      </c>
      <c r="P41" s="380">
        <v>41182</v>
      </c>
      <c r="Q41" s="380">
        <v>41182</v>
      </c>
      <c r="R41" s="381">
        <v>5</v>
      </c>
      <c r="S41" s="399">
        <v>41817</v>
      </c>
      <c r="T41" s="381">
        <v>-627</v>
      </c>
      <c r="U41" s="382">
        <v>63488</v>
      </c>
      <c r="V41" s="382">
        <v>317440</v>
      </c>
      <c r="W41" s="382"/>
      <c r="X41" s="382"/>
      <c r="Y41" s="379" t="s">
        <v>3879</v>
      </c>
      <c r="Z41" s="379" t="s">
        <v>842</v>
      </c>
      <c r="AA41" s="379" t="s">
        <v>6170</v>
      </c>
      <c r="AB41" s="379"/>
      <c r="AC41" s="379"/>
      <c r="AD41" s="379" t="s">
        <v>2656</v>
      </c>
      <c r="AE41" s="384"/>
      <c r="AF41" s="384"/>
      <c r="AG41" s="384"/>
      <c r="AH41" s="384"/>
      <c r="AI41" s="384"/>
      <c r="AJ41" s="384"/>
      <c r="AK41" s="384"/>
      <c r="AL41" s="384"/>
      <c r="AM41" s="384"/>
      <c r="AN41" s="384"/>
      <c r="AO41" s="384"/>
      <c r="AP41" s="384"/>
      <c r="AQ41" s="384"/>
      <c r="AR41" s="384"/>
      <c r="AS41" s="384"/>
      <c r="AT41" s="384"/>
      <c r="AU41" s="384"/>
      <c r="AV41" s="384"/>
      <c r="AW41" s="384"/>
      <c r="AX41" s="384"/>
      <c r="AY41" s="384"/>
      <c r="AZ41" s="384"/>
      <c r="BA41" s="384"/>
      <c r="BB41" s="384"/>
      <c r="BC41" s="384"/>
      <c r="BD41" s="384"/>
      <c r="BE41" s="384"/>
      <c r="BF41" s="384"/>
      <c r="BG41" s="384"/>
      <c r="BH41" s="384"/>
      <c r="BI41" s="384"/>
      <c r="BJ41" s="384"/>
      <c r="BK41" s="384"/>
      <c r="BL41" s="384"/>
      <c r="BM41" s="384"/>
      <c r="BN41" s="384"/>
      <c r="BO41" s="384"/>
      <c r="BP41" s="384"/>
      <c r="BQ41" s="384"/>
      <c r="BR41" s="384"/>
      <c r="BS41" s="384"/>
      <c r="BT41" s="384"/>
      <c r="BU41" s="384"/>
      <c r="BV41" s="384"/>
      <c r="BW41" s="384"/>
      <c r="BX41" s="384"/>
      <c r="BY41" s="384"/>
      <c r="BZ41" s="384"/>
      <c r="CA41" s="384"/>
      <c r="CB41" s="384"/>
      <c r="CC41" s="384"/>
      <c r="CD41" s="384"/>
      <c r="CE41" s="384"/>
      <c r="CF41" s="384"/>
      <c r="CG41" s="384"/>
      <c r="CH41" s="384"/>
      <c r="CI41" s="384"/>
      <c r="CJ41" s="384"/>
      <c r="CK41" s="384"/>
      <c r="CL41" s="384"/>
      <c r="CM41" s="384"/>
      <c r="CN41" s="384"/>
      <c r="CO41" s="384"/>
      <c r="CP41" s="384"/>
      <c r="CQ41" s="384"/>
      <c r="CR41" s="384"/>
      <c r="CS41" s="384"/>
      <c r="CT41" s="384"/>
      <c r="CU41" s="384"/>
      <c r="CV41" s="384"/>
      <c r="CW41" s="384"/>
      <c r="CX41" s="384"/>
      <c r="CY41" s="384"/>
      <c r="CZ41" s="384"/>
      <c r="DA41" s="384"/>
      <c r="DB41" s="384"/>
      <c r="DC41" s="384"/>
      <c r="DD41" s="384"/>
      <c r="DE41" s="384"/>
      <c r="DF41" s="384"/>
      <c r="DG41" s="384"/>
      <c r="DH41" s="384"/>
      <c r="DI41" s="384"/>
      <c r="DJ41" s="384"/>
      <c r="DK41" s="384"/>
      <c r="DL41" s="384"/>
      <c r="DM41" s="384"/>
      <c r="DN41" s="384"/>
      <c r="DO41" s="384"/>
      <c r="DP41" s="384"/>
      <c r="DQ41" s="384"/>
      <c r="DR41" s="384"/>
      <c r="DS41" s="384"/>
      <c r="DT41" s="384"/>
      <c r="DU41" s="384"/>
      <c r="DV41" s="384"/>
      <c r="DW41" s="384"/>
      <c r="DX41" s="384"/>
      <c r="DY41" s="384"/>
      <c r="DZ41" s="384"/>
      <c r="EA41" s="384"/>
      <c r="EB41" s="384"/>
      <c r="EC41" s="384"/>
      <c r="ED41" s="384"/>
      <c r="EE41" s="384"/>
      <c r="EF41" s="384"/>
      <c r="EG41" s="384"/>
      <c r="EH41" s="384"/>
      <c r="EI41" s="384"/>
      <c r="EJ41" s="384"/>
      <c r="EK41" s="384"/>
      <c r="EL41" s="384"/>
      <c r="EM41" s="384"/>
      <c r="EN41" s="384"/>
      <c r="EO41" s="384"/>
      <c r="EP41" s="384"/>
      <c r="EQ41" s="384"/>
      <c r="ER41" s="384"/>
      <c r="ES41" s="384"/>
      <c r="ET41" s="384"/>
      <c r="EU41" s="384"/>
      <c r="EV41" s="384"/>
      <c r="EW41" s="384"/>
      <c r="EX41" s="384"/>
      <c r="EY41" s="384"/>
      <c r="EZ41" s="384"/>
      <c r="FA41" s="384"/>
      <c r="FB41" s="384"/>
      <c r="FC41" s="384"/>
      <c r="FD41" s="384"/>
      <c r="FE41" s="384"/>
      <c r="FF41" s="384"/>
      <c r="FG41" s="384"/>
      <c r="FH41" s="384"/>
      <c r="FI41" s="384"/>
      <c r="FJ41" s="384"/>
      <c r="FK41" s="384"/>
      <c r="FL41" s="384"/>
      <c r="FM41" s="384"/>
      <c r="FN41" s="384"/>
      <c r="FO41" s="384"/>
      <c r="FP41" s="384"/>
      <c r="FQ41" s="384"/>
      <c r="FR41" s="384"/>
      <c r="FS41" s="384"/>
      <c r="FT41" s="384"/>
      <c r="FU41" s="384"/>
      <c r="FV41" s="384"/>
      <c r="FW41" s="384"/>
      <c r="FX41" s="384"/>
      <c r="FY41" s="384"/>
      <c r="FZ41" s="384"/>
      <c r="GA41" s="384"/>
      <c r="GB41" s="384"/>
      <c r="GC41" s="384"/>
      <c r="GD41" s="384"/>
      <c r="GE41" s="384"/>
      <c r="GF41" s="384"/>
      <c r="GG41" s="384"/>
      <c r="GH41" s="384"/>
      <c r="GI41" s="384"/>
      <c r="GJ41" s="384"/>
      <c r="GK41" s="384"/>
      <c r="GL41" s="384"/>
      <c r="GM41" s="384"/>
      <c r="GN41" s="384"/>
      <c r="GO41" s="384"/>
      <c r="GP41" s="384"/>
      <c r="GQ41" s="384"/>
      <c r="GR41" s="384"/>
      <c r="GS41" s="384"/>
      <c r="GT41" s="384"/>
      <c r="GU41" s="384"/>
      <c r="GV41" s="384"/>
      <c r="GW41" s="384"/>
      <c r="GX41" s="384"/>
      <c r="GY41" s="384"/>
      <c r="GZ41" s="384"/>
      <c r="HA41" s="384"/>
      <c r="HB41" s="384"/>
      <c r="HC41" s="384"/>
      <c r="HD41" s="384"/>
      <c r="HE41" s="384"/>
      <c r="HF41" s="384"/>
      <c r="HG41" s="384"/>
      <c r="HH41" s="384"/>
      <c r="HI41" s="384"/>
      <c r="HJ41" s="384"/>
      <c r="HK41" s="384"/>
      <c r="HL41" s="384"/>
      <c r="HM41" s="384"/>
      <c r="HN41" s="384"/>
      <c r="HO41" s="384"/>
      <c r="HP41" s="384"/>
      <c r="HQ41" s="384"/>
      <c r="HR41" s="384"/>
      <c r="HS41" s="384"/>
      <c r="HT41" s="384"/>
      <c r="HU41" s="384"/>
      <c r="HV41" s="384"/>
      <c r="HW41" s="384"/>
      <c r="HX41" s="384"/>
      <c r="HY41" s="384"/>
      <c r="HZ41" s="384"/>
      <c r="IA41" s="384"/>
      <c r="IB41" s="384"/>
      <c r="IC41" s="384"/>
      <c r="ID41" s="384"/>
      <c r="IE41" s="384"/>
      <c r="IF41" s="384"/>
      <c r="IG41" s="384"/>
      <c r="IH41" s="384"/>
      <c r="II41" s="384"/>
      <c r="IJ41" s="384"/>
      <c r="IK41" s="384"/>
      <c r="IL41" s="384"/>
      <c r="IM41" s="384"/>
      <c r="IN41" s="384"/>
      <c r="IO41" s="384"/>
      <c r="IP41" s="384"/>
      <c r="IQ41" s="384"/>
      <c r="IR41" s="384"/>
      <c r="IS41" s="384"/>
      <c r="IT41" s="384"/>
      <c r="IU41" s="384"/>
      <c r="IV41" s="384"/>
      <c r="IW41" s="384"/>
      <c r="IX41" s="384"/>
      <c r="IY41" s="384"/>
      <c r="IZ41" s="384"/>
      <c r="JA41" s="384"/>
      <c r="JB41" s="384"/>
      <c r="JC41" s="384"/>
      <c r="JD41" s="384"/>
      <c r="JE41" s="384"/>
      <c r="JF41" s="384"/>
      <c r="JG41" s="384"/>
      <c r="JH41" s="384"/>
      <c r="JI41" s="384"/>
      <c r="JJ41" s="384"/>
      <c r="JK41" s="384"/>
      <c r="JL41" s="384"/>
      <c r="JM41" s="384"/>
      <c r="JN41" s="384"/>
      <c r="JO41" s="384"/>
      <c r="JP41" s="384"/>
      <c r="JQ41" s="384"/>
      <c r="JR41" s="384"/>
      <c r="JS41" s="384"/>
      <c r="JT41" s="384"/>
      <c r="JU41" s="384"/>
      <c r="JV41" s="384"/>
      <c r="JW41" s="384"/>
      <c r="JX41" s="384"/>
      <c r="JY41" s="384"/>
      <c r="JZ41" s="384"/>
      <c r="KA41" s="384"/>
      <c r="KB41" s="384"/>
      <c r="KC41" s="384"/>
      <c r="KD41" s="384"/>
      <c r="KE41" s="384"/>
      <c r="KF41" s="384"/>
      <c r="KG41" s="384"/>
      <c r="KH41" s="384"/>
      <c r="KI41" s="384"/>
      <c r="KJ41" s="384"/>
      <c r="KK41" s="384"/>
      <c r="KL41" s="384"/>
      <c r="KM41" s="384"/>
      <c r="KN41" s="384"/>
      <c r="KO41" s="384"/>
      <c r="KP41" s="384"/>
      <c r="KQ41" s="384"/>
      <c r="KR41" s="384"/>
      <c r="KS41" s="384"/>
      <c r="KT41" s="384"/>
      <c r="KU41" s="384"/>
      <c r="KV41" s="384"/>
      <c r="KW41" s="384"/>
      <c r="KX41" s="384"/>
      <c r="KY41" s="384"/>
      <c r="KZ41" s="384"/>
      <c r="LA41" s="384"/>
      <c r="LB41" s="384"/>
      <c r="LC41" s="384"/>
      <c r="LD41" s="384"/>
      <c r="LE41" s="384"/>
      <c r="LF41" s="384"/>
      <c r="LG41" s="384"/>
      <c r="LH41" s="384"/>
      <c r="LI41" s="384"/>
      <c r="LJ41" s="384"/>
      <c r="LK41" s="384"/>
      <c r="LL41" s="384"/>
      <c r="LM41" s="384"/>
      <c r="LN41" s="384"/>
      <c r="LO41" s="384"/>
      <c r="LP41" s="384"/>
      <c r="LQ41" s="384"/>
      <c r="LR41" s="384"/>
      <c r="LS41" s="384"/>
      <c r="LT41" s="384"/>
      <c r="LU41" s="384"/>
      <c r="LV41" s="384"/>
      <c r="LW41" s="384"/>
      <c r="LX41" s="384"/>
      <c r="LY41" s="384"/>
      <c r="LZ41" s="384"/>
      <c r="MA41" s="384"/>
      <c r="MB41" s="384"/>
      <c r="MC41" s="384"/>
      <c r="MD41" s="384"/>
      <c r="ME41" s="384"/>
      <c r="MF41" s="384"/>
      <c r="MG41" s="384"/>
      <c r="MH41" s="384"/>
      <c r="MI41" s="384"/>
      <c r="MJ41" s="384"/>
      <c r="MK41" s="384"/>
      <c r="ML41" s="384"/>
      <c r="MM41" s="384"/>
      <c r="MN41" s="384"/>
      <c r="MO41" s="384"/>
      <c r="MP41" s="384"/>
      <c r="MQ41" s="384"/>
      <c r="MR41" s="384"/>
      <c r="MS41" s="384"/>
      <c r="MT41" s="384"/>
      <c r="MU41" s="384"/>
      <c r="MV41" s="384"/>
      <c r="MW41" s="384"/>
      <c r="MX41" s="384"/>
      <c r="MY41" s="384"/>
      <c r="MZ41" s="384"/>
      <c r="NA41" s="384"/>
      <c r="NB41" s="384"/>
      <c r="NC41" s="384"/>
      <c r="ND41" s="384"/>
      <c r="NE41" s="384"/>
      <c r="NF41" s="384"/>
      <c r="NG41" s="384"/>
      <c r="NH41" s="384"/>
      <c r="NI41" s="384"/>
      <c r="NJ41" s="384"/>
      <c r="NK41" s="384"/>
      <c r="NL41" s="384"/>
      <c r="NM41" s="384"/>
      <c r="NN41" s="384"/>
      <c r="NO41" s="384"/>
      <c r="NP41" s="384"/>
      <c r="NQ41" s="384"/>
      <c r="NR41" s="384"/>
      <c r="NS41" s="384"/>
      <c r="NT41" s="384"/>
      <c r="NU41" s="384"/>
      <c r="NV41" s="384"/>
      <c r="NW41" s="384"/>
      <c r="NX41" s="384"/>
      <c r="NY41" s="384"/>
      <c r="NZ41" s="384"/>
      <c r="OA41" s="384"/>
      <c r="OB41" s="384"/>
      <c r="OC41" s="384"/>
      <c r="OD41" s="384"/>
      <c r="OE41" s="384"/>
      <c r="OF41" s="384"/>
      <c r="OG41" s="384"/>
      <c r="OH41" s="384"/>
      <c r="OI41" s="384"/>
      <c r="OJ41" s="384"/>
      <c r="OK41" s="384"/>
      <c r="OL41" s="384"/>
      <c r="OM41" s="384"/>
      <c r="ON41" s="384"/>
      <c r="OO41" s="384"/>
      <c r="OP41" s="384"/>
      <c r="OQ41" s="384"/>
      <c r="OR41" s="384"/>
      <c r="OS41" s="384"/>
      <c r="OT41" s="384"/>
      <c r="OU41" s="384"/>
      <c r="OV41" s="384"/>
      <c r="OW41" s="384"/>
      <c r="OX41" s="384"/>
      <c r="OY41" s="384"/>
      <c r="OZ41" s="384"/>
      <c r="PA41" s="384"/>
      <c r="PB41" s="384"/>
      <c r="PC41" s="384"/>
      <c r="PD41" s="384"/>
      <c r="PE41" s="384"/>
      <c r="PF41" s="384"/>
      <c r="PG41" s="384"/>
      <c r="PH41" s="384"/>
      <c r="PI41" s="384"/>
      <c r="PJ41" s="384"/>
      <c r="PK41" s="384"/>
      <c r="PL41" s="384"/>
      <c r="PM41" s="384"/>
      <c r="PN41" s="384"/>
      <c r="PO41" s="384"/>
      <c r="PP41" s="384"/>
      <c r="PQ41" s="384"/>
      <c r="PR41" s="384"/>
      <c r="PS41" s="384"/>
      <c r="PT41" s="384"/>
      <c r="PU41" s="384"/>
      <c r="PV41" s="384"/>
      <c r="PW41" s="384"/>
      <c r="PX41" s="384"/>
      <c r="PY41" s="384"/>
      <c r="PZ41" s="384"/>
      <c r="QA41" s="384"/>
      <c r="QB41" s="384"/>
      <c r="QC41" s="384"/>
      <c r="QD41" s="384"/>
      <c r="QE41" s="384"/>
      <c r="QF41" s="384"/>
      <c r="QG41" s="384"/>
      <c r="QH41" s="384"/>
      <c r="QI41" s="384"/>
      <c r="QJ41" s="384"/>
      <c r="QK41" s="384"/>
      <c r="QL41" s="384"/>
      <c r="QM41" s="384"/>
      <c r="QN41" s="384"/>
      <c r="QO41" s="384"/>
      <c r="QP41" s="384"/>
      <c r="QQ41" s="384"/>
      <c r="QR41" s="384"/>
      <c r="QS41" s="384"/>
      <c r="QT41" s="384"/>
      <c r="QU41" s="384"/>
      <c r="QV41" s="384"/>
      <c r="QW41" s="384"/>
      <c r="QX41" s="384"/>
      <c r="QY41" s="384"/>
      <c r="QZ41" s="384"/>
      <c r="RA41" s="384"/>
      <c r="RB41" s="384"/>
      <c r="RC41" s="384"/>
      <c r="RD41" s="384"/>
      <c r="RE41" s="384"/>
      <c r="RF41" s="384"/>
      <c r="RG41" s="384"/>
      <c r="RH41" s="384"/>
      <c r="RI41" s="384"/>
      <c r="RJ41" s="384"/>
      <c r="RK41" s="384"/>
      <c r="RL41" s="384"/>
      <c r="RM41" s="384"/>
      <c r="RN41" s="384"/>
      <c r="RO41" s="384"/>
      <c r="RP41" s="384"/>
      <c r="RQ41" s="384"/>
      <c r="RR41" s="384"/>
      <c r="RS41" s="384"/>
      <c r="RT41" s="384"/>
      <c r="RU41" s="384"/>
      <c r="RV41" s="384"/>
      <c r="RW41" s="384"/>
      <c r="RX41" s="384"/>
      <c r="RY41" s="384"/>
      <c r="RZ41" s="384"/>
      <c r="SA41" s="384"/>
      <c r="SB41" s="384"/>
      <c r="SC41" s="384"/>
      <c r="SD41" s="384"/>
      <c r="SE41" s="384"/>
      <c r="SF41" s="384"/>
      <c r="SG41" s="384"/>
      <c r="SH41" s="384"/>
      <c r="SI41" s="384"/>
      <c r="SJ41" s="384"/>
      <c r="SK41" s="384"/>
      <c r="SL41" s="384"/>
      <c r="SM41" s="384"/>
      <c r="SN41" s="384"/>
      <c r="SO41" s="384"/>
      <c r="SP41" s="384"/>
      <c r="SQ41" s="384"/>
      <c r="SR41" s="384"/>
      <c r="SS41" s="384"/>
      <c r="ST41" s="384"/>
      <c r="SU41" s="384"/>
      <c r="SV41" s="384"/>
      <c r="SW41" s="384"/>
      <c r="SX41" s="384"/>
      <c r="SY41" s="384"/>
      <c r="SZ41" s="384"/>
      <c r="TA41" s="384"/>
      <c r="TB41" s="384"/>
      <c r="TC41" s="384"/>
      <c r="TD41" s="384"/>
      <c r="TE41" s="384"/>
      <c r="TF41" s="384"/>
      <c r="TG41" s="384"/>
      <c r="TH41" s="384"/>
      <c r="TI41" s="384"/>
      <c r="TJ41" s="384"/>
      <c r="TK41" s="384"/>
      <c r="TL41" s="384"/>
      <c r="TM41" s="384"/>
      <c r="TN41" s="384"/>
      <c r="TO41" s="384"/>
      <c r="TP41" s="384"/>
      <c r="TQ41" s="384"/>
      <c r="TR41" s="384"/>
      <c r="TS41" s="384"/>
      <c r="TT41" s="384"/>
      <c r="TU41" s="384"/>
      <c r="TV41" s="384"/>
      <c r="TW41" s="384"/>
      <c r="TX41" s="384"/>
      <c r="TY41" s="384"/>
      <c r="TZ41" s="384"/>
      <c r="UA41" s="384"/>
      <c r="UB41" s="384"/>
      <c r="UC41" s="384"/>
      <c r="UD41" s="384"/>
      <c r="UE41" s="384"/>
      <c r="UF41" s="384"/>
      <c r="UG41" s="384"/>
      <c r="UH41" s="384"/>
      <c r="UI41" s="384"/>
      <c r="UJ41" s="384"/>
      <c r="UK41" s="384"/>
      <c r="UL41" s="384"/>
      <c r="UM41" s="384"/>
      <c r="UN41" s="384"/>
      <c r="UO41" s="384"/>
      <c r="UP41" s="384"/>
      <c r="UQ41" s="384"/>
      <c r="UR41" s="384"/>
      <c r="US41" s="384"/>
      <c r="UT41" s="384"/>
      <c r="UU41" s="384"/>
      <c r="UV41" s="384"/>
      <c r="UW41" s="384"/>
      <c r="UX41" s="384"/>
      <c r="UY41" s="384"/>
      <c r="UZ41" s="384"/>
      <c r="VA41" s="384"/>
      <c r="VB41" s="384"/>
      <c r="VC41" s="384"/>
      <c r="VD41" s="384"/>
      <c r="VE41" s="384"/>
      <c r="VF41" s="384"/>
      <c r="VG41" s="384"/>
      <c r="VH41" s="384"/>
      <c r="VI41" s="384"/>
      <c r="VJ41" s="384"/>
      <c r="VK41" s="384"/>
      <c r="VL41" s="384"/>
      <c r="VM41" s="384"/>
      <c r="VN41" s="384"/>
      <c r="VO41" s="384"/>
      <c r="VP41" s="384"/>
      <c r="VQ41" s="384"/>
      <c r="VR41" s="384"/>
      <c r="VS41" s="384"/>
      <c r="VT41" s="384"/>
      <c r="VU41" s="384"/>
      <c r="VV41" s="384"/>
      <c r="VW41" s="384"/>
      <c r="VX41" s="384"/>
      <c r="VY41" s="384"/>
      <c r="VZ41" s="384"/>
      <c r="WA41" s="384"/>
      <c r="WB41" s="384"/>
      <c r="WC41" s="384"/>
      <c r="WD41" s="384"/>
      <c r="WE41" s="384"/>
      <c r="WF41" s="384"/>
      <c r="WG41" s="384"/>
      <c r="WH41" s="384"/>
      <c r="WI41" s="384"/>
      <c r="WJ41" s="384"/>
      <c r="WK41" s="384"/>
      <c r="WL41" s="384"/>
      <c r="WM41" s="384"/>
      <c r="WN41" s="384"/>
      <c r="WO41" s="384"/>
      <c r="WP41" s="384"/>
      <c r="WQ41" s="384"/>
      <c r="WR41" s="384"/>
      <c r="WS41" s="384"/>
      <c r="WT41" s="384"/>
      <c r="WU41" s="384"/>
      <c r="WV41" s="384"/>
      <c r="WW41" s="384"/>
      <c r="WX41" s="384"/>
      <c r="WY41" s="384"/>
      <c r="WZ41" s="384"/>
      <c r="XA41" s="384"/>
      <c r="XB41" s="384"/>
      <c r="XC41" s="384"/>
      <c r="XD41" s="384"/>
      <c r="XE41" s="384"/>
      <c r="XF41" s="384"/>
      <c r="XG41" s="384"/>
      <c r="XH41" s="384"/>
      <c r="XI41" s="384"/>
      <c r="XJ41" s="384"/>
      <c r="XK41" s="384"/>
      <c r="XL41" s="384"/>
      <c r="XM41" s="384"/>
      <c r="XN41" s="384"/>
      <c r="XO41" s="384"/>
      <c r="XP41" s="384"/>
      <c r="XQ41" s="384"/>
      <c r="XR41" s="384"/>
      <c r="XS41" s="384"/>
      <c r="XT41" s="384"/>
      <c r="XU41" s="384"/>
      <c r="XV41" s="384"/>
      <c r="XW41" s="384"/>
      <c r="XX41" s="384"/>
      <c r="XY41" s="384"/>
      <c r="XZ41" s="384"/>
      <c r="YA41" s="384"/>
      <c r="YB41" s="384"/>
      <c r="YC41" s="384"/>
      <c r="YD41" s="384"/>
      <c r="YE41" s="384"/>
      <c r="YF41" s="384"/>
      <c r="YG41" s="384"/>
      <c r="YH41" s="384"/>
      <c r="YI41" s="384"/>
      <c r="YJ41" s="384"/>
      <c r="YK41" s="384"/>
      <c r="YL41" s="384"/>
      <c r="YM41" s="384"/>
      <c r="YN41" s="384"/>
      <c r="YO41" s="384"/>
      <c r="YP41" s="384"/>
      <c r="YQ41" s="384"/>
      <c r="YR41" s="384"/>
      <c r="YS41" s="384"/>
      <c r="YT41" s="384"/>
      <c r="YU41" s="384"/>
      <c r="YV41" s="384"/>
      <c r="YW41" s="384"/>
      <c r="YX41" s="384"/>
      <c r="YY41" s="384"/>
      <c r="YZ41" s="384"/>
      <c r="ZA41" s="384"/>
      <c r="ZB41" s="384"/>
      <c r="ZC41" s="384"/>
      <c r="ZD41" s="384"/>
      <c r="ZE41" s="384"/>
      <c r="ZF41" s="384"/>
      <c r="ZG41" s="384"/>
      <c r="ZH41" s="384"/>
      <c r="ZI41" s="384"/>
      <c r="ZJ41" s="384"/>
      <c r="ZK41" s="384"/>
      <c r="ZL41" s="384"/>
      <c r="ZM41" s="384"/>
      <c r="ZN41" s="384"/>
      <c r="ZO41" s="384"/>
      <c r="ZP41" s="384"/>
      <c r="ZQ41" s="384"/>
      <c r="ZR41" s="384"/>
      <c r="ZS41" s="384"/>
      <c r="ZT41" s="384"/>
      <c r="ZU41" s="384"/>
      <c r="ZV41" s="384"/>
      <c r="ZW41" s="384"/>
      <c r="ZX41" s="384"/>
      <c r="ZY41" s="384"/>
      <c r="ZZ41" s="384"/>
      <c r="AAA41" s="384"/>
      <c r="AAB41" s="384"/>
      <c r="AAC41" s="384"/>
      <c r="AAD41" s="384"/>
      <c r="AAE41" s="384"/>
      <c r="AAF41" s="384"/>
      <c r="AAG41" s="384"/>
      <c r="AAH41" s="384"/>
      <c r="AAI41" s="384"/>
      <c r="AAJ41" s="384"/>
      <c r="AAK41" s="384"/>
      <c r="AAL41" s="384"/>
      <c r="AAM41" s="384"/>
      <c r="AAN41" s="384"/>
      <c r="AAO41" s="384"/>
      <c r="AAP41" s="384"/>
      <c r="AAQ41" s="384"/>
      <c r="AAR41" s="384"/>
      <c r="AAS41" s="384"/>
      <c r="AAT41" s="384"/>
      <c r="AAU41" s="384"/>
      <c r="AAV41" s="384"/>
      <c r="AAW41" s="384"/>
      <c r="AAX41" s="384"/>
      <c r="AAY41" s="384"/>
      <c r="AAZ41" s="384"/>
      <c r="ABA41" s="384"/>
      <c r="ABB41" s="384"/>
      <c r="ABC41" s="384"/>
      <c r="ABD41" s="384"/>
      <c r="ABE41" s="384"/>
      <c r="ABF41" s="384"/>
      <c r="ABG41" s="384"/>
      <c r="ABH41" s="384"/>
      <c r="ABI41" s="384"/>
      <c r="ABJ41" s="384"/>
      <c r="ABK41" s="384"/>
      <c r="ABL41" s="384"/>
      <c r="ABM41" s="384"/>
      <c r="ABN41" s="384"/>
      <c r="ABO41" s="384"/>
      <c r="ABP41" s="384"/>
      <c r="ABQ41" s="384"/>
      <c r="ABR41" s="384"/>
      <c r="ABS41" s="384"/>
      <c r="ABT41" s="384"/>
      <c r="ABU41" s="384"/>
      <c r="ABV41" s="384"/>
      <c r="ABW41" s="384"/>
      <c r="ABX41" s="384"/>
      <c r="ABY41" s="384"/>
      <c r="ABZ41" s="384"/>
      <c r="ACA41" s="384"/>
      <c r="ACB41" s="384"/>
      <c r="ACC41" s="384"/>
      <c r="ACD41" s="384"/>
      <c r="ACE41" s="384"/>
      <c r="ACF41" s="384"/>
      <c r="ACG41" s="384"/>
      <c r="ACH41" s="384"/>
      <c r="ACI41" s="384"/>
      <c r="ACJ41" s="384"/>
      <c r="ACK41" s="384"/>
      <c r="ACL41" s="384"/>
      <c r="ACM41" s="384"/>
      <c r="ACN41" s="384"/>
      <c r="ACO41" s="384"/>
      <c r="ACP41" s="384"/>
      <c r="ACQ41" s="384"/>
      <c r="ACR41" s="384"/>
      <c r="ACS41" s="384"/>
      <c r="ACT41" s="384"/>
      <c r="ACU41" s="384"/>
      <c r="ACV41" s="384"/>
      <c r="ACW41" s="384"/>
      <c r="ACX41" s="384"/>
      <c r="ACY41" s="384"/>
      <c r="ACZ41" s="384"/>
      <c r="ADA41" s="384"/>
      <c r="ADB41" s="384"/>
      <c r="ADC41" s="384"/>
      <c r="ADD41" s="384"/>
      <c r="ADE41" s="384"/>
      <c r="ADF41" s="384"/>
      <c r="ADG41" s="384"/>
      <c r="ADH41" s="384"/>
      <c r="ADI41" s="384"/>
      <c r="ADJ41" s="384"/>
      <c r="ADK41" s="384"/>
      <c r="ADL41" s="384"/>
      <c r="ADM41" s="384"/>
      <c r="ADN41" s="384"/>
      <c r="ADO41" s="384"/>
      <c r="ADP41" s="384"/>
      <c r="ADQ41" s="384"/>
      <c r="ADR41" s="384"/>
      <c r="ADS41" s="384"/>
      <c r="ADT41" s="384"/>
      <c r="ADU41" s="384"/>
      <c r="ADV41" s="384"/>
      <c r="ADW41" s="384"/>
      <c r="ADX41" s="384"/>
      <c r="ADY41" s="384"/>
      <c r="ADZ41" s="384"/>
      <c r="AEA41" s="384"/>
      <c r="AEB41" s="384"/>
      <c r="AEC41" s="384"/>
      <c r="AED41" s="384"/>
      <c r="AEE41" s="384"/>
      <c r="AEF41" s="384"/>
      <c r="AEG41" s="384"/>
      <c r="AEH41" s="384"/>
      <c r="AEI41" s="384"/>
      <c r="AEJ41" s="384"/>
      <c r="AEK41" s="384"/>
      <c r="AEL41" s="384"/>
      <c r="AEM41" s="384"/>
      <c r="AEN41" s="384"/>
      <c r="AEO41" s="384"/>
      <c r="AEP41" s="384"/>
      <c r="AEQ41" s="384"/>
      <c r="AER41" s="384"/>
      <c r="AES41" s="384"/>
      <c r="AET41" s="384"/>
      <c r="AEU41" s="384"/>
      <c r="AEV41" s="384"/>
      <c r="AEW41" s="384"/>
      <c r="AEX41" s="384"/>
      <c r="AEY41" s="384"/>
      <c r="AEZ41" s="384"/>
      <c r="AFA41" s="384"/>
      <c r="AFB41" s="384"/>
      <c r="AFC41" s="384"/>
      <c r="AFD41" s="384"/>
      <c r="AFE41" s="384"/>
      <c r="AFF41" s="384"/>
      <c r="AFG41" s="384"/>
      <c r="AFH41" s="384"/>
      <c r="AFI41" s="384"/>
      <c r="AFJ41" s="384"/>
      <c r="AFK41" s="384"/>
      <c r="AFL41" s="384"/>
      <c r="AFM41" s="384"/>
      <c r="AFN41" s="384"/>
      <c r="AFO41" s="384"/>
      <c r="AFP41" s="384"/>
      <c r="AFQ41" s="384"/>
      <c r="AFR41" s="384"/>
      <c r="AFS41" s="384"/>
      <c r="AFT41" s="384"/>
      <c r="AFU41" s="384"/>
      <c r="AFV41" s="384"/>
      <c r="AFW41" s="384"/>
      <c r="AFX41" s="384"/>
      <c r="AFY41" s="384"/>
      <c r="AFZ41" s="384"/>
      <c r="AGA41" s="384"/>
      <c r="AGB41" s="384"/>
      <c r="AGC41" s="384"/>
      <c r="AGD41" s="384"/>
      <c r="AGE41" s="384"/>
      <c r="AGF41" s="384"/>
      <c r="AGG41" s="384"/>
      <c r="AGH41" s="384"/>
      <c r="AGI41" s="384"/>
      <c r="AGJ41" s="384"/>
      <c r="AGK41" s="384"/>
      <c r="AGL41" s="384"/>
      <c r="AGM41" s="384"/>
      <c r="AGN41" s="384"/>
      <c r="AGO41" s="384"/>
      <c r="AGP41" s="384"/>
      <c r="AGQ41" s="384"/>
      <c r="AGR41" s="384"/>
      <c r="AGS41" s="384"/>
      <c r="AGT41" s="384"/>
      <c r="AGU41" s="384"/>
      <c r="AGV41" s="384"/>
      <c r="AGW41" s="384"/>
      <c r="AGX41" s="384"/>
      <c r="AGY41" s="384"/>
      <c r="AGZ41" s="384"/>
      <c r="AHA41" s="384"/>
      <c r="AHB41" s="384"/>
      <c r="AHC41" s="384"/>
      <c r="AHD41" s="384"/>
      <c r="AHE41" s="384"/>
      <c r="AHF41" s="384"/>
      <c r="AHG41" s="384"/>
      <c r="AHH41" s="384"/>
      <c r="AHI41" s="384"/>
      <c r="AHJ41" s="384"/>
      <c r="AHK41" s="384"/>
      <c r="AHL41" s="384"/>
      <c r="AHM41" s="384"/>
      <c r="AHN41" s="384"/>
      <c r="AHO41" s="384"/>
      <c r="AHP41" s="384"/>
      <c r="AHQ41" s="384"/>
      <c r="AHR41" s="384"/>
      <c r="AHS41" s="384"/>
      <c r="AHT41" s="384"/>
      <c r="AHU41" s="384"/>
      <c r="AHV41" s="384"/>
      <c r="AHW41" s="384"/>
      <c r="AHX41" s="384"/>
      <c r="AHY41" s="384"/>
      <c r="AHZ41" s="384"/>
      <c r="AIA41" s="384"/>
      <c r="AIB41" s="384"/>
      <c r="AIC41" s="384"/>
      <c r="AID41" s="384"/>
      <c r="AIE41" s="384"/>
      <c r="AIF41" s="384"/>
      <c r="AIG41" s="384"/>
      <c r="AIH41" s="384"/>
      <c r="AII41" s="384"/>
      <c r="AIJ41" s="384"/>
      <c r="AIK41" s="384"/>
      <c r="AIL41" s="384"/>
      <c r="AIM41" s="384"/>
      <c r="AIN41" s="384"/>
      <c r="AIO41" s="384"/>
      <c r="AIP41" s="384"/>
      <c r="AIQ41" s="384"/>
      <c r="AIR41" s="384"/>
      <c r="AIS41" s="384"/>
      <c r="AIT41" s="384"/>
      <c r="AIU41" s="384"/>
      <c r="AIV41" s="384"/>
      <c r="AIW41" s="384"/>
      <c r="AIX41" s="384"/>
      <c r="AIY41" s="384"/>
      <c r="AIZ41" s="384"/>
      <c r="AJA41" s="384"/>
      <c r="AJB41" s="384"/>
      <c r="AJC41" s="384"/>
      <c r="AJD41" s="384"/>
      <c r="AJE41" s="384"/>
      <c r="AJF41" s="384"/>
      <c r="AJG41" s="384"/>
      <c r="AJH41" s="384"/>
      <c r="AJI41" s="384"/>
      <c r="AJJ41" s="384"/>
      <c r="AJK41" s="384"/>
      <c r="AJL41" s="384"/>
      <c r="AJM41" s="384"/>
      <c r="AJN41" s="384"/>
      <c r="AJO41" s="384"/>
      <c r="AJP41" s="384"/>
      <c r="AJQ41" s="384"/>
      <c r="AJR41" s="384"/>
      <c r="AJS41" s="384"/>
      <c r="AJT41" s="384"/>
      <c r="AJU41" s="384"/>
      <c r="AJV41" s="384"/>
      <c r="AJW41" s="384"/>
      <c r="AJX41" s="384"/>
      <c r="AJY41" s="384"/>
      <c r="AJZ41" s="384"/>
      <c r="AKA41" s="384"/>
      <c r="AKB41" s="384"/>
      <c r="AKC41" s="384"/>
      <c r="AKD41" s="384"/>
      <c r="AKE41" s="384"/>
      <c r="AKF41" s="384"/>
      <c r="AKG41" s="384"/>
      <c r="AKH41" s="384"/>
      <c r="AKI41" s="384"/>
      <c r="AKJ41" s="384"/>
      <c r="AKK41" s="384"/>
      <c r="AKL41" s="384"/>
      <c r="AKM41" s="384"/>
      <c r="AKN41" s="384"/>
      <c r="AKO41" s="384"/>
      <c r="AKP41" s="384"/>
      <c r="AKQ41" s="384"/>
      <c r="AKR41" s="384"/>
      <c r="AKS41" s="384"/>
      <c r="AKT41" s="384"/>
      <c r="AKU41" s="384"/>
      <c r="AKV41" s="384"/>
      <c r="AKW41" s="384"/>
      <c r="AKX41" s="384"/>
      <c r="AKY41" s="384"/>
      <c r="AKZ41" s="384"/>
      <c r="ALA41" s="384"/>
      <c r="ALB41" s="384"/>
      <c r="ALC41" s="384"/>
      <c r="ALD41" s="384"/>
      <c r="ALE41" s="384"/>
      <c r="ALF41" s="384"/>
      <c r="ALG41" s="384"/>
      <c r="ALH41" s="384"/>
      <c r="ALI41" s="384"/>
      <c r="ALJ41" s="384"/>
      <c r="ALK41" s="384"/>
      <c r="ALL41" s="384"/>
      <c r="ALM41" s="384"/>
      <c r="ALN41" s="384"/>
      <c r="ALO41" s="384"/>
      <c r="ALP41" s="384"/>
      <c r="ALQ41" s="384"/>
      <c r="ALR41" s="384"/>
      <c r="ALS41" s="384"/>
      <c r="ALT41" s="384"/>
      <c r="ALU41" s="384"/>
      <c r="ALV41" s="384"/>
      <c r="ALW41" s="384"/>
      <c r="ALX41" s="384"/>
      <c r="ALY41" s="384"/>
      <c r="ALZ41" s="384"/>
      <c r="AMA41" s="384"/>
      <c r="AMB41" s="384"/>
      <c r="AMC41" s="384"/>
      <c r="AMD41" s="384"/>
      <c r="AME41" s="384"/>
      <c r="AMF41" s="384"/>
      <c r="AMG41" s="384"/>
      <c r="AMH41" s="384"/>
      <c r="AMI41" s="384"/>
      <c r="AMJ41" s="384"/>
      <c r="AMK41" s="384"/>
      <c r="AML41" s="384"/>
      <c r="AMM41" s="384"/>
      <c r="AMN41" s="384"/>
      <c r="AMO41" s="384"/>
      <c r="AMP41" s="384"/>
      <c r="AMQ41" s="384"/>
      <c r="AMR41" s="384"/>
      <c r="AMS41" s="384"/>
      <c r="AMT41" s="384"/>
      <c r="AMU41" s="384"/>
      <c r="AMV41" s="384"/>
      <c r="AMW41" s="384"/>
      <c r="AMX41" s="384"/>
      <c r="AMY41" s="384"/>
      <c r="AMZ41" s="384"/>
      <c r="ANA41" s="384"/>
      <c r="ANB41" s="384"/>
      <c r="ANC41" s="384"/>
      <c r="AND41" s="384"/>
      <c r="ANE41" s="384"/>
      <c r="ANF41" s="384"/>
      <c r="ANG41" s="384"/>
      <c r="ANH41" s="384"/>
      <c r="ANI41" s="384"/>
      <c r="ANJ41" s="384"/>
      <c r="ANK41" s="384"/>
      <c r="ANL41" s="384"/>
      <c r="ANM41" s="384"/>
      <c r="ANN41" s="384"/>
      <c r="ANO41" s="384"/>
      <c r="ANP41" s="384"/>
      <c r="ANQ41" s="384"/>
      <c r="ANR41" s="384"/>
      <c r="ANS41" s="384"/>
      <c r="ANT41" s="384"/>
      <c r="ANU41" s="384"/>
      <c r="ANV41" s="384"/>
      <c r="ANW41" s="384"/>
      <c r="ANX41" s="384"/>
      <c r="ANY41" s="384"/>
      <c r="ANZ41" s="384"/>
      <c r="AOA41" s="384"/>
      <c r="AOB41" s="384"/>
      <c r="AOC41" s="384"/>
      <c r="AOD41" s="384"/>
      <c r="AOE41" s="384"/>
      <c r="AOF41" s="384"/>
      <c r="AOG41" s="384"/>
      <c r="AOH41" s="384"/>
      <c r="AOI41" s="384"/>
      <c r="AOJ41" s="384"/>
      <c r="AOK41" s="384"/>
      <c r="AOL41" s="384"/>
      <c r="AOM41" s="384"/>
      <c r="AON41" s="384"/>
      <c r="AOO41" s="384"/>
      <c r="AOP41" s="384"/>
      <c r="AOQ41" s="384"/>
      <c r="AOR41" s="384"/>
      <c r="AOS41" s="384"/>
      <c r="AOT41" s="384"/>
      <c r="AOU41" s="384"/>
      <c r="AOV41" s="384"/>
      <c r="AOW41" s="384"/>
      <c r="AOX41" s="384"/>
      <c r="AOY41" s="384"/>
      <c r="AOZ41" s="384"/>
      <c r="APA41" s="384"/>
      <c r="APB41" s="384"/>
      <c r="APC41" s="384"/>
      <c r="APD41" s="384"/>
      <c r="APE41" s="384"/>
      <c r="APF41" s="384"/>
      <c r="APG41" s="384"/>
      <c r="APH41" s="384"/>
      <c r="API41" s="384"/>
      <c r="APJ41" s="384"/>
      <c r="APK41" s="384"/>
      <c r="APL41" s="384"/>
      <c r="APM41" s="384"/>
      <c r="APN41" s="384"/>
      <c r="APO41" s="384"/>
      <c r="APP41" s="384"/>
      <c r="APQ41" s="384"/>
      <c r="APR41" s="384"/>
      <c r="APS41" s="384"/>
      <c r="APT41" s="384"/>
      <c r="APU41" s="384"/>
      <c r="APV41" s="384"/>
      <c r="APW41" s="384"/>
      <c r="APX41" s="384"/>
      <c r="APY41" s="384"/>
      <c r="APZ41" s="384"/>
      <c r="AQA41" s="384"/>
      <c r="AQB41" s="384"/>
      <c r="AQC41" s="384"/>
      <c r="AQD41" s="384"/>
      <c r="AQE41" s="384"/>
      <c r="AQF41" s="384"/>
      <c r="AQG41" s="384"/>
      <c r="AQH41" s="384"/>
      <c r="AQI41" s="384"/>
      <c r="AQJ41" s="384"/>
      <c r="AQK41" s="384"/>
      <c r="AQL41" s="384"/>
      <c r="AQM41" s="384"/>
      <c r="AQN41" s="384"/>
      <c r="AQO41" s="384"/>
      <c r="AQP41" s="384"/>
      <c r="AQQ41" s="384"/>
      <c r="AQR41" s="384"/>
      <c r="AQS41" s="384"/>
      <c r="AQT41" s="384"/>
      <c r="AQU41" s="384"/>
      <c r="AQV41" s="384"/>
      <c r="AQW41" s="384"/>
      <c r="AQX41" s="384"/>
      <c r="AQY41" s="384"/>
      <c r="AQZ41" s="384"/>
      <c r="ARA41" s="384"/>
      <c r="ARB41" s="384"/>
      <c r="ARC41" s="384"/>
      <c r="ARD41" s="384"/>
      <c r="ARE41" s="384"/>
      <c r="ARF41" s="384"/>
      <c r="ARG41" s="384"/>
      <c r="ARH41" s="384"/>
      <c r="ARI41" s="384"/>
      <c r="ARJ41" s="384"/>
      <c r="ARK41" s="384"/>
      <c r="ARL41" s="384"/>
      <c r="ARM41" s="384"/>
      <c r="ARN41" s="384"/>
      <c r="ARO41" s="384"/>
      <c r="ARP41" s="384"/>
      <c r="ARQ41" s="384"/>
      <c r="ARR41" s="384"/>
      <c r="ARS41" s="384"/>
      <c r="ART41" s="384"/>
      <c r="ARU41" s="384"/>
      <c r="ARV41" s="384"/>
      <c r="ARW41" s="384"/>
      <c r="ARX41" s="384"/>
      <c r="ARY41" s="384"/>
      <c r="ARZ41" s="384"/>
      <c r="ASA41" s="384"/>
      <c r="ASB41" s="384"/>
      <c r="ASC41" s="384"/>
      <c r="ASD41" s="384"/>
      <c r="ASE41" s="384"/>
      <c r="ASF41" s="384"/>
      <c r="ASG41" s="384"/>
      <c r="ASH41" s="384"/>
      <c r="ASI41" s="384"/>
      <c r="ASJ41" s="384"/>
      <c r="ASK41" s="384"/>
      <c r="ASL41" s="384"/>
      <c r="ASM41" s="384"/>
      <c r="ASN41" s="384"/>
      <c r="ASO41" s="384"/>
      <c r="ASP41" s="384"/>
      <c r="ASQ41" s="384"/>
      <c r="ASR41" s="384"/>
      <c r="ASS41" s="384"/>
      <c r="AST41" s="384"/>
      <c r="ASU41" s="384"/>
      <c r="ASV41" s="384"/>
      <c r="ASW41" s="384"/>
      <c r="ASX41" s="384"/>
      <c r="ASY41" s="384"/>
      <c r="ASZ41" s="384"/>
      <c r="ATA41" s="384"/>
      <c r="ATB41" s="384"/>
      <c r="ATC41" s="384"/>
      <c r="ATD41" s="384"/>
      <c r="ATE41" s="384"/>
      <c r="ATF41" s="384"/>
      <c r="ATG41" s="384"/>
      <c r="ATH41" s="384"/>
      <c r="ATI41" s="384"/>
      <c r="ATJ41" s="384"/>
      <c r="ATK41" s="384"/>
      <c r="ATL41" s="384"/>
      <c r="ATM41" s="384"/>
      <c r="ATN41" s="384"/>
      <c r="ATO41" s="384"/>
      <c r="ATP41" s="384"/>
      <c r="ATQ41" s="384"/>
      <c r="ATR41" s="384"/>
      <c r="ATS41" s="384"/>
      <c r="ATT41" s="384"/>
      <c r="ATU41" s="384"/>
      <c r="ATV41" s="384"/>
      <c r="ATW41" s="384"/>
      <c r="ATX41" s="384"/>
      <c r="ATY41" s="384"/>
      <c r="ATZ41" s="384"/>
      <c r="AUA41" s="384"/>
      <c r="AUB41" s="384"/>
      <c r="AUC41" s="384"/>
      <c r="AUD41" s="384"/>
      <c r="AUE41" s="384"/>
      <c r="AUF41" s="384"/>
      <c r="AUG41" s="384"/>
      <c r="AUH41" s="384"/>
      <c r="AUI41" s="384"/>
      <c r="AUJ41" s="384"/>
      <c r="AUK41" s="384"/>
      <c r="AUL41" s="384"/>
      <c r="AUM41" s="384"/>
      <c r="AUN41" s="384"/>
      <c r="AUO41" s="384"/>
      <c r="AUP41" s="384"/>
      <c r="AUQ41" s="384"/>
      <c r="AUR41" s="384"/>
      <c r="AUS41" s="384"/>
      <c r="AUT41" s="384"/>
      <c r="AUU41" s="384"/>
      <c r="AUV41" s="384"/>
      <c r="AUW41" s="384"/>
      <c r="AUX41" s="384"/>
      <c r="AUY41" s="384"/>
      <c r="AUZ41" s="384"/>
      <c r="AVA41" s="384"/>
      <c r="AVB41" s="384"/>
      <c r="AVC41" s="384"/>
      <c r="AVD41" s="384"/>
      <c r="AVE41" s="384"/>
      <c r="AVF41" s="384"/>
      <c r="AVG41" s="384"/>
      <c r="AVH41" s="384"/>
      <c r="AVI41" s="384"/>
      <c r="AVJ41" s="384"/>
      <c r="AVK41" s="384"/>
      <c r="AVL41" s="384"/>
      <c r="AVM41" s="384"/>
      <c r="AVN41" s="384"/>
      <c r="AVO41" s="384"/>
      <c r="AVP41" s="384"/>
      <c r="AVQ41" s="384"/>
      <c r="AVR41" s="384"/>
      <c r="AVS41" s="384"/>
      <c r="AVT41" s="384"/>
      <c r="AVU41" s="384"/>
      <c r="AVV41" s="384"/>
      <c r="AVW41" s="384"/>
      <c r="AVX41" s="384"/>
      <c r="AVY41" s="384"/>
      <c r="AVZ41" s="384"/>
      <c r="AWA41" s="384"/>
      <c r="AWB41" s="384"/>
      <c r="AWC41" s="384"/>
      <c r="AWD41" s="384"/>
      <c r="AWE41" s="384"/>
      <c r="AWF41" s="384"/>
      <c r="AWG41" s="384"/>
      <c r="AWH41" s="384"/>
      <c r="AWI41" s="384"/>
      <c r="AWJ41" s="384"/>
      <c r="AWK41" s="384"/>
      <c r="AWL41" s="384"/>
      <c r="AWM41" s="384"/>
      <c r="AWN41" s="384"/>
      <c r="AWO41" s="384"/>
      <c r="AWP41" s="384"/>
      <c r="AWQ41" s="384"/>
      <c r="AWR41" s="384"/>
      <c r="AWS41" s="384"/>
      <c r="AWT41" s="384"/>
      <c r="AWU41" s="384"/>
      <c r="AWV41" s="384"/>
      <c r="AWW41" s="384"/>
      <c r="AWX41" s="384"/>
      <c r="AWY41" s="384"/>
      <c r="AWZ41" s="384"/>
      <c r="AXA41" s="384"/>
      <c r="AXB41" s="384"/>
      <c r="AXC41" s="384"/>
      <c r="AXD41" s="384"/>
      <c r="AXE41" s="384"/>
      <c r="AXF41" s="384"/>
      <c r="AXG41" s="384"/>
      <c r="AXH41" s="384"/>
      <c r="AXI41" s="384"/>
      <c r="AXJ41" s="384"/>
      <c r="AXK41" s="384"/>
      <c r="AXL41" s="384"/>
      <c r="AXM41" s="384"/>
      <c r="AXN41" s="384"/>
      <c r="AXO41" s="384"/>
      <c r="AXP41" s="384"/>
      <c r="AXQ41" s="384"/>
      <c r="AXR41" s="384"/>
      <c r="AXS41" s="384"/>
      <c r="AXT41" s="384"/>
      <c r="AXU41" s="384"/>
      <c r="AXV41" s="384"/>
      <c r="AXW41" s="384"/>
      <c r="AXX41" s="384"/>
      <c r="AXY41" s="384"/>
      <c r="AXZ41" s="384"/>
      <c r="AYA41" s="384"/>
      <c r="AYB41" s="384"/>
      <c r="AYC41" s="384"/>
      <c r="AYD41" s="384"/>
      <c r="AYE41" s="384"/>
      <c r="AYF41" s="384"/>
      <c r="AYG41" s="384"/>
      <c r="AYH41" s="384"/>
      <c r="AYI41" s="384"/>
      <c r="AYJ41" s="384"/>
      <c r="AYK41" s="384"/>
      <c r="AYL41" s="384"/>
      <c r="AYM41" s="384"/>
      <c r="AYN41" s="384"/>
      <c r="AYO41" s="384"/>
      <c r="AYP41" s="384"/>
      <c r="AYQ41" s="384"/>
      <c r="AYR41" s="384"/>
      <c r="AYS41" s="384"/>
      <c r="AYT41" s="384"/>
      <c r="AYU41" s="384"/>
      <c r="AYV41" s="384"/>
      <c r="AYW41" s="384"/>
      <c r="AYX41" s="384"/>
      <c r="AYY41" s="384"/>
      <c r="AYZ41" s="384"/>
      <c r="AZA41" s="384"/>
      <c r="AZB41" s="384"/>
      <c r="AZC41" s="384"/>
      <c r="AZD41" s="384"/>
      <c r="AZE41" s="384"/>
      <c r="AZF41" s="384"/>
      <c r="AZG41" s="384"/>
      <c r="AZH41" s="384"/>
      <c r="AZI41" s="384"/>
      <c r="AZJ41" s="384"/>
      <c r="AZK41" s="384"/>
      <c r="AZL41" s="384"/>
      <c r="AZM41" s="384"/>
      <c r="AZN41" s="384"/>
      <c r="AZO41" s="384"/>
      <c r="AZP41" s="384"/>
      <c r="AZQ41" s="384"/>
      <c r="AZR41" s="384"/>
      <c r="AZS41" s="384"/>
      <c r="AZT41" s="384"/>
      <c r="AZU41" s="384"/>
      <c r="AZV41" s="384"/>
      <c r="AZW41" s="384"/>
      <c r="AZX41" s="384"/>
      <c r="AZY41" s="384"/>
      <c r="AZZ41" s="384"/>
      <c r="BAA41" s="384"/>
      <c r="BAB41" s="384"/>
      <c r="BAC41" s="384"/>
      <c r="BAD41" s="384"/>
      <c r="BAE41" s="384"/>
      <c r="BAF41" s="384"/>
      <c r="BAG41" s="384"/>
      <c r="BAH41" s="384"/>
      <c r="BAI41" s="384"/>
      <c r="BAJ41" s="384"/>
      <c r="BAK41" s="384"/>
      <c r="BAL41" s="384"/>
      <c r="BAM41" s="384"/>
      <c r="BAN41" s="384"/>
      <c r="BAO41" s="384"/>
      <c r="BAP41" s="384"/>
      <c r="BAQ41" s="384"/>
      <c r="BAR41" s="384"/>
      <c r="BAS41" s="384"/>
      <c r="BAT41" s="384"/>
      <c r="BAU41" s="384"/>
      <c r="BAV41" s="384"/>
      <c r="BAW41" s="384"/>
      <c r="BAX41" s="384"/>
      <c r="BAY41" s="384"/>
      <c r="BAZ41" s="384"/>
      <c r="BBA41" s="384"/>
      <c r="BBB41" s="384"/>
      <c r="BBC41" s="384"/>
      <c r="BBD41" s="384"/>
      <c r="BBE41" s="384"/>
      <c r="BBF41" s="384"/>
      <c r="BBG41" s="384"/>
      <c r="BBH41" s="384"/>
      <c r="BBI41" s="384"/>
      <c r="BBJ41" s="384"/>
      <c r="BBK41" s="384"/>
      <c r="BBL41" s="384"/>
      <c r="BBM41" s="384"/>
      <c r="BBN41" s="384"/>
      <c r="BBO41" s="384"/>
      <c r="BBP41" s="384"/>
      <c r="BBQ41" s="384"/>
      <c r="BBR41" s="384"/>
      <c r="BBS41" s="384"/>
      <c r="BBT41" s="384"/>
      <c r="BBU41" s="384"/>
      <c r="BBV41" s="384"/>
      <c r="BBW41" s="384"/>
      <c r="BBX41" s="384"/>
      <c r="BBY41" s="384"/>
      <c r="BBZ41" s="384"/>
      <c r="BCA41" s="384"/>
      <c r="BCB41" s="384"/>
      <c r="BCC41" s="384"/>
      <c r="BCD41" s="384"/>
      <c r="BCE41" s="384"/>
      <c r="BCF41" s="384"/>
      <c r="BCG41" s="384"/>
      <c r="BCH41" s="384"/>
      <c r="BCI41" s="384"/>
      <c r="BCJ41" s="384"/>
      <c r="BCK41" s="384"/>
      <c r="BCL41" s="384"/>
      <c r="BCM41" s="384"/>
      <c r="BCN41" s="384"/>
      <c r="BCO41" s="384"/>
      <c r="BCP41" s="384"/>
      <c r="BCQ41" s="384"/>
      <c r="BCR41" s="384"/>
      <c r="BCS41" s="384"/>
      <c r="BCT41" s="384"/>
      <c r="BCU41" s="384"/>
      <c r="BCV41" s="384"/>
      <c r="BCW41" s="384"/>
      <c r="BCX41" s="384"/>
      <c r="BCY41" s="384"/>
      <c r="BCZ41" s="384"/>
      <c r="BDA41" s="384"/>
      <c r="BDB41" s="384"/>
      <c r="BDC41" s="384"/>
      <c r="BDD41" s="384"/>
      <c r="BDE41" s="384"/>
      <c r="BDF41" s="384"/>
      <c r="BDG41" s="384"/>
      <c r="BDH41" s="384"/>
      <c r="BDI41" s="384"/>
      <c r="BDJ41" s="384"/>
      <c r="BDK41" s="384"/>
      <c r="BDL41" s="384"/>
      <c r="BDM41" s="384"/>
      <c r="BDN41" s="384"/>
      <c r="BDO41" s="384"/>
      <c r="BDP41" s="384"/>
      <c r="BDQ41" s="384"/>
      <c r="BDR41" s="384"/>
      <c r="BDS41" s="384"/>
      <c r="BDT41" s="384"/>
      <c r="BDU41" s="384"/>
      <c r="BDV41" s="384"/>
      <c r="BDW41" s="384"/>
      <c r="BDX41" s="384"/>
      <c r="BDY41" s="384"/>
      <c r="BDZ41" s="384"/>
      <c r="BEA41" s="384"/>
      <c r="BEB41" s="384"/>
      <c r="BEC41" s="384"/>
      <c r="BED41" s="384"/>
      <c r="BEE41" s="384"/>
      <c r="BEF41" s="384"/>
      <c r="BEG41" s="384"/>
      <c r="BEH41" s="384"/>
      <c r="BEI41" s="384"/>
      <c r="BEJ41" s="384"/>
      <c r="BEK41" s="384"/>
      <c r="BEL41" s="384"/>
      <c r="BEM41" s="384"/>
      <c r="BEN41" s="384"/>
      <c r="BEO41" s="384"/>
      <c r="BEP41" s="384"/>
      <c r="BEQ41" s="384"/>
      <c r="BER41" s="384"/>
      <c r="BES41" s="384"/>
      <c r="BET41" s="384"/>
      <c r="BEU41" s="384"/>
      <c r="BEV41" s="384"/>
      <c r="BEW41" s="384"/>
      <c r="BEX41" s="384"/>
      <c r="BEY41" s="384"/>
      <c r="BEZ41" s="384"/>
      <c r="BFA41" s="384"/>
      <c r="BFB41" s="384"/>
      <c r="BFC41" s="384"/>
      <c r="BFD41" s="384"/>
      <c r="BFE41" s="384"/>
      <c r="BFF41" s="384"/>
      <c r="BFG41" s="384"/>
      <c r="BFH41" s="384"/>
      <c r="BFI41" s="384"/>
      <c r="BFJ41" s="384"/>
      <c r="BFK41" s="384"/>
      <c r="BFL41" s="384"/>
      <c r="BFM41" s="384"/>
      <c r="BFN41" s="384"/>
      <c r="BFO41" s="384"/>
      <c r="BFP41" s="384"/>
      <c r="BFQ41" s="384"/>
      <c r="BFR41" s="384"/>
      <c r="BFS41" s="384"/>
      <c r="BFT41" s="384"/>
      <c r="BFU41" s="384"/>
      <c r="BFV41" s="384"/>
      <c r="BFW41" s="384"/>
      <c r="BFX41" s="384"/>
      <c r="BFY41" s="384"/>
      <c r="BFZ41" s="384"/>
      <c r="BGA41" s="384"/>
      <c r="BGB41" s="384"/>
      <c r="BGC41" s="384"/>
      <c r="BGD41" s="384"/>
      <c r="BGE41" s="384"/>
      <c r="BGF41" s="384"/>
      <c r="BGG41" s="384"/>
      <c r="BGH41" s="384"/>
      <c r="BGI41" s="384"/>
      <c r="BGJ41" s="384"/>
      <c r="BGK41" s="384"/>
      <c r="BGL41" s="384"/>
      <c r="BGM41" s="384"/>
      <c r="BGN41" s="384"/>
      <c r="BGO41" s="384"/>
      <c r="BGP41" s="384"/>
      <c r="BGQ41" s="384"/>
      <c r="BGR41" s="384"/>
      <c r="BGS41" s="384"/>
      <c r="BGT41" s="384"/>
      <c r="BGU41" s="384"/>
      <c r="BGV41" s="384"/>
      <c r="BGW41" s="384"/>
      <c r="BGX41" s="384"/>
      <c r="BGY41" s="384"/>
      <c r="BGZ41" s="384"/>
      <c r="BHA41" s="384"/>
      <c r="BHB41" s="384"/>
      <c r="BHC41" s="384"/>
      <c r="BHD41" s="384"/>
      <c r="BHE41" s="384"/>
      <c r="BHF41" s="384"/>
      <c r="BHG41" s="384"/>
      <c r="BHH41" s="384"/>
      <c r="BHI41" s="384"/>
      <c r="BHJ41" s="384"/>
      <c r="BHK41" s="384"/>
      <c r="BHL41" s="384"/>
      <c r="BHM41" s="384"/>
      <c r="BHN41" s="384"/>
      <c r="BHO41" s="384"/>
      <c r="BHP41" s="384"/>
      <c r="BHQ41" s="384"/>
      <c r="BHR41" s="384"/>
      <c r="BHS41" s="384"/>
      <c r="BHT41" s="384"/>
      <c r="BHU41" s="384"/>
      <c r="BHV41" s="384"/>
      <c r="BHW41" s="384"/>
      <c r="BHX41" s="384"/>
      <c r="BHY41" s="384"/>
      <c r="BHZ41" s="384"/>
      <c r="BIA41" s="384"/>
      <c r="BIB41" s="384"/>
      <c r="BIC41" s="384"/>
      <c r="BID41" s="384"/>
      <c r="BIE41" s="384"/>
      <c r="BIF41" s="384"/>
      <c r="BIG41" s="384"/>
      <c r="BIH41" s="384"/>
      <c r="BII41" s="384"/>
      <c r="BIJ41" s="384"/>
      <c r="BIK41" s="384"/>
      <c r="BIL41" s="384"/>
      <c r="BIM41" s="384"/>
      <c r="BIN41" s="384"/>
      <c r="BIO41" s="384"/>
      <c r="BIP41" s="384"/>
      <c r="BIQ41" s="384"/>
      <c r="BIR41" s="384"/>
      <c r="BIS41" s="384"/>
      <c r="BIT41" s="384"/>
      <c r="BIU41" s="384"/>
      <c r="BIV41" s="384"/>
      <c r="BIW41" s="384"/>
      <c r="BIX41" s="384"/>
      <c r="BIY41" s="384"/>
      <c r="BIZ41" s="384"/>
      <c r="BJA41" s="384"/>
      <c r="BJB41" s="384"/>
      <c r="BJC41" s="384"/>
      <c r="BJD41" s="384"/>
      <c r="BJE41" s="384"/>
      <c r="BJF41" s="384"/>
      <c r="BJG41" s="384"/>
      <c r="BJH41" s="384"/>
      <c r="BJI41" s="384"/>
      <c r="BJJ41" s="384"/>
      <c r="BJK41" s="384"/>
      <c r="BJL41" s="384"/>
      <c r="BJM41" s="384"/>
      <c r="BJN41" s="384"/>
      <c r="BJO41" s="384"/>
      <c r="BJP41" s="384"/>
      <c r="BJQ41" s="384"/>
      <c r="BJR41" s="384"/>
      <c r="BJS41" s="384"/>
      <c r="BJT41" s="384"/>
      <c r="BJU41" s="384"/>
      <c r="BJV41" s="384"/>
      <c r="BJW41" s="384"/>
      <c r="BJX41" s="384"/>
      <c r="BJY41" s="384"/>
      <c r="BJZ41" s="384"/>
      <c r="BKA41" s="384"/>
      <c r="BKB41" s="384"/>
      <c r="BKC41" s="384"/>
      <c r="BKD41" s="384"/>
      <c r="BKE41" s="384"/>
      <c r="BKF41" s="384"/>
      <c r="BKG41" s="384"/>
      <c r="BKH41" s="384"/>
      <c r="BKI41" s="384"/>
      <c r="BKJ41" s="384"/>
      <c r="BKK41" s="384"/>
      <c r="BKL41" s="384"/>
      <c r="BKM41" s="384"/>
      <c r="BKN41" s="384"/>
      <c r="BKO41" s="384"/>
      <c r="BKP41" s="384"/>
      <c r="BKQ41" s="384"/>
      <c r="BKR41" s="384"/>
      <c r="BKS41" s="384"/>
      <c r="BKT41" s="384"/>
      <c r="BKU41" s="384"/>
      <c r="BKV41" s="384"/>
      <c r="BKW41" s="384"/>
      <c r="BKX41" s="384"/>
      <c r="BKY41" s="384"/>
      <c r="BKZ41" s="384"/>
      <c r="BLA41" s="384"/>
      <c r="BLB41" s="384"/>
      <c r="BLC41" s="384"/>
      <c r="BLD41" s="384"/>
      <c r="BLE41" s="384"/>
      <c r="BLF41" s="384"/>
      <c r="BLG41" s="384"/>
      <c r="BLH41" s="384"/>
      <c r="BLI41" s="384"/>
      <c r="BLJ41" s="384"/>
      <c r="BLK41" s="384"/>
      <c r="BLL41" s="384"/>
      <c r="BLM41" s="384"/>
      <c r="BLN41" s="384"/>
      <c r="BLO41" s="384"/>
      <c r="BLP41" s="384"/>
      <c r="BLQ41" s="384"/>
      <c r="BLR41" s="384"/>
      <c r="BLS41" s="384"/>
      <c r="BLT41" s="384"/>
      <c r="BLU41" s="384"/>
      <c r="BLV41" s="384"/>
      <c r="BLW41" s="384"/>
      <c r="BLX41" s="384"/>
      <c r="BLY41" s="384"/>
      <c r="BLZ41" s="384"/>
      <c r="BMA41" s="384"/>
      <c r="BMB41" s="384"/>
      <c r="BMC41" s="384"/>
      <c r="BMD41" s="384"/>
      <c r="BME41" s="384"/>
      <c r="BMF41" s="384"/>
      <c r="BMG41" s="384"/>
      <c r="BMH41" s="384"/>
      <c r="BMI41" s="384"/>
      <c r="BMJ41" s="384"/>
      <c r="BMK41" s="384"/>
      <c r="BML41" s="384"/>
      <c r="BMM41" s="384"/>
      <c r="BMN41" s="384"/>
      <c r="BMO41" s="384"/>
      <c r="BMP41" s="384"/>
      <c r="BMQ41" s="384"/>
      <c r="BMR41" s="384"/>
      <c r="BMS41" s="384"/>
      <c r="BMT41" s="384"/>
      <c r="BMU41" s="384"/>
      <c r="BMV41" s="384"/>
      <c r="BMW41" s="384"/>
      <c r="BMX41" s="384"/>
      <c r="BMY41" s="384"/>
      <c r="BMZ41" s="384"/>
      <c r="BNA41" s="384"/>
      <c r="BNB41" s="384"/>
      <c r="BNC41" s="384"/>
      <c r="BND41" s="384"/>
      <c r="BNE41" s="384"/>
      <c r="BNF41" s="384"/>
      <c r="BNG41" s="384"/>
      <c r="BNH41" s="384"/>
      <c r="BNI41" s="384"/>
      <c r="BNJ41" s="384"/>
      <c r="BNK41" s="384"/>
      <c r="BNL41" s="384"/>
      <c r="BNM41" s="384"/>
      <c r="BNN41" s="384"/>
      <c r="BNO41" s="384"/>
      <c r="BNP41" s="384"/>
      <c r="BNQ41" s="384"/>
      <c r="BNR41" s="384"/>
      <c r="BNS41" s="384"/>
      <c r="BNT41" s="384"/>
      <c r="BNU41" s="384"/>
      <c r="BNV41" s="384"/>
      <c r="BNW41" s="384"/>
      <c r="BNX41" s="384"/>
      <c r="BNY41" s="384"/>
      <c r="BNZ41" s="384"/>
      <c r="BOA41" s="384"/>
      <c r="BOB41" s="384"/>
      <c r="BOC41" s="384"/>
      <c r="BOD41" s="384"/>
      <c r="BOE41" s="384"/>
      <c r="BOF41" s="384"/>
      <c r="BOG41" s="384"/>
      <c r="BOH41" s="384"/>
      <c r="BOI41" s="384"/>
      <c r="BOJ41" s="384"/>
      <c r="BOK41" s="384"/>
      <c r="BOL41" s="384"/>
      <c r="BOM41" s="384"/>
      <c r="BON41" s="384"/>
      <c r="BOO41" s="384"/>
      <c r="BOP41" s="384"/>
      <c r="BOQ41" s="384"/>
      <c r="BOR41" s="384"/>
      <c r="BOS41" s="384"/>
      <c r="BOT41" s="384"/>
      <c r="BOU41" s="384"/>
      <c r="BOV41" s="384"/>
      <c r="BOW41" s="384"/>
      <c r="BOX41" s="384"/>
      <c r="BOY41" s="384"/>
      <c r="BOZ41" s="384"/>
      <c r="BPA41" s="384"/>
      <c r="BPB41" s="384"/>
      <c r="BPC41" s="384"/>
      <c r="BPD41" s="384"/>
      <c r="BPE41" s="384"/>
      <c r="BPF41" s="384"/>
      <c r="BPG41" s="384"/>
      <c r="BPH41" s="384"/>
      <c r="BPI41" s="384"/>
      <c r="BPJ41" s="384"/>
      <c r="BPK41" s="384"/>
      <c r="BPL41" s="384"/>
      <c r="BPM41" s="384"/>
      <c r="BPN41" s="384"/>
      <c r="BPO41" s="384"/>
      <c r="BPP41" s="384"/>
      <c r="BPQ41" s="384"/>
      <c r="BPR41" s="384"/>
      <c r="BPS41" s="384"/>
      <c r="BPT41" s="384"/>
      <c r="BPU41" s="384"/>
      <c r="BPV41" s="384"/>
      <c r="BPW41" s="384"/>
      <c r="BPX41" s="384"/>
      <c r="BPY41" s="384"/>
      <c r="BPZ41" s="384"/>
      <c r="BQA41" s="384"/>
      <c r="BQB41" s="384"/>
      <c r="BQC41" s="384"/>
      <c r="BQD41" s="384"/>
      <c r="BQE41" s="384"/>
      <c r="BQF41" s="384"/>
      <c r="BQG41" s="384"/>
      <c r="BQH41" s="384"/>
      <c r="BQI41" s="384"/>
      <c r="BQJ41" s="384"/>
      <c r="BQK41" s="384"/>
      <c r="BQL41" s="384"/>
      <c r="BQM41" s="384"/>
      <c r="BQN41" s="384"/>
      <c r="BQO41" s="384"/>
      <c r="BQP41" s="384"/>
      <c r="BQQ41" s="384"/>
      <c r="BQR41" s="384"/>
      <c r="BQS41" s="384"/>
      <c r="BQT41" s="384"/>
      <c r="BQU41" s="384"/>
      <c r="BQV41" s="384"/>
      <c r="BQW41" s="384"/>
      <c r="BQX41" s="384"/>
      <c r="BQY41" s="384"/>
      <c r="BQZ41" s="384"/>
      <c r="BRA41" s="384"/>
      <c r="BRB41" s="384"/>
      <c r="BRC41" s="384"/>
      <c r="BRD41" s="384"/>
      <c r="BRE41" s="384"/>
      <c r="BRF41" s="384"/>
      <c r="BRG41" s="384"/>
      <c r="BRH41" s="384"/>
      <c r="BRI41" s="384"/>
      <c r="BRJ41" s="384"/>
      <c r="BRK41" s="384"/>
      <c r="BRL41" s="384"/>
      <c r="BRM41" s="384"/>
      <c r="BRN41" s="384"/>
      <c r="BRO41" s="384"/>
      <c r="BRP41" s="384"/>
      <c r="BRQ41" s="384"/>
      <c r="BRR41" s="384"/>
      <c r="BRS41" s="384"/>
      <c r="BRT41" s="384"/>
      <c r="BRU41" s="384"/>
      <c r="BRV41" s="384"/>
      <c r="BRW41" s="384"/>
      <c r="BRX41" s="384"/>
      <c r="BRY41" s="384"/>
      <c r="BRZ41" s="384"/>
      <c r="BSA41" s="384"/>
      <c r="BSB41" s="384"/>
      <c r="BSC41" s="384"/>
      <c r="BSD41" s="384"/>
      <c r="BSE41" s="384"/>
      <c r="BSF41" s="384"/>
      <c r="BSG41" s="384"/>
      <c r="BSH41" s="384"/>
      <c r="BSI41" s="384"/>
      <c r="BSJ41" s="384"/>
      <c r="BSK41" s="384"/>
      <c r="BSL41" s="384"/>
      <c r="BSM41" s="384"/>
      <c r="BSN41" s="384"/>
      <c r="BSO41" s="384"/>
      <c r="BSP41" s="384"/>
      <c r="BSQ41" s="384"/>
      <c r="BSR41" s="384"/>
      <c r="BSS41" s="384"/>
      <c r="BST41" s="384"/>
      <c r="BSU41" s="384"/>
      <c r="BSV41" s="384"/>
      <c r="BSW41" s="384"/>
      <c r="BSX41" s="384"/>
      <c r="BSY41" s="384"/>
      <c r="BSZ41" s="384"/>
      <c r="BTA41" s="384"/>
      <c r="BTB41" s="384"/>
      <c r="BTC41" s="384"/>
      <c r="BTD41" s="384"/>
      <c r="BTE41" s="384"/>
      <c r="BTF41" s="384"/>
      <c r="BTG41" s="384"/>
      <c r="BTH41" s="384"/>
      <c r="BTI41" s="384"/>
      <c r="BTJ41" s="384"/>
      <c r="BTK41" s="384"/>
      <c r="BTL41" s="384"/>
      <c r="BTM41" s="384"/>
      <c r="BTN41" s="384"/>
      <c r="BTO41" s="384"/>
      <c r="BTP41" s="384"/>
      <c r="BTQ41" s="384"/>
      <c r="BTR41" s="384"/>
      <c r="BTS41" s="384"/>
      <c r="BTT41" s="384"/>
      <c r="BTU41" s="384"/>
      <c r="BTV41" s="384"/>
      <c r="BTW41" s="384"/>
      <c r="BTX41" s="384"/>
      <c r="BTY41" s="384"/>
      <c r="BTZ41" s="384"/>
      <c r="BUA41" s="384"/>
      <c r="BUB41" s="384"/>
      <c r="BUC41" s="384"/>
      <c r="BUD41" s="384"/>
      <c r="BUE41" s="384"/>
      <c r="BUF41" s="384"/>
      <c r="BUG41" s="384"/>
      <c r="BUH41" s="384"/>
      <c r="BUI41" s="384"/>
      <c r="BUJ41" s="384"/>
      <c r="BUK41" s="384"/>
      <c r="BUL41" s="384"/>
      <c r="BUM41" s="384"/>
      <c r="BUN41" s="384"/>
      <c r="BUO41" s="384"/>
      <c r="BUP41" s="384"/>
      <c r="BUQ41" s="384"/>
      <c r="BUR41" s="384"/>
      <c r="BUS41" s="384"/>
      <c r="BUT41" s="384"/>
      <c r="BUU41" s="384"/>
      <c r="BUV41" s="384"/>
      <c r="BUW41" s="384"/>
      <c r="BUX41" s="384"/>
      <c r="BUY41" s="384"/>
      <c r="BUZ41" s="384"/>
      <c r="BVA41" s="384"/>
      <c r="BVB41" s="384"/>
      <c r="BVC41" s="384"/>
      <c r="BVD41" s="384"/>
      <c r="BVE41" s="384"/>
      <c r="BVF41" s="384"/>
      <c r="BVG41" s="384"/>
      <c r="BVH41" s="384"/>
      <c r="BVI41" s="384"/>
      <c r="BVJ41" s="384"/>
      <c r="BVK41" s="384"/>
      <c r="BVL41" s="384"/>
      <c r="BVM41" s="384"/>
      <c r="BVN41" s="384"/>
      <c r="BVO41" s="384"/>
      <c r="BVP41" s="384"/>
      <c r="BVQ41" s="384"/>
      <c r="BVR41" s="384"/>
      <c r="BVS41" s="384"/>
      <c r="BVT41" s="384"/>
      <c r="BVU41" s="384"/>
      <c r="BVV41" s="384"/>
      <c r="BVW41" s="384"/>
      <c r="BVX41" s="384"/>
      <c r="BVY41" s="384"/>
      <c r="BVZ41" s="384"/>
      <c r="BWA41" s="384"/>
      <c r="BWB41" s="384"/>
      <c r="BWC41" s="384"/>
      <c r="BWD41" s="384"/>
      <c r="BWE41" s="384"/>
      <c r="BWF41" s="384"/>
      <c r="BWG41" s="384"/>
      <c r="BWH41" s="384"/>
      <c r="BWI41" s="384"/>
      <c r="BWJ41" s="384"/>
      <c r="BWK41" s="384"/>
      <c r="BWL41" s="384"/>
      <c r="BWM41" s="384"/>
      <c r="BWN41" s="384"/>
      <c r="BWO41" s="384"/>
      <c r="BWP41" s="384"/>
      <c r="BWQ41" s="384"/>
      <c r="BWR41" s="384"/>
      <c r="BWS41" s="384"/>
      <c r="BWT41" s="384"/>
      <c r="BWU41" s="384"/>
      <c r="BWV41" s="384"/>
      <c r="BWW41" s="384"/>
      <c r="BWX41" s="384"/>
      <c r="BWY41" s="384"/>
      <c r="BWZ41" s="384"/>
      <c r="BXA41" s="384"/>
      <c r="BXB41" s="384"/>
      <c r="BXC41" s="384"/>
      <c r="BXD41" s="384"/>
      <c r="BXE41" s="384"/>
      <c r="BXF41" s="384"/>
      <c r="BXG41" s="384"/>
      <c r="BXH41" s="384"/>
      <c r="BXI41" s="384"/>
      <c r="BXJ41" s="384"/>
      <c r="BXK41" s="384"/>
      <c r="BXL41" s="384"/>
      <c r="BXM41" s="384"/>
      <c r="BXN41" s="384"/>
      <c r="BXO41" s="384"/>
      <c r="BXP41" s="384"/>
      <c r="BXQ41" s="384"/>
      <c r="BXR41" s="384"/>
      <c r="BXS41" s="384"/>
      <c r="BXT41" s="384"/>
      <c r="BXU41" s="384"/>
      <c r="BXV41" s="384"/>
      <c r="BXW41" s="384"/>
      <c r="BXX41" s="384"/>
      <c r="BXY41" s="384"/>
      <c r="BXZ41" s="384"/>
      <c r="BYA41" s="384"/>
      <c r="BYB41" s="384"/>
      <c r="BYC41" s="384"/>
      <c r="BYD41" s="384"/>
      <c r="BYE41" s="384"/>
      <c r="BYF41" s="384"/>
      <c r="BYG41" s="384"/>
      <c r="BYH41" s="384"/>
      <c r="BYI41" s="384"/>
      <c r="BYJ41" s="384"/>
      <c r="BYK41" s="384"/>
      <c r="BYL41" s="384"/>
      <c r="BYM41" s="384"/>
      <c r="BYN41" s="384"/>
      <c r="BYO41" s="384"/>
      <c r="BYP41" s="384"/>
      <c r="BYQ41" s="384"/>
      <c r="BYR41" s="384"/>
      <c r="BYS41" s="384"/>
      <c r="BYT41" s="384"/>
      <c r="BYU41" s="384"/>
      <c r="BYV41" s="384"/>
      <c r="BYW41" s="384"/>
      <c r="BYX41" s="384"/>
      <c r="BYY41" s="384"/>
      <c r="BYZ41" s="384"/>
      <c r="BZA41" s="384"/>
      <c r="BZB41" s="384"/>
      <c r="BZC41" s="384"/>
      <c r="BZD41" s="384"/>
      <c r="BZE41" s="384"/>
      <c r="BZF41" s="384"/>
      <c r="BZG41" s="384"/>
      <c r="BZH41" s="384"/>
      <c r="BZI41" s="384"/>
      <c r="BZJ41" s="384"/>
      <c r="BZK41" s="384"/>
      <c r="BZL41" s="384"/>
      <c r="BZM41" s="384"/>
      <c r="BZN41" s="384"/>
      <c r="BZO41" s="384"/>
      <c r="BZP41" s="384"/>
      <c r="BZQ41" s="384"/>
      <c r="BZR41" s="384"/>
      <c r="BZS41" s="384"/>
      <c r="BZT41" s="384"/>
      <c r="BZU41" s="384"/>
      <c r="BZV41" s="384"/>
      <c r="BZW41" s="384"/>
      <c r="BZX41" s="384"/>
      <c r="BZY41" s="384"/>
      <c r="BZZ41" s="384"/>
      <c r="CAA41" s="384"/>
      <c r="CAB41" s="384"/>
      <c r="CAC41" s="384"/>
      <c r="CAD41" s="384"/>
      <c r="CAE41" s="384"/>
      <c r="CAF41" s="384"/>
      <c r="CAG41" s="384"/>
      <c r="CAH41" s="384"/>
      <c r="CAI41" s="384"/>
      <c r="CAJ41" s="384"/>
      <c r="CAK41" s="384"/>
      <c r="CAL41" s="384"/>
      <c r="CAM41" s="384"/>
      <c r="CAN41" s="384"/>
      <c r="CAO41" s="384"/>
      <c r="CAP41" s="384"/>
      <c r="CAQ41" s="384"/>
      <c r="CAR41" s="384"/>
      <c r="CAS41" s="384"/>
      <c r="CAT41" s="384"/>
      <c r="CAU41" s="384"/>
      <c r="CAV41" s="384"/>
      <c r="CAW41" s="384"/>
      <c r="CAX41" s="384"/>
      <c r="CAY41" s="384"/>
      <c r="CAZ41" s="384"/>
      <c r="CBA41" s="384"/>
      <c r="CBB41" s="384"/>
      <c r="CBC41" s="384"/>
      <c r="CBD41" s="384"/>
      <c r="CBE41" s="384"/>
      <c r="CBF41" s="384"/>
      <c r="CBG41" s="384"/>
      <c r="CBH41" s="384"/>
      <c r="CBI41" s="384"/>
      <c r="CBJ41" s="384"/>
      <c r="CBK41" s="384"/>
      <c r="CBL41" s="384"/>
      <c r="CBM41" s="384"/>
      <c r="CBN41" s="384"/>
      <c r="CBO41" s="384"/>
      <c r="CBP41" s="384"/>
      <c r="CBQ41" s="384"/>
      <c r="CBR41" s="384"/>
      <c r="CBS41" s="384"/>
      <c r="CBT41" s="384"/>
      <c r="CBU41" s="384"/>
      <c r="CBV41" s="384"/>
      <c r="CBW41" s="384"/>
      <c r="CBX41" s="384"/>
      <c r="CBY41" s="384"/>
      <c r="CBZ41" s="384"/>
      <c r="CCA41" s="384"/>
      <c r="CCB41" s="384"/>
      <c r="CCC41" s="384"/>
      <c r="CCD41" s="384"/>
      <c r="CCE41" s="384"/>
      <c r="CCF41" s="384"/>
      <c r="CCG41" s="384"/>
      <c r="CCH41" s="384"/>
      <c r="CCI41" s="384"/>
      <c r="CCJ41" s="384"/>
      <c r="CCK41" s="384"/>
      <c r="CCL41" s="384"/>
      <c r="CCM41" s="384"/>
      <c r="CCN41" s="384"/>
      <c r="CCO41" s="384"/>
      <c r="CCP41" s="384"/>
      <c r="CCQ41" s="384"/>
      <c r="CCR41" s="384"/>
      <c r="CCS41" s="384"/>
      <c r="CCT41" s="384"/>
      <c r="CCU41" s="384"/>
      <c r="CCV41" s="384"/>
      <c r="CCW41" s="384"/>
      <c r="CCX41" s="384"/>
      <c r="CCY41" s="384"/>
      <c r="CCZ41" s="384"/>
      <c r="CDA41" s="384"/>
      <c r="CDB41" s="384"/>
      <c r="CDC41" s="384"/>
      <c r="CDD41" s="384"/>
      <c r="CDE41" s="384"/>
      <c r="CDF41" s="384"/>
      <c r="CDG41" s="384"/>
      <c r="CDH41" s="384"/>
      <c r="CDI41" s="384"/>
      <c r="CDJ41" s="384"/>
      <c r="CDK41" s="384"/>
      <c r="CDL41" s="384"/>
      <c r="CDM41" s="384"/>
      <c r="CDN41" s="384"/>
      <c r="CDO41" s="384"/>
      <c r="CDP41" s="384"/>
      <c r="CDQ41" s="384"/>
      <c r="CDR41" s="384"/>
      <c r="CDS41" s="384"/>
      <c r="CDT41" s="384"/>
      <c r="CDU41" s="384"/>
      <c r="CDV41" s="384"/>
      <c r="CDW41" s="384"/>
      <c r="CDX41" s="384"/>
      <c r="CDY41" s="384"/>
      <c r="CDZ41" s="384"/>
      <c r="CEA41" s="384"/>
      <c r="CEB41" s="384"/>
      <c r="CEC41" s="384"/>
      <c r="CED41" s="384"/>
      <c r="CEE41" s="384"/>
      <c r="CEF41" s="384"/>
      <c r="CEG41" s="384"/>
      <c r="CEH41" s="384"/>
      <c r="CEI41" s="384"/>
      <c r="CEJ41" s="384"/>
      <c r="CEK41" s="384"/>
      <c r="CEL41" s="384"/>
      <c r="CEM41" s="384"/>
      <c r="CEN41" s="384"/>
      <c r="CEO41" s="384"/>
      <c r="CEP41" s="384"/>
      <c r="CEQ41" s="384"/>
      <c r="CER41" s="384"/>
      <c r="CES41" s="384"/>
      <c r="CET41" s="384"/>
      <c r="CEU41" s="384"/>
      <c r="CEV41" s="384"/>
      <c r="CEW41" s="384"/>
      <c r="CEX41" s="384"/>
      <c r="CEY41" s="384"/>
      <c r="CEZ41" s="384"/>
      <c r="CFA41" s="384"/>
      <c r="CFB41" s="384"/>
      <c r="CFC41" s="384"/>
      <c r="CFD41" s="384"/>
      <c r="CFE41" s="384"/>
      <c r="CFF41" s="384"/>
      <c r="CFG41" s="384"/>
      <c r="CFH41" s="384"/>
      <c r="CFI41" s="384"/>
      <c r="CFJ41" s="384"/>
      <c r="CFK41" s="384"/>
      <c r="CFL41" s="384"/>
      <c r="CFM41" s="384"/>
      <c r="CFN41" s="384"/>
      <c r="CFO41" s="384"/>
      <c r="CFP41" s="384"/>
      <c r="CFQ41" s="384"/>
      <c r="CFR41" s="384"/>
      <c r="CFS41" s="384"/>
      <c r="CFT41" s="384"/>
      <c r="CFU41" s="384"/>
      <c r="CFV41" s="384"/>
      <c r="CFW41" s="384"/>
      <c r="CFX41" s="384"/>
      <c r="CFY41" s="384"/>
      <c r="CFZ41" s="384"/>
      <c r="CGA41" s="384"/>
      <c r="CGB41" s="384"/>
      <c r="CGC41" s="384"/>
      <c r="CGD41" s="384"/>
      <c r="CGE41" s="384"/>
      <c r="CGF41" s="384"/>
      <c r="CGG41" s="384"/>
      <c r="CGH41" s="384"/>
      <c r="CGI41" s="384"/>
      <c r="CGJ41" s="384"/>
      <c r="CGK41" s="384"/>
      <c r="CGL41" s="384"/>
      <c r="CGM41" s="384"/>
      <c r="CGN41" s="384"/>
      <c r="CGO41" s="384"/>
      <c r="CGP41" s="384"/>
      <c r="CGQ41" s="384"/>
      <c r="CGR41" s="384"/>
      <c r="CGS41" s="384"/>
      <c r="CGT41" s="384"/>
      <c r="CGU41" s="384"/>
      <c r="CGV41" s="384"/>
      <c r="CGW41" s="384"/>
      <c r="CGX41" s="384"/>
      <c r="CGY41" s="384"/>
      <c r="CGZ41" s="384"/>
      <c r="CHA41" s="384"/>
      <c r="CHB41" s="384"/>
      <c r="CHC41" s="384"/>
      <c r="CHD41" s="384"/>
      <c r="CHE41" s="384"/>
      <c r="CHF41" s="384"/>
      <c r="CHG41" s="384"/>
      <c r="CHH41" s="384"/>
      <c r="CHI41" s="384"/>
      <c r="CHJ41" s="384"/>
      <c r="CHK41" s="384"/>
      <c r="CHL41" s="384"/>
      <c r="CHM41" s="384"/>
      <c r="CHN41" s="384"/>
      <c r="CHO41" s="384"/>
      <c r="CHP41" s="384"/>
      <c r="CHQ41" s="384"/>
      <c r="CHR41" s="384"/>
      <c r="CHS41" s="384"/>
      <c r="CHT41" s="384"/>
      <c r="CHU41" s="384"/>
      <c r="CHV41" s="384"/>
      <c r="CHW41" s="384"/>
      <c r="CHX41" s="384"/>
      <c r="CHY41" s="384"/>
      <c r="CHZ41" s="384"/>
      <c r="CIA41" s="384"/>
      <c r="CIB41" s="384"/>
      <c r="CIC41" s="384"/>
      <c r="CID41" s="384"/>
      <c r="CIE41" s="384"/>
      <c r="CIF41" s="384"/>
      <c r="CIG41" s="384"/>
      <c r="CIH41" s="384"/>
      <c r="CII41" s="384"/>
      <c r="CIJ41" s="384"/>
      <c r="CIK41" s="384"/>
      <c r="CIL41" s="384"/>
      <c r="CIM41" s="384"/>
      <c r="CIN41" s="384"/>
      <c r="CIO41" s="384"/>
      <c r="CIP41" s="384"/>
      <c r="CIQ41" s="384"/>
      <c r="CIR41" s="384"/>
      <c r="CIS41" s="384"/>
      <c r="CIT41" s="384"/>
      <c r="CIU41" s="384"/>
      <c r="CIV41" s="384"/>
      <c r="CIW41" s="384"/>
      <c r="CIX41" s="384"/>
      <c r="CIY41" s="384"/>
      <c r="CIZ41" s="384"/>
      <c r="CJA41" s="384"/>
      <c r="CJB41" s="384"/>
      <c r="CJC41" s="384"/>
      <c r="CJD41" s="384"/>
      <c r="CJE41" s="384"/>
      <c r="CJF41" s="384"/>
      <c r="CJG41" s="384"/>
      <c r="CJH41" s="384"/>
      <c r="CJI41" s="384"/>
      <c r="CJJ41" s="384"/>
      <c r="CJK41" s="384"/>
      <c r="CJL41" s="384"/>
      <c r="CJM41" s="384"/>
      <c r="CJN41" s="384"/>
      <c r="CJO41" s="384"/>
      <c r="CJP41" s="384"/>
      <c r="CJQ41" s="384"/>
      <c r="CJR41" s="384"/>
      <c r="CJS41" s="384"/>
      <c r="CJT41" s="384"/>
      <c r="CJU41" s="384"/>
      <c r="CJV41" s="384"/>
      <c r="CJW41" s="384"/>
      <c r="CJX41" s="384"/>
      <c r="CJY41" s="384"/>
      <c r="CJZ41" s="384"/>
      <c r="CKA41" s="384"/>
      <c r="CKB41" s="384"/>
      <c r="CKC41" s="384"/>
      <c r="CKD41" s="384"/>
      <c r="CKE41" s="384"/>
      <c r="CKF41" s="384"/>
      <c r="CKG41" s="384"/>
      <c r="CKH41" s="384"/>
      <c r="CKI41" s="384"/>
      <c r="CKJ41" s="384"/>
      <c r="CKK41" s="384"/>
      <c r="CKL41" s="384"/>
      <c r="CKM41" s="384"/>
      <c r="CKN41" s="384"/>
      <c r="CKO41" s="384"/>
      <c r="CKP41" s="384"/>
      <c r="CKQ41" s="384"/>
      <c r="CKR41" s="384"/>
      <c r="CKS41" s="384"/>
      <c r="CKT41" s="384"/>
      <c r="CKU41" s="384"/>
      <c r="CKV41" s="384"/>
      <c r="CKW41" s="384"/>
      <c r="CKX41" s="384"/>
      <c r="CKY41" s="384"/>
      <c r="CKZ41" s="384"/>
      <c r="CLA41" s="384"/>
      <c r="CLB41" s="384"/>
      <c r="CLC41" s="384"/>
      <c r="CLD41" s="384"/>
      <c r="CLE41" s="384"/>
      <c r="CLF41" s="384"/>
      <c r="CLG41" s="384"/>
      <c r="CLH41" s="384"/>
      <c r="CLI41" s="384"/>
      <c r="CLJ41" s="384"/>
      <c r="CLK41" s="384"/>
      <c r="CLL41" s="384"/>
      <c r="CLM41" s="384"/>
      <c r="CLN41" s="384"/>
      <c r="CLO41" s="384"/>
      <c r="CLP41" s="384"/>
      <c r="CLQ41" s="384"/>
      <c r="CLR41" s="384"/>
      <c r="CLS41" s="384"/>
      <c r="CLT41" s="384"/>
      <c r="CLU41" s="384"/>
      <c r="CLV41" s="384"/>
      <c r="CLW41" s="384"/>
      <c r="CLX41" s="384"/>
      <c r="CLY41" s="384"/>
      <c r="CLZ41" s="384"/>
      <c r="CMA41" s="384"/>
      <c r="CMB41" s="384"/>
      <c r="CMC41" s="384"/>
      <c r="CMD41" s="384"/>
      <c r="CME41" s="384"/>
      <c r="CMF41" s="384"/>
      <c r="CMG41" s="384"/>
      <c r="CMH41" s="384"/>
      <c r="CMI41" s="384"/>
      <c r="CMJ41" s="384"/>
      <c r="CMK41" s="384"/>
      <c r="CML41" s="384"/>
      <c r="CMM41" s="384"/>
      <c r="CMN41" s="384"/>
      <c r="CMO41" s="384"/>
      <c r="CMP41" s="384"/>
      <c r="CMQ41" s="384"/>
      <c r="CMR41" s="384"/>
      <c r="CMS41" s="384"/>
      <c r="CMT41" s="384"/>
      <c r="CMU41" s="384"/>
      <c r="CMV41" s="384"/>
      <c r="CMW41" s="384"/>
      <c r="CMX41" s="384"/>
      <c r="CMY41" s="384"/>
      <c r="CMZ41" s="384"/>
      <c r="CNA41" s="384"/>
      <c r="CNB41" s="384"/>
      <c r="CNC41" s="384"/>
      <c r="CND41" s="384"/>
      <c r="CNE41" s="384"/>
      <c r="CNF41" s="384"/>
      <c r="CNG41" s="384"/>
      <c r="CNH41" s="384"/>
      <c r="CNI41" s="384"/>
      <c r="CNJ41" s="384"/>
      <c r="CNK41" s="384"/>
      <c r="CNL41" s="384"/>
      <c r="CNM41" s="384"/>
      <c r="CNN41" s="384"/>
      <c r="CNO41" s="384"/>
      <c r="CNP41" s="384"/>
      <c r="CNQ41" s="384"/>
      <c r="CNR41" s="384"/>
      <c r="CNS41" s="384"/>
      <c r="CNT41" s="384"/>
      <c r="CNU41" s="384"/>
      <c r="CNV41" s="384"/>
      <c r="CNW41" s="384"/>
      <c r="CNX41" s="384"/>
      <c r="CNY41" s="384"/>
      <c r="CNZ41" s="384"/>
      <c r="COA41" s="384"/>
      <c r="COB41" s="384"/>
      <c r="COC41" s="384"/>
      <c r="COD41" s="384"/>
      <c r="COE41" s="384"/>
      <c r="COF41" s="384"/>
      <c r="COG41" s="384"/>
      <c r="COH41" s="384"/>
      <c r="COI41" s="384"/>
      <c r="COJ41" s="384"/>
      <c r="COK41" s="384"/>
      <c r="COL41" s="384"/>
      <c r="COM41" s="384"/>
      <c r="CON41" s="384"/>
      <c r="COO41" s="384"/>
      <c r="COP41" s="384"/>
      <c r="COQ41" s="384"/>
      <c r="COR41" s="384"/>
      <c r="COS41" s="384"/>
      <c r="COT41" s="384"/>
      <c r="COU41" s="384"/>
      <c r="COV41" s="384"/>
      <c r="COW41" s="384"/>
      <c r="COX41" s="384"/>
      <c r="COY41" s="384"/>
      <c r="COZ41" s="384"/>
      <c r="CPA41" s="384"/>
      <c r="CPB41" s="384"/>
      <c r="CPC41" s="384"/>
      <c r="CPD41" s="384"/>
      <c r="CPE41" s="384"/>
      <c r="CPF41" s="384"/>
      <c r="CPG41" s="384"/>
      <c r="CPH41" s="384"/>
      <c r="CPI41" s="384"/>
      <c r="CPJ41" s="384"/>
      <c r="CPK41" s="384"/>
      <c r="CPL41" s="384"/>
      <c r="CPM41" s="384"/>
      <c r="CPN41" s="384"/>
      <c r="CPO41" s="384"/>
      <c r="CPP41" s="384"/>
      <c r="CPQ41" s="384"/>
      <c r="CPR41" s="384"/>
      <c r="CPS41" s="384"/>
      <c r="CPT41" s="384"/>
      <c r="CPU41" s="384"/>
      <c r="CPV41" s="384"/>
      <c r="CPW41" s="384"/>
      <c r="CPX41" s="384"/>
      <c r="CPY41" s="384"/>
      <c r="CPZ41" s="384"/>
      <c r="CQA41" s="384"/>
      <c r="CQB41" s="384"/>
      <c r="CQC41" s="384"/>
      <c r="CQD41" s="384"/>
      <c r="CQE41" s="384"/>
      <c r="CQF41" s="384"/>
      <c r="CQG41" s="384"/>
      <c r="CQH41" s="384"/>
      <c r="CQI41" s="384"/>
      <c r="CQJ41" s="384"/>
      <c r="CQK41" s="384"/>
      <c r="CQL41" s="384"/>
      <c r="CQM41" s="384"/>
      <c r="CQN41" s="384"/>
      <c r="CQO41" s="384"/>
      <c r="CQP41" s="384"/>
      <c r="CQQ41" s="384"/>
      <c r="CQR41" s="384"/>
      <c r="CQS41" s="384"/>
      <c r="CQT41" s="384"/>
      <c r="CQU41" s="384"/>
      <c r="CQV41" s="384"/>
      <c r="CQW41" s="384"/>
      <c r="CQX41" s="384"/>
      <c r="CQY41" s="384"/>
      <c r="CQZ41" s="384"/>
      <c r="CRA41" s="384"/>
      <c r="CRB41" s="384"/>
      <c r="CRC41" s="384"/>
      <c r="CRD41" s="384"/>
      <c r="CRE41" s="384"/>
      <c r="CRF41" s="384"/>
      <c r="CRG41" s="384"/>
      <c r="CRH41" s="384"/>
      <c r="CRI41" s="384"/>
      <c r="CRJ41" s="384"/>
      <c r="CRK41" s="384"/>
      <c r="CRL41" s="384"/>
      <c r="CRM41" s="384"/>
      <c r="CRN41" s="384"/>
      <c r="CRO41" s="384"/>
      <c r="CRP41" s="384"/>
      <c r="CRQ41" s="384"/>
      <c r="CRR41" s="384"/>
      <c r="CRS41" s="384"/>
      <c r="CRT41" s="384"/>
      <c r="CRU41" s="384"/>
      <c r="CRV41" s="384"/>
      <c r="CRW41" s="384"/>
      <c r="CRX41" s="384"/>
      <c r="CRY41" s="384"/>
      <c r="CRZ41" s="384"/>
      <c r="CSA41" s="384"/>
      <c r="CSB41" s="384"/>
      <c r="CSC41" s="384"/>
      <c r="CSD41" s="384"/>
      <c r="CSE41" s="384"/>
      <c r="CSF41" s="384"/>
      <c r="CSG41" s="384"/>
      <c r="CSH41" s="384"/>
      <c r="CSI41" s="384"/>
      <c r="CSJ41" s="384"/>
      <c r="CSK41" s="384"/>
      <c r="CSL41" s="384"/>
      <c r="CSM41" s="384"/>
      <c r="CSN41" s="384"/>
      <c r="CSO41" s="384"/>
      <c r="CSP41" s="384"/>
      <c r="CSQ41" s="384"/>
      <c r="CSR41" s="384"/>
      <c r="CSS41" s="384"/>
      <c r="CST41" s="384"/>
      <c r="CSU41" s="384"/>
      <c r="CSV41" s="384"/>
      <c r="CSW41" s="384"/>
      <c r="CSX41" s="384"/>
      <c r="CSY41" s="384"/>
      <c r="CSZ41" s="384"/>
      <c r="CTA41" s="384"/>
      <c r="CTB41" s="384"/>
      <c r="CTC41" s="384"/>
      <c r="CTD41" s="384"/>
      <c r="CTE41" s="384"/>
      <c r="CTF41" s="384"/>
      <c r="CTG41" s="384"/>
      <c r="CTH41" s="384"/>
      <c r="CTI41" s="384"/>
      <c r="CTJ41" s="384"/>
      <c r="CTK41" s="384"/>
      <c r="CTL41" s="384"/>
      <c r="CTM41" s="384"/>
      <c r="CTN41" s="384"/>
      <c r="CTO41" s="384"/>
      <c r="CTP41" s="384"/>
      <c r="CTQ41" s="384"/>
      <c r="CTR41" s="384"/>
      <c r="CTS41" s="384"/>
      <c r="CTT41" s="384"/>
      <c r="CTU41" s="384"/>
      <c r="CTV41" s="384"/>
      <c r="CTW41" s="384"/>
      <c r="CTX41" s="384"/>
      <c r="CTY41" s="384"/>
      <c r="CTZ41" s="384"/>
      <c r="CUA41" s="384"/>
      <c r="CUB41" s="384"/>
      <c r="CUC41" s="384"/>
      <c r="CUD41" s="384"/>
      <c r="CUE41" s="384"/>
      <c r="CUF41" s="384"/>
      <c r="CUG41" s="384"/>
      <c r="CUH41" s="384"/>
      <c r="CUI41" s="384"/>
      <c r="CUJ41" s="384"/>
      <c r="CUK41" s="384"/>
      <c r="CUL41" s="384"/>
      <c r="CUM41" s="384"/>
      <c r="CUN41" s="384"/>
      <c r="CUO41" s="384"/>
      <c r="CUP41" s="384"/>
      <c r="CUQ41" s="384"/>
      <c r="CUR41" s="384"/>
      <c r="CUS41" s="384"/>
      <c r="CUT41" s="384"/>
      <c r="CUU41" s="384"/>
      <c r="CUV41" s="384"/>
      <c r="CUW41" s="384"/>
      <c r="CUX41" s="384"/>
      <c r="CUY41" s="384"/>
      <c r="CUZ41" s="384"/>
      <c r="CVA41" s="384"/>
      <c r="CVB41" s="384"/>
      <c r="CVC41" s="384"/>
      <c r="CVD41" s="384"/>
      <c r="CVE41" s="384"/>
      <c r="CVF41" s="384"/>
      <c r="CVG41" s="384"/>
      <c r="CVH41" s="384"/>
      <c r="CVI41" s="384"/>
      <c r="CVJ41" s="384"/>
      <c r="CVK41" s="384"/>
      <c r="CVL41" s="384"/>
      <c r="CVM41" s="384"/>
      <c r="CVN41" s="384"/>
      <c r="CVO41" s="384"/>
      <c r="CVP41" s="384"/>
      <c r="CVQ41" s="384"/>
      <c r="CVR41" s="384"/>
      <c r="CVS41" s="384"/>
      <c r="CVT41" s="384"/>
      <c r="CVU41" s="384"/>
      <c r="CVV41" s="384"/>
      <c r="CVW41" s="384"/>
      <c r="CVX41" s="384"/>
      <c r="CVY41" s="384"/>
      <c r="CVZ41" s="384"/>
      <c r="CWA41" s="384"/>
      <c r="CWB41" s="384"/>
      <c r="CWC41" s="384"/>
      <c r="CWD41" s="384"/>
      <c r="CWE41" s="384"/>
      <c r="CWF41" s="384"/>
      <c r="CWG41" s="384"/>
      <c r="CWH41" s="384"/>
      <c r="CWI41" s="384"/>
      <c r="CWJ41" s="384"/>
      <c r="CWK41" s="384"/>
      <c r="CWL41" s="384"/>
      <c r="CWM41" s="384"/>
      <c r="CWN41" s="384"/>
      <c r="CWO41" s="384"/>
      <c r="CWP41" s="384"/>
      <c r="CWQ41" s="384"/>
      <c r="CWR41" s="384"/>
      <c r="CWS41" s="384"/>
      <c r="CWT41" s="384"/>
      <c r="CWU41" s="384"/>
      <c r="CWV41" s="384"/>
      <c r="CWW41" s="384"/>
      <c r="CWX41" s="384"/>
      <c r="CWY41" s="384"/>
      <c r="CWZ41" s="384"/>
      <c r="CXA41" s="384"/>
      <c r="CXB41" s="384"/>
      <c r="CXC41" s="384"/>
      <c r="CXD41" s="384"/>
      <c r="CXE41" s="384"/>
      <c r="CXF41" s="384"/>
      <c r="CXG41" s="384"/>
      <c r="CXH41" s="384"/>
      <c r="CXI41" s="384"/>
      <c r="CXJ41" s="384"/>
      <c r="CXK41" s="384"/>
      <c r="CXL41" s="384"/>
      <c r="CXM41" s="384"/>
      <c r="CXN41" s="384"/>
      <c r="CXO41" s="384"/>
      <c r="CXP41" s="384"/>
      <c r="CXQ41" s="384"/>
      <c r="CXR41" s="384"/>
      <c r="CXS41" s="384"/>
      <c r="CXT41" s="384"/>
      <c r="CXU41" s="384"/>
      <c r="CXV41" s="384"/>
      <c r="CXW41" s="384"/>
      <c r="CXX41" s="384"/>
      <c r="CXY41" s="384"/>
      <c r="CXZ41" s="384"/>
      <c r="CYA41" s="384"/>
      <c r="CYB41" s="384"/>
      <c r="CYC41" s="384"/>
      <c r="CYD41" s="384"/>
      <c r="CYE41" s="384"/>
      <c r="CYF41" s="384"/>
      <c r="CYG41" s="384"/>
      <c r="CYH41" s="384"/>
      <c r="CYI41" s="384"/>
      <c r="CYJ41" s="384"/>
      <c r="CYK41" s="384"/>
      <c r="CYL41" s="384"/>
      <c r="CYM41" s="384"/>
      <c r="CYN41" s="384"/>
      <c r="CYO41" s="384"/>
      <c r="CYP41" s="384"/>
      <c r="CYQ41" s="384"/>
      <c r="CYR41" s="384"/>
      <c r="CYS41" s="384"/>
      <c r="CYT41" s="384"/>
      <c r="CYU41" s="384"/>
      <c r="CYV41" s="384"/>
      <c r="CYW41" s="384"/>
      <c r="CYX41" s="384"/>
      <c r="CYY41" s="384"/>
      <c r="CYZ41" s="384"/>
      <c r="CZA41" s="384"/>
      <c r="CZB41" s="384"/>
      <c r="CZC41" s="384"/>
      <c r="CZD41" s="384"/>
      <c r="CZE41" s="384"/>
      <c r="CZF41" s="384"/>
      <c r="CZG41" s="384"/>
      <c r="CZH41" s="384"/>
      <c r="CZI41" s="384"/>
      <c r="CZJ41" s="384"/>
      <c r="CZK41" s="384"/>
      <c r="CZL41" s="384"/>
      <c r="CZM41" s="384"/>
      <c r="CZN41" s="384"/>
      <c r="CZO41" s="384"/>
      <c r="CZP41" s="384"/>
      <c r="CZQ41" s="384"/>
      <c r="CZR41" s="384"/>
      <c r="CZS41" s="384"/>
      <c r="CZT41" s="384"/>
      <c r="CZU41" s="384"/>
      <c r="CZV41" s="384"/>
      <c r="CZW41" s="384"/>
      <c r="CZX41" s="384"/>
      <c r="CZY41" s="384"/>
      <c r="CZZ41" s="384"/>
      <c r="DAA41" s="384"/>
      <c r="DAB41" s="384"/>
      <c r="DAC41" s="384"/>
      <c r="DAD41" s="384"/>
      <c r="DAE41" s="384"/>
      <c r="DAF41" s="384"/>
      <c r="DAG41" s="384"/>
      <c r="DAH41" s="384"/>
      <c r="DAI41" s="384"/>
      <c r="DAJ41" s="384"/>
      <c r="DAK41" s="384"/>
      <c r="DAL41" s="384"/>
      <c r="DAM41" s="384"/>
      <c r="DAN41" s="384"/>
      <c r="DAO41" s="384"/>
      <c r="DAP41" s="384"/>
      <c r="DAQ41" s="384"/>
      <c r="DAR41" s="384"/>
      <c r="DAS41" s="384"/>
      <c r="DAT41" s="384"/>
      <c r="DAU41" s="384"/>
      <c r="DAV41" s="384"/>
      <c r="DAW41" s="384"/>
      <c r="DAX41" s="384"/>
      <c r="DAY41" s="384"/>
      <c r="DAZ41" s="384"/>
      <c r="DBA41" s="384"/>
      <c r="DBB41" s="384"/>
      <c r="DBC41" s="384"/>
      <c r="DBD41" s="384"/>
      <c r="DBE41" s="384"/>
      <c r="DBF41" s="384"/>
      <c r="DBG41" s="384"/>
      <c r="DBH41" s="384"/>
      <c r="DBI41" s="384"/>
      <c r="DBJ41" s="384"/>
      <c r="DBK41" s="384"/>
      <c r="DBL41" s="384"/>
      <c r="DBM41" s="384"/>
      <c r="DBN41" s="384"/>
      <c r="DBO41" s="384"/>
      <c r="DBP41" s="384"/>
      <c r="DBQ41" s="384"/>
      <c r="DBR41" s="384"/>
      <c r="DBS41" s="384"/>
      <c r="DBT41" s="384"/>
      <c r="DBU41" s="384"/>
      <c r="DBV41" s="384"/>
      <c r="DBW41" s="384"/>
      <c r="DBX41" s="384"/>
      <c r="DBY41" s="384"/>
      <c r="DBZ41" s="384"/>
      <c r="DCA41" s="384"/>
      <c r="DCB41" s="384"/>
      <c r="DCC41" s="384"/>
      <c r="DCD41" s="384"/>
      <c r="DCE41" s="384"/>
      <c r="DCF41" s="384"/>
      <c r="DCG41" s="384"/>
      <c r="DCH41" s="384"/>
      <c r="DCI41" s="384"/>
      <c r="DCJ41" s="384"/>
      <c r="DCK41" s="384"/>
      <c r="DCL41" s="384"/>
      <c r="DCM41" s="384"/>
      <c r="DCN41" s="384"/>
      <c r="DCO41" s="384"/>
      <c r="DCP41" s="384"/>
      <c r="DCQ41" s="384"/>
      <c r="DCR41" s="384"/>
      <c r="DCS41" s="384"/>
      <c r="DCT41" s="384"/>
      <c r="DCU41" s="384"/>
      <c r="DCV41" s="384"/>
      <c r="DCW41" s="384"/>
      <c r="DCX41" s="384"/>
      <c r="DCY41" s="384"/>
      <c r="DCZ41" s="384"/>
      <c r="DDA41" s="384"/>
      <c r="DDB41" s="384"/>
      <c r="DDC41" s="384"/>
      <c r="DDD41" s="384"/>
      <c r="DDE41" s="384"/>
      <c r="DDF41" s="384"/>
      <c r="DDG41" s="384"/>
      <c r="DDH41" s="384"/>
      <c r="DDI41" s="384"/>
      <c r="DDJ41" s="384"/>
      <c r="DDK41" s="384"/>
      <c r="DDL41" s="384"/>
      <c r="DDM41" s="384"/>
      <c r="DDN41" s="384"/>
      <c r="DDO41" s="384"/>
      <c r="DDP41" s="384"/>
      <c r="DDQ41" s="384"/>
      <c r="DDR41" s="384"/>
      <c r="DDS41" s="384"/>
      <c r="DDT41" s="384"/>
      <c r="DDU41" s="384"/>
      <c r="DDV41" s="384"/>
      <c r="DDW41" s="384"/>
      <c r="DDX41" s="384"/>
      <c r="DDY41" s="384"/>
      <c r="DDZ41" s="384"/>
      <c r="DEA41" s="384"/>
      <c r="DEB41" s="384"/>
      <c r="DEC41" s="384"/>
      <c r="DED41" s="384"/>
      <c r="DEE41" s="384"/>
      <c r="DEF41" s="384"/>
      <c r="DEG41" s="384"/>
      <c r="DEH41" s="384"/>
      <c r="DEI41" s="384"/>
      <c r="DEJ41" s="384"/>
      <c r="DEK41" s="384"/>
      <c r="DEL41" s="384"/>
      <c r="DEM41" s="384"/>
      <c r="DEN41" s="384"/>
      <c r="DEO41" s="384"/>
      <c r="DEP41" s="384"/>
      <c r="DEQ41" s="384"/>
      <c r="DER41" s="384"/>
      <c r="DES41" s="384"/>
      <c r="DET41" s="384"/>
      <c r="DEU41" s="384"/>
      <c r="DEV41" s="384"/>
      <c r="DEW41" s="384"/>
      <c r="DEX41" s="384"/>
      <c r="DEY41" s="384"/>
      <c r="DEZ41" s="384"/>
      <c r="DFA41" s="384"/>
      <c r="DFB41" s="384"/>
      <c r="DFC41" s="384"/>
      <c r="DFD41" s="384"/>
      <c r="DFE41" s="384"/>
      <c r="DFF41" s="384"/>
      <c r="DFG41" s="384"/>
      <c r="DFH41" s="384"/>
      <c r="DFI41" s="384"/>
      <c r="DFJ41" s="384"/>
      <c r="DFK41" s="384"/>
      <c r="DFL41" s="384"/>
      <c r="DFM41" s="384"/>
      <c r="DFN41" s="384"/>
      <c r="DFO41" s="384"/>
      <c r="DFP41" s="384"/>
      <c r="DFQ41" s="384"/>
      <c r="DFR41" s="384"/>
      <c r="DFS41" s="384"/>
      <c r="DFT41" s="384"/>
      <c r="DFU41" s="384"/>
      <c r="DFV41" s="384"/>
      <c r="DFW41" s="384"/>
      <c r="DFX41" s="384"/>
      <c r="DFY41" s="384"/>
      <c r="DFZ41" s="384"/>
      <c r="DGA41" s="384"/>
      <c r="DGB41" s="384"/>
      <c r="DGC41" s="384"/>
      <c r="DGD41" s="384"/>
      <c r="DGE41" s="384"/>
      <c r="DGF41" s="384"/>
      <c r="DGG41" s="384"/>
      <c r="DGH41" s="384"/>
      <c r="DGI41" s="384"/>
      <c r="DGJ41" s="384"/>
      <c r="DGK41" s="384"/>
      <c r="DGL41" s="384"/>
      <c r="DGM41" s="384"/>
      <c r="DGN41" s="384"/>
      <c r="DGO41" s="384"/>
      <c r="DGP41" s="384"/>
      <c r="DGQ41" s="384"/>
      <c r="DGR41" s="384"/>
      <c r="DGS41" s="384"/>
      <c r="DGT41" s="384"/>
      <c r="DGU41" s="384"/>
      <c r="DGV41" s="384"/>
      <c r="DGW41" s="384"/>
      <c r="DGX41" s="384"/>
      <c r="DGY41" s="384"/>
      <c r="DGZ41" s="384"/>
      <c r="DHA41" s="384"/>
      <c r="DHB41" s="384"/>
      <c r="DHC41" s="384"/>
      <c r="DHD41" s="384"/>
      <c r="DHE41" s="384"/>
      <c r="DHF41" s="384"/>
      <c r="DHG41" s="384"/>
      <c r="DHH41" s="384"/>
      <c r="DHI41" s="384"/>
      <c r="DHJ41" s="384"/>
      <c r="DHK41" s="384"/>
      <c r="DHL41" s="384"/>
      <c r="DHM41" s="384"/>
      <c r="DHN41" s="384"/>
      <c r="DHO41" s="384"/>
      <c r="DHP41" s="384"/>
      <c r="DHQ41" s="384"/>
      <c r="DHR41" s="384"/>
      <c r="DHS41" s="384"/>
      <c r="DHT41" s="384"/>
      <c r="DHU41" s="384"/>
      <c r="DHV41" s="384"/>
      <c r="DHW41" s="384"/>
      <c r="DHX41" s="384"/>
      <c r="DHY41" s="384"/>
      <c r="DHZ41" s="384"/>
      <c r="DIA41" s="384"/>
      <c r="DIB41" s="384"/>
      <c r="DIC41" s="384"/>
      <c r="DID41" s="384"/>
      <c r="DIE41" s="384"/>
      <c r="DIF41" s="384"/>
      <c r="DIG41" s="384"/>
      <c r="DIH41" s="384"/>
      <c r="DII41" s="384"/>
      <c r="DIJ41" s="384"/>
      <c r="DIK41" s="384"/>
      <c r="DIL41" s="384"/>
      <c r="DIM41" s="384"/>
      <c r="DIN41" s="384"/>
      <c r="DIO41" s="384"/>
      <c r="DIP41" s="384"/>
      <c r="DIQ41" s="384"/>
      <c r="DIR41" s="384"/>
      <c r="DIS41" s="384"/>
      <c r="DIT41" s="384"/>
      <c r="DIU41" s="384"/>
      <c r="DIV41" s="384"/>
      <c r="DIW41" s="384"/>
      <c r="DIX41" s="384"/>
      <c r="DIY41" s="384"/>
      <c r="DIZ41" s="384"/>
      <c r="DJA41" s="384"/>
      <c r="DJB41" s="384"/>
      <c r="DJC41" s="384"/>
      <c r="DJD41" s="384"/>
      <c r="DJE41" s="384"/>
      <c r="DJF41" s="384"/>
      <c r="DJG41" s="384"/>
      <c r="DJH41" s="384"/>
      <c r="DJI41" s="384"/>
      <c r="DJJ41" s="384"/>
      <c r="DJK41" s="384"/>
      <c r="DJL41" s="384"/>
      <c r="DJM41" s="384"/>
      <c r="DJN41" s="384"/>
      <c r="DJO41" s="384"/>
      <c r="DJP41" s="384"/>
      <c r="DJQ41" s="384"/>
      <c r="DJR41" s="384"/>
      <c r="DJS41" s="384"/>
      <c r="DJT41" s="384"/>
      <c r="DJU41" s="384"/>
      <c r="DJV41" s="384"/>
      <c r="DJW41" s="384"/>
      <c r="DJX41" s="384"/>
      <c r="DJY41" s="384"/>
      <c r="DJZ41" s="384"/>
      <c r="DKA41" s="384"/>
      <c r="DKB41" s="384"/>
      <c r="DKC41" s="384"/>
      <c r="DKD41" s="384"/>
      <c r="DKE41" s="384"/>
      <c r="DKF41" s="384"/>
      <c r="DKG41" s="384"/>
      <c r="DKH41" s="384"/>
      <c r="DKI41" s="384"/>
      <c r="DKJ41" s="384"/>
      <c r="DKK41" s="384"/>
      <c r="DKL41" s="384"/>
      <c r="DKM41" s="384"/>
      <c r="DKN41" s="384"/>
      <c r="DKO41" s="384"/>
      <c r="DKP41" s="384"/>
      <c r="DKQ41" s="384"/>
      <c r="DKR41" s="384"/>
      <c r="DKS41" s="384"/>
      <c r="DKT41" s="384"/>
      <c r="DKU41" s="384"/>
      <c r="DKV41" s="384"/>
      <c r="DKW41" s="384"/>
      <c r="DKX41" s="384"/>
      <c r="DKY41" s="384"/>
      <c r="DKZ41" s="384"/>
      <c r="DLA41" s="384"/>
      <c r="DLB41" s="384"/>
      <c r="DLC41" s="384"/>
      <c r="DLD41" s="384"/>
      <c r="DLE41" s="384"/>
      <c r="DLF41" s="384"/>
      <c r="DLG41" s="384"/>
      <c r="DLH41" s="384"/>
      <c r="DLI41" s="384"/>
      <c r="DLJ41" s="384"/>
      <c r="DLK41" s="384"/>
      <c r="DLL41" s="384"/>
      <c r="DLM41" s="384"/>
      <c r="DLN41" s="384"/>
      <c r="DLO41" s="384"/>
      <c r="DLP41" s="384"/>
      <c r="DLQ41" s="384"/>
      <c r="DLR41" s="384"/>
      <c r="DLS41" s="384"/>
      <c r="DLT41" s="384"/>
      <c r="DLU41" s="384"/>
      <c r="DLV41" s="384"/>
      <c r="DLW41" s="384"/>
      <c r="DLX41" s="384"/>
      <c r="DLY41" s="384"/>
      <c r="DLZ41" s="384"/>
      <c r="DMA41" s="384"/>
      <c r="DMB41" s="384"/>
      <c r="DMC41" s="384"/>
      <c r="DMD41" s="384"/>
      <c r="DME41" s="384"/>
      <c r="DMF41" s="384"/>
      <c r="DMG41" s="384"/>
      <c r="DMH41" s="384"/>
      <c r="DMI41" s="384"/>
      <c r="DMJ41" s="384"/>
      <c r="DMK41" s="384"/>
      <c r="DML41" s="384"/>
      <c r="DMM41" s="384"/>
      <c r="DMN41" s="384"/>
      <c r="DMO41" s="384"/>
      <c r="DMP41" s="384"/>
      <c r="DMQ41" s="384"/>
      <c r="DMR41" s="384"/>
      <c r="DMS41" s="384"/>
      <c r="DMT41" s="384"/>
      <c r="DMU41" s="384"/>
      <c r="DMV41" s="384"/>
      <c r="DMW41" s="384"/>
      <c r="DMX41" s="384"/>
      <c r="DMY41" s="384"/>
      <c r="DMZ41" s="384"/>
      <c r="DNA41" s="384"/>
      <c r="DNB41" s="384"/>
      <c r="DNC41" s="384"/>
      <c r="DND41" s="384"/>
      <c r="DNE41" s="384"/>
      <c r="DNF41" s="384"/>
      <c r="DNG41" s="384"/>
      <c r="DNH41" s="384"/>
      <c r="DNI41" s="384"/>
      <c r="DNJ41" s="384"/>
      <c r="DNK41" s="384"/>
      <c r="DNL41" s="384"/>
      <c r="DNM41" s="384"/>
      <c r="DNN41" s="384"/>
      <c r="DNO41" s="384"/>
      <c r="DNP41" s="384"/>
      <c r="DNQ41" s="384"/>
      <c r="DNR41" s="384"/>
      <c r="DNS41" s="384"/>
      <c r="DNT41" s="384"/>
      <c r="DNU41" s="384"/>
      <c r="DNV41" s="384"/>
      <c r="DNW41" s="384"/>
      <c r="DNX41" s="384"/>
      <c r="DNY41" s="384"/>
      <c r="DNZ41" s="384"/>
      <c r="DOA41" s="384"/>
      <c r="DOB41" s="384"/>
      <c r="DOC41" s="384"/>
      <c r="DOD41" s="384"/>
      <c r="DOE41" s="384"/>
      <c r="DOF41" s="384"/>
      <c r="DOG41" s="384"/>
      <c r="DOH41" s="384"/>
      <c r="DOI41" s="384"/>
      <c r="DOJ41" s="384"/>
      <c r="DOK41" s="384"/>
      <c r="DOL41" s="384"/>
      <c r="DOM41" s="384"/>
      <c r="DON41" s="384"/>
      <c r="DOO41" s="384"/>
      <c r="DOP41" s="384"/>
      <c r="DOQ41" s="384"/>
      <c r="DOR41" s="384"/>
      <c r="DOS41" s="384"/>
      <c r="DOT41" s="384"/>
      <c r="DOU41" s="384"/>
      <c r="DOV41" s="384"/>
      <c r="DOW41" s="384"/>
      <c r="DOX41" s="384"/>
      <c r="DOY41" s="384"/>
      <c r="DOZ41" s="384"/>
      <c r="DPA41" s="384"/>
      <c r="DPB41" s="384"/>
      <c r="DPC41" s="384"/>
      <c r="DPD41" s="384"/>
      <c r="DPE41" s="384"/>
      <c r="DPF41" s="384"/>
      <c r="DPG41" s="384"/>
      <c r="DPH41" s="384"/>
      <c r="DPI41" s="384"/>
      <c r="DPJ41" s="384"/>
      <c r="DPK41" s="384"/>
      <c r="DPL41" s="384"/>
      <c r="DPM41" s="384"/>
      <c r="DPN41" s="384"/>
      <c r="DPO41" s="384"/>
      <c r="DPP41" s="384"/>
      <c r="DPQ41" s="384"/>
      <c r="DPR41" s="384"/>
      <c r="DPS41" s="384"/>
      <c r="DPT41" s="384"/>
      <c r="DPU41" s="384"/>
      <c r="DPV41" s="384"/>
      <c r="DPW41" s="384"/>
      <c r="DPX41" s="384"/>
      <c r="DPY41" s="384"/>
      <c r="DPZ41" s="384"/>
      <c r="DQA41" s="384"/>
      <c r="DQB41" s="384"/>
      <c r="DQC41" s="384"/>
      <c r="DQD41" s="384"/>
      <c r="DQE41" s="384"/>
      <c r="DQF41" s="384"/>
      <c r="DQG41" s="384"/>
      <c r="DQH41" s="384"/>
      <c r="DQI41" s="384"/>
      <c r="DQJ41" s="384"/>
      <c r="DQK41" s="384"/>
      <c r="DQL41" s="384"/>
      <c r="DQM41" s="384"/>
      <c r="DQN41" s="384"/>
      <c r="DQO41" s="384"/>
      <c r="DQP41" s="384"/>
      <c r="DQQ41" s="384"/>
      <c r="DQR41" s="384"/>
      <c r="DQS41" s="384"/>
      <c r="DQT41" s="384"/>
      <c r="DQU41" s="384"/>
      <c r="DQV41" s="384"/>
      <c r="DQW41" s="384"/>
      <c r="DQX41" s="384"/>
      <c r="DQY41" s="384"/>
      <c r="DQZ41" s="384"/>
      <c r="DRA41" s="384"/>
      <c r="DRB41" s="384"/>
      <c r="DRC41" s="384"/>
      <c r="DRD41" s="384"/>
      <c r="DRE41" s="384"/>
      <c r="DRF41" s="384"/>
      <c r="DRG41" s="384"/>
      <c r="DRH41" s="384"/>
      <c r="DRI41" s="384"/>
      <c r="DRJ41" s="384"/>
      <c r="DRK41" s="384"/>
      <c r="DRL41" s="384"/>
      <c r="DRM41" s="384"/>
      <c r="DRN41" s="384"/>
      <c r="DRO41" s="384"/>
      <c r="DRP41" s="384"/>
      <c r="DRQ41" s="384"/>
      <c r="DRR41" s="384"/>
      <c r="DRS41" s="384"/>
      <c r="DRT41" s="384"/>
      <c r="DRU41" s="384"/>
      <c r="DRV41" s="384"/>
      <c r="DRW41" s="384"/>
      <c r="DRX41" s="384"/>
      <c r="DRY41" s="384"/>
      <c r="DRZ41" s="384"/>
      <c r="DSA41" s="384"/>
      <c r="DSB41" s="384"/>
      <c r="DSC41" s="384"/>
      <c r="DSD41" s="384"/>
      <c r="DSE41" s="384"/>
      <c r="DSF41" s="384"/>
      <c r="DSG41" s="384"/>
      <c r="DSH41" s="384"/>
      <c r="DSI41" s="384"/>
      <c r="DSJ41" s="384"/>
      <c r="DSK41" s="384"/>
      <c r="DSL41" s="384"/>
      <c r="DSM41" s="384"/>
      <c r="DSN41" s="384"/>
      <c r="DSO41" s="384"/>
      <c r="DSP41" s="384"/>
      <c r="DSQ41" s="384"/>
      <c r="DSR41" s="384"/>
      <c r="DSS41" s="384"/>
      <c r="DST41" s="384"/>
      <c r="DSU41" s="384"/>
      <c r="DSV41" s="384"/>
      <c r="DSW41" s="384"/>
      <c r="DSX41" s="384"/>
      <c r="DSY41" s="384"/>
      <c r="DSZ41" s="384"/>
      <c r="DTA41" s="384"/>
      <c r="DTB41" s="384"/>
      <c r="DTC41" s="384"/>
      <c r="DTD41" s="384"/>
      <c r="DTE41" s="384"/>
      <c r="DTF41" s="384"/>
      <c r="DTG41" s="384"/>
      <c r="DTH41" s="384"/>
      <c r="DTI41" s="384"/>
      <c r="DTJ41" s="384"/>
      <c r="DTK41" s="384"/>
      <c r="DTL41" s="384"/>
      <c r="DTM41" s="384"/>
      <c r="DTN41" s="384"/>
      <c r="DTO41" s="384"/>
      <c r="DTP41" s="384"/>
      <c r="DTQ41" s="384"/>
      <c r="DTR41" s="384"/>
      <c r="DTS41" s="384"/>
      <c r="DTT41" s="384"/>
      <c r="DTU41" s="384"/>
      <c r="DTV41" s="384"/>
      <c r="DTW41" s="384"/>
      <c r="DTX41" s="384"/>
      <c r="DTY41" s="384"/>
      <c r="DTZ41" s="384"/>
      <c r="DUA41" s="384"/>
      <c r="DUB41" s="384"/>
      <c r="DUC41" s="384"/>
      <c r="DUD41" s="384"/>
      <c r="DUE41" s="384"/>
      <c r="DUF41" s="384"/>
      <c r="DUG41" s="384"/>
      <c r="DUH41" s="384"/>
      <c r="DUI41" s="384"/>
      <c r="DUJ41" s="384"/>
      <c r="DUK41" s="384"/>
      <c r="DUL41" s="384"/>
      <c r="DUM41" s="384"/>
      <c r="DUN41" s="384"/>
      <c r="DUO41" s="384"/>
      <c r="DUP41" s="384"/>
      <c r="DUQ41" s="384"/>
      <c r="DUR41" s="384"/>
      <c r="DUS41" s="384"/>
      <c r="DUT41" s="384"/>
      <c r="DUU41" s="384"/>
      <c r="DUV41" s="384"/>
      <c r="DUW41" s="384"/>
      <c r="DUX41" s="384"/>
      <c r="DUY41" s="384"/>
      <c r="DUZ41" s="384"/>
      <c r="DVA41" s="384"/>
      <c r="DVB41" s="384"/>
      <c r="DVC41" s="384"/>
      <c r="DVD41" s="384"/>
      <c r="DVE41" s="384"/>
      <c r="DVF41" s="384"/>
      <c r="DVG41" s="384"/>
      <c r="DVH41" s="384"/>
      <c r="DVI41" s="384"/>
      <c r="DVJ41" s="384"/>
      <c r="DVK41" s="384"/>
      <c r="DVL41" s="384"/>
      <c r="DVM41" s="384"/>
      <c r="DVN41" s="384"/>
      <c r="DVO41" s="384"/>
      <c r="DVP41" s="384"/>
      <c r="DVQ41" s="384"/>
      <c r="DVR41" s="384"/>
      <c r="DVS41" s="384"/>
      <c r="DVT41" s="384"/>
      <c r="DVU41" s="384"/>
      <c r="DVV41" s="384"/>
      <c r="DVW41" s="384"/>
      <c r="DVX41" s="384"/>
      <c r="DVY41" s="384"/>
      <c r="DVZ41" s="384"/>
      <c r="DWA41" s="384"/>
      <c r="DWB41" s="384"/>
      <c r="DWC41" s="384"/>
      <c r="DWD41" s="384"/>
      <c r="DWE41" s="384"/>
      <c r="DWF41" s="384"/>
      <c r="DWG41" s="384"/>
      <c r="DWH41" s="384"/>
      <c r="DWI41" s="384"/>
      <c r="DWJ41" s="384"/>
      <c r="DWK41" s="384"/>
      <c r="DWL41" s="384"/>
      <c r="DWM41" s="384"/>
      <c r="DWN41" s="384"/>
      <c r="DWO41" s="384"/>
      <c r="DWP41" s="384"/>
      <c r="DWQ41" s="384"/>
      <c r="DWR41" s="384"/>
      <c r="DWS41" s="384"/>
      <c r="DWT41" s="384"/>
      <c r="DWU41" s="384"/>
      <c r="DWV41" s="384"/>
      <c r="DWW41" s="384"/>
      <c r="DWX41" s="384"/>
      <c r="DWY41" s="384"/>
      <c r="DWZ41" s="384"/>
      <c r="DXA41" s="384"/>
      <c r="DXB41" s="384"/>
      <c r="DXC41" s="384"/>
      <c r="DXD41" s="384"/>
      <c r="DXE41" s="384"/>
      <c r="DXF41" s="384"/>
      <c r="DXG41" s="384"/>
      <c r="DXH41" s="384"/>
      <c r="DXI41" s="384"/>
      <c r="DXJ41" s="384"/>
      <c r="DXK41" s="384"/>
      <c r="DXL41" s="384"/>
      <c r="DXM41" s="384"/>
      <c r="DXN41" s="384"/>
      <c r="DXO41" s="384"/>
      <c r="DXP41" s="384"/>
      <c r="DXQ41" s="384"/>
      <c r="DXR41" s="384"/>
      <c r="DXS41" s="384"/>
      <c r="DXT41" s="384"/>
      <c r="DXU41" s="384"/>
      <c r="DXV41" s="384"/>
      <c r="DXW41" s="384"/>
      <c r="DXX41" s="384"/>
      <c r="DXY41" s="384"/>
      <c r="DXZ41" s="384"/>
      <c r="DYA41" s="384"/>
      <c r="DYB41" s="384"/>
      <c r="DYC41" s="384"/>
      <c r="DYD41" s="384"/>
      <c r="DYE41" s="384"/>
      <c r="DYF41" s="384"/>
      <c r="DYG41" s="384"/>
      <c r="DYH41" s="384"/>
      <c r="DYI41" s="384"/>
      <c r="DYJ41" s="384"/>
      <c r="DYK41" s="384"/>
      <c r="DYL41" s="384"/>
      <c r="DYM41" s="384"/>
      <c r="DYN41" s="384"/>
      <c r="DYO41" s="384"/>
      <c r="DYP41" s="384"/>
      <c r="DYQ41" s="384"/>
      <c r="DYR41" s="384"/>
      <c r="DYS41" s="384"/>
      <c r="DYT41" s="384"/>
      <c r="DYU41" s="384"/>
      <c r="DYV41" s="384"/>
      <c r="DYW41" s="384"/>
      <c r="DYX41" s="384"/>
      <c r="DYY41" s="384"/>
      <c r="DYZ41" s="384"/>
      <c r="DZA41" s="384"/>
      <c r="DZB41" s="384"/>
      <c r="DZC41" s="384"/>
      <c r="DZD41" s="384"/>
      <c r="DZE41" s="384"/>
      <c r="DZF41" s="384"/>
      <c r="DZG41" s="384"/>
      <c r="DZH41" s="384"/>
      <c r="DZI41" s="384"/>
      <c r="DZJ41" s="384"/>
      <c r="DZK41" s="384"/>
      <c r="DZL41" s="384"/>
      <c r="DZM41" s="384"/>
      <c r="DZN41" s="384"/>
      <c r="DZO41" s="384"/>
      <c r="DZP41" s="384"/>
      <c r="DZQ41" s="384"/>
      <c r="DZR41" s="384"/>
      <c r="DZS41" s="384"/>
      <c r="DZT41" s="384"/>
      <c r="DZU41" s="384"/>
      <c r="DZV41" s="384"/>
      <c r="DZW41" s="384"/>
      <c r="DZX41" s="384"/>
      <c r="DZY41" s="384"/>
      <c r="DZZ41" s="384"/>
      <c r="EAA41" s="384"/>
      <c r="EAB41" s="384"/>
      <c r="EAC41" s="384"/>
      <c r="EAD41" s="384"/>
      <c r="EAE41" s="384"/>
      <c r="EAF41" s="384"/>
      <c r="EAG41" s="384"/>
      <c r="EAH41" s="384"/>
      <c r="EAI41" s="384"/>
      <c r="EAJ41" s="384"/>
      <c r="EAK41" s="384"/>
      <c r="EAL41" s="384"/>
      <c r="EAM41" s="384"/>
      <c r="EAN41" s="384"/>
      <c r="EAO41" s="384"/>
      <c r="EAP41" s="384"/>
      <c r="EAQ41" s="384"/>
      <c r="EAR41" s="384"/>
      <c r="EAS41" s="384"/>
      <c r="EAT41" s="384"/>
      <c r="EAU41" s="384"/>
      <c r="EAV41" s="384"/>
      <c r="EAW41" s="384"/>
      <c r="EAX41" s="384"/>
      <c r="EAY41" s="384"/>
      <c r="EAZ41" s="384"/>
      <c r="EBA41" s="384"/>
      <c r="EBB41" s="384"/>
      <c r="EBC41" s="384"/>
      <c r="EBD41" s="384"/>
      <c r="EBE41" s="384"/>
      <c r="EBF41" s="384"/>
      <c r="EBG41" s="384"/>
      <c r="EBH41" s="384"/>
      <c r="EBI41" s="384"/>
      <c r="EBJ41" s="384"/>
      <c r="EBK41" s="384"/>
      <c r="EBL41" s="384"/>
      <c r="EBM41" s="384"/>
      <c r="EBN41" s="384"/>
      <c r="EBO41" s="384"/>
      <c r="EBP41" s="384"/>
      <c r="EBQ41" s="384"/>
      <c r="EBR41" s="384"/>
      <c r="EBS41" s="384"/>
      <c r="EBT41" s="384"/>
      <c r="EBU41" s="384"/>
      <c r="EBV41" s="384"/>
      <c r="EBW41" s="384"/>
      <c r="EBX41" s="384"/>
      <c r="EBY41" s="384"/>
      <c r="EBZ41" s="384"/>
      <c r="ECA41" s="384"/>
      <c r="ECB41" s="384"/>
      <c r="ECC41" s="384"/>
      <c r="ECD41" s="384"/>
      <c r="ECE41" s="384"/>
      <c r="ECF41" s="384"/>
      <c r="ECG41" s="384"/>
      <c r="ECH41" s="384"/>
      <c r="ECI41" s="384"/>
      <c r="ECJ41" s="384"/>
      <c r="ECK41" s="384"/>
      <c r="ECL41" s="384"/>
      <c r="ECM41" s="384"/>
      <c r="ECN41" s="384"/>
      <c r="ECO41" s="384"/>
      <c r="ECP41" s="384"/>
      <c r="ECQ41" s="384"/>
      <c r="ECR41" s="384"/>
      <c r="ECS41" s="384"/>
      <c r="ECT41" s="384"/>
      <c r="ECU41" s="384"/>
      <c r="ECV41" s="384"/>
      <c r="ECW41" s="384"/>
      <c r="ECX41" s="384"/>
      <c r="ECY41" s="384"/>
      <c r="ECZ41" s="384"/>
      <c r="EDA41" s="384"/>
      <c r="EDB41" s="384"/>
      <c r="EDC41" s="384"/>
      <c r="EDD41" s="384"/>
      <c r="EDE41" s="384"/>
      <c r="EDF41" s="384"/>
      <c r="EDG41" s="384"/>
      <c r="EDH41" s="384"/>
      <c r="EDI41" s="384"/>
      <c r="EDJ41" s="384"/>
      <c r="EDK41" s="384"/>
      <c r="EDL41" s="384"/>
      <c r="EDM41" s="384"/>
      <c r="EDN41" s="384"/>
      <c r="EDO41" s="384"/>
      <c r="EDP41" s="384"/>
      <c r="EDQ41" s="384"/>
      <c r="EDR41" s="384"/>
      <c r="EDS41" s="384"/>
      <c r="EDT41" s="384"/>
      <c r="EDU41" s="384"/>
      <c r="EDV41" s="384"/>
      <c r="EDW41" s="384"/>
      <c r="EDX41" s="384"/>
      <c r="EDY41" s="384"/>
      <c r="EDZ41" s="384"/>
      <c r="EEA41" s="384"/>
      <c r="EEB41" s="384"/>
      <c r="EEC41" s="384"/>
      <c r="EED41" s="384"/>
      <c r="EEE41" s="384"/>
      <c r="EEF41" s="384"/>
      <c r="EEG41" s="384"/>
      <c r="EEH41" s="384"/>
      <c r="EEI41" s="384"/>
      <c r="EEJ41" s="384"/>
      <c r="EEK41" s="384"/>
      <c r="EEL41" s="384"/>
      <c r="EEM41" s="384"/>
      <c r="EEN41" s="384"/>
      <c r="EEO41" s="384"/>
      <c r="EEP41" s="384"/>
      <c r="EEQ41" s="384"/>
      <c r="EER41" s="384"/>
      <c r="EES41" s="384"/>
      <c r="EET41" s="384"/>
      <c r="EEU41" s="384"/>
      <c r="EEV41" s="384"/>
      <c r="EEW41" s="384"/>
      <c r="EEX41" s="384"/>
      <c r="EEY41" s="384"/>
      <c r="EEZ41" s="384"/>
      <c r="EFA41" s="384"/>
      <c r="EFB41" s="384"/>
      <c r="EFC41" s="384"/>
      <c r="EFD41" s="384"/>
      <c r="EFE41" s="384"/>
      <c r="EFF41" s="384"/>
      <c r="EFG41" s="384"/>
      <c r="EFH41" s="384"/>
      <c r="EFI41" s="384"/>
      <c r="EFJ41" s="384"/>
      <c r="EFK41" s="384"/>
      <c r="EFL41" s="384"/>
      <c r="EFM41" s="384"/>
      <c r="EFN41" s="384"/>
      <c r="EFO41" s="384"/>
      <c r="EFP41" s="384"/>
      <c r="EFQ41" s="384"/>
      <c r="EFR41" s="384"/>
      <c r="EFS41" s="384"/>
      <c r="EFT41" s="384"/>
      <c r="EFU41" s="384"/>
      <c r="EFV41" s="384"/>
      <c r="EFW41" s="384"/>
      <c r="EFX41" s="384"/>
      <c r="EFY41" s="384"/>
      <c r="EFZ41" s="384"/>
      <c r="EGA41" s="384"/>
      <c r="EGB41" s="384"/>
      <c r="EGC41" s="384"/>
      <c r="EGD41" s="384"/>
      <c r="EGE41" s="384"/>
      <c r="EGF41" s="384"/>
      <c r="EGG41" s="384"/>
      <c r="EGH41" s="384"/>
      <c r="EGI41" s="384"/>
      <c r="EGJ41" s="384"/>
      <c r="EGK41" s="384"/>
      <c r="EGL41" s="384"/>
      <c r="EGM41" s="384"/>
      <c r="EGN41" s="384"/>
      <c r="EGO41" s="384"/>
      <c r="EGP41" s="384"/>
      <c r="EGQ41" s="384"/>
      <c r="EGR41" s="384"/>
      <c r="EGS41" s="384"/>
      <c r="EGT41" s="384"/>
      <c r="EGU41" s="384"/>
      <c r="EGV41" s="384"/>
      <c r="EGW41" s="384"/>
      <c r="EGX41" s="384"/>
      <c r="EGY41" s="384"/>
      <c r="EGZ41" s="384"/>
      <c r="EHA41" s="384"/>
      <c r="EHB41" s="384"/>
      <c r="EHC41" s="384"/>
      <c r="EHD41" s="384"/>
      <c r="EHE41" s="384"/>
      <c r="EHF41" s="384"/>
      <c r="EHG41" s="384"/>
      <c r="EHH41" s="384"/>
      <c r="EHI41" s="384"/>
      <c r="EHJ41" s="384"/>
      <c r="EHK41" s="384"/>
      <c r="EHL41" s="384"/>
      <c r="EHM41" s="384"/>
      <c r="EHN41" s="384"/>
      <c r="EHO41" s="384"/>
      <c r="EHP41" s="384"/>
      <c r="EHQ41" s="384"/>
      <c r="EHR41" s="384"/>
      <c r="EHS41" s="384"/>
      <c r="EHT41" s="384"/>
      <c r="EHU41" s="384"/>
      <c r="EHV41" s="384"/>
      <c r="EHW41" s="384"/>
      <c r="EHX41" s="384"/>
      <c r="EHY41" s="384"/>
      <c r="EHZ41" s="384"/>
      <c r="EIA41" s="384"/>
      <c r="EIB41" s="384"/>
      <c r="EIC41" s="384"/>
      <c r="EID41" s="384"/>
      <c r="EIE41" s="384"/>
      <c r="EIF41" s="384"/>
      <c r="EIG41" s="384"/>
      <c r="EIH41" s="384"/>
      <c r="EII41" s="384"/>
      <c r="EIJ41" s="384"/>
      <c r="EIK41" s="384"/>
      <c r="EIL41" s="384"/>
      <c r="EIM41" s="384"/>
      <c r="EIN41" s="384"/>
      <c r="EIO41" s="384"/>
      <c r="EIP41" s="384"/>
      <c r="EIQ41" s="384"/>
      <c r="EIR41" s="384"/>
      <c r="EIS41" s="384"/>
      <c r="EIT41" s="384"/>
      <c r="EIU41" s="384"/>
      <c r="EIV41" s="384"/>
      <c r="EIW41" s="384"/>
      <c r="EIX41" s="384"/>
      <c r="EIY41" s="384"/>
      <c r="EIZ41" s="384"/>
      <c r="EJA41" s="384"/>
      <c r="EJB41" s="384"/>
      <c r="EJC41" s="384"/>
      <c r="EJD41" s="384"/>
      <c r="EJE41" s="384"/>
      <c r="EJF41" s="384"/>
      <c r="EJG41" s="384"/>
      <c r="EJH41" s="384"/>
      <c r="EJI41" s="384"/>
      <c r="EJJ41" s="384"/>
      <c r="EJK41" s="384"/>
      <c r="EJL41" s="384"/>
      <c r="EJM41" s="384"/>
      <c r="EJN41" s="384"/>
      <c r="EJO41" s="384"/>
      <c r="EJP41" s="384"/>
      <c r="EJQ41" s="384"/>
      <c r="EJR41" s="384"/>
      <c r="EJS41" s="384"/>
      <c r="EJT41" s="384"/>
      <c r="EJU41" s="384"/>
      <c r="EJV41" s="384"/>
      <c r="EJW41" s="384"/>
      <c r="EJX41" s="384"/>
      <c r="EJY41" s="384"/>
      <c r="EJZ41" s="384"/>
      <c r="EKA41" s="384"/>
      <c r="EKB41" s="384"/>
      <c r="EKC41" s="384"/>
      <c r="EKD41" s="384"/>
      <c r="EKE41" s="384"/>
      <c r="EKF41" s="384"/>
      <c r="EKG41" s="384"/>
      <c r="EKH41" s="384"/>
      <c r="EKI41" s="384"/>
      <c r="EKJ41" s="384"/>
      <c r="EKK41" s="384"/>
      <c r="EKL41" s="384"/>
      <c r="EKM41" s="384"/>
      <c r="EKN41" s="384"/>
      <c r="EKO41" s="384"/>
      <c r="EKP41" s="384"/>
      <c r="EKQ41" s="384"/>
      <c r="EKR41" s="384"/>
      <c r="EKS41" s="384"/>
      <c r="EKT41" s="384"/>
      <c r="EKU41" s="384"/>
      <c r="EKV41" s="384"/>
      <c r="EKW41" s="384"/>
      <c r="EKX41" s="384"/>
      <c r="EKY41" s="384"/>
      <c r="EKZ41" s="384"/>
      <c r="ELA41" s="384"/>
      <c r="ELB41" s="384"/>
      <c r="ELC41" s="384"/>
      <c r="ELD41" s="384"/>
      <c r="ELE41" s="384"/>
      <c r="ELF41" s="384"/>
      <c r="ELG41" s="384"/>
      <c r="ELH41" s="384"/>
      <c r="ELI41" s="384"/>
      <c r="ELJ41" s="384"/>
      <c r="ELK41" s="384"/>
      <c r="ELL41" s="384"/>
      <c r="ELM41" s="384"/>
      <c r="ELN41" s="384"/>
      <c r="ELO41" s="384"/>
      <c r="ELP41" s="384"/>
      <c r="ELQ41" s="384"/>
      <c r="ELR41" s="384"/>
      <c r="ELS41" s="384"/>
      <c r="ELT41" s="384"/>
      <c r="ELU41" s="384"/>
      <c r="ELV41" s="384"/>
      <c r="ELW41" s="384"/>
      <c r="ELX41" s="384"/>
      <c r="ELY41" s="384"/>
      <c r="ELZ41" s="384"/>
      <c r="EMA41" s="384"/>
      <c r="EMB41" s="384"/>
      <c r="EMC41" s="384"/>
      <c r="EMD41" s="384"/>
      <c r="EME41" s="384"/>
      <c r="EMF41" s="384"/>
      <c r="EMG41" s="384"/>
      <c r="EMH41" s="384"/>
      <c r="EMI41" s="384"/>
      <c r="EMJ41" s="384"/>
      <c r="EMK41" s="384"/>
      <c r="EML41" s="384"/>
      <c r="EMM41" s="384"/>
      <c r="EMN41" s="384"/>
      <c r="EMO41" s="384"/>
      <c r="EMP41" s="384"/>
      <c r="EMQ41" s="384"/>
      <c r="EMR41" s="384"/>
      <c r="EMS41" s="384"/>
      <c r="EMT41" s="384"/>
      <c r="EMU41" s="384"/>
      <c r="EMV41" s="384"/>
      <c r="EMW41" s="384"/>
      <c r="EMX41" s="384"/>
      <c r="EMY41" s="384"/>
      <c r="EMZ41" s="384"/>
      <c r="ENA41" s="384"/>
      <c r="ENB41" s="384"/>
      <c r="ENC41" s="384"/>
      <c r="END41" s="384"/>
      <c r="ENE41" s="384"/>
      <c r="ENF41" s="384"/>
      <c r="ENG41" s="384"/>
      <c r="ENH41" s="384"/>
      <c r="ENI41" s="384"/>
      <c r="ENJ41" s="384"/>
      <c r="ENK41" s="384"/>
      <c r="ENL41" s="384"/>
      <c r="ENM41" s="384"/>
      <c r="ENN41" s="384"/>
      <c r="ENO41" s="384"/>
      <c r="ENP41" s="384"/>
      <c r="ENQ41" s="384"/>
      <c r="ENR41" s="384"/>
      <c r="ENS41" s="384"/>
      <c r="ENT41" s="384"/>
      <c r="ENU41" s="384"/>
      <c r="ENV41" s="384"/>
      <c r="ENW41" s="384"/>
      <c r="ENX41" s="384"/>
      <c r="ENY41" s="384"/>
      <c r="ENZ41" s="384"/>
      <c r="EOA41" s="384"/>
      <c r="EOB41" s="384"/>
      <c r="EOC41" s="384"/>
      <c r="EOD41" s="384"/>
      <c r="EOE41" s="384"/>
      <c r="EOF41" s="384"/>
      <c r="EOG41" s="384"/>
      <c r="EOH41" s="384"/>
      <c r="EOI41" s="384"/>
      <c r="EOJ41" s="384"/>
      <c r="EOK41" s="384"/>
      <c r="EOL41" s="384"/>
      <c r="EOM41" s="384"/>
      <c r="EON41" s="384"/>
      <c r="EOO41" s="384"/>
      <c r="EOP41" s="384"/>
      <c r="EOQ41" s="384"/>
      <c r="EOR41" s="384"/>
      <c r="EOS41" s="384"/>
      <c r="EOT41" s="384"/>
      <c r="EOU41" s="384"/>
      <c r="EOV41" s="384"/>
      <c r="EOW41" s="384"/>
      <c r="EOX41" s="384"/>
      <c r="EOY41" s="384"/>
      <c r="EOZ41" s="384"/>
      <c r="EPA41" s="384"/>
      <c r="EPB41" s="384"/>
      <c r="EPC41" s="384"/>
      <c r="EPD41" s="384"/>
      <c r="EPE41" s="384"/>
      <c r="EPF41" s="384"/>
      <c r="EPG41" s="384"/>
      <c r="EPH41" s="384"/>
      <c r="EPI41" s="384"/>
      <c r="EPJ41" s="384"/>
      <c r="EPK41" s="384"/>
      <c r="EPL41" s="384"/>
      <c r="EPM41" s="384"/>
      <c r="EPN41" s="384"/>
      <c r="EPO41" s="384"/>
      <c r="EPP41" s="384"/>
      <c r="EPQ41" s="384"/>
      <c r="EPR41" s="384"/>
      <c r="EPS41" s="384"/>
      <c r="EPT41" s="384"/>
      <c r="EPU41" s="384"/>
      <c r="EPV41" s="384"/>
      <c r="EPW41" s="384"/>
      <c r="EPX41" s="384"/>
      <c r="EPY41" s="384"/>
      <c r="EPZ41" s="384"/>
      <c r="EQA41" s="384"/>
      <c r="EQB41" s="384"/>
      <c r="EQC41" s="384"/>
      <c r="EQD41" s="384"/>
      <c r="EQE41" s="384"/>
      <c r="EQF41" s="384"/>
      <c r="EQG41" s="384"/>
      <c r="EQH41" s="384"/>
      <c r="EQI41" s="384"/>
      <c r="EQJ41" s="384"/>
      <c r="EQK41" s="384"/>
      <c r="EQL41" s="384"/>
      <c r="EQM41" s="384"/>
      <c r="EQN41" s="384"/>
      <c r="EQO41" s="384"/>
      <c r="EQP41" s="384"/>
      <c r="EQQ41" s="384"/>
      <c r="EQR41" s="384"/>
      <c r="EQS41" s="384"/>
      <c r="EQT41" s="384"/>
      <c r="EQU41" s="384"/>
      <c r="EQV41" s="384"/>
      <c r="EQW41" s="384"/>
      <c r="EQX41" s="384"/>
      <c r="EQY41" s="384"/>
      <c r="EQZ41" s="384"/>
      <c r="ERA41" s="384"/>
      <c r="ERB41" s="384"/>
      <c r="ERC41" s="384"/>
      <c r="ERD41" s="384"/>
      <c r="ERE41" s="384"/>
      <c r="ERF41" s="384"/>
      <c r="ERG41" s="384"/>
      <c r="ERH41" s="384"/>
      <c r="ERI41" s="384"/>
      <c r="ERJ41" s="384"/>
      <c r="ERK41" s="384"/>
      <c r="ERL41" s="384"/>
      <c r="ERM41" s="384"/>
      <c r="ERN41" s="384"/>
      <c r="ERO41" s="384"/>
      <c r="ERP41" s="384"/>
      <c r="ERQ41" s="384"/>
      <c r="ERR41" s="384"/>
      <c r="ERS41" s="384"/>
      <c r="ERT41" s="384"/>
      <c r="ERU41" s="384"/>
      <c r="ERV41" s="384"/>
      <c r="ERW41" s="384"/>
      <c r="ERX41" s="384"/>
      <c r="ERY41" s="384"/>
      <c r="ERZ41" s="384"/>
      <c r="ESA41" s="384"/>
      <c r="ESB41" s="384"/>
      <c r="ESC41" s="384"/>
      <c r="ESD41" s="384"/>
      <c r="ESE41" s="384"/>
      <c r="ESF41" s="384"/>
      <c r="ESG41" s="384"/>
      <c r="ESH41" s="384"/>
      <c r="ESI41" s="384"/>
      <c r="ESJ41" s="384"/>
      <c r="ESK41" s="384"/>
      <c r="ESL41" s="384"/>
      <c r="ESM41" s="384"/>
      <c r="ESN41" s="384"/>
      <c r="ESO41" s="384"/>
      <c r="ESP41" s="384"/>
      <c r="ESQ41" s="384"/>
      <c r="ESR41" s="384"/>
      <c r="ESS41" s="384"/>
      <c r="EST41" s="384"/>
      <c r="ESU41" s="384"/>
      <c r="ESV41" s="384"/>
      <c r="ESW41" s="384"/>
      <c r="ESX41" s="384"/>
      <c r="ESY41" s="384"/>
      <c r="ESZ41" s="384"/>
      <c r="ETA41" s="384"/>
      <c r="ETB41" s="384"/>
      <c r="ETC41" s="384"/>
      <c r="ETD41" s="384"/>
      <c r="ETE41" s="384"/>
      <c r="ETF41" s="384"/>
      <c r="ETG41" s="384"/>
      <c r="ETH41" s="384"/>
      <c r="ETI41" s="384"/>
      <c r="ETJ41" s="384"/>
      <c r="ETK41" s="384"/>
      <c r="ETL41" s="384"/>
      <c r="ETM41" s="384"/>
      <c r="ETN41" s="384"/>
      <c r="ETO41" s="384"/>
      <c r="ETP41" s="384"/>
      <c r="ETQ41" s="384"/>
      <c r="ETR41" s="384"/>
      <c r="ETS41" s="384"/>
      <c r="ETT41" s="384"/>
      <c r="ETU41" s="384"/>
      <c r="ETV41" s="384"/>
      <c r="ETW41" s="384"/>
      <c r="ETX41" s="384"/>
      <c r="ETY41" s="384"/>
      <c r="ETZ41" s="384"/>
      <c r="EUA41" s="384"/>
      <c r="EUB41" s="384"/>
      <c r="EUC41" s="384"/>
      <c r="EUD41" s="384"/>
      <c r="EUE41" s="384"/>
      <c r="EUF41" s="384"/>
      <c r="EUG41" s="384"/>
      <c r="EUH41" s="384"/>
      <c r="EUI41" s="384"/>
      <c r="EUJ41" s="384"/>
      <c r="EUK41" s="384"/>
      <c r="EUL41" s="384"/>
      <c r="EUM41" s="384"/>
      <c r="EUN41" s="384"/>
      <c r="EUO41" s="384"/>
      <c r="EUP41" s="384"/>
      <c r="EUQ41" s="384"/>
      <c r="EUR41" s="384"/>
      <c r="EUS41" s="384"/>
      <c r="EUT41" s="384"/>
      <c r="EUU41" s="384"/>
      <c r="EUV41" s="384"/>
      <c r="EUW41" s="384"/>
      <c r="EUX41" s="384"/>
      <c r="EUY41" s="384"/>
      <c r="EUZ41" s="384"/>
      <c r="EVA41" s="384"/>
      <c r="EVB41" s="384"/>
      <c r="EVC41" s="384"/>
      <c r="EVD41" s="384"/>
      <c r="EVE41" s="384"/>
      <c r="EVF41" s="384"/>
      <c r="EVG41" s="384"/>
      <c r="EVH41" s="384"/>
      <c r="EVI41" s="384"/>
      <c r="EVJ41" s="384"/>
      <c r="EVK41" s="384"/>
      <c r="EVL41" s="384"/>
      <c r="EVM41" s="384"/>
      <c r="EVN41" s="384"/>
      <c r="EVO41" s="384"/>
      <c r="EVP41" s="384"/>
      <c r="EVQ41" s="384"/>
      <c r="EVR41" s="384"/>
      <c r="EVS41" s="384"/>
      <c r="EVT41" s="384"/>
      <c r="EVU41" s="384"/>
      <c r="EVV41" s="384"/>
      <c r="EVW41" s="384"/>
      <c r="EVX41" s="384"/>
      <c r="EVY41" s="384"/>
      <c r="EVZ41" s="384"/>
      <c r="EWA41" s="384"/>
      <c r="EWB41" s="384"/>
      <c r="EWC41" s="384"/>
      <c r="EWD41" s="384"/>
      <c r="EWE41" s="384"/>
      <c r="EWF41" s="384"/>
      <c r="EWG41" s="384"/>
      <c r="EWH41" s="384"/>
      <c r="EWI41" s="384"/>
      <c r="EWJ41" s="384"/>
      <c r="EWK41" s="384"/>
      <c r="EWL41" s="384"/>
      <c r="EWM41" s="384"/>
      <c r="EWN41" s="384"/>
      <c r="EWO41" s="384"/>
      <c r="EWP41" s="384"/>
      <c r="EWQ41" s="384"/>
      <c r="EWR41" s="384"/>
      <c r="EWS41" s="384"/>
      <c r="EWT41" s="384"/>
      <c r="EWU41" s="384"/>
      <c r="EWV41" s="384"/>
      <c r="EWW41" s="384"/>
      <c r="EWX41" s="384"/>
      <c r="EWY41" s="384"/>
      <c r="EWZ41" s="384"/>
      <c r="EXA41" s="384"/>
      <c r="EXB41" s="384"/>
      <c r="EXC41" s="384"/>
      <c r="EXD41" s="384"/>
      <c r="EXE41" s="384"/>
      <c r="EXF41" s="384"/>
      <c r="EXG41" s="384"/>
      <c r="EXH41" s="384"/>
      <c r="EXI41" s="384"/>
      <c r="EXJ41" s="384"/>
      <c r="EXK41" s="384"/>
      <c r="EXL41" s="384"/>
      <c r="EXM41" s="384"/>
      <c r="EXN41" s="384"/>
      <c r="EXO41" s="384"/>
      <c r="EXP41" s="384"/>
      <c r="EXQ41" s="384"/>
      <c r="EXR41" s="384"/>
      <c r="EXS41" s="384"/>
      <c r="EXT41" s="384"/>
      <c r="EXU41" s="384"/>
      <c r="EXV41" s="384"/>
      <c r="EXW41" s="384"/>
      <c r="EXX41" s="384"/>
      <c r="EXY41" s="384"/>
      <c r="EXZ41" s="384"/>
      <c r="EYA41" s="384"/>
      <c r="EYB41" s="384"/>
      <c r="EYC41" s="384"/>
      <c r="EYD41" s="384"/>
      <c r="EYE41" s="384"/>
      <c r="EYF41" s="384"/>
      <c r="EYG41" s="384"/>
      <c r="EYH41" s="384"/>
      <c r="EYI41" s="384"/>
      <c r="EYJ41" s="384"/>
      <c r="EYK41" s="384"/>
      <c r="EYL41" s="384"/>
      <c r="EYM41" s="384"/>
      <c r="EYN41" s="384"/>
      <c r="EYO41" s="384"/>
      <c r="EYP41" s="384"/>
      <c r="EYQ41" s="384"/>
      <c r="EYR41" s="384"/>
      <c r="EYS41" s="384"/>
      <c r="EYT41" s="384"/>
      <c r="EYU41" s="384"/>
      <c r="EYV41" s="384"/>
      <c r="EYW41" s="384"/>
      <c r="EYX41" s="384"/>
      <c r="EYY41" s="384"/>
      <c r="EYZ41" s="384"/>
      <c r="EZA41" s="384"/>
      <c r="EZB41" s="384"/>
      <c r="EZC41" s="384"/>
      <c r="EZD41" s="384"/>
      <c r="EZE41" s="384"/>
      <c r="EZF41" s="384"/>
      <c r="EZG41" s="384"/>
      <c r="EZH41" s="384"/>
      <c r="EZI41" s="384"/>
      <c r="EZJ41" s="384"/>
      <c r="EZK41" s="384"/>
      <c r="EZL41" s="384"/>
      <c r="EZM41" s="384"/>
      <c r="EZN41" s="384"/>
      <c r="EZO41" s="384"/>
      <c r="EZP41" s="384"/>
      <c r="EZQ41" s="384"/>
      <c r="EZR41" s="384"/>
      <c r="EZS41" s="384"/>
      <c r="EZT41" s="384"/>
      <c r="EZU41" s="384"/>
      <c r="EZV41" s="384"/>
      <c r="EZW41" s="384"/>
      <c r="EZX41" s="384"/>
      <c r="EZY41" s="384"/>
      <c r="EZZ41" s="384"/>
      <c r="FAA41" s="384"/>
      <c r="FAB41" s="384"/>
      <c r="FAC41" s="384"/>
      <c r="FAD41" s="384"/>
      <c r="FAE41" s="384"/>
      <c r="FAF41" s="384"/>
      <c r="FAG41" s="384"/>
      <c r="FAH41" s="384"/>
      <c r="FAI41" s="384"/>
      <c r="FAJ41" s="384"/>
      <c r="FAK41" s="384"/>
      <c r="FAL41" s="384"/>
      <c r="FAM41" s="384"/>
      <c r="FAN41" s="384"/>
      <c r="FAO41" s="384"/>
      <c r="FAP41" s="384"/>
      <c r="FAQ41" s="384"/>
      <c r="FAR41" s="384"/>
      <c r="FAS41" s="384"/>
      <c r="FAT41" s="384"/>
      <c r="FAU41" s="384"/>
      <c r="FAV41" s="384"/>
      <c r="FAW41" s="384"/>
      <c r="FAX41" s="384"/>
      <c r="FAY41" s="384"/>
      <c r="FAZ41" s="384"/>
      <c r="FBA41" s="384"/>
      <c r="FBB41" s="384"/>
      <c r="FBC41" s="384"/>
      <c r="FBD41" s="384"/>
      <c r="FBE41" s="384"/>
      <c r="FBF41" s="384"/>
      <c r="FBG41" s="384"/>
      <c r="FBH41" s="384"/>
      <c r="FBI41" s="384"/>
      <c r="FBJ41" s="384"/>
      <c r="FBK41" s="384"/>
      <c r="FBL41" s="384"/>
      <c r="FBM41" s="384"/>
      <c r="FBN41" s="384"/>
      <c r="FBO41" s="384"/>
      <c r="FBP41" s="384"/>
      <c r="FBQ41" s="384"/>
      <c r="FBR41" s="384"/>
      <c r="FBS41" s="384"/>
      <c r="FBT41" s="384"/>
      <c r="FBU41" s="384"/>
      <c r="FBV41" s="384"/>
      <c r="FBW41" s="384"/>
      <c r="FBX41" s="384"/>
      <c r="FBY41" s="384"/>
      <c r="FBZ41" s="384"/>
      <c r="FCA41" s="384"/>
      <c r="FCB41" s="384"/>
      <c r="FCC41" s="384"/>
      <c r="FCD41" s="384"/>
      <c r="FCE41" s="384"/>
      <c r="FCF41" s="384"/>
      <c r="FCG41" s="384"/>
      <c r="FCH41" s="384"/>
      <c r="FCI41" s="384"/>
      <c r="FCJ41" s="384"/>
      <c r="FCK41" s="384"/>
      <c r="FCL41" s="384"/>
      <c r="FCM41" s="384"/>
      <c r="FCN41" s="384"/>
      <c r="FCO41" s="384"/>
      <c r="FCP41" s="384"/>
      <c r="FCQ41" s="384"/>
      <c r="FCR41" s="384"/>
      <c r="FCS41" s="384"/>
      <c r="FCT41" s="384"/>
      <c r="FCU41" s="384"/>
      <c r="FCV41" s="384"/>
      <c r="FCW41" s="384"/>
      <c r="FCX41" s="384"/>
      <c r="FCY41" s="384"/>
      <c r="FCZ41" s="384"/>
      <c r="FDA41" s="384"/>
      <c r="FDB41" s="384"/>
      <c r="FDC41" s="384"/>
      <c r="FDD41" s="384"/>
      <c r="FDE41" s="384"/>
      <c r="FDF41" s="384"/>
      <c r="FDG41" s="384"/>
      <c r="FDH41" s="384"/>
      <c r="FDI41" s="384"/>
      <c r="FDJ41" s="384"/>
      <c r="FDK41" s="384"/>
      <c r="FDL41" s="384"/>
      <c r="FDM41" s="384"/>
      <c r="FDN41" s="384"/>
      <c r="FDO41" s="384"/>
      <c r="FDP41" s="384"/>
      <c r="FDQ41" s="384"/>
      <c r="FDR41" s="384"/>
      <c r="FDS41" s="384"/>
      <c r="FDT41" s="384"/>
      <c r="FDU41" s="384"/>
      <c r="FDV41" s="384"/>
      <c r="FDW41" s="384"/>
      <c r="FDX41" s="384"/>
      <c r="FDY41" s="384"/>
      <c r="FDZ41" s="384"/>
      <c r="FEA41" s="384"/>
      <c r="FEB41" s="384"/>
      <c r="FEC41" s="384"/>
      <c r="FED41" s="384"/>
      <c r="FEE41" s="384"/>
      <c r="FEF41" s="384"/>
      <c r="FEG41" s="384"/>
      <c r="FEH41" s="384"/>
      <c r="FEI41" s="384"/>
      <c r="FEJ41" s="384"/>
      <c r="FEK41" s="384"/>
      <c r="FEL41" s="384"/>
      <c r="FEM41" s="384"/>
      <c r="FEN41" s="384"/>
      <c r="FEO41" s="384"/>
      <c r="FEP41" s="384"/>
      <c r="FEQ41" s="384"/>
      <c r="FER41" s="384"/>
      <c r="FES41" s="384"/>
      <c r="FET41" s="384"/>
      <c r="FEU41" s="384"/>
      <c r="FEV41" s="384"/>
      <c r="FEW41" s="384"/>
      <c r="FEX41" s="384"/>
      <c r="FEY41" s="384"/>
      <c r="FEZ41" s="384"/>
      <c r="FFA41" s="384"/>
      <c r="FFB41" s="384"/>
      <c r="FFC41" s="384"/>
      <c r="FFD41" s="384"/>
      <c r="FFE41" s="384"/>
      <c r="FFF41" s="384"/>
      <c r="FFG41" s="384"/>
      <c r="FFH41" s="384"/>
      <c r="FFI41" s="384"/>
      <c r="FFJ41" s="384"/>
      <c r="FFK41" s="384"/>
      <c r="FFL41" s="384"/>
      <c r="FFM41" s="384"/>
      <c r="FFN41" s="384"/>
      <c r="FFO41" s="384"/>
      <c r="FFP41" s="384"/>
      <c r="FFQ41" s="384"/>
      <c r="FFR41" s="384"/>
      <c r="FFS41" s="384"/>
      <c r="FFT41" s="384"/>
      <c r="FFU41" s="384"/>
      <c r="FFV41" s="384"/>
      <c r="FFW41" s="384"/>
      <c r="FFX41" s="384"/>
      <c r="FFY41" s="384"/>
      <c r="FFZ41" s="384"/>
      <c r="FGA41" s="384"/>
      <c r="FGB41" s="384"/>
      <c r="FGC41" s="384"/>
      <c r="FGD41" s="384"/>
      <c r="FGE41" s="384"/>
      <c r="FGF41" s="384"/>
      <c r="FGG41" s="384"/>
      <c r="FGH41" s="384"/>
      <c r="FGI41" s="384"/>
      <c r="FGJ41" s="384"/>
      <c r="FGK41" s="384"/>
      <c r="FGL41" s="384"/>
      <c r="FGM41" s="384"/>
      <c r="FGN41" s="384"/>
      <c r="FGO41" s="384"/>
      <c r="FGP41" s="384"/>
      <c r="FGQ41" s="384"/>
      <c r="FGR41" s="384"/>
      <c r="FGS41" s="384"/>
      <c r="FGT41" s="384"/>
      <c r="FGU41" s="384"/>
      <c r="FGV41" s="384"/>
      <c r="FGW41" s="384"/>
      <c r="FGX41" s="384"/>
      <c r="FGY41" s="384"/>
      <c r="FGZ41" s="384"/>
      <c r="FHA41" s="384"/>
      <c r="FHB41" s="384"/>
      <c r="FHC41" s="384"/>
      <c r="FHD41" s="384"/>
      <c r="FHE41" s="384"/>
      <c r="FHF41" s="384"/>
      <c r="FHG41" s="384"/>
      <c r="FHH41" s="384"/>
      <c r="FHI41" s="384"/>
      <c r="FHJ41" s="384"/>
      <c r="FHK41" s="384"/>
      <c r="FHL41" s="384"/>
      <c r="FHM41" s="384"/>
      <c r="FHN41" s="384"/>
      <c r="FHO41" s="384"/>
      <c r="FHP41" s="384"/>
      <c r="FHQ41" s="384"/>
      <c r="FHR41" s="384"/>
      <c r="FHS41" s="384"/>
      <c r="FHT41" s="384"/>
      <c r="FHU41" s="384"/>
      <c r="FHV41" s="384"/>
      <c r="FHW41" s="384"/>
      <c r="FHX41" s="384"/>
      <c r="FHY41" s="384"/>
      <c r="FHZ41" s="384"/>
      <c r="FIA41" s="384"/>
      <c r="FIB41" s="384"/>
      <c r="FIC41" s="384"/>
      <c r="FID41" s="384"/>
      <c r="FIE41" s="384"/>
      <c r="FIF41" s="384"/>
      <c r="FIG41" s="384"/>
      <c r="FIH41" s="384"/>
      <c r="FII41" s="384"/>
      <c r="FIJ41" s="384"/>
      <c r="FIK41" s="384"/>
      <c r="FIL41" s="384"/>
      <c r="FIM41" s="384"/>
      <c r="FIN41" s="384"/>
      <c r="FIO41" s="384"/>
      <c r="FIP41" s="384"/>
      <c r="FIQ41" s="384"/>
      <c r="FIR41" s="384"/>
      <c r="FIS41" s="384"/>
      <c r="FIT41" s="384"/>
      <c r="FIU41" s="384"/>
      <c r="FIV41" s="384"/>
      <c r="FIW41" s="384"/>
      <c r="FIX41" s="384"/>
      <c r="FIY41" s="384"/>
      <c r="FIZ41" s="384"/>
      <c r="FJA41" s="384"/>
      <c r="FJB41" s="384"/>
      <c r="FJC41" s="384"/>
      <c r="FJD41" s="384"/>
      <c r="FJE41" s="384"/>
      <c r="FJF41" s="384"/>
      <c r="FJG41" s="384"/>
      <c r="FJH41" s="384"/>
      <c r="FJI41" s="384"/>
      <c r="FJJ41" s="384"/>
      <c r="FJK41" s="384"/>
      <c r="FJL41" s="384"/>
      <c r="FJM41" s="384"/>
      <c r="FJN41" s="384"/>
      <c r="FJO41" s="384"/>
      <c r="FJP41" s="384"/>
      <c r="FJQ41" s="384"/>
      <c r="FJR41" s="384"/>
      <c r="FJS41" s="384"/>
      <c r="FJT41" s="384"/>
      <c r="FJU41" s="384"/>
      <c r="FJV41" s="384"/>
      <c r="FJW41" s="384"/>
      <c r="FJX41" s="384"/>
      <c r="FJY41" s="384"/>
      <c r="FJZ41" s="384"/>
      <c r="FKA41" s="384"/>
      <c r="FKB41" s="384"/>
      <c r="FKC41" s="384"/>
      <c r="FKD41" s="384"/>
      <c r="FKE41" s="384"/>
      <c r="FKF41" s="384"/>
      <c r="FKG41" s="384"/>
      <c r="FKH41" s="384"/>
      <c r="FKI41" s="384"/>
      <c r="FKJ41" s="384"/>
      <c r="FKK41" s="384"/>
      <c r="FKL41" s="384"/>
      <c r="FKM41" s="384"/>
      <c r="FKN41" s="384"/>
      <c r="FKO41" s="384"/>
      <c r="FKP41" s="384"/>
      <c r="FKQ41" s="384"/>
      <c r="FKR41" s="384"/>
      <c r="FKS41" s="384"/>
      <c r="FKT41" s="384"/>
      <c r="FKU41" s="384"/>
      <c r="FKV41" s="384"/>
      <c r="FKW41" s="384"/>
      <c r="FKX41" s="384"/>
      <c r="FKY41" s="384"/>
      <c r="FKZ41" s="384"/>
      <c r="FLA41" s="384"/>
      <c r="FLB41" s="384"/>
      <c r="FLC41" s="384"/>
      <c r="FLD41" s="384"/>
      <c r="FLE41" s="384"/>
      <c r="FLF41" s="384"/>
      <c r="FLG41" s="384"/>
      <c r="FLH41" s="384"/>
      <c r="FLI41" s="384"/>
      <c r="FLJ41" s="384"/>
      <c r="FLK41" s="384"/>
      <c r="FLL41" s="384"/>
      <c r="FLM41" s="384"/>
      <c r="FLN41" s="384"/>
      <c r="FLO41" s="384"/>
      <c r="FLP41" s="384"/>
      <c r="FLQ41" s="384"/>
      <c r="FLR41" s="384"/>
      <c r="FLS41" s="384"/>
      <c r="FLT41" s="384"/>
      <c r="FLU41" s="384"/>
      <c r="FLV41" s="384"/>
      <c r="FLW41" s="384"/>
      <c r="FLX41" s="384"/>
      <c r="FLY41" s="384"/>
      <c r="FLZ41" s="384"/>
      <c r="FMA41" s="384"/>
      <c r="FMB41" s="384"/>
      <c r="FMC41" s="384"/>
      <c r="FMD41" s="384"/>
      <c r="FME41" s="384"/>
      <c r="FMF41" s="384"/>
      <c r="FMG41" s="384"/>
      <c r="FMH41" s="384"/>
      <c r="FMI41" s="384"/>
      <c r="FMJ41" s="384"/>
      <c r="FMK41" s="384"/>
      <c r="FML41" s="384"/>
      <c r="FMM41" s="384"/>
      <c r="FMN41" s="384"/>
      <c r="FMO41" s="384"/>
      <c r="FMP41" s="384"/>
      <c r="FMQ41" s="384"/>
      <c r="FMR41" s="384"/>
      <c r="FMS41" s="384"/>
      <c r="FMT41" s="384"/>
      <c r="FMU41" s="384"/>
      <c r="FMV41" s="384"/>
      <c r="FMW41" s="384"/>
      <c r="FMX41" s="384"/>
      <c r="FMY41" s="384"/>
      <c r="FMZ41" s="384"/>
      <c r="FNA41" s="384"/>
      <c r="FNB41" s="384"/>
      <c r="FNC41" s="384"/>
      <c r="FND41" s="384"/>
      <c r="FNE41" s="384"/>
      <c r="FNF41" s="384"/>
      <c r="FNG41" s="384"/>
      <c r="FNH41" s="384"/>
      <c r="FNI41" s="384"/>
      <c r="FNJ41" s="384"/>
      <c r="FNK41" s="384"/>
      <c r="FNL41" s="384"/>
      <c r="FNM41" s="384"/>
      <c r="FNN41" s="384"/>
      <c r="FNO41" s="384"/>
      <c r="FNP41" s="384"/>
      <c r="FNQ41" s="384"/>
      <c r="FNR41" s="384"/>
      <c r="FNS41" s="384"/>
      <c r="FNT41" s="384"/>
      <c r="FNU41" s="384"/>
      <c r="FNV41" s="384"/>
      <c r="FNW41" s="384"/>
      <c r="FNX41" s="384"/>
      <c r="FNY41" s="384"/>
      <c r="FNZ41" s="384"/>
      <c r="FOA41" s="384"/>
      <c r="FOB41" s="384"/>
      <c r="FOC41" s="384"/>
      <c r="FOD41" s="384"/>
      <c r="FOE41" s="384"/>
      <c r="FOF41" s="384"/>
      <c r="FOG41" s="384"/>
      <c r="FOH41" s="384"/>
      <c r="FOI41" s="384"/>
      <c r="FOJ41" s="384"/>
      <c r="FOK41" s="384"/>
      <c r="FOL41" s="384"/>
      <c r="FOM41" s="384"/>
      <c r="FON41" s="384"/>
      <c r="FOO41" s="384"/>
      <c r="FOP41" s="384"/>
      <c r="FOQ41" s="384"/>
      <c r="FOR41" s="384"/>
      <c r="FOS41" s="384"/>
      <c r="FOT41" s="384"/>
      <c r="FOU41" s="384"/>
      <c r="FOV41" s="384"/>
      <c r="FOW41" s="384"/>
      <c r="FOX41" s="384"/>
      <c r="FOY41" s="384"/>
      <c r="FOZ41" s="384"/>
      <c r="FPA41" s="384"/>
      <c r="FPB41" s="384"/>
      <c r="FPC41" s="384"/>
      <c r="FPD41" s="384"/>
      <c r="FPE41" s="384"/>
      <c r="FPF41" s="384"/>
      <c r="FPG41" s="384"/>
      <c r="FPH41" s="384"/>
      <c r="FPI41" s="384"/>
      <c r="FPJ41" s="384"/>
      <c r="FPK41" s="384"/>
      <c r="FPL41" s="384"/>
      <c r="FPM41" s="384"/>
      <c r="FPN41" s="384"/>
      <c r="FPO41" s="384"/>
      <c r="FPP41" s="384"/>
      <c r="FPQ41" s="384"/>
      <c r="FPR41" s="384"/>
      <c r="FPS41" s="384"/>
      <c r="FPT41" s="384"/>
      <c r="FPU41" s="384"/>
      <c r="FPV41" s="384"/>
      <c r="FPW41" s="384"/>
      <c r="FPX41" s="384"/>
      <c r="FPY41" s="384"/>
      <c r="FPZ41" s="384"/>
      <c r="FQA41" s="384"/>
      <c r="FQB41" s="384"/>
      <c r="FQC41" s="384"/>
      <c r="FQD41" s="384"/>
      <c r="FQE41" s="384"/>
      <c r="FQF41" s="384"/>
      <c r="FQG41" s="384"/>
      <c r="FQH41" s="384"/>
      <c r="FQI41" s="384"/>
      <c r="FQJ41" s="384"/>
      <c r="FQK41" s="384"/>
      <c r="FQL41" s="384"/>
      <c r="FQM41" s="384"/>
      <c r="FQN41" s="384"/>
      <c r="FQO41" s="384"/>
      <c r="FQP41" s="384"/>
      <c r="FQQ41" s="384"/>
      <c r="FQR41" s="384"/>
      <c r="FQS41" s="384"/>
      <c r="FQT41" s="384"/>
      <c r="FQU41" s="384"/>
      <c r="FQV41" s="384"/>
      <c r="FQW41" s="384"/>
      <c r="FQX41" s="384"/>
      <c r="FQY41" s="384"/>
      <c r="FQZ41" s="384"/>
      <c r="FRA41" s="384"/>
      <c r="FRB41" s="384"/>
      <c r="FRC41" s="384"/>
      <c r="FRD41" s="384"/>
      <c r="FRE41" s="384"/>
      <c r="FRF41" s="384"/>
      <c r="FRG41" s="384"/>
      <c r="FRH41" s="384"/>
      <c r="FRI41" s="384"/>
      <c r="FRJ41" s="384"/>
      <c r="FRK41" s="384"/>
      <c r="FRL41" s="384"/>
      <c r="FRM41" s="384"/>
      <c r="FRN41" s="384"/>
      <c r="FRO41" s="384"/>
      <c r="FRP41" s="384"/>
      <c r="FRQ41" s="384"/>
      <c r="FRR41" s="384"/>
      <c r="FRS41" s="384"/>
      <c r="FRT41" s="384"/>
      <c r="FRU41" s="384"/>
      <c r="FRV41" s="384"/>
      <c r="FRW41" s="384"/>
      <c r="FRX41" s="384"/>
      <c r="FRY41" s="384"/>
      <c r="FRZ41" s="384"/>
      <c r="FSA41" s="384"/>
      <c r="FSB41" s="384"/>
      <c r="FSC41" s="384"/>
      <c r="FSD41" s="384"/>
      <c r="FSE41" s="384"/>
      <c r="FSF41" s="384"/>
      <c r="FSG41" s="384"/>
      <c r="FSH41" s="384"/>
      <c r="FSI41" s="384"/>
      <c r="FSJ41" s="384"/>
      <c r="FSK41" s="384"/>
      <c r="FSL41" s="384"/>
      <c r="FSM41" s="384"/>
      <c r="FSN41" s="384"/>
      <c r="FSO41" s="384"/>
      <c r="FSP41" s="384"/>
      <c r="FSQ41" s="384"/>
      <c r="FSR41" s="384"/>
      <c r="FSS41" s="384"/>
      <c r="FST41" s="384"/>
      <c r="FSU41" s="384"/>
      <c r="FSV41" s="384"/>
      <c r="FSW41" s="384"/>
      <c r="FSX41" s="384"/>
      <c r="FSY41" s="384"/>
      <c r="FSZ41" s="384"/>
      <c r="FTA41" s="384"/>
      <c r="FTB41" s="384"/>
      <c r="FTC41" s="384"/>
      <c r="FTD41" s="384"/>
      <c r="FTE41" s="384"/>
      <c r="FTF41" s="384"/>
      <c r="FTG41" s="384"/>
      <c r="FTH41" s="384"/>
      <c r="FTI41" s="384"/>
      <c r="FTJ41" s="384"/>
      <c r="FTK41" s="384"/>
      <c r="FTL41" s="384"/>
      <c r="FTM41" s="384"/>
      <c r="FTN41" s="384"/>
      <c r="FTO41" s="384"/>
      <c r="FTP41" s="384"/>
      <c r="FTQ41" s="384"/>
      <c r="FTR41" s="384"/>
      <c r="FTS41" s="384"/>
      <c r="FTT41" s="384"/>
      <c r="FTU41" s="384"/>
      <c r="FTV41" s="384"/>
      <c r="FTW41" s="384"/>
      <c r="FTX41" s="384"/>
      <c r="FTY41" s="384"/>
      <c r="FTZ41" s="384"/>
      <c r="FUA41" s="384"/>
      <c r="FUB41" s="384"/>
      <c r="FUC41" s="384"/>
      <c r="FUD41" s="384"/>
      <c r="FUE41" s="384"/>
      <c r="FUF41" s="384"/>
      <c r="FUG41" s="384"/>
      <c r="FUH41" s="384"/>
      <c r="FUI41" s="384"/>
      <c r="FUJ41" s="384"/>
      <c r="FUK41" s="384"/>
      <c r="FUL41" s="384"/>
      <c r="FUM41" s="384"/>
      <c r="FUN41" s="384"/>
      <c r="FUO41" s="384"/>
      <c r="FUP41" s="384"/>
      <c r="FUQ41" s="384"/>
      <c r="FUR41" s="384"/>
      <c r="FUS41" s="384"/>
      <c r="FUT41" s="384"/>
      <c r="FUU41" s="384"/>
      <c r="FUV41" s="384"/>
      <c r="FUW41" s="384"/>
      <c r="FUX41" s="384"/>
      <c r="FUY41" s="384"/>
      <c r="FUZ41" s="384"/>
      <c r="FVA41" s="384"/>
      <c r="FVB41" s="384"/>
      <c r="FVC41" s="384"/>
      <c r="FVD41" s="384"/>
      <c r="FVE41" s="384"/>
      <c r="FVF41" s="384"/>
      <c r="FVG41" s="384"/>
      <c r="FVH41" s="384"/>
      <c r="FVI41" s="384"/>
      <c r="FVJ41" s="384"/>
      <c r="FVK41" s="384"/>
      <c r="FVL41" s="384"/>
      <c r="FVM41" s="384"/>
      <c r="FVN41" s="384"/>
      <c r="FVO41" s="384"/>
      <c r="FVP41" s="384"/>
      <c r="FVQ41" s="384"/>
      <c r="FVR41" s="384"/>
      <c r="FVS41" s="384"/>
      <c r="FVT41" s="384"/>
      <c r="FVU41" s="384"/>
      <c r="FVV41" s="384"/>
      <c r="FVW41" s="384"/>
      <c r="FVX41" s="384"/>
      <c r="FVY41" s="384"/>
      <c r="FVZ41" s="384"/>
      <c r="FWA41" s="384"/>
      <c r="FWB41" s="384"/>
      <c r="FWC41" s="384"/>
      <c r="FWD41" s="384"/>
      <c r="FWE41" s="384"/>
      <c r="FWF41" s="384"/>
      <c r="FWG41" s="384"/>
      <c r="FWH41" s="384"/>
      <c r="FWI41" s="384"/>
      <c r="FWJ41" s="384"/>
      <c r="FWK41" s="384"/>
      <c r="FWL41" s="384"/>
      <c r="FWM41" s="384"/>
      <c r="FWN41" s="384"/>
      <c r="FWO41" s="384"/>
      <c r="FWP41" s="384"/>
      <c r="FWQ41" s="384"/>
      <c r="FWR41" s="384"/>
      <c r="FWS41" s="384"/>
      <c r="FWT41" s="384"/>
      <c r="FWU41" s="384"/>
      <c r="FWV41" s="384"/>
      <c r="FWW41" s="384"/>
      <c r="FWX41" s="384"/>
      <c r="FWY41" s="384"/>
      <c r="FWZ41" s="384"/>
      <c r="FXA41" s="384"/>
      <c r="FXB41" s="384"/>
      <c r="FXC41" s="384"/>
      <c r="FXD41" s="384"/>
      <c r="FXE41" s="384"/>
      <c r="FXF41" s="384"/>
      <c r="FXG41" s="384"/>
      <c r="FXH41" s="384"/>
      <c r="FXI41" s="384"/>
      <c r="FXJ41" s="384"/>
      <c r="FXK41" s="384"/>
      <c r="FXL41" s="384"/>
      <c r="FXM41" s="384"/>
      <c r="FXN41" s="384"/>
      <c r="FXO41" s="384"/>
      <c r="FXP41" s="384"/>
      <c r="FXQ41" s="384"/>
      <c r="FXR41" s="384"/>
      <c r="FXS41" s="384"/>
      <c r="FXT41" s="384"/>
      <c r="FXU41" s="384"/>
      <c r="FXV41" s="384"/>
      <c r="FXW41" s="384"/>
      <c r="FXX41" s="384"/>
      <c r="FXY41" s="384"/>
      <c r="FXZ41" s="384"/>
      <c r="FYA41" s="384"/>
      <c r="FYB41" s="384"/>
      <c r="FYC41" s="384"/>
      <c r="FYD41" s="384"/>
      <c r="FYE41" s="384"/>
      <c r="FYF41" s="384"/>
      <c r="FYG41" s="384"/>
      <c r="FYH41" s="384"/>
      <c r="FYI41" s="384"/>
      <c r="FYJ41" s="384"/>
      <c r="FYK41" s="384"/>
      <c r="FYL41" s="384"/>
      <c r="FYM41" s="384"/>
      <c r="FYN41" s="384"/>
      <c r="FYO41" s="384"/>
      <c r="FYP41" s="384"/>
      <c r="FYQ41" s="384"/>
      <c r="FYR41" s="384"/>
      <c r="FYS41" s="384"/>
      <c r="FYT41" s="384"/>
      <c r="FYU41" s="384"/>
      <c r="FYV41" s="384"/>
      <c r="FYW41" s="384"/>
      <c r="FYX41" s="384"/>
      <c r="FYY41" s="384"/>
      <c r="FYZ41" s="384"/>
      <c r="FZA41" s="384"/>
      <c r="FZB41" s="384"/>
      <c r="FZC41" s="384"/>
      <c r="FZD41" s="384"/>
      <c r="FZE41" s="384"/>
      <c r="FZF41" s="384"/>
      <c r="FZG41" s="384"/>
      <c r="FZH41" s="384"/>
      <c r="FZI41" s="384"/>
      <c r="FZJ41" s="384"/>
      <c r="FZK41" s="384"/>
      <c r="FZL41" s="384"/>
      <c r="FZM41" s="384"/>
      <c r="FZN41" s="384"/>
      <c r="FZO41" s="384"/>
      <c r="FZP41" s="384"/>
      <c r="FZQ41" s="384"/>
      <c r="FZR41" s="384"/>
      <c r="FZS41" s="384"/>
      <c r="FZT41" s="384"/>
      <c r="FZU41" s="384"/>
      <c r="FZV41" s="384"/>
      <c r="FZW41" s="384"/>
      <c r="FZX41" s="384"/>
      <c r="FZY41" s="384"/>
      <c r="FZZ41" s="384"/>
      <c r="GAA41" s="384"/>
      <c r="GAB41" s="384"/>
      <c r="GAC41" s="384"/>
      <c r="GAD41" s="384"/>
      <c r="GAE41" s="384"/>
      <c r="GAF41" s="384"/>
      <c r="GAG41" s="384"/>
      <c r="GAH41" s="384"/>
      <c r="GAI41" s="384"/>
      <c r="GAJ41" s="384"/>
      <c r="GAK41" s="384"/>
      <c r="GAL41" s="384"/>
      <c r="GAM41" s="384"/>
      <c r="GAN41" s="384"/>
      <c r="GAO41" s="384"/>
      <c r="GAP41" s="384"/>
      <c r="GAQ41" s="384"/>
      <c r="GAR41" s="384"/>
      <c r="GAS41" s="384"/>
      <c r="GAT41" s="384"/>
      <c r="GAU41" s="384"/>
      <c r="GAV41" s="384"/>
      <c r="GAW41" s="384"/>
      <c r="GAX41" s="384"/>
      <c r="GAY41" s="384"/>
      <c r="GAZ41" s="384"/>
      <c r="GBA41" s="384"/>
      <c r="GBB41" s="384"/>
      <c r="GBC41" s="384"/>
      <c r="GBD41" s="384"/>
      <c r="GBE41" s="384"/>
      <c r="GBF41" s="384"/>
      <c r="GBG41" s="384"/>
      <c r="GBH41" s="384"/>
      <c r="GBI41" s="384"/>
      <c r="GBJ41" s="384"/>
      <c r="GBK41" s="384"/>
      <c r="GBL41" s="384"/>
      <c r="GBM41" s="384"/>
      <c r="GBN41" s="384"/>
      <c r="GBO41" s="384"/>
      <c r="GBP41" s="384"/>
      <c r="GBQ41" s="384"/>
      <c r="GBR41" s="384"/>
      <c r="GBS41" s="384"/>
      <c r="GBT41" s="384"/>
      <c r="GBU41" s="384"/>
      <c r="GBV41" s="384"/>
      <c r="GBW41" s="384"/>
      <c r="GBX41" s="384"/>
      <c r="GBY41" s="384"/>
      <c r="GBZ41" s="384"/>
      <c r="GCA41" s="384"/>
      <c r="GCB41" s="384"/>
      <c r="GCC41" s="384"/>
      <c r="GCD41" s="384"/>
      <c r="GCE41" s="384"/>
      <c r="GCF41" s="384"/>
      <c r="GCG41" s="384"/>
      <c r="GCH41" s="384"/>
      <c r="GCI41" s="384"/>
      <c r="GCJ41" s="384"/>
      <c r="GCK41" s="384"/>
      <c r="GCL41" s="384"/>
      <c r="GCM41" s="384"/>
      <c r="GCN41" s="384"/>
      <c r="GCO41" s="384"/>
      <c r="GCP41" s="384"/>
      <c r="GCQ41" s="384"/>
      <c r="GCR41" s="384"/>
      <c r="GCS41" s="384"/>
      <c r="GCT41" s="384"/>
      <c r="GCU41" s="384"/>
      <c r="GCV41" s="384"/>
      <c r="GCW41" s="384"/>
      <c r="GCX41" s="384"/>
      <c r="GCY41" s="384"/>
      <c r="GCZ41" s="384"/>
      <c r="GDA41" s="384"/>
      <c r="GDB41" s="384"/>
      <c r="GDC41" s="384"/>
      <c r="GDD41" s="384"/>
      <c r="GDE41" s="384"/>
      <c r="GDF41" s="384"/>
      <c r="GDG41" s="384"/>
      <c r="GDH41" s="384"/>
      <c r="GDI41" s="384"/>
      <c r="GDJ41" s="384"/>
      <c r="GDK41" s="384"/>
      <c r="GDL41" s="384"/>
      <c r="GDM41" s="384"/>
      <c r="GDN41" s="384"/>
      <c r="GDO41" s="384"/>
      <c r="GDP41" s="384"/>
      <c r="GDQ41" s="384"/>
      <c r="GDR41" s="384"/>
      <c r="GDS41" s="384"/>
      <c r="GDT41" s="384"/>
      <c r="GDU41" s="384"/>
      <c r="GDV41" s="384"/>
      <c r="GDW41" s="384"/>
      <c r="GDX41" s="384"/>
      <c r="GDY41" s="384"/>
      <c r="GDZ41" s="384"/>
      <c r="GEA41" s="384"/>
      <c r="GEB41" s="384"/>
      <c r="GEC41" s="384"/>
      <c r="GED41" s="384"/>
      <c r="GEE41" s="384"/>
      <c r="GEF41" s="384"/>
      <c r="GEG41" s="384"/>
      <c r="GEH41" s="384"/>
      <c r="GEI41" s="384"/>
      <c r="GEJ41" s="384"/>
      <c r="GEK41" s="384"/>
      <c r="GEL41" s="384"/>
      <c r="GEM41" s="384"/>
      <c r="GEN41" s="384"/>
      <c r="GEO41" s="384"/>
      <c r="GEP41" s="384"/>
      <c r="GEQ41" s="384"/>
      <c r="GER41" s="384"/>
      <c r="GES41" s="384"/>
      <c r="GET41" s="384"/>
      <c r="GEU41" s="384"/>
      <c r="GEV41" s="384"/>
      <c r="GEW41" s="384"/>
      <c r="GEX41" s="384"/>
      <c r="GEY41" s="384"/>
      <c r="GEZ41" s="384"/>
      <c r="GFA41" s="384"/>
      <c r="GFB41" s="384"/>
      <c r="GFC41" s="384"/>
      <c r="GFD41" s="384"/>
      <c r="GFE41" s="384"/>
      <c r="GFF41" s="384"/>
      <c r="GFG41" s="384"/>
      <c r="GFH41" s="384"/>
      <c r="GFI41" s="384"/>
      <c r="GFJ41" s="384"/>
      <c r="GFK41" s="384"/>
      <c r="GFL41" s="384"/>
      <c r="GFM41" s="384"/>
      <c r="GFN41" s="384"/>
      <c r="GFO41" s="384"/>
      <c r="GFP41" s="384"/>
      <c r="GFQ41" s="384"/>
      <c r="GFR41" s="384"/>
      <c r="GFS41" s="384"/>
      <c r="GFT41" s="384"/>
      <c r="GFU41" s="384"/>
      <c r="GFV41" s="384"/>
      <c r="GFW41" s="384"/>
      <c r="GFX41" s="384"/>
      <c r="GFY41" s="384"/>
      <c r="GFZ41" s="384"/>
      <c r="GGA41" s="384"/>
      <c r="GGB41" s="384"/>
      <c r="GGC41" s="384"/>
      <c r="GGD41" s="384"/>
      <c r="GGE41" s="384"/>
      <c r="GGF41" s="384"/>
      <c r="GGG41" s="384"/>
      <c r="GGH41" s="384"/>
      <c r="GGI41" s="384"/>
      <c r="GGJ41" s="384"/>
      <c r="GGK41" s="384"/>
      <c r="GGL41" s="384"/>
      <c r="GGM41" s="384"/>
      <c r="GGN41" s="384"/>
      <c r="GGO41" s="384"/>
      <c r="GGP41" s="384"/>
      <c r="GGQ41" s="384"/>
      <c r="GGR41" s="384"/>
      <c r="GGS41" s="384"/>
      <c r="GGT41" s="384"/>
      <c r="GGU41" s="384"/>
      <c r="GGV41" s="384"/>
      <c r="GGW41" s="384"/>
      <c r="GGX41" s="384"/>
      <c r="GGY41" s="384"/>
      <c r="GGZ41" s="384"/>
      <c r="GHA41" s="384"/>
      <c r="GHB41" s="384"/>
      <c r="GHC41" s="384"/>
      <c r="GHD41" s="384"/>
      <c r="GHE41" s="384"/>
      <c r="GHF41" s="384"/>
      <c r="GHG41" s="384"/>
      <c r="GHH41" s="384"/>
      <c r="GHI41" s="384"/>
      <c r="GHJ41" s="384"/>
      <c r="GHK41" s="384"/>
      <c r="GHL41" s="384"/>
      <c r="GHM41" s="384"/>
      <c r="GHN41" s="384"/>
      <c r="GHO41" s="384"/>
      <c r="GHP41" s="384"/>
      <c r="GHQ41" s="384"/>
      <c r="GHR41" s="384"/>
      <c r="GHS41" s="384"/>
      <c r="GHT41" s="384"/>
      <c r="GHU41" s="384"/>
      <c r="GHV41" s="384"/>
      <c r="GHW41" s="384"/>
      <c r="GHX41" s="384"/>
      <c r="GHY41" s="384"/>
      <c r="GHZ41" s="384"/>
      <c r="GIA41" s="384"/>
      <c r="GIB41" s="384"/>
      <c r="GIC41" s="384"/>
      <c r="GID41" s="384"/>
      <c r="GIE41" s="384"/>
      <c r="GIF41" s="384"/>
      <c r="GIG41" s="384"/>
      <c r="GIH41" s="384"/>
      <c r="GII41" s="384"/>
      <c r="GIJ41" s="384"/>
      <c r="GIK41" s="384"/>
      <c r="GIL41" s="384"/>
      <c r="GIM41" s="384"/>
      <c r="GIN41" s="384"/>
      <c r="GIO41" s="384"/>
      <c r="GIP41" s="384"/>
      <c r="GIQ41" s="384"/>
      <c r="GIR41" s="384"/>
      <c r="GIS41" s="384"/>
      <c r="GIT41" s="384"/>
      <c r="GIU41" s="384"/>
      <c r="GIV41" s="384"/>
      <c r="GIW41" s="384"/>
      <c r="GIX41" s="384"/>
      <c r="GIY41" s="384"/>
      <c r="GIZ41" s="384"/>
      <c r="GJA41" s="384"/>
      <c r="GJB41" s="384"/>
      <c r="GJC41" s="384"/>
      <c r="GJD41" s="384"/>
      <c r="GJE41" s="384"/>
      <c r="GJF41" s="384"/>
      <c r="GJG41" s="384"/>
      <c r="GJH41" s="384"/>
      <c r="GJI41" s="384"/>
      <c r="GJJ41" s="384"/>
      <c r="GJK41" s="384"/>
      <c r="GJL41" s="384"/>
      <c r="GJM41" s="384"/>
      <c r="GJN41" s="384"/>
      <c r="GJO41" s="384"/>
      <c r="GJP41" s="384"/>
      <c r="GJQ41" s="384"/>
      <c r="GJR41" s="384"/>
      <c r="GJS41" s="384"/>
      <c r="GJT41" s="384"/>
      <c r="GJU41" s="384"/>
      <c r="GJV41" s="384"/>
      <c r="GJW41" s="384"/>
      <c r="GJX41" s="384"/>
      <c r="GJY41" s="384"/>
      <c r="GJZ41" s="384"/>
      <c r="GKA41" s="384"/>
      <c r="GKB41" s="384"/>
      <c r="GKC41" s="384"/>
      <c r="GKD41" s="384"/>
      <c r="GKE41" s="384"/>
      <c r="GKF41" s="384"/>
      <c r="GKG41" s="384"/>
      <c r="GKH41" s="384"/>
      <c r="GKI41" s="384"/>
      <c r="GKJ41" s="384"/>
      <c r="GKK41" s="384"/>
      <c r="GKL41" s="384"/>
      <c r="GKM41" s="384"/>
      <c r="GKN41" s="384"/>
      <c r="GKO41" s="384"/>
      <c r="GKP41" s="384"/>
      <c r="GKQ41" s="384"/>
      <c r="GKR41" s="384"/>
      <c r="GKS41" s="384"/>
      <c r="GKT41" s="384"/>
      <c r="GKU41" s="384"/>
      <c r="GKV41" s="384"/>
      <c r="GKW41" s="384"/>
      <c r="GKX41" s="384"/>
      <c r="GKY41" s="384"/>
      <c r="GKZ41" s="384"/>
      <c r="GLA41" s="384"/>
      <c r="GLB41" s="384"/>
      <c r="GLC41" s="384"/>
      <c r="GLD41" s="384"/>
      <c r="GLE41" s="384"/>
      <c r="GLF41" s="384"/>
      <c r="GLG41" s="384"/>
      <c r="GLH41" s="384"/>
      <c r="GLI41" s="384"/>
      <c r="GLJ41" s="384"/>
      <c r="GLK41" s="384"/>
      <c r="GLL41" s="384"/>
      <c r="GLM41" s="384"/>
      <c r="GLN41" s="384"/>
      <c r="GLO41" s="384"/>
      <c r="GLP41" s="384"/>
      <c r="GLQ41" s="384"/>
      <c r="GLR41" s="384"/>
      <c r="GLS41" s="384"/>
      <c r="GLT41" s="384"/>
      <c r="GLU41" s="384"/>
      <c r="GLV41" s="384"/>
      <c r="GLW41" s="384"/>
      <c r="GLX41" s="384"/>
      <c r="GLY41" s="384"/>
      <c r="GLZ41" s="384"/>
      <c r="GMA41" s="384"/>
      <c r="GMB41" s="384"/>
      <c r="GMC41" s="384"/>
      <c r="GMD41" s="384"/>
      <c r="GME41" s="384"/>
      <c r="GMF41" s="384"/>
      <c r="GMG41" s="384"/>
      <c r="GMH41" s="384"/>
      <c r="GMI41" s="384"/>
      <c r="GMJ41" s="384"/>
      <c r="GMK41" s="384"/>
      <c r="GML41" s="384"/>
      <c r="GMM41" s="384"/>
      <c r="GMN41" s="384"/>
      <c r="GMO41" s="384"/>
      <c r="GMP41" s="384"/>
      <c r="GMQ41" s="384"/>
      <c r="GMR41" s="384"/>
      <c r="GMS41" s="384"/>
      <c r="GMT41" s="384"/>
      <c r="GMU41" s="384"/>
      <c r="GMV41" s="384"/>
      <c r="GMW41" s="384"/>
      <c r="GMX41" s="384"/>
      <c r="GMY41" s="384"/>
      <c r="GMZ41" s="384"/>
      <c r="GNA41" s="384"/>
      <c r="GNB41" s="384"/>
      <c r="GNC41" s="384"/>
      <c r="GND41" s="384"/>
      <c r="GNE41" s="384"/>
      <c r="GNF41" s="384"/>
      <c r="GNG41" s="384"/>
      <c r="GNH41" s="384"/>
      <c r="GNI41" s="384"/>
      <c r="GNJ41" s="384"/>
      <c r="GNK41" s="384"/>
      <c r="GNL41" s="384"/>
      <c r="GNM41" s="384"/>
      <c r="GNN41" s="384"/>
      <c r="GNO41" s="384"/>
      <c r="GNP41" s="384"/>
      <c r="GNQ41" s="384"/>
      <c r="GNR41" s="384"/>
      <c r="GNS41" s="384"/>
      <c r="GNT41" s="384"/>
      <c r="GNU41" s="384"/>
      <c r="GNV41" s="384"/>
      <c r="GNW41" s="384"/>
      <c r="GNX41" s="384"/>
      <c r="GNY41" s="384"/>
      <c r="GNZ41" s="384"/>
      <c r="GOA41" s="384"/>
      <c r="GOB41" s="384"/>
      <c r="GOC41" s="384"/>
      <c r="GOD41" s="384"/>
      <c r="GOE41" s="384"/>
      <c r="GOF41" s="384"/>
      <c r="GOG41" s="384"/>
      <c r="GOH41" s="384"/>
      <c r="GOI41" s="384"/>
      <c r="GOJ41" s="384"/>
      <c r="GOK41" s="384"/>
      <c r="GOL41" s="384"/>
      <c r="GOM41" s="384"/>
      <c r="GON41" s="384"/>
      <c r="GOO41" s="384"/>
      <c r="GOP41" s="384"/>
      <c r="GOQ41" s="384"/>
      <c r="GOR41" s="384"/>
      <c r="GOS41" s="384"/>
      <c r="GOT41" s="384"/>
      <c r="GOU41" s="384"/>
      <c r="GOV41" s="384"/>
      <c r="GOW41" s="384"/>
      <c r="GOX41" s="384"/>
      <c r="GOY41" s="384"/>
      <c r="GOZ41" s="384"/>
      <c r="GPA41" s="384"/>
      <c r="GPB41" s="384"/>
      <c r="GPC41" s="384"/>
      <c r="GPD41" s="384"/>
      <c r="GPE41" s="384"/>
      <c r="GPF41" s="384"/>
      <c r="GPG41" s="384"/>
      <c r="GPH41" s="384"/>
      <c r="GPI41" s="384"/>
      <c r="GPJ41" s="384"/>
      <c r="GPK41" s="384"/>
      <c r="GPL41" s="384"/>
      <c r="GPM41" s="384"/>
      <c r="GPN41" s="384"/>
      <c r="GPO41" s="384"/>
      <c r="GPP41" s="384"/>
      <c r="GPQ41" s="384"/>
      <c r="GPR41" s="384"/>
      <c r="GPS41" s="384"/>
      <c r="GPT41" s="384"/>
      <c r="GPU41" s="384"/>
      <c r="GPV41" s="384"/>
      <c r="GPW41" s="384"/>
      <c r="GPX41" s="384"/>
      <c r="GPY41" s="384"/>
      <c r="GPZ41" s="384"/>
      <c r="GQA41" s="384"/>
      <c r="GQB41" s="384"/>
      <c r="GQC41" s="384"/>
      <c r="GQD41" s="384"/>
      <c r="GQE41" s="384"/>
      <c r="GQF41" s="384"/>
      <c r="GQG41" s="384"/>
      <c r="GQH41" s="384"/>
      <c r="GQI41" s="384"/>
      <c r="GQJ41" s="384"/>
      <c r="GQK41" s="384"/>
      <c r="GQL41" s="384"/>
      <c r="GQM41" s="384"/>
      <c r="GQN41" s="384"/>
      <c r="GQO41" s="384"/>
      <c r="GQP41" s="384"/>
      <c r="GQQ41" s="384"/>
      <c r="GQR41" s="384"/>
      <c r="GQS41" s="384"/>
      <c r="GQT41" s="384"/>
      <c r="GQU41" s="384"/>
      <c r="GQV41" s="384"/>
      <c r="GQW41" s="384"/>
      <c r="GQX41" s="384"/>
      <c r="GQY41" s="384"/>
      <c r="GQZ41" s="384"/>
      <c r="GRA41" s="384"/>
      <c r="GRB41" s="384"/>
      <c r="GRC41" s="384"/>
      <c r="GRD41" s="384"/>
      <c r="GRE41" s="384"/>
      <c r="GRF41" s="384"/>
      <c r="GRG41" s="384"/>
      <c r="GRH41" s="384"/>
      <c r="GRI41" s="384"/>
      <c r="GRJ41" s="384"/>
      <c r="GRK41" s="384"/>
      <c r="GRL41" s="384"/>
      <c r="GRM41" s="384"/>
      <c r="GRN41" s="384"/>
      <c r="GRO41" s="384"/>
      <c r="GRP41" s="384"/>
      <c r="GRQ41" s="384"/>
      <c r="GRR41" s="384"/>
      <c r="GRS41" s="384"/>
      <c r="GRT41" s="384"/>
      <c r="GRU41" s="384"/>
      <c r="GRV41" s="384"/>
      <c r="GRW41" s="384"/>
      <c r="GRX41" s="384"/>
      <c r="GRY41" s="384"/>
      <c r="GRZ41" s="384"/>
      <c r="GSA41" s="384"/>
      <c r="GSB41" s="384"/>
      <c r="GSC41" s="384"/>
      <c r="GSD41" s="384"/>
      <c r="GSE41" s="384"/>
      <c r="GSF41" s="384"/>
      <c r="GSG41" s="384"/>
      <c r="GSH41" s="384"/>
      <c r="GSI41" s="384"/>
      <c r="GSJ41" s="384"/>
      <c r="GSK41" s="384"/>
      <c r="GSL41" s="384"/>
      <c r="GSM41" s="384"/>
      <c r="GSN41" s="384"/>
      <c r="GSO41" s="384"/>
      <c r="GSP41" s="384"/>
      <c r="GSQ41" s="384"/>
      <c r="GSR41" s="384"/>
      <c r="GSS41" s="384"/>
      <c r="GST41" s="384"/>
      <c r="GSU41" s="384"/>
      <c r="GSV41" s="384"/>
      <c r="GSW41" s="384"/>
      <c r="GSX41" s="384"/>
      <c r="GSY41" s="384"/>
      <c r="GSZ41" s="384"/>
      <c r="GTA41" s="384"/>
      <c r="GTB41" s="384"/>
      <c r="GTC41" s="384"/>
      <c r="GTD41" s="384"/>
      <c r="GTE41" s="384"/>
      <c r="GTF41" s="384"/>
      <c r="GTG41" s="384"/>
      <c r="GTH41" s="384"/>
      <c r="GTI41" s="384"/>
      <c r="GTJ41" s="384"/>
      <c r="GTK41" s="384"/>
      <c r="GTL41" s="384"/>
      <c r="GTM41" s="384"/>
      <c r="GTN41" s="384"/>
      <c r="GTO41" s="384"/>
      <c r="GTP41" s="384"/>
      <c r="GTQ41" s="384"/>
      <c r="GTR41" s="384"/>
      <c r="GTS41" s="384"/>
      <c r="GTT41" s="384"/>
      <c r="GTU41" s="384"/>
      <c r="GTV41" s="384"/>
      <c r="GTW41" s="384"/>
      <c r="GTX41" s="384"/>
      <c r="GTY41" s="384"/>
      <c r="GTZ41" s="384"/>
      <c r="GUA41" s="384"/>
      <c r="GUB41" s="384"/>
      <c r="GUC41" s="384"/>
      <c r="GUD41" s="384"/>
      <c r="GUE41" s="384"/>
      <c r="GUF41" s="384"/>
      <c r="GUG41" s="384"/>
      <c r="GUH41" s="384"/>
      <c r="GUI41" s="384"/>
      <c r="GUJ41" s="384"/>
      <c r="GUK41" s="384"/>
      <c r="GUL41" s="384"/>
      <c r="GUM41" s="384"/>
      <c r="GUN41" s="384"/>
      <c r="GUO41" s="384"/>
      <c r="GUP41" s="384"/>
      <c r="GUQ41" s="384"/>
      <c r="GUR41" s="384"/>
      <c r="GUS41" s="384"/>
      <c r="GUT41" s="384"/>
      <c r="GUU41" s="384"/>
      <c r="GUV41" s="384"/>
      <c r="GUW41" s="384"/>
      <c r="GUX41" s="384"/>
      <c r="GUY41" s="384"/>
      <c r="GUZ41" s="384"/>
      <c r="GVA41" s="384"/>
      <c r="GVB41" s="384"/>
      <c r="GVC41" s="384"/>
      <c r="GVD41" s="384"/>
      <c r="GVE41" s="384"/>
      <c r="GVF41" s="384"/>
      <c r="GVG41" s="384"/>
      <c r="GVH41" s="384"/>
      <c r="GVI41" s="384"/>
      <c r="GVJ41" s="384"/>
      <c r="GVK41" s="384"/>
      <c r="GVL41" s="384"/>
      <c r="GVM41" s="384"/>
      <c r="GVN41" s="384"/>
      <c r="GVO41" s="384"/>
      <c r="GVP41" s="384"/>
      <c r="GVQ41" s="384"/>
      <c r="GVR41" s="384"/>
      <c r="GVS41" s="384"/>
      <c r="GVT41" s="384"/>
      <c r="GVU41" s="384"/>
      <c r="GVV41" s="384"/>
      <c r="GVW41" s="384"/>
      <c r="GVX41" s="384"/>
      <c r="GVY41" s="384"/>
      <c r="GVZ41" s="384"/>
      <c r="GWA41" s="384"/>
      <c r="GWB41" s="384"/>
      <c r="GWC41" s="384"/>
      <c r="GWD41" s="384"/>
      <c r="GWE41" s="384"/>
      <c r="GWF41" s="384"/>
      <c r="GWG41" s="384"/>
      <c r="GWH41" s="384"/>
      <c r="GWI41" s="384"/>
      <c r="GWJ41" s="384"/>
      <c r="GWK41" s="384"/>
      <c r="GWL41" s="384"/>
      <c r="GWM41" s="384"/>
      <c r="GWN41" s="384"/>
      <c r="GWO41" s="384"/>
      <c r="GWP41" s="384"/>
      <c r="GWQ41" s="384"/>
      <c r="GWR41" s="384"/>
      <c r="GWS41" s="384"/>
      <c r="GWT41" s="384"/>
      <c r="GWU41" s="384"/>
      <c r="GWV41" s="384"/>
      <c r="GWW41" s="384"/>
      <c r="GWX41" s="384"/>
      <c r="GWY41" s="384"/>
      <c r="GWZ41" s="384"/>
      <c r="GXA41" s="384"/>
      <c r="GXB41" s="384"/>
      <c r="GXC41" s="384"/>
      <c r="GXD41" s="384"/>
      <c r="GXE41" s="384"/>
      <c r="GXF41" s="384"/>
      <c r="GXG41" s="384"/>
      <c r="GXH41" s="384"/>
      <c r="GXI41" s="384"/>
      <c r="GXJ41" s="384"/>
      <c r="GXK41" s="384"/>
      <c r="GXL41" s="384"/>
      <c r="GXM41" s="384"/>
      <c r="GXN41" s="384"/>
      <c r="GXO41" s="384"/>
      <c r="GXP41" s="384"/>
      <c r="GXQ41" s="384"/>
      <c r="GXR41" s="384"/>
      <c r="GXS41" s="384"/>
      <c r="GXT41" s="384"/>
      <c r="GXU41" s="384"/>
      <c r="GXV41" s="384"/>
      <c r="GXW41" s="384"/>
      <c r="GXX41" s="384"/>
      <c r="GXY41" s="384"/>
      <c r="GXZ41" s="384"/>
      <c r="GYA41" s="384"/>
      <c r="GYB41" s="384"/>
      <c r="GYC41" s="384"/>
      <c r="GYD41" s="384"/>
      <c r="GYE41" s="384"/>
      <c r="GYF41" s="384"/>
      <c r="GYG41" s="384"/>
      <c r="GYH41" s="384"/>
      <c r="GYI41" s="384"/>
      <c r="GYJ41" s="384"/>
      <c r="GYK41" s="384"/>
      <c r="GYL41" s="384"/>
      <c r="GYM41" s="384"/>
      <c r="GYN41" s="384"/>
      <c r="GYO41" s="384"/>
      <c r="GYP41" s="384"/>
      <c r="GYQ41" s="384"/>
      <c r="GYR41" s="384"/>
      <c r="GYS41" s="384"/>
      <c r="GYT41" s="384"/>
      <c r="GYU41" s="384"/>
      <c r="GYV41" s="384"/>
      <c r="GYW41" s="384"/>
      <c r="GYX41" s="384"/>
      <c r="GYY41" s="384"/>
      <c r="GYZ41" s="384"/>
      <c r="GZA41" s="384"/>
      <c r="GZB41" s="384"/>
      <c r="GZC41" s="384"/>
      <c r="GZD41" s="384"/>
      <c r="GZE41" s="384"/>
      <c r="GZF41" s="384"/>
      <c r="GZG41" s="384"/>
      <c r="GZH41" s="384"/>
      <c r="GZI41" s="384"/>
      <c r="GZJ41" s="384"/>
      <c r="GZK41" s="384"/>
      <c r="GZL41" s="384"/>
      <c r="GZM41" s="384"/>
      <c r="GZN41" s="384"/>
      <c r="GZO41" s="384"/>
      <c r="GZP41" s="384"/>
      <c r="GZQ41" s="384"/>
      <c r="GZR41" s="384"/>
      <c r="GZS41" s="384"/>
      <c r="GZT41" s="384"/>
      <c r="GZU41" s="384"/>
      <c r="GZV41" s="384"/>
      <c r="GZW41" s="384"/>
      <c r="GZX41" s="384"/>
      <c r="GZY41" s="384"/>
      <c r="GZZ41" s="384"/>
      <c r="HAA41" s="384"/>
      <c r="HAB41" s="384"/>
      <c r="HAC41" s="384"/>
      <c r="HAD41" s="384"/>
      <c r="HAE41" s="384"/>
      <c r="HAF41" s="384"/>
      <c r="HAG41" s="384"/>
      <c r="HAH41" s="384"/>
      <c r="HAI41" s="384"/>
      <c r="HAJ41" s="384"/>
      <c r="HAK41" s="384"/>
      <c r="HAL41" s="384"/>
      <c r="HAM41" s="384"/>
      <c r="HAN41" s="384"/>
      <c r="HAO41" s="384"/>
      <c r="HAP41" s="384"/>
      <c r="HAQ41" s="384"/>
      <c r="HAR41" s="384"/>
      <c r="HAS41" s="384"/>
      <c r="HAT41" s="384"/>
      <c r="HAU41" s="384"/>
      <c r="HAV41" s="384"/>
      <c r="HAW41" s="384"/>
      <c r="HAX41" s="384"/>
      <c r="HAY41" s="384"/>
      <c r="HAZ41" s="384"/>
      <c r="HBA41" s="384"/>
      <c r="HBB41" s="384"/>
      <c r="HBC41" s="384"/>
      <c r="HBD41" s="384"/>
      <c r="HBE41" s="384"/>
      <c r="HBF41" s="384"/>
      <c r="HBG41" s="384"/>
      <c r="HBH41" s="384"/>
      <c r="HBI41" s="384"/>
      <c r="HBJ41" s="384"/>
      <c r="HBK41" s="384"/>
      <c r="HBL41" s="384"/>
      <c r="HBM41" s="384"/>
      <c r="HBN41" s="384"/>
      <c r="HBO41" s="384"/>
      <c r="HBP41" s="384"/>
      <c r="HBQ41" s="384"/>
      <c r="HBR41" s="384"/>
      <c r="HBS41" s="384"/>
      <c r="HBT41" s="384"/>
      <c r="HBU41" s="384"/>
      <c r="HBV41" s="384"/>
      <c r="HBW41" s="384"/>
      <c r="HBX41" s="384"/>
      <c r="HBY41" s="384"/>
      <c r="HBZ41" s="384"/>
      <c r="HCA41" s="384"/>
      <c r="HCB41" s="384"/>
      <c r="HCC41" s="384"/>
      <c r="HCD41" s="384"/>
      <c r="HCE41" s="384"/>
      <c r="HCF41" s="384"/>
      <c r="HCG41" s="384"/>
      <c r="HCH41" s="384"/>
      <c r="HCI41" s="384"/>
      <c r="HCJ41" s="384"/>
      <c r="HCK41" s="384"/>
      <c r="HCL41" s="384"/>
      <c r="HCM41" s="384"/>
      <c r="HCN41" s="384"/>
      <c r="HCO41" s="384"/>
      <c r="HCP41" s="384"/>
      <c r="HCQ41" s="384"/>
      <c r="HCR41" s="384"/>
      <c r="HCS41" s="384"/>
      <c r="HCT41" s="384"/>
      <c r="HCU41" s="384"/>
      <c r="HCV41" s="384"/>
      <c r="HCW41" s="384"/>
      <c r="HCX41" s="384"/>
      <c r="HCY41" s="384"/>
      <c r="HCZ41" s="384"/>
      <c r="HDA41" s="384"/>
      <c r="HDB41" s="384"/>
      <c r="HDC41" s="384"/>
      <c r="HDD41" s="384"/>
      <c r="HDE41" s="384"/>
      <c r="HDF41" s="384"/>
      <c r="HDG41" s="384"/>
      <c r="HDH41" s="384"/>
      <c r="HDI41" s="384"/>
      <c r="HDJ41" s="384"/>
      <c r="HDK41" s="384"/>
      <c r="HDL41" s="384"/>
      <c r="HDM41" s="384"/>
      <c r="HDN41" s="384"/>
      <c r="HDO41" s="384"/>
      <c r="HDP41" s="384"/>
      <c r="HDQ41" s="384"/>
      <c r="HDR41" s="384"/>
      <c r="HDS41" s="384"/>
      <c r="HDT41" s="384"/>
      <c r="HDU41" s="384"/>
      <c r="HDV41" s="384"/>
      <c r="HDW41" s="384"/>
      <c r="HDX41" s="384"/>
      <c r="HDY41" s="384"/>
      <c r="HDZ41" s="384"/>
      <c r="HEA41" s="384"/>
      <c r="HEB41" s="384"/>
      <c r="HEC41" s="384"/>
      <c r="HED41" s="384"/>
      <c r="HEE41" s="384"/>
      <c r="HEF41" s="384"/>
      <c r="HEG41" s="384"/>
      <c r="HEH41" s="384"/>
      <c r="HEI41" s="384"/>
      <c r="HEJ41" s="384"/>
      <c r="HEK41" s="384"/>
      <c r="HEL41" s="384"/>
      <c r="HEM41" s="384"/>
      <c r="HEN41" s="384"/>
      <c r="HEO41" s="384"/>
      <c r="HEP41" s="384"/>
      <c r="HEQ41" s="384"/>
      <c r="HER41" s="384"/>
      <c r="HES41" s="384"/>
      <c r="HET41" s="384"/>
      <c r="HEU41" s="384"/>
      <c r="HEV41" s="384"/>
      <c r="HEW41" s="384"/>
      <c r="HEX41" s="384"/>
      <c r="HEY41" s="384"/>
      <c r="HEZ41" s="384"/>
      <c r="HFA41" s="384"/>
      <c r="HFB41" s="384"/>
      <c r="HFC41" s="384"/>
      <c r="HFD41" s="384"/>
      <c r="HFE41" s="384"/>
      <c r="HFF41" s="384"/>
      <c r="HFG41" s="384"/>
      <c r="HFH41" s="384"/>
      <c r="HFI41" s="384"/>
      <c r="HFJ41" s="384"/>
      <c r="HFK41" s="384"/>
      <c r="HFL41" s="384"/>
      <c r="HFM41" s="384"/>
      <c r="HFN41" s="384"/>
      <c r="HFO41" s="384"/>
      <c r="HFP41" s="384"/>
      <c r="HFQ41" s="384"/>
      <c r="HFR41" s="384"/>
      <c r="HFS41" s="384"/>
      <c r="HFT41" s="384"/>
      <c r="HFU41" s="384"/>
      <c r="HFV41" s="384"/>
      <c r="HFW41" s="384"/>
      <c r="HFX41" s="384"/>
      <c r="HFY41" s="384"/>
      <c r="HFZ41" s="384"/>
      <c r="HGA41" s="384"/>
      <c r="HGB41" s="384"/>
      <c r="HGC41" s="384"/>
      <c r="HGD41" s="384"/>
      <c r="HGE41" s="384"/>
      <c r="HGF41" s="384"/>
      <c r="HGG41" s="384"/>
      <c r="HGH41" s="384"/>
      <c r="HGI41" s="384"/>
      <c r="HGJ41" s="384"/>
      <c r="HGK41" s="384"/>
      <c r="HGL41" s="384"/>
      <c r="HGM41" s="384"/>
      <c r="HGN41" s="384"/>
      <c r="HGO41" s="384"/>
      <c r="HGP41" s="384"/>
      <c r="HGQ41" s="384"/>
      <c r="HGR41" s="384"/>
      <c r="HGS41" s="384"/>
      <c r="HGT41" s="384"/>
      <c r="HGU41" s="384"/>
      <c r="HGV41" s="384"/>
      <c r="HGW41" s="384"/>
      <c r="HGX41" s="384"/>
      <c r="HGY41" s="384"/>
      <c r="HGZ41" s="384"/>
      <c r="HHA41" s="384"/>
      <c r="HHB41" s="384"/>
      <c r="HHC41" s="384"/>
      <c r="HHD41" s="384"/>
      <c r="HHE41" s="384"/>
      <c r="HHF41" s="384"/>
      <c r="HHG41" s="384"/>
      <c r="HHH41" s="384"/>
      <c r="HHI41" s="384"/>
      <c r="HHJ41" s="384"/>
      <c r="HHK41" s="384"/>
      <c r="HHL41" s="384"/>
      <c r="HHM41" s="384"/>
      <c r="HHN41" s="384"/>
      <c r="HHO41" s="384"/>
      <c r="HHP41" s="384"/>
      <c r="HHQ41" s="384"/>
      <c r="HHR41" s="384"/>
      <c r="HHS41" s="384"/>
      <c r="HHT41" s="384"/>
      <c r="HHU41" s="384"/>
      <c r="HHV41" s="384"/>
      <c r="HHW41" s="384"/>
      <c r="HHX41" s="384"/>
      <c r="HHY41" s="384"/>
      <c r="HHZ41" s="384"/>
      <c r="HIA41" s="384"/>
      <c r="HIB41" s="384"/>
      <c r="HIC41" s="384"/>
      <c r="HID41" s="384"/>
      <c r="HIE41" s="384"/>
      <c r="HIF41" s="384"/>
      <c r="HIG41" s="384"/>
      <c r="HIH41" s="384"/>
      <c r="HII41" s="384"/>
      <c r="HIJ41" s="384"/>
      <c r="HIK41" s="384"/>
      <c r="HIL41" s="384"/>
      <c r="HIM41" s="384"/>
      <c r="HIN41" s="384"/>
      <c r="HIO41" s="384"/>
      <c r="HIP41" s="384"/>
      <c r="HIQ41" s="384"/>
      <c r="HIR41" s="384"/>
      <c r="HIS41" s="384"/>
      <c r="HIT41" s="384"/>
      <c r="HIU41" s="384"/>
      <c r="HIV41" s="384"/>
      <c r="HIW41" s="384"/>
      <c r="HIX41" s="384"/>
      <c r="HIY41" s="384"/>
      <c r="HIZ41" s="384"/>
      <c r="HJA41" s="384"/>
      <c r="HJB41" s="384"/>
      <c r="HJC41" s="384"/>
      <c r="HJD41" s="384"/>
      <c r="HJE41" s="384"/>
      <c r="HJF41" s="384"/>
      <c r="HJG41" s="384"/>
      <c r="HJH41" s="384"/>
      <c r="HJI41" s="384"/>
      <c r="HJJ41" s="384"/>
      <c r="HJK41" s="384"/>
      <c r="HJL41" s="384"/>
      <c r="HJM41" s="384"/>
      <c r="HJN41" s="384"/>
      <c r="HJO41" s="384"/>
      <c r="HJP41" s="384"/>
      <c r="HJQ41" s="384"/>
      <c r="HJR41" s="384"/>
      <c r="HJS41" s="384"/>
      <c r="HJT41" s="384"/>
      <c r="HJU41" s="384"/>
      <c r="HJV41" s="384"/>
      <c r="HJW41" s="384"/>
      <c r="HJX41" s="384"/>
      <c r="HJY41" s="384"/>
      <c r="HJZ41" s="384"/>
      <c r="HKA41" s="384"/>
      <c r="HKB41" s="384"/>
      <c r="HKC41" s="384"/>
      <c r="HKD41" s="384"/>
      <c r="HKE41" s="384"/>
      <c r="HKF41" s="384"/>
      <c r="HKG41" s="384"/>
      <c r="HKH41" s="384"/>
      <c r="HKI41" s="384"/>
      <c r="HKJ41" s="384"/>
      <c r="HKK41" s="384"/>
      <c r="HKL41" s="384"/>
      <c r="HKM41" s="384"/>
      <c r="HKN41" s="384"/>
      <c r="HKO41" s="384"/>
      <c r="HKP41" s="384"/>
      <c r="HKQ41" s="384"/>
      <c r="HKR41" s="384"/>
      <c r="HKS41" s="384"/>
      <c r="HKT41" s="384"/>
      <c r="HKU41" s="384"/>
      <c r="HKV41" s="384"/>
      <c r="HKW41" s="384"/>
      <c r="HKX41" s="384"/>
      <c r="HKY41" s="384"/>
      <c r="HKZ41" s="384"/>
      <c r="HLA41" s="384"/>
      <c r="HLB41" s="384"/>
      <c r="HLC41" s="384"/>
      <c r="HLD41" s="384"/>
      <c r="HLE41" s="384"/>
      <c r="HLF41" s="384"/>
      <c r="HLG41" s="384"/>
      <c r="HLH41" s="384"/>
      <c r="HLI41" s="384"/>
      <c r="HLJ41" s="384"/>
      <c r="HLK41" s="384"/>
      <c r="HLL41" s="384"/>
      <c r="HLM41" s="384"/>
      <c r="HLN41" s="384"/>
      <c r="HLO41" s="384"/>
      <c r="HLP41" s="384"/>
      <c r="HLQ41" s="384"/>
      <c r="HLR41" s="384"/>
      <c r="HLS41" s="384"/>
      <c r="HLT41" s="384"/>
      <c r="HLU41" s="384"/>
      <c r="HLV41" s="384"/>
      <c r="HLW41" s="384"/>
      <c r="HLX41" s="384"/>
      <c r="HLY41" s="384"/>
      <c r="HLZ41" s="384"/>
      <c r="HMA41" s="384"/>
      <c r="HMB41" s="384"/>
      <c r="HMC41" s="384"/>
      <c r="HMD41" s="384"/>
      <c r="HME41" s="384"/>
      <c r="HMF41" s="384"/>
      <c r="HMG41" s="384"/>
      <c r="HMH41" s="384"/>
      <c r="HMI41" s="384"/>
      <c r="HMJ41" s="384"/>
      <c r="HMK41" s="384"/>
      <c r="HML41" s="384"/>
      <c r="HMM41" s="384"/>
      <c r="HMN41" s="384"/>
      <c r="HMO41" s="384"/>
      <c r="HMP41" s="384"/>
      <c r="HMQ41" s="384"/>
      <c r="HMR41" s="384"/>
      <c r="HMS41" s="384"/>
      <c r="HMT41" s="384"/>
      <c r="HMU41" s="384"/>
      <c r="HMV41" s="384"/>
      <c r="HMW41" s="384"/>
      <c r="HMX41" s="384"/>
      <c r="HMY41" s="384"/>
      <c r="HMZ41" s="384"/>
      <c r="HNA41" s="384"/>
      <c r="HNB41" s="384"/>
      <c r="HNC41" s="384"/>
      <c r="HND41" s="384"/>
      <c r="HNE41" s="384"/>
      <c r="HNF41" s="384"/>
      <c r="HNG41" s="384"/>
      <c r="HNH41" s="384"/>
      <c r="HNI41" s="384"/>
      <c r="HNJ41" s="384"/>
      <c r="HNK41" s="384"/>
      <c r="HNL41" s="384"/>
      <c r="HNM41" s="384"/>
      <c r="HNN41" s="384"/>
      <c r="HNO41" s="384"/>
      <c r="HNP41" s="384"/>
      <c r="HNQ41" s="384"/>
      <c r="HNR41" s="384"/>
      <c r="HNS41" s="384"/>
      <c r="HNT41" s="384"/>
      <c r="HNU41" s="384"/>
      <c r="HNV41" s="384"/>
      <c r="HNW41" s="384"/>
      <c r="HNX41" s="384"/>
      <c r="HNY41" s="384"/>
      <c r="HNZ41" s="384"/>
      <c r="HOA41" s="384"/>
      <c r="HOB41" s="384"/>
      <c r="HOC41" s="384"/>
      <c r="HOD41" s="384"/>
      <c r="HOE41" s="384"/>
      <c r="HOF41" s="384"/>
      <c r="HOG41" s="384"/>
      <c r="HOH41" s="384"/>
      <c r="HOI41" s="384"/>
      <c r="HOJ41" s="384"/>
      <c r="HOK41" s="384"/>
      <c r="HOL41" s="384"/>
      <c r="HOM41" s="384"/>
      <c r="HON41" s="384"/>
      <c r="HOO41" s="384"/>
      <c r="HOP41" s="384"/>
      <c r="HOQ41" s="384"/>
      <c r="HOR41" s="384"/>
      <c r="HOS41" s="384"/>
      <c r="HOT41" s="384"/>
      <c r="HOU41" s="384"/>
      <c r="HOV41" s="384"/>
      <c r="HOW41" s="384"/>
      <c r="HOX41" s="384"/>
      <c r="HOY41" s="384"/>
      <c r="HOZ41" s="384"/>
      <c r="HPA41" s="384"/>
      <c r="HPB41" s="384"/>
      <c r="HPC41" s="384"/>
      <c r="HPD41" s="384"/>
      <c r="HPE41" s="384"/>
      <c r="HPF41" s="384"/>
      <c r="HPG41" s="384"/>
      <c r="HPH41" s="384"/>
      <c r="HPI41" s="384"/>
      <c r="HPJ41" s="384"/>
      <c r="HPK41" s="384"/>
      <c r="HPL41" s="384"/>
      <c r="HPM41" s="384"/>
      <c r="HPN41" s="384"/>
      <c r="HPO41" s="384"/>
      <c r="HPP41" s="384"/>
      <c r="HPQ41" s="384"/>
      <c r="HPR41" s="384"/>
      <c r="HPS41" s="384"/>
      <c r="HPT41" s="384"/>
      <c r="HPU41" s="384"/>
      <c r="HPV41" s="384"/>
      <c r="HPW41" s="384"/>
      <c r="HPX41" s="384"/>
      <c r="HPY41" s="384"/>
      <c r="HPZ41" s="384"/>
      <c r="HQA41" s="384"/>
      <c r="HQB41" s="384"/>
      <c r="HQC41" s="384"/>
      <c r="HQD41" s="384"/>
      <c r="HQE41" s="384"/>
      <c r="HQF41" s="384"/>
      <c r="HQG41" s="384"/>
      <c r="HQH41" s="384"/>
      <c r="HQI41" s="384"/>
      <c r="HQJ41" s="384"/>
      <c r="HQK41" s="384"/>
      <c r="HQL41" s="384"/>
      <c r="HQM41" s="384"/>
      <c r="HQN41" s="384"/>
      <c r="HQO41" s="384"/>
      <c r="HQP41" s="384"/>
      <c r="HQQ41" s="384"/>
      <c r="HQR41" s="384"/>
      <c r="HQS41" s="384"/>
      <c r="HQT41" s="384"/>
      <c r="HQU41" s="384"/>
      <c r="HQV41" s="384"/>
      <c r="HQW41" s="384"/>
      <c r="HQX41" s="384"/>
      <c r="HQY41" s="384"/>
      <c r="HQZ41" s="384"/>
      <c r="HRA41" s="384"/>
      <c r="HRB41" s="384"/>
      <c r="HRC41" s="384"/>
      <c r="HRD41" s="384"/>
      <c r="HRE41" s="384"/>
      <c r="HRF41" s="384"/>
      <c r="HRG41" s="384"/>
      <c r="HRH41" s="384"/>
      <c r="HRI41" s="384"/>
      <c r="HRJ41" s="384"/>
      <c r="HRK41" s="384"/>
      <c r="HRL41" s="384"/>
      <c r="HRM41" s="384"/>
      <c r="HRN41" s="384"/>
      <c r="HRO41" s="384"/>
      <c r="HRP41" s="384"/>
      <c r="HRQ41" s="384"/>
      <c r="HRR41" s="384"/>
      <c r="HRS41" s="384"/>
      <c r="HRT41" s="384"/>
      <c r="HRU41" s="384"/>
      <c r="HRV41" s="384"/>
      <c r="HRW41" s="384"/>
      <c r="HRX41" s="384"/>
      <c r="HRY41" s="384"/>
      <c r="HRZ41" s="384"/>
      <c r="HSA41" s="384"/>
      <c r="HSB41" s="384"/>
      <c r="HSC41" s="384"/>
      <c r="HSD41" s="384"/>
      <c r="HSE41" s="384"/>
      <c r="HSF41" s="384"/>
      <c r="HSG41" s="384"/>
      <c r="HSH41" s="384"/>
      <c r="HSI41" s="384"/>
      <c r="HSJ41" s="384"/>
      <c r="HSK41" s="384"/>
      <c r="HSL41" s="384"/>
      <c r="HSM41" s="384"/>
      <c r="HSN41" s="384"/>
      <c r="HSO41" s="384"/>
      <c r="HSP41" s="384"/>
      <c r="HSQ41" s="384"/>
      <c r="HSR41" s="384"/>
      <c r="HSS41" s="384"/>
      <c r="HST41" s="384"/>
      <c r="HSU41" s="384"/>
      <c r="HSV41" s="384"/>
      <c r="HSW41" s="384"/>
      <c r="HSX41" s="384"/>
      <c r="HSY41" s="384"/>
      <c r="HSZ41" s="384"/>
      <c r="HTA41" s="384"/>
      <c r="HTB41" s="384"/>
      <c r="HTC41" s="384"/>
      <c r="HTD41" s="384"/>
      <c r="HTE41" s="384"/>
      <c r="HTF41" s="384"/>
      <c r="HTG41" s="384"/>
      <c r="HTH41" s="384"/>
      <c r="HTI41" s="384"/>
      <c r="HTJ41" s="384"/>
      <c r="HTK41" s="384"/>
      <c r="HTL41" s="384"/>
      <c r="HTM41" s="384"/>
      <c r="HTN41" s="384"/>
      <c r="HTO41" s="384"/>
      <c r="HTP41" s="384"/>
      <c r="HTQ41" s="384"/>
      <c r="HTR41" s="384"/>
      <c r="HTS41" s="384"/>
      <c r="HTT41" s="384"/>
      <c r="HTU41" s="384"/>
      <c r="HTV41" s="384"/>
      <c r="HTW41" s="384"/>
      <c r="HTX41" s="384"/>
      <c r="HTY41" s="384"/>
      <c r="HTZ41" s="384"/>
      <c r="HUA41" s="384"/>
      <c r="HUB41" s="384"/>
      <c r="HUC41" s="384"/>
      <c r="HUD41" s="384"/>
      <c r="HUE41" s="384"/>
      <c r="HUF41" s="384"/>
      <c r="HUG41" s="384"/>
      <c r="HUH41" s="384"/>
      <c r="HUI41" s="384"/>
      <c r="HUJ41" s="384"/>
      <c r="HUK41" s="384"/>
      <c r="HUL41" s="384"/>
      <c r="HUM41" s="384"/>
      <c r="HUN41" s="384"/>
      <c r="HUO41" s="384"/>
      <c r="HUP41" s="384"/>
      <c r="HUQ41" s="384"/>
      <c r="HUR41" s="384"/>
      <c r="HUS41" s="384"/>
      <c r="HUT41" s="384"/>
      <c r="HUU41" s="384"/>
      <c r="HUV41" s="384"/>
      <c r="HUW41" s="384"/>
      <c r="HUX41" s="384"/>
      <c r="HUY41" s="384"/>
      <c r="HUZ41" s="384"/>
      <c r="HVA41" s="384"/>
      <c r="HVB41" s="384"/>
      <c r="HVC41" s="384"/>
      <c r="HVD41" s="384"/>
      <c r="HVE41" s="384"/>
      <c r="HVF41" s="384"/>
      <c r="HVG41" s="384"/>
      <c r="HVH41" s="384"/>
      <c r="HVI41" s="384"/>
      <c r="HVJ41" s="384"/>
      <c r="HVK41" s="384"/>
      <c r="HVL41" s="384"/>
      <c r="HVM41" s="384"/>
      <c r="HVN41" s="384"/>
      <c r="HVO41" s="384"/>
      <c r="HVP41" s="384"/>
      <c r="HVQ41" s="384"/>
      <c r="HVR41" s="384"/>
      <c r="HVS41" s="384"/>
      <c r="HVT41" s="384"/>
      <c r="HVU41" s="384"/>
      <c r="HVV41" s="384"/>
      <c r="HVW41" s="384"/>
      <c r="HVX41" s="384"/>
      <c r="HVY41" s="384"/>
      <c r="HVZ41" s="384"/>
      <c r="HWA41" s="384"/>
      <c r="HWB41" s="384"/>
      <c r="HWC41" s="384"/>
      <c r="HWD41" s="384"/>
      <c r="HWE41" s="384"/>
      <c r="HWF41" s="384"/>
      <c r="HWG41" s="384"/>
      <c r="HWH41" s="384"/>
      <c r="HWI41" s="384"/>
      <c r="HWJ41" s="384"/>
      <c r="HWK41" s="384"/>
      <c r="HWL41" s="384"/>
      <c r="HWM41" s="384"/>
      <c r="HWN41" s="384"/>
      <c r="HWO41" s="384"/>
      <c r="HWP41" s="384"/>
      <c r="HWQ41" s="384"/>
      <c r="HWR41" s="384"/>
      <c r="HWS41" s="384"/>
      <c r="HWT41" s="384"/>
      <c r="HWU41" s="384"/>
      <c r="HWV41" s="384"/>
      <c r="HWW41" s="384"/>
      <c r="HWX41" s="384"/>
      <c r="HWY41" s="384"/>
      <c r="HWZ41" s="384"/>
      <c r="HXA41" s="384"/>
      <c r="HXB41" s="384"/>
      <c r="HXC41" s="384"/>
      <c r="HXD41" s="384"/>
      <c r="HXE41" s="384"/>
      <c r="HXF41" s="384"/>
      <c r="HXG41" s="384"/>
      <c r="HXH41" s="384"/>
      <c r="HXI41" s="384"/>
      <c r="HXJ41" s="384"/>
      <c r="HXK41" s="384"/>
      <c r="HXL41" s="384"/>
      <c r="HXM41" s="384"/>
      <c r="HXN41" s="384"/>
      <c r="HXO41" s="384"/>
      <c r="HXP41" s="384"/>
      <c r="HXQ41" s="384"/>
      <c r="HXR41" s="384"/>
      <c r="HXS41" s="384"/>
      <c r="HXT41" s="384"/>
      <c r="HXU41" s="384"/>
      <c r="HXV41" s="384"/>
      <c r="HXW41" s="384"/>
      <c r="HXX41" s="384"/>
      <c r="HXY41" s="384"/>
      <c r="HXZ41" s="384"/>
      <c r="HYA41" s="384"/>
      <c r="HYB41" s="384"/>
      <c r="HYC41" s="384"/>
      <c r="HYD41" s="384"/>
      <c r="HYE41" s="384"/>
      <c r="HYF41" s="384"/>
      <c r="HYG41" s="384"/>
      <c r="HYH41" s="384"/>
      <c r="HYI41" s="384"/>
      <c r="HYJ41" s="384"/>
      <c r="HYK41" s="384"/>
      <c r="HYL41" s="384"/>
      <c r="HYM41" s="384"/>
      <c r="HYN41" s="384"/>
      <c r="HYO41" s="384"/>
      <c r="HYP41" s="384"/>
      <c r="HYQ41" s="384"/>
      <c r="HYR41" s="384"/>
      <c r="HYS41" s="384"/>
      <c r="HYT41" s="384"/>
      <c r="HYU41" s="384"/>
      <c r="HYV41" s="384"/>
      <c r="HYW41" s="384"/>
      <c r="HYX41" s="384"/>
      <c r="HYY41" s="384"/>
      <c r="HYZ41" s="384"/>
      <c r="HZA41" s="384"/>
      <c r="HZB41" s="384"/>
      <c r="HZC41" s="384"/>
      <c r="HZD41" s="384"/>
      <c r="HZE41" s="384"/>
      <c r="HZF41" s="384"/>
      <c r="HZG41" s="384"/>
      <c r="HZH41" s="384"/>
      <c r="HZI41" s="384"/>
      <c r="HZJ41" s="384"/>
      <c r="HZK41" s="384"/>
      <c r="HZL41" s="384"/>
      <c r="HZM41" s="384"/>
      <c r="HZN41" s="384"/>
      <c r="HZO41" s="384"/>
      <c r="HZP41" s="384"/>
      <c r="HZQ41" s="384"/>
      <c r="HZR41" s="384"/>
      <c r="HZS41" s="384"/>
      <c r="HZT41" s="384"/>
      <c r="HZU41" s="384"/>
      <c r="HZV41" s="384"/>
      <c r="HZW41" s="384"/>
      <c r="HZX41" s="384"/>
      <c r="HZY41" s="384"/>
      <c r="HZZ41" s="384"/>
      <c r="IAA41" s="384"/>
      <c r="IAB41" s="384"/>
      <c r="IAC41" s="384"/>
      <c r="IAD41" s="384"/>
      <c r="IAE41" s="384"/>
      <c r="IAF41" s="384"/>
      <c r="IAG41" s="384"/>
      <c r="IAH41" s="384"/>
      <c r="IAI41" s="384"/>
      <c r="IAJ41" s="384"/>
      <c r="IAK41" s="384"/>
      <c r="IAL41" s="384"/>
      <c r="IAM41" s="384"/>
      <c r="IAN41" s="384"/>
      <c r="IAO41" s="384"/>
      <c r="IAP41" s="384"/>
      <c r="IAQ41" s="384"/>
      <c r="IAR41" s="384"/>
      <c r="IAS41" s="384"/>
      <c r="IAT41" s="384"/>
      <c r="IAU41" s="384"/>
      <c r="IAV41" s="384"/>
      <c r="IAW41" s="384"/>
      <c r="IAX41" s="384"/>
      <c r="IAY41" s="384"/>
      <c r="IAZ41" s="384"/>
      <c r="IBA41" s="384"/>
      <c r="IBB41" s="384"/>
      <c r="IBC41" s="384"/>
      <c r="IBD41" s="384"/>
      <c r="IBE41" s="384"/>
      <c r="IBF41" s="384"/>
      <c r="IBG41" s="384"/>
      <c r="IBH41" s="384"/>
      <c r="IBI41" s="384"/>
      <c r="IBJ41" s="384"/>
      <c r="IBK41" s="384"/>
      <c r="IBL41" s="384"/>
      <c r="IBM41" s="384"/>
      <c r="IBN41" s="384"/>
      <c r="IBO41" s="384"/>
      <c r="IBP41" s="384"/>
      <c r="IBQ41" s="384"/>
      <c r="IBR41" s="384"/>
      <c r="IBS41" s="384"/>
      <c r="IBT41" s="384"/>
      <c r="IBU41" s="384"/>
      <c r="IBV41" s="384"/>
      <c r="IBW41" s="384"/>
      <c r="IBX41" s="384"/>
      <c r="IBY41" s="384"/>
      <c r="IBZ41" s="384"/>
      <c r="ICA41" s="384"/>
      <c r="ICB41" s="384"/>
      <c r="ICC41" s="384"/>
      <c r="ICD41" s="384"/>
      <c r="ICE41" s="384"/>
      <c r="ICF41" s="384"/>
      <c r="ICG41" s="384"/>
      <c r="ICH41" s="384"/>
      <c r="ICI41" s="384"/>
      <c r="ICJ41" s="384"/>
      <c r="ICK41" s="384"/>
      <c r="ICL41" s="384"/>
      <c r="ICM41" s="384"/>
      <c r="ICN41" s="384"/>
      <c r="ICO41" s="384"/>
      <c r="ICP41" s="384"/>
      <c r="ICQ41" s="384"/>
      <c r="ICR41" s="384"/>
      <c r="ICS41" s="384"/>
      <c r="ICT41" s="384"/>
      <c r="ICU41" s="384"/>
      <c r="ICV41" s="384"/>
      <c r="ICW41" s="384"/>
      <c r="ICX41" s="384"/>
      <c r="ICY41" s="384"/>
      <c r="ICZ41" s="384"/>
      <c r="IDA41" s="384"/>
      <c r="IDB41" s="384"/>
      <c r="IDC41" s="384"/>
      <c r="IDD41" s="384"/>
      <c r="IDE41" s="384"/>
      <c r="IDF41" s="384"/>
      <c r="IDG41" s="384"/>
      <c r="IDH41" s="384"/>
      <c r="IDI41" s="384"/>
      <c r="IDJ41" s="384"/>
      <c r="IDK41" s="384"/>
      <c r="IDL41" s="384"/>
      <c r="IDM41" s="384"/>
      <c r="IDN41" s="384"/>
      <c r="IDO41" s="384"/>
      <c r="IDP41" s="384"/>
      <c r="IDQ41" s="384"/>
      <c r="IDR41" s="384"/>
      <c r="IDS41" s="384"/>
      <c r="IDT41" s="384"/>
      <c r="IDU41" s="384"/>
      <c r="IDV41" s="384"/>
      <c r="IDW41" s="384"/>
      <c r="IDX41" s="384"/>
      <c r="IDY41" s="384"/>
      <c r="IDZ41" s="384"/>
      <c r="IEA41" s="384"/>
      <c r="IEB41" s="384"/>
      <c r="IEC41" s="384"/>
      <c r="IED41" s="384"/>
      <c r="IEE41" s="384"/>
      <c r="IEF41" s="384"/>
      <c r="IEG41" s="384"/>
      <c r="IEH41" s="384"/>
      <c r="IEI41" s="384"/>
      <c r="IEJ41" s="384"/>
      <c r="IEK41" s="384"/>
      <c r="IEL41" s="384"/>
      <c r="IEM41" s="384"/>
      <c r="IEN41" s="384"/>
      <c r="IEO41" s="384"/>
      <c r="IEP41" s="384"/>
      <c r="IEQ41" s="384"/>
      <c r="IER41" s="384"/>
      <c r="IES41" s="384"/>
      <c r="IET41" s="384"/>
      <c r="IEU41" s="384"/>
      <c r="IEV41" s="384"/>
      <c r="IEW41" s="384"/>
      <c r="IEX41" s="384"/>
      <c r="IEY41" s="384"/>
      <c r="IEZ41" s="384"/>
      <c r="IFA41" s="384"/>
      <c r="IFB41" s="384"/>
      <c r="IFC41" s="384"/>
      <c r="IFD41" s="384"/>
      <c r="IFE41" s="384"/>
      <c r="IFF41" s="384"/>
      <c r="IFG41" s="384"/>
      <c r="IFH41" s="384"/>
      <c r="IFI41" s="384"/>
      <c r="IFJ41" s="384"/>
      <c r="IFK41" s="384"/>
      <c r="IFL41" s="384"/>
      <c r="IFM41" s="384"/>
      <c r="IFN41" s="384"/>
      <c r="IFO41" s="384"/>
      <c r="IFP41" s="384"/>
      <c r="IFQ41" s="384"/>
      <c r="IFR41" s="384"/>
      <c r="IFS41" s="384"/>
      <c r="IFT41" s="384"/>
      <c r="IFU41" s="384"/>
      <c r="IFV41" s="384"/>
      <c r="IFW41" s="384"/>
      <c r="IFX41" s="384"/>
      <c r="IFY41" s="384"/>
      <c r="IFZ41" s="384"/>
      <c r="IGA41" s="384"/>
      <c r="IGB41" s="384"/>
      <c r="IGC41" s="384"/>
      <c r="IGD41" s="384"/>
      <c r="IGE41" s="384"/>
      <c r="IGF41" s="384"/>
      <c r="IGG41" s="384"/>
      <c r="IGH41" s="384"/>
      <c r="IGI41" s="384"/>
      <c r="IGJ41" s="384"/>
      <c r="IGK41" s="384"/>
      <c r="IGL41" s="384"/>
      <c r="IGM41" s="384"/>
      <c r="IGN41" s="384"/>
      <c r="IGO41" s="384"/>
      <c r="IGP41" s="384"/>
      <c r="IGQ41" s="384"/>
      <c r="IGR41" s="384"/>
      <c r="IGS41" s="384"/>
      <c r="IGT41" s="384"/>
      <c r="IGU41" s="384"/>
      <c r="IGV41" s="384"/>
      <c r="IGW41" s="384"/>
      <c r="IGX41" s="384"/>
      <c r="IGY41" s="384"/>
      <c r="IGZ41" s="384"/>
      <c r="IHA41" s="384"/>
      <c r="IHB41" s="384"/>
      <c r="IHC41" s="384"/>
      <c r="IHD41" s="384"/>
      <c r="IHE41" s="384"/>
      <c r="IHF41" s="384"/>
      <c r="IHG41" s="384"/>
      <c r="IHH41" s="384"/>
      <c r="IHI41" s="384"/>
      <c r="IHJ41" s="384"/>
      <c r="IHK41" s="384"/>
      <c r="IHL41" s="384"/>
      <c r="IHM41" s="384"/>
      <c r="IHN41" s="384"/>
      <c r="IHO41" s="384"/>
      <c r="IHP41" s="384"/>
      <c r="IHQ41" s="384"/>
      <c r="IHR41" s="384"/>
      <c r="IHS41" s="384"/>
      <c r="IHT41" s="384"/>
      <c r="IHU41" s="384"/>
      <c r="IHV41" s="384"/>
      <c r="IHW41" s="384"/>
      <c r="IHX41" s="384"/>
      <c r="IHY41" s="384"/>
      <c r="IHZ41" s="384"/>
      <c r="IIA41" s="384"/>
      <c r="IIB41" s="384"/>
      <c r="IIC41" s="384"/>
      <c r="IID41" s="384"/>
      <c r="IIE41" s="384"/>
      <c r="IIF41" s="384"/>
      <c r="IIG41" s="384"/>
      <c r="IIH41" s="384"/>
      <c r="III41" s="384"/>
      <c r="IIJ41" s="384"/>
      <c r="IIK41" s="384"/>
      <c r="IIL41" s="384"/>
      <c r="IIM41" s="384"/>
      <c r="IIN41" s="384"/>
      <c r="IIO41" s="384"/>
      <c r="IIP41" s="384"/>
      <c r="IIQ41" s="384"/>
      <c r="IIR41" s="384"/>
      <c r="IIS41" s="384"/>
      <c r="IIT41" s="384"/>
      <c r="IIU41" s="384"/>
      <c r="IIV41" s="384"/>
      <c r="IIW41" s="384"/>
      <c r="IIX41" s="384"/>
      <c r="IIY41" s="384"/>
      <c r="IIZ41" s="384"/>
      <c r="IJA41" s="384"/>
      <c r="IJB41" s="384"/>
      <c r="IJC41" s="384"/>
      <c r="IJD41" s="384"/>
      <c r="IJE41" s="384"/>
      <c r="IJF41" s="384"/>
      <c r="IJG41" s="384"/>
      <c r="IJH41" s="384"/>
      <c r="IJI41" s="384"/>
      <c r="IJJ41" s="384"/>
      <c r="IJK41" s="384"/>
      <c r="IJL41" s="384"/>
      <c r="IJM41" s="384"/>
      <c r="IJN41" s="384"/>
      <c r="IJO41" s="384"/>
      <c r="IJP41" s="384"/>
      <c r="IJQ41" s="384"/>
      <c r="IJR41" s="384"/>
      <c r="IJS41" s="384"/>
      <c r="IJT41" s="384"/>
      <c r="IJU41" s="384"/>
      <c r="IJV41" s="384"/>
      <c r="IJW41" s="384"/>
      <c r="IJX41" s="384"/>
      <c r="IJY41" s="384"/>
      <c r="IJZ41" s="384"/>
      <c r="IKA41" s="384"/>
      <c r="IKB41" s="384"/>
      <c r="IKC41" s="384"/>
      <c r="IKD41" s="384"/>
      <c r="IKE41" s="384"/>
      <c r="IKF41" s="384"/>
      <c r="IKG41" s="384"/>
      <c r="IKH41" s="384"/>
      <c r="IKI41" s="384"/>
      <c r="IKJ41" s="384"/>
      <c r="IKK41" s="384"/>
      <c r="IKL41" s="384"/>
      <c r="IKM41" s="384"/>
      <c r="IKN41" s="384"/>
      <c r="IKO41" s="384"/>
      <c r="IKP41" s="384"/>
      <c r="IKQ41" s="384"/>
      <c r="IKR41" s="384"/>
      <c r="IKS41" s="384"/>
      <c r="IKT41" s="384"/>
      <c r="IKU41" s="384"/>
      <c r="IKV41" s="384"/>
      <c r="IKW41" s="384"/>
      <c r="IKX41" s="384"/>
      <c r="IKY41" s="384"/>
      <c r="IKZ41" s="384"/>
      <c r="ILA41" s="384"/>
      <c r="ILB41" s="384"/>
      <c r="ILC41" s="384"/>
      <c r="ILD41" s="384"/>
      <c r="ILE41" s="384"/>
      <c r="ILF41" s="384"/>
      <c r="ILG41" s="384"/>
      <c r="ILH41" s="384"/>
      <c r="ILI41" s="384"/>
      <c r="ILJ41" s="384"/>
      <c r="ILK41" s="384"/>
      <c r="ILL41" s="384"/>
      <c r="ILM41" s="384"/>
      <c r="ILN41" s="384"/>
      <c r="ILO41" s="384"/>
      <c r="ILP41" s="384"/>
      <c r="ILQ41" s="384"/>
      <c r="ILR41" s="384"/>
      <c r="ILS41" s="384"/>
      <c r="ILT41" s="384"/>
      <c r="ILU41" s="384"/>
      <c r="ILV41" s="384"/>
      <c r="ILW41" s="384"/>
      <c r="ILX41" s="384"/>
      <c r="ILY41" s="384"/>
      <c r="ILZ41" s="384"/>
      <c r="IMA41" s="384"/>
      <c r="IMB41" s="384"/>
      <c r="IMC41" s="384"/>
      <c r="IMD41" s="384"/>
      <c r="IME41" s="384"/>
      <c r="IMF41" s="384"/>
      <c r="IMG41" s="384"/>
      <c r="IMH41" s="384"/>
      <c r="IMI41" s="384"/>
      <c r="IMJ41" s="384"/>
      <c r="IMK41" s="384"/>
      <c r="IML41" s="384"/>
      <c r="IMM41" s="384"/>
      <c r="IMN41" s="384"/>
      <c r="IMO41" s="384"/>
      <c r="IMP41" s="384"/>
      <c r="IMQ41" s="384"/>
      <c r="IMR41" s="384"/>
      <c r="IMS41" s="384"/>
      <c r="IMT41" s="384"/>
      <c r="IMU41" s="384"/>
      <c r="IMV41" s="384"/>
      <c r="IMW41" s="384"/>
      <c r="IMX41" s="384"/>
      <c r="IMY41" s="384"/>
      <c r="IMZ41" s="384"/>
      <c r="INA41" s="384"/>
      <c r="INB41" s="384"/>
      <c r="INC41" s="384"/>
      <c r="IND41" s="384"/>
      <c r="INE41" s="384"/>
      <c r="INF41" s="384"/>
      <c r="ING41" s="384"/>
      <c r="INH41" s="384"/>
      <c r="INI41" s="384"/>
      <c r="INJ41" s="384"/>
      <c r="INK41" s="384"/>
      <c r="INL41" s="384"/>
      <c r="INM41" s="384"/>
      <c r="INN41" s="384"/>
      <c r="INO41" s="384"/>
      <c r="INP41" s="384"/>
      <c r="INQ41" s="384"/>
      <c r="INR41" s="384"/>
      <c r="INS41" s="384"/>
      <c r="INT41" s="384"/>
      <c r="INU41" s="384"/>
      <c r="INV41" s="384"/>
      <c r="INW41" s="384"/>
      <c r="INX41" s="384"/>
      <c r="INY41" s="384"/>
      <c r="INZ41" s="384"/>
      <c r="IOA41" s="384"/>
      <c r="IOB41" s="384"/>
      <c r="IOC41" s="384"/>
      <c r="IOD41" s="384"/>
      <c r="IOE41" s="384"/>
      <c r="IOF41" s="384"/>
      <c r="IOG41" s="384"/>
      <c r="IOH41" s="384"/>
      <c r="IOI41" s="384"/>
      <c r="IOJ41" s="384"/>
      <c r="IOK41" s="384"/>
      <c r="IOL41" s="384"/>
      <c r="IOM41" s="384"/>
      <c r="ION41" s="384"/>
      <c r="IOO41" s="384"/>
      <c r="IOP41" s="384"/>
      <c r="IOQ41" s="384"/>
      <c r="IOR41" s="384"/>
      <c r="IOS41" s="384"/>
      <c r="IOT41" s="384"/>
      <c r="IOU41" s="384"/>
      <c r="IOV41" s="384"/>
      <c r="IOW41" s="384"/>
      <c r="IOX41" s="384"/>
      <c r="IOY41" s="384"/>
      <c r="IOZ41" s="384"/>
      <c r="IPA41" s="384"/>
      <c r="IPB41" s="384"/>
      <c r="IPC41" s="384"/>
      <c r="IPD41" s="384"/>
      <c r="IPE41" s="384"/>
      <c r="IPF41" s="384"/>
      <c r="IPG41" s="384"/>
      <c r="IPH41" s="384"/>
      <c r="IPI41" s="384"/>
      <c r="IPJ41" s="384"/>
      <c r="IPK41" s="384"/>
      <c r="IPL41" s="384"/>
      <c r="IPM41" s="384"/>
      <c r="IPN41" s="384"/>
      <c r="IPO41" s="384"/>
      <c r="IPP41" s="384"/>
      <c r="IPQ41" s="384"/>
      <c r="IPR41" s="384"/>
      <c r="IPS41" s="384"/>
      <c r="IPT41" s="384"/>
      <c r="IPU41" s="384"/>
      <c r="IPV41" s="384"/>
      <c r="IPW41" s="384"/>
      <c r="IPX41" s="384"/>
      <c r="IPY41" s="384"/>
      <c r="IPZ41" s="384"/>
      <c r="IQA41" s="384"/>
      <c r="IQB41" s="384"/>
      <c r="IQC41" s="384"/>
      <c r="IQD41" s="384"/>
      <c r="IQE41" s="384"/>
      <c r="IQF41" s="384"/>
      <c r="IQG41" s="384"/>
      <c r="IQH41" s="384"/>
      <c r="IQI41" s="384"/>
      <c r="IQJ41" s="384"/>
      <c r="IQK41" s="384"/>
      <c r="IQL41" s="384"/>
      <c r="IQM41" s="384"/>
      <c r="IQN41" s="384"/>
      <c r="IQO41" s="384"/>
      <c r="IQP41" s="384"/>
      <c r="IQQ41" s="384"/>
      <c r="IQR41" s="384"/>
      <c r="IQS41" s="384"/>
      <c r="IQT41" s="384"/>
      <c r="IQU41" s="384"/>
      <c r="IQV41" s="384"/>
      <c r="IQW41" s="384"/>
      <c r="IQX41" s="384"/>
      <c r="IQY41" s="384"/>
      <c r="IQZ41" s="384"/>
      <c r="IRA41" s="384"/>
      <c r="IRB41" s="384"/>
      <c r="IRC41" s="384"/>
      <c r="IRD41" s="384"/>
      <c r="IRE41" s="384"/>
      <c r="IRF41" s="384"/>
      <c r="IRG41" s="384"/>
      <c r="IRH41" s="384"/>
      <c r="IRI41" s="384"/>
      <c r="IRJ41" s="384"/>
      <c r="IRK41" s="384"/>
      <c r="IRL41" s="384"/>
      <c r="IRM41" s="384"/>
      <c r="IRN41" s="384"/>
      <c r="IRO41" s="384"/>
      <c r="IRP41" s="384"/>
      <c r="IRQ41" s="384"/>
      <c r="IRR41" s="384"/>
      <c r="IRS41" s="384"/>
      <c r="IRT41" s="384"/>
      <c r="IRU41" s="384"/>
      <c r="IRV41" s="384"/>
      <c r="IRW41" s="384"/>
      <c r="IRX41" s="384"/>
      <c r="IRY41" s="384"/>
      <c r="IRZ41" s="384"/>
      <c r="ISA41" s="384"/>
      <c r="ISB41" s="384"/>
      <c r="ISC41" s="384"/>
      <c r="ISD41" s="384"/>
      <c r="ISE41" s="384"/>
      <c r="ISF41" s="384"/>
      <c r="ISG41" s="384"/>
      <c r="ISH41" s="384"/>
      <c r="ISI41" s="384"/>
      <c r="ISJ41" s="384"/>
      <c r="ISK41" s="384"/>
      <c r="ISL41" s="384"/>
      <c r="ISM41" s="384"/>
      <c r="ISN41" s="384"/>
      <c r="ISO41" s="384"/>
      <c r="ISP41" s="384"/>
      <c r="ISQ41" s="384"/>
      <c r="ISR41" s="384"/>
      <c r="ISS41" s="384"/>
      <c r="IST41" s="384"/>
      <c r="ISU41" s="384"/>
      <c r="ISV41" s="384"/>
      <c r="ISW41" s="384"/>
      <c r="ISX41" s="384"/>
      <c r="ISY41" s="384"/>
      <c r="ISZ41" s="384"/>
      <c r="ITA41" s="384"/>
      <c r="ITB41" s="384"/>
      <c r="ITC41" s="384"/>
      <c r="ITD41" s="384"/>
      <c r="ITE41" s="384"/>
      <c r="ITF41" s="384"/>
      <c r="ITG41" s="384"/>
      <c r="ITH41" s="384"/>
      <c r="ITI41" s="384"/>
      <c r="ITJ41" s="384"/>
      <c r="ITK41" s="384"/>
      <c r="ITL41" s="384"/>
      <c r="ITM41" s="384"/>
      <c r="ITN41" s="384"/>
      <c r="ITO41" s="384"/>
      <c r="ITP41" s="384"/>
      <c r="ITQ41" s="384"/>
      <c r="ITR41" s="384"/>
      <c r="ITS41" s="384"/>
      <c r="ITT41" s="384"/>
      <c r="ITU41" s="384"/>
      <c r="ITV41" s="384"/>
      <c r="ITW41" s="384"/>
      <c r="ITX41" s="384"/>
      <c r="ITY41" s="384"/>
      <c r="ITZ41" s="384"/>
      <c r="IUA41" s="384"/>
      <c r="IUB41" s="384"/>
      <c r="IUC41" s="384"/>
      <c r="IUD41" s="384"/>
      <c r="IUE41" s="384"/>
      <c r="IUF41" s="384"/>
      <c r="IUG41" s="384"/>
      <c r="IUH41" s="384"/>
      <c r="IUI41" s="384"/>
      <c r="IUJ41" s="384"/>
      <c r="IUK41" s="384"/>
      <c r="IUL41" s="384"/>
      <c r="IUM41" s="384"/>
      <c r="IUN41" s="384"/>
      <c r="IUO41" s="384"/>
      <c r="IUP41" s="384"/>
      <c r="IUQ41" s="384"/>
      <c r="IUR41" s="384"/>
      <c r="IUS41" s="384"/>
      <c r="IUT41" s="384"/>
      <c r="IUU41" s="384"/>
      <c r="IUV41" s="384"/>
      <c r="IUW41" s="384"/>
      <c r="IUX41" s="384"/>
      <c r="IUY41" s="384"/>
      <c r="IUZ41" s="384"/>
      <c r="IVA41" s="384"/>
      <c r="IVB41" s="384"/>
      <c r="IVC41" s="384"/>
      <c r="IVD41" s="384"/>
      <c r="IVE41" s="384"/>
      <c r="IVF41" s="384"/>
      <c r="IVG41" s="384"/>
      <c r="IVH41" s="384"/>
      <c r="IVI41" s="384"/>
      <c r="IVJ41" s="384"/>
      <c r="IVK41" s="384"/>
      <c r="IVL41" s="384"/>
      <c r="IVM41" s="384"/>
      <c r="IVN41" s="384"/>
      <c r="IVO41" s="384"/>
      <c r="IVP41" s="384"/>
      <c r="IVQ41" s="384"/>
      <c r="IVR41" s="384"/>
      <c r="IVS41" s="384"/>
      <c r="IVT41" s="384"/>
      <c r="IVU41" s="384"/>
      <c r="IVV41" s="384"/>
      <c r="IVW41" s="384"/>
      <c r="IVX41" s="384"/>
      <c r="IVY41" s="384"/>
      <c r="IVZ41" s="384"/>
      <c r="IWA41" s="384"/>
      <c r="IWB41" s="384"/>
      <c r="IWC41" s="384"/>
      <c r="IWD41" s="384"/>
      <c r="IWE41" s="384"/>
      <c r="IWF41" s="384"/>
      <c r="IWG41" s="384"/>
      <c r="IWH41" s="384"/>
      <c r="IWI41" s="384"/>
      <c r="IWJ41" s="384"/>
      <c r="IWK41" s="384"/>
      <c r="IWL41" s="384"/>
      <c r="IWM41" s="384"/>
      <c r="IWN41" s="384"/>
      <c r="IWO41" s="384"/>
      <c r="IWP41" s="384"/>
      <c r="IWQ41" s="384"/>
      <c r="IWR41" s="384"/>
      <c r="IWS41" s="384"/>
      <c r="IWT41" s="384"/>
      <c r="IWU41" s="384"/>
      <c r="IWV41" s="384"/>
      <c r="IWW41" s="384"/>
      <c r="IWX41" s="384"/>
      <c r="IWY41" s="384"/>
      <c r="IWZ41" s="384"/>
      <c r="IXA41" s="384"/>
      <c r="IXB41" s="384"/>
      <c r="IXC41" s="384"/>
      <c r="IXD41" s="384"/>
      <c r="IXE41" s="384"/>
      <c r="IXF41" s="384"/>
      <c r="IXG41" s="384"/>
      <c r="IXH41" s="384"/>
      <c r="IXI41" s="384"/>
      <c r="IXJ41" s="384"/>
      <c r="IXK41" s="384"/>
      <c r="IXL41" s="384"/>
      <c r="IXM41" s="384"/>
      <c r="IXN41" s="384"/>
      <c r="IXO41" s="384"/>
      <c r="IXP41" s="384"/>
      <c r="IXQ41" s="384"/>
      <c r="IXR41" s="384"/>
      <c r="IXS41" s="384"/>
      <c r="IXT41" s="384"/>
      <c r="IXU41" s="384"/>
      <c r="IXV41" s="384"/>
      <c r="IXW41" s="384"/>
      <c r="IXX41" s="384"/>
      <c r="IXY41" s="384"/>
      <c r="IXZ41" s="384"/>
      <c r="IYA41" s="384"/>
      <c r="IYB41" s="384"/>
      <c r="IYC41" s="384"/>
      <c r="IYD41" s="384"/>
      <c r="IYE41" s="384"/>
      <c r="IYF41" s="384"/>
      <c r="IYG41" s="384"/>
      <c r="IYH41" s="384"/>
      <c r="IYI41" s="384"/>
      <c r="IYJ41" s="384"/>
      <c r="IYK41" s="384"/>
      <c r="IYL41" s="384"/>
      <c r="IYM41" s="384"/>
      <c r="IYN41" s="384"/>
      <c r="IYO41" s="384"/>
      <c r="IYP41" s="384"/>
      <c r="IYQ41" s="384"/>
      <c r="IYR41" s="384"/>
      <c r="IYS41" s="384"/>
      <c r="IYT41" s="384"/>
      <c r="IYU41" s="384"/>
      <c r="IYV41" s="384"/>
      <c r="IYW41" s="384"/>
      <c r="IYX41" s="384"/>
      <c r="IYY41" s="384"/>
      <c r="IYZ41" s="384"/>
      <c r="IZA41" s="384"/>
      <c r="IZB41" s="384"/>
      <c r="IZC41" s="384"/>
      <c r="IZD41" s="384"/>
      <c r="IZE41" s="384"/>
      <c r="IZF41" s="384"/>
      <c r="IZG41" s="384"/>
      <c r="IZH41" s="384"/>
      <c r="IZI41" s="384"/>
      <c r="IZJ41" s="384"/>
      <c r="IZK41" s="384"/>
      <c r="IZL41" s="384"/>
      <c r="IZM41" s="384"/>
      <c r="IZN41" s="384"/>
      <c r="IZO41" s="384"/>
      <c r="IZP41" s="384"/>
      <c r="IZQ41" s="384"/>
      <c r="IZR41" s="384"/>
      <c r="IZS41" s="384"/>
      <c r="IZT41" s="384"/>
      <c r="IZU41" s="384"/>
      <c r="IZV41" s="384"/>
      <c r="IZW41" s="384"/>
      <c r="IZX41" s="384"/>
      <c r="IZY41" s="384"/>
      <c r="IZZ41" s="384"/>
      <c r="JAA41" s="384"/>
      <c r="JAB41" s="384"/>
      <c r="JAC41" s="384"/>
      <c r="JAD41" s="384"/>
      <c r="JAE41" s="384"/>
      <c r="JAF41" s="384"/>
      <c r="JAG41" s="384"/>
      <c r="JAH41" s="384"/>
      <c r="JAI41" s="384"/>
      <c r="JAJ41" s="384"/>
      <c r="JAK41" s="384"/>
      <c r="JAL41" s="384"/>
      <c r="JAM41" s="384"/>
      <c r="JAN41" s="384"/>
      <c r="JAO41" s="384"/>
      <c r="JAP41" s="384"/>
      <c r="JAQ41" s="384"/>
      <c r="JAR41" s="384"/>
      <c r="JAS41" s="384"/>
      <c r="JAT41" s="384"/>
      <c r="JAU41" s="384"/>
      <c r="JAV41" s="384"/>
      <c r="JAW41" s="384"/>
      <c r="JAX41" s="384"/>
      <c r="JAY41" s="384"/>
      <c r="JAZ41" s="384"/>
      <c r="JBA41" s="384"/>
      <c r="JBB41" s="384"/>
      <c r="JBC41" s="384"/>
      <c r="JBD41" s="384"/>
      <c r="JBE41" s="384"/>
      <c r="JBF41" s="384"/>
      <c r="JBG41" s="384"/>
      <c r="JBH41" s="384"/>
      <c r="JBI41" s="384"/>
      <c r="JBJ41" s="384"/>
      <c r="JBK41" s="384"/>
      <c r="JBL41" s="384"/>
      <c r="JBM41" s="384"/>
      <c r="JBN41" s="384"/>
      <c r="JBO41" s="384"/>
      <c r="JBP41" s="384"/>
      <c r="JBQ41" s="384"/>
      <c r="JBR41" s="384"/>
      <c r="JBS41" s="384"/>
      <c r="JBT41" s="384"/>
      <c r="JBU41" s="384"/>
      <c r="JBV41" s="384"/>
      <c r="JBW41" s="384"/>
      <c r="JBX41" s="384"/>
      <c r="JBY41" s="384"/>
      <c r="JBZ41" s="384"/>
      <c r="JCA41" s="384"/>
      <c r="JCB41" s="384"/>
      <c r="JCC41" s="384"/>
      <c r="JCD41" s="384"/>
      <c r="JCE41" s="384"/>
      <c r="JCF41" s="384"/>
      <c r="JCG41" s="384"/>
      <c r="JCH41" s="384"/>
      <c r="JCI41" s="384"/>
      <c r="JCJ41" s="384"/>
      <c r="JCK41" s="384"/>
      <c r="JCL41" s="384"/>
      <c r="JCM41" s="384"/>
      <c r="JCN41" s="384"/>
      <c r="JCO41" s="384"/>
      <c r="JCP41" s="384"/>
      <c r="JCQ41" s="384"/>
      <c r="JCR41" s="384"/>
      <c r="JCS41" s="384"/>
      <c r="JCT41" s="384"/>
      <c r="JCU41" s="384"/>
      <c r="JCV41" s="384"/>
      <c r="JCW41" s="384"/>
      <c r="JCX41" s="384"/>
      <c r="JCY41" s="384"/>
      <c r="JCZ41" s="384"/>
      <c r="JDA41" s="384"/>
      <c r="JDB41" s="384"/>
      <c r="JDC41" s="384"/>
      <c r="JDD41" s="384"/>
      <c r="JDE41" s="384"/>
      <c r="JDF41" s="384"/>
      <c r="JDG41" s="384"/>
      <c r="JDH41" s="384"/>
      <c r="JDI41" s="384"/>
      <c r="JDJ41" s="384"/>
      <c r="JDK41" s="384"/>
      <c r="JDL41" s="384"/>
      <c r="JDM41" s="384"/>
      <c r="JDN41" s="384"/>
      <c r="JDO41" s="384"/>
      <c r="JDP41" s="384"/>
      <c r="JDQ41" s="384"/>
      <c r="JDR41" s="384"/>
      <c r="JDS41" s="384"/>
      <c r="JDT41" s="384"/>
      <c r="JDU41" s="384"/>
      <c r="JDV41" s="384"/>
      <c r="JDW41" s="384"/>
      <c r="JDX41" s="384"/>
      <c r="JDY41" s="384"/>
      <c r="JDZ41" s="384"/>
      <c r="JEA41" s="384"/>
      <c r="JEB41" s="384"/>
      <c r="JEC41" s="384"/>
      <c r="JED41" s="384"/>
      <c r="JEE41" s="384"/>
      <c r="JEF41" s="384"/>
      <c r="JEG41" s="384"/>
      <c r="JEH41" s="384"/>
      <c r="JEI41" s="384"/>
      <c r="JEJ41" s="384"/>
      <c r="JEK41" s="384"/>
      <c r="JEL41" s="384"/>
      <c r="JEM41" s="384"/>
      <c r="JEN41" s="384"/>
      <c r="JEO41" s="384"/>
      <c r="JEP41" s="384"/>
      <c r="JEQ41" s="384"/>
      <c r="JER41" s="384"/>
      <c r="JES41" s="384"/>
      <c r="JET41" s="384"/>
      <c r="JEU41" s="384"/>
      <c r="JEV41" s="384"/>
      <c r="JEW41" s="384"/>
      <c r="JEX41" s="384"/>
      <c r="JEY41" s="384"/>
      <c r="JEZ41" s="384"/>
      <c r="JFA41" s="384"/>
      <c r="JFB41" s="384"/>
      <c r="JFC41" s="384"/>
      <c r="JFD41" s="384"/>
      <c r="JFE41" s="384"/>
      <c r="JFF41" s="384"/>
      <c r="JFG41" s="384"/>
      <c r="JFH41" s="384"/>
      <c r="JFI41" s="384"/>
      <c r="JFJ41" s="384"/>
      <c r="JFK41" s="384"/>
      <c r="JFL41" s="384"/>
      <c r="JFM41" s="384"/>
      <c r="JFN41" s="384"/>
      <c r="JFO41" s="384"/>
      <c r="JFP41" s="384"/>
      <c r="JFQ41" s="384"/>
      <c r="JFR41" s="384"/>
      <c r="JFS41" s="384"/>
      <c r="JFT41" s="384"/>
      <c r="JFU41" s="384"/>
      <c r="JFV41" s="384"/>
      <c r="JFW41" s="384"/>
      <c r="JFX41" s="384"/>
      <c r="JFY41" s="384"/>
      <c r="JFZ41" s="384"/>
      <c r="JGA41" s="384"/>
      <c r="JGB41" s="384"/>
      <c r="JGC41" s="384"/>
      <c r="JGD41" s="384"/>
      <c r="JGE41" s="384"/>
      <c r="JGF41" s="384"/>
      <c r="JGG41" s="384"/>
      <c r="JGH41" s="384"/>
      <c r="JGI41" s="384"/>
      <c r="JGJ41" s="384"/>
      <c r="JGK41" s="384"/>
      <c r="JGL41" s="384"/>
      <c r="JGM41" s="384"/>
      <c r="JGN41" s="384"/>
      <c r="JGO41" s="384"/>
      <c r="JGP41" s="384"/>
      <c r="JGQ41" s="384"/>
      <c r="JGR41" s="384"/>
      <c r="JGS41" s="384"/>
      <c r="JGT41" s="384"/>
      <c r="JGU41" s="384"/>
      <c r="JGV41" s="384"/>
      <c r="JGW41" s="384"/>
      <c r="JGX41" s="384"/>
      <c r="JGY41" s="384"/>
      <c r="JGZ41" s="384"/>
      <c r="JHA41" s="384"/>
      <c r="JHB41" s="384"/>
      <c r="JHC41" s="384"/>
      <c r="JHD41" s="384"/>
      <c r="JHE41" s="384"/>
      <c r="JHF41" s="384"/>
      <c r="JHG41" s="384"/>
      <c r="JHH41" s="384"/>
      <c r="JHI41" s="384"/>
      <c r="JHJ41" s="384"/>
      <c r="JHK41" s="384"/>
      <c r="JHL41" s="384"/>
      <c r="JHM41" s="384"/>
      <c r="JHN41" s="384"/>
      <c r="JHO41" s="384"/>
      <c r="JHP41" s="384"/>
      <c r="JHQ41" s="384"/>
      <c r="JHR41" s="384"/>
      <c r="JHS41" s="384"/>
      <c r="JHT41" s="384"/>
      <c r="JHU41" s="384"/>
      <c r="JHV41" s="384"/>
      <c r="JHW41" s="384"/>
      <c r="JHX41" s="384"/>
      <c r="JHY41" s="384"/>
      <c r="JHZ41" s="384"/>
      <c r="JIA41" s="384"/>
      <c r="JIB41" s="384"/>
      <c r="JIC41" s="384"/>
      <c r="JID41" s="384"/>
      <c r="JIE41" s="384"/>
      <c r="JIF41" s="384"/>
      <c r="JIG41" s="384"/>
      <c r="JIH41" s="384"/>
      <c r="JII41" s="384"/>
      <c r="JIJ41" s="384"/>
      <c r="JIK41" s="384"/>
      <c r="JIL41" s="384"/>
      <c r="JIM41" s="384"/>
      <c r="JIN41" s="384"/>
      <c r="JIO41" s="384"/>
      <c r="JIP41" s="384"/>
      <c r="JIQ41" s="384"/>
      <c r="JIR41" s="384"/>
      <c r="JIS41" s="384"/>
      <c r="JIT41" s="384"/>
      <c r="JIU41" s="384"/>
      <c r="JIV41" s="384"/>
      <c r="JIW41" s="384"/>
      <c r="JIX41" s="384"/>
      <c r="JIY41" s="384"/>
      <c r="JIZ41" s="384"/>
      <c r="JJA41" s="384"/>
      <c r="JJB41" s="384"/>
      <c r="JJC41" s="384"/>
      <c r="JJD41" s="384"/>
      <c r="JJE41" s="384"/>
      <c r="JJF41" s="384"/>
      <c r="JJG41" s="384"/>
      <c r="JJH41" s="384"/>
      <c r="JJI41" s="384"/>
      <c r="JJJ41" s="384"/>
      <c r="JJK41" s="384"/>
      <c r="JJL41" s="384"/>
      <c r="JJM41" s="384"/>
      <c r="JJN41" s="384"/>
      <c r="JJO41" s="384"/>
      <c r="JJP41" s="384"/>
      <c r="JJQ41" s="384"/>
      <c r="JJR41" s="384"/>
      <c r="JJS41" s="384"/>
      <c r="JJT41" s="384"/>
      <c r="JJU41" s="384"/>
      <c r="JJV41" s="384"/>
      <c r="JJW41" s="384"/>
      <c r="JJX41" s="384"/>
      <c r="JJY41" s="384"/>
      <c r="JJZ41" s="384"/>
      <c r="JKA41" s="384"/>
      <c r="JKB41" s="384"/>
      <c r="JKC41" s="384"/>
      <c r="JKD41" s="384"/>
      <c r="JKE41" s="384"/>
      <c r="JKF41" s="384"/>
      <c r="JKG41" s="384"/>
      <c r="JKH41" s="384"/>
      <c r="JKI41" s="384"/>
      <c r="JKJ41" s="384"/>
      <c r="JKK41" s="384"/>
      <c r="JKL41" s="384"/>
      <c r="JKM41" s="384"/>
      <c r="JKN41" s="384"/>
      <c r="JKO41" s="384"/>
      <c r="JKP41" s="384"/>
      <c r="JKQ41" s="384"/>
      <c r="JKR41" s="384"/>
      <c r="JKS41" s="384"/>
      <c r="JKT41" s="384"/>
      <c r="JKU41" s="384"/>
      <c r="JKV41" s="384"/>
      <c r="JKW41" s="384"/>
      <c r="JKX41" s="384"/>
      <c r="JKY41" s="384"/>
      <c r="JKZ41" s="384"/>
      <c r="JLA41" s="384"/>
      <c r="JLB41" s="384"/>
      <c r="JLC41" s="384"/>
      <c r="JLD41" s="384"/>
      <c r="JLE41" s="384"/>
      <c r="JLF41" s="384"/>
      <c r="JLG41" s="384"/>
      <c r="JLH41" s="384"/>
      <c r="JLI41" s="384"/>
      <c r="JLJ41" s="384"/>
      <c r="JLK41" s="384"/>
      <c r="JLL41" s="384"/>
      <c r="JLM41" s="384"/>
      <c r="JLN41" s="384"/>
      <c r="JLO41" s="384"/>
      <c r="JLP41" s="384"/>
      <c r="JLQ41" s="384"/>
      <c r="JLR41" s="384"/>
      <c r="JLS41" s="384"/>
      <c r="JLT41" s="384"/>
      <c r="JLU41" s="384"/>
      <c r="JLV41" s="384"/>
      <c r="JLW41" s="384"/>
      <c r="JLX41" s="384"/>
      <c r="JLY41" s="384"/>
      <c r="JLZ41" s="384"/>
      <c r="JMA41" s="384"/>
      <c r="JMB41" s="384"/>
      <c r="JMC41" s="384"/>
      <c r="JMD41" s="384"/>
      <c r="JME41" s="384"/>
      <c r="JMF41" s="384"/>
      <c r="JMG41" s="384"/>
      <c r="JMH41" s="384"/>
      <c r="JMI41" s="384"/>
      <c r="JMJ41" s="384"/>
      <c r="JMK41" s="384"/>
      <c r="JML41" s="384"/>
      <c r="JMM41" s="384"/>
      <c r="JMN41" s="384"/>
      <c r="JMO41" s="384"/>
      <c r="JMP41" s="384"/>
      <c r="JMQ41" s="384"/>
      <c r="JMR41" s="384"/>
      <c r="JMS41" s="384"/>
      <c r="JMT41" s="384"/>
      <c r="JMU41" s="384"/>
      <c r="JMV41" s="384"/>
      <c r="JMW41" s="384"/>
      <c r="JMX41" s="384"/>
      <c r="JMY41" s="384"/>
      <c r="JMZ41" s="384"/>
      <c r="JNA41" s="384"/>
      <c r="JNB41" s="384"/>
      <c r="JNC41" s="384"/>
      <c r="JND41" s="384"/>
      <c r="JNE41" s="384"/>
      <c r="JNF41" s="384"/>
      <c r="JNG41" s="384"/>
      <c r="JNH41" s="384"/>
      <c r="JNI41" s="384"/>
      <c r="JNJ41" s="384"/>
      <c r="JNK41" s="384"/>
      <c r="JNL41" s="384"/>
      <c r="JNM41" s="384"/>
      <c r="JNN41" s="384"/>
      <c r="JNO41" s="384"/>
      <c r="JNP41" s="384"/>
      <c r="JNQ41" s="384"/>
      <c r="JNR41" s="384"/>
      <c r="JNS41" s="384"/>
      <c r="JNT41" s="384"/>
      <c r="JNU41" s="384"/>
      <c r="JNV41" s="384"/>
      <c r="JNW41" s="384"/>
      <c r="JNX41" s="384"/>
      <c r="JNY41" s="384"/>
      <c r="JNZ41" s="384"/>
      <c r="JOA41" s="384"/>
      <c r="JOB41" s="384"/>
      <c r="JOC41" s="384"/>
      <c r="JOD41" s="384"/>
      <c r="JOE41" s="384"/>
      <c r="JOF41" s="384"/>
      <c r="JOG41" s="384"/>
      <c r="JOH41" s="384"/>
      <c r="JOI41" s="384"/>
      <c r="JOJ41" s="384"/>
      <c r="JOK41" s="384"/>
      <c r="JOL41" s="384"/>
      <c r="JOM41" s="384"/>
      <c r="JON41" s="384"/>
      <c r="JOO41" s="384"/>
      <c r="JOP41" s="384"/>
      <c r="JOQ41" s="384"/>
      <c r="JOR41" s="384"/>
      <c r="JOS41" s="384"/>
      <c r="JOT41" s="384"/>
      <c r="JOU41" s="384"/>
      <c r="JOV41" s="384"/>
      <c r="JOW41" s="384"/>
      <c r="JOX41" s="384"/>
      <c r="JOY41" s="384"/>
      <c r="JOZ41" s="384"/>
      <c r="JPA41" s="384"/>
      <c r="JPB41" s="384"/>
      <c r="JPC41" s="384"/>
      <c r="JPD41" s="384"/>
      <c r="JPE41" s="384"/>
      <c r="JPF41" s="384"/>
      <c r="JPG41" s="384"/>
      <c r="JPH41" s="384"/>
      <c r="JPI41" s="384"/>
      <c r="JPJ41" s="384"/>
      <c r="JPK41" s="384"/>
      <c r="JPL41" s="384"/>
      <c r="JPM41" s="384"/>
      <c r="JPN41" s="384"/>
      <c r="JPO41" s="384"/>
      <c r="JPP41" s="384"/>
      <c r="JPQ41" s="384"/>
      <c r="JPR41" s="384"/>
      <c r="JPS41" s="384"/>
      <c r="JPT41" s="384"/>
      <c r="JPU41" s="384"/>
      <c r="JPV41" s="384"/>
      <c r="JPW41" s="384"/>
      <c r="JPX41" s="384"/>
      <c r="JPY41" s="384"/>
      <c r="JPZ41" s="384"/>
      <c r="JQA41" s="384"/>
      <c r="JQB41" s="384"/>
      <c r="JQC41" s="384"/>
      <c r="JQD41" s="384"/>
      <c r="JQE41" s="384"/>
      <c r="JQF41" s="384"/>
      <c r="JQG41" s="384"/>
      <c r="JQH41" s="384"/>
      <c r="JQI41" s="384"/>
      <c r="JQJ41" s="384"/>
      <c r="JQK41" s="384"/>
      <c r="JQL41" s="384"/>
      <c r="JQM41" s="384"/>
      <c r="JQN41" s="384"/>
      <c r="JQO41" s="384"/>
      <c r="JQP41" s="384"/>
      <c r="JQQ41" s="384"/>
      <c r="JQR41" s="384"/>
      <c r="JQS41" s="384"/>
      <c r="JQT41" s="384"/>
      <c r="JQU41" s="384"/>
      <c r="JQV41" s="384"/>
      <c r="JQW41" s="384"/>
      <c r="JQX41" s="384"/>
      <c r="JQY41" s="384"/>
      <c r="JQZ41" s="384"/>
      <c r="JRA41" s="384"/>
      <c r="JRB41" s="384"/>
      <c r="JRC41" s="384"/>
      <c r="JRD41" s="384"/>
      <c r="JRE41" s="384"/>
      <c r="JRF41" s="384"/>
      <c r="JRG41" s="384"/>
      <c r="JRH41" s="384"/>
      <c r="JRI41" s="384"/>
      <c r="JRJ41" s="384"/>
      <c r="JRK41" s="384"/>
      <c r="JRL41" s="384"/>
      <c r="JRM41" s="384"/>
      <c r="JRN41" s="384"/>
      <c r="JRO41" s="384"/>
      <c r="JRP41" s="384"/>
      <c r="JRQ41" s="384"/>
      <c r="JRR41" s="384"/>
      <c r="JRS41" s="384"/>
      <c r="JRT41" s="384"/>
      <c r="JRU41" s="384"/>
      <c r="JRV41" s="384"/>
      <c r="JRW41" s="384"/>
      <c r="JRX41" s="384"/>
      <c r="JRY41" s="384"/>
      <c r="JRZ41" s="384"/>
      <c r="JSA41" s="384"/>
      <c r="JSB41" s="384"/>
      <c r="JSC41" s="384"/>
      <c r="JSD41" s="384"/>
      <c r="JSE41" s="384"/>
      <c r="JSF41" s="384"/>
      <c r="JSG41" s="384"/>
      <c r="JSH41" s="384"/>
      <c r="JSI41" s="384"/>
      <c r="JSJ41" s="384"/>
      <c r="JSK41" s="384"/>
      <c r="JSL41" s="384"/>
      <c r="JSM41" s="384"/>
      <c r="JSN41" s="384"/>
      <c r="JSO41" s="384"/>
      <c r="JSP41" s="384"/>
      <c r="JSQ41" s="384"/>
      <c r="JSR41" s="384"/>
      <c r="JSS41" s="384"/>
      <c r="JST41" s="384"/>
      <c r="JSU41" s="384"/>
      <c r="JSV41" s="384"/>
      <c r="JSW41" s="384"/>
      <c r="JSX41" s="384"/>
      <c r="JSY41" s="384"/>
      <c r="JSZ41" s="384"/>
      <c r="JTA41" s="384"/>
      <c r="JTB41" s="384"/>
      <c r="JTC41" s="384"/>
      <c r="JTD41" s="384"/>
      <c r="JTE41" s="384"/>
      <c r="JTF41" s="384"/>
      <c r="JTG41" s="384"/>
      <c r="JTH41" s="384"/>
      <c r="JTI41" s="384"/>
      <c r="JTJ41" s="384"/>
      <c r="JTK41" s="384"/>
      <c r="JTL41" s="384"/>
      <c r="JTM41" s="384"/>
      <c r="JTN41" s="384"/>
      <c r="JTO41" s="384"/>
      <c r="JTP41" s="384"/>
      <c r="JTQ41" s="384"/>
      <c r="JTR41" s="384"/>
      <c r="JTS41" s="384"/>
      <c r="JTT41" s="384"/>
      <c r="JTU41" s="384"/>
      <c r="JTV41" s="384"/>
      <c r="JTW41" s="384"/>
      <c r="JTX41" s="384"/>
      <c r="JTY41" s="384"/>
      <c r="JTZ41" s="384"/>
      <c r="JUA41" s="384"/>
      <c r="JUB41" s="384"/>
      <c r="JUC41" s="384"/>
      <c r="JUD41" s="384"/>
      <c r="JUE41" s="384"/>
      <c r="JUF41" s="384"/>
      <c r="JUG41" s="384"/>
      <c r="JUH41" s="384"/>
      <c r="JUI41" s="384"/>
      <c r="JUJ41" s="384"/>
      <c r="JUK41" s="384"/>
      <c r="JUL41" s="384"/>
      <c r="JUM41" s="384"/>
      <c r="JUN41" s="384"/>
      <c r="JUO41" s="384"/>
      <c r="JUP41" s="384"/>
      <c r="JUQ41" s="384"/>
      <c r="JUR41" s="384"/>
      <c r="JUS41" s="384"/>
      <c r="JUT41" s="384"/>
      <c r="JUU41" s="384"/>
      <c r="JUV41" s="384"/>
      <c r="JUW41" s="384"/>
      <c r="JUX41" s="384"/>
      <c r="JUY41" s="384"/>
      <c r="JUZ41" s="384"/>
      <c r="JVA41" s="384"/>
      <c r="JVB41" s="384"/>
      <c r="JVC41" s="384"/>
      <c r="JVD41" s="384"/>
      <c r="JVE41" s="384"/>
      <c r="JVF41" s="384"/>
      <c r="JVG41" s="384"/>
      <c r="JVH41" s="384"/>
      <c r="JVI41" s="384"/>
      <c r="JVJ41" s="384"/>
      <c r="JVK41" s="384"/>
      <c r="JVL41" s="384"/>
      <c r="JVM41" s="384"/>
      <c r="JVN41" s="384"/>
      <c r="JVO41" s="384"/>
      <c r="JVP41" s="384"/>
      <c r="JVQ41" s="384"/>
      <c r="JVR41" s="384"/>
      <c r="JVS41" s="384"/>
      <c r="JVT41" s="384"/>
      <c r="JVU41" s="384"/>
      <c r="JVV41" s="384"/>
      <c r="JVW41" s="384"/>
      <c r="JVX41" s="384"/>
      <c r="JVY41" s="384"/>
      <c r="JVZ41" s="384"/>
      <c r="JWA41" s="384"/>
      <c r="JWB41" s="384"/>
      <c r="JWC41" s="384"/>
      <c r="JWD41" s="384"/>
      <c r="JWE41" s="384"/>
      <c r="JWF41" s="384"/>
      <c r="JWG41" s="384"/>
      <c r="JWH41" s="384"/>
      <c r="JWI41" s="384"/>
      <c r="JWJ41" s="384"/>
      <c r="JWK41" s="384"/>
      <c r="JWL41" s="384"/>
      <c r="JWM41" s="384"/>
      <c r="JWN41" s="384"/>
      <c r="JWO41" s="384"/>
      <c r="JWP41" s="384"/>
      <c r="JWQ41" s="384"/>
      <c r="JWR41" s="384"/>
      <c r="JWS41" s="384"/>
      <c r="JWT41" s="384"/>
      <c r="JWU41" s="384"/>
      <c r="JWV41" s="384"/>
      <c r="JWW41" s="384"/>
      <c r="JWX41" s="384"/>
      <c r="JWY41" s="384"/>
      <c r="JWZ41" s="384"/>
      <c r="JXA41" s="384"/>
      <c r="JXB41" s="384"/>
      <c r="JXC41" s="384"/>
      <c r="JXD41" s="384"/>
      <c r="JXE41" s="384"/>
      <c r="JXF41" s="384"/>
      <c r="JXG41" s="384"/>
      <c r="JXH41" s="384"/>
      <c r="JXI41" s="384"/>
      <c r="JXJ41" s="384"/>
      <c r="JXK41" s="384"/>
      <c r="JXL41" s="384"/>
      <c r="JXM41" s="384"/>
      <c r="JXN41" s="384"/>
      <c r="JXO41" s="384"/>
      <c r="JXP41" s="384"/>
      <c r="JXQ41" s="384"/>
      <c r="JXR41" s="384"/>
      <c r="JXS41" s="384"/>
      <c r="JXT41" s="384"/>
      <c r="JXU41" s="384"/>
      <c r="JXV41" s="384"/>
      <c r="JXW41" s="384"/>
      <c r="JXX41" s="384"/>
      <c r="JXY41" s="384"/>
      <c r="JXZ41" s="384"/>
      <c r="JYA41" s="384"/>
      <c r="JYB41" s="384"/>
      <c r="JYC41" s="384"/>
      <c r="JYD41" s="384"/>
      <c r="JYE41" s="384"/>
      <c r="JYF41" s="384"/>
      <c r="JYG41" s="384"/>
      <c r="JYH41" s="384"/>
      <c r="JYI41" s="384"/>
      <c r="JYJ41" s="384"/>
      <c r="JYK41" s="384"/>
      <c r="JYL41" s="384"/>
      <c r="JYM41" s="384"/>
      <c r="JYN41" s="384"/>
      <c r="JYO41" s="384"/>
      <c r="JYP41" s="384"/>
      <c r="JYQ41" s="384"/>
      <c r="JYR41" s="384"/>
      <c r="JYS41" s="384"/>
      <c r="JYT41" s="384"/>
      <c r="JYU41" s="384"/>
      <c r="JYV41" s="384"/>
      <c r="JYW41" s="384"/>
      <c r="JYX41" s="384"/>
      <c r="JYY41" s="384"/>
      <c r="JYZ41" s="384"/>
      <c r="JZA41" s="384"/>
      <c r="JZB41" s="384"/>
      <c r="JZC41" s="384"/>
      <c r="JZD41" s="384"/>
      <c r="JZE41" s="384"/>
      <c r="JZF41" s="384"/>
      <c r="JZG41" s="384"/>
      <c r="JZH41" s="384"/>
      <c r="JZI41" s="384"/>
      <c r="JZJ41" s="384"/>
      <c r="JZK41" s="384"/>
      <c r="JZL41" s="384"/>
      <c r="JZM41" s="384"/>
      <c r="JZN41" s="384"/>
      <c r="JZO41" s="384"/>
      <c r="JZP41" s="384"/>
      <c r="JZQ41" s="384"/>
      <c r="JZR41" s="384"/>
      <c r="JZS41" s="384"/>
      <c r="JZT41" s="384"/>
      <c r="JZU41" s="384"/>
      <c r="JZV41" s="384"/>
      <c r="JZW41" s="384"/>
      <c r="JZX41" s="384"/>
      <c r="JZY41" s="384"/>
      <c r="JZZ41" s="384"/>
      <c r="KAA41" s="384"/>
      <c r="KAB41" s="384"/>
      <c r="KAC41" s="384"/>
      <c r="KAD41" s="384"/>
      <c r="KAE41" s="384"/>
      <c r="KAF41" s="384"/>
      <c r="KAG41" s="384"/>
      <c r="KAH41" s="384"/>
      <c r="KAI41" s="384"/>
      <c r="KAJ41" s="384"/>
      <c r="KAK41" s="384"/>
      <c r="KAL41" s="384"/>
      <c r="KAM41" s="384"/>
      <c r="KAN41" s="384"/>
      <c r="KAO41" s="384"/>
      <c r="KAP41" s="384"/>
      <c r="KAQ41" s="384"/>
      <c r="KAR41" s="384"/>
      <c r="KAS41" s="384"/>
      <c r="KAT41" s="384"/>
      <c r="KAU41" s="384"/>
      <c r="KAV41" s="384"/>
      <c r="KAW41" s="384"/>
      <c r="KAX41" s="384"/>
      <c r="KAY41" s="384"/>
      <c r="KAZ41" s="384"/>
      <c r="KBA41" s="384"/>
      <c r="KBB41" s="384"/>
      <c r="KBC41" s="384"/>
      <c r="KBD41" s="384"/>
      <c r="KBE41" s="384"/>
      <c r="KBF41" s="384"/>
      <c r="KBG41" s="384"/>
      <c r="KBH41" s="384"/>
      <c r="KBI41" s="384"/>
      <c r="KBJ41" s="384"/>
      <c r="KBK41" s="384"/>
      <c r="KBL41" s="384"/>
      <c r="KBM41" s="384"/>
      <c r="KBN41" s="384"/>
      <c r="KBO41" s="384"/>
      <c r="KBP41" s="384"/>
      <c r="KBQ41" s="384"/>
      <c r="KBR41" s="384"/>
      <c r="KBS41" s="384"/>
      <c r="KBT41" s="384"/>
      <c r="KBU41" s="384"/>
      <c r="KBV41" s="384"/>
      <c r="KBW41" s="384"/>
      <c r="KBX41" s="384"/>
      <c r="KBY41" s="384"/>
      <c r="KBZ41" s="384"/>
      <c r="KCA41" s="384"/>
      <c r="KCB41" s="384"/>
      <c r="KCC41" s="384"/>
      <c r="KCD41" s="384"/>
      <c r="KCE41" s="384"/>
      <c r="KCF41" s="384"/>
      <c r="KCG41" s="384"/>
      <c r="KCH41" s="384"/>
      <c r="KCI41" s="384"/>
      <c r="KCJ41" s="384"/>
      <c r="KCK41" s="384"/>
      <c r="KCL41" s="384"/>
      <c r="KCM41" s="384"/>
      <c r="KCN41" s="384"/>
      <c r="KCO41" s="384"/>
      <c r="KCP41" s="384"/>
      <c r="KCQ41" s="384"/>
      <c r="KCR41" s="384"/>
      <c r="KCS41" s="384"/>
      <c r="KCT41" s="384"/>
      <c r="KCU41" s="384"/>
      <c r="KCV41" s="384"/>
      <c r="KCW41" s="384"/>
      <c r="KCX41" s="384"/>
      <c r="KCY41" s="384"/>
      <c r="KCZ41" s="384"/>
      <c r="KDA41" s="384"/>
      <c r="KDB41" s="384"/>
      <c r="KDC41" s="384"/>
      <c r="KDD41" s="384"/>
      <c r="KDE41" s="384"/>
      <c r="KDF41" s="384"/>
      <c r="KDG41" s="384"/>
      <c r="KDH41" s="384"/>
      <c r="KDI41" s="384"/>
      <c r="KDJ41" s="384"/>
      <c r="KDK41" s="384"/>
      <c r="KDL41" s="384"/>
      <c r="KDM41" s="384"/>
      <c r="KDN41" s="384"/>
      <c r="KDO41" s="384"/>
      <c r="KDP41" s="384"/>
      <c r="KDQ41" s="384"/>
      <c r="KDR41" s="384"/>
      <c r="KDS41" s="384"/>
      <c r="KDT41" s="384"/>
      <c r="KDU41" s="384"/>
      <c r="KDV41" s="384"/>
      <c r="KDW41" s="384"/>
      <c r="KDX41" s="384"/>
      <c r="KDY41" s="384"/>
      <c r="KDZ41" s="384"/>
      <c r="KEA41" s="384"/>
      <c r="KEB41" s="384"/>
      <c r="KEC41" s="384"/>
      <c r="KED41" s="384"/>
      <c r="KEE41" s="384"/>
      <c r="KEF41" s="384"/>
      <c r="KEG41" s="384"/>
      <c r="KEH41" s="384"/>
      <c r="KEI41" s="384"/>
      <c r="KEJ41" s="384"/>
      <c r="KEK41" s="384"/>
      <c r="KEL41" s="384"/>
      <c r="KEM41" s="384"/>
      <c r="KEN41" s="384"/>
      <c r="KEO41" s="384"/>
      <c r="KEP41" s="384"/>
      <c r="KEQ41" s="384"/>
      <c r="KER41" s="384"/>
      <c r="KES41" s="384"/>
      <c r="KET41" s="384"/>
      <c r="KEU41" s="384"/>
      <c r="KEV41" s="384"/>
      <c r="KEW41" s="384"/>
      <c r="KEX41" s="384"/>
      <c r="KEY41" s="384"/>
      <c r="KEZ41" s="384"/>
      <c r="KFA41" s="384"/>
      <c r="KFB41" s="384"/>
      <c r="KFC41" s="384"/>
      <c r="KFD41" s="384"/>
      <c r="KFE41" s="384"/>
      <c r="KFF41" s="384"/>
      <c r="KFG41" s="384"/>
      <c r="KFH41" s="384"/>
      <c r="KFI41" s="384"/>
      <c r="KFJ41" s="384"/>
      <c r="KFK41" s="384"/>
      <c r="KFL41" s="384"/>
      <c r="KFM41" s="384"/>
      <c r="KFN41" s="384"/>
      <c r="KFO41" s="384"/>
      <c r="KFP41" s="384"/>
      <c r="KFQ41" s="384"/>
      <c r="KFR41" s="384"/>
      <c r="KFS41" s="384"/>
      <c r="KFT41" s="384"/>
      <c r="KFU41" s="384"/>
      <c r="KFV41" s="384"/>
      <c r="KFW41" s="384"/>
      <c r="KFX41" s="384"/>
      <c r="KFY41" s="384"/>
      <c r="KFZ41" s="384"/>
      <c r="KGA41" s="384"/>
      <c r="KGB41" s="384"/>
      <c r="KGC41" s="384"/>
      <c r="KGD41" s="384"/>
      <c r="KGE41" s="384"/>
      <c r="KGF41" s="384"/>
      <c r="KGG41" s="384"/>
      <c r="KGH41" s="384"/>
      <c r="KGI41" s="384"/>
      <c r="KGJ41" s="384"/>
      <c r="KGK41" s="384"/>
      <c r="KGL41" s="384"/>
      <c r="KGM41" s="384"/>
      <c r="KGN41" s="384"/>
      <c r="KGO41" s="384"/>
      <c r="KGP41" s="384"/>
      <c r="KGQ41" s="384"/>
      <c r="KGR41" s="384"/>
      <c r="KGS41" s="384"/>
      <c r="KGT41" s="384"/>
      <c r="KGU41" s="384"/>
      <c r="KGV41" s="384"/>
      <c r="KGW41" s="384"/>
      <c r="KGX41" s="384"/>
      <c r="KGY41" s="384"/>
      <c r="KGZ41" s="384"/>
      <c r="KHA41" s="384"/>
      <c r="KHB41" s="384"/>
      <c r="KHC41" s="384"/>
      <c r="KHD41" s="384"/>
      <c r="KHE41" s="384"/>
      <c r="KHF41" s="384"/>
      <c r="KHG41" s="384"/>
      <c r="KHH41" s="384"/>
      <c r="KHI41" s="384"/>
      <c r="KHJ41" s="384"/>
      <c r="KHK41" s="384"/>
      <c r="KHL41" s="384"/>
      <c r="KHM41" s="384"/>
      <c r="KHN41" s="384"/>
      <c r="KHO41" s="384"/>
      <c r="KHP41" s="384"/>
      <c r="KHQ41" s="384"/>
      <c r="KHR41" s="384"/>
      <c r="KHS41" s="384"/>
      <c r="KHT41" s="384"/>
      <c r="KHU41" s="384"/>
      <c r="KHV41" s="384"/>
      <c r="KHW41" s="384"/>
      <c r="KHX41" s="384"/>
      <c r="KHY41" s="384"/>
      <c r="KHZ41" s="384"/>
      <c r="KIA41" s="384"/>
      <c r="KIB41" s="384"/>
      <c r="KIC41" s="384"/>
      <c r="KID41" s="384"/>
      <c r="KIE41" s="384"/>
      <c r="KIF41" s="384"/>
      <c r="KIG41" s="384"/>
      <c r="KIH41" s="384"/>
      <c r="KII41" s="384"/>
      <c r="KIJ41" s="384"/>
      <c r="KIK41" s="384"/>
      <c r="KIL41" s="384"/>
      <c r="KIM41" s="384"/>
      <c r="KIN41" s="384"/>
      <c r="KIO41" s="384"/>
      <c r="KIP41" s="384"/>
      <c r="KIQ41" s="384"/>
      <c r="KIR41" s="384"/>
      <c r="KIS41" s="384"/>
      <c r="KIT41" s="384"/>
      <c r="KIU41" s="384"/>
      <c r="KIV41" s="384"/>
      <c r="KIW41" s="384"/>
      <c r="KIX41" s="384"/>
      <c r="KIY41" s="384"/>
      <c r="KIZ41" s="384"/>
      <c r="KJA41" s="384"/>
      <c r="KJB41" s="384"/>
      <c r="KJC41" s="384"/>
      <c r="KJD41" s="384"/>
      <c r="KJE41" s="384"/>
      <c r="KJF41" s="384"/>
      <c r="KJG41" s="384"/>
      <c r="KJH41" s="384"/>
      <c r="KJI41" s="384"/>
      <c r="KJJ41" s="384"/>
      <c r="KJK41" s="384"/>
      <c r="KJL41" s="384"/>
      <c r="KJM41" s="384"/>
      <c r="KJN41" s="384"/>
      <c r="KJO41" s="384"/>
      <c r="KJP41" s="384"/>
      <c r="KJQ41" s="384"/>
      <c r="KJR41" s="384"/>
      <c r="KJS41" s="384"/>
      <c r="KJT41" s="384"/>
      <c r="KJU41" s="384"/>
      <c r="KJV41" s="384"/>
      <c r="KJW41" s="384"/>
      <c r="KJX41" s="384"/>
      <c r="KJY41" s="384"/>
      <c r="KJZ41" s="384"/>
      <c r="KKA41" s="384"/>
      <c r="KKB41" s="384"/>
      <c r="KKC41" s="384"/>
      <c r="KKD41" s="384"/>
      <c r="KKE41" s="384"/>
      <c r="KKF41" s="384"/>
      <c r="KKG41" s="384"/>
      <c r="KKH41" s="384"/>
      <c r="KKI41" s="384"/>
      <c r="KKJ41" s="384"/>
      <c r="KKK41" s="384"/>
      <c r="KKL41" s="384"/>
      <c r="KKM41" s="384"/>
      <c r="KKN41" s="384"/>
      <c r="KKO41" s="384"/>
      <c r="KKP41" s="384"/>
      <c r="KKQ41" s="384"/>
      <c r="KKR41" s="384"/>
      <c r="KKS41" s="384"/>
      <c r="KKT41" s="384"/>
      <c r="KKU41" s="384"/>
      <c r="KKV41" s="384"/>
      <c r="KKW41" s="384"/>
      <c r="KKX41" s="384"/>
      <c r="KKY41" s="384"/>
      <c r="KKZ41" s="384"/>
      <c r="KLA41" s="384"/>
      <c r="KLB41" s="384"/>
      <c r="KLC41" s="384"/>
      <c r="KLD41" s="384"/>
      <c r="KLE41" s="384"/>
      <c r="KLF41" s="384"/>
      <c r="KLG41" s="384"/>
      <c r="KLH41" s="384"/>
      <c r="KLI41" s="384"/>
      <c r="KLJ41" s="384"/>
      <c r="KLK41" s="384"/>
      <c r="KLL41" s="384"/>
      <c r="KLM41" s="384"/>
      <c r="KLN41" s="384"/>
      <c r="KLO41" s="384"/>
      <c r="KLP41" s="384"/>
      <c r="KLQ41" s="384"/>
      <c r="KLR41" s="384"/>
      <c r="KLS41" s="384"/>
      <c r="KLT41" s="384"/>
      <c r="KLU41" s="384"/>
      <c r="KLV41" s="384"/>
      <c r="KLW41" s="384"/>
      <c r="KLX41" s="384"/>
      <c r="KLY41" s="384"/>
      <c r="KLZ41" s="384"/>
      <c r="KMA41" s="384"/>
      <c r="KMB41" s="384"/>
      <c r="KMC41" s="384"/>
      <c r="KMD41" s="384"/>
      <c r="KME41" s="384"/>
      <c r="KMF41" s="384"/>
      <c r="KMG41" s="384"/>
      <c r="KMH41" s="384"/>
      <c r="KMI41" s="384"/>
      <c r="KMJ41" s="384"/>
      <c r="KMK41" s="384"/>
      <c r="KML41" s="384"/>
      <c r="KMM41" s="384"/>
      <c r="KMN41" s="384"/>
      <c r="KMO41" s="384"/>
      <c r="KMP41" s="384"/>
      <c r="KMQ41" s="384"/>
      <c r="KMR41" s="384"/>
      <c r="KMS41" s="384"/>
      <c r="KMT41" s="384"/>
      <c r="KMU41" s="384"/>
      <c r="KMV41" s="384"/>
      <c r="KMW41" s="384"/>
      <c r="KMX41" s="384"/>
      <c r="KMY41" s="384"/>
      <c r="KMZ41" s="384"/>
      <c r="KNA41" s="384"/>
      <c r="KNB41" s="384"/>
      <c r="KNC41" s="384"/>
      <c r="KND41" s="384"/>
      <c r="KNE41" s="384"/>
      <c r="KNF41" s="384"/>
      <c r="KNG41" s="384"/>
      <c r="KNH41" s="384"/>
      <c r="KNI41" s="384"/>
      <c r="KNJ41" s="384"/>
      <c r="KNK41" s="384"/>
      <c r="KNL41" s="384"/>
      <c r="KNM41" s="384"/>
      <c r="KNN41" s="384"/>
      <c r="KNO41" s="384"/>
      <c r="KNP41" s="384"/>
      <c r="KNQ41" s="384"/>
      <c r="KNR41" s="384"/>
      <c r="KNS41" s="384"/>
      <c r="KNT41" s="384"/>
      <c r="KNU41" s="384"/>
      <c r="KNV41" s="384"/>
      <c r="KNW41" s="384"/>
      <c r="KNX41" s="384"/>
      <c r="KNY41" s="384"/>
      <c r="KNZ41" s="384"/>
      <c r="KOA41" s="384"/>
      <c r="KOB41" s="384"/>
      <c r="KOC41" s="384"/>
      <c r="KOD41" s="384"/>
      <c r="KOE41" s="384"/>
      <c r="KOF41" s="384"/>
      <c r="KOG41" s="384"/>
      <c r="KOH41" s="384"/>
      <c r="KOI41" s="384"/>
      <c r="KOJ41" s="384"/>
      <c r="KOK41" s="384"/>
      <c r="KOL41" s="384"/>
      <c r="KOM41" s="384"/>
      <c r="KON41" s="384"/>
      <c r="KOO41" s="384"/>
      <c r="KOP41" s="384"/>
      <c r="KOQ41" s="384"/>
      <c r="KOR41" s="384"/>
      <c r="KOS41" s="384"/>
      <c r="KOT41" s="384"/>
      <c r="KOU41" s="384"/>
      <c r="KOV41" s="384"/>
      <c r="KOW41" s="384"/>
      <c r="KOX41" s="384"/>
      <c r="KOY41" s="384"/>
      <c r="KOZ41" s="384"/>
      <c r="KPA41" s="384"/>
      <c r="KPB41" s="384"/>
      <c r="KPC41" s="384"/>
      <c r="KPD41" s="384"/>
      <c r="KPE41" s="384"/>
      <c r="KPF41" s="384"/>
      <c r="KPG41" s="384"/>
      <c r="KPH41" s="384"/>
      <c r="KPI41" s="384"/>
      <c r="KPJ41" s="384"/>
      <c r="KPK41" s="384"/>
      <c r="KPL41" s="384"/>
      <c r="KPM41" s="384"/>
      <c r="KPN41" s="384"/>
      <c r="KPO41" s="384"/>
      <c r="KPP41" s="384"/>
      <c r="KPQ41" s="384"/>
      <c r="KPR41" s="384"/>
      <c r="KPS41" s="384"/>
      <c r="KPT41" s="384"/>
      <c r="KPU41" s="384"/>
      <c r="KPV41" s="384"/>
      <c r="KPW41" s="384"/>
      <c r="KPX41" s="384"/>
      <c r="KPY41" s="384"/>
      <c r="KPZ41" s="384"/>
      <c r="KQA41" s="384"/>
      <c r="KQB41" s="384"/>
      <c r="KQC41" s="384"/>
      <c r="KQD41" s="384"/>
      <c r="KQE41" s="384"/>
      <c r="KQF41" s="384"/>
      <c r="KQG41" s="384"/>
      <c r="KQH41" s="384"/>
      <c r="KQI41" s="384"/>
      <c r="KQJ41" s="384"/>
      <c r="KQK41" s="384"/>
      <c r="KQL41" s="384"/>
      <c r="KQM41" s="384"/>
      <c r="KQN41" s="384"/>
      <c r="KQO41" s="384"/>
      <c r="KQP41" s="384"/>
      <c r="KQQ41" s="384"/>
      <c r="KQR41" s="384"/>
      <c r="KQS41" s="384"/>
      <c r="KQT41" s="384"/>
      <c r="KQU41" s="384"/>
      <c r="KQV41" s="384"/>
      <c r="KQW41" s="384"/>
      <c r="KQX41" s="384"/>
      <c r="KQY41" s="384"/>
      <c r="KQZ41" s="384"/>
      <c r="KRA41" s="384"/>
      <c r="KRB41" s="384"/>
      <c r="KRC41" s="384"/>
      <c r="KRD41" s="384"/>
      <c r="KRE41" s="384"/>
      <c r="KRF41" s="384"/>
      <c r="KRG41" s="384"/>
      <c r="KRH41" s="384"/>
      <c r="KRI41" s="384"/>
      <c r="KRJ41" s="384"/>
      <c r="KRK41" s="384"/>
      <c r="KRL41" s="384"/>
      <c r="KRM41" s="384"/>
      <c r="KRN41" s="384"/>
      <c r="KRO41" s="384"/>
      <c r="KRP41" s="384"/>
      <c r="KRQ41" s="384"/>
      <c r="KRR41" s="384"/>
      <c r="KRS41" s="384"/>
      <c r="KRT41" s="384"/>
      <c r="KRU41" s="384"/>
      <c r="KRV41" s="384"/>
      <c r="KRW41" s="384"/>
      <c r="KRX41" s="384"/>
      <c r="KRY41" s="384"/>
      <c r="KRZ41" s="384"/>
      <c r="KSA41" s="384"/>
      <c r="KSB41" s="384"/>
      <c r="KSC41" s="384"/>
      <c r="KSD41" s="384"/>
      <c r="KSE41" s="384"/>
      <c r="KSF41" s="384"/>
      <c r="KSG41" s="384"/>
      <c r="KSH41" s="384"/>
      <c r="KSI41" s="384"/>
      <c r="KSJ41" s="384"/>
      <c r="KSK41" s="384"/>
      <c r="KSL41" s="384"/>
      <c r="KSM41" s="384"/>
      <c r="KSN41" s="384"/>
      <c r="KSO41" s="384"/>
      <c r="KSP41" s="384"/>
      <c r="KSQ41" s="384"/>
      <c r="KSR41" s="384"/>
      <c r="KSS41" s="384"/>
      <c r="KST41" s="384"/>
      <c r="KSU41" s="384"/>
      <c r="KSV41" s="384"/>
      <c r="KSW41" s="384"/>
      <c r="KSX41" s="384"/>
      <c r="KSY41" s="384"/>
      <c r="KSZ41" s="384"/>
      <c r="KTA41" s="384"/>
      <c r="KTB41" s="384"/>
      <c r="KTC41" s="384"/>
      <c r="KTD41" s="384"/>
      <c r="KTE41" s="384"/>
      <c r="KTF41" s="384"/>
      <c r="KTG41" s="384"/>
      <c r="KTH41" s="384"/>
      <c r="KTI41" s="384"/>
      <c r="KTJ41" s="384"/>
      <c r="KTK41" s="384"/>
      <c r="KTL41" s="384"/>
      <c r="KTM41" s="384"/>
      <c r="KTN41" s="384"/>
      <c r="KTO41" s="384"/>
      <c r="KTP41" s="384"/>
      <c r="KTQ41" s="384"/>
      <c r="KTR41" s="384"/>
      <c r="KTS41" s="384"/>
      <c r="KTT41" s="384"/>
      <c r="KTU41" s="384"/>
      <c r="KTV41" s="384"/>
      <c r="KTW41" s="384"/>
      <c r="KTX41" s="384"/>
      <c r="KTY41" s="384"/>
      <c r="KTZ41" s="384"/>
      <c r="KUA41" s="384"/>
      <c r="KUB41" s="384"/>
      <c r="KUC41" s="384"/>
      <c r="KUD41" s="384"/>
      <c r="KUE41" s="384"/>
      <c r="KUF41" s="384"/>
      <c r="KUG41" s="384"/>
      <c r="KUH41" s="384"/>
      <c r="KUI41" s="384"/>
      <c r="KUJ41" s="384"/>
      <c r="KUK41" s="384"/>
      <c r="KUL41" s="384"/>
      <c r="KUM41" s="384"/>
      <c r="KUN41" s="384"/>
      <c r="KUO41" s="384"/>
      <c r="KUP41" s="384"/>
      <c r="KUQ41" s="384"/>
      <c r="KUR41" s="384"/>
      <c r="KUS41" s="384"/>
      <c r="KUT41" s="384"/>
      <c r="KUU41" s="384"/>
      <c r="KUV41" s="384"/>
      <c r="KUW41" s="384"/>
      <c r="KUX41" s="384"/>
      <c r="KUY41" s="384"/>
      <c r="KUZ41" s="384"/>
      <c r="KVA41" s="384"/>
      <c r="KVB41" s="384"/>
      <c r="KVC41" s="384"/>
      <c r="KVD41" s="384"/>
      <c r="KVE41" s="384"/>
      <c r="KVF41" s="384"/>
      <c r="KVG41" s="384"/>
      <c r="KVH41" s="384"/>
      <c r="KVI41" s="384"/>
      <c r="KVJ41" s="384"/>
      <c r="KVK41" s="384"/>
      <c r="KVL41" s="384"/>
      <c r="KVM41" s="384"/>
      <c r="KVN41" s="384"/>
      <c r="KVO41" s="384"/>
      <c r="KVP41" s="384"/>
      <c r="KVQ41" s="384"/>
      <c r="KVR41" s="384"/>
      <c r="KVS41" s="384"/>
      <c r="KVT41" s="384"/>
      <c r="KVU41" s="384"/>
      <c r="KVV41" s="384"/>
      <c r="KVW41" s="384"/>
      <c r="KVX41" s="384"/>
      <c r="KVY41" s="384"/>
      <c r="KVZ41" s="384"/>
      <c r="KWA41" s="384"/>
      <c r="KWB41" s="384"/>
      <c r="KWC41" s="384"/>
      <c r="KWD41" s="384"/>
      <c r="KWE41" s="384"/>
      <c r="KWF41" s="384"/>
      <c r="KWG41" s="384"/>
      <c r="KWH41" s="384"/>
      <c r="KWI41" s="384"/>
      <c r="KWJ41" s="384"/>
      <c r="KWK41" s="384"/>
      <c r="KWL41" s="384"/>
      <c r="KWM41" s="384"/>
      <c r="KWN41" s="384"/>
      <c r="KWO41" s="384"/>
      <c r="KWP41" s="384"/>
      <c r="KWQ41" s="384"/>
      <c r="KWR41" s="384"/>
      <c r="KWS41" s="384"/>
      <c r="KWT41" s="384"/>
      <c r="KWU41" s="384"/>
      <c r="KWV41" s="384"/>
      <c r="KWW41" s="384"/>
      <c r="KWX41" s="384"/>
      <c r="KWY41" s="384"/>
      <c r="KWZ41" s="384"/>
      <c r="KXA41" s="384"/>
      <c r="KXB41" s="384"/>
      <c r="KXC41" s="384"/>
      <c r="KXD41" s="384"/>
      <c r="KXE41" s="384"/>
      <c r="KXF41" s="384"/>
      <c r="KXG41" s="384"/>
      <c r="KXH41" s="384"/>
      <c r="KXI41" s="384"/>
      <c r="KXJ41" s="384"/>
      <c r="KXK41" s="384"/>
      <c r="KXL41" s="384"/>
      <c r="KXM41" s="384"/>
      <c r="KXN41" s="384"/>
      <c r="KXO41" s="384"/>
      <c r="KXP41" s="384"/>
      <c r="KXQ41" s="384"/>
      <c r="KXR41" s="384"/>
      <c r="KXS41" s="384"/>
      <c r="KXT41" s="384"/>
      <c r="KXU41" s="384"/>
      <c r="KXV41" s="384"/>
      <c r="KXW41" s="384"/>
      <c r="KXX41" s="384"/>
      <c r="KXY41" s="384"/>
      <c r="KXZ41" s="384"/>
      <c r="KYA41" s="384"/>
      <c r="KYB41" s="384"/>
      <c r="KYC41" s="384"/>
      <c r="KYD41" s="384"/>
      <c r="KYE41" s="384"/>
      <c r="KYF41" s="384"/>
      <c r="KYG41" s="384"/>
      <c r="KYH41" s="384"/>
      <c r="KYI41" s="384"/>
      <c r="KYJ41" s="384"/>
      <c r="KYK41" s="384"/>
      <c r="KYL41" s="384"/>
      <c r="KYM41" s="384"/>
      <c r="KYN41" s="384"/>
      <c r="KYO41" s="384"/>
      <c r="KYP41" s="384"/>
      <c r="KYQ41" s="384"/>
      <c r="KYR41" s="384"/>
      <c r="KYS41" s="384"/>
      <c r="KYT41" s="384"/>
      <c r="KYU41" s="384"/>
      <c r="KYV41" s="384"/>
      <c r="KYW41" s="384"/>
      <c r="KYX41" s="384"/>
      <c r="KYY41" s="384"/>
      <c r="KYZ41" s="384"/>
      <c r="KZA41" s="384"/>
      <c r="KZB41" s="384"/>
      <c r="KZC41" s="384"/>
      <c r="KZD41" s="384"/>
      <c r="KZE41" s="384"/>
      <c r="KZF41" s="384"/>
      <c r="KZG41" s="384"/>
      <c r="KZH41" s="384"/>
      <c r="KZI41" s="384"/>
      <c r="KZJ41" s="384"/>
      <c r="KZK41" s="384"/>
      <c r="KZL41" s="384"/>
      <c r="KZM41" s="384"/>
      <c r="KZN41" s="384"/>
      <c r="KZO41" s="384"/>
      <c r="KZP41" s="384"/>
      <c r="KZQ41" s="384"/>
      <c r="KZR41" s="384"/>
      <c r="KZS41" s="384"/>
      <c r="KZT41" s="384"/>
      <c r="KZU41" s="384"/>
      <c r="KZV41" s="384"/>
      <c r="KZW41" s="384"/>
      <c r="KZX41" s="384"/>
      <c r="KZY41" s="384"/>
      <c r="KZZ41" s="384"/>
      <c r="LAA41" s="384"/>
      <c r="LAB41" s="384"/>
      <c r="LAC41" s="384"/>
      <c r="LAD41" s="384"/>
      <c r="LAE41" s="384"/>
      <c r="LAF41" s="384"/>
      <c r="LAG41" s="384"/>
      <c r="LAH41" s="384"/>
      <c r="LAI41" s="384"/>
      <c r="LAJ41" s="384"/>
      <c r="LAK41" s="384"/>
      <c r="LAL41" s="384"/>
      <c r="LAM41" s="384"/>
      <c r="LAN41" s="384"/>
      <c r="LAO41" s="384"/>
      <c r="LAP41" s="384"/>
      <c r="LAQ41" s="384"/>
      <c r="LAR41" s="384"/>
      <c r="LAS41" s="384"/>
      <c r="LAT41" s="384"/>
      <c r="LAU41" s="384"/>
      <c r="LAV41" s="384"/>
      <c r="LAW41" s="384"/>
      <c r="LAX41" s="384"/>
      <c r="LAY41" s="384"/>
      <c r="LAZ41" s="384"/>
      <c r="LBA41" s="384"/>
      <c r="LBB41" s="384"/>
      <c r="LBC41" s="384"/>
      <c r="LBD41" s="384"/>
      <c r="LBE41" s="384"/>
      <c r="LBF41" s="384"/>
      <c r="LBG41" s="384"/>
      <c r="LBH41" s="384"/>
      <c r="LBI41" s="384"/>
      <c r="LBJ41" s="384"/>
      <c r="LBK41" s="384"/>
      <c r="LBL41" s="384"/>
      <c r="LBM41" s="384"/>
      <c r="LBN41" s="384"/>
      <c r="LBO41" s="384"/>
      <c r="LBP41" s="384"/>
      <c r="LBQ41" s="384"/>
      <c r="LBR41" s="384"/>
      <c r="LBS41" s="384"/>
      <c r="LBT41" s="384"/>
      <c r="LBU41" s="384"/>
      <c r="LBV41" s="384"/>
      <c r="LBW41" s="384"/>
      <c r="LBX41" s="384"/>
      <c r="LBY41" s="384"/>
      <c r="LBZ41" s="384"/>
      <c r="LCA41" s="384"/>
      <c r="LCB41" s="384"/>
      <c r="LCC41" s="384"/>
      <c r="LCD41" s="384"/>
      <c r="LCE41" s="384"/>
      <c r="LCF41" s="384"/>
      <c r="LCG41" s="384"/>
      <c r="LCH41" s="384"/>
      <c r="LCI41" s="384"/>
      <c r="LCJ41" s="384"/>
      <c r="LCK41" s="384"/>
      <c r="LCL41" s="384"/>
      <c r="LCM41" s="384"/>
      <c r="LCN41" s="384"/>
      <c r="LCO41" s="384"/>
      <c r="LCP41" s="384"/>
      <c r="LCQ41" s="384"/>
      <c r="LCR41" s="384"/>
      <c r="LCS41" s="384"/>
      <c r="LCT41" s="384"/>
      <c r="LCU41" s="384"/>
      <c r="LCV41" s="384"/>
      <c r="LCW41" s="384"/>
      <c r="LCX41" s="384"/>
      <c r="LCY41" s="384"/>
      <c r="LCZ41" s="384"/>
      <c r="LDA41" s="384"/>
      <c r="LDB41" s="384"/>
      <c r="LDC41" s="384"/>
      <c r="LDD41" s="384"/>
      <c r="LDE41" s="384"/>
      <c r="LDF41" s="384"/>
      <c r="LDG41" s="384"/>
      <c r="LDH41" s="384"/>
      <c r="LDI41" s="384"/>
      <c r="LDJ41" s="384"/>
      <c r="LDK41" s="384"/>
      <c r="LDL41" s="384"/>
      <c r="LDM41" s="384"/>
      <c r="LDN41" s="384"/>
      <c r="LDO41" s="384"/>
      <c r="LDP41" s="384"/>
      <c r="LDQ41" s="384"/>
      <c r="LDR41" s="384"/>
      <c r="LDS41" s="384"/>
      <c r="LDT41" s="384"/>
      <c r="LDU41" s="384"/>
      <c r="LDV41" s="384"/>
      <c r="LDW41" s="384"/>
      <c r="LDX41" s="384"/>
      <c r="LDY41" s="384"/>
      <c r="LDZ41" s="384"/>
      <c r="LEA41" s="384"/>
      <c r="LEB41" s="384"/>
      <c r="LEC41" s="384"/>
      <c r="LED41" s="384"/>
      <c r="LEE41" s="384"/>
      <c r="LEF41" s="384"/>
      <c r="LEG41" s="384"/>
      <c r="LEH41" s="384"/>
      <c r="LEI41" s="384"/>
      <c r="LEJ41" s="384"/>
      <c r="LEK41" s="384"/>
      <c r="LEL41" s="384"/>
      <c r="LEM41" s="384"/>
      <c r="LEN41" s="384"/>
      <c r="LEO41" s="384"/>
      <c r="LEP41" s="384"/>
      <c r="LEQ41" s="384"/>
      <c r="LER41" s="384"/>
      <c r="LES41" s="384"/>
      <c r="LET41" s="384"/>
      <c r="LEU41" s="384"/>
      <c r="LEV41" s="384"/>
      <c r="LEW41" s="384"/>
      <c r="LEX41" s="384"/>
      <c r="LEY41" s="384"/>
      <c r="LEZ41" s="384"/>
      <c r="LFA41" s="384"/>
      <c r="LFB41" s="384"/>
      <c r="LFC41" s="384"/>
      <c r="LFD41" s="384"/>
      <c r="LFE41" s="384"/>
      <c r="LFF41" s="384"/>
      <c r="LFG41" s="384"/>
      <c r="LFH41" s="384"/>
      <c r="LFI41" s="384"/>
      <c r="LFJ41" s="384"/>
      <c r="LFK41" s="384"/>
      <c r="LFL41" s="384"/>
      <c r="LFM41" s="384"/>
      <c r="LFN41" s="384"/>
      <c r="LFO41" s="384"/>
      <c r="LFP41" s="384"/>
      <c r="LFQ41" s="384"/>
      <c r="LFR41" s="384"/>
      <c r="LFS41" s="384"/>
      <c r="LFT41" s="384"/>
      <c r="LFU41" s="384"/>
      <c r="LFV41" s="384"/>
      <c r="LFW41" s="384"/>
      <c r="LFX41" s="384"/>
      <c r="LFY41" s="384"/>
      <c r="LFZ41" s="384"/>
      <c r="LGA41" s="384"/>
      <c r="LGB41" s="384"/>
      <c r="LGC41" s="384"/>
      <c r="LGD41" s="384"/>
      <c r="LGE41" s="384"/>
      <c r="LGF41" s="384"/>
      <c r="LGG41" s="384"/>
      <c r="LGH41" s="384"/>
      <c r="LGI41" s="384"/>
      <c r="LGJ41" s="384"/>
      <c r="LGK41" s="384"/>
      <c r="LGL41" s="384"/>
      <c r="LGM41" s="384"/>
      <c r="LGN41" s="384"/>
      <c r="LGO41" s="384"/>
      <c r="LGP41" s="384"/>
      <c r="LGQ41" s="384"/>
      <c r="LGR41" s="384"/>
      <c r="LGS41" s="384"/>
      <c r="LGT41" s="384"/>
      <c r="LGU41" s="384"/>
      <c r="LGV41" s="384"/>
      <c r="LGW41" s="384"/>
      <c r="LGX41" s="384"/>
      <c r="LGY41" s="384"/>
      <c r="LGZ41" s="384"/>
      <c r="LHA41" s="384"/>
      <c r="LHB41" s="384"/>
      <c r="LHC41" s="384"/>
      <c r="LHD41" s="384"/>
      <c r="LHE41" s="384"/>
      <c r="LHF41" s="384"/>
      <c r="LHG41" s="384"/>
      <c r="LHH41" s="384"/>
      <c r="LHI41" s="384"/>
      <c r="LHJ41" s="384"/>
      <c r="LHK41" s="384"/>
      <c r="LHL41" s="384"/>
      <c r="LHM41" s="384"/>
      <c r="LHN41" s="384"/>
      <c r="LHO41" s="384"/>
      <c r="LHP41" s="384"/>
      <c r="LHQ41" s="384"/>
      <c r="LHR41" s="384"/>
      <c r="LHS41" s="384"/>
      <c r="LHT41" s="384"/>
      <c r="LHU41" s="384"/>
      <c r="LHV41" s="384"/>
      <c r="LHW41" s="384"/>
      <c r="LHX41" s="384"/>
      <c r="LHY41" s="384"/>
      <c r="LHZ41" s="384"/>
      <c r="LIA41" s="384"/>
      <c r="LIB41" s="384"/>
      <c r="LIC41" s="384"/>
      <c r="LID41" s="384"/>
      <c r="LIE41" s="384"/>
      <c r="LIF41" s="384"/>
      <c r="LIG41" s="384"/>
      <c r="LIH41" s="384"/>
      <c r="LII41" s="384"/>
      <c r="LIJ41" s="384"/>
      <c r="LIK41" s="384"/>
      <c r="LIL41" s="384"/>
      <c r="LIM41" s="384"/>
      <c r="LIN41" s="384"/>
      <c r="LIO41" s="384"/>
      <c r="LIP41" s="384"/>
      <c r="LIQ41" s="384"/>
      <c r="LIR41" s="384"/>
      <c r="LIS41" s="384"/>
      <c r="LIT41" s="384"/>
      <c r="LIU41" s="384"/>
      <c r="LIV41" s="384"/>
      <c r="LIW41" s="384"/>
      <c r="LIX41" s="384"/>
      <c r="LIY41" s="384"/>
      <c r="LIZ41" s="384"/>
      <c r="LJA41" s="384"/>
      <c r="LJB41" s="384"/>
      <c r="LJC41" s="384"/>
      <c r="LJD41" s="384"/>
      <c r="LJE41" s="384"/>
      <c r="LJF41" s="384"/>
      <c r="LJG41" s="384"/>
      <c r="LJH41" s="384"/>
      <c r="LJI41" s="384"/>
      <c r="LJJ41" s="384"/>
      <c r="LJK41" s="384"/>
      <c r="LJL41" s="384"/>
      <c r="LJM41" s="384"/>
      <c r="LJN41" s="384"/>
      <c r="LJO41" s="384"/>
      <c r="LJP41" s="384"/>
      <c r="LJQ41" s="384"/>
      <c r="LJR41" s="384"/>
      <c r="LJS41" s="384"/>
      <c r="LJT41" s="384"/>
      <c r="LJU41" s="384"/>
      <c r="LJV41" s="384"/>
      <c r="LJW41" s="384"/>
      <c r="LJX41" s="384"/>
      <c r="LJY41" s="384"/>
      <c r="LJZ41" s="384"/>
      <c r="LKA41" s="384"/>
      <c r="LKB41" s="384"/>
      <c r="LKC41" s="384"/>
      <c r="LKD41" s="384"/>
      <c r="LKE41" s="384"/>
      <c r="LKF41" s="384"/>
      <c r="LKG41" s="384"/>
      <c r="LKH41" s="384"/>
      <c r="LKI41" s="384"/>
      <c r="LKJ41" s="384"/>
      <c r="LKK41" s="384"/>
      <c r="LKL41" s="384"/>
      <c r="LKM41" s="384"/>
      <c r="LKN41" s="384"/>
      <c r="LKO41" s="384"/>
      <c r="LKP41" s="384"/>
      <c r="LKQ41" s="384"/>
      <c r="LKR41" s="384"/>
      <c r="LKS41" s="384"/>
      <c r="LKT41" s="384"/>
      <c r="LKU41" s="384"/>
      <c r="LKV41" s="384"/>
      <c r="LKW41" s="384"/>
      <c r="LKX41" s="384"/>
      <c r="LKY41" s="384"/>
      <c r="LKZ41" s="384"/>
      <c r="LLA41" s="384"/>
      <c r="LLB41" s="384"/>
      <c r="LLC41" s="384"/>
      <c r="LLD41" s="384"/>
      <c r="LLE41" s="384"/>
      <c r="LLF41" s="384"/>
      <c r="LLG41" s="384"/>
      <c r="LLH41" s="384"/>
      <c r="LLI41" s="384"/>
      <c r="LLJ41" s="384"/>
      <c r="LLK41" s="384"/>
      <c r="LLL41" s="384"/>
      <c r="LLM41" s="384"/>
      <c r="LLN41" s="384"/>
      <c r="LLO41" s="384"/>
      <c r="LLP41" s="384"/>
      <c r="LLQ41" s="384"/>
      <c r="LLR41" s="384"/>
      <c r="LLS41" s="384"/>
      <c r="LLT41" s="384"/>
      <c r="LLU41" s="384"/>
      <c r="LLV41" s="384"/>
      <c r="LLW41" s="384"/>
      <c r="LLX41" s="384"/>
      <c r="LLY41" s="384"/>
      <c r="LLZ41" s="384"/>
      <c r="LMA41" s="384"/>
      <c r="LMB41" s="384"/>
      <c r="LMC41" s="384"/>
      <c r="LMD41" s="384"/>
      <c r="LME41" s="384"/>
      <c r="LMF41" s="384"/>
      <c r="LMG41" s="384"/>
      <c r="LMH41" s="384"/>
      <c r="LMI41" s="384"/>
      <c r="LMJ41" s="384"/>
      <c r="LMK41" s="384"/>
      <c r="LML41" s="384"/>
      <c r="LMM41" s="384"/>
      <c r="LMN41" s="384"/>
      <c r="LMO41" s="384"/>
      <c r="LMP41" s="384"/>
      <c r="LMQ41" s="384"/>
      <c r="LMR41" s="384"/>
      <c r="LMS41" s="384"/>
      <c r="LMT41" s="384"/>
      <c r="LMU41" s="384"/>
      <c r="LMV41" s="384"/>
      <c r="LMW41" s="384"/>
      <c r="LMX41" s="384"/>
      <c r="LMY41" s="384"/>
      <c r="LMZ41" s="384"/>
      <c r="LNA41" s="384"/>
      <c r="LNB41" s="384"/>
      <c r="LNC41" s="384"/>
      <c r="LND41" s="384"/>
      <c r="LNE41" s="384"/>
      <c r="LNF41" s="384"/>
      <c r="LNG41" s="384"/>
      <c r="LNH41" s="384"/>
      <c r="LNI41" s="384"/>
      <c r="LNJ41" s="384"/>
      <c r="LNK41" s="384"/>
      <c r="LNL41" s="384"/>
      <c r="LNM41" s="384"/>
      <c r="LNN41" s="384"/>
      <c r="LNO41" s="384"/>
      <c r="LNP41" s="384"/>
      <c r="LNQ41" s="384"/>
      <c r="LNR41" s="384"/>
      <c r="LNS41" s="384"/>
      <c r="LNT41" s="384"/>
      <c r="LNU41" s="384"/>
      <c r="LNV41" s="384"/>
      <c r="LNW41" s="384"/>
      <c r="LNX41" s="384"/>
      <c r="LNY41" s="384"/>
      <c r="LNZ41" s="384"/>
      <c r="LOA41" s="384"/>
      <c r="LOB41" s="384"/>
      <c r="LOC41" s="384"/>
      <c r="LOD41" s="384"/>
      <c r="LOE41" s="384"/>
      <c r="LOF41" s="384"/>
      <c r="LOG41" s="384"/>
      <c r="LOH41" s="384"/>
      <c r="LOI41" s="384"/>
      <c r="LOJ41" s="384"/>
      <c r="LOK41" s="384"/>
      <c r="LOL41" s="384"/>
      <c r="LOM41" s="384"/>
      <c r="LON41" s="384"/>
      <c r="LOO41" s="384"/>
      <c r="LOP41" s="384"/>
      <c r="LOQ41" s="384"/>
      <c r="LOR41" s="384"/>
      <c r="LOS41" s="384"/>
      <c r="LOT41" s="384"/>
      <c r="LOU41" s="384"/>
      <c r="LOV41" s="384"/>
      <c r="LOW41" s="384"/>
      <c r="LOX41" s="384"/>
      <c r="LOY41" s="384"/>
      <c r="LOZ41" s="384"/>
      <c r="LPA41" s="384"/>
      <c r="LPB41" s="384"/>
      <c r="LPC41" s="384"/>
      <c r="LPD41" s="384"/>
      <c r="LPE41" s="384"/>
      <c r="LPF41" s="384"/>
      <c r="LPG41" s="384"/>
      <c r="LPH41" s="384"/>
      <c r="LPI41" s="384"/>
      <c r="LPJ41" s="384"/>
      <c r="LPK41" s="384"/>
      <c r="LPL41" s="384"/>
      <c r="LPM41" s="384"/>
      <c r="LPN41" s="384"/>
      <c r="LPO41" s="384"/>
      <c r="LPP41" s="384"/>
      <c r="LPQ41" s="384"/>
      <c r="LPR41" s="384"/>
      <c r="LPS41" s="384"/>
      <c r="LPT41" s="384"/>
      <c r="LPU41" s="384"/>
      <c r="LPV41" s="384"/>
      <c r="LPW41" s="384"/>
      <c r="LPX41" s="384"/>
      <c r="LPY41" s="384"/>
      <c r="LPZ41" s="384"/>
      <c r="LQA41" s="384"/>
      <c r="LQB41" s="384"/>
      <c r="LQC41" s="384"/>
      <c r="LQD41" s="384"/>
      <c r="LQE41" s="384"/>
      <c r="LQF41" s="384"/>
      <c r="LQG41" s="384"/>
      <c r="LQH41" s="384"/>
      <c r="LQI41" s="384"/>
      <c r="LQJ41" s="384"/>
      <c r="LQK41" s="384"/>
      <c r="LQL41" s="384"/>
      <c r="LQM41" s="384"/>
      <c r="LQN41" s="384"/>
      <c r="LQO41" s="384"/>
      <c r="LQP41" s="384"/>
      <c r="LQQ41" s="384"/>
      <c r="LQR41" s="384"/>
      <c r="LQS41" s="384"/>
      <c r="LQT41" s="384"/>
      <c r="LQU41" s="384"/>
      <c r="LQV41" s="384"/>
      <c r="LQW41" s="384"/>
      <c r="LQX41" s="384"/>
      <c r="LQY41" s="384"/>
      <c r="LQZ41" s="384"/>
      <c r="LRA41" s="384"/>
      <c r="LRB41" s="384"/>
      <c r="LRC41" s="384"/>
      <c r="LRD41" s="384"/>
      <c r="LRE41" s="384"/>
      <c r="LRF41" s="384"/>
      <c r="LRG41" s="384"/>
      <c r="LRH41" s="384"/>
      <c r="LRI41" s="384"/>
      <c r="LRJ41" s="384"/>
      <c r="LRK41" s="384"/>
      <c r="LRL41" s="384"/>
      <c r="LRM41" s="384"/>
      <c r="LRN41" s="384"/>
      <c r="LRO41" s="384"/>
      <c r="LRP41" s="384"/>
      <c r="LRQ41" s="384"/>
      <c r="LRR41" s="384"/>
      <c r="LRS41" s="384"/>
      <c r="LRT41" s="384"/>
      <c r="LRU41" s="384"/>
      <c r="LRV41" s="384"/>
      <c r="LRW41" s="384"/>
      <c r="LRX41" s="384"/>
      <c r="LRY41" s="384"/>
      <c r="LRZ41" s="384"/>
      <c r="LSA41" s="384"/>
      <c r="LSB41" s="384"/>
      <c r="LSC41" s="384"/>
      <c r="LSD41" s="384"/>
      <c r="LSE41" s="384"/>
      <c r="LSF41" s="384"/>
      <c r="LSG41" s="384"/>
      <c r="LSH41" s="384"/>
      <c r="LSI41" s="384"/>
      <c r="LSJ41" s="384"/>
      <c r="LSK41" s="384"/>
      <c r="LSL41" s="384"/>
      <c r="LSM41" s="384"/>
      <c r="LSN41" s="384"/>
      <c r="LSO41" s="384"/>
      <c r="LSP41" s="384"/>
      <c r="LSQ41" s="384"/>
      <c r="LSR41" s="384"/>
      <c r="LSS41" s="384"/>
      <c r="LST41" s="384"/>
      <c r="LSU41" s="384"/>
      <c r="LSV41" s="384"/>
      <c r="LSW41" s="384"/>
      <c r="LSX41" s="384"/>
      <c r="LSY41" s="384"/>
      <c r="LSZ41" s="384"/>
      <c r="LTA41" s="384"/>
      <c r="LTB41" s="384"/>
      <c r="LTC41" s="384"/>
      <c r="LTD41" s="384"/>
      <c r="LTE41" s="384"/>
      <c r="LTF41" s="384"/>
      <c r="LTG41" s="384"/>
      <c r="LTH41" s="384"/>
      <c r="LTI41" s="384"/>
      <c r="LTJ41" s="384"/>
      <c r="LTK41" s="384"/>
      <c r="LTL41" s="384"/>
      <c r="LTM41" s="384"/>
      <c r="LTN41" s="384"/>
      <c r="LTO41" s="384"/>
      <c r="LTP41" s="384"/>
      <c r="LTQ41" s="384"/>
      <c r="LTR41" s="384"/>
      <c r="LTS41" s="384"/>
      <c r="LTT41" s="384"/>
      <c r="LTU41" s="384"/>
      <c r="LTV41" s="384"/>
      <c r="LTW41" s="384"/>
      <c r="LTX41" s="384"/>
      <c r="LTY41" s="384"/>
      <c r="LTZ41" s="384"/>
      <c r="LUA41" s="384"/>
      <c r="LUB41" s="384"/>
      <c r="LUC41" s="384"/>
      <c r="LUD41" s="384"/>
      <c r="LUE41" s="384"/>
      <c r="LUF41" s="384"/>
      <c r="LUG41" s="384"/>
      <c r="LUH41" s="384"/>
      <c r="LUI41" s="384"/>
      <c r="LUJ41" s="384"/>
      <c r="LUK41" s="384"/>
      <c r="LUL41" s="384"/>
      <c r="LUM41" s="384"/>
      <c r="LUN41" s="384"/>
      <c r="LUO41" s="384"/>
      <c r="LUP41" s="384"/>
      <c r="LUQ41" s="384"/>
      <c r="LUR41" s="384"/>
      <c r="LUS41" s="384"/>
      <c r="LUT41" s="384"/>
      <c r="LUU41" s="384"/>
      <c r="LUV41" s="384"/>
      <c r="LUW41" s="384"/>
      <c r="LUX41" s="384"/>
      <c r="LUY41" s="384"/>
      <c r="LUZ41" s="384"/>
      <c r="LVA41" s="384"/>
      <c r="LVB41" s="384"/>
      <c r="LVC41" s="384"/>
      <c r="LVD41" s="384"/>
      <c r="LVE41" s="384"/>
      <c r="LVF41" s="384"/>
      <c r="LVG41" s="384"/>
      <c r="LVH41" s="384"/>
      <c r="LVI41" s="384"/>
      <c r="LVJ41" s="384"/>
      <c r="LVK41" s="384"/>
      <c r="LVL41" s="384"/>
      <c r="LVM41" s="384"/>
      <c r="LVN41" s="384"/>
      <c r="LVO41" s="384"/>
      <c r="LVP41" s="384"/>
      <c r="LVQ41" s="384"/>
      <c r="LVR41" s="384"/>
      <c r="LVS41" s="384"/>
      <c r="LVT41" s="384"/>
      <c r="LVU41" s="384"/>
      <c r="LVV41" s="384"/>
      <c r="LVW41" s="384"/>
      <c r="LVX41" s="384"/>
      <c r="LVY41" s="384"/>
      <c r="LVZ41" s="384"/>
      <c r="LWA41" s="384"/>
      <c r="LWB41" s="384"/>
      <c r="LWC41" s="384"/>
      <c r="LWD41" s="384"/>
      <c r="LWE41" s="384"/>
      <c r="LWF41" s="384"/>
      <c r="LWG41" s="384"/>
      <c r="LWH41" s="384"/>
      <c r="LWI41" s="384"/>
      <c r="LWJ41" s="384"/>
      <c r="LWK41" s="384"/>
      <c r="LWL41" s="384"/>
      <c r="LWM41" s="384"/>
      <c r="LWN41" s="384"/>
      <c r="LWO41" s="384"/>
      <c r="LWP41" s="384"/>
      <c r="LWQ41" s="384"/>
      <c r="LWR41" s="384"/>
      <c r="LWS41" s="384"/>
      <c r="LWT41" s="384"/>
      <c r="LWU41" s="384"/>
      <c r="LWV41" s="384"/>
      <c r="LWW41" s="384"/>
      <c r="LWX41" s="384"/>
      <c r="LWY41" s="384"/>
      <c r="LWZ41" s="384"/>
      <c r="LXA41" s="384"/>
      <c r="LXB41" s="384"/>
      <c r="LXC41" s="384"/>
      <c r="LXD41" s="384"/>
      <c r="LXE41" s="384"/>
      <c r="LXF41" s="384"/>
      <c r="LXG41" s="384"/>
      <c r="LXH41" s="384"/>
      <c r="LXI41" s="384"/>
      <c r="LXJ41" s="384"/>
      <c r="LXK41" s="384"/>
      <c r="LXL41" s="384"/>
      <c r="LXM41" s="384"/>
      <c r="LXN41" s="384"/>
      <c r="LXO41" s="384"/>
      <c r="LXP41" s="384"/>
      <c r="LXQ41" s="384"/>
      <c r="LXR41" s="384"/>
      <c r="LXS41" s="384"/>
      <c r="LXT41" s="384"/>
      <c r="LXU41" s="384"/>
      <c r="LXV41" s="384"/>
      <c r="LXW41" s="384"/>
      <c r="LXX41" s="384"/>
      <c r="LXY41" s="384"/>
      <c r="LXZ41" s="384"/>
      <c r="LYA41" s="384"/>
      <c r="LYB41" s="384"/>
      <c r="LYC41" s="384"/>
      <c r="LYD41" s="384"/>
      <c r="LYE41" s="384"/>
      <c r="LYF41" s="384"/>
      <c r="LYG41" s="384"/>
      <c r="LYH41" s="384"/>
      <c r="LYI41" s="384"/>
      <c r="LYJ41" s="384"/>
      <c r="LYK41" s="384"/>
      <c r="LYL41" s="384"/>
      <c r="LYM41" s="384"/>
      <c r="LYN41" s="384"/>
      <c r="LYO41" s="384"/>
      <c r="LYP41" s="384"/>
      <c r="LYQ41" s="384"/>
      <c r="LYR41" s="384"/>
      <c r="LYS41" s="384"/>
      <c r="LYT41" s="384"/>
      <c r="LYU41" s="384"/>
      <c r="LYV41" s="384"/>
      <c r="LYW41" s="384"/>
      <c r="LYX41" s="384"/>
      <c r="LYY41" s="384"/>
      <c r="LYZ41" s="384"/>
      <c r="LZA41" s="384"/>
      <c r="LZB41" s="384"/>
      <c r="LZC41" s="384"/>
      <c r="LZD41" s="384"/>
      <c r="LZE41" s="384"/>
      <c r="LZF41" s="384"/>
      <c r="LZG41" s="384"/>
      <c r="LZH41" s="384"/>
      <c r="LZI41" s="384"/>
      <c r="LZJ41" s="384"/>
      <c r="LZK41" s="384"/>
      <c r="LZL41" s="384"/>
      <c r="LZM41" s="384"/>
      <c r="LZN41" s="384"/>
      <c r="LZO41" s="384"/>
      <c r="LZP41" s="384"/>
      <c r="LZQ41" s="384"/>
      <c r="LZR41" s="384"/>
      <c r="LZS41" s="384"/>
      <c r="LZT41" s="384"/>
      <c r="LZU41" s="384"/>
      <c r="LZV41" s="384"/>
      <c r="LZW41" s="384"/>
      <c r="LZX41" s="384"/>
      <c r="LZY41" s="384"/>
      <c r="LZZ41" s="384"/>
      <c r="MAA41" s="384"/>
      <c r="MAB41" s="384"/>
      <c r="MAC41" s="384"/>
      <c r="MAD41" s="384"/>
      <c r="MAE41" s="384"/>
      <c r="MAF41" s="384"/>
      <c r="MAG41" s="384"/>
      <c r="MAH41" s="384"/>
      <c r="MAI41" s="384"/>
      <c r="MAJ41" s="384"/>
      <c r="MAK41" s="384"/>
      <c r="MAL41" s="384"/>
      <c r="MAM41" s="384"/>
      <c r="MAN41" s="384"/>
      <c r="MAO41" s="384"/>
      <c r="MAP41" s="384"/>
      <c r="MAQ41" s="384"/>
      <c r="MAR41" s="384"/>
      <c r="MAS41" s="384"/>
      <c r="MAT41" s="384"/>
      <c r="MAU41" s="384"/>
      <c r="MAV41" s="384"/>
      <c r="MAW41" s="384"/>
      <c r="MAX41" s="384"/>
      <c r="MAY41" s="384"/>
      <c r="MAZ41" s="384"/>
      <c r="MBA41" s="384"/>
      <c r="MBB41" s="384"/>
      <c r="MBC41" s="384"/>
      <c r="MBD41" s="384"/>
      <c r="MBE41" s="384"/>
      <c r="MBF41" s="384"/>
      <c r="MBG41" s="384"/>
      <c r="MBH41" s="384"/>
      <c r="MBI41" s="384"/>
      <c r="MBJ41" s="384"/>
      <c r="MBK41" s="384"/>
      <c r="MBL41" s="384"/>
      <c r="MBM41" s="384"/>
      <c r="MBN41" s="384"/>
      <c r="MBO41" s="384"/>
      <c r="MBP41" s="384"/>
      <c r="MBQ41" s="384"/>
      <c r="MBR41" s="384"/>
      <c r="MBS41" s="384"/>
      <c r="MBT41" s="384"/>
      <c r="MBU41" s="384"/>
      <c r="MBV41" s="384"/>
      <c r="MBW41" s="384"/>
      <c r="MBX41" s="384"/>
      <c r="MBY41" s="384"/>
      <c r="MBZ41" s="384"/>
      <c r="MCA41" s="384"/>
      <c r="MCB41" s="384"/>
      <c r="MCC41" s="384"/>
      <c r="MCD41" s="384"/>
      <c r="MCE41" s="384"/>
      <c r="MCF41" s="384"/>
      <c r="MCG41" s="384"/>
      <c r="MCH41" s="384"/>
      <c r="MCI41" s="384"/>
      <c r="MCJ41" s="384"/>
      <c r="MCK41" s="384"/>
      <c r="MCL41" s="384"/>
      <c r="MCM41" s="384"/>
      <c r="MCN41" s="384"/>
      <c r="MCO41" s="384"/>
      <c r="MCP41" s="384"/>
      <c r="MCQ41" s="384"/>
      <c r="MCR41" s="384"/>
      <c r="MCS41" s="384"/>
      <c r="MCT41" s="384"/>
      <c r="MCU41" s="384"/>
      <c r="MCV41" s="384"/>
      <c r="MCW41" s="384"/>
      <c r="MCX41" s="384"/>
      <c r="MCY41" s="384"/>
      <c r="MCZ41" s="384"/>
      <c r="MDA41" s="384"/>
      <c r="MDB41" s="384"/>
      <c r="MDC41" s="384"/>
      <c r="MDD41" s="384"/>
      <c r="MDE41" s="384"/>
      <c r="MDF41" s="384"/>
      <c r="MDG41" s="384"/>
      <c r="MDH41" s="384"/>
      <c r="MDI41" s="384"/>
      <c r="MDJ41" s="384"/>
      <c r="MDK41" s="384"/>
      <c r="MDL41" s="384"/>
      <c r="MDM41" s="384"/>
      <c r="MDN41" s="384"/>
      <c r="MDO41" s="384"/>
      <c r="MDP41" s="384"/>
      <c r="MDQ41" s="384"/>
      <c r="MDR41" s="384"/>
      <c r="MDS41" s="384"/>
      <c r="MDT41" s="384"/>
      <c r="MDU41" s="384"/>
      <c r="MDV41" s="384"/>
      <c r="MDW41" s="384"/>
      <c r="MDX41" s="384"/>
      <c r="MDY41" s="384"/>
      <c r="MDZ41" s="384"/>
      <c r="MEA41" s="384"/>
      <c r="MEB41" s="384"/>
      <c r="MEC41" s="384"/>
      <c r="MED41" s="384"/>
      <c r="MEE41" s="384"/>
      <c r="MEF41" s="384"/>
      <c r="MEG41" s="384"/>
      <c r="MEH41" s="384"/>
      <c r="MEI41" s="384"/>
      <c r="MEJ41" s="384"/>
      <c r="MEK41" s="384"/>
      <c r="MEL41" s="384"/>
      <c r="MEM41" s="384"/>
      <c r="MEN41" s="384"/>
      <c r="MEO41" s="384"/>
      <c r="MEP41" s="384"/>
      <c r="MEQ41" s="384"/>
      <c r="MER41" s="384"/>
      <c r="MES41" s="384"/>
      <c r="MET41" s="384"/>
      <c r="MEU41" s="384"/>
      <c r="MEV41" s="384"/>
      <c r="MEW41" s="384"/>
      <c r="MEX41" s="384"/>
      <c r="MEY41" s="384"/>
      <c r="MEZ41" s="384"/>
      <c r="MFA41" s="384"/>
      <c r="MFB41" s="384"/>
      <c r="MFC41" s="384"/>
      <c r="MFD41" s="384"/>
      <c r="MFE41" s="384"/>
      <c r="MFF41" s="384"/>
      <c r="MFG41" s="384"/>
      <c r="MFH41" s="384"/>
      <c r="MFI41" s="384"/>
      <c r="MFJ41" s="384"/>
      <c r="MFK41" s="384"/>
      <c r="MFL41" s="384"/>
      <c r="MFM41" s="384"/>
      <c r="MFN41" s="384"/>
      <c r="MFO41" s="384"/>
      <c r="MFP41" s="384"/>
      <c r="MFQ41" s="384"/>
      <c r="MFR41" s="384"/>
      <c r="MFS41" s="384"/>
      <c r="MFT41" s="384"/>
      <c r="MFU41" s="384"/>
      <c r="MFV41" s="384"/>
      <c r="MFW41" s="384"/>
      <c r="MFX41" s="384"/>
      <c r="MFY41" s="384"/>
      <c r="MFZ41" s="384"/>
      <c r="MGA41" s="384"/>
      <c r="MGB41" s="384"/>
      <c r="MGC41" s="384"/>
      <c r="MGD41" s="384"/>
      <c r="MGE41" s="384"/>
      <c r="MGF41" s="384"/>
      <c r="MGG41" s="384"/>
      <c r="MGH41" s="384"/>
      <c r="MGI41" s="384"/>
      <c r="MGJ41" s="384"/>
      <c r="MGK41" s="384"/>
      <c r="MGL41" s="384"/>
      <c r="MGM41" s="384"/>
      <c r="MGN41" s="384"/>
      <c r="MGO41" s="384"/>
      <c r="MGP41" s="384"/>
      <c r="MGQ41" s="384"/>
      <c r="MGR41" s="384"/>
      <c r="MGS41" s="384"/>
      <c r="MGT41" s="384"/>
      <c r="MGU41" s="384"/>
      <c r="MGV41" s="384"/>
      <c r="MGW41" s="384"/>
      <c r="MGX41" s="384"/>
      <c r="MGY41" s="384"/>
      <c r="MGZ41" s="384"/>
      <c r="MHA41" s="384"/>
      <c r="MHB41" s="384"/>
      <c r="MHC41" s="384"/>
      <c r="MHD41" s="384"/>
      <c r="MHE41" s="384"/>
      <c r="MHF41" s="384"/>
      <c r="MHG41" s="384"/>
      <c r="MHH41" s="384"/>
      <c r="MHI41" s="384"/>
      <c r="MHJ41" s="384"/>
      <c r="MHK41" s="384"/>
      <c r="MHL41" s="384"/>
      <c r="MHM41" s="384"/>
      <c r="MHN41" s="384"/>
      <c r="MHO41" s="384"/>
      <c r="MHP41" s="384"/>
      <c r="MHQ41" s="384"/>
      <c r="MHR41" s="384"/>
      <c r="MHS41" s="384"/>
      <c r="MHT41" s="384"/>
      <c r="MHU41" s="384"/>
      <c r="MHV41" s="384"/>
      <c r="MHW41" s="384"/>
      <c r="MHX41" s="384"/>
      <c r="MHY41" s="384"/>
      <c r="MHZ41" s="384"/>
      <c r="MIA41" s="384"/>
      <c r="MIB41" s="384"/>
      <c r="MIC41" s="384"/>
      <c r="MID41" s="384"/>
      <c r="MIE41" s="384"/>
      <c r="MIF41" s="384"/>
      <c r="MIG41" s="384"/>
      <c r="MIH41" s="384"/>
      <c r="MII41" s="384"/>
      <c r="MIJ41" s="384"/>
      <c r="MIK41" s="384"/>
      <c r="MIL41" s="384"/>
      <c r="MIM41" s="384"/>
      <c r="MIN41" s="384"/>
      <c r="MIO41" s="384"/>
      <c r="MIP41" s="384"/>
      <c r="MIQ41" s="384"/>
      <c r="MIR41" s="384"/>
      <c r="MIS41" s="384"/>
      <c r="MIT41" s="384"/>
      <c r="MIU41" s="384"/>
      <c r="MIV41" s="384"/>
      <c r="MIW41" s="384"/>
      <c r="MIX41" s="384"/>
      <c r="MIY41" s="384"/>
      <c r="MIZ41" s="384"/>
      <c r="MJA41" s="384"/>
      <c r="MJB41" s="384"/>
      <c r="MJC41" s="384"/>
      <c r="MJD41" s="384"/>
      <c r="MJE41" s="384"/>
      <c r="MJF41" s="384"/>
      <c r="MJG41" s="384"/>
      <c r="MJH41" s="384"/>
      <c r="MJI41" s="384"/>
      <c r="MJJ41" s="384"/>
      <c r="MJK41" s="384"/>
      <c r="MJL41" s="384"/>
      <c r="MJM41" s="384"/>
      <c r="MJN41" s="384"/>
      <c r="MJO41" s="384"/>
      <c r="MJP41" s="384"/>
      <c r="MJQ41" s="384"/>
      <c r="MJR41" s="384"/>
      <c r="MJS41" s="384"/>
      <c r="MJT41" s="384"/>
      <c r="MJU41" s="384"/>
      <c r="MJV41" s="384"/>
      <c r="MJW41" s="384"/>
      <c r="MJX41" s="384"/>
      <c r="MJY41" s="384"/>
      <c r="MJZ41" s="384"/>
      <c r="MKA41" s="384"/>
      <c r="MKB41" s="384"/>
      <c r="MKC41" s="384"/>
      <c r="MKD41" s="384"/>
      <c r="MKE41" s="384"/>
      <c r="MKF41" s="384"/>
      <c r="MKG41" s="384"/>
      <c r="MKH41" s="384"/>
      <c r="MKI41" s="384"/>
      <c r="MKJ41" s="384"/>
      <c r="MKK41" s="384"/>
      <c r="MKL41" s="384"/>
      <c r="MKM41" s="384"/>
      <c r="MKN41" s="384"/>
      <c r="MKO41" s="384"/>
      <c r="MKP41" s="384"/>
      <c r="MKQ41" s="384"/>
      <c r="MKR41" s="384"/>
      <c r="MKS41" s="384"/>
      <c r="MKT41" s="384"/>
      <c r="MKU41" s="384"/>
      <c r="MKV41" s="384"/>
      <c r="MKW41" s="384"/>
      <c r="MKX41" s="384"/>
      <c r="MKY41" s="384"/>
      <c r="MKZ41" s="384"/>
      <c r="MLA41" s="384"/>
      <c r="MLB41" s="384"/>
      <c r="MLC41" s="384"/>
      <c r="MLD41" s="384"/>
      <c r="MLE41" s="384"/>
      <c r="MLF41" s="384"/>
      <c r="MLG41" s="384"/>
      <c r="MLH41" s="384"/>
      <c r="MLI41" s="384"/>
      <c r="MLJ41" s="384"/>
      <c r="MLK41" s="384"/>
      <c r="MLL41" s="384"/>
      <c r="MLM41" s="384"/>
      <c r="MLN41" s="384"/>
      <c r="MLO41" s="384"/>
      <c r="MLP41" s="384"/>
      <c r="MLQ41" s="384"/>
      <c r="MLR41" s="384"/>
      <c r="MLS41" s="384"/>
      <c r="MLT41" s="384"/>
      <c r="MLU41" s="384"/>
      <c r="MLV41" s="384"/>
      <c r="MLW41" s="384"/>
      <c r="MLX41" s="384"/>
      <c r="MLY41" s="384"/>
      <c r="MLZ41" s="384"/>
      <c r="MMA41" s="384"/>
      <c r="MMB41" s="384"/>
      <c r="MMC41" s="384"/>
      <c r="MMD41" s="384"/>
      <c r="MME41" s="384"/>
      <c r="MMF41" s="384"/>
      <c r="MMG41" s="384"/>
      <c r="MMH41" s="384"/>
      <c r="MMI41" s="384"/>
      <c r="MMJ41" s="384"/>
      <c r="MMK41" s="384"/>
      <c r="MML41" s="384"/>
      <c r="MMM41" s="384"/>
      <c r="MMN41" s="384"/>
      <c r="MMO41" s="384"/>
      <c r="MMP41" s="384"/>
      <c r="MMQ41" s="384"/>
      <c r="MMR41" s="384"/>
      <c r="MMS41" s="384"/>
      <c r="MMT41" s="384"/>
      <c r="MMU41" s="384"/>
      <c r="MMV41" s="384"/>
      <c r="MMW41" s="384"/>
      <c r="MMX41" s="384"/>
      <c r="MMY41" s="384"/>
      <c r="MMZ41" s="384"/>
      <c r="MNA41" s="384"/>
      <c r="MNB41" s="384"/>
      <c r="MNC41" s="384"/>
      <c r="MND41" s="384"/>
      <c r="MNE41" s="384"/>
      <c r="MNF41" s="384"/>
      <c r="MNG41" s="384"/>
      <c r="MNH41" s="384"/>
      <c r="MNI41" s="384"/>
      <c r="MNJ41" s="384"/>
      <c r="MNK41" s="384"/>
      <c r="MNL41" s="384"/>
      <c r="MNM41" s="384"/>
      <c r="MNN41" s="384"/>
      <c r="MNO41" s="384"/>
      <c r="MNP41" s="384"/>
      <c r="MNQ41" s="384"/>
      <c r="MNR41" s="384"/>
      <c r="MNS41" s="384"/>
      <c r="MNT41" s="384"/>
      <c r="MNU41" s="384"/>
      <c r="MNV41" s="384"/>
      <c r="MNW41" s="384"/>
      <c r="MNX41" s="384"/>
      <c r="MNY41" s="384"/>
      <c r="MNZ41" s="384"/>
      <c r="MOA41" s="384"/>
      <c r="MOB41" s="384"/>
      <c r="MOC41" s="384"/>
      <c r="MOD41" s="384"/>
      <c r="MOE41" s="384"/>
      <c r="MOF41" s="384"/>
      <c r="MOG41" s="384"/>
      <c r="MOH41" s="384"/>
      <c r="MOI41" s="384"/>
      <c r="MOJ41" s="384"/>
      <c r="MOK41" s="384"/>
      <c r="MOL41" s="384"/>
      <c r="MOM41" s="384"/>
      <c r="MON41" s="384"/>
      <c r="MOO41" s="384"/>
      <c r="MOP41" s="384"/>
      <c r="MOQ41" s="384"/>
      <c r="MOR41" s="384"/>
      <c r="MOS41" s="384"/>
      <c r="MOT41" s="384"/>
      <c r="MOU41" s="384"/>
      <c r="MOV41" s="384"/>
      <c r="MOW41" s="384"/>
      <c r="MOX41" s="384"/>
      <c r="MOY41" s="384"/>
      <c r="MOZ41" s="384"/>
      <c r="MPA41" s="384"/>
      <c r="MPB41" s="384"/>
      <c r="MPC41" s="384"/>
      <c r="MPD41" s="384"/>
      <c r="MPE41" s="384"/>
      <c r="MPF41" s="384"/>
      <c r="MPG41" s="384"/>
      <c r="MPH41" s="384"/>
      <c r="MPI41" s="384"/>
      <c r="MPJ41" s="384"/>
      <c r="MPK41" s="384"/>
      <c r="MPL41" s="384"/>
      <c r="MPM41" s="384"/>
      <c r="MPN41" s="384"/>
      <c r="MPO41" s="384"/>
      <c r="MPP41" s="384"/>
      <c r="MPQ41" s="384"/>
      <c r="MPR41" s="384"/>
      <c r="MPS41" s="384"/>
      <c r="MPT41" s="384"/>
      <c r="MPU41" s="384"/>
      <c r="MPV41" s="384"/>
      <c r="MPW41" s="384"/>
      <c r="MPX41" s="384"/>
      <c r="MPY41" s="384"/>
      <c r="MPZ41" s="384"/>
      <c r="MQA41" s="384"/>
      <c r="MQB41" s="384"/>
      <c r="MQC41" s="384"/>
      <c r="MQD41" s="384"/>
      <c r="MQE41" s="384"/>
      <c r="MQF41" s="384"/>
      <c r="MQG41" s="384"/>
      <c r="MQH41" s="384"/>
      <c r="MQI41" s="384"/>
      <c r="MQJ41" s="384"/>
      <c r="MQK41" s="384"/>
      <c r="MQL41" s="384"/>
      <c r="MQM41" s="384"/>
      <c r="MQN41" s="384"/>
      <c r="MQO41" s="384"/>
      <c r="MQP41" s="384"/>
      <c r="MQQ41" s="384"/>
      <c r="MQR41" s="384"/>
      <c r="MQS41" s="384"/>
      <c r="MQT41" s="384"/>
      <c r="MQU41" s="384"/>
      <c r="MQV41" s="384"/>
      <c r="MQW41" s="384"/>
      <c r="MQX41" s="384"/>
      <c r="MQY41" s="384"/>
      <c r="MQZ41" s="384"/>
      <c r="MRA41" s="384"/>
      <c r="MRB41" s="384"/>
      <c r="MRC41" s="384"/>
      <c r="MRD41" s="384"/>
      <c r="MRE41" s="384"/>
      <c r="MRF41" s="384"/>
      <c r="MRG41" s="384"/>
      <c r="MRH41" s="384"/>
      <c r="MRI41" s="384"/>
      <c r="MRJ41" s="384"/>
      <c r="MRK41" s="384"/>
      <c r="MRL41" s="384"/>
      <c r="MRM41" s="384"/>
      <c r="MRN41" s="384"/>
      <c r="MRO41" s="384"/>
      <c r="MRP41" s="384"/>
      <c r="MRQ41" s="384"/>
      <c r="MRR41" s="384"/>
      <c r="MRS41" s="384"/>
      <c r="MRT41" s="384"/>
      <c r="MRU41" s="384"/>
      <c r="MRV41" s="384"/>
      <c r="MRW41" s="384"/>
      <c r="MRX41" s="384"/>
      <c r="MRY41" s="384"/>
      <c r="MRZ41" s="384"/>
      <c r="MSA41" s="384"/>
      <c r="MSB41" s="384"/>
      <c r="MSC41" s="384"/>
      <c r="MSD41" s="384"/>
      <c r="MSE41" s="384"/>
      <c r="MSF41" s="384"/>
      <c r="MSG41" s="384"/>
      <c r="MSH41" s="384"/>
      <c r="MSI41" s="384"/>
      <c r="MSJ41" s="384"/>
      <c r="MSK41" s="384"/>
      <c r="MSL41" s="384"/>
      <c r="MSM41" s="384"/>
      <c r="MSN41" s="384"/>
      <c r="MSO41" s="384"/>
      <c r="MSP41" s="384"/>
      <c r="MSQ41" s="384"/>
      <c r="MSR41" s="384"/>
      <c r="MSS41" s="384"/>
      <c r="MST41" s="384"/>
      <c r="MSU41" s="384"/>
      <c r="MSV41" s="384"/>
      <c r="MSW41" s="384"/>
      <c r="MSX41" s="384"/>
      <c r="MSY41" s="384"/>
      <c r="MSZ41" s="384"/>
      <c r="MTA41" s="384"/>
      <c r="MTB41" s="384"/>
      <c r="MTC41" s="384"/>
      <c r="MTD41" s="384"/>
      <c r="MTE41" s="384"/>
      <c r="MTF41" s="384"/>
      <c r="MTG41" s="384"/>
      <c r="MTH41" s="384"/>
      <c r="MTI41" s="384"/>
      <c r="MTJ41" s="384"/>
      <c r="MTK41" s="384"/>
      <c r="MTL41" s="384"/>
      <c r="MTM41" s="384"/>
      <c r="MTN41" s="384"/>
      <c r="MTO41" s="384"/>
      <c r="MTP41" s="384"/>
      <c r="MTQ41" s="384"/>
      <c r="MTR41" s="384"/>
      <c r="MTS41" s="384"/>
      <c r="MTT41" s="384"/>
      <c r="MTU41" s="384"/>
      <c r="MTV41" s="384"/>
      <c r="MTW41" s="384"/>
      <c r="MTX41" s="384"/>
      <c r="MTY41" s="384"/>
      <c r="MTZ41" s="384"/>
      <c r="MUA41" s="384"/>
      <c r="MUB41" s="384"/>
      <c r="MUC41" s="384"/>
      <c r="MUD41" s="384"/>
      <c r="MUE41" s="384"/>
      <c r="MUF41" s="384"/>
      <c r="MUG41" s="384"/>
      <c r="MUH41" s="384"/>
      <c r="MUI41" s="384"/>
      <c r="MUJ41" s="384"/>
      <c r="MUK41" s="384"/>
      <c r="MUL41" s="384"/>
      <c r="MUM41" s="384"/>
      <c r="MUN41" s="384"/>
      <c r="MUO41" s="384"/>
      <c r="MUP41" s="384"/>
      <c r="MUQ41" s="384"/>
      <c r="MUR41" s="384"/>
      <c r="MUS41" s="384"/>
      <c r="MUT41" s="384"/>
      <c r="MUU41" s="384"/>
      <c r="MUV41" s="384"/>
      <c r="MUW41" s="384"/>
      <c r="MUX41" s="384"/>
      <c r="MUY41" s="384"/>
      <c r="MUZ41" s="384"/>
      <c r="MVA41" s="384"/>
      <c r="MVB41" s="384"/>
      <c r="MVC41" s="384"/>
      <c r="MVD41" s="384"/>
      <c r="MVE41" s="384"/>
      <c r="MVF41" s="384"/>
      <c r="MVG41" s="384"/>
      <c r="MVH41" s="384"/>
      <c r="MVI41" s="384"/>
      <c r="MVJ41" s="384"/>
      <c r="MVK41" s="384"/>
      <c r="MVL41" s="384"/>
      <c r="MVM41" s="384"/>
      <c r="MVN41" s="384"/>
      <c r="MVO41" s="384"/>
      <c r="MVP41" s="384"/>
      <c r="MVQ41" s="384"/>
      <c r="MVR41" s="384"/>
      <c r="MVS41" s="384"/>
      <c r="MVT41" s="384"/>
      <c r="MVU41" s="384"/>
      <c r="MVV41" s="384"/>
      <c r="MVW41" s="384"/>
      <c r="MVX41" s="384"/>
      <c r="MVY41" s="384"/>
      <c r="MVZ41" s="384"/>
      <c r="MWA41" s="384"/>
      <c r="MWB41" s="384"/>
      <c r="MWC41" s="384"/>
      <c r="MWD41" s="384"/>
      <c r="MWE41" s="384"/>
      <c r="MWF41" s="384"/>
      <c r="MWG41" s="384"/>
      <c r="MWH41" s="384"/>
      <c r="MWI41" s="384"/>
      <c r="MWJ41" s="384"/>
      <c r="MWK41" s="384"/>
      <c r="MWL41" s="384"/>
      <c r="MWM41" s="384"/>
      <c r="MWN41" s="384"/>
      <c r="MWO41" s="384"/>
      <c r="MWP41" s="384"/>
      <c r="MWQ41" s="384"/>
      <c r="MWR41" s="384"/>
      <c r="MWS41" s="384"/>
      <c r="MWT41" s="384"/>
      <c r="MWU41" s="384"/>
      <c r="MWV41" s="384"/>
      <c r="MWW41" s="384"/>
      <c r="MWX41" s="384"/>
      <c r="MWY41" s="384"/>
      <c r="MWZ41" s="384"/>
      <c r="MXA41" s="384"/>
      <c r="MXB41" s="384"/>
      <c r="MXC41" s="384"/>
      <c r="MXD41" s="384"/>
      <c r="MXE41" s="384"/>
      <c r="MXF41" s="384"/>
      <c r="MXG41" s="384"/>
      <c r="MXH41" s="384"/>
      <c r="MXI41" s="384"/>
      <c r="MXJ41" s="384"/>
      <c r="MXK41" s="384"/>
      <c r="MXL41" s="384"/>
      <c r="MXM41" s="384"/>
      <c r="MXN41" s="384"/>
      <c r="MXO41" s="384"/>
      <c r="MXP41" s="384"/>
      <c r="MXQ41" s="384"/>
      <c r="MXR41" s="384"/>
      <c r="MXS41" s="384"/>
      <c r="MXT41" s="384"/>
      <c r="MXU41" s="384"/>
      <c r="MXV41" s="384"/>
      <c r="MXW41" s="384"/>
      <c r="MXX41" s="384"/>
      <c r="MXY41" s="384"/>
      <c r="MXZ41" s="384"/>
      <c r="MYA41" s="384"/>
      <c r="MYB41" s="384"/>
      <c r="MYC41" s="384"/>
      <c r="MYD41" s="384"/>
      <c r="MYE41" s="384"/>
      <c r="MYF41" s="384"/>
      <c r="MYG41" s="384"/>
      <c r="MYH41" s="384"/>
      <c r="MYI41" s="384"/>
      <c r="MYJ41" s="384"/>
      <c r="MYK41" s="384"/>
      <c r="MYL41" s="384"/>
      <c r="MYM41" s="384"/>
      <c r="MYN41" s="384"/>
      <c r="MYO41" s="384"/>
      <c r="MYP41" s="384"/>
      <c r="MYQ41" s="384"/>
      <c r="MYR41" s="384"/>
      <c r="MYS41" s="384"/>
      <c r="MYT41" s="384"/>
      <c r="MYU41" s="384"/>
      <c r="MYV41" s="384"/>
      <c r="MYW41" s="384"/>
      <c r="MYX41" s="384"/>
      <c r="MYY41" s="384"/>
      <c r="MYZ41" s="384"/>
      <c r="MZA41" s="384"/>
      <c r="MZB41" s="384"/>
      <c r="MZC41" s="384"/>
      <c r="MZD41" s="384"/>
      <c r="MZE41" s="384"/>
      <c r="MZF41" s="384"/>
      <c r="MZG41" s="384"/>
      <c r="MZH41" s="384"/>
      <c r="MZI41" s="384"/>
      <c r="MZJ41" s="384"/>
      <c r="MZK41" s="384"/>
      <c r="MZL41" s="384"/>
      <c r="MZM41" s="384"/>
      <c r="MZN41" s="384"/>
      <c r="MZO41" s="384"/>
      <c r="MZP41" s="384"/>
      <c r="MZQ41" s="384"/>
      <c r="MZR41" s="384"/>
      <c r="MZS41" s="384"/>
      <c r="MZT41" s="384"/>
      <c r="MZU41" s="384"/>
      <c r="MZV41" s="384"/>
      <c r="MZW41" s="384"/>
      <c r="MZX41" s="384"/>
      <c r="MZY41" s="384"/>
      <c r="MZZ41" s="384"/>
      <c r="NAA41" s="384"/>
      <c r="NAB41" s="384"/>
      <c r="NAC41" s="384"/>
      <c r="NAD41" s="384"/>
      <c r="NAE41" s="384"/>
      <c r="NAF41" s="384"/>
      <c r="NAG41" s="384"/>
      <c r="NAH41" s="384"/>
      <c r="NAI41" s="384"/>
      <c r="NAJ41" s="384"/>
      <c r="NAK41" s="384"/>
      <c r="NAL41" s="384"/>
      <c r="NAM41" s="384"/>
      <c r="NAN41" s="384"/>
      <c r="NAO41" s="384"/>
      <c r="NAP41" s="384"/>
      <c r="NAQ41" s="384"/>
      <c r="NAR41" s="384"/>
      <c r="NAS41" s="384"/>
      <c r="NAT41" s="384"/>
      <c r="NAU41" s="384"/>
      <c r="NAV41" s="384"/>
      <c r="NAW41" s="384"/>
      <c r="NAX41" s="384"/>
      <c r="NAY41" s="384"/>
      <c r="NAZ41" s="384"/>
      <c r="NBA41" s="384"/>
      <c r="NBB41" s="384"/>
      <c r="NBC41" s="384"/>
      <c r="NBD41" s="384"/>
      <c r="NBE41" s="384"/>
      <c r="NBF41" s="384"/>
      <c r="NBG41" s="384"/>
      <c r="NBH41" s="384"/>
      <c r="NBI41" s="384"/>
      <c r="NBJ41" s="384"/>
      <c r="NBK41" s="384"/>
      <c r="NBL41" s="384"/>
      <c r="NBM41" s="384"/>
      <c r="NBN41" s="384"/>
      <c r="NBO41" s="384"/>
      <c r="NBP41" s="384"/>
      <c r="NBQ41" s="384"/>
      <c r="NBR41" s="384"/>
      <c r="NBS41" s="384"/>
      <c r="NBT41" s="384"/>
      <c r="NBU41" s="384"/>
      <c r="NBV41" s="384"/>
      <c r="NBW41" s="384"/>
      <c r="NBX41" s="384"/>
      <c r="NBY41" s="384"/>
      <c r="NBZ41" s="384"/>
      <c r="NCA41" s="384"/>
      <c r="NCB41" s="384"/>
      <c r="NCC41" s="384"/>
      <c r="NCD41" s="384"/>
      <c r="NCE41" s="384"/>
      <c r="NCF41" s="384"/>
      <c r="NCG41" s="384"/>
      <c r="NCH41" s="384"/>
      <c r="NCI41" s="384"/>
      <c r="NCJ41" s="384"/>
      <c r="NCK41" s="384"/>
      <c r="NCL41" s="384"/>
      <c r="NCM41" s="384"/>
      <c r="NCN41" s="384"/>
      <c r="NCO41" s="384"/>
      <c r="NCP41" s="384"/>
      <c r="NCQ41" s="384"/>
      <c r="NCR41" s="384"/>
      <c r="NCS41" s="384"/>
      <c r="NCT41" s="384"/>
      <c r="NCU41" s="384"/>
      <c r="NCV41" s="384"/>
      <c r="NCW41" s="384"/>
      <c r="NCX41" s="384"/>
      <c r="NCY41" s="384"/>
      <c r="NCZ41" s="384"/>
      <c r="NDA41" s="384"/>
      <c r="NDB41" s="384"/>
      <c r="NDC41" s="384"/>
      <c r="NDD41" s="384"/>
      <c r="NDE41" s="384"/>
      <c r="NDF41" s="384"/>
      <c r="NDG41" s="384"/>
      <c r="NDH41" s="384"/>
      <c r="NDI41" s="384"/>
      <c r="NDJ41" s="384"/>
      <c r="NDK41" s="384"/>
      <c r="NDL41" s="384"/>
      <c r="NDM41" s="384"/>
      <c r="NDN41" s="384"/>
      <c r="NDO41" s="384"/>
      <c r="NDP41" s="384"/>
      <c r="NDQ41" s="384"/>
      <c r="NDR41" s="384"/>
      <c r="NDS41" s="384"/>
      <c r="NDT41" s="384"/>
      <c r="NDU41" s="384"/>
      <c r="NDV41" s="384"/>
      <c r="NDW41" s="384"/>
      <c r="NDX41" s="384"/>
      <c r="NDY41" s="384"/>
      <c r="NDZ41" s="384"/>
      <c r="NEA41" s="384"/>
      <c r="NEB41" s="384"/>
      <c r="NEC41" s="384"/>
      <c r="NED41" s="384"/>
      <c r="NEE41" s="384"/>
      <c r="NEF41" s="384"/>
      <c r="NEG41" s="384"/>
      <c r="NEH41" s="384"/>
      <c r="NEI41" s="384"/>
      <c r="NEJ41" s="384"/>
      <c r="NEK41" s="384"/>
      <c r="NEL41" s="384"/>
      <c r="NEM41" s="384"/>
      <c r="NEN41" s="384"/>
      <c r="NEO41" s="384"/>
      <c r="NEP41" s="384"/>
      <c r="NEQ41" s="384"/>
      <c r="NER41" s="384"/>
      <c r="NES41" s="384"/>
      <c r="NET41" s="384"/>
      <c r="NEU41" s="384"/>
      <c r="NEV41" s="384"/>
      <c r="NEW41" s="384"/>
      <c r="NEX41" s="384"/>
      <c r="NEY41" s="384"/>
      <c r="NEZ41" s="384"/>
      <c r="NFA41" s="384"/>
      <c r="NFB41" s="384"/>
      <c r="NFC41" s="384"/>
      <c r="NFD41" s="384"/>
      <c r="NFE41" s="384"/>
      <c r="NFF41" s="384"/>
      <c r="NFG41" s="384"/>
      <c r="NFH41" s="384"/>
      <c r="NFI41" s="384"/>
      <c r="NFJ41" s="384"/>
      <c r="NFK41" s="384"/>
      <c r="NFL41" s="384"/>
      <c r="NFM41" s="384"/>
      <c r="NFN41" s="384"/>
      <c r="NFO41" s="384"/>
      <c r="NFP41" s="384"/>
      <c r="NFQ41" s="384"/>
      <c r="NFR41" s="384"/>
      <c r="NFS41" s="384"/>
      <c r="NFT41" s="384"/>
      <c r="NFU41" s="384"/>
      <c r="NFV41" s="384"/>
      <c r="NFW41" s="384"/>
      <c r="NFX41" s="384"/>
      <c r="NFY41" s="384"/>
      <c r="NFZ41" s="384"/>
      <c r="NGA41" s="384"/>
      <c r="NGB41" s="384"/>
      <c r="NGC41" s="384"/>
      <c r="NGD41" s="384"/>
      <c r="NGE41" s="384"/>
      <c r="NGF41" s="384"/>
      <c r="NGG41" s="384"/>
      <c r="NGH41" s="384"/>
      <c r="NGI41" s="384"/>
      <c r="NGJ41" s="384"/>
      <c r="NGK41" s="384"/>
      <c r="NGL41" s="384"/>
      <c r="NGM41" s="384"/>
      <c r="NGN41" s="384"/>
      <c r="NGO41" s="384"/>
      <c r="NGP41" s="384"/>
      <c r="NGQ41" s="384"/>
      <c r="NGR41" s="384"/>
      <c r="NGS41" s="384"/>
      <c r="NGT41" s="384"/>
      <c r="NGU41" s="384"/>
      <c r="NGV41" s="384"/>
      <c r="NGW41" s="384"/>
      <c r="NGX41" s="384"/>
      <c r="NGY41" s="384"/>
      <c r="NGZ41" s="384"/>
      <c r="NHA41" s="384"/>
      <c r="NHB41" s="384"/>
      <c r="NHC41" s="384"/>
      <c r="NHD41" s="384"/>
      <c r="NHE41" s="384"/>
      <c r="NHF41" s="384"/>
      <c r="NHG41" s="384"/>
      <c r="NHH41" s="384"/>
      <c r="NHI41" s="384"/>
      <c r="NHJ41" s="384"/>
      <c r="NHK41" s="384"/>
      <c r="NHL41" s="384"/>
      <c r="NHM41" s="384"/>
      <c r="NHN41" s="384"/>
      <c r="NHO41" s="384"/>
      <c r="NHP41" s="384"/>
      <c r="NHQ41" s="384"/>
      <c r="NHR41" s="384"/>
      <c r="NHS41" s="384"/>
      <c r="NHT41" s="384"/>
      <c r="NHU41" s="384"/>
      <c r="NHV41" s="384"/>
      <c r="NHW41" s="384"/>
      <c r="NHX41" s="384"/>
      <c r="NHY41" s="384"/>
      <c r="NHZ41" s="384"/>
      <c r="NIA41" s="384"/>
      <c r="NIB41" s="384"/>
      <c r="NIC41" s="384"/>
      <c r="NID41" s="384"/>
      <c r="NIE41" s="384"/>
      <c r="NIF41" s="384"/>
      <c r="NIG41" s="384"/>
      <c r="NIH41" s="384"/>
      <c r="NII41" s="384"/>
      <c r="NIJ41" s="384"/>
      <c r="NIK41" s="384"/>
      <c r="NIL41" s="384"/>
      <c r="NIM41" s="384"/>
      <c r="NIN41" s="384"/>
      <c r="NIO41" s="384"/>
      <c r="NIP41" s="384"/>
      <c r="NIQ41" s="384"/>
      <c r="NIR41" s="384"/>
      <c r="NIS41" s="384"/>
      <c r="NIT41" s="384"/>
      <c r="NIU41" s="384"/>
      <c r="NIV41" s="384"/>
      <c r="NIW41" s="384"/>
      <c r="NIX41" s="384"/>
      <c r="NIY41" s="384"/>
      <c r="NIZ41" s="384"/>
      <c r="NJA41" s="384"/>
      <c r="NJB41" s="384"/>
      <c r="NJC41" s="384"/>
      <c r="NJD41" s="384"/>
      <c r="NJE41" s="384"/>
      <c r="NJF41" s="384"/>
      <c r="NJG41" s="384"/>
      <c r="NJH41" s="384"/>
      <c r="NJI41" s="384"/>
      <c r="NJJ41" s="384"/>
      <c r="NJK41" s="384"/>
      <c r="NJL41" s="384"/>
      <c r="NJM41" s="384"/>
      <c r="NJN41" s="384"/>
      <c r="NJO41" s="384"/>
      <c r="NJP41" s="384"/>
      <c r="NJQ41" s="384"/>
      <c r="NJR41" s="384"/>
      <c r="NJS41" s="384"/>
      <c r="NJT41" s="384"/>
      <c r="NJU41" s="384"/>
      <c r="NJV41" s="384"/>
      <c r="NJW41" s="384"/>
      <c r="NJX41" s="384"/>
      <c r="NJY41" s="384"/>
      <c r="NJZ41" s="384"/>
      <c r="NKA41" s="384"/>
      <c r="NKB41" s="384"/>
      <c r="NKC41" s="384"/>
      <c r="NKD41" s="384"/>
      <c r="NKE41" s="384"/>
      <c r="NKF41" s="384"/>
      <c r="NKG41" s="384"/>
      <c r="NKH41" s="384"/>
      <c r="NKI41" s="384"/>
      <c r="NKJ41" s="384"/>
      <c r="NKK41" s="384"/>
      <c r="NKL41" s="384"/>
      <c r="NKM41" s="384"/>
      <c r="NKN41" s="384"/>
      <c r="NKO41" s="384"/>
      <c r="NKP41" s="384"/>
      <c r="NKQ41" s="384"/>
      <c r="NKR41" s="384"/>
      <c r="NKS41" s="384"/>
      <c r="NKT41" s="384"/>
      <c r="NKU41" s="384"/>
      <c r="NKV41" s="384"/>
      <c r="NKW41" s="384"/>
      <c r="NKX41" s="384"/>
      <c r="NKY41" s="384"/>
      <c r="NKZ41" s="384"/>
      <c r="NLA41" s="384"/>
      <c r="NLB41" s="384"/>
      <c r="NLC41" s="384"/>
      <c r="NLD41" s="384"/>
      <c r="NLE41" s="384"/>
      <c r="NLF41" s="384"/>
      <c r="NLG41" s="384"/>
      <c r="NLH41" s="384"/>
      <c r="NLI41" s="384"/>
      <c r="NLJ41" s="384"/>
      <c r="NLK41" s="384"/>
      <c r="NLL41" s="384"/>
      <c r="NLM41" s="384"/>
      <c r="NLN41" s="384"/>
      <c r="NLO41" s="384"/>
      <c r="NLP41" s="384"/>
      <c r="NLQ41" s="384"/>
      <c r="NLR41" s="384"/>
      <c r="NLS41" s="384"/>
      <c r="NLT41" s="384"/>
      <c r="NLU41" s="384"/>
      <c r="NLV41" s="384"/>
      <c r="NLW41" s="384"/>
      <c r="NLX41" s="384"/>
      <c r="NLY41" s="384"/>
      <c r="NLZ41" s="384"/>
      <c r="NMA41" s="384"/>
      <c r="NMB41" s="384"/>
      <c r="NMC41" s="384"/>
      <c r="NMD41" s="384"/>
      <c r="NME41" s="384"/>
      <c r="NMF41" s="384"/>
      <c r="NMG41" s="384"/>
      <c r="NMH41" s="384"/>
      <c r="NMI41" s="384"/>
      <c r="NMJ41" s="384"/>
      <c r="NMK41" s="384"/>
      <c r="NML41" s="384"/>
      <c r="NMM41" s="384"/>
      <c r="NMN41" s="384"/>
      <c r="NMO41" s="384"/>
      <c r="NMP41" s="384"/>
      <c r="NMQ41" s="384"/>
      <c r="NMR41" s="384"/>
      <c r="NMS41" s="384"/>
      <c r="NMT41" s="384"/>
      <c r="NMU41" s="384"/>
      <c r="NMV41" s="384"/>
      <c r="NMW41" s="384"/>
      <c r="NMX41" s="384"/>
      <c r="NMY41" s="384"/>
      <c r="NMZ41" s="384"/>
      <c r="NNA41" s="384"/>
      <c r="NNB41" s="384"/>
      <c r="NNC41" s="384"/>
      <c r="NND41" s="384"/>
      <c r="NNE41" s="384"/>
      <c r="NNF41" s="384"/>
      <c r="NNG41" s="384"/>
      <c r="NNH41" s="384"/>
      <c r="NNI41" s="384"/>
      <c r="NNJ41" s="384"/>
      <c r="NNK41" s="384"/>
      <c r="NNL41" s="384"/>
      <c r="NNM41" s="384"/>
      <c r="NNN41" s="384"/>
      <c r="NNO41" s="384"/>
      <c r="NNP41" s="384"/>
      <c r="NNQ41" s="384"/>
      <c r="NNR41" s="384"/>
      <c r="NNS41" s="384"/>
      <c r="NNT41" s="384"/>
      <c r="NNU41" s="384"/>
      <c r="NNV41" s="384"/>
      <c r="NNW41" s="384"/>
      <c r="NNX41" s="384"/>
      <c r="NNY41" s="384"/>
      <c r="NNZ41" s="384"/>
      <c r="NOA41" s="384"/>
      <c r="NOB41" s="384"/>
      <c r="NOC41" s="384"/>
      <c r="NOD41" s="384"/>
      <c r="NOE41" s="384"/>
      <c r="NOF41" s="384"/>
      <c r="NOG41" s="384"/>
      <c r="NOH41" s="384"/>
      <c r="NOI41" s="384"/>
      <c r="NOJ41" s="384"/>
      <c r="NOK41" s="384"/>
      <c r="NOL41" s="384"/>
      <c r="NOM41" s="384"/>
      <c r="NON41" s="384"/>
      <c r="NOO41" s="384"/>
      <c r="NOP41" s="384"/>
      <c r="NOQ41" s="384"/>
      <c r="NOR41" s="384"/>
      <c r="NOS41" s="384"/>
      <c r="NOT41" s="384"/>
      <c r="NOU41" s="384"/>
      <c r="NOV41" s="384"/>
      <c r="NOW41" s="384"/>
      <c r="NOX41" s="384"/>
      <c r="NOY41" s="384"/>
      <c r="NOZ41" s="384"/>
      <c r="NPA41" s="384"/>
      <c r="NPB41" s="384"/>
      <c r="NPC41" s="384"/>
      <c r="NPD41" s="384"/>
      <c r="NPE41" s="384"/>
      <c r="NPF41" s="384"/>
      <c r="NPG41" s="384"/>
      <c r="NPH41" s="384"/>
      <c r="NPI41" s="384"/>
      <c r="NPJ41" s="384"/>
      <c r="NPK41" s="384"/>
      <c r="NPL41" s="384"/>
      <c r="NPM41" s="384"/>
      <c r="NPN41" s="384"/>
      <c r="NPO41" s="384"/>
      <c r="NPP41" s="384"/>
      <c r="NPQ41" s="384"/>
      <c r="NPR41" s="384"/>
      <c r="NPS41" s="384"/>
      <c r="NPT41" s="384"/>
      <c r="NPU41" s="384"/>
      <c r="NPV41" s="384"/>
      <c r="NPW41" s="384"/>
      <c r="NPX41" s="384"/>
      <c r="NPY41" s="384"/>
      <c r="NPZ41" s="384"/>
      <c r="NQA41" s="384"/>
      <c r="NQB41" s="384"/>
      <c r="NQC41" s="384"/>
      <c r="NQD41" s="384"/>
      <c r="NQE41" s="384"/>
      <c r="NQF41" s="384"/>
      <c r="NQG41" s="384"/>
      <c r="NQH41" s="384"/>
      <c r="NQI41" s="384"/>
      <c r="NQJ41" s="384"/>
      <c r="NQK41" s="384"/>
      <c r="NQL41" s="384"/>
      <c r="NQM41" s="384"/>
      <c r="NQN41" s="384"/>
      <c r="NQO41" s="384"/>
      <c r="NQP41" s="384"/>
      <c r="NQQ41" s="384"/>
      <c r="NQR41" s="384"/>
      <c r="NQS41" s="384"/>
      <c r="NQT41" s="384"/>
      <c r="NQU41" s="384"/>
      <c r="NQV41" s="384"/>
      <c r="NQW41" s="384"/>
      <c r="NQX41" s="384"/>
      <c r="NQY41" s="384"/>
      <c r="NQZ41" s="384"/>
      <c r="NRA41" s="384"/>
      <c r="NRB41" s="384"/>
      <c r="NRC41" s="384"/>
      <c r="NRD41" s="384"/>
      <c r="NRE41" s="384"/>
      <c r="NRF41" s="384"/>
      <c r="NRG41" s="384"/>
      <c r="NRH41" s="384"/>
      <c r="NRI41" s="384"/>
      <c r="NRJ41" s="384"/>
      <c r="NRK41" s="384"/>
      <c r="NRL41" s="384"/>
      <c r="NRM41" s="384"/>
      <c r="NRN41" s="384"/>
      <c r="NRO41" s="384"/>
      <c r="NRP41" s="384"/>
      <c r="NRQ41" s="384"/>
      <c r="NRR41" s="384"/>
      <c r="NRS41" s="384"/>
      <c r="NRT41" s="384"/>
      <c r="NRU41" s="384"/>
      <c r="NRV41" s="384"/>
      <c r="NRW41" s="384"/>
      <c r="NRX41" s="384"/>
      <c r="NRY41" s="384"/>
      <c r="NRZ41" s="384"/>
      <c r="NSA41" s="384"/>
      <c r="NSB41" s="384"/>
      <c r="NSC41" s="384"/>
      <c r="NSD41" s="384"/>
      <c r="NSE41" s="384"/>
      <c r="NSF41" s="384"/>
      <c r="NSG41" s="384"/>
      <c r="NSH41" s="384"/>
      <c r="NSI41" s="384"/>
      <c r="NSJ41" s="384"/>
      <c r="NSK41" s="384"/>
      <c r="NSL41" s="384"/>
      <c r="NSM41" s="384"/>
      <c r="NSN41" s="384"/>
      <c r="NSO41" s="384"/>
      <c r="NSP41" s="384"/>
      <c r="NSQ41" s="384"/>
      <c r="NSR41" s="384"/>
      <c r="NSS41" s="384"/>
      <c r="NST41" s="384"/>
      <c r="NSU41" s="384"/>
      <c r="NSV41" s="384"/>
      <c r="NSW41" s="384"/>
      <c r="NSX41" s="384"/>
      <c r="NSY41" s="384"/>
      <c r="NSZ41" s="384"/>
      <c r="NTA41" s="384"/>
      <c r="NTB41" s="384"/>
      <c r="NTC41" s="384"/>
      <c r="NTD41" s="384"/>
      <c r="NTE41" s="384"/>
      <c r="NTF41" s="384"/>
      <c r="NTG41" s="384"/>
      <c r="NTH41" s="384"/>
      <c r="NTI41" s="384"/>
      <c r="NTJ41" s="384"/>
      <c r="NTK41" s="384"/>
      <c r="NTL41" s="384"/>
      <c r="NTM41" s="384"/>
      <c r="NTN41" s="384"/>
      <c r="NTO41" s="384"/>
      <c r="NTP41" s="384"/>
      <c r="NTQ41" s="384"/>
      <c r="NTR41" s="384"/>
      <c r="NTS41" s="384"/>
      <c r="NTT41" s="384"/>
      <c r="NTU41" s="384"/>
      <c r="NTV41" s="384"/>
      <c r="NTW41" s="384"/>
      <c r="NTX41" s="384"/>
      <c r="NTY41" s="384"/>
      <c r="NTZ41" s="384"/>
      <c r="NUA41" s="384"/>
      <c r="NUB41" s="384"/>
      <c r="NUC41" s="384"/>
      <c r="NUD41" s="384"/>
      <c r="NUE41" s="384"/>
      <c r="NUF41" s="384"/>
      <c r="NUG41" s="384"/>
      <c r="NUH41" s="384"/>
      <c r="NUI41" s="384"/>
      <c r="NUJ41" s="384"/>
      <c r="NUK41" s="384"/>
      <c r="NUL41" s="384"/>
      <c r="NUM41" s="384"/>
      <c r="NUN41" s="384"/>
      <c r="NUO41" s="384"/>
      <c r="NUP41" s="384"/>
      <c r="NUQ41" s="384"/>
      <c r="NUR41" s="384"/>
      <c r="NUS41" s="384"/>
      <c r="NUT41" s="384"/>
      <c r="NUU41" s="384"/>
      <c r="NUV41" s="384"/>
      <c r="NUW41" s="384"/>
      <c r="NUX41" s="384"/>
      <c r="NUY41" s="384"/>
      <c r="NUZ41" s="384"/>
      <c r="NVA41" s="384"/>
      <c r="NVB41" s="384"/>
      <c r="NVC41" s="384"/>
      <c r="NVD41" s="384"/>
      <c r="NVE41" s="384"/>
      <c r="NVF41" s="384"/>
      <c r="NVG41" s="384"/>
      <c r="NVH41" s="384"/>
      <c r="NVI41" s="384"/>
      <c r="NVJ41" s="384"/>
      <c r="NVK41" s="384"/>
      <c r="NVL41" s="384"/>
      <c r="NVM41" s="384"/>
      <c r="NVN41" s="384"/>
      <c r="NVO41" s="384"/>
      <c r="NVP41" s="384"/>
      <c r="NVQ41" s="384"/>
      <c r="NVR41" s="384"/>
      <c r="NVS41" s="384"/>
      <c r="NVT41" s="384"/>
      <c r="NVU41" s="384"/>
      <c r="NVV41" s="384"/>
      <c r="NVW41" s="384"/>
      <c r="NVX41" s="384"/>
      <c r="NVY41" s="384"/>
      <c r="NVZ41" s="384"/>
      <c r="NWA41" s="384"/>
      <c r="NWB41" s="384"/>
      <c r="NWC41" s="384"/>
      <c r="NWD41" s="384"/>
      <c r="NWE41" s="384"/>
      <c r="NWF41" s="384"/>
      <c r="NWG41" s="384"/>
      <c r="NWH41" s="384"/>
      <c r="NWI41" s="384"/>
      <c r="NWJ41" s="384"/>
      <c r="NWK41" s="384"/>
      <c r="NWL41" s="384"/>
      <c r="NWM41" s="384"/>
      <c r="NWN41" s="384"/>
      <c r="NWO41" s="384"/>
      <c r="NWP41" s="384"/>
      <c r="NWQ41" s="384"/>
      <c r="NWR41" s="384"/>
      <c r="NWS41" s="384"/>
      <c r="NWT41" s="384"/>
      <c r="NWU41" s="384"/>
      <c r="NWV41" s="384"/>
      <c r="NWW41" s="384"/>
      <c r="NWX41" s="384"/>
      <c r="NWY41" s="384"/>
      <c r="NWZ41" s="384"/>
      <c r="NXA41" s="384"/>
      <c r="NXB41" s="384"/>
      <c r="NXC41" s="384"/>
      <c r="NXD41" s="384"/>
      <c r="NXE41" s="384"/>
      <c r="NXF41" s="384"/>
      <c r="NXG41" s="384"/>
      <c r="NXH41" s="384"/>
      <c r="NXI41" s="384"/>
      <c r="NXJ41" s="384"/>
      <c r="NXK41" s="384"/>
      <c r="NXL41" s="384"/>
      <c r="NXM41" s="384"/>
      <c r="NXN41" s="384"/>
      <c r="NXO41" s="384"/>
      <c r="NXP41" s="384"/>
      <c r="NXQ41" s="384"/>
      <c r="NXR41" s="384"/>
      <c r="NXS41" s="384"/>
      <c r="NXT41" s="384"/>
      <c r="NXU41" s="384"/>
      <c r="NXV41" s="384"/>
      <c r="NXW41" s="384"/>
      <c r="NXX41" s="384"/>
      <c r="NXY41" s="384"/>
      <c r="NXZ41" s="384"/>
      <c r="NYA41" s="384"/>
      <c r="NYB41" s="384"/>
      <c r="NYC41" s="384"/>
      <c r="NYD41" s="384"/>
      <c r="NYE41" s="384"/>
      <c r="NYF41" s="384"/>
      <c r="NYG41" s="384"/>
      <c r="NYH41" s="384"/>
      <c r="NYI41" s="384"/>
      <c r="NYJ41" s="384"/>
      <c r="NYK41" s="384"/>
      <c r="NYL41" s="384"/>
      <c r="NYM41" s="384"/>
      <c r="NYN41" s="384"/>
      <c r="NYO41" s="384"/>
      <c r="NYP41" s="384"/>
      <c r="NYQ41" s="384"/>
      <c r="NYR41" s="384"/>
      <c r="NYS41" s="384"/>
      <c r="NYT41" s="384"/>
      <c r="NYU41" s="384"/>
      <c r="NYV41" s="384"/>
      <c r="NYW41" s="384"/>
      <c r="NYX41" s="384"/>
      <c r="NYY41" s="384"/>
      <c r="NYZ41" s="384"/>
      <c r="NZA41" s="384"/>
      <c r="NZB41" s="384"/>
      <c r="NZC41" s="384"/>
      <c r="NZD41" s="384"/>
      <c r="NZE41" s="384"/>
      <c r="NZF41" s="384"/>
      <c r="NZG41" s="384"/>
      <c r="NZH41" s="384"/>
      <c r="NZI41" s="384"/>
      <c r="NZJ41" s="384"/>
      <c r="NZK41" s="384"/>
      <c r="NZL41" s="384"/>
      <c r="NZM41" s="384"/>
      <c r="NZN41" s="384"/>
      <c r="NZO41" s="384"/>
      <c r="NZP41" s="384"/>
      <c r="NZQ41" s="384"/>
      <c r="NZR41" s="384"/>
      <c r="NZS41" s="384"/>
      <c r="NZT41" s="384"/>
      <c r="NZU41" s="384"/>
      <c r="NZV41" s="384"/>
      <c r="NZW41" s="384"/>
      <c r="NZX41" s="384"/>
      <c r="NZY41" s="384"/>
      <c r="NZZ41" s="384"/>
      <c r="OAA41" s="384"/>
      <c r="OAB41" s="384"/>
      <c r="OAC41" s="384"/>
      <c r="OAD41" s="384"/>
      <c r="OAE41" s="384"/>
      <c r="OAF41" s="384"/>
      <c r="OAG41" s="384"/>
      <c r="OAH41" s="384"/>
      <c r="OAI41" s="384"/>
      <c r="OAJ41" s="384"/>
      <c r="OAK41" s="384"/>
      <c r="OAL41" s="384"/>
      <c r="OAM41" s="384"/>
      <c r="OAN41" s="384"/>
      <c r="OAO41" s="384"/>
      <c r="OAP41" s="384"/>
      <c r="OAQ41" s="384"/>
      <c r="OAR41" s="384"/>
      <c r="OAS41" s="384"/>
      <c r="OAT41" s="384"/>
      <c r="OAU41" s="384"/>
      <c r="OAV41" s="384"/>
      <c r="OAW41" s="384"/>
      <c r="OAX41" s="384"/>
      <c r="OAY41" s="384"/>
      <c r="OAZ41" s="384"/>
      <c r="OBA41" s="384"/>
      <c r="OBB41" s="384"/>
      <c r="OBC41" s="384"/>
      <c r="OBD41" s="384"/>
      <c r="OBE41" s="384"/>
      <c r="OBF41" s="384"/>
      <c r="OBG41" s="384"/>
      <c r="OBH41" s="384"/>
      <c r="OBI41" s="384"/>
      <c r="OBJ41" s="384"/>
      <c r="OBK41" s="384"/>
      <c r="OBL41" s="384"/>
      <c r="OBM41" s="384"/>
      <c r="OBN41" s="384"/>
      <c r="OBO41" s="384"/>
      <c r="OBP41" s="384"/>
      <c r="OBQ41" s="384"/>
      <c r="OBR41" s="384"/>
      <c r="OBS41" s="384"/>
      <c r="OBT41" s="384"/>
      <c r="OBU41" s="384"/>
      <c r="OBV41" s="384"/>
      <c r="OBW41" s="384"/>
      <c r="OBX41" s="384"/>
      <c r="OBY41" s="384"/>
      <c r="OBZ41" s="384"/>
      <c r="OCA41" s="384"/>
      <c r="OCB41" s="384"/>
      <c r="OCC41" s="384"/>
      <c r="OCD41" s="384"/>
      <c r="OCE41" s="384"/>
      <c r="OCF41" s="384"/>
      <c r="OCG41" s="384"/>
      <c r="OCH41" s="384"/>
      <c r="OCI41" s="384"/>
      <c r="OCJ41" s="384"/>
      <c r="OCK41" s="384"/>
      <c r="OCL41" s="384"/>
      <c r="OCM41" s="384"/>
      <c r="OCN41" s="384"/>
      <c r="OCO41" s="384"/>
      <c r="OCP41" s="384"/>
      <c r="OCQ41" s="384"/>
      <c r="OCR41" s="384"/>
      <c r="OCS41" s="384"/>
      <c r="OCT41" s="384"/>
      <c r="OCU41" s="384"/>
      <c r="OCV41" s="384"/>
      <c r="OCW41" s="384"/>
      <c r="OCX41" s="384"/>
      <c r="OCY41" s="384"/>
      <c r="OCZ41" s="384"/>
      <c r="ODA41" s="384"/>
      <c r="ODB41" s="384"/>
      <c r="ODC41" s="384"/>
      <c r="ODD41" s="384"/>
      <c r="ODE41" s="384"/>
      <c r="ODF41" s="384"/>
      <c r="ODG41" s="384"/>
      <c r="ODH41" s="384"/>
      <c r="ODI41" s="384"/>
      <c r="ODJ41" s="384"/>
      <c r="ODK41" s="384"/>
      <c r="ODL41" s="384"/>
      <c r="ODM41" s="384"/>
      <c r="ODN41" s="384"/>
      <c r="ODO41" s="384"/>
      <c r="ODP41" s="384"/>
      <c r="ODQ41" s="384"/>
      <c r="ODR41" s="384"/>
      <c r="ODS41" s="384"/>
      <c r="ODT41" s="384"/>
      <c r="ODU41" s="384"/>
      <c r="ODV41" s="384"/>
      <c r="ODW41" s="384"/>
      <c r="ODX41" s="384"/>
      <c r="ODY41" s="384"/>
      <c r="ODZ41" s="384"/>
      <c r="OEA41" s="384"/>
      <c r="OEB41" s="384"/>
      <c r="OEC41" s="384"/>
      <c r="OED41" s="384"/>
      <c r="OEE41" s="384"/>
      <c r="OEF41" s="384"/>
      <c r="OEG41" s="384"/>
      <c r="OEH41" s="384"/>
      <c r="OEI41" s="384"/>
      <c r="OEJ41" s="384"/>
      <c r="OEK41" s="384"/>
      <c r="OEL41" s="384"/>
      <c r="OEM41" s="384"/>
      <c r="OEN41" s="384"/>
      <c r="OEO41" s="384"/>
      <c r="OEP41" s="384"/>
      <c r="OEQ41" s="384"/>
      <c r="OER41" s="384"/>
      <c r="OES41" s="384"/>
      <c r="OET41" s="384"/>
      <c r="OEU41" s="384"/>
      <c r="OEV41" s="384"/>
      <c r="OEW41" s="384"/>
      <c r="OEX41" s="384"/>
      <c r="OEY41" s="384"/>
      <c r="OEZ41" s="384"/>
      <c r="OFA41" s="384"/>
      <c r="OFB41" s="384"/>
      <c r="OFC41" s="384"/>
      <c r="OFD41" s="384"/>
      <c r="OFE41" s="384"/>
      <c r="OFF41" s="384"/>
      <c r="OFG41" s="384"/>
      <c r="OFH41" s="384"/>
      <c r="OFI41" s="384"/>
      <c r="OFJ41" s="384"/>
      <c r="OFK41" s="384"/>
      <c r="OFL41" s="384"/>
      <c r="OFM41" s="384"/>
      <c r="OFN41" s="384"/>
      <c r="OFO41" s="384"/>
      <c r="OFP41" s="384"/>
      <c r="OFQ41" s="384"/>
      <c r="OFR41" s="384"/>
      <c r="OFS41" s="384"/>
      <c r="OFT41" s="384"/>
      <c r="OFU41" s="384"/>
      <c r="OFV41" s="384"/>
      <c r="OFW41" s="384"/>
      <c r="OFX41" s="384"/>
      <c r="OFY41" s="384"/>
      <c r="OFZ41" s="384"/>
      <c r="OGA41" s="384"/>
      <c r="OGB41" s="384"/>
      <c r="OGC41" s="384"/>
      <c r="OGD41" s="384"/>
      <c r="OGE41" s="384"/>
      <c r="OGF41" s="384"/>
      <c r="OGG41" s="384"/>
      <c r="OGH41" s="384"/>
      <c r="OGI41" s="384"/>
      <c r="OGJ41" s="384"/>
      <c r="OGK41" s="384"/>
      <c r="OGL41" s="384"/>
      <c r="OGM41" s="384"/>
      <c r="OGN41" s="384"/>
      <c r="OGO41" s="384"/>
      <c r="OGP41" s="384"/>
      <c r="OGQ41" s="384"/>
      <c r="OGR41" s="384"/>
      <c r="OGS41" s="384"/>
      <c r="OGT41" s="384"/>
      <c r="OGU41" s="384"/>
      <c r="OGV41" s="384"/>
      <c r="OGW41" s="384"/>
      <c r="OGX41" s="384"/>
      <c r="OGY41" s="384"/>
      <c r="OGZ41" s="384"/>
      <c r="OHA41" s="384"/>
      <c r="OHB41" s="384"/>
      <c r="OHC41" s="384"/>
      <c r="OHD41" s="384"/>
      <c r="OHE41" s="384"/>
      <c r="OHF41" s="384"/>
      <c r="OHG41" s="384"/>
      <c r="OHH41" s="384"/>
      <c r="OHI41" s="384"/>
      <c r="OHJ41" s="384"/>
      <c r="OHK41" s="384"/>
      <c r="OHL41" s="384"/>
      <c r="OHM41" s="384"/>
      <c r="OHN41" s="384"/>
      <c r="OHO41" s="384"/>
      <c r="OHP41" s="384"/>
      <c r="OHQ41" s="384"/>
      <c r="OHR41" s="384"/>
      <c r="OHS41" s="384"/>
      <c r="OHT41" s="384"/>
      <c r="OHU41" s="384"/>
      <c r="OHV41" s="384"/>
      <c r="OHW41" s="384"/>
      <c r="OHX41" s="384"/>
      <c r="OHY41" s="384"/>
      <c r="OHZ41" s="384"/>
      <c r="OIA41" s="384"/>
      <c r="OIB41" s="384"/>
      <c r="OIC41" s="384"/>
      <c r="OID41" s="384"/>
      <c r="OIE41" s="384"/>
      <c r="OIF41" s="384"/>
      <c r="OIG41" s="384"/>
      <c r="OIH41" s="384"/>
      <c r="OII41" s="384"/>
      <c r="OIJ41" s="384"/>
      <c r="OIK41" s="384"/>
      <c r="OIL41" s="384"/>
      <c r="OIM41" s="384"/>
      <c r="OIN41" s="384"/>
      <c r="OIO41" s="384"/>
      <c r="OIP41" s="384"/>
      <c r="OIQ41" s="384"/>
      <c r="OIR41" s="384"/>
      <c r="OIS41" s="384"/>
      <c r="OIT41" s="384"/>
      <c r="OIU41" s="384"/>
      <c r="OIV41" s="384"/>
      <c r="OIW41" s="384"/>
      <c r="OIX41" s="384"/>
      <c r="OIY41" s="384"/>
      <c r="OIZ41" s="384"/>
      <c r="OJA41" s="384"/>
      <c r="OJB41" s="384"/>
      <c r="OJC41" s="384"/>
      <c r="OJD41" s="384"/>
      <c r="OJE41" s="384"/>
      <c r="OJF41" s="384"/>
      <c r="OJG41" s="384"/>
      <c r="OJH41" s="384"/>
      <c r="OJI41" s="384"/>
      <c r="OJJ41" s="384"/>
      <c r="OJK41" s="384"/>
      <c r="OJL41" s="384"/>
      <c r="OJM41" s="384"/>
      <c r="OJN41" s="384"/>
      <c r="OJO41" s="384"/>
      <c r="OJP41" s="384"/>
      <c r="OJQ41" s="384"/>
      <c r="OJR41" s="384"/>
      <c r="OJS41" s="384"/>
      <c r="OJT41" s="384"/>
      <c r="OJU41" s="384"/>
      <c r="OJV41" s="384"/>
      <c r="OJW41" s="384"/>
      <c r="OJX41" s="384"/>
      <c r="OJY41" s="384"/>
      <c r="OJZ41" s="384"/>
      <c r="OKA41" s="384"/>
      <c r="OKB41" s="384"/>
      <c r="OKC41" s="384"/>
      <c r="OKD41" s="384"/>
      <c r="OKE41" s="384"/>
      <c r="OKF41" s="384"/>
      <c r="OKG41" s="384"/>
      <c r="OKH41" s="384"/>
      <c r="OKI41" s="384"/>
      <c r="OKJ41" s="384"/>
      <c r="OKK41" s="384"/>
      <c r="OKL41" s="384"/>
      <c r="OKM41" s="384"/>
      <c r="OKN41" s="384"/>
      <c r="OKO41" s="384"/>
      <c r="OKP41" s="384"/>
      <c r="OKQ41" s="384"/>
      <c r="OKR41" s="384"/>
      <c r="OKS41" s="384"/>
      <c r="OKT41" s="384"/>
      <c r="OKU41" s="384"/>
      <c r="OKV41" s="384"/>
      <c r="OKW41" s="384"/>
      <c r="OKX41" s="384"/>
      <c r="OKY41" s="384"/>
      <c r="OKZ41" s="384"/>
      <c r="OLA41" s="384"/>
      <c r="OLB41" s="384"/>
      <c r="OLC41" s="384"/>
      <c r="OLD41" s="384"/>
      <c r="OLE41" s="384"/>
      <c r="OLF41" s="384"/>
      <c r="OLG41" s="384"/>
      <c r="OLH41" s="384"/>
      <c r="OLI41" s="384"/>
      <c r="OLJ41" s="384"/>
      <c r="OLK41" s="384"/>
      <c r="OLL41" s="384"/>
      <c r="OLM41" s="384"/>
      <c r="OLN41" s="384"/>
      <c r="OLO41" s="384"/>
      <c r="OLP41" s="384"/>
      <c r="OLQ41" s="384"/>
      <c r="OLR41" s="384"/>
      <c r="OLS41" s="384"/>
      <c r="OLT41" s="384"/>
      <c r="OLU41" s="384"/>
      <c r="OLV41" s="384"/>
      <c r="OLW41" s="384"/>
      <c r="OLX41" s="384"/>
      <c r="OLY41" s="384"/>
      <c r="OLZ41" s="384"/>
      <c r="OMA41" s="384"/>
      <c r="OMB41" s="384"/>
      <c r="OMC41" s="384"/>
      <c r="OMD41" s="384"/>
      <c r="OME41" s="384"/>
      <c r="OMF41" s="384"/>
      <c r="OMG41" s="384"/>
      <c r="OMH41" s="384"/>
      <c r="OMI41" s="384"/>
      <c r="OMJ41" s="384"/>
      <c r="OMK41" s="384"/>
      <c r="OML41" s="384"/>
      <c r="OMM41" s="384"/>
      <c r="OMN41" s="384"/>
      <c r="OMO41" s="384"/>
      <c r="OMP41" s="384"/>
      <c r="OMQ41" s="384"/>
      <c r="OMR41" s="384"/>
      <c r="OMS41" s="384"/>
      <c r="OMT41" s="384"/>
      <c r="OMU41" s="384"/>
      <c r="OMV41" s="384"/>
      <c r="OMW41" s="384"/>
      <c r="OMX41" s="384"/>
      <c r="OMY41" s="384"/>
      <c r="OMZ41" s="384"/>
      <c r="ONA41" s="384"/>
      <c r="ONB41" s="384"/>
      <c r="ONC41" s="384"/>
      <c r="OND41" s="384"/>
      <c r="ONE41" s="384"/>
      <c r="ONF41" s="384"/>
      <c r="ONG41" s="384"/>
      <c r="ONH41" s="384"/>
      <c r="ONI41" s="384"/>
      <c r="ONJ41" s="384"/>
      <c r="ONK41" s="384"/>
      <c r="ONL41" s="384"/>
      <c r="ONM41" s="384"/>
      <c r="ONN41" s="384"/>
      <c r="ONO41" s="384"/>
      <c r="ONP41" s="384"/>
      <c r="ONQ41" s="384"/>
      <c r="ONR41" s="384"/>
      <c r="ONS41" s="384"/>
      <c r="ONT41" s="384"/>
      <c r="ONU41" s="384"/>
      <c r="ONV41" s="384"/>
      <c r="ONW41" s="384"/>
      <c r="ONX41" s="384"/>
      <c r="ONY41" s="384"/>
      <c r="ONZ41" s="384"/>
      <c r="OOA41" s="384"/>
      <c r="OOB41" s="384"/>
      <c r="OOC41" s="384"/>
      <c r="OOD41" s="384"/>
      <c r="OOE41" s="384"/>
      <c r="OOF41" s="384"/>
      <c r="OOG41" s="384"/>
      <c r="OOH41" s="384"/>
      <c r="OOI41" s="384"/>
      <c r="OOJ41" s="384"/>
      <c r="OOK41" s="384"/>
      <c r="OOL41" s="384"/>
      <c r="OOM41" s="384"/>
      <c r="OON41" s="384"/>
      <c r="OOO41" s="384"/>
      <c r="OOP41" s="384"/>
      <c r="OOQ41" s="384"/>
      <c r="OOR41" s="384"/>
      <c r="OOS41" s="384"/>
      <c r="OOT41" s="384"/>
      <c r="OOU41" s="384"/>
      <c r="OOV41" s="384"/>
      <c r="OOW41" s="384"/>
      <c r="OOX41" s="384"/>
      <c r="OOY41" s="384"/>
      <c r="OOZ41" s="384"/>
      <c r="OPA41" s="384"/>
      <c r="OPB41" s="384"/>
      <c r="OPC41" s="384"/>
      <c r="OPD41" s="384"/>
      <c r="OPE41" s="384"/>
      <c r="OPF41" s="384"/>
      <c r="OPG41" s="384"/>
      <c r="OPH41" s="384"/>
      <c r="OPI41" s="384"/>
      <c r="OPJ41" s="384"/>
      <c r="OPK41" s="384"/>
      <c r="OPL41" s="384"/>
      <c r="OPM41" s="384"/>
      <c r="OPN41" s="384"/>
      <c r="OPO41" s="384"/>
      <c r="OPP41" s="384"/>
      <c r="OPQ41" s="384"/>
      <c r="OPR41" s="384"/>
      <c r="OPS41" s="384"/>
      <c r="OPT41" s="384"/>
      <c r="OPU41" s="384"/>
      <c r="OPV41" s="384"/>
      <c r="OPW41" s="384"/>
      <c r="OPX41" s="384"/>
      <c r="OPY41" s="384"/>
      <c r="OPZ41" s="384"/>
      <c r="OQA41" s="384"/>
      <c r="OQB41" s="384"/>
      <c r="OQC41" s="384"/>
      <c r="OQD41" s="384"/>
      <c r="OQE41" s="384"/>
      <c r="OQF41" s="384"/>
      <c r="OQG41" s="384"/>
      <c r="OQH41" s="384"/>
      <c r="OQI41" s="384"/>
      <c r="OQJ41" s="384"/>
      <c r="OQK41" s="384"/>
      <c r="OQL41" s="384"/>
      <c r="OQM41" s="384"/>
      <c r="OQN41" s="384"/>
      <c r="OQO41" s="384"/>
      <c r="OQP41" s="384"/>
      <c r="OQQ41" s="384"/>
      <c r="OQR41" s="384"/>
      <c r="OQS41" s="384"/>
      <c r="OQT41" s="384"/>
      <c r="OQU41" s="384"/>
      <c r="OQV41" s="384"/>
      <c r="OQW41" s="384"/>
      <c r="OQX41" s="384"/>
      <c r="OQY41" s="384"/>
      <c r="OQZ41" s="384"/>
      <c r="ORA41" s="384"/>
      <c r="ORB41" s="384"/>
      <c r="ORC41" s="384"/>
      <c r="ORD41" s="384"/>
      <c r="ORE41" s="384"/>
      <c r="ORF41" s="384"/>
      <c r="ORG41" s="384"/>
      <c r="ORH41" s="384"/>
      <c r="ORI41" s="384"/>
      <c r="ORJ41" s="384"/>
      <c r="ORK41" s="384"/>
      <c r="ORL41" s="384"/>
      <c r="ORM41" s="384"/>
      <c r="ORN41" s="384"/>
      <c r="ORO41" s="384"/>
      <c r="ORP41" s="384"/>
      <c r="ORQ41" s="384"/>
      <c r="ORR41" s="384"/>
      <c r="ORS41" s="384"/>
      <c r="ORT41" s="384"/>
      <c r="ORU41" s="384"/>
      <c r="ORV41" s="384"/>
      <c r="ORW41" s="384"/>
      <c r="ORX41" s="384"/>
      <c r="ORY41" s="384"/>
      <c r="ORZ41" s="384"/>
      <c r="OSA41" s="384"/>
      <c r="OSB41" s="384"/>
      <c r="OSC41" s="384"/>
      <c r="OSD41" s="384"/>
      <c r="OSE41" s="384"/>
      <c r="OSF41" s="384"/>
      <c r="OSG41" s="384"/>
      <c r="OSH41" s="384"/>
      <c r="OSI41" s="384"/>
      <c r="OSJ41" s="384"/>
      <c r="OSK41" s="384"/>
      <c r="OSL41" s="384"/>
      <c r="OSM41" s="384"/>
      <c r="OSN41" s="384"/>
      <c r="OSO41" s="384"/>
      <c r="OSP41" s="384"/>
      <c r="OSQ41" s="384"/>
      <c r="OSR41" s="384"/>
      <c r="OSS41" s="384"/>
      <c r="OST41" s="384"/>
      <c r="OSU41" s="384"/>
      <c r="OSV41" s="384"/>
      <c r="OSW41" s="384"/>
      <c r="OSX41" s="384"/>
      <c r="OSY41" s="384"/>
      <c r="OSZ41" s="384"/>
      <c r="OTA41" s="384"/>
      <c r="OTB41" s="384"/>
      <c r="OTC41" s="384"/>
      <c r="OTD41" s="384"/>
      <c r="OTE41" s="384"/>
      <c r="OTF41" s="384"/>
      <c r="OTG41" s="384"/>
      <c r="OTH41" s="384"/>
      <c r="OTI41" s="384"/>
      <c r="OTJ41" s="384"/>
      <c r="OTK41" s="384"/>
      <c r="OTL41" s="384"/>
      <c r="OTM41" s="384"/>
      <c r="OTN41" s="384"/>
      <c r="OTO41" s="384"/>
      <c r="OTP41" s="384"/>
      <c r="OTQ41" s="384"/>
      <c r="OTR41" s="384"/>
      <c r="OTS41" s="384"/>
      <c r="OTT41" s="384"/>
      <c r="OTU41" s="384"/>
      <c r="OTV41" s="384"/>
      <c r="OTW41" s="384"/>
      <c r="OTX41" s="384"/>
      <c r="OTY41" s="384"/>
      <c r="OTZ41" s="384"/>
      <c r="OUA41" s="384"/>
      <c r="OUB41" s="384"/>
      <c r="OUC41" s="384"/>
      <c r="OUD41" s="384"/>
      <c r="OUE41" s="384"/>
      <c r="OUF41" s="384"/>
      <c r="OUG41" s="384"/>
      <c r="OUH41" s="384"/>
      <c r="OUI41" s="384"/>
      <c r="OUJ41" s="384"/>
      <c r="OUK41" s="384"/>
      <c r="OUL41" s="384"/>
      <c r="OUM41" s="384"/>
      <c r="OUN41" s="384"/>
      <c r="OUO41" s="384"/>
      <c r="OUP41" s="384"/>
      <c r="OUQ41" s="384"/>
      <c r="OUR41" s="384"/>
      <c r="OUS41" s="384"/>
      <c r="OUT41" s="384"/>
      <c r="OUU41" s="384"/>
      <c r="OUV41" s="384"/>
      <c r="OUW41" s="384"/>
      <c r="OUX41" s="384"/>
      <c r="OUY41" s="384"/>
      <c r="OUZ41" s="384"/>
      <c r="OVA41" s="384"/>
      <c r="OVB41" s="384"/>
      <c r="OVC41" s="384"/>
      <c r="OVD41" s="384"/>
      <c r="OVE41" s="384"/>
      <c r="OVF41" s="384"/>
      <c r="OVG41" s="384"/>
      <c r="OVH41" s="384"/>
      <c r="OVI41" s="384"/>
      <c r="OVJ41" s="384"/>
      <c r="OVK41" s="384"/>
      <c r="OVL41" s="384"/>
      <c r="OVM41" s="384"/>
      <c r="OVN41" s="384"/>
      <c r="OVO41" s="384"/>
      <c r="OVP41" s="384"/>
      <c r="OVQ41" s="384"/>
      <c r="OVR41" s="384"/>
      <c r="OVS41" s="384"/>
      <c r="OVT41" s="384"/>
      <c r="OVU41" s="384"/>
      <c r="OVV41" s="384"/>
      <c r="OVW41" s="384"/>
      <c r="OVX41" s="384"/>
      <c r="OVY41" s="384"/>
      <c r="OVZ41" s="384"/>
      <c r="OWA41" s="384"/>
      <c r="OWB41" s="384"/>
      <c r="OWC41" s="384"/>
      <c r="OWD41" s="384"/>
      <c r="OWE41" s="384"/>
      <c r="OWF41" s="384"/>
      <c r="OWG41" s="384"/>
      <c r="OWH41" s="384"/>
      <c r="OWI41" s="384"/>
      <c r="OWJ41" s="384"/>
      <c r="OWK41" s="384"/>
      <c r="OWL41" s="384"/>
      <c r="OWM41" s="384"/>
      <c r="OWN41" s="384"/>
      <c r="OWO41" s="384"/>
      <c r="OWP41" s="384"/>
      <c r="OWQ41" s="384"/>
      <c r="OWR41" s="384"/>
      <c r="OWS41" s="384"/>
      <c r="OWT41" s="384"/>
      <c r="OWU41" s="384"/>
      <c r="OWV41" s="384"/>
      <c r="OWW41" s="384"/>
      <c r="OWX41" s="384"/>
      <c r="OWY41" s="384"/>
      <c r="OWZ41" s="384"/>
      <c r="OXA41" s="384"/>
      <c r="OXB41" s="384"/>
      <c r="OXC41" s="384"/>
      <c r="OXD41" s="384"/>
      <c r="OXE41" s="384"/>
      <c r="OXF41" s="384"/>
      <c r="OXG41" s="384"/>
      <c r="OXH41" s="384"/>
      <c r="OXI41" s="384"/>
      <c r="OXJ41" s="384"/>
      <c r="OXK41" s="384"/>
      <c r="OXL41" s="384"/>
      <c r="OXM41" s="384"/>
      <c r="OXN41" s="384"/>
      <c r="OXO41" s="384"/>
      <c r="OXP41" s="384"/>
      <c r="OXQ41" s="384"/>
      <c r="OXR41" s="384"/>
      <c r="OXS41" s="384"/>
      <c r="OXT41" s="384"/>
      <c r="OXU41" s="384"/>
      <c r="OXV41" s="384"/>
      <c r="OXW41" s="384"/>
      <c r="OXX41" s="384"/>
      <c r="OXY41" s="384"/>
      <c r="OXZ41" s="384"/>
      <c r="OYA41" s="384"/>
      <c r="OYB41" s="384"/>
      <c r="OYC41" s="384"/>
      <c r="OYD41" s="384"/>
      <c r="OYE41" s="384"/>
      <c r="OYF41" s="384"/>
      <c r="OYG41" s="384"/>
      <c r="OYH41" s="384"/>
      <c r="OYI41" s="384"/>
      <c r="OYJ41" s="384"/>
      <c r="OYK41" s="384"/>
      <c r="OYL41" s="384"/>
      <c r="OYM41" s="384"/>
      <c r="OYN41" s="384"/>
      <c r="OYO41" s="384"/>
      <c r="OYP41" s="384"/>
      <c r="OYQ41" s="384"/>
      <c r="OYR41" s="384"/>
      <c r="OYS41" s="384"/>
      <c r="OYT41" s="384"/>
      <c r="OYU41" s="384"/>
      <c r="OYV41" s="384"/>
      <c r="OYW41" s="384"/>
      <c r="OYX41" s="384"/>
      <c r="OYY41" s="384"/>
      <c r="OYZ41" s="384"/>
      <c r="OZA41" s="384"/>
      <c r="OZB41" s="384"/>
      <c r="OZC41" s="384"/>
      <c r="OZD41" s="384"/>
      <c r="OZE41" s="384"/>
      <c r="OZF41" s="384"/>
      <c r="OZG41" s="384"/>
      <c r="OZH41" s="384"/>
      <c r="OZI41" s="384"/>
      <c r="OZJ41" s="384"/>
      <c r="OZK41" s="384"/>
      <c r="OZL41" s="384"/>
      <c r="OZM41" s="384"/>
      <c r="OZN41" s="384"/>
      <c r="OZO41" s="384"/>
      <c r="OZP41" s="384"/>
      <c r="OZQ41" s="384"/>
      <c r="OZR41" s="384"/>
      <c r="OZS41" s="384"/>
      <c r="OZT41" s="384"/>
      <c r="OZU41" s="384"/>
      <c r="OZV41" s="384"/>
      <c r="OZW41" s="384"/>
      <c r="OZX41" s="384"/>
      <c r="OZY41" s="384"/>
      <c r="OZZ41" s="384"/>
      <c r="PAA41" s="384"/>
      <c r="PAB41" s="384"/>
      <c r="PAC41" s="384"/>
      <c r="PAD41" s="384"/>
      <c r="PAE41" s="384"/>
      <c r="PAF41" s="384"/>
      <c r="PAG41" s="384"/>
      <c r="PAH41" s="384"/>
      <c r="PAI41" s="384"/>
      <c r="PAJ41" s="384"/>
      <c r="PAK41" s="384"/>
      <c r="PAL41" s="384"/>
      <c r="PAM41" s="384"/>
      <c r="PAN41" s="384"/>
      <c r="PAO41" s="384"/>
      <c r="PAP41" s="384"/>
      <c r="PAQ41" s="384"/>
      <c r="PAR41" s="384"/>
      <c r="PAS41" s="384"/>
      <c r="PAT41" s="384"/>
      <c r="PAU41" s="384"/>
      <c r="PAV41" s="384"/>
      <c r="PAW41" s="384"/>
      <c r="PAX41" s="384"/>
      <c r="PAY41" s="384"/>
      <c r="PAZ41" s="384"/>
      <c r="PBA41" s="384"/>
      <c r="PBB41" s="384"/>
      <c r="PBC41" s="384"/>
      <c r="PBD41" s="384"/>
      <c r="PBE41" s="384"/>
      <c r="PBF41" s="384"/>
      <c r="PBG41" s="384"/>
      <c r="PBH41" s="384"/>
      <c r="PBI41" s="384"/>
      <c r="PBJ41" s="384"/>
      <c r="PBK41" s="384"/>
      <c r="PBL41" s="384"/>
      <c r="PBM41" s="384"/>
      <c r="PBN41" s="384"/>
      <c r="PBO41" s="384"/>
      <c r="PBP41" s="384"/>
      <c r="PBQ41" s="384"/>
      <c r="PBR41" s="384"/>
      <c r="PBS41" s="384"/>
      <c r="PBT41" s="384"/>
      <c r="PBU41" s="384"/>
      <c r="PBV41" s="384"/>
      <c r="PBW41" s="384"/>
      <c r="PBX41" s="384"/>
      <c r="PBY41" s="384"/>
      <c r="PBZ41" s="384"/>
      <c r="PCA41" s="384"/>
      <c r="PCB41" s="384"/>
      <c r="PCC41" s="384"/>
      <c r="PCD41" s="384"/>
      <c r="PCE41" s="384"/>
      <c r="PCF41" s="384"/>
      <c r="PCG41" s="384"/>
      <c r="PCH41" s="384"/>
      <c r="PCI41" s="384"/>
      <c r="PCJ41" s="384"/>
      <c r="PCK41" s="384"/>
      <c r="PCL41" s="384"/>
      <c r="PCM41" s="384"/>
      <c r="PCN41" s="384"/>
      <c r="PCO41" s="384"/>
      <c r="PCP41" s="384"/>
      <c r="PCQ41" s="384"/>
      <c r="PCR41" s="384"/>
      <c r="PCS41" s="384"/>
      <c r="PCT41" s="384"/>
      <c r="PCU41" s="384"/>
      <c r="PCV41" s="384"/>
      <c r="PCW41" s="384"/>
      <c r="PCX41" s="384"/>
      <c r="PCY41" s="384"/>
      <c r="PCZ41" s="384"/>
      <c r="PDA41" s="384"/>
      <c r="PDB41" s="384"/>
      <c r="PDC41" s="384"/>
      <c r="PDD41" s="384"/>
      <c r="PDE41" s="384"/>
      <c r="PDF41" s="384"/>
      <c r="PDG41" s="384"/>
      <c r="PDH41" s="384"/>
      <c r="PDI41" s="384"/>
      <c r="PDJ41" s="384"/>
      <c r="PDK41" s="384"/>
      <c r="PDL41" s="384"/>
      <c r="PDM41" s="384"/>
      <c r="PDN41" s="384"/>
      <c r="PDO41" s="384"/>
      <c r="PDP41" s="384"/>
      <c r="PDQ41" s="384"/>
      <c r="PDR41" s="384"/>
      <c r="PDS41" s="384"/>
      <c r="PDT41" s="384"/>
      <c r="PDU41" s="384"/>
      <c r="PDV41" s="384"/>
      <c r="PDW41" s="384"/>
      <c r="PDX41" s="384"/>
      <c r="PDY41" s="384"/>
      <c r="PDZ41" s="384"/>
      <c r="PEA41" s="384"/>
      <c r="PEB41" s="384"/>
      <c r="PEC41" s="384"/>
      <c r="PED41" s="384"/>
      <c r="PEE41" s="384"/>
      <c r="PEF41" s="384"/>
      <c r="PEG41" s="384"/>
      <c r="PEH41" s="384"/>
      <c r="PEI41" s="384"/>
      <c r="PEJ41" s="384"/>
      <c r="PEK41" s="384"/>
      <c r="PEL41" s="384"/>
      <c r="PEM41" s="384"/>
      <c r="PEN41" s="384"/>
      <c r="PEO41" s="384"/>
      <c r="PEP41" s="384"/>
      <c r="PEQ41" s="384"/>
      <c r="PER41" s="384"/>
      <c r="PES41" s="384"/>
      <c r="PET41" s="384"/>
      <c r="PEU41" s="384"/>
      <c r="PEV41" s="384"/>
      <c r="PEW41" s="384"/>
      <c r="PEX41" s="384"/>
      <c r="PEY41" s="384"/>
      <c r="PEZ41" s="384"/>
      <c r="PFA41" s="384"/>
      <c r="PFB41" s="384"/>
      <c r="PFC41" s="384"/>
      <c r="PFD41" s="384"/>
      <c r="PFE41" s="384"/>
      <c r="PFF41" s="384"/>
      <c r="PFG41" s="384"/>
      <c r="PFH41" s="384"/>
      <c r="PFI41" s="384"/>
      <c r="PFJ41" s="384"/>
      <c r="PFK41" s="384"/>
      <c r="PFL41" s="384"/>
      <c r="PFM41" s="384"/>
      <c r="PFN41" s="384"/>
      <c r="PFO41" s="384"/>
      <c r="PFP41" s="384"/>
      <c r="PFQ41" s="384"/>
      <c r="PFR41" s="384"/>
      <c r="PFS41" s="384"/>
      <c r="PFT41" s="384"/>
      <c r="PFU41" s="384"/>
      <c r="PFV41" s="384"/>
      <c r="PFW41" s="384"/>
      <c r="PFX41" s="384"/>
      <c r="PFY41" s="384"/>
      <c r="PFZ41" s="384"/>
      <c r="PGA41" s="384"/>
      <c r="PGB41" s="384"/>
      <c r="PGC41" s="384"/>
      <c r="PGD41" s="384"/>
      <c r="PGE41" s="384"/>
      <c r="PGF41" s="384"/>
      <c r="PGG41" s="384"/>
      <c r="PGH41" s="384"/>
      <c r="PGI41" s="384"/>
      <c r="PGJ41" s="384"/>
      <c r="PGK41" s="384"/>
      <c r="PGL41" s="384"/>
      <c r="PGM41" s="384"/>
      <c r="PGN41" s="384"/>
      <c r="PGO41" s="384"/>
      <c r="PGP41" s="384"/>
      <c r="PGQ41" s="384"/>
      <c r="PGR41" s="384"/>
      <c r="PGS41" s="384"/>
      <c r="PGT41" s="384"/>
      <c r="PGU41" s="384"/>
      <c r="PGV41" s="384"/>
      <c r="PGW41" s="384"/>
      <c r="PGX41" s="384"/>
      <c r="PGY41" s="384"/>
      <c r="PGZ41" s="384"/>
      <c r="PHA41" s="384"/>
      <c r="PHB41" s="384"/>
      <c r="PHC41" s="384"/>
      <c r="PHD41" s="384"/>
      <c r="PHE41" s="384"/>
      <c r="PHF41" s="384"/>
      <c r="PHG41" s="384"/>
      <c r="PHH41" s="384"/>
      <c r="PHI41" s="384"/>
      <c r="PHJ41" s="384"/>
      <c r="PHK41" s="384"/>
      <c r="PHL41" s="384"/>
      <c r="PHM41" s="384"/>
      <c r="PHN41" s="384"/>
      <c r="PHO41" s="384"/>
      <c r="PHP41" s="384"/>
      <c r="PHQ41" s="384"/>
      <c r="PHR41" s="384"/>
      <c r="PHS41" s="384"/>
      <c r="PHT41" s="384"/>
      <c r="PHU41" s="384"/>
      <c r="PHV41" s="384"/>
      <c r="PHW41" s="384"/>
      <c r="PHX41" s="384"/>
      <c r="PHY41" s="384"/>
      <c r="PHZ41" s="384"/>
      <c r="PIA41" s="384"/>
      <c r="PIB41" s="384"/>
      <c r="PIC41" s="384"/>
      <c r="PID41" s="384"/>
      <c r="PIE41" s="384"/>
      <c r="PIF41" s="384"/>
      <c r="PIG41" s="384"/>
      <c r="PIH41" s="384"/>
      <c r="PII41" s="384"/>
      <c r="PIJ41" s="384"/>
      <c r="PIK41" s="384"/>
      <c r="PIL41" s="384"/>
      <c r="PIM41" s="384"/>
      <c r="PIN41" s="384"/>
      <c r="PIO41" s="384"/>
      <c r="PIP41" s="384"/>
      <c r="PIQ41" s="384"/>
      <c r="PIR41" s="384"/>
      <c r="PIS41" s="384"/>
      <c r="PIT41" s="384"/>
      <c r="PIU41" s="384"/>
      <c r="PIV41" s="384"/>
      <c r="PIW41" s="384"/>
      <c r="PIX41" s="384"/>
      <c r="PIY41" s="384"/>
      <c r="PIZ41" s="384"/>
      <c r="PJA41" s="384"/>
      <c r="PJB41" s="384"/>
      <c r="PJC41" s="384"/>
      <c r="PJD41" s="384"/>
      <c r="PJE41" s="384"/>
      <c r="PJF41" s="384"/>
      <c r="PJG41" s="384"/>
      <c r="PJH41" s="384"/>
      <c r="PJI41" s="384"/>
      <c r="PJJ41" s="384"/>
      <c r="PJK41" s="384"/>
      <c r="PJL41" s="384"/>
      <c r="PJM41" s="384"/>
      <c r="PJN41" s="384"/>
      <c r="PJO41" s="384"/>
      <c r="PJP41" s="384"/>
      <c r="PJQ41" s="384"/>
      <c r="PJR41" s="384"/>
      <c r="PJS41" s="384"/>
      <c r="PJT41" s="384"/>
      <c r="PJU41" s="384"/>
      <c r="PJV41" s="384"/>
      <c r="PJW41" s="384"/>
      <c r="PJX41" s="384"/>
      <c r="PJY41" s="384"/>
      <c r="PJZ41" s="384"/>
      <c r="PKA41" s="384"/>
      <c r="PKB41" s="384"/>
      <c r="PKC41" s="384"/>
      <c r="PKD41" s="384"/>
      <c r="PKE41" s="384"/>
      <c r="PKF41" s="384"/>
      <c r="PKG41" s="384"/>
      <c r="PKH41" s="384"/>
      <c r="PKI41" s="384"/>
      <c r="PKJ41" s="384"/>
      <c r="PKK41" s="384"/>
      <c r="PKL41" s="384"/>
      <c r="PKM41" s="384"/>
      <c r="PKN41" s="384"/>
      <c r="PKO41" s="384"/>
      <c r="PKP41" s="384"/>
      <c r="PKQ41" s="384"/>
      <c r="PKR41" s="384"/>
      <c r="PKS41" s="384"/>
      <c r="PKT41" s="384"/>
      <c r="PKU41" s="384"/>
      <c r="PKV41" s="384"/>
      <c r="PKW41" s="384"/>
      <c r="PKX41" s="384"/>
      <c r="PKY41" s="384"/>
      <c r="PKZ41" s="384"/>
      <c r="PLA41" s="384"/>
      <c r="PLB41" s="384"/>
      <c r="PLC41" s="384"/>
      <c r="PLD41" s="384"/>
      <c r="PLE41" s="384"/>
      <c r="PLF41" s="384"/>
      <c r="PLG41" s="384"/>
      <c r="PLH41" s="384"/>
      <c r="PLI41" s="384"/>
      <c r="PLJ41" s="384"/>
      <c r="PLK41" s="384"/>
      <c r="PLL41" s="384"/>
      <c r="PLM41" s="384"/>
      <c r="PLN41" s="384"/>
      <c r="PLO41" s="384"/>
      <c r="PLP41" s="384"/>
      <c r="PLQ41" s="384"/>
      <c r="PLR41" s="384"/>
      <c r="PLS41" s="384"/>
      <c r="PLT41" s="384"/>
      <c r="PLU41" s="384"/>
      <c r="PLV41" s="384"/>
      <c r="PLW41" s="384"/>
      <c r="PLX41" s="384"/>
      <c r="PLY41" s="384"/>
      <c r="PLZ41" s="384"/>
      <c r="PMA41" s="384"/>
      <c r="PMB41" s="384"/>
      <c r="PMC41" s="384"/>
      <c r="PMD41" s="384"/>
      <c r="PME41" s="384"/>
      <c r="PMF41" s="384"/>
      <c r="PMG41" s="384"/>
      <c r="PMH41" s="384"/>
      <c r="PMI41" s="384"/>
      <c r="PMJ41" s="384"/>
      <c r="PMK41" s="384"/>
      <c r="PML41" s="384"/>
      <c r="PMM41" s="384"/>
      <c r="PMN41" s="384"/>
      <c r="PMO41" s="384"/>
      <c r="PMP41" s="384"/>
      <c r="PMQ41" s="384"/>
      <c r="PMR41" s="384"/>
      <c r="PMS41" s="384"/>
      <c r="PMT41" s="384"/>
      <c r="PMU41" s="384"/>
      <c r="PMV41" s="384"/>
      <c r="PMW41" s="384"/>
      <c r="PMX41" s="384"/>
      <c r="PMY41" s="384"/>
      <c r="PMZ41" s="384"/>
      <c r="PNA41" s="384"/>
      <c r="PNB41" s="384"/>
      <c r="PNC41" s="384"/>
      <c r="PND41" s="384"/>
      <c r="PNE41" s="384"/>
      <c r="PNF41" s="384"/>
      <c r="PNG41" s="384"/>
      <c r="PNH41" s="384"/>
      <c r="PNI41" s="384"/>
      <c r="PNJ41" s="384"/>
      <c r="PNK41" s="384"/>
      <c r="PNL41" s="384"/>
      <c r="PNM41" s="384"/>
      <c r="PNN41" s="384"/>
      <c r="PNO41" s="384"/>
      <c r="PNP41" s="384"/>
      <c r="PNQ41" s="384"/>
      <c r="PNR41" s="384"/>
      <c r="PNS41" s="384"/>
      <c r="PNT41" s="384"/>
      <c r="PNU41" s="384"/>
      <c r="PNV41" s="384"/>
      <c r="PNW41" s="384"/>
      <c r="PNX41" s="384"/>
      <c r="PNY41" s="384"/>
      <c r="PNZ41" s="384"/>
      <c r="POA41" s="384"/>
      <c r="POB41" s="384"/>
      <c r="POC41" s="384"/>
      <c r="POD41" s="384"/>
      <c r="POE41" s="384"/>
      <c r="POF41" s="384"/>
      <c r="POG41" s="384"/>
      <c r="POH41" s="384"/>
      <c r="POI41" s="384"/>
      <c r="POJ41" s="384"/>
      <c r="POK41" s="384"/>
      <c r="POL41" s="384"/>
      <c r="POM41" s="384"/>
      <c r="PON41" s="384"/>
      <c r="POO41" s="384"/>
      <c r="POP41" s="384"/>
      <c r="POQ41" s="384"/>
      <c r="POR41" s="384"/>
      <c r="POS41" s="384"/>
      <c r="POT41" s="384"/>
      <c r="POU41" s="384"/>
      <c r="POV41" s="384"/>
      <c r="POW41" s="384"/>
      <c r="POX41" s="384"/>
      <c r="POY41" s="384"/>
      <c r="POZ41" s="384"/>
      <c r="PPA41" s="384"/>
      <c r="PPB41" s="384"/>
      <c r="PPC41" s="384"/>
      <c r="PPD41" s="384"/>
      <c r="PPE41" s="384"/>
      <c r="PPF41" s="384"/>
      <c r="PPG41" s="384"/>
      <c r="PPH41" s="384"/>
      <c r="PPI41" s="384"/>
      <c r="PPJ41" s="384"/>
      <c r="PPK41" s="384"/>
      <c r="PPL41" s="384"/>
      <c r="PPM41" s="384"/>
      <c r="PPN41" s="384"/>
      <c r="PPO41" s="384"/>
      <c r="PPP41" s="384"/>
      <c r="PPQ41" s="384"/>
      <c r="PPR41" s="384"/>
      <c r="PPS41" s="384"/>
      <c r="PPT41" s="384"/>
      <c r="PPU41" s="384"/>
      <c r="PPV41" s="384"/>
      <c r="PPW41" s="384"/>
      <c r="PPX41" s="384"/>
      <c r="PPY41" s="384"/>
      <c r="PPZ41" s="384"/>
      <c r="PQA41" s="384"/>
      <c r="PQB41" s="384"/>
      <c r="PQC41" s="384"/>
      <c r="PQD41" s="384"/>
      <c r="PQE41" s="384"/>
      <c r="PQF41" s="384"/>
      <c r="PQG41" s="384"/>
      <c r="PQH41" s="384"/>
      <c r="PQI41" s="384"/>
      <c r="PQJ41" s="384"/>
      <c r="PQK41" s="384"/>
      <c r="PQL41" s="384"/>
      <c r="PQM41" s="384"/>
      <c r="PQN41" s="384"/>
      <c r="PQO41" s="384"/>
      <c r="PQP41" s="384"/>
      <c r="PQQ41" s="384"/>
      <c r="PQR41" s="384"/>
      <c r="PQS41" s="384"/>
      <c r="PQT41" s="384"/>
      <c r="PQU41" s="384"/>
      <c r="PQV41" s="384"/>
      <c r="PQW41" s="384"/>
      <c r="PQX41" s="384"/>
      <c r="PQY41" s="384"/>
      <c r="PQZ41" s="384"/>
      <c r="PRA41" s="384"/>
      <c r="PRB41" s="384"/>
      <c r="PRC41" s="384"/>
      <c r="PRD41" s="384"/>
      <c r="PRE41" s="384"/>
      <c r="PRF41" s="384"/>
      <c r="PRG41" s="384"/>
      <c r="PRH41" s="384"/>
      <c r="PRI41" s="384"/>
      <c r="PRJ41" s="384"/>
      <c r="PRK41" s="384"/>
      <c r="PRL41" s="384"/>
      <c r="PRM41" s="384"/>
      <c r="PRN41" s="384"/>
      <c r="PRO41" s="384"/>
      <c r="PRP41" s="384"/>
      <c r="PRQ41" s="384"/>
      <c r="PRR41" s="384"/>
      <c r="PRS41" s="384"/>
      <c r="PRT41" s="384"/>
      <c r="PRU41" s="384"/>
      <c r="PRV41" s="384"/>
      <c r="PRW41" s="384"/>
      <c r="PRX41" s="384"/>
      <c r="PRY41" s="384"/>
      <c r="PRZ41" s="384"/>
      <c r="PSA41" s="384"/>
      <c r="PSB41" s="384"/>
      <c r="PSC41" s="384"/>
      <c r="PSD41" s="384"/>
      <c r="PSE41" s="384"/>
      <c r="PSF41" s="384"/>
      <c r="PSG41" s="384"/>
      <c r="PSH41" s="384"/>
      <c r="PSI41" s="384"/>
      <c r="PSJ41" s="384"/>
      <c r="PSK41" s="384"/>
      <c r="PSL41" s="384"/>
      <c r="PSM41" s="384"/>
      <c r="PSN41" s="384"/>
      <c r="PSO41" s="384"/>
      <c r="PSP41" s="384"/>
      <c r="PSQ41" s="384"/>
      <c r="PSR41" s="384"/>
      <c r="PSS41" s="384"/>
      <c r="PST41" s="384"/>
      <c r="PSU41" s="384"/>
      <c r="PSV41" s="384"/>
      <c r="PSW41" s="384"/>
      <c r="PSX41" s="384"/>
      <c r="PSY41" s="384"/>
      <c r="PSZ41" s="384"/>
      <c r="PTA41" s="384"/>
      <c r="PTB41" s="384"/>
      <c r="PTC41" s="384"/>
      <c r="PTD41" s="384"/>
      <c r="PTE41" s="384"/>
      <c r="PTF41" s="384"/>
      <c r="PTG41" s="384"/>
      <c r="PTH41" s="384"/>
      <c r="PTI41" s="384"/>
      <c r="PTJ41" s="384"/>
      <c r="PTK41" s="384"/>
      <c r="PTL41" s="384"/>
      <c r="PTM41" s="384"/>
      <c r="PTN41" s="384"/>
      <c r="PTO41" s="384"/>
      <c r="PTP41" s="384"/>
      <c r="PTQ41" s="384"/>
      <c r="PTR41" s="384"/>
      <c r="PTS41" s="384"/>
      <c r="PTT41" s="384"/>
      <c r="PTU41" s="384"/>
      <c r="PTV41" s="384"/>
      <c r="PTW41" s="384"/>
      <c r="PTX41" s="384"/>
      <c r="PTY41" s="384"/>
      <c r="PTZ41" s="384"/>
      <c r="PUA41" s="384"/>
      <c r="PUB41" s="384"/>
      <c r="PUC41" s="384"/>
      <c r="PUD41" s="384"/>
      <c r="PUE41" s="384"/>
      <c r="PUF41" s="384"/>
      <c r="PUG41" s="384"/>
      <c r="PUH41" s="384"/>
      <c r="PUI41" s="384"/>
      <c r="PUJ41" s="384"/>
      <c r="PUK41" s="384"/>
      <c r="PUL41" s="384"/>
      <c r="PUM41" s="384"/>
      <c r="PUN41" s="384"/>
      <c r="PUO41" s="384"/>
      <c r="PUP41" s="384"/>
      <c r="PUQ41" s="384"/>
      <c r="PUR41" s="384"/>
      <c r="PUS41" s="384"/>
      <c r="PUT41" s="384"/>
      <c r="PUU41" s="384"/>
      <c r="PUV41" s="384"/>
      <c r="PUW41" s="384"/>
      <c r="PUX41" s="384"/>
      <c r="PUY41" s="384"/>
      <c r="PUZ41" s="384"/>
      <c r="PVA41" s="384"/>
      <c r="PVB41" s="384"/>
      <c r="PVC41" s="384"/>
      <c r="PVD41" s="384"/>
      <c r="PVE41" s="384"/>
      <c r="PVF41" s="384"/>
      <c r="PVG41" s="384"/>
      <c r="PVH41" s="384"/>
      <c r="PVI41" s="384"/>
      <c r="PVJ41" s="384"/>
      <c r="PVK41" s="384"/>
      <c r="PVL41" s="384"/>
      <c r="PVM41" s="384"/>
      <c r="PVN41" s="384"/>
      <c r="PVO41" s="384"/>
      <c r="PVP41" s="384"/>
      <c r="PVQ41" s="384"/>
      <c r="PVR41" s="384"/>
      <c r="PVS41" s="384"/>
      <c r="PVT41" s="384"/>
      <c r="PVU41" s="384"/>
      <c r="PVV41" s="384"/>
      <c r="PVW41" s="384"/>
      <c r="PVX41" s="384"/>
      <c r="PVY41" s="384"/>
      <c r="PVZ41" s="384"/>
      <c r="PWA41" s="384"/>
      <c r="PWB41" s="384"/>
      <c r="PWC41" s="384"/>
      <c r="PWD41" s="384"/>
      <c r="PWE41" s="384"/>
      <c r="PWF41" s="384"/>
      <c r="PWG41" s="384"/>
      <c r="PWH41" s="384"/>
      <c r="PWI41" s="384"/>
      <c r="PWJ41" s="384"/>
      <c r="PWK41" s="384"/>
      <c r="PWL41" s="384"/>
      <c r="PWM41" s="384"/>
      <c r="PWN41" s="384"/>
      <c r="PWO41" s="384"/>
      <c r="PWP41" s="384"/>
      <c r="PWQ41" s="384"/>
      <c r="PWR41" s="384"/>
      <c r="PWS41" s="384"/>
      <c r="PWT41" s="384"/>
      <c r="PWU41" s="384"/>
      <c r="PWV41" s="384"/>
      <c r="PWW41" s="384"/>
      <c r="PWX41" s="384"/>
      <c r="PWY41" s="384"/>
      <c r="PWZ41" s="384"/>
      <c r="PXA41" s="384"/>
      <c r="PXB41" s="384"/>
      <c r="PXC41" s="384"/>
      <c r="PXD41" s="384"/>
      <c r="PXE41" s="384"/>
      <c r="PXF41" s="384"/>
      <c r="PXG41" s="384"/>
      <c r="PXH41" s="384"/>
      <c r="PXI41" s="384"/>
      <c r="PXJ41" s="384"/>
      <c r="PXK41" s="384"/>
      <c r="PXL41" s="384"/>
      <c r="PXM41" s="384"/>
      <c r="PXN41" s="384"/>
      <c r="PXO41" s="384"/>
      <c r="PXP41" s="384"/>
      <c r="PXQ41" s="384"/>
      <c r="PXR41" s="384"/>
      <c r="PXS41" s="384"/>
      <c r="PXT41" s="384"/>
      <c r="PXU41" s="384"/>
      <c r="PXV41" s="384"/>
      <c r="PXW41" s="384"/>
      <c r="PXX41" s="384"/>
      <c r="PXY41" s="384"/>
      <c r="PXZ41" s="384"/>
      <c r="PYA41" s="384"/>
      <c r="PYB41" s="384"/>
      <c r="PYC41" s="384"/>
      <c r="PYD41" s="384"/>
      <c r="PYE41" s="384"/>
      <c r="PYF41" s="384"/>
      <c r="PYG41" s="384"/>
      <c r="PYH41" s="384"/>
      <c r="PYI41" s="384"/>
      <c r="PYJ41" s="384"/>
      <c r="PYK41" s="384"/>
      <c r="PYL41" s="384"/>
      <c r="PYM41" s="384"/>
      <c r="PYN41" s="384"/>
      <c r="PYO41" s="384"/>
      <c r="PYP41" s="384"/>
      <c r="PYQ41" s="384"/>
      <c r="PYR41" s="384"/>
      <c r="PYS41" s="384"/>
      <c r="PYT41" s="384"/>
      <c r="PYU41" s="384"/>
      <c r="PYV41" s="384"/>
      <c r="PYW41" s="384"/>
      <c r="PYX41" s="384"/>
      <c r="PYY41" s="384"/>
      <c r="PYZ41" s="384"/>
      <c r="PZA41" s="384"/>
      <c r="PZB41" s="384"/>
      <c r="PZC41" s="384"/>
      <c r="PZD41" s="384"/>
      <c r="PZE41" s="384"/>
      <c r="PZF41" s="384"/>
      <c r="PZG41" s="384"/>
      <c r="PZH41" s="384"/>
      <c r="PZI41" s="384"/>
      <c r="PZJ41" s="384"/>
      <c r="PZK41" s="384"/>
      <c r="PZL41" s="384"/>
      <c r="PZM41" s="384"/>
      <c r="PZN41" s="384"/>
      <c r="PZO41" s="384"/>
      <c r="PZP41" s="384"/>
      <c r="PZQ41" s="384"/>
      <c r="PZR41" s="384"/>
      <c r="PZS41" s="384"/>
      <c r="PZT41" s="384"/>
      <c r="PZU41" s="384"/>
      <c r="PZV41" s="384"/>
      <c r="PZW41" s="384"/>
      <c r="PZX41" s="384"/>
      <c r="PZY41" s="384"/>
      <c r="PZZ41" s="384"/>
      <c r="QAA41" s="384"/>
      <c r="QAB41" s="384"/>
      <c r="QAC41" s="384"/>
      <c r="QAD41" s="384"/>
      <c r="QAE41" s="384"/>
      <c r="QAF41" s="384"/>
      <c r="QAG41" s="384"/>
      <c r="QAH41" s="384"/>
      <c r="QAI41" s="384"/>
      <c r="QAJ41" s="384"/>
      <c r="QAK41" s="384"/>
      <c r="QAL41" s="384"/>
      <c r="QAM41" s="384"/>
      <c r="QAN41" s="384"/>
      <c r="QAO41" s="384"/>
      <c r="QAP41" s="384"/>
      <c r="QAQ41" s="384"/>
      <c r="QAR41" s="384"/>
      <c r="QAS41" s="384"/>
      <c r="QAT41" s="384"/>
      <c r="QAU41" s="384"/>
      <c r="QAV41" s="384"/>
      <c r="QAW41" s="384"/>
      <c r="QAX41" s="384"/>
      <c r="QAY41" s="384"/>
      <c r="QAZ41" s="384"/>
      <c r="QBA41" s="384"/>
      <c r="QBB41" s="384"/>
      <c r="QBC41" s="384"/>
      <c r="QBD41" s="384"/>
      <c r="QBE41" s="384"/>
      <c r="QBF41" s="384"/>
      <c r="QBG41" s="384"/>
      <c r="QBH41" s="384"/>
      <c r="QBI41" s="384"/>
      <c r="QBJ41" s="384"/>
      <c r="QBK41" s="384"/>
      <c r="QBL41" s="384"/>
      <c r="QBM41" s="384"/>
      <c r="QBN41" s="384"/>
      <c r="QBO41" s="384"/>
      <c r="QBP41" s="384"/>
      <c r="QBQ41" s="384"/>
      <c r="QBR41" s="384"/>
      <c r="QBS41" s="384"/>
      <c r="QBT41" s="384"/>
      <c r="QBU41" s="384"/>
      <c r="QBV41" s="384"/>
      <c r="QBW41" s="384"/>
      <c r="QBX41" s="384"/>
      <c r="QBY41" s="384"/>
      <c r="QBZ41" s="384"/>
      <c r="QCA41" s="384"/>
      <c r="QCB41" s="384"/>
      <c r="QCC41" s="384"/>
      <c r="QCD41" s="384"/>
      <c r="QCE41" s="384"/>
      <c r="QCF41" s="384"/>
      <c r="QCG41" s="384"/>
      <c r="QCH41" s="384"/>
      <c r="QCI41" s="384"/>
      <c r="QCJ41" s="384"/>
      <c r="QCK41" s="384"/>
      <c r="QCL41" s="384"/>
      <c r="QCM41" s="384"/>
      <c r="QCN41" s="384"/>
      <c r="QCO41" s="384"/>
      <c r="QCP41" s="384"/>
      <c r="QCQ41" s="384"/>
      <c r="QCR41" s="384"/>
      <c r="QCS41" s="384"/>
      <c r="QCT41" s="384"/>
      <c r="QCU41" s="384"/>
      <c r="QCV41" s="384"/>
      <c r="QCW41" s="384"/>
      <c r="QCX41" s="384"/>
      <c r="QCY41" s="384"/>
      <c r="QCZ41" s="384"/>
      <c r="QDA41" s="384"/>
      <c r="QDB41" s="384"/>
      <c r="QDC41" s="384"/>
      <c r="QDD41" s="384"/>
      <c r="QDE41" s="384"/>
      <c r="QDF41" s="384"/>
      <c r="QDG41" s="384"/>
      <c r="QDH41" s="384"/>
      <c r="QDI41" s="384"/>
      <c r="QDJ41" s="384"/>
      <c r="QDK41" s="384"/>
      <c r="QDL41" s="384"/>
      <c r="QDM41" s="384"/>
      <c r="QDN41" s="384"/>
      <c r="QDO41" s="384"/>
      <c r="QDP41" s="384"/>
      <c r="QDQ41" s="384"/>
      <c r="QDR41" s="384"/>
      <c r="QDS41" s="384"/>
      <c r="QDT41" s="384"/>
      <c r="QDU41" s="384"/>
      <c r="QDV41" s="384"/>
      <c r="QDW41" s="384"/>
      <c r="QDX41" s="384"/>
      <c r="QDY41" s="384"/>
      <c r="QDZ41" s="384"/>
      <c r="QEA41" s="384"/>
      <c r="QEB41" s="384"/>
      <c r="QEC41" s="384"/>
      <c r="QED41" s="384"/>
      <c r="QEE41" s="384"/>
      <c r="QEF41" s="384"/>
      <c r="QEG41" s="384"/>
      <c r="QEH41" s="384"/>
      <c r="QEI41" s="384"/>
      <c r="QEJ41" s="384"/>
      <c r="QEK41" s="384"/>
      <c r="QEL41" s="384"/>
      <c r="QEM41" s="384"/>
      <c r="QEN41" s="384"/>
      <c r="QEO41" s="384"/>
      <c r="QEP41" s="384"/>
      <c r="QEQ41" s="384"/>
      <c r="QER41" s="384"/>
      <c r="QES41" s="384"/>
      <c r="QET41" s="384"/>
      <c r="QEU41" s="384"/>
      <c r="QEV41" s="384"/>
      <c r="QEW41" s="384"/>
      <c r="QEX41" s="384"/>
      <c r="QEY41" s="384"/>
      <c r="QEZ41" s="384"/>
      <c r="QFA41" s="384"/>
      <c r="QFB41" s="384"/>
      <c r="QFC41" s="384"/>
      <c r="QFD41" s="384"/>
      <c r="QFE41" s="384"/>
      <c r="QFF41" s="384"/>
      <c r="QFG41" s="384"/>
      <c r="QFH41" s="384"/>
      <c r="QFI41" s="384"/>
      <c r="QFJ41" s="384"/>
      <c r="QFK41" s="384"/>
      <c r="QFL41" s="384"/>
      <c r="QFM41" s="384"/>
      <c r="QFN41" s="384"/>
      <c r="QFO41" s="384"/>
      <c r="QFP41" s="384"/>
      <c r="QFQ41" s="384"/>
      <c r="QFR41" s="384"/>
      <c r="QFS41" s="384"/>
      <c r="QFT41" s="384"/>
      <c r="QFU41" s="384"/>
      <c r="QFV41" s="384"/>
      <c r="QFW41" s="384"/>
      <c r="QFX41" s="384"/>
      <c r="QFY41" s="384"/>
      <c r="QFZ41" s="384"/>
      <c r="QGA41" s="384"/>
      <c r="QGB41" s="384"/>
      <c r="QGC41" s="384"/>
      <c r="QGD41" s="384"/>
      <c r="QGE41" s="384"/>
      <c r="QGF41" s="384"/>
      <c r="QGG41" s="384"/>
      <c r="QGH41" s="384"/>
      <c r="QGI41" s="384"/>
      <c r="QGJ41" s="384"/>
      <c r="QGK41" s="384"/>
      <c r="QGL41" s="384"/>
      <c r="QGM41" s="384"/>
      <c r="QGN41" s="384"/>
      <c r="QGO41" s="384"/>
      <c r="QGP41" s="384"/>
      <c r="QGQ41" s="384"/>
      <c r="QGR41" s="384"/>
      <c r="QGS41" s="384"/>
      <c r="QGT41" s="384"/>
      <c r="QGU41" s="384"/>
      <c r="QGV41" s="384"/>
      <c r="QGW41" s="384"/>
      <c r="QGX41" s="384"/>
      <c r="QGY41" s="384"/>
      <c r="QGZ41" s="384"/>
      <c r="QHA41" s="384"/>
      <c r="QHB41" s="384"/>
      <c r="QHC41" s="384"/>
      <c r="QHD41" s="384"/>
      <c r="QHE41" s="384"/>
      <c r="QHF41" s="384"/>
      <c r="QHG41" s="384"/>
      <c r="QHH41" s="384"/>
      <c r="QHI41" s="384"/>
      <c r="QHJ41" s="384"/>
      <c r="QHK41" s="384"/>
      <c r="QHL41" s="384"/>
      <c r="QHM41" s="384"/>
      <c r="QHN41" s="384"/>
      <c r="QHO41" s="384"/>
      <c r="QHP41" s="384"/>
      <c r="QHQ41" s="384"/>
      <c r="QHR41" s="384"/>
      <c r="QHS41" s="384"/>
      <c r="QHT41" s="384"/>
      <c r="QHU41" s="384"/>
      <c r="QHV41" s="384"/>
      <c r="QHW41" s="384"/>
      <c r="QHX41" s="384"/>
      <c r="QHY41" s="384"/>
      <c r="QHZ41" s="384"/>
      <c r="QIA41" s="384"/>
      <c r="QIB41" s="384"/>
      <c r="QIC41" s="384"/>
      <c r="QID41" s="384"/>
      <c r="QIE41" s="384"/>
      <c r="QIF41" s="384"/>
      <c r="QIG41" s="384"/>
      <c r="QIH41" s="384"/>
      <c r="QII41" s="384"/>
      <c r="QIJ41" s="384"/>
      <c r="QIK41" s="384"/>
      <c r="QIL41" s="384"/>
      <c r="QIM41" s="384"/>
      <c r="QIN41" s="384"/>
      <c r="QIO41" s="384"/>
      <c r="QIP41" s="384"/>
      <c r="QIQ41" s="384"/>
      <c r="QIR41" s="384"/>
      <c r="QIS41" s="384"/>
      <c r="QIT41" s="384"/>
      <c r="QIU41" s="384"/>
      <c r="QIV41" s="384"/>
      <c r="QIW41" s="384"/>
      <c r="QIX41" s="384"/>
      <c r="QIY41" s="384"/>
      <c r="QIZ41" s="384"/>
      <c r="QJA41" s="384"/>
      <c r="QJB41" s="384"/>
      <c r="QJC41" s="384"/>
      <c r="QJD41" s="384"/>
      <c r="QJE41" s="384"/>
      <c r="QJF41" s="384"/>
      <c r="QJG41" s="384"/>
      <c r="QJH41" s="384"/>
      <c r="QJI41" s="384"/>
      <c r="QJJ41" s="384"/>
      <c r="QJK41" s="384"/>
      <c r="QJL41" s="384"/>
      <c r="QJM41" s="384"/>
      <c r="QJN41" s="384"/>
      <c r="QJO41" s="384"/>
      <c r="QJP41" s="384"/>
      <c r="QJQ41" s="384"/>
      <c r="QJR41" s="384"/>
      <c r="QJS41" s="384"/>
      <c r="QJT41" s="384"/>
      <c r="QJU41" s="384"/>
      <c r="QJV41" s="384"/>
      <c r="QJW41" s="384"/>
      <c r="QJX41" s="384"/>
      <c r="QJY41" s="384"/>
      <c r="QJZ41" s="384"/>
      <c r="QKA41" s="384"/>
      <c r="QKB41" s="384"/>
      <c r="QKC41" s="384"/>
      <c r="QKD41" s="384"/>
      <c r="QKE41" s="384"/>
      <c r="QKF41" s="384"/>
      <c r="QKG41" s="384"/>
      <c r="QKH41" s="384"/>
      <c r="QKI41" s="384"/>
      <c r="QKJ41" s="384"/>
      <c r="QKK41" s="384"/>
      <c r="QKL41" s="384"/>
      <c r="QKM41" s="384"/>
      <c r="QKN41" s="384"/>
      <c r="QKO41" s="384"/>
      <c r="QKP41" s="384"/>
      <c r="QKQ41" s="384"/>
      <c r="QKR41" s="384"/>
      <c r="QKS41" s="384"/>
      <c r="QKT41" s="384"/>
      <c r="QKU41" s="384"/>
      <c r="QKV41" s="384"/>
      <c r="QKW41" s="384"/>
      <c r="QKX41" s="384"/>
      <c r="QKY41" s="384"/>
      <c r="QKZ41" s="384"/>
      <c r="QLA41" s="384"/>
      <c r="QLB41" s="384"/>
      <c r="QLC41" s="384"/>
      <c r="QLD41" s="384"/>
      <c r="QLE41" s="384"/>
      <c r="QLF41" s="384"/>
      <c r="QLG41" s="384"/>
      <c r="QLH41" s="384"/>
      <c r="QLI41" s="384"/>
      <c r="QLJ41" s="384"/>
      <c r="QLK41" s="384"/>
      <c r="QLL41" s="384"/>
      <c r="QLM41" s="384"/>
      <c r="QLN41" s="384"/>
      <c r="QLO41" s="384"/>
      <c r="QLP41" s="384"/>
      <c r="QLQ41" s="384"/>
      <c r="QLR41" s="384"/>
      <c r="QLS41" s="384"/>
      <c r="QLT41" s="384"/>
      <c r="QLU41" s="384"/>
      <c r="QLV41" s="384"/>
      <c r="QLW41" s="384"/>
      <c r="QLX41" s="384"/>
      <c r="QLY41" s="384"/>
      <c r="QLZ41" s="384"/>
      <c r="QMA41" s="384"/>
      <c r="QMB41" s="384"/>
      <c r="QMC41" s="384"/>
      <c r="QMD41" s="384"/>
      <c r="QME41" s="384"/>
      <c r="QMF41" s="384"/>
      <c r="QMG41" s="384"/>
      <c r="QMH41" s="384"/>
      <c r="QMI41" s="384"/>
      <c r="QMJ41" s="384"/>
      <c r="QMK41" s="384"/>
      <c r="QML41" s="384"/>
      <c r="QMM41" s="384"/>
      <c r="QMN41" s="384"/>
      <c r="QMO41" s="384"/>
      <c r="QMP41" s="384"/>
      <c r="QMQ41" s="384"/>
      <c r="QMR41" s="384"/>
      <c r="QMS41" s="384"/>
      <c r="QMT41" s="384"/>
      <c r="QMU41" s="384"/>
      <c r="QMV41" s="384"/>
      <c r="QMW41" s="384"/>
      <c r="QMX41" s="384"/>
      <c r="QMY41" s="384"/>
      <c r="QMZ41" s="384"/>
      <c r="QNA41" s="384"/>
      <c r="QNB41" s="384"/>
      <c r="QNC41" s="384"/>
      <c r="QND41" s="384"/>
      <c r="QNE41" s="384"/>
      <c r="QNF41" s="384"/>
      <c r="QNG41" s="384"/>
      <c r="QNH41" s="384"/>
      <c r="QNI41" s="384"/>
      <c r="QNJ41" s="384"/>
      <c r="QNK41" s="384"/>
      <c r="QNL41" s="384"/>
      <c r="QNM41" s="384"/>
      <c r="QNN41" s="384"/>
      <c r="QNO41" s="384"/>
      <c r="QNP41" s="384"/>
      <c r="QNQ41" s="384"/>
      <c r="QNR41" s="384"/>
      <c r="QNS41" s="384"/>
      <c r="QNT41" s="384"/>
      <c r="QNU41" s="384"/>
      <c r="QNV41" s="384"/>
      <c r="QNW41" s="384"/>
      <c r="QNX41" s="384"/>
      <c r="QNY41" s="384"/>
      <c r="QNZ41" s="384"/>
      <c r="QOA41" s="384"/>
      <c r="QOB41" s="384"/>
      <c r="QOC41" s="384"/>
      <c r="QOD41" s="384"/>
      <c r="QOE41" s="384"/>
      <c r="QOF41" s="384"/>
      <c r="QOG41" s="384"/>
      <c r="QOH41" s="384"/>
      <c r="QOI41" s="384"/>
      <c r="QOJ41" s="384"/>
      <c r="QOK41" s="384"/>
      <c r="QOL41" s="384"/>
      <c r="QOM41" s="384"/>
      <c r="QON41" s="384"/>
      <c r="QOO41" s="384"/>
      <c r="QOP41" s="384"/>
      <c r="QOQ41" s="384"/>
      <c r="QOR41" s="384"/>
      <c r="QOS41" s="384"/>
      <c r="QOT41" s="384"/>
      <c r="QOU41" s="384"/>
      <c r="QOV41" s="384"/>
      <c r="QOW41" s="384"/>
      <c r="QOX41" s="384"/>
      <c r="QOY41" s="384"/>
      <c r="QOZ41" s="384"/>
      <c r="QPA41" s="384"/>
      <c r="QPB41" s="384"/>
      <c r="QPC41" s="384"/>
      <c r="QPD41" s="384"/>
      <c r="QPE41" s="384"/>
      <c r="QPF41" s="384"/>
      <c r="QPG41" s="384"/>
      <c r="QPH41" s="384"/>
      <c r="QPI41" s="384"/>
      <c r="QPJ41" s="384"/>
      <c r="QPK41" s="384"/>
      <c r="QPL41" s="384"/>
      <c r="QPM41" s="384"/>
      <c r="QPN41" s="384"/>
      <c r="QPO41" s="384"/>
      <c r="QPP41" s="384"/>
      <c r="QPQ41" s="384"/>
      <c r="QPR41" s="384"/>
      <c r="QPS41" s="384"/>
      <c r="QPT41" s="384"/>
      <c r="QPU41" s="384"/>
      <c r="QPV41" s="384"/>
      <c r="QPW41" s="384"/>
      <c r="QPX41" s="384"/>
      <c r="QPY41" s="384"/>
      <c r="QPZ41" s="384"/>
      <c r="QQA41" s="384"/>
      <c r="QQB41" s="384"/>
      <c r="QQC41" s="384"/>
      <c r="QQD41" s="384"/>
      <c r="QQE41" s="384"/>
      <c r="QQF41" s="384"/>
      <c r="QQG41" s="384"/>
      <c r="QQH41" s="384"/>
      <c r="QQI41" s="384"/>
      <c r="QQJ41" s="384"/>
      <c r="QQK41" s="384"/>
      <c r="QQL41" s="384"/>
      <c r="QQM41" s="384"/>
      <c r="QQN41" s="384"/>
      <c r="QQO41" s="384"/>
      <c r="QQP41" s="384"/>
      <c r="QQQ41" s="384"/>
      <c r="QQR41" s="384"/>
      <c r="QQS41" s="384"/>
      <c r="QQT41" s="384"/>
      <c r="QQU41" s="384"/>
      <c r="QQV41" s="384"/>
      <c r="QQW41" s="384"/>
      <c r="QQX41" s="384"/>
      <c r="QQY41" s="384"/>
      <c r="QQZ41" s="384"/>
      <c r="QRA41" s="384"/>
      <c r="QRB41" s="384"/>
      <c r="QRC41" s="384"/>
      <c r="QRD41" s="384"/>
      <c r="QRE41" s="384"/>
      <c r="QRF41" s="384"/>
      <c r="QRG41" s="384"/>
      <c r="QRH41" s="384"/>
      <c r="QRI41" s="384"/>
      <c r="QRJ41" s="384"/>
      <c r="QRK41" s="384"/>
      <c r="QRL41" s="384"/>
      <c r="QRM41" s="384"/>
      <c r="QRN41" s="384"/>
      <c r="QRO41" s="384"/>
      <c r="QRP41" s="384"/>
      <c r="QRQ41" s="384"/>
      <c r="QRR41" s="384"/>
      <c r="QRS41" s="384"/>
      <c r="QRT41" s="384"/>
      <c r="QRU41" s="384"/>
      <c r="QRV41" s="384"/>
      <c r="QRW41" s="384"/>
      <c r="QRX41" s="384"/>
      <c r="QRY41" s="384"/>
      <c r="QRZ41" s="384"/>
      <c r="QSA41" s="384"/>
      <c r="QSB41" s="384"/>
      <c r="QSC41" s="384"/>
      <c r="QSD41" s="384"/>
      <c r="QSE41" s="384"/>
      <c r="QSF41" s="384"/>
      <c r="QSG41" s="384"/>
      <c r="QSH41" s="384"/>
      <c r="QSI41" s="384"/>
      <c r="QSJ41" s="384"/>
      <c r="QSK41" s="384"/>
      <c r="QSL41" s="384"/>
      <c r="QSM41" s="384"/>
      <c r="QSN41" s="384"/>
      <c r="QSO41" s="384"/>
      <c r="QSP41" s="384"/>
      <c r="QSQ41" s="384"/>
      <c r="QSR41" s="384"/>
      <c r="QSS41" s="384"/>
      <c r="QST41" s="384"/>
      <c r="QSU41" s="384"/>
      <c r="QSV41" s="384"/>
      <c r="QSW41" s="384"/>
      <c r="QSX41" s="384"/>
      <c r="QSY41" s="384"/>
      <c r="QSZ41" s="384"/>
      <c r="QTA41" s="384"/>
      <c r="QTB41" s="384"/>
      <c r="QTC41" s="384"/>
      <c r="QTD41" s="384"/>
      <c r="QTE41" s="384"/>
      <c r="QTF41" s="384"/>
      <c r="QTG41" s="384"/>
      <c r="QTH41" s="384"/>
      <c r="QTI41" s="384"/>
      <c r="QTJ41" s="384"/>
      <c r="QTK41" s="384"/>
      <c r="QTL41" s="384"/>
      <c r="QTM41" s="384"/>
      <c r="QTN41" s="384"/>
      <c r="QTO41" s="384"/>
      <c r="QTP41" s="384"/>
      <c r="QTQ41" s="384"/>
      <c r="QTR41" s="384"/>
      <c r="QTS41" s="384"/>
      <c r="QTT41" s="384"/>
      <c r="QTU41" s="384"/>
      <c r="QTV41" s="384"/>
      <c r="QTW41" s="384"/>
      <c r="QTX41" s="384"/>
      <c r="QTY41" s="384"/>
      <c r="QTZ41" s="384"/>
      <c r="QUA41" s="384"/>
      <c r="QUB41" s="384"/>
      <c r="QUC41" s="384"/>
      <c r="QUD41" s="384"/>
      <c r="QUE41" s="384"/>
      <c r="QUF41" s="384"/>
      <c r="QUG41" s="384"/>
      <c r="QUH41" s="384"/>
      <c r="QUI41" s="384"/>
      <c r="QUJ41" s="384"/>
      <c r="QUK41" s="384"/>
      <c r="QUL41" s="384"/>
      <c r="QUM41" s="384"/>
      <c r="QUN41" s="384"/>
      <c r="QUO41" s="384"/>
      <c r="QUP41" s="384"/>
      <c r="QUQ41" s="384"/>
      <c r="QUR41" s="384"/>
      <c r="QUS41" s="384"/>
      <c r="QUT41" s="384"/>
      <c r="QUU41" s="384"/>
      <c r="QUV41" s="384"/>
      <c r="QUW41" s="384"/>
      <c r="QUX41" s="384"/>
      <c r="QUY41" s="384"/>
      <c r="QUZ41" s="384"/>
      <c r="QVA41" s="384"/>
      <c r="QVB41" s="384"/>
      <c r="QVC41" s="384"/>
      <c r="QVD41" s="384"/>
      <c r="QVE41" s="384"/>
      <c r="QVF41" s="384"/>
      <c r="QVG41" s="384"/>
      <c r="QVH41" s="384"/>
      <c r="QVI41" s="384"/>
      <c r="QVJ41" s="384"/>
      <c r="QVK41" s="384"/>
      <c r="QVL41" s="384"/>
      <c r="QVM41" s="384"/>
      <c r="QVN41" s="384"/>
      <c r="QVO41" s="384"/>
      <c r="QVP41" s="384"/>
      <c r="QVQ41" s="384"/>
      <c r="QVR41" s="384"/>
      <c r="QVS41" s="384"/>
      <c r="QVT41" s="384"/>
      <c r="QVU41" s="384"/>
      <c r="QVV41" s="384"/>
      <c r="QVW41" s="384"/>
      <c r="QVX41" s="384"/>
      <c r="QVY41" s="384"/>
      <c r="QVZ41" s="384"/>
      <c r="QWA41" s="384"/>
      <c r="QWB41" s="384"/>
      <c r="QWC41" s="384"/>
      <c r="QWD41" s="384"/>
      <c r="QWE41" s="384"/>
      <c r="QWF41" s="384"/>
      <c r="QWG41" s="384"/>
      <c r="QWH41" s="384"/>
      <c r="QWI41" s="384"/>
      <c r="QWJ41" s="384"/>
      <c r="QWK41" s="384"/>
      <c r="QWL41" s="384"/>
      <c r="QWM41" s="384"/>
      <c r="QWN41" s="384"/>
      <c r="QWO41" s="384"/>
      <c r="QWP41" s="384"/>
      <c r="QWQ41" s="384"/>
      <c r="QWR41" s="384"/>
      <c r="QWS41" s="384"/>
      <c r="QWT41" s="384"/>
      <c r="QWU41" s="384"/>
      <c r="QWV41" s="384"/>
      <c r="QWW41" s="384"/>
      <c r="QWX41" s="384"/>
      <c r="QWY41" s="384"/>
      <c r="QWZ41" s="384"/>
      <c r="QXA41" s="384"/>
      <c r="QXB41" s="384"/>
      <c r="QXC41" s="384"/>
      <c r="QXD41" s="384"/>
      <c r="QXE41" s="384"/>
      <c r="QXF41" s="384"/>
      <c r="QXG41" s="384"/>
      <c r="QXH41" s="384"/>
      <c r="QXI41" s="384"/>
      <c r="QXJ41" s="384"/>
      <c r="QXK41" s="384"/>
      <c r="QXL41" s="384"/>
      <c r="QXM41" s="384"/>
      <c r="QXN41" s="384"/>
      <c r="QXO41" s="384"/>
      <c r="QXP41" s="384"/>
      <c r="QXQ41" s="384"/>
      <c r="QXR41" s="384"/>
      <c r="QXS41" s="384"/>
      <c r="QXT41" s="384"/>
      <c r="QXU41" s="384"/>
      <c r="QXV41" s="384"/>
      <c r="QXW41" s="384"/>
      <c r="QXX41" s="384"/>
      <c r="QXY41" s="384"/>
      <c r="QXZ41" s="384"/>
      <c r="QYA41" s="384"/>
      <c r="QYB41" s="384"/>
      <c r="QYC41" s="384"/>
      <c r="QYD41" s="384"/>
      <c r="QYE41" s="384"/>
      <c r="QYF41" s="384"/>
      <c r="QYG41" s="384"/>
      <c r="QYH41" s="384"/>
      <c r="QYI41" s="384"/>
      <c r="QYJ41" s="384"/>
      <c r="QYK41" s="384"/>
      <c r="QYL41" s="384"/>
      <c r="QYM41" s="384"/>
      <c r="QYN41" s="384"/>
      <c r="QYO41" s="384"/>
      <c r="QYP41" s="384"/>
      <c r="QYQ41" s="384"/>
      <c r="QYR41" s="384"/>
      <c r="QYS41" s="384"/>
      <c r="QYT41" s="384"/>
      <c r="QYU41" s="384"/>
      <c r="QYV41" s="384"/>
      <c r="QYW41" s="384"/>
      <c r="QYX41" s="384"/>
      <c r="QYY41" s="384"/>
      <c r="QYZ41" s="384"/>
      <c r="QZA41" s="384"/>
      <c r="QZB41" s="384"/>
      <c r="QZC41" s="384"/>
      <c r="QZD41" s="384"/>
      <c r="QZE41" s="384"/>
      <c r="QZF41" s="384"/>
      <c r="QZG41" s="384"/>
      <c r="QZH41" s="384"/>
      <c r="QZI41" s="384"/>
      <c r="QZJ41" s="384"/>
      <c r="QZK41" s="384"/>
      <c r="QZL41" s="384"/>
      <c r="QZM41" s="384"/>
      <c r="QZN41" s="384"/>
      <c r="QZO41" s="384"/>
      <c r="QZP41" s="384"/>
      <c r="QZQ41" s="384"/>
      <c r="QZR41" s="384"/>
      <c r="QZS41" s="384"/>
      <c r="QZT41" s="384"/>
      <c r="QZU41" s="384"/>
      <c r="QZV41" s="384"/>
      <c r="QZW41" s="384"/>
      <c r="QZX41" s="384"/>
      <c r="QZY41" s="384"/>
      <c r="QZZ41" s="384"/>
      <c r="RAA41" s="384"/>
      <c r="RAB41" s="384"/>
      <c r="RAC41" s="384"/>
      <c r="RAD41" s="384"/>
      <c r="RAE41" s="384"/>
      <c r="RAF41" s="384"/>
      <c r="RAG41" s="384"/>
      <c r="RAH41" s="384"/>
      <c r="RAI41" s="384"/>
      <c r="RAJ41" s="384"/>
      <c r="RAK41" s="384"/>
      <c r="RAL41" s="384"/>
      <c r="RAM41" s="384"/>
      <c r="RAN41" s="384"/>
      <c r="RAO41" s="384"/>
      <c r="RAP41" s="384"/>
      <c r="RAQ41" s="384"/>
      <c r="RAR41" s="384"/>
      <c r="RAS41" s="384"/>
      <c r="RAT41" s="384"/>
      <c r="RAU41" s="384"/>
      <c r="RAV41" s="384"/>
      <c r="RAW41" s="384"/>
      <c r="RAX41" s="384"/>
      <c r="RAY41" s="384"/>
      <c r="RAZ41" s="384"/>
      <c r="RBA41" s="384"/>
      <c r="RBB41" s="384"/>
      <c r="RBC41" s="384"/>
      <c r="RBD41" s="384"/>
      <c r="RBE41" s="384"/>
      <c r="RBF41" s="384"/>
      <c r="RBG41" s="384"/>
      <c r="RBH41" s="384"/>
      <c r="RBI41" s="384"/>
      <c r="RBJ41" s="384"/>
      <c r="RBK41" s="384"/>
      <c r="RBL41" s="384"/>
      <c r="RBM41" s="384"/>
      <c r="RBN41" s="384"/>
      <c r="RBO41" s="384"/>
      <c r="RBP41" s="384"/>
      <c r="RBQ41" s="384"/>
      <c r="RBR41" s="384"/>
      <c r="RBS41" s="384"/>
      <c r="RBT41" s="384"/>
      <c r="RBU41" s="384"/>
      <c r="RBV41" s="384"/>
      <c r="RBW41" s="384"/>
      <c r="RBX41" s="384"/>
      <c r="RBY41" s="384"/>
      <c r="RBZ41" s="384"/>
      <c r="RCA41" s="384"/>
      <c r="RCB41" s="384"/>
      <c r="RCC41" s="384"/>
      <c r="RCD41" s="384"/>
      <c r="RCE41" s="384"/>
      <c r="RCF41" s="384"/>
      <c r="RCG41" s="384"/>
      <c r="RCH41" s="384"/>
      <c r="RCI41" s="384"/>
      <c r="RCJ41" s="384"/>
      <c r="RCK41" s="384"/>
      <c r="RCL41" s="384"/>
      <c r="RCM41" s="384"/>
      <c r="RCN41" s="384"/>
      <c r="RCO41" s="384"/>
      <c r="RCP41" s="384"/>
      <c r="RCQ41" s="384"/>
      <c r="RCR41" s="384"/>
      <c r="RCS41" s="384"/>
      <c r="RCT41" s="384"/>
      <c r="RCU41" s="384"/>
      <c r="RCV41" s="384"/>
      <c r="RCW41" s="384"/>
      <c r="RCX41" s="384"/>
      <c r="RCY41" s="384"/>
      <c r="RCZ41" s="384"/>
      <c r="RDA41" s="384"/>
      <c r="RDB41" s="384"/>
      <c r="RDC41" s="384"/>
      <c r="RDD41" s="384"/>
      <c r="RDE41" s="384"/>
      <c r="RDF41" s="384"/>
      <c r="RDG41" s="384"/>
      <c r="RDH41" s="384"/>
      <c r="RDI41" s="384"/>
      <c r="RDJ41" s="384"/>
      <c r="RDK41" s="384"/>
      <c r="RDL41" s="384"/>
      <c r="RDM41" s="384"/>
      <c r="RDN41" s="384"/>
      <c r="RDO41" s="384"/>
      <c r="RDP41" s="384"/>
      <c r="RDQ41" s="384"/>
      <c r="RDR41" s="384"/>
      <c r="RDS41" s="384"/>
      <c r="RDT41" s="384"/>
      <c r="RDU41" s="384"/>
      <c r="RDV41" s="384"/>
      <c r="RDW41" s="384"/>
      <c r="RDX41" s="384"/>
      <c r="RDY41" s="384"/>
      <c r="RDZ41" s="384"/>
      <c r="REA41" s="384"/>
      <c r="REB41" s="384"/>
      <c r="REC41" s="384"/>
      <c r="RED41" s="384"/>
      <c r="REE41" s="384"/>
      <c r="REF41" s="384"/>
      <c r="REG41" s="384"/>
      <c r="REH41" s="384"/>
      <c r="REI41" s="384"/>
      <c r="REJ41" s="384"/>
      <c r="REK41" s="384"/>
      <c r="REL41" s="384"/>
      <c r="REM41" s="384"/>
      <c r="REN41" s="384"/>
      <c r="REO41" s="384"/>
      <c r="REP41" s="384"/>
      <c r="REQ41" s="384"/>
      <c r="RER41" s="384"/>
      <c r="RES41" s="384"/>
      <c r="RET41" s="384"/>
      <c r="REU41" s="384"/>
      <c r="REV41" s="384"/>
      <c r="REW41" s="384"/>
      <c r="REX41" s="384"/>
      <c r="REY41" s="384"/>
      <c r="REZ41" s="384"/>
      <c r="RFA41" s="384"/>
      <c r="RFB41" s="384"/>
      <c r="RFC41" s="384"/>
      <c r="RFD41" s="384"/>
      <c r="RFE41" s="384"/>
      <c r="RFF41" s="384"/>
      <c r="RFG41" s="384"/>
      <c r="RFH41" s="384"/>
      <c r="RFI41" s="384"/>
      <c r="RFJ41" s="384"/>
      <c r="RFK41" s="384"/>
      <c r="RFL41" s="384"/>
      <c r="RFM41" s="384"/>
      <c r="RFN41" s="384"/>
      <c r="RFO41" s="384"/>
      <c r="RFP41" s="384"/>
      <c r="RFQ41" s="384"/>
      <c r="RFR41" s="384"/>
      <c r="RFS41" s="384"/>
      <c r="RFT41" s="384"/>
      <c r="RFU41" s="384"/>
      <c r="RFV41" s="384"/>
      <c r="RFW41" s="384"/>
      <c r="RFX41" s="384"/>
      <c r="RFY41" s="384"/>
      <c r="RFZ41" s="384"/>
      <c r="RGA41" s="384"/>
      <c r="RGB41" s="384"/>
      <c r="RGC41" s="384"/>
      <c r="RGD41" s="384"/>
      <c r="RGE41" s="384"/>
      <c r="RGF41" s="384"/>
      <c r="RGG41" s="384"/>
      <c r="RGH41" s="384"/>
      <c r="RGI41" s="384"/>
      <c r="RGJ41" s="384"/>
      <c r="RGK41" s="384"/>
      <c r="RGL41" s="384"/>
      <c r="RGM41" s="384"/>
      <c r="RGN41" s="384"/>
      <c r="RGO41" s="384"/>
      <c r="RGP41" s="384"/>
      <c r="RGQ41" s="384"/>
      <c r="RGR41" s="384"/>
      <c r="RGS41" s="384"/>
      <c r="RGT41" s="384"/>
      <c r="RGU41" s="384"/>
      <c r="RGV41" s="384"/>
      <c r="RGW41" s="384"/>
      <c r="RGX41" s="384"/>
      <c r="RGY41" s="384"/>
      <c r="RGZ41" s="384"/>
      <c r="RHA41" s="384"/>
      <c r="RHB41" s="384"/>
      <c r="RHC41" s="384"/>
      <c r="RHD41" s="384"/>
      <c r="RHE41" s="384"/>
      <c r="RHF41" s="384"/>
      <c r="RHG41" s="384"/>
      <c r="RHH41" s="384"/>
      <c r="RHI41" s="384"/>
      <c r="RHJ41" s="384"/>
      <c r="RHK41" s="384"/>
      <c r="RHL41" s="384"/>
      <c r="RHM41" s="384"/>
      <c r="RHN41" s="384"/>
      <c r="RHO41" s="384"/>
      <c r="RHP41" s="384"/>
      <c r="RHQ41" s="384"/>
      <c r="RHR41" s="384"/>
      <c r="RHS41" s="384"/>
      <c r="RHT41" s="384"/>
      <c r="RHU41" s="384"/>
      <c r="RHV41" s="384"/>
      <c r="RHW41" s="384"/>
      <c r="RHX41" s="384"/>
      <c r="RHY41" s="384"/>
      <c r="RHZ41" s="384"/>
      <c r="RIA41" s="384"/>
      <c r="RIB41" s="384"/>
      <c r="RIC41" s="384"/>
      <c r="RID41" s="384"/>
      <c r="RIE41" s="384"/>
      <c r="RIF41" s="384"/>
      <c r="RIG41" s="384"/>
      <c r="RIH41" s="384"/>
      <c r="RII41" s="384"/>
      <c r="RIJ41" s="384"/>
      <c r="RIK41" s="384"/>
      <c r="RIL41" s="384"/>
      <c r="RIM41" s="384"/>
      <c r="RIN41" s="384"/>
      <c r="RIO41" s="384"/>
      <c r="RIP41" s="384"/>
      <c r="RIQ41" s="384"/>
      <c r="RIR41" s="384"/>
      <c r="RIS41" s="384"/>
      <c r="RIT41" s="384"/>
      <c r="RIU41" s="384"/>
      <c r="RIV41" s="384"/>
      <c r="RIW41" s="384"/>
      <c r="RIX41" s="384"/>
      <c r="RIY41" s="384"/>
      <c r="RIZ41" s="384"/>
      <c r="RJA41" s="384"/>
      <c r="RJB41" s="384"/>
      <c r="RJC41" s="384"/>
      <c r="RJD41" s="384"/>
      <c r="RJE41" s="384"/>
      <c r="RJF41" s="384"/>
      <c r="RJG41" s="384"/>
      <c r="RJH41" s="384"/>
      <c r="RJI41" s="384"/>
      <c r="RJJ41" s="384"/>
      <c r="RJK41" s="384"/>
      <c r="RJL41" s="384"/>
      <c r="RJM41" s="384"/>
      <c r="RJN41" s="384"/>
      <c r="RJO41" s="384"/>
      <c r="RJP41" s="384"/>
      <c r="RJQ41" s="384"/>
      <c r="RJR41" s="384"/>
      <c r="RJS41" s="384"/>
      <c r="RJT41" s="384"/>
      <c r="RJU41" s="384"/>
      <c r="RJV41" s="384"/>
      <c r="RJW41" s="384"/>
      <c r="RJX41" s="384"/>
      <c r="RJY41" s="384"/>
      <c r="RJZ41" s="384"/>
      <c r="RKA41" s="384"/>
      <c r="RKB41" s="384"/>
      <c r="RKC41" s="384"/>
      <c r="RKD41" s="384"/>
      <c r="RKE41" s="384"/>
      <c r="RKF41" s="384"/>
      <c r="RKG41" s="384"/>
      <c r="RKH41" s="384"/>
      <c r="RKI41" s="384"/>
      <c r="RKJ41" s="384"/>
      <c r="RKK41" s="384"/>
      <c r="RKL41" s="384"/>
      <c r="RKM41" s="384"/>
      <c r="RKN41" s="384"/>
      <c r="RKO41" s="384"/>
      <c r="RKP41" s="384"/>
      <c r="RKQ41" s="384"/>
      <c r="RKR41" s="384"/>
      <c r="RKS41" s="384"/>
      <c r="RKT41" s="384"/>
      <c r="RKU41" s="384"/>
      <c r="RKV41" s="384"/>
      <c r="RKW41" s="384"/>
      <c r="RKX41" s="384"/>
      <c r="RKY41" s="384"/>
      <c r="RKZ41" s="384"/>
      <c r="RLA41" s="384"/>
      <c r="RLB41" s="384"/>
      <c r="RLC41" s="384"/>
      <c r="RLD41" s="384"/>
      <c r="RLE41" s="384"/>
      <c r="RLF41" s="384"/>
      <c r="RLG41" s="384"/>
      <c r="RLH41" s="384"/>
      <c r="RLI41" s="384"/>
      <c r="RLJ41" s="384"/>
      <c r="RLK41" s="384"/>
      <c r="RLL41" s="384"/>
      <c r="RLM41" s="384"/>
      <c r="RLN41" s="384"/>
      <c r="RLO41" s="384"/>
      <c r="RLP41" s="384"/>
      <c r="RLQ41" s="384"/>
      <c r="RLR41" s="384"/>
      <c r="RLS41" s="384"/>
      <c r="RLT41" s="384"/>
      <c r="RLU41" s="384"/>
      <c r="RLV41" s="384"/>
      <c r="RLW41" s="384"/>
      <c r="RLX41" s="384"/>
      <c r="RLY41" s="384"/>
      <c r="RLZ41" s="384"/>
      <c r="RMA41" s="384"/>
      <c r="RMB41" s="384"/>
      <c r="RMC41" s="384"/>
      <c r="RMD41" s="384"/>
      <c r="RME41" s="384"/>
      <c r="RMF41" s="384"/>
      <c r="RMG41" s="384"/>
      <c r="RMH41" s="384"/>
      <c r="RMI41" s="384"/>
      <c r="RMJ41" s="384"/>
      <c r="RMK41" s="384"/>
      <c r="RML41" s="384"/>
      <c r="RMM41" s="384"/>
      <c r="RMN41" s="384"/>
      <c r="RMO41" s="384"/>
      <c r="RMP41" s="384"/>
      <c r="RMQ41" s="384"/>
      <c r="RMR41" s="384"/>
      <c r="RMS41" s="384"/>
      <c r="RMT41" s="384"/>
      <c r="RMU41" s="384"/>
      <c r="RMV41" s="384"/>
      <c r="RMW41" s="384"/>
      <c r="RMX41" s="384"/>
      <c r="RMY41" s="384"/>
      <c r="RMZ41" s="384"/>
      <c r="RNA41" s="384"/>
      <c r="RNB41" s="384"/>
      <c r="RNC41" s="384"/>
      <c r="RND41" s="384"/>
      <c r="RNE41" s="384"/>
      <c r="RNF41" s="384"/>
      <c r="RNG41" s="384"/>
      <c r="RNH41" s="384"/>
      <c r="RNI41" s="384"/>
      <c r="RNJ41" s="384"/>
      <c r="RNK41" s="384"/>
      <c r="RNL41" s="384"/>
      <c r="RNM41" s="384"/>
      <c r="RNN41" s="384"/>
      <c r="RNO41" s="384"/>
      <c r="RNP41" s="384"/>
      <c r="RNQ41" s="384"/>
      <c r="RNR41" s="384"/>
      <c r="RNS41" s="384"/>
      <c r="RNT41" s="384"/>
      <c r="RNU41" s="384"/>
      <c r="RNV41" s="384"/>
      <c r="RNW41" s="384"/>
      <c r="RNX41" s="384"/>
      <c r="RNY41" s="384"/>
      <c r="RNZ41" s="384"/>
      <c r="ROA41" s="384"/>
      <c r="ROB41" s="384"/>
      <c r="ROC41" s="384"/>
      <c r="ROD41" s="384"/>
      <c r="ROE41" s="384"/>
      <c r="ROF41" s="384"/>
      <c r="ROG41" s="384"/>
      <c r="ROH41" s="384"/>
      <c r="ROI41" s="384"/>
      <c r="ROJ41" s="384"/>
      <c r="ROK41" s="384"/>
      <c r="ROL41" s="384"/>
      <c r="ROM41" s="384"/>
      <c r="RON41" s="384"/>
      <c r="ROO41" s="384"/>
      <c r="ROP41" s="384"/>
      <c r="ROQ41" s="384"/>
      <c r="ROR41" s="384"/>
      <c r="ROS41" s="384"/>
      <c r="ROT41" s="384"/>
      <c r="ROU41" s="384"/>
      <c r="ROV41" s="384"/>
      <c r="ROW41" s="384"/>
      <c r="ROX41" s="384"/>
      <c r="ROY41" s="384"/>
      <c r="ROZ41" s="384"/>
      <c r="RPA41" s="384"/>
      <c r="RPB41" s="384"/>
      <c r="RPC41" s="384"/>
      <c r="RPD41" s="384"/>
      <c r="RPE41" s="384"/>
      <c r="RPF41" s="384"/>
      <c r="RPG41" s="384"/>
      <c r="RPH41" s="384"/>
      <c r="RPI41" s="384"/>
      <c r="RPJ41" s="384"/>
      <c r="RPK41" s="384"/>
      <c r="RPL41" s="384"/>
      <c r="RPM41" s="384"/>
      <c r="RPN41" s="384"/>
      <c r="RPO41" s="384"/>
      <c r="RPP41" s="384"/>
      <c r="RPQ41" s="384"/>
      <c r="RPR41" s="384"/>
      <c r="RPS41" s="384"/>
      <c r="RPT41" s="384"/>
      <c r="RPU41" s="384"/>
      <c r="RPV41" s="384"/>
      <c r="RPW41" s="384"/>
      <c r="RPX41" s="384"/>
      <c r="RPY41" s="384"/>
      <c r="RPZ41" s="384"/>
      <c r="RQA41" s="384"/>
      <c r="RQB41" s="384"/>
      <c r="RQC41" s="384"/>
      <c r="RQD41" s="384"/>
      <c r="RQE41" s="384"/>
      <c r="RQF41" s="384"/>
      <c r="RQG41" s="384"/>
      <c r="RQH41" s="384"/>
      <c r="RQI41" s="384"/>
      <c r="RQJ41" s="384"/>
      <c r="RQK41" s="384"/>
      <c r="RQL41" s="384"/>
      <c r="RQM41" s="384"/>
      <c r="RQN41" s="384"/>
      <c r="RQO41" s="384"/>
      <c r="RQP41" s="384"/>
      <c r="RQQ41" s="384"/>
      <c r="RQR41" s="384"/>
      <c r="RQS41" s="384"/>
      <c r="RQT41" s="384"/>
      <c r="RQU41" s="384"/>
      <c r="RQV41" s="384"/>
      <c r="RQW41" s="384"/>
      <c r="RQX41" s="384"/>
      <c r="RQY41" s="384"/>
      <c r="RQZ41" s="384"/>
      <c r="RRA41" s="384"/>
      <c r="RRB41" s="384"/>
      <c r="RRC41" s="384"/>
      <c r="RRD41" s="384"/>
      <c r="RRE41" s="384"/>
      <c r="RRF41" s="384"/>
      <c r="RRG41" s="384"/>
      <c r="RRH41" s="384"/>
      <c r="RRI41" s="384"/>
      <c r="RRJ41" s="384"/>
      <c r="RRK41" s="384"/>
      <c r="RRL41" s="384"/>
      <c r="RRM41" s="384"/>
      <c r="RRN41" s="384"/>
      <c r="RRO41" s="384"/>
      <c r="RRP41" s="384"/>
      <c r="RRQ41" s="384"/>
      <c r="RRR41" s="384"/>
      <c r="RRS41" s="384"/>
      <c r="RRT41" s="384"/>
      <c r="RRU41" s="384"/>
      <c r="RRV41" s="384"/>
      <c r="RRW41" s="384"/>
      <c r="RRX41" s="384"/>
      <c r="RRY41" s="384"/>
      <c r="RRZ41" s="384"/>
      <c r="RSA41" s="384"/>
      <c r="RSB41" s="384"/>
      <c r="RSC41" s="384"/>
      <c r="RSD41" s="384"/>
      <c r="RSE41" s="384"/>
      <c r="RSF41" s="384"/>
      <c r="RSG41" s="384"/>
      <c r="RSH41" s="384"/>
      <c r="RSI41" s="384"/>
      <c r="RSJ41" s="384"/>
      <c r="RSK41" s="384"/>
      <c r="RSL41" s="384"/>
      <c r="RSM41" s="384"/>
      <c r="RSN41" s="384"/>
      <c r="RSO41" s="384"/>
      <c r="RSP41" s="384"/>
      <c r="RSQ41" s="384"/>
      <c r="RSR41" s="384"/>
      <c r="RSS41" s="384"/>
      <c r="RST41" s="384"/>
      <c r="RSU41" s="384"/>
      <c r="RSV41" s="384"/>
      <c r="RSW41" s="384"/>
      <c r="RSX41" s="384"/>
      <c r="RSY41" s="384"/>
      <c r="RSZ41" s="384"/>
      <c r="RTA41" s="384"/>
      <c r="RTB41" s="384"/>
      <c r="RTC41" s="384"/>
      <c r="RTD41" s="384"/>
      <c r="RTE41" s="384"/>
      <c r="RTF41" s="384"/>
      <c r="RTG41" s="384"/>
      <c r="RTH41" s="384"/>
      <c r="RTI41" s="384"/>
      <c r="RTJ41" s="384"/>
      <c r="RTK41" s="384"/>
      <c r="RTL41" s="384"/>
      <c r="RTM41" s="384"/>
      <c r="RTN41" s="384"/>
      <c r="RTO41" s="384"/>
      <c r="RTP41" s="384"/>
      <c r="RTQ41" s="384"/>
      <c r="RTR41" s="384"/>
      <c r="RTS41" s="384"/>
      <c r="RTT41" s="384"/>
      <c r="RTU41" s="384"/>
      <c r="RTV41" s="384"/>
      <c r="RTW41" s="384"/>
      <c r="RTX41" s="384"/>
      <c r="RTY41" s="384"/>
      <c r="RTZ41" s="384"/>
      <c r="RUA41" s="384"/>
      <c r="RUB41" s="384"/>
      <c r="RUC41" s="384"/>
      <c r="RUD41" s="384"/>
      <c r="RUE41" s="384"/>
      <c r="RUF41" s="384"/>
      <c r="RUG41" s="384"/>
      <c r="RUH41" s="384"/>
      <c r="RUI41" s="384"/>
      <c r="RUJ41" s="384"/>
      <c r="RUK41" s="384"/>
      <c r="RUL41" s="384"/>
      <c r="RUM41" s="384"/>
      <c r="RUN41" s="384"/>
      <c r="RUO41" s="384"/>
      <c r="RUP41" s="384"/>
      <c r="RUQ41" s="384"/>
      <c r="RUR41" s="384"/>
      <c r="RUS41" s="384"/>
      <c r="RUT41" s="384"/>
      <c r="RUU41" s="384"/>
      <c r="RUV41" s="384"/>
      <c r="RUW41" s="384"/>
      <c r="RUX41" s="384"/>
      <c r="RUY41" s="384"/>
      <c r="RUZ41" s="384"/>
      <c r="RVA41" s="384"/>
      <c r="RVB41" s="384"/>
      <c r="RVC41" s="384"/>
      <c r="RVD41" s="384"/>
      <c r="RVE41" s="384"/>
      <c r="RVF41" s="384"/>
      <c r="RVG41" s="384"/>
      <c r="RVH41" s="384"/>
      <c r="RVI41" s="384"/>
      <c r="RVJ41" s="384"/>
      <c r="RVK41" s="384"/>
      <c r="RVL41" s="384"/>
      <c r="RVM41" s="384"/>
      <c r="RVN41" s="384"/>
      <c r="RVO41" s="384"/>
      <c r="RVP41" s="384"/>
      <c r="RVQ41" s="384"/>
      <c r="RVR41" s="384"/>
      <c r="RVS41" s="384"/>
      <c r="RVT41" s="384"/>
      <c r="RVU41" s="384"/>
      <c r="RVV41" s="384"/>
      <c r="RVW41" s="384"/>
      <c r="RVX41" s="384"/>
      <c r="RVY41" s="384"/>
      <c r="RVZ41" s="384"/>
      <c r="RWA41" s="384"/>
      <c r="RWB41" s="384"/>
      <c r="RWC41" s="384"/>
      <c r="RWD41" s="384"/>
      <c r="RWE41" s="384"/>
      <c r="RWF41" s="384"/>
      <c r="RWG41" s="384"/>
      <c r="RWH41" s="384"/>
      <c r="RWI41" s="384"/>
      <c r="RWJ41" s="384"/>
      <c r="RWK41" s="384"/>
      <c r="RWL41" s="384"/>
      <c r="RWM41" s="384"/>
      <c r="RWN41" s="384"/>
      <c r="RWO41" s="384"/>
      <c r="RWP41" s="384"/>
      <c r="RWQ41" s="384"/>
      <c r="RWR41" s="384"/>
      <c r="RWS41" s="384"/>
      <c r="RWT41" s="384"/>
      <c r="RWU41" s="384"/>
      <c r="RWV41" s="384"/>
      <c r="RWW41" s="384"/>
      <c r="RWX41" s="384"/>
      <c r="RWY41" s="384"/>
      <c r="RWZ41" s="384"/>
      <c r="RXA41" s="384"/>
      <c r="RXB41" s="384"/>
      <c r="RXC41" s="384"/>
      <c r="RXD41" s="384"/>
      <c r="RXE41" s="384"/>
      <c r="RXF41" s="384"/>
      <c r="RXG41" s="384"/>
      <c r="RXH41" s="384"/>
      <c r="RXI41" s="384"/>
      <c r="RXJ41" s="384"/>
      <c r="RXK41" s="384"/>
      <c r="RXL41" s="384"/>
      <c r="RXM41" s="384"/>
      <c r="RXN41" s="384"/>
      <c r="RXO41" s="384"/>
      <c r="RXP41" s="384"/>
      <c r="RXQ41" s="384"/>
      <c r="RXR41" s="384"/>
      <c r="RXS41" s="384"/>
      <c r="RXT41" s="384"/>
      <c r="RXU41" s="384"/>
      <c r="RXV41" s="384"/>
      <c r="RXW41" s="384"/>
      <c r="RXX41" s="384"/>
      <c r="RXY41" s="384"/>
      <c r="RXZ41" s="384"/>
      <c r="RYA41" s="384"/>
      <c r="RYB41" s="384"/>
      <c r="RYC41" s="384"/>
      <c r="RYD41" s="384"/>
      <c r="RYE41" s="384"/>
      <c r="RYF41" s="384"/>
      <c r="RYG41" s="384"/>
      <c r="RYH41" s="384"/>
      <c r="RYI41" s="384"/>
      <c r="RYJ41" s="384"/>
      <c r="RYK41" s="384"/>
      <c r="RYL41" s="384"/>
      <c r="RYM41" s="384"/>
      <c r="RYN41" s="384"/>
      <c r="RYO41" s="384"/>
      <c r="RYP41" s="384"/>
      <c r="RYQ41" s="384"/>
      <c r="RYR41" s="384"/>
      <c r="RYS41" s="384"/>
      <c r="RYT41" s="384"/>
      <c r="RYU41" s="384"/>
      <c r="RYV41" s="384"/>
      <c r="RYW41" s="384"/>
      <c r="RYX41" s="384"/>
      <c r="RYY41" s="384"/>
      <c r="RYZ41" s="384"/>
      <c r="RZA41" s="384"/>
      <c r="RZB41" s="384"/>
      <c r="RZC41" s="384"/>
      <c r="RZD41" s="384"/>
      <c r="RZE41" s="384"/>
      <c r="RZF41" s="384"/>
      <c r="RZG41" s="384"/>
      <c r="RZH41" s="384"/>
      <c r="RZI41" s="384"/>
      <c r="RZJ41" s="384"/>
      <c r="RZK41" s="384"/>
      <c r="RZL41" s="384"/>
      <c r="RZM41" s="384"/>
      <c r="RZN41" s="384"/>
      <c r="RZO41" s="384"/>
      <c r="RZP41" s="384"/>
      <c r="RZQ41" s="384"/>
      <c r="RZR41" s="384"/>
      <c r="RZS41" s="384"/>
      <c r="RZT41" s="384"/>
      <c r="RZU41" s="384"/>
      <c r="RZV41" s="384"/>
      <c r="RZW41" s="384"/>
      <c r="RZX41" s="384"/>
      <c r="RZY41" s="384"/>
      <c r="RZZ41" s="384"/>
      <c r="SAA41" s="384"/>
      <c r="SAB41" s="384"/>
      <c r="SAC41" s="384"/>
      <c r="SAD41" s="384"/>
      <c r="SAE41" s="384"/>
      <c r="SAF41" s="384"/>
      <c r="SAG41" s="384"/>
      <c r="SAH41" s="384"/>
      <c r="SAI41" s="384"/>
      <c r="SAJ41" s="384"/>
      <c r="SAK41" s="384"/>
      <c r="SAL41" s="384"/>
      <c r="SAM41" s="384"/>
      <c r="SAN41" s="384"/>
      <c r="SAO41" s="384"/>
      <c r="SAP41" s="384"/>
      <c r="SAQ41" s="384"/>
      <c r="SAR41" s="384"/>
      <c r="SAS41" s="384"/>
      <c r="SAT41" s="384"/>
      <c r="SAU41" s="384"/>
      <c r="SAV41" s="384"/>
      <c r="SAW41" s="384"/>
      <c r="SAX41" s="384"/>
      <c r="SAY41" s="384"/>
      <c r="SAZ41" s="384"/>
      <c r="SBA41" s="384"/>
      <c r="SBB41" s="384"/>
      <c r="SBC41" s="384"/>
      <c r="SBD41" s="384"/>
      <c r="SBE41" s="384"/>
      <c r="SBF41" s="384"/>
      <c r="SBG41" s="384"/>
      <c r="SBH41" s="384"/>
      <c r="SBI41" s="384"/>
      <c r="SBJ41" s="384"/>
      <c r="SBK41" s="384"/>
      <c r="SBL41" s="384"/>
      <c r="SBM41" s="384"/>
      <c r="SBN41" s="384"/>
      <c r="SBO41" s="384"/>
      <c r="SBP41" s="384"/>
      <c r="SBQ41" s="384"/>
      <c r="SBR41" s="384"/>
      <c r="SBS41" s="384"/>
      <c r="SBT41" s="384"/>
      <c r="SBU41" s="384"/>
      <c r="SBV41" s="384"/>
      <c r="SBW41" s="384"/>
      <c r="SBX41" s="384"/>
      <c r="SBY41" s="384"/>
      <c r="SBZ41" s="384"/>
      <c r="SCA41" s="384"/>
      <c r="SCB41" s="384"/>
      <c r="SCC41" s="384"/>
      <c r="SCD41" s="384"/>
      <c r="SCE41" s="384"/>
      <c r="SCF41" s="384"/>
      <c r="SCG41" s="384"/>
      <c r="SCH41" s="384"/>
      <c r="SCI41" s="384"/>
      <c r="SCJ41" s="384"/>
      <c r="SCK41" s="384"/>
      <c r="SCL41" s="384"/>
      <c r="SCM41" s="384"/>
      <c r="SCN41" s="384"/>
      <c r="SCO41" s="384"/>
      <c r="SCP41" s="384"/>
      <c r="SCQ41" s="384"/>
      <c r="SCR41" s="384"/>
      <c r="SCS41" s="384"/>
      <c r="SCT41" s="384"/>
      <c r="SCU41" s="384"/>
      <c r="SCV41" s="384"/>
      <c r="SCW41" s="384"/>
      <c r="SCX41" s="384"/>
      <c r="SCY41" s="384"/>
      <c r="SCZ41" s="384"/>
      <c r="SDA41" s="384"/>
      <c r="SDB41" s="384"/>
      <c r="SDC41" s="384"/>
      <c r="SDD41" s="384"/>
      <c r="SDE41" s="384"/>
      <c r="SDF41" s="384"/>
      <c r="SDG41" s="384"/>
      <c r="SDH41" s="384"/>
      <c r="SDI41" s="384"/>
      <c r="SDJ41" s="384"/>
      <c r="SDK41" s="384"/>
      <c r="SDL41" s="384"/>
      <c r="SDM41" s="384"/>
      <c r="SDN41" s="384"/>
      <c r="SDO41" s="384"/>
      <c r="SDP41" s="384"/>
      <c r="SDQ41" s="384"/>
      <c r="SDR41" s="384"/>
      <c r="SDS41" s="384"/>
      <c r="SDT41" s="384"/>
      <c r="SDU41" s="384"/>
      <c r="SDV41" s="384"/>
      <c r="SDW41" s="384"/>
      <c r="SDX41" s="384"/>
      <c r="SDY41" s="384"/>
      <c r="SDZ41" s="384"/>
      <c r="SEA41" s="384"/>
      <c r="SEB41" s="384"/>
      <c r="SEC41" s="384"/>
      <c r="SED41" s="384"/>
      <c r="SEE41" s="384"/>
      <c r="SEF41" s="384"/>
      <c r="SEG41" s="384"/>
      <c r="SEH41" s="384"/>
      <c r="SEI41" s="384"/>
      <c r="SEJ41" s="384"/>
      <c r="SEK41" s="384"/>
      <c r="SEL41" s="384"/>
      <c r="SEM41" s="384"/>
      <c r="SEN41" s="384"/>
      <c r="SEO41" s="384"/>
      <c r="SEP41" s="384"/>
      <c r="SEQ41" s="384"/>
      <c r="SER41" s="384"/>
      <c r="SES41" s="384"/>
      <c r="SET41" s="384"/>
      <c r="SEU41" s="384"/>
      <c r="SEV41" s="384"/>
      <c r="SEW41" s="384"/>
      <c r="SEX41" s="384"/>
      <c r="SEY41" s="384"/>
      <c r="SEZ41" s="384"/>
      <c r="SFA41" s="384"/>
      <c r="SFB41" s="384"/>
      <c r="SFC41" s="384"/>
      <c r="SFD41" s="384"/>
      <c r="SFE41" s="384"/>
      <c r="SFF41" s="384"/>
      <c r="SFG41" s="384"/>
      <c r="SFH41" s="384"/>
      <c r="SFI41" s="384"/>
      <c r="SFJ41" s="384"/>
      <c r="SFK41" s="384"/>
      <c r="SFL41" s="384"/>
      <c r="SFM41" s="384"/>
      <c r="SFN41" s="384"/>
      <c r="SFO41" s="384"/>
      <c r="SFP41" s="384"/>
      <c r="SFQ41" s="384"/>
      <c r="SFR41" s="384"/>
      <c r="SFS41" s="384"/>
      <c r="SFT41" s="384"/>
      <c r="SFU41" s="384"/>
      <c r="SFV41" s="384"/>
      <c r="SFW41" s="384"/>
      <c r="SFX41" s="384"/>
      <c r="SFY41" s="384"/>
      <c r="SFZ41" s="384"/>
      <c r="SGA41" s="384"/>
      <c r="SGB41" s="384"/>
      <c r="SGC41" s="384"/>
      <c r="SGD41" s="384"/>
      <c r="SGE41" s="384"/>
      <c r="SGF41" s="384"/>
      <c r="SGG41" s="384"/>
      <c r="SGH41" s="384"/>
      <c r="SGI41" s="384"/>
      <c r="SGJ41" s="384"/>
      <c r="SGK41" s="384"/>
      <c r="SGL41" s="384"/>
      <c r="SGM41" s="384"/>
      <c r="SGN41" s="384"/>
      <c r="SGO41" s="384"/>
      <c r="SGP41" s="384"/>
      <c r="SGQ41" s="384"/>
      <c r="SGR41" s="384"/>
      <c r="SGS41" s="384"/>
      <c r="SGT41" s="384"/>
      <c r="SGU41" s="384"/>
      <c r="SGV41" s="384"/>
      <c r="SGW41" s="384"/>
      <c r="SGX41" s="384"/>
      <c r="SGY41" s="384"/>
      <c r="SGZ41" s="384"/>
      <c r="SHA41" s="384"/>
      <c r="SHB41" s="384"/>
      <c r="SHC41" s="384"/>
      <c r="SHD41" s="384"/>
      <c r="SHE41" s="384"/>
      <c r="SHF41" s="384"/>
      <c r="SHG41" s="384"/>
      <c r="SHH41" s="384"/>
      <c r="SHI41" s="384"/>
      <c r="SHJ41" s="384"/>
      <c r="SHK41" s="384"/>
      <c r="SHL41" s="384"/>
      <c r="SHM41" s="384"/>
      <c r="SHN41" s="384"/>
      <c r="SHO41" s="384"/>
      <c r="SHP41" s="384"/>
      <c r="SHQ41" s="384"/>
      <c r="SHR41" s="384"/>
      <c r="SHS41" s="384"/>
      <c r="SHT41" s="384"/>
      <c r="SHU41" s="384"/>
      <c r="SHV41" s="384"/>
      <c r="SHW41" s="384"/>
      <c r="SHX41" s="384"/>
      <c r="SHY41" s="384"/>
      <c r="SHZ41" s="384"/>
      <c r="SIA41" s="384"/>
      <c r="SIB41" s="384"/>
      <c r="SIC41" s="384"/>
      <c r="SID41" s="384"/>
      <c r="SIE41" s="384"/>
      <c r="SIF41" s="384"/>
      <c r="SIG41" s="384"/>
      <c r="SIH41" s="384"/>
      <c r="SII41" s="384"/>
      <c r="SIJ41" s="384"/>
      <c r="SIK41" s="384"/>
      <c r="SIL41" s="384"/>
      <c r="SIM41" s="384"/>
      <c r="SIN41" s="384"/>
      <c r="SIO41" s="384"/>
      <c r="SIP41" s="384"/>
      <c r="SIQ41" s="384"/>
      <c r="SIR41" s="384"/>
      <c r="SIS41" s="384"/>
      <c r="SIT41" s="384"/>
      <c r="SIU41" s="384"/>
      <c r="SIV41" s="384"/>
      <c r="SIW41" s="384"/>
      <c r="SIX41" s="384"/>
      <c r="SIY41" s="384"/>
      <c r="SIZ41" s="384"/>
      <c r="SJA41" s="384"/>
      <c r="SJB41" s="384"/>
      <c r="SJC41" s="384"/>
      <c r="SJD41" s="384"/>
      <c r="SJE41" s="384"/>
      <c r="SJF41" s="384"/>
      <c r="SJG41" s="384"/>
      <c r="SJH41" s="384"/>
      <c r="SJI41" s="384"/>
      <c r="SJJ41" s="384"/>
      <c r="SJK41" s="384"/>
      <c r="SJL41" s="384"/>
      <c r="SJM41" s="384"/>
      <c r="SJN41" s="384"/>
      <c r="SJO41" s="384"/>
      <c r="SJP41" s="384"/>
      <c r="SJQ41" s="384"/>
      <c r="SJR41" s="384"/>
      <c r="SJS41" s="384"/>
      <c r="SJT41" s="384"/>
      <c r="SJU41" s="384"/>
      <c r="SJV41" s="384"/>
      <c r="SJW41" s="384"/>
      <c r="SJX41" s="384"/>
      <c r="SJY41" s="384"/>
      <c r="SJZ41" s="384"/>
      <c r="SKA41" s="384"/>
      <c r="SKB41" s="384"/>
      <c r="SKC41" s="384"/>
      <c r="SKD41" s="384"/>
      <c r="SKE41" s="384"/>
      <c r="SKF41" s="384"/>
      <c r="SKG41" s="384"/>
      <c r="SKH41" s="384"/>
      <c r="SKI41" s="384"/>
      <c r="SKJ41" s="384"/>
      <c r="SKK41" s="384"/>
      <c r="SKL41" s="384"/>
      <c r="SKM41" s="384"/>
      <c r="SKN41" s="384"/>
      <c r="SKO41" s="384"/>
      <c r="SKP41" s="384"/>
      <c r="SKQ41" s="384"/>
      <c r="SKR41" s="384"/>
      <c r="SKS41" s="384"/>
      <c r="SKT41" s="384"/>
      <c r="SKU41" s="384"/>
      <c r="SKV41" s="384"/>
      <c r="SKW41" s="384"/>
      <c r="SKX41" s="384"/>
      <c r="SKY41" s="384"/>
      <c r="SKZ41" s="384"/>
      <c r="SLA41" s="384"/>
      <c r="SLB41" s="384"/>
      <c r="SLC41" s="384"/>
      <c r="SLD41" s="384"/>
      <c r="SLE41" s="384"/>
      <c r="SLF41" s="384"/>
      <c r="SLG41" s="384"/>
      <c r="SLH41" s="384"/>
      <c r="SLI41" s="384"/>
      <c r="SLJ41" s="384"/>
      <c r="SLK41" s="384"/>
      <c r="SLL41" s="384"/>
      <c r="SLM41" s="384"/>
      <c r="SLN41" s="384"/>
      <c r="SLO41" s="384"/>
      <c r="SLP41" s="384"/>
      <c r="SLQ41" s="384"/>
      <c r="SLR41" s="384"/>
      <c r="SLS41" s="384"/>
      <c r="SLT41" s="384"/>
      <c r="SLU41" s="384"/>
      <c r="SLV41" s="384"/>
      <c r="SLW41" s="384"/>
      <c r="SLX41" s="384"/>
      <c r="SLY41" s="384"/>
      <c r="SLZ41" s="384"/>
      <c r="SMA41" s="384"/>
      <c r="SMB41" s="384"/>
      <c r="SMC41" s="384"/>
      <c r="SMD41" s="384"/>
      <c r="SME41" s="384"/>
      <c r="SMF41" s="384"/>
      <c r="SMG41" s="384"/>
      <c r="SMH41" s="384"/>
      <c r="SMI41" s="384"/>
      <c r="SMJ41" s="384"/>
      <c r="SMK41" s="384"/>
      <c r="SML41" s="384"/>
      <c r="SMM41" s="384"/>
      <c r="SMN41" s="384"/>
      <c r="SMO41" s="384"/>
      <c r="SMP41" s="384"/>
      <c r="SMQ41" s="384"/>
      <c r="SMR41" s="384"/>
      <c r="SMS41" s="384"/>
      <c r="SMT41" s="384"/>
      <c r="SMU41" s="384"/>
      <c r="SMV41" s="384"/>
      <c r="SMW41" s="384"/>
      <c r="SMX41" s="384"/>
      <c r="SMY41" s="384"/>
      <c r="SMZ41" s="384"/>
      <c r="SNA41" s="384"/>
      <c r="SNB41" s="384"/>
      <c r="SNC41" s="384"/>
      <c r="SND41" s="384"/>
      <c r="SNE41" s="384"/>
      <c r="SNF41" s="384"/>
      <c r="SNG41" s="384"/>
      <c r="SNH41" s="384"/>
      <c r="SNI41" s="384"/>
      <c r="SNJ41" s="384"/>
      <c r="SNK41" s="384"/>
      <c r="SNL41" s="384"/>
      <c r="SNM41" s="384"/>
      <c r="SNN41" s="384"/>
      <c r="SNO41" s="384"/>
      <c r="SNP41" s="384"/>
      <c r="SNQ41" s="384"/>
      <c r="SNR41" s="384"/>
      <c r="SNS41" s="384"/>
      <c r="SNT41" s="384"/>
      <c r="SNU41" s="384"/>
      <c r="SNV41" s="384"/>
      <c r="SNW41" s="384"/>
      <c r="SNX41" s="384"/>
      <c r="SNY41" s="384"/>
      <c r="SNZ41" s="384"/>
      <c r="SOA41" s="384"/>
      <c r="SOB41" s="384"/>
      <c r="SOC41" s="384"/>
      <c r="SOD41" s="384"/>
      <c r="SOE41" s="384"/>
      <c r="SOF41" s="384"/>
      <c r="SOG41" s="384"/>
      <c r="SOH41" s="384"/>
      <c r="SOI41" s="384"/>
      <c r="SOJ41" s="384"/>
      <c r="SOK41" s="384"/>
      <c r="SOL41" s="384"/>
      <c r="SOM41" s="384"/>
      <c r="SON41" s="384"/>
      <c r="SOO41" s="384"/>
      <c r="SOP41" s="384"/>
      <c r="SOQ41" s="384"/>
      <c r="SOR41" s="384"/>
      <c r="SOS41" s="384"/>
      <c r="SOT41" s="384"/>
      <c r="SOU41" s="384"/>
      <c r="SOV41" s="384"/>
      <c r="SOW41" s="384"/>
      <c r="SOX41" s="384"/>
      <c r="SOY41" s="384"/>
      <c r="SOZ41" s="384"/>
      <c r="SPA41" s="384"/>
      <c r="SPB41" s="384"/>
      <c r="SPC41" s="384"/>
      <c r="SPD41" s="384"/>
      <c r="SPE41" s="384"/>
      <c r="SPF41" s="384"/>
      <c r="SPG41" s="384"/>
      <c r="SPH41" s="384"/>
      <c r="SPI41" s="384"/>
      <c r="SPJ41" s="384"/>
      <c r="SPK41" s="384"/>
      <c r="SPL41" s="384"/>
      <c r="SPM41" s="384"/>
      <c r="SPN41" s="384"/>
      <c r="SPO41" s="384"/>
      <c r="SPP41" s="384"/>
      <c r="SPQ41" s="384"/>
      <c r="SPR41" s="384"/>
      <c r="SPS41" s="384"/>
      <c r="SPT41" s="384"/>
      <c r="SPU41" s="384"/>
      <c r="SPV41" s="384"/>
      <c r="SPW41" s="384"/>
      <c r="SPX41" s="384"/>
      <c r="SPY41" s="384"/>
      <c r="SPZ41" s="384"/>
      <c r="SQA41" s="384"/>
      <c r="SQB41" s="384"/>
      <c r="SQC41" s="384"/>
      <c r="SQD41" s="384"/>
      <c r="SQE41" s="384"/>
      <c r="SQF41" s="384"/>
      <c r="SQG41" s="384"/>
      <c r="SQH41" s="384"/>
      <c r="SQI41" s="384"/>
      <c r="SQJ41" s="384"/>
      <c r="SQK41" s="384"/>
      <c r="SQL41" s="384"/>
      <c r="SQM41" s="384"/>
      <c r="SQN41" s="384"/>
      <c r="SQO41" s="384"/>
      <c r="SQP41" s="384"/>
      <c r="SQQ41" s="384"/>
      <c r="SQR41" s="384"/>
      <c r="SQS41" s="384"/>
      <c r="SQT41" s="384"/>
      <c r="SQU41" s="384"/>
      <c r="SQV41" s="384"/>
      <c r="SQW41" s="384"/>
      <c r="SQX41" s="384"/>
      <c r="SQY41" s="384"/>
      <c r="SQZ41" s="384"/>
      <c r="SRA41" s="384"/>
      <c r="SRB41" s="384"/>
      <c r="SRC41" s="384"/>
      <c r="SRD41" s="384"/>
      <c r="SRE41" s="384"/>
      <c r="SRF41" s="384"/>
      <c r="SRG41" s="384"/>
      <c r="SRH41" s="384"/>
      <c r="SRI41" s="384"/>
      <c r="SRJ41" s="384"/>
      <c r="SRK41" s="384"/>
      <c r="SRL41" s="384"/>
      <c r="SRM41" s="384"/>
      <c r="SRN41" s="384"/>
      <c r="SRO41" s="384"/>
      <c r="SRP41" s="384"/>
      <c r="SRQ41" s="384"/>
      <c r="SRR41" s="384"/>
      <c r="SRS41" s="384"/>
      <c r="SRT41" s="384"/>
      <c r="SRU41" s="384"/>
      <c r="SRV41" s="384"/>
      <c r="SRW41" s="384"/>
      <c r="SRX41" s="384"/>
      <c r="SRY41" s="384"/>
      <c r="SRZ41" s="384"/>
      <c r="SSA41" s="384"/>
      <c r="SSB41" s="384"/>
      <c r="SSC41" s="384"/>
      <c r="SSD41" s="384"/>
      <c r="SSE41" s="384"/>
      <c r="SSF41" s="384"/>
      <c r="SSG41" s="384"/>
      <c r="SSH41" s="384"/>
      <c r="SSI41" s="384"/>
      <c r="SSJ41" s="384"/>
      <c r="SSK41" s="384"/>
      <c r="SSL41" s="384"/>
      <c r="SSM41" s="384"/>
      <c r="SSN41" s="384"/>
      <c r="SSO41" s="384"/>
      <c r="SSP41" s="384"/>
      <c r="SSQ41" s="384"/>
      <c r="SSR41" s="384"/>
      <c r="SSS41" s="384"/>
      <c r="SST41" s="384"/>
      <c r="SSU41" s="384"/>
      <c r="SSV41" s="384"/>
      <c r="SSW41" s="384"/>
      <c r="SSX41" s="384"/>
      <c r="SSY41" s="384"/>
      <c r="SSZ41" s="384"/>
      <c r="STA41" s="384"/>
      <c r="STB41" s="384"/>
      <c r="STC41" s="384"/>
      <c r="STD41" s="384"/>
      <c r="STE41" s="384"/>
      <c r="STF41" s="384"/>
      <c r="STG41" s="384"/>
      <c r="STH41" s="384"/>
      <c r="STI41" s="384"/>
      <c r="STJ41" s="384"/>
      <c r="STK41" s="384"/>
      <c r="STL41" s="384"/>
      <c r="STM41" s="384"/>
      <c r="STN41" s="384"/>
      <c r="STO41" s="384"/>
      <c r="STP41" s="384"/>
      <c r="STQ41" s="384"/>
      <c r="STR41" s="384"/>
      <c r="STS41" s="384"/>
      <c r="STT41" s="384"/>
      <c r="STU41" s="384"/>
      <c r="STV41" s="384"/>
      <c r="STW41" s="384"/>
      <c r="STX41" s="384"/>
      <c r="STY41" s="384"/>
      <c r="STZ41" s="384"/>
      <c r="SUA41" s="384"/>
      <c r="SUB41" s="384"/>
      <c r="SUC41" s="384"/>
      <c r="SUD41" s="384"/>
      <c r="SUE41" s="384"/>
      <c r="SUF41" s="384"/>
      <c r="SUG41" s="384"/>
      <c r="SUH41" s="384"/>
      <c r="SUI41" s="384"/>
      <c r="SUJ41" s="384"/>
      <c r="SUK41" s="384"/>
      <c r="SUL41" s="384"/>
      <c r="SUM41" s="384"/>
      <c r="SUN41" s="384"/>
      <c r="SUO41" s="384"/>
      <c r="SUP41" s="384"/>
      <c r="SUQ41" s="384"/>
      <c r="SUR41" s="384"/>
      <c r="SUS41" s="384"/>
      <c r="SUT41" s="384"/>
      <c r="SUU41" s="384"/>
      <c r="SUV41" s="384"/>
      <c r="SUW41" s="384"/>
      <c r="SUX41" s="384"/>
      <c r="SUY41" s="384"/>
      <c r="SUZ41" s="384"/>
      <c r="SVA41" s="384"/>
      <c r="SVB41" s="384"/>
      <c r="SVC41" s="384"/>
      <c r="SVD41" s="384"/>
      <c r="SVE41" s="384"/>
      <c r="SVF41" s="384"/>
      <c r="SVG41" s="384"/>
      <c r="SVH41" s="384"/>
      <c r="SVI41" s="384"/>
      <c r="SVJ41" s="384"/>
      <c r="SVK41" s="384"/>
      <c r="SVL41" s="384"/>
      <c r="SVM41" s="384"/>
      <c r="SVN41" s="384"/>
      <c r="SVO41" s="384"/>
      <c r="SVP41" s="384"/>
      <c r="SVQ41" s="384"/>
      <c r="SVR41" s="384"/>
      <c r="SVS41" s="384"/>
      <c r="SVT41" s="384"/>
      <c r="SVU41" s="384"/>
      <c r="SVV41" s="384"/>
      <c r="SVW41" s="384"/>
      <c r="SVX41" s="384"/>
      <c r="SVY41" s="384"/>
      <c r="SVZ41" s="384"/>
      <c r="SWA41" s="384"/>
      <c r="SWB41" s="384"/>
      <c r="SWC41" s="384"/>
      <c r="SWD41" s="384"/>
      <c r="SWE41" s="384"/>
      <c r="SWF41" s="384"/>
      <c r="SWG41" s="384"/>
      <c r="SWH41" s="384"/>
      <c r="SWI41" s="384"/>
      <c r="SWJ41" s="384"/>
      <c r="SWK41" s="384"/>
      <c r="SWL41" s="384"/>
      <c r="SWM41" s="384"/>
      <c r="SWN41" s="384"/>
      <c r="SWO41" s="384"/>
      <c r="SWP41" s="384"/>
      <c r="SWQ41" s="384"/>
      <c r="SWR41" s="384"/>
      <c r="SWS41" s="384"/>
      <c r="SWT41" s="384"/>
      <c r="SWU41" s="384"/>
      <c r="SWV41" s="384"/>
      <c r="SWW41" s="384"/>
      <c r="SWX41" s="384"/>
      <c r="SWY41" s="384"/>
      <c r="SWZ41" s="384"/>
      <c r="SXA41" s="384"/>
      <c r="SXB41" s="384"/>
      <c r="SXC41" s="384"/>
      <c r="SXD41" s="384"/>
      <c r="SXE41" s="384"/>
      <c r="SXF41" s="384"/>
      <c r="SXG41" s="384"/>
      <c r="SXH41" s="384"/>
      <c r="SXI41" s="384"/>
      <c r="SXJ41" s="384"/>
      <c r="SXK41" s="384"/>
      <c r="SXL41" s="384"/>
      <c r="SXM41" s="384"/>
      <c r="SXN41" s="384"/>
      <c r="SXO41" s="384"/>
      <c r="SXP41" s="384"/>
      <c r="SXQ41" s="384"/>
      <c r="SXR41" s="384"/>
      <c r="SXS41" s="384"/>
      <c r="SXT41" s="384"/>
      <c r="SXU41" s="384"/>
      <c r="SXV41" s="384"/>
      <c r="SXW41" s="384"/>
      <c r="SXX41" s="384"/>
      <c r="SXY41" s="384"/>
      <c r="SXZ41" s="384"/>
      <c r="SYA41" s="384"/>
      <c r="SYB41" s="384"/>
      <c r="SYC41" s="384"/>
      <c r="SYD41" s="384"/>
      <c r="SYE41" s="384"/>
      <c r="SYF41" s="384"/>
      <c r="SYG41" s="384"/>
      <c r="SYH41" s="384"/>
      <c r="SYI41" s="384"/>
      <c r="SYJ41" s="384"/>
      <c r="SYK41" s="384"/>
      <c r="SYL41" s="384"/>
      <c r="SYM41" s="384"/>
      <c r="SYN41" s="384"/>
      <c r="SYO41" s="384"/>
      <c r="SYP41" s="384"/>
      <c r="SYQ41" s="384"/>
      <c r="SYR41" s="384"/>
      <c r="SYS41" s="384"/>
      <c r="SYT41" s="384"/>
      <c r="SYU41" s="384"/>
      <c r="SYV41" s="384"/>
      <c r="SYW41" s="384"/>
      <c r="SYX41" s="384"/>
      <c r="SYY41" s="384"/>
      <c r="SYZ41" s="384"/>
      <c r="SZA41" s="384"/>
      <c r="SZB41" s="384"/>
      <c r="SZC41" s="384"/>
      <c r="SZD41" s="384"/>
      <c r="SZE41" s="384"/>
      <c r="SZF41" s="384"/>
      <c r="SZG41" s="384"/>
      <c r="SZH41" s="384"/>
      <c r="SZI41" s="384"/>
      <c r="SZJ41" s="384"/>
      <c r="SZK41" s="384"/>
      <c r="SZL41" s="384"/>
      <c r="SZM41" s="384"/>
      <c r="SZN41" s="384"/>
      <c r="SZO41" s="384"/>
      <c r="SZP41" s="384"/>
      <c r="SZQ41" s="384"/>
      <c r="SZR41" s="384"/>
      <c r="SZS41" s="384"/>
      <c r="SZT41" s="384"/>
      <c r="SZU41" s="384"/>
      <c r="SZV41" s="384"/>
      <c r="SZW41" s="384"/>
      <c r="SZX41" s="384"/>
      <c r="SZY41" s="384"/>
      <c r="SZZ41" s="384"/>
      <c r="TAA41" s="384"/>
      <c r="TAB41" s="384"/>
      <c r="TAC41" s="384"/>
      <c r="TAD41" s="384"/>
      <c r="TAE41" s="384"/>
      <c r="TAF41" s="384"/>
      <c r="TAG41" s="384"/>
      <c r="TAH41" s="384"/>
      <c r="TAI41" s="384"/>
      <c r="TAJ41" s="384"/>
      <c r="TAK41" s="384"/>
      <c r="TAL41" s="384"/>
      <c r="TAM41" s="384"/>
      <c r="TAN41" s="384"/>
      <c r="TAO41" s="384"/>
      <c r="TAP41" s="384"/>
      <c r="TAQ41" s="384"/>
      <c r="TAR41" s="384"/>
      <c r="TAS41" s="384"/>
      <c r="TAT41" s="384"/>
      <c r="TAU41" s="384"/>
      <c r="TAV41" s="384"/>
      <c r="TAW41" s="384"/>
      <c r="TAX41" s="384"/>
      <c r="TAY41" s="384"/>
      <c r="TAZ41" s="384"/>
      <c r="TBA41" s="384"/>
      <c r="TBB41" s="384"/>
      <c r="TBC41" s="384"/>
      <c r="TBD41" s="384"/>
      <c r="TBE41" s="384"/>
      <c r="TBF41" s="384"/>
      <c r="TBG41" s="384"/>
      <c r="TBH41" s="384"/>
      <c r="TBI41" s="384"/>
      <c r="TBJ41" s="384"/>
      <c r="TBK41" s="384"/>
      <c r="TBL41" s="384"/>
      <c r="TBM41" s="384"/>
      <c r="TBN41" s="384"/>
      <c r="TBO41" s="384"/>
      <c r="TBP41" s="384"/>
      <c r="TBQ41" s="384"/>
      <c r="TBR41" s="384"/>
      <c r="TBS41" s="384"/>
      <c r="TBT41" s="384"/>
      <c r="TBU41" s="384"/>
      <c r="TBV41" s="384"/>
      <c r="TBW41" s="384"/>
      <c r="TBX41" s="384"/>
      <c r="TBY41" s="384"/>
      <c r="TBZ41" s="384"/>
      <c r="TCA41" s="384"/>
      <c r="TCB41" s="384"/>
      <c r="TCC41" s="384"/>
      <c r="TCD41" s="384"/>
      <c r="TCE41" s="384"/>
      <c r="TCF41" s="384"/>
      <c r="TCG41" s="384"/>
      <c r="TCH41" s="384"/>
      <c r="TCI41" s="384"/>
      <c r="TCJ41" s="384"/>
      <c r="TCK41" s="384"/>
      <c r="TCL41" s="384"/>
      <c r="TCM41" s="384"/>
      <c r="TCN41" s="384"/>
      <c r="TCO41" s="384"/>
      <c r="TCP41" s="384"/>
      <c r="TCQ41" s="384"/>
      <c r="TCR41" s="384"/>
      <c r="TCS41" s="384"/>
      <c r="TCT41" s="384"/>
      <c r="TCU41" s="384"/>
      <c r="TCV41" s="384"/>
      <c r="TCW41" s="384"/>
      <c r="TCX41" s="384"/>
      <c r="TCY41" s="384"/>
      <c r="TCZ41" s="384"/>
      <c r="TDA41" s="384"/>
      <c r="TDB41" s="384"/>
      <c r="TDC41" s="384"/>
      <c r="TDD41" s="384"/>
      <c r="TDE41" s="384"/>
      <c r="TDF41" s="384"/>
      <c r="TDG41" s="384"/>
      <c r="TDH41" s="384"/>
      <c r="TDI41" s="384"/>
      <c r="TDJ41" s="384"/>
      <c r="TDK41" s="384"/>
      <c r="TDL41" s="384"/>
      <c r="TDM41" s="384"/>
      <c r="TDN41" s="384"/>
      <c r="TDO41" s="384"/>
      <c r="TDP41" s="384"/>
      <c r="TDQ41" s="384"/>
      <c r="TDR41" s="384"/>
      <c r="TDS41" s="384"/>
      <c r="TDT41" s="384"/>
      <c r="TDU41" s="384"/>
      <c r="TDV41" s="384"/>
      <c r="TDW41" s="384"/>
      <c r="TDX41" s="384"/>
      <c r="TDY41" s="384"/>
      <c r="TDZ41" s="384"/>
      <c r="TEA41" s="384"/>
      <c r="TEB41" s="384"/>
      <c r="TEC41" s="384"/>
      <c r="TED41" s="384"/>
      <c r="TEE41" s="384"/>
      <c r="TEF41" s="384"/>
      <c r="TEG41" s="384"/>
      <c r="TEH41" s="384"/>
      <c r="TEI41" s="384"/>
      <c r="TEJ41" s="384"/>
      <c r="TEK41" s="384"/>
      <c r="TEL41" s="384"/>
      <c r="TEM41" s="384"/>
      <c r="TEN41" s="384"/>
      <c r="TEO41" s="384"/>
      <c r="TEP41" s="384"/>
      <c r="TEQ41" s="384"/>
      <c r="TER41" s="384"/>
      <c r="TES41" s="384"/>
      <c r="TET41" s="384"/>
      <c r="TEU41" s="384"/>
      <c r="TEV41" s="384"/>
      <c r="TEW41" s="384"/>
      <c r="TEX41" s="384"/>
      <c r="TEY41" s="384"/>
      <c r="TEZ41" s="384"/>
      <c r="TFA41" s="384"/>
      <c r="TFB41" s="384"/>
      <c r="TFC41" s="384"/>
      <c r="TFD41" s="384"/>
      <c r="TFE41" s="384"/>
      <c r="TFF41" s="384"/>
      <c r="TFG41" s="384"/>
      <c r="TFH41" s="384"/>
      <c r="TFI41" s="384"/>
      <c r="TFJ41" s="384"/>
      <c r="TFK41" s="384"/>
      <c r="TFL41" s="384"/>
      <c r="TFM41" s="384"/>
      <c r="TFN41" s="384"/>
      <c r="TFO41" s="384"/>
      <c r="TFP41" s="384"/>
      <c r="TFQ41" s="384"/>
      <c r="TFR41" s="384"/>
      <c r="TFS41" s="384"/>
      <c r="TFT41" s="384"/>
      <c r="TFU41" s="384"/>
      <c r="TFV41" s="384"/>
      <c r="TFW41" s="384"/>
      <c r="TFX41" s="384"/>
      <c r="TFY41" s="384"/>
      <c r="TFZ41" s="384"/>
      <c r="TGA41" s="384"/>
      <c r="TGB41" s="384"/>
      <c r="TGC41" s="384"/>
      <c r="TGD41" s="384"/>
      <c r="TGE41" s="384"/>
      <c r="TGF41" s="384"/>
      <c r="TGG41" s="384"/>
      <c r="TGH41" s="384"/>
      <c r="TGI41" s="384"/>
      <c r="TGJ41" s="384"/>
      <c r="TGK41" s="384"/>
      <c r="TGL41" s="384"/>
      <c r="TGM41" s="384"/>
      <c r="TGN41" s="384"/>
      <c r="TGO41" s="384"/>
      <c r="TGP41" s="384"/>
      <c r="TGQ41" s="384"/>
      <c r="TGR41" s="384"/>
      <c r="TGS41" s="384"/>
      <c r="TGT41" s="384"/>
      <c r="TGU41" s="384"/>
      <c r="TGV41" s="384"/>
      <c r="TGW41" s="384"/>
      <c r="TGX41" s="384"/>
      <c r="TGY41" s="384"/>
      <c r="TGZ41" s="384"/>
      <c r="THA41" s="384"/>
      <c r="THB41" s="384"/>
      <c r="THC41" s="384"/>
      <c r="THD41" s="384"/>
      <c r="THE41" s="384"/>
      <c r="THF41" s="384"/>
      <c r="THG41" s="384"/>
      <c r="THH41" s="384"/>
      <c r="THI41" s="384"/>
      <c r="THJ41" s="384"/>
      <c r="THK41" s="384"/>
      <c r="THL41" s="384"/>
      <c r="THM41" s="384"/>
      <c r="THN41" s="384"/>
      <c r="THO41" s="384"/>
      <c r="THP41" s="384"/>
      <c r="THQ41" s="384"/>
      <c r="THR41" s="384"/>
      <c r="THS41" s="384"/>
      <c r="THT41" s="384"/>
      <c r="THU41" s="384"/>
      <c r="THV41" s="384"/>
      <c r="THW41" s="384"/>
      <c r="THX41" s="384"/>
      <c r="THY41" s="384"/>
      <c r="THZ41" s="384"/>
      <c r="TIA41" s="384"/>
      <c r="TIB41" s="384"/>
      <c r="TIC41" s="384"/>
      <c r="TID41" s="384"/>
      <c r="TIE41" s="384"/>
      <c r="TIF41" s="384"/>
      <c r="TIG41" s="384"/>
      <c r="TIH41" s="384"/>
      <c r="TII41" s="384"/>
      <c r="TIJ41" s="384"/>
      <c r="TIK41" s="384"/>
      <c r="TIL41" s="384"/>
      <c r="TIM41" s="384"/>
      <c r="TIN41" s="384"/>
      <c r="TIO41" s="384"/>
      <c r="TIP41" s="384"/>
      <c r="TIQ41" s="384"/>
      <c r="TIR41" s="384"/>
      <c r="TIS41" s="384"/>
      <c r="TIT41" s="384"/>
      <c r="TIU41" s="384"/>
      <c r="TIV41" s="384"/>
      <c r="TIW41" s="384"/>
      <c r="TIX41" s="384"/>
      <c r="TIY41" s="384"/>
      <c r="TIZ41" s="384"/>
      <c r="TJA41" s="384"/>
      <c r="TJB41" s="384"/>
      <c r="TJC41" s="384"/>
      <c r="TJD41" s="384"/>
      <c r="TJE41" s="384"/>
      <c r="TJF41" s="384"/>
      <c r="TJG41" s="384"/>
      <c r="TJH41" s="384"/>
      <c r="TJI41" s="384"/>
      <c r="TJJ41" s="384"/>
      <c r="TJK41" s="384"/>
      <c r="TJL41" s="384"/>
      <c r="TJM41" s="384"/>
      <c r="TJN41" s="384"/>
      <c r="TJO41" s="384"/>
      <c r="TJP41" s="384"/>
      <c r="TJQ41" s="384"/>
      <c r="TJR41" s="384"/>
      <c r="TJS41" s="384"/>
      <c r="TJT41" s="384"/>
      <c r="TJU41" s="384"/>
      <c r="TJV41" s="384"/>
      <c r="TJW41" s="384"/>
      <c r="TJX41" s="384"/>
      <c r="TJY41" s="384"/>
      <c r="TJZ41" s="384"/>
      <c r="TKA41" s="384"/>
      <c r="TKB41" s="384"/>
      <c r="TKC41" s="384"/>
      <c r="TKD41" s="384"/>
      <c r="TKE41" s="384"/>
      <c r="TKF41" s="384"/>
      <c r="TKG41" s="384"/>
      <c r="TKH41" s="384"/>
      <c r="TKI41" s="384"/>
      <c r="TKJ41" s="384"/>
      <c r="TKK41" s="384"/>
      <c r="TKL41" s="384"/>
      <c r="TKM41" s="384"/>
      <c r="TKN41" s="384"/>
      <c r="TKO41" s="384"/>
      <c r="TKP41" s="384"/>
      <c r="TKQ41" s="384"/>
      <c r="TKR41" s="384"/>
      <c r="TKS41" s="384"/>
      <c r="TKT41" s="384"/>
      <c r="TKU41" s="384"/>
      <c r="TKV41" s="384"/>
      <c r="TKW41" s="384"/>
      <c r="TKX41" s="384"/>
      <c r="TKY41" s="384"/>
      <c r="TKZ41" s="384"/>
      <c r="TLA41" s="384"/>
      <c r="TLB41" s="384"/>
      <c r="TLC41" s="384"/>
      <c r="TLD41" s="384"/>
      <c r="TLE41" s="384"/>
      <c r="TLF41" s="384"/>
      <c r="TLG41" s="384"/>
      <c r="TLH41" s="384"/>
      <c r="TLI41" s="384"/>
      <c r="TLJ41" s="384"/>
      <c r="TLK41" s="384"/>
      <c r="TLL41" s="384"/>
      <c r="TLM41" s="384"/>
      <c r="TLN41" s="384"/>
      <c r="TLO41" s="384"/>
      <c r="TLP41" s="384"/>
      <c r="TLQ41" s="384"/>
      <c r="TLR41" s="384"/>
      <c r="TLS41" s="384"/>
      <c r="TLT41" s="384"/>
      <c r="TLU41" s="384"/>
      <c r="TLV41" s="384"/>
      <c r="TLW41" s="384"/>
      <c r="TLX41" s="384"/>
      <c r="TLY41" s="384"/>
      <c r="TLZ41" s="384"/>
      <c r="TMA41" s="384"/>
      <c r="TMB41" s="384"/>
      <c r="TMC41" s="384"/>
      <c r="TMD41" s="384"/>
      <c r="TME41" s="384"/>
      <c r="TMF41" s="384"/>
      <c r="TMG41" s="384"/>
      <c r="TMH41" s="384"/>
      <c r="TMI41" s="384"/>
      <c r="TMJ41" s="384"/>
      <c r="TMK41" s="384"/>
      <c r="TML41" s="384"/>
      <c r="TMM41" s="384"/>
      <c r="TMN41" s="384"/>
      <c r="TMO41" s="384"/>
      <c r="TMP41" s="384"/>
      <c r="TMQ41" s="384"/>
      <c r="TMR41" s="384"/>
      <c r="TMS41" s="384"/>
      <c r="TMT41" s="384"/>
      <c r="TMU41" s="384"/>
      <c r="TMV41" s="384"/>
      <c r="TMW41" s="384"/>
      <c r="TMX41" s="384"/>
      <c r="TMY41" s="384"/>
      <c r="TMZ41" s="384"/>
      <c r="TNA41" s="384"/>
      <c r="TNB41" s="384"/>
      <c r="TNC41" s="384"/>
      <c r="TND41" s="384"/>
      <c r="TNE41" s="384"/>
      <c r="TNF41" s="384"/>
      <c r="TNG41" s="384"/>
      <c r="TNH41" s="384"/>
      <c r="TNI41" s="384"/>
      <c r="TNJ41" s="384"/>
      <c r="TNK41" s="384"/>
      <c r="TNL41" s="384"/>
      <c r="TNM41" s="384"/>
      <c r="TNN41" s="384"/>
      <c r="TNO41" s="384"/>
      <c r="TNP41" s="384"/>
      <c r="TNQ41" s="384"/>
      <c r="TNR41" s="384"/>
      <c r="TNS41" s="384"/>
      <c r="TNT41" s="384"/>
      <c r="TNU41" s="384"/>
      <c r="TNV41" s="384"/>
      <c r="TNW41" s="384"/>
      <c r="TNX41" s="384"/>
      <c r="TNY41" s="384"/>
      <c r="TNZ41" s="384"/>
      <c r="TOA41" s="384"/>
      <c r="TOB41" s="384"/>
      <c r="TOC41" s="384"/>
      <c r="TOD41" s="384"/>
      <c r="TOE41" s="384"/>
      <c r="TOF41" s="384"/>
      <c r="TOG41" s="384"/>
      <c r="TOH41" s="384"/>
      <c r="TOI41" s="384"/>
      <c r="TOJ41" s="384"/>
      <c r="TOK41" s="384"/>
      <c r="TOL41" s="384"/>
      <c r="TOM41" s="384"/>
      <c r="TON41" s="384"/>
      <c r="TOO41" s="384"/>
      <c r="TOP41" s="384"/>
      <c r="TOQ41" s="384"/>
      <c r="TOR41" s="384"/>
      <c r="TOS41" s="384"/>
      <c r="TOT41" s="384"/>
      <c r="TOU41" s="384"/>
      <c r="TOV41" s="384"/>
      <c r="TOW41" s="384"/>
      <c r="TOX41" s="384"/>
      <c r="TOY41" s="384"/>
      <c r="TOZ41" s="384"/>
      <c r="TPA41" s="384"/>
      <c r="TPB41" s="384"/>
      <c r="TPC41" s="384"/>
      <c r="TPD41" s="384"/>
      <c r="TPE41" s="384"/>
      <c r="TPF41" s="384"/>
      <c r="TPG41" s="384"/>
      <c r="TPH41" s="384"/>
      <c r="TPI41" s="384"/>
      <c r="TPJ41" s="384"/>
      <c r="TPK41" s="384"/>
      <c r="TPL41" s="384"/>
      <c r="TPM41" s="384"/>
      <c r="TPN41" s="384"/>
      <c r="TPO41" s="384"/>
      <c r="TPP41" s="384"/>
      <c r="TPQ41" s="384"/>
      <c r="TPR41" s="384"/>
      <c r="TPS41" s="384"/>
      <c r="TPT41" s="384"/>
      <c r="TPU41" s="384"/>
      <c r="TPV41" s="384"/>
      <c r="TPW41" s="384"/>
      <c r="TPX41" s="384"/>
      <c r="TPY41" s="384"/>
      <c r="TPZ41" s="384"/>
      <c r="TQA41" s="384"/>
      <c r="TQB41" s="384"/>
      <c r="TQC41" s="384"/>
      <c r="TQD41" s="384"/>
      <c r="TQE41" s="384"/>
      <c r="TQF41" s="384"/>
      <c r="TQG41" s="384"/>
      <c r="TQH41" s="384"/>
      <c r="TQI41" s="384"/>
      <c r="TQJ41" s="384"/>
      <c r="TQK41" s="384"/>
      <c r="TQL41" s="384"/>
      <c r="TQM41" s="384"/>
      <c r="TQN41" s="384"/>
      <c r="TQO41" s="384"/>
      <c r="TQP41" s="384"/>
      <c r="TQQ41" s="384"/>
      <c r="TQR41" s="384"/>
      <c r="TQS41" s="384"/>
      <c r="TQT41" s="384"/>
      <c r="TQU41" s="384"/>
      <c r="TQV41" s="384"/>
      <c r="TQW41" s="384"/>
      <c r="TQX41" s="384"/>
      <c r="TQY41" s="384"/>
      <c r="TQZ41" s="384"/>
      <c r="TRA41" s="384"/>
      <c r="TRB41" s="384"/>
      <c r="TRC41" s="384"/>
      <c r="TRD41" s="384"/>
      <c r="TRE41" s="384"/>
      <c r="TRF41" s="384"/>
      <c r="TRG41" s="384"/>
      <c r="TRH41" s="384"/>
      <c r="TRI41" s="384"/>
      <c r="TRJ41" s="384"/>
      <c r="TRK41" s="384"/>
      <c r="TRL41" s="384"/>
      <c r="TRM41" s="384"/>
      <c r="TRN41" s="384"/>
      <c r="TRO41" s="384"/>
      <c r="TRP41" s="384"/>
      <c r="TRQ41" s="384"/>
      <c r="TRR41" s="384"/>
      <c r="TRS41" s="384"/>
      <c r="TRT41" s="384"/>
      <c r="TRU41" s="384"/>
      <c r="TRV41" s="384"/>
      <c r="TRW41" s="384"/>
      <c r="TRX41" s="384"/>
      <c r="TRY41" s="384"/>
      <c r="TRZ41" s="384"/>
      <c r="TSA41" s="384"/>
      <c r="TSB41" s="384"/>
      <c r="TSC41" s="384"/>
      <c r="TSD41" s="384"/>
      <c r="TSE41" s="384"/>
      <c r="TSF41" s="384"/>
      <c r="TSG41" s="384"/>
      <c r="TSH41" s="384"/>
      <c r="TSI41" s="384"/>
      <c r="TSJ41" s="384"/>
      <c r="TSK41" s="384"/>
      <c r="TSL41" s="384"/>
      <c r="TSM41" s="384"/>
      <c r="TSN41" s="384"/>
      <c r="TSO41" s="384"/>
      <c r="TSP41" s="384"/>
      <c r="TSQ41" s="384"/>
      <c r="TSR41" s="384"/>
      <c r="TSS41" s="384"/>
      <c r="TST41" s="384"/>
      <c r="TSU41" s="384"/>
      <c r="TSV41" s="384"/>
      <c r="TSW41" s="384"/>
      <c r="TSX41" s="384"/>
      <c r="TSY41" s="384"/>
      <c r="TSZ41" s="384"/>
      <c r="TTA41" s="384"/>
      <c r="TTB41" s="384"/>
      <c r="TTC41" s="384"/>
      <c r="TTD41" s="384"/>
      <c r="TTE41" s="384"/>
      <c r="TTF41" s="384"/>
      <c r="TTG41" s="384"/>
      <c r="TTH41" s="384"/>
      <c r="TTI41" s="384"/>
      <c r="TTJ41" s="384"/>
      <c r="TTK41" s="384"/>
      <c r="TTL41" s="384"/>
      <c r="TTM41" s="384"/>
      <c r="TTN41" s="384"/>
      <c r="TTO41" s="384"/>
      <c r="TTP41" s="384"/>
      <c r="TTQ41" s="384"/>
      <c r="TTR41" s="384"/>
      <c r="TTS41" s="384"/>
      <c r="TTT41" s="384"/>
      <c r="TTU41" s="384"/>
      <c r="TTV41" s="384"/>
      <c r="TTW41" s="384"/>
      <c r="TTX41" s="384"/>
      <c r="TTY41" s="384"/>
      <c r="TTZ41" s="384"/>
      <c r="TUA41" s="384"/>
      <c r="TUB41" s="384"/>
      <c r="TUC41" s="384"/>
      <c r="TUD41" s="384"/>
      <c r="TUE41" s="384"/>
      <c r="TUF41" s="384"/>
      <c r="TUG41" s="384"/>
      <c r="TUH41" s="384"/>
      <c r="TUI41" s="384"/>
      <c r="TUJ41" s="384"/>
      <c r="TUK41" s="384"/>
      <c r="TUL41" s="384"/>
      <c r="TUM41" s="384"/>
      <c r="TUN41" s="384"/>
      <c r="TUO41" s="384"/>
      <c r="TUP41" s="384"/>
      <c r="TUQ41" s="384"/>
      <c r="TUR41" s="384"/>
      <c r="TUS41" s="384"/>
      <c r="TUT41" s="384"/>
      <c r="TUU41" s="384"/>
      <c r="TUV41" s="384"/>
      <c r="TUW41" s="384"/>
      <c r="TUX41" s="384"/>
      <c r="TUY41" s="384"/>
      <c r="TUZ41" s="384"/>
      <c r="TVA41" s="384"/>
      <c r="TVB41" s="384"/>
      <c r="TVC41" s="384"/>
      <c r="TVD41" s="384"/>
      <c r="TVE41" s="384"/>
      <c r="TVF41" s="384"/>
      <c r="TVG41" s="384"/>
      <c r="TVH41" s="384"/>
      <c r="TVI41" s="384"/>
      <c r="TVJ41" s="384"/>
      <c r="TVK41" s="384"/>
      <c r="TVL41" s="384"/>
      <c r="TVM41" s="384"/>
      <c r="TVN41" s="384"/>
      <c r="TVO41" s="384"/>
      <c r="TVP41" s="384"/>
      <c r="TVQ41" s="384"/>
      <c r="TVR41" s="384"/>
      <c r="TVS41" s="384"/>
      <c r="TVT41" s="384"/>
      <c r="TVU41" s="384"/>
      <c r="TVV41" s="384"/>
      <c r="TVW41" s="384"/>
      <c r="TVX41" s="384"/>
      <c r="TVY41" s="384"/>
      <c r="TVZ41" s="384"/>
      <c r="TWA41" s="384"/>
      <c r="TWB41" s="384"/>
      <c r="TWC41" s="384"/>
      <c r="TWD41" s="384"/>
      <c r="TWE41" s="384"/>
      <c r="TWF41" s="384"/>
      <c r="TWG41" s="384"/>
      <c r="TWH41" s="384"/>
      <c r="TWI41" s="384"/>
      <c r="TWJ41" s="384"/>
      <c r="TWK41" s="384"/>
      <c r="TWL41" s="384"/>
      <c r="TWM41" s="384"/>
      <c r="TWN41" s="384"/>
      <c r="TWO41" s="384"/>
      <c r="TWP41" s="384"/>
      <c r="TWQ41" s="384"/>
      <c r="TWR41" s="384"/>
      <c r="TWS41" s="384"/>
      <c r="TWT41" s="384"/>
      <c r="TWU41" s="384"/>
      <c r="TWV41" s="384"/>
      <c r="TWW41" s="384"/>
      <c r="TWX41" s="384"/>
      <c r="TWY41" s="384"/>
      <c r="TWZ41" s="384"/>
      <c r="TXA41" s="384"/>
      <c r="TXB41" s="384"/>
      <c r="TXC41" s="384"/>
      <c r="TXD41" s="384"/>
      <c r="TXE41" s="384"/>
      <c r="TXF41" s="384"/>
      <c r="TXG41" s="384"/>
      <c r="TXH41" s="384"/>
      <c r="TXI41" s="384"/>
      <c r="TXJ41" s="384"/>
      <c r="TXK41" s="384"/>
      <c r="TXL41" s="384"/>
      <c r="TXM41" s="384"/>
      <c r="TXN41" s="384"/>
      <c r="TXO41" s="384"/>
      <c r="TXP41" s="384"/>
      <c r="TXQ41" s="384"/>
      <c r="TXR41" s="384"/>
      <c r="TXS41" s="384"/>
      <c r="TXT41" s="384"/>
      <c r="TXU41" s="384"/>
      <c r="TXV41" s="384"/>
      <c r="TXW41" s="384"/>
      <c r="TXX41" s="384"/>
      <c r="TXY41" s="384"/>
      <c r="TXZ41" s="384"/>
      <c r="TYA41" s="384"/>
      <c r="TYB41" s="384"/>
      <c r="TYC41" s="384"/>
      <c r="TYD41" s="384"/>
      <c r="TYE41" s="384"/>
      <c r="TYF41" s="384"/>
      <c r="TYG41" s="384"/>
      <c r="TYH41" s="384"/>
      <c r="TYI41" s="384"/>
      <c r="TYJ41" s="384"/>
      <c r="TYK41" s="384"/>
      <c r="TYL41" s="384"/>
      <c r="TYM41" s="384"/>
      <c r="TYN41" s="384"/>
      <c r="TYO41" s="384"/>
      <c r="TYP41" s="384"/>
      <c r="TYQ41" s="384"/>
      <c r="TYR41" s="384"/>
      <c r="TYS41" s="384"/>
      <c r="TYT41" s="384"/>
      <c r="TYU41" s="384"/>
      <c r="TYV41" s="384"/>
      <c r="TYW41" s="384"/>
      <c r="TYX41" s="384"/>
      <c r="TYY41" s="384"/>
      <c r="TYZ41" s="384"/>
      <c r="TZA41" s="384"/>
      <c r="TZB41" s="384"/>
      <c r="TZC41" s="384"/>
      <c r="TZD41" s="384"/>
      <c r="TZE41" s="384"/>
      <c r="TZF41" s="384"/>
      <c r="TZG41" s="384"/>
      <c r="TZH41" s="384"/>
      <c r="TZI41" s="384"/>
      <c r="TZJ41" s="384"/>
      <c r="TZK41" s="384"/>
      <c r="TZL41" s="384"/>
      <c r="TZM41" s="384"/>
      <c r="TZN41" s="384"/>
      <c r="TZO41" s="384"/>
      <c r="TZP41" s="384"/>
      <c r="TZQ41" s="384"/>
      <c r="TZR41" s="384"/>
      <c r="TZS41" s="384"/>
      <c r="TZT41" s="384"/>
      <c r="TZU41" s="384"/>
      <c r="TZV41" s="384"/>
      <c r="TZW41" s="384"/>
      <c r="TZX41" s="384"/>
      <c r="TZY41" s="384"/>
      <c r="TZZ41" s="384"/>
      <c r="UAA41" s="384"/>
      <c r="UAB41" s="384"/>
      <c r="UAC41" s="384"/>
      <c r="UAD41" s="384"/>
      <c r="UAE41" s="384"/>
      <c r="UAF41" s="384"/>
      <c r="UAG41" s="384"/>
      <c r="UAH41" s="384"/>
      <c r="UAI41" s="384"/>
      <c r="UAJ41" s="384"/>
      <c r="UAK41" s="384"/>
      <c r="UAL41" s="384"/>
      <c r="UAM41" s="384"/>
      <c r="UAN41" s="384"/>
      <c r="UAO41" s="384"/>
      <c r="UAP41" s="384"/>
      <c r="UAQ41" s="384"/>
      <c r="UAR41" s="384"/>
      <c r="UAS41" s="384"/>
      <c r="UAT41" s="384"/>
      <c r="UAU41" s="384"/>
      <c r="UAV41" s="384"/>
      <c r="UAW41" s="384"/>
      <c r="UAX41" s="384"/>
      <c r="UAY41" s="384"/>
      <c r="UAZ41" s="384"/>
      <c r="UBA41" s="384"/>
      <c r="UBB41" s="384"/>
      <c r="UBC41" s="384"/>
      <c r="UBD41" s="384"/>
      <c r="UBE41" s="384"/>
      <c r="UBF41" s="384"/>
      <c r="UBG41" s="384"/>
      <c r="UBH41" s="384"/>
      <c r="UBI41" s="384"/>
      <c r="UBJ41" s="384"/>
      <c r="UBK41" s="384"/>
      <c r="UBL41" s="384"/>
      <c r="UBM41" s="384"/>
      <c r="UBN41" s="384"/>
      <c r="UBO41" s="384"/>
      <c r="UBP41" s="384"/>
      <c r="UBQ41" s="384"/>
      <c r="UBR41" s="384"/>
      <c r="UBS41" s="384"/>
      <c r="UBT41" s="384"/>
      <c r="UBU41" s="384"/>
      <c r="UBV41" s="384"/>
      <c r="UBW41" s="384"/>
      <c r="UBX41" s="384"/>
      <c r="UBY41" s="384"/>
      <c r="UBZ41" s="384"/>
      <c r="UCA41" s="384"/>
      <c r="UCB41" s="384"/>
      <c r="UCC41" s="384"/>
      <c r="UCD41" s="384"/>
      <c r="UCE41" s="384"/>
      <c r="UCF41" s="384"/>
      <c r="UCG41" s="384"/>
      <c r="UCH41" s="384"/>
      <c r="UCI41" s="384"/>
      <c r="UCJ41" s="384"/>
      <c r="UCK41" s="384"/>
      <c r="UCL41" s="384"/>
      <c r="UCM41" s="384"/>
      <c r="UCN41" s="384"/>
      <c r="UCO41" s="384"/>
      <c r="UCP41" s="384"/>
      <c r="UCQ41" s="384"/>
      <c r="UCR41" s="384"/>
      <c r="UCS41" s="384"/>
      <c r="UCT41" s="384"/>
      <c r="UCU41" s="384"/>
      <c r="UCV41" s="384"/>
      <c r="UCW41" s="384"/>
      <c r="UCX41" s="384"/>
      <c r="UCY41" s="384"/>
      <c r="UCZ41" s="384"/>
      <c r="UDA41" s="384"/>
      <c r="UDB41" s="384"/>
      <c r="UDC41" s="384"/>
      <c r="UDD41" s="384"/>
      <c r="UDE41" s="384"/>
      <c r="UDF41" s="384"/>
      <c r="UDG41" s="384"/>
      <c r="UDH41" s="384"/>
      <c r="UDI41" s="384"/>
      <c r="UDJ41" s="384"/>
      <c r="UDK41" s="384"/>
      <c r="UDL41" s="384"/>
      <c r="UDM41" s="384"/>
      <c r="UDN41" s="384"/>
      <c r="UDO41" s="384"/>
      <c r="UDP41" s="384"/>
      <c r="UDQ41" s="384"/>
      <c r="UDR41" s="384"/>
      <c r="UDS41" s="384"/>
      <c r="UDT41" s="384"/>
      <c r="UDU41" s="384"/>
      <c r="UDV41" s="384"/>
      <c r="UDW41" s="384"/>
      <c r="UDX41" s="384"/>
      <c r="UDY41" s="384"/>
      <c r="UDZ41" s="384"/>
      <c r="UEA41" s="384"/>
      <c r="UEB41" s="384"/>
      <c r="UEC41" s="384"/>
      <c r="UED41" s="384"/>
      <c r="UEE41" s="384"/>
      <c r="UEF41" s="384"/>
      <c r="UEG41" s="384"/>
      <c r="UEH41" s="384"/>
      <c r="UEI41" s="384"/>
      <c r="UEJ41" s="384"/>
      <c r="UEK41" s="384"/>
      <c r="UEL41" s="384"/>
      <c r="UEM41" s="384"/>
      <c r="UEN41" s="384"/>
      <c r="UEO41" s="384"/>
      <c r="UEP41" s="384"/>
      <c r="UEQ41" s="384"/>
      <c r="UER41" s="384"/>
      <c r="UES41" s="384"/>
      <c r="UET41" s="384"/>
      <c r="UEU41" s="384"/>
      <c r="UEV41" s="384"/>
      <c r="UEW41" s="384"/>
      <c r="UEX41" s="384"/>
      <c r="UEY41" s="384"/>
      <c r="UEZ41" s="384"/>
      <c r="UFA41" s="384"/>
      <c r="UFB41" s="384"/>
      <c r="UFC41" s="384"/>
      <c r="UFD41" s="384"/>
      <c r="UFE41" s="384"/>
      <c r="UFF41" s="384"/>
      <c r="UFG41" s="384"/>
      <c r="UFH41" s="384"/>
      <c r="UFI41" s="384"/>
      <c r="UFJ41" s="384"/>
      <c r="UFK41" s="384"/>
      <c r="UFL41" s="384"/>
      <c r="UFM41" s="384"/>
      <c r="UFN41" s="384"/>
      <c r="UFO41" s="384"/>
      <c r="UFP41" s="384"/>
      <c r="UFQ41" s="384"/>
      <c r="UFR41" s="384"/>
      <c r="UFS41" s="384"/>
      <c r="UFT41" s="384"/>
      <c r="UFU41" s="384"/>
      <c r="UFV41" s="384"/>
      <c r="UFW41" s="384"/>
      <c r="UFX41" s="384"/>
      <c r="UFY41" s="384"/>
      <c r="UFZ41" s="384"/>
      <c r="UGA41" s="384"/>
      <c r="UGB41" s="384"/>
      <c r="UGC41" s="384"/>
      <c r="UGD41" s="384"/>
      <c r="UGE41" s="384"/>
      <c r="UGF41" s="384"/>
      <c r="UGG41" s="384"/>
      <c r="UGH41" s="384"/>
      <c r="UGI41" s="384"/>
      <c r="UGJ41" s="384"/>
      <c r="UGK41" s="384"/>
      <c r="UGL41" s="384"/>
      <c r="UGM41" s="384"/>
      <c r="UGN41" s="384"/>
      <c r="UGO41" s="384"/>
      <c r="UGP41" s="384"/>
      <c r="UGQ41" s="384"/>
      <c r="UGR41" s="384"/>
      <c r="UGS41" s="384"/>
      <c r="UGT41" s="384"/>
      <c r="UGU41" s="384"/>
      <c r="UGV41" s="384"/>
      <c r="UGW41" s="384"/>
      <c r="UGX41" s="384"/>
      <c r="UGY41" s="384"/>
      <c r="UGZ41" s="384"/>
      <c r="UHA41" s="384"/>
      <c r="UHB41" s="384"/>
      <c r="UHC41" s="384"/>
      <c r="UHD41" s="384"/>
      <c r="UHE41" s="384"/>
      <c r="UHF41" s="384"/>
      <c r="UHG41" s="384"/>
      <c r="UHH41" s="384"/>
      <c r="UHI41" s="384"/>
      <c r="UHJ41" s="384"/>
      <c r="UHK41" s="384"/>
      <c r="UHL41" s="384"/>
      <c r="UHM41" s="384"/>
      <c r="UHN41" s="384"/>
      <c r="UHO41" s="384"/>
      <c r="UHP41" s="384"/>
      <c r="UHQ41" s="384"/>
      <c r="UHR41" s="384"/>
      <c r="UHS41" s="384"/>
      <c r="UHT41" s="384"/>
      <c r="UHU41" s="384"/>
      <c r="UHV41" s="384"/>
      <c r="UHW41" s="384"/>
      <c r="UHX41" s="384"/>
      <c r="UHY41" s="384"/>
      <c r="UHZ41" s="384"/>
      <c r="UIA41" s="384"/>
      <c r="UIB41" s="384"/>
      <c r="UIC41" s="384"/>
      <c r="UID41" s="384"/>
      <c r="UIE41" s="384"/>
      <c r="UIF41" s="384"/>
      <c r="UIG41" s="384"/>
      <c r="UIH41" s="384"/>
      <c r="UII41" s="384"/>
      <c r="UIJ41" s="384"/>
      <c r="UIK41" s="384"/>
      <c r="UIL41" s="384"/>
      <c r="UIM41" s="384"/>
      <c r="UIN41" s="384"/>
      <c r="UIO41" s="384"/>
      <c r="UIP41" s="384"/>
      <c r="UIQ41" s="384"/>
      <c r="UIR41" s="384"/>
      <c r="UIS41" s="384"/>
      <c r="UIT41" s="384"/>
      <c r="UIU41" s="384"/>
      <c r="UIV41" s="384"/>
      <c r="UIW41" s="384"/>
      <c r="UIX41" s="384"/>
      <c r="UIY41" s="384"/>
      <c r="UIZ41" s="384"/>
      <c r="UJA41" s="384"/>
      <c r="UJB41" s="384"/>
      <c r="UJC41" s="384"/>
      <c r="UJD41" s="384"/>
      <c r="UJE41" s="384"/>
      <c r="UJF41" s="384"/>
      <c r="UJG41" s="384"/>
      <c r="UJH41" s="384"/>
      <c r="UJI41" s="384"/>
      <c r="UJJ41" s="384"/>
      <c r="UJK41" s="384"/>
      <c r="UJL41" s="384"/>
      <c r="UJM41" s="384"/>
      <c r="UJN41" s="384"/>
      <c r="UJO41" s="384"/>
      <c r="UJP41" s="384"/>
      <c r="UJQ41" s="384"/>
      <c r="UJR41" s="384"/>
      <c r="UJS41" s="384"/>
      <c r="UJT41" s="384"/>
      <c r="UJU41" s="384"/>
      <c r="UJV41" s="384"/>
      <c r="UJW41" s="384"/>
      <c r="UJX41" s="384"/>
      <c r="UJY41" s="384"/>
      <c r="UJZ41" s="384"/>
      <c r="UKA41" s="384"/>
      <c r="UKB41" s="384"/>
      <c r="UKC41" s="384"/>
      <c r="UKD41" s="384"/>
      <c r="UKE41" s="384"/>
      <c r="UKF41" s="384"/>
      <c r="UKG41" s="384"/>
      <c r="UKH41" s="384"/>
      <c r="UKI41" s="384"/>
      <c r="UKJ41" s="384"/>
      <c r="UKK41" s="384"/>
      <c r="UKL41" s="384"/>
      <c r="UKM41" s="384"/>
      <c r="UKN41" s="384"/>
      <c r="UKO41" s="384"/>
      <c r="UKP41" s="384"/>
      <c r="UKQ41" s="384"/>
      <c r="UKR41" s="384"/>
      <c r="UKS41" s="384"/>
      <c r="UKT41" s="384"/>
      <c r="UKU41" s="384"/>
      <c r="UKV41" s="384"/>
      <c r="UKW41" s="384"/>
      <c r="UKX41" s="384"/>
      <c r="UKY41" s="384"/>
      <c r="UKZ41" s="384"/>
      <c r="ULA41" s="384"/>
      <c r="ULB41" s="384"/>
      <c r="ULC41" s="384"/>
      <c r="ULD41" s="384"/>
      <c r="ULE41" s="384"/>
      <c r="ULF41" s="384"/>
      <c r="ULG41" s="384"/>
      <c r="ULH41" s="384"/>
      <c r="ULI41" s="384"/>
      <c r="ULJ41" s="384"/>
      <c r="ULK41" s="384"/>
      <c r="ULL41" s="384"/>
      <c r="ULM41" s="384"/>
      <c r="ULN41" s="384"/>
      <c r="ULO41" s="384"/>
      <c r="ULP41" s="384"/>
      <c r="ULQ41" s="384"/>
      <c r="ULR41" s="384"/>
      <c r="ULS41" s="384"/>
      <c r="ULT41" s="384"/>
      <c r="ULU41" s="384"/>
      <c r="ULV41" s="384"/>
      <c r="ULW41" s="384"/>
      <c r="ULX41" s="384"/>
      <c r="ULY41" s="384"/>
      <c r="ULZ41" s="384"/>
      <c r="UMA41" s="384"/>
      <c r="UMB41" s="384"/>
      <c r="UMC41" s="384"/>
      <c r="UMD41" s="384"/>
      <c r="UME41" s="384"/>
      <c r="UMF41" s="384"/>
      <c r="UMG41" s="384"/>
      <c r="UMH41" s="384"/>
      <c r="UMI41" s="384"/>
      <c r="UMJ41" s="384"/>
      <c r="UMK41" s="384"/>
      <c r="UML41" s="384"/>
      <c r="UMM41" s="384"/>
      <c r="UMN41" s="384"/>
      <c r="UMO41" s="384"/>
      <c r="UMP41" s="384"/>
      <c r="UMQ41" s="384"/>
      <c r="UMR41" s="384"/>
      <c r="UMS41" s="384"/>
      <c r="UMT41" s="384"/>
      <c r="UMU41" s="384"/>
      <c r="UMV41" s="384"/>
      <c r="UMW41" s="384"/>
      <c r="UMX41" s="384"/>
      <c r="UMY41" s="384"/>
      <c r="UMZ41" s="384"/>
      <c r="UNA41" s="384"/>
      <c r="UNB41" s="384"/>
      <c r="UNC41" s="384"/>
      <c r="UND41" s="384"/>
      <c r="UNE41" s="384"/>
      <c r="UNF41" s="384"/>
      <c r="UNG41" s="384"/>
      <c r="UNH41" s="384"/>
      <c r="UNI41" s="384"/>
      <c r="UNJ41" s="384"/>
      <c r="UNK41" s="384"/>
      <c r="UNL41" s="384"/>
      <c r="UNM41" s="384"/>
      <c r="UNN41" s="384"/>
      <c r="UNO41" s="384"/>
      <c r="UNP41" s="384"/>
      <c r="UNQ41" s="384"/>
      <c r="UNR41" s="384"/>
      <c r="UNS41" s="384"/>
      <c r="UNT41" s="384"/>
      <c r="UNU41" s="384"/>
      <c r="UNV41" s="384"/>
      <c r="UNW41" s="384"/>
      <c r="UNX41" s="384"/>
      <c r="UNY41" s="384"/>
      <c r="UNZ41" s="384"/>
      <c r="UOA41" s="384"/>
      <c r="UOB41" s="384"/>
      <c r="UOC41" s="384"/>
      <c r="UOD41" s="384"/>
      <c r="UOE41" s="384"/>
      <c r="UOF41" s="384"/>
      <c r="UOG41" s="384"/>
      <c r="UOH41" s="384"/>
      <c r="UOI41" s="384"/>
      <c r="UOJ41" s="384"/>
      <c r="UOK41" s="384"/>
      <c r="UOL41" s="384"/>
      <c r="UOM41" s="384"/>
      <c r="UON41" s="384"/>
      <c r="UOO41" s="384"/>
      <c r="UOP41" s="384"/>
      <c r="UOQ41" s="384"/>
      <c r="UOR41" s="384"/>
      <c r="UOS41" s="384"/>
      <c r="UOT41" s="384"/>
      <c r="UOU41" s="384"/>
      <c r="UOV41" s="384"/>
      <c r="UOW41" s="384"/>
      <c r="UOX41" s="384"/>
      <c r="UOY41" s="384"/>
      <c r="UOZ41" s="384"/>
      <c r="UPA41" s="384"/>
      <c r="UPB41" s="384"/>
      <c r="UPC41" s="384"/>
      <c r="UPD41" s="384"/>
      <c r="UPE41" s="384"/>
      <c r="UPF41" s="384"/>
      <c r="UPG41" s="384"/>
      <c r="UPH41" s="384"/>
      <c r="UPI41" s="384"/>
      <c r="UPJ41" s="384"/>
      <c r="UPK41" s="384"/>
      <c r="UPL41" s="384"/>
      <c r="UPM41" s="384"/>
      <c r="UPN41" s="384"/>
      <c r="UPO41" s="384"/>
      <c r="UPP41" s="384"/>
      <c r="UPQ41" s="384"/>
      <c r="UPR41" s="384"/>
      <c r="UPS41" s="384"/>
      <c r="UPT41" s="384"/>
      <c r="UPU41" s="384"/>
      <c r="UPV41" s="384"/>
      <c r="UPW41" s="384"/>
      <c r="UPX41" s="384"/>
      <c r="UPY41" s="384"/>
      <c r="UPZ41" s="384"/>
      <c r="UQA41" s="384"/>
      <c r="UQB41" s="384"/>
      <c r="UQC41" s="384"/>
      <c r="UQD41" s="384"/>
      <c r="UQE41" s="384"/>
      <c r="UQF41" s="384"/>
      <c r="UQG41" s="384"/>
      <c r="UQH41" s="384"/>
      <c r="UQI41" s="384"/>
      <c r="UQJ41" s="384"/>
      <c r="UQK41" s="384"/>
      <c r="UQL41" s="384"/>
      <c r="UQM41" s="384"/>
      <c r="UQN41" s="384"/>
      <c r="UQO41" s="384"/>
      <c r="UQP41" s="384"/>
      <c r="UQQ41" s="384"/>
      <c r="UQR41" s="384"/>
      <c r="UQS41" s="384"/>
      <c r="UQT41" s="384"/>
      <c r="UQU41" s="384"/>
      <c r="UQV41" s="384"/>
      <c r="UQW41" s="384"/>
      <c r="UQX41" s="384"/>
      <c r="UQY41" s="384"/>
      <c r="UQZ41" s="384"/>
      <c r="URA41" s="384"/>
      <c r="URB41" s="384"/>
      <c r="URC41" s="384"/>
      <c r="URD41" s="384"/>
      <c r="URE41" s="384"/>
      <c r="URF41" s="384"/>
      <c r="URG41" s="384"/>
      <c r="URH41" s="384"/>
      <c r="URI41" s="384"/>
      <c r="URJ41" s="384"/>
      <c r="URK41" s="384"/>
      <c r="URL41" s="384"/>
      <c r="URM41" s="384"/>
      <c r="URN41" s="384"/>
      <c r="URO41" s="384"/>
      <c r="URP41" s="384"/>
      <c r="URQ41" s="384"/>
      <c r="URR41" s="384"/>
      <c r="URS41" s="384"/>
      <c r="URT41" s="384"/>
      <c r="URU41" s="384"/>
      <c r="URV41" s="384"/>
      <c r="URW41" s="384"/>
      <c r="URX41" s="384"/>
      <c r="URY41" s="384"/>
      <c r="URZ41" s="384"/>
      <c r="USA41" s="384"/>
      <c r="USB41" s="384"/>
      <c r="USC41" s="384"/>
      <c r="USD41" s="384"/>
      <c r="USE41" s="384"/>
      <c r="USF41" s="384"/>
      <c r="USG41" s="384"/>
      <c r="USH41" s="384"/>
      <c r="USI41" s="384"/>
      <c r="USJ41" s="384"/>
      <c r="USK41" s="384"/>
      <c r="USL41" s="384"/>
      <c r="USM41" s="384"/>
      <c r="USN41" s="384"/>
      <c r="USO41" s="384"/>
      <c r="USP41" s="384"/>
      <c r="USQ41" s="384"/>
      <c r="USR41" s="384"/>
      <c r="USS41" s="384"/>
      <c r="UST41" s="384"/>
      <c r="USU41" s="384"/>
      <c r="USV41" s="384"/>
      <c r="USW41" s="384"/>
      <c r="USX41" s="384"/>
      <c r="USY41" s="384"/>
      <c r="USZ41" s="384"/>
      <c r="UTA41" s="384"/>
      <c r="UTB41" s="384"/>
      <c r="UTC41" s="384"/>
      <c r="UTD41" s="384"/>
      <c r="UTE41" s="384"/>
      <c r="UTF41" s="384"/>
      <c r="UTG41" s="384"/>
      <c r="UTH41" s="384"/>
      <c r="UTI41" s="384"/>
      <c r="UTJ41" s="384"/>
      <c r="UTK41" s="384"/>
      <c r="UTL41" s="384"/>
      <c r="UTM41" s="384"/>
      <c r="UTN41" s="384"/>
      <c r="UTO41" s="384"/>
      <c r="UTP41" s="384"/>
      <c r="UTQ41" s="384"/>
      <c r="UTR41" s="384"/>
      <c r="UTS41" s="384"/>
      <c r="UTT41" s="384"/>
      <c r="UTU41" s="384"/>
      <c r="UTV41" s="384"/>
      <c r="UTW41" s="384"/>
      <c r="UTX41" s="384"/>
      <c r="UTY41" s="384"/>
      <c r="UTZ41" s="384"/>
      <c r="UUA41" s="384"/>
      <c r="UUB41" s="384"/>
      <c r="UUC41" s="384"/>
      <c r="UUD41" s="384"/>
      <c r="UUE41" s="384"/>
      <c r="UUF41" s="384"/>
      <c r="UUG41" s="384"/>
      <c r="UUH41" s="384"/>
      <c r="UUI41" s="384"/>
      <c r="UUJ41" s="384"/>
      <c r="UUK41" s="384"/>
      <c r="UUL41" s="384"/>
      <c r="UUM41" s="384"/>
      <c r="UUN41" s="384"/>
      <c r="UUO41" s="384"/>
      <c r="UUP41" s="384"/>
      <c r="UUQ41" s="384"/>
      <c r="UUR41" s="384"/>
      <c r="UUS41" s="384"/>
      <c r="UUT41" s="384"/>
      <c r="UUU41" s="384"/>
      <c r="UUV41" s="384"/>
      <c r="UUW41" s="384"/>
      <c r="UUX41" s="384"/>
      <c r="UUY41" s="384"/>
      <c r="UUZ41" s="384"/>
      <c r="UVA41" s="384"/>
      <c r="UVB41" s="384"/>
      <c r="UVC41" s="384"/>
      <c r="UVD41" s="384"/>
      <c r="UVE41" s="384"/>
      <c r="UVF41" s="384"/>
      <c r="UVG41" s="384"/>
      <c r="UVH41" s="384"/>
      <c r="UVI41" s="384"/>
      <c r="UVJ41" s="384"/>
      <c r="UVK41" s="384"/>
      <c r="UVL41" s="384"/>
      <c r="UVM41" s="384"/>
      <c r="UVN41" s="384"/>
      <c r="UVO41" s="384"/>
      <c r="UVP41" s="384"/>
      <c r="UVQ41" s="384"/>
      <c r="UVR41" s="384"/>
      <c r="UVS41" s="384"/>
      <c r="UVT41" s="384"/>
      <c r="UVU41" s="384"/>
      <c r="UVV41" s="384"/>
      <c r="UVW41" s="384"/>
      <c r="UVX41" s="384"/>
      <c r="UVY41" s="384"/>
      <c r="UVZ41" s="384"/>
      <c r="UWA41" s="384"/>
      <c r="UWB41" s="384"/>
      <c r="UWC41" s="384"/>
      <c r="UWD41" s="384"/>
      <c r="UWE41" s="384"/>
      <c r="UWF41" s="384"/>
      <c r="UWG41" s="384"/>
      <c r="UWH41" s="384"/>
      <c r="UWI41" s="384"/>
      <c r="UWJ41" s="384"/>
      <c r="UWK41" s="384"/>
      <c r="UWL41" s="384"/>
      <c r="UWM41" s="384"/>
      <c r="UWN41" s="384"/>
      <c r="UWO41" s="384"/>
      <c r="UWP41" s="384"/>
      <c r="UWQ41" s="384"/>
      <c r="UWR41" s="384"/>
      <c r="UWS41" s="384"/>
      <c r="UWT41" s="384"/>
      <c r="UWU41" s="384"/>
      <c r="UWV41" s="384"/>
      <c r="UWW41" s="384"/>
      <c r="UWX41" s="384"/>
      <c r="UWY41" s="384"/>
      <c r="UWZ41" s="384"/>
      <c r="UXA41" s="384"/>
      <c r="UXB41" s="384"/>
      <c r="UXC41" s="384"/>
      <c r="UXD41" s="384"/>
      <c r="UXE41" s="384"/>
      <c r="UXF41" s="384"/>
      <c r="UXG41" s="384"/>
      <c r="UXH41" s="384"/>
      <c r="UXI41" s="384"/>
      <c r="UXJ41" s="384"/>
      <c r="UXK41" s="384"/>
      <c r="UXL41" s="384"/>
      <c r="UXM41" s="384"/>
      <c r="UXN41" s="384"/>
      <c r="UXO41" s="384"/>
      <c r="UXP41" s="384"/>
      <c r="UXQ41" s="384"/>
      <c r="UXR41" s="384"/>
      <c r="UXS41" s="384"/>
      <c r="UXT41" s="384"/>
      <c r="UXU41" s="384"/>
      <c r="UXV41" s="384"/>
      <c r="UXW41" s="384"/>
      <c r="UXX41" s="384"/>
      <c r="UXY41" s="384"/>
      <c r="UXZ41" s="384"/>
      <c r="UYA41" s="384"/>
      <c r="UYB41" s="384"/>
      <c r="UYC41" s="384"/>
      <c r="UYD41" s="384"/>
      <c r="UYE41" s="384"/>
      <c r="UYF41" s="384"/>
      <c r="UYG41" s="384"/>
      <c r="UYH41" s="384"/>
      <c r="UYI41" s="384"/>
      <c r="UYJ41" s="384"/>
      <c r="UYK41" s="384"/>
      <c r="UYL41" s="384"/>
      <c r="UYM41" s="384"/>
      <c r="UYN41" s="384"/>
      <c r="UYO41" s="384"/>
      <c r="UYP41" s="384"/>
      <c r="UYQ41" s="384"/>
      <c r="UYR41" s="384"/>
      <c r="UYS41" s="384"/>
      <c r="UYT41" s="384"/>
      <c r="UYU41" s="384"/>
      <c r="UYV41" s="384"/>
      <c r="UYW41" s="384"/>
      <c r="UYX41" s="384"/>
      <c r="UYY41" s="384"/>
      <c r="UYZ41" s="384"/>
      <c r="UZA41" s="384"/>
      <c r="UZB41" s="384"/>
      <c r="UZC41" s="384"/>
      <c r="UZD41" s="384"/>
      <c r="UZE41" s="384"/>
      <c r="UZF41" s="384"/>
      <c r="UZG41" s="384"/>
      <c r="UZH41" s="384"/>
      <c r="UZI41" s="384"/>
      <c r="UZJ41" s="384"/>
      <c r="UZK41" s="384"/>
      <c r="UZL41" s="384"/>
      <c r="UZM41" s="384"/>
      <c r="UZN41" s="384"/>
      <c r="UZO41" s="384"/>
      <c r="UZP41" s="384"/>
      <c r="UZQ41" s="384"/>
      <c r="UZR41" s="384"/>
      <c r="UZS41" s="384"/>
      <c r="UZT41" s="384"/>
      <c r="UZU41" s="384"/>
      <c r="UZV41" s="384"/>
      <c r="UZW41" s="384"/>
      <c r="UZX41" s="384"/>
      <c r="UZY41" s="384"/>
      <c r="UZZ41" s="384"/>
      <c r="VAA41" s="384"/>
      <c r="VAB41" s="384"/>
      <c r="VAC41" s="384"/>
      <c r="VAD41" s="384"/>
      <c r="VAE41" s="384"/>
      <c r="VAF41" s="384"/>
      <c r="VAG41" s="384"/>
      <c r="VAH41" s="384"/>
      <c r="VAI41" s="384"/>
      <c r="VAJ41" s="384"/>
      <c r="VAK41" s="384"/>
      <c r="VAL41" s="384"/>
      <c r="VAM41" s="384"/>
      <c r="VAN41" s="384"/>
      <c r="VAO41" s="384"/>
      <c r="VAP41" s="384"/>
      <c r="VAQ41" s="384"/>
      <c r="VAR41" s="384"/>
      <c r="VAS41" s="384"/>
      <c r="VAT41" s="384"/>
      <c r="VAU41" s="384"/>
      <c r="VAV41" s="384"/>
      <c r="VAW41" s="384"/>
      <c r="VAX41" s="384"/>
      <c r="VAY41" s="384"/>
      <c r="VAZ41" s="384"/>
      <c r="VBA41" s="384"/>
      <c r="VBB41" s="384"/>
      <c r="VBC41" s="384"/>
      <c r="VBD41" s="384"/>
      <c r="VBE41" s="384"/>
      <c r="VBF41" s="384"/>
      <c r="VBG41" s="384"/>
      <c r="VBH41" s="384"/>
      <c r="VBI41" s="384"/>
      <c r="VBJ41" s="384"/>
      <c r="VBK41" s="384"/>
      <c r="VBL41" s="384"/>
      <c r="VBM41" s="384"/>
      <c r="VBN41" s="384"/>
      <c r="VBO41" s="384"/>
      <c r="VBP41" s="384"/>
      <c r="VBQ41" s="384"/>
      <c r="VBR41" s="384"/>
      <c r="VBS41" s="384"/>
      <c r="VBT41" s="384"/>
      <c r="VBU41" s="384"/>
      <c r="VBV41" s="384"/>
      <c r="VBW41" s="384"/>
      <c r="VBX41" s="384"/>
      <c r="VBY41" s="384"/>
      <c r="VBZ41" s="384"/>
      <c r="VCA41" s="384"/>
      <c r="VCB41" s="384"/>
      <c r="VCC41" s="384"/>
      <c r="VCD41" s="384"/>
      <c r="VCE41" s="384"/>
      <c r="VCF41" s="384"/>
      <c r="VCG41" s="384"/>
      <c r="VCH41" s="384"/>
      <c r="VCI41" s="384"/>
      <c r="VCJ41" s="384"/>
      <c r="VCK41" s="384"/>
      <c r="VCL41" s="384"/>
      <c r="VCM41" s="384"/>
      <c r="VCN41" s="384"/>
      <c r="VCO41" s="384"/>
      <c r="VCP41" s="384"/>
      <c r="VCQ41" s="384"/>
      <c r="VCR41" s="384"/>
      <c r="VCS41" s="384"/>
      <c r="VCT41" s="384"/>
      <c r="VCU41" s="384"/>
      <c r="VCV41" s="384"/>
      <c r="VCW41" s="384"/>
      <c r="VCX41" s="384"/>
      <c r="VCY41" s="384"/>
      <c r="VCZ41" s="384"/>
      <c r="VDA41" s="384"/>
      <c r="VDB41" s="384"/>
      <c r="VDC41" s="384"/>
      <c r="VDD41" s="384"/>
      <c r="VDE41" s="384"/>
      <c r="VDF41" s="384"/>
      <c r="VDG41" s="384"/>
      <c r="VDH41" s="384"/>
      <c r="VDI41" s="384"/>
      <c r="VDJ41" s="384"/>
      <c r="VDK41" s="384"/>
      <c r="VDL41" s="384"/>
      <c r="VDM41" s="384"/>
      <c r="VDN41" s="384"/>
      <c r="VDO41" s="384"/>
      <c r="VDP41" s="384"/>
      <c r="VDQ41" s="384"/>
      <c r="VDR41" s="384"/>
      <c r="VDS41" s="384"/>
      <c r="VDT41" s="384"/>
      <c r="VDU41" s="384"/>
      <c r="VDV41" s="384"/>
      <c r="VDW41" s="384"/>
      <c r="VDX41" s="384"/>
      <c r="VDY41" s="384"/>
      <c r="VDZ41" s="384"/>
      <c r="VEA41" s="384"/>
      <c r="VEB41" s="384"/>
      <c r="VEC41" s="384"/>
      <c r="VED41" s="384"/>
      <c r="VEE41" s="384"/>
      <c r="VEF41" s="384"/>
      <c r="VEG41" s="384"/>
      <c r="VEH41" s="384"/>
      <c r="VEI41" s="384"/>
      <c r="VEJ41" s="384"/>
      <c r="VEK41" s="384"/>
      <c r="VEL41" s="384"/>
      <c r="VEM41" s="384"/>
      <c r="VEN41" s="384"/>
      <c r="VEO41" s="384"/>
      <c r="VEP41" s="384"/>
      <c r="VEQ41" s="384"/>
      <c r="VER41" s="384"/>
      <c r="VES41" s="384"/>
      <c r="VET41" s="384"/>
      <c r="VEU41" s="384"/>
      <c r="VEV41" s="384"/>
      <c r="VEW41" s="384"/>
      <c r="VEX41" s="384"/>
      <c r="VEY41" s="384"/>
      <c r="VEZ41" s="384"/>
      <c r="VFA41" s="384"/>
      <c r="VFB41" s="384"/>
      <c r="VFC41" s="384"/>
      <c r="VFD41" s="384"/>
      <c r="VFE41" s="384"/>
      <c r="VFF41" s="384"/>
      <c r="VFG41" s="384"/>
      <c r="VFH41" s="384"/>
      <c r="VFI41" s="384"/>
      <c r="VFJ41" s="384"/>
      <c r="VFK41" s="384"/>
      <c r="VFL41" s="384"/>
      <c r="VFM41" s="384"/>
      <c r="VFN41" s="384"/>
      <c r="VFO41" s="384"/>
      <c r="VFP41" s="384"/>
      <c r="VFQ41" s="384"/>
      <c r="VFR41" s="384"/>
      <c r="VFS41" s="384"/>
      <c r="VFT41" s="384"/>
      <c r="VFU41" s="384"/>
      <c r="VFV41" s="384"/>
      <c r="VFW41" s="384"/>
      <c r="VFX41" s="384"/>
      <c r="VFY41" s="384"/>
      <c r="VFZ41" s="384"/>
      <c r="VGA41" s="384"/>
      <c r="VGB41" s="384"/>
      <c r="VGC41" s="384"/>
      <c r="VGD41" s="384"/>
      <c r="VGE41" s="384"/>
      <c r="VGF41" s="384"/>
      <c r="VGG41" s="384"/>
      <c r="VGH41" s="384"/>
      <c r="VGI41" s="384"/>
      <c r="VGJ41" s="384"/>
      <c r="VGK41" s="384"/>
      <c r="VGL41" s="384"/>
      <c r="VGM41" s="384"/>
      <c r="VGN41" s="384"/>
      <c r="VGO41" s="384"/>
      <c r="VGP41" s="384"/>
      <c r="VGQ41" s="384"/>
      <c r="VGR41" s="384"/>
      <c r="VGS41" s="384"/>
      <c r="VGT41" s="384"/>
      <c r="VGU41" s="384"/>
      <c r="VGV41" s="384"/>
      <c r="VGW41" s="384"/>
      <c r="VGX41" s="384"/>
      <c r="VGY41" s="384"/>
      <c r="VGZ41" s="384"/>
      <c r="VHA41" s="384"/>
      <c r="VHB41" s="384"/>
      <c r="VHC41" s="384"/>
      <c r="VHD41" s="384"/>
      <c r="VHE41" s="384"/>
      <c r="VHF41" s="384"/>
      <c r="VHG41" s="384"/>
      <c r="VHH41" s="384"/>
      <c r="VHI41" s="384"/>
      <c r="VHJ41" s="384"/>
      <c r="VHK41" s="384"/>
      <c r="VHL41" s="384"/>
      <c r="VHM41" s="384"/>
      <c r="VHN41" s="384"/>
      <c r="VHO41" s="384"/>
      <c r="VHP41" s="384"/>
      <c r="VHQ41" s="384"/>
      <c r="VHR41" s="384"/>
      <c r="VHS41" s="384"/>
      <c r="VHT41" s="384"/>
      <c r="VHU41" s="384"/>
      <c r="VHV41" s="384"/>
      <c r="VHW41" s="384"/>
      <c r="VHX41" s="384"/>
      <c r="VHY41" s="384"/>
      <c r="VHZ41" s="384"/>
      <c r="VIA41" s="384"/>
      <c r="VIB41" s="384"/>
      <c r="VIC41" s="384"/>
      <c r="VID41" s="384"/>
      <c r="VIE41" s="384"/>
      <c r="VIF41" s="384"/>
      <c r="VIG41" s="384"/>
      <c r="VIH41" s="384"/>
      <c r="VII41" s="384"/>
      <c r="VIJ41" s="384"/>
      <c r="VIK41" s="384"/>
      <c r="VIL41" s="384"/>
      <c r="VIM41" s="384"/>
      <c r="VIN41" s="384"/>
      <c r="VIO41" s="384"/>
      <c r="VIP41" s="384"/>
      <c r="VIQ41" s="384"/>
      <c r="VIR41" s="384"/>
      <c r="VIS41" s="384"/>
      <c r="VIT41" s="384"/>
      <c r="VIU41" s="384"/>
      <c r="VIV41" s="384"/>
      <c r="VIW41" s="384"/>
      <c r="VIX41" s="384"/>
      <c r="VIY41" s="384"/>
      <c r="VIZ41" s="384"/>
      <c r="VJA41" s="384"/>
      <c r="VJB41" s="384"/>
      <c r="VJC41" s="384"/>
      <c r="VJD41" s="384"/>
      <c r="VJE41" s="384"/>
      <c r="VJF41" s="384"/>
      <c r="VJG41" s="384"/>
      <c r="VJH41" s="384"/>
      <c r="VJI41" s="384"/>
      <c r="VJJ41" s="384"/>
      <c r="VJK41" s="384"/>
      <c r="VJL41" s="384"/>
      <c r="VJM41" s="384"/>
      <c r="VJN41" s="384"/>
      <c r="VJO41" s="384"/>
      <c r="VJP41" s="384"/>
      <c r="VJQ41" s="384"/>
      <c r="VJR41" s="384"/>
      <c r="VJS41" s="384"/>
      <c r="VJT41" s="384"/>
      <c r="VJU41" s="384"/>
      <c r="VJV41" s="384"/>
      <c r="VJW41" s="384"/>
      <c r="VJX41" s="384"/>
      <c r="VJY41" s="384"/>
      <c r="VJZ41" s="384"/>
      <c r="VKA41" s="384"/>
      <c r="VKB41" s="384"/>
      <c r="VKC41" s="384"/>
      <c r="VKD41" s="384"/>
      <c r="VKE41" s="384"/>
      <c r="VKF41" s="384"/>
      <c r="VKG41" s="384"/>
      <c r="VKH41" s="384"/>
      <c r="VKI41" s="384"/>
      <c r="VKJ41" s="384"/>
      <c r="VKK41" s="384"/>
      <c r="VKL41" s="384"/>
      <c r="VKM41" s="384"/>
      <c r="VKN41" s="384"/>
      <c r="VKO41" s="384"/>
      <c r="VKP41" s="384"/>
      <c r="VKQ41" s="384"/>
      <c r="VKR41" s="384"/>
      <c r="VKS41" s="384"/>
      <c r="VKT41" s="384"/>
      <c r="VKU41" s="384"/>
      <c r="VKV41" s="384"/>
      <c r="VKW41" s="384"/>
      <c r="VKX41" s="384"/>
      <c r="VKY41" s="384"/>
      <c r="VKZ41" s="384"/>
      <c r="VLA41" s="384"/>
      <c r="VLB41" s="384"/>
      <c r="VLC41" s="384"/>
      <c r="VLD41" s="384"/>
      <c r="VLE41" s="384"/>
      <c r="VLF41" s="384"/>
      <c r="VLG41" s="384"/>
      <c r="VLH41" s="384"/>
      <c r="VLI41" s="384"/>
      <c r="VLJ41" s="384"/>
      <c r="VLK41" s="384"/>
      <c r="VLL41" s="384"/>
      <c r="VLM41" s="384"/>
      <c r="VLN41" s="384"/>
      <c r="VLO41" s="384"/>
      <c r="VLP41" s="384"/>
      <c r="VLQ41" s="384"/>
      <c r="VLR41" s="384"/>
      <c r="VLS41" s="384"/>
      <c r="VLT41" s="384"/>
      <c r="VLU41" s="384"/>
      <c r="VLV41" s="384"/>
      <c r="VLW41" s="384"/>
      <c r="VLX41" s="384"/>
      <c r="VLY41" s="384"/>
      <c r="VLZ41" s="384"/>
      <c r="VMA41" s="384"/>
      <c r="VMB41" s="384"/>
      <c r="VMC41" s="384"/>
      <c r="VMD41" s="384"/>
      <c r="VME41" s="384"/>
      <c r="VMF41" s="384"/>
      <c r="VMG41" s="384"/>
      <c r="VMH41" s="384"/>
      <c r="VMI41" s="384"/>
      <c r="VMJ41" s="384"/>
      <c r="VMK41" s="384"/>
      <c r="VML41" s="384"/>
      <c r="VMM41" s="384"/>
      <c r="VMN41" s="384"/>
      <c r="VMO41" s="384"/>
      <c r="VMP41" s="384"/>
      <c r="VMQ41" s="384"/>
      <c r="VMR41" s="384"/>
      <c r="VMS41" s="384"/>
      <c r="VMT41" s="384"/>
      <c r="VMU41" s="384"/>
      <c r="VMV41" s="384"/>
      <c r="VMW41" s="384"/>
      <c r="VMX41" s="384"/>
      <c r="VMY41" s="384"/>
      <c r="VMZ41" s="384"/>
      <c r="VNA41" s="384"/>
      <c r="VNB41" s="384"/>
      <c r="VNC41" s="384"/>
      <c r="VND41" s="384"/>
      <c r="VNE41" s="384"/>
      <c r="VNF41" s="384"/>
      <c r="VNG41" s="384"/>
      <c r="VNH41" s="384"/>
      <c r="VNI41" s="384"/>
      <c r="VNJ41" s="384"/>
      <c r="VNK41" s="384"/>
      <c r="VNL41" s="384"/>
      <c r="VNM41" s="384"/>
      <c r="VNN41" s="384"/>
      <c r="VNO41" s="384"/>
      <c r="VNP41" s="384"/>
      <c r="VNQ41" s="384"/>
      <c r="VNR41" s="384"/>
      <c r="VNS41" s="384"/>
      <c r="VNT41" s="384"/>
      <c r="VNU41" s="384"/>
      <c r="VNV41" s="384"/>
      <c r="VNW41" s="384"/>
      <c r="VNX41" s="384"/>
      <c r="VNY41" s="384"/>
      <c r="VNZ41" s="384"/>
      <c r="VOA41" s="384"/>
      <c r="VOB41" s="384"/>
      <c r="VOC41" s="384"/>
      <c r="VOD41" s="384"/>
      <c r="VOE41" s="384"/>
      <c r="VOF41" s="384"/>
      <c r="VOG41" s="384"/>
      <c r="VOH41" s="384"/>
      <c r="VOI41" s="384"/>
      <c r="VOJ41" s="384"/>
      <c r="VOK41" s="384"/>
      <c r="VOL41" s="384"/>
      <c r="VOM41" s="384"/>
      <c r="VON41" s="384"/>
      <c r="VOO41" s="384"/>
      <c r="VOP41" s="384"/>
      <c r="VOQ41" s="384"/>
      <c r="VOR41" s="384"/>
      <c r="VOS41" s="384"/>
      <c r="VOT41" s="384"/>
      <c r="VOU41" s="384"/>
      <c r="VOV41" s="384"/>
      <c r="VOW41" s="384"/>
      <c r="VOX41" s="384"/>
      <c r="VOY41" s="384"/>
      <c r="VOZ41" s="384"/>
      <c r="VPA41" s="384"/>
      <c r="VPB41" s="384"/>
      <c r="VPC41" s="384"/>
      <c r="VPD41" s="384"/>
      <c r="VPE41" s="384"/>
      <c r="VPF41" s="384"/>
      <c r="VPG41" s="384"/>
      <c r="VPH41" s="384"/>
      <c r="VPI41" s="384"/>
      <c r="VPJ41" s="384"/>
      <c r="VPK41" s="384"/>
      <c r="VPL41" s="384"/>
      <c r="VPM41" s="384"/>
      <c r="VPN41" s="384"/>
      <c r="VPO41" s="384"/>
      <c r="VPP41" s="384"/>
      <c r="VPQ41" s="384"/>
      <c r="VPR41" s="384"/>
      <c r="VPS41" s="384"/>
      <c r="VPT41" s="384"/>
      <c r="VPU41" s="384"/>
      <c r="VPV41" s="384"/>
      <c r="VPW41" s="384"/>
      <c r="VPX41" s="384"/>
      <c r="VPY41" s="384"/>
      <c r="VPZ41" s="384"/>
      <c r="VQA41" s="384"/>
      <c r="VQB41" s="384"/>
      <c r="VQC41" s="384"/>
      <c r="VQD41" s="384"/>
      <c r="VQE41" s="384"/>
      <c r="VQF41" s="384"/>
      <c r="VQG41" s="384"/>
      <c r="VQH41" s="384"/>
      <c r="VQI41" s="384"/>
      <c r="VQJ41" s="384"/>
      <c r="VQK41" s="384"/>
      <c r="VQL41" s="384"/>
      <c r="VQM41" s="384"/>
      <c r="VQN41" s="384"/>
      <c r="VQO41" s="384"/>
      <c r="VQP41" s="384"/>
      <c r="VQQ41" s="384"/>
      <c r="VQR41" s="384"/>
      <c r="VQS41" s="384"/>
      <c r="VQT41" s="384"/>
      <c r="VQU41" s="384"/>
      <c r="VQV41" s="384"/>
      <c r="VQW41" s="384"/>
      <c r="VQX41" s="384"/>
      <c r="VQY41" s="384"/>
      <c r="VQZ41" s="384"/>
      <c r="VRA41" s="384"/>
      <c r="VRB41" s="384"/>
      <c r="VRC41" s="384"/>
      <c r="VRD41" s="384"/>
      <c r="VRE41" s="384"/>
      <c r="VRF41" s="384"/>
      <c r="VRG41" s="384"/>
      <c r="VRH41" s="384"/>
      <c r="VRI41" s="384"/>
      <c r="VRJ41" s="384"/>
      <c r="VRK41" s="384"/>
      <c r="VRL41" s="384"/>
      <c r="VRM41" s="384"/>
      <c r="VRN41" s="384"/>
      <c r="VRO41" s="384"/>
      <c r="VRP41" s="384"/>
      <c r="VRQ41" s="384"/>
      <c r="VRR41" s="384"/>
      <c r="VRS41" s="384"/>
      <c r="VRT41" s="384"/>
      <c r="VRU41" s="384"/>
      <c r="VRV41" s="384"/>
      <c r="VRW41" s="384"/>
      <c r="VRX41" s="384"/>
      <c r="VRY41" s="384"/>
      <c r="VRZ41" s="384"/>
      <c r="VSA41" s="384"/>
      <c r="VSB41" s="384"/>
      <c r="VSC41" s="384"/>
      <c r="VSD41" s="384"/>
      <c r="VSE41" s="384"/>
      <c r="VSF41" s="384"/>
      <c r="VSG41" s="384"/>
      <c r="VSH41" s="384"/>
      <c r="VSI41" s="384"/>
      <c r="VSJ41" s="384"/>
      <c r="VSK41" s="384"/>
      <c r="VSL41" s="384"/>
      <c r="VSM41" s="384"/>
      <c r="VSN41" s="384"/>
      <c r="VSO41" s="384"/>
      <c r="VSP41" s="384"/>
      <c r="VSQ41" s="384"/>
      <c r="VSR41" s="384"/>
      <c r="VSS41" s="384"/>
      <c r="VST41" s="384"/>
      <c r="VSU41" s="384"/>
      <c r="VSV41" s="384"/>
      <c r="VSW41" s="384"/>
      <c r="VSX41" s="384"/>
      <c r="VSY41" s="384"/>
      <c r="VSZ41" s="384"/>
      <c r="VTA41" s="384"/>
      <c r="VTB41" s="384"/>
      <c r="VTC41" s="384"/>
      <c r="VTD41" s="384"/>
      <c r="VTE41" s="384"/>
      <c r="VTF41" s="384"/>
      <c r="VTG41" s="384"/>
      <c r="VTH41" s="384"/>
      <c r="VTI41" s="384"/>
      <c r="VTJ41" s="384"/>
      <c r="VTK41" s="384"/>
      <c r="VTL41" s="384"/>
      <c r="VTM41" s="384"/>
      <c r="VTN41" s="384"/>
      <c r="VTO41" s="384"/>
      <c r="VTP41" s="384"/>
      <c r="VTQ41" s="384"/>
      <c r="VTR41" s="384"/>
      <c r="VTS41" s="384"/>
      <c r="VTT41" s="384"/>
      <c r="VTU41" s="384"/>
      <c r="VTV41" s="384"/>
      <c r="VTW41" s="384"/>
      <c r="VTX41" s="384"/>
      <c r="VTY41" s="384"/>
      <c r="VTZ41" s="384"/>
      <c r="VUA41" s="384"/>
      <c r="VUB41" s="384"/>
      <c r="VUC41" s="384"/>
      <c r="VUD41" s="384"/>
      <c r="VUE41" s="384"/>
      <c r="VUF41" s="384"/>
      <c r="VUG41" s="384"/>
      <c r="VUH41" s="384"/>
      <c r="VUI41" s="384"/>
      <c r="VUJ41" s="384"/>
      <c r="VUK41" s="384"/>
      <c r="VUL41" s="384"/>
      <c r="VUM41" s="384"/>
      <c r="VUN41" s="384"/>
      <c r="VUO41" s="384"/>
      <c r="VUP41" s="384"/>
      <c r="VUQ41" s="384"/>
      <c r="VUR41" s="384"/>
      <c r="VUS41" s="384"/>
      <c r="VUT41" s="384"/>
      <c r="VUU41" s="384"/>
      <c r="VUV41" s="384"/>
      <c r="VUW41" s="384"/>
      <c r="VUX41" s="384"/>
      <c r="VUY41" s="384"/>
      <c r="VUZ41" s="384"/>
      <c r="VVA41" s="384"/>
      <c r="VVB41" s="384"/>
      <c r="VVC41" s="384"/>
      <c r="VVD41" s="384"/>
      <c r="VVE41" s="384"/>
      <c r="VVF41" s="384"/>
      <c r="VVG41" s="384"/>
      <c r="VVH41" s="384"/>
      <c r="VVI41" s="384"/>
      <c r="VVJ41" s="384"/>
      <c r="VVK41" s="384"/>
      <c r="VVL41" s="384"/>
      <c r="VVM41" s="384"/>
      <c r="VVN41" s="384"/>
      <c r="VVO41" s="384"/>
      <c r="VVP41" s="384"/>
      <c r="VVQ41" s="384"/>
      <c r="VVR41" s="384"/>
      <c r="VVS41" s="384"/>
      <c r="VVT41" s="384"/>
      <c r="VVU41" s="384"/>
      <c r="VVV41" s="384"/>
      <c r="VVW41" s="384"/>
      <c r="VVX41" s="384"/>
      <c r="VVY41" s="384"/>
      <c r="VVZ41" s="384"/>
      <c r="VWA41" s="384"/>
      <c r="VWB41" s="384"/>
      <c r="VWC41" s="384"/>
      <c r="VWD41" s="384"/>
      <c r="VWE41" s="384"/>
      <c r="VWF41" s="384"/>
      <c r="VWG41" s="384"/>
      <c r="VWH41" s="384"/>
      <c r="VWI41" s="384"/>
      <c r="VWJ41" s="384"/>
      <c r="VWK41" s="384"/>
      <c r="VWL41" s="384"/>
      <c r="VWM41" s="384"/>
      <c r="VWN41" s="384"/>
      <c r="VWO41" s="384"/>
      <c r="VWP41" s="384"/>
      <c r="VWQ41" s="384"/>
      <c r="VWR41" s="384"/>
      <c r="VWS41" s="384"/>
      <c r="VWT41" s="384"/>
      <c r="VWU41" s="384"/>
      <c r="VWV41" s="384"/>
      <c r="VWW41" s="384"/>
      <c r="VWX41" s="384"/>
      <c r="VWY41" s="384"/>
      <c r="VWZ41" s="384"/>
      <c r="VXA41" s="384"/>
      <c r="VXB41" s="384"/>
      <c r="VXC41" s="384"/>
      <c r="VXD41" s="384"/>
      <c r="VXE41" s="384"/>
      <c r="VXF41" s="384"/>
      <c r="VXG41" s="384"/>
      <c r="VXH41" s="384"/>
      <c r="VXI41" s="384"/>
      <c r="VXJ41" s="384"/>
      <c r="VXK41" s="384"/>
      <c r="VXL41" s="384"/>
      <c r="VXM41" s="384"/>
      <c r="VXN41" s="384"/>
      <c r="VXO41" s="384"/>
      <c r="VXP41" s="384"/>
      <c r="VXQ41" s="384"/>
      <c r="VXR41" s="384"/>
      <c r="VXS41" s="384"/>
      <c r="VXT41" s="384"/>
      <c r="VXU41" s="384"/>
      <c r="VXV41" s="384"/>
      <c r="VXW41" s="384"/>
      <c r="VXX41" s="384"/>
      <c r="VXY41" s="384"/>
      <c r="VXZ41" s="384"/>
      <c r="VYA41" s="384"/>
      <c r="VYB41" s="384"/>
      <c r="VYC41" s="384"/>
      <c r="VYD41" s="384"/>
      <c r="VYE41" s="384"/>
      <c r="VYF41" s="384"/>
      <c r="VYG41" s="384"/>
      <c r="VYH41" s="384"/>
      <c r="VYI41" s="384"/>
      <c r="VYJ41" s="384"/>
      <c r="VYK41" s="384"/>
      <c r="VYL41" s="384"/>
      <c r="VYM41" s="384"/>
      <c r="VYN41" s="384"/>
      <c r="VYO41" s="384"/>
      <c r="VYP41" s="384"/>
      <c r="VYQ41" s="384"/>
      <c r="VYR41" s="384"/>
      <c r="VYS41" s="384"/>
      <c r="VYT41" s="384"/>
      <c r="VYU41" s="384"/>
      <c r="VYV41" s="384"/>
      <c r="VYW41" s="384"/>
      <c r="VYX41" s="384"/>
      <c r="VYY41" s="384"/>
      <c r="VYZ41" s="384"/>
      <c r="VZA41" s="384"/>
      <c r="VZB41" s="384"/>
      <c r="VZC41" s="384"/>
      <c r="VZD41" s="384"/>
      <c r="VZE41" s="384"/>
      <c r="VZF41" s="384"/>
      <c r="VZG41" s="384"/>
      <c r="VZH41" s="384"/>
      <c r="VZI41" s="384"/>
      <c r="VZJ41" s="384"/>
      <c r="VZK41" s="384"/>
      <c r="VZL41" s="384"/>
      <c r="VZM41" s="384"/>
      <c r="VZN41" s="384"/>
      <c r="VZO41" s="384"/>
      <c r="VZP41" s="384"/>
      <c r="VZQ41" s="384"/>
      <c r="VZR41" s="384"/>
      <c r="VZS41" s="384"/>
      <c r="VZT41" s="384"/>
      <c r="VZU41" s="384"/>
      <c r="VZV41" s="384"/>
      <c r="VZW41" s="384"/>
      <c r="VZX41" s="384"/>
      <c r="VZY41" s="384"/>
      <c r="VZZ41" s="384"/>
      <c r="WAA41" s="384"/>
      <c r="WAB41" s="384"/>
      <c r="WAC41" s="384"/>
      <c r="WAD41" s="384"/>
      <c r="WAE41" s="384"/>
      <c r="WAF41" s="384"/>
      <c r="WAG41" s="384"/>
      <c r="WAH41" s="384"/>
      <c r="WAI41" s="384"/>
      <c r="WAJ41" s="384"/>
      <c r="WAK41" s="384"/>
      <c r="WAL41" s="384"/>
      <c r="WAM41" s="384"/>
      <c r="WAN41" s="384"/>
      <c r="WAO41" s="384"/>
      <c r="WAP41" s="384"/>
      <c r="WAQ41" s="384"/>
      <c r="WAR41" s="384"/>
      <c r="WAS41" s="384"/>
      <c r="WAT41" s="384"/>
      <c r="WAU41" s="384"/>
      <c r="WAV41" s="384"/>
      <c r="WAW41" s="384"/>
      <c r="WAX41" s="384"/>
      <c r="WAY41" s="384"/>
      <c r="WAZ41" s="384"/>
      <c r="WBA41" s="384"/>
      <c r="WBB41" s="384"/>
      <c r="WBC41" s="384"/>
      <c r="WBD41" s="384"/>
      <c r="WBE41" s="384"/>
      <c r="WBF41" s="384"/>
      <c r="WBG41" s="384"/>
      <c r="WBH41" s="384"/>
      <c r="WBI41" s="384"/>
      <c r="WBJ41" s="384"/>
      <c r="WBK41" s="384"/>
      <c r="WBL41" s="384"/>
      <c r="WBM41" s="384"/>
      <c r="WBN41" s="384"/>
      <c r="WBO41" s="384"/>
      <c r="WBP41" s="384"/>
      <c r="WBQ41" s="384"/>
      <c r="WBR41" s="384"/>
      <c r="WBS41" s="384"/>
      <c r="WBT41" s="384"/>
      <c r="WBU41" s="384"/>
      <c r="WBV41" s="384"/>
      <c r="WBW41" s="384"/>
      <c r="WBX41" s="384"/>
      <c r="WBY41" s="384"/>
      <c r="WBZ41" s="384"/>
      <c r="WCA41" s="384"/>
      <c r="WCB41" s="384"/>
      <c r="WCC41" s="384"/>
      <c r="WCD41" s="384"/>
      <c r="WCE41" s="384"/>
      <c r="WCF41" s="384"/>
      <c r="WCG41" s="384"/>
      <c r="WCH41" s="384"/>
      <c r="WCI41" s="384"/>
      <c r="WCJ41" s="384"/>
      <c r="WCK41" s="384"/>
      <c r="WCL41" s="384"/>
      <c r="WCM41" s="384"/>
      <c r="WCN41" s="384"/>
      <c r="WCO41" s="384"/>
      <c r="WCP41" s="384"/>
      <c r="WCQ41" s="384"/>
      <c r="WCR41" s="384"/>
      <c r="WCS41" s="384"/>
      <c r="WCT41" s="384"/>
      <c r="WCU41" s="384"/>
      <c r="WCV41" s="384"/>
      <c r="WCW41" s="384"/>
      <c r="WCX41" s="384"/>
      <c r="WCY41" s="384"/>
      <c r="WCZ41" s="384"/>
      <c r="WDA41" s="384"/>
      <c r="WDB41" s="384"/>
      <c r="WDC41" s="384"/>
      <c r="WDD41" s="384"/>
      <c r="WDE41" s="384"/>
      <c r="WDF41" s="384"/>
      <c r="WDG41" s="384"/>
      <c r="WDH41" s="384"/>
      <c r="WDI41" s="384"/>
      <c r="WDJ41" s="384"/>
      <c r="WDK41" s="384"/>
      <c r="WDL41" s="384"/>
      <c r="WDM41" s="384"/>
      <c r="WDN41" s="384"/>
      <c r="WDO41" s="384"/>
      <c r="WDP41" s="384"/>
      <c r="WDQ41" s="384"/>
      <c r="WDR41" s="384"/>
      <c r="WDS41" s="384"/>
      <c r="WDT41" s="384"/>
      <c r="WDU41" s="384"/>
      <c r="WDV41" s="384"/>
      <c r="WDW41" s="384"/>
      <c r="WDX41" s="384"/>
      <c r="WDY41" s="384"/>
      <c r="WDZ41" s="384"/>
      <c r="WEA41" s="384"/>
      <c r="WEB41" s="384"/>
      <c r="WEC41" s="384"/>
      <c r="WED41" s="384"/>
      <c r="WEE41" s="384"/>
      <c r="WEF41" s="384"/>
      <c r="WEG41" s="384"/>
      <c r="WEH41" s="384"/>
      <c r="WEI41" s="384"/>
      <c r="WEJ41" s="384"/>
      <c r="WEK41" s="384"/>
      <c r="WEL41" s="384"/>
      <c r="WEM41" s="384"/>
      <c r="WEN41" s="384"/>
      <c r="WEO41" s="384"/>
      <c r="WEP41" s="384"/>
      <c r="WEQ41" s="384"/>
      <c r="WER41" s="384"/>
      <c r="WES41" s="384"/>
      <c r="WET41" s="384"/>
      <c r="WEU41" s="384"/>
      <c r="WEV41" s="384"/>
      <c r="WEW41" s="384"/>
      <c r="WEX41" s="384"/>
      <c r="WEY41" s="384"/>
      <c r="WEZ41" s="384"/>
      <c r="WFA41" s="384"/>
      <c r="WFB41" s="384"/>
      <c r="WFC41" s="384"/>
      <c r="WFD41" s="384"/>
      <c r="WFE41" s="384"/>
      <c r="WFF41" s="384"/>
      <c r="WFG41" s="384"/>
      <c r="WFH41" s="384"/>
      <c r="WFI41" s="384"/>
      <c r="WFJ41" s="384"/>
      <c r="WFK41" s="384"/>
      <c r="WFL41" s="384"/>
      <c r="WFM41" s="384"/>
      <c r="WFN41" s="384"/>
      <c r="WFO41" s="384"/>
      <c r="WFP41" s="384"/>
      <c r="WFQ41" s="384"/>
      <c r="WFR41" s="384"/>
      <c r="WFS41" s="384"/>
      <c r="WFT41" s="384"/>
      <c r="WFU41" s="384"/>
      <c r="WFV41" s="384"/>
      <c r="WFW41" s="384"/>
      <c r="WFX41" s="384"/>
      <c r="WFY41" s="384"/>
      <c r="WFZ41" s="384"/>
      <c r="WGA41" s="384"/>
      <c r="WGB41" s="384"/>
      <c r="WGC41" s="384"/>
      <c r="WGD41" s="384"/>
      <c r="WGE41" s="384"/>
      <c r="WGF41" s="384"/>
      <c r="WGG41" s="384"/>
      <c r="WGH41" s="384"/>
      <c r="WGI41" s="384"/>
      <c r="WGJ41" s="384"/>
      <c r="WGK41" s="384"/>
      <c r="WGL41" s="384"/>
      <c r="WGM41" s="384"/>
      <c r="WGN41" s="384"/>
      <c r="WGO41" s="384"/>
      <c r="WGP41" s="384"/>
      <c r="WGQ41" s="384"/>
      <c r="WGR41" s="384"/>
      <c r="WGS41" s="384"/>
      <c r="WGT41" s="384"/>
      <c r="WGU41" s="384"/>
      <c r="WGV41" s="384"/>
      <c r="WGW41" s="384"/>
      <c r="WGX41" s="384"/>
      <c r="WGY41" s="384"/>
      <c r="WGZ41" s="384"/>
      <c r="WHA41" s="384"/>
      <c r="WHB41" s="384"/>
      <c r="WHC41" s="384"/>
      <c r="WHD41" s="384"/>
      <c r="WHE41" s="384"/>
      <c r="WHF41" s="384"/>
      <c r="WHG41" s="384"/>
      <c r="WHH41" s="384"/>
      <c r="WHI41" s="384"/>
      <c r="WHJ41" s="384"/>
      <c r="WHK41" s="384"/>
      <c r="WHL41" s="384"/>
      <c r="WHM41" s="384"/>
      <c r="WHN41" s="384"/>
      <c r="WHO41" s="384"/>
      <c r="WHP41" s="384"/>
      <c r="WHQ41" s="384"/>
      <c r="WHR41" s="384"/>
      <c r="WHS41" s="384"/>
      <c r="WHT41" s="384"/>
      <c r="WHU41" s="384"/>
      <c r="WHV41" s="384"/>
      <c r="WHW41" s="384"/>
      <c r="WHX41" s="384"/>
      <c r="WHY41" s="384"/>
      <c r="WHZ41" s="384"/>
      <c r="WIA41" s="384"/>
      <c r="WIB41" s="384"/>
      <c r="WIC41" s="384"/>
      <c r="WID41" s="384"/>
      <c r="WIE41" s="384"/>
      <c r="WIF41" s="384"/>
      <c r="WIG41" s="384"/>
      <c r="WIH41" s="384"/>
      <c r="WII41" s="384"/>
      <c r="WIJ41" s="384"/>
      <c r="WIK41" s="384"/>
      <c r="WIL41" s="384"/>
      <c r="WIM41" s="384"/>
      <c r="WIN41" s="384"/>
      <c r="WIO41" s="384"/>
      <c r="WIP41" s="384"/>
      <c r="WIQ41" s="384"/>
      <c r="WIR41" s="384"/>
      <c r="WIS41" s="384"/>
      <c r="WIT41" s="384"/>
      <c r="WIU41" s="384"/>
      <c r="WIV41" s="384"/>
      <c r="WIW41" s="384"/>
      <c r="WIX41" s="384"/>
      <c r="WIY41" s="384"/>
      <c r="WIZ41" s="384"/>
      <c r="WJA41" s="384"/>
      <c r="WJB41" s="384"/>
      <c r="WJC41" s="384"/>
      <c r="WJD41" s="384"/>
      <c r="WJE41" s="384"/>
      <c r="WJF41" s="384"/>
      <c r="WJG41" s="384"/>
      <c r="WJH41" s="384"/>
      <c r="WJI41" s="384"/>
      <c r="WJJ41" s="384"/>
      <c r="WJK41" s="384"/>
      <c r="WJL41" s="384"/>
      <c r="WJM41" s="384"/>
      <c r="WJN41" s="384"/>
      <c r="WJO41" s="384"/>
      <c r="WJP41" s="384"/>
      <c r="WJQ41" s="384"/>
      <c r="WJR41" s="384"/>
      <c r="WJS41" s="384"/>
      <c r="WJT41" s="384"/>
      <c r="WJU41" s="384"/>
      <c r="WJV41" s="384"/>
      <c r="WJW41" s="384"/>
      <c r="WJX41" s="384"/>
      <c r="WJY41" s="384"/>
      <c r="WJZ41" s="384"/>
      <c r="WKA41" s="384"/>
      <c r="WKB41" s="384"/>
      <c r="WKC41" s="384"/>
      <c r="WKD41" s="384"/>
      <c r="WKE41" s="384"/>
      <c r="WKF41" s="384"/>
      <c r="WKG41" s="384"/>
      <c r="WKH41" s="384"/>
      <c r="WKI41" s="384"/>
      <c r="WKJ41" s="384"/>
      <c r="WKK41" s="384"/>
      <c r="WKL41" s="384"/>
      <c r="WKM41" s="384"/>
      <c r="WKN41" s="384"/>
      <c r="WKO41" s="384"/>
      <c r="WKP41" s="384"/>
      <c r="WKQ41" s="384"/>
      <c r="WKR41" s="384"/>
      <c r="WKS41" s="384"/>
      <c r="WKT41" s="384"/>
      <c r="WKU41" s="384"/>
      <c r="WKV41" s="384"/>
      <c r="WKW41" s="384"/>
      <c r="WKX41" s="384"/>
      <c r="WKY41" s="384"/>
      <c r="WKZ41" s="384"/>
      <c r="WLA41" s="384"/>
      <c r="WLB41" s="384"/>
      <c r="WLC41" s="384"/>
      <c r="WLD41" s="384"/>
      <c r="WLE41" s="384"/>
      <c r="WLF41" s="384"/>
      <c r="WLG41" s="384"/>
      <c r="WLH41" s="384"/>
      <c r="WLI41" s="384"/>
      <c r="WLJ41" s="384"/>
      <c r="WLK41" s="384"/>
      <c r="WLL41" s="384"/>
      <c r="WLM41" s="384"/>
      <c r="WLN41" s="384"/>
      <c r="WLO41" s="384"/>
      <c r="WLP41" s="384"/>
      <c r="WLQ41" s="384"/>
      <c r="WLR41" s="384"/>
      <c r="WLS41" s="384"/>
      <c r="WLT41" s="384"/>
      <c r="WLU41" s="384"/>
      <c r="WLV41" s="384"/>
      <c r="WLW41" s="384"/>
      <c r="WLX41" s="384"/>
      <c r="WLY41" s="384"/>
      <c r="WLZ41" s="384"/>
      <c r="WMA41" s="384"/>
      <c r="WMB41" s="384"/>
      <c r="WMC41" s="384"/>
      <c r="WMD41" s="384"/>
      <c r="WME41" s="384"/>
      <c r="WMF41" s="384"/>
      <c r="WMG41" s="384"/>
      <c r="WMH41" s="384"/>
      <c r="WMI41" s="384"/>
      <c r="WMJ41" s="384"/>
      <c r="WMK41" s="384"/>
      <c r="WML41" s="384"/>
      <c r="WMM41" s="384"/>
      <c r="WMN41" s="384"/>
      <c r="WMO41" s="384"/>
      <c r="WMP41" s="384"/>
      <c r="WMQ41" s="384"/>
      <c r="WMR41" s="384"/>
      <c r="WMS41" s="384"/>
      <c r="WMT41" s="384"/>
      <c r="WMU41" s="384"/>
      <c r="WMV41" s="384"/>
      <c r="WMW41" s="384"/>
      <c r="WMX41" s="384"/>
      <c r="WMY41" s="384"/>
      <c r="WMZ41" s="384"/>
      <c r="WNA41" s="384"/>
      <c r="WNB41" s="384"/>
      <c r="WNC41" s="384"/>
      <c r="WND41" s="384"/>
      <c r="WNE41" s="384"/>
      <c r="WNF41" s="384"/>
      <c r="WNG41" s="384"/>
      <c r="WNH41" s="384"/>
      <c r="WNI41" s="384"/>
      <c r="WNJ41" s="384"/>
      <c r="WNK41" s="384"/>
      <c r="WNL41" s="384"/>
      <c r="WNM41" s="384"/>
      <c r="WNN41" s="384"/>
      <c r="WNO41" s="384"/>
      <c r="WNP41" s="384"/>
      <c r="WNQ41" s="384"/>
      <c r="WNR41" s="384"/>
      <c r="WNS41" s="384"/>
      <c r="WNT41" s="384"/>
      <c r="WNU41" s="384"/>
      <c r="WNV41" s="384"/>
      <c r="WNW41" s="384"/>
      <c r="WNX41" s="384"/>
      <c r="WNY41" s="384"/>
      <c r="WNZ41" s="384"/>
      <c r="WOA41" s="384"/>
      <c r="WOB41" s="384"/>
      <c r="WOC41" s="384"/>
      <c r="WOD41" s="384"/>
      <c r="WOE41" s="384"/>
      <c r="WOF41" s="384"/>
      <c r="WOG41" s="384"/>
      <c r="WOH41" s="384"/>
      <c r="WOI41" s="384"/>
      <c r="WOJ41" s="384"/>
      <c r="WOK41" s="384"/>
      <c r="WOL41" s="384"/>
      <c r="WOM41" s="384"/>
      <c r="WON41" s="384"/>
      <c r="WOO41" s="384"/>
      <c r="WOP41" s="384"/>
      <c r="WOQ41" s="384"/>
      <c r="WOR41" s="384"/>
      <c r="WOS41" s="384"/>
      <c r="WOT41" s="384"/>
      <c r="WOU41" s="384"/>
      <c r="WOV41" s="384"/>
      <c r="WOW41" s="384"/>
      <c r="WOX41" s="384"/>
      <c r="WOY41" s="384"/>
      <c r="WOZ41" s="384"/>
      <c r="WPA41" s="384"/>
      <c r="WPB41" s="384"/>
      <c r="WPC41" s="384"/>
      <c r="WPD41" s="384"/>
      <c r="WPE41" s="384"/>
      <c r="WPF41" s="384"/>
      <c r="WPG41" s="384"/>
      <c r="WPH41" s="384"/>
      <c r="WPI41" s="384"/>
      <c r="WPJ41" s="384"/>
      <c r="WPK41" s="384"/>
      <c r="WPL41" s="384"/>
      <c r="WPM41" s="384"/>
      <c r="WPN41" s="384"/>
      <c r="WPO41" s="384"/>
      <c r="WPP41" s="384"/>
      <c r="WPQ41" s="384"/>
      <c r="WPR41" s="384"/>
      <c r="WPS41" s="384"/>
      <c r="WPT41" s="384"/>
      <c r="WPU41" s="384"/>
      <c r="WPV41" s="384"/>
      <c r="WPW41" s="384"/>
      <c r="WPX41" s="384"/>
      <c r="WPY41" s="384"/>
      <c r="WPZ41" s="384"/>
      <c r="WQA41" s="384"/>
      <c r="WQB41" s="384"/>
      <c r="WQC41" s="384"/>
      <c r="WQD41" s="384"/>
      <c r="WQE41" s="384"/>
      <c r="WQF41" s="384"/>
      <c r="WQG41" s="384"/>
      <c r="WQH41" s="384"/>
      <c r="WQI41" s="384"/>
      <c r="WQJ41" s="384"/>
      <c r="WQK41" s="384"/>
      <c r="WQL41" s="384"/>
      <c r="WQM41" s="384"/>
      <c r="WQN41" s="384"/>
      <c r="WQO41" s="384"/>
      <c r="WQP41" s="384"/>
      <c r="WQQ41" s="384"/>
      <c r="WQR41" s="384"/>
      <c r="WQS41" s="384"/>
      <c r="WQT41" s="384"/>
      <c r="WQU41" s="384"/>
      <c r="WQV41" s="384"/>
      <c r="WQW41" s="384"/>
      <c r="WQX41" s="384"/>
      <c r="WQY41" s="384"/>
      <c r="WQZ41" s="384"/>
      <c r="WRA41" s="384"/>
      <c r="WRB41" s="384"/>
      <c r="WRC41" s="384"/>
      <c r="WRD41" s="384"/>
      <c r="WRE41" s="384"/>
      <c r="WRF41" s="384"/>
      <c r="WRG41" s="384"/>
      <c r="WRH41" s="384"/>
      <c r="WRI41" s="384"/>
      <c r="WRJ41" s="384"/>
      <c r="WRK41" s="384"/>
      <c r="WRL41" s="384"/>
      <c r="WRM41" s="384"/>
      <c r="WRN41" s="384"/>
      <c r="WRO41" s="384"/>
      <c r="WRP41" s="384"/>
      <c r="WRQ41" s="384"/>
      <c r="WRR41" s="384"/>
      <c r="WRS41" s="384"/>
      <c r="WRT41" s="384"/>
      <c r="WRU41" s="384"/>
      <c r="WRV41" s="384"/>
      <c r="WRW41" s="384"/>
      <c r="WRX41" s="384"/>
      <c r="WRY41" s="384"/>
      <c r="WRZ41" s="384"/>
      <c r="WSA41" s="384"/>
      <c r="WSB41" s="384"/>
      <c r="WSC41" s="384"/>
      <c r="WSD41" s="384"/>
      <c r="WSE41" s="384"/>
      <c r="WSF41" s="384"/>
      <c r="WSG41" s="384"/>
      <c r="WSH41" s="384"/>
      <c r="WSI41" s="384"/>
      <c r="WSJ41" s="384"/>
      <c r="WSK41" s="384"/>
      <c r="WSL41" s="384"/>
      <c r="WSM41" s="384"/>
      <c r="WSN41" s="384"/>
      <c r="WSO41" s="384"/>
      <c r="WSP41" s="384"/>
      <c r="WSQ41" s="384"/>
      <c r="WSR41" s="384"/>
      <c r="WSS41" s="384"/>
      <c r="WST41" s="384"/>
      <c r="WSU41" s="384"/>
      <c r="WSV41" s="384"/>
      <c r="WSW41" s="384"/>
      <c r="WSX41" s="384"/>
      <c r="WSY41" s="384"/>
      <c r="WSZ41" s="384"/>
      <c r="WTA41" s="384"/>
      <c r="WTB41" s="384"/>
      <c r="WTC41" s="384"/>
      <c r="WTD41" s="384"/>
      <c r="WTE41" s="384"/>
      <c r="WTF41" s="384"/>
      <c r="WTG41" s="384"/>
      <c r="WTH41" s="384"/>
      <c r="WTI41" s="384"/>
      <c r="WTJ41" s="384"/>
      <c r="WTK41" s="384"/>
      <c r="WTL41" s="384"/>
      <c r="WTM41" s="384"/>
      <c r="WTN41" s="384"/>
      <c r="WTO41" s="384"/>
      <c r="WTP41" s="384"/>
      <c r="WTQ41" s="384"/>
      <c r="WTR41" s="384"/>
      <c r="WTS41" s="384"/>
      <c r="WTT41" s="384"/>
      <c r="WTU41" s="384"/>
      <c r="WTV41" s="384"/>
      <c r="WTW41" s="384"/>
      <c r="WTX41" s="384"/>
      <c r="WTY41" s="384"/>
      <c r="WTZ41" s="384"/>
      <c r="WUA41" s="384"/>
      <c r="WUB41" s="384"/>
      <c r="WUC41" s="384"/>
      <c r="WUD41" s="384"/>
      <c r="WUE41" s="384"/>
      <c r="WUF41" s="384"/>
      <c r="WUG41" s="384"/>
      <c r="WUH41" s="384"/>
      <c r="WUI41" s="384"/>
      <c r="WUJ41" s="384"/>
      <c r="WUK41" s="384"/>
      <c r="WUL41" s="384"/>
      <c r="WUM41" s="384"/>
      <c r="WUN41" s="384"/>
      <c r="WUO41" s="384"/>
      <c r="WUP41" s="384"/>
      <c r="WUQ41" s="384"/>
      <c r="WUR41" s="384"/>
      <c r="WUS41" s="384"/>
      <c r="WUT41" s="384"/>
      <c r="WUU41" s="384"/>
      <c r="WUV41" s="384"/>
      <c r="WUW41" s="384"/>
      <c r="WUX41" s="384"/>
      <c r="WUY41" s="384"/>
      <c r="WUZ41" s="384"/>
      <c r="WVA41" s="384"/>
      <c r="WVB41" s="384"/>
      <c r="WVC41" s="384"/>
      <c r="WVD41" s="384"/>
      <c r="WVE41" s="384"/>
      <c r="WVF41" s="384"/>
      <c r="WVG41" s="384"/>
      <c r="WVH41" s="384"/>
      <c r="WVI41" s="384"/>
      <c r="WVJ41" s="384"/>
      <c r="WVK41" s="384"/>
      <c r="WVL41" s="384"/>
      <c r="WVM41" s="384"/>
      <c r="WVN41" s="384"/>
      <c r="WVO41" s="384"/>
      <c r="WVP41" s="384"/>
      <c r="WVQ41" s="384"/>
      <c r="WVR41" s="384"/>
      <c r="WVS41" s="384"/>
      <c r="WVT41" s="384"/>
      <c r="WVU41" s="384"/>
      <c r="WVV41" s="384"/>
      <c r="WVW41" s="384"/>
      <c r="WVX41" s="384"/>
      <c r="WVY41" s="384"/>
      <c r="WVZ41" s="384"/>
      <c r="WWA41" s="384"/>
      <c r="WWB41" s="384"/>
      <c r="WWC41" s="384"/>
      <c r="WWD41" s="384"/>
      <c r="WWE41" s="384"/>
      <c r="WWF41" s="384"/>
      <c r="WWG41" s="384"/>
      <c r="WWH41" s="384"/>
      <c r="WWI41" s="384"/>
      <c r="WWJ41" s="384"/>
      <c r="WWK41" s="384"/>
      <c r="WWL41" s="384"/>
      <c r="WWM41" s="384"/>
      <c r="WWN41" s="384"/>
      <c r="WWO41" s="384"/>
      <c r="WWP41" s="384"/>
      <c r="WWQ41" s="384"/>
      <c r="WWR41" s="384"/>
      <c r="WWS41" s="384"/>
      <c r="WWT41" s="384"/>
      <c r="WWU41" s="384"/>
      <c r="WWV41" s="384"/>
      <c r="WWW41" s="384"/>
      <c r="WWX41" s="384"/>
      <c r="WWY41" s="384"/>
      <c r="WWZ41" s="384"/>
      <c r="WXA41" s="384"/>
      <c r="WXB41" s="384"/>
      <c r="WXC41" s="384"/>
      <c r="WXD41" s="384"/>
      <c r="WXE41" s="384"/>
      <c r="WXF41" s="384"/>
      <c r="WXG41" s="384"/>
      <c r="WXH41" s="384"/>
      <c r="WXI41" s="384"/>
      <c r="WXJ41" s="384"/>
      <c r="WXK41" s="384"/>
      <c r="WXL41" s="384"/>
      <c r="WXM41" s="384"/>
      <c r="WXN41" s="384"/>
      <c r="WXO41" s="384"/>
      <c r="WXP41" s="384"/>
      <c r="WXQ41" s="384"/>
      <c r="WXR41" s="384"/>
      <c r="WXS41" s="384"/>
      <c r="WXT41" s="384"/>
      <c r="WXU41" s="384"/>
      <c r="WXV41" s="384"/>
      <c r="WXW41" s="384"/>
      <c r="WXX41" s="384"/>
      <c r="WXY41" s="384"/>
      <c r="WXZ41" s="384"/>
      <c r="WYA41" s="384"/>
      <c r="WYB41" s="384"/>
      <c r="WYC41" s="384"/>
      <c r="WYD41" s="384"/>
      <c r="WYE41" s="384"/>
      <c r="WYF41" s="384"/>
      <c r="WYG41" s="384"/>
      <c r="WYH41" s="384"/>
      <c r="WYI41" s="384"/>
      <c r="WYJ41" s="384"/>
      <c r="WYK41" s="384"/>
      <c r="WYL41" s="384"/>
      <c r="WYM41" s="384"/>
      <c r="WYN41" s="384"/>
      <c r="WYO41" s="384"/>
      <c r="WYP41" s="384"/>
      <c r="WYQ41" s="384"/>
      <c r="WYR41" s="384"/>
      <c r="WYS41" s="384"/>
      <c r="WYT41" s="384"/>
      <c r="WYU41" s="384"/>
      <c r="WYV41" s="384"/>
      <c r="WYW41" s="384"/>
      <c r="WYX41" s="384"/>
      <c r="WYY41" s="384"/>
      <c r="WYZ41" s="384"/>
      <c r="WZA41" s="384"/>
      <c r="WZB41" s="384"/>
      <c r="WZC41" s="384"/>
      <c r="WZD41" s="384"/>
      <c r="WZE41" s="384"/>
      <c r="WZF41" s="384"/>
      <c r="WZG41" s="384"/>
      <c r="WZH41" s="384"/>
      <c r="WZI41" s="384"/>
      <c r="WZJ41" s="384"/>
      <c r="WZK41" s="384"/>
      <c r="WZL41" s="384"/>
      <c r="WZM41" s="384"/>
      <c r="WZN41" s="384"/>
      <c r="WZO41" s="384"/>
      <c r="WZP41" s="384"/>
      <c r="WZQ41" s="384"/>
      <c r="WZR41" s="384"/>
      <c r="WZS41" s="384"/>
      <c r="WZT41" s="384"/>
      <c r="WZU41" s="384"/>
      <c r="WZV41" s="384"/>
      <c r="WZW41" s="384"/>
      <c r="WZX41" s="384"/>
      <c r="WZY41" s="384"/>
      <c r="WZZ41" s="384"/>
      <c r="XAA41" s="384"/>
      <c r="XAB41" s="384"/>
      <c r="XAC41" s="384"/>
      <c r="XAD41" s="384"/>
      <c r="XAE41" s="384"/>
      <c r="XAF41" s="384"/>
      <c r="XAG41" s="384"/>
      <c r="XAH41" s="384"/>
      <c r="XAI41" s="384"/>
      <c r="XAJ41" s="384"/>
      <c r="XAK41" s="384"/>
      <c r="XAL41" s="384"/>
      <c r="XAM41" s="384"/>
      <c r="XAN41" s="384"/>
      <c r="XAO41" s="384"/>
      <c r="XAP41" s="384"/>
      <c r="XAQ41" s="384"/>
      <c r="XAR41" s="384"/>
      <c r="XAS41" s="384"/>
      <c r="XAT41" s="384"/>
      <c r="XAU41" s="384"/>
      <c r="XAV41" s="384"/>
      <c r="XAW41" s="384"/>
      <c r="XAX41" s="384"/>
      <c r="XAY41" s="384"/>
      <c r="XAZ41" s="384"/>
      <c r="XBA41" s="384"/>
      <c r="XBB41" s="384"/>
      <c r="XBC41" s="384"/>
      <c r="XBD41" s="384"/>
      <c r="XBE41" s="384"/>
      <c r="XBF41" s="384"/>
      <c r="XBG41" s="384"/>
      <c r="XBH41" s="384"/>
      <c r="XBI41" s="384"/>
      <c r="XBJ41" s="384"/>
      <c r="XBK41" s="384"/>
      <c r="XBL41" s="384"/>
      <c r="XBM41" s="384"/>
      <c r="XBN41" s="384"/>
      <c r="XBO41" s="384"/>
      <c r="XBP41" s="384"/>
      <c r="XBQ41" s="384"/>
      <c r="XBR41" s="384"/>
      <c r="XBS41" s="384"/>
      <c r="XBT41" s="384"/>
      <c r="XBU41" s="384"/>
      <c r="XBV41" s="384"/>
      <c r="XBW41" s="384"/>
      <c r="XBX41" s="384"/>
      <c r="XBY41" s="384"/>
      <c r="XBZ41" s="384"/>
      <c r="XCA41" s="384"/>
      <c r="XCB41" s="384"/>
      <c r="XCC41" s="384"/>
      <c r="XCD41" s="384"/>
      <c r="XCE41" s="384"/>
      <c r="XCF41" s="384"/>
      <c r="XCG41" s="384"/>
      <c r="XCH41" s="384"/>
      <c r="XCI41" s="384"/>
      <c r="XCJ41" s="384"/>
      <c r="XCK41" s="384"/>
      <c r="XCL41" s="384"/>
      <c r="XCM41" s="384"/>
      <c r="XCN41" s="384"/>
      <c r="XCO41" s="384"/>
      <c r="XCP41" s="384"/>
      <c r="XCQ41" s="384"/>
      <c r="XCR41" s="384"/>
      <c r="XCS41" s="384"/>
      <c r="XCT41" s="384"/>
      <c r="XCU41" s="384"/>
      <c r="XCV41" s="384"/>
      <c r="XCW41" s="384"/>
      <c r="XCX41" s="384"/>
      <c r="XCY41" s="384"/>
      <c r="XCZ41" s="384"/>
      <c r="XDA41" s="384"/>
      <c r="XDB41" s="384"/>
      <c r="XDC41" s="384"/>
      <c r="XDD41" s="384"/>
      <c r="XDE41" s="384"/>
      <c r="XDF41" s="384"/>
      <c r="XDG41" s="384"/>
      <c r="XDH41" s="384"/>
      <c r="XDI41" s="384"/>
      <c r="XDJ41" s="384"/>
      <c r="XDK41" s="384"/>
      <c r="XDL41" s="384"/>
      <c r="XDM41" s="384"/>
      <c r="XDN41" s="384"/>
      <c r="XDO41" s="384"/>
      <c r="XDP41" s="384"/>
      <c r="XDQ41" s="384"/>
      <c r="XDR41" s="384"/>
      <c r="XDS41" s="384"/>
      <c r="XDT41" s="384"/>
      <c r="XDU41" s="384"/>
      <c r="XDV41" s="384"/>
      <c r="XDW41" s="384"/>
      <c r="XDX41" s="384"/>
      <c r="XDY41" s="384"/>
      <c r="XDZ41" s="384"/>
      <c r="XEA41" s="384"/>
      <c r="XEB41" s="384"/>
      <c r="XEC41" s="384"/>
      <c r="XED41" s="384"/>
      <c r="XEE41" s="384"/>
      <c r="XEF41" s="384"/>
      <c r="XEG41" s="384"/>
      <c r="XEH41" s="384"/>
      <c r="XEI41" s="384"/>
      <c r="XEJ41" s="384"/>
      <c r="XEK41" s="384"/>
      <c r="XEL41" s="384"/>
      <c r="XEM41" s="384"/>
      <c r="XEN41" s="384"/>
      <c r="XEO41" s="384"/>
      <c r="XEP41" s="384"/>
      <c r="XEQ41" s="384"/>
      <c r="XER41" s="384"/>
      <c r="XES41" s="384"/>
      <c r="XET41" s="384"/>
      <c r="XEU41" s="384"/>
      <c r="XEV41" s="384"/>
      <c r="XEW41" s="384"/>
      <c r="XEX41" s="384"/>
      <c r="XEY41" s="384"/>
      <c r="XEZ41" s="384"/>
      <c r="XFA41" s="384"/>
      <c r="XFB41" s="384"/>
      <c r="XFC41" s="384"/>
      <c r="XFD41" s="384"/>
    </row>
    <row r="42" spans="1:16384" s="384" customFormat="1" ht="28.5" x14ac:dyDescent="0.2">
      <c r="A42" s="388"/>
      <c r="B42" s="379" t="s">
        <v>579</v>
      </c>
      <c r="C42" s="379" t="s">
        <v>75</v>
      </c>
      <c r="D42" s="379"/>
      <c r="E42" s="379" t="s">
        <v>1984</v>
      </c>
      <c r="F42" s="379" t="s">
        <v>1984</v>
      </c>
      <c r="G42" s="379"/>
      <c r="H42" s="379" t="s">
        <v>7378</v>
      </c>
      <c r="I42" s="388" t="s">
        <v>1001</v>
      </c>
      <c r="J42" s="461"/>
      <c r="K42" s="108">
        <v>201</v>
      </c>
      <c r="L42" s="379" t="s">
        <v>7281</v>
      </c>
      <c r="M42" s="388" t="s">
        <v>6209</v>
      </c>
      <c r="N42" s="379">
        <v>11462</v>
      </c>
      <c r="O42" s="380">
        <v>39479</v>
      </c>
      <c r="P42" s="380">
        <v>41182</v>
      </c>
      <c r="Q42" s="380">
        <v>41182</v>
      </c>
      <c r="R42" s="381">
        <v>4</v>
      </c>
      <c r="S42" s="399">
        <v>41817</v>
      </c>
      <c r="T42" s="381">
        <v>-627</v>
      </c>
      <c r="U42" s="382">
        <v>71737</v>
      </c>
      <c r="V42" s="382">
        <v>286948</v>
      </c>
      <c r="W42" s="382"/>
      <c r="X42" s="382"/>
      <c r="Y42" s="379" t="s">
        <v>3879</v>
      </c>
      <c r="Z42" s="379" t="s">
        <v>842</v>
      </c>
      <c r="AA42" s="379" t="s">
        <v>6170</v>
      </c>
      <c r="AB42" s="379"/>
      <c r="AC42" s="379"/>
      <c r="AD42" s="379" t="s">
        <v>2656</v>
      </c>
    </row>
    <row r="43" spans="1:16384" s="384" customFormat="1" ht="28.5" x14ac:dyDescent="0.2">
      <c r="A43" s="388"/>
      <c r="B43" s="379" t="s">
        <v>579</v>
      </c>
      <c r="C43" s="379" t="s">
        <v>75</v>
      </c>
      <c r="D43" s="379"/>
      <c r="E43" s="379" t="s">
        <v>1984</v>
      </c>
      <c r="F43" s="379" t="s">
        <v>1984</v>
      </c>
      <c r="G43" s="379"/>
      <c r="H43" s="379" t="s">
        <v>7378</v>
      </c>
      <c r="I43" s="379" t="s">
        <v>1001</v>
      </c>
      <c r="J43" s="379"/>
      <c r="K43" s="108">
        <v>223</v>
      </c>
      <c r="L43" s="379" t="s">
        <v>2745</v>
      </c>
      <c r="M43" s="388" t="s">
        <v>6210</v>
      </c>
      <c r="N43" s="379">
        <v>51513</v>
      </c>
      <c r="O43" s="380">
        <v>39448</v>
      </c>
      <c r="P43" s="380">
        <v>41182</v>
      </c>
      <c r="Q43" s="380">
        <v>41182</v>
      </c>
      <c r="R43" s="381">
        <v>4</v>
      </c>
      <c r="S43" s="399">
        <v>41817</v>
      </c>
      <c r="T43" s="381">
        <v>-627</v>
      </c>
      <c r="U43" s="382">
        <v>1516</v>
      </c>
      <c r="V43" s="382">
        <v>6064</v>
      </c>
      <c r="W43" s="382"/>
      <c r="X43" s="382"/>
      <c r="Y43" s="379" t="s">
        <v>3879</v>
      </c>
      <c r="Z43" s="379" t="s">
        <v>842</v>
      </c>
      <c r="AA43" s="379"/>
      <c r="AB43" s="379"/>
      <c r="AC43" s="379"/>
      <c r="AD43" s="379"/>
      <c r="DO43" s="378"/>
      <c r="DP43" s="378"/>
      <c r="DQ43" s="378"/>
      <c r="DR43" s="378"/>
      <c r="DS43" s="378"/>
      <c r="DT43" s="378"/>
      <c r="DU43" s="378"/>
      <c r="DV43" s="378"/>
      <c r="DW43" s="378"/>
      <c r="DX43" s="378"/>
      <c r="DY43" s="378"/>
      <c r="DZ43" s="378"/>
      <c r="EA43" s="378"/>
      <c r="EB43" s="378"/>
      <c r="EC43" s="378"/>
      <c r="ED43" s="378"/>
      <c r="EE43" s="378"/>
      <c r="EF43" s="378"/>
      <c r="EG43" s="378"/>
      <c r="EH43" s="378"/>
      <c r="EI43" s="378"/>
      <c r="EJ43" s="378"/>
      <c r="EK43" s="378"/>
      <c r="EL43" s="378"/>
      <c r="EM43" s="378"/>
      <c r="EN43" s="378"/>
      <c r="EO43" s="378"/>
      <c r="EP43" s="378"/>
      <c r="EQ43" s="378"/>
      <c r="ER43" s="378"/>
      <c r="ES43" s="378"/>
      <c r="ET43" s="378"/>
      <c r="EU43" s="378"/>
      <c r="EV43" s="378"/>
      <c r="EW43" s="378"/>
      <c r="EX43" s="378"/>
      <c r="EY43" s="378"/>
      <c r="EZ43" s="378"/>
      <c r="FA43" s="378"/>
      <c r="FB43" s="378"/>
      <c r="FC43" s="378"/>
      <c r="FD43" s="378"/>
      <c r="FE43" s="378"/>
      <c r="FF43" s="378"/>
      <c r="FG43" s="378"/>
      <c r="FH43" s="378"/>
      <c r="FI43" s="378"/>
      <c r="FJ43" s="378"/>
      <c r="FK43" s="378"/>
      <c r="FL43" s="378"/>
      <c r="FM43" s="378"/>
      <c r="FN43" s="378"/>
      <c r="FO43" s="378"/>
      <c r="FP43" s="378"/>
      <c r="FQ43" s="378"/>
      <c r="FR43" s="378"/>
      <c r="FS43" s="378"/>
      <c r="FT43" s="378"/>
      <c r="FU43" s="378"/>
      <c r="FV43" s="378"/>
      <c r="FW43" s="378"/>
      <c r="FX43" s="378"/>
      <c r="FY43" s="378"/>
      <c r="FZ43" s="378"/>
      <c r="GA43" s="378"/>
      <c r="GB43" s="378"/>
      <c r="GC43" s="378"/>
      <c r="GD43" s="378"/>
      <c r="GE43" s="378"/>
      <c r="GF43" s="378"/>
      <c r="GG43" s="378"/>
      <c r="GH43" s="378"/>
      <c r="GI43" s="378"/>
      <c r="GJ43" s="378"/>
      <c r="GK43" s="378"/>
      <c r="GL43" s="378"/>
      <c r="GM43" s="378"/>
      <c r="GN43" s="378"/>
      <c r="GO43" s="378"/>
      <c r="GP43" s="378"/>
      <c r="GQ43" s="378"/>
      <c r="GR43" s="378"/>
      <c r="GS43" s="378"/>
      <c r="GT43" s="378"/>
      <c r="GU43" s="378"/>
      <c r="GV43" s="378"/>
      <c r="GW43" s="378"/>
      <c r="GX43" s="378"/>
      <c r="GY43" s="378"/>
      <c r="GZ43" s="378"/>
      <c r="HA43" s="378"/>
      <c r="HB43" s="378"/>
      <c r="HC43" s="378"/>
      <c r="HD43" s="378"/>
      <c r="HE43" s="378"/>
      <c r="HF43" s="378"/>
      <c r="HG43" s="378"/>
      <c r="HH43" s="378"/>
      <c r="HI43" s="378"/>
      <c r="HJ43" s="378"/>
      <c r="HK43" s="378"/>
      <c r="HL43" s="378"/>
      <c r="HM43" s="378"/>
      <c r="HN43" s="378"/>
      <c r="HO43" s="378"/>
      <c r="HP43" s="378"/>
      <c r="HQ43" s="378"/>
      <c r="HR43" s="378"/>
      <c r="HS43" s="378"/>
      <c r="HT43" s="378"/>
      <c r="HU43" s="378"/>
      <c r="HV43" s="378"/>
      <c r="HW43" s="378"/>
      <c r="HX43" s="378"/>
      <c r="HY43" s="378"/>
      <c r="HZ43" s="378"/>
      <c r="IA43" s="378"/>
      <c r="IB43" s="378"/>
      <c r="IC43" s="378"/>
      <c r="ID43" s="378"/>
      <c r="IE43" s="378"/>
      <c r="IF43" s="378"/>
      <c r="IG43" s="378"/>
      <c r="IH43" s="378"/>
      <c r="II43" s="378"/>
      <c r="IJ43" s="378"/>
      <c r="IK43" s="378"/>
      <c r="IL43" s="378"/>
      <c r="IM43" s="378"/>
      <c r="IN43" s="378"/>
      <c r="IO43" s="378"/>
      <c r="IP43" s="378"/>
      <c r="IQ43" s="378"/>
      <c r="IR43" s="378"/>
      <c r="IS43" s="378"/>
      <c r="IT43" s="378"/>
      <c r="IU43" s="378"/>
      <c r="IV43" s="378"/>
      <c r="IW43" s="378"/>
      <c r="IX43" s="378"/>
      <c r="IY43" s="378"/>
      <c r="IZ43" s="378"/>
      <c r="JA43" s="378"/>
      <c r="JB43" s="378"/>
    </row>
    <row r="44" spans="1:16384" s="384" customFormat="1" ht="28.5" x14ac:dyDescent="0.2">
      <c r="A44" s="388"/>
      <c r="B44" s="379" t="s">
        <v>579</v>
      </c>
      <c r="C44" s="379" t="s">
        <v>75</v>
      </c>
      <c r="D44" s="379"/>
      <c r="E44" s="379" t="s">
        <v>1957</v>
      </c>
      <c r="F44" s="379" t="s">
        <v>1979</v>
      </c>
      <c r="G44" s="379"/>
      <c r="H44" s="379" t="s">
        <v>7378</v>
      </c>
      <c r="I44" s="388" t="s">
        <v>1001</v>
      </c>
      <c r="J44" s="461"/>
      <c r="K44" s="108" t="s">
        <v>6582</v>
      </c>
      <c r="L44" s="379" t="s">
        <v>6432</v>
      </c>
      <c r="M44" s="388" t="s">
        <v>6433</v>
      </c>
      <c r="N44" s="388">
        <v>61949</v>
      </c>
      <c r="O44" s="380">
        <v>40452</v>
      </c>
      <c r="P44" s="380">
        <v>41182</v>
      </c>
      <c r="Q44" s="380">
        <v>41547</v>
      </c>
      <c r="R44" s="379"/>
      <c r="S44" s="399">
        <v>41817</v>
      </c>
      <c r="T44" s="381">
        <v>-627</v>
      </c>
      <c r="U44" s="382">
        <v>90142</v>
      </c>
      <c r="V44" s="382">
        <v>270426</v>
      </c>
      <c r="W44" s="382"/>
      <c r="X44" s="382"/>
      <c r="Y44" s="379"/>
      <c r="Z44" s="379" t="s">
        <v>840</v>
      </c>
      <c r="AA44" s="379" t="s">
        <v>3561</v>
      </c>
      <c r="AB44" s="379"/>
      <c r="AC44" s="379"/>
      <c r="AD44" s="379"/>
      <c r="AE44" s="386"/>
      <c r="AF44" s="386"/>
      <c r="AG44" s="386"/>
      <c r="AH44" s="386"/>
      <c r="AI44" s="386"/>
      <c r="AJ44" s="386"/>
      <c r="AK44" s="386"/>
      <c r="AL44" s="386"/>
      <c r="AM44" s="386"/>
      <c r="AN44" s="386"/>
      <c r="AO44" s="386"/>
      <c r="AP44" s="386"/>
      <c r="AQ44" s="386"/>
      <c r="AR44" s="386"/>
      <c r="AS44" s="386"/>
      <c r="AT44" s="386"/>
      <c r="AU44" s="386"/>
      <c r="AV44" s="386"/>
      <c r="AW44" s="386"/>
      <c r="BG44" s="386"/>
      <c r="BH44" s="386"/>
      <c r="BI44" s="386"/>
      <c r="BJ44" s="386"/>
      <c r="BK44" s="386"/>
      <c r="BL44" s="386"/>
      <c r="BM44" s="386"/>
      <c r="BN44" s="386"/>
      <c r="BO44" s="386"/>
      <c r="BP44" s="386"/>
      <c r="BQ44" s="386"/>
      <c r="BR44" s="386"/>
      <c r="BS44" s="386"/>
      <c r="BT44" s="386"/>
      <c r="BU44" s="386"/>
      <c r="BV44" s="386"/>
      <c r="BW44" s="386"/>
      <c r="BX44" s="386"/>
      <c r="BY44" s="386"/>
      <c r="BZ44" s="386"/>
      <c r="CA44" s="386"/>
      <c r="CB44" s="386"/>
      <c r="CC44" s="386"/>
      <c r="CD44" s="386"/>
      <c r="CE44" s="386"/>
      <c r="CF44" s="386"/>
      <c r="CG44" s="386"/>
      <c r="CH44" s="386"/>
      <c r="CI44" s="386"/>
      <c r="CJ44" s="386"/>
      <c r="CK44" s="386"/>
      <c r="CL44" s="386"/>
      <c r="CM44" s="386"/>
      <c r="CN44" s="386"/>
      <c r="CO44" s="386"/>
      <c r="CP44" s="386"/>
      <c r="CQ44" s="386"/>
      <c r="CR44" s="386"/>
      <c r="CS44" s="386"/>
      <c r="CT44" s="386"/>
      <c r="CU44" s="386"/>
      <c r="CV44" s="386"/>
      <c r="CW44" s="386"/>
      <c r="CX44" s="386"/>
      <c r="CY44" s="386"/>
      <c r="CZ44" s="386"/>
      <c r="DA44" s="386"/>
      <c r="DB44" s="386"/>
      <c r="DC44" s="386"/>
      <c r="DD44" s="386"/>
      <c r="DE44" s="386"/>
    </row>
    <row r="45" spans="1:16384" s="384" customFormat="1" ht="28.5" x14ac:dyDescent="0.2">
      <c r="A45" s="388"/>
      <c r="B45" s="379" t="s">
        <v>579</v>
      </c>
      <c r="C45" s="379" t="s">
        <v>75</v>
      </c>
      <c r="D45" s="379"/>
      <c r="E45" s="379" t="s">
        <v>2576</v>
      </c>
      <c r="F45" s="379" t="s">
        <v>1979</v>
      </c>
      <c r="G45" s="379"/>
      <c r="H45" s="379" t="s">
        <v>7378</v>
      </c>
      <c r="I45" s="388" t="s">
        <v>1001</v>
      </c>
      <c r="J45" s="461"/>
      <c r="K45" s="108" t="s">
        <v>1737</v>
      </c>
      <c r="L45" s="379" t="s">
        <v>800</v>
      </c>
      <c r="M45" s="388" t="s">
        <v>6370</v>
      </c>
      <c r="N45" s="379">
        <v>25968</v>
      </c>
      <c r="O45" s="380">
        <v>40091</v>
      </c>
      <c r="P45" s="380">
        <v>41186</v>
      </c>
      <c r="Q45" s="380">
        <v>41916</v>
      </c>
      <c r="R45" s="381">
        <v>5</v>
      </c>
      <c r="S45" s="399">
        <v>41817</v>
      </c>
      <c r="T45" s="381">
        <v>-623</v>
      </c>
      <c r="U45" s="382">
        <v>154570</v>
      </c>
      <c r="V45" s="382">
        <v>772850</v>
      </c>
      <c r="W45" s="382"/>
      <c r="X45" s="382"/>
      <c r="Y45" s="379"/>
      <c r="Z45" s="379" t="s">
        <v>840</v>
      </c>
      <c r="AA45" s="379" t="s">
        <v>3561</v>
      </c>
      <c r="AB45" s="379"/>
      <c r="AC45" s="379"/>
      <c r="AD45" s="379"/>
    </row>
    <row r="46" spans="1:16384" s="384" customFormat="1" ht="28.5" x14ac:dyDescent="0.2">
      <c r="A46" s="388"/>
      <c r="B46" s="379" t="s">
        <v>1840</v>
      </c>
      <c r="C46" s="379" t="s">
        <v>75</v>
      </c>
      <c r="D46" s="379"/>
      <c r="E46" s="379" t="s">
        <v>1977</v>
      </c>
      <c r="F46" s="379" t="s">
        <v>1977</v>
      </c>
      <c r="G46" s="379"/>
      <c r="H46" s="388" t="s">
        <v>7378</v>
      </c>
      <c r="I46" s="379" t="s">
        <v>5413</v>
      </c>
      <c r="J46" s="379"/>
      <c r="K46" s="108" t="s">
        <v>6093</v>
      </c>
      <c r="L46" s="379" t="s">
        <v>1196</v>
      </c>
      <c r="M46" s="388" t="s">
        <v>6374</v>
      </c>
      <c r="N46" s="379">
        <v>59196</v>
      </c>
      <c r="O46" s="380">
        <v>39735</v>
      </c>
      <c r="P46" s="380">
        <v>41195</v>
      </c>
      <c r="Q46" s="380">
        <v>41195</v>
      </c>
      <c r="R46" s="381">
        <v>3</v>
      </c>
      <c r="S46" s="399">
        <v>41817</v>
      </c>
      <c r="T46" s="381">
        <v>-614</v>
      </c>
      <c r="U46" s="382"/>
      <c r="V46" s="382">
        <v>1500000</v>
      </c>
      <c r="W46" s="382"/>
      <c r="X46" s="382"/>
      <c r="Y46" s="379" t="s">
        <v>3879</v>
      </c>
      <c r="Z46" s="379" t="s">
        <v>840</v>
      </c>
      <c r="AA46" s="379"/>
      <c r="AB46" s="379"/>
      <c r="AC46" s="379"/>
      <c r="AD46" s="379" t="s">
        <v>5725</v>
      </c>
    </row>
    <row r="47" spans="1:16384" s="384" customFormat="1" ht="28.5" x14ac:dyDescent="0.2">
      <c r="A47" s="388"/>
      <c r="B47" s="379" t="s">
        <v>1840</v>
      </c>
      <c r="C47" s="379" t="s">
        <v>75</v>
      </c>
      <c r="D47" s="379"/>
      <c r="E47" s="379" t="s">
        <v>1977</v>
      </c>
      <c r="F47" s="379" t="s">
        <v>1977</v>
      </c>
      <c r="G47" s="379"/>
      <c r="H47" s="388" t="s">
        <v>7378</v>
      </c>
      <c r="I47" s="379" t="s">
        <v>5413</v>
      </c>
      <c r="J47" s="379"/>
      <c r="K47" s="108" t="s">
        <v>6094</v>
      </c>
      <c r="L47" s="379" t="s">
        <v>1196</v>
      </c>
      <c r="M47" s="388" t="s">
        <v>6375</v>
      </c>
      <c r="N47" s="379">
        <v>74097</v>
      </c>
      <c r="O47" s="380">
        <v>39735</v>
      </c>
      <c r="P47" s="380">
        <v>41195</v>
      </c>
      <c r="Q47" s="380">
        <v>41195</v>
      </c>
      <c r="R47" s="381">
        <v>3</v>
      </c>
      <c r="S47" s="399">
        <v>41817</v>
      </c>
      <c r="T47" s="381">
        <v>-614</v>
      </c>
      <c r="U47" s="382"/>
      <c r="V47" s="382">
        <v>1500000</v>
      </c>
      <c r="W47" s="382"/>
      <c r="X47" s="382"/>
      <c r="Y47" s="379" t="s">
        <v>3879</v>
      </c>
      <c r="Z47" s="379" t="s">
        <v>840</v>
      </c>
      <c r="AA47" s="379"/>
      <c r="AB47" s="379"/>
      <c r="AC47" s="379"/>
      <c r="AD47" s="379" t="s">
        <v>5725</v>
      </c>
    </row>
    <row r="48" spans="1:16384" s="384" customFormat="1" ht="28.5" customHeight="1" x14ac:dyDescent="0.2">
      <c r="A48" s="388"/>
      <c r="B48" s="379" t="s">
        <v>1840</v>
      </c>
      <c r="C48" s="379" t="s">
        <v>75</v>
      </c>
      <c r="D48" s="379"/>
      <c r="E48" s="379" t="s">
        <v>1977</v>
      </c>
      <c r="F48" s="379" t="s">
        <v>1977</v>
      </c>
      <c r="G48" s="379"/>
      <c r="H48" s="388" t="s">
        <v>7378</v>
      </c>
      <c r="I48" s="379" t="s">
        <v>5413</v>
      </c>
      <c r="J48" s="379"/>
      <c r="K48" s="108" t="s">
        <v>6095</v>
      </c>
      <c r="L48" s="379" t="s">
        <v>1196</v>
      </c>
      <c r="M48" s="388" t="s">
        <v>6376</v>
      </c>
      <c r="N48" s="379">
        <v>62862</v>
      </c>
      <c r="O48" s="380">
        <v>39735</v>
      </c>
      <c r="P48" s="380">
        <v>41195</v>
      </c>
      <c r="Q48" s="380">
        <v>41195</v>
      </c>
      <c r="R48" s="381">
        <v>3</v>
      </c>
      <c r="S48" s="399">
        <v>41817</v>
      </c>
      <c r="T48" s="381">
        <v>-614</v>
      </c>
      <c r="U48" s="382"/>
      <c r="V48" s="382">
        <v>1500000</v>
      </c>
      <c r="W48" s="382"/>
      <c r="X48" s="382"/>
      <c r="Y48" s="379" t="s">
        <v>3879</v>
      </c>
      <c r="Z48" s="379" t="s">
        <v>840</v>
      </c>
      <c r="AA48" s="379"/>
      <c r="AB48" s="379"/>
      <c r="AC48" s="379"/>
      <c r="AD48" s="379" t="s">
        <v>5725</v>
      </c>
    </row>
    <row r="49" spans="1:16384" s="384" customFormat="1" ht="28.5" customHeight="1" x14ac:dyDescent="0.2">
      <c r="A49" s="388"/>
      <c r="B49" s="379" t="s">
        <v>1840</v>
      </c>
      <c r="C49" s="379" t="s">
        <v>75</v>
      </c>
      <c r="D49" s="379"/>
      <c r="E49" s="379" t="s">
        <v>1977</v>
      </c>
      <c r="F49" s="379" t="s">
        <v>1977</v>
      </c>
      <c r="G49" s="379"/>
      <c r="H49" s="388" t="s">
        <v>7378</v>
      </c>
      <c r="I49" s="379" t="s">
        <v>5413</v>
      </c>
      <c r="J49" s="379"/>
      <c r="K49" s="108" t="s">
        <v>6096</v>
      </c>
      <c r="L49" s="379" t="s">
        <v>1196</v>
      </c>
      <c r="M49" s="388" t="s">
        <v>6377</v>
      </c>
      <c r="N49" s="379">
        <v>32589</v>
      </c>
      <c r="O49" s="380">
        <v>39735</v>
      </c>
      <c r="P49" s="380">
        <v>41195</v>
      </c>
      <c r="Q49" s="380">
        <v>41195</v>
      </c>
      <c r="R49" s="381">
        <v>3</v>
      </c>
      <c r="S49" s="399">
        <v>41817</v>
      </c>
      <c r="T49" s="381">
        <v>-614</v>
      </c>
      <c r="U49" s="382"/>
      <c r="V49" s="382">
        <v>1500000</v>
      </c>
      <c r="W49" s="382"/>
      <c r="X49" s="382"/>
      <c r="Y49" s="379" t="s">
        <v>3879</v>
      </c>
      <c r="Z49" s="379" t="s">
        <v>840</v>
      </c>
      <c r="AA49" s="379"/>
      <c r="AB49" s="379"/>
      <c r="AC49" s="379"/>
      <c r="AD49" s="379" t="s">
        <v>5725</v>
      </c>
    </row>
    <row r="50" spans="1:16384" s="384" customFormat="1" ht="28.5" customHeight="1" x14ac:dyDescent="0.2">
      <c r="A50" s="388"/>
      <c r="B50" s="379" t="s">
        <v>1840</v>
      </c>
      <c r="C50" s="379" t="s">
        <v>75</v>
      </c>
      <c r="D50" s="379"/>
      <c r="E50" s="379" t="s">
        <v>1977</v>
      </c>
      <c r="F50" s="379" t="s">
        <v>1977</v>
      </c>
      <c r="G50" s="379"/>
      <c r="H50" s="388" t="s">
        <v>7378</v>
      </c>
      <c r="I50" s="379" t="s">
        <v>5413</v>
      </c>
      <c r="J50" s="379"/>
      <c r="K50" s="108" t="s">
        <v>6097</v>
      </c>
      <c r="L50" s="379" t="s">
        <v>1196</v>
      </c>
      <c r="M50" s="388" t="s">
        <v>6378</v>
      </c>
      <c r="N50" s="379">
        <v>61929</v>
      </c>
      <c r="O50" s="380">
        <v>39735</v>
      </c>
      <c r="P50" s="380">
        <v>41195</v>
      </c>
      <c r="Q50" s="380">
        <v>41195</v>
      </c>
      <c r="R50" s="381">
        <v>3</v>
      </c>
      <c r="S50" s="399">
        <v>41817</v>
      </c>
      <c r="T50" s="381">
        <v>-614</v>
      </c>
      <c r="U50" s="382"/>
      <c r="V50" s="382">
        <v>1500000</v>
      </c>
      <c r="W50" s="382"/>
      <c r="X50" s="382"/>
      <c r="Y50" s="379" t="s">
        <v>3879</v>
      </c>
      <c r="Z50" s="379" t="s">
        <v>840</v>
      </c>
      <c r="AA50" s="379"/>
      <c r="AB50" s="379"/>
      <c r="AC50" s="379"/>
      <c r="AD50" s="379" t="s">
        <v>5725</v>
      </c>
    </row>
    <row r="51" spans="1:16384" s="384" customFormat="1" ht="28.5" customHeight="1" x14ac:dyDescent="0.2">
      <c r="A51" s="388"/>
      <c r="B51" s="379" t="s">
        <v>1840</v>
      </c>
      <c r="C51" s="379" t="s">
        <v>75</v>
      </c>
      <c r="D51" s="379"/>
      <c r="E51" s="379" t="s">
        <v>1977</v>
      </c>
      <c r="F51" s="379" t="s">
        <v>1977</v>
      </c>
      <c r="G51" s="379"/>
      <c r="H51" s="388" t="s">
        <v>7378</v>
      </c>
      <c r="I51" s="379" t="s">
        <v>5413</v>
      </c>
      <c r="J51" s="379"/>
      <c r="K51" s="108" t="s">
        <v>6098</v>
      </c>
      <c r="L51" s="379" t="s">
        <v>1196</v>
      </c>
      <c r="M51" s="388" t="s">
        <v>6379</v>
      </c>
      <c r="N51" s="379">
        <v>15847</v>
      </c>
      <c r="O51" s="380">
        <v>39735</v>
      </c>
      <c r="P51" s="380">
        <v>41195</v>
      </c>
      <c r="Q51" s="380">
        <v>41195</v>
      </c>
      <c r="R51" s="381">
        <v>3</v>
      </c>
      <c r="S51" s="399">
        <v>41817</v>
      </c>
      <c r="T51" s="381">
        <v>-614</v>
      </c>
      <c r="U51" s="382"/>
      <c r="V51" s="382">
        <v>1500000</v>
      </c>
      <c r="W51" s="382"/>
      <c r="X51" s="382"/>
      <c r="Y51" s="379" t="s">
        <v>3879</v>
      </c>
      <c r="Z51" s="379" t="s">
        <v>840</v>
      </c>
      <c r="AA51" s="379"/>
      <c r="AB51" s="379"/>
      <c r="AC51" s="379"/>
      <c r="AD51" s="379" t="s">
        <v>5725</v>
      </c>
    </row>
    <row r="52" spans="1:16384" s="384" customFormat="1" ht="28.5" customHeight="1" x14ac:dyDescent="0.2">
      <c r="A52" s="388"/>
      <c r="B52" s="379" t="s">
        <v>1840</v>
      </c>
      <c r="C52" s="379" t="s">
        <v>75</v>
      </c>
      <c r="D52" s="379"/>
      <c r="E52" s="379" t="s">
        <v>1977</v>
      </c>
      <c r="F52" s="379" t="s">
        <v>1977</v>
      </c>
      <c r="G52" s="379"/>
      <c r="H52" s="388" t="s">
        <v>7378</v>
      </c>
      <c r="I52" s="379" t="s">
        <v>5413</v>
      </c>
      <c r="J52" s="379"/>
      <c r="K52" s="108" t="s">
        <v>6099</v>
      </c>
      <c r="L52" s="379" t="s">
        <v>1196</v>
      </c>
      <c r="M52" s="388" t="s">
        <v>6380</v>
      </c>
      <c r="N52" s="379">
        <v>62703</v>
      </c>
      <c r="O52" s="380">
        <v>39735</v>
      </c>
      <c r="P52" s="380">
        <v>41195</v>
      </c>
      <c r="Q52" s="380">
        <v>41195</v>
      </c>
      <c r="R52" s="381">
        <v>3</v>
      </c>
      <c r="S52" s="399">
        <v>41817</v>
      </c>
      <c r="T52" s="381">
        <v>-614</v>
      </c>
      <c r="U52" s="382"/>
      <c r="V52" s="382">
        <v>1500000</v>
      </c>
      <c r="W52" s="382"/>
      <c r="X52" s="382"/>
      <c r="Y52" s="379" t="s">
        <v>3879</v>
      </c>
      <c r="Z52" s="379" t="s">
        <v>840</v>
      </c>
      <c r="AA52" s="379"/>
      <c r="AB52" s="379"/>
      <c r="AC52" s="379"/>
      <c r="AD52" s="379" t="s">
        <v>5725</v>
      </c>
    </row>
    <row r="53" spans="1:16384" s="438" customFormat="1" ht="28.5" customHeight="1" x14ac:dyDescent="0.2">
      <c r="A53" s="388"/>
      <c r="B53" s="379" t="s">
        <v>1840</v>
      </c>
      <c r="C53" s="379" t="s">
        <v>75</v>
      </c>
      <c r="D53" s="379"/>
      <c r="E53" s="379" t="s">
        <v>1977</v>
      </c>
      <c r="F53" s="379" t="s">
        <v>1977</v>
      </c>
      <c r="G53" s="379"/>
      <c r="H53" s="388" t="s">
        <v>7378</v>
      </c>
      <c r="I53" s="379" t="s">
        <v>5413</v>
      </c>
      <c r="J53" s="379"/>
      <c r="K53" s="108" t="s">
        <v>6100</v>
      </c>
      <c r="L53" s="379" t="s">
        <v>1196</v>
      </c>
      <c r="M53" s="388" t="s">
        <v>6381</v>
      </c>
      <c r="N53" s="379">
        <v>62724</v>
      </c>
      <c r="O53" s="380">
        <v>39735</v>
      </c>
      <c r="P53" s="380">
        <v>41195</v>
      </c>
      <c r="Q53" s="380">
        <v>41195</v>
      </c>
      <c r="R53" s="381">
        <v>3</v>
      </c>
      <c r="S53" s="399">
        <v>41817</v>
      </c>
      <c r="T53" s="381">
        <v>-614</v>
      </c>
      <c r="U53" s="382"/>
      <c r="V53" s="382">
        <v>1500000</v>
      </c>
      <c r="W53" s="382"/>
      <c r="X53" s="382"/>
      <c r="Y53" s="379" t="s">
        <v>3879</v>
      </c>
      <c r="Z53" s="379" t="s">
        <v>840</v>
      </c>
      <c r="AA53" s="379"/>
      <c r="AB53" s="379"/>
      <c r="AC53" s="379"/>
      <c r="AD53" s="379" t="s">
        <v>5725</v>
      </c>
      <c r="AE53" s="384"/>
      <c r="AF53" s="384"/>
      <c r="AG53" s="384"/>
      <c r="AH53" s="384"/>
      <c r="AI53" s="384"/>
      <c r="AJ53" s="384"/>
      <c r="AK53" s="384"/>
      <c r="AL53" s="384"/>
      <c r="AM53" s="384"/>
      <c r="AN53" s="384"/>
      <c r="AO53" s="384"/>
      <c r="AP53" s="384"/>
      <c r="AQ53" s="384"/>
      <c r="AR53" s="384"/>
      <c r="AS53" s="384"/>
      <c r="AT53" s="384"/>
      <c r="AU53" s="384"/>
      <c r="AV53" s="384"/>
      <c r="AW53" s="384"/>
      <c r="AX53" s="384"/>
      <c r="AY53" s="384"/>
      <c r="AZ53" s="384"/>
      <c r="BA53" s="384"/>
      <c r="BB53" s="384"/>
      <c r="BC53" s="384"/>
      <c r="BD53" s="384"/>
      <c r="BE53" s="384"/>
      <c r="BF53" s="384"/>
      <c r="BG53" s="384"/>
      <c r="BH53" s="384"/>
      <c r="BI53" s="384"/>
      <c r="BJ53" s="384"/>
      <c r="BK53" s="384"/>
      <c r="BL53" s="384"/>
      <c r="BM53" s="384"/>
      <c r="BN53" s="384"/>
      <c r="BO53" s="384"/>
      <c r="BP53" s="384"/>
      <c r="BQ53" s="384"/>
      <c r="BR53" s="384"/>
      <c r="BS53" s="384"/>
      <c r="BT53" s="384"/>
      <c r="BU53" s="384"/>
      <c r="BV53" s="384"/>
      <c r="BW53" s="384"/>
      <c r="BX53" s="384"/>
      <c r="BY53" s="384"/>
      <c r="BZ53" s="384"/>
      <c r="CA53" s="384"/>
      <c r="CB53" s="384"/>
      <c r="CC53" s="384"/>
      <c r="CD53" s="384"/>
      <c r="CE53" s="384"/>
      <c r="CF53" s="384"/>
      <c r="CG53" s="384"/>
      <c r="CH53" s="384"/>
      <c r="CI53" s="384"/>
      <c r="CJ53" s="384"/>
      <c r="CK53" s="384"/>
      <c r="CL53" s="384"/>
      <c r="CM53" s="384"/>
      <c r="CN53" s="384"/>
      <c r="CO53" s="384"/>
      <c r="CP53" s="384"/>
      <c r="CQ53" s="384"/>
      <c r="CR53" s="384"/>
      <c r="CS53" s="384"/>
      <c r="CT53" s="384"/>
      <c r="CU53" s="384"/>
      <c r="CV53" s="384"/>
      <c r="CW53" s="384"/>
      <c r="CX53" s="384"/>
      <c r="CY53" s="384"/>
      <c r="CZ53" s="384"/>
      <c r="DA53" s="384"/>
      <c r="DB53" s="384"/>
      <c r="DC53" s="384"/>
      <c r="DD53" s="384"/>
      <c r="DE53" s="384"/>
      <c r="DF53" s="384"/>
      <c r="DG53" s="384"/>
      <c r="DH53" s="384"/>
      <c r="DI53" s="384"/>
      <c r="DJ53" s="384"/>
      <c r="DK53" s="384"/>
      <c r="DL53" s="384"/>
      <c r="DM53" s="384"/>
      <c r="DN53" s="384"/>
      <c r="DO53" s="378"/>
      <c r="DP53" s="378"/>
      <c r="DQ53" s="378"/>
      <c r="DR53" s="378"/>
      <c r="DS53" s="378"/>
      <c r="DT53" s="378"/>
      <c r="DU53" s="378"/>
      <c r="DV53" s="378"/>
      <c r="DW53" s="378"/>
      <c r="DX53" s="378"/>
      <c r="DY53" s="378"/>
      <c r="DZ53" s="378"/>
      <c r="EA53" s="378"/>
      <c r="EB53" s="378"/>
      <c r="EC53" s="378"/>
      <c r="ED53" s="378"/>
      <c r="EE53" s="378"/>
      <c r="EF53" s="378"/>
      <c r="EG53" s="378"/>
      <c r="EH53" s="378"/>
      <c r="EI53" s="378"/>
      <c r="EJ53" s="378"/>
      <c r="EK53" s="378"/>
      <c r="EL53" s="378"/>
      <c r="EM53" s="378"/>
      <c r="EN53" s="378"/>
      <c r="EO53" s="378"/>
      <c r="EP53" s="378"/>
      <c r="EQ53" s="378"/>
      <c r="ER53" s="378"/>
      <c r="ES53" s="378"/>
      <c r="ET53" s="378"/>
      <c r="EU53" s="378"/>
      <c r="EV53" s="378"/>
      <c r="EW53" s="378"/>
      <c r="EX53" s="378"/>
      <c r="EY53" s="378"/>
      <c r="EZ53" s="378"/>
      <c r="FA53" s="378"/>
      <c r="FB53" s="378"/>
      <c r="FC53" s="378"/>
      <c r="FD53" s="378"/>
      <c r="FE53" s="378"/>
      <c r="FF53" s="378"/>
      <c r="FG53" s="378"/>
      <c r="FH53" s="378"/>
      <c r="FI53" s="378"/>
      <c r="FJ53" s="378"/>
      <c r="FK53" s="378"/>
      <c r="FL53" s="378"/>
      <c r="FM53" s="378"/>
      <c r="FN53" s="378"/>
      <c r="FO53" s="378"/>
      <c r="FP53" s="378"/>
      <c r="FQ53" s="378"/>
      <c r="FR53" s="378"/>
      <c r="FS53" s="378"/>
      <c r="FT53" s="378"/>
      <c r="FU53" s="378"/>
      <c r="FV53" s="378"/>
      <c r="FW53" s="378"/>
      <c r="FX53" s="378"/>
      <c r="FY53" s="378"/>
      <c r="FZ53" s="378"/>
      <c r="GA53" s="378"/>
      <c r="GB53" s="378"/>
      <c r="GC53" s="378"/>
      <c r="GD53" s="378"/>
      <c r="GE53" s="378"/>
      <c r="GF53" s="378"/>
      <c r="GG53" s="378"/>
      <c r="GH53" s="378"/>
      <c r="GI53" s="378"/>
      <c r="GJ53" s="378"/>
      <c r="GK53" s="378"/>
      <c r="GL53" s="378"/>
      <c r="GM53" s="378"/>
      <c r="GN53" s="378"/>
      <c r="GO53" s="378"/>
      <c r="GP53" s="378"/>
      <c r="GQ53" s="378"/>
      <c r="GR53" s="378"/>
      <c r="GS53" s="378"/>
      <c r="GT53" s="378"/>
      <c r="GU53" s="378"/>
      <c r="GV53" s="378"/>
      <c r="GW53" s="378"/>
      <c r="GX53" s="378"/>
      <c r="GY53" s="378"/>
      <c r="GZ53" s="378"/>
      <c r="HA53" s="378"/>
      <c r="HB53" s="378"/>
      <c r="HC53" s="378"/>
      <c r="HD53" s="378"/>
      <c r="HE53" s="378"/>
      <c r="HF53" s="378"/>
      <c r="HG53" s="378"/>
      <c r="HH53" s="378"/>
      <c r="HI53" s="378"/>
      <c r="HJ53" s="378"/>
      <c r="HK53" s="378"/>
      <c r="HL53" s="378"/>
      <c r="HM53" s="378"/>
      <c r="HN53" s="378"/>
      <c r="HO53" s="378"/>
      <c r="HP53" s="378"/>
      <c r="HQ53" s="378"/>
      <c r="HR53" s="378"/>
      <c r="HS53" s="378"/>
      <c r="HT53" s="378"/>
      <c r="HU53" s="378"/>
      <c r="HV53" s="378"/>
      <c r="HW53" s="378"/>
      <c r="HX53" s="378"/>
      <c r="HY53" s="378"/>
      <c r="HZ53" s="378"/>
      <c r="IA53" s="378"/>
      <c r="IB53" s="378"/>
      <c r="IC53" s="378"/>
      <c r="ID53" s="378"/>
      <c r="IE53" s="378"/>
      <c r="IF53" s="378"/>
      <c r="IG53" s="378"/>
      <c r="IH53" s="378"/>
      <c r="II53" s="378"/>
      <c r="IJ53" s="378"/>
      <c r="IK53" s="378"/>
      <c r="IL53" s="378"/>
      <c r="IM53" s="378"/>
      <c r="IN53" s="378"/>
      <c r="IO53" s="378"/>
      <c r="IP53" s="378"/>
      <c r="IQ53" s="378"/>
      <c r="IR53" s="378"/>
      <c r="IS53" s="378"/>
      <c r="IT53" s="378"/>
      <c r="IU53" s="378"/>
      <c r="IV53" s="378"/>
      <c r="IW53" s="378"/>
      <c r="IX53" s="378"/>
      <c r="IY53" s="378"/>
      <c r="IZ53" s="378"/>
      <c r="JA53" s="378"/>
      <c r="JB53" s="378"/>
      <c r="JC53" s="384"/>
      <c r="JD53" s="384"/>
      <c r="JE53" s="384"/>
      <c r="JF53" s="384"/>
      <c r="JG53" s="384"/>
      <c r="JH53" s="384"/>
      <c r="JI53" s="384"/>
      <c r="JJ53" s="384"/>
      <c r="JK53" s="384"/>
      <c r="JL53" s="384"/>
      <c r="JM53" s="384"/>
      <c r="JN53" s="384"/>
      <c r="JO53" s="384"/>
      <c r="JP53" s="384"/>
      <c r="JQ53" s="384"/>
      <c r="JR53" s="384"/>
      <c r="JS53" s="384"/>
      <c r="JT53" s="384"/>
      <c r="JU53" s="384"/>
      <c r="JV53" s="384"/>
      <c r="JW53" s="384"/>
      <c r="JX53" s="384"/>
      <c r="JY53" s="384"/>
      <c r="JZ53" s="384"/>
      <c r="KA53" s="384"/>
      <c r="KB53" s="384"/>
      <c r="KC53" s="384"/>
      <c r="KD53" s="384"/>
      <c r="KE53" s="384"/>
      <c r="KF53" s="384"/>
      <c r="KG53" s="384"/>
      <c r="KH53" s="384"/>
      <c r="KI53" s="384"/>
      <c r="KJ53" s="384"/>
      <c r="KK53" s="384"/>
      <c r="KL53" s="384"/>
      <c r="KM53" s="384"/>
      <c r="KN53" s="384"/>
      <c r="KO53" s="384"/>
      <c r="KP53" s="384"/>
      <c r="KQ53" s="384"/>
      <c r="KR53" s="384"/>
      <c r="KS53" s="384"/>
      <c r="KT53" s="384"/>
      <c r="KU53" s="384"/>
      <c r="KV53" s="384"/>
      <c r="KW53" s="384"/>
      <c r="KX53" s="384"/>
      <c r="KY53" s="384"/>
      <c r="KZ53" s="384"/>
      <c r="LA53" s="384"/>
      <c r="LB53" s="384"/>
      <c r="LC53" s="384"/>
      <c r="LD53" s="384"/>
      <c r="LE53" s="384"/>
      <c r="LF53" s="384"/>
      <c r="LG53" s="384"/>
      <c r="LH53" s="384"/>
      <c r="LI53" s="384"/>
      <c r="LJ53" s="384"/>
      <c r="LK53" s="384"/>
      <c r="LL53" s="384"/>
      <c r="LM53" s="384"/>
      <c r="LN53" s="384"/>
      <c r="LO53" s="384"/>
      <c r="LP53" s="384"/>
      <c r="LQ53" s="384"/>
      <c r="LR53" s="384"/>
      <c r="LS53" s="384"/>
      <c r="LT53" s="384"/>
      <c r="LU53" s="384"/>
      <c r="LV53" s="384"/>
      <c r="LW53" s="384"/>
      <c r="LX53" s="384"/>
      <c r="LY53" s="384"/>
      <c r="LZ53" s="384"/>
      <c r="MA53" s="384"/>
      <c r="MB53" s="384"/>
      <c r="MC53" s="384"/>
      <c r="MD53" s="384"/>
      <c r="ME53" s="384"/>
      <c r="MF53" s="384"/>
      <c r="MG53" s="384"/>
      <c r="MH53" s="384"/>
      <c r="MI53" s="384"/>
      <c r="MJ53" s="384"/>
      <c r="MK53" s="384"/>
      <c r="ML53" s="384"/>
      <c r="MM53" s="384"/>
      <c r="MN53" s="384"/>
      <c r="MO53" s="384"/>
      <c r="MP53" s="384"/>
      <c r="MQ53" s="384"/>
      <c r="MR53" s="384"/>
      <c r="MS53" s="384"/>
      <c r="MT53" s="384"/>
      <c r="MU53" s="384"/>
      <c r="MV53" s="384"/>
      <c r="MW53" s="384"/>
      <c r="MX53" s="384"/>
      <c r="MY53" s="384"/>
      <c r="MZ53" s="384"/>
      <c r="NA53" s="384"/>
      <c r="NB53" s="384"/>
      <c r="NC53" s="384"/>
      <c r="ND53" s="384"/>
      <c r="NE53" s="384"/>
      <c r="NF53" s="384"/>
      <c r="NG53" s="384"/>
      <c r="NH53" s="384"/>
      <c r="NI53" s="384"/>
      <c r="NJ53" s="384"/>
      <c r="NK53" s="384"/>
      <c r="NL53" s="384"/>
      <c r="NM53" s="384"/>
      <c r="NN53" s="384"/>
      <c r="NO53" s="384"/>
      <c r="NP53" s="384"/>
      <c r="NQ53" s="384"/>
      <c r="NR53" s="384"/>
      <c r="NS53" s="384"/>
      <c r="NT53" s="384"/>
      <c r="NU53" s="384"/>
      <c r="NV53" s="384"/>
      <c r="NW53" s="384"/>
      <c r="NX53" s="384"/>
      <c r="NY53" s="384"/>
      <c r="NZ53" s="384"/>
      <c r="OA53" s="384"/>
      <c r="OB53" s="384"/>
      <c r="OC53" s="384"/>
      <c r="OD53" s="384"/>
      <c r="OE53" s="384"/>
      <c r="OF53" s="384"/>
      <c r="OG53" s="384"/>
      <c r="OH53" s="384"/>
      <c r="OI53" s="384"/>
      <c r="OJ53" s="384"/>
      <c r="OK53" s="384"/>
      <c r="OL53" s="384"/>
      <c r="OM53" s="384"/>
      <c r="ON53" s="384"/>
      <c r="OO53" s="384"/>
      <c r="OP53" s="384"/>
      <c r="OQ53" s="384"/>
      <c r="OR53" s="384"/>
      <c r="OS53" s="384"/>
      <c r="OT53" s="384"/>
      <c r="OU53" s="384"/>
      <c r="OV53" s="384"/>
      <c r="OW53" s="384"/>
      <c r="OX53" s="384"/>
      <c r="OY53" s="384"/>
      <c r="OZ53" s="384"/>
      <c r="PA53" s="384"/>
      <c r="PB53" s="384"/>
      <c r="PC53" s="384"/>
      <c r="PD53" s="384"/>
      <c r="PE53" s="384"/>
      <c r="PF53" s="384"/>
      <c r="PG53" s="384"/>
      <c r="PH53" s="384"/>
      <c r="PI53" s="384"/>
      <c r="PJ53" s="384"/>
      <c r="PK53" s="384"/>
      <c r="PL53" s="384"/>
      <c r="PM53" s="384"/>
      <c r="PN53" s="384"/>
      <c r="PO53" s="384"/>
      <c r="PP53" s="384"/>
      <c r="PQ53" s="384"/>
      <c r="PR53" s="384"/>
      <c r="PS53" s="384"/>
      <c r="PT53" s="384"/>
      <c r="PU53" s="384"/>
      <c r="PV53" s="384"/>
      <c r="PW53" s="384"/>
      <c r="PX53" s="384"/>
      <c r="PY53" s="384"/>
      <c r="PZ53" s="384"/>
      <c r="QA53" s="384"/>
      <c r="QB53" s="384"/>
      <c r="QC53" s="384"/>
      <c r="QD53" s="384"/>
      <c r="QE53" s="384"/>
      <c r="QF53" s="384"/>
      <c r="QG53" s="384"/>
      <c r="QH53" s="384"/>
      <c r="QI53" s="384"/>
      <c r="QJ53" s="384"/>
      <c r="QK53" s="384"/>
      <c r="QL53" s="384"/>
      <c r="QM53" s="384"/>
      <c r="QN53" s="384"/>
      <c r="QO53" s="384"/>
      <c r="QP53" s="384"/>
      <c r="QQ53" s="384"/>
      <c r="QR53" s="384"/>
      <c r="QS53" s="384"/>
      <c r="QT53" s="384"/>
      <c r="QU53" s="384"/>
      <c r="QV53" s="384"/>
      <c r="QW53" s="384"/>
      <c r="QX53" s="384"/>
      <c r="QY53" s="384"/>
      <c r="QZ53" s="384"/>
      <c r="RA53" s="384"/>
      <c r="RB53" s="384"/>
      <c r="RC53" s="384"/>
      <c r="RD53" s="384"/>
      <c r="RE53" s="384"/>
      <c r="RF53" s="384"/>
      <c r="RG53" s="384"/>
      <c r="RH53" s="384"/>
      <c r="RI53" s="384"/>
      <c r="RJ53" s="384"/>
      <c r="RK53" s="384"/>
      <c r="RL53" s="384"/>
      <c r="RM53" s="384"/>
      <c r="RN53" s="384"/>
      <c r="RO53" s="384"/>
      <c r="RP53" s="384"/>
      <c r="RQ53" s="384"/>
      <c r="RR53" s="384"/>
      <c r="RS53" s="384"/>
      <c r="RT53" s="384"/>
      <c r="RU53" s="384"/>
      <c r="RV53" s="384"/>
      <c r="RW53" s="384"/>
      <c r="RX53" s="384"/>
      <c r="RY53" s="384"/>
      <c r="RZ53" s="384"/>
      <c r="SA53" s="384"/>
      <c r="SB53" s="384"/>
      <c r="SC53" s="384"/>
      <c r="SD53" s="384"/>
      <c r="SE53" s="384"/>
      <c r="SF53" s="384"/>
      <c r="SG53" s="384"/>
      <c r="SH53" s="384"/>
      <c r="SI53" s="384"/>
      <c r="SJ53" s="384"/>
      <c r="SK53" s="384"/>
      <c r="SL53" s="384"/>
      <c r="SM53" s="384"/>
      <c r="SN53" s="384"/>
      <c r="SO53" s="384"/>
      <c r="SP53" s="384"/>
      <c r="SQ53" s="384"/>
      <c r="SR53" s="384"/>
      <c r="SS53" s="384"/>
      <c r="ST53" s="384"/>
      <c r="SU53" s="384"/>
      <c r="SV53" s="384"/>
      <c r="SW53" s="384"/>
      <c r="SX53" s="384"/>
      <c r="SY53" s="384"/>
      <c r="SZ53" s="384"/>
      <c r="TA53" s="384"/>
      <c r="TB53" s="384"/>
      <c r="TC53" s="384"/>
      <c r="TD53" s="384"/>
      <c r="TE53" s="384"/>
      <c r="TF53" s="384"/>
      <c r="TG53" s="384"/>
      <c r="TH53" s="384"/>
      <c r="TI53" s="384"/>
      <c r="TJ53" s="384"/>
      <c r="TK53" s="384"/>
      <c r="TL53" s="384"/>
      <c r="TM53" s="384"/>
      <c r="TN53" s="384"/>
      <c r="TO53" s="384"/>
      <c r="TP53" s="384"/>
      <c r="TQ53" s="384"/>
      <c r="TR53" s="384"/>
      <c r="TS53" s="384"/>
      <c r="TT53" s="384"/>
      <c r="TU53" s="384"/>
      <c r="TV53" s="384"/>
      <c r="TW53" s="384"/>
      <c r="TX53" s="384"/>
      <c r="TY53" s="384"/>
      <c r="TZ53" s="384"/>
      <c r="UA53" s="384"/>
      <c r="UB53" s="384"/>
      <c r="UC53" s="384"/>
      <c r="UD53" s="384"/>
      <c r="UE53" s="384"/>
      <c r="UF53" s="384"/>
      <c r="UG53" s="384"/>
      <c r="UH53" s="384"/>
      <c r="UI53" s="384"/>
      <c r="UJ53" s="384"/>
      <c r="UK53" s="384"/>
      <c r="UL53" s="384"/>
      <c r="UM53" s="384"/>
      <c r="UN53" s="384"/>
      <c r="UO53" s="384"/>
      <c r="UP53" s="384"/>
      <c r="UQ53" s="384"/>
      <c r="UR53" s="384"/>
      <c r="US53" s="384"/>
      <c r="UT53" s="384"/>
      <c r="UU53" s="384"/>
      <c r="UV53" s="384"/>
      <c r="UW53" s="384"/>
      <c r="UX53" s="384"/>
      <c r="UY53" s="384"/>
      <c r="UZ53" s="384"/>
      <c r="VA53" s="384"/>
      <c r="VB53" s="384"/>
      <c r="VC53" s="384"/>
      <c r="VD53" s="384"/>
      <c r="VE53" s="384"/>
      <c r="VF53" s="384"/>
      <c r="VG53" s="384"/>
      <c r="VH53" s="384"/>
      <c r="VI53" s="384"/>
      <c r="VJ53" s="384"/>
      <c r="VK53" s="384"/>
      <c r="VL53" s="384"/>
      <c r="VM53" s="384"/>
      <c r="VN53" s="384"/>
      <c r="VO53" s="384"/>
      <c r="VP53" s="384"/>
      <c r="VQ53" s="384"/>
      <c r="VR53" s="384"/>
      <c r="VS53" s="384"/>
      <c r="VT53" s="384"/>
      <c r="VU53" s="384"/>
      <c r="VV53" s="384"/>
      <c r="VW53" s="384"/>
      <c r="VX53" s="384"/>
      <c r="VY53" s="384"/>
      <c r="VZ53" s="384"/>
      <c r="WA53" s="384"/>
      <c r="WB53" s="384"/>
      <c r="WC53" s="384"/>
      <c r="WD53" s="384"/>
      <c r="WE53" s="384"/>
      <c r="WF53" s="384"/>
      <c r="WG53" s="384"/>
      <c r="WH53" s="384"/>
      <c r="WI53" s="384"/>
      <c r="WJ53" s="384"/>
      <c r="WK53" s="384"/>
      <c r="WL53" s="384"/>
      <c r="WM53" s="384"/>
      <c r="WN53" s="384"/>
      <c r="WO53" s="384"/>
      <c r="WP53" s="384"/>
      <c r="WQ53" s="384"/>
      <c r="WR53" s="384"/>
      <c r="WS53" s="384"/>
      <c r="WT53" s="384"/>
      <c r="WU53" s="384"/>
      <c r="WV53" s="384"/>
      <c r="WW53" s="384"/>
      <c r="WX53" s="384"/>
      <c r="WY53" s="384"/>
      <c r="WZ53" s="384"/>
      <c r="XA53" s="384"/>
      <c r="XB53" s="384"/>
      <c r="XC53" s="384"/>
      <c r="XD53" s="384"/>
      <c r="XE53" s="384"/>
      <c r="XF53" s="384"/>
      <c r="XG53" s="384"/>
      <c r="XH53" s="384"/>
      <c r="XI53" s="384"/>
      <c r="XJ53" s="384"/>
      <c r="XK53" s="384"/>
      <c r="XL53" s="384"/>
      <c r="XM53" s="384"/>
      <c r="XN53" s="384"/>
      <c r="XO53" s="384"/>
      <c r="XP53" s="384"/>
      <c r="XQ53" s="384"/>
      <c r="XR53" s="384"/>
      <c r="XS53" s="384"/>
      <c r="XT53" s="384"/>
      <c r="XU53" s="384"/>
      <c r="XV53" s="384"/>
      <c r="XW53" s="384"/>
      <c r="XX53" s="384"/>
      <c r="XY53" s="384"/>
      <c r="XZ53" s="384"/>
      <c r="YA53" s="384"/>
      <c r="YB53" s="384"/>
      <c r="YC53" s="384"/>
      <c r="YD53" s="384"/>
      <c r="YE53" s="384"/>
      <c r="YF53" s="384"/>
      <c r="YG53" s="384"/>
      <c r="YH53" s="384"/>
      <c r="YI53" s="384"/>
      <c r="YJ53" s="384"/>
      <c r="YK53" s="384"/>
      <c r="YL53" s="384"/>
      <c r="YM53" s="384"/>
      <c r="YN53" s="384"/>
      <c r="YO53" s="384"/>
      <c r="YP53" s="384"/>
      <c r="YQ53" s="384"/>
      <c r="YR53" s="384"/>
      <c r="YS53" s="384"/>
      <c r="YT53" s="384"/>
      <c r="YU53" s="384"/>
      <c r="YV53" s="384"/>
      <c r="YW53" s="384"/>
      <c r="YX53" s="384"/>
      <c r="YY53" s="384"/>
      <c r="YZ53" s="384"/>
      <c r="ZA53" s="384"/>
      <c r="ZB53" s="384"/>
      <c r="ZC53" s="384"/>
      <c r="ZD53" s="384"/>
      <c r="ZE53" s="384"/>
      <c r="ZF53" s="384"/>
      <c r="ZG53" s="384"/>
      <c r="ZH53" s="384"/>
      <c r="ZI53" s="384"/>
      <c r="ZJ53" s="384"/>
      <c r="ZK53" s="384"/>
      <c r="ZL53" s="384"/>
      <c r="ZM53" s="384"/>
      <c r="ZN53" s="384"/>
      <c r="ZO53" s="384"/>
      <c r="ZP53" s="384"/>
      <c r="ZQ53" s="384"/>
      <c r="ZR53" s="384"/>
      <c r="ZS53" s="384"/>
      <c r="ZT53" s="384"/>
      <c r="ZU53" s="384"/>
      <c r="ZV53" s="384"/>
      <c r="ZW53" s="384"/>
      <c r="ZX53" s="384"/>
      <c r="ZY53" s="384"/>
      <c r="ZZ53" s="384"/>
      <c r="AAA53" s="384"/>
      <c r="AAB53" s="384"/>
      <c r="AAC53" s="384"/>
      <c r="AAD53" s="384"/>
      <c r="AAE53" s="384"/>
      <c r="AAF53" s="384"/>
      <c r="AAG53" s="384"/>
      <c r="AAH53" s="384"/>
      <c r="AAI53" s="384"/>
      <c r="AAJ53" s="384"/>
      <c r="AAK53" s="384"/>
      <c r="AAL53" s="384"/>
      <c r="AAM53" s="384"/>
      <c r="AAN53" s="384"/>
      <c r="AAO53" s="384"/>
      <c r="AAP53" s="384"/>
      <c r="AAQ53" s="384"/>
      <c r="AAR53" s="384"/>
      <c r="AAS53" s="384"/>
      <c r="AAT53" s="384"/>
      <c r="AAU53" s="384"/>
      <c r="AAV53" s="384"/>
      <c r="AAW53" s="384"/>
      <c r="AAX53" s="384"/>
      <c r="AAY53" s="384"/>
      <c r="AAZ53" s="384"/>
      <c r="ABA53" s="384"/>
      <c r="ABB53" s="384"/>
      <c r="ABC53" s="384"/>
      <c r="ABD53" s="384"/>
      <c r="ABE53" s="384"/>
      <c r="ABF53" s="384"/>
      <c r="ABG53" s="384"/>
      <c r="ABH53" s="384"/>
      <c r="ABI53" s="384"/>
      <c r="ABJ53" s="384"/>
      <c r="ABK53" s="384"/>
      <c r="ABL53" s="384"/>
      <c r="ABM53" s="384"/>
      <c r="ABN53" s="384"/>
      <c r="ABO53" s="384"/>
      <c r="ABP53" s="384"/>
      <c r="ABQ53" s="384"/>
      <c r="ABR53" s="384"/>
      <c r="ABS53" s="384"/>
      <c r="ABT53" s="384"/>
      <c r="ABU53" s="384"/>
      <c r="ABV53" s="384"/>
      <c r="ABW53" s="384"/>
      <c r="ABX53" s="384"/>
      <c r="ABY53" s="384"/>
      <c r="ABZ53" s="384"/>
      <c r="ACA53" s="384"/>
      <c r="ACB53" s="384"/>
      <c r="ACC53" s="384"/>
      <c r="ACD53" s="384"/>
      <c r="ACE53" s="384"/>
      <c r="ACF53" s="384"/>
      <c r="ACG53" s="384"/>
      <c r="ACH53" s="384"/>
      <c r="ACI53" s="384"/>
      <c r="ACJ53" s="384"/>
      <c r="ACK53" s="384"/>
      <c r="ACL53" s="384"/>
      <c r="ACM53" s="384"/>
      <c r="ACN53" s="384"/>
      <c r="ACO53" s="384"/>
      <c r="ACP53" s="384"/>
      <c r="ACQ53" s="384"/>
      <c r="ACR53" s="384"/>
      <c r="ACS53" s="384"/>
      <c r="ACT53" s="384"/>
      <c r="ACU53" s="384"/>
      <c r="ACV53" s="384"/>
      <c r="ACW53" s="384"/>
      <c r="ACX53" s="384"/>
      <c r="ACY53" s="384"/>
      <c r="ACZ53" s="384"/>
      <c r="ADA53" s="384"/>
      <c r="ADB53" s="384"/>
      <c r="ADC53" s="384"/>
      <c r="ADD53" s="384"/>
      <c r="ADE53" s="384"/>
      <c r="ADF53" s="384"/>
      <c r="ADG53" s="384"/>
      <c r="ADH53" s="384"/>
      <c r="ADI53" s="384"/>
      <c r="ADJ53" s="384"/>
      <c r="ADK53" s="384"/>
      <c r="ADL53" s="384"/>
      <c r="ADM53" s="384"/>
      <c r="ADN53" s="384"/>
      <c r="ADO53" s="384"/>
      <c r="ADP53" s="384"/>
      <c r="ADQ53" s="384"/>
      <c r="ADR53" s="384"/>
      <c r="ADS53" s="384"/>
      <c r="ADT53" s="384"/>
      <c r="ADU53" s="384"/>
      <c r="ADV53" s="384"/>
      <c r="ADW53" s="384"/>
      <c r="ADX53" s="384"/>
      <c r="ADY53" s="384"/>
      <c r="ADZ53" s="384"/>
      <c r="AEA53" s="384"/>
      <c r="AEB53" s="384"/>
      <c r="AEC53" s="384"/>
      <c r="AED53" s="384"/>
      <c r="AEE53" s="384"/>
      <c r="AEF53" s="384"/>
      <c r="AEG53" s="384"/>
      <c r="AEH53" s="384"/>
      <c r="AEI53" s="384"/>
      <c r="AEJ53" s="384"/>
      <c r="AEK53" s="384"/>
      <c r="AEL53" s="384"/>
      <c r="AEM53" s="384"/>
      <c r="AEN53" s="384"/>
      <c r="AEO53" s="384"/>
      <c r="AEP53" s="384"/>
      <c r="AEQ53" s="384"/>
      <c r="AER53" s="384"/>
      <c r="AES53" s="384"/>
      <c r="AET53" s="384"/>
      <c r="AEU53" s="384"/>
      <c r="AEV53" s="384"/>
      <c r="AEW53" s="384"/>
      <c r="AEX53" s="384"/>
      <c r="AEY53" s="384"/>
      <c r="AEZ53" s="384"/>
      <c r="AFA53" s="384"/>
      <c r="AFB53" s="384"/>
      <c r="AFC53" s="384"/>
      <c r="AFD53" s="384"/>
      <c r="AFE53" s="384"/>
      <c r="AFF53" s="384"/>
      <c r="AFG53" s="384"/>
      <c r="AFH53" s="384"/>
      <c r="AFI53" s="384"/>
      <c r="AFJ53" s="384"/>
      <c r="AFK53" s="384"/>
      <c r="AFL53" s="384"/>
      <c r="AFM53" s="384"/>
      <c r="AFN53" s="384"/>
      <c r="AFO53" s="384"/>
      <c r="AFP53" s="384"/>
      <c r="AFQ53" s="384"/>
      <c r="AFR53" s="384"/>
      <c r="AFS53" s="384"/>
      <c r="AFT53" s="384"/>
      <c r="AFU53" s="384"/>
      <c r="AFV53" s="384"/>
      <c r="AFW53" s="384"/>
      <c r="AFX53" s="384"/>
      <c r="AFY53" s="384"/>
      <c r="AFZ53" s="384"/>
      <c r="AGA53" s="384"/>
      <c r="AGB53" s="384"/>
      <c r="AGC53" s="384"/>
      <c r="AGD53" s="384"/>
      <c r="AGE53" s="384"/>
      <c r="AGF53" s="384"/>
      <c r="AGG53" s="384"/>
      <c r="AGH53" s="384"/>
      <c r="AGI53" s="384"/>
      <c r="AGJ53" s="384"/>
      <c r="AGK53" s="384"/>
      <c r="AGL53" s="384"/>
      <c r="AGM53" s="384"/>
      <c r="AGN53" s="384"/>
      <c r="AGO53" s="384"/>
      <c r="AGP53" s="384"/>
      <c r="AGQ53" s="384"/>
      <c r="AGR53" s="384"/>
      <c r="AGS53" s="384"/>
      <c r="AGT53" s="384"/>
      <c r="AGU53" s="384"/>
      <c r="AGV53" s="384"/>
      <c r="AGW53" s="384"/>
      <c r="AGX53" s="384"/>
      <c r="AGY53" s="384"/>
      <c r="AGZ53" s="384"/>
      <c r="AHA53" s="384"/>
      <c r="AHB53" s="384"/>
      <c r="AHC53" s="384"/>
      <c r="AHD53" s="384"/>
      <c r="AHE53" s="384"/>
      <c r="AHF53" s="384"/>
      <c r="AHG53" s="384"/>
      <c r="AHH53" s="384"/>
      <c r="AHI53" s="384"/>
      <c r="AHJ53" s="384"/>
      <c r="AHK53" s="384"/>
      <c r="AHL53" s="384"/>
      <c r="AHM53" s="384"/>
      <c r="AHN53" s="384"/>
      <c r="AHO53" s="384"/>
      <c r="AHP53" s="384"/>
      <c r="AHQ53" s="384"/>
      <c r="AHR53" s="384"/>
      <c r="AHS53" s="384"/>
      <c r="AHT53" s="384"/>
      <c r="AHU53" s="384"/>
      <c r="AHV53" s="384"/>
      <c r="AHW53" s="384"/>
      <c r="AHX53" s="384"/>
      <c r="AHY53" s="384"/>
      <c r="AHZ53" s="384"/>
      <c r="AIA53" s="384"/>
      <c r="AIB53" s="384"/>
      <c r="AIC53" s="384"/>
      <c r="AID53" s="384"/>
      <c r="AIE53" s="384"/>
      <c r="AIF53" s="384"/>
      <c r="AIG53" s="384"/>
      <c r="AIH53" s="384"/>
      <c r="AII53" s="384"/>
      <c r="AIJ53" s="384"/>
      <c r="AIK53" s="384"/>
      <c r="AIL53" s="384"/>
      <c r="AIM53" s="384"/>
      <c r="AIN53" s="384"/>
      <c r="AIO53" s="384"/>
      <c r="AIP53" s="384"/>
      <c r="AIQ53" s="384"/>
      <c r="AIR53" s="384"/>
      <c r="AIS53" s="384"/>
      <c r="AIT53" s="384"/>
      <c r="AIU53" s="384"/>
      <c r="AIV53" s="384"/>
      <c r="AIW53" s="384"/>
      <c r="AIX53" s="384"/>
      <c r="AIY53" s="384"/>
      <c r="AIZ53" s="384"/>
      <c r="AJA53" s="384"/>
      <c r="AJB53" s="384"/>
      <c r="AJC53" s="384"/>
      <c r="AJD53" s="384"/>
      <c r="AJE53" s="384"/>
      <c r="AJF53" s="384"/>
      <c r="AJG53" s="384"/>
      <c r="AJH53" s="384"/>
      <c r="AJI53" s="384"/>
      <c r="AJJ53" s="384"/>
      <c r="AJK53" s="384"/>
      <c r="AJL53" s="384"/>
      <c r="AJM53" s="384"/>
      <c r="AJN53" s="384"/>
      <c r="AJO53" s="384"/>
      <c r="AJP53" s="384"/>
      <c r="AJQ53" s="384"/>
      <c r="AJR53" s="384"/>
      <c r="AJS53" s="384"/>
      <c r="AJT53" s="384"/>
      <c r="AJU53" s="384"/>
      <c r="AJV53" s="384"/>
      <c r="AJW53" s="384"/>
      <c r="AJX53" s="384"/>
      <c r="AJY53" s="384"/>
      <c r="AJZ53" s="384"/>
      <c r="AKA53" s="384"/>
      <c r="AKB53" s="384"/>
      <c r="AKC53" s="384"/>
      <c r="AKD53" s="384"/>
      <c r="AKE53" s="384"/>
      <c r="AKF53" s="384"/>
      <c r="AKG53" s="384"/>
      <c r="AKH53" s="384"/>
      <c r="AKI53" s="384"/>
      <c r="AKJ53" s="384"/>
      <c r="AKK53" s="384"/>
      <c r="AKL53" s="384"/>
      <c r="AKM53" s="384"/>
      <c r="AKN53" s="384"/>
      <c r="AKO53" s="384"/>
      <c r="AKP53" s="384"/>
      <c r="AKQ53" s="384"/>
      <c r="AKR53" s="384"/>
      <c r="AKS53" s="384"/>
      <c r="AKT53" s="384"/>
      <c r="AKU53" s="384"/>
      <c r="AKV53" s="384"/>
      <c r="AKW53" s="384"/>
      <c r="AKX53" s="384"/>
      <c r="AKY53" s="384"/>
      <c r="AKZ53" s="384"/>
      <c r="ALA53" s="384"/>
      <c r="ALB53" s="384"/>
      <c r="ALC53" s="384"/>
      <c r="ALD53" s="384"/>
      <c r="ALE53" s="384"/>
      <c r="ALF53" s="384"/>
      <c r="ALG53" s="384"/>
      <c r="ALH53" s="384"/>
      <c r="ALI53" s="384"/>
      <c r="ALJ53" s="384"/>
      <c r="ALK53" s="384"/>
      <c r="ALL53" s="384"/>
      <c r="ALM53" s="384"/>
      <c r="ALN53" s="384"/>
      <c r="ALO53" s="384"/>
      <c r="ALP53" s="384"/>
      <c r="ALQ53" s="384"/>
      <c r="ALR53" s="384"/>
      <c r="ALS53" s="384"/>
      <c r="ALT53" s="384"/>
      <c r="ALU53" s="384"/>
      <c r="ALV53" s="384"/>
      <c r="ALW53" s="384"/>
      <c r="ALX53" s="384"/>
      <c r="ALY53" s="384"/>
      <c r="ALZ53" s="384"/>
      <c r="AMA53" s="384"/>
      <c r="AMB53" s="384"/>
      <c r="AMC53" s="384"/>
      <c r="AMD53" s="384"/>
      <c r="AME53" s="384"/>
      <c r="AMF53" s="384"/>
      <c r="AMG53" s="384"/>
      <c r="AMH53" s="384"/>
      <c r="AMI53" s="384"/>
      <c r="AMJ53" s="384"/>
      <c r="AMK53" s="384"/>
      <c r="AML53" s="384"/>
      <c r="AMM53" s="384"/>
      <c r="AMN53" s="384"/>
      <c r="AMO53" s="384"/>
      <c r="AMP53" s="384"/>
      <c r="AMQ53" s="384"/>
      <c r="AMR53" s="384"/>
      <c r="AMS53" s="384"/>
      <c r="AMT53" s="384"/>
      <c r="AMU53" s="384"/>
      <c r="AMV53" s="384"/>
      <c r="AMW53" s="384"/>
      <c r="AMX53" s="384"/>
      <c r="AMY53" s="384"/>
      <c r="AMZ53" s="384"/>
      <c r="ANA53" s="384"/>
      <c r="ANB53" s="384"/>
      <c r="ANC53" s="384"/>
      <c r="AND53" s="384"/>
      <c r="ANE53" s="384"/>
      <c r="ANF53" s="384"/>
      <c r="ANG53" s="384"/>
      <c r="ANH53" s="384"/>
      <c r="ANI53" s="384"/>
      <c r="ANJ53" s="384"/>
      <c r="ANK53" s="384"/>
      <c r="ANL53" s="384"/>
      <c r="ANM53" s="384"/>
      <c r="ANN53" s="384"/>
      <c r="ANO53" s="384"/>
      <c r="ANP53" s="384"/>
      <c r="ANQ53" s="384"/>
      <c r="ANR53" s="384"/>
      <c r="ANS53" s="384"/>
      <c r="ANT53" s="384"/>
      <c r="ANU53" s="384"/>
      <c r="ANV53" s="384"/>
      <c r="ANW53" s="384"/>
      <c r="ANX53" s="384"/>
      <c r="ANY53" s="384"/>
      <c r="ANZ53" s="384"/>
      <c r="AOA53" s="384"/>
      <c r="AOB53" s="384"/>
      <c r="AOC53" s="384"/>
      <c r="AOD53" s="384"/>
      <c r="AOE53" s="384"/>
      <c r="AOF53" s="384"/>
      <c r="AOG53" s="384"/>
      <c r="AOH53" s="384"/>
      <c r="AOI53" s="384"/>
      <c r="AOJ53" s="384"/>
      <c r="AOK53" s="384"/>
      <c r="AOL53" s="384"/>
      <c r="AOM53" s="384"/>
      <c r="AON53" s="384"/>
      <c r="AOO53" s="384"/>
      <c r="AOP53" s="384"/>
      <c r="AOQ53" s="384"/>
      <c r="AOR53" s="384"/>
      <c r="AOS53" s="384"/>
      <c r="AOT53" s="384"/>
      <c r="AOU53" s="384"/>
      <c r="AOV53" s="384"/>
      <c r="AOW53" s="384"/>
      <c r="AOX53" s="384"/>
      <c r="AOY53" s="384"/>
      <c r="AOZ53" s="384"/>
      <c r="APA53" s="384"/>
      <c r="APB53" s="384"/>
      <c r="APC53" s="384"/>
      <c r="APD53" s="384"/>
      <c r="APE53" s="384"/>
      <c r="APF53" s="384"/>
      <c r="APG53" s="384"/>
      <c r="APH53" s="384"/>
      <c r="API53" s="384"/>
      <c r="APJ53" s="384"/>
      <c r="APK53" s="384"/>
      <c r="APL53" s="384"/>
      <c r="APM53" s="384"/>
      <c r="APN53" s="384"/>
      <c r="APO53" s="384"/>
      <c r="APP53" s="384"/>
      <c r="APQ53" s="384"/>
      <c r="APR53" s="384"/>
      <c r="APS53" s="384"/>
      <c r="APT53" s="384"/>
      <c r="APU53" s="384"/>
      <c r="APV53" s="384"/>
      <c r="APW53" s="384"/>
      <c r="APX53" s="384"/>
      <c r="APY53" s="384"/>
      <c r="APZ53" s="384"/>
      <c r="AQA53" s="384"/>
      <c r="AQB53" s="384"/>
      <c r="AQC53" s="384"/>
      <c r="AQD53" s="384"/>
      <c r="AQE53" s="384"/>
      <c r="AQF53" s="384"/>
      <c r="AQG53" s="384"/>
      <c r="AQH53" s="384"/>
      <c r="AQI53" s="384"/>
      <c r="AQJ53" s="384"/>
      <c r="AQK53" s="384"/>
      <c r="AQL53" s="384"/>
      <c r="AQM53" s="384"/>
      <c r="AQN53" s="384"/>
      <c r="AQO53" s="384"/>
      <c r="AQP53" s="384"/>
      <c r="AQQ53" s="384"/>
      <c r="AQR53" s="384"/>
      <c r="AQS53" s="384"/>
      <c r="AQT53" s="384"/>
      <c r="AQU53" s="384"/>
      <c r="AQV53" s="384"/>
      <c r="AQW53" s="384"/>
      <c r="AQX53" s="384"/>
      <c r="AQY53" s="384"/>
      <c r="AQZ53" s="384"/>
      <c r="ARA53" s="384"/>
      <c r="ARB53" s="384"/>
      <c r="ARC53" s="384"/>
      <c r="ARD53" s="384"/>
      <c r="ARE53" s="384"/>
      <c r="ARF53" s="384"/>
      <c r="ARG53" s="384"/>
      <c r="ARH53" s="384"/>
      <c r="ARI53" s="384"/>
      <c r="ARJ53" s="384"/>
      <c r="ARK53" s="384"/>
      <c r="ARL53" s="384"/>
      <c r="ARM53" s="384"/>
      <c r="ARN53" s="384"/>
      <c r="ARO53" s="384"/>
      <c r="ARP53" s="384"/>
      <c r="ARQ53" s="384"/>
      <c r="ARR53" s="384"/>
      <c r="ARS53" s="384"/>
      <c r="ART53" s="384"/>
      <c r="ARU53" s="384"/>
      <c r="ARV53" s="384"/>
      <c r="ARW53" s="384"/>
      <c r="ARX53" s="384"/>
      <c r="ARY53" s="384"/>
      <c r="ARZ53" s="384"/>
      <c r="ASA53" s="384"/>
      <c r="ASB53" s="384"/>
      <c r="ASC53" s="384"/>
      <c r="ASD53" s="384"/>
      <c r="ASE53" s="384"/>
      <c r="ASF53" s="384"/>
      <c r="ASG53" s="384"/>
      <c r="ASH53" s="384"/>
      <c r="ASI53" s="384"/>
      <c r="ASJ53" s="384"/>
      <c r="ASK53" s="384"/>
      <c r="ASL53" s="384"/>
      <c r="ASM53" s="384"/>
      <c r="ASN53" s="384"/>
      <c r="ASO53" s="384"/>
      <c r="ASP53" s="384"/>
      <c r="ASQ53" s="384"/>
      <c r="ASR53" s="384"/>
      <c r="ASS53" s="384"/>
      <c r="AST53" s="384"/>
      <c r="ASU53" s="384"/>
      <c r="ASV53" s="384"/>
      <c r="ASW53" s="384"/>
      <c r="ASX53" s="384"/>
      <c r="ASY53" s="384"/>
      <c r="ASZ53" s="384"/>
      <c r="ATA53" s="384"/>
      <c r="ATB53" s="384"/>
      <c r="ATC53" s="384"/>
      <c r="ATD53" s="384"/>
      <c r="ATE53" s="384"/>
      <c r="ATF53" s="384"/>
      <c r="ATG53" s="384"/>
      <c r="ATH53" s="384"/>
      <c r="ATI53" s="384"/>
      <c r="ATJ53" s="384"/>
      <c r="ATK53" s="384"/>
      <c r="ATL53" s="384"/>
      <c r="ATM53" s="384"/>
      <c r="ATN53" s="384"/>
      <c r="ATO53" s="384"/>
      <c r="ATP53" s="384"/>
      <c r="ATQ53" s="384"/>
      <c r="ATR53" s="384"/>
      <c r="ATS53" s="384"/>
      <c r="ATT53" s="384"/>
      <c r="ATU53" s="384"/>
      <c r="ATV53" s="384"/>
      <c r="ATW53" s="384"/>
      <c r="ATX53" s="384"/>
      <c r="ATY53" s="384"/>
      <c r="ATZ53" s="384"/>
      <c r="AUA53" s="384"/>
      <c r="AUB53" s="384"/>
      <c r="AUC53" s="384"/>
      <c r="AUD53" s="384"/>
      <c r="AUE53" s="384"/>
      <c r="AUF53" s="384"/>
      <c r="AUG53" s="384"/>
      <c r="AUH53" s="384"/>
      <c r="AUI53" s="384"/>
      <c r="AUJ53" s="384"/>
      <c r="AUK53" s="384"/>
      <c r="AUL53" s="384"/>
      <c r="AUM53" s="384"/>
      <c r="AUN53" s="384"/>
      <c r="AUO53" s="384"/>
      <c r="AUP53" s="384"/>
      <c r="AUQ53" s="384"/>
      <c r="AUR53" s="384"/>
      <c r="AUS53" s="384"/>
      <c r="AUT53" s="384"/>
      <c r="AUU53" s="384"/>
      <c r="AUV53" s="384"/>
      <c r="AUW53" s="384"/>
      <c r="AUX53" s="384"/>
      <c r="AUY53" s="384"/>
      <c r="AUZ53" s="384"/>
      <c r="AVA53" s="384"/>
      <c r="AVB53" s="384"/>
      <c r="AVC53" s="384"/>
      <c r="AVD53" s="384"/>
      <c r="AVE53" s="384"/>
      <c r="AVF53" s="384"/>
      <c r="AVG53" s="384"/>
      <c r="AVH53" s="384"/>
      <c r="AVI53" s="384"/>
      <c r="AVJ53" s="384"/>
      <c r="AVK53" s="384"/>
      <c r="AVL53" s="384"/>
      <c r="AVM53" s="384"/>
      <c r="AVN53" s="384"/>
      <c r="AVO53" s="384"/>
      <c r="AVP53" s="384"/>
      <c r="AVQ53" s="384"/>
      <c r="AVR53" s="384"/>
      <c r="AVS53" s="384"/>
      <c r="AVT53" s="384"/>
      <c r="AVU53" s="384"/>
      <c r="AVV53" s="384"/>
      <c r="AVW53" s="384"/>
      <c r="AVX53" s="384"/>
      <c r="AVY53" s="384"/>
      <c r="AVZ53" s="384"/>
      <c r="AWA53" s="384"/>
      <c r="AWB53" s="384"/>
      <c r="AWC53" s="384"/>
      <c r="AWD53" s="384"/>
      <c r="AWE53" s="384"/>
      <c r="AWF53" s="384"/>
      <c r="AWG53" s="384"/>
      <c r="AWH53" s="384"/>
      <c r="AWI53" s="384"/>
      <c r="AWJ53" s="384"/>
      <c r="AWK53" s="384"/>
      <c r="AWL53" s="384"/>
      <c r="AWM53" s="384"/>
      <c r="AWN53" s="384"/>
      <c r="AWO53" s="384"/>
      <c r="AWP53" s="384"/>
      <c r="AWQ53" s="384"/>
      <c r="AWR53" s="384"/>
      <c r="AWS53" s="384"/>
      <c r="AWT53" s="384"/>
      <c r="AWU53" s="384"/>
      <c r="AWV53" s="384"/>
      <c r="AWW53" s="384"/>
      <c r="AWX53" s="384"/>
      <c r="AWY53" s="384"/>
      <c r="AWZ53" s="384"/>
      <c r="AXA53" s="384"/>
      <c r="AXB53" s="384"/>
      <c r="AXC53" s="384"/>
      <c r="AXD53" s="384"/>
      <c r="AXE53" s="384"/>
      <c r="AXF53" s="384"/>
      <c r="AXG53" s="384"/>
      <c r="AXH53" s="384"/>
      <c r="AXI53" s="384"/>
      <c r="AXJ53" s="384"/>
      <c r="AXK53" s="384"/>
      <c r="AXL53" s="384"/>
      <c r="AXM53" s="384"/>
      <c r="AXN53" s="384"/>
      <c r="AXO53" s="384"/>
      <c r="AXP53" s="384"/>
      <c r="AXQ53" s="384"/>
      <c r="AXR53" s="384"/>
      <c r="AXS53" s="384"/>
      <c r="AXT53" s="384"/>
      <c r="AXU53" s="384"/>
      <c r="AXV53" s="384"/>
      <c r="AXW53" s="384"/>
      <c r="AXX53" s="384"/>
      <c r="AXY53" s="384"/>
      <c r="AXZ53" s="384"/>
      <c r="AYA53" s="384"/>
      <c r="AYB53" s="384"/>
      <c r="AYC53" s="384"/>
      <c r="AYD53" s="384"/>
      <c r="AYE53" s="384"/>
      <c r="AYF53" s="384"/>
      <c r="AYG53" s="384"/>
      <c r="AYH53" s="384"/>
      <c r="AYI53" s="384"/>
      <c r="AYJ53" s="384"/>
      <c r="AYK53" s="384"/>
      <c r="AYL53" s="384"/>
      <c r="AYM53" s="384"/>
      <c r="AYN53" s="384"/>
      <c r="AYO53" s="384"/>
      <c r="AYP53" s="384"/>
      <c r="AYQ53" s="384"/>
      <c r="AYR53" s="384"/>
      <c r="AYS53" s="384"/>
      <c r="AYT53" s="384"/>
      <c r="AYU53" s="384"/>
      <c r="AYV53" s="384"/>
      <c r="AYW53" s="384"/>
      <c r="AYX53" s="384"/>
      <c r="AYY53" s="384"/>
      <c r="AYZ53" s="384"/>
      <c r="AZA53" s="384"/>
      <c r="AZB53" s="384"/>
      <c r="AZC53" s="384"/>
      <c r="AZD53" s="384"/>
      <c r="AZE53" s="384"/>
      <c r="AZF53" s="384"/>
      <c r="AZG53" s="384"/>
      <c r="AZH53" s="384"/>
      <c r="AZI53" s="384"/>
      <c r="AZJ53" s="384"/>
      <c r="AZK53" s="384"/>
      <c r="AZL53" s="384"/>
      <c r="AZM53" s="384"/>
      <c r="AZN53" s="384"/>
      <c r="AZO53" s="384"/>
      <c r="AZP53" s="384"/>
      <c r="AZQ53" s="384"/>
      <c r="AZR53" s="384"/>
      <c r="AZS53" s="384"/>
      <c r="AZT53" s="384"/>
      <c r="AZU53" s="384"/>
      <c r="AZV53" s="384"/>
      <c r="AZW53" s="384"/>
      <c r="AZX53" s="384"/>
      <c r="AZY53" s="384"/>
      <c r="AZZ53" s="384"/>
      <c r="BAA53" s="384"/>
      <c r="BAB53" s="384"/>
      <c r="BAC53" s="384"/>
      <c r="BAD53" s="384"/>
      <c r="BAE53" s="384"/>
      <c r="BAF53" s="384"/>
      <c r="BAG53" s="384"/>
      <c r="BAH53" s="384"/>
      <c r="BAI53" s="384"/>
      <c r="BAJ53" s="384"/>
      <c r="BAK53" s="384"/>
      <c r="BAL53" s="384"/>
      <c r="BAM53" s="384"/>
      <c r="BAN53" s="384"/>
      <c r="BAO53" s="384"/>
      <c r="BAP53" s="384"/>
      <c r="BAQ53" s="384"/>
      <c r="BAR53" s="384"/>
      <c r="BAS53" s="384"/>
      <c r="BAT53" s="384"/>
      <c r="BAU53" s="384"/>
      <c r="BAV53" s="384"/>
      <c r="BAW53" s="384"/>
      <c r="BAX53" s="384"/>
      <c r="BAY53" s="384"/>
      <c r="BAZ53" s="384"/>
      <c r="BBA53" s="384"/>
      <c r="BBB53" s="384"/>
      <c r="BBC53" s="384"/>
      <c r="BBD53" s="384"/>
      <c r="BBE53" s="384"/>
      <c r="BBF53" s="384"/>
      <c r="BBG53" s="384"/>
      <c r="BBH53" s="384"/>
      <c r="BBI53" s="384"/>
      <c r="BBJ53" s="384"/>
      <c r="BBK53" s="384"/>
      <c r="BBL53" s="384"/>
      <c r="BBM53" s="384"/>
      <c r="BBN53" s="384"/>
      <c r="BBO53" s="384"/>
      <c r="BBP53" s="384"/>
      <c r="BBQ53" s="384"/>
      <c r="BBR53" s="384"/>
      <c r="BBS53" s="384"/>
      <c r="BBT53" s="384"/>
      <c r="BBU53" s="384"/>
      <c r="BBV53" s="384"/>
      <c r="BBW53" s="384"/>
      <c r="BBX53" s="384"/>
      <c r="BBY53" s="384"/>
      <c r="BBZ53" s="384"/>
      <c r="BCA53" s="384"/>
      <c r="BCB53" s="384"/>
      <c r="BCC53" s="384"/>
      <c r="BCD53" s="384"/>
      <c r="BCE53" s="384"/>
      <c r="BCF53" s="384"/>
      <c r="BCG53" s="384"/>
      <c r="BCH53" s="384"/>
      <c r="BCI53" s="384"/>
      <c r="BCJ53" s="384"/>
      <c r="BCK53" s="384"/>
      <c r="BCL53" s="384"/>
      <c r="BCM53" s="384"/>
      <c r="BCN53" s="384"/>
      <c r="BCO53" s="384"/>
      <c r="BCP53" s="384"/>
      <c r="BCQ53" s="384"/>
      <c r="BCR53" s="384"/>
      <c r="BCS53" s="384"/>
      <c r="BCT53" s="384"/>
      <c r="BCU53" s="384"/>
      <c r="BCV53" s="384"/>
      <c r="BCW53" s="384"/>
      <c r="BCX53" s="384"/>
      <c r="BCY53" s="384"/>
      <c r="BCZ53" s="384"/>
      <c r="BDA53" s="384"/>
      <c r="BDB53" s="384"/>
      <c r="BDC53" s="384"/>
      <c r="BDD53" s="384"/>
      <c r="BDE53" s="384"/>
      <c r="BDF53" s="384"/>
      <c r="BDG53" s="384"/>
      <c r="BDH53" s="384"/>
      <c r="BDI53" s="384"/>
      <c r="BDJ53" s="384"/>
      <c r="BDK53" s="384"/>
      <c r="BDL53" s="384"/>
      <c r="BDM53" s="384"/>
      <c r="BDN53" s="384"/>
      <c r="BDO53" s="384"/>
      <c r="BDP53" s="384"/>
      <c r="BDQ53" s="384"/>
      <c r="BDR53" s="384"/>
      <c r="BDS53" s="384"/>
      <c r="BDT53" s="384"/>
      <c r="BDU53" s="384"/>
      <c r="BDV53" s="384"/>
      <c r="BDW53" s="384"/>
      <c r="BDX53" s="384"/>
      <c r="BDY53" s="384"/>
      <c r="BDZ53" s="384"/>
      <c r="BEA53" s="384"/>
      <c r="BEB53" s="384"/>
      <c r="BEC53" s="384"/>
      <c r="BED53" s="384"/>
      <c r="BEE53" s="384"/>
      <c r="BEF53" s="384"/>
      <c r="BEG53" s="384"/>
      <c r="BEH53" s="384"/>
      <c r="BEI53" s="384"/>
      <c r="BEJ53" s="384"/>
      <c r="BEK53" s="384"/>
      <c r="BEL53" s="384"/>
      <c r="BEM53" s="384"/>
      <c r="BEN53" s="384"/>
      <c r="BEO53" s="384"/>
      <c r="BEP53" s="384"/>
      <c r="BEQ53" s="384"/>
      <c r="BER53" s="384"/>
      <c r="BES53" s="384"/>
      <c r="BET53" s="384"/>
      <c r="BEU53" s="384"/>
      <c r="BEV53" s="384"/>
      <c r="BEW53" s="384"/>
      <c r="BEX53" s="384"/>
      <c r="BEY53" s="384"/>
      <c r="BEZ53" s="384"/>
      <c r="BFA53" s="384"/>
      <c r="BFB53" s="384"/>
      <c r="BFC53" s="384"/>
      <c r="BFD53" s="384"/>
      <c r="BFE53" s="384"/>
      <c r="BFF53" s="384"/>
      <c r="BFG53" s="384"/>
      <c r="BFH53" s="384"/>
      <c r="BFI53" s="384"/>
      <c r="BFJ53" s="384"/>
      <c r="BFK53" s="384"/>
      <c r="BFL53" s="384"/>
      <c r="BFM53" s="384"/>
      <c r="BFN53" s="384"/>
      <c r="BFO53" s="384"/>
      <c r="BFP53" s="384"/>
      <c r="BFQ53" s="384"/>
      <c r="BFR53" s="384"/>
      <c r="BFS53" s="384"/>
      <c r="BFT53" s="384"/>
      <c r="BFU53" s="384"/>
      <c r="BFV53" s="384"/>
      <c r="BFW53" s="384"/>
      <c r="BFX53" s="384"/>
      <c r="BFY53" s="384"/>
      <c r="BFZ53" s="384"/>
      <c r="BGA53" s="384"/>
      <c r="BGB53" s="384"/>
      <c r="BGC53" s="384"/>
      <c r="BGD53" s="384"/>
      <c r="BGE53" s="384"/>
      <c r="BGF53" s="384"/>
      <c r="BGG53" s="384"/>
      <c r="BGH53" s="384"/>
      <c r="BGI53" s="384"/>
      <c r="BGJ53" s="384"/>
      <c r="BGK53" s="384"/>
      <c r="BGL53" s="384"/>
      <c r="BGM53" s="384"/>
      <c r="BGN53" s="384"/>
      <c r="BGO53" s="384"/>
      <c r="BGP53" s="384"/>
      <c r="BGQ53" s="384"/>
      <c r="BGR53" s="384"/>
      <c r="BGS53" s="384"/>
      <c r="BGT53" s="384"/>
      <c r="BGU53" s="384"/>
      <c r="BGV53" s="384"/>
      <c r="BGW53" s="384"/>
      <c r="BGX53" s="384"/>
      <c r="BGY53" s="384"/>
      <c r="BGZ53" s="384"/>
      <c r="BHA53" s="384"/>
      <c r="BHB53" s="384"/>
      <c r="BHC53" s="384"/>
      <c r="BHD53" s="384"/>
      <c r="BHE53" s="384"/>
      <c r="BHF53" s="384"/>
      <c r="BHG53" s="384"/>
      <c r="BHH53" s="384"/>
      <c r="BHI53" s="384"/>
      <c r="BHJ53" s="384"/>
      <c r="BHK53" s="384"/>
      <c r="BHL53" s="384"/>
      <c r="BHM53" s="384"/>
      <c r="BHN53" s="384"/>
      <c r="BHO53" s="384"/>
      <c r="BHP53" s="384"/>
      <c r="BHQ53" s="384"/>
      <c r="BHR53" s="384"/>
      <c r="BHS53" s="384"/>
      <c r="BHT53" s="384"/>
      <c r="BHU53" s="384"/>
      <c r="BHV53" s="384"/>
      <c r="BHW53" s="384"/>
      <c r="BHX53" s="384"/>
      <c r="BHY53" s="384"/>
      <c r="BHZ53" s="384"/>
      <c r="BIA53" s="384"/>
      <c r="BIB53" s="384"/>
      <c r="BIC53" s="384"/>
      <c r="BID53" s="384"/>
      <c r="BIE53" s="384"/>
      <c r="BIF53" s="384"/>
      <c r="BIG53" s="384"/>
      <c r="BIH53" s="384"/>
      <c r="BII53" s="384"/>
      <c r="BIJ53" s="384"/>
      <c r="BIK53" s="384"/>
      <c r="BIL53" s="384"/>
      <c r="BIM53" s="384"/>
      <c r="BIN53" s="384"/>
      <c r="BIO53" s="384"/>
      <c r="BIP53" s="384"/>
      <c r="BIQ53" s="384"/>
      <c r="BIR53" s="384"/>
      <c r="BIS53" s="384"/>
      <c r="BIT53" s="384"/>
      <c r="BIU53" s="384"/>
      <c r="BIV53" s="384"/>
      <c r="BIW53" s="384"/>
      <c r="BIX53" s="384"/>
      <c r="BIY53" s="384"/>
      <c r="BIZ53" s="384"/>
      <c r="BJA53" s="384"/>
      <c r="BJB53" s="384"/>
      <c r="BJC53" s="384"/>
      <c r="BJD53" s="384"/>
      <c r="BJE53" s="384"/>
      <c r="BJF53" s="384"/>
      <c r="BJG53" s="384"/>
      <c r="BJH53" s="384"/>
      <c r="BJI53" s="384"/>
      <c r="BJJ53" s="384"/>
      <c r="BJK53" s="384"/>
      <c r="BJL53" s="384"/>
      <c r="BJM53" s="384"/>
      <c r="BJN53" s="384"/>
      <c r="BJO53" s="384"/>
      <c r="BJP53" s="384"/>
      <c r="BJQ53" s="384"/>
      <c r="BJR53" s="384"/>
      <c r="BJS53" s="384"/>
      <c r="BJT53" s="384"/>
      <c r="BJU53" s="384"/>
      <c r="BJV53" s="384"/>
      <c r="BJW53" s="384"/>
      <c r="BJX53" s="384"/>
      <c r="BJY53" s="384"/>
      <c r="BJZ53" s="384"/>
      <c r="BKA53" s="384"/>
      <c r="BKB53" s="384"/>
      <c r="BKC53" s="384"/>
      <c r="BKD53" s="384"/>
      <c r="BKE53" s="384"/>
      <c r="BKF53" s="384"/>
      <c r="BKG53" s="384"/>
      <c r="BKH53" s="384"/>
      <c r="BKI53" s="384"/>
      <c r="BKJ53" s="384"/>
      <c r="BKK53" s="384"/>
      <c r="BKL53" s="384"/>
      <c r="BKM53" s="384"/>
      <c r="BKN53" s="384"/>
      <c r="BKO53" s="384"/>
      <c r="BKP53" s="384"/>
      <c r="BKQ53" s="384"/>
      <c r="BKR53" s="384"/>
      <c r="BKS53" s="384"/>
      <c r="BKT53" s="384"/>
      <c r="BKU53" s="384"/>
      <c r="BKV53" s="384"/>
      <c r="BKW53" s="384"/>
      <c r="BKX53" s="384"/>
      <c r="BKY53" s="384"/>
      <c r="BKZ53" s="384"/>
      <c r="BLA53" s="384"/>
      <c r="BLB53" s="384"/>
      <c r="BLC53" s="384"/>
      <c r="BLD53" s="384"/>
      <c r="BLE53" s="384"/>
      <c r="BLF53" s="384"/>
      <c r="BLG53" s="384"/>
      <c r="BLH53" s="384"/>
      <c r="BLI53" s="384"/>
      <c r="BLJ53" s="384"/>
      <c r="BLK53" s="384"/>
      <c r="BLL53" s="384"/>
      <c r="BLM53" s="384"/>
      <c r="BLN53" s="384"/>
      <c r="BLO53" s="384"/>
      <c r="BLP53" s="384"/>
      <c r="BLQ53" s="384"/>
      <c r="BLR53" s="384"/>
      <c r="BLS53" s="384"/>
      <c r="BLT53" s="384"/>
      <c r="BLU53" s="384"/>
      <c r="BLV53" s="384"/>
      <c r="BLW53" s="384"/>
      <c r="BLX53" s="384"/>
      <c r="BLY53" s="384"/>
      <c r="BLZ53" s="384"/>
      <c r="BMA53" s="384"/>
      <c r="BMB53" s="384"/>
      <c r="BMC53" s="384"/>
      <c r="BMD53" s="384"/>
      <c r="BME53" s="384"/>
      <c r="BMF53" s="384"/>
      <c r="BMG53" s="384"/>
      <c r="BMH53" s="384"/>
      <c r="BMI53" s="384"/>
      <c r="BMJ53" s="384"/>
      <c r="BMK53" s="384"/>
      <c r="BML53" s="384"/>
      <c r="BMM53" s="384"/>
      <c r="BMN53" s="384"/>
      <c r="BMO53" s="384"/>
      <c r="BMP53" s="384"/>
      <c r="BMQ53" s="384"/>
      <c r="BMR53" s="384"/>
      <c r="BMS53" s="384"/>
      <c r="BMT53" s="384"/>
      <c r="BMU53" s="384"/>
      <c r="BMV53" s="384"/>
      <c r="BMW53" s="384"/>
      <c r="BMX53" s="384"/>
      <c r="BMY53" s="384"/>
      <c r="BMZ53" s="384"/>
      <c r="BNA53" s="384"/>
      <c r="BNB53" s="384"/>
      <c r="BNC53" s="384"/>
      <c r="BND53" s="384"/>
      <c r="BNE53" s="384"/>
      <c r="BNF53" s="384"/>
      <c r="BNG53" s="384"/>
      <c r="BNH53" s="384"/>
      <c r="BNI53" s="384"/>
      <c r="BNJ53" s="384"/>
      <c r="BNK53" s="384"/>
      <c r="BNL53" s="384"/>
      <c r="BNM53" s="384"/>
      <c r="BNN53" s="384"/>
      <c r="BNO53" s="384"/>
      <c r="BNP53" s="384"/>
      <c r="BNQ53" s="384"/>
      <c r="BNR53" s="384"/>
      <c r="BNS53" s="384"/>
      <c r="BNT53" s="384"/>
      <c r="BNU53" s="384"/>
      <c r="BNV53" s="384"/>
      <c r="BNW53" s="384"/>
      <c r="BNX53" s="384"/>
      <c r="BNY53" s="384"/>
      <c r="BNZ53" s="384"/>
      <c r="BOA53" s="384"/>
      <c r="BOB53" s="384"/>
      <c r="BOC53" s="384"/>
      <c r="BOD53" s="384"/>
      <c r="BOE53" s="384"/>
      <c r="BOF53" s="384"/>
      <c r="BOG53" s="384"/>
      <c r="BOH53" s="384"/>
      <c r="BOI53" s="384"/>
      <c r="BOJ53" s="384"/>
      <c r="BOK53" s="384"/>
      <c r="BOL53" s="384"/>
      <c r="BOM53" s="384"/>
      <c r="BON53" s="384"/>
      <c r="BOO53" s="384"/>
      <c r="BOP53" s="384"/>
      <c r="BOQ53" s="384"/>
      <c r="BOR53" s="384"/>
      <c r="BOS53" s="384"/>
      <c r="BOT53" s="384"/>
      <c r="BOU53" s="384"/>
      <c r="BOV53" s="384"/>
      <c r="BOW53" s="384"/>
      <c r="BOX53" s="384"/>
      <c r="BOY53" s="384"/>
      <c r="BOZ53" s="384"/>
      <c r="BPA53" s="384"/>
      <c r="BPB53" s="384"/>
      <c r="BPC53" s="384"/>
      <c r="BPD53" s="384"/>
      <c r="BPE53" s="384"/>
      <c r="BPF53" s="384"/>
      <c r="BPG53" s="384"/>
      <c r="BPH53" s="384"/>
      <c r="BPI53" s="384"/>
      <c r="BPJ53" s="384"/>
      <c r="BPK53" s="384"/>
      <c r="BPL53" s="384"/>
      <c r="BPM53" s="384"/>
      <c r="BPN53" s="384"/>
      <c r="BPO53" s="384"/>
      <c r="BPP53" s="384"/>
      <c r="BPQ53" s="384"/>
      <c r="BPR53" s="384"/>
      <c r="BPS53" s="384"/>
      <c r="BPT53" s="384"/>
      <c r="BPU53" s="384"/>
      <c r="BPV53" s="384"/>
      <c r="BPW53" s="384"/>
      <c r="BPX53" s="384"/>
      <c r="BPY53" s="384"/>
      <c r="BPZ53" s="384"/>
      <c r="BQA53" s="384"/>
      <c r="BQB53" s="384"/>
      <c r="BQC53" s="384"/>
      <c r="BQD53" s="384"/>
      <c r="BQE53" s="384"/>
      <c r="BQF53" s="384"/>
      <c r="BQG53" s="384"/>
      <c r="BQH53" s="384"/>
      <c r="BQI53" s="384"/>
      <c r="BQJ53" s="384"/>
      <c r="BQK53" s="384"/>
      <c r="BQL53" s="384"/>
      <c r="BQM53" s="384"/>
      <c r="BQN53" s="384"/>
      <c r="BQO53" s="384"/>
      <c r="BQP53" s="384"/>
      <c r="BQQ53" s="384"/>
      <c r="BQR53" s="384"/>
      <c r="BQS53" s="384"/>
      <c r="BQT53" s="384"/>
      <c r="BQU53" s="384"/>
      <c r="BQV53" s="384"/>
      <c r="BQW53" s="384"/>
      <c r="BQX53" s="384"/>
      <c r="BQY53" s="384"/>
      <c r="BQZ53" s="384"/>
      <c r="BRA53" s="384"/>
      <c r="BRB53" s="384"/>
      <c r="BRC53" s="384"/>
      <c r="BRD53" s="384"/>
      <c r="BRE53" s="384"/>
      <c r="BRF53" s="384"/>
      <c r="BRG53" s="384"/>
      <c r="BRH53" s="384"/>
      <c r="BRI53" s="384"/>
      <c r="BRJ53" s="384"/>
      <c r="BRK53" s="384"/>
      <c r="BRL53" s="384"/>
      <c r="BRM53" s="384"/>
      <c r="BRN53" s="384"/>
      <c r="BRO53" s="384"/>
      <c r="BRP53" s="384"/>
      <c r="BRQ53" s="384"/>
      <c r="BRR53" s="384"/>
      <c r="BRS53" s="384"/>
      <c r="BRT53" s="384"/>
      <c r="BRU53" s="384"/>
      <c r="BRV53" s="384"/>
      <c r="BRW53" s="384"/>
      <c r="BRX53" s="384"/>
      <c r="BRY53" s="384"/>
      <c r="BRZ53" s="384"/>
      <c r="BSA53" s="384"/>
      <c r="BSB53" s="384"/>
      <c r="BSC53" s="384"/>
      <c r="BSD53" s="384"/>
      <c r="BSE53" s="384"/>
      <c r="BSF53" s="384"/>
      <c r="BSG53" s="384"/>
      <c r="BSH53" s="384"/>
      <c r="BSI53" s="384"/>
      <c r="BSJ53" s="384"/>
      <c r="BSK53" s="384"/>
      <c r="BSL53" s="384"/>
      <c r="BSM53" s="384"/>
      <c r="BSN53" s="384"/>
      <c r="BSO53" s="384"/>
      <c r="BSP53" s="384"/>
      <c r="BSQ53" s="384"/>
      <c r="BSR53" s="384"/>
      <c r="BSS53" s="384"/>
      <c r="BST53" s="384"/>
      <c r="BSU53" s="384"/>
      <c r="BSV53" s="384"/>
      <c r="BSW53" s="384"/>
      <c r="BSX53" s="384"/>
      <c r="BSY53" s="384"/>
      <c r="BSZ53" s="384"/>
      <c r="BTA53" s="384"/>
      <c r="BTB53" s="384"/>
      <c r="BTC53" s="384"/>
      <c r="BTD53" s="384"/>
      <c r="BTE53" s="384"/>
      <c r="BTF53" s="384"/>
      <c r="BTG53" s="384"/>
      <c r="BTH53" s="384"/>
      <c r="BTI53" s="384"/>
      <c r="BTJ53" s="384"/>
      <c r="BTK53" s="384"/>
      <c r="BTL53" s="384"/>
      <c r="BTM53" s="384"/>
      <c r="BTN53" s="384"/>
      <c r="BTO53" s="384"/>
      <c r="BTP53" s="384"/>
      <c r="BTQ53" s="384"/>
      <c r="BTR53" s="384"/>
      <c r="BTS53" s="384"/>
      <c r="BTT53" s="384"/>
      <c r="BTU53" s="384"/>
      <c r="BTV53" s="384"/>
      <c r="BTW53" s="384"/>
      <c r="BTX53" s="384"/>
      <c r="BTY53" s="384"/>
      <c r="BTZ53" s="384"/>
      <c r="BUA53" s="384"/>
      <c r="BUB53" s="384"/>
      <c r="BUC53" s="384"/>
      <c r="BUD53" s="384"/>
      <c r="BUE53" s="384"/>
      <c r="BUF53" s="384"/>
      <c r="BUG53" s="384"/>
      <c r="BUH53" s="384"/>
      <c r="BUI53" s="384"/>
      <c r="BUJ53" s="384"/>
      <c r="BUK53" s="384"/>
      <c r="BUL53" s="384"/>
      <c r="BUM53" s="384"/>
      <c r="BUN53" s="384"/>
      <c r="BUO53" s="384"/>
      <c r="BUP53" s="384"/>
      <c r="BUQ53" s="384"/>
      <c r="BUR53" s="384"/>
      <c r="BUS53" s="384"/>
      <c r="BUT53" s="384"/>
      <c r="BUU53" s="384"/>
      <c r="BUV53" s="384"/>
      <c r="BUW53" s="384"/>
      <c r="BUX53" s="384"/>
      <c r="BUY53" s="384"/>
      <c r="BUZ53" s="384"/>
      <c r="BVA53" s="384"/>
      <c r="BVB53" s="384"/>
      <c r="BVC53" s="384"/>
      <c r="BVD53" s="384"/>
      <c r="BVE53" s="384"/>
      <c r="BVF53" s="384"/>
      <c r="BVG53" s="384"/>
      <c r="BVH53" s="384"/>
      <c r="BVI53" s="384"/>
      <c r="BVJ53" s="384"/>
      <c r="BVK53" s="384"/>
      <c r="BVL53" s="384"/>
      <c r="BVM53" s="384"/>
      <c r="BVN53" s="384"/>
      <c r="BVO53" s="384"/>
      <c r="BVP53" s="384"/>
      <c r="BVQ53" s="384"/>
      <c r="BVR53" s="384"/>
      <c r="BVS53" s="384"/>
      <c r="BVT53" s="384"/>
      <c r="BVU53" s="384"/>
      <c r="BVV53" s="384"/>
      <c r="BVW53" s="384"/>
      <c r="BVX53" s="384"/>
      <c r="BVY53" s="384"/>
      <c r="BVZ53" s="384"/>
      <c r="BWA53" s="384"/>
      <c r="BWB53" s="384"/>
      <c r="BWC53" s="384"/>
      <c r="BWD53" s="384"/>
      <c r="BWE53" s="384"/>
      <c r="BWF53" s="384"/>
      <c r="BWG53" s="384"/>
      <c r="BWH53" s="384"/>
      <c r="BWI53" s="384"/>
      <c r="BWJ53" s="384"/>
      <c r="BWK53" s="384"/>
      <c r="BWL53" s="384"/>
      <c r="BWM53" s="384"/>
      <c r="BWN53" s="384"/>
      <c r="BWO53" s="384"/>
      <c r="BWP53" s="384"/>
      <c r="BWQ53" s="384"/>
      <c r="BWR53" s="384"/>
      <c r="BWS53" s="384"/>
      <c r="BWT53" s="384"/>
      <c r="BWU53" s="384"/>
      <c r="BWV53" s="384"/>
      <c r="BWW53" s="384"/>
      <c r="BWX53" s="384"/>
      <c r="BWY53" s="384"/>
      <c r="BWZ53" s="384"/>
      <c r="BXA53" s="384"/>
      <c r="BXB53" s="384"/>
      <c r="BXC53" s="384"/>
      <c r="BXD53" s="384"/>
      <c r="BXE53" s="384"/>
      <c r="BXF53" s="384"/>
      <c r="BXG53" s="384"/>
      <c r="BXH53" s="384"/>
      <c r="BXI53" s="384"/>
      <c r="BXJ53" s="384"/>
      <c r="BXK53" s="384"/>
      <c r="BXL53" s="384"/>
      <c r="BXM53" s="384"/>
      <c r="BXN53" s="384"/>
      <c r="BXO53" s="384"/>
      <c r="BXP53" s="384"/>
      <c r="BXQ53" s="384"/>
      <c r="BXR53" s="384"/>
      <c r="BXS53" s="384"/>
      <c r="BXT53" s="384"/>
      <c r="BXU53" s="384"/>
      <c r="BXV53" s="384"/>
      <c r="BXW53" s="384"/>
      <c r="BXX53" s="384"/>
      <c r="BXY53" s="384"/>
      <c r="BXZ53" s="384"/>
      <c r="BYA53" s="384"/>
      <c r="BYB53" s="384"/>
      <c r="BYC53" s="384"/>
      <c r="BYD53" s="384"/>
      <c r="BYE53" s="384"/>
      <c r="BYF53" s="384"/>
      <c r="BYG53" s="384"/>
      <c r="BYH53" s="384"/>
      <c r="BYI53" s="384"/>
      <c r="BYJ53" s="384"/>
      <c r="BYK53" s="384"/>
      <c r="BYL53" s="384"/>
      <c r="BYM53" s="384"/>
      <c r="BYN53" s="384"/>
      <c r="BYO53" s="384"/>
      <c r="BYP53" s="384"/>
      <c r="BYQ53" s="384"/>
      <c r="BYR53" s="384"/>
      <c r="BYS53" s="384"/>
      <c r="BYT53" s="384"/>
      <c r="BYU53" s="384"/>
      <c r="BYV53" s="384"/>
      <c r="BYW53" s="384"/>
      <c r="BYX53" s="384"/>
      <c r="BYY53" s="384"/>
      <c r="BYZ53" s="384"/>
      <c r="BZA53" s="384"/>
      <c r="BZB53" s="384"/>
      <c r="BZC53" s="384"/>
      <c r="BZD53" s="384"/>
      <c r="BZE53" s="384"/>
      <c r="BZF53" s="384"/>
      <c r="BZG53" s="384"/>
      <c r="BZH53" s="384"/>
      <c r="BZI53" s="384"/>
      <c r="BZJ53" s="384"/>
      <c r="BZK53" s="384"/>
      <c r="BZL53" s="384"/>
      <c r="BZM53" s="384"/>
      <c r="BZN53" s="384"/>
      <c r="BZO53" s="384"/>
      <c r="BZP53" s="384"/>
      <c r="BZQ53" s="384"/>
      <c r="BZR53" s="384"/>
      <c r="BZS53" s="384"/>
      <c r="BZT53" s="384"/>
      <c r="BZU53" s="384"/>
      <c r="BZV53" s="384"/>
      <c r="BZW53" s="384"/>
      <c r="BZX53" s="384"/>
      <c r="BZY53" s="384"/>
      <c r="BZZ53" s="384"/>
      <c r="CAA53" s="384"/>
      <c r="CAB53" s="384"/>
      <c r="CAC53" s="384"/>
      <c r="CAD53" s="384"/>
      <c r="CAE53" s="384"/>
      <c r="CAF53" s="384"/>
      <c r="CAG53" s="384"/>
      <c r="CAH53" s="384"/>
      <c r="CAI53" s="384"/>
      <c r="CAJ53" s="384"/>
      <c r="CAK53" s="384"/>
      <c r="CAL53" s="384"/>
      <c r="CAM53" s="384"/>
      <c r="CAN53" s="384"/>
      <c r="CAO53" s="384"/>
      <c r="CAP53" s="384"/>
      <c r="CAQ53" s="384"/>
      <c r="CAR53" s="384"/>
      <c r="CAS53" s="384"/>
      <c r="CAT53" s="384"/>
      <c r="CAU53" s="384"/>
      <c r="CAV53" s="384"/>
      <c r="CAW53" s="384"/>
      <c r="CAX53" s="384"/>
      <c r="CAY53" s="384"/>
      <c r="CAZ53" s="384"/>
      <c r="CBA53" s="384"/>
      <c r="CBB53" s="384"/>
      <c r="CBC53" s="384"/>
      <c r="CBD53" s="384"/>
      <c r="CBE53" s="384"/>
      <c r="CBF53" s="384"/>
      <c r="CBG53" s="384"/>
      <c r="CBH53" s="384"/>
      <c r="CBI53" s="384"/>
      <c r="CBJ53" s="384"/>
      <c r="CBK53" s="384"/>
      <c r="CBL53" s="384"/>
      <c r="CBM53" s="384"/>
      <c r="CBN53" s="384"/>
      <c r="CBO53" s="384"/>
      <c r="CBP53" s="384"/>
      <c r="CBQ53" s="384"/>
      <c r="CBR53" s="384"/>
      <c r="CBS53" s="384"/>
      <c r="CBT53" s="384"/>
      <c r="CBU53" s="384"/>
      <c r="CBV53" s="384"/>
      <c r="CBW53" s="384"/>
      <c r="CBX53" s="384"/>
      <c r="CBY53" s="384"/>
      <c r="CBZ53" s="384"/>
      <c r="CCA53" s="384"/>
      <c r="CCB53" s="384"/>
      <c r="CCC53" s="384"/>
      <c r="CCD53" s="384"/>
      <c r="CCE53" s="384"/>
      <c r="CCF53" s="384"/>
      <c r="CCG53" s="384"/>
      <c r="CCH53" s="384"/>
      <c r="CCI53" s="384"/>
      <c r="CCJ53" s="384"/>
      <c r="CCK53" s="384"/>
      <c r="CCL53" s="384"/>
      <c r="CCM53" s="384"/>
      <c r="CCN53" s="384"/>
      <c r="CCO53" s="384"/>
      <c r="CCP53" s="384"/>
      <c r="CCQ53" s="384"/>
      <c r="CCR53" s="384"/>
      <c r="CCS53" s="384"/>
      <c r="CCT53" s="384"/>
      <c r="CCU53" s="384"/>
      <c r="CCV53" s="384"/>
      <c r="CCW53" s="384"/>
      <c r="CCX53" s="384"/>
      <c r="CCY53" s="384"/>
      <c r="CCZ53" s="384"/>
      <c r="CDA53" s="384"/>
      <c r="CDB53" s="384"/>
      <c r="CDC53" s="384"/>
      <c r="CDD53" s="384"/>
      <c r="CDE53" s="384"/>
      <c r="CDF53" s="384"/>
      <c r="CDG53" s="384"/>
      <c r="CDH53" s="384"/>
      <c r="CDI53" s="384"/>
      <c r="CDJ53" s="384"/>
      <c r="CDK53" s="384"/>
      <c r="CDL53" s="384"/>
      <c r="CDM53" s="384"/>
      <c r="CDN53" s="384"/>
      <c r="CDO53" s="384"/>
      <c r="CDP53" s="384"/>
      <c r="CDQ53" s="384"/>
      <c r="CDR53" s="384"/>
      <c r="CDS53" s="384"/>
      <c r="CDT53" s="384"/>
      <c r="CDU53" s="384"/>
      <c r="CDV53" s="384"/>
      <c r="CDW53" s="384"/>
      <c r="CDX53" s="384"/>
      <c r="CDY53" s="384"/>
      <c r="CDZ53" s="384"/>
      <c r="CEA53" s="384"/>
      <c r="CEB53" s="384"/>
      <c r="CEC53" s="384"/>
      <c r="CED53" s="384"/>
      <c r="CEE53" s="384"/>
      <c r="CEF53" s="384"/>
      <c r="CEG53" s="384"/>
      <c r="CEH53" s="384"/>
      <c r="CEI53" s="384"/>
      <c r="CEJ53" s="384"/>
      <c r="CEK53" s="384"/>
      <c r="CEL53" s="384"/>
      <c r="CEM53" s="384"/>
      <c r="CEN53" s="384"/>
      <c r="CEO53" s="384"/>
      <c r="CEP53" s="384"/>
      <c r="CEQ53" s="384"/>
      <c r="CER53" s="384"/>
      <c r="CES53" s="384"/>
      <c r="CET53" s="384"/>
      <c r="CEU53" s="384"/>
      <c r="CEV53" s="384"/>
      <c r="CEW53" s="384"/>
      <c r="CEX53" s="384"/>
      <c r="CEY53" s="384"/>
      <c r="CEZ53" s="384"/>
      <c r="CFA53" s="384"/>
      <c r="CFB53" s="384"/>
      <c r="CFC53" s="384"/>
      <c r="CFD53" s="384"/>
      <c r="CFE53" s="384"/>
      <c r="CFF53" s="384"/>
      <c r="CFG53" s="384"/>
      <c r="CFH53" s="384"/>
      <c r="CFI53" s="384"/>
      <c r="CFJ53" s="384"/>
      <c r="CFK53" s="384"/>
      <c r="CFL53" s="384"/>
      <c r="CFM53" s="384"/>
      <c r="CFN53" s="384"/>
      <c r="CFO53" s="384"/>
      <c r="CFP53" s="384"/>
      <c r="CFQ53" s="384"/>
      <c r="CFR53" s="384"/>
      <c r="CFS53" s="384"/>
      <c r="CFT53" s="384"/>
      <c r="CFU53" s="384"/>
      <c r="CFV53" s="384"/>
      <c r="CFW53" s="384"/>
      <c r="CFX53" s="384"/>
      <c r="CFY53" s="384"/>
      <c r="CFZ53" s="384"/>
      <c r="CGA53" s="384"/>
      <c r="CGB53" s="384"/>
      <c r="CGC53" s="384"/>
      <c r="CGD53" s="384"/>
      <c r="CGE53" s="384"/>
      <c r="CGF53" s="384"/>
      <c r="CGG53" s="384"/>
      <c r="CGH53" s="384"/>
      <c r="CGI53" s="384"/>
      <c r="CGJ53" s="384"/>
      <c r="CGK53" s="384"/>
      <c r="CGL53" s="384"/>
      <c r="CGM53" s="384"/>
      <c r="CGN53" s="384"/>
      <c r="CGO53" s="384"/>
      <c r="CGP53" s="384"/>
      <c r="CGQ53" s="384"/>
      <c r="CGR53" s="384"/>
      <c r="CGS53" s="384"/>
      <c r="CGT53" s="384"/>
      <c r="CGU53" s="384"/>
      <c r="CGV53" s="384"/>
      <c r="CGW53" s="384"/>
      <c r="CGX53" s="384"/>
      <c r="CGY53" s="384"/>
      <c r="CGZ53" s="384"/>
      <c r="CHA53" s="384"/>
      <c r="CHB53" s="384"/>
      <c r="CHC53" s="384"/>
      <c r="CHD53" s="384"/>
      <c r="CHE53" s="384"/>
      <c r="CHF53" s="384"/>
      <c r="CHG53" s="384"/>
      <c r="CHH53" s="384"/>
      <c r="CHI53" s="384"/>
      <c r="CHJ53" s="384"/>
      <c r="CHK53" s="384"/>
      <c r="CHL53" s="384"/>
      <c r="CHM53" s="384"/>
      <c r="CHN53" s="384"/>
      <c r="CHO53" s="384"/>
      <c r="CHP53" s="384"/>
      <c r="CHQ53" s="384"/>
      <c r="CHR53" s="384"/>
      <c r="CHS53" s="384"/>
      <c r="CHT53" s="384"/>
      <c r="CHU53" s="384"/>
      <c r="CHV53" s="384"/>
      <c r="CHW53" s="384"/>
      <c r="CHX53" s="384"/>
      <c r="CHY53" s="384"/>
      <c r="CHZ53" s="384"/>
      <c r="CIA53" s="384"/>
      <c r="CIB53" s="384"/>
      <c r="CIC53" s="384"/>
      <c r="CID53" s="384"/>
      <c r="CIE53" s="384"/>
      <c r="CIF53" s="384"/>
      <c r="CIG53" s="384"/>
      <c r="CIH53" s="384"/>
      <c r="CII53" s="384"/>
      <c r="CIJ53" s="384"/>
      <c r="CIK53" s="384"/>
      <c r="CIL53" s="384"/>
      <c r="CIM53" s="384"/>
      <c r="CIN53" s="384"/>
      <c r="CIO53" s="384"/>
      <c r="CIP53" s="384"/>
      <c r="CIQ53" s="384"/>
      <c r="CIR53" s="384"/>
      <c r="CIS53" s="384"/>
      <c r="CIT53" s="384"/>
      <c r="CIU53" s="384"/>
      <c r="CIV53" s="384"/>
      <c r="CIW53" s="384"/>
      <c r="CIX53" s="384"/>
      <c r="CIY53" s="384"/>
      <c r="CIZ53" s="384"/>
      <c r="CJA53" s="384"/>
      <c r="CJB53" s="384"/>
      <c r="CJC53" s="384"/>
      <c r="CJD53" s="384"/>
      <c r="CJE53" s="384"/>
      <c r="CJF53" s="384"/>
      <c r="CJG53" s="384"/>
      <c r="CJH53" s="384"/>
      <c r="CJI53" s="384"/>
      <c r="CJJ53" s="384"/>
      <c r="CJK53" s="384"/>
      <c r="CJL53" s="384"/>
      <c r="CJM53" s="384"/>
      <c r="CJN53" s="384"/>
      <c r="CJO53" s="384"/>
      <c r="CJP53" s="384"/>
      <c r="CJQ53" s="384"/>
      <c r="CJR53" s="384"/>
      <c r="CJS53" s="384"/>
      <c r="CJT53" s="384"/>
      <c r="CJU53" s="384"/>
      <c r="CJV53" s="384"/>
      <c r="CJW53" s="384"/>
      <c r="CJX53" s="384"/>
      <c r="CJY53" s="384"/>
      <c r="CJZ53" s="384"/>
      <c r="CKA53" s="384"/>
      <c r="CKB53" s="384"/>
      <c r="CKC53" s="384"/>
      <c r="CKD53" s="384"/>
      <c r="CKE53" s="384"/>
      <c r="CKF53" s="384"/>
      <c r="CKG53" s="384"/>
      <c r="CKH53" s="384"/>
      <c r="CKI53" s="384"/>
      <c r="CKJ53" s="384"/>
      <c r="CKK53" s="384"/>
      <c r="CKL53" s="384"/>
      <c r="CKM53" s="384"/>
      <c r="CKN53" s="384"/>
      <c r="CKO53" s="384"/>
      <c r="CKP53" s="384"/>
      <c r="CKQ53" s="384"/>
      <c r="CKR53" s="384"/>
      <c r="CKS53" s="384"/>
      <c r="CKT53" s="384"/>
      <c r="CKU53" s="384"/>
      <c r="CKV53" s="384"/>
      <c r="CKW53" s="384"/>
      <c r="CKX53" s="384"/>
      <c r="CKY53" s="384"/>
      <c r="CKZ53" s="384"/>
      <c r="CLA53" s="384"/>
      <c r="CLB53" s="384"/>
      <c r="CLC53" s="384"/>
      <c r="CLD53" s="384"/>
      <c r="CLE53" s="384"/>
      <c r="CLF53" s="384"/>
      <c r="CLG53" s="384"/>
      <c r="CLH53" s="384"/>
      <c r="CLI53" s="384"/>
      <c r="CLJ53" s="384"/>
      <c r="CLK53" s="384"/>
      <c r="CLL53" s="384"/>
      <c r="CLM53" s="384"/>
      <c r="CLN53" s="384"/>
      <c r="CLO53" s="384"/>
      <c r="CLP53" s="384"/>
      <c r="CLQ53" s="384"/>
      <c r="CLR53" s="384"/>
      <c r="CLS53" s="384"/>
      <c r="CLT53" s="384"/>
      <c r="CLU53" s="384"/>
      <c r="CLV53" s="384"/>
      <c r="CLW53" s="384"/>
      <c r="CLX53" s="384"/>
      <c r="CLY53" s="384"/>
      <c r="CLZ53" s="384"/>
      <c r="CMA53" s="384"/>
      <c r="CMB53" s="384"/>
      <c r="CMC53" s="384"/>
      <c r="CMD53" s="384"/>
      <c r="CME53" s="384"/>
      <c r="CMF53" s="384"/>
      <c r="CMG53" s="384"/>
      <c r="CMH53" s="384"/>
      <c r="CMI53" s="384"/>
      <c r="CMJ53" s="384"/>
      <c r="CMK53" s="384"/>
      <c r="CML53" s="384"/>
      <c r="CMM53" s="384"/>
      <c r="CMN53" s="384"/>
      <c r="CMO53" s="384"/>
      <c r="CMP53" s="384"/>
      <c r="CMQ53" s="384"/>
      <c r="CMR53" s="384"/>
      <c r="CMS53" s="384"/>
      <c r="CMT53" s="384"/>
      <c r="CMU53" s="384"/>
      <c r="CMV53" s="384"/>
      <c r="CMW53" s="384"/>
      <c r="CMX53" s="384"/>
      <c r="CMY53" s="384"/>
      <c r="CMZ53" s="384"/>
      <c r="CNA53" s="384"/>
      <c r="CNB53" s="384"/>
      <c r="CNC53" s="384"/>
      <c r="CND53" s="384"/>
      <c r="CNE53" s="384"/>
      <c r="CNF53" s="384"/>
      <c r="CNG53" s="384"/>
      <c r="CNH53" s="384"/>
      <c r="CNI53" s="384"/>
      <c r="CNJ53" s="384"/>
      <c r="CNK53" s="384"/>
      <c r="CNL53" s="384"/>
      <c r="CNM53" s="384"/>
      <c r="CNN53" s="384"/>
      <c r="CNO53" s="384"/>
      <c r="CNP53" s="384"/>
      <c r="CNQ53" s="384"/>
      <c r="CNR53" s="384"/>
      <c r="CNS53" s="384"/>
      <c r="CNT53" s="384"/>
      <c r="CNU53" s="384"/>
      <c r="CNV53" s="384"/>
      <c r="CNW53" s="384"/>
      <c r="CNX53" s="384"/>
      <c r="CNY53" s="384"/>
      <c r="CNZ53" s="384"/>
      <c r="COA53" s="384"/>
      <c r="COB53" s="384"/>
      <c r="COC53" s="384"/>
      <c r="COD53" s="384"/>
      <c r="COE53" s="384"/>
      <c r="COF53" s="384"/>
      <c r="COG53" s="384"/>
      <c r="COH53" s="384"/>
      <c r="COI53" s="384"/>
      <c r="COJ53" s="384"/>
      <c r="COK53" s="384"/>
      <c r="COL53" s="384"/>
      <c r="COM53" s="384"/>
      <c r="CON53" s="384"/>
      <c r="COO53" s="384"/>
      <c r="COP53" s="384"/>
      <c r="COQ53" s="384"/>
      <c r="COR53" s="384"/>
      <c r="COS53" s="384"/>
      <c r="COT53" s="384"/>
      <c r="COU53" s="384"/>
      <c r="COV53" s="384"/>
      <c r="COW53" s="384"/>
      <c r="COX53" s="384"/>
      <c r="COY53" s="384"/>
      <c r="COZ53" s="384"/>
      <c r="CPA53" s="384"/>
      <c r="CPB53" s="384"/>
      <c r="CPC53" s="384"/>
      <c r="CPD53" s="384"/>
      <c r="CPE53" s="384"/>
      <c r="CPF53" s="384"/>
      <c r="CPG53" s="384"/>
      <c r="CPH53" s="384"/>
      <c r="CPI53" s="384"/>
      <c r="CPJ53" s="384"/>
      <c r="CPK53" s="384"/>
      <c r="CPL53" s="384"/>
      <c r="CPM53" s="384"/>
      <c r="CPN53" s="384"/>
      <c r="CPO53" s="384"/>
      <c r="CPP53" s="384"/>
      <c r="CPQ53" s="384"/>
      <c r="CPR53" s="384"/>
      <c r="CPS53" s="384"/>
      <c r="CPT53" s="384"/>
      <c r="CPU53" s="384"/>
      <c r="CPV53" s="384"/>
      <c r="CPW53" s="384"/>
      <c r="CPX53" s="384"/>
      <c r="CPY53" s="384"/>
      <c r="CPZ53" s="384"/>
      <c r="CQA53" s="384"/>
      <c r="CQB53" s="384"/>
      <c r="CQC53" s="384"/>
      <c r="CQD53" s="384"/>
      <c r="CQE53" s="384"/>
      <c r="CQF53" s="384"/>
      <c r="CQG53" s="384"/>
      <c r="CQH53" s="384"/>
      <c r="CQI53" s="384"/>
      <c r="CQJ53" s="384"/>
      <c r="CQK53" s="384"/>
      <c r="CQL53" s="384"/>
      <c r="CQM53" s="384"/>
      <c r="CQN53" s="384"/>
      <c r="CQO53" s="384"/>
      <c r="CQP53" s="384"/>
      <c r="CQQ53" s="384"/>
      <c r="CQR53" s="384"/>
      <c r="CQS53" s="384"/>
      <c r="CQT53" s="384"/>
      <c r="CQU53" s="384"/>
      <c r="CQV53" s="384"/>
      <c r="CQW53" s="384"/>
      <c r="CQX53" s="384"/>
      <c r="CQY53" s="384"/>
      <c r="CQZ53" s="384"/>
      <c r="CRA53" s="384"/>
      <c r="CRB53" s="384"/>
      <c r="CRC53" s="384"/>
      <c r="CRD53" s="384"/>
      <c r="CRE53" s="384"/>
      <c r="CRF53" s="384"/>
      <c r="CRG53" s="384"/>
      <c r="CRH53" s="384"/>
      <c r="CRI53" s="384"/>
      <c r="CRJ53" s="384"/>
      <c r="CRK53" s="384"/>
      <c r="CRL53" s="384"/>
      <c r="CRM53" s="384"/>
      <c r="CRN53" s="384"/>
      <c r="CRO53" s="384"/>
      <c r="CRP53" s="384"/>
      <c r="CRQ53" s="384"/>
      <c r="CRR53" s="384"/>
      <c r="CRS53" s="384"/>
      <c r="CRT53" s="384"/>
      <c r="CRU53" s="384"/>
      <c r="CRV53" s="384"/>
      <c r="CRW53" s="384"/>
      <c r="CRX53" s="384"/>
      <c r="CRY53" s="384"/>
      <c r="CRZ53" s="384"/>
      <c r="CSA53" s="384"/>
      <c r="CSB53" s="384"/>
      <c r="CSC53" s="384"/>
      <c r="CSD53" s="384"/>
      <c r="CSE53" s="384"/>
      <c r="CSF53" s="384"/>
      <c r="CSG53" s="384"/>
      <c r="CSH53" s="384"/>
      <c r="CSI53" s="384"/>
      <c r="CSJ53" s="384"/>
      <c r="CSK53" s="384"/>
      <c r="CSL53" s="384"/>
      <c r="CSM53" s="384"/>
      <c r="CSN53" s="384"/>
      <c r="CSO53" s="384"/>
      <c r="CSP53" s="384"/>
      <c r="CSQ53" s="384"/>
      <c r="CSR53" s="384"/>
      <c r="CSS53" s="384"/>
      <c r="CST53" s="384"/>
      <c r="CSU53" s="384"/>
      <c r="CSV53" s="384"/>
      <c r="CSW53" s="384"/>
      <c r="CSX53" s="384"/>
      <c r="CSY53" s="384"/>
      <c r="CSZ53" s="384"/>
      <c r="CTA53" s="384"/>
      <c r="CTB53" s="384"/>
      <c r="CTC53" s="384"/>
      <c r="CTD53" s="384"/>
      <c r="CTE53" s="384"/>
      <c r="CTF53" s="384"/>
      <c r="CTG53" s="384"/>
      <c r="CTH53" s="384"/>
      <c r="CTI53" s="384"/>
      <c r="CTJ53" s="384"/>
      <c r="CTK53" s="384"/>
      <c r="CTL53" s="384"/>
      <c r="CTM53" s="384"/>
      <c r="CTN53" s="384"/>
      <c r="CTO53" s="384"/>
      <c r="CTP53" s="384"/>
      <c r="CTQ53" s="384"/>
      <c r="CTR53" s="384"/>
      <c r="CTS53" s="384"/>
      <c r="CTT53" s="384"/>
      <c r="CTU53" s="384"/>
      <c r="CTV53" s="384"/>
      <c r="CTW53" s="384"/>
      <c r="CTX53" s="384"/>
      <c r="CTY53" s="384"/>
      <c r="CTZ53" s="384"/>
      <c r="CUA53" s="384"/>
      <c r="CUB53" s="384"/>
      <c r="CUC53" s="384"/>
      <c r="CUD53" s="384"/>
      <c r="CUE53" s="384"/>
      <c r="CUF53" s="384"/>
      <c r="CUG53" s="384"/>
      <c r="CUH53" s="384"/>
      <c r="CUI53" s="384"/>
      <c r="CUJ53" s="384"/>
      <c r="CUK53" s="384"/>
      <c r="CUL53" s="384"/>
      <c r="CUM53" s="384"/>
      <c r="CUN53" s="384"/>
      <c r="CUO53" s="384"/>
      <c r="CUP53" s="384"/>
      <c r="CUQ53" s="384"/>
      <c r="CUR53" s="384"/>
      <c r="CUS53" s="384"/>
      <c r="CUT53" s="384"/>
      <c r="CUU53" s="384"/>
      <c r="CUV53" s="384"/>
      <c r="CUW53" s="384"/>
      <c r="CUX53" s="384"/>
      <c r="CUY53" s="384"/>
      <c r="CUZ53" s="384"/>
      <c r="CVA53" s="384"/>
      <c r="CVB53" s="384"/>
      <c r="CVC53" s="384"/>
      <c r="CVD53" s="384"/>
      <c r="CVE53" s="384"/>
      <c r="CVF53" s="384"/>
      <c r="CVG53" s="384"/>
      <c r="CVH53" s="384"/>
      <c r="CVI53" s="384"/>
      <c r="CVJ53" s="384"/>
      <c r="CVK53" s="384"/>
      <c r="CVL53" s="384"/>
      <c r="CVM53" s="384"/>
      <c r="CVN53" s="384"/>
      <c r="CVO53" s="384"/>
      <c r="CVP53" s="384"/>
      <c r="CVQ53" s="384"/>
      <c r="CVR53" s="384"/>
      <c r="CVS53" s="384"/>
      <c r="CVT53" s="384"/>
      <c r="CVU53" s="384"/>
      <c r="CVV53" s="384"/>
      <c r="CVW53" s="384"/>
      <c r="CVX53" s="384"/>
      <c r="CVY53" s="384"/>
      <c r="CVZ53" s="384"/>
      <c r="CWA53" s="384"/>
      <c r="CWB53" s="384"/>
      <c r="CWC53" s="384"/>
      <c r="CWD53" s="384"/>
      <c r="CWE53" s="384"/>
      <c r="CWF53" s="384"/>
      <c r="CWG53" s="384"/>
      <c r="CWH53" s="384"/>
      <c r="CWI53" s="384"/>
      <c r="CWJ53" s="384"/>
      <c r="CWK53" s="384"/>
      <c r="CWL53" s="384"/>
      <c r="CWM53" s="384"/>
      <c r="CWN53" s="384"/>
      <c r="CWO53" s="384"/>
      <c r="CWP53" s="384"/>
      <c r="CWQ53" s="384"/>
      <c r="CWR53" s="384"/>
      <c r="CWS53" s="384"/>
      <c r="CWT53" s="384"/>
      <c r="CWU53" s="384"/>
      <c r="CWV53" s="384"/>
      <c r="CWW53" s="384"/>
      <c r="CWX53" s="384"/>
      <c r="CWY53" s="384"/>
      <c r="CWZ53" s="384"/>
      <c r="CXA53" s="384"/>
      <c r="CXB53" s="384"/>
      <c r="CXC53" s="384"/>
      <c r="CXD53" s="384"/>
      <c r="CXE53" s="384"/>
      <c r="CXF53" s="384"/>
      <c r="CXG53" s="384"/>
      <c r="CXH53" s="384"/>
      <c r="CXI53" s="384"/>
      <c r="CXJ53" s="384"/>
      <c r="CXK53" s="384"/>
      <c r="CXL53" s="384"/>
      <c r="CXM53" s="384"/>
      <c r="CXN53" s="384"/>
      <c r="CXO53" s="384"/>
      <c r="CXP53" s="384"/>
      <c r="CXQ53" s="384"/>
      <c r="CXR53" s="384"/>
      <c r="CXS53" s="384"/>
      <c r="CXT53" s="384"/>
      <c r="CXU53" s="384"/>
      <c r="CXV53" s="384"/>
      <c r="CXW53" s="384"/>
      <c r="CXX53" s="384"/>
      <c r="CXY53" s="384"/>
      <c r="CXZ53" s="384"/>
      <c r="CYA53" s="384"/>
      <c r="CYB53" s="384"/>
      <c r="CYC53" s="384"/>
      <c r="CYD53" s="384"/>
      <c r="CYE53" s="384"/>
      <c r="CYF53" s="384"/>
      <c r="CYG53" s="384"/>
      <c r="CYH53" s="384"/>
      <c r="CYI53" s="384"/>
      <c r="CYJ53" s="384"/>
      <c r="CYK53" s="384"/>
      <c r="CYL53" s="384"/>
      <c r="CYM53" s="384"/>
      <c r="CYN53" s="384"/>
      <c r="CYO53" s="384"/>
      <c r="CYP53" s="384"/>
      <c r="CYQ53" s="384"/>
      <c r="CYR53" s="384"/>
      <c r="CYS53" s="384"/>
      <c r="CYT53" s="384"/>
      <c r="CYU53" s="384"/>
      <c r="CYV53" s="384"/>
      <c r="CYW53" s="384"/>
      <c r="CYX53" s="384"/>
      <c r="CYY53" s="384"/>
      <c r="CYZ53" s="384"/>
      <c r="CZA53" s="384"/>
      <c r="CZB53" s="384"/>
      <c r="CZC53" s="384"/>
      <c r="CZD53" s="384"/>
      <c r="CZE53" s="384"/>
      <c r="CZF53" s="384"/>
      <c r="CZG53" s="384"/>
      <c r="CZH53" s="384"/>
      <c r="CZI53" s="384"/>
      <c r="CZJ53" s="384"/>
      <c r="CZK53" s="384"/>
      <c r="CZL53" s="384"/>
      <c r="CZM53" s="384"/>
      <c r="CZN53" s="384"/>
      <c r="CZO53" s="384"/>
      <c r="CZP53" s="384"/>
      <c r="CZQ53" s="384"/>
      <c r="CZR53" s="384"/>
      <c r="CZS53" s="384"/>
      <c r="CZT53" s="384"/>
      <c r="CZU53" s="384"/>
      <c r="CZV53" s="384"/>
      <c r="CZW53" s="384"/>
      <c r="CZX53" s="384"/>
      <c r="CZY53" s="384"/>
      <c r="CZZ53" s="384"/>
      <c r="DAA53" s="384"/>
      <c r="DAB53" s="384"/>
      <c r="DAC53" s="384"/>
      <c r="DAD53" s="384"/>
      <c r="DAE53" s="384"/>
      <c r="DAF53" s="384"/>
      <c r="DAG53" s="384"/>
      <c r="DAH53" s="384"/>
      <c r="DAI53" s="384"/>
      <c r="DAJ53" s="384"/>
      <c r="DAK53" s="384"/>
      <c r="DAL53" s="384"/>
      <c r="DAM53" s="384"/>
      <c r="DAN53" s="384"/>
      <c r="DAO53" s="384"/>
      <c r="DAP53" s="384"/>
      <c r="DAQ53" s="384"/>
      <c r="DAR53" s="384"/>
      <c r="DAS53" s="384"/>
      <c r="DAT53" s="384"/>
      <c r="DAU53" s="384"/>
      <c r="DAV53" s="384"/>
      <c r="DAW53" s="384"/>
      <c r="DAX53" s="384"/>
      <c r="DAY53" s="384"/>
      <c r="DAZ53" s="384"/>
      <c r="DBA53" s="384"/>
      <c r="DBB53" s="384"/>
      <c r="DBC53" s="384"/>
      <c r="DBD53" s="384"/>
      <c r="DBE53" s="384"/>
      <c r="DBF53" s="384"/>
      <c r="DBG53" s="384"/>
      <c r="DBH53" s="384"/>
      <c r="DBI53" s="384"/>
      <c r="DBJ53" s="384"/>
      <c r="DBK53" s="384"/>
      <c r="DBL53" s="384"/>
      <c r="DBM53" s="384"/>
      <c r="DBN53" s="384"/>
      <c r="DBO53" s="384"/>
      <c r="DBP53" s="384"/>
      <c r="DBQ53" s="384"/>
      <c r="DBR53" s="384"/>
      <c r="DBS53" s="384"/>
      <c r="DBT53" s="384"/>
      <c r="DBU53" s="384"/>
      <c r="DBV53" s="384"/>
      <c r="DBW53" s="384"/>
      <c r="DBX53" s="384"/>
      <c r="DBY53" s="384"/>
      <c r="DBZ53" s="384"/>
      <c r="DCA53" s="384"/>
      <c r="DCB53" s="384"/>
      <c r="DCC53" s="384"/>
      <c r="DCD53" s="384"/>
      <c r="DCE53" s="384"/>
      <c r="DCF53" s="384"/>
      <c r="DCG53" s="384"/>
      <c r="DCH53" s="384"/>
      <c r="DCI53" s="384"/>
      <c r="DCJ53" s="384"/>
      <c r="DCK53" s="384"/>
      <c r="DCL53" s="384"/>
      <c r="DCM53" s="384"/>
      <c r="DCN53" s="384"/>
      <c r="DCO53" s="384"/>
      <c r="DCP53" s="384"/>
      <c r="DCQ53" s="384"/>
      <c r="DCR53" s="384"/>
      <c r="DCS53" s="384"/>
      <c r="DCT53" s="384"/>
      <c r="DCU53" s="384"/>
      <c r="DCV53" s="384"/>
      <c r="DCW53" s="384"/>
      <c r="DCX53" s="384"/>
      <c r="DCY53" s="384"/>
      <c r="DCZ53" s="384"/>
      <c r="DDA53" s="384"/>
      <c r="DDB53" s="384"/>
      <c r="DDC53" s="384"/>
      <c r="DDD53" s="384"/>
      <c r="DDE53" s="384"/>
      <c r="DDF53" s="384"/>
      <c r="DDG53" s="384"/>
      <c r="DDH53" s="384"/>
      <c r="DDI53" s="384"/>
      <c r="DDJ53" s="384"/>
      <c r="DDK53" s="384"/>
      <c r="DDL53" s="384"/>
      <c r="DDM53" s="384"/>
      <c r="DDN53" s="384"/>
      <c r="DDO53" s="384"/>
      <c r="DDP53" s="384"/>
      <c r="DDQ53" s="384"/>
      <c r="DDR53" s="384"/>
      <c r="DDS53" s="384"/>
      <c r="DDT53" s="384"/>
      <c r="DDU53" s="384"/>
      <c r="DDV53" s="384"/>
      <c r="DDW53" s="384"/>
      <c r="DDX53" s="384"/>
      <c r="DDY53" s="384"/>
      <c r="DDZ53" s="384"/>
      <c r="DEA53" s="384"/>
      <c r="DEB53" s="384"/>
      <c r="DEC53" s="384"/>
      <c r="DED53" s="384"/>
      <c r="DEE53" s="384"/>
      <c r="DEF53" s="384"/>
      <c r="DEG53" s="384"/>
      <c r="DEH53" s="384"/>
      <c r="DEI53" s="384"/>
      <c r="DEJ53" s="384"/>
      <c r="DEK53" s="384"/>
      <c r="DEL53" s="384"/>
      <c r="DEM53" s="384"/>
      <c r="DEN53" s="384"/>
      <c r="DEO53" s="384"/>
      <c r="DEP53" s="384"/>
      <c r="DEQ53" s="384"/>
      <c r="DER53" s="384"/>
      <c r="DES53" s="384"/>
      <c r="DET53" s="384"/>
      <c r="DEU53" s="384"/>
      <c r="DEV53" s="384"/>
      <c r="DEW53" s="384"/>
      <c r="DEX53" s="384"/>
      <c r="DEY53" s="384"/>
      <c r="DEZ53" s="384"/>
      <c r="DFA53" s="384"/>
      <c r="DFB53" s="384"/>
      <c r="DFC53" s="384"/>
      <c r="DFD53" s="384"/>
      <c r="DFE53" s="384"/>
      <c r="DFF53" s="384"/>
      <c r="DFG53" s="384"/>
      <c r="DFH53" s="384"/>
      <c r="DFI53" s="384"/>
      <c r="DFJ53" s="384"/>
      <c r="DFK53" s="384"/>
      <c r="DFL53" s="384"/>
      <c r="DFM53" s="384"/>
      <c r="DFN53" s="384"/>
      <c r="DFO53" s="384"/>
      <c r="DFP53" s="384"/>
      <c r="DFQ53" s="384"/>
      <c r="DFR53" s="384"/>
      <c r="DFS53" s="384"/>
      <c r="DFT53" s="384"/>
      <c r="DFU53" s="384"/>
      <c r="DFV53" s="384"/>
      <c r="DFW53" s="384"/>
      <c r="DFX53" s="384"/>
      <c r="DFY53" s="384"/>
      <c r="DFZ53" s="384"/>
      <c r="DGA53" s="384"/>
      <c r="DGB53" s="384"/>
      <c r="DGC53" s="384"/>
      <c r="DGD53" s="384"/>
      <c r="DGE53" s="384"/>
      <c r="DGF53" s="384"/>
      <c r="DGG53" s="384"/>
      <c r="DGH53" s="384"/>
      <c r="DGI53" s="384"/>
      <c r="DGJ53" s="384"/>
      <c r="DGK53" s="384"/>
      <c r="DGL53" s="384"/>
      <c r="DGM53" s="384"/>
      <c r="DGN53" s="384"/>
      <c r="DGO53" s="384"/>
      <c r="DGP53" s="384"/>
      <c r="DGQ53" s="384"/>
      <c r="DGR53" s="384"/>
      <c r="DGS53" s="384"/>
      <c r="DGT53" s="384"/>
      <c r="DGU53" s="384"/>
      <c r="DGV53" s="384"/>
      <c r="DGW53" s="384"/>
      <c r="DGX53" s="384"/>
      <c r="DGY53" s="384"/>
      <c r="DGZ53" s="384"/>
      <c r="DHA53" s="384"/>
      <c r="DHB53" s="384"/>
      <c r="DHC53" s="384"/>
      <c r="DHD53" s="384"/>
      <c r="DHE53" s="384"/>
      <c r="DHF53" s="384"/>
      <c r="DHG53" s="384"/>
      <c r="DHH53" s="384"/>
      <c r="DHI53" s="384"/>
      <c r="DHJ53" s="384"/>
      <c r="DHK53" s="384"/>
      <c r="DHL53" s="384"/>
      <c r="DHM53" s="384"/>
      <c r="DHN53" s="384"/>
      <c r="DHO53" s="384"/>
      <c r="DHP53" s="384"/>
      <c r="DHQ53" s="384"/>
      <c r="DHR53" s="384"/>
      <c r="DHS53" s="384"/>
      <c r="DHT53" s="384"/>
      <c r="DHU53" s="384"/>
      <c r="DHV53" s="384"/>
      <c r="DHW53" s="384"/>
      <c r="DHX53" s="384"/>
      <c r="DHY53" s="384"/>
      <c r="DHZ53" s="384"/>
      <c r="DIA53" s="384"/>
      <c r="DIB53" s="384"/>
      <c r="DIC53" s="384"/>
      <c r="DID53" s="384"/>
      <c r="DIE53" s="384"/>
      <c r="DIF53" s="384"/>
      <c r="DIG53" s="384"/>
      <c r="DIH53" s="384"/>
      <c r="DII53" s="384"/>
      <c r="DIJ53" s="384"/>
      <c r="DIK53" s="384"/>
      <c r="DIL53" s="384"/>
      <c r="DIM53" s="384"/>
      <c r="DIN53" s="384"/>
      <c r="DIO53" s="384"/>
      <c r="DIP53" s="384"/>
      <c r="DIQ53" s="384"/>
      <c r="DIR53" s="384"/>
      <c r="DIS53" s="384"/>
      <c r="DIT53" s="384"/>
      <c r="DIU53" s="384"/>
      <c r="DIV53" s="384"/>
      <c r="DIW53" s="384"/>
      <c r="DIX53" s="384"/>
      <c r="DIY53" s="384"/>
      <c r="DIZ53" s="384"/>
      <c r="DJA53" s="384"/>
      <c r="DJB53" s="384"/>
      <c r="DJC53" s="384"/>
      <c r="DJD53" s="384"/>
      <c r="DJE53" s="384"/>
      <c r="DJF53" s="384"/>
      <c r="DJG53" s="384"/>
      <c r="DJH53" s="384"/>
      <c r="DJI53" s="384"/>
      <c r="DJJ53" s="384"/>
      <c r="DJK53" s="384"/>
      <c r="DJL53" s="384"/>
      <c r="DJM53" s="384"/>
      <c r="DJN53" s="384"/>
      <c r="DJO53" s="384"/>
      <c r="DJP53" s="384"/>
      <c r="DJQ53" s="384"/>
      <c r="DJR53" s="384"/>
      <c r="DJS53" s="384"/>
      <c r="DJT53" s="384"/>
      <c r="DJU53" s="384"/>
      <c r="DJV53" s="384"/>
      <c r="DJW53" s="384"/>
      <c r="DJX53" s="384"/>
      <c r="DJY53" s="384"/>
      <c r="DJZ53" s="384"/>
      <c r="DKA53" s="384"/>
      <c r="DKB53" s="384"/>
      <c r="DKC53" s="384"/>
      <c r="DKD53" s="384"/>
      <c r="DKE53" s="384"/>
      <c r="DKF53" s="384"/>
      <c r="DKG53" s="384"/>
      <c r="DKH53" s="384"/>
      <c r="DKI53" s="384"/>
      <c r="DKJ53" s="384"/>
      <c r="DKK53" s="384"/>
      <c r="DKL53" s="384"/>
      <c r="DKM53" s="384"/>
      <c r="DKN53" s="384"/>
      <c r="DKO53" s="384"/>
      <c r="DKP53" s="384"/>
      <c r="DKQ53" s="384"/>
      <c r="DKR53" s="384"/>
      <c r="DKS53" s="384"/>
      <c r="DKT53" s="384"/>
      <c r="DKU53" s="384"/>
      <c r="DKV53" s="384"/>
      <c r="DKW53" s="384"/>
      <c r="DKX53" s="384"/>
      <c r="DKY53" s="384"/>
      <c r="DKZ53" s="384"/>
      <c r="DLA53" s="384"/>
      <c r="DLB53" s="384"/>
      <c r="DLC53" s="384"/>
      <c r="DLD53" s="384"/>
      <c r="DLE53" s="384"/>
      <c r="DLF53" s="384"/>
      <c r="DLG53" s="384"/>
      <c r="DLH53" s="384"/>
      <c r="DLI53" s="384"/>
      <c r="DLJ53" s="384"/>
      <c r="DLK53" s="384"/>
      <c r="DLL53" s="384"/>
      <c r="DLM53" s="384"/>
      <c r="DLN53" s="384"/>
      <c r="DLO53" s="384"/>
      <c r="DLP53" s="384"/>
      <c r="DLQ53" s="384"/>
      <c r="DLR53" s="384"/>
      <c r="DLS53" s="384"/>
      <c r="DLT53" s="384"/>
      <c r="DLU53" s="384"/>
      <c r="DLV53" s="384"/>
      <c r="DLW53" s="384"/>
      <c r="DLX53" s="384"/>
      <c r="DLY53" s="384"/>
      <c r="DLZ53" s="384"/>
      <c r="DMA53" s="384"/>
      <c r="DMB53" s="384"/>
      <c r="DMC53" s="384"/>
      <c r="DMD53" s="384"/>
      <c r="DME53" s="384"/>
      <c r="DMF53" s="384"/>
      <c r="DMG53" s="384"/>
      <c r="DMH53" s="384"/>
      <c r="DMI53" s="384"/>
      <c r="DMJ53" s="384"/>
      <c r="DMK53" s="384"/>
      <c r="DML53" s="384"/>
      <c r="DMM53" s="384"/>
      <c r="DMN53" s="384"/>
      <c r="DMO53" s="384"/>
      <c r="DMP53" s="384"/>
      <c r="DMQ53" s="384"/>
      <c r="DMR53" s="384"/>
      <c r="DMS53" s="384"/>
      <c r="DMT53" s="384"/>
      <c r="DMU53" s="384"/>
      <c r="DMV53" s="384"/>
      <c r="DMW53" s="384"/>
      <c r="DMX53" s="384"/>
      <c r="DMY53" s="384"/>
      <c r="DMZ53" s="384"/>
      <c r="DNA53" s="384"/>
      <c r="DNB53" s="384"/>
      <c r="DNC53" s="384"/>
      <c r="DND53" s="384"/>
      <c r="DNE53" s="384"/>
      <c r="DNF53" s="384"/>
      <c r="DNG53" s="384"/>
      <c r="DNH53" s="384"/>
      <c r="DNI53" s="384"/>
      <c r="DNJ53" s="384"/>
      <c r="DNK53" s="384"/>
      <c r="DNL53" s="384"/>
      <c r="DNM53" s="384"/>
      <c r="DNN53" s="384"/>
      <c r="DNO53" s="384"/>
      <c r="DNP53" s="384"/>
      <c r="DNQ53" s="384"/>
      <c r="DNR53" s="384"/>
      <c r="DNS53" s="384"/>
      <c r="DNT53" s="384"/>
      <c r="DNU53" s="384"/>
      <c r="DNV53" s="384"/>
      <c r="DNW53" s="384"/>
      <c r="DNX53" s="384"/>
      <c r="DNY53" s="384"/>
      <c r="DNZ53" s="384"/>
      <c r="DOA53" s="384"/>
      <c r="DOB53" s="384"/>
      <c r="DOC53" s="384"/>
      <c r="DOD53" s="384"/>
      <c r="DOE53" s="384"/>
      <c r="DOF53" s="384"/>
      <c r="DOG53" s="384"/>
      <c r="DOH53" s="384"/>
      <c r="DOI53" s="384"/>
      <c r="DOJ53" s="384"/>
      <c r="DOK53" s="384"/>
      <c r="DOL53" s="384"/>
      <c r="DOM53" s="384"/>
      <c r="DON53" s="384"/>
      <c r="DOO53" s="384"/>
      <c r="DOP53" s="384"/>
      <c r="DOQ53" s="384"/>
      <c r="DOR53" s="384"/>
      <c r="DOS53" s="384"/>
      <c r="DOT53" s="384"/>
      <c r="DOU53" s="384"/>
      <c r="DOV53" s="384"/>
      <c r="DOW53" s="384"/>
      <c r="DOX53" s="384"/>
      <c r="DOY53" s="384"/>
      <c r="DOZ53" s="384"/>
      <c r="DPA53" s="384"/>
      <c r="DPB53" s="384"/>
      <c r="DPC53" s="384"/>
      <c r="DPD53" s="384"/>
      <c r="DPE53" s="384"/>
      <c r="DPF53" s="384"/>
      <c r="DPG53" s="384"/>
      <c r="DPH53" s="384"/>
      <c r="DPI53" s="384"/>
      <c r="DPJ53" s="384"/>
      <c r="DPK53" s="384"/>
      <c r="DPL53" s="384"/>
      <c r="DPM53" s="384"/>
      <c r="DPN53" s="384"/>
      <c r="DPO53" s="384"/>
      <c r="DPP53" s="384"/>
      <c r="DPQ53" s="384"/>
      <c r="DPR53" s="384"/>
      <c r="DPS53" s="384"/>
      <c r="DPT53" s="384"/>
      <c r="DPU53" s="384"/>
      <c r="DPV53" s="384"/>
      <c r="DPW53" s="384"/>
      <c r="DPX53" s="384"/>
      <c r="DPY53" s="384"/>
      <c r="DPZ53" s="384"/>
      <c r="DQA53" s="384"/>
      <c r="DQB53" s="384"/>
      <c r="DQC53" s="384"/>
      <c r="DQD53" s="384"/>
      <c r="DQE53" s="384"/>
      <c r="DQF53" s="384"/>
      <c r="DQG53" s="384"/>
      <c r="DQH53" s="384"/>
      <c r="DQI53" s="384"/>
      <c r="DQJ53" s="384"/>
      <c r="DQK53" s="384"/>
      <c r="DQL53" s="384"/>
      <c r="DQM53" s="384"/>
      <c r="DQN53" s="384"/>
      <c r="DQO53" s="384"/>
      <c r="DQP53" s="384"/>
      <c r="DQQ53" s="384"/>
      <c r="DQR53" s="384"/>
      <c r="DQS53" s="384"/>
      <c r="DQT53" s="384"/>
      <c r="DQU53" s="384"/>
      <c r="DQV53" s="384"/>
      <c r="DQW53" s="384"/>
      <c r="DQX53" s="384"/>
      <c r="DQY53" s="384"/>
      <c r="DQZ53" s="384"/>
      <c r="DRA53" s="384"/>
      <c r="DRB53" s="384"/>
      <c r="DRC53" s="384"/>
      <c r="DRD53" s="384"/>
      <c r="DRE53" s="384"/>
      <c r="DRF53" s="384"/>
      <c r="DRG53" s="384"/>
      <c r="DRH53" s="384"/>
      <c r="DRI53" s="384"/>
      <c r="DRJ53" s="384"/>
      <c r="DRK53" s="384"/>
      <c r="DRL53" s="384"/>
      <c r="DRM53" s="384"/>
      <c r="DRN53" s="384"/>
      <c r="DRO53" s="384"/>
      <c r="DRP53" s="384"/>
      <c r="DRQ53" s="384"/>
      <c r="DRR53" s="384"/>
      <c r="DRS53" s="384"/>
      <c r="DRT53" s="384"/>
      <c r="DRU53" s="384"/>
      <c r="DRV53" s="384"/>
      <c r="DRW53" s="384"/>
      <c r="DRX53" s="384"/>
      <c r="DRY53" s="384"/>
      <c r="DRZ53" s="384"/>
      <c r="DSA53" s="384"/>
      <c r="DSB53" s="384"/>
      <c r="DSC53" s="384"/>
      <c r="DSD53" s="384"/>
      <c r="DSE53" s="384"/>
      <c r="DSF53" s="384"/>
      <c r="DSG53" s="384"/>
      <c r="DSH53" s="384"/>
      <c r="DSI53" s="384"/>
      <c r="DSJ53" s="384"/>
      <c r="DSK53" s="384"/>
      <c r="DSL53" s="384"/>
      <c r="DSM53" s="384"/>
      <c r="DSN53" s="384"/>
      <c r="DSO53" s="384"/>
      <c r="DSP53" s="384"/>
      <c r="DSQ53" s="384"/>
      <c r="DSR53" s="384"/>
      <c r="DSS53" s="384"/>
      <c r="DST53" s="384"/>
      <c r="DSU53" s="384"/>
      <c r="DSV53" s="384"/>
      <c r="DSW53" s="384"/>
      <c r="DSX53" s="384"/>
      <c r="DSY53" s="384"/>
      <c r="DSZ53" s="384"/>
      <c r="DTA53" s="384"/>
      <c r="DTB53" s="384"/>
      <c r="DTC53" s="384"/>
      <c r="DTD53" s="384"/>
      <c r="DTE53" s="384"/>
      <c r="DTF53" s="384"/>
      <c r="DTG53" s="384"/>
      <c r="DTH53" s="384"/>
      <c r="DTI53" s="384"/>
      <c r="DTJ53" s="384"/>
      <c r="DTK53" s="384"/>
      <c r="DTL53" s="384"/>
      <c r="DTM53" s="384"/>
      <c r="DTN53" s="384"/>
      <c r="DTO53" s="384"/>
      <c r="DTP53" s="384"/>
      <c r="DTQ53" s="384"/>
      <c r="DTR53" s="384"/>
      <c r="DTS53" s="384"/>
      <c r="DTT53" s="384"/>
      <c r="DTU53" s="384"/>
      <c r="DTV53" s="384"/>
      <c r="DTW53" s="384"/>
      <c r="DTX53" s="384"/>
      <c r="DTY53" s="384"/>
      <c r="DTZ53" s="384"/>
      <c r="DUA53" s="384"/>
      <c r="DUB53" s="384"/>
      <c r="DUC53" s="384"/>
      <c r="DUD53" s="384"/>
      <c r="DUE53" s="384"/>
      <c r="DUF53" s="384"/>
      <c r="DUG53" s="384"/>
      <c r="DUH53" s="384"/>
      <c r="DUI53" s="384"/>
      <c r="DUJ53" s="384"/>
      <c r="DUK53" s="384"/>
      <c r="DUL53" s="384"/>
      <c r="DUM53" s="384"/>
      <c r="DUN53" s="384"/>
      <c r="DUO53" s="384"/>
      <c r="DUP53" s="384"/>
      <c r="DUQ53" s="384"/>
      <c r="DUR53" s="384"/>
      <c r="DUS53" s="384"/>
      <c r="DUT53" s="384"/>
      <c r="DUU53" s="384"/>
      <c r="DUV53" s="384"/>
      <c r="DUW53" s="384"/>
      <c r="DUX53" s="384"/>
      <c r="DUY53" s="384"/>
      <c r="DUZ53" s="384"/>
      <c r="DVA53" s="384"/>
      <c r="DVB53" s="384"/>
      <c r="DVC53" s="384"/>
      <c r="DVD53" s="384"/>
      <c r="DVE53" s="384"/>
      <c r="DVF53" s="384"/>
      <c r="DVG53" s="384"/>
      <c r="DVH53" s="384"/>
      <c r="DVI53" s="384"/>
      <c r="DVJ53" s="384"/>
      <c r="DVK53" s="384"/>
      <c r="DVL53" s="384"/>
      <c r="DVM53" s="384"/>
      <c r="DVN53" s="384"/>
      <c r="DVO53" s="384"/>
      <c r="DVP53" s="384"/>
      <c r="DVQ53" s="384"/>
      <c r="DVR53" s="384"/>
      <c r="DVS53" s="384"/>
      <c r="DVT53" s="384"/>
      <c r="DVU53" s="384"/>
      <c r="DVV53" s="384"/>
      <c r="DVW53" s="384"/>
      <c r="DVX53" s="384"/>
      <c r="DVY53" s="384"/>
      <c r="DVZ53" s="384"/>
      <c r="DWA53" s="384"/>
      <c r="DWB53" s="384"/>
      <c r="DWC53" s="384"/>
      <c r="DWD53" s="384"/>
      <c r="DWE53" s="384"/>
      <c r="DWF53" s="384"/>
      <c r="DWG53" s="384"/>
      <c r="DWH53" s="384"/>
      <c r="DWI53" s="384"/>
      <c r="DWJ53" s="384"/>
      <c r="DWK53" s="384"/>
      <c r="DWL53" s="384"/>
      <c r="DWM53" s="384"/>
      <c r="DWN53" s="384"/>
      <c r="DWO53" s="384"/>
      <c r="DWP53" s="384"/>
      <c r="DWQ53" s="384"/>
      <c r="DWR53" s="384"/>
      <c r="DWS53" s="384"/>
      <c r="DWT53" s="384"/>
      <c r="DWU53" s="384"/>
      <c r="DWV53" s="384"/>
      <c r="DWW53" s="384"/>
      <c r="DWX53" s="384"/>
      <c r="DWY53" s="384"/>
      <c r="DWZ53" s="384"/>
      <c r="DXA53" s="384"/>
      <c r="DXB53" s="384"/>
      <c r="DXC53" s="384"/>
      <c r="DXD53" s="384"/>
      <c r="DXE53" s="384"/>
      <c r="DXF53" s="384"/>
      <c r="DXG53" s="384"/>
      <c r="DXH53" s="384"/>
      <c r="DXI53" s="384"/>
      <c r="DXJ53" s="384"/>
      <c r="DXK53" s="384"/>
      <c r="DXL53" s="384"/>
      <c r="DXM53" s="384"/>
      <c r="DXN53" s="384"/>
      <c r="DXO53" s="384"/>
      <c r="DXP53" s="384"/>
      <c r="DXQ53" s="384"/>
      <c r="DXR53" s="384"/>
      <c r="DXS53" s="384"/>
      <c r="DXT53" s="384"/>
      <c r="DXU53" s="384"/>
      <c r="DXV53" s="384"/>
      <c r="DXW53" s="384"/>
      <c r="DXX53" s="384"/>
      <c r="DXY53" s="384"/>
      <c r="DXZ53" s="384"/>
      <c r="DYA53" s="384"/>
      <c r="DYB53" s="384"/>
      <c r="DYC53" s="384"/>
      <c r="DYD53" s="384"/>
      <c r="DYE53" s="384"/>
      <c r="DYF53" s="384"/>
      <c r="DYG53" s="384"/>
      <c r="DYH53" s="384"/>
      <c r="DYI53" s="384"/>
      <c r="DYJ53" s="384"/>
      <c r="DYK53" s="384"/>
      <c r="DYL53" s="384"/>
      <c r="DYM53" s="384"/>
      <c r="DYN53" s="384"/>
      <c r="DYO53" s="384"/>
      <c r="DYP53" s="384"/>
      <c r="DYQ53" s="384"/>
      <c r="DYR53" s="384"/>
      <c r="DYS53" s="384"/>
      <c r="DYT53" s="384"/>
      <c r="DYU53" s="384"/>
      <c r="DYV53" s="384"/>
      <c r="DYW53" s="384"/>
      <c r="DYX53" s="384"/>
      <c r="DYY53" s="384"/>
      <c r="DYZ53" s="384"/>
      <c r="DZA53" s="384"/>
      <c r="DZB53" s="384"/>
      <c r="DZC53" s="384"/>
      <c r="DZD53" s="384"/>
      <c r="DZE53" s="384"/>
      <c r="DZF53" s="384"/>
      <c r="DZG53" s="384"/>
      <c r="DZH53" s="384"/>
      <c r="DZI53" s="384"/>
      <c r="DZJ53" s="384"/>
      <c r="DZK53" s="384"/>
      <c r="DZL53" s="384"/>
      <c r="DZM53" s="384"/>
      <c r="DZN53" s="384"/>
      <c r="DZO53" s="384"/>
      <c r="DZP53" s="384"/>
      <c r="DZQ53" s="384"/>
      <c r="DZR53" s="384"/>
      <c r="DZS53" s="384"/>
      <c r="DZT53" s="384"/>
      <c r="DZU53" s="384"/>
      <c r="DZV53" s="384"/>
      <c r="DZW53" s="384"/>
      <c r="DZX53" s="384"/>
      <c r="DZY53" s="384"/>
      <c r="DZZ53" s="384"/>
      <c r="EAA53" s="384"/>
      <c r="EAB53" s="384"/>
      <c r="EAC53" s="384"/>
      <c r="EAD53" s="384"/>
      <c r="EAE53" s="384"/>
      <c r="EAF53" s="384"/>
      <c r="EAG53" s="384"/>
      <c r="EAH53" s="384"/>
      <c r="EAI53" s="384"/>
      <c r="EAJ53" s="384"/>
      <c r="EAK53" s="384"/>
      <c r="EAL53" s="384"/>
      <c r="EAM53" s="384"/>
      <c r="EAN53" s="384"/>
      <c r="EAO53" s="384"/>
      <c r="EAP53" s="384"/>
      <c r="EAQ53" s="384"/>
      <c r="EAR53" s="384"/>
      <c r="EAS53" s="384"/>
      <c r="EAT53" s="384"/>
      <c r="EAU53" s="384"/>
      <c r="EAV53" s="384"/>
      <c r="EAW53" s="384"/>
      <c r="EAX53" s="384"/>
      <c r="EAY53" s="384"/>
      <c r="EAZ53" s="384"/>
      <c r="EBA53" s="384"/>
      <c r="EBB53" s="384"/>
      <c r="EBC53" s="384"/>
      <c r="EBD53" s="384"/>
      <c r="EBE53" s="384"/>
      <c r="EBF53" s="384"/>
      <c r="EBG53" s="384"/>
      <c r="EBH53" s="384"/>
      <c r="EBI53" s="384"/>
      <c r="EBJ53" s="384"/>
      <c r="EBK53" s="384"/>
      <c r="EBL53" s="384"/>
      <c r="EBM53" s="384"/>
      <c r="EBN53" s="384"/>
      <c r="EBO53" s="384"/>
      <c r="EBP53" s="384"/>
      <c r="EBQ53" s="384"/>
      <c r="EBR53" s="384"/>
      <c r="EBS53" s="384"/>
      <c r="EBT53" s="384"/>
      <c r="EBU53" s="384"/>
      <c r="EBV53" s="384"/>
      <c r="EBW53" s="384"/>
      <c r="EBX53" s="384"/>
      <c r="EBY53" s="384"/>
      <c r="EBZ53" s="384"/>
      <c r="ECA53" s="384"/>
      <c r="ECB53" s="384"/>
      <c r="ECC53" s="384"/>
      <c r="ECD53" s="384"/>
      <c r="ECE53" s="384"/>
      <c r="ECF53" s="384"/>
      <c r="ECG53" s="384"/>
      <c r="ECH53" s="384"/>
      <c r="ECI53" s="384"/>
      <c r="ECJ53" s="384"/>
      <c r="ECK53" s="384"/>
      <c r="ECL53" s="384"/>
      <c r="ECM53" s="384"/>
      <c r="ECN53" s="384"/>
      <c r="ECO53" s="384"/>
      <c r="ECP53" s="384"/>
      <c r="ECQ53" s="384"/>
      <c r="ECR53" s="384"/>
      <c r="ECS53" s="384"/>
      <c r="ECT53" s="384"/>
      <c r="ECU53" s="384"/>
      <c r="ECV53" s="384"/>
      <c r="ECW53" s="384"/>
      <c r="ECX53" s="384"/>
      <c r="ECY53" s="384"/>
      <c r="ECZ53" s="384"/>
      <c r="EDA53" s="384"/>
      <c r="EDB53" s="384"/>
      <c r="EDC53" s="384"/>
      <c r="EDD53" s="384"/>
      <c r="EDE53" s="384"/>
      <c r="EDF53" s="384"/>
      <c r="EDG53" s="384"/>
      <c r="EDH53" s="384"/>
      <c r="EDI53" s="384"/>
      <c r="EDJ53" s="384"/>
      <c r="EDK53" s="384"/>
      <c r="EDL53" s="384"/>
      <c r="EDM53" s="384"/>
      <c r="EDN53" s="384"/>
      <c r="EDO53" s="384"/>
      <c r="EDP53" s="384"/>
      <c r="EDQ53" s="384"/>
      <c r="EDR53" s="384"/>
      <c r="EDS53" s="384"/>
      <c r="EDT53" s="384"/>
      <c r="EDU53" s="384"/>
      <c r="EDV53" s="384"/>
      <c r="EDW53" s="384"/>
      <c r="EDX53" s="384"/>
      <c r="EDY53" s="384"/>
      <c r="EDZ53" s="384"/>
      <c r="EEA53" s="384"/>
      <c r="EEB53" s="384"/>
      <c r="EEC53" s="384"/>
      <c r="EED53" s="384"/>
      <c r="EEE53" s="384"/>
      <c r="EEF53" s="384"/>
      <c r="EEG53" s="384"/>
      <c r="EEH53" s="384"/>
      <c r="EEI53" s="384"/>
      <c r="EEJ53" s="384"/>
      <c r="EEK53" s="384"/>
      <c r="EEL53" s="384"/>
      <c r="EEM53" s="384"/>
      <c r="EEN53" s="384"/>
      <c r="EEO53" s="384"/>
      <c r="EEP53" s="384"/>
      <c r="EEQ53" s="384"/>
      <c r="EER53" s="384"/>
      <c r="EES53" s="384"/>
      <c r="EET53" s="384"/>
      <c r="EEU53" s="384"/>
      <c r="EEV53" s="384"/>
      <c r="EEW53" s="384"/>
      <c r="EEX53" s="384"/>
      <c r="EEY53" s="384"/>
      <c r="EEZ53" s="384"/>
      <c r="EFA53" s="384"/>
      <c r="EFB53" s="384"/>
      <c r="EFC53" s="384"/>
      <c r="EFD53" s="384"/>
      <c r="EFE53" s="384"/>
      <c r="EFF53" s="384"/>
      <c r="EFG53" s="384"/>
      <c r="EFH53" s="384"/>
      <c r="EFI53" s="384"/>
      <c r="EFJ53" s="384"/>
      <c r="EFK53" s="384"/>
      <c r="EFL53" s="384"/>
      <c r="EFM53" s="384"/>
      <c r="EFN53" s="384"/>
      <c r="EFO53" s="384"/>
      <c r="EFP53" s="384"/>
      <c r="EFQ53" s="384"/>
      <c r="EFR53" s="384"/>
      <c r="EFS53" s="384"/>
      <c r="EFT53" s="384"/>
      <c r="EFU53" s="384"/>
      <c r="EFV53" s="384"/>
      <c r="EFW53" s="384"/>
      <c r="EFX53" s="384"/>
      <c r="EFY53" s="384"/>
      <c r="EFZ53" s="384"/>
      <c r="EGA53" s="384"/>
      <c r="EGB53" s="384"/>
      <c r="EGC53" s="384"/>
      <c r="EGD53" s="384"/>
      <c r="EGE53" s="384"/>
      <c r="EGF53" s="384"/>
      <c r="EGG53" s="384"/>
      <c r="EGH53" s="384"/>
      <c r="EGI53" s="384"/>
      <c r="EGJ53" s="384"/>
      <c r="EGK53" s="384"/>
      <c r="EGL53" s="384"/>
      <c r="EGM53" s="384"/>
      <c r="EGN53" s="384"/>
      <c r="EGO53" s="384"/>
      <c r="EGP53" s="384"/>
      <c r="EGQ53" s="384"/>
      <c r="EGR53" s="384"/>
      <c r="EGS53" s="384"/>
      <c r="EGT53" s="384"/>
      <c r="EGU53" s="384"/>
      <c r="EGV53" s="384"/>
      <c r="EGW53" s="384"/>
      <c r="EGX53" s="384"/>
      <c r="EGY53" s="384"/>
      <c r="EGZ53" s="384"/>
      <c r="EHA53" s="384"/>
      <c r="EHB53" s="384"/>
      <c r="EHC53" s="384"/>
      <c r="EHD53" s="384"/>
      <c r="EHE53" s="384"/>
      <c r="EHF53" s="384"/>
      <c r="EHG53" s="384"/>
      <c r="EHH53" s="384"/>
      <c r="EHI53" s="384"/>
      <c r="EHJ53" s="384"/>
      <c r="EHK53" s="384"/>
      <c r="EHL53" s="384"/>
      <c r="EHM53" s="384"/>
      <c r="EHN53" s="384"/>
      <c r="EHO53" s="384"/>
      <c r="EHP53" s="384"/>
      <c r="EHQ53" s="384"/>
      <c r="EHR53" s="384"/>
      <c r="EHS53" s="384"/>
      <c r="EHT53" s="384"/>
      <c r="EHU53" s="384"/>
      <c r="EHV53" s="384"/>
      <c r="EHW53" s="384"/>
      <c r="EHX53" s="384"/>
      <c r="EHY53" s="384"/>
      <c r="EHZ53" s="384"/>
      <c r="EIA53" s="384"/>
      <c r="EIB53" s="384"/>
      <c r="EIC53" s="384"/>
      <c r="EID53" s="384"/>
      <c r="EIE53" s="384"/>
      <c r="EIF53" s="384"/>
      <c r="EIG53" s="384"/>
      <c r="EIH53" s="384"/>
      <c r="EII53" s="384"/>
      <c r="EIJ53" s="384"/>
      <c r="EIK53" s="384"/>
      <c r="EIL53" s="384"/>
      <c r="EIM53" s="384"/>
      <c r="EIN53" s="384"/>
      <c r="EIO53" s="384"/>
      <c r="EIP53" s="384"/>
      <c r="EIQ53" s="384"/>
      <c r="EIR53" s="384"/>
      <c r="EIS53" s="384"/>
      <c r="EIT53" s="384"/>
      <c r="EIU53" s="384"/>
      <c r="EIV53" s="384"/>
      <c r="EIW53" s="384"/>
      <c r="EIX53" s="384"/>
      <c r="EIY53" s="384"/>
      <c r="EIZ53" s="384"/>
      <c r="EJA53" s="384"/>
      <c r="EJB53" s="384"/>
      <c r="EJC53" s="384"/>
      <c r="EJD53" s="384"/>
      <c r="EJE53" s="384"/>
      <c r="EJF53" s="384"/>
      <c r="EJG53" s="384"/>
      <c r="EJH53" s="384"/>
      <c r="EJI53" s="384"/>
      <c r="EJJ53" s="384"/>
      <c r="EJK53" s="384"/>
      <c r="EJL53" s="384"/>
      <c r="EJM53" s="384"/>
      <c r="EJN53" s="384"/>
      <c r="EJO53" s="384"/>
      <c r="EJP53" s="384"/>
      <c r="EJQ53" s="384"/>
      <c r="EJR53" s="384"/>
      <c r="EJS53" s="384"/>
      <c r="EJT53" s="384"/>
      <c r="EJU53" s="384"/>
      <c r="EJV53" s="384"/>
      <c r="EJW53" s="384"/>
      <c r="EJX53" s="384"/>
      <c r="EJY53" s="384"/>
      <c r="EJZ53" s="384"/>
      <c r="EKA53" s="384"/>
      <c r="EKB53" s="384"/>
      <c r="EKC53" s="384"/>
      <c r="EKD53" s="384"/>
      <c r="EKE53" s="384"/>
      <c r="EKF53" s="384"/>
      <c r="EKG53" s="384"/>
      <c r="EKH53" s="384"/>
      <c r="EKI53" s="384"/>
      <c r="EKJ53" s="384"/>
      <c r="EKK53" s="384"/>
      <c r="EKL53" s="384"/>
      <c r="EKM53" s="384"/>
      <c r="EKN53" s="384"/>
      <c r="EKO53" s="384"/>
      <c r="EKP53" s="384"/>
      <c r="EKQ53" s="384"/>
      <c r="EKR53" s="384"/>
      <c r="EKS53" s="384"/>
      <c r="EKT53" s="384"/>
      <c r="EKU53" s="384"/>
      <c r="EKV53" s="384"/>
      <c r="EKW53" s="384"/>
      <c r="EKX53" s="384"/>
      <c r="EKY53" s="384"/>
      <c r="EKZ53" s="384"/>
      <c r="ELA53" s="384"/>
      <c r="ELB53" s="384"/>
      <c r="ELC53" s="384"/>
      <c r="ELD53" s="384"/>
      <c r="ELE53" s="384"/>
      <c r="ELF53" s="384"/>
      <c r="ELG53" s="384"/>
      <c r="ELH53" s="384"/>
      <c r="ELI53" s="384"/>
      <c r="ELJ53" s="384"/>
      <c r="ELK53" s="384"/>
      <c r="ELL53" s="384"/>
      <c r="ELM53" s="384"/>
      <c r="ELN53" s="384"/>
      <c r="ELO53" s="384"/>
      <c r="ELP53" s="384"/>
      <c r="ELQ53" s="384"/>
      <c r="ELR53" s="384"/>
      <c r="ELS53" s="384"/>
      <c r="ELT53" s="384"/>
      <c r="ELU53" s="384"/>
      <c r="ELV53" s="384"/>
      <c r="ELW53" s="384"/>
      <c r="ELX53" s="384"/>
      <c r="ELY53" s="384"/>
      <c r="ELZ53" s="384"/>
      <c r="EMA53" s="384"/>
      <c r="EMB53" s="384"/>
      <c r="EMC53" s="384"/>
      <c r="EMD53" s="384"/>
      <c r="EME53" s="384"/>
      <c r="EMF53" s="384"/>
      <c r="EMG53" s="384"/>
      <c r="EMH53" s="384"/>
      <c r="EMI53" s="384"/>
      <c r="EMJ53" s="384"/>
      <c r="EMK53" s="384"/>
      <c r="EML53" s="384"/>
      <c r="EMM53" s="384"/>
      <c r="EMN53" s="384"/>
      <c r="EMO53" s="384"/>
      <c r="EMP53" s="384"/>
      <c r="EMQ53" s="384"/>
      <c r="EMR53" s="384"/>
      <c r="EMS53" s="384"/>
      <c r="EMT53" s="384"/>
      <c r="EMU53" s="384"/>
      <c r="EMV53" s="384"/>
      <c r="EMW53" s="384"/>
      <c r="EMX53" s="384"/>
      <c r="EMY53" s="384"/>
      <c r="EMZ53" s="384"/>
      <c r="ENA53" s="384"/>
      <c r="ENB53" s="384"/>
      <c r="ENC53" s="384"/>
      <c r="END53" s="384"/>
      <c r="ENE53" s="384"/>
      <c r="ENF53" s="384"/>
      <c r="ENG53" s="384"/>
      <c r="ENH53" s="384"/>
      <c r="ENI53" s="384"/>
      <c r="ENJ53" s="384"/>
      <c r="ENK53" s="384"/>
      <c r="ENL53" s="384"/>
      <c r="ENM53" s="384"/>
      <c r="ENN53" s="384"/>
      <c r="ENO53" s="384"/>
      <c r="ENP53" s="384"/>
      <c r="ENQ53" s="384"/>
      <c r="ENR53" s="384"/>
      <c r="ENS53" s="384"/>
      <c r="ENT53" s="384"/>
      <c r="ENU53" s="384"/>
      <c r="ENV53" s="384"/>
      <c r="ENW53" s="384"/>
      <c r="ENX53" s="384"/>
      <c r="ENY53" s="384"/>
      <c r="ENZ53" s="384"/>
      <c r="EOA53" s="384"/>
      <c r="EOB53" s="384"/>
      <c r="EOC53" s="384"/>
      <c r="EOD53" s="384"/>
      <c r="EOE53" s="384"/>
      <c r="EOF53" s="384"/>
      <c r="EOG53" s="384"/>
      <c r="EOH53" s="384"/>
      <c r="EOI53" s="384"/>
      <c r="EOJ53" s="384"/>
      <c r="EOK53" s="384"/>
      <c r="EOL53" s="384"/>
      <c r="EOM53" s="384"/>
      <c r="EON53" s="384"/>
      <c r="EOO53" s="384"/>
      <c r="EOP53" s="384"/>
      <c r="EOQ53" s="384"/>
      <c r="EOR53" s="384"/>
      <c r="EOS53" s="384"/>
      <c r="EOT53" s="384"/>
      <c r="EOU53" s="384"/>
      <c r="EOV53" s="384"/>
      <c r="EOW53" s="384"/>
      <c r="EOX53" s="384"/>
      <c r="EOY53" s="384"/>
      <c r="EOZ53" s="384"/>
      <c r="EPA53" s="384"/>
      <c r="EPB53" s="384"/>
      <c r="EPC53" s="384"/>
      <c r="EPD53" s="384"/>
      <c r="EPE53" s="384"/>
      <c r="EPF53" s="384"/>
      <c r="EPG53" s="384"/>
      <c r="EPH53" s="384"/>
      <c r="EPI53" s="384"/>
      <c r="EPJ53" s="384"/>
      <c r="EPK53" s="384"/>
      <c r="EPL53" s="384"/>
      <c r="EPM53" s="384"/>
      <c r="EPN53" s="384"/>
      <c r="EPO53" s="384"/>
      <c r="EPP53" s="384"/>
      <c r="EPQ53" s="384"/>
      <c r="EPR53" s="384"/>
      <c r="EPS53" s="384"/>
      <c r="EPT53" s="384"/>
      <c r="EPU53" s="384"/>
      <c r="EPV53" s="384"/>
      <c r="EPW53" s="384"/>
      <c r="EPX53" s="384"/>
      <c r="EPY53" s="384"/>
      <c r="EPZ53" s="384"/>
      <c r="EQA53" s="384"/>
      <c r="EQB53" s="384"/>
      <c r="EQC53" s="384"/>
      <c r="EQD53" s="384"/>
      <c r="EQE53" s="384"/>
      <c r="EQF53" s="384"/>
      <c r="EQG53" s="384"/>
      <c r="EQH53" s="384"/>
      <c r="EQI53" s="384"/>
      <c r="EQJ53" s="384"/>
      <c r="EQK53" s="384"/>
      <c r="EQL53" s="384"/>
      <c r="EQM53" s="384"/>
      <c r="EQN53" s="384"/>
      <c r="EQO53" s="384"/>
      <c r="EQP53" s="384"/>
      <c r="EQQ53" s="384"/>
      <c r="EQR53" s="384"/>
      <c r="EQS53" s="384"/>
      <c r="EQT53" s="384"/>
      <c r="EQU53" s="384"/>
      <c r="EQV53" s="384"/>
      <c r="EQW53" s="384"/>
      <c r="EQX53" s="384"/>
      <c r="EQY53" s="384"/>
      <c r="EQZ53" s="384"/>
      <c r="ERA53" s="384"/>
      <c r="ERB53" s="384"/>
      <c r="ERC53" s="384"/>
      <c r="ERD53" s="384"/>
      <c r="ERE53" s="384"/>
      <c r="ERF53" s="384"/>
      <c r="ERG53" s="384"/>
      <c r="ERH53" s="384"/>
      <c r="ERI53" s="384"/>
      <c r="ERJ53" s="384"/>
      <c r="ERK53" s="384"/>
      <c r="ERL53" s="384"/>
      <c r="ERM53" s="384"/>
      <c r="ERN53" s="384"/>
      <c r="ERO53" s="384"/>
      <c r="ERP53" s="384"/>
      <c r="ERQ53" s="384"/>
      <c r="ERR53" s="384"/>
      <c r="ERS53" s="384"/>
      <c r="ERT53" s="384"/>
      <c r="ERU53" s="384"/>
      <c r="ERV53" s="384"/>
      <c r="ERW53" s="384"/>
      <c r="ERX53" s="384"/>
      <c r="ERY53" s="384"/>
      <c r="ERZ53" s="384"/>
      <c r="ESA53" s="384"/>
      <c r="ESB53" s="384"/>
      <c r="ESC53" s="384"/>
      <c r="ESD53" s="384"/>
      <c r="ESE53" s="384"/>
      <c r="ESF53" s="384"/>
      <c r="ESG53" s="384"/>
      <c r="ESH53" s="384"/>
      <c r="ESI53" s="384"/>
      <c r="ESJ53" s="384"/>
      <c r="ESK53" s="384"/>
      <c r="ESL53" s="384"/>
      <c r="ESM53" s="384"/>
      <c r="ESN53" s="384"/>
      <c r="ESO53" s="384"/>
      <c r="ESP53" s="384"/>
      <c r="ESQ53" s="384"/>
      <c r="ESR53" s="384"/>
      <c r="ESS53" s="384"/>
      <c r="EST53" s="384"/>
      <c r="ESU53" s="384"/>
      <c r="ESV53" s="384"/>
      <c r="ESW53" s="384"/>
      <c r="ESX53" s="384"/>
      <c r="ESY53" s="384"/>
      <c r="ESZ53" s="384"/>
      <c r="ETA53" s="384"/>
      <c r="ETB53" s="384"/>
      <c r="ETC53" s="384"/>
      <c r="ETD53" s="384"/>
      <c r="ETE53" s="384"/>
      <c r="ETF53" s="384"/>
      <c r="ETG53" s="384"/>
      <c r="ETH53" s="384"/>
      <c r="ETI53" s="384"/>
      <c r="ETJ53" s="384"/>
      <c r="ETK53" s="384"/>
      <c r="ETL53" s="384"/>
      <c r="ETM53" s="384"/>
      <c r="ETN53" s="384"/>
      <c r="ETO53" s="384"/>
      <c r="ETP53" s="384"/>
      <c r="ETQ53" s="384"/>
      <c r="ETR53" s="384"/>
      <c r="ETS53" s="384"/>
      <c r="ETT53" s="384"/>
      <c r="ETU53" s="384"/>
      <c r="ETV53" s="384"/>
      <c r="ETW53" s="384"/>
      <c r="ETX53" s="384"/>
      <c r="ETY53" s="384"/>
      <c r="ETZ53" s="384"/>
      <c r="EUA53" s="384"/>
      <c r="EUB53" s="384"/>
      <c r="EUC53" s="384"/>
      <c r="EUD53" s="384"/>
      <c r="EUE53" s="384"/>
      <c r="EUF53" s="384"/>
      <c r="EUG53" s="384"/>
      <c r="EUH53" s="384"/>
      <c r="EUI53" s="384"/>
      <c r="EUJ53" s="384"/>
      <c r="EUK53" s="384"/>
      <c r="EUL53" s="384"/>
      <c r="EUM53" s="384"/>
      <c r="EUN53" s="384"/>
      <c r="EUO53" s="384"/>
      <c r="EUP53" s="384"/>
      <c r="EUQ53" s="384"/>
      <c r="EUR53" s="384"/>
      <c r="EUS53" s="384"/>
      <c r="EUT53" s="384"/>
      <c r="EUU53" s="384"/>
      <c r="EUV53" s="384"/>
      <c r="EUW53" s="384"/>
      <c r="EUX53" s="384"/>
      <c r="EUY53" s="384"/>
      <c r="EUZ53" s="384"/>
      <c r="EVA53" s="384"/>
      <c r="EVB53" s="384"/>
      <c r="EVC53" s="384"/>
      <c r="EVD53" s="384"/>
      <c r="EVE53" s="384"/>
      <c r="EVF53" s="384"/>
      <c r="EVG53" s="384"/>
      <c r="EVH53" s="384"/>
      <c r="EVI53" s="384"/>
      <c r="EVJ53" s="384"/>
      <c r="EVK53" s="384"/>
      <c r="EVL53" s="384"/>
      <c r="EVM53" s="384"/>
      <c r="EVN53" s="384"/>
      <c r="EVO53" s="384"/>
      <c r="EVP53" s="384"/>
      <c r="EVQ53" s="384"/>
      <c r="EVR53" s="384"/>
      <c r="EVS53" s="384"/>
      <c r="EVT53" s="384"/>
      <c r="EVU53" s="384"/>
      <c r="EVV53" s="384"/>
      <c r="EVW53" s="384"/>
      <c r="EVX53" s="384"/>
      <c r="EVY53" s="384"/>
      <c r="EVZ53" s="384"/>
      <c r="EWA53" s="384"/>
      <c r="EWB53" s="384"/>
      <c r="EWC53" s="384"/>
      <c r="EWD53" s="384"/>
      <c r="EWE53" s="384"/>
      <c r="EWF53" s="384"/>
      <c r="EWG53" s="384"/>
      <c r="EWH53" s="384"/>
      <c r="EWI53" s="384"/>
      <c r="EWJ53" s="384"/>
      <c r="EWK53" s="384"/>
      <c r="EWL53" s="384"/>
      <c r="EWM53" s="384"/>
      <c r="EWN53" s="384"/>
      <c r="EWO53" s="384"/>
      <c r="EWP53" s="384"/>
      <c r="EWQ53" s="384"/>
      <c r="EWR53" s="384"/>
      <c r="EWS53" s="384"/>
      <c r="EWT53" s="384"/>
      <c r="EWU53" s="384"/>
      <c r="EWV53" s="384"/>
      <c r="EWW53" s="384"/>
      <c r="EWX53" s="384"/>
      <c r="EWY53" s="384"/>
      <c r="EWZ53" s="384"/>
      <c r="EXA53" s="384"/>
      <c r="EXB53" s="384"/>
      <c r="EXC53" s="384"/>
      <c r="EXD53" s="384"/>
      <c r="EXE53" s="384"/>
      <c r="EXF53" s="384"/>
      <c r="EXG53" s="384"/>
      <c r="EXH53" s="384"/>
      <c r="EXI53" s="384"/>
      <c r="EXJ53" s="384"/>
      <c r="EXK53" s="384"/>
      <c r="EXL53" s="384"/>
      <c r="EXM53" s="384"/>
      <c r="EXN53" s="384"/>
      <c r="EXO53" s="384"/>
      <c r="EXP53" s="384"/>
      <c r="EXQ53" s="384"/>
      <c r="EXR53" s="384"/>
      <c r="EXS53" s="384"/>
      <c r="EXT53" s="384"/>
      <c r="EXU53" s="384"/>
      <c r="EXV53" s="384"/>
      <c r="EXW53" s="384"/>
      <c r="EXX53" s="384"/>
      <c r="EXY53" s="384"/>
      <c r="EXZ53" s="384"/>
      <c r="EYA53" s="384"/>
      <c r="EYB53" s="384"/>
      <c r="EYC53" s="384"/>
      <c r="EYD53" s="384"/>
      <c r="EYE53" s="384"/>
      <c r="EYF53" s="384"/>
      <c r="EYG53" s="384"/>
      <c r="EYH53" s="384"/>
      <c r="EYI53" s="384"/>
      <c r="EYJ53" s="384"/>
      <c r="EYK53" s="384"/>
      <c r="EYL53" s="384"/>
      <c r="EYM53" s="384"/>
      <c r="EYN53" s="384"/>
      <c r="EYO53" s="384"/>
      <c r="EYP53" s="384"/>
      <c r="EYQ53" s="384"/>
      <c r="EYR53" s="384"/>
      <c r="EYS53" s="384"/>
      <c r="EYT53" s="384"/>
      <c r="EYU53" s="384"/>
      <c r="EYV53" s="384"/>
      <c r="EYW53" s="384"/>
      <c r="EYX53" s="384"/>
      <c r="EYY53" s="384"/>
      <c r="EYZ53" s="384"/>
      <c r="EZA53" s="384"/>
      <c r="EZB53" s="384"/>
      <c r="EZC53" s="384"/>
      <c r="EZD53" s="384"/>
      <c r="EZE53" s="384"/>
      <c r="EZF53" s="384"/>
      <c r="EZG53" s="384"/>
      <c r="EZH53" s="384"/>
      <c r="EZI53" s="384"/>
      <c r="EZJ53" s="384"/>
      <c r="EZK53" s="384"/>
      <c r="EZL53" s="384"/>
      <c r="EZM53" s="384"/>
      <c r="EZN53" s="384"/>
      <c r="EZO53" s="384"/>
      <c r="EZP53" s="384"/>
      <c r="EZQ53" s="384"/>
      <c r="EZR53" s="384"/>
      <c r="EZS53" s="384"/>
      <c r="EZT53" s="384"/>
      <c r="EZU53" s="384"/>
      <c r="EZV53" s="384"/>
      <c r="EZW53" s="384"/>
      <c r="EZX53" s="384"/>
      <c r="EZY53" s="384"/>
      <c r="EZZ53" s="384"/>
      <c r="FAA53" s="384"/>
      <c r="FAB53" s="384"/>
      <c r="FAC53" s="384"/>
      <c r="FAD53" s="384"/>
      <c r="FAE53" s="384"/>
      <c r="FAF53" s="384"/>
      <c r="FAG53" s="384"/>
      <c r="FAH53" s="384"/>
      <c r="FAI53" s="384"/>
      <c r="FAJ53" s="384"/>
      <c r="FAK53" s="384"/>
      <c r="FAL53" s="384"/>
      <c r="FAM53" s="384"/>
      <c r="FAN53" s="384"/>
      <c r="FAO53" s="384"/>
      <c r="FAP53" s="384"/>
      <c r="FAQ53" s="384"/>
      <c r="FAR53" s="384"/>
      <c r="FAS53" s="384"/>
      <c r="FAT53" s="384"/>
      <c r="FAU53" s="384"/>
      <c r="FAV53" s="384"/>
      <c r="FAW53" s="384"/>
      <c r="FAX53" s="384"/>
      <c r="FAY53" s="384"/>
      <c r="FAZ53" s="384"/>
      <c r="FBA53" s="384"/>
      <c r="FBB53" s="384"/>
      <c r="FBC53" s="384"/>
      <c r="FBD53" s="384"/>
      <c r="FBE53" s="384"/>
      <c r="FBF53" s="384"/>
      <c r="FBG53" s="384"/>
      <c r="FBH53" s="384"/>
      <c r="FBI53" s="384"/>
      <c r="FBJ53" s="384"/>
      <c r="FBK53" s="384"/>
      <c r="FBL53" s="384"/>
      <c r="FBM53" s="384"/>
      <c r="FBN53" s="384"/>
      <c r="FBO53" s="384"/>
      <c r="FBP53" s="384"/>
      <c r="FBQ53" s="384"/>
      <c r="FBR53" s="384"/>
      <c r="FBS53" s="384"/>
      <c r="FBT53" s="384"/>
      <c r="FBU53" s="384"/>
      <c r="FBV53" s="384"/>
      <c r="FBW53" s="384"/>
      <c r="FBX53" s="384"/>
      <c r="FBY53" s="384"/>
      <c r="FBZ53" s="384"/>
      <c r="FCA53" s="384"/>
      <c r="FCB53" s="384"/>
      <c r="FCC53" s="384"/>
      <c r="FCD53" s="384"/>
      <c r="FCE53" s="384"/>
      <c r="FCF53" s="384"/>
      <c r="FCG53" s="384"/>
      <c r="FCH53" s="384"/>
      <c r="FCI53" s="384"/>
      <c r="FCJ53" s="384"/>
      <c r="FCK53" s="384"/>
      <c r="FCL53" s="384"/>
      <c r="FCM53" s="384"/>
      <c r="FCN53" s="384"/>
      <c r="FCO53" s="384"/>
      <c r="FCP53" s="384"/>
      <c r="FCQ53" s="384"/>
      <c r="FCR53" s="384"/>
      <c r="FCS53" s="384"/>
      <c r="FCT53" s="384"/>
      <c r="FCU53" s="384"/>
      <c r="FCV53" s="384"/>
      <c r="FCW53" s="384"/>
      <c r="FCX53" s="384"/>
      <c r="FCY53" s="384"/>
      <c r="FCZ53" s="384"/>
      <c r="FDA53" s="384"/>
      <c r="FDB53" s="384"/>
      <c r="FDC53" s="384"/>
      <c r="FDD53" s="384"/>
      <c r="FDE53" s="384"/>
      <c r="FDF53" s="384"/>
      <c r="FDG53" s="384"/>
      <c r="FDH53" s="384"/>
      <c r="FDI53" s="384"/>
      <c r="FDJ53" s="384"/>
      <c r="FDK53" s="384"/>
      <c r="FDL53" s="384"/>
      <c r="FDM53" s="384"/>
      <c r="FDN53" s="384"/>
      <c r="FDO53" s="384"/>
      <c r="FDP53" s="384"/>
      <c r="FDQ53" s="384"/>
      <c r="FDR53" s="384"/>
      <c r="FDS53" s="384"/>
      <c r="FDT53" s="384"/>
      <c r="FDU53" s="384"/>
      <c r="FDV53" s="384"/>
      <c r="FDW53" s="384"/>
      <c r="FDX53" s="384"/>
      <c r="FDY53" s="384"/>
      <c r="FDZ53" s="384"/>
      <c r="FEA53" s="384"/>
      <c r="FEB53" s="384"/>
      <c r="FEC53" s="384"/>
      <c r="FED53" s="384"/>
      <c r="FEE53" s="384"/>
      <c r="FEF53" s="384"/>
      <c r="FEG53" s="384"/>
      <c r="FEH53" s="384"/>
      <c r="FEI53" s="384"/>
      <c r="FEJ53" s="384"/>
      <c r="FEK53" s="384"/>
      <c r="FEL53" s="384"/>
      <c r="FEM53" s="384"/>
      <c r="FEN53" s="384"/>
      <c r="FEO53" s="384"/>
      <c r="FEP53" s="384"/>
      <c r="FEQ53" s="384"/>
      <c r="FER53" s="384"/>
      <c r="FES53" s="384"/>
      <c r="FET53" s="384"/>
      <c r="FEU53" s="384"/>
      <c r="FEV53" s="384"/>
      <c r="FEW53" s="384"/>
      <c r="FEX53" s="384"/>
      <c r="FEY53" s="384"/>
      <c r="FEZ53" s="384"/>
      <c r="FFA53" s="384"/>
      <c r="FFB53" s="384"/>
      <c r="FFC53" s="384"/>
      <c r="FFD53" s="384"/>
      <c r="FFE53" s="384"/>
      <c r="FFF53" s="384"/>
      <c r="FFG53" s="384"/>
      <c r="FFH53" s="384"/>
      <c r="FFI53" s="384"/>
      <c r="FFJ53" s="384"/>
      <c r="FFK53" s="384"/>
      <c r="FFL53" s="384"/>
      <c r="FFM53" s="384"/>
      <c r="FFN53" s="384"/>
      <c r="FFO53" s="384"/>
      <c r="FFP53" s="384"/>
      <c r="FFQ53" s="384"/>
      <c r="FFR53" s="384"/>
      <c r="FFS53" s="384"/>
      <c r="FFT53" s="384"/>
      <c r="FFU53" s="384"/>
      <c r="FFV53" s="384"/>
      <c r="FFW53" s="384"/>
      <c r="FFX53" s="384"/>
      <c r="FFY53" s="384"/>
      <c r="FFZ53" s="384"/>
      <c r="FGA53" s="384"/>
      <c r="FGB53" s="384"/>
      <c r="FGC53" s="384"/>
      <c r="FGD53" s="384"/>
      <c r="FGE53" s="384"/>
      <c r="FGF53" s="384"/>
      <c r="FGG53" s="384"/>
      <c r="FGH53" s="384"/>
      <c r="FGI53" s="384"/>
      <c r="FGJ53" s="384"/>
      <c r="FGK53" s="384"/>
      <c r="FGL53" s="384"/>
      <c r="FGM53" s="384"/>
      <c r="FGN53" s="384"/>
      <c r="FGO53" s="384"/>
      <c r="FGP53" s="384"/>
      <c r="FGQ53" s="384"/>
      <c r="FGR53" s="384"/>
      <c r="FGS53" s="384"/>
      <c r="FGT53" s="384"/>
      <c r="FGU53" s="384"/>
      <c r="FGV53" s="384"/>
      <c r="FGW53" s="384"/>
      <c r="FGX53" s="384"/>
      <c r="FGY53" s="384"/>
      <c r="FGZ53" s="384"/>
      <c r="FHA53" s="384"/>
      <c r="FHB53" s="384"/>
      <c r="FHC53" s="384"/>
      <c r="FHD53" s="384"/>
      <c r="FHE53" s="384"/>
      <c r="FHF53" s="384"/>
      <c r="FHG53" s="384"/>
      <c r="FHH53" s="384"/>
      <c r="FHI53" s="384"/>
      <c r="FHJ53" s="384"/>
      <c r="FHK53" s="384"/>
      <c r="FHL53" s="384"/>
      <c r="FHM53" s="384"/>
      <c r="FHN53" s="384"/>
      <c r="FHO53" s="384"/>
      <c r="FHP53" s="384"/>
      <c r="FHQ53" s="384"/>
      <c r="FHR53" s="384"/>
      <c r="FHS53" s="384"/>
      <c r="FHT53" s="384"/>
      <c r="FHU53" s="384"/>
      <c r="FHV53" s="384"/>
      <c r="FHW53" s="384"/>
      <c r="FHX53" s="384"/>
      <c r="FHY53" s="384"/>
      <c r="FHZ53" s="384"/>
      <c r="FIA53" s="384"/>
      <c r="FIB53" s="384"/>
      <c r="FIC53" s="384"/>
      <c r="FID53" s="384"/>
      <c r="FIE53" s="384"/>
      <c r="FIF53" s="384"/>
      <c r="FIG53" s="384"/>
      <c r="FIH53" s="384"/>
      <c r="FII53" s="384"/>
      <c r="FIJ53" s="384"/>
      <c r="FIK53" s="384"/>
      <c r="FIL53" s="384"/>
      <c r="FIM53" s="384"/>
      <c r="FIN53" s="384"/>
      <c r="FIO53" s="384"/>
      <c r="FIP53" s="384"/>
      <c r="FIQ53" s="384"/>
      <c r="FIR53" s="384"/>
      <c r="FIS53" s="384"/>
      <c r="FIT53" s="384"/>
      <c r="FIU53" s="384"/>
      <c r="FIV53" s="384"/>
      <c r="FIW53" s="384"/>
      <c r="FIX53" s="384"/>
      <c r="FIY53" s="384"/>
      <c r="FIZ53" s="384"/>
      <c r="FJA53" s="384"/>
      <c r="FJB53" s="384"/>
      <c r="FJC53" s="384"/>
      <c r="FJD53" s="384"/>
      <c r="FJE53" s="384"/>
      <c r="FJF53" s="384"/>
      <c r="FJG53" s="384"/>
      <c r="FJH53" s="384"/>
      <c r="FJI53" s="384"/>
      <c r="FJJ53" s="384"/>
      <c r="FJK53" s="384"/>
      <c r="FJL53" s="384"/>
      <c r="FJM53" s="384"/>
      <c r="FJN53" s="384"/>
      <c r="FJO53" s="384"/>
      <c r="FJP53" s="384"/>
      <c r="FJQ53" s="384"/>
      <c r="FJR53" s="384"/>
      <c r="FJS53" s="384"/>
      <c r="FJT53" s="384"/>
      <c r="FJU53" s="384"/>
      <c r="FJV53" s="384"/>
      <c r="FJW53" s="384"/>
      <c r="FJX53" s="384"/>
      <c r="FJY53" s="384"/>
      <c r="FJZ53" s="384"/>
      <c r="FKA53" s="384"/>
      <c r="FKB53" s="384"/>
      <c r="FKC53" s="384"/>
      <c r="FKD53" s="384"/>
      <c r="FKE53" s="384"/>
      <c r="FKF53" s="384"/>
      <c r="FKG53" s="384"/>
      <c r="FKH53" s="384"/>
      <c r="FKI53" s="384"/>
      <c r="FKJ53" s="384"/>
      <c r="FKK53" s="384"/>
      <c r="FKL53" s="384"/>
      <c r="FKM53" s="384"/>
      <c r="FKN53" s="384"/>
      <c r="FKO53" s="384"/>
      <c r="FKP53" s="384"/>
      <c r="FKQ53" s="384"/>
      <c r="FKR53" s="384"/>
      <c r="FKS53" s="384"/>
      <c r="FKT53" s="384"/>
      <c r="FKU53" s="384"/>
      <c r="FKV53" s="384"/>
      <c r="FKW53" s="384"/>
      <c r="FKX53" s="384"/>
      <c r="FKY53" s="384"/>
      <c r="FKZ53" s="384"/>
      <c r="FLA53" s="384"/>
      <c r="FLB53" s="384"/>
      <c r="FLC53" s="384"/>
      <c r="FLD53" s="384"/>
      <c r="FLE53" s="384"/>
      <c r="FLF53" s="384"/>
      <c r="FLG53" s="384"/>
      <c r="FLH53" s="384"/>
      <c r="FLI53" s="384"/>
      <c r="FLJ53" s="384"/>
      <c r="FLK53" s="384"/>
      <c r="FLL53" s="384"/>
      <c r="FLM53" s="384"/>
      <c r="FLN53" s="384"/>
      <c r="FLO53" s="384"/>
      <c r="FLP53" s="384"/>
      <c r="FLQ53" s="384"/>
      <c r="FLR53" s="384"/>
      <c r="FLS53" s="384"/>
      <c r="FLT53" s="384"/>
      <c r="FLU53" s="384"/>
      <c r="FLV53" s="384"/>
      <c r="FLW53" s="384"/>
      <c r="FLX53" s="384"/>
      <c r="FLY53" s="384"/>
      <c r="FLZ53" s="384"/>
      <c r="FMA53" s="384"/>
      <c r="FMB53" s="384"/>
      <c r="FMC53" s="384"/>
      <c r="FMD53" s="384"/>
      <c r="FME53" s="384"/>
      <c r="FMF53" s="384"/>
      <c r="FMG53" s="384"/>
      <c r="FMH53" s="384"/>
      <c r="FMI53" s="384"/>
      <c r="FMJ53" s="384"/>
      <c r="FMK53" s="384"/>
      <c r="FML53" s="384"/>
      <c r="FMM53" s="384"/>
      <c r="FMN53" s="384"/>
      <c r="FMO53" s="384"/>
      <c r="FMP53" s="384"/>
      <c r="FMQ53" s="384"/>
      <c r="FMR53" s="384"/>
      <c r="FMS53" s="384"/>
      <c r="FMT53" s="384"/>
      <c r="FMU53" s="384"/>
      <c r="FMV53" s="384"/>
      <c r="FMW53" s="384"/>
      <c r="FMX53" s="384"/>
      <c r="FMY53" s="384"/>
      <c r="FMZ53" s="384"/>
      <c r="FNA53" s="384"/>
      <c r="FNB53" s="384"/>
      <c r="FNC53" s="384"/>
      <c r="FND53" s="384"/>
      <c r="FNE53" s="384"/>
      <c r="FNF53" s="384"/>
      <c r="FNG53" s="384"/>
      <c r="FNH53" s="384"/>
      <c r="FNI53" s="384"/>
      <c r="FNJ53" s="384"/>
      <c r="FNK53" s="384"/>
      <c r="FNL53" s="384"/>
      <c r="FNM53" s="384"/>
      <c r="FNN53" s="384"/>
      <c r="FNO53" s="384"/>
      <c r="FNP53" s="384"/>
      <c r="FNQ53" s="384"/>
      <c r="FNR53" s="384"/>
      <c r="FNS53" s="384"/>
      <c r="FNT53" s="384"/>
      <c r="FNU53" s="384"/>
      <c r="FNV53" s="384"/>
      <c r="FNW53" s="384"/>
      <c r="FNX53" s="384"/>
      <c r="FNY53" s="384"/>
      <c r="FNZ53" s="384"/>
      <c r="FOA53" s="384"/>
      <c r="FOB53" s="384"/>
      <c r="FOC53" s="384"/>
      <c r="FOD53" s="384"/>
      <c r="FOE53" s="384"/>
      <c r="FOF53" s="384"/>
      <c r="FOG53" s="384"/>
      <c r="FOH53" s="384"/>
      <c r="FOI53" s="384"/>
      <c r="FOJ53" s="384"/>
      <c r="FOK53" s="384"/>
      <c r="FOL53" s="384"/>
      <c r="FOM53" s="384"/>
      <c r="FON53" s="384"/>
      <c r="FOO53" s="384"/>
      <c r="FOP53" s="384"/>
      <c r="FOQ53" s="384"/>
      <c r="FOR53" s="384"/>
      <c r="FOS53" s="384"/>
      <c r="FOT53" s="384"/>
      <c r="FOU53" s="384"/>
      <c r="FOV53" s="384"/>
      <c r="FOW53" s="384"/>
      <c r="FOX53" s="384"/>
      <c r="FOY53" s="384"/>
      <c r="FOZ53" s="384"/>
      <c r="FPA53" s="384"/>
      <c r="FPB53" s="384"/>
      <c r="FPC53" s="384"/>
      <c r="FPD53" s="384"/>
      <c r="FPE53" s="384"/>
      <c r="FPF53" s="384"/>
      <c r="FPG53" s="384"/>
      <c r="FPH53" s="384"/>
      <c r="FPI53" s="384"/>
      <c r="FPJ53" s="384"/>
      <c r="FPK53" s="384"/>
      <c r="FPL53" s="384"/>
      <c r="FPM53" s="384"/>
      <c r="FPN53" s="384"/>
      <c r="FPO53" s="384"/>
      <c r="FPP53" s="384"/>
      <c r="FPQ53" s="384"/>
      <c r="FPR53" s="384"/>
      <c r="FPS53" s="384"/>
      <c r="FPT53" s="384"/>
      <c r="FPU53" s="384"/>
      <c r="FPV53" s="384"/>
      <c r="FPW53" s="384"/>
      <c r="FPX53" s="384"/>
      <c r="FPY53" s="384"/>
      <c r="FPZ53" s="384"/>
      <c r="FQA53" s="384"/>
      <c r="FQB53" s="384"/>
      <c r="FQC53" s="384"/>
      <c r="FQD53" s="384"/>
      <c r="FQE53" s="384"/>
      <c r="FQF53" s="384"/>
      <c r="FQG53" s="384"/>
      <c r="FQH53" s="384"/>
      <c r="FQI53" s="384"/>
      <c r="FQJ53" s="384"/>
      <c r="FQK53" s="384"/>
      <c r="FQL53" s="384"/>
      <c r="FQM53" s="384"/>
      <c r="FQN53" s="384"/>
      <c r="FQO53" s="384"/>
      <c r="FQP53" s="384"/>
      <c r="FQQ53" s="384"/>
      <c r="FQR53" s="384"/>
      <c r="FQS53" s="384"/>
      <c r="FQT53" s="384"/>
      <c r="FQU53" s="384"/>
      <c r="FQV53" s="384"/>
      <c r="FQW53" s="384"/>
      <c r="FQX53" s="384"/>
      <c r="FQY53" s="384"/>
      <c r="FQZ53" s="384"/>
      <c r="FRA53" s="384"/>
      <c r="FRB53" s="384"/>
      <c r="FRC53" s="384"/>
      <c r="FRD53" s="384"/>
      <c r="FRE53" s="384"/>
      <c r="FRF53" s="384"/>
      <c r="FRG53" s="384"/>
      <c r="FRH53" s="384"/>
      <c r="FRI53" s="384"/>
      <c r="FRJ53" s="384"/>
      <c r="FRK53" s="384"/>
      <c r="FRL53" s="384"/>
      <c r="FRM53" s="384"/>
      <c r="FRN53" s="384"/>
      <c r="FRO53" s="384"/>
      <c r="FRP53" s="384"/>
      <c r="FRQ53" s="384"/>
      <c r="FRR53" s="384"/>
      <c r="FRS53" s="384"/>
      <c r="FRT53" s="384"/>
      <c r="FRU53" s="384"/>
      <c r="FRV53" s="384"/>
      <c r="FRW53" s="384"/>
      <c r="FRX53" s="384"/>
      <c r="FRY53" s="384"/>
      <c r="FRZ53" s="384"/>
      <c r="FSA53" s="384"/>
      <c r="FSB53" s="384"/>
      <c r="FSC53" s="384"/>
      <c r="FSD53" s="384"/>
      <c r="FSE53" s="384"/>
      <c r="FSF53" s="384"/>
      <c r="FSG53" s="384"/>
      <c r="FSH53" s="384"/>
      <c r="FSI53" s="384"/>
      <c r="FSJ53" s="384"/>
      <c r="FSK53" s="384"/>
      <c r="FSL53" s="384"/>
      <c r="FSM53" s="384"/>
      <c r="FSN53" s="384"/>
      <c r="FSO53" s="384"/>
      <c r="FSP53" s="384"/>
      <c r="FSQ53" s="384"/>
      <c r="FSR53" s="384"/>
      <c r="FSS53" s="384"/>
      <c r="FST53" s="384"/>
      <c r="FSU53" s="384"/>
      <c r="FSV53" s="384"/>
      <c r="FSW53" s="384"/>
      <c r="FSX53" s="384"/>
      <c r="FSY53" s="384"/>
      <c r="FSZ53" s="384"/>
      <c r="FTA53" s="384"/>
      <c r="FTB53" s="384"/>
      <c r="FTC53" s="384"/>
      <c r="FTD53" s="384"/>
      <c r="FTE53" s="384"/>
      <c r="FTF53" s="384"/>
      <c r="FTG53" s="384"/>
      <c r="FTH53" s="384"/>
      <c r="FTI53" s="384"/>
      <c r="FTJ53" s="384"/>
      <c r="FTK53" s="384"/>
      <c r="FTL53" s="384"/>
      <c r="FTM53" s="384"/>
      <c r="FTN53" s="384"/>
      <c r="FTO53" s="384"/>
      <c r="FTP53" s="384"/>
      <c r="FTQ53" s="384"/>
      <c r="FTR53" s="384"/>
      <c r="FTS53" s="384"/>
      <c r="FTT53" s="384"/>
      <c r="FTU53" s="384"/>
      <c r="FTV53" s="384"/>
      <c r="FTW53" s="384"/>
      <c r="FTX53" s="384"/>
      <c r="FTY53" s="384"/>
      <c r="FTZ53" s="384"/>
      <c r="FUA53" s="384"/>
      <c r="FUB53" s="384"/>
      <c r="FUC53" s="384"/>
      <c r="FUD53" s="384"/>
      <c r="FUE53" s="384"/>
      <c r="FUF53" s="384"/>
      <c r="FUG53" s="384"/>
      <c r="FUH53" s="384"/>
      <c r="FUI53" s="384"/>
      <c r="FUJ53" s="384"/>
      <c r="FUK53" s="384"/>
      <c r="FUL53" s="384"/>
      <c r="FUM53" s="384"/>
      <c r="FUN53" s="384"/>
      <c r="FUO53" s="384"/>
      <c r="FUP53" s="384"/>
      <c r="FUQ53" s="384"/>
      <c r="FUR53" s="384"/>
      <c r="FUS53" s="384"/>
      <c r="FUT53" s="384"/>
      <c r="FUU53" s="384"/>
      <c r="FUV53" s="384"/>
      <c r="FUW53" s="384"/>
      <c r="FUX53" s="384"/>
      <c r="FUY53" s="384"/>
      <c r="FUZ53" s="384"/>
      <c r="FVA53" s="384"/>
      <c r="FVB53" s="384"/>
      <c r="FVC53" s="384"/>
      <c r="FVD53" s="384"/>
      <c r="FVE53" s="384"/>
      <c r="FVF53" s="384"/>
      <c r="FVG53" s="384"/>
      <c r="FVH53" s="384"/>
      <c r="FVI53" s="384"/>
      <c r="FVJ53" s="384"/>
      <c r="FVK53" s="384"/>
      <c r="FVL53" s="384"/>
      <c r="FVM53" s="384"/>
      <c r="FVN53" s="384"/>
      <c r="FVO53" s="384"/>
      <c r="FVP53" s="384"/>
      <c r="FVQ53" s="384"/>
      <c r="FVR53" s="384"/>
      <c r="FVS53" s="384"/>
      <c r="FVT53" s="384"/>
      <c r="FVU53" s="384"/>
      <c r="FVV53" s="384"/>
      <c r="FVW53" s="384"/>
      <c r="FVX53" s="384"/>
      <c r="FVY53" s="384"/>
      <c r="FVZ53" s="384"/>
      <c r="FWA53" s="384"/>
      <c r="FWB53" s="384"/>
      <c r="FWC53" s="384"/>
      <c r="FWD53" s="384"/>
      <c r="FWE53" s="384"/>
      <c r="FWF53" s="384"/>
      <c r="FWG53" s="384"/>
      <c r="FWH53" s="384"/>
      <c r="FWI53" s="384"/>
      <c r="FWJ53" s="384"/>
      <c r="FWK53" s="384"/>
      <c r="FWL53" s="384"/>
      <c r="FWM53" s="384"/>
      <c r="FWN53" s="384"/>
      <c r="FWO53" s="384"/>
      <c r="FWP53" s="384"/>
      <c r="FWQ53" s="384"/>
      <c r="FWR53" s="384"/>
      <c r="FWS53" s="384"/>
      <c r="FWT53" s="384"/>
      <c r="FWU53" s="384"/>
      <c r="FWV53" s="384"/>
      <c r="FWW53" s="384"/>
      <c r="FWX53" s="384"/>
      <c r="FWY53" s="384"/>
      <c r="FWZ53" s="384"/>
      <c r="FXA53" s="384"/>
      <c r="FXB53" s="384"/>
      <c r="FXC53" s="384"/>
      <c r="FXD53" s="384"/>
      <c r="FXE53" s="384"/>
      <c r="FXF53" s="384"/>
      <c r="FXG53" s="384"/>
      <c r="FXH53" s="384"/>
      <c r="FXI53" s="384"/>
      <c r="FXJ53" s="384"/>
      <c r="FXK53" s="384"/>
      <c r="FXL53" s="384"/>
      <c r="FXM53" s="384"/>
      <c r="FXN53" s="384"/>
      <c r="FXO53" s="384"/>
      <c r="FXP53" s="384"/>
      <c r="FXQ53" s="384"/>
      <c r="FXR53" s="384"/>
      <c r="FXS53" s="384"/>
      <c r="FXT53" s="384"/>
      <c r="FXU53" s="384"/>
      <c r="FXV53" s="384"/>
      <c r="FXW53" s="384"/>
      <c r="FXX53" s="384"/>
      <c r="FXY53" s="384"/>
      <c r="FXZ53" s="384"/>
      <c r="FYA53" s="384"/>
      <c r="FYB53" s="384"/>
      <c r="FYC53" s="384"/>
      <c r="FYD53" s="384"/>
      <c r="FYE53" s="384"/>
      <c r="FYF53" s="384"/>
      <c r="FYG53" s="384"/>
      <c r="FYH53" s="384"/>
      <c r="FYI53" s="384"/>
      <c r="FYJ53" s="384"/>
      <c r="FYK53" s="384"/>
      <c r="FYL53" s="384"/>
      <c r="FYM53" s="384"/>
      <c r="FYN53" s="384"/>
      <c r="FYO53" s="384"/>
      <c r="FYP53" s="384"/>
      <c r="FYQ53" s="384"/>
      <c r="FYR53" s="384"/>
      <c r="FYS53" s="384"/>
      <c r="FYT53" s="384"/>
      <c r="FYU53" s="384"/>
      <c r="FYV53" s="384"/>
      <c r="FYW53" s="384"/>
      <c r="FYX53" s="384"/>
      <c r="FYY53" s="384"/>
      <c r="FYZ53" s="384"/>
      <c r="FZA53" s="384"/>
      <c r="FZB53" s="384"/>
      <c r="FZC53" s="384"/>
      <c r="FZD53" s="384"/>
      <c r="FZE53" s="384"/>
      <c r="FZF53" s="384"/>
      <c r="FZG53" s="384"/>
      <c r="FZH53" s="384"/>
      <c r="FZI53" s="384"/>
      <c r="FZJ53" s="384"/>
      <c r="FZK53" s="384"/>
      <c r="FZL53" s="384"/>
      <c r="FZM53" s="384"/>
      <c r="FZN53" s="384"/>
      <c r="FZO53" s="384"/>
      <c r="FZP53" s="384"/>
      <c r="FZQ53" s="384"/>
      <c r="FZR53" s="384"/>
      <c r="FZS53" s="384"/>
      <c r="FZT53" s="384"/>
      <c r="FZU53" s="384"/>
      <c r="FZV53" s="384"/>
      <c r="FZW53" s="384"/>
      <c r="FZX53" s="384"/>
      <c r="FZY53" s="384"/>
      <c r="FZZ53" s="384"/>
      <c r="GAA53" s="384"/>
      <c r="GAB53" s="384"/>
      <c r="GAC53" s="384"/>
      <c r="GAD53" s="384"/>
      <c r="GAE53" s="384"/>
      <c r="GAF53" s="384"/>
      <c r="GAG53" s="384"/>
      <c r="GAH53" s="384"/>
      <c r="GAI53" s="384"/>
      <c r="GAJ53" s="384"/>
      <c r="GAK53" s="384"/>
      <c r="GAL53" s="384"/>
      <c r="GAM53" s="384"/>
      <c r="GAN53" s="384"/>
      <c r="GAO53" s="384"/>
      <c r="GAP53" s="384"/>
      <c r="GAQ53" s="384"/>
      <c r="GAR53" s="384"/>
      <c r="GAS53" s="384"/>
      <c r="GAT53" s="384"/>
      <c r="GAU53" s="384"/>
      <c r="GAV53" s="384"/>
      <c r="GAW53" s="384"/>
      <c r="GAX53" s="384"/>
      <c r="GAY53" s="384"/>
      <c r="GAZ53" s="384"/>
      <c r="GBA53" s="384"/>
      <c r="GBB53" s="384"/>
      <c r="GBC53" s="384"/>
      <c r="GBD53" s="384"/>
      <c r="GBE53" s="384"/>
      <c r="GBF53" s="384"/>
      <c r="GBG53" s="384"/>
      <c r="GBH53" s="384"/>
      <c r="GBI53" s="384"/>
      <c r="GBJ53" s="384"/>
      <c r="GBK53" s="384"/>
      <c r="GBL53" s="384"/>
      <c r="GBM53" s="384"/>
      <c r="GBN53" s="384"/>
      <c r="GBO53" s="384"/>
      <c r="GBP53" s="384"/>
      <c r="GBQ53" s="384"/>
      <c r="GBR53" s="384"/>
      <c r="GBS53" s="384"/>
      <c r="GBT53" s="384"/>
      <c r="GBU53" s="384"/>
      <c r="GBV53" s="384"/>
      <c r="GBW53" s="384"/>
      <c r="GBX53" s="384"/>
      <c r="GBY53" s="384"/>
      <c r="GBZ53" s="384"/>
      <c r="GCA53" s="384"/>
      <c r="GCB53" s="384"/>
      <c r="GCC53" s="384"/>
      <c r="GCD53" s="384"/>
      <c r="GCE53" s="384"/>
      <c r="GCF53" s="384"/>
      <c r="GCG53" s="384"/>
      <c r="GCH53" s="384"/>
      <c r="GCI53" s="384"/>
      <c r="GCJ53" s="384"/>
      <c r="GCK53" s="384"/>
      <c r="GCL53" s="384"/>
      <c r="GCM53" s="384"/>
      <c r="GCN53" s="384"/>
      <c r="GCO53" s="384"/>
      <c r="GCP53" s="384"/>
      <c r="GCQ53" s="384"/>
      <c r="GCR53" s="384"/>
      <c r="GCS53" s="384"/>
      <c r="GCT53" s="384"/>
      <c r="GCU53" s="384"/>
      <c r="GCV53" s="384"/>
      <c r="GCW53" s="384"/>
      <c r="GCX53" s="384"/>
      <c r="GCY53" s="384"/>
      <c r="GCZ53" s="384"/>
      <c r="GDA53" s="384"/>
      <c r="GDB53" s="384"/>
      <c r="GDC53" s="384"/>
      <c r="GDD53" s="384"/>
      <c r="GDE53" s="384"/>
      <c r="GDF53" s="384"/>
      <c r="GDG53" s="384"/>
      <c r="GDH53" s="384"/>
      <c r="GDI53" s="384"/>
      <c r="GDJ53" s="384"/>
      <c r="GDK53" s="384"/>
      <c r="GDL53" s="384"/>
      <c r="GDM53" s="384"/>
      <c r="GDN53" s="384"/>
      <c r="GDO53" s="384"/>
      <c r="GDP53" s="384"/>
      <c r="GDQ53" s="384"/>
      <c r="GDR53" s="384"/>
      <c r="GDS53" s="384"/>
      <c r="GDT53" s="384"/>
      <c r="GDU53" s="384"/>
      <c r="GDV53" s="384"/>
      <c r="GDW53" s="384"/>
      <c r="GDX53" s="384"/>
      <c r="GDY53" s="384"/>
      <c r="GDZ53" s="384"/>
      <c r="GEA53" s="384"/>
      <c r="GEB53" s="384"/>
      <c r="GEC53" s="384"/>
      <c r="GED53" s="384"/>
      <c r="GEE53" s="384"/>
      <c r="GEF53" s="384"/>
      <c r="GEG53" s="384"/>
      <c r="GEH53" s="384"/>
      <c r="GEI53" s="384"/>
      <c r="GEJ53" s="384"/>
      <c r="GEK53" s="384"/>
      <c r="GEL53" s="384"/>
      <c r="GEM53" s="384"/>
      <c r="GEN53" s="384"/>
      <c r="GEO53" s="384"/>
      <c r="GEP53" s="384"/>
      <c r="GEQ53" s="384"/>
      <c r="GER53" s="384"/>
      <c r="GES53" s="384"/>
      <c r="GET53" s="384"/>
      <c r="GEU53" s="384"/>
      <c r="GEV53" s="384"/>
      <c r="GEW53" s="384"/>
      <c r="GEX53" s="384"/>
      <c r="GEY53" s="384"/>
      <c r="GEZ53" s="384"/>
      <c r="GFA53" s="384"/>
      <c r="GFB53" s="384"/>
      <c r="GFC53" s="384"/>
      <c r="GFD53" s="384"/>
      <c r="GFE53" s="384"/>
      <c r="GFF53" s="384"/>
      <c r="GFG53" s="384"/>
      <c r="GFH53" s="384"/>
      <c r="GFI53" s="384"/>
      <c r="GFJ53" s="384"/>
      <c r="GFK53" s="384"/>
      <c r="GFL53" s="384"/>
      <c r="GFM53" s="384"/>
      <c r="GFN53" s="384"/>
      <c r="GFO53" s="384"/>
      <c r="GFP53" s="384"/>
      <c r="GFQ53" s="384"/>
      <c r="GFR53" s="384"/>
      <c r="GFS53" s="384"/>
      <c r="GFT53" s="384"/>
      <c r="GFU53" s="384"/>
      <c r="GFV53" s="384"/>
      <c r="GFW53" s="384"/>
      <c r="GFX53" s="384"/>
      <c r="GFY53" s="384"/>
      <c r="GFZ53" s="384"/>
      <c r="GGA53" s="384"/>
      <c r="GGB53" s="384"/>
      <c r="GGC53" s="384"/>
      <c r="GGD53" s="384"/>
      <c r="GGE53" s="384"/>
      <c r="GGF53" s="384"/>
      <c r="GGG53" s="384"/>
      <c r="GGH53" s="384"/>
      <c r="GGI53" s="384"/>
      <c r="GGJ53" s="384"/>
      <c r="GGK53" s="384"/>
      <c r="GGL53" s="384"/>
      <c r="GGM53" s="384"/>
      <c r="GGN53" s="384"/>
      <c r="GGO53" s="384"/>
      <c r="GGP53" s="384"/>
      <c r="GGQ53" s="384"/>
      <c r="GGR53" s="384"/>
      <c r="GGS53" s="384"/>
      <c r="GGT53" s="384"/>
      <c r="GGU53" s="384"/>
      <c r="GGV53" s="384"/>
      <c r="GGW53" s="384"/>
      <c r="GGX53" s="384"/>
      <c r="GGY53" s="384"/>
      <c r="GGZ53" s="384"/>
      <c r="GHA53" s="384"/>
      <c r="GHB53" s="384"/>
      <c r="GHC53" s="384"/>
      <c r="GHD53" s="384"/>
      <c r="GHE53" s="384"/>
      <c r="GHF53" s="384"/>
      <c r="GHG53" s="384"/>
      <c r="GHH53" s="384"/>
      <c r="GHI53" s="384"/>
      <c r="GHJ53" s="384"/>
      <c r="GHK53" s="384"/>
      <c r="GHL53" s="384"/>
      <c r="GHM53" s="384"/>
      <c r="GHN53" s="384"/>
      <c r="GHO53" s="384"/>
      <c r="GHP53" s="384"/>
      <c r="GHQ53" s="384"/>
      <c r="GHR53" s="384"/>
      <c r="GHS53" s="384"/>
      <c r="GHT53" s="384"/>
      <c r="GHU53" s="384"/>
      <c r="GHV53" s="384"/>
      <c r="GHW53" s="384"/>
      <c r="GHX53" s="384"/>
      <c r="GHY53" s="384"/>
      <c r="GHZ53" s="384"/>
      <c r="GIA53" s="384"/>
      <c r="GIB53" s="384"/>
      <c r="GIC53" s="384"/>
      <c r="GID53" s="384"/>
      <c r="GIE53" s="384"/>
      <c r="GIF53" s="384"/>
      <c r="GIG53" s="384"/>
      <c r="GIH53" s="384"/>
      <c r="GII53" s="384"/>
      <c r="GIJ53" s="384"/>
      <c r="GIK53" s="384"/>
      <c r="GIL53" s="384"/>
      <c r="GIM53" s="384"/>
      <c r="GIN53" s="384"/>
      <c r="GIO53" s="384"/>
      <c r="GIP53" s="384"/>
      <c r="GIQ53" s="384"/>
      <c r="GIR53" s="384"/>
      <c r="GIS53" s="384"/>
      <c r="GIT53" s="384"/>
      <c r="GIU53" s="384"/>
      <c r="GIV53" s="384"/>
      <c r="GIW53" s="384"/>
      <c r="GIX53" s="384"/>
      <c r="GIY53" s="384"/>
      <c r="GIZ53" s="384"/>
      <c r="GJA53" s="384"/>
      <c r="GJB53" s="384"/>
      <c r="GJC53" s="384"/>
      <c r="GJD53" s="384"/>
      <c r="GJE53" s="384"/>
      <c r="GJF53" s="384"/>
      <c r="GJG53" s="384"/>
      <c r="GJH53" s="384"/>
      <c r="GJI53" s="384"/>
      <c r="GJJ53" s="384"/>
      <c r="GJK53" s="384"/>
      <c r="GJL53" s="384"/>
      <c r="GJM53" s="384"/>
      <c r="GJN53" s="384"/>
      <c r="GJO53" s="384"/>
      <c r="GJP53" s="384"/>
      <c r="GJQ53" s="384"/>
      <c r="GJR53" s="384"/>
      <c r="GJS53" s="384"/>
      <c r="GJT53" s="384"/>
      <c r="GJU53" s="384"/>
      <c r="GJV53" s="384"/>
      <c r="GJW53" s="384"/>
      <c r="GJX53" s="384"/>
      <c r="GJY53" s="384"/>
      <c r="GJZ53" s="384"/>
      <c r="GKA53" s="384"/>
      <c r="GKB53" s="384"/>
      <c r="GKC53" s="384"/>
      <c r="GKD53" s="384"/>
      <c r="GKE53" s="384"/>
      <c r="GKF53" s="384"/>
      <c r="GKG53" s="384"/>
      <c r="GKH53" s="384"/>
      <c r="GKI53" s="384"/>
      <c r="GKJ53" s="384"/>
      <c r="GKK53" s="384"/>
      <c r="GKL53" s="384"/>
      <c r="GKM53" s="384"/>
      <c r="GKN53" s="384"/>
      <c r="GKO53" s="384"/>
      <c r="GKP53" s="384"/>
      <c r="GKQ53" s="384"/>
      <c r="GKR53" s="384"/>
      <c r="GKS53" s="384"/>
      <c r="GKT53" s="384"/>
      <c r="GKU53" s="384"/>
      <c r="GKV53" s="384"/>
      <c r="GKW53" s="384"/>
      <c r="GKX53" s="384"/>
      <c r="GKY53" s="384"/>
      <c r="GKZ53" s="384"/>
      <c r="GLA53" s="384"/>
      <c r="GLB53" s="384"/>
      <c r="GLC53" s="384"/>
      <c r="GLD53" s="384"/>
      <c r="GLE53" s="384"/>
      <c r="GLF53" s="384"/>
      <c r="GLG53" s="384"/>
      <c r="GLH53" s="384"/>
      <c r="GLI53" s="384"/>
      <c r="GLJ53" s="384"/>
      <c r="GLK53" s="384"/>
      <c r="GLL53" s="384"/>
      <c r="GLM53" s="384"/>
      <c r="GLN53" s="384"/>
      <c r="GLO53" s="384"/>
      <c r="GLP53" s="384"/>
      <c r="GLQ53" s="384"/>
      <c r="GLR53" s="384"/>
      <c r="GLS53" s="384"/>
      <c r="GLT53" s="384"/>
      <c r="GLU53" s="384"/>
      <c r="GLV53" s="384"/>
      <c r="GLW53" s="384"/>
      <c r="GLX53" s="384"/>
      <c r="GLY53" s="384"/>
      <c r="GLZ53" s="384"/>
      <c r="GMA53" s="384"/>
      <c r="GMB53" s="384"/>
      <c r="GMC53" s="384"/>
      <c r="GMD53" s="384"/>
      <c r="GME53" s="384"/>
      <c r="GMF53" s="384"/>
      <c r="GMG53" s="384"/>
      <c r="GMH53" s="384"/>
      <c r="GMI53" s="384"/>
      <c r="GMJ53" s="384"/>
      <c r="GMK53" s="384"/>
      <c r="GML53" s="384"/>
      <c r="GMM53" s="384"/>
      <c r="GMN53" s="384"/>
      <c r="GMO53" s="384"/>
      <c r="GMP53" s="384"/>
      <c r="GMQ53" s="384"/>
      <c r="GMR53" s="384"/>
      <c r="GMS53" s="384"/>
      <c r="GMT53" s="384"/>
      <c r="GMU53" s="384"/>
      <c r="GMV53" s="384"/>
      <c r="GMW53" s="384"/>
      <c r="GMX53" s="384"/>
      <c r="GMY53" s="384"/>
      <c r="GMZ53" s="384"/>
      <c r="GNA53" s="384"/>
      <c r="GNB53" s="384"/>
      <c r="GNC53" s="384"/>
      <c r="GND53" s="384"/>
      <c r="GNE53" s="384"/>
      <c r="GNF53" s="384"/>
      <c r="GNG53" s="384"/>
      <c r="GNH53" s="384"/>
      <c r="GNI53" s="384"/>
      <c r="GNJ53" s="384"/>
      <c r="GNK53" s="384"/>
      <c r="GNL53" s="384"/>
      <c r="GNM53" s="384"/>
      <c r="GNN53" s="384"/>
      <c r="GNO53" s="384"/>
      <c r="GNP53" s="384"/>
      <c r="GNQ53" s="384"/>
      <c r="GNR53" s="384"/>
      <c r="GNS53" s="384"/>
      <c r="GNT53" s="384"/>
      <c r="GNU53" s="384"/>
      <c r="GNV53" s="384"/>
      <c r="GNW53" s="384"/>
      <c r="GNX53" s="384"/>
      <c r="GNY53" s="384"/>
      <c r="GNZ53" s="384"/>
      <c r="GOA53" s="384"/>
      <c r="GOB53" s="384"/>
      <c r="GOC53" s="384"/>
      <c r="GOD53" s="384"/>
      <c r="GOE53" s="384"/>
      <c r="GOF53" s="384"/>
      <c r="GOG53" s="384"/>
      <c r="GOH53" s="384"/>
      <c r="GOI53" s="384"/>
      <c r="GOJ53" s="384"/>
      <c r="GOK53" s="384"/>
      <c r="GOL53" s="384"/>
      <c r="GOM53" s="384"/>
      <c r="GON53" s="384"/>
      <c r="GOO53" s="384"/>
      <c r="GOP53" s="384"/>
      <c r="GOQ53" s="384"/>
      <c r="GOR53" s="384"/>
      <c r="GOS53" s="384"/>
      <c r="GOT53" s="384"/>
      <c r="GOU53" s="384"/>
      <c r="GOV53" s="384"/>
      <c r="GOW53" s="384"/>
      <c r="GOX53" s="384"/>
      <c r="GOY53" s="384"/>
      <c r="GOZ53" s="384"/>
      <c r="GPA53" s="384"/>
      <c r="GPB53" s="384"/>
      <c r="GPC53" s="384"/>
      <c r="GPD53" s="384"/>
      <c r="GPE53" s="384"/>
      <c r="GPF53" s="384"/>
      <c r="GPG53" s="384"/>
      <c r="GPH53" s="384"/>
      <c r="GPI53" s="384"/>
      <c r="GPJ53" s="384"/>
      <c r="GPK53" s="384"/>
      <c r="GPL53" s="384"/>
      <c r="GPM53" s="384"/>
      <c r="GPN53" s="384"/>
      <c r="GPO53" s="384"/>
      <c r="GPP53" s="384"/>
      <c r="GPQ53" s="384"/>
      <c r="GPR53" s="384"/>
      <c r="GPS53" s="384"/>
      <c r="GPT53" s="384"/>
      <c r="GPU53" s="384"/>
      <c r="GPV53" s="384"/>
      <c r="GPW53" s="384"/>
      <c r="GPX53" s="384"/>
      <c r="GPY53" s="384"/>
      <c r="GPZ53" s="384"/>
      <c r="GQA53" s="384"/>
      <c r="GQB53" s="384"/>
      <c r="GQC53" s="384"/>
      <c r="GQD53" s="384"/>
      <c r="GQE53" s="384"/>
      <c r="GQF53" s="384"/>
      <c r="GQG53" s="384"/>
      <c r="GQH53" s="384"/>
      <c r="GQI53" s="384"/>
      <c r="GQJ53" s="384"/>
      <c r="GQK53" s="384"/>
      <c r="GQL53" s="384"/>
      <c r="GQM53" s="384"/>
      <c r="GQN53" s="384"/>
      <c r="GQO53" s="384"/>
      <c r="GQP53" s="384"/>
      <c r="GQQ53" s="384"/>
      <c r="GQR53" s="384"/>
      <c r="GQS53" s="384"/>
      <c r="GQT53" s="384"/>
      <c r="GQU53" s="384"/>
      <c r="GQV53" s="384"/>
      <c r="GQW53" s="384"/>
      <c r="GQX53" s="384"/>
      <c r="GQY53" s="384"/>
      <c r="GQZ53" s="384"/>
      <c r="GRA53" s="384"/>
      <c r="GRB53" s="384"/>
      <c r="GRC53" s="384"/>
      <c r="GRD53" s="384"/>
      <c r="GRE53" s="384"/>
      <c r="GRF53" s="384"/>
      <c r="GRG53" s="384"/>
      <c r="GRH53" s="384"/>
      <c r="GRI53" s="384"/>
      <c r="GRJ53" s="384"/>
      <c r="GRK53" s="384"/>
      <c r="GRL53" s="384"/>
      <c r="GRM53" s="384"/>
      <c r="GRN53" s="384"/>
      <c r="GRO53" s="384"/>
      <c r="GRP53" s="384"/>
      <c r="GRQ53" s="384"/>
      <c r="GRR53" s="384"/>
      <c r="GRS53" s="384"/>
      <c r="GRT53" s="384"/>
      <c r="GRU53" s="384"/>
      <c r="GRV53" s="384"/>
      <c r="GRW53" s="384"/>
      <c r="GRX53" s="384"/>
      <c r="GRY53" s="384"/>
      <c r="GRZ53" s="384"/>
      <c r="GSA53" s="384"/>
      <c r="GSB53" s="384"/>
      <c r="GSC53" s="384"/>
      <c r="GSD53" s="384"/>
      <c r="GSE53" s="384"/>
      <c r="GSF53" s="384"/>
      <c r="GSG53" s="384"/>
      <c r="GSH53" s="384"/>
      <c r="GSI53" s="384"/>
      <c r="GSJ53" s="384"/>
      <c r="GSK53" s="384"/>
      <c r="GSL53" s="384"/>
      <c r="GSM53" s="384"/>
      <c r="GSN53" s="384"/>
      <c r="GSO53" s="384"/>
      <c r="GSP53" s="384"/>
      <c r="GSQ53" s="384"/>
      <c r="GSR53" s="384"/>
      <c r="GSS53" s="384"/>
      <c r="GST53" s="384"/>
      <c r="GSU53" s="384"/>
      <c r="GSV53" s="384"/>
      <c r="GSW53" s="384"/>
      <c r="GSX53" s="384"/>
      <c r="GSY53" s="384"/>
      <c r="GSZ53" s="384"/>
      <c r="GTA53" s="384"/>
      <c r="GTB53" s="384"/>
      <c r="GTC53" s="384"/>
      <c r="GTD53" s="384"/>
      <c r="GTE53" s="384"/>
      <c r="GTF53" s="384"/>
      <c r="GTG53" s="384"/>
      <c r="GTH53" s="384"/>
      <c r="GTI53" s="384"/>
      <c r="GTJ53" s="384"/>
      <c r="GTK53" s="384"/>
      <c r="GTL53" s="384"/>
      <c r="GTM53" s="384"/>
      <c r="GTN53" s="384"/>
      <c r="GTO53" s="384"/>
      <c r="GTP53" s="384"/>
      <c r="GTQ53" s="384"/>
      <c r="GTR53" s="384"/>
      <c r="GTS53" s="384"/>
      <c r="GTT53" s="384"/>
      <c r="GTU53" s="384"/>
      <c r="GTV53" s="384"/>
      <c r="GTW53" s="384"/>
      <c r="GTX53" s="384"/>
      <c r="GTY53" s="384"/>
      <c r="GTZ53" s="384"/>
      <c r="GUA53" s="384"/>
      <c r="GUB53" s="384"/>
      <c r="GUC53" s="384"/>
      <c r="GUD53" s="384"/>
      <c r="GUE53" s="384"/>
      <c r="GUF53" s="384"/>
      <c r="GUG53" s="384"/>
      <c r="GUH53" s="384"/>
      <c r="GUI53" s="384"/>
      <c r="GUJ53" s="384"/>
      <c r="GUK53" s="384"/>
      <c r="GUL53" s="384"/>
      <c r="GUM53" s="384"/>
      <c r="GUN53" s="384"/>
      <c r="GUO53" s="384"/>
      <c r="GUP53" s="384"/>
      <c r="GUQ53" s="384"/>
      <c r="GUR53" s="384"/>
      <c r="GUS53" s="384"/>
      <c r="GUT53" s="384"/>
      <c r="GUU53" s="384"/>
      <c r="GUV53" s="384"/>
      <c r="GUW53" s="384"/>
      <c r="GUX53" s="384"/>
      <c r="GUY53" s="384"/>
      <c r="GUZ53" s="384"/>
      <c r="GVA53" s="384"/>
      <c r="GVB53" s="384"/>
      <c r="GVC53" s="384"/>
      <c r="GVD53" s="384"/>
      <c r="GVE53" s="384"/>
      <c r="GVF53" s="384"/>
      <c r="GVG53" s="384"/>
      <c r="GVH53" s="384"/>
      <c r="GVI53" s="384"/>
      <c r="GVJ53" s="384"/>
      <c r="GVK53" s="384"/>
      <c r="GVL53" s="384"/>
      <c r="GVM53" s="384"/>
      <c r="GVN53" s="384"/>
      <c r="GVO53" s="384"/>
      <c r="GVP53" s="384"/>
      <c r="GVQ53" s="384"/>
      <c r="GVR53" s="384"/>
      <c r="GVS53" s="384"/>
      <c r="GVT53" s="384"/>
      <c r="GVU53" s="384"/>
      <c r="GVV53" s="384"/>
      <c r="GVW53" s="384"/>
      <c r="GVX53" s="384"/>
      <c r="GVY53" s="384"/>
      <c r="GVZ53" s="384"/>
      <c r="GWA53" s="384"/>
      <c r="GWB53" s="384"/>
      <c r="GWC53" s="384"/>
      <c r="GWD53" s="384"/>
      <c r="GWE53" s="384"/>
      <c r="GWF53" s="384"/>
      <c r="GWG53" s="384"/>
      <c r="GWH53" s="384"/>
      <c r="GWI53" s="384"/>
      <c r="GWJ53" s="384"/>
      <c r="GWK53" s="384"/>
      <c r="GWL53" s="384"/>
      <c r="GWM53" s="384"/>
      <c r="GWN53" s="384"/>
      <c r="GWO53" s="384"/>
      <c r="GWP53" s="384"/>
      <c r="GWQ53" s="384"/>
      <c r="GWR53" s="384"/>
      <c r="GWS53" s="384"/>
      <c r="GWT53" s="384"/>
      <c r="GWU53" s="384"/>
      <c r="GWV53" s="384"/>
      <c r="GWW53" s="384"/>
      <c r="GWX53" s="384"/>
      <c r="GWY53" s="384"/>
      <c r="GWZ53" s="384"/>
      <c r="GXA53" s="384"/>
      <c r="GXB53" s="384"/>
      <c r="GXC53" s="384"/>
      <c r="GXD53" s="384"/>
      <c r="GXE53" s="384"/>
      <c r="GXF53" s="384"/>
      <c r="GXG53" s="384"/>
      <c r="GXH53" s="384"/>
      <c r="GXI53" s="384"/>
      <c r="GXJ53" s="384"/>
      <c r="GXK53" s="384"/>
      <c r="GXL53" s="384"/>
      <c r="GXM53" s="384"/>
      <c r="GXN53" s="384"/>
      <c r="GXO53" s="384"/>
      <c r="GXP53" s="384"/>
      <c r="GXQ53" s="384"/>
      <c r="GXR53" s="384"/>
      <c r="GXS53" s="384"/>
      <c r="GXT53" s="384"/>
      <c r="GXU53" s="384"/>
      <c r="GXV53" s="384"/>
      <c r="GXW53" s="384"/>
      <c r="GXX53" s="384"/>
      <c r="GXY53" s="384"/>
      <c r="GXZ53" s="384"/>
      <c r="GYA53" s="384"/>
      <c r="GYB53" s="384"/>
      <c r="GYC53" s="384"/>
      <c r="GYD53" s="384"/>
      <c r="GYE53" s="384"/>
      <c r="GYF53" s="384"/>
      <c r="GYG53" s="384"/>
      <c r="GYH53" s="384"/>
      <c r="GYI53" s="384"/>
      <c r="GYJ53" s="384"/>
      <c r="GYK53" s="384"/>
      <c r="GYL53" s="384"/>
      <c r="GYM53" s="384"/>
      <c r="GYN53" s="384"/>
      <c r="GYO53" s="384"/>
      <c r="GYP53" s="384"/>
      <c r="GYQ53" s="384"/>
      <c r="GYR53" s="384"/>
      <c r="GYS53" s="384"/>
      <c r="GYT53" s="384"/>
      <c r="GYU53" s="384"/>
      <c r="GYV53" s="384"/>
      <c r="GYW53" s="384"/>
      <c r="GYX53" s="384"/>
      <c r="GYY53" s="384"/>
      <c r="GYZ53" s="384"/>
      <c r="GZA53" s="384"/>
      <c r="GZB53" s="384"/>
      <c r="GZC53" s="384"/>
      <c r="GZD53" s="384"/>
      <c r="GZE53" s="384"/>
      <c r="GZF53" s="384"/>
      <c r="GZG53" s="384"/>
      <c r="GZH53" s="384"/>
      <c r="GZI53" s="384"/>
      <c r="GZJ53" s="384"/>
      <c r="GZK53" s="384"/>
      <c r="GZL53" s="384"/>
      <c r="GZM53" s="384"/>
      <c r="GZN53" s="384"/>
      <c r="GZO53" s="384"/>
      <c r="GZP53" s="384"/>
      <c r="GZQ53" s="384"/>
      <c r="GZR53" s="384"/>
      <c r="GZS53" s="384"/>
      <c r="GZT53" s="384"/>
      <c r="GZU53" s="384"/>
      <c r="GZV53" s="384"/>
      <c r="GZW53" s="384"/>
      <c r="GZX53" s="384"/>
      <c r="GZY53" s="384"/>
      <c r="GZZ53" s="384"/>
      <c r="HAA53" s="384"/>
      <c r="HAB53" s="384"/>
      <c r="HAC53" s="384"/>
      <c r="HAD53" s="384"/>
      <c r="HAE53" s="384"/>
      <c r="HAF53" s="384"/>
      <c r="HAG53" s="384"/>
      <c r="HAH53" s="384"/>
      <c r="HAI53" s="384"/>
      <c r="HAJ53" s="384"/>
      <c r="HAK53" s="384"/>
      <c r="HAL53" s="384"/>
      <c r="HAM53" s="384"/>
      <c r="HAN53" s="384"/>
      <c r="HAO53" s="384"/>
      <c r="HAP53" s="384"/>
      <c r="HAQ53" s="384"/>
      <c r="HAR53" s="384"/>
      <c r="HAS53" s="384"/>
      <c r="HAT53" s="384"/>
      <c r="HAU53" s="384"/>
      <c r="HAV53" s="384"/>
      <c r="HAW53" s="384"/>
      <c r="HAX53" s="384"/>
      <c r="HAY53" s="384"/>
      <c r="HAZ53" s="384"/>
      <c r="HBA53" s="384"/>
      <c r="HBB53" s="384"/>
      <c r="HBC53" s="384"/>
      <c r="HBD53" s="384"/>
      <c r="HBE53" s="384"/>
      <c r="HBF53" s="384"/>
      <c r="HBG53" s="384"/>
      <c r="HBH53" s="384"/>
      <c r="HBI53" s="384"/>
      <c r="HBJ53" s="384"/>
      <c r="HBK53" s="384"/>
      <c r="HBL53" s="384"/>
      <c r="HBM53" s="384"/>
      <c r="HBN53" s="384"/>
      <c r="HBO53" s="384"/>
      <c r="HBP53" s="384"/>
      <c r="HBQ53" s="384"/>
      <c r="HBR53" s="384"/>
      <c r="HBS53" s="384"/>
      <c r="HBT53" s="384"/>
      <c r="HBU53" s="384"/>
      <c r="HBV53" s="384"/>
      <c r="HBW53" s="384"/>
      <c r="HBX53" s="384"/>
      <c r="HBY53" s="384"/>
      <c r="HBZ53" s="384"/>
      <c r="HCA53" s="384"/>
      <c r="HCB53" s="384"/>
      <c r="HCC53" s="384"/>
      <c r="HCD53" s="384"/>
      <c r="HCE53" s="384"/>
      <c r="HCF53" s="384"/>
      <c r="HCG53" s="384"/>
      <c r="HCH53" s="384"/>
      <c r="HCI53" s="384"/>
      <c r="HCJ53" s="384"/>
      <c r="HCK53" s="384"/>
      <c r="HCL53" s="384"/>
      <c r="HCM53" s="384"/>
      <c r="HCN53" s="384"/>
      <c r="HCO53" s="384"/>
      <c r="HCP53" s="384"/>
      <c r="HCQ53" s="384"/>
      <c r="HCR53" s="384"/>
      <c r="HCS53" s="384"/>
      <c r="HCT53" s="384"/>
      <c r="HCU53" s="384"/>
      <c r="HCV53" s="384"/>
      <c r="HCW53" s="384"/>
      <c r="HCX53" s="384"/>
      <c r="HCY53" s="384"/>
      <c r="HCZ53" s="384"/>
      <c r="HDA53" s="384"/>
      <c r="HDB53" s="384"/>
      <c r="HDC53" s="384"/>
      <c r="HDD53" s="384"/>
      <c r="HDE53" s="384"/>
      <c r="HDF53" s="384"/>
      <c r="HDG53" s="384"/>
      <c r="HDH53" s="384"/>
      <c r="HDI53" s="384"/>
      <c r="HDJ53" s="384"/>
      <c r="HDK53" s="384"/>
      <c r="HDL53" s="384"/>
      <c r="HDM53" s="384"/>
      <c r="HDN53" s="384"/>
      <c r="HDO53" s="384"/>
      <c r="HDP53" s="384"/>
      <c r="HDQ53" s="384"/>
      <c r="HDR53" s="384"/>
      <c r="HDS53" s="384"/>
      <c r="HDT53" s="384"/>
      <c r="HDU53" s="384"/>
      <c r="HDV53" s="384"/>
      <c r="HDW53" s="384"/>
      <c r="HDX53" s="384"/>
      <c r="HDY53" s="384"/>
      <c r="HDZ53" s="384"/>
      <c r="HEA53" s="384"/>
      <c r="HEB53" s="384"/>
      <c r="HEC53" s="384"/>
      <c r="HED53" s="384"/>
      <c r="HEE53" s="384"/>
      <c r="HEF53" s="384"/>
      <c r="HEG53" s="384"/>
      <c r="HEH53" s="384"/>
      <c r="HEI53" s="384"/>
      <c r="HEJ53" s="384"/>
      <c r="HEK53" s="384"/>
      <c r="HEL53" s="384"/>
      <c r="HEM53" s="384"/>
      <c r="HEN53" s="384"/>
      <c r="HEO53" s="384"/>
      <c r="HEP53" s="384"/>
      <c r="HEQ53" s="384"/>
      <c r="HER53" s="384"/>
      <c r="HES53" s="384"/>
      <c r="HET53" s="384"/>
      <c r="HEU53" s="384"/>
      <c r="HEV53" s="384"/>
      <c r="HEW53" s="384"/>
      <c r="HEX53" s="384"/>
      <c r="HEY53" s="384"/>
      <c r="HEZ53" s="384"/>
      <c r="HFA53" s="384"/>
      <c r="HFB53" s="384"/>
      <c r="HFC53" s="384"/>
      <c r="HFD53" s="384"/>
      <c r="HFE53" s="384"/>
      <c r="HFF53" s="384"/>
      <c r="HFG53" s="384"/>
      <c r="HFH53" s="384"/>
      <c r="HFI53" s="384"/>
      <c r="HFJ53" s="384"/>
      <c r="HFK53" s="384"/>
      <c r="HFL53" s="384"/>
      <c r="HFM53" s="384"/>
      <c r="HFN53" s="384"/>
      <c r="HFO53" s="384"/>
      <c r="HFP53" s="384"/>
      <c r="HFQ53" s="384"/>
      <c r="HFR53" s="384"/>
      <c r="HFS53" s="384"/>
      <c r="HFT53" s="384"/>
      <c r="HFU53" s="384"/>
      <c r="HFV53" s="384"/>
      <c r="HFW53" s="384"/>
      <c r="HFX53" s="384"/>
      <c r="HFY53" s="384"/>
      <c r="HFZ53" s="384"/>
      <c r="HGA53" s="384"/>
      <c r="HGB53" s="384"/>
      <c r="HGC53" s="384"/>
      <c r="HGD53" s="384"/>
      <c r="HGE53" s="384"/>
      <c r="HGF53" s="384"/>
      <c r="HGG53" s="384"/>
      <c r="HGH53" s="384"/>
      <c r="HGI53" s="384"/>
      <c r="HGJ53" s="384"/>
      <c r="HGK53" s="384"/>
      <c r="HGL53" s="384"/>
      <c r="HGM53" s="384"/>
      <c r="HGN53" s="384"/>
      <c r="HGO53" s="384"/>
      <c r="HGP53" s="384"/>
      <c r="HGQ53" s="384"/>
      <c r="HGR53" s="384"/>
      <c r="HGS53" s="384"/>
      <c r="HGT53" s="384"/>
      <c r="HGU53" s="384"/>
      <c r="HGV53" s="384"/>
      <c r="HGW53" s="384"/>
      <c r="HGX53" s="384"/>
      <c r="HGY53" s="384"/>
      <c r="HGZ53" s="384"/>
      <c r="HHA53" s="384"/>
      <c r="HHB53" s="384"/>
      <c r="HHC53" s="384"/>
      <c r="HHD53" s="384"/>
      <c r="HHE53" s="384"/>
      <c r="HHF53" s="384"/>
      <c r="HHG53" s="384"/>
      <c r="HHH53" s="384"/>
      <c r="HHI53" s="384"/>
      <c r="HHJ53" s="384"/>
      <c r="HHK53" s="384"/>
      <c r="HHL53" s="384"/>
      <c r="HHM53" s="384"/>
      <c r="HHN53" s="384"/>
      <c r="HHO53" s="384"/>
      <c r="HHP53" s="384"/>
      <c r="HHQ53" s="384"/>
      <c r="HHR53" s="384"/>
      <c r="HHS53" s="384"/>
      <c r="HHT53" s="384"/>
      <c r="HHU53" s="384"/>
      <c r="HHV53" s="384"/>
      <c r="HHW53" s="384"/>
      <c r="HHX53" s="384"/>
      <c r="HHY53" s="384"/>
      <c r="HHZ53" s="384"/>
      <c r="HIA53" s="384"/>
      <c r="HIB53" s="384"/>
      <c r="HIC53" s="384"/>
      <c r="HID53" s="384"/>
      <c r="HIE53" s="384"/>
      <c r="HIF53" s="384"/>
      <c r="HIG53" s="384"/>
      <c r="HIH53" s="384"/>
      <c r="HII53" s="384"/>
      <c r="HIJ53" s="384"/>
      <c r="HIK53" s="384"/>
      <c r="HIL53" s="384"/>
      <c r="HIM53" s="384"/>
      <c r="HIN53" s="384"/>
      <c r="HIO53" s="384"/>
      <c r="HIP53" s="384"/>
      <c r="HIQ53" s="384"/>
      <c r="HIR53" s="384"/>
      <c r="HIS53" s="384"/>
      <c r="HIT53" s="384"/>
      <c r="HIU53" s="384"/>
      <c r="HIV53" s="384"/>
      <c r="HIW53" s="384"/>
      <c r="HIX53" s="384"/>
      <c r="HIY53" s="384"/>
      <c r="HIZ53" s="384"/>
      <c r="HJA53" s="384"/>
      <c r="HJB53" s="384"/>
      <c r="HJC53" s="384"/>
      <c r="HJD53" s="384"/>
      <c r="HJE53" s="384"/>
      <c r="HJF53" s="384"/>
      <c r="HJG53" s="384"/>
      <c r="HJH53" s="384"/>
      <c r="HJI53" s="384"/>
      <c r="HJJ53" s="384"/>
      <c r="HJK53" s="384"/>
      <c r="HJL53" s="384"/>
      <c r="HJM53" s="384"/>
      <c r="HJN53" s="384"/>
      <c r="HJO53" s="384"/>
      <c r="HJP53" s="384"/>
      <c r="HJQ53" s="384"/>
      <c r="HJR53" s="384"/>
      <c r="HJS53" s="384"/>
      <c r="HJT53" s="384"/>
      <c r="HJU53" s="384"/>
      <c r="HJV53" s="384"/>
      <c r="HJW53" s="384"/>
      <c r="HJX53" s="384"/>
      <c r="HJY53" s="384"/>
      <c r="HJZ53" s="384"/>
      <c r="HKA53" s="384"/>
      <c r="HKB53" s="384"/>
      <c r="HKC53" s="384"/>
      <c r="HKD53" s="384"/>
      <c r="HKE53" s="384"/>
      <c r="HKF53" s="384"/>
      <c r="HKG53" s="384"/>
      <c r="HKH53" s="384"/>
      <c r="HKI53" s="384"/>
      <c r="HKJ53" s="384"/>
      <c r="HKK53" s="384"/>
      <c r="HKL53" s="384"/>
      <c r="HKM53" s="384"/>
      <c r="HKN53" s="384"/>
      <c r="HKO53" s="384"/>
      <c r="HKP53" s="384"/>
      <c r="HKQ53" s="384"/>
      <c r="HKR53" s="384"/>
      <c r="HKS53" s="384"/>
      <c r="HKT53" s="384"/>
      <c r="HKU53" s="384"/>
      <c r="HKV53" s="384"/>
      <c r="HKW53" s="384"/>
      <c r="HKX53" s="384"/>
      <c r="HKY53" s="384"/>
      <c r="HKZ53" s="384"/>
      <c r="HLA53" s="384"/>
      <c r="HLB53" s="384"/>
      <c r="HLC53" s="384"/>
      <c r="HLD53" s="384"/>
      <c r="HLE53" s="384"/>
      <c r="HLF53" s="384"/>
      <c r="HLG53" s="384"/>
      <c r="HLH53" s="384"/>
      <c r="HLI53" s="384"/>
      <c r="HLJ53" s="384"/>
      <c r="HLK53" s="384"/>
      <c r="HLL53" s="384"/>
      <c r="HLM53" s="384"/>
      <c r="HLN53" s="384"/>
      <c r="HLO53" s="384"/>
      <c r="HLP53" s="384"/>
      <c r="HLQ53" s="384"/>
      <c r="HLR53" s="384"/>
      <c r="HLS53" s="384"/>
      <c r="HLT53" s="384"/>
      <c r="HLU53" s="384"/>
      <c r="HLV53" s="384"/>
      <c r="HLW53" s="384"/>
      <c r="HLX53" s="384"/>
      <c r="HLY53" s="384"/>
      <c r="HLZ53" s="384"/>
      <c r="HMA53" s="384"/>
      <c r="HMB53" s="384"/>
      <c r="HMC53" s="384"/>
      <c r="HMD53" s="384"/>
      <c r="HME53" s="384"/>
      <c r="HMF53" s="384"/>
      <c r="HMG53" s="384"/>
      <c r="HMH53" s="384"/>
      <c r="HMI53" s="384"/>
      <c r="HMJ53" s="384"/>
      <c r="HMK53" s="384"/>
      <c r="HML53" s="384"/>
      <c r="HMM53" s="384"/>
      <c r="HMN53" s="384"/>
      <c r="HMO53" s="384"/>
      <c r="HMP53" s="384"/>
      <c r="HMQ53" s="384"/>
      <c r="HMR53" s="384"/>
      <c r="HMS53" s="384"/>
      <c r="HMT53" s="384"/>
      <c r="HMU53" s="384"/>
      <c r="HMV53" s="384"/>
      <c r="HMW53" s="384"/>
      <c r="HMX53" s="384"/>
      <c r="HMY53" s="384"/>
      <c r="HMZ53" s="384"/>
      <c r="HNA53" s="384"/>
      <c r="HNB53" s="384"/>
      <c r="HNC53" s="384"/>
      <c r="HND53" s="384"/>
      <c r="HNE53" s="384"/>
      <c r="HNF53" s="384"/>
      <c r="HNG53" s="384"/>
      <c r="HNH53" s="384"/>
      <c r="HNI53" s="384"/>
      <c r="HNJ53" s="384"/>
      <c r="HNK53" s="384"/>
      <c r="HNL53" s="384"/>
      <c r="HNM53" s="384"/>
      <c r="HNN53" s="384"/>
      <c r="HNO53" s="384"/>
      <c r="HNP53" s="384"/>
      <c r="HNQ53" s="384"/>
      <c r="HNR53" s="384"/>
      <c r="HNS53" s="384"/>
      <c r="HNT53" s="384"/>
      <c r="HNU53" s="384"/>
      <c r="HNV53" s="384"/>
      <c r="HNW53" s="384"/>
      <c r="HNX53" s="384"/>
      <c r="HNY53" s="384"/>
      <c r="HNZ53" s="384"/>
      <c r="HOA53" s="384"/>
      <c r="HOB53" s="384"/>
      <c r="HOC53" s="384"/>
      <c r="HOD53" s="384"/>
      <c r="HOE53" s="384"/>
      <c r="HOF53" s="384"/>
      <c r="HOG53" s="384"/>
      <c r="HOH53" s="384"/>
      <c r="HOI53" s="384"/>
      <c r="HOJ53" s="384"/>
      <c r="HOK53" s="384"/>
      <c r="HOL53" s="384"/>
      <c r="HOM53" s="384"/>
      <c r="HON53" s="384"/>
      <c r="HOO53" s="384"/>
      <c r="HOP53" s="384"/>
      <c r="HOQ53" s="384"/>
      <c r="HOR53" s="384"/>
      <c r="HOS53" s="384"/>
      <c r="HOT53" s="384"/>
      <c r="HOU53" s="384"/>
      <c r="HOV53" s="384"/>
      <c r="HOW53" s="384"/>
      <c r="HOX53" s="384"/>
      <c r="HOY53" s="384"/>
      <c r="HOZ53" s="384"/>
      <c r="HPA53" s="384"/>
      <c r="HPB53" s="384"/>
      <c r="HPC53" s="384"/>
      <c r="HPD53" s="384"/>
      <c r="HPE53" s="384"/>
      <c r="HPF53" s="384"/>
      <c r="HPG53" s="384"/>
      <c r="HPH53" s="384"/>
      <c r="HPI53" s="384"/>
      <c r="HPJ53" s="384"/>
      <c r="HPK53" s="384"/>
      <c r="HPL53" s="384"/>
      <c r="HPM53" s="384"/>
      <c r="HPN53" s="384"/>
      <c r="HPO53" s="384"/>
      <c r="HPP53" s="384"/>
      <c r="HPQ53" s="384"/>
      <c r="HPR53" s="384"/>
      <c r="HPS53" s="384"/>
      <c r="HPT53" s="384"/>
      <c r="HPU53" s="384"/>
      <c r="HPV53" s="384"/>
      <c r="HPW53" s="384"/>
      <c r="HPX53" s="384"/>
      <c r="HPY53" s="384"/>
      <c r="HPZ53" s="384"/>
      <c r="HQA53" s="384"/>
      <c r="HQB53" s="384"/>
      <c r="HQC53" s="384"/>
      <c r="HQD53" s="384"/>
      <c r="HQE53" s="384"/>
      <c r="HQF53" s="384"/>
      <c r="HQG53" s="384"/>
      <c r="HQH53" s="384"/>
      <c r="HQI53" s="384"/>
      <c r="HQJ53" s="384"/>
      <c r="HQK53" s="384"/>
      <c r="HQL53" s="384"/>
      <c r="HQM53" s="384"/>
      <c r="HQN53" s="384"/>
      <c r="HQO53" s="384"/>
      <c r="HQP53" s="384"/>
      <c r="HQQ53" s="384"/>
      <c r="HQR53" s="384"/>
      <c r="HQS53" s="384"/>
      <c r="HQT53" s="384"/>
      <c r="HQU53" s="384"/>
      <c r="HQV53" s="384"/>
      <c r="HQW53" s="384"/>
      <c r="HQX53" s="384"/>
      <c r="HQY53" s="384"/>
      <c r="HQZ53" s="384"/>
      <c r="HRA53" s="384"/>
      <c r="HRB53" s="384"/>
      <c r="HRC53" s="384"/>
      <c r="HRD53" s="384"/>
      <c r="HRE53" s="384"/>
      <c r="HRF53" s="384"/>
      <c r="HRG53" s="384"/>
      <c r="HRH53" s="384"/>
      <c r="HRI53" s="384"/>
      <c r="HRJ53" s="384"/>
      <c r="HRK53" s="384"/>
      <c r="HRL53" s="384"/>
      <c r="HRM53" s="384"/>
      <c r="HRN53" s="384"/>
      <c r="HRO53" s="384"/>
      <c r="HRP53" s="384"/>
      <c r="HRQ53" s="384"/>
      <c r="HRR53" s="384"/>
      <c r="HRS53" s="384"/>
      <c r="HRT53" s="384"/>
      <c r="HRU53" s="384"/>
      <c r="HRV53" s="384"/>
      <c r="HRW53" s="384"/>
      <c r="HRX53" s="384"/>
      <c r="HRY53" s="384"/>
      <c r="HRZ53" s="384"/>
      <c r="HSA53" s="384"/>
      <c r="HSB53" s="384"/>
      <c r="HSC53" s="384"/>
      <c r="HSD53" s="384"/>
      <c r="HSE53" s="384"/>
      <c r="HSF53" s="384"/>
      <c r="HSG53" s="384"/>
      <c r="HSH53" s="384"/>
      <c r="HSI53" s="384"/>
      <c r="HSJ53" s="384"/>
      <c r="HSK53" s="384"/>
      <c r="HSL53" s="384"/>
      <c r="HSM53" s="384"/>
      <c r="HSN53" s="384"/>
      <c r="HSO53" s="384"/>
      <c r="HSP53" s="384"/>
      <c r="HSQ53" s="384"/>
      <c r="HSR53" s="384"/>
      <c r="HSS53" s="384"/>
      <c r="HST53" s="384"/>
      <c r="HSU53" s="384"/>
      <c r="HSV53" s="384"/>
      <c r="HSW53" s="384"/>
      <c r="HSX53" s="384"/>
      <c r="HSY53" s="384"/>
      <c r="HSZ53" s="384"/>
      <c r="HTA53" s="384"/>
      <c r="HTB53" s="384"/>
      <c r="HTC53" s="384"/>
      <c r="HTD53" s="384"/>
      <c r="HTE53" s="384"/>
      <c r="HTF53" s="384"/>
      <c r="HTG53" s="384"/>
      <c r="HTH53" s="384"/>
      <c r="HTI53" s="384"/>
      <c r="HTJ53" s="384"/>
      <c r="HTK53" s="384"/>
      <c r="HTL53" s="384"/>
      <c r="HTM53" s="384"/>
      <c r="HTN53" s="384"/>
      <c r="HTO53" s="384"/>
      <c r="HTP53" s="384"/>
      <c r="HTQ53" s="384"/>
      <c r="HTR53" s="384"/>
      <c r="HTS53" s="384"/>
      <c r="HTT53" s="384"/>
      <c r="HTU53" s="384"/>
      <c r="HTV53" s="384"/>
      <c r="HTW53" s="384"/>
      <c r="HTX53" s="384"/>
      <c r="HTY53" s="384"/>
      <c r="HTZ53" s="384"/>
      <c r="HUA53" s="384"/>
      <c r="HUB53" s="384"/>
      <c r="HUC53" s="384"/>
      <c r="HUD53" s="384"/>
      <c r="HUE53" s="384"/>
      <c r="HUF53" s="384"/>
      <c r="HUG53" s="384"/>
      <c r="HUH53" s="384"/>
      <c r="HUI53" s="384"/>
      <c r="HUJ53" s="384"/>
      <c r="HUK53" s="384"/>
      <c r="HUL53" s="384"/>
      <c r="HUM53" s="384"/>
      <c r="HUN53" s="384"/>
      <c r="HUO53" s="384"/>
      <c r="HUP53" s="384"/>
      <c r="HUQ53" s="384"/>
      <c r="HUR53" s="384"/>
      <c r="HUS53" s="384"/>
      <c r="HUT53" s="384"/>
      <c r="HUU53" s="384"/>
      <c r="HUV53" s="384"/>
      <c r="HUW53" s="384"/>
      <c r="HUX53" s="384"/>
      <c r="HUY53" s="384"/>
      <c r="HUZ53" s="384"/>
      <c r="HVA53" s="384"/>
      <c r="HVB53" s="384"/>
      <c r="HVC53" s="384"/>
      <c r="HVD53" s="384"/>
      <c r="HVE53" s="384"/>
      <c r="HVF53" s="384"/>
      <c r="HVG53" s="384"/>
      <c r="HVH53" s="384"/>
      <c r="HVI53" s="384"/>
      <c r="HVJ53" s="384"/>
      <c r="HVK53" s="384"/>
      <c r="HVL53" s="384"/>
      <c r="HVM53" s="384"/>
      <c r="HVN53" s="384"/>
      <c r="HVO53" s="384"/>
      <c r="HVP53" s="384"/>
      <c r="HVQ53" s="384"/>
      <c r="HVR53" s="384"/>
      <c r="HVS53" s="384"/>
      <c r="HVT53" s="384"/>
      <c r="HVU53" s="384"/>
      <c r="HVV53" s="384"/>
      <c r="HVW53" s="384"/>
      <c r="HVX53" s="384"/>
      <c r="HVY53" s="384"/>
      <c r="HVZ53" s="384"/>
      <c r="HWA53" s="384"/>
      <c r="HWB53" s="384"/>
      <c r="HWC53" s="384"/>
      <c r="HWD53" s="384"/>
      <c r="HWE53" s="384"/>
      <c r="HWF53" s="384"/>
      <c r="HWG53" s="384"/>
      <c r="HWH53" s="384"/>
      <c r="HWI53" s="384"/>
      <c r="HWJ53" s="384"/>
      <c r="HWK53" s="384"/>
      <c r="HWL53" s="384"/>
      <c r="HWM53" s="384"/>
      <c r="HWN53" s="384"/>
      <c r="HWO53" s="384"/>
      <c r="HWP53" s="384"/>
      <c r="HWQ53" s="384"/>
      <c r="HWR53" s="384"/>
      <c r="HWS53" s="384"/>
      <c r="HWT53" s="384"/>
      <c r="HWU53" s="384"/>
      <c r="HWV53" s="384"/>
      <c r="HWW53" s="384"/>
      <c r="HWX53" s="384"/>
      <c r="HWY53" s="384"/>
      <c r="HWZ53" s="384"/>
      <c r="HXA53" s="384"/>
      <c r="HXB53" s="384"/>
      <c r="HXC53" s="384"/>
      <c r="HXD53" s="384"/>
      <c r="HXE53" s="384"/>
      <c r="HXF53" s="384"/>
      <c r="HXG53" s="384"/>
      <c r="HXH53" s="384"/>
      <c r="HXI53" s="384"/>
      <c r="HXJ53" s="384"/>
      <c r="HXK53" s="384"/>
      <c r="HXL53" s="384"/>
      <c r="HXM53" s="384"/>
      <c r="HXN53" s="384"/>
      <c r="HXO53" s="384"/>
      <c r="HXP53" s="384"/>
      <c r="HXQ53" s="384"/>
      <c r="HXR53" s="384"/>
      <c r="HXS53" s="384"/>
      <c r="HXT53" s="384"/>
      <c r="HXU53" s="384"/>
      <c r="HXV53" s="384"/>
      <c r="HXW53" s="384"/>
      <c r="HXX53" s="384"/>
      <c r="HXY53" s="384"/>
      <c r="HXZ53" s="384"/>
      <c r="HYA53" s="384"/>
      <c r="HYB53" s="384"/>
      <c r="HYC53" s="384"/>
      <c r="HYD53" s="384"/>
      <c r="HYE53" s="384"/>
      <c r="HYF53" s="384"/>
      <c r="HYG53" s="384"/>
      <c r="HYH53" s="384"/>
      <c r="HYI53" s="384"/>
      <c r="HYJ53" s="384"/>
      <c r="HYK53" s="384"/>
      <c r="HYL53" s="384"/>
      <c r="HYM53" s="384"/>
      <c r="HYN53" s="384"/>
      <c r="HYO53" s="384"/>
      <c r="HYP53" s="384"/>
      <c r="HYQ53" s="384"/>
      <c r="HYR53" s="384"/>
      <c r="HYS53" s="384"/>
      <c r="HYT53" s="384"/>
      <c r="HYU53" s="384"/>
      <c r="HYV53" s="384"/>
      <c r="HYW53" s="384"/>
      <c r="HYX53" s="384"/>
      <c r="HYY53" s="384"/>
      <c r="HYZ53" s="384"/>
      <c r="HZA53" s="384"/>
      <c r="HZB53" s="384"/>
      <c r="HZC53" s="384"/>
      <c r="HZD53" s="384"/>
      <c r="HZE53" s="384"/>
      <c r="HZF53" s="384"/>
      <c r="HZG53" s="384"/>
      <c r="HZH53" s="384"/>
      <c r="HZI53" s="384"/>
      <c r="HZJ53" s="384"/>
      <c r="HZK53" s="384"/>
      <c r="HZL53" s="384"/>
      <c r="HZM53" s="384"/>
      <c r="HZN53" s="384"/>
      <c r="HZO53" s="384"/>
      <c r="HZP53" s="384"/>
      <c r="HZQ53" s="384"/>
      <c r="HZR53" s="384"/>
      <c r="HZS53" s="384"/>
      <c r="HZT53" s="384"/>
      <c r="HZU53" s="384"/>
      <c r="HZV53" s="384"/>
      <c r="HZW53" s="384"/>
      <c r="HZX53" s="384"/>
      <c r="HZY53" s="384"/>
      <c r="HZZ53" s="384"/>
      <c r="IAA53" s="384"/>
      <c r="IAB53" s="384"/>
      <c r="IAC53" s="384"/>
      <c r="IAD53" s="384"/>
      <c r="IAE53" s="384"/>
      <c r="IAF53" s="384"/>
      <c r="IAG53" s="384"/>
      <c r="IAH53" s="384"/>
      <c r="IAI53" s="384"/>
      <c r="IAJ53" s="384"/>
      <c r="IAK53" s="384"/>
      <c r="IAL53" s="384"/>
      <c r="IAM53" s="384"/>
      <c r="IAN53" s="384"/>
      <c r="IAO53" s="384"/>
      <c r="IAP53" s="384"/>
      <c r="IAQ53" s="384"/>
      <c r="IAR53" s="384"/>
      <c r="IAS53" s="384"/>
      <c r="IAT53" s="384"/>
      <c r="IAU53" s="384"/>
      <c r="IAV53" s="384"/>
      <c r="IAW53" s="384"/>
      <c r="IAX53" s="384"/>
      <c r="IAY53" s="384"/>
      <c r="IAZ53" s="384"/>
      <c r="IBA53" s="384"/>
      <c r="IBB53" s="384"/>
      <c r="IBC53" s="384"/>
      <c r="IBD53" s="384"/>
      <c r="IBE53" s="384"/>
      <c r="IBF53" s="384"/>
      <c r="IBG53" s="384"/>
      <c r="IBH53" s="384"/>
      <c r="IBI53" s="384"/>
      <c r="IBJ53" s="384"/>
      <c r="IBK53" s="384"/>
      <c r="IBL53" s="384"/>
      <c r="IBM53" s="384"/>
      <c r="IBN53" s="384"/>
      <c r="IBO53" s="384"/>
      <c r="IBP53" s="384"/>
      <c r="IBQ53" s="384"/>
      <c r="IBR53" s="384"/>
      <c r="IBS53" s="384"/>
      <c r="IBT53" s="384"/>
      <c r="IBU53" s="384"/>
      <c r="IBV53" s="384"/>
      <c r="IBW53" s="384"/>
      <c r="IBX53" s="384"/>
      <c r="IBY53" s="384"/>
      <c r="IBZ53" s="384"/>
      <c r="ICA53" s="384"/>
      <c r="ICB53" s="384"/>
      <c r="ICC53" s="384"/>
      <c r="ICD53" s="384"/>
      <c r="ICE53" s="384"/>
      <c r="ICF53" s="384"/>
      <c r="ICG53" s="384"/>
      <c r="ICH53" s="384"/>
      <c r="ICI53" s="384"/>
      <c r="ICJ53" s="384"/>
      <c r="ICK53" s="384"/>
      <c r="ICL53" s="384"/>
      <c r="ICM53" s="384"/>
      <c r="ICN53" s="384"/>
      <c r="ICO53" s="384"/>
      <c r="ICP53" s="384"/>
      <c r="ICQ53" s="384"/>
      <c r="ICR53" s="384"/>
      <c r="ICS53" s="384"/>
      <c r="ICT53" s="384"/>
      <c r="ICU53" s="384"/>
      <c r="ICV53" s="384"/>
      <c r="ICW53" s="384"/>
      <c r="ICX53" s="384"/>
      <c r="ICY53" s="384"/>
      <c r="ICZ53" s="384"/>
      <c r="IDA53" s="384"/>
      <c r="IDB53" s="384"/>
      <c r="IDC53" s="384"/>
      <c r="IDD53" s="384"/>
      <c r="IDE53" s="384"/>
      <c r="IDF53" s="384"/>
      <c r="IDG53" s="384"/>
      <c r="IDH53" s="384"/>
      <c r="IDI53" s="384"/>
      <c r="IDJ53" s="384"/>
      <c r="IDK53" s="384"/>
      <c r="IDL53" s="384"/>
      <c r="IDM53" s="384"/>
      <c r="IDN53" s="384"/>
      <c r="IDO53" s="384"/>
      <c r="IDP53" s="384"/>
      <c r="IDQ53" s="384"/>
      <c r="IDR53" s="384"/>
      <c r="IDS53" s="384"/>
      <c r="IDT53" s="384"/>
      <c r="IDU53" s="384"/>
      <c r="IDV53" s="384"/>
      <c r="IDW53" s="384"/>
      <c r="IDX53" s="384"/>
      <c r="IDY53" s="384"/>
      <c r="IDZ53" s="384"/>
      <c r="IEA53" s="384"/>
      <c r="IEB53" s="384"/>
      <c r="IEC53" s="384"/>
      <c r="IED53" s="384"/>
      <c r="IEE53" s="384"/>
      <c r="IEF53" s="384"/>
      <c r="IEG53" s="384"/>
      <c r="IEH53" s="384"/>
      <c r="IEI53" s="384"/>
      <c r="IEJ53" s="384"/>
      <c r="IEK53" s="384"/>
      <c r="IEL53" s="384"/>
      <c r="IEM53" s="384"/>
      <c r="IEN53" s="384"/>
      <c r="IEO53" s="384"/>
      <c r="IEP53" s="384"/>
      <c r="IEQ53" s="384"/>
      <c r="IER53" s="384"/>
      <c r="IES53" s="384"/>
      <c r="IET53" s="384"/>
      <c r="IEU53" s="384"/>
      <c r="IEV53" s="384"/>
      <c r="IEW53" s="384"/>
      <c r="IEX53" s="384"/>
      <c r="IEY53" s="384"/>
      <c r="IEZ53" s="384"/>
      <c r="IFA53" s="384"/>
      <c r="IFB53" s="384"/>
      <c r="IFC53" s="384"/>
      <c r="IFD53" s="384"/>
      <c r="IFE53" s="384"/>
      <c r="IFF53" s="384"/>
      <c r="IFG53" s="384"/>
      <c r="IFH53" s="384"/>
      <c r="IFI53" s="384"/>
      <c r="IFJ53" s="384"/>
      <c r="IFK53" s="384"/>
      <c r="IFL53" s="384"/>
      <c r="IFM53" s="384"/>
      <c r="IFN53" s="384"/>
      <c r="IFO53" s="384"/>
      <c r="IFP53" s="384"/>
      <c r="IFQ53" s="384"/>
      <c r="IFR53" s="384"/>
      <c r="IFS53" s="384"/>
      <c r="IFT53" s="384"/>
      <c r="IFU53" s="384"/>
      <c r="IFV53" s="384"/>
      <c r="IFW53" s="384"/>
      <c r="IFX53" s="384"/>
      <c r="IFY53" s="384"/>
      <c r="IFZ53" s="384"/>
      <c r="IGA53" s="384"/>
      <c r="IGB53" s="384"/>
      <c r="IGC53" s="384"/>
      <c r="IGD53" s="384"/>
      <c r="IGE53" s="384"/>
      <c r="IGF53" s="384"/>
      <c r="IGG53" s="384"/>
      <c r="IGH53" s="384"/>
      <c r="IGI53" s="384"/>
      <c r="IGJ53" s="384"/>
      <c r="IGK53" s="384"/>
      <c r="IGL53" s="384"/>
      <c r="IGM53" s="384"/>
      <c r="IGN53" s="384"/>
      <c r="IGO53" s="384"/>
      <c r="IGP53" s="384"/>
      <c r="IGQ53" s="384"/>
      <c r="IGR53" s="384"/>
      <c r="IGS53" s="384"/>
      <c r="IGT53" s="384"/>
      <c r="IGU53" s="384"/>
      <c r="IGV53" s="384"/>
      <c r="IGW53" s="384"/>
      <c r="IGX53" s="384"/>
      <c r="IGY53" s="384"/>
      <c r="IGZ53" s="384"/>
      <c r="IHA53" s="384"/>
      <c r="IHB53" s="384"/>
      <c r="IHC53" s="384"/>
      <c r="IHD53" s="384"/>
      <c r="IHE53" s="384"/>
      <c r="IHF53" s="384"/>
      <c r="IHG53" s="384"/>
      <c r="IHH53" s="384"/>
      <c r="IHI53" s="384"/>
      <c r="IHJ53" s="384"/>
      <c r="IHK53" s="384"/>
      <c r="IHL53" s="384"/>
      <c r="IHM53" s="384"/>
      <c r="IHN53" s="384"/>
      <c r="IHO53" s="384"/>
      <c r="IHP53" s="384"/>
      <c r="IHQ53" s="384"/>
      <c r="IHR53" s="384"/>
      <c r="IHS53" s="384"/>
      <c r="IHT53" s="384"/>
      <c r="IHU53" s="384"/>
      <c r="IHV53" s="384"/>
      <c r="IHW53" s="384"/>
      <c r="IHX53" s="384"/>
      <c r="IHY53" s="384"/>
      <c r="IHZ53" s="384"/>
      <c r="IIA53" s="384"/>
      <c r="IIB53" s="384"/>
      <c r="IIC53" s="384"/>
      <c r="IID53" s="384"/>
      <c r="IIE53" s="384"/>
      <c r="IIF53" s="384"/>
      <c r="IIG53" s="384"/>
      <c r="IIH53" s="384"/>
      <c r="III53" s="384"/>
      <c r="IIJ53" s="384"/>
      <c r="IIK53" s="384"/>
      <c r="IIL53" s="384"/>
      <c r="IIM53" s="384"/>
      <c r="IIN53" s="384"/>
      <c r="IIO53" s="384"/>
      <c r="IIP53" s="384"/>
      <c r="IIQ53" s="384"/>
      <c r="IIR53" s="384"/>
      <c r="IIS53" s="384"/>
      <c r="IIT53" s="384"/>
      <c r="IIU53" s="384"/>
      <c r="IIV53" s="384"/>
      <c r="IIW53" s="384"/>
      <c r="IIX53" s="384"/>
      <c r="IIY53" s="384"/>
      <c r="IIZ53" s="384"/>
      <c r="IJA53" s="384"/>
      <c r="IJB53" s="384"/>
      <c r="IJC53" s="384"/>
      <c r="IJD53" s="384"/>
      <c r="IJE53" s="384"/>
      <c r="IJF53" s="384"/>
      <c r="IJG53" s="384"/>
      <c r="IJH53" s="384"/>
      <c r="IJI53" s="384"/>
      <c r="IJJ53" s="384"/>
      <c r="IJK53" s="384"/>
      <c r="IJL53" s="384"/>
      <c r="IJM53" s="384"/>
      <c r="IJN53" s="384"/>
      <c r="IJO53" s="384"/>
      <c r="IJP53" s="384"/>
      <c r="IJQ53" s="384"/>
      <c r="IJR53" s="384"/>
      <c r="IJS53" s="384"/>
      <c r="IJT53" s="384"/>
      <c r="IJU53" s="384"/>
      <c r="IJV53" s="384"/>
      <c r="IJW53" s="384"/>
      <c r="IJX53" s="384"/>
      <c r="IJY53" s="384"/>
      <c r="IJZ53" s="384"/>
      <c r="IKA53" s="384"/>
      <c r="IKB53" s="384"/>
      <c r="IKC53" s="384"/>
      <c r="IKD53" s="384"/>
      <c r="IKE53" s="384"/>
      <c r="IKF53" s="384"/>
      <c r="IKG53" s="384"/>
      <c r="IKH53" s="384"/>
      <c r="IKI53" s="384"/>
      <c r="IKJ53" s="384"/>
      <c r="IKK53" s="384"/>
      <c r="IKL53" s="384"/>
      <c r="IKM53" s="384"/>
      <c r="IKN53" s="384"/>
      <c r="IKO53" s="384"/>
      <c r="IKP53" s="384"/>
      <c r="IKQ53" s="384"/>
      <c r="IKR53" s="384"/>
      <c r="IKS53" s="384"/>
      <c r="IKT53" s="384"/>
      <c r="IKU53" s="384"/>
      <c r="IKV53" s="384"/>
      <c r="IKW53" s="384"/>
      <c r="IKX53" s="384"/>
      <c r="IKY53" s="384"/>
      <c r="IKZ53" s="384"/>
      <c r="ILA53" s="384"/>
      <c r="ILB53" s="384"/>
      <c r="ILC53" s="384"/>
      <c r="ILD53" s="384"/>
      <c r="ILE53" s="384"/>
      <c r="ILF53" s="384"/>
      <c r="ILG53" s="384"/>
      <c r="ILH53" s="384"/>
      <c r="ILI53" s="384"/>
      <c r="ILJ53" s="384"/>
      <c r="ILK53" s="384"/>
      <c r="ILL53" s="384"/>
      <c r="ILM53" s="384"/>
      <c r="ILN53" s="384"/>
      <c r="ILO53" s="384"/>
      <c r="ILP53" s="384"/>
      <c r="ILQ53" s="384"/>
      <c r="ILR53" s="384"/>
      <c r="ILS53" s="384"/>
      <c r="ILT53" s="384"/>
      <c r="ILU53" s="384"/>
      <c r="ILV53" s="384"/>
      <c r="ILW53" s="384"/>
      <c r="ILX53" s="384"/>
      <c r="ILY53" s="384"/>
      <c r="ILZ53" s="384"/>
      <c r="IMA53" s="384"/>
      <c r="IMB53" s="384"/>
      <c r="IMC53" s="384"/>
      <c r="IMD53" s="384"/>
      <c r="IME53" s="384"/>
      <c r="IMF53" s="384"/>
      <c r="IMG53" s="384"/>
      <c r="IMH53" s="384"/>
      <c r="IMI53" s="384"/>
      <c r="IMJ53" s="384"/>
      <c r="IMK53" s="384"/>
      <c r="IML53" s="384"/>
      <c r="IMM53" s="384"/>
      <c r="IMN53" s="384"/>
      <c r="IMO53" s="384"/>
      <c r="IMP53" s="384"/>
      <c r="IMQ53" s="384"/>
      <c r="IMR53" s="384"/>
      <c r="IMS53" s="384"/>
      <c r="IMT53" s="384"/>
      <c r="IMU53" s="384"/>
      <c r="IMV53" s="384"/>
      <c r="IMW53" s="384"/>
      <c r="IMX53" s="384"/>
      <c r="IMY53" s="384"/>
      <c r="IMZ53" s="384"/>
      <c r="INA53" s="384"/>
      <c r="INB53" s="384"/>
      <c r="INC53" s="384"/>
      <c r="IND53" s="384"/>
      <c r="INE53" s="384"/>
      <c r="INF53" s="384"/>
      <c r="ING53" s="384"/>
      <c r="INH53" s="384"/>
      <c r="INI53" s="384"/>
      <c r="INJ53" s="384"/>
      <c r="INK53" s="384"/>
      <c r="INL53" s="384"/>
      <c r="INM53" s="384"/>
      <c r="INN53" s="384"/>
      <c r="INO53" s="384"/>
      <c r="INP53" s="384"/>
      <c r="INQ53" s="384"/>
      <c r="INR53" s="384"/>
      <c r="INS53" s="384"/>
      <c r="INT53" s="384"/>
      <c r="INU53" s="384"/>
      <c r="INV53" s="384"/>
      <c r="INW53" s="384"/>
      <c r="INX53" s="384"/>
      <c r="INY53" s="384"/>
      <c r="INZ53" s="384"/>
      <c r="IOA53" s="384"/>
      <c r="IOB53" s="384"/>
      <c r="IOC53" s="384"/>
      <c r="IOD53" s="384"/>
      <c r="IOE53" s="384"/>
      <c r="IOF53" s="384"/>
      <c r="IOG53" s="384"/>
      <c r="IOH53" s="384"/>
      <c r="IOI53" s="384"/>
      <c r="IOJ53" s="384"/>
      <c r="IOK53" s="384"/>
      <c r="IOL53" s="384"/>
      <c r="IOM53" s="384"/>
      <c r="ION53" s="384"/>
      <c r="IOO53" s="384"/>
      <c r="IOP53" s="384"/>
      <c r="IOQ53" s="384"/>
      <c r="IOR53" s="384"/>
      <c r="IOS53" s="384"/>
      <c r="IOT53" s="384"/>
      <c r="IOU53" s="384"/>
      <c r="IOV53" s="384"/>
      <c r="IOW53" s="384"/>
      <c r="IOX53" s="384"/>
      <c r="IOY53" s="384"/>
      <c r="IOZ53" s="384"/>
      <c r="IPA53" s="384"/>
      <c r="IPB53" s="384"/>
      <c r="IPC53" s="384"/>
      <c r="IPD53" s="384"/>
      <c r="IPE53" s="384"/>
      <c r="IPF53" s="384"/>
      <c r="IPG53" s="384"/>
      <c r="IPH53" s="384"/>
      <c r="IPI53" s="384"/>
      <c r="IPJ53" s="384"/>
      <c r="IPK53" s="384"/>
      <c r="IPL53" s="384"/>
      <c r="IPM53" s="384"/>
      <c r="IPN53" s="384"/>
      <c r="IPO53" s="384"/>
      <c r="IPP53" s="384"/>
      <c r="IPQ53" s="384"/>
      <c r="IPR53" s="384"/>
      <c r="IPS53" s="384"/>
      <c r="IPT53" s="384"/>
      <c r="IPU53" s="384"/>
      <c r="IPV53" s="384"/>
      <c r="IPW53" s="384"/>
      <c r="IPX53" s="384"/>
      <c r="IPY53" s="384"/>
      <c r="IPZ53" s="384"/>
      <c r="IQA53" s="384"/>
      <c r="IQB53" s="384"/>
      <c r="IQC53" s="384"/>
      <c r="IQD53" s="384"/>
      <c r="IQE53" s="384"/>
      <c r="IQF53" s="384"/>
      <c r="IQG53" s="384"/>
      <c r="IQH53" s="384"/>
      <c r="IQI53" s="384"/>
      <c r="IQJ53" s="384"/>
      <c r="IQK53" s="384"/>
      <c r="IQL53" s="384"/>
      <c r="IQM53" s="384"/>
      <c r="IQN53" s="384"/>
      <c r="IQO53" s="384"/>
      <c r="IQP53" s="384"/>
      <c r="IQQ53" s="384"/>
      <c r="IQR53" s="384"/>
      <c r="IQS53" s="384"/>
      <c r="IQT53" s="384"/>
      <c r="IQU53" s="384"/>
      <c r="IQV53" s="384"/>
      <c r="IQW53" s="384"/>
      <c r="IQX53" s="384"/>
      <c r="IQY53" s="384"/>
      <c r="IQZ53" s="384"/>
      <c r="IRA53" s="384"/>
      <c r="IRB53" s="384"/>
      <c r="IRC53" s="384"/>
      <c r="IRD53" s="384"/>
      <c r="IRE53" s="384"/>
      <c r="IRF53" s="384"/>
      <c r="IRG53" s="384"/>
      <c r="IRH53" s="384"/>
      <c r="IRI53" s="384"/>
      <c r="IRJ53" s="384"/>
      <c r="IRK53" s="384"/>
      <c r="IRL53" s="384"/>
      <c r="IRM53" s="384"/>
      <c r="IRN53" s="384"/>
      <c r="IRO53" s="384"/>
      <c r="IRP53" s="384"/>
      <c r="IRQ53" s="384"/>
      <c r="IRR53" s="384"/>
      <c r="IRS53" s="384"/>
      <c r="IRT53" s="384"/>
      <c r="IRU53" s="384"/>
      <c r="IRV53" s="384"/>
      <c r="IRW53" s="384"/>
      <c r="IRX53" s="384"/>
      <c r="IRY53" s="384"/>
      <c r="IRZ53" s="384"/>
      <c r="ISA53" s="384"/>
      <c r="ISB53" s="384"/>
      <c r="ISC53" s="384"/>
      <c r="ISD53" s="384"/>
      <c r="ISE53" s="384"/>
      <c r="ISF53" s="384"/>
      <c r="ISG53" s="384"/>
      <c r="ISH53" s="384"/>
      <c r="ISI53" s="384"/>
      <c r="ISJ53" s="384"/>
      <c r="ISK53" s="384"/>
      <c r="ISL53" s="384"/>
      <c r="ISM53" s="384"/>
      <c r="ISN53" s="384"/>
      <c r="ISO53" s="384"/>
      <c r="ISP53" s="384"/>
      <c r="ISQ53" s="384"/>
      <c r="ISR53" s="384"/>
      <c r="ISS53" s="384"/>
      <c r="IST53" s="384"/>
      <c r="ISU53" s="384"/>
      <c r="ISV53" s="384"/>
      <c r="ISW53" s="384"/>
      <c r="ISX53" s="384"/>
      <c r="ISY53" s="384"/>
      <c r="ISZ53" s="384"/>
      <c r="ITA53" s="384"/>
      <c r="ITB53" s="384"/>
      <c r="ITC53" s="384"/>
      <c r="ITD53" s="384"/>
      <c r="ITE53" s="384"/>
      <c r="ITF53" s="384"/>
      <c r="ITG53" s="384"/>
      <c r="ITH53" s="384"/>
      <c r="ITI53" s="384"/>
      <c r="ITJ53" s="384"/>
      <c r="ITK53" s="384"/>
      <c r="ITL53" s="384"/>
      <c r="ITM53" s="384"/>
      <c r="ITN53" s="384"/>
      <c r="ITO53" s="384"/>
      <c r="ITP53" s="384"/>
      <c r="ITQ53" s="384"/>
      <c r="ITR53" s="384"/>
      <c r="ITS53" s="384"/>
      <c r="ITT53" s="384"/>
      <c r="ITU53" s="384"/>
      <c r="ITV53" s="384"/>
      <c r="ITW53" s="384"/>
      <c r="ITX53" s="384"/>
      <c r="ITY53" s="384"/>
      <c r="ITZ53" s="384"/>
      <c r="IUA53" s="384"/>
      <c r="IUB53" s="384"/>
      <c r="IUC53" s="384"/>
      <c r="IUD53" s="384"/>
      <c r="IUE53" s="384"/>
      <c r="IUF53" s="384"/>
      <c r="IUG53" s="384"/>
      <c r="IUH53" s="384"/>
      <c r="IUI53" s="384"/>
      <c r="IUJ53" s="384"/>
      <c r="IUK53" s="384"/>
      <c r="IUL53" s="384"/>
      <c r="IUM53" s="384"/>
      <c r="IUN53" s="384"/>
      <c r="IUO53" s="384"/>
      <c r="IUP53" s="384"/>
      <c r="IUQ53" s="384"/>
      <c r="IUR53" s="384"/>
      <c r="IUS53" s="384"/>
      <c r="IUT53" s="384"/>
      <c r="IUU53" s="384"/>
      <c r="IUV53" s="384"/>
      <c r="IUW53" s="384"/>
      <c r="IUX53" s="384"/>
      <c r="IUY53" s="384"/>
      <c r="IUZ53" s="384"/>
      <c r="IVA53" s="384"/>
      <c r="IVB53" s="384"/>
      <c r="IVC53" s="384"/>
      <c r="IVD53" s="384"/>
      <c r="IVE53" s="384"/>
      <c r="IVF53" s="384"/>
      <c r="IVG53" s="384"/>
      <c r="IVH53" s="384"/>
      <c r="IVI53" s="384"/>
      <c r="IVJ53" s="384"/>
      <c r="IVK53" s="384"/>
      <c r="IVL53" s="384"/>
      <c r="IVM53" s="384"/>
      <c r="IVN53" s="384"/>
      <c r="IVO53" s="384"/>
      <c r="IVP53" s="384"/>
      <c r="IVQ53" s="384"/>
      <c r="IVR53" s="384"/>
      <c r="IVS53" s="384"/>
      <c r="IVT53" s="384"/>
      <c r="IVU53" s="384"/>
      <c r="IVV53" s="384"/>
      <c r="IVW53" s="384"/>
      <c r="IVX53" s="384"/>
      <c r="IVY53" s="384"/>
      <c r="IVZ53" s="384"/>
      <c r="IWA53" s="384"/>
      <c r="IWB53" s="384"/>
      <c r="IWC53" s="384"/>
      <c r="IWD53" s="384"/>
      <c r="IWE53" s="384"/>
      <c r="IWF53" s="384"/>
      <c r="IWG53" s="384"/>
      <c r="IWH53" s="384"/>
      <c r="IWI53" s="384"/>
      <c r="IWJ53" s="384"/>
      <c r="IWK53" s="384"/>
      <c r="IWL53" s="384"/>
      <c r="IWM53" s="384"/>
      <c r="IWN53" s="384"/>
      <c r="IWO53" s="384"/>
      <c r="IWP53" s="384"/>
      <c r="IWQ53" s="384"/>
      <c r="IWR53" s="384"/>
      <c r="IWS53" s="384"/>
      <c r="IWT53" s="384"/>
      <c r="IWU53" s="384"/>
      <c r="IWV53" s="384"/>
      <c r="IWW53" s="384"/>
      <c r="IWX53" s="384"/>
      <c r="IWY53" s="384"/>
      <c r="IWZ53" s="384"/>
      <c r="IXA53" s="384"/>
      <c r="IXB53" s="384"/>
      <c r="IXC53" s="384"/>
      <c r="IXD53" s="384"/>
      <c r="IXE53" s="384"/>
      <c r="IXF53" s="384"/>
      <c r="IXG53" s="384"/>
      <c r="IXH53" s="384"/>
      <c r="IXI53" s="384"/>
      <c r="IXJ53" s="384"/>
      <c r="IXK53" s="384"/>
      <c r="IXL53" s="384"/>
      <c r="IXM53" s="384"/>
      <c r="IXN53" s="384"/>
      <c r="IXO53" s="384"/>
      <c r="IXP53" s="384"/>
      <c r="IXQ53" s="384"/>
      <c r="IXR53" s="384"/>
      <c r="IXS53" s="384"/>
      <c r="IXT53" s="384"/>
      <c r="IXU53" s="384"/>
      <c r="IXV53" s="384"/>
      <c r="IXW53" s="384"/>
      <c r="IXX53" s="384"/>
      <c r="IXY53" s="384"/>
      <c r="IXZ53" s="384"/>
      <c r="IYA53" s="384"/>
      <c r="IYB53" s="384"/>
      <c r="IYC53" s="384"/>
      <c r="IYD53" s="384"/>
      <c r="IYE53" s="384"/>
      <c r="IYF53" s="384"/>
      <c r="IYG53" s="384"/>
      <c r="IYH53" s="384"/>
      <c r="IYI53" s="384"/>
      <c r="IYJ53" s="384"/>
      <c r="IYK53" s="384"/>
      <c r="IYL53" s="384"/>
      <c r="IYM53" s="384"/>
      <c r="IYN53" s="384"/>
      <c r="IYO53" s="384"/>
      <c r="IYP53" s="384"/>
      <c r="IYQ53" s="384"/>
      <c r="IYR53" s="384"/>
      <c r="IYS53" s="384"/>
      <c r="IYT53" s="384"/>
      <c r="IYU53" s="384"/>
      <c r="IYV53" s="384"/>
      <c r="IYW53" s="384"/>
      <c r="IYX53" s="384"/>
      <c r="IYY53" s="384"/>
      <c r="IYZ53" s="384"/>
      <c r="IZA53" s="384"/>
      <c r="IZB53" s="384"/>
      <c r="IZC53" s="384"/>
      <c r="IZD53" s="384"/>
      <c r="IZE53" s="384"/>
      <c r="IZF53" s="384"/>
      <c r="IZG53" s="384"/>
      <c r="IZH53" s="384"/>
      <c r="IZI53" s="384"/>
      <c r="IZJ53" s="384"/>
      <c r="IZK53" s="384"/>
      <c r="IZL53" s="384"/>
      <c r="IZM53" s="384"/>
      <c r="IZN53" s="384"/>
      <c r="IZO53" s="384"/>
      <c r="IZP53" s="384"/>
      <c r="IZQ53" s="384"/>
      <c r="IZR53" s="384"/>
      <c r="IZS53" s="384"/>
      <c r="IZT53" s="384"/>
      <c r="IZU53" s="384"/>
      <c r="IZV53" s="384"/>
      <c r="IZW53" s="384"/>
      <c r="IZX53" s="384"/>
      <c r="IZY53" s="384"/>
      <c r="IZZ53" s="384"/>
      <c r="JAA53" s="384"/>
      <c r="JAB53" s="384"/>
      <c r="JAC53" s="384"/>
      <c r="JAD53" s="384"/>
      <c r="JAE53" s="384"/>
      <c r="JAF53" s="384"/>
      <c r="JAG53" s="384"/>
      <c r="JAH53" s="384"/>
      <c r="JAI53" s="384"/>
      <c r="JAJ53" s="384"/>
      <c r="JAK53" s="384"/>
      <c r="JAL53" s="384"/>
      <c r="JAM53" s="384"/>
      <c r="JAN53" s="384"/>
      <c r="JAO53" s="384"/>
      <c r="JAP53" s="384"/>
      <c r="JAQ53" s="384"/>
      <c r="JAR53" s="384"/>
      <c r="JAS53" s="384"/>
      <c r="JAT53" s="384"/>
      <c r="JAU53" s="384"/>
      <c r="JAV53" s="384"/>
      <c r="JAW53" s="384"/>
      <c r="JAX53" s="384"/>
      <c r="JAY53" s="384"/>
      <c r="JAZ53" s="384"/>
      <c r="JBA53" s="384"/>
      <c r="JBB53" s="384"/>
      <c r="JBC53" s="384"/>
      <c r="JBD53" s="384"/>
      <c r="JBE53" s="384"/>
      <c r="JBF53" s="384"/>
      <c r="JBG53" s="384"/>
      <c r="JBH53" s="384"/>
      <c r="JBI53" s="384"/>
      <c r="JBJ53" s="384"/>
      <c r="JBK53" s="384"/>
      <c r="JBL53" s="384"/>
      <c r="JBM53" s="384"/>
      <c r="JBN53" s="384"/>
      <c r="JBO53" s="384"/>
      <c r="JBP53" s="384"/>
      <c r="JBQ53" s="384"/>
      <c r="JBR53" s="384"/>
      <c r="JBS53" s="384"/>
      <c r="JBT53" s="384"/>
      <c r="JBU53" s="384"/>
      <c r="JBV53" s="384"/>
      <c r="JBW53" s="384"/>
      <c r="JBX53" s="384"/>
      <c r="JBY53" s="384"/>
      <c r="JBZ53" s="384"/>
      <c r="JCA53" s="384"/>
      <c r="JCB53" s="384"/>
      <c r="JCC53" s="384"/>
      <c r="JCD53" s="384"/>
      <c r="JCE53" s="384"/>
      <c r="JCF53" s="384"/>
      <c r="JCG53" s="384"/>
      <c r="JCH53" s="384"/>
      <c r="JCI53" s="384"/>
      <c r="JCJ53" s="384"/>
      <c r="JCK53" s="384"/>
      <c r="JCL53" s="384"/>
      <c r="JCM53" s="384"/>
      <c r="JCN53" s="384"/>
      <c r="JCO53" s="384"/>
      <c r="JCP53" s="384"/>
      <c r="JCQ53" s="384"/>
      <c r="JCR53" s="384"/>
      <c r="JCS53" s="384"/>
      <c r="JCT53" s="384"/>
      <c r="JCU53" s="384"/>
      <c r="JCV53" s="384"/>
      <c r="JCW53" s="384"/>
      <c r="JCX53" s="384"/>
      <c r="JCY53" s="384"/>
      <c r="JCZ53" s="384"/>
      <c r="JDA53" s="384"/>
      <c r="JDB53" s="384"/>
      <c r="JDC53" s="384"/>
      <c r="JDD53" s="384"/>
      <c r="JDE53" s="384"/>
      <c r="JDF53" s="384"/>
      <c r="JDG53" s="384"/>
      <c r="JDH53" s="384"/>
      <c r="JDI53" s="384"/>
      <c r="JDJ53" s="384"/>
      <c r="JDK53" s="384"/>
      <c r="JDL53" s="384"/>
      <c r="JDM53" s="384"/>
      <c r="JDN53" s="384"/>
      <c r="JDO53" s="384"/>
      <c r="JDP53" s="384"/>
      <c r="JDQ53" s="384"/>
      <c r="JDR53" s="384"/>
      <c r="JDS53" s="384"/>
      <c r="JDT53" s="384"/>
      <c r="JDU53" s="384"/>
      <c r="JDV53" s="384"/>
      <c r="JDW53" s="384"/>
      <c r="JDX53" s="384"/>
      <c r="JDY53" s="384"/>
      <c r="JDZ53" s="384"/>
      <c r="JEA53" s="384"/>
      <c r="JEB53" s="384"/>
      <c r="JEC53" s="384"/>
      <c r="JED53" s="384"/>
      <c r="JEE53" s="384"/>
      <c r="JEF53" s="384"/>
      <c r="JEG53" s="384"/>
      <c r="JEH53" s="384"/>
      <c r="JEI53" s="384"/>
      <c r="JEJ53" s="384"/>
      <c r="JEK53" s="384"/>
      <c r="JEL53" s="384"/>
      <c r="JEM53" s="384"/>
      <c r="JEN53" s="384"/>
      <c r="JEO53" s="384"/>
      <c r="JEP53" s="384"/>
      <c r="JEQ53" s="384"/>
      <c r="JER53" s="384"/>
      <c r="JES53" s="384"/>
      <c r="JET53" s="384"/>
      <c r="JEU53" s="384"/>
      <c r="JEV53" s="384"/>
      <c r="JEW53" s="384"/>
      <c r="JEX53" s="384"/>
      <c r="JEY53" s="384"/>
      <c r="JEZ53" s="384"/>
      <c r="JFA53" s="384"/>
      <c r="JFB53" s="384"/>
      <c r="JFC53" s="384"/>
      <c r="JFD53" s="384"/>
      <c r="JFE53" s="384"/>
      <c r="JFF53" s="384"/>
      <c r="JFG53" s="384"/>
      <c r="JFH53" s="384"/>
      <c r="JFI53" s="384"/>
      <c r="JFJ53" s="384"/>
      <c r="JFK53" s="384"/>
      <c r="JFL53" s="384"/>
      <c r="JFM53" s="384"/>
      <c r="JFN53" s="384"/>
      <c r="JFO53" s="384"/>
      <c r="JFP53" s="384"/>
      <c r="JFQ53" s="384"/>
      <c r="JFR53" s="384"/>
      <c r="JFS53" s="384"/>
      <c r="JFT53" s="384"/>
      <c r="JFU53" s="384"/>
      <c r="JFV53" s="384"/>
      <c r="JFW53" s="384"/>
      <c r="JFX53" s="384"/>
      <c r="JFY53" s="384"/>
      <c r="JFZ53" s="384"/>
      <c r="JGA53" s="384"/>
      <c r="JGB53" s="384"/>
      <c r="JGC53" s="384"/>
      <c r="JGD53" s="384"/>
      <c r="JGE53" s="384"/>
      <c r="JGF53" s="384"/>
      <c r="JGG53" s="384"/>
      <c r="JGH53" s="384"/>
      <c r="JGI53" s="384"/>
      <c r="JGJ53" s="384"/>
      <c r="JGK53" s="384"/>
      <c r="JGL53" s="384"/>
      <c r="JGM53" s="384"/>
      <c r="JGN53" s="384"/>
      <c r="JGO53" s="384"/>
      <c r="JGP53" s="384"/>
      <c r="JGQ53" s="384"/>
      <c r="JGR53" s="384"/>
      <c r="JGS53" s="384"/>
      <c r="JGT53" s="384"/>
      <c r="JGU53" s="384"/>
      <c r="JGV53" s="384"/>
      <c r="JGW53" s="384"/>
      <c r="JGX53" s="384"/>
      <c r="JGY53" s="384"/>
      <c r="JGZ53" s="384"/>
      <c r="JHA53" s="384"/>
      <c r="JHB53" s="384"/>
      <c r="JHC53" s="384"/>
      <c r="JHD53" s="384"/>
      <c r="JHE53" s="384"/>
      <c r="JHF53" s="384"/>
      <c r="JHG53" s="384"/>
      <c r="JHH53" s="384"/>
      <c r="JHI53" s="384"/>
      <c r="JHJ53" s="384"/>
      <c r="JHK53" s="384"/>
      <c r="JHL53" s="384"/>
      <c r="JHM53" s="384"/>
      <c r="JHN53" s="384"/>
      <c r="JHO53" s="384"/>
      <c r="JHP53" s="384"/>
      <c r="JHQ53" s="384"/>
      <c r="JHR53" s="384"/>
      <c r="JHS53" s="384"/>
      <c r="JHT53" s="384"/>
      <c r="JHU53" s="384"/>
      <c r="JHV53" s="384"/>
      <c r="JHW53" s="384"/>
      <c r="JHX53" s="384"/>
      <c r="JHY53" s="384"/>
      <c r="JHZ53" s="384"/>
      <c r="JIA53" s="384"/>
      <c r="JIB53" s="384"/>
      <c r="JIC53" s="384"/>
      <c r="JID53" s="384"/>
      <c r="JIE53" s="384"/>
      <c r="JIF53" s="384"/>
      <c r="JIG53" s="384"/>
      <c r="JIH53" s="384"/>
      <c r="JII53" s="384"/>
      <c r="JIJ53" s="384"/>
      <c r="JIK53" s="384"/>
      <c r="JIL53" s="384"/>
      <c r="JIM53" s="384"/>
      <c r="JIN53" s="384"/>
      <c r="JIO53" s="384"/>
      <c r="JIP53" s="384"/>
      <c r="JIQ53" s="384"/>
      <c r="JIR53" s="384"/>
      <c r="JIS53" s="384"/>
      <c r="JIT53" s="384"/>
      <c r="JIU53" s="384"/>
      <c r="JIV53" s="384"/>
      <c r="JIW53" s="384"/>
      <c r="JIX53" s="384"/>
      <c r="JIY53" s="384"/>
      <c r="JIZ53" s="384"/>
      <c r="JJA53" s="384"/>
      <c r="JJB53" s="384"/>
      <c r="JJC53" s="384"/>
      <c r="JJD53" s="384"/>
      <c r="JJE53" s="384"/>
      <c r="JJF53" s="384"/>
      <c r="JJG53" s="384"/>
      <c r="JJH53" s="384"/>
      <c r="JJI53" s="384"/>
      <c r="JJJ53" s="384"/>
      <c r="JJK53" s="384"/>
      <c r="JJL53" s="384"/>
      <c r="JJM53" s="384"/>
      <c r="JJN53" s="384"/>
      <c r="JJO53" s="384"/>
      <c r="JJP53" s="384"/>
      <c r="JJQ53" s="384"/>
      <c r="JJR53" s="384"/>
      <c r="JJS53" s="384"/>
      <c r="JJT53" s="384"/>
      <c r="JJU53" s="384"/>
      <c r="JJV53" s="384"/>
      <c r="JJW53" s="384"/>
      <c r="JJX53" s="384"/>
      <c r="JJY53" s="384"/>
      <c r="JJZ53" s="384"/>
      <c r="JKA53" s="384"/>
      <c r="JKB53" s="384"/>
      <c r="JKC53" s="384"/>
      <c r="JKD53" s="384"/>
      <c r="JKE53" s="384"/>
      <c r="JKF53" s="384"/>
      <c r="JKG53" s="384"/>
      <c r="JKH53" s="384"/>
      <c r="JKI53" s="384"/>
      <c r="JKJ53" s="384"/>
      <c r="JKK53" s="384"/>
      <c r="JKL53" s="384"/>
      <c r="JKM53" s="384"/>
      <c r="JKN53" s="384"/>
      <c r="JKO53" s="384"/>
      <c r="JKP53" s="384"/>
      <c r="JKQ53" s="384"/>
      <c r="JKR53" s="384"/>
      <c r="JKS53" s="384"/>
      <c r="JKT53" s="384"/>
      <c r="JKU53" s="384"/>
      <c r="JKV53" s="384"/>
      <c r="JKW53" s="384"/>
      <c r="JKX53" s="384"/>
      <c r="JKY53" s="384"/>
      <c r="JKZ53" s="384"/>
      <c r="JLA53" s="384"/>
      <c r="JLB53" s="384"/>
      <c r="JLC53" s="384"/>
      <c r="JLD53" s="384"/>
      <c r="JLE53" s="384"/>
      <c r="JLF53" s="384"/>
      <c r="JLG53" s="384"/>
      <c r="JLH53" s="384"/>
      <c r="JLI53" s="384"/>
      <c r="JLJ53" s="384"/>
      <c r="JLK53" s="384"/>
      <c r="JLL53" s="384"/>
      <c r="JLM53" s="384"/>
      <c r="JLN53" s="384"/>
      <c r="JLO53" s="384"/>
      <c r="JLP53" s="384"/>
      <c r="JLQ53" s="384"/>
      <c r="JLR53" s="384"/>
      <c r="JLS53" s="384"/>
      <c r="JLT53" s="384"/>
      <c r="JLU53" s="384"/>
      <c r="JLV53" s="384"/>
      <c r="JLW53" s="384"/>
      <c r="JLX53" s="384"/>
      <c r="JLY53" s="384"/>
      <c r="JLZ53" s="384"/>
      <c r="JMA53" s="384"/>
      <c r="JMB53" s="384"/>
      <c r="JMC53" s="384"/>
      <c r="JMD53" s="384"/>
      <c r="JME53" s="384"/>
      <c r="JMF53" s="384"/>
      <c r="JMG53" s="384"/>
      <c r="JMH53" s="384"/>
      <c r="JMI53" s="384"/>
      <c r="JMJ53" s="384"/>
      <c r="JMK53" s="384"/>
      <c r="JML53" s="384"/>
      <c r="JMM53" s="384"/>
      <c r="JMN53" s="384"/>
      <c r="JMO53" s="384"/>
      <c r="JMP53" s="384"/>
      <c r="JMQ53" s="384"/>
      <c r="JMR53" s="384"/>
      <c r="JMS53" s="384"/>
      <c r="JMT53" s="384"/>
      <c r="JMU53" s="384"/>
      <c r="JMV53" s="384"/>
      <c r="JMW53" s="384"/>
      <c r="JMX53" s="384"/>
      <c r="JMY53" s="384"/>
      <c r="JMZ53" s="384"/>
      <c r="JNA53" s="384"/>
      <c r="JNB53" s="384"/>
      <c r="JNC53" s="384"/>
      <c r="JND53" s="384"/>
      <c r="JNE53" s="384"/>
      <c r="JNF53" s="384"/>
      <c r="JNG53" s="384"/>
      <c r="JNH53" s="384"/>
      <c r="JNI53" s="384"/>
      <c r="JNJ53" s="384"/>
      <c r="JNK53" s="384"/>
      <c r="JNL53" s="384"/>
      <c r="JNM53" s="384"/>
      <c r="JNN53" s="384"/>
      <c r="JNO53" s="384"/>
      <c r="JNP53" s="384"/>
      <c r="JNQ53" s="384"/>
      <c r="JNR53" s="384"/>
      <c r="JNS53" s="384"/>
      <c r="JNT53" s="384"/>
      <c r="JNU53" s="384"/>
      <c r="JNV53" s="384"/>
      <c r="JNW53" s="384"/>
      <c r="JNX53" s="384"/>
      <c r="JNY53" s="384"/>
      <c r="JNZ53" s="384"/>
      <c r="JOA53" s="384"/>
      <c r="JOB53" s="384"/>
      <c r="JOC53" s="384"/>
      <c r="JOD53" s="384"/>
      <c r="JOE53" s="384"/>
      <c r="JOF53" s="384"/>
      <c r="JOG53" s="384"/>
      <c r="JOH53" s="384"/>
      <c r="JOI53" s="384"/>
      <c r="JOJ53" s="384"/>
      <c r="JOK53" s="384"/>
      <c r="JOL53" s="384"/>
      <c r="JOM53" s="384"/>
      <c r="JON53" s="384"/>
      <c r="JOO53" s="384"/>
      <c r="JOP53" s="384"/>
      <c r="JOQ53" s="384"/>
      <c r="JOR53" s="384"/>
      <c r="JOS53" s="384"/>
      <c r="JOT53" s="384"/>
      <c r="JOU53" s="384"/>
      <c r="JOV53" s="384"/>
      <c r="JOW53" s="384"/>
      <c r="JOX53" s="384"/>
      <c r="JOY53" s="384"/>
      <c r="JOZ53" s="384"/>
      <c r="JPA53" s="384"/>
      <c r="JPB53" s="384"/>
      <c r="JPC53" s="384"/>
      <c r="JPD53" s="384"/>
      <c r="JPE53" s="384"/>
      <c r="JPF53" s="384"/>
      <c r="JPG53" s="384"/>
      <c r="JPH53" s="384"/>
      <c r="JPI53" s="384"/>
      <c r="JPJ53" s="384"/>
      <c r="JPK53" s="384"/>
      <c r="JPL53" s="384"/>
      <c r="JPM53" s="384"/>
      <c r="JPN53" s="384"/>
      <c r="JPO53" s="384"/>
      <c r="JPP53" s="384"/>
      <c r="JPQ53" s="384"/>
      <c r="JPR53" s="384"/>
      <c r="JPS53" s="384"/>
      <c r="JPT53" s="384"/>
      <c r="JPU53" s="384"/>
      <c r="JPV53" s="384"/>
      <c r="JPW53" s="384"/>
      <c r="JPX53" s="384"/>
      <c r="JPY53" s="384"/>
      <c r="JPZ53" s="384"/>
      <c r="JQA53" s="384"/>
      <c r="JQB53" s="384"/>
      <c r="JQC53" s="384"/>
      <c r="JQD53" s="384"/>
      <c r="JQE53" s="384"/>
      <c r="JQF53" s="384"/>
      <c r="JQG53" s="384"/>
      <c r="JQH53" s="384"/>
      <c r="JQI53" s="384"/>
      <c r="JQJ53" s="384"/>
      <c r="JQK53" s="384"/>
      <c r="JQL53" s="384"/>
      <c r="JQM53" s="384"/>
      <c r="JQN53" s="384"/>
      <c r="JQO53" s="384"/>
      <c r="JQP53" s="384"/>
      <c r="JQQ53" s="384"/>
      <c r="JQR53" s="384"/>
      <c r="JQS53" s="384"/>
      <c r="JQT53" s="384"/>
      <c r="JQU53" s="384"/>
      <c r="JQV53" s="384"/>
      <c r="JQW53" s="384"/>
      <c r="JQX53" s="384"/>
      <c r="JQY53" s="384"/>
      <c r="JQZ53" s="384"/>
      <c r="JRA53" s="384"/>
      <c r="JRB53" s="384"/>
      <c r="JRC53" s="384"/>
      <c r="JRD53" s="384"/>
      <c r="JRE53" s="384"/>
      <c r="JRF53" s="384"/>
      <c r="JRG53" s="384"/>
      <c r="JRH53" s="384"/>
      <c r="JRI53" s="384"/>
      <c r="JRJ53" s="384"/>
      <c r="JRK53" s="384"/>
      <c r="JRL53" s="384"/>
      <c r="JRM53" s="384"/>
      <c r="JRN53" s="384"/>
      <c r="JRO53" s="384"/>
      <c r="JRP53" s="384"/>
      <c r="JRQ53" s="384"/>
      <c r="JRR53" s="384"/>
      <c r="JRS53" s="384"/>
      <c r="JRT53" s="384"/>
      <c r="JRU53" s="384"/>
      <c r="JRV53" s="384"/>
      <c r="JRW53" s="384"/>
      <c r="JRX53" s="384"/>
      <c r="JRY53" s="384"/>
      <c r="JRZ53" s="384"/>
      <c r="JSA53" s="384"/>
      <c r="JSB53" s="384"/>
      <c r="JSC53" s="384"/>
      <c r="JSD53" s="384"/>
      <c r="JSE53" s="384"/>
      <c r="JSF53" s="384"/>
      <c r="JSG53" s="384"/>
      <c r="JSH53" s="384"/>
      <c r="JSI53" s="384"/>
      <c r="JSJ53" s="384"/>
      <c r="JSK53" s="384"/>
      <c r="JSL53" s="384"/>
      <c r="JSM53" s="384"/>
      <c r="JSN53" s="384"/>
      <c r="JSO53" s="384"/>
      <c r="JSP53" s="384"/>
      <c r="JSQ53" s="384"/>
      <c r="JSR53" s="384"/>
      <c r="JSS53" s="384"/>
      <c r="JST53" s="384"/>
      <c r="JSU53" s="384"/>
      <c r="JSV53" s="384"/>
      <c r="JSW53" s="384"/>
      <c r="JSX53" s="384"/>
      <c r="JSY53" s="384"/>
      <c r="JSZ53" s="384"/>
      <c r="JTA53" s="384"/>
      <c r="JTB53" s="384"/>
      <c r="JTC53" s="384"/>
      <c r="JTD53" s="384"/>
      <c r="JTE53" s="384"/>
      <c r="JTF53" s="384"/>
      <c r="JTG53" s="384"/>
      <c r="JTH53" s="384"/>
      <c r="JTI53" s="384"/>
      <c r="JTJ53" s="384"/>
      <c r="JTK53" s="384"/>
      <c r="JTL53" s="384"/>
      <c r="JTM53" s="384"/>
      <c r="JTN53" s="384"/>
      <c r="JTO53" s="384"/>
      <c r="JTP53" s="384"/>
      <c r="JTQ53" s="384"/>
      <c r="JTR53" s="384"/>
      <c r="JTS53" s="384"/>
      <c r="JTT53" s="384"/>
      <c r="JTU53" s="384"/>
      <c r="JTV53" s="384"/>
      <c r="JTW53" s="384"/>
      <c r="JTX53" s="384"/>
      <c r="JTY53" s="384"/>
      <c r="JTZ53" s="384"/>
      <c r="JUA53" s="384"/>
      <c r="JUB53" s="384"/>
      <c r="JUC53" s="384"/>
      <c r="JUD53" s="384"/>
      <c r="JUE53" s="384"/>
      <c r="JUF53" s="384"/>
      <c r="JUG53" s="384"/>
      <c r="JUH53" s="384"/>
      <c r="JUI53" s="384"/>
      <c r="JUJ53" s="384"/>
      <c r="JUK53" s="384"/>
      <c r="JUL53" s="384"/>
      <c r="JUM53" s="384"/>
      <c r="JUN53" s="384"/>
      <c r="JUO53" s="384"/>
      <c r="JUP53" s="384"/>
      <c r="JUQ53" s="384"/>
      <c r="JUR53" s="384"/>
      <c r="JUS53" s="384"/>
      <c r="JUT53" s="384"/>
      <c r="JUU53" s="384"/>
      <c r="JUV53" s="384"/>
      <c r="JUW53" s="384"/>
      <c r="JUX53" s="384"/>
      <c r="JUY53" s="384"/>
      <c r="JUZ53" s="384"/>
      <c r="JVA53" s="384"/>
      <c r="JVB53" s="384"/>
      <c r="JVC53" s="384"/>
      <c r="JVD53" s="384"/>
      <c r="JVE53" s="384"/>
      <c r="JVF53" s="384"/>
      <c r="JVG53" s="384"/>
      <c r="JVH53" s="384"/>
      <c r="JVI53" s="384"/>
      <c r="JVJ53" s="384"/>
      <c r="JVK53" s="384"/>
      <c r="JVL53" s="384"/>
      <c r="JVM53" s="384"/>
      <c r="JVN53" s="384"/>
      <c r="JVO53" s="384"/>
      <c r="JVP53" s="384"/>
      <c r="JVQ53" s="384"/>
      <c r="JVR53" s="384"/>
      <c r="JVS53" s="384"/>
      <c r="JVT53" s="384"/>
      <c r="JVU53" s="384"/>
      <c r="JVV53" s="384"/>
      <c r="JVW53" s="384"/>
      <c r="JVX53" s="384"/>
      <c r="JVY53" s="384"/>
      <c r="JVZ53" s="384"/>
      <c r="JWA53" s="384"/>
      <c r="JWB53" s="384"/>
      <c r="JWC53" s="384"/>
      <c r="JWD53" s="384"/>
      <c r="JWE53" s="384"/>
      <c r="JWF53" s="384"/>
      <c r="JWG53" s="384"/>
      <c r="JWH53" s="384"/>
      <c r="JWI53" s="384"/>
      <c r="JWJ53" s="384"/>
      <c r="JWK53" s="384"/>
      <c r="JWL53" s="384"/>
      <c r="JWM53" s="384"/>
      <c r="JWN53" s="384"/>
      <c r="JWO53" s="384"/>
      <c r="JWP53" s="384"/>
      <c r="JWQ53" s="384"/>
      <c r="JWR53" s="384"/>
      <c r="JWS53" s="384"/>
      <c r="JWT53" s="384"/>
      <c r="JWU53" s="384"/>
      <c r="JWV53" s="384"/>
      <c r="JWW53" s="384"/>
      <c r="JWX53" s="384"/>
      <c r="JWY53" s="384"/>
      <c r="JWZ53" s="384"/>
      <c r="JXA53" s="384"/>
      <c r="JXB53" s="384"/>
      <c r="JXC53" s="384"/>
      <c r="JXD53" s="384"/>
      <c r="JXE53" s="384"/>
      <c r="JXF53" s="384"/>
      <c r="JXG53" s="384"/>
      <c r="JXH53" s="384"/>
      <c r="JXI53" s="384"/>
      <c r="JXJ53" s="384"/>
      <c r="JXK53" s="384"/>
      <c r="JXL53" s="384"/>
      <c r="JXM53" s="384"/>
      <c r="JXN53" s="384"/>
      <c r="JXO53" s="384"/>
      <c r="JXP53" s="384"/>
      <c r="JXQ53" s="384"/>
      <c r="JXR53" s="384"/>
      <c r="JXS53" s="384"/>
      <c r="JXT53" s="384"/>
      <c r="JXU53" s="384"/>
      <c r="JXV53" s="384"/>
      <c r="JXW53" s="384"/>
      <c r="JXX53" s="384"/>
      <c r="JXY53" s="384"/>
      <c r="JXZ53" s="384"/>
      <c r="JYA53" s="384"/>
      <c r="JYB53" s="384"/>
      <c r="JYC53" s="384"/>
      <c r="JYD53" s="384"/>
      <c r="JYE53" s="384"/>
      <c r="JYF53" s="384"/>
      <c r="JYG53" s="384"/>
      <c r="JYH53" s="384"/>
      <c r="JYI53" s="384"/>
      <c r="JYJ53" s="384"/>
      <c r="JYK53" s="384"/>
      <c r="JYL53" s="384"/>
      <c r="JYM53" s="384"/>
      <c r="JYN53" s="384"/>
      <c r="JYO53" s="384"/>
      <c r="JYP53" s="384"/>
      <c r="JYQ53" s="384"/>
      <c r="JYR53" s="384"/>
      <c r="JYS53" s="384"/>
      <c r="JYT53" s="384"/>
      <c r="JYU53" s="384"/>
      <c r="JYV53" s="384"/>
      <c r="JYW53" s="384"/>
      <c r="JYX53" s="384"/>
      <c r="JYY53" s="384"/>
      <c r="JYZ53" s="384"/>
      <c r="JZA53" s="384"/>
      <c r="JZB53" s="384"/>
      <c r="JZC53" s="384"/>
      <c r="JZD53" s="384"/>
      <c r="JZE53" s="384"/>
      <c r="JZF53" s="384"/>
      <c r="JZG53" s="384"/>
      <c r="JZH53" s="384"/>
      <c r="JZI53" s="384"/>
      <c r="JZJ53" s="384"/>
      <c r="JZK53" s="384"/>
      <c r="JZL53" s="384"/>
      <c r="JZM53" s="384"/>
      <c r="JZN53" s="384"/>
      <c r="JZO53" s="384"/>
      <c r="JZP53" s="384"/>
      <c r="JZQ53" s="384"/>
      <c r="JZR53" s="384"/>
      <c r="JZS53" s="384"/>
      <c r="JZT53" s="384"/>
      <c r="JZU53" s="384"/>
      <c r="JZV53" s="384"/>
      <c r="JZW53" s="384"/>
      <c r="JZX53" s="384"/>
      <c r="JZY53" s="384"/>
      <c r="JZZ53" s="384"/>
      <c r="KAA53" s="384"/>
      <c r="KAB53" s="384"/>
      <c r="KAC53" s="384"/>
      <c r="KAD53" s="384"/>
      <c r="KAE53" s="384"/>
      <c r="KAF53" s="384"/>
      <c r="KAG53" s="384"/>
      <c r="KAH53" s="384"/>
      <c r="KAI53" s="384"/>
      <c r="KAJ53" s="384"/>
      <c r="KAK53" s="384"/>
      <c r="KAL53" s="384"/>
      <c r="KAM53" s="384"/>
      <c r="KAN53" s="384"/>
      <c r="KAO53" s="384"/>
      <c r="KAP53" s="384"/>
      <c r="KAQ53" s="384"/>
      <c r="KAR53" s="384"/>
      <c r="KAS53" s="384"/>
      <c r="KAT53" s="384"/>
      <c r="KAU53" s="384"/>
      <c r="KAV53" s="384"/>
      <c r="KAW53" s="384"/>
      <c r="KAX53" s="384"/>
      <c r="KAY53" s="384"/>
      <c r="KAZ53" s="384"/>
      <c r="KBA53" s="384"/>
      <c r="KBB53" s="384"/>
      <c r="KBC53" s="384"/>
      <c r="KBD53" s="384"/>
      <c r="KBE53" s="384"/>
      <c r="KBF53" s="384"/>
      <c r="KBG53" s="384"/>
      <c r="KBH53" s="384"/>
      <c r="KBI53" s="384"/>
      <c r="KBJ53" s="384"/>
      <c r="KBK53" s="384"/>
      <c r="KBL53" s="384"/>
      <c r="KBM53" s="384"/>
      <c r="KBN53" s="384"/>
      <c r="KBO53" s="384"/>
      <c r="KBP53" s="384"/>
      <c r="KBQ53" s="384"/>
      <c r="KBR53" s="384"/>
      <c r="KBS53" s="384"/>
      <c r="KBT53" s="384"/>
      <c r="KBU53" s="384"/>
      <c r="KBV53" s="384"/>
      <c r="KBW53" s="384"/>
      <c r="KBX53" s="384"/>
      <c r="KBY53" s="384"/>
      <c r="KBZ53" s="384"/>
      <c r="KCA53" s="384"/>
      <c r="KCB53" s="384"/>
      <c r="KCC53" s="384"/>
      <c r="KCD53" s="384"/>
      <c r="KCE53" s="384"/>
      <c r="KCF53" s="384"/>
      <c r="KCG53" s="384"/>
      <c r="KCH53" s="384"/>
      <c r="KCI53" s="384"/>
      <c r="KCJ53" s="384"/>
      <c r="KCK53" s="384"/>
      <c r="KCL53" s="384"/>
      <c r="KCM53" s="384"/>
      <c r="KCN53" s="384"/>
      <c r="KCO53" s="384"/>
      <c r="KCP53" s="384"/>
      <c r="KCQ53" s="384"/>
      <c r="KCR53" s="384"/>
      <c r="KCS53" s="384"/>
      <c r="KCT53" s="384"/>
      <c r="KCU53" s="384"/>
      <c r="KCV53" s="384"/>
      <c r="KCW53" s="384"/>
      <c r="KCX53" s="384"/>
      <c r="KCY53" s="384"/>
      <c r="KCZ53" s="384"/>
      <c r="KDA53" s="384"/>
      <c r="KDB53" s="384"/>
      <c r="KDC53" s="384"/>
      <c r="KDD53" s="384"/>
      <c r="KDE53" s="384"/>
      <c r="KDF53" s="384"/>
      <c r="KDG53" s="384"/>
      <c r="KDH53" s="384"/>
      <c r="KDI53" s="384"/>
      <c r="KDJ53" s="384"/>
      <c r="KDK53" s="384"/>
      <c r="KDL53" s="384"/>
      <c r="KDM53" s="384"/>
      <c r="KDN53" s="384"/>
      <c r="KDO53" s="384"/>
      <c r="KDP53" s="384"/>
      <c r="KDQ53" s="384"/>
      <c r="KDR53" s="384"/>
      <c r="KDS53" s="384"/>
      <c r="KDT53" s="384"/>
      <c r="KDU53" s="384"/>
      <c r="KDV53" s="384"/>
      <c r="KDW53" s="384"/>
      <c r="KDX53" s="384"/>
      <c r="KDY53" s="384"/>
      <c r="KDZ53" s="384"/>
      <c r="KEA53" s="384"/>
      <c r="KEB53" s="384"/>
      <c r="KEC53" s="384"/>
      <c r="KED53" s="384"/>
      <c r="KEE53" s="384"/>
      <c r="KEF53" s="384"/>
      <c r="KEG53" s="384"/>
      <c r="KEH53" s="384"/>
      <c r="KEI53" s="384"/>
      <c r="KEJ53" s="384"/>
      <c r="KEK53" s="384"/>
      <c r="KEL53" s="384"/>
      <c r="KEM53" s="384"/>
      <c r="KEN53" s="384"/>
      <c r="KEO53" s="384"/>
      <c r="KEP53" s="384"/>
      <c r="KEQ53" s="384"/>
      <c r="KER53" s="384"/>
      <c r="KES53" s="384"/>
      <c r="KET53" s="384"/>
      <c r="KEU53" s="384"/>
      <c r="KEV53" s="384"/>
      <c r="KEW53" s="384"/>
      <c r="KEX53" s="384"/>
      <c r="KEY53" s="384"/>
      <c r="KEZ53" s="384"/>
      <c r="KFA53" s="384"/>
      <c r="KFB53" s="384"/>
      <c r="KFC53" s="384"/>
      <c r="KFD53" s="384"/>
      <c r="KFE53" s="384"/>
      <c r="KFF53" s="384"/>
      <c r="KFG53" s="384"/>
      <c r="KFH53" s="384"/>
      <c r="KFI53" s="384"/>
      <c r="KFJ53" s="384"/>
      <c r="KFK53" s="384"/>
      <c r="KFL53" s="384"/>
      <c r="KFM53" s="384"/>
      <c r="KFN53" s="384"/>
      <c r="KFO53" s="384"/>
      <c r="KFP53" s="384"/>
      <c r="KFQ53" s="384"/>
      <c r="KFR53" s="384"/>
      <c r="KFS53" s="384"/>
      <c r="KFT53" s="384"/>
      <c r="KFU53" s="384"/>
      <c r="KFV53" s="384"/>
      <c r="KFW53" s="384"/>
      <c r="KFX53" s="384"/>
      <c r="KFY53" s="384"/>
      <c r="KFZ53" s="384"/>
      <c r="KGA53" s="384"/>
      <c r="KGB53" s="384"/>
      <c r="KGC53" s="384"/>
      <c r="KGD53" s="384"/>
      <c r="KGE53" s="384"/>
      <c r="KGF53" s="384"/>
      <c r="KGG53" s="384"/>
      <c r="KGH53" s="384"/>
      <c r="KGI53" s="384"/>
      <c r="KGJ53" s="384"/>
      <c r="KGK53" s="384"/>
      <c r="KGL53" s="384"/>
      <c r="KGM53" s="384"/>
      <c r="KGN53" s="384"/>
      <c r="KGO53" s="384"/>
      <c r="KGP53" s="384"/>
      <c r="KGQ53" s="384"/>
      <c r="KGR53" s="384"/>
      <c r="KGS53" s="384"/>
      <c r="KGT53" s="384"/>
      <c r="KGU53" s="384"/>
      <c r="KGV53" s="384"/>
      <c r="KGW53" s="384"/>
      <c r="KGX53" s="384"/>
      <c r="KGY53" s="384"/>
      <c r="KGZ53" s="384"/>
      <c r="KHA53" s="384"/>
      <c r="KHB53" s="384"/>
      <c r="KHC53" s="384"/>
      <c r="KHD53" s="384"/>
      <c r="KHE53" s="384"/>
      <c r="KHF53" s="384"/>
      <c r="KHG53" s="384"/>
      <c r="KHH53" s="384"/>
      <c r="KHI53" s="384"/>
      <c r="KHJ53" s="384"/>
      <c r="KHK53" s="384"/>
      <c r="KHL53" s="384"/>
      <c r="KHM53" s="384"/>
      <c r="KHN53" s="384"/>
      <c r="KHO53" s="384"/>
      <c r="KHP53" s="384"/>
      <c r="KHQ53" s="384"/>
      <c r="KHR53" s="384"/>
      <c r="KHS53" s="384"/>
      <c r="KHT53" s="384"/>
      <c r="KHU53" s="384"/>
      <c r="KHV53" s="384"/>
      <c r="KHW53" s="384"/>
      <c r="KHX53" s="384"/>
      <c r="KHY53" s="384"/>
      <c r="KHZ53" s="384"/>
      <c r="KIA53" s="384"/>
      <c r="KIB53" s="384"/>
      <c r="KIC53" s="384"/>
      <c r="KID53" s="384"/>
      <c r="KIE53" s="384"/>
      <c r="KIF53" s="384"/>
      <c r="KIG53" s="384"/>
      <c r="KIH53" s="384"/>
      <c r="KII53" s="384"/>
      <c r="KIJ53" s="384"/>
      <c r="KIK53" s="384"/>
      <c r="KIL53" s="384"/>
      <c r="KIM53" s="384"/>
      <c r="KIN53" s="384"/>
      <c r="KIO53" s="384"/>
      <c r="KIP53" s="384"/>
      <c r="KIQ53" s="384"/>
      <c r="KIR53" s="384"/>
      <c r="KIS53" s="384"/>
      <c r="KIT53" s="384"/>
      <c r="KIU53" s="384"/>
      <c r="KIV53" s="384"/>
      <c r="KIW53" s="384"/>
      <c r="KIX53" s="384"/>
      <c r="KIY53" s="384"/>
      <c r="KIZ53" s="384"/>
      <c r="KJA53" s="384"/>
      <c r="KJB53" s="384"/>
      <c r="KJC53" s="384"/>
      <c r="KJD53" s="384"/>
      <c r="KJE53" s="384"/>
      <c r="KJF53" s="384"/>
      <c r="KJG53" s="384"/>
      <c r="KJH53" s="384"/>
      <c r="KJI53" s="384"/>
      <c r="KJJ53" s="384"/>
      <c r="KJK53" s="384"/>
      <c r="KJL53" s="384"/>
      <c r="KJM53" s="384"/>
      <c r="KJN53" s="384"/>
      <c r="KJO53" s="384"/>
      <c r="KJP53" s="384"/>
      <c r="KJQ53" s="384"/>
      <c r="KJR53" s="384"/>
      <c r="KJS53" s="384"/>
      <c r="KJT53" s="384"/>
      <c r="KJU53" s="384"/>
      <c r="KJV53" s="384"/>
      <c r="KJW53" s="384"/>
      <c r="KJX53" s="384"/>
      <c r="KJY53" s="384"/>
      <c r="KJZ53" s="384"/>
      <c r="KKA53" s="384"/>
      <c r="KKB53" s="384"/>
      <c r="KKC53" s="384"/>
      <c r="KKD53" s="384"/>
      <c r="KKE53" s="384"/>
      <c r="KKF53" s="384"/>
      <c r="KKG53" s="384"/>
      <c r="KKH53" s="384"/>
      <c r="KKI53" s="384"/>
      <c r="KKJ53" s="384"/>
      <c r="KKK53" s="384"/>
      <c r="KKL53" s="384"/>
      <c r="KKM53" s="384"/>
      <c r="KKN53" s="384"/>
      <c r="KKO53" s="384"/>
      <c r="KKP53" s="384"/>
      <c r="KKQ53" s="384"/>
      <c r="KKR53" s="384"/>
      <c r="KKS53" s="384"/>
      <c r="KKT53" s="384"/>
      <c r="KKU53" s="384"/>
      <c r="KKV53" s="384"/>
      <c r="KKW53" s="384"/>
      <c r="KKX53" s="384"/>
      <c r="KKY53" s="384"/>
      <c r="KKZ53" s="384"/>
      <c r="KLA53" s="384"/>
      <c r="KLB53" s="384"/>
      <c r="KLC53" s="384"/>
      <c r="KLD53" s="384"/>
      <c r="KLE53" s="384"/>
      <c r="KLF53" s="384"/>
      <c r="KLG53" s="384"/>
      <c r="KLH53" s="384"/>
      <c r="KLI53" s="384"/>
      <c r="KLJ53" s="384"/>
      <c r="KLK53" s="384"/>
      <c r="KLL53" s="384"/>
      <c r="KLM53" s="384"/>
      <c r="KLN53" s="384"/>
      <c r="KLO53" s="384"/>
      <c r="KLP53" s="384"/>
      <c r="KLQ53" s="384"/>
      <c r="KLR53" s="384"/>
      <c r="KLS53" s="384"/>
      <c r="KLT53" s="384"/>
      <c r="KLU53" s="384"/>
      <c r="KLV53" s="384"/>
      <c r="KLW53" s="384"/>
      <c r="KLX53" s="384"/>
      <c r="KLY53" s="384"/>
      <c r="KLZ53" s="384"/>
      <c r="KMA53" s="384"/>
      <c r="KMB53" s="384"/>
      <c r="KMC53" s="384"/>
      <c r="KMD53" s="384"/>
      <c r="KME53" s="384"/>
      <c r="KMF53" s="384"/>
      <c r="KMG53" s="384"/>
      <c r="KMH53" s="384"/>
      <c r="KMI53" s="384"/>
      <c r="KMJ53" s="384"/>
      <c r="KMK53" s="384"/>
      <c r="KML53" s="384"/>
      <c r="KMM53" s="384"/>
      <c r="KMN53" s="384"/>
      <c r="KMO53" s="384"/>
      <c r="KMP53" s="384"/>
      <c r="KMQ53" s="384"/>
      <c r="KMR53" s="384"/>
      <c r="KMS53" s="384"/>
      <c r="KMT53" s="384"/>
      <c r="KMU53" s="384"/>
      <c r="KMV53" s="384"/>
      <c r="KMW53" s="384"/>
      <c r="KMX53" s="384"/>
      <c r="KMY53" s="384"/>
      <c r="KMZ53" s="384"/>
      <c r="KNA53" s="384"/>
      <c r="KNB53" s="384"/>
      <c r="KNC53" s="384"/>
      <c r="KND53" s="384"/>
      <c r="KNE53" s="384"/>
      <c r="KNF53" s="384"/>
      <c r="KNG53" s="384"/>
      <c r="KNH53" s="384"/>
      <c r="KNI53" s="384"/>
      <c r="KNJ53" s="384"/>
      <c r="KNK53" s="384"/>
      <c r="KNL53" s="384"/>
      <c r="KNM53" s="384"/>
      <c r="KNN53" s="384"/>
      <c r="KNO53" s="384"/>
      <c r="KNP53" s="384"/>
      <c r="KNQ53" s="384"/>
      <c r="KNR53" s="384"/>
      <c r="KNS53" s="384"/>
      <c r="KNT53" s="384"/>
      <c r="KNU53" s="384"/>
      <c r="KNV53" s="384"/>
      <c r="KNW53" s="384"/>
      <c r="KNX53" s="384"/>
      <c r="KNY53" s="384"/>
      <c r="KNZ53" s="384"/>
      <c r="KOA53" s="384"/>
      <c r="KOB53" s="384"/>
      <c r="KOC53" s="384"/>
      <c r="KOD53" s="384"/>
      <c r="KOE53" s="384"/>
      <c r="KOF53" s="384"/>
      <c r="KOG53" s="384"/>
      <c r="KOH53" s="384"/>
      <c r="KOI53" s="384"/>
      <c r="KOJ53" s="384"/>
      <c r="KOK53" s="384"/>
      <c r="KOL53" s="384"/>
      <c r="KOM53" s="384"/>
      <c r="KON53" s="384"/>
      <c r="KOO53" s="384"/>
      <c r="KOP53" s="384"/>
      <c r="KOQ53" s="384"/>
      <c r="KOR53" s="384"/>
      <c r="KOS53" s="384"/>
      <c r="KOT53" s="384"/>
      <c r="KOU53" s="384"/>
      <c r="KOV53" s="384"/>
      <c r="KOW53" s="384"/>
      <c r="KOX53" s="384"/>
      <c r="KOY53" s="384"/>
      <c r="KOZ53" s="384"/>
      <c r="KPA53" s="384"/>
      <c r="KPB53" s="384"/>
      <c r="KPC53" s="384"/>
      <c r="KPD53" s="384"/>
      <c r="KPE53" s="384"/>
      <c r="KPF53" s="384"/>
      <c r="KPG53" s="384"/>
      <c r="KPH53" s="384"/>
      <c r="KPI53" s="384"/>
      <c r="KPJ53" s="384"/>
      <c r="KPK53" s="384"/>
      <c r="KPL53" s="384"/>
      <c r="KPM53" s="384"/>
      <c r="KPN53" s="384"/>
      <c r="KPO53" s="384"/>
      <c r="KPP53" s="384"/>
      <c r="KPQ53" s="384"/>
      <c r="KPR53" s="384"/>
      <c r="KPS53" s="384"/>
      <c r="KPT53" s="384"/>
      <c r="KPU53" s="384"/>
      <c r="KPV53" s="384"/>
      <c r="KPW53" s="384"/>
      <c r="KPX53" s="384"/>
      <c r="KPY53" s="384"/>
      <c r="KPZ53" s="384"/>
      <c r="KQA53" s="384"/>
      <c r="KQB53" s="384"/>
      <c r="KQC53" s="384"/>
      <c r="KQD53" s="384"/>
      <c r="KQE53" s="384"/>
      <c r="KQF53" s="384"/>
      <c r="KQG53" s="384"/>
      <c r="KQH53" s="384"/>
      <c r="KQI53" s="384"/>
      <c r="KQJ53" s="384"/>
      <c r="KQK53" s="384"/>
      <c r="KQL53" s="384"/>
      <c r="KQM53" s="384"/>
      <c r="KQN53" s="384"/>
      <c r="KQO53" s="384"/>
      <c r="KQP53" s="384"/>
      <c r="KQQ53" s="384"/>
      <c r="KQR53" s="384"/>
      <c r="KQS53" s="384"/>
      <c r="KQT53" s="384"/>
      <c r="KQU53" s="384"/>
      <c r="KQV53" s="384"/>
      <c r="KQW53" s="384"/>
      <c r="KQX53" s="384"/>
      <c r="KQY53" s="384"/>
      <c r="KQZ53" s="384"/>
      <c r="KRA53" s="384"/>
      <c r="KRB53" s="384"/>
      <c r="KRC53" s="384"/>
      <c r="KRD53" s="384"/>
      <c r="KRE53" s="384"/>
      <c r="KRF53" s="384"/>
      <c r="KRG53" s="384"/>
      <c r="KRH53" s="384"/>
      <c r="KRI53" s="384"/>
      <c r="KRJ53" s="384"/>
      <c r="KRK53" s="384"/>
      <c r="KRL53" s="384"/>
      <c r="KRM53" s="384"/>
      <c r="KRN53" s="384"/>
      <c r="KRO53" s="384"/>
      <c r="KRP53" s="384"/>
      <c r="KRQ53" s="384"/>
      <c r="KRR53" s="384"/>
      <c r="KRS53" s="384"/>
      <c r="KRT53" s="384"/>
      <c r="KRU53" s="384"/>
      <c r="KRV53" s="384"/>
      <c r="KRW53" s="384"/>
      <c r="KRX53" s="384"/>
      <c r="KRY53" s="384"/>
      <c r="KRZ53" s="384"/>
      <c r="KSA53" s="384"/>
      <c r="KSB53" s="384"/>
      <c r="KSC53" s="384"/>
      <c r="KSD53" s="384"/>
      <c r="KSE53" s="384"/>
      <c r="KSF53" s="384"/>
      <c r="KSG53" s="384"/>
      <c r="KSH53" s="384"/>
      <c r="KSI53" s="384"/>
      <c r="KSJ53" s="384"/>
      <c r="KSK53" s="384"/>
      <c r="KSL53" s="384"/>
      <c r="KSM53" s="384"/>
      <c r="KSN53" s="384"/>
      <c r="KSO53" s="384"/>
      <c r="KSP53" s="384"/>
      <c r="KSQ53" s="384"/>
      <c r="KSR53" s="384"/>
      <c r="KSS53" s="384"/>
      <c r="KST53" s="384"/>
      <c r="KSU53" s="384"/>
      <c r="KSV53" s="384"/>
      <c r="KSW53" s="384"/>
      <c r="KSX53" s="384"/>
      <c r="KSY53" s="384"/>
      <c r="KSZ53" s="384"/>
      <c r="KTA53" s="384"/>
      <c r="KTB53" s="384"/>
      <c r="KTC53" s="384"/>
      <c r="KTD53" s="384"/>
      <c r="KTE53" s="384"/>
      <c r="KTF53" s="384"/>
      <c r="KTG53" s="384"/>
      <c r="KTH53" s="384"/>
      <c r="KTI53" s="384"/>
      <c r="KTJ53" s="384"/>
      <c r="KTK53" s="384"/>
      <c r="KTL53" s="384"/>
      <c r="KTM53" s="384"/>
      <c r="KTN53" s="384"/>
      <c r="KTO53" s="384"/>
      <c r="KTP53" s="384"/>
      <c r="KTQ53" s="384"/>
      <c r="KTR53" s="384"/>
      <c r="KTS53" s="384"/>
      <c r="KTT53" s="384"/>
      <c r="KTU53" s="384"/>
      <c r="KTV53" s="384"/>
      <c r="KTW53" s="384"/>
      <c r="KTX53" s="384"/>
      <c r="KTY53" s="384"/>
      <c r="KTZ53" s="384"/>
      <c r="KUA53" s="384"/>
      <c r="KUB53" s="384"/>
      <c r="KUC53" s="384"/>
      <c r="KUD53" s="384"/>
      <c r="KUE53" s="384"/>
      <c r="KUF53" s="384"/>
      <c r="KUG53" s="384"/>
      <c r="KUH53" s="384"/>
      <c r="KUI53" s="384"/>
      <c r="KUJ53" s="384"/>
      <c r="KUK53" s="384"/>
      <c r="KUL53" s="384"/>
      <c r="KUM53" s="384"/>
      <c r="KUN53" s="384"/>
      <c r="KUO53" s="384"/>
      <c r="KUP53" s="384"/>
      <c r="KUQ53" s="384"/>
      <c r="KUR53" s="384"/>
      <c r="KUS53" s="384"/>
      <c r="KUT53" s="384"/>
      <c r="KUU53" s="384"/>
      <c r="KUV53" s="384"/>
      <c r="KUW53" s="384"/>
      <c r="KUX53" s="384"/>
      <c r="KUY53" s="384"/>
      <c r="KUZ53" s="384"/>
      <c r="KVA53" s="384"/>
      <c r="KVB53" s="384"/>
      <c r="KVC53" s="384"/>
      <c r="KVD53" s="384"/>
      <c r="KVE53" s="384"/>
      <c r="KVF53" s="384"/>
      <c r="KVG53" s="384"/>
      <c r="KVH53" s="384"/>
      <c r="KVI53" s="384"/>
      <c r="KVJ53" s="384"/>
      <c r="KVK53" s="384"/>
      <c r="KVL53" s="384"/>
      <c r="KVM53" s="384"/>
      <c r="KVN53" s="384"/>
      <c r="KVO53" s="384"/>
      <c r="KVP53" s="384"/>
      <c r="KVQ53" s="384"/>
      <c r="KVR53" s="384"/>
      <c r="KVS53" s="384"/>
      <c r="KVT53" s="384"/>
      <c r="KVU53" s="384"/>
      <c r="KVV53" s="384"/>
      <c r="KVW53" s="384"/>
      <c r="KVX53" s="384"/>
      <c r="KVY53" s="384"/>
      <c r="KVZ53" s="384"/>
      <c r="KWA53" s="384"/>
      <c r="KWB53" s="384"/>
      <c r="KWC53" s="384"/>
      <c r="KWD53" s="384"/>
      <c r="KWE53" s="384"/>
      <c r="KWF53" s="384"/>
      <c r="KWG53" s="384"/>
      <c r="KWH53" s="384"/>
      <c r="KWI53" s="384"/>
      <c r="KWJ53" s="384"/>
      <c r="KWK53" s="384"/>
      <c r="KWL53" s="384"/>
      <c r="KWM53" s="384"/>
      <c r="KWN53" s="384"/>
      <c r="KWO53" s="384"/>
      <c r="KWP53" s="384"/>
      <c r="KWQ53" s="384"/>
      <c r="KWR53" s="384"/>
      <c r="KWS53" s="384"/>
      <c r="KWT53" s="384"/>
      <c r="KWU53" s="384"/>
      <c r="KWV53" s="384"/>
      <c r="KWW53" s="384"/>
      <c r="KWX53" s="384"/>
      <c r="KWY53" s="384"/>
      <c r="KWZ53" s="384"/>
      <c r="KXA53" s="384"/>
      <c r="KXB53" s="384"/>
      <c r="KXC53" s="384"/>
      <c r="KXD53" s="384"/>
      <c r="KXE53" s="384"/>
      <c r="KXF53" s="384"/>
      <c r="KXG53" s="384"/>
      <c r="KXH53" s="384"/>
      <c r="KXI53" s="384"/>
      <c r="KXJ53" s="384"/>
      <c r="KXK53" s="384"/>
      <c r="KXL53" s="384"/>
      <c r="KXM53" s="384"/>
      <c r="KXN53" s="384"/>
      <c r="KXO53" s="384"/>
      <c r="KXP53" s="384"/>
      <c r="KXQ53" s="384"/>
      <c r="KXR53" s="384"/>
      <c r="KXS53" s="384"/>
      <c r="KXT53" s="384"/>
      <c r="KXU53" s="384"/>
      <c r="KXV53" s="384"/>
      <c r="KXW53" s="384"/>
      <c r="KXX53" s="384"/>
      <c r="KXY53" s="384"/>
      <c r="KXZ53" s="384"/>
      <c r="KYA53" s="384"/>
      <c r="KYB53" s="384"/>
      <c r="KYC53" s="384"/>
      <c r="KYD53" s="384"/>
      <c r="KYE53" s="384"/>
      <c r="KYF53" s="384"/>
      <c r="KYG53" s="384"/>
      <c r="KYH53" s="384"/>
      <c r="KYI53" s="384"/>
      <c r="KYJ53" s="384"/>
      <c r="KYK53" s="384"/>
      <c r="KYL53" s="384"/>
      <c r="KYM53" s="384"/>
      <c r="KYN53" s="384"/>
      <c r="KYO53" s="384"/>
      <c r="KYP53" s="384"/>
      <c r="KYQ53" s="384"/>
      <c r="KYR53" s="384"/>
      <c r="KYS53" s="384"/>
      <c r="KYT53" s="384"/>
      <c r="KYU53" s="384"/>
      <c r="KYV53" s="384"/>
      <c r="KYW53" s="384"/>
      <c r="KYX53" s="384"/>
      <c r="KYY53" s="384"/>
      <c r="KYZ53" s="384"/>
      <c r="KZA53" s="384"/>
      <c r="KZB53" s="384"/>
      <c r="KZC53" s="384"/>
      <c r="KZD53" s="384"/>
      <c r="KZE53" s="384"/>
      <c r="KZF53" s="384"/>
      <c r="KZG53" s="384"/>
      <c r="KZH53" s="384"/>
      <c r="KZI53" s="384"/>
      <c r="KZJ53" s="384"/>
      <c r="KZK53" s="384"/>
      <c r="KZL53" s="384"/>
      <c r="KZM53" s="384"/>
      <c r="KZN53" s="384"/>
      <c r="KZO53" s="384"/>
      <c r="KZP53" s="384"/>
      <c r="KZQ53" s="384"/>
      <c r="KZR53" s="384"/>
      <c r="KZS53" s="384"/>
      <c r="KZT53" s="384"/>
      <c r="KZU53" s="384"/>
      <c r="KZV53" s="384"/>
      <c r="KZW53" s="384"/>
      <c r="KZX53" s="384"/>
      <c r="KZY53" s="384"/>
      <c r="KZZ53" s="384"/>
      <c r="LAA53" s="384"/>
      <c r="LAB53" s="384"/>
      <c r="LAC53" s="384"/>
      <c r="LAD53" s="384"/>
      <c r="LAE53" s="384"/>
      <c r="LAF53" s="384"/>
      <c r="LAG53" s="384"/>
      <c r="LAH53" s="384"/>
      <c r="LAI53" s="384"/>
      <c r="LAJ53" s="384"/>
      <c r="LAK53" s="384"/>
      <c r="LAL53" s="384"/>
      <c r="LAM53" s="384"/>
      <c r="LAN53" s="384"/>
      <c r="LAO53" s="384"/>
      <c r="LAP53" s="384"/>
      <c r="LAQ53" s="384"/>
      <c r="LAR53" s="384"/>
      <c r="LAS53" s="384"/>
      <c r="LAT53" s="384"/>
      <c r="LAU53" s="384"/>
      <c r="LAV53" s="384"/>
      <c r="LAW53" s="384"/>
      <c r="LAX53" s="384"/>
      <c r="LAY53" s="384"/>
      <c r="LAZ53" s="384"/>
      <c r="LBA53" s="384"/>
      <c r="LBB53" s="384"/>
      <c r="LBC53" s="384"/>
      <c r="LBD53" s="384"/>
      <c r="LBE53" s="384"/>
      <c r="LBF53" s="384"/>
      <c r="LBG53" s="384"/>
      <c r="LBH53" s="384"/>
      <c r="LBI53" s="384"/>
      <c r="LBJ53" s="384"/>
      <c r="LBK53" s="384"/>
      <c r="LBL53" s="384"/>
      <c r="LBM53" s="384"/>
      <c r="LBN53" s="384"/>
      <c r="LBO53" s="384"/>
      <c r="LBP53" s="384"/>
      <c r="LBQ53" s="384"/>
      <c r="LBR53" s="384"/>
      <c r="LBS53" s="384"/>
      <c r="LBT53" s="384"/>
      <c r="LBU53" s="384"/>
      <c r="LBV53" s="384"/>
      <c r="LBW53" s="384"/>
      <c r="LBX53" s="384"/>
      <c r="LBY53" s="384"/>
      <c r="LBZ53" s="384"/>
      <c r="LCA53" s="384"/>
      <c r="LCB53" s="384"/>
      <c r="LCC53" s="384"/>
      <c r="LCD53" s="384"/>
      <c r="LCE53" s="384"/>
      <c r="LCF53" s="384"/>
      <c r="LCG53" s="384"/>
      <c r="LCH53" s="384"/>
      <c r="LCI53" s="384"/>
      <c r="LCJ53" s="384"/>
      <c r="LCK53" s="384"/>
      <c r="LCL53" s="384"/>
      <c r="LCM53" s="384"/>
      <c r="LCN53" s="384"/>
      <c r="LCO53" s="384"/>
      <c r="LCP53" s="384"/>
      <c r="LCQ53" s="384"/>
      <c r="LCR53" s="384"/>
      <c r="LCS53" s="384"/>
      <c r="LCT53" s="384"/>
      <c r="LCU53" s="384"/>
      <c r="LCV53" s="384"/>
      <c r="LCW53" s="384"/>
      <c r="LCX53" s="384"/>
      <c r="LCY53" s="384"/>
      <c r="LCZ53" s="384"/>
      <c r="LDA53" s="384"/>
      <c r="LDB53" s="384"/>
      <c r="LDC53" s="384"/>
      <c r="LDD53" s="384"/>
      <c r="LDE53" s="384"/>
      <c r="LDF53" s="384"/>
      <c r="LDG53" s="384"/>
      <c r="LDH53" s="384"/>
      <c r="LDI53" s="384"/>
      <c r="LDJ53" s="384"/>
      <c r="LDK53" s="384"/>
      <c r="LDL53" s="384"/>
      <c r="LDM53" s="384"/>
      <c r="LDN53" s="384"/>
      <c r="LDO53" s="384"/>
      <c r="LDP53" s="384"/>
      <c r="LDQ53" s="384"/>
      <c r="LDR53" s="384"/>
      <c r="LDS53" s="384"/>
      <c r="LDT53" s="384"/>
      <c r="LDU53" s="384"/>
      <c r="LDV53" s="384"/>
      <c r="LDW53" s="384"/>
      <c r="LDX53" s="384"/>
      <c r="LDY53" s="384"/>
      <c r="LDZ53" s="384"/>
      <c r="LEA53" s="384"/>
      <c r="LEB53" s="384"/>
      <c r="LEC53" s="384"/>
      <c r="LED53" s="384"/>
      <c r="LEE53" s="384"/>
      <c r="LEF53" s="384"/>
      <c r="LEG53" s="384"/>
      <c r="LEH53" s="384"/>
      <c r="LEI53" s="384"/>
      <c r="LEJ53" s="384"/>
      <c r="LEK53" s="384"/>
      <c r="LEL53" s="384"/>
      <c r="LEM53" s="384"/>
      <c r="LEN53" s="384"/>
      <c r="LEO53" s="384"/>
      <c r="LEP53" s="384"/>
      <c r="LEQ53" s="384"/>
      <c r="LER53" s="384"/>
      <c r="LES53" s="384"/>
      <c r="LET53" s="384"/>
      <c r="LEU53" s="384"/>
      <c r="LEV53" s="384"/>
      <c r="LEW53" s="384"/>
      <c r="LEX53" s="384"/>
      <c r="LEY53" s="384"/>
      <c r="LEZ53" s="384"/>
      <c r="LFA53" s="384"/>
      <c r="LFB53" s="384"/>
      <c r="LFC53" s="384"/>
      <c r="LFD53" s="384"/>
      <c r="LFE53" s="384"/>
      <c r="LFF53" s="384"/>
      <c r="LFG53" s="384"/>
      <c r="LFH53" s="384"/>
      <c r="LFI53" s="384"/>
      <c r="LFJ53" s="384"/>
      <c r="LFK53" s="384"/>
      <c r="LFL53" s="384"/>
      <c r="LFM53" s="384"/>
      <c r="LFN53" s="384"/>
      <c r="LFO53" s="384"/>
      <c r="LFP53" s="384"/>
      <c r="LFQ53" s="384"/>
      <c r="LFR53" s="384"/>
      <c r="LFS53" s="384"/>
      <c r="LFT53" s="384"/>
      <c r="LFU53" s="384"/>
      <c r="LFV53" s="384"/>
      <c r="LFW53" s="384"/>
      <c r="LFX53" s="384"/>
      <c r="LFY53" s="384"/>
      <c r="LFZ53" s="384"/>
      <c r="LGA53" s="384"/>
      <c r="LGB53" s="384"/>
      <c r="LGC53" s="384"/>
      <c r="LGD53" s="384"/>
      <c r="LGE53" s="384"/>
      <c r="LGF53" s="384"/>
      <c r="LGG53" s="384"/>
      <c r="LGH53" s="384"/>
      <c r="LGI53" s="384"/>
      <c r="LGJ53" s="384"/>
      <c r="LGK53" s="384"/>
      <c r="LGL53" s="384"/>
      <c r="LGM53" s="384"/>
      <c r="LGN53" s="384"/>
      <c r="LGO53" s="384"/>
      <c r="LGP53" s="384"/>
      <c r="LGQ53" s="384"/>
      <c r="LGR53" s="384"/>
      <c r="LGS53" s="384"/>
      <c r="LGT53" s="384"/>
      <c r="LGU53" s="384"/>
      <c r="LGV53" s="384"/>
      <c r="LGW53" s="384"/>
      <c r="LGX53" s="384"/>
      <c r="LGY53" s="384"/>
      <c r="LGZ53" s="384"/>
      <c r="LHA53" s="384"/>
      <c r="LHB53" s="384"/>
      <c r="LHC53" s="384"/>
      <c r="LHD53" s="384"/>
      <c r="LHE53" s="384"/>
      <c r="LHF53" s="384"/>
      <c r="LHG53" s="384"/>
      <c r="LHH53" s="384"/>
      <c r="LHI53" s="384"/>
      <c r="LHJ53" s="384"/>
      <c r="LHK53" s="384"/>
      <c r="LHL53" s="384"/>
      <c r="LHM53" s="384"/>
      <c r="LHN53" s="384"/>
      <c r="LHO53" s="384"/>
      <c r="LHP53" s="384"/>
      <c r="LHQ53" s="384"/>
      <c r="LHR53" s="384"/>
      <c r="LHS53" s="384"/>
      <c r="LHT53" s="384"/>
      <c r="LHU53" s="384"/>
      <c r="LHV53" s="384"/>
      <c r="LHW53" s="384"/>
      <c r="LHX53" s="384"/>
      <c r="LHY53" s="384"/>
      <c r="LHZ53" s="384"/>
      <c r="LIA53" s="384"/>
      <c r="LIB53" s="384"/>
      <c r="LIC53" s="384"/>
      <c r="LID53" s="384"/>
      <c r="LIE53" s="384"/>
      <c r="LIF53" s="384"/>
      <c r="LIG53" s="384"/>
      <c r="LIH53" s="384"/>
      <c r="LII53" s="384"/>
      <c r="LIJ53" s="384"/>
      <c r="LIK53" s="384"/>
      <c r="LIL53" s="384"/>
      <c r="LIM53" s="384"/>
      <c r="LIN53" s="384"/>
      <c r="LIO53" s="384"/>
      <c r="LIP53" s="384"/>
      <c r="LIQ53" s="384"/>
      <c r="LIR53" s="384"/>
      <c r="LIS53" s="384"/>
      <c r="LIT53" s="384"/>
      <c r="LIU53" s="384"/>
      <c r="LIV53" s="384"/>
      <c r="LIW53" s="384"/>
      <c r="LIX53" s="384"/>
      <c r="LIY53" s="384"/>
      <c r="LIZ53" s="384"/>
      <c r="LJA53" s="384"/>
      <c r="LJB53" s="384"/>
      <c r="LJC53" s="384"/>
      <c r="LJD53" s="384"/>
      <c r="LJE53" s="384"/>
      <c r="LJF53" s="384"/>
      <c r="LJG53" s="384"/>
      <c r="LJH53" s="384"/>
      <c r="LJI53" s="384"/>
      <c r="LJJ53" s="384"/>
      <c r="LJK53" s="384"/>
      <c r="LJL53" s="384"/>
      <c r="LJM53" s="384"/>
      <c r="LJN53" s="384"/>
      <c r="LJO53" s="384"/>
      <c r="LJP53" s="384"/>
      <c r="LJQ53" s="384"/>
      <c r="LJR53" s="384"/>
      <c r="LJS53" s="384"/>
      <c r="LJT53" s="384"/>
      <c r="LJU53" s="384"/>
      <c r="LJV53" s="384"/>
      <c r="LJW53" s="384"/>
      <c r="LJX53" s="384"/>
      <c r="LJY53" s="384"/>
      <c r="LJZ53" s="384"/>
      <c r="LKA53" s="384"/>
      <c r="LKB53" s="384"/>
      <c r="LKC53" s="384"/>
      <c r="LKD53" s="384"/>
      <c r="LKE53" s="384"/>
      <c r="LKF53" s="384"/>
      <c r="LKG53" s="384"/>
      <c r="LKH53" s="384"/>
      <c r="LKI53" s="384"/>
      <c r="LKJ53" s="384"/>
      <c r="LKK53" s="384"/>
      <c r="LKL53" s="384"/>
      <c r="LKM53" s="384"/>
      <c r="LKN53" s="384"/>
      <c r="LKO53" s="384"/>
      <c r="LKP53" s="384"/>
      <c r="LKQ53" s="384"/>
      <c r="LKR53" s="384"/>
      <c r="LKS53" s="384"/>
      <c r="LKT53" s="384"/>
      <c r="LKU53" s="384"/>
      <c r="LKV53" s="384"/>
      <c r="LKW53" s="384"/>
      <c r="LKX53" s="384"/>
      <c r="LKY53" s="384"/>
      <c r="LKZ53" s="384"/>
      <c r="LLA53" s="384"/>
      <c r="LLB53" s="384"/>
      <c r="LLC53" s="384"/>
      <c r="LLD53" s="384"/>
      <c r="LLE53" s="384"/>
      <c r="LLF53" s="384"/>
      <c r="LLG53" s="384"/>
      <c r="LLH53" s="384"/>
      <c r="LLI53" s="384"/>
      <c r="LLJ53" s="384"/>
      <c r="LLK53" s="384"/>
      <c r="LLL53" s="384"/>
      <c r="LLM53" s="384"/>
      <c r="LLN53" s="384"/>
      <c r="LLO53" s="384"/>
      <c r="LLP53" s="384"/>
      <c r="LLQ53" s="384"/>
      <c r="LLR53" s="384"/>
      <c r="LLS53" s="384"/>
      <c r="LLT53" s="384"/>
      <c r="LLU53" s="384"/>
      <c r="LLV53" s="384"/>
      <c r="LLW53" s="384"/>
      <c r="LLX53" s="384"/>
      <c r="LLY53" s="384"/>
      <c r="LLZ53" s="384"/>
      <c r="LMA53" s="384"/>
      <c r="LMB53" s="384"/>
      <c r="LMC53" s="384"/>
      <c r="LMD53" s="384"/>
      <c r="LME53" s="384"/>
      <c r="LMF53" s="384"/>
      <c r="LMG53" s="384"/>
      <c r="LMH53" s="384"/>
      <c r="LMI53" s="384"/>
      <c r="LMJ53" s="384"/>
      <c r="LMK53" s="384"/>
      <c r="LML53" s="384"/>
      <c r="LMM53" s="384"/>
      <c r="LMN53" s="384"/>
      <c r="LMO53" s="384"/>
      <c r="LMP53" s="384"/>
      <c r="LMQ53" s="384"/>
      <c r="LMR53" s="384"/>
      <c r="LMS53" s="384"/>
      <c r="LMT53" s="384"/>
      <c r="LMU53" s="384"/>
      <c r="LMV53" s="384"/>
      <c r="LMW53" s="384"/>
      <c r="LMX53" s="384"/>
      <c r="LMY53" s="384"/>
      <c r="LMZ53" s="384"/>
      <c r="LNA53" s="384"/>
      <c r="LNB53" s="384"/>
      <c r="LNC53" s="384"/>
      <c r="LND53" s="384"/>
      <c r="LNE53" s="384"/>
      <c r="LNF53" s="384"/>
      <c r="LNG53" s="384"/>
      <c r="LNH53" s="384"/>
      <c r="LNI53" s="384"/>
      <c r="LNJ53" s="384"/>
      <c r="LNK53" s="384"/>
      <c r="LNL53" s="384"/>
      <c r="LNM53" s="384"/>
      <c r="LNN53" s="384"/>
      <c r="LNO53" s="384"/>
      <c r="LNP53" s="384"/>
      <c r="LNQ53" s="384"/>
      <c r="LNR53" s="384"/>
      <c r="LNS53" s="384"/>
      <c r="LNT53" s="384"/>
      <c r="LNU53" s="384"/>
      <c r="LNV53" s="384"/>
      <c r="LNW53" s="384"/>
      <c r="LNX53" s="384"/>
      <c r="LNY53" s="384"/>
      <c r="LNZ53" s="384"/>
      <c r="LOA53" s="384"/>
      <c r="LOB53" s="384"/>
      <c r="LOC53" s="384"/>
      <c r="LOD53" s="384"/>
      <c r="LOE53" s="384"/>
      <c r="LOF53" s="384"/>
      <c r="LOG53" s="384"/>
      <c r="LOH53" s="384"/>
      <c r="LOI53" s="384"/>
      <c r="LOJ53" s="384"/>
      <c r="LOK53" s="384"/>
      <c r="LOL53" s="384"/>
      <c r="LOM53" s="384"/>
      <c r="LON53" s="384"/>
      <c r="LOO53" s="384"/>
      <c r="LOP53" s="384"/>
      <c r="LOQ53" s="384"/>
      <c r="LOR53" s="384"/>
      <c r="LOS53" s="384"/>
      <c r="LOT53" s="384"/>
      <c r="LOU53" s="384"/>
      <c r="LOV53" s="384"/>
      <c r="LOW53" s="384"/>
      <c r="LOX53" s="384"/>
      <c r="LOY53" s="384"/>
      <c r="LOZ53" s="384"/>
      <c r="LPA53" s="384"/>
      <c r="LPB53" s="384"/>
      <c r="LPC53" s="384"/>
      <c r="LPD53" s="384"/>
      <c r="LPE53" s="384"/>
      <c r="LPF53" s="384"/>
      <c r="LPG53" s="384"/>
      <c r="LPH53" s="384"/>
      <c r="LPI53" s="384"/>
      <c r="LPJ53" s="384"/>
      <c r="LPK53" s="384"/>
      <c r="LPL53" s="384"/>
      <c r="LPM53" s="384"/>
      <c r="LPN53" s="384"/>
      <c r="LPO53" s="384"/>
      <c r="LPP53" s="384"/>
      <c r="LPQ53" s="384"/>
      <c r="LPR53" s="384"/>
      <c r="LPS53" s="384"/>
      <c r="LPT53" s="384"/>
      <c r="LPU53" s="384"/>
      <c r="LPV53" s="384"/>
      <c r="LPW53" s="384"/>
      <c r="LPX53" s="384"/>
      <c r="LPY53" s="384"/>
      <c r="LPZ53" s="384"/>
      <c r="LQA53" s="384"/>
      <c r="LQB53" s="384"/>
      <c r="LQC53" s="384"/>
      <c r="LQD53" s="384"/>
      <c r="LQE53" s="384"/>
      <c r="LQF53" s="384"/>
      <c r="LQG53" s="384"/>
      <c r="LQH53" s="384"/>
      <c r="LQI53" s="384"/>
      <c r="LQJ53" s="384"/>
      <c r="LQK53" s="384"/>
      <c r="LQL53" s="384"/>
      <c r="LQM53" s="384"/>
      <c r="LQN53" s="384"/>
      <c r="LQO53" s="384"/>
      <c r="LQP53" s="384"/>
      <c r="LQQ53" s="384"/>
      <c r="LQR53" s="384"/>
      <c r="LQS53" s="384"/>
      <c r="LQT53" s="384"/>
      <c r="LQU53" s="384"/>
      <c r="LQV53" s="384"/>
      <c r="LQW53" s="384"/>
      <c r="LQX53" s="384"/>
      <c r="LQY53" s="384"/>
      <c r="LQZ53" s="384"/>
      <c r="LRA53" s="384"/>
      <c r="LRB53" s="384"/>
      <c r="LRC53" s="384"/>
      <c r="LRD53" s="384"/>
      <c r="LRE53" s="384"/>
      <c r="LRF53" s="384"/>
      <c r="LRG53" s="384"/>
      <c r="LRH53" s="384"/>
      <c r="LRI53" s="384"/>
      <c r="LRJ53" s="384"/>
      <c r="LRK53" s="384"/>
      <c r="LRL53" s="384"/>
      <c r="LRM53" s="384"/>
      <c r="LRN53" s="384"/>
      <c r="LRO53" s="384"/>
      <c r="LRP53" s="384"/>
      <c r="LRQ53" s="384"/>
      <c r="LRR53" s="384"/>
      <c r="LRS53" s="384"/>
      <c r="LRT53" s="384"/>
      <c r="LRU53" s="384"/>
      <c r="LRV53" s="384"/>
      <c r="LRW53" s="384"/>
      <c r="LRX53" s="384"/>
      <c r="LRY53" s="384"/>
      <c r="LRZ53" s="384"/>
      <c r="LSA53" s="384"/>
      <c r="LSB53" s="384"/>
      <c r="LSC53" s="384"/>
      <c r="LSD53" s="384"/>
      <c r="LSE53" s="384"/>
      <c r="LSF53" s="384"/>
      <c r="LSG53" s="384"/>
      <c r="LSH53" s="384"/>
      <c r="LSI53" s="384"/>
      <c r="LSJ53" s="384"/>
      <c r="LSK53" s="384"/>
      <c r="LSL53" s="384"/>
      <c r="LSM53" s="384"/>
      <c r="LSN53" s="384"/>
      <c r="LSO53" s="384"/>
      <c r="LSP53" s="384"/>
      <c r="LSQ53" s="384"/>
      <c r="LSR53" s="384"/>
      <c r="LSS53" s="384"/>
      <c r="LST53" s="384"/>
      <c r="LSU53" s="384"/>
      <c r="LSV53" s="384"/>
      <c r="LSW53" s="384"/>
      <c r="LSX53" s="384"/>
      <c r="LSY53" s="384"/>
      <c r="LSZ53" s="384"/>
      <c r="LTA53" s="384"/>
      <c r="LTB53" s="384"/>
      <c r="LTC53" s="384"/>
      <c r="LTD53" s="384"/>
      <c r="LTE53" s="384"/>
      <c r="LTF53" s="384"/>
      <c r="LTG53" s="384"/>
      <c r="LTH53" s="384"/>
      <c r="LTI53" s="384"/>
      <c r="LTJ53" s="384"/>
      <c r="LTK53" s="384"/>
      <c r="LTL53" s="384"/>
      <c r="LTM53" s="384"/>
      <c r="LTN53" s="384"/>
      <c r="LTO53" s="384"/>
      <c r="LTP53" s="384"/>
      <c r="LTQ53" s="384"/>
      <c r="LTR53" s="384"/>
      <c r="LTS53" s="384"/>
      <c r="LTT53" s="384"/>
      <c r="LTU53" s="384"/>
      <c r="LTV53" s="384"/>
      <c r="LTW53" s="384"/>
      <c r="LTX53" s="384"/>
      <c r="LTY53" s="384"/>
      <c r="LTZ53" s="384"/>
      <c r="LUA53" s="384"/>
      <c r="LUB53" s="384"/>
      <c r="LUC53" s="384"/>
      <c r="LUD53" s="384"/>
      <c r="LUE53" s="384"/>
      <c r="LUF53" s="384"/>
      <c r="LUG53" s="384"/>
      <c r="LUH53" s="384"/>
      <c r="LUI53" s="384"/>
      <c r="LUJ53" s="384"/>
      <c r="LUK53" s="384"/>
      <c r="LUL53" s="384"/>
      <c r="LUM53" s="384"/>
      <c r="LUN53" s="384"/>
      <c r="LUO53" s="384"/>
      <c r="LUP53" s="384"/>
      <c r="LUQ53" s="384"/>
      <c r="LUR53" s="384"/>
      <c r="LUS53" s="384"/>
      <c r="LUT53" s="384"/>
      <c r="LUU53" s="384"/>
      <c r="LUV53" s="384"/>
      <c r="LUW53" s="384"/>
      <c r="LUX53" s="384"/>
      <c r="LUY53" s="384"/>
      <c r="LUZ53" s="384"/>
      <c r="LVA53" s="384"/>
      <c r="LVB53" s="384"/>
      <c r="LVC53" s="384"/>
      <c r="LVD53" s="384"/>
      <c r="LVE53" s="384"/>
      <c r="LVF53" s="384"/>
      <c r="LVG53" s="384"/>
      <c r="LVH53" s="384"/>
      <c r="LVI53" s="384"/>
      <c r="LVJ53" s="384"/>
      <c r="LVK53" s="384"/>
      <c r="LVL53" s="384"/>
      <c r="LVM53" s="384"/>
      <c r="LVN53" s="384"/>
      <c r="LVO53" s="384"/>
      <c r="LVP53" s="384"/>
      <c r="LVQ53" s="384"/>
      <c r="LVR53" s="384"/>
      <c r="LVS53" s="384"/>
      <c r="LVT53" s="384"/>
      <c r="LVU53" s="384"/>
      <c r="LVV53" s="384"/>
      <c r="LVW53" s="384"/>
      <c r="LVX53" s="384"/>
      <c r="LVY53" s="384"/>
      <c r="LVZ53" s="384"/>
      <c r="LWA53" s="384"/>
      <c r="LWB53" s="384"/>
      <c r="LWC53" s="384"/>
      <c r="LWD53" s="384"/>
      <c r="LWE53" s="384"/>
      <c r="LWF53" s="384"/>
      <c r="LWG53" s="384"/>
      <c r="LWH53" s="384"/>
      <c r="LWI53" s="384"/>
      <c r="LWJ53" s="384"/>
      <c r="LWK53" s="384"/>
      <c r="LWL53" s="384"/>
      <c r="LWM53" s="384"/>
      <c r="LWN53" s="384"/>
      <c r="LWO53" s="384"/>
      <c r="LWP53" s="384"/>
      <c r="LWQ53" s="384"/>
      <c r="LWR53" s="384"/>
      <c r="LWS53" s="384"/>
      <c r="LWT53" s="384"/>
      <c r="LWU53" s="384"/>
      <c r="LWV53" s="384"/>
      <c r="LWW53" s="384"/>
      <c r="LWX53" s="384"/>
      <c r="LWY53" s="384"/>
      <c r="LWZ53" s="384"/>
      <c r="LXA53" s="384"/>
      <c r="LXB53" s="384"/>
      <c r="LXC53" s="384"/>
      <c r="LXD53" s="384"/>
      <c r="LXE53" s="384"/>
      <c r="LXF53" s="384"/>
      <c r="LXG53" s="384"/>
      <c r="LXH53" s="384"/>
      <c r="LXI53" s="384"/>
      <c r="LXJ53" s="384"/>
      <c r="LXK53" s="384"/>
      <c r="LXL53" s="384"/>
      <c r="LXM53" s="384"/>
      <c r="LXN53" s="384"/>
      <c r="LXO53" s="384"/>
      <c r="LXP53" s="384"/>
      <c r="LXQ53" s="384"/>
      <c r="LXR53" s="384"/>
      <c r="LXS53" s="384"/>
      <c r="LXT53" s="384"/>
      <c r="LXU53" s="384"/>
      <c r="LXV53" s="384"/>
      <c r="LXW53" s="384"/>
      <c r="LXX53" s="384"/>
      <c r="LXY53" s="384"/>
      <c r="LXZ53" s="384"/>
      <c r="LYA53" s="384"/>
      <c r="LYB53" s="384"/>
      <c r="LYC53" s="384"/>
      <c r="LYD53" s="384"/>
      <c r="LYE53" s="384"/>
      <c r="LYF53" s="384"/>
      <c r="LYG53" s="384"/>
      <c r="LYH53" s="384"/>
      <c r="LYI53" s="384"/>
      <c r="LYJ53" s="384"/>
      <c r="LYK53" s="384"/>
      <c r="LYL53" s="384"/>
      <c r="LYM53" s="384"/>
      <c r="LYN53" s="384"/>
      <c r="LYO53" s="384"/>
      <c r="LYP53" s="384"/>
      <c r="LYQ53" s="384"/>
      <c r="LYR53" s="384"/>
      <c r="LYS53" s="384"/>
      <c r="LYT53" s="384"/>
      <c r="LYU53" s="384"/>
      <c r="LYV53" s="384"/>
      <c r="LYW53" s="384"/>
      <c r="LYX53" s="384"/>
      <c r="LYY53" s="384"/>
      <c r="LYZ53" s="384"/>
      <c r="LZA53" s="384"/>
      <c r="LZB53" s="384"/>
      <c r="LZC53" s="384"/>
      <c r="LZD53" s="384"/>
      <c r="LZE53" s="384"/>
      <c r="LZF53" s="384"/>
      <c r="LZG53" s="384"/>
      <c r="LZH53" s="384"/>
      <c r="LZI53" s="384"/>
      <c r="LZJ53" s="384"/>
      <c r="LZK53" s="384"/>
      <c r="LZL53" s="384"/>
      <c r="LZM53" s="384"/>
      <c r="LZN53" s="384"/>
      <c r="LZO53" s="384"/>
      <c r="LZP53" s="384"/>
      <c r="LZQ53" s="384"/>
      <c r="LZR53" s="384"/>
      <c r="LZS53" s="384"/>
      <c r="LZT53" s="384"/>
      <c r="LZU53" s="384"/>
      <c r="LZV53" s="384"/>
      <c r="LZW53" s="384"/>
      <c r="LZX53" s="384"/>
      <c r="LZY53" s="384"/>
      <c r="LZZ53" s="384"/>
      <c r="MAA53" s="384"/>
      <c r="MAB53" s="384"/>
      <c r="MAC53" s="384"/>
      <c r="MAD53" s="384"/>
      <c r="MAE53" s="384"/>
      <c r="MAF53" s="384"/>
      <c r="MAG53" s="384"/>
      <c r="MAH53" s="384"/>
      <c r="MAI53" s="384"/>
      <c r="MAJ53" s="384"/>
      <c r="MAK53" s="384"/>
      <c r="MAL53" s="384"/>
      <c r="MAM53" s="384"/>
      <c r="MAN53" s="384"/>
      <c r="MAO53" s="384"/>
      <c r="MAP53" s="384"/>
      <c r="MAQ53" s="384"/>
      <c r="MAR53" s="384"/>
      <c r="MAS53" s="384"/>
      <c r="MAT53" s="384"/>
      <c r="MAU53" s="384"/>
      <c r="MAV53" s="384"/>
      <c r="MAW53" s="384"/>
      <c r="MAX53" s="384"/>
      <c r="MAY53" s="384"/>
      <c r="MAZ53" s="384"/>
      <c r="MBA53" s="384"/>
      <c r="MBB53" s="384"/>
      <c r="MBC53" s="384"/>
      <c r="MBD53" s="384"/>
      <c r="MBE53" s="384"/>
      <c r="MBF53" s="384"/>
      <c r="MBG53" s="384"/>
      <c r="MBH53" s="384"/>
      <c r="MBI53" s="384"/>
      <c r="MBJ53" s="384"/>
      <c r="MBK53" s="384"/>
      <c r="MBL53" s="384"/>
      <c r="MBM53" s="384"/>
      <c r="MBN53" s="384"/>
      <c r="MBO53" s="384"/>
      <c r="MBP53" s="384"/>
      <c r="MBQ53" s="384"/>
      <c r="MBR53" s="384"/>
      <c r="MBS53" s="384"/>
      <c r="MBT53" s="384"/>
      <c r="MBU53" s="384"/>
      <c r="MBV53" s="384"/>
      <c r="MBW53" s="384"/>
      <c r="MBX53" s="384"/>
      <c r="MBY53" s="384"/>
      <c r="MBZ53" s="384"/>
      <c r="MCA53" s="384"/>
      <c r="MCB53" s="384"/>
      <c r="MCC53" s="384"/>
      <c r="MCD53" s="384"/>
      <c r="MCE53" s="384"/>
      <c r="MCF53" s="384"/>
      <c r="MCG53" s="384"/>
      <c r="MCH53" s="384"/>
      <c r="MCI53" s="384"/>
      <c r="MCJ53" s="384"/>
      <c r="MCK53" s="384"/>
      <c r="MCL53" s="384"/>
      <c r="MCM53" s="384"/>
      <c r="MCN53" s="384"/>
      <c r="MCO53" s="384"/>
      <c r="MCP53" s="384"/>
      <c r="MCQ53" s="384"/>
      <c r="MCR53" s="384"/>
      <c r="MCS53" s="384"/>
      <c r="MCT53" s="384"/>
      <c r="MCU53" s="384"/>
      <c r="MCV53" s="384"/>
      <c r="MCW53" s="384"/>
      <c r="MCX53" s="384"/>
      <c r="MCY53" s="384"/>
      <c r="MCZ53" s="384"/>
      <c r="MDA53" s="384"/>
      <c r="MDB53" s="384"/>
      <c r="MDC53" s="384"/>
      <c r="MDD53" s="384"/>
      <c r="MDE53" s="384"/>
      <c r="MDF53" s="384"/>
      <c r="MDG53" s="384"/>
      <c r="MDH53" s="384"/>
      <c r="MDI53" s="384"/>
      <c r="MDJ53" s="384"/>
      <c r="MDK53" s="384"/>
      <c r="MDL53" s="384"/>
      <c r="MDM53" s="384"/>
      <c r="MDN53" s="384"/>
      <c r="MDO53" s="384"/>
      <c r="MDP53" s="384"/>
      <c r="MDQ53" s="384"/>
      <c r="MDR53" s="384"/>
      <c r="MDS53" s="384"/>
      <c r="MDT53" s="384"/>
      <c r="MDU53" s="384"/>
      <c r="MDV53" s="384"/>
      <c r="MDW53" s="384"/>
      <c r="MDX53" s="384"/>
      <c r="MDY53" s="384"/>
      <c r="MDZ53" s="384"/>
      <c r="MEA53" s="384"/>
      <c r="MEB53" s="384"/>
      <c r="MEC53" s="384"/>
      <c r="MED53" s="384"/>
      <c r="MEE53" s="384"/>
      <c r="MEF53" s="384"/>
      <c r="MEG53" s="384"/>
      <c r="MEH53" s="384"/>
      <c r="MEI53" s="384"/>
      <c r="MEJ53" s="384"/>
      <c r="MEK53" s="384"/>
      <c r="MEL53" s="384"/>
      <c r="MEM53" s="384"/>
      <c r="MEN53" s="384"/>
      <c r="MEO53" s="384"/>
      <c r="MEP53" s="384"/>
      <c r="MEQ53" s="384"/>
      <c r="MER53" s="384"/>
      <c r="MES53" s="384"/>
      <c r="MET53" s="384"/>
      <c r="MEU53" s="384"/>
      <c r="MEV53" s="384"/>
      <c r="MEW53" s="384"/>
      <c r="MEX53" s="384"/>
      <c r="MEY53" s="384"/>
      <c r="MEZ53" s="384"/>
      <c r="MFA53" s="384"/>
      <c r="MFB53" s="384"/>
      <c r="MFC53" s="384"/>
      <c r="MFD53" s="384"/>
      <c r="MFE53" s="384"/>
      <c r="MFF53" s="384"/>
      <c r="MFG53" s="384"/>
      <c r="MFH53" s="384"/>
      <c r="MFI53" s="384"/>
      <c r="MFJ53" s="384"/>
      <c r="MFK53" s="384"/>
      <c r="MFL53" s="384"/>
      <c r="MFM53" s="384"/>
      <c r="MFN53" s="384"/>
      <c r="MFO53" s="384"/>
      <c r="MFP53" s="384"/>
      <c r="MFQ53" s="384"/>
      <c r="MFR53" s="384"/>
      <c r="MFS53" s="384"/>
      <c r="MFT53" s="384"/>
      <c r="MFU53" s="384"/>
      <c r="MFV53" s="384"/>
      <c r="MFW53" s="384"/>
      <c r="MFX53" s="384"/>
      <c r="MFY53" s="384"/>
      <c r="MFZ53" s="384"/>
      <c r="MGA53" s="384"/>
      <c r="MGB53" s="384"/>
      <c r="MGC53" s="384"/>
      <c r="MGD53" s="384"/>
      <c r="MGE53" s="384"/>
      <c r="MGF53" s="384"/>
      <c r="MGG53" s="384"/>
      <c r="MGH53" s="384"/>
      <c r="MGI53" s="384"/>
      <c r="MGJ53" s="384"/>
      <c r="MGK53" s="384"/>
      <c r="MGL53" s="384"/>
      <c r="MGM53" s="384"/>
      <c r="MGN53" s="384"/>
      <c r="MGO53" s="384"/>
      <c r="MGP53" s="384"/>
      <c r="MGQ53" s="384"/>
      <c r="MGR53" s="384"/>
      <c r="MGS53" s="384"/>
      <c r="MGT53" s="384"/>
      <c r="MGU53" s="384"/>
      <c r="MGV53" s="384"/>
      <c r="MGW53" s="384"/>
      <c r="MGX53" s="384"/>
      <c r="MGY53" s="384"/>
      <c r="MGZ53" s="384"/>
      <c r="MHA53" s="384"/>
      <c r="MHB53" s="384"/>
      <c r="MHC53" s="384"/>
      <c r="MHD53" s="384"/>
      <c r="MHE53" s="384"/>
      <c r="MHF53" s="384"/>
      <c r="MHG53" s="384"/>
      <c r="MHH53" s="384"/>
      <c r="MHI53" s="384"/>
      <c r="MHJ53" s="384"/>
      <c r="MHK53" s="384"/>
      <c r="MHL53" s="384"/>
      <c r="MHM53" s="384"/>
      <c r="MHN53" s="384"/>
      <c r="MHO53" s="384"/>
      <c r="MHP53" s="384"/>
      <c r="MHQ53" s="384"/>
      <c r="MHR53" s="384"/>
      <c r="MHS53" s="384"/>
      <c r="MHT53" s="384"/>
      <c r="MHU53" s="384"/>
      <c r="MHV53" s="384"/>
      <c r="MHW53" s="384"/>
      <c r="MHX53" s="384"/>
      <c r="MHY53" s="384"/>
      <c r="MHZ53" s="384"/>
      <c r="MIA53" s="384"/>
      <c r="MIB53" s="384"/>
      <c r="MIC53" s="384"/>
      <c r="MID53" s="384"/>
      <c r="MIE53" s="384"/>
      <c r="MIF53" s="384"/>
      <c r="MIG53" s="384"/>
      <c r="MIH53" s="384"/>
      <c r="MII53" s="384"/>
      <c r="MIJ53" s="384"/>
      <c r="MIK53" s="384"/>
      <c r="MIL53" s="384"/>
      <c r="MIM53" s="384"/>
      <c r="MIN53" s="384"/>
      <c r="MIO53" s="384"/>
      <c r="MIP53" s="384"/>
      <c r="MIQ53" s="384"/>
      <c r="MIR53" s="384"/>
      <c r="MIS53" s="384"/>
      <c r="MIT53" s="384"/>
      <c r="MIU53" s="384"/>
      <c r="MIV53" s="384"/>
      <c r="MIW53" s="384"/>
      <c r="MIX53" s="384"/>
      <c r="MIY53" s="384"/>
      <c r="MIZ53" s="384"/>
      <c r="MJA53" s="384"/>
      <c r="MJB53" s="384"/>
      <c r="MJC53" s="384"/>
      <c r="MJD53" s="384"/>
      <c r="MJE53" s="384"/>
      <c r="MJF53" s="384"/>
      <c r="MJG53" s="384"/>
      <c r="MJH53" s="384"/>
      <c r="MJI53" s="384"/>
      <c r="MJJ53" s="384"/>
      <c r="MJK53" s="384"/>
      <c r="MJL53" s="384"/>
      <c r="MJM53" s="384"/>
      <c r="MJN53" s="384"/>
      <c r="MJO53" s="384"/>
      <c r="MJP53" s="384"/>
      <c r="MJQ53" s="384"/>
      <c r="MJR53" s="384"/>
      <c r="MJS53" s="384"/>
      <c r="MJT53" s="384"/>
      <c r="MJU53" s="384"/>
      <c r="MJV53" s="384"/>
      <c r="MJW53" s="384"/>
      <c r="MJX53" s="384"/>
      <c r="MJY53" s="384"/>
      <c r="MJZ53" s="384"/>
      <c r="MKA53" s="384"/>
      <c r="MKB53" s="384"/>
      <c r="MKC53" s="384"/>
      <c r="MKD53" s="384"/>
      <c r="MKE53" s="384"/>
      <c r="MKF53" s="384"/>
      <c r="MKG53" s="384"/>
      <c r="MKH53" s="384"/>
      <c r="MKI53" s="384"/>
      <c r="MKJ53" s="384"/>
      <c r="MKK53" s="384"/>
      <c r="MKL53" s="384"/>
      <c r="MKM53" s="384"/>
      <c r="MKN53" s="384"/>
      <c r="MKO53" s="384"/>
      <c r="MKP53" s="384"/>
      <c r="MKQ53" s="384"/>
      <c r="MKR53" s="384"/>
      <c r="MKS53" s="384"/>
      <c r="MKT53" s="384"/>
      <c r="MKU53" s="384"/>
      <c r="MKV53" s="384"/>
      <c r="MKW53" s="384"/>
      <c r="MKX53" s="384"/>
      <c r="MKY53" s="384"/>
      <c r="MKZ53" s="384"/>
      <c r="MLA53" s="384"/>
      <c r="MLB53" s="384"/>
      <c r="MLC53" s="384"/>
      <c r="MLD53" s="384"/>
      <c r="MLE53" s="384"/>
      <c r="MLF53" s="384"/>
      <c r="MLG53" s="384"/>
      <c r="MLH53" s="384"/>
      <c r="MLI53" s="384"/>
      <c r="MLJ53" s="384"/>
      <c r="MLK53" s="384"/>
      <c r="MLL53" s="384"/>
      <c r="MLM53" s="384"/>
      <c r="MLN53" s="384"/>
      <c r="MLO53" s="384"/>
      <c r="MLP53" s="384"/>
      <c r="MLQ53" s="384"/>
      <c r="MLR53" s="384"/>
      <c r="MLS53" s="384"/>
      <c r="MLT53" s="384"/>
      <c r="MLU53" s="384"/>
      <c r="MLV53" s="384"/>
      <c r="MLW53" s="384"/>
      <c r="MLX53" s="384"/>
      <c r="MLY53" s="384"/>
      <c r="MLZ53" s="384"/>
      <c r="MMA53" s="384"/>
      <c r="MMB53" s="384"/>
      <c r="MMC53" s="384"/>
      <c r="MMD53" s="384"/>
      <c r="MME53" s="384"/>
      <c r="MMF53" s="384"/>
      <c r="MMG53" s="384"/>
      <c r="MMH53" s="384"/>
      <c r="MMI53" s="384"/>
      <c r="MMJ53" s="384"/>
      <c r="MMK53" s="384"/>
      <c r="MML53" s="384"/>
      <c r="MMM53" s="384"/>
      <c r="MMN53" s="384"/>
      <c r="MMO53" s="384"/>
      <c r="MMP53" s="384"/>
      <c r="MMQ53" s="384"/>
      <c r="MMR53" s="384"/>
      <c r="MMS53" s="384"/>
      <c r="MMT53" s="384"/>
      <c r="MMU53" s="384"/>
      <c r="MMV53" s="384"/>
      <c r="MMW53" s="384"/>
      <c r="MMX53" s="384"/>
      <c r="MMY53" s="384"/>
      <c r="MMZ53" s="384"/>
      <c r="MNA53" s="384"/>
      <c r="MNB53" s="384"/>
      <c r="MNC53" s="384"/>
      <c r="MND53" s="384"/>
      <c r="MNE53" s="384"/>
      <c r="MNF53" s="384"/>
      <c r="MNG53" s="384"/>
      <c r="MNH53" s="384"/>
      <c r="MNI53" s="384"/>
      <c r="MNJ53" s="384"/>
      <c r="MNK53" s="384"/>
      <c r="MNL53" s="384"/>
      <c r="MNM53" s="384"/>
      <c r="MNN53" s="384"/>
      <c r="MNO53" s="384"/>
      <c r="MNP53" s="384"/>
      <c r="MNQ53" s="384"/>
      <c r="MNR53" s="384"/>
      <c r="MNS53" s="384"/>
      <c r="MNT53" s="384"/>
      <c r="MNU53" s="384"/>
      <c r="MNV53" s="384"/>
      <c r="MNW53" s="384"/>
      <c r="MNX53" s="384"/>
      <c r="MNY53" s="384"/>
      <c r="MNZ53" s="384"/>
      <c r="MOA53" s="384"/>
      <c r="MOB53" s="384"/>
      <c r="MOC53" s="384"/>
      <c r="MOD53" s="384"/>
      <c r="MOE53" s="384"/>
      <c r="MOF53" s="384"/>
      <c r="MOG53" s="384"/>
      <c r="MOH53" s="384"/>
      <c r="MOI53" s="384"/>
      <c r="MOJ53" s="384"/>
      <c r="MOK53" s="384"/>
      <c r="MOL53" s="384"/>
      <c r="MOM53" s="384"/>
      <c r="MON53" s="384"/>
      <c r="MOO53" s="384"/>
      <c r="MOP53" s="384"/>
      <c r="MOQ53" s="384"/>
      <c r="MOR53" s="384"/>
      <c r="MOS53" s="384"/>
      <c r="MOT53" s="384"/>
      <c r="MOU53" s="384"/>
      <c r="MOV53" s="384"/>
      <c r="MOW53" s="384"/>
      <c r="MOX53" s="384"/>
      <c r="MOY53" s="384"/>
      <c r="MOZ53" s="384"/>
      <c r="MPA53" s="384"/>
      <c r="MPB53" s="384"/>
      <c r="MPC53" s="384"/>
      <c r="MPD53" s="384"/>
      <c r="MPE53" s="384"/>
      <c r="MPF53" s="384"/>
      <c r="MPG53" s="384"/>
      <c r="MPH53" s="384"/>
      <c r="MPI53" s="384"/>
      <c r="MPJ53" s="384"/>
      <c r="MPK53" s="384"/>
      <c r="MPL53" s="384"/>
      <c r="MPM53" s="384"/>
      <c r="MPN53" s="384"/>
      <c r="MPO53" s="384"/>
      <c r="MPP53" s="384"/>
      <c r="MPQ53" s="384"/>
      <c r="MPR53" s="384"/>
      <c r="MPS53" s="384"/>
      <c r="MPT53" s="384"/>
      <c r="MPU53" s="384"/>
      <c r="MPV53" s="384"/>
      <c r="MPW53" s="384"/>
      <c r="MPX53" s="384"/>
      <c r="MPY53" s="384"/>
      <c r="MPZ53" s="384"/>
      <c r="MQA53" s="384"/>
      <c r="MQB53" s="384"/>
      <c r="MQC53" s="384"/>
      <c r="MQD53" s="384"/>
      <c r="MQE53" s="384"/>
      <c r="MQF53" s="384"/>
      <c r="MQG53" s="384"/>
      <c r="MQH53" s="384"/>
      <c r="MQI53" s="384"/>
      <c r="MQJ53" s="384"/>
      <c r="MQK53" s="384"/>
      <c r="MQL53" s="384"/>
      <c r="MQM53" s="384"/>
      <c r="MQN53" s="384"/>
      <c r="MQO53" s="384"/>
      <c r="MQP53" s="384"/>
      <c r="MQQ53" s="384"/>
      <c r="MQR53" s="384"/>
      <c r="MQS53" s="384"/>
      <c r="MQT53" s="384"/>
      <c r="MQU53" s="384"/>
      <c r="MQV53" s="384"/>
      <c r="MQW53" s="384"/>
      <c r="MQX53" s="384"/>
      <c r="MQY53" s="384"/>
      <c r="MQZ53" s="384"/>
      <c r="MRA53" s="384"/>
      <c r="MRB53" s="384"/>
      <c r="MRC53" s="384"/>
      <c r="MRD53" s="384"/>
      <c r="MRE53" s="384"/>
      <c r="MRF53" s="384"/>
      <c r="MRG53" s="384"/>
      <c r="MRH53" s="384"/>
      <c r="MRI53" s="384"/>
      <c r="MRJ53" s="384"/>
      <c r="MRK53" s="384"/>
      <c r="MRL53" s="384"/>
      <c r="MRM53" s="384"/>
      <c r="MRN53" s="384"/>
      <c r="MRO53" s="384"/>
      <c r="MRP53" s="384"/>
      <c r="MRQ53" s="384"/>
      <c r="MRR53" s="384"/>
      <c r="MRS53" s="384"/>
      <c r="MRT53" s="384"/>
      <c r="MRU53" s="384"/>
      <c r="MRV53" s="384"/>
      <c r="MRW53" s="384"/>
      <c r="MRX53" s="384"/>
      <c r="MRY53" s="384"/>
      <c r="MRZ53" s="384"/>
      <c r="MSA53" s="384"/>
      <c r="MSB53" s="384"/>
      <c r="MSC53" s="384"/>
      <c r="MSD53" s="384"/>
      <c r="MSE53" s="384"/>
      <c r="MSF53" s="384"/>
      <c r="MSG53" s="384"/>
      <c r="MSH53" s="384"/>
      <c r="MSI53" s="384"/>
      <c r="MSJ53" s="384"/>
      <c r="MSK53" s="384"/>
      <c r="MSL53" s="384"/>
      <c r="MSM53" s="384"/>
      <c r="MSN53" s="384"/>
      <c r="MSO53" s="384"/>
      <c r="MSP53" s="384"/>
      <c r="MSQ53" s="384"/>
      <c r="MSR53" s="384"/>
      <c r="MSS53" s="384"/>
      <c r="MST53" s="384"/>
      <c r="MSU53" s="384"/>
      <c r="MSV53" s="384"/>
      <c r="MSW53" s="384"/>
      <c r="MSX53" s="384"/>
      <c r="MSY53" s="384"/>
      <c r="MSZ53" s="384"/>
      <c r="MTA53" s="384"/>
      <c r="MTB53" s="384"/>
      <c r="MTC53" s="384"/>
      <c r="MTD53" s="384"/>
      <c r="MTE53" s="384"/>
      <c r="MTF53" s="384"/>
      <c r="MTG53" s="384"/>
      <c r="MTH53" s="384"/>
      <c r="MTI53" s="384"/>
      <c r="MTJ53" s="384"/>
      <c r="MTK53" s="384"/>
      <c r="MTL53" s="384"/>
      <c r="MTM53" s="384"/>
      <c r="MTN53" s="384"/>
      <c r="MTO53" s="384"/>
      <c r="MTP53" s="384"/>
      <c r="MTQ53" s="384"/>
      <c r="MTR53" s="384"/>
      <c r="MTS53" s="384"/>
      <c r="MTT53" s="384"/>
      <c r="MTU53" s="384"/>
      <c r="MTV53" s="384"/>
      <c r="MTW53" s="384"/>
      <c r="MTX53" s="384"/>
      <c r="MTY53" s="384"/>
      <c r="MTZ53" s="384"/>
      <c r="MUA53" s="384"/>
      <c r="MUB53" s="384"/>
      <c r="MUC53" s="384"/>
      <c r="MUD53" s="384"/>
      <c r="MUE53" s="384"/>
      <c r="MUF53" s="384"/>
      <c r="MUG53" s="384"/>
      <c r="MUH53" s="384"/>
      <c r="MUI53" s="384"/>
      <c r="MUJ53" s="384"/>
      <c r="MUK53" s="384"/>
      <c r="MUL53" s="384"/>
      <c r="MUM53" s="384"/>
      <c r="MUN53" s="384"/>
      <c r="MUO53" s="384"/>
      <c r="MUP53" s="384"/>
      <c r="MUQ53" s="384"/>
      <c r="MUR53" s="384"/>
      <c r="MUS53" s="384"/>
      <c r="MUT53" s="384"/>
      <c r="MUU53" s="384"/>
      <c r="MUV53" s="384"/>
      <c r="MUW53" s="384"/>
      <c r="MUX53" s="384"/>
      <c r="MUY53" s="384"/>
      <c r="MUZ53" s="384"/>
      <c r="MVA53" s="384"/>
      <c r="MVB53" s="384"/>
      <c r="MVC53" s="384"/>
      <c r="MVD53" s="384"/>
      <c r="MVE53" s="384"/>
      <c r="MVF53" s="384"/>
      <c r="MVG53" s="384"/>
      <c r="MVH53" s="384"/>
      <c r="MVI53" s="384"/>
      <c r="MVJ53" s="384"/>
      <c r="MVK53" s="384"/>
      <c r="MVL53" s="384"/>
      <c r="MVM53" s="384"/>
      <c r="MVN53" s="384"/>
      <c r="MVO53" s="384"/>
      <c r="MVP53" s="384"/>
      <c r="MVQ53" s="384"/>
      <c r="MVR53" s="384"/>
      <c r="MVS53" s="384"/>
      <c r="MVT53" s="384"/>
      <c r="MVU53" s="384"/>
      <c r="MVV53" s="384"/>
      <c r="MVW53" s="384"/>
      <c r="MVX53" s="384"/>
      <c r="MVY53" s="384"/>
      <c r="MVZ53" s="384"/>
      <c r="MWA53" s="384"/>
      <c r="MWB53" s="384"/>
      <c r="MWC53" s="384"/>
      <c r="MWD53" s="384"/>
      <c r="MWE53" s="384"/>
      <c r="MWF53" s="384"/>
      <c r="MWG53" s="384"/>
      <c r="MWH53" s="384"/>
      <c r="MWI53" s="384"/>
      <c r="MWJ53" s="384"/>
      <c r="MWK53" s="384"/>
      <c r="MWL53" s="384"/>
      <c r="MWM53" s="384"/>
      <c r="MWN53" s="384"/>
      <c r="MWO53" s="384"/>
      <c r="MWP53" s="384"/>
      <c r="MWQ53" s="384"/>
      <c r="MWR53" s="384"/>
      <c r="MWS53" s="384"/>
      <c r="MWT53" s="384"/>
      <c r="MWU53" s="384"/>
      <c r="MWV53" s="384"/>
      <c r="MWW53" s="384"/>
      <c r="MWX53" s="384"/>
      <c r="MWY53" s="384"/>
      <c r="MWZ53" s="384"/>
      <c r="MXA53" s="384"/>
      <c r="MXB53" s="384"/>
      <c r="MXC53" s="384"/>
      <c r="MXD53" s="384"/>
      <c r="MXE53" s="384"/>
      <c r="MXF53" s="384"/>
      <c r="MXG53" s="384"/>
      <c r="MXH53" s="384"/>
      <c r="MXI53" s="384"/>
      <c r="MXJ53" s="384"/>
      <c r="MXK53" s="384"/>
      <c r="MXL53" s="384"/>
      <c r="MXM53" s="384"/>
      <c r="MXN53" s="384"/>
      <c r="MXO53" s="384"/>
      <c r="MXP53" s="384"/>
      <c r="MXQ53" s="384"/>
      <c r="MXR53" s="384"/>
      <c r="MXS53" s="384"/>
      <c r="MXT53" s="384"/>
      <c r="MXU53" s="384"/>
      <c r="MXV53" s="384"/>
      <c r="MXW53" s="384"/>
      <c r="MXX53" s="384"/>
      <c r="MXY53" s="384"/>
      <c r="MXZ53" s="384"/>
      <c r="MYA53" s="384"/>
      <c r="MYB53" s="384"/>
      <c r="MYC53" s="384"/>
      <c r="MYD53" s="384"/>
      <c r="MYE53" s="384"/>
      <c r="MYF53" s="384"/>
      <c r="MYG53" s="384"/>
      <c r="MYH53" s="384"/>
      <c r="MYI53" s="384"/>
      <c r="MYJ53" s="384"/>
      <c r="MYK53" s="384"/>
      <c r="MYL53" s="384"/>
      <c r="MYM53" s="384"/>
      <c r="MYN53" s="384"/>
      <c r="MYO53" s="384"/>
      <c r="MYP53" s="384"/>
      <c r="MYQ53" s="384"/>
      <c r="MYR53" s="384"/>
      <c r="MYS53" s="384"/>
      <c r="MYT53" s="384"/>
      <c r="MYU53" s="384"/>
      <c r="MYV53" s="384"/>
      <c r="MYW53" s="384"/>
      <c r="MYX53" s="384"/>
      <c r="MYY53" s="384"/>
      <c r="MYZ53" s="384"/>
      <c r="MZA53" s="384"/>
      <c r="MZB53" s="384"/>
      <c r="MZC53" s="384"/>
      <c r="MZD53" s="384"/>
      <c r="MZE53" s="384"/>
      <c r="MZF53" s="384"/>
      <c r="MZG53" s="384"/>
      <c r="MZH53" s="384"/>
      <c r="MZI53" s="384"/>
      <c r="MZJ53" s="384"/>
      <c r="MZK53" s="384"/>
      <c r="MZL53" s="384"/>
      <c r="MZM53" s="384"/>
      <c r="MZN53" s="384"/>
      <c r="MZO53" s="384"/>
      <c r="MZP53" s="384"/>
      <c r="MZQ53" s="384"/>
      <c r="MZR53" s="384"/>
      <c r="MZS53" s="384"/>
      <c r="MZT53" s="384"/>
      <c r="MZU53" s="384"/>
      <c r="MZV53" s="384"/>
      <c r="MZW53" s="384"/>
      <c r="MZX53" s="384"/>
      <c r="MZY53" s="384"/>
      <c r="MZZ53" s="384"/>
      <c r="NAA53" s="384"/>
      <c r="NAB53" s="384"/>
      <c r="NAC53" s="384"/>
      <c r="NAD53" s="384"/>
      <c r="NAE53" s="384"/>
      <c r="NAF53" s="384"/>
      <c r="NAG53" s="384"/>
      <c r="NAH53" s="384"/>
      <c r="NAI53" s="384"/>
      <c r="NAJ53" s="384"/>
      <c r="NAK53" s="384"/>
      <c r="NAL53" s="384"/>
      <c r="NAM53" s="384"/>
      <c r="NAN53" s="384"/>
      <c r="NAO53" s="384"/>
      <c r="NAP53" s="384"/>
      <c r="NAQ53" s="384"/>
      <c r="NAR53" s="384"/>
      <c r="NAS53" s="384"/>
      <c r="NAT53" s="384"/>
      <c r="NAU53" s="384"/>
      <c r="NAV53" s="384"/>
      <c r="NAW53" s="384"/>
      <c r="NAX53" s="384"/>
      <c r="NAY53" s="384"/>
      <c r="NAZ53" s="384"/>
      <c r="NBA53" s="384"/>
      <c r="NBB53" s="384"/>
      <c r="NBC53" s="384"/>
      <c r="NBD53" s="384"/>
      <c r="NBE53" s="384"/>
      <c r="NBF53" s="384"/>
      <c r="NBG53" s="384"/>
      <c r="NBH53" s="384"/>
      <c r="NBI53" s="384"/>
      <c r="NBJ53" s="384"/>
      <c r="NBK53" s="384"/>
      <c r="NBL53" s="384"/>
      <c r="NBM53" s="384"/>
      <c r="NBN53" s="384"/>
      <c r="NBO53" s="384"/>
      <c r="NBP53" s="384"/>
      <c r="NBQ53" s="384"/>
      <c r="NBR53" s="384"/>
      <c r="NBS53" s="384"/>
      <c r="NBT53" s="384"/>
      <c r="NBU53" s="384"/>
      <c r="NBV53" s="384"/>
      <c r="NBW53" s="384"/>
      <c r="NBX53" s="384"/>
      <c r="NBY53" s="384"/>
      <c r="NBZ53" s="384"/>
      <c r="NCA53" s="384"/>
      <c r="NCB53" s="384"/>
      <c r="NCC53" s="384"/>
      <c r="NCD53" s="384"/>
      <c r="NCE53" s="384"/>
      <c r="NCF53" s="384"/>
      <c r="NCG53" s="384"/>
      <c r="NCH53" s="384"/>
      <c r="NCI53" s="384"/>
      <c r="NCJ53" s="384"/>
      <c r="NCK53" s="384"/>
      <c r="NCL53" s="384"/>
      <c r="NCM53" s="384"/>
      <c r="NCN53" s="384"/>
      <c r="NCO53" s="384"/>
      <c r="NCP53" s="384"/>
      <c r="NCQ53" s="384"/>
      <c r="NCR53" s="384"/>
      <c r="NCS53" s="384"/>
      <c r="NCT53" s="384"/>
      <c r="NCU53" s="384"/>
      <c r="NCV53" s="384"/>
      <c r="NCW53" s="384"/>
      <c r="NCX53" s="384"/>
      <c r="NCY53" s="384"/>
      <c r="NCZ53" s="384"/>
      <c r="NDA53" s="384"/>
      <c r="NDB53" s="384"/>
      <c r="NDC53" s="384"/>
      <c r="NDD53" s="384"/>
      <c r="NDE53" s="384"/>
      <c r="NDF53" s="384"/>
      <c r="NDG53" s="384"/>
      <c r="NDH53" s="384"/>
      <c r="NDI53" s="384"/>
      <c r="NDJ53" s="384"/>
      <c r="NDK53" s="384"/>
      <c r="NDL53" s="384"/>
      <c r="NDM53" s="384"/>
      <c r="NDN53" s="384"/>
      <c r="NDO53" s="384"/>
      <c r="NDP53" s="384"/>
      <c r="NDQ53" s="384"/>
      <c r="NDR53" s="384"/>
      <c r="NDS53" s="384"/>
      <c r="NDT53" s="384"/>
      <c r="NDU53" s="384"/>
      <c r="NDV53" s="384"/>
      <c r="NDW53" s="384"/>
      <c r="NDX53" s="384"/>
      <c r="NDY53" s="384"/>
      <c r="NDZ53" s="384"/>
      <c r="NEA53" s="384"/>
      <c r="NEB53" s="384"/>
      <c r="NEC53" s="384"/>
      <c r="NED53" s="384"/>
      <c r="NEE53" s="384"/>
      <c r="NEF53" s="384"/>
      <c r="NEG53" s="384"/>
      <c r="NEH53" s="384"/>
      <c r="NEI53" s="384"/>
      <c r="NEJ53" s="384"/>
      <c r="NEK53" s="384"/>
      <c r="NEL53" s="384"/>
      <c r="NEM53" s="384"/>
      <c r="NEN53" s="384"/>
      <c r="NEO53" s="384"/>
      <c r="NEP53" s="384"/>
      <c r="NEQ53" s="384"/>
      <c r="NER53" s="384"/>
      <c r="NES53" s="384"/>
      <c r="NET53" s="384"/>
      <c r="NEU53" s="384"/>
      <c r="NEV53" s="384"/>
      <c r="NEW53" s="384"/>
      <c r="NEX53" s="384"/>
      <c r="NEY53" s="384"/>
      <c r="NEZ53" s="384"/>
      <c r="NFA53" s="384"/>
      <c r="NFB53" s="384"/>
      <c r="NFC53" s="384"/>
      <c r="NFD53" s="384"/>
      <c r="NFE53" s="384"/>
      <c r="NFF53" s="384"/>
      <c r="NFG53" s="384"/>
      <c r="NFH53" s="384"/>
      <c r="NFI53" s="384"/>
      <c r="NFJ53" s="384"/>
      <c r="NFK53" s="384"/>
      <c r="NFL53" s="384"/>
      <c r="NFM53" s="384"/>
      <c r="NFN53" s="384"/>
      <c r="NFO53" s="384"/>
      <c r="NFP53" s="384"/>
      <c r="NFQ53" s="384"/>
      <c r="NFR53" s="384"/>
      <c r="NFS53" s="384"/>
      <c r="NFT53" s="384"/>
      <c r="NFU53" s="384"/>
      <c r="NFV53" s="384"/>
      <c r="NFW53" s="384"/>
      <c r="NFX53" s="384"/>
      <c r="NFY53" s="384"/>
      <c r="NFZ53" s="384"/>
      <c r="NGA53" s="384"/>
      <c r="NGB53" s="384"/>
      <c r="NGC53" s="384"/>
      <c r="NGD53" s="384"/>
      <c r="NGE53" s="384"/>
      <c r="NGF53" s="384"/>
      <c r="NGG53" s="384"/>
      <c r="NGH53" s="384"/>
      <c r="NGI53" s="384"/>
      <c r="NGJ53" s="384"/>
      <c r="NGK53" s="384"/>
      <c r="NGL53" s="384"/>
      <c r="NGM53" s="384"/>
      <c r="NGN53" s="384"/>
      <c r="NGO53" s="384"/>
      <c r="NGP53" s="384"/>
      <c r="NGQ53" s="384"/>
      <c r="NGR53" s="384"/>
      <c r="NGS53" s="384"/>
      <c r="NGT53" s="384"/>
      <c r="NGU53" s="384"/>
      <c r="NGV53" s="384"/>
      <c r="NGW53" s="384"/>
      <c r="NGX53" s="384"/>
      <c r="NGY53" s="384"/>
      <c r="NGZ53" s="384"/>
      <c r="NHA53" s="384"/>
      <c r="NHB53" s="384"/>
      <c r="NHC53" s="384"/>
      <c r="NHD53" s="384"/>
      <c r="NHE53" s="384"/>
      <c r="NHF53" s="384"/>
      <c r="NHG53" s="384"/>
      <c r="NHH53" s="384"/>
      <c r="NHI53" s="384"/>
      <c r="NHJ53" s="384"/>
      <c r="NHK53" s="384"/>
      <c r="NHL53" s="384"/>
      <c r="NHM53" s="384"/>
      <c r="NHN53" s="384"/>
      <c r="NHO53" s="384"/>
      <c r="NHP53" s="384"/>
      <c r="NHQ53" s="384"/>
      <c r="NHR53" s="384"/>
      <c r="NHS53" s="384"/>
      <c r="NHT53" s="384"/>
      <c r="NHU53" s="384"/>
      <c r="NHV53" s="384"/>
      <c r="NHW53" s="384"/>
      <c r="NHX53" s="384"/>
      <c r="NHY53" s="384"/>
      <c r="NHZ53" s="384"/>
      <c r="NIA53" s="384"/>
      <c r="NIB53" s="384"/>
      <c r="NIC53" s="384"/>
      <c r="NID53" s="384"/>
      <c r="NIE53" s="384"/>
      <c r="NIF53" s="384"/>
      <c r="NIG53" s="384"/>
      <c r="NIH53" s="384"/>
      <c r="NII53" s="384"/>
      <c r="NIJ53" s="384"/>
      <c r="NIK53" s="384"/>
      <c r="NIL53" s="384"/>
      <c r="NIM53" s="384"/>
      <c r="NIN53" s="384"/>
      <c r="NIO53" s="384"/>
      <c r="NIP53" s="384"/>
      <c r="NIQ53" s="384"/>
      <c r="NIR53" s="384"/>
      <c r="NIS53" s="384"/>
      <c r="NIT53" s="384"/>
      <c r="NIU53" s="384"/>
      <c r="NIV53" s="384"/>
      <c r="NIW53" s="384"/>
      <c r="NIX53" s="384"/>
      <c r="NIY53" s="384"/>
      <c r="NIZ53" s="384"/>
      <c r="NJA53" s="384"/>
      <c r="NJB53" s="384"/>
      <c r="NJC53" s="384"/>
      <c r="NJD53" s="384"/>
      <c r="NJE53" s="384"/>
      <c r="NJF53" s="384"/>
      <c r="NJG53" s="384"/>
      <c r="NJH53" s="384"/>
      <c r="NJI53" s="384"/>
      <c r="NJJ53" s="384"/>
      <c r="NJK53" s="384"/>
      <c r="NJL53" s="384"/>
      <c r="NJM53" s="384"/>
      <c r="NJN53" s="384"/>
      <c r="NJO53" s="384"/>
      <c r="NJP53" s="384"/>
      <c r="NJQ53" s="384"/>
      <c r="NJR53" s="384"/>
      <c r="NJS53" s="384"/>
      <c r="NJT53" s="384"/>
      <c r="NJU53" s="384"/>
      <c r="NJV53" s="384"/>
      <c r="NJW53" s="384"/>
      <c r="NJX53" s="384"/>
      <c r="NJY53" s="384"/>
      <c r="NJZ53" s="384"/>
      <c r="NKA53" s="384"/>
      <c r="NKB53" s="384"/>
      <c r="NKC53" s="384"/>
      <c r="NKD53" s="384"/>
      <c r="NKE53" s="384"/>
      <c r="NKF53" s="384"/>
      <c r="NKG53" s="384"/>
      <c r="NKH53" s="384"/>
      <c r="NKI53" s="384"/>
      <c r="NKJ53" s="384"/>
      <c r="NKK53" s="384"/>
      <c r="NKL53" s="384"/>
      <c r="NKM53" s="384"/>
      <c r="NKN53" s="384"/>
      <c r="NKO53" s="384"/>
      <c r="NKP53" s="384"/>
      <c r="NKQ53" s="384"/>
      <c r="NKR53" s="384"/>
      <c r="NKS53" s="384"/>
      <c r="NKT53" s="384"/>
      <c r="NKU53" s="384"/>
      <c r="NKV53" s="384"/>
      <c r="NKW53" s="384"/>
      <c r="NKX53" s="384"/>
      <c r="NKY53" s="384"/>
      <c r="NKZ53" s="384"/>
      <c r="NLA53" s="384"/>
      <c r="NLB53" s="384"/>
      <c r="NLC53" s="384"/>
      <c r="NLD53" s="384"/>
      <c r="NLE53" s="384"/>
      <c r="NLF53" s="384"/>
      <c r="NLG53" s="384"/>
      <c r="NLH53" s="384"/>
      <c r="NLI53" s="384"/>
      <c r="NLJ53" s="384"/>
      <c r="NLK53" s="384"/>
      <c r="NLL53" s="384"/>
      <c r="NLM53" s="384"/>
      <c r="NLN53" s="384"/>
      <c r="NLO53" s="384"/>
      <c r="NLP53" s="384"/>
      <c r="NLQ53" s="384"/>
      <c r="NLR53" s="384"/>
      <c r="NLS53" s="384"/>
      <c r="NLT53" s="384"/>
      <c r="NLU53" s="384"/>
      <c r="NLV53" s="384"/>
      <c r="NLW53" s="384"/>
      <c r="NLX53" s="384"/>
      <c r="NLY53" s="384"/>
      <c r="NLZ53" s="384"/>
      <c r="NMA53" s="384"/>
      <c r="NMB53" s="384"/>
      <c r="NMC53" s="384"/>
      <c r="NMD53" s="384"/>
      <c r="NME53" s="384"/>
      <c r="NMF53" s="384"/>
      <c r="NMG53" s="384"/>
      <c r="NMH53" s="384"/>
      <c r="NMI53" s="384"/>
      <c r="NMJ53" s="384"/>
      <c r="NMK53" s="384"/>
      <c r="NML53" s="384"/>
      <c r="NMM53" s="384"/>
      <c r="NMN53" s="384"/>
      <c r="NMO53" s="384"/>
      <c r="NMP53" s="384"/>
      <c r="NMQ53" s="384"/>
      <c r="NMR53" s="384"/>
      <c r="NMS53" s="384"/>
      <c r="NMT53" s="384"/>
      <c r="NMU53" s="384"/>
      <c r="NMV53" s="384"/>
      <c r="NMW53" s="384"/>
      <c r="NMX53" s="384"/>
      <c r="NMY53" s="384"/>
      <c r="NMZ53" s="384"/>
      <c r="NNA53" s="384"/>
      <c r="NNB53" s="384"/>
      <c r="NNC53" s="384"/>
      <c r="NND53" s="384"/>
      <c r="NNE53" s="384"/>
      <c r="NNF53" s="384"/>
      <c r="NNG53" s="384"/>
      <c r="NNH53" s="384"/>
      <c r="NNI53" s="384"/>
      <c r="NNJ53" s="384"/>
      <c r="NNK53" s="384"/>
      <c r="NNL53" s="384"/>
      <c r="NNM53" s="384"/>
      <c r="NNN53" s="384"/>
      <c r="NNO53" s="384"/>
      <c r="NNP53" s="384"/>
      <c r="NNQ53" s="384"/>
      <c r="NNR53" s="384"/>
      <c r="NNS53" s="384"/>
      <c r="NNT53" s="384"/>
      <c r="NNU53" s="384"/>
      <c r="NNV53" s="384"/>
      <c r="NNW53" s="384"/>
      <c r="NNX53" s="384"/>
      <c r="NNY53" s="384"/>
      <c r="NNZ53" s="384"/>
      <c r="NOA53" s="384"/>
      <c r="NOB53" s="384"/>
      <c r="NOC53" s="384"/>
      <c r="NOD53" s="384"/>
      <c r="NOE53" s="384"/>
      <c r="NOF53" s="384"/>
      <c r="NOG53" s="384"/>
      <c r="NOH53" s="384"/>
      <c r="NOI53" s="384"/>
      <c r="NOJ53" s="384"/>
      <c r="NOK53" s="384"/>
      <c r="NOL53" s="384"/>
      <c r="NOM53" s="384"/>
      <c r="NON53" s="384"/>
      <c r="NOO53" s="384"/>
      <c r="NOP53" s="384"/>
      <c r="NOQ53" s="384"/>
      <c r="NOR53" s="384"/>
      <c r="NOS53" s="384"/>
      <c r="NOT53" s="384"/>
      <c r="NOU53" s="384"/>
      <c r="NOV53" s="384"/>
      <c r="NOW53" s="384"/>
      <c r="NOX53" s="384"/>
      <c r="NOY53" s="384"/>
      <c r="NOZ53" s="384"/>
      <c r="NPA53" s="384"/>
      <c r="NPB53" s="384"/>
      <c r="NPC53" s="384"/>
      <c r="NPD53" s="384"/>
      <c r="NPE53" s="384"/>
      <c r="NPF53" s="384"/>
      <c r="NPG53" s="384"/>
      <c r="NPH53" s="384"/>
      <c r="NPI53" s="384"/>
      <c r="NPJ53" s="384"/>
      <c r="NPK53" s="384"/>
      <c r="NPL53" s="384"/>
      <c r="NPM53" s="384"/>
      <c r="NPN53" s="384"/>
      <c r="NPO53" s="384"/>
      <c r="NPP53" s="384"/>
      <c r="NPQ53" s="384"/>
      <c r="NPR53" s="384"/>
      <c r="NPS53" s="384"/>
      <c r="NPT53" s="384"/>
      <c r="NPU53" s="384"/>
      <c r="NPV53" s="384"/>
      <c r="NPW53" s="384"/>
      <c r="NPX53" s="384"/>
      <c r="NPY53" s="384"/>
      <c r="NPZ53" s="384"/>
      <c r="NQA53" s="384"/>
      <c r="NQB53" s="384"/>
      <c r="NQC53" s="384"/>
      <c r="NQD53" s="384"/>
      <c r="NQE53" s="384"/>
      <c r="NQF53" s="384"/>
      <c r="NQG53" s="384"/>
      <c r="NQH53" s="384"/>
      <c r="NQI53" s="384"/>
      <c r="NQJ53" s="384"/>
      <c r="NQK53" s="384"/>
      <c r="NQL53" s="384"/>
      <c r="NQM53" s="384"/>
      <c r="NQN53" s="384"/>
      <c r="NQO53" s="384"/>
      <c r="NQP53" s="384"/>
      <c r="NQQ53" s="384"/>
      <c r="NQR53" s="384"/>
      <c r="NQS53" s="384"/>
      <c r="NQT53" s="384"/>
      <c r="NQU53" s="384"/>
      <c r="NQV53" s="384"/>
      <c r="NQW53" s="384"/>
      <c r="NQX53" s="384"/>
      <c r="NQY53" s="384"/>
      <c r="NQZ53" s="384"/>
      <c r="NRA53" s="384"/>
      <c r="NRB53" s="384"/>
      <c r="NRC53" s="384"/>
      <c r="NRD53" s="384"/>
      <c r="NRE53" s="384"/>
      <c r="NRF53" s="384"/>
      <c r="NRG53" s="384"/>
      <c r="NRH53" s="384"/>
      <c r="NRI53" s="384"/>
      <c r="NRJ53" s="384"/>
      <c r="NRK53" s="384"/>
      <c r="NRL53" s="384"/>
      <c r="NRM53" s="384"/>
      <c r="NRN53" s="384"/>
      <c r="NRO53" s="384"/>
      <c r="NRP53" s="384"/>
      <c r="NRQ53" s="384"/>
      <c r="NRR53" s="384"/>
      <c r="NRS53" s="384"/>
      <c r="NRT53" s="384"/>
      <c r="NRU53" s="384"/>
      <c r="NRV53" s="384"/>
      <c r="NRW53" s="384"/>
      <c r="NRX53" s="384"/>
      <c r="NRY53" s="384"/>
      <c r="NRZ53" s="384"/>
      <c r="NSA53" s="384"/>
      <c r="NSB53" s="384"/>
      <c r="NSC53" s="384"/>
      <c r="NSD53" s="384"/>
      <c r="NSE53" s="384"/>
      <c r="NSF53" s="384"/>
      <c r="NSG53" s="384"/>
      <c r="NSH53" s="384"/>
      <c r="NSI53" s="384"/>
      <c r="NSJ53" s="384"/>
      <c r="NSK53" s="384"/>
      <c r="NSL53" s="384"/>
      <c r="NSM53" s="384"/>
      <c r="NSN53" s="384"/>
      <c r="NSO53" s="384"/>
      <c r="NSP53" s="384"/>
      <c r="NSQ53" s="384"/>
      <c r="NSR53" s="384"/>
      <c r="NSS53" s="384"/>
      <c r="NST53" s="384"/>
      <c r="NSU53" s="384"/>
      <c r="NSV53" s="384"/>
      <c r="NSW53" s="384"/>
      <c r="NSX53" s="384"/>
      <c r="NSY53" s="384"/>
      <c r="NSZ53" s="384"/>
      <c r="NTA53" s="384"/>
      <c r="NTB53" s="384"/>
      <c r="NTC53" s="384"/>
      <c r="NTD53" s="384"/>
      <c r="NTE53" s="384"/>
      <c r="NTF53" s="384"/>
      <c r="NTG53" s="384"/>
      <c r="NTH53" s="384"/>
      <c r="NTI53" s="384"/>
      <c r="NTJ53" s="384"/>
      <c r="NTK53" s="384"/>
      <c r="NTL53" s="384"/>
      <c r="NTM53" s="384"/>
      <c r="NTN53" s="384"/>
      <c r="NTO53" s="384"/>
      <c r="NTP53" s="384"/>
      <c r="NTQ53" s="384"/>
      <c r="NTR53" s="384"/>
      <c r="NTS53" s="384"/>
      <c r="NTT53" s="384"/>
      <c r="NTU53" s="384"/>
      <c r="NTV53" s="384"/>
      <c r="NTW53" s="384"/>
      <c r="NTX53" s="384"/>
      <c r="NTY53" s="384"/>
      <c r="NTZ53" s="384"/>
      <c r="NUA53" s="384"/>
      <c r="NUB53" s="384"/>
      <c r="NUC53" s="384"/>
      <c r="NUD53" s="384"/>
      <c r="NUE53" s="384"/>
      <c r="NUF53" s="384"/>
      <c r="NUG53" s="384"/>
      <c r="NUH53" s="384"/>
      <c r="NUI53" s="384"/>
      <c r="NUJ53" s="384"/>
      <c r="NUK53" s="384"/>
      <c r="NUL53" s="384"/>
      <c r="NUM53" s="384"/>
      <c r="NUN53" s="384"/>
      <c r="NUO53" s="384"/>
      <c r="NUP53" s="384"/>
      <c r="NUQ53" s="384"/>
      <c r="NUR53" s="384"/>
      <c r="NUS53" s="384"/>
      <c r="NUT53" s="384"/>
      <c r="NUU53" s="384"/>
      <c r="NUV53" s="384"/>
      <c r="NUW53" s="384"/>
      <c r="NUX53" s="384"/>
      <c r="NUY53" s="384"/>
      <c r="NUZ53" s="384"/>
      <c r="NVA53" s="384"/>
      <c r="NVB53" s="384"/>
      <c r="NVC53" s="384"/>
      <c r="NVD53" s="384"/>
      <c r="NVE53" s="384"/>
      <c r="NVF53" s="384"/>
      <c r="NVG53" s="384"/>
      <c r="NVH53" s="384"/>
      <c r="NVI53" s="384"/>
      <c r="NVJ53" s="384"/>
      <c r="NVK53" s="384"/>
      <c r="NVL53" s="384"/>
      <c r="NVM53" s="384"/>
      <c r="NVN53" s="384"/>
      <c r="NVO53" s="384"/>
      <c r="NVP53" s="384"/>
      <c r="NVQ53" s="384"/>
      <c r="NVR53" s="384"/>
      <c r="NVS53" s="384"/>
      <c r="NVT53" s="384"/>
      <c r="NVU53" s="384"/>
      <c r="NVV53" s="384"/>
      <c r="NVW53" s="384"/>
      <c r="NVX53" s="384"/>
      <c r="NVY53" s="384"/>
      <c r="NVZ53" s="384"/>
      <c r="NWA53" s="384"/>
      <c r="NWB53" s="384"/>
      <c r="NWC53" s="384"/>
      <c r="NWD53" s="384"/>
      <c r="NWE53" s="384"/>
      <c r="NWF53" s="384"/>
      <c r="NWG53" s="384"/>
      <c r="NWH53" s="384"/>
      <c r="NWI53" s="384"/>
      <c r="NWJ53" s="384"/>
      <c r="NWK53" s="384"/>
      <c r="NWL53" s="384"/>
      <c r="NWM53" s="384"/>
      <c r="NWN53" s="384"/>
      <c r="NWO53" s="384"/>
      <c r="NWP53" s="384"/>
      <c r="NWQ53" s="384"/>
      <c r="NWR53" s="384"/>
      <c r="NWS53" s="384"/>
      <c r="NWT53" s="384"/>
      <c r="NWU53" s="384"/>
      <c r="NWV53" s="384"/>
      <c r="NWW53" s="384"/>
      <c r="NWX53" s="384"/>
      <c r="NWY53" s="384"/>
      <c r="NWZ53" s="384"/>
      <c r="NXA53" s="384"/>
      <c r="NXB53" s="384"/>
      <c r="NXC53" s="384"/>
      <c r="NXD53" s="384"/>
      <c r="NXE53" s="384"/>
      <c r="NXF53" s="384"/>
      <c r="NXG53" s="384"/>
      <c r="NXH53" s="384"/>
      <c r="NXI53" s="384"/>
      <c r="NXJ53" s="384"/>
      <c r="NXK53" s="384"/>
      <c r="NXL53" s="384"/>
      <c r="NXM53" s="384"/>
      <c r="NXN53" s="384"/>
      <c r="NXO53" s="384"/>
      <c r="NXP53" s="384"/>
      <c r="NXQ53" s="384"/>
      <c r="NXR53" s="384"/>
      <c r="NXS53" s="384"/>
      <c r="NXT53" s="384"/>
      <c r="NXU53" s="384"/>
      <c r="NXV53" s="384"/>
      <c r="NXW53" s="384"/>
      <c r="NXX53" s="384"/>
      <c r="NXY53" s="384"/>
      <c r="NXZ53" s="384"/>
      <c r="NYA53" s="384"/>
      <c r="NYB53" s="384"/>
      <c r="NYC53" s="384"/>
      <c r="NYD53" s="384"/>
      <c r="NYE53" s="384"/>
      <c r="NYF53" s="384"/>
      <c r="NYG53" s="384"/>
      <c r="NYH53" s="384"/>
      <c r="NYI53" s="384"/>
      <c r="NYJ53" s="384"/>
      <c r="NYK53" s="384"/>
      <c r="NYL53" s="384"/>
      <c r="NYM53" s="384"/>
      <c r="NYN53" s="384"/>
      <c r="NYO53" s="384"/>
      <c r="NYP53" s="384"/>
      <c r="NYQ53" s="384"/>
      <c r="NYR53" s="384"/>
      <c r="NYS53" s="384"/>
      <c r="NYT53" s="384"/>
      <c r="NYU53" s="384"/>
      <c r="NYV53" s="384"/>
      <c r="NYW53" s="384"/>
      <c r="NYX53" s="384"/>
      <c r="NYY53" s="384"/>
      <c r="NYZ53" s="384"/>
      <c r="NZA53" s="384"/>
      <c r="NZB53" s="384"/>
      <c r="NZC53" s="384"/>
      <c r="NZD53" s="384"/>
      <c r="NZE53" s="384"/>
      <c r="NZF53" s="384"/>
      <c r="NZG53" s="384"/>
      <c r="NZH53" s="384"/>
      <c r="NZI53" s="384"/>
      <c r="NZJ53" s="384"/>
      <c r="NZK53" s="384"/>
      <c r="NZL53" s="384"/>
      <c r="NZM53" s="384"/>
      <c r="NZN53" s="384"/>
      <c r="NZO53" s="384"/>
      <c r="NZP53" s="384"/>
      <c r="NZQ53" s="384"/>
      <c r="NZR53" s="384"/>
      <c r="NZS53" s="384"/>
      <c r="NZT53" s="384"/>
      <c r="NZU53" s="384"/>
      <c r="NZV53" s="384"/>
      <c r="NZW53" s="384"/>
      <c r="NZX53" s="384"/>
      <c r="NZY53" s="384"/>
      <c r="NZZ53" s="384"/>
      <c r="OAA53" s="384"/>
      <c r="OAB53" s="384"/>
      <c r="OAC53" s="384"/>
      <c r="OAD53" s="384"/>
      <c r="OAE53" s="384"/>
      <c r="OAF53" s="384"/>
      <c r="OAG53" s="384"/>
      <c r="OAH53" s="384"/>
      <c r="OAI53" s="384"/>
      <c r="OAJ53" s="384"/>
      <c r="OAK53" s="384"/>
      <c r="OAL53" s="384"/>
      <c r="OAM53" s="384"/>
      <c r="OAN53" s="384"/>
      <c r="OAO53" s="384"/>
      <c r="OAP53" s="384"/>
      <c r="OAQ53" s="384"/>
      <c r="OAR53" s="384"/>
      <c r="OAS53" s="384"/>
      <c r="OAT53" s="384"/>
      <c r="OAU53" s="384"/>
      <c r="OAV53" s="384"/>
      <c r="OAW53" s="384"/>
      <c r="OAX53" s="384"/>
      <c r="OAY53" s="384"/>
      <c r="OAZ53" s="384"/>
      <c r="OBA53" s="384"/>
      <c r="OBB53" s="384"/>
      <c r="OBC53" s="384"/>
      <c r="OBD53" s="384"/>
      <c r="OBE53" s="384"/>
      <c r="OBF53" s="384"/>
      <c r="OBG53" s="384"/>
      <c r="OBH53" s="384"/>
      <c r="OBI53" s="384"/>
      <c r="OBJ53" s="384"/>
      <c r="OBK53" s="384"/>
      <c r="OBL53" s="384"/>
      <c r="OBM53" s="384"/>
      <c r="OBN53" s="384"/>
      <c r="OBO53" s="384"/>
      <c r="OBP53" s="384"/>
      <c r="OBQ53" s="384"/>
      <c r="OBR53" s="384"/>
      <c r="OBS53" s="384"/>
      <c r="OBT53" s="384"/>
      <c r="OBU53" s="384"/>
      <c r="OBV53" s="384"/>
      <c r="OBW53" s="384"/>
      <c r="OBX53" s="384"/>
      <c r="OBY53" s="384"/>
      <c r="OBZ53" s="384"/>
      <c r="OCA53" s="384"/>
      <c r="OCB53" s="384"/>
      <c r="OCC53" s="384"/>
      <c r="OCD53" s="384"/>
      <c r="OCE53" s="384"/>
      <c r="OCF53" s="384"/>
      <c r="OCG53" s="384"/>
      <c r="OCH53" s="384"/>
      <c r="OCI53" s="384"/>
      <c r="OCJ53" s="384"/>
      <c r="OCK53" s="384"/>
      <c r="OCL53" s="384"/>
      <c r="OCM53" s="384"/>
      <c r="OCN53" s="384"/>
      <c r="OCO53" s="384"/>
      <c r="OCP53" s="384"/>
      <c r="OCQ53" s="384"/>
      <c r="OCR53" s="384"/>
      <c r="OCS53" s="384"/>
      <c r="OCT53" s="384"/>
      <c r="OCU53" s="384"/>
      <c r="OCV53" s="384"/>
      <c r="OCW53" s="384"/>
      <c r="OCX53" s="384"/>
      <c r="OCY53" s="384"/>
      <c r="OCZ53" s="384"/>
      <c r="ODA53" s="384"/>
      <c r="ODB53" s="384"/>
      <c r="ODC53" s="384"/>
      <c r="ODD53" s="384"/>
      <c r="ODE53" s="384"/>
      <c r="ODF53" s="384"/>
      <c r="ODG53" s="384"/>
      <c r="ODH53" s="384"/>
      <c r="ODI53" s="384"/>
      <c r="ODJ53" s="384"/>
      <c r="ODK53" s="384"/>
      <c r="ODL53" s="384"/>
      <c r="ODM53" s="384"/>
      <c r="ODN53" s="384"/>
      <c r="ODO53" s="384"/>
      <c r="ODP53" s="384"/>
      <c r="ODQ53" s="384"/>
      <c r="ODR53" s="384"/>
      <c r="ODS53" s="384"/>
      <c r="ODT53" s="384"/>
      <c r="ODU53" s="384"/>
      <c r="ODV53" s="384"/>
      <c r="ODW53" s="384"/>
      <c r="ODX53" s="384"/>
      <c r="ODY53" s="384"/>
      <c r="ODZ53" s="384"/>
      <c r="OEA53" s="384"/>
      <c r="OEB53" s="384"/>
      <c r="OEC53" s="384"/>
      <c r="OED53" s="384"/>
      <c r="OEE53" s="384"/>
      <c r="OEF53" s="384"/>
      <c r="OEG53" s="384"/>
      <c r="OEH53" s="384"/>
      <c r="OEI53" s="384"/>
      <c r="OEJ53" s="384"/>
      <c r="OEK53" s="384"/>
      <c r="OEL53" s="384"/>
      <c r="OEM53" s="384"/>
      <c r="OEN53" s="384"/>
      <c r="OEO53" s="384"/>
      <c r="OEP53" s="384"/>
      <c r="OEQ53" s="384"/>
      <c r="OER53" s="384"/>
      <c r="OES53" s="384"/>
      <c r="OET53" s="384"/>
      <c r="OEU53" s="384"/>
      <c r="OEV53" s="384"/>
      <c r="OEW53" s="384"/>
      <c r="OEX53" s="384"/>
      <c r="OEY53" s="384"/>
      <c r="OEZ53" s="384"/>
      <c r="OFA53" s="384"/>
      <c r="OFB53" s="384"/>
      <c r="OFC53" s="384"/>
      <c r="OFD53" s="384"/>
      <c r="OFE53" s="384"/>
      <c r="OFF53" s="384"/>
      <c r="OFG53" s="384"/>
      <c r="OFH53" s="384"/>
      <c r="OFI53" s="384"/>
      <c r="OFJ53" s="384"/>
      <c r="OFK53" s="384"/>
      <c r="OFL53" s="384"/>
      <c r="OFM53" s="384"/>
      <c r="OFN53" s="384"/>
      <c r="OFO53" s="384"/>
      <c r="OFP53" s="384"/>
      <c r="OFQ53" s="384"/>
      <c r="OFR53" s="384"/>
      <c r="OFS53" s="384"/>
      <c r="OFT53" s="384"/>
      <c r="OFU53" s="384"/>
      <c r="OFV53" s="384"/>
      <c r="OFW53" s="384"/>
      <c r="OFX53" s="384"/>
      <c r="OFY53" s="384"/>
      <c r="OFZ53" s="384"/>
      <c r="OGA53" s="384"/>
      <c r="OGB53" s="384"/>
      <c r="OGC53" s="384"/>
      <c r="OGD53" s="384"/>
      <c r="OGE53" s="384"/>
      <c r="OGF53" s="384"/>
      <c r="OGG53" s="384"/>
      <c r="OGH53" s="384"/>
      <c r="OGI53" s="384"/>
      <c r="OGJ53" s="384"/>
      <c r="OGK53" s="384"/>
      <c r="OGL53" s="384"/>
      <c r="OGM53" s="384"/>
      <c r="OGN53" s="384"/>
      <c r="OGO53" s="384"/>
      <c r="OGP53" s="384"/>
      <c r="OGQ53" s="384"/>
      <c r="OGR53" s="384"/>
      <c r="OGS53" s="384"/>
      <c r="OGT53" s="384"/>
      <c r="OGU53" s="384"/>
      <c r="OGV53" s="384"/>
      <c r="OGW53" s="384"/>
      <c r="OGX53" s="384"/>
      <c r="OGY53" s="384"/>
      <c r="OGZ53" s="384"/>
      <c r="OHA53" s="384"/>
      <c r="OHB53" s="384"/>
      <c r="OHC53" s="384"/>
      <c r="OHD53" s="384"/>
      <c r="OHE53" s="384"/>
      <c r="OHF53" s="384"/>
      <c r="OHG53" s="384"/>
      <c r="OHH53" s="384"/>
      <c r="OHI53" s="384"/>
      <c r="OHJ53" s="384"/>
      <c r="OHK53" s="384"/>
      <c r="OHL53" s="384"/>
      <c r="OHM53" s="384"/>
      <c r="OHN53" s="384"/>
      <c r="OHO53" s="384"/>
      <c r="OHP53" s="384"/>
      <c r="OHQ53" s="384"/>
      <c r="OHR53" s="384"/>
      <c r="OHS53" s="384"/>
      <c r="OHT53" s="384"/>
      <c r="OHU53" s="384"/>
      <c r="OHV53" s="384"/>
      <c r="OHW53" s="384"/>
      <c r="OHX53" s="384"/>
      <c r="OHY53" s="384"/>
      <c r="OHZ53" s="384"/>
      <c r="OIA53" s="384"/>
      <c r="OIB53" s="384"/>
      <c r="OIC53" s="384"/>
      <c r="OID53" s="384"/>
      <c r="OIE53" s="384"/>
      <c r="OIF53" s="384"/>
      <c r="OIG53" s="384"/>
      <c r="OIH53" s="384"/>
      <c r="OII53" s="384"/>
      <c r="OIJ53" s="384"/>
      <c r="OIK53" s="384"/>
      <c r="OIL53" s="384"/>
      <c r="OIM53" s="384"/>
      <c r="OIN53" s="384"/>
      <c r="OIO53" s="384"/>
      <c r="OIP53" s="384"/>
      <c r="OIQ53" s="384"/>
      <c r="OIR53" s="384"/>
      <c r="OIS53" s="384"/>
      <c r="OIT53" s="384"/>
      <c r="OIU53" s="384"/>
      <c r="OIV53" s="384"/>
      <c r="OIW53" s="384"/>
      <c r="OIX53" s="384"/>
      <c r="OIY53" s="384"/>
      <c r="OIZ53" s="384"/>
      <c r="OJA53" s="384"/>
      <c r="OJB53" s="384"/>
      <c r="OJC53" s="384"/>
      <c r="OJD53" s="384"/>
      <c r="OJE53" s="384"/>
      <c r="OJF53" s="384"/>
      <c r="OJG53" s="384"/>
      <c r="OJH53" s="384"/>
      <c r="OJI53" s="384"/>
      <c r="OJJ53" s="384"/>
      <c r="OJK53" s="384"/>
      <c r="OJL53" s="384"/>
      <c r="OJM53" s="384"/>
      <c r="OJN53" s="384"/>
      <c r="OJO53" s="384"/>
      <c r="OJP53" s="384"/>
      <c r="OJQ53" s="384"/>
      <c r="OJR53" s="384"/>
      <c r="OJS53" s="384"/>
      <c r="OJT53" s="384"/>
      <c r="OJU53" s="384"/>
      <c r="OJV53" s="384"/>
      <c r="OJW53" s="384"/>
      <c r="OJX53" s="384"/>
      <c r="OJY53" s="384"/>
      <c r="OJZ53" s="384"/>
      <c r="OKA53" s="384"/>
      <c r="OKB53" s="384"/>
      <c r="OKC53" s="384"/>
      <c r="OKD53" s="384"/>
      <c r="OKE53" s="384"/>
      <c r="OKF53" s="384"/>
      <c r="OKG53" s="384"/>
      <c r="OKH53" s="384"/>
      <c r="OKI53" s="384"/>
      <c r="OKJ53" s="384"/>
      <c r="OKK53" s="384"/>
      <c r="OKL53" s="384"/>
      <c r="OKM53" s="384"/>
      <c r="OKN53" s="384"/>
      <c r="OKO53" s="384"/>
      <c r="OKP53" s="384"/>
      <c r="OKQ53" s="384"/>
      <c r="OKR53" s="384"/>
      <c r="OKS53" s="384"/>
      <c r="OKT53" s="384"/>
      <c r="OKU53" s="384"/>
      <c r="OKV53" s="384"/>
      <c r="OKW53" s="384"/>
      <c r="OKX53" s="384"/>
      <c r="OKY53" s="384"/>
      <c r="OKZ53" s="384"/>
      <c r="OLA53" s="384"/>
      <c r="OLB53" s="384"/>
      <c r="OLC53" s="384"/>
      <c r="OLD53" s="384"/>
      <c r="OLE53" s="384"/>
      <c r="OLF53" s="384"/>
      <c r="OLG53" s="384"/>
      <c r="OLH53" s="384"/>
      <c r="OLI53" s="384"/>
      <c r="OLJ53" s="384"/>
      <c r="OLK53" s="384"/>
      <c r="OLL53" s="384"/>
      <c r="OLM53" s="384"/>
      <c r="OLN53" s="384"/>
      <c r="OLO53" s="384"/>
      <c r="OLP53" s="384"/>
      <c r="OLQ53" s="384"/>
      <c r="OLR53" s="384"/>
      <c r="OLS53" s="384"/>
      <c r="OLT53" s="384"/>
      <c r="OLU53" s="384"/>
      <c r="OLV53" s="384"/>
      <c r="OLW53" s="384"/>
      <c r="OLX53" s="384"/>
      <c r="OLY53" s="384"/>
      <c r="OLZ53" s="384"/>
      <c r="OMA53" s="384"/>
      <c r="OMB53" s="384"/>
      <c r="OMC53" s="384"/>
      <c r="OMD53" s="384"/>
      <c r="OME53" s="384"/>
      <c r="OMF53" s="384"/>
      <c r="OMG53" s="384"/>
      <c r="OMH53" s="384"/>
      <c r="OMI53" s="384"/>
      <c r="OMJ53" s="384"/>
      <c r="OMK53" s="384"/>
      <c r="OML53" s="384"/>
      <c r="OMM53" s="384"/>
      <c r="OMN53" s="384"/>
      <c r="OMO53" s="384"/>
      <c r="OMP53" s="384"/>
      <c r="OMQ53" s="384"/>
      <c r="OMR53" s="384"/>
      <c r="OMS53" s="384"/>
      <c r="OMT53" s="384"/>
      <c r="OMU53" s="384"/>
      <c r="OMV53" s="384"/>
      <c r="OMW53" s="384"/>
      <c r="OMX53" s="384"/>
      <c r="OMY53" s="384"/>
      <c r="OMZ53" s="384"/>
      <c r="ONA53" s="384"/>
      <c r="ONB53" s="384"/>
      <c r="ONC53" s="384"/>
      <c r="OND53" s="384"/>
      <c r="ONE53" s="384"/>
      <c r="ONF53" s="384"/>
      <c r="ONG53" s="384"/>
      <c r="ONH53" s="384"/>
      <c r="ONI53" s="384"/>
      <c r="ONJ53" s="384"/>
      <c r="ONK53" s="384"/>
      <c r="ONL53" s="384"/>
      <c r="ONM53" s="384"/>
      <c r="ONN53" s="384"/>
      <c r="ONO53" s="384"/>
      <c r="ONP53" s="384"/>
      <c r="ONQ53" s="384"/>
      <c r="ONR53" s="384"/>
      <c r="ONS53" s="384"/>
      <c r="ONT53" s="384"/>
      <c r="ONU53" s="384"/>
      <c r="ONV53" s="384"/>
      <c r="ONW53" s="384"/>
      <c r="ONX53" s="384"/>
      <c r="ONY53" s="384"/>
      <c r="ONZ53" s="384"/>
      <c r="OOA53" s="384"/>
      <c r="OOB53" s="384"/>
      <c r="OOC53" s="384"/>
      <c r="OOD53" s="384"/>
      <c r="OOE53" s="384"/>
      <c r="OOF53" s="384"/>
      <c r="OOG53" s="384"/>
      <c r="OOH53" s="384"/>
      <c r="OOI53" s="384"/>
      <c r="OOJ53" s="384"/>
      <c r="OOK53" s="384"/>
      <c r="OOL53" s="384"/>
      <c r="OOM53" s="384"/>
      <c r="OON53" s="384"/>
      <c r="OOO53" s="384"/>
      <c r="OOP53" s="384"/>
      <c r="OOQ53" s="384"/>
      <c r="OOR53" s="384"/>
      <c r="OOS53" s="384"/>
      <c r="OOT53" s="384"/>
      <c r="OOU53" s="384"/>
      <c r="OOV53" s="384"/>
      <c r="OOW53" s="384"/>
      <c r="OOX53" s="384"/>
      <c r="OOY53" s="384"/>
      <c r="OOZ53" s="384"/>
      <c r="OPA53" s="384"/>
      <c r="OPB53" s="384"/>
      <c r="OPC53" s="384"/>
      <c r="OPD53" s="384"/>
      <c r="OPE53" s="384"/>
      <c r="OPF53" s="384"/>
      <c r="OPG53" s="384"/>
      <c r="OPH53" s="384"/>
      <c r="OPI53" s="384"/>
      <c r="OPJ53" s="384"/>
      <c r="OPK53" s="384"/>
      <c r="OPL53" s="384"/>
      <c r="OPM53" s="384"/>
      <c r="OPN53" s="384"/>
      <c r="OPO53" s="384"/>
      <c r="OPP53" s="384"/>
      <c r="OPQ53" s="384"/>
      <c r="OPR53" s="384"/>
      <c r="OPS53" s="384"/>
      <c r="OPT53" s="384"/>
      <c r="OPU53" s="384"/>
      <c r="OPV53" s="384"/>
      <c r="OPW53" s="384"/>
      <c r="OPX53" s="384"/>
      <c r="OPY53" s="384"/>
      <c r="OPZ53" s="384"/>
      <c r="OQA53" s="384"/>
      <c r="OQB53" s="384"/>
      <c r="OQC53" s="384"/>
      <c r="OQD53" s="384"/>
      <c r="OQE53" s="384"/>
      <c r="OQF53" s="384"/>
      <c r="OQG53" s="384"/>
      <c r="OQH53" s="384"/>
      <c r="OQI53" s="384"/>
      <c r="OQJ53" s="384"/>
      <c r="OQK53" s="384"/>
      <c r="OQL53" s="384"/>
      <c r="OQM53" s="384"/>
      <c r="OQN53" s="384"/>
      <c r="OQO53" s="384"/>
      <c r="OQP53" s="384"/>
      <c r="OQQ53" s="384"/>
      <c r="OQR53" s="384"/>
      <c r="OQS53" s="384"/>
      <c r="OQT53" s="384"/>
      <c r="OQU53" s="384"/>
      <c r="OQV53" s="384"/>
      <c r="OQW53" s="384"/>
      <c r="OQX53" s="384"/>
      <c r="OQY53" s="384"/>
      <c r="OQZ53" s="384"/>
      <c r="ORA53" s="384"/>
      <c r="ORB53" s="384"/>
      <c r="ORC53" s="384"/>
      <c r="ORD53" s="384"/>
      <c r="ORE53" s="384"/>
      <c r="ORF53" s="384"/>
      <c r="ORG53" s="384"/>
      <c r="ORH53" s="384"/>
      <c r="ORI53" s="384"/>
      <c r="ORJ53" s="384"/>
      <c r="ORK53" s="384"/>
      <c r="ORL53" s="384"/>
      <c r="ORM53" s="384"/>
      <c r="ORN53" s="384"/>
      <c r="ORO53" s="384"/>
      <c r="ORP53" s="384"/>
      <c r="ORQ53" s="384"/>
      <c r="ORR53" s="384"/>
      <c r="ORS53" s="384"/>
      <c r="ORT53" s="384"/>
      <c r="ORU53" s="384"/>
      <c r="ORV53" s="384"/>
      <c r="ORW53" s="384"/>
      <c r="ORX53" s="384"/>
      <c r="ORY53" s="384"/>
      <c r="ORZ53" s="384"/>
      <c r="OSA53" s="384"/>
      <c r="OSB53" s="384"/>
      <c r="OSC53" s="384"/>
      <c r="OSD53" s="384"/>
      <c r="OSE53" s="384"/>
      <c r="OSF53" s="384"/>
      <c r="OSG53" s="384"/>
      <c r="OSH53" s="384"/>
      <c r="OSI53" s="384"/>
      <c r="OSJ53" s="384"/>
      <c r="OSK53" s="384"/>
      <c r="OSL53" s="384"/>
      <c r="OSM53" s="384"/>
      <c r="OSN53" s="384"/>
      <c r="OSO53" s="384"/>
      <c r="OSP53" s="384"/>
      <c r="OSQ53" s="384"/>
      <c r="OSR53" s="384"/>
      <c r="OSS53" s="384"/>
      <c r="OST53" s="384"/>
      <c r="OSU53" s="384"/>
      <c r="OSV53" s="384"/>
      <c r="OSW53" s="384"/>
      <c r="OSX53" s="384"/>
      <c r="OSY53" s="384"/>
      <c r="OSZ53" s="384"/>
      <c r="OTA53" s="384"/>
      <c r="OTB53" s="384"/>
      <c r="OTC53" s="384"/>
      <c r="OTD53" s="384"/>
      <c r="OTE53" s="384"/>
      <c r="OTF53" s="384"/>
      <c r="OTG53" s="384"/>
      <c r="OTH53" s="384"/>
      <c r="OTI53" s="384"/>
      <c r="OTJ53" s="384"/>
      <c r="OTK53" s="384"/>
      <c r="OTL53" s="384"/>
      <c r="OTM53" s="384"/>
      <c r="OTN53" s="384"/>
      <c r="OTO53" s="384"/>
      <c r="OTP53" s="384"/>
      <c r="OTQ53" s="384"/>
      <c r="OTR53" s="384"/>
      <c r="OTS53" s="384"/>
      <c r="OTT53" s="384"/>
      <c r="OTU53" s="384"/>
      <c r="OTV53" s="384"/>
      <c r="OTW53" s="384"/>
      <c r="OTX53" s="384"/>
      <c r="OTY53" s="384"/>
      <c r="OTZ53" s="384"/>
      <c r="OUA53" s="384"/>
      <c r="OUB53" s="384"/>
      <c r="OUC53" s="384"/>
      <c r="OUD53" s="384"/>
      <c r="OUE53" s="384"/>
      <c r="OUF53" s="384"/>
      <c r="OUG53" s="384"/>
      <c r="OUH53" s="384"/>
      <c r="OUI53" s="384"/>
      <c r="OUJ53" s="384"/>
      <c r="OUK53" s="384"/>
      <c r="OUL53" s="384"/>
      <c r="OUM53" s="384"/>
      <c r="OUN53" s="384"/>
      <c r="OUO53" s="384"/>
      <c r="OUP53" s="384"/>
      <c r="OUQ53" s="384"/>
      <c r="OUR53" s="384"/>
      <c r="OUS53" s="384"/>
      <c r="OUT53" s="384"/>
      <c r="OUU53" s="384"/>
      <c r="OUV53" s="384"/>
      <c r="OUW53" s="384"/>
      <c r="OUX53" s="384"/>
      <c r="OUY53" s="384"/>
      <c r="OUZ53" s="384"/>
      <c r="OVA53" s="384"/>
      <c r="OVB53" s="384"/>
      <c r="OVC53" s="384"/>
      <c r="OVD53" s="384"/>
      <c r="OVE53" s="384"/>
      <c r="OVF53" s="384"/>
      <c r="OVG53" s="384"/>
      <c r="OVH53" s="384"/>
      <c r="OVI53" s="384"/>
      <c r="OVJ53" s="384"/>
      <c r="OVK53" s="384"/>
      <c r="OVL53" s="384"/>
      <c r="OVM53" s="384"/>
      <c r="OVN53" s="384"/>
      <c r="OVO53" s="384"/>
      <c r="OVP53" s="384"/>
      <c r="OVQ53" s="384"/>
      <c r="OVR53" s="384"/>
      <c r="OVS53" s="384"/>
      <c r="OVT53" s="384"/>
      <c r="OVU53" s="384"/>
      <c r="OVV53" s="384"/>
      <c r="OVW53" s="384"/>
      <c r="OVX53" s="384"/>
      <c r="OVY53" s="384"/>
      <c r="OVZ53" s="384"/>
      <c r="OWA53" s="384"/>
      <c r="OWB53" s="384"/>
      <c r="OWC53" s="384"/>
      <c r="OWD53" s="384"/>
      <c r="OWE53" s="384"/>
      <c r="OWF53" s="384"/>
      <c r="OWG53" s="384"/>
      <c r="OWH53" s="384"/>
      <c r="OWI53" s="384"/>
      <c r="OWJ53" s="384"/>
      <c r="OWK53" s="384"/>
      <c r="OWL53" s="384"/>
      <c r="OWM53" s="384"/>
      <c r="OWN53" s="384"/>
      <c r="OWO53" s="384"/>
      <c r="OWP53" s="384"/>
      <c r="OWQ53" s="384"/>
      <c r="OWR53" s="384"/>
      <c r="OWS53" s="384"/>
      <c r="OWT53" s="384"/>
      <c r="OWU53" s="384"/>
      <c r="OWV53" s="384"/>
      <c r="OWW53" s="384"/>
      <c r="OWX53" s="384"/>
      <c r="OWY53" s="384"/>
      <c r="OWZ53" s="384"/>
      <c r="OXA53" s="384"/>
      <c r="OXB53" s="384"/>
      <c r="OXC53" s="384"/>
      <c r="OXD53" s="384"/>
      <c r="OXE53" s="384"/>
      <c r="OXF53" s="384"/>
      <c r="OXG53" s="384"/>
      <c r="OXH53" s="384"/>
      <c r="OXI53" s="384"/>
      <c r="OXJ53" s="384"/>
      <c r="OXK53" s="384"/>
      <c r="OXL53" s="384"/>
      <c r="OXM53" s="384"/>
      <c r="OXN53" s="384"/>
      <c r="OXO53" s="384"/>
      <c r="OXP53" s="384"/>
      <c r="OXQ53" s="384"/>
      <c r="OXR53" s="384"/>
      <c r="OXS53" s="384"/>
      <c r="OXT53" s="384"/>
      <c r="OXU53" s="384"/>
      <c r="OXV53" s="384"/>
      <c r="OXW53" s="384"/>
      <c r="OXX53" s="384"/>
      <c r="OXY53" s="384"/>
      <c r="OXZ53" s="384"/>
      <c r="OYA53" s="384"/>
      <c r="OYB53" s="384"/>
      <c r="OYC53" s="384"/>
      <c r="OYD53" s="384"/>
      <c r="OYE53" s="384"/>
      <c r="OYF53" s="384"/>
      <c r="OYG53" s="384"/>
      <c r="OYH53" s="384"/>
      <c r="OYI53" s="384"/>
      <c r="OYJ53" s="384"/>
      <c r="OYK53" s="384"/>
      <c r="OYL53" s="384"/>
      <c r="OYM53" s="384"/>
      <c r="OYN53" s="384"/>
      <c r="OYO53" s="384"/>
      <c r="OYP53" s="384"/>
      <c r="OYQ53" s="384"/>
      <c r="OYR53" s="384"/>
      <c r="OYS53" s="384"/>
      <c r="OYT53" s="384"/>
      <c r="OYU53" s="384"/>
      <c r="OYV53" s="384"/>
      <c r="OYW53" s="384"/>
      <c r="OYX53" s="384"/>
      <c r="OYY53" s="384"/>
      <c r="OYZ53" s="384"/>
      <c r="OZA53" s="384"/>
      <c r="OZB53" s="384"/>
      <c r="OZC53" s="384"/>
      <c r="OZD53" s="384"/>
      <c r="OZE53" s="384"/>
      <c r="OZF53" s="384"/>
      <c r="OZG53" s="384"/>
      <c r="OZH53" s="384"/>
      <c r="OZI53" s="384"/>
      <c r="OZJ53" s="384"/>
      <c r="OZK53" s="384"/>
      <c r="OZL53" s="384"/>
      <c r="OZM53" s="384"/>
      <c r="OZN53" s="384"/>
      <c r="OZO53" s="384"/>
      <c r="OZP53" s="384"/>
      <c r="OZQ53" s="384"/>
      <c r="OZR53" s="384"/>
      <c r="OZS53" s="384"/>
      <c r="OZT53" s="384"/>
      <c r="OZU53" s="384"/>
      <c r="OZV53" s="384"/>
      <c r="OZW53" s="384"/>
      <c r="OZX53" s="384"/>
      <c r="OZY53" s="384"/>
      <c r="OZZ53" s="384"/>
      <c r="PAA53" s="384"/>
      <c r="PAB53" s="384"/>
      <c r="PAC53" s="384"/>
      <c r="PAD53" s="384"/>
      <c r="PAE53" s="384"/>
      <c r="PAF53" s="384"/>
      <c r="PAG53" s="384"/>
      <c r="PAH53" s="384"/>
      <c r="PAI53" s="384"/>
      <c r="PAJ53" s="384"/>
      <c r="PAK53" s="384"/>
      <c r="PAL53" s="384"/>
      <c r="PAM53" s="384"/>
      <c r="PAN53" s="384"/>
      <c r="PAO53" s="384"/>
      <c r="PAP53" s="384"/>
      <c r="PAQ53" s="384"/>
      <c r="PAR53" s="384"/>
      <c r="PAS53" s="384"/>
      <c r="PAT53" s="384"/>
      <c r="PAU53" s="384"/>
      <c r="PAV53" s="384"/>
      <c r="PAW53" s="384"/>
      <c r="PAX53" s="384"/>
      <c r="PAY53" s="384"/>
      <c r="PAZ53" s="384"/>
      <c r="PBA53" s="384"/>
      <c r="PBB53" s="384"/>
      <c r="PBC53" s="384"/>
      <c r="PBD53" s="384"/>
      <c r="PBE53" s="384"/>
      <c r="PBF53" s="384"/>
      <c r="PBG53" s="384"/>
      <c r="PBH53" s="384"/>
      <c r="PBI53" s="384"/>
      <c r="PBJ53" s="384"/>
      <c r="PBK53" s="384"/>
      <c r="PBL53" s="384"/>
      <c r="PBM53" s="384"/>
      <c r="PBN53" s="384"/>
      <c r="PBO53" s="384"/>
      <c r="PBP53" s="384"/>
      <c r="PBQ53" s="384"/>
      <c r="PBR53" s="384"/>
      <c r="PBS53" s="384"/>
      <c r="PBT53" s="384"/>
      <c r="PBU53" s="384"/>
      <c r="PBV53" s="384"/>
      <c r="PBW53" s="384"/>
      <c r="PBX53" s="384"/>
      <c r="PBY53" s="384"/>
      <c r="PBZ53" s="384"/>
      <c r="PCA53" s="384"/>
      <c r="PCB53" s="384"/>
      <c r="PCC53" s="384"/>
      <c r="PCD53" s="384"/>
      <c r="PCE53" s="384"/>
      <c r="PCF53" s="384"/>
      <c r="PCG53" s="384"/>
      <c r="PCH53" s="384"/>
      <c r="PCI53" s="384"/>
      <c r="PCJ53" s="384"/>
      <c r="PCK53" s="384"/>
      <c r="PCL53" s="384"/>
      <c r="PCM53" s="384"/>
      <c r="PCN53" s="384"/>
      <c r="PCO53" s="384"/>
      <c r="PCP53" s="384"/>
      <c r="PCQ53" s="384"/>
      <c r="PCR53" s="384"/>
      <c r="PCS53" s="384"/>
      <c r="PCT53" s="384"/>
      <c r="PCU53" s="384"/>
      <c r="PCV53" s="384"/>
      <c r="PCW53" s="384"/>
      <c r="PCX53" s="384"/>
      <c r="PCY53" s="384"/>
      <c r="PCZ53" s="384"/>
      <c r="PDA53" s="384"/>
      <c r="PDB53" s="384"/>
      <c r="PDC53" s="384"/>
      <c r="PDD53" s="384"/>
      <c r="PDE53" s="384"/>
      <c r="PDF53" s="384"/>
      <c r="PDG53" s="384"/>
      <c r="PDH53" s="384"/>
      <c r="PDI53" s="384"/>
      <c r="PDJ53" s="384"/>
      <c r="PDK53" s="384"/>
      <c r="PDL53" s="384"/>
      <c r="PDM53" s="384"/>
      <c r="PDN53" s="384"/>
      <c r="PDO53" s="384"/>
      <c r="PDP53" s="384"/>
      <c r="PDQ53" s="384"/>
      <c r="PDR53" s="384"/>
      <c r="PDS53" s="384"/>
      <c r="PDT53" s="384"/>
      <c r="PDU53" s="384"/>
      <c r="PDV53" s="384"/>
      <c r="PDW53" s="384"/>
      <c r="PDX53" s="384"/>
      <c r="PDY53" s="384"/>
      <c r="PDZ53" s="384"/>
      <c r="PEA53" s="384"/>
      <c r="PEB53" s="384"/>
      <c r="PEC53" s="384"/>
      <c r="PED53" s="384"/>
      <c r="PEE53" s="384"/>
      <c r="PEF53" s="384"/>
      <c r="PEG53" s="384"/>
      <c r="PEH53" s="384"/>
      <c r="PEI53" s="384"/>
      <c r="PEJ53" s="384"/>
      <c r="PEK53" s="384"/>
      <c r="PEL53" s="384"/>
      <c r="PEM53" s="384"/>
      <c r="PEN53" s="384"/>
      <c r="PEO53" s="384"/>
      <c r="PEP53" s="384"/>
      <c r="PEQ53" s="384"/>
      <c r="PER53" s="384"/>
      <c r="PES53" s="384"/>
      <c r="PET53" s="384"/>
      <c r="PEU53" s="384"/>
      <c r="PEV53" s="384"/>
      <c r="PEW53" s="384"/>
      <c r="PEX53" s="384"/>
      <c r="PEY53" s="384"/>
      <c r="PEZ53" s="384"/>
      <c r="PFA53" s="384"/>
      <c r="PFB53" s="384"/>
      <c r="PFC53" s="384"/>
      <c r="PFD53" s="384"/>
      <c r="PFE53" s="384"/>
      <c r="PFF53" s="384"/>
      <c r="PFG53" s="384"/>
      <c r="PFH53" s="384"/>
      <c r="PFI53" s="384"/>
      <c r="PFJ53" s="384"/>
      <c r="PFK53" s="384"/>
      <c r="PFL53" s="384"/>
      <c r="PFM53" s="384"/>
      <c r="PFN53" s="384"/>
      <c r="PFO53" s="384"/>
      <c r="PFP53" s="384"/>
      <c r="PFQ53" s="384"/>
      <c r="PFR53" s="384"/>
      <c r="PFS53" s="384"/>
      <c r="PFT53" s="384"/>
      <c r="PFU53" s="384"/>
      <c r="PFV53" s="384"/>
      <c r="PFW53" s="384"/>
      <c r="PFX53" s="384"/>
      <c r="PFY53" s="384"/>
      <c r="PFZ53" s="384"/>
      <c r="PGA53" s="384"/>
      <c r="PGB53" s="384"/>
      <c r="PGC53" s="384"/>
      <c r="PGD53" s="384"/>
      <c r="PGE53" s="384"/>
      <c r="PGF53" s="384"/>
      <c r="PGG53" s="384"/>
      <c r="PGH53" s="384"/>
      <c r="PGI53" s="384"/>
      <c r="PGJ53" s="384"/>
      <c r="PGK53" s="384"/>
      <c r="PGL53" s="384"/>
      <c r="PGM53" s="384"/>
      <c r="PGN53" s="384"/>
      <c r="PGO53" s="384"/>
      <c r="PGP53" s="384"/>
      <c r="PGQ53" s="384"/>
      <c r="PGR53" s="384"/>
      <c r="PGS53" s="384"/>
      <c r="PGT53" s="384"/>
      <c r="PGU53" s="384"/>
      <c r="PGV53" s="384"/>
      <c r="PGW53" s="384"/>
      <c r="PGX53" s="384"/>
      <c r="PGY53" s="384"/>
      <c r="PGZ53" s="384"/>
      <c r="PHA53" s="384"/>
      <c r="PHB53" s="384"/>
      <c r="PHC53" s="384"/>
      <c r="PHD53" s="384"/>
      <c r="PHE53" s="384"/>
      <c r="PHF53" s="384"/>
      <c r="PHG53" s="384"/>
      <c r="PHH53" s="384"/>
      <c r="PHI53" s="384"/>
      <c r="PHJ53" s="384"/>
      <c r="PHK53" s="384"/>
      <c r="PHL53" s="384"/>
      <c r="PHM53" s="384"/>
      <c r="PHN53" s="384"/>
      <c r="PHO53" s="384"/>
      <c r="PHP53" s="384"/>
      <c r="PHQ53" s="384"/>
      <c r="PHR53" s="384"/>
      <c r="PHS53" s="384"/>
      <c r="PHT53" s="384"/>
      <c r="PHU53" s="384"/>
      <c r="PHV53" s="384"/>
      <c r="PHW53" s="384"/>
      <c r="PHX53" s="384"/>
      <c r="PHY53" s="384"/>
      <c r="PHZ53" s="384"/>
      <c r="PIA53" s="384"/>
      <c r="PIB53" s="384"/>
      <c r="PIC53" s="384"/>
      <c r="PID53" s="384"/>
      <c r="PIE53" s="384"/>
      <c r="PIF53" s="384"/>
      <c r="PIG53" s="384"/>
      <c r="PIH53" s="384"/>
      <c r="PII53" s="384"/>
      <c r="PIJ53" s="384"/>
      <c r="PIK53" s="384"/>
      <c r="PIL53" s="384"/>
      <c r="PIM53" s="384"/>
      <c r="PIN53" s="384"/>
      <c r="PIO53" s="384"/>
      <c r="PIP53" s="384"/>
      <c r="PIQ53" s="384"/>
      <c r="PIR53" s="384"/>
      <c r="PIS53" s="384"/>
      <c r="PIT53" s="384"/>
      <c r="PIU53" s="384"/>
      <c r="PIV53" s="384"/>
      <c r="PIW53" s="384"/>
      <c r="PIX53" s="384"/>
      <c r="PIY53" s="384"/>
      <c r="PIZ53" s="384"/>
      <c r="PJA53" s="384"/>
      <c r="PJB53" s="384"/>
      <c r="PJC53" s="384"/>
      <c r="PJD53" s="384"/>
      <c r="PJE53" s="384"/>
      <c r="PJF53" s="384"/>
      <c r="PJG53" s="384"/>
      <c r="PJH53" s="384"/>
      <c r="PJI53" s="384"/>
      <c r="PJJ53" s="384"/>
      <c r="PJK53" s="384"/>
      <c r="PJL53" s="384"/>
      <c r="PJM53" s="384"/>
      <c r="PJN53" s="384"/>
      <c r="PJO53" s="384"/>
      <c r="PJP53" s="384"/>
      <c r="PJQ53" s="384"/>
      <c r="PJR53" s="384"/>
      <c r="PJS53" s="384"/>
      <c r="PJT53" s="384"/>
      <c r="PJU53" s="384"/>
      <c r="PJV53" s="384"/>
      <c r="PJW53" s="384"/>
      <c r="PJX53" s="384"/>
      <c r="PJY53" s="384"/>
      <c r="PJZ53" s="384"/>
      <c r="PKA53" s="384"/>
      <c r="PKB53" s="384"/>
      <c r="PKC53" s="384"/>
      <c r="PKD53" s="384"/>
      <c r="PKE53" s="384"/>
      <c r="PKF53" s="384"/>
      <c r="PKG53" s="384"/>
      <c r="PKH53" s="384"/>
      <c r="PKI53" s="384"/>
      <c r="PKJ53" s="384"/>
      <c r="PKK53" s="384"/>
      <c r="PKL53" s="384"/>
      <c r="PKM53" s="384"/>
      <c r="PKN53" s="384"/>
      <c r="PKO53" s="384"/>
      <c r="PKP53" s="384"/>
      <c r="PKQ53" s="384"/>
      <c r="PKR53" s="384"/>
      <c r="PKS53" s="384"/>
      <c r="PKT53" s="384"/>
      <c r="PKU53" s="384"/>
      <c r="PKV53" s="384"/>
      <c r="PKW53" s="384"/>
      <c r="PKX53" s="384"/>
      <c r="PKY53" s="384"/>
      <c r="PKZ53" s="384"/>
      <c r="PLA53" s="384"/>
      <c r="PLB53" s="384"/>
      <c r="PLC53" s="384"/>
      <c r="PLD53" s="384"/>
      <c r="PLE53" s="384"/>
      <c r="PLF53" s="384"/>
      <c r="PLG53" s="384"/>
      <c r="PLH53" s="384"/>
      <c r="PLI53" s="384"/>
      <c r="PLJ53" s="384"/>
      <c r="PLK53" s="384"/>
      <c r="PLL53" s="384"/>
      <c r="PLM53" s="384"/>
      <c r="PLN53" s="384"/>
      <c r="PLO53" s="384"/>
      <c r="PLP53" s="384"/>
      <c r="PLQ53" s="384"/>
      <c r="PLR53" s="384"/>
      <c r="PLS53" s="384"/>
      <c r="PLT53" s="384"/>
      <c r="PLU53" s="384"/>
      <c r="PLV53" s="384"/>
      <c r="PLW53" s="384"/>
      <c r="PLX53" s="384"/>
      <c r="PLY53" s="384"/>
      <c r="PLZ53" s="384"/>
      <c r="PMA53" s="384"/>
      <c r="PMB53" s="384"/>
      <c r="PMC53" s="384"/>
      <c r="PMD53" s="384"/>
      <c r="PME53" s="384"/>
      <c r="PMF53" s="384"/>
      <c r="PMG53" s="384"/>
      <c r="PMH53" s="384"/>
      <c r="PMI53" s="384"/>
      <c r="PMJ53" s="384"/>
      <c r="PMK53" s="384"/>
      <c r="PML53" s="384"/>
      <c r="PMM53" s="384"/>
      <c r="PMN53" s="384"/>
      <c r="PMO53" s="384"/>
      <c r="PMP53" s="384"/>
      <c r="PMQ53" s="384"/>
      <c r="PMR53" s="384"/>
      <c r="PMS53" s="384"/>
      <c r="PMT53" s="384"/>
      <c r="PMU53" s="384"/>
      <c r="PMV53" s="384"/>
      <c r="PMW53" s="384"/>
      <c r="PMX53" s="384"/>
      <c r="PMY53" s="384"/>
      <c r="PMZ53" s="384"/>
      <c r="PNA53" s="384"/>
      <c r="PNB53" s="384"/>
      <c r="PNC53" s="384"/>
      <c r="PND53" s="384"/>
      <c r="PNE53" s="384"/>
      <c r="PNF53" s="384"/>
      <c r="PNG53" s="384"/>
      <c r="PNH53" s="384"/>
      <c r="PNI53" s="384"/>
      <c r="PNJ53" s="384"/>
      <c r="PNK53" s="384"/>
      <c r="PNL53" s="384"/>
      <c r="PNM53" s="384"/>
      <c r="PNN53" s="384"/>
      <c r="PNO53" s="384"/>
      <c r="PNP53" s="384"/>
      <c r="PNQ53" s="384"/>
      <c r="PNR53" s="384"/>
      <c r="PNS53" s="384"/>
      <c r="PNT53" s="384"/>
      <c r="PNU53" s="384"/>
      <c r="PNV53" s="384"/>
      <c r="PNW53" s="384"/>
      <c r="PNX53" s="384"/>
      <c r="PNY53" s="384"/>
      <c r="PNZ53" s="384"/>
      <c r="POA53" s="384"/>
      <c r="POB53" s="384"/>
      <c r="POC53" s="384"/>
      <c r="POD53" s="384"/>
      <c r="POE53" s="384"/>
      <c r="POF53" s="384"/>
      <c r="POG53" s="384"/>
      <c r="POH53" s="384"/>
      <c r="POI53" s="384"/>
      <c r="POJ53" s="384"/>
      <c r="POK53" s="384"/>
      <c r="POL53" s="384"/>
      <c r="POM53" s="384"/>
      <c r="PON53" s="384"/>
      <c r="POO53" s="384"/>
      <c r="POP53" s="384"/>
      <c r="POQ53" s="384"/>
      <c r="POR53" s="384"/>
      <c r="POS53" s="384"/>
      <c r="POT53" s="384"/>
      <c r="POU53" s="384"/>
      <c r="POV53" s="384"/>
      <c r="POW53" s="384"/>
      <c r="POX53" s="384"/>
      <c r="POY53" s="384"/>
      <c r="POZ53" s="384"/>
      <c r="PPA53" s="384"/>
      <c r="PPB53" s="384"/>
      <c r="PPC53" s="384"/>
      <c r="PPD53" s="384"/>
      <c r="PPE53" s="384"/>
      <c r="PPF53" s="384"/>
      <c r="PPG53" s="384"/>
      <c r="PPH53" s="384"/>
      <c r="PPI53" s="384"/>
      <c r="PPJ53" s="384"/>
      <c r="PPK53" s="384"/>
      <c r="PPL53" s="384"/>
      <c r="PPM53" s="384"/>
      <c r="PPN53" s="384"/>
      <c r="PPO53" s="384"/>
      <c r="PPP53" s="384"/>
      <c r="PPQ53" s="384"/>
      <c r="PPR53" s="384"/>
      <c r="PPS53" s="384"/>
      <c r="PPT53" s="384"/>
      <c r="PPU53" s="384"/>
      <c r="PPV53" s="384"/>
      <c r="PPW53" s="384"/>
      <c r="PPX53" s="384"/>
      <c r="PPY53" s="384"/>
      <c r="PPZ53" s="384"/>
      <c r="PQA53" s="384"/>
      <c r="PQB53" s="384"/>
      <c r="PQC53" s="384"/>
      <c r="PQD53" s="384"/>
      <c r="PQE53" s="384"/>
      <c r="PQF53" s="384"/>
      <c r="PQG53" s="384"/>
      <c r="PQH53" s="384"/>
      <c r="PQI53" s="384"/>
      <c r="PQJ53" s="384"/>
      <c r="PQK53" s="384"/>
      <c r="PQL53" s="384"/>
      <c r="PQM53" s="384"/>
      <c r="PQN53" s="384"/>
      <c r="PQO53" s="384"/>
      <c r="PQP53" s="384"/>
      <c r="PQQ53" s="384"/>
      <c r="PQR53" s="384"/>
      <c r="PQS53" s="384"/>
      <c r="PQT53" s="384"/>
      <c r="PQU53" s="384"/>
      <c r="PQV53" s="384"/>
      <c r="PQW53" s="384"/>
      <c r="PQX53" s="384"/>
      <c r="PQY53" s="384"/>
      <c r="PQZ53" s="384"/>
      <c r="PRA53" s="384"/>
      <c r="PRB53" s="384"/>
      <c r="PRC53" s="384"/>
      <c r="PRD53" s="384"/>
      <c r="PRE53" s="384"/>
      <c r="PRF53" s="384"/>
      <c r="PRG53" s="384"/>
      <c r="PRH53" s="384"/>
      <c r="PRI53" s="384"/>
      <c r="PRJ53" s="384"/>
      <c r="PRK53" s="384"/>
      <c r="PRL53" s="384"/>
      <c r="PRM53" s="384"/>
      <c r="PRN53" s="384"/>
      <c r="PRO53" s="384"/>
      <c r="PRP53" s="384"/>
      <c r="PRQ53" s="384"/>
      <c r="PRR53" s="384"/>
      <c r="PRS53" s="384"/>
      <c r="PRT53" s="384"/>
      <c r="PRU53" s="384"/>
      <c r="PRV53" s="384"/>
      <c r="PRW53" s="384"/>
      <c r="PRX53" s="384"/>
      <c r="PRY53" s="384"/>
      <c r="PRZ53" s="384"/>
      <c r="PSA53" s="384"/>
      <c r="PSB53" s="384"/>
      <c r="PSC53" s="384"/>
      <c r="PSD53" s="384"/>
      <c r="PSE53" s="384"/>
      <c r="PSF53" s="384"/>
      <c r="PSG53" s="384"/>
      <c r="PSH53" s="384"/>
      <c r="PSI53" s="384"/>
      <c r="PSJ53" s="384"/>
      <c r="PSK53" s="384"/>
      <c r="PSL53" s="384"/>
      <c r="PSM53" s="384"/>
      <c r="PSN53" s="384"/>
      <c r="PSO53" s="384"/>
      <c r="PSP53" s="384"/>
      <c r="PSQ53" s="384"/>
      <c r="PSR53" s="384"/>
      <c r="PSS53" s="384"/>
      <c r="PST53" s="384"/>
      <c r="PSU53" s="384"/>
      <c r="PSV53" s="384"/>
      <c r="PSW53" s="384"/>
      <c r="PSX53" s="384"/>
      <c r="PSY53" s="384"/>
      <c r="PSZ53" s="384"/>
      <c r="PTA53" s="384"/>
      <c r="PTB53" s="384"/>
      <c r="PTC53" s="384"/>
      <c r="PTD53" s="384"/>
      <c r="PTE53" s="384"/>
      <c r="PTF53" s="384"/>
      <c r="PTG53" s="384"/>
      <c r="PTH53" s="384"/>
      <c r="PTI53" s="384"/>
      <c r="PTJ53" s="384"/>
      <c r="PTK53" s="384"/>
      <c r="PTL53" s="384"/>
      <c r="PTM53" s="384"/>
      <c r="PTN53" s="384"/>
      <c r="PTO53" s="384"/>
      <c r="PTP53" s="384"/>
      <c r="PTQ53" s="384"/>
      <c r="PTR53" s="384"/>
      <c r="PTS53" s="384"/>
      <c r="PTT53" s="384"/>
      <c r="PTU53" s="384"/>
      <c r="PTV53" s="384"/>
      <c r="PTW53" s="384"/>
      <c r="PTX53" s="384"/>
      <c r="PTY53" s="384"/>
      <c r="PTZ53" s="384"/>
      <c r="PUA53" s="384"/>
      <c r="PUB53" s="384"/>
      <c r="PUC53" s="384"/>
      <c r="PUD53" s="384"/>
      <c r="PUE53" s="384"/>
      <c r="PUF53" s="384"/>
      <c r="PUG53" s="384"/>
      <c r="PUH53" s="384"/>
      <c r="PUI53" s="384"/>
      <c r="PUJ53" s="384"/>
      <c r="PUK53" s="384"/>
      <c r="PUL53" s="384"/>
      <c r="PUM53" s="384"/>
      <c r="PUN53" s="384"/>
      <c r="PUO53" s="384"/>
      <c r="PUP53" s="384"/>
      <c r="PUQ53" s="384"/>
      <c r="PUR53" s="384"/>
      <c r="PUS53" s="384"/>
      <c r="PUT53" s="384"/>
      <c r="PUU53" s="384"/>
      <c r="PUV53" s="384"/>
      <c r="PUW53" s="384"/>
      <c r="PUX53" s="384"/>
      <c r="PUY53" s="384"/>
      <c r="PUZ53" s="384"/>
      <c r="PVA53" s="384"/>
      <c r="PVB53" s="384"/>
      <c r="PVC53" s="384"/>
      <c r="PVD53" s="384"/>
      <c r="PVE53" s="384"/>
      <c r="PVF53" s="384"/>
      <c r="PVG53" s="384"/>
      <c r="PVH53" s="384"/>
      <c r="PVI53" s="384"/>
      <c r="PVJ53" s="384"/>
      <c r="PVK53" s="384"/>
      <c r="PVL53" s="384"/>
      <c r="PVM53" s="384"/>
      <c r="PVN53" s="384"/>
      <c r="PVO53" s="384"/>
      <c r="PVP53" s="384"/>
      <c r="PVQ53" s="384"/>
      <c r="PVR53" s="384"/>
      <c r="PVS53" s="384"/>
      <c r="PVT53" s="384"/>
      <c r="PVU53" s="384"/>
      <c r="PVV53" s="384"/>
      <c r="PVW53" s="384"/>
      <c r="PVX53" s="384"/>
      <c r="PVY53" s="384"/>
      <c r="PVZ53" s="384"/>
      <c r="PWA53" s="384"/>
      <c r="PWB53" s="384"/>
      <c r="PWC53" s="384"/>
      <c r="PWD53" s="384"/>
      <c r="PWE53" s="384"/>
      <c r="PWF53" s="384"/>
      <c r="PWG53" s="384"/>
      <c r="PWH53" s="384"/>
      <c r="PWI53" s="384"/>
      <c r="PWJ53" s="384"/>
      <c r="PWK53" s="384"/>
      <c r="PWL53" s="384"/>
      <c r="PWM53" s="384"/>
      <c r="PWN53" s="384"/>
      <c r="PWO53" s="384"/>
      <c r="PWP53" s="384"/>
      <c r="PWQ53" s="384"/>
      <c r="PWR53" s="384"/>
      <c r="PWS53" s="384"/>
      <c r="PWT53" s="384"/>
      <c r="PWU53" s="384"/>
      <c r="PWV53" s="384"/>
      <c r="PWW53" s="384"/>
      <c r="PWX53" s="384"/>
      <c r="PWY53" s="384"/>
      <c r="PWZ53" s="384"/>
      <c r="PXA53" s="384"/>
      <c r="PXB53" s="384"/>
      <c r="PXC53" s="384"/>
      <c r="PXD53" s="384"/>
      <c r="PXE53" s="384"/>
      <c r="PXF53" s="384"/>
      <c r="PXG53" s="384"/>
      <c r="PXH53" s="384"/>
      <c r="PXI53" s="384"/>
      <c r="PXJ53" s="384"/>
      <c r="PXK53" s="384"/>
      <c r="PXL53" s="384"/>
      <c r="PXM53" s="384"/>
      <c r="PXN53" s="384"/>
      <c r="PXO53" s="384"/>
      <c r="PXP53" s="384"/>
      <c r="PXQ53" s="384"/>
      <c r="PXR53" s="384"/>
      <c r="PXS53" s="384"/>
      <c r="PXT53" s="384"/>
      <c r="PXU53" s="384"/>
      <c r="PXV53" s="384"/>
      <c r="PXW53" s="384"/>
      <c r="PXX53" s="384"/>
      <c r="PXY53" s="384"/>
      <c r="PXZ53" s="384"/>
      <c r="PYA53" s="384"/>
      <c r="PYB53" s="384"/>
      <c r="PYC53" s="384"/>
      <c r="PYD53" s="384"/>
      <c r="PYE53" s="384"/>
      <c r="PYF53" s="384"/>
      <c r="PYG53" s="384"/>
      <c r="PYH53" s="384"/>
      <c r="PYI53" s="384"/>
      <c r="PYJ53" s="384"/>
      <c r="PYK53" s="384"/>
      <c r="PYL53" s="384"/>
      <c r="PYM53" s="384"/>
      <c r="PYN53" s="384"/>
      <c r="PYO53" s="384"/>
      <c r="PYP53" s="384"/>
      <c r="PYQ53" s="384"/>
      <c r="PYR53" s="384"/>
      <c r="PYS53" s="384"/>
      <c r="PYT53" s="384"/>
      <c r="PYU53" s="384"/>
      <c r="PYV53" s="384"/>
      <c r="PYW53" s="384"/>
      <c r="PYX53" s="384"/>
      <c r="PYY53" s="384"/>
      <c r="PYZ53" s="384"/>
      <c r="PZA53" s="384"/>
      <c r="PZB53" s="384"/>
      <c r="PZC53" s="384"/>
      <c r="PZD53" s="384"/>
      <c r="PZE53" s="384"/>
      <c r="PZF53" s="384"/>
      <c r="PZG53" s="384"/>
      <c r="PZH53" s="384"/>
      <c r="PZI53" s="384"/>
      <c r="PZJ53" s="384"/>
      <c r="PZK53" s="384"/>
      <c r="PZL53" s="384"/>
      <c r="PZM53" s="384"/>
      <c r="PZN53" s="384"/>
      <c r="PZO53" s="384"/>
      <c r="PZP53" s="384"/>
      <c r="PZQ53" s="384"/>
      <c r="PZR53" s="384"/>
      <c r="PZS53" s="384"/>
      <c r="PZT53" s="384"/>
      <c r="PZU53" s="384"/>
      <c r="PZV53" s="384"/>
      <c r="PZW53" s="384"/>
      <c r="PZX53" s="384"/>
      <c r="PZY53" s="384"/>
      <c r="PZZ53" s="384"/>
      <c r="QAA53" s="384"/>
      <c r="QAB53" s="384"/>
      <c r="QAC53" s="384"/>
      <c r="QAD53" s="384"/>
      <c r="QAE53" s="384"/>
      <c r="QAF53" s="384"/>
      <c r="QAG53" s="384"/>
      <c r="QAH53" s="384"/>
      <c r="QAI53" s="384"/>
      <c r="QAJ53" s="384"/>
      <c r="QAK53" s="384"/>
      <c r="QAL53" s="384"/>
      <c r="QAM53" s="384"/>
      <c r="QAN53" s="384"/>
      <c r="QAO53" s="384"/>
      <c r="QAP53" s="384"/>
      <c r="QAQ53" s="384"/>
      <c r="QAR53" s="384"/>
      <c r="QAS53" s="384"/>
      <c r="QAT53" s="384"/>
      <c r="QAU53" s="384"/>
      <c r="QAV53" s="384"/>
      <c r="QAW53" s="384"/>
      <c r="QAX53" s="384"/>
      <c r="QAY53" s="384"/>
      <c r="QAZ53" s="384"/>
      <c r="QBA53" s="384"/>
      <c r="QBB53" s="384"/>
      <c r="QBC53" s="384"/>
      <c r="QBD53" s="384"/>
      <c r="QBE53" s="384"/>
      <c r="QBF53" s="384"/>
      <c r="QBG53" s="384"/>
      <c r="QBH53" s="384"/>
      <c r="QBI53" s="384"/>
      <c r="QBJ53" s="384"/>
      <c r="QBK53" s="384"/>
      <c r="QBL53" s="384"/>
      <c r="QBM53" s="384"/>
      <c r="QBN53" s="384"/>
      <c r="QBO53" s="384"/>
      <c r="QBP53" s="384"/>
      <c r="QBQ53" s="384"/>
      <c r="QBR53" s="384"/>
      <c r="QBS53" s="384"/>
      <c r="QBT53" s="384"/>
      <c r="QBU53" s="384"/>
      <c r="QBV53" s="384"/>
      <c r="QBW53" s="384"/>
      <c r="QBX53" s="384"/>
      <c r="QBY53" s="384"/>
      <c r="QBZ53" s="384"/>
      <c r="QCA53" s="384"/>
      <c r="QCB53" s="384"/>
      <c r="QCC53" s="384"/>
      <c r="QCD53" s="384"/>
      <c r="QCE53" s="384"/>
      <c r="QCF53" s="384"/>
      <c r="QCG53" s="384"/>
      <c r="QCH53" s="384"/>
      <c r="QCI53" s="384"/>
      <c r="QCJ53" s="384"/>
      <c r="QCK53" s="384"/>
      <c r="QCL53" s="384"/>
      <c r="QCM53" s="384"/>
      <c r="QCN53" s="384"/>
      <c r="QCO53" s="384"/>
      <c r="QCP53" s="384"/>
      <c r="QCQ53" s="384"/>
      <c r="QCR53" s="384"/>
      <c r="QCS53" s="384"/>
      <c r="QCT53" s="384"/>
      <c r="QCU53" s="384"/>
      <c r="QCV53" s="384"/>
      <c r="QCW53" s="384"/>
      <c r="QCX53" s="384"/>
      <c r="QCY53" s="384"/>
      <c r="QCZ53" s="384"/>
      <c r="QDA53" s="384"/>
      <c r="QDB53" s="384"/>
      <c r="QDC53" s="384"/>
      <c r="QDD53" s="384"/>
      <c r="QDE53" s="384"/>
      <c r="QDF53" s="384"/>
      <c r="QDG53" s="384"/>
      <c r="QDH53" s="384"/>
      <c r="QDI53" s="384"/>
      <c r="QDJ53" s="384"/>
      <c r="QDK53" s="384"/>
      <c r="QDL53" s="384"/>
      <c r="QDM53" s="384"/>
      <c r="QDN53" s="384"/>
      <c r="QDO53" s="384"/>
      <c r="QDP53" s="384"/>
      <c r="QDQ53" s="384"/>
      <c r="QDR53" s="384"/>
      <c r="QDS53" s="384"/>
      <c r="QDT53" s="384"/>
      <c r="QDU53" s="384"/>
      <c r="QDV53" s="384"/>
      <c r="QDW53" s="384"/>
      <c r="QDX53" s="384"/>
      <c r="QDY53" s="384"/>
      <c r="QDZ53" s="384"/>
      <c r="QEA53" s="384"/>
      <c r="QEB53" s="384"/>
      <c r="QEC53" s="384"/>
      <c r="QED53" s="384"/>
      <c r="QEE53" s="384"/>
      <c r="QEF53" s="384"/>
      <c r="QEG53" s="384"/>
      <c r="QEH53" s="384"/>
      <c r="QEI53" s="384"/>
      <c r="QEJ53" s="384"/>
      <c r="QEK53" s="384"/>
      <c r="QEL53" s="384"/>
      <c r="QEM53" s="384"/>
      <c r="QEN53" s="384"/>
      <c r="QEO53" s="384"/>
      <c r="QEP53" s="384"/>
      <c r="QEQ53" s="384"/>
      <c r="QER53" s="384"/>
      <c r="QES53" s="384"/>
      <c r="QET53" s="384"/>
      <c r="QEU53" s="384"/>
      <c r="QEV53" s="384"/>
      <c r="QEW53" s="384"/>
      <c r="QEX53" s="384"/>
      <c r="QEY53" s="384"/>
      <c r="QEZ53" s="384"/>
      <c r="QFA53" s="384"/>
      <c r="QFB53" s="384"/>
      <c r="QFC53" s="384"/>
      <c r="QFD53" s="384"/>
      <c r="QFE53" s="384"/>
      <c r="QFF53" s="384"/>
      <c r="QFG53" s="384"/>
      <c r="QFH53" s="384"/>
      <c r="QFI53" s="384"/>
      <c r="QFJ53" s="384"/>
      <c r="QFK53" s="384"/>
      <c r="QFL53" s="384"/>
      <c r="QFM53" s="384"/>
      <c r="QFN53" s="384"/>
      <c r="QFO53" s="384"/>
      <c r="QFP53" s="384"/>
      <c r="QFQ53" s="384"/>
      <c r="QFR53" s="384"/>
      <c r="QFS53" s="384"/>
      <c r="QFT53" s="384"/>
      <c r="QFU53" s="384"/>
      <c r="QFV53" s="384"/>
      <c r="QFW53" s="384"/>
      <c r="QFX53" s="384"/>
      <c r="QFY53" s="384"/>
      <c r="QFZ53" s="384"/>
      <c r="QGA53" s="384"/>
      <c r="QGB53" s="384"/>
      <c r="QGC53" s="384"/>
      <c r="QGD53" s="384"/>
      <c r="QGE53" s="384"/>
      <c r="QGF53" s="384"/>
      <c r="QGG53" s="384"/>
      <c r="QGH53" s="384"/>
      <c r="QGI53" s="384"/>
      <c r="QGJ53" s="384"/>
      <c r="QGK53" s="384"/>
      <c r="QGL53" s="384"/>
      <c r="QGM53" s="384"/>
      <c r="QGN53" s="384"/>
      <c r="QGO53" s="384"/>
      <c r="QGP53" s="384"/>
      <c r="QGQ53" s="384"/>
      <c r="QGR53" s="384"/>
      <c r="QGS53" s="384"/>
      <c r="QGT53" s="384"/>
      <c r="QGU53" s="384"/>
      <c r="QGV53" s="384"/>
      <c r="QGW53" s="384"/>
      <c r="QGX53" s="384"/>
      <c r="QGY53" s="384"/>
      <c r="QGZ53" s="384"/>
      <c r="QHA53" s="384"/>
      <c r="QHB53" s="384"/>
      <c r="QHC53" s="384"/>
      <c r="QHD53" s="384"/>
      <c r="QHE53" s="384"/>
      <c r="QHF53" s="384"/>
      <c r="QHG53" s="384"/>
      <c r="QHH53" s="384"/>
      <c r="QHI53" s="384"/>
      <c r="QHJ53" s="384"/>
      <c r="QHK53" s="384"/>
      <c r="QHL53" s="384"/>
      <c r="QHM53" s="384"/>
      <c r="QHN53" s="384"/>
      <c r="QHO53" s="384"/>
      <c r="QHP53" s="384"/>
      <c r="QHQ53" s="384"/>
      <c r="QHR53" s="384"/>
      <c r="QHS53" s="384"/>
      <c r="QHT53" s="384"/>
      <c r="QHU53" s="384"/>
      <c r="QHV53" s="384"/>
      <c r="QHW53" s="384"/>
      <c r="QHX53" s="384"/>
      <c r="QHY53" s="384"/>
      <c r="QHZ53" s="384"/>
      <c r="QIA53" s="384"/>
      <c r="QIB53" s="384"/>
      <c r="QIC53" s="384"/>
      <c r="QID53" s="384"/>
      <c r="QIE53" s="384"/>
      <c r="QIF53" s="384"/>
      <c r="QIG53" s="384"/>
      <c r="QIH53" s="384"/>
      <c r="QII53" s="384"/>
      <c r="QIJ53" s="384"/>
      <c r="QIK53" s="384"/>
      <c r="QIL53" s="384"/>
      <c r="QIM53" s="384"/>
      <c r="QIN53" s="384"/>
      <c r="QIO53" s="384"/>
      <c r="QIP53" s="384"/>
      <c r="QIQ53" s="384"/>
      <c r="QIR53" s="384"/>
      <c r="QIS53" s="384"/>
      <c r="QIT53" s="384"/>
      <c r="QIU53" s="384"/>
      <c r="QIV53" s="384"/>
      <c r="QIW53" s="384"/>
      <c r="QIX53" s="384"/>
      <c r="QIY53" s="384"/>
      <c r="QIZ53" s="384"/>
      <c r="QJA53" s="384"/>
      <c r="QJB53" s="384"/>
      <c r="QJC53" s="384"/>
      <c r="QJD53" s="384"/>
      <c r="QJE53" s="384"/>
      <c r="QJF53" s="384"/>
      <c r="QJG53" s="384"/>
      <c r="QJH53" s="384"/>
      <c r="QJI53" s="384"/>
      <c r="QJJ53" s="384"/>
      <c r="QJK53" s="384"/>
      <c r="QJL53" s="384"/>
      <c r="QJM53" s="384"/>
      <c r="QJN53" s="384"/>
      <c r="QJO53" s="384"/>
      <c r="QJP53" s="384"/>
      <c r="QJQ53" s="384"/>
      <c r="QJR53" s="384"/>
      <c r="QJS53" s="384"/>
      <c r="QJT53" s="384"/>
      <c r="QJU53" s="384"/>
      <c r="QJV53" s="384"/>
      <c r="QJW53" s="384"/>
      <c r="QJX53" s="384"/>
      <c r="QJY53" s="384"/>
      <c r="QJZ53" s="384"/>
      <c r="QKA53" s="384"/>
      <c r="QKB53" s="384"/>
      <c r="QKC53" s="384"/>
      <c r="QKD53" s="384"/>
      <c r="QKE53" s="384"/>
      <c r="QKF53" s="384"/>
      <c r="QKG53" s="384"/>
      <c r="QKH53" s="384"/>
      <c r="QKI53" s="384"/>
      <c r="QKJ53" s="384"/>
      <c r="QKK53" s="384"/>
      <c r="QKL53" s="384"/>
      <c r="QKM53" s="384"/>
      <c r="QKN53" s="384"/>
      <c r="QKO53" s="384"/>
      <c r="QKP53" s="384"/>
      <c r="QKQ53" s="384"/>
      <c r="QKR53" s="384"/>
      <c r="QKS53" s="384"/>
      <c r="QKT53" s="384"/>
      <c r="QKU53" s="384"/>
      <c r="QKV53" s="384"/>
      <c r="QKW53" s="384"/>
      <c r="QKX53" s="384"/>
      <c r="QKY53" s="384"/>
      <c r="QKZ53" s="384"/>
      <c r="QLA53" s="384"/>
      <c r="QLB53" s="384"/>
      <c r="QLC53" s="384"/>
      <c r="QLD53" s="384"/>
      <c r="QLE53" s="384"/>
      <c r="QLF53" s="384"/>
      <c r="QLG53" s="384"/>
      <c r="QLH53" s="384"/>
      <c r="QLI53" s="384"/>
      <c r="QLJ53" s="384"/>
      <c r="QLK53" s="384"/>
      <c r="QLL53" s="384"/>
      <c r="QLM53" s="384"/>
      <c r="QLN53" s="384"/>
      <c r="QLO53" s="384"/>
      <c r="QLP53" s="384"/>
      <c r="QLQ53" s="384"/>
      <c r="QLR53" s="384"/>
      <c r="QLS53" s="384"/>
      <c r="QLT53" s="384"/>
      <c r="QLU53" s="384"/>
      <c r="QLV53" s="384"/>
      <c r="QLW53" s="384"/>
      <c r="QLX53" s="384"/>
      <c r="QLY53" s="384"/>
      <c r="QLZ53" s="384"/>
      <c r="QMA53" s="384"/>
      <c r="QMB53" s="384"/>
      <c r="QMC53" s="384"/>
      <c r="QMD53" s="384"/>
      <c r="QME53" s="384"/>
      <c r="QMF53" s="384"/>
      <c r="QMG53" s="384"/>
      <c r="QMH53" s="384"/>
      <c r="QMI53" s="384"/>
      <c r="QMJ53" s="384"/>
      <c r="QMK53" s="384"/>
      <c r="QML53" s="384"/>
      <c r="QMM53" s="384"/>
      <c r="QMN53" s="384"/>
      <c r="QMO53" s="384"/>
      <c r="QMP53" s="384"/>
      <c r="QMQ53" s="384"/>
      <c r="QMR53" s="384"/>
      <c r="QMS53" s="384"/>
      <c r="QMT53" s="384"/>
      <c r="QMU53" s="384"/>
      <c r="QMV53" s="384"/>
      <c r="QMW53" s="384"/>
      <c r="QMX53" s="384"/>
      <c r="QMY53" s="384"/>
      <c r="QMZ53" s="384"/>
      <c r="QNA53" s="384"/>
      <c r="QNB53" s="384"/>
      <c r="QNC53" s="384"/>
      <c r="QND53" s="384"/>
      <c r="QNE53" s="384"/>
      <c r="QNF53" s="384"/>
      <c r="QNG53" s="384"/>
      <c r="QNH53" s="384"/>
      <c r="QNI53" s="384"/>
      <c r="QNJ53" s="384"/>
      <c r="QNK53" s="384"/>
      <c r="QNL53" s="384"/>
      <c r="QNM53" s="384"/>
      <c r="QNN53" s="384"/>
      <c r="QNO53" s="384"/>
      <c r="QNP53" s="384"/>
      <c r="QNQ53" s="384"/>
      <c r="QNR53" s="384"/>
      <c r="QNS53" s="384"/>
      <c r="QNT53" s="384"/>
      <c r="QNU53" s="384"/>
      <c r="QNV53" s="384"/>
      <c r="QNW53" s="384"/>
      <c r="QNX53" s="384"/>
      <c r="QNY53" s="384"/>
      <c r="QNZ53" s="384"/>
      <c r="QOA53" s="384"/>
      <c r="QOB53" s="384"/>
      <c r="QOC53" s="384"/>
      <c r="QOD53" s="384"/>
      <c r="QOE53" s="384"/>
      <c r="QOF53" s="384"/>
      <c r="QOG53" s="384"/>
      <c r="QOH53" s="384"/>
      <c r="QOI53" s="384"/>
      <c r="QOJ53" s="384"/>
      <c r="QOK53" s="384"/>
      <c r="QOL53" s="384"/>
      <c r="QOM53" s="384"/>
      <c r="QON53" s="384"/>
      <c r="QOO53" s="384"/>
      <c r="QOP53" s="384"/>
      <c r="QOQ53" s="384"/>
      <c r="QOR53" s="384"/>
      <c r="QOS53" s="384"/>
      <c r="QOT53" s="384"/>
      <c r="QOU53" s="384"/>
      <c r="QOV53" s="384"/>
      <c r="QOW53" s="384"/>
      <c r="QOX53" s="384"/>
      <c r="QOY53" s="384"/>
      <c r="QOZ53" s="384"/>
      <c r="QPA53" s="384"/>
      <c r="QPB53" s="384"/>
      <c r="QPC53" s="384"/>
      <c r="QPD53" s="384"/>
      <c r="QPE53" s="384"/>
      <c r="QPF53" s="384"/>
      <c r="QPG53" s="384"/>
      <c r="QPH53" s="384"/>
      <c r="QPI53" s="384"/>
      <c r="QPJ53" s="384"/>
      <c r="QPK53" s="384"/>
      <c r="QPL53" s="384"/>
      <c r="QPM53" s="384"/>
      <c r="QPN53" s="384"/>
      <c r="QPO53" s="384"/>
      <c r="QPP53" s="384"/>
      <c r="QPQ53" s="384"/>
      <c r="QPR53" s="384"/>
      <c r="QPS53" s="384"/>
      <c r="QPT53" s="384"/>
      <c r="QPU53" s="384"/>
      <c r="QPV53" s="384"/>
      <c r="QPW53" s="384"/>
      <c r="QPX53" s="384"/>
      <c r="QPY53" s="384"/>
      <c r="QPZ53" s="384"/>
      <c r="QQA53" s="384"/>
      <c r="QQB53" s="384"/>
      <c r="QQC53" s="384"/>
      <c r="QQD53" s="384"/>
      <c r="QQE53" s="384"/>
      <c r="QQF53" s="384"/>
      <c r="QQG53" s="384"/>
      <c r="QQH53" s="384"/>
      <c r="QQI53" s="384"/>
      <c r="QQJ53" s="384"/>
      <c r="QQK53" s="384"/>
      <c r="QQL53" s="384"/>
      <c r="QQM53" s="384"/>
      <c r="QQN53" s="384"/>
      <c r="QQO53" s="384"/>
      <c r="QQP53" s="384"/>
      <c r="QQQ53" s="384"/>
      <c r="QQR53" s="384"/>
      <c r="QQS53" s="384"/>
      <c r="QQT53" s="384"/>
      <c r="QQU53" s="384"/>
      <c r="QQV53" s="384"/>
      <c r="QQW53" s="384"/>
      <c r="QQX53" s="384"/>
      <c r="QQY53" s="384"/>
      <c r="QQZ53" s="384"/>
      <c r="QRA53" s="384"/>
      <c r="QRB53" s="384"/>
      <c r="QRC53" s="384"/>
      <c r="QRD53" s="384"/>
      <c r="QRE53" s="384"/>
      <c r="QRF53" s="384"/>
      <c r="QRG53" s="384"/>
      <c r="QRH53" s="384"/>
      <c r="QRI53" s="384"/>
      <c r="QRJ53" s="384"/>
      <c r="QRK53" s="384"/>
      <c r="QRL53" s="384"/>
      <c r="QRM53" s="384"/>
      <c r="QRN53" s="384"/>
      <c r="QRO53" s="384"/>
      <c r="QRP53" s="384"/>
      <c r="QRQ53" s="384"/>
      <c r="QRR53" s="384"/>
      <c r="QRS53" s="384"/>
      <c r="QRT53" s="384"/>
      <c r="QRU53" s="384"/>
      <c r="QRV53" s="384"/>
      <c r="QRW53" s="384"/>
      <c r="QRX53" s="384"/>
      <c r="QRY53" s="384"/>
      <c r="QRZ53" s="384"/>
      <c r="QSA53" s="384"/>
      <c r="QSB53" s="384"/>
      <c r="QSC53" s="384"/>
      <c r="QSD53" s="384"/>
      <c r="QSE53" s="384"/>
      <c r="QSF53" s="384"/>
      <c r="QSG53" s="384"/>
      <c r="QSH53" s="384"/>
      <c r="QSI53" s="384"/>
      <c r="QSJ53" s="384"/>
      <c r="QSK53" s="384"/>
      <c r="QSL53" s="384"/>
      <c r="QSM53" s="384"/>
      <c r="QSN53" s="384"/>
      <c r="QSO53" s="384"/>
      <c r="QSP53" s="384"/>
      <c r="QSQ53" s="384"/>
      <c r="QSR53" s="384"/>
      <c r="QSS53" s="384"/>
      <c r="QST53" s="384"/>
      <c r="QSU53" s="384"/>
      <c r="QSV53" s="384"/>
      <c r="QSW53" s="384"/>
      <c r="QSX53" s="384"/>
      <c r="QSY53" s="384"/>
      <c r="QSZ53" s="384"/>
      <c r="QTA53" s="384"/>
      <c r="QTB53" s="384"/>
      <c r="QTC53" s="384"/>
      <c r="QTD53" s="384"/>
      <c r="QTE53" s="384"/>
      <c r="QTF53" s="384"/>
      <c r="QTG53" s="384"/>
      <c r="QTH53" s="384"/>
      <c r="QTI53" s="384"/>
      <c r="QTJ53" s="384"/>
      <c r="QTK53" s="384"/>
      <c r="QTL53" s="384"/>
      <c r="QTM53" s="384"/>
      <c r="QTN53" s="384"/>
      <c r="QTO53" s="384"/>
      <c r="QTP53" s="384"/>
      <c r="QTQ53" s="384"/>
      <c r="QTR53" s="384"/>
      <c r="QTS53" s="384"/>
      <c r="QTT53" s="384"/>
      <c r="QTU53" s="384"/>
      <c r="QTV53" s="384"/>
      <c r="QTW53" s="384"/>
      <c r="QTX53" s="384"/>
      <c r="QTY53" s="384"/>
      <c r="QTZ53" s="384"/>
      <c r="QUA53" s="384"/>
      <c r="QUB53" s="384"/>
      <c r="QUC53" s="384"/>
      <c r="QUD53" s="384"/>
      <c r="QUE53" s="384"/>
      <c r="QUF53" s="384"/>
      <c r="QUG53" s="384"/>
      <c r="QUH53" s="384"/>
      <c r="QUI53" s="384"/>
      <c r="QUJ53" s="384"/>
      <c r="QUK53" s="384"/>
      <c r="QUL53" s="384"/>
      <c r="QUM53" s="384"/>
      <c r="QUN53" s="384"/>
      <c r="QUO53" s="384"/>
      <c r="QUP53" s="384"/>
      <c r="QUQ53" s="384"/>
      <c r="QUR53" s="384"/>
      <c r="QUS53" s="384"/>
      <c r="QUT53" s="384"/>
      <c r="QUU53" s="384"/>
      <c r="QUV53" s="384"/>
      <c r="QUW53" s="384"/>
      <c r="QUX53" s="384"/>
      <c r="QUY53" s="384"/>
      <c r="QUZ53" s="384"/>
      <c r="QVA53" s="384"/>
      <c r="QVB53" s="384"/>
      <c r="QVC53" s="384"/>
      <c r="QVD53" s="384"/>
      <c r="QVE53" s="384"/>
      <c r="QVF53" s="384"/>
      <c r="QVG53" s="384"/>
      <c r="QVH53" s="384"/>
      <c r="QVI53" s="384"/>
      <c r="QVJ53" s="384"/>
      <c r="QVK53" s="384"/>
      <c r="QVL53" s="384"/>
      <c r="QVM53" s="384"/>
      <c r="QVN53" s="384"/>
      <c r="QVO53" s="384"/>
      <c r="QVP53" s="384"/>
      <c r="QVQ53" s="384"/>
      <c r="QVR53" s="384"/>
      <c r="QVS53" s="384"/>
      <c r="QVT53" s="384"/>
      <c r="QVU53" s="384"/>
      <c r="QVV53" s="384"/>
      <c r="QVW53" s="384"/>
      <c r="QVX53" s="384"/>
      <c r="QVY53" s="384"/>
      <c r="QVZ53" s="384"/>
      <c r="QWA53" s="384"/>
      <c r="QWB53" s="384"/>
      <c r="QWC53" s="384"/>
      <c r="QWD53" s="384"/>
      <c r="QWE53" s="384"/>
      <c r="QWF53" s="384"/>
      <c r="QWG53" s="384"/>
      <c r="QWH53" s="384"/>
      <c r="QWI53" s="384"/>
      <c r="QWJ53" s="384"/>
      <c r="QWK53" s="384"/>
      <c r="QWL53" s="384"/>
      <c r="QWM53" s="384"/>
      <c r="QWN53" s="384"/>
      <c r="QWO53" s="384"/>
      <c r="QWP53" s="384"/>
      <c r="QWQ53" s="384"/>
      <c r="QWR53" s="384"/>
      <c r="QWS53" s="384"/>
      <c r="QWT53" s="384"/>
      <c r="QWU53" s="384"/>
      <c r="QWV53" s="384"/>
      <c r="QWW53" s="384"/>
      <c r="QWX53" s="384"/>
      <c r="QWY53" s="384"/>
      <c r="QWZ53" s="384"/>
      <c r="QXA53" s="384"/>
      <c r="QXB53" s="384"/>
      <c r="QXC53" s="384"/>
      <c r="QXD53" s="384"/>
      <c r="QXE53" s="384"/>
      <c r="QXF53" s="384"/>
      <c r="QXG53" s="384"/>
      <c r="QXH53" s="384"/>
      <c r="QXI53" s="384"/>
      <c r="QXJ53" s="384"/>
      <c r="QXK53" s="384"/>
      <c r="QXL53" s="384"/>
      <c r="QXM53" s="384"/>
      <c r="QXN53" s="384"/>
      <c r="QXO53" s="384"/>
      <c r="QXP53" s="384"/>
      <c r="QXQ53" s="384"/>
      <c r="QXR53" s="384"/>
      <c r="QXS53" s="384"/>
      <c r="QXT53" s="384"/>
      <c r="QXU53" s="384"/>
      <c r="QXV53" s="384"/>
      <c r="QXW53" s="384"/>
      <c r="QXX53" s="384"/>
      <c r="QXY53" s="384"/>
      <c r="QXZ53" s="384"/>
      <c r="QYA53" s="384"/>
      <c r="QYB53" s="384"/>
      <c r="QYC53" s="384"/>
      <c r="QYD53" s="384"/>
      <c r="QYE53" s="384"/>
      <c r="QYF53" s="384"/>
      <c r="QYG53" s="384"/>
      <c r="QYH53" s="384"/>
      <c r="QYI53" s="384"/>
      <c r="QYJ53" s="384"/>
      <c r="QYK53" s="384"/>
      <c r="QYL53" s="384"/>
      <c r="QYM53" s="384"/>
      <c r="QYN53" s="384"/>
      <c r="QYO53" s="384"/>
      <c r="QYP53" s="384"/>
      <c r="QYQ53" s="384"/>
      <c r="QYR53" s="384"/>
      <c r="QYS53" s="384"/>
      <c r="QYT53" s="384"/>
      <c r="QYU53" s="384"/>
      <c r="QYV53" s="384"/>
      <c r="QYW53" s="384"/>
      <c r="QYX53" s="384"/>
      <c r="QYY53" s="384"/>
      <c r="QYZ53" s="384"/>
      <c r="QZA53" s="384"/>
      <c r="QZB53" s="384"/>
      <c r="QZC53" s="384"/>
      <c r="QZD53" s="384"/>
      <c r="QZE53" s="384"/>
      <c r="QZF53" s="384"/>
      <c r="QZG53" s="384"/>
      <c r="QZH53" s="384"/>
      <c r="QZI53" s="384"/>
      <c r="QZJ53" s="384"/>
      <c r="QZK53" s="384"/>
      <c r="QZL53" s="384"/>
      <c r="QZM53" s="384"/>
      <c r="QZN53" s="384"/>
      <c r="QZO53" s="384"/>
      <c r="QZP53" s="384"/>
      <c r="QZQ53" s="384"/>
      <c r="QZR53" s="384"/>
      <c r="QZS53" s="384"/>
      <c r="QZT53" s="384"/>
      <c r="QZU53" s="384"/>
      <c r="QZV53" s="384"/>
      <c r="QZW53" s="384"/>
      <c r="QZX53" s="384"/>
      <c r="QZY53" s="384"/>
      <c r="QZZ53" s="384"/>
      <c r="RAA53" s="384"/>
      <c r="RAB53" s="384"/>
      <c r="RAC53" s="384"/>
      <c r="RAD53" s="384"/>
      <c r="RAE53" s="384"/>
      <c r="RAF53" s="384"/>
      <c r="RAG53" s="384"/>
      <c r="RAH53" s="384"/>
      <c r="RAI53" s="384"/>
      <c r="RAJ53" s="384"/>
      <c r="RAK53" s="384"/>
      <c r="RAL53" s="384"/>
      <c r="RAM53" s="384"/>
      <c r="RAN53" s="384"/>
      <c r="RAO53" s="384"/>
      <c r="RAP53" s="384"/>
      <c r="RAQ53" s="384"/>
      <c r="RAR53" s="384"/>
      <c r="RAS53" s="384"/>
      <c r="RAT53" s="384"/>
      <c r="RAU53" s="384"/>
      <c r="RAV53" s="384"/>
      <c r="RAW53" s="384"/>
      <c r="RAX53" s="384"/>
      <c r="RAY53" s="384"/>
      <c r="RAZ53" s="384"/>
      <c r="RBA53" s="384"/>
      <c r="RBB53" s="384"/>
      <c r="RBC53" s="384"/>
      <c r="RBD53" s="384"/>
      <c r="RBE53" s="384"/>
      <c r="RBF53" s="384"/>
      <c r="RBG53" s="384"/>
      <c r="RBH53" s="384"/>
      <c r="RBI53" s="384"/>
      <c r="RBJ53" s="384"/>
      <c r="RBK53" s="384"/>
      <c r="RBL53" s="384"/>
      <c r="RBM53" s="384"/>
      <c r="RBN53" s="384"/>
      <c r="RBO53" s="384"/>
      <c r="RBP53" s="384"/>
      <c r="RBQ53" s="384"/>
      <c r="RBR53" s="384"/>
      <c r="RBS53" s="384"/>
      <c r="RBT53" s="384"/>
      <c r="RBU53" s="384"/>
      <c r="RBV53" s="384"/>
      <c r="RBW53" s="384"/>
      <c r="RBX53" s="384"/>
      <c r="RBY53" s="384"/>
      <c r="RBZ53" s="384"/>
      <c r="RCA53" s="384"/>
      <c r="RCB53" s="384"/>
      <c r="RCC53" s="384"/>
      <c r="RCD53" s="384"/>
      <c r="RCE53" s="384"/>
      <c r="RCF53" s="384"/>
      <c r="RCG53" s="384"/>
      <c r="RCH53" s="384"/>
      <c r="RCI53" s="384"/>
      <c r="RCJ53" s="384"/>
      <c r="RCK53" s="384"/>
      <c r="RCL53" s="384"/>
      <c r="RCM53" s="384"/>
      <c r="RCN53" s="384"/>
      <c r="RCO53" s="384"/>
      <c r="RCP53" s="384"/>
      <c r="RCQ53" s="384"/>
      <c r="RCR53" s="384"/>
      <c r="RCS53" s="384"/>
      <c r="RCT53" s="384"/>
      <c r="RCU53" s="384"/>
      <c r="RCV53" s="384"/>
      <c r="RCW53" s="384"/>
      <c r="RCX53" s="384"/>
      <c r="RCY53" s="384"/>
      <c r="RCZ53" s="384"/>
      <c r="RDA53" s="384"/>
      <c r="RDB53" s="384"/>
      <c r="RDC53" s="384"/>
      <c r="RDD53" s="384"/>
      <c r="RDE53" s="384"/>
      <c r="RDF53" s="384"/>
      <c r="RDG53" s="384"/>
      <c r="RDH53" s="384"/>
      <c r="RDI53" s="384"/>
      <c r="RDJ53" s="384"/>
      <c r="RDK53" s="384"/>
      <c r="RDL53" s="384"/>
      <c r="RDM53" s="384"/>
      <c r="RDN53" s="384"/>
      <c r="RDO53" s="384"/>
      <c r="RDP53" s="384"/>
      <c r="RDQ53" s="384"/>
      <c r="RDR53" s="384"/>
      <c r="RDS53" s="384"/>
      <c r="RDT53" s="384"/>
      <c r="RDU53" s="384"/>
      <c r="RDV53" s="384"/>
      <c r="RDW53" s="384"/>
      <c r="RDX53" s="384"/>
      <c r="RDY53" s="384"/>
      <c r="RDZ53" s="384"/>
      <c r="REA53" s="384"/>
      <c r="REB53" s="384"/>
      <c r="REC53" s="384"/>
      <c r="RED53" s="384"/>
      <c r="REE53" s="384"/>
      <c r="REF53" s="384"/>
      <c r="REG53" s="384"/>
      <c r="REH53" s="384"/>
      <c r="REI53" s="384"/>
      <c r="REJ53" s="384"/>
      <c r="REK53" s="384"/>
      <c r="REL53" s="384"/>
      <c r="REM53" s="384"/>
      <c r="REN53" s="384"/>
      <c r="REO53" s="384"/>
      <c r="REP53" s="384"/>
      <c r="REQ53" s="384"/>
      <c r="RER53" s="384"/>
      <c r="RES53" s="384"/>
      <c r="RET53" s="384"/>
      <c r="REU53" s="384"/>
      <c r="REV53" s="384"/>
      <c r="REW53" s="384"/>
      <c r="REX53" s="384"/>
      <c r="REY53" s="384"/>
      <c r="REZ53" s="384"/>
      <c r="RFA53" s="384"/>
      <c r="RFB53" s="384"/>
      <c r="RFC53" s="384"/>
      <c r="RFD53" s="384"/>
      <c r="RFE53" s="384"/>
      <c r="RFF53" s="384"/>
      <c r="RFG53" s="384"/>
      <c r="RFH53" s="384"/>
      <c r="RFI53" s="384"/>
      <c r="RFJ53" s="384"/>
      <c r="RFK53" s="384"/>
      <c r="RFL53" s="384"/>
      <c r="RFM53" s="384"/>
      <c r="RFN53" s="384"/>
      <c r="RFO53" s="384"/>
      <c r="RFP53" s="384"/>
      <c r="RFQ53" s="384"/>
      <c r="RFR53" s="384"/>
      <c r="RFS53" s="384"/>
      <c r="RFT53" s="384"/>
      <c r="RFU53" s="384"/>
      <c r="RFV53" s="384"/>
      <c r="RFW53" s="384"/>
      <c r="RFX53" s="384"/>
      <c r="RFY53" s="384"/>
      <c r="RFZ53" s="384"/>
      <c r="RGA53" s="384"/>
      <c r="RGB53" s="384"/>
      <c r="RGC53" s="384"/>
      <c r="RGD53" s="384"/>
      <c r="RGE53" s="384"/>
      <c r="RGF53" s="384"/>
      <c r="RGG53" s="384"/>
      <c r="RGH53" s="384"/>
      <c r="RGI53" s="384"/>
      <c r="RGJ53" s="384"/>
      <c r="RGK53" s="384"/>
      <c r="RGL53" s="384"/>
      <c r="RGM53" s="384"/>
      <c r="RGN53" s="384"/>
      <c r="RGO53" s="384"/>
      <c r="RGP53" s="384"/>
      <c r="RGQ53" s="384"/>
      <c r="RGR53" s="384"/>
      <c r="RGS53" s="384"/>
      <c r="RGT53" s="384"/>
      <c r="RGU53" s="384"/>
      <c r="RGV53" s="384"/>
      <c r="RGW53" s="384"/>
      <c r="RGX53" s="384"/>
      <c r="RGY53" s="384"/>
      <c r="RGZ53" s="384"/>
      <c r="RHA53" s="384"/>
      <c r="RHB53" s="384"/>
      <c r="RHC53" s="384"/>
      <c r="RHD53" s="384"/>
      <c r="RHE53" s="384"/>
      <c r="RHF53" s="384"/>
      <c r="RHG53" s="384"/>
      <c r="RHH53" s="384"/>
      <c r="RHI53" s="384"/>
      <c r="RHJ53" s="384"/>
      <c r="RHK53" s="384"/>
      <c r="RHL53" s="384"/>
      <c r="RHM53" s="384"/>
      <c r="RHN53" s="384"/>
      <c r="RHO53" s="384"/>
      <c r="RHP53" s="384"/>
      <c r="RHQ53" s="384"/>
      <c r="RHR53" s="384"/>
      <c r="RHS53" s="384"/>
      <c r="RHT53" s="384"/>
      <c r="RHU53" s="384"/>
      <c r="RHV53" s="384"/>
      <c r="RHW53" s="384"/>
      <c r="RHX53" s="384"/>
      <c r="RHY53" s="384"/>
      <c r="RHZ53" s="384"/>
      <c r="RIA53" s="384"/>
      <c r="RIB53" s="384"/>
      <c r="RIC53" s="384"/>
      <c r="RID53" s="384"/>
      <c r="RIE53" s="384"/>
      <c r="RIF53" s="384"/>
      <c r="RIG53" s="384"/>
      <c r="RIH53" s="384"/>
      <c r="RII53" s="384"/>
      <c r="RIJ53" s="384"/>
      <c r="RIK53" s="384"/>
      <c r="RIL53" s="384"/>
      <c r="RIM53" s="384"/>
      <c r="RIN53" s="384"/>
      <c r="RIO53" s="384"/>
      <c r="RIP53" s="384"/>
      <c r="RIQ53" s="384"/>
      <c r="RIR53" s="384"/>
      <c r="RIS53" s="384"/>
      <c r="RIT53" s="384"/>
      <c r="RIU53" s="384"/>
      <c r="RIV53" s="384"/>
      <c r="RIW53" s="384"/>
      <c r="RIX53" s="384"/>
      <c r="RIY53" s="384"/>
      <c r="RIZ53" s="384"/>
      <c r="RJA53" s="384"/>
      <c r="RJB53" s="384"/>
      <c r="RJC53" s="384"/>
      <c r="RJD53" s="384"/>
      <c r="RJE53" s="384"/>
      <c r="RJF53" s="384"/>
      <c r="RJG53" s="384"/>
      <c r="RJH53" s="384"/>
      <c r="RJI53" s="384"/>
      <c r="RJJ53" s="384"/>
      <c r="RJK53" s="384"/>
      <c r="RJL53" s="384"/>
      <c r="RJM53" s="384"/>
      <c r="RJN53" s="384"/>
      <c r="RJO53" s="384"/>
      <c r="RJP53" s="384"/>
      <c r="RJQ53" s="384"/>
      <c r="RJR53" s="384"/>
      <c r="RJS53" s="384"/>
      <c r="RJT53" s="384"/>
      <c r="RJU53" s="384"/>
      <c r="RJV53" s="384"/>
      <c r="RJW53" s="384"/>
      <c r="RJX53" s="384"/>
      <c r="RJY53" s="384"/>
      <c r="RJZ53" s="384"/>
      <c r="RKA53" s="384"/>
      <c r="RKB53" s="384"/>
      <c r="RKC53" s="384"/>
      <c r="RKD53" s="384"/>
      <c r="RKE53" s="384"/>
      <c r="RKF53" s="384"/>
      <c r="RKG53" s="384"/>
      <c r="RKH53" s="384"/>
      <c r="RKI53" s="384"/>
      <c r="RKJ53" s="384"/>
      <c r="RKK53" s="384"/>
      <c r="RKL53" s="384"/>
      <c r="RKM53" s="384"/>
      <c r="RKN53" s="384"/>
      <c r="RKO53" s="384"/>
      <c r="RKP53" s="384"/>
      <c r="RKQ53" s="384"/>
      <c r="RKR53" s="384"/>
      <c r="RKS53" s="384"/>
      <c r="RKT53" s="384"/>
      <c r="RKU53" s="384"/>
      <c r="RKV53" s="384"/>
      <c r="RKW53" s="384"/>
      <c r="RKX53" s="384"/>
      <c r="RKY53" s="384"/>
      <c r="RKZ53" s="384"/>
      <c r="RLA53" s="384"/>
      <c r="RLB53" s="384"/>
      <c r="RLC53" s="384"/>
      <c r="RLD53" s="384"/>
      <c r="RLE53" s="384"/>
      <c r="RLF53" s="384"/>
      <c r="RLG53" s="384"/>
      <c r="RLH53" s="384"/>
      <c r="RLI53" s="384"/>
      <c r="RLJ53" s="384"/>
      <c r="RLK53" s="384"/>
      <c r="RLL53" s="384"/>
      <c r="RLM53" s="384"/>
      <c r="RLN53" s="384"/>
      <c r="RLO53" s="384"/>
      <c r="RLP53" s="384"/>
      <c r="RLQ53" s="384"/>
      <c r="RLR53" s="384"/>
      <c r="RLS53" s="384"/>
      <c r="RLT53" s="384"/>
      <c r="RLU53" s="384"/>
      <c r="RLV53" s="384"/>
      <c r="RLW53" s="384"/>
      <c r="RLX53" s="384"/>
      <c r="RLY53" s="384"/>
      <c r="RLZ53" s="384"/>
      <c r="RMA53" s="384"/>
      <c r="RMB53" s="384"/>
      <c r="RMC53" s="384"/>
      <c r="RMD53" s="384"/>
      <c r="RME53" s="384"/>
      <c r="RMF53" s="384"/>
      <c r="RMG53" s="384"/>
      <c r="RMH53" s="384"/>
      <c r="RMI53" s="384"/>
      <c r="RMJ53" s="384"/>
      <c r="RMK53" s="384"/>
      <c r="RML53" s="384"/>
      <c r="RMM53" s="384"/>
      <c r="RMN53" s="384"/>
      <c r="RMO53" s="384"/>
      <c r="RMP53" s="384"/>
      <c r="RMQ53" s="384"/>
      <c r="RMR53" s="384"/>
      <c r="RMS53" s="384"/>
      <c r="RMT53" s="384"/>
      <c r="RMU53" s="384"/>
      <c r="RMV53" s="384"/>
      <c r="RMW53" s="384"/>
      <c r="RMX53" s="384"/>
      <c r="RMY53" s="384"/>
      <c r="RMZ53" s="384"/>
      <c r="RNA53" s="384"/>
      <c r="RNB53" s="384"/>
      <c r="RNC53" s="384"/>
      <c r="RND53" s="384"/>
      <c r="RNE53" s="384"/>
      <c r="RNF53" s="384"/>
      <c r="RNG53" s="384"/>
      <c r="RNH53" s="384"/>
      <c r="RNI53" s="384"/>
      <c r="RNJ53" s="384"/>
      <c r="RNK53" s="384"/>
      <c r="RNL53" s="384"/>
      <c r="RNM53" s="384"/>
      <c r="RNN53" s="384"/>
      <c r="RNO53" s="384"/>
      <c r="RNP53" s="384"/>
      <c r="RNQ53" s="384"/>
      <c r="RNR53" s="384"/>
      <c r="RNS53" s="384"/>
      <c r="RNT53" s="384"/>
      <c r="RNU53" s="384"/>
      <c r="RNV53" s="384"/>
      <c r="RNW53" s="384"/>
      <c r="RNX53" s="384"/>
      <c r="RNY53" s="384"/>
      <c r="RNZ53" s="384"/>
      <c r="ROA53" s="384"/>
      <c r="ROB53" s="384"/>
      <c r="ROC53" s="384"/>
      <c r="ROD53" s="384"/>
      <c r="ROE53" s="384"/>
      <c r="ROF53" s="384"/>
      <c r="ROG53" s="384"/>
      <c r="ROH53" s="384"/>
      <c r="ROI53" s="384"/>
      <c r="ROJ53" s="384"/>
      <c r="ROK53" s="384"/>
      <c r="ROL53" s="384"/>
      <c r="ROM53" s="384"/>
      <c r="RON53" s="384"/>
      <c r="ROO53" s="384"/>
      <c r="ROP53" s="384"/>
      <c r="ROQ53" s="384"/>
      <c r="ROR53" s="384"/>
      <c r="ROS53" s="384"/>
      <c r="ROT53" s="384"/>
      <c r="ROU53" s="384"/>
      <c r="ROV53" s="384"/>
      <c r="ROW53" s="384"/>
      <c r="ROX53" s="384"/>
      <c r="ROY53" s="384"/>
      <c r="ROZ53" s="384"/>
      <c r="RPA53" s="384"/>
      <c r="RPB53" s="384"/>
      <c r="RPC53" s="384"/>
      <c r="RPD53" s="384"/>
      <c r="RPE53" s="384"/>
      <c r="RPF53" s="384"/>
      <c r="RPG53" s="384"/>
      <c r="RPH53" s="384"/>
      <c r="RPI53" s="384"/>
      <c r="RPJ53" s="384"/>
      <c r="RPK53" s="384"/>
      <c r="RPL53" s="384"/>
      <c r="RPM53" s="384"/>
      <c r="RPN53" s="384"/>
      <c r="RPO53" s="384"/>
      <c r="RPP53" s="384"/>
      <c r="RPQ53" s="384"/>
      <c r="RPR53" s="384"/>
      <c r="RPS53" s="384"/>
      <c r="RPT53" s="384"/>
      <c r="RPU53" s="384"/>
      <c r="RPV53" s="384"/>
      <c r="RPW53" s="384"/>
      <c r="RPX53" s="384"/>
      <c r="RPY53" s="384"/>
      <c r="RPZ53" s="384"/>
      <c r="RQA53" s="384"/>
      <c r="RQB53" s="384"/>
      <c r="RQC53" s="384"/>
      <c r="RQD53" s="384"/>
      <c r="RQE53" s="384"/>
      <c r="RQF53" s="384"/>
      <c r="RQG53" s="384"/>
      <c r="RQH53" s="384"/>
      <c r="RQI53" s="384"/>
      <c r="RQJ53" s="384"/>
      <c r="RQK53" s="384"/>
      <c r="RQL53" s="384"/>
      <c r="RQM53" s="384"/>
      <c r="RQN53" s="384"/>
      <c r="RQO53" s="384"/>
      <c r="RQP53" s="384"/>
      <c r="RQQ53" s="384"/>
      <c r="RQR53" s="384"/>
      <c r="RQS53" s="384"/>
      <c r="RQT53" s="384"/>
      <c r="RQU53" s="384"/>
      <c r="RQV53" s="384"/>
      <c r="RQW53" s="384"/>
      <c r="RQX53" s="384"/>
      <c r="RQY53" s="384"/>
      <c r="RQZ53" s="384"/>
      <c r="RRA53" s="384"/>
      <c r="RRB53" s="384"/>
      <c r="RRC53" s="384"/>
      <c r="RRD53" s="384"/>
      <c r="RRE53" s="384"/>
      <c r="RRF53" s="384"/>
      <c r="RRG53" s="384"/>
      <c r="RRH53" s="384"/>
      <c r="RRI53" s="384"/>
      <c r="RRJ53" s="384"/>
      <c r="RRK53" s="384"/>
      <c r="RRL53" s="384"/>
      <c r="RRM53" s="384"/>
      <c r="RRN53" s="384"/>
      <c r="RRO53" s="384"/>
      <c r="RRP53" s="384"/>
      <c r="RRQ53" s="384"/>
      <c r="RRR53" s="384"/>
      <c r="RRS53" s="384"/>
      <c r="RRT53" s="384"/>
      <c r="RRU53" s="384"/>
      <c r="RRV53" s="384"/>
      <c r="RRW53" s="384"/>
      <c r="RRX53" s="384"/>
      <c r="RRY53" s="384"/>
      <c r="RRZ53" s="384"/>
      <c r="RSA53" s="384"/>
      <c r="RSB53" s="384"/>
      <c r="RSC53" s="384"/>
      <c r="RSD53" s="384"/>
      <c r="RSE53" s="384"/>
      <c r="RSF53" s="384"/>
      <c r="RSG53" s="384"/>
      <c r="RSH53" s="384"/>
      <c r="RSI53" s="384"/>
      <c r="RSJ53" s="384"/>
      <c r="RSK53" s="384"/>
      <c r="RSL53" s="384"/>
      <c r="RSM53" s="384"/>
      <c r="RSN53" s="384"/>
      <c r="RSO53" s="384"/>
      <c r="RSP53" s="384"/>
      <c r="RSQ53" s="384"/>
      <c r="RSR53" s="384"/>
      <c r="RSS53" s="384"/>
      <c r="RST53" s="384"/>
      <c r="RSU53" s="384"/>
      <c r="RSV53" s="384"/>
      <c r="RSW53" s="384"/>
      <c r="RSX53" s="384"/>
      <c r="RSY53" s="384"/>
      <c r="RSZ53" s="384"/>
      <c r="RTA53" s="384"/>
      <c r="RTB53" s="384"/>
      <c r="RTC53" s="384"/>
      <c r="RTD53" s="384"/>
      <c r="RTE53" s="384"/>
      <c r="RTF53" s="384"/>
      <c r="RTG53" s="384"/>
      <c r="RTH53" s="384"/>
      <c r="RTI53" s="384"/>
      <c r="RTJ53" s="384"/>
      <c r="RTK53" s="384"/>
      <c r="RTL53" s="384"/>
      <c r="RTM53" s="384"/>
      <c r="RTN53" s="384"/>
      <c r="RTO53" s="384"/>
      <c r="RTP53" s="384"/>
      <c r="RTQ53" s="384"/>
      <c r="RTR53" s="384"/>
      <c r="RTS53" s="384"/>
      <c r="RTT53" s="384"/>
      <c r="RTU53" s="384"/>
      <c r="RTV53" s="384"/>
      <c r="RTW53" s="384"/>
      <c r="RTX53" s="384"/>
      <c r="RTY53" s="384"/>
      <c r="RTZ53" s="384"/>
      <c r="RUA53" s="384"/>
      <c r="RUB53" s="384"/>
      <c r="RUC53" s="384"/>
      <c r="RUD53" s="384"/>
      <c r="RUE53" s="384"/>
      <c r="RUF53" s="384"/>
      <c r="RUG53" s="384"/>
      <c r="RUH53" s="384"/>
      <c r="RUI53" s="384"/>
      <c r="RUJ53" s="384"/>
      <c r="RUK53" s="384"/>
      <c r="RUL53" s="384"/>
      <c r="RUM53" s="384"/>
      <c r="RUN53" s="384"/>
      <c r="RUO53" s="384"/>
      <c r="RUP53" s="384"/>
      <c r="RUQ53" s="384"/>
      <c r="RUR53" s="384"/>
      <c r="RUS53" s="384"/>
      <c r="RUT53" s="384"/>
      <c r="RUU53" s="384"/>
      <c r="RUV53" s="384"/>
      <c r="RUW53" s="384"/>
      <c r="RUX53" s="384"/>
      <c r="RUY53" s="384"/>
      <c r="RUZ53" s="384"/>
      <c r="RVA53" s="384"/>
      <c r="RVB53" s="384"/>
      <c r="RVC53" s="384"/>
      <c r="RVD53" s="384"/>
      <c r="RVE53" s="384"/>
      <c r="RVF53" s="384"/>
      <c r="RVG53" s="384"/>
      <c r="RVH53" s="384"/>
      <c r="RVI53" s="384"/>
      <c r="RVJ53" s="384"/>
      <c r="RVK53" s="384"/>
      <c r="RVL53" s="384"/>
      <c r="RVM53" s="384"/>
      <c r="RVN53" s="384"/>
      <c r="RVO53" s="384"/>
      <c r="RVP53" s="384"/>
      <c r="RVQ53" s="384"/>
      <c r="RVR53" s="384"/>
      <c r="RVS53" s="384"/>
      <c r="RVT53" s="384"/>
      <c r="RVU53" s="384"/>
      <c r="RVV53" s="384"/>
      <c r="RVW53" s="384"/>
      <c r="RVX53" s="384"/>
      <c r="RVY53" s="384"/>
      <c r="RVZ53" s="384"/>
      <c r="RWA53" s="384"/>
      <c r="RWB53" s="384"/>
      <c r="RWC53" s="384"/>
      <c r="RWD53" s="384"/>
      <c r="RWE53" s="384"/>
      <c r="RWF53" s="384"/>
      <c r="RWG53" s="384"/>
      <c r="RWH53" s="384"/>
      <c r="RWI53" s="384"/>
      <c r="RWJ53" s="384"/>
      <c r="RWK53" s="384"/>
      <c r="RWL53" s="384"/>
      <c r="RWM53" s="384"/>
      <c r="RWN53" s="384"/>
      <c r="RWO53" s="384"/>
      <c r="RWP53" s="384"/>
      <c r="RWQ53" s="384"/>
      <c r="RWR53" s="384"/>
      <c r="RWS53" s="384"/>
      <c r="RWT53" s="384"/>
      <c r="RWU53" s="384"/>
      <c r="RWV53" s="384"/>
      <c r="RWW53" s="384"/>
      <c r="RWX53" s="384"/>
      <c r="RWY53" s="384"/>
      <c r="RWZ53" s="384"/>
      <c r="RXA53" s="384"/>
      <c r="RXB53" s="384"/>
      <c r="RXC53" s="384"/>
      <c r="RXD53" s="384"/>
      <c r="RXE53" s="384"/>
      <c r="RXF53" s="384"/>
      <c r="RXG53" s="384"/>
      <c r="RXH53" s="384"/>
      <c r="RXI53" s="384"/>
      <c r="RXJ53" s="384"/>
      <c r="RXK53" s="384"/>
      <c r="RXL53" s="384"/>
      <c r="RXM53" s="384"/>
      <c r="RXN53" s="384"/>
      <c r="RXO53" s="384"/>
      <c r="RXP53" s="384"/>
      <c r="RXQ53" s="384"/>
      <c r="RXR53" s="384"/>
      <c r="RXS53" s="384"/>
      <c r="RXT53" s="384"/>
      <c r="RXU53" s="384"/>
      <c r="RXV53" s="384"/>
      <c r="RXW53" s="384"/>
      <c r="RXX53" s="384"/>
      <c r="RXY53" s="384"/>
      <c r="RXZ53" s="384"/>
      <c r="RYA53" s="384"/>
      <c r="RYB53" s="384"/>
      <c r="RYC53" s="384"/>
      <c r="RYD53" s="384"/>
      <c r="RYE53" s="384"/>
      <c r="RYF53" s="384"/>
      <c r="RYG53" s="384"/>
      <c r="RYH53" s="384"/>
      <c r="RYI53" s="384"/>
      <c r="RYJ53" s="384"/>
      <c r="RYK53" s="384"/>
      <c r="RYL53" s="384"/>
      <c r="RYM53" s="384"/>
      <c r="RYN53" s="384"/>
      <c r="RYO53" s="384"/>
      <c r="RYP53" s="384"/>
      <c r="RYQ53" s="384"/>
      <c r="RYR53" s="384"/>
      <c r="RYS53" s="384"/>
      <c r="RYT53" s="384"/>
      <c r="RYU53" s="384"/>
      <c r="RYV53" s="384"/>
      <c r="RYW53" s="384"/>
      <c r="RYX53" s="384"/>
      <c r="RYY53" s="384"/>
      <c r="RYZ53" s="384"/>
      <c r="RZA53" s="384"/>
      <c r="RZB53" s="384"/>
      <c r="RZC53" s="384"/>
      <c r="RZD53" s="384"/>
      <c r="RZE53" s="384"/>
      <c r="RZF53" s="384"/>
      <c r="RZG53" s="384"/>
      <c r="RZH53" s="384"/>
      <c r="RZI53" s="384"/>
      <c r="RZJ53" s="384"/>
      <c r="RZK53" s="384"/>
      <c r="RZL53" s="384"/>
      <c r="RZM53" s="384"/>
      <c r="RZN53" s="384"/>
      <c r="RZO53" s="384"/>
      <c r="RZP53" s="384"/>
      <c r="RZQ53" s="384"/>
      <c r="RZR53" s="384"/>
      <c r="RZS53" s="384"/>
      <c r="RZT53" s="384"/>
      <c r="RZU53" s="384"/>
      <c r="RZV53" s="384"/>
      <c r="RZW53" s="384"/>
      <c r="RZX53" s="384"/>
      <c r="RZY53" s="384"/>
      <c r="RZZ53" s="384"/>
      <c r="SAA53" s="384"/>
      <c r="SAB53" s="384"/>
      <c r="SAC53" s="384"/>
      <c r="SAD53" s="384"/>
      <c r="SAE53" s="384"/>
      <c r="SAF53" s="384"/>
      <c r="SAG53" s="384"/>
      <c r="SAH53" s="384"/>
      <c r="SAI53" s="384"/>
      <c r="SAJ53" s="384"/>
      <c r="SAK53" s="384"/>
      <c r="SAL53" s="384"/>
      <c r="SAM53" s="384"/>
      <c r="SAN53" s="384"/>
      <c r="SAO53" s="384"/>
      <c r="SAP53" s="384"/>
      <c r="SAQ53" s="384"/>
      <c r="SAR53" s="384"/>
      <c r="SAS53" s="384"/>
      <c r="SAT53" s="384"/>
      <c r="SAU53" s="384"/>
      <c r="SAV53" s="384"/>
      <c r="SAW53" s="384"/>
      <c r="SAX53" s="384"/>
      <c r="SAY53" s="384"/>
      <c r="SAZ53" s="384"/>
      <c r="SBA53" s="384"/>
      <c r="SBB53" s="384"/>
      <c r="SBC53" s="384"/>
      <c r="SBD53" s="384"/>
      <c r="SBE53" s="384"/>
      <c r="SBF53" s="384"/>
      <c r="SBG53" s="384"/>
      <c r="SBH53" s="384"/>
      <c r="SBI53" s="384"/>
      <c r="SBJ53" s="384"/>
      <c r="SBK53" s="384"/>
      <c r="SBL53" s="384"/>
      <c r="SBM53" s="384"/>
      <c r="SBN53" s="384"/>
      <c r="SBO53" s="384"/>
      <c r="SBP53" s="384"/>
      <c r="SBQ53" s="384"/>
      <c r="SBR53" s="384"/>
      <c r="SBS53" s="384"/>
      <c r="SBT53" s="384"/>
      <c r="SBU53" s="384"/>
      <c r="SBV53" s="384"/>
      <c r="SBW53" s="384"/>
      <c r="SBX53" s="384"/>
      <c r="SBY53" s="384"/>
      <c r="SBZ53" s="384"/>
      <c r="SCA53" s="384"/>
      <c r="SCB53" s="384"/>
      <c r="SCC53" s="384"/>
      <c r="SCD53" s="384"/>
      <c r="SCE53" s="384"/>
      <c r="SCF53" s="384"/>
      <c r="SCG53" s="384"/>
      <c r="SCH53" s="384"/>
      <c r="SCI53" s="384"/>
      <c r="SCJ53" s="384"/>
      <c r="SCK53" s="384"/>
      <c r="SCL53" s="384"/>
      <c r="SCM53" s="384"/>
      <c r="SCN53" s="384"/>
      <c r="SCO53" s="384"/>
      <c r="SCP53" s="384"/>
      <c r="SCQ53" s="384"/>
      <c r="SCR53" s="384"/>
      <c r="SCS53" s="384"/>
      <c r="SCT53" s="384"/>
      <c r="SCU53" s="384"/>
      <c r="SCV53" s="384"/>
      <c r="SCW53" s="384"/>
      <c r="SCX53" s="384"/>
      <c r="SCY53" s="384"/>
      <c r="SCZ53" s="384"/>
      <c r="SDA53" s="384"/>
      <c r="SDB53" s="384"/>
      <c r="SDC53" s="384"/>
      <c r="SDD53" s="384"/>
      <c r="SDE53" s="384"/>
      <c r="SDF53" s="384"/>
      <c r="SDG53" s="384"/>
      <c r="SDH53" s="384"/>
      <c r="SDI53" s="384"/>
      <c r="SDJ53" s="384"/>
      <c r="SDK53" s="384"/>
      <c r="SDL53" s="384"/>
      <c r="SDM53" s="384"/>
      <c r="SDN53" s="384"/>
      <c r="SDO53" s="384"/>
      <c r="SDP53" s="384"/>
      <c r="SDQ53" s="384"/>
      <c r="SDR53" s="384"/>
      <c r="SDS53" s="384"/>
      <c r="SDT53" s="384"/>
      <c r="SDU53" s="384"/>
      <c r="SDV53" s="384"/>
      <c r="SDW53" s="384"/>
      <c r="SDX53" s="384"/>
      <c r="SDY53" s="384"/>
      <c r="SDZ53" s="384"/>
      <c r="SEA53" s="384"/>
      <c r="SEB53" s="384"/>
      <c r="SEC53" s="384"/>
      <c r="SED53" s="384"/>
      <c r="SEE53" s="384"/>
      <c r="SEF53" s="384"/>
      <c r="SEG53" s="384"/>
      <c r="SEH53" s="384"/>
      <c r="SEI53" s="384"/>
      <c r="SEJ53" s="384"/>
      <c r="SEK53" s="384"/>
      <c r="SEL53" s="384"/>
      <c r="SEM53" s="384"/>
      <c r="SEN53" s="384"/>
      <c r="SEO53" s="384"/>
      <c r="SEP53" s="384"/>
      <c r="SEQ53" s="384"/>
      <c r="SER53" s="384"/>
      <c r="SES53" s="384"/>
      <c r="SET53" s="384"/>
      <c r="SEU53" s="384"/>
      <c r="SEV53" s="384"/>
      <c r="SEW53" s="384"/>
      <c r="SEX53" s="384"/>
      <c r="SEY53" s="384"/>
      <c r="SEZ53" s="384"/>
      <c r="SFA53" s="384"/>
      <c r="SFB53" s="384"/>
      <c r="SFC53" s="384"/>
      <c r="SFD53" s="384"/>
      <c r="SFE53" s="384"/>
      <c r="SFF53" s="384"/>
      <c r="SFG53" s="384"/>
      <c r="SFH53" s="384"/>
      <c r="SFI53" s="384"/>
      <c r="SFJ53" s="384"/>
      <c r="SFK53" s="384"/>
      <c r="SFL53" s="384"/>
      <c r="SFM53" s="384"/>
      <c r="SFN53" s="384"/>
      <c r="SFO53" s="384"/>
      <c r="SFP53" s="384"/>
      <c r="SFQ53" s="384"/>
      <c r="SFR53" s="384"/>
      <c r="SFS53" s="384"/>
      <c r="SFT53" s="384"/>
      <c r="SFU53" s="384"/>
      <c r="SFV53" s="384"/>
      <c r="SFW53" s="384"/>
      <c r="SFX53" s="384"/>
      <c r="SFY53" s="384"/>
      <c r="SFZ53" s="384"/>
      <c r="SGA53" s="384"/>
      <c r="SGB53" s="384"/>
      <c r="SGC53" s="384"/>
      <c r="SGD53" s="384"/>
      <c r="SGE53" s="384"/>
      <c r="SGF53" s="384"/>
      <c r="SGG53" s="384"/>
      <c r="SGH53" s="384"/>
      <c r="SGI53" s="384"/>
      <c r="SGJ53" s="384"/>
      <c r="SGK53" s="384"/>
      <c r="SGL53" s="384"/>
      <c r="SGM53" s="384"/>
      <c r="SGN53" s="384"/>
      <c r="SGO53" s="384"/>
      <c r="SGP53" s="384"/>
      <c r="SGQ53" s="384"/>
      <c r="SGR53" s="384"/>
      <c r="SGS53" s="384"/>
      <c r="SGT53" s="384"/>
      <c r="SGU53" s="384"/>
      <c r="SGV53" s="384"/>
      <c r="SGW53" s="384"/>
      <c r="SGX53" s="384"/>
      <c r="SGY53" s="384"/>
      <c r="SGZ53" s="384"/>
      <c r="SHA53" s="384"/>
      <c r="SHB53" s="384"/>
      <c r="SHC53" s="384"/>
      <c r="SHD53" s="384"/>
      <c r="SHE53" s="384"/>
      <c r="SHF53" s="384"/>
      <c r="SHG53" s="384"/>
      <c r="SHH53" s="384"/>
      <c r="SHI53" s="384"/>
      <c r="SHJ53" s="384"/>
      <c r="SHK53" s="384"/>
      <c r="SHL53" s="384"/>
      <c r="SHM53" s="384"/>
      <c r="SHN53" s="384"/>
      <c r="SHO53" s="384"/>
      <c r="SHP53" s="384"/>
      <c r="SHQ53" s="384"/>
      <c r="SHR53" s="384"/>
      <c r="SHS53" s="384"/>
      <c r="SHT53" s="384"/>
      <c r="SHU53" s="384"/>
      <c r="SHV53" s="384"/>
      <c r="SHW53" s="384"/>
      <c r="SHX53" s="384"/>
      <c r="SHY53" s="384"/>
      <c r="SHZ53" s="384"/>
      <c r="SIA53" s="384"/>
      <c r="SIB53" s="384"/>
      <c r="SIC53" s="384"/>
      <c r="SID53" s="384"/>
      <c r="SIE53" s="384"/>
      <c r="SIF53" s="384"/>
      <c r="SIG53" s="384"/>
      <c r="SIH53" s="384"/>
      <c r="SII53" s="384"/>
      <c r="SIJ53" s="384"/>
      <c r="SIK53" s="384"/>
      <c r="SIL53" s="384"/>
      <c r="SIM53" s="384"/>
      <c r="SIN53" s="384"/>
      <c r="SIO53" s="384"/>
      <c r="SIP53" s="384"/>
      <c r="SIQ53" s="384"/>
      <c r="SIR53" s="384"/>
      <c r="SIS53" s="384"/>
      <c r="SIT53" s="384"/>
      <c r="SIU53" s="384"/>
      <c r="SIV53" s="384"/>
      <c r="SIW53" s="384"/>
      <c r="SIX53" s="384"/>
      <c r="SIY53" s="384"/>
      <c r="SIZ53" s="384"/>
      <c r="SJA53" s="384"/>
      <c r="SJB53" s="384"/>
      <c r="SJC53" s="384"/>
      <c r="SJD53" s="384"/>
      <c r="SJE53" s="384"/>
      <c r="SJF53" s="384"/>
      <c r="SJG53" s="384"/>
      <c r="SJH53" s="384"/>
      <c r="SJI53" s="384"/>
      <c r="SJJ53" s="384"/>
      <c r="SJK53" s="384"/>
      <c r="SJL53" s="384"/>
      <c r="SJM53" s="384"/>
      <c r="SJN53" s="384"/>
      <c r="SJO53" s="384"/>
      <c r="SJP53" s="384"/>
      <c r="SJQ53" s="384"/>
      <c r="SJR53" s="384"/>
      <c r="SJS53" s="384"/>
      <c r="SJT53" s="384"/>
      <c r="SJU53" s="384"/>
      <c r="SJV53" s="384"/>
      <c r="SJW53" s="384"/>
      <c r="SJX53" s="384"/>
      <c r="SJY53" s="384"/>
      <c r="SJZ53" s="384"/>
      <c r="SKA53" s="384"/>
      <c r="SKB53" s="384"/>
      <c r="SKC53" s="384"/>
      <c r="SKD53" s="384"/>
      <c r="SKE53" s="384"/>
      <c r="SKF53" s="384"/>
      <c r="SKG53" s="384"/>
      <c r="SKH53" s="384"/>
      <c r="SKI53" s="384"/>
      <c r="SKJ53" s="384"/>
      <c r="SKK53" s="384"/>
      <c r="SKL53" s="384"/>
      <c r="SKM53" s="384"/>
      <c r="SKN53" s="384"/>
      <c r="SKO53" s="384"/>
      <c r="SKP53" s="384"/>
      <c r="SKQ53" s="384"/>
      <c r="SKR53" s="384"/>
      <c r="SKS53" s="384"/>
      <c r="SKT53" s="384"/>
      <c r="SKU53" s="384"/>
      <c r="SKV53" s="384"/>
      <c r="SKW53" s="384"/>
      <c r="SKX53" s="384"/>
      <c r="SKY53" s="384"/>
      <c r="SKZ53" s="384"/>
      <c r="SLA53" s="384"/>
      <c r="SLB53" s="384"/>
      <c r="SLC53" s="384"/>
      <c r="SLD53" s="384"/>
      <c r="SLE53" s="384"/>
      <c r="SLF53" s="384"/>
      <c r="SLG53" s="384"/>
      <c r="SLH53" s="384"/>
      <c r="SLI53" s="384"/>
      <c r="SLJ53" s="384"/>
      <c r="SLK53" s="384"/>
      <c r="SLL53" s="384"/>
      <c r="SLM53" s="384"/>
      <c r="SLN53" s="384"/>
      <c r="SLO53" s="384"/>
      <c r="SLP53" s="384"/>
      <c r="SLQ53" s="384"/>
      <c r="SLR53" s="384"/>
      <c r="SLS53" s="384"/>
      <c r="SLT53" s="384"/>
      <c r="SLU53" s="384"/>
      <c r="SLV53" s="384"/>
      <c r="SLW53" s="384"/>
      <c r="SLX53" s="384"/>
      <c r="SLY53" s="384"/>
      <c r="SLZ53" s="384"/>
      <c r="SMA53" s="384"/>
      <c r="SMB53" s="384"/>
      <c r="SMC53" s="384"/>
      <c r="SMD53" s="384"/>
      <c r="SME53" s="384"/>
      <c r="SMF53" s="384"/>
      <c r="SMG53" s="384"/>
      <c r="SMH53" s="384"/>
      <c r="SMI53" s="384"/>
      <c r="SMJ53" s="384"/>
      <c r="SMK53" s="384"/>
      <c r="SML53" s="384"/>
      <c r="SMM53" s="384"/>
      <c r="SMN53" s="384"/>
      <c r="SMO53" s="384"/>
      <c r="SMP53" s="384"/>
      <c r="SMQ53" s="384"/>
      <c r="SMR53" s="384"/>
      <c r="SMS53" s="384"/>
      <c r="SMT53" s="384"/>
      <c r="SMU53" s="384"/>
      <c r="SMV53" s="384"/>
      <c r="SMW53" s="384"/>
      <c r="SMX53" s="384"/>
      <c r="SMY53" s="384"/>
      <c r="SMZ53" s="384"/>
      <c r="SNA53" s="384"/>
      <c r="SNB53" s="384"/>
      <c r="SNC53" s="384"/>
      <c r="SND53" s="384"/>
      <c r="SNE53" s="384"/>
      <c r="SNF53" s="384"/>
      <c r="SNG53" s="384"/>
      <c r="SNH53" s="384"/>
      <c r="SNI53" s="384"/>
      <c r="SNJ53" s="384"/>
      <c r="SNK53" s="384"/>
      <c r="SNL53" s="384"/>
      <c r="SNM53" s="384"/>
      <c r="SNN53" s="384"/>
      <c r="SNO53" s="384"/>
      <c r="SNP53" s="384"/>
      <c r="SNQ53" s="384"/>
      <c r="SNR53" s="384"/>
      <c r="SNS53" s="384"/>
      <c r="SNT53" s="384"/>
      <c r="SNU53" s="384"/>
      <c r="SNV53" s="384"/>
      <c r="SNW53" s="384"/>
      <c r="SNX53" s="384"/>
      <c r="SNY53" s="384"/>
      <c r="SNZ53" s="384"/>
      <c r="SOA53" s="384"/>
      <c r="SOB53" s="384"/>
      <c r="SOC53" s="384"/>
      <c r="SOD53" s="384"/>
      <c r="SOE53" s="384"/>
      <c r="SOF53" s="384"/>
      <c r="SOG53" s="384"/>
      <c r="SOH53" s="384"/>
      <c r="SOI53" s="384"/>
      <c r="SOJ53" s="384"/>
      <c r="SOK53" s="384"/>
      <c r="SOL53" s="384"/>
      <c r="SOM53" s="384"/>
      <c r="SON53" s="384"/>
      <c r="SOO53" s="384"/>
      <c r="SOP53" s="384"/>
      <c r="SOQ53" s="384"/>
      <c r="SOR53" s="384"/>
      <c r="SOS53" s="384"/>
      <c r="SOT53" s="384"/>
      <c r="SOU53" s="384"/>
      <c r="SOV53" s="384"/>
      <c r="SOW53" s="384"/>
      <c r="SOX53" s="384"/>
      <c r="SOY53" s="384"/>
      <c r="SOZ53" s="384"/>
      <c r="SPA53" s="384"/>
      <c r="SPB53" s="384"/>
      <c r="SPC53" s="384"/>
      <c r="SPD53" s="384"/>
      <c r="SPE53" s="384"/>
      <c r="SPF53" s="384"/>
      <c r="SPG53" s="384"/>
      <c r="SPH53" s="384"/>
      <c r="SPI53" s="384"/>
      <c r="SPJ53" s="384"/>
      <c r="SPK53" s="384"/>
      <c r="SPL53" s="384"/>
      <c r="SPM53" s="384"/>
      <c r="SPN53" s="384"/>
      <c r="SPO53" s="384"/>
      <c r="SPP53" s="384"/>
      <c r="SPQ53" s="384"/>
      <c r="SPR53" s="384"/>
      <c r="SPS53" s="384"/>
      <c r="SPT53" s="384"/>
      <c r="SPU53" s="384"/>
      <c r="SPV53" s="384"/>
      <c r="SPW53" s="384"/>
      <c r="SPX53" s="384"/>
      <c r="SPY53" s="384"/>
      <c r="SPZ53" s="384"/>
      <c r="SQA53" s="384"/>
      <c r="SQB53" s="384"/>
      <c r="SQC53" s="384"/>
      <c r="SQD53" s="384"/>
      <c r="SQE53" s="384"/>
      <c r="SQF53" s="384"/>
      <c r="SQG53" s="384"/>
      <c r="SQH53" s="384"/>
      <c r="SQI53" s="384"/>
      <c r="SQJ53" s="384"/>
      <c r="SQK53" s="384"/>
      <c r="SQL53" s="384"/>
      <c r="SQM53" s="384"/>
      <c r="SQN53" s="384"/>
      <c r="SQO53" s="384"/>
      <c r="SQP53" s="384"/>
      <c r="SQQ53" s="384"/>
      <c r="SQR53" s="384"/>
      <c r="SQS53" s="384"/>
      <c r="SQT53" s="384"/>
      <c r="SQU53" s="384"/>
      <c r="SQV53" s="384"/>
      <c r="SQW53" s="384"/>
      <c r="SQX53" s="384"/>
      <c r="SQY53" s="384"/>
      <c r="SQZ53" s="384"/>
      <c r="SRA53" s="384"/>
      <c r="SRB53" s="384"/>
      <c r="SRC53" s="384"/>
      <c r="SRD53" s="384"/>
      <c r="SRE53" s="384"/>
      <c r="SRF53" s="384"/>
      <c r="SRG53" s="384"/>
      <c r="SRH53" s="384"/>
      <c r="SRI53" s="384"/>
      <c r="SRJ53" s="384"/>
      <c r="SRK53" s="384"/>
      <c r="SRL53" s="384"/>
      <c r="SRM53" s="384"/>
      <c r="SRN53" s="384"/>
      <c r="SRO53" s="384"/>
      <c r="SRP53" s="384"/>
      <c r="SRQ53" s="384"/>
      <c r="SRR53" s="384"/>
      <c r="SRS53" s="384"/>
      <c r="SRT53" s="384"/>
      <c r="SRU53" s="384"/>
      <c r="SRV53" s="384"/>
      <c r="SRW53" s="384"/>
      <c r="SRX53" s="384"/>
      <c r="SRY53" s="384"/>
      <c r="SRZ53" s="384"/>
      <c r="SSA53" s="384"/>
      <c r="SSB53" s="384"/>
      <c r="SSC53" s="384"/>
      <c r="SSD53" s="384"/>
      <c r="SSE53" s="384"/>
      <c r="SSF53" s="384"/>
      <c r="SSG53" s="384"/>
      <c r="SSH53" s="384"/>
      <c r="SSI53" s="384"/>
      <c r="SSJ53" s="384"/>
      <c r="SSK53" s="384"/>
      <c r="SSL53" s="384"/>
      <c r="SSM53" s="384"/>
      <c r="SSN53" s="384"/>
      <c r="SSO53" s="384"/>
      <c r="SSP53" s="384"/>
      <c r="SSQ53" s="384"/>
      <c r="SSR53" s="384"/>
      <c r="SSS53" s="384"/>
      <c r="SST53" s="384"/>
      <c r="SSU53" s="384"/>
      <c r="SSV53" s="384"/>
      <c r="SSW53" s="384"/>
      <c r="SSX53" s="384"/>
      <c r="SSY53" s="384"/>
      <c r="SSZ53" s="384"/>
      <c r="STA53" s="384"/>
      <c r="STB53" s="384"/>
      <c r="STC53" s="384"/>
      <c r="STD53" s="384"/>
      <c r="STE53" s="384"/>
      <c r="STF53" s="384"/>
      <c r="STG53" s="384"/>
      <c r="STH53" s="384"/>
      <c r="STI53" s="384"/>
      <c r="STJ53" s="384"/>
      <c r="STK53" s="384"/>
      <c r="STL53" s="384"/>
      <c r="STM53" s="384"/>
      <c r="STN53" s="384"/>
      <c r="STO53" s="384"/>
      <c r="STP53" s="384"/>
      <c r="STQ53" s="384"/>
      <c r="STR53" s="384"/>
      <c r="STS53" s="384"/>
      <c r="STT53" s="384"/>
      <c r="STU53" s="384"/>
      <c r="STV53" s="384"/>
      <c r="STW53" s="384"/>
      <c r="STX53" s="384"/>
      <c r="STY53" s="384"/>
      <c r="STZ53" s="384"/>
      <c r="SUA53" s="384"/>
      <c r="SUB53" s="384"/>
      <c r="SUC53" s="384"/>
      <c r="SUD53" s="384"/>
      <c r="SUE53" s="384"/>
      <c r="SUF53" s="384"/>
      <c r="SUG53" s="384"/>
      <c r="SUH53" s="384"/>
      <c r="SUI53" s="384"/>
      <c r="SUJ53" s="384"/>
      <c r="SUK53" s="384"/>
      <c r="SUL53" s="384"/>
      <c r="SUM53" s="384"/>
      <c r="SUN53" s="384"/>
      <c r="SUO53" s="384"/>
      <c r="SUP53" s="384"/>
      <c r="SUQ53" s="384"/>
      <c r="SUR53" s="384"/>
      <c r="SUS53" s="384"/>
      <c r="SUT53" s="384"/>
      <c r="SUU53" s="384"/>
      <c r="SUV53" s="384"/>
      <c r="SUW53" s="384"/>
      <c r="SUX53" s="384"/>
      <c r="SUY53" s="384"/>
      <c r="SUZ53" s="384"/>
      <c r="SVA53" s="384"/>
      <c r="SVB53" s="384"/>
      <c r="SVC53" s="384"/>
      <c r="SVD53" s="384"/>
      <c r="SVE53" s="384"/>
      <c r="SVF53" s="384"/>
      <c r="SVG53" s="384"/>
      <c r="SVH53" s="384"/>
      <c r="SVI53" s="384"/>
      <c r="SVJ53" s="384"/>
      <c r="SVK53" s="384"/>
      <c r="SVL53" s="384"/>
      <c r="SVM53" s="384"/>
      <c r="SVN53" s="384"/>
      <c r="SVO53" s="384"/>
      <c r="SVP53" s="384"/>
      <c r="SVQ53" s="384"/>
      <c r="SVR53" s="384"/>
      <c r="SVS53" s="384"/>
      <c r="SVT53" s="384"/>
      <c r="SVU53" s="384"/>
      <c r="SVV53" s="384"/>
      <c r="SVW53" s="384"/>
      <c r="SVX53" s="384"/>
      <c r="SVY53" s="384"/>
      <c r="SVZ53" s="384"/>
      <c r="SWA53" s="384"/>
      <c r="SWB53" s="384"/>
      <c r="SWC53" s="384"/>
      <c r="SWD53" s="384"/>
      <c r="SWE53" s="384"/>
      <c r="SWF53" s="384"/>
      <c r="SWG53" s="384"/>
      <c r="SWH53" s="384"/>
      <c r="SWI53" s="384"/>
      <c r="SWJ53" s="384"/>
      <c r="SWK53" s="384"/>
      <c r="SWL53" s="384"/>
      <c r="SWM53" s="384"/>
      <c r="SWN53" s="384"/>
      <c r="SWO53" s="384"/>
      <c r="SWP53" s="384"/>
      <c r="SWQ53" s="384"/>
      <c r="SWR53" s="384"/>
      <c r="SWS53" s="384"/>
      <c r="SWT53" s="384"/>
      <c r="SWU53" s="384"/>
      <c r="SWV53" s="384"/>
      <c r="SWW53" s="384"/>
      <c r="SWX53" s="384"/>
      <c r="SWY53" s="384"/>
      <c r="SWZ53" s="384"/>
      <c r="SXA53" s="384"/>
      <c r="SXB53" s="384"/>
      <c r="SXC53" s="384"/>
      <c r="SXD53" s="384"/>
      <c r="SXE53" s="384"/>
      <c r="SXF53" s="384"/>
      <c r="SXG53" s="384"/>
      <c r="SXH53" s="384"/>
      <c r="SXI53" s="384"/>
      <c r="SXJ53" s="384"/>
      <c r="SXK53" s="384"/>
      <c r="SXL53" s="384"/>
      <c r="SXM53" s="384"/>
      <c r="SXN53" s="384"/>
      <c r="SXO53" s="384"/>
      <c r="SXP53" s="384"/>
      <c r="SXQ53" s="384"/>
      <c r="SXR53" s="384"/>
      <c r="SXS53" s="384"/>
      <c r="SXT53" s="384"/>
      <c r="SXU53" s="384"/>
      <c r="SXV53" s="384"/>
      <c r="SXW53" s="384"/>
      <c r="SXX53" s="384"/>
      <c r="SXY53" s="384"/>
      <c r="SXZ53" s="384"/>
      <c r="SYA53" s="384"/>
      <c r="SYB53" s="384"/>
      <c r="SYC53" s="384"/>
      <c r="SYD53" s="384"/>
      <c r="SYE53" s="384"/>
      <c r="SYF53" s="384"/>
      <c r="SYG53" s="384"/>
      <c r="SYH53" s="384"/>
      <c r="SYI53" s="384"/>
      <c r="SYJ53" s="384"/>
      <c r="SYK53" s="384"/>
      <c r="SYL53" s="384"/>
      <c r="SYM53" s="384"/>
      <c r="SYN53" s="384"/>
      <c r="SYO53" s="384"/>
      <c r="SYP53" s="384"/>
      <c r="SYQ53" s="384"/>
      <c r="SYR53" s="384"/>
      <c r="SYS53" s="384"/>
      <c r="SYT53" s="384"/>
      <c r="SYU53" s="384"/>
      <c r="SYV53" s="384"/>
      <c r="SYW53" s="384"/>
      <c r="SYX53" s="384"/>
      <c r="SYY53" s="384"/>
      <c r="SYZ53" s="384"/>
      <c r="SZA53" s="384"/>
      <c r="SZB53" s="384"/>
      <c r="SZC53" s="384"/>
      <c r="SZD53" s="384"/>
      <c r="SZE53" s="384"/>
      <c r="SZF53" s="384"/>
      <c r="SZG53" s="384"/>
      <c r="SZH53" s="384"/>
      <c r="SZI53" s="384"/>
      <c r="SZJ53" s="384"/>
      <c r="SZK53" s="384"/>
      <c r="SZL53" s="384"/>
      <c r="SZM53" s="384"/>
      <c r="SZN53" s="384"/>
      <c r="SZO53" s="384"/>
      <c r="SZP53" s="384"/>
      <c r="SZQ53" s="384"/>
      <c r="SZR53" s="384"/>
      <c r="SZS53" s="384"/>
      <c r="SZT53" s="384"/>
      <c r="SZU53" s="384"/>
      <c r="SZV53" s="384"/>
      <c r="SZW53" s="384"/>
      <c r="SZX53" s="384"/>
      <c r="SZY53" s="384"/>
      <c r="SZZ53" s="384"/>
      <c r="TAA53" s="384"/>
      <c r="TAB53" s="384"/>
      <c r="TAC53" s="384"/>
      <c r="TAD53" s="384"/>
      <c r="TAE53" s="384"/>
      <c r="TAF53" s="384"/>
      <c r="TAG53" s="384"/>
      <c r="TAH53" s="384"/>
      <c r="TAI53" s="384"/>
      <c r="TAJ53" s="384"/>
      <c r="TAK53" s="384"/>
      <c r="TAL53" s="384"/>
      <c r="TAM53" s="384"/>
      <c r="TAN53" s="384"/>
      <c r="TAO53" s="384"/>
      <c r="TAP53" s="384"/>
      <c r="TAQ53" s="384"/>
      <c r="TAR53" s="384"/>
      <c r="TAS53" s="384"/>
      <c r="TAT53" s="384"/>
      <c r="TAU53" s="384"/>
      <c r="TAV53" s="384"/>
      <c r="TAW53" s="384"/>
      <c r="TAX53" s="384"/>
      <c r="TAY53" s="384"/>
      <c r="TAZ53" s="384"/>
      <c r="TBA53" s="384"/>
      <c r="TBB53" s="384"/>
      <c r="TBC53" s="384"/>
      <c r="TBD53" s="384"/>
      <c r="TBE53" s="384"/>
      <c r="TBF53" s="384"/>
      <c r="TBG53" s="384"/>
      <c r="TBH53" s="384"/>
      <c r="TBI53" s="384"/>
      <c r="TBJ53" s="384"/>
      <c r="TBK53" s="384"/>
      <c r="TBL53" s="384"/>
      <c r="TBM53" s="384"/>
      <c r="TBN53" s="384"/>
      <c r="TBO53" s="384"/>
      <c r="TBP53" s="384"/>
      <c r="TBQ53" s="384"/>
      <c r="TBR53" s="384"/>
      <c r="TBS53" s="384"/>
      <c r="TBT53" s="384"/>
      <c r="TBU53" s="384"/>
      <c r="TBV53" s="384"/>
      <c r="TBW53" s="384"/>
      <c r="TBX53" s="384"/>
      <c r="TBY53" s="384"/>
      <c r="TBZ53" s="384"/>
      <c r="TCA53" s="384"/>
      <c r="TCB53" s="384"/>
      <c r="TCC53" s="384"/>
      <c r="TCD53" s="384"/>
      <c r="TCE53" s="384"/>
      <c r="TCF53" s="384"/>
      <c r="TCG53" s="384"/>
      <c r="TCH53" s="384"/>
      <c r="TCI53" s="384"/>
      <c r="TCJ53" s="384"/>
      <c r="TCK53" s="384"/>
      <c r="TCL53" s="384"/>
      <c r="TCM53" s="384"/>
      <c r="TCN53" s="384"/>
      <c r="TCO53" s="384"/>
      <c r="TCP53" s="384"/>
      <c r="TCQ53" s="384"/>
      <c r="TCR53" s="384"/>
      <c r="TCS53" s="384"/>
      <c r="TCT53" s="384"/>
      <c r="TCU53" s="384"/>
      <c r="TCV53" s="384"/>
      <c r="TCW53" s="384"/>
      <c r="TCX53" s="384"/>
      <c r="TCY53" s="384"/>
      <c r="TCZ53" s="384"/>
      <c r="TDA53" s="384"/>
      <c r="TDB53" s="384"/>
      <c r="TDC53" s="384"/>
      <c r="TDD53" s="384"/>
      <c r="TDE53" s="384"/>
      <c r="TDF53" s="384"/>
      <c r="TDG53" s="384"/>
      <c r="TDH53" s="384"/>
      <c r="TDI53" s="384"/>
      <c r="TDJ53" s="384"/>
      <c r="TDK53" s="384"/>
      <c r="TDL53" s="384"/>
      <c r="TDM53" s="384"/>
      <c r="TDN53" s="384"/>
      <c r="TDO53" s="384"/>
      <c r="TDP53" s="384"/>
      <c r="TDQ53" s="384"/>
      <c r="TDR53" s="384"/>
      <c r="TDS53" s="384"/>
      <c r="TDT53" s="384"/>
      <c r="TDU53" s="384"/>
      <c r="TDV53" s="384"/>
      <c r="TDW53" s="384"/>
      <c r="TDX53" s="384"/>
      <c r="TDY53" s="384"/>
      <c r="TDZ53" s="384"/>
      <c r="TEA53" s="384"/>
      <c r="TEB53" s="384"/>
      <c r="TEC53" s="384"/>
      <c r="TED53" s="384"/>
      <c r="TEE53" s="384"/>
      <c r="TEF53" s="384"/>
      <c r="TEG53" s="384"/>
      <c r="TEH53" s="384"/>
      <c r="TEI53" s="384"/>
      <c r="TEJ53" s="384"/>
      <c r="TEK53" s="384"/>
      <c r="TEL53" s="384"/>
      <c r="TEM53" s="384"/>
      <c r="TEN53" s="384"/>
      <c r="TEO53" s="384"/>
      <c r="TEP53" s="384"/>
      <c r="TEQ53" s="384"/>
      <c r="TER53" s="384"/>
      <c r="TES53" s="384"/>
      <c r="TET53" s="384"/>
      <c r="TEU53" s="384"/>
      <c r="TEV53" s="384"/>
      <c r="TEW53" s="384"/>
      <c r="TEX53" s="384"/>
      <c r="TEY53" s="384"/>
      <c r="TEZ53" s="384"/>
      <c r="TFA53" s="384"/>
      <c r="TFB53" s="384"/>
      <c r="TFC53" s="384"/>
      <c r="TFD53" s="384"/>
      <c r="TFE53" s="384"/>
      <c r="TFF53" s="384"/>
      <c r="TFG53" s="384"/>
      <c r="TFH53" s="384"/>
      <c r="TFI53" s="384"/>
      <c r="TFJ53" s="384"/>
      <c r="TFK53" s="384"/>
      <c r="TFL53" s="384"/>
      <c r="TFM53" s="384"/>
      <c r="TFN53" s="384"/>
      <c r="TFO53" s="384"/>
      <c r="TFP53" s="384"/>
      <c r="TFQ53" s="384"/>
      <c r="TFR53" s="384"/>
      <c r="TFS53" s="384"/>
      <c r="TFT53" s="384"/>
      <c r="TFU53" s="384"/>
      <c r="TFV53" s="384"/>
      <c r="TFW53" s="384"/>
      <c r="TFX53" s="384"/>
      <c r="TFY53" s="384"/>
      <c r="TFZ53" s="384"/>
      <c r="TGA53" s="384"/>
      <c r="TGB53" s="384"/>
      <c r="TGC53" s="384"/>
      <c r="TGD53" s="384"/>
      <c r="TGE53" s="384"/>
      <c r="TGF53" s="384"/>
      <c r="TGG53" s="384"/>
      <c r="TGH53" s="384"/>
      <c r="TGI53" s="384"/>
      <c r="TGJ53" s="384"/>
      <c r="TGK53" s="384"/>
      <c r="TGL53" s="384"/>
      <c r="TGM53" s="384"/>
      <c r="TGN53" s="384"/>
      <c r="TGO53" s="384"/>
      <c r="TGP53" s="384"/>
      <c r="TGQ53" s="384"/>
      <c r="TGR53" s="384"/>
      <c r="TGS53" s="384"/>
      <c r="TGT53" s="384"/>
      <c r="TGU53" s="384"/>
      <c r="TGV53" s="384"/>
      <c r="TGW53" s="384"/>
      <c r="TGX53" s="384"/>
      <c r="TGY53" s="384"/>
      <c r="TGZ53" s="384"/>
      <c r="THA53" s="384"/>
      <c r="THB53" s="384"/>
      <c r="THC53" s="384"/>
      <c r="THD53" s="384"/>
      <c r="THE53" s="384"/>
      <c r="THF53" s="384"/>
      <c r="THG53" s="384"/>
      <c r="THH53" s="384"/>
      <c r="THI53" s="384"/>
      <c r="THJ53" s="384"/>
      <c r="THK53" s="384"/>
      <c r="THL53" s="384"/>
      <c r="THM53" s="384"/>
      <c r="THN53" s="384"/>
      <c r="THO53" s="384"/>
      <c r="THP53" s="384"/>
      <c r="THQ53" s="384"/>
      <c r="THR53" s="384"/>
      <c r="THS53" s="384"/>
      <c r="THT53" s="384"/>
      <c r="THU53" s="384"/>
      <c r="THV53" s="384"/>
      <c r="THW53" s="384"/>
      <c r="THX53" s="384"/>
      <c r="THY53" s="384"/>
      <c r="THZ53" s="384"/>
      <c r="TIA53" s="384"/>
      <c r="TIB53" s="384"/>
      <c r="TIC53" s="384"/>
      <c r="TID53" s="384"/>
      <c r="TIE53" s="384"/>
      <c r="TIF53" s="384"/>
      <c r="TIG53" s="384"/>
      <c r="TIH53" s="384"/>
      <c r="TII53" s="384"/>
      <c r="TIJ53" s="384"/>
      <c r="TIK53" s="384"/>
      <c r="TIL53" s="384"/>
      <c r="TIM53" s="384"/>
      <c r="TIN53" s="384"/>
      <c r="TIO53" s="384"/>
      <c r="TIP53" s="384"/>
      <c r="TIQ53" s="384"/>
      <c r="TIR53" s="384"/>
      <c r="TIS53" s="384"/>
      <c r="TIT53" s="384"/>
      <c r="TIU53" s="384"/>
      <c r="TIV53" s="384"/>
      <c r="TIW53" s="384"/>
      <c r="TIX53" s="384"/>
      <c r="TIY53" s="384"/>
      <c r="TIZ53" s="384"/>
      <c r="TJA53" s="384"/>
      <c r="TJB53" s="384"/>
      <c r="TJC53" s="384"/>
      <c r="TJD53" s="384"/>
      <c r="TJE53" s="384"/>
      <c r="TJF53" s="384"/>
      <c r="TJG53" s="384"/>
      <c r="TJH53" s="384"/>
      <c r="TJI53" s="384"/>
      <c r="TJJ53" s="384"/>
      <c r="TJK53" s="384"/>
      <c r="TJL53" s="384"/>
      <c r="TJM53" s="384"/>
      <c r="TJN53" s="384"/>
      <c r="TJO53" s="384"/>
      <c r="TJP53" s="384"/>
      <c r="TJQ53" s="384"/>
      <c r="TJR53" s="384"/>
      <c r="TJS53" s="384"/>
      <c r="TJT53" s="384"/>
      <c r="TJU53" s="384"/>
      <c r="TJV53" s="384"/>
      <c r="TJW53" s="384"/>
      <c r="TJX53" s="384"/>
      <c r="TJY53" s="384"/>
      <c r="TJZ53" s="384"/>
      <c r="TKA53" s="384"/>
      <c r="TKB53" s="384"/>
      <c r="TKC53" s="384"/>
      <c r="TKD53" s="384"/>
      <c r="TKE53" s="384"/>
      <c r="TKF53" s="384"/>
      <c r="TKG53" s="384"/>
      <c r="TKH53" s="384"/>
      <c r="TKI53" s="384"/>
      <c r="TKJ53" s="384"/>
      <c r="TKK53" s="384"/>
      <c r="TKL53" s="384"/>
      <c r="TKM53" s="384"/>
      <c r="TKN53" s="384"/>
      <c r="TKO53" s="384"/>
      <c r="TKP53" s="384"/>
      <c r="TKQ53" s="384"/>
      <c r="TKR53" s="384"/>
      <c r="TKS53" s="384"/>
      <c r="TKT53" s="384"/>
      <c r="TKU53" s="384"/>
      <c r="TKV53" s="384"/>
      <c r="TKW53" s="384"/>
      <c r="TKX53" s="384"/>
      <c r="TKY53" s="384"/>
      <c r="TKZ53" s="384"/>
      <c r="TLA53" s="384"/>
      <c r="TLB53" s="384"/>
      <c r="TLC53" s="384"/>
      <c r="TLD53" s="384"/>
      <c r="TLE53" s="384"/>
      <c r="TLF53" s="384"/>
      <c r="TLG53" s="384"/>
      <c r="TLH53" s="384"/>
      <c r="TLI53" s="384"/>
      <c r="TLJ53" s="384"/>
      <c r="TLK53" s="384"/>
      <c r="TLL53" s="384"/>
      <c r="TLM53" s="384"/>
      <c r="TLN53" s="384"/>
      <c r="TLO53" s="384"/>
      <c r="TLP53" s="384"/>
      <c r="TLQ53" s="384"/>
      <c r="TLR53" s="384"/>
      <c r="TLS53" s="384"/>
      <c r="TLT53" s="384"/>
      <c r="TLU53" s="384"/>
      <c r="TLV53" s="384"/>
      <c r="TLW53" s="384"/>
      <c r="TLX53" s="384"/>
      <c r="TLY53" s="384"/>
      <c r="TLZ53" s="384"/>
      <c r="TMA53" s="384"/>
      <c r="TMB53" s="384"/>
      <c r="TMC53" s="384"/>
      <c r="TMD53" s="384"/>
      <c r="TME53" s="384"/>
      <c r="TMF53" s="384"/>
      <c r="TMG53" s="384"/>
      <c r="TMH53" s="384"/>
      <c r="TMI53" s="384"/>
      <c r="TMJ53" s="384"/>
      <c r="TMK53" s="384"/>
      <c r="TML53" s="384"/>
      <c r="TMM53" s="384"/>
      <c r="TMN53" s="384"/>
      <c r="TMO53" s="384"/>
      <c r="TMP53" s="384"/>
      <c r="TMQ53" s="384"/>
      <c r="TMR53" s="384"/>
      <c r="TMS53" s="384"/>
      <c r="TMT53" s="384"/>
      <c r="TMU53" s="384"/>
      <c r="TMV53" s="384"/>
      <c r="TMW53" s="384"/>
      <c r="TMX53" s="384"/>
      <c r="TMY53" s="384"/>
      <c r="TMZ53" s="384"/>
      <c r="TNA53" s="384"/>
      <c r="TNB53" s="384"/>
      <c r="TNC53" s="384"/>
      <c r="TND53" s="384"/>
      <c r="TNE53" s="384"/>
      <c r="TNF53" s="384"/>
      <c r="TNG53" s="384"/>
      <c r="TNH53" s="384"/>
      <c r="TNI53" s="384"/>
      <c r="TNJ53" s="384"/>
      <c r="TNK53" s="384"/>
      <c r="TNL53" s="384"/>
      <c r="TNM53" s="384"/>
      <c r="TNN53" s="384"/>
      <c r="TNO53" s="384"/>
      <c r="TNP53" s="384"/>
      <c r="TNQ53" s="384"/>
      <c r="TNR53" s="384"/>
      <c r="TNS53" s="384"/>
      <c r="TNT53" s="384"/>
      <c r="TNU53" s="384"/>
      <c r="TNV53" s="384"/>
      <c r="TNW53" s="384"/>
      <c r="TNX53" s="384"/>
      <c r="TNY53" s="384"/>
      <c r="TNZ53" s="384"/>
      <c r="TOA53" s="384"/>
      <c r="TOB53" s="384"/>
      <c r="TOC53" s="384"/>
      <c r="TOD53" s="384"/>
      <c r="TOE53" s="384"/>
      <c r="TOF53" s="384"/>
      <c r="TOG53" s="384"/>
      <c r="TOH53" s="384"/>
      <c r="TOI53" s="384"/>
      <c r="TOJ53" s="384"/>
      <c r="TOK53" s="384"/>
      <c r="TOL53" s="384"/>
      <c r="TOM53" s="384"/>
      <c r="TON53" s="384"/>
      <c r="TOO53" s="384"/>
      <c r="TOP53" s="384"/>
      <c r="TOQ53" s="384"/>
      <c r="TOR53" s="384"/>
      <c r="TOS53" s="384"/>
      <c r="TOT53" s="384"/>
      <c r="TOU53" s="384"/>
      <c r="TOV53" s="384"/>
      <c r="TOW53" s="384"/>
      <c r="TOX53" s="384"/>
      <c r="TOY53" s="384"/>
      <c r="TOZ53" s="384"/>
      <c r="TPA53" s="384"/>
      <c r="TPB53" s="384"/>
      <c r="TPC53" s="384"/>
      <c r="TPD53" s="384"/>
      <c r="TPE53" s="384"/>
      <c r="TPF53" s="384"/>
      <c r="TPG53" s="384"/>
      <c r="TPH53" s="384"/>
      <c r="TPI53" s="384"/>
      <c r="TPJ53" s="384"/>
      <c r="TPK53" s="384"/>
      <c r="TPL53" s="384"/>
      <c r="TPM53" s="384"/>
      <c r="TPN53" s="384"/>
      <c r="TPO53" s="384"/>
      <c r="TPP53" s="384"/>
      <c r="TPQ53" s="384"/>
      <c r="TPR53" s="384"/>
      <c r="TPS53" s="384"/>
      <c r="TPT53" s="384"/>
      <c r="TPU53" s="384"/>
      <c r="TPV53" s="384"/>
      <c r="TPW53" s="384"/>
      <c r="TPX53" s="384"/>
      <c r="TPY53" s="384"/>
      <c r="TPZ53" s="384"/>
      <c r="TQA53" s="384"/>
      <c r="TQB53" s="384"/>
      <c r="TQC53" s="384"/>
      <c r="TQD53" s="384"/>
      <c r="TQE53" s="384"/>
      <c r="TQF53" s="384"/>
      <c r="TQG53" s="384"/>
      <c r="TQH53" s="384"/>
      <c r="TQI53" s="384"/>
      <c r="TQJ53" s="384"/>
      <c r="TQK53" s="384"/>
      <c r="TQL53" s="384"/>
      <c r="TQM53" s="384"/>
      <c r="TQN53" s="384"/>
      <c r="TQO53" s="384"/>
      <c r="TQP53" s="384"/>
      <c r="TQQ53" s="384"/>
      <c r="TQR53" s="384"/>
      <c r="TQS53" s="384"/>
      <c r="TQT53" s="384"/>
      <c r="TQU53" s="384"/>
      <c r="TQV53" s="384"/>
      <c r="TQW53" s="384"/>
      <c r="TQX53" s="384"/>
      <c r="TQY53" s="384"/>
      <c r="TQZ53" s="384"/>
      <c r="TRA53" s="384"/>
      <c r="TRB53" s="384"/>
      <c r="TRC53" s="384"/>
      <c r="TRD53" s="384"/>
      <c r="TRE53" s="384"/>
      <c r="TRF53" s="384"/>
      <c r="TRG53" s="384"/>
      <c r="TRH53" s="384"/>
      <c r="TRI53" s="384"/>
      <c r="TRJ53" s="384"/>
      <c r="TRK53" s="384"/>
      <c r="TRL53" s="384"/>
      <c r="TRM53" s="384"/>
      <c r="TRN53" s="384"/>
      <c r="TRO53" s="384"/>
      <c r="TRP53" s="384"/>
      <c r="TRQ53" s="384"/>
      <c r="TRR53" s="384"/>
      <c r="TRS53" s="384"/>
      <c r="TRT53" s="384"/>
      <c r="TRU53" s="384"/>
      <c r="TRV53" s="384"/>
      <c r="TRW53" s="384"/>
      <c r="TRX53" s="384"/>
      <c r="TRY53" s="384"/>
      <c r="TRZ53" s="384"/>
      <c r="TSA53" s="384"/>
      <c r="TSB53" s="384"/>
      <c r="TSC53" s="384"/>
      <c r="TSD53" s="384"/>
      <c r="TSE53" s="384"/>
      <c r="TSF53" s="384"/>
      <c r="TSG53" s="384"/>
      <c r="TSH53" s="384"/>
      <c r="TSI53" s="384"/>
      <c r="TSJ53" s="384"/>
      <c r="TSK53" s="384"/>
      <c r="TSL53" s="384"/>
      <c r="TSM53" s="384"/>
      <c r="TSN53" s="384"/>
      <c r="TSO53" s="384"/>
      <c r="TSP53" s="384"/>
      <c r="TSQ53" s="384"/>
      <c r="TSR53" s="384"/>
      <c r="TSS53" s="384"/>
      <c r="TST53" s="384"/>
      <c r="TSU53" s="384"/>
      <c r="TSV53" s="384"/>
      <c r="TSW53" s="384"/>
      <c r="TSX53" s="384"/>
      <c r="TSY53" s="384"/>
      <c r="TSZ53" s="384"/>
      <c r="TTA53" s="384"/>
      <c r="TTB53" s="384"/>
      <c r="TTC53" s="384"/>
      <c r="TTD53" s="384"/>
      <c r="TTE53" s="384"/>
      <c r="TTF53" s="384"/>
      <c r="TTG53" s="384"/>
      <c r="TTH53" s="384"/>
      <c r="TTI53" s="384"/>
      <c r="TTJ53" s="384"/>
      <c r="TTK53" s="384"/>
      <c r="TTL53" s="384"/>
      <c r="TTM53" s="384"/>
      <c r="TTN53" s="384"/>
      <c r="TTO53" s="384"/>
      <c r="TTP53" s="384"/>
      <c r="TTQ53" s="384"/>
      <c r="TTR53" s="384"/>
      <c r="TTS53" s="384"/>
      <c r="TTT53" s="384"/>
      <c r="TTU53" s="384"/>
      <c r="TTV53" s="384"/>
      <c r="TTW53" s="384"/>
      <c r="TTX53" s="384"/>
      <c r="TTY53" s="384"/>
      <c r="TTZ53" s="384"/>
      <c r="TUA53" s="384"/>
      <c r="TUB53" s="384"/>
      <c r="TUC53" s="384"/>
      <c r="TUD53" s="384"/>
      <c r="TUE53" s="384"/>
      <c r="TUF53" s="384"/>
      <c r="TUG53" s="384"/>
      <c r="TUH53" s="384"/>
      <c r="TUI53" s="384"/>
      <c r="TUJ53" s="384"/>
      <c r="TUK53" s="384"/>
      <c r="TUL53" s="384"/>
      <c r="TUM53" s="384"/>
      <c r="TUN53" s="384"/>
      <c r="TUO53" s="384"/>
      <c r="TUP53" s="384"/>
      <c r="TUQ53" s="384"/>
      <c r="TUR53" s="384"/>
      <c r="TUS53" s="384"/>
      <c r="TUT53" s="384"/>
      <c r="TUU53" s="384"/>
      <c r="TUV53" s="384"/>
      <c r="TUW53" s="384"/>
      <c r="TUX53" s="384"/>
      <c r="TUY53" s="384"/>
      <c r="TUZ53" s="384"/>
      <c r="TVA53" s="384"/>
      <c r="TVB53" s="384"/>
      <c r="TVC53" s="384"/>
      <c r="TVD53" s="384"/>
      <c r="TVE53" s="384"/>
      <c r="TVF53" s="384"/>
      <c r="TVG53" s="384"/>
      <c r="TVH53" s="384"/>
      <c r="TVI53" s="384"/>
      <c r="TVJ53" s="384"/>
      <c r="TVK53" s="384"/>
      <c r="TVL53" s="384"/>
      <c r="TVM53" s="384"/>
      <c r="TVN53" s="384"/>
      <c r="TVO53" s="384"/>
      <c r="TVP53" s="384"/>
      <c r="TVQ53" s="384"/>
      <c r="TVR53" s="384"/>
      <c r="TVS53" s="384"/>
      <c r="TVT53" s="384"/>
      <c r="TVU53" s="384"/>
      <c r="TVV53" s="384"/>
      <c r="TVW53" s="384"/>
      <c r="TVX53" s="384"/>
      <c r="TVY53" s="384"/>
      <c r="TVZ53" s="384"/>
      <c r="TWA53" s="384"/>
      <c r="TWB53" s="384"/>
      <c r="TWC53" s="384"/>
      <c r="TWD53" s="384"/>
      <c r="TWE53" s="384"/>
      <c r="TWF53" s="384"/>
      <c r="TWG53" s="384"/>
      <c r="TWH53" s="384"/>
      <c r="TWI53" s="384"/>
      <c r="TWJ53" s="384"/>
      <c r="TWK53" s="384"/>
      <c r="TWL53" s="384"/>
      <c r="TWM53" s="384"/>
      <c r="TWN53" s="384"/>
      <c r="TWO53" s="384"/>
      <c r="TWP53" s="384"/>
      <c r="TWQ53" s="384"/>
      <c r="TWR53" s="384"/>
      <c r="TWS53" s="384"/>
      <c r="TWT53" s="384"/>
      <c r="TWU53" s="384"/>
      <c r="TWV53" s="384"/>
      <c r="TWW53" s="384"/>
      <c r="TWX53" s="384"/>
      <c r="TWY53" s="384"/>
      <c r="TWZ53" s="384"/>
      <c r="TXA53" s="384"/>
      <c r="TXB53" s="384"/>
      <c r="TXC53" s="384"/>
      <c r="TXD53" s="384"/>
      <c r="TXE53" s="384"/>
      <c r="TXF53" s="384"/>
      <c r="TXG53" s="384"/>
      <c r="TXH53" s="384"/>
      <c r="TXI53" s="384"/>
      <c r="TXJ53" s="384"/>
      <c r="TXK53" s="384"/>
      <c r="TXL53" s="384"/>
      <c r="TXM53" s="384"/>
      <c r="TXN53" s="384"/>
      <c r="TXO53" s="384"/>
      <c r="TXP53" s="384"/>
      <c r="TXQ53" s="384"/>
      <c r="TXR53" s="384"/>
      <c r="TXS53" s="384"/>
      <c r="TXT53" s="384"/>
      <c r="TXU53" s="384"/>
      <c r="TXV53" s="384"/>
      <c r="TXW53" s="384"/>
      <c r="TXX53" s="384"/>
      <c r="TXY53" s="384"/>
      <c r="TXZ53" s="384"/>
      <c r="TYA53" s="384"/>
      <c r="TYB53" s="384"/>
      <c r="TYC53" s="384"/>
      <c r="TYD53" s="384"/>
      <c r="TYE53" s="384"/>
      <c r="TYF53" s="384"/>
      <c r="TYG53" s="384"/>
      <c r="TYH53" s="384"/>
      <c r="TYI53" s="384"/>
      <c r="TYJ53" s="384"/>
      <c r="TYK53" s="384"/>
      <c r="TYL53" s="384"/>
      <c r="TYM53" s="384"/>
      <c r="TYN53" s="384"/>
      <c r="TYO53" s="384"/>
      <c r="TYP53" s="384"/>
      <c r="TYQ53" s="384"/>
      <c r="TYR53" s="384"/>
      <c r="TYS53" s="384"/>
      <c r="TYT53" s="384"/>
      <c r="TYU53" s="384"/>
      <c r="TYV53" s="384"/>
      <c r="TYW53" s="384"/>
      <c r="TYX53" s="384"/>
      <c r="TYY53" s="384"/>
      <c r="TYZ53" s="384"/>
      <c r="TZA53" s="384"/>
      <c r="TZB53" s="384"/>
      <c r="TZC53" s="384"/>
      <c r="TZD53" s="384"/>
      <c r="TZE53" s="384"/>
      <c r="TZF53" s="384"/>
      <c r="TZG53" s="384"/>
      <c r="TZH53" s="384"/>
      <c r="TZI53" s="384"/>
      <c r="TZJ53" s="384"/>
      <c r="TZK53" s="384"/>
      <c r="TZL53" s="384"/>
      <c r="TZM53" s="384"/>
      <c r="TZN53" s="384"/>
      <c r="TZO53" s="384"/>
      <c r="TZP53" s="384"/>
      <c r="TZQ53" s="384"/>
      <c r="TZR53" s="384"/>
      <c r="TZS53" s="384"/>
      <c r="TZT53" s="384"/>
      <c r="TZU53" s="384"/>
      <c r="TZV53" s="384"/>
      <c r="TZW53" s="384"/>
      <c r="TZX53" s="384"/>
      <c r="TZY53" s="384"/>
      <c r="TZZ53" s="384"/>
      <c r="UAA53" s="384"/>
      <c r="UAB53" s="384"/>
      <c r="UAC53" s="384"/>
      <c r="UAD53" s="384"/>
      <c r="UAE53" s="384"/>
      <c r="UAF53" s="384"/>
      <c r="UAG53" s="384"/>
      <c r="UAH53" s="384"/>
      <c r="UAI53" s="384"/>
      <c r="UAJ53" s="384"/>
      <c r="UAK53" s="384"/>
      <c r="UAL53" s="384"/>
      <c r="UAM53" s="384"/>
      <c r="UAN53" s="384"/>
      <c r="UAO53" s="384"/>
      <c r="UAP53" s="384"/>
      <c r="UAQ53" s="384"/>
      <c r="UAR53" s="384"/>
      <c r="UAS53" s="384"/>
      <c r="UAT53" s="384"/>
      <c r="UAU53" s="384"/>
      <c r="UAV53" s="384"/>
      <c r="UAW53" s="384"/>
      <c r="UAX53" s="384"/>
      <c r="UAY53" s="384"/>
      <c r="UAZ53" s="384"/>
      <c r="UBA53" s="384"/>
      <c r="UBB53" s="384"/>
      <c r="UBC53" s="384"/>
      <c r="UBD53" s="384"/>
      <c r="UBE53" s="384"/>
      <c r="UBF53" s="384"/>
      <c r="UBG53" s="384"/>
      <c r="UBH53" s="384"/>
      <c r="UBI53" s="384"/>
      <c r="UBJ53" s="384"/>
      <c r="UBK53" s="384"/>
      <c r="UBL53" s="384"/>
      <c r="UBM53" s="384"/>
      <c r="UBN53" s="384"/>
      <c r="UBO53" s="384"/>
      <c r="UBP53" s="384"/>
      <c r="UBQ53" s="384"/>
      <c r="UBR53" s="384"/>
      <c r="UBS53" s="384"/>
      <c r="UBT53" s="384"/>
      <c r="UBU53" s="384"/>
      <c r="UBV53" s="384"/>
      <c r="UBW53" s="384"/>
      <c r="UBX53" s="384"/>
      <c r="UBY53" s="384"/>
      <c r="UBZ53" s="384"/>
      <c r="UCA53" s="384"/>
      <c r="UCB53" s="384"/>
      <c r="UCC53" s="384"/>
      <c r="UCD53" s="384"/>
      <c r="UCE53" s="384"/>
      <c r="UCF53" s="384"/>
      <c r="UCG53" s="384"/>
      <c r="UCH53" s="384"/>
      <c r="UCI53" s="384"/>
      <c r="UCJ53" s="384"/>
      <c r="UCK53" s="384"/>
      <c r="UCL53" s="384"/>
      <c r="UCM53" s="384"/>
      <c r="UCN53" s="384"/>
      <c r="UCO53" s="384"/>
      <c r="UCP53" s="384"/>
      <c r="UCQ53" s="384"/>
      <c r="UCR53" s="384"/>
      <c r="UCS53" s="384"/>
      <c r="UCT53" s="384"/>
      <c r="UCU53" s="384"/>
      <c r="UCV53" s="384"/>
      <c r="UCW53" s="384"/>
      <c r="UCX53" s="384"/>
      <c r="UCY53" s="384"/>
      <c r="UCZ53" s="384"/>
      <c r="UDA53" s="384"/>
      <c r="UDB53" s="384"/>
      <c r="UDC53" s="384"/>
      <c r="UDD53" s="384"/>
      <c r="UDE53" s="384"/>
      <c r="UDF53" s="384"/>
      <c r="UDG53" s="384"/>
      <c r="UDH53" s="384"/>
      <c r="UDI53" s="384"/>
      <c r="UDJ53" s="384"/>
      <c r="UDK53" s="384"/>
      <c r="UDL53" s="384"/>
      <c r="UDM53" s="384"/>
      <c r="UDN53" s="384"/>
      <c r="UDO53" s="384"/>
      <c r="UDP53" s="384"/>
      <c r="UDQ53" s="384"/>
      <c r="UDR53" s="384"/>
      <c r="UDS53" s="384"/>
      <c r="UDT53" s="384"/>
      <c r="UDU53" s="384"/>
      <c r="UDV53" s="384"/>
      <c r="UDW53" s="384"/>
      <c r="UDX53" s="384"/>
      <c r="UDY53" s="384"/>
      <c r="UDZ53" s="384"/>
      <c r="UEA53" s="384"/>
      <c r="UEB53" s="384"/>
      <c r="UEC53" s="384"/>
      <c r="UED53" s="384"/>
      <c r="UEE53" s="384"/>
      <c r="UEF53" s="384"/>
      <c r="UEG53" s="384"/>
      <c r="UEH53" s="384"/>
      <c r="UEI53" s="384"/>
      <c r="UEJ53" s="384"/>
      <c r="UEK53" s="384"/>
      <c r="UEL53" s="384"/>
      <c r="UEM53" s="384"/>
      <c r="UEN53" s="384"/>
      <c r="UEO53" s="384"/>
      <c r="UEP53" s="384"/>
      <c r="UEQ53" s="384"/>
      <c r="UER53" s="384"/>
      <c r="UES53" s="384"/>
      <c r="UET53" s="384"/>
      <c r="UEU53" s="384"/>
      <c r="UEV53" s="384"/>
      <c r="UEW53" s="384"/>
      <c r="UEX53" s="384"/>
      <c r="UEY53" s="384"/>
      <c r="UEZ53" s="384"/>
      <c r="UFA53" s="384"/>
      <c r="UFB53" s="384"/>
      <c r="UFC53" s="384"/>
      <c r="UFD53" s="384"/>
      <c r="UFE53" s="384"/>
      <c r="UFF53" s="384"/>
      <c r="UFG53" s="384"/>
      <c r="UFH53" s="384"/>
      <c r="UFI53" s="384"/>
      <c r="UFJ53" s="384"/>
      <c r="UFK53" s="384"/>
      <c r="UFL53" s="384"/>
      <c r="UFM53" s="384"/>
      <c r="UFN53" s="384"/>
      <c r="UFO53" s="384"/>
      <c r="UFP53" s="384"/>
      <c r="UFQ53" s="384"/>
      <c r="UFR53" s="384"/>
      <c r="UFS53" s="384"/>
      <c r="UFT53" s="384"/>
      <c r="UFU53" s="384"/>
      <c r="UFV53" s="384"/>
      <c r="UFW53" s="384"/>
      <c r="UFX53" s="384"/>
      <c r="UFY53" s="384"/>
      <c r="UFZ53" s="384"/>
      <c r="UGA53" s="384"/>
      <c r="UGB53" s="384"/>
      <c r="UGC53" s="384"/>
      <c r="UGD53" s="384"/>
      <c r="UGE53" s="384"/>
      <c r="UGF53" s="384"/>
      <c r="UGG53" s="384"/>
      <c r="UGH53" s="384"/>
      <c r="UGI53" s="384"/>
      <c r="UGJ53" s="384"/>
      <c r="UGK53" s="384"/>
      <c r="UGL53" s="384"/>
      <c r="UGM53" s="384"/>
      <c r="UGN53" s="384"/>
      <c r="UGO53" s="384"/>
      <c r="UGP53" s="384"/>
      <c r="UGQ53" s="384"/>
      <c r="UGR53" s="384"/>
      <c r="UGS53" s="384"/>
      <c r="UGT53" s="384"/>
      <c r="UGU53" s="384"/>
      <c r="UGV53" s="384"/>
      <c r="UGW53" s="384"/>
      <c r="UGX53" s="384"/>
      <c r="UGY53" s="384"/>
      <c r="UGZ53" s="384"/>
      <c r="UHA53" s="384"/>
      <c r="UHB53" s="384"/>
      <c r="UHC53" s="384"/>
      <c r="UHD53" s="384"/>
      <c r="UHE53" s="384"/>
      <c r="UHF53" s="384"/>
      <c r="UHG53" s="384"/>
      <c r="UHH53" s="384"/>
      <c r="UHI53" s="384"/>
      <c r="UHJ53" s="384"/>
      <c r="UHK53" s="384"/>
      <c r="UHL53" s="384"/>
      <c r="UHM53" s="384"/>
      <c r="UHN53" s="384"/>
      <c r="UHO53" s="384"/>
      <c r="UHP53" s="384"/>
      <c r="UHQ53" s="384"/>
      <c r="UHR53" s="384"/>
      <c r="UHS53" s="384"/>
      <c r="UHT53" s="384"/>
      <c r="UHU53" s="384"/>
      <c r="UHV53" s="384"/>
      <c r="UHW53" s="384"/>
      <c r="UHX53" s="384"/>
      <c r="UHY53" s="384"/>
      <c r="UHZ53" s="384"/>
      <c r="UIA53" s="384"/>
      <c r="UIB53" s="384"/>
      <c r="UIC53" s="384"/>
      <c r="UID53" s="384"/>
      <c r="UIE53" s="384"/>
      <c r="UIF53" s="384"/>
      <c r="UIG53" s="384"/>
      <c r="UIH53" s="384"/>
      <c r="UII53" s="384"/>
      <c r="UIJ53" s="384"/>
      <c r="UIK53" s="384"/>
      <c r="UIL53" s="384"/>
      <c r="UIM53" s="384"/>
      <c r="UIN53" s="384"/>
      <c r="UIO53" s="384"/>
      <c r="UIP53" s="384"/>
      <c r="UIQ53" s="384"/>
      <c r="UIR53" s="384"/>
      <c r="UIS53" s="384"/>
      <c r="UIT53" s="384"/>
      <c r="UIU53" s="384"/>
      <c r="UIV53" s="384"/>
      <c r="UIW53" s="384"/>
      <c r="UIX53" s="384"/>
      <c r="UIY53" s="384"/>
      <c r="UIZ53" s="384"/>
      <c r="UJA53" s="384"/>
      <c r="UJB53" s="384"/>
      <c r="UJC53" s="384"/>
      <c r="UJD53" s="384"/>
      <c r="UJE53" s="384"/>
      <c r="UJF53" s="384"/>
      <c r="UJG53" s="384"/>
      <c r="UJH53" s="384"/>
      <c r="UJI53" s="384"/>
      <c r="UJJ53" s="384"/>
      <c r="UJK53" s="384"/>
      <c r="UJL53" s="384"/>
      <c r="UJM53" s="384"/>
      <c r="UJN53" s="384"/>
      <c r="UJO53" s="384"/>
      <c r="UJP53" s="384"/>
      <c r="UJQ53" s="384"/>
      <c r="UJR53" s="384"/>
      <c r="UJS53" s="384"/>
      <c r="UJT53" s="384"/>
      <c r="UJU53" s="384"/>
      <c r="UJV53" s="384"/>
      <c r="UJW53" s="384"/>
      <c r="UJX53" s="384"/>
      <c r="UJY53" s="384"/>
      <c r="UJZ53" s="384"/>
      <c r="UKA53" s="384"/>
      <c r="UKB53" s="384"/>
      <c r="UKC53" s="384"/>
      <c r="UKD53" s="384"/>
      <c r="UKE53" s="384"/>
      <c r="UKF53" s="384"/>
      <c r="UKG53" s="384"/>
      <c r="UKH53" s="384"/>
      <c r="UKI53" s="384"/>
      <c r="UKJ53" s="384"/>
      <c r="UKK53" s="384"/>
      <c r="UKL53" s="384"/>
      <c r="UKM53" s="384"/>
      <c r="UKN53" s="384"/>
      <c r="UKO53" s="384"/>
      <c r="UKP53" s="384"/>
      <c r="UKQ53" s="384"/>
      <c r="UKR53" s="384"/>
      <c r="UKS53" s="384"/>
      <c r="UKT53" s="384"/>
      <c r="UKU53" s="384"/>
      <c r="UKV53" s="384"/>
      <c r="UKW53" s="384"/>
      <c r="UKX53" s="384"/>
      <c r="UKY53" s="384"/>
      <c r="UKZ53" s="384"/>
      <c r="ULA53" s="384"/>
      <c r="ULB53" s="384"/>
      <c r="ULC53" s="384"/>
      <c r="ULD53" s="384"/>
      <c r="ULE53" s="384"/>
      <c r="ULF53" s="384"/>
      <c r="ULG53" s="384"/>
      <c r="ULH53" s="384"/>
      <c r="ULI53" s="384"/>
      <c r="ULJ53" s="384"/>
      <c r="ULK53" s="384"/>
      <c r="ULL53" s="384"/>
      <c r="ULM53" s="384"/>
      <c r="ULN53" s="384"/>
      <c r="ULO53" s="384"/>
      <c r="ULP53" s="384"/>
      <c r="ULQ53" s="384"/>
      <c r="ULR53" s="384"/>
      <c r="ULS53" s="384"/>
      <c r="ULT53" s="384"/>
      <c r="ULU53" s="384"/>
      <c r="ULV53" s="384"/>
      <c r="ULW53" s="384"/>
      <c r="ULX53" s="384"/>
      <c r="ULY53" s="384"/>
      <c r="ULZ53" s="384"/>
      <c r="UMA53" s="384"/>
      <c r="UMB53" s="384"/>
      <c r="UMC53" s="384"/>
      <c r="UMD53" s="384"/>
      <c r="UME53" s="384"/>
      <c r="UMF53" s="384"/>
      <c r="UMG53" s="384"/>
      <c r="UMH53" s="384"/>
      <c r="UMI53" s="384"/>
      <c r="UMJ53" s="384"/>
      <c r="UMK53" s="384"/>
      <c r="UML53" s="384"/>
      <c r="UMM53" s="384"/>
      <c r="UMN53" s="384"/>
      <c r="UMO53" s="384"/>
      <c r="UMP53" s="384"/>
      <c r="UMQ53" s="384"/>
      <c r="UMR53" s="384"/>
      <c r="UMS53" s="384"/>
      <c r="UMT53" s="384"/>
      <c r="UMU53" s="384"/>
      <c r="UMV53" s="384"/>
      <c r="UMW53" s="384"/>
      <c r="UMX53" s="384"/>
      <c r="UMY53" s="384"/>
      <c r="UMZ53" s="384"/>
      <c r="UNA53" s="384"/>
      <c r="UNB53" s="384"/>
      <c r="UNC53" s="384"/>
      <c r="UND53" s="384"/>
      <c r="UNE53" s="384"/>
      <c r="UNF53" s="384"/>
      <c r="UNG53" s="384"/>
      <c r="UNH53" s="384"/>
      <c r="UNI53" s="384"/>
      <c r="UNJ53" s="384"/>
      <c r="UNK53" s="384"/>
      <c r="UNL53" s="384"/>
      <c r="UNM53" s="384"/>
      <c r="UNN53" s="384"/>
      <c r="UNO53" s="384"/>
      <c r="UNP53" s="384"/>
      <c r="UNQ53" s="384"/>
      <c r="UNR53" s="384"/>
      <c r="UNS53" s="384"/>
      <c r="UNT53" s="384"/>
      <c r="UNU53" s="384"/>
      <c r="UNV53" s="384"/>
      <c r="UNW53" s="384"/>
      <c r="UNX53" s="384"/>
      <c r="UNY53" s="384"/>
      <c r="UNZ53" s="384"/>
      <c r="UOA53" s="384"/>
      <c r="UOB53" s="384"/>
      <c r="UOC53" s="384"/>
      <c r="UOD53" s="384"/>
      <c r="UOE53" s="384"/>
      <c r="UOF53" s="384"/>
      <c r="UOG53" s="384"/>
      <c r="UOH53" s="384"/>
      <c r="UOI53" s="384"/>
      <c r="UOJ53" s="384"/>
      <c r="UOK53" s="384"/>
      <c r="UOL53" s="384"/>
      <c r="UOM53" s="384"/>
      <c r="UON53" s="384"/>
      <c r="UOO53" s="384"/>
      <c r="UOP53" s="384"/>
      <c r="UOQ53" s="384"/>
      <c r="UOR53" s="384"/>
      <c r="UOS53" s="384"/>
      <c r="UOT53" s="384"/>
      <c r="UOU53" s="384"/>
      <c r="UOV53" s="384"/>
      <c r="UOW53" s="384"/>
      <c r="UOX53" s="384"/>
      <c r="UOY53" s="384"/>
      <c r="UOZ53" s="384"/>
      <c r="UPA53" s="384"/>
      <c r="UPB53" s="384"/>
      <c r="UPC53" s="384"/>
      <c r="UPD53" s="384"/>
      <c r="UPE53" s="384"/>
      <c r="UPF53" s="384"/>
      <c r="UPG53" s="384"/>
      <c r="UPH53" s="384"/>
      <c r="UPI53" s="384"/>
      <c r="UPJ53" s="384"/>
      <c r="UPK53" s="384"/>
      <c r="UPL53" s="384"/>
      <c r="UPM53" s="384"/>
      <c r="UPN53" s="384"/>
      <c r="UPO53" s="384"/>
      <c r="UPP53" s="384"/>
      <c r="UPQ53" s="384"/>
      <c r="UPR53" s="384"/>
      <c r="UPS53" s="384"/>
      <c r="UPT53" s="384"/>
      <c r="UPU53" s="384"/>
      <c r="UPV53" s="384"/>
      <c r="UPW53" s="384"/>
      <c r="UPX53" s="384"/>
      <c r="UPY53" s="384"/>
      <c r="UPZ53" s="384"/>
      <c r="UQA53" s="384"/>
      <c r="UQB53" s="384"/>
      <c r="UQC53" s="384"/>
      <c r="UQD53" s="384"/>
      <c r="UQE53" s="384"/>
      <c r="UQF53" s="384"/>
      <c r="UQG53" s="384"/>
      <c r="UQH53" s="384"/>
      <c r="UQI53" s="384"/>
      <c r="UQJ53" s="384"/>
      <c r="UQK53" s="384"/>
      <c r="UQL53" s="384"/>
      <c r="UQM53" s="384"/>
      <c r="UQN53" s="384"/>
      <c r="UQO53" s="384"/>
      <c r="UQP53" s="384"/>
      <c r="UQQ53" s="384"/>
      <c r="UQR53" s="384"/>
      <c r="UQS53" s="384"/>
      <c r="UQT53" s="384"/>
      <c r="UQU53" s="384"/>
      <c r="UQV53" s="384"/>
      <c r="UQW53" s="384"/>
      <c r="UQX53" s="384"/>
      <c r="UQY53" s="384"/>
      <c r="UQZ53" s="384"/>
      <c r="URA53" s="384"/>
      <c r="URB53" s="384"/>
      <c r="URC53" s="384"/>
      <c r="URD53" s="384"/>
      <c r="URE53" s="384"/>
      <c r="URF53" s="384"/>
      <c r="URG53" s="384"/>
      <c r="URH53" s="384"/>
      <c r="URI53" s="384"/>
      <c r="URJ53" s="384"/>
      <c r="URK53" s="384"/>
      <c r="URL53" s="384"/>
      <c r="URM53" s="384"/>
      <c r="URN53" s="384"/>
      <c r="URO53" s="384"/>
      <c r="URP53" s="384"/>
      <c r="URQ53" s="384"/>
      <c r="URR53" s="384"/>
      <c r="URS53" s="384"/>
      <c r="URT53" s="384"/>
      <c r="URU53" s="384"/>
      <c r="URV53" s="384"/>
      <c r="URW53" s="384"/>
      <c r="URX53" s="384"/>
      <c r="URY53" s="384"/>
      <c r="URZ53" s="384"/>
      <c r="USA53" s="384"/>
      <c r="USB53" s="384"/>
      <c r="USC53" s="384"/>
      <c r="USD53" s="384"/>
      <c r="USE53" s="384"/>
      <c r="USF53" s="384"/>
      <c r="USG53" s="384"/>
      <c r="USH53" s="384"/>
      <c r="USI53" s="384"/>
      <c r="USJ53" s="384"/>
      <c r="USK53" s="384"/>
      <c r="USL53" s="384"/>
      <c r="USM53" s="384"/>
      <c r="USN53" s="384"/>
      <c r="USO53" s="384"/>
      <c r="USP53" s="384"/>
      <c r="USQ53" s="384"/>
      <c r="USR53" s="384"/>
      <c r="USS53" s="384"/>
      <c r="UST53" s="384"/>
      <c r="USU53" s="384"/>
      <c r="USV53" s="384"/>
      <c r="USW53" s="384"/>
      <c r="USX53" s="384"/>
      <c r="USY53" s="384"/>
      <c r="USZ53" s="384"/>
      <c r="UTA53" s="384"/>
      <c r="UTB53" s="384"/>
      <c r="UTC53" s="384"/>
      <c r="UTD53" s="384"/>
      <c r="UTE53" s="384"/>
      <c r="UTF53" s="384"/>
      <c r="UTG53" s="384"/>
      <c r="UTH53" s="384"/>
      <c r="UTI53" s="384"/>
      <c r="UTJ53" s="384"/>
      <c r="UTK53" s="384"/>
      <c r="UTL53" s="384"/>
      <c r="UTM53" s="384"/>
      <c r="UTN53" s="384"/>
      <c r="UTO53" s="384"/>
      <c r="UTP53" s="384"/>
      <c r="UTQ53" s="384"/>
      <c r="UTR53" s="384"/>
      <c r="UTS53" s="384"/>
      <c r="UTT53" s="384"/>
      <c r="UTU53" s="384"/>
      <c r="UTV53" s="384"/>
      <c r="UTW53" s="384"/>
      <c r="UTX53" s="384"/>
      <c r="UTY53" s="384"/>
      <c r="UTZ53" s="384"/>
      <c r="UUA53" s="384"/>
      <c r="UUB53" s="384"/>
      <c r="UUC53" s="384"/>
      <c r="UUD53" s="384"/>
      <c r="UUE53" s="384"/>
      <c r="UUF53" s="384"/>
      <c r="UUG53" s="384"/>
      <c r="UUH53" s="384"/>
      <c r="UUI53" s="384"/>
      <c r="UUJ53" s="384"/>
      <c r="UUK53" s="384"/>
      <c r="UUL53" s="384"/>
      <c r="UUM53" s="384"/>
      <c r="UUN53" s="384"/>
      <c r="UUO53" s="384"/>
      <c r="UUP53" s="384"/>
      <c r="UUQ53" s="384"/>
      <c r="UUR53" s="384"/>
      <c r="UUS53" s="384"/>
      <c r="UUT53" s="384"/>
      <c r="UUU53" s="384"/>
      <c r="UUV53" s="384"/>
      <c r="UUW53" s="384"/>
      <c r="UUX53" s="384"/>
      <c r="UUY53" s="384"/>
      <c r="UUZ53" s="384"/>
      <c r="UVA53" s="384"/>
      <c r="UVB53" s="384"/>
      <c r="UVC53" s="384"/>
      <c r="UVD53" s="384"/>
      <c r="UVE53" s="384"/>
      <c r="UVF53" s="384"/>
      <c r="UVG53" s="384"/>
      <c r="UVH53" s="384"/>
      <c r="UVI53" s="384"/>
      <c r="UVJ53" s="384"/>
      <c r="UVK53" s="384"/>
      <c r="UVL53" s="384"/>
      <c r="UVM53" s="384"/>
      <c r="UVN53" s="384"/>
      <c r="UVO53" s="384"/>
      <c r="UVP53" s="384"/>
      <c r="UVQ53" s="384"/>
      <c r="UVR53" s="384"/>
      <c r="UVS53" s="384"/>
      <c r="UVT53" s="384"/>
      <c r="UVU53" s="384"/>
      <c r="UVV53" s="384"/>
      <c r="UVW53" s="384"/>
      <c r="UVX53" s="384"/>
      <c r="UVY53" s="384"/>
      <c r="UVZ53" s="384"/>
      <c r="UWA53" s="384"/>
      <c r="UWB53" s="384"/>
      <c r="UWC53" s="384"/>
      <c r="UWD53" s="384"/>
      <c r="UWE53" s="384"/>
      <c r="UWF53" s="384"/>
      <c r="UWG53" s="384"/>
      <c r="UWH53" s="384"/>
      <c r="UWI53" s="384"/>
      <c r="UWJ53" s="384"/>
      <c r="UWK53" s="384"/>
      <c r="UWL53" s="384"/>
      <c r="UWM53" s="384"/>
      <c r="UWN53" s="384"/>
      <c r="UWO53" s="384"/>
      <c r="UWP53" s="384"/>
      <c r="UWQ53" s="384"/>
      <c r="UWR53" s="384"/>
      <c r="UWS53" s="384"/>
      <c r="UWT53" s="384"/>
      <c r="UWU53" s="384"/>
      <c r="UWV53" s="384"/>
      <c r="UWW53" s="384"/>
      <c r="UWX53" s="384"/>
      <c r="UWY53" s="384"/>
      <c r="UWZ53" s="384"/>
      <c r="UXA53" s="384"/>
      <c r="UXB53" s="384"/>
      <c r="UXC53" s="384"/>
      <c r="UXD53" s="384"/>
      <c r="UXE53" s="384"/>
      <c r="UXF53" s="384"/>
      <c r="UXG53" s="384"/>
      <c r="UXH53" s="384"/>
      <c r="UXI53" s="384"/>
      <c r="UXJ53" s="384"/>
      <c r="UXK53" s="384"/>
      <c r="UXL53" s="384"/>
      <c r="UXM53" s="384"/>
      <c r="UXN53" s="384"/>
      <c r="UXO53" s="384"/>
      <c r="UXP53" s="384"/>
      <c r="UXQ53" s="384"/>
      <c r="UXR53" s="384"/>
      <c r="UXS53" s="384"/>
      <c r="UXT53" s="384"/>
      <c r="UXU53" s="384"/>
      <c r="UXV53" s="384"/>
      <c r="UXW53" s="384"/>
      <c r="UXX53" s="384"/>
      <c r="UXY53" s="384"/>
      <c r="UXZ53" s="384"/>
      <c r="UYA53" s="384"/>
      <c r="UYB53" s="384"/>
      <c r="UYC53" s="384"/>
      <c r="UYD53" s="384"/>
      <c r="UYE53" s="384"/>
      <c r="UYF53" s="384"/>
      <c r="UYG53" s="384"/>
      <c r="UYH53" s="384"/>
      <c r="UYI53" s="384"/>
      <c r="UYJ53" s="384"/>
      <c r="UYK53" s="384"/>
      <c r="UYL53" s="384"/>
      <c r="UYM53" s="384"/>
      <c r="UYN53" s="384"/>
      <c r="UYO53" s="384"/>
      <c r="UYP53" s="384"/>
      <c r="UYQ53" s="384"/>
      <c r="UYR53" s="384"/>
      <c r="UYS53" s="384"/>
      <c r="UYT53" s="384"/>
      <c r="UYU53" s="384"/>
      <c r="UYV53" s="384"/>
      <c r="UYW53" s="384"/>
      <c r="UYX53" s="384"/>
      <c r="UYY53" s="384"/>
      <c r="UYZ53" s="384"/>
      <c r="UZA53" s="384"/>
      <c r="UZB53" s="384"/>
      <c r="UZC53" s="384"/>
      <c r="UZD53" s="384"/>
      <c r="UZE53" s="384"/>
      <c r="UZF53" s="384"/>
      <c r="UZG53" s="384"/>
      <c r="UZH53" s="384"/>
      <c r="UZI53" s="384"/>
      <c r="UZJ53" s="384"/>
      <c r="UZK53" s="384"/>
      <c r="UZL53" s="384"/>
      <c r="UZM53" s="384"/>
      <c r="UZN53" s="384"/>
      <c r="UZO53" s="384"/>
      <c r="UZP53" s="384"/>
      <c r="UZQ53" s="384"/>
      <c r="UZR53" s="384"/>
      <c r="UZS53" s="384"/>
      <c r="UZT53" s="384"/>
      <c r="UZU53" s="384"/>
      <c r="UZV53" s="384"/>
      <c r="UZW53" s="384"/>
      <c r="UZX53" s="384"/>
      <c r="UZY53" s="384"/>
      <c r="UZZ53" s="384"/>
      <c r="VAA53" s="384"/>
      <c r="VAB53" s="384"/>
      <c r="VAC53" s="384"/>
      <c r="VAD53" s="384"/>
      <c r="VAE53" s="384"/>
      <c r="VAF53" s="384"/>
      <c r="VAG53" s="384"/>
      <c r="VAH53" s="384"/>
      <c r="VAI53" s="384"/>
      <c r="VAJ53" s="384"/>
      <c r="VAK53" s="384"/>
      <c r="VAL53" s="384"/>
      <c r="VAM53" s="384"/>
      <c r="VAN53" s="384"/>
      <c r="VAO53" s="384"/>
      <c r="VAP53" s="384"/>
      <c r="VAQ53" s="384"/>
      <c r="VAR53" s="384"/>
      <c r="VAS53" s="384"/>
      <c r="VAT53" s="384"/>
      <c r="VAU53" s="384"/>
      <c r="VAV53" s="384"/>
      <c r="VAW53" s="384"/>
      <c r="VAX53" s="384"/>
      <c r="VAY53" s="384"/>
      <c r="VAZ53" s="384"/>
      <c r="VBA53" s="384"/>
      <c r="VBB53" s="384"/>
      <c r="VBC53" s="384"/>
      <c r="VBD53" s="384"/>
      <c r="VBE53" s="384"/>
      <c r="VBF53" s="384"/>
      <c r="VBG53" s="384"/>
      <c r="VBH53" s="384"/>
      <c r="VBI53" s="384"/>
      <c r="VBJ53" s="384"/>
      <c r="VBK53" s="384"/>
      <c r="VBL53" s="384"/>
      <c r="VBM53" s="384"/>
      <c r="VBN53" s="384"/>
      <c r="VBO53" s="384"/>
      <c r="VBP53" s="384"/>
      <c r="VBQ53" s="384"/>
      <c r="VBR53" s="384"/>
      <c r="VBS53" s="384"/>
      <c r="VBT53" s="384"/>
      <c r="VBU53" s="384"/>
      <c r="VBV53" s="384"/>
      <c r="VBW53" s="384"/>
      <c r="VBX53" s="384"/>
      <c r="VBY53" s="384"/>
      <c r="VBZ53" s="384"/>
      <c r="VCA53" s="384"/>
      <c r="VCB53" s="384"/>
      <c r="VCC53" s="384"/>
      <c r="VCD53" s="384"/>
      <c r="VCE53" s="384"/>
      <c r="VCF53" s="384"/>
      <c r="VCG53" s="384"/>
      <c r="VCH53" s="384"/>
      <c r="VCI53" s="384"/>
      <c r="VCJ53" s="384"/>
      <c r="VCK53" s="384"/>
      <c r="VCL53" s="384"/>
      <c r="VCM53" s="384"/>
      <c r="VCN53" s="384"/>
      <c r="VCO53" s="384"/>
      <c r="VCP53" s="384"/>
      <c r="VCQ53" s="384"/>
      <c r="VCR53" s="384"/>
      <c r="VCS53" s="384"/>
      <c r="VCT53" s="384"/>
      <c r="VCU53" s="384"/>
      <c r="VCV53" s="384"/>
      <c r="VCW53" s="384"/>
      <c r="VCX53" s="384"/>
      <c r="VCY53" s="384"/>
      <c r="VCZ53" s="384"/>
      <c r="VDA53" s="384"/>
      <c r="VDB53" s="384"/>
      <c r="VDC53" s="384"/>
      <c r="VDD53" s="384"/>
      <c r="VDE53" s="384"/>
      <c r="VDF53" s="384"/>
      <c r="VDG53" s="384"/>
      <c r="VDH53" s="384"/>
      <c r="VDI53" s="384"/>
      <c r="VDJ53" s="384"/>
      <c r="VDK53" s="384"/>
      <c r="VDL53" s="384"/>
      <c r="VDM53" s="384"/>
      <c r="VDN53" s="384"/>
      <c r="VDO53" s="384"/>
      <c r="VDP53" s="384"/>
      <c r="VDQ53" s="384"/>
      <c r="VDR53" s="384"/>
      <c r="VDS53" s="384"/>
      <c r="VDT53" s="384"/>
      <c r="VDU53" s="384"/>
      <c r="VDV53" s="384"/>
      <c r="VDW53" s="384"/>
      <c r="VDX53" s="384"/>
      <c r="VDY53" s="384"/>
      <c r="VDZ53" s="384"/>
      <c r="VEA53" s="384"/>
      <c r="VEB53" s="384"/>
      <c r="VEC53" s="384"/>
      <c r="VED53" s="384"/>
      <c r="VEE53" s="384"/>
      <c r="VEF53" s="384"/>
      <c r="VEG53" s="384"/>
      <c r="VEH53" s="384"/>
      <c r="VEI53" s="384"/>
      <c r="VEJ53" s="384"/>
      <c r="VEK53" s="384"/>
      <c r="VEL53" s="384"/>
      <c r="VEM53" s="384"/>
      <c r="VEN53" s="384"/>
      <c r="VEO53" s="384"/>
      <c r="VEP53" s="384"/>
      <c r="VEQ53" s="384"/>
      <c r="VER53" s="384"/>
      <c r="VES53" s="384"/>
      <c r="VET53" s="384"/>
      <c r="VEU53" s="384"/>
      <c r="VEV53" s="384"/>
      <c r="VEW53" s="384"/>
      <c r="VEX53" s="384"/>
      <c r="VEY53" s="384"/>
      <c r="VEZ53" s="384"/>
      <c r="VFA53" s="384"/>
      <c r="VFB53" s="384"/>
      <c r="VFC53" s="384"/>
      <c r="VFD53" s="384"/>
      <c r="VFE53" s="384"/>
      <c r="VFF53" s="384"/>
      <c r="VFG53" s="384"/>
      <c r="VFH53" s="384"/>
      <c r="VFI53" s="384"/>
      <c r="VFJ53" s="384"/>
      <c r="VFK53" s="384"/>
      <c r="VFL53" s="384"/>
      <c r="VFM53" s="384"/>
      <c r="VFN53" s="384"/>
      <c r="VFO53" s="384"/>
      <c r="VFP53" s="384"/>
      <c r="VFQ53" s="384"/>
      <c r="VFR53" s="384"/>
      <c r="VFS53" s="384"/>
      <c r="VFT53" s="384"/>
      <c r="VFU53" s="384"/>
      <c r="VFV53" s="384"/>
      <c r="VFW53" s="384"/>
      <c r="VFX53" s="384"/>
      <c r="VFY53" s="384"/>
      <c r="VFZ53" s="384"/>
      <c r="VGA53" s="384"/>
      <c r="VGB53" s="384"/>
      <c r="VGC53" s="384"/>
      <c r="VGD53" s="384"/>
      <c r="VGE53" s="384"/>
      <c r="VGF53" s="384"/>
      <c r="VGG53" s="384"/>
      <c r="VGH53" s="384"/>
      <c r="VGI53" s="384"/>
      <c r="VGJ53" s="384"/>
      <c r="VGK53" s="384"/>
      <c r="VGL53" s="384"/>
      <c r="VGM53" s="384"/>
      <c r="VGN53" s="384"/>
      <c r="VGO53" s="384"/>
      <c r="VGP53" s="384"/>
      <c r="VGQ53" s="384"/>
      <c r="VGR53" s="384"/>
      <c r="VGS53" s="384"/>
      <c r="VGT53" s="384"/>
      <c r="VGU53" s="384"/>
      <c r="VGV53" s="384"/>
      <c r="VGW53" s="384"/>
      <c r="VGX53" s="384"/>
      <c r="VGY53" s="384"/>
      <c r="VGZ53" s="384"/>
      <c r="VHA53" s="384"/>
      <c r="VHB53" s="384"/>
      <c r="VHC53" s="384"/>
      <c r="VHD53" s="384"/>
      <c r="VHE53" s="384"/>
      <c r="VHF53" s="384"/>
      <c r="VHG53" s="384"/>
      <c r="VHH53" s="384"/>
      <c r="VHI53" s="384"/>
      <c r="VHJ53" s="384"/>
      <c r="VHK53" s="384"/>
      <c r="VHL53" s="384"/>
      <c r="VHM53" s="384"/>
      <c r="VHN53" s="384"/>
      <c r="VHO53" s="384"/>
      <c r="VHP53" s="384"/>
      <c r="VHQ53" s="384"/>
      <c r="VHR53" s="384"/>
      <c r="VHS53" s="384"/>
      <c r="VHT53" s="384"/>
      <c r="VHU53" s="384"/>
      <c r="VHV53" s="384"/>
      <c r="VHW53" s="384"/>
      <c r="VHX53" s="384"/>
      <c r="VHY53" s="384"/>
      <c r="VHZ53" s="384"/>
      <c r="VIA53" s="384"/>
      <c r="VIB53" s="384"/>
      <c r="VIC53" s="384"/>
      <c r="VID53" s="384"/>
      <c r="VIE53" s="384"/>
      <c r="VIF53" s="384"/>
      <c r="VIG53" s="384"/>
      <c r="VIH53" s="384"/>
      <c r="VII53" s="384"/>
      <c r="VIJ53" s="384"/>
      <c r="VIK53" s="384"/>
      <c r="VIL53" s="384"/>
      <c r="VIM53" s="384"/>
      <c r="VIN53" s="384"/>
      <c r="VIO53" s="384"/>
      <c r="VIP53" s="384"/>
      <c r="VIQ53" s="384"/>
      <c r="VIR53" s="384"/>
      <c r="VIS53" s="384"/>
      <c r="VIT53" s="384"/>
      <c r="VIU53" s="384"/>
      <c r="VIV53" s="384"/>
      <c r="VIW53" s="384"/>
      <c r="VIX53" s="384"/>
      <c r="VIY53" s="384"/>
      <c r="VIZ53" s="384"/>
      <c r="VJA53" s="384"/>
      <c r="VJB53" s="384"/>
      <c r="VJC53" s="384"/>
      <c r="VJD53" s="384"/>
      <c r="VJE53" s="384"/>
      <c r="VJF53" s="384"/>
      <c r="VJG53" s="384"/>
      <c r="VJH53" s="384"/>
      <c r="VJI53" s="384"/>
      <c r="VJJ53" s="384"/>
      <c r="VJK53" s="384"/>
      <c r="VJL53" s="384"/>
      <c r="VJM53" s="384"/>
      <c r="VJN53" s="384"/>
      <c r="VJO53" s="384"/>
      <c r="VJP53" s="384"/>
      <c r="VJQ53" s="384"/>
      <c r="VJR53" s="384"/>
      <c r="VJS53" s="384"/>
      <c r="VJT53" s="384"/>
      <c r="VJU53" s="384"/>
      <c r="VJV53" s="384"/>
      <c r="VJW53" s="384"/>
      <c r="VJX53" s="384"/>
      <c r="VJY53" s="384"/>
      <c r="VJZ53" s="384"/>
      <c r="VKA53" s="384"/>
      <c r="VKB53" s="384"/>
      <c r="VKC53" s="384"/>
      <c r="VKD53" s="384"/>
      <c r="VKE53" s="384"/>
      <c r="VKF53" s="384"/>
      <c r="VKG53" s="384"/>
      <c r="VKH53" s="384"/>
      <c r="VKI53" s="384"/>
      <c r="VKJ53" s="384"/>
      <c r="VKK53" s="384"/>
      <c r="VKL53" s="384"/>
      <c r="VKM53" s="384"/>
      <c r="VKN53" s="384"/>
      <c r="VKO53" s="384"/>
      <c r="VKP53" s="384"/>
      <c r="VKQ53" s="384"/>
      <c r="VKR53" s="384"/>
      <c r="VKS53" s="384"/>
      <c r="VKT53" s="384"/>
      <c r="VKU53" s="384"/>
      <c r="VKV53" s="384"/>
      <c r="VKW53" s="384"/>
      <c r="VKX53" s="384"/>
      <c r="VKY53" s="384"/>
      <c r="VKZ53" s="384"/>
      <c r="VLA53" s="384"/>
      <c r="VLB53" s="384"/>
      <c r="VLC53" s="384"/>
      <c r="VLD53" s="384"/>
      <c r="VLE53" s="384"/>
      <c r="VLF53" s="384"/>
      <c r="VLG53" s="384"/>
      <c r="VLH53" s="384"/>
      <c r="VLI53" s="384"/>
      <c r="VLJ53" s="384"/>
      <c r="VLK53" s="384"/>
      <c r="VLL53" s="384"/>
      <c r="VLM53" s="384"/>
      <c r="VLN53" s="384"/>
      <c r="VLO53" s="384"/>
      <c r="VLP53" s="384"/>
      <c r="VLQ53" s="384"/>
      <c r="VLR53" s="384"/>
      <c r="VLS53" s="384"/>
      <c r="VLT53" s="384"/>
      <c r="VLU53" s="384"/>
      <c r="VLV53" s="384"/>
      <c r="VLW53" s="384"/>
      <c r="VLX53" s="384"/>
      <c r="VLY53" s="384"/>
      <c r="VLZ53" s="384"/>
      <c r="VMA53" s="384"/>
      <c r="VMB53" s="384"/>
      <c r="VMC53" s="384"/>
      <c r="VMD53" s="384"/>
      <c r="VME53" s="384"/>
      <c r="VMF53" s="384"/>
      <c r="VMG53" s="384"/>
      <c r="VMH53" s="384"/>
      <c r="VMI53" s="384"/>
      <c r="VMJ53" s="384"/>
      <c r="VMK53" s="384"/>
      <c r="VML53" s="384"/>
      <c r="VMM53" s="384"/>
      <c r="VMN53" s="384"/>
      <c r="VMO53" s="384"/>
      <c r="VMP53" s="384"/>
      <c r="VMQ53" s="384"/>
      <c r="VMR53" s="384"/>
      <c r="VMS53" s="384"/>
      <c r="VMT53" s="384"/>
      <c r="VMU53" s="384"/>
      <c r="VMV53" s="384"/>
      <c r="VMW53" s="384"/>
      <c r="VMX53" s="384"/>
      <c r="VMY53" s="384"/>
      <c r="VMZ53" s="384"/>
      <c r="VNA53" s="384"/>
      <c r="VNB53" s="384"/>
      <c r="VNC53" s="384"/>
      <c r="VND53" s="384"/>
      <c r="VNE53" s="384"/>
      <c r="VNF53" s="384"/>
      <c r="VNG53" s="384"/>
      <c r="VNH53" s="384"/>
      <c r="VNI53" s="384"/>
      <c r="VNJ53" s="384"/>
      <c r="VNK53" s="384"/>
      <c r="VNL53" s="384"/>
      <c r="VNM53" s="384"/>
      <c r="VNN53" s="384"/>
      <c r="VNO53" s="384"/>
      <c r="VNP53" s="384"/>
      <c r="VNQ53" s="384"/>
      <c r="VNR53" s="384"/>
      <c r="VNS53" s="384"/>
      <c r="VNT53" s="384"/>
      <c r="VNU53" s="384"/>
      <c r="VNV53" s="384"/>
      <c r="VNW53" s="384"/>
      <c r="VNX53" s="384"/>
      <c r="VNY53" s="384"/>
      <c r="VNZ53" s="384"/>
      <c r="VOA53" s="384"/>
      <c r="VOB53" s="384"/>
      <c r="VOC53" s="384"/>
      <c r="VOD53" s="384"/>
      <c r="VOE53" s="384"/>
      <c r="VOF53" s="384"/>
      <c r="VOG53" s="384"/>
      <c r="VOH53" s="384"/>
      <c r="VOI53" s="384"/>
      <c r="VOJ53" s="384"/>
      <c r="VOK53" s="384"/>
      <c r="VOL53" s="384"/>
      <c r="VOM53" s="384"/>
      <c r="VON53" s="384"/>
      <c r="VOO53" s="384"/>
      <c r="VOP53" s="384"/>
      <c r="VOQ53" s="384"/>
      <c r="VOR53" s="384"/>
      <c r="VOS53" s="384"/>
      <c r="VOT53" s="384"/>
      <c r="VOU53" s="384"/>
      <c r="VOV53" s="384"/>
      <c r="VOW53" s="384"/>
      <c r="VOX53" s="384"/>
      <c r="VOY53" s="384"/>
      <c r="VOZ53" s="384"/>
      <c r="VPA53" s="384"/>
      <c r="VPB53" s="384"/>
      <c r="VPC53" s="384"/>
      <c r="VPD53" s="384"/>
      <c r="VPE53" s="384"/>
      <c r="VPF53" s="384"/>
      <c r="VPG53" s="384"/>
      <c r="VPH53" s="384"/>
      <c r="VPI53" s="384"/>
      <c r="VPJ53" s="384"/>
      <c r="VPK53" s="384"/>
      <c r="VPL53" s="384"/>
      <c r="VPM53" s="384"/>
      <c r="VPN53" s="384"/>
      <c r="VPO53" s="384"/>
      <c r="VPP53" s="384"/>
      <c r="VPQ53" s="384"/>
      <c r="VPR53" s="384"/>
      <c r="VPS53" s="384"/>
      <c r="VPT53" s="384"/>
      <c r="VPU53" s="384"/>
      <c r="VPV53" s="384"/>
      <c r="VPW53" s="384"/>
      <c r="VPX53" s="384"/>
      <c r="VPY53" s="384"/>
      <c r="VPZ53" s="384"/>
      <c r="VQA53" s="384"/>
      <c r="VQB53" s="384"/>
      <c r="VQC53" s="384"/>
      <c r="VQD53" s="384"/>
      <c r="VQE53" s="384"/>
      <c r="VQF53" s="384"/>
      <c r="VQG53" s="384"/>
      <c r="VQH53" s="384"/>
      <c r="VQI53" s="384"/>
      <c r="VQJ53" s="384"/>
      <c r="VQK53" s="384"/>
      <c r="VQL53" s="384"/>
      <c r="VQM53" s="384"/>
      <c r="VQN53" s="384"/>
      <c r="VQO53" s="384"/>
      <c r="VQP53" s="384"/>
      <c r="VQQ53" s="384"/>
      <c r="VQR53" s="384"/>
      <c r="VQS53" s="384"/>
      <c r="VQT53" s="384"/>
      <c r="VQU53" s="384"/>
      <c r="VQV53" s="384"/>
      <c r="VQW53" s="384"/>
      <c r="VQX53" s="384"/>
      <c r="VQY53" s="384"/>
      <c r="VQZ53" s="384"/>
      <c r="VRA53" s="384"/>
      <c r="VRB53" s="384"/>
      <c r="VRC53" s="384"/>
      <c r="VRD53" s="384"/>
      <c r="VRE53" s="384"/>
      <c r="VRF53" s="384"/>
      <c r="VRG53" s="384"/>
      <c r="VRH53" s="384"/>
      <c r="VRI53" s="384"/>
      <c r="VRJ53" s="384"/>
      <c r="VRK53" s="384"/>
      <c r="VRL53" s="384"/>
      <c r="VRM53" s="384"/>
      <c r="VRN53" s="384"/>
      <c r="VRO53" s="384"/>
      <c r="VRP53" s="384"/>
      <c r="VRQ53" s="384"/>
      <c r="VRR53" s="384"/>
      <c r="VRS53" s="384"/>
      <c r="VRT53" s="384"/>
      <c r="VRU53" s="384"/>
      <c r="VRV53" s="384"/>
      <c r="VRW53" s="384"/>
      <c r="VRX53" s="384"/>
      <c r="VRY53" s="384"/>
      <c r="VRZ53" s="384"/>
      <c r="VSA53" s="384"/>
      <c r="VSB53" s="384"/>
      <c r="VSC53" s="384"/>
      <c r="VSD53" s="384"/>
      <c r="VSE53" s="384"/>
      <c r="VSF53" s="384"/>
      <c r="VSG53" s="384"/>
      <c r="VSH53" s="384"/>
      <c r="VSI53" s="384"/>
      <c r="VSJ53" s="384"/>
      <c r="VSK53" s="384"/>
      <c r="VSL53" s="384"/>
      <c r="VSM53" s="384"/>
      <c r="VSN53" s="384"/>
      <c r="VSO53" s="384"/>
      <c r="VSP53" s="384"/>
      <c r="VSQ53" s="384"/>
      <c r="VSR53" s="384"/>
      <c r="VSS53" s="384"/>
      <c r="VST53" s="384"/>
      <c r="VSU53" s="384"/>
      <c r="VSV53" s="384"/>
      <c r="VSW53" s="384"/>
      <c r="VSX53" s="384"/>
      <c r="VSY53" s="384"/>
      <c r="VSZ53" s="384"/>
      <c r="VTA53" s="384"/>
      <c r="VTB53" s="384"/>
      <c r="VTC53" s="384"/>
      <c r="VTD53" s="384"/>
      <c r="VTE53" s="384"/>
      <c r="VTF53" s="384"/>
      <c r="VTG53" s="384"/>
      <c r="VTH53" s="384"/>
      <c r="VTI53" s="384"/>
      <c r="VTJ53" s="384"/>
      <c r="VTK53" s="384"/>
      <c r="VTL53" s="384"/>
      <c r="VTM53" s="384"/>
      <c r="VTN53" s="384"/>
      <c r="VTO53" s="384"/>
      <c r="VTP53" s="384"/>
      <c r="VTQ53" s="384"/>
      <c r="VTR53" s="384"/>
      <c r="VTS53" s="384"/>
      <c r="VTT53" s="384"/>
      <c r="VTU53" s="384"/>
      <c r="VTV53" s="384"/>
      <c r="VTW53" s="384"/>
      <c r="VTX53" s="384"/>
      <c r="VTY53" s="384"/>
      <c r="VTZ53" s="384"/>
      <c r="VUA53" s="384"/>
      <c r="VUB53" s="384"/>
      <c r="VUC53" s="384"/>
      <c r="VUD53" s="384"/>
      <c r="VUE53" s="384"/>
      <c r="VUF53" s="384"/>
      <c r="VUG53" s="384"/>
      <c r="VUH53" s="384"/>
      <c r="VUI53" s="384"/>
      <c r="VUJ53" s="384"/>
      <c r="VUK53" s="384"/>
      <c r="VUL53" s="384"/>
      <c r="VUM53" s="384"/>
      <c r="VUN53" s="384"/>
      <c r="VUO53" s="384"/>
      <c r="VUP53" s="384"/>
      <c r="VUQ53" s="384"/>
      <c r="VUR53" s="384"/>
      <c r="VUS53" s="384"/>
      <c r="VUT53" s="384"/>
      <c r="VUU53" s="384"/>
      <c r="VUV53" s="384"/>
      <c r="VUW53" s="384"/>
      <c r="VUX53" s="384"/>
      <c r="VUY53" s="384"/>
      <c r="VUZ53" s="384"/>
      <c r="VVA53" s="384"/>
      <c r="VVB53" s="384"/>
      <c r="VVC53" s="384"/>
      <c r="VVD53" s="384"/>
      <c r="VVE53" s="384"/>
      <c r="VVF53" s="384"/>
      <c r="VVG53" s="384"/>
      <c r="VVH53" s="384"/>
      <c r="VVI53" s="384"/>
      <c r="VVJ53" s="384"/>
      <c r="VVK53" s="384"/>
      <c r="VVL53" s="384"/>
      <c r="VVM53" s="384"/>
      <c r="VVN53" s="384"/>
      <c r="VVO53" s="384"/>
      <c r="VVP53" s="384"/>
      <c r="VVQ53" s="384"/>
      <c r="VVR53" s="384"/>
      <c r="VVS53" s="384"/>
      <c r="VVT53" s="384"/>
      <c r="VVU53" s="384"/>
      <c r="VVV53" s="384"/>
      <c r="VVW53" s="384"/>
      <c r="VVX53" s="384"/>
      <c r="VVY53" s="384"/>
      <c r="VVZ53" s="384"/>
      <c r="VWA53" s="384"/>
      <c r="VWB53" s="384"/>
      <c r="VWC53" s="384"/>
      <c r="VWD53" s="384"/>
      <c r="VWE53" s="384"/>
      <c r="VWF53" s="384"/>
      <c r="VWG53" s="384"/>
      <c r="VWH53" s="384"/>
      <c r="VWI53" s="384"/>
      <c r="VWJ53" s="384"/>
      <c r="VWK53" s="384"/>
      <c r="VWL53" s="384"/>
      <c r="VWM53" s="384"/>
      <c r="VWN53" s="384"/>
      <c r="VWO53" s="384"/>
      <c r="VWP53" s="384"/>
      <c r="VWQ53" s="384"/>
      <c r="VWR53" s="384"/>
      <c r="VWS53" s="384"/>
      <c r="VWT53" s="384"/>
      <c r="VWU53" s="384"/>
      <c r="VWV53" s="384"/>
      <c r="VWW53" s="384"/>
      <c r="VWX53" s="384"/>
      <c r="VWY53" s="384"/>
      <c r="VWZ53" s="384"/>
      <c r="VXA53" s="384"/>
      <c r="VXB53" s="384"/>
      <c r="VXC53" s="384"/>
      <c r="VXD53" s="384"/>
      <c r="VXE53" s="384"/>
      <c r="VXF53" s="384"/>
      <c r="VXG53" s="384"/>
      <c r="VXH53" s="384"/>
      <c r="VXI53" s="384"/>
      <c r="VXJ53" s="384"/>
      <c r="VXK53" s="384"/>
      <c r="VXL53" s="384"/>
      <c r="VXM53" s="384"/>
      <c r="VXN53" s="384"/>
      <c r="VXO53" s="384"/>
      <c r="VXP53" s="384"/>
      <c r="VXQ53" s="384"/>
      <c r="VXR53" s="384"/>
      <c r="VXS53" s="384"/>
      <c r="VXT53" s="384"/>
      <c r="VXU53" s="384"/>
      <c r="VXV53" s="384"/>
      <c r="VXW53" s="384"/>
      <c r="VXX53" s="384"/>
      <c r="VXY53" s="384"/>
      <c r="VXZ53" s="384"/>
      <c r="VYA53" s="384"/>
      <c r="VYB53" s="384"/>
      <c r="VYC53" s="384"/>
      <c r="VYD53" s="384"/>
      <c r="VYE53" s="384"/>
      <c r="VYF53" s="384"/>
      <c r="VYG53" s="384"/>
      <c r="VYH53" s="384"/>
      <c r="VYI53" s="384"/>
      <c r="VYJ53" s="384"/>
      <c r="VYK53" s="384"/>
      <c r="VYL53" s="384"/>
      <c r="VYM53" s="384"/>
      <c r="VYN53" s="384"/>
      <c r="VYO53" s="384"/>
      <c r="VYP53" s="384"/>
      <c r="VYQ53" s="384"/>
      <c r="VYR53" s="384"/>
      <c r="VYS53" s="384"/>
      <c r="VYT53" s="384"/>
      <c r="VYU53" s="384"/>
      <c r="VYV53" s="384"/>
      <c r="VYW53" s="384"/>
      <c r="VYX53" s="384"/>
      <c r="VYY53" s="384"/>
      <c r="VYZ53" s="384"/>
      <c r="VZA53" s="384"/>
      <c r="VZB53" s="384"/>
      <c r="VZC53" s="384"/>
      <c r="VZD53" s="384"/>
      <c r="VZE53" s="384"/>
      <c r="VZF53" s="384"/>
      <c r="VZG53" s="384"/>
      <c r="VZH53" s="384"/>
      <c r="VZI53" s="384"/>
      <c r="VZJ53" s="384"/>
      <c r="VZK53" s="384"/>
      <c r="VZL53" s="384"/>
      <c r="VZM53" s="384"/>
      <c r="VZN53" s="384"/>
      <c r="VZO53" s="384"/>
      <c r="VZP53" s="384"/>
      <c r="VZQ53" s="384"/>
      <c r="VZR53" s="384"/>
      <c r="VZS53" s="384"/>
      <c r="VZT53" s="384"/>
      <c r="VZU53" s="384"/>
      <c r="VZV53" s="384"/>
      <c r="VZW53" s="384"/>
      <c r="VZX53" s="384"/>
      <c r="VZY53" s="384"/>
      <c r="VZZ53" s="384"/>
      <c r="WAA53" s="384"/>
      <c r="WAB53" s="384"/>
      <c r="WAC53" s="384"/>
      <c r="WAD53" s="384"/>
      <c r="WAE53" s="384"/>
      <c r="WAF53" s="384"/>
      <c r="WAG53" s="384"/>
      <c r="WAH53" s="384"/>
      <c r="WAI53" s="384"/>
      <c r="WAJ53" s="384"/>
      <c r="WAK53" s="384"/>
      <c r="WAL53" s="384"/>
      <c r="WAM53" s="384"/>
      <c r="WAN53" s="384"/>
      <c r="WAO53" s="384"/>
      <c r="WAP53" s="384"/>
      <c r="WAQ53" s="384"/>
      <c r="WAR53" s="384"/>
      <c r="WAS53" s="384"/>
      <c r="WAT53" s="384"/>
      <c r="WAU53" s="384"/>
      <c r="WAV53" s="384"/>
      <c r="WAW53" s="384"/>
      <c r="WAX53" s="384"/>
      <c r="WAY53" s="384"/>
      <c r="WAZ53" s="384"/>
      <c r="WBA53" s="384"/>
      <c r="WBB53" s="384"/>
      <c r="WBC53" s="384"/>
      <c r="WBD53" s="384"/>
      <c r="WBE53" s="384"/>
      <c r="WBF53" s="384"/>
      <c r="WBG53" s="384"/>
      <c r="WBH53" s="384"/>
      <c r="WBI53" s="384"/>
      <c r="WBJ53" s="384"/>
      <c r="WBK53" s="384"/>
      <c r="WBL53" s="384"/>
      <c r="WBM53" s="384"/>
      <c r="WBN53" s="384"/>
      <c r="WBO53" s="384"/>
      <c r="WBP53" s="384"/>
      <c r="WBQ53" s="384"/>
      <c r="WBR53" s="384"/>
      <c r="WBS53" s="384"/>
      <c r="WBT53" s="384"/>
      <c r="WBU53" s="384"/>
      <c r="WBV53" s="384"/>
      <c r="WBW53" s="384"/>
      <c r="WBX53" s="384"/>
      <c r="WBY53" s="384"/>
      <c r="WBZ53" s="384"/>
      <c r="WCA53" s="384"/>
      <c r="WCB53" s="384"/>
      <c r="WCC53" s="384"/>
      <c r="WCD53" s="384"/>
      <c r="WCE53" s="384"/>
      <c r="WCF53" s="384"/>
      <c r="WCG53" s="384"/>
      <c r="WCH53" s="384"/>
      <c r="WCI53" s="384"/>
      <c r="WCJ53" s="384"/>
      <c r="WCK53" s="384"/>
      <c r="WCL53" s="384"/>
      <c r="WCM53" s="384"/>
      <c r="WCN53" s="384"/>
      <c r="WCO53" s="384"/>
      <c r="WCP53" s="384"/>
      <c r="WCQ53" s="384"/>
      <c r="WCR53" s="384"/>
      <c r="WCS53" s="384"/>
      <c r="WCT53" s="384"/>
      <c r="WCU53" s="384"/>
      <c r="WCV53" s="384"/>
      <c r="WCW53" s="384"/>
      <c r="WCX53" s="384"/>
      <c r="WCY53" s="384"/>
      <c r="WCZ53" s="384"/>
      <c r="WDA53" s="384"/>
      <c r="WDB53" s="384"/>
      <c r="WDC53" s="384"/>
      <c r="WDD53" s="384"/>
      <c r="WDE53" s="384"/>
      <c r="WDF53" s="384"/>
      <c r="WDG53" s="384"/>
      <c r="WDH53" s="384"/>
      <c r="WDI53" s="384"/>
      <c r="WDJ53" s="384"/>
      <c r="WDK53" s="384"/>
      <c r="WDL53" s="384"/>
      <c r="WDM53" s="384"/>
      <c r="WDN53" s="384"/>
      <c r="WDO53" s="384"/>
      <c r="WDP53" s="384"/>
      <c r="WDQ53" s="384"/>
      <c r="WDR53" s="384"/>
      <c r="WDS53" s="384"/>
      <c r="WDT53" s="384"/>
      <c r="WDU53" s="384"/>
      <c r="WDV53" s="384"/>
      <c r="WDW53" s="384"/>
      <c r="WDX53" s="384"/>
      <c r="WDY53" s="384"/>
      <c r="WDZ53" s="384"/>
      <c r="WEA53" s="384"/>
      <c r="WEB53" s="384"/>
      <c r="WEC53" s="384"/>
      <c r="WED53" s="384"/>
      <c r="WEE53" s="384"/>
      <c r="WEF53" s="384"/>
      <c r="WEG53" s="384"/>
      <c r="WEH53" s="384"/>
      <c r="WEI53" s="384"/>
      <c r="WEJ53" s="384"/>
      <c r="WEK53" s="384"/>
      <c r="WEL53" s="384"/>
      <c r="WEM53" s="384"/>
      <c r="WEN53" s="384"/>
      <c r="WEO53" s="384"/>
      <c r="WEP53" s="384"/>
      <c r="WEQ53" s="384"/>
      <c r="WER53" s="384"/>
      <c r="WES53" s="384"/>
      <c r="WET53" s="384"/>
      <c r="WEU53" s="384"/>
      <c r="WEV53" s="384"/>
      <c r="WEW53" s="384"/>
      <c r="WEX53" s="384"/>
      <c r="WEY53" s="384"/>
      <c r="WEZ53" s="384"/>
      <c r="WFA53" s="384"/>
      <c r="WFB53" s="384"/>
      <c r="WFC53" s="384"/>
      <c r="WFD53" s="384"/>
      <c r="WFE53" s="384"/>
      <c r="WFF53" s="384"/>
      <c r="WFG53" s="384"/>
      <c r="WFH53" s="384"/>
      <c r="WFI53" s="384"/>
      <c r="WFJ53" s="384"/>
      <c r="WFK53" s="384"/>
      <c r="WFL53" s="384"/>
      <c r="WFM53" s="384"/>
      <c r="WFN53" s="384"/>
      <c r="WFO53" s="384"/>
      <c r="WFP53" s="384"/>
      <c r="WFQ53" s="384"/>
      <c r="WFR53" s="384"/>
      <c r="WFS53" s="384"/>
      <c r="WFT53" s="384"/>
      <c r="WFU53" s="384"/>
      <c r="WFV53" s="384"/>
      <c r="WFW53" s="384"/>
      <c r="WFX53" s="384"/>
      <c r="WFY53" s="384"/>
      <c r="WFZ53" s="384"/>
      <c r="WGA53" s="384"/>
      <c r="WGB53" s="384"/>
      <c r="WGC53" s="384"/>
      <c r="WGD53" s="384"/>
      <c r="WGE53" s="384"/>
      <c r="WGF53" s="384"/>
      <c r="WGG53" s="384"/>
      <c r="WGH53" s="384"/>
      <c r="WGI53" s="384"/>
      <c r="WGJ53" s="384"/>
      <c r="WGK53" s="384"/>
      <c r="WGL53" s="384"/>
      <c r="WGM53" s="384"/>
      <c r="WGN53" s="384"/>
      <c r="WGO53" s="384"/>
      <c r="WGP53" s="384"/>
      <c r="WGQ53" s="384"/>
      <c r="WGR53" s="384"/>
      <c r="WGS53" s="384"/>
      <c r="WGT53" s="384"/>
      <c r="WGU53" s="384"/>
      <c r="WGV53" s="384"/>
      <c r="WGW53" s="384"/>
      <c r="WGX53" s="384"/>
      <c r="WGY53" s="384"/>
      <c r="WGZ53" s="384"/>
      <c r="WHA53" s="384"/>
      <c r="WHB53" s="384"/>
      <c r="WHC53" s="384"/>
      <c r="WHD53" s="384"/>
      <c r="WHE53" s="384"/>
      <c r="WHF53" s="384"/>
      <c r="WHG53" s="384"/>
      <c r="WHH53" s="384"/>
      <c r="WHI53" s="384"/>
      <c r="WHJ53" s="384"/>
      <c r="WHK53" s="384"/>
      <c r="WHL53" s="384"/>
      <c r="WHM53" s="384"/>
      <c r="WHN53" s="384"/>
      <c r="WHO53" s="384"/>
      <c r="WHP53" s="384"/>
      <c r="WHQ53" s="384"/>
      <c r="WHR53" s="384"/>
      <c r="WHS53" s="384"/>
      <c r="WHT53" s="384"/>
      <c r="WHU53" s="384"/>
      <c r="WHV53" s="384"/>
      <c r="WHW53" s="384"/>
      <c r="WHX53" s="384"/>
      <c r="WHY53" s="384"/>
      <c r="WHZ53" s="384"/>
      <c r="WIA53" s="384"/>
      <c r="WIB53" s="384"/>
      <c r="WIC53" s="384"/>
      <c r="WID53" s="384"/>
      <c r="WIE53" s="384"/>
      <c r="WIF53" s="384"/>
      <c r="WIG53" s="384"/>
      <c r="WIH53" s="384"/>
      <c r="WII53" s="384"/>
      <c r="WIJ53" s="384"/>
      <c r="WIK53" s="384"/>
      <c r="WIL53" s="384"/>
      <c r="WIM53" s="384"/>
      <c r="WIN53" s="384"/>
      <c r="WIO53" s="384"/>
      <c r="WIP53" s="384"/>
      <c r="WIQ53" s="384"/>
      <c r="WIR53" s="384"/>
      <c r="WIS53" s="384"/>
      <c r="WIT53" s="384"/>
      <c r="WIU53" s="384"/>
      <c r="WIV53" s="384"/>
      <c r="WIW53" s="384"/>
      <c r="WIX53" s="384"/>
      <c r="WIY53" s="384"/>
      <c r="WIZ53" s="384"/>
      <c r="WJA53" s="384"/>
      <c r="WJB53" s="384"/>
      <c r="WJC53" s="384"/>
      <c r="WJD53" s="384"/>
      <c r="WJE53" s="384"/>
      <c r="WJF53" s="384"/>
      <c r="WJG53" s="384"/>
      <c r="WJH53" s="384"/>
      <c r="WJI53" s="384"/>
      <c r="WJJ53" s="384"/>
      <c r="WJK53" s="384"/>
      <c r="WJL53" s="384"/>
      <c r="WJM53" s="384"/>
      <c r="WJN53" s="384"/>
      <c r="WJO53" s="384"/>
      <c r="WJP53" s="384"/>
      <c r="WJQ53" s="384"/>
      <c r="WJR53" s="384"/>
      <c r="WJS53" s="384"/>
      <c r="WJT53" s="384"/>
      <c r="WJU53" s="384"/>
      <c r="WJV53" s="384"/>
      <c r="WJW53" s="384"/>
      <c r="WJX53" s="384"/>
      <c r="WJY53" s="384"/>
      <c r="WJZ53" s="384"/>
      <c r="WKA53" s="384"/>
      <c r="WKB53" s="384"/>
      <c r="WKC53" s="384"/>
      <c r="WKD53" s="384"/>
      <c r="WKE53" s="384"/>
      <c r="WKF53" s="384"/>
      <c r="WKG53" s="384"/>
      <c r="WKH53" s="384"/>
      <c r="WKI53" s="384"/>
      <c r="WKJ53" s="384"/>
      <c r="WKK53" s="384"/>
      <c r="WKL53" s="384"/>
      <c r="WKM53" s="384"/>
      <c r="WKN53" s="384"/>
      <c r="WKO53" s="384"/>
      <c r="WKP53" s="384"/>
      <c r="WKQ53" s="384"/>
      <c r="WKR53" s="384"/>
      <c r="WKS53" s="384"/>
      <c r="WKT53" s="384"/>
      <c r="WKU53" s="384"/>
      <c r="WKV53" s="384"/>
      <c r="WKW53" s="384"/>
      <c r="WKX53" s="384"/>
      <c r="WKY53" s="384"/>
      <c r="WKZ53" s="384"/>
      <c r="WLA53" s="384"/>
      <c r="WLB53" s="384"/>
      <c r="WLC53" s="384"/>
      <c r="WLD53" s="384"/>
      <c r="WLE53" s="384"/>
      <c r="WLF53" s="384"/>
      <c r="WLG53" s="384"/>
      <c r="WLH53" s="384"/>
      <c r="WLI53" s="384"/>
      <c r="WLJ53" s="384"/>
      <c r="WLK53" s="384"/>
      <c r="WLL53" s="384"/>
      <c r="WLM53" s="384"/>
      <c r="WLN53" s="384"/>
      <c r="WLO53" s="384"/>
      <c r="WLP53" s="384"/>
      <c r="WLQ53" s="384"/>
      <c r="WLR53" s="384"/>
      <c r="WLS53" s="384"/>
      <c r="WLT53" s="384"/>
      <c r="WLU53" s="384"/>
      <c r="WLV53" s="384"/>
      <c r="WLW53" s="384"/>
      <c r="WLX53" s="384"/>
      <c r="WLY53" s="384"/>
      <c r="WLZ53" s="384"/>
      <c r="WMA53" s="384"/>
      <c r="WMB53" s="384"/>
      <c r="WMC53" s="384"/>
      <c r="WMD53" s="384"/>
      <c r="WME53" s="384"/>
      <c r="WMF53" s="384"/>
      <c r="WMG53" s="384"/>
      <c r="WMH53" s="384"/>
      <c r="WMI53" s="384"/>
      <c r="WMJ53" s="384"/>
      <c r="WMK53" s="384"/>
      <c r="WML53" s="384"/>
      <c r="WMM53" s="384"/>
      <c r="WMN53" s="384"/>
      <c r="WMO53" s="384"/>
      <c r="WMP53" s="384"/>
      <c r="WMQ53" s="384"/>
      <c r="WMR53" s="384"/>
      <c r="WMS53" s="384"/>
      <c r="WMT53" s="384"/>
      <c r="WMU53" s="384"/>
      <c r="WMV53" s="384"/>
      <c r="WMW53" s="384"/>
      <c r="WMX53" s="384"/>
      <c r="WMY53" s="384"/>
      <c r="WMZ53" s="384"/>
      <c r="WNA53" s="384"/>
      <c r="WNB53" s="384"/>
      <c r="WNC53" s="384"/>
      <c r="WND53" s="384"/>
      <c r="WNE53" s="384"/>
      <c r="WNF53" s="384"/>
      <c r="WNG53" s="384"/>
      <c r="WNH53" s="384"/>
      <c r="WNI53" s="384"/>
      <c r="WNJ53" s="384"/>
      <c r="WNK53" s="384"/>
      <c r="WNL53" s="384"/>
      <c r="WNM53" s="384"/>
      <c r="WNN53" s="384"/>
      <c r="WNO53" s="384"/>
      <c r="WNP53" s="384"/>
      <c r="WNQ53" s="384"/>
      <c r="WNR53" s="384"/>
      <c r="WNS53" s="384"/>
      <c r="WNT53" s="384"/>
      <c r="WNU53" s="384"/>
      <c r="WNV53" s="384"/>
      <c r="WNW53" s="384"/>
      <c r="WNX53" s="384"/>
      <c r="WNY53" s="384"/>
      <c r="WNZ53" s="384"/>
      <c r="WOA53" s="384"/>
      <c r="WOB53" s="384"/>
      <c r="WOC53" s="384"/>
      <c r="WOD53" s="384"/>
      <c r="WOE53" s="384"/>
      <c r="WOF53" s="384"/>
      <c r="WOG53" s="384"/>
      <c r="WOH53" s="384"/>
      <c r="WOI53" s="384"/>
      <c r="WOJ53" s="384"/>
      <c r="WOK53" s="384"/>
      <c r="WOL53" s="384"/>
      <c r="WOM53" s="384"/>
      <c r="WON53" s="384"/>
      <c r="WOO53" s="384"/>
      <c r="WOP53" s="384"/>
      <c r="WOQ53" s="384"/>
      <c r="WOR53" s="384"/>
      <c r="WOS53" s="384"/>
      <c r="WOT53" s="384"/>
      <c r="WOU53" s="384"/>
      <c r="WOV53" s="384"/>
      <c r="WOW53" s="384"/>
      <c r="WOX53" s="384"/>
      <c r="WOY53" s="384"/>
      <c r="WOZ53" s="384"/>
      <c r="WPA53" s="384"/>
      <c r="WPB53" s="384"/>
      <c r="WPC53" s="384"/>
      <c r="WPD53" s="384"/>
      <c r="WPE53" s="384"/>
      <c r="WPF53" s="384"/>
      <c r="WPG53" s="384"/>
      <c r="WPH53" s="384"/>
      <c r="WPI53" s="384"/>
      <c r="WPJ53" s="384"/>
      <c r="WPK53" s="384"/>
      <c r="WPL53" s="384"/>
      <c r="WPM53" s="384"/>
      <c r="WPN53" s="384"/>
      <c r="WPO53" s="384"/>
      <c r="WPP53" s="384"/>
      <c r="WPQ53" s="384"/>
      <c r="WPR53" s="384"/>
      <c r="WPS53" s="384"/>
      <c r="WPT53" s="384"/>
      <c r="WPU53" s="384"/>
      <c r="WPV53" s="384"/>
      <c r="WPW53" s="384"/>
      <c r="WPX53" s="384"/>
      <c r="WPY53" s="384"/>
      <c r="WPZ53" s="384"/>
      <c r="WQA53" s="384"/>
      <c r="WQB53" s="384"/>
      <c r="WQC53" s="384"/>
      <c r="WQD53" s="384"/>
      <c r="WQE53" s="384"/>
      <c r="WQF53" s="384"/>
      <c r="WQG53" s="384"/>
      <c r="WQH53" s="384"/>
      <c r="WQI53" s="384"/>
      <c r="WQJ53" s="384"/>
      <c r="WQK53" s="384"/>
      <c r="WQL53" s="384"/>
      <c r="WQM53" s="384"/>
      <c r="WQN53" s="384"/>
      <c r="WQO53" s="384"/>
      <c r="WQP53" s="384"/>
      <c r="WQQ53" s="384"/>
      <c r="WQR53" s="384"/>
      <c r="WQS53" s="384"/>
      <c r="WQT53" s="384"/>
      <c r="WQU53" s="384"/>
      <c r="WQV53" s="384"/>
      <c r="WQW53" s="384"/>
      <c r="WQX53" s="384"/>
      <c r="WQY53" s="384"/>
      <c r="WQZ53" s="384"/>
      <c r="WRA53" s="384"/>
      <c r="WRB53" s="384"/>
      <c r="WRC53" s="384"/>
      <c r="WRD53" s="384"/>
      <c r="WRE53" s="384"/>
      <c r="WRF53" s="384"/>
      <c r="WRG53" s="384"/>
      <c r="WRH53" s="384"/>
      <c r="WRI53" s="384"/>
      <c r="WRJ53" s="384"/>
      <c r="WRK53" s="384"/>
      <c r="WRL53" s="384"/>
      <c r="WRM53" s="384"/>
      <c r="WRN53" s="384"/>
      <c r="WRO53" s="384"/>
      <c r="WRP53" s="384"/>
      <c r="WRQ53" s="384"/>
      <c r="WRR53" s="384"/>
      <c r="WRS53" s="384"/>
      <c r="WRT53" s="384"/>
      <c r="WRU53" s="384"/>
      <c r="WRV53" s="384"/>
      <c r="WRW53" s="384"/>
      <c r="WRX53" s="384"/>
      <c r="WRY53" s="384"/>
      <c r="WRZ53" s="384"/>
      <c r="WSA53" s="384"/>
      <c r="WSB53" s="384"/>
      <c r="WSC53" s="384"/>
      <c r="WSD53" s="384"/>
      <c r="WSE53" s="384"/>
      <c r="WSF53" s="384"/>
      <c r="WSG53" s="384"/>
      <c r="WSH53" s="384"/>
      <c r="WSI53" s="384"/>
      <c r="WSJ53" s="384"/>
      <c r="WSK53" s="384"/>
      <c r="WSL53" s="384"/>
      <c r="WSM53" s="384"/>
      <c r="WSN53" s="384"/>
      <c r="WSO53" s="384"/>
      <c r="WSP53" s="384"/>
      <c r="WSQ53" s="384"/>
      <c r="WSR53" s="384"/>
      <c r="WSS53" s="384"/>
      <c r="WST53" s="384"/>
      <c r="WSU53" s="384"/>
      <c r="WSV53" s="384"/>
      <c r="WSW53" s="384"/>
      <c r="WSX53" s="384"/>
      <c r="WSY53" s="384"/>
      <c r="WSZ53" s="384"/>
      <c r="WTA53" s="384"/>
      <c r="WTB53" s="384"/>
      <c r="WTC53" s="384"/>
      <c r="WTD53" s="384"/>
      <c r="WTE53" s="384"/>
      <c r="WTF53" s="384"/>
      <c r="WTG53" s="384"/>
      <c r="WTH53" s="384"/>
      <c r="WTI53" s="384"/>
      <c r="WTJ53" s="384"/>
      <c r="WTK53" s="384"/>
      <c r="WTL53" s="384"/>
      <c r="WTM53" s="384"/>
      <c r="WTN53" s="384"/>
      <c r="WTO53" s="384"/>
      <c r="WTP53" s="384"/>
      <c r="WTQ53" s="384"/>
      <c r="WTR53" s="384"/>
      <c r="WTS53" s="384"/>
      <c r="WTT53" s="384"/>
      <c r="WTU53" s="384"/>
      <c r="WTV53" s="384"/>
      <c r="WTW53" s="384"/>
      <c r="WTX53" s="384"/>
      <c r="WTY53" s="384"/>
      <c r="WTZ53" s="384"/>
      <c r="WUA53" s="384"/>
      <c r="WUB53" s="384"/>
      <c r="WUC53" s="384"/>
      <c r="WUD53" s="384"/>
      <c r="WUE53" s="384"/>
      <c r="WUF53" s="384"/>
      <c r="WUG53" s="384"/>
      <c r="WUH53" s="384"/>
      <c r="WUI53" s="384"/>
      <c r="WUJ53" s="384"/>
      <c r="WUK53" s="384"/>
      <c r="WUL53" s="384"/>
      <c r="WUM53" s="384"/>
      <c r="WUN53" s="384"/>
      <c r="WUO53" s="384"/>
      <c r="WUP53" s="384"/>
      <c r="WUQ53" s="384"/>
      <c r="WUR53" s="384"/>
      <c r="WUS53" s="384"/>
      <c r="WUT53" s="384"/>
      <c r="WUU53" s="384"/>
      <c r="WUV53" s="384"/>
      <c r="WUW53" s="384"/>
      <c r="WUX53" s="384"/>
      <c r="WUY53" s="384"/>
      <c r="WUZ53" s="384"/>
      <c r="WVA53" s="384"/>
      <c r="WVB53" s="384"/>
      <c r="WVC53" s="384"/>
      <c r="WVD53" s="384"/>
      <c r="WVE53" s="384"/>
      <c r="WVF53" s="384"/>
      <c r="WVG53" s="384"/>
      <c r="WVH53" s="384"/>
      <c r="WVI53" s="384"/>
      <c r="WVJ53" s="384"/>
      <c r="WVK53" s="384"/>
      <c r="WVL53" s="384"/>
      <c r="WVM53" s="384"/>
      <c r="WVN53" s="384"/>
      <c r="WVO53" s="384"/>
      <c r="WVP53" s="384"/>
      <c r="WVQ53" s="384"/>
      <c r="WVR53" s="384"/>
      <c r="WVS53" s="384"/>
      <c r="WVT53" s="384"/>
      <c r="WVU53" s="384"/>
      <c r="WVV53" s="384"/>
      <c r="WVW53" s="384"/>
      <c r="WVX53" s="384"/>
      <c r="WVY53" s="384"/>
      <c r="WVZ53" s="384"/>
      <c r="WWA53" s="384"/>
      <c r="WWB53" s="384"/>
      <c r="WWC53" s="384"/>
      <c r="WWD53" s="384"/>
      <c r="WWE53" s="384"/>
      <c r="WWF53" s="384"/>
      <c r="WWG53" s="384"/>
      <c r="WWH53" s="384"/>
      <c r="WWI53" s="384"/>
      <c r="WWJ53" s="384"/>
      <c r="WWK53" s="384"/>
      <c r="WWL53" s="384"/>
      <c r="WWM53" s="384"/>
      <c r="WWN53" s="384"/>
      <c r="WWO53" s="384"/>
      <c r="WWP53" s="384"/>
      <c r="WWQ53" s="384"/>
      <c r="WWR53" s="384"/>
      <c r="WWS53" s="384"/>
      <c r="WWT53" s="384"/>
      <c r="WWU53" s="384"/>
      <c r="WWV53" s="384"/>
      <c r="WWW53" s="384"/>
      <c r="WWX53" s="384"/>
      <c r="WWY53" s="384"/>
      <c r="WWZ53" s="384"/>
      <c r="WXA53" s="384"/>
      <c r="WXB53" s="384"/>
      <c r="WXC53" s="384"/>
      <c r="WXD53" s="384"/>
      <c r="WXE53" s="384"/>
      <c r="WXF53" s="384"/>
      <c r="WXG53" s="384"/>
      <c r="WXH53" s="384"/>
      <c r="WXI53" s="384"/>
      <c r="WXJ53" s="384"/>
      <c r="WXK53" s="384"/>
      <c r="WXL53" s="384"/>
      <c r="WXM53" s="384"/>
      <c r="WXN53" s="384"/>
      <c r="WXO53" s="384"/>
      <c r="WXP53" s="384"/>
      <c r="WXQ53" s="384"/>
      <c r="WXR53" s="384"/>
      <c r="WXS53" s="384"/>
      <c r="WXT53" s="384"/>
      <c r="WXU53" s="384"/>
      <c r="WXV53" s="384"/>
      <c r="WXW53" s="384"/>
      <c r="WXX53" s="384"/>
      <c r="WXY53" s="384"/>
      <c r="WXZ53" s="384"/>
      <c r="WYA53" s="384"/>
      <c r="WYB53" s="384"/>
      <c r="WYC53" s="384"/>
      <c r="WYD53" s="384"/>
      <c r="WYE53" s="384"/>
      <c r="WYF53" s="384"/>
      <c r="WYG53" s="384"/>
      <c r="WYH53" s="384"/>
      <c r="WYI53" s="384"/>
      <c r="WYJ53" s="384"/>
      <c r="WYK53" s="384"/>
      <c r="WYL53" s="384"/>
      <c r="WYM53" s="384"/>
      <c r="WYN53" s="384"/>
      <c r="WYO53" s="384"/>
      <c r="WYP53" s="384"/>
      <c r="WYQ53" s="384"/>
      <c r="WYR53" s="384"/>
      <c r="WYS53" s="384"/>
      <c r="WYT53" s="384"/>
      <c r="WYU53" s="384"/>
      <c r="WYV53" s="384"/>
      <c r="WYW53" s="384"/>
      <c r="WYX53" s="384"/>
      <c r="WYY53" s="384"/>
      <c r="WYZ53" s="384"/>
      <c r="WZA53" s="384"/>
      <c r="WZB53" s="384"/>
      <c r="WZC53" s="384"/>
      <c r="WZD53" s="384"/>
      <c r="WZE53" s="384"/>
      <c r="WZF53" s="384"/>
      <c r="WZG53" s="384"/>
      <c r="WZH53" s="384"/>
      <c r="WZI53" s="384"/>
      <c r="WZJ53" s="384"/>
      <c r="WZK53" s="384"/>
      <c r="WZL53" s="384"/>
      <c r="WZM53" s="384"/>
      <c r="WZN53" s="384"/>
      <c r="WZO53" s="384"/>
      <c r="WZP53" s="384"/>
      <c r="WZQ53" s="384"/>
      <c r="WZR53" s="384"/>
      <c r="WZS53" s="384"/>
      <c r="WZT53" s="384"/>
      <c r="WZU53" s="384"/>
      <c r="WZV53" s="384"/>
      <c r="WZW53" s="384"/>
      <c r="WZX53" s="384"/>
      <c r="WZY53" s="384"/>
      <c r="WZZ53" s="384"/>
      <c r="XAA53" s="384"/>
      <c r="XAB53" s="384"/>
      <c r="XAC53" s="384"/>
      <c r="XAD53" s="384"/>
      <c r="XAE53" s="384"/>
      <c r="XAF53" s="384"/>
      <c r="XAG53" s="384"/>
      <c r="XAH53" s="384"/>
      <c r="XAI53" s="384"/>
      <c r="XAJ53" s="384"/>
      <c r="XAK53" s="384"/>
      <c r="XAL53" s="384"/>
      <c r="XAM53" s="384"/>
      <c r="XAN53" s="384"/>
      <c r="XAO53" s="384"/>
      <c r="XAP53" s="384"/>
      <c r="XAQ53" s="384"/>
      <c r="XAR53" s="384"/>
      <c r="XAS53" s="384"/>
      <c r="XAT53" s="384"/>
      <c r="XAU53" s="384"/>
      <c r="XAV53" s="384"/>
      <c r="XAW53" s="384"/>
      <c r="XAX53" s="384"/>
      <c r="XAY53" s="384"/>
      <c r="XAZ53" s="384"/>
      <c r="XBA53" s="384"/>
      <c r="XBB53" s="384"/>
      <c r="XBC53" s="384"/>
      <c r="XBD53" s="384"/>
      <c r="XBE53" s="384"/>
      <c r="XBF53" s="384"/>
      <c r="XBG53" s="384"/>
      <c r="XBH53" s="384"/>
      <c r="XBI53" s="384"/>
      <c r="XBJ53" s="384"/>
      <c r="XBK53" s="384"/>
      <c r="XBL53" s="384"/>
      <c r="XBM53" s="384"/>
      <c r="XBN53" s="384"/>
      <c r="XBO53" s="384"/>
      <c r="XBP53" s="384"/>
      <c r="XBQ53" s="384"/>
      <c r="XBR53" s="384"/>
      <c r="XBS53" s="384"/>
      <c r="XBT53" s="384"/>
      <c r="XBU53" s="384"/>
      <c r="XBV53" s="384"/>
      <c r="XBW53" s="384"/>
      <c r="XBX53" s="384"/>
      <c r="XBY53" s="384"/>
      <c r="XBZ53" s="384"/>
      <c r="XCA53" s="384"/>
      <c r="XCB53" s="384"/>
      <c r="XCC53" s="384"/>
      <c r="XCD53" s="384"/>
      <c r="XCE53" s="384"/>
      <c r="XCF53" s="384"/>
      <c r="XCG53" s="384"/>
      <c r="XCH53" s="384"/>
      <c r="XCI53" s="384"/>
      <c r="XCJ53" s="384"/>
      <c r="XCK53" s="384"/>
      <c r="XCL53" s="384"/>
      <c r="XCM53" s="384"/>
      <c r="XCN53" s="384"/>
      <c r="XCO53" s="384"/>
      <c r="XCP53" s="384"/>
      <c r="XCQ53" s="384"/>
      <c r="XCR53" s="384"/>
      <c r="XCS53" s="384"/>
      <c r="XCT53" s="384"/>
      <c r="XCU53" s="384"/>
      <c r="XCV53" s="384"/>
      <c r="XCW53" s="384"/>
      <c r="XCX53" s="384"/>
      <c r="XCY53" s="384"/>
      <c r="XCZ53" s="384"/>
      <c r="XDA53" s="384"/>
      <c r="XDB53" s="384"/>
      <c r="XDC53" s="384"/>
      <c r="XDD53" s="384"/>
      <c r="XDE53" s="384"/>
      <c r="XDF53" s="384"/>
      <c r="XDG53" s="384"/>
      <c r="XDH53" s="384"/>
      <c r="XDI53" s="384"/>
      <c r="XDJ53" s="384"/>
      <c r="XDK53" s="384"/>
      <c r="XDL53" s="384"/>
      <c r="XDM53" s="384"/>
      <c r="XDN53" s="384"/>
      <c r="XDO53" s="384"/>
      <c r="XDP53" s="384"/>
      <c r="XDQ53" s="384"/>
      <c r="XDR53" s="384"/>
      <c r="XDS53" s="384"/>
      <c r="XDT53" s="384"/>
      <c r="XDU53" s="384"/>
      <c r="XDV53" s="384"/>
      <c r="XDW53" s="384"/>
      <c r="XDX53" s="384"/>
      <c r="XDY53" s="384"/>
      <c r="XDZ53" s="384"/>
      <c r="XEA53" s="384"/>
      <c r="XEB53" s="384"/>
      <c r="XEC53" s="384"/>
      <c r="XED53" s="384"/>
      <c r="XEE53" s="384"/>
      <c r="XEF53" s="384"/>
      <c r="XEG53" s="384"/>
      <c r="XEH53" s="384"/>
      <c r="XEI53" s="384"/>
      <c r="XEJ53" s="384"/>
      <c r="XEK53" s="384"/>
      <c r="XEL53" s="384"/>
      <c r="XEM53" s="384"/>
      <c r="XEN53" s="384"/>
      <c r="XEO53" s="384"/>
      <c r="XEP53" s="384"/>
      <c r="XEQ53" s="384"/>
      <c r="XER53" s="384"/>
      <c r="XES53" s="384"/>
      <c r="XET53" s="384"/>
      <c r="XEU53" s="384"/>
      <c r="XEV53" s="384"/>
      <c r="XEW53" s="384"/>
      <c r="XEX53" s="384"/>
      <c r="XEY53" s="384"/>
      <c r="XEZ53" s="384"/>
      <c r="XFA53" s="384"/>
      <c r="XFB53" s="384"/>
      <c r="XFC53" s="384"/>
      <c r="XFD53" s="384"/>
    </row>
    <row r="54" spans="1:16384" s="384" customFormat="1" ht="28.5" customHeight="1" x14ac:dyDescent="0.2">
      <c r="A54" s="388"/>
      <c r="B54" s="379" t="s">
        <v>1840</v>
      </c>
      <c r="C54" s="379" t="s">
        <v>75</v>
      </c>
      <c r="D54" s="379"/>
      <c r="E54" s="379" t="s">
        <v>1977</v>
      </c>
      <c r="F54" s="379" t="s">
        <v>1977</v>
      </c>
      <c r="G54" s="379"/>
      <c r="H54" s="388" t="s">
        <v>7378</v>
      </c>
      <c r="I54" s="379" t="s">
        <v>5413</v>
      </c>
      <c r="J54" s="379"/>
      <c r="K54" s="108" t="s">
        <v>6101</v>
      </c>
      <c r="L54" s="379" t="s">
        <v>1196</v>
      </c>
      <c r="M54" s="388" t="s">
        <v>6382</v>
      </c>
      <c r="N54" s="379">
        <v>13020</v>
      </c>
      <c r="O54" s="380">
        <v>39735</v>
      </c>
      <c r="P54" s="380">
        <v>41195</v>
      </c>
      <c r="Q54" s="380">
        <v>41195</v>
      </c>
      <c r="R54" s="381">
        <v>3</v>
      </c>
      <c r="S54" s="399">
        <v>41817</v>
      </c>
      <c r="T54" s="381">
        <v>-614</v>
      </c>
      <c r="U54" s="382"/>
      <c r="V54" s="382">
        <v>1500000</v>
      </c>
      <c r="W54" s="382"/>
      <c r="X54" s="382"/>
      <c r="Y54" s="379" t="s">
        <v>3879</v>
      </c>
      <c r="Z54" s="379" t="s">
        <v>840</v>
      </c>
      <c r="AA54" s="379"/>
      <c r="AB54" s="379"/>
      <c r="AC54" s="379"/>
      <c r="AD54" s="379" t="s">
        <v>5725</v>
      </c>
    </row>
    <row r="55" spans="1:16384" s="384" customFormat="1" ht="28.5" customHeight="1" x14ac:dyDescent="0.2">
      <c r="A55" s="388"/>
      <c r="B55" s="379" t="s">
        <v>1840</v>
      </c>
      <c r="C55" s="379" t="s">
        <v>75</v>
      </c>
      <c r="D55" s="379"/>
      <c r="E55" s="379" t="s">
        <v>1977</v>
      </c>
      <c r="F55" s="379" t="s">
        <v>1977</v>
      </c>
      <c r="G55" s="379"/>
      <c r="H55" s="388" t="s">
        <v>7378</v>
      </c>
      <c r="I55" s="379" t="s">
        <v>5413</v>
      </c>
      <c r="J55" s="379"/>
      <c r="K55" s="108" t="s">
        <v>6102</v>
      </c>
      <c r="L55" s="379" t="s">
        <v>1196</v>
      </c>
      <c r="M55" s="388" t="s">
        <v>1201</v>
      </c>
      <c r="N55" s="379">
        <v>27584</v>
      </c>
      <c r="O55" s="380">
        <v>39735</v>
      </c>
      <c r="P55" s="380">
        <v>41195</v>
      </c>
      <c r="Q55" s="380">
        <v>41195</v>
      </c>
      <c r="R55" s="381">
        <v>3</v>
      </c>
      <c r="S55" s="399">
        <v>41817</v>
      </c>
      <c r="T55" s="381">
        <v>-614</v>
      </c>
      <c r="U55" s="382"/>
      <c r="V55" s="382">
        <v>1500000</v>
      </c>
      <c r="W55" s="382"/>
      <c r="X55" s="382"/>
      <c r="Y55" s="379" t="s">
        <v>3879</v>
      </c>
      <c r="Z55" s="379" t="s">
        <v>840</v>
      </c>
      <c r="AA55" s="379"/>
      <c r="AB55" s="379"/>
      <c r="AC55" s="379"/>
      <c r="AD55" s="379" t="s">
        <v>5725</v>
      </c>
    </row>
    <row r="56" spans="1:16384" s="384" customFormat="1" ht="28.5" customHeight="1" x14ac:dyDescent="0.2">
      <c r="A56" s="388"/>
      <c r="B56" s="379" t="s">
        <v>1840</v>
      </c>
      <c r="C56" s="379" t="s">
        <v>75</v>
      </c>
      <c r="D56" s="379"/>
      <c r="E56" s="379" t="s">
        <v>1977</v>
      </c>
      <c r="F56" s="379" t="s">
        <v>1977</v>
      </c>
      <c r="G56" s="379"/>
      <c r="H56" s="388" t="s">
        <v>7378</v>
      </c>
      <c r="I56" s="379" t="s">
        <v>5413</v>
      </c>
      <c r="J56" s="379"/>
      <c r="K56" s="108" t="s">
        <v>6103</v>
      </c>
      <c r="L56" s="379" t="s">
        <v>1196</v>
      </c>
      <c r="M56" s="388" t="s">
        <v>6383</v>
      </c>
      <c r="N56" s="379">
        <v>62809</v>
      </c>
      <c r="O56" s="380">
        <v>39735</v>
      </c>
      <c r="P56" s="380">
        <v>41195</v>
      </c>
      <c r="Q56" s="380">
        <v>41195</v>
      </c>
      <c r="R56" s="381">
        <v>3</v>
      </c>
      <c r="S56" s="399">
        <v>41817</v>
      </c>
      <c r="T56" s="381">
        <v>-614</v>
      </c>
      <c r="U56" s="382"/>
      <c r="V56" s="382">
        <v>1500000</v>
      </c>
      <c r="W56" s="382"/>
      <c r="X56" s="382"/>
      <c r="Y56" s="379" t="s">
        <v>3879</v>
      </c>
      <c r="Z56" s="379" t="s">
        <v>840</v>
      </c>
      <c r="AA56" s="379"/>
      <c r="AB56" s="379"/>
      <c r="AC56" s="379"/>
      <c r="AD56" s="379" t="s">
        <v>5725</v>
      </c>
    </row>
    <row r="57" spans="1:16384" s="384" customFormat="1" ht="36" customHeight="1" x14ac:dyDescent="0.2">
      <c r="A57" s="388"/>
      <c r="B57" s="379" t="s">
        <v>1840</v>
      </c>
      <c r="C57" s="379" t="s">
        <v>75</v>
      </c>
      <c r="D57" s="379"/>
      <c r="E57" s="379" t="s">
        <v>1977</v>
      </c>
      <c r="F57" s="379" t="s">
        <v>1977</v>
      </c>
      <c r="G57" s="379"/>
      <c r="H57" s="388" t="s">
        <v>7378</v>
      </c>
      <c r="I57" s="379" t="s">
        <v>5413</v>
      </c>
      <c r="J57" s="379"/>
      <c r="K57" s="108" t="s">
        <v>6104</v>
      </c>
      <c r="L57" s="379" t="s">
        <v>1196</v>
      </c>
      <c r="M57" s="388" t="s">
        <v>6384</v>
      </c>
      <c r="N57" s="379">
        <v>25428</v>
      </c>
      <c r="O57" s="380">
        <v>39735</v>
      </c>
      <c r="P57" s="380">
        <v>41195</v>
      </c>
      <c r="Q57" s="380">
        <v>41195</v>
      </c>
      <c r="R57" s="381">
        <v>3</v>
      </c>
      <c r="S57" s="399">
        <v>41817</v>
      </c>
      <c r="T57" s="381">
        <v>-614</v>
      </c>
      <c r="U57" s="382"/>
      <c r="V57" s="382">
        <v>1500000</v>
      </c>
      <c r="W57" s="382"/>
      <c r="X57" s="382"/>
      <c r="Y57" s="379" t="s">
        <v>3879</v>
      </c>
      <c r="Z57" s="379" t="s">
        <v>840</v>
      </c>
      <c r="AA57" s="379"/>
      <c r="AB57" s="379"/>
      <c r="AC57" s="379"/>
      <c r="AD57" s="379" t="s">
        <v>5725</v>
      </c>
    </row>
    <row r="58" spans="1:16384" s="384" customFormat="1" ht="28.5" customHeight="1" x14ac:dyDescent="0.2">
      <c r="A58" s="388"/>
      <c r="B58" s="379" t="s">
        <v>1840</v>
      </c>
      <c r="C58" s="379" t="s">
        <v>75</v>
      </c>
      <c r="D58" s="379"/>
      <c r="E58" s="379" t="s">
        <v>1977</v>
      </c>
      <c r="F58" s="379" t="s">
        <v>1977</v>
      </c>
      <c r="G58" s="379"/>
      <c r="H58" s="388" t="s">
        <v>7378</v>
      </c>
      <c r="I58" s="379" t="s">
        <v>5413</v>
      </c>
      <c r="J58" s="379"/>
      <c r="K58" s="108" t="s">
        <v>6105</v>
      </c>
      <c r="L58" s="379" t="s">
        <v>1196</v>
      </c>
      <c r="M58" s="388" t="s">
        <v>6385</v>
      </c>
      <c r="N58" s="379">
        <v>3997</v>
      </c>
      <c r="O58" s="380">
        <v>39735</v>
      </c>
      <c r="P58" s="380">
        <v>41195</v>
      </c>
      <c r="Q58" s="380">
        <v>41195</v>
      </c>
      <c r="R58" s="381">
        <v>3</v>
      </c>
      <c r="S58" s="399">
        <v>41817</v>
      </c>
      <c r="T58" s="381">
        <v>-614</v>
      </c>
      <c r="U58" s="382"/>
      <c r="V58" s="382">
        <v>1500000</v>
      </c>
      <c r="W58" s="382"/>
      <c r="X58" s="382"/>
      <c r="Y58" s="379" t="s">
        <v>3879</v>
      </c>
      <c r="Z58" s="379" t="s">
        <v>840</v>
      </c>
      <c r="AA58" s="379"/>
      <c r="AB58" s="379"/>
      <c r="AC58" s="379"/>
      <c r="AD58" s="379" t="s">
        <v>5725</v>
      </c>
    </row>
    <row r="59" spans="1:16384" s="384" customFormat="1" ht="28.5" customHeight="1" x14ac:dyDescent="0.2">
      <c r="A59" s="388"/>
      <c r="B59" s="379" t="s">
        <v>1840</v>
      </c>
      <c r="C59" s="379" t="s">
        <v>75</v>
      </c>
      <c r="D59" s="379"/>
      <c r="E59" s="379" t="s">
        <v>1977</v>
      </c>
      <c r="F59" s="379" t="s">
        <v>1977</v>
      </c>
      <c r="G59" s="379"/>
      <c r="H59" s="388" t="s">
        <v>7378</v>
      </c>
      <c r="I59" s="379" t="s">
        <v>5413</v>
      </c>
      <c r="J59" s="379"/>
      <c r="K59" s="108" t="s">
        <v>6106</v>
      </c>
      <c r="L59" s="379" t="s">
        <v>1196</v>
      </c>
      <c r="M59" s="388" t="s">
        <v>6386</v>
      </c>
      <c r="N59" s="379">
        <v>60684</v>
      </c>
      <c r="O59" s="380">
        <v>39735</v>
      </c>
      <c r="P59" s="380">
        <v>41195</v>
      </c>
      <c r="Q59" s="380">
        <v>41195</v>
      </c>
      <c r="R59" s="381">
        <v>3</v>
      </c>
      <c r="S59" s="399">
        <v>41817</v>
      </c>
      <c r="T59" s="381">
        <v>-614</v>
      </c>
      <c r="U59" s="382"/>
      <c r="V59" s="382">
        <v>1500000</v>
      </c>
      <c r="W59" s="382"/>
      <c r="X59" s="382"/>
      <c r="Y59" s="379" t="s">
        <v>3879</v>
      </c>
      <c r="Z59" s="379" t="s">
        <v>840</v>
      </c>
      <c r="AA59" s="379"/>
      <c r="AB59" s="379"/>
      <c r="AC59" s="379"/>
      <c r="AD59" s="379" t="s">
        <v>5725</v>
      </c>
    </row>
    <row r="60" spans="1:16384" s="384" customFormat="1" ht="28.5" x14ac:dyDescent="0.2">
      <c r="A60" s="388"/>
      <c r="B60" s="379" t="s">
        <v>1840</v>
      </c>
      <c r="C60" s="379" t="s">
        <v>75</v>
      </c>
      <c r="D60" s="379"/>
      <c r="E60" s="379" t="s">
        <v>1977</v>
      </c>
      <c r="F60" s="379" t="s">
        <v>1977</v>
      </c>
      <c r="G60" s="379"/>
      <c r="H60" s="388" t="s">
        <v>7378</v>
      </c>
      <c r="I60" s="379" t="s">
        <v>5413</v>
      </c>
      <c r="J60" s="379"/>
      <c r="K60" s="108" t="s">
        <v>6107</v>
      </c>
      <c r="L60" s="379" t="s">
        <v>1196</v>
      </c>
      <c r="M60" s="388" t="s">
        <v>6387</v>
      </c>
      <c r="N60" s="379">
        <v>18900</v>
      </c>
      <c r="O60" s="380">
        <v>39735</v>
      </c>
      <c r="P60" s="380">
        <v>41195</v>
      </c>
      <c r="Q60" s="380">
        <v>41195</v>
      </c>
      <c r="R60" s="381">
        <v>3</v>
      </c>
      <c r="S60" s="399">
        <v>41817</v>
      </c>
      <c r="T60" s="381">
        <v>-614</v>
      </c>
      <c r="U60" s="382"/>
      <c r="V60" s="382">
        <v>1500000</v>
      </c>
      <c r="W60" s="382"/>
      <c r="X60" s="382"/>
      <c r="Y60" s="379" t="s">
        <v>3879</v>
      </c>
      <c r="Z60" s="379" t="s">
        <v>840</v>
      </c>
      <c r="AA60" s="379"/>
      <c r="AB60" s="379"/>
      <c r="AC60" s="379"/>
      <c r="AD60" s="379" t="s">
        <v>5725</v>
      </c>
    </row>
    <row r="61" spans="1:16384" s="384" customFormat="1" ht="28.5" x14ac:dyDescent="0.2">
      <c r="A61" s="388"/>
      <c r="B61" s="379" t="s">
        <v>1840</v>
      </c>
      <c r="C61" s="379" t="s">
        <v>75</v>
      </c>
      <c r="D61" s="379"/>
      <c r="E61" s="379" t="s">
        <v>1977</v>
      </c>
      <c r="F61" s="379" t="s">
        <v>1977</v>
      </c>
      <c r="G61" s="379"/>
      <c r="H61" s="388" t="s">
        <v>7378</v>
      </c>
      <c r="I61" s="379" t="s">
        <v>5413</v>
      </c>
      <c r="J61" s="379"/>
      <c r="K61" s="108" t="s">
        <v>6108</v>
      </c>
      <c r="L61" s="379" t="s">
        <v>1196</v>
      </c>
      <c r="M61" s="388" t="s">
        <v>6388</v>
      </c>
      <c r="N61" s="379">
        <v>64744</v>
      </c>
      <c r="O61" s="380">
        <v>39735</v>
      </c>
      <c r="P61" s="380">
        <v>41195</v>
      </c>
      <c r="Q61" s="380">
        <v>41195</v>
      </c>
      <c r="R61" s="381">
        <v>3</v>
      </c>
      <c r="S61" s="399">
        <v>41817</v>
      </c>
      <c r="T61" s="381">
        <v>-614</v>
      </c>
      <c r="U61" s="382"/>
      <c r="V61" s="382">
        <v>1500000</v>
      </c>
      <c r="W61" s="382"/>
      <c r="X61" s="382"/>
      <c r="Y61" s="379" t="s">
        <v>3879</v>
      </c>
      <c r="Z61" s="379" t="s">
        <v>840</v>
      </c>
      <c r="AA61" s="379"/>
      <c r="AB61" s="379"/>
      <c r="AC61" s="379"/>
      <c r="AD61" s="379" t="s">
        <v>5725</v>
      </c>
    </row>
    <row r="62" spans="1:16384" s="384" customFormat="1" ht="28.5" x14ac:dyDescent="0.2">
      <c r="A62" s="388"/>
      <c r="B62" s="379" t="s">
        <v>579</v>
      </c>
      <c r="C62" s="379" t="s">
        <v>75</v>
      </c>
      <c r="D62" s="379"/>
      <c r="E62" s="379" t="s">
        <v>1984</v>
      </c>
      <c r="F62" s="379" t="s">
        <v>1984</v>
      </c>
      <c r="G62" s="379"/>
      <c r="H62" s="379" t="s">
        <v>7378</v>
      </c>
      <c r="I62" s="379" t="s">
        <v>1001</v>
      </c>
      <c r="J62" s="379"/>
      <c r="K62" s="108">
        <v>160</v>
      </c>
      <c r="L62" s="379" t="s">
        <v>5900</v>
      </c>
      <c r="M62" s="388" t="s">
        <v>6200</v>
      </c>
      <c r="N62" s="379">
        <v>58843</v>
      </c>
      <c r="O62" s="380">
        <v>40091</v>
      </c>
      <c r="P62" s="380">
        <v>41213</v>
      </c>
      <c r="Q62" s="380">
        <v>41729</v>
      </c>
      <c r="R62" s="381">
        <v>5.5</v>
      </c>
      <c r="S62" s="399">
        <v>41817</v>
      </c>
      <c r="T62" s="381">
        <v>-596</v>
      </c>
      <c r="U62" s="382">
        <v>37064</v>
      </c>
      <c r="V62" s="382">
        <v>203852</v>
      </c>
      <c r="W62" s="382"/>
      <c r="X62" s="382"/>
      <c r="Y62" s="379"/>
      <c r="Z62" s="379"/>
      <c r="AA62" s="379"/>
      <c r="AB62" s="379"/>
      <c r="AC62" s="379"/>
      <c r="AD62" s="379"/>
      <c r="DO62" s="378"/>
      <c r="DP62" s="378"/>
      <c r="DQ62" s="378"/>
      <c r="DR62" s="378"/>
      <c r="DS62" s="378"/>
      <c r="DT62" s="378"/>
      <c r="DU62" s="378"/>
      <c r="DV62" s="378"/>
      <c r="DW62" s="378"/>
      <c r="DX62" s="378"/>
      <c r="DY62" s="378"/>
      <c r="DZ62" s="378"/>
      <c r="EA62" s="378"/>
      <c r="EB62" s="378"/>
      <c r="EC62" s="378"/>
      <c r="ED62" s="378"/>
      <c r="EE62" s="378"/>
      <c r="EF62" s="378"/>
      <c r="EG62" s="378"/>
      <c r="EH62" s="378"/>
      <c r="EI62" s="378"/>
      <c r="EJ62" s="378"/>
      <c r="EK62" s="378"/>
      <c r="EL62" s="378"/>
      <c r="EM62" s="378"/>
      <c r="EN62" s="378"/>
      <c r="EO62" s="378"/>
      <c r="EP62" s="378"/>
      <c r="EQ62" s="378"/>
      <c r="ER62" s="378"/>
      <c r="ES62" s="378"/>
      <c r="ET62" s="378"/>
      <c r="EU62" s="378"/>
      <c r="EV62" s="378"/>
      <c r="EW62" s="378"/>
      <c r="EX62" s="378"/>
      <c r="EY62" s="378"/>
      <c r="EZ62" s="378"/>
      <c r="FA62" s="378"/>
      <c r="FB62" s="378"/>
      <c r="FC62" s="378"/>
      <c r="FD62" s="378"/>
      <c r="FE62" s="378"/>
      <c r="FF62" s="378"/>
      <c r="FG62" s="378"/>
      <c r="FH62" s="378"/>
      <c r="FI62" s="378"/>
      <c r="FJ62" s="378"/>
      <c r="FK62" s="378"/>
      <c r="FL62" s="378"/>
      <c r="FM62" s="378"/>
      <c r="FN62" s="378"/>
      <c r="FO62" s="378"/>
      <c r="FP62" s="378"/>
      <c r="FQ62" s="378"/>
      <c r="FR62" s="378"/>
      <c r="FS62" s="378"/>
      <c r="FT62" s="378"/>
      <c r="FU62" s="378"/>
      <c r="FV62" s="378"/>
      <c r="FW62" s="378"/>
      <c r="FX62" s="378"/>
      <c r="FY62" s="378"/>
      <c r="FZ62" s="378"/>
      <c r="GA62" s="378"/>
      <c r="GB62" s="378"/>
      <c r="GC62" s="378"/>
      <c r="GD62" s="378"/>
      <c r="GE62" s="378"/>
      <c r="GF62" s="378"/>
      <c r="GG62" s="378"/>
      <c r="GH62" s="378"/>
      <c r="GI62" s="378"/>
      <c r="GJ62" s="378"/>
      <c r="GK62" s="378"/>
      <c r="GL62" s="378"/>
      <c r="GM62" s="378"/>
      <c r="GN62" s="378"/>
      <c r="GO62" s="378"/>
      <c r="GP62" s="378"/>
      <c r="GQ62" s="378"/>
      <c r="GR62" s="378"/>
      <c r="GS62" s="378"/>
      <c r="GT62" s="378"/>
      <c r="GU62" s="378"/>
      <c r="GV62" s="378"/>
      <c r="GW62" s="378"/>
      <c r="GX62" s="378"/>
      <c r="GY62" s="378"/>
      <c r="GZ62" s="378"/>
      <c r="HA62" s="378"/>
      <c r="HB62" s="378"/>
      <c r="HC62" s="378"/>
      <c r="HD62" s="378"/>
      <c r="HE62" s="378"/>
      <c r="HF62" s="378"/>
      <c r="HG62" s="378"/>
      <c r="HH62" s="378"/>
      <c r="HI62" s="378"/>
      <c r="HJ62" s="378"/>
      <c r="HK62" s="378"/>
      <c r="HL62" s="378"/>
      <c r="HM62" s="378"/>
      <c r="HN62" s="378"/>
      <c r="HO62" s="378"/>
      <c r="HP62" s="378"/>
      <c r="HQ62" s="378"/>
      <c r="HR62" s="378"/>
      <c r="HS62" s="378"/>
      <c r="HT62" s="378"/>
      <c r="HU62" s="378"/>
      <c r="HV62" s="378"/>
      <c r="HW62" s="378"/>
      <c r="HX62" s="378"/>
      <c r="HY62" s="378"/>
      <c r="HZ62" s="378"/>
      <c r="IA62" s="378"/>
      <c r="IB62" s="378"/>
      <c r="IC62" s="378"/>
      <c r="ID62" s="378"/>
      <c r="IE62" s="378"/>
      <c r="IF62" s="378"/>
      <c r="IG62" s="378"/>
      <c r="IH62" s="378"/>
      <c r="II62" s="378"/>
      <c r="IJ62" s="378"/>
      <c r="IK62" s="378"/>
      <c r="IL62" s="378"/>
      <c r="IM62" s="378"/>
      <c r="IN62" s="378"/>
      <c r="IO62" s="378"/>
      <c r="IP62" s="378"/>
      <c r="IQ62" s="378"/>
      <c r="IR62" s="378"/>
      <c r="IS62" s="378"/>
      <c r="IT62" s="378"/>
      <c r="IU62" s="378"/>
      <c r="IV62" s="378"/>
      <c r="IW62" s="378"/>
      <c r="IX62" s="378"/>
      <c r="IY62" s="378"/>
      <c r="IZ62" s="378"/>
      <c r="JA62" s="378"/>
      <c r="JB62" s="378"/>
    </row>
    <row r="63" spans="1:16384" s="384" customFormat="1" ht="28.5" x14ac:dyDescent="0.2">
      <c r="A63" s="388"/>
      <c r="B63" s="379" t="s">
        <v>579</v>
      </c>
      <c r="C63" s="379" t="s">
        <v>75</v>
      </c>
      <c r="D63" s="379"/>
      <c r="E63" s="379" t="s">
        <v>1032</v>
      </c>
      <c r="F63" s="379" t="s">
        <v>1032</v>
      </c>
      <c r="G63" s="379"/>
      <c r="H63" s="379" t="s">
        <v>7378</v>
      </c>
      <c r="I63" s="388" t="s">
        <v>5884</v>
      </c>
      <c r="J63" s="461"/>
      <c r="K63" s="108" t="s">
        <v>1273</v>
      </c>
      <c r="L63" s="379" t="s">
        <v>1304</v>
      </c>
      <c r="M63" s="388" t="s">
        <v>1305</v>
      </c>
      <c r="N63" s="388">
        <v>21661</v>
      </c>
      <c r="O63" s="380">
        <v>40118</v>
      </c>
      <c r="P63" s="380">
        <v>41213</v>
      </c>
      <c r="Q63" s="380">
        <v>41213</v>
      </c>
      <c r="R63" s="381">
        <v>2</v>
      </c>
      <c r="S63" s="399">
        <v>41817</v>
      </c>
      <c r="T63" s="381">
        <v>-596</v>
      </c>
      <c r="U63" s="382">
        <v>23240</v>
      </c>
      <c r="V63" s="382">
        <v>46480</v>
      </c>
      <c r="W63" s="382"/>
      <c r="X63" s="382"/>
      <c r="Y63" s="379"/>
      <c r="Z63" s="379" t="s">
        <v>840</v>
      </c>
      <c r="AA63" s="379" t="s">
        <v>5886</v>
      </c>
      <c r="AB63" s="379"/>
      <c r="AC63" s="379"/>
      <c r="AD63" s="388" t="s">
        <v>5888</v>
      </c>
      <c r="AE63" s="386"/>
      <c r="AF63" s="386"/>
      <c r="AG63" s="386"/>
      <c r="AH63" s="386"/>
      <c r="AI63" s="386"/>
      <c r="AJ63" s="386"/>
      <c r="AK63" s="386"/>
      <c r="AL63" s="386"/>
      <c r="AM63" s="386"/>
      <c r="AN63" s="386"/>
      <c r="AO63" s="386"/>
      <c r="AP63" s="386"/>
      <c r="AQ63" s="386"/>
      <c r="AR63" s="386"/>
      <c r="AS63" s="386"/>
      <c r="AT63" s="386"/>
      <c r="AU63" s="386"/>
      <c r="AV63" s="386"/>
      <c r="AW63" s="386"/>
      <c r="BG63" s="386"/>
      <c r="BH63" s="386"/>
      <c r="BI63" s="386"/>
      <c r="BJ63" s="386"/>
      <c r="BK63" s="386"/>
      <c r="BL63" s="386"/>
      <c r="BM63" s="386"/>
      <c r="BN63" s="386"/>
      <c r="BO63" s="386"/>
      <c r="BP63" s="386"/>
      <c r="BQ63" s="386"/>
      <c r="BR63" s="386"/>
      <c r="BS63" s="386"/>
      <c r="BT63" s="386"/>
      <c r="BU63" s="386"/>
      <c r="BV63" s="386"/>
      <c r="BW63" s="386"/>
      <c r="BX63" s="386"/>
      <c r="BY63" s="386"/>
      <c r="BZ63" s="386"/>
      <c r="CA63" s="386"/>
      <c r="CB63" s="386"/>
      <c r="CC63" s="386"/>
      <c r="CD63" s="386"/>
      <c r="CE63" s="386"/>
      <c r="CF63" s="386"/>
      <c r="CG63" s="386"/>
      <c r="CH63" s="386"/>
      <c r="CI63" s="386"/>
      <c r="CJ63" s="386"/>
      <c r="CK63" s="386"/>
      <c r="CL63" s="386"/>
      <c r="CM63" s="386"/>
      <c r="CN63" s="386"/>
      <c r="CO63" s="386"/>
      <c r="CP63" s="386"/>
      <c r="CQ63" s="386"/>
      <c r="CR63" s="386"/>
      <c r="CS63" s="386"/>
      <c r="CT63" s="386"/>
      <c r="CU63" s="386"/>
      <c r="CV63" s="386"/>
      <c r="CW63" s="386"/>
      <c r="CX63" s="386"/>
      <c r="CY63" s="386"/>
      <c r="CZ63" s="386"/>
      <c r="DA63" s="386"/>
      <c r="DB63" s="386"/>
      <c r="DC63" s="386"/>
      <c r="DD63" s="386"/>
      <c r="DE63" s="386"/>
    </row>
    <row r="64" spans="1:16384" s="384" customFormat="1" ht="28.5" x14ac:dyDescent="0.2">
      <c r="A64" s="388"/>
      <c r="B64" s="379" t="s">
        <v>579</v>
      </c>
      <c r="C64" s="379" t="s">
        <v>75</v>
      </c>
      <c r="D64" s="379"/>
      <c r="E64" s="379" t="s">
        <v>5869</v>
      </c>
      <c r="F64" s="379" t="s">
        <v>1979</v>
      </c>
      <c r="G64" s="379"/>
      <c r="H64" s="379" t="s">
        <v>7378</v>
      </c>
      <c r="I64" s="388" t="s">
        <v>1001</v>
      </c>
      <c r="J64" s="461"/>
      <c r="K64" s="108" t="s">
        <v>6451</v>
      </c>
      <c r="L64" s="379" t="s">
        <v>6429</v>
      </c>
      <c r="M64" s="388" t="s">
        <v>6205</v>
      </c>
      <c r="N64" s="379">
        <v>32335</v>
      </c>
      <c r="O64" s="380">
        <v>39173</v>
      </c>
      <c r="P64" s="380">
        <v>41245</v>
      </c>
      <c r="Q64" s="380">
        <v>41245</v>
      </c>
      <c r="R64" s="381">
        <v>5</v>
      </c>
      <c r="S64" s="399">
        <v>41817</v>
      </c>
      <c r="T64" s="381">
        <v>-565</v>
      </c>
      <c r="U64" s="382">
        <v>247352</v>
      </c>
      <c r="V64" s="382">
        <v>1236760</v>
      </c>
      <c r="W64" s="382"/>
      <c r="X64" s="382"/>
      <c r="Y64" s="379"/>
      <c r="Z64" s="379" t="s">
        <v>840</v>
      </c>
      <c r="AA64" s="379"/>
      <c r="AB64" s="379"/>
      <c r="AC64" s="379"/>
      <c r="AD64" s="379" t="s">
        <v>6608</v>
      </c>
    </row>
    <row r="65" spans="1:118" s="384" customFormat="1" ht="42.75" x14ac:dyDescent="0.2">
      <c r="A65" s="388"/>
      <c r="B65" s="379" t="s">
        <v>579</v>
      </c>
      <c r="C65" s="379" t="s">
        <v>75</v>
      </c>
      <c r="D65" s="379"/>
      <c r="E65" s="379"/>
      <c r="F65" s="379" t="s">
        <v>5850</v>
      </c>
      <c r="G65" s="379"/>
      <c r="H65" s="379" t="s">
        <v>7376</v>
      </c>
      <c r="I65" s="379" t="s">
        <v>5857</v>
      </c>
      <c r="J65" s="379"/>
      <c r="K65" s="108" t="s">
        <v>6036</v>
      </c>
      <c r="L65" s="379" t="s">
        <v>3851</v>
      </c>
      <c r="M65" s="388" t="s">
        <v>6269</v>
      </c>
      <c r="N65" s="388">
        <v>61479</v>
      </c>
      <c r="O65" s="380">
        <v>39539</v>
      </c>
      <c r="P65" s="380">
        <v>40999</v>
      </c>
      <c r="Q65" s="380">
        <v>40999</v>
      </c>
      <c r="R65" s="381">
        <v>3</v>
      </c>
      <c r="S65" s="399">
        <v>41817</v>
      </c>
      <c r="T65" s="381">
        <v>-806</v>
      </c>
      <c r="U65" s="382">
        <v>36950</v>
      </c>
      <c r="V65" s="382">
        <v>110850</v>
      </c>
      <c r="W65" s="382"/>
      <c r="X65" s="382"/>
      <c r="Y65" s="379"/>
      <c r="Z65" s="379" t="s">
        <v>840</v>
      </c>
      <c r="AA65" s="379" t="s">
        <v>2097</v>
      </c>
      <c r="AB65" s="379"/>
      <c r="AC65" s="379"/>
      <c r="AD65" s="379" t="s">
        <v>2098</v>
      </c>
    </row>
    <row r="66" spans="1:118" s="384" customFormat="1" ht="28.5" x14ac:dyDescent="0.2">
      <c r="A66" s="379"/>
      <c r="B66" s="388" t="s">
        <v>2651</v>
      </c>
      <c r="C66" s="388" t="s">
        <v>75</v>
      </c>
      <c r="D66" s="388"/>
      <c r="E66" s="379" t="s">
        <v>6405</v>
      </c>
      <c r="F66" s="388" t="s">
        <v>5850</v>
      </c>
      <c r="G66" s="388"/>
      <c r="H66" s="379" t="s">
        <v>7376</v>
      </c>
      <c r="I66" s="388" t="s">
        <v>5857</v>
      </c>
      <c r="J66" s="461"/>
      <c r="K66" s="108" t="s">
        <v>7660</v>
      </c>
      <c r="L66" s="388" t="s">
        <v>6406</v>
      </c>
      <c r="M66" s="388" t="s">
        <v>6407</v>
      </c>
      <c r="N66" s="379"/>
      <c r="O66" s="380" t="s">
        <v>6408</v>
      </c>
      <c r="P66" s="380">
        <v>41026</v>
      </c>
      <c r="Q66" s="380">
        <v>41026</v>
      </c>
      <c r="R66" s="391"/>
      <c r="S66" s="399">
        <v>41817</v>
      </c>
      <c r="T66" s="381">
        <v>-780</v>
      </c>
      <c r="U66" s="392">
        <v>2500</v>
      </c>
      <c r="V66" s="382">
        <v>2500</v>
      </c>
      <c r="W66" s="382"/>
      <c r="X66" s="382"/>
      <c r="Y66" s="379" t="s">
        <v>3879</v>
      </c>
      <c r="Z66" s="388" t="s">
        <v>841</v>
      </c>
      <c r="AA66" s="379">
        <v>5.22</v>
      </c>
      <c r="AB66" s="379"/>
      <c r="AC66" s="379"/>
      <c r="AD66" s="388" t="s">
        <v>6409</v>
      </c>
    </row>
    <row r="67" spans="1:118" s="384" customFormat="1" ht="28.5" x14ac:dyDescent="0.2">
      <c r="A67" s="388"/>
      <c r="B67" s="379" t="s">
        <v>3073</v>
      </c>
      <c r="C67" s="379" t="s">
        <v>4795</v>
      </c>
      <c r="D67" s="379"/>
      <c r="E67" s="379" t="s">
        <v>5909</v>
      </c>
      <c r="F67" s="379" t="s">
        <v>4142</v>
      </c>
      <c r="G67" s="379"/>
      <c r="H67" s="379" t="s">
        <v>7376</v>
      </c>
      <c r="I67" s="388" t="s">
        <v>3073</v>
      </c>
      <c r="J67" s="461"/>
      <c r="K67" s="108" t="s">
        <v>6145</v>
      </c>
      <c r="L67" s="379" t="s">
        <v>4570</v>
      </c>
      <c r="M67" s="388" t="s">
        <v>6291</v>
      </c>
      <c r="N67" s="388">
        <v>61228</v>
      </c>
      <c r="O67" s="380">
        <v>39934</v>
      </c>
      <c r="P67" s="380">
        <v>41029</v>
      </c>
      <c r="Q67" s="380">
        <v>41029</v>
      </c>
      <c r="R67" s="381">
        <v>3</v>
      </c>
      <c r="S67" s="399">
        <v>41817</v>
      </c>
      <c r="T67" s="381">
        <v>-777</v>
      </c>
      <c r="U67" s="382">
        <v>366666.66666666669</v>
      </c>
      <c r="V67" s="382">
        <v>1100000</v>
      </c>
      <c r="W67" s="382"/>
      <c r="X67" s="382"/>
      <c r="Y67" s="379" t="s">
        <v>3878</v>
      </c>
      <c r="Z67" s="379" t="s">
        <v>840</v>
      </c>
      <c r="AA67" s="394"/>
      <c r="AB67" s="394"/>
      <c r="AC67" s="394"/>
      <c r="AD67" s="379"/>
    </row>
    <row r="68" spans="1:118" s="384" customFormat="1" ht="20.25" customHeight="1" x14ac:dyDescent="0.2">
      <c r="A68" s="388"/>
      <c r="B68" s="379" t="s">
        <v>3073</v>
      </c>
      <c r="C68" s="379" t="s">
        <v>4795</v>
      </c>
      <c r="D68" s="379"/>
      <c r="E68" s="379" t="s">
        <v>5909</v>
      </c>
      <c r="F68" s="379" t="s">
        <v>4142</v>
      </c>
      <c r="G68" s="379"/>
      <c r="H68" s="379" t="s">
        <v>7376</v>
      </c>
      <c r="I68" s="388" t="s">
        <v>3073</v>
      </c>
      <c r="J68" s="461"/>
      <c r="K68" s="108" t="s">
        <v>6146</v>
      </c>
      <c r="L68" s="379" t="s">
        <v>4570</v>
      </c>
      <c r="M68" s="388" t="s">
        <v>6319</v>
      </c>
      <c r="N68" s="388">
        <v>127</v>
      </c>
      <c r="O68" s="380">
        <v>39934</v>
      </c>
      <c r="P68" s="380">
        <v>41029</v>
      </c>
      <c r="Q68" s="380">
        <v>41029</v>
      </c>
      <c r="R68" s="381">
        <v>3</v>
      </c>
      <c r="S68" s="399">
        <v>41817</v>
      </c>
      <c r="T68" s="381">
        <v>-777</v>
      </c>
      <c r="U68" s="382">
        <v>366666.66666666669</v>
      </c>
      <c r="V68" s="382">
        <v>1100000</v>
      </c>
      <c r="W68" s="382"/>
      <c r="X68" s="382"/>
      <c r="Y68" s="379" t="s">
        <v>3878</v>
      </c>
      <c r="Z68" s="379" t="s">
        <v>840</v>
      </c>
      <c r="AA68" s="394"/>
      <c r="AB68" s="394"/>
      <c r="AC68" s="394"/>
      <c r="AD68" s="379"/>
    </row>
    <row r="69" spans="1:118" s="384" customFormat="1" ht="28.5" x14ac:dyDescent="0.2">
      <c r="A69" s="388"/>
      <c r="B69" s="379" t="s">
        <v>3073</v>
      </c>
      <c r="C69" s="379" t="s">
        <v>4795</v>
      </c>
      <c r="D69" s="379"/>
      <c r="E69" s="379" t="s">
        <v>5909</v>
      </c>
      <c r="F69" s="379" t="s">
        <v>4142</v>
      </c>
      <c r="G69" s="379"/>
      <c r="H69" s="379" t="s">
        <v>7376</v>
      </c>
      <c r="I69" s="388" t="s">
        <v>3073</v>
      </c>
      <c r="J69" s="461"/>
      <c r="K69" s="108" t="s">
        <v>6684</v>
      </c>
      <c r="L69" s="379" t="s">
        <v>4570</v>
      </c>
      <c r="M69" s="388" t="s">
        <v>6685</v>
      </c>
      <c r="N69" s="388">
        <v>29850</v>
      </c>
      <c r="O69" s="380">
        <v>39934</v>
      </c>
      <c r="P69" s="380">
        <v>41029</v>
      </c>
      <c r="Q69" s="380">
        <v>41029</v>
      </c>
      <c r="R69" s="381">
        <v>3</v>
      </c>
      <c r="S69" s="399">
        <v>41817</v>
      </c>
      <c r="T69" s="381">
        <v>-777</v>
      </c>
      <c r="U69" s="382">
        <v>366666.66666666669</v>
      </c>
      <c r="V69" s="382">
        <v>1100000</v>
      </c>
      <c r="W69" s="382"/>
      <c r="X69" s="382"/>
      <c r="Y69" s="379" t="s">
        <v>3878</v>
      </c>
      <c r="Z69" s="379" t="s">
        <v>840</v>
      </c>
      <c r="AA69" s="394"/>
      <c r="AB69" s="394"/>
      <c r="AC69" s="394"/>
      <c r="AD69" s="379"/>
    </row>
    <row r="70" spans="1:118" s="384" customFormat="1" ht="28.5" x14ac:dyDescent="0.2">
      <c r="A70" s="388"/>
      <c r="B70" s="388" t="s">
        <v>2651</v>
      </c>
      <c r="C70" s="388" t="s">
        <v>75</v>
      </c>
      <c r="D70" s="388"/>
      <c r="E70" s="388" t="s">
        <v>6156</v>
      </c>
      <c r="F70" s="388" t="s">
        <v>5850</v>
      </c>
      <c r="G70" s="388"/>
      <c r="H70" s="379" t="s">
        <v>7376</v>
      </c>
      <c r="I70" s="388" t="s">
        <v>5857</v>
      </c>
      <c r="J70" s="461"/>
      <c r="K70" s="108" t="s">
        <v>6159</v>
      </c>
      <c r="L70" s="388" t="s">
        <v>6157</v>
      </c>
      <c r="M70" s="388" t="s">
        <v>6158</v>
      </c>
      <c r="N70" s="379">
        <v>38188</v>
      </c>
      <c r="O70" s="413">
        <v>40975</v>
      </c>
      <c r="P70" s="390">
        <v>41043</v>
      </c>
      <c r="Q70" s="390">
        <v>41043</v>
      </c>
      <c r="R70" s="390"/>
      <c r="S70" s="399">
        <v>41817</v>
      </c>
      <c r="T70" s="381">
        <v>-763</v>
      </c>
      <c r="U70" s="396">
        <v>11065</v>
      </c>
      <c r="V70" s="392">
        <v>11065</v>
      </c>
      <c r="W70" s="392"/>
      <c r="X70" s="392"/>
      <c r="Y70" s="392" t="s">
        <v>3879</v>
      </c>
      <c r="Z70" s="388" t="s">
        <v>5229</v>
      </c>
      <c r="AA70" s="388">
        <v>5.22</v>
      </c>
      <c r="AB70" s="461"/>
      <c r="AC70" s="388"/>
      <c r="AD70" s="388"/>
    </row>
    <row r="71" spans="1:118" s="384" customFormat="1" ht="28.5" x14ac:dyDescent="0.2">
      <c r="A71" s="379"/>
      <c r="B71" s="388" t="s">
        <v>2651</v>
      </c>
      <c r="C71" s="388" t="s">
        <v>75</v>
      </c>
      <c r="D71" s="388"/>
      <c r="E71" s="379" t="s">
        <v>6405</v>
      </c>
      <c r="F71" s="388" t="s">
        <v>5850</v>
      </c>
      <c r="G71" s="388"/>
      <c r="H71" s="379" t="s">
        <v>7376</v>
      </c>
      <c r="I71" s="388" t="s">
        <v>5857</v>
      </c>
      <c r="J71" s="461"/>
      <c r="K71" s="108" t="s">
        <v>7661</v>
      </c>
      <c r="L71" s="388" t="s">
        <v>6410</v>
      </c>
      <c r="M71" s="388" t="s">
        <v>6411</v>
      </c>
      <c r="N71" s="379"/>
      <c r="O71" s="380">
        <v>41004</v>
      </c>
      <c r="P71" s="380">
        <v>41048</v>
      </c>
      <c r="Q71" s="380">
        <v>41048</v>
      </c>
      <c r="R71" s="391"/>
      <c r="S71" s="399">
        <v>41817</v>
      </c>
      <c r="T71" s="381">
        <v>-758</v>
      </c>
      <c r="U71" s="392">
        <v>1670</v>
      </c>
      <c r="V71" s="382">
        <v>1670</v>
      </c>
      <c r="W71" s="382"/>
      <c r="X71" s="382"/>
      <c r="Y71" s="379" t="s">
        <v>3879</v>
      </c>
      <c r="Z71" s="388" t="s">
        <v>841</v>
      </c>
      <c r="AA71" s="379">
        <v>5.22</v>
      </c>
      <c r="AB71" s="379"/>
      <c r="AC71" s="379"/>
      <c r="AD71" s="388"/>
    </row>
    <row r="72" spans="1:118" s="384" customFormat="1" ht="28.5" x14ac:dyDescent="0.2">
      <c r="A72" s="379"/>
      <c r="B72" s="379" t="s">
        <v>2752</v>
      </c>
      <c r="C72" s="379" t="s">
        <v>75</v>
      </c>
      <c r="D72" s="379"/>
      <c r="E72" s="379" t="s">
        <v>5181</v>
      </c>
      <c r="F72" s="379" t="s">
        <v>6632</v>
      </c>
      <c r="G72" s="379"/>
      <c r="H72" s="379" t="s">
        <v>7376</v>
      </c>
      <c r="I72" s="379" t="s">
        <v>5857</v>
      </c>
      <c r="J72" s="379"/>
      <c r="K72" s="108" t="s">
        <v>6043</v>
      </c>
      <c r="L72" s="379" t="s">
        <v>1854</v>
      </c>
      <c r="M72" s="388" t="s">
        <v>3219</v>
      </c>
      <c r="N72" s="388">
        <v>0</v>
      </c>
      <c r="O72" s="380">
        <v>39965</v>
      </c>
      <c r="P72" s="380">
        <v>41061</v>
      </c>
      <c r="Q72" s="380">
        <v>41364</v>
      </c>
      <c r="R72" s="381">
        <v>2</v>
      </c>
      <c r="S72" s="399">
        <v>41817</v>
      </c>
      <c r="T72" s="381">
        <v>-746</v>
      </c>
      <c r="U72" s="382">
        <v>50000</v>
      </c>
      <c r="V72" s="382">
        <v>100000</v>
      </c>
      <c r="W72" s="382"/>
      <c r="X72" s="382"/>
      <c r="Y72" s="379" t="s">
        <v>3878</v>
      </c>
      <c r="Z72" s="379" t="s">
        <v>840</v>
      </c>
      <c r="AA72" s="379"/>
      <c r="AB72" s="379"/>
      <c r="AC72" s="379"/>
      <c r="AD72" s="379"/>
    </row>
    <row r="73" spans="1:118" s="384" customFormat="1" ht="28.5" x14ac:dyDescent="0.2">
      <c r="A73" s="388"/>
      <c r="B73" s="379" t="s">
        <v>73</v>
      </c>
      <c r="C73" s="379" t="s">
        <v>75</v>
      </c>
      <c r="D73" s="379"/>
      <c r="E73" s="379" t="s">
        <v>5867</v>
      </c>
      <c r="F73" s="379" t="s">
        <v>6632</v>
      </c>
      <c r="G73" s="379"/>
      <c r="H73" s="379" t="s">
        <v>7376</v>
      </c>
      <c r="I73" s="379" t="s">
        <v>5857</v>
      </c>
      <c r="J73" s="379"/>
      <c r="K73" s="108" t="s">
        <v>6109</v>
      </c>
      <c r="L73" s="379" t="s">
        <v>5876</v>
      </c>
      <c r="M73" s="388" t="s">
        <v>6391</v>
      </c>
      <c r="N73" s="379">
        <v>36321</v>
      </c>
      <c r="O73" s="380">
        <v>40878</v>
      </c>
      <c r="P73" s="380">
        <v>41243</v>
      </c>
      <c r="Q73" s="380">
        <v>41243</v>
      </c>
      <c r="R73" s="382">
        <v>3</v>
      </c>
      <c r="S73" s="399">
        <v>41817</v>
      </c>
      <c r="T73" s="381">
        <v>-567</v>
      </c>
      <c r="U73" s="382"/>
      <c r="V73" s="382">
        <v>705000</v>
      </c>
      <c r="W73" s="382"/>
      <c r="X73" s="382"/>
      <c r="Y73" s="379"/>
      <c r="Z73" s="379" t="s">
        <v>840</v>
      </c>
      <c r="AA73" s="379" t="s">
        <v>2635</v>
      </c>
      <c r="AB73" s="379"/>
      <c r="AC73" s="379"/>
      <c r="AD73" s="388" t="s">
        <v>6421</v>
      </c>
      <c r="DF73" s="386"/>
      <c r="DG73" s="386"/>
      <c r="DH73" s="386"/>
      <c r="DI73" s="386"/>
      <c r="DJ73" s="386"/>
      <c r="DK73" s="386"/>
      <c r="DL73" s="386"/>
      <c r="DM73" s="386"/>
      <c r="DN73" s="386"/>
    </row>
    <row r="74" spans="1:118" s="384" customFormat="1" ht="28.5" x14ac:dyDescent="0.2">
      <c r="A74" s="388"/>
      <c r="B74" s="379" t="s">
        <v>73</v>
      </c>
      <c r="C74" s="379" t="s">
        <v>75</v>
      </c>
      <c r="D74" s="379"/>
      <c r="E74" s="379" t="s">
        <v>5867</v>
      </c>
      <c r="F74" s="379" t="s">
        <v>6632</v>
      </c>
      <c r="G74" s="379"/>
      <c r="H74" s="379" t="s">
        <v>7376</v>
      </c>
      <c r="I74" s="379" t="s">
        <v>5857</v>
      </c>
      <c r="J74" s="379"/>
      <c r="K74" s="108" t="s">
        <v>6110</v>
      </c>
      <c r="L74" s="379" t="s">
        <v>5876</v>
      </c>
      <c r="M74" s="388" t="s">
        <v>6392</v>
      </c>
      <c r="N74" s="379">
        <v>61074</v>
      </c>
      <c r="O74" s="380">
        <v>40878</v>
      </c>
      <c r="P74" s="380">
        <v>41243</v>
      </c>
      <c r="Q74" s="380">
        <v>41243</v>
      </c>
      <c r="R74" s="382">
        <v>3</v>
      </c>
      <c r="S74" s="399">
        <v>41817</v>
      </c>
      <c r="T74" s="381">
        <v>-567</v>
      </c>
      <c r="U74" s="382"/>
      <c r="V74" s="382">
        <v>705000</v>
      </c>
      <c r="W74" s="382"/>
      <c r="X74" s="382"/>
      <c r="Y74" s="379"/>
      <c r="Z74" s="379" t="s">
        <v>840</v>
      </c>
      <c r="AA74" s="379" t="s">
        <v>2635</v>
      </c>
      <c r="AB74" s="379"/>
      <c r="AC74" s="379"/>
      <c r="AD74" s="388" t="s">
        <v>6421</v>
      </c>
      <c r="DF74" s="386"/>
      <c r="DG74" s="386"/>
      <c r="DH74" s="386"/>
      <c r="DI74" s="386"/>
      <c r="DJ74" s="386"/>
      <c r="DK74" s="386"/>
      <c r="DL74" s="386"/>
      <c r="DM74" s="386"/>
      <c r="DN74" s="386"/>
    </row>
    <row r="75" spans="1:118" s="384" customFormat="1" ht="28.5" x14ac:dyDescent="0.2">
      <c r="A75" s="388"/>
      <c r="B75" s="379" t="s">
        <v>73</v>
      </c>
      <c r="C75" s="379" t="s">
        <v>75</v>
      </c>
      <c r="D75" s="379"/>
      <c r="E75" s="379" t="s">
        <v>5867</v>
      </c>
      <c r="F75" s="379" t="s">
        <v>6632</v>
      </c>
      <c r="G75" s="379"/>
      <c r="H75" s="379" t="s">
        <v>7376</v>
      </c>
      <c r="I75" s="379" t="s">
        <v>5857</v>
      </c>
      <c r="J75" s="379"/>
      <c r="K75" s="108" t="s">
        <v>6111</v>
      </c>
      <c r="L75" s="379" t="s">
        <v>5876</v>
      </c>
      <c r="M75" s="388" t="s">
        <v>6393</v>
      </c>
      <c r="N75" s="379">
        <v>37415</v>
      </c>
      <c r="O75" s="380">
        <v>40878</v>
      </c>
      <c r="P75" s="380">
        <v>41243</v>
      </c>
      <c r="Q75" s="380">
        <v>41243</v>
      </c>
      <c r="R75" s="382">
        <v>3</v>
      </c>
      <c r="S75" s="399">
        <v>41817</v>
      </c>
      <c r="T75" s="381">
        <v>-567</v>
      </c>
      <c r="U75" s="382"/>
      <c r="V75" s="382">
        <v>705000</v>
      </c>
      <c r="W75" s="382"/>
      <c r="X75" s="382"/>
      <c r="Y75" s="379"/>
      <c r="Z75" s="379" t="s">
        <v>840</v>
      </c>
      <c r="AA75" s="379" t="s">
        <v>2635</v>
      </c>
      <c r="AB75" s="379"/>
      <c r="AC75" s="379"/>
      <c r="AD75" s="388" t="s">
        <v>6421</v>
      </c>
      <c r="DF75" s="386"/>
      <c r="DG75" s="386"/>
      <c r="DH75" s="386"/>
      <c r="DI75" s="386"/>
      <c r="DJ75" s="386"/>
      <c r="DK75" s="386"/>
      <c r="DL75" s="386"/>
      <c r="DM75" s="386"/>
      <c r="DN75" s="386"/>
    </row>
    <row r="76" spans="1:118" s="384" customFormat="1" ht="28.5" x14ac:dyDescent="0.2">
      <c r="A76" s="388"/>
      <c r="B76" s="379" t="s">
        <v>73</v>
      </c>
      <c r="C76" s="379" t="s">
        <v>75</v>
      </c>
      <c r="D76" s="379"/>
      <c r="E76" s="379" t="s">
        <v>5867</v>
      </c>
      <c r="F76" s="379" t="s">
        <v>6632</v>
      </c>
      <c r="G76" s="379"/>
      <c r="H76" s="379" t="s">
        <v>7376</v>
      </c>
      <c r="I76" s="379" t="s">
        <v>5857</v>
      </c>
      <c r="J76" s="379"/>
      <c r="K76" s="108" t="s">
        <v>6112</v>
      </c>
      <c r="L76" s="379" t="s">
        <v>5876</v>
      </c>
      <c r="M76" s="388" t="s">
        <v>6394</v>
      </c>
      <c r="N76" s="379">
        <v>60818</v>
      </c>
      <c r="O76" s="380">
        <v>40878</v>
      </c>
      <c r="P76" s="380">
        <v>41243</v>
      </c>
      <c r="Q76" s="380">
        <v>41243</v>
      </c>
      <c r="R76" s="382">
        <v>3</v>
      </c>
      <c r="S76" s="399">
        <v>41817</v>
      </c>
      <c r="T76" s="381">
        <v>-567</v>
      </c>
      <c r="U76" s="382"/>
      <c r="V76" s="382">
        <v>705000</v>
      </c>
      <c r="W76" s="382"/>
      <c r="X76" s="382"/>
      <c r="Y76" s="379"/>
      <c r="Z76" s="379" t="s">
        <v>840</v>
      </c>
      <c r="AA76" s="379" t="s">
        <v>2635</v>
      </c>
      <c r="AB76" s="379"/>
      <c r="AC76" s="379"/>
      <c r="AD76" s="388" t="s">
        <v>6421</v>
      </c>
      <c r="DF76" s="386"/>
      <c r="DG76" s="386"/>
      <c r="DH76" s="386"/>
      <c r="DI76" s="386"/>
      <c r="DJ76" s="386"/>
      <c r="DK76" s="386"/>
      <c r="DL76" s="386"/>
      <c r="DM76" s="386"/>
      <c r="DN76" s="386"/>
    </row>
    <row r="77" spans="1:118" s="384" customFormat="1" ht="28.5" x14ac:dyDescent="0.2">
      <c r="A77" s="388"/>
      <c r="B77" s="379" t="s">
        <v>73</v>
      </c>
      <c r="C77" s="379" t="s">
        <v>75</v>
      </c>
      <c r="D77" s="379"/>
      <c r="E77" s="379" t="s">
        <v>5867</v>
      </c>
      <c r="F77" s="379" t="s">
        <v>6632</v>
      </c>
      <c r="G77" s="379"/>
      <c r="H77" s="379" t="s">
        <v>7376</v>
      </c>
      <c r="I77" s="379" t="s">
        <v>5857</v>
      </c>
      <c r="J77" s="379"/>
      <c r="K77" s="108" t="s">
        <v>6113</v>
      </c>
      <c r="L77" s="379" t="s">
        <v>5876</v>
      </c>
      <c r="M77" s="388" t="s">
        <v>6395</v>
      </c>
      <c r="N77" s="379">
        <v>12854</v>
      </c>
      <c r="O77" s="380">
        <v>40878</v>
      </c>
      <c r="P77" s="380">
        <v>41243</v>
      </c>
      <c r="Q77" s="380">
        <v>41243</v>
      </c>
      <c r="R77" s="382">
        <v>3</v>
      </c>
      <c r="S77" s="399">
        <v>41817</v>
      </c>
      <c r="T77" s="381">
        <v>-567</v>
      </c>
      <c r="U77" s="382"/>
      <c r="V77" s="382">
        <v>705000</v>
      </c>
      <c r="W77" s="382"/>
      <c r="X77" s="382"/>
      <c r="Y77" s="379"/>
      <c r="Z77" s="379" t="s">
        <v>840</v>
      </c>
      <c r="AA77" s="379" t="s">
        <v>2635</v>
      </c>
      <c r="AB77" s="379"/>
      <c r="AC77" s="379"/>
      <c r="AD77" s="388" t="s">
        <v>6421</v>
      </c>
      <c r="DF77" s="386"/>
      <c r="DG77" s="386"/>
      <c r="DH77" s="386"/>
      <c r="DI77" s="386"/>
      <c r="DJ77" s="386"/>
      <c r="DK77" s="386"/>
      <c r="DL77" s="386"/>
      <c r="DM77" s="386"/>
      <c r="DN77" s="386"/>
    </row>
    <row r="78" spans="1:118" s="384" customFormat="1" ht="29.25" customHeight="1" x14ac:dyDescent="0.2">
      <c r="A78" s="388"/>
      <c r="B78" s="379" t="s">
        <v>2752</v>
      </c>
      <c r="C78" s="379" t="s">
        <v>75</v>
      </c>
      <c r="D78" s="379"/>
      <c r="E78" s="379" t="s">
        <v>4526</v>
      </c>
      <c r="F78" s="379" t="s">
        <v>6632</v>
      </c>
      <c r="G78" s="379"/>
      <c r="H78" s="379" t="s">
        <v>7376</v>
      </c>
      <c r="I78" s="379" t="s">
        <v>5857</v>
      </c>
      <c r="J78" s="379"/>
      <c r="K78" s="108" t="s">
        <v>6026</v>
      </c>
      <c r="L78" s="379" t="s">
        <v>1011</v>
      </c>
      <c r="M78" s="388" t="s">
        <v>6266</v>
      </c>
      <c r="N78" s="388">
        <v>70934</v>
      </c>
      <c r="O78" s="380">
        <v>37292</v>
      </c>
      <c r="P78" s="380">
        <v>41274</v>
      </c>
      <c r="Q78" s="380">
        <v>41274</v>
      </c>
      <c r="R78" s="381">
        <v>8</v>
      </c>
      <c r="S78" s="399">
        <v>41817</v>
      </c>
      <c r="T78" s="381">
        <v>-536</v>
      </c>
      <c r="U78" s="382"/>
      <c r="V78" s="382">
        <v>0</v>
      </c>
      <c r="W78" s="382"/>
      <c r="X78" s="382"/>
      <c r="Y78" s="379"/>
      <c r="Z78" s="379" t="s">
        <v>840</v>
      </c>
      <c r="AA78" s="379">
        <v>5.9</v>
      </c>
      <c r="AB78" s="379"/>
      <c r="AC78" s="379"/>
      <c r="AD78" s="380" t="s">
        <v>1384</v>
      </c>
    </row>
    <row r="79" spans="1:118" s="384" customFormat="1" ht="28.5" x14ac:dyDescent="0.2">
      <c r="A79" s="388"/>
      <c r="B79" s="379" t="s">
        <v>2772</v>
      </c>
      <c r="C79" s="379" t="s">
        <v>75</v>
      </c>
      <c r="D79" s="379"/>
      <c r="E79" s="379" t="s">
        <v>5031</v>
      </c>
      <c r="F79" s="379" t="s">
        <v>5839</v>
      </c>
      <c r="G79" s="379"/>
      <c r="H79" s="388" t="s">
        <v>5864</v>
      </c>
      <c r="I79" s="388" t="s">
        <v>2793</v>
      </c>
      <c r="J79" s="461"/>
      <c r="K79" s="108" t="s">
        <v>5994</v>
      </c>
      <c r="L79" s="379" t="s">
        <v>414</v>
      </c>
      <c r="M79" s="388" t="s">
        <v>2642</v>
      </c>
      <c r="N79" s="379">
        <v>68438</v>
      </c>
      <c r="O79" s="380">
        <v>40634</v>
      </c>
      <c r="P79" s="380">
        <v>40999</v>
      </c>
      <c r="Q79" s="380">
        <v>40999</v>
      </c>
      <c r="R79" s="381"/>
      <c r="S79" s="399">
        <v>41817</v>
      </c>
      <c r="T79" s="381">
        <v>-806</v>
      </c>
      <c r="U79" s="382"/>
      <c r="V79" s="382"/>
      <c r="W79" s="382"/>
      <c r="X79" s="382"/>
      <c r="Y79" s="379"/>
      <c r="Z79" s="379"/>
      <c r="AA79" s="379"/>
      <c r="AB79" s="379"/>
      <c r="AC79" s="379"/>
      <c r="AD79" s="379"/>
    </row>
    <row r="80" spans="1:118" s="384" customFormat="1" ht="28.5" x14ac:dyDescent="0.2">
      <c r="A80" s="388"/>
      <c r="B80" s="379" t="s">
        <v>2772</v>
      </c>
      <c r="C80" s="379" t="s">
        <v>75</v>
      </c>
      <c r="D80" s="379"/>
      <c r="E80" s="379" t="s">
        <v>5031</v>
      </c>
      <c r="F80" s="379" t="s">
        <v>5839</v>
      </c>
      <c r="G80" s="379"/>
      <c r="H80" s="388" t="s">
        <v>5864</v>
      </c>
      <c r="I80" s="388" t="s">
        <v>2793</v>
      </c>
      <c r="J80" s="461"/>
      <c r="K80" s="108" t="s">
        <v>5995</v>
      </c>
      <c r="L80" s="379" t="s">
        <v>2339</v>
      </c>
      <c r="M80" s="388" t="s">
        <v>2642</v>
      </c>
      <c r="N80" s="379">
        <v>68438</v>
      </c>
      <c r="O80" s="380">
        <v>40634</v>
      </c>
      <c r="P80" s="380">
        <v>40999</v>
      </c>
      <c r="Q80" s="380">
        <v>40999</v>
      </c>
      <c r="R80" s="381"/>
      <c r="S80" s="399">
        <v>41817</v>
      </c>
      <c r="T80" s="381">
        <v>-806</v>
      </c>
      <c r="U80" s="382"/>
      <c r="V80" s="382"/>
      <c r="W80" s="382"/>
      <c r="X80" s="382"/>
      <c r="Y80" s="379"/>
      <c r="Z80" s="379"/>
      <c r="AA80" s="379"/>
      <c r="AB80" s="379"/>
      <c r="AC80" s="379"/>
      <c r="AD80" s="379"/>
    </row>
    <row r="81" spans="1:16384" s="384" customFormat="1" ht="14.25" x14ac:dyDescent="0.2">
      <c r="A81" s="388"/>
      <c r="B81" s="379" t="s">
        <v>2772</v>
      </c>
      <c r="C81" s="379" t="s">
        <v>75</v>
      </c>
      <c r="D81" s="379"/>
      <c r="E81" s="379" t="s">
        <v>5031</v>
      </c>
      <c r="F81" s="379" t="s">
        <v>5839</v>
      </c>
      <c r="G81" s="379"/>
      <c r="H81" s="388" t="s">
        <v>5864</v>
      </c>
      <c r="I81" s="388" t="s">
        <v>2793</v>
      </c>
      <c r="J81" s="461"/>
      <c r="K81" s="108" t="s">
        <v>5996</v>
      </c>
      <c r="L81" s="379" t="s">
        <v>2340</v>
      </c>
      <c r="M81" s="388" t="s">
        <v>2642</v>
      </c>
      <c r="N81" s="379">
        <v>68438</v>
      </c>
      <c r="O81" s="380">
        <v>40634</v>
      </c>
      <c r="P81" s="380">
        <v>40999</v>
      </c>
      <c r="Q81" s="380">
        <v>40999</v>
      </c>
      <c r="R81" s="381"/>
      <c r="S81" s="399">
        <v>41817</v>
      </c>
      <c r="T81" s="381">
        <v>-806</v>
      </c>
      <c r="U81" s="382"/>
      <c r="V81" s="382"/>
      <c r="W81" s="382"/>
      <c r="X81" s="382"/>
      <c r="Y81" s="379"/>
      <c r="Z81" s="379"/>
      <c r="AA81" s="379"/>
      <c r="AB81" s="379"/>
      <c r="AC81" s="379"/>
      <c r="AD81" s="379"/>
    </row>
    <row r="82" spans="1:16384" s="384" customFormat="1" ht="14.25" x14ac:dyDescent="0.2">
      <c r="A82" s="388"/>
      <c r="B82" s="379" t="s">
        <v>2772</v>
      </c>
      <c r="C82" s="379" t="s">
        <v>75</v>
      </c>
      <c r="D82" s="379"/>
      <c r="E82" s="379" t="s">
        <v>5031</v>
      </c>
      <c r="F82" s="379" t="s">
        <v>5839</v>
      </c>
      <c r="G82" s="379"/>
      <c r="H82" s="388" t="s">
        <v>5864</v>
      </c>
      <c r="I82" s="388" t="s">
        <v>2793</v>
      </c>
      <c r="J82" s="461"/>
      <c r="K82" s="108" t="s">
        <v>5997</v>
      </c>
      <c r="L82" s="379" t="s">
        <v>2341</v>
      </c>
      <c r="M82" s="388" t="s">
        <v>2642</v>
      </c>
      <c r="N82" s="379">
        <v>68438</v>
      </c>
      <c r="O82" s="380">
        <v>40634</v>
      </c>
      <c r="P82" s="380">
        <v>40999</v>
      </c>
      <c r="Q82" s="380">
        <v>40999</v>
      </c>
      <c r="R82" s="381"/>
      <c r="S82" s="399">
        <v>41817</v>
      </c>
      <c r="T82" s="381">
        <v>-806</v>
      </c>
      <c r="U82" s="382"/>
      <c r="V82" s="382"/>
      <c r="W82" s="382"/>
      <c r="X82" s="382"/>
      <c r="Y82" s="379"/>
      <c r="Z82" s="379"/>
      <c r="AA82" s="379"/>
      <c r="AB82" s="379"/>
      <c r="AC82" s="379"/>
      <c r="AD82" s="379"/>
    </row>
    <row r="83" spans="1:16384" s="384" customFormat="1" ht="28.5" x14ac:dyDescent="0.2">
      <c r="A83" s="388"/>
      <c r="B83" s="379" t="s">
        <v>2773</v>
      </c>
      <c r="C83" s="379" t="s">
        <v>75</v>
      </c>
      <c r="D83" s="379"/>
      <c r="E83" s="379" t="s">
        <v>76</v>
      </c>
      <c r="F83" s="379" t="s">
        <v>5839</v>
      </c>
      <c r="G83" s="379"/>
      <c r="H83" s="388" t="s">
        <v>5864</v>
      </c>
      <c r="I83" s="388" t="s">
        <v>969</v>
      </c>
      <c r="J83" s="461"/>
      <c r="K83" s="108" t="s">
        <v>6000</v>
      </c>
      <c r="L83" s="379" t="s">
        <v>2773</v>
      </c>
      <c r="M83" s="388" t="s">
        <v>6263</v>
      </c>
      <c r="N83" s="388">
        <v>70194</v>
      </c>
      <c r="O83" s="380">
        <v>39203</v>
      </c>
      <c r="P83" s="380">
        <v>41029</v>
      </c>
      <c r="Q83" s="380">
        <v>41029</v>
      </c>
      <c r="R83" s="381">
        <v>5</v>
      </c>
      <c r="S83" s="399">
        <v>41817</v>
      </c>
      <c r="T83" s="381">
        <v>-777</v>
      </c>
      <c r="U83" s="382" t="s">
        <v>77</v>
      </c>
      <c r="V83" s="382"/>
      <c r="W83" s="382"/>
      <c r="X83" s="382"/>
      <c r="Y83" s="379"/>
      <c r="Z83" s="379" t="s">
        <v>840</v>
      </c>
      <c r="AA83" s="379" t="s">
        <v>78</v>
      </c>
      <c r="AB83" s="379"/>
      <c r="AC83" s="379"/>
      <c r="AD83" s="379"/>
    </row>
    <row r="84" spans="1:16384" s="384" customFormat="1" ht="28.5" x14ac:dyDescent="0.2">
      <c r="A84" s="388" t="s">
        <v>5878</v>
      </c>
      <c r="B84" s="379" t="s">
        <v>1941</v>
      </c>
      <c r="C84" s="379" t="s">
        <v>4789</v>
      </c>
      <c r="D84" s="379" t="s">
        <v>240</v>
      </c>
      <c r="E84" s="379" t="s">
        <v>6169</v>
      </c>
      <c r="F84" s="461" t="s">
        <v>6960</v>
      </c>
      <c r="G84" s="388"/>
      <c r="H84" s="388" t="s">
        <v>5864</v>
      </c>
      <c r="I84" s="388" t="s">
        <v>977</v>
      </c>
      <c r="J84" s="461"/>
      <c r="K84" s="108" t="s">
        <v>4023</v>
      </c>
      <c r="L84" s="379" t="s">
        <v>2574</v>
      </c>
      <c r="M84" s="388" t="s">
        <v>6330</v>
      </c>
      <c r="N84" s="379">
        <v>61738</v>
      </c>
      <c r="O84" s="380">
        <v>39961</v>
      </c>
      <c r="P84" s="380">
        <v>41029</v>
      </c>
      <c r="Q84" s="380">
        <v>41394</v>
      </c>
      <c r="R84" s="381">
        <v>4</v>
      </c>
      <c r="S84" s="399">
        <v>41817</v>
      </c>
      <c r="T84" s="381">
        <v>-777</v>
      </c>
      <c r="U84" s="382">
        <v>21840</v>
      </c>
      <c r="V84" s="382">
        <v>87360</v>
      </c>
      <c r="W84" s="382"/>
      <c r="X84" s="382"/>
      <c r="Y84" s="379" t="s">
        <v>3878</v>
      </c>
      <c r="Z84" s="379" t="s">
        <v>840</v>
      </c>
      <c r="AA84" s="379" t="s">
        <v>5845</v>
      </c>
      <c r="AB84" s="379"/>
      <c r="AC84" s="379"/>
      <c r="AD84" s="379"/>
      <c r="AE84" s="378"/>
      <c r="AF84" s="378"/>
      <c r="AG84" s="378"/>
      <c r="AH84" s="378"/>
      <c r="AI84" s="378"/>
      <c r="AJ84" s="378"/>
      <c r="AK84" s="378"/>
      <c r="AL84" s="378"/>
      <c r="AM84" s="378"/>
      <c r="AN84" s="378"/>
      <c r="AO84" s="378"/>
      <c r="AP84" s="378"/>
      <c r="AQ84" s="378"/>
      <c r="AR84" s="378"/>
      <c r="AS84" s="378"/>
      <c r="AT84" s="378"/>
      <c r="AU84" s="378"/>
      <c r="AV84" s="378"/>
      <c r="AW84" s="378"/>
      <c r="BG84" s="378"/>
      <c r="BH84" s="378"/>
      <c r="BI84" s="378"/>
      <c r="BJ84" s="378"/>
      <c r="BK84" s="378"/>
      <c r="BL84" s="378"/>
      <c r="BM84" s="378"/>
      <c r="BN84" s="378"/>
      <c r="BO84" s="378"/>
      <c r="BP84" s="378"/>
      <c r="BQ84" s="378"/>
      <c r="BR84" s="378"/>
      <c r="BS84" s="378"/>
      <c r="BT84" s="378"/>
      <c r="BU84" s="378"/>
      <c r="BV84" s="378"/>
      <c r="BW84" s="378"/>
      <c r="BX84" s="378"/>
      <c r="BY84" s="378"/>
      <c r="BZ84" s="378"/>
      <c r="CA84" s="378"/>
      <c r="CB84" s="378"/>
      <c r="CC84" s="378"/>
      <c r="CD84" s="378"/>
      <c r="CE84" s="378"/>
      <c r="CF84" s="378"/>
      <c r="CG84" s="378"/>
      <c r="CH84" s="378"/>
      <c r="CI84" s="378"/>
      <c r="CJ84" s="378"/>
      <c r="CK84" s="378"/>
      <c r="CL84" s="378"/>
      <c r="CM84" s="378"/>
      <c r="CN84" s="378"/>
      <c r="CO84" s="378"/>
      <c r="CP84" s="378"/>
      <c r="CQ84" s="378"/>
      <c r="CR84" s="378"/>
      <c r="CS84" s="378"/>
      <c r="CT84" s="378"/>
      <c r="CU84" s="378"/>
      <c r="CV84" s="378"/>
      <c r="CW84" s="378"/>
      <c r="CX84" s="378"/>
      <c r="CY84" s="378"/>
      <c r="CZ84" s="378"/>
      <c r="DA84" s="378"/>
      <c r="DB84" s="378"/>
      <c r="DC84" s="378"/>
      <c r="DD84" s="378"/>
      <c r="DE84" s="378"/>
    </row>
    <row r="85" spans="1:16384" s="384" customFormat="1" ht="28.5" x14ac:dyDescent="0.2">
      <c r="A85" s="388"/>
      <c r="B85" s="379" t="s">
        <v>4728</v>
      </c>
      <c r="C85" s="379" t="s">
        <v>75</v>
      </c>
      <c r="D85" s="379"/>
      <c r="E85" s="388" t="s">
        <v>6169</v>
      </c>
      <c r="F85" s="461" t="s">
        <v>6960</v>
      </c>
      <c r="G85" s="388"/>
      <c r="H85" s="388" t="s">
        <v>5864</v>
      </c>
      <c r="I85" s="388" t="s">
        <v>977</v>
      </c>
      <c r="J85" s="461"/>
      <c r="K85" s="108" t="s">
        <v>3929</v>
      </c>
      <c r="L85" s="379" t="s">
        <v>3389</v>
      </c>
      <c r="M85" s="388" t="s">
        <v>4639</v>
      </c>
      <c r="N85" s="388">
        <v>26740</v>
      </c>
      <c r="O85" s="380">
        <v>39600</v>
      </c>
      <c r="P85" s="380">
        <v>41060</v>
      </c>
      <c r="Q85" s="380">
        <v>41060</v>
      </c>
      <c r="R85" s="381">
        <v>4</v>
      </c>
      <c r="S85" s="399">
        <v>41817</v>
      </c>
      <c r="T85" s="381">
        <v>-746</v>
      </c>
      <c r="U85" s="382">
        <v>31207</v>
      </c>
      <c r="V85" s="382">
        <v>124828</v>
      </c>
      <c r="W85" s="382"/>
      <c r="X85" s="382"/>
      <c r="Y85" s="379"/>
      <c r="Z85" s="379" t="s">
        <v>840</v>
      </c>
      <c r="AA85" s="379" t="s">
        <v>5845</v>
      </c>
      <c r="AB85" s="379"/>
      <c r="AC85" s="379"/>
      <c r="AD85" s="379"/>
    </row>
    <row r="86" spans="1:16384" s="384" customFormat="1" ht="28.5" x14ac:dyDescent="0.2">
      <c r="A86" s="388" t="s">
        <v>5878</v>
      </c>
      <c r="B86" s="388" t="s">
        <v>2653</v>
      </c>
      <c r="C86" s="388" t="s">
        <v>4786</v>
      </c>
      <c r="D86" s="388" t="s">
        <v>240</v>
      </c>
      <c r="E86" s="379" t="s">
        <v>6169</v>
      </c>
      <c r="F86" s="461" t="s">
        <v>6960</v>
      </c>
      <c r="G86" s="388"/>
      <c r="H86" s="388" t="s">
        <v>5864</v>
      </c>
      <c r="I86" s="388" t="s">
        <v>977</v>
      </c>
      <c r="J86" s="461"/>
      <c r="K86" s="108" t="s">
        <v>6067</v>
      </c>
      <c r="L86" s="388" t="s">
        <v>2663</v>
      </c>
      <c r="M86" s="388" t="s">
        <v>6284</v>
      </c>
      <c r="N86" s="379">
        <v>64689</v>
      </c>
      <c r="O86" s="380">
        <v>40011</v>
      </c>
      <c r="P86" s="380">
        <v>41090</v>
      </c>
      <c r="Q86" s="380">
        <v>41455</v>
      </c>
      <c r="R86" s="391">
        <v>4</v>
      </c>
      <c r="S86" s="399">
        <v>41817</v>
      </c>
      <c r="T86" s="381">
        <v>-717</v>
      </c>
      <c r="U86" s="392"/>
      <c r="V86" s="382"/>
      <c r="W86" s="382"/>
      <c r="X86" s="382"/>
      <c r="Y86" s="379" t="s">
        <v>3878</v>
      </c>
      <c r="Z86" s="388" t="s">
        <v>840</v>
      </c>
      <c r="AA86" s="379" t="s">
        <v>5845</v>
      </c>
      <c r="AB86" s="379"/>
      <c r="AC86" s="379"/>
      <c r="AD86" s="388"/>
    </row>
    <row r="87" spans="1:16384" s="384" customFormat="1" ht="28.5" x14ac:dyDescent="0.2">
      <c r="A87" s="388" t="s">
        <v>5878</v>
      </c>
      <c r="B87" s="388" t="s">
        <v>2653</v>
      </c>
      <c r="C87" s="388" t="s">
        <v>4786</v>
      </c>
      <c r="D87" s="388" t="s">
        <v>240</v>
      </c>
      <c r="E87" s="379" t="s">
        <v>6169</v>
      </c>
      <c r="F87" s="461" t="s">
        <v>6960</v>
      </c>
      <c r="G87" s="388"/>
      <c r="H87" s="388" t="s">
        <v>5864</v>
      </c>
      <c r="I87" s="388" t="s">
        <v>977</v>
      </c>
      <c r="J87" s="461"/>
      <c r="K87" s="108" t="s">
        <v>6068</v>
      </c>
      <c r="L87" s="388" t="s">
        <v>2663</v>
      </c>
      <c r="M87" s="388" t="s">
        <v>6301</v>
      </c>
      <c r="N87" s="379">
        <v>54570</v>
      </c>
      <c r="O87" s="380">
        <v>40011</v>
      </c>
      <c r="P87" s="380">
        <v>41090</v>
      </c>
      <c r="Q87" s="380">
        <v>41455</v>
      </c>
      <c r="R87" s="391">
        <v>4</v>
      </c>
      <c r="S87" s="399">
        <v>41817</v>
      </c>
      <c r="T87" s="381">
        <v>-717</v>
      </c>
      <c r="U87" s="392"/>
      <c r="V87" s="382"/>
      <c r="W87" s="382"/>
      <c r="X87" s="382"/>
      <c r="Y87" s="379" t="s">
        <v>3878</v>
      </c>
      <c r="Z87" s="388" t="s">
        <v>840</v>
      </c>
      <c r="AA87" s="379" t="s">
        <v>5845</v>
      </c>
      <c r="AB87" s="379"/>
      <c r="AC87" s="379"/>
      <c r="AD87" s="388"/>
    </row>
    <row r="88" spans="1:16384" s="384" customFormat="1" ht="28.5" x14ac:dyDescent="0.2">
      <c r="A88" s="388" t="s">
        <v>5878</v>
      </c>
      <c r="B88" s="388" t="s">
        <v>2653</v>
      </c>
      <c r="C88" s="388" t="s">
        <v>4786</v>
      </c>
      <c r="D88" s="388" t="s">
        <v>240</v>
      </c>
      <c r="E88" s="379" t="s">
        <v>6169</v>
      </c>
      <c r="F88" s="461" t="s">
        <v>6960</v>
      </c>
      <c r="G88" s="388"/>
      <c r="H88" s="388" t="s">
        <v>5864</v>
      </c>
      <c r="I88" s="388" t="s">
        <v>977</v>
      </c>
      <c r="J88" s="461"/>
      <c r="K88" s="108" t="s">
        <v>6069</v>
      </c>
      <c r="L88" s="388" t="s">
        <v>2663</v>
      </c>
      <c r="M88" s="388" t="s">
        <v>6240</v>
      </c>
      <c r="N88" s="379">
        <v>35670</v>
      </c>
      <c r="O88" s="380">
        <v>40011</v>
      </c>
      <c r="P88" s="380">
        <v>41090</v>
      </c>
      <c r="Q88" s="380">
        <v>41455</v>
      </c>
      <c r="R88" s="391">
        <v>4</v>
      </c>
      <c r="S88" s="399">
        <v>41817</v>
      </c>
      <c r="T88" s="381">
        <v>-717</v>
      </c>
      <c r="U88" s="392"/>
      <c r="V88" s="382"/>
      <c r="W88" s="382"/>
      <c r="X88" s="382"/>
      <c r="Y88" s="379" t="s">
        <v>3878</v>
      </c>
      <c r="Z88" s="388" t="s">
        <v>840</v>
      </c>
      <c r="AA88" s="379" t="s">
        <v>5845</v>
      </c>
      <c r="AB88" s="379"/>
      <c r="AC88" s="379"/>
      <c r="AD88" s="388"/>
    </row>
    <row r="89" spans="1:16384" s="384" customFormat="1" ht="28.5" x14ac:dyDescent="0.2">
      <c r="A89" s="388" t="s">
        <v>5878</v>
      </c>
      <c r="B89" s="379" t="s">
        <v>2752</v>
      </c>
      <c r="C89" s="379" t="s">
        <v>5044</v>
      </c>
      <c r="D89" s="379" t="s">
        <v>240</v>
      </c>
      <c r="E89" s="379" t="s">
        <v>6979</v>
      </c>
      <c r="F89" s="379" t="s">
        <v>6979</v>
      </c>
      <c r="G89" s="379"/>
      <c r="H89" s="388" t="s">
        <v>5864</v>
      </c>
      <c r="I89" s="379" t="s">
        <v>977</v>
      </c>
      <c r="J89" s="379"/>
      <c r="K89" s="108" t="s">
        <v>6060</v>
      </c>
      <c r="L89" s="379" t="s">
        <v>1616</v>
      </c>
      <c r="M89" s="388" t="s">
        <v>6290</v>
      </c>
      <c r="N89" s="379">
        <v>15920</v>
      </c>
      <c r="O89" s="380">
        <v>39356</v>
      </c>
      <c r="P89" s="380">
        <v>41182</v>
      </c>
      <c r="Q89" s="380">
        <v>41182</v>
      </c>
      <c r="R89" s="381">
        <v>4</v>
      </c>
      <c r="S89" s="399">
        <v>41817</v>
      </c>
      <c r="T89" s="381">
        <v>-627</v>
      </c>
      <c r="U89" s="382">
        <v>227393.75</v>
      </c>
      <c r="V89" s="382">
        <v>909575</v>
      </c>
      <c r="W89" s="382"/>
      <c r="X89" s="382"/>
      <c r="Y89" s="379" t="s">
        <v>3878</v>
      </c>
      <c r="Z89" s="379" t="s">
        <v>840</v>
      </c>
      <c r="AA89" s="394" t="s">
        <v>5845</v>
      </c>
      <c r="AB89" s="394"/>
      <c r="AC89" s="394"/>
      <c r="AD89" s="379" t="s">
        <v>6658</v>
      </c>
    </row>
    <row r="90" spans="1:16384" s="384" customFormat="1" ht="28.5" x14ac:dyDescent="0.2">
      <c r="A90" s="388" t="s">
        <v>5878</v>
      </c>
      <c r="B90" s="379" t="s">
        <v>2752</v>
      </c>
      <c r="C90" s="379" t="s">
        <v>5044</v>
      </c>
      <c r="D90" s="379" t="s">
        <v>240</v>
      </c>
      <c r="E90" s="379" t="s">
        <v>6979</v>
      </c>
      <c r="F90" s="379" t="s">
        <v>6979</v>
      </c>
      <c r="G90" s="379"/>
      <c r="H90" s="388" t="s">
        <v>5864</v>
      </c>
      <c r="I90" s="379" t="s">
        <v>977</v>
      </c>
      <c r="J90" s="379"/>
      <c r="K90" s="108" t="s">
        <v>6061</v>
      </c>
      <c r="L90" s="379" t="s">
        <v>1616</v>
      </c>
      <c r="M90" s="388" t="s">
        <v>6287</v>
      </c>
      <c r="N90" s="379">
        <v>15921</v>
      </c>
      <c r="O90" s="380">
        <v>39356</v>
      </c>
      <c r="P90" s="380">
        <v>41182</v>
      </c>
      <c r="Q90" s="380">
        <v>41182</v>
      </c>
      <c r="R90" s="381">
        <v>4</v>
      </c>
      <c r="S90" s="399">
        <v>41817</v>
      </c>
      <c r="T90" s="381">
        <v>-627</v>
      </c>
      <c r="U90" s="382">
        <v>227393.75</v>
      </c>
      <c r="V90" s="382">
        <v>909575</v>
      </c>
      <c r="W90" s="382"/>
      <c r="X90" s="382"/>
      <c r="Y90" s="379" t="s">
        <v>3878</v>
      </c>
      <c r="Z90" s="379" t="s">
        <v>840</v>
      </c>
      <c r="AA90" s="394" t="s">
        <v>5845</v>
      </c>
      <c r="AB90" s="394"/>
      <c r="AC90" s="394"/>
      <c r="AD90" s="379" t="s">
        <v>6658</v>
      </c>
    </row>
    <row r="91" spans="1:16384" s="384" customFormat="1" ht="28.5" x14ac:dyDescent="0.2">
      <c r="A91" s="388" t="s">
        <v>5878</v>
      </c>
      <c r="B91" s="379" t="s">
        <v>2752</v>
      </c>
      <c r="C91" s="379" t="s">
        <v>5044</v>
      </c>
      <c r="D91" s="379" t="s">
        <v>240</v>
      </c>
      <c r="E91" s="379" t="s">
        <v>6979</v>
      </c>
      <c r="F91" s="379" t="s">
        <v>6979</v>
      </c>
      <c r="G91" s="379"/>
      <c r="H91" s="388" t="s">
        <v>5864</v>
      </c>
      <c r="I91" s="379" t="s">
        <v>977</v>
      </c>
      <c r="J91" s="379"/>
      <c r="K91" s="108" t="s">
        <v>6062</v>
      </c>
      <c r="L91" s="379" t="s">
        <v>1616</v>
      </c>
      <c r="M91" s="388" t="s">
        <v>6233</v>
      </c>
      <c r="N91" s="379">
        <v>61172</v>
      </c>
      <c r="O91" s="380">
        <v>39356</v>
      </c>
      <c r="P91" s="380">
        <v>41182</v>
      </c>
      <c r="Q91" s="380">
        <v>41182</v>
      </c>
      <c r="R91" s="381">
        <v>4</v>
      </c>
      <c r="S91" s="399">
        <v>41817</v>
      </c>
      <c r="T91" s="381">
        <v>-627</v>
      </c>
      <c r="U91" s="382">
        <v>227393.75</v>
      </c>
      <c r="V91" s="382">
        <v>909575</v>
      </c>
      <c r="W91" s="382"/>
      <c r="X91" s="382"/>
      <c r="Y91" s="379" t="s">
        <v>3878</v>
      </c>
      <c r="Z91" s="379" t="s">
        <v>840</v>
      </c>
      <c r="AA91" s="394" t="s">
        <v>5845</v>
      </c>
      <c r="AB91" s="394"/>
      <c r="AC91" s="394"/>
      <c r="AD91" s="379" t="s">
        <v>6658</v>
      </c>
    </row>
    <row r="92" spans="1:16384" s="384" customFormat="1" ht="28.5" x14ac:dyDescent="0.2">
      <c r="A92" s="388" t="s">
        <v>5878</v>
      </c>
      <c r="B92" s="379" t="s">
        <v>2752</v>
      </c>
      <c r="C92" s="379" t="s">
        <v>5044</v>
      </c>
      <c r="D92" s="379" t="s">
        <v>240</v>
      </c>
      <c r="E92" s="379" t="s">
        <v>6979</v>
      </c>
      <c r="F92" s="379" t="s">
        <v>6979</v>
      </c>
      <c r="G92" s="379"/>
      <c r="H92" s="388" t="s">
        <v>5864</v>
      </c>
      <c r="I92" s="379" t="s">
        <v>977</v>
      </c>
      <c r="J92" s="379"/>
      <c r="K92" s="108" t="s">
        <v>6063</v>
      </c>
      <c r="L92" s="379" t="s">
        <v>1616</v>
      </c>
      <c r="M92" s="388" t="s">
        <v>6335</v>
      </c>
      <c r="N92" s="379">
        <v>24206</v>
      </c>
      <c r="O92" s="380">
        <v>39356</v>
      </c>
      <c r="P92" s="380">
        <v>41182</v>
      </c>
      <c r="Q92" s="380">
        <v>41182</v>
      </c>
      <c r="R92" s="381">
        <v>4</v>
      </c>
      <c r="S92" s="399">
        <v>41817</v>
      </c>
      <c r="T92" s="381">
        <v>-627</v>
      </c>
      <c r="U92" s="382">
        <v>227393.75</v>
      </c>
      <c r="V92" s="382">
        <v>909575</v>
      </c>
      <c r="W92" s="382"/>
      <c r="X92" s="382"/>
      <c r="Y92" s="379" t="s">
        <v>3878</v>
      </c>
      <c r="Z92" s="379" t="s">
        <v>840</v>
      </c>
      <c r="AA92" s="394" t="s">
        <v>5845</v>
      </c>
      <c r="AB92" s="394"/>
      <c r="AC92" s="394"/>
      <c r="AD92" s="379" t="s">
        <v>6658</v>
      </c>
    </row>
    <row r="93" spans="1:16384" s="384" customFormat="1" ht="28.5" x14ac:dyDescent="0.2">
      <c r="A93" s="388" t="s">
        <v>5878</v>
      </c>
      <c r="B93" s="388" t="s">
        <v>2653</v>
      </c>
      <c r="C93" s="388" t="s">
        <v>4786</v>
      </c>
      <c r="D93" s="388" t="s">
        <v>240</v>
      </c>
      <c r="E93" s="379" t="s">
        <v>6169</v>
      </c>
      <c r="F93" s="461" t="s">
        <v>6960</v>
      </c>
      <c r="G93" s="388"/>
      <c r="H93" s="388" t="s">
        <v>5864</v>
      </c>
      <c r="I93" s="388" t="s">
        <v>977</v>
      </c>
      <c r="J93" s="461"/>
      <c r="K93" s="108" t="s">
        <v>5377</v>
      </c>
      <c r="L93" s="388" t="s">
        <v>3423</v>
      </c>
      <c r="M93" s="388" t="s">
        <v>4988</v>
      </c>
      <c r="N93" s="379">
        <v>61645</v>
      </c>
      <c r="O93" s="380">
        <v>39837</v>
      </c>
      <c r="P93" s="380">
        <v>41213</v>
      </c>
      <c r="Q93" s="380">
        <v>41213</v>
      </c>
      <c r="R93" s="391">
        <v>4</v>
      </c>
      <c r="S93" s="399">
        <v>41817</v>
      </c>
      <c r="T93" s="381">
        <v>-596</v>
      </c>
      <c r="U93" s="392">
        <v>31880</v>
      </c>
      <c r="V93" s="382">
        <v>127521</v>
      </c>
      <c r="W93" s="382"/>
      <c r="X93" s="382"/>
      <c r="Y93" s="379" t="s">
        <v>3878</v>
      </c>
      <c r="Z93" s="388" t="s">
        <v>840</v>
      </c>
      <c r="AA93" s="379" t="s">
        <v>5845</v>
      </c>
      <c r="AB93" s="379"/>
      <c r="AC93" s="379"/>
      <c r="AD93" s="388"/>
    </row>
    <row r="94" spans="1:16384" s="384" customFormat="1" ht="213.75" x14ac:dyDescent="0.2">
      <c r="A94" s="388"/>
      <c r="B94" s="379" t="s">
        <v>2775</v>
      </c>
      <c r="C94" s="379" t="s">
        <v>75</v>
      </c>
      <c r="D94" s="379"/>
      <c r="E94" s="379" t="s">
        <v>1978</v>
      </c>
      <c r="F94" s="379" t="s">
        <v>5839</v>
      </c>
      <c r="G94" s="379"/>
      <c r="H94" s="388" t="s">
        <v>5864</v>
      </c>
      <c r="I94" s="388" t="s">
        <v>2793</v>
      </c>
      <c r="J94" s="461"/>
      <c r="K94" s="108" t="s">
        <v>5998</v>
      </c>
      <c r="L94" s="379" t="s">
        <v>3442</v>
      </c>
      <c r="M94" s="388" t="s">
        <v>6262</v>
      </c>
      <c r="N94" s="379">
        <v>3412</v>
      </c>
      <c r="O94" s="380">
        <v>38882</v>
      </c>
      <c r="P94" s="380">
        <v>41274</v>
      </c>
      <c r="Q94" s="380">
        <v>41274</v>
      </c>
      <c r="R94" s="381">
        <v>4</v>
      </c>
      <c r="S94" s="399">
        <v>41817</v>
      </c>
      <c r="T94" s="381">
        <v>-536</v>
      </c>
      <c r="U94" s="382"/>
      <c r="V94" s="382">
        <v>31251</v>
      </c>
      <c r="W94" s="382"/>
      <c r="X94" s="382"/>
      <c r="Y94" s="379"/>
      <c r="Z94" s="379"/>
      <c r="AA94" s="379"/>
      <c r="AB94" s="379"/>
      <c r="AC94" s="379"/>
      <c r="AD94" s="379" t="s">
        <v>3478</v>
      </c>
    </row>
    <row r="95" spans="1:16384" s="384" customFormat="1" ht="14.25" x14ac:dyDescent="0.2">
      <c r="A95" s="388"/>
      <c r="B95" s="379" t="s">
        <v>2775</v>
      </c>
      <c r="C95" s="379" t="s">
        <v>75</v>
      </c>
      <c r="D95" s="379"/>
      <c r="E95" s="379" t="s">
        <v>1978</v>
      </c>
      <c r="F95" s="379" t="s">
        <v>5839</v>
      </c>
      <c r="G95" s="379"/>
      <c r="H95" s="388" t="s">
        <v>5864</v>
      </c>
      <c r="I95" s="388" t="s">
        <v>2793</v>
      </c>
      <c r="J95" s="461"/>
      <c r="K95" s="108" t="s">
        <v>5999</v>
      </c>
      <c r="L95" s="379" t="s">
        <v>3463</v>
      </c>
      <c r="M95" s="388" t="s">
        <v>6251</v>
      </c>
      <c r="N95" s="379">
        <v>57613</v>
      </c>
      <c r="O95" s="380">
        <v>40909</v>
      </c>
      <c r="P95" s="380">
        <v>41274</v>
      </c>
      <c r="Q95" s="380">
        <v>41274</v>
      </c>
      <c r="R95" s="381"/>
      <c r="S95" s="399">
        <v>41817</v>
      </c>
      <c r="T95" s="381">
        <v>-536</v>
      </c>
      <c r="U95" s="382">
        <v>6000</v>
      </c>
      <c r="V95" s="382">
        <v>0</v>
      </c>
      <c r="W95" s="382"/>
      <c r="X95" s="382"/>
      <c r="Y95" s="379"/>
      <c r="Z95" s="379"/>
      <c r="AA95" s="379">
        <v>1.29</v>
      </c>
      <c r="AB95" s="379"/>
      <c r="AC95" s="379"/>
      <c r="AD95" s="379" t="s">
        <v>4552</v>
      </c>
    </row>
    <row r="96" spans="1:16384" s="384" customFormat="1" ht="42.75" x14ac:dyDescent="0.2">
      <c r="A96" s="379"/>
      <c r="B96" s="379" t="s">
        <v>1939</v>
      </c>
      <c r="C96" s="379" t="s">
        <v>75</v>
      </c>
      <c r="D96" s="379"/>
      <c r="E96" s="379" t="s">
        <v>5245</v>
      </c>
      <c r="F96" s="461" t="s">
        <v>6960</v>
      </c>
      <c r="G96" s="379"/>
      <c r="H96" s="388" t="s">
        <v>5864</v>
      </c>
      <c r="I96" s="388" t="s">
        <v>5864</v>
      </c>
      <c r="J96" s="461"/>
      <c r="K96" s="108" t="s">
        <v>6009</v>
      </c>
      <c r="L96" s="379" t="s">
        <v>5246</v>
      </c>
      <c r="M96" s="388" t="s">
        <v>6657</v>
      </c>
      <c r="N96" s="379">
        <v>65919</v>
      </c>
      <c r="O96" s="380">
        <v>40544</v>
      </c>
      <c r="P96" s="380">
        <v>41274</v>
      </c>
      <c r="Q96" s="380">
        <v>41274</v>
      </c>
      <c r="R96" s="381"/>
      <c r="S96" s="399">
        <v>41817</v>
      </c>
      <c r="T96" s="381">
        <v>-536</v>
      </c>
      <c r="U96" s="382">
        <v>31697</v>
      </c>
      <c r="V96" s="382">
        <v>0</v>
      </c>
      <c r="W96" s="382"/>
      <c r="X96" s="382"/>
      <c r="Y96" s="379"/>
      <c r="Z96" s="379" t="s">
        <v>840</v>
      </c>
      <c r="AA96" s="379" t="s">
        <v>5431</v>
      </c>
      <c r="AB96" s="379"/>
      <c r="AC96" s="379"/>
      <c r="AD96" s="379"/>
      <c r="DF96" s="378"/>
      <c r="DG96" s="378"/>
      <c r="DH96" s="378"/>
      <c r="DI96" s="378"/>
      <c r="DJ96" s="378"/>
      <c r="DK96" s="378"/>
      <c r="DL96" s="378"/>
      <c r="DM96" s="378"/>
      <c r="DN96" s="378"/>
      <c r="JC96" s="386"/>
      <c r="JD96" s="386"/>
      <c r="JE96" s="386"/>
      <c r="JF96" s="386"/>
      <c r="JG96" s="386"/>
      <c r="JH96" s="386"/>
      <c r="JI96" s="386"/>
      <c r="JJ96" s="386"/>
      <c r="JK96" s="386"/>
      <c r="JL96" s="386"/>
      <c r="JM96" s="386"/>
      <c r="JN96" s="386"/>
      <c r="JO96" s="386"/>
      <c r="JP96" s="386"/>
      <c r="JQ96" s="386"/>
      <c r="JR96" s="386"/>
      <c r="JS96" s="386"/>
      <c r="JT96" s="386"/>
      <c r="JU96" s="386"/>
      <c r="JV96" s="386"/>
      <c r="JW96" s="386"/>
      <c r="JX96" s="386"/>
      <c r="JY96" s="386"/>
      <c r="JZ96" s="386"/>
      <c r="KA96" s="386"/>
      <c r="KB96" s="386"/>
      <c r="KC96" s="386"/>
      <c r="KD96" s="386"/>
      <c r="KE96" s="386"/>
      <c r="KF96" s="386"/>
      <c r="KG96" s="386"/>
      <c r="KH96" s="386"/>
      <c r="KI96" s="386"/>
      <c r="KJ96" s="386"/>
      <c r="KK96" s="386"/>
      <c r="KL96" s="386"/>
      <c r="KM96" s="386"/>
      <c r="KN96" s="386"/>
      <c r="KO96" s="386"/>
      <c r="KP96" s="386"/>
      <c r="KQ96" s="386"/>
      <c r="KR96" s="386"/>
      <c r="KS96" s="386"/>
      <c r="KT96" s="386"/>
      <c r="KU96" s="386"/>
      <c r="KV96" s="386"/>
      <c r="KW96" s="386"/>
      <c r="KX96" s="386"/>
      <c r="KY96" s="386"/>
      <c r="KZ96" s="386"/>
      <c r="LA96" s="386"/>
      <c r="LB96" s="386"/>
      <c r="LC96" s="386"/>
      <c r="LD96" s="386"/>
      <c r="LE96" s="386"/>
      <c r="LF96" s="386"/>
      <c r="LG96" s="386"/>
      <c r="LH96" s="386"/>
      <c r="LI96" s="386"/>
      <c r="LJ96" s="386"/>
      <c r="LK96" s="386"/>
      <c r="LL96" s="386"/>
      <c r="LM96" s="386"/>
      <c r="LN96" s="386"/>
      <c r="LO96" s="386"/>
      <c r="LP96" s="386"/>
      <c r="LQ96" s="386"/>
      <c r="LR96" s="386"/>
      <c r="LS96" s="386"/>
      <c r="LT96" s="386"/>
      <c r="LU96" s="386"/>
      <c r="LV96" s="386"/>
      <c r="LW96" s="386"/>
      <c r="LX96" s="386"/>
      <c r="LY96" s="386"/>
      <c r="LZ96" s="386"/>
      <c r="MA96" s="386"/>
      <c r="MB96" s="386"/>
      <c r="MC96" s="386"/>
      <c r="MD96" s="386"/>
      <c r="ME96" s="386"/>
      <c r="MF96" s="386"/>
      <c r="MG96" s="386"/>
      <c r="MH96" s="386"/>
      <c r="MI96" s="386"/>
      <c r="MJ96" s="386"/>
      <c r="MK96" s="386"/>
      <c r="ML96" s="386"/>
      <c r="MM96" s="386"/>
      <c r="MN96" s="386"/>
      <c r="MO96" s="386"/>
      <c r="MP96" s="386"/>
      <c r="MQ96" s="386"/>
      <c r="MR96" s="386"/>
      <c r="MS96" s="386"/>
      <c r="MT96" s="386"/>
      <c r="MU96" s="386"/>
      <c r="MV96" s="386"/>
      <c r="MW96" s="386"/>
      <c r="MX96" s="386"/>
      <c r="MY96" s="386"/>
      <c r="MZ96" s="386"/>
      <c r="NA96" s="386"/>
      <c r="NB96" s="386"/>
      <c r="NC96" s="386"/>
      <c r="ND96" s="386"/>
      <c r="NE96" s="386"/>
      <c r="NF96" s="386"/>
      <c r="NG96" s="386"/>
      <c r="NH96" s="386"/>
      <c r="NI96" s="386"/>
      <c r="NJ96" s="386"/>
      <c r="NK96" s="386"/>
      <c r="NL96" s="386"/>
      <c r="NM96" s="386"/>
      <c r="NN96" s="386"/>
      <c r="NO96" s="386"/>
      <c r="NP96" s="386"/>
      <c r="NQ96" s="386"/>
      <c r="NR96" s="386"/>
      <c r="NS96" s="386"/>
      <c r="NT96" s="386"/>
      <c r="NU96" s="386"/>
      <c r="NV96" s="386"/>
      <c r="NW96" s="386"/>
      <c r="NX96" s="386"/>
      <c r="NY96" s="386"/>
      <c r="NZ96" s="386"/>
      <c r="OA96" s="386"/>
      <c r="OB96" s="386"/>
      <c r="OC96" s="386"/>
      <c r="OD96" s="386"/>
      <c r="OE96" s="386"/>
      <c r="OF96" s="386"/>
      <c r="OG96" s="386"/>
      <c r="OH96" s="386"/>
      <c r="OI96" s="386"/>
      <c r="OJ96" s="386"/>
      <c r="OK96" s="386"/>
      <c r="OL96" s="386"/>
      <c r="OM96" s="386"/>
      <c r="ON96" s="386"/>
      <c r="OO96" s="386"/>
      <c r="OP96" s="386"/>
      <c r="OQ96" s="386"/>
      <c r="OR96" s="386"/>
      <c r="OS96" s="386"/>
      <c r="OT96" s="386"/>
      <c r="OU96" s="386"/>
      <c r="OV96" s="386"/>
      <c r="OW96" s="386"/>
      <c r="OX96" s="386"/>
      <c r="OY96" s="386"/>
      <c r="OZ96" s="386"/>
      <c r="PA96" s="386"/>
      <c r="PB96" s="386"/>
      <c r="PC96" s="386"/>
      <c r="PD96" s="386"/>
      <c r="PE96" s="386"/>
      <c r="PF96" s="386"/>
      <c r="PG96" s="386"/>
      <c r="PH96" s="386"/>
      <c r="PI96" s="386"/>
      <c r="PJ96" s="386"/>
      <c r="PK96" s="386"/>
      <c r="PL96" s="386"/>
      <c r="PM96" s="386"/>
      <c r="PN96" s="386"/>
      <c r="PO96" s="386"/>
      <c r="PP96" s="386"/>
      <c r="PQ96" s="386"/>
      <c r="PR96" s="386"/>
      <c r="PS96" s="386"/>
      <c r="PT96" s="386"/>
      <c r="PU96" s="386"/>
      <c r="PV96" s="386"/>
      <c r="PW96" s="386"/>
      <c r="PX96" s="386"/>
      <c r="PY96" s="386"/>
      <c r="PZ96" s="386"/>
      <c r="QA96" s="386"/>
      <c r="QB96" s="386"/>
      <c r="QC96" s="386"/>
      <c r="QD96" s="386"/>
      <c r="QE96" s="386"/>
      <c r="QF96" s="386"/>
      <c r="QG96" s="386"/>
      <c r="QH96" s="386"/>
      <c r="QI96" s="386"/>
      <c r="QJ96" s="386"/>
      <c r="QK96" s="386"/>
      <c r="QL96" s="386"/>
      <c r="QM96" s="386"/>
      <c r="QN96" s="386"/>
      <c r="QO96" s="386"/>
      <c r="QP96" s="386"/>
      <c r="QQ96" s="386"/>
      <c r="QR96" s="386"/>
      <c r="QS96" s="386"/>
      <c r="QT96" s="386"/>
      <c r="QU96" s="386"/>
      <c r="QV96" s="386"/>
      <c r="QW96" s="386"/>
      <c r="QX96" s="386"/>
      <c r="QY96" s="386"/>
      <c r="QZ96" s="386"/>
      <c r="RA96" s="386"/>
      <c r="RB96" s="386"/>
      <c r="RC96" s="386"/>
      <c r="RD96" s="386"/>
      <c r="RE96" s="386"/>
      <c r="RF96" s="386"/>
      <c r="RG96" s="386"/>
      <c r="RH96" s="386"/>
      <c r="RI96" s="386"/>
      <c r="RJ96" s="386"/>
      <c r="RK96" s="386"/>
      <c r="RL96" s="386"/>
      <c r="RM96" s="386"/>
      <c r="RN96" s="386"/>
      <c r="RO96" s="386"/>
      <c r="RP96" s="386"/>
      <c r="RQ96" s="386"/>
      <c r="RR96" s="386"/>
      <c r="RS96" s="386"/>
      <c r="RT96" s="386"/>
      <c r="RU96" s="386"/>
      <c r="RV96" s="386"/>
      <c r="RW96" s="386"/>
      <c r="RX96" s="386"/>
      <c r="RY96" s="386"/>
      <c r="RZ96" s="386"/>
      <c r="SA96" s="386"/>
      <c r="SB96" s="386"/>
      <c r="SC96" s="386"/>
      <c r="SD96" s="386"/>
      <c r="SE96" s="386"/>
      <c r="SF96" s="386"/>
      <c r="SG96" s="386"/>
      <c r="SH96" s="386"/>
      <c r="SI96" s="386"/>
      <c r="SJ96" s="386"/>
      <c r="SK96" s="386"/>
      <c r="SL96" s="386"/>
      <c r="SM96" s="386"/>
      <c r="SN96" s="386"/>
      <c r="SO96" s="386"/>
      <c r="SP96" s="386"/>
      <c r="SQ96" s="386"/>
      <c r="SR96" s="386"/>
      <c r="SS96" s="386"/>
      <c r="ST96" s="386"/>
      <c r="SU96" s="386"/>
      <c r="SV96" s="386"/>
      <c r="SW96" s="386"/>
      <c r="SX96" s="386"/>
      <c r="SY96" s="386"/>
      <c r="SZ96" s="386"/>
      <c r="TA96" s="386"/>
      <c r="TB96" s="386"/>
      <c r="TC96" s="386"/>
      <c r="TD96" s="386"/>
      <c r="TE96" s="386"/>
      <c r="TF96" s="386"/>
      <c r="TG96" s="386"/>
      <c r="TH96" s="386"/>
      <c r="TI96" s="386"/>
      <c r="TJ96" s="386"/>
      <c r="TK96" s="386"/>
      <c r="TL96" s="386"/>
      <c r="TM96" s="386"/>
      <c r="TN96" s="386"/>
      <c r="TO96" s="386"/>
      <c r="TP96" s="386"/>
      <c r="TQ96" s="386"/>
      <c r="TR96" s="386"/>
      <c r="TS96" s="386"/>
      <c r="TT96" s="386"/>
      <c r="TU96" s="386"/>
      <c r="TV96" s="386"/>
      <c r="TW96" s="386"/>
      <c r="TX96" s="386"/>
      <c r="TY96" s="386"/>
      <c r="TZ96" s="386"/>
      <c r="UA96" s="386"/>
      <c r="UB96" s="386"/>
      <c r="UC96" s="386"/>
      <c r="UD96" s="386"/>
      <c r="UE96" s="386"/>
      <c r="UF96" s="386"/>
      <c r="UG96" s="386"/>
      <c r="UH96" s="386"/>
      <c r="UI96" s="386"/>
      <c r="UJ96" s="386"/>
      <c r="UK96" s="386"/>
      <c r="UL96" s="386"/>
      <c r="UM96" s="386"/>
      <c r="UN96" s="386"/>
      <c r="UO96" s="386"/>
      <c r="UP96" s="386"/>
      <c r="UQ96" s="386"/>
      <c r="UR96" s="386"/>
      <c r="US96" s="386"/>
      <c r="UT96" s="386"/>
      <c r="UU96" s="386"/>
      <c r="UV96" s="386"/>
      <c r="UW96" s="386"/>
      <c r="UX96" s="386"/>
      <c r="UY96" s="386"/>
      <c r="UZ96" s="386"/>
      <c r="VA96" s="386"/>
      <c r="VB96" s="386"/>
      <c r="VC96" s="386"/>
      <c r="VD96" s="386"/>
      <c r="VE96" s="386"/>
      <c r="VF96" s="386"/>
      <c r="VG96" s="386"/>
      <c r="VH96" s="386"/>
      <c r="VI96" s="386"/>
      <c r="VJ96" s="386"/>
      <c r="VK96" s="386"/>
      <c r="VL96" s="386"/>
      <c r="VM96" s="386"/>
      <c r="VN96" s="386"/>
      <c r="VO96" s="386"/>
      <c r="VP96" s="386"/>
      <c r="VQ96" s="386"/>
      <c r="VR96" s="386"/>
      <c r="VS96" s="386"/>
      <c r="VT96" s="386"/>
      <c r="VU96" s="386"/>
      <c r="VV96" s="386"/>
      <c r="VW96" s="386"/>
      <c r="VX96" s="386"/>
      <c r="VY96" s="386"/>
      <c r="VZ96" s="386"/>
      <c r="WA96" s="386"/>
      <c r="WB96" s="386"/>
      <c r="WC96" s="386"/>
      <c r="WD96" s="386"/>
      <c r="WE96" s="386"/>
      <c r="WF96" s="386"/>
      <c r="WG96" s="386"/>
      <c r="WH96" s="386"/>
      <c r="WI96" s="386"/>
      <c r="WJ96" s="386"/>
      <c r="WK96" s="386"/>
      <c r="WL96" s="386"/>
      <c r="WM96" s="386"/>
      <c r="WN96" s="386"/>
      <c r="WO96" s="386"/>
      <c r="WP96" s="386"/>
      <c r="WQ96" s="386"/>
      <c r="WR96" s="386"/>
      <c r="WS96" s="386"/>
      <c r="WT96" s="386"/>
      <c r="WU96" s="386"/>
      <c r="WV96" s="386"/>
      <c r="WW96" s="386"/>
      <c r="WX96" s="386"/>
      <c r="WY96" s="386"/>
      <c r="WZ96" s="386"/>
      <c r="XA96" s="386"/>
      <c r="XB96" s="386"/>
      <c r="XC96" s="386"/>
      <c r="XD96" s="386"/>
      <c r="XE96" s="386"/>
      <c r="XF96" s="386"/>
      <c r="XG96" s="386"/>
      <c r="XH96" s="386"/>
      <c r="XI96" s="386"/>
      <c r="XJ96" s="386"/>
      <c r="XK96" s="386"/>
      <c r="XL96" s="386"/>
      <c r="XM96" s="386"/>
      <c r="XN96" s="386"/>
      <c r="XO96" s="386"/>
      <c r="XP96" s="386"/>
      <c r="XQ96" s="386"/>
      <c r="XR96" s="386"/>
      <c r="XS96" s="386"/>
      <c r="XT96" s="386"/>
      <c r="XU96" s="386"/>
      <c r="XV96" s="386"/>
      <c r="XW96" s="386"/>
      <c r="XX96" s="386"/>
      <c r="XY96" s="386"/>
      <c r="XZ96" s="386"/>
      <c r="YA96" s="386"/>
      <c r="YB96" s="386"/>
      <c r="YC96" s="386"/>
      <c r="YD96" s="386"/>
      <c r="YE96" s="386"/>
      <c r="YF96" s="386"/>
      <c r="YG96" s="386"/>
      <c r="YH96" s="386"/>
      <c r="YI96" s="386"/>
      <c r="YJ96" s="386"/>
      <c r="YK96" s="386"/>
      <c r="YL96" s="386"/>
      <c r="YM96" s="386"/>
      <c r="YN96" s="386"/>
      <c r="YO96" s="386"/>
      <c r="YP96" s="386"/>
      <c r="YQ96" s="386"/>
      <c r="YR96" s="386"/>
      <c r="YS96" s="386"/>
      <c r="YT96" s="386"/>
      <c r="YU96" s="386"/>
      <c r="YV96" s="386"/>
      <c r="YW96" s="386"/>
      <c r="YX96" s="386"/>
      <c r="YY96" s="386"/>
      <c r="YZ96" s="386"/>
      <c r="ZA96" s="386"/>
      <c r="ZB96" s="386"/>
      <c r="ZC96" s="386"/>
      <c r="ZD96" s="386"/>
      <c r="ZE96" s="386"/>
      <c r="ZF96" s="386"/>
      <c r="ZG96" s="386"/>
      <c r="ZH96" s="386"/>
      <c r="ZI96" s="386"/>
      <c r="ZJ96" s="386"/>
      <c r="ZK96" s="386"/>
      <c r="ZL96" s="386"/>
      <c r="ZM96" s="386"/>
      <c r="ZN96" s="386"/>
      <c r="ZO96" s="386"/>
      <c r="ZP96" s="386"/>
      <c r="ZQ96" s="386"/>
      <c r="ZR96" s="386"/>
      <c r="ZS96" s="386"/>
      <c r="ZT96" s="386"/>
      <c r="ZU96" s="386"/>
      <c r="ZV96" s="386"/>
      <c r="ZW96" s="386"/>
      <c r="ZX96" s="386"/>
      <c r="ZY96" s="386"/>
      <c r="ZZ96" s="386"/>
      <c r="AAA96" s="386"/>
      <c r="AAB96" s="386"/>
      <c r="AAC96" s="386"/>
      <c r="AAD96" s="386"/>
      <c r="AAE96" s="386"/>
      <c r="AAF96" s="386"/>
      <c r="AAG96" s="386"/>
      <c r="AAH96" s="386"/>
      <c r="AAI96" s="386"/>
      <c r="AAJ96" s="386"/>
      <c r="AAK96" s="386"/>
      <c r="AAL96" s="386"/>
      <c r="AAM96" s="386"/>
      <c r="AAN96" s="386"/>
      <c r="AAO96" s="386"/>
      <c r="AAP96" s="386"/>
      <c r="AAQ96" s="386"/>
      <c r="AAR96" s="386"/>
      <c r="AAS96" s="386"/>
      <c r="AAT96" s="386"/>
      <c r="AAU96" s="386"/>
      <c r="AAV96" s="386"/>
      <c r="AAW96" s="386"/>
      <c r="AAX96" s="386"/>
      <c r="AAY96" s="386"/>
      <c r="AAZ96" s="386"/>
      <c r="ABA96" s="386"/>
      <c r="ABB96" s="386"/>
      <c r="ABC96" s="386"/>
      <c r="ABD96" s="386"/>
      <c r="ABE96" s="386"/>
      <c r="ABF96" s="386"/>
      <c r="ABG96" s="386"/>
      <c r="ABH96" s="386"/>
      <c r="ABI96" s="386"/>
      <c r="ABJ96" s="386"/>
      <c r="ABK96" s="386"/>
      <c r="ABL96" s="386"/>
      <c r="ABM96" s="386"/>
      <c r="ABN96" s="386"/>
      <c r="ABO96" s="386"/>
      <c r="ABP96" s="386"/>
      <c r="ABQ96" s="386"/>
      <c r="ABR96" s="386"/>
      <c r="ABS96" s="386"/>
      <c r="ABT96" s="386"/>
      <c r="ABU96" s="386"/>
      <c r="ABV96" s="386"/>
      <c r="ABW96" s="386"/>
      <c r="ABX96" s="386"/>
      <c r="ABY96" s="386"/>
      <c r="ABZ96" s="386"/>
      <c r="ACA96" s="386"/>
      <c r="ACB96" s="386"/>
      <c r="ACC96" s="386"/>
      <c r="ACD96" s="386"/>
      <c r="ACE96" s="386"/>
      <c r="ACF96" s="386"/>
      <c r="ACG96" s="386"/>
      <c r="ACH96" s="386"/>
      <c r="ACI96" s="386"/>
      <c r="ACJ96" s="386"/>
      <c r="ACK96" s="386"/>
      <c r="ACL96" s="386"/>
      <c r="ACM96" s="386"/>
      <c r="ACN96" s="386"/>
      <c r="ACO96" s="386"/>
      <c r="ACP96" s="386"/>
      <c r="ACQ96" s="386"/>
      <c r="ACR96" s="386"/>
      <c r="ACS96" s="386"/>
      <c r="ACT96" s="386"/>
      <c r="ACU96" s="386"/>
      <c r="ACV96" s="386"/>
      <c r="ACW96" s="386"/>
      <c r="ACX96" s="386"/>
      <c r="ACY96" s="386"/>
      <c r="ACZ96" s="386"/>
      <c r="ADA96" s="386"/>
      <c r="ADB96" s="386"/>
      <c r="ADC96" s="386"/>
      <c r="ADD96" s="386"/>
      <c r="ADE96" s="386"/>
      <c r="ADF96" s="386"/>
      <c r="ADG96" s="386"/>
      <c r="ADH96" s="386"/>
      <c r="ADI96" s="386"/>
      <c r="ADJ96" s="386"/>
      <c r="ADK96" s="386"/>
      <c r="ADL96" s="386"/>
      <c r="ADM96" s="386"/>
      <c r="ADN96" s="386"/>
      <c r="ADO96" s="386"/>
      <c r="ADP96" s="386"/>
      <c r="ADQ96" s="386"/>
      <c r="ADR96" s="386"/>
      <c r="ADS96" s="386"/>
      <c r="ADT96" s="386"/>
      <c r="ADU96" s="386"/>
      <c r="ADV96" s="386"/>
      <c r="ADW96" s="386"/>
      <c r="ADX96" s="386"/>
      <c r="ADY96" s="386"/>
      <c r="ADZ96" s="386"/>
      <c r="AEA96" s="386"/>
      <c r="AEB96" s="386"/>
      <c r="AEC96" s="386"/>
      <c r="AED96" s="386"/>
      <c r="AEE96" s="386"/>
      <c r="AEF96" s="386"/>
      <c r="AEG96" s="386"/>
      <c r="AEH96" s="386"/>
      <c r="AEI96" s="386"/>
      <c r="AEJ96" s="386"/>
      <c r="AEK96" s="386"/>
      <c r="AEL96" s="386"/>
      <c r="AEM96" s="386"/>
      <c r="AEN96" s="386"/>
      <c r="AEO96" s="386"/>
      <c r="AEP96" s="386"/>
      <c r="AEQ96" s="386"/>
      <c r="AER96" s="386"/>
      <c r="AES96" s="386"/>
      <c r="AET96" s="386"/>
      <c r="AEU96" s="386"/>
      <c r="AEV96" s="386"/>
      <c r="AEW96" s="386"/>
      <c r="AEX96" s="386"/>
      <c r="AEY96" s="386"/>
      <c r="AEZ96" s="386"/>
      <c r="AFA96" s="386"/>
      <c r="AFB96" s="386"/>
      <c r="AFC96" s="386"/>
      <c r="AFD96" s="386"/>
      <c r="AFE96" s="386"/>
      <c r="AFF96" s="386"/>
      <c r="AFG96" s="386"/>
      <c r="AFH96" s="386"/>
      <c r="AFI96" s="386"/>
      <c r="AFJ96" s="386"/>
      <c r="AFK96" s="386"/>
      <c r="AFL96" s="386"/>
      <c r="AFM96" s="386"/>
      <c r="AFN96" s="386"/>
      <c r="AFO96" s="386"/>
      <c r="AFP96" s="386"/>
      <c r="AFQ96" s="386"/>
      <c r="AFR96" s="386"/>
      <c r="AFS96" s="386"/>
      <c r="AFT96" s="386"/>
      <c r="AFU96" s="386"/>
      <c r="AFV96" s="386"/>
      <c r="AFW96" s="386"/>
      <c r="AFX96" s="386"/>
      <c r="AFY96" s="386"/>
      <c r="AFZ96" s="386"/>
      <c r="AGA96" s="386"/>
      <c r="AGB96" s="386"/>
      <c r="AGC96" s="386"/>
      <c r="AGD96" s="386"/>
      <c r="AGE96" s="386"/>
      <c r="AGF96" s="386"/>
      <c r="AGG96" s="386"/>
      <c r="AGH96" s="386"/>
      <c r="AGI96" s="386"/>
      <c r="AGJ96" s="386"/>
      <c r="AGK96" s="386"/>
      <c r="AGL96" s="386"/>
      <c r="AGM96" s="386"/>
      <c r="AGN96" s="386"/>
      <c r="AGO96" s="386"/>
      <c r="AGP96" s="386"/>
      <c r="AGQ96" s="386"/>
      <c r="AGR96" s="386"/>
      <c r="AGS96" s="386"/>
      <c r="AGT96" s="386"/>
      <c r="AGU96" s="386"/>
      <c r="AGV96" s="386"/>
      <c r="AGW96" s="386"/>
      <c r="AGX96" s="386"/>
      <c r="AGY96" s="386"/>
      <c r="AGZ96" s="386"/>
      <c r="AHA96" s="386"/>
      <c r="AHB96" s="386"/>
      <c r="AHC96" s="386"/>
      <c r="AHD96" s="386"/>
      <c r="AHE96" s="386"/>
      <c r="AHF96" s="386"/>
      <c r="AHG96" s="386"/>
      <c r="AHH96" s="386"/>
      <c r="AHI96" s="386"/>
      <c r="AHJ96" s="386"/>
      <c r="AHK96" s="386"/>
      <c r="AHL96" s="386"/>
      <c r="AHM96" s="386"/>
      <c r="AHN96" s="386"/>
      <c r="AHO96" s="386"/>
      <c r="AHP96" s="386"/>
      <c r="AHQ96" s="386"/>
      <c r="AHR96" s="386"/>
      <c r="AHS96" s="386"/>
      <c r="AHT96" s="386"/>
      <c r="AHU96" s="386"/>
      <c r="AHV96" s="386"/>
      <c r="AHW96" s="386"/>
      <c r="AHX96" s="386"/>
      <c r="AHY96" s="386"/>
      <c r="AHZ96" s="386"/>
      <c r="AIA96" s="386"/>
      <c r="AIB96" s="386"/>
      <c r="AIC96" s="386"/>
      <c r="AID96" s="386"/>
      <c r="AIE96" s="386"/>
      <c r="AIF96" s="386"/>
      <c r="AIG96" s="386"/>
      <c r="AIH96" s="386"/>
      <c r="AII96" s="386"/>
      <c r="AIJ96" s="386"/>
      <c r="AIK96" s="386"/>
      <c r="AIL96" s="386"/>
      <c r="AIM96" s="386"/>
      <c r="AIN96" s="386"/>
      <c r="AIO96" s="386"/>
      <c r="AIP96" s="386"/>
      <c r="AIQ96" s="386"/>
      <c r="AIR96" s="386"/>
      <c r="AIS96" s="386"/>
      <c r="AIT96" s="386"/>
      <c r="AIU96" s="386"/>
      <c r="AIV96" s="386"/>
      <c r="AIW96" s="386"/>
      <c r="AIX96" s="386"/>
      <c r="AIY96" s="386"/>
      <c r="AIZ96" s="386"/>
      <c r="AJA96" s="386"/>
      <c r="AJB96" s="386"/>
      <c r="AJC96" s="386"/>
      <c r="AJD96" s="386"/>
      <c r="AJE96" s="386"/>
      <c r="AJF96" s="386"/>
      <c r="AJG96" s="386"/>
      <c r="AJH96" s="386"/>
      <c r="AJI96" s="386"/>
      <c r="AJJ96" s="386"/>
      <c r="AJK96" s="386"/>
      <c r="AJL96" s="386"/>
      <c r="AJM96" s="386"/>
      <c r="AJN96" s="386"/>
      <c r="AJO96" s="386"/>
      <c r="AJP96" s="386"/>
      <c r="AJQ96" s="386"/>
      <c r="AJR96" s="386"/>
      <c r="AJS96" s="386"/>
      <c r="AJT96" s="386"/>
      <c r="AJU96" s="386"/>
      <c r="AJV96" s="386"/>
      <c r="AJW96" s="386"/>
      <c r="AJX96" s="386"/>
      <c r="AJY96" s="386"/>
      <c r="AJZ96" s="386"/>
      <c r="AKA96" s="386"/>
      <c r="AKB96" s="386"/>
      <c r="AKC96" s="386"/>
      <c r="AKD96" s="386"/>
      <c r="AKE96" s="386"/>
      <c r="AKF96" s="386"/>
      <c r="AKG96" s="386"/>
      <c r="AKH96" s="386"/>
      <c r="AKI96" s="386"/>
      <c r="AKJ96" s="386"/>
      <c r="AKK96" s="386"/>
      <c r="AKL96" s="386"/>
      <c r="AKM96" s="386"/>
      <c r="AKN96" s="386"/>
      <c r="AKO96" s="386"/>
      <c r="AKP96" s="386"/>
      <c r="AKQ96" s="386"/>
      <c r="AKR96" s="386"/>
      <c r="AKS96" s="386"/>
      <c r="AKT96" s="386"/>
      <c r="AKU96" s="386"/>
      <c r="AKV96" s="386"/>
      <c r="AKW96" s="386"/>
      <c r="AKX96" s="386"/>
      <c r="AKY96" s="386"/>
      <c r="AKZ96" s="386"/>
      <c r="ALA96" s="386"/>
      <c r="ALB96" s="386"/>
      <c r="ALC96" s="386"/>
      <c r="ALD96" s="386"/>
      <c r="ALE96" s="386"/>
      <c r="ALF96" s="386"/>
      <c r="ALG96" s="386"/>
      <c r="ALH96" s="386"/>
      <c r="ALI96" s="386"/>
      <c r="ALJ96" s="386"/>
      <c r="ALK96" s="386"/>
      <c r="ALL96" s="386"/>
      <c r="ALM96" s="386"/>
      <c r="ALN96" s="386"/>
      <c r="ALO96" s="386"/>
      <c r="ALP96" s="386"/>
      <c r="ALQ96" s="386"/>
      <c r="ALR96" s="386"/>
      <c r="ALS96" s="386"/>
      <c r="ALT96" s="386"/>
      <c r="ALU96" s="386"/>
      <c r="ALV96" s="386"/>
      <c r="ALW96" s="386"/>
      <c r="ALX96" s="386"/>
      <c r="ALY96" s="386"/>
      <c r="ALZ96" s="386"/>
      <c r="AMA96" s="386"/>
      <c r="AMB96" s="386"/>
      <c r="AMC96" s="386"/>
      <c r="AMD96" s="386"/>
      <c r="AME96" s="386"/>
      <c r="AMF96" s="386"/>
      <c r="AMG96" s="386"/>
      <c r="AMH96" s="386"/>
      <c r="AMI96" s="386"/>
      <c r="AMJ96" s="386"/>
      <c r="AMK96" s="386"/>
      <c r="AML96" s="386"/>
      <c r="AMM96" s="386"/>
      <c r="AMN96" s="386"/>
      <c r="AMO96" s="386"/>
      <c r="AMP96" s="386"/>
      <c r="AMQ96" s="386"/>
      <c r="AMR96" s="386"/>
      <c r="AMS96" s="386"/>
      <c r="AMT96" s="386"/>
      <c r="AMU96" s="386"/>
      <c r="AMV96" s="386"/>
      <c r="AMW96" s="386"/>
      <c r="AMX96" s="386"/>
      <c r="AMY96" s="386"/>
      <c r="AMZ96" s="386"/>
      <c r="ANA96" s="386"/>
      <c r="ANB96" s="386"/>
      <c r="ANC96" s="386"/>
      <c r="AND96" s="386"/>
      <c r="ANE96" s="386"/>
      <c r="ANF96" s="386"/>
      <c r="ANG96" s="386"/>
      <c r="ANH96" s="386"/>
      <c r="ANI96" s="386"/>
      <c r="ANJ96" s="386"/>
      <c r="ANK96" s="386"/>
      <c r="ANL96" s="386"/>
      <c r="ANM96" s="386"/>
      <c r="ANN96" s="386"/>
      <c r="ANO96" s="386"/>
      <c r="ANP96" s="386"/>
      <c r="ANQ96" s="386"/>
      <c r="ANR96" s="386"/>
      <c r="ANS96" s="386"/>
      <c r="ANT96" s="386"/>
      <c r="ANU96" s="386"/>
      <c r="ANV96" s="386"/>
      <c r="ANW96" s="386"/>
      <c r="ANX96" s="386"/>
      <c r="ANY96" s="386"/>
      <c r="ANZ96" s="386"/>
      <c r="AOA96" s="386"/>
      <c r="AOB96" s="386"/>
      <c r="AOC96" s="386"/>
      <c r="AOD96" s="386"/>
      <c r="AOE96" s="386"/>
      <c r="AOF96" s="386"/>
      <c r="AOG96" s="386"/>
      <c r="AOH96" s="386"/>
      <c r="AOI96" s="386"/>
      <c r="AOJ96" s="386"/>
      <c r="AOK96" s="386"/>
      <c r="AOL96" s="386"/>
      <c r="AOM96" s="386"/>
      <c r="AON96" s="386"/>
      <c r="AOO96" s="386"/>
      <c r="AOP96" s="386"/>
      <c r="AOQ96" s="386"/>
      <c r="AOR96" s="386"/>
      <c r="AOS96" s="386"/>
      <c r="AOT96" s="386"/>
      <c r="AOU96" s="386"/>
      <c r="AOV96" s="386"/>
      <c r="AOW96" s="386"/>
      <c r="AOX96" s="386"/>
      <c r="AOY96" s="386"/>
      <c r="AOZ96" s="386"/>
      <c r="APA96" s="386"/>
      <c r="APB96" s="386"/>
      <c r="APC96" s="386"/>
      <c r="APD96" s="386"/>
      <c r="APE96" s="386"/>
      <c r="APF96" s="386"/>
      <c r="APG96" s="386"/>
      <c r="APH96" s="386"/>
      <c r="API96" s="386"/>
      <c r="APJ96" s="386"/>
      <c r="APK96" s="386"/>
      <c r="APL96" s="386"/>
      <c r="APM96" s="386"/>
      <c r="APN96" s="386"/>
      <c r="APO96" s="386"/>
      <c r="APP96" s="386"/>
      <c r="APQ96" s="386"/>
      <c r="APR96" s="386"/>
      <c r="APS96" s="386"/>
      <c r="APT96" s="386"/>
      <c r="APU96" s="386"/>
      <c r="APV96" s="386"/>
      <c r="APW96" s="386"/>
      <c r="APX96" s="386"/>
      <c r="APY96" s="386"/>
      <c r="APZ96" s="386"/>
      <c r="AQA96" s="386"/>
      <c r="AQB96" s="386"/>
      <c r="AQC96" s="386"/>
      <c r="AQD96" s="386"/>
      <c r="AQE96" s="386"/>
      <c r="AQF96" s="386"/>
      <c r="AQG96" s="386"/>
      <c r="AQH96" s="386"/>
      <c r="AQI96" s="386"/>
      <c r="AQJ96" s="386"/>
      <c r="AQK96" s="386"/>
      <c r="AQL96" s="386"/>
      <c r="AQM96" s="386"/>
      <c r="AQN96" s="386"/>
      <c r="AQO96" s="386"/>
      <c r="AQP96" s="386"/>
      <c r="AQQ96" s="386"/>
      <c r="AQR96" s="386"/>
      <c r="AQS96" s="386"/>
      <c r="AQT96" s="386"/>
      <c r="AQU96" s="386"/>
      <c r="AQV96" s="386"/>
      <c r="AQW96" s="386"/>
      <c r="AQX96" s="386"/>
      <c r="AQY96" s="386"/>
      <c r="AQZ96" s="386"/>
      <c r="ARA96" s="386"/>
      <c r="ARB96" s="386"/>
      <c r="ARC96" s="386"/>
      <c r="ARD96" s="386"/>
      <c r="ARE96" s="386"/>
      <c r="ARF96" s="386"/>
      <c r="ARG96" s="386"/>
      <c r="ARH96" s="386"/>
      <c r="ARI96" s="386"/>
      <c r="ARJ96" s="386"/>
      <c r="ARK96" s="386"/>
      <c r="ARL96" s="386"/>
      <c r="ARM96" s="386"/>
      <c r="ARN96" s="386"/>
      <c r="ARO96" s="386"/>
      <c r="ARP96" s="386"/>
      <c r="ARQ96" s="386"/>
      <c r="ARR96" s="386"/>
      <c r="ARS96" s="386"/>
      <c r="ART96" s="386"/>
      <c r="ARU96" s="386"/>
      <c r="ARV96" s="386"/>
      <c r="ARW96" s="386"/>
      <c r="ARX96" s="386"/>
      <c r="ARY96" s="386"/>
      <c r="ARZ96" s="386"/>
      <c r="ASA96" s="386"/>
      <c r="ASB96" s="386"/>
      <c r="ASC96" s="386"/>
      <c r="ASD96" s="386"/>
      <c r="ASE96" s="386"/>
      <c r="ASF96" s="386"/>
      <c r="ASG96" s="386"/>
      <c r="ASH96" s="386"/>
      <c r="ASI96" s="386"/>
      <c r="ASJ96" s="386"/>
      <c r="ASK96" s="386"/>
      <c r="ASL96" s="386"/>
      <c r="ASM96" s="386"/>
      <c r="ASN96" s="386"/>
      <c r="ASO96" s="386"/>
      <c r="ASP96" s="386"/>
      <c r="ASQ96" s="386"/>
      <c r="ASR96" s="386"/>
      <c r="ASS96" s="386"/>
      <c r="AST96" s="386"/>
      <c r="ASU96" s="386"/>
      <c r="ASV96" s="386"/>
      <c r="ASW96" s="386"/>
      <c r="ASX96" s="386"/>
      <c r="ASY96" s="386"/>
      <c r="ASZ96" s="386"/>
      <c r="ATA96" s="386"/>
      <c r="ATB96" s="386"/>
      <c r="ATC96" s="386"/>
      <c r="ATD96" s="386"/>
      <c r="ATE96" s="386"/>
      <c r="ATF96" s="386"/>
      <c r="ATG96" s="386"/>
      <c r="ATH96" s="386"/>
      <c r="ATI96" s="386"/>
      <c r="ATJ96" s="386"/>
      <c r="ATK96" s="386"/>
      <c r="ATL96" s="386"/>
      <c r="ATM96" s="386"/>
      <c r="ATN96" s="386"/>
      <c r="ATO96" s="386"/>
      <c r="ATP96" s="386"/>
      <c r="ATQ96" s="386"/>
      <c r="ATR96" s="386"/>
      <c r="ATS96" s="386"/>
      <c r="ATT96" s="386"/>
      <c r="ATU96" s="386"/>
      <c r="ATV96" s="386"/>
      <c r="ATW96" s="386"/>
      <c r="ATX96" s="386"/>
      <c r="ATY96" s="386"/>
      <c r="ATZ96" s="386"/>
      <c r="AUA96" s="386"/>
      <c r="AUB96" s="386"/>
      <c r="AUC96" s="386"/>
      <c r="AUD96" s="386"/>
      <c r="AUE96" s="386"/>
      <c r="AUF96" s="386"/>
      <c r="AUG96" s="386"/>
      <c r="AUH96" s="386"/>
      <c r="AUI96" s="386"/>
      <c r="AUJ96" s="386"/>
      <c r="AUK96" s="386"/>
      <c r="AUL96" s="386"/>
      <c r="AUM96" s="386"/>
      <c r="AUN96" s="386"/>
      <c r="AUO96" s="386"/>
      <c r="AUP96" s="386"/>
      <c r="AUQ96" s="386"/>
      <c r="AUR96" s="386"/>
      <c r="AUS96" s="386"/>
      <c r="AUT96" s="386"/>
      <c r="AUU96" s="386"/>
      <c r="AUV96" s="386"/>
      <c r="AUW96" s="386"/>
      <c r="AUX96" s="386"/>
      <c r="AUY96" s="386"/>
      <c r="AUZ96" s="386"/>
      <c r="AVA96" s="386"/>
      <c r="AVB96" s="386"/>
      <c r="AVC96" s="386"/>
      <c r="AVD96" s="386"/>
      <c r="AVE96" s="386"/>
      <c r="AVF96" s="386"/>
      <c r="AVG96" s="386"/>
      <c r="AVH96" s="386"/>
      <c r="AVI96" s="386"/>
      <c r="AVJ96" s="386"/>
      <c r="AVK96" s="386"/>
      <c r="AVL96" s="386"/>
      <c r="AVM96" s="386"/>
      <c r="AVN96" s="386"/>
      <c r="AVO96" s="386"/>
      <c r="AVP96" s="386"/>
      <c r="AVQ96" s="386"/>
      <c r="AVR96" s="386"/>
      <c r="AVS96" s="386"/>
      <c r="AVT96" s="386"/>
      <c r="AVU96" s="386"/>
      <c r="AVV96" s="386"/>
      <c r="AVW96" s="386"/>
      <c r="AVX96" s="386"/>
      <c r="AVY96" s="386"/>
      <c r="AVZ96" s="386"/>
      <c r="AWA96" s="386"/>
      <c r="AWB96" s="386"/>
      <c r="AWC96" s="386"/>
      <c r="AWD96" s="386"/>
      <c r="AWE96" s="386"/>
      <c r="AWF96" s="386"/>
      <c r="AWG96" s="386"/>
      <c r="AWH96" s="386"/>
      <c r="AWI96" s="386"/>
      <c r="AWJ96" s="386"/>
      <c r="AWK96" s="386"/>
      <c r="AWL96" s="386"/>
      <c r="AWM96" s="386"/>
      <c r="AWN96" s="386"/>
      <c r="AWO96" s="386"/>
      <c r="AWP96" s="386"/>
      <c r="AWQ96" s="386"/>
      <c r="AWR96" s="386"/>
      <c r="AWS96" s="386"/>
      <c r="AWT96" s="386"/>
      <c r="AWU96" s="386"/>
      <c r="AWV96" s="386"/>
      <c r="AWW96" s="386"/>
      <c r="AWX96" s="386"/>
      <c r="AWY96" s="386"/>
      <c r="AWZ96" s="386"/>
      <c r="AXA96" s="386"/>
      <c r="AXB96" s="386"/>
      <c r="AXC96" s="386"/>
      <c r="AXD96" s="386"/>
      <c r="AXE96" s="386"/>
      <c r="AXF96" s="386"/>
      <c r="AXG96" s="386"/>
      <c r="AXH96" s="386"/>
      <c r="AXI96" s="386"/>
      <c r="AXJ96" s="386"/>
      <c r="AXK96" s="386"/>
      <c r="AXL96" s="386"/>
      <c r="AXM96" s="386"/>
      <c r="AXN96" s="386"/>
      <c r="AXO96" s="386"/>
      <c r="AXP96" s="386"/>
      <c r="AXQ96" s="386"/>
      <c r="AXR96" s="386"/>
      <c r="AXS96" s="386"/>
      <c r="AXT96" s="386"/>
      <c r="AXU96" s="386"/>
      <c r="AXV96" s="386"/>
      <c r="AXW96" s="386"/>
      <c r="AXX96" s="386"/>
      <c r="AXY96" s="386"/>
      <c r="AXZ96" s="386"/>
      <c r="AYA96" s="386"/>
      <c r="AYB96" s="386"/>
      <c r="AYC96" s="386"/>
      <c r="AYD96" s="386"/>
      <c r="AYE96" s="386"/>
      <c r="AYF96" s="386"/>
      <c r="AYG96" s="386"/>
      <c r="AYH96" s="386"/>
      <c r="AYI96" s="386"/>
      <c r="AYJ96" s="386"/>
      <c r="AYK96" s="386"/>
      <c r="AYL96" s="386"/>
      <c r="AYM96" s="386"/>
      <c r="AYN96" s="386"/>
      <c r="AYO96" s="386"/>
      <c r="AYP96" s="386"/>
      <c r="AYQ96" s="386"/>
      <c r="AYR96" s="386"/>
      <c r="AYS96" s="386"/>
      <c r="AYT96" s="386"/>
      <c r="AYU96" s="386"/>
      <c r="AYV96" s="386"/>
      <c r="AYW96" s="386"/>
      <c r="AYX96" s="386"/>
      <c r="AYY96" s="386"/>
      <c r="AYZ96" s="386"/>
      <c r="AZA96" s="386"/>
      <c r="AZB96" s="386"/>
      <c r="AZC96" s="386"/>
      <c r="AZD96" s="386"/>
      <c r="AZE96" s="386"/>
      <c r="AZF96" s="386"/>
      <c r="AZG96" s="386"/>
      <c r="AZH96" s="386"/>
      <c r="AZI96" s="386"/>
      <c r="AZJ96" s="386"/>
      <c r="AZK96" s="386"/>
      <c r="AZL96" s="386"/>
      <c r="AZM96" s="386"/>
      <c r="AZN96" s="386"/>
      <c r="AZO96" s="386"/>
      <c r="AZP96" s="386"/>
      <c r="AZQ96" s="386"/>
      <c r="AZR96" s="386"/>
      <c r="AZS96" s="386"/>
      <c r="AZT96" s="386"/>
      <c r="AZU96" s="386"/>
      <c r="AZV96" s="386"/>
      <c r="AZW96" s="386"/>
      <c r="AZX96" s="386"/>
      <c r="AZY96" s="386"/>
      <c r="AZZ96" s="386"/>
      <c r="BAA96" s="386"/>
      <c r="BAB96" s="386"/>
      <c r="BAC96" s="386"/>
      <c r="BAD96" s="386"/>
      <c r="BAE96" s="386"/>
      <c r="BAF96" s="386"/>
      <c r="BAG96" s="386"/>
      <c r="BAH96" s="386"/>
      <c r="BAI96" s="386"/>
      <c r="BAJ96" s="386"/>
      <c r="BAK96" s="386"/>
      <c r="BAL96" s="386"/>
      <c r="BAM96" s="386"/>
      <c r="BAN96" s="386"/>
      <c r="BAO96" s="386"/>
      <c r="BAP96" s="386"/>
      <c r="BAQ96" s="386"/>
      <c r="BAR96" s="386"/>
      <c r="BAS96" s="386"/>
      <c r="BAT96" s="386"/>
      <c r="BAU96" s="386"/>
      <c r="BAV96" s="386"/>
      <c r="BAW96" s="386"/>
      <c r="BAX96" s="386"/>
      <c r="BAY96" s="386"/>
      <c r="BAZ96" s="386"/>
      <c r="BBA96" s="386"/>
      <c r="BBB96" s="386"/>
      <c r="BBC96" s="386"/>
      <c r="BBD96" s="386"/>
      <c r="BBE96" s="386"/>
      <c r="BBF96" s="386"/>
      <c r="BBG96" s="386"/>
      <c r="BBH96" s="386"/>
      <c r="BBI96" s="386"/>
      <c r="BBJ96" s="386"/>
      <c r="BBK96" s="386"/>
      <c r="BBL96" s="386"/>
      <c r="BBM96" s="386"/>
      <c r="BBN96" s="386"/>
      <c r="BBO96" s="386"/>
      <c r="BBP96" s="386"/>
      <c r="BBQ96" s="386"/>
      <c r="BBR96" s="386"/>
      <c r="BBS96" s="386"/>
      <c r="BBT96" s="386"/>
      <c r="BBU96" s="386"/>
      <c r="BBV96" s="386"/>
      <c r="BBW96" s="386"/>
      <c r="BBX96" s="386"/>
      <c r="BBY96" s="386"/>
      <c r="BBZ96" s="386"/>
      <c r="BCA96" s="386"/>
      <c r="BCB96" s="386"/>
      <c r="BCC96" s="386"/>
      <c r="BCD96" s="386"/>
      <c r="BCE96" s="386"/>
      <c r="BCF96" s="386"/>
      <c r="BCG96" s="386"/>
      <c r="BCH96" s="386"/>
      <c r="BCI96" s="386"/>
      <c r="BCJ96" s="386"/>
      <c r="BCK96" s="386"/>
      <c r="BCL96" s="386"/>
      <c r="BCM96" s="386"/>
      <c r="BCN96" s="386"/>
      <c r="BCO96" s="386"/>
      <c r="BCP96" s="386"/>
      <c r="BCQ96" s="386"/>
      <c r="BCR96" s="386"/>
      <c r="BCS96" s="386"/>
      <c r="BCT96" s="386"/>
      <c r="BCU96" s="386"/>
      <c r="BCV96" s="386"/>
      <c r="BCW96" s="386"/>
      <c r="BCX96" s="386"/>
      <c r="BCY96" s="386"/>
      <c r="BCZ96" s="386"/>
      <c r="BDA96" s="386"/>
      <c r="BDB96" s="386"/>
      <c r="BDC96" s="386"/>
      <c r="BDD96" s="386"/>
      <c r="BDE96" s="386"/>
      <c r="BDF96" s="386"/>
      <c r="BDG96" s="386"/>
      <c r="BDH96" s="386"/>
      <c r="BDI96" s="386"/>
      <c r="BDJ96" s="386"/>
      <c r="BDK96" s="386"/>
      <c r="BDL96" s="386"/>
      <c r="BDM96" s="386"/>
      <c r="BDN96" s="386"/>
      <c r="BDO96" s="386"/>
      <c r="BDP96" s="386"/>
      <c r="BDQ96" s="386"/>
      <c r="BDR96" s="386"/>
      <c r="BDS96" s="386"/>
      <c r="BDT96" s="386"/>
      <c r="BDU96" s="386"/>
      <c r="BDV96" s="386"/>
      <c r="BDW96" s="386"/>
      <c r="BDX96" s="386"/>
      <c r="BDY96" s="386"/>
      <c r="BDZ96" s="386"/>
      <c r="BEA96" s="386"/>
      <c r="BEB96" s="386"/>
      <c r="BEC96" s="386"/>
      <c r="BED96" s="386"/>
      <c r="BEE96" s="386"/>
      <c r="BEF96" s="386"/>
      <c r="BEG96" s="386"/>
      <c r="BEH96" s="386"/>
      <c r="BEI96" s="386"/>
      <c r="BEJ96" s="386"/>
      <c r="BEK96" s="386"/>
      <c r="BEL96" s="386"/>
      <c r="BEM96" s="386"/>
      <c r="BEN96" s="386"/>
      <c r="BEO96" s="386"/>
      <c r="BEP96" s="386"/>
      <c r="BEQ96" s="386"/>
      <c r="BER96" s="386"/>
      <c r="BES96" s="386"/>
      <c r="BET96" s="386"/>
      <c r="BEU96" s="386"/>
      <c r="BEV96" s="386"/>
      <c r="BEW96" s="386"/>
      <c r="BEX96" s="386"/>
      <c r="BEY96" s="386"/>
      <c r="BEZ96" s="386"/>
      <c r="BFA96" s="386"/>
      <c r="BFB96" s="386"/>
      <c r="BFC96" s="386"/>
      <c r="BFD96" s="386"/>
      <c r="BFE96" s="386"/>
      <c r="BFF96" s="386"/>
      <c r="BFG96" s="386"/>
      <c r="BFH96" s="386"/>
      <c r="BFI96" s="386"/>
      <c r="BFJ96" s="386"/>
      <c r="BFK96" s="386"/>
      <c r="BFL96" s="386"/>
      <c r="BFM96" s="386"/>
      <c r="BFN96" s="386"/>
      <c r="BFO96" s="386"/>
      <c r="BFP96" s="386"/>
      <c r="BFQ96" s="386"/>
      <c r="BFR96" s="386"/>
      <c r="BFS96" s="386"/>
      <c r="BFT96" s="386"/>
      <c r="BFU96" s="386"/>
      <c r="BFV96" s="386"/>
      <c r="BFW96" s="386"/>
      <c r="BFX96" s="386"/>
      <c r="BFY96" s="386"/>
      <c r="BFZ96" s="386"/>
      <c r="BGA96" s="386"/>
      <c r="BGB96" s="386"/>
      <c r="BGC96" s="386"/>
      <c r="BGD96" s="386"/>
      <c r="BGE96" s="386"/>
      <c r="BGF96" s="386"/>
      <c r="BGG96" s="386"/>
      <c r="BGH96" s="386"/>
      <c r="BGI96" s="386"/>
      <c r="BGJ96" s="386"/>
      <c r="BGK96" s="386"/>
      <c r="BGL96" s="386"/>
      <c r="BGM96" s="386"/>
      <c r="BGN96" s="386"/>
      <c r="BGO96" s="386"/>
      <c r="BGP96" s="386"/>
      <c r="BGQ96" s="386"/>
      <c r="BGR96" s="386"/>
      <c r="BGS96" s="386"/>
      <c r="BGT96" s="386"/>
      <c r="BGU96" s="386"/>
      <c r="BGV96" s="386"/>
      <c r="BGW96" s="386"/>
      <c r="BGX96" s="386"/>
      <c r="BGY96" s="386"/>
      <c r="BGZ96" s="386"/>
      <c r="BHA96" s="386"/>
      <c r="BHB96" s="386"/>
      <c r="BHC96" s="386"/>
      <c r="BHD96" s="386"/>
      <c r="BHE96" s="386"/>
      <c r="BHF96" s="386"/>
      <c r="BHG96" s="386"/>
      <c r="BHH96" s="386"/>
      <c r="BHI96" s="386"/>
      <c r="BHJ96" s="386"/>
      <c r="BHK96" s="386"/>
      <c r="BHL96" s="386"/>
      <c r="BHM96" s="386"/>
      <c r="BHN96" s="386"/>
      <c r="BHO96" s="386"/>
      <c r="BHP96" s="386"/>
      <c r="BHQ96" s="386"/>
      <c r="BHR96" s="386"/>
      <c r="BHS96" s="386"/>
      <c r="BHT96" s="386"/>
      <c r="BHU96" s="386"/>
      <c r="BHV96" s="386"/>
      <c r="BHW96" s="386"/>
      <c r="BHX96" s="386"/>
      <c r="BHY96" s="386"/>
      <c r="BHZ96" s="386"/>
      <c r="BIA96" s="386"/>
      <c r="BIB96" s="386"/>
      <c r="BIC96" s="386"/>
      <c r="BID96" s="386"/>
      <c r="BIE96" s="386"/>
      <c r="BIF96" s="386"/>
      <c r="BIG96" s="386"/>
      <c r="BIH96" s="386"/>
      <c r="BII96" s="386"/>
      <c r="BIJ96" s="386"/>
      <c r="BIK96" s="386"/>
      <c r="BIL96" s="386"/>
      <c r="BIM96" s="386"/>
      <c r="BIN96" s="386"/>
      <c r="BIO96" s="386"/>
      <c r="BIP96" s="386"/>
      <c r="BIQ96" s="386"/>
      <c r="BIR96" s="386"/>
      <c r="BIS96" s="386"/>
      <c r="BIT96" s="386"/>
      <c r="BIU96" s="386"/>
      <c r="BIV96" s="386"/>
      <c r="BIW96" s="386"/>
      <c r="BIX96" s="386"/>
      <c r="BIY96" s="386"/>
      <c r="BIZ96" s="386"/>
      <c r="BJA96" s="386"/>
      <c r="BJB96" s="386"/>
      <c r="BJC96" s="386"/>
      <c r="BJD96" s="386"/>
      <c r="BJE96" s="386"/>
      <c r="BJF96" s="386"/>
      <c r="BJG96" s="386"/>
      <c r="BJH96" s="386"/>
      <c r="BJI96" s="386"/>
      <c r="BJJ96" s="386"/>
      <c r="BJK96" s="386"/>
      <c r="BJL96" s="386"/>
      <c r="BJM96" s="386"/>
      <c r="BJN96" s="386"/>
      <c r="BJO96" s="386"/>
      <c r="BJP96" s="386"/>
      <c r="BJQ96" s="386"/>
      <c r="BJR96" s="386"/>
      <c r="BJS96" s="386"/>
      <c r="BJT96" s="386"/>
      <c r="BJU96" s="386"/>
      <c r="BJV96" s="386"/>
      <c r="BJW96" s="386"/>
      <c r="BJX96" s="386"/>
      <c r="BJY96" s="386"/>
      <c r="BJZ96" s="386"/>
      <c r="BKA96" s="386"/>
      <c r="BKB96" s="386"/>
      <c r="BKC96" s="386"/>
      <c r="BKD96" s="386"/>
      <c r="BKE96" s="386"/>
      <c r="BKF96" s="386"/>
      <c r="BKG96" s="386"/>
      <c r="BKH96" s="386"/>
      <c r="BKI96" s="386"/>
      <c r="BKJ96" s="386"/>
      <c r="BKK96" s="386"/>
      <c r="BKL96" s="386"/>
      <c r="BKM96" s="386"/>
      <c r="BKN96" s="386"/>
      <c r="BKO96" s="386"/>
      <c r="BKP96" s="386"/>
      <c r="BKQ96" s="386"/>
      <c r="BKR96" s="386"/>
      <c r="BKS96" s="386"/>
      <c r="BKT96" s="386"/>
      <c r="BKU96" s="386"/>
      <c r="BKV96" s="386"/>
      <c r="BKW96" s="386"/>
      <c r="BKX96" s="386"/>
      <c r="BKY96" s="386"/>
      <c r="BKZ96" s="386"/>
      <c r="BLA96" s="386"/>
      <c r="BLB96" s="386"/>
      <c r="BLC96" s="386"/>
      <c r="BLD96" s="386"/>
      <c r="BLE96" s="386"/>
      <c r="BLF96" s="386"/>
      <c r="BLG96" s="386"/>
      <c r="BLH96" s="386"/>
      <c r="BLI96" s="386"/>
      <c r="BLJ96" s="386"/>
      <c r="BLK96" s="386"/>
      <c r="BLL96" s="386"/>
      <c r="BLM96" s="386"/>
      <c r="BLN96" s="386"/>
      <c r="BLO96" s="386"/>
      <c r="BLP96" s="386"/>
      <c r="BLQ96" s="386"/>
      <c r="BLR96" s="386"/>
      <c r="BLS96" s="386"/>
      <c r="BLT96" s="386"/>
      <c r="BLU96" s="386"/>
      <c r="BLV96" s="386"/>
      <c r="BLW96" s="386"/>
      <c r="BLX96" s="386"/>
      <c r="BLY96" s="386"/>
      <c r="BLZ96" s="386"/>
      <c r="BMA96" s="386"/>
      <c r="BMB96" s="386"/>
      <c r="BMC96" s="386"/>
      <c r="BMD96" s="386"/>
      <c r="BME96" s="386"/>
      <c r="BMF96" s="386"/>
      <c r="BMG96" s="386"/>
      <c r="BMH96" s="386"/>
      <c r="BMI96" s="386"/>
      <c r="BMJ96" s="386"/>
      <c r="BMK96" s="386"/>
      <c r="BML96" s="386"/>
      <c r="BMM96" s="386"/>
      <c r="BMN96" s="386"/>
      <c r="BMO96" s="386"/>
      <c r="BMP96" s="386"/>
      <c r="BMQ96" s="386"/>
      <c r="BMR96" s="386"/>
      <c r="BMS96" s="386"/>
      <c r="BMT96" s="386"/>
      <c r="BMU96" s="386"/>
      <c r="BMV96" s="386"/>
      <c r="BMW96" s="386"/>
      <c r="BMX96" s="386"/>
      <c r="BMY96" s="386"/>
      <c r="BMZ96" s="386"/>
      <c r="BNA96" s="386"/>
      <c r="BNB96" s="386"/>
      <c r="BNC96" s="386"/>
      <c r="BND96" s="386"/>
      <c r="BNE96" s="386"/>
      <c r="BNF96" s="386"/>
      <c r="BNG96" s="386"/>
      <c r="BNH96" s="386"/>
      <c r="BNI96" s="386"/>
      <c r="BNJ96" s="386"/>
      <c r="BNK96" s="386"/>
      <c r="BNL96" s="386"/>
      <c r="BNM96" s="386"/>
      <c r="BNN96" s="386"/>
      <c r="BNO96" s="386"/>
      <c r="BNP96" s="386"/>
      <c r="BNQ96" s="386"/>
      <c r="BNR96" s="386"/>
      <c r="BNS96" s="386"/>
      <c r="BNT96" s="386"/>
      <c r="BNU96" s="386"/>
      <c r="BNV96" s="386"/>
      <c r="BNW96" s="386"/>
      <c r="BNX96" s="386"/>
      <c r="BNY96" s="386"/>
      <c r="BNZ96" s="386"/>
      <c r="BOA96" s="386"/>
      <c r="BOB96" s="386"/>
      <c r="BOC96" s="386"/>
      <c r="BOD96" s="386"/>
      <c r="BOE96" s="386"/>
      <c r="BOF96" s="386"/>
      <c r="BOG96" s="386"/>
      <c r="BOH96" s="386"/>
      <c r="BOI96" s="386"/>
      <c r="BOJ96" s="386"/>
      <c r="BOK96" s="386"/>
      <c r="BOL96" s="386"/>
      <c r="BOM96" s="386"/>
      <c r="BON96" s="386"/>
      <c r="BOO96" s="386"/>
      <c r="BOP96" s="386"/>
      <c r="BOQ96" s="386"/>
      <c r="BOR96" s="386"/>
      <c r="BOS96" s="386"/>
      <c r="BOT96" s="386"/>
      <c r="BOU96" s="386"/>
      <c r="BOV96" s="386"/>
      <c r="BOW96" s="386"/>
      <c r="BOX96" s="386"/>
      <c r="BOY96" s="386"/>
      <c r="BOZ96" s="386"/>
      <c r="BPA96" s="386"/>
      <c r="BPB96" s="386"/>
      <c r="BPC96" s="386"/>
      <c r="BPD96" s="386"/>
      <c r="BPE96" s="386"/>
      <c r="BPF96" s="386"/>
      <c r="BPG96" s="386"/>
      <c r="BPH96" s="386"/>
      <c r="BPI96" s="386"/>
      <c r="BPJ96" s="386"/>
      <c r="BPK96" s="386"/>
      <c r="BPL96" s="386"/>
      <c r="BPM96" s="386"/>
      <c r="BPN96" s="386"/>
      <c r="BPO96" s="386"/>
      <c r="BPP96" s="386"/>
      <c r="BPQ96" s="386"/>
      <c r="BPR96" s="386"/>
      <c r="BPS96" s="386"/>
      <c r="BPT96" s="386"/>
      <c r="BPU96" s="386"/>
      <c r="BPV96" s="386"/>
      <c r="BPW96" s="386"/>
      <c r="BPX96" s="386"/>
      <c r="BPY96" s="386"/>
      <c r="BPZ96" s="386"/>
      <c r="BQA96" s="386"/>
      <c r="BQB96" s="386"/>
      <c r="BQC96" s="386"/>
      <c r="BQD96" s="386"/>
      <c r="BQE96" s="386"/>
      <c r="BQF96" s="386"/>
      <c r="BQG96" s="386"/>
      <c r="BQH96" s="386"/>
      <c r="BQI96" s="386"/>
      <c r="BQJ96" s="386"/>
      <c r="BQK96" s="386"/>
      <c r="BQL96" s="386"/>
      <c r="BQM96" s="386"/>
      <c r="BQN96" s="386"/>
      <c r="BQO96" s="386"/>
      <c r="BQP96" s="386"/>
      <c r="BQQ96" s="386"/>
      <c r="BQR96" s="386"/>
      <c r="BQS96" s="386"/>
      <c r="BQT96" s="386"/>
      <c r="BQU96" s="386"/>
      <c r="BQV96" s="386"/>
      <c r="BQW96" s="386"/>
      <c r="BQX96" s="386"/>
      <c r="BQY96" s="386"/>
      <c r="BQZ96" s="386"/>
      <c r="BRA96" s="386"/>
      <c r="BRB96" s="386"/>
      <c r="BRC96" s="386"/>
      <c r="BRD96" s="386"/>
      <c r="BRE96" s="386"/>
      <c r="BRF96" s="386"/>
      <c r="BRG96" s="386"/>
      <c r="BRH96" s="386"/>
      <c r="BRI96" s="386"/>
      <c r="BRJ96" s="386"/>
      <c r="BRK96" s="386"/>
      <c r="BRL96" s="386"/>
      <c r="BRM96" s="386"/>
      <c r="BRN96" s="386"/>
      <c r="BRO96" s="386"/>
      <c r="BRP96" s="386"/>
      <c r="BRQ96" s="386"/>
      <c r="BRR96" s="386"/>
      <c r="BRS96" s="386"/>
      <c r="BRT96" s="386"/>
      <c r="BRU96" s="386"/>
      <c r="BRV96" s="386"/>
      <c r="BRW96" s="386"/>
      <c r="BRX96" s="386"/>
      <c r="BRY96" s="386"/>
      <c r="BRZ96" s="386"/>
      <c r="BSA96" s="386"/>
      <c r="BSB96" s="386"/>
      <c r="BSC96" s="386"/>
      <c r="BSD96" s="386"/>
      <c r="BSE96" s="386"/>
      <c r="BSF96" s="386"/>
      <c r="BSG96" s="386"/>
      <c r="BSH96" s="386"/>
      <c r="BSI96" s="386"/>
      <c r="BSJ96" s="386"/>
      <c r="BSK96" s="386"/>
      <c r="BSL96" s="386"/>
      <c r="BSM96" s="386"/>
      <c r="BSN96" s="386"/>
      <c r="BSO96" s="386"/>
      <c r="BSP96" s="386"/>
      <c r="BSQ96" s="386"/>
      <c r="BSR96" s="386"/>
      <c r="BSS96" s="386"/>
      <c r="BST96" s="386"/>
      <c r="BSU96" s="386"/>
      <c r="BSV96" s="386"/>
      <c r="BSW96" s="386"/>
      <c r="BSX96" s="386"/>
      <c r="BSY96" s="386"/>
      <c r="BSZ96" s="386"/>
      <c r="BTA96" s="386"/>
      <c r="BTB96" s="386"/>
      <c r="BTC96" s="386"/>
      <c r="BTD96" s="386"/>
      <c r="BTE96" s="386"/>
      <c r="BTF96" s="386"/>
      <c r="BTG96" s="386"/>
      <c r="BTH96" s="386"/>
      <c r="BTI96" s="386"/>
      <c r="BTJ96" s="386"/>
      <c r="BTK96" s="386"/>
      <c r="BTL96" s="386"/>
      <c r="BTM96" s="386"/>
      <c r="BTN96" s="386"/>
      <c r="BTO96" s="386"/>
      <c r="BTP96" s="386"/>
      <c r="BTQ96" s="386"/>
      <c r="BTR96" s="386"/>
      <c r="BTS96" s="386"/>
      <c r="BTT96" s="386"/>
      <c r="BTU96" s="386"/>
      <c r="BTV96" s="386"/>
      <c r="BTW96" s="386"/>
      <c r="BTX96" s="386"/>
      <c r="BTY96" s="386"/>
      <c r="BTZ96" s="386"/>
      <c r="BUA96" s="386"/>
      <c r="BUB96" s="386"/>
      <c r="BUC96" s="386"/>
      <c r="BUD96" s="386"/>
      <c r="BUE96" s="386"/>
      <c r="BUF96" s="386"/>
      <c r="BUG96" s="386"/>
      <c r="BUH96" s="386"/>
      <c r="BUI96" s="386"/>
      <c r="BUJ96" s="386"/>
      <c r="BUK96" s="386"/>
      <c r="BUL96" s="386"/>
      <c r="BUM96" s="386"/>
      <c r="BUN96" s="386"/>
      <c r="BUO96" s="386"/>
      <c r="BUP96" s="386"/>
      <c r="BUQ96" s="386"/>
      <c r="BUR96" s="386"/>
      <c r="BUS96" s="386"/>
      <c r="BUT96" s="386"/>
      <c r="BUU96" s="386"/>
      <c r="BUV96" s="386"/>
      <c r="BUW96" s="386"/>
      <c r="BUX96" s="386"/>
      <c r="BUY96" s="386"/>
      <c r="BUZ96" s="386"/>
      <c r="BVA96" s="386"/>
      <c r="BVB96" s="386"/>
      <c r="BVC96" s="386"/>
      <c r="BVD96" s="386"/>
      <c r="BVE96" s="386"/>
      <c r="BVF96" s="386"/>
      <c r="BVG96" s="386"/>
      <c r="BVH96" s="386"/>
      <c r="BVI96" s="386"/>
      <c r="BVJ96" s="386"/>
      <c r="BVK96" s="386"/>
      <c r="BVL96" s="386"/>
      <c r="BVM96" s="386"/>
      <c r="BVN96" s="386"/>
      <c r="BVO96" s="386"/>
      <c r="BVP96" s="386"/>
      <c r="BVQ96" s="386"/>
      <c r="BVR96" s="386"/>
      <c r="BVS96" s="386"/>
      <c r="BVT96" s="386"/>
      <c r="BVU96" s="386"/>
      <c r="BVV96" s="386"/>
      <c r="BVW96" s="386"/>
      <c r="BVX96" s="386"/>
      <c r="BVY96" s="386"/>
      <c r="BVZ96" s="386"/>
      <c r="BWA96" s="386"/>
      <c r="BWB96" s="386"/>
      <c r="BWC96" s="386"/>
      <c r="BWD96" s="386"/>
      <c r="BWE96" s="386"/>
      <c r="BWF96" s="386"/>
      <c r="BWG96" s="386"/>
      <c r="BWH96" s="386"/>
      <c r="BWI96" s="386"/>
      <c r="BWJ96" s="386"/>
      <c r="BWK96" s="386"/>
      <c r="BWL96" s="386"/>
      <c r="BWM96" s="386"/>
      <c r="BWN96" s="386"/>
      <c r="BWO96" s="386"/>
      <c r="BWP96" s="386"/>
      <c r="BWQ96" s="386"/>
      <c r="BWR96" s="386"/>
      <c r="BWS96" s="386"/>
      <c r="BWT96" s="386"/>
      <c r="BWU96" s="386"/>
      <c r="BWV96" s="386"/>
      <c r="BWW96" s="386"/>
      <c r="BWX96" s="386"/>
      <c r="BWY96" s="386"/>
      <c r="BWZ96" s="386"/>
      <c r="BXA96" s="386"/>
      <c r="BXB96" s="386"/>
      <c r="BXC96" s="386"/>
      <c r="BXD96" s="386"/>
      <c r="BXE96" s="386"/>
      <c r="BXF96" s="386"/>
      <c r="BXG96" s="386"/>
      <c r="BXH96" s="386"/>
      <c r="BXI96" s="386"/>
      <c r="BXJ96" s="386"/>
      <c r="BXK96" s="386"/>
      <c r="BXL96" s="386"/>
      <c r="BXM96" s="386"/>
      <c r="BXN96" s="386"/>
      <c r="BXO96" s="386"/>
      <c r="BXP96" s="386"/>
      <c r="BXQ96" s="386"/>
      <c r="BXR96" s="386"/>
      <c r="BXS96" s="386"/>
      <c r="BXT96" s="386"/>
      <c r="BXU96" s="386"/>
      <c r="BXV96" s="386"/>
      <c r="BXW96" s="386"/>
      <c r="BXX96" s="386"/>
      <c r="BXY96" s="386"/>
      <c r="BXZ96" s="386"/>
      <c r="BYA96" s="386"/>
      <c r="BYB96" s="386"/>
      <c r="BYC96" s="386"/>
      <c r="BYD96" s="386"/>
      <c r="BYE96" s="386"/>
      <c r="BYF96" s="386"/>
      <c r="BYG96" s="386"/>
      <c r="BYH96" s="386"/>
      <c r="BYI96" s="386"/>
      <c r="BYJ96" s="386"/>
      <c r="BYK96" s="386"/>
      <c r="BYL96" s="386"/>
      <c r="BYM96" s="386"/>
      <c r="BYN96" s="386"/>
      <c r="BYO96" s="386"/>
      <c r="BYP96" s="386"/>
      <c r="BYQ96" s="386"/>
      <c r="BYR96" s="386"/>
      <c r="BYS96" s="386"/>
      <c r="BYT96" s="386"/>
      <c r="BYU96" s="386"/>
      <c r="BYV96" s="386"/>
      <c r="BYW96" s="386"/>
      <c r="BYX96" s="386"/>
      <c r="BYY96" s="386"/>
      <c r="BYZ96" s="386"/>
      <c r="BZA96" s="386"/>
      <c r="BZB96" s="386"/>
      <c r="BZC96" s="386"/>
      <c r="BZD96" s="386"/>
      <c r="BZE96" s="386"/>
      <c r="BZF96" s="386"/>
      <c r="BZG96" s="386"/>
      <c r="BZH96" s="386"/>
      <c r="BZI96" s="386"/>
      <c r="BZJ96" s="386"/>
      <c r="BZK96" s="386"/>
      <c r="BZL96" s="386"/>
      <c r="BZM96" s="386"/>
      <c r="BZN96" s="386"/>
      <c r="BZO96" s="386"/>
      <c r="BZP96" s="386"/>
      <c r="BZQ96" s="386"/>
      <c r="BZR96" s="386"/>
      <c r="BZS96" s="386"/>
      <c r="BZT96" s="386"/>
      <c r="BZU96" s="386"/>
      <c r="BZV96" s="386"/>
      <c r="BZW96" s="386"/>
      <c r="BZX96" s="386"/>
      <c r="BZY96" s="386"/>
      <c r="BZZ96" s="386"/>
      <c r="CAA96" s="386"/>
      <c r="CAB96" s="386"/>
      <c r="CAC96" s="386"/>
      <c r="CAD96" s="386"/>
      <c r="CAE96" s="386"/>
      <c r="CAF96" s="386"/>
      <c r="CAG96" s="386"/>
      <c r="CAH96" s="386"/>
      <c r="CAI96" s="386"/>
      <c r="CAJ96" s="386"/>
      <c r="CAK96" s="386"/>
      <c r="CAL96" s="386"/>
      <c r="CAM96" s="386"/>
      <c r="CAN96" s="386"/>
      <c r="CAO96" s="386"/>
      <c r="CAP96" s="386"/>
      <c r="CAQ96" s="386"/>
      <c r="CAR96" s="386"/>
      <c r="CAS96" s="386"/>
      <c r="CAT96" s="386"/>
      <c r="CAU96" s="386"/>
      <c r="CAV96" s="386"/>
      <c r="CAW96" s="386"/>
      <c r="CAX96" s="386"/>
      <c r="CAY96" s="386"/>
      <c r="CAZ96" s="386"/>
      <c r="CBA96" s="386"/>
      <c r="CBB96" s="386"/>
      <c r="CBC96" s="386"/>
      <c r="CBD96" s="386"/>
      <c r="CBE96" s="386"/>
      <c r="CBF96" s="386"/>
      <c r="CBG96" s="386"/>
      <c r="CBH96" s="386"/>
      <c r="CBI96" s="386"/>
      <c r="CBJ96" s="386"/>
      <c r="CBK96" s="386"/>
      <c r="CBL96" s="386"/>
      <c r="CBM96" s="386"/>
      <c r="CBN96" s="386"/>
      <c r="CBO96" s="386"/>
      <c r="CBP96" s="386"/>
      <c r="CBQ96" s="386"/>
      <c r="CBR96" s="386"/>
      <c r="CBS96" s="386"/>
      <c r="CBT96" s="386"/>
      <c r="CBU96" s="386"/>
      <c r="CBV96" s="386"/>
      <c r="CBW96" s="386"/>
      <c r="CBX96" s="386"/>
      <c r="CBY96" s="386"/>
      <c r="CBZ96" s="386"/>
      <c r="CCA96" s="386"/>
      <c r="CCB96" s="386"/>
      <c r="CCC96" s="386"/>
      <c r="CCD96" s="386"/>
      <c r="CCE96" s="386"/>
      <c r="CCF96" s="386"/>
      <c r="CCG96" s="386"/>
      <c r="CCH96" s="386"/>
      <c r="CCI96" s="386"/>
      <c r="CCJ96" s="386"/>
      <c r="CCK96" s="386"/>
      <c r="CCL96" s="386"/>
      <c r="CCM96" s="386"/>
      <c r="CCN96" s="386"/>
      <c r="CCO96" s="386"/>
      <c r="CCP96" s="386"/>
      <c r="CCQ96" s="386"/>
      <c r="CCR96" s="386"/>
      <c r="CCS96" s="386"/>
      <c r="CCT96" s="386"/>
      <c r="CCU96" s="386"/>
      <c r="CCV96" s="386"/>
      <c r="CCW96" s="386"/>
      <c r="CCX96" s="386"/>
      <c r="CCY96" s="386"/>
      <c r="CCZ96" s="386"/>
      <c r="CDA96" s="386"/>
      <c r="CDB96" s="386"/>
      <c r="CDC96" s="386"/>
      <c r="CDD96" s="386"/>
      <c r="CDE96" s="386"/>
      <c r="CDF96" s="386"/>
      <c r="CDG96" s="386"/>
      <c r="CDH96" s="386"/>
      <c r="CDI96" s="386"/>
      <c r="CDJ96" s="386"/>
      <c r="CDK96" s="386"/>
      <c r="CDL96" s="386"/>
      <c r="CDM96" s="386"/>
      <c r="CDN96" s="386"/>
      <c r="CDO96" s="386"/>
      <c r="CDP96" s="386"/>
      <c r="CDQ96" s="386"/>
      <c r="CDR96" s="386"/>
      <c r="CDS96" s="386"/>
      <c r="CDT96" s="386"/>
      <c r="CDU96" s="386"/>
      <c r="CDV96" s="386"/>
      <c r="CDW96" s="386"/>
      <c r="CDX96" s="386"/>
      <c r="CDY96" s="386"/>
      <c r="CDZ96" s="386"/>
      <c r="CEA96" s="386"/>
      <c r="CEB96" s="386"/>
      <c r="CEC96" s="386"/>
      <c r="CED96" s="386"/>
      <c r="CEE96" s="386"/>
      <c r="CEF96" s="386"/>
      <c r="CEG96" s="386"/>
      <c r="CEH96" s="386"/>
      <c r="CEI96" s="386"/>
      <c r="CEJ96" s="386"/>
      <c r="CEK96" s="386"/>
      <c r="CEL96" s="386"/>
      <c r="CEM96" s="386"/>
      <c r="CEN96" s="386"/>
      <c r="CEO96" s="386"/>
      <c r="CEP96" s="386"/>
      <c r="CEQ96" s="386"/>
      <c r="CER96" s="386"/>
      <c r="CES96" s="386"/>
      <c r="CET96" s="386"/>
      <c r="CEU96" s="386"/>
      <c r="CEV96" s="386"/>
      <c r="CEW96" s="386"/>
      <c r="CEX96" s="386"/>
      <c r="CEY96" s="386"/>
      <c r="CEZ96" s="386"/>
      <c r="CFA96" s="386"/>
      <c r="CFB96" s="386"/>
      <c r="CFC96" s="386"/>
      <c r="CFD96" s="386"/>
      <c r="CFE96" s="386"/>
      <c r="CFF96" s="386"/>
      <c r="CFG96" s="386"/>
      <c r="CFH96" s="386"/>
      <c r="CFI96" s="386"/>
      <c r="CFJ96" s="386"/>
      <c r="CFK96" s="386"/>
      <c r="CFL96" s="386"/>
      <c r="CFM96" s="386"/>
      <c r="CFN96" s="386"/>
      <c r="CFO96" s="386"/>
      <c r="CFP96" s="386"/>
      <c r="CFQ96" s="386"/>
      <c r="CFR96" s="386"/>
      <c r="CFS96" s="386"/>
      <c r="CFT96" s="386"/>
      <c r="CFU96" s="386"/>
      <c r="CFV96" s="386"/>
      <c r="CFW96" s="386"/>
      <c r="CFX96" s="386"/>
      <c r="CFY96" s="386"/>
      <c r="CFZ96" s="386"/>
      <c r="CGA96" s="386"/>
      <c r="CGB96" s="386"/>
      <c r="CGC96" s="386"/>
      <c r="CGD96" s="386"/>
      <c r="CGE96" s="386"/>
      <c r="CGF96" s="386"/>
      <c r="CGG96" s="386"/>
      <c r="CGH96" s="386"/>
      <c r="CGI96" s="386"/>
      <c r="CGJ96" s="386"/>
      <c r="CGK96" s="386"/>
      <c r="CGL96" s="386"/>
      <c r="CGM96" s="386"/>
      <c r="CGN96" s="386"/>
      <c r="CGO96" s="386"/>
      <c r="CGP96" s="386"/>
      <c r="CGQ96" s="386"/>
      <c r="CGR96" s="386"/>
      <c r="CGS96" s="386"/>
      <c r="CGT96" s="386"/>
      <c r="CGU96" s="386"/>
      <c r="CGV96" s="386"/>
      <c r="CGW96" s="386"/>
      <c r="CGX96" s="386"/>
      <c r="CGY96" s="386"/>
      <c r="CGZ96" s="386"/>
      <c r="CHA96" s="386"/>
      <c r="CHB96" s="386"/>
      <c r="CHC96" s="386"/>
      <c r="CHD96" s="386"/>
      <c r="CHE96" s="386"/>
      <c r="CHF96" s="386"/>
      <c r="CHG96" s="386"/>
      <c r="CHH96" s="386"/>
      <c r="CHI96" s="386"/>
      <c r="CHJ96" s="386"/>
      <c r="CHK96" s="386"/>
      <c r="CHL96" s="386"/>
      <c r="CHM96" s="386"/>
      <c r="CHN96" s="386"/>
      <c r="CHO96" s="386"/>
      <c r="CHP96" s="386"/>
      <c r="CHQ96" s="386"/>
      <c r="CHR96" s="386"/>
      <c r="CHS96" s="386"/>
      <c r="CHT96" s="386"/>
      <c r="CHU96" s="386"/>
      <c r="CHV96" s="386"/>
      <c r="CHW96" s="386"/>
      <c r="CHX96" s="386"/>
      <c r="CHY96" s="386"/>
      <c r="CHZ96" s="386"/>
      <c r="CIA96" s="386"/>
      <c r="CIB96" s="386"/>
      <c r="CIC96" s="386"/>
      <c r="CID96" s="386"/>
      <c r="CIE96" s="386"/>
      <c r="CIF96" s="386"/>
      <c r="CIG96" s="386"/>
      <c r="CIH96" s="386"/>
      <c r="CII96" s="386"/>
      <c r="CIJ96" s="386"/>
      <c r="CIK96" s="386"/>
      <c r="CIL96" s="386"/>
      <c r="CIM96" s="386"/>
      <c r="CIN96" s="386"/>
      <c r="CIO96" s="386"/>
      <c r="CIP96" s="386"/>
      <c r="CIQ96" s="386"/>
      <c r="CIR96" s="386"/>
      <c r="CIS96" s="386"/>
      <c r="CIT96" s="386"/>
      <c r="CIU96" s="386"/>
      <c r="CIV96" s="386"/>
      <c r="CIW96" s="386"/>
      <c r="CIX96" s="386"/>
      <c r="CIY96" s="386"/>
      <c r="CIZ96" s="386"/>
      <c r="CJA96" s="386"/>
      <c r="CJB96" s="386"/>
      <c r="CJC96" s="386"/>
      <c r="CJD96" s="386"/>
      <c r="CJE96" s="386"/>
      <c r="CJF96" s="386"/>
      <c r="CJG96" s="386"/>
      <c r="CJH96" s="386"/>
      <c r="CJI96" s="386"/>
      <c r="CJJ96" s="386"/>
      <c r="CJK96" s="386"/>
      <c r="CJL96" s="386"/>
      <c r="CJM96" s="386"/>
      <c r="CJN96" s="386"/>
      <c r="CJO96" s="386"/>
      <c r="CJP96" s="386"/>
      <c r="CJQ96" s="386"/>
      <c r="CJR96" s="386"/>
      <c r="CJS96" s="386"/>
      <c r="CJT96" s="386"/>
      <c r="CJU96" s="386"/>
      <c r="CJV96" s="386"/>
      <c r="CJW96" s="386"/>
      <c r="CJX96" s="386"/>
      <c r="CJY96" s="386"/>
      <c r="CJZ96" s="386"/>
      <c r="CKA96" s="386"/>
      <c r="CKB96" s="386"/>
      <c r="CKC96" s="386"/>
      <c r="CKD96" s="386"/>
      <c r="CKE96" s="386"/>
      <c r="CKF96" s="386"/>
      <c r="CKG96" s="386"/>
      <c r="CKH96" s="386"/>
      <c r="CKI96" s="386"/>
      <c r="CKJ96" s="386"/>
      <c r="CKK96" s="386"/>
      <c r="CKL96" s="386"/>
      <c r="CKM96" s="386"/>
      <c r="CKN96" s="386"/>
      <c r="CKO96" s="386"/>
      <c r="CKP96" s="386"/>
      <c r="CKQ96" s="386"/>
      <c r="CKR96" s="386"/>
      <c r="CKS96" s="386"/>
      <c r="CKT96" s="386"/>
      <c r="CKU96" s="386"/>
      <c r="CKV96" s="386"/>
      <c r="CKW96" s="386"/>
      <c r="CKX96" s="386"/>
      <c r="CKY96" s="386"/>
      <c r="CKZ96" s="386"/>
      <c r="CLA96" s="386"/>
      <c r="CLB96" s="386"/>
      <c r="CLC96" s="386"/>
      <c r="CLD96" s="386"/>
      <c r="CLE96" s="386"/>
      <c r="CLF96" s="386"/>
      <c r="CLG96" s="386"/>
      <c r="CLH96" s="386"/>
      <c r="CLI96" s="386"/>
      <c r="CLJ96" s="386"/>
      <c r="CLK96" s="386"/>
      <c r="CLL96" s="386"/>
      <c r="CLM96" s="386"/>
      <c r="CLN96" s="386"/>
      <c r="CLO96" s="386"/>
      <c r="CLP96" s="386"/>
      <c r="CLQ96" s="386"/>
      <c r="CLR96" s="386"/>
      <c r="CLS96" s="386"/>
      <c r="CLT96" s="386"/>
      <c r="CLU96" s="386"/>
      <c r="CLV96" s="386"/>
      <c r="CLW96" s="386"/>
      <c r="CLX96" s="386"/>
      <c r="CLY96" s="386"/>
      <c r="CLZ96" s="386"/>
      <c r="CMA96" s="386"/>
      <c r="CMB96" s="386"/>
      <c r="CMC96" s="386"/>
      <c r="CMD96" s="386"/>
      <c r="CME96" s="386"/>
      <c r="CMF96" s="386"/>
      <c r="CMG96" s="386"/>
      <c r="CMH96" s="386"/>
      <c r="CMI96" s="386"/>
      <c r="CMJ96" s="386"/>
      <c r="CMK96" s="386"/>
      <c r="CML96" s="386"/>
      <c r="CMM96" s="386"/>
      <c r="CMN96" s="386"/>
      <c r="CMO96" s="386"/>
      <c r="CMP96" s="386"/>
      <c r="CMQ96" s="386"/>
      <c r="CMR96" s="386"/>
      <c r="CMS96" s="386"/>
      <c r="CMT96" s="386"/>
      <c r="CMU96" s="386"/>
      <c r="CMV96" s="386"/>
      <c r="CMW96" s="386"/>
      <c r="CMX96" s="386"/>
      <c r="CMY96" s="386"/>
      <c r="CMZ96" s="386"/>
      <c r="CNA96" s="386"/>
      <c r="CNB96" s="386"/>
      <c r="CNC96" s="386"/>
      <c r="CND96" s="386"/>
      <c r="CNE96" s="386"/>
      <c r="CNF96" s="386"/>
      <c r="CNG96" s="386"/>
      <c r="CNH96" s="386"/>
      <c r="CNI96" s="386"/>
      <c r="CNJ96" s="386"/>
      <c r="CNK96" s="386"/>
      <c r="CNL96" s="386"/>
      <c r="CNM96" s="386"/>
      <c r="CNN96" s="386"/>
      <c r="CNO96" s="386"/>
      <c r="CNP96" s="386"/>
      <c r="CNQ96" s="386"/>
      <c r="CNR96" s="386"/>
      <c r="CNS96" s="386"/>
      <c r="CNT96" s="386"/>
      <c r="CNU96" s="386"/>
      <c r="CNV96" s="386"/>
      <c r="CNW96" s="386"/>
      <c r="CNX96" s="386"/>
      <c r="CNY96" s="386"/>
      <c r="CNZ96" s="386"/>
      <c r="COA96" s="386"/>
      <c r="COB96" s="386"/>
      <c r="COC96" s="386"/>
      <c r="COD96" s="386"/>
      <c r="COE96" s="386"/>
      <c r="COF96" s="386"/>
      <c r="COG96" s="386"/>
      <c r="COH96" s="386"/>
      <c r="COI96" s="386"/>
      <c r="COJ96" s="386"/>
      <c r="COK96" s="386"/>
      <c r="COL96" s="386"/>
      <c r="COM96" s="386"/>
      <c r="CON96" s="386"/>
      <c r="COO96" s="386"/>
      <c r="COP96" s="386"/>
      <c r="COQ96" s="386"/>
      <c r="COR96" s="386"/>
      <c r="COS96" s="386"/>
      <c r="COT96" s="386"/>
      <c r="COU96" s="386"/>
      <c r="COV96" s="386"/>
      <c r="COW96" s="386"/>
      <c r="COX96" s="386"/>
      <c r="COY96" s="386"/>
      <c r="COZ96" s="386"/>
      <c r="CPA96" s="386"/>
      <c r="CPB96" s="386"/>
      <c r="CPC96" s="386"/>
      <c r="CPD96" s="386"/>
      <c r="CPE96" s="386"/>
      <c r="CPF96" s="386"/>
      <c r="CPG96" s="386"/>
      <c r="CPH96" s="386"/>
      <c r="CPI96" s="386"/>
      <c r="CPJ96" s="386"/>
      <c r="CPK96" s="386"/>
      <c r="CPL96" s="386"/>
      <c r="CPM96" s="386"/>
      <c r="CPN96" s="386"/>
      <c r="CPO96" s="386"/>
      <c r="CPP96" s="386"/>
      <c r="CPQ96" s="386"/>
      <c r="CPR96" s="386"/>
      <c r="CPS96" s="386"/>
      <c r="CPT96" s="386"/>
      <c r="CPU96" s="386"/>
      <c r="CPV96" s="386"/>
      <c r="CPW96" s="386"/>
      <c r="CPX96" s="386"/>
      <c r="CPY96" s="386"/>
      <c r="CPZ96" s="386"/>
      <c r="CQA96" s="386"/>
      <c r="CQB96" s="386"/>
      <c r="CQC96" s="386"/>
      <c r="CQD96" s="386"/>
      <c r="CQE96" s="386"/>
      <c r="CQF96" s="386"/>
      <c r="CQG96" s="386"/>
      <c r="CQH96" s="386"/>
      <c r="CQI96" s="386"/>
      <c r="CQJ96" s="386"/>
      <c r="CQK96" s="386"/>
      <c r="CQL96" s="386"/>
      <c r="CQM96" s="386"/>
      <c r="CQN96" s="386"/>
      <c r="CQO96" s="386"/>
      <c r="CQP96" s="386"/>
      <c r="CQQ96" s="386"/>
      <c r="CQR96" s="386"/>
      <c r="CQS96" s="386"/>
      <c r="CQT96" s="386"/>
      <c r="CQU96" s="386"/>
      <c r="CQV96" s="386"/>
      <c r="CQW96" s="386"/>
      <c r="CQX96" s="386"/>
      <c r="CQY96" s="386"/>
      <c r="CQZ96" s="386"/>
      <c r="CRA96" s="386"/>
      <c r="CRB96" s="386"/>
      <c r="CRC96" s="386"/>
      <c r="CRD96" s="386"/>
      <c r="CRE96" s="386"/>
      <c r="CRF96" s="386"/>
      <c r="CRG96" s="386"/>
      <c r="CRH96" s="386"/>
      <c r="CRI96" s="386"/>
      <c r="CRJ96" s="386"/>
      <c r="CRK96" s="386"/>
      <c r="CRL96" s="386"/>
      <c r="CRM96" s="386"/>
      <c r="CRN96" s="386"/>
      <c r="CRO96" s="386"/>
      <c r="CRP96" s="386"/>
      <c r="CRQ96" s="386"/>
      <c r="CRR96" s="386"/>
      <c r="CRS96" s="386"/>
      <c r="CRT96" s="386"/>
      <c r="CRU96" s="386"/>
      <c r="CRV96" s="386"/>
      <c r="CRW96" s="386"/>
      <c r="CRX96" s="386"/>
      <c r="CRY96" s="386"/>
      <c r="CRZ96" s="386"/>
      <c r="CSA96" s="386"/>
      <c r="CSB96" s="386"/>
      <c r="CSC96" s="386"/>
      <c r="CSD96" s="386"/>
      <c r="CSE96" s="386"/>
      <c r="CSF96" s="386"/>
      <c r="CSG96" s="386"/>
      <c r="CSH96" s="386"/>
      <c r="CSI96" s="386"/>
      <c r="CSJ96" s="386"/>
      <c r="CSK96" s="386"/>
      <c r="CSL96" s="386"/>
      <c r="CSM96" s="386"/>
      <c r="CSN96" s="386"/>
      <c r="CSO96" s="386"/>
      <c r="CSP96" s="386"/>
      <c r="CSQ96" s="386"/>
      <c r="CSR96" s="386"/>
      <c r="CSS96" s="386"/>
      <c r="CST96" s="386"/>
      <c r="CSU96" s="386"/>
      <c r="CSV96" s="386"/>
      <c r="CSW96" s="386"/>
      <c r="CSX96" s="386"/>
      <c r="CSY96" s="386"/>
      <c r="CSZ96" s="386"/>
      <c r="CTA96" s="386"/>
      <c r="CTB96" s="386"/>
      <c r="CTC96" s="386"/>
      <c r="CTD96" s="386"/>
      <c r="CTE96" s="386"/>
      <c r="CTF96" s="386"/>
      <c r="CTG96" s="386"/>
      <c r="CTH96" s="386"/>
      <c r="CTI96" s="386"/>
      <c r="CTJ96" s="386"/>
      <c r="CTK96" s="386"/>
      <c r="CTL96" s="386"/>
      <c r="CTM96" s="386"/>
      <c r="CTN96" s="386"/>
      <c r="CTO96" s="386"/>
      <c r="CTP96" s="386"/>
      <c r="CTQ96" s="386"/>
      <c r="CTR96" s="386"/>
      <c r="CTS96" s="386"/>
      <c r="CTT96" s="386"/>
      <c r="CTU96" s="386"/>
      <c r="CTV96" s="386"/>
      <c r="CTW96" s="386"/>
      <c r="CTX96" s="386"/>
      <c r="CTY96" s="386"/>
      <c r="CTZ96" s="386"/>
      <c r="CUA96" s="386"/>
      <c r="CUB96" s="386"/>
      <c r="CUC96" s="386"/>
      <c r="CUD96" s="386"/>
      <c r="CUE96" s="386"/>
      <c r="CUF96" s="386"/>
      <c r="CUG96" s="386"/>
      <c r="CUH96" s="386"/>
      <c r="CUI96" s="386"/>
      <c r="CUJ96" s="386"/>
      <c r="CUK96" s="386"/>
      <c r="CUL96" s="386"/>
      <c r="CUM96" s="386"/>
      <c r="CUN96" s="386"/>
      <c r="CUO96" s="386"/>
      <c r="CUP96" s="386"/>
      <c r="CUQ96" s="386"/>
      <c r="CUR96" s="386"/>
      <c r="CUS96" s="386"/>
      <c r="CUT96" s="386"/>
      <c r="CUU96" s="386"/>
      <c r="CUV96" s="386"/>
      <c r="CUW96" s="386"/>
      <c r="CUX96" s="386"/>
      <c r="CUY96" s="386"/>
      <c r="CUZ96" s="386"/>
      <c r="CVA96" s="386"/>
      <c r="CVB96" s="386"/>
      <c r="CVC96" s="386"/>
      <c r="CVD96" s="386"/>
      <c r="CVE96" s="386"/>
      <c r="CVF96" s="386"/>
      <c r="CVG96" s="386"/>
      <c r="CVH96" s="386"/>
      <c r="CVI96" s="386"/>
      <c r="CVJ96" s="386"/>
      <c r="CVK96" s="386"/>
      <c r="CVL96" s="386"/>
      <c r="CVM96" s="386"/>
      <c r="CVN96" s="386"/>
      <c r="CVO96" s="386"/>
      <c r="CVP96" s="386"/>
      <c r="CVQ96" s="386"/>
      <c r="CVR96" s="386"/>
      <c r="CVS96" s="386"/>
      <c r="CVT96" s="386"/>
      <c r="CVU96" s="386"/>
      <c r="CVV96" s="386"/>
      <c r="CVW96" s="386"/>
      <c r="CVX96" s="386"/>
      <c r="CVY96" s="386"/>
      <c r="CVZ96" s="386"/>
      <c r="CWA96" s="386"/>
      <c r="CWB96" s="386"/>
      <c r="CWC96" s="386"/>
      <c r="CWD96" s="386"/>
      <c r="CWE96" s="386"/>
      <c r="CWF96" s="386"/>
      <c r="CWG96" s="386"/>
      <c r="CWH96" s="386"/>
      <c r="CWI96" s="386"/>
      <c r="CWJ96" s="386"/>
      <c r="CWK96" s="386"/>
      <c r="CWL96" s="386"/>
      <c r="CWM96" s="386"/>
      <c r="CWN96" s="386"/>
      <c r="CWO96" s="386"/>
      <c r="CWP96" s="386"/>
      <c r="CWQ96" s="386"/>
      <c r="CWR96" s="386"/>
      <c r="CWS96" s="386"/>
      <c r="CWT96" s="386"/>
      <c r="CWU96" s="386"/>
      <c r="CWV96" s="386"/>
      <c r="CWW96" s="386"/>
      <c r="CWX96" s="386"/>
      <c r="CWY96" s="386"/>
      <c r="CWZ96" s="386"/>
      <c r="CXA96" s="386"/>
      <c r="CXB96" s="386"/>
      <c r="CXC96" s="386"/>
      <c r="CXD96" s="386"/>
      <c r="CXE96" s="386"/>
      <c r="CXF96" s="386"/>
      <c r="CXG96" s="386"/>
      <c r="CXH96" s="386"/>
      <c r="CXI96" s="386"/>
      <c r="CXJ96" s="386"/>
      <c r="CXK96" s="386"/>
      <c r="CXL96" s="386"/>
      <c r="CXM96" s="386"/>
      <c r="CXN96" s="386"/>
      <c r="CXO96" s="386"/>
      <c r="CXP96" s="386"/>
      <c r="CXQ96" s="386"/>
      <c r="CXR96" s="386"/>
      <c r="CXS96" s="386"/>
      <c r="CXT96" s="386"/>
      <c r="CXU96" s="386"/>
      <c r="CXV96" s="386"/>
      <c r="CXW96" s="386"/>
      <c r="CXX96" s="386"/>
      <c r="CXY96" s="386"/>
      <c r="CXZ96" s="386"/>
      <c r="CYA96" s="386"/>
      <c r="CYB96" s="386"/>
      <c r="CYC96" s="386"/>
      <c r="CYD96" s="386"/>
      <c r="CYE96" s="386"/>
      <c r="CYF96" s="386"/>
      <c r="CYG96" s="386"/>
      <c r="CYH96" s="386"/>
      <c r="CYI96" s="386"/>
      <c r="CYJ96" s="386"/>
      <c r="CYK96" s="386"/>
      <c r="CYL96" s="386"/>
      <c r="CYM96" s="386"/>
      <c r="CYN96" s="386"/>
      <c r="CYO96" s="386"/>
      <c r="CYP96" s="386"/>
      <c r="CYQ96" s="386"/>
      <c r="CYR96" s="386"/>
      <c r="CYS96" s="386"/>
      <c r="CYT96" s="386"/>
      <c r="CYU96" s="386"/>
      <c r="CYV96" s="386"/>
      <c r="CYW96" s="386"/>
      <c r="CYX96" s="386"/>
      <c r="CYY96" s="386"/>
      <c r="CYZ96" s="386"/>
      <c r="CZA96" s="386"/>
      <c r="CZB96" s="386"/>
      <c r="CZC96" s="386"/>
      <c r="CZD96" s="386"/>
      <c r="CZE96" s="386"/>
      <c r="CZF96" s="386"/>
      <c r="CZG96" s="386"/>
      <c r="CZH96" s="386"/>
      <c r="CZI96" s="386"/>
      <c r="CZJ96" s="386"/>
      <c r="CZK96" s="386"/>
      <c r="CZL96" s="386"/>
      <c r="CZM96" s="386"/>
      <c r="CZN96" s="386"/>
      <c r="CZO96" s="386"/>
      <c r="CZP96" s="386"/>
      <c r="CZQ96" s="386"/>
      <c r="CZR96" s="386"/>
      <c r="CZS96" s="386"/>
      <c r="CZT96" s="386"/>
      <c r="CZU96" s="386"/>
      <c r="CZV96" s="386"/>
      <c r="CZW96" s="386"/>
      <c r="CZX96" s="386"/>
      <c r="CZY96" s="386"/>
      <c r="CZZ96" s="386"/>
      <c r="DAA96" s="386"/>
      <c r="DAB96" s="386"/>
      <c r="DAC96" s="386"/>
      <c r="DAD96" s="386"/>
      <c r="DAE96" s="386"/>
      <c r="DAF96" s="386"/>
      <c r="DAG96" s="386"/>
      <c r="DAH96" s="386"/>
      <c r="DAI96" s="386"/>
      <c r="DAJ96" s="386"/>
      <c r="DAK96" s="386"/>
      <c r="DAL96" s="386"/>
      <c r="DAM96" s="386"/>
      <c r="DAN96" s="386"/>
      <c r="DAO96" s="386"/>
      <c r="DAP96" s="386"/>
      <c r="DAQ96" s="386"/>
      <c r="DAR96" s="386"/>
      <c r="DAS96" s="386"/>
      <c r="DAT96" s="386"/>
      <c r="DAU96" s="386"/>
      <c r="DAV96" s="386"/>
      <c r="DAW96" s="386"/>
      <c r="DAX96" s="386"/>
      <c r="DAY96" s="386"/>
      <c r="DAZ96" s="386"/>
      <c r="DBA96" s="386"/>
      <c r="DBB96" s="386"/>
      <c r="DBC96" s="386"/>
      <c r="DBD96" s="386"/>
      <c r="DBE96" s="386"/>
      <c r="DBF96" s="386"/>
      <c r="DBG96" s="386"/>
      <c r="DBH96" s="386"/>
      <c r="DBI96" s="386"/>
      <c r="DBJ96" s="386"/>
      <c r="DBK96" s="386"/>
      <c r="DBL96" s="386"/>
      <c r="DBM96" s="386"/>
      <c r="DBN96" s="386"/>
      <c r="DBO96" s="386"/>
      <c r="DBP96" s="386"/>
      <c r="DBQ96" s="386"/>
      <c r="DBR96" s="386"/>
      <c r="DBS96" s="386"/>
      <c r="DBT96" s="386"/>
      <c r="DBU96" s="386"/>
      <c r="DBV96" s="386"/>
      <c r="DBW96" s="386"/>
      <c r="DBX96" s="386"/>
      <c r="DBY96" s="386"/>
      <c r="DBZ96" s="386"/>
      <c r="DCA96" s="386"/>
      <c r="DCB96" s="386"/>
      <c r="DCC96" s="386"/>
      <c r="DCD96" s="386"/>
      <c r="DCE96" s="386"/>
      <c r="DCF96" s="386"/>
      <c r="DCG96" s="386"/>
      <c r="DCH96" s="386"/>
      <c r="DCI96" s="386"/>
      <c r="DCJ96" s="386"/>
      <c r="DCK96" s="386"/>
      <c r="DCL96" s="386"/>
      <c r="DCM96" s="386"/>
      <c r="DCN96" s="386"/>
      <c r="DCO96" s="386"/>
      <c r="DCP96" s="386"/>
      <c r="DCQ96" s="386"/>
      <c r="DCR96" s="386"/>
      <c r="DCS96" s="386"/>
      <c r="DCT96" s="386"/>
      <c r="DCU96" s="386"/>
      <c r="DCV96" s="386"/>
      <c r="DCW96" s="386"/>
      <c r="DCX96" s="386"/>
      <c r="DCY96" s="386"/>
      <c r="DCZ96" s="386"/>
      <c r="DDA96" s="386"/>
      <c r="DDB96" s="386"/>
      <c r="DDC96" s="386"/>
      <c r="DDD96" s="386"/>
      <c r="DDE96" s="386"/>
      <c r="DDF96" s="386"/>
      <c r="DDG96" s="386"/>
      <c r="DDH96" s="386"/>
      <c r="DDI96" s="386"/>
      <c r="DDJ96" s="386"/>
      <c r="DDK96" s="386"/>
      <c r="DDL96" s="386"/>
      <c r="DDM96" s="386"/>
      <c r="DDN96" s="386"/>
      <c r="DDO96" s="386"/>
      <c r="DDP96" s="386"/>
      <c r="DDQ96" s="386"/>
      <c r="DDR96" s="386"/>
      <c r="DDS96" s="386"/>
      <c r="DDT96" s="386"/>
      <c r="DDU96" s="386"/>
      <c r="DDV96" s="386"/>
      <c r="DDW96" s="386"/>
      <c r="DDX96" s="386"/>
      <c r="DDY96" s="386"/>
      <c r="DDZ96" s="386"/>
      <c r="DEA96" s="386"/>
      <c r="DEB96" s="386"/>
      <c r="DEC96" s="386"/>
      <c r="DED96" s="386"/>
      <c r="DEE96" s="386"/>
      <c r="DEF96" s="386"/>
      <c r="DEG96" s="386"/>
      <c r="DEH96" s="386"/>
      <c r="DEI96" s="386"/>
      <c r="DEJ96" s="386"/>
      <c r="DEK96" s="386"/>
      <c r="DEL96" s="386"/>
      <c r="DEM96" s="386"/>
      <c r="DEN96" s="386"/>
      <c r="DEO96" s="386"/>
      <c r="DEP96" s="386"/>
      <c r="DEQ96" s="386"/>
      <c r="DER96" s="386"/>
      <c r="DES96" s="386"/>
      <c r="DET96" s="386"/>
      <c r="DEU96" s="386"/>
      <c r="DEV96" s="386"/>
      <c r="DEW96" s="386"/>
      <c r="DEX96" s="386"/>
      <c r="DEY96" s="386"/>
      <c r="DEZ96" s="386"/>
      <c r="DFA96" s="386"/>
      <c r="DFB96" s="386"/>
      <c r="DFC96" s="386"/>
      <c r="DFD96" s="386"/>
      <c r="DFE96" s="386"/>
      <c r="DFF96" s="386"/>
      <c r="DFG96" s="386"/>
      <c r="DFH96" s="386"/>
      <c r="DFI96" s="386"/>
      <c r="DFJ96" s="386"/>
      <c r="DFK96" s="386"/>
      <c r="DFL96" s="386"/>
      <c r="DFM96" s="386"/>
      <c r="DFN96" s="386"/>
      <c r="DFO96" s="386"/>
      <c r="DFP96" s="386"/>
      <c r="DFQ96" s="386"/>
      <c r="DFR96" s="386"/>
      <c r="DFS96" s="386"/>
      <c r="DFT96" s="386"/>
      <c r="DFU96" s="386"/>
      <c r="DFV96" s="386"/>
      <c r="DFW96" s="386"/>
      <c r="DFX96" s="386"/>
      <c r="DFY96" s="386"/>
      <c r="DFZ96" s="386"/>
      <c r="DGA96" s="386"/>
      <c r="DGB96" s="386"/>
      <c r="DGC96" s="386"/>
      <c r="DGD96" s="386"/>
      <c r="DGE96" s="386"/>
      <c r="DGF96" s="386"/>
      <c r="DGG96" s="386"/>
      <c r="DGH96" s="386"/>
      <c r="DGI96" s="386"/>
      <c r="DGJ96" s="386"/>
      <c r="DGK96" s="386"/>
      <c r="DGL96" s="386"/>
      <c r="DGM96" s="386"/>
      <c r="DGN96" s="386"/>
      <c r="DGO96" s="386"/>
      <c r="DGP96" s="386"/>
      <c r="DGQ96" s="386"/>
      <c r="DGR96" s="386"/>
      <c r="DGS96" s="386"/>
      <c r="DGT96" s="386"/>
      <c r="DGU96" s="386"/>
      <c r="DGV96" s="386"/>
      <c r="DGW96" s="386"/>
      <c r="DGX96" s="386"/>
      <c r="DGY96" s="386"/>
      <c r="DGZ96" s="386"/>
      <c r="DHA96" s="386"/>
      <c r="DHB96" s="386"/>
      <c r="DHC96" s="386"/>
      <c r="DHD96" s="386"/>
      <c r="DHE96" s="386"/>
      <c r="DHF96" s="386"/>
      <c r="DHG96" s="386"/>
      <c r="DHH96" s="386"/>
      <c r="DHI96" s="386"/>
      <c r="DHJ96" s="386"/>
      <c r="DHK96" s="386"/>
      <c r="DHL96" s="386"/>
      <c r="DHM96" s="386"/>
      <c r="DHN96" s="386"/>
      <c r="DHO96" s="386"/>
      <c r="DHP96" s="386"/>
      <c r="DHQ96" s="386"/>
      <c r="DHR96" s="386"/>
      <c r="DHS96" s="386"/>
      <c r="DHT96" s="386"/>
      <c r="DHU96" s="386"/>
      <c r="DHV96" s="386"/>
      <c r="DHW96" s="386"/>
      <c r="DHX96" s="386"/>
      <c r="DHY96" s="386"/>
      <c r="DHZ96" s="386"/>
      <c r="DIA96" s="386"/>
      <c r="DIB96" s="386"/>
      <c r="DIC96" s="386"/>
      <c r="DID96" s="386"/>
      <c r="DIE96" s="386"/>
      <c r="DIF96" s="386"/>
      <c r="DIG96" s="386"/>
      <c r="DIH96" s="386"/>
      <c r="DII96" s="386"/>
      <c r="DIJ96" s="386"/>
      <c r="DIK96" s="386"/>
      <c r="DIL96" s="386"/>
      <c r="DIM96" s="386"/>
      <c r="DIN96" s="386"/>
      <c r="DIO96" s="386"/>
      <c r="DIP96" s="386"/>
      <c r="DIQ96" s="386"/>
      <c r="DIR96" s="386"/>
      <c r="DIS96" s="386"/>
      <c r="DIT96" s="386"/>
      <c r="DIU96" s="386"/>
      <c r="DIV96" s="386"/>
      <c r="DIW96" s="386"/>
      <c r="DIX96" s="386"/>
      <c r="DIY96" s="386"/>
      <c r="DIZ96" s="386"/>
      <c r="DJA96" s="386"/>
      <c r="DJB96" s="386"/>
      <c r="DJC96" s="386"/>
      <c r="DJD96" s="386"/>
      <c r="DJE96" s="386"/>
      <c r="DJF96" s="386"/>
      <c r="DJG96" s="386"/>
      <c r="DJH96" s="386"/>
      <c r="DJI96" s="386"/>
      <c r="DJJ96" s="386"/>
      <c r="DJK96" s="386"/>
      <c r="DJL96" s="386"/>
      <c r="DJM96" s="386"/>
      <c r="DJN96" s="386"/>
      <c r="DJO96" s="386"/>
      <c r="DJP96" s="386"/>
      <c r="DJQ96" s="386"/>
      <c r="DJR96" s="386"/>
      <c r="DJS96" s="386"/>
      <c r="DJT96" s="386"/>
      <c r="DJU96" s="386"/>
      <c r="DJV96" s="386"/>
      <c r="DJW96" s="386"/>
      <c r="DJX96" s="386"/>
      <c r="DJY96" s="386"/>
      <c r="DJZ96" s="386"/>
      <c r="DKA96" s="386"/>
      <c r="DKB96" s="386"/>
      <c r="DKC96" s="386"/>
      <c r="DKD96" s="386"/>
      <c r="DKE96" s="386"/>
      <c r="DKF96" s="386"/>
      <c r="DKG96" s="386"/>
      <c r="DKH96" s="386"/>
      <c r="DKI96" s="386"/>
      <c r="DKJ96" s="386"/>
      <c r="DKK96" s="386"/>
      <c r="DKL96" s="386"/>
      <c r="DKM96" s="386"/>
      <c r="DKN96" s="386"/>
      <c r="DKO96" s="386"/>
      <c r="DKP96" s="386"/>
      <c r="DKQ96" s="386"/>
      <c r="DKR96" s="386"/>
      <c r="DKS96" s="386"/>
      <c r="DKT96" s="386"/>
      <c r="DKU96" s="386"/>
      <c r="DKV96" s="386"/>
      <c r="DKW96" s="386"/>
      <c r="DKX96" s="386"/>
      <c r="DKY96" s="386"/>
      <c r="DKZ96" s="386"/>
      <c r="DLA96" s="386"/>
      <c r="DLB96" s="386"/>
      <c r="DLC96" s="386"/>
      <c r="DLD96" s="386"/>
      <c r="DLE96" s="386"/>
      <c r="DLF96" s="386"/>
      <c r="DLG96" s="386"/>
      <c r="DLH96" s="386"/>
      <c r="DLI96" s="386"/>
      <c r="DLJ96" s="386"/>
      <c r="DLK96" s="386"/>
      <c r="DLL96" s="386"/>
      <c r="DLM96" s="386"/>
      <c r="DLN96" s="386"/>
      <c r="DLO96" s="386"/>
      <c r="DLP96" s="386"/>
      <c r="DLQ96" s="386"/>
      <c r="DLR96" s="386"/>
      <c r="DLS96" s="386"/>
      <c r="DLT96" s="386"/>
      <c r="DLU96" s="386"/>
      <c r="DLV96" s="386"/>
      <c r="DLW96" s="386"/>
      <c r="DLX96" s="386"/>
      <c r="DLY96" s="386"/>
      <c r="DLZ96" s="386"/>
      <c r="DMA96" s="386"/>
      <c r="DMB96" s="386"/>
      <c r="DMC96" s="386"/>
      <c r="DMD96" s="386"/>
      <c r="DME96" s="386"/>
      <c r="DMF96" s="386"/>
      <c r="DMG96" s="386"/>
      <c r="DMH96" s="386"/>
      <c r="DMI96" s="386"/>
      <c r="DMJ96" s="386"/>
      <c r="DMK96" s="386"/>
      <c r="DML96" s="386"/>
      <c r="DMM96" s="386"/>
      <c r="DMN96" s="386"/>
      <c r="DMO96" s="386"/>
      <c r="DMP96" s="386"/>
      <c r="DMQ96" s="386"/>
      <c r="DMR96" s="386"/>
      <c r="DMS96" s="386"/>
      <c r="DMT96" s="386"/>
      <c r="DMU96" s="386"/>
      <c r="DMV96" s="386"/>
      <c r="DMW96" s="386"/>
      <c r="DMX96" s="386"/>
      <c r="DMY96" s="386"/>
      <c r="DMZ96" s="386"/>
      <c r="DNA96" s="386"/>
      <c r="DNB96" s="386"/>
      <c r="DNC96" s="386"/>
      <c r="DND96" s="386"/>
      <c r="DNE96" s="386"/>
      <c r="DNF96" s="386"/>
      <c r="DNG96" s="386"/>
      <c r="DNH96" s="386"/>
      <c r="DNI96" s="386"/>
      <c r="DNJ96" s="386"/>
      <c r="DNK96" s="386"/>
      <c r="DNL96" s="386"/>
      <c r="DNM96" s="386"/>
      <c r="DNN96" s="386"/>
      <c r="DNO96" s="386"/>
      <c r="DNP96" s="386"/>
      <c r="DNQ96" s="386"/>
      <c r="DNR96" s="386"/>
      <c r="DNS96" s="386"/>
      <c r="DNT96" s="386"/>
      <c r="DNU96" s="386"/>
      <c r="DNV96" s="386"/>
      <c r="DNW96" s="386"/>
      <c r="DNX96" s="386"/>
      <c r="DNY96" s="386"/>
      <c r="DNZ96" s="386"/>
      <c r="DOA96" s="386"/>
      <c r="DOB96" s="386"/>
      <c r="DOC96" s="386"/>
      <c r="DOD96" s="386"/>
      <c r="DOE96" s="386"/>
      <c r="DOF96" s="386"/>
      <c r="DOG96" s="386"/>
      <c r="DOH96" s="386"/>
      <c r="DOI96" s="386"/>
      <c r="DOJ96" s="386"/>
      <c r="DOK96" s="386"/>
      <c r="DOL96" s="386"/>
      <c r="DOM96" s="386"/>
      <c r="DON96" s="386"/>
      <c r="DOO96" s="386"/>
      <c r="DOP96" s="386"/>
      <c r="DOQ96" s="386"/>
      <c r="DOR96" s="386"/>
      <c r="DOS96" s="386"/>
      <c r="DOT96" s="386"/>
      <c r="DOU96" s="386"/>
      <c r="DOV96" s="386"/>
      <c r="DOW96" s="386"/>
      <c r="DOX96" s="386"/>
      <c r="DOY96" s="386"/>
      <c r="DOZ96" s="386"/>
      <c r="DPA96" s="386"/>
      <c r="DPB96" s="386"/>
      <c r="DPC96" s="386"/>
      <c r="DPD96" s="386"/>
      <c r="DPE96" s="386"/>
      <c r="DPF96" s="386"/>
      <c r="DPG96" s="386"/>
      <c r="DPH96" s="386"/>
      <c r="DPI96" s="386"/>
      <c r="DPJ96" s="386"/>
      <c r="DPK96" s="386"/>
      <c r="DPL96" s="386"/>
      <c r="DPM96" s="386"/>
      <c r="DPN96" s="386"/>
      <c r="DPO96" s="386"/>
      <c r="DPP96" s="386"/>
      <c r="DPQ96" s="386"/>
      <c r="DPR96" s="386"/>
      <c r="DPS96" s="386"/>
      <c r="DPT96" s="386"/>
      <c r="DPU96" s="386"/>
      <c r="DPV96" s="386"/>
      <c r="DPW96" s="386"/>
      <c r="DPX96" s="386"/>
      <c r="DPY96" s="386"/>
      <c r="DPZ96" s="386"/>
      <c r="DQA96" s="386"/>
      <c r="DQB96" s="386"/>
      <c r="DQC96" s="386"/>
      <c r="DQD96" s="386"/>
      <c r="DQE96" s="386"/>
      <c r="DQF96" s="386"/>
      <c r="DQG96" s="386"/>
      <c r="DQH96" s="386"/>
      <c r="DQI96" s="386"/>
      <c r="DQJ96" s="386"/>
      <c r="DQK96" s="386"/>
      <c r="DQL96" s="386"/>
      <c r="DQM96" s="386"/>
      <c r="DQN96" s="386"/>
      <c r="DQO96" s="386"/>
      <c r="DQP96" s="386"/>
      <c r="DQQ96" s="386"/>
      <c r="DQR96" s="386"/>
      <c r="DQS96" s="386"/>
      <c r="DQT96" s="386"/>
      <c r="DQU96" s="386"/>
      <c r="DQV96" s="386"/>
      <c r="DQW96" s="386"/>
      <c r="DQX96" s="386"/>
      <c r="DQY96" s="386"/>
      <c r="DQZ96" s="386"/>
      <c r="DRA96" s="386"/>
      <c r="DRB96" s="386"/>
      <c r="DRC96" s="386"/>
      <c r="DRD96" s="386"/>
      <c r="DRE96" s="386"/>
      <c r="DRF96" s="386"/>
      <c r="DRG96" s="386"/>
      <c r="DRH96" s="386"/>
      <c r="DRI96" s="386"/>
      <c r="DRJ96" s="386"/>
      <c r="DRK96" s="386"/>
      <c r="DRL96" s="386"/>
      <c r="DRM96" s="386"/>
      <c r="DRN96" s="386"/>
      <c r="DRO96" s="386"/>
      <c r="DRP96" s="386"/>
      <c r="DRQ96" s="386"/>
      <c r="DRR96" s="386"/>
      <c r="DRS96" s="386"/>
      <c r="DRT96" s="386"/>
      <c r="DRU96" s="386"/>
      <c r="DRV96" s="386"/>
      <c r="DRW96" s="386"/>
      <c r="DRX96" s="386"/>
      <c r="DRY96" s="386"/>
      <c r="DRZ96" s="386"/>
      <c r="DSA96" s="386"/>
      <c r="DSB96" s="386"/>
      <c r="DSC96" s="386"/>
      <c r="DSD96" s="386"/>
      <c r="DSE96" s="386"/>
      <c r="DSF96" s="386"/>
      <c r="DSG96" s="386"/>
      <c r="DSH96" s="386"/>
      <c r="DSI96" s="386"/>
      <c r="DSJ96" s="386"/>
      <c r="DSK96" s="386"/>
      <c r="DSL96" s="386"/>
      <c r="DSM96" s="386"/>
      <c r="DSN96" s="386"/>
      <c r="DSO96" s="386"/>
      <c r="DSP96" s="386"/>
      <c r="DSQ96" s="386"/>
      <c r="DSR96" s="386"/>
      <c r="DSS96" s="386"/>
      <c r="DST96" s="386"/>
      <c r="DSU96" s="386"/>
      <c r="DSV96" s="386"/>
      <c r="DSW96" s="386"/>
      <c r="DSX96" s="386"/>
      <c r="DSY96" s="386"/>
      <c r="DSZ96" s="386"/>
      <c r="DTA96" s="386"/>
      <c r="DTB96" s="386"/>
      <c r="DTC96" s="386"/>
      <c r="DTD96" s="386"/>
      <c r="DTE96" s="386"/>
      <c r="DTF96" s="386"/>
      <c r="DTG96" s="386"/>
      <c r="DTH96" s="386"/>
      <c r="DTI96" s="386"/>
      <c r="DTJ96" s="386"/>
      <c r="DTK96" s="386"/>
      <c r="DTL96" s="386"/>
      <c r="DTM96" s="386"/>
      <c r="DTN96" s="386"/>
      <c r="DTO96" s="386"/>
      <c r="DTP96" s="386"/>
      <c r="DTQ96" s="386"/>
      <c r="DTR96" s="386"/>
      <c r="DTS96" s="386"/>
      <c r="DTT96" s="386"/>
      <c r="DTU96" s="386"/>
      <c r="DTV96" s="386"/>
      <c r="DTW96" s="386"/>
      <c r="DTX96" s="386"/>
      <c r="DTY96" s="386"/>
      <c r="DTZ96" s="386"/>
      <c r="DUA96" s="386"/>
      <c r="DUB96" s="386"/>
      <c r="DUC96" s="386"/>
      <c r="DUD96" s="386"/>
      <c r="DUE96" s="386"/>
      <c r="DUF96" s="386"/>
      <c r="DUG96" s="386"/>
      <c r="DUH96" s="386"/>
      <c r="DUI96" s="386"/>
      <c r="DUJ96" s="386"/>
      <c r="DUK96" s="386"/>
      <c r="DUL96" s="386"/>
      <c r="DUM96" s="386"/>
      <c r="DUN96" s="386"/>
      <c r="DUO96" s="386"/>
      <c r="DUP96" s="386"/>
      <c r="DUQ96" s="386"/>
      <c r="DUR96" s="386"/>
      <c r="DUS96" s="386"/>
      <c r="DUT96" s="386"/>
      <c r="DUU96" s="386"/>
      <c r="DUV96" s="386"/>
      <c r="DUW96" s="386"/>
      <c r="DUX96" s="386"/>
      <c r="DUY96" s="386"/>
      <c r="DUZ96" s="386"/>
      <c r="DVA96" s="386"/>
      <c r="DVB96" s="386"/>
      <c r="DVC96" s="386"/>
      <c r="DVD96" s="386"/>
      <c r="DVE96" s="386"/>
      <c r="DVF96" s="386"/>
      <c r="DVG96" s="386"/>
      <c r="DVH96" s="386"/>
      <c r="DVI96" s="386"/>
      <c r="DVJ96" s="386"/>
      <c r="DVK96" s="386"/>
      <c r="DVL96" s="386"/>
      <c r="DVM96" s="386"/>
      <c r="DVN96" s="386"/>
      <c r="DVO96" s="386"/>
      <c r="DVP96" s="386"/>
      <c r="DVQ96" s="386"/>
      <c r="DVR96" s="386"/>
      <c r="DVS96" s="386"/>
      <c r="DVT96" s="386"/>
      <c r="DVU96" s="386"/>
      <c r="DVV96" s="386"/>
      <c r="DVW96" s="386"/>
      <c r="DVX96" s="386"/>
      <c r="DVY96" s="386"/>
      <c r="DVZ96" s="386"/>
      <c r="DWA96" s="386"/>
      <c r="DWB96" s="386"/>
      <c r="DWC96" s="386"/>
      <c r="DWD96" s="386"/>
      <c r="DWE96" s="386"/>
      <c r="DWF96" s="386"/>
      <c r="DWG96" s="386"/>
      <c r="DWH96" s="386"/>
      <c r="DWI96" s="386"/>
      <c r="DWJ96" s="386"/>
      <c r="DWK96" s="386"/>
      <c r="DWL96" s="386"/>
      <c r="DWM96" s="386"/>
      <c r="DWN96" s="386"/>
      <c r="DWO96" s="386"/>
      <c r="DWP96" s="386"/>
      <c r="DWQ96" s="386"/>
      <c r="DWR96" s="386"/>
      <c r="DWS96" s="386"/>
      <c r="DWT96" s="386"/>
      <c r="DWU96" s="386"/>
      <c r="DWV96" s="386"/>
      <c r="DWW96" s="386"/>
      <c r="DWX96" s="386"/>
      <c r="DWY96" s="386"/>
      <c r="DWZ96" s="386"/>
      <c r="DXA96" s="386"/>
      <c r="DXB96" s="386"/>
      <c r="DXC96" s="386"/>
      <c r="DXD96" s="386"/>
      <c r="DXE96" s="386"/>
      <c r="DXF96" s="386"/>
      <c r="DXG96" s="386"/>
      <c r="DXH96" s="386"/>
      <c r="DXI96" s="386"/>
      <c r="DXJ96" s="386"/>
      <c r="DXK96" s="386"/>
      <c r="DXL96" s="386"/>
      <c r="DXM96" s="386"/>
      <c r="DXN96" s="386"/>
      <c r="DXO96" s="386"/>
      <c r="DXP96" s="386"/>
      <c r="DXQ96" s="386"/>
      <c r="DXR96" s="386"/>
      <c r="DXS96" s="386"/>
      <c r="DXT96" s="386"/>
      <c r="DXU96" s="386"/>
      <c r="DXV96" s="386"/>
      <c r="DXW96" s="386"/>
      <c r="DXX96" s="386"/>
      <c r="DXY96" s="386"/>
      <c r="DXZ96" s="386"/>
      <c r="DYA96" s="386"/>
      <c r="DYB96" s="386"/>
      <c r="DYC96" s="386"/>
      <c r="DYD96" s="386"/>
      <c r="DYE96" s="386"/>
      <c r="DYF96" s="386"/>
      <c r="DYG96" s="386"/>
      <c r="DYH96" s="386"/>
      <c r="DYI96" s="386"/>
      <c r="DYJ96" s="386"/>
      <c r="DYK96" s="386"/>
      <c r="DYL96" s="386"/>
      <c r="DYM96" s="386"/>
      <c r="DYN96" s="386"/>
      <c r="DYO96" s="386"/>
      <c r="DYP96" s="386"/>
      <c r="DYQ96" s="386"/>
      <c r="DYR96" s="386"/>
      <c r="DYS96" s="386"/>
      <c r="DYT96" s="386"/>
      <c r="DYU96" s="386"/>
      <c r="DYV96" s="386"/>
      <c r="DYW96" s="386"/>
      <c r="DYX96" s="386"/>
      <c r="DYY96" s="386"/>
      <c r="DYZ96" s="386"/>
      <c r="DZA96" s="386"/>
      <c r="DZB96" s="386"/>
      <c r="DZC96" s="386"/>
      <c r="DZD96" s="386"/>
      <c r="DZE96" s="386"/>
      <c r="DZF96" s="386"/>
      <c r="DZG96" s="386"/>
      <c r="DZH96" s="386"/>
      <c r="DZI96" s="386"/>
      <c r="DZJ96" s="386"/>
      <c r="DZK96" s="386"/>
      <c r="DZL96" s="386"/>
      <c r="DZM96" s="386"/>
      <c r="DZN96" s="386"/>
      <c r="DZO96" s="386"/>
      <c r="DZP96" s="386"/>
      <c r="DZQ96" s="386"/>
      <c r="DZR96" s="386"/>
      <c r="DZS96" s="386"/>
      <c r="DZT96" s="386"/>
      <c r="DZU96" s="386"/>
      <c r="DZV96" s="386"/>
      <c r="DZW96" s="386"/>
      <c r="DZX96" s="386"/>
      <c r="DZY96" s="386"/>
      <c r="DZZ96" s="386"/>
      <c r="EAA96" s="386"/>
      <c r="EAB96" s="386"/>
      <c r="EAC96" s="386"/>
      <c r="EAD96" s="386"/>
      <c r="EAE96" s="386"/>
      <c r="EAF96" s="386"/>
      <c r="EAG96" s="386"/>
      <c r="EAH96" s="386"/>
      <c r="EAI96" s="386"/>
      <c r="EAJ96" s="386"/>
      <c r="EAK96" s="386"/>
      <c r="EAL96" s="386"/>
      <c r="EAM96" s="386"/>
      <c r="EAN96" s="386"/>
      <c r="EAO96" s="386"/>
      <c r="EAP96" s="386"/>
      <c r="EAQ96" s="386"/>
      <c r="EAR96" s="386"/>
      <c r="EAS96" s="386"/>
      <c r="EAT96" s="386"/>
      <c r="EAU96" s="386"/>
      <c r="EAV96" s="386"/>
      <c r="EAW96" s="386"/>
      <c r="EAX96" s="386"/>
      <c r="EAY96" s="386"/>
      <c r="EAZ96" s="386"/>
      <c r="EBA96" s="386"/>
      <c r="EBB96" s="386"/>
      <c r="EBC96" s="386"/>
      <c r="EBD96" s="386"/>
      <c r="EBE96" s="386"/>
      <c r="EBF96" s="386"/>
      <c r="EBG96" s="386"/>
      <c r="EBH96" s="386"/>
      <c r="EBI96" s="386"/>
      <c r="EBJ96" s="386"/>
      <c r="EBK96" s="386"/>
      <c r="EBL96" s="386"/>
      <c r="EBM96" s="386"/>
      <c r="EBN96" s="386"/>
      <c r="EBO96" s="386"/>
      <c r="EBP96" s="386"/>
      <c r="EBQ96" s="386"/>
      <c r="EBR96" s="386"/>
      <c r="EBS96" s="386"/>
      <c r="EBT96" s="386"/>
      <c r="EBU96" s="386"/>
      <c r="EBV96" s="386"/>
      <c r="EBW96" s="386"/>
      <c r="EBX96" s="386"/>
      <c r="EBY96" s="386"/>
      <c r="EBZ96" s="386"/>
      <c r="ECA96" s="386"/>
      <c r="ECB96" s="386"/>
      <c r="ECC96" s="386"/>
      <c r="ECD96" s="386"/>
      <c r="ECE96" s="386"/>
      <c r="ECF96" s="386"/>
      <c r="ECG96" s="386"/>
      <c r="ECH96" s="386"/>
      <c r="ECI96" s="386"/>
      <c r="ECJ96" s="386"/>
      <c r="ECK96" s="386"/>
      <c r="ECL96" s="386"/>
      <c r="ECM96" s="386"/>
      <c r="ECN96" s="386"/>
      <c r="ECO96" s="386"/>
      <c r="ECP96" s="386"/>
      <c r="ECQ96" s="386"/>
      <c r="ECR96" s="386"/>
      <c r="ECS96" s="386"/>
      <c r="ECT96" s="386"/>
      <c r="ECU96" s="386"/>
      <c r="ECV96" s="386"/>
      <c r="ECW96" s="386"/>
      <c r="ECX96" s="386"/>
      <c r="ECY96" s="386"/>
      <c r="ECZ96" s="386"/>
      <c r="EDA96" s="386"/>
      <c r="EDB96" s="386"/>
      <c r="EDC96" s="386"/>
      <c r="EDD96" s="386"/>
      <c r="EDE96" s="386"/>
      <c r="EDF96" s="386"/>
      <c r="EDG96" s="386"/>
      <c r="EDH96" s="386"/>
      <c r="EDI96" s="386"/>
      <c r="EDJ96" s="386"/>
      <c r="EDK96" s="386"/>
      <c r="EDL96" s="386"/>
      <c r="EDM96" s="386"/>
      <c r="EDN96" s="386"/>
      <c r="EDO96" s="386"/>
      <c r="EDP96" s="386"/>
      <c r="EDQ96" s="386"/>
      <c r="EDR96" s="386"/>
      <c r="EDS96" s="386"/>
      <c r="EDT96" s="386"/>
      <c r="EDU96" s="386"/>
      <c r="EDV96" s="386"/>
      <c r="EDW96" s="386"/>
      <c r="EDX96" s="386"/>
      <c r="EDY96" s="386"/>
      <c r="EDZ96" s="386"/>
      <c r="EEA96" s="386"/>
      <c r="EEB96" s="386"/>
      <c r="EEC96" s="386"/>
      <c r="EED96" s="386"/>
      <c r="EEE96" s="386"/>
      <c r="EEF96" s="386"/>
      <c r="EEG96" s="386"/>
      <c r="EEH96" s="386"/>
      <c r="EEI96" s="386"/>
      <c r="EEJ96" s="386"/>
      <c r="EEK96" s="386"/>
      <c r="EEL96" s="386"/>
      <c r="EEM96" s="386"/>
      <c r="EEN96" s="386"/>
      <c r="EEO96" s="386"/>
      <c r="EEP96" s="386"/>
      <c r="EEQ96" s="386"/>
      <c r="EER96" s="386"/>
      <c r="EES96" s="386"/>
      <c r="EET96" s="386"/>
      <c r="EEU96" s="386"/>
      <c r="EEV96" s="386"/>
      <c r="EEW96" s="386"/>
      <c r="EEX96" s="386"/>
      <c r="EEY96" s="386"/>
      <c r="EEZ96" s="386"/>
      <c r="EFA96" s="386"/>
      <c r="EFB96" s="386"/>
      <c r="EFC96" s="386"/>
      <c r="EFD96" s="386"/>
      <c r="EFE96" s="386"/>
      <c r="EFF96" s="386"/>
      <c r="EFG96" s="386"/>
      <c r="EFH96" s="386"/>
      <c r="EFI96" s="386"/>
      <c r="EFJ96" s="386"/>
      <c r="EFK96" s="386"/>
      <c r="EFL96" s="386"/>
      <c r="EFM96" s="386"/>
      <c r="EFN96" s="386"/>
      <c r="EFO96" s="386"/>
      <c r="EFP96" s="386"/>
      <c r="EFQ96" s="386"/>
      <c r="EFR96" s="386"/>
      <c r="EFS96" s="386"/>
      <c r="EFT96" s="386"/>
      <c r="EFU96" s="386"/>
      <c r="EFV96" s="386"/>
      <c r="EFW96" s="386"/>
      <c r="EFX96" s="386"/>
      <c r="EFY96" s="386"/>
      <c r="EFZ96" s="386"/>
      <c r="EGA96" s="386"/>
      <c r="EGB96" s="386"/>
      <c r="EGC96" s="386"/>
      <c r="EGD96" s="386"/>
      <c r="EGE96" s="386"/>
      <c r="EGF96" s="386"/>
      <c r="EGG96" s="386"/>
      <c r="EGH96" s="386"/>
      <c r="EGI96" s="386"/>
      <c r="EGJ96" s="386"/>
      <c r="EGK96" s="386"/>
      <c r="EGL96" s="386"/>
      <c r="EGM96" s="386"/>
      <c r="EGN96" s="386"/>
      <c r="EGO96" s="386"/>
      <c r="EGP96" s="386"/>
      <c r="EGQ96" s="386"/>
      <c r="EGR96" s="386"/>
      <c r="EGS96" s="386"/>
      <c r="EGT96" s="386"/>
      <c r="EGU96" s="386"/>
      <c r="EGV96" s="386"/>
      <c r="EGW96" s="386"/>
      <c r="EGX96" s="386"/>
      <c r="EGY96" s="386"/>
      <c r="EGZ96" s="386"/>
      <c r="EHA96" s="386"/>
      <c r="EHB96" s="386"/>
      <c r="EHC96" s="386"/>
      <c r="EHD96" s="386"/>
      <c r="EHE96" s="386"/>
      <c r="EHF96" s="386"/>
      <c r="EHG96" s="386"/>
      <c r="EHH96" s="386"/>
      <c r="EHI96" s="386"/>
      <c r="EHJ96" s="386"/>
      <c r="EHK96" s="386"/>
      <c r="EHL96" s="386"/>
      <c r="EHM96" s="386"/>
      <c r="EHN96" s="386"/>
      <c r="EHO96" s="386"/>
      <c r="EHP96" s="386"/>
      <c r="EHQ96" s="386"/>
      <c r="EHR96" s="386"/>
      <c r="EHS96" s="386"/>
      <c r="EHT96" s="386"/>
      <c r="EHU96" s="386"/>
      <c r="EHV96" s="386"/>
      <c r="EHW96" s="386"/>
      <c r="EHX96" s="386"/>
      <c r="EHY96" s="386"/>
      <c r="EHZ96" s="386"/>
      <c r="EIA96" s="386"/>
      <c r="EIB96" s="386"/>
      <c r="EIC96" s="386"/>
      <c r="EID96" s="386"/>
      <c r="EIE96" s="386"/>
      <c r="EIF96" s="386"/>
      <c r="EIG96" s="386"/>
      <c r="EIH96" s="386"/>
      <c r="EII96" s="386"/>
      <c r="EIJ96" s="386"/>
      <c r="EIK96" s="386"/>
      <c r="EIL96" s="386"/>
      <c r="EIM96" s="386"/>
      <c r="EIN96" s="386"/>
      <c r="EIO96" s="386"/>
      <c r="EIP96" s="386"/>
      <c r="EIQ96" s="386"/>
      <c r="EIR96" s="386"/>
      <c r="EIS96" s="386"/>
      <c r="EIT96" s="386"/>
      <c r="EIU96" s="386"/>
      <c r="EIV96" s="386"/>
      <c r="EIW96" s="386"/>
      <c r="EIX96" s="386"/>
      <c r="EIY96" s="386"/>
      <c r="EIZ96" s="386"/>
      <c r="EJA96" s="386"/>
      <c r="EJB96" s="386"/>
      <c r="EJC96" s="386"/>
      <c r="EJD96" s="386"/>
      <c r="EJE96" s="386"/>
      <c r="EJF96" s="386"/>
      <c r="EJG96" s="386"/>
      <c r="EJH96" s="386"/>
      <c r="EJI96" s="386"/>
      <c r="EJJ96" s="386"/>
      <c r="EJK96" s="386"/>
      <c r="EJL96" s="386"/>
      <c r="EJM96" s="386"/>
      <c r="EJN96" s="386"/>
      <c r="EJO96" s="386"/>
      <c r="EJP96" s="386"/>
      <c r="EJQ96" s="386"/>
      <c r="EJR96" s="386"/>
      <c r="EJS96" s="386"/>
      <c r="EJT96" s="386"/>
      <c r="EJU96" s="386"/>
      <c r="EJV96" s="386"/>
      <c r="EJW96" s="386"/>
      <c r="EJX96" s="386"/>
      <c r="EJY96" s="386"/>
      <c r="EJZ96" s="386"/>
      <c r="EKA96" s="386"/>
      <c r="EKB96" s="386"/>
      <c r="EKC96" s="386"/>
      <c r="EKD96" s="386"/>
      <c r="EKE96" s="386"/>
      <c r="EKF96" s="386"/>
      <c r="EKG96" s="386"/>
      <c r="EKH96" s="386"/>
      <c r="EKI96" s="386"/>
      <c r="EKJ96" s="386"/>
      <c r="EKK96" s="386"/>
      <c r="EKL96" s="386"/>
      <c r="EKM96" s="386"/>
      <c r="EKN96" s="386"/>
      <c r="EKO96" s="386"/>
      <c r="EKP96" s="386"/>
      <c r="EKQ96" s="386"/>
      <c r="EKR96" s="386"/>
      <c r="EKS96" s="386"/>
      <c r="EKT96" s="386"/>
      <c r="EKU96" s="386"/>
      <c r="EKV96" s="386"/>
      <c r="EKW96" s="386"/>
      <c r="EKX96" s="386"/>
      <c r="EKY96" s="386"/>
      <c r="EKZ96" s="386"/>
      <c r="ELA96" s="386"/>
      <c r="ELB96" s="386"/>
      <c r="ELC96" s="386"/>
      <c r="ELD96" s="386"/>
      <c r="ELE96" s="386"/>
      <c r="ELF96" s="386"/>
      <c r="ELG96" s="386"/>
      <c r="ELH96" s="386"/>
      <c r="ELI96" s="386"/>
      <c r="ELJ96" s="386"/>
      <c r="ELK96" s="386"/>
      <c r="ELL96" s="386"/>
      <c r="ELM96" s="386"/>
      <c r="ELN96" s="386"/>
      <c r="ELO96" s="386"/>
      <c r="ELP96" s="386"/>
      <c r="ELQ96" s="386"/>
      <c r="ELR96" s="386"/>
      <c r="ELS96" s="386"/>
      <c r="ELT96" s="386"/>
      <c r="ELU96" s="386"/>
      <c r="ELV96" s="386"/>
      <c r="ELW96" s="386"/>
      <c r="ELX96" s="386"/>
      <c r="ELY96" s="386"/>
      <c r="ELZ96" s="386"/>
      <c r="EMA96" s="386"/>
      <c r="EMB96" s="386"/>
      <c r="EMC96" s="386"/>
      <c r="EMD96" s="386"/>
      <c r="EME96" s="386"/>
      <c r="EMF96" s="386"/>
      <c r="EMG96" s="386"/>
      <c r="EMH96" s="386"/>
      <c r="EMI96" s="386"/>
      <c r="EMJ96" s="386"/>
      <c r="EMK96" s="386"/>
      <c r="EML96" s="386"/>
      <c r="EMM96" s="386"/>
      <c r="EMN96" s="386"/>
      <c r="EMO96" s="386"/>
      <c r="EMP96" s="386"/>
      <c r="EMQ96" s="386"/>
      <c r="EMR96" s="386"/>
      <c r="EMS96" s="386"/>
      <c r="EMT96" s="386"/>
      <c r="EMU96" s="386"/>
      <c r="EMV96" s="386"/>
      <c r="EMW96" s="386"/>
      <c r="EMX96" s="386"/>
      <c r="EMY96" s="386"/>
      <c r="EMZ96" s="386"/>
      <c r="ENA96" s="386"/>
      <c r="ENB96" s="386"/>
      <c r="ENC96" s="386"/>
      <c r="END96" s="386"/>
      <c r="ENE96" s="386"/>
      <c r="ENF96" s="386"/>
      <c r="ENG96" s="386"/>
      <c r="ENH96" s="386"/>
      <c r="ENI96" s="386"/>
      <c r="ENJ96" s="386"/>
      <c r="ENK96" s="386"/>
      <c r="ENL96" s="386"/>
      <c r="ENM96" s="386"/>
      <c r="ENN96" s="386"/>
      <c r="ENO96" s="386"/>
      <c r="ENP96" s="386"/>
      <c r="ENQ96" s="386"/>
      <c r="ENR96" s="386"/>
      <c r="ENS96" s="386"/>
      <c r="ENT96" s="386"/>
      <c r="ENU96" s="386"/>
      <c r="ENV96" s="386"/>
      <c r="ENW96" s="386"/>
      <c r="ENX96" s="386"/>
      <c r="ENY96" s="386"/>
      <c r="ENZ96" s="386"/>
      <c r="EOA96" s="386"/>
      <c r="EOB96" s="386"/>
      <c r="EOC96" s="386"/>
      <c r="EOD96" s="386"/>
      <c r="EOE96" s="386"/>
      <c r="EOF96" s="386"/>
      <c r="EOG96" s="386"/>
      <c r="EOH96" s="386"/>
      <c r="EOI96" s="386"/>
      <c r="EOJ96" s="386"/>
      <c r="EOK96" s="386"/>
      <c r="EOL96" s="386"/>
      <c r="EOM96" s="386"/>
      <c r="EON96" s="386"/>
      <c r="EOO96" s="386"/>
      <c r="EOP96" s="386"/>
      <c r="EOQ96" s="386"/>
      <c r="EOR96" s="386"/>
      <c r="EOS96" s="386"/>
      <c r="EOT96" s="386"/>
      <c r="EOU96" s="386"/>
      <c r="EOV96" s="386"/>
      <c r="EOW96" s="386"/>
      <c r="EOX96" s="386"/>
      <c r="EOY96" s="386"/>
      <c r="EOZ96" s="386"/>
      <c r="EPA96" s="386"/>
      <c r="EPB96" s="386"/>
      <c r="EPC96" s="386"/>
      <c r="EPD96" s="386"/>
      <c r="EPE96" s="386"/>
      <c r="EPF96" s="386"/>
      <c r="EPG96" s="386"/>
      <c r="EPH96" s="386"/>
      <c r="EPI96" s="386"/>
      <c r="EPJ96" s="386"/>
      <c r="EPK96" s="386"/>
      <c r="EPL96" s="386"/>
      <c r="EPM96" s="386"/>
      <c r="EPN96" s="386"/>
      <c r="EPO96" s="386"/>
      <c r="EPP96" s="386"/>
      <c r="EPQ96" s="386"/>
      <c r="EPR96" s="386"/>
      <c r="EPS96" s="386"/>
      <c r="EPT96" s="386"/>
      <c r="EPU96" s="386"/>
      <c r="EPV96" s="386"/>
      <c r="EPW96" s="386"/>
      <c r="EPX96" s="386"/>
      <c r="EPY96" s="386"/>
      <c r="EPZ96" s="386"/>
      <c r="EQA96" s="386"/>
      <c r="EQB96" s="386"/>
      <c r="EQC96" s="386"/>
      <c r="EQD96" s="386"/>
      <c r="EQE96" s="386"/>
      <c r="EQF96" s="386"/>
      <c r="EQG96" s="386"/>
      <c r="EQH96" s="386"/>
      <c r="EQI96" s="386"/>
      <c r="EQJ96" s="386"/>
      <c r="EQK96" s="386"/>
      <c r="EQL96" s="386"/>
      <c r="EQM96" s="386"/>
      <c r="EQN96" s="386"/>
      <c r="EQO96" s="386"/>
      <c r="EQP96" s="386"/>
      <c r="EQQ96" s="386"/>
      <c r="EQR96" s="386"/>
      <c r="EQS96" s="386"/>
      <c r="EQT96" s="386"/>
      <c r="EQU96" s="386"/>
      <c r="EQV96" s="386"/>
      <c r="EQW96" s="386"/>
      <c r="EQX96" s="386"/>
      <c r="EQY96" s="386"/>
      <c r="EQZ96" s="386"/>
      <c r="ERA96" s="386"/>
      <c r="ERB96" s="386"/>
      <c r="ERC96" s="386"/>
      <c r="ERD96" s="386"/>
      <c r="ERE96" s="386"/>
      <c r="ERF96" s="386"/>
      <c r="ERG96" s="386"/>
      <c r="ERH96" s="386"/>
      <c r="ERI96" s="386"/>
      <c r="ERJ96" s="386"/>
      <c r="ERK96" s="386"/>
      <c r="ERL96" s="386"/>
      <c r="ERM96" s="386"/>
      <c r="ERN96" s="386"/>
      <c r="ERO96" s="386"/>
      <c r="ERP96" s="386"/>
      <c r="ERQ96" s="386"/>
      <c r="ERR96" s="386"/>
      <c r="ERS96" s="386"/>
      <c r="ERT96" s="386"/>
      <c r="ERU96" s="386"/>
      <c r="ERV96" s="386"/>
      <c r="ERW96" s="386"/>
      <c r="ERX96" s="386"/>
      <c r="ERY96" s="386"/>
      <c r="ERZ96" s="386"/>
      <c r="ESA96" s="386"/>
      <c r="ESB96" s="386"/>
      <c r="ESC96" s="386"/>
      <c r="ESD96" s="386"/>
      <c r="ESE96" s="386"/>
      <c r="ESF96" s="386"/>
      <c r="ESG96" s="386"/>
      <c r="ESH96" s="386"/>
      <c r="ESI96" s="386"/>
      <c r="ESJ96" s="386"/>
      <c r="ESK96" s="386"/>
      <c r="ESL96" s="386"/>
      <c r="ESM96" s="386"/>
      <c r="ESN96" s="386"/>
      <c r="ESO96" s="386"/>
      <c r="ESP96" s="386"/>
      <c r="ESQ96" s="386"/>
      <c r="ESR96" s="386"/>
      <c r="ESS96" s="386"/>
      <c r="EST96" s="386"/>
      <c r="ESU96" s="386"/>
      <c r="ESV96" s="386"/>
      <c r="ESW96" s="386"/>
      <c r="ESX96" s="386"/>
      <c r="ESY96" s="386"/>
      <c r="ESZ96" s="386"/>
      <c r="ETA96" s="386"/>
      <c r="ETB96" s="386"/>
      <c r="ETC96" s="386"/>
      <c r="ETD96" s="386"/>
      <c r="ETE96" s="386"/>
      <c r="ETF96" s="386"/>
      <c r="ETG96" s="386"/>
      <c r="ETH96" s="386"/>
      <c r="ETI96" s="386"/>
      <c r="ETJ96" s="386"/>
      <c r="ETK96" s="386"/>
      <c r="ETL96" s="386"/>
      <c r="ETM96" s="386"/>
      <c r="ETN96" s="386"/>
      <c r="ETO96" s="386"/>
      <c r="ETP96" s="386"/>
      <c r="ETQ96" s="386"/>
      <c r="ETR96" s="386"/>
      <c r="ETS96" s="386"/>
      <c r="ETT96" s="386"/>
      <c r="ETU96" s="386"/>
      <c r="ETV96" s="386"/>
      <c r="ETW96" s="386"/>
      <c r="ETX96" s="386"/>
      <c r="ETY96" s="386"/>
      <c r="ETZ96" s="386"/>
      <c r="EUA96" s="386"/>
      <c r="EUB96" s="386"/>
      <c r="EUC96" s="386"/>
      <c r="EUD96" s="386"/>
      <c r="EUE96" s="386"/>
      <c r="EUF96" s="386"/>
      <c r="EUG96" s="386"/>
      <c r="EUH96" s="386"/>
      <c r="EUI96" s="386"/>
      <c r="EUJ96" s="386"/>
      <c r="EUK96" s="386"/>
      <c r="EUL96" s="386"/>
      <c r="EUM96" s="386"/>
      <c r="EUN96" s="386"/>
      <c r="EUO96" s="386"/>
      <c r="EUP96" s="386"/>
      <c r="EUQ96" s="386"/>
      <c r="EUR96" s="386"/>
      <c r="EUS96" s="386"/>
      <c r="EUT96" s="386"/>
      <c r="EUU96" s="386"/>
      <c r="EUV96" s="386"/>
      <c r="EUW96" s="386"/>
      <c r="EUX96" s="386"/>
      <c r="EUY96" s="386"/>
      <c r="EUZ96" s="386"/>
      <c r="EVA96" s="386"/>
      <c r="EVB96" s="386"/>
      <c r="EVC96" s="386"/>
      <c r="EVD96" s="386"/>
      <c r="EVE96" s="386"/>
      <c r="EVF96" s="386"/>
      <c r="EVG96" s="386"/>
      <c r="EVH96" s="386"/>
      <c r="EVI96" s="386"/>
      <c r="EVJ96" s="386"/>
      <c r="EVK96" s="386"/>
      <c r="EVL96" s="386"/>
      <c r="EVM96" s="386"/>
      <c r="EVN96" s="386"/>
      <c r="EVO96" s="386"/>
      <c r="EVP96" s="386"/>
      <c r="EVQ96" s="386"/>
      <c r="EVR96" s="386"/>
      <c r="EVS96" s="386"/>
      <c r="EVT96" s="386"/>
      <c r="EVU96" s="386"/>
      <c r="EVV96" s="386"/>
      <c r="EVW96" s="386"/>
      <c r="EVX96" s="386"/>
      <c r="EVY96" s="386"/>
      <c r="EVZ96" s="386"/>
      <c r="EWA96" s="386"/>
      <c r="EWB96" s="386"/>
      <c r="EWC96" s="386"/>
      <c r="EWD96" s="386"/>
      <c r="EWE96" s="386"/>
      <c r="EWF96" s="386"/>
      <c r="EWG96" s="386"/>
      <c r="EWH96" s="386"/>
      <c r="EWI96" s="386"/>
      <c r="EWJ96" s="386"/>
      <c r="EWK96" s="386"/>
      <c r="EWL96" s="386"/>
      <c r="EWM96" s="386"/>
      <c r="EWN96" s="386"/>
      <c r="EWO96" s="386"/>
      <c r="EWP96" s="386"/>
      <c r="EWQ96" s="386"/>
      <c r="EWR96" s="386"/>
      <c r="EWS96" s="386"/>
      <c r="EWT96" s="386"/>
      <c r="EWU96" s="386"/>
      <c r="EWV96" s="386"/>
      <c r="EWW96" s="386"/>
      <c r="EWX96" s="386"/>
      <c r="EWY96" s="386"/>
      <c r="EWZ96" s="386"/>
      <c r="EXA96" s="386"/>
      <c r="EXB96" s="386"/>
      <c r="EXC96" s="386"/>
      <c r="EXD96" s="386"/>
      <c r="EXE96" s="386"/>
      <c r="EXF96" s="386"/>
      <c r="EXG96" s="386"/>
      <c r="EXH96" s="386"/>
      <c r="EXI96" s="386"/>
      <c r="EXJ96" s="386"/>
      <c r="EXK96" s="386"/>
      <c r="EXL96" s="386"/>
      <c r="EXM96" s="386"/>
      <c r="EXN96" s="386"/>
      <c r="EXO96" s="386"/>
      <c r="EXP96" s="386"/>
      <c r="EXQ96" s="386"/>
      <c r="EXR96" s="386"/>
      <c r="EXS96" s="386"/>
      <c r="EXT96" s="386"/>
      <c r="EXU96" s="386"/>
      <c r="EXV96" s="386"/>
      <c r="EXW96" s="386"/>
      <c r="EXX96" s="386"/>
      <c r="EXY96" s="386"/>
      <c r="EXZ96" s="386"/>
      <c r="EYA96" s="386"/>
      <c r="EYB96" s="386"/>
      <c r="EYC96" s="386"/>
      <c r="EYD96" s="386"/>
      <c r="EYE96" s="386"/>
      <c r="EYF96" s="386"/>
      <c r="EYG96" s="386"/>
      <c r="EYH96" s="386"/>
      <c r="EYI96" s="386"/>
      <c r="EYJ96" s="386"/>
      <c r="EYK96" s="386"/>
      <c r="EYL96" s="386"/>
      <c r="EYM96" s="386"/>
      <c r="EYN96" s="386"/>
      <c r="EYO96" s="386"/>
      <c r="EYP96" s="386"/>
      <c r="EYQ96" s="386"/>
      <c r="EYR96" s="386"/>
      <c r="EYS96" s="386"/>
      <c r="EYT96" s="386"/>
      <c r="EYU96" s="386"/>
      <c r="EYV96" s="386"/>
      <c r="EYW96" s="386"/>
      <c r="EYX96" s="386"/>
      <c r="EYY96" s="386"/>
      <c r="EYZ96" s="386"/>
      <c r="EZA96" s="386"/>
      <c r="EZB96" s="386"/>
      <c r="EZC96" s="386"/>
      <c r="EZD96" s="386"/>
      <c r="EZE96" s="386"/>
      <c r="EZF96" s="386"/>
      <c r="EZG96" s="386"/>
      <c r="EZH96" s="386"/>
      <c r="EZI96" s="386"/>
      <c r="EZJ96" s="386"/>
      <c r="EZK96" s="386"/>
      <c r="EZL96" s="386"/>
      <c r="EZM96" s="386"/>
      <c r="EZN96" s="386"/>
      <c r="EZO96" s="386"/>
      <c r="EZP96" s="386"/>
      <c r="EZQ96" s="386"/>
      <c r="EZR96" s="386"/>
      <c r="EZS96" s="386"/>
      <c r="EZT96" s="386"/>
      <c r="EZU96" s="386"/>
      <c r="EZV96" s="386"/>
      <c r="EZW96" s="386"/>
      <c r="EZX96" s="386"/>
      <c r="EZY96" s="386"/>
      <c r="EZZ96" s="386"/>
      <c r="FAA96" s="386"/>
      <c r="FAB96" s="386"/>
      <c r="FAC96" s="386"/>
      <c r="FAD96" s="386"/>
      <c r="FAE96" s="386"/>
      <c r="FAF96" s="386"/>
      <c r="FAG96" s="386"/>
      <c r="FAH96" s="386"/>
      <c r="FAI96" s="386"/>
      <c r="FAJ96" s="386"/>
      <c r="FAK96" s="386"/>
      <c r="FAL96" s="386"/>
      <c r="FAM96" s="386"/>
      <c r="FAN96" s="386"/>
      <c r="FAO96" s="386"/>
      <c r="FAP96" s="386"/>
      <c r="FAQ96" s="386"/>
      <c r="FAR96" s="386"/>
      <c r="FAS96" s="386"/>
      <c r="FAT96" s="386"/>
      <c r="FAU96" s="386"/>
      <c r="FAV96" s="386"/>
      <c r="FAW96" s="386"/>
      <c r="FAX96" s="386"/>
      <c r="FAY96" s="386"/>
      <c r="FAZ96" s="386"/>
      <c r="FBA96" s="386"/>
      <c r="FBB96" s="386"/>
      <c r="FBC96" s="386"/>
      <c r="FBD96" s="386"/>
      <c r="FBE96" s="386"/>
      <c r="FBF96" s="386"/>
      <c r="FBG96" s="386"/>
      <c r="FBH96" s="386"/>
      <c r="FBI96" s="386"/>
      <c r="FBJ96" s="386"/>
      <c r="FBK96" s="386"/>
      <c r="FBL96" s="386"/>
      <c r="FBM96" s="386"/>
      <c r="FBN96" s="386"/>
      <c r="FBO96" s="386"/>
      <c r="FBP96" s="386"/>
      <c r="FBQ96" s="386"/>
      <c r="FBR96" s="386"/>
      <c r="FBS96" s="386"/>
      <c r="FBT96" s="386"/>
      <c r="FBU96" s="386"/>
      <c r="FBV96" s="386"/>
      <c r="FBW96" s="386"/>
      <c r="FBX96" s="386"/>
      <c r="FBY96" s="386"/>
      <c r="FBZ96" s="386"/>
      <c r="FCA96" s="386"/>
      <c r="FCB96" s="386"/>
      <c r="FCC96" s="386"/>
      <c r="FCD96" s="386"/>
      <c r="FCE96" s="386"/>
      <c r="FCF96" s="386"/>
      <c r="FCG96" s="386"/>
      <c r="FCH96" s="386"/>
      <c r="FCI96" s="386"/>
      <c r="FCJ96" s="386"/>
      <c r="FCK96" s="386"/>
      <c r="FCL96" s="386"/>
      <c r="FCM96" s="386"/>
      <c r="FCN96" s="386"/>
      <c r="FCO96" s="386"/>
      <c r="FCP96" s="386"/>
      <c r="FCQ96" s="386"/>
      <c r="FCR96" s="386"/>
      <c r="FCS96" s="386"/>
      <c r="FCT96" s="386"/>
      <c r="FCU96" s="386"/>
      <c r="FCV96" s="386"/>
      <c r="FCW96" s="386"/>
      <c r="FCX96" s="386"/>
      <c r="FCY96" s="386"/>
      <c r="FCZ96" s="386"/>
      <c r="FDA96" s="386"/>
      <c r="FDB96" s="386"/>
      <c r="FDC96" s="386"/>
      <c r="FDD96" s="386"/>
      <c r="FDE96" s="386"/>
      <c r="FDF96" s="386"/>
      <c r="FDG96" s="386"/>
      <c r="FDH96" s="386"/>
      <c r="FDI96" s="386"/>
      <c r="FDJ96" s="386"/>
      <c r="FDK96" s="386"/>
      <c r="FDL96" s="386"/>
      <c r="FDM96" s="386"/>
      <c r="FDN96" s="386"/>
      <c r="FDO96" s="386"/>
      <c r="FDP96" s="386"/>
      <c r="FDQ96" s="386"/>
      <c r="FDR96" s="386"/>
      <c r="FDS96" s="386"/>
      <c r="FDT96" s="386"/>
      <c r="FDU96" s="386"/>
      <c r="FDV96" s="386"/>
      <c r="FDW96" s="386"/>
      <c r="FDX96" s="386"/>
      <c r="FDY96" s="386"/>
      <c r="FDZ96" s="386"/>
      <c r="FEA96" s="386"/>
      <c r="FEB96" s="386"/>
      <c r="FEC96" s="386"/>
      <c r="FED96" s="386"/>
      <c r="FEE96" s="386"/>
      <c r="FEF96" s="386"/>
      <c r="FEG96" s="386"/>
      <c r="FEH96" s="386"/>
      <c r="FEI96" s="386"/>
      <c r="FEJ96" s="386"/>
      <c r="FEK96" s="386"/>
      <c r="FEL96" s="386"/>
      <c r="FEM96" s="386"/>
      <c r="FEN96" s="386"/>
      <c r="FEO96" s="386"/>
      <c r="FEP96" s="386"/>
      <c r="FEQ96" s="386"/>
      <c r="FER96" s="386"/>
      <c r="FES96" s="386"/>
      <c r="FET96" s="386"/>
      <c r="FEU96" s="386"/>
      <c r="FEV96" s="386"/>
      <c r="FEW96" s="386"/>
      <c r="FEX96" s="386"/>
      <c r="FEY96" s="386"/>
      <c r="FEZ96" s="386"/>
      <c r="FFA96" s="386"/>
      <c r="FFB96" s="386"/>
      <c r="FFC96" s="386"/>
      <c r="FFD96" s="386"/>
      <c r="FFE96" s="386"/>
      <c r="FFF96" s="386"/>
      <c r="FFG96" s="386"/>
      <c r="FFH96" s="386"/>
      <c r="FFI96" s="386"/>
      <c r="FFJ96" s="386"/>
      <c r="FFK96" s="386"/>
      <c r="FFL96" s="386"/>
      <c r="FFM96" s="386"/>
      <c r="FFN96" s="386"/>
      <c r="FFO96" s="386"/>
      <c r="FFP96" s="386"/>
      <c r="FFQ96" s="386"/>
      <c r="FFR96" s="386"/>
      <c r="FFS96" s="386"/>
      <c r="FFT96" s="386"/>
      <c r="FFU96" s="386"/>
      <c r="FFV96" s="386"/>
      <c r="FFW96" s="386"/>
      <c r="FFX96" s="386"/>
      <c r="FFY96" s="386"/>
      <c r="FFZ96" s="386"/>
      <c r="FGA96" s="386"/>
      <c r="FGB96" s="386"/>
      <c r="FGC96" s="386"/>
      <c r="FGD96" s="386"/>
      <c r="FGE96" s="386"/>
      <c r="FGF96" s="386"/>
      <c r="FGG96" s="386"/>
      <c r="FGH96" s="386"/>
      <c r="FGI96" s="386"/>
      <c r="FGJ96" s="386"/>
      <c r="FGK96" s="386"/>
      <c r="FGL96" s="386"/>
      <c r="FGM96" s="386"/>
      <c r="FGN96" s="386"/>
      <c r="FGO96" s="386"/>
      <c r="FGP96" s="386"/>
      <c r="FGQ96" s="386"/>
      <c r="FGR96" s="386"/>
      <c r="FGS96" s="386"/>
      <c r="FGT96" s="386"/>
      <c r="FGU96" s="386"/>
      <c r="FGV96" s="386"/>
      <c r="FGW96" s="386"/>
      <c r="FGX96" s="386"/>
      <c r="FGY96" s="386"/>
      <c r="FGZ96" s="386"/>
      <c r="FHA96" s="386"/>
      <c r="FHB96" s="386"/>
      <c r="FHC96" s="386"/>
      <c r="FHD96" s="386"/>
      <c r="FHE96" s="386"/>
      <c r="FHF96" s="386"/>
      <c r="FHG96" s="386"/>
      <c r="FHH96" s="386"/>
      <c r="FHI96" s="386"/>
      <c r="FHJ96" s="386"/>
      <c r="FHK96" s="386"/>
      <c r="FHL96" s="386"/>
      <c r="FHM96" s="386"/>
      <c r="FHN96" s="386"/>
      <c r="FHO96" s="386"/>
      <c r="FHP96" s="386"/>
      <c r="FHQ96" s="386"/>
      <c r="FHR96" s="386"/>
      <c r="FHS96" s="386"/>
      <c r="FHT96" s="386"/>
      <c r="FHU96" s="386"/>
      <c r="FHV96" s="386"/>
      <c r="FHW96" s="386"/>
      <c r="FHX96" s="386"/>
      <c r="FHY96" s="386"/>
      <c r="FHZ96" s="386"/>
      <c r="FIA96" s="386"/>
      <c r="FIB96" s="386"/>
      <c r="FIC96" s="386"/>
      <c r="FID96" s="386"/>
      <c r="FIE96" s="386"/>
      <c r="FIF96" s="386"/>
      <c r="FIG96" s="386"/>
      <c r="FIH96" s="386"/>
      <c r="FII96" s="386"/>
      <c r="FIJ96" s="386"/>
      <c r="FIK96" s="386"/>
      <c r="FIL96" s="386"/>
      <c r="FIM96" s="386"/>
      <c r="FIN96" s="386"/>
      <c r="FIO96" s="386"/>
      <c r="FIP96" s="386"/>
      <c r="FIQ96" s="386"/>
      <c r="FIR96" s="386"/>
      <c r="FIS96" s="386"/>
      <c r="FIT96" s="386"/>
      <c r="FIU96" s="386"/>
      <c r="FIV96" s="386"/>
      <c r="FIW96" s="386"/>
      <c r="FIX96" s="386"/>
      <c r="FIY96" s="386"/>
      <c r="FIZ96" s="386"/>
      <c r="FJA96" s="386"/>
      <c r="FJB96" s="386"/>
      <c r="FJC96" s="386"/>
      <c r="FJD96" s="386"/>
      <c r="FJE96" s="386"/>
      <c r="FJF96" s="386"/>
      <c r="FJG96" s="386"/>
      <c r="FJH96" s="386"/>
      <c r="FJI96" s="386"/>
      <c r="FJJ96" s="386"/>
      <c r="FJK96" s="386"/>
      <c r="FJL96" s="386"/>
      <c r="FJM96" s="386"/>
      <c r="FJN96" s="386"/>
      <c r="FJO96" s="386"/>
      <c r="FJP96" s="386"/>
      <c r="FJQ96" s="386"/>
      <c r="FJR96" s="386"/>
      <c r="FJS96" s="386"/>
      <c r="FJT96" s="386"/>
      <c r="FJU96" s="386"/>
      <c r="FJV96" s="386"/>
      <c r="FJW96" s="386"/>
      <c r="FJX96" s="386"/>
      <c r="FJY96" s="386"/>
      <c r="FJZ96" s="386"/>
      <c r="FKA96" s="386"/>
      <c r="FKB96" s="386"/>
      <c r="FKC96" s="386"/>
      <c r="FKD96" s="386"/>
      <c r="FKE96" s="386"/>
      <c r="FKF96" s="386"/>
      <c r="FKG96" s="386"/>
      <c r="FKH96" s="386"/>
      <c r="FKI96" s="386"/>
      <c r="FKJ96" s="386"/>
      <c r="FKK96" s="386"/>
      <c r="FKL96" s="386"/>
      <c r="FKM96" s="386"/>
      <c r="FKN96" s="386"/>
      <c r="FKO96" s="386"/>
      <c r="FKP96" s="386"/>
      <c r="FKQ96" s="386"/>
      <c r="FKR96" s="386"/>
      <c r="FKS96" s="386"/>
      <c r="FKT96" s="386"/>
      <c r="FKU96" s="386"/>
      <c r="FKV96" s="386"/>
      <c r="FKW96" s="386"/>
      <c r="FKX96" s="386"/>
      <c r="FKY96" s="386"/>
      <c r="FKZ96" s="386"/>
      <c r="FLA96" s="386"/>
      <c r="FLB96" s="386"/>
      <c r="FLC96" s="386"/>
      <c r="FLD96" s="386"/>
      <c r="FLE96" s="386"/>
      <c r="FLF96" s="386"/>
      <c r="FLG96" s="386"/>
      <c r="FLH96" s="386"/>
      <c r="FLI96" s="386"/>
      <c r="FLJ96" s="386"/>
      <c r="FLK96" s="386"/>
      <c r="FLL96" s="386"/>
      <c r="FLM96" s="386"/>
      <c r="FLN96" s="386"/>
      <c r="FLO96" s="386"/>
      <c r="FLP96" s="386"/>
      <c r="FLQ96" s="386"/>
      <c r="FLR96" s="386"/>
      <c r="FLS96" s="386"/>
      <c r="FLT96" s="386"/>
      <c r="FLU96" s="386"/>
      <c r="FLV96" s="386"/>
      <c r="FLW96" s="386"/>
      <c r="FLX96" s="386"/>
      <c r="FLY96" s="386"/>
      <c r="FLZ96" s="386"/>
      <c r="FMA96" s="386"/>
      <c r="FMB96" s="386"/>
      <c r="FMC96" s="386"/>
      <c r="FMD96" s="386"/>
      <c r="FME96" s="386"/>
      <c r="FMF96" s="386"/>
      <c r="FMG96" s="386"/>
      <c r="FMH96" s="386"/>
      <c r="FMI96" s="386"/>
      <c r="FMJ96" s="386"/>
      <c r="FMK96" s="386"/>
      <c r="FML96" s="386"/>
      <c r="FMM96" s="386"/>
      <c r="FMN96" s="386"/>
      <c r="FMO96" s="386"/>
      <c r="FMP96" s="386"/>
      <c r="FMQ96" s="386"/>
      <c r="FMR96" s="386"/>
      <c r="FMS96" s="386"/>
      <c r="FMT96" s="386"/>
      <c r="FMU96" s="386"/>
      <c r="FMV96" s="386"/>
      <c r="FMW96" s="386"/>
      <c r="FMX96" s="386"/>
      <c r="FMY96" s="386"/>
      <c r="FMZ96" s="386"/>
      <c r="FNA96" s="386"/>
      <c r="FNB96" s="386"/>
      <c r="FNC96" s="386"/>
      <c r="FND96" s="386"/>
      <c r="FNE96" s="386"/>
      <c r="FNF96" s="386"/>
      <c r="FNG96" s="386"/>
      <c r="FNH96" s="386"/>
      <c r="FNI96" s="386"/>
      <c r="FNJ96" s="386"/>
      <c r="FNK96" s="386"/>
      <c r="FNL96" s="386"/>
      <c r="FNM96" s="386"/>
      <c r="FNN96" s="386"/>
      <c r="FNO96" s="386"/>
      <c r="FNP96" s="386"/>
      <c r="FNQ96" s="386"/>
      <c r="FNR96" s="386"/>
      <c r="FNS96" s="386"/>
      <c r="FNT96" s="386"/>
      <c r="FNU96" s="386"/>
      <c r="FNV96" s="386"/>
      <c r="FNW96" s="386"/>
      <c r="FNX96" s="386"/>
      <c r="FNY96" s="386"/>
      <c r="FNZ96" s="386"/>
      <c r="FOA96" s="386"/>
      <c r="FOB96" s="386"/>
      <c r="FOC96" s="386"/>
      <c r="FOD96" s="386"/>
      <c r="FOE96" s="386"/>
      <c r="FOF96" s="386"/>
      <c r="FOG96" s="386"/>
      <c r="FOH96" s="386"/>
      <c r="FOI96" s="386"/>
      <c r="FOJ96" s="386"/>
      <c r="FOK96" s="386"/>
      <c r="FOL96" s="386"/>
      <c r="FOM96" s="386"/>
      <c r="FON96" s="386"/>
      <c r="FOO96" s="386"/>
      <c r="FOP96" s="386"/>
      <c r="FOQ96" s="386"/>
      <c r="FOR96" s="386"/>
      <c r="FOS96" s="386"/>
      <c r="FOT96" s="386"/>
      <c r="FOU96" s="386"/>
      <c r="FOV96" s="386"/>
      <c r="FOW96" s="386"/>
      <c r="FOX96" s="386"/>
      <c r="FOY96" s="386"/>
      <c r="FOZ96" s="386"/>
      <c r="FPA96" s="386"/>
      <c r="FPB96" s="386"/>
      <c r="FPC96" s="386"/>
      <c r="FPD96" s="386"/>
      <c r="FPE96" s="386"/>
      <c r="FPF96" s="386"/>
      <c r="FPG96" s="386"/>
      <c r="FPH96" s="386"/>
      <c r="FPI96" s="386"/>
      <c r="FPJ96" s="386"/>
      <c r="FPK96" s="386"/>
      <c r="FPL96" s="386"/>
      <c r="FPM96" s="386"/>
      <c r="FPN96" s="386"/>
      <c r="FPO96" s="386"/>
      <c r="FPP96" s="386"/>
      <c r="FPQ96" s="386"/>
      <c r="FPR96" s="386"/>
      <c r="FPS96" s="386"/>
      <c r="FPT96" s="386"/>
      <c r="FPU96" s="386"/>
      <c r="FPV96" s="386"/>
      <c r="FPW96" s="386"/>
      <c r="FPX96" s="386"/>
      <c r="FPY96" s="386"/>
      <c r="FPZ96" s="386"/>
      <c r="FQA96" s="386"/>
      <c r="FQB96" s="386"/>
      <c r="FQC96" s="386"/>
      <c r="FQD96" s="386"/>
      <c r="FQE96" s="386"/>
      <c r="FQF96" s="386"/>
      <c r="FQG96" s="386"/>
      <c r="FQH96" s="386"/>
      <c r="FQI96" s="386"/>
      <c r="FQJ96" s="386"/>
      <c r="FQK96" s="386"/>
      <c r="FQL96" s="386"/>
      <c r="FQM96" s="386"/>
      <c r="FQN96" s="386"/>
      <c r="FQO96" s="386"/>
      <c r="FQP96" s="386"/>
      <c r="FQQ96" s="386"/>
      <c r="FQR96" s="386"/>
      <c r="FQS96" s="386"/>
      <c r="FQT96" s="386"/>
      <c r="FQU96" s="386"/>
      <c r="FQV96" s="386"/>
      <c r="FQW96" s="386"/>
      <c r="FQX96" s="386"/>
      <c r="FQY96" s="386"/>
      <c r="FQZ96" s="386"/>
      <c r="FRA96" s="386"/>
      <c r="FRB96" s="386"/>
      <c r="FRC96" s="386"/>
      <c r="FRD96" s="386"/>
      <c r="FRE96" s="386"/>
      <c r="FRF96" s="386"/>
      <c r="FRG96" s="386"/>
      <c r="FRH96" s="386"/>
      <c r="FRI96" s="386"/>
      <c r="FRJ96" s="386"/>
      <c r="FRK96" s="386"/>
      <c r="FRL96" s="386"/>
      <c r="FRM96" s="386"/>
      <c r="FRN96" s="386"/>
      <c r="FRO96" s="386"/>
      <c r="FRP96" s="386"/>
      <c r="FRQ96" s="386"/>
      <c r="FRR96" s="386"/>
      <c r="FRS96" s="386"/>
      <c r="FRT96" s="386"/>
      <c r="FRU96" s="386"/>
      <c r="FRV96" s="386"/>
      <c r="FRW96" s="386"/>
      <c r="FRX96" s="386"/>
      <c r="FRY96" s="386"/>
      <c r="FRZ96" s="386"/>
      <c r="FSA96" s="386"/>
      <c r="FSB96" s="386"/>
      <c r="FSC96" s="386"/>
      <c r="FSD96" s="386"/>
      <c r="FSE96" s="386"/>
      <c r="FSF96" s="386"/>
      <c r="FSG96" s="386"/>
      <c r="FSH96" s="386"/>
      <c r="FSI96" s="386"/>
      <c r="FSJ96" s="386"/>
      <c r="FSK96" s="386"/>
      <c r="FSL96" s="386"/>
      <c r="FSM96" s="386"/>
      <c r="FSN96" s="386"/>
      <c r="FSO96" s="386"/>
      <c r="FSP96" s="386"/>
      <c r="FSQ96" s="386"/>
      <c r="FSR96" s="386"/>
      <c r="FSS96" s="386"/>
      <c r="FST96" s="386"/>
      <c r="FSU96" s="386"/>
      <c r="FSV96" s="386"/>
      <c r="FSW96" s="386"/>
      <c r="FSX96" s="386"/>
      <c r="FSY96" s="386"/>
      <c r="FSZ96" s="386"/>
      <c r="FTA96" s="386"/>
      <c r="FTB96" s="386"/>
      <c r="FTC96" s="386"/>
      <c r="FTD96" s="386"/>
      <c r="FTE96" s="386"/>
      <c r="FTF96" s="386"/>
      <c r="FTG96" s="386"/>
      <c r="FTH96" s="386"/>
      <c r="FTI96" s="386"/>
      <c r="FTJ96" s="386"/>
      <c r="FTK96" s="386"/>
      <c r="FTL96" s="386"/>
      <c r="FTM96" s="386"/>
      <c r="FTN96" s="386"/>
      <c r="FTO96" s="386"/>
      <c r="FTP96" s="386"/>
      <c r="FTQ96" s="386"/>
      <c r="FTR96" s="386"/>
      <c r="FTS96" s="386"/>
      <c r="FTT96" s="386"/>
      <c r="FTU96" s="386"/>
      <c r="FTV96" s="386"/>
      <c r="FTW96" s="386"/>
      <c r="FTX96" s="386"/>
      <c r="FTY96" s="386"/>
      <c r="FTZ96" s="386"/>
      <c r="FUA96" s="386"/>
      <c r="FUB96" s="386"/>
      <c r="FUC96" s="386"/>
      <c r="FUD96" s="386"/>
      <c r="FUE96" s="386"/>
      <c r="FUF96" s="386"/>
      <c r="FUG96" s="386"/>
      <c r="FUH96" s="386"/>
      <c r="FUI96" s="386"/>
      <c r="FUJ96" s="386"/>
      <c r="FUK96" s="386"/>
      <c r="FUL96" s="386"/>
      <c r="FUM96" s="386"/>
      <c r="FUN96" s="386"/>
      <c r="FUO96" s="386"/>
      <c r="FUP96" s="386"/>
      <c r="FUQ96" s="386"/>
      <c r="FUR96" s="386"/>
      <c r="FUS96" s="386"/>
      <c r="FUT96" s="386"/>
      <c r="FUU96" s="386"/>
      <c r="FUV96" s="386"/>
      <c r="FUW96" s="386"/>
      <c r="FUX96" s="386"/>
      <c r="FUY96" s="386"/>
      <c r="FUZ96" s="386"/>
      <c r="FVA96" s="386"/>
      <c r="FVB96" s="386"/>
      <c r="FVC96" s="386"/>
      <c r="FVD96" s="386"/>
      <c r="FVE96" s="386"/>
      <c r="FVF96" s="386"/>
      <c r="FVG96" s="386"/>
      <c r="FVH96" s="386"/>
      <c r="FVI96" s="386"/>
      <c r="FVJ96" s="386"/>
      <c r="FVK96" s="386"/>
      <c r="FVL96" s="386"/>
      <c r="FVM96" s="386"/>
      <c r="FVN96" s="386"/>
      <c r="FVO96" s="386"/>
      <c r="FVP96" s="386"/>
      <c r="FVQ96" s="386"/>
      <c r="FVR96" s="386"/>
      <c r="FVS96" s="386"/>
      <c r="FVT96" s="386"/>
      <c r="FVU96" s="386"/>
      <c r="FVV96" s="386"/>
      <c r="FVW96" s="386"/>
      <c r="FVX96" s="386"/>
      <c r="FVY96" s="386"/>
      <c r="FVZ96" s="386"/>
      <c r="FWA96" s="386"/>
      <c r="FWB96" s="386"/>
      <c r="FWC96" s="386"/>
      <c r="FWD96" s="386"/>
      <c r="FWE96" s="386"/>
      <c r="FWF96" s="386"/>
      <c r="FWG96" s="386"/>
      <c r="FWH96" s="386"/>
      <c r="FWI96" s="386"/>
      <c r="FWJ96" s="386"/>
      <c r="FWK96" s="386"/>
      <c r="FWL96" s="386"/>
      <c r="FWM96" s="386"/>
      <c r="FWN96" s="386"/>
      <c r="FWO96" s="386"/>
      <c r="FWP96" s="386"/>
      <c r="FWQ96" s="386"/>
      <c r="FWR96" s="386"/>
      <c r="FWS96" s="386"/>
      <c r="FWT96" s="386"/>
      <c r="FWU96" s="386"/>
      <c r="FWV96" s="386"/>
      <c r="FWW96" s="386"/>
      <c r="FWX96" s="386"/>
      <c r="FWY96" s="386"/>
      <c r="FWZ96" s="386"/>
      <c r="FXA96" s="386"/>
      <c r="FXB96" s="386"/>
      <c r="FXC96" s="386"/>
      <c r="FXD96" s="386"/>
      <c r="FXE96" s="386"/>
      <c r="FXF96" s="386"/>
      <c r="FXG96" s="386"/>
      <c r="FXH96" s="386"/>
      <c r="FXI96" s="386"/>
      <c r="FXJ96" s="386"/>
      <c r="FXK96" s="386"/>
      <c r="FXL96" s="386"/>
      <c r="FXM96" s="386"/>
      <c r="FXN96" s="386"/>
      <c r="FXO96" s="386"/>
      <c r="FXP96" s="386"/>
      <c r="FXQ96" s="386"/>
      <c r="FXR96" s="386"/>
      <c r="FXS96" s="386"/>
      <c r="FXT96" s="386"/>
      <c r="FXU96" s="386"/>
      <c r="FXV96" s="386"/>
      <c r="FXW96" s="386"/>
      <c r="FXX96" s="386"/>
      <c r="FXY96" s="386"/>
      <c r="FXZ96" s="386"/>
      <c r="FYA96" s="386"/>
      <c r="FYB96" s="386"/>
      <c r="FYC96" s="386"/>
      <c r="FYD96" s="386"/>
      <c r="FYE96" s="386"/>
      <c r="FYF96" s="386"/>
      <c r="FYG96" s="386"/>
      <c r="FYH96" s="386"/>
      <c r="FYI96" s="386"/>
      <c r="FYJ96" s="386"/>
      <c r="FYK96" s="386"/>
      <c r="FYL96" s="386"/>
      <c r="FYM96" s="386"/>
      <c r="FYN96" s="386"/>
      <c r="FYO96" s="386"/>
      <c r="FYP96" s="386"/>
      <c r="FYQ96" s="386"/>
      <c r="FYR96" s="386"/>
      <c r="FYS96" s="386"/>
      <c r="FYT96" s="386"/>
      <c r="FYU96" s="386"/>
      <c r="FYV96" s="386"/>
      <c r="FYW96" s="386"/>
      <c r="FYX96" s="386"/>
      <c r="FYY96" s="386"/>
      <c r="FYZ96" s="386"/>
      <c r="FZA96" s="386"/>
      <c r="FZB96" s="386"/>
      <c r="FZC96" s="386"/>
      <c r="FZD96" s="386"/>
      <c r="FZE96" s="386"/>
      <c r="FZF96" s="386"/>
      <c r="FZG96" s="386"/>
      <c r="FZH96" s="386"/>
      <c r="FZI96" s="386"/>
      <c r="FZJ96" s="386"/>
      <c r="FZK96" s="386"/>
      <c r="FZL96" s="386"/>
      <c r="FZM96" s="386"/>
      <c r="FZN96" s="386"/>
      <c r="FZO96" s="386"/>
      <c r="FZP96" s="386"/>
      <c r="FZQ96" s="386"/>
      <c r="FZR96" s="386"/>
      <c r="FZS96" s="386"/>
      <c r="FZT96" s="386"/>
      <c r="FZU96" s="386"/>
      <c r="FZV96" s="386"/>
      <c r="FZW96" s="386"/>
      <c r="FZX96" s="386"/>
      <c r="FZY96" s="386"/>
      <c r="FZZ96" s="386"/>
      <c r="GAA96" s="386"/>
      <c r="GAB96" s="386"/>
      <c r="GAC96" s="386"/>
      <c r="GAD96" s="386"/>
      <c r="GAE96" s="386"/>
      <c r="GAF96" s="386"/>
      <c r="GAG96" s="386"/>
      <c r="GAH96" s="386"/>
      <c r="GAI96" s="386"/>
      <c r="GAJ96" s="386"/>
      <c r="GAK96" s="386"/>
      <c r="GAL96" s="386"/>
      <c r="GAM96" s="386"/>
      <c r="GAN96" s="386"/>
      <c r="GAO96" s="386"/>
      <c r="GAP96" s="386"/>
      <c r="GAQ96" s="386"/>
      <c r="GAR96" s="386"/>
      <c r="GAS96" s="386"/>
      <c r="GAT96" s="386"/>
      <c r="GAU96" s="386"/>
      <c r="GAV96" s="386"/>
      <c r="GAW96" s="386"/>
      <c r="GAX96" s="386"/>
      <c r="GAY96" s="386"/>
      <c r="GAZ96" s="386"/>
      <c r="GBA96" s="386"/>
      <c r="GBB96" s="386"/>
      <c r="GBC96" s="386"/>
      <c r="GBD96" s="386"/>
      <c r="GBE96" s="386"/>
      <c r="GBF96" s="386"/>
      <c r="GBG96" s="386"/>
      <c r="GBH96" s="386"/>
      <c r="GBI96" s="386"/>
      <c r="GBJ96" s="386"/>
      <c r="GBK96" s="386"/>
      <c r="GBL96" s="386"/>
      <c r="GBM96" s="386"/>
      <c r="GBN96" s="386"/>
      <c r="GBO96" s="386"/>
      <c r="GBP96" s="386"/>
      <c r="GBQ96" s="386"/>
      <c r="GBR96" s="386"/>
      <c r="GBS96" s="386"/>
      <c r="GBT96" s="386"/>
      <c r="GBU96" s="386"/>
      <c r="GBV96" s="386"/>
      <c r="GBW96" s="386"/>
      <c r="GBX96" s="386"/>
      <c r="GBY96" s="386"/>
      <c r="GBZ96" s="386"/>
      <c r="GCA96" s="386"/>
      <c r="GCB96" s="386"/>
      <c r="GCC96" s="386"/>
      <c r="GCD96" s="386"/>
      <c r="GCE96" s="386"/>
      <c r="GCF96" s="386"/>
      <c r="GCG96" s="386"/>
      <c r="GCH96" s="386"/>
      <c r="GCI96" s="386"/>
      <c r="GCJ96" s="386"/>
      <c r="GCK96" s="386"/>
      <c r="GCL96" s="386"/>
      <c r="GCM96" s="386"/>
      <c r="GCN96" s="386"/>
      <c r="GCO96" s="386"/>
      <c r="GCP96" s="386"/>
      <c r="GCQ96" s="386"/>
      <c r="GCR96" s="386"/>
      <c r="GCS96" s="386"/>
      <c r="GCT96" s="386"/>
      <c r="GCU96" s="386"/>
      <c r="GCV96" s="386"/>
      <c r="GCW96" s="386"/>
      <c r="GCX96" s="386"/>
      <c r="GCY96" s="386"/>
      <c r="GCZ96" s="386"/>
      <c r="GDA96" s="386"/>
      <c r="GDB96" s="386"/>
      <c r="GDC96" s="386"/>
      <c r="GDD96" s="386"/>
      <c r="GDE96" s="386"/>
      <c r="GDF96" s="386"/>
      <c r="GDG96" s="386"/>
      <c r="GDH96" s="386"/>
      <c r="GDI96" s="386"/>
      <c r="GDJ96" s="386"/>
      <c r="GDK96" s="386"/>
      <c r="GDL96" s="386"/>
      <c r="GDM96" s="386"/>
      <c r="GDN96" s="386"/>
      <c r="GDO96" s="386"/>
      <c r="GDP96" s="386"/>
      <c r="GDQ96" s="386"/>
      <c r="GDR96" s="386"/>
      <c r="GDS96" s="386"/>
      <c r="GDT96" s="386"/>
      <c r="GDU96" s="386"/>
      <c r="GDV96" s="386"/>
      <c r="GDW96" s="386"/>
      <c r="GDX96" s="386"/>
      <c r="GDY96" s="386"/>
      <c r="GDZ96" s="386"/>
      <c r="GEA96" s="386"/>
      <c r="GEB96" s="386"/>
      <c r="GEC96" s="386"/>
      <c r="GED96" s="386"/>
      <c r="GEE96" s="386"/>
      <c r="GEF96" s="386"/>
      <c r="GEG96" s="386"/>
      <c r="GEH96" s="386"/>
      <c r="GEI96" s="386"/>
      <c r="GEJ96" s="386"/>
      <c r="GEK96" s="386"/>
      <c r="GEL96" s="386"/>
      <c r="GEM96" s="386"/>
      <c r="GEN96" s="386"/>
      <c r="GEO96" s="386"/>
      <c r="GEP96" s="386"/>
      <c r="GEQ96" s="386"/>
      <c r="GER96" s="386"/>
      <c r="GES96" s="386"/>
      <c r="GET96" s="386"/>
      <c r="GEU96" s="386"/>
      <c r="GEV96" s="386"/>
      <c r="GEW96" s="386"/>
      <c r="GEX96" s="386"/>
      <c r="GEY96" s="386"/>
      <c r="GEZ96" s="386"/>
      <c r="GFA96" s="386"/>
      <c r="GFB96" s="386"/>
      <c r="GFC96" s="386"/>
      <c r="GFD96" s="386"/>
      <c r="GFE96" s="386"/>
      <c r="GFF96" s="386"/>
      <c r="GFG96" s="386"/>
      <c r="GFH96" s="386"/>
      <c r="GFI96" s="386"/>
      <c r="GFJ96" s="386"/>
      <c r="GFK96" s="386"/>
      <c r="GFL96" s="386"/>
      <c r="GFM96" s="386"/>
      <c r="GFN96" s="386"/>
      <c r="GFO96" s="386"/>
      <c r="GFP96" s="386"/>
      <c r="GFQ96" s="386"/>
      <c r="GFR96" s="386"/>
      <c r="GFS96" s="386"/>
      <c r="GFT96" s="386"/>
      <c r="GFU96" s="386"/>
      <c r="GFV96" s="386"/>
      <c r="GFW96" s="386"/>
      <c r="GFX96" s="386"/>
      <c r="GFY96" s="386"/>
      <c r="GFZ96" s="386"/>
      <c r="GGA96" s="386"/>
      <c r="GGB96" s="386"/>
      <c r="GGC96" s="386"/>
      <c r="GGD96" s="386"/>
      <c r="GGE96" s="386"/>
      <c r="GGF96" s="386"/>
      <c r="GGG96" s="386"/>
      <c r="GGH96" s="386"/>
      <c r="GGI96" s="386"/>
      <c r="GGJ96" s="386"/>
      <c r="GGK96" s="386"/>
      <c r="GGL96" s="386"/>
      <c r="GGM96" s="386"/>
      <c r="GGN96" s="386"/>
      <c r="GGO96" s="386"/>
      <c r="GGP96" s="386"/>
      <c r="GGQ96" s="386"/>
      <c r="GGR96" s="386"/>
      <c r="GGS96" s="386"/>
      <c r="GGT96" s="386"/>
      <c r="GGU96" s="386"/>
      <c r="GGV96" s="386"/>
      <c r="GGW96" s="386"/>
      <c r="GGX96" s="386"/>
      <c r="GGY96" s="386"/>
      <c r="GGZ96" s="386"/>
      <c r="GHA96" s="386"/>
      <c r="GHB96" s="386"/>
      <c r="GHC96" s="386"/>
      <c r="GHD96" s="386"/>
      <c r="GHE96" s="386"/>
      <c r="GHF96" s="386"/>
      <c r="GHG96" s="386"/>
      <c r="GHH96" s="386"/>
      <c r="GHI96" s="386"/>
      <c r="GHJ96" s="386"/>
      <c r="GHK96" s="386"/>
      <c r="GHL96" s="386"/>
      <c r="GHM96" s="386"/>
      <c r="GHN96" s="386"/>
      <c r="GHO96" s="386"/>
      <c r="GHP96" s="386"/>
      <c r="GHQ96" s="386"/>
      <c r="GHR96" s="386"/>
      <c r="GHS96" s="386"/>
      <c r="GHT96" s="386"/>
      <c r="GHU96" s="386"/>
      <c r="GHV96" s="386"/>
      <c r="GHW96" s="386"/>
      <c r="GHX96" s="386"/>
      <c r="GHY96" s="386"/>
      <c r="GHZ96" s="386"/>
      <c r="GIA96" s="386"/>
      <c r="GIB96" s="386"/>
      <c r="GIC96" s="386"/>
      <c r="GID96" s="386"/>
      <c r="GIE96" s="386"/>
      <c r="GIF96" s="386"/>
      <c r="GIG96" s="386"/>
      <c r="GIH96" s="386"/>
      <c r="GII96" s="386"/>
      <c r="GIJ96" s="386"/>
      <c r="GIK96" s="386"/>
      <c r="GIL96" s="386"/>
      <c r="GIM96" s="386"/>
      <c r="GIN96" s="386"/>
      <c r="GIO96" s="386"/>
      <c r="GIP96" s="386"/>
      <c r="GIQ96" s="386"/>
      <c r="GIR96" s="386"/>
      <c r="GIS96" s="386"/>
      <c r="GIT96" s="386"/>
      <c r="GIU96" s="386"/>
      <c r="GIV96" s="386"/>
      <c r="GIW96" s="386"/>
      <c r="GIX96" s="386"/>
      <c r="GIY96" s="386"/>
      <c r="GIZ96" s="386"/>
      <c r="GJA96" s="386"/>
      <c r="GJB96" s="386"/>
      <c r="GJC96" s="386"/>
      <c r="GJD96" s="386"/>
      <c r="GJE96" s="386"/>
      <c r="GJF96" s="386"/>
      <c r="GJG96" s="386"/>
      <c r="GJH96" s="386"/>
      <c r="GJI96" s="386"/>
      <c r="GJJ96" s="386"/>
      <c r="GJK96" s="386"/>
      <c r="GJL96" s="386"/>
      <c r="GJM96" s="386"/>
      <c r="GJN96" s="386"/>
      <c r="GJO96" s="386"/>
      <c r="GJP96" s="386"/>
      <c r="GJQ96" s="386"/>
      <c r="GJR96" s="386"/>
      <c r="GJS96" s="386"/>
      <c r="GJT96" s="386"/>
      <c r="GJU96" s="386"/>
      <c r="GJV96" s="386"/>
      <c r="GJW96" s="386"/>
      <c r="GJX96" s="386"/>
      <c r="GJY96" s="386"/>
      <c r="GJZ96" s="386"/>
      <c r="GKA96" s="386"/>
      <c r="GKB96" s="386"/>
      <c r="GKC96" s="386"/>
      <c r="GKD96" s="386"/>
      <c r="GKE96" s="386"/>
      <c r="GKF96" s="386"/>
      <c r="GKG96" s="386"/>
      <c r="GKH96" s="386"/>
      <c r="GKI96" s="386"/>
      <c r="GKJ96" s="386"/>
      <c r="GKK96" s="386"/>
      <c r="GKL96" s="386"/>
      <c r="GKM96" s="386"/>
      <c r="GKN96" s="386"/>
      <c r="GKO96" s="386"/>
      <c r="GKP96" s="386"/>
      <c r="GKQ96" s="386"/>
      <c r="GKR96" s="386"/>
      <c r="GKS96" s="386"/>
      <c r="GKT96" s="386"/>
      <c r="GKU96" s="386"/>
      <c r="GKV96" s="386"/>
      <c r="GKW96" s="386"/>
      <c r="GKX96" s="386"/>
      <c r="GKY96" s="386"/>
      <c r="GKZ96" s="386"/>
      <c r="GLA96" s="386"/>
      <c r="GLB96" s="386"/>
      <c r="GLC96" s="386"/>
      <c r="GLD96" s="386"/>
      <c r="GLE96" s="386"/>
      <c r="GLF96" s="386"/>
      <c r="GLG96" s="386"/>
      <c r="GLH96" s="386"/>
      <c r="GLI96" s="386"/>
      <c r="GLJ96" s="386"/>
      <c r="GLK96" s="386"/>
      <c r="GLL96" s="386"/>
      <c r="GLM96" s="386"/>
      <c r="GLN96" s="386"/>
      <c r="GLO96" s="386"/>
      <c r="GLP96" s="386"/>
      <c r="GLQ96" s="386"/>
      <c r="GLR96" s="386"/>
      <c r="GLS96" s="386"/>
      <c r="GLT96" s="386"/>
      <c r="GLU96" s="386"/>
      <c r="GLV96" s="386"/>
      <c r="GLW96" s="386"/>
      <c r="GLX96" s="386"/>
      <c r="GLY96" s="386"/>
      <c r="GLZ96" s="386"/>
      <c r="GMA96" s="386"/>
      <c r="GMB96" s="386"/>
      <c r="GMC96" s="386"/>
      <c r="GMD96" s="386"/>
      <c r="GME96" s="386"/>
      <c r="GMF96" s="386"/>
      <c r="GMG96" s="386"/>
      <c r="GMH96" s="386"/>
      <c r="GMI96" s="386"/>
      <c r="GMJ96" s="386"/>
      <c r="GMK96" s="386"/>
      <c r="GML96" s="386"/>
      <c r="GMM96" s="386"/>
      <c r="GMN96" s="386"/>
      <c r="GMO96" s="386"/>
      <c r="GMP96" s="386"/>
      <c r="GMQ96" s="386"/>
      <c r="GMR96" s="386"/>
      <c r="GMS96" s="386"/>
      <c r="GMT96" s="386"/>
      <c r="GMU96" s="386"/>
      <c r="GMV96" s="386"/>
      <c r="GMW96" s="386"/>
      <c r="GMX96" s="386"/>
      <c r="GMY96" s="386"/>
      <c r="GMZ96" s="386"/>
      <c r="GNA96" s="386"/>
      <c r="GNB96" s="386"/>
      <c r="GNC96" s="386"/>
      <c r="GND96" s="386"/>
      <c r="GNE96" s="386"/>
      <c r="GNF96" s="386"/>
      <c r="GNG96" s="386"/>
      <c r="GNH96" s="386"/>
      <c r="GNI96" s="386"/>
      <c r="GNJ96" s="386"/>
      <c r="GNK96" s="386"/>
      <c r="GNL96" s="386"/>
      <c r="GNM96" s="386"/>
      <c r="GNN96" s="386"/>
      <c r="GNO96" s="386"/>
      <c r="GNP96" s="386"/>
      <c r="GNQ96" s="386"/>
      <c r="GNR96" s="386"/>
      <c r="GNS96" s="386"/>
      <c r="GNT96" s="386"/>
      <c r="GNU96" s="386"/>
      <c r="GNV96" s="386"/>
      <c r="GNW96" s="386"/>
      <c r="GNX96" s="386"/>
      <c r="GNY96" s="386"/>
      <c r="GNZ96" s="386"/>
      <c r="GOA96" s="386"/>
      <c r="GOB96" s="386"/>
      <c r="GOC96" s="386"/>
      <c r="GOD96" s="386"/>
      <c r="GOE96" s="386"/>
      <c r="GOF96" s="386"/>
      <c r="GOG96" s="386"/>
      <c r="GOH96" s="386"/>
      <c r="GOI96" s="386"/>
      <c r="GOJ96" s="386"/>
      <c r="GOK96" s="386"/>
      <c r="GOL96" s="386"/>
      <c r="GOM96" s="386"/>
      <c r="GON96" s="386"/>
      <c r="GOO96" s="386"/>
      <c r="GOP96" s="386"/>
      <c r="GOQ96" s="386"/>
      <c r="GOR96" s="386"/>
      <c r="GOS96" s="386"/>
      <c r="GOT96" s="386"/>
      <c r="GOU96" s="386"/>
      <c r="GOV96" s="386"/>
      <c r="GOW96" s="386"/>
      <c r="GOX96" s="386"/>
      <c r="GOY96" s="386"/>
      <c r="GOZ96" s="386"/>
      <c r="GPA96" s="386"/>
      <c r="GPB96" s="386"/>
      <c r="GPC96" s="386"/>
      <c r="GPD96" s="386"/>
      <c r="GPE96" s="386"/>
      <c r="GPF96" s="386"/>
      <c r="GPG96" s="386"/>
      <c r="GPH96" s="386"/>
      <c r="GPI96" s="386"/>
      <c r="GPJ96" s="386"/>
      <c r="GPK96" s="386"/>
      <c r="GPL96" s="386"/>
      <c r="GPM96" s="386"/>
      <c r="GPN96" s="386"/>
      <c r="GPO96" s="386"/>
      <c r="GPP96" s="386"/>
      <c r="GPQ96" s="386"/>
      <c r="GPR96" s="386"/>
      <c r="GPS96" s="386"/>
      <c r="GPT96" s="386"/>
      <c r="GPU96" s="386"/>
      <c r="GPV96" s="386"/>
      <c r="GPW96" s="386"/>
      <c r="GPX96" s="386"/>
      <c r="GPY96" s="386"/>
      <c r="GPZ96" s="386"/>
      <c r="GQA96" s="386"/>
      <c r="GQB96" s="386"/>
      <c r="GQC96" s="386"/>
      <c r="GQD96" s="386"/>
      <c r="GQE96" s="386"/>
      <c r="GQF96" s="386"/>
      <c r="GQG96" s="386"/>
      <c r="GQH96" s="386"/>
      <c r="GQI96" s="386"/>
      <c r="GQJ96" s="386"/>
      <c r="GQK96" s="386"/>
      <c r="GQL96" s="386"/>
      <c r="GQM96" s="386"/>
      <c r="GQN96" s="386"/>
      <c r="GQO96" s="386"/>
      <c r="GQP96" s="386"/>
      <c r="GQQ96" s="386"/>
      <c r="GQR96" s="386"/>
      <c r="GQS96" s="386"/>
      <c r="GQT96" s="386"/>
      <c r="GQU96" s="386"/>
      <c r="GQV96" s="386"/>
      <c r="GQW96" s="386"/>
      <c r="GQX96" s="386"/>
      <c r="GQY96" s="386"/>
      <c r="GQZ96" s="386"/>
      <c r="GRA96" s="386"/>
      <c r="GRB96" s="386"/>
      <c r="GRC96" s="386"/>
      <c r="GRD96" s="386"/>
      <c r="GRE96" s="386"/>
      <c r="GRF96" s="386"/>
      <c r="GRG96" s="386"/>
      <c r="GRH96" s="386"/>
      <c r="GRI96" s="386"/>
      <c r="GRJ96" s="386"/>
      <c r="GRK96" s="386"/>
      <c r="GRL96" s="386"/>
      <c r="GRM96" s="386"/>
      <c r="GRN96" s="386"/>
      <c r="GRO96" s="386"/>
      <c r="GRP96" s="386"/>
      <c r="GRQ96" s="386"/>
      <c r="GRR96" s="386"/>
      <c r="GRS96" s="386"/>
      <c r="GRT96" s="386"/>
      <c r="GRU96" s="386"/>
      <c r="GRV96" s="386"/>
      <c r="GRW96" s="386"/>
      <c r="GRX96" s="386"/>
      <c r="GRY96" s="386"/>
      <c r="GRZ96" s="386"/>
      <c r="GSA96" s="386"/>
      <c r="GSB96" s="386"/>
      <c r="GSC96" s="386"/>
      <c r="GSD96" s="386"/>
      <c r="GSE96" s="386"/>
      <c r="GSF96" s="386"/>
      <c r="GSG96" s="386"/>
      <c r="GSH96" s="386"/>
      <c r="GSI96" s="386"/>
      <c r="GSJ96" s="386"/>
      <c r="GSK96" s="386"/>
      <c r="GSL96" s="386"/>
      <c r="GSM96" s="386"/>
      <c r="GSN96" s="386"/>
      <c r="GSO96" s="386"/>
      <c r="GSP96" s="386"/>
      <c r="GSQ96" s="386"/>
      <c r="GSR96" s="386"/>
      <c r="GSS96" s="386"/>
      <c r="GST96" s="386"/>
      <c r="GSU96" s="386"/>
      <c r="GSV96" s="386"/>
      <c r="GSW96" s="386"/>
      <c r="GSX96" s="386"/>
      <c r="GSY96" s="386"/>
      <c r="GSZ96" s="386"/>
      <c r="GTA96" s="386"/>
      <c r="GTB96" s="386"/>
      <c r="GTC96" s="386"/>
      <c r="GTD96" s="386"/>
      <c r="GTE96" s="386"/>
      <c r="GTF96" s="386"/>
      <c r="GTG96" s="386"/>
      <c r="GTH96" s="386"/>
      <c r="GTI96" s="386"/>
      <c r="GTJ96" s="386"/>
      <c r="GTK96" s="386"/>
      <c r="GTL96" s="386"/>
      <c r="GTM96" s="386"/>
      <c r="GTN96" s="386"/>
      <c r="GTO96" s="386"/>
      <c r="GTP96" s="386"/>
      <c r="GTQ96" s="386"/>
      <c r="GTR96" s="386"/>
      <c r="GTS96" s="386"/>
      <c r="GTT96" s="386"/>
      <c r="GTU96" s="386"/>
      <c r="GTV96" s="386"/>
      <c r="GTW96" s="386"/>
      <c r="GTX96" s="386"/>
      <c r="GTY96" s="386"/>
      <c r="GTZ96" s="386"/>
      <c r="GUA96" s="386"/>
      <c r="GUB96" s="386"/>
      <c r="GUC96" s="386"/>
      <c r="GUD96" s="386"/>
      <c r="GUE96" s="386"/>
      <c r="GUF96" s="386"/>
      <c r="GUG96" s="386"/>
      <c r="GUH96" s="386"/>
      <c r="GUI96" s="386"/>
      <c r="GUJ96" s="386"/>
      <c r="GUK96" s="386"/>
      <c r="GUL96" s="386"/>
      <c r="GUM96" s="386"/>
      <c r="GUN96" s="386"/>
      <c r="GUO96" s="386"/>
      <c r="GUP96" s="386"/>
      <c r="GUQ96" s="386"/>
      <c r="GUR96" s="386"/>
      <c r="GUS96" s="386"/>
      <c r="GUT96" s="386"/>
      <c r="GUU96" s="386"/>
      <c r="GUV96" s="386"/>
      <c r="GUW96" s="386"/>
      <c r="GUX96" s="386"/>
      <c r="GUY96" s="386"/>
      <c r="GUZ96" s="386"/>
      <c r="GVA96" s="386"/>
      <c r="GVB96" s="386"/>
      <c r="GVC96" s="386"/>
      <c r="GVD96" s="386"/>
      <c r="GVE96" s="386"/>
      <c r="GVF96" s="386"/>
      <c r="GVG96" s="386"/>
      <c r="GVH96" s="386"/>
      <c r="GVI96" s="386"/>
      <c r="GVJ96" s="386"/>
      <c r="GVK96" s="386"/>
      <c r="GVL96" s="386"/>
      <c r="GVM96" s="386"/>
      <c r="GVN96" s="386"/>
      <c r="GVO96" s="386"/>
      <c r="GVP96" s="386"/>
      <c r="GVQ96" s="386"/>
      <c r="GVR96" s="386"/>
      <c r="GVS96" s="386"/>
      <c r="GVT96" s="386"/>
      <c r="GVU96" s="386"/>
      <c r="GVV96" s="386"/>
      <c r="GVW96" s="386"/>
      <c r="GVX96" s="386"/>
      <c r="GVY96" s="386"/>
      <c r="GVZ96" s="386"/>
      <c r="GWA96" s="386"/>
      <c r="GWB96" s="386"/>
      <c r="GWC96" s="386"/>
      <c r="GWD96" s="386"/>
      <c r="GWE96" s="386"/>
      <c r="GWF96" s="386"/>
      <c r="GWG96" s="386"/>
      <c r="GWH96" s="386"/>
      <c r="GWI96" s="386"/>
      <c r="GWJ96" s="386"/>
      <c r="GWK96" s="386"/>
      <c r="GWL96" s="386"/>
      <c r="GWM96" s="386"/>
      <c r="GWN96" s="386"/>
      <c r="GWO96" s="386"/>
      <c r="GWP96" s="386"/>
      <c r="GWQ96" s="386"/>
      <c r="GWR96" s="386"/>
      <c r="GWS96" s="386"/>
      <c r="GWT96" s="386"/>
      <c r="GWU96" s="386"/>
      <c r="GWV96" s="386"/>
      <c r="GWW96" s="386"/>
      <c r="GWX96" s="386"/>
      <c r="GWY96" s="386"/>
      <c r="GWZ96" s="386"/>
      <c r="GXA96" s="386"/>
      <c r="GXB96" s="386"/>
      <c r="GXC96" s="386"/>
      <c r="GXD96" s="386"/>
      <c r="GXE96" s="386"/>
      <c r="GXF96" s="386"/>
      <c r="GXG96" s="386"/>
      <c r="GXH96" s="386"/>
      <c r="GXI96" s="386"/>
      <c r="GXJ96" s="386"/>
      <c r="GXK96" s="386"/>
      <c r="GXL96" s="386"/>
      <c r="GXM96" s="386"/>
      <c r="GXN96" s="386"/>
      <c r="GXO96" s="386"/>
      <c r="GXP96" s="386"/>
      <c r="GXQ96" s="386"/>
      <c r="GXR96" s="386"/>
      <c r="GXS96" s="386"/>
      <c r="GXT96" s="386"/>
      <c r="GXU96" s="386"/>
      <c r="GXV96" s="386"/>
      <c r="GXW96" s="386"/>
      <c r="GXX96" s="386"/>
      <c r="GXY96" s="386"/>
      <c r="GXZ96" s="386"/>
      <c r="GYA96" s="386"/>
      <c r="GYB96" s="386"/>
      <c r="GYC96" s="386"/>
      <c r="GYD96" s="386"/>
      <c r="GYE96" s="386"/>
      <c r="GYF96" s="386"/>
      <c r="GYG96" s="386"/>
      <c r="GYH96" s="386"/>
      <c r="GYI96" s="386"/>
      <c r="GYJ96" s="386"/>
      <c r="GYK96" s="386"/>
      <c r="GYL96" s="386"/>
      <c r="GYM96" s="386"/>
      <c r="GYN96" s="386"/>
      <c r="GYO96" s="386"/>
      <c r="GYP96" s="386"/>
      <c r="GYQ96" s="386"/>
      <c r="GYR96" s="386"/>
      <c r="GYS96" s="386"/>
      <c r="GYT96" s="386"/>
      <c r="GYU96" s="386"/>
      <c r="GYV96" s="386"/>
      <c r="GYW96" s="386"/>
      <c r="GYX96" s="386"/>
      <c r="GYY96" s="386"/>
      <c r="GYZ96" s="386"/>
      <c r="GZA96" s="386"/>
      <c r="GZB96" s="386"/>
      <c r="GZC96" s="386"/>
      <c r="GZD96" s="386"/>
      <c r="GZE96" s="386"/>
      <c r="GZF96" s="386"/>
      <c r="GZG96" s="386"/>
      <c r="GZH96" s="386"/>
      <c r="GZI96" s="386"/>
      <c r="GZJ96" s="386"/>
      <c r="GZK96" s="386"/>
      <c r="GZL96" s="386"/>
      <c r="GZM96" s="386"/>
      <c r="GZN96" s="386"/>
      <c r="GZO96" s="386"/>
      <c r="GZP96" s="386"/>
      <c r="GZQ96" s="386"/>
      <c r="GZR96" s="386"/>
      <c r="GZS96" s="386"/>
      <c r="GZT96" s="386"/>
      <c r="GZU96" s="386"/>
      <c r="GZV96" s="386"/>
      <c r="GZW96" s="386"/>
      <c r="GZX96" s="386"/>
      <c r="GZY96" s="386"/>
      <c r="GZZ96" s="386"/>
      <c r="HAA96" s="386"/>
      <c r="HAB96" s="386"/>
      <c r="HAC96" s="386"/>
      <c r="HAD96" s="386"/>
      <c r="HAE96" s="386"/>
      <c r="HAF96" s="386"/>
      <c r="HAG96" s="386"/>
      <c r="HAH96" s="386"/>
      <c r="HAI96" s="386"/>
      <c r="HAJ96" s="386"/>
      <c r="HAK96" s="386"/>
      <c r="HAL96" s="386"/>
      <c r="HAM96" s="386"/>
      <c r="HAN96" s="386"/>
      <c r="HAO96" s="386"/>
      <c r="HAP96" s="386"/>
      <c r="HAQ96" s="386"/>
      <c r="HAR96" s="386"/>
      <c r="HAS96" s="386"/>
      <c r="HAT96" s="386"/>
      <c r="HAU96" s="386"/>
      <c r="HAV96" s="386"/>
      <c r="HAW96" s="386"/>
      <c r="HAX96" s="386"/>
      <c r="HAY96" s="386"/>
      <c r="HAZ96" s="386"/>
      <c r="HBA96" s="386"/>
      <c r="HBB96" s="386"/>
      <c r="HBC96" s="386"/>
      <c r="HBD96" s="386"/>
      <c r="HBE96" s="386"/>
      <c r="HBF96" s="386"/>
      <c r="HBG96" s="386"/>
      <c r="HBH96" s="386"/>
      <c r="HBI96" s="386"/>
      <c r="HBJ96" s="386"/>
      <c r="HBK96" s="386"/>
      <c r="HBL96" s="386"/>
      <c r="HBM96" s="386"/>
      <c r="HBN96" s="386"/>
      <c r="HBO96" s="386"/>
      <c r="HBP96" s="386"/>
      <c r="HBQ96" s="386"/>
      <c r="HBR96" s="386"/>
      <c r="HBS96" s="386"/>
      <c r="HBT96" s="386"/>
      <c r="HBU96" s="386"/>
      <c r="HBV96" s="386"/>
      <c r="HBW96" s="386"/>
      <c r="HBX96" s="386"/>
      <c r="HBY96" s="386"/>
      <c r="HBZ96" s="386"/>
      <c r="HCA96" s="386"/>
      <c r="HCB96" s="386"/>
      <c r="HCC96" s="386"/>
      <c r="HCD96" s="386"/>
      <c r="HCE96" s="386"/>
      <c r="HCF96" s="386"/>
      <c r="HCG96" s="386"/>
      <c r="HCH96" s="386"/>
      <c r="HCI96" s="386"/>
      <c r="HCJ96" s="386"/>
      <c r="HCK96" s="386"/>
      <c r="HCL96" s="386"/>
      <c r="HCM96" s="386"/>
      <c r="HCN96" s="386"/>
      <c r="HCO96" s="386"/>
      <c r="HCP96" s="386"/>
      <c r="HCQ96" s="386"/>
      <c r="HCR96" s="386"/>
      <c r="HCS96" s="386"/>
      <c r="HCT96" s="386"/>
      <c r="HCU96" s="386"/>
      <c r="HCV96" s="386"/>
      <c r="HCW96" s="386"/>
      <c r="HCX96" s="386"/>
      <c r="HCY96" s="386"/>
      <c r="HCZ96" s="386"/>
      <c r="HDA96" s="386"/>
      <c r="HDB96" s="386"/>
      <c r="HDC96" s="386"/>
      <c r="HDD96" s="386"/>
      <c r="HDE96" s="386"/>
      <c r="HDF96" s="386"/>
      <c r="HDG96" s="386"/>
      <c r="HDH96" s="386"/>
      <c r="HDI96" s="386"/>
      <c r="HDJ96" s="386"/>
      <c r="HDK96" s="386"/>
      <c r="HDL96" s="386"/>
      <c r="HDM96" s="386"/>
      <c r="HDN96" s="386"/>
      <c r="HDO96" s="386"/>
      <c r="HDP96" s="386"/>
      <c r="HDQ96" s="386"/>
      <c r="HDR96" s="386"/>
      <c r="HDS96" s="386"/>
      <c r="HDT96" s="386"/>
      <c r="HDU96" s="386"/>
      <c r="HDV96" s="386"/>
      <c r="HDW96" s="386"/>
      <c r="HDX96" s="386"/>
      <c r="HDY96" s="386"/>
      <c r="HDZ96" s="386"/>
      <c r="HEA96" s="386"/>
      <c r="HEB96" s="386"/>
      <c r="HEC96" s="386"/>
      <c r="HED96" s="386"/>
      <c r="HEE96" s="386"/>
      <c r="HEF96" s="386"/>
      <c r="HEG96" s="386"/>
      <c r="HEH96" s="386"/>
      <c r="HEI96" s="386"/>
      <c r="HEJ96" s="386"/>
      <c r="HEK96" s="386"/>
      <c r="HEL96" s="386"/>
      <c r="HEM96" s="386"/>
      <c r="HEN96" s="386"/>
      <c r="HEO96" s="386"/>
      <c r="HEP96" s="386"/>
      <c r="HEQ96" s="386"/>
      <c r="HER96" s="386"/>
      <c r="HES96" s="386"/>
      <c r="HET96" s="386"/>
      <c r="HEU96" s="386"/>
      <c r="HEV96" s="386"/>
      <c r="HEW96" s="386"/>
      <c r="HEX96" s="386"/>
      <c r="HEY96" s="386"/>
      <c r="HEZ96" s="386"/>
      <c r="HFA96" s="386"/>
      <c r="HFB96" s="386"/>
      <c r="HFC96" s="386"/>
      <c r="HFD96" s="386"/>
      <c r="HFE96" s="386"/>
      <c r="HFF96" s="386"/>
      <c r="HFG96" s="386"/>
      <c r="HFH96" s="386"/>
      <c r="HFI96" s="386"/>
      <c r="HFJ96" s="386"/>
      <c r="HFK96" s="386"/>
      <c r="HFL96" s="386"/>
      <c r="HFM96" s="386"/>
      <c r="HFN96" s="386"/>
      <c r="HFO96" s="386"/>
      <c r="HFP96" s="386"/>
      <c r="HFQ96" s="386"/>
      <c r="HFR96" s="386"/>
      <c r="HFS96" s="386"/>
      <c r="HFT96" s="386"/>
      <c r="HFU96" s="386"/>
      <c r="HFV96" s="386"/>
      <c r="HFW96" s="386"/>
      <c r="HFX96" s="386"/>
      <c r="HFY96" s="386"/>
      <c r="HFZ96" s="386"/>
      <c r="HGA96" s="386"/>
      <c r="HGB96" s="386"/>
      <c r="HGC96" s="386"/>
      <c r="HGD96" s="386"/>
      <c r="HGE96" s="386"/>
      <c r="HGF96" s="386"/>
      <c r="HGG96" s="386"/>
      <c r="HGH96" s="386"/>
      <c r="HGI96" s="386"/>
      <c r="HGJ96" s="386"/>
      <c r="HGK96" s="386"/>
      <c r="HGL96" s="386"/>
      <c r="HGM96" s="386"/>
      <c r="HGN96" s="386"/>
      <c r="HGO96" s="386"/>
      <c r="HGP96" s="386"/>
      <c r="HGQ96" s="386"/>
      <c r="HGR96" s="386"/>
      <c r="HGS96" s="386"/>
      <c r="HGT96" s="386"/>
      <c r="HGU96" s="386"/>
      <c r="HGV96" s="386"/>
      <c r="HGW96" s="386"/>
      <c r="HGX96" s="386"/>
      <c r="HGY96" s="386"/>
      <c r="HGZ96" s="386"/>
      <c r="HHA96" s="386"/>
      <c r="HHB96" s="386"/>
      <c r="HHC96" s="386"/>
      <c r="HHD96" s="386"/>
      <c r="HHE96" s="386"/>
      <c r="HHF96" s="386"/>
      <c r="HHG96" s="386"/>
      <c r="HHH96" s="386"/>
      <c r="HHI96" s="386"/>
      <c r="HHJ96" s="386"/>
      <c r="HHK96" s="386"/>
      <c r="HHL96" s="386"/>
      <c r="HHM96" s="386"/>
      <c r="HHN96" s="386"/>
      <c r="HHO96" s="386"/>
      <c r="HHP96" s="386"/>
      <c r="HHQ96" s="386"/>
      <c r="HHR96" s="386"/>
      <c r="HHS96" s="386"/>
      <c r="HHT96" s="386"/>
      <c r="HHU96" s="386"/>
      <c r="HHV96" s="386"/>
      <c r="HHW96" s="386"/>
      <c r="HHX96" s="386"/>
      <c r="HHY96" s="386"/>
      <c r="HHZ96" s="386"/>
      <c r="HIA96" s="386"/>
      <c r="HIB96" s="386"/>
      <c r="HIC96" s="386"/>
      <c r="HID96" s="386"/>
      <c r="HIE96" s="386"/>
      <c r="HIF96" s="386"/>
      <c r="HIG96" s="386"/>
      <c r="HIH96" s="386"/>
      <c r="HII96" s="386"/>
      <c r="HIJ96" s="386"/>
      <c r="HIK96" s="386"/>
      <c r="HIL96" s="386"/>
      <c r="HIM96" s="386"/>
      <c r="HIN96" s="386"/>
      <c r="HIO96" s="386"/>
      <c r="HIP96" s="386"/>
      <c r="HIQ96" s="386"/>
      <c r="HIR96" s="386"/>
      <c r="HIS96" s="386"/>
      <c r="HIT96" s="386"/>
      <c r="HIU96" s="386"/>
      <c r="HIV96" s="386"/>
      <c r="HIW96" s="386"/>
      <c r="HIX96" s="386"/>
      <c r="HIY96" s="386"/>
      <c r="HIZ96" s="386"/>
      <c r="HJA96" s="386"/>
      <c r="HJB96" s="386"/>
      <c r="HJC96" s="386"/>
      <c r="HJD96" s="386"/>
      <c r="HJE96" s="386"/>
      <c r="HJF96" s="386"/>
      <c r="HJG96" s="386"/>
      <c r="HJH96" s="386"/>
      <c r="HJI96" s="386"/>
      <c r="HJJ96" s="386"/>
      <c r="HJK96" s="386"/>
      <c r="HJL96" s="386"/>
      <c r="HJM96" s="386"/>
      <c r="HJN96" s="386"/>
      <c r="HJO96" s="386"/>
      <c r="HJP96" s="386"/>
      <c r="HJQ96" s="386"/>
      <c r="HJR96" s="386"/>
      <c r="HJS96" s="386"/>
      <c r="HJT96" s="386"/>
      <c r="HJU96" s="386"/>
      <c r="HJV96" s="386"/>
      <c r="HJW96" s="386"/>
      <c r="HJX96" s="386"/>
      <c r="HJY96" s="386"/>
      <c r="HJZ96" s="386"/>
      <c r="HKA96" s="386"/>
      <c r="HKB96" s="386"/>
      <c r="HKC96" s="386"/>
      <c r="HKD96" s="386"/>
      <c r="HKE96" s="386"/>
      <c r="HKF96" s="386"/>
      <c r="HKG96" s="386"/>
      <c r="HKH96" s="386"/>
      <c r="HKI96" s="386"/>
      <c r="HKJ96" s="386"/>
      <c r="HKK96" s="386"/>
      <c r="HKL96" s="386"/>
      <c r="HKM96" s="386"/>
      <c r="HKN96" s="386"/>
      <c r="HKO96" s="386"/>
      <c r="HKP96" s="386"/>
      <c r="HKQ96" s="386"/>
      <c r="HKR96" s="386"/>
      <c r="HKS96" s="386"/>
      <c r="HKT96" s="386"/>
      <c r="HKU96" s="386"/>
      <c r="HKV96" s="386"/>
      <c r="HKW96" s="386"/>
      <c r="HKX96" s="386"/>
      <c r="HKY96" s="386"/>
      <c r="HKZ96" s="386"/>
      <c r="HLA96" s="386"/>
      <c r="HLB96" s="386"/>
      <c r="HLC96" s="386"/>
      <c r="HLD96" s="386"/>
      <c r="HLE96" s="386"/>
      <c r="HLF96" s="386"/>
      <c r="HLG96" s="386"/>
      <c r="HLH96" s="386"/>
      <c r="HLI96" s="386"/>
      <c r="HLJ96" s="386"/>
      <c r="HLK96" s="386"/>
      <c r="HLL96" s="386"/>
      <c r="HLM96" s="386"/>
      <c r="HLN96" s="386"/>
      <c r="HLO96" s="386"/>
      <c r="HLP96" s="386"/>
      <c r="HLQ96" s="386"/>
      <c r="HLR96" s="386"/>
      <c r="HLS96" s="386"/>
      <c r="HLT96" s="386"/>
      <c r="HLU96" s="386"/>
      <c r="HLV96" s="386"/>
      <c r="HLW96" s="386"/>
      <c r="HLX96" s="386"/>
      <c r="HLY96" s="386"/>
      <c r="HLZ96" s="386"/>
      <c r="HMA96" s="386"/>
      <c r="HMB96" s="386"/>
      <c r="HMC96" s="386"/>
      <c r="HMD96" s="386"/>
      <c r="HME96" s="386"/>
      <c r="HMF96" s="386"/>
      <c r="HMG96" s="386"/>
      <c r="HMH96" s="386"/>
      <c r="HMI96" s="386"/>
      <c r="HMJ96" s="386"/>
      <c r="HMK96" s="386"/>
      <c r="HML96" s="386"/>
      <c r="HMM96" s="386"/>
      <c r="HMN96" s="386"/>
      <c r="HMO96" s="386"/>
      <c r="HMP96" s="386"/>
      <c r="HMQ96" s="386"/>
      <c r="HMR96" s="386"/>
      <c r="HMS96" s="386"/>
      <c r="HMT96" s="386"/>
      <c r="HMU96" s="386"/>
      <c r="HMV96" s="386"/>
      <c r="HMW96" s="386"/>
      <c r="HMX96" s="386"/>
      <c r="HMY96" s="386"/>
      <c r="HMZ96" s="386"/>
      <c r="HNA96" s="386"/>
      <c r="HNB96" s="386"/>
      <c r="HNC96" s="386"/>
      <c r="HND96" s="386"/>
      <c r="HNE96" s="386"/>
      <c r="HNF96" s="386"/>
      <c r="HNG96" s="386"/>
      <c r="HNH96" s="386"/>
      <c r="HNI96" s="386"/>
      <c r="HNJ96" s="386"/>
      <c r="HNK96" s="386"/>
      <c r="HNL96" s="386"/>
      <c r="HNM96" s="386"/>
      <c r="HNN96" s="386"/>
      <c r="HNO96" s="386"/>
      <c r="HNP96" s="386"/>
      <c r="HNQ96" s="386"/>
      <c r="HNR96" s="386"/>
      <c r="HNS96" s="386"/>
      <c r="HNT96" s="386"/>
      <c r="HNU96" s="386"/>
      <c r="HNV96" s="386"/>
      <c r="HNW96" s="386"/>
      <c r="HNX96" s="386"/>
      <c r="HNY96" s="386"/>
      <c r="HNZ96" s="386"/>
      <c r="HOA96" s="386"/>
      <c r="HOB96" s="386"/>
      <c r="HOC96" s="386"/>
      <c r="HOD96" s="386"/>
      <c r="HOE96" s="386"/>
      <c r="HOF96" s="386"/>
      <c r="HOG96" s="386"/>
      <c r="HOH96" s="386"/>
      <c r="HOI96" s="386"/>
      <c r="HOJ96" s="386"/>
      <c r="HOK96" s="386"/>
      <c r="HOL96" s="386"/>
      <c r="HOM96" s="386"/>
      <c r="HON96" s="386"/>
      <c r="HOO96" s="386"/>
      <c r="HOP96" s="386"/>
      <c r="HOQ96" s="386"/>
      <c r="HOR96" s="386"/>
      <c r="HOS96" s="386"/>
      <c r="HOT96" s="386"/>
      <c r="HOU96" s="386"/>
      <c r="HOV96" s="386"/>
      <c r="HOW96" s="386"/>
      <c r="HOX96" s="386"/>
      <c r="HOY96" s="386"/>
      <c r="HOZ96" s="386"/>
      <c r="HPA96" s="386"/>
      <c r="HPB96" s="386"/>
      <c r="HPC96" s="386"/>
      <c r="HPD96" s="386"/>
      <c r="HPE96" s="386"/>
      <c r="HPF96" s="386"/>
      <c r="HPG96" s="386"/>
      <c r="HPH96" s="386"/>
      <c r="HPI96" s="386"/>
      <c r="HPJ96" s="386"/>
      <c r="HPK96" s="386"/>
      <c r="HPL96" s="386"/>
      <c r="HPM96" s="386"/>
      <c r="HPN96" s="386"/>
      <c r="HPO96" s="386"/>
      <c r="HPP96" s="386"/>
      <c r="HPQ96" s="386"/>
      <c r="HPR96" s="386"/>
      <c r="HPS96" s="386"/>
      <c r="HPT96" s="386"/>
      <c r="HPU96" s="386"/>
      <c r="HPV96" s="386"/>
      <c r="HPW96" s="386"/>
      <c r="HPX96" s="386"/>
      <c r="HPY96" s="386"/>
      <c r="HPZ96" s="386"/>
      <c r="HQA96" s="386"/>
      <c r="HQB96" s="386"/>
      <c r="HQC96" s="386"/>
      <c r="HQD96" s="386"/>
      <c r="HQE96" s="386"/>
      <c r="HQF96" s="386"/>
      <c r="HQG96" s="386"/>
      <c r="HQH96" s="386"/>
      <c r="HQI96" s="386"/>
      <c r="HQJ96" s="386"/>
      <c r="HQK96" s="386"/>
      <c r="HQL96" s="386"/>
      <c r="HQM96" s="386"/>
      <c r="HQN96" s="386"/>
      <c r="HQO96" s="386"/>
      <c r="HQP96" s="386"/>
      <c r="HQQ96" s="386"/>
      <c r="HQR96" s="386"/>
      <c r="HQS96" s="386"/>
      <c r="HQT96" s="386"/>
      <c r="HQU96" s="386"/>
      <c r="HQV96" s="386"/>
      <c r="HQW96" s="386"/>
      <c r="HQX96" s="386"/>
      <c r="HQY96" s="386"/>
      <c r="HQZ96" s="386"/>
      <c r="HRA96" s="386"/>
      <c r="HRB96" s="386"/>
      <c r="HRC96" s="386"/>
      <c r="HRD96" s="386"/>
      <c r="HRE96" s="386"/>
      <c r="HRF96" s="386"/>
      <c r="HRG96" s="386"/>
      <c r="HRH96" s="386"/>
      <c r="HRI96" s="386"/>
      <c r="HRJ96" s="386"/>
      <c r="HRK96" s="386"/>
      <c r="HRL96" s="386"/>
      <c r="HRM96" s="386"/>
      <c r="HRN96" s="386"/>
      <c r="HRO96" s="386"/>
      <c r="HRP96" s="386"/>
      <c r="HRQ96" s="386"/>
      <c r="HRR96" s="386"/>
      <c r="HRS96" s="386"/>
      <c r="HRT96" s="386"/>
      <c r="HRU96" s="386"/>
      <c r="HRV96" s="386"/>
      <c r="HRW96" s="386"/>
      <c r="HRX96" s="386"/>
      <c r="HRY96" s="386"/>
      <c r="HRZ96" s="386"/>
      <c r="HSA96" s="386"/>
      <c r="HSB96" s="386"/>
      <c r="HSC96" s="386"/>
      <c r="HSD96" s="386"/>
      <c r="HSE96" s="386"/>
      <c r="HSF96" s="386"/>
      <c r="HSG96" s="386"/>
      <c r="HSH96" s="386"/>
      <c r="HSI96" s="386"/>
      <c r="HSJ96" s="386"/>
      <c r="HSK96" s="386"/>
      <c r="HSL96" s="386"/>
      <c r="HSM96" s="386"/>
      <c r="HSN96" s="386"/>
      <c r="HSO96" s="386"/>
      <c r="HSP96" s="386"/>
      <c r="HSQ96" s="386"/>
      <c r="HSR96" s="386"/>
      <c r="HSS96" s="386"/>
      <c r="HST96" s="386"/>
      <c r="HSU96" s="386"/>
      <c r="HSV96" s="386"/>
      <c r="HSW96" s="386"/>
      <c r="HSX96" s="386"/>
      <c r="HSY96" s="386"/>
      <c r="HSZ96" s="386"/>
      <c r="HTA96" s="386"/>
      <c r="HTB96" s="386"/>
      <c r="HTC96" s="386"/>
      <c r="HTD96" s="386"/>
      <c r="HTE96" s="386"/>
      <c r="HTF96" s="386"/>
      <c r="HTG96" s="386"/>
      <c r="HTH96" s="386"/>
      <c r="HTI96" s="386"/>
      <c r="HTJ96" s="386"/>
      <c r="HTK96" s="386"/>
      <c r="HTL96" s="386"/>
      <c r="HTM96" s="386"/>
      <c r="HTN96" s="386"/>
      <c r="HTO96" s="386"/>
      <c r="HTP96" s="386"/>
      <c r="HTQ96" s="386"/>
      <c r="HTR96" s="386"/>
      <c r="HTS96" s="386"/>
      <c r="HTT96" s="386"/>
      <c r="HTU96" s="386"/>
      <c r="HTV96" s="386"/>
      <c r="HTW96" s="386"/>
      <c r="HTX96" s="386"/>
      <c r="HTY96" s="386"/>
      <c r="HTZ96" s="386"/>
      <c r="HUA96" s="386"/>
      <c r="HUB96" s="386"/>
      <c r="HUC96" s="386"/>
      <c r="HUD96" s="386"/>
      <c r="HUE96" s="386"/>
      <c r="HUF96" s="386"/>
      <c r="HUG96" s="386"/>
      <c r="HUH96" s="386"/>
      <c r="HUI96" s="386"/>
      <c r="HUJ96" s="386"/>
      <c r="HUK96" s="386"/>
      <c r="HUL96" s="386"/>
      <c r="HUM96" s="386"/>
      <c r="HUN96" s="386"/>
      <c r="HUO96" s="386"/>
      <c r="HUP96" s="386"/>
      <c r="HUQ96" s="386"/>
      <c r="HUR96" s="386"/>
      <c r="HUS96" s="386"/>
      <c r="HUT96" s="386"/>
      <c r="HUU96" s="386"/>
      <c r="HUV96" s="386"/>
      <c r="HUW96" s="386"/>
      <c r="HUX96" s="386"/>
      <c r="HUY96" s="386"/>
      <c r="HUZ96" s="386"/>
      <c r="HVA96" s="386"/>
      <c r="HVB96" s="386"/>
      <c r="HVC96" s="386"/>
      <c r="HVD96" s="386"/>
      <c r="HVE96" s="386"/>
      <c r="HVF96" s="386"/>
      <c r="HVG96" s="386"/>
      <c r="HVH96" s="386"/>
      <c r="HVI96" s="386"/>
      <c r="HVJ96" s="386"/>
      <c r="HVK96" s="386"/>
      <c r="HVL96" s="386"/>
      <c r="HVM96" s="386"/>
      <c r="HVN96" s="386"/>
      <c r="HVO96" s="386"/>
      <c r="HVP96" s="386"/>
      <c r="HVQ96" s="386"/>
      <c r="HVR96" s="386"/>
      <c r="HVS96" s="386"/>
      <c r="HVT96" s="386"/>
      <c r="HVU96" s="386"/>
      <c r="HVV96" s="386"/>
      <c r="HVW96" s="386"/>
      <c r="HVX96" s="386"/>
      <c r="HVY96" s="386"/>
      <c r="HVZ96" s="386"/>
      <c r="HWA96" s="386"/>
      <c r="HWB96" s="386"/>
      <c r="HWC96" s="386"/>
      <c r="HWD96" s="386"/>
      <c r="HWE96" s="386"/>
      <c r="HWF96" s="386"/>
      <c r="HWG96" s="386"/>
      <c r="HWH96" s="386"/>
      <c r="HWI96" s="386"/>
      <c r="HWJ96" s="386"/>
      <c r="HWK96" s="386"/>
      <c r="HWL96" s="386"/>
      <c r="HWM96" s="386"/>
      <c r="HWN96" s="386"/>
      <c r="HWO96" s="386"/>
      <c r="HWP96" s="386"/>
      <c r="HWQ96" s="386"/>
      <c r="HWR96" s="386"/>
      <c r="HWS96" s="386"/>
      <c r="HWT96" s="386"/>
      <c r="HWU96" s="386"/>
      <c r="HWV96" s="386"/>
      <c r="HWW96" s="386"/>
      <c r="HWX96" s="386"/>
      <c r="HWY96" s="386"/>
      <c r="HWZ96" s="386"/>
      <c r="HXA96" s="386"/>
      <c r="HXB96" s="386"/>
      <c r="HXC96" s="386"/>
      <c r="HXD96" s="386"/>
      <c r="HXE96" s="386"/>
      <c r="HXF96" s="386"/>
      <c r="HXG96" s="386"/>
      <c r="HXH96" s="386"/>
      <c r="HXI96" s="386"/>
      <c r="HXJ96" s="386"/>
      <c r="HXK96" s="386"/>
      <c r="HXL96" s="386"/>
      <c r="HXM96" s="386"/>
      <c r="HXN96" s="386"/>
      <c r="HXO96" s="386"/>
      <c r="HXP96" s="386"/>
      <c r="HXQ96" s="386"/>
      <c r="HXR96" s="386"/>
      <c r="HXS96" s="386"/>
      <c r="HXT96" s="386"/>
      <c r="HXU96" s="386"/>
      <c r="HXV96" s="386"/>
      <c r="HXW96" s="386"/>
      <c r="HXX96" s="386"/>
      <c r="HXY96" s="386"/>
      <c r="HXZ96" s="386"/>
      <c r="HYA96" s="386"/>
      <c r="HYB96" s="386"/>
      <c r="HYC96" s="386"/>
      <c r="HYD96" s="386"/>
      <c r="HYE96" s="386"/>
      <c r="HYF96" s="386"/>
      <c r="HYG96" s="386"/>
      <c r="HYH96" s="386"/>
      <c r="HYI96" s="386"/>
      <c r="HYJ96" s="386"/>
      <c r="HYK96" s="386"/>
      <c r="HYL96" s="386"/>
      <c r="HYM96" s="386"/>
      <c r="HYN96" s="386"/>
      <c r="HYO96" s="386"/>
      <c r="HYP96" s="386"/>
      <c r="HYQ96" s="386"/>
      <c r="HYR96" s="386"/>
      <c r="HYS96" s="386"/>
      <c r="HYT96" s="386"/>
      <c r="HYU96" s="386"/>
      <c r="HYV96" s="386"/>
      <c r="HYW96" s="386"/>
      <c r="HYX96" s="386"/>
      <c r="HYY96" s="386"/>
      <c r="HYZ96" s="386"/>
      <c r="HZA96" s="386"/>
      <c r="HZB96" s="386"/>
      <c r="HZC96" s="386"/>
      <c r="HZD96" s="386"/>
      <c r="HZE96" s="386"/>
      <c r="HZF96" s="386"/>
      <c r="HZG96" s="386"/>
      <c r="HZH96" s="386"/>
      <c r="HZI96" s="386"/>
      <c r="HZJ96" s="386"/>
      <c r="HZK96" s="386"/>
      <c r="HZL96" s="386"/>
      <c r="HZM96" s="386"/>
      <c r="HZN96" s="386"/>
      <c r="HZO96" s="386"/>
      <c r="HZP96" s="386"/>
      <c r="HZQ96" s="386"/>
      <c r="HZR96" s="386"/>
      <c r="HZS96" s="386"/>
      <c r="HZT96" s="386"/>
      <c r="HZU96" s="386"/>
      <c r="HZV96" s="386"/>
      <c r="HZW96" s="386"/>
      <c r="HZX96" s="386"/>
      <c r="HZY96" s="386"/>
      <c r="HZZ96" s="386"/>
      <c r="IAA96" s="386"/>
      <c r="IAB96" s="386"/>
      <c r="IAC96" s="386"/>
      <c r="IAD96" s="386"/>
      <c r="IAE96" s="386"/>
      <c r="IAF96" s="386"/>
      <c r="IAG96" s="386"/>
      <c r="IAH96" s="386"/>
      <c r="IAI96" s="386"/>
      <c r="IAJ96" s="386"/>
      <c r="IAK96" s="386"/>
      <c r="IAL96" s="386"/>
      <c r="IAM96" s="386"/>
      <c r="IAN96" s="386"/>
      <c r="IAO96" s="386"/>
      <c r="IAP96" s="386"/>
      <c r="IAQ96" s="386"/>
      <c r="IAR96" s="386"/>
      <c r="IAS96" s="386"/>
      <c r="IAT96" s="386"/>
      <c r="IAU96" s="386"/>
      <c r="IAV96" s="386"/>
      <c r="IAW96" s="386"/>
      <c r="IAX96" s="386"/>
      <c r="IAY96" s="386"/>
      <c r="IAZ96" s="386"/>
      <c r="IBA96" s="386"/>
      <c r="IBB96" s="386"/>
      <c r="IBC96" s="386"/>
      <c r="IBD96" s="386"/>
      <c r="IBE96" s="386"/>
      <c r="IBF96" s="386"/>
      <c r="IBG96" s="386"/>
      <c r="IBH96" s="386"/>
      <c r="IBI96" s="386"/>
      <c r="IBJ96" s="386"/>
      <c r="IBK96" s="386"/>
      <c r="IBL96" s="386"/>
      <c r="IBM96" s="386"/>
      <c r="IBN96" s="386"/>
      <c r="IBO96" s="386"/>
      <c r="IBP96" s="386"/>
      <c r="IBQ96" s="386"/>
      <c r="IBR96" s="386"/>
      <c r="IBS96" s="386"/>
      <c r="IBT96" s="386"/>
      <c r="IBU96" s="386"/>
      <c r="IBV96" s="386"/>
      <c r="IBW96" s="386"/>
      <c r="IBX96" s="386"/>
      <c r="IBY96" s="386"/>
      <c r="IBZ96" s="386"/>
      <c r="ICA96" s="386"/>
      <c r="ICB96" s="386"/>
      <c r="ICC96" s="386"/>
      <c r="ICD96" s="386"/>
      <c r="ICE96" s="386"/>
      <c r="ICF96" s="386"/>
      <c r="ICG96" s="386"/>
      <c r="ICH96" s="386"/>
      <c r="ICI96" s="386"/>
      <c r="ICJ96" s="386"/>
      <c r="ICK96" s="386"/>
      <c r="ICL96" s="386"/>
      <c r="ICM96" s="386"/>
      <c r="ICN96" s="386"/>
      <c r="ICO96" s="386"/>
      <c r="ICP96" s="386"/>
      <c r="ICQ96" s="386"/>
      <c r="ICR96" s="386"/>
      <c r="ICS96" s="386"/>
      <c r="ICT96" s="386"/>
      <c r="ICU96" s="386"/>
      <c r="ICV96" s="386"/>
      <c r="ICW96" s="386"/>
      <c r="ICX96" s="386"/>
      <c r="ICY96" s="386"/>
      <c r="ICZ96" s="386"/>
      <c r="IDA96" s="386"/>
      <c r="IDB96" s="386"/>
      <c r="IDC96" s="386"/>
      <c r="IDD96" s="386"/>
      <c r="IDE96" s="386"/>
      <c r="IDF96" s="386"/>
      <c r="IDG96" s="386"/>
      <c r="IDH96" s="386"/>
      <c r="IDI96" s="386"/>
      <c r="IDJ96" s="386"/>
      <c r="IDK96" s="386"/>
      <c r="IDL96" s="386"/>
      <c r="IDM96" s="386"/>
      <c r="IDN96" s="386"/>
      <c r="IDO96" s="386"/>
      <c r="IDP96" s="386"/>
      <c r="IDQ96" s="386"/>
      <c r="IDR96" s="386"/>
      <c r="IDS96" s="386"/>
      <c r="IDT96" s="386"/>
      <c r="IDU96" s="386"/>
      <c r="IDV96" s="386"/>
      <c r="IDW96" s="386"/>
      <c r="IDX96" s="386"/>
      <c r="IDY96" s="386"/>
      <c r="IDZ96" s="386"/>
      <c r="IEA96" s="386"/>
      <c r="IEB96" s="386"/>
      <c r="IEC96" s="386"/>
      <c r="IED96" s="386"/>
      <c r="IEE96" s="386"/>
      <c r="IEF96" s="386"/>
      <c r="IEG96" s="386"/>
      <c r="IEH96" s="386"/>
      <c r="IEI96" s="386"/>
      <c r="IEJ96" s="386"/>
      <c r="IEK96" s="386"/>
      <c r="IEL96" s="386"/>
      <c r="IEM96" s="386"/>
      <c r="IEN96" s="386"/>
      <c r="IEO96" s="386"/>
      <c r="IEP96" s="386"/>
      <c r="IEQ96" s="386"/>
      <c r="IER96" s="386"/>
      <c r="IES96" s="386"/>
      <c r="IET96" s="386"/>
      <c r="IEU96" s="386"/>
      <c r="IEV96" s="386"/>
      <c r="IEW96" s="386"/>
      <c r="IEX96" s="386"/>
      <c r="IEY96" s="386"/>
      <c r="IEZ96" s="386"/>
      <c r="IFA96" s="386"/>
      <c r="IFB96" s="386"/>
      <c r="IFC96" s="386"/>
      <c r="IFD96" s="386"/>
      <c r="IFE96" s="386"/>
      <c r="IFF96" s="386"/>
      <c r="IFG96" s="386"/>
      <c r="IFH96" s="386"/>
      <c r="IFI96" s="386"/>
      <c r="IFJ96" s="386"/>
      <c r="IFK96" s="386"/>
      <c r="IFL96" s="386"/>
      <c r="IFM96" s="386"/>
      <c r="IFN96" s="386"/>
      <c r="IFO96" s="386"/>
      <c r="IFP96" s="386"/>
      <c r="IFQ96" s="386"/>
      <c r="IFR96" s="386"/>
      <c r="IFS96" s="386"/>
      <c r="IFT96" s="386"/>
      <c r="IFU96" s="386"/>
      <c r="IFV96" s="386"/>
      <c r="IFW96" s="386"/>
      <c r="IFX96" s="386"/>
      <c r="IFY96" s="386"/>
      <c r="IFZ96" s="386"/>
      <c r="IGA96" s="386"/>
      <c r="IGB96" s="386"/>
      <c r="IGC96" s="386"/>
      <c r="IGD96" s="386"/>
      <c r="IGE96" s="386"/>
      <c r="IGF96" s="386"/>
      <c r="IGG96" s="386"/>
      <c r="IGH96" s="386"/>
      <c r="IGI96" s="386"/>
      <c r="IGJ96" s="386"/>
      <c r="IGK96" s="386"/>
      <c r="IGL96" s="386"/>
      <c r="IGM96" s="386"/>
      <c r="IGN96" s="386"/>
      <c r="IGO96" s="386"/>
      <c r="IGP96" s="386"/>
      <c r="IGQ96" s="386"/>
      <c r="IGR96" s="386"/>
      <c r="IGS96" s="386"/>
      <c r="IGT96" s="386"/>
      <c r="IGU96" s="386"/>
      <c r="IGV96" s="386"/>
      <c r="IGW96" s="386"/>
      <c r="IGX96" s="386"/>
      <c r="IGY96" s="386"/>
      <c r="IGZ96" s="386"/>
      <c r="IHA96" s="386"/>
      <c r="IHB96" s="386"/>
      <c r="IHC96" s="386"/>
      <c r="IHD96" s="386"/>
      <c r="IHE96" s="386"/>
      <c r="IHF96" s="386"/>
      <c r="IHG96" s="386"/>
      <c r="IHH96" s="386"/>
      <c r="IHI96" s="386"/>
      <c r="IHJ96" s="386"/>
      <c r="IHK96" s="386"/>
      <c r="IHL96" s="386"/>
      <c r="IHM96" s="386"/>
      <c r="IHN96" s="386"/>
      <c r="IHO96" s="386"/>
      <c r="IHP96" s="386"/>
      <c r="IHQ96" s="386"/>
      <c r="IHR96" s="386"/>
      <c r="IHS96" s="386"/>
      <c r="IHT96" s="386"/>
      <c r="IHU96" s="386"/>
      <c r="IHV96" s="386"/>
      <c r="IHW96" s="386"/>
      <c r="IHX96" s="386"/>
      <c r="IHY96" s="386"/>
      <c r="IHZ96" s="386"/>
      <c r="IIA96" s="386"/>
      <c r="IIB96" s="386"/>
      <c r="IIC96" s="386"/>
      <c r="IID96" s="386"/>
      <c r="IIE96" s="386"/>
      <c r="IIF96" s="386"/>
      <c r="IIG96" s="386"/>
      <c r="IIH96" s="386"/>
      <c r="III96" s="386"/>
      <c r="IIJ96" s="386"/>
      <c r="IIK96" s="386"/>
      <c r="IIL96" s="386"/>
      <c r="IIM96" s="386"/>
      <c r="IIN96" s="386"/>
      <c r="IIO96" s="386"/>
      <c r="IIP96" s="386"/>
      <c r="IIQ96" s="386"/>
      <c r="IIR96" s="386"/>
      <c r="IIS96" s="386"/>
      <c r="IIT96" s="386"/>
      <c r="IIU96" s="386"/>
      <c r="IIV96" s="386"/>
      <c r="IIW96" s="386"/>
      <c r="IIX96" s="386"/>
      <c r="IIY96" s="386"/>
      <c r="IIZ96" s="386"/>
      <c r="IJA96" s="386"/>
      <c r="IJB96" s="386"/>
      <c r="IJC96" s="386"/>
      <c r="IJD96" s="386"/>
      <c r="IJE96" s="386"/>
      <c r="IJF96" s="386"/>
      <c r="IJG96" s="386"/>
      <c r="IJH96" s="386"/>
      <c r="IJI96" s="386"/>
      <c r="IJJ96" s="386"/>
      <c r="IJK96" s="386"/>
      <c r="IJL96" s="386"/>
      <c r="IJM96" s="386"/>
      <c r="IJN96" s="386"/>
      <c r="IJO96" s="386"/>
      <c r="IJP96" s="386"/>
      <c r="IJQ96" s="386"/>
      <c r="IJR96" s="386"/>
      <c r="IJS96" s="386"/>
      <c r="IJT96" s="386"/>
      <c r="IJU96" s="386"/>
      <c r="IJV96" s="386"/>
      <c r="IJW96" s="386"/>
      <c r="IJX96" s="386"/>
      <c r="IJY96" s="386"/>
      <c r="IJZ96" s="386"/>
      <c r="IKA96" s="386"/>
      <c r="IKB96" s="386"/>
      <c r="IKC96" s="386"/>
      <c r="IKD96" s="386"/>
      <c r="IKE96" s="386"/>
      <c r="IKF96" s="386"/>
      <c r="IKG96" s="386"/>
      <c r="IKH96" s="386"/>
      <c r="IKI96" s="386"/>
      <c r="IKJ96" s="386"/>
      <c r="IKK96" s="386"/>
      <c r="IKL96" s="386"/>
      <c r="IKM96" s="386"/>
      <c r="IKN96" s="386"/>
      <c r="IKO96" s="386"/>
      <c r="IKP96" s="386"/>
      <c r="IKQ96" s="386"/>
      <c r="IKR96" s="386"/>
      <c r="IKS96" s="386"/>
      <c r="IKT96" s="386"/>
      <c r="IKU96" s="386"/>
      <c r="IKV96" s="386"/>
      <c r="IKW96" s="386"/>
      <c r="IKX96" s="386"/>
      <c r="IKY96" s="386"/>
      <c r="IKZ96" s="386"/>
      <c r="ILA96" s="386"/>
      <c r="ILB96" s="386"/>
      <c r="ILC96" s="386"/>
      <c r="ILD96" s="386"/>
      <c r="ILE96" s="386"/>
      <c r="ILF96" s="386"/>
      <c r="ILG96" s="386"/>
      <c r="ILH96" s="386"/>
      <c r="ILI96" s="386"/>
      <c r="ILJ96" s="386"/>
      <c r="ILK96" s="386"/>
      <c r="ILL96" s="386"/>
      <c r="ILM96" s="386"/>
      <c r="ILN96" s="386"/>
      <c r="ILO96" s="386"/>
      <c r="ILP96" s="386"/>
      <c r="ILQ96" s="386"/>
      <c r="ILR96" s="386"/>
      <c r="ILS96" s="386"/>
      <c r="ILT96" s="386"/>
      <c r="ILU96" s="386"/>
      <c r="ILV96" s="386"/>
      <c r="ILW96" s="386"/>
      <c r="ILX96" s="386"/>
      <c r="ILY96" s="386"/>
      <c r="ILZ96" s="386"/>
      <c r="IMA96" s="386"/>
      <c r="IMB96" s="386"/>
      <c r="IMC96" s="386"/>
      <c r="IMD96" s="386"/>
      <c r="IME96" s="386"/>
      <c r="IMF96" s="386"/>
      <c r="IMG96" s="386"/>
      <c r="IMH96" s="386"/>
      <c r="IMI96" s="386"/>
      <c r="IMJ96" s="386"/>
      <c r="IMK96" s="386"/>
      <c r="IML96" s="386"/>
      <c r="IMM96" s="386"/>
      <c r="IMN96" s="386"/>
      <c r="IMO96" s="386"/>
      <c r="IMP96" s="386"/>
      <c r="IMQ96" s="386"/>
      <c r="IMR96" s="386"/>
      <c r="IMS96" s="386"/>
      <c r="IMT96" s="386"/>
      <c r="IMU96" s="386"/>
      <c r="IMV96" s="386"/>
      <c r="IMW96" s="386"/>
      <c r="IMX96" s="386"/>
      <c r="IMY96" s="386"/>
      <c r="IMZ96" s="386"/>
      <c r="INA96" s="386"/>
      <c r="INB96" s="386"/>
      <c r="INC96" s="386"/>
      <c r="IND96" s="386"/>
      <c r="INE96" s="386"/>
      <c r="INF96" s="386"/>
      <c r="ING96" s="386"/>
      <c r="INH96" s="386"/>
      <c r="INI96" s="386"/>
      <c r="INJ96" s="386"/>
      <c r="INK96" s="386"/>
      <c r="INL96" s="386"/>
      <c r="INM96" s="386"/>
      <c r="INN96" s="386"/>
      <c r="INO96" s="386"/>
      <c r="INP96" s="386"/>
      <c r="INQ96" s="386"/>
      <c r="INR96" s="386"/>
      <c r="INS96" s="386"/>
      <c r="INT96" s="386"/>
      <c r="INU96" s="386"/>
      <c r="INV96" s="386"/>
      <c r="INW96" s="386"/>
      <c r="INX96" s="386"/>
      <c r="INY96" s="386"/>
      <c r="INZ96" s="386"/>
      <c r="IOA96" s="386"/>
      <c r="IOB96" s="386"/>
      <c r="IOC96" s="386"/>
      <c r="IOD96" s="386"/>
      <c r="IOE96" s="386"/>
      <c r="IOF96" s="386"/>
      <c r="IOG96" s="386"/>
      <c r="IOH96" s="386"/>
      <c r="IOI96" s="386"/>
      <c r="IOJ96" s="386"/>
      <c r="IOK96" s="386"/>
      <c r="IOL96" s="386"/>
      <c r="IOM96" s="386"/>
      <c r="ION96" s="386"/>
      <c r="IOO96" s="386"/>
      <c r="IOP96" s="386"/>
      <c r="IOQ96" s="386"/>
      <c r="IOR96" s="386"/>
      <c r="IOS96" s="386"/>
      <c r="IOT96" s="386"/>
      <c r="IOU96" s="386"/>
      <c r="IOV96" s="386"/>
      <c r="IOW96" s="386"/>
      <c r="IOX96" s="386"/>
      <c r="IOY96" s="386"/>
      <c r="IOZ96" s="386"/>
      <c r="IPA96" s="386"/>
      <c r="IPB96" s="386"/>
      <c r="IPC96" s="386"/>
      <c r="IPD96" s="386"/>
      <c r="IPE96" s="386"/>
      <c r="IPF96" s="386"/>
      <c r="IPG96" s="386"/>
      <c r="IPH96" s="386"/>
      <c r="IPI96" s="386"/>
      <c r="IPJ96" s="386"/>
      <c r="IPK96" s="386"/>
      <c r="IPL96" s="386"/>
      <c r="IPM96" s="386"/>
      <c r="IPN96" s="386"/>
      <c r="IPO96" s="386"/>
      <c r="IPP96" s="386"/>
      <c r="IPQ96" s="386"/>
      <c r="IPR96" s="386"/>
      <c r="IPS96" s="386"/>
      <c r="IPT96" s="386"/>
      <c r="IPU96" s="386"/>
      <c r="IPV96" s="386"/>
      <c r="IPW96" s="386"/>
      <c r="IPX96" s="386"/>
      <c r="IPY96" s="386"/>
      <c r="IPZ96" s="386"/>
      <c r="IQA96" s="386"/>
      <c r="IQB96" s="386"/>
      <c r="IQC96" s="386"/>
      <c r="IQD96" s="386"/>
      <c r="IQE96" s="386"/>
      <c r="IQF96" s="386"/>
      <c r="IQG96" s="386"/>
      <c r="IQH96" s="386"/>
      <c r="IQI96" s="386"/>
      <c r="IQJ96" s="386"/>
      <c r="IQK96" s="386"/>
      <c r="IQL96" s="386"/>
      <c r="IQM96" s="386"/>
      <c r="IQN96" s="386"/>
      <c r="IQO96" s="386"/>
      <c r="IQP96" s="386"/>
      <c r="IQQ96" s="386"/>
      <c r="IQR96" s="386"/>
      <c r="IQS96" s="386"/>
      <c r="IQT96" s="386"/>
      <c r="IQU96" s="386"/>
      <c r="IQV96" s="386"/>
      <c r="IQW96" s="386"/>
      <c r="IQX96" s="386"/>
      <c r="IQY96" s="386"/>
      <c r="IQZ96" s="386"/>
      <c r="IRA96" s="386"/>
      <c r="IRB96" s="386"/>
      <c r="IRC96" s="386"/>
      <c r="IRD96" s="386"/>
      <c r="IRE96" s="386"/>
      <c r="IRF96" s="386"/>
      <c r="IRG96" s="386"/>
      <c r="IRH96" s="386"/>
      <c r="IRI96" s="386"/>
      <c r="IRJ96" s="386"/>
      <c r="IRK96" s="386"/>
      <c r="IRL96" s="386"/>
      <c r="IRM96" s="386"/>
      <c r="IRN96" s="386"/>
      <c r="IRO96" s="386"/>
      <c r="IRP96" s="386"/>
      <c r="IRQ96" s="386"/>
      <c r="IRR96" s="386"/>
      <c r="IRS96" s="386"/>
      <c r="IRT96" s="386"/>
      <c r="IRU96" s="386"/>
      <c r="IRV96" s="386"/>
      <c r="IRW96" s="386"/>
      <c r="IRX96" s="386"/>
      <c r="IRY96" s="386"/>
      <c r="IRZ96" s="386"/>
      <c r="ISA96" s="386"/>
      <c r="ISB96" s="386"/>
      <c r="ISC96" s="386"/>
      <c r="ISD96" s="386"/>
      <c r="ISE96" s="386"/>
      <c r="ISF96" s="386"/>
      <c r="ISG96" s="386"/>
      <c r="ISH96" s="386"/>
      <c r="ISI96" s="386"/>
      <c r="ISJ96" s="386"/>
      <c r="ISK96" s="386"/>
      <c r="ISL96" s="386"/>
      <c r="ISM96" s="386"/>
      <c r="ISN96" s="386"/>
      <c r="ISO96" s="386"/>
      <c r="ISP96" s="386"/>
      <c r="ISQ96" s="386"/>
      <c r="ISR96" s="386"/>
      <c r="ISS96" s="386"/>
      <c r="IST96" s="386"/>
      <c r="ISU96" s="386"/>
      <c r="ISV96" s="386"/>
      <c r="ISW96" s="386"/>
      <c r="ISX96" s="386"/>
      <c r="ISY96" s="386"/>
      <c r="ISZ96" s="386"/>
      <c r="ITA96" s="386"/>
      <c r="ITB96" s="386"/>
      <c r="ITC96" s="386"/>
      <c r="ITD96" s="386"/>
      <c r="ITE96" s="386"/>
      <c r="ITF96" s="386"/>
      <c r="ITG96" s="386"/>
      <c r="ITH96" s="386"/>
      <c r="ITI96" s="386"/>
      <c r="ITJ96" s="386"/>
      <c r="ITK96" s="386"/>
      <c r="ITL96" s="386"/>
      <c r="ITM96" s="386"/>
      <c r="ITN96" s="386"/>
      <c r="ITO96" s="386"/>
      <c r="ITP96" s="386"/>
      <c r="ITQ96" s="386"/>
      <c r="ITR96" s="386"/>
      <c r="ITS96" s="386"/>
      <c r="ITT96" s="386"/>
      <c r="ITU96" s="386"/>
      <c r="ITV96" s="386"/>
      <c r="ITW96" s="386"/>
      <c r="ITX96" s="386"/>
      <c r="ITY96" s="386"/>
      <c r="ITZ96" s="386"/>
      <c r="IUA96" s="386"/>
      <c r="IUB96" s="386"/>
      <c r="IUC96" s="386"/>
      <c r="IUD96" s="386"/>
      <c r="IUE96" s="386"/>
      <c r="IUF96" s="386"/>
      <c r="IUG96" s="386"/>
      <c r="IUH96" s="386"/>
      <c r="IUI96" s="386"/>
      <c r="IUJ96" s="386"/>
      <c r="IUK96" s="386"/>
      <c r="IUL96" s="386"/>
      <c r="IUM96" s="386"/>
      <c r="IUN96" s="386"/>
      <c r="IUO96" s="386"/>
      <c r="IUP96" s="386"/>
      <c r="IUQ96" s="386"/>
      <c r="IUR96" s="386"/>
      <c r="IUS96" s="386"/>
      <c r="IUT96" s="386"/>
      <c r="IUU96" s="386"/>
      <c r="IUV96" s="386"/>
      <c r="IUW96" s="386"/>
      <c r="IUX96" s="386"/>
      <c r="IUY96" s="386"/>
      <c r="IUZ96" s="386"/>
      <c r="IVA96" s="386"/>
      <c r="IVB96" s="386"/>
      <c r="IVC96" s="386"/>
      <c r="IVD96" s="386"/>
      <c r="IVE96" s="386"/>
      <c r="IVF96" s="386"/>
      <c r="IVG96" s="386"/>
      <c r="IVH96" s="386"/>
      <c r="IVI96" s="386"/>
      <c r="IVJ96" s="386"/>
      <c r="IVK96" s="386"/>
      <c r="IVL96" s="386"/>
      <c r="IVM96" s="386"/>
      <c r="IVN96" s="386"/>
      <c r="IVO96" s="386"/>
      <c r="IVP96" s="386"/>
      <c r="IVQ96" s="386"/>
      <c r="IVR96" s="386"/>
      <c r="IVS96" s="386"/>
      <c r="IVT96" s="386"/>
      <c r="IVU96" s="386"/>
      <c r="IVV96" s="386"/>
      <c r="IVW96" s="386"/>
      <c r="IVX96" s="386"/>
      <c r="IVY96" s="386"/>
      <c r="IVZ96" s="386"/>
      <c r="IWA96" s="386"/>
      <c r="IWB96" s="386"/>
      <c r="IWC96" s="386"/>
      <c r="IWD96" s="386"/>
      <c r="IWE96" s="386"/>
      <c r="IWF96" s="386"/>
      <c r="IWG96" s="386"/>
      <c r="IWH96" s="386"/>
      <c r="IWI96" s="386"/>
      <c r="IWJ96" s="386"/>
      <c r="IWK96" s="386"/>
      <c r="IWL96" s="386"/>
      <c r="IWM96" s="386"/>
      <c r="IWN96" s="386"/>
      <c r="IWO96" s="386"/>
      <c r="IWP96" s="386"/>
      <c r="IWQ96" s="386"/>
      <c r="IWR96" s="386"/>
      <c r="IWS96" s="386"/>
      <c r="IWT96" s="386"/>
      <c r="IWU96" s="386"/>
      <c r="IWV96" s="386"/>
      <c r="IWW96" s="386"/>
      <c r="IWX96" s="386"/>
      <c r="IWY96" s="386"/>
      <c r="IWZ96" s="386"/>
      <c r="IXA96" s="386"/>
      <c r="IXB96" s="386"/>
      <c r="IXC96" s="386"/>
      <c r="IXD96" s="386"/>
      <c r="IXE96" s="386"/>
      <c r="IXF96" s="386"/>
      <c r="IXG96" s="386"/>
      <c r="IXH96" s="386"/>
      <c r="IXI96" s="386"/>
      <c r="IXJ96" s="386"/>
      <c r="IXK96" s="386"/>
      <c r="IXL96" s="386"/>
      <c r="IXM96" s="386"/>
      <c r="IXN96" s="386"/>
      <c r="IXO96" s="386"/>
      <c r="IXP96" s="386"/>
      <c r="IXQ96" s="386"/>
      <c r="IXR96" s="386"/>
      <c r="IXS96" s="386"/>
      <c r="IXT96" s="386"/>
      <c r="IXU96" s="386"/>
      <c r="IXV96" s="386"/>
      <c r="IXW96" s="386"/>
      <c r="IXX96" s="386"/>
      <c r="IXY96" s="386"/>
      <c r="IXZ96" s="386"/>
      <c r="IYA96" s="386"/>
      <c r="IYB96" s="386"/>
      <c r="IYC96" s="386"/>
      <c r="IYD96" s="386"/>
      <c r="IYE96" s="386"/>
      <c r="IYF96" s="386"/>
      <c r="IYG96" s="386"/>
      <c r="IYH96" s="386"/>
      <c r="IYI96" s="386"/>
      <c r="IYJ96" s="386"/>
      <c r="IYK96" s="386"/>
      <c r="IYL96" s="386"/>
      <c r="IYM96" s="386"/>
      <c r="IYN96" s="386"/>
      <c r="IYO96" s="386"/>
      <c r="IYP96" s="386"/>
      <c r="IYQ96" s="386"/>
      <c r="IYR96" s="386"/>
      <c r="IYS96" s="386"/>
      <c r="IYT96" s="386"/>
      <c r="IYU96" s="386"/>
      <c r="IYV96" s="386"/>
      <c r="IYW96" s="386"/>
      <c r="IYX96" s="386"/>
      <c r="IYY96" s="386"/>
      <c r="IYZ96" s="386"/>
      <c r="IZA96" s="386"/>
      <c r="IZB96" s="386"/>
      <c r="IZC96" s="386"/>
      <c r="IZD96" s="386"/>
      <c r="IZE96" s="386"/>
      <c r="IZF96" s="386"/>
      <c r="IZG96" s="386"/>
      <c r="IZH96" s="386"/>
      <c r="IZI96" s="386"/>
      <c r="IZJ96" s="386"/>
      <c r="IZK96" s="386"/>
      <c r="IZL96" s="386"/>
      <c r="IZM96" s="386"/>
      <c r="IZN96" s="386"/>
      <c r="IZO96" s="386"/>
      <c r="IZP96" s="386"/>
      <c r="IZQ96" s="386"/>
      <c r="IZR96" s="386"/>
      <c r="IZS96" s="386"/>
      <c r="IZT96" s="386"/>
      <c r="IZU96" s="386"/>
      <c r="IZV96" s="386"/>
      <c r="IZW96" s="386"/>
      <c r="IZX96" s="386"/>
      <c r="IZY96" s="386"/>
      <c r="IZZ96" s="386"/>
      <c r="JAA96" s="386"/>
      <c r="JAB96" s="386"/>
      <c r="JAC96" s="386"/>
      <c r="JAD96" s="386"/>
      <c r="JAE96" s="386"/>
      <c r="JAF96" s="386"/>
      <c r="JAG96" s="386"/>
      <c r="JAH96" s="386"/>
      <c r="JAI96" s="386"/>
      <c r="JAJ96" s="386"/>
      <c r="JAK96" s="386"/>
      <c r="JAL96" s="386"/>
      <c r="JAM96" s="386"/>
      <c r="JAN96" s="386"/>
      <c r="JAO96" s="386"/>
      <c r="JAP96" s="386"/>
      <c r="JAQ96" s="386"/>
      <c r="JAR96" s="386"/>
      <c r="JAS96" s="386"/>
      <c r="JAT96" s="386"/>
      <c r="JAU96" s="386"/>
      <c r="JAV96" s="386"/>
      <c r="JAW96" s="386"/>
      <c r="JAX96" s="386"/>
      <c r="JAY96" s="386"/>
      <c r="JAZ96" s="386"/>
      <c r="JBA96" s="386"/>
      <c r="JBB96" s="386"/>
      <c r="JBC96" s="386"/>
      <c r="JBD96" s="386"/>
      <c r="JBE96" s="386"/>
      <c r="JBF96" s="386"/>
      <c r="JBG96" s="386"/>
      <c r="JBH96" s="386"/>
      <c r="JBI96" s="386"/>
      <c r="JBJ96" s="386"/>
      <c r="JBK96" s="386"/>
      <c r="JBL96" s="386"/>
      <c r="JBM96" s="386"/>
      <c r="JBN96" s="386"/>
      <c r="JBO96" s="386"/>
      <c r="JBP96" s="386"/>
      <c r="JBQ96" s="386"/>
      <c r="JBR96" s="386"/>
      <c r="JBS96" s="386"/>
      <c r="JBT96" s="386"/>
      <c r="JBU96" s="386"/>
      <c r="JBV96" s="386"/>
      <c r="JBW96" s="386"/>
      <c r="JBX96" s="386"/>
      <c r="JBY96" s="386"/>
      <c r="JBZ96" s="386"/>
      <c r="JCA96" s="386"/>
      <c r="JCB96" s="386"/>
      <c r="JCC96" s="386"/>
      <c r="JCD96" s="386"/>
      <c r="JCE96" s="386"/>
      <c r="JCF96" s="386"/>
      <c r="JCG96" s="386"/>
      <c r="JCH96" s="386"/>
      <c r="JCI96" s="386"/>
      <c r="JCJ96" s="386"/>
      <c r="JCK96" s="386"/>
      <c r="JCL96" s="386"/>
      <c r="JCM96" s="386"/>
      <c r="JCN96" s="386"/>
      <c r="JCO96" s="386"/>
      <c r="JCP96" s="386"/>
      <c r="JCQ96" s="386"/>
      <c r="JCR96" s="386"/>
      <c r="JCS96" s="386"/>
      <c r="JCT96" s="386"/>
      <c r="JCU96" s="386"/>
      <c r="JCV96" s="386"/>
      <c r="JCW96" s="386"/>
      <c r="JCX96" s="386"/>
      <c r="JCY96" s="386"/>
      <c r="JCZ96" s="386"/>
      <c r="JDA96" s="386"/>
      <c r="JDB96" s="386"/>
      <c r="JDC96" s="386"/>
      <c r="JDD96" s="386"/>
      <c r="JDE96" s="386"/>
      <c r="JDF96" s="386"/>
      <c r="JDG96" s="386"/>
      <c r="JDH96" s="386"/>
      <c r="JDI96" s="386"/>
      <c r="JDJ96" s="386"/>
      <c r="JDK96" s="386"/>
      <c r="JDL96" s="386"/>
      <c r="JDM96" s="386"/>
      <c r="JDN96" s="386"/>
      <c r="JDO96" s="386"/>
      <c r="JDP96" s="386"/>
      <c r="JDQ96" s="386"/>
      <c r="JDR96" s="386"/>
      <c r="JDS96" s="386"/>
      <c r="JDT96" s="386"/>
      <c r="JDU96" s="386"/>
      <c r="JDV96" s="386"/>
      <c r="JDW96" s="386"/>
      <c r="JDX96" s="386"/>
      <c r="JDY96" s="386"/>
      <c r="JDZ96" s="386"/>
      <c r="JEA96" s="386"/>
      <c r="JEB96" s="386"/>
      <c r="JEC96" s="386"/>
      <c r="JED96" s="386"/>
      <c r="JEE96" s="386"/>
      <c r="JEF96" s="386"/>
      <c r="JEG96" s="386"/>
      <c r="JEH96" s="386"/>
      <c r="JEI96" s="386"/>
      <c r="JEJ96" s="386"/>
      <c r="JEK96" s="386"/>
      <c r="JEL96" s="386"/>
      <c r="JEM96" s="386"/>
      <c r="JEN96" s="386"/>
      <c r="JEO96" s="386"/>
      <c r="JEP96" s="386"/>
      <c r="JEQ96" s="386"/>
      <c r="JER96" s="386"/>
      <c r="JES96" s="386"/>
      <c r="JET96" s="386"/>
      <c r="JEU96" s="386"/>
      <c r="JEV96" s="386"/>
      <c r="JEW96" s="386"/>
      <c r="JEX96" s="386"/>
      <c r="JEY96" s="386"/>
      <c r="JEZ96" s="386"/>
      <c r="JFA96" s="386"/>
      <c r="JFB96" s="386"/>
      <c r="JFC96" s="386"/>
      <c r="JFD96" s="386"/>
      <c r="JFE96" s="386"/>
      <c r="JFF96" s="386"/>
      <c r="JFG96" s="386"/>
      <c r="JFH96" s="386"/>
      <c r="JFI96" s="386"/>
      <c r="JFJ96" s="386"/>
      <c r="JFK96" s="386"/>
      <c r="JFL96" s="386"/>
      <c r="JFM96" s="386"/>
      <c r="JFN96" s="386"/>
      <c r="JFO96" s="386"/>
      <c r="JFP96" s="386"/>
      <c r="JFQ96" s="386"/>
      <c r="JFR96" s="386"/>
      <c r="JFS96" s="386"/>
      <c r="JFT96" s="386"/>
      <c r="JFU96" s="386"/>
      <c r="JFV96" s="386"/>
      <c r="JFW96" s="386"/>
      <c r="JFX96" s="386"/>
      <c r="JFY96" s="386"/>
      <c r="JFZ96" s="386"/>
      <c r="JGA96" s="386"/>
      <c r="JGB96" s="386"/>
      <c r="JGC96" s="386"/>
      <c r="JGD96" s="386"/>
      <c r="JGE96" s="386"/>
      <c r="JGF96" s="386"/>
      <c r="JGG96" s="386"/>
      <c r="JGH96" s="386"/>
      <c r="JGI96" s="386"/>
      <c r="JGJ96" s="386"/>
      <c r="JGK96" s="386"/>
      <c r="JGL96" s="386"/>
      <c r="JGM96" s="386"/>
      <c r="JGN96" s="386"/>
      <c r="JGO96" s="386"/>
      <c r="JGP96" s="386"/>
      <c r="JGQ96" s="386"/>
      <c r="JGR96" s="386"/>
      <c r="JGS96" s="386"/>
      <c r="JGT96" s="386"/>
      <c r="JGU96" s="386"/>
      <c r="JGV96" s="386"/>
      <c r="JGW96" s="386"/>
      <c r="JGX96" s="386"/>
      <c r="JGY96" s="386"/>
      <c r="JGZ96" s="386"/>
      <c r="JHA96" s="386"/>
      <c r="JHB96" s="386"/>
      <c r="JHC96" s="386"/>
      <c r="JHD96" s="386"/>
      <c r="JHE96" s="386"/>
      <c r="JHF96" s="386"/>
      <c r="JHG96" s="386"/>
      <c r="JHH96" s="386"/>
      <c r="JHI96" s="386"/>
      <c r="JHJ96" s="386"/>
      <c r="JHK96" s="386"/>
      <c r="JHL96" s="386"/>
      <c r="JHM96" s="386"/>
      <c r="JHN96" s="386"/>
      <c r="JHO96" s="386"/>
      <c r="JHP96" s="386"/>
      <c r="JHQ96" s="386"/>
      <c r="JHR96" s="386"/>
      <c r="JHS96" s="386"/>
      <c r="JHT96" s="386"/>
      <c r="JHU96" s="386"/>
      <c r="JHV96" s="386"/>
      <c r="JHW96" s="386"/>
      <c r="JHX96" s="386"/>
      <c r="JHY96" s="386"/>
      <c r="JHZ96" s="386"/>
      <c r="JIA96" s="386"/>
      <c r="JIB96" s="386"/>
      <c r="JIC96" s="386"/>
      <c r="JID96" s="386"/>
      <c r="JIE96" s="386"/>
      <c r="JIF96" s="386"/>
      <c r="JIG96" s="386"/>
      <c r="JIH96" s="386"/>
      <c r="JII96" s="386"/>
      <c r="JIJ96" s="386"/>
      <c r="JIK96" s="386"/>
      <c r="JIL96" s="386"/>
      <c r="JIM96" s="386"/>
      <c r="JIN96" s="386"/>
      <c r="JIO96" s="386"/>
      <c r="JIP96" s="386"/>
      <c r="JIQ96" s="386"/>
      <c r="JIR96" s="386"/>
      <c r="JIS96" s="386"/>
      <c r="JIT96" s="386"/>
      <c r="JIU96" s="386"/>
      <c r="JIV96" s="386"/>
      <c r="JIW96" s="386"/>
      <c r="JIX96" s="386"/>
      <c r="JIY96" s="386"/>
      <c r="JIZ96" s="386"/>
      <c r="JJA96" s="386"/>
      <c r="JJB96" s="386"/>
      <c r="JJC96" s="386"/>
      <c r="JJD96" s="386"/>
      <c r="JJE96" s="386"/>
      <c r="JJF96" s="386"/>
      <c r="JJG96" s="386"/>
      <c r="JJH96" s="386"/>
      <c r="JJI96" s="386"/>
      <c r="JJJ96" s="386"/>
      <c r="JJK96" s="386"/>
      <c r="JJL96" s="386"/>
      <c r="JJM96" s="386"/>
      <c r="JJN96" s="386"/>
      <c r="JJO96" s="386"/>
      <c r="JJP96" s="386"/>
      <c r="JJQ96" s="386"/>
      <c r="JJR96" s="386"/>
      <c r="JJS96" s="386"/>
      <c r="JJT96" s="386"/>
      <c r="JJU96" s="386"/>
      <c r="JJV96" s="386"/>
      <c r="JJW96" s="386"/>
      <c r="JJX96" s="386"/>
      <c r="JJY96" s="386"/>
      <c r="JJZ96" s="386"/>
      <c r="JKA96" s="386"/>
      <c r="JKB96" s="386"/>
      <c r="JKC96" s="386"/>
      <c r="JKD96" s="386"/>
      <c r="JKE96" s="386"/>
      <c r="JKF96" s="386"/>
      <c r="JKG96" s="386"/>
      <c r="JKH96" s="386"/>
      <c r="JKI96" s="386"/>
      <c r="JKJ96" s="386"/>
      <c r="JKK96" s="386"/>
      <c r="JKL96" s="386"/>
      <c r="JKM96" s="386"/>
      <c r="JKN96" s="386"/>
      <c r="JKO96" s="386"/>
      <c r="JKP96" s="386"/>
      <c r="JKQ96" s="386"/>
      <c r="JKR96" s="386"/>
      <c r="JKS96" s="386"/>
      <c r="JKT96" s="386"/>
      <c r="JKU96" s="386"/>
      <c r="JKV96" s="386"/>
      <c r="JKW96" s="386"/>
      <c r="JKX96" s="386"/>
      <c r="JKY96" s="386"/>
      <c r="JKZ96" s="386"/>
      <c r="JLA96" s="386"/>
      <c r="JLB96" s="386"/>
      <c r="JLC96" s="386"/>
      <c r="JLD96" s="386"/>
      <c r="JLE96" s="386"/>
      <c r="JLF96" s="386"/>
      <c r="JLG96" s="386"/>
      <c r="JLH96" s="386"/>
      <c r="JLI96" s="386"/>
      <c r="JLJ96" s="386"/>
      <c r="JLK96" s="386"/>
      <c r="JLL96" s="386"/>
      <c r="JLM96" s="386"/>
      <c r="JLN96" s="386"/>
      <c r="JLO96" s="386"/>
      <c r="JLP96" s="386"/>
      <c r="JLQ96" s="386"/>
      <c r="JLR96" s="386"/>
      <c r="JLS96" s="386"/>
      <c r="JLT96" s="386"/>
      <c r="JLU96" s="386"/>
      <c r="JLV96" s="386"/>
      <c r="JLW96" s="386"/>
      <c r="JLX96" s="386"/>
      <c r="JLY96" s="386"/>
      <c r="JLZ96" s="386"/>
      <c r="JMA96" s="386"/>
      <c r="JMB96" s="386"/>
      <c r="JMC96" s="386"/>
      <c r="JMD96" s="386"/>
      <c r="JME96" s="386"/>
      <c r="JMF96" s="386"/>
      <c r="JMG96" s="386"/>
      <c r="JMH96" s="386"/>
      <c r="JMI96" s="386"/>
      <c r="JMJ96" s="386"/>
      <c r="JMK96" s="386"/>
      <c r="JML96" s="386"/>
      <c r="JMM96" s="386"/>
      <c r="JMN96" s="386"/>
      <c r="JMO96" s="386"/>
      <c r="JMP96" s="386"/>
      <c r="JMQ96" s="386"/>
      <c r="JMR96" s="386"/>
      <c r="JMS96" s="386"/>
      <c r="JMT96" s="386"/>
      <c r="JMU96" s="386"/>
      <c r="JMV96" s="386"/>
      <c r="JMW96" s="386"/>
      <c r="JMX96" s="386"/>
      <c r="JMY96" s="386"/>
      <c r="JMZ96" s="386"/>
      <c r="JNA96" s="386"/>
      <c r="JNB96" s="386"/>
      <c r="JNC96" s="386"/>
      <c r="JND96" s="386"/>
      <c r="JNE96" s="386"/>
      <c r="JNF96" s="386"/>
      <c r="JNG96" s="386"/>
      <c r="JNH96" s="386"/>
      <c r="JNI96" s="386"/>
      <c r="JNJ96" s="386"/>
      <c r="JNK96" s="386"/>
      <c r="JNL96" s="386"/>
      <c r="JNM96" s="386"/>
      <c r="JNN96" s="386"/>
      <c r="JNO96" s="386"/>
      <c r="JNP96" s="386"/>
      <c r="JNQ96" s="386"/>
      <c r="JNR96" s="386"/>
      <c r="JNS96" s="386"/>
      <c r="JNT96" s="386"/>
      <c r="JNU96" s="386"/>
      <c r="JNV96" s="386"/>
      <c r="JNW96" s="386"/>
      <c r="JNX96" s="386"/>
      <c r="JNY96" s="386"/>
      <c r="JNZ96" s="386"/>
      <c r="JOA96" s="386"/>
      <c r="JOB96" s="386"/>
      <c r="JOC96" s="386"/>
      <c r="JOD96" s="386"/>
      <c r="JOE96" s="386"/>
      <c r="JOF96" s="386"/>
      <c r="JOG96" s="386"/>
      <c r="JOH96" s="386"/>
      <c r="JOI96" s="386"/>
      <c r="JOJ96" s="386"/>
      <c r="JOK96" s="386"/>
      <c r="JOL96" s="386"/>
      <c r="JOM96" s="386"/>
      <c r="JON96" s="386"/>
      <c r="JOO96" s="386"/>
      <c r="JOP96" s="386"/>
      <c r="JOQ96" s="386"/>
      <c r="JOR96" s="386"/>
      <c r="JOS96" s="386"/>
      <c r="JOT96" s="386"/>
      <c r="JOU96" s="386"/>
      <c r="JOV96" s="386"/>
      <c r="JOW96" s="386"/>
      <c r="JOX96" s="386"/>
      <c r="JOY96" s="386"/>
      <c r="JOZ96" s="386"/>
      <c r="JPA96" s="386"/>
      <c r="JPB96" s="386"/>
      <c r="JPC96" s="386"/>
      <c r="JPD96" s="386"/>
      <c r="JPE96" s="386"/>
      <c r="JPF96" s="386"/>
      <c r="JPG96" s="386"/>
      <c r="JPH96" s="386"/>
      <c r="JPI96" s="386"/>
      <c r="JPJ96" s="386"/>
      <c r="JPK96" s="386"/>
      <c r="JPL96" s="386"/>
      <c r="JPM96" s="386"/>
      <c r="JPN96" s="386"/>
      <c r="JPO96" s="386"/>
      <c r="JPP96" s="386"/>
      <c r="JPQ96" s="386"/>
      <c r="JPR96" s="386"/>
      <c r="JPS96" s="386"/>
      <c r="JPT96" s="386"/>
      <c r="JPU96" s="386"/>
      <c r="JPV96" s="386"/>
      <c r="JPW96" s="386"/>
      <c r="JPX96" s="386"/>
      <c r="JPY96" s="386"/>
      <c r="JPZ96" s="386"/>
      <c r="JQA96" s="386"/>
      <c r="JQB96" s="386"/>
      <c r="JQC96" s="386"/>
      <c r="JQD96" s="386"/>
      <c r="JQE96" s="386"/>
      <c r="JQF96" s="386"/>
      <c r="JQG96" s="386"/>
      <c r="JQH96" s="386"/>
      <c r="JQI96" s="386"/>
      <c r="JQJ96" s="386"/>
      <c r="JQK96" s="386"/>
      <c r="JQL96" s="386"/>
      <c r="JQM96" s="386"/>
      <c r="JQN96" s="386"/>
      <c r="JQO96" s="386"/>
      <c r="JQP96" s="386"/>
      <c r="JQQ96" s="386"/>
      <c r="JQR96" s="386"/>
      <c r="JQS96" s="386"/>
      <c r="JQT96" s="386"/>
      <c r="JQU96" s="386"/>
      <c r="JQV96" s="386"/>
      <c r="JQW96" s="386"/>
      <c r="JQX96" s="386"/>
      <c r="JQY96" s="386"/>
      <c r="JQZ96" s="386"/>
      <c r="JRA96" s="386"/>
      <c r="JRB96" s="386"/>
      <c r="JRC96" s="386"/>
      <c r="JRD96" s="386"/>
      <c r="JRE96" s="386"/>
      <c r="JRF96" s="386"/>
      <c r="JRG96" s="386"/>
      <c r="JRH96" s="386"/>
      <c r="JRI96" s="386"/>
      <c r="JRJ96" s="386"/>
      <c r="JRK96" s="386"/>
      <c r="JRL96" s="386"/>
      <c r="JRM96" s="386"/>
      <c r="JRN96" s="386"/>
      <c r="JRO96" s="386"/>
      <c r="JRP96" s="386"/>
      <c r="JRQ96" s="386"/>
      <c r="JRR96" s="386"/>
      <c r="JRS96" s="386"/>
      <c r="JRT96" s="386"/>
      <c r="JRU96" s="386"/>
      <c r="JRV96" s="386"/>
      <c r="JRW96" s="386"/>
      <c r="JRX96" s="386"/>
      <c r="JRY96" s="386"/>
      <c r="JRZ96" s="386"/>
      <c r="JSA96" s="386"/>
      <c r="JSB96" s="386"/>
      <c r="JSC96" s="386"/>
      <c r="JSD96" s="386"/>
      <c r="JSE96" s="386"/>
      <c r="JSF96" s="386"/>
      <c r="JSG96" s="386"/>
      <c r="JSH96" s="386"/>
      <c r="JSI96" s="386"/>
      <c r="JSJ96" s="386"/>
      <c r="JSK96" s="386"/>
      <c r="JSL96" s="386"/>
      <c r="JSM96" s="386"/>
      <c r="JSN96" s="386"/>
      <c r="JSO96" s="386"/>
      <c r="JSP96" s="386"/>
      <c r="JSQ96" s="386"/>
      <c r="JSR96" s="386"/>
      <c r="JSS96" s="386"/>
      <c r="JST96" s="386"/>
      <c r="JSU96" s="386"/>
      <c r="JSV96" s="386"/>
      <c r="JSW96" s="386"/>
      <c r="JSX96" s="386"/>
      <c r="JSY96" s="386"/>
      <c r="JSZ96" s="386"/>
      <c r="JTA96" s="386"/>
      <c r="JTB96" s="386"/>
      <c r="JTC96" s="386"/>
      <c r="JTD96" s="386"/>
      <c r="JTE96" s="386"/>
      <c r="JTF96" s="386"/>
      <c r="JTG96" s="386"/>
      <c r="JTH96" s="386"/>
      <c r="JTI96" s="386"/>
      <c r="JTJ96" s="386"/>
      <c r="JTK96" s="386"/>
      <c r="JTL96" s="386"/>
      <c r="JTM96" s="386"/>
      <c r="JTN96" s="386"/>
      <c r="JTO96" s="386"/>
      <c r="JTP96" s="386"/>
      <c r="JTQ96" s="386"/>
      <c r="JTR96" s="386"/>
      <c r="JTS96" s="386"/>
      <c r="JTT96" s="386"/>
      <c r="JTU96" s="386"/>
      <c r="JTV96" s="386"/>
      <c r="JTW96" s="386"/>
      <c r="JTX96" s="386"/>
      <c r="JTY96" s="386"/>
      <c r="JTZ96" s="386"/>
      <c r="JUA96" s="386"/>
      <c r="JUB96" s="386"/>
      <c r="JUC96" s="386"/>
      <c r="JUD96" s="386"/>
      <c r="JUE96" s="386"/>
      <c r="JUF96" s="386"/>
      <c r="JUG96" s="386"/>
      <c r="JUH96" s="386"/>
      <c r="JUI96" s="386"/>
      <c r="JUJ96" s="386"/>
      <c r="JUK96" s="386"/>
      <c r="JUL96" s="386"/>
      <c r="JUM96" s="386"/>
      <c r="JUN96" s="386"/>
      <c r="JUO96" s="386"/>
      <c r="JUP96" s="386"/>
      <c r="JUQ96" s="386"/>
      <c r="JUR96" s="386"/>
      <c r="JUS96" s="386"/>
      <c r="JUT96" s="386"/>
      <c r="JUU96" s="386"/>
      <c r="JUV96" s="386"/>
      <c r="JUW96" s="386"/>
      <c r="JUX96" s="386"/>
      <c r="JUY96" s="386"/>
      <c r="JUZ96" s="386"/>
      <c r="JVA96" s="386"/>
      <c r="JVB96" s="386"/>
      <c r="JVC96" s="386"/>
      <c r="JVD96" s="386"/>
      <c r="JVE96" s="386"/>
      <c r="JVF96" s="386"/>
      <c r="JVG96" s="386"/>
      <c r="JVH96" s="386"/>
      <c r="JVI96" s="386"/>
      <c r="JVJ96" s="386"/>
      <c r="JVK96" s="386"/>
      <c r="JVL96" s="386"/>
      <c r="JVM96" s="386"/>
      <c r="JVN96" s="386"/>
      <c r="JVO96" s="386"/>
      <c r="JVP96" s="386"/>
      <c r="JVQ96" s="386"/>
      <c r="JVR96" s="386"/>
      <c r="JVS96" s="386"/>
      <c r="JVT96" s="386"/>
      <c r="JVU96" s="386"/>
      <c r="JVV96" s="386"/>
      <c r="JVW96" s="386"/>
      <c r="JVX96" s="386"/>
      <c r="JVY96" s="386"/>
      <c r="JVZ96" s="386"/>
      <c r="JWA96" s="386"/>
      <c r="JWB96" s="386"/>
      <c r="JWC96" s="386"/>
      <c r="JWD96" s="386"/>
      <c r="JWE96" s="386"/>
      <c r="JWF96" s="386"/>
      <c r="JWG96" s="386"/>
      <c r="JWH96" s="386"/>
      <c r="JWI96" s="386"/>
      <c r="JWJ96" s="386"/>
      <c r="JWK96" s="386"/>
      <c r="JWL96" s="386"/>
      <c r="JWM96" s="386"/>
      <c r="JWN96" s="386"/>
      <c r="JWO96" s="386"/>
      <c r="JWP96" s="386"/>
      <c r="JWQ96" s="386"/>
      <c r="JWR96" s="386"/>
      <c r="JWS96" s="386"/>
      <c r="JWT96" s="386"/>
      <c r="JWU96" s="386"/>
      <c r="JWV96" s="386"/>
      <c r="JWW96" s="386"/>
      <c r="JWX96" s="386"/>
      <c r="JWY96" s="386"/>
      <c r="JWZ96" s="386"/>
      <c r="JXA96" s="386"/>
      <c r="JXB96" s="386"/>
      <c r="JXC96" s="386"/>
      <c r="JXD96" s="386"/>
      <c r="JXE96" s="386"/>
      <c r="JXF96" s="386"/>
      <c r="JXG96" s="386"/>
      <c r="JXH96" s="386"/>
      <c r="JXI96" s="386"/>
      <c r="JXJ96" s="386"/>
      <c r="JXK96" s="386"/>
      <c r="JXL96" s="386"/>
      <c r="JXM96" s="386"/>
      <c r="JXN96" s="386"/>
      <c r="JXO96" s="386"/>
      <c r="JXP96" s="386"/>
      <c r="JXQ96" s="386"/>
      <c r="JXR96" s="386"/>
      <c r="JXS96" s="386"/>
      <c r="JXT96" s="386"/>
      <c r="JXU96" s="386"/>
      <c r="JXV96" s="386"/>
      <c r="JXW96" s="386"/>
      <c r="JXX96" s="386"/>
      <c r="JXY96" s="386"/>
      <c r="JXZ96" s="386"/>
      <c r="JYA96" s="386"/>
      <c r="JYB96" s="386"/>
      <c r="JYC96" s="386"/>
      <c r="JYD96" s="386"/>
      <c r="JYE96" s="386"/>
      <c r="JYF96" s="386"/>
      <c r="JYG96" s="386"/>
      <c r="JYH96" s="386"/>
      <c r="JYI96" s="386"/>
      <c r="JYJ96" s="386"/>
      <c r="JYK96" s="386"/>
      <c r="JYL96" s="386"/>
      <c r="JYM96" s="386"/>
      <c r="JYN96" s="386"/>
      <c r="JYO96" s="386"/>
      <c r="JYP96" s="386"/>
      <c r="JYQ96" s="386"/>
      <c r="JYR96" s="386"/>
      <c r="JYS96" s="386"/>
      <c r="JYT96" s="386"/>
      <c r="JYU96" s="386"/>
      <c r="JYV96" s="386"/>
      <c r="JYW96" s="386"/>
      <c r="JYX96" s="386"/>
      <c r="JYY96" s="386"/>
      <c r="JYZ96" s="386"/>
      <c r="JZA96" s="386"/>
      <c r="JZB96" s="386"/>
      <c r="JZC96" s="386"/>
      <c r="JZD96" s="386"/>
      <c r="JZE96" s="386"/>
      <c r="JZF96" s="386"/>
      <c r="JZG96" s="386"/>
      <c r="JZH96" s="386"/>
      <c r="JZI96" s="386"/>
      <c r="JZJ96" s="386"/>
      <c r="JZK96" s="386"/>
      <c r="JZL96" s="386"/>
      <c r="JZM96" s="386"/>
      <c r="JZN96" s="386"/>
      <c r="JZO96" s="386"/>
      <c r="JZP96" s="386"/>
      <c r="JZQ96" s="386"/>
      <c r="JZR96" s="386"/>
      <c r="JZS96" s="386"/>
      <c r="JZT96" s="386"/>
      <c r="JZU96" s="386"/>
      <c r="JZV96" s="386"/>
      <c r="JZW96" s="386"/>
      <c r="JZX96" s="386"/>
      <c r="JZY96" s="386"/>
      <c r="JZZ96" s="386"/>
      <c r="KAA96" s="386"/>
      <c r="KAB96" s="386"/>
      <c r="KAC96" s="386"/>
      <c r="KAD96" s="386"/>
      <c r="KAE96" s="386"/>
      <c r="KAF96" s="386"/>
      <c r="KAG96" s="386"/>
      <c r="KAH96" s="386"/>
      <c r="KAI96" s="386"/>
      <c r="KAJ96" s="386"/>
      <c r="KAK96" s="386"/>
      <c r="KAL96" s="386"/>
      <c r="KAM96" s="386"/>
      <c r="KAN96" s="386"/>
      <c r="KAO96" s="386"/>
      <c r="KAP96" s="386"/>
      <c r="KAQ96" s="386"/>
      <c r="KAR96" s="386"/>
      <c r="KAS96" s="386"/>
      <c r="KAT96" s="386"/>
      <c r="KAU96" s="386"/>
      <c r="KAV96" s="386"/>
      <c r="KAW96" s="386"/>
      <c r="KAX96" s="386"/>
      <c r="KAY96" s="386"/>
      <c r="KAZ96" s="386"/>
      <c r="KBA96" s="386"/>
      <c r="KBB96" s="386"/>
      <c r="KBC96" s="386"/>
      <c r="KBD96" s="386"/>
      <c r="KBE96" s="386"/>
      <c r="KBF96" s="386"/>
      <c r="KBG96" s="386"/>
      <c r="KBH96" s="386"/>
      <c r="KBI96" s="386"/>
      <c r="KBJ96" s="386"/>
      <c r="KBK96" s="386"/>
      <c r="KBL96" s="386"/>
      <c r="KBM96" s="386"/>
      <c r="KBN96" s="386"/>
      <c r="KBO96" s="386"/>
      <c r="KBP96" s="386"/>
      <c r="KBQ96" s="386"/>
      <c r="KBR96" s="386"/>
      <c r="KBS96" s="386"/>
      <c r="KBT96" s="386"/>
      <c r="KBU96" s="386"/>
      <c r="KBV96" s="386"/>
      <c r="KBW96" s="386"/>
      <c r="KBX96" s="386"/>
      <c r="KBY96" s="386"/>
      <c r="KBZ96" s="386"/>
      <c r="KCA96" s="386"/>
      <c r="KCB96" s="386"/>
      <c r="KCC96" s="386"/>
      <c r="KCD96" s="386"/>
      <c r="KCE96" s="386"/>
      <c r="KCF96" s="386"/>
      <c r="KCG96" s="386"/>
      <c r="KCH96" s="386"/>
      <c r="KCI96" s="386"/>
      <c r="KCJ96" s="386"/>
      <c r="KCK96" s="386"/>
      <c r="KCL96" s="386"/>
      <c r="KCM96" s="386"/>
      <c r="KCN96" s="386"/>
      <c r="KCO96" s="386"/>
      <c r="KCP96" s="386"/>
      <c r="KCQ96" s="386"/>
      <c r="KCR96" s="386"/>
      <c r="KCS96" s="386"/>
      <c r="KCT96" s="386"/>
      <c r="KCU96" s="386"/>
      <c r="KCV96" s="386"/>
      <c r="KCW96" s="386"/>
      <c r="KCX96" s="386"/>
      <c r="KCY96" s="386"/>
      <c r="KCZ96" s="386"/>
      <c r="KDA96" s="386"/>
      <c r="KDB96" s="386"/>
      <c r="KDC96" s="386"/>
      <c r="KDD96" s="386"/>
      <c r="KDE96" s="386"/>
      <c r="KDF96" s="386"/>
      <c r="KDG96" s="386"/>
      <c r="KDH96" s="386"/>
      <c r="KDI96" s="386"/>
      <c r="KDJ96" s="386"/>
      <c r="KDK96" s="386"/>
      <c r="KDL96" s="386"/>
      <c r="KDM96" s="386"/>
      <c r="KDN96" s="386"/>
      <c r="KDO96" s="386"/>
      <c r="KDP96" s="386"/>
      <c r="KDQ96" s="386"/>
      <c r="KDR96" s="386"/>
      <c r="KDS96" s="386"/>
      <c r="KDT96" s="386"/>
      <c r="KDU96" s="386"/>
      <c r="KDV96" s="386"/>
      <c r="KDW96" s="386"/>
      <c r="KDX96" s="386"/>
      <c r="KDY96" s="386"/>
      <c r="KDZ96" s="386"/>
      <c r="KEA96" s="386"/>
      <c r="KEB96" s="386"/>
      <c r="KEC96" s="386"/>
      <c r="KED96" s="386"/>
      <c r="KEE96" s="386"/>
      <c r="KEF96" s="386"/>
      <c r="KEG96" s="386"/>
      <c r="KEH96" s="386"/>
      <c r="KEI96" s="386"/>
      <c r="KEJ96" s="386"/>
      <c r="KEK96" s="386"/>
      <c r="KEL96" s="386"/>
      <c r="KEM96" s="386"/>
      <c r="KEN96" s="386"/>
      <c r="KEO96" s="386"/>
      <c r="KEP96" s="386"/>
      <c r="KEQ96" s="386"/>
      <c r="KER96" s="386"/>
      <c r="KES96" s="386"/>
      <c r="KET96" s="386"/>
      <c r="KEU96" s="386"/>
      <c r="KEV96" s="386"/>
      <c r="KEW96" s="386"/>
      <c r="KEX96" s="386"/>
      <c r="KEY96" s="386"/>
      <c r="KEZ96" s="386"/>
      <c r="KFA96" s="386"/>
      <c r="KFB96" s="386"/>
      <c r="KFC96" s="386"/>
      <c r="KFD96" s="386"/>
      <c r="KFE96" s="386"/>
      <c r="KFF96" s="386"/>
      <c r="KFG96" s="386"/>
      <c r="KFH96" s="386"/>
      <c r="KFI96" s="386"/>
      <c r="KFJ96" s="386"/>
      <c r="KFK96" s="386"/>
      <c r="KFL96" s="386"/>
      <c r="KFM96" s="386"/>
      <c r="KFN96" s="386"/>
      <c r="KFO96" s="386"/>
      <c r="KFP96" s="386"/>
      <c r="KFQ96" s="386"/>
      <c r="KFR96" s="386"/>
      <c r="KFS96" s="386"/>
      <c r="KFT96" s="386"/>
      <c r="KFU96" s="386"/>
      <c r="KFV96" s="386"/>
      <c r="KFW96" s="386"/>
      <c r="KFX96" s="386"/>
      <c r="KFY96" s="386"/>
      <c r="KFZ96" s="386"/>
      <c r="KGA96" s="386"/>
      <c r="KGB96" s="386"/>
      <c r="KGC96" s="386"/>
      <c r="KGD96" s="386"/>
      <c r="KGE96" s="386"/>
      <c r="KGF96" s="386"/>
      <c r="KGG96" s="386"/>
      <c r="KGH96" s="386"/>
      <c r="KGI96" s="386"/>
      <c r="KGJ96" s="386"/>
      <c r="KGK96" s="386"/>
      <c r="KGL96" s="386"/>
      <c r="KGM96" s="386"/>
      <c r="KGN96" s="386"/>
      <c r="KGO96" s="386"/>
      <c r="KGP96" s="386"/>
      <c r="KGQ96" s="386"/>
      <c r="KGR96" s="386"/>
      <c r="KGS96" s="386"/>
      <c r="KGT96" s="386"/>
      <c r="KGU96" s="386"/>
      <c r="KGV96" s="386"/>
      <c r="KGW96" s="386"/>
      <c r="KGX96" s="386"/>
      <c r="KGY96" s="386"/>
      <c r="KGZ96" s="386"/>
      <c r="KHA96" s="386"/>
      <c r="KHB96" s="386"/>
      <c r="KHC96" s="386"/>
      <c r="KHD96" s="386"/>
      <c r="KHE96" s="386"/>
      <c r="KHF96" s="386"/>
      <c r="KHG96" s="386"/>
      <c r="KHH96" s="386"/>
      <c r="KHI96" s="386"/>
      <c r="KHJ96" s="386"/>
      <c r="KHK96" s="386"/>
      <c r="KHL96" s="386"/>
      <c r="KHM96" s="386"/>
      <c r="KHN96" s="386"/>
      <c r="KHO96" s="386"/>
      <c r="KHP96" s="386"/>
      <c r="KHQ96" s="386"/>
      <c r="KHR96" s="386"/>
      <c r="KHS96" s="386"/>
      <c r="KHT96" s="386"/>
      <c r="KHU96" s="386"/>
      <c r="KHV96" s="386"/>
      <c r="KHW96" s="386"/>
      <c r="KHX96" s="386"/>
      <c r="KHY96" s="386"/>
      <c r="KHZ96" s="386"/>
      <c r="KIA96" s="386"/>
      <c r="KIB96" s="386"/>
      <c r="KIC96" s="386"/>
      <c r="KID96" s="386"/>
      <c r="KIE96" s="386"/>
      <c r="KIF96" s="386"/>
      <c r="KIG96" s="386"/>
      <c r="KIH96" s="386"/>
      <c r="KII96" s="386"/>
      <c r="KIJ96" s="386"/>
      <c r="KIK96" s="386"/>
      <c r="KIL96" s="386"/>
      <c r="KIM96" s="386"/>
      <c r="KIN96" s="386"/>
      <c r="KIO96" s="386"/>
      <c r="KIP96" s="386"/>
      <c r="KIQ96" s="386"/>
      <c r="KIR96" s="386"/>
      <c r="KIS96" s="386"/>
      <c r="KIT96" s="386"/>
      <c r="KIU96" s="386"/>
      <c r="KIV96" s="386"/>
      <c r="KIW96" s="386"/>
      <c r="KIX96" s="386"/>
      <c r="KIY96" s="386"/>
      <c r="KIZ96" s="386"/>
      <c r="KJA96" s="386"/>
      <c r="KJB96" s="386"/>
      <c r="KJC96" s="386"/>
      <c r="KJD96" s="386"/>
      <c r="KJE96" s="386"/>
      <c r="KJF96" s="386"/>
      <c r="KJG96" s="386"/>
      <c r="KJH96" s="386"/>
      <c r="KJI96" s="386"/>
      <c r="KJJ96" s="386"/>
      <c r="KJK96" s="386"/>
      <c r="KJL96" s="386"/>
      <c r="KJM96" s="386"/>
      <c r="KJN96" s="386"/>
      <c r="KJO96" s="386"/>
      <c r="KJP96" s="386"/>
      <c r="KJQ96" s="386"/>
      <c r="KJR96" s="386"/>
      <c r="KJS96" s="386"/>
      <c r="KJT96" s="386"/>
      <c r="KJU96" s="386"/>
      <c r="KJV96" s="386"/>
      <c r="KJW96" s="386"/>
      <c r="KJX96" s="386"/>
      <c r="KJY96" s="386"/>
      <c r="KJZ96" s="386"/>
      <c r="KKA96" s="386"/>
      <c r="KKB96" s="386"/>
      <c r="KKC96" s="386"/>
      <c r="KKD96" s="386"/>
      <c r="KKE96" s="386"/>
      <c r="KKF96" s="386"/>
      <c r="KKG96" s="386"/>
      <c r="KKH96" s="386"/>
      <c r="KKI96" s="386"/>
      <c r="KKJ96" s="386"/>
      <c r="KKK96" s="386"/>
      <c r="KKL96" s="386"/>
      <c r="KKM96" s="386"/>
      <c r="KKN96" s="386"/>
      <c r="KKO96" s="386"/>
      <c r="KKP96" s="386"/>
      <c r="KKQ96" s="386"/>
      <c r="KKR96" s="386"/>
      <c r="KKS96" s="386"/>
      <c r="KKT96" s="386"/>
      <c r="KKU96" s="386"/>
      <c r="KKV96" s="386"/>
      <c r="KKW96" s="386"/>
      <c r="KKX96" s="386"/>
      <c r="KKY96" s="386"/>
      <c r="KKZ96" s="386"/>
      <c r="KLA96" s="386"/>
      <c r="KLB96" s="386"/>
      <c r="KLC96" s="386"/>
      <c r="KLD96" s="386"/>
      <c r="KLE96" s="386"/>
      <c r="KLF96" s="386"/>
      <c r="KLG96" s="386"/>
      <c r="KLH96" s="386"/>
      <c r="KLI96" s="386"/>
      <c r="KLJ96" s="386"/>
      <c r="KLK96" s="386"/>
      <c r="KLL96" s="386"/>
      <c r="KLM96" s="386"/>
      <c r="KLN96" s="386"/>
      <c r="KLO96" s="386"/>
      <c r="KLP96" s="386"/>
      <c r="KLQ96" s="386"/>
      <c r="KLR96" s="386"/>
      <c r="KLS96" s="386"/>
      <c r="KLT96" s="386"/>
      <c r="KLU96" s="386"/>
      <c r="KLV96" s="386"/>
      <c r="KLW96" s="386"/>
      <c r="KLX96" s="386"/>
      <c r="KLY96" s="386"/>
      <c r="KLZ96" s="386"/>
      <c r="KMA96" s="386"/>
      <c r="KMB96" s="386"/>
      <c r="KMC96" s="386"/>
      <c r="KMD96" s="386"/>
      <c r="KME96" s="386"/>
      <c r="KMF96" s="386"/>
      <c r="KMG96" s="386"/>
      <c r="KMH96" s="386"/>
      <c r="KMI96" s="386"/>
      <c r="KMJ96" s="386"/>
      <c r="KMK96" s="386"/>
      <c r="KML96" s="386"/>
      <c r="KMM96" s="386"/>
      <c r="KMN96" s="386"/>
      <c r="KMO96" s="386"/>
      <c r="KMP96" s="386"/>
      <c r="KMQ96" s="386"/>
      <c r="KMR96" s="386"/>
      <c r="KMS96" s="386"/>
      <c r="KMT96" s="386"/>
      <c r="KMU96" s="386"/>
      <c r="KMV96" s="386"/>
      <c r="KMW96" s="386"/>
      <c r="KMX96" s="386"/>
      <c r="KMY96" s="386"/>
      <c r="KMZ96" s="386"/>
      <c r="KNA96" s="386"/>
      <c r="KNB96" s="386"/>
      <c r="KNC96" s="386"/>
      <c r="KND96" s="386"/>
      <c r="KNE96" s="386"/>
      <c r="KNF96" s="386"/>
      <c r="KNG96" s="386"/>
      <c r="KNH96" s="386"/>
      <c r="KNI96" s="386"/>
      <c r="KNJ96" s="386"/>
      <c r="KNK96" s="386"/>
      <c r="KNL96" s="386"/>
      <c r="KNM96" s="386"/>
      <c r="KNN96" s="386"/>
      <c r="KNO96" s="386"/>
      <c r="KNP96" s="386"/>
      <c r="KNQ96" s="386"/>
      <c r="KNR96" s="386"/>
      <c r="KNS96" s="386"/>
      <c r="KNT96" s="386"/>
      <c r="KNU96" s="386"/>
      <c r="KNV96" s="386"/>
      <c r="KNW96" s="386"/>
      <c r="KNX96" s="386"/>
      <c r="KNY96" s="386"/>
      <c r="KNZ96" s="386"/>
      <c r="KOA96" s="386"/>
      <c r="KOB96" s="386"/>
      <c r="KOC96" s="386"/>
      <c r="KOD96" s="386"/>
      <c r="KOE96" s="386"/>
      <c r="KOF96" s="386"/>
      <c r="KOG96" s="386"/>
      <c r="KOH96" s="386"/>
      <c r="KOI96" s="386"/>
      <c r="KOJ96" s="386"/>
      <c r="KOK96" s="386"/>
      <c r="KOL96" s="386"/>
      <c r="KOM96" s="386"/>
      <c r="KON96" s="386"/>
      <c r="KOO96" s="386"/>
      <c r="KOP96" s="386"/>
      <c r="KOQ96" s="386"/>
      <c r="KOR96" s="386"/>
      <c r="KOS96" s="386"/>
      <c r="KOT96" s="386"/>
      <c r="KOU96" s="386"/>
      <c r="KOV96" s="386"/>
      <c r="KOW96" s="386"/>
      <c r="KOX96" s="386"/>
      <c r="KOY96" s="386"/>
      <c r="KOZ96" s="386"/>
      <c r="KPA96" s="386"/>
      <c r="KPB96" s="386"/>
      <c r="KPC96" s="386"/>
      <c r="KPD96" s="386"/>
      <c r="KPE96" s="386"/>
      <c r="KPF96" s="386"/>
      <c r="KPG96" s="386"/>
      <c r="KPH96" s="386"/>
      <c r="KPI96" s="386"/>
      <c r="KPJ96" s="386"/>
      <c r="KPK96" s="386"/>
      <c r="KPL96" s="386"/>
      <c r="KPM96" s="386"/>
      <c r="KPN96" s="386"/>
      <c r="KPO96" s="386"/>
      <c r="KPP96" s="386"/>
      <c r="KPQ96" s="386"/>
      <c r="KPR96" s="386"/>
      <c r="KPS96" s="386"/>
      <c r="KPT96" s="386"/>
      <c r="KPU96" s="386"/>
      <c r="KPV96" s="386"/>
      <c r="KPW96" s="386"/>
      <c r="KPX96" s="386"/>
      <c r="KPY96" s="386"/>
      <c r="KPZ96" s="386"/>
      <c r="KQA96" s="386"/>
      <c r="KQB96" s="386"/>
      <c r="KQC96" s="386"/>
      <c r="KQD96" s="386"/>
      <c r="KQE96" s="386"/>
      <c r="KQF96" s="386"/>
      <c r="KQG96" s="386"/>
      <c r="KQH96" s="386"/>
      <c r="KQI96" s="386"/>
      <c r="KQJ96" s="386"/>
      <c r="KQK96" s="386"/>
      <c r="KQL96" s="386"/>
      <c r="KQM96" s="386"/>
      <c r="KQN96" s="386"/>
      <c r="KQO96" s="386"/>
      <c r="KQP96" s="386"/>
      <c r="KQQ96" s="386"/>
      <c r="KQR96" s="386"/>
      <c r="KQS96" s="386"/>
      <c r="KQT96" s="386"/>
      <c r="KQU96" s="386"/>
      <c r="KQV96" s="386"/>
      <c r="KQW96" s="386"/>
      <c r="KQX96" s="386"/>
      <c r="KQY96" s="386"/>
      <c r="KQZ96" s="386"/>
      <c r="KRA96" s="386"/>
      <c r="KRB96" s="386"/>
      <c r="KRC96" s="386"/>
      <c r="KRD96" s="386"/>
      <c r="KRE96" s="386"/>
      <c r="KRF96" s="386"/>
      <c r="KRG96" s="386"/>
      <c r="KRH96" s="386"/>
      <c r="KRI96" s="386"/>
      <c r="KRJ96" s="386"/>
      <c r="KRK96" s="386"/>
      <c r="KRL96" s="386"/>
      <c r="KRM96" s="386"/>
      <c r="KRN96" s="386"/>
      <c r="KRO96" s="386"/>
      <c r="KRP96" s="386"/>
      <c r="KRQ96" s="386"/>
      <c r="KRR96" s="386"/>
      <c r="KRS96" s="386"/>
      <c r="KRT96" s="386"/>
      <c r="KRU96" s="386"/>
      <c r="KRV96" s="386"/>
      <c r="KRW96" s="386"/>
      <c r="KRX96" s="386"/>
      <c r="KRY96" s="386"/>
      <c r="KRZ96" s="386"/>
      <c r="KSA96" s="386"/>
      <c r="KSB96" s="386"/>
      <c r="KSC96" s="386"/>
      <c r="KSD96" s="386"/>
      <c r="KSE96" s="386"/>
      <c r="KSF96" s="386"/>
      <c r="KSG96" s="386"/>
      <c r="KSH96" s="386"/>
      <c r="KSI96" s="386"/>
      <c r="KSJ96" s="386"/>
      <c r="KSK96" s="386"/>
      <c r="KSL96" s="386"/>
      <c r="KSM96" s="386"/>
      <c r="KSN96" s="386"/>
      <c r="KSO96" s="386"/>
      <c r="KSP96" s="386"/>
      <c r="KSQ96" s="386"/>
      <c r="KSR96" s="386"/>
      <c r="KSS96" s="386"/>
      <c r="KST96" s="386"/>
      <c r="KSU96" s="386"/>
      <c r="KSV96" s="386"/>
      <c r="KSW96" s="386"/>
      <c r="KSX96" s="386"/>
      <c r="KSY96" s="386"/>
      <c r="KSZ96" s="386"/>
      <c r="KTA96" s="386"/>
      <c r="KTB96" s="386"/>
      <c r="KTC96" s="386"/>
      <c r="KTD96" s="386"/>
      <c r="KTE96" s="386"/>
      <c r="KTF96" s="386"/>
      <c r="KTG96" s="386"/>
      <c r="KTH96" s="386"/>
      <c r="KTI96" s="386"/>
      <c r="KTJ96" s="386"/>
      <c r="KTK96" s="386"/>
      <c r="KTL96" s="386"/>
      <c r="KTM96" s="386"/>
      <c r="KTN96" s="386"/>
      <c r="KTO96" s="386"/>
      <c r="KTP96" s="386"/>
      <c r="KTQ96" s="386"/>
      <c r="KTR96" s="386"/>
      <c r="KTS96" s="386"/>
      <c r="KTT96" s="386"/>
      <c r="KTU96" s="386"/>
      <c r="KTV96" s="386"/>
      <c r="KTW96" s="386"/>
      <c r="KTX96" s="386"/>
      <c r="KTY96" s="386"/>
      <c r="KTZ96" s="386"/>
      <c r="KUA96" s="386"/>
      <c r="KUB96" s="386"/>
      <c r="KUC96" s="386"/>
      <c r="KUD96" s="386"/>
      <c r="KUE96" s="386"/>
      <c r="KUF96" s="386"/>
      <c r="KUG96" s="386"/>
      <c r="KUH96" s="386"/>
      <c r="KUI96" s="386"/>
      <c r="KUJ96" s="386"/>
      <c r="KUK96" s="386"/>
      <c r="KUL96" s="386"/>
      <c r="KUM96" s="386"/>
      <c r="KUN96" s="386"/>
      <c r="KUO96" s="386"/>
      <c r="KUP96" s="386"/>
      <c r="KUQ96" s="386"/>
      <c r="KUR96" s="386"/>
      <c r="KUS96" s="386"/>
      <c r="KUT96" s="386"/>
      <c r="KUU96" s="386"/>
      <c r="KUV96" s="386"/>
      <c r="KUW96" s="386"/>
      <c r="KUX96" s="386"/>
      <c r="KUY96" s="386"/>
      <c r="KUZ96" s="386"/>
      <c r="KVA96" s="386"/>
      <c r="KVB96" s="386"/>
      <c r="KVC96" s="386"/>
      <c r="KVD96" s="386"/>
      <c r="KVE96" s="386"/>
      <c r="KVF96" s="386"/>
      <c r="KVG96" s="386"/>
      <c r="KVH96" s="386"/>
      <c r="KVI96" s="386"/>
      <c r="KVJ96" s="386"/>
      <c r="KVK96" s="386"/>
      <c r="KVL96" s="386"/>
      <c r="KVM96" s="386"/>
      <c r="KVN96" s="386"/>
      <c r="KVO96" s="386"/>
      <c r="KVP96" s="386"/>
      <c r="KVQ96" s="386"/>
      <c r="KVR96" s="386"/>
      <c r="KVS96" s="386"/>
      <c r="KVT96" s="386"/>
      <c r="KVU96" s="386"/>
      <c r="KVV96" s="386"/>
      <c r="KVW96" s="386"/>
      <c r="KVX96" s="386"/>
      <c r="KVY96" s="386"/>
      <c r="KVZ96" s="386"/>
      <c r="KWA96" s="386"/>
      <c r="KWB96" s="386"/>
      <c r="KWC96" s="386"/>
      <c r="KWD96" s="386"/>
      <c r="KWE96" s="386"/>
      <c r="KWF96" s="386"/>
      <c r="KWG96" s="386"/>
      <c r="KWH96" s="386"/>
      <c r="KWI96" s="386"/>
      <c r="KWJ96" s="386"/>
      <c r="KWK96" s="386"/>
      <c r="KWL96" s="386"/>
      <c r="KWM96" s="386"/>
      <c r="KWN96" s="386"/>
      <c r="KWO96" s="386"/>
      <c r="KWP96" s="386"/>
      <c r="KWQ96" s="386"/>
      <c r="KWR96" s="386"/>
      <c r="KWS96" s="386"/>
      <c r="KWT96" s="386"/>
      <c r="KWU96" s="386"/>
      <c r="KWV96" s="386"/>
      <c r="KWW96" s="386"/>
      <c r="KWX96" s="386"/>
      <c r="KWY96" s="386"/>
      <c r="KWZ96" s="386"/>
      <c r="KXA96" s="386"/>
      <c r="KXB96" s="386"/>
      <c r="KXC96" s="386"/>
      <c r="KXD96" s="386"/>
      <c r="KXE96" s="386"/>
      <c r="KXF96" s="386"/>
      <c r="KXG96" s="386"/>
      <c r="KXH96" s="386"/>
      <c r="KXI96" s="386"/>
      <c r="KXJ96" s="386"/>
      <c r="KXK96" s="386"/>
      <c r="KXL96" s="386"/>
      <c r="KXM96" s="386"/>
      <c r="KXN96" s="386"/>
      <c r="KXO96" s="386"/>
      <c r="KXP96" s="386"/>
      <c r="KXQ96" s="386"/>
      <c r="KXR96" s="386"/>
      <c r="KXS96" s="386"/>
      <c r="KXT96" s="386"/>
      <c r="KXU96" s="386"/>
      <c r="KXV96" s="386"/>
      <c r="KXW96" s="386"/>
      <c r="KXX96" s="386"/>
      <c r="KXY96" s="386"/>
      <c r="KXZ96" s="386"/>
      <c r="KYA96" s="386"/>
      <c r="KYB96" s="386"/>
      <c r="KYC96" s="386"/>
      <c r="KYD96" s="386"/>
      <c r="KYE96" s="386"/>
      <c r="KYF96" s="386"/>
      <c r="KYG96" s="386"/>
      <c r="KYH96" s="386"/>
      <c r="KYI96" s="386"/>
      <c r="KYJ96" s="386"/>
      <c r="KYK96" s="386"/>
      <c r="KYL96" s="386"/>
      <c r="KYM96" s="386"/>
      <c r="KYN96" s="386"/>
      <c r="KYO96" s="386"/>
      <c r="KYP96" s="386"/>
      <c r="KYQ96" s="386"/>
      <c r="KYR96" s="386"/>
      <c r="KYS96" s="386"/>
      <c r="KYT96" s="386"/>
      <c r="KYU96" s="386"/>
      <c r="KYV96" s="386"/>
      <c r="KYW96" s="386"/>
      <c r="KYX96" s="386"/>
      <c r="KYY96" s="386"/>
      <c r="KYZ96" s="386"/>
      <c r="KZA96" s="386"/>
      <c r="KZB96" s="386"/>
      <c r="KZC96" s="386"/>
      <c r="KZD96" s="386"/>
      <c r="KZE96" s="386"/>
      <c r="KZF96" s="386"/>
      <c r="KZG96" s="386"/>
      <c r="KZH96" s="386"/>
      <c r="KZI96" s="386"/>
      <c r="KZJ96" s="386"/>
      <c r="KZK96" s="386"/>
      <c r="KZL96" s="386"/>
      <c r="KZM96" s="386"/>
      <c r="KZN96" s="386"/>
      <c r="KZO96" s="386"/>
      <c r="KZP96" s="386"/>
      <c r="KZQ96" s="386"/>
      <c r="KZR96" s="386"/>
      <c r="KZS96" s="386"/>
      <c r="KZT96" s="386"/>
      <c r="KZU96" s="386"/>
      <c r="KZV96" s="386"/>
      <c r="KZW96" s="386"/>
      <c r="KZX96" s="386"/>
      <c r="KZY96" s="386"/>
      <c r="KZZ96" s="386"/>
      <c r="LAA96" s="386"/>
      <c r="LAB96" s="386"/>
      <c r="LAC96" s="386"/>
      <c r="LAD96" s="386"/>
      <c r="LAE96" s="386"/>
      <c r="LAF96" s="386"/>
      <c r="LAG96" s="386"/>
      <c r="LAH96" s="386"/>
      <c r="LAI96" s="386"/>
      <c r="LAJ96" s="386"/>
      <c r="LAK96" s="386"/>
      <c r="LAL96" s="386"/>
      <c r="LAM96" s="386"/>
      <c r="LAN96" s="386"/>
      <c r="LAO96" s="386"/>
      <c r="LAP96" s="386"/>
      <c r="LAQ96" s="386"/>
      <c r="LAR96" s="386"/>
      <c r="LAS96" s="386"/>
      <c r="LAT96" s="386"/>
      <c r="LAU96" s="386"/>
      <c r="LAV96" s="386"/>
      <c r="LAW96" s="386"/>
      <c r="LAX96" s="386"/>
      <c r="LAY96" s="386"/>
      <c r="LAZ96" s="386"/>
      <c r="LBA96" s="386"/>
      <c r="LBB96" s="386"/>
      <c r="LBC96" s="386"/>
      <c r="LBD96" s="386"/>
      <c r="LBE96" s="386"/>
      <c r="LBF96" s="386"/>
      <c r="LBG96" s="386"/>
      <c r="LBH96" s="386"/>
      <c r="LBI96" s="386"/>
      <c r="LBJ96" s="386"/>
      <c r="LBK96" s="386"/>
      <c r="LBL96" s="386"/>
      <c r="LBM96" s="386"/>
      <c r="LBN96" s="386"/>
      <c r="LBO96" s="386"/>
      <c r="LBP96" s="386"/>
      <c r="LBQ96" s="386"/>
      <c r="LBR96" s="386"/>
      <c r="LBS96" s="386"/>
      <c r="LBT96" s="386"/>
      <c r="LBU96" s="386"/>
      <c r="LBV96" s="386"/>
      <c r="LBW96" s="386"/>
      <c r="LBX96" s="386"/>
      <c r="LBY96" s="386"/>
      <c r="LBZ96" s="386"/>
      <c r="LCA96" s="386"/>
      <c r="LCB96" s="386"/>
      <c r="LCC96" s="386"/>
      <c r="LCD96" s="386"/>
      <c r="LCE96" s="386"/>
      <c r="LCF96" s="386"/>
      <c r="LCG96" s="386"/>
      <c r="LCH96" s="386"/>
      <c r="LCI96" s="386"/>
      <c r="LCJ96" s="386"/>
      <c r="LCK96" s="386"/>
      <c r="LCL96" s="386"/>
      <c r="LCM96" s="386"/>
      <c r="LCN96" s="386"/>
      <c r="LCO96" s="386"/>
      <c r="LCP96" s="386"/>
      <c r="LCQ96" s="386"/>
      <c r="LCR96" s="386"/>
      <c r="LCS96" s="386"/>
      <c r="LCT96" s="386"/>
      <c r="LCU96" s="386"/>
      <c r="LCV96" s="386"/>
      <c r="LCW96" s="386"/>
      <c r="LCX96" s="386"/>
      <c r="LCY96" s="386"/>
      <c r="LCZ96" s="386"/>
      <c r="LDA96" s="386"/>
      <c r="LDB96" s="386"/>
      <c r="LDC96" s="386"/>
      <c r="LDD96" s="386"/>
      <c r="LDE96" s="386"/>
      <c r="LDF96" s="386"/>
      <c r="LDG96" s="386"/>
      <c r="LDH96" s="386"/>
      <c r="LDI96" s="386"/>
      <c r="LDJ96" s="386"/>
      <c r="LDK96" s="386"/>
      <c r="LDL96" s="386"/>
      <c r="LDM96" s="386"/>
      <c r="LDN96" s="386"/>
      <c r="LDO96" s="386"/>
      <c r="LDP96" s="386"/>
      <c r="LDQ96" s="386"/>
      <c r="LDR96" s="386"/>
      <c r="LDS96" s="386"/>
      <c r="LDT96" s="386"/>
      <c r="LDU96" s="386"/>
      <c r="LDV96" s="386"/>
      <c r="LDW96" s="386"/>
      <c r="LDX96" s="386"/>
      <c r="LDY96" s="386"/>
      <c r="LDZ96" s="386"/>
      <c r="LEA96" s="386"/>
      <c r="LEB96" s="386"/>
      <c r="LEC96" s="386"/>
      <c r="LED96" s="386"/>
      <c r="LEE96" s="386"/>
      <c r="LEF96" s="386"/>
      <c r="LEG96" s="386"/>
      <c r="LEH96" s="386"/>
      <c r="LEI96" s="386"/>
      <c r="LEJ96" s="386"/>
      <c r="LEK96" s="386"/>
      <c r="LEL96" s="386"/>
      <c r="LEM96" s="386"/>
      <c r="LEN96" s="386"/>
      <c r="LEO96" s="386"/>
      <c r="LEP96" s="386"/>
      <c r="LEQ96" s="386"/>
      <c r="LER96" s="386"/>
      <c r="LES96" s="386"/>
      <c r="LET96" s="386"/>
      <c r="LEU96" s="386"/>
      <c r="LEV96" s="386"/>
      <c r="LEW96" s="386"/>
      <c r="LEX96" s="386"/>
      <c r="LEY96" s="386"/>
      <c r="LEZ96" s="386"/>
      <c r="LFA96" s="386"/>
      <c r="LFB96" s="386"/>
      <c r="LFC96" s="386"/>
      <c r="LFD96" s="386"/>
      <c r="LFE96" s="386"/>
      <c r="LFF96" s="386"/>
      <c r="LFG96" s="386"/>
      <c r="LFH96" s="386"/>
      <c r="LFI96" s="386"/>
      <c r="LFJ96" s="386"/>
      <c r="LFK96" s="386"/>
      <c r="LFL96" s="386"/>
      <c r="LFM96" s="386"/>
      <c r="LFN96" s="386"/>
      <c r="LFO96" s="386"/>
      <c r="LFP96" s="386"/>
      <c r="LFQ96" s="386"/>
      <c r="LFR96" s="386"/>
      <c r="LFS96" s="386"/>
      <c r="LFT96" s="386"/>
      <c r="LFU96" s="386"/>
      <c r="LFV96" s="386"/>
      <c r="LFW96" s="386"/>
      <c r="LFX96" s="386"/>
      <c r="LFY96" s="386"/>
      <c r="LFZ96" s="386"/>
      <c r="LGA96" s="386"/>
      <c r="LGB96" s="386"/>
      <c r="LGC96" s="386"/>
      <c r="LGD96" s="386"/>
      <c r="LGE96" s="386"/>
      <c r="LGF96" s="386"/>
      <c r="LGG96" s="386"/>
      <c r="LGH96" s="386"/>
      <c r="LGI96" s="386"/>
      <c r="LGJ96" s="386"/>
      <c r="LGK96" s="386"/>
      <c r="LGL96" s="386"/>
      <c r="LGM96" s="386"/>
      <c r="LGN96" s="386"/>
      <c r="LGO96" s="386"/>
      <c r="LGP96" s="386"/>
      <c r="LGQ96" s="386"/>
      <c r="LGR96" s="386"/>
      <c r="LGS96" s="386"/>
      <c r="LGT96" s="386"/>
      <c r="LGU96" s="386"/>
      <c r="LGV96" s="386"/>
      <c r="LGW96" s="386"/>
      <c r="LGX96" s="386"/>
      <c r="LGY96" s="386"/>
      <c r="LGZ96" s="386"/>
      <c r="LHA96" s="386"/>
      <c r="LHB96" s="386"/>
      <c r="LHC96" s="386"/>
      <c r="LHD96" s="386"/>
      <c r="LHE96" s="386"/>
      <c r="LHF96" s="386"/>
      <c r="LHG96" s="386"/>
      <c r="LHH96" s="386"/>
      <c r="LHI96" s="386"/>
      <c r="LHJ96" s="386"/>
      <c r="LHK96" s="386"/>
      <c r="LHL96" s="386"/>
      <c r="LHM96" s="386"/>
      <c r="LHN96" s="386"/>
      <c r="LHO96" s="386"/>
      <c r="LHP96" s="386"/>
      <c r="LHQ96" s="386"/>
      <c r="LHR96" s="386"/>
      <c r="LHS96" s="386"/>
      <c r="LHT96" s="386"/>
      <c r="LHU96" s="386"/>
      <c r="LHV96" s="386"/>
      <c r="LHW96" s="386"/>
      <c r="LHX96" s="386"/>
      <c r="LHY96" s="386"/>
      <c r="LHZ96" s="386"/>
      <c r="LIA96" s="386"/>
      <c r="LIB96" s="386"/>
      <c r="LIC96" s="386"/>
      <c r="LID96" s="386"/>
      <c r="LIE96" s="386"/>
      <c r="LIF96" s="386"/>
      <c r="LIG96" s="386"/>
      <c r="LIH96" s="386"/>
      <c r="LII96" s="386"/>
      <c r="LIJ96" s="386"/>
      <c r="LIK96" s="386"/>
      <c r="LIL96" s="386"/>
      <c r="LIM96" s="386"/>
      <c r="LIN96" s="386"/>
      <c r="LIO96" s="386"/>
      <c r="LIP96" s="386"/>
      <c r="LIQ96" s="386"/>
      <c r="LIR96" s="386"/>
      <c r="LIS96" s="386"/>
      <c r="LIT96" s="386"/>
      <c r="LIU96" s="386"/>
      <c r="LIV96" s="386"/>
      <c r="LIW96" s="386"/>
      <c r="LIX96" s="386"/>
      <c r="LIY96" s="386"/>
      <c r="LIZ96" s="386"/>
      <c r="LJA96" s="386"/>
      <c r="LJB96" s="386"/>
      <c r="LJC96" s="386"/>
      <c r="LJD96" s="386"/>
      <c r="LJE96" s="386"/>
      <c r="LJF96" s="386"/>
      <c r="LJG96" s="386"/>
      <c r="LJH96" s="386"/>
      <c r="LJI96" s="386"/>
      <c r="LJJ96" s="386"/>
      <c r="LJK96" s="386"/>
      <c r="LJL96" s="386"/>
      <c r="LJM96" s="386"/>
      <c r="LJN96" s="386"/>
      <c r="LJO96" s="386"/>
      <c r="LJP96" s="386"/>
      <c r="LJQ96" s="386"/>
      <c r="LJR96" s="386"/>
      <c r="LJS96" s="386"/>
      <c r="LJT96" s="386"/>
      <c r="LJU96" s="386"/>
      <c r="LJV96" s="386"/>
      <c r="LJW96" s="386"/>
      <c r="LJX96" s="386"/>
      <c r="LJY96" s="386"/>
      <c r="LJZ96" s="386"/>
      <c r="LKA96" s="386"/>
      <c r="LKB96" s="386"/>
      <c r="LKC96" s="386"/>
      <c r="LKD96" s="386"/>
      <c r="LKE96" s="386"/>
      <c r="LKF96" s="386"/>
      <c r="LKG96" s="386"/>
      <c r="LKH96" s="386"/>
      <c r="LKI96" s="386"/>
      <c r="LKJ96" s="386"/>
      <c r="LKK96" s="386"/>
      <c r="LKL96" s="386"/>
      <c r="LKM96" s="386"/>
      <c r="LKN96" s="386"/>
      <c r="LKO96" s="386"/>
      <c r="LKP96" s="386"/>
      <c r="LKQ96" s="386"/>
      <c r="LKR96" s="386"/>
      <c r="LKS96" s="386"/>
      <c r="LKT96" s="386"/>
      <c r="LKU96" s="386"/>
      <c r="LKV96" s="386"/>
      <c r="LKW96" s="386"/>
      <c r="LKX96" s="386"/>
      <c r="LKY96" s="386"/>
      <c r="LKZ96" s="386"/>
      <c r="LLA96" s="386"/>
      <c r="LLB96" s="386"/>
      <c r="LLC96" s="386"/>
      <c r="LLD96" s="386"/>
      <c r="LLE96" s="386"/>
      <c r="LLF96" s="386"/>
      <c r="LLG96" s="386"/>
      <c r="LLH96" s="386"/>
      <c r="LLI96" s="386"/>
      <c r="LLJ96" s="386"/>
      <c r="LLK96" s="386"/>
      <c r="LLL96" s="386"/>
      <c r="LLM96" s="386"/>
      <c r="LLN96" s="386"/>
      <c r="LLO96" s="386"/>
      <c r="LLP96" s="386"/>
      <c r="LLQ96" s="386"/>
      <c r="LLR96" s="386"/>
      <c r="LLS96" s="386"/>
      <c r="LLT96" s="386"/>
      <c r="LLU96" s="386"/>
      <c r="LLV96" s="386"/>
      <c r="LLW96" s="386"/>
      <c r="LLX96" s="386"/>
      <c r="LLY96" s="386"/>
      <c r="LLZ96" s="386"/>
      <c r="LMA96" s="386"/>
      <c r="LMB96" s="386"/>
      <c r="LMC96" s="386"/>
      <c r="LMD96" s="386"/>
      <c r="LME96" s="386"/>
      <c r="LMF96" s="386"/>
      <c r="LMG96" s="386"/>
      <c r="LMH96" s="386"/>
      <c r="LMI96" s="386"/>
      <c r="LMJ96" s="386"/>
      <c r="LMK96" s="386"/>
      <c r="LML96" s="386"/>
      <c r="LMM96" s="386"/>
      <c r="LMN96" s="386"/>
      <c r="LMO96" s="386"/>
      <c r="LMP96" s="386"/>
      <c r="LMQ96" s="386"/>
      <c r="LMR96" s="386"/>
      <c r="LMS96" s="386"/>
      <c r="LMT96" s="386"/>
      <c r="LMU96" s="386"/>
      <c r="LMV96" s="386"/>
      <c r="LMW96" s="386"/>
      <c r="LMX96" s="386"/>
      <c r="LMY96" s="386"/>
      <c r="LMZ96" s="386"/>
      <c r="LNA96" s="386"/>
      <c r="LNB96" s="386"/>
      <c r="LNC96" s="386"/>
      <c r="LND96" s="386"/>
      <c r="LNE96" s="386"/>
      <c r="LNF96" s="386"/>
      <c r="LNG96" s="386"/>
      <c r="LNH96" s="386"/>
      <c r="LNI96" s="386"/>
      <c r="LNJ96" s="386"/>
      <c r="LNK96" s="386"/>
      <c r="LNL96" s="386"/>
      <c r="LNM96" s="386"/>
      <c r="LNN96" s="386"/>
      <c r="LNO96" s="386"/>
      <c r="LNP96" s="386"/>
      <c r="LNQ96" s="386"/>
      <c r="LNR96" s="386"/>
      <c r="LNS96" s="386"/>
      <c r="LNT96" s="386"/>
      <c r="LNU96" s="386"/>
      <c r="LNV96" s="386"/>
      <c r="LNW96" s="386"/>
      <c r="LNX96" s="386"/>
      <c r="LNY96" s="386"/>
      <c r="LNZ96" s="386"/>
      <c r="LOA96" s="386"/>
      <c r="LOB96" s="386"/>
      <c r="LOC96" s="386"/>
      <c r="LOD96" s="386"/>
      <c r="LOE96" s="386"/>
      <c r="LOF96" s="386"/>
      <c r="LOG96" s="386"/>
      <c r="LOH96" s="386"/>
      <c r="LOI96" s="386"/>
      <c r="LOJ96" s="386"/>
      <c r="LOK96" s="386"/>
      <c r="LOL96" s="386"/>
      <c r="LOM96" s="386"/>
      <c r="LON96" s="386"/>
      <c r="LOO96" s="386"/>
      <c r="LOP96" s="386"/>
      <c r="LOQ96" s="386"/>
      <c r="LOR96" s="386"/>
      <c r="LOS96" s="386"/>
      <c r="LOT96" s="386"/>
      <c r="LOU96" s="386"/>
      <c r="LOV96" s="386"/>
      <c r="LOW96" s="386"/>
      <c r="LOX96" s="386"/>
      <c r="LOY96" s="386"/>
      <c r="LOZ96" s="386"/>
      <c r="LPA96" s="386"/>
      <c r="LPB96" s="386"/>
      <c r="LPC96" s="386"/>
      <c r="LPD96" s="386"/>
      <c r="LPE96" s="386"/>
      <c r="LPF96" s="386"/>
      <c r="LPG96" s="386"/>
      <c r="LPH96" s="386"/>
      <c r="LPI96" s="386"/>
      <c r="LPJ96" s="386"/>
      <c r="LPK96" s="386"/>
      <c r="LPL96" s="386"/>
      <c r="LPM96" s="386"/>
      <c r="LPN96" s="386"/>
      <c r="LPO96" s="386"/>
      <c r="LPP96" s="386"/>
      <c r="LPQ96" s="386"/>
      <c r="LPR96" s="386"/>
      <c r="LPS96" s="386"/>
      <c r="LPT96" s="386"/>
      <c r="LPU96" s="386"/>
      <c r="LPV96" s="386"/>
      <c r="LPW96" s="386"/>
      <c r="LPX96" s="386"/>
      <c r="LPY96" s="386"/>
      <c r="LPZ96" s="386"/>
      <c r="LQA96" s="386"/>
      <c r="LQB96" s="386"/>
      <c r="LQC96" s="386"/>
      <c r="LQD96" s="386"/>
      <c r="LQE96" s="386"/>
      <c r="LQF96" s="386"/>
      <c r="LQG96" s="386"/>
      <c r="LQH96" s="386"/>
      <c r="LQI96" s="386"/>
      <c r="LQJ96" s="386"/>
      <c r="LQK96" s="386"/>
      <c r="LQL96" s="386"/>
      <c r="LQM96" s="386"/>
      <c r="LQN96" s="386"/>
      <c r="LQO96" s="386"/>
      <c r="LQP96" s="386"/>
      <c r="LQQ96" s="386"/>
      <c r="LQR96" s="386"/>
      <c r="LQS96" s="386"/>
      <c r="LQT96" s="386"/>
      <c r="LQU96" s="386"/>
      <c r="LQV96" s="386"/>
      <c r="LQW96" s="386"/>
      <c r="LQX96" s="386"/>
      <c r="LQY96" s="386"/>
      <c r="LQZ96" s="386"/>
      <c r="LRA96" s="386"/>
      <c r="LRB96" s="386"/>
      <c r="LRC96" s="386"/>
      <c r="LRD96" s="386"/>
      <c r="LRE96" s="386"/>
      <c r="LRF96" s="386"/>
      <c r="LRG96" s="386"/>
      <c r="LRH96" s="386"/>
      <c r="LRI96" s="386"/>
      <c r="LRJ96" s="386"/>
      <c r="LRK96" s="386"/>
      <c r="LRL96" s="386"/>
      <c r="LRM96" s="386"/>
      <c r="LRN96" s="386"/>
      <c r="LRO96" s="386"/>
      <c r="LRP96" s="386"/>
      <c r="LRQ96" s="386"/>
      <c r="LRR96" s="386"/>
      <c r="LRS96" s="386"/>
      <c r="LRT96" s="386"/>
      <c r="LRU96" s="386"/>
      <c r="LRV96" s="386"/>
      <c r="LRW96" s="386"/>
      <c r="LRX96" s="386"/>
      <c r="LRY96" s="386"/>
      <c r="LRZ96" s="386"/>
      <c r="LSA96" s="386"/>
      <c r="LSB96" s="386"/>
      <c r="LSC96" s="386"/>
      <c r="LSD96" s="386"/>
      <c r="LSE96" s="386"/>
      <c r="LSF96" s="386"/>
      <c r="LSG96" s="386"/>
      <c r="LSH96" s="386"/>
      <c r="LSI96" s="386"/>
      <c r="LSJ96" s="386"/>
      <c r="LSK96" s="386"/>
      <c r="LSL96" s="386"/>
      <c r="LSM96" s="386"/>
      <c r="LSN96" s="386"/>
      <c r="LSO96" s="386"/>
      <c r="LSP96" s="386"/>
      <c r="LSQ96" s="386"/>
      <c r="LSR96" s="386"/>
      <c r="LSS96" s="386"/>
      <c r="LST96" s="386"/>
      <c r="LSU96" s="386"/>
      <c r="LSV96" s="386"/>
      <c r="LSW96" s="386"/>
      <c r="LSX96" s="386"/>
      <c r="LSY96" s="386"/>
      <c r="LSZ96" s="386"/>
      <c r="LTA96" s="386"/>
      <c r="LTB96" s="386"/>
      <c r="LTC96" s="386"/>
      <c r="LTD96" s="386"/>
      <c r="LTE96" s="386"/>
      <c r="LTF96" s="386"/>
      <c r="LTG96" s="386"/>
      <c r="LTH96" s="386"/>
      <c r="LTI96" s="386"/>
      <c r="LTJ96" s="386"/>
      <c r="LTK96" s="386"/>
      <c r="LTL96" s="386"/>
      <c r="LTM96" s="386"/>
      <c r="LTN96" s="386"/>
      <c r="LTO96" s="386"/>
      <c r="LTP96" s="386"/>
      <c r="LTQ96" s="386"/>
      <c r="LTR96" s="386"/>
      <c r="LTS96" s="386"/>
      <c r="LTT96" s="386"/>
      <c r="LTU96" s="386"/>
      <c r="LTV96" s="386"/>
      <c r="LTW96" s="386"/>
      <c r="LTX96" s="386"/>
      <c r="LTY96" s="386"/>
      <c r="LTZ96" s="386"/>
      <c r="LUA96" s="386"/>
      <c r="LUB96" s="386"/>
      <c r="LUC96" s="386"/>
      <c r="LUD96" s="386"/>
      <c r="LUE96" s="386"/>
      <c r="LUF96" s="386"/>
      <c r="LUG96" s="386"/>
      <c r="LUH96" s="386"/>
      <c r="LUI96" s="386"/>
      <c r="LUJ96" s="386"/>
      <c r="LUK96" s="386"/>
      <c r="LUL96" s="386"/>
      <c r="LUM96" s="386"/>
      <c r="LUN96" s="386"/>
      <c r="LUO96" s="386"/>
      <c r="LUP96" s="386"/>
      <c r="LUQ96" s="386"/>
      <c r="LUR96" s="386"/>
      <c r="LUS96" s="386"/>
      <c r="LUT96" s="386"/>
      <c r="LUU96" s="386"/>
      <c r="LUV96" s="386"/>
      <c r="LUW96" s="386"/>
      <c r="LUX96" s="386"/>
      <c r="LUY96" s="386"/>
      <c r="LUZ96" s="386"/>
      <c r="LVA96" s="386"/>
      <c r="LVB96" s="386"/>
      <c r="LVC96" s="386"/>
      <c r="LVD96" s="386"/>
      <c r="LVE96" s="386"/>
      <c r="LVF96" s="386"/>
      <c r="LVG96" s="386"/>
      <c r="LVH96" s="386"/>
      <c r="LVI96" s="386"/>
      <c r="LVJ96" s="386"/>
      <c r="LVK96" s="386"/>
      <c r="LVL96" s="386"/>
      <c r="LVM96" s="386"/>
      <c r="LVN96" s="386"/>
      <c r="LVO96" s="386"/>
      <c r="LVP96" s="386"/>
      <c r="LVQ96" s="386"/>
      <c r="LVR96" s="386"/>
      <c r="LVS96" s="386"/>
      <c r="LVT96" s="386"/>
      <c r="LVU96" s="386"/>
      <c r="LVV96" s="386"/>
      <c r="LVW96" s="386"/>
      <c r="LVX96" s="386"/>
      <c r="LVY96" s="386"/>
      <c r="LVZ96" s="386"/>
      <c r="LWA96" s="386"/>
      <c r="LWB96" s="386"/>
      <c r="LWC96" s="386"/>
      <c r="LWD96" s="386"/>
      <c r="LWE96" s="386"/>
      <c r="LWF96" s="386"/>
      <c r="LWG96" s="386"/>
      <c r="LWH96" s="386"/>
      <c r="LWI96" s="386"/>
      <c r="LWJ96" s="386"/>
      <c r="LWK96" s="386"/>
      <c r="LWL96" s="386"/>
      <c r="LWM96" s="386"/>
      <c r="LWN96" s="386"/>
      <c r="LWO96" s="386"/>
      <c r="LWP96" s="386"/>
      <c r="LWQ96" s="386"/>
      <c r="LWR96" s="386"/>
      <c r="LWS96" s="386"/>
      <c r="LWT96" s="386"/>
      <c r="LWU96" s="386"/>
      <c r="LWV96" s="386"/>
      <c r="LWW96" s="386"/>
      <c r="LWX96" s="386"/>
      <c r="LWY96" s="386"/>
      <c r="LWZ96" s="386"/>
      <c r="LXA96" s="386"/>
      <c r="LXB96" s="386"/>
      <c r="LXC96" s="386"/>
      <c r="LXD96" s="386"/>
      <c r="LXE96" s="386"/>
      <c r="LXF96" s="386"/>
      <c r="LXG96" s="386"/>
      <c r="LXH96" s="386"/>
      <c r="LXI96" s="386"/>
      <c r="LXJ96" s="386"/>
      <c r="LXK96" s="386"/>
      <c r="LXL96" s="386"/>
      <c r="LXM96" s="386"/>
      <c r="LXN96" s="386"/>
      <c r="LXO96" s="386"/>
      <c r="LXP96" s="386"/>
      <c r="LXQ96" s="386"/>
      <c r="LXR96" s="386"/>
      <c r="LXS96" s="386"/>
      <c r="LXT96" s="386"/>
      <c r="LXU96" s="386"/>
      <c r="LXV96" s="386"/>
      <c r="LXW96" s="386"/>
      <c r="LXX96" s="386"/>
      <c r="LXY96" s="386"/>
      <c r="LXZ96" s="386"/>
      <c r="LYA96" s="386"/>
      <c r="LYB96" s="386"/>
      <c r="LYC96" s="386"/>
      <c r="LYD96" s="386"/>
      <c r="LYE96" s="386"/>
      <c r="LYF96" s="386"/>
      <c r="LYG96" s="386"/>
      <c r="LYH96" s="386"/>
      <c r="LYI96" s="386"/>
      <c r="LYJ96" s="386"/>
      <c r="LYK96" s="386"/>
      <c r="LYL96" s="386"/>
      <c r="LYM96" s="386"/>
      <c r="LYN96" s="386"/>
      <c r="LYO96" s="386"/>
      <c r="LYP96" s="386"/>
      <c r="LYQ96" s="386"/>
      <c r="LYR96" s="386"/>
      <c r="LYS96" s="386"/>
      <c r="LYT96" s="386"/>
      <c r="LYU96" s="386"/>
      <c r="LYV96" s="386"/>
      <c r="LYW96" s="386"/>
      <c r="LYX96" s="386"/>
      <c r="LYY96" s="386"/>
      <c r="LYZ96" s="386"/>
      <c r="LZA96" s="386"/>
      <c r="LZB96" s="386"/>
      <c r="LZC96" s="386"/>
      <c r="LZD96" s="386"/>
      <c r="LZE96" s="386"/>
      <c r="LZF96" s="386"/>
      <c r="LZG96" s="386"/>
      <c r="LZH96" s="386"/>
      <c r="LZI96" s="386"/>
      <c r="LZJ96" s="386"/>
      <c r="LZK96" s="386"/>
      <c r="LZL96" s="386"/>
      <c r="LZM96" s="386"/>
      <c r="LZN96" s="386"/>
      <c r="LZO96" s="386"/>
      <c r="LZP96" s="386"/>
      <c r="LZQ96" s="386"/>
      <c r="LZR96" s="386"/>
      <c r="LZS96" s="386"/>
      <c r="LZT96" s="386"/>
      <c r="LZU96" s="386"/>
      <c r="LZV96" s="386"/>
      <c r="LZW96" s="386"/>
      <c r="LZX96" s="386"/>
      <c r="LZY96" s="386"/>
      <c r="LZZ96" s="386"/>
      <c r="MAA96" s="386"/>
      <c r="MAB96" s="386"/>
      <c r="MAC96" s="386"/>
      <c r="MAD96" s="386"/>
      <c r="MAE96" s="386"/>
      <c r="MAF96" s="386"/>
      <c r="MAG96" s="386"/>
      <c r="MAH96" s="386"/>
      <c r="MAI96" s="386"/>
      <c r="MAJ96" s="386"/>
      <c r="MAK96" s="386"/>
      <c r="MAL96" s="386"/>
      <c r="MAM96" s="386"/>
      <c r="MAN96" s="386"/>
      <c r="MAO96" s="386"/>
      <c r="MAP96" s="386"/>
      <c r="MAQ96" s="386"/>
      <c r="MAR96" s="386"/>
      <c r="MAS96" s="386"/>
      <c r="MAT96" s="386"/>
      <c r="MAU96" s="386"/>
      <c r="MAV96" s="386"/>
      <c r="MAW96" s="386"/>
      <c r="MAX96" s="386"/>
      <c r="MAY96" s="386"/>
      <c r="MAZ96" s="386"/>
      <c r="MBA96" s="386"/>
      <c r="MBB96" s="386"/>
      <c r="MBC96" s="386"/>
      <c r="MBD96" s="386"/>
      <c r="MBE96" s="386"/>
      <c r="MBF96" s="386"/>
      <c r="MBG96" s="386"/>
      <c r="MBH96" s="386"/>
      <c r="MBI96" s="386"/>
      <c r="MBJ96" s="386"/>
      <c r="MBK96" s="386"/>
      <c r="MBL96" s="386"/>
      <c r="MBM96" s="386"/>
      <c r="MBN96" s="386"/>
      <c r="MBO96" s="386"/>
      <c r="MBP96" s="386"/>
      <c r="MBQ96" s="386"/>
      <c r="MBR96" s="386"/>
      <c r="MBS96" s="386"/>
      <c r="MBT96" s="386"/>
      <c r="MBU96" s="386"/>
      <c r="MBV96" s="386"/>
      <c r="MBW96" s="386"/>
      <c r="MBX96" s="386"/>
      <c r="MBY96" s="386"/>
      <c r="MBZ96" s="386"/>
      <c r="MCA96" s="386"/>
      <c r="MCB96" s="386"/>
      <c r="MCC96" s="386"/>
      <c r="MCD96" s="386"/>
      <c r="MCE96" s="386"/>
      <c r="MCF96" s="386"/>
      <c r="MCG96" s="386"/>
      <c r="MCH96" s="386"/>
      <c r="MCI96" s="386"/>
      <c r="MCJ96" s="386"/>
      <c r="MCK96" s="386"/>
      <c r="MCL96" s="386"/>
      <c r="MCM96" s="386"/>
      <c r="MCN96" s="386"/>
      <c r="MCO96" s="386"/>
      <c r="MCP96" s="386"/>
      <c r="MCQ96" s="386"/>
      <c r="MCR96" s="386"/>
      <c r="MCS96" s="386"/>
      <c r="MCT96" s="386"/>
      <c r="MCU96" s="386"/>
      <c r="MCV96" s="386"/>
      <c r="MCW96" s="386"/>
      <c r="MCX96" s="386"/>
      <c r="MCY96" s="386"/>
      <c r="MCZ96" s="386"/>
      <c r="MDA96" s="386"/>
      <c r="MDB96" s="386"/>
      <c r="MDC96" s="386"/>
      <c r="MDD96" s="386"/>
      <c r="MDE96" s="386"/>
      <c r="MDF96" s="386"/>
      <c r="MDG96" s="386"/>
      <c r="MDH96" s="386"/>
      <c r="MDI96" s="386"/>
      <c r="MDJ96" s="386"/>
      <c r="MDK96" s="386"/>
      <c r="MDL96" s="386"/>
      <c r="MDM96" s="386"/>
      <c r="MDN96" s="386"/>
      <c r="MDO96" s="386"/>
      <c r="MDP96" s="386"/>
      <c r="MDQ96" s="386"/>
      <c r="MDR96" s="386"/>
      <c r="MDS96" s="386"/>
      <c r="MDT96" s="386"/>
      <c r="MDU96" s="386"/>
      <c r="MDV96" s="386"/>
      <c r="MDW96" s="386"/>
      <c r="MDX96" s="386"/>
      <c r="MDY96" s="386"/>
      <c r="MDZ96" s="386"/>
      <c r="MEA96" s="386"/>
      <c r="MEB96" s="386"/>
      <c r="MEC96" s="386"/>
      <c r="MED96" s="386"/>
      <c r="MEE96" s="386"/>
      <c r="MEF96" s="386"/>
      <c r="MEG96" s="386"/>
      <c r="MEH96" s="386"/>
      <c r="MEI96" s="386"/>
      <c r="MEJ96" s="386"/>
      <c r="MEK96" s="386"/>
      <c r="MEL96" s="386"/>
      <c r="MEM96" s="386"/>
      <c r="MEN96" s="386"/>
      <c r="MEO96" s="386"/>
      <c r="MEP96" s="386"/>
      <c r="MEQ96" s="386"/>
      <c r="MER96" s="386"/>
      <c r="MES96" s="386"/>
      <c r="MET96" s="386"/>
      <c r="MEU96" s="386"/>
      <c r="MEV96" s="386"/>
      <c r="MEW96" s="386"/>
      <c r="MEX96" s="386"/>
      <c r="MEY96" s="386"/>
      <c r="MEZ96" s="386"/>
      <c r="MFA96" s="386"/>
      <c r="MFB96" s="386"/>
      <c r="MFC96" s="386"/>
      <c r="MFD96" s="386"/>
      <c r="MFE96" s="386"/>
      <c r="MFF96" s="386"/>
      <c r="MFG96" s="386"/>
      <c r="MFH96" s="386"/>
      <c r="MFI96" s="386"/>
      <c r="MFJ96" s="386"/>
      <c r="MFK96" s="386"/>
      <c r="MFL96" s="386"/>
      <c r="MFM96" s="386"/>
      <c r="MFN96" s="386"/>
      <c r="MFO96" s="386"/>
      <c r="MFP96" s="386"/>
      <c r="MFQ96" s="386"/>
      <c r="MFR96" s="386"/>
      <c r="MFS96" s="386"/>
      <c r="MFT96" s="386"/>
      <c r="MFU96" s="386"/>
      <c r="MFV96" s="386"/>
      <c r="MFW96" s="386"/>
      <c r="MFX96" s="386"/>
      <c r="MFY96" s="386"/>
      <c r="MFZ96" s="386"/>
      <c r="MGA96" s="386"/>
      <c r="MGB96" s="386"/>
      <c r="MGC96" s="386"/>
      <c r="MGD96" s="386"/>
      <c r="MGE96" s="386"/>
      <c r="MGF96" s="386"/>
      <c r="MGG96" s="386"/>
      <c r="MGH96" s="386"/>
      <c r="MGI96" s="386"/>
      <c r="MGJ96" s="386"/>
      <c r="MGK96" s="386"/>
      <c r="MGL96" s="386"/>
      <c r="MGM96" s="386"/>
      <c r="MGN96" s="386"/>
      <c r="MGO96" s="386"/>
      <c r="MGP96" s="386"/>
      <c r="MGQ96" s="386"/>
      <c r="MGR96" s="386"/>
      <c r="MGS96" s="386"/>
      <c r="MGT96" s="386"/>
      <c r="MGU96" s="386"/>
      <c r="MGV96" s="386"/>
      <c r="MGW96" s="386"/>
      <c r="MGX96" s="386"/>
      <c r="MGY96" s="386"/>
      <c r="MGZ96" s="386"/>
      <c r="MHA96" s="386"/>
      <c r="MHB96" s="386"/>
      <c r="MHC96" s="386"/>
      <c r="MHD96" s="386"/>
      <c r="MHE96" s="386"/>
      <c r="MHF96" s="386"/>
      <c r="MHG96" s="386"/>
      <c r="MHH96" s="386"/>
      <c r="MHI96" s="386"/>
      <c r="MHJ96" s="386"/>
      <c r="MHK96" s="386"/>
      <c r="MHL96" s="386"/>
      <c r="MHM96" s="386"/>
      <c r="MHN96" s="386"/>
      <c r="MHO96" s="386"/>
      <c r="MHP96" s="386"/>
      <c r="MHQ96" s="386"/>
      <c r="MHR96" s="386"/>
      <c r="MHS96" s="386"/>
      <c r="MHT96" s="386"/>
      <c r="MHU96" s="386"/>
      <c r="MHV96" s="386"/>
      <c r="MHW96" s="386"/>
      <c r="MHX96" s="386"/>
      <c r="MHY96" s="386"/>
      <c r="MHZ96" s="386"/>
      <c r="MIA96" s="386"/>
      <c r="MIB96" s="386"/>
      <c r="MIC96" s="386"/>
      <c r="MID96" s="386"/>
      <c r="MIE96" s="386"/>
      <c r="MIF96" s="386"/>
      <c r="MIG96" s="386"/>
      <c r="MIH96" s="386"/>
      <c r="MII96" s="386"/>
      <c r="MIJ96" s="386"/>
      <c r="MIK96" s="386"/>
      <c r="MIL96" s="386"/>
      <c r="MIM96" s="386"/>
      <c r="MIN96" s="386"/>
      <c r="MIO96" s="386"/>
      <c r="MIP96" s="386"/>
      <c r="MIQ96" s="386"/>
      <c r="MIR96" s="386"/>
      <c r="MIS96" s="386"/>
      <c r="MIT96" s="386"/>
      <c r="MIU96" s="386"/>
      <c r="MIV96" s="386"/>
      <c r="MIW96" s="386"/>
      <c r="MIX96" s="386"/>
      <c r="MIY96" s="386"/>
      <c r="MIZ96" s="386"/>
      <c r="MJA96" s="386"/>
      <c r="MJB96" s="386"/>
      <c r="MJC96" s="386"/>
      <c r="MJD96" s="386"/>
      <c r="MJE96" s="386"/>
      <c r="MJF96" s="386"/>
      <c r="MJG96" s="386"/>
      <c r="MJH96" s="386"/>
      <c r="MJI96" s="386"/>
      <c r="MJJ96" s="386"/>
      <c r="MJK96" s="386"/>
      <c r="MJL96" s="386"/>
      <c r="MJM96" s="386"/>
      <c r="MJN96" s="386"/>
      <c r="MJO96" s="386"/>
      <c r="MJP96" s="386"/>
      <c r="MJQ96" s="386"/>
      <c r="MJR96" s="386"/>
      <c r="MJS96" s="386"/>
      <c r="MJT96" s="386"/>
      <c r="MJU96" s="386"/>
      <c r="MJV96" s="386"/>
      <c r="MJW96" s="386"/>
      <c r="MJX96" s="386"/>
      <c r="MJY96" s="386"/>
      <c r="MJZ96" s="386"/>
      <c r="MKA96" s="386"/>
      <c r="MKB96" s="386"/>
      <c r="MKC96" s="386"/>
      <c r="MKD96" s="386"/>
      <c r="MKE96" s="386"/>
      <c r="MKF96" s="386"/>
      <c r="MKG96" s="386"/>
      <c r="MKH96" s="386"/>
      <c r="MKI96" s="386"/>
      <c r="MKJ96" s="386"/>
      <c r="MKK96" s="386"/>
      <c r="MKL96" s="386"/>
      <c r="MKM96" s="386"/>
      <c r="MKN96" s="386"/>
      <c r="MKO96" s="386"/>
      <c r="MKP96" s="386"/>
      <c r="MKQ96" s="386"/>
      <c r="MKR96" s="386"/>
      <c r="MKS96" s="386"/>
      <c r="MKT96" s="386"/>
      <c r="MKU96" s="386"/>
      <c r="MKV96" s="386"/>
      <c r="MKW96" s="386"/>
      <c r="MKX96" s="386"/>
      <c r="MKY96" s="386"/>
      <c r="MKZ96" s="386"/>
      <c r="MLA96" s="386"/>
      <c r="MLB96" s="386"/>
      <c r="MLC96" s="386"/>
      <c r="MLD96" s="386"/>
      <c r="MLE96" s="386"/>
      <c r="MLF96" s="386"/>
      <c r="MLG96" s="386"/>
      <c r="MLH96" s="386"/>
      <c r="MLI96" s="386"/>
      <c r="MLJ96" s="386"/>
      <c r="MLK96" s="386"/>
      <c r="MLL96" s="386"/>
      <c r="MLM96" s="386"/>
      <c r="MLN96" s="386"/>
      <c r="MLO96" s="386"/>
      <c r="MLP96" s="386"/>
      <c r="MLQ96" s="386"/>
      <c r="MLR96" s="386"/>
      <c r="MLS96" s="386"/>
      <c r="MLT96" s="386"/>
      <c r="MLU96" s="386"/>
      <c r="MLV96" s="386"/>
      <c r="MLW96" s="386"/>
      <c r="MLX96" s="386"/>
      <c r="MLY96" s="386"/>
      <c r="MLZ96" s="386"/>
      <c r="MMA96" s="386"/>
      <c r="MMB96" s="386"/>
      <c r="MMC96" s="386"/>
      <c r="MMD96" s="386"/>
      <c r="MME96" s="386"/>
      <c r="MMF96" s="386"/>
      <c r="MMG96" s="386"/>
      <c r="MMH96" s="386"/>
      <c r="MMI96" s="386"/>
      <c r="MMJ96" s="386"/>
      <c r="MMK96" s="386"/>
      <c r="MML96" s="386"/>
      <c r="MMM96" s="386"/>
      <c r="MMN96" s="386"/>
      <c r="MMO96" s="386"/>
      <c r="MMP96" s="386"/>
      <c r="MMQ96" s="386"/>
      <c r="MMR96" s="386"/>
      <c r="MMS96" s="386"/>
      <c r="MMT96" s="386"/>
      <c r="MMU96" s="386"/>
      <c r="MMV96" s="386"/>
      <c r="MMW96" s="386"/>
      <c r="MMX96" s="386"/>
      <c r="MMY96" s="386"/>
      <c r="MMZ96" s="386"/>
      <c r="MNA96" s="386"/>
      <c r="MNB96" s="386"/>
      <c r="MNC96" s="386"/>
      <c r="MND96" s="386"/>
      <c r="MNE96" s="386"/>
      <c r="MNF96" s="386"/>
      <c r="MNG96" s="386"/>
      <c r="MNH96" s="386"/>
      <c r="MNI96" s="386"/>
      <c r="MNJ96" s="386"/>
      <c r="MNK96" s="386"/>
      <c r="MNL96" s="386"/>
      <c r="MNM96" s="386"/>
      <c r="MNN96" s="386"/>
      <c r="MNO96" s="386"/>
      <c r="MNP96" s="386"/>
      <c r="MNQ96" s="386"/>
      <c r="MNR96" s="386"/>
      <c r="MNS96" s="386"/>
      <c r="MNT96" s="386"/>
      <c r="MNU96" s="386"/>
      <c r="MNV96" s="386"/>
      <c r="MNW96" s="386"/>
      <c r="MNX96" s="386"/>
      <c r="MNY96" s="386"/>
      <c r="MNZ96" s="386"/>
      <c r="MOA96" s="386"/>
      <c r="MOB96" s="386"/>
      <c r="MOC96" s="386"/>
      <c r="MOD96" s="386"/>
      <c r="MOE96" s="386"/>
      <c r="MOF96" s="386"/>
      <c r="MOG96" s="386"/>
      <c r="MOH96" s="386"/>
      <c r="MOI96" s="386"/>
      <c r="MOJ96" s="386"/>
      <c r="MOK96" s="386"/>
      <c r="MOL96" s="386"/>
      <c r="MOM96" s="386"/>
      <c r="MON96" s="386"/>
      <c r="MOO96" s="386"/>
      <c r="MOP96" s="386"/>
      <c r="MOQ96" s="386"/>
      <c r="MOR96" s="386"/>
      <c r="MOS96" s="386"/>
      <c r="MOT96" s="386"/>
      <c r="MOU96" s="386"/>
      <c r="MOV96" s="386"/>
      <c r="MOW96" s="386"/>
      <c r="MOX96" s="386"/>
      <c r="MOY96" s="386"/>
      <c r="MOZ96" s="386"/>
      <c r="MPA96" s="386"/>
      <c r="MPB96" s="386"/>
      <c r="MPC96" s="386"/>
      <c r="MPD96" s="386"/>
      <c r="MPE96" s="386"/>
      <c r="MPF96" s="386"/>
      <c r="MPG96" s="386"/>
      <c r="MPH96" s="386"/>
      <c r="MPI96" s="386"/>
      <c r="MPJ96" s="386"/>
      <c r="MPK96" s="386"/>
      <c r="MPL96" s="386"/>
      <c r="MPM96" s="386"/>
      <c r="MPN96" s="386"/>
      <c r="MPO96" s="386"/>
      <c r="MPP96" s="386"/>
      <c r="MPQ96" s="386"/>
      <c r="MPR96" s="386"/>
      <c r="MPS96" s="386"/>
      <c r="MPT96" s="386"/>
      <c r="MPU96" s="386"/>
      <c r="MPV96" s="386"/>
      <c r="MPW96" s="386"/>
      <c r="MPX96" s="386"/>
      <c r="MPY96" s="386"/>
      <c r="MPZ96" s="386"/>
      <c r="MQA96" s="386"/>
      <c r="MQB96" s="386"/>
      <c r="MQC96" s="386"/>
      <c r="MQD96" s="386"/>
      <c r="MQE96" s="386"/>
      <c r="MQF96" s="386"/>
      <c r="MQG96" s="386"/>
      <c r="MQH96" s="386"/>
      <c r="MQI96" s="386"/>
      <c r="MQJ96" s="386"/>
      <c r="MQK96" s="386"/>
      <c r="MQL96" s="386"/>
      <c r="MQM96" s="386"/>
      <c r="MQN96" s="386"/>
      <c r="MQO96" s="386"/>
      <c r="MQP96" s="386"/>
      <c r="MQQ96" s="386"/>
      <c r="MQR96" s="386"/>
      <c r="MQS96" s="386"/>
      <c r="MQT96" s="386"/>
      <c r="MQU96" s="386"/>
      <c r="MQV96" s="386"/>
      <c r="MQW96" s="386"/>
      <c r="MQX96" s="386"/>
      <c r="MQY96" s="386"/>
      <c r="MQZ96" s="386"/>
      <c r="MRA96" s="386"/>
      <c r="MRB96" s="386"/>
      <c r="MRC96" s="386"/>
      <c r="MRD96" s="386"/>
      <c r="MRE96" s="386"/>
      <c r="MRF96" s="386"/>
      <c r="MRG96" s="386"/>
      <c r="MRH96" s="386"/>
      <c r="MRI96" s="386"/>
      <c r="MRJ96" s="386"/>
      <c r="MRK96" s="386"/>
      <c r="MRL96" s="386"/>
      <c r="MRM96" s="386"/>
      <c r="MRN96" s="386"/>
      <c r="MRO96" s="386"/>
      <c r="MRP96" s="386"/>
      <c r="MRQ96" s="386"/>
      <c r="MRR96" s="386"/>
      <c r="MRS96" s="386"/>
      <c r="MRT96" s="386"/>
      <c r="MRU96" s="386"/>
      <c r="MRV96" s="386"/>
      <c r="MRW96" s="386"/>
      <c r="MRX96" s="386"/>
      <c r="MRY96" s="386"/>
      <c r="MRZ96" s="386"/>
      <c r="MSA96" s="386"/>
      <c r="MSB96" s="386"/>
      <c r="MSC96" s="386"/>
      <c r="MSD96" s="386"/>
      <c r="MSE96" s="386"/>
      <c r="MSF96" s="386"/>
      <c r="MSG96" s="386"/>
      <c r="MSH96" s="386"/>
      <c r="MSI96" s="386"/>
      <c r="MSJ96" s="386"/>
      <c r="MSK96" s="386"/>
      <c r="MSL96" s="386"/>
      <c r="MSM96" s="386"/>
      <c r="MSN96" s="386"/>
      <c r="MSO96" s="386"/>
      <c r="MSP96" s="386"/>
      <c r="MSQ96" s="386"/>
      <c r="MSR96" s="386"/>
      <c r="MSS96" s="386"/>
      <c r="MST96" s="386"/>
      <c r="MSU96" s="386"/>
      <c r="MSV96" s="386"/>
      <c r="MSW96" s="386"/>
      <c r="MSX96" s="386"/>
      <c r="MSY96" s="386"/>
      <c r="MSZ96" s="386"/>
      <c r="MTA96" s="386"/>
      <c r="MTB96" s="386"/>
      <c r="MTC96" s="386"/>
      <c r="MTD96" s="386"/>
      <c r="MTE96" s="386"/>
      <c r="MTF96" s="386"/>
      <c r="MTG96" s="386"/>
      <c r="MTH96" s="386"/>
      <c r="MTI96" s="386"/>
      <c r="MTJ96" s="386"/>
      <c r="MTK96" s="386"/>
      <c r="MTL96" s="386"/>
      <c r="MTM96" s="386"/>
      <c r="MTN96" s="386"/>
      <c r="MTO96" s="386"/>
      <c r="MTP96" s="386"/>
      <c r="MTQ96" s="386"/>
      <c r="MTR96" s="386"/>
      <c r="MTS96" s="386"/>
      <c r="MTT96" s="386"/>
      <c r="MTU96" s="386"/>
      <c r="MTV96" s="386"/>
      <c r="MTW96" s="386"/>
      <c r="MTX96" s="386"/>
      <c r="MTY96" s="386"/>
      <c r="MTZ96" s="386"/>
      <c r="MUA96" s="386"/>
      <c r="MUB96" s="386"/>
      <c r="MUC96" s="386"/>
      <c r="MUD96" s="386"/>
      <c r="MUE96" s="386"/>
      <c r="MUF96" s="386"/>
      <c r="MUG96" s="386"/>
      <c r="MUH96" s="386"/>
      <c r="MUI96" s="386"/>
      <c r="MUJ96" s="386"/>
      <c r="MUK96" s="386"/>
      <c r="MUL96" s="386"/>
      <c r="MUM96" s="386"/>
      <c r="MUN96" s="386"/>
      <c r="MUO96" s="386"/>
      <c r="MUP96" s="386"/>
      <c r="MUQ96" s="386"/>
      <c r="MUR96" s="386"/>
      <c r="MUS96" s="386"/>
      <c r="MUT96" s="386"/>
      <c r="MUU96" s="386"/>
      <c r="MUV96" s="386"/>
      <c r="MUW96" s="386"/>
      <c r="MUX96" s="386"/>
      <c r="MUY96" s="386"/>
      <c r="MUZ96" s="386"/>
      <c r="MVA96" s="386"/>
      <c r="MVB96" s="386"/>
      <c r="MVC96" s="386"/>
      <c r="MVD96" s="386"/>
      <c r="MVE96" s="386"/>
      <c r="MVF96" s="386"/>
      <c r="MVG96" s="386"/>
      <c r="MVH96" s="386"/>
      <c r="MVI96" s="386"/>
      <c r="MVJ96" s="386"/>
      <c r="MVK96" s="386"/>
      <c r="MVL96" s="386"/>
      <c r="MVM96" s="386"/>
      <c r="MVN96" s="386"/>
      <c r="MVO96" s="386"/>
      <c r="MVP96" s="386"/>
      <c r="MVQ96" s="386"/>
      <c r="MVR96" s="386"/>
      <c r="MVS96" s="386"/>
      <c r="MVT96" s="386"/>
      <c r="MVU96" s="386"/>
      <c r="MVV96" s="386"/>
      <c r="MVW96" s="386"/>
      <c r="MVX96" s="386"/>
      <c r="MVY96" s="386"/>
      <c r="MVZ96" s="386"/>
      <c r="MWA96" s="386"/>
      <c r="MWB96" s="386"/>
      <c r="MWC96" s="386"/>
      <c r="MWD96" s="386"/>
      <c r="MWE96" s="386"/>
      <c r="MWF96" s="386"/>
      <c r="MWG96" s="386"/>
      <c r="MWH96" s="386"/>
      <c r="MWI96" s="386"/>
      <c r="MWJ96" s="386"/>
      <c r="MWK96" s="386"/>
      <c r="MWL96" s="386"/>
      <c r="MWM96" s="386"/>
      <c r="MWN96" s="386"/>
      <c r="MWO96" s="386"/>
      <c r="MWP96" s="386"/>
      <c r="MWQ96" s="386"/>
      <c r="MWR96" s="386"/>
      <c r="MWS96" s="386"/>
      <c r="MWT96" s="386"/>
      <c r="MWU96" s="386"/>
      <c r="MWV96" s="386"/>
      <c r="MWW96" s="386"/>
      <c r="MWX96" s="386"/>
      <c r="MWY96" s="386"/>
      <c r="MWZ96" s="386"/>
      <c r="MXA96" s="386"/>
      <c r="MXB96" s="386"/>
      <c r="MXC96" s="386"/>
      <c r="MXD96" s="386"/>
      <c r="MXE96" s="386"/>
      <c r="MXF96" s="386"/>
      <c r="MXG96" s="386"/>
      <c r="MXH96" s="386"/>
      <c r="MXI96" s="386"/>
      <c r="MXJ96" s="386"/>
      <c r="MXK96" s="386"/>
      <c r="MXL96" s="386"/>
      <c r="MXM96" s="386"/>
      <c r="MXN96" s="386"/>
      <c r="MXO96" s="386"/>
      <c r="MXP96" s="386"/>
      <c r="MXQ96" s="386"/>
      <c r="MXR96" s="386"/>
      <c r="MXS96" s="386"/>
      <c r="MXT96" s="386"/>
      <c r="MXU96" s="386"/>
      <c r="MXV96" s="386"/>
      <c r="MXW96" s="386"/>
      <c r="MXX96" s="386"/>
      <c r="MXY96" s="386"/>
      <c r="MXZ96" s="386"/>
      <c r="MYA96" s="386"/>
      <c r="MYB96" s="386"/>
      <c r="MYC96" s="386"/>
      <c r="MYD96" s="386"/>
      <c r="MYE96" s="386"/>
      <c r="MYF96" s="386"/>
      <c r="MYG96" s="386"/>
      <c r="MYH96" s="386"/>
      <c r="MYI96" s="386"/>
      <c r="MYJ96" s="386"/>
      <c r="MYK96" s="386"/>
      <c r="MYL96" s="386"/>
      <c r="MYM96" s="386"/>
      <c r="MYN96" s="386"/>
      <c r="MYO96" s="386"/>
      <c r="MYP96" s="386"/>
      <c r="MYQ96" s="386"/>
      <c r="MYR96" s="386"/>
      <c r="MYS96" s="386"/>
      <c r="MYT96" s="386"/>
      <c r="MYU96" s="386"/>
      <c r="MYV96" s="386"/>
      <c r="MYW96" s="386"/>
      <c r="MYX96" s="386"/>
      <c r="MYY96" s="386"/>
      <c r="MYZ96" s="386"/>
      <c r="MZA96" s="386"/>
      <c r="MZB96" s="386"/>
      <c r="MZC96" s="386"/>
      <c r="MZD96" s="386"/>
      <c r="MZE96" s="386"/>
      <c r="MZF96" s="386"/>
      <c r="MZG96" s="386"/>
      <c r="MZH96" s="386"/>
      <c r="MZI96" s="386"/>
      <c r="MZJ96" s="386"/>
      <c r="MZK96" s="386"/>
      <c r="MZL96" s="386"/>
      <c r="MZM96" s="386"/>
      <c r="MZN96" s="386"/>
      <c r="MZO96" s="386"/>
      <c r="MZP96" s="386"/>
      <c r="MZQ96" s="386"/>
      <c r="MZR96" s="386"/>
      <c r="MZS96" s="386"/>
      <c r="MZT96" s="386"/>
      <c r="MZU96" s="386"/>
      <c r="MZV96" s="386"/>
      <c r="MZW96" s="386"/>
      <c r="MZX96" s="386"/>
      <c r="MZY96" s="386"/>
      <c r="MZZ96" s="386"/>
      <c r="NAA96" s="386"/>
      <c r="NAB96" s="386"/>
      <c r="NAC96" s="386"/>
      <c r="NAD96" s="386"/>
      <c r="NAE96" s="386"/>
      <c r="NAF96" s="386"/>
      <c r="NAG96" s="386"/>
      <c r="NAH96" s="386"/>
      <c r="NAI96" s="386"/>
      <c r="NAJ96" s="386"/>
      <c r="NAK96" s="386"/>
      <c r="NAL96" s="386"/>
      <c r="NAM96" s="386"/>
      <c r="NAN96" s="386"/>
      <c r="NAO96" s="386"/>
      <c r="NAP96" s="386"/>
      <c r="NAQ96" s="386"/>
      <c r="NAR96" s="386"/>
      <c r="NAS96" s="386"/>
      <c r="NAT96" s="386"/>
      <c r="NAU96" s="386"/>
      <c r="NAV96" s="386"/>
      <c r="NAW96" s="386"/>
      <c r="NAX96" s="386"/>
      <c r="NAY96" s="386"/>
      <c r="NAZ96" s="386"/>
      <c r="NBA96" s="386"/>
      <c r="NBB96" s="386"/>
      <c r="NBC96" s="386"/>
      <c r="NBD96" s="386"/>
      <c r="NBE96" s="386"/>
      <c r="NBF96" s="386"/>
      <c r="NBG96" s="386"/>
      <c r="NBH96" s="386"/>
      <c r="NBI96" s="386"/>
      <c r="NBJ96" s="386"/>
      <c r="NBK96" s="386"/>
      <c r="NBL96" s="386"/>
      <c r="NBM96" s="386"/>
      <c r="NBN96" s="386"/>
      <c r="NBO96" s="386"/>
      <c r="NBP96" s="386"/>
      <c r="NBQ96" s="386"/>
      <c r="NBR96" s="386"/>
      <c r="NBS96" s="386"/>
      <c r="NBT96" s="386"/>
      <c r="NBU96" s="386"/>
      <c r="NBV96" s="386"/>
      <c r="NBW96" s="386"/>
      <c r="NBX96" s="386"/>
      <c r="NBY96" s="386"/>
      <c r="NBZ96" s="386"/>
      <c r="NCA96" s="386"/>
      <c r="NCB96" s="386"/>
      <c r="NCC96" s="386"/>
      <c r="NCD96" s="386"/>
      <c r="NCE96" s="386"/>
      <c r="NCF96" s="386"/>
      <c r="NCG96" s="386"/>
      <c r="NCH96" s="386"/>
      <c r="NCI96" s="386"/>
      <c r="NCJ96" s="386"/>
      <c r="NCK96" s="386"/>
      <c r="NCL96" s="386"/>
      <c r="NCM96" s="386"/>
      <c r="NCN96" s="386"/>
      <c r="NCO96" s="386"/>
      <c r="NCP96" s="386"/>
      <c r="NCQ96" s="386"/>
      <c r="NCR96" s="386"/>
      <c r="NCS96" s="386"/>
      <c r="NCT96" s="386"/>
      <c r="NCU96" s="386"/>
      <c r="NCV96" s="386"/>
      <c r="NCW96" s="386"/>
      <c r="NCX96" s="386"/>
      <c r="NCY96" s="386"/>
      <c r="NCZ96" s="386"/>
      <c r="NDA96" s="386"/>
      <c r="NDB96" s="386"/>
      <c r="NDC96" s="386"/>
      <c r="NDD96" s="386"/>
      <c r="NDE96" s="386"/>
      <c r="NDF96" s="386"/>
      <c r="NDG96" s="386"/>
      <c r="NDH96" s="386"/>
      <c r="NDI96" s="386"/>
      <c r="NDJ96" s="386"/>
      <c r="NDK96" s="386"/>
      <c r="NDL96" s="386"/>
      <c r="NDM96" s="386"/>
      <c r="NDN96" s="386"/>
      <c r="NDO96" s="386"/>
      <c r="NDP96" s="386"/>
      <c r="NDQ96" s="386"/>
      <c r="NDR96" s="386"/>
      <c r="NDS96" s="386"/>
      <c r="NDT96" s="386"/>
      <c r="NDU96" s="386"/>
      <c r="NDV96" s="386"/>
      <c r="NDW96" s="386"/>
      <c r="NDX96" s="386"/>
      <c r="NDY96" s="386"/>
      <c r="NDZ96" s="386"/>
      <c r="NEA96" s="386"/>
      <c r="NEB96" s="386"/>
      <c r="NEC96" s="386"/>
      <c r="NED96" s="386"/>
      <c r="NEE96" s="386"/>
      <c r="NEF96" s="386"/>
      <c r="NEG96" s="386"/>
      <c r="NEH96" s="386"/>
      <c r="NEI96" s="386"/>
      <c r="NEJ96" s="386"/>
      <c r="NEK96" s="386"/>
      <c r="NEL96" s="386"/>
      <c r="NEM96" s="386"/>
      <c r="NEN96" s="386"/>
      <c r="NEO96" s="386"/>
      <c r="NEP96" s="386"/>
      <c r="NEQ96" s="386"/>
      <c r="NER96" s="386"/>
      <c r="NES96" s="386"/>
      <c r="NET96" s="386"/>
      <c r="NEU96" s="386"/>
      <c r="NEV96" s="386"/>
      <c r="NEW96" s="386"/>
      <c r="NEX96" s="386"/>
      <c r="NEY96" s="386"/>
      <c r="NEZ96" s="386"/>
      <c r="NFA96" s="386"/>
      <c r="NFB96" s="386"/>
      <c r="NFC96" s="386"/>
      <c r="NFD96" s="386"/>
      <c r="NFE96" s="386"/>
      <c r="NFF96" s="386"/>
      <c r="NFG96" s="386"/>
      <c r="NFH96" s="386"/>
      <c r="NFI96" s="386"/>
      <c r="NFJ96" s="386"/>
      <c r="NFK96" s="386"/>
      <c r="NFL96" s="386"/>
      <c r="NFM96" s="386"/>
      <c r="NFN96" s="386"/>
      <c r="NFO96" s="386"/>
      <c r="NFP96" s="386"/>
      <c r="NFQ96" s="386"/>
      <c r="NFR96" s="386"/>
      <c r="NFS96" s="386"/>
      <c r="NFT96" s="386"/>
      <c r="NFU96" s="386"/>
      <c r="NFV96" s="386"/>
      <c r="NFW96" s="386"/>
      <c r="NFX96" s="386"/>
      <c r="NFY96" s="386"/>
      <c r="NFZ96" s="386"/>
      <c r="NGA96" s="386"/>
      <c r="NGB96" s="386"/>
      <c r="NGC96" s="386"/>
      <c r="NGD96" s="386"/>
      <c r="NGE96" s="386"/>
      <c r="NGF96" s="386"/>
      <c r="NGG96" s="386"/>
      <c r="NGH96" s="386"/>
      <c r="NGI96" s="386"/>
      <c r="NGJ96" s="386"/>
      <c r="NGK96" s="386"/>
      <c r="NGL96" s="386"/>
      <c r="NGM96" s="386"/>
      <c r="NGN96" s="386"/>
      <c r="NGO96" s="386"/>
      <c r="NGP96" s="386"/>
      <c r="NGQ96" s="386"/>
      <c r="NGR96" s="386"/>
      <c r="NGS96" s="386"/>
      <c r="NGT96" s="386"/>
      <c r="NGU96" s="386"/>
      <c r="NGV96" s="386"/>
      <c r="NGW96" s="386"/>
      <c r="NGX96" s="386"/>
      <c r="NGY96" s="386"/>
      <c r="NGZ96" s="386"/>
      <c r="NHA96" s="386"/>
      <c r="NHB96" s="386"/>
      <c r="NHC96" s="386"/>
      <c r="NHD96" s="386"/>
      <c r="NHE96" s="386"/>
      <c r="NHF96" s="386"/>
      <c r="NHG96" s="386"/>
      <c r="NHH96" s="386"/>
      <c r="NHI96" s="386"/>
      <c r="NHJ96" s="386"/>
      <c r="NHK96" s="386"/>
      <c r="NHL96" s="386"/>
      <c r="NHM96" s="386"/>
      <c r="NHN96" s="386"/>
      <c r="NHO96" s="386"/>
      <c r="NHP96" s="386"/>
      <c r="NHQ96" s="386"/>
      <c r="NHR96" s="386"/>
      <c r="NHS96" s="386"/>
      <c r="NHT96" s="386"/>
      <c r="NHU96" s="386"/>
      <c r="NHV96" s="386"/>
      <c r="NHW96" s="386"/>
      <c r="NHX96" s="386"/>
      <c r="NHY96" s="386"/>
      <c r="NHZ96" s="386"/>
      <c r="NIA96" s="386"/>
      <c r="NIB96" s="386"/>
      <c r="NIC96" s="386"/>
      <c r="NID96" s="386"/>
      <c r="NIE96" s="386"/>
      <c r="NIF96" s="386"/>
      <c r="NIG96" s="386"/>
      <c r="NIH96" s="386"/>
      <c r="NII96" s="386"/>
      <c r="NIJ96" s="386"/>
      <c r="NIK96" s="386"/>
      <c r="NIL96" s="386"/>
      <c r="NIM96" s="386"/>
      <c r="NIN96" s="386"/>
      <c r="NIO96" s="386"/>
      <c r="NIP96" s="386"/>
      <c r="NIQ96" s="386"/>
      <c r="NIR96" s="386"/>
      <c r="NIS96" s="386"/>
      <c r="NIT96" s="386"/>
      <c r="NIU96" s="386"/>
      <c r="NIV96" s="386"/>
      <c r="NIW96" s="386"/>
      <c r="NIX96" s="386"/>
      <c r="NIY96" s="386"/>
      <c r="NIZ96" s="386"/>
      <c r="NJA96" s="386"/>
      <c r="NJB96" s="386"/>
      <c r="NJC96" s="386"/>
      <c r="NJD96" s="386"/>
      <c r="NJE96" s="386"/>
      <c r="NJF96" s="386"/>
      <c r="NJG96" s="386"/>
      <c r="NJH96" s="386"/>
      <c r="NJI96" s="386"/>
      <c r="NJJ96" s="386"/>
      <c r="NJK96" s="386"/>
      <c r="NJL96" s="386"/>
      <c r="NJM96" s="386"/>
      <c r="NJN96" s="386"/>
      <c r="NJO96" s="386"/>
      <c r="NJP96" s="386"/>
      <c r="NJQ96" s="386"/>
      <c r="NJR96" s="386"/>
      <c r="NJS96" s="386"/>
      <c r="NJT96" s="386"/>
      <c r="NJU96" s="386"/>
      <c r="NJV96" s="386"/>
      <c r="NJW96" s="386"/>
      <c r="NJX96" s="386"/>
      <c r="NJY96" s="386"/>
      <c r="NJZ96" s="386"/>
      <c r="NKA96" s="386"/>
      <c r="NKB96" s="386"/>
      <c r="NKC96" s="386"/>
      <c r="NKD96" s="386"/>
      <c r="NKE96" s="386"/>
      <c r="NKF96" s="386"/>
      <c r="NKG96" s="386"/>
      <c r="NKH96" s="386"/>
      <c r="NKI96" s="386"/>
      <c r="NKJ96" s="386"/>
      <c r="NKK96" s="386"/>
      <c r="NKL96" s="386"/>
      <c r="NKM96" s="386"/>
      <c r="NKN96" s="386"/>
      <c r="NKO96" s="386"/>
      <c r="NKP96" s="386"/>
      <c r="NKQ96" s="386"/>
      <c r="NKR96" s="386"/>
      <c r="NKS96" s="386"/>
      <c r="NKT96" s="386"/>
      <c r="NKU96" s="386"/>
      <c r="NKV96" s="386"/>
      <c r="NKW96" s="386"/>
      <c r="NKX96" s="386"/>
      <c r="NKY96" s="386"/>
      <c r="NKZ96" s="386"/>
      <c r="NLA96" s="386"/>
      <c r="NLB96" s="386"/>
      <c r="NLC96" s="386"/>
      <c r="NLD96" s="386"/>
      <c r="NLE96" s="386"/>
      <c r="NLF96" s="386"/>
      <c r="NLG96" s="386"/>
      <c r="NLH96" s="386"/>
      <c r="NLI96" s="386"/>
      <c r="NLJ96" s="386"/>
      <c r="NLK96" s="386"/>
      <c r="NLL96" s="386"/>
      <c r="NLM96" s="386"/>
      <c r="NLN96" s="386"/>
      <c r="NLO96" s="386"/>
      <c r="NLP96" s="386"/>
      <c r="NLQ96" s="386"/>
      <c r="NLR96" s="386"/>
      <c r="NLS96" s="386"/>
      <c r="NLT96" s="386"/>
      <c r="NLU96" s="386"/>
      <c r="NLV96" s="386"/>
      <c r="NLW96" s="386"/>
      <c r="NLX96" s="386"/>
      <c r="NLY96" s="386"/>
      <c r="NLZ96" s="386"/>
      <c r="NMA96" s="386"/>
      <c r="NMB96" s="386"/>
      <c r="NMC96" s="386"/>
      <c r="NMD96" s="386"/>
      <c r="NME96" s="386"/>
      <c r="NMF96" s="386"/>
      <c r="NMG96" s="386"/>
      <c r="NMH96" s="386"/>
      <c r="NMI96" s="386"/>
      <c r="NMJ96" s="386"/>
      <c r="NMK96" s="386"/>
      <c r="NML96" s="386"/>
      <c r="NMM96" s="386"/>
      <c r="NMN96" s="386"/>
      <c r="NMO96" s="386"/>
      <c r="NMP96" s="386"/>
      <c r="NMQ96" s="386"/>
      <c r="NMR96" s="386"/>
      <c r="NMS96" s="386"/>
      <c r="NMT96" s="386"/>
      <c r="NMU96" s="386"/>
      <c r="NMV96" s="386"/>
      <c r="NMW96" s="386"/>
      <c r="NMX96" s="386"/>
      <c r="NMY96" s="386"/>
      <c r="NMZ96" s="386"/>
      <c r="NNA96" s="386"/>
      <c r="NNB96" s="386"/>
      <c r="NNC96" s="386"/>
      <c r="NND96" s="386"/>
      <c r="NNE96" s="386"/>
      <c r="NNF96" s="386"/>
      <c r="NNG96" s="386"/>
      <c r="NNH96" s="386"/>
      <c r="NNI96" s="386"/>
      <c r="NNJ96" s="386"/>
      <c r="NNK96" s="386"/>
      <c r="NNL96" s="386"/>
      <c r="NNM96" s="386"/>
      <c r="NNN96" s="386"/>
      <c r="NNO96" s="386"/>
      <c r="NNP96" s="386"/>
      <c r="NNQ96" s="386"/>
      <c r="NNR96" s="386"/>
      <c r="NNS96" s="386"/>
      <c r="NNT96" s="386"/>
      <c r="NNU96" s="386"/>
      <c r="NNV96" s="386"/>
      <c r="NNW96" s="386"/>
      <c r="NNX96" s="386"/>
      <c r="NNY96" s="386"/>
      <c r="NNZ96" s="386"/>
      <c r="NOA96" s="386"/>
      <c r="NOB96" s="386"/>
      <c r="NOC96" s="386"/>
      <c r="NOD96" s="386"/>
      <c r="NOE96" s="386"/>
      <c r="NOF96" s="386"/>
      <c r="NOG96" s="386"/>
      <c r="NOH96" s="386"/>
      <c r="NOI96" s="386"/>
      <c r="NOJ96" s="386"/>
      <c r="NOK96" s="386"/>
      <c r="NOL96" s="386"/>
      <c r="NOM96" s="386"/>
      <c r="NON96" s="386"/>
      <c r="NOO96" s="386"/>
      <c r="NOP96" s="386"/>
      <c r="NOQ96" s="386"/>
      <c r="NOR96" s="386"/>
      <c r="NOS96" s="386"/>
      <c r="NOT96" s="386"/>
      <c r="NOU96" s="386"/>
      <c r="NOV96" s="386"/>
      <c r="NOW96" s="386"/>
      <c r="NOX96" s="386"/>
      <c r="NOY96" s="386"/>
      <c r="NOZ96" s="386"/>
      <c r="NPA96" s="386"/>
      <c r="NPB96" s="386"/>
      <c r="NPC96" s="386"/>
      <c r="NPD96" s="386"/>
      <c r="NPE96" s="386"/>
      <c r="NPF96" s="386"/>
      <c r="NPG96" s="386"/>
      <c r="NPH96" s="386"/>
      <c r="NPI96" s="386"/>
      <c r="NPJ96" s="386"/>
      <c r="NPK96" s="386"/>
      <c r="NPL96" s="386"/>
      <c r="NPM96" s="386"/>
      <c r="NPN96" s="386"/>
      <c r="NPO96" s="386"/>
      <c r="NPP96" s="386"/>
      <c r="NPQ96" s="386"/>
      <c r="NPR96" s="386"/>
      <c r="NPS96" s="386"/>
      <c r="NPT96" s="386"/>
      <c r="NPU96" s="386"/>
      <c r="NPV96" s="386"/>
      <c r="NPW96" s="386"/>
      <c r="NPX96" s="386"/>
      <c r="NPY96" s="386"/>
      <c r="NPZ96" s="386"/>
      <c r="NQA96" s="386"/>
      <c r="NQB96" s="386"/>
      <c r="NQC96" s="386"/>
      <c r="NQD96" s="386"/>
      <c r="NQE96" s="386"/>
      <c r="NQF96" s="386"/>
      <c r="NQG96" s="386"/>
      <c r="NQH96" s="386"/>
      <c r="NQI96" s="386"/>
      <c r="NQJ96" s="386"/>
      <c r="NQK96" s="386"/>
      <c r="NQL96" s="386"/>
      <c r="NQM96" s="386"/>
      <c r="NQN96" s="386"/>
      <c r="NQO96" s="386"/>
      <c r="NQP96" s="386"/>
      <c r="NQQ96" s="386"/>
      <c r="NQR96" s="386"/>
      <c r="NQS96" s="386"/>
      <c r="NQT96" s="386"/>
      <c r="NQU96" s="386"/>
      <c r="NQV96" s="386"/>
      <c r="NQW96" s="386"/>
      <c r="NQX96" s="386"/>
      <c r="NQY96" s="386"/>
      <c r="NQZ96" s="386"/>
      <c r="NRA96" s="386"/>
      <c r="NRB96" s="386"/>
      <c r="NRC96" s="386"/>
      <c r="NRD96" s="386"/>
      <c r="NRE96" s="386"/>
      <c r="NRF96" s="386"/>
      <c r="NRG96" s="386"/>
      <c r="NRH96" s="386"/>
      <c r="NRI96" s="386"/>
      <c r="NRJ96" s="386"/>
      <c r="NRK96" s="386"/>
      <c r="NRL96" s="386"/>
      <c r="NRM96" s="386"/>
      <c r="NRN96" s="386"/>
      <c r="NRO96" s="386"/>
      <c r="NRP96" s="386"/>
      <c r="NRQ96" s="386"/>
      <c r="NRR96" s="386"/>
      <c r="NRS96" s="386"/>
      <c r="NRT96" s="386"/>
      <c r="NRU96" s="386"/>
      <c r="NRV96" s="386"/>
      <c r="NRW96" s="386"/>
      <c r="NRX96" s="386"/>
      <c r="NRY96" s="386"/>
      <c r="NRZ96" s="386"/>
      <c r="NSA96" s="386"/>
      <c r="NSB96" s="386"/>
      <c r="NSC96" s="386"/>
      <c r="NSD96" s="386"/>
      <c r="NSE96" s="386"/>
      <c r="NSF96" s="386"/>
      <c r="NSG96" s="386"/>
      <c r="NSH96" s="386"/>
      <c r="NSI96" s="386"/>
      <c r="NSJ96" s="386"/>
      <c r="NSK96" s="386"/>
      <c r="NSL96" s="386"/>
      <c r="NSM96" s="386"/>
      <c r="NSN96" s="386"/>
      <c r="NSO96" s="386"/>
      <c r="NSP96" s="386"/>
      <c r="NSQ96" s="386"/>
      <c r="NSR96" s="386"/>
      <c r="NSS96" s="386"/>
      <c r="NST96" s="386"/>
      <c r="NSU96" s="386"/>
      <c r="NSV96" s="386"/>
      <c r="NSW96" s="386"/>
      <c r="NSX96" s="386"/>
      <c r="NSY96" s="386"/>
      <c r="NSZ96" s="386"/>
      <c r="NTA96" s="386"/>
      <c r="NTB96" s="386"/>
      <c r="NTC96" s="386"/>
      <c r="NTD96" s="386"/>
      <c r="NTE96" s="386"/>
      <c r="NTF96" s="386"/>
      <c r="NTG96" s="386"/>
      <c r="NTH96" s="386"/>
      <c r="NTI96" s="386"/>
      <c r="NTJ96" s="386"/>
      <c r="NTK96" s="386"/>
      <c r="NTL96" s="386"/>
      <c r="NTM96" s="386"/>
      <c r="NTN96" s="386"/>
      <c r="NTO96" s="386"/>
      <c r="NTP96" s="386"/>
      <c r="NTQ96" s="386"/>
      <c r="NTR96" s="386"/>
      <c r="NTS96" s="386"/>
      <c r="NTT96" s="386"/>
      <c r="NTU96" s="386"/>
      <c r="NTV96" s="386"/>
      <c r="NTW96" s="386"/>
      <c r="NTX96" s="386"/>
      <c r="NTY96" s="386"/>
      <c r="NTZ96" s="386"/>
      <c r="NUA96" s="386"/>
      <c r="NUB96" s="386"/>
      <c r="NUC96" s="386"/>
      <c r="NUD96" s="386"/>
      <c r="NUE96" s="386"/>
      <c r="NUF96" s="386"/>
      <c r="NUG96" s="386"/>
      <c r="NUH96" s="386"/>
      <c r="NUI96" s="386"/>
      <c r="NUJ96" s="386"/>
      <c r="NUK96" s="386"/>
      <c r="NUL96" s="386"/>
      <c r="NUM96" s="386"/>
      <c r="NUN96" s="386"/>
      <c r="NUO96" s="386"/>
      <c r="NUP96" s="386"/>
      <c r="NUQ96" s="386"/>
      <c r="NUR96" s="386"/>
      <c r="NUS96" s="386"/>
      <c r="NUT96" s="386"/>
      <c r="NUU96" s="386"/>
      <c r="NUV96" s="386"/>
      <c r="NUW96" s="386"/>
      <c r="NUX96" s="386"/>
      <c r="NUY96" s="386"/>
      <c r="NUZ96" s="386"/>
      <c r="NVA96" s="386"/>
      <c r="NVB96" s="386"/>
      <c r="NVC96" s="386"/>
      <c r="NVD96" s="386"/>
      <c r="NVE96" s="386"/>
      <c r="NVF96" s="386"/>
      <c r="NVG96" s="386"/>
      <c r="NVH96" s="386"/>
      <c r="NVI96" s="386"/>
      <c r="NVJ96" s="386"/>
      <c r="NVK96" s="386"/>
      <c r="NVL96" s="386"/>
      <c r="NVM96" s="386"/>
      <c r="NVN96" s="386"/>
      <c r="NVO96" s="386"/>
      <c r="NVP96" s="386"/>
      <c r="NVQ96" s="386"/>
      <c r="NVR96" s="386"/>
      <c r="NVS96" s="386"/>
      <c r="NVT96" s="386"/>
      <c r="NVU96" s="386"/>
      <c r="NVV96" s="386"/>
      <c r="NVW96" s="386"/>
      <c r="NVX96" s="386"/>
      <c r="NVY96" s="386"/>
      <c r="NVZ96" s="386"/>
      <c r="NWA96" s="386"/>
      <c r="NWB96" s="386"/>
      <c r="NWC96" s="386"/>
      <c r="NWD96" s="386"/>
      <c r="NWE96" s="386"/>
      <c r="NWF96" s="386"/>
      <c r="NWG96" s="386"/>
      <c r="NWH96" s="386"/>
      <c r="NWI96" s="386"/>
      <c r="NWJ96" s="386"/>
      <c r="NWK96" s="386"/>
      <c r="NWL96" s="386"/>
      <c r="NWM96" s="386"/>
      <c r="NWN96" s="386"/>
      <c r="NWO96" s="386"/>
      <c r="NWP96" s="386"/>
      <c r="NWQ96" s="386"/>
      <c r="NWR96" s="386"/>
      <c r="NWS96" s="386"/>
      <c r="NWT96" s="386"/>
      <c r="NWU96" s="386"/>
      <c r="NWV96" s="386"/>
      <c r="NWW96" s="386"/>
      <c r="NWX96" s="386"/>
      <c r="NWY96" s="386"/>
      <c r="NWZ96" s="386"/>
      <c r="NXA96" s="386"/>
      <c r="NXB96" s="386"/>
      <c r="NXC96" s="386"/>
      <c r="NXD96" s="386"/>
      <c r="NXE96" s="386"/>
      <c r="NXF96" s="386"/>
      <c r="NXG96" s="386"/>
      <c r="NXH96" s="386"/>
      <c r="NXI96" s="386"/>
      <c r="NXJ96" s="386"/>
      <c r="NXK96" s="386"/>
      <c r="NXL96" s="386"/>
      <c r="NXM96" s="386"/>
      <c r="NXN96" s="386"/>
      <c r="NXO96" s="386"/>
      <c r="NXP96" s="386"/>
      <c r="NXQ96" s="386"/>
      <c r="NXR96" s="386"/>
      <c r="NXS96" s="386"/>
      <c r="NXT96" s="386"/>
      <c r="NXU96" s="386"/>
      <c r="NXV96" s="386"/>
      <c r="NXW96" s="386"/>
      <c r="NXX96" s="386"/>
      <c r="NXY96" s="386"/>
      <c r="NXZ96" s="386"/>
      <c r="NYA96" s="386"/>
      <c r="NYB96" s="386"/>
      <c r="NYC96" s="386"/>
      <c r="NYD96" s="386"/>
      <c r="NYE96" s="386"/>
      <c r="NYF96" s="386"/>
      <c r="NYG96" s="386"/>
      <c r="NYH96" s="386"/>
      <c r="NYI96" s="386"/>
      <c r="NYJ96" s="386"/>
      <c r="NYK96" s="386"/>
      <c r="NYL96" s="386"/>
      <c r="NYM96" s="386"/>
      <c r="NYN96" s="386"/>
      <c r="NYO96" s="386"/>
      <c r="NYP96" s="386"/>
      <c r="NYQ96" s="386"/>
      <c r="NYR96" s="386"/>
      <c r="NYS96" s="386"/>
      <c r="NYT96" s="386"/>
      <c r="NYU96" s="386"/>
      <c r="NYV96" s="386"/>
      <c r="NYW96" s="386"/>
      <c r="NYX96" s="386"/>
      <c r="NYY96" s="386"/>
      <c r="NYZ96" s="386"/>
      <c r="NZA96" s="386"/>
      <c r="NZB96" s="386"/>
      <c r="NZC96" s="386"/>
      <c r="NZD96" s="386"/>
      <c r="NZE96" s="386"/>
      <c r="NZF96" s="386"/>
      <c r="NZG96" s="386"/>
      <c r="NZH96" s="386"/>
      <c r="NZI96" s="386"/>
      <c r="NZJ96" s="386"/>
      <c r="NZK96" s="386"/>
      <c r="NZL96" s="386"/>
      <c r="NZM96" s="386"/>
      <c r="NZN96" s="386"/>
      <c r="NZO96" s="386"/>
      <c r="NZP96" s="386"/>
      <c r="NZQ96" s="386"/>
      <c r="NZR96" s="386"/>
      <c r="NZS96" s="386"/>
      <c r="NZT96" s="386"/>
      <c r="NZU96" s="386"/>
      <c r="NZV96" s="386"/>
      <c r="NZW96" s="386"/>
      <c r="NZX96" s="386"/>
      <c r="NZY96" s="386"/>
      <c r="NZZ96" s="386"/>
      <c r="OAA96" s="386"/>
      <c r="OAB96" s="386"/>
      <c r="OAC96" s="386"/>
      <c r="OAD96" s="386"/>
      <c r="OAE96" s="386"/>
      <c r="OAF96" s="386"/>
      <c r="OAG96" s="386"/>
      <c r="OAH96" s="386"/>
      <c r="OAI96" s="386"/>
      <c r="OAJ96" s="386"/>
      <c r="OAK96" s="386"/>
      <c r="OAL96" s="386"/>
      <c r="OAM96" s="386"/>
      <c r="OAN96" s="386"/>
      <c r="OAO96" s="386"/>
      <c r="OAP96" s="386"/>
      <c r="OAQ96" s="386"/>
      <c r="OAR96" s="386"/>
      <c r="OAS96" s="386"/>
      <c r="OAT96" s="386"/>
      <c r="OAU96" s="386"/>
      <c r="OAV96" s="386"/>
      <c r="OAW96" s="386"/>
      <c r="OAX96" s="386"/>
      <c r="OAY96" s="386"/>
      <c r="OAZ96" s="386"/>
      <c r="OBA96" s="386"/>
      <c r="OBB96" s="386"/>
      <c r="OBC96" s="386"/>
      <c r="OBD96" s="386"/>
      <c r="OBE96" s="386"/>
      <c r="OBF96" s="386"/>
      <c r="OBG96" s="386"/>
      <c r="OBH96" s="386"/>
      <c r="OBI96" s="386"/>
      <c r="OBJ96" s="386"/>
      <c r="OBK96" s="386"/>
      <c r="OBL96" s="386"/>
      <c r="OBM96" s="386"/>
      <c r="OBN96" s="386"/>
      <c r="OBO96" s="386"/>
      <c r="OBP96" s="386"/>
      <c r="OBQ96" s="386"/>
      <c r="OBR96" s="386"/>
      <c r="OBS96" s="386"/>
      <c r="OBT96" s="386"/>
      <c r="OBU96" s="386"/>
      <c r="OBV96" s="386"/>
      <c r="OBW96" s="386"/>
      <c r="OBX96" s="386"/>
      <c r="OBY96" s="386"/>
      <c r="OBZ96" s="386"/>
      <c r="OCA96" s="386"/>
      <c r="OCB96" s="386"/>
      <c r="OCC96" s="386"/>
      <c r="OCD96" s="386"/>
      <c r="OCE96" s="386"/>
      <c r="OCF96" s="386"/>
      <c r="OCG96" s="386"/>
      <c r="OCH96" s="386"/>
      <c r="OCI96" s="386"/>
      <c r="OCJ96" s="386"/>
      <c r="OCK96" s="386"/>
      <c r="OCL96" s="386"/>
      <c r="OCM96" s="386"/>
      <c r="OCN96" s="386"/>
      <c r="OCO96" s="386"/>
      <c r="OCP96" s="386"/>
      <c r="OCQ96" s="386"/>
      <c r="OCR96" s="386"/>
      <c r="OCS96" s="386"/>
      <c r="OCT96" s="386"/>
      <c r="OCU96" s="386"/>
      <c r="OCV96" s="386"/>
      <c r="OCW96" s="386"/>
      <c r="OCX96" s="386"/>
      <c r="OCY96" s="386"/>
      <c r="OCZ96" s="386"/>
      <c r="ODA96" s="386"/>
      <c r="ODB96" s="386"/>
      <c r="ODC96" s="386"/>
      <c r="ODD96" s="386"/>
      <c r="ODE96" s="386"/>
      <c r="ODF96" s="386"/>
      <c r="ODG96" s="386"/>
      <c r="ODH96" s="386"/>
      <c r="ODI96" s="386"/>
      <c r="ODJ96" s="386"/>
      <c r="ODK96" s="386"/>
      <c r="ODL96" s="386"/>
      <c r="ODM96" s="386"/>
      <c r="ODN96" s="386"/>
      <c r="ODO96" s="386"/>
      <c r="ODP96" s="386"/>
      <c r="ODQ96" s="386"/>
      <c r="ODR96" s="386"/>
      <c r="ODS96" s="386"/>
      <c r="ODT96" s="386"/>
      <c r="ODU96" s="386"/>
      <c r="ODV96" s="386"/>
      <c r="ODW96" s="386"/>
      <c r="ODX96" s="386"/>
      <c r="ODY96" s="386"/>
      <c r="ODZ96" s="386"/>
      <c r="OEA96" s="386"/>
      <c r="OEB96" s="386"/>
      <c r="OEC96" s="386"/>
      <c r="OED96" s="386"/>
      <c r="OEE96" s="386"/>
      <c r="OEF96" s="386"/>
      <c r="OEG96" s="386"/>
      <c r="OEH96" s="386"/>
      <c r="OEI96" s="386"/>
      <c r="OEJ96" s="386"/>
      <c r="OEK96" s="386"/>
      <c r="OEL96" s="386"/>
      <c r="OEM96" s="386"/>
      <c r="OEN96" s="386"/>
      <c r="OEO96" s="386"/>
      <c r="OEP96" s="386"/>
      <c r="OEQ96" s="386"/>
      <c r="OER96" s="386"/>
      <c r="OES96" s="386"/>
      <c r="OET96" s="386"/>
      <c r="OEU96" s="386"/>
      <c r="OEV96" s="386"/>
      <c r="OEW96" s="386"/>
      <c r="OEX96" s="386"/>
      <c r="OEY96" s="386"/>
      <c r="OEZ96" s="386"/>
      <c r="OFA96" s="386"/>
      <c r="OFB96" s="386"/>
      <c r="OFC96" s="386"/>
      <c r="OFD96" s="386"/>
      <c r="OFE96" s="386"/>
      <c r="OFF96" s="386"/>
      <c r="OFG96" s="386"/>
      <c r="OFH96" s="386"/>
      <c r="OFI96" s="386"/>
      <c r="OFJ96" s="386"/>
      <c r="OFK96" s="386"/>
      <c r="OFL96" s="386"/>
      <c r="OFM96" s="386"/>
      <c r="OFN96" s="386"/>
      <c r="OFO96" s="386"/>
      <c r="OFP96" s="386"/>
      <c r="OFQ96" s="386"/>
      <c r="OFR96" s="386"/>
      <c r="OFS96" s="386"/>
      <c r="OFT96" s="386"/>
      <c r="OFU96" s="386"/>
      <c r="OFV96" s="386"/>
      <c r="OFW96" s="386"/>
      <c r="OFX96" s="386"/>
      <c r="OFY96" s="386"/>
      <c r="OFZ96" s="386"/>
      <c r="OGA96" s="386"/>
      <c r="OGB96" s="386"/>
      <c r="OGC96" s="386"/>
      <c r="OGD96" s="386"/>
      <c r="OGE96" s="386"/>
      <c r="OGF96" s="386"/>
      <c r="OGG96" s="386"/>
      <c r="OGH96" s="386"/>
      <c r="OGI96" s="386"/>
      <c r="OGJ96" s="386"/>
      <c r="OGK96" s="386"/>
      <c r="OGL96" s="386"/>
      <c r="OGM96" s="386"/>
      <c r="OGN96" s="386"/>
      <c r="OGO96" s="386"/>
      <c r="OGP96" s="386"/>
      <c r="OGQ96" s="386"/>
      <c r="OGR96" s="386"/>
      <c r="OGS96" s="386"/>
      <c r="OGT96" s="386"/>
      <c r="OGU96" s="386"/>
      <c r="OGV96" s="386"/>
      <c r="OGW96" s="386"/>
      <c r="OGX96" s="386"/>
      <c r="OGY96" s="386"/>
      <c r="OGZ96" s="386"/>
      <c r="OHA96" s="386"/>
      <c r="OHB96" s="386"/>
      <c r="OHC96" s="386"/>
      <c r="OHD96" s="386"/>
      <c r="OHE96" s="386"/>
      <c r="OHF96" s="386"/>
      <c r="OHG96" s="386"/>
      <c r="OHH96" s="386"/>
      <c r="OHI96" s="386"/>
      <c r="OHJ96" s="386"/>
      <c r="OHK96" s="386"/>
      <c r="OHL96" s="386"/>
      <c r="OHM96" s="386"/>
      <c r="OHN96" s="386"/>
      <c r="OHO96" s="386"/>
      <c r="OHP96" s="386"/>
      <c r="OHQ96" s="386"/>
      <c r="OHR96" s="386"/>
      <c r="OHS96" s="386"/>
      <c r="OHT96" s="386"/>
      <c r="OHU96" s="386"/>
      <c r="OHV96" s="386"/>
      <c r="OHW96" s="386"/>
      <c r="OHX96" s="386"/>
      <c r="OHY96" s="386"/>
      <c r="OHZ96" s="386"/>
      <c r="OIA96" s="386"/>
      <c r="OIB96" s="386"/>
      <c r="OIC96" s="386"/>
      <c r="OID96" s="386"/>
      <c r="OIE96" s="386"/>
      <c r="OIF96" s="386"/>
      <c r="OIG96" s="386"/>
      <c r="OIH96" s="386"/>
      <c r="OII96" s="386"/>
      <c r="OIJ96" s="386"/>
      <c r="OIK96" s="386"/>
      <c r="OIL96" s="386"/>
      <c r="OIM96" s="386"/>
      <c r="OIN96" s="386"/>
      <c r="OIO96" s="386"/>
      <c r="OIP96" s="386"/>
      <c r="OIQ96" s="386"/>
      <c r="OIR96" s="386"/>
      <c r="OIS96" s="386"/>
      <c r="OIT96" s="386"/>
      <c r="OIU96" s="386"/>
      <c r="OIV96" s="386"/>
      <c r="OIW96" s="386"/>
      <c r="OIX96" s="386"/>
      <c r="OIY96" s="386"/>
      <c r="OIZ96" s="386"/>
      <c r="OJA96" s="386"/>
      <c r="OJB96" s="386"/>
      <c r="OJC96" s="386"/>
      <c r="OJD96" s="386"/>
      <c r="OJE96" s="386"/>
      <c r="OJF96" s="386"/>
      <c r="OJG96" s="386"/>
      <c r="OJH96" s="386"/>
      <c r="OJI96" s="386"/>
      <c r="OJJ96" s="386"/>
      <c r="OJK96" s="386"/>
      <c r="OJL96" s="386"/>
      <c r="OJM96" s="386"/>
      <c r="OJN96" s="386"/>
      <c r="OJO96" s="386"/>
      <c r="OJP96" s="386"/>
      <c r="OJQ96" s="386"/>
      <c r="OJR96" s="386"/>
      <c r="OJS96" s="386"/>
      <c r="OJT96" s="386"/>
      <c r="OJU96" s="386"/>
      <c r="OJV96" s="386"/>
      <c r="OJW96" s="386"/>
      <c r="OJX96" s="386"/>
      <c r="OJY96" s="386"/>
      <c r="OJZ96" s="386"/>
      <c r="OKA96" s="386"/>
      <c r="OKB96" s="386"/>
      <c r="OKC96" s="386"/>
      <c r="OKD96" s="386"/>
      <c r="OKE96" s="386"/>
      <c r="OKF96" s="386"/>
      <c r="OKG96" s="386"/>
      <c r="OKH96" s="386"/>
      <c r="OKI96" s="386"/>
      <c r="OKJ96" s="386"/>
      <c r="OKK96" s="386"/>
      <c r="OKL96" s="386"/>
      <c r="OKM96" s="386"/>
      <c r="OKN96" s="386"/>
      <c r="OKO96" s="386"/>
      <c r="OKP96" s="386"/>
      <c r="OKQ96" s="386"/>
      <c r="OKR96" s="386"/>
      <c r="OKS96" s="386"/>
      <c r="OKT96" s="386"/>
      <c r="OKU96" s="386"/>
      <c r="OKV96" s="386"/>
      <c r="OKW96" s="386"/>
      <c r="OKX96" s="386"/>
      <c r="OKY96" s="386"/>
      <c r="OKZ96" s="386"/>
      <c r="OLA96" s="386"/>
      <c r="OLB96" s="386"/>
      <c r="OLC96" s="386"/>
      <c r="OLD96" s="386"/>
      <c r="OLE96" s="386"/>
      <c r="OLF96" s="386"/>
      <c r="OLG96" s="386"/>
      <c r="OLH96" s="386"/>
      <c r="OLI96" s="386"/>
      <c r="OLJ96" s="386"/>
      <c r="OLK96" s="386"/>
      <c r="OLL96" s="386"/>
      <c r="OLM96" s="386"/>
      <c r="OLN96" s="386"/>
      <c r="OLO96" s="386"/>
      <c r="OLP96" s="386"/>
      <c r="OLQ96" s="386"/>
      <c r="OLR96" s="386"/>
      <c r="OLS96" s="386"/>
      <c r="OLT96" s="386"/>
      <c r="OLU96" s="386"/>
      <c r="OLV96" s="386"/>
      <c r="OLW96" s="386"/>
      <c r="OLX96" s="386"/>
      <c r="OLY96" s="386"/>
      <c r="OLZ96" s="386"/>
      <c r="OMA96" s="386"/>
      <c r="OMB96" s="386"/>
      <c r="OMC96" s="386"/>
      <c r="OMD96" s="386"/>
      <c r="OME96" s="386"/>
      <c r="OMF96" s="386"/>
      <c r="OMG96" s="386"/>
      <c r="OMH96" s="386"/>
      <c r="OMI96" s="386"/>
      <c r="OMJ96" s="386"/>
      <c r="OMK96" s="386"/>
      <c r="OML96" s="386"/>
      <c r="OMM96" s="386"/>
      <c r="OMN96" s="386"/>
      <c r="OMO96" s="386"/>
      <c r="OMP96" s="386"/>
      <c r="OMQ96" s="386"/>
      <c r="OMR96" s="386"/>
      <c r="OMS96" s="386"/>
      <c r="OMT96" s="386"/>
      <c r="OMU96" s="386"/>
      <c r="OMV96" s="386"/>
      <c r="OMW96" s="386"/>
      <c r="OMX96" s="386"/>
      <c r="OMY96" s="386"/>
      <c r="OMZ96" s="386"/>
      <c r="ONA96" s="386"/>
      <c r="ONB96" s="386"/>
      <c r="ONC96" s="386"/>
      <c r="OND96" s="386"/>
      <c r="ONE96" s="386"/>
      <c r="ONF96" s="386"/>
      <c r="ONG96" s="386"/>
      <c r="ONH96" s="386"/>
      <c r="ONI96" s="386"/>
      <c r="ONJ96" s="386"/>
      <c r="ONK96" s="386"/>
      <c r="ONL96" s="386"/>
      <c r="ONM96" s="386"/>
      <c r="ONN96" s="386"/>
      <c r="ONO96" s="386"/>
      <c r="ONP96" s="386"/>
      <c r="ONQ96" s="386"/>
      <c r="ONR96" s="386"/>
      <c r="ONS96" s="386"/>
      <c r="ONT96" s="386"/>
      <c r="ONU96" s="386"/>
      <c r="ONV96" s="386"/>
      <c r="ONW96" s="386"/>
      <c r="ONX96" s="386"/>
      <c r="ONY96" s="386"/>
      <c r="ONZ96" s="386"/>
      <c r="OOA96" s="386"/>
      <c r="OOB96" s="386"/>
      <c r="OOC96" s="386"/>
      <c r="OOD96" s="386"/>
      <c r="OOE96" s="386"/>
      <c r="OOF96" s="386"/>
      <c r="OOG96" s="386"/>
      <c r="OOH96" s="386"/>
      <c r="OOI96" s="386"/>
      <c r="OOJ96" s="386"/>
      <c r="OOK96" s="386"/>
      <c r="OOL96" s="386"/>
      <c r="OOM96" s="386"/>
      <c r="OON96" s="386"/>
      <c r="OOO96" s="386"/>
      <c r="OOP96" s="386"/>
      <c r="OOQ96" s="386"/>
      <c r="OOR96" s="386"/>
      <c r="OOS96" s="386"/>
      <c r="OOT96" s="386"/>
      <c r="OOU96" s="386"/>
      <c r="OOV96" s="386"/>
      <c r="OOW96" s="386"/>
      <c r="OOX96" s="386"/>
      <c r="OOY96" s="386"/>
      <c r="OOZ96" s="386"/>
      <c r="OPA96" s="386"/>
      <c r="OPB96" s="386"/>
      <c r="OPC96" s="386"/>
      <c r="OPD96" s="386"/>
      <c r="OPE96" s="386"/>
      <c r="OPF96" s="386"/>
      <c r="OPG96" s="386"/>
      <c r="OPH96" s="386"/>
      <c r="OPI96" s="386"/>
      <c r="OPJ96" s="386"/>
      <c r="OPK96" s="386"/>
      <c r="OPL96" s="386"/>
      <c r="OPM96" s="386"/>
      <c r="OPN96" s="386"/>
      <c r="OPO96" s="386"/>
      <c r="OPP96" s="386"/>
      <c r="OPQ96" s="386"/>
      <c r="OPR96" s="386"/>
      <c r="OPS96" s="386"/>
      <c r="OPT96" s="386"/>
      <c r="OPU96" s="386"/>
      <c r="OPV96" s="386"/>
      <c r="OPW96" s="386"/>
      <c r="OPX96" s="386"/>
      <c r="OPY96" s="386"/>
      <c r="OPZ96" s="386"/>
      <c r="OQA96" s="386"/>
      <c r="OQB96" s="386"/>
      <c r="OQC96" s="386"/>
      <c r="OQD96" s="386"/>
      <c r="OQE96" s="386"/>
      <c r="OQF96" s="386"/>
      <c r="OQG96" s="386"/>
      <c r="OQH96" s="386"/>
      <c r="OQI96" s="386"/>
      <c r="OQJ96" s="386"/>
      <c r="OQK96" s="386"/>
      <c r="OQL96" s="386"/>
      <c r="OQM96" s="386"/>
      <c r="OQN96" s="386"/>
      <c r="OQO96" s="386"/>
      <c r="OQP96" s="386"/>
      <c r="OQQ96" s="386"/>
      <c r="OQR96" s="386"/>
      <c r="OQS96" s="386"/>
      <c r="OQT96" s="386"/>
      <c r="OQU96" s="386"/>
      <c r="OQV96" s="386"/>
      <c r="OQW96" s="386"/>
      <c r="OQX96" s="386"/>
      <c r="OQY96" s="386"/>
      <c r="OQZ96" s="386"/>
      <c r="ORA96" s="386"/>
      <c r="ORB96" s="386"/>
      <c r="ORC96" s="386"/>
      <c r="ORD96" s="386"/>
      <c r="ORE96" s="386"/>
      <c r="ORF96" s="386"/>
      <c r="ORG96" s="386"/>
      <c r="ORH96" s="386"/>
      <c r="ORI96" s="386"/>
      <c r="ORJ96" s="386"/>
      <c r="ORK96" s="386"/>
      <c r="ORL96" s="386"/>
      <c r="ORM96" s="386"/>
      <c r="ORN96" s="386"/>
      <c r="ORO96" s="386"/>
      <c r="ORP96" s="386"/>
      <c r="ORQ96" s="386"/>
      <c r="ORR96" s="386"/>
      <c r="ORS96" s="386"/>
      <c r="ORT96" s="386"/>
      <c r="ORU96" s="386"/>
      <c r="ORV96" s="386"/>
      <c r="ORW96" s="386"/>
      <c r="ORX96" s="386"/>
      <c r="ORY96" s="386"/>
      <c r="ORZ96" s="386"/>
      <c r="OSA96" s="386"/>
      <c r="OSB96" s="386"/>
      <c r="OSC96" s="386"/>
      <c r="OSD96" s="386"/>
      <c r="OSE96" s="386"/>
      <c r="OSF96" s="386"/>
      <c r="OSG96" s="386"/>
      <c r="OSH96" s="386"/>
      <c r="OSI96" s="386"/>
      <c r="OSJ96" s="386"/>
      <c r="OSK96" s="386"/>
      <c r="OSL96" s="386"/>
      <c r="OSM96" s="386"/>
      <c r="OSN96" s="386"/>
      <c r="OSO96" s="386"/>
      <c r="OSP96" s="386"/>
      <c r="OSQ96" s="386"/>
      <c r="OSR96" s="386"/>
      <c r="OSS96" s="386"/>
      <c r="OST96" s="386"/>
      <c r="OSU96" s="386"/>
      <c r="OSV96" s="386"/>
      <c r="OSW96" s="386"/>
      <c r="OSX96" s="386"/>
      <c r="OSY96" s="386"/>
      <c r="OSZ96" s="386"/>
      <c r="OTA96" s="386"/>
      <c r="OTB96" s="386"/>
      <c r="OTC96" s="386"/>
      <c r="OTD96" s="386"/>
      <c r="OTE96" s="386"/>
      <c r="OTF96" s="386"/>
      <c r="OTG96" s="386"/>
      <c r="OTH96" s="386"/>
      <c r="OTI96" s="386"/>
      <c r="OTJ96" s="386"/>
      <c r="OTK96" s="386"/>
      <c r="OTL96" s="386"/>
      <c r="OTM96" s="386"/>
      <c r="OTN96" s="386"/>
      <c r="OTO96" s="386"/>
      <c r="OTP96" s="386"/>
      <c r="OTQ96" s="386"/>
      <c r="OTR96" s="386"/>
      <c r="OTS96" s="386"/>
      <c r="OTT96" s="386"/>
      <c r="OTU96" s="386"/>
      <c r="OTV96" s="386"/>
      <c r="OTW96" s="386"/>
      <c r="OTX96" s="386"/>
      <c r="OTY96" s="386"/>
      <c r="OTZ96" s="386"/>
      <c r="OUA96" s="386"/>
      <c r="OUB96" s="386"/>
      <c r="OUC96" s="386"/>
      <c r="OUD96" s="386"/>
      <c r="OUE96" s="386"/>
      <c r="OUF96" s="386"/>
      <c r="OUG96" s="386"/>
      <c r="OUH96" s="386"/>
      <c r="OUI96" s="386"/>
      <c r="OUJ96" s="386"/>
      <c r="OUK96" s="386"/>
      <c r="OUL96" s="386"/>
      <c r="OUM96" s="386"/>
      <c r="OUN96" s="386"/>
      <c r="OUO96" s="386"/>
      <c r="OUP96" s="386"/>
      <c r="OUQ96" s="386"/>
      <c r="OUR96" s="386"/>
      <c r="OUS96" s="386"/>
      <c r="OUT96" s="386"/>
      <c r="OUU96" s="386"/>
      <c r="OUV96" s="386"/>
      <c r="OUW96" s="386"/>
      <c r="OUX96" s="386"/>
      <c r="OUY96" s="386"/>
      <c r="OUZ96" s="386"/>
      <c r="OVA96" s="386"/>
      <c r="OVB96" s="386"/>
      <c r="OVC96" s="386"/>
      <c r="OVD96" s="386"/>
      <c r="OVE96" s="386"/>
      <c r="OVF96" s="386"/>
      <c r="OVG96" s="386"/>
      <c r="OVH96" s="386"/>
      <c r="OVI96" s="386"/>
      <c r="OVJ96" s="386"/>
      <c r="OVK96" s="386"/>
      <c r="OVL96" s="386"/>
      <c r="OVM96" s="386"/>
      <c r="OVN96" s="386"/>
      <c r="OVO96" s="386"/>
      <c r="OVP96" s="386"/>
      <c r="OVQ96" s="386"/>
      <c r="OVR96" s="386"/>
      <c r="OVS96" s="386"/>
      <c r="OVT96" s="386"/>
      <c r="OVU96" s="386"/>
      <c r="OVV96" s="386"/>
      <c r="OVW96" s="386"/>
      <c r="OVX96" s="386"/>
      <c r="OVY96" s="386"/>
      <c r="OVZ96" s="386"/>
      <c r="OWA96" s="386"/>
      <c r="OWB96" s="386"/>
      <c r="OWC96" s="386"/>
      <c r="OWD96" s="386"/>
      <c r="OWE96" s="386"/>
      <c r="OWF96" s="386"/>
      <c r="OWG96" s="386"/>
      <c r="OWH96" s="386"/>
      <c r="OWI96" s="386"/>
      <c r="OWJ96" s="386"/>
      <c r="OWK96" s="386"/>
      <c r="OWL96" s="386"/>
      <c r="OWM96" s="386"/>
      <c r="OWN96" s="386"/>
      <c r="OWO96" s="386"/>
      <c r="OWP96" s="386"/>
      <c r="OWQ96" s="386"/>
      <c r="OWR96" s="386"/>
      <c r="OWS96" s="386"/>
      <c r="OWT96" s="386"/>
      <c r="OWU96" s="386"/>
      <c r="OWV96" s="386"/>
      <c r="OWW96" s="386"/>
      <c r="OWX96" s="386"/>
      <c r="OWY96" s="386"/>
      <c r="OWZ96" s="386"/>
      <c r="OXA96" s="386"/>
      <c r="OXB96" s="386"/>
      <c r="OXC96" s="386"/>
      <c r="OXD96" s="386"/>
      <c r="OXE96" s="386"/>
      <c r="OXF96" s="386"/>
      <c r="OXG96" s="386"/>
      <c r="OXH96" s="386"/>
      <c r="OXI96" s="386"/>
      <c r="OXJ96" s="386"/>
      <c r="OXK96" s="386"/>
      <c r="OXL96" s="386"/>
      <c r="OXM96" s="386"/>
      <c r="OXN96" s="386"/>
      <c r="OXO96" s="386"/>
      <c r="OXP96" s="386"/>
      <c r="OXQ96" s="386"/>
      <c r="OXR96" s="386"/>
      <c r="OXS96" s="386"/>
      <c r="OXT96" s="386"/>
      <c r="OXU96" s="386"/>
      <c r="OXV96" s="386"/>
      <c r="OXW96" s="386"/>
      <c r="OXX96" s="386"/>
      <c r="OXY96" s="386"/>
      <c r="OXZ96" s="386"/>
      <c r="OYA96" s="386"/>
      <c r="OYB96" s="386"/>
      <c r="OYC96" s="386"/>
      <c r="OYD96" s="386"/>
      <c r="OYE96" s="386"/>
      <c r="OYF96" s="386"/>
      <c r="OYG96" s="386"/>
      <c r="OYH96" s="386"/>
      <c r="OYI96" s="386"/>
      <c r="OYJ96" s="386"/>
      <c r="OYK96" s="386"/>
      <c r="OYL96" s="386"/>
      <c r="OYM96" s="386"/>
      <c r="OYN96" s="386"/>
      <c r="OYO96" s="386"/>
      <c r="OYP96" s="386"/>
      <c r="OYQ96" s="386"/>
      <c r="OYR96" s="386"/>
      <c r="OYS96" s="386"/>
      <c r="OYT96" s="386"/>
      <c r="OYU96" s="386"/>
      <c r="OYV96" s="386"/>
      <c r="OYW96" s="386"/>
      <c r="OYX96" s="386"/>
      <c r="OYY96" s="386"/>
      <c r="OYZ96" s="386"/>
      <c r="OZA96" s="386"/>
      <c r="OZB96" s="386"/>
      <c r="OZC96" s="386"/>
      <c r="OZD96" s="386"/>
      <c r="OZE96" s="386"/>
      <c r="OZF96" s="386"/>
      <c r="OZG96" s="386"/>
      <c r="OZH96" s="386"/>
      <c r="OZI96" s="386"/>
      <c r="OZJ96" s="386"/>
      <c r="OZK96" s="386"/>
      <c r="OZL96" s="386"/>
      <c r="OZM96" s="386"/>
      <c r="OZN96" s="386"/>
      <c r="OZO96" s="386"/>
      <c r="OZP96" s="386"/>
      <c r="OZQ96" s="386"/>
      <c r="OZR96" s="386"/>
      <c r="OZS96" s="386"/>
      <c r="OZT96" s="386"/>
      <c r="OZU96" s="386"/>
      <c r="OZV96" s="386"/>
      <c r="OZW96" s="386"/>
      <c r="OZX96" s="386"/>
      <c r="OZY96" s="386"/>
      <c r="OZZ96" s="386"/>
      <c r="PAA96" s="386"/>
      <c r="PAB96" s="386"/>
      <c r="PAC96" s="386"/>
      <c r="PAD96" s="386"/>
      <c r="PAE96" s="386"/>
      <c r="PAF96" s="386"/>
      <c r="PAG96" s="386"/>
      <c r="PAH96" s="386"/>
      <c r="PAI96" s="386"/>
      <c r="PAJ96" s="386"/>
      <c r="PAK96" s="386"/>
      <c r="PAL96" s="386"/>
      <c r="PAM96" s="386"/>
      <c r="PAN96" s="386"/>
      <c r="PAO96" s="386"/>
      <c r="PAP96" s="386"/>
      <c r="PAQ96" s="386"/>
      <c r="PAR96" s="386"/>
      <c r="PAS96" s="386"/>
      <c r="PAT96" s="386"/>
      <c r="PAU96" s="386"/>
      <c r="PAV96" s="386"/>
      <c r="PAW96" s="386"/>
      <c r="PAX96" s="386"/>
      <c r="PAY96" s="386"/>
      <c r="PAZ96" s="386"/>
      <c r="PBA96" s="386"/>
      <c r="PBB96" s="386"/>
      <c r="PBC96" s="386"/>
      <c r="PBD96" s="386"/>
      <c r="PBE96" s="386"/>
      <c r="PBF96" s="386"/>
      <c r="PBG96" s="386"/>
      <c r="PBH96" s="386"/>
      <c r="PBI96" s="386"/>
      <c r="PBJ96" s="386"/>
      <c r="PBK96" s="386"/>
      <c r="PBL96" s="386"/>
      <c r="PBM96" s="386"/>
      <c r="PBN96" s="386"/>
      <c r="PBO96" s="386"/>
      <c r="PBP96" s="386"/>
      <c r="PBQ96" s="386"/>
      <c r="PBR96" s="386"/>
      <c r="PBS96" s="386"/>
      <c r="PBT96" s="386"/>
      <c r="PBU96" s="386"/>
      <c r="PBV96" s="386"/>
      <c r="PBW96" s="386"/>
      <c r="PBX96" s="386"/>
      <c r="PBY96" s="386"/>
      <c r="PBZ96" s="386"/>
      <c r="PCA96" s="386"/>
      <c r="PCB96" s="386"/>
      <c r="PCC96" s="386"/>
      <c r="PCD96" s="386"/>
      <c r="PCE96" s="386"/>
      <c r="PCF96" s="386"/>
      <c r="PCG96" s="386"/>
      <c r="PCH96" s="386"/>
      <c r="PCI96" s="386"/>
      <c r="PCJ96" s="386"/>
      <c r="PCK96" s="386"/>
      <c r="PCL96" s="386"/>
      <c r="PCM96" s="386"/>
      <c r="PCN96" s="386"/>
      <c r="PCO96" s="386"/>
      <c r="PCP96" s="386"/>
      <c r="PCQ96" s="386"/>
      <c r="PCR96" s="386"/>
      <c r="PCS96" s="386"/>
      <c r="PCT96" s="386"/>
      <c r="PCU96" s="386"/>
      <c r="PCV96" s="386"/>
      <c r="PCW96" s="386"/>
      <c r="PCX96" s="386"/>
      <c r="PCY96" s="386"/>
      <c r="PCZ96" s="386"/>
      <c r="PDA96" s="386"/>
      <c r="PDB96" s="386"/>
      <c r="PDC96" s="386"/>
      <c r="PDD96" s="386"/>
      <c r="PDE96" s="386"/>
      <c r="PDF96" s="386"/>
      <c r="PDG96" s="386"/>
      <c r="PDH96" s="386"/>
      <c r="PDI96" s="386"/>
      <c r="PDJ96" s="386"/>
      <c r="PDK96" s="386"/>
      <c r="PDL96" s="386"/>
      <c r="PDM96" s="386"/>
      <c r="PDN96" s="386"/>
      <c r="PDO96" s="386"/>
      <c r="PDP96" s="386"/>
      <c r="PDQ96" s="386"/>
      <c r="PDR96" s="386"/>
      <c r="PDS96" s="386"/>
      <c r="PDT96" s="386"/>
      <c r="PDU96" s="386"/>
      <c r="PDV96" s="386"/>
      <c r="PDW96" s="386"/>
      <c r="PDX96" s="386"/>
      <c r="PDY96" s="386"/>
      <c r="PDZ96" s="386"/>
      <c r="PEA96" s="386"/>
      <c r="PEB96" s="386"/>
      <c r="PEC96" s="386"/>
      <c r="PED96" s="386"/>
      <c r="PEE96" s="386"/>
      <c r="PEF96" s="386"/>
      <c r="PEG96" s="386"/>
      <c r="PEH96" s="386"/>
      <c r="PEI96" s="386"/>
      <c r="PEJ96" s="386"/>
      <c r="PEK96" s="386"/>
      <c r="PEL96" s="386"/>
      <c r="PEM96" s="386"/>
      <c r="PEN96" s="386"/>
      <c r="PEO96" s="386"/>
      <c r="PEP96" s="386"/>
      <c r="PEQ96" s="386"/>
      <c r="PER96" s="386"/>
      <c r="PES96" s="386"/>
      <c r="PET96" s="386"/>
      <c r="PEU96" s="386"/>
      <c r="PEV96" s="386"/>
      <c r="PEW96" s="386"/>
      <c r="PEX96" s="386"/>
      <c r="PEY96" s="386"/>
      <c r="PEZ96" s="386"/>
      <c r="PFA96" s="386"/>
      <c r="PFB96" s="386"/>
      <c r="PFC96" s="386"/>
      <c r="PFD96" s="386"/>
      <c r="PFE96" s="386"/>
      <c r="PFF96" s="386"/>
      <c r="PFG96" s="386"/>
      <c r="PFH96" s="386"/>
      <c r="PFI96" s="386"/>
      <c r="PFJ96" s="386"/>
      <c r="PFK96" s="386"/>
      <c r="PFL96" s="386"/>
      <c r="PFM96" s="386"/>
      <c r="PFN96" s="386"/>
      <c r="PFO96" s="386"/>
      <c r="PFP96" s="386"/>
      <c r="PFQ96" s="386"/>
      <c r="PFR96" s="386"/>
      <c r="PFS96" s="386"/>
      <c r="PFT96" s="386"/>
      <c r="PFU96" s="386"/>
      <c r="PFV96" s="386"/>
      <c r="PFW96" s="386"/>
      <c r="PFX96" s="386"/>
      <c r="PFY96" s="386"/>
      <c r="PFZ96" s="386"/>
      <c r="PGA96" s="386"/>
      <c r="PGB96" s="386"/>
      <c r="PGC96" s="386"/>
      <c r="PGD96" s="386"/>
      <c r="PGE96" s="386"/>
      <c r="PGF96" s="386"/>
      <c r="PGG96" s="386"/>
      <c r="PGH96" s="386"/>
      <c r="PGI96" s="386"/>
      <c r="PGJ96" s="386"/>
      <c r="PGK96" s="386"/>
      <c r="PGL96" s="386"/>
      <c r="PGM96" s="386"/>
      <c r="PGN96" s="386"/>
      <c r="PGO96" s="386"/>
      <c r="PGP96" s="386"/>
      <c r="PGQ96" s="386"/>
      <c r="PGR96" s="386"/>
      <c r="PGS96" s="386"/>
      <c r="PGT96" s="386"/>
      <c r="PGU96" s="386"/>
      <c r="PGV96" s="386"/>
      <c r="PGW96" s="386"/>
      <c r="PGX96" s="386"/>
      <c r="PGY96" s="386"/>
      <c r="PGZ96" s="386"/>
      <c r="PHA96" s="386"/>
      <c r="PHB96" s="386"/>
      <c r="PHC96" s="386"/>
      <c r="PHD96" s="386"/>
      <c r="PHE96" s="386"/>
      <c r="PHF96" s="386"/>
      <c r="PHG96" s="386"/>
      <c r="PHH96" s="386"/>
      <c r="PHI96" s="386"/>
      <c r="PHJ96" s="386"/>
      <c r="PHK96" s="386"/>
      <c r="PHL96" s="386"/>
      <c r="PHM96" s="386"/>
      <c r="PHN96" s="386"/>
      <c r="PHO96" s="386"/>
      <c r="PHP96" s="386"/>
      <c r="PHQ96" s="386"/>
      <c r="PHR96" s="386"/>
      <c r="PHS96" s="386"/>
      <c r="PHT96" s="386"/>
      <c r="PHU96" s="386"/>
      <c r="PHV96" s="386"/>
      <c r="PHW96" s="386"/>
      <c r="PHX96" s="386"/>
      <c r="PHY96" s="386"/>
      <c r="PHZ96" s="386"/>
      <c r="PIA96" s="386"/>
      <c r="PIB96" s="386"/>
      <c r="PIC96" s="386"/>
      <c r="PID96" s="386"/>
      <c r="PIE96" s="386"/>
      <c r="PIF96" s="386"/>
      <c r="PIG96" s="386"/>
      <c r="PIH96" s="386"/>
      <c r="PII96" s="386"/>
      <c r="PIJ96" s="386"/>
      <c r="PIK96" s="386"/>
      <c r="PIL96" s="386"/>
      <c r="PIM96" s="386"/>
      <c r="PIN96" s="386"/>
      <c r="PIO96" s="386"/>
      <c r="PIP96" s="386"/>
      <c r="PIQ96" s="386"/>
      <c r="PIR96" s="386"/>
      <c r="PIS96" s="386"/>
      <c r="PIT96" s="386"/>
      <c r="PIU96" s="386"/>
      <c r="PIV96" s="386"/>
      <c r="PIW96" s="386"/>
      <c r="PIX96" s="386"/>
      <c r="PIY96" s="386"/>
      <c r="PIZ96" s="386"/>
      <c r="PJA96" s="386"/>
      <c r="PJB96" s="386"/>
      <c r="PJC96" s="386"/>
      <c r="PJD96" s="386"/>
      <c r="PJE96" s="386"/>
      <c r="PJF96" s="386"/>
      <c r="PJG96" s="386"/>
      <c r="PJH96" s="386"/>
      <c r="PJI96" s="386"/>
      <c r="PJJ96" s="386"/>
      <c r="PJK96" s="386"/>
      <c r="PJL96" s="386"/>
      <c r="PJM96" s="386"/>
      <c r="PJN96" s="386"/>
      <c r="PJO96" s="386"/>
      <c r="PJP96" s="386"/>
      <c r="PJQ96" s="386"/>
      <c r="PJR96" s="386"/>
      <c r="PJS96" s="386"/>
      <c r="PJT96" s="386"/>
      <c r="PJU96" s="386"/>
      <c r="PJV96" s="386"/>
      <c r="PJW96" s="386"/>
      <c r="PJX96" s="386"/>
      <c r="PJY96" s="386"/>
      <c r="PJZ96" s="386"/>
      <c r="PKA96" s="386"/>
      <c r="PKB96" s="386"/>
      <c r="PKC96" s="386"/>
      <c r="PKD96" s="386"/>
      <c r="PKE96" s="386"/>
      <c r="PKF96" s="386"/>
      <c r="PKG96" s="386"/>
      <c r="PKH96" s="386"/>
      <c r="PKI96" s="386"/>
      <c r="PKJ96" s="386"/>
      <c r="PKK96" s="386"/>
      <c r="PKL96" s="386"/>
      <c r="PKM96" s="386"/>
      <c r="PKN96" s="386"/>
      <c r="PKO96" s="386"/>
      <c r="PKP96" s="386"/>
      <c r="PKQ96" s="386"/>
      <c r="PKR96" s="386"/>
      <c r="PKS96" s="386"/>
      <c r="PKT96" s="386"/>
      <c r="PKU96" s="386"/>
      <c r="PKV96" s="386"/>
      <c r="PKW96" s="386"/>
      <c r="PKX96" s="386"/>
      <c r="PKY96" s="386"/>
      <c r="PKZ96" s="386"/>
      <c r="PLA96" s="386"/>
      <c r="PLB96" s="386"/>
      <c r="PLC96" s="386"/>
      <c r="PLD96" s="386"/>
      <c r="PLE96" s="386"/>
      <c r="PLF96" s="386"/>
      <c r="PLG96" s="386"/>
      <c r="PLH96" s="386"/>
      <c r="PLI96" s="386"/>
      <c r="PLJ96" s="386"/>
      <c r="PLK96" s="386"/>
      <c r="PLL96" s="386"/>
      <c r="PLM96" s="386"/>
      <c r="PLN96" s="386"/>
      <c r="PLO96" s="386"/>
      <c r="PLP96" s="386"/>
      <c r="PLQ96" s="386"/>
      <c r="PLR96" s="386"/>
      <c r="PLS96" s="386"/>
      <c r="PLT96" s="386"/>
      <c r="PLU96" s="386"/>
      <c r="PLV96" s="386"/>
      <c r="PLW96" s="386"/>
      <c r="PLX96" s="386"/>
      <c r="PLY96" s="386"/>
      <c r="PLZ96" s="386"/>
      <c r="PMA96" s="386"/>
      <c r="PMB96" s="386"/>
      <c r="PMC96" s="386"/>
      <c r="PMD96" s="386"/>
      <c r="PME96" s="386"/>
      <c r="PMF96" s="386"/>
      <c r="PMG96" s="386"/>
      <c r="PMH96" s="386"/>
      <c r="PMI96" s="386"/>
      <c r="PMJ96" s="386"/>
      <c r="PMK96" s="386"/>
      <c r="PML96" s="386"/>
      <c r="PMM96" s="386"/>
      <c r="PMN96" s="386"/>
      <c r="PMO96" s="386"/>
      <c r="PMP96" s="386"/>
      <c r="PMQ96" s="386"/>
      <c r="PMR96" s="386"/>
      <c r="PMS96" s="386"/>
      <c r="PMT96" s="386"/>
      <c r="PMU96" s="386"/>
      <c r="PMV96" s="386"/>
      <c r="PMW96" s="386"/>
      <c r="PMX96" s="386"/>
      <c r="PMY96" s="386"/>
      <c r="PMZ96" s="386"/>
      <c r="PNA96" s="386"/>
      <c r="PNB96" s="386"/>
      <c r="PNC96" s="386"/>
      <c r="PND96" s="386"/>
      <c r="PNE96" s="386"/>
      <c r="PNF96" s="386"/>
      <c r="PNG96" s="386"/>
      <c r="PNH96" s="386"/>
      <c r="PNI96" s="386"/>
      <c r="PNJ96" s="386"/>
      <c r="PNK96" s="386"/>
      <c r="PNL96" s="386"/>
      <c r="PNM96" s="386"/>
      <c r="PNN96" s="386"/>
      <c r="PNO96" s="386"/>
      <c r="PNP96" s="386"/>
      <c r="PNQ96" s="386"/>
      <c r="PNR96" s="386"/>
      <c r="PNS96" s="386"/>
      <c r="PNT96" s="386"/>
      <c r="PNU96" s="386"/>
      <c r="PNV96" s="386"/>
      <c r="PNW96" s="386"/>
      <c r="PNX96" s="386"/>
      <c r="PNY96" s="386"/>
      <c r="PNZ96" s="386"/>
      <c r="POA96" s="386"/>
      <c r="POB96" s="386"/>
      <c r="POC96" s="386"/>
      <c r="POD96" s="386"/>
      <c r="POE96" s="386"/>
      <c r="POF96" s="386"/>
      <c r="POG96" s="386"/>
      <c r="POH96" s="386"/>
      <c r="POI96" s="386"/>
      <c r="POJ96" s="386"/>
      <c r="POK96" s="386"/>
      <c r="POL96" s="386"/>
      <c r="POM96" s="386"/>
      <c r="PON96" s="386"/>
      <c r="POO96" s="386"/>
      <c r="POP96" s="386"/>
      <c r="POQ96" s="386"/>
      <c r="POR96" s="386"/>
      <c r="POS96" s="386"/>
      <c r="POT96" s="386"/>
      <c r="POU96" s="386"/>
      <c r="POV96" s="386"/>
      <c r="POW96" s="386"/>
      <c r="POX96" s="386"/>
      <c r="POY96" s="386"/>
      <c r="POZ96" s="386"/>
      <c r="PPA96" s="386"/>
      <c r="PPB96" s="386"/>
      <c r="PPC96" s="386"/>
      <c r="PPD96" s="386"/>
      <c r="PPE96" s="386"/>
      <c r="PPF96" s="386"/>
      <c r="PPG96" s="386"/>
      <c r="PPH96" s="386"/>
      <c r="PPI96" s="386"/>
      <c r="PPJ96" s="386"/>
      <c r="PPK96" s="386"/>
      <c r="PPL96" s="386"/>
      <c r="PPM96" s="386"/>
      <c r="PPN96" s="386"/>
      <c r="PPO96" s="386"/>
      <c r="PPP96" s="386"/>
      <c r="PPQ96" s="386"/>
      <c r="PPR96" s="386"/>
      <c r="PPS96" s="386"/>
      <c r="PPT96" s="386"/>
      <c r="PPU96" s="386"/>
      <c r="PPV96" s="386"/>
      <c r="PPW96" s="386"/>
      <c r="PPX96" s="386"/>
      <c r="PPY96" s="386"/>
      <c r="PPZ96" s="386"/>
      <c r="PQA96" s="386"/>
      <c r="PQB96" s="386"/>
      <c r="PQC96" s="386"/>
      <c r="PQD96" s="386"/>
      <c r="PQE96" s="386"/>
      <c r="PQF96" s="386"/>
      <c r="PQG96" s="386"/>
      <c r="PQH96" s="386"/>
      <c r="PQI96" s="386"/>
      <c r="PQJ96" s="386"/>
      <c r="PQK96" s="386"/>
      <c r="PQL96" s="386"/>
      <c r="PQM96" s="386"/>
      <c r="PQN96" s="386"/>
      <c r="PQO96" s="386"/>
      <c r="PQP96" s="386"/>
      <c r="PQQ96" s="386"/>
      <c r="PQR96" s="386"/>
      <c r="PQS96" s="386"/>
      <c r="PQT96" s="386"/>
      <c r="PQU96" s="386"/>
      <c r="PQV96" s="386"/>
      <c r="PQW96" s="386"/>
      <c r="PQX96" s="386"/>
      <c r="PQY96" s="386"/>
      <c r="PQZ96" s="386"/>
      <c r="PRA96" s="386"/>
      <c r="PRB96" s="386"/>
      <c r="PRC96" s="386"/>
      <c r="PRD96" s="386"/>
      <c r="PRE96" s="386"/>
      <c r="PRF96" s="386"/>
      <c r="PRG96" s="386"/>
      <c r="PRH96" s="386"/>
      <c r="PRI96" s="386"/>
      <c r="PRJ96" s="386"/>
      <c r="PRK96" s="386"/>
      <c r="PRL96" s="386"/>
      <c r="PRM96" s="386"/>
      <c r="PRN96" s="386"/>
      <c r="PRO96" s="386"/>
      <c r="PRP96" s="386"/>
      <c r="PRQ96" s="386"/>
      <c r="PRR96" s="386"/>
      <c r="PRS96" s="386"/>
      <c r="PRT96" s="386"/>
      <c r="PRU96" s="386"/>
      <c r="PRV96" s="386"/>
      <c r="PRW96" s="386"/>
      <c r="PRX96" s="386"/>
      <c r="PRY96" s="386"/>
      <c r="PRZ96" s="386"/>
      <c r="PSA96" s="386"/>
      <c r="PSB96" s="386"/>
      <c r="PSC96" s="386"/>
      <c r="PSD96" s="386"/>
      <c r="PSE96" s="386"/>
      <c r="PSF96" s="386"/>
      <c r="PSG96" s="386"/>
      <c r="PSH96" s="386"/>
      <c r="PSI96" s="386"/>
      <c r="PSJ96" s="386"/>
      <c r="PSK96" s="386"/>
      <c r="PSL96" s="386"/>
      <c r="PSM96" s="386"/>
      <c r="PSN96" s="386"/>
      <c r="PSO96" s="386"/>
      <c r="PSP96" s="386"/>
      <c r="PSQ96" s="386"/>
      <c r="PSR96" s="386"/>
      <c r="PSS96" s="386"/>
      <c r="PST96" s="386"/>
      <c r="PSU96" s="386"/>
      <c r="PSV96" s="386"/>
      <c r="PSW96" s="386"/>
      <c r="PSX96" s="386"/>
      <c r="PSY96" s="386"/>
      <c r="PSZ96" s="386"/>
      <c r="PTA96" s="386"/>
      <c r="PTB96" s="386"/>
      <c r="PTC96" s="386"/>
      <c r="PTD96" s="386"/>
      <c r="PTE96" s="386"/>
      <c r="PTF96" s="386"/>
      <c r="PTG96" s="386"/>
      <c r="PTH96" s="386"/>
      <c r="PTI96" s="386"/>
      <c r="PTJ96" s="386"/>
      <c r="PTK96" s="386"/>
      <c r="PTL96" s="386"/>
      <c r="PTM96" s="386"/>
      <c r="PTN96" s="386"/>
      <c r="PTO96" s="386"/>
      <c r="PTP96" s="386"/>
      <c r="PTQ96" s="386"/>
      <c r="PTR96" s="386"/>
      <c r="PTS96" s="386"/>
      <c r="PTT96" s="386"/>
      <c r="PTU96" s="386"/>
      <c r="PTV96" s="386"/>
      <c r="PTW96" s="386"/>
      <c r="PTX96" s="386"/>
      <c r="PTY96" s="386"/>
      <c r="PTZ96" s="386"/>
      <c r="PUA96" s="386"/>
      <c r="PUB96" s="386"/>
      <c r="PUC96" s="386"/>
      <c r="PUD96" s="386"/>
      <c r="PUE96" s="386"/>
      <c r="PUF96" s="386"/>
      <c r="PUG96" s="386"/>
      <c r="PUH96" s="386"/>
      <c r="PUI96" s="386"/>
      <c r="PUJ96" s="386"/>
      <c r="PUK96" s="386"/>
      <c r="PUL96" s="386"/>
      <c r="PUM96" s="386"/>
      <c r="PUN96" s="386"/>
      <c r="PUO96" s="386"/>
      <c r="PUP96" s="386"/>
      <c r="PUQ96" s="386"/>
      <c r="PUR96" s="386"/>
      <c r="PUS96" s="386"/>
      <c r="PUT96" s="386"/>
      <c r="PUU96" s="386"/>
      <c r="PUV96" s="386"/>
      <c r="PUW96" s="386"/>
      <c r="PUX96" s="386"/>
      <c r="PUY96" s="386"/>
      <c r="PUZ96" s="386"/>
      <c r="PVA96" s="386"/>
      <c r="PVB96" s="386"/>
      <c r="PVC96" s="386"/>
      <c r="PVD96" s="386"/>
      <c r="PVE96" s="386"/>
      <c r="PVF96" s="386"/>
      <c r="PVG96" s="386"/>
      <c r="PVH96" s="386"/>
      <c r="PVI96" s="386"/>
      <c r="PVJ96" s="386"/>
      <c r="PVK96" s="386"/>
      <c r="PVL96" s="386"/>
      <c r="PVM96" s="386"/>
      <c r="PVN96" s="386"/>
      <c r="PVO96" s="386"/>
      <c r="PVP96" s="386"/>
      <c r="PVQ96" s="386"/>
      <c r="PVR96" s="386"/>
      <c r="PVS96" s="386"/>
      <c r="PVT96" s="386"/>
      <c r="PVU96" s="386"/>
      <c r="PVV96" s="386"/>
      <c r="PVW96" s="386"/>
      <c r="PVX96" s="386"/>
      <c r="PVY96" s="386"/>
      <c r="PVZ96" s="386"/>
      <c r="PWA96" s="386"/>
      <c r="PWB96" s="386"/>
      <c r="PWC96" s="386"/>
      <c r="PWD96" s="386"/>
      <c r="PWE96" s="386"/>
      <c r="PWF96" s="386"/>
      <c r="PWG96" s="386"/>
      <c r="PWH96" s="386"/>
      <c r="PWI96" s="386"/>
      <c r="PWJ96" s="386"/>
      <c r="PWK96" s="386"/>
      <c r="PWL96" s="386"/>
      <c r="PWM96" s="386"/>
      <c r="PWN96" s="386"/>
      <c r="PWO96" s="386"/>
      <c r="PWP96" s="386"/>
      <c r="PWQ96" s="386"/>
      <c r="PWR96" s="386"/>
      <c r="PWS96" s="386"/>
      <c r="PWT96" s="386"/>
      <c r="PWU96" s="386"/>
      <c r="PWV96" s="386"/>
      <c r="PWW96" s="386"/>
      <c r="PWX96" s="386"/>
      <c r="PWY96" s="386"/>
      <c r="PWZ96" s="386"/>
      <c r="PXA96" s="386"/>
      <c r="PXB96" s="386"/>
      <c r="PXC96" s="386"/>
      <c r="PXD96" s="386"/>
      <c r="PXE96" s="386"/>
      <c r="PXF96" s="386"/>
      <c r="PXG96" s="386"/>
      <c r="PXH96" s="386"/>
      <c r="PXI96" s="386"/>
      <c r="PXJ96" s="386"/>
      <c r="PXK96" s="386"/>
      <c r="PXL96" s="386"/>
      <c r="PXM96" s="386"/>
      <c r="PXN96" s="386"/>
      <c r="PXO96" s="386"/>
      <c r="PXP96" s="386"/>
      <c r="PXQ96" s="386"/>
      <c r="PXR96" s="386"/>
      <c r="PXS96" s="386"/>
      <c r="PXT96" s="386"/>
      <c r="PXU96" s="386"/>
      <c r="PXV96" s="386"/>
      <c r="PXW96" s="386"/>
      <c r="PXX96" s="386"/>
      <c r="PXY96" s="386"/>
      <c r="PXZ96" s="386"/>
      <c r="PYA96" s="386"/>
      <c r="PYB96" s="386"/>
      <c r="PYC96" s="386"/>
      <c r="PYD96" s="386"/>
      <c r="PYE96" s="386"/>
      <c r="PYF96" s="386"/>
      <c r="PYG96" s="386"/>
      <c r="PYH96" s="386"/>
      <c r="PYI96" s="386"/>
      <c r="PYJ96" s="386"/>
      <c r="PYK96" s="386"/>
      <c r="PYL96" s="386"/>
      <c r="PYM96" s="386"/>
      <c r="PYN96" s="386"/>
      <c r="PYO96" s="386"/>
      <c r="PYP96" s="386"/>
      <c r="PYQ96" s="386"/>
      <c r="PYR96" s="386"/>
      <c r="PYS96" s="386"/>
      <c r="PYT96" s="386"/>
      <c r="PYU96" s="386"/>
      <c r="PYV96" s="386"/>
      <c r="PYW96" s="386"/>
      <c r="PYX96" s="386"/>
      <c r="PYY96" s="386"/>
      <c r="PYZ96" s="386"/>
      <c r="PZA96" s="386"/>
      <c r="PZB96" s="386"/>
      <c r="PZC96" s="386"/>
      <c r="PZD96" s="386"/>
      <c r="PZE96" s="386"/>
      <c r="PZF96" s="386"/>
      <c r="PZG96" s="386"/>
      <c r="PZH96" s="386"/>
      <c r="PZI96" s="386"/>
      <c r="PZJ96" s="386"/>
      <c r="PZK96" s="386"/>
      <c r="PZL96" s="386"/>
      <c r="PZM96" s="386"/>
      <c r="PZN96" s="386"/>
      <c r="PZO96" s="386"/>
      <c r="PZP96" s="386"/>
      <c r="PZQ96" s="386"/>
      <c r="PZR96" s="386"/>
      <c r="PZS96" s="386"/>
      <c r="PZT96" s="386"/>
      <c r="PZU96" s="386"/>
      <c r="PZV96" s="386"/>
      <c r="PZW96" s="386"/>
      <c r="PZX96" s="386"/>
      <c r="PZY96" s="386"/>
      <c r="PZZ96" s="386"/>
      <c r="QAA96" s="386"/>
      <c r="QAB96" s="386"/>
      <c r="QAC96" s="386"/>
      <c r="QAD96" s="386"/>
      <c r="QAE96" s="386"/>
      <c r="QAF96" s="386"/>
      <c r="QAG96" s="386"/>
      <c r="QAH96" s="386"/>
      <c r="QAI96" s="386"/>
      <c r="QAJ96" s="386"/>
      <c r="QAK96" s="386"/>
      <c r="QAL96" s="386"/>
      <c r="QAM96" s="386"/>
      <c r="QAN96" s="386"/>
      <c r="QAO96" s="386"/>
      <c r="QAP96" s="386"/>
      <c r="QAQ96" s="386"/>
      <c r="QAR96" s="386"/>
      <c r="QAS96" s="386"/>
      <c r="QAT96" s="386"/>
      <c r="QAU96" s="386"/>
      <c r="QAV96" s="386"/>
      <c r="QAW96" s="386"/>
      <c r="QAX96" s="386"/>
      <c r="QAY96" s="386"/>
      <c r="QAZ96" s="386"/>
      <c r="QBA96" s="386"/>
      <c r="QBB96" s="386"/>
      <c r="QBC96" s="386"/>
      <c r="QBD96" s="386"/>
      <c r="QBE96" s="386"/>
      <c r="QBF96" s="386"/>
      <c r="QBG96" s="386"/>
      <c r="QBH96" s="386"/>
      <c r="QBI96" s="386"/>
      <c r="QBJ96" s="386"/>
      <c r="QBK96" s="386"/>
      <c r="QBL96" s="386"/>
      <c r="QBM96" s="386"/>
      <c r="QBN96" s="386"/>
      <c r="QBO96" s="386"/>
      <c r="QBP96" s="386"/>
      <c r="QBQ96" s="386"/>
      <c r="QBR96" s="386"/>
      <c r="QBS96" s="386"/>
      <c r="QBT96" s="386"/>
      <c r="QBU96" s="386"/>
      <c r="QBV96" s="386"/>
      <c r="QBW96" s="386"/>
      <c r="QBX96" s="386"/>
      <c r="QBY96" s="386"/>
      <c r="QBZ96" s="386"/>
      <c r="QCA96" s="386"/>
      <c r="QCB96" s="386"/>
      <c r="QCC96" s="386"/>
      <c r="QCD96" s="386"/>
      <c r="QCE96" s="386"/>
      <c r="QCF96" s="386"/>
      <c r="QCG96" s="386"/>
      <c r="QCH96" s="386"/>
      <c r="QCI96" s="386"/>
      <c r="QCJ96" s="386"/>
      <c r="QCK96" s="386"/>
      <c r="QCL96" s="386"/>
      <c r="QCM96" s="386"/>
      <c r="QCN96" s="386"/>
      <c r="QCO96" s="386"/>
      <c r="QCP96" s="386"/>
      <c r="QCQ96" s="386"/>
      <c r="QCR96" s="386"/>
      <c r="QCS96" s="386"/>
      <c r="QCT96" s="386"/>
      <c r="QCU96" s="386"/>
      <c r="QCV96" s="386"/>
      <c r="QCW96" s="386"/>
      <c r="QCX96" s="386"/>
      <c r="QCY96" s="386"/>
      <c r="QCZ96" s="386"/>
      <c r="QDA96" s="386"/>
      <c r="QDB96" s="386"/>
      <c r="QDC96" s="386"/>
      <c r="QDD96" s="386"/>
      <c r="QDE96" s="386"/>
      <c r="QDF96" s="386"/>
      <c r="QDG96" s="386"/>
      <c r="QDH96" s="386"/>
      <c r="QDI96" s="386"/>
      <c r="QDJ96" s="386"/>
      <c r="QDK96" s="386"/>
      <c r="QDL96" s="386"/>
      <c r="QDM96" s="386"/>
      <c r="QDN96" s="386"/>
      <c r="QDO96" s="386"/>
      <c r="QDP96" s="386"/>
      <c r="QDQ96" s="386"/>
      <c r="QDR96" s="386"/>
      <c r="QDS96" s="386"/>
      <c r="QDT96" s="386"/>
      <c r="QDU96" s="386"/>
      <c r="QDV96" s="386"/>
      <c r="QDW96" s="386"/>
      <c r="QDX96" s="386"/>
      <c r="QDY96" s="386"/>
      <c r="QDZ96" s="386"/>
      <c r="QEA96" s="386"/>
      <c r="QEB96" s="386"/>
      <c r="QEC96" s="386"/>
      <c r="QED96" s="386"/>
      <c r="QEE96" s="386"/>
      <c r="QEF96" s="386"/>
      <c r="QEG96" s="386"/>
      <c r="QEH96" s="386"/>
      <c r="QEI96" s="386"/>
      <c r="QEJ96" s="386"/>
      <c r="QEK96" s="386"/>
      <c r="QEL96" s="386"/>
      <c r="QEM96" s="386"/>
      <c r="QEN96" s="386"/>
      <c r="QEO96" s="386"/>
      <c r="QEP96" s="386"/>
      <c r="QEQ96" s="386"/>
      <c r="QER96" s="386"/>
      <c r="QES96" s="386"/>
      <c r="QET96" s="386"/>
      <c r="QEU96" s="386"/>
      <c r="QEV96" s="386"/>
      <c r="QEW96" s="386"/>
      <c r="QEX96" s="386"/>
      <c r="QEY96" s="386"/>
      <c r="QEZ96" s="386"/>
      <c r="QFA96" s="386"/>
      <c r="QFB96" s="386"/>
      <c r="QFC96" s="386"/>
      <c r="QFD96" s="386"/>
      <c r="QFE96" s="386"/>
      <c r="QFF96" s="386"/>
      <c r="QFG96" s="386"/>
      <c r="QFH96" s="386"/>
      <c r="QFI96" s="386"/>
      <c r="QFJ96" s="386"/>
      <c r="QFK96" s="386"/>
      <c r="QFL96" s="386"/>
      <c r="QFM96" s="386"/>
      <c r="QFN96" s="386"/>
      <c r="QFO96" s="386"/>
      <c r="QFP96" s="386"/>
      <c r="QFQ96" s="386"/>
      <c r="QFR96" s="386"/>
      <c r="QFS96" s="386"/>
      <c r="QFT96" s="386"/>
      <c r="QFU96" s="386"/>
      <c r="QFV96" s="386"/>
      <c r="QFW96" s="386"/>
      <c r="QFX96" s="386"/>
      <c r="QFY96" s="386"/>
      <c r="QFZ96" s="386"/>
      <c r="QGA96" s="386"/>
      <c r="QGB96" s="386"/>
      <c r="QGC96" s="386"/>
      <c r="QGD96" s="386"/>
      <c r="QGE96" s="386"/>
      <c r="QGF96" s="386"/>
      <c r="QGG96" s="386"/>
      <c r="QGH96" s="386"/>
      <c r="QGI96" s="386"/>
      <c r="QGJ96" s="386"/>
      <c r="QGK96" s="386"/>
      <c r="QGL96" s="386"/>
      <c r="QGM96" s="386"/>
      <c r="QGN96" s="386"/>
      <c r="QGO96" s="386"/>
      <c r="QGP96" s="386"/>
      <c r="QGQ96" s="386"/>
      <c r="QGR96" s="386"/>
      <c r="QGS96" s="386"/>
      <c r="QGT96" s="386"/>
      <c r="QGU96" s="386"/>
      <c r="QGV96" s="386"/>
      <c r="QGW96" s="386"/>
      <c r="QGX96" s="386"/>
      <c r="QGY96" s="386"/>
      <c r="QGZ96" s="386"/>
      <c r="QHA96" s="386"/>
      <c r="QHB96" s="386"/>
      <c r="QHC96" s="386"/>
      <c r="QHD96" s="386"/>
      <c r="QHE96" s="386"/>
      <c r="QHF96" s="386"/>
      <c r="QHG96" s="386"/>
      <c r="QHH96" s="386"/>
      <c r="QHI96" s="386"/>
      <c r="QHJ96" s="386"/>
      <c r="QHK96" s="386"/>
      <c r="QHL96" s="386"/>
      <c r="QHM96" s="386"/>
      <c r="QHN96" s="386"/>
      <c r="QHO96" s="386"/>
      <c r="QHP96" s="386"/>
      <c r="QHQ96" s="386"/>
      <c r="QHR96" s="386"/>
      <c r="QHS96" s="386"/>
      <c r="QHT96" s="386"/>
      <c r="QHU96" s="386"/>
      <c r="QHV96" s="386"/>
      <c r="QHW96" s="386"/>
      <c r="QHX96" s="386"/>
      <c r="QHY96" s="386"/>
      <c r="QHZ96" s="386"/>
      <c r="QIA96" s="386"/>
      <c r="QIB96" s="386"/>
      <c r="QIC96" s="386"/>
      <c r="QID96" s="386"/>
      <c r="QIE96" s="386"/>
      <c r="QIF96" s="386"/>
      <c r="QIG96" s="386"/>
      <c r="QIH96" s="386"/>
      <c r="QII96" s="386"/>
      <c r="QIJ96" s="386"/>
      <c r="QIK96" s="386"/>
      <c r="QIL96" s="386"/>
      <c r="QIM96" s="386"/>
      <c r="QIN96" s="386"/>
      <c r="QIO96" s="386"/>
      <c r="QIP96" s="386"/>
      <c r="QIQ96" s="386"/>
      <c r="QIR96" s="386"/>
      <c r="QIS96" s="386"/>
      <c r="QIT96" s="386"/>
      <c r="QIU96" s="386"/>
      <c r="QIV96" s="386"/>
      <c r="QIW96" s="386"/>
      <c r="QIX96" s="386"/>
      <c r="QIY96" s="386"/>
      <c r="QIZ96" s="386"/>
      <c r="QJA96" s="386"/>
      <c r="QJB96" s="386"/>
      <c r="QJC96" s="386"/>
      <c r="QJD96" s="386"/>
      <c r="QJE96" s="386"/>
      <c r="QJF96" s="386"/>
      <c r="QJG96" s="386"/>
      <c r="QJH96" s="386"/>
      <c r="QJI96" s="386"/>
      <c r="QJJ96" s="386"/>
      <c r="QJK96" s="386"/>
      <c r="QJL96" s="386"/>
      <c r="QJM96" s="386"/>
      <c r="QJN96" s="386"/>
      <c r="QJO96" s="386"/>
      <c r="QJP96" s="386"/>
      <c r="QJQ96" s="386"/>
      <c r="QJR96" s="386"/>
      <c r="QJS96" s="386"/>
      <c r="QJT96" s="386"/>
      <c r="QJU96" s="386"/>
      <c r="QJV96" s="386"/>
      <c r="QJW96" s="386"/>
      <c r="QJX96" s="386"/>
      <c r="QJY96" s="386"/>
      <c r="QJZ96" s="386"/>
      <c r="QKA96" s="386"/>
      <c r="QKB96" s="386"/>
      <c r="QKC96" s="386"/>
      <c r="QKD96" s="386"/>
      <c r="QKE96" s="386"/>
      <c r="QKF96" s="386"/>
      <c r="QKG96" s="386"/>
      <c r="QKH96" s="386"/>
      <c r="QKI96" s="386"/>
      <c r="QKJ96" s="386"/>
      <c r="QKK96" s="386"/>
      <c r="QKL96" s="386"/>
      <c r="QKM96" s="386"/>
      <c r="QKN96" s="386"/>
      <c r="QKO96" s="386"/>
      <c r="QKP96" s="386"/>
      <c r="QKQ96" s="386"/>
      <c r="QKR96" s="386"/>
      <c r="QKS96" s="386"/>
      <c r="QKT96" s="386"/>
      <c r="QKU96" s="386"/>
      <c r="QKV96" s="386"/>
      <c r="QKW96" s="386"/>
      <c r="QKX96" s="386"/>
      <c r="QKY96" s="386"/>
      <c r="QKZ96" s="386"/>
      <c r="QLA96" s="386"/>
      <c r="QLB96" s="386"/>
      <c r="QLC96" s="386"/>
      <c r="QLD96" s="386"/>
      <c r="QLE96" s="386"/>
      <c r="QLF96" s="386"/>
      <c r="QLG96" s="386"/>
      <c r="QLH96" s="386"/>
      <c r="QLI96" s="386"/>
      <c r="QLJ96" s="386"/>
      <c r="QLK96" s="386"/>
      <c r="QLL96" s="386"/>
      <c r="QLM96" s="386"/>
      <c r="QLN96" s="386"/>
      <c r="QLO96" s="386"/>
      <c r="QLP96" s="386"/>
      <c r="QLQ96" s="386"/>
      <c r="QLR96" s="386"/>
      <c r="QLS96" s="386"/>
      <c r="QLT96" s="386"/>
      <c r="QLU96" s="386"/>
      <c r="QLV96" s="386"/>
      <c r="QLW96" s="386"/>
      <c r="QLX96" s="386"/>
      <c r="QLY96" s="386"/>
      <c r="QLZ96" s="386"/>
      <c r="QMA96" s="386"/>
      <c r="QMB96" s="386"/>
      <c r="QMC96" s="386"/>
      <c r="QMD96" s="386"/>
      <c r="QME96" s="386"/>
      <c r="QMF96" s="386"/>
      <c r="QMG96" s="386"/>
      <c r="QMH96" s="386"/>
      <c r="QMI96" s="386"/>
      <c r="QMJ96" s="386"/>
      <c r="QMK96" s="386"/>
      <c r="QML96" s="386"/>
      <c r="QMM96" s="386"/>
      <c r="QMN96" s="386"/>
      <c r="QMO96" s="386"/>
      <c r="QMP96" s="386"/>
      <c r="QMQ96" s="386"/>
      <c r="QMR96" s="386"/>
      <c r="QMS96" s="386"/>
      <c r="QMT96" s="386"/>
      <c r="QMU96" s="386"/>
      <c r="QMV96" s="386"/>
      <c r="QMW96" s="386"/>
      <c r="QMX96" s="386"/>
      <c r="QMY96" s="386"/>
      <c r="QMZ96" s="386"/>
      <c r="QNA96" s="386"/>
      <c r="QNB96" s="386"/>
      <c r="QNC96" s="386"/>
      <c r="QND96" s="386"/>
      <c r="QNE96" s="386"/>
      <c r="QNF96" s="386"/>
      <c r="QNG96" s="386"/>
      <c r="QNH96" s="386"/>
      <c r="QNI96" s="386"/>
      <c r="QNJ96" s="386"/>
      <c r="QNK96" s="386"/>
      <c r="QNL96" s="386"/>
      <c r="QNM96" s="386"/>
      <c r="QNN96" s="386"/>
      <c r="QNO96" s="386"/>
      <c r="QNP96" s="386"/>
      <c r="QNQ96" s="386"/>
      <c r="QNR96" s="386"/>
      <c r="QNS96" s="386"/>
      <c r="QNT96" s="386"/>
      <c r="QNU96" s="386"/>
      <c r="QNV96" s="386"/>
      <c r="QNW96" s="386"/>
      <c r="QNX96" s="386"/>
      <c r="QNY96" s="386"/>
      <c r="QNZ96" s="386"/>
      <c r="QOA96" s="386"/>
      <c r="QOB96" s="386"/>
      <c r="QOC96" s="386"/>
      <c r="QOD96" s="386"/>
      <c r="QOE96" s="386"/>
      <c r="QOF96" s="386"/>
      <c r="QOG96" s="386"/>
      <c r="QOH96" s="386"/>
      <c r="QOI96" s="386"/>
      <c r="QOJ96" s="386"/>
      <c r="QOK96" s="386"/>
      <c r="QOL96" s="386"/>
      <c r="QOM96" s="386"/>
      <c r="QON96" s="386"/>
      <c r="QOO96" s="386"/>
      <c r="QOP96" s="386"/>
      <c r="QOQ96" s="386"/>
      <c r="QOR96" s="386"/>
      <c r="QOS96" s="386"/>
      <c r="QOT96" s="386"/>
      <c r="QOU96" s="386"/>
      <c r="QOV96" s="386"/>
      <c r="QOW96" s="386"/>
      <c r="QOX96" s="386"/>
      <c r="QOY96" s="386"/>
      <c r="QOZ96" s="386"/>
      <c r="QPA96" s="386"/>
      <c r="QPB96" s="386"/>
      <c r="QPC96" s="386"/>
      <c r="QPD96" s="386"/>
      <c r="QPE96" s="386"/>
      <c r="QPF96" s="386"/>
      <c r="QPG96" s="386"/>
      <c r="QPH96" s="386"/>
      <c r="QPI96" s="386"/>
      <c r="QPJ96" s="386"/>
      <c r="QPK96" s="386"/>
      <c r="QPL96" s="386"/>
      <c r="QPM96" s="386"/>
      <c r="QPN96" s="386"/>
      <c r="QPO96" s="386"/>
      <c r="QPP96" s="386"/>
      <c r="QPQ96" s="386"/>
      <c r="QPR96" s="386"/>
      <c r="QPS96" s="386"/>
      <c r="QPT96" s="386"/>
      <c r="QPU96" s="386"/>
      <c r="QPV96" s="386"/>
      <c r="QPW96" s="386"/>
      <c r="QPX96" s="386"/>
      <c r="QPY96" s="386"/>
      <c r="QPZ96" s="386"/>
      <c r="QQA96" s="386"/>
      <c r="QQB96" s="386"/>
      <c r="QQC96" s="386"/>
      <c r="QQD96" s="386"/>
      <c r="QQE96" s="386"/>
      <c r="QQF96" s="386"/>
      <c r="QQG96" s="386"/>
      <c r="QQH96" s="386"/>
      <c r="QQI96" s="386"/>
      <c r="QQJ96" s="386"/>
      <c r="QQK96" s="386"/>
      <c r="QQL96" s="386"/>
      <c r="QQM96" s="386"/>
      <c r="QQN96" s="386"/>
      <c r="QQO96" s="386"/>
      <c r="QQP96" s="386"/>
      <c r="QQQ96" s="386"/>
      <c r="QQR96" s="386"/>
      <c r="QQS96" s="386"/>
      <c r="QQT96" s="386"/>
      <c r="QQU96" s="386"/>
      <c r="QQV96" s="386"/>
      <c r="QQW96" s="386"/>
      <c r="QQX96" s="386"/>
      <c r="QQY96" s="386"/>
      <c r="QQZ96" s="386"/>
      <c r="QRA96" s="386"/>
      <c r="QRB96" s="386"/>
      <c r="QRC96" s="386"/>
      <c r="QRD96" s="386"/>
      <c r="QRE96" s="386"/>
      <c r="QRF96" s="386"/>
      <c r="QRG96" s="386"/>
      <c r="QRH96" s="386"/>
      <c r="QRI96" s="386"/>
      <c r="QRJ96" s="386"/>
      <c r="QRK96" s="386"/>
      <c r="QRL96" s="386"/>
      <c r="QRM96" s="386"/>
      <c r="QRN96" s="386"/>
      <c r="QRO96" s="386"/>
      <c r="QRP96" s="386"/>
      <c r="QRQ96" s="386"/>
      <c r="QRR96" s="386"/>
      <c r="QRS96" s="386"/>
      <c r="QRT96" s="386"/>
      <c r="QRU96" s="386"/>
      <c r="QRV96" s="386"/>
      <c r="QRW96" s="386"/>
      <c r="QRX96" s="386"/>
      <c r="QRY96" s="386"/>
      <c r="QRZ96" s="386"/>
      <c r="QSA96" s="386"/>
      <c r="QSB96" s="386"/>
      <c r="QSC96" s="386"/>
      <c r="QSD96" s="386"/>
      <c r="QSE96" s="386"/>
      <c r="QSF96" s="386"/>
      <c r="QSG96" s="386"/>
      <c r="QSH96" s="386"/>
      <c r="QSI96" s="386"/>
      <c r="QSJ96" s="386"/>
      <c r="QSK96" s="386"/>
      <c r="QSL96" s="386"/>
      <c r="QSM96" s="386"/>
      <c r="QSN96" s="386"/>
      <c r="QSO96" s="386"/>
      <c r="QSP96" s="386"/>
      <c r="QSQ96" s="386"/>
      <c r="QSR96" s="386"/>
      <c r="QSS96" s="386"/>
      <c r="QST96" s="386"/>
      <c r="QSU96" s="386"/>
      <c r="QSV96" s="386"/>
      <c r="QSW96" s="386"/>
      <c r="QSX96" s="386"/>
      <c r="QSY96" s="386"/>
      <c r="QSZ96" s="386"/>
      <c r="QTA96" s="386"/>
      <c r="QTB96" s="386"/>
      <c r="QTC96" s="386"/>
      <c r="QTD96" s="386"/>
      <c r="QTE96" s="386"/>
      <c r="QTF96" s="386"/>
      <c r="QTG96" s="386"/>
      <c r="QTH96" s="386"/>
      <c r="QTI96" s="386"/>
      <c r="QTJ96" s="386"/>
      <c r="QTK96" s="386"/>
      <c r="QTL96" s="386"/>
      <c r="QTM96" s="386"/>
      <c r="QTN96" s="386"/>
      <c r="QTO96" s="386"/>
      <c r="QTP96" s="386"/>
      <c r="QTQ96" s="386"/>
      <c r="QTR96" s="386"/>
      <c r="QTS96" s="386"/>
      <c r="QTT96" s="386"/>
      <c r="QTU96" s="386"/>
      <c r="QTV96" s="386"/>
      <c r="QTW96" s="386"/>
      <c r="QTX96" s="386"/>
      <c r="QTY96" s="386"/>
      <c r="QTZ96" s="386"/>
      <c r="QUA96" s="386"/>
      <c r="QUB96" s="386"/>
      <c r="QUC96" s="386"/>
      <c r="QUD96" s="386"/>
      <c r="QUE96" s="386"/>
      <c r="QUF96" s="386"/>
      <c r="QUG96" s="386"/>
      <c r="QUH96" s="386"/>
      <c r="QUI96" s="386"/>
      <c r="QUJ96" s="386"/>
      <c r="QUK96" s="386"/>
      <c r="QUL96" s="386"/>
      <c r="QUM96" s="386"/>
      <c r="QUN96" s="386"/>
      <c r="QUO96" s="386"/>
      <c r="QUP96" s="386"/>
      <c r="QUQ96" s="386"/>
      <c r="QUR96" s="386"/>
      <c r="QUS96" s="386"/>
      <c r="QUT96" s="386"/>
      <c r="QUU96" s="386"/>
      <c r="QUV96" s="386"/>
      <c r="QUW96" s="386"/>
      <c r="QUX96" s="386"/>
      <c r="QUY96" s="386"/>
      <c r="QUZ96" s="386"/>
      <c r="QVA96" s="386"/>
      <c r="QVB96" s="386"/>
      <c r="QVC96" s="386"/>
      <c r="QVD96" s="386"/>
      <c r="QVE96" s="386"/>
      <c r="QVF96" s="386"/>
      <c r="QVG96" s="386"/>
      <c r="QVH96" s="386"/>
      <c r="QVI96" s="386"/>
      <c r="QVJ96" s="386"/>
      <c r="QVK96" s="386"/>
      <c r="QVL96" s="386"/>
      <c r="QVM96" s="386"/>
      <c r="QVN96" s="386"/>
      <c r="QVO96" s="386"/>
      <c r="QVP96" s="386"/>
      <c r="QVQ96" s="386"/>
      <c r="QVR96" s="386"/>
      <c r="QVS96" s="386"/>
      <c r="QVT96" s="386"/>
      <c r="QVU96" s="386"/>
      <c r="QVV96" s="386"/>
      <c r="QVW96" s="386"/>
      <c r="QVX96" s="386"/>
      <c r="QVY96" s="386"/>
      <c r="QVZ96" s="386"/>
      <c r="QWA96" s="386"/>
      <c r="QWB96" s="386"/>
      <c r="QWC96" s="386"/>
      <c r="QWD96" s="386"/>
      <c r="QWE96" s="386"/>
      <c r="QWF96" s="386"/>
      <c r="QWG96" s="386"/>
      <c r="QWH96" s="386"/>
      <c r="QWI96" s="386"/>
      <c r="QWJ96" s="386"/>
      <c r="QWK96" s="386"/>
      <c r="QWL96" s="386"/>
      <c r="QWM96" s="386"/>
      <c r="QWN96" s="386"/>
      <c r="QWO96" s="386"/>
      <c r="QWP96" s="386"/>
      <c r="QWQ96" s="386"/>
      <c r="QWR96" s="386"/>
      <c r="QWS96" s="386"/>
      <c r="QWT96" s="386"/>
      <c r="QWU96" s="386"/>
      <c r="QWV96" s="386"/>
      <c r="QWW96" s="386"/>
      <c r="QWX96" s="386"/>
      <c r="QWY96" s="386"/>
      <c r="QWZ96" s="386"/>
      <c r="QXA96" s="386"/>
      <c r="QXB96" s="386"/>
      <c r="QXC96" s="386"/>
      <c r="QXD96" s="386"/>
      <c r="QXE96" s="386"/>
      <c r="QXF96" s="386"/>
      <c r="QXG96" s="386"/>
      <c r="QXH96" s="386"/>
      <c r="QXI96" s="386"/>
      <c r="QXJ96" s="386"/>
      <c r="QXK96" s="386"/>
      <c r="QXL96" s="386"/>
      <c r="QXM96" s="386"/>
      <c r="QXN96" s="386"/>
      <c r="QXO96" s="386"/>
      <c r="QXP96" s="386"/>
      <c r="QXQ96" s="386"/>
      <c r="QXR96" s="386"/>
      <c r="QXS96" s="386"/>
      <c r="QXT96" s="386"/>
      <c r="QXU96" s="386"/>
      <c r="QXV96" s="386"/>
      <c r="QXW96" s="386"/>
      <c r="QXX96" s="386"/>
      <c r="QXY96" s="386"/>
      <c r="QXZ96" s="386"/>
      <c r="QYA96" s="386"/>
      <c r="QYB96" s="386"/>
      <c r="QYC96" s="386"/>
      <c r="QYD96" s="386"/>
      <c r="QYE96" s="386"/>
      <c r="QYF96" s="386"/>
      <c r="QYG96" s="386"/>
      <c r="QYH96" s="386"/>
      <c r="QYI96" s="386"/>
      <c r="QYJ96" s="386"/>
      <c r="QYK96" s="386"/>
      <c r="QYL96" s="386"/>
      <c r="QYM96" s="386"/>
      <c r="QYN96" s="386"/>
      <c r="QYO96" s="386"/>
      <c r="QYP96" s="386"/>
      <c r="QYQ96" s="386"/>
      <c r="QYR96" s="386"/>
      <c r="QYS96" s="386"/>
      <c r="QYT96" s="386"/>
      <c r="QYU96" s="386"/>
      <c r="QYV96" s="386"/>
      <c r="QYW96" s="386"/>
      <c r="QYX96" s="386"/>
      <c r="QYY96" s="386"/>
      <c r="QYZ96" s="386"/>
      <c r="QZA96" s="386"/>
      <c r="QZB96" s="386"/>
      <c r="QZC96" s="386"/>
      <c r="QZD96" s="386"/>
      <c r="QZE96" s="386"/>
      <c r="QZF96" s="386"/>
      <c r="QZG96" s="386"/>
      <c r="QZH96" s="386"/>
      <c r="QZI96" s="386"/>
      <c r="QZJ96" s="386"/>
      <c r="QZK96" s="386"/>
      <c r="QZL96" s="386"/>
      <c r="QZM96" s="386"/>
      <c r="QZN96" s="386"/>
      <c r="QZO96" s="386"/>
      <c r="QZP96" s="386"/>
      <c r="QZQ96" s="386"/>
      <c r="QZR96" s="386"/>
      <c r="QZS96" s="386"/>
      <c r="QZT96" s="386"/>
      <c r="QZU96" s="386"/>
      <c r="QZV96" s="386"/>
      <c r="QZW96" s="386"/>
      <c r="QZX96" s="386"/>
      <c r="QZY96" s="386"/>
      <c r="QZZ96" s="386"/>
      <c r="RAA96" s="386"/>
      <c r="RAB96" s="386"/>
      <c r="RAC96" s="386"/>
      <c r="RAD96" s="386"/>
      <c r="RAE96" s="386"/>
      <c r="RAF96" s="386"/>
      <c r="RAG96" s="386"/>
      <c r="RAH96" s="386"/>
      <c r="RAI96" s="386"/>
      <c r="RAJ96" s="386"/>
      <c r="RAK96" s="386"/>
      <c r="RAL96" s="386"/>
      <c r="RAM96" s="386"/>
      <c r="RAN96" s="386"/>
      <c r="RAO96" s="386"/>
      <c r="RAP96" s="386"/>
      <c r="RAQ96" s="386"/>
      <c r="RAR96" s="386"/>
      <c r="RAS96" s="386"/>
      <c r="RAT96" s="386"/>
      <c r="RAU96" s="386"/>
      <c r="RAV96" s="386"/>
      <c r="RAW96" s="386"/>
      <c r="RAX96" s="386"/>
      <c r="RAY96" s="386"/>
      <c r="RAZ96" s="386"/>
      <c r="RBA96" s="386"/>
      <c r="RBB96" s="386"/>
      <c r="RBC96" s="386"/>
      <c r="RBD96" s="386"/>
      <c r="RBE96" s="386"/>
      <c r="RBF96" s="386"/>
      <c r="RBG96" s="386"/>
      <c r="RBH96" s="386"/>
      <c r="RBI96" s="386"/>
      <c r="RBJ96" s="386"/>
      <c r="RBK96" s="386"/>
      <c r="RBL96" s="386"/>
      <c r="RBM96" s="386"/>
      <c r="RBN96" s="386"/>
      <c r="RBO96" s="386"/>
      <c r="RBP96" s="386"/>
      <c r="RBQ96" s="386"/>
      <c r="RBR96" s="386"/>
      <c r="RBS96" s="386"/>
      <c r="RBT96" s="386"/>
      <c r="RBU96" s="386"/>
      <c r="RBV96" s="386"/>
      <c r="RBW96" s="386"/>
      <c r="RBX96" s="386"/>
      <c r="RBY96" s="386"/>
      <c r="RBZ96" s="386"/>
      <c r="RCA96" s="386"/>
      <c r="RCB96" s="386"/>
      <c r="RCC96" s="386"/>
      <c r="RCD96" s="386"/>
      <c r="RCE96" s="386"/>
      <c r="RCF96" s="386"/>
      <c r="RCG96" s="386"/>
      <c r="RCH96" s="386"/>
      <c r="RCI96" s="386"/>
      <c r="RCJ96" s="386"/>
      <c r="RCK96" s="386"/>
      <c r="RCL96" s="386"/>
      <c r="RCM96" s="386"/>
      <c r="RCN96" s="386"/>
      <c r="RCO96" s="386"/>
      <c r="RCP96" s="386"/>
      <c r="RCQ96" s="386"/>
      <c r="RCR96" s="386"/>
      <c r="RCS96" s="386"/>
      <c r="RCT96" s="386"/>
      <c r="RCU96" s="386"/>
      <c r="RCV96" s="386"/>
      <c r="RCW96" s="386"/>
      <c r="RCX96" s="386"/>
      <c r="RCY96" s="386"/>
      <c r="RCZ96" s="386"/>
      <c r="RDA96" s="386"/>
      <c r="RDB96" s="386"/>
      <c r="RDC96" s="386"/>
      <c r="RDD96" s="386"/>
      <c r="RDE96" s="386"/>
      <c r="RDF96" s="386"/>
      <c r="RDG96" s="386"/>
      <c r="RDH96" s="386"/>
      <c r="RDI96" s="386"/>
      <c r="RDJ96" s="386"/>
      <c r="RDK96" s="386"/>
      <c r="RDL96" s="386"/>
      <c r="RDM96" s="386"/>
      <c r="RDN96" s="386"/>
      <c r="RDO96" s="386"/>
      <c r="RDP96" s="386"/>
      <c r="RDQ96" s="386"/>
      <c r="RDR96" s="386"/>
      <c r="RDS96" s="386"/>
      <c r="RDT96" s="386"/>
      <c r="RDU96" s="386"/>
      <c r="RDV96" s="386"/>
      <c r="RDW96" s="386"/>
      <c r="RDX96" s="386"/>
      <c r="RDY96" s="386"/>
      <c r="RDZ96" s="386"/>
      <c r="REA96" s="386"/>
      <c r="REB96" s="386"/>
      <c r="REC96" s="386"/>
      <c r="RED96" s="386"/>
      <c r="REE96" s="386"/>
      <c r="REF96" s="386"/>
      <c r="REG96" s="386"/>
      <c r="REH96" s="386"/>
      <c r="REI96" s="386"/>
      <c r="REJ96" s="386"/>
      <c r="REK96" s="386"/>
      <c r="REL96" s="386"/>
      <c r="REM96" s="386"/>
      <c r="REN96" s="386"/>
      <c r="REO96" s="386"/>
      <c r="REP96" s="386"/>
      <c r="REQ96" s="386"/>
      <c r="RER96" s="386"/>
      <c r="RES96" s="386"/>
      <c r="RET96" s="386"/>
      <c r="REU96" s="386"/>
      <c r="REV96" s="386"/>
      <c r="REW96" s="386"/>
      <c r="REX96" s="386"/>
      <c r="REY96" s="386"/>
      <c r="REZ96" s="386"/>
      <c r="RFA96" s="386"/>
      <c r="RFB96" s="386"/>
      <c r="RFC96" s="386"/>
      <c r="RFD96" s="386"/>
      <c r="RFE96" s="386"/>
      <c r="RFF96" s="386"/>
      <c r="RFG96" s="386"/>
      <c r="RFH96" s="386"/>
      <c r="RFI96" s="386"/>
      <c r="RFJ96" s="386"/>
      <c r="RFK96" s="386"/>
      <c r="RFL96" s="386"/>
      <c r="RFM96" s="386"/>
      <c r="RFN96" s="386"/>
      <c r="RFO96" s="386"/>
      <c r="RFP96" s="386"/>
      <c r="RFQ96" s="386"/>
      <c r="RFR96" s="386"/>
      <c r="RFS96" s="386"/>
      <c r="RFT96" s="386"/>
      <c r="RFU96" s="386"/>
      <c r="RFV96" s="386"/>
      <c r="RFW96" s="386"/>
      <c r="RFX96" s="386"/>
      <c r="RFY96" s="386"/>
      <c r="RFZ96" s="386"/>
      <c r="RGA96" s="386"/>
      <c r="RGB96" s="386"/>
      <c r="RGC96" s="386"/>
      <c r="RGD96" s="386"/>
      <c r="RGE96" s="386"/>
      <c r="RGF96" s="386"/>
      <c r="RGG96" s="386"/>
      <c r="RGH96" s="386"/>
      <c r="RGI96" s="386"/>
      <c r="RGJ96" s="386"/>
      <c r="RGK96" s="386"/>
      <c r="RGL96" s="386"/>
      <c r="RGM96" s="386"/>
      <c r="RGN96" s="386"/>
      <c r="RGO96" s="386"/>
      <c r="RGP96" s="386"/>
      <c r="RGQ96" s="386"/>
      <c r="RGR96" s="386"/>
      <c r="RGS96" s="386"/>
      <c r="RGT96" s="386"/>
      <c r="RGU96" s="386"/>
      <c r="RGV96" s="386"/>
      <c r="RGW96" s="386"/>
      <c r="RGX96" s="386"/>
      <c r="RGY96" s="386"/>
      <c r="RGZ96" s="386"/>
      <c r="RHA96" s="386"/>
      <c r="RHB96" s="386"/>
      <c r="RHC96" s="386"/>
      <c r="RHD96" s="386"/>
      <c r="RHE96" s="386"/>
      <c r="RHF96" s="386"/>
      <c r="RHG96" s="386"/>
      <c r="RHH96" s="386"/>
      <c r="RHI96" s="386"/>
      <c r="RHJ96" s="386"/>
      <c r="RHK96" s="386"/>
      <c r="RHL96" s="386"/>
      <c r="RHM96" s="386"/>
      <c r="RHN96" s="386"/>
      <c r="RHO96" s="386"/>
      <c r="RHP96" s="386"/>
      <c r="RHQ96" s="386"/>
      <c r="RHR96" s="386"/>
      <c r="RHS96" s="386"/>
      <c r="RHT96" s="386"/>
      <c r="RHU96" s="386"/>
      <c r="RHV96" s="386"/>
      <c r="RHW96" s="386"/>
      <c r="RHX96" s="386"/>
      <c r="RHY96" s="386"/>
      <c r="RHZ96" s="386"/>
      <c r="RIA96" s="386"/>
      <c r="RIB96" s="386"/>
      <c r="RIC96" s="386"/>
      <c r="RID96" s="386"/>
      <c r="RIE96" s="386"/>
      <c r="RIF96" s="386"/>
      <c r="RIG96" s="386"/>
      <c r="RIH96" s="386"/>
      <c r="RII96" s="386"/>
      <c r="RIJ96" s="386"/>
      <c r="RIK96" s="386"/>
      <c r="RIL96" s="386"/>
      <c r="RIM96" s="386"/>
      <c r="RIN96" s="386"/>
      <c r="RIO96" s="386"/>
      <c r="RIP96" s="386"/>
      <c r="RIQ96" s="386"/>
      <c r="RIR96" s="386"/>
      <c r="RIS96" s="386"/>
      <c r="RIT96" s="386"/>
      <c r="RIU96" s="386"/>
      <c r="RIV96" s="386"/>
      <c r="RIW96" s="386"/>
      <c r="RIX96" s="386"/>
      <c r="RIY96" s="386"/>
      <c r="RIZ96" s="386"/>
      <c r="RJA96" s="386"/>
      <c r="RJB96" s="386"/>
      <c r="RJC96" s="386"/>
      <c r="RJD96" s="386"/>
      <c r="RJE96" s="386"/>
      <c r="RJF96" s="386"/>
      <c r="RJG96" s="386"/>
      <c r="RJH96" s="386"/>
      <c r="RJI96" s="386"/>
      <c r="RJJ96" s="386"/>
      <c r="RJK96" s="386"/>
      <c r="RJL96" s="386"/>
      <c r="RJM96" s="386"/>
      <c r="RJN96" s="386"/>
      <c r="RJO96" s="386"/>
      <c r="RJP96" s="386"/>
      <c r="RJQ96" s="386"/>
      <c r="RJR96" s="386"/>
      <c r="RJS96" s="386"/>
      <c r="RJT96" s="386"/>
      <c r="RJU96" s="386"/>
      <c r="RJV96" s="386"/>
      <c r="RJW96" s="386"/>
      <c r="RJX96" s="386"/>
      <c r="RJY96" s="386"/>
      <c r="RJZ96" s="386"/>
      <c r="RKA96" s="386"/>
      <c r="RKB96" s="386"/>
      <c r="RKC96" s="386"/>
      <c r="RKD96" s="386"/>
      <c r="RKE96" s="386"/>
      <c r="RKF96" s="386"/>
      <c r="RKG96" s="386"/>
      <c r="RKH96" s="386"/>
      <c r="RKI96" s="386"/>
      <c r="RKJ96" s="386"/>
      <c r="RKK96" s="386"/>
      <c r="RKL96" s="386"/>
      <c r="RKM96" s="386"/>
      <c r="RKN96" s="386"/>
      <c r="RKO96" s="386"/>
      <c r="RKP96" s="386"/>
      <c r="RKQ96" s="386"/>
      <c r="RKR96" s="386"/>
      <c r="RKS96" s="386"/>
      <c r="RKT96" s="386"/>
      <c r="RKU96" s="386"/>
      <c r="RKV96" s="386"/>
      <c r="RKW96" s="386"/>
      <c r="RKX96" s="386"/>
      <c r="RKY96" s="386"/>
      <c r="RKZ96" s="386"/>
      <c r="RLA96" s="386"/>
      <c r="RLB96" s="386"/>
      <c r="RLC96" s="386"/>
      <c r="RLD96" s="386"/>
      <c r="RLE96" s="386"/>
      <c r="RLF96" s="386"/>
      <c r="RLG96" s="386"/>
      <c r="RLH96" s="386"/>
      <c r="RLI96" s="386"/>
      <c r="RLJ96" s="386"/>
      <c r="RLK96" s="386"/>
      <c r="RLL96" s="386"/>
      <c r="RLM96" s="386"/>
      <c r="RLN96" s="386"/>
      <c r="RLO96" s="386"/>
      <c r="RLP96" s="386"/>
      <c r="RLQ96" s="386"/>
      <c r="RLR96" s="386"/>
      <c r="RLS96" s="386"/>
      <c r="RLT96" s="386"/>
      <c r="RLU96" s="386"/>
      <c r="RLV96" s="386"/>
      <c r="RLW96" s="386"/>
      <c r="RLX96" s="386"/>
      <c r="RLY96" s="386"/>
      <c r="RLZ96" s="386"/>
      <c r="RMA96" s="386"/>
      <c r="RMB96" s="386"/>
      <c r="RMC96" s="386"/>
      <c r="RMD96" s="386"/>
      <c r="RME96" s="386"/>
      <c r="RMF96" s="386"/>
      <c r="RMG96" s="386"/>
      <c r="RMH96" s="386"/>
      <c r="RMI96" s="386"/>
      <c r="RMJ96" s="386"/>
      <c r="RMK96" s="386"/>
      <c r="RML96" s="386"/>
      <c r="RMM96" s="386"/>
      <c r="RMN96" s="386"/>
      <c r="RMO96" s="386"/>
      <c r="RMP96" s="386"/>
      <c r="RMQ96" s="386"/>
      <c r="RMR96" s="386"/>
      <c r="RMS96" s="386"/>
      <c r="RMT96" s="386"/>
      <c r="RMU96" s="386"/>
      <c r="RMV96" s="386"/>
      <c r="RMW96" s="386"/>
      <c r="RMX96" s="386"/>
      <c r="RMY96" s="386"/>
      <c r="RMZ96" s="386"/>
      <c r="RNA96" s="386"/>
      <c r="RNB96" s="386"/>
      <c r="RNC96" s="386"/>
      <c r="RND96" s="386"/>
      <c r="RNE96" s="386"/>
      <c r="RNF96" s="386"/>
      <c r="RNG96" s="386"/>
      <c r="RNH96" s="386"/>
      <c r="RNI96" s="386"/>
      <c r="RNJ96" s="386"/>
      <c r="RNK96" s="386"/>
      <c r="RNL96" s="386"/>
      <c r="RNM96" s="386"/>
      <c r="RNN96" s="386"/>
      <c r="RNO96" s="386"/>
      <c r="RNP96" s="386"/>
      <c r="RNQ96" s="386"/>
      <c r="RNR96" s="386"/>
      <c r="RNS96" s="386"/>
      <c r="RNT96" s="386"/>
      <c r="RNU96" s="386"/>
      <c r="RNV96" s="386"/>
      <c r="RNW96" s="386"/>
      <c r="RNX96" s="386"/>
      <c r="RNY96" s="386"/>
      <c r="RNZ96" s="386"/>
      <c r="ROA96" s="386"/>
      <c r="ROB96" s="386"/>
      <c r="ROC96" s="386"/>
      <c r="ROD96" s="386"/>
      <c r="ROE96" s="386"/>
      <c r="ROF96" s="386"/>
      <c r="ROG96" s="386"/>
      <c r="ROH96" s="386"/>
      <c r="ROI96" s="386"/>
      <c r="ROJ96" s="386"/>
      <c r="ROK96" s="386"/>
      <c r="ROL96" s="386"/>
      <c r="ROM96" s="386"/>
      <c r="RON96" s="386"/>
      <c r="ROO96" s="386"/>
      <c r="ROP96" s="386"/>
      <c r="ROQ96" s="386"/>
      <c r="ROR96" s="386"/>
      <c r="ROS96" s="386"/>
      <c r="ROT96" s="386"/>
      <c r="ROU96" s="386"/>
      <c r="ROV96" s="386"/>
      <c r="ROW96" s="386"/>
      <c r="ROX96" s="386"/>
      <c r="ROY96" s="386"/>
      <c r="ROZ96" s="386"/>
      <c r="RPA96" s="386"/>
      <c r="RPB96" s="386"/>
      <c r="RPC96" s="386"/>
      <c r="RPD96" s="386"/>
      <c r="RPE96" s="386"/>
      <c r="RPF96" s="386"/>
      <c r="RPG96" s="386"/>
      <c r="RPH96" s="386"/>
      <c r="RPI96" s="386"/>
      <c r="RPJ96" s="386"/>
      <c r="RPK96" s="386"/>
      <c r="RPL96" s="386"/>
      <c r="RPM96" s="386"/>
      <c r="RPN96" s="386"/>
      <c r="RPO96" s="386"/>
      <c r="RPP96" s="386"/>
      <c r="RPQ96" s="386"/>
      <c r="RPR96" s="386"/>
      <c r="RPS96" s="386"/>
      <c r="RPT96" s="386"/>
      <c r="RPU96" s="386"/>
      <c r="RPV96" s="386"/>
      <c r="RPW96" s="386"/>
      <c r="RPX96" s="386"/>
      <c r="RPY96" s="386"/>
      <c r="RPZ96" s="386"/>
      <c r="RQA96" s="386"/>
      <c r="RQB96" s="386"/>
      <c r="RQC96" s="386"/>
      <c r="RQD96" s="386"/>
      <c r="RQE96" s="386"/>
      <c r="RQF96" s="386"/>
      <c r="RQG96" s="386"/>
      <c r="RQH96" s="386"/>
      <c r="RQI96" s="386"/>
      <c r="RQJ96" s="386"/>
      <c r="RQK96" s="386"/>
      <c r="RQL96" s="386"/>
      <c r="RQM96" s="386"/>
      <c r="RQN96" s="386"/>
      <c r="RQO96" s="386"/>
      <c r="RQP96" s="386"/>
      <c r="RQQ96" s="386"/>
      <c r="RQR96" s="386"/>
      <c r="RQS96" s="386"/>
      <c r="RQT96" s="386"/>
      <c r="RQU96" s="386"/>
      <c r="RQV96" s="386"/>
      <c r="RQW96" s="386"/>
      <c r="RQX96" s="386"/>
      <c r="RQY96" s="386"/>
      <c r="RQZ96" s="386"/>
      <c r="RRA96" s="386"/>
      <c r="RRB96" s="386"/>
      <c r="RRC96" s="386"/>
      <c r="RRD96" s="386"/>
      <c r="RRE96" s="386"/>
      <c r="RRF96" s="386"/>
      <c r="RRG96" s="386"/>
      <c r="RRH96" s="386"/>
      <c r="RRI96" s="386"/>
      <c r="RRJ96" s="386"/>
      <c r="RRK96" s="386"/>
      <c r="RRL96" s="386"/>
      <c r="RRM96" s="386"/>
      <c r="RRN96" s="386"/>
      <c r="RRO96" s="386"/>
      <c r="RRP96" s="386"/>
      <c r="RRQ96" s="386"/>
      <c r="RRR96" s="386"/>
      <c r="RRS96" s="386"/>
      <c r="RRT96" s="386"/>
      <c r="RRU96" s="386"/>
      <c r="RRV96" s="386"/>
      <c r="RRW96" s="386"/>
      <c r="RRX96" s="386"/>
      <c r="RRY96" s="386"/>
      <c r="RRZ96" s="386"/>
      <c r="RSA96" s="386"/>
      <c r="RSB96" s="386"/>
      <c r="RSC96" s="386"/>
      <c r="RSD96" s="386"/>
      <c r="RSE96" s="386"/>
      <c r="RSF96" s="386"/>
      <c r="RSG96" s="386"/>
      <c r="RSH96" s="386"/>
      <c r="RSI96" s="386"/>
      <c r="RSJ96" s="386"/>
      <c r="RSK96" s="386"/>
      <c r="RSL96" s="386"/>
      <c r="RSM96" s="386"/>
      <c r="RSN96" s="386"/>
      <c r="RSO96" s="386"/>
      <c r="RSP96" s="386"/>
      <c r="RSQ96" s="386"/>
      <c r="RSR96" s="386"/>
      <c r="RSS96" s="386"/>
      <c r="RST96" s="386"/>
      <c r="RSU96" s="386"/>
      <c r="RSV96" s="386"/>
      <c r="RSW96" s="386"/>
      <c r="RSX96" s="386"/>
      <c r="RSY96" s="386"/>
      <c r="RSZ96" s="386"/>
      <c r="RTA96" s="386"/>
      <c r="RTB96" s="386"/>
      <c r="RTC96" s="386"/>
      <c r="RTD96" s="386"/>
      <c r="RTE96" s="386"/>
      <c r="RTF96" s="386"/>
      <c r="RTG96" s="386"/>
      <c r="RTH96" s="386"/>
      <c r="RTI96" s="386"/>
      <c r="RTJ96" s="386"/>
      <c r="RTK96" s="386"/>
      <c r="RTL96" s="386"/>
      <c r="RTM96" s="386"/>
      <c r="RTN96" s="386"/>
      <c r="RTO96" s="386"/>
      <c r="RTP96" s="386"/>
      <c r="RTQ96" s="386"/>
      <c r="RTR96" s="386"/>
      <c r="RTS96" s="386"/>
      <c r="RTT96" s="386"/>
      <c r="RTU96" s="386"/>
      <c r="RTV96" s="386"/>
      <c r="RTW96" s="386"/>
      <c r="RTX96" s="386"/>
      <c r="RTY96" s="386"/>
      <c r="RTZ96" s="386"/>
      <c r="RUA96" s="386"/>
      <c r="RUB96" s="386"/>
      <c r="RUC96" s="386"/>
      <c r="RUD96" s="386"/>
      <c r="RUE96" s="386"/>
      <c r="RUF96" s="386"/>
      <c r="RUG96" s="386"/>
      <c r="RUH96" s="386"/>
      <c r="RUI96" s="386"/>
      <c r="RUJ96" s="386"/>
      <c r="RUK96" s="386"/>
      <c r="RUL96" s="386"/>
      <c r="RUM96" s="386"/>
      <c r="RUN96" s="386"/>
      <c r="RUO96" s="386"/>
      <c r="RUP96" s="386"/>
      <c r="RUQ96" s="386"/>
      <c r="RUR96" s="386"/>
      <c r="RUS96" s="386"/>
      <c r="RUT96" s="386"/>
      <c r="RUU96" s="386"/>
      <c r="RUV96" s="386"/>
      <c r="RUW96" s="386"/>
      <c r="RUX96" s="386"/>
      <c r="RUY96" s="386"/>
      <c r="RUZ96" s="386"/>
      <c r="RVA96" s="386"/>
      <c r="RVB96" s="386"/>
      <c r="RVC96" s="386"/>
      <c r="RVD96" s="386"/>
      <c r="RVE96" s="386"/>
      <c r="RVF96" s="386"/>
      <c r="RVG96" s="386"/>
      <c r="RVH96" s="386"/>
      <c r="RVI96" s="386"/>
      <c r="RVJ96" s="386"/>
      <c r="RVK96" s="386"/>
      <c r="RVL96" s="386"/>
      <c r="RVM96" s="386"/>
      <c r="RVN96" s="386"/>
      <c r="RVO96" s="386"/>
      <c r="RVP96" s="386"/>
      <c r="RVQ96" s="386"/>
      <c r="RVR96" s="386"/>
      <c r="RVS96" s="386"/>
      <c r="RVT96" s="386"/>
      <c r="RVU96" s="386"/>
      <c r="RVV96" s="386"/>
      <c r="RVW96" s="386"/>
      <c r="RVX96" s="386"/>
      <c r="RVY96" s="386"/>
      <c r="RVZ96" s="386"/>
      <c r="RWA96" s="386"/>
      <c r="RWB96" s="386"/>
      <c r="RWC96" s="386"/>
      <c r="RWD96" s="386"/>
      <c r="RWE96" s="386"/>
      <c r="RWF96" s="386"/>
      <c r="RWG96" s="386"/>
      <c r="RWH96" s="386"/>
      <c r="RWI96" s="386"/>
      <c r="RWJ96" s="386"/>
      <c r="RWK96" s="386"/>
      <c r="RWL96" s="386"/>
      <c r="RWM96" s="386"/>
      <c r="RWN96" s="386"/>
      <c r="RWO96" s="386"/>
      <c r="RWP96" s="386"/>
      <c r="RWQ96" s="386"/>
      <c r="RWR96" s="386"/>
      <c r="RWS96" s="386"/>
      <c r="RWT96" s="386"/>
      <c r="RWU96" s="386"/>
      <c r="RWV96" s="386"/>
      <c r="RWW96" s="386"/>
      <c r="RWX96" s="386"/>
      <c r="RWY96" s="386"/>
      <c r="RWZ96" s="386"/>
      <c r="RXA96" s="386"/>
      <c r="RXB96" s="386"/>
      <c r="RXC96" s="386"/>
      <c r="RXD96" s="386"/>
      <c r="RXE96" s="386"/>
      <c r="RXF96" s="386"/>
      <c r="RXG96" s="386"/>
      <c r="RXH96" s="386"/>
      <c r="RXI96" s="386"/>
      <c r="RXJ96" s="386"/>
      <c r="RXK96" s="386"/>
      <c r="RXL96" s="386"/>
      <c r="RXM96" s="386"/>
      <c r="RXN96" s="386"/>
      <c r="RXO96" s="386"/>
      <c r="RXP96" s="386"/>
      <c r="RXQ96" s="386"/>
      <c r="RXR96" s="386"/>
      <c r="RXS96" s="386"/>
      <c r="RXT96" s="386"/>
      <c r="RXU96" s="386"/>
      <c r="RXV96" s="386"/>
      <c r="RXW96" s="386"/>
      <c r="RXX96" s="386"/>
      <c r="RXY96" s="386"/>
      <c r="RXZ96" s="386"/>
      <c r="RYA96" s="386"/>
      <c r="RYB96" s="386"/>
      <c r="RYC96" s="386"/>
      <c r="RYD96" s="386"/>
      <c r="RYE96" s="386"/>
      <c r="RYF96" s="386"/>
      <c r="RYG96" s="386"/>
      <c r="RYH96" s="386"/>
      <c r="RYI96" s="386"/>
      <c r="RYJ96" s="386"/>
      <c r="RYK96" s="386"/>
      <c r="RYL96" s="386"/>
      <c r="RYM96" s="386"/>
      <c r="RYN96" s="386"/>
      <c r="RYO96" s="386"/>
      <c r="RYP96" s="386"/>
      <c r="RYQ96" s="386"/>
      <c r="RYR96" s="386"/>
      <c r="RYS96" s="386"/>
      <c r="RYT96" s="386"/>
      <c r="RYU96" s="386"/>
      <c r="RYV96" s="386"/>
      <c r="RYW96" s="386"/>
      <c r="RYX96" s="386"/>
      <c r="RYY96" s="386"/>
      <c r="RYZ96" s="386"/>
      <c r="RZA96" s="386"/>
      <c r="RZB96" s="386"/>
      <c r="RZC96" s="386"/>
      <c r="RZD96" s="386"/>
      <c r="RZE96" s="386"/>
      <c r="RZF96" s="386"/>
      <c r="RZG96" s="386"/>
      <c r="RZH96" s="386"/>
      <c r="RZI96" s="386"/>
      <c r="RZJ96" s="386"/>
      <c r="RZK96" s="386"/>
      <c r="RZL96" s="386"/>
      <c r="RZM96" s="386"/>
      <c r="RZN96" s="386"/>
      <c r="RZO96" s="386"/>
      <c r="RZP96" s="386"/>
      <c r="RZQ96" s="386"/>
      <c r="RZR96" s="386"/>
      <c r="RZS96" s="386"/>
      <c r="RZT96" s="386"/>
      <c r="RZU96" s="386"/>
      <c r="RZV96" s="386"/>
      <c r="RZW96" s="386"/>
      <c r="RZX96" s="386"/>
      <c r="RZY96" s="386"/>
      <c r="RZZ96" s="386"/>
      <c r="SAA96" s="386"/>
      <c r="SAB96" s="386"/>
      <c r="SAC96" s="386"/>
      <c r="SAD96" s="386"/>
      <c r="SAE96" s="386"/>
      <c r="SAF96" s="386"/>
      <c r="SAG96" s="386"/>
      <c r="SAH96" s="386"/>
      <c r="SAI96" s="386"/>
      <c r="SAJ96" s="386"/>
      <c r="SAK96" s="386"/>
      <c r="SAL96" s="386"/>
      <c r="SAM96" s="386"/>
      <c r="SAN96" s="386"/>
      <c r="SAO96" s="386"/>
      <c r="SAP96" s="386"/>
      <c r="SAQ96" s="386"/>
      <c r="SAR96" s="386"/>
      <c r="SAS96" s="386"/>
      <c r="SAT96" s="386"/>
      <c r="SAU96" s="386"/>
      <c r="SAV96" s="386"/>
      <c r="SAW96" s="386"/>
      <c r="SAX96" s="386"/>
      <c r="SAY96" s="386"/>
      <c r="SAZ96" s="386"/>
      <c r="SBA96" s="386"/>
      <c r="SBB96" s="386"/>
      <c r="SBC96" s="386"/>
      <c r="SBD96" s="386"/>
      <c r="SBE96" s="386"/>
      <c r="SBF96" s="386"/>
      <c r="SBG96" s="386"/>
      <c r="SBH96" s="386"/>
      <c r="SBI96" s="386"/>
      <c r="SBJ96" s="386"/>
      <c r="SBK96" s="386"/>
      <c r="SBL96" s="386"/>
      <c r="SBM96" s="386"/>
      <c r="SBN96" s="386"/>
      <c r="SBO96" s="386"/>
      <c r="SBP96" s="386"/>
      <c r="SBQ96" s="386"/>
      <c r="SBR96" s="386"/>
      <c r="SBS96" s="386"/>
      <c r="SBT96" s="386"/>
      <c r="SBU96" s="386"/>
      <c r="SBV96" s="386"/>
      <c r="SBW96" s="386"/>
      <c r="SBX96" s="386"/>
      <c r="SBY96" s="386"/>
      <c r="SBZ96" s="386"/>
      <c r="SCA96" s="386"/>
      <c r="SCB96" s="386"/>
      <c r="SCC96" s="386"/>
      <c r="SCD96" s="386"/>
      <c r="SCE96" s="386"/>
      <c r="SCF96" s="386"/>
      <c r="SCG96" s="386"/>
      <c r="SCH96" s="386"/>
      <c r="SCI96" s="386"/>
      <c r="SCJ96" s="386"/>
      <c r="SCK96" s="386"/>
      <c r="SCL96" s="386"/>
      <c r="SCM96" s="386"/>
      <c r="SCN96" s="386"/>
      <c r="SCO96" s="386"/>
      <c r="SCP96" s="386"/>
      <c r="SCQ96" s="386"/>
      <c r="SCR96" s="386"/>
      <c r="SCS96" s="386"/>
      <c r="SCT96" s="386"/>
      <c r="SCU96" s="386"/>
      <c r="SCV96" s="386"/>
      <c r="SCW96" s="386"/>
      <c r="SCX96" s="386"/>
      <c r="SCY96" s="386"/>
      <c r="SCZ96" s="386"/>
      <c r="SDA96" s="386"/>
      <c r="SDB96" s="386"/>
      <c r="SDC96" s="386"/>
      <c r="SDD96" s="386"/>
      <c r="SDE96" s="386"/>
      <c r="SDF96" s="386"/>
      <c r="SDG96" s="386"/>
      <c r="SDH96" s="386"/>
      <c r="SDI96" s="386"/>
      <c r="SDJ96" s="386"/>
      <c r="SDK96" s="386"/>
      <c r="SDL96" s="386"/>
      <c r="SDM96" s="386"/>
      <c r="SDN96" s="386"/>
      <c r="SDO96" s="386"/>
      <c r="SDP96" s="386"/>
      <c r="SDQ96" s="386"/>
      <c r="SDR96" s="386"/>
      <c r="SDS96" s="386"/>
      <c r="SDT96" s="386"/>
      <c r="SDU96" s="386"/>
      <c r="SDV96" s="386"/>
      <c r="SDW96" s="386"/>
      <c r="SDX96" s="386"/>
      <c r="SDY96" s="386"/>
      <c r="SDZ96" s="386"/>
      <c r="SEA96" s="386"/>
      <c r="SEB96" s="386"/>
      <c r="SEC96" s="386"/>
      <c r="SED96" s="386"/>
      <c r="SEE96" s="386"/>
      <c r="SEF96" s="386"/>
      <c r="SEG96" s="386"/>
      <c r="SEH96" s="386"/>
      <c r="SEI96" s="386"/>
      <c r="SEJ96" s="386"/>
      <c r="SEK96" s="386"/>
      <c r="SEL96" s="386"/>
      <c r="SEM96" s="386"/>
      <c r="SEN96" s="386"/>
      <c r="SEO96" s="386"/>
      <c r="SEP96" s="386"/>
      <c r="SEQ96" s="386"/>
      <c r="SER96" s="386"/>
      <c r="SES96" s="386"/>
      <c r="SET96" s="386"/>
      <c r="SEU96" s="386"/>
      <c r="SEV96" s="386"/>
      <c r="SEW96" s="386"/>
      <c r="SEX96" s="386"/>
      <c r="SEY96" s="386"/>
      <c r="SEZ96" s="386"/>
      <c r="SFA96" s="386"/>
      <c r="SFB96" s="386"/>
      <c r="SFC96" s="386"/>
      <c r="SFD96" s="386"/>
      <c r="SFE96" s="386"/>
      <c r="SFF96" s="386"/>
      <c r="SFG96" s="386"/>
      <c r="SFH96" s="386"/>
      <c r="SFI96" s="386"/>
      <c r="SFJ96" s="386"/>
      <c r="SFK96" s="386"/>
      <c r="SFL96" s="386"/>
      <c r="SFM96" s="386"/>
      <c r="SFN96" s="386"/>
      <c r="SFO96" s="386"/>
      <c r="SFP96" s="386"/>
      <c r="SFQ96" s="386"/>
      <c r="SFR96" s="386"/>
      <c r="SFS96" s="386"/>
      <c r="SFT96" s="386"/>
      <c r="SFU96" s="386"/>
      <c r="SFV96" s="386"/>
      <c r="SFW96" s="386"/>
      <c r="SFX96" s="386"/>
      <c r="SFY96" s="386"/>
      <c r="SFZ96" s="386"/>
      <c r="SGA96" s="386"/>
      <c r="SGB96" s="386"/>
      <c r="SGC96" s="386"/>
      <c r="SGD96" s="386"/>
      <c r="SGE96" s="386"/>
      <c r="SGF96" s="386"/>
      <c r="SGG96" s="386"/>
      <c r="SGH96" s="386"/>
      <c r="SGI96" s="386"/>
      <c r="SGJ96" s="386"/>
      <c r="SGK96" s="386"/>
      <c r="SGL96" s="386"/>
      <c r="SGM96" s="386"/>
      <c r="SGN96" s="386"/>
      <c r="SGO96" s="386"/>
      <c r="SGP96" s="386"/>
      <c r="SGQ96" s="386"/>
      <c r="SGR96" s="386"/>
      <c r="SGS96" s="386"/>
      <c r="SGT96" s="386"/>
      <c r="SGU96" s="386"/>
      <c r="SGV96" s="386"/>
      <c r="SGW96" s="386"/>
      <c r="SGX96" s="386"/>
      <c r="SGY96" s="386"/>
      <c r="SGZ96" s="386"/>
      <c r="SHA96" s="386"/>
      <c r="SHB96" s="386"/>
      <c r="SHC96" s="386"/>
      <c r="SHD96" s="386"/>
      <c r="SHE96" s="386"/>
      <c r="SHF96" s="386"/>
      <c r="SHG96" s="386"/>
      <c r="SHH96" s="386"/>
      <c r="SHI96" s="386"/>
      <c r="SHJ96" s="386"/>
      <c r="SHK96" s="386"/>
      <c r="SHL96" s="386"/>
      <c r="SHM96" s="386"/>
      <c r="SHN96" s="386"/>
      <c r="SHO96" s="386"/>
      <c r="SHP96" s="386"/>
      <c r="SHQ96" s="386"/>
      <c r="SHR96" s="386"/>
      <c r="SHS96" s="386"/>
      <c r="SHT96" s="386"/>
      <c r="SHU96" s="386"/>
      <c r="SHV96" s="386"/>
      <c r="SHW96" s="386"/>
      <c r="SHX96" s="386"/>
      <c r="SHY96" s="386"/>
      <c r="SHZ96" s="386"/>
      <c r="SIA96" s="386"/>
      <c r="SIB96" s="386"/>
      <c r="SIC96" s="386"/>
      <c r="SID96" s="386"/>
      <c r="SIE96" s="386"/>
      <c r="SIF96" s="386"/>
      <c r="SIG96" s="386"/>
      <c r="SIH96" s="386"/>
      <c r="SII96" s="386"/>
      <c r="SIJ96" s="386"/>
      <c r="SIK96" s="386"/>
      <c r="SIL96" s="386"/>
      <c r="SIM96" s="386"/>
      <c r="SIN96" s="386"/>
      <c r="SIO96" s="386"/>
      <c r="SIP96" s="386"/>
      <c r="SIQ96" s="386"/>
      <c r="SIR96" s="386"/>
      <c r="SIS96" s="386"/>
      <c r="SIT96" s="386"/>
      <c r="SIU96" s="386"/>
      <c r="SIV96" s="386"/>
      <c r="SIW96" s="386"/>
      <c r="SIX96" s="386"/>
      <c r="SIY96" s="386"/>
      <c r="SIZ96" s="386"/>
      <c r="SJA96" s="386"/>
      <c r="SJB96" s="386"/>
      <c r="SJC96" s="386"/>
      <c r="SJD96" s="386"/>
      <c r="SJE96" s="386"/>
      <c r="SJF96" s="386"/>
      <c r="SJG96" s="386"/>
      <c r="SJH96" s="386"/>
      <c r="SJI96" s="386"/>
      <c r="SJJ96" s="386"/>
      <c r="SJK96" s="386"/>
      <c r="SJL96" s="386"/>
      <c r="SJM96" s="386"/>
      <c r="SJN96" s="386"/>
      <c r="SJO96" s="386"/>
      <c r="SJP96" s="386"/>
      <c r="SJQ96" s="386"/>
      <c r="SJR96" s="386"/>
      <c r="SJS96" s="386"/>
      <c r="SJT96" s="386"/>
      <c r="SJU96" s="386"/>
      <c r="SJV96" s="386"/>
      <c r="SJW96" s="386"/>
      <c r="SJX96" s="386"/>
      <c r="SJY96" s="386"/>
      <c r="SJZ96" s="386"/>
      <c r="SKA96" s="386"/>
      <c r="SKB96" s="386"/>
      <c r="SKC96" s="386"/>
      <c r="SKD96" s="386"/>
      <c r="SKE96" s="386"/>
      <c r="SKF96" s="386"/>
      <c r="SKG96" s="386"/>
      <c r="SKH96" s="386"/>
      <c r="SKI96" s="386"/>
      <c r="SKJ96" s="386"/>
      <c r="SKK96" s="386"/>
      <c r="SKL96" s="386"/>
      <c r="SKM96" s="386"/>
      <c r="SKN96" s="386"/>
      <c r="SKO96" s="386"/>
      <c r="SKP96" s="386"/>
      <c r="SKQ96" s="386"/>
      <c r="SKR96" s="386"/>
      <c r="SKS96" s="386"/>
      <c r="SKT96" s="386"/>
      <c r="SKU96" s="386"/>
      <c r="SKV96" s="386"/>
      <c r="SKW96" s="386"/>
      <c r="SKX96" s="386"/>
      <c r="SKY96" s="386"/>
      <c r="SKZ96" s="386"/>
      <c r="SLA96" s="386"/>
      <c r="SLB96" s="386"/>
      <c r="SLC96" s="386"/>
      <c r="SLD96" s="386"/>
      <c r="SLE96" s="386"/>
      <c r="SLF96" s="386"/>
      <c r="SLG96" s="386"/>
      <c r="SLH96" s="386"/>
      <c r="SLI96" s="386"/>
      <c r="SLJ96" s="386"/>
      <c r="SLK96" s="386"/>
      <c r="SLL96" s="386"/>
      <c r="SLM96" s="386"/>
      <c r="SLN96" s="386"/>
      <c r="SLO96" s="386"/>
      <c r="SLP96" s="386"/>
      <c r="SLQ96" s="386"/>
      <c r="SLR96" s="386"/>
      <c r="SLS96" s="386"/>
      <c r="SLT96" s="386"/>
      <c r="SLU96" s="386"/>
      <c r="SLV96" s="386"/>
      <c r="SLW96" s="386"/>
      <c r="SLX96" s="386"/>
      <c r="SLY96" s="386"/>
      <c r="SLZ96" s="386"/>
      <c r="SMA96" s="386"/>
      <c r="SMB96" s="386"/>
      <c r="SMC96" s="386"/>
      <c r="SMD96" s="386"/>
      <c r="SME96" s="386"/>
      <c r="SMF96" s="386"/>
      <c r="SMG96" s="386"/>
      <c r="SMH96" s="386"/>
      <c r="SMI96" s="386"/>
      <c r="SMJ96" s="386"/>
      <c r="SMK96" s="386"/>
      <c r="SML96" s="386"/>
      <c r="SMM96" s="386"/>
      <c r="SMN96" s="386"/>
      <c r="SMO96" s="386"/>
      <c r="SMP96" s="386"/>
      <c r="SMQ96" s="386"/>
      <c r="SMR96" s="386"/>
      <c r="SMS96" s="386"/>
      <c r="SMT96" s="386"/>
      <c r="SMU96" s="386"/>
      <c r="SMV96" s="386"/>
      <c r="SMW96" s="386"/>
      <c r="SMX96" s="386"/>
      <c r="SMY96" s="386"/>
      <c r="SMZ96" s="386"/>
      <c r="SNA96" s="386"/>
      <c r="SNB96" s="386"/>
      <c r="SNC96" s="386"/>
      <c r="SND96" s="386"/>
      <c r="SNE96" s="386"/>
      <c r="SNF96" s="386"/>
      <c r="SNG96" s="386"/>
      <c r="SNH96" s="386"/>
      <c r="SNI96" s="386"/>
      <c r="SNJ96" s="386"/>
      <c r="SNK96" s="386"/>
      <c r="SNL96" s="386"/>
      <c r="SNM96" s="386"/>
      <c r="SNN96" s="386"/>
      <c r="SNO96" s="386"/>
      <c r="SNP96" s="386"/>
      <c r="SNQ96" s="386"/>
      <c r="SNR96" s="386"/>
      <c r="SNS96" s="386"/>
      <c r="SNT96" s="386"/>
      <c r="SNU96" s="386"/>
      <c r="SNV96" s="386"/>
      <c r="SNW96" s="386"/>
      <c r="SNX96" s="386"/>
      <c r="SNY96" s="386"/>
      <c r="SNZ96" s="386"/>
      <c r="SOA96" s="386"/>
      <c r="SOB96" s="386"/>
      <c r="SOC96" s="386"/>
      <c r="SOD96" s="386"/>
      <c r="SOE96" s="386"/>
      <c r="SOF96" s="386"/>
      <c r="SOG96" s="386"/>
      <c r="SOH96" s="386"/>
      <c r="SOI96" s="386"/>
      <c r="SOJ96" s="386"/>
      <c r="SOK96" s="386"/>
      <c r="SOL96" s="386"/>
      <c r="SOM96" s="386"/>
      <c r="SON96" s="386"/>
      <c r="SOO96" s="386"/>
      <c r="SOP96" s="386"/>
      <c r="SOQ96" s="386"/>
      <c r="SOR96" s="386"/>
      <c r="SOS96" s="386"/>
      <c r="SOT96" s="386"/>
      <c r="SOU96" s="386"/>
      <c r="SOV96" s="386"/>
      <c r="SOW96" s="386"/>
      <c r="SOX96" s="386"/>
      <c r="SOY96" s="386"/>
      <c r="SOZ96" s="386"/>
      <c r="SPA96" s="386"/>
      <c r="SPB96" s="386"/>
      <c r="SPC96" s="386"/>
      <c r="SPD96" s="386"/>
      <c r="SPE96" s="386"/>
      <c r="SPF96" s="386"/>
      <c r="SPG96" s="386"/>
      <c r="SPH96" s="386"/>
      <c r="SPI96" s="386"/>
      <c r="SPJ96" s="386"/>
      <c r="SPK96" s="386"/>
      <c r="SPL96" s="386"/>
      <c r="SPM96" s="386"/>
      <c r="SPN96" s="386"/>
      <c r="SPO96" s="386"/>
      <c r="SPP96" s="386"/>
      <c r="SPQ96" s="386"/>
      <c r="SPR96" s="386"/>
      <c r="SPS96" s="386"/>
      <c r="SPT96" s="386"/>
      <c r="SPU96" s="386"/>
      <c r="SPV96" s="386"/>
      <c r="SPW96" s="386"/>
      <c r="SPX96" s="386"/>
      <c r="SPY96" s="386"/>
      <c r="SPZ96" s="386"/>
      <c r="SQA96" s="386"/>
      <c r="SQB96" s="386"/>
      <c r="SQC96" s="386"/>
      <c r="SQD96" s="386"/>
      <c r="SQE96" s="386"/>
      <c r="SQF96" s="386"/>
      <c r="SQG96" s="386"/>
      <c r="SQH96" s="386"/>
      <c r="SQI96" s="386"/>
      <c r="SQJ96" s="386"/>
      <c r="SQK96" s="386"/>
      <c r="SQL96" s="386"/>
      <c r="SQM96" s="386"/>
      <c r="SQN96" s="386"/>
      <c r="SQO96" s="386"/>
      <c r="SQP96" s="386"/>
      <c r="SQQ96" s="386"/>
      <c r="SQR96" s="386"/>
      <c r="SQS96" s="386"/>
      <c r="SQT96" s="386"/>
      <c r="SQU96" s="386"/>
      <c r="SQV96" s="386"/>
      <c r="SQW96" s="386"/>
      <c r="SQX96" s="386"/>
      <c r="SQY96" s="386"/>
      <c r="SQZ96" s="386"/>
      <c r="SRA96" s="386"/>
      <c r="SRB96" s="386"/>
      <c r="SRC96" s="386"/>
      <c r="SRD96" s="386"/>
      <c r="SRE96" s="386"/>
      <c r="SRF96" s="386"/>
      <c r="SRG96" s="386"/>
      <c r="SRH96" s="386"/>
      <c r="SRI96" s="386"/>
      <c r="SRJ96" s="386"/>
      <c r="SRK96" s="386"/>
      <c r="SRL96" s="386"/>
      <c r="SRM96" s="386"/>
      <c r="SRN96" s="386"/>
      <c r="SRO96" s="386"/>
      <c r="SRP96" s="386"/>
      <c r="SRQ96" s="386"/>
      <c r="SRR96" s="386"/>
      <c r="SRS96" s="386"/>
      <c r="SRT96" s="386"/>
      <c r="SRU96" s="386"/>
      <c r="SRV96" s="386"/>
      <c r="SRW96" s="386"/>
      <c r="SRX96" s="386"/>
      <c r="SRY96" s="386"/>
      <c r="SRZ96" s="386"/>
      <c r="SSA96" s="386"/>
      <c r="SSB96" s="386"/>
      <c r="SSC96" s="386"/>
      <c r="SSD96" s="386"/>
      <c r="SSE96" s="386"/>
      <c r="SSF96" s="386"/>
      <c r="SSG96" s="386"/>
      <c r="SSH96" s="386"/>
      <c r="SSI96" s="386"/>
      <c r="SSJ96" s="386"/>
      <c r="SSK96" s="386"/>
      <c r="SSL96" s="386"/>
      <c r="SSM96" s="386"/>
      <c r="SSN96" s="386"/>
      <c r="SSO96" s="386"/>
      <c r="SSP96" s="386"/>
      <c r="SSQ96" s="386"/>
      <c r="SSR96" s="386"/>
      <c r="SSS96" s="386"/>
      <c r="SST96" s="386"/>
      <c r="SSU96" s="386"/>
      <c r="SSV96" s="386"/>
      <c r="SSW96" s="386"/>
      <c r="SSX96" s="386"/>
      <c r="SSY96" s="386"/>
      <c r="SSZ96" s="386"/>
      <c r="STA96" s="386"/>
      <c r="STB96" s="386"/>
      <c r="STC96" s="386"/>
      <c r="STD96" s="386"/>
      <c r="STE96" s="386"/>
      <c r="STF96" s="386"/>
      <c r="STG96" s="386"/>
      <c r="STH96" s="386"/>
      <c r="STI96" s="386"/>
      <c r="STJ96" s="386"/>
      <c r="STK96" s="386"/>
      <c r="STL96" s="386"/>
      <c r="STM96" s="386"/>
      <c r="STN96" s="386"/>
      <c r="STO96" s="386"/>
      <c r="STP96" s="386"/>
      <c r="STQ96" s="386"/>
      <c r="STR96" s="386"/>
      <c r="STS96" s="386"/>
      <c r="STT96" s="386"/>
      <c r="STU96" s="386"/>
      <c r="STV96" s="386"/>
      <c r="STW96" s="386"/>
      <c r="STX96" s="386"/>
      <c r="STY96" s="386"/>
      <c r="STZ96" s="386"/>
      <c r="SUA96" s="386"/>
      <c r="SUB96" s="386"/>
      <c r="SUC96" s="386"/>
      <c r="SUD96" s="386"/>
      <c r="SUE96" s="386"/>
      <c r="SUF96" s="386"/>
      <c r="SUG96" s="386"/>
      <c r="SUH96" s="386"/>
      <c r="SUI96" s="386"/>
      <c r="SUJ96" s="386"/>
      <c r="SUK96" s="386"/>
      <c r="SUL96" s="386"/>
      <c r="SUM96" s="386"/>
      <c r="SUN96" s="386"/>
      <c r="SUO96" s="386"/>
      <c r="SUP96" s="386"/>
      <c r="SUQ96" s="386"/>
      <c r="SUR96" s="386"/>
      <c r="SUS96" s="386"/>
      <c r="SUT96" s="386"/>
      <c r="SUU96" s="386"/>
      <c r="SUV96" s="386"/>
      <c r="SUW96" s="386"/>
      <c r="SUX96" s="386"/>
      <c r="SUY96" s="386"/>
      <c r="SUZ96" s="386"/>
      <c r="SVA96" s="386"/>
      <c r="SVB96" s="386"/>
      <c r="SVC96" s="386"/>
      <c r="SVD96" s="386"/>
      <c r="SVE96" s="386"/>
      <c r="SVF96" s="386"/>
      <c r="SVG96" s="386"/>
      <c r="SVH96" s="386"/>
      <c r="SVI96" s="386"/>
      <c r="SVJ96" s="386"/>
      <c r="SVK96" s="386"/>
      <c r="SVL96" s="386"/>
      <c r="SVM96" s="386"/>
      <c r="SVN96" s="386"/>
      <c r="SVO96" s="386"/>
      <c r="SVP96" s="386"/>
      <c r="SVQ96" s="386"/>
      <c r="SVR96" s="386"/>
      <c r="SVS96" s="386"/>
      <c r="SVT96" s="386"/>
      <c r="SVU96" s="386"/>
      <c r="SVV96" s="386"/>
      <c r="SVW96" s="386"/>
      <c r="SVX96" s="386"/>
      <c r="SVY96" s="386"/>
      <c r="SVZ96" s="386"/>
      <c r="SWA96" s="386"/>
      <c r="SWB96" s="386"/>
      <c r="SWC96" s="386"/>
      <c r="SWD96" s="386"/>
      <c r="SWE96" s="386"/>
      <c r="SWF96" s="386"/>
      <c r="SWG96" s="386"/>
      <c r="SWH96" s="386"/>
      <c r="SWI96" s="386"/>
      <c r="SWJ96" s="386"/>
      <c r="SWK96" s="386"/>
      <c r="SWL96" s="386"/>
      <c r="SWM96" s="386"/>
      <c r="SWN96" s="386"/>
      <c r="SWO96" s="386"/>
      <c r="SWP96" s="386"/>
      <c r="SWQ96" s="386"/>
      <c r="SWR96" s="386"/>
      <c r="SWS96" s="386"/>
      <c r="SWT96" s="386"/>
      <c r="SWU96" s="386"/>
      <c r="SWV96" s="386"/>
      <c r="SWW96" s="386"/>
      <c r="SWX96" s="386"/>
      <c r="SWY96" s="386"/>
      <c r="SWZ96" s="386"/>
      <c r="SXA96" s="386"/>
      <c r="SXB96" s="386"/>
      <c r="SXC96" s="386"/>
      <c r="SXD96" s="386"/>
      <c r="SXE96" s="386"/>
      <c r="SXF96" s="386"/>
      <c r="SXG96" s="386"/>
      <c r="SXH96" s="386"/>
      <c r="SXI96" s="386"/>
      <c r="SXJ96" s="386"/>
      <c r="SXK96" s="386"/>
      <c r="SXL96" s="386"/>
      <c r="SXM96" s="386"/>
      <c r="SXN96" s="386"/>
      <c r="SXO96" s="386"/>
      <c r="SXP96" s="386"/>
      <c r="SXQ96" s="386"/>
      <c r="SXR96" s="386"/>
      <c r="SXS96" s="386"/>
      <c r="SXT96" s="386"/>
      <c r="SXU96" s="386"/>
      <c r="SXV96" s="386"/>
      <c r="SXW96" s="386"/>
      <c r="SXX96" s="386"/>
      <c r="SXY96" s="386"/>
      <c r="SXZ96" s="386"/>
      <c r="SYA96" s="386"/>
      <c r="SYB96" s="386"/>
      <c r="SYC96" s="386"/>
      <c r="SYD96" s="386"/>
      <c r="SYE96" s="386"/>
      <c r="SYF96" s="386"/>
      <c r="SYG96" s="386"/>
      <c r="SYH96" s="386"/>
      <c r="SYI96" s="386"/>
      <c r="SYJ96" s="386"/>
      <c r="SYK96" s="386"/>
      <c r="SYL96" s="386"/>
      <c r="SYM96" s="386"/>
      <c r="SYN96" s="386"/>
      <c r="SYO96" s="386"/>
      <c r="SYP96" s="386"/>
      <c r="SYQ96" s="386"/>
      <c r="SYR96" s="386"/>
      <c r="SYS96" s="386"/>
      <c r="SYT96" s="386"/>
      <c r="SYU96" s="386"/>
      <c r="SYV96" s="386"/>
      <c r="SYW96" s="386"/>
      <c r="SYX96" s="386"/>
      <c r="SYY96" s="386"/>
      <c r="SYZ96" s="386"/>
      <c r="SZA96" s="386"/>
      <c r="SZB96" s="386"/>
      <c r="SZC96" s="386"/>
      <c r="SZD96" s="386"/>
      <c r="SZE96" s="386"/>
      <c r="SZF96" s="386"/>
      <c r="SZG96" s="386"/>
      <c r="SZH96" s="386"/>
      <c r="SZI96" s="386"/>
      <c r="SZJ96" s="386"/>
      <c r="SZK96" s="386"/>
      <c r="SZL96" s="386"/>
      <c r="SZM96" s="386"/>
      <c r="SZN96" s="386"/>
      <c r="SZO96" s="386"/>
      <c r="SZP96" s="386"/>
      <c r="SZQ96" s="386"/>
      <c r="SZR96" s="386"/>
      <c r="SZS96" s="386"/>
      <c r="SZT96" s="386"/>
      <c r="SZU96" s="386"/>
      <c r="SZV96" s="386"/>
      <c r="SZW96" s="386"/>
      <c r="SZX96" s="386"/>
      <c r="SZY96" s="386"/>
      <c r="SZZ96" s="386"/>
      <c r="TAA96" s="386"/>
      <c r="TAB96" s="386"/>
      <c r="TAC96" s="386"/>
      <c r="TAD96" s="386"/>
      <c r="TAE96" s="386"/>
      <c r="TAF96" s="386"/>
      <c r="TAG96" s="386"/>
      <c r="TAH96" s="386"/>
      <c r="TAI96" s="386"/>
      <c r="TAJ96" s="386"/>
      <c r="TAK96" s="386"/>
      <c r="TAL96" s="386"/>
      <c r="TAM96" s="386"/>
      <c r="TAN96" s="386"/>
      <c r="TAO96" s="386"/>
      <c r="TAP96" s="386"/>
      <c r="TAQ96" s="386"/>
      <c r="TAR96" s="386"/>
      <c r="TAS96" s="386"/>
      <c r="TAT96" s="386"/>
      <c r="TAU96" s="386"/>
      <c r="TAV96" s="386"/>
      <c r="TAW96" s="386"/>
      <c r="TAX96" s="386"/>
      <c r="TAY96" s="386"/>
      <c r="TAZ96" s="386"/>
      <c r="TBA96" s="386"/>
      <c r="TBB96" s="386"/>
      <c r="TBC96" s="386"/>
      <c r="TBD96" s="386"/>
      <c r="TBE96" s="386"/>
      <c r="TBF96" s="386"/>
      <c r="TBG96" s="386"/>
      <c r="TBH96" s="386"/>
      <c r="TBI96" s="386"/>
      <c r="TBJ96" s="386"/>
      <c r="TBK96" s="386"/>
      <c r="TBL96" s="386"/>
      <c r="TBM96" s="386"/>
      <c r="TBN96" s="386"/>
      <c r="TBO96" s="386"/>
      <c r="TBP96" s="386"/>
      <c r="TBQ96" s="386"/>
      <c r="TBR96" s="386"/>
      <c r="TBS96" s="386"/>
      <c r="TBT96" s="386"/>
      <c r="TBU96" s="386"/>
      <c r="TBV96" s="386"/>
      <c r="TBW96" s="386"/>
      <c r="TBX96" s="386"/>
      <c r="TBY96" s="386"/>
      <c r="TBZ96" s="386"/>
      <c r="TCA96" s="386"/>
      <c r="TCB96" s="386"/>
      <c r="TCC96" s="386"/>
      <c r="TCD96" s="386"/>
      <c r="TCE96" s="386"/>
      <c r="TCF96" s="386"/>
      <c r="TCG96" s="386"/>
      <c r="TCH96" s="386"/>
      <c r="TCI96" s="386"/>
      <c r="TCJ96" s="386"/>
      <c r="TCK96" s="386"/>
      <c r="TCL96" s="386"/>
      <c r="TCM96" s="386"/>
      <c r="TCN96" s="386"/>
      <c r="TCO96" s="386"/>
      <c r="TCP96" s="386"/>
      <c r="TCQ96" s="386"/>
      <c r="TCR96" s="386"/>
      <c r="TCS96" s="386"/>
      <c r="TCT96" s="386"/>
      <c r="TCU96" s="386"/>
      <c r="TCV96" s="386"/>
      <c r="TCW96" s="386"/>
      <c r="TCX96" s="386"/>
      <c r="TCY96" s="386"/>
      <c r="TCZ96" s="386"/>
      <c r="TDA96" s="386"/>
      <c r="TDB96" s="386"/>
      <c r="TDC96" s="386"/>
      <c r="TDD96" s="386"/>
      <c r="TDE96" s="386"/>
      <c r="TDF96" s="386"/>
      <c r="TDG96" s="386"/>
      <c r="TDH96" s="386"/>
      <c r="TDI96" s="386"/>
      <c r="TDJ96" s="386"/>
      <c r="TDK96" s="386"/>
      <c r="TDL96" s="386"/>
      <c r="TDM96" s="386"/>
      <c r="TDN96" s="386"/>
      <c r="TDO96" s="386"/>
      <c r="TDP96" s="386"/>
      <c r="TDQ96" s="386"/>
      <c r="TDR96" s="386"/>
      <c r="TDS96" s="386"/>
      <c r="TDT96" s="386"/>
      <c r="TDU96" s="386"/>
      <c r="TDV96" s="386"/>
      <c r="TDW96" s="386"/>
      <c r="TDX96" s="386"/>
      <c r="TDY96" s="386"/>
      <c r="TDZ96" s="386"/>
      <c r="TEA96" s="386"/>
      <c r="TEB96" s="386"/>
      <c r="TEC96" s="386"/>
      <c r="TED96" s="386"/>
      <c r="TEE96" s="386"/>
      <c r="TEF96" s="386"/>
      <c r="TEG96" s="386"/>
      <c r="TEH96" s="386"/>
      <c r="TEI96" s="386"/>
      <c r="TEJ96" s="386"/>
      <c r="TEK96" s="386"/>
      <c r="TEL96" s="386"/>
      <c r="TEM96" s="386"/>
      <c r="TEN96" s="386"/>
      <c r="TEO96" s="386"/>
      <c r="TEP96" s="386"/>
      <c r="TEQ96" s="386"/>
      <c r="TER96" s="386"/>
      <c r="TES96" s="386"/>
      <c r="TET96" s="386"/>
      <c r="TEU96" s="386"/>
      <c r="TEV96" s="386"/>
      <c r="TEW96" s="386"/>
      <c r="TEX96" s="386"/>
      <c r="TEY96" s="386"/>
      <c r="TEZ96" s="386"/>
      <c r="TFA96" s="386"/>
      <c r="TFB96" s="386"/>
      <c r="TFC96" s="386"/>
      <c r="TFD96" s="386"/>
      <c r="TFE96" s="386"/>
      <c r="TFF96" s="386"/>
      <c r="TFG96" s="386"/>
      <c r="TFH96" s="386"/>
      <c r="TFI96" s="386"/>
      <c r="TFJ96" s="386"/>
      <c r="TFK96" s="386"/>
      <c r="TFL96" s="386"/>
      <c r="TFM96" s="386"/>
      <c r="TFN96" s="386"/>
      <c r="TFO96" s="386"/>
      <c r="TFP96" s="386"/>
      <c r="TFQ96" s="386"/>
      <c r="TFR96" s="386"/>
      <c r="TFS96" s="386"/>
      <c r="TFT96" s="386"/>
      <c r="TFU96" s="386"/>
      <c r="TFV96" s="386"/>
      <c r="TFW96" s="386"/>
      <c r="TFX96" s="386"/>
      <c r="TFY96" s="386"/>
      <c r="TFZ96" s="386"/>
      <c r="TGA96" s="386"/>
      <c r="TGB96" s="386"/>
      <c r="TGC96" s="386"/>
      <c r="TGD96" s="386"/>
      <c r="TGE96" s="386"/>
      <c r="TGF96" s="386"/>
      <c r="TGG96" s="386"/>
      <c r="TGH96" s="386"/>
      <c r="TGI96" s="386"/>
      <c r="TGJ96" s="386"/>
      <c r="TGK96" s="386"/>
      <c r="TGL96" s="386"/>
      <c r="TGM96" s="386"/>
      <c r="TGN96" s="386"/>
      <c r="TGO96" s="386"/>
      <c r="TGP96" s="386"/>
      <c r="TGQ96" s="386"/>
      <c r="TGR96" s="386"/>
      <c r="TGS96" s="386"/>
      <c r="TGT96" s="386"/>
      <c r="TGU96" s="386"/>
      <c r="TGV96" s="386"/>
      <c r="TGW96" s="386"/>
      <c r="TGX96" s="386"/>
      <c r="TGY96" s="386"/>
      <c r="TGZ96" s="386"/>
      <c r="THA96" s="386"/>
      <c r="THB96" s="386"/>
      <c r="THC96" s="386"/>
      <c r="THD96" s="386"/>
      <c r="THE96" s="386"/>
      <c r="THF96" s="386"/>
      <c r="THG96" s="386"/>
      <c r="THH96" s="386"/>
      <c r="THI96" s="386"/>
      <c r="THJ96" s="386"/>
      <c r="THK96" s="386"/>
      <c r="THL96" s="386"/>
      <c r="THM96" s="386"/>
      <c r="THN96" s="386"/>
      <c r="THO96" s="386"/>
      <c r="THP96" s="386"/>
      <c r="THQ96" s="386"/>
      <c r="THR96" s="386"/>
      <c r="THS96" s="386"/>
      <c r="THT96" s="386"/>
      <c r="THU96" s="386"/>
      <c r="THV96" s="386"/>
      <c r="THW96" s="386"/>
      <c r="THX96" s="386"/>
      <c r="THY96" s="386"/>
      <c r="THZ96" s="386"/>
      <c r="TIA96" s="386"/>
      <c r="TIB96" s="386"/>
      <c r="TIC96" s="386"/>
      <c r="TID96" s="386"/>
      <c r="TIE96" s="386"/>
      <c r="TIF96" s="386"/>
      <c r="TIG96" s="386"/>
      <c r="TIH96" s="386"/>
      <c r="TII96" s="386"/>
      <c r="TIJ96" s="386"/>
      <c r="TIK96" s="386"/>
      <c r="TIL96" s="386"/>
      <c r="TIM96" s="386"/>
      <c r="TIN96" s="386"/>
      <c r="TIO96" s="386"/>
      <c r="TIP96" s="386"/>
      <c r="TIQ96" s="386"/>
      <c r="TIR96" s="386"/>
      <c r="TIS96" s="386"/>
      <c r="TIT96" s="386"/>
      <c r="TIU96" s="386"/>
      <c r="TIV96" s="386"/>
      <c r="TIW96" s="386"/>
      <c r="TIX96" s="386"/>
      <c r="TIY96" s="386"/>
      <c r="TIZ96" s="386"/>
      <c r="TJA96" s="386"/>
      <c r="TJB96" s="386"/>
      <c r="TJC96" s="386"/>
      <c r="TJD96" s="386"/>
      <c r="TJE96" s="386"/>
      <c r="TJF96" s="386"/>
      <c r="TJG96" s="386"/>
      <c r="TJH96" s="386"/>
      <c r="TJI96" s="386"/>
      <c r="TJJ96" s="386"/>
      <c r="TJK96" s="386"/>
      <c r="TJL96" s="386"/>
      <c r="TJM96" s="386"/>
      <c r="TJN96" s="386"/>
      <c r="TJO96" s="386"/>
      <c r="TJP96" s="386"/>
      <c r="TJQ96" s="386"/>
      <c r="TJR96" s="386"/>
      <c r="TJS96" s="386"/>
      <c r="TJT96" s="386"/>
      <c r="TJU96" s="386"/>
      <c r="TJV96" s="386"/>
      <c r="TJW96" s="386"/>
      <c r="TJX96" s="386"/>
      <c r="TJY96" s="386"/>
      <c r="TJZ96" s="386"/>
      <c r="TKA96" s="386"/>
      <c r="TKB96" s="386"/>
      <c r="TKC96" s="386"/>
      <c r="TKD96" s="386"/>
      <c r="TKE96" s="386"/>
      <c r="TKF96" s="386"/>
      <c r="TKG96" s="386"/>
      <c r="TKH96" s="386"/>
      <c r="TKI96" s="386"/>
      <c r="TKJ96" s="386"/>
      <c r="TKK96" s="386"/>
      <c r="TKL96" s="386"/>
      <c r="TKM96" s="386"/>
      <c r="TKN96" s="386"/>
      <c r="TKO96" s="386"/>
      <c r="TKP96" s="386"/>
      <c r="TKQ96" s="386"/>
      <c r="TKR96" s="386"/>
      <c r="TKS96" s="386"/>
      <c r="TKT96" s="386"/>
      <c r="TKU96" s="386"/>
      <c r="TKV96" s="386"/>
      <c r="TKW96" s="386"/>
      <c r="TKX96" s="386"/>
      <c r="TKY96" s="386"/>
      <c r="TKZ96" s="386"/>
      <c r="TLA96" s="386"/>
      <c r="TLB96" s="386"/>
      <c r="TLC96" s="386"/>
      <c r="TLD96" s="386"/>
      <c r="TLE96" s="386"/>
      <c r="TLF96" s="386"/>
      <c r="TLG96" s="386"/>
      <c r="TLH96" s="386"/>
      <c r="TLI96" s="386"/>
      <c r="TLJ96" s="386"/>
      <c r="TLK96" s="386"/>
      <c r="TLL96" s="386"/>
      <c r="TLM96" s="386"/>
      <c r="TLN96" s="386"/>
      <c r="TLO96" s="386"/>
      <c r="TLP96" s="386"/>
      <c r="TLQ96" s="386"/>
      <c r="TLR96" s="386"/>
      <c r="TLS96" s="386"/>
      <c r="TLT96" s="386"/>
      <c r="TLU96" s="386"/>
      <c r="TLV96" s="386"/>
      <c r="TLW96" s="386"/>
      <c r="TLX96" s="386"/>
      <c r="TLY96" s="386"/>
      <c r="TLZ96" s="386"/>
      <c r="TMA96" s="386"/>
      <c r="TMB96" s="386"/>
      <c r="TMC96" s="386"/>
      <c r="TMD96" s="386"/>
      <c r="TME96" s="386"/>
      <c r="TMF96" s="386"/>
      <c r="TMG96" s="386"/>
      <c r="TMH96" s="386"/>
      <c r="TMI96" s="386"/>
      <c r="TMJ96" s="386"/>
      <c r="TMK96" s="386"/>
      <c r="TML96" s="386"/>
      <c r="TMM96" s="386"/>
      <c r="TMN96" s="386"/>
      <c r="TMO96" s="386"/>
      <c r="TMP96" s="386"/>
      <c r="TMQ96" s="386"/>
      <c r="TMR96" s="386"/>
      <c r="TMS96" s="386"/>
      <c r="TMT96" s="386"/>
      <c r="TMU96" s="386"/>
      <c r="TMV96" s="386"/>
      <c r="TMW96" s="386"/>
      <c r="TMX96" s="386"/>
      <c r="TMY96" s="386"/>
      <c r="TMZ96" s="386"/>
      <c r="TNA96" s="386"/>
      <c r="TNB96" s="386"/>
      <c r="TNC96" s="386"/>
      <c r="TND96" s="386"/>
      <c r="TNE96" s="386"/>
      <c r="TNF96" s="386"/>
      <c r="TNG96" s="386"/>
      <c r="TNH96" s="386"/>
      <c r="TNI96" s="386"/>
      <c r="TNJ96" s="386"/>
      <c r="TNK96" s="386"/>
      <c r="TNL96" s="386"/>
      <c r="TNM96" s="386"/>
      <c r="TNN96" s="386"/>
      <c r="TNO96" s="386"/>
      <c r="TNP96" s="386"/>
      <c r="TNQ96" s="386"/>
      <c r="TNR96" s="386"/>
      <c r="TNS96" s="386"/>
      <c r="TNT96" s="386"/>
      <c r="TNU96" s="386"/>
      <c r="TNV96" s="386"/>
      <c r="TNW96" s="386"/>
      <c r="TNX96" s="386"/>
      <c r="TNY96" s="386"/>
      <c r="TNZ96" s="386"/>
      <c r="TOA96" s="386"/>
      <c r="TOB96" s="386"/>
      <c r="TOC96" s="386"/>
      <c r="TOD96" s="386"/>
      <c r="TOE96" s="386"/>
      <c r="TOF96" s="386"/>
      <c r="TOG96" s="386"/>
      <c r="TOH96" s="386"/>
      <c r="TOI96" s="386"/>
      <c r="TOJ96" s="386"/>
      <c r="TOK96" s="386"/>
      <c r="TOL96" s="386"/>
      <c r="TOM96" s="386"/>
      <c r="TON96" s="386"/>
      <c r="TOO96" s="386"/>
      <c r="TOP96" s="386"/>
      <c r="TOQ96" s="386"/>
      <c r="TOR96" s="386"/>
      <c r="TOS96" s="386"/>
      <c r="TOT96" s="386"/>
      <c r="TOU96" s="386"/>
      <c r="TOV96" s="386"/>
      <c r="TOW96" s="386"/>
      <c r="TOX96" s="386"/>
      <c r="TOY96" s="386"/>
      <c r="TOZ96" s="386"/>
      <c r="TPA96" s="386"/>
      <c r="TPB96" s="386"/>
      <c r="TPC96" s="386"/>
      <c r="TPD96" s="386"/>
      <c r="TPE96" s="386"/>
      <c r="TPF96" s="386"/>
      <c r="TPG96" s="386"/>
      <c r="TPH96" s="386"/>
      <c r="TPI96" s="386"/>
      <c r="TPJ96" s="386"/>
      <c r="TPK96" s="386"/>
      <c r="TPL96" s="386"/>
      <c r="TPM96" s="386"/>
      <c r="TPN96" s="386"/>
      <c r="TPO96" s="386"/>
      <c r="TPP96" s="386"/>
      <c r="TPQ96" s="386"/>
      <c r="TPR96" s="386"/>
      <c r="TPS96" s="386"/>
      <c r="TPT96" s="386"/>
      <c r="TPU96" s="386"/>
      <c r="TPV96" s="386"/>
      <c r="TPW96" s="386"/>
      <c r="TPX96" s="386"/>
      <c r="TPY96" s="386"/>
      <c r="TPZ96" s="386"/>
      <c r="TQA96" s="386"/>
      <c r="TQB96" s="386"/>
      <c r="TQC96" s="386"/>
      <c r="TQD96" s="386"/>
      <c r="TQE96" s="386"/>
      <c r="TQF96" s="386"/>
      <c r="TQG96" s="386"/>
      <c r="TQH96" s="386"/>
      <c r="TQI96" s="386"/>
      <c r="TQJ96" s="386"/>
      <c r="TQK96" s="386"/>
      <c r="TQL96" s="386"/>
      <c r="TQM96" s="386"/>
      <c r="TQN96" s="386"/>
      <c r="TQO96" s="386"/>
      <c r="TQP96" s="386"/>
      <c r="TQQ96" s="386"/>
      <c r="TQR96" s="386"/>
      <c r="TQS96" s="386"/>
      <c r="TQT96" s="386"/>
      <c r="TQU96" s="386"/>
      <c r="TQV96" s="386"/>
      <c r="TQW96" s="386"/>
      <c r="TQX96" s="386"/>
      <c r="TQY96" s="386"/>
      <c r="TQZ96" s="386"/>
      <c r="TRA96" s="386"/>
      <c r="TRB96" s="386"/>
      <c r="TRC96" s="386"/>
      <c r="TRD96" s="386"/>
      <c r="TRE96" s="386"/>
      <c r="TRF96" s="386"/>
      <c r="TRG96" s="386"/>
      <c r="TRH96" s="386"/>
      <c r="TRI96" s="386"/>
      <c r="TRJ96" s="386"/>
      <c r="TRK96" s="386"/>
      <c r="TRL96" s="386"/>
      <c r="TRM96" s="386"/>
      <c r="TRN96" s="386"/>
      <c r="TRO96" s="386"/>
      <c r="TRP96" s="386"/>
      <c r="TRQ96" s="386"/>
      <c r="TRR96" s="386"/>
      <c r="TRS96" s="386"/>
      <c r="TRT96" s="386"/>
      <c r="TRU96" s="386"/>
      <c r="TRV96" s="386"/>
      <c r="TRW96" s="386"/>
      <c r="TRX96" s="386"/>
      <c r="TRY96" s="386"/>
      <c r="TRZ96" s="386"/>
      <c r="TSA96" s="386"/>
      <c r="TSB96" s="386"/>
      <c r="TSC96" s="386"/>
      <c r="TSD96" s="386"/>
      <c r="TSE96" s="386"/>
      <c r="TSF96" s="386"/>
      <c r="TSG96" s="386"/>
      <c r="TSH96" s="386"/>
      <c r="TSI96" s="386"/>
      <c r="TSJ96" s="386"/>
      <c r="TSK96" s="386"/>
      <c r="TSL96" s="386"/>
      <c r="TSM96" s="386"/>
      <c r="TSN96" s="386"/>
      <c r="TSO96" s="386"/>
      <c r="TSP96" s="386"/>
      <c r="TSQ96" s="386"/>
      <c r="TSR96" s="386"/>
      <c r="TSS96" s="386"/>
      <c r="TST96" s="386"/>
      <c r="TSU96" s="386"/>
      <c r="TSV96" s="386"/>
      <c r="TSW96" s="386"/>
      <c r="TSX96" s="386"/>
      <c r="TSY96" s="386"/>
      <c r="TSZ96" s="386"/>
      <c r="TTA96" s="386"/>
      <c r="TTB96" s="386"/>
      <c r="TTC96" s="386"/>
      <c r="TTD96" s="386"/>
      <c r="TTE96" s="386"/>
      <c r="TTF96" s="386"/>
      <c r="TTG96" s="386"/>
      <c r="TTH96" s="386"/>
      <c r="TTI96" s="386"/>
      <c r="TTJ96" s="386"/>
      <c r="TTK96" s="386"/>
      <c r="TTL96" s="386"/>
      <c r="TTM96" s="386"/>
      <c r="TTN96" s="386"/>
      <c r="TTO96" s="386"/>
      <c r="TTP96" s="386"/>
      <c r="TTQ96" s="386"/>
      <c r="TTR96" s="386"/>
      <c r="TTS96" s="386"/>
      <c r="TTT96" s="386"/>
      <c r="TTU96" s="386"/>
      <c r="TTV96" s="386"/>
      <c r="TTW96" s="386"/>
      <c r="TTX96" s="386"/>
      <c r="TTY96" s="386"/>
      <c r="TTZ96" s="386"/>
      <c r="TUA96" s="386"/>
      <c r="TUB96" s="386"/>
      <c r="TUC96" s="386"/>
      <c r="TUD96" s="386"/>
      <c r="TUE96" s="386"/>
      <c r="TUF96" s="386"/>
      <c r="TUG96" s="386"/>
      <c r="TUH96" s="386"/>
      <c r="TUI96" s="386"/>
      <c r="TUJ96" s="386"/>
      <c r="TUK96" s="386"/>
      <c r="TUL96" s="386"/>
      <c r="TUM96" s="386"/>
      <c r="TUN96" s="386"/>
      <c r="TUO96" s="386"/>
      <c r="TUP96" s="386"/>
      <c r="TUQ96" s="386"/>
      <c r="TUR96" s="386"/>
      <c r="TUS96" s="386"/>
      <c r="TUT96" s="386"/>
      <c r="TUU96" s="386"/>
      <c r="TUV96" s="386"/>
      <c r="TUW96" s="386"/>
      <c r="TUX96" s="386"/>
      <c r="TUY96" s="386"/>
      <c r="TUZ96" s="386"/>
      <c r="TVA96" s="386"/>
      <c r="TVB96" s="386"/>
      <c r="TVC96" s="386"/>
      <c r="TVD96" s="386"/>
      <c r="TVE96" s="386"/>
      <c r="TVF96" s="386"/>
      <c r="TVG96" s="386"/>
      <c r="TVH96" s="386"/>
      <c r="TVI96" s="386"/>
      <c r="TVJ96" s="386"/>
      <c r="TVK96" s="386"/>
      <c r="TVL96" s="386"/>
      <c r="TVM96" s="386"/>
      <c r="TVN96" s="386"/>
      <c r="TVO96" s="386"/>
      <c r="TVP96" s="386"/>
      <c r="TVQ96" s="386"/>
      <c r="TVR96" s="386"/>
      <c r="TVS96" s="386"/>
      <c r="TVT96" s="386"/>
      <c r="TVU96" s="386"/>
      <c r="TVV96" s="386"/>
      <c r="TVW96" s="386"/>
      <c r="TVX96" s="386"/>
      <c r="TVY96" s="386"/>
      <c r="TVZ96" s="386"/>
      <c r="TWA96" s="386"/>
      <c r="TWB96" s="386"/>
      <c r="TWC96" s="386"/>
      <c r="TWD96" s="386"/>
      <c r="TWE96" s="386"/>
      <c r="TWF96" s="386"/>
      <c r="TWG96" s="386"/>
      <c r="TWH96" s="386"/>
      <c r="TWI96" s="386"/>
      <c r="TWJ96" s="386"/>
      <c r="TWK96" s="386"/>
      <c r="TWL96" s="386"/>
      <c r="TWM96" s="386"/>
      <c r="TWN96" s="386"/>
      <c r="TWO96" s="386"/>
      <c r="TWP96" s="386"/>
      <c r="TWQ96" s="386"/>
      <c r="TWR96" s="386"/>
      <c r="TWS96" s="386"/>
      <c r="TWT96" s="386"/>
      <c r="TWU96" s="386"/>
      <c r="TWV96" s="386"/>
      <c r="TWW96" s="386"/>
      <c r="TWX96" s="386"/>
      <c r="TWY96" s="386"/>
      <c r="TWZ96" s="386"/>
      <c r="TXA96" s="386"/>
      <c r="TXB96" s="386"/>
      <c r="TXC96" s="386"/>
      <c r="TXD96" s="386"/>
      <c r="TXE96" s="386"/>
      <c r="TXF96" s="386"/>
      <c r="TXG96" s="386"/>
      <c r="TXH96" s="386"/>
      <c r="TXI96" s="386"/>
      <c r="TXJ96" s="386"/>
      <c r="TXK96" s="386"/>
      <c r="TXL96" s="386"/>
      <c r="TXM96" s="386"/>
      <c r="TXN96" s="386"/>
      <c r="TXO96" s="386"/>
      <c r="TXP96" s="386"/>
      <c r="TXQ96" s="386"/>
      <c r="TXR96" s="386"/>
      <c r="TXS96" s="386"/>
      <c r="TXT96" s="386"/>
      <c r="TXU96" s="386"/>
      <c r="TXV96" s="386"/>
      <c r="TXW96" s="386"/>
      <c r="TXX96" s="386"/>
      <c r="TXY96" s="386"/>
      <c r="TXZ96" s="386"/>
      <c r="TYA96" s="386"/>
      <c r="TYB96" s="386"/>
      <c r="TYC96" s="386"/>
      <c r="TYD96" s="386"/>
      <c r="TYE96" s="386"/>
      <c r="TYF96" s="386"/>
      <c r="TYG96" s="386"/>
      <c r="TYH96" s="386"/>
      <c r="TYI96" s="386"/>
      <c r="TYJ96" s="386"/>
      <c r="TYK96" s="386"/>
      <c r="TYL96" s="386"/>
      <c r="TYM96" s="386"/>
      <c r="TYN96" s="386"/>
      <c r="TYO96" s="386"/>
      <c r="TYP96" s="386"/>
      <c r="TYQ96" s="386"/>
      <c r="TYR96" s="386"/>
      <c r="TYS96" s="386"/>
      <c r="TYT96" s="386"/>
      <c r="TYU96" s="386"/>
      <c r="TYV96" s="386"/>
      <c r="TYW96" s="386"/>
      <c r="TYX96" s="386"/>
      <c r="TYY96" s="386"/>
      <c r="TYZ96" s="386"/>
      <c r="TZA96" s="386"/>
      <c r="TZB96" s="386"/>
      <c r="TZC96" s="386"/>
      <c r="TZD96" s="386"/>
      <c r="TZE96" s="386"/>
      <c r="TZF96" s="386"/>
      <c r="TZG96" s="386"/>
      <c r="TZH96" s="386"/>
      <c r="TZI96" s="386"/>
      <c r="TZJ96" s="386"/>
      <c r="TZK96" s="386"/>
      <c r="TZL96" s="386"/>
      <c r="TZM96" s="386"/>
      <c r="TZN96" s="386"/>
      <c r="TZO96" s="386"/>
      <c r="TZP96" s="386"/>
      <c r="TZQ96" s="386"/>
      <c r="TZR96" s="386"/>
      <c r="TZS96" s="386"/>
      <c r="TZT96" s="386"/>
      <c r="TZU96" s="386"/>
      <c r="TZV96" s="386"/>
      <c r="TZW96" s="386"/>
      <c r="TZX96" s="386"/>
      <c r="TZY96" s="386"/>
      <c r="TZZ96" s="386"/>
      <c r="UAA96" s="386"/>
      <c r="UAB96" s="386"/>
      <c r="UAC96" s="386"/>
      <c r="UAD96" s="386"/>
      <c r="UAE96" s="386"/>
      <c r="UAF96" s="386"/>
      <c r="UAG96" s="386"/>
      <c r="UAH96" s="386"/>
      <c r="UAI96" s="386"/>
      <c r="UAJ96" s="386"/>
      <c r="UAK96" s="386"/>
      <c r="UAL96" s="386"/>
      <c r="UAM96" s="386"/>
      <c r="UAN96" s="386"/>
      <c r="UAO96" s="386"/>
      <c r="UAP96" s="386"/>
      <c r="UAQ96" s="386"/>
      <c r="UAR96" s="386"/>
      <c r="UAS96" s="386"/>
      <c r="UAT96" s="386"/>
      <c r="UAU96" s="386"/>
      <c r="UAV96" s="386"/>
      <c r="UAW96" s="386"/>
      <c r="UAX96" s="386"/>
      <c r="UAY96" s="386"/>
      <c r="UAZ96" s="386"/>
      <c r="UBA96" s="386"/>
      <c r="UBB96" s="386"/>
      <c r="UBC96" s="386"/>
      <c r="UBD96" s="386"/>
      <c r="UBE96" s="386"/>
      <c r="UBF96" s="386"/>
      <c r="UBG96" s="386"/>
      <c r="UBH96" s="386"/>
      <c r="UBI96" s="386"/>
      <c r="UBJ96" s="386"/>
      <c r="UBK96" s="386"/>
      <c r="UBL96" s="386"/>
      <c r="UBM96" s="386"/>
      <c r="UBN96" s="386"/>
      <c r="UBO96" s="386"/>
      <c r="UBP96" s="386"/>
      <c r="UBQ96" s="386"/>
      <c r="UBR96" s="386"/>
      <c r="UBS96" s="386"/>
      <c r="UBT96" s="386"/>
      <c r="UBU96" s="386"/>
      <c r="UBV96" s="386"/>
      <c r="UBW96" s="386"/>
      <c r="UBX96" s="386"/>
      <c r="UBY96" s="386"/>
      <c r="UBZ96" s="386"/>
      <c r="UCA96" s="386"/>
      <c r="UCB96" s="386"/>
      <c r="UCC96" s="386"/>
      <c r="UCD96" s="386"/>
      <c r="UCE96" s="386"/>
      <c r="UCF96" s="386"/>
      <c r="UCG96" s="386"/>
      <c r="UCH96" s="386"/>
      <c r="UCI96" s="386"/>
      <c r="UCJ96" s="386"/>
      <c r="UCK96" s="386"/>
      <c r="UCL96" s="386"/>
      <c r="UCM96" s="386"/>
      <c r="UCN96" s="386"/>
      <c r="UCO96" s="386"/>
      <c r="UCP96" s="386"/>
      <c r="UCQ96" s="386"/>
      <c r="UCR96" s="386"/>
      <c r="UCS96" s="386"/>
      <c r="UCT96" s="386"/>
      <c r="UCU96" s="386"/>
      <c r="UCV96" s="386"/>
      <c r="UCW96" s="386"/>
      <c r="UCX96" s="386"/>
      <c r="UCY96" s="386"/>
      <c r="UCZ96" s="386"/>
      <c r="UDA96" s="386"/>
      <c r="UDB96" s="386"/>
      <c r="UDC96" s="386"/>
      <c r="UDD96" s="386"/>
      <c r="UDE96" s="386"/>
      <c r="UDF96" s="386"/>
      <c r="UDG96" s="386"/>
      <c r="UDH96" s="386"/>
      <c r="UDI96" s="386"/>
      <c r="UDJ96" s="386"/>
      <c r="UDK96" s="386"/>
      <c r="UDL96" s="386"/>
      <c r="UDM96" s="386"/>
      <c r="UDN96" s="386"/>
      <c r="UDO96" s="386"/>
      <c r="UDP96" s="386"/>
      <c r="UDQ96" s="386"/>
      <c r="UDR96" s="386"/>
      <c r="UDS96" s="386"/>
      <c r="UDT96" s="386"/>
      <c r="UDU96" s="386"/>
      <c r="UDV96" s="386"/>
      <c r="UDW96" s="386"/>
      <c r="UDX96" s="386"/>
      <c r="UDY96" s="386"/>
      <c r="UDZ96" s="386"/>
      <c r="UEA96" s="386"/>
      <c r="UEB96" s="386"/>
      <c r="UEC96" s="386"/>
      <c r="UED96" s="386"/>
      <c r="UEE96" s="386"/>
      <c r="UEF96" s="386"/>
      <c r="UEG96" s="386"/>
      <c r="UEH96" s="386"/>
      <c r="UEI96" s="386"/>
      <c r="UEJ96" s="386"/>
      <c r="UEK96" s="386"/>
      <c r="UEL96" s="386"/>
      <c r="UEM96" s="386"/>
      <c r="UEN96" s="386"/>
      <c r="UEO96" s="386"/>
      <c r="UEP96" s="386"/>
      <c r="UEQ96" s="386"/>
      <c r="UER96" s="386"/>
      <c r="UES96" s="386"/>
      <c r="UET96" s="386"/>
      <c r="UEU96" s="386"/>
      <c r="UEV96" s="386"/>
      <c r="UEW96" s="386"/>
      <c r="UEX96" s="386"/>
      <c r="UEY96" s="386"/>
      <c r="UEZ96" s="386"/>
      <c r="UFA96" s="386"/>
      <c r="UFB96" s="386"/>
      <c r="UFC96" s="386"/>
      <c r="UFD96" s="386"/>
      <c r="UFE96" s="386"/>
      <c r="UFF96" s="386"/>
      <c r="UFG96" s="386"/>
      <c r="UFH96" s="386"/>
      <c r="UFI96" s="386"/>
      <c r="UFJ96" s="386"/>
      <c r="UFK96" s="386"/>
      <c r="UFL96" s="386"/>
      <c r="UFM96" s="386"/>
      <c r="UFN96" s="386"/>
      <c r="UFO96" s="386"/>
      <c r="UFP96" s="386"/>
      <c r="UFQ96" s="386"/>
      <c r="UFR96" s="386"/>
      <c r="UFS96" s="386"/>
      <c r="UFT96" s="386"/>
      <c r="UFU96" s="386"/>
      <c r="UFV96" s="386"/>
      <c r="UFW96" s="386"/>
      <c r="UFX96" s="386"/>
      <c r="UFY96" s="386"/>
      <c r="UFZ96" s="386"/>
      <c r="UGA96" s="386"/>
      <c r="UGB96" s="386"/>
      <c r="UGC96" s="386"/>
      <c r="UGD96" s="386"/>
      <c r="UGE96" s="386"/>
      <c r="UGF96" s="386"/>
      <c r="UGG96" s="386"/>
      <c r="UGH96" s="386"/>
      <c r="UGI96" s="386"/>
      <c r="UGJ96" s="386"/>
      <c r="UGK96" s="386"/>
      <c r="UGL96" s="386"/>
      <c r="UGM96" s="386"/>
      <c r="UGN96" s="386"/>
      <c r="UGO96" s="386"/>
      <c r="UGP96" s="386"/>
      <c r="UGQ96" s="386"/>
      <c r="UGR96" s="386"/>
      <c r="UGS96" s="386"/>
      <c r="UGT96" s="386"/>
      <c r="UGU96" s="386"/>
      <c r="UGV96" s="386"/>
      <c r="UGW96" s="386"/>
      <c r="UGX96" s="386"/>
      <c r="UGY96" s="386"/>
      <c r="UGZ96" s="386"/>
      <c r="UHA96" s="386"/>
      <c r="UHB96" s="386"/>
      <c r="UHC96" s="386"/>
      <c r="UHD96" s="386"/>
      <c r="UHE96" s="386"/>
      <c r="UHF96" s="386"/>
      <c r="UHG96" s="386"/>
      <c r="UHH96" s="386"/>
      <c r="UHI96" s="386"/>
      <c r="UHJ96" s="386"/>
      <c r="UHK96" s="386"/>
      <c r="UHL96" s="386"/>
      <c r="UHM96" s="386"/>
      <c r="UHN96" s="386"/>
      <c r="UHO96" s="386"/>
      <c r="UHP96" s="386"/>
      <c r="UHQ96" s="386"/>
      <c r="UHR96" s="386"/>
      <c r="UHS96" s="386"/>
      <c r="UHT96" s="386"/>
      <c r="UHU96" s="386"/>
      <c r="UHV96" s="386"/>
      <c r="UHW96" s="386"/>
      <c r="UHX96" s="386"/>
      <c r="UHY96" s="386"/>
      <c r="UHZ96" s="386"/>
      <c r="UIA96" s="386"/>
      <c r="UIB96" s="386"/>
      <c r="UIC96" s="386"/>
      <c r="UID96" s="386"/>
      <c r="UIE96" s="386"/>
      <c r="UIF96" s="386"/>
      <c r="UIG96" s="386"/>
      <c r="UIH96" s="386"/>
      <c r="UII96" s="386"/>
      <c r="UIJ96" s="386"/>
      <c r="UIK96" s="386"/>
      <c r="UIL96" s="386"/>
      <c r="UIM96" s="386"/>
      <c r="UIN96" s="386"/>
      <c r="UIO96" s="386"/>
      <c r="UIP96" s="386"/>
      <c r="UIQ96" s="386"/>
      <c r="UIR96" s="386"/>
      <c r="UIS96" s="386"/>
      <c r="UIT96" s="386"/>
      <c r="UIU96" s="386"/>
      <c r="UIV96" s="386"/>
      <c r="UIW96" s="386"/>
      <c r="UIX96" s="386"/>
      <c r="UIY96" s="386"/>
      <c r="UIZ96" s="386"/>
      <c r="UJA96" s="386"/>
      <c r="UJB96" s="386"/>
      <c r="UJC96" s="386"/>
      <c r="UJD96" s="386"/>
      <c r="UJE96" s="386"/>
      <c r="UJF96" s="386"/>
      <c r="UJG96" s="386"/>
      <c r="UJH96" s="386"/>
      <c r="UJI96" s="386"/>
      <c r="UJJ96" s="386"/>
      <c r="UJK96" s="386"/>
      <c r="UJL96" s="386"/>
      <c r="UJM96" s="386"/>
      <c r="UJN96" s="386"/>
      <c r="UJO96" s="386"/>
      <c r="UJP96" s="386"/>
      <c r="UJQ96" s="386"/>
      <c r="UJR96" s="386"/>
      <c r="UJS96" s="386"/>
      <c r="UJT96" s="386"/>
      <c r="UJU96" s="386"/>
      <c r="UJV96" s="386"/>
      <c r="UJW96" s="386"/>
      <c r="UJX96" s="386"/>
      <c r="UJY96" s="386"/>
      <c r="UJZ96" s="386"/>
      <c r="UKA96" s="386"/>
      <c r="UKB96" s="386"/>
      <c r="UKC96" s="386"/>
      <c r="UKD96" s="386"/>
      <c r="UKE96" s="386"/>
      <c r="UKF96" s="386"/>
      <c r="UKG96" s="386"/>
      <c r="UKH96" s="386"/>
      <c r="UKI96" s="386"/>
      <c r="UKJ96" s="386"/>
      <c r="UKK96" s="386"/>
      <c r="UKL96" s="386"/>
      <c r="UKM96" s="386"/>
      <c r="UKN96" s="386"/>
      <c r="UKO96" s="386"/>
      <c r="UKP96" s="386"/>
      <c r="UKQ96" s="386"/>
      <c r="UKR96" s="386"/>
      <c r="UKS96" s="386"/>
      <c r="UKT96" s="386"/>
      <c r="UKU96" s="386"/>
      <c r="UKV96" s="386"/>
      <c r="UKW96" s="386"/>
      <c r="UKX96" s="386"/>
      <c r="UKY96" s="386"/>
      <c r="UKZ96" s="386"/>
      <c r="ULA96" s="386"/>
      <c r="ULB96" s="386"/>
      <c r="ULC96" s="386"/>
      <c r="ULD96" s="386"/>
      <c r="ULE96" s="386"/>
      <c r="ULF96" s="386"/>
      <c r="ULG96" s="386"/>
      <c r="ULH96" s="386"/>
      <c r="ULI96" s="386"/>
      <c r="ULJ96" s="386"/>
      <c r="ULK96" s="386"/>
      <c r="ULL96" s="386"/>
      <c r="ULM96" s="386"/>
      <c r="ULN96" s="386"/>
      <c r="ULO96" s="386"/>
      <c r="ULP96" s="386"/>
      <c r="ULQ96" s="386"/>
      <c r="ULR96" s="386"/>
      <c r="ULS96" s="386"/>
      <c r="ULT96" s="386"/>
      <c r="ULU96" s="386"/>
      <c r="ULV96" s="386"/>
      <c r="ULW96" s="386"/>
      <c r="ULX96" s="386"/>
      <c r="ULY96" s="386"/>
      <c r="ULZ96" s="386"/>
      <c r="UMA96" s="386"/>
      <c r="UMB96" s="386"/>
      <c r="UMC96" s="386"/>
      <c r="UMD96" s="386"/>
      <c r="UME96" s="386"/>
      <c r="UMF96" s="386"/>
      <c r="UMG96" s="386"/>
      <c r="UMH96" s="386"/>
      <c r="UMI96" s="386"/>
      <c r="UMJ96" s="386"/>
      <c r="UMK96" s="386"/>
      <c r="UML96" s="386"/>
      <c r="UMM96" s="386"/>
      <c r="UMN96" s="386"/>
      <c r="UMO96" s="386"/>
      <c r="UMP96" s="386"/>
      <c r="UMQ96" s="386"/>
      <c r="UMR96" s="386"/>
      <c r="UMS96" s="386"/>
      <c r="UMT96" s="386"/>
      <c r="UMU96" s="386"/>
      <c r="UMV96" s="386"/>
      <c r="UMW96" s="386"/>
      <c r="UMX96" s="386"/>
      <c r="UMY96" s="386"/>
      <c r="UMZ96" s="386"/>
      <c r="UNA96" s="386"/>
      <c r="UNB96" s="386"/>
      <c r="UNC96" s="386"/>
      <c r="UND96" s="386"/>
      <c r="UNE96" s="386"/>
      <c r="UNF96" s="386"/>
      <c r="UNG96" s="386"/>
      <c r="UNH96" s="386"/>
      <c r="UNI96" s="386"/>
      <c r="UNJ96" s="386"/>
      <c r="UNK96" s="386"/>
      <c r="UNL96" s="386"/>
      <c r="UNM96" s="386"/>
      <c r="UNN96" s="386"/>
      <c r="UNO96" s="386"/>
      <c r="UNP96" s="386"/>
      <c r="UNQ96" s="386"/>
      <c r="UNR96" s="386"/>
      <c r="UNS96" s="386"/>
      <c r="UNT96" s="386"/>
      <c r="UNU96" s="386"/>
      <c r="UNV96" s="386"/>
      <c r="UNW96" s="386"/>
      <c r="UNX96" s="386"/>
      <c r="UNY96" s="386"/>
      <c r="UNZ96" s="386"/>
      <c r="UOA96" s="386"/>
      <c r="UOB96" s="386"/>
      <c r="UOC96" s="386"/>
      <c r="UOD96" s="386"/>
      <c r="UOE96" s="386"/>
      <c r="UOF96" s="386"/>
      <c r="UOG96" s="386"/>
      <c r="UOH96" s="386"/>
      <c r="UOI96" s="386"/>
      <c r="UOJ96" s="386"/>
      <c r="UOK96" s="386"/>
      <c r="UOL96" s="386"/>
      <c r="UOM96" s="386"/>
      <c r="UON96" s="386"/>
      <c r="UOO96" s="386"/>
      <c r="UOP96" s="386"/>
      <c r="UOQ96" s="386"/>
      <c r="UOR96" s="386"/>
      <c r="UOS96" s="386"/>
      <c r="UOT96" s="386"/>
      <c r="UOU96" s="386"/>
      <c r="UOV96" s="386"/>
      <c r="UOW96" s="386"/>
      <c r="UOX96" s="386"/>
      <c r="UOY96" s="386"/>
      <c r="UOZ96" s="386"/>
      <c r="UPA96" s="386"/>
      <c r="UPB96" s="386"/>
      <c r="UPC96" s="386"/>
      <c r="UPD96" s="386"/>
      <c r="UPE96" s="386"/>
      <c r="UPF96" s="386"/>
      <c r="UPG96" s="386"/>
      <c r="UPH96" s="386"/>
      <c r="UPI96" s="386"/>
      <c r="UPJ96" s="386"/>
      <c r="UPK96" s="386"/>
      <c r="UPL96" s="386"/>
      <c r="UPM96" s="386"/>
      <c r="UPN96" s="386"/>
      <c r="UPO96" s="386"/>
      <c r="UPP96" s="386"/>
      <c r="UPQ96" s="386"/>
      <c r="UPR96" s="386"/>
      <c r="UPS96" s="386"/>
      <c r="UPT96" s="386"/>
      <c r="UPU96" s="386"/>
      <c r="UPV96" s="386"/>
      <c r="UPW96" s="386"/>
      <c r="UPX96" s="386"/>
      <c r="UPY96" s="386"/>
      <c r="UPZ96" s="386"/>
      <c r="UQA96" s="386"/>
      <c r="UQB96" s="386"/>
      <c r="UQC96" s="386"/>
      <c r="UQD96" s="386"/>
      <c r="UQE96" s="386"/>
      <c r="UQF96" s="386"/>
      <c r="UQG96" s="386"/>
      <c r="UQH96" s="386"/>
      <c r="UQI96" s="386"/>
      <c r="UQJ96" s="386"/>
      <c r="UQK96" s="386"/>
      <c r="UQL96" s="386"/>
      <c r="UQM96" s="386"/>
      <c r="UQN96" s="386"/>
      <c r="UQO96" s="386"/>
      <c r="UQP96" s="386"/>
      <c r="UQQ96" s="386"/>
      <c r="UQR96" s="386"/>
      <c r="UQS96" s="386"/>
      <c r="UQT96" s="386"/>
      <c r="UQU96" s="386"/>
      <c r="UQV96" s="386"/>
      <c r="UQW96" s="386"/>
      <c r="UQX96" s="386"/>
      <c r="UQY96" s="386"/>
      <c r="UQZ96" s="386"/>
      <c r="URA96" s="386"/>
      <c r="URB96" s="386"/>
      <c r="URC96" s="386"/>
      <c r="URD96" s="386"/>
      <c r="URE96" s="386"/>
      <c r="URF96" s="386"/>
      <c r="URG96" s="386"/>
      <c r="URH96" s="386"/>
      <c r="URI96" s="386"/>
      <c r="URJ96" s="386"/>
      <c r="URK96" s="386"/>
      <c r="URL96" s="386"/>
      <c r="URM96" s="386"/>
      <c r="URN96" s="386"/>
      <c r="URO96" s="386"/>
      <c r="URP96" s="386"/>
      <c r="URQ96" s="386"/>
      <c r="URR96" s="386"/>
      <c r="URS96" s="386"/>
      <c r="URT96" s="386"/>
      <c r="URU96" s="386"/>
      <c r="URV96" s="386"/>
      <c r="URW96" s="386"/>
      <c r="URX96" s="386"/>
      <c r="URY96" s="386"/>
      <c r="URZ96" s="386"/>
      <c r="USA96" s="386"/>
      <c r="USB96" s="386"/>
      <c r="USC96" s="386"/>
      <c r="USD96" s="386"/>
      <c r="USE96" s="386"/>
      <c r="USF96" s="386"/>
      <c r="USG96" s="386"/>
      <c r="USH96" s="386"/>
      <c r="USI96" s="386"/>
      <c r="USJ96" s="386"/>
      <c r="USK96" s="386"/>
      <c r="USL96" s="386"/>
      <c r="USM96" s="386"/>
      <c r="USN96" s="386"/>
      <c r="USO96" s="386"/>
      <c r="USP96" s="386"/>
      <c r="USQ96" s="386"/>
      <c r="USR96" s="386"/>
      <c r="USS96" s="386"/>
      <c r="UST96" s="386"/>
      <c r="USU96" s="386"/>
      <c r="USV96" s="386"/>
      <c r="USW96" s="386"/>
      <c r="USX96" s="386"/>
      <c r="USY96" s="386"/>
      <c r="USZ96" s="386"/>
      <c r="UTA96" s="386"/>
      <c r="UTB96" s="386"/>
      <c r="UTC96" s="386"/>
      <c r="UTD96" s="386"/>
      <c r="UTE96" s="386"/>
      <c r="UTF96" s="386"/>
      <c r="UTG96" s="386"/>
      <c r="UTH96" s="386"/>
      <c r="UTI96" s="386"/>
      <c r="UTJ96" s="386"/>
      <c r="UTK96" s="386"/>
      <c r="UTL96" s="386"/>
      <c r="UTM96" s="386"/>
      <c r="UTN96" s="386"/>
      <c r="UTO96" s="386"/>
      <c r="UTP96" s="386"/>
      <c r="UTQ96" s="386"/>
      <c r="UTR96" s="386"/>
      <c r="UTS96" s="386"/>
      <c r="UTT96" s="386"/>
      <c r="UTU96" s="386"/>
      <c r="UTV96" s="386"/>
      <c r="UTW96" s="386"/>
      <c r="UTX96" s="386"/>
      <c r="UTY96" s="386"/>
      <c r="UTZ96" s="386"/>
      <c r="UUA96" s="386"/>
      <c r="UUB96" s="386"/>
      <c r="UUC96" s="386"/>
      <c r="UUD96" s="386"/>
      <c r="UUE96" s="386"/>
      <c r="UUF96" s="386"/>
      <c r="UUG96" s="386"/>
      <c r="UUH96" s="386"/>
      <c r="UUI96" s="386"/>
      <c r="UUJ96" s="386"/>
      <c r="UUK96" s="386"/>
      <c r="UUL96" s="386"/>
      <c r="UUM96" s="386"/>
      <c r="UUN96" s="386"/>
      <c r="UUO96" s="386"/>
      <c r="UUP96" s="386"/>
      <c r="UUQ96" s="386"/>
      <c r="UUR96" s="386"/>
      <c r="UUS96" s="386"/>
      <c r="UUT96" s="386"/>
      <c r="UUU96" s="386"/>
      <c r="UUV96" s="386"/>
      <c r="UUW96" s="386"/>
      <c r="UUX96" s="386"/>
      <c r="UUY96" s="386"/>
      <c r="UUZ96" s="386"/>
      <c r="UVA96" s="386"/>
      <c r="UVB96" s="386"/>
      <c r="UVC96" s="386"/>
      <c r="UVD96" s="386"/>
      <c r="UVE96" s="386"/>
      <c r="UVF96" s="386"/>
      <c r="UVG96" s="386"/>
      <c r="UVH96" s="386"/>
      <c r="UVI96" s="386"/>
      <c r="UVJ96" s="386"/>
      <c r="UVK96" s="386"/>
      <c r="UVL96" s="386"/>
      <c r="UVM96" s="386"/>
      <c r="UVN96" s="386"/>
      <c r="UVO96" s="386"/>
      <c r="UVP96" s="386"/>
      <c r="UVQ96" s="386"/>
      <c r="UVR96" s="386"/>
      <c r="UVS96" s="386"/>
      <c r="UVT96" s="386"/>
      <c r="UVU96" s="386"/>
      <c r="UVV96" s="386"/>
      <c r="UVW96" s="386"/>
      <c r="UVX96" s="386"/>
      <c r="UVY96" s="386"/>
      <c r="UVZ96" s="386"/>
      <c r="UWA96" s="386"/>
      <c r="UWB96" s="386"/>
      <c r="UWC96" s="386"/>
      <c r="UWD96" s="386"/>
      <c r="UWE96" s="386"/>
      <c r="UWF96" s="386"/>
      <c r="UWG96" s="386"/>
      <c r="UWH96" s="386"/>
      <c r="UWI96" s="386"/>
      <c r="UWJ96" s="386"/>
      <c r="UWK96" s="386"/>
      <c r="UWL96" s="386"/>
      <c r="UWM96" s="386"/>
      <c r="UWN96" s="386"/>
      <c r="UWO96" s="386"/>
      <c r="UWP96" s="386"/>
      <c r="UWQ96" s="386"/>
      <c r="UWR96" s="386"/>
      <c r="UWS96" s="386"/>
      <c r="UWT96" s="386"/>
      <c r="UWU96" s="386"/>
      <c r="UWV96" s="386"/>
      <c r="UWW96" s="386"/>
      <c r="UWX96" s="386"/>
      <c r="UWY96" s="386"/>
      <c r="UWZ96" s="386"/>
      <c r="UXA96" s="386"/>
      <c r="UXB96" s="386"/>
      <c r="UXC96" s="386"/>
      <c r="UXD96" s="386"/>
      <c r="UXE96" s="386"/>
      <c r="UXF96" s="386"/>
      <c r="UXG96" s="386"/>
      <c r="UXH96" s="386"/>
      <c r="UXI96" s="386"/>
      <c r="UXJ96" s="386"/>
      <c r="UXK96" s="386"/>
      <c r="UXL96" s="386"/>
      <c r="UXM96" s="386"/>
      <c r="UXN96" s="386"/>
      <c r="UXO96" s="386"/>
      <c r="UXP96" s="386"/>
      <c r="UXQ96" s="386"/>
      <c r="UXR96" s="386"/>
      <c r="UXS96" s="386"/>
      <c r="UXT96" s="386"/>
      <c r="UXU96" s="386"/>
      <c r="UXV96" s="386"/>
      <c r="UXW96" s="386"/>
      <c r="UXX96" s="386"/>
      <c r="UXY96" s="386"/>
      <c r="UXZ96" s="386"/>
      <c r="UYA96" s="386"/>
      <c r="UYB96" s="386"/>
      <c r="UYC96" s="386"/>
      <c r="UYD96" s="386"/>
      <c r="UYE96" s="386"/>
      <c r="UYF96" s="386"/>
      <c r="UYG96" s="386"/>
      <c r="UYH96" s="386"/>
      <c r="UYI96" s="386"/>
      <c r="UYJ96" s="386"/>
      <c r="UYK96" s="386"/>
      <c r="UYL96" s="386"/>
      <c r="UYM96" s="386"/>
      <c r="UYN96" s="386"/>
      <c r="UYO96" s="386"/>
      <c r="UYP96" s="386"/>
      <c r="UYQ96" s="386"/>
      <c r="UYR96" s="386"/>
      <c r="UYS96" s="386"/>
      <c r="UYT96" s="386"/>
      <c r="UYU96" s="386"/>
      <c r="UYV96" s="386"/>
      <c r="UYW96" s="386"/>
      <c r="UYX96" s="386"/>
      <c r="UYY96" s="386"/>
      <c r="UYZ96" s="386"/>
      <c r="UZA96" s="386"/>
      <c r="UZB96" s="386"/>
      <c r="UZC96" s="386"/>
      <c r="UZD96" s="386"/>
      <c r="UZE96" s="386"/>
      <c r="UZF96" s="386"/>
      <c r="UZG96" s="386"/>
      <c r="UZH96" s="386"/>
      <c r="UZI96" s="386"/>
      <c r="UZJ96" s="386"/>
      <c r="UZK96" s="386"/>
      <c r="UZL96" s="386"/>
      <c r="UZM96" s="386"/>
      <c r="UZN96" s="386"/>
      <c r="UZO96" s="386"/>
      <c r="UZP96" s="386"/>
      <c r="UZQ96" s="386"/>
      <c r="UZR96" s="386"/>
      <c r="UZS96" s="386"/>
      <c r="UZT96" s="386"/>
      <c r="UZU96" s="386"/>
      <c r="UZV96" s="386"/>
      <c r="UZW96" s="386"/>
      <c r="UZX96" s="386"/>
      <c r="UZY96" s="386"/>
      <c r="UZZ96" s="386"/>
      <c r="VAA96" s="386"/>
      <c r="VAB96" s="386"/>
      <c r="VAC96" s="386"/>
      <c r="VAD96" s="386"/>
      <c r="VAE96" s="386"/>
      <c r="VAF96" s="386"/>
      <c r="VAG96" s="386"/>
      <c r="VAH96" s="386"/>
      <c r="VAI96" s="386"/>
      <c r="VAJ96" s="386"/>
      <c r="VAK96" s="386"/>
      <c r="VAL96" s="386"/>
      <c r="VAM96" s="386"/>
      <c r="VAN96" s="386"/>
      <c r="VAO96" s="386"/>
      <c r="VAP96" s="386"/>
      <c r="VAQ96" s="386"/>
      <c r="VAR96" s="386"/>
      <c r="VAS96" s="386"/>
      <c r="VAT96" s="386"/>
      <c r="VAU96" s="386"/>
      <c r="VAV96" s="386"/>
      <c r="VAW96" s="386"/>
      <c r="VAX96" s="386"/>
      <c r="VAY96" s="386"/>
      <c r="VAZ96" s="386"/>
      <c r="VBA96" s="386"/>
      <c r="VBB96" s="386"/>
      <c r="VBC96" s="386"/>
      <c r="VBD96" s="386"/>
      <c r="VBE96" s="386"/>
      <c r="VBF96" s="386"/>
      <c r="VBG96" s="386"/>
      <c r="VBH96" s="386"/>
      <c r="VBI96" s="386"/>
      <c r="VBJ96" s="386"/>
      <c r="VBK96" s="386"/>
      <c r="VBL96" s="386"/>
      <c r="VBM96" s="386"/>
      <c r="VBN96" s="386"/>
      <c r="VBO96" s="386"/>
      <c r="VBP96" s="386"/>
      <c r="VBQ96" s="386"/>
      <c r="VBR96" s="386"/>
      <c r="VBS96" s="386"/>
      <c r="VBT96" s="386"/>
      <c r="VBU96" s="386"/>
      <c r="VBV96" s="386"/>
      <c r="VBW96" s="386"/>
      <c r="VBX96" s="386"/>
      <c r="VBY96" s="386"/>
      <c r="VBZ96" s="386"/>
      <c r="VCA96" s="386"/>
      <c r="VCB96" s="386"/>
      <c r="VCC96" s="386"/>
      <c r="VCD96" s="386"/>
      <c r="VCE96" s="386"/>
      <c r="VCF96" s="386"/>
      <c r="VCG96" s="386"/>
      <c r="VCH96" s="386"/>
      <c r="VCI96" s="386"/>
      <c r="VCJ96" s="386"/>
      <c r="VCK96" s="386"/>
      <c r="VCL96" s="386"/>
      <c r="VCM96" s="386"/>
      <c r="VCN96" s="386"/>
      <c r="VCO96" s="386"/>
      <c r="VCP96" s="386"/>
      <c r="VCQ96" s="386"/>
      <c r="VCR96" s="386"/>
      <c r="VCS96" s="386"/>
      <c r="VCT96" s="386"/>
      <c r="VCU96" s="386"/>
      <c r="VCV96" s="386"/>
      <c r="VCW96" s="386"/>
      <c r="VCX96" s="386"/>
      <c r="VCY96" s="386"/>
      <c r="VCZ96" s="386"/>
      <c r="VDA96" s="386"/>
      <c r="VDB96" s="386"/>
      <c r="VDC96" s="386"/>
      <c r="VDD96" s="386"/>
      <c r="VDE96" s="386"/>
      <c r="VDF96" s="386"/>
      <c r="VDG96" s="386"/>
      <c r="VDH96" s="386"/>
      <c r="VDI96" s="386"/>
      <c r="VDJ96" s="386"/>
      <c r="VDK96" s="386"/>
      <c r="VDL96" s="386"/>
      <c r="VDM96" s="386"/>
      <c r="VDN96" s="386"/>
      <c r="VDO96" s="386"/>
      <c r="VDP96" s="386"/>
      <c r="VDQ96" s="386"/>
      <c r="VDR96" s="386"/>
      <c r="VDS96" s="386"/>
      <c r="VDT96" s="386"/>
      <c r="VDU96" s="386"/>
      <c r="VDV96" s="386"/>
      <c r="VDW96" s="386"/>
      <c r="VDX96" s="386"/>
      <c r="VDY96" s="386"/>
      <c r="VDZ96" s="386"/>
      <c r="VEA96" s="386"/>
      <c r="VEB96" s="386"/>
      <c r="VEC96" s="386"/>
      <c r="VED96" s="386"/>
      <c r="VEE96" s="386"/>
      <c r="VEF96" s="386"/>
      <c r="VEG96" s="386"/>
      <c r="VEH96" s="386"/>
      <c r="VEI96" s="386"/>
      <c r="VEJ96" s="386"/>
      <c r="VEK96" s="386"/>
      <c r="VEL96" s="386"/>
      <c r="VEM96" s="386"/>
      <c r="VEN96" s="386"/>
      <c r="VEO96" s="386"/>
      <c r="VEP96" s="386"/>
      <c r="VEQ96" s="386"/>
      <c r="VER96" s="386"/>
      <c r="VES96" s="386"/>
      <c r="VET96" s="386"/>
      <c r="VEU96" s="386"/>
      <c r="VEV96" s="386"/>
      <c r="VEW96" s="386"/>
      <c r="VEX96" s="386"/>
      <c r="VEY96" s="386"/>
      <c r="VEZ96" s="386"/>
      <c r="VFA96" s="386"/>
      <c r="VFB96" s="386"/>
      <c r="VFC96" s="386"/>
      <c r="VFD96" s="386"/>
      <c r="VFE96" s="386"/>
      <c r="VFF96" s="386"/>
      <c r="VFG96" s="386"/>
      <c r="VFH96" s="386"/>
      <c r="VFI96" s="386"/>
      <c r="VFJ96" s="386"/>
      <c r="VFK96" s="386"/>
      <c r="VFL96" s="386"/>
      <c r="VFM96" s="386"/>
      <c r="VFN96" s="386"/>
      <c r="VFO96" s="386"/>
      <c r="VFP96" s="386"/>
      <c r="VFQ96" s="386"/>
      <c r="VFR96" s="386"/>
      <c r="VFS96" s="386"/>
      <c r="VFT96" s="386"/>
      <c r="VFU96" s="386"/>
      <c r="VFV96" s="386"/>
      <c r="VFW96" s="386"/>
      <c r="VFX96" s="386"/>
      <c r="VFY96" s="386"/>
      <c r="VFZ96" s="386"/>
      <c r="VGA96" s="386"/>
      <c r="VGB96" s="386"/>
      <c r="VGC96" s="386"/>
      <c r="VGD96" s="386"/>
      <c r="VGE96" s="386"/>
      <c r="VGF96" s="386"/>
      <c r="VGG96" s="386"/>
      <c r="VGH96" s="386"/>
      <c r="VGI96" s="386"/>
      <c r="VGJ96" s="386"/>
      <c r="VGK96" s="386"/>
      <c r="VGL96" s="386"/>
      <c r="VGM96" s="386"/>
      <c r="VGN96" s="386"/>
      <c r="VGO96" s="386"/>
      <c r="VGP96" s="386"/>
      <c r="VGQ96" s="386"/>
      <c r="VGR96" s="386"/>
      <c r="VGS96" s="386"/>
      <c r="VGT96" s="386"/>
      <c r="VGU96" s="386"/>
      <c r="VGV96" s="386"/>
      <c r="VGW96" s="386"/>
      <c r="VGX96" s="386"/>
      <c r="VGY96" s="386"/>
      <c r="VGZ96" s="386"/>
      <c r="VHA96" s="386"/>
      <c r="VHB96" s="386"/>
      <c r="VHC96" s="386"/>
      <c r="VHD96" s="386"/>
      <c r="VHE96" s="386"/>
      <c r="VHF96" s="386"/>
      <c r="VHG96" s="386"/>
      <c r="VHH96" s="386"/>
      <c r="VHI96" s="386"/>
      <c r="VHJ96" s="386"/>
      <c r="VHK96" s="386"/>
      <c r="VHL96" s="386"/>
      <c r="VHM96" s="386"/>
      <c r="VHN96" s="386"/>
      <c r="VHO96" s="386"/>
      <c r="VHP96" s="386"/>
      <c r="VHQ96" s="386"/>
      <c r="VHR96" s="386"/>
      <c r="VHS96" s="386"/>
      <c r="VHT96" s="386"/>
      <c r="VHU96" s="386"/>
      <c r="VHV96" s="386"/>
      <c r="VHW96" s="386"/>
      <c r="VHX96" s="386"/>
      <c r="VHY96" s="386"/>
      <c r="VHZ96" s="386"/>
      <c r="VIA96" s="386"/>
      <c r="VIB96" s="386"/>
      <c r="VIC96" s="386"/>
      <c r="VID96" s="386"/>
      <c r="VIE96" s="386"/>
      <c r="VIF96" s="386"/>
      <c r="VIG96" s="386"/>
      <c r="VIH96" s="386"/>
      <c r="VII96" s="386"/>
      <c r="VIJ96" s="386"/>
      <c r="VIK96" s="386"/>
      <c r="VIL96" s="386"/>
      <c r="VIM96" s="386"/>
      <c r="VIN96" s="386"/>
      <c r="VIO96" s="386"/>
      <c r="VIP96" s="386"/>
      <c r="VIQ96" s="386"/>
      <c r="VIR96" s="386"/>
      <c r="VIS96" s="386"/>
      <c r="VIT96" s="386"/>
      <c r="VIU96" s="386"/>
      <c r="VIV96" s="386"/>
      <c r="VIW96" s="386"/>
      <c r="VIX96" s="386"/>
      <c r="VIY96" s="386"/>
      <c r="VIZ96" s="386"/>
      <c r="VJA96" s="386"/>
      <c r="VJB96" s="386"/>
      <c r="VJC96" s="386"/>
      <c r="VJD96" s="386"/>
      <c r="VJE96" s="386"/>
      <c r="VJF96" s="386"/>
      <c r="VJG96" s="386"/>
      <c r="VJH96" s="386"/>
      <c r="VJI96" s="386"/>
      <c r="VJJ96" s="386"/>
      <c r="VJK96" s="386"/>
      <c r="VJL96" s="386"/>
      <c r="VJM96" s="386"/>
      <c r="VJN96" s="386"/>
      <c r="VJO96" s="386"/>
      <c r="VJP96" s="386"/>
      <c r="VJQ96" s="386"/>
      <c r="VJR96" s="386"/>
      <c r="VJS96" s="386"/>
      <c r="VJT96" s="386"/>
      <c r="VJU96" s="386"/>
      <c r="VJV96" s="386"/>
      <c r="VJW96" s="386"/>
      <c r="VJX96" s="386"/>
      <c r="VJY96" s="386"/>
      <c r="VJZ96" s="386"/>
      <c r="VKA96" s="386"/>
      <c r="VKB96" s="386"/>
      <c r="VKC96" s="386"/>
      <c r="VKD96" s="386"/>
      <c r="VKE96" s="386"/>
      <c r="VKF96" s="386"/>
      <c r="VKG96" s="386"/>
      <c r="VKH96" s="386"/>
      <c r="VKI96" s="386"/>
      <c r="VKJ96" s="386"/>
      <c r="VKK96" s="386"/>
      <c r="VKL96" s="386"/>
      <c r="VKM96" s="386"/>
      <c r="VKN96" s="386"/>
      <c r="VKO96" s="386"/>
      <c r="VKP96" s="386"/>
      <c r="VKQ96" s="386"/>
      <c r="VKR96" s="386"/>
      <c r="VKS96" s="386"/>
      <c r="VKT96" s="386"/>
      <c r="VKU96" s="386"/>
      <c r="VKV96" s="386"/>
      <c r="VKW96" s="386"/>
      <c r="VKX96" s="386"/>
      <c r="VKY96" s="386"/>
      <c r="VKZ96" s="386"/>
      <c r="VLA96" s="386"/>
      <c r="VLB96" s="386"/>
      <c r="VLC96" s="386"/>
      <c r="VLD96" s="386"/>
      <c r="VLE96" s="386"/>
      <c r="VLF96" s="386"/>
      <c r="VLG96" s="386"/>
      <c r="VLH96" s="386"/>
      <c r="VLI96" s="386"/>
      <c r="VLJ96" s="386"/>
      <c r="VLK96" s="386"/>
      <c r="VLL96" s="386"/>
      <c r="VLM96" s="386"/>
      <c r="VLN96" s="386"/>
      <c r="VLO96" s="386"/>
      <c r="VLP96" s="386"/>
      <c r="VLQ96" s="386"/>
      <c r="VLR96" s="386"/>
      <c r="VLS96" s="386"/>
      <c r="VLT96" s="386"/>
      <c r="VLU96" s="386"/>
      <c r="VLV96" s="386"/>
      <c r="VLW96" s="386"/>
      <c r="VLX96" s="386"/>
      <c r="VLY96" s="386"/>
      <c r="VLZ96" s="386"/>
      <c r="VMA96" s="386"/>
      <c r="VMB96" s="386"/>
      <c r="VMC96" s="386"/>
      <c r="VMD96" s="386"/>
      <c r="VME96" s="386"/>
      <c r="VMF96" s="386"/>
      <c r="VMG96" s="386"/>
      <c r="VMH96" s="386"/>
      <c r="VMI96" s="386"/>
      <c r="VMJ96" s="386"/>
      <c r="VMK96" s="386"/>
      <c r="VML96" s="386"/>
      <c r="VMM96" s="386"/>
      <c r="VMN96" s="386"/>
      <c r="VMO96" s="386"/>
      <c r="VMP96" s="386"/>
      <c r="VMQ96" s="386"/>
      <c r="VMR96" s="386"/>
      <c r="VMS96" s="386"/>
      <c r="VMT96" s="386"/>
      <c r="VMU96" s="386"/>
      <c r="VMV96" s="386"/>
      <c r="VMW96" s="386"/>
      <c r="VMX96" s="386"/>
      <c r="VMY96" s="386"/>
      <c r="VMZ96" s="386"/>
      <c r="VNA96" s="386"/>
      <c r="VNB96" s="386"/>
      <c r="VNC96" s="386"/>
      <c r="VND96" s="386"/>
      <c r="VNE96" s="386"/>
      <c r="VNF96" s="386"/>
      <c r="VNG96" s="386"/>
      <c r="VNH96" s="386"/>
      <c r="VNI96" s="386"/>
      <c r="VNJ96" s="386"/>
      <c r="VNK96" s="386"/>
      <c r="VNL96" s="386"/>
      <c r="VNM96" s="386"/>
      <c r="VNN96" s="386"/>
      <c r="VNO96" s="386"/>
      <c r="VNP96" s="386"/>
      <c r="VNQ96" s="386"/>
      <c r="VNR96" s="386"/>
      <c r="VNS96" s="386"/>
      <c r="VNT96" s="386"/>
      <c r="VNU96" s="386"/>
      <c r="VNV96" s="386"/>
      <c r="VNW96" s="386"/>
      <c r="VNX96" s="386"/>
      <c r="VNY96" s="386"/>
      <c r="VNZ96" s="386"/>
      <c r="VOA96" s="386"/>
      <c r="VOB96" s="386"/>
      <c r="VOC96" s="386"/>
      <c r="VOD96" s="386"/>
      <c r="VOE96" s="386"/>
      <c r="VOF96" s="386"/>
      <c r="VOG96" s="386"/>
      <c r="VOH96" s="386"/>
      <c r="VOI96" s="386"/>
      <c r="VOJ96" s="386"/>
      <c r="VOK96" s="386"/>
      <c r="VOL96" s="386"/>
      <c r="VOM96" s="386"/>
      <c r="VON96" s="386"/>
      <c r="VOO96" s="386"/>
      <c r="VOP96" s="386"/>
      <c r="VOQ96" s="386"/>
      <c r="VOR96" s="386"/>
      <c r="VOS96" s="386"/>
      <c r="VOT96" s="386"/>
      <c r="VOU96" s="386"/>
      <c r="VOV96" s="386"/>
      <c r="VOW96" s="386"/>
      <c r="VOX96" s="386"/>
      <c r="VOY96" s="386"/>
      <c r="VOZ96" s="386"/>
      <c r="VPA96" s="386"/>
      <c r="VPB96" s="386"/>
      <c r="VPC96" s="386"/>
      <c r="VPD96" s="386"/>
      <c r="VPE96" s="386"/>
      <c r="VPF96" s="386"/>
      <c r="VPG96" s="386"/>
      <c r="VPH96" s="386"/>
      <c r="VPI96" s="386"/>
      <c r="VPJ96" s="386"/>
      <c r="VPK96" s="386"/>
      <c r="VPL96" s="386"/>
      <c r="VPM96" s="386"/>
      <c r="VPN96" s="386"/>
      <c r="VPO96" s="386"/>
      <c r="VPP96" s="386"/>
      <c r="VPQ96" s="386"/>
      <c r="VPR96" s="386"/>
      <c r="VPS96" s="386"/>
      <c r="VPT96" s="386"/>
      <c r="VPU96" s="386"/>
      <c r="VPV96" s="386"/>
      <c r="VPW96" s="386"/>
      <c r="VPX96" s="386"/>
      <c r="VPY96" s="386"/>
      <c r="VPZ96" s="386"/>
      <c r="VQA96" s="386"/>
      <c r="VQB96" s="386"/>
      <c r="VQC96" s="386"/>
      <c r="VQD96" s="386"/>
      <c r="VQE96" s="386"/>
      <c r="VQF96" s="386"/>
      <c r="VQG96" s="386"/>
      <c r="VQH96" s="386"/>
      <c r="VQI96" s="386"/>
      <c r="VQJ96" s="386"/>
      <c r="VQK96" s="386"/>
      <c r="VQL96" s="386"/>
      <c r="VQM96" s="386"/>
      <c r="VQN96" s="386"/>
      <c r="VQO96" s="386"/>
      <c r="VQP96" s="386"/>
      <c r="VQQ96" s="386"/>
      <c r="VQR96" s="386"/>
      <c r="VQS96" s="386"/>
      <c r="VQT96" s="386"/>
      <c r="VQU96" s="386"/>
      <c r="VQV96" s="386"/>
      <c r="VQW96" s="386"/>
      <c r="VQX96" s="386"/>
      <c r="VQY96" s="386"/>
      <c r="VQZ96" s="386"/>
      <c r="VRA96" s="386"/>
      <c r="VRB96" s="386"/>
      <c r="VRC96" s="386"/>
      <c r="VRD96" s="386"/>
      <c r="VRE96" s="386"/>
      <c r="VRF96" s="386"/>
      <c r="VRG96" s="386"/>
      <c r="VRH96" s="386"/>
      <c r="VRI96" s="386"/>
      <c r="VRJ96" s="386"/>
      <c r="VRK96" s="386"/>
      <c r="VRL96" s="386"/>
      <c r="VRM96" s="386"/>
      <c r="VRN96" s="386"/>
      <c r="VRO96" s="386"/>
      <c r="VRP96" s="386"/>
      <c r="VRQ96" s="386"/>
      <c r="VRR96" s="386"/>
      <c r="VRS96" s="386"/>
      <c r="VRT96" s="386"/>
      <c r="VRU96" s="386"/>
      <c r="VRV96" s="386"/>
      <c r="VRW96" s="386"/>
      <c r="VRX96" s="386"/>
      <c r="VRY96" s="386"/>
      <c r="VRZ96" s="386"/>
      <c r="VSA96" s="386"/>
      <c r="VSB96" s="386"/>
      <c r="VSC96" s="386"/>
      <c r="VSD96" s="386"/>
      <c r="VSE96" s="386"/>
      <c r="VSF96" s="386"/>
      <c r="VSG96" s="386"/>
      <c r="VSH96" s="386"/>
      <c r="VSI96" s="386"/>
      <c r="VSJ96" s="386"/>
      <c r="VSK96" s="386"/>
      <c r="VSL96" s="386"/>
      <c r="VSM96" s="386"/>
      <c r="VSN96" s="386"/>
      <c r="VSO96" s="386"/>
      <c r="VSP96" s="386"/>
      <c r="VSQ96" s="386"/>
      <c r="VSR96" s="386"/>
      <c r="VSS96" s="386"/>
      <c r="VST96" s="386"/>
      <c r="VSU96" s="386"/>
      <c r="VSV96" s="386"/>
      <c r="VSW96" s="386"/>
      <c r="VSX96" s="386"/>
      <c r="VSY96" s="386"/>
      <c r="VSZ96" s="386"/>
      <c r="VTA96" s="386"/>
      <c r="VTB96" s="386"/>
      <c r="VTC96" s="386"/>
      <c r="VTD96" s="386"/>
      <c r="VTE96" s="386"/>
      <c r="VTF96" s="386"/>
      <c r="VTG96" s="386"/>
      <c r="VTH96" s="386"/>
      <c r="VTI96" s="386"/>
      <c r="VTJ96" s="386"/>
      <c r="VTK96" s="386"/>
      <c r="VTL96" s="386"/>
      <c r="VTM96" s="386"/>
      <c r="VTN96" s="386"/>
      <c r="VTO96" s="386"/>
      <c r="VTP96" s="386"/>
      <c r="VTQ96" s="386"/>
      <c r="VTR96" s="386"/>
      <c r="VTS96" s="386"/>
      <c r="VTT96" s="386"/>
      <c r="VTU96" s="386"/>
      <c r="VTV96" s="386"/>
      <c r="VTW96" s="386"/>
      <c r="VTX96" s="386"/>
      <c r="VTY96" s="386"/>
      <c r="VTZ96" s="386"/>
      <c r="VUA96" s="386"/>
      <c r="VUB96" s="386"/>
      <c r="VUC96" s="386"/>
      <c r="VUD96" s="386"/>
      <c r="VUE96" s="386"/>
      <c r="VUF96" s="386"/>
      <c r="VUG96" s="386"/>
      <c r="VUH96" s="386"/>
      <c r="VUI96" s="386"/>
      <c r="VUJ96" s="386"/>
      <c r="VUK96" s="386"/>
      <c r="VUL96" s="386"/>
      <c r="VUM96" s="386"/>
      <c r="VUN96" s="386"/>
      <c r="VUO96" s="386"/>
      <c r="VUP96" s="386"/>
      <c r="VUQ96" s="386"/>
      <c r="VUR96" s="386"/>
      <c r="VUS96" s="386"/>
      <c r="VUT96" s="386"/>
      <c r="VUU96" s="386"/>
      <c r="VUV96" s="386"/>
      <c r="VUW96" s="386"/>
      <c r="VUX96" s="386"/>
      <c r="VUY96" s="386"/>
      <c r="VUZ96" s="386"/>
      <c r="VVA96" s="386"/>
      <c r="VVB96" s="386"/>
      <c r="VVC96" s="386"/>
      <c r="VVD96" s="386"/>
      <c r="VVE96" s="386"/>
      <c r="VVF96" s="386"/>
      <c r="VVG96" s="386"/>
      <c r="VVH96" s="386"/>
      <c r="VVI96" s="386"/>
      <c r="VVJ96" s="386"/>
      <c r="VVK96" s="386"/>
      <c r="VVL96" s="386"/>
      <c r="VVM96" s="386"/>
      <c r="VVN96" s="386"/>
      <c r="VVO96" s="386"/>
      <c r="VVP96" s="386"/>
      <c r="VVQ96" s="386"/>
      <c r="VVR96" s="386"/>
      <c r="VVS96" s="386"/>
      <c r="VVT96" s="386"/>
      <c r="VVU96" s="386"/>
      <c r="VVV96" s="386"/>
      <c r="VVW96" s="386"/>
      <c r="VVX96" s="386"/>
      <c r="VVY96" s="386"/>
      <c r="VVZ96" s="386"/>
      <c r="VWA96" s="386"/>
      <c r="VWB96" s="386"/>
      <c r="VWC96" s="386"/>
      <c r="VWD96" s="386"/>
      <c r="VWE96" s="386"/>
      <c r="VWF96" s="386"/>
      <c r="VWG96" s="386"/>
      <c r="VWH96" s="386"/>
      <c r="VWI96" s="386"/>
      <c r="VWJ96" s="386"/>
      <c r="VWK96" s="386"/>
      <c r="VWL96" s="386"/>
      <c r="VWM96" s="386"/>
      <c r="VWN96" s="386"/>
      <c r="VWO96" s="386"/>
      <c r="VWP96" s="386"/>
      <c r="VWQ96" s="386"/>
      <c r="VWR96" s="386"/>
      <c r="VWS96" s="386"/>
      <c r="VWT96" s="386"/>
      <c r="VWU96" s="386"/>
      <c r="VWV96" s="386"/>
      <c r="VWW96" s="386"/>
      <c r="VWX96" s="386"/>
      <c r="VWY96" s="386"/>
      <c r="VWZ96" s="386"/>
      <c r="VXA96" s="386"/>
      <c r="VXB96" s="386"/>
      <c r="VXC96" s="386"/>
      <c r="VXD96" s="386"/>
      <c r="VXE96" s="386"/>
      <c r="VXF96" s="386"/>
      <c r="VXG96" s="386"/>
      <c r="VXH96" s="386"/>
      <c r="VXI96" s="386"/>
      <c r="VXJ96" s="386"/>
      <c r="VXK96" s="386"/>
      <c r="VXL96" s="386"/>
      <c r="VXM96" s="386"/>
      <c r="VXN96" s="386"/>
      <c r="VXO96" s="386"/>
      <c r="VXP96" s="386"/>
      <c r="VXQ96" s="386"/>
      <c r="VXR96" s="386"/>
      <c r="VXS96" s="386"/>
      <c r="VXT96" s="386"/>
      <c r="VXU96" s="386"/>
      <c r="VXV96" s="386"/>
      <c r="VXW96" s="386"/>
      <c r="VXX96" s="386"/>
      <c r="VXY96" s="386"/>
      <c r="VXZ96" s="386"/>
      <c r="VYA96" s="386"/>
      <c r="VYB96" s="386"/>
      <c r="VYC96" s="386"/>
      <c r="VYD96" s="386"/>
      <c r="VYE96" s="386"/>
      <c r="VYF96" s="386"/>
      <c r="VYG96" s="386"/>
      <c r="VYH96" s="386"/>
      <c r="VYI96" s="386"/>
      <c r="VYJ96" s="386"/>
      <c r="VYK96" s="386"/>
      <c r="VYL96" s="386"/>
      <c r="VYM96" s="386"/>
      <c r="VYN96" s="386"/>
      <c r="VYO96" s="386"/>
      <c r="VYP96" s="386"/>
      <c r="VYQ96" s="386"/>
      <c r="VYR96" s="386"/>
      <c r="VYS96" s="386"/>
      <c r="VYT96" s="386"/>
      <c r="VYU96" s="386"/>
      <c r="VYV96" s="386"/>
      <c r="VYW96" s="386"/>
      <c r="VYX96" s="386"/>
      <c r="VYY96" s="386"/>
      <c r="VYZ96" s="386"/>
      <c r="VZA96" s="386"/>
      <c r="VZB96" s="386"/>
      <c r="VZC96" s="386"/>
      <c r="VZD96" s="386"/>
      <c r="VZE96" s="386"/>
      <c r="VZF96" s="386"/>
      <c r="VZG96" s="386"/>
      <c r="VZH96" s="386"/>
      <c r="VZI96" s="386"/>
      <c r="VZJ96" s="386"/>
      <c r="VZK96" s="386"/>
      <c r="VZL96" s="386"/>
      <c r="VZM96" s="386"/>
      <c r="VZN96" s="386"/>
      <c r="VZO96" s="386"/>
      <c r="VZP96" s="386"/>
      <c r="VZQ96" s="386"/>
      <c r="VZR96" s="386"/>
      <c r="VZS96" s="386"/>
      <c r="VZT96" s="386"/>
      <c r="VZU96" s="386"/>
      <c r="VZV96" s="386"/>
      <c r="VZW96" s="386"/>
      <c r="VZX96" s="386"/>
      <c r="VZY96" s="386"/>
      <c r="VZZ96" s="386"/>
      <c r="WAA96" s="386"/>
      <c r="WAB96" s="386"/>
      <c r="WAC96" s="386"/>
      <c r="WAD96" s="386"/>
      <c r="WAE96" s="386"/>
      <c r="WAF96" s="386"/>
      <c r="WAG96" s="386"/>
      <c r="WAH96" s="386"/>
      <c r="WAI96" s="386"/>
      <c r="WAJ96" s="386"/>
      <c r="WAK96" s="386"/>
      <c r="WAL96" s="386"/>
      <c r="WAM96" s="386"/>
      <c r="WAN96" s="386"/>
      <c r="WAO96" s="386"/>
      <c r="WAP96" s="386"/>
      <c r="WAQ96" s="386"/>
      <c r="WAR96" s="386"/>
      <c r="WAS96" s="386"/>
      <c r="WAT96" s="386"/>
      <c r="WAU96" s="386"/>
      <c r="WAV96" s="386"/>
      <c r="WAW96" s="386"/>
      <c r="WAX96" s="386"/>
      <c r="WAY96" s="386"/>
      <c r="WAZ96" s="386"/>
      <c r="WBA96" s="386"/>
      <c r="WBB96" s="386"/>
      <c r="WBC96" s="386"/>
      <c r="WBD96" s="386"/>
      <c r="WBE96" s="386"/>
      <c r="WBF96" s="386"/>
      <c r="WBG96" s="386"/>
      <c r="WBH96" s="386"/>
      <c r="WBI96" s="386"/>
      <c r="WBJ96" s="386"/>
      <c r="WBK96" s="386"/>
      <c r="WBL96" s="386"/>
      <c r="WBM96" s="386"/>
      <c r="WBN96" s="386"/>
      <c r="WBO96" s="386"/>
      <c r="WBP96" s="386"/>
      <c r="WBQ96" s="386"/>
      <c r="WBR96" s="386"/>
      <c r="WBS96" s="386"/>
      <c r="WBT96" s="386"/>
      <c r="WBU96" s="386"/>
      <c r="WBV96" s="386"/>
      <c r="WBW96" s="386"/>
      <c r="WBX96" s="386"/>
      <c r="WBY96" s="386"/>
      <c r="WBZ96" s="386"/>
      <c r="WCA96" s="386"/>
      <c r="WCB96" s="386"/>
      <c r="WCC96" s="386"/>
      <c r="WCD96" s="386"/>
      <c r="WCE96" s="386"/>
      <c r="WCF96" s="386"/>
      <c r="WCG96" s="386"/>
      <c r="WCH96" s="386"/>
      <c r="WCI96" s="386"/>
      <c r="WCJ96" s="386"/>
      <c r="WCK96" s="386"/>
      <c r="WCL96" s="386"/>
      <c r="WCM96" s="386"/>
      <c r="WCN96" s="386"/>
      <c r="WCO96" s="386"/>
      <c r="WCP96" s="386"/>
      <c r="WCQ96" s="386"/>
      <c r="WCR96" s="386"/>
      <c r="WCS96" s="386"/>
      <c r="WCT96" s="386"/>
      <c r="WCU96" s="386"/>
      <c r="WCV96" s="386"/>
      <c r="WCW96" s="386"/>
      <c r="WCX96" s="386"/>
      <c r="WCY96" s="386"/>
      <c r="WCZ96" s="386"/>
      <c r="WDA96" s="386"/>
      <c r="WDB96" s="386"/>
      <c r="WDC96" s="386"/>
      <c r="WDD96" s="386"/>
      <c r="WDE96" s="386"/>
      <c r="WDF96" s="386"/>
      <c r="WDG96" s="386"/>
      <c r="WDH96" s="386"/>
      <c r="WDI96" s="386"/>
      <c r="WDJ96" s="386"/>
      <c r="WDK96" s="386"/>
      <c r="WDL96" s="386"/>
      <c r="WDM96" s="386"/>
      <c r="WDN96" s="386"/>
      <c r="WDO96" s="386"/>
      <c r="WDP96" s="386"/>
      <c r="WDQ96" s="386"/>
      <c r="WDR96" s="386"/>
      <c r="WDS96" s="386"/>
      <c r="WDT96" s="386"/>
      <c r="WDU96" s="386"/>
      <c r="WDV96" s="386"/>
      <c r="WDW96" s="386"/>
      <c r="WDX96" s="386"/>
      <c r="WDY96" s="386"/>
      <c r="WDZ96" s="386"/>
      <c r="WEA96" s="386"/>
      <c r="WEB96" s="386"/>
      <c r="WEC96" s="386"/>
      <c r="WED96" s="386"/>
      <c r="WEE96" s="386"/>
      <c r="WEF96" s="386"/>
      <c r="WEG96" s="386"/>
      <c r="WEH96" s="386"/>
      <c r="WEI96" s="386"/>
      <c r="WEJ96" s="386"/>
      <c r="WEK96" s="386"/>
      <c r="WEL96" s="386"/>
      <c r="WEM96" s="386"/>
      <c r="WEN96" s="386"/>
      <c r="WEO96" s="386"/>
      <c r="WEP96" s="386"/>
      <c r="WEQ96" s="386"/>
      <c r="WER96" s="386"/>
      <c r="WES96" s="386"/>
      <c r="WET96" s="386"/>
      <c r="WEU96" s="386"/>
      <c r="WEV96" s="386"/>
      <c r="WEW96" s="386"/>
      <c r="WEX96" s="386"/>
      <c r="WEY96" s="386"/>
      <c r="WEZ96" s="386"/>
      <c r="WFA96" s="386"/>
      <c r="WFB96" s="386"/>
      <c r="WFC96" s="386"/>
      <c r="WFD96" s="386"/>
      <c r="WFE96" s="386"/>
      <c r="WFF96" s="386"/>
      <c r="WFG96" s="386"/>
      <c r="WFH96" s="386"/>
      <c r="WFI96" s="386"/>
      <c r="WFJ96" s="386"/>
      <c r="WFK96" s="386"/>
      <c r="WFL96" s="386"/>
      <c r="WFM96" s="386"/>
      <c r="WFN96" s="386"/>
      <c r="WFO96" s="386"/>
      <c r="WFP96" s="386"/>
      <c r="WFQ96" s="386"/>
      <c r="WFR96" s="386"/>
      <c r="WFS96" s="386"/>
      <c r="WFT96" s="386"/>
      <c r="WFU96" s="386"/>
      <c r="WFV96" s="386"/>
      <c r="WFW96" s="386"/>
      <c r="WFX96" s="386"/>
      <c r="WFY96" s="386"/>
      <c r="WFZ96" s="386"/>
      <c r="WGA96" s="386"/>
      <c r="WGB96" s="386"/>
      <c r="WGC96" s="386"/>
      <c r="WGD96" s="386"/>
      <c r="WGE96" s="386"/>
      <c r="WGF96" s="386"/>
      <c r="WGG96" s="386"/>
      <c r="WGH96" s="386"/>
      <c r="WGI96" s="386"/>
      <c r="WGJ96" s="386"/>
      <c r="WGK96" s="386"/>
      <c r="WGL96" s="386"/>
      <c r="WGM96" s="386"/>
      <c r="WGN96" s="386"/>
      <c r="WGO96" s="386"/>
      <c r="WGP96" s="386"/>
      <c r="WGQ96" s="386"/>
      <c r="WGR96" s="386"/>
      <c r="WGS96" s="386"/>
      <c r="WGT96" s="386"/>
      <c r="WGU96" s="386"/>
      <c r="WGV96" s="386"/>
      <c r="WGW96" s="386"/>
      <c r="WGX96" s="386"/>
      <c r="WGY96" s="386"/>
      <c r="WGZ96" s="386"/>
      <c r="WHA96" s="386"/>
      <c r="WHB96" s="386"/>
      <c r="WHC96" s="386"/>
      <c r="WHD96" s="386"/>
      <c r="WHE96" s="386"/>
      <c r="WHF96" s="386"/>
      <c r="WHG96" s="386"/>
      <c r="WHH96" s="386"/>
      <c r="WHI96" s="386"/>
      <c r="WHJ96" s="386"/>
      <c r="WHK96" s="386"/>
      <c r="WHL96" s="386"/>
      <c r="WHM96" s="386"/>
      <c r="WHN96" s="386"/>
      <c r="WHO96" s="386"/>
      <c r="WHP96" s="386"/>
      <c r="WHQ96" s="386"/>
      <c r="WHR96" s="386"/>
      <c r="WHS96" s="386"/>
      <c r="WHT96" s="386"/>
      <c r="WHU96" s="386"/>
      <c r="WHV96" s="386"/>
      <c r="WHW96" s="386"/>
      <c r="WHX96" s="386"/>
      <c r="WHY96" s="386"/>
      <c r="WHZ96" s="386"/>
      <c r="WIA96" s="386"/>
      <c r="WIB96" s="386"/>
      <c r="WIC96" s="386"/>
      <c r="WID96" s="386"/>
      <c r="WIE96" s="386"/>
      <c r="WIF96" s="386"/>
      <c r="WIG96" s="386"/>
      <c r="WIH96" s="386"/>
      <c r="WII96" s="386"/>
      <c r="WIJ96" s="386"/>
      <c r="WIK96" s="386"/>
      <c r="WIL96" s="386"/>
      <c r="WIM96" s="386"/>
      <c r="WIN96" s="386"/>
      <c r="WIO96" s="386"/>
      <c r="WIP96" s="386"/>
      <c r="WIQ96" s="386"/>
      <c r="WIR96" s="386"/>
      <c r="WIS96" s="386"/>
      <c r="WIT96" s="386"/>
      <c r="WIU96" s="386"/>
      <c r="WIV96" s="386"/>
      <c r="WIW96" s="386"/>
      <c r="WIX96" s="386"/>
      <c r="WIY96" s="386"/>
      <c r="WIZ96" s="386"/>
      <c r="WJA96" s="386"/>
      <c r="WJB96" s="386"/>
      <c r="WJC96" s="386"/>
      <c r="WJD96" s="386"/>
      <c r="WJE96" s="386"/>
      <c r="WJF96" s="386"/>
      <c r="WJG96" s="386"/>
      <c r="WJH96" s="386"/>
      <c r="WJI96" s="386"/>
      <c r="WJJ96" s="386"/>
      <c r="WJK96" s="386"/>
      <c r="WJL96" s="386"/>
      <c r="WJM96" s="386"/>
      <c r="WJN96" s="386"/>
      <c r="WJO96" s="386"/>
      <c r="WJP96" s="386"/>
      <c r="WJQ96" s="386"/>
      <c r="WJR96" s="386"/>
      <c r="WJS96" s="386"/>
      <c r="WJT96" s="386"/>
      <c r="WJU96" s="386"/>
      <c r="WJV96" s="386"/>
      <c r="WJW96" s="386"/>
      <c r="WJX96" s="386"/>
      <c r="WJY96" s="386"/>
      <c r="WJZ96" s="386"/>
      <c r="WKA96" s="386"/>
      <c r="WKB96" s="386"/>
      <c r="WKC96" s="386"/>
      <c r="WKD96" s="386"/>
      <c r="WKE96" s="386"/>
      <c r="WKF96" s="386"/>
      <c r="WKG96" s="386"/>
      <c r="WKH96" s="386"/>
      <c r="WKI96" s="386"/>
      <c r="WKJ96" s="386"/>
      <c r="WKK96" s="386"/>
      <c r="WKL96" s="386"/>
      <c r="WKM96" s="386"/>
      <c r="WKN96" s="386"/>
      <c r="WKO96" s="386"/>
      <c r="WKP96" s="386"/>
      <c r="WKQ96" s="386"/>
      <c r="WKR96" s="386"/>
      <c r="WKS96" s="386"/>
      <c r="WKT96" s="386"/>
      <c r="WKU96" s="386"/>
      <c r="WKV96" s="386"/>
      <c r="WKW96" s="386"/>
      <c r="WKX96" s="386"/>
      <c r="WKY96" s="386"/>
      <c r="WKZ96" s="386"/>
      <c r="WLA96" s="386"/>
      <c r="WLB96" s="386"/>
      <c r="WLC96" s="386"/>
      <c r="WLD96" s="386"/>
      <c r="WLE96" s="386"/>
      <c r="WLF96" s="386"/>
      <c r="WLG96" s="386"/>
      <c r="WLH96" s="386"/>
      <c r="WLI96" s="386"/>
      <c r="WLJ96" s="386"/>
      <c r="WLK96" s="386"/>
      <c r="WLL96" s="386"/>
      <c r="WLM96" s="386"/>
      <c r="WLN96" s="386"/>
      <c r="WLO96" s="386"/>
      <c r="WLP96" s="386"/>
      <c r="WLQ96" s="386"/>
      <c r="WLR96" s="386"/>
      <c r="WLS96" s="386"/>
      <c r="WLT96" s="386"/>
      <c r="WLU96" s="386"/>
      <c r="WLV96" s="386"/>
      <c r="WLW96" s="386"/>
      <c r="WLX96" s="386"/>
      <c r="WLY96" s="386"/>
      <c r="WLZ96" s="386"/>
      <c r="WMA96" s="386"/>
      <c r="WMB96" s="386"/>
      <c r="WMC96" s="386"/>
      <c r="WMD96" s="386"/>
      <c r="WME96" s="386"/>
      <c r="WMF96" s="386"/>
      <c r="WMG96" s="386"/>
      <c r="WMH96" s="386"/>
      <c r="WMI96" s="386"/>
      <c r="WMJ96" s="386"/>
      <c r="WMK96" s="386"/>
      <c r="WML96" s="386"/>
      <c r="WMM96" s="386"/>
      <c r="WMN96" s="386"/>
      <c r="WMO96" s="386"/>
      <c r="WMP96" s="386"/>
      <c r="WMQ96" s="386"/>
      <c r="WMR96" s="386"/>
      <c r="WMS96" s="386"/>
      <c r="WMT96" s="386"/>
      <c r="WMU96" s="386"/>
      <c r="WMV96" s="386"/>
      <c r="WMW96" s="386"/>
      <c r="WMX96" s="386"/>
      <c r="WMY96" s="386"/>
      <c r="WMZ96" s="386"/>
      <c r="WNA96" s="386"/>
      <c r="WNB96" s="386"/>
      <c r="WNC96" s="386"/>
      <c r="WND96" s="386"/>
      <c r="WNE96" s="386"/>
      <c r="WNF96" s="386"/>
      <c r="WNG96" s="386"/>
      <c r="WNH96" s="386"/>
      <c r="WNI96" s="386"/>
      <c r="WNJ96" s="386"/>
      <c r="WNK96" s="386"/>
      <c r="WNL96" s="386"/>
      <c r="WNM96" s="386"/>
      <c r="WNN96" s="386"/>
      <c r="WNO96" s="386"/>
      <c r="WNP96" s="386"/>
      <c r="WNQ96" s="386"/>
      <c r="WNR96" s="386"/>
      <c r="WNS96" s="386"/>
      <c r="WNT96" s="386"/>
      <c r="WNU96" s="386"/>
      <c r="WNV96" s="386"/>
      <c r="WNW96" s="386"/>
      <c r="WNX96" s="386"/>
      <c r="WNY96" s="386"/>
      <c r="WNZ96" s="386"/>
      <c r="WOA96" s="386"/>
      <c r="WOB96" s="386"/>
      <c r="WOC96" s="386"/>
      <c r="WOD96" s="386"/>
      <c r="WOE96" s="386"/>
      <c r="WOF96" s="386"/>
      <c r="WOG96" s="386"/>
      <c r="WOH96" s="386"/>
      <c r="WOI96" s="386"/>
      <c r="WOJ96" s="386"/>
      <c r="WOK96" s="386"/>
      <c r="WOL96" s="386"/>
      <c r="WOM96" s="386"/>
      <c r="WON96" s="386"/>
      <c r="WOO96" s="386"/>
      <c r="WOP96" s="386"/>
      <c r="WOQ96" s="386"/>
      <c r="WOR96" s="386"/>
      <c r="WOS96" s="386"/>
      <c r="WOT96" s="386"/>
      <c r="WOU96" s="386"/>
      <c r="WOV96" s="386"/>
      <c r="WOW96" s="386"/>
      <c r="WOX96" s="386"/>
      <c r="WOY96" s="386"/>
      <c r="WOZ96" s="386"/>
      <c r="WPA96" s="386"/>
      <c r="WPB96" s="386"/>
      <c r="WPC96" s="386"/>
      <c r="WPD96" s="386"/>
      <c r="WPE96" s="386"/>
      <c r="WPF96" s="386"/>
      <c r="WPG96" s="386"/>
      <c r="WPH96" s="386"/>
      <c r="WPI96" s="386"/>
      <c r="WPJ96" s="386"/>
      <c r="WPK96" s="386"/>
      <c r="WPL96" s="386"/>
      <c r="WPM96" s="386"/>
      <c r="WPN96" s="386"/>
      <c r="WPO96" s="386"/>
      <c r="WPP96" s="386"/>
      <c r="WPQ96" s="386"/>
      <c r="WPR96" s="386"/>
      <c r="WPS96" s="386"/>
      <c r="WPT96" s="386"/>
      <c r="WPU96" s="386"/>
      <c r="WPV96" s="386"/>
      <c r="WPW96" s="386"/>
      <c r="WPX96" s="386"/>
      <c r="WPY96" s="386"/>
      <c r="WPZ96" s="386"/>
      <c r="WQA96" s="386"/>
      <c r="WQB96" s="386"/>
      <c r="WQC96" s="386"/>
      <c r="WQD96" s="386"/>
      <c r="WQE96" s="386"/>
      <c r="WQF96" s="386"/>
      <c r="WQG96" s="386"/>
      <c r="WQH96" s="386"/>
      <c r="WQI96" s="386"/>
      <c r="WQJ96" s="386"/>
      <c r="WQK96" s="386"/>
      <c r="WQL96" s="386"/>
      <c r="WQM96" s="386"/>
      <c r="WQN96" s="386"/>
      <c r="WQO96" s="386"/>
      <c r="WQP96" s="386"/>
      <c r="WQQ96" s="386"/>
      <c r="WQR96" s="386"/>
      <c r="WQS96" s="386"/>
      <c r="WQT96" s="386"/>
      <c r="WQU96" s="386"/>
      <c r="WQV96" s="386"/>
      <c r="WQW96" s="386"/>
      <c r="WQX96" s="386"/>
      <c r="WQY96" s="386"/>
      <c r="WQZ96" s="386"/>
      <c r="WRA96" s="386"/>
      <c r="WRB96" s="386"/>
      <c r="WRC96" s="386"/>
      <c r="WRD96" s="386"/>
      <c r="WRE96" s="386"/>
      <c r="WRF96" s="386"/>
      <c r="WRG96" s="386"/>
      <c r="WRH96" s="386"/>
      <c r="WRI96" s="386"/>
      <c r="WRJ96" s="386"/>
      <c r="WRK96" s="386"/>
      <c r="WRL96" s="386"/>
      <c r="WRM96" s="386"/>
      <c r="WRN96" s="386"/>
      <c r="WRO96" s="386"/>
      <c r="WRP96" s="386"/>
      <c r="WRQ96" s="386"/>
      <c r="WRR96" s="386"/>
      <c r="WRS96" s="386"/>
      <c r="WRT96" s="386"/>
      <c r="WRU96" s="386"/>
      <c r="WRV96" s="386"/>
      <c r="WRW96" s="386"/>
      <c r="WRX96" s="386"/>
      <c r="WRY96" s="386"/>
      <c r="WRZ96" s="386"/>
      <c r="WSA96" s="386"/>
      <c r="WSB96" s="386"/>
      <c r="WSC96" s="386"/>
      <c r="WSD96" s="386"/>
      <c r="WSE96" s="386"/>
      <c r="WSF96" s="386"/>
      <c r="WSG96" s="386"/>
      <c r="WSH96" s="386"/>
      <c r="WSI96" s="386"/>
      <c r="WSJ96" s="386"/>
      <c r="WSK96" s="386"/>
      <c r="WSL96" s="386"/>
      <c r="WSM96" s="386"/>
      <c r="WSN96" s="386"/>
      <c r="WSO96" s="386"/>
      <c r="WSP96" s="386"/>
      <c r="WSQ96" s="386"/>
      <c r="WSR96" s="386"/>
      <c r="WSS96" s="386"/>
      <c r="WST96" s="386"/>
      <c r="WSU96" s="386"/>
      <c r="WSV96" s="386"/>
      <c r="WSW96" s="386"/>
      <c r="WSX96" s="386"/>
      <c r="WSY96" s="386"/>
      <c r="WSZ96" s="386"/>
      <c r="WTA96" s="386"/>
      <c r="WTB96" s="386"/>
      <c r="WTC96" s="386"/>
      <c r="WTD96" s="386"/>
      <c r="WTE96" s="386"/>
      <c r="WTF96" s="386"/>
      <c r="WTG96" s="386"/>
      <c r="WTH96" s="386"/>
      <c r="WTI96" s="386"/>
      <c r="WTJ96" s="386"/>
      <c r="WTK96" s="386"/>
      <c r="WTL96" s="386"/>
      <c r="WTM96" s="386"/>
      <c r="WTN96" s="386"/>
      <c r="WTO96" s="386"/>
      <c r="WTP96" s="386"/>
      <c r="WTQ96" s="386"/>
      <c r="WTR96" s="386"/>
      <c r="WTS96" s="386"/>
      <c r="WTT96" s="386"/>
      <c r="WTU96" s="386"/>
      <c r="WTV96" s="386"/>
      <c r="WTW96" s="386"/>
      <c r="WTX96" s="386"/>
      <c r="WTY96" s="386"/>
      <c r="WTZ96" s="386"/>
      <c r="WUA96" s="386"/>
      <c r="WUB96" s="386"/>
      <c r="WUC96" s="386"/>
      <c r="WUD96" s="386"/>
      <c r="WUE96" s="386"/>
      <c r="WUF96" s="386"/>
      <c r="WUG96" s="386"/>
      <c r="WUH96" s="386"/>
      <c r="WUI96" s="386"/>
      <c r="WUJ96" s="386"/>
      <c r="WUK96" s="386"/>
      <c r="WUL96" s="386"/>
      <c r="WUM96" s="386"/>
      <c r="WUN96" s="386"/>
      <c r="WUO96" s="386"/>
      <c r="WUP96" s="386"/>
      <c r="WUQ96" s="386"/>
      <c r="WUR96" s="386"/>
      <c r="WUS96" s="386"/>
      <c r="WUT96" s="386"/>
      <c r="WUU96" s="386"/>
      <c r="WUV96" s="386"/>
      <c r="WUW96" s="386"/>
      <c r="WUX96" s="386"/>
      <c r="WUY96" s="386"/>
      <c r="WUZ96" s="386"/>
      <c r="WVA96" s="386"/>
      <c r="WVB96" s="386"/>
      <c r="WVC96" s="386"/>
      <c r="WVD96" s="386"/>
      <c r="WVE96" s="386"/>
      <c r="WVF96" s="386"/>
      <c r="WVG96" s="386"/>
      <c r="WVH96" s="386"/>
      <c r="WVI96" s="386"/>
      <c r="WVJ96" s="386"/>
      <c r="WVK96" s="386"/>
      <c r="WVL96" s="386"/>
      <c r="WVM96" s="386"/>
      <c r="WVN96" s="386"/>
      <c r="WVO96" s="386"/>
      <c r="WVP96" s="386"/>
      <c r="WVQ96" s="386"/>
      <c r="WVR96" s="386"/>
      <c r="WVS96" s="386"/>
      <c r="WVT96" s="386"/>
      <c r="WVU96" s="386"/>
      <c r="WVV96" s="386"/>
      <c r="WVW96" s="386"/>
      <c r="WVX96" s="386"/>
      <c r="WVY96" s="386"/>
      <c r="WVZ96" s="386"/>
      <c r="WWA96" s="386"/>
      <c r="WWB96" s="386"/>
      <c r="WWC96" s="386"/>
      <c r="WWD96" s="386"/>
      <c r="WWE96" s="386"/>
      <c r="WWF96" s="386"/>
      <c r="WWG96" s="386"/>
      <c r="WWH96" s="386"/>
      <c r="WWI96" s="386"/>
      <c r="WWJ96" s="386"/>
      <c r="WWK96" s="386"/>
      <c r="WWL96" s="386"/>
      <c r="WWM96" s="386"/>
      <c r="WWN96" s="386"/>
      <c r="WWO96" s="386"/>
      <c r="WWP96" s="386"/>
      <c r="WWQ96" s="386"/>
      <c r="WWR96" s="386"/>
      <c r="WWS96" s="386"/>
      <c r="WWT96" s="386"/>
      <c r="WWU96" s="386"/>
      <c r="WWV96" s="386"/>
      <c r="WWW96" s="386"/>
      <c r="WWX96" s="386"/>
      <c r="WWY96" s="386"/>
      <c r="WWZ96" s="386"/>
      <c r="WXA96" s="386"/>
      <c r="WXB96" s="386"/>
      <c r="WXC96" s="386"/>
      <c r="WXD96" s="386"/>
      <c r="WXE96" s="386"/>
      <c r="WXF96" s="386"/>
      <c r="WXG96" s="386"/>
      <c r="WXH96" s="386"/>
      <c r="WXI96" s="386"/>
      <c r="WXJ96" s="386"/>
      <c r="WXK96" s="386"/>
      <c r="WXL96" s="386"/>
      <c r="WXM96" s="386"/>
      <c r="WXN96" s="386"/>
      <c r="WXO96" s="386"/>
      <c r="WXP96" s="386"/>
      <c r="WXQ96" s="386"/>
      <c r="WXR96" s="386"/>
      <c r="WXS96" s="386"/>
      <c r="WXT96" s="386"/>
      <c r="WXU96" s="386"/>
      <c r="WXV96" s="386"/>
      <c r="WXW96" s="386"/>
      <c r="WXX96" s="386"/>
      <c r="WXY96" s="386"/>
      <c r="WXZ96" s="386"/>
      <c r="WYA96" s="386"/>
      <c r="WYB96" s="386"/>
      <c r="WYC96" s="386"/>
      <c r="WYD96" s="386"/>
      <c r="WYE96" s="386"/>
      <c r="WYF96" s="386"/>
      <c r="WYG96" s="386"/>
      <c r="WYH96" s="386"/>
      <c r="WYI96" s="386"/>
      <c r="WYJ96" s="386"/>
      <c r="WYK96" s="386"/>
      <c r="WYL96" s="386"/>
      <c r="WYM96" s="386"/>
      <c r="WYN96" s="386"/>
      <c r="WYO96" s="386"/>
      <c r="WYP96" s="386"/>
      <c r="WYQ96" s="386"/>
      <c r="WYR96" s="386"/>
      <c r="WYS96" s="386"/>
      <c r="WYT96" s="386"/>
      <c r="WYU96" s="386"/>
      <c r="WYV96" s="386"/>
      <c r="WYW96" s="386"/>
      <c r="WYX96" s="386"/>
      <c r="WYY96" s="386"/>
      <c r="WYZ96" s="386"/>
      <c r="WZA96" s="386"/>
      <c r="WZB96" s="386"/>
      <c r="WZC96" s="386"/>
      <c r="WZD96" s="386"/>
      <c r="WZE96" s="386"/>
      <c r="WZF96" s="386"/>
      <c r="WZG96" s="386"/>
      <c r="WZH96" s="386"/>
      <c r="WZI96" s="386"/>
      <c r="WZJ96" s="386"/>
      <c r="WZK96" s="386"/>
      <c r="WZL96" s="386"/>
      <c r="WZM96" s="386"/>
      <c r="WZN96" s="386"/>
      <c r="WZO96" s="386"/>
      <c r="WZP96" s="386"/>
      <c r="WZQ96" s="386"/>
      <c r="WZR96" s="386"/>
      <c r="WZS96" s="386"/>
      <c r="WZT96" s="386"/>
      <c r="WZU96" s="386"/>
      <c r="WZV96" s="386"/>
      <c r="WZW96" s="386"/>
      <c r="WZX96" s="386"/>
      <c r="WZY96" s="386"/>
      <c r="WZZ96" s="386"/>
      <c r="XAA96" s="386"/>
      <c r="XAB96" s="386"/>
      <c r="XAC96" s="386"/>
      <c r="XAD96" s="386"/>
      <c r="XAE96" s="386"/>
      <c r="XAF96" s="386"/>
      <c r="XAG96" s="386"/>
      <c r="XAH96" s="386"/>
      <c r="XAI96" s="386"/>
      <c r="XAJ96" s="386"/>
      <c r="XAK96" s="386"/>
      <c r="XAL96" s="386"/>
      <c r="XAM96" s="386"/>
      <c r="XAN96" s="386"/>
      <c r="XAO96" s="386"/>
      <c r="XAP96" s="386"/>
      <c r="XAQ96" s="386"/>
      <c r="XAR96" s="386"/>
      <c r="XAS96" s="386"/>
      <c r="XAT96" s="386"/>
      <c r="XAU96" s="386"/>
      <c r="XAV96" s="386"/>
      <c r="XAW96" s="386"/>
      <c r="XAX96" s="386"/>
      <c r="XAY96" s="386"/>
      <c r="XAZ96" s="386"/>
      <c r="XBA96" s="386"/>
      <c r="XBB96" s="386"/>
      <c r="XBC96" s="386"/>
      <c r="XBD96" s="386"/>
      <c r="XBE96" s="386"/>
      <c r="XBF96" s="386"/>
      <c r="XBG96" s="386"/>
      <c r="XBH96" s="386"/>
      <c r="XBI96" s="386"/>
      <c r="XBJ96" s="386"/>
      <c r="XBK96" s="386"/>
      <c r="XBL96" s="386"/>
      <c r="XBM96" s="386"/>
      <c r="XBN96" s="386"/>
      <c r="XBO96" s="386"/>
      <c r="XBP96" s="386"/>
      <c r="XBQ96" s="386"/>
      <c r="XBR96" s="386"/>
      <c r="XBS96" s="386"/>
      <c r="XBT96" s="386"/>
      <c r="XBU96" s="386"/>
      <c r="XBV96" s="386"/>
      <c r="XBW96" s="386"/>
      <c r="XBX96" s="386"/>
      <c r="XBY96" s="386"/>
      <c r="XBZ96" s="386"/>
      <c r="XCA96" s="386"/>
      <c r="XCB96" s="386"/>
      <c r="XCC96" s="386"/>
      <c r="XCD96" s="386"/>
      <c r="XCE96" s="386"/>
      <c r="XCF96" s="386"/>
      <c r="XCG96" s="386"/>
      <c r="XCH96" s="386"/>
      <c r="XCI96" s="386"/>
      <c r="XCJ96" s="386"/>
      <c r="XCK96" s="386"/>
      <c r="XCL96" s="386"/>
      <c r="XCM96" s="386"/>
      <c r="XCN96" s="386"/>
      <c r="XCO96" s="386"/>
      <c r="XCP96" s="386"/>
      <c r="XCQ96" s="386"/>
      <c r="XCR96" s="386"/>
      <c r="XCS96" s="386"/>
      <c r="XCT96" s="386"/>
      <c r="XCU96" s="386"/>
      <c r="XCV96" s="386"/>
      <c r="XCW96" s="386"/>
      <c r="XCX96" s="386"/>
      <c r="XCY96" s="386"/>
      <c r="XCZ96" s="386"/>
      <c r="XDA96" s="386"/>
      <c r="XDB96" s="386"/>
      <c r="XDC96" s="386"/>
      <c r="XDD96" s="386"/>
      <c r="XDE96" s="386"/>
      <c r="XDF96" s="386"/>
      <c r="XDG96" s="386"/>
      <c r="XDH96" s="386"/>
      <c r="XDI96" s="386"/>
      <c r="XDJ96" s="386"/>
      <c r="XDK96" s="386"/>
      <c r="XDL96" s="386"/>
      <c r="XDM96" s="386"/>
      <c r="XDN96" s="386"/>
      <c r="XDO96" s="386"/>
      <c r="XDP96" s="386"/>
      <c r="XDQ96" s="386"/>
      <c r="XDR96" s="386"/>
      <c r="XDS96" s="386"/>
      <c r="XDT96" s="386"/>
      <c r="XDU96" s="386"/>
      <c r="XDV96" s="386"/>
      <c r="XDW96" s="386"/>
      <c r="XDX96" s="386"/>
      <c r="XDY96" s="386"/>
      <c r="XDZ96" s="386"/>
      <c r="XEA96" s="386"/>
      <c r="XEB96" s="386"/>
      <c r="XEC96" s="386"/>
      <c r="XED96" s="386"/>
      <c r="XEE96" s="386"/>
      <c r="XEF96" s="386"/>
      <c r="XEG96" s="386"/>
      <c r="XEH96" s="386"/>
      <c r="XEI96" s="386"/>
      <c r="XEJ96" s="386"/>
      <c r="XEK96" s="386"/>
      <c r="XEL96" s="386"/>
      <c r="XEM96" s="386"/>
      <c r="XEN96" s="386"/>
      <c r="XEO96" s="386"/>
      <c r="XEP96" s="386"/>
      <c r="XEQ96" s="386"/>
      <c r="XER96" s="386"/>
      <c r="XES96" s="386"/>
      <c r="XET96" s="386"/>
      <c r="XEU96" s="386"/>
      <c r="XEV96" s="386"/>
      <c r="XEW96" s="386"/>
      <c r="XEX96" s="386"/>
      <c r="XEY96" s="386"/>
      <c r="XEZ96" s="386"/>
      <c r="XFA96" s="386"/>
      <c r="XFB96" s="386"/>
      <c r="XFC96" s="386"/>
      <c r="XFD96" s="386"/>
    </row>
    <row r="97" spans="1:16384" s="384" customFormat="1" ht="28.5" x14ac:dyDescent="0.2">
      <c r="A97" s="388"/>
      <c r="B97" s="379" t="s">
        <v>1939</v>
      </c>
      <c r="C97" s="379" t="s">
        <v>75</v>
      </c>
      <c r="D97" s="379"/>
      <c r="E97" s="379" t="s">
        <v>76</v>
      </c>
      <c r="F97" s="379" t="s">
        <v>5839</v>
      </c>
      <c r="G97" s="379"/>
      <c r="H97" s="388" t="s">
        <v>5864</v>
      </c>
      <c r="I97" s="388" t="s">
        <v>969</v>
      </c>
      <c r="J97" s="461"/>
      <c r="K97" s="108" t="s">
        <v>5280</v>
      </c>
      <c r="L97" s="379" t="s">
        <v>5281</v>
      </c>
      <c r="M97" s="388" t="s">
        <v>6327</v>
      </c>
      <c r="N97" s="388">
        <v>42</v>
      </c>
      <c r="O97" s="380">
        <v>39429</v>
      </c>
      <c r="P97" s="380">
        <v>41274</v>
      </c>
      <c r="Q97" s="380">
        <v>41274</v>
      </c>
      <c r="R97" s="381"/>
      <c r="S97" s="399">
        <v>41817</v>
      </c>
      <c r="T97" s="381">
        <v>-536</v>
      </c>
      <c r="U97" s="382"/>
      <c r="V97" s="382">
        <v>50000</v>
      </c>
      <c r="W97" s="382"/>
      <c r="X97" s="382"/>
      <c r="Y97" s="379" t="s">
        <v>3879</v>
      </c>
      <c r="Z97" s="379"/>
      <c r="AA97" s="379" t="s">
        <v>5282</v>
      </c>
      <c r="AB97" s="379"/>
      <c r="AC97" s="379"/>
      <c r="AD97" s="379"/>
      <c r="DF97" s="378"/>
      <c r="DG97" s="378"/>
      <c r="DH97" s="378"/>
      <c r="DI97" s="378"/>
      <c r="DJ97" s="378"/>
      <c r="DK97" s="378"/>
      <c r="DL97" s="378"/>
      <c r="DM97" s="378"/>
      <c r="DN97" s="378"/>
    </row>
    <row r="98" spans="1:16384" s="384" customFormat="1" ht="57" x14ac:dyDescent="0.2">
      <c r="A98" s="388" t="s">
        <v>5878</v>
      </c>
      <c r="B98" s="379" t="s">
        <v>1840</v>
      </c>
      <c r="C98" s="379" t="s">
        <v>4789</v>
      </c>
      <c r="D98" s="379" t="s">
        <v>240</v>
      </c>
      <c r="E98" s="379" t="s">
        <v>6169</v>
      </c>
      <c r="F98" s="388" t="s">
        <v>6169</v>
      </c>
      <c r="G98" s="388"/>
      <c r="H98" s="388" t="s">
        <v>5864</v>
      </c>
      <c r="I98" s="388" t="s">
        <v>977</v>
      </c>
      <c r="J98" s="461"/>
      <c r="K98" s="108" t="s">
        <v>4842</v>
      </c>
      <c r="L98" s="379" t="s">
        <v>4731</v>
      </c>
      <c r="M98" s="388" t="s">
        <v>6231</v>
      </c>
      <c r="N98" s="379">
        <v>61230</v>
      </c>
      <c r="O98" s="380">
        <v>39873</v>
      </c>
      <c r="P98" s="380">
        <v>41274</v>
      </c>
      <c r="Q98" s="380">
        <v>41274</v>
      </c>
      <c r="R98" s="381">
        <v>3</v>
      </c>
      <c r="S98" s="399">
        <v>41817</v>
      </c>
      <c r="T98" s="381">
        <v>-536</v>
      </c>
      <c r="U98" s="382">
        <v>30350</v>
      </c>
      <c r="V98" s="382">
        <v>91050</v>
      </c>
      <c r="W98" s="382"/>
      <c r="X98" s="382"/>
      <c r="Y98" s="379" t="s">
        <v>3878</v>
      </c>
      <c r="Z98" s="379" t="s">
        <v>840</v>
      </c>
      <c r="AA98" s="379" t="s">
        <v>5845</v>
      </c>
      <c r="AB98" s="379"/>
      <c r="AC98" s="379"/>
      <c r="AD98" s="379" t="s">
        <v>6167</v>
      </c>
    </row>
    <row r="99" spans="1:16384" s="384" customFormat="1" ht="21.75" customHeight="1" x14ac:dyDescent="0.2">
      <c r="A99" s="388"/>
      <c r="B99" s="379" t="s">
        <v>4728</v>
      </c>
      <c r="C99" s="379" t="s">
        <v>75</v>
      </c>
      <c r="D99" s="379"/>
      <c r="E99" s="379" t="s">
        <v>1124</v>
      </c>
      <c r="F99" s="379"/>
      <c r="G99" s="379"/>
      <c r="H99" s="388" t="s">
        <v>6587</v>
      </c>
      <c r="I99" s="388" t="s">
        <v>6587</v>
      </c>
      <c r="J99" s="461"/>
      <c r="K99" s="108" t="s">
        <v>1125</v>
      </c>
      <c r="L99" s="379" t="s">
        <v>1126</v>
      </c>
      <c r="M99" s="388" t="s">
        <v>805</v>
      </c>
      <c r="N99" s="388">
        <v>26137</v>
      </c>
      <c r="O99" s="380">
        <v>39904</v>
      </c>
      <c r="P99" s="380">
        <v>40999</v>
      </c>
      <c r="Q99" s="380">
        <v>40999</v>
      </c>
      <c r="R99" s="381">
        <v>3</v>
      </c>
      <c r="S99" s="399">
        <v>41817</v>
      </c>
      <c r="T99" s="381">
        <v>-806</v>
      </c>
      <c r="U99" s="382"/>
      <c r="V99" s="382">
        <v>103327</v>
      </c>
      <c r="W99" s="382"/>
      <c r="X99" s="382"/>
      <c r="Y99" s="379"/>
      <c r="Z99" s="379"/>
      <c r="AA99" s="379" t="s">
        <v>1127</v>
      </c>
      <c r="AB99" s="379"/>
      <c r="AC99" s="379"/>
      <c r="AD99" s="379"/>
      <c r="JC99" s="386"/>
      <c r="JD99" s="386"/>
      <c r="JE99" s="386"/>
      <c r="JF99" s="386"/>
      <c r="JG99" s="386"/>
      <c r="JH99" s="386"/>
      <c r="JI99" s="386"/>
      <c r="JJ99" s="386"/>
      <c r="JK99" s="386"/>
      <c r="JL99" s="386"/>
      <c r="JM99" s="386"/>
      <c r="JN99" s="386"/>
      <c r="JO99" s="386"/>
      <c r="JP99" s="386"/>
      <c r="JQ99" s="386"/>
      <c r="JR99" s="386"/>
      <c r="JS99" s="386"/>
      <c r="JT99" s="386"/>
      <c r="JU99" s="386"/>
      <c r="JV99" s="386"/>
      <c r="JW99" s="386"/>
      <c r="JX99" s="386"/>
      <c r="JY99" s="386"/>
      <c r="JZ99" s="386"/>
      <c r="KA99" s="386"/>
      <c r="KB99" s="386"/>
      <c r="KC99" s="386"/>
      <c r="KD99" s="386"/>
      <c r="KE99" s="386"/>
      <c r="KF99" s="386"/>
      <c r="KG99" s="386"/>
      <c r="KH99" s="386"/>
      <c r="KI99" s="386"/>
      <c r="KJ99" s="386"/>
      <c r="KK99" s="386"/>
      <c r="KL99" s="386"/>
      <c r="KM99" s="386"/>
      <c r="KN99" s="386"/>
      <c r="KO99" s="386"/>
      <c r="KP99" s="386"/>
      <c r="KQ99" s="386"/>
      <c r="KR99" s="386"/>
      <c r="KS99" s="386"/>
      <c r="KT99" s="386"/>
      <c r="KU99" s="386"/>
      <c r="KV99" s="386"/>
      <c r="KW99" s="386"/>
      <c r="KX99" s="386"/>
      <c r="KY99" s="386"/>
      <c r="KZ99" s="386"/>
      <c r="LA99" s="386"/>
      <c r="LB99" s="386"/>
      <c r="LC99" s="386"/>
      <c r="LD99" s="386"/>
      <c r="LE99" s="386"/>
      <c r="LF99" s="386"/>
      <c r="LG99" s="386"/>
      <c r="LH99" s="386"/>
      <c r="LI99" s="386"/>
      <c r="LJ99" s="386"/>
      <c r="LK99" s="386"/>
      <c r="LL99" s="386"/>
      <c r="LM99" s="386"/>
      <c r="LN99" s="386"/>
      <c r="LO99" s="386"/>
      <c r="LP99" s="386"/>
      <c r="LQ99" s="386"/>
      <c r="LR99" s="386"/>
      <c r="LS99" s="386"/>
      <c r="LT99" s="386"/>
      <c r="LU99" s="386"/>
      <c r="LV99" s="386"/>
      <c r="LW99" s="386"/>
      <c r="LX99" s="386"/>
      <c r="LY99" s="386"/>
      <c r="LZ99" s="386"/>
      <c r="MA99" s="386"/>
      <c r="MB99" s="386"/>
      <c r="MC99" s="386"/>
      <c r="MD99" s="386"/>
      <c r="ME99" s="386"/>
      <c r="MF99" s="386"/>
      <c r="MG99" s="386"/>
      <c r="MH99" s="386"/>
      <c r="MI99" s="386"/>
      <c r="MJ99" s="386"/>
      <c r="MK99" s="386"/>
      <c r="ML99" s="386"/>
      <c r="MM99" s="386"/>
      <c r="MN99" s="386"/>
      <c r="MO99" s="386"/>
      <c r="MP99" s="386"/>
      <c r="MQ99" s="386"/>
      <c r="MR99" s="386"/>
      <c r="MS99" s="386"/>
      <c r="MT99" s="386"/>
      <c r="MU99" s="386"/>
      <c r="MV99" s="386"/>
      <c r="MW99" s="386"/>
      <c r="MX99" s="386"/>
      <c r="MY99" s="386"/>
      <c r="MZ99" s="386"/>
      <c r="NA99" s="386"/>
      <c r="NB99" s="386"/>
      <c r="NC99" s="386"/>
      <c r="ND99" s="386"/>
      <c r="NE99" s="386"/>
      <c r="NF99" s="386"/>
      <c r="NG99" s="386"/>
      <c r="NH99" s="386"/>
      <c r="NI99" s="386"/>
      <c r="NJ99" s="386"/>
      <c r="NK99" s="386"/>
      <c r="NL99" s="386"/>
      <c r="NM99" s="386"/>
      <c r="NN99" s="386"/>
      <c r="NO99" s="386"/>
      <c r="NP99" s="386"/>
      <c r="NQ99" s="386"/>
      <c r="NR99" s="386"/>
      <c r="NS99" s="386"/>
      <c r="NT99" s="386"/>
      <c r="NU99" s="386"/>
      <c r="NV99" s="386"/>
      <c r="NW99" s="386"/>
      <c r="NX99" s="386"/>
      <c r="NY99" s="386"/>
      <c r="NZ99" s="386"/>
      <c r="OA99" s="386"/>
      <c r="OB99" s="386"/>
      <c r="OC99" s="386"/>
      <c r="OD99" s="386"/>
      <c r="OE99" s="386"/>
      <c r="OF99" s="386"/>
      <c r="OG99" s="386"/>
      <c r="OH99" s="386"/>
      <c r="OI99" s="386"/>
      <c r="OJ99" s="386"/>
      <c r="OK99" s="386"/>
      <c r="OL99" s="386"/>
      <c r="OM99" s="386"/>
      <c r="ON99" s="386"/>
      <c r="OO99" s="386"/>
      <c r="OP99" s="386"/>
      <c r="OQ99" s="386"/>
      <c r="OR99" s="386"/>
      <c r="OS99" s="386"/>
      <c r="OT99" s="386"/>
      <c r="OU99" s="386"/>
      <c r="OV99" s="386"/>
      <c r="OW99" s="386"/>
      <c r="OX99" s="386"/>
      <c r="OY99" s="386"/>
      <c r="OZ99" s="386"/>
      <c r="PA99" s="386"/>
      <c r="PB99" s="386"/>
      <c r="PC99" s="386"/>
      <c r="PD99" s="386"/>
      <c r="PE99" s="386"/>
      <c r="PF99" s="386"/>
      <c r="PG99" s="386"/>
      <c r="PH99" s="386"/>
      <c r="PI99" s="386"/>
      <c r="PJ99" s="386"/>
      <c r="PK99" s="386"/>
      <c r="PL99" s="386"/>
      <c r="PM99" s="386"/>
      <c r="PN99" s="386"/>
      <c r="PO99" s="386"/>
      <c r="PP99" s="386"/>
      <c r="PQ99" s="386"/>
      <c r="PR99" s="386"/>
      <c r="PS99" s="386"/>
      <c r="PT99" s="386"/>
      <c r="PU99" s="386"/>
      <c r="PV99" s="386"/>
      <c r="PW99" s="386"/>
      <c r="PX99" s="386"/>
      <c r="PY99" s="386"/>
      <c r="PZ99" s="386"/>
      <c r="QA99" s="386"/>
      <c r="QB99" s="386"/>
      <c r="QC99" s="386"/>
      <c r="QD99" s="386"/>
      <c r="QE99" s="386"/>
      <c r="QF99" s="386"/>
      <c r="QG99" s="386"/>
      <c r="QH99" s="386"/>
      <c r="QI99" s="386"/>
      <c r="QJ99" s="386"/>
      <c r="QK99" s="386"/>
      <c r="QL99" s="386"/>
      <c r="QM99" s="386"/>
      <c r="QN99" s="386"/>
      <c r="QO99" s="386"/>
      <c r="QP99" s="386"/>
      <c r="QQ99" s="386"/>
      <c r="QR99" s="386"/>
      <c r="QS99" s="386"/>
      <c r="QT99" s="386"/>
      <c r="QU99" s="386"/>
      <c r="QV99" s="386"/>
      <c r="QW99" s="386"/>
      <c r="QX99" s="386"/>
      <c r="QY99" s="386"/>
      <c r="QZ99" s="386"/>
      <c r="RA99" s="386"/>
      <c r="RB99" s="386"/>
      <c r="RC99" s="386"/>
      <c r="RD99" s="386"/>
      <c r="RE99" s="386"/>
      <c r="RF99" s="386"/>
      <c r="RG99" s="386"/>
      <c r="RH99" s="386"/>
      <c r="RI99" s="386"/>
      <c r="RJ99" s="386"/>
      <c r="RK99" s="386"/>
      <c r="RL99" s="386"/>
      <c r="RM99" s="386"/>
      <c r="RN99" s="386"/>
      <c r="RO99" s="386"/>
      <c r="RP99" s="386"/>
      <c r="RQ99" s="386"/>
      <c r="RR99" s="386"/>
      <c r="RS99" s="386"/>
      <c r="RT99" s="386"/>
      <c r="RU99" s="386"/>
      <c r="RV99" s="386"/>
      <c r="RW99" s="386"/>
      <c r="RX99" s="386"/>
      <c r="RY99" s="386"/>
      <c r="RZ99" s="386"/>
      <c r="SA99" s="386"/>
      <c r="SB99" s="386"/>
      <c r="SC99" s="386"/>
      <c r="SD99" s="386"/>
      <c r="SE99" s="386"/>
      <c r="SF99" s="386"/>
      <c r="SG99" s="386"/>
      <c r="SH99" s="386"/>
      <c r="SI99" s="386"/>
      <c r="SJ99" s="386"/>
      <c r="SK99" s="386"/>
      <c r="SL99" s="386"/>
      <c r="SM99" s="386"/>
      <c r="SN99" s="386"/>
      <c r="SO99" s="386"/>
      <c r="SP99" s="386"/>
      <c r="SQ99" s="386"/>
      <c r="SR99" s="386"/>
      <c r="SS99" s="386"/>
      <c r="ST99" s="386"/>
      <c r="SU99" s="386"/>
      <c r="SV99" s="386"/>
      <c r="SW99" s="386"/>
      <c r="SX99" s="386"/>
      <c r="SY99" s="386"/>
      <c r="SZ99" s="386"/>
      <c r="TA99" s="386"/>
      <c r="TB99" s="386"/>
      <c r="TC99" s="386"/>
      <c r="TD99" s="386"/>
      <c r="TE99" s="386"/>
      <c r="TF99" s="386"/>
      <c r="TG99" s="386"/>
      <c r="TH99" s="386"/>
      <c r="TI99" s="386"/>
      <c r="TJ99" s="386"/>
      <c r="TK99" s="386"/>
      <c r="TL99" s="386"/>
      <c r="TM99" s="386"/>
      <c r="TN99" s="386"/>
      <c r="TO99" s="386"/>
      <c r="TP99" s="386"/>
      <c r="TQ99" s="386"/>
      <c r="TR99" s="386"/>
      <c r="TS99" s="386"/>
      <c r="TT99" s="386"/>
      <c r="TU99" s="386"/>
      <c r="TV99" s="386"/>
      <c r="TW99" s="386"/>
      <c r="TX99" s="386"/>
      <c r="TY99" s="386"/>
      <c r="TZ99" s="386"/>
      <c r="UA99" s="386"/>
      <c r="UB99" s="386"/>
      <c r="UC99" s="386"/>
      <c r="UD99" s="386"/>
      <c r="UE99" s="386"/>
      <c r="UF99" s="386"/>
      <c r="UG99" s="386"/>
      <c r="UH99" s="386"/>
      <c r="UI99" s="386"/>
      <c r="UJ99" s="386"/>
      <c r="UK99" s="386"/>
      <c r="UL99" s="386"/>
      <c r="UM99" s="386"/>
      <c r="UN99" s="386"/>
      <c r="UO99" s="386"/>
      <c r="UP99" s="386"/>
      <c r="UQ99" s="386"/>
      <c r="UR99" s="386"/>
      <c r="US99" s="386"/>
      <c r="UT99" s="386"/>
      <c r="UU99" s="386"/>
      <c r="UV99" s="386"/>
      <c r="UW99" s="386"/>
      <c r="UX99" s="386"/>
      <c r="UY99" s="386"/>
      <c r="UZ99" s="386"/>
      <c r="VA99" s="386"/>
      <c r="VB99" s="386"/>
      <c r="VC99" s="386"/>
      <c r="VD99" s="386"/>
      <c r="VE99" s="386"/>
      <c r="VF99" s="386"/>
      <c r="VG99" s="386"/>
      <c r="VH99" s="386"/>
      <c r="VI99" s="386"/>
      <c r="VJ99" s="386"/>
      <c r="VK99" s="386"/>
      <c r="VL99" s="386"/>
      <c r="VM99" s="386"/>
      <c r="VN99" s="386"/>
      <c r="VO99" s="386"/>
      <c r="VP99" s="386"/>
      <c r="VQ99" s="386"/>
      <c r="VR99" s="386"/>
      <c r="VS99" s="386"/>
      <c r="VT99" s="386"/>
      <c r="VU99" s="386"/>
      <c r="VV99" s="386"/>
      <c r="VW99" s="386"/>
      <c r="VX99" s="386"/>
      <c r="VY99" s="386"/>
      <c r="VZ99" s="386"/>
      <c r="WA99" s="386"/>
      <c r="WB99" s="386"/>
      <c r="WC99" s="386"/>
      <c r="WD99" s="386"/>
      <c r="WE99" s="386"/>
      <c r="WF99" s="386"/>
      <c r="WG99" s="386"/>
      <c r="WH99" s="386"/>
      <c r="WI99" s="386"/>
      <c r="WJ99" s="386"/>
      <c r="WK99" s="386"/>
      <c r="WL99" s="386"/>
      <c r="WM99" s="386"/>
      <c r="WN99" s="386"/>
      <c r="WO99" s="386"/>
      <c r="WP99" s="386"/>
      <c r="WQ99" s="386"/>
      <c r="WR99" s="386"/>
      <c r="WS99" s="386"/>
      <c r="WT99" s="386"/>
      <c r="WU99" s="386"/>
      <c r="WV99" s="386"/>
      <c r="WW99" s="386"/>
      <c r="WX99" s="386"/>
      <c r="WY99" s="386"/>
      <c r="WZ99" s="386"/>
      <c r="XA99" s="386"/>
      <c r="XB99" s="386"/>
      <c r="XC99" s="386"/>
      <c r="XD99" s="386"/>
      <c r="XE99" s="386"/>
      <c r="XF99" s="386"/>
      <c r="XG99" s="386"/>
      <c r="XH99" s="386"/>
      <c r="XI99" s="386"/>
      <c r="XJ99" s="386"/>
      <c r="XK99" s="386"/>
      <c r="XL99" s="386"/>
      <c r="XM99" s="386"/>
      <c r="XN99" s="386"/>
      <c r="XO99" s="386"/>
      <c r="XP99" s="386"/>
      <c r="XQ99" s="386"/>
      <c r="XR99" s="386"/>
      <c r="XS99" s="386"/>
      <c r="XT99" s="386"/>
      <c r="XU99" s="386"/>
      <c r="XV99" s="386"/>
      <c r="XW99" s="386"/>
      <c r="XX99" s="386"/>
      <c r="XY99" s="386"/>
      <c r="XZ99" s="386"/>
      <c r="YA99" s="386"/>
      <c r="YB99" s="386"/>
      <c r="YC99" s="386"/>
      <c r="YD99" s="386"/>
      <c r="YE99" s="386"/>
      <c r="YF99" s="386"/>
      <c r="YG99" s="386"/>
      <c r="YH99" s="386"/>
      <c r="YI99" s="386"/>
      <c r="YJ99" s="386"/>
      <c r="YK99" s="386"/>
      <c r="YL99" s="386"/>
      <c r="YM99" s="386"/>
      <c r="YN99" s="386"/>
      <c r="YO99" s="386"/>
      <c r="YP99" s="386"/>
      <c r="YQ99" s="386"/>
      <c r="YR99" s="386"/>
      <c r="YS99" s="386"/>
      <c r="YT99" s="386"/>
      <c r="YU99" s="386"/>
      <c r="YV99" s="386"/>
      <c r="YW99" s="386"/>
      <c r="YX99" s="386"/>
      <c r="YY99" s="386"/>
      <c r="YZ99" s="386"/>
      <c r="ZA99" s="386"/>
      <c r="ZB99" s="386"/>
      <c r="ZC99" s="386"/>
      <c r="ZD99" s="386"/>
      <c r="ZE99" s="386"/>
      <c r="ZF99" s="386"/>
      <c r="ZG99" s="386"/>
      <c r="ZH99" s="386"/>
      <c r="ZI99" s="386"/>
      <c r="ZJ99" s="386"/>
      <c r="ZK99" s="386"/>
      <c r="ZL99" s="386"/>
      <c r="ZM99" s="386"/>
      <c r="ZN99" s="386"/>
      <c r="ZO99" s="386"/>
      <c r="ZP99" s="386"/>
      <c r="ZQ99" s="386"/>
      <c r="ZR99" s="386"/>
      <c r="ZS99" s="386"/>
      <c r="ZT99" s="386"/>
      <c r="ZU99" s="386"/>
      <c r="ZV99" s="386"/>
      <c r="ZW99" s="386"/>
      <c r="ZX99" s="386"/>
      <c r="ZY99" s="386"/>
      <c r="ZZ99" s="386"/>
      <c r="AAA99" s="386"/>
      <c r="AAB99" s="386"/>
      <c r="AAC99" s="386"/>
      <c r="AAD99" s="386"/>
      <c r="AAE99" s="386"/>
      <c r="AAF99" s="386"/>
      <c r="AAG99" s="386"/>
      <c r="AAH99" s="386"/>
      <c r="AAI99" s="386"/>
      <c r="AAJ99" s="386"/>
      <c r="AAK99" s="386"/>
      <c r="AAL99" s="386"/>
      <c r="AAM99" s="386"/>
      <c r="AAN99" s="386"/>
      <c r="AAO99" s="386"/>
      <c r="AAP99" s="386"/>
      <c r="AAQ99" s="386"/>
      <c r="AAR99" s="386"/>
      <c r="AAS99" s="386"/>
      <c r="AAT99" s="386"/>
      <c r="AAU99" s="386"/>
      <c r="AAV99" s="386"/>
      <c r="AAW99" s="386"/>
      <c r="AAX99" s="386"/>
      <c r="AAY99" s="386"/>
      <c r="AAZ99" s="386"/>
      <c r="ABA99" s="386"/>
      <c r="ABB99" s="386"/>
      <c r="ABC99" s="386"/>
      <c r="ABD99" s="386"/>
      <c r="ABE99" s="386"/>
      <c r="ABF99" s="386"/>
      <c r="ABG99" s="386"/>
      <c r="ABH99" s="386"/>
      <c r="ABI99" s="386"/>
      <c r="ABJ99" s="386"/>
      <c r="ABK99" s="386"/>
      <c r="ABL99" s="386"/>
      <c r="ABM99" s="386"/>
      <c r="ABN99" s="386"/>
      <c r="ABO99" s="386"/>
      <c r="ABP99" s="386"/>
      <c r="ABQ99" s="386"/>
      <c r="ABR99" s="386"/>
      <c r="ABS99" s="386"/>
      <c r="ABT99" s="386"/>
      <c r="ABU99" s="386"/>
      <c r="ABV99" s="386"/>
      <c r="ABW99" s="386"/>
      <c r="ABX99" s="386"/>
      <c r="ABY99" s="386"/>
      <c r="ABZ99" s="386"/>
      <c r="ACA99" s="386"/>
      <c r="ACB99" s="386"/>
      <c r="ACC99" s="386"/>
      <c r="ACD99" s="386"/>
      <c r="ACE99" s="386"/>
      <c r="ACF99" s="386"/>
      <c r="ACG99" s="386"/>
      <c r="ACH99" s="386"/>
      <c r="ACI99" s="386"/>
      <c r="ACJ99" s="386"/>
      <c r="ACK99" s="386"/>
      <c r="ACL99" s="386"/>
      <c r="ACM99" s="386"/>
      <c r="ACN99" s="386"/>
      <c r="ACO99" s="386"/>
      <c r="ACP99" s="386"/>
      <c r="ACQ99" s="386"/>
      <c r="ACR99" s="386"/>
      <c r="ACS99" s="386"/>
      <c r="ACT99" s="386"/>
      <c r="ACU99" s="386"/>
      <c r="ACV99" s="386"/>
      <c r="ACW99" s="386"/>
      <c r="ACX99" s="386"/>
      <c r="ACY99" s="386"/>
      <c r="ACZ99" s="386"/>
      <c r="ADA99" s="386"/>
      <c r="ADB99" s="386"/>
      <c r="ADC99" s="386"/>
      <c r="ADD99" s="386"/>
      <c r="ADE99" s="386"/>
      <c r="ADF99" s="386"/>
      <c r="ADG99" s="386"/>
      <c r="ADH99" s="386"/>
      <c r="ADI99" s="386"/>
      <c r="ADJ99" s="386"/>
      <c r="ADK99" s="386"/>
      <c r="ADL99" s="386"/>
      <c r="ADM99" s="386"/>
      <c r="ADN99" s="386"/>
      <c r="ADO99" s="386"/>
      <c r="ADP99" s="386"/>
      <c r="ADQ99" s="386"/>
      <c r="ADR99" s="386"/>
      <c r="ADS99" s="386"/>
      <c r="ADT99" s="386"/>
      <c r="ADU99" s="386"/>
      <c r="ADV99" s="386"/>
      <c r="ADW99" s="386"/>
      <c r="ADX99" s="386"/>
      <c r="ADY99" s="386"/>
      <c r="ADZ99" s="386"/>
      <c r="AEA99" s="386"/>
      <c r="AEB99" s="386"/>
      <c r="AEC99" s="386"/>
      <c r="AED99" s="386"/>
      <c r="AEE99" s="386"/>
      <c r="AEF99" s="386"/>
      <c r="AEG99" s="386"/>
      <c r="AEH99" s="386"/>
      <c r="AEI99" s="386"/>
      <c r="AEJ99" s="386"/>
      <c r="AEK99" s="386"/>
      <c r="AEL99" s="386"/>
      <c r="AEM99" s="386"/>
      <c r="AEN99" s="386"/>
      <c r="AEO99" s="386"/>
      <c r="AEP99" s="386"/>
      <c r="AEQ99" s="386"/>
      <c r="AER99" s="386"/>
      <c r="AES99" s="386"/>
      <c r="AET99" s="386"/>
      <c r="AEU99" s="386"/>
      <c r="AEV99" s="386"/>
      <c r="AEW99" s="386"/>
      <c r="AEX99" s="386"/>
      <c r="AEY99" s="386"/>
      <c r="AEZ99" s="386"/>
      <c r="AFA99" s="386"/>
      <c r="AFB99" s="386"/>
      <c r="AFC99" s="386"/>
      <c r="AFD99" s="386"/>
      <c r="AFE99" s="386"/>
      <c r="AFF99" s="386"/>
      <c r="AFG99" s="386"/>
      <c r="AFH99" s="386"/>
      <c r="AFI99" s="386"/>
      <c r="AFJ99" s="386"/>
      <c r="AFK99" s="386"/>
      <c r="AFL99" s="386"/>
      <c r="AFM99" s="386"/>
      <c r="AFN99" s="386"/>
      <c r="AFO99" s="386"/>
      <c r="AFP99" s="386"/>
      <c r="AFQ99" s="386"/>
      <c r="AFR99" s="386"/>
      <c r="AFS99" s="386"/>
      <c r="AFT99" s="386"/>
      <c r="AFU99" s="386"/>
      <c r="AFV99" s="386"/>
      <c r="AFW99" s="386"/>
      <c r="AFX99" s="386"/>
      <c r="AFY99" s="386"/>
      <c r="AFZ99" s="386"/>
      <c r="AGA99" s="386"/>
      <c r="AGB99" s="386"/>
      <c r="AGC99" s="386"/>
      <c r="AGD99" s="386"/>
      <c r="AGE99" s="386"/>
      <c r="AGF99" s="386"/>
      <c r="AGG99" s="386"/>
      <c r="AGH99" s="386"/>
      <c r="AGI99" s="386"/>
      <c r="AGJ99" s="386"/>
      <c r="AGK99" s="386"/>
      <c r="AGL99" s="386"/>
      <c r="AGM99" s="386"/>
      <c r="AGN99" s="386"/>
      <c r="AGO99" s="386"/>
      <c r="AGP99" s="386"/>
      <c r="AGQ99" s="386"/>
      <c r="AGR99" s="386"/>
      <c r="AGS99" s="386"/>
      <c r="AGT99" s="386"/>
      <c r="AGU99" s="386"/>
      <c r="AGV99" s="386"/>
      <c r="AGW99" s="386"/>
      <c r="AGX99" s="386"/>
      <c r="AGY99" s="386"/>
      <c r="AGZ99" s="386"/>
      <c r="AHA99" s="386"/>
      <c r="AHB99" s="386"/>
      <c r="AHC99" s="386"/>
      <c r="AHD99" s="386"/>
      <c r="AHE99" s="386"/>
      <c r="AHF99" s="386"/>
      <c r="AHG99" s="386"/>
      <c r="AHH99" s="386"/>
      <c r="AHI99" s="386"/>
      <c r="AHJ99" s="386"/>
      <c r="AHK99" s="386"/>
      <c r="AHL99" s="386"/>
      <c r="AHM99" s="386"/>
      <c r="AHN99" s="386"/>
      <c r="AHO99" s="386"/>
      <c r="AHP99" s="386"/>
      <c r="AHQ99" s="386"/>
      <c r="AHR99" s="386"/>
      <c r="AHS99" s="386"/>
      <c r="AHT99" s="386"/>
      <c r="AHU99" s="386"/>
      <c r="AHV99" s="386"/>
      <c r="AHW99" s="386"/>
      <c r="AHX99" s="386"/>
      <c r="AHY99" s="386"/>
      <c r="AHZ99" s="386"/>
      <c r="AIA99" s="386"/>
      <c r="AIB99" s="386"/>
      <c r="AIC99" s="386"/>
      <c r="AID99" s="386"/>
      <c r="AIE99" s="386"/>
      <c r="AIF99" s="386"/>
      <c r="AIG99" s="386"/>
      <c r="AIH99" s="386"/>
      <c r="AII99" s="386"/>
      <c r="AIJ99" s="386"/>
      <c r="AIK99" s="386"/>
      <c r="AIL99" s="386"/>
      <c r="AIM99" s="386"/>
      <c r="AIN99" s="386"/>
      <c r="AIO99" s="386"/>
      <c r="AIP99" s="386"/>
      <c r="AIQ99" s="386"/>
      <c r="AIR99" s="386"/>
      <c r="AIS99" s="386"/>
      <c r="AIT99" s="386"/>
      <c r="AIU99" s="386"/>
      <c r="AIV99" s="386"/>
      <c r="AIW99" s="386"/>
      <c r="AIX99" s="386"/>
      <c r="AIY99" s="386"/>
      <c r="AIZ99" s="386"/>
      <c r="AJA99" s="386"/>
      <c r="AJB99" s="386"/>
      <c r="AJC99" s="386"/>
      <c r="AJD99" s="386"/>
      <c r="AJE99" s="386"/>
      <c r="AJF99" s="386"/>
      <c r="AJG99" s="386"/>
      <c r="AJH99" s="386"/>
      <c r="AJI99" s="386"/>
      <c r="AJJ99" s="386"/>
      <c r="AJK99" s="386"/>
      <c r="AJL99" s="386"/>
      <c r="AJM99" s="386"/>
      <c r="AJN99" s="386"/>
      <c r="AJO99" s="386"/>
      <c r="AJP99" s="386"/>
      <c r="AJQ99" s="386"/>
      <c r="AJR99" s="386"/>
      <c r="AJS99" s="386"/>
      <c r="AJT99" s="386"/>
      <c r="AJU99" s="386"/>
      <c r="AJV99" s="386"/>
      <c r="AJW99" s="386"/>
      <c r="AJX99" s="386"/>
      <c r="AJY99" s="386"/>
      <c r="AJZ99" s="386"/>
      <c r="AKA99" s="386"/>
      <c r="AKB99" s="386"/>
      <c r="AKC99" s="386"/>
      <c r="AKD99" s="386"/>
      <c r="AKE99" s="386"/>
      <c r="AKF99" s="386"/>
      <c r="AKG99" s="386"/>
      <c r="AKH99" s="386"/>
      <c r="AKI99" s="386"/>
      <c r="AKJ99" s="386"/>
      <c r="AKK99" s="386"/>
      <c r="AKL99" s="386"/>
      <c r="AKM99" s="386"/>
      <c r="AKN99" s="386"/>
      <c r="AKO99" s="386"/>
      <c r="AKP99" s="386"/>
      <c r="AKQ99" s="386"/>
      <c r="AKR99" s="386"/>
      <c r="AKS99" s="386"/>
      <c r="AKT99" s="386"/>
      <c r="AKU99" s="386"/>
      <c r="AKV99" s="386"/>
      <c r="AKW99" s="386"/>
      <c r="AKX99" s="386"/>
      <c r="AKY99" s="386"/>
      <c r="AKZ99" s="386"/>
      <c r="ALA99" s="386"/>
      <c r="ALB99" s="386"/>
      <c r="ALC99" s="386"/>
      <c r="ALD99" s="386"/>
      <c r="ALE99" s="386"/>
      <c r="ALF99" s="386"/>
      <c r="ALG99" s="386"/>
      <c r="ALH99" s="386"/>
      <c r="ALI99" s="386"/>
      <c r="ALJ99" s="386"/>
      <c r="ALK99" s="386"/>
      <c r="ALL99" s="386"/>
      <c r="ALM99" s="386"/>
      <c r="ALN99" s="386"/>
      <c r="ALO99" s="386"/>
      <c r="ALP99" s="386"/>
      <c r="ALQ99" s="386"/>
      <c r="ALR99" s="386"/>
      <c r="ALS99" s="386"/>
      <c r="ALT99" s="386"/>
      <c r="ALU99" s="386"/>
      <c r="ALV99" s="386"/>
      <c r="ALW99" s="386"/>
      <c r="ALX99" s="386"/>
      <c r="ALY99" s="386"/>
      <c r="ALZ99" s="386"/>
      <c r="AMA99" s="386"/>
      <c r="AMB99" s="386"/>
      <c r="AMC99" s="386"/>
      <c r="AMD99" s="386"/>
      <c r="AME99" s="386"/>
      <c r="AMF99" s="386"/>
      <c r="AMG99" s="386"/>
      <c r="AMH99" s="386"/>
      <c r="AMI99" s="386"/>
      <c r="AMJ99" s="386"/>
      <c r="AMK99" s="386"/>
      <c r="AML99" s="386"/>
      <c r="AMM99" s="386"/>
      <c r="AMN99" s="386"/>
      <c r="AMO99" s="386"/>
      <c r="AMP99" s="386"/>
      <c r="AMQ99" s="386"/>
      <c r="AMR99" s="386"/>
      <c r="AMS99" s="386"/>
      <c r="AMT99" s="386"/>
      <c r="AMU99" s="386"/>
      <c r="AMV99" s="386"/>
      <c r="AMW99" s="386"/>
      <c r="AMX99" s="386"/>
      <c r="AMY99" s="386"/>
      <c r="AMZ99" s="386"/>
      <c r="ANA99" s="386"/>
      <c r="ANB99" s="386"/>
      <c r="ANC99" s="386"/>
      <c r="AND99" s="386"/>
      <c r="ANE99" s="386"/>
      <c r="ANF99" s="386"/>
      <c r="ANG99" s="386"/>
      <c r="ANH99" s="386"/>
      <c r="ANI99" s="386"/>
      <c r="ANJ99" s="386"/>
      <c r="ANK99" s="386"/>
      <c r="ANL99" s="386"/>
      <c r="ANM99" s="386"/>
      <c r="ANN99" s="386"/>
      <c r="ANO99" s="386"/>
      <c r="ANP99" s="386"/>
      <c r="ANQ99" s="386"/>
      <c r="ANR99" s="386"/>
      <c r="ANS99" s="386"/>
      <c r="ANT99" s="386"/>
      <c r="ANU99" s="386"/>
      <c r="ANV99" s="386"/>
      <c r="ANW99" s="386"/>
      <c r="ANX99" s="386"/>
      <c r="ANY99" s="386"/>
      <c r="ANZ99" s="386"/>
      <c r="AOA99" s="386"/>
      <c r="AOB99" s="386"/>
      <c r="AOC99" s="386"/>
      <c r="AOD99" s="386"/>
      <c r="AOE99" s="386"/>
      <c r="AOF99" s="386"/>
      <c r="AOG99" s="386"/>
      <c r="AOH99" s="386"/>
      <c r="AOI99" s="386"/>
      <c r="AOJ99" s="386"/>
      <c r="AOK99" s="386"/>
      <c r="AOL99" s="386"/>
      <c r="AOM99" s="386"/>
      <c r="AON99" s="386"/>
      <c r="AOO99" s="386"/>
      <c r="AOP99" s="386"/>
      <c r="AOQ99" s="386"/>
      <c r="AOR99" s="386"/>
      <c r="AOS99" s="386"/>
      <c r="AOT99" s="386"/>
      <c r="AOU99" s="386"/>
      <c r="AOV99" s="386"/>
      <c r="AOW99" s="386"/>
      <c r="AOX99" s="386"/>
      <c r="AOY99" s="386"/>
      <c r="AOZ99" s="386"/>
      <c r="APA99" s="386"/>
      <c r="APB99" s="386"/>
      <c r="APC99" s="386"/>
      <c r="APD99" s="386"/>
      <c r="APE99" s="386"/>
      <c r="APF99" s="386"/>
      <c r="APG99" s="386"/>
      <c r="APH99" s="386"/>
      <c r="API99" s="386"/>
      <c r="APJ99" s="386"/>
      <c r="APK99" s="386"/>
      <c r="APL99" s="386"/>
      <c r="APM99" s="386"/>
      <c r="APN99" s="386"/>
      <c r="APO99" s="386"/>
      <c r="APP99" s="386"/>
      <c r="APQ99" s="386"/>
      <c r="APR99" s="386"/>
      <c r="APS99" s="386"/>
      <c r="APT99" s="386"/>
      <c r="APU99" s="386"/>
      <c r="APV99" s="386"/>
      <c r="APW99" s="386"/>
      <c r="APX99" s="386"/>
      <c r="APY99" s="386"/>
      <c r="APZ99" s="386"/>
      <c r="AQA99" s="386"/>
      <c r="AQB99" s="386"/>
      <c r="AQC99" s="386"/>
      <c r="AQD99" s="386"/>
      <c r="AQE99" s="386"/>
      <c r="AQF99" s="386"/>
      <c r="AQG99" s="386"/>
      <c r="AQH99" s="386"/>
      <c r="AQI99" s="386"/>
      <c r="AQJ99" s="386"/>
      <c r="AQK99" s="386"/>
      <c r="AQL99" s="386"/>
      <c r="AQM99" s="386"/>
      <c r="AQN99" s="386"/>
      <c r="AQO99" s="386"/>
      <c r="AQP99" s="386"/>
      <c r="AQQ99" s="386"/>
      <c r="AQR99" s="386"/>
      <c r="AQS99" s="386"/>
      <c r="AQT99" s="386"/>
      <c r="AQU99" s="386"/>
      <c r="AQV99" s="386"/>
      <c r="AQW99" s="386"/>
      <c r="AQX99" s="386"/>
      <c r="AQY99" s="386"/>
      <c r="AQZ99" s="386"/>
      <c r="ARA99" s="386"/>
      <c r="ARB99" s="386"/>
      <c r="ARC99" s="386"/>
      <c r="ARD99" s="386"/>
      <c r="ARE99" s="386"/>
      <c r="ARF99" s="386"/>
      <c r="ARG99" s="386"/>
      <c r="ARH99" s="386"/>
      <c r="ARI99" s="386"/>
      <c r="ARJ99" s="386"/>
      <c r="ARK99" s="386"/>
      <c r="ARL99" s="386"/>
      <c r="ARM99" s="386"/>
      <c r="ARN99" s="386"/>
      <c r="ARO99" s="386"/>
      <c r="ARP99" s="386"/>
      <c r="ARQ99" s="386"/>
      <c r="ARR99" s="386"/>
      <c r="ARS99" s="386"/>
      <c r="ART99" s="386"/>
      <c r="ARU99" s="386"/>
      <c r="ARV99" s="386"/>
      <c r="ARW99" s="386"/>
      <c r="ARX99" s="386"/>
      <c r="ARY99" s="386"/>
      <c r="ARZ99" s="386"/>
      <c r="ASA99" s="386"/>
      <c r="ASB99" s="386"/>
      <c r="ASC99" s="386"/>
      <c r="ASD99" s="386"/>
      <c r="ASE99" s="386"/>
      <c r="ASF99" s="386"/>
      <c r="ASG99" s="386"/>
      <c r="ASH99" s="386"/>
      <c r="ASI99" s="386"/>
      <c r="ASJ99" s="386"/>
      <c r="ASK99" s="386"/>
      <c r="ASL99" s="386"/>
      <c r="ASM99" s="386"/>
      <c r="ASN99" s="386"/>
      <c r="ASO99" s="386"/>
      <c r="ASP99" s="386"/>
      <c r="ASQ99" s="386"/>
      <c r="ASR99" s="386"/>
      <c r="ASS99" s="386"/>
      <c r="AST99" s="386"/>
      <c r="ASU99" s="386"/>
      <c r="ASV99" s="386"/>
      <c r="ASW99" s="386"/>
      <c r="ASX99" s="386"/>
      <c r="ASY99" s="386"/>
      <c r="ASZ99" s="386"/>
      <c r="ATA99" s="386"/>
      <c r="ATB99" s="386"/>
      <c r="ATC99" s="386"/>
      <c r="ATD99" s="386"/>
      <c r="ATE99" s="386"/>
      <c r="ATF99" s="386"/>
      <c r="ATG99" s="386"/>
      <c r="ATH99" s="386"/>
      <c r="ATI99" s="386"/>
      <c r="ATJ99" s="386"/>
      <c r="ATK99" s="386"/>
      <c r="ATL99" s="386"/>
      <c r="ATM99" s="386"/>
      <c r="ATN99" s="386"/>
      <c r="ATO99" s="386"/>
      <c r="ATP99" s="386"/>
      <c r="ATQ99" s="386"/>
      <c r="ATR99" s="386"/>
      <c r="ATS99" s="386"/>
      <c r="ATT99" s="386"/>
      <c r="ATU99" s="386"/>
      <c r="ATV99" s="386"/>
      <c r="ATW99" s="386"/>
      <c r="ATX99" s="386"/>
      <c r="ATY99" s="386"/>
      <c r="ATZ99" s="386"/>
      <c r="AUA99" s="386"/>
      <c r="AUB99" s="386"/>
      <c r="AUC99" s="386"/>
      <c r="AUD99" s="386"/>
      <c r="AUE99" s="386"/>
      <c r="AUF99" s="386"/>
      <c r="AUG99" s="386"/>
      <c r="AUH99" s="386"/>
      <c r="AUI99" s="386"/>
      <c r="AUJ99" s="386"/>
      <c r="AUK99" s="386"/>
      <c r="AUL99" s="386"/>
      <c r="AUM99" s="386"/>
      <c r="AUN99" s="386"/>
      <c r="AUO99" s="386"/>
      <c r="AUP99" s="386"/>
      <c r="AUQ99" s="386"/>
      <c r="AUR99" s="386"/>
      <c r="AUS99" s="386"/>
      <c r="AUT99" s="386"/>
      <c r="AUU99" s="386"/>
      <c r="AUV99" s="386"/>
      <c r="AUW99" s="386"/>
      <c r="AUX99" s="386"/>
      <c r="AUY99" s="386"/>
      <c r="AUZ99" s="386"/>
      <c r="AVA99" s="386"/>
      <c r="AVB99" s="386"/>
      <c r="AVC99" s="386"/>
      <c r="AVD99" s="386"/>
      <c r="AVE99" s="386"/>
      <c r="AVF99" s="386"/>
      <c r="AVG99" s="386"/>
      <c r="AVH99" s="386"/>
      <c r="AVI99" s="386"/>
      <c r="AVJ99" s="386"/>
      <c r="AVK99" s="386"/>
      <c r="AVL99" s="386"/>
      <c r="AVM99" s="386"/>
      <c r="AVN99" s="386"/>
      <c r="AVO99" s="386"/>
      <c r="AVP99" s="386"/>
      <c r="AVQ99" s="386"/>
      <c r="AVR99" s="386"/>
      <c r="AVS99" s="386"/>
      <c r="AVT99" s="386"/>
      <c r="AVU99" s="386"/>
      <c r="AVV99" s="386"/>
      <c r="AVW99" s="386"/>
      <c r="AVX99" s="386"/>
      <c r="AVY99" s="386"/>
      <c r="AVZ99" s="386"/>
      <c r="AWA99" s="386"/>
      <c r="AWB99" s="386"/>
      <c r="AWC99" s="386"/>
      <c r="AWD99" s="386"/>
      <c r="AWE99" s="386"/>
      <c r="AWF99" s="386"/>
      <c r="AWG99" s="386"/>
      <c r="AWH99" s="386"/>
      <c r="AWI99" s="386"/>
      <c r="AWJ99" s="386"/>
      <c r="AWK99" s="386"/>
      <c r="AWL99" s="386"/>
      <c r="AWM99" s="386"/>
      <c r="AWN99" s="386"/>
      <c r="AWO99" s="386"/>
      <c r="AWP99" s="386"/>
      <c r="AWQ99" s="386"/>
      <c r="AWR99" s="386"/>
      <c r="AWS99" s="386"/>
      <c r="AWT99" s="386"/>
      <c r="AWU99" s="386"/>
      <c r="AWV99" s="386"/>
      <c r="AWW99" s="386"/>
      <c r="AWX99" s="386"/>
      <c r="AWY99" s="386"/>
      <c r="AWZ99" s="386"/>
      <c r="AXA99" s="386"/>
      <c r="AXB99" s="386"/>
      <c r="AXC99" s="386"/>
      <c r="AXD99" s="386"/>
      <c r="AXE99" s="386"/>
      <c r="AXF99" s="386"/>
      <c r="AXG99" s="386"/>
      <c r="AXH99" s="386"/>
      <c r="AXI99" s="386"/>
      <c r="AXJ99" s="386"/>
      <c r="AXK99" s="386"/>
      <c r="AXL99" s="386"/>
      <c r="AXM99" s="386"/>
      <c r="AXN99" s="386"/>
      <c r="AXO99" s="386"/>
      <c r="AXP99" s="386"/>
      <c r="AXQ99" s="386"/>
      <c r="AXR99" s="386"/>
      <c r="AXS99" s="386"/>
      <c r="AXT99" s="386"/>
      <c r="AXU99" s="386"/>
      <c r="AXV99" s="386"/>
      <c r="AXW99" s="386"/>
      <c r="AXX99" s="386"/>
      <c r="AXY99" s="386"/>
      <c r="AXZ99" s="386"/>
      <c r="AYA99" s="386"/>
      <c r="AYB99" s="386"/>
      <c r="AYC99" s="386"/>
      <c r="AYD99" s="386"/>
      <c r="AYE99" s="386"/>
      <c r="AYF99" s="386"/>
      <c r="AYG99" s="386"/>
      <c r="AYH99" s="386"/>
      <c r="AYI99" s="386"/>
      <c r="AYJ99" s="386"/>
      <c r="AYK99" s="386"/>
      <c r="AYL99" s="386"/>
      <c r="AYM99" s="386"/>
      <c r="AYN99" s="386"/>
      <c r="AYO99" s="386"/>
      <c r="AYP99" s="386"/>
      <c r="AYQ99" s="386"/>
      <c r="AYR99" s="386"/>
      <c r="AYS99" s="386"/>
      <c r="AYT99" s="386"/>
      <c r="AYU99" s="386"/>
      <c r="AYV99" s="386"/>
      <c r="AYW99" s="386"/>
      <c r="AYX99" s="386"/>
      <c r="AYY99" s="386"/>
      <c r="AYZ99" s="386"/>
      <c r="AZA99" s="386"/>
      <c r="AZB99" s="386"/>
      <c r="AZC99" s="386"/>
      <c r="AZD99" s="386"/>
      <c r="AZE99" s="386"/>
      <c r="AZF99" s="386"/>
      <c r="AZG99" s="386"/>
      <c r="AZH99" s="386"/>
      <c r="AZI99" s="386"/>
      <c r="AZJ99" s="386"/>
      <c r="AZK99" s="386"/>
      <c r="AZL99" s="386"/>
      <c r="AZM99" s="386"/>
      <c r="AZN99" s="386"/>
      <c r="AZO99" s="386"/>
      <c r="AZP99" s="386"/>
      <c r="AZQ99" s="386"/>
      <c r="AZR99" s="386"/>
      <c r="AZS99" s="386"/>
      <c r="AZT99" s="386"/>
      <c r="AZU99" s="386"/>
      <c r="AZV99" s="386"/>
      <c r="AZW99" s="386"/>
      <c r="AZX99" s="386"/>
      <c r="AZY99" s="386"/>
      <c r="AZZ99" s="386"/>
      <c r="BAA99" s="386"/>
      <c r="BAB99" s="386"/>
      <c r="BAC99" s="386"/>
      <c r="BAD99" s="386"/>
      <c r="BAE99" s="386"/>
      <c r="BAF99" s="386"/>
      <c r="BAG99" s="386"/>
      <c r="BAH99" s="386"/>
      <c r="BAI99" s="386"/>
      <c r="BAJ99" s="386"/>
      <c r="BAK99" s="386"/>
      <c r="BAL99" s="386"/>
      <c r="BAM99" s="386"/>
      <c r="BAN99" s="386"/>
      <c r="BAO99" s="386"/>
      <c r="BAP99" s="386"/>
      <c r="BAQ99" s="386"/>
      <c r="BAR99" s="386"/>
      <c r="BAS99" s="386"/>
      <c r="BAT99" s="386"/>
      <c r="BAU99" s="386"/>
      <c r="BAV99" s="386"/>
      <c r="BAW99" s="386"/>
      <c r="BAX99" s="386"/>
      <c r="BAY99" s="386"/>
      <c r="BAZ99" s="386"/>
      <c r="BBA99" s="386"/>
      <c r="BBB99" s="386"/>
      <c r="BBC99" s="386"/>
      <c r="BBD99" s="386"/>
      <c r="BBE99" s="386"/>
      <c r="BBF99" s="386"/>
      <c r="BBG99" s="386"/>
      <c r="BBH99" s="386"/>
      <c r="BBI99" s="386"/>
      <c r="BBJ99" s="386"/>
      <c r="BBK99" s="386"/>
      <c r="BBL99" s="386"/>
      <c r="BBM99" s="386"/>
      <c r="BBN99" s="386"/>
      <c r="BBO99" s="386"/>
      <c r="BBP99" s="386"/>
      <c r="BBQ99" s="386"/>
      <c r="BBR99" s="386"/>
      <c r="BBS99" s="386"/>
      <c r="BBT99" s="386"/>
      <c r="BBU99" s="386"/>
      <c r="BBV99" s="386"/>
      <c r="BBW99" s="386"/>
      <c r="BBX99" s="386"/>
      <c r="BBY99" s="386"/>
      <c r="BBZ99" s="386"/>
      <c r="BCA99" s="386"/>
      <c r="BCB99" s="386"/>
      <c r="BCC99" s="386"/>
      <c r="BCD99" s="386"/>
      <c r="BCE99" s="386"/>
      <c r="BCF99" s="386"/>
      <c r="BCG99" s="386"/>
      <c r="BCH99" s="386"/>
      <c r="BCI99" s="386"/>
      <c r="BCJ99" s="386"/>
      <c r="BCK99" s="386"/>
      <c r="BCL99" s="386"/>
      <c r="BCM99" s="386"/>
      <c r="BCN99" s="386"/>
      <c r="BCO99" s="386"/>
      <c r="BCP99" s="386"/>
      <c r="BCQ99" s="386"/>
      <c r="BCR99" s="386"/>
      <c r="BCS99" s="386"/>
      <c r="BCT99" s="386"/>
      <c r="BCU99" s="386"/>
      <c r="BCV99" s="386"/>
      <c r="BCW99" s="386"/>
      <c r="BCX99" s="386"/>
      <c r="BCY99" s="386"/>
      <c r="BCZ99" s="386"/>
      <c r="BDA99" s="386"/>
      <c r="BDB99" s="386"/>
      <c r="BDC99" s="386"/>
      <c r="BDD99" s="386"/>
      <c r="BDE99" s="386"/>
      <c r="BDF99" s="386"/>
      <c r="BDG99" s="386"/>
      <c r="BDH99" s="386"/>
      <c r="BDI99" s="386"/>
      <c r="BDJ99" s="386"/>
      <c r="BDK99" s="386"/>
      <c r="BDL99" s="386"/>
      <c r="BDM99" s="386"/>
      <c r="BDN99" s="386"/>
      <c r="BDO99" s="386"/>
      <c r="BDP99" s="386"/>
      <c r="BDQ99" s="386"/>
      <c r="BDR99" s="386"/>
      <c r="BDS99" s="386"/>
      <c r="BDT99" s="386"/>
      <c r="BDU99" s="386"/>
      <c r="BDV99" s="386"/>
      <c r="BDW99" s="386"/>
      <c r="BDX99" s="386"/>
      <c r="BDY99" s="386"/>
      <c r="BDZ99" s="386"/>
      <c r="BEA99" s="386"/>
      <c r="BEB99" s="386"/>
      <c r="BEC99" s="386"/>
      <c r="BED99" s="386"/>
      <c r="BEE99" s="386"/>
      <c r="BEF99" s="386"/>
      <c r="BEG99" s="386"/>
      <c r="BEH99" s="386"/>
      <c r="BEI99" s="386"/>
      <c r="BEJ99" s="386"/>
      <c r="BEK99" s="386"/>
      <c r="BEL99" s="386"/>
      <c r="BEM99" s="386"/>
      <c r="BEN99" s="386"/>
      <c r="BEO99" s="386"/>
      <c r="BEP99" s="386"/>
      <c r="BEQ99" s="386"/>
      <c r="BER99" s="386"/>
      <c r="BES99" s="386"/>
      <c r="BET99" s="386"/>
      <c r="BEU99" s="386"/>
      <c r="BEV99" s="386"/>
      <c r="BEW99" s="386"/>
      <c r="BEX99" s="386"/>
      <c r="BEY99" s="386"/>
      <c r="BEZ99" s="386"/>
      <c r="BFA99" s="386"/>
      <c r="BFB99" s="386"/>
      <c r="BFC99" s="386"/>
      <c r="BFD99" s="386"/>
      <c r="BFE99" s="386"/>
      <c r="BFF99" s="386"/>
      <c r="BFG99" s="386"/>
      <c r="BFH99" s="386"/>
      <c r="BFI99" s="386"/>
      <c r="BFJ99" s="386"/>
      <c r="BFK99" s="386"/>
      <c r="BFL99" s="386"/>
      <c r="BFM99" s="386"/>
      <c r="BFN99" s="386"/>
      <c r="BFO99" s="386"/>
      <c r="BFP99" s="386"/>
      <c r="BFQ99" s="386"/>
      <c r="BFR99" s="386"/>
      <c r="BFS99" s="386"/>
      <c r="BFT99" s="386"/>
      <c r="BFU99" s="386"/>
      <c r="BFV99" s="386"/>
      <c r="BFW99" s="386"/>
      <c r="BFX99" s="386"/>
      <c r="BFY99" s="386"/>
      <c r="BFZ99" s="386"/>
      <c r="BGA99" s="386"/>
      <c r="BGB99" s="386"/>
      <c r="BGC99" s="386"/>
      <c r="BGD99" s="386"/>
      <c r="BGE99" s="386"/>
      <c r="BGF99" s="386"/>
      <c r="BGG99" s="386"/>
      <c r="BGH99" s="386"/>
      <c r="BGI99" s="386"/>
      <c r="BGJ99" s="386"/>
      <c r="BGK99" s="386"/>
      <c r="BGL99" s="386"/>
      <c r="BGM99" s="386"/>
      <c r="BGN99" s="386"/>
      <c r="BGO99" s="386"/>
      <c r="BGP99" s="386"/>
      <c r="BGQ99" s="386"/>
      <c r="BGR99" s="386"/>
      <c r="BGS99" s="386"/>
      <c r="BGT99" s="386"/>
      <c r="BGU99" s="386"/>
      <c r="BGV99" s="386"/>
      <c r="BGW99" s="386"/>
      <c r="BGX99" s="386"/>
      <c r="BGY99" s="386"/>
      <c r="BGZ99" s="386"/>
      <c r="BHA99" s="386"/>
      <c r="BHB99" s="386"/>
      <c r="BHC99" s="386"/>
      <c r="BHD99" s="386"/>
      <c r="BHE99" s="386"/>
      <c r="BHF99" s="386"/>
      <c r="BHG99" s="386"/>
      <c r="BHH99" s="386"/>
      <c r="BHI99" s="386"/>
      <c r="BHJ99" s="386"/>
      <c r="BHK99" s="386"/>
      <c r="BHL99" s="386"/>
      <c r="BHM99" s="386"/>
      <c r="BHN99" s="386"/>
      <c r="BHO99" s="386"/>
      <c r="BHP99" s="386"/>
      <c r="BHQ99" s="386"/>
      <c r="BHR99" s="386"/>
      <c r="BHS99" s="386"/>
      <c r="BHT99" s="386"/>
      <c r="BHU99" s="386"/>
      <c r="BHV99" s="386"/>
      <c r="BHW99" s="386"/>
      <c r="BHX99" s="386"/>
      <c r="BHY99" s="386"/>
      <c r="BHZ99" s="386"/>
      <c r="BIA99" s="386"/>
      <c r="BIB99" s="386"/>
      <c r="BIC99" s="386"/>
      <c r="BID99" s="386"/>
      <c r="BIE99" s="386"/>
      <c r="BIF99" s="386"/>
      <c r="BIG99" s="386"/>
      <c r="BIH99" s="386"/>
      <c r="BII99" s="386"/>
      <c r="BIJ99" s="386"/>
      <c r="BIK99" s="386"/>
      <c r="BIL99" s="386"/>
      <c r="BIM99" s="386"/>
      <c r="BIN99" s="386"/>
      <c r="BIO99" s="386"/>
      <c r="BIP99" s="386"/>
      <c r="BIQ99" s="386"/>
      <c r="BIR99" s="386"/>
      <c r="BIS99" s="386"/>
      <c r="BIT99" s="386"/>
      <c r="BIU99" s="386"/>
      <c r="BIV99" s="386"/>
      <c r="BIW99" s="386"/>
      <c r="BIX99" s="386"/>
      <c r="BIY99" s="386"/>
      <c r="BIZ99" s="386"/>
      <c r="BJA99" s="386"/>
      <c r="BJB99" s="386"/>
      <c r="BJC99" s="386"/>
      <c r="BJD99" s="386"/>
      <c r="BJE99" s="386"/>
      <c r="BJF99" s="386"/>
      <c r="BJG99" s="386"/>
      <c r="BJH99" s="386"/>
      <c r="BJI99" s="386"/>
      <c r="BJJ99" s="386"/>
      <c r="BJK99" s="386"/>
      <c r="BJL99" s="386"/>
      <c r="BJM99" s="386"/>
      <c r="BJN99" s="386"/>
      <c r="BJO99" s="386"/>
      <c r="BJP99" s="386"/>
      <c r="BJQ99" s="386"/>
      <c r="BJR99" s="386"/>
      <c r="BJS99" s="386"/>
      <c r="BJT99" s="386"/>
      <c r="BJU99" s="386"/>
      <c r="BJV99" s="386"/>
      <c r="BJW99" s="386"/>
      <c r="BJX99" s="386"/>
      <c r="BJY99" s="386"/>
      <c r="BJZ99" s="386"/>
      <c r="BKA99" s="386"/>
      <c r="BKB99" s="386"/>
      <c r="BKC99" s="386"/>
      <c r="BKD99" s="386"/>
      <c r="BKE99" s="386"/>
      <c r="BKF99" s="386"/>
      <c r="BKG99" s="386"/>
      <c r="BKH99" s="386"/>
      <c r="BKI99" s="386"/>
      <c r="BKJ99" s="386"/>
      <c r="BKK99" s="386"/>
      <c r="BKL99" s="386"/>
      <c r="BKM99" s="386"/>
      <c r="BKN99" s="386"/>
      <c r="BKO99" s="386"/>
      <c r="BKP99" s="386"/>
      <c r="BKQ99" s="386"/>
      <c r="BKR99" s="386"/>
      <c r="BKS99" s="386"/>
      <c r="BKT99" s="386"/>
      <c r="BKU99" s="386"/>
      <c r="BKV99" s="386"/>
      <c r="BKW99" s="386"/>
      <c r="BKX99" s="386"/>
      <c r="BKY99" s="386"/>
      <c r="BKZ99" s="386"/>
      <c r="BLA99" s="386"/>
      <c r="BLB99" s="386"/>
      <c r="BLC99" s="386"/>
      <c r="BLD99" s="386"/>
      <c r="BLE99" s="386"/>
      <c r="BLF99" s="386"/>
      <c r="BLG99" s="386"/>
      <c r="BLH99" s="386"/>
      <c r="BLI99" s="386"/>
      <c r="BLJ99" s="386"/>
      <c r="BLK99" s="386"/>
      <c r="BLL99" s="386"/>
      <c r="BLM99" s="386"/>
      <c r="BLN99" s="386"/>
      <c r="BLO99" s="386"/>
      <c r="BLP99" s="386"/>
      <c r="BLQ99" s="386"/>
      <c r="BLR99" s="386"/>
      <c r="BLS99" s="386"/>
      <c r="BLT99" s="386"/>
      <c r="BLU99" s="386"/>
      <c r="BLV99" s="386"/>
      <c r="BLW99" s="386"/>
      <c r="BLX99" s="386"/>
      <c r="BLY99" s="386"/>
      <c r="BLZ99" s="386"/>
      <c r="BMA99" s="386"/>
      <c r="BMB99" s="386"/>
      <c r="BMC99" s="386"/>
      <c r="BMD99" s="386"/>
      <c r="BME99" s="386"/>
      <c r="BMF99" s="386"/>
      <c r="BMG99" s="386"/>
      <c r="BMH99" s="386"/>
      <c r="BMI99" s="386"/>
      <c r="BMJ99" s="386"/>
      <c r="BMK99" s="386"/>
      <c r="BML99" s="386"/>
      <c r="BMM99" s="386"/>
      <c r="BMN99" s="386"/>
      <c r="BMO99" s="386"/>
      <c r="BMP99" s="386"/>
      <c r="BMQ99" s="386"/>
      <c r="BMR99" s="386"/>
      <c r="BMS99" s="386"/>
      <c r="BMT99" s="386"/>
      <c r="BMU99" s="386"/>
      <c r="BMV99" s="386"/>
      <c r="BMW99" s="386"/>
      <c r="BMX99" s="386"/>
      <c r="BMY99" s="386"/>
      <c r="BMZ99" s="386"/>
      <c r="BNA99" s="386"/>
      <c r="BNB99" s="386"/>
      <c r="BNC99" s="386"/>
      <c r="BND99" s="386"/>
      <c r="BNE99" s="386"/>
      <c r="BNF99" s="386"/>
      <c r="BNG99" s="386"/>
      <c r="BNH99" s="386"/>
      <c r="BNI99" s="386"/>
      <c r="BNJ99" s="386"/>
      <c r="BNK99" s="386"/>
      <c r="BNL99" s="386"/>
      <c r="BNM99" s="386"/>
      <c r="BNN99" s="386"/>
      <c r="BNO99" s="386"/>
      <c r="BNP99" s="386"/>
      <c r="BNQ99" s="386"/>
      <c r="BNR99" s="386"/>
      <c r="BNS99" s="386"/>
      <c r="BNT99" s="386"/>
      <c r="BNU99" s="386"/>
      <c r="BNV99" s="386"/>
      <c r="BNW99" s="386"/>
      <c r="BNX99" s="386"/>
      <c r="BNY99" s="386"/>
      <c r="BNZ99" s="386"/>
      <c r="BOA99" s="386"/>
      <c r="BOB99" s="386"/>
      <c r="BOC99" s="386"/>
      <c r="BOD99" s="386"/>
      <c r="BOE99" s="386"/>
      <c r="BOF99" s="386"/>
      <c r="BOG99" s="386"/>
      <c r="BOH99" s="386"/>
      <c r="BOI99" s="386"/>
      <c r="BOJ99" s="386"/>
      <c r="BOK99" s="386"/>
      <c r="BOL99" s="386"/>
      <c r="BOM99" s="386"/>
      <c r="BON99" s="386"/>
      <c r="BOO99" s="386"/>
      <c r="BOP99" s="386"/>
      <c r="BOQ99" s="386"/>
      <c r="BOR99" s="386"/>
      <c r="BOS99" s="386"/>
      <c r="BOT99" s="386"/>
      <c r="BOU99" s="386"/>
      <c r="BOV99" s="386"/>
      <c r="BOW99" s="386"/>
      <c r="BOX99" s="386"/>
      <c r="BOY99" s="386"/>
      <c r="BOZ99" s="386"/>
      <c r="BPA99" s="386"/>
      <c r="BPB99" s="386"/>
      <c r="BPC99" s="386"/>
      <c r="BPD99" s="386"/>
      <c r="BPE99" s="386"/>
      <c r="BPF99" s="386"/>
      <c r="BPG99" s="386"/>
      <c r="BPH99" s="386"/>
      <c r="BPI99" s="386"/>
      <c r="BPJ99" s="386"/>
      <c r="BPK99" s="386"/>
      <c r="BPL99" s="386"/>
      <c r="BPM99" s="386"/>
      <c r="BPN99" s="386"/>
      <c r="BPO99" s="386"/>
      <c r="BPP99" s="386"/>
      <c r="BPQ99" s="386"/>
      <c r="BPR99" s="386"/>
      <c r="BPS99" s="386"/>
      <c r="BPT99" s="386"/>
      <c r="BPU99" s="386"/>
      <c r="BPV99" s="386"/>
      <c r="BPW99" s="386"/>
      <c r="BPX99" s="386"/>
      <c r="BPY99" s="386"/>
      <c r="BPZ99" s="386"/>
      <c r="BQA99" s="386"/>
      <c r="BQB99" s="386"/>
      <c r="BQC99" s="386"/>
      <c r="BQD99" s="386"/>
      <c r="BQE99" s="386"/>
      <c r="BQF99" s="386"/>
      <c r="BQG99" s="386"/>
      <c r="BQH99" s="386"/>
      <c r="BQI99" s="386"/>
      <c r="BQJ99" s="386"/>
      <c r="BQK99" s="386"/>
      <c r="BQL99" s="386"/>
      <c r="BQM99" s="386"/>
      <c r="BQN99" s="386"/>
      <c r="BQO99" s="386"/>
      <c r="BQP99" s="386"/>
      <c r="BQQ99" s="386"/>
      <c r="BQR99" s="386"/>
      <c r="BQS99" s="386"/>
      <c r="BQT99" s="386"/>
      <c r="BQU99" s="386"/>
      <c r="BQV99" s="386"/>
      <c r="BQW99" s="386"/>
      <c r="BQX99" s="386"/>
      <c r="BQY99" s="386"/>
      <c r="BQZ99" s="386"/>
      <c r="BRA99" s="386"/>
      <c r="BRB99" s="386"/>
      <c r="BRC99" s="386"/>
      <c r="BRD99" s="386"/>
      <c r="BRE99" s="386"/>
      <c r="BRF99" s="386"/>
      <c r="BRG99" s="386"/>
      <c r="BRH99" s="386"/>
      <c r="BRI99" s="386"/>
      <c r="BRJ99" s="386"/>
      <c r="BRK99" s="386"/>
      <c r="BRL99" s="386"/>
      <c r="BRM99" s="386"/>
      <c r="BRN99" s="386"/>
      <c r="BRO99" s="386"/>
      <c r="BRP99" s="386"/>
      <c r="BRQ99" s="386"/>
      <c r="BRR99" s="386"/>
      <c r="BRS99" s="386"/>
      <c r="BRT99" s="386"/>
      <c r="BRU99" s="386"/>
      <c r="BRV99" s="386"/>
      <c r="BRW99" s="386"/>
      <c r="BRX99" s="386"/>
      <c r="BRY99" s="386"/>
      <c r="BRZ99" s="386"/>
      <c r="BSA99" s="386"/>
      <c r="BSB99" s="386"/>
      <c r="BSC99" s="386"/>
      <c r="BSD99" s="386"/>
      <c r="BSE99" s="386"/>
      <c r="BSF99" s="386"/>
      <c r="BSG99" s="386"/>
      <c r="BSH99" s="386"/>
      <c r="BSI99" s="386"/>
      <c r="BSJ99" s="386"/>
      <c r="BSK99" s="386"/>
      <c r="BSL99" s="386"/>
      <c r="BSM99" s="386"/>
      <c r="BSN99" s="386"/>
      <c r="BSO99" s="386"/>
      <c r="BSP99" s="386"/>
      <c r="BSQ99" s="386"/>
      <c r="BSR99" s="386"/>
      <c r="BSS99" s="386"/>
      <c r="BST99" s="386"/>
      <c r="BSU99" s="386"/>
      <c r="BSV99" s="386"/>
      <c r="BSW99" s="386"/>
      <c r="BSX99" s="386"/>
      <c r="BSY99" s="386"/>
      <c r="BSZ99" s="386"/>
      <c r="BTA99" s="386"/>
      <c r="BTB99" s="386"/>
      <c r="BTC99" s="386"/>
      <c r="BTD99" s="386"/>
      <c r="BTE99" s="386"/>
      <c r="BTF99" s="386"/>
      <c r="BTG99" s="386"/>
      <c r="BTH99" s="386"/>
      <c r="BTI99" s="386"/>
      <c r="BTJ99" s="386"/>
      <c r="BTK99" s="386"/>
      <c r="BTL99" s="386"/>
      <c r="BTM99" s="386"/>
      <c r="BTN99" s="386"/>
      <c r="BTO99" s="386"/>
      <c r="BTP99" s="386"/>
      <c r="BTQ99" s="386"/>
      <c r="BTR99" s="386"/>
      <c r="BTS99" s="386"/>
      <c r="BTT99" s="386"/>
      <c r="BTU99" s="386"/>
      <c r="BTV99" s="386"/>
      <c r="BTW99" s="386"/>
      <c r="BTX99" s="386"/>
      <c r="BTY99" s="386"/>
      <c r="BTZ99" s="386"/>
      <c r="BUA99" s="386"/>
      <c r="BUB99" s="386"/>
      <c r="BUC99" s="386"/>
      <c r="BUD99" s="386"/>
      <c r="BUE99" s="386"/>
      <c r="BUF99" s="386"/>
      <c r="BUG99" s="386"/>
      <c r="BUH99" s="386"/>
      <c r="BUI99" s="386"/>
      <c r="BUJ99" s="386"/>
      <c r="BUK99" s="386"/>
      <c r="BUL99" s="386"/>
      <c r="BUM99" s="386"/>
      <c r="BUN99" s="386"/>
      <c r="BUO99" s="386"/>
      <c r="BUP99" s="386"/>
      <c r="BUQ99" s="386"/>
      <c r="BUR99" s="386"/>
      <c r="BUS99" s="386"/>
      <c r="BUT99" s="386"/>
      <c r="BUU99" s="386"/>
      <c r="BUV99" s="386"/>
      <c r="BUW99" s="386"/>
      <c r="BUX99" s="386"/>
      <c r="BUY99" s="386"/>
      <c r="BUZ99" s="386"/>
      <c r="BVA99" s="386"/>
      <c r="BVB99" s="386"/>
      <c r="BVC99" s="386"/>
      <c r="BVD99" s="386"/>
      <c r="BVE99" s="386"/>
      <c r="BVF99" s="386"/>
      <c r="BVG99" s="386"/>
      <c r="BVH99" s="386"/>
      <c r="BVI99" s="386"/>
      <c r="BVJ99" s="386"/>
      <c r="BVK99" s="386"/>
      <c r="BVL99" s="386"/>
      <c r="BVM99" s="386"/>
      <c r="BVN99" s="386"/>
      <c r="BVO99" s="386"/>
      <c r="BVP99" s="386"/>
      <c r="BVQ99" s="386"/>
      <c r="BVR99" s="386"/>
      <c r="BVS99" s="386"/>
      <c r="BVT99" s="386"/>
      <c r="BVU99" s="386"/>
      <c r="BVV99" s="386"/>
      <c r="BVW99" s="386"/>
      <c r="BVX99" s="386"/>
      <c r="BVY99" s="386"/>
      <c r="BVZ99" s="386"/>
      <c r="BWA99" s="386"/>
      <c r="BWB99" s="386"/>
      <c r="BWC99" s="386"/>
      <c r="BWD99" s="386"/>
      <c r="BWE99" s="386"/>
      <c r="BWF99" s="386"/>
      <c r="BWG99" s="386"/>
      <c r="BWH99" s="386"/>
      <c r="BWI99" s="386"/>
      <c r="BWJ99" s="386"/>
      <c r="BWK99" s="386"/>
      <c r="BWL99" s="386"/>
      <c r="BWM99" s="386"/>
      <c r="BWN99" s="386"/>
      <c r="BWO99" s="386"/>
      <c r="BWP99" s="386"/>
      <c r="BWQ99" s="386"/>
      <c r="BWR99" s="386"/>
      <c r="BWS99" s="386"/>
      <c r="BWT99" s="386"/>
      <c r="BWU99" s="386"/>
      <c r="BWV99" s="386"/>
      <c r="BWW99" s="386"/>
      <c r="BWX99" s="386"/>
      <c r="BWY99" s="386"/>
      <c r="BWZ99" s="386"/>
      <c r="BXA99" s="386"/>
      <c r="BXB99" s="386"/>
      <c r="BXC99" s="386"/>
      <c r="BXD99" s="386"/>
      <c r="BXE99" s="386"/>
      <c r="BXF99" s="386"/>
      <c r="BXG99" s="386"/>
      <c r="BXH99" s="386"/>
      <c r="BXI99" s="386"/>
      <c r="BXJ99" s="386"/>
      <c r="BXK99" s="386"/>
      <c r="BXL99" s="386"/>
      <c r="BXM99" s="386"/>
      <c r="BXN99" s="386"/>
      <c r="BXO99" s="386"/>
      <c r="BXP99" s="386"/>
      <c r="BXQ99" s="386"/>
      <c r="BXR99" s="386"/>
      <c r="BXS99" s="386"/>
      <c r="BXT99" s="386"/>
      <c r="BXU99" s="386"/>
      <c r="BXV99" s="386"/>
      <c r="BXW99" s="386"/>
      <c r="BXX99" s="386"/>
      <c r="BXY99" s="386"/>
      <c r="BXZ99" s="386"/>
      <c r="BYA99" s="386"/>
      <c r="BYB99" s="386"/>
      <c r="BYC99" s="386"/>
      <c r="BYD99" s="386"/>
      <c r="BYE99" s="386"/>
      <c r="BYF99" s="386"/>
      <c r="BYG99" s="386"/>
      <c r="BYH99" s="386"/>
      <c r="BYI99" s="386"/>
      <c r="BYJ99" s="386"/>
      <c r="BYK99" s="386"/>
      <c r="BYL99" s="386"/>
      <c r="BYM99" s="386"/>
      <c r="BYN99" s="386"/>
      <c r="BYO99" s="386"/>
      <c r="BYP99" s="386"/>
      <c r="BYQ99" s="386"/>
      <c r="BYR99" s="386"/>
      <c r="BYS99" s="386"/>
      <c r="BYT99" s="386"/>
      <c r="BYU99" s="386"/>
      <c r="BYV99" s="386"/>
      <c r="BYW99" s="386"/>
      <c r="BYX99" s="386"/>
      <c r="BYY99" s="386"/>
      <c r="BYZ99" s="386"/>
      <c r="BZA99" s="386"/>
      <c r="BZB99" s="386"/>
      <c r="BZC99" s="386"/>
      <c r="BZD99" s="386"/>
      <c r="BZE99" s="386"/>
      <c r="BZF99" s="386"/>
      <c r="BZG99" s="386"/>
      <c r="BZH99" s="386"/>
      <c r="BZI99" s="386"/>
      <c r="BZJ99" s="386"/>
      <c r="BZK99" s="386"/>
      <c r="BZL99" s="386"/>
      <c r="BZM99" s="386"/>
      <c r="BZN99" s="386"/>
      <c r="BZO99" s="386"/>
      <c r="BZP99" s="386"/>
      <c r="BZQ99" s="386"/>
      <c r="BZR99" s="386"/>
      <c r="BZS99" s="386"/>
      <c r="BZT99" s="386"/>
      <c r="BZU99" s="386"/>
      <c r="BZV99" s="386"/>
      <c r="BZW99" s="386"/>
      <c r="BZX99" s="386"/>
      <c r="BZY99" s="386"/>
      <c r="BZZ99" s="386"/>
      <c r="CAA99" s="386"/>
      <c r="CAB99" s="386"/>
      <c r="CAC99" s="386"/>
      <c r="CAD99" s="386"/>
      <c r="CAE99" s="386"/>
      <c r="CAF99" s="386"/>
      <c r="CAG99" s="386"/>
      <c r="CAH99" s="386"/>
      <c r="CAI99" s="386"/>
      <c r="CAJ99" s="386"/>
      <c r="CAK99" s="386"/>
      <c r="CAL99" s="386"/>
      <c r="CAM99" s="386"/>
      <c r="CAN99" s="386"/>
      <c r="CAO99" s="386"/>
      <c r="CAP99" s="386"/>
      <c r="CAQ99" s="386"/>
      <c r="CAR99" s="386"/>
      <c r="CAS99" s="386"/>
      <c r="CAT99" s="386"/>
      <c r="CAU99" s="386"/>
      <c r="CAV99" s="386"/>
      <c r="CAW99" s="386"/>
      <c r="CAX99" s="386"/>
      <c r="CAY99" s="386"/>
      <c r="CAZ99" s="386"/>
      <c r="CBA99" s="386"/>
      <c r="CBB99" s="386"/>
      <c r="CBC99" s="386"/>
      <c r="CBD99" s="386"/>
      <c r="CBE99" s="386"/>
      <c r="CBF99" s="386"/>
      <c r="CBG99" s="386"/>
      <c r="CBH99" s="386"/>
      <c r="CBI99" s="386"/>
      <c r="CBJ99" s="386"/>
      <c r="CBK99" s="386"/>
      <c r="CBL99" s="386"/>
      <c r="CBM99" s="386"/>
      <c r="CBN99" s="386"/>
      <c r="CBO99" s="386"/>
      <c r="CBP99" s="386"/>
      <c r="CBQ99" s="386"/>
      <c r="CBR99" s="386"/>
      <c r="CBS99" s="386"/>
      <c r="CBT99" s="386"/>
      <c r="CBU99" s="386"/>
      <c r="CBV99" s="386"/>
      <c r="CBW99" s="386"/>
      <c r="CBX99" s="386"/>
      <c r="CBY99" s="386"/>
      <c r="CBZ99" s="386"/>
      <c r="CCA99" s="386"/>
      <c r="CCB99" s="386"/>
      <c r="CCC99" s="386"/>
      <c r="CCD99" s="386"/>
      <c r="CCE99" s="386"/>
      <c r="CCF99" s="386"/>
      <c r="CCG99" s="386"/>
      <c r="CCH99" s="386"/>
      <c r="CCI99" s="386"/>
      <c r="CCJ99" s="386"/>
      <c r="CCK99" s="386"/>
      <c r="CCL99" s="386"/>
      <c r="CCM99" s="386"/>
      <c r="CCN99" s="386"/>
      <c r="CCO99" s="386"/>
      <c r="CCP99" s="386"/>
      <c r="CCQ99" s="386"/>
      <c r="CCR99" s="386"/>
      <c r="CCS99" s="386"/>
      <c r="CCT99" s="386"/>
      <c r="CCU99" s="386"/>
      <c r="CCV99" s="386"/>
      <c r="CCW99" s="386"/>
      <c r="CCX99" s="386"/>
      <c r="CCY99" s="386"/>
      <c r="CCZ99" s="386"/>
      <c r="CDA99" s="386"/>
      <c r="CDB99" s="386"/>
      <c r="CDC99" s="386"/>
      <c r="CDD99" s="386"/>
      <c r="CDE99" s="386"/>
      <c r="CDF99" s="386"/>
      <c r="CDG99" s="386"/>
      <c r="CDH99" s="386"/>
      <c r="CDI99" s="386"/>
      <c r="CDJ99" s="386"/>
      <c r="CDK99" s="386"/>
      <c r="CDL99" s="386"/>
      <c r="CDM99" s="386"/>
      <c r="CDN99" s="386"/>
      <c r="CDO99" s="386"/>
      <c r="CDP99" s="386"/>
      <c r="CDQ99" s="386"/>
      <c r="CDR99" s="386"/>
      <c r="CDS99" s="386"/>
      <c r="CDT99" s="386"/>
      <c r="CDU99" s="386"/>
      <c r="CDV99" s="386"/>
      <c r="CDW99" s="386"/>
      <c r="CDX99" s="386"/>
      <c r="CDY99" s="386"/>
      <c r="CDZ99" s="386"/>
      <c r="CEA99" s="386"/>
      <c r="CEB99" s="386"/>
      <c r="CEC99" s="386"/>
      <c r="CED99" s="386"/>
      <c r="CEE99" s="386"/>
      <c r="CEF99" s="386"/>
      <c r="CEG99" s="386"/>
      <c r="CEH99" s="386"/>
      <c r="CEI99" s="386"/>
      <c r="CEJ99" s="386"/>
      <c r="CEK99" s="386"/>
      <c r="CEL99" s="386"/>
      <c r="CEM99" s="386"/>
      <c r="CEN99" s="386"/>
      <c r="CEO99" s="386"/>
      <c r="CEP99" s="386"/>
      <c r="CEQ99" s="386"/>
      <c r="CER99" s="386"/>
      <c r="CES99" s="386"/>
      <c r="CET99" s="386"/>
      <c r="CEU99" s="386"/>
      <c r="CEV99" s="386"/>
      <c r="CEW99" s="386"/>
      <c r="CEX99" s="386"/>
      <c r="CEY99" s="386"/>
      <c r="CEZ99" s="386"/>
      <c r="CFA99" s="386"/>
      <c r="CFB99" s="386"/>
      <c r="CFC99" s="386"/>
      <c r="CFD99" s="386"/>
      <c r="CFE99" s="386"/>
      <c r="CFF99" s="386"/>
      <c r="CFG99" s="386"/>
      <c r="CFH99" s="386"/>
      <c r="CFI99" s="386"/>
      <c r="CFJ99" s="386"/>
      <c r="CFK99" s="386"/>
      <c r="CFL99" s="386"/>
      <c r="CFM99" s="386"/>
      <c r="CFN99" s="386"/>
      <c r="CFO99" s="386"/>
      <c r="CFP99" s="386"/>
      <c r="CFQ99" s="386"/>
      <c r="CFR99" s="386"/>
      <c r="CFS99" s="386"/>
      <c r="CFT99" s="386"/>
      <c r="CFU99" s="386"/>
      <c r="CFV99" s="386"/>
      <c r="CFW99" s="386"/>
      <c r="CFX99" s="386"/>
      <c r="CFY99" s="386"/>
      <c r="CFZ99" s="386"/>
      <c r="CGA99" s="386"/>
      <c r="CGB99" s="386"/>
      <c r="CGC99" s="386"/>
      <c r="CGD99" s="386"/>
      <c r="CGE99" s="386"/>
      <c r="CGF99" s="386"/>
      <c r="CGG99" s="386"/>
      <c r="CGH99" s="386"/>
      <c r="CGI99" s="386"/>
      <c r="CGJ99" s="386"/>
      <c r="CGK99" s="386"/>
      <c r="CGL99" s="386"/>
      <c r="CGM99" s="386"/>
      <c r="CGN99" s="386"/>
      <c r="CGO99" s="386"/>
      <c r="CGP99" s="386"/>
      <c r="CGQ99" s="386"/>
      <c r="CGR99" s="386"/>
      <c r="CGS99" s="386"/>
      <c r="CGT99" s="386"/>
      <c r="CGU99" s="386"/>
      <c r="CGV99" s="386"/>
      <c r="CGW99" s="386"/>
      <c r="CGX99" s="386"/>
      <c r="CGY99" s="386"/>
      <c r="CGZ99" s="386"/>
      <c r="CHA99" s="386"/>
      <c r="CHB99" s="386"/>
      <c r="CHC99" s="386"/>
      <c r="CHD99" s="386"/>
      <c r="CHE99" s="386"/>
      <c r="CHF99" s="386"/>
      <c r="CHG99" s="386"/>
      <c r="CHH99" s="386"/>
      <c r="CHI99" s="386"/>
      <c r="CHJ99" s="386"/>
      <c r="CHK99" s="386"/>
      <c r="CHL99" s="386"/>
      <c r="CHM99" s="386"/>
      <c r="CHN99" s="386"/>
      <c r="CHO99" s="386"/>
      <c r="CHP99" s="386"/>
      <c r="CHQ99" s="386"/>
      <c r="CHR99" s="386"/>
      <c r="CHS99" s="386"/>
      <c r="CHT99" s="386"/>
      <c r="CHU99" s="386"/>
      <c r="CHV99" s="386"/>
      <c r="CHW99" s="386"/>
      <c r="CHX99" s="386"/>
      <c r="CHY99" s="386"/>
      <c r="CHZ99" s="386"/>
      <c r="CIA99" s="386"/>
      <c r="CIB99" s="386"/>
      <c r="CIC99" s="386"/>
      <c r="CID99" s="386"/>
      <c r="CIE99" s="386"/>
      <c r="CIF99" s="386"/>
      <c r="CIG99" s="386"/>
      <c r="CIH99" s="386"/>
      <c r="CII99" s="386"/>
      <c r="CIJ99" s="386"/>
      <c r="CIK99" s="386"/>
      <c r="CIL99" s="386"/>
      <c r="CIM99" s="386"/>
      <c r="CIN99" s="386"/>
      <c r="CIO99" s="386"/>
      <c r="CIP99" s="386"/>
      <c r="CIQ99" s="386"/>
      <c r="CIR99" s="386"/>
      <c r="CIS99" s="386"/>
      <c r="CIT99" s="386"/>
      <c r="CIU99" s="386"/>
      <c r="CIV99" s="386"/>
      <c r="CIW99" s="386"/>
      <c r="CIX99" s="386"/>
      <c r="CIY99" s="386"/>
      <c r="CIZ99" s="386"/>
      <c r="CJA99" s="386"/>
      <c r="CJB99" s="386"/>
      <c r="CJC99" s="386"/>
      <c r="CJD99" s="386"/>
      <c r="CJE99" s="386"/>
      <c r="CJF99" s="386"/>
      <c r="CJG99" s="386"/>
      <c r="CJH99" s="386"/>
      <c r="CJI99" s="386"/>
      <c r="CJJ99" s="386"/>
      <c r="CJK99" s="386"/>
      <c r="CJL99" s="386"/>
      <c r="CJM99" s="386"/>
      <c r="CJN99" s="386"/>
      <c r="CJO99" s="386"/>
      <c r="CJP99" s="386"/>
      <c r="CJQ99" s="386"/>
      <c r="CJR99" s="386"/>
      <c r="CJS99" s="386"/>
      <c r="CJT99" s="386"/>
      <c r="CJU99" s="386"/>
      <c r="CJV99" s="386"/>
      <c r="CJW99" s="386"/>
      <c r="CJX99" s="386"/>
      <c r="CJY99" s="386"/>
      <c r="CJZ99" s="386"/>
      <c r="CKA99" s="386"/>
      <c r="CKB99" s="386"/>
      <c r="CKC99" s="386"/>
      <c r="CKD99" s="386"/>
      <c r="CKE99" s="386"/>
      <c r="CKF99" s="386"/>
      <c r="CKG99" s="386"/>
      <c r="CKH99" s="386"/>
      <c r="CKI99" s="386"/>
      <c r="CKJ99" s="386"/>
      <c r="CKK99" s="386"/>
      <c r="CKL99" s="386"/>
      <c r="CKM99" s="386"/>
      <c r="CKN99" s="386"/>
      <c r="CKO99" s="386"/>
      <c r="CKP99" s="386"/>
      <c r="CKQ99" s="386"/>
      <c r="CKR99" s="386"/>
      <c r="CKS99" s="386"/>
      <c r="CKT99" s="386"/>
      <c r="CKU99" s="386"/>
      <c r="CKV99" s="386"/>
      <c r="CKW99" s="386"/>
      <c r="CKX99" s="386"/>
      <c r="CKY99" s="386"/>
      <c r="CKZ99" s="386"/>
      <c r="CLA99" s="386"/>
      <c r="CLB99" s="386"/>
      <c r="CLC99" s="386"/>
      <c r="CLD99" s="386"/>
      <c r="CLE99" s="386"/>
      <c r="CLF99" s="386"/>
      <c r="CLG99" s="386"/>
      <c r="CLH99" s="386"/>
      <c r="CLI99" s="386"/>
      <c r="CLJ99" s="386"/>
      <c r="CLK99" s="386"/>
      <c r="CLL99" s="386"/>
      <c r="CLM99" s="386"/>
      <c r="CLN99" s="386"/>
      <c r="CLO99" s="386"/>
      <c r="CLP99" s="386"/>
      <c r="CLQ99" s="386"/>
      <c r="CLR99" s="386"/>
      <c r="CLS99" s="386"/>
      <c r="CLT99" s="386"/>
      <c r="CLU99" s="386"/>
      <c r="CLV99" s="386"/>
      <c r="CLW99" s="386"/>
      <c r="CLX99" s="386"/>
      <c r="CLY99" s="386"/>
      <c r="CLZ99" s="386"/>
      <c r="CMA99" s="386"/>
      <c r="CMB99" s="386"/>
      <c r="CMC99" s="386"/>
      <c r="CMD99" s="386"/>
      <c r="CME99" s="386"/>
      <c r="CMF99" s="386"/>
      <c r="CMG99" s="386"/>
      <c r="CMH99" s="386"/>
      <c r="CMI99" s="386"/>
      <c r="CMJ99" s="386"/>
      <c r="CMK99" s="386"/>
      <c r="CML99" s="386"/>
      <c r="CMM99" s="386"/>
      <c r="CMN99" s="386"/>
      <c r="CMO99" s="386"/>
      <c r="CMP99" s="386"/>
      <c r="CMQ99" s="386"/>
      <c r="CMR99" s="386"/>
      <c r="CMS99" s="386"/>
      <c r="CMT99" s="386"/>
      <c r="CMU99" s="386"/>
      <c r="CMV99" s="386"/>
      <c r="CMW99" s="386"/>
      <c r="CMX99" s="386"/>
      <c r="CMY99" s="386"/>
      <c r="CMZ99" s="386"/>
      <c r="CNA99" s="386"/>
      <c r="CNB99" s="386"/>
      <c r="CNC99" s="386"/>
      <c r="CND99" s="386"/>
      <c r="CNE99" s="386"/>
      <c r="CNF99" s="386"/>
      <c r="CNG99" s="386"/>
      <c r="CNH99" s="386"/>
      <c r="CNI99" s="386"/>
      <c r="CNJ99" s="386"/>
      <c r="CNK99" s="386"/>
      <c r="CNL99" s="386"/>
      <c r="CNM99" s="386"/>
      <c r="CNN99" s="386"/>
      <c r="CNO99" s="386"/>
      <c r="CNP99" s="386"/>
      <c r="CNQ99" s="386"/>
      <c r="CNR99" s="386"/>
      <c r="CNS99" s="386"/>
      <c r="CNT99" s="386"/>
      <c r="CNU99" s="386"/>
      <c r="CNV99" s="386"/>
      <c r="CNW99" s="386"/>
      <c r="CNX99" s="386"/>
      <c r="CNY99" s="386"/>
      <c r="CNZ99" s="386"/>
      <c r="COA99" s="386"/>
      <c r="COB99" s="386"/>
      <c r="COC99" s="386"/>
      <c r="COD99" s="386"/>
      <c r="COE99" s="386"/>
      <c r="COF99" s="386"/>
      <c r="COG99" s="386"/>
      <c r="COH99" s="386"/>
      <c r="COI99" s="386"/>
      <c r="COJ99" s="386"/>
      <c r="COK99" s="386"/>
      <c r="COL99" s="386"/>
      <c r="COM99" s="386"/>
      <c r="CON99" s="386"/>
      <c r="COO99" s="386"/>
      <c r="COP99" s="386"/>
      <c r="COQ99" s="386"/>
      <c r="COR99" s="386"/>
      <c r="COS99" s="386"/>
      <c r="COT99" s="386"/>
      <c r="COU99" s="386"/>
      <c r="COV99" s="386"/>
      <c r="COW99" s="386"/>
      <c r="COX99" s="386"/>
      <c r="COY99" s="386"/>
      <c r="COZ99" s="386"/>
      <c r="CPA99" s="386"/>
      <c r="CPB99" s="386"/>
      <c r="CPC99" s="386"/>
      <c r="CPD99" s="386"/>
      <c r="CPE99" s="386"/>
      <c r="CPF99" s="386"/>
      <c r="CPG99" s="386"/>
      <c r="CPH99" s="386"/>
      <c r="CPI99" s="386"/>
      <c r="CPJ99" s="386"/>
      <c r="CPK99" s="386"/>
      <c r="CPL99" s="386"/>
      <c r="CPM99" s="386"/>
      <c r="CPN99" s="386"/>
      <c r="CPO99" s="386"/>
      <c r="CPP99" s="386"/>
      <c r="CPQ99" s="386"/>
      <c r="CPR99" s="386"/>
      <c r="CPS99" s="386"/>
      <c r="CPT99" s="386"/>
      <c r="CPU99" s="386"/>
      <c r="CPV99" s="386"/>
      <c r="CPW99" s="386"/>
      <c r="CPX99" s="386"/>
      <c r="CPY99" s="386"/>
      <c r="CPZ99" s="386"/>
      <c r="CQA99" s="386"/>
      <c r="CQB99" s="386"/>
      <c r="CQC99" s="386"/>
      <c r="CQD99" s="386"/>
      <c r="CQE99" s="386"/>
      <c r="CQF99" s="386"/>
      <c r="CQG99" s="386"/>
      <c r="CQH99" s="386"/>
      <c r="CQI99" s="386"/>
      <c r="CQJ99" s="386"/>
      <c r="CQK99" s="386"/>
      <c r="CQL99" s="386"/>
      <c r="CQM99" s="386"/>
      <c r="CQN99" s="386"/>
      <c r="CQO99" s="386"/>
      <c r="CQP99" s="386"/>
      <c r="CQQ99" s="386"/>
      <c r="CQR99" s="386"/>
      <c r="CQS99" s="386"/>
      <c r="CQT99" s="386"/>
      <c r="CQU99" s="386"/>
      <c r="CQV99" s="386"/>
      <c r="CQW99" s="386"/>
      <c r="CQX99" s="386"/>
      <c r="CQY99" s="386"/>
      <c r="CQZ99" s="386"/>
      <c r="CRA99" s="386"/>
      <c r="CRB99" s="386"/>
      <c r="CRC99" s="386"/>
      <c r="CRD99" s="386"/>
      <c r="CRE99" s="386"/>
      <c r="CRF99" s="386"/>
      <c r="CRG99" s="386"/>
      <c r="CRH99" s="386"/>
      <c r="CRI99" s="386"/>
      <c r="CRJ99" s="386"/>
      <c r="CRK99" s="386"/>
      <c r="CRL99" s="386"/>
      <c r="CRM99" s="386"/>
      <c r="CRN99" s="386"/>
      <c r="CRO99" s="386"/>
      <c r="CRP99" s="386"/>
      <c r="CRQ99" s="386"/>
      <c r="CRR99" s="386"/>
      <c r="CRS99" s="386"/>
      <c r="CRT99" s="386"/>
      <c r="CRU99" s="386"/>
      <c r="CRV99" s="386"/>
      <c r="CRW99" s="386"/>
      <c r="CRX99" s="386"/>
      <c r="CRY99" s="386"/>
      <c r="CRZ99" s="386"/>
      <c r="CSA99" s="386"/>
      <c r="CSB99" s="386"/>
      <c r="CSC99" s="386"/>
      <c r="CSD99" s="386"/>
      <c r="CSE99" s="386"/>
      <c r="CSF99" s="386"/>
      <c r="CSG99" s="386"/>
      <c r="CSH99" s="386"/>
      <c r="CSI99" s="386"/>
      <c r="CSJ99" s="386"/>
      <c r="CSK99" s="386"/>
      <c r="CSL99" s="386"/>
      <c r="CSM99" s="386"/>
      <c r="CSN99" s="386"/>
      <c r="CSO99" s="386"/>
      <c r="CSP99" s="386"/>
      <c r="CSQ99" s="386"/>
      <c r="CSR99" s="386"/>
      <c r="CSS99" s="386"/>
      <c r="CST99" s="386"/>
      <c r="CSU99" s="386"/>
      <c r="CSV99" s="386"/>
      <c r="CSW99" s="386"/>
      <c r="CSX99" s="386"/>
      <c r="CSY99" s="386"/>
      <c r="CSZ99" s="386"/>
      <c r="CTA99" s="386"/>
      <c r="CTB99" s="386"/>
      <c r="CTC99" s="386"/>
      <c r="CTD99" s="386"/>
      <c r="CTE99" s="386"/>
      <c r="CTF99" s="386"/>
      <c r="CTG99" s="386"/>
      <c r="CTH99" s="386"/>
      <c r="CTI99" s="386"/>
      <c r="CTJ99" s="386"/>
      <c r="CTK99" s="386"/>
      <c r="CTL99" s="386"/>
      <c r="CTM99" s="386"/>
      <c r="CTN99" s="386"/>
      <c r="CTO99" s="386"/>
      <c r="CTP99" s="386"/>
      <c r="CTQ99" s="386"/>
      <c r="CTR99" s="386"/>
      <c r="CTS99" s="386"/>
      <c r="CTT99" s="386"/>
      <c r="CTU99" s="386"/>
      <c r="CTV99" s="386"/>
      <c r="CTW99" s="386"/>
      <c r="CTX99" s="386"/>
      <c r="CTY99" s="386"/>
      <c r="CTZ99" s="386"/>
      <c r="CUA99" s="386"/>
      <c r="CUB99" s="386"/>
      <c r="CUC99" s="386"/>
      <c r="CUD99" s="386"/>
      <c r="CUE99" s="386"/>
      <c r="CUF99" s="386"/>
      <c r="CUG99" s="386"/>
      <c r="CUH99" s="386"/>
      <c r="CUI99" s="386"/>
      <c r="CUJ99" s="386"/>
      <c r="CUK99" s="386"/>
      <c r="CUL99" s="386"/>
      <c r="CUM99" s="386"/>
      <c r="CUN99" s="386"/>
      <c r="CUO99" s="386"/>
      <c r="CUP99" s="386"/>
      <c r="CUQ99" s="386"/>
      <c r="CUR99" s="386"/>
      <c r="CUS99" s="386"/>
      <c r="CUT99" s="386"/>
      <c r="CUU99" s="386"/>
      <c r="CUV99" s="386"/>
      <c r="CUW99" s="386"/>
      <c r="CUX99" s="386"/>
      <c r="CUY99" s="386"/>
      <c r="CUZ99" s="386"/>
      <c r="CVA99" s="386"/>
      <c r="CVB99" s="386"/>
      <c r="CVC99" s="386"/>
      <c r="CVD99" s="386"/>
      <c r="CVE99" s="386"/>
      <c r="CVF99" s="386"/>
      <c r="CVG99" s="386"/>
      <c r="CVH99" s="386"/>
      <c r="CVI99" s="386"/>
      <c r="CVJ99" s="386"/>
      <c r="CVK99" s="386"/>
      <c r="CVL99" s="386"/>
      <c r="CVM99" s="386"/>
      <c r="CVN99" s="386"/>
      <c r="CVO99" s="386"/>
      <c r="CVP99" s="386"/>
      <c r="CVQ99" s="386"/>
      <c r="CVR99" s="386"/>
      <c r="CVS99" s="386"/>
      <c r="CVT99" s="386"/>
      <c r="CVU99" s="386"/>
      <c r="CVV99" s="386"/>
      <c r="CVW99" s="386"/>
      <c r="CVX99" s="386"/>
      <c r="CVY99" s="386"/>
      <c r="CVZ99" s="386"/>
      <c r="CWA99" s="386"/>
      <c r="CWB99" s="386"/>
      <c r="CWC99" s="386"/>
      <c r="CWD99" s="386"/>
      <c r="CWE99" s="386"/>
      <c r="CWF99" s="386"/>
      <c r="CWG99" s="386"/>
      <c r="CWH99" s="386"/>
      <c r="CWI99" s="386"/>
      <c r="CWJ99" s="386"/>
      <c r="CWK99" s="386"/>
      <c r="CWL99" s="386"/>
      <c r="CWM99" s="386"/>
      <c r="CWN99" s="386"/>
      <c r="CWO99" s="386"/>
      <c r="CWP99" s="386"/>
      <c r="CWQ99" s="386"/>
      <c r="CWR99" s="386"/>
      <c r="CWS99" s="386"/>
      <c r="CWT99" s="386"/>
      <c r="CWU99" s="386"/>
      <c r="CWV99" s="386"/>
      <c r="CWW99" s="386"/>
      <c r="CWX99" s="386"/>
      <c r="CWY99" s="386"/>
      <c r="CWZ99" s="386"/>
      <c r="CXA99" s="386"/>
      <c r="CXB99" s="386"/>
      <c r="CXC99" s="386"/>
      <c r="CXD99" s="386"/>
      <c r="CXE99" s="386"/>
      <c r="CXF99" s="386"/>
      <c r="CXG99" s="386"/>
      <c r="CXH99" s="386"/>
      <c r="CXI99" s="386"/>
      <c r="CXJ99" s="386"/>
      <c r="CXK99" s="386"/>
      <c r="CXL99" s="386"/>
      <c r="CXM99" s="386"/>
      <c r="CXN99" s="386"/>
      <c r="CXO99" s="386"/>
      <c r="CXP99" s="386"/>
      <c r="CXQ99" s="386"/>
      <c r="CXR99" s="386"/>
      <c r="CXS99" s="386"/>
      <c r="CXT99" s="386"/>
      <c r="CXU99" s="386"/>
      <c r="CXV99" s="386"/>
      <c r="CXW99" s="386"/>
      <c r="CXX99" s="386"/>
      <c r="CXY99" s="386"/>
      <c r="CXZ99" s="386"/>
      <c r="CYA99" s="386"/>
      <c r="CYB99" s="386"/>
      <c r="CYC99" s="386"/>
      <c r="CYD99" s="386"/>
      <c r="CYE99" s="386"/>
      <c r="CYF99" s="386"/>
      <c r="CYG99" s="386"/>
      <c r="CYH99" s="386"/>
      <c r="CYI99" s="386"/>
      <c r="CYJ99" s="386"/>
      <c r="CYK99" s="386"/>
      <c r="CYL99" s="386"/>
      <c r="CYM99" s="386"/>
      <c r="CYN99" s="386"/>
      <c r="CYO99" s="386"/>
      <c r="CYP99" s="386"/>
      <c r="CYQ99" s="386"/>
      <c r="CYR99" s="386"/>
      <c r="CYS99" s="386"/>
      <c r="CYT99" s="386"/>
      <c r="CYU99" s="386"/>
      <c r="CYV99" s="386"/>
      <c r="CYW99" s="386"/>
      <c r="CYX99" s="386"/>
      <c r="CYY99" s="386"/>
      <c r="CYZ99" s="386"/>
      <c r="CZA99" s="386"/>
      <c r="CZB99" s="386"/>
      <c r="CZC99" s="386"/>
      <c r="CZD99" s="386"/>
      <c r="CZE99" s="386"/>
      <c r="CZF99" s="386"/>
      <c r="CZG99" s="386"/>
      <c r="CZH99" s="386"/>
      <c r="CZI99" s="386"/>
      <c r="CZJ99" s="386"/>
      <c r="CZK99" s="386"/>
      <c r="CZL99" s="386"/>
      <c r="CZM99" s="386"/>
      <c r="CZN99" s="386"/>
      <c r="CZO99" s="386"/>
      <c r="CZP99" s="386"/>
      <c r="CZQ99" s="386"/>
      <c r="CZR99" s="386"/>
      <c r="CZS99" s="386"/>
      <c r="CZT99" s="386"/>
      <c r="CZU99" s="386"/>
      <c r="CZV99" s="386"/>
      <c r="CZW99" s="386"/>
      <c r="CZX99" s="386"/>
      <c r="CZY99" s="386"/>
      <c r="CZZ99" s="386"/>
      <c r="DAA99" s="386"/>
      <c r="DAB99" s="386"/>
      <c r="DAC99" s="386"/>
      <c r="DAD99" s="386"/>
      <c r="DAE99" s="386"/>
      <c r="DAF99" s="386"/>
      <c r="DAG99" s="386"/>
      <c r="DAH99" s="386"/>
      <c r="DAI99" s="386"/>
      <c r="DAJ99" s="386"/>
      <c r="DAK99" s="386"/>
      <c r="DAL99" s="386"/>
      <c r="DAM99" s="386"/>
      <c r="DAN99" s="386"/>
      <c r="DAO99" s="386"/>
      <c r="DAP99" s="386"/>
      <c r="DAQ99" s="386"/>
      <c r="DAR99" s="386"/>
      <c r="DAS99" s="386"/>
      <c r="DAT99" s="386"/>
      <c r="DAU99" s="386"/>
      <c r="DAV99" s="386"/>
      <c r="DAW99" s="386"/>
      <c r="DAX99" s="386"/>
      <c r="DAY99" s="386"/>
      <c r="DAZ99" s="386"/>
      <c r="DBA99" s="386"/>
      <c r="DBB99" s="386"/>
      <c r="DBC99" s="386"/>
      <c r="DBD99" s="386"/>
      <c r="DBE99" s="386"/>
      <c r="DBF99" s="386"/>
      <c r="DBG99" s="386"/>
      <c r="DBH99" s="386"/>
      <c r="DBI99" s="386"/>
      <c r="DBJ99" s="386"/>
      <c r="DBK99" s="386"/>
      <c r="DBL99" s="386"/>
      <c r="DBM99" s="386"/>
      <c r="DBN99" s="386"/>
      <c r="DBO99" s="386"/>
      <c r="DBP99" s="386"/>
      <c r="DBQ99" s="386"/>
      <c r="DBR99" s="386"/>
      <c r="DBS99" s="386"/>
      <c r="DBT99" s="386"/>
      <c r="DBU99" s="386"/>
      <c r="DBV99" s="386"/>
      <c r="DBW99" s="386"/>
      <c r="DBX99" s="386"/>
      <c r="DBY99" s="386"/>
      <c r="DBZ99" s="386"/>
      <c r="DCA99" s="386"/>
      <c r="DCB99" s="386"/>
      <c r="DCC99" s="386"/>
      <c r="DCD99" s="386"/>
      <c r="DCE99" s="386"/>
      <c r="DCF99" s="386"/>
      <c r="DCG99" s="386"/>
      <c r="DCH99" s="386"/>
      <c r="DCI99" s="386"/>
      <c r="DCJ99" s="386"/>
      <c r="DCK99" s="386"/>
      <c r="DCL99" s="386"/>
      <c r="DCM99" s="386"/>
      <c r="DCN99" s="386"/>
      <c r="DCO99" s="386"/>
      <c r="DCP99" s="386"/>
      <c r="DCQ99" s="386"/>
      <c r="DCR99" s="386"/>
      <c r="DCS99" s="386"/>
      <c r="DCT99" s="386"/>
      <c r="DCU99" s="386"/>
      <c r="DCV99" s="386"/>
      <c r="DCW99" s="386"/>
      <c r="DCX99" s="386"/>
      <c r="DCY99" s="386"/>
      <c r="DCZ99" s="386"/>
      <c r="DDA99" s="386"/>
      <c r="DDB99" s="386"/>
      <c r="DDC99" s="386"/>
      <c r="DDD99" s="386"/>
      <c r="DDE99" s="386"/>
      <c r="DDF99" s="386"/>
      <c r="DDG99" s="386"/>
      <c r="DDH99" s="386"/>
      <c r="DDI99" s="386"/>
      <c r="DDJ99" s="386"/>
      <c r="DDK99" s="386"/>
      <c r="DDL99" s="386"/>
      <c r="DDM99" s="386"/>
      <c r="DDN99" s="386"/>
      <c r="DDO99" s="386"/>
      <c r="DDP99" s="386"/>
      <c r="DDQ99" s="386"/>
      <c r="DDR99" s="386"/>
      <c r="DDS99" s="386"/>
      <c r="DDT99" s="386"/>
      <c r="DDU99" s="386"/>
      <c r="DDV99" s="386"/>
      <c r="DDW99" s="386"/>
      <c r="DDX99" s="386"/>
      <c r="DDY99" s="386"/>
      <c r="DDZ99" s="386"/>
      <c r="DEA99" s="386"/>
      <c r="DEB99" s="386"/>
      <c r="DEC99" s="386"/>
      <c r="DED99" s="386"/>
      <c r="DEE99" s="386"/>
      <c r="DEF99" s="386"/>
      <c r="DEG99" s="386"/>
      <c r="DEH99" s="386"/>
      <c r="DEI99" s="386"/>
      <c r="DEJ99" s="386"/>
      <c r="DEK99" s="386"/>
      <c r="DEL99" s="386"/>
      <c r="DEM99" s="386"/>
      <c r="DEN99" s="386"/>
      <c r="DEO99" s="386"/>
      <c r="DEP99" s="386"/>
      <c r="DEQ99" s="386"/>
      <c r="DER99" s="386"/>
      <c r="DES99" s="386"/>
      <c r="DET99" s="386"/>
      <c r="DEU99" s="386"/>
      <c r="DEV99" s="386"/>
      <c r="DEW99" s="386"/>
      <c r="DEX99" s="386"/>
      <c r="DEY99" s="386"/>
      <c r="DEZ99" s="386"/>
      <c r="DFA99" s="386"/>
      <c r="DFB99" s="386"/>
      <c r="DFC99" s="386"/>
      <c r="DFD99" s="386"/>
      <c r="DFE99" s="386"/>
      <c r="DFF99" s="386"/>
      <c r="DFG99" s="386"/>
      <c r="DFH99" s="386"/>
      <c r="DFI99" s="386"/>
      <c r="DFJ99" s="386"/>
      <c r="DFK99" s="386"/>
      <c r="DFL99" s="386"/>
      <c r="DFM99" s="386"/>
      <c r="DFN99" s="386"/>
      <c r="DFO99" s="386"/>
      <c r="DFP99" s="386"/>
      <c r="DFQ99" s="386"/>
      <c r="DFR99" s="386"/>
      <c r="DFS99" s="386"/>
      <c r="DFT99" s="386"/>
      <c r="DFU99" s="386"/>
      <c r="DFV99" s="386"/>
      <c r="DFW99" s="386"/>
      <c r="DFX99" s="386"/>
      <c r="DFY99" s="386"/>
      <c r="DFZ99" s="386"/>
      <c r="DGA99" s="386"/>
      <c r="DGB99" s="386"/>
      <c r="DGC99" s="386"/>
      <c r="DGD99" s="386"/>
      <c r="DGE99" s="386"/>
      <c r="DGF99" s="386"/>
      <c r="DGG99" s="386"/>
      <c r="DGH99" s="386"/>
      <c r="DGI99" s="386"/>
      <c r="DGJ99" s="386"/>
      <c r="DGK99" s="386"/>
      <c r="DGL99" s="386"/>
      <c r="DGM99" s="386"/>
      <c r="DGN99" s="386"/>
      <c r="DGO99" s="386"/>
      <c r="DGP99" s="386"/>
      <c r="DGQ99" s="386"/>
      <c r="DGR99" s="386"/>
      <c r="DGS99" s="386"/>
      <c r="DGT99" s="386"/>
      <c r="DGU99" s="386"/>
      <c r="DGV99" s="386"/>
      <c r="DGW99" s="386"/>
      <c r="DGX99" s="386"/>
      <c r="DGY99" s="386"/>
      <c r="DGZ99" s="386"/>
      <c r="DHA99" s="386"/>
      <c r="DHB99" s="386"/>
      <c r="DHC99" s="386"/>
      <c r="DHD99" s="386"/>
      <c r="DHE99" s="386"/>
      <c r="DHF99" s="386"/>
      <c r="DHG99" s="386"/>
      <c r="DHH99" s="386"/>
      <c r="DHI99" s="386"/>
      <c r="DHJ99" s="386"/>
      <c r="DHK99" s="386"/>
      <c r="DHL99" s="386"/>
      <c r="DHM99" s="386"/>
      <c r="DHN99" s="386"/>
      <c r="DHO99" s="386"/>
      <c r="DHP99" s="386"/>
      <c r="DHQ99" s="386"/>
      <c r="DHR99" s="386"/>
      <c r="DHS99" s="386"/>
      <c r="DHT99" s="386"/>
      <c r="DHU99" s="386"/>
      <c r="DHV99" s="386"/>
      <c r="DHW99" s="386"/>
      <c r="DHX99" s="386"/>
      <c r="DHY99" s="386"/>
      <c r="DHZ99" s="386"/>
      <c r="DIA99" s="386"/>
      <c r="DIB99" s="386"/>
      <c r="DIC99" s="386"/>
      <c r="DID99" s="386"/>
      <c r="DIE99" s="386"/>
      <c r="DIF99" s="386"/>
      <c r="DIG99" s="386"/>
      <c r="DIH99" s="386"/>
      <c r="DII99" s="386"/>
      <c r="DIJ99" s="386"/>
      <c r="DIK99" s="386"/>
      <c r="DIL99" s="386"/>
      <c r="DIM99" s="386"/>
      <c r="DIN99" s="386"/>
      <c r="DIO99" s="386"/>
      <c r="DIP99" s="386"/>
      <c r="DIQ99" s="386"/>
      <c r="DIR99" s="386"/>
      <c r="DIS99" s="386"/>
      <c r="DIT99" s="386"/>
      <c r="DIU99" s="386"/>
      <c r="DIV99" s="386"/>
      <c r="DIW99" s="386"/>
      <c r="DIX99" s="386"/>
      <c r="DIY99" s="386"/>
      <c r="DIZ99" s="386"/>
      <c r="DJA99" s="386"/>
      <c r="DJB99" s="386"/>
      <c r="DJC99" s="386"/>
      <c r="DJD99" s="386"/>
      <c r="DJE99" s="386"/>
      <c r="DJF99" s="386"/>
      <c r="DJG99" s="386"/>
      <c r="DJH99" s="386"/>
      <c r="DJI99" s="386"/>
      <c r="DJJ99" s="386"/>
      <c r="DJK99" s="386"/>
      <c r="DJL99" s="386"/>
      <c r="DJM99" s="386"/>
      <c r="DJN99" s="386"/>
      <c r="DJO99" s="386"/>
      <c r="DJP99" s="386"/>
      <c r="DJQ99" s="386"/>
      <c r="DJR99" s="386"/>
      <c r="DJS99" s="386"/>
      <c r="DJT99" s="386"/>
      <c r="DJU99" s="386"/>
      <c r="DJV99" s="386"/>
      <c r="DJW99" s="386"/>
      <c r="DJX99" s="386"/>
      <c r="DJY99" s="386"/>
      <c r="DJZ99" s="386"/>
      <c r="DKA99" s="386"/>
      <c r="DKB99" s="386"/>
      <c r="DKC99" s="386"/>
      <c r="DKD99" s="386"/>
      <c r="DKE99" s="386"/>
      <c r="DKF99" s="386"/>
      <c r="DKG99" s="386"/>
      <c r="DKH99" s="386"/>
      <c r="DKI99" s="386"/>
      <c r="DKJ99" s="386"/>
      <c r="DKK99" s="386"/>
      <c r="DKL99" s="386"/>
      <c r="DKM99" s="386"/>
      <c r="DKN99" s="386"/>
      <c r="DKO99" s="386"/>
      <c r="DKP99" s="386"/>
      <c r="DKQ99" s="386"/>
      <c r="DKR99" s="386"/>
      <c r="DKS99" s="386"/>
      <c r="DKT99" s="386"/>
      <c r="DKU99" s="386"/>
      <c r="DKV99" s="386"/>
      <c r="DKW99" s="386"/>
      <c r="DKX99" s="386"/>
      <c r="DKY99" s="386"/>
      <c r="DKZ99" s="386"/>
      <c r="DLA99" s="386"/>
      <c r="DLB99" s="386"/>
      <c r="DLC99" s="386"/>
      <c r="DLD99" s="386"/>
      <c r="DLE99" s="386"/>
      <c r="DLF99" s="386"/>
      <c r="DLG99" s="386"/>
      <c r="DLH99" s="386"/>
      <c r="DLI99" s="386"/>
      <c r="DLJ99" s="386"/>
      <c r="DLK99" s="386"/>
      <c r="DLL99" s="386"/>
      <c r="DLM99" s="386"/>
      <c r="DLN99" s="386"/>
      <c r="DLO99" s="386"/>
      <c r="DLP99" s="386"/>
      <c r="DLQ99" s="386"/>
      <c r="DLR99" s="386"/>
      <c r="DLS99" s="386"/>
      <c r="DLT99" s="386"/>
      <c r="DLU99" s="386"/>
      <c r="DLV99" s="386"/>
      <c r="DLW99" s="386"/>
      <c r="DLX99" s="386"/>
      <c r="DLY99" s="386"/>
      <c r="DLZ99" s="386"/>
      <c r="DMA99" s="386"/>
      <c r="DMB99" s="386"/>
      <c r="DMC99" s="386"/>
      <c r="DMD99" s="386"/>
      <c r="DME99" s="386"/>
      <c r="DMF99" s="386"/>
      <c r="DMG99" s="386"/>
      <c r="DMH99" s="386"/>
      <c r="DMI99" s="386"/>
      <c r="DMJ99" s="386"/>
      <c r="DMK99" s="386"/>
      <c r="DML99" s="386"/>
      <c r="DMM99" s="386"/>
      <c r="DMN99" s="386"/>
      <c r="DMO99" s="386"/>
      <c r="DMP99" s="386"/>
      <c r="DMQ99" s="386"/>
      <c r="DMR99" s="386"/>
      <c r="DMS99" s="386"/>
      <c r="DMT99" s="386"/>
      <c r="DMU99" s="386"/>
      <c r="DMV99" s="386"/>
      <c r="DMW99" s="386"/>
      <c r="DMX99" s="386"/>
      <c r="DMY99" s="386"/>
      <c r="DMZ99" s="386"/>
      <c r="DNA99" s="386"/>
      <c r="DNB99" s="386"/>
      <c r="DNC99" s="386"/>
      <c r="DND99" s="386"/>
      <c r="DNE99" s="386"/>
      <c r="DNF99" s="386"/>
      <c r="DNG99" s="386"/>
      <c r="DNH99" s="386"/>
      <c r="DNI99" s="386"/>
      <c r="DNJ99" s="386"/>
      <c r="DNK99" s="386"/>
      <c r="DNL99" s="386"/>
      <c r="DNM99" s="386"/>
      <c r="DNN99" s="386"/>
      <c r="DNO99" s="386"/>
      <c r="DNP99" s="386"/>
      <c r="DNQ99" s="386"/>
      <c r="DNR99" s="386"/>
      <c r="DNS99" s="386"/>
      <c r="DNT99" s="386"/>
      <c r="DNU99" s="386"/>
      <c r="DNV99" s="386"/>
      <c r="DNW99" s="386"/>
      <c r="DNX99" s="386"/>
      <c r="DNY99" s="386"/>
      <c r="DNZ99" s="386"/>
      <c r="DOA99" s="386"/>
      <c r="DOB99" s="386"/>
      <c r="DOC99" s="386"/>
      <c r="DOD99" s="386"/>
      <c r="DOE99" s="386"/>
      <c r="DOF99" s="386"/>
      <c r="DOG99" s="386"/>
      <c r="DOH99" s="386"/>
      <c r="DOI99" s="386"/>
      <c r="DOJ99" s="386"/>
      <c r="DOK99" s="386"/>
      <c r="DOL99" s="386"/>
      <c r="DOM99" s="386"/>
      <c r="DON99" s="386"/>
      <c r="DOO99" s="386"/>
      <c r="DOP99" s="386"/>
      <c r="DOQ99" s="386"/>
      <c r="DOR99" s="386"/>
      <c r="DOS99" s="386"/>
      <c r="DOT99" s="386"/>
      <c r="DOU99" s="386"/>
      <c r="DOV99" s="386"/>
      <c r="DOW99" s="386"/>
      <c r="DOX99" s="386"/>
      <c r="DOY99" s="386"/>
      <c r="DOZ99" s="386"/>
      <c r="DPA99" s="386"/>
      <c r="DPB99" s="386"/>
      <c r="DPC99" s="386"/>
      <c r="DPD99" s="386"/>
      <c r="DPE99" s="386"/>
      <c r="DPF99" s="386"/>
      <c r="DPG99" s="386"/>
      <c r="DPH99" s="386"/>
      <c r="DPI99" s="386"/>
      <c r="DPJ99" s="386"/>
      <c r="DPK99" s="386"/>
      <c r="DPL99" s="386"/>
      <c r="DPM99" s="386"/>
      <c r="DPN99" s="386"/>
      <c r="DPO99" s="386"/>
      <c r="DPP99" s="386"/>
      <c r="DPQ99" s="386"/>
      <c r="DPR99" s="386"/>
      <c r="DPS99" s="386"/>
      <c r="DPT99" s="386"/>
      <c r="DPU99" s="386"/>
      <c r="DPV99" s="386"/>
      <c r="DPW99" s="386"/>
      <c r="DPX99" s="386"/>
      <c r="DPY99" s="386"/>
      <c r="DPZ99" s="386"/>
      <c r="DQA99" s="386"/>
      <c r="DQB99" s="386"/>
      <c r="DQC99" s="386"/>
      <c r="DQD99" s="386"/>
      <c r="DQE99" s="386"/>
      <c r="DQF99" s="386"/>
      <c r="DQG99" s="386"/>
      <c r="DQH99" s="386"/>
      <c r="DQI99" s="386"/>
      <c r="DQJ99" s="386"/>
      <c r="DQK99" s="386"/>
      <c r="DQL99" s="386"/>
      <c r="DQM99" s="386"/>
      <c r="DQN99" s="386"/>
      <c r="DQO99" s="386"/>
      <c r="DQP99" s="386"/>
      <c r="DQQ99" s="386"/>
      <c r="DQR99" s="386"/>
      <c r="DQS99" s="386"/>
      <c r="DQT99" s="386"/>
      <c r="DQU99" s="386"/>
      <c r="DQV99" s="386"/>
      <c r="DQW99" s="386"/>
      <c r="DQX99" s="386"/>
      <c r="DQY99" s="386"/>
      <c r="DQZ99" s="386"/>
      <c r="DRA99" s="386"/>
      <c r="DRB99" s="386"/>
      <c r="DRC99" s="386"/>
      <c r="DRD99" s="386"/>
      <c r="DRE99" s="386"/>
      <c r="DRF99" s="386"/>
      <c r="DRG99" s="386"/>
      <c r="DRH99" s="386"/>
      <c r="DRI99" s="386"/>
      <c r="DRJ99" s="386"/>
      <c r="DRK99" s="386"/>
      <c r="DRL99" s="386"/>
      <c r="DRM99" s="386"/>
      <c r="DRN99" s="386"/>
      <c r="DRO99" s="386"/>
      <c r="DRP99" s="386"/>
      <c r="DRQ99" s="386"/>
      <c r="DRR99" s="386"/>
      <c r="DRS99" s="386"/>
      <c r="DRT99" s="386"/>
      <c r="DRU99" s="386"/>
      <c r="DRV99" s="386"/>
      <c r="DRW99" s="386"/>
      <c r="DRX99" s="386"/>
      <c r="DRY99" s="386"/>
      <c r="DRZ99" s="386"/>
      <c r="DSA99" s="386"/>
      <c r="DSB99" s="386"/>
      <c r="DSC99" s="386"/>
      <c r="DSD99" s="386"/>
      <c r="DSE99" s="386"/>
      <c r="DSF99" s="386"/>
      <c r="DSG99" s="386"/>
      <c r="DSH99" s="386"/>
      <c r="DSI99" s="386"/>
      <c r="DSJ99" s="386"/>
      <c r="DSK99" s="386"/>
      <c r="DSL99" s="386"/>
      <c r="DSM99" s="386"/>
      <c r="DSN99" s="386"/>
      <c r="DSO99" s="386"/>
      <c r="DSP99" s="386"/>
      <c r="DSQ99" s="386"/>
      <c r="DSR99" s="386"/>
      <c r="DSS99" s="386"/>
      <c r="DST99" s="386"/>
      <c r="DSU99" s="386"/>
      <c r="DSV99" s="386"/>
      <c r="DSW99" s="386"/>
      <c r="DSX99" s="386"/>
      <c r="DSY99" s="386"/>
      <c r="DSZ99" s="386"/>
      <c r="DTA99" s="386"/>
      <c r="DTB99" s="386"/>
      <c r="DTC99" s="386"/>
      <c r="DTD99" s="386"/>
      <c r="DTE99" s="386"/>
      <c r="DTF99" s="386"/>
      <c r="DTG99" s="386"/>
      <c r="DTH99" s="386"/>
      <c r="DTI99" s="386"/>
      <c r="DTJ99" s="386"/>
      <c r="DTK99" s="386"/>
      <c r="DTL99" s="386"/>
      <c r="DTM99" s="386"/>
      <c r="DTN99" s="386"/>
      <c r="DTO99" s="386"/>
      <c r="DTP99" s="386"/>
      <c r="DTQ99" s="386"/>
      <c r="DTR99" s="386"/>
      <c r="DTS99" s="386"/>
      <c r="DTT99" s="386"/>
      <c r="DTU99" s="386"/>
      <c r="DTV99" s="386"/>
      <c r="DTW99" s="386"/>
      <c r="DTX99" s="386"/>
      <c r="DTY99" s="386"/>
      <c r="DTZ99" s="386"/>
      <c r="DUA99" s="386"/>
      <c r="DUB99" s="386"/>
      <c r="DUC99" s="386"/>
      <c r="DUD99" s="386"/>
      <c r="DUE99" s="386"/>
      <c r="DUF99" s="386"/>
      <c r="DUG99" s="386"/>
      <c r="DUH99" s="386"/>
      <c r="DUI99" s="386"/>
      <c r="DUJ99" s="386"/>
      <c r="DUK99" s="386"/>
      <c r="DUL99" s="386"/>
      <c r="DUM99" s="386"/>
      <c r="DUN99" s="386"/>
      <c r="DUO99" s="386"/>
      <c r="DUP99" s="386"/>
      <c r="DUQ99" s="386"/>
      <c r="DUR99" s="386"/>
      <c r="DUS99" s="386"/>
      <c r="DUT99" s="386"/>
      <c r="DUU99" s="386"/>
      <c r="DUV99" s="386"/>
      <c r="DUW99" s="386"/>
      <c r="DUX99" s="386"/>
      <c r="DUY99" s="386"/>
      <c r="DUZ99" s="386"/>
      <c r="DVA99" s="386"/>
      <c r="DVB99" s="386"/>
      <c r="DVC99" s="386"/>
      <c r="DVD99" s="386"/>
      <c r="DVE99" s="386"/>
      <c r="DVF99" s="386"/>
      <c r="DVG99" s="386"/>
      <c r="DVH99" s="386"/>
      <c r="DVI99" s="386"/>
      <c r="DVJ99" s="386"/>
      <c r="DVK99" s="386"/>
      <c r="DVL99" s="386"/>
      <c r="DVM99" s="386"/>
      <c r="DVN99" s="386"/>
      <c r="DVO99" s="386"/>
      <c r="DVP99" s="386"/>
      <c r="DVQ99" s="386"/>
      <c r="DVR99" s="386"/>
      <c r="DVS99" s="386"/>
      <c r="DVT99" s="386"/>
      <c r="DVU99" s="386"/>
      <c r="DVV99" s="386"/>
      <c r="DVW99" s="386"/>
      <c r="DVX99" s="386"/>
      <c r="DVY99" s="386"/>
      <c r="DVZ99" s="386"/>
      <c r="DWA99" s="386"/>
      <c r="DWB99" s="386"/>
      <c r="DWC99" s="386"/>
      <c r="DWD99" s="386"/>
      <c r="DWE99" s="386"/>
      <c r="DWF99" s="386"/>
      <c r="DWG99" s="386"/>
      <c r="DWH99" s="386"/>
      <c r="DWI99" s="386"/>
      <c r="DWJ99" s="386"/>
      <c r="DWK99" s="386"/>
      <c r="DWL99" s="386"/>
      <c r="DWM99" s="386"/>
      <c r="DWN99" s="386"/>
      <c r="DWO99" s="386"/>
      <c r="DWP99" s="386"/>
      <c r="DWQ99" s="386"/>
      <c r="DWR99" s="386"/>
      <c r="DWS99" s="386"/>
      <c r="DWT99" s="386"/>
      <c r="DWU99" s="386"/>
      <c r="DWV99" s="386"/>
      <c r="DWW99" s="386"/>
      <c r="DWX99" s="386"/>
      <c r="DWY99" s="386"/>
      <c r="DWZ99" s="386"/>
      <c r="DXA99" s="386"/>
      <c r="DXB99" s="386"/>
      <c r="DXC99" s="386"/>
      <c r="DXD99" s="386"/>
      <c r="DXE99" s="386"/>
      <c r="DXF99" s="386"/>
      <c r="DXG99" s="386"/>
      <c r="DXH99" s="386"/>
      <c r="DXI99" s="386"/>
      <c r="DXJ99" s="386"/>
      <c r="DXK99" s="386"/>
      <c r="DXL99" s="386"/>
      <c r="DXM99" s="386"/>
      <c r="DXN99" s="386"/>
      <c r="DXO99" s="386"/>
      <c r="DXP99" s="386"/>
      <c r="DXQ99" s="386"/>
      <c r="DXR99" s="386"/>
      <c r="DXS99" s="386"/>
      <c r="DXT99" s="386"/>
      <c r="DXU99" s="386"/>
      <c r="DXV99" s="386"/>
      <c r="DXW99" s="386"/>
      <c r="DXX99" s="386"/>
      <c r="DXY99" s="386"/>
      <c r="DXZ99" s="386"/>
      <c r="DYA99" s="386"/>
      <c r="DYB99" s="386"/>
      <c r="DYC99" s="386"/>
      <c r="DYD99" s="386"/>
      <c r="DYE99" s="386"/>
      <c r="DYF99" s="386"/>
      <c r="DYG99" s="386"/>
      <c r="DYH99" s="386"/>
      <c r="DYI99" s="386"/>
      <c r="DYJ99" s="386"/>
      <c r="DYK99" s="386"/>
      <c r="DYL99" s="386"/>
      <c r="DYM99" s="386"/>
      <c r="DYN99" s="386"/>
      <c r="DYO99" s="386"/>
      <c r="DYP99" s="386"/>
      <c r="DYQ99" s="386"/>
      <c r="DYR99" s="386"/>
      <c r="DYS99" s="386"/>
      <c r="DYT99" s="386"/>
      <c r="DYU99" s="386"/>
      <c r="DYV99" s="386"/>
      <c r="DYW99" s="386"/>
      <c r="DYX99" s="386"/>
      <c r="DYY99" s="386"/>
      <c r="DYZ99" s="386"/>
      <c r="DZA99" s="386"/>
      <c r="DZB99" s="386"/>
      <c r="DZC99" s="386"/>
      <c r="DZD99" s="386"/>
      <c r="DZE99" s="386"/>
      <c r="DZF99" s="386"/>
      <c r="DZG99" s="386"/>
      <c r="DZH99" s="386"/>
      <c r="DZI99" s="386"/>
      <c r="DZJ99" s="386"/>
      <c r="DZK99" s="386"/>
      <c r="DZL99" s="386"/>
      <c r="DZM99" s="386"/>
      <c r="DZN99" s="386"/>
      <c r="DZO99" s="386"/>
      <c r="DZP99" s="386"/>
      <c r="DZQ99" s="386"/>
      <c r="DZR99" s="386"/>
      <c r="DZS99" s="386"/>
      <c r="DZT99" s="386"/>
      <c r="DZU99" s="386"/>
      <c r="DZV99" s="386"/>
      <c r="DZW99" s="386"/>
      <c r="DZX99" s="386"/>
      <c r="DZY99" s="386"/>
      <c r="DZZ99" s="386"/>
      <c r="EAA99" s="386"/>
      <c r="EAB99" s="386"/>
      <c r="EAC99" s="386"/>
      <c r="EAD99" s="386"/>
      <c r="EAE99" s="386"/>
      <c r="EAF99" s="386"/>
      <c r="EAG99" s="386"/>
      <c r="EAH99" s="386"/>
      <c r="EAI99" s="386"/>
      <c r="EAJ99" s="386"/>
      <c r="EAK99" s="386"/>
      <c r="EAL99" s="386"/>
      <c r="EAM99" s="386"/>
      <c r="EAN99" s="386"/>
      <c r="EAO99" s="386"/>
      <c r="EAP99" s="386"/>
      <c r="EAQ99" s="386"/>
      <c r="EAR99" s="386"/>
      <c r="EAS99" s="386"/>
      <c r="EAT99" s="386"/>
      <c r="EAU99" s="386"/>
      <c r="EAV99" s="386"/>
      <c r="EAW99" s="386"/>
      <c r="EAX99" s="386"/>
      <c r="EAY99" s="386"/>
      <c r="EAZ99" s="386"/>
      <c r="EBA99" s="386"/>
      <c r="EBB99" s="386"/>
      <c r="EBC99" s="386"/>
      <c r="EBD99" s="386"/>
      <c r="EBE99" s="386"/>
      <c r="EBF99" s="386"/>
      <c r="EBG99" s="386"/>
      <c r="EBH99" s="386"/>
      <c r="EBI99" s="386"/>
      <c r="EBJ99" s="386"/>
      <c r="EBK99" s="386"/>
      <c r="EBL99" s="386"/>
      <c r="EBM99" s="386"/>
      <c r="EBN99" s="386"/>
      <c r="EBO99" s="386"/>
      <c r="EBP99" s="386"/>
      <c r="EBQ99" s="386"/>
      <c r="EBR99" s="386"/>
      <c r="EBS99" s="386"/>
      <c r="EBT99" s="386"/>
      <c r="EBU99" s="386"/>
      <c r="EBV99" s="386"/>
      <c r="EBW99" s="386"/>
      <c r="EBX99" s="386"/>
      <c r="EBY99" s="386"/>
      <c r="EBZ99" s="386"/>
      <c r="ECA99" s="386"/>
      <c r="ECB99" s="386"/>
      <c r="ECC99" s="386"/>
      <c r="ECD99" s="386"/>
      <c r="ECE99" s="386"/>
      <c r="ECF99" s="386"/>
      <c r="ECG99" s="386"/>
      <c r="ECH99" s="386"/>
      <c r="ECI99" s="386"/>
      <c r="ECJ99" s="386"/>
      <c r="ECK99" s="386"/>
      <c r="ECL99" s="386"/>
      <c r="ECM99" s="386"/>
      <c r="ECN99" s="386"/>
      <c r="ECO99" s="386"/>
      <c r="ECP99" s="386"/>
      <c r="ECQ99" s="386"/>
      <c r="ECR99" s="386"/>
      <c r="ECS99" s="386"/>
      <c r="ECT99" s="386"/>
      <c r="ECU99" s="386"/>
      <c r="ECV99" s="386"/>
      <c r="ECW99" s="386"/>
      <c r="ECX99" s="386"/>
      <c r="ECY99" s="386"/>
      <c r="ECZ99" s="386"/>
      <c r="EDA99" s="386"/>
      <c r="EDB99" s="386"/>
      <c r="EDC99" s="386"/>
      <c r="EDD99" s="386"/>
      <c r="EDE99" s="386"/>
      <c r="EDF99" s="386"/>
      <c r="EDG99" s="386"/>
      <c r="EDH99" s="386"/>
      <c r="EDI99" s="386"/>
      <c r="EDJ99" s="386"/>
      <c r="EDK99" s="386"/>
      <c r="EDL99" s="386"/>
      <c r="EDM99" s="386"/>
      <c r="EDN99" s="386"/>
      <c r="EDO99" s="386"/>
      <c r="EDP99" s="386"/>
      <c r="EDQ99" s="386"/>
      <c r="EDR99" s="386"/>
      <c r="EDS99" s="386"/>
      <c r="EDT99" s="386"/>
      <c r="EDU99" s="386"/>
      <c r="EDV99" s="386"/>
      <c r="EDW99" s="386"/>
      <c r="EDX99" s="386"/>
      <c r="EDY99" s="386"/>
      <c r="EDZ99" s="386"/>
      <c r="EEA99" s="386"/>
      <c r="EEB99" s="386"/>
      <c r="EEC99" s="386"/>
      <c r="EED99" s="386"/>
      <c r="EEE99" s="386"/>
      <c r="EEF99" s="386"/>
      <c r="EEG99" s="386"/>
      <c r="EEH99" s="386"/>
      <c r="EEI99" s="386"/>
      <c r="EEJ99" s="386"/>
      <c r="EEK99" s="386"/>
      <c r="EEL99" s="386"/>
      <c r="EEM99" s="386"/>
      <c r="EEN99" s="386"/>
      <c r="EEO99" s="386"/>
      <c r="EEP99" s="386"/>
      <c r="EEQ99" s="386"/>
      <c r="EER99" s="386"/>
      <c r="EES99" s="386"/>
      <c r="EET99" s="386"/>
      <c r="EEU99" s="386"/>
      <c r="EEV99" s="386"/>
      <c r="EEW99" s="386"/>
      <c r="EEX99" s="386"/>
      <c r="EEY99" s="386"/>
      <c r="EEZ99" s="386"/>
      <c r="EFA99" s="386"/>
      <c r="EFB99" s="386"/>
      <c r="EFC99" s="386"/>
      <c r="EFD99" s="386"/>
      <c r="EFE99" s="386"/>
      <c r="EFF99" s="386"/>
      <c r="EFG99" s="386"/>
      <c r="EFH99" s="386"/>
      <c r="EFI99" s="386"/>
      <c r="EFJ99" s="386"/>
      <c r="EFK99" s="386"/>
      <c r="EFL99" s="386"/>
      <c r="EFM99" s="386"/>
      <c r="EFN99" s="386"/>
      <c r="EFO99" s="386"/>
      <c r="EFP99" s="386"/>
      <c r="EFQ99" s="386"/>
      <c r="EFR99" s="386"/>
      <c r="EFS99" s="386"/>
      <c r="EFT99" s="386"/>
      <c r="EFU99" s="386"/>
      <c r="EFV99" s="386"/>
      <c r="EFW99" s="386"/>
      <c r="EFX99" s="386"/>
      <c r="EFY99" s="386"/>
      <c r="EFZ99" s="386"/>
      <c r="EGA99" s="386"/>
      <c r="EGB99" s="386"/>
      <c r="EGC99" s="386"/>
      <c r="EGD99" s="386"/>
      <c r="EGE99" s="386"/>
      <c r="EGF99" s="386"/>
      <c r="EGG99" s="386"/>
      <c r="EGH99" s="386"/>
      <c r="EGI99" s="386"/>
      <c r="EGJ99" s="386"/>
      <c r="EGK99" s="386"/>
      <c r="EGL99" s="386"/>
      <c r="EGM99" s="386"/>
      <c r="EGN99" s="386"/>
      <c r="EGO99" s="386"/>
      <c r="EGP99" s="386"/>
      <c r="EGQ99" s="386"/>
      <c r="EGR99" s="386"/>
      <c r="EGS99" s="386"/>
      <c r="EGT99" s="386"/>
      <c r="EGU99" s="386"/>
      <c r="EGV99" s="386"/>
      <c r="EGW99" s="386"/>
      <c r="EGX99" s="386"/>
      <c r="EGY99" s="386"/>
      <c r="EGZ99" s="386"/>
      <c r="EHA99" s="386"/>
      <c r="EHB99" s="386"/>
      <c r="EHC99" s="386"/>
      <c r="EHD99" s="386"/>
      <c r="EHE99" s="386"/>
      <c r="EHF99" s="386"/>
      <c r="EHG99" s="386"/>
      <c r="EHH99" s="386"/>
      <c r="EHI99" s="386"/>
      <c r="EHJ99" s="386"/>
      <c r="EHK99" s="386"/>
      <c r="EHL99" s="386"/>
      <c r="EHM99" s="386"/>
      <c r="EHN99" s="386"/>
      <c r="EHO99" s="386"/>
      <c r="EHP99" s="386"/>
      <c r="EHQ99" s="386"/>
      <c r="EHR99" s="386"/>
      <c r="EHS99" s="386"/>
      <c r="EHT99" s="386"/>
      <c r="EHU99" s="386"/>
      <c r="EHV99" s="386"/>
      <c r="EHW99" s="386"/>
      <c r="EHX99" s="386"/>
      <c r="EHY99" s="386"/>
      <c r="EHZ99" s="386"/>
      <c r="EIA99" s="386"/>
      <c r="EIB99" s="386"/>
      <c r="EIC99" s="386"/>
      <c r="EID99" s="386"/>
      <c r="EIE99" s="386"/>
      <c r="EIF99" s="386"/>
      <c r="EIG99" s="386"/>
      <c r="EIH99" s="386"/>
      <c r="EII99" s="386"/>
      <c r="EIJ99" s="386"/>
      <c r="EIK99" s="386"/>
      <c r="EIL99" s="386"/>
      <c r="EIM99" s="386"/>
      <c r="EIN99" s="386"/>
      <c r="EIO99" s="386"/>
      <c r="EIP99" s="386"/>
      <c r="EIQ99" s="386"/>
      <c r="EIR99" s="386"/>
      <c r="EIS99" s="386"/>
      <c r="EIT99" s="386"/>
      <c r="EIU99" s="386"/>
      <c r="EIV99" s="386"/>
      <c r="EIW99" s="386"/>
      <c r="EIX99" s="386"/>
      <c r="EIY99" s="386"/>
      <c r="EIZ99" s="386"/>
      <c r="EJA99" s="386"/>
      <c r="EJB99" s="386"/>
      <c r="EJC99" s="386"/>
      <c r="EJD99" s="386"/>
      <c r="EJE99" s="386"/>
      <c r="EJF99" s="386"/>
      <c r="EJG99" s="386"/>
      <c r="EJH99" s="386"/>
      <c r="EJI99" s="386"/>
      <c r="EJJ99" s="386"/>
      <c r="EJK99" s="386"/>
      <c r="EJL99" s="386"/>
      <c r="EJM99" s="386"/>
      <c r="EJN99" s="386"/>
      <c r="EJO99" s="386"/>
      <c r="EJP99" s="386"/>
      <c r="EJQ99" s="386"/>
      <c r="EJR99" s="386"/>
      <c r="EJS99" s="386"/>
      <c r="EJT99" s="386"/>
      <c r="EJU99" s="386"/>
      <c r="EJV99" s="386"/>
      <c r="EJW99" s="386"/>
      <c r="EJX99" s="386"/>
      <c r="EJY99" s="386"/>
      <c r="EJZ99" s="386"/>
      <c r="EKA99" s="386"/>
      <c r="EKB99" s="386"/>
      <c r="EKC99" s="386"/>
      <c r="EKD99" s="386"/>
      <c r="EKE99" s="386"/>
      <c r="EKF99" s="386"/>
      <c r="EKG99" s="386"/>
      <c r="EKH99" s="386"/>
      <c r="EKI99" s="386"/>
      <c r="EKJ99" s="386"/>
      <c r="EKK99" s="386"/>
      <c r="EKL99" s="386"/>
      <c r="EKM99" s="386"/>
      <c r="EKN99" s="386"/>
      <c r="EKO99" s="386"/>
      <c r="EKP99" s="386"/>
      <c r="EKQ99" s="386"/>
      <c r="EKR99" s="386"/>
      <c r="EKS99" s="386"/>
      <c r="EKT99" s="386"/>
      <c r="EKU99" s="386"/>
      <c r="EKV99" s="386"/>
      <c r="EKW99" s="386"/>
      <c r="EKX99" s="386"/>
      <c r="EKY99" s="386"/>
      <c r="EKZ99" s="386"/>
      <c r="ELA99" s="386"/>
      <c r="ELB99" s="386"/>
      <c r="ELC99" s="386"/>
      <c r="ELD99" s="386"/>
      <c r="ELE99" s="386"/>
      <c r="ELF99" s="386"/>
      <c r="ELG99" s="386"/>
      <c r="ELH99" s="386"/>
      <c r="ELI99" s="386"/>
      <c r="ELJ99" s="386"/>
      <c r="ELK99" s="386"/>
      <c r="ELL99" s="386"/>
      <c r="ELM99" s="386"/>
      <c r="ELN99" s="386"/>
      <c r="ELO99" s="386"/>
      <c r="ELP99" s="386"/>
      <c r="ELQ99" s="386"/>
      <c r="ELR99" s="386"/>
      <c r="ELS99" s="386"/>
      <c r="ELT99" s="386"/>
      <c r="ELU99" s="386"/>
      <c r="ELV99" s="386"/>
      <c r="ELW99" s="386"/>
      <c r="ELX99" s="386"/>
      <c r="ELY99" s="386"/>
      <c r="ELZ99" s="386"/>
      <c r="EMA99" s="386"/>
      <c r="EMB99" s="386"/>
      <c r="EMC99" s="386"/>
      <c r="EMD99" s="386"/>
      <c r="EME99" s="386"/>
      <c r="EMF99" s="386"/>
      <c r="EMG99" s="386"/>
      <c r="EMH99" s="386"/>
      <c r="EMI99" s="386"/>
      <c r="EMJ99" s="386"/>
      <c r="EMK99" s="386"/>
      <c r="EML99" s="386"/>
      <c r="EMM99" s="386"/>
      <c r="EMN99" s="386"/>
      <c r="EMO99" s="386"/>
      <c r="EMP99" s="386"/>
      <c r="EMQ99" s="386"/>
      <c r="EMR99" s="386"/>
      <c r="EMS99" s="386"/>
      <c r="EMT99" s="386"/>
      <c r="EMU99" s="386"/>
      <c r="EMV99" s="386"/>
      <c r="EMW99" s="386"/>
      <c r="EMX99" s="386"/>
      <c r="EMY99" s="386"/>
      <c r="EMZ99" s="386"/>
      <c r="ENA99" s="386"/>
      <c r="ENB99" s="386"/>
      <c r="ENC99" s="386"/>
      <c r="END99" s="386"/>
      <c r="ENE99" s="386"/>
      <c r="ENF99" s="386"/>
      <c r="ENG99" s="386"/>
      <c r="ENH99" s="386"/>
      <c r="ENI99" s="386"/>
      <c r="ENJ99" s="386"/>
      <c r="ENK99" s="386"/>
      <c r="ENL99" s="386"/>
      <c r="ENM99" s="386"/>
      <c r="ENN99" s="386"/>
      <c r="ENO99" s="386"/>
      <c r="ENP99" s="386"/>
      <c r="ENQ99" s="386"/>
      <c r="ENR99" s="386"/>
      <c r="ENS99" s="386"/>
      <c r="ENT99" s="386"/>
      <c r="ENU99" s="386"/>
      <c r="ENV99" s="386"/>
      <c r="ENW99" s="386"/>
      <c r="ENX99" s="386"/>
      <c r="ENY99" s="386"/>
      <c r="ENZ99" s="386"/>
      <c r="EOA99" s="386"/>
      <c r="EOB99" s="386"/>
      <c r="EOC99" s="386"/>
      <c r="EOD99" s="386"/>
      <c r="EOE99" s="386"/>
      <c r="EOF99" s="386"/>
      <c r="EOG99" s="386"/>
      <c r="EOH99" s="386"/>
      <c r="EOI99" s="386"/>
      <c r="EOJ99" s="386"/>
      <c r="EOK99" s="386"/>
      <c r="EOL99" s="386"/>
      <c r="EOM99" s="386"/>
      <c r="EON99" s="386"/>
      <c r="EOO99" s="386"/>
      <c r="EOP99" s="386"/>
      <c r="EOQ99" s="386"/>
      <c r="EOR99" s="386"/>
      <c r="EOS99" s="386"/>
      <c r="EOT99" s="386"/>
      <c r="EOU99" s="386"/>
      <c r="EOV99" s="386"/>
      <c r="EOW99" s="386"/>
      <c r="EOX99" s="386"/>
      <c r="EOY99" s="386"/>
      <c r="EOZ99" s="386"/>
      <c r="EPA99" s="386"/>
      <c r="EPB99" s="386"/>
      <c r="EPC99" s="386"/>
      <c r="EPD99" s="386"/>
      <c r="EPE99" s="386"/>
      <c r="EPF99" s="386"/>
      <c r="EPG99" s="386"/>
      <c r="EPH99" s="386"/>
      <c r="EPI99" s="386"/>
      <c r="EPJ99" s="386"/>
      <c r="EPK99" s="386"/>
      <c r="EPL99" s="386"/>
      <c r="EPM99" s="386"/>
      <c r="EPN99" s="386"/>
      <c r="EPO99" s="386"/>
      <c r="EPP99" s="386"/>
      <c r="EPQ99" s="386"/>
      <c r="EPR99" s="386"/>
      <c r="EPS99" s="386"/>
      <c r="EPT99" s="386"/>
      <c r="EPU99" s="386"/>
      <c r="EPV99" s="386"/>
      <c r="EPW99" s="386"/>
      <c r="EPX99" s="386"/>
      <c r="EPY99" s="386"/>
      <c r="EPZ99" s="386"/>
      <c r="EQA99" s="386"/>
      <c r="EQB99" s="386"/>
      <c r="EQC99" s="386"/>
      <c r="EQD99" s="386"/>
      <c r="EQE99" s="386"/>
      <c r="EQF99" s="386"/>
      <c r="EQG99" s="386"/>
      <c r="EQH99" s="386"/>
      <c r="EQI99" s="386"/>
      <c r="EQJ99" s="386"/>
      <c r="EQK99" s="386"/>
      <c r="EQL99" s="386"/>
      <c r="EQM99" s="386"/>
      <c r="EQN99" s="386"/>
      <c r="EQO99" s="386"/>
      <c r="EQP99" s="386"/>
      <c r="EQQ99" s="386"/>
      <c r="EQR99" s="386"/>
      <c r="EQS99" s="386"/>
      <c r="EQT99" s="386"/>
      <c r="EQU99" s="386"/>
      <c r="EQV99" s="386"/>
      <c r="EQW99" s="386"/>
      <c r="EQX99" s="386"/>
      <c r="EQY99" s="386"/>
      <c r="EQZ99" s="386"/>
      <c r="ERA99" s="386"/>
      <c r="ERB99" s="386"/>
      <c r="ERC99" s="386"/>
      <c r="ERD99" s="386"/>
      <c r="ERE99" s="386"/>
      <c r="ERF99" s="386"/>
      <c r="ERG99" s="386"/>
      <c r="ERH99" s="386"/>
      <c r="ERI99" s="386"/>
      <c r="ERJ99" s="386"/>
      <c r="ERK99" s="386"/>
      <c r="ERL99" s="386"/>
      <c r="ERM99" s="386"/>
      <c r="ERN99" s="386"/>
      <c r="ERO99" s="386"/>
      <c r="ERP99" s="386"/>
      <c r="ERQ99" s="386"/>
      <c r="ERR99" s="386"/>
      <c r="ERS99" s="386"/>
      <c r="ERT99" s="386"/>
      <c r="ERU99" s="386"/>
      <c r="ERV99" s="386"/>
      <c r="ERW99" s="386"/>
      <c r="ERX99" s="386"/>
      <c r="ERY99" s="386"/>
      <c r="ERZ99" s="386"/>
      <c r="ESA99" s="386"/>
      <c r="ESB99" s="386"/>
      <c r="ESC99" s="386"/>
      <c r="ESD99" s="386"/>
      <c r="ESE99" s="386"/>
      <c r="ESF99" s="386"/>
      <c r="ESG99" s="386"/>
      <c r="ESH99" s="386"/>
      <c r="ESI99" s="386"/>
      <c r="ESJ99" s="386"/>
      <c r="ESK99" s="386"/>
      <c r="ESL99" s="386"/>
      <c r="ESM99" s="386"/>
      <c r="ESN99" s="386"/>
      <c r="ESO99" s="386"/>
      <c r="ESP99" s="386"/>
      <c r="ESQ99" s="386"/>
      <c r="ESR99" s="386"/>
      <c r="ESS99" s="386"/>
      <c r="EST99" s="386"/>
      <c r="ESU99" s="386"/>
      <c r="ESV99" s="386"/>
      <c r="ESW99" s="386"/>
      <c r="ESX99" s="386"/>
      <c r="ESY99" s="386"/>
      <c r="ESZ99" s="386"/>
      <c r="ETA99" s="386"/>
      <c r="ETB99" s="386"/>
      <c r="ETC99" s="386"/>
      <c r="ETD99" s="386"/>
      <c r="ETE99" s="386"/>
      <c r="ETF99" s="386"/>
      <c r="ETG99" s="386"/>
      <c r="ETH99" s="386"/>
      <c r="ETI99" s="386"/>
      <c r="ETJ99" s="386"/>
      <c r="ETK99" s="386"/>
      <c r="ETL99" s="386"/>
      <c r="ETM99" s="386"/>
      <c r="ETN99" s="386"/>
      <c r="ETO99" s="386"/>
      <c r="ETP99" s="386"/>
      <c r="ETQ99" s="386"/>
      <c r="ETR99" s="386"/>
      <c r="ETS99" s="386"/>
      <c r="ETT99" s="386"/>
      <c r="ETU99" s="386"/>
      <c r="ETV99" s="386"/>
      <c r="ETW99" s="386"/>
      <c r="ETX99" s="386"/>
      <c r="ETY99" s="386"/>
      <c r="ETZ99" s="386"/>
      <c r="EUA99" s="386"/>
      <c r="EUB99" s="386"/>
      <c r="EUC99" s="386"/>
      <c r="EUD99" s="386"/>
      <c r="EUE99" s="386"/>
      <c r="EUF99" s="386"/>
      <c r="EUG99" s="386"/>
      <c r="EUH99" s="386"/>
      <c r="EUI99" s="386"/>
      <c r="EUJ99" s="386"/>
      <c r="EUK99" s="386"/>
      <c r="EUL99" s="386"/>
      <c r="EUM99" s="386"/>
      <c r="EUN99" s="386"/>
      <c r="EUO99" s="386"/>
      <c r="EUP99" s="386"/>
      <c r="EUQ99" s="386"/>
      <c r="EUR99" s="386"/>
      <c r="EUS99" s="386"/>
      <c r="EUT99" s="386"/>
      <c r="EUU99" s="386"/>
      <c r="EUV99" s="386"/>
      <c r="EUW99" s="386"/>
      <c r="EUX99" s="386"/>
      <c r="EUY99" s="386"/>
      <c r="EUZ99" s="386"/>
      <c r="EVA99" s="386"/>
      <c r="EVB99" s="386"/>
      <c r="EVC99" s="386"/>
      <c r="EVD99" s="386"/>
      <c r="EVE99" s="386"/>
      <c r="EVF99" s="386"/>
      <c r="EVG99" s="386"/>
      <c r="EVH99" s="386"/>
      <c r="EVI99" s="386"/>
      <c r="EVJ99" s="386"/>
      <c r="EVK99" s="386"/>
      <c r="EVL99" s="386"/>
      <c r="EVM99" s="386"/>
      <c r="EVN99" s="386"/>
      <c r="EVO99" s="386"/>
      <c r="EVP99" s="386"/>
      <c r="EVQ99" s="386"/>
      <c r="EVR99" s="386"/>
      <c r="EVS99" s="386"/>
      <c r="EVT99" s="386"/>
      <c r="EVU99" s="386"/>
      <c r="EVV99" s="386"/>
      <c r="EVW99" s="386"/>
      <c r="EVX99" s="386"/>
      <c r="EVY99" s="386"/>
      <c r="EVZ99" s="386"/>
      <c r="EWA99" s="386"/>
      <c r="EWB99" s="386"/>
      <c r="EWC99" s="386"/>
      <c r="EWD99" s="386"/>
      <c r="EWE99" s="386"/>
      <c r="EWF99" s="386"/>
      <c r="EWG99" s="386"/>
      <c r="EWH99" s="386"/>
      <c r="EWI99" s="386"/>
      <c r="EWJ99" s="386"/>
      <c r="EWK99" s="386"/>
      <c r="EWL99" s="386"/>
      <c r="EWM99" s="386"/>
      <c r="EWN99" s="386"/>
      <c r="EWO99" s="386"/>
      <c r="EWP99" s="386"/>
      <c r="EWQ99" s="386"/>
      <c r="EWR99" s="386"/>
      <c r="EWS99" s="386"/>
      <c r="EWT99" s="386"/>
      <c r="EWU99" s="386"/>
      <c r="EWV99" s="386"/>
      <c r="EWW99" s="386"/>
      <c r="EWX99" s="386"/>
      <c r="EWY99" s="386"/>
      <c r="EWZ99" s="386"/>
      <c r="EXA99" s="386"/>
      <c r="EXB99" s="386"/>
      <c r="EXC99" s="386"/>
      <c r="EXD99" s="386"/>
      <c r="EXE99" s="386"/>
      <c r="EXF99" s="386"/>
      <c r="EXG99" s="386"/>
      <c r="EXH99" s="386"/>
      <c r="EXI99" s="386"/>
      <c r="EXJ99" s="386"/>
      <c r="EXK99" s="386"/>
      <c r="EXL99" s="386"/>
      <c r="EXM99" s="386"/>
      <c r="EXN99" s="386"/>
      <c r="EXO99" s="386"/>
      <c r="EXP99" s="386"/>
      <c r="EXQ99" s="386"/>
      <c r="EXR99" s="386"/>
      <c r="EXS99" s="386"/>
      <c r="EXT99" s="386"/>
      <c r="EXU99" s="386"/>
      <c r="EXV99" s="386"/>
      <c r="EXW99" s="386"/>
      <c r="EXX99" s="386"/>
      <c r="EXY99" s="386"/>
      <c r="EXZ99" s="386"/>
      <c r="EYA99" s="386"/>
      <c r="EYB99" s="386"/>
      <c r="EYC99" s="386"/>
      <c r="EYD99" s="386"/>
      <c r="EYE99" s="386"/>
      <c r="EYF99" s="386"/>
      <c r="EYG99" s="386"/>
      <c r="EYH99" s="386"/>
      <c r="EYI99" s="386"/>
      <c r="EYJ99" s="386"/>
      <c r="EYK99" s="386"/>
      <c r="EYL99" s="386"/>
      <c r="EYM99" s="386"/>
      <c r="EYN99" s="386"/>
      <c r="EYO99" s="386"/>
      <c r="EYP99" s="386"/>
      <c r="EYQ99" s="386"/>
      <c r="EYR99" s="386"/>
      <c r="EYS99" s="386"/>
      <c r="EYT99" s="386"/>
      <c r="EYU99" s="386"/>
      <c r="EYV99" s="386"/>
      <c r="EYW99" s="386"/>
      <c r="EYX99" s="386"/>
      <c r="EYY99" s="386"/>
      <c r="EYZ99" s="386"/>
      <c r="EZA99" s="386"/>
      <c r="EZB99" s="386"/>
      <c r="EZC99" s="386"/>
      <c r="EZD99" s="386"/>
      <c r="EZE99" s="386"/>
      <c r="EZF99" s="386"/>
      <c r="EZG99" s="386"/>
      <c r="EZH99" s="386"/>
      <c r="EZI99" s="386"/>
      <c r="EZJ99" s="386"/>
      <c r="EZK99" s="386"/>
      <c r="EZL99" s="386"/>
      <c r="EZM99" s="386"/>
      <c r="EZN99" s="386"/>
      <c r="EZO99" s="386"/>
      <c r="EZP99" s="386"/>
      <c r="EZQ99" s="386"/>
      <c r="EZR99" s="386"/>
      <c r="EZS99" s="386"/>
      <c r="EZT99" s="386"/>
      <c r="EZU99" s="386"/>
      <c r="EZV99" s="386"/>
      <c r="EZW99" s="386"/>
      <c r="EZX99" s="386"/>
      <c r="EZY99" s="386"/>
      <c r="EZZ99" s="386"/>
      <c r="FAA99" s="386"/>
      <c r="FAB99" s="386"/>
      <c r="FAC99" s="386"/>
      <c r="FAD99" s="386"/>
      <c r="FAE99" s="386"/>
      <c r="FAF99" s="386"/>
      <c r="FAG99" s="386"/>
      <c r="FAH99" s="386"/>
      <c r="FAI99" s="386"/>
      <c r="FAJ99" s="386"/>
      <c r="FAK99" s="386"/>
      <c r="FAL99" s="386"/>
      <c r="FAM99" s="386"/>
      <c r="FAN99" s="386"/>
      <c r="FAO99" s="386"/>
      <c r="FAP99" s="386"/>
      <c r="FAQ99" s="386"/>
      <c r="FAR99" s="386"/>
      <c r="FAS99" s="386"/>
      <c r="FAT99" s="386"/>
      <c r="FAU99" s="386"/>
      <c r="FAV99" s="386"/>
      <c r="FAW99" s="386"/>
      <c r="FAX99" s="386"/>
      <c r="FAY99" s="386"/>
      <c r="FAZ99" s="386"/>
      <c r="FBA99" s="386"/>
      <c r="FBB99" s="386"/>
      <c r="FBC99" s="386"/>
      <c r="FBD99" s="386"/>
      <c r="FBE99" s="386"/>
      <c r="FBF99" s="386"/>
      <c r="FBG99" s="386"/>
      <c r="FBH99" s="386"/>
      <c r="FBI99" s="386"/>
      <c r="FBJ99" s="386"/>
      <c r="FBK99" s="386"/>
      <c r="FBL99" s="386"/>
      <c r="FBM99" s="386"/>
      <c r="FBN99" s="386"/>
      <c r="FBO99" s="386"/>
      <c r="FBP99" s="386"/>
      <c r="FBQ99" s="386"/>
      <c r="FBR99" s="386"/>
      <c r="FBS99" s="386"/>
      <c r="FBT99" s="386"/>
      <c r="FBU99" s="386"/>
      <c r="FBV99" s="386"/>
      <c r="FBW99" s="386"/>
      <c r="FBX99" s="386"/>
      <c r="FBY99" s="386"/>
      <c r="FBZ99" s="386"/>
      <c r="FCA99" s="386"/>
      <c r="FCB99" s="386"/>
      <c r="FCC99" s="386"/>
      <c r="FCD99" s="386"/>
      <c r="FCE99" s="386"/>
      <c r="FCF99" s="386"/>
      <c r="FCG99" s="386"/>
      <c r="FCH99" s="386"/>
      <c r="FCI99" s="386"/>
      <c r="FCJ99" s="386"/>
      <c r="FCK99" s="386"/>
      <c r="FCL99" s="386"/>
      <c r="FCM99" s="386"/>
      <c r="FCN99" s="386"/>
      <c r="FCO99" s="386"/>
      <c r="FCP99" s="386"/>
      <c r="FCQ99" s="386"/>
      <c r="FCR99" s="386"/>
      <c r="FCS99" s="386"/>
      <c r="FCT99" s="386"/>
      <c r="FCU99" s="386"/>
      <c r="FCV99" s="386"/>
      <c r="FCW99" s="386"/>
      <c r="FCX99" s="386"/>
      <c r="FCY99" s="386"/>
      <c r="FCZ99" s="386"/>
      <c r="FDA99" s="386"/>
      <c r="FDB99" s="386"/>
      <c r="FDC99" s="386"/>
      <c r="FDD99" s="386"/>
      <c r="FDE99" s="386"/>
      <c r="FDF99" s="386"/>
      <c r="FDG99" s="386"/>
      <c r="FDH99" s="386"/>
      <c r="FDI99" s="386"/>
      <c r="FDJ99" s="386"/>
      <c r="FDK99" s="386"/>
      <c r="FDL99" s="386"/>
      <c r="FDM99" s="386"/>
      <c r="FDN99" s="386"/>
      <c r="FDO99" s="386"/>
      <c r="FDP99" s="386"/>
      <c r="FDQ99" s="386"/>
      <c r="FDR99" s="386"/>
      <c r="FDS99" s="386"/>
      <c r="FDT99" s="386"/>
      <c r="FDU99" s="386"/>
      <c r="FDV99" s="386"/>
      <c r="FDW99" s="386"/>
      <c r="FDX99" s="386"/>
      <c r="FDY99" s="386"/>
      <c r="FDZ99" s="386"/>
      <c r="FEA99" s="386"/>
      <c r="FEB99" s="386"/>
      <c r="FEC99" s="386"/>
      <c r="FED99" s="386"/>
      <c r="FEE99" s="386"/>
      <c r="FEF99" s="386"/>
      <c r="FEG99" s="386"/>
      <c r="FEH99" s="386"/>
      <c r="FEI99" s="386"/>
      <c r="FEJ99" s="386"/>
      <c r="FEK99" s="386"/>
      <c r="FEL99" s="386"/>
      <c r="FEM99" s="386"/>
      <c r="FEN99" s="386"/>
      <c r="FEO99" s="386"/>
      <c r="FEP99" s="386"/>
      <c r="FEQ99" s="386"/>
      <c r="FER99" s="386"/>
      <c r="FES99" s="386"/>
      <c r="FET99" s="386"/>
      <c r="FEU99" s="386"/>
      <c r="FEV99" s="386"/>
      <c r="FEW99" s="386"/>
      <c r="FEX99" s="386"/>
      <c r="FEY99" s="386"/>
      <c r="FEZ99" s="386"/>
      <c r="FFA99" s="386"/>
      <c r="FFB99" s="386"/>
      <c r="FFC99" s="386"/>
      <c r="FFD99" s="386"/>
      <c r="FFE99" s="386"/>
      <c r="FFF99" s="386"/>
      <c r="FFG99" s="386"/>
      <c r="FFH99" s="386"/>
      <c r="FFI99" s="386"/>
      <c r="FFJ99" s="386"/>
      <c r="FFK99" s="386"/>
      <c r="FFL99" s="386"/>
      <c r="FFM99" s="386"/>
      <c r="FFN99" s="386"/>
      <c r="FFO99" s="386"/>
      <c r="FFP99" s="386"/>
      <c r="FFQ99" s="386"/>
      <c r="FFR99" s="386"/>
      <c r="FFS99" s="386"/>
      <c r="FFT99" s="386"/>
      <c r="FFU99" s="386"/>
      <c r="FFV99" s="386"/>
      <c r="FFW99" s="386"/>
      <c r="FFX99" s="386"/>
      <c r="FFY99" s="386"/>
      <c r="FFZ99" s="386"/>
      <c r="FGA99" s="386"/>
      <c r="FGB99" s="386"/>
      <c r="FGC99" s="386"/>
      <c r="FGD99" s="386"/>
      <c r="FGE99" s="386"/>
      <c r="FGF99" s="386"/>
      <c r="FGG99" s="386"/>
      <c r="FGH99" s="386"/>
      <c r="FGI99" s="386"/>
      <c r="FGJ99" s="386"/>
      <c r="FGK99" s="386"/>
      <c r="FGL99" s="386"/>
      <c r="FGM99" s="386"/>
      <c r="FGN99" s="386"/>
      <c r="FGO99" s="386"/>
      <c r="FGP99" s="386"/>
      <c r="FGQ99" s="386"/>
      <c r="FGR99" s="386"/>
      <c r="FGS99" s="386"/>
      <c r="FGT99" s="386"/>
      <c r="FGU99" s="386"/>
      <c r="FGV99" s="386"/>
      <c r="FGW99" s="386"/>
      <c r="FGX99" s="386"/>
      <c r="FGY99" s="386"/>
      <c r="FGZ99" s="386"/>
      <c r="FHA99" s="386"/>
      <c r="FHB99" s="386"/>
      <c r="FHC99" s="386"/>
      <c r="FHD99" s="386"/>
      <c r="FHE99" s="386"/>
      <c r="FHF99" s="386"/>
      <c r="FHG99" s="386"/>
      <c r="FHH99" s="386"/>
      <c r="FHI99" s="386"/>
      <c r="FHJ99" s="386"/>
      <c r="FHK99" s="386"/>
      <c r="FHL99" s="386"/>
      <c r="FHM99" s="386"/>
      <c r="FHN99" s="386"/>
      <c r="FHO99" s="386"/>
      <c r="FHP99" s="386"/>
      <c r="FHQ99" s="386"/>
      <c r="FHR99" s="386"/>
      <c r="FHS99" s="386"/>
      <c r="FHT99" s="386"/>
      <c r="FHU99" s="386"/>
      <c r="FHV99" s="386"/>
      <c r="FHW99" s="386"/>
      <c r="FHX99" s="386"/>
      <c r="FHY99" s="386"/>
      <c r="FHZ99" s="386"/>
      <c r="FIA99" s="386"/>
      <c r="FIB99" s="386"/>
      <c r="FIC99" s="386"/>
      <c r="FID99" s="386"/>
      <c r="FIE99" s="386"/>
      <c r="FIF99" s="386"/>
      <c r="FIG99" s="386"/>
      <c r="FIH99" s="386"/>
      <c r="FII99" s="386"/>
      <c r="FIJ99" s="386"/>
      <c r="FIK99" s="386"/>
      <c r="FIL99" s="386"/>
      <c r="FIM99" s="386"/>
      <c r="FIN99" s="386"/>
      <c r="FIO99" s="386"/>
      <c r="FIP99" s="386"/>
      <c r="FIQ99" s="386"/>
      <c r="FIR99" s="386"/>
      <c r="FIS99" s="386"/>
      <c r="FIT99" s="386"/>
      <c r="FIU99" s="386"/>
      <c r="FIV99" s="386"/>
      <c r="FIW99" s="386"/>
      <c r="FIX99" s="386"/>
      <c r="FIY99" s="386"/>
      <c r="FIZ99" s="386"/>
      <c r="FJA99" s="386"/>
      <c r="FJB99" s="386"/>
      <c r="FJC99" s="386"/>
      <c r="FJD99" s="386"/>
      <c r="FJE99" s="386"/>
      <c r="FJF99" s="386"/>
      <c r="FJG99" s="386"/>
      <c r="FJH99" s="386"/>
      <c r="FJI99" s="386"/>
      <c r="FJJ99" s="386"/>
      <c r="FJK99" s="386"/>
      <c r="FJL99" s="386"/>
      <c r="FJM99" s="386"/>
      <c r="FJN99" s="386"/>
      <c r="FJO99" s="386"/>
      <c r="FJP99" s="386"/>
      <c r="FJQ99" s="386"/>
      <c r="FJR99" s="386"/>
      <c r="FJS99" s="386"/>
      <c r="FJT99" s="386"/>
      <c r="FJU99" s="386"/>
      <c r="FJV99" s="386"/>
      <c r="FJW99" s="386"/>
      <c r="FJX99" s="386"/>
      <c r="FJY99" s="386"/>
      <c r="FJZ99" s="386"/>
      <c r="FKA99" s="386"/>
      <c r="FKB99" s="386"/>
      <c r="FKC99" s="386"/>
      <c r="FKD99" s="386"/>
      <c r="FKE99" s="386"/>
      <c r="FKF99" s="386"/>
      <c r="FKG99" s="386"/>
      <c r="FKH99" s="386"/>
      <c r="FKI99" s="386"/>
      <c r="FKJ99" s="386"/>
      <c r="FKK99" s="386"/>
      <c r="FKL99" s="386"/>
      <c r="FKM99" s="386"/>
      <c r="FKN99" s="386"/>
      <c r="FKO99" s="386"/>
      <c r="FKP99" s="386"/>
      <c r="FKQ99" s="386"/>
      <c r="FKR99" s="386"/>
      <c r="FKS99" s="386"/>
      <c r="FKT99" s="386"/>
      <c r="FKU99" s="386"/>
      <c r="FKV99" s="386"/>
      <c r="FKW99" s="386"/>
      <c r="FKX99" s="386"/>
      <c r="FKY99" s="386"/>
      <c r="FKZ99" s="386"/>
      <c r="FLA99" s="386"/>
      <c r="FLB99" s="386"/>
      <c r="FLC99" s="386"/>
      <c r="FLD99" s="386"/>
      <c r="FLE99" s="386"/>
      <c r="FLF99" s="386"/>
      <c r="FLG99" s="386"/>
      <c r="FLH99" s="386"/>
      <c r="FLI99" s="386"/>
      <c r="FLJ99" s="386"/>
      <c r="FLK99" s="386"/>
      <c r="FLL99" s="386"/>
      <c r="FLM99" s="386"/>
      <c r="FLN99" s="386"/>
      <c r="FLO99" s="386"/>
      <c r="FLP99" s="386"/>
      <c r="FLQ99" s="386"/>
      <c r="FLR99" s="386"/>
      <c r="FLS99" s="386"/>
      <c r="FLT99" s="386"/>
      <c r="FLU99" s="386"/>
      <c r="FLV99" s="386"/>
      <c r="FLW99" s="386"/>
      <c r="FLX99" s="386"/>
      <c r="FLY99" s="386"/>
      <c r="FLZ99" s="386"/>
      <c r="FMA99" s="386"/>
      <c r="FMB99" s="386"/>
      <c r="FMC99" s="386"/>
      <c r="FMD99" s="386"/>
      <c r="FME99" s="386"/>
      <c r="FMF99" s="386"/>
      <c r="FMG99" s="386"/>
      <c r="FMH99" s="386"/>
      <c r="FMI99" s="386"/>
      <c r="FMJ99" s="386"/>
      <c r="FMK99" s="386"/>
      <c r="FML99" s="386"/>
      <c r="FMM99" s="386"/>
      <c r="FMN99" s="386"/>
      <c r="FMO99" s="386"/>
      <c r="FMP99" s="386"/>
      <c r="FMQ99" s="386"/>
      <c r="FMR99" s="386"/>
      <c r="FMS99" s="386"/>
      <c r="FMT99" s="386"/>
      <c r="FMU99" s="386"/>
      <c r="FMV99" s="386"/>
      <c r="FMW99" s="386"/>
      <c r="FMX99" s="386"/>
      <c r="FMY99" s="386"/>
      <c r="FMZ99" s="386"/>
      <c r="FNA99" s="386"/>
      <c r="FNB99" s="386"/>
      <c r="FNC99" s="386"/>
      <c r="FND99" s="386"/>
      <c r="FNE99" s="386"/>
      <c r="FNF99" s="386"/>
      <c r="FNG99" s="386"/>
      <c r="FNH99" s="386"/>
      <c r="FNI99" s="386"/>
      <c r="FNJ99" s="386"/>
      <c r="FNK99" s="386"/>
      <c r="FNL99" s="386"/>
      <c r="FNM99" s="386"/>
      <c r="FNN99" s="386"/>
      <c r="FNO99" s="386"/>
      <c r="FNP99" s="386"/>
      <c r="FNQ99" s="386"/>
      <c r="FNR99" s="386"/>
      <c r="FNS99" s="386"/>
      <c r="FNT99" s="386"/>
      <c r="FNU99" s="386"/>
      <c r="FNV99" s="386"/>
      <c r="FNW99" s="386"/>
      <c r="FNX99" s="386"/>
      <c r="FNY99" s="386"/>
      <c r="FNZ99" s="386"/>
      <c r="FOA99" s="386"/>
      <c r="FOB99" s="386"/>
      <c r="FOC99" s="386"/>
      <c r="FOD99" s="386"/>
      <c r="FOE99" s="386"/>
      <c r="FOF99" s="386"/>
      <c r="FOG99" s="386"/>
      <c r="FOH99" s="386"/>
      <c r="FOI99" s="386"/>
      <c r="FOJ99" s="386"/>
      <c r="FOK99" s="386"/>
      <c r="FOL99" s="386"/>
      <c r="FOM99" s="386"/>
      <c r="FON99" s="386"/>
      <c r="FOO99" s="386"/>
      <c r="FOP99" s="386"/>
      <c r="FOQ99" s="386"/>
      <c r="FOR99" s="386"/>
      <c r="FOS99" s="386"/>
      <c r="FOT99" s="386"/>
      <c r="FOU99" s="386"/>
      <c r="FOV99" s="386"/>
      <c r="FOW99" s="386"/>
      <c r="FOX99" s="386"/>
      <c r="FOY99" s="386"/>
      <c r="FOZ99" s="386"/>
      <c r="FPA99" s="386"/>
      <c r="FPB99" s="386"/>
      <c r="FPC99" s="386"/>
      <c r="FPD99" s="386"/>
      <c r="FPE99" s="386"/>
      <c r="FPF99" s="386"/>
      <c r="FPG99" s="386"/>
      <c r="FPH99" s="386"/>
      <c r="FPI99" s="386"/>
      <c r="FPJ99" s="386"/>
      <c r="FPK99" s="386"/>
      <c r="FPL99" s="386"/>
      <c r="FPM99" s="386"/>
      <c r="FPN99" s="386"/>
      <c r="FPO99" s="386"/>
      <c r="FPP99" s="386"/>
      <c r="FPQ99" s="386"/>
      <c r="FPR99" s="386"/>
      <c r="FPS99" s="386"/>
      <c r="FPT99" s="386"/>
      <c r="FPU99" s="386"/>
      <c r="FPV99" s="386"/>
      <c r="FPW99" s="386"/>
      <c r="FPX99" s="386"/>
      <c r="FPY99" s="386"/>
      <c r="FPZ99" s="386"/>
      <c r="FQA99" s="386"/>
      <c r="FQB99" s="386"/>
      <c r="FQC99" s="386"/>
      <c r="FQD99" s="386"/>
      <c r="FQE99" s="386"/>
      <c r="FQF99" s="386"/>
      <c r="FQG99" s="386"/>
      <c r="FQH99" s="386"/>
      <c r="FQI99" s="386"/>
      <c r="FQJ99" s="386"/>
      <c r="FQK99" s="386"/>
      <c r="FQL99" s="386"/>
      <c r="FQM99" s="386"/>
      <c r="FQN99" s="386"/>
      <c r="FQO99" s="386"/>
      <c r="FQP99" s="386"/>
      <c r="FQQ99" s="386"/>
      <c r="FQR99" s="386"/>
      <c r="FQS99" s="386"/>
      <c r="FQT99" s="386"/>
      <c r="FQU99" s="386"/>
      <c r="FQV99" s="386"/>
      <c r="FQW99" s="386"/>
      <c r="FQX99" s="386"/>
      <c r="FQY99" s="386"/>
      <c r="FQZ99" s="386"/>
      <c r="FRA99" s="386"/>
      <c r="FRB99" s="386"/>
      <c r="FRC99" s="386"/>
      <c r="FRD99" s="386"/>
      <c r="FRE99" s="386"/>
      <c r="FRF99" s="386"/>
      <c r="FRG99" s="386"/>
      <c r="FRH99" s="386"/>
      <c r="FRI99" s="386"/>
      <c r="FRJ99" s="386"/>
      <c r="FRK99" s="386"/>
      <c r="FRL99" s="386"/>
      <c r="FRM99" s="386"/>
      <c r="FRN99" s="386"/>
      <c r="FRO99" s="386"/>
      <c r="FRP99" s="386"/>
      <c r="FRQ99" s="386"/>
      <c r="FRR99" s="386"/>
      <c r="FRS99" s="386"/>
      <c r="FRT99" s="386"/>
      <c r="FRU99" s="386"/>
      <c r="FRV99" s="386"/>
      <c r="FRW99" s="386"/>
      <c r="FRX99" s="386"/>
      <c r="FRY99" s="386"/>
      <c r="FRZ99" s="386"/>
      <c r="FSA99" s="386"/>
      <c r="FSB99" s="386"/>
      <c r="FSC99" s="386"/>
      <c r="FSD99" s="386"/>
      <c r="FSE99" s="386"/>
      <c r="FSF99" s="386"/>
      <c r="FSG99" s="386"/>
      <c r="FSH99" s="386"/>
      <c r="FSI99" s="386"/>
      <c r="FSJ99" s="386"/>
      <c r="FSK99" s="386"/>
      <c r="FSL99" s="386"/>
      <c r="FSM99" s="386"/>
      <c r="FSN99" s="386"/>
      <c r="FSO99" s="386"/>
      <c r="FSP99" s="386"/>
      <c r="FSQ99" s="386"/>
      <c r="FSR99" s="386"/>
      <c r="FSS99" s="386"/>
      <c r="FST99" s="386"/>
      <c r="FSU99" s="386"/>
      <c r="FSV99" s="386"/>
      <c r="FSW99" s="386"/>
      <c r="FSX99" s="386"/>
      <c r="FSY99" s="386"/>
      <c r="FSZ99" s="386"/>
      <c r="FTA99" s="386"/>
      <c r="FTB99" s="386"/>
      <c r="FTC99" s="386"/>
      <c r="FTD99" s="386"/>
      <c r="FTE99" s="386"/>
      <c r="FTF99" s="386"/>
      <c r="FTG99" s="386"/>
      <c r="FTH99" s="386"/>
      <c r="FTI99" s="386"/>
      <c r="FTJ99" s="386"/>
      <c r="FTK99" s="386"/>
      <c r="FTL99" s="386"/>
      <c r="FTM99" s="386"/>
      <c r="FTN99" s="386"/>
      <c r="FTO99" s="386"/>
      <c r="FTP99" s="386"/>
      <c r="FTQ99" s="386"/>
      <c r="FTR99" s="386"/>
      <c r="FTS99" s="386"/>
      <c r="FTT99" s="386"/>
      <c r="FTU99" s="386"/>
      <c r="FTV99" s="386"/>
      <c r="FTW99" s="386"/>
      <c r="FTX99" s="386"/>
      <c r="FTY99" s="386"/>
      <c r="FTZ99" s="386"/>
      <c r="FUA99" s="386"/>
      <c r="FUB99" s="386"/>
      <c r="FUC99" s="386"/>
      <c r="FUD99" s="386"/>
      <c r="FUE99" s="386"/>
      <c r="FUF99" s="386"/>
      <c r="FUG99" s="386"/>
      <c r="FUH99" s="386"/>
      <c r="FUI99" s="386"/>
      <c r="FUJ99" s="386"/>
      <c r="FUK99" s="386"/>
      <c r="FUL99" s="386"/>
      <c r="FUM99" s="386"/>
      <c r="FUN99" s="386"/>
      <c r="FUO99" s="386"/>
      <c r="FUP99" s="386"/>
      <c r="FUQ99" s="386"/>
      <c r="FUR99" s="386"/>
      <c r="FUS99" s="386"/>
      <c r="FUT99" s="386"/>
      <c r="FUU99" s="386"/>
      <c r="FUV99" s="386"/>
      <c r="FUW99" s="386"/>
      <c r="FUX99" s="386"/>
      <c r="FUY99" s="386"/>
      <c r="FUZ99" s="386"/>
      <c r="FVA99" s="386"/>
      <c r="FVB99" s="386"/>
      <c r="FVC99" s="386"/>
      <c r="FVD99" s="386"/>
      <c r="FVE99" s="386"/>
      <c r="FVF99" s="386"/>
      <c r="FVG99" s="386"/>
      <c r="FVH99" s="386"/>
      <c r="FVI99" s="386"/>
      <c r="FVJ99" s="386"/>
      <c r="FVK99" s="386"/>
      <c r="FVL99" s="386"/>
      <c r="FVM99" s="386"/>
      <c r="FVN99" s="386"/>
      <c r="FVO99" s="386"/>
      <c r="FVP99" s="386"/>
      <c r="FVQ99" s="386"/>
      <c r="FVR99" s="386"/>
      <c r="FVS99" s="386"/>
      <c r="FVT99" s="386"/>
      <c r="FVU99" s="386"/>
      <c r="FVV99" s="386"/>
      <c r="FVW99" s="386"/>
      <c r="FVX99" s="386"/>
      <c r="FVY99" s="386"/>
      <c r="FVZ99" s="386"/>
      <c r="FWA99" s="386"/>
      <c r="FWB99" s="386"/>
      <c r="FWC99" s="386"/>
      <c r="FWD99" s="386"/>
      <c r="FWE99" s="386"/>
      <c r="FWF99" s="386"/>
      <c r="FWG99" s="386"/>
      <c r="FWH99" s="386"/>
      <c r="FWI99" s="386"/>
      <c r="FWJ99" s="386"/>
      <c r="FWK99" s="386"/>
      <c r="FWL99" s="386"/>
      <c r="FWM99" s="386"/>
      <c r="FWN99" s="386"/>
      <c r="FWO99" s="386"/>
      <c r="FWP99" s="386"/>
      <c r="FWQ99" s="386"/>
      <c r="FWR99" s="386"/>
      <c r="FWS99" s="386"/>
      <c r="FWT99" s="386"/>
      <c r="FWU99" s="386"/>
      <c r="FWV99" s="386"/>
      <c r="FWW99" s="386"/>
      <c r="FWX99" s="386"/>
      <c r="FWY99" s="386"/>
      <c r="FWZ99" s="386"/>
      <c r="FXA99" s="386"/>
      <c r="FXB99" s="386"/>
      <c r="FXC99" s="386"/>
      <c r="FXD99" s="386"/>
      <c r="FXE99" s="386"/>
      <c r="FXF99" s="386"/>
      <c r="FXG99" s="386"/>
      <c r="FXH99" s="386"/>
      <c r="FXI99" s="386"/>
      <c r="FXJ99" s="386"/>
      <c r="FXK99" s="386"/>
      <c r="FXL99" s="386"/>
      <c r="FXM99" s="386"/>
      <c r="FXN99" s="386"/>
      <c r="FXO99" s="386"/>
      <c r="FXP99" s="386"/>
      <c r="FXQ99" s="386"/>
      <c r="FXR99" s="386"/>
      <c r="FXS99" s="386"/>
      <c r="FXT99" s="386"/>
      <c r="FXU99" s="386"/>
      <c r="FXV99" s="386"/>
      <c r="FXW99" s="386"/>
      <c r="FXX99" s="386"/>
      <c r="FXY99" s="386"/>
      <c r="FXZ99" s="386"/>
      <c r="FYA99" s="386"/>
      <c r="FYB99" s="386"/>
      <c r="FYC99" s="386"/>
      <c r="FYD99" s="386"/>
      <c r="FYE99" s="386"/>
      <c r="FYF99" s="386"/>
      <c r="FYG99" s="386"/>
      <c r="FYH99" s="386"/>
      <c r="FYI99" s="386"/>
      <c r="FYJ99" s="386"/>
      <c r="FYK99" s="386"/>
      <c r="FYL99" s="386"/>
      <c r="FYM99" s="386"/>
      <c r="FYN99" s="386"/>
      <c r="FYO99" s="386"/>
      <c r="FYP99" s="386"/>
      <c r="FYQ99" s="386"/>
      <c r="FYR99" s="386"/>
      <c r="FYS99" s="386"/>
      <c r="FYT99" s="386"/>
      <c r="FYU99" s="386"/>
      <c r="FYV99" s="386"/>
      <c r="FYW99" s="386"/>
      <c r="FYX99" s="386"/>
      <c r="FYY99" s="386"/>
      <c r="FYZ99" s="386"/>
      <c r="FZA99" s="386"/>
      <c r="FZB99" s="386"/>
      <c r="FZC99" s="386"/>
      <c r="FZD99" s="386"/>
      <c r="FZE99" s="386"/>
      <c r="FZF99" s="386"/>
      <c r="FZG99" s="386"/>
      <c r="FZH99" s="386"/>
      <c r="FZI99" s="386"/>
      <c r="FZJ99" s="386"/>
      <c r="FZK99" s="386"/>
      <c r="FZL99" s="386"/>
      <c r="FZM99" s="386"/>
      <c r="FZN99" s="386"/>
      <c r="FZO99" s="386"/>
      <c r="FZP99" s="386"/>
      <c r="FZQ99" s="386"/>
      <c r="FZR99" s="386"/>
      <c r="FZS99" s="386"/>
      <c r="FZT99" s="386"/>
      <c r="FZU99" s="386"/>
      <c r="FZV99" s="386"/>
      <c r="FZW99" s="386"/>
      <c r="FZX99" s="386"/>
      <c r="FZY99" s="386"/>
      <c r="FZZ99" s="386"/>
      <c r="GAA99" s="386"/>
      <c r="GAB99" s="386"/>
      <c r="GAC99" s="386"/>
      <c r="GAD99" s="386"/>
      <c r="GAE99" s="386"/>
      <c r="GAF99" s="386"/>
      <c r="GAG99" s="386"/>
      <c r="GAH99" s="386"/>
      <c r="GAI99" s="386"/>
      <c r="GAJ99" s="386"/>
      <c r="GAK99" s="386"/>
      <c r="GAL99" s="386"/>
      <c r="GAM99" s="386"/>
      <c r="GAN99" s="386"/>
      <c r="GAO99" s="386"/>
      <c r="GAP99" s="386"/>
      <c r="GAQ99" s="386"/>
      <c r="GAR99" s="386"/>
      <c r="GAS99" s="386"/>
      <c r="GAT99" s="386"/>
      <c r="GAU99" s="386"/>
      <c r="GAV99" s="386"/>
      <c r="GAW99" s="386"/>
      <c r="GAX99" s="386"/>
      <c r="GAY99" s="386"/>
      <c r="GAZ99" s="386"/>
      <c r="GBA99" s="386"/>
      <c r="GBB99" s="386"/>
      <c r="GBC99" s="386"/>
      <c r="GBD99" s="386"/>
      <c r="GBE99" s="386"/>
      <c r="GBF99" s="386"/>
      <c r="GBG99" s="386"/>
      <c r="GBH99" s="386"/>
      <c r="GBI99" s="386"/>
      <c r="GBJ99" s="386"/>
      <c r="GBK99" s="386"/>
      <c r="GBL99" s="386"/>
      <c r="GBM99" s="386"/>
      <c r="GBN99" s="386"/>
      <c r="GBO99" s="386"/>
      <c r="GBP99" s="386"/>
      <c r="GBQ99" s="386"/>
      <c r="GBR99" s="386"/>
      <c r="GBS99" s="386"/>
      <c r="GBT99" s="386"/>
      <c r="GBU99" s="386"/>
      <c r="GBV99" s="386"/>
      <c r="GBW99" s="386"/>
      <c r="GBX99" s="386"/>
      <c r="GBY99" s="386"/>
      <c r="GBZ99" s="386"/>
      <c r="GCA99" s="386"/>
      <c r="GCB99" s="386"/>
      <c r="GCC99" s="386"/>
      <c r="GCD99" s="386"/>
      <c r="GCE99" s="386"/>
      <c r="GCF99" s="386"/>
      <c r="GCG99" s="386"/>
      <c r="GCH99" s="386"/>
      <c r="GCI99" s="386"/>
      <c r="GCJ99" s="386"/>
      <c r="GCK99" s="386"/>
      <c r="GCL99" s="386"/>
      <c r="GCM99" s="386"/>
      <c r="GCN99" s="386"/>
      <c r="GCO99" s="386"/>
      <c r="GCP99" s="386"/>
      <c r="GCQ99" s="386"/>
      <c r="GCR99" s="386"/>
      <c r="GCS99" s="386"/>
      <c r="GCT99" s="386"/>
      <c r="GCU99" s="386"/>
      <c r="GCV99" s="386"/>
      <c r="GCW99" s="386"/>
      <c r="GCX99" s="386"/>
      <c r="GCY99" s="386"/>
      <c r="GCZ99" s="386"/>
      <c r="GDA99" s="386"/>
      <c r="GDB99" s="386"/>
      <c r="GDC99" s="386"/>
      <c r="GDD99" s="386"/>
      <c r="GDE99" s="386"/>
      <c r="GDF99" s="386"/>
      <c r="GDG99" s="386"/>
      <c r="GDH99" s="386"/>
      <c r="GDI99" s="386"/>
      <c r="GDJ99" s="386"/>
      <c r="GDK99" s="386"/>
      <c r="GDL99" s="386"/>
      <c r="GDM99" s="386"/>
      <c r="GDN99" s="386"/>
      <c r="GDO99" s="386"/>
      <c r="GDP99" s="386"/>
      <c r="GDQ99" s="386"/>
      <c r="GDR99" s="386"/>
      <c r="GDS99" s="386"/>
      <c r="GDT99" s="386"/>
      <c r="GDU99" s="386"/>
      <c r="GDV99" s="386"/>
      <c r="GDW99" s="386"/>
      <c r="GDX99" s="386"/>
      <c r="GDY99" s="386"/>
      <c r="GDZ99" s="386"/>
      <c r="GEA99" s="386"/>
      <c r="GEB99" s="386"/>
      <c r="GEC99" s="386"/>
      <c r="GED99" s="386"/>
      <c r="GEE99" s="386"/>
      <c r="GEF99" s="386"/>
      <c r="GEG99" s="386"/>
      <c r="GEH99" s="386"/>
      <c r="GEI99" s="386"/>
      <c r="GEJ99" s="386"/>
      <c r="GEK99" s="386"/>
      <c r="GEL99" s="386"/>
      <c r="GEM99" s="386"/>
      <c r="GEN99" s="386"/>
      <c r="GEO99" s="386"/>
      <c r="GEP99" s="386"/>
      <c r="GEQ99" s="386"/>
      <c r="GER99" s="386"/>
      <c r="GES99" s="386"/>
      <c r="GET99" s="386"/>
      <c r="GEU99" s="386"/>
      <c r="GEV99" s="386"/>
      <c r="GEW99" s="386"/>
      <c r="GEX99" s="386"/>
      <c r="GEY99" s="386"/>
      <c r="GEZ99" s="386"/>
      <c r="GFA99" s="386"/>
      <c r="GFB99" s="386"/>
      <c r="GFC99" s="386"/>
      <c r="GFD99" s="386"/>
      <c r="GFE99" s="386"/>
      <c r="GFF99" s="386"/>
      <c r="GFG99" s="386"/>
      <c r="GFH99" s="386"/>
      <c r="GFI99" s="386"/>
      <c r="GFJ99" s="386"/>
      <c r="GFK99" s="386"/>
      <c r="GFL99" s="386"/>
      <c r="GFM99" s="386"/>
      <c r="GFN99" s="386"/>
      <c r="GFO99" s="386"/>
      <c r="GFP99" s="386"/>
      <c r="GFQ99" s="386"/>
      <c r="GFR99" s="386"/>
      <c r="GFS99" s="386"/>
      <c r="GFT99" s="386"/>
      <c r="GFU99" s="386"/>
      <c r="GFV99" s="386"/>
      <c r="GFW99" s="386"/>
      <c r="GFX99" s="386"/>
      <c r="GFY99" s="386"/>
      <c r="GFZ99" s="386"/>
      <c r="GGA99" s="386"/>
      <c r="GGB99" s="386"/>
      <c r="GGC99" s="386"/>
      <c r="GGD99" s="386"/>
      <c r="GGE99" s="386"/>
      <c r="GGF99" s="386"/>
      <c r="GGG99" s="386"/>
      <c r="GGH99" s="386"/>
      <c r="GGI99" s="386"/>
      <c r="GGJ99" s="386"/>
      <c r="GGK99" s="386"/>
      <c r="GGL99" s="386"/>
      <c r="GGM99" s="386"/>
      <c r="GGN99" s="386"/>
      <c r="GGO99" s="386"/>
      <c r="GGP99" s="386"/>
      <c r="GGQ99" s="386"/>
      <c r="GGR99" s="386"/>
      <c r="GGS99" s="386"/>
      <c r="GGT99" s="386"/>
      <c r="GGU99" s="386"/>
      <c r="GGV99" s="386"/>
      <c r="GGW99" s="386"/>
      <c r="GGX99" s="386"/>
      <c r="GGY99" s="386"/>
      <c r="GGZ99" s="386"/>
      <c r="GHA99" s="386"/>
      <c r="GHB99" s="386"/>
      <c r="GHC99" s="386"/>
      <c r="GHD99" s="386"/>
      <c r="GHE99" s="386"/>
      <c r="GHF99" s="386"/>
      <c r="GHG99" s="386"/>
      <c r="GHH99" s="386"/>
      <c r="GHI99" s="386"/>
      <c r="GHJ99" s="386"/>
      <c r="GHK99" s="386"/>
      <c r="GHL99" s="386"/>
      <c r="GHM99" s="386"/>
      <c r="GHN99" s="386"/>
      <c r="GHO99" s="386"/>
      <c r="GHP99" s="386"/>
      <c r="GHQ99" s="386"/>
      <c r="GHR99" s="386"/>
      <c r="GHS99" s="386"/>
      <c r="GHT99" s="386"/>
      <c r="GHU99" s="386"/>
      <c r="GHV99" s="386"/>
      <c r="GHW99" s="386"/>
      <c r="GHX99" s="386"/>
      <c r="GHY99" s="386"/>
      <c r="GHZ99" s="386"/>
      <c r="GIA99" s="386"/>
      <c r="GIB99" s="386"/>
      <c r="GIC99" s="386"/>
      <c r="GID99" s="386"/>
      <c r="GIE99" s="386"/>
      <c r="GIF99" s="386"/>
      <c r="GIG99" s="386"/>
      <c r="GIH99" s="386"/>
      <c r="GII99" s="386"/>
      <c r="GIJ99" s="386"/>
      <c r="GIK99" s="386"/>
      <c r="GIL99" s="386"/>
      <c r="GIM99" s="386"/>
      <c r="GIN99" s="386"/>
      <c r="GIO99" s="386"/>
      <c r="GIP99" s="386"/>
      <c r="GIQ99" s="386"/>
      <c r="GIR99" s="386"/>
      <c r="GIS99" s="386"/>
      <c r="GIT99" s="386"/>
      <c r="GIU99" s="386"/>
      <c r="GIV99" s="386"/>
      <c r="GIW99" s="386"/>
      <c r="GIX99" s="386"/>
      <c r="GIY99" s="386"/>
      <c r="GIZ99" s="386"/>
      <c r="GJA99" s="386"/>
      <c r="GJB99" s="386"/>
      <c r="GJC99" s="386"/>
      <c r="GJD99" s="386"/>
      <c r="GJE99" s="386"/>
      <c r="GJF99" s="386"/>
      <c r="GJG99" s="386"/>
      <c r="GJH99" s="386"/>
      <c r="GJI99" s="386"/>
      <c r="GJJ99" s="386"/>
      <c r="GJK99" s="386"/>
      <c r="GJL99" s="386"/>
      <c r="GJM99" s="386"/>
      <c r="GJN99" s="386"/>
      <c r="GJO99" s="386"/>
      <c r="GJP99" s="386"/>
      <c r="GJQ99" s="386"/>
      <c r="GJR99" s="386"/>
      <c r="GJS99" s="386"/>
      <c r="GJT99" s="386"/>
      <c r="GJU99" s="386"/>
      <c r="GJV99" s="386"/>
      <c r="GJW99" s="386"/>
      <c r="GJX99" s="386"/>
      <c r="GJY99" s="386"/>
      <c r="GJZ99" s="386"/>
      <c r="GKA99" s="386"/>
      <c r="GKB99" s="386"/>
      <c r="GKC99" s="386"/>
      <c r="GKD99" s="386"/>
      <c r="GKE99" s="386"/>
      <c r="GKF99" s="386"/>
      <c r="GKG99" s="386"/>
      <c r="GKH99" s="386"/>
      <c r="GKI99" s="386"/>
      <c r="GKJ99" s="386"/>
      <c r="GKK99" s="386"/>
      <c r="GKL99" s="386"/>
      <c r="GKM99" s="386"/>
      <c r="GKN99" s="386"/>
      <c r="GKO99" s="386"/>
      <c r="GKP99" s="386"/>
      <c r="GKQ99" s="386"/>
      <c r="GKR99" s="386"/>
      <c r="GKS99" s="386"/>
      <c r="GKT99" s="386"/>
      <c r="GKU99" s="386"/>
      <c r="GKV99" s="386"/>
      <c r="GKW99" s="386"/>
      <c r="GKX99" s="386"/>
      <c r="GKY99" s="386"/>
      <c r="GKZ99" s="386"/>
      <c r="GLA99" s="386"/>
      <c r="GLB99" s="386"/>
      <c r="GLC99" s="386"/>
      <c r="GLD99" s="386"/>
      <c r="GLE99" s="386"/>
      <c r="GLF99" s="386"/>
      <c r="GLG99" s="386"/>
      <c r="GLH99" s="386"/>
      <c r="GLI99" s="386"/>
      <c r="GLJ99" s="386"/>
      <c r="GLK99" s="386"/>
      <c r="GLL99" s="386"/>
      <c r="GLM99" s="386"/>
      <c r="GLN99" s="386"/>
      <c r="GLO99" s="386"/>
      <c r="GLP99" s="386"/>
      <c r="GLQ99" s="386"/>
      <c r="GLR99" s="386"/>
      <c r="GLS99" s="386"/>
      <c r="GLT99" s="386"/>
      <c r="GLU99" s="386"/>
      <c r="GLV99" s="386"/>
      <c r="GLW99" s="386"/>
      <c r="GLX99" s="386"/>
      <c r="GLY99" s="386"/>
      <c r="GLZ99" s="386"/>
      <c r="GMA99" s="386"/>
      <c r="GMB99" s="386"/>
      <c r="GMC99" s="386"/>
      <c r="GMD99" s="386"/>
      <c r="GME99" s="386"/>
      <c r="GMF99" s="386"/>
      <c r="GMG99" s="386"/>
      <c r="GMH99" s="386"/>
      <c r="GMI99" s="386"/>
      <c r="GMJ99" s="386"/>
      <c r="GMK99" s="386"/>
      <c r="GML99" s="386"/>
      <c r="GMM99" s="386"/>
      <c r="GMN99" s="386"/>
      <c r="GMO99" s="386"/>
      <c r="GMP99" s="386"/>
      <c r="GMQ99" s="386"/>
      <c r="GMR99" s="386"/>
      <c r="GMS99" s="386"/>
      <c r="GMT99" s="386"/>
      <c r="GMU99" s="386"/>
      <c r="GMV99" s="386"/>
      <c r="GMW99" s="386"/>
      <c r="GMX99" s="386"/>
      <c r="GMY99" s="386"/>
      <c r="GMZ99" s="386"/>
      <c r="GNA99" s="386"/>
      <c r="GNB99" s="386"/>
      <c r="GNC99" s="386"/>
      <c r="GND99" s="386"/>
      <c r="GNE99" s="386"/>
      <c r="GNF99" s="386"/>
      <c r="GNG99" s="386"/>
      <c r="GNH99" s="386"/>
      <c r="GNI99" s="386"/>
      <c r="GNJ99" s="386"/>
      <c r="GNK99" s="386"/>
      <c r="GNL99" s="386"/>
      <c r="GNM99" s="386"/>
      <c r="GNN99" s="386"/>
      <c r="GNO99" s="386"/>
      <c r="GNP99" s="386"/>
      <c r="GNQ99" s="386"/>
      <c r="GNR99" s="386"/>
      <c r="GNS99" s="386"/>
      <c r="GNT99" s="386"/>
      <c r="GNU99" s="386"/>
      <c r="GNV99" s="386"/>
      <c r="GNW99" s="386"/>
      <c r="GNX99" s="386"/>
      <c r="GNY99" s="386"/>
      <c r="GNZ99" s="386"/>
      <c r="GOA99" s="386"/>
      <c r="GOB99" s="386"/>
      <c r="GOC99" s="386"/>
      <c r="GOD99" s="386"/>
      <c r="GOE99" s="386"/>
      <c r="GOF99" s="386"/>
      <c r="GOG99" s="386"/>
      <c r="GOH99" s="386"/>
      <c r="GOI99" s="386"/>
      <c r="GOJ99" s="386"/>
      <c r="GOK99" s="386"/>
      <c r="GOL99" s="386"/>
      <c r="GOM99" s="386"/>
      <c r="GON99" s="386"/>
      <c r="GOO99" s="386"/>
      <c r="GOP99" s="386"/>
      <c r="GOQ99" s="386"/>
      <c r="GOR99" s="386"/>
      <c r="GOS99" s="386"/>
      <c r="GOT99" s="386"/>
      <c r="GOU99" s="386"/>
      <c r="GOV99" s="386"/>
      <c r="GOW99" s="386"/>
      <c r="GOX99" s="386"/>
      <c r="GOY99" s="386"/>
      <c r="GOZ99" s="386"/>
      <c r="GPA99" s="386"/>
      <c r="GPB99" s="386"/>
      <c r="GPC99" s="386"/>
      <c r="GPD99" s="386"/>
      <c r="GPE99" s="386"/>
      <c r="GPF99" s="386"/>
      <c r="GPG99" s="386"/>
      <c r="GPH99" s="386"/>
      <c r="GPI99" s="386"/>
      <c r="GPJ99" s="386"/>
      <c r="GPK99" s="386"/>
      <c r="GPL99" s="386"/>
      <c r="GPM99" s="386"/>
      <c r="GPN99" s="386"/>
      <c r="GPO99" s="386"/>
      <c r="GPP99" s="386"/>
      <c r="GPQ99" s="386"/>
      <c r="GPR99" s="386"/>
      <c r="GPS99" s="386"/>
      <c r="GPT99" s="386"/>
      <c r="GPU99" s="386"/>
      <c r="GPV99" s="386"/>
      <c r="GPW99" s="386"/>
      <c r="GPX99" s="386"/>
      <c r="GPY99" s="386"/>
      <c r="GPZ99" s="386"/>
      <c r="GQA99" s="386"/>
      <c r="GQB99" s="386"/>
      <c r="GQC99" s="386"/>
      <c r="GQD99" s="386"/>
      <c r="GQE99" s="386"/>
      <c r="GQF99" s="386"/>
      <c r="GQG99" s="386"/>
      <c r="GQH99" s="386"/>
      <c r="GQI99" s="386"/>
      <c r="GQJ99" s="386"/>
      <c r="GQK99" s="386"/>
      <c r="GQL99" s="386"/>
      <c r="GQM99" s="386"/>
      <c r="GQN99" s="386"/>
      <c r="GQO99" s="386"/>
      <c r="GQP99" s="386"/>
      <c r="GQQ99" s="386"/>
      <c r="GQR99" s="386"/>
      <c r="GQS99" s="386"/>
      <c r="GQT99" s="386"/>
      <c r="GQU99" s="386"/>
      <c r="GQV99" s="386"/>
      <c r="GQW99" s="386"/>
      <c r="GQX99" s="386"/>
      <c r="GQY99" s="386"/>
      <c r="GQZ99" s="386"/>
      <c r="GRA99" s="386"/>
      <c r="GRB99" s="386"/>
      <c r="GRC99" s="386"/>
      <c r="GRD99" s="386"/>
      <c r="GRE99" s="386"/>
      <c r="GRF99" s="386"/>
      <c r="GRG99" s="386"/>
      <c r="GRH99" s="386"/>
      <c r="GRI99" s="386"/>
      <c r="GRJ99" s="386"/>
      <c r="GRK99" s="386"/>
      <c r="GRL99" s="386"/>
      <c r="GRM99" s="386"/>
      <c r="GRN99" s="386"/>
      <c r="GRO99" s="386"/>
      <c r="GRP99" s="386"/>
      <c r="GRQ99" s="386"/>
      <c r="GRR99" s="386"/>
      <c r="GRS99" s="386"/>
      <c r="GRT99" s="386"/>
      <c r="GRU99" s="386"/>
      <c r="GRV99" s="386"/>
      <c r="GRW99" s="386"/>
      <c r="GRX99" s="386"/>
      <c r="GRY99" s="386"/>
      <c r="GRZ99" s="386"/>
      <c r="GSA99" s="386"/>
      <c r="GSB99" s="386"/>
      <c r="GSC99" s="386"/>
      <c r="GSD99" s="386"/>
      <c r="GSE99" s="386"/>
      <c r="GSF99" s="386"/>
      <c r="GSG99" s="386"/>
      <c r="GSH99" s="386"/>
      <c r="GSI99" s="386"/>
      <c r="GSJ99" s="386"/>
      <c r="GSK99" s="386"/>
      <c r="GSL99" s="386"/>
      <c r="GSM99" s="386"/>
      <c r="GSN99" s="386"/>
      <c r="GSO99" s="386"/>
      <c r="GSP99" s="386"/>
      <c r="GSQ99" s="386"/>
      <c r="GSR99" s="386"/>
      <c r="GSS99" s="386"/>
      <c r="GST99" s="386"/>
      <c r="GSU99" s="386"/>
      <c r="GSV99" s="386"/>
      <c r="GSW99" s="386"/>
      <c r="GSX99" s="386"/>
      <c r="GSY99" s="386"/>
      <c r="GSZ99" s="386"/>
      <c r="GTA99" s="386"/>
      <c r="GTB99" s="386"/>
      <c r="GTC99" s="386"/>
      <c r="GTD99" s="386"/>
      <c r="GTE99" s="386"/>
      <c r="GTF99" s="386"/>
      <c r="GTG99" s="386"/>
      <c r="GTH99" s="386"/>
      <c r="GTI99" s="386"/>
      <c r="GTJ99" s="386"/>
      <c r="GTK99" s="386"/>
      <c r="GTL99" s="386"/>
      <c r="GTM99" s="386"/>
      <c r="GTN99" s="386"/>
      <c r="GTO99" s="386"/>
      <c r="GTP99" s="386"/>
      <c r="GTQ99" s="386"/>
      <c r="GTR99" s="386"/>
      <c r="GTS99" s="386"/>
      <c r="GTT99" s="386"/>
      <c r="GTU99" s="386"/>
      <c r="GTV99" s="386"/>
      <c r="GTW99" s="386"/>
      <c r="GTX99" s="386"/>
      <c r="GTY99" s="386"/>
      <c r="GTZ99" s="386"/>
      <c r="GUA99" s="386"/>
      <c r="GUB99" s="386"/>
      <c r="GUC99" s="386"/>
      <c r="GUD99" s="386"/>
      <c r="GUE99" s="386"/>
      <c r="GUF99" s="386"/>
      <c r="GUG99" s="386"/>
      <c r="GUH99" s="386"/>
      <c r="GUI99" s="386"/>
      <c r="GUJ99" s="386"/>
      <c r="GUK99" s="386"/>
      <c r="GUL99" s="386"/>
      <c r="GUM99" s="386"/>
      <c r="GUN99" s="386"/>
      <c r="GUO99" s="386"/>
      <c r="GUP99" s="386"/>
      <c r="GUQ99" s="386"/>
      <c r="GUR99" s="386"/>
      <c r="GUS99" s="386"/>
      <c r="GUT99" s="386"/>
      <c r="GUU99" s="386"/>
      <c r="GUV99" s="386"/>
      <c r="GUW99" s="386"/>
      <c r="GUX99" s="386"/>
      <c r="GUY99" s="386"/>
      <c r="GUZ99" s="386"/>
      <c r="GVA99" s="386"/>
      <c r="GVB99" s="386"/>
      <c r="GVC99" s="386"/>
      <c r="GVD99" s="386"/>
      <c r="GVE99" s="386"/>
      <c r="GVF99" s="386"/>
      <c r="GVG99" s="386"/>
      <c r="GVH99" s="386"/>
      <c r="GVI99" s="386"/>
      <c r="GVJ99" s="386"/>
      <c r="GVK99" s="386"/>
      <c r="GVL99" s="386"/>
      <c r="GVM99" s="386"/>
      <c r="GVN99" s="386"/>
      <c r="GVO99" s="386"/>
      <c r="GVP99" s="386"/>
      <c r="GVQ99" s="386"/>
      <c r="GVR99" s="386"/>
      <c r="GVS99" s="386"/>
      <c r="GVT99" s="386"/>
      <c r="GVU99" s="386"/>
      <c r="GVV99" s="386"/>
      <c r="GVW99" s="386"/>
      <c r="GVX99" s="386"/>
      <c r="GVY99" s="386"/>
      <c r="GVZ99" s="386"/>
      <c r="GWA99" s="386"/>
      <c r="GWB99" s="386"/>
      <c r="GWC99" s="386"/>
      <c r="GWD99" s="386"/>
      <c r="GWE99" s="386"/>
      <c r="GWF99" s="386"/>
      <c r="GWG99" s="386"/>
      <c r="GWH99" s="386"/>
      <c r="GWI99" s="386"/>
      <c r="GWJ99" s="386"/>
      <c r="GWK99" s="386"/>
      <c r="GWL99" s="386"/>
      <c r="GWM99" s="386"/>
      <c r="GWN99" s="386"/>
      <c r="GWO99" s="386"/>
      <c r="GWP99" s="386"/>
      <c r="GWQ99" s="386"/>
      <c r="GWR99" s="386"/>
      <c r="GWS99" s="386"/>
      <c r="GWT99" s="386"/>
      <c r="GWU99" s="386"/>
      <c r="GWV99" s="386"/>
      <c r="GWW99" s="386"/>
      <c r="GWX99" s="386"/>
      <c r="GWY99" s="386"/>
      <c r="GWZ99" s="386"/>
      <c r="GXA99" s="386"/>
      <c r="GXB99" s="386"/>
      <c r="GXC99" s="386"/>
      <c r="GXD99" s="386"/>
      <c r="GXE99" s="386"/>
      <c r="GXF99" s="386"/>
      <c r="GXG99" s="386"/>
      <c r="GXH99" s="386"/>
      <c r="GXI99" s="386"/>
      <c r="GXJ99" s="386"/>
      <c r="GXK99" s="386"/>
      <c r="GXL99" s="386"/>
      <c r="GXM99" s="386"/>
      <c r="GXN99" s="386"/>
      <c r="GXO99" s="386"/>
      <c r="GXP99" s="386"/>
      <c r="GXQ99" s="386"/>
      <c r="GXR99" s="386"/>
      <c r="GXS99" s="386"/>
      <c r="GXT99" s="386"/>
      <c r="GXU99" s="386"/>
      <c r="GXV99" s="386"/>
      <c r="GXW99" s="386"/>
      <c r="GXX99" s="386"/>
      <c r="GXY99" s="386"/>
      <c r="GXZ99" s="386"/>
      <c r="GYA99" s="386"/>
      <c r="GYB99" s="386"/>
      <c r="GYC99" s="386"/>
      <c r="GYD99" s="386"/>
      <c r="GYE99" s="386"/>
      <c r="GYF99" s="386"/>
      <c r="GYG99" s="386"/>
      <c r="GYH99" s="386"/>
      <c r="GYI99" s="386"/>
      <c r="GYJ99" s="386"/>
      <c r="GYK99" s="386"/>
      <c r="GYL99" s="386"/>
      <c r="GYM99" s="386"/>
      <c r="GYN99" s="386"/>
      <c r="GYO99" s="386"/>
      <c r="GYP99" s="386"/>
      <c r="GYQ99" s="386"/>
      <c r="GYR99" s="386"/>
      <c r="GYS99" s="386"/>
      <c r="GYT99" s="386"/>
      <c r="GYU99" s="386"/>
      <c r="GYV99" s="386"/>
      <c r="GYW99" s="386"/>
      <c r="GYX99" s="386"/>
      <c r="GYY99" s="386"/>
      <c r="GYZ99" s="386"/>
      <c r="GZA99" s="386"/>
      <c r="GZB99" s="386"/>
      <c r="GZC99" s="386"/>
      <c r="GZD99" s="386"/>
      <c r="GZE99" s="386"/>
      <c r="GZF99" s="386"/>
      <c r="GZG99" s="386"/>
      <c r="GZH99" s="386"/>
      <c r="GZI99" s="386"/>
      <c r="GZJ99" s="386"/>
      <c r="GZK99" s="386"/>
      <c r="GZL99" s="386"/>
      <c r="GZM99" s="386"/>
      <c r="GZN99" s="386"/>
      <c r="GZO99" s="386"/>
      <c r="GZP99" s="386"/>
      <c r="GZQ99" s="386"/>
      <c r="GZR99" s="386"/>
      <c r="GZS99" s="386"/>
      <c r="GZT99" s="386"/>
      <c r="GZU99" s="386"/>
      <c r="GZV99" s="386"/>
      <c r="GZW99" s="386"/>
      <c r="GZX99" s="386"/>
      <c r="GZY99" s="386"/>
      <c r="GZZ99" s="386"/>
      <c r="HAA99" s="386"/>
      <c r="HAB99" s="386"/>
      <c r="HAC99" s="386"/>
      <c r="HAD99" s="386"/>
      <c r="HAE99" s="386"/>
      <c r="HAF99" s="386"/>
      <c r="HAG99" s="386"/>
      <c r="HAH99" s="386"/>
      <c r="HAI99" s="386"/>
      <c r="HAJ99" s="386"/>
      <c r="HAK99" s="386"/>
      <c r="HAL99" s="386"/>
      <c r="HAM99" s="386"/>
      <c r="HAN99" s="386"/>
      <c r="HAO99" s="386"/>
      <c r="HAP99" s="386"/>
      <c r="HAQ99" s="386"/>
      <c r="HAR99" s="386"/>
      <c r="HAS99" s="386"/>
      <c r="HAT99" s="386"/>
      <c r="HAU99" s="386"/>
      <c r="HAV99" s="386"/>
      <c r="HAW99" s="386"/>
      <c r="HAX99" s="386"/>
      <c r="HAY99" s="386"/>
      <c r="HAZ99" s="386"/>
      <c r="HBA99" s="386"/>
      <c r="HBB99" s="386"/>
      <c r="HBC99" s="386"/>
      <c r="HBD99" s="386"/>
      <c r="HBE99" s="386"/>
      <c r="HBF99" s="386"/>
      <c r="HBG99" s="386"/>
      <c r="HBH99" s="386"/>
      <c r="HBI99" s="386"/>
      <c r="HBJ99" s="386"/>
      <c r="HBK99" s="386"/>
      <c r="HBL99" s="386"/>
      <c r="HBM99" s="386"/>
      <c r="HBN99" s="386"/>
      <c r="HBO99" s="386"/>
      <c r="HBP99" s="386"/>
      <c r="HBQ99" s="386"/>
      <c r="HBR99" s="386"/>
      <c r="HBS99" s="386"/>
      <c r="HBT99" s="386"/>
      <c r="HBU99" s="386"/>
      <c r="HBV99" s="386"/>
      <c r="HBW99" s="386"/>
      <c r="HBX99" s="386"/>
      <c r="HBY99" s="386"/>
      <c r="HBZ99" s="386"/>
      <c r="HCA99" s="386"/>
      <c r="HCB99" s="386"/>
      <c r="HCC99" s="386"/>
      <c r="HCD99" s="386"/>
      <c r="HCE99" s="386"/>
      <c r="HCF99" s="386"/>
      <c r="HCG99" s="386"/>
      <c r="HCH99" s="386"/>
      <c r="HCI99" s="386"/>
      <c r="HCJ99" s="386"/>
      <c r="HCK99" s="386"/>
      <c r="HCL99" s="386"/>
      <c r="HCM99" s="386"/>
      <c r="HCN99" s="386"/>
      <c r="HCO99" s="386"/>
      <c r="HCP99" s="386"/>
      <c r="HCQ99" s="386"/>
      <c r="HCR99" s="386"/>
      <c r="HCS99" s="386"/>
      <c r="HCT99" s="386"/>
      <c r="HCU99" s="386"/>
      <c r="HCV99" s="386"/>
      <c r="HCW99" s="386"/>
      <c r="HCX99" s="386"/>
      <c r="HCY99" s="386"/>
      <c r="HCZ99" s="386"/>
      <c r="HDA99" s="386"/>
      <c r="HDB99" s="386"/>
      <c r="HDC99" s="386"/>
      <c r="HDD99" s="386"/>
      <c r="HDE99" s="386"/>
      <c r="HDF99" s="386"/>
      <c r="HDG99" s="386"/>
      <c r="HDH99" s="386"/>
      <c r="HDI99" s="386"/>
      <c r="HDJ99" s="386"/>
      <c r="HDK99" s="386"/>
      <c r="HDL99" s="386"/>
      <c r="HDM99" s="386"/>
      <c r="HDN99" s="386"/>
      <c r="HDO99" s="386"/>
      <c r="HDP99" s="386"/>
      <c r="HDQ99" s="386"/>
      <c r="HDR99" s="386"/>
      <c r="HDS99" s="386"/>
      <c r="HDT99" s="386"/>
      <c r="HDU99" s="386"/>
      <c r="HDV99" s="386"/>
      <c r="HDW99" s="386"/>
      <c r="HDX99" s="386"/>
      <c r="HDY99" s="386"/>
      <c r="HDZ99" s="386"/>
      <c r="HEA99" s="386"/>
      <c r="HEB99" s="386"/>
      <c r="HEC99" s="386"/>
      <c r="HED99" s="386"/>
      <c r="HEE99" s="386"/>
      <c r="HEF99" s="386"/>
      <c r="HEG99" s="386"/>
      <c r="HEH99" s="386"/>
      <c r="HEI99" s="386"/>
      <c r="HEJ99" s="386"/>
      <c r="HEK99" s="386"/>
      <c r="HEL99" s="386"/>
      <c r="HEM99" s="386"/>
      <c r="HEN99" s="386"/>
      <c r="HEO99" s="386"/>
      <c r="HEP99" s="386"/>
      <c r="HEQ99" s="386"/>
      <c r="HER99" s="386"/>
      <c r="HES99" s="386"/>
      <c r="HET99" s="386"/>
      <c r="HEU99" s="386"/>
      <c r="HEV99" s="386"/>
      <c r="HEW99" s="386"/>
      <c r="HEX99" s="386"/>
      <c r="HEY99" s="386"/>
      <c r="HEZ99" s="386"/>
      <c r="HFA99" s="386"/>
      <c r="HFB99" s="386"/>
      <c r="HFC99" s="386"/>
      <c r="HFD99" s="386"/>
      <c r="HFE99" s="386"/>
      <c r="HFF99" s="386"/>
      <c r="HFG99" s="386"/>
      <c r="HFH99" s="386"/>
      <c r="HFI99" s="386"/>
      <c r="HFJ99" s="386"/>
      <c r="HFK99" s="386"/>
      <c r="HFL99" s="386"/>
      <c r="HFM99" s="386"/>
      <c r="HFN99" s="386"/>
      <c r="HFO99" s="386"/>
      <c r="HFP99" s="386"/>
      <c r="HFQ99" s="386"/>
      <c r="HFR99" s="386"/>
      <c r="HFS99" s="386"/>
      <c r="HFT99" s="386"/>
      <c r="HFU99" s="386"/>
      <c r="HFV99" s="386"/>
      <c r="HFW99" s="386"/>
      <c r="HFX99" s="386"/>
      <c r="HFY99" s="386"/>
      <c r="HFZ99" s="386"/>
      <c r="HGA99" s="386"/>
      <c r="HGB99" s="386"/>
      <c r="HGC99" s="386"/>
      <c r="HGD99" s="386"/>
      <c r="HGE99" s="386"/>
      <c r="HGF99" s="386"/>
      <c r="HGG99" s="386"/>
      <c r="HGH99" s="386"/>
      <c r="HGI99" s="386"/>
      <c r="HGJ99" s="386"/>
      <c r="HGK99" s="386"/>
      <c r="HGL99" s="386"/>
      <c r="HGM99" s="386"/>
      <c r="HGN99" s="386"/>
      <c r="HGO99" s="386"/>
      <c r="HGP99" s="386"/>
      <c r="HGQ99" s="386"/>
      <c r="HGR99" s="386"/>
      <c r="HGS99" s="386"/>
      <c r="HGT99" s="386"/>
      <c r="HGU99" s="386"/>
      <c r="HGV99" s="386"/>
      <c r="HGW99" s="386"/>
      <c r="HGX99" s="386"/>
      <c r="HGY99" s="386"/>
      <c r="HGZ99" s="386"/>
      <c r="HHA99" s="386"/>
      <c r="HHB99" s="386"/>
      <c r="HHC99" s="386"/>
      <c r="HHD99" s="386"/>
      <c r="HHE99" s="386"/>
      <c r="HHF99" s="386"/>
      <c r="HHG99" s="386"/>
      <c r="HHH99" s="386"/>
      <c r="HHI99" s="386"/>
      <c r="HHJ99" s="386"/>
      <c r="HHK99" s="386"/>
      <c r="HHL99" s="386"/>
      <c r="HHM99" s="386"/>
      <c r="HHN99" s="386"/>
      <c r="HHO99" s="386"/>
      <c r="HHP99" s="386"/>
      <c r="HHQ99" s="386"/>
      <c r="HHR99" s="386"/>
      <c r="HHS99" s="386"/>
      <c r="HHT99" s="386"/>
      <c r="HHU99" s="386"/>
      <c r="HHV99" s="386"/>
      <c r="HHW99" s="386"/>
      <c r="HHX99" s="386"/>
      <c r="HHY99" s="386"/>
      <c r="HHZ99" s="386"/>
      <c r="HIA99" s="386"/>
      <c r="HIB99" s="386"/>
      <c r="HIC99" s="386"/>
      <c r="HID99" s="386"/>
      <c r="HIE99" s="386"/>
      <c r="HIF99" s="386"/>
      <c r="HIG99" s="386"/>
      <c r="HIH99" s="386"/>
      <c r="HII99" s="386"/>
      <c r="HIJ99" s="386"/>
      <c r="HIK99" s="386"/>
      <c r="HIL99" s="386"/>
      <c r="HIM99" s="386"/>
      <c r="HIN99" s="386"/>
      <c r="HIO99" s="386"/>
      <c r="HIP99" s="386"/>
      <c r="HIQ99" s="386"/>
      <c r="HIR99" s="386"/>
      <c r="HIS99" s="386"/>
      <c r="HIT99" s="386"/>
      <c r="HIU99" s="386"/>
      <c r="HIV99" s="386"/>
      <c r="HIW99" s="386"/>
      <c r="HIX99" s="386"/>
      <c r="HIY99" s="386"/>
      <c r="HIZ99" s="386"/>
      <c r="HJA99" s="386"/>
      <c r="HJB99" s="386"/>
      <c r="HJC99" s="386"/>
      <c r="HJD99" s="386"/>
      <c r="HJE99" s="386"/>
      <c r="HJF99" s="386"/>
      <c r="HJG99" s="386"/>
      <c r="HJH99" s="386"/>
      <c r="HJI99" s="386"/>
      <c r="HJJ99" s="386"/>
      <c r="HJK99" s="386"/>
      <c r="HJL99" s="386"/>
      <c r="HJM99" s="386"/>
      <c r="HJN99" s="386"/>
      <c r="HJO99" s="386"/>
      <c r="HJP99" s="386"/>
      <c r="HJQ99" s="386"/>
      <c r="HJR99" s="386"/>
      <c r="HJS99" s="386"/>
      <c r="HJT99" s="386"/>
      <c r="HJU99" s="386"/>
      <c r="HJV99" s="386"/>
      <c r="HJW99" s="386"/>
      <c r="HJX99" s="386"/>
      <c r="HJY99" s="386"/>
      <c r="HJZ99" s="386"/>
      <c r="HKA99" s="386"/>
      <c r="HKB99" s="386"/>
      <c r="HKC99" s="386"/>
      <c r="HKD99" s="386"/>
      <c r="HKE99" s="386"/>
      <c r="HKF99" s="386"/>
      <c r="HKG99" s="386"/>
      <c r="HKH99" s="386"/>
      <c r="HKI99" s="386"/>
      <c r="HKJ99" s="386"/>
      <c r="HKK99" s="386"/>
      <c r="HKL99" s="386"/>
      <c r="HKM99" s="386"/>
      <c r="HKN99" s="386"/>
      <c r="HKO99" s="386"/>
      <c r="HKP99" s="386"/>
      <c r="HKQ99" s="386"/>
      <c r="HKR99" s="386"/>
      <c r="HKS99" s="386"/>
      <c r="HKT99" s="386"/>
      <c r="HKU99" s="386"/>
      <c r="HKV99" s="386"/>
      <c r="HKW99" s="386"/>
      <c r="HKX99" s="386"/>
      <c r="HKY99" s="386"/>
      <c r="HKZ99" s="386"/>
      <c r="HLA99" s="386"/>
      <c r="HLB99" s="386"/>
      <c r="HLC99" s="386"/>
      <c r="HLD99" s="386"/>
      <c r="HLE99" s="386"/>
      <c r="HLF99" s="386"/>
      <c r="HLG99" s="386"/>
      <c r="HLH99" s="386"/>
      <c r="HLI99" s="386"/>
      <c r="HLJ99" s="386"/>
      <c r="HLK99" s="386"/>
      <c r="HLL99" s="386"/>
      <c r="HLM99" s="386"/>
      <c r="HLN99" s="386"/>
      <c r="HLO99" s="386"/>
      <c r="HLP99" s="386"/>
      <c r="HLQ99" s="386"/>
      <c r="HLR99" s="386"/>
      <c r="HLS99" s="386"/>
      <c r="HLT99" s="386"/>
      <c r="HLU99" s="386"/>
      <c r="HLV99" s="386"/>
      <c r="HLW99" s="386"/>
      <c r="HLX99" s="386"/>
      <c r="HLY99" s="386"/>
      <c r="HLZ99" s="386"/>
      <c r="HMA99" s="386"/>
      <c r="HMB99" s="386"/>
      <c r="HMC99" s="386"/>
      <c r="HMD99" s="386"/>
      <c r="HME99" s="386"/>
      <c r="HMF99" s="386"/>
      <c r="HMG99" s="386"/>
      <c r="HMH99" s="386"/>
      <c r="HMI99" s="386"/>
      <c r="HMJ99" s="386"/>
      <c r="HMK99" s="386"/>
      <c r="HML99" s="386"/>
      <c r="HMM99" s="386"/>
      <c r="HMN99" s="386"/>
      <c r="HMO99" s="386"/>
      <c r="HMP99" s="386"/>
      <c r="HMQ99" s="386"/>
      <c r="HMR99" s="386"/>
      <c r="HMS99" s="386"/>
      <c r="HMT99" s="386"/>
      <c r="HMU99" s="386"/>
      <c r="HMV99" s="386"/>
      <c r="HMW99" s="386"/>
      <c r="HMX99" s="386"/>
      <c r="HMY99" s="386"/>
      <c r="HMZ99" s="386"/>
      <c r="HNA99" s="386"/>
      <c r="HNB99" s="386"/>
      <c r="HNC99" s="386"/>
      <c r="HND99" s="386"/>
      <c r="HNE99" s="386"/>
      <c r="HNF99" s="386"/>
      <c r="HNG99" s="386"/>
      <c r="HNH99" s="386"/>
      <c r="HNI99" s="386"/>
      <c r="HNJ99" s="386"/>
      <c r="HNK99" s="386"/>
      <c r="HNL99" s="386"/>
      <c r="HNM99" s="386"/>
      <c r="HNN99" s="386"/>
      <c r="HNO99" s="386"/>
      <c r="HNP99" s="386"/>
      <c r="HNQ99" s="386"/>
      <c r="HNR99" s="386"/>
      <c r="HNS99" s="386"/>
      <c r="HNT99" s="386"/>
      <c r="HNU99" s="386"/>
      <c r="HNV99" s="386"/>
      <c r="HNW99" s="386"/>
      <c r="HNX99" s="386"/>
      <c r="HNY99" s="386"/>
      <c r="HNZ99" s="386"/>
      <c r="HOA99" s="386"/>
      <c r="HOB99" s="386"/>
      <c r="HOC99" s="386"/>
      <c r="HOD99" s="386"/>
      <c r="HOE99" s="386"/>
      <c r="HOF99" s="386"/>
      <c r="HOG99" s="386"/>
      <c r="HOH99" s="386"/>
      <c r="HOI99" s="386"/>
      <c r="HOJ99" s="386"/>
      <c r="HOK99" s="386"/>
      <c r="HOL99" s="386"/>
      <c r="HOM99" s="386"/>
      <c r="HON99" s="386"/>
      <c r="HOO99" s="386"/>
      <c r="HOP99" s="386"/>
      <c r="HOQ99" s="386"/>
      <c r="HOR99" s="386"/>
      <c r="HOS99" s="386"/>
      <c r="HOT99" s="386"/>
      <c r="HOU99" s="386"/>
      <c r="HOV99" s="386"/>
      <c r="HOW99" s="386"/>
      <c r="HOX99" s="386"/>
      <c r="HOY99" s="386"/>
      <c r="HOZ99" s="386"/>
      <c r="HPA99" s="386"/>
      <c r="HPB99" s="386"/>
      <c r="HPC99" s="386"/>
      <c r="HPD99" s="386"/>
      <c r="HPE99" s="386"/>
      <c r="HPF99" s="386"/>
      <c r="HPG99" s="386"/>
      <c r="HPH99" s="386"/>
      <c r="HPI99" s="386"/>
      <c r="HPJ99" s="386"/>
      <c r="HPK99" s="386"/>
      <c r="HPL99" s="386"/>
      <c r="HPM99" s="386"/>
      <c r="HPN99" s="386"/>
      <c r="HPO99" s="386"/>
      <c r="HPP99" s="386"/>
      <c r="HPQ99" s="386"/>
      <c r="HPR99" s="386"/>
      <c r="HPS99" s="386"/>
      <c r="HPT99" s="386"/>
      <c r="HPU99" s="386"/>
      <c r="HPV99" s="386"/>
      <c r="HPW99" s="386"/>
      <c r="HPX99" s="386"/>
      <c r="HPY99" s="386"/>
      <c r="HPZ99" s="386"/>
      <c r="HQA99" s="386"/>
      <c r="HQB99" s="386"/>
      <c r="HQC99" s="386"/>
      <c r="HQD99" s="386"/>
      <c r="HQE99" s="386"/>
      <c r="HQF99" s="386"/>
      <c r="HQG99" s="386"/>
      <c r="HQH99" s="386"/>
      <c r="HQI99" s="386"/>
      <c r="HQJ99" s="386"/>
      <c r="HQK99" s="386"/>
      <c r="HQL99" s="386"/>
      <c r="HQM99" s="386"/>
      <c r="HQN99" s="386"/>
      <c r="HQO99" s="386"/>
      <c r="HQP99" s="386"/>
      <c r="HQQ99" s="386"/>
      <c r="HQR99" s="386"/>
      <c r="HQS99" s="386"/>
      <c r="HQT99" s="386"/>
      <c r="HQU99" s="386"/>
      <c r="HQV99" s="386"/>
      <c r="HQW99" s="386"/>
      <c r="HQX99" s="386"/>
      <c r="HQY99" s="386"/>
      <c r="HQZ99" s="386"/>
      <c r="HRA99" s="386"/>
      <c r="HRB99" s="386"/>
      <c r="HRC99" s="386"/>
      <c r="HRD99" s="386"/>
      <c r="HRE99" s="386"/>
      <c r="HRF99" s="386"/>
      <c r="HRG99" s="386"/>
      <c r="HRH99" s="386"/>
      <c r="HRI99" s="386"/>
      <c r="HRJ99" s="386"/>
      <c r="HRK99" s="386"/>
      <c r="HRL99" s="386"/>
      <c r="HRM99" s="386"/>
      <c r="HRN99" s="386"/>
      <c r="HRO99" s="386"/>
      <c r="HRP99" s="386"/>
      <c r="HRQ99" s="386"/>
      <c r="HRR99" s="386"/>
      <c r="HRS99" s="386"/>
      <c r="HRT99" s="386"/>
      <c r="HRU99" s="386"/>
      <c r="HRV99" s="386"/>
      <c r="HRW99" s="386"/>
      <c r="HRX99" s="386"/>
      <c r="HRY99" s="386"/>
      <c r="HRZ99" s="386"/>
      <c r="HSA99" s="386"/>
      <c r="HSB99" s="386"/>
      <c r="HSC99" s="386"/>
      <c r="HSD99" s="386"/>
      <c r="HSE99" s="386"/>
      <c r="HSF99" s="386"/>
      <c r="HSG99" s="386"/>
      <c r="HSH99" s="386"/>
      <c r="HSI99" s="386"/>
      <c r="HSJ99" s="386"/>
      <c r="HSK99" s="386"/>
      <c r="HSL99" s="386"/>
      <c r="HSM99" s="386"/>
      <c r="HSN99" s="386"/>
      <c r="HSO99" s="386"/>
      <c r="HSP99" s="386"/>
      <c r="HSQ99" s="386"/>
      <c r="HSR99" s="386"/>
      <c r="HSS99" s="386"/>
      <c r="HST99" s="386"/>
      <c r="HSU99" s="386"/>
      <c r="HSV99" s="386"/>
      <c r="HSW99" s="386"/>
      <c r="HSX99" s="386"/>
      <c r="HSY99" s="386"/>
      <c r="HSZ99" s="386"/>
      <c r="HTA99" s="386"/>
      <c r="HTB99" s="386"/>
      <c r="HTC99" s="386"/>
      <c r="HTD99" s="386"/>
      <c r="HTE99" s="386"/>
      <c r="HTF99" s="386"/>
      <c r="HTG99" s="386"/>
      <c r="HTH99" s="386"/>
      <c r="HTI99" s="386"/>
      <c r="HTJ99" s="386"/>
      <c r="HTK99" s="386"/>
      <c r="HTL99" s="386"/>
      <c r="HTM99" s="386"/>
      <c r="HTN99" s="386"/>
      <c r="HTO99" s="386"/>
      <c r="HTP99" s="386"/>
      <c r="HTQ99" s="386"/>
      <c r="HTR99" s="386"/>
      <c r="HTS99" s="386"/>
      <c r="HTT99" s="386"/>
      <c r="HTU99" s="386"/>
      <c r="HTV99" s="386"/>
      <c r="HTW99" s="386"/>
      <c r="HTX99" s="386"/>
      <c r="HTY99" s="386"/>
      <c r="HTZ99" s="386"/>
      <c r="HUA99" s="386"/>
      <c r="HUB99" s="386"/>
      <c r="HUC99" s="386"/>
      <c r="HUD99" s="386"/>
      <c r="HUE99" s="386"/>
      <c r="HUF99" s="386"/>
      <c r="HUG99" s="386"/>
      <c r="HUH99" s="386"/>
      <c r="HUI99" s="386"/>
      <c r="HUJ99" s="386"/>
      <c r="HUK99" s="386"/>
      <c r="HUL99" s="386"/>
      <c r="HUM99" s="386"/>
      <c r="HUN99" s="386"/>
      <c r="HUO99" s="386"/>
      <c r="HUP99" s="386"/>
      <c r="HUQ99" s="386"/>
      <c r="HUR99" s="386"/>
      <c r="HUS99" s="386"/>
      <c r="HUT99" s="386"/>
      <c r="HUU99" s="386"/>
      <c r="HUV99" s="386"/>
      <c r="HUW99" s="386"/>
      <c r="HUX99" s="386"/>
      <c r="HUY99" s="386"/>
      <c r="HUZ99" s="386"/>
      <c r="HVA99" s="386"/>
      <c r="HVB99" s="386"/>
      <c r="HVC99" s="386"/>
      <c r="HVD99" s="386"/>
      <c r="HVE99" s="386"/>
      <c r="HVF99" s="386"/>
      <c r="HVG99" s="386"/>
      <c r="HVH99" s="386"/>
      <c r="HVI99" s="386"/>
      <c r="HVJ99" s="386"/>
      <c r="HVK99" s="386"/>
      <c r="HVL99" s="386"/>
      <c r="HVM99" s="386"/>
      <c r="HVN99" s="386"/>
      <c r="HVO99" s="386"/>
      <c r="HVP99" s="386"/>
      <c r="HVQ99" s="386"/>
      <c r="HVR99" s="386"/>
      <c r="HVS99" s="386"/>
      <c r="HVT99" s="386"/>
      <c r="HVU99" s="386"/>
      <c r="HVV99" s="386"/>
      <c r="HVW99" s="386"/>
      <c r="HVX99" s="386"/>
      <c r="HVY99" s="386"/>
      <c r="HVZ99" s="386"/>
      <c r="HWA99" s="386"/>
      <c r="HWB99" s="386"/>
      <c r="HWC99" s="386"/>
      <c r="HWD99" s="386"/>
      <c r="HWE99" s="386"/>
      <c r="HWF99" s="386"/>
      <c r="HWG99" s="386"/>
      <c r="HWH99" s="386"/>
      <c r="HWI99" s="386"/>
      <c r="HWJ99" s="386"/>
      <c r="HWK99" s="386"/>
      <c r="HWL99" s="386"/>
      <c r="HWM99" s="386"/>
      <c r="HWN99" s="386"/>
      <c r="HWO99" s="386"/>
      <c r="HWP99" s="386"/>
      <c r="HWQ99" s="386"/>
      <c r="HWR99" s="386"/>
      <c r="HWS99" s="386"/>
      <c r="HWT99" s="386"/>
      <c r="HWU99" s="386"/>
      <c r="HWV99" s="386"/>
      <c r="HWW99" s="386"/>
      <c r="HWX99" s="386"/>
      <c r="HWY99" s="386"/>
      <c r="HWZ99" s="386"/>
      <c r="HXA99" s="386"/>
      <c r="HXB99" s="386"/>
      <c r="HXC99" s="386"/>
      <c r="HXD99" s="386"/>
      <c r="HXE99" s="386"/>
      <c r="HXF99" s="386"/>
      <c r="HXG99" s="386"/>
      <c r="HXH99" s="386"/>
      <c r="HXI99" s="386"/>
      <c r="HXJ99" s="386"/>
      <c r="HXK99" s="386"/>
      <c r="HXL99" s="386"/>
      <c r="HXM99" s="386"/>
      <c r="HXN99" s="386"/>
      <c r="HXO99" s="386"/>
      <c r="HXP99" s="386"/>
      <c r="HXQ99" s="386"/>
      <c r="HXR99" s="386"/>
      <c r="HXS99" s="386"/>
      <c r="HXT99" s="386"/>
      <c r="HXU99" s="386"/>
      <c r="HXV99" s="386"/>
      <c r="HXW99" s="386"/>
      <c r="HXX99" s="386"/>
      <c r="HXY99" s="386"/>
      <c r="HXZ99" s="386"/>
      <c r="HYA99" s="386"/>
      <c r="HYB99" s="386"/>
      <c r="HYC99" s="386"/>
      <c r="HYD99" s="386"/>
      <c r="HYE99" s="386"/>
      <c r="HYF99" s="386"/>
      <c r="HYG99" s="386"/>
      <c r="HYH99" s="386"/>
      <c r="HYI99" s="386"/>
      <c r="HYJ99" s="386"/>
      <c r="HYK99" s="386"/>
      <c r="HYL99" s="386"/>
      <c r="HYM99" s="386"/>
      <c r="HYN99" s="386"/>
      <c r="HYO99" s="386"/>
      <c r="HYP99" s="386"/>
      <c r="HYQ99" s="386"/>
      <c r="HYR99" s="386"/>
      <c r="HYS99" s="386"/>
      <c r="HYT99" s="386"/>
      <c r="HYU99" s="386"/>
      <c r="HYV99" s="386"/>
      <c r="HYW99" s="386"/>
      <c r="HYX99" s="386"/>
      <c r="HYY99" s="386"/>
      <c r="HYZ99" s="386"/>
      <c r="HZA99" s="386"/>
      <c r="HZB99" s="386"/>
      <c r="HZC99" s="386"/>
      <c r="HZD99" s="386"/>
      <c r="HZE99" s="386"/>
      <c r="HZF99" s="386"/>
      <c r="HZG99" s="386"/>
      <c r="HZH99" s="386"/>
      <c r="HZI99" s="386"/>
      <c r="HZJ99" s="386"/>
      <c r="HZK99" s="386"/>
      <c r="HZL99" s="386"/>
      <c r="HZM99" s="386"/>
      <c r="HZN99" s="386"/>
      <c r="HZO99" s="386"/>
      <c r="HZP99" s="386"/>
      <c r="HZQ99" s="386"/>
      <c r="HZR99" s="386"/>
      <c r="HZS99" s="386"/>
      <c r="HZT99" s="386"/>
      <c r="HZU99" s="386"/>
      <c r="HZV99" s="386"/>
      <c r="HZW99" s="386"/>
      <c r="HZX99" s="386"/>
      <c r="HZY99" s="386"/>
      <c r="HZZ99" s="386"/>
      <c r="IAA99" s="386"/>
      <c r="IAB99" s="386"/>
      <c r="IAC99" s="386"/>
      <c r="IAD99" s="386"/>
      <c r="IAE99" s="386"/>
      <c r="IAF99" s="386"/>
      <c r="IAG99" s="386"/>
      <c r="IAH99" s="386"/>
      <c r="IAI99" s="386"/>
      <c r="IAJ99" s="386"/>
      <c r="IAK99" s="386"/>
      <c r="IAL99" s="386"/>
      <c r="IAM99" s="386"/>
      <c r="IAN99" s="386"/>
      <c r="IAO99" s="386"/>
      <c r="IAP99" s="386"/>
      <c r="IAQ99" s="386"/>
      <c r="IAR99" s="386"/>
      <c r="IAS99" s="386"/>
      <c r="IAT99" s="386"/>
      <c r="IAU99" s="386"/>
      <c r="IAV99" s="386"/>
      <c r="IAW99" s="386"/>
      <c r="IAX99" s="386"/>
      <c r="IAY99" s="386"/>
      <c r="IAZ99" s="386"/>
      <c r="IBA99" s="386"/>
      <c r="IBB99" s="386"/>
      <c r="IBC99" s="386"/>
      <c r="IBD99" s="386"/>
      <c r="IBE99" s="386"/>
      <c r="IBF99" s="386"/>
      <c r="IBG99" s="386"/>
      <c r="IBH99" s="386"/>
      <c r="IBI99" s="386"/>
      <c r="IBJ99" s="386"/>
      <c r="IBK99" s="386"/>
      <c r="IBL99" s="386"/>
      <c r="IBM99" s="386"/>
      <c r="IBN99" s="386"/>
      <c r="IBO99" s="386"/>
      <c r="IBP99" s="386"/>
      <c r="IBQ99" s="386"/>
      <c r="IBR99" s="386"/>
      <c r="IBS99" s="386"/>
      <c r="IBT99" s="386"/>
      <c r="IBU99" s="386"/>
      <c r="IBV99" s="386"/>
      <c r="IBW99" s="386"/>
      <c r="IBX99" s="386"/>
      <c r="IBY99" s="386"/>
      <c r="IBZ99" s="386"/>
      <c r="ICA99" s="386"/>
      <c r="ICB99" s="386"/>
      <c r="ICC99" s="386"/>
      <c r="ICD99" s="386"/>
      <c r="ICE99" s="386"/>
      <c r="ICF99" s="386"/>
      <c r="ICG99" s="386"/>
      <c r="ICH99" s="386"/>
      <c r="ICI99" s="386"/>
      <c r="ICJ99" s="386"/>
      <c r="ICK99" s="386"/>
      <c r="ICL99" s="386"/>
      <c r="ICM99" s="386"/>
      <c r="ICN99" s="386"/>
      <c r="ICO99" s="386"/>
      <c r="ICP99" s="386"/>
      <c r="ICQ99" s="386"/>
      <c r="ICR99" s="386"/>
      <c r="ICS99" s="386"/>
      <c r="ICT99" s="386"/>
      <c r="ICU99" s="386"/>
      <c r="ICV99" s="386"/>
      <c r="ICW99" s="386"/>
      <c r="ICX99" s="386"/>
      <c r="ICY99" s="386"/>
      <c r="ICZ99" s="386"/>
      <c r="IDA99" s="386"/>
      <c r="IDB99" s="386"/>
      <c r="IDC99" s="386"/>
      <c r="IDD99" s="386"/>
      <c r="IDE99" s="386"/>
      <c r="IDF99" s="386"/>
      <c r="IDG99" s="386"/>
      <c r="IDH99" s="386"/>
      <c r="IDI99" s="386"/>
      <c r="IDJ99" s="386"/>
      <c r="IDK99" s="386"/>
      <c r="IDL99" s="386"/>
      <c r="IDM99" s="386"/>
      <c r="IDN99" s="386"/>
      <c r="IDO99" s="386"/>
      <c r="IDP99" s="386"/>
      <c r="IDQ99" s="386"/>
      <c r="IDR99" s="386"/>
      <c r="IDS99" s="386"/>
      <c r="IDT99" s="386"/>
      <c r="IDU99" s="386"/>
      <c r="IDV99" s="386"/>
      <c r="IDW99" s="386"/>
      <c r="IDX99" s="386"/>
      <c r="IDY99" s="386"/>
      <c r="IDZ99" s="386"/>
      <c r="IEA99" s="386"/>
      <c r="IEB99" s="386"/>
      <c r="IEC99" s="386"/>
      <c r="IED99" s="386"/>
      <c r="IEE99" s="386"/>
      <c r="IEF99" s="386"/>
      <c r="IEG99" s="386"/>
      <c r="IEH99" s="386"/>
      <c r="IEI99" s="386"/>
      <c r="IEJ99" s="386"/>
      <c r="IEK99" s="386"/>
      <c r="IEL99" s="386"/>
      <c r="IEM99" s="386"/>
      <c r="IEN99" s="386"/>
      <c r="IEO99" s="386"/>
      <c r="IEP99" s="386"/>
      <c r="IEQ99" s="386"/>
      <c r="IER99" s="386"/>
      <c r="IES99" s="386"/>
      <c r="IET99" s="386"/>
      <c r="IEU99" s="386"/>
      <c r="IEV99" s="386"/>
      <c r="IEW99" s="386"/>
      <c r="IEX99" s="386"/>
      <c r="IEY99" s="386"/>
      <c r="IEZ99" s="386"/>
      <c r="IFA99" s="386"/>
      <c r="IFB99" s="386"/>
      <c r="IFC99" s="386"/>
      <c r="IFD99" s="386"/>
      <c r="IFE99" s="386"/>
      <c r="IFF99" s="386"/>
      <c r="IFG99" s="386"/>
      <c r="IFH99" s="386"/>
      <c r="IFI99" s="386"/>
      <c r="IFJ99" s="386"/>
      <c r="IFK99" s="386"/>
      <c r="IFL99" s="386"/>
      <c r="IFM99" s="386"/>
      <c r="IFN99" s="386"/>
      <c r="IFO99" s="386"/>
      <c r="IFP99" s="386"/>
      <c r="IFQ99" s="386"/>
      <c r="IFR99" s="386"/>
      <c r="IFS99" s="386"/>
      <c r="IFT99" s="386"/>
      <c r="IFU99" s="386"/>
      <c r="IFV99" s="386"/>
      <c r="IFW99" s="386"/>
      <c r="IFX99" s="386"/>
      <c r="IFY99" s="386"/>
      <c r="IFZ99" s="386"/>
      <c r="IGA99" s="386"/>
      <c r="IGB99" s="386"/>
      <c r="IGC99" s="386"/>
      <c r="IGD99" s="386"/>
      <c r="IGE99" s="386"/>
      <c r="IGF99" s="386"/>
      <c r="IGG99" s="386"/>
      <c r="IGH99" s="386"/>
      <c r="IGI99" s="386"/>
      <c r="IGJ99" s="386"/>
      <c r="IGK99" s="386"/>
      <c r="IGL99" s="386"/>
      <c r="IGM99" s="386"/>
      <c r="IGN99" s="386"/>
      <c r="IGO99" s="386"/>
      <c r="IGP99" s="386"/>
      <c r="IGQ99" s="386"/>
      <c r="IGR99" s="386"/>
      <c r="IGS99" s="386"/>
      <c r="IGT99" s="386"/>
      <c r="IGU99" s="386"/>
      <c r="IGV99" s="386"/>
      <c r="IGW99" s="386"/>
      <c r="IGX99" s="386"/>
      <c r="IGY99" s="386"/>
      <c r="IGZ99" s="386"/>
      <c r="IHA99" s="386"/>
      <c r="IHB99" s="386"/>
      <c r="IHC99" s="386"/>
      <c r="IHD99" s="386"/>
      <c r="IHE99" s="386"/>
      <c r="IHF99" s="386"/>
      <c r="IHG99" s="386"/>
      <c r="IHH99" s="386"/>
      <c r="IHI99" s="386"/>
      <c r="IHJ99" s="386"/>
      <c r="IHK99" s="386"/>
      <c r="IHL99" s="386"/>
      <c r="IHM99" s="386"/>
      <c r="IHN99" s="386"/>
      <c r="IHO99" s="386"/>
      <c r="IHP99" s="386"/>
      <c r="IHQ99" s="386"/>
      <c r="IHR99" s="386"/>
      <c r="IHS99" s="386"/>
      <c r="IHT99" s="386"/>
      <c r="IHU99" s="386"/>
      <c r="IHV99" s="386"/>
      <c r="IHW99" s="386"/>
      <c r="IHX99" s="386"/>
      <c r="IHY99" s="386"/>
      <c r="IHZ99" s="386"/>
      <c r="IIA99" s="386"/>
      <c r="IIB99" s="386"/>
      <c r="IIC99" s="386"/>
      <c r="IID99" s="386"/>
      <c r="IIE99" s="386"/>
      <c r="IIF99" s="386"/>
      <c r="IIG99" s="386"/>
      <c r="IIH99" s="386"/>
      <c r="III99" s="386"/>
      <c r="IIJ99" s="386"/>
      <c r="IIK99" s="386"/>
      <c r="IIL99" s="386"/>
      <c r="IIM99" s="386"/>
      <c r="IIN99" s="386"/>
      <c r="IIO99" s="386"/>
      <c r="IIP99" s="386"/>
      <c r="IIQ99" s="386"/>
      <c r="IIR99" s="386"/>
      <c r="IIS99" s="386"/>
      <c r="IIT99" s="386"/>
      <c r="IIU99" s="386"/>
      <c r="IIV99" s="386"/>
      <c r="IIW99" s="386"/>
      <c r="IIX99" s="386"/>
      <c r="IIY99" s="386"/>
      <c r="IIZ99" s="386"/>
      <c r="IJA99" s="386"/>
      <c r="IJB99" s="386"/>
      <c r="IJC99" s="386"/>
      <c r="IJD99" s="386"/>
      <c r="IJE99" s="386"/>
      <c r="IJF99" s="386"/>
      <c r="IJG99" s="386"/>
      <c r="IJH99" s="386"/>
      <c r="IJI99" s="386"/>
      <c r="IJJ99" s="386"/>
      <c r="IJK99" s="386"/>
      <c r="IJL99" s="386"/>
      <c r="IJM99" s="386"/>
      <c r="IJN99" s="386"/>
      <c r="IJO99" s="386"/>
      <c r="IJP99" s="386"/>
      <c r="IJQ99" s="386"/>
      <c r="IJR99" s="386"/>
      <c r="IJS99" s="386"/>
      <c r="IJT99" s="386"/>
      <c r="IJU99" s="386"/>
      <c r="IJV99" s="386"/>
      <c r="IJW99" s="386"/>
      <c r="IJX99" s="386"/>
      <c r="IJY99" s="386"/>
      <c r="IJZ99" s="386"/>
      <c r="IKA99" s="386"/>
      <c r="IKB99" s="386"/>
      <c r="IKC99" s="386"/>
      <c r="IKD99" s="386"/>
      <c r="IKE99" s="386"/>
      <c r="IKF99" s="386"/>
      <c r="IKG99" s="386"/>
      <c r="IKH99" s="386"/>
      <c r="IKI99" s="386"/>
      <c r="IKJ99" s="386"/>
      <c r="IKK99" s="386"/>
      <c r="IKL99" s="386"/>
      <c r="IKM99" s="386"/>
      <c r="IKN99" s="386"/>
      <c r="IKO99" s="386"/>
      <c r="IKP99" s="386"/>
      <c r="IKQ99" s="386"/>
      <c r="IKR99" s="386"/>
      <c r="IKS99" s="386"/>
      <c r="IKT99" s="386"/>
      <c r="IKU99" s="386"/>
      <c r="IKV99" s="386"/>
      <c r="IKW99" s="386"/>
      <c r="IKX99" s="386"/>
      <c r="IKY99" s="386"/>
      <c r="IKZ99" s="386"/>
      <c r="ILA99" s="386"/>
      <c r="ILB99" s="386"/>
      <c r="ILC99" s="386"/>
      <c r="ILD99" s="386"/>
      <c r="ILE99" s="386"/>
      <c r="ILF99" s="386"/>
      <c r="ILG99" s="386"/>
      <c r="ILH99" s="386"/>
      <c r="ILI99" s="386"/>
      <c r="ILJ99" s="386"/>
      <c r="ILK99" s="386"/>
      <c r="ILL99" s="386"/>
      <c r="ILM99" s="386"/>
      <c r="ILN99" s="386"/>
      <c r="ILO99" s="386"/>
      <c r="ILP99" s="386"/>
      <c r="ILQ99" s="386"/>
      <c r="ILR99" s="386"/>
      <c r="ILS99" s="386"/>
      <c r="ILT99" s="386"/>
      <c r="ILU99" s="386"/>
      <c r="ILV99" s="386"/>
      <c r="ILW99" s="386"/>
      <c r="ILX99" s="386"/>
      <c r="ILY99" s="386"/>
      <c r="ILZ99" s="386"/>
      <c r="IMA99" s="386"/>
      <c r="IMB99" s="386"/>
      <c r="IMC99" s="386"/>
      <c r="IMD99" s="386"/>
      <c r="IME99" s="386"/>
      <c r="IMF99" s="386"/>
      <c r="IMG99" s="386"/>
      <c r="IMH99" s="386"/>
      <c r="IMI99" s="386"/>
      <c r="IMJ99" s="386"/>
      <c r="IMK99" s="386"/>
      <c r="IML99" s="386"/>
      <c r="IMM99" s="386"/>
      <c r="IMN99" s="386"/>
      <c r="IMO99" s="386"/>
      <c r="IMP99" s="386"/>
      <c r="IMQ99" s="386"/>
      <c r="IMR99" s="386"/>
      <c r="IMS99" s="386"/>
      <c r="IMT99" s="386"/>
      <c r="IMU99" s="386"/>
      <c r="IMV99" s="386"/>
      <c r="IMW99" s="386"/>
      <c r="IMX99" s="386"/>
      <c r="IMY99" s="386"/>
      <c r="IMZ99" s="386"/>
      <c r="INA99" s="386"/>
      <c r="INB99" s="386"/>
      <c r="INC99" s="386"/>
      <c r="IND99" s="386"/>
      <c r="INE99" s="386"/>
      <c r="INF99" s="386"/>
      <c r="ING99" s="386"/>
      <c r="INH99" s="386"/>
      <c r="INI99" s="386"/>
      <c r="INJ99" s="386"/>
      <c r="INK99" s="386"/>
      <c r="INL99" s="386"/>
      <c r="INM99" s="386"/>
      <c r="INN99" s="386"/>
      <c r="INO99" s="386"/>
      <c r="INP99" s="386"/>
      <c r="INQ99" s="386"/>
      <c r="INR99" s="386"/>
      <c r="INS99" s="386"/>
      <c r="INT99" s="386"/>
      <c r="INU99" s="386"/>
      <c r="INV99" s="386"/>
      <c r="INW99" s="386"/>
      <c r="INX99" s="386"/>
      <c r="INY99" s="386"/>
      <c r="INZ99" s="386"/>
      <c r="IOA99" s="386"/>
      <c r="IOB99" s="386"/>
      <c r="IOC99" s="386"/>
      <c r="IOD99" s="386"/>
      <c r="IOE99" s="386"/>
      <c r="IOF99" s="386"/>
      <c r="IOG99" s="386"/>
      <c r="IOH99" s="386"/>
      <c r="IOI99" s="386"/>
      <c r="IOJ99" s="386"/>
      <c r="IOK99" s="386"/>
      <c r="IOL99" s="386"/>
      <c r="IOM99" s="386"/>
      <c r="ION99" s="386"/>
      <c r="IOO99" s="386"/>
      <c r="IOP99" s="386"/>
      <c r="IOQ99" s="386"/>
      <c r="IOR99" s="386"/>
      <c r="IOS99" s="386"/>
      <c r="IOT99" s="386"/>
      <c r="IOU99" s="386"/>
      <c r="IOV99" s="386"/>
      <c r="IOW99" s="386"/>
      <c r="IOX99" s="386"/>
      <c r="IOY99" s="386"/>
      <c r="IOZ99" s="386"/>
      <c r="IPA99" s="386"/>
      <c r="IPB99" s="386"/>
      <c r="IPC99" s="386"/>
      <c r="IPD99" s="386"/>
      <c r="IPE99" s="386"/>
      <c r="IPF99" s="386"/>
      <c r="IPG99" s="386"/>
      <c r="IPH99" s="386"/>
      <c r="IPI99" s="386"/>
      <c r="IPJ99" s="386"/>
      <c r="IPK99" s="386"/>
      <c r="IPL99" s="386"/>
      <c r="IPM99" s="386"/>
      <c r="IPN99" s="386"/>
      <c r="IPO99" s="386"/>
      <c r="IPP99" s="386"/>
      <c r="IPQ99" s="386"/>
      <c r="IPR99" s="386"/>
      <c r="IPS99" s="386"/>
      <c r="IPT99" s="386"/>
      <c r="IPU99" s="386"/>
      <c r="IPV99" s="386"/>
      <c r="IPW99" s="386"/>
      <c r="IPX99" s="386"/>
      <c r="IPY99" s="386"/>
      <c r="IPZ99" s="386"/>
      <c r="IQA99" s="386"/>
      <c r="IQB99" s="386"/>
      <c r="IQC99" s="386"/>
      <c r="IQD99" s="386"/>
      <c r="IQE99" s="386"/>
      <c r="IQF99" s="386"/>
      <c r="IQG99" s="386"/>
      <c r="IQH99" s="386"/>
      <c r="IQI99" s="386"/>
      <c r="IQJ99" s="386"/>
      <c r="IQK99" s="386"/>
      <c r="IQL99" s="386"/>
      <c r="IQM99" s="386"/>
      <c r="IQN99" s="386"/>
      <c r="IQO99" s="386"/>
      <c r="IQP99" s="386"/>
      <c r="IQQ99" s="386"/>
      <c r="IQR99" s="386"/>
      <c r="IQS99" s="386"/>
      <c r="IQT99" s="386"/>
      <c r="IQU99" s="386"/>
      <c r="IQV99" s="386"/>
      <c r="IQW99" s="386"/>
      <c r="IQX99" s="386"/>
      <c r="IQY99" s="386"/>
      <c r="IQZ99" s="386"/>
      <c r="IRA99" s="386"/>
      <c r="IRB99" s="386"/>
      <c r="IRC99" s="386"/>
      <c r="IRD99" s="386"/>
      <c r="IRE99" s="386"/>
      <c r="IRF99" s="386"/>
      <c r="IRG99" s="386"/>
      <c r="IRH99" s="386"/>
      <c r="IRI99" s="386"/>
      <c r="IRJ99" s="386"/>
      <c r="IRK99" s="386"/>
      <c r="IRL99" s="386"/>
      <c r="IRM99" s="386"/>
      <c r="IRN99" s="386"/>
      <c r="IRO99" s="386"/>
      <c r="IRP99" s="386"/>
      <c r="IRQ99" s="386"/>
      <c r="IRR99" s="386"/>
      <c r="IRS99" s="386"/>
      <c r="IRT99" s="386"/>
      <c r="IRU99" s="386"/>
      <c r="IRV99" s="386"/>
      <c r="IRW99" s="386"/>
      <c r="IRX99" s="386"/>
      <c r="IRY99" s="386"/>
      <c r="IRZ99" s="386"/>
      <c r="ISA99" s="386"/>
      <c r="ISB99" s="386"/>
      <c r="ISC99" s="386"/>
      <c r="ISD99" s="386"/>
      <c r="ISE99" s="386"/>
      <c r="ISF99" s="386"/>
      <c r="ISG99" s="386"/>
      <c r="ISH99" s="386"/>
      <c r="ISI99" s="386"/>
      <c r="ISJ99" s="386"/>
      <c r="ISK99" s="386"/>
      <c r="ISL99" s="386"/>
      <c r="ISM99" s="386"/>
      <c r="ISN99" s="386"/>
      <c r="ISO99" s="386"/>
      <c r="ISP99" s="386"/>
      <c r="ISQ99" s="386"/>
      <c r="ISR99" s="386"/>
      <c r="ISS99" s="386"/>
      <c r="IST99" s="386"/>
      <c r="ISU99" s="386"/>
      <c r="ISV99" s="386"/>
      <c r="ISW99" s="386"/>
      <c r="ISX99" s="386"/>
      <c r="ISY99" s="386"/>
      <c r="ISZ99" s="386"/>
      <c r="ITA99" s="386"/>
      <c r="ITB99" s="386"/>
      <c r="ITC99" s="386"/>
      <c r="ITD99" s="386"/>
      <c r="ITE99" s="386"/>
      <c r="ITF99" s="386"/>
      <c r="ITG99" s="386"/>
      <c r="ITH99" s="386"/>
      <c r="ITI99" s="386"/>
      <c r="ITJ99" s="386"/>
      <c r="ITK99" s="386"/>
      <c r="ITL99" s="386"/>
      <c r="ITM99" s="386"/>
      <c r="ITN99" s="386"/>
      <c r="ITO99" s="386"/>
      <c r="ITP99" s="386"/>
      <c r="ITQ99" s="386"/>
      <c r="ITR99" s="386"/>
      <c r="ITS99" s="386"/>
      <c r="ITT99" s="386"/>
      <c r="ITU99" s="386"/>
      <c r="ITV99" s="386"/>
      <c r="ITW99" s="386"/>
      <c r="ITX99" s="386"/>
      <c r="ITY99" s="386"/>
      <c r="ITZ99" s="386"/>
      <c r="IUA99" s="386"/>
      <c r="IUB99" s="386"/>
      <c r="IUC99" s="386"/>
      <c r="IUD99" s="386"/>
      <c r="IUE99" s="386"/>
      <c r="IUF99" s="386"/>
      <c r="IUG99" s="386"/>
      <c r="IUH99" s="386"/>
      <c r="IUI99" s="386"/>
      <c r="IUJ99" s="386"/>
      <c r="IUK99" s="386"/>
      <c r="IUL99" s="386"/>
      <c r="IUM99" s="386"/>
      <c r="IUN99" s="386"/>
      <c r="IUO99" s="386"/>
      <c r="IUP99" s="386"/>
      <c r="IUQ99" s="386"/>
      <c r="IUR99" s="386"/>
      <c r="IUS99" s="386"/>
      <c r="IUT99" s="386"/>
      <c r="IUU99" s="386"/>
      <c r="IUV99" s="386"/>
      <c r="IUW99" s="386"/>
      <c r="IUX99" s="386"/>
      <c r="IUY99" s="386"/>
      <c r="IUZ99" s="386"/>
      <c r="IVA99" s="386"/>
      <c r="IVB99" s="386"/>
      <c r="IVC99" s="386"/>
      <c r="IVD99" s="386"/>
      <c r="IVE99" s="386"/>
      <c r="IVF99" s="386"/>
      <c r="IVG99" s="386"/>
      <c r="IVH99" s="386"/>
      <c r="IVI99" s="386"/>
      <c r="IVJ99" s="386"/>
      <c r="IVK99" s="386"/>
      <c r="IVL99" s="386"/>
      <c r="IVM99" s="386"/>
      <c r="IVN99" s="386"/>
      <c r="IVO99" s="386"/>
      <c r="IVP99" s="386"/>
      <c r="IVQ99" s="386"/>
      <c r="IVR99" s="386"/>
      <c r="IVS99" s="386"/>
      <c r="IVT99" s="386"/>
      <c r="IVU99" s="386"/>
      <c r="IVV99" s="386"/>
      <c r="IVW99" s="386"/>
      <c r="IVX99" s="386"/>
      <c r="IVY99" s="386"/>
      <c r="IVZ99" s="386"/>
      <c r="IWA99" s="386"/>
      <c r="IWB99" s="386"/>
      <c r="IWC99" s="386"/>
      <c r="IWD99" s="386"/>
      <c r="IWE99" s="386"/>
      <c r="IWF99" s="386"/>
      <c r="IWG99" s="386"/>
      <c r="IWH99" s="386"/>
      <c r="IWI99" s="386"/>
      <c r="IWJ99" s="386"/>
      <c r="IWK99" s="386"/>
      <c r="IWL99" s="386"/>
      <c r="IWM99" s="386"/>
      <c r="IWN99" s="386"/>
      <c r="IWO99" s="386"/>
      <c r="IWP99" s="386"/>
      <c r="IWQ99" s="386"/>
      <c r="IWR99" s="386"/>
      <c r="IWS99" s="386"/>
      <c r="IWT99" s="386"/>
      <c r="IWU99" s="386"/>
      <c r="IWV99" s="386"/>
      <c r="IWW99" s="386"/>
      <c r="IWX99" s="386"/>
      <c r="IWY99" s="386"/>
      <c r="IWZ99" s="386"/>
      <c r="IXA99" s="386"/>
      <c r="IXB99" s="386"/>
      <c r="IXC99" s="386"/>
      <c r="IXD99" s="386"/>
      <c r="IXE99" s="386"/>
      <c r="IXF99" s="386"/>
      <c r="IXG99" s="386"/>
      <c r="IXH99" s="386"/>
      <c r="IXI99" s="386"/>
      <c r="IXJ99" s="386"/>
      <c r="IXK99" s="386"/>
      <c r="IXL99" s="386"/>
      <c r="IXM99" s="386"/>
      <c r="IXN99" s="386"/>
      <c r="IXO99" s="386"/>
      <c r="IXP99" s="386"/>
      <c r="IXQ99" s="386"/>
      <c r="IXR99" s="386"/>
      <c r="IXS99" s="386"/>
      <c r="IXT99" s="386"/>
      <c r="IXU99" s="386"/>
      <c r="IXV99" s="386"/>
      <c r="IXW99" s="386"/>
      <c r="IXX99" s="386"/>
      <c r="IXY99" s="386"/>
      <c r="IXZ99" s="386"/>
      <c r="IYA99" s="386"/>
      <c r="IYB99" s="386"/>
      <c r="IYC99" s="386"/>
      <c r="IYD99" s="386"/>
      <c r="IYE99" s="386"/>
      <c r="IYF99" s="386"/>
      <c r="IYG99" s="386"/>
      <c r="IYH99" s="386"/>
      <c r="IYI99" s="386"/>
      <c r="IYJ99" s="386"/>
      <c r="IYK99" s="386"/>
      <c r="IYL99" s="386"/>
      <c r="IYM99" s="386"/>
      <c r="IYN99" s="386"/>
      <c r="IYO99" s="386"/>
      <c r="IYP99" s="386"/>
      <c r="IYQ99" s="386"/>
      <c r="IYR99" s="386"/>
      <c r="IYS99" s="386"/>
      <c r="IYT99" s="386"/>
      <c r="IYU99" s="386"/>
      <c r="IYV99" s="386"/>
      <c r="IYW99" s="386"/>
      <c r="IYX99" s="386"/>
      <c r="IYY99" s="386"/>
      <c r="IYZ99" s="386"/>
      <c r="IZA99" s="386"/>
      <c r="IZB99" s="386"/>
      <c r="IZC99" s="386"/>
      <c r="IZD99" s="386"/>
      <c r="IZE99" s="386"/>
      <c r="IZF99" s="386"/>
      <c r="IZG99" s="386"/>
      <c r="IZH99" s="386"/>
      <c r="IZI99" s="386"/>
      <c r="IZJ99" s="386"/>
      <c r="IZK99" s="386"/>
      <c r="IZL99" s="386"/>
      <c r="IZM99" s="386"/>
      <c r="IZN99" s="386"/>
      <c r="IZO99" s="386"/>
      <c r="IZP99" s="386"/>
      <c r="IZQ99" s="386"/>
      <c r="IZR99" s="386"/>
      <c r="IZS99" s="386"/>
      <c r="IZT99" s="386"/>
      <c r="IZU99" s="386"/>
      <c r="IZV99" s="386"/>
      <c r="IZW99" s="386"/>
      <c r="IZX99" s="386"/>
      <c r="IZY99" s="386"/>
      <c r="IZZ99" s="386"/>
      <c r="JAA99" s="386"/>
      <c r="JAB99" s="386"/>
      <c r="JAC99" s="386"/>
      <c r="JAD99" s="386"/>
      <c r="JAE99" s="386"/>
      <c r="JAF99" s="386"/>
      <c r="JAG99" s="386"/>
      <c r="JAH99" s="386"/>
      <c r="JAI99" s="386"/>
      <c r="JAJ99" s="386"/>
      <c r="JAK99" s="386"/>
      <c r="JAL99" s="386"/>
      <c r="JAM99" s="386"/>
      <c r="JAN99" s="386"/>
      <c r="JAO99" s="386"/>
      <c r="JAP99" s="386"/>
      <c r="JAQ99" s="386"/>
      <c r="JAR99" s="386"/>
      <c r="JAS99" s="386"/>
      <c r="JAT99" s="386"/>
      <c r="JAU99" s="386"/>
      <c r="JAV99" s="386"/>
      <c r="JAW99" s="386"/>
      <c r="JAX99" s="386"/>
      <c r="JAY99" s="386"/>
      <c r="JAZ99" s="386"/>
      <c r="JBA99" s="386"/>
      <c r="JBB99" s="386"/>
      <c r="JBC99" s="386"/>
      <c r="JBD99" s="386"/>
      <c r="JBE99" s="386"/>
      <c r="JBF99" s="386"/>
      <c r="JBG99" s="386"/>
      <c r="JBH99" s="386"/>
      <c r="JBI99" s="386"/>
      <c r="JBJ99" s="386"/>
      <c r="JBK99" s="386"/>
      <c r="JBL99" s="386"/>
      <c r="JBM99" s="386"/>
      <c r="JBN99" s="386"/>
      <c r="JBO99" s="386"/>
      <c r="JBP99" s="386"/>
      <c r="JBQ99" s="386"/>
      <c r="JBR99" s="386"/>
      <c r="JBS99" s="386"/>
      <c r="JBT99" s="386"/>
      <c r="JBU99" s="386"/>
      <c r="JBV99" s="386"/>
      <c r="JBW99" s="386"/>
      <c r="JBX99" s="386"/>
      <c r="JBY99" s="386"/>
      <c r="JBZ99" s="386"/>
      <c r="JCA99" s="386"/>
      <c r="JCB99" s="386"/>
      <c r="JCC99" s="386"/>
      <c r="JCD99" s="386"/>
      <c r="JCE99" s="386"/>
      <c r="JCF99" s="386"/>
      <c r="JCG99" s="386"/>
      <c r="JCH99" s="386"/>
      <c r="JCI99" s="386"/>
      <c r="JCJ99" s="386"/>
      <c r="JCK99" s="386"/>
      <c r="JCL99" s="386"/>
      <c r="JCM99" s="386"/>
      <c r="JCN99" s="386"/>
      <c r="JCO99" s="386"/>
      <c r="JCP99" s="386"/>
      <c r="JCQ99" s="386"/>
      <c r="JCR99" s="386"/>
      <c r="JCS99" s="386"/>
      <c r="JCT99" s="386"/>
      <c r="JCU99" s="386"/>
      <c r="JCV99" s="386"/>
      <c r="JCW99" s="386"/>
      <c r="JCX99" s="386"/>
      <c r="JCY99" s="386"/>
      <c r="JCZ99" s="386"/>
      <c r="JDA99" s="386"/>
      <c r="JDB99" s="386"/>
      <c r="JDC99" s="386"/>
      <c r="JDD99" s="386"/>
      <c r="JDE99" s="386"/>
      <c r="JDF99" s="386"/>
      <c r="JDG99" s="386"/>
      <c r="JDH99" s="386"/>
      <c r="JDI99" s="386"/>
      <c r="JDJ99" s="386"/>
      <c r="JDK99" s="386"/>
      <c r="JDL99" s="386"/>
      <c r="JDM99" s="386"/>
      <c r="JDN99" s="386"/>
      <c r="JDO99" s="386"/>
      <c r="JDP99" s="386"/>
      <c r="JDQ99" s="386"/>
      <c r="JDR99" s="386"/>
      <c r="JDS99" s="386"/>
      <c r="JDT99" s="386"/>
      <c r="JDU99" s="386"/>
      <c r="JDV99" s="386"/>
      <c r="JDW99" s="386"/>
      <c r="JDX99" s="386"/>
      <c r="JDY99" s="386"/>
      <c r="JDZ99" s="386"/>
      <c r="JEA99" s="386"/>
      <c r="JEB99" s="386"/>
      <c r="JEC99" s="386"/>
      <c r="JED99" s="386"/>
      <c r="JEE99" s="386"/>
      <c r="JEF99" s="386"/>
      <c r="JEG99" s="386"/>
      <c r="JEH99" s="386"/>
      <c r="JEI99" s="386"/>
      <c r="JEJ99" s="386"/>
      <c r="JEK99" s="386"/>
      <c r="JEL99" s="386"/>
      <c r="JEM99" s="386"/>
      <c r="JEN99" s="386"/>
      <c r="JEO99" s="386"/>
      <c r="JEP99" s="386"/>
      <c r="JEQ99" s="386"/>
      <c r="JER99" s="386"/>
      <c r="JES99" s="386"/>
      <c r="JET99" s="386"/>
      <c r="JEU99" s="386"/>
      <c r="JEV99" s="386"/>
      <c r="JEW99" s="386"/>
      <c r="JEX99" s="386"/>
      <c r="JEY99" s="386"/>
      <c r="JEZ99" s="386"/>
      <c r="JFA99" s="386"/>
      <c r="JFB99" s="386"/>
      <c r="JFC99" s="386"/>
      <c r="JFD99" s="386"/>
      <c r="JFE99" s="386"/>
      <c r="JFF99" s="386"/>
      <c r="JFG99" s="386"/>
      <c r="JFH99" s="386"/>
      <c r="JFI99" s="386"/>
      <c r="JFJ99" s="386"/>
      <c r="JFK99" s="386"/>
      <c r="JFL99" s="386"/>
      <c r="JFM99" s="386"/>
      <c r="JFN99" s="386"/>
      <c r="JFO99" s="386"/>
      <c r="JFP99" s="386"/>
      <c r="JFQ99" s="386"/>
      <c r="JFR99" s="386"/>
      <c r="JFS99" s="386"/>
      <c r="JFT99" s="386"/>
      <c r="JFU99" s="386"/>
      <c r="JFV99" s="386"/>
      <c r="JFW99" s="386"/>
      <c r="JFX99" s="386"/>
      <c r="JFY99" s="386"/>
      <c r="JFZ99" s="386"/>
      <c r="JGA99" s="386"/>
      <c r="JGB99" s="386"/>
      <c r="JGC99" s="386"/>
      <c r="JGD99" s="386"/>
      <c r="JGE99" s="386"/>
      <c r="JGF99" s="386"/>
      <c r="JGG99" s="386"/>
      <c r="JGH99" s="386"/>
      <c r="JGI99" s="386"/>
      <c r="JGJ99" s="386"/>
      <c r="JGK99" s="386"/>
      <c r="JGL99" s="386"/>
      <c r="JGM99" s="386"/>
      <c r="JGN99" s="386"/>
      <c r="JGO99" s="386"/>
      <c r="JGP99" s="386"/>
      <c r="JGQ99" s="386"/>
      <c r="JGR99" s="386"/>
      <c r="JGS99" s="386"/>
      <c r="JGT99" s="386"/>
      <c r="JGU99" s="386"/>
      <c r="JGV99" s="386"/>
      <c r="JGW99" s="386"/>
      <c r="JGX99" s="386"/>
      <c r="JGY99" s="386"/>
      <c r="JGZ99" s="386"/>
      <c r="JHA99" s="386"/>
      <c r="JHB99" s="386"/>
      <c r="JHC99" s="386"/>
      <c r="JHD99" s="386"/>
      <c r="JHE99" s="386"/>
      <c r="JHF99" s="386"/>
      <c r="JHG99" s="386"/>
      <c r="JHH99" s="386"/>
      <c r="JHI99" s="386"/>
      <c r="JHJ99" s="386"/>
      <c r="JHK99" s="386"/>
      <c r="JHL99" s="386"/>
      <c r="JHM99" s="386"/>
      <c r="JHN99" s="386"/>
      <c r="JHO99" s="386"/>
      <c r="JHP99" s="386"/>
      <c r="JHQ99" s="386"/>
      <c r="JHR99" s="386"/>
      <c r="JHS99" s="386"/>
      <c r="JHT99" s="386"/>
      <c r="JHU99" s="386"/>
      <c r="JHV99" s="386"/>
      <c r="JHW99" s="386"/>
      <c r="JHX99" s="386"/>
      <c r="JHY99" s="386"/>
      <c r="JHZ99" s="386"/>
      <c r="JIA99" s="386"/>
      <c r="JIB99" s="386"/>
      <c r="JIC99" s="386"/>
      <c r="JID99" s="386"/>
      <c r="JIE99" s="386"/>
      <c r="JIF99" s="386"/>
      <c r="JIG99" s="386"/>
      <c r="JIH99" s="386"/>
      <c r="JII99" s="386"/>
      <c r="JIJ99" s="386"/>
      <c r="JIK99" s="386"/>
      <c r="JIL99" s="386"/>
      <c r="JIM99" s="386"/>
      <c r="JIN99" s="386"/>
      <c r="JIO99" s="386"/>
      <c r="JIP99" s="386"/>
      <c r="JIQ99" s="386"/>
      <c r="JIR99" s="386"/>
      <c r="JIS99" s="386"/>
      <c r="JIT99" s="386"/>
      <c r="JIU99" s="386"/>
      <c r="JIV99" s="386"/>
      <c r="JIW99" s="386"/>
      <c r="JIX99" s="386"/>
      <c r="JIY99" s="386"/>
      <c r="JIZ99" s="386"/>
      <c r="JJA99" s="386"/>
      <c r="JJB99" s="386"/>
      <c r="JJC99" s="386"/>
      <c r="JJD99" s="386"/>
      <c r="JJE99" s="386"/>
      <c r="JJF99" s="386"/>
      <c r="JJG99" s="386"/>
      <c r="JJH99" s="386"/>
      <c r="JJI99" s="386"/>
      <c r="JJJ99" s="386"/>
      <c r="JJK99" s="386"/>
      <c r="JJL99" s="386"/>
      <c r="JJM99" s="386"/>
      <c r="JJN99" s="386"/>
      <c r="JJO99" s="386"/>
      <c r="JJP99" s="386"/>
      <c r="JJQ99" s="386"/>
      <c r="JJR99" s="386"/>
      <c r="JJS99" s="386"/>
      <c r="JJT99" s="386"/>
      <c r="JJU99" s="386"/>
      <c r="JJV99" s="386"/>
      <c r="JJW99" s="386"/>
      <c r="JJX99" s="386"/>
      <c r="JJY99" s="386"/>
      <c r="JJZ99" s="386"/>
      <c r="JKA99" s="386"/>
      <c r="JKB99" s="386"/>
      <c r="JKC99" s="386"/>
      <c r="JKD99" s="386"/>
      <c r="JKE99" s="386"/>
      <c r="JKF99" s="386"/>
      <c r="JKG99" s="386"/>
      <c r="JKH99" s="386"/>
      <c r="JKI99" s="386"/>
      <c r="JKJ99" s="386"/>
      <c r="JKK99" s="386"/>
      <c r="JKL99" s="386"/>
      <c r="JKM99" s="386"/>
      <c r="JKN99" s="386"/>
      <c r="JKO99" s="386"/>
      <c r="JKP99" s="386"/>
      <c r="JKQ99" s="386"/>
      <c r="JKR99" s="386"/>
      <c r="JKS99" s="386"/>
      <c r="JKT99" s="386"/>
      <c r="JKU99" s="386"/>
      <c r="JKV99" s="386"/>
      <c r="JKW99" s="386"/>
      <c r="JKX99" s="386"/>
      <c r="JKY99" s="386"/>
      <c r="JKZ99" s="386"/>
      <c r="JLA99" s="386"/>
      <c r="JLB99" s="386"/>
      <c r="JLC99" s="386"/>
      <c r="JLD99" s="386"/>
      <c r="JLE99" s="386"/>
      <c r="JLF99" s="386"/>
      <c r="JLG99" s="386"/>
      <c r="JLH99" s="386"/>
      <c r="JLI99" s="386"/>
      <c r="JLJ99" s="386"/>
      <c r="JLK99" s="386"/>
      <c r="JLL99" s="386"/>
      <c r="JLM99" s="386"/>
      <c r="JLN99" s="386"/>
      <c r="JLO99" s="386"/>
      <c r="JLP99" s="386"/>
      <c r="JLQ99" s="386"/>
      <c r="JLR99" s="386"/>
      <c r="JLS99" s="386"/>
      <c r="JLT99" s="386"/>
      <c r="JLU99" s="386"/>
      <c r="JLV99" s="386"/>
      <c r="JLW99" s="386"/>
      <c r="JLX99" s="386"/>
      <c r="JLY99" s="386"/>
      <c r="JLZ99" s="386"/>
      <c r="JMA99" s="386"/>
      <c r="JMB99" s="386"/>
      <c r="JMC99" s="386"/>
      <c r="JMD99" s="386"/>
      <c r="JME99" s="386"/>
      <c r="JMF99" s="386"/>
      <c r="JMG99" s="386"/>
      <c r="JMH99" s="386"/>
      <c r="JMI99" s="386"/>
      <c r="JMJ99" s="386"/>
      <c r="JMK99" s="386"/>
      <c r="JML99" s="386"/>
      <c r="JMM99" s="386"/>
      <c r="JMN99" s="386"/>
      <c r="JMO99" s="386"/>
      <c r="JMP99" s="386"/>
      <c r="JMQ99" s="386"/>
      <c r="JMR99" s="386"/>
      <c r="JMS99" s="386"/>
      <c r="JMT99" s="386"/>
      <c r="JMU99" s="386"/>
      <c r="JMV99" s="386"/>
      <c r="JMW99" s="386"/>
      <c r="JMX99" s="386"/>
      <c r="JMY99" s="386"/>
      <c r="JMZ99" s="386"/>
      <c r="JNA99" s="386"/>
      <c r="JNB99" s="386"/>
      <c r="JNC99" s="386"/>
      <c r="JND99" s="386"/>
      <c r="JNE99" s="386"/>
      <c r="JNF99" s="386"/>
      <c r="JNG99" s="386"/>
      <c r="JNH99" s="386"/>
      <c r="JNI99" s="386"/>
      <c r="JNJ99" s="386"/>
      <c r="JNK99" s="386"/>
      <c r="JNL99" s="386"/>
      <c r="JNM99" s="386"/>
      <c r="JNN99" s="386"/>
      <c r="JNO99" s="386"/>
      <c r="JNP99" s="386"/>
      <c r="JNQ99" s="386"/>
      <c r="JNR99" s="386"/>
      <c r="JNS99" s="386"/>
      <c r="JNT99" s="386"/>
      <c r="JNU99" s="386"/>
      <c r="JNV99" s="386"/>
      <c r="JNW99" s="386"/>
      <c r="JNX99" s="386"/>
      <c r="JNY99" s="386"/>
      <c r="JNZ99" s="386"/>
      <c r="JOA99" s="386"/>
      <c r="JOB99" s="386"/>
      <c r="JOC99" s="386"/>
      <c r="JOD99" s="386"/>
      <c r="JOE99" s="386"/>
      <c r="JOF99" s="386"/>
      <c r="JOG99" s="386"/>
      <c r="JOH99" s="386"/>
      <c r="JOI99" s="386"/>
      <c r="JOJ99" s="386"/>
      <c r="JOK99" s="386"/>
      <c r="JOL99" s="386"/>
      <c r="JOM99" s="386"/>
      <c r="JON99" s="386"/>
      <c r="JOO99" s="386"/>
      <c r="JOP99" s="386"/>
      <c r="JOQ99" s="386"/>
      <c r="JOR99" s="386"/>
      <c r="JOS99" s="386"/>
      <c r="JOT99" s="386"/>
      <c r="JOU99" s="386"/>
      <c r="JOV99" s="386"/>
      <c r="JOW99" s="386"/>
      <c r="JOX99" s="386"/>
      <c r="JOY99" s="386"/>
      <c r="JOZ99" s="386"/>
      <c r="JPA99" s="386"/>
      <c r="JPB99" s="386"/>
      <c r="JPC99" s="386"/>
      <c r="JPD99" s="386"/>
      <c r="JPE99" s="386"/>
      <c r="JPF99" s="386"/>
      <c r="JPG99" s="386"/>
      <c r="JPH99" s="386"/>
      <c r="JPI99" s="386"/>
      <c r="JPJ99" s="386"/>
      <c r="JPK99" s="386"/>
      <c r="JPL99" s="386"/>
      <c r="JPM99" s="386"/>
      <c r="JPN99" s="386"/>
      <c r="JPO99" s="386"/>
      <c r="JPP99" s="386"/>
      <c r="JPQ99" s="386"/>
      <c r="JPR99" s="386"/>
      <c r="JPS99" s="386"/>
      <c r="JPT99" s="386"/>
      <c r="JPU99" s="386"/>
      <c r="JPV99" s="386"/>
      <c r="JPW99" s="386"/>
      <c r="JPX99" s="386"/>
      <c r="JPY99" s="386"/>
      <c r="JPZ99" s="386"/>
      <c r="JQA99" s="386"/>
      <c r="JQB99" s="386"/>
      <c r="JQC99" s="386"/>
      <c r="JQD99" s="386"/>
      <c r="JQE99" s="386"/>
      <c r="JQF99" s="386"/>
      <c r="JQG99" s="386"/>
      <c r="JQH99" s="386"/>
      <c r="JQI99" s="386"/>
      <c r="JQJ99" s="386"/>
      <c r="JQK99" s="386"/>
      <c r="JQL99" s="386"/>
      <c r="JQM99" s="386"/>
      <c r="JQN99" s="386"/>
      <c r="JQO99" s="386"/>
      <c r="JQP99" s="386"/>
      <c r="JQQ99" s="386"/>
      <c r="JQR99" s="386"/>
      <c r="JQS99" s="386"/>
      <c r="JQT99" s="386"/>
      <c r="JQU99" s="386"/>
      <c r="JQV99" s="386"/>
      <c r="JQW99" s="386"/>
      <c r="JQX99" s="386"/>
      <c r="JQY99" s="386"/>
      <c r="JQZ99" s="386"/>
      <c r="JRA99" s="386"/>
      <c r="JRB99" s="386"/>
      <c r="JRC99" s="386"/>
      <c r="JRD99" s="386"/>
      <c r="JRE99" s="386"/>
      <c r="JRF99" s="386"/>
      <c r="JRG99" s="386"/>
      <c r="JRH99" s="386"/>
      <c r="JRI99" s="386"/>
      <c r="JRJ99" s="386"/>
      <c r="JRK99" s="386"/>
      <c r="JRL99" s="386"/>
      <c r="JRM99" s="386"/>
      <c r="JRN99" s="386"/>
      <c r="JRO99" s="386"/>
      <c r="JRP99" s="386"/>
      <c r="JRQ99" s="386"/>
      <c r="JRR99" s="386"/>
      <c r="JRS99" s="386"/>
      <c r="JRT99" s="386"/>
      <c r="JRU99" s="386"/>
      <c r="JRV99" s="386"/>
      <c r="JRW99" s="386"/>
      <c r="JRX99" s="386"/>
      <c r="JRY99" s="386"/>
      <c r="JRZ99" s="386"/>
      <c r="JSA99" s="386"/>
      <c r="JSB99" s="386"/>
      <c r="JSC99" s="386"/>
      <c r="JSD99" s="386"/>
      <c r="JSE99" s="386"/>
      <c r="JSF99" s="386"/>
      <c r="JSG99" s="386"/>
      <c r="JSH99" s="386"/>
      <c r="JSI99" s="386"/>
      <c r="JSJ99" s="386"/>
      <c r="JSK99" s="386"/>
      <c r="JSL99" s="386"/>
      <c r="JSM99" s="386"/>
      <c r="JSN99" s="386"/>
      <c r="JSO99" s="386"/>
      <c r="JSP99" s="386"/>
      <c r="JSQ99" s="386"/>
      <c r="JSR99" s="386"/>
      <c r="JSS99" s="386"/>
      <c r="JST99" s="386"/>
      <c r="JSU99" s="386"/>
      <c r="JSV99" s="386"/>
      <c r="JSW99" s="386"/>
      <c r="JSX99" s="386"/>
      <c r="JSY99" s="386"/>
      <c r="JSZ99" s="386"/>
      <c r="JTA99" s="386"/>
      <c r="JTB99" s="386"/>
      <c r="JTC99" s="386"/>
      <c r="JTD99" s="386"/>
      <c r="JTE99" s="386"/>
      <c r="JTF99" s="386"/>
      <c r="JTG99" s="386"/>
      <c r="JTH99" s="386"/>
      <c r="JTI99" s="386"/>
      <c r="JTJ99" s="386"/>
      <c r="JTK99" s="386"/>
      <c r="JTL99" s="386"/>
      <c r="JTM99" s="386"/>
      <c r="JTN99" s="386"/>
      <c r="JTO99" s="386"/>
      <c r="JTP99" s="386"/>
      <c r="JTQ99" s="386"/>
      <c r="JTR99" s="386"/>
      <c r="JTS99" s="386"/>
      <c r="JTT99" s="386"/>
      <c r="JTU99" s="386"/>
      <c r="JTV99" s="386"/>
      <c r="JTW99" s="386"/>
      <c r="JTX99" s="386"/>
      <c r="JTY99" s="386"/>
      <c r="JTZ99" s="386"/>
      <c r="JUA99" s="386"/>
      <c r="JUB99" s="386"/>
      <c r="JUC99" s="386"/>
      <c r="JUD99" s="386"/>
      <c r="JUE99" s="386"/>
      <c r="JUF99" s="386"/>
      <c r="JUG99" s="386"/>
      <c r="JUH99" s="386"/>
      <c r="JUI99" s="386"/>
      <c r="JUJ99" s="386"/>
      <c r="JUK99" s="386"/>
      <c r="JUL99" s="386"/>
      <c r="JUM99" s="386"/>
      <c r="JUN99" s="386"/>
      <c r="JUO99" s="386"/>
      <c r="JUP99" s="386"/>
      <c r="JUQ99" s="386"/>
      <c r="JUR99" s="386"/>
      <c r="JUS99" s="386"/>
      <c r="JUT99" s="386"/>
      <c r="JUU99" s="386"/>
      <c r="JUV99" s="386"/>
      <c r="JUW99" s="386"/>
      <c r="JUX99" s="386"/>
      <c r="JUY99" s="386"/>
      <c r="JUZ99" s="386"/>
      <c r="JVA99" s="386"/>
      <c r="JVB99" s="386"/>
      <c r="JVC99" s="386"/>
      <c r="JVD99" s="386"/>
      <c r="JVE99" s="386"/>
      <c r="JVF99" s="386"/>
      <c r="JVG99" s="386"/>
      <c r="JVH99" s="386"/>
      <c r="JVI99" s="386"/>
      <c r="JVJ99" s="386"/>
      <c r="JVK99" s="386"/>
      <c r="JVL99" s="386"/>
      <c r="JVM99" s="386"/>
      <c r="JVN99" s="386"/>
      <c r="JVO99" s="386"/>
      <c r="JVP99" s="386"/>
      <c r="JVQ99" s="386"/>
      <c r="JVR99" s="386"/>
      <c r="JVS99" s="386"/>
      <c r="JVT99" s="386"/>
      <c r="JVU99" s="386"/>
      <c r="JVV99" s="386"/>
      <c r="JVW99" s="386"/>
      <c r="JVX99" s="386"/>
      <c r="JVY99" s="386"/>
      <c r="JVZ99" s="386"/>
      <c r="JWA99" s="386"/>
      <c r="JWB99" s="386"/>
      <c r="JWC99" s="386"/>
      <c r="JWD99" s="386"/>
      <c r="JWE99" s="386"/>
      <c r="JWF99" s="386"/>
      <c r="JWG99" s="386"/>
      <c r="JWH99" s="386"/>
      <c r="JWI99" s="386"/>
      <c r="JWJ99" s="386"/>
      <c r="JWK99" s="386"/>
      <c r="JWL99" s="386"/>
      <c r="JWM99" s="386"/>
      <c r="JWN99" s="386"/>
      <c r="JWO99" s="386"/>
      <c r="JWP99" s="386"/>
      <c r="JWQ99" s="386"/>
      <c r="JWR99" s="386"/>
      <c r="JWS99" s="386"/>
      <c r="JWT99" s="386"/>
      <c r="JWU99" s="386"/>
      <c r="JWV99" s="386"/>
      <c r="JWW99" s="386"/>
      <c r="JWX99" s="386"/>
      <c r="JWY99" s="386"/>
      <c r="JWZ99" s="386"/>
      <c r="JXA99" s="386"/>
      <c r="JXB99" s="386"/>
      <c r="JXC99" s="386"/>
      <c r="JXD99" s="386"/>
      <c r="JXE99" s="386"/>
      <c r="JXF99" s="386"/>
      <c r="JXG99" s="386"/>
      <c r="JXH99" s="386"/>
      <c r="JXI99" s="386"/>
      <c r="JXJ99" s="386"/>
      <c r="JXK99" s="386"/>
      <c r="JXL99" s="386"/>
      <c r="JXM99" s="386"/>
      <c r="JXN99" s="386"/>
      <c r="JXO99" s="386"/>
      <c r="JXP99" s="386"/>
      <c r="JXQ99" s="386"/>
      <c r="JXR99" s="386"/>
      <c r="JXS99" s="386"/>
      <c r="JXT99" s="386"/>
      <c r="JXU99" s="386"/>
      <c r="JXV99" s="386"/>
      <c r="JXW99" s="386"/>
      <c r="JXX99" s="386"/>
      <c r="JXY99" s="386"/>
      <c r="JXZ99" s="386"/>
      <c r="JYA99" s="386"/>
      <c r="JYB99" s="386"/>
      <c r="JYC99" s="386"/>
      <c r="JYD99" s="386"/>
      <c r="JYE99" s="386"/>
      <c r="JYF99" s="386"/>
      <c r="JYG99" s="386"/>
      <c r="JYH99" s="386"/>
      <c r="JYI99" s="386"/>
      <c r="JYJ99" s="386"/>
      <c r="JYK99" s="386"/>
      <c r="JYL99" s="386"/>
      <c r="JYM99" s="386"/>
      <c r="JYN99" s="386"/>
      <c r="JYO99" s="386"/>
      <c r="JYP99" s="386"/>
      <c r="JYQ99" s="386"/>
      <c r="JYR99" s="386"/>
      <c r="JYS99" s="386"/>
      <c r="JYT99" s="386"/>
      <c r="JYU99" s="386"/>
      <c r="JYV99" s="386"/>
      <c r="JYW99" s="386"/>
      <c r="JYX99" s="386"/>
      <c r="JYY99" s="386"/>
      <c r="JYZ99" s="386"/>
      <c r="JZA99" s="386"/>
      <c r="JZB99" s="386"/>
      <c r="JZC99" s="386"/>
      <c r="JZD99" s="386"/>
      <c r="JZE99" s="386"/>
      <c r="JZF99" s="386"/>
      <c r="JZG99" s="386"/>
      <c r="JZH99" s="386"/>
      <c r="JZI99" s="386"/>
      <c r="JZJ99" s="386"/>
      <c r="JZK99" s="386"/>
      <c r="JZL99" s="386"/>
      <c r="JZM99" s="386"/>
      <c r="JZN99" s="386"/>
      <c r="JZO99" s="386"/>
      <c r="JZP99" s="386"/>
      <c r="JZQ99" s="386"/>
      <c r="JZR99" s="386"/>
      <c r="JZS99" s="386"/>
      <c r="JZT99" s="386"/>
      <c r="JZU99" s="386"/>
      <c r="JZV99" s="386"/>
      <c r="JZW99" s="386"/>
      <c r="JZX99" s="386"/>
      <c r="JZY99" s="386"/>
      <c r="JZZ99" s="386"/>
      <c r="KAA99" s="386"/>
      <c r="KAB99" s="386"/>
      <c r="KAC99" s="386"/>
      <c r="KAD99" s="386"/>
      <c r="KAE99" s="386"/>
      <c r="KAF99" s="386"/>
      <c r="KAG99" s="386"/>
      <c r="KAH99" s="386"/>
      <c r="KAI99" s="386"/>
      <c r="KAJ99" s="386"/>
      <c r="KAK99" s="386"/>
      <c r="KAL99" s="386"/>
      <c r="KAM99" s="386"/>
      <c r="KAN99" s="386"/>
      <c r="KAO99" s="386"/>
      <c r="KAP99" s="386"/>
      <c r="KAQ99" s="386"/>
      <c r="KAR99" s="386"/>
      <c r="KAS99" s="386"/>
      <c r="KAT99" s="386"/>
      <c r="KAU99" s="386"/>
      <c r="KAV99" s="386"/>
      <c r="KAW99" s="386"/>
      <c r="KAX99" s="386"/>
      <c r="KAY99" s="386"/>
      <c r="KAZ99" s="386"/>
      <c r="KBA99" s="386"/>
      <c r="KBB99" s="386"/>
      <c r="KBC99" s="386"/>
      <c r="KBD99" s="386"/>
      <c r="KBE99" s="386"/>
      <c r="KBF99" s="386"/>
      <c r="KBG99" s="386"/>
      <c r="KBH99" s="386"/>
      <c r="KBI99" s="386"/>
      <c r="KBJ99" s="386"/>
      <c r="KBK99" s="386"/>
      <c r="KBL99" s="386"/>
      <c r="KBM99" s="386"/>
      <c r="KBN99" s="386"/>
      <c r="KBO99" s="386"/>
      <c r="KBP99" s="386"/>
      <c r="KBQ99" s="386"/>
      <c r="KBR99" s="386"/>
      <c r="KBS99" s="386"/>
      <c r="KBT99" s="386"/>
      <c r="KBU99" s="386"/>
      <c r="KBV99" s="386"/>
      <c r="KBW99" s="386"/>
      <c r="KBX99" s="386"/>
      <c r="KBY99" s="386"/>
      <c r="KBZ99" s="386"/>
      <c r="KCA99" s="386"/>
      <c r="KCB99" s="386"/>
      <c r="KCC99" s="386"/>
      <c r="KCD99" s="386"/>
      <c r="KCE99" s="386"/>
      <c r="KCF99" s="386"/>
      <c r="KCG99" s="386"/>
      <c r="KCH99" s="386"/>
      <c r="KCI99" s="386"/>
      <c r="KCJ99" s="386"/>
      <c r="KCK99" s="386"/>
      <c r="KCL99" s="386"/>
      <c r="KCM99" s="386"/>
      <c r="KCN99" s="386"/>
      <c r="KCO99" s="386"/>
      <c r="KCP99" s="386"/>
      <c r="KCQ99" s="386"/>
      <c r="KCR99" s="386"/>
      <c r="KCS99" s="386"/>
      <c r="KCT99" s="386"/>
      <c r="KCU99" s="386"/>
      <c r="KCV99" s="386"/>
      <c r="KCW99" s="386"/>
      <c r="KCX99" s="386"/>
      <c r="KCY99" s="386"/>
      <c r="KCZ99" s="386"/>
      <c r="KDA99" s="386"/>
      <c r="KDB99" s="386"/>
      <c r="KDC99" s="386"/>
      <c r="KDD99" s="386"/>
      <c r="KDE99" s="386"/>
      <c r="KDF99" s="386"/>
      <c r="KDG99" s="386"/>
      <c r="KDH99" s="386"/>
      <c r="KDI99" s="386"/>
      <c r="KDJ99" s="386"/>
      <c r="KDK99" s="386"/>
      <c r="KDL99" s="386"/>
      <c r="KDM99" s="386"/>
      <c r="KDN99" s="386"/>
      <c r="KDO99" s="386"/>
      <c r="KDP99" s="386"/>
      <c r="KDQ99" s="386"/>
      <c r="KDR99" s="386"/>
      <c r="KDS99" s="386"/>
      <c r="KDT99" s="386"/>
      <c r="KDU99" s="386"/>
      <c r="KDV99" s="386"/>
      <c r="KDW99" s="386"/>
      <c r="KDX99" s="386"/>
      <c r="KDY99" s="386"/>
      <c r="KDZ99" s="386"/>
      <c r="KEA99" s="386"/>
      <c r="KEB99" s="386"/>
      <c r="KEC99" s="386"/>
      <c r="KED99" s="386"/>
      <c r="KEE99" s="386"/>
      <c r="KEF99" s="386"/>
      <c r="KEG99" s="386"/>
      <c r="KEH99" s="386"/>
      <c r="KEI99" s="386"/>
      <c r="KEJ99" s="386"/>
      <c r="KEK99" s="386"/>
      <c r="KEL99" s="386"/>
      <c r="KEM99" s="386"/>
      <c r="KEN99" s="386"/>
      <c r="KEO99" s="386"/>
      <c r="KEP99" s="386"/>
      <c r="KEQ99" s="386"/>
      <c r="KER99" s="386"/>
      <c r="KES99" s="386"/>
      <c r="KET99" s="386"/>
      <c r="KEU99" s="386"/>
      <c r="KEV99" s="386"/>
      <c r="KEW99" s="386"/>
      <c r="KEX99" s="386"/>
      <c r="KEY99" s="386"/>
      <c r="KEZ99" s="386"/>
      <c r="KFA99" s="386"/>
      <c r="KFB99" s="386"/>
      <c r="KFC99" s="386"/>
      <c r="KFD99" s="386"/>
      <c r="KFE99" s="386"/>
      <c r="KFF99" s="386"/>
      <c r="KFG99" s="386"/>
      <c r="KFH99" s="386"/>
      <c r="KFI99" s="386"/>
      <c r="KFJ99" s="386"/>
      <c r="KFK99" s="386"/>
      <c r="KFL99" s="386"/>
      <c r="KFM99" s="386"/>
      <c r="KFN99" s="386"/>
      <c r="KFO99" s="386"/>
      <c r="KFP99" s="386"/>
      <c r="KFQ99" s="386"/>
      <c r="KFR99" s="386"/>
      <c r="KFS99" s="386"/>
      <c r="KFT99" s="386"/>
      <c r="KFU99" s="386"/>
      <c r="KFV99" s="386"/>
      <c r="KFW99" s="386"/>
      <c r="KFX99" s="386"/>
      <c r="KFY99" s="386"/>
      <c r="KFZ99" s="386"/>
      <c r="KGA99" s="386"/>
      <c r="KGB99" s="386"/>
      <c r="KGC99" s="386"/>
      <c r="KGD99" s="386"/>
      <c r="KGE99" s="386"/>
      <c r="KGF99" s="386"/>
      <c r="KGG99" s="386"/>
      <c r="KGH99" s="386"/>
      <c r="KGI99" s="386"/>
      <c r="KGJ99" s="386"/>
      <c r="KGK99" s="386"/>
      <c r="KGL99" s="386"/>
      <c r="KGM99" s="386"/>
      <c r="KGN99" s="386"/>
      <c r="KGO99" s="386"/>
      <c r="KGP99" s="386"/>
      <c r="KGQ99" s="386"/>
      <c r="KGR99" s="386"/>
      <c r="KGS99" s="386"/>
      <c r="KGT99" s="386"/>
      <c r="KGU99" s="386"/>
      <c r="KGV99" s="386"/>
      <c r="KGW99" s="386"/>
      <c r="KGX99" s="386"/>
      <c r="KGY99" s="386"/>
      <c r="KGZ99" s="386"/>
      <c r="KHA99" s="386"/>
      <c r="KHB99" s="386"/>
      <c r="KHC99" s="386"/>
      <c r="KHD99" s="386"/>
      <c r="KHE99" s="386"/>
      <c r="KHF99" s="386"/>
      <c r="KHG99" s="386"/>
      <c r="KHH99" s="386"/>
      <c r="KHI99" s="386"/>
      <c r="KHJ99" s="386"/>
      <c r="KHK99" s="386"/>
      <c r="KHL99" s="386"/>
      <c r="KHM99" s="386"/>
      <c r="KHN99" s="386"/>
      <c r="KHO99" s="386"/>
      <c r="KHP99" s="386"/>
      <c r="KHQ99" s="386"/>
      <c r="KHR99" s="386"/>
      <c r="KHS99" s="386"/>
      <c r="KHT99" s="386"/>
      <c r="KHU99" s="386"/>
      <c r="KHV99" s="386"/>
      <c r="KHW99" s="386"/>
      <c r="KHX99" s="386"/>
      <c r="KHY99" s="386"/>
      <c r="KHZ99" s="386"/>
      <c r="KIA99" s="386"/>
      <c r="KIB99" s="386"/>
      <c r="KIC99" s="386"/>
      <c r="KID99" s="386"/>
      <c r="KIE99" s="386"/>
      <c r="KIF99" s="386"/>
      <c r="KIG99" s="386"/>
      <c r="KIH99" s="386"/>
      <c r="KII99" s="386"/>
      <c r="KIJ99" s="386"/>
      <c r="KIK99" s="386"/>
      <c r="KIL99" s="386"/>
      <c r="KIM99" s="386"/>
      <c r="KIN99" s="386"/>
      <c r="KIO99" s="386"/>
      <c r="KIP99" s="386"/>
      <c r="KIQ99" s="386"/>
      <c r="KIR99" s="386"/>
      <c r="KIS99" s="386"/>
      <c r="KIT99" s="386"/>
      <c r="KIU99" s="386"/>
      <c r="KIV99" s="386"/>
      <c r="KIW99" s="386"/>
      <c r="KIX99" s="386"/>
      <c r="KIY99" s="386"/>
      <c r="KIZ99" s="386"/>
      <c r="KJA99" s="386"/>
      <c r="KJB99" s="386"/>
      <c r="KJC99" s="386"/>
      <c r="KJD99" s="386"/>
      <c r="KJE99" s="386"/>
      <c r="KJF99" s="386"/>
      <c r="KJG99" s="386"/>
      <c r="KJH99" s="386"/>
      <c r="KJI99" s="386"/>
      <c r="KJJ99" s="386"/>
      <c r="KJK99" s="386"/>
      <c r="KJL99" s="386"/>
      <c r="KJM99" s="386"/>
      <c r="KJN99" s="386"/>
      <c r="KJO99" s="386"/>
      <c r="KJP99" s="386"/>
      <c r="KJQ99" s="386"/>
      <c r="KJR99" s="386"/>
      <c r="KJS99" s="386"/>
      <c r="KJT99" s="386"/>
      <c r="KJU99" s="386"/>
      <c r="KJV99" s="386"/>
      <c r="KJW99" s="386"/>
      <c r="KJX99" s="386"/>
      <c r="KJY99" s="386"/>
      <c r="KJZ99" s="386"/>
      <c r="KKA99" s="386"/>
      <c r="KKB99" s="386"/>
      <c r="KKC99" s="386"/>
      <c r="KKD99" s="386"/>
      <c r="KKE99" s="386"/>
      <c r="KKF99" s="386"/>
      <c r="KKG99" s="386"/>
      <c r="KKH99" s="386"/>
      <c r="KKI99" s="386"/>
      <c r="KKJ99" s="386"/>
      <c r="KKK99" s="386"/>
      <c r="KKL99" s="386"/>
      <c r="KKM99" s="386"/>
      <c r="KKN99" s="386"/>
      <c r="KKO99" s="386"/>
      <c r="KKP99" s="386"/>
      <c r="KKQ99" s="386"/>
      <c r="KKR99" s="386"/>
      <c r="KKS99" s="386"/>
      <c r="KKT99" s="386"/>
      <c r="KKU99" s="386"/>
      <c r="KKV99" s="386"/>
      <c r="KKW99" s="386"/>
      <c r="KKX99" s="386"/>
      <c r="KKY99" s="386"/>
      <c r="KKZ99" s="386"/>
      <c r="KLA99" s="386"/>
      <c r="KLB99" s="386"/>
      <c r="KLC99" s="386"/>
      <c r="KLD99" s="386"/>
      <c r="KLE99" s="386"/>
      <c r="KLF99" s="386"/>
      <c r="KLG99" s="386"/>
      <c r="KLH99" s="386"/>
      <c r="KLI99" s="386"/>
      <c r="KLJ99" s="386"/>
      <c r="KLK99" s="386"/>
      <c r="KLL99" s="386"/>
      <c r="KLM99" s="386"/>
      <c r="KLN99" s="386"/>
      <c r="KLO99" s="386"/>
      <c r="KLP99" s="386"/>
      <c r="KLQ99" s="386"/>
      <c r="KLR99" s="386"/>
      <c r="KLS99" s="386"/>
      <c r="KLT99" s="386"/>
      <c r="KLU99" s="386"/>
      <c r="KLV99" s="386"/>
      <c r="KLW99" s="386"/>
      <c r="KLX99" s="386"/>
      <c r="KLY99" s="386"/>
      <c r="KLZ99" s="386"/>
      <c r="KMA99" s="386"/>
      <c r="KMB99" s="386"/>
      <c r="KMC99" s="386"/>
      <c r="KMD99" s="386"/>
      <c r="KME99" s="386"/>
      <c r="KMF99" s="386"/>
      <c r="KMG99" s="386"/>
      <c r="KMH99" s="386"/>
      <c r="KMI99" s="386"/>
      <c r="KMJ99" s="386"/>
      <c r="KMK99" s="386"/>
      <c r="KML99" s="386"/>
      <c r="KMM99" s="386"/>
      <c r="KMN99" s="386"/>
      <c r="KMO99" s="386"/>
      <c r="KMP99" s="386"/>
      <c r="KMQ99" s="386"/>
      <c r="KMR99" s="386"/>
      <c r="KMS99" s="386"/>
      <c r="KMT99" s="386"/>
      <c r="KMU99" s="386"/>
      <c r="KMV99" s="386"/>
      <c r="KMW99" s="386"/>
      <c r="KMX99" s="386"/>
      <c r="KMY99" s="386"/>
      <c r="KMZ99" s="386"/>
      <c r="KNA99" s="386"/>
      <c r="KNB99" s="386"/>
      <c r="KNC99" s="386"/>
      <c r="KND99" s="386"/>
      <c r="KNE99" s="386"/>
      <c r="KNF99" s="386"/>
      <c r="KNG99" s="386"/>
      <c r="KNH99" s="386"/>
      <c r="KNI99" s="386"/>
      <c r="KNJ99" s="386"/>
      <c r="KNK99" s="386"/>
      <c r="KNL99" s="386"/>
      <c r="KNM99" s="386"/>
      <c r="KNN99" s="386"/>
      <c r="KNO99" s="386"/>
      <c r="KNP99" s="386"/>
      <c r="KNQ99" s="386"/>
      <c r="KNR99" s="386"/>
      <c r="KNS99" s="386"/>
      <c r="KNT99" s="386"/>
      <c r="KNU99" s="386"/>
      <c r="KNV99" s="386"/>
      <c r="KNW99" s="386"/>
      <c r="KNX99" s="386"/>
      <c r="KNY99" s="386"/>
      <c r="KNZ99" s="386"/>
      <c r="KOA99" s="386"/>
      <c r="KOB99" s="386"/>
      <c r="KOC99" s="386"/>
      <c r="KOD99" s="386"/>
      <c r="KOE99" s="386"/>
      <c r="KOF99" s="386"/>
      <c r="KOG99" s="386"/>
      <c r="KOH99" s="386"/>
      <c r="KOI99" s="386"/>
      <c r="KOJ99" s="386"/>
      <c r="KOK99" s="386"/>
      <c r="KOL99" s="386"/>
      <c r="KOM99" s="386"/>
      <c r="KON99" s="386"/>
      <c r="KOO99" s="386"/>
      <c r="KOP99" s="386"/>
      <c r="KOQ99" s="386"/>
      <c r="KOR99" s="386"/>
      <c r="KOS99" s="386"/>
      <c r="KOT99" s="386"/>
      <c r="KOU99" s="386"/>
      <c r="KOV99" s="386"/>
      <c r="KOW99" s="386"/>
      <c r="KOX99" s="386"/>
      <c r="KOY99" s="386"/>
      <c r="KOZ99" s="386"/>
      <c r="KPA99" s="386"/>
      <c r="KPB99" s="386"/>
      <c r="KPC99" s="386"/>
      <c r="KPD99" s="386"/>
      <c r="KPE99" s="386"/>
      <c r="KPF99" s="386"/>
      <c r="KPG99" s="386"/>
      <c r="KPH99" s="386"/>
      <c r="KPI99" s="386"/>
      <c r="KPJ99" s="386"/>
      <c r="KPK99" s="386"/>
      <c r="KPL99" s="386"/>
      <c r="KPM99" s="386"/>
      <c r="KPN99" s="386"/>
      <c r="KPO99" s="386"/>
      <c r="KPP99" s="386"/>
      <c r="KPQ99" s="386"/>
      <c r="KPR99" s="386"/>
      <c r="KPS99" s="386"/>
      <c r="KPT99" s="386"/>
      <c r="KPU99" s="386"/>
      <c r="KPV99" s="386"/>
      <c r="KPW99" s="386"/>
      <c r="KPX99" s="386"/>
      <c r="KPY99" s="386"/>
      <c r="KPZ99" s="386"/>
      <c r="KQA99" s="386"/>
      <c r="KQB99" s="386"/>
      <c r="KQC99" s="386"/>
      <c r="KQD99" s="386"/>
      <c r="KQE99" s="386"/>
      <c r="KQF99" s="386"/>
      <c r="KQG99" s="386"/>
      <c r="KQH99" s="386"/>
      <c r="KQI99" s="386"/>
      <c r="KQJ99" s="386"/>
      <c r="KQK99" s="386"/>
      <c r="KQL99" s="386"/>
      <c r="KQM99" s="386"/>
      <c r="KQN99" s="386"/>
      <c r="KQO99" s="386"/>
      <c r="KQP99" s="386"/>
      <c r="KQQ99" s="386"/>
      <c r="KQR99" s="386"/>
      <c r="KQS99" s="386"/>
      <c r="KQT99" s="386"/>
      <c r="KQU99" s="386"/>
      <c r="KQV99" s="386"/>
      <c r="KQW99" s="386"/>
      <c r="KQX99" s="386"/>
      <c r="KQY99" s="386"/>
      <c r="KQZ99" s="386"/>
      <c r="KRA99" s="386"/>
      <c r="KRB99" s="386"/>
      <c r="KRC99" s="386"/>
      <c r="KRD99" s="386"/>
      <c r="KRE99" s="386"/>
      <c r="KRF99" s="386"/>
      <c r="KRG99" s="386"/>
      <c r="KRH99" s="386"/>
      <c r="KRI99" s="386"/>
      <c r="KRJ99" s="386"/>
      <c r="KRK99" s="386"/>
      <c r="KRL99" s="386"/>
      <c r="KRM99" s="386"/>
      <c r="KRN99" s="386"/>
      <c r="KRO99" s="386"/>
      <c r="KRP99" s="386"/>
      <c r="KRQ99" s="386"/>
      <c r="KRR99" s="386"/>
      <c r="KRS99" s="386"/>
      <c r="KRT99" s="386"/>
      <c r="KRU99" s="386"/>
      <c r="KRV99" s="386"/>
      <c r="KRW99" s="386"/>
      <c r="KRX99" s="386"/>
      <c r="KRY99" s="386"/>
      <c r="KRZ99" s="386"/>
      <c r="KSA99" s="386"/>
      <c r="KSB99" s="386"/>
      <c r="KSC99" s="386"/>
      <c r="KSD99" s="386"/>
      <c r="KSE99" s="386"/>
      <c r="KSF99" s="386"/>
      <c r="KSG99" s="386"/>
      <c r="KSH99" s="386"/>
      <c r="KSI99" s="386"/>
      <c r="KSJ99" s="386"/>
      <c r="KSK99" s="386"/>
      <c r="KSL99" s="386"/>
      <c r="KSM99" s="386"/>
      <c r="KSN99" s="386"/>
      <c r="KSO99" s="386"/>
      <c r="KSP99" s="386"/>
      <c r="KSQ99" s="386"/>
      <c r="KSR99" s="386"/>
      <c r="KSS99" s="386"/>
      <c r="KST99" s="386"/>
      <c r="KSU99" s="386"/>
      <c r="KSV99" s="386"/>
      <c r="KSW99" s="386"/>
      <c r="KSX99" s="386"/>
      <c r="KSY99" s="386"/>
      <c r="KSZ99" s="386"/>
      <c r="KTA99" s="386"/>
      <c r="KTB99" s="386"/>
      <c r="KTC99" s="386"/>
      <c r="KTD99" s="386"/>
      <c r="KTE99" s="386"/>
      <c r="KTF99" s="386"/>
      <c r="KTG99" s="386"/>
      <c r="KTH99" s="386"/>
      <c r="KTI99" s="386"/>
      <c r="KTJ99" s="386"/>
      <c r="KTK99" s="386"/>
      <c r="KTL99" s="386"/>
      <c r="KTM99" s="386"/>
      <c r="KTN99" s="386"/>
      <c r="KTO99" s="386"/>
      <c r="KTP99" s="386"/>
      <c r="KTQ99" s="386"/>
      <c r="KTR99" s="386"/>
      <c r="KTS99" s="386"/>
      <c r="KTT99" s="386"/>
      <c r="KTU99" s="386"/>
      <c r="KTV99" s="386"/>
      <c r="KTW99" s="386"/>
      <c r="KTX99" s="386"/>
      <c r="KTY99" s="386"/>
      <c r="KTZ99" s="386"/>
      <c r="KUA99" s="386"/>
      <c r="KUB99" s="386"/>
      <c r="KUC99" s="386"/>
      <c r="KUD99" s="386"/>
      <c r="KUE99" s="386"/>
      <c r="KUF99" s="386"/>
      <c r="KUG99" s="386"/>
      <c r="KUH99" s="386"/>
      <c r="KUI99" s="386"/>
      <c r="KUJ99" s="386"/>
      <c r="KUK99" s="386"/>
      <c r="KUL99" s="386"/>
      <c r="KUM99" s="386"/>
      <c r="KUN99" s="386"/>
      <c r="KUO99" s="386"/>
      <c r="KUP99" s="386"/>
      <c r="KUQ99" s="386"/>
      <c r="KUR99" s="386"/>
      <c r="KUS99" s="386"/>
      <c r="KUT99" s="386"/>
      <c r="KUU99" s="386"/>
      <c r="KUV99" s="386"/>
      <c r="KUW99" s="386"/>
      <c r="KUX99" s="386"/>
      <c r="KUY99" s="386"/>
      <c r="KUZ99" s="386"/>
      <c r="KVA99" s="386"/>
      <c r="KVB99" s="386"/>
      <c r="KVC99" s="386"/>
      <c r="KVD99" s="386"/>
      <c r="KVE99" s="386"/>
      <c r="KVF99" s="386"/>
      <c r="KVG99" s="386"/>
      <c r="KVH99" s="386"/>
      <c r="KVI99" s="386"/>
      <c r="KVJ99" s="386"/>
      <c r="KVK99" s="386"/>
      <c r="KVL99" s="386"/>
      <c r="KVM99" s="386"/>
      <c r="KVN99" s="386"/>
      <c r="KVO99" s="386"/>
      <c r="KVP99" s="386"/>
      <c r="KVQ99" s="386"/>
      <c r="KVR99" s="386"/>
      <c r="KVS99" s="386"/>
      <c r="KVT99" s="386"/>
      <c r="KVU99" s="386"/>
      <c r="KVV99" s="386"/>
      <c r="KVW99" s="386"/>
      <c r="KVX99" s="386"/>
      <c r="KVY99" s="386"/>
      <c r="KVZ99" s="386"/>
      <c r="KWA99" s="386"/>
      <c r="KWB99" s="386"/>
      <c r="KWC99" s="386"/>
      <c r="KWD99" s="386"/>
      <c r="KWE99" s="386"/>
      <c r="KWF99" s="386"/>
      <c r="KWG99" s="386"/>
      <c r="KWH99" s="386"/>
      <c r="KWI99" s="386"/>
      <c r="KWJ99" s="386"/>
      <c r="KWK99" s="386"/>
      <c r="KWL99" s="386"/>
      <c r="KWM99" s="386"/>
      <c r="KWN99" s="386"/>
      <c r="KWO99" s="386"/>
      <c r="KWP99" s="386"/>
      <c r="KWQ99" s="386"/>
      <c r="KWR99" s="386"/>
      <c r="KWS99" s="386"/>
      <c r="KWT99" s="386"/>
      <c r="KWU99" s="386"/>
      <c r="KWV99" s="386"/>
      <c r="KWW99" s="386"/>
      <c r="KWX99" s="386"/>
      <c r="KWY99" s="386"/>
      <c r="KWZ99" s="386"/>
      <c r="KXA99" s="386"/>
      <c r="KXB99" s="386"/>
      <c r="KXC99" s="386"/>
      <c r="KXD99" s="386"/>
      <c r="KXE99" s="386"/>
      <c r="KXF99" s="386"/>
      <c r="KXG99" s="386"/>
      <c r="KXH99" s="386"/>
      <c r="KXI99" s="386"/>
      <c r="KXJ99" s="386"/>
      <c r="KXK99" s="386"/>
      <c r="KXL99" s="386"/>
      <c r="KXM99" s="386"/>
      <c r="KXN99" s="386"/>
      <c r="KXO99" s="386"/>
      <c r="KXP99" s="386"/>
      <c r="KXQ99" s="386"/>
      <c r="KXR99" s="386"/>
      <c r="KXS99" s="386"/>
      <c r="KXT99" s="386"/>
      <c r="KXU99" s="386"/>
      <c r="KXV99" s="386"/>
      <c r="KXW99" s="386"/>
      <c r="KXX99" s="386"/>
      <c r="KXY99" s="386"/>
      <c r="KXZ99" s="386"/>
      <c r="KYA99" s="386"/>
      <c r="KYB99" s="386"/>
      <c r="KYC99" s="386"/>
      <c r="KYD99" s="386"/>
      <c r="KYE99" s="386"/>
      <c r="KYF99" s="386"/>
      <c r="KYG99" s="386"/>
      <c r="KYH99" s="386"/>
      <c r="KYI99" s="386"/>
      <c r="KYJ99" s="386"/>
      <c r="KYK99" s="386"/>
      <c r="KYL99" s="386"/>
      <c r="KYM99" s="386"/>
      <c r="KYN99" s="386"/>
      <c r="KYO99" s="386"/>
      <c r="KYP99" s="386"/>
      <c r="KYQ99" s="386"/>
      <c r="KYR99" s="386"/>
      <c r="KYS99" s="386"/>
      <c r="KYT99" s="386"/>
      <c r="KYU99" s="386"/>
      <c r="KYV99" s="386"/>
      <c r="KYW99" s="386"/>
      <c r="KYX99" s="386"/>
      <c r="KYY99" s="386"/>
      <c r="KYZ99" s="386"/>
      <c r="KZA99" s="386"/>
      <c r="KZB99" s="386"/>
      <c r="KZC99" s="386"/>
      <c r="KZD99" s="386"/>
      <c r="KZE99" s="386"/>
      <c r="KZF99" s="386"/>
      <c r="KZG99" s="386"/>
      <c r="KZH99" s="386"/>
      <c r="KZI99" s="386"/>
      <c r="KZJ99" s="386"/>
      <c r="KZK99" s="386"/>
      <c r="KZL99" s="386"/>
      <c r="KZM99" s="386"/>
      <c r="KZN99" s="386"/>
      <c r="KZO99" s="386"/>
      <c r="KZP99" s="386"/>
      <c r="KZQ99" s="386"/>
      <c r="KZR99" s="386"/>
      <c r="KZS99" s="386"/>
      <c r="KZT99" s="386"/>
      <c r="KZU99" s="386"/>
      <c r="KZV99" s="386"/>
      <c r="KZW99" s="386"/>
      <c r="KZX99" s="386"/>
      <c r="KZY99" s="386"/>
      <c r="KZZ99" s="386"/>
      <c r="LAA99" s="386"/>
      <c r="LAB99" s="386"/>
      <c r="LAC99" s="386"/>
      <c r="LAD99" s="386"/>
      <c r="LAE99" s="386"/>
      <c r="LAF99" s="386"/>
      <c r="LAG99" s="386"/>
      <c r="LAH99" s="386"/>
      <c r="LAI99" s="386"/>
      <c r="LAJ99" s="386"/>
      <c r="LAK99" s="386"/>
      <c r="LAL99" s="386"/>
      <c r="LAM99" s="386"/>
      <c r="LAN99" s="386"/>
      <c r="LAO99" s="386"/>
      <c r="LAP99" s="386"/>
      <c r="LAQ99" s="386"/>
      <c r="LAR99" s="386"/>
      <c r="LAS99" s="386"/>
      <c r="LAT99" s="386"/>
      <c r="LAU99" s="386"/>
      <c r="LAV99" s="386"/>
      <c r="LAW99" s="386"/>
      <c r="LAX99" s="386"/>
      <c r="LAY99" s="386"/>
      <c r="LAZ99" s="386"/>
      <c r="LBA99" s="386"/>
      <c r="LBB99" s="386"/>
      <c r="LBC99" s="386"/>
      <c r="LBD99" s="386"/>
      <c r="LBE99" s="386"/>
      <c r="LBF99" s="386"/>
      <c r="LBG99" s="386"/>
      <c r="LBH99" s="386"/>
      <c r="LBI99" s="386"/>
      <c r="LBJ99" s="386"/>
      <c r="LBK99" s="386"/>
      <c r="LBL99" s="386"/>
      <c r="LBM99" s="386"/>
      <c r="LBN99" s="386"/>
      <c r="LBO99" s="386"/>
      <c r="LBP99" s="386"/>
      <c r="LBQ99" s="386"/>
      <c r="LBR99" s="386"/>
      <c r="LBS99" s="386"/>
      <c r="LBT99" s="386"/>
      <c r="LBU99" s="386"/>
      <c r="LBV99" s="386"/>
      <c r="LBW99" s="386"/>
      <c r="LBX99" s="386"/>
      <c r="LBY99" s="386"/>
      <c r="LBZ99" s="386"/>
      <c r="LCA99" s="386"/>
      <c r="LCB99" s="386"/>
      <c r="LCC99" s="386"/>
      <c r="LCD99" s="386"/>
      <c r="LCE99" s="386"/>
      <c r="LCF99" s="386"/>
      <c r="LCG99" s="386"/>
      <c r="LCH99" s="386"/>
      <c r="LCI99" s="386"/>
      <c r="LCJ99" s="386"/>
      <c r="LCK99" s="386"/>
      <c r="LCL99" s="386"/>
      <c r="LCM99" s="386"/>
      <c r="LCN99" s="386"/>
      <c r="LCO99" s="386"/>
      <c r="LCP99" s="386"/>
      <c r="LCQ99" s="386"/>
      <c r="LCR99" s="386"/>
      <c r="LCS99" s="386"/>
      <c r="LCT99" s="386"/>
      <c r="LCU99" s="386"/>
      <c r="LCV99" s="386"/>
      <c r="LCW99" s="386"/>
      <c r="LCX99" s="386"/>
      <c r="LCY99" s="386"/>
      <c r="LCZ99" s="386"/>
      <c r="LDA99" s="386"/>
      <c r="LDB99" s="386"/>
      <c r="LDC99" s="386"/>
      <c r="LDD99" s="386"/>
      <c r="LDE99" s="386"/>
      <c r="LDF99" s="386"/>
      <c r="LDG99" s="386"/>
      <c r="LDH99" s="386"/>
      <c r="LDI99" s="386"/>
      <c r="LDJ99" s="386"/>
      <c r="LDK99" s="386"/>
      <c r="LDL99" s="386"/>
      <c r="LDM99" s="386"/>
      <c r="LDN99" s="386"/>
      <c r="LDO99" s="386"/>
      <c r="LDP99" s="386"/>
      <c r="LDQ99" s="386"/>
      <c r="LDR99" s="386"/>
      <c r="LDS99" s="386"/>
      <c r="LDT99" s="386"/>
      <c r="LDU99" s="386"/>
      <c r="LDV99" s="386"/>
      <c r="LDW99" s="386"/>
      <c r="LDX99" s="386"/>
      <c r="LDY99" s="386"/>
      <c r="LDZ99" s="386"/>
      <c r="LEA99" s="386"/>
      <c r="LEB99" s="386"/>
      <c r="LEC99" s="386"/>
      <c r="LED99" s="386"/>
      <c r="LEE99" s="386"/>
      <c r="LEF99" s="386"/>
      <c r="LEG99" s="386"/>
      <c r="LEH99" s="386"/>
      <c r="LEI99" s="386"/>
      <c r="LEJ99" s="386"/>
      <c r="LEK99" s="386"/>
      <c r="LEL99" s="386"/>
      <c r="LEM99" s="386"/>
      <c r="LEN99" s="386"/>
      <c r="LEO99" s="386"/>
      <c r="LEP99" s="386"/>
      <c r="LEQ99" s="386"/>
      <c r="LER99" s="386"/>
      <c r="LES99" s="386"/>
      <c r="LET99" s="386"/>
      <c r="LEU99" s="386"/>
      <c r="LEV99" s="386"/>
      <c r="LEW99" s="386"/>
      <c r="LEX99" s="386"/>
      <c r="LEY99" s="386"/>
      <c r="LEZ99" s="386"/>
      <c r="LFA99" s="386"/>
      <c r="LFB99" s="386"/>
      <c r="LFC99" s="386"/>
      <c r="LFD99" s="386"/>
      <c r="LFE99" s="386"/>
      <c r="LFF99" s="386"/>
      <c r="LFG99" s="386"/>
      <c r="LFH99" s="386"/>
      <c r="LFI99" s="386"/>
      <c r="LFJ99" s="386"/>
      <c r="LFK99" s="386"/>
      <c r="LFL99" s="386"/>
      <c r="LFM99" s="386"/>
      <c r="LFN99" s="386"/>
      <c r="LFO99" s="386"/>
      <c r="LFP99" s="386"/>
      <c r="LFQ99" s="386"/>
      <c r="LFR99" s="386"/>
      <c r="LFS99" s="386"/>
      <c r="LFT99" s="386"/>
      <c r="LFU99" s="386"/>
      <c r="LFV99" s="386"/>
      <c r="LFW99" s="386"/>
      <c r="LFX99" s="386"/>
      <c r="LFY99" s="386"/>
      <c r="LFZ99" s="386"/>
      <c r="LGA99" s="386"/>
      <c r="LGB99" s="386"/>
      <c r="LGC99" s="386"/>
      <c r="LGD99" s="386"/>
      <c r="LGE99" s="386"/>
      <c r="LGF99" s="386"/>
      <c r="LGG99" s="386"/>
      <c r="LGH99" s="386"/>
      <c r="LGI99" s="386"/>
      <c r="LGJ99" s="386"/>
      <c r="LGK99" s="386"/>
      <c r="LGL99" s="386"/>
      <c r="LGM99" s="386"/>
      <c r="LGN99" s="386"/>
      <c r="LGO99" s="386"/>
      <c r="LGP99" s="386"/>
      <c r="LGQ99" s="386"/>
      <c r="LGR99" s="386"/>
      <c r="LGS99" s="386"/>
      <c r="LGT99" s="386"/>
      <c r="LGU99" s="386"/>
      <c r="LGV99" s="386"/>
      <c r="LGW99" s="386"/>
      <c r="LGX99" s="386"/>
      <c r="LGY99" s="386"/>
      <c r="LGZ99" s="386"/>
      <c r="LHA99" s="386"/>
      <c r="LHB99" s="386"/>
      <c r="LHC99" s="386"/>
      <c r="LHD99" s="386"/>
      <c r="LHE99" s="386"/>
      <c r="LHF99" s="386"/>
      <c r="LHG99" s="386"/>
      <c r="LHH99" s="386"/>
      <c r="LHI99" s="386"/>
      <c r="LHJ99" s="386"/>
      <c r="LHK99" s="386"/>
      <c r="LHL99" s="386"/>
      <c r="LHM99" s="386"/>
      <c r="LHN99" s="386"/>
      <c r="LHO99" s="386"/>
      <c r="LHP99" s="386"/>
      <c r="LHQ99" s="386"/>
      <c r="LHR99" s="386"/>
      <c r="LHS99" s="386"/>
      <c r="LHT99" s="386"/>
      <c r="LHU99" s="386"/>
      <c r="LHV99" s="386"/>
      <c r="LHW99" s="386"/>
      <c r="LHX99" s="386"/>
      <c r="LHY99" s="386"/>
      <c r="LHZ99" s="386"/>
      <c r="LIA99" s="386"/>
      <c r="LIB99" s="386"/>
      <c r="LIC99" s="386"/>
      <c r="LID99" s="386"/>
      <c r="LIE99" s="386"/>
      <c r="LIF99" s="386"/>
      <c r="LIG99" s="386"/>
      <c r="LIH99" s="386"/>
      <c r="LII99" s="386"/>
      <c r="LIJ99" s="386"/>
      <c r="LIK99" s="386"/>
      <c r="LIL99" s="386"/>
      <c r="LIM99" s="386"/>
      <c r="LIN99" s="386"/>
      <c r="LIO99" s="386"/>
      <c r="LIP99" s="386"/>
      <c r="LIQ99" s="386"/>
      <c r="LIR99" s="386"/>
      <c r="LIS99" s="386"/>
      <c r="LIT99" s="386"/>
      <c r="LIU99" s="386"/>
      <c r="LIV99" s="386"/>
      <c r="LIW99" s="386"/>
      <c r="LIX99" s="386"/>
      <c r="LIY99" s="386"/>
      <c r="LIZ99" s="386"/>
      <c r="LJA99" s="386"/>
      <c r="LJB99" s="386"/>
      <c r="LJC99" s="386"/>
      <c r="LJD99" s="386"/>
      <c r="LJE99" s="386"/>
      <c r="LJF99" s="386"/>
      <c r="LJG99" s="386"/>
      <c r="LJH99" s="386"/>
      <c r="LJI99" s="386"/>
      <c r="LJJ99" s="386"/>
      <c r="LJK99" s="386"/>
      <c r="LJL99" s="386"/>
      <c r="LJM99" s="386"/>
      <c r="LJN99" s="386"/>
      <c r="LJO99" s="386"/>
      <c r="LJP99" s="386"/>
      <c r="LJQ99" s="386"/>
      <c r="LJR99" s="386"/>
      <c r="LJS99" s="386"/>
      <c r="LJT99" s="386"/>
      <c r="LJU99" s="386"/>
      <c r="LJV99" s="386"/>
      <c r="LJW99" s="386"/>
      <c r="LJX99" s="386"/>
      <c r="LJY99" s="386"/>
      <c r="LJZ99" s="386"/>
      <c r="LKA99" s="386"/>
      <c r="LKB99" s="386"/>
      <c r="LKC99" s="386"/>
      <c r="LKD99" s="386"/>
      <c r="LKE99" s="386"/>
      <c r="LKF99" s="386"/>
      <c r="LKG99" s="386"/>
      <c r="LKH99" s="386"/>
      <c r="LKI99" s="386"/>
      <c r="LKJ99" s="386"/>
      <c r="LKK99" s="386"/>
      <c r="LKL99" s="386"/>
      <c r="LKM99" s="386"/>
      <c r="LKN99" s="386"/>
      <c r="LKO99" s="386"/>
      <c r="LKP99" s="386"/>
      <c r="LKQ99" s="386"/>
      <c r="LKR99" s="386"/>
      <c r="LKS99" s="386"/>
      <c r="LKT99" s="386"/>
      <c r="LKU99" s="386"/>
      <c r="LKV99" s="386"/>
      <c r="LKW99" s="386"/>
      <c r="LKX99" s="386"/>
      <c r="LKY99" s="386"/>
      <c r="LKZ99" s="386"/>
      <c r="LLA99" s="386"/>
      <c r="LLB99" s="386"/>
      <c r="LLC99" s="386"/>
      <c r="LLD99" s="386"/>
      <c r="LLE99" s="386"/>
      <c r="LLF99" s="386"/>
      <c r="LLG99" s="386"/>
      <c r="LLH99" s="386"/>
      <c r="LLI99" s="386"/>
      <c r="LLJ99" s="386"/>
      <c r="LLK99" s="386"/>
      <c r="LLL99" s="386"/>
      <c r="LLM99" s="386"/>
      <c r="LLN99" s="386"/>
      <c r="LLO99" s="386"/>
      <c r="LLP99" s="386"/>
      <c r="LLQ99" s="386"/>
      <c r="LLR99" s="386"/>
      <c r="LLS99" s="386"/>
      <c r="LLT99" s="386"/>
      <c r="LLU99" s="386"/>
      <c r="LLV99" s="386"/>
      <c r="LLW99" s="386"/>
      <c r="LLX99" s="386"/>
      <c r="LLY99" s="386"/>
      <c r="LLZ99" s="386"/>
      <c r="LMA99" s="386"/>
      <c r="LMB99" s="386"/>
      <c r="LMC99" s="386"/>
      <c r="LMD99" s="386"/>
      <c r="LME99" s="386"/>
      <c r="LMF99" s="386"/>
      <c r="LMG99" s="386"/>
      <c r="LMH99" s="386"/>
      <c r="LMI99" s="386"/>
      <c r="LMJ99" s="386"/>
      <c r="LMK99" s="386"/>
      <c r="LML99" s="386"/>
      <c r="LMM99" s="386"/>
      <c r="LMN99" s="386"/>
      <c r="LMO99" s="386"/>
      <c r="LMP99" s="386"/>
      <c r="LMQ99" s="386"/>
      <c r="LMR99" s="386"/>
      <c r="LMS99" s="386"/>
      <c r="LMT99" s="386"/>
      <c r="LMU99" s="386"/>
      <c r="LMV99" s="386"/>
      <c r="LMW99" s="386"/>
      <c r="LMX99" s="386"/>
      <c r="LMY99" s="386"/>
      <c r="LMZ99" s="386"/>
      <c r="LNA99" s="386"/>
      <c r="LNB99" s="386"/>
      <c r="LNC99" s="386"/>
      <c r="LND99" s="386"/>
      <c r="LNE99" s="386"/>
      <c r="LNF99" s="386"/>
      <c r="LNG99" s="386"/>
      <c r="LNH99" s="386"/>
      <c r="LNI99" s="386"/>
      <c r="LNJ99" s="386"/>
      <c r="LNK99" s="386"/>
      <c r="LNL99" s="386"/>
      <c r="LNM99" s="386"/>
      <c r="LNN99" s="386"/>
      <c r="LNO99" s="386"/>
      <c r="LNP99" s="386"/>
      <c r="LNQ99" s="386"/>
      <c r="LNR99" s="386"/>
      <c r="LNS99" s="386"/>
      <c r="LNT99" s="386"/>
      <c r="LNU99" s="386"/>
      <c r="LNV99" s="386"/>
      <c r="LNW99" s="386"/>
      <c r="LNX99" s="386"/>
      <c r="LNY99" s="386"/>
      <c r="LNZ99" s="386"/>
      <c r="LOA99" s="386"/>
      <c r="LOB99" s="386"/>
      <c r="LOC99" s="386"/>
      <c r="LOD99" s="386"/>
      <c r="LOE99" s="386"/>
      <c r="LOF99" s="386"/>
      <c r="LOG99" s="386"/>
      <c r="LOH99" s="386"/>
      <c r="LOI99" s="386"/>
      <c r="LOJ99" s="386"/>
      <c r="LOK99" s="386"/>
      <c r="LOL99" s="386"/>
      <c r="LOM99" s="386"/>
      <c r="LON99" s="386"/>
      <c r="LOO99" s="386"/>
      <c r="LOP99" s="386"/>
      <c r="LOQ99" s="386"/>
      <c r="LOR99" s="386"/>
      <c r="LOS99" s="386"/>
      <c r="LOT99" s="386"/>
      <c r="LOU99" s="386"/>
      <c r="LOV99" s="386"/>
      <c r="LOW99" s="386"/>
      <c r="LOX99" s="386"/>
      <c r="LOY99" s="386"/>
      <c r="LOZ99" s="386"/>
      <c r="LPA99" s="386"/>
      <c r="LPB99" s="386"/>
      <c r="LPC99" s="386"/>
      <c r="LPD99" s="386"/>
      <c r="LPE99" s="386"/>
      <c r="LPF99" s="386"/>
      <c r="LPG99" s="386"/>
      <c r="LPH99" s="386"/>
      <c r="LPI99" s="386"/>
      <c r="LPJ99" s="386"/>
      <c r="LPK99" s="386"/>
      <c r="LPL99" s="386"/>
      <c r="LPM99" s="386"/>
      <c r="LPN99" s="386"/>
      <c r="LPO99" s="386"/>
      <c r="LPP99" s="386"/>
      <c r="LPQ99" s="386"/>
      <c r="LPR99" s="386"/>
      <c r="LPS99" s="386"/>
      <c r="LPT99" s="386"/>
      <c r="LPU99" s="386"/>
      <c r="LPV99" s="386"/>
      <c r="LPW99" s="386"/>
      <c r="LPX99" s="386"/>
      <c r="LPY99" s="386"/>
      <c r="LPZ99" s="386"/>
      <c r="LQA99" s="386"/>
      <c r="LQB99" s="386"/>
      <c r="LQC99" s="386"/>
      <c r="LQD99" s="386"/>
      <c r="LQE99" s="386"/>
      <c r="LQF99" s="386"/>
      <c r="LQG99" s="386"/>
      <c r="LQH99" s="386"/>
      <c r="LQI99" s="386"/>
      <c r="LQJ99" s="386"/>
      <c r="LQK99" s="386"/>
      <c r="LQL99" s="386"/>
      <c r="LQM99" s="386"/>
      <c r="LQN99" s="386"/>
      <c r="LQO99" s="386"/>
      <c r="LQP99" s="386"/>
      <c r="LQQ99" s="386"/>
      <c r="LQR99" s="386"/>
      <c r="LQS99" s="386"/>
      <c r="LQT99" s="386"/>
      <c r="LQU99" s="386"/>
      <c r="LQV99" s="386"/>
      <c r="LQW99" s="386"/>
      <c r="LQX99" s="386"/>
      <c r="LQY99" s="386"/>
      <c r="LQZ99" s="386"/>
      <c r="LRA99" s="386"/>
      <c r="LRB99" s="386"/>
      <c r="LRC99" s="386"/>
      <c r="LRD99" s="386"/>
      <c r="LRE99" s="386"/>
      <c r="LRF99" s="386"/>
      <c r="LRG99" s="386"/>
      <c r="LRH99" s="386"/>
      <c r="LRI99" s="386"/>
      <c r="LRJ99" s="386"/>
      <c r="LRK99" s="386"/>
      <c r="LRL99" s="386"/>
      <c r="LRM99" s="386"/>
      <c r="LRN99" s="386"/>
      <c r="LRO99" s="386"/>
      <c r="LRP99" s="386"/>
      <c r="LRQ99" s="386"/>
      <c r="LRR99" s="386"/>
      <c r="LRS99" s="386"/>
      <c r="LRT99" s="386"/>
      <c r="LRU99" s="386"/>
      <c r="LRV99" s="386"/>
      <c r="LRW99" s="386"/>
      <c r="LRX99" s="386"/>
      <c r="LRY99" s="386"/>
      <c r="LRZ99" s="386"/>
      <c r="LSA99" s="386"/>
      <c r="LSB99" s="386"/>
      <c r="LSC99" s="386"/>
      <c r="LSD99" s="386"/>
      <c r="LSE99" s="386"/>
      <c r="LSF99" s="386"/>
      <c r="LSG99" s="386"/>
      <c r="LSH99" s="386"/>
      <c r="LSI99" s="386"/>
      <c r="LSJ99" s="386"/>
      <c r="LSK99" s="386"/>
      <c r="LSL99" s="386"/>
      <c r="LSM99" s="386"/>
      <c r="LSN99" s="386"/>
      <c r="LSO99" s="386"/>
      <c r="LSP99" s="386"/>
      <c r="LSQ99" s="386"/>
      <c r="LSR99" s="386"/>
      <c r="LSS99" s="386"/>
      <c r="LST99" s="386"/>
      <c r="LSU99" s="386"/>
      <c r="LSV99" s="386"/>
      <c r="LSW99" s="386"/>
      <c r="LSX99" s="386"/>
      <c r="LSY99" s="386"/>
      <c r="LSZ99" s="386"/>
      <c r="LTA99" s="386"/>
      <c r="LTB99" s="386"/>
      <c r="LTC99" s="386"/>
      <c r="LTD99" s="386"/>
      <c r="LTE99" s="386"/>
      <c r="LTF99" s="386"/>
      <c r="LTG99" s="386"/>
      <c r="LTH99" s="386"/>
      <c r="LTI99" s="386"/>
      <c r="LTJ99" s="386"/>
      <c r="LTK99" s="386"/>
      <c r="LTL99" s="386"/>
      <c r="LTM99" s="386"/>
      <c r="LTN99" s="386"/>
      <c r="LTO99" s="386"/>
      <c r="LTP99" s="386"/>
      <c r="LTQ99" s="386"/>
      <c r="LTR99" s="386"/>
      <c r="LTS99" s="386"/>
      <c r="LTT99" s="386"/>
      <c r="LTU99" s="386"/>
      <c r="LTV99" s="386"/>
      <c r="LTW99" s="386"/>
      <c r="LTX99" s="386"/>
      <c r="LTY99" s="386"/>
      <c r="LTZ99" s="386"/>
      <c r="LUA99" s="386"/>
      <c r="LUB99" s="386"/>
      <c r="LUC99" s="386"/>
      <c r="LUD99" s="386"/>
      <c r="LUE99" s="386"/>
      <c r="LUF99" s="386"/>
      <c r="LUG99" s="386"/>
      <c r="LUH99" s="386"/>
      <c r="LUI99" s="386"/>
      <c r="LUJ99" s="386"/>
      <c r="LUK99" s="386"/>
      <c r="LUL99" s="386"/>
      <c r="LUM99" s="386"/>
      <c r="LUN99" s="386"/>
      <c r="LUO99" s="386"/>
      <c r="LUP99" s="386"/>
      <c r="LUQ99" s="386"/>
      <c r="LUR99" s="386"/>
      <c r="LUS99" s="386"/>
      <c r="LUT99" s="386"/>
      <c r="LUU99" s="386"/>
      <c r="LUV99" s="386"/>
      <c r="LUW99" s="386"/>
      <c r="LUX99" s="386"/>
      <c r="LUY99" s="386"/>
      <c r="LUZ99" s="386"/>
      <c r="LVA99" s="386"/>
      <c r="LVB99" s="386"/>
      <c r="LVC99" s="386"/>
      <c r="LVD99" s="386"/>
      <c r="LVE99" s="386"/>
      <c r="LVF99" s="386"/>
      <c r="LVG99" s="386"/>
      <c r="LVH99" s="386"/>
      <c r="LVI99" s="386"/>
      <c r="LVJ99" s="386"/>
      <c r="LVK99" s="386"/>
      <c r="LVL99" s="386"/>
      <c r="LVM99" s="386"/>
      <c r="LVN99" s="386"/>
      <c r="LVO99" s="386"/>
      <c r="LVP99" s="386"/>
      <c r="LVQ99" s="386"/>
      <c r="LVR99" s="386"/>
      <c r="LVS99" s="386"/>
      <c r="LVT99" s="386"/>
      <c r="LVU99" s="386"/>
      <c r="LVV99" s="386"/>
      <c r="LVW99" s="386"/>
      <c r="LVX99" s="386"/>
      <c r="LVY99" s="386"/>
      <c r="LVZ99" s="386"/>
      <c r="LWA99" s="386"/>
      <c r="LWB99" s="386"/>
      <c r="LWC99" s="386"/>
      <c r="LWD99" s="386"/>
      <c r="LWE99" s="386"/>
      <c r="LWF99" s="386"/>
      <c r="LWG99" s="386"/>
      <c r="LWH99" s="386"/>
      <c r="LWI99" s="386"/>
      <c r="LWJ99" s="386"/>
      <c r="LWK99" s="386"/>
      <c r="LWL99" s="386"/>
      <c r="LWM99" s="386"/>
      <c r="LWN99" s="386"/>
      <c r="LWO99" s="386"/>
      <c r="LWP99" s="386"/>
      <c r="LWQ99" s="386"/>
      <c r="LWR99" s="386"/>
      <c r="LWS99" s="386"/>
      <c r="LWT99" s="386"/>
      <c r="LWU99" s="386"/>
      <c r="LWV99" s="386"/>
      <c r="LWW99" s="386"/>
      <c r="LWX99" s="386"/>
      <c r="LWY99" s="386"/>
      <c r="LWZ99" s="386"/>
      <c r="LXA99" s="386"/>
      <c r="LXB99" s="386"/>
      <c r="LXC99" s="386"/>
      <c r="LXD99" s="386"/>
      <c r="LXE99" s="386"/>
      <c r="LXF99" s="386"/>
      <c r="LXG99" s="386"/>
      <c r="LXH99" s="386"/>
      <c r="LXI99" s="386"/>
      <c r="LXJ99" s="386"/>
      <c r="LXK99" s="386"/>
      <c r="LXL99" s="386"/>
      <c r="LXM99" s="386"/>
      <c r="LXN99" s="386"/>
      <c r="LXO99" s="386"/>
      <c r="LXP99" s="386"/>
      <c r="LXQ99" s="386"/>
      <c r="LXR99" s="386"/>
      <c r="LXS99" s="386"/>
      <c r="LXT99" s="386"/>
      <c r="LXU99" s="386"/>
      <c r="LXV99" s="386"/>
      <c r="LXW99" s="386"/>
      <c r="LXX99" s="386"/>
      <c r="LXY99" s="386"/>
      <c r="LXZ99" s="386"/>
      <c r="LYA99" s="386"/>
      <c r="LYB99" s="386"/>
      <c r="LYC99" s="386"/>
      <c r="LYD99" s="386"/>
      <c r="LYE99" s="386"/>
      <c r="LYF99" s="386"/>
      <c r="LYG99" s="386"/>
      <c r="LYH99" s="386"/>
      <c r="LYI99" s="386"/>
      <c r="LYJ99" s="386"/>
      <c r="LYK99" s="386"/>
      <c r="LYL99" s="386"/>
      <c r="LYM99" s="386"/>
      <c r="LYN99" s="386"/>
      <c r="LYO99" s="386"/>
      <c r="LYP99" s="386"/>
      <c r="LYQ99" s="386"/>
      <c r="LYR99" s="386"/>
      <c r="LYS99" s="386"/>
      <c r="LYT99" s="386"/>
      <c r="LYU99" s="386"/>
      <c r="LYV99" s="386"/>
      <c r="LYW99" s="386"/>
      <c r="LYX99" s="386"/>
      <c r="LYY99" s="386"/>
      <c r="LYZ99" s="386"/>
      <c r="LZA99" s="386"/>
      <c r="LZB99" s="386"/>
      <c r="LZC99" s="386"/>
      <c r="LZD99" s="386"/>
      <c r="LZE99" s="386"/>
      <c r="LZF99" s="386"/>
      <c r="LZG99" s="386"/>
      <c r="LZH99" s="386"/>
      <c r="LZI99" s="386"/>
      <c r="LZJ99" s="386"/>
      <c r="LZK99" s="386"/>
      <c r="LZL99" s="386"/>
      <c r="LZM99" s="386"/>
      <c r="LZN99" s="386"/>
      <c r="LZO99" s="386"/>
      <c r="LZP99" s="386"/>
      <c r="LZQ99" s="386"/>
      <c r="LZR99" s="386"/>
      <c r="LZS99" s="386"/>
      <c r="LZT99" s="386"/>
      <c r="LZU99" s="386"/>
      <c r="LZV99" s="386"/>
      <c r="LZW99" s="386"/>
      <c r="LZX99" s="386"/>
      <c r="LZY99" s="386"/>
      <c r="LZZ99" s="386"/>
      <c r="MAA99" s="386"/>
      <c r="MAB99" s="386"/>
      <c r="MAC99" s="386"/>
      <c r="MAD99" s="386"/>
      <c r="MAE99" s="386"/>
      <c r="MAF99" s="386"/>
      <c r="MAG99" s="386"/>
      <c r="MAH99" s="386"/>
      <c r="MAI99" s="386"/>
      <c r="MAJ99" s="386"/>
      <c r="MAK99" s="386"/>
      <c r="MAL99" s="386"/>
      <c r="MAM99" s="386"/>
      <c r="MAN99" s="386"/>
      <c r="MAO99" s="386"/>
      <c r="MAP99" s="386"/>
      <c r="MAQ99" s="386"/>
      <c r="MAR99" s="386"/>
      <c r="MAS99" s="386"/>
      <c r="MAT99" s="386"/>
      <c r="MAU99" s="386"/>
      <c r="MAV99" s="386"/>
      <c r="MAW99" s="386"/>
      <c r="MAX99" s="386"/>
      <c r="MAY99" s="386"/>
      <c r="MAZ99" s="386"/>
      <c r="MBA99" s="386"/>
      <c r="MBB99" s="386"/>
      <c r="MBC99" s="386"/>
      <c r="MBD99" s="386"/>
      <c r="MBE99" s="386"/>
      <c r="MBF99" s="386"/>
      <c r="MBG99" s="386"/>
      <c r="MBH99" s="386"/>
      <c r="MBI99" s="386"/>
      <c r="MBJ99" s="386"/>
      <c r="MBK99" s="386"/>
      <c r="MBL99" s="386"/>
      <c r="MBM99" s="386"/>
      <c r="MBN99" s="386"/>
      <c r="MBO99" s="386"/>
      <c r="MBP99" s="386"/>
      <c r="MBQ99" s="386"/>
      <c r="MBR99" s="386"/>
      <c r="MBS99" s="386"/>
      <c r="MBT99" s="386"/>
      <c r="MBU99" s="386"/>
      <c r="MBV99" s="386"/>
      <c r="MBW99" s="386"/>
      <c r="MBX99" s="386"/>
      <c r="MBY99" s="386"/>
      <c r="MBZ99" s="386"/>
      <c r="MCA99" s="386"/>
      <c r="MCB99" s="386"/>
      <c r="MCC99" s="386"/>
      <c r="MCD99" s="386"/>
      <c r="MCE99" s="386"/>
      <c r="MCF99" s="386"/>
      <c r="MCG99" s="386"/>
      <c r="MCH99" s="386"/>
      <c r="MCI99" s="386"/>
      <c r="MCJ99" s="386"/>
      <c r="MCK99" s="386"/>
      <c r="MCL99" s="386"/>
      <c r="MCM99" s="386"/>
      <c r="MCN99" s="386"/>
      <c r="MCO99" s="386"/>
      <c r="MCP99" s="386"/>
      <c r="MCQ99" s="386"/>
      <c r="MCR99" s="386"/>
      <c r="MCS99" s="386"/>
      <c r="MCT99" s="386"/>
      <c r="MCU99" s="386"/>
      <c r="MCV99" s="386"/>
      <c r="MCW99" s="386"/>
      <c r="MCX99" s="386"/>
      <c r="MCY99" s="386"/>
      <c r="MCZ99" s="386"/>
      <c r="MDA99" s="386"/>
      <c r="MDB99" s="386"/>
      <c r="MDC99" s="386"/>
      <c r="MDD99" s="386"/>
      <c r="MDE99" s="386"/>
      <c r="MDF99" s="386"/>
      <c r="MDG99" s="386"/>
      <c r="MDH99" s="386"/>
      <c r="MDI99" s="386"/>
      <c r="MDJ99" s="386"/>
      <c r="MDK99" s="386"/>
      <c r="MDL99" s="386"/>
      <c r="MDM99" s="386"/>
      <c r="MDN99" s="386"/>
      <c r="MDO99" s="386"/>
      <c r="MDP99" s="386"/>
      <c r="MDQ99" s="386"/>
      <c r="MDR99" s="386"/>
      <c r="MDS99" s="386"/>
      <c r="MDT99" s="386"/>
      <c r="MDU99" s="386"/>
      <c r="MDV99" s="386"/>
      <c r="MDW99" s="386"/>
      <c r="MDX99" s="386"/>
      <c r="MDY99" s="386"/>
      <c r="MDZ99" s="386"/>
      <c r="MEA99" s="386"/>
      <c r="MEB99" s="386"/>
      <c r="MEC99" s="386"/>
      <c r="MED99" s="386"/>
      <c r="MEE99" s="386"/>
      <c r="MEF99" s="386"/>
      <c r="MEG99" s="386"/>
      <c r="MEH99" s="386"/>
      <c r="MEI99" s="386"/>
      <c r="MEJ99" s="386"/>
      <c r="MEK99" s="386"/>
      <c r="MEL99" s="386"/>
      <c r="MEM99" s="386"/>
      <c r="MEN99" s="386"/>
      <c r="MEO99" s="386"/>
      <c r="MEP99" s="386"/>
      <c r="MEQ99" s="386"/>
      <c r="MER99" s="386"/>
      <c r="MES99" s="386"/>
      <c r="MET99" s="386"/>
      <c r="MEU99" s="386"/>
      <c r="MEV99" s="386"/>
      <c r="MEW99" s="386"/>
      <c r="MEX99" s="386"/>
      <c r="MEY99" s="386"/>
      <c r="MEZ99" s="386"/>
      <c r="MFA99" s="386"/>
      <c r="MFB99" s="386"/>
      <c r="MFC99" s="386"/>
      <c r="MFD99" s="386"/>
      <c r="MFE99" s="386"/>
      <c r="MFF99" s="386"/>
      <c r="MFG99" s="386"/>
      <c r="MFH99" s="386"/>
      <c r="MFI99" s="386"/>
      <c r="MFJ99" s="386"/>
      <c r="MFK99" s="386"/>
      <c r="MFL99" s="386"/>
      <c r="MFM99" s="386"/>
      <c r="MFN99" s="386"/>
      <c r="MFO99" s="386"/>
      <c r="MFP99" s="386"/>
      <c r="MFQ99" s="386"/>
      <c r="MFR99" s="386"/>
      <c r="MFS99" s="386"/>
      <c r="MFT99" s="386"/>
      <c r="MFU99" s="386"/>
      <c r="MFV99" s="386"/>
      <c r="MFW99" s="386"/>
      <c r="MFX99" s="386"/>
      <c r="MFY99" s="386"/>
      <c r="MFZ99" s="386"/>
      <c r="MGA99" s="386"/>
      <c r="MGB99" s="386"/>
      <c r="MGC99" s="386"/>
      <c r="MGD99" s="386"/>
      <c r="MGE99" s="386"/>
      <c r="MGF99" s="386"/>
      <c r="MGG99" s="386"/>
      <c r="MGH99" s="386"/>
      <c r="MGI99" s="386"/>
      <c r="MGJ99" s="386"/>
      <c r="MGK99" s="386"/>
      <c r="MGL99" s="386"/>
      <c r="MGM99" s="386"/>
      <c r="MGN99" s="386"/>
      <c r="MGO99" s="386"/>
      <c r="MGP99" s="386"/>
      <c r="MGQ99" s="386"/>
      <c r="MGR99" s="386"/>
      <c r="MGS99" s="386"/>
      <c r="MGT99" s="386"/>
      <c r="MGU99" s="386"/>
      <c r="MGV99" s="386"/>
      <c r="MGW99" s="386"/>
      <c r="MGX99" s="386"/>
      <c r="MGY99" s="386"/>
      <c r="MGZ99" s="386"/>
      <c r="MHA99" s="386"/>
      <c r="MHB99" s="386"/>
      <c r="MHC99" s="386"/>
      <c r="MHD99" s="386"/>
      <c r="MHE99" s="386"/>
      <c r="MHF99" s="386"/>
      <c r="MHG99" s="386"/>
      <c r="MHH99" s="386"/>
      <c r="MHI99" s="386"/>
      <c r="MHJ99" s="386"/>
      <c r="MHK99" s="386"/>
      <c r="MHL99" s="386"/>
      <c r="MHM99" s="386"/>
      <c r="MHN99" s="386"/>
      <c r="MHO99" s="386"/>
      <c r="MHP99" s="386"/>
      <c r="MHQ99" s="386"/>
      <c r="MHR99" s="386"/>
      <c r="MHS99" s="386"/>
      <c r="MHT99" s="386"/>
      <c r="MHU99" s="386"/>
      <c r="MHV99" s="386"/>
      <c r="MHW99" s="386"/>
      <c r="MHX99" s="386"/>
      <c r="MHY99" s="386"/>
      <c r="MHZ99" s="386"/>
      <c r="MIA99" s="386"/>
      <c r="MIB99" s="386"/>
      <c r="MIC99" s="386"/>
      <c r="MID99" s="386"/>
      <c r="MIE99" s="386"/>
      <c r="MIF99" s="386"/>
      <c r="MIG99" s="386"/>
      <c r="MIH99" s="386"/>
      <c r="MII99" s="386"/>
      <c r="MIJ99" s="386"/>
      <c r="MIK99" s="386"/>
      <c r="MIL99" s="386"/>
      <c r="MIM99" s="386"/>
      <c r="MIN99" s="386"/>
      <c r="MIO99" s="386"/>
      <c r="MIP99" s="386"/>
      <c r="MIQ99" s="386"/>
      <c r="MIR99" s="386"/>
      <c r="MIS99" s="386"/>
      <c r="MIT99" s="386"/>
      <c r="MIU99" s="386"/>
      <c r="MIV99" s="386"/>
      <c r="MIW99" s="386"/>
      <c r="MIX99" s="386"/>
      <c r="MIY99" s="386"/>
      <c r="MIZ99" s="386"/>
      <c r="MJA99" s="386"/>
      <c r="MJB99" s="386"/>
      <c r="MJC99" s="386"/>
      <c r="MJD99" s="386"/>
      <c r="MJE99" s="386"/>
      <c r="MJF99" s="386"/>
      <c r="MJG99" s="386"/>
      <c r="MJH99" s="386"/>
      <c r="MJI99" s="386"/>
      <c r="MJJ99" s="386"/>
      <c r="MJK99" s="386"/>
      <c r="MJL99" s="386"/>
      <c r="MJM99" s="386"/>
      <c r="MJN99" s="386"/>
      <c r="MJO99" s="386"/>
      <c r="MJP99" s="386"/>
      <c r="MJQ99" s="386"/>
      <c r="MJR99" s="386"/>
      <c r="MJS99" s="386"/>
      <c r="MJT99" s="386"/>
      <c r="MJU99" s="386"/>
      <c r="MJV99" s="386"/>
      <c r="MJW99" s="386"/>
      <c r="MJX99" s="386"/>
      <c r="MJY99" s="386"/>
      <c r="MJZ99" s="386"/>
      <c r="MKA99" s="386"/>
      <c r="MKB99" s="386"/>
      <c r="MKC99" s="386"/>
      <c r="MKD99" s="386"/>
      <c r="MKE99" s="386"/>
      <c r="MKF99" s="386"/>
      <c r="MKG99" s="386"/>
      <c r="MKH99" s="386"/>
      <c r="MKI99" s="386"/>
      <c r="MKJ99" s="386"/>
      <c r="MKK99" s="386"/>
      <c r="MKL99" s="386"/>
      <c r="MKM99" s="386"/>
      <c r="MKN99" s="386"/>
      <c r="MKO99" s="386"/>
      <c r="MKP99" s="386"/>
      <c r="MKQ99" s="386"/>
      <c r="MKR99" s="386"/>
      <c r="MKS99" s="386"/>
      <c r="MKT99" s="386"/>
      <c r="MKU99" s="386"/>
      <c r="MKV99" s="386"/>
      <c r="MKW99" s="386"/>
      <c r="MKX99" s="386"/>
      <c r="MKY99" s="386"/>
      <c r="MKZ99" s="386"/>
      <c r="MLA99" s="386"/>
      <c r="MLB99" s="386"/>
      <c r="MLC99" s="386"/>
      <c r="MLD99" s="386"/>
      <c r="MLE99" s="386"/>
      <c r="MLF99" s="386"/>
      <c r="MLG99" s="386"/>
      <c r="MLH99" s="386"/>
      <c r="MLI99" s="386"/>
      <c r="MLJ99" s="386"/>
      <c r="MLK99" s="386"/>
      <c r="MLL99" s="386"/>
      <c r="MLM99" s="386"/>
      <c r="MLN99" s="386"/>
      <c r="MLO99" s="386"/>
      <c r="MLP99" s="386"/>
      <c r="MLQ99" s="386"/>
      <c r="MLR99" s="386"/>
      <c r="MLS99" s="386"/>
      <c r="MLT99" s="386"/>
      <c r="MLU99" s="386"/>
      <c r="MLV99" s="386"/>
      <c r="MLW99" s="386"/>
      <c r="MLX99" s="386"/>
      <c r="MLY99" s="386"/>
      <c r="MLZ99" s="386"/>
      <c r="MMA99" s="386"/>
      <c r="MMB99" s="386"/>
      <c r="MMC99" s="386"/>
      <c r="MMD99" s="386"/>
      <c r="MME99" s="386"/>
      <c r="MMF99" s="386"/>
      <c r="MMG99" s="386"/>
      <c r="MMH99" s="386"/>
      <c r="MMI99" s="386"/>
      <c r="MMJ99" s="386"/>
      <c r="MMK99" s="386"/>
      <c r="MML99" s="386"/>
      <c r="MMM99" s="386"/>
      <c r="MMN99" s="386"/>
      <c r="MMO99" s="386"/>
      <c r="MMP99" s="386"/>
      <c r="MMQ99" s="386"/>
      <c r="MMR99" s="386"/>
      <c r="MMS99" s="386"/>
      <c r="MMT99" s="386"/>
      <c r="MMU99" s="386"/>
      <c r="MMV99" s="386"/>
      <c r="MMW99" s="386"/>
      <c r="MMX99" s="386"/>
      <c r="MMY99" s="386"/>
      <c r="MMZ99" s="386"/>
      <c r="MNA99" s="386"/>
      <c r="MNB99" s="386"/>
      <c r="MNC99" s="386"/>
      <c r="MND99" s="386"/>
      <c r="MNE99" s="386"/>
      <c r="MNF99" s="386"/>
      <c r="MNG99" s="386"/>
      <c r="MNH99" s="386"/>
      <c r="MNI99" s="386"/>
      <c r="MNJ99" s="386"/>
      <c r="MNK99" s="386"/>
      <c r="MNL99" s="386"/>
      <c r="MNM99" s="386"/>
      <c r="MNN99" s="386"/>
      <c r="MNO99" s="386"/>
      <c r="MNP99" s="386"/>
      <c r="MNQ99" s="386"/>
      <c r="MNR99" s="386"/>
      <c r="MNS99" s="386"/>
      <c r="MNT99" s="386"/>
      <c r="MNU99" s="386"/>
      <c r="MNV99" s="386"/>
      <c r="MNW99" s="386"/>
      <c r="MNX99" s="386"/>
      <c r="MNY99" s="386"/>
      <c r="MNZ99" s="386"/>
      <c r="MOA99" s="386"/>
      <c r="MOB99" s="386"/>
      <c r="MOC99" s="386"/>
      <c r="MOD99" s="386"/>
      <c r="MOE99" s="386"/>
      <c r="MOF99" s="386"/>
      <c r="MOG99" s="386"/>
      <c r="MOH99" s="386"/>
      <c r="MOI99" s="386"/>
      <c r="MOJ99" s="386"/>
      <c r="MOK99" s="386"/>
      <c r="MOL99" s="386"/>
      <c r="MOM99" s="386"/>
      <c r="MON99" s="386"/>
      <c r="MOO99" s="386"/>
      <c r="MOP99" s="386"/>
      <c r="MOQ99" s="386"/>
      <c r="MOR99" s="386"/>
      <c r="MOS99" s="386"/>
      <c r="MOT99" s="386"/>
      <c r="MOU99" s="386"/>
      <c r="MOV99" s="386"/>
      <c r="MOW99" s="386"/>
      <c r="MOX99" s="386"/>
      <c r="MOY99" s="386"/>
      <c r="MOZ99" s="386"/>
      <c r="MPA99" s="386"/>
      <c r="MPB99" s="386"/>
      <c r="MPC99" s="386"/>
      <c r="MPD99" s="386"/>
      <c r="MPE99" s="386"/>
      <c r="MPF99" s="386"/>
      <c r="MPG99" s="386"/>
      <c r="MPH99" s="386"/>
      <c r="MPI99" s="386"/>
      <c r="MPJ99" s="386"/>
      <c r="MPK99" s="386"/>
      <c r="MPL99" s="386"/>
      <c r="MPM99" s="386"/>
      <c r="MPN99" s="386"/>
      <c r="MPO99" s="386"/>
      <c r="MPP99" s="386"/>
      <c r="MPQ99" s="386"/>
      <c r="MPR99" s="386"/>
      <c r="MPS99" s="386"/>
      <c r="MPT99" s="386"/>
      <c r="MPU99" s="386"/>
      <c r="MPV99" s="386"/>
      <c r="MPW99" s="386"/>
      <c r="MPX99" s="386"/>
      <c r="MPY99" s="386"/>
      <c r="MPZ99" s="386"/>
      <c r="MQA99" s="386"/>
      <c r="MQB99" s="386"/>
      <c r="MQC99" s="386"/>
      <c r="MQD99" s="386"/>
      <c r="MQE99" s="386"/>
      <c r="MQF99" s="386"/>
      <c r="MQG99" s="386"/>
      <c r="MQH99" s="386"/>
      <c r="MQI99" s="386"/>
      <c r="MQJ99" s="386"/>
      <c r="MQK99" s="386"/>
      <c r="MQL99" s="386"/>
      <c r="MQM99" s="386"/>
      <c r="MQN99" s="386"/>
      <c r="MQO99" s="386"/>
      <c r="MQP99" s="386"/>
      <c r="MQQ99" s="386"/>
      <c r="MQR99" s="386"/>
      <c r="MQS99" s="386"/>
      <c r="MQT99" s="386"/>
      <c r="MQU99" s="386"/>
      <c r="MQV99" s="386"/>
      <c r="MQW99" s="386"/>
      <c r="MQX99" s="386"/>
      <c r="MQY99" s="386"/>
      <c r="MQZ99" s="386"/>
      <c r="MRA99" s="386"/>
      <c r="MRB99" s="386"/>
      <c r="MRC99" s="386"/>
      <c r="MRD99" s="386"/>
      <c r="MRE99" s="386"/>
      <c r="MRF99" s="386"/>
      <c r="MRG99" s="386"/>
      <c r="MRH99" s="386"/>
      <c r="MRI99" s="386"/>
      <c r="MRJ99" s="386"/>
      <c r="MRK99" s="386"/>
      <c r="MRL99" s="386"/>
      <c r="MRM99" s="386"/>
      <c r="MRN99" s="386"/>
      <c r="MRO99" s="386"/>
      <c r="MRP99" s="386"/>
      <c r="MRQ99" s="386"/>
      <c r="MRR99" s="386"/>
      <c r="MRS99" s="386"/>
      <c r="MRT99" s="386"/>
      <c r="MRU99" s="386"/>
      <c r="MRV99" s="386"/>
      <c r="MRW99" s="386"/>
      <c r="MRX99" s="386"/>
      <c r="MRY99" s="386"/>
      <c r="MRZ99" s="386"/>
      <c r="MSA99" s="386"/>
      <c r="MSB99" s="386"/>
      <c r="MSC99" s="386"/>
      <c r="MSD99" s="386"/>
      <c r="MSE99" s="386"/>
      <c r="MSF99" s="386"/>
      <c r="MSG99" s="386"/>
      <c r="MSH99" s="386"/>
      <c r="MSI99" s="386"/>
      <c r="MSJ99" s="386"/>
      <c r="MSK99" s="386"/>
      <c r="MSL99" s="386"/>
      <c r="MSM99" s="386"/>
      <c r="MSN99" s="386"/>
      <c r="MSO99" s="386"/>
      <c r="MSP99" s="386"/>
      <c r="MSQ99" s="386"/>
      <c r="MSR99" s="386"/>
      <c r="MSS99" s="386"/>
      <c r="MST99" s="386"/>
      <c r="MSU99" s="386"/>
      <c r="MSV99" s="386"/>
      <c r="MSW99" s="386"/>
      <c r="MSX99" s="386"/>
      <c r="MSY99" s="386"/>
      <c r="MSZ99" s="386"/>
      <c r="MTA99" s="386"/>
      <c r="MTB99" s="386"/>
      <c r="MTC99" s="386"/>
      <c r="MTD99" s="386"/>
      <c r="MTE99" s="386"/>
      <c r="MTF99" s="386"/>
      <c r="MTG99" s="386"/>
      <c r="MTH99" s="386"/>
      <c r="MTI99" s="386"/>
      <c r="MTJ99" s="386"/>
      <c r="MTK99" s="386"/>
      <c r="MTL99" s="386"/>
      <c r="MTM99" s="386"/>
      <c r="MTN99" s="386"/>
      <c r="MTO99" s="386"/>
      <c r="MTP99" s="386"/>
      <c r="MTQ99" s="386"/>
      <c r="MTR99" s="386"/>
      <c r="MTS99" s="386"/>
      <c r="MTT99" s="386"/>
      <c r="MTU99" s="386"/>
      <c r="MTV99" s="386"/>
      <c r="MTW99" s="386"/>
      <c r="MTX99" s="386"/>
      <c r="MTY99" s="386"/>
      <c r="MTZ99" s="386"/>
      <c r="MUA99" s="386"/>
      <c r="MUB99" s="386"/>
      <c r="MUC99" s="386"/>
      <c r="MUD99" s="386"/>
      <c r="MUE99" s="386"/>
      <c r="MUF99" s="386"/>
      <c r="MUG99" s="386"/>
      <c r="MUH99" s="386"/>
      <c r="MUI99" s="386"/>
      <c r="MUJ99" s="386"/>
      <c r="MUK99" s="386"/>
      <c r="MUL99" s="386"/>
      <c r="MUM99" s="386"/>
      <c r="MUN99" s="386"/>
      <c r="MUO99" s="386"/>
      <c r="MUP99" s="386"/>
      <c r="MUQ99" s="386"/>
      <c r="MUR99" s="386"/>
      <c r="MUS99" s="386"/>
      <c r="MUT99" s="386"/>
      <c r="MUU99" s="386"/>
      <c r="MUV99" s="386"/>
      <c r="MUW99" s="386"/>
      <c r="MUX99" s="386"/>
      <c r="MUY99" s="386"/>
      <c r="MUZ99" s="386"/>
      <c r="MVA99" s="386"/>
      <c r="MVB99" s="386"/>
      <c r="MVC99" s="386"/>
      <c r="MVD99" s="386"/>
      <c r="MVE99" s="386"/>
      <c r="MVF99" s="386"/>
      <c r="MVG99" s="386"/>
      <c r="MVH99" s="386"/>
      <c r="MVI99" s="386"/>
      <c r="MVJ99" s="386"/>
      <c r="MVK99" s="386"/>
      <c r="MVL99" s="386"/>
      <c r="MVM99" s="386"/>
      <c r="MVN99" s="386"/>
      <c r="MVO99" s="386"/>
      <c r="MVP99" s="386"/>
      <c r="MVQ99" s="386"/>
      <c r="MVR99" s="386"/>
      <c r="MVS99" s="386"/>
      <c r="MVT99" s="386"/>
      <c r="MVU99" s="386"/>
      <c r="MVV99" s="386"/>
      <c r="MVW99" s="386"/>
      <c r="MVX99" s="386"/>
      <c r="MVY99" s="386"/>
      <c r="MVZ99" s="386"/>
      <c r="MWA99" s="386"/>
      <c r="MWB99" s="386"/>
      <c r="MWC99" s="386"/>
      <c r="MWD99" s="386"/>
      <c r="MWE99" s="386"/>
      <c r="MWF99" s="386"/>
      <c r="MWG99" s="386"/>
      <c r="MWH99" s="386"/>
      <c r="MWI99" s="386"/>
      <c r="MWJ99" s="386"/>
      <c r="MWK99" s="386"/>
      <c r="MWL99" s="386"/>
      <c r="MWM99" s="386"/>
      <c r="MWN99" s="386"/>
      <c r="MWO99" s="386"/>
      <c r="MWP99" s="386"/>
      <c r="MWQ99" s="386"/>
      <c r="MWR99" s="386"/>
      <c r="MWS99" s="386"/>
      <c r="MWT99" s="386"/>
      <c r="MWU99" s="386"/>
      <c r="MWV99" s="386"/>
      <c r="MWW99" s="386"/>
      <c r="MWX99" s="386"/>
      <c r="MWY99" s="386"/>
      <c r="MWZ99" s="386"/>
      <c r="MXA99" s="386"/>
      <c r="MXB99" s="386"/>
      <c r="MXC99" s="386"/>
      <c r="MXD99" s="386"/>
      <c r="MXE99" s="386"/>
      <c r="MXF99" s="386"/>
      <c r="MXG99" s="386"/>
      <c r="MXH99" s="386"/>
      <c r="MXI99" s="386"/>
      <c r="MXJ99" s="386"/>
      <c r="MXK99" s="386"/>
      <c r="MXL99" s="386"/>
      <c r="MXM99" s="386"/>
      <c r="MXN99" s="386"/>
      <c r="MXO99" s="386"/>
      <c r="MXP99" s="386"/>
      <c r="MXQ99" s="386"/>
      <c r="MXR99" s="386"/>
      <c r="MXS99" s="386"/>
      <c r="MXT99" s="386"/>
      <c r="MXU99" s="386"/>
      <c r="MXV99" s="386"/>
      <c r="MXW99" s="386"/>
      <c r="MXX99" s="386"/>
      <c r="MXY99" s="386"/>
      <c r="MXZ99" s="386"/>
      <c r="MYA99" s="386"/>
      <c r="MYB99" s="386"/>
      <c r="MYC99" s="386"/>
      <c r="MYD99" s="386"/>
      <c r="MYE99" s="386"/>
      <c r="MYF99" s="386"/>
      <c r="MYG99" s="386"/>
      <c r="MYH99" s="386"/>
      <c r="MYI99" s="386"/>
      <c r="MYJ99" s="386"/>
      <c r="MYK99" s="386"/>
      <c r="MYL99" s="386"/>
      <c r="MYM99" s="386"/>
      <c r="MYN99" s="386"/>
      <c r="MYO99" s="386"/>
      <c r="MYP99" s="386"/>
      <c r="MYQ99" s="386"/>
      <c r="MYR99" s="386"/>
      <c r="MYS99" s="386"/>
      <c r="MYT99" s="386"/>
      <c r="MYU99" s="386"/>
      <c r="MYV99" s="386"/>
      <c r="MYW99" s="386"/>
      <c r="MYX99" s="386"/>
      <c r="MYY99" s="386"/>
      <c r="MYZ99" s="386"/>
      <c r="MZA99" s="386"/>
      <c r="MZB99" s="386"/>
      <c r="MZC99" s="386"/>
      <c r="MZD99" s="386"/>
      <c r="MZE99" s="386"/>
      <c r="MZF99" s="386"/>
      <c r="MZG99" s="386"/>
      <c r="MZH99" s="386"/>
      <c r="MZI99" s="386"/>
      <c r="MZJ99" s="386"/>
      <c r="MZK99" s="386"/>
      <c r="MZL99" s="386"/>
      <c r="MZM99" s="386"/>
      <c r="MZN99" s="386"/>
      <c r="MZO99" s="386"/>
      <c r="MZP99" s="386"/>
      <c r="MZQ99" s="386"/>
      <c r="MZR99" s="386"/>
      <c r="MZS99" s="386"/>
      <c r="MZT99" s="386"/>
      <c r="MZU99" s="386"/>
      <c r="MZV99" s="386"/>
      <c r="MZW99" s="386"/>
      <c r="MZX99" s="386"/>
      <c r="MZY99" s="386"/>
      <c r="MZZ99" s="386"/>
      <c r="NAA99" s="386"/>
      <c r="NAB99" s="386"/>
      <c r="NAC99" s="386"/>
      <c r="NAD99" s="386"/>
      <c r="NAE99" s="386"/>
      <c r="NAF99" s="386"/>
      <c r="NAG99" s="386"/>
      <c r="NAH99" s="386"/>
      <c r="NAI99" s="386"/>
      <c r="NAJ99" s="386"/>
      <c r="NAK99" s="386"/>
      <c r="NAL99" s="386"/>
      <c r="NAM99" s="386"/>
      <c r="NAN99" s="386"/>
      <c r="NAO99" s="386"/>
      <c r="NAP99" s="386"/>
      <c r="NAQ99" s="386"/>
      <c r="NAR99" s="386"/>
      <c r="NAS99" s="386"/>
      <c r="NAT99" s="386"/>
      <c r="NAU99" s="386"/>
      <c r="NAV99" s="386"/>
      <c r="NAW99" s="386"/>
      <c r="NAX99" s="386"/>
      <c r="NAY99" s="386"/>
      <c r="NAZ99" s="386"/>
      <c r="NBA99" s="386"/>
      <c r="NBB99" s="386"/>
      <c r="NBC99" s="386"/>
      <c r="NBD99" s="386"/>
      <c r="NBE99" s="386"/>
      <c r="NBF99" s="386"/>
      <c r="NBG99" s="386"/>
      <c r="NBH99" s="386"/>
      <c r="NBI99" s="386"/>
      <c r="NBJ99" s="386"/>
      <c r="NBK99" s="386"/>
      <c r="NBL99" s="386"/>
      <c r="NBM99" s="386"/>
      <c r="NBN99" s="386"/>
      <c r="NBO99" s="386"/>
      <c r="NBP99" s="386"/>
      <c r="NBQ99" s="386"/>
      <c r="NBR99" s="386"/>
      <c r="NBS99" s="386"/>
      <c r="NBT99" s="386"/>
      <c r="NBU99" s="386"/>
      <c r="NBV99" s="386"/>
      <c r="NBW99" s="386"/>
      <c r="NBX99" s="386"/>
      <c r="NBY99" s="386"/>
      <c r="NBZ99" s="386"/>
      <c r="NCA99" s="386"/>
      <c r="NCB99" s="386"/>
      <c r="NCC99" s="386"/>
      <c r="NCD99" s="386"/>
      <c r="NCE99" s="386"/>
      <c r="NCF99" s="386"/>
      <c r="NCG99" s="386"/>
      <c r="NCH99" s="386"/>
      <c r="NCI99" s="386"/>
      <c r="NCJ99" s="386"/>
      <c r="NCK99" s="386"/>
      <c r="NCL99" s="386"/>
      <c r="NCM99" s="386"/>
      <c r="NCN99" s="386"/>
      <c r="NCO99" s="386"/>
      <c r="NCP99" s="386"/>
      <c r="NCQ99" s="386"/>
      <c r="NCR99" s="386"/>
      <c r="NCS99" s="386"/>
      <c r="NCT99" s="386"/>
      <c r="NCU99" s="386"/>
      <c r="NCV99" s="386"/>
      <c r="NCW99" s="386"/>
      <c r="NCX99" s="386"/>
      <c r="NCY99" s="386"/>
      <c r="NCZ99" s="386"/>
      <c r="NDA99" s="386"/>
      <c r="NDB99" s="386"/>
      <c r="NDC99" s="386"/>
      <c r="NDD99" s="386"/>
      <c r="NDE99" s="386"/>
      <c r="NDF99" s="386"/>
      <c r="NDG99" s="386"/>
      <c r="NDH99" s="386"/>
      <c r="NDI99" s="386"/>
      <c r="NDJ99" s="386"/>
      <c r="NDK99" s="386"/>
      <c r="NDL99" s="386"/>
      <c r="NDM99" s="386"/>
      <c r="NDN99" s="386"/>
      <c r="NDO99" s="386"/>
      <c r="NDP99" s="386"/>
      <c r="NDQ99" s="386"/>
      <c r="NDR99" s="386"/>
      <c r="NDS99" s="386"/>
      <c r="NDT99" s="386"/>
      <c r="NDU99" s="386"/>
      <c r="NDV99" s="386"/>
      <c r="NDW99" s="386"/>
      <c r="NDX99" s="386"/>
      <c r="NDY99" s="386"/>
      <c r="NDZ99" s="386"/>
      <c r="NEA99" s="386"/>
      <c r="NEB99" s="386"/>
      <c r="NEC99" s="386"/>
      <c r="NED99" s="386"/>
      <c r="NEE99" s="386"/>
      <c r="NEF99" s="386"/>
      <c r="NEG99" s="386"/>
      <c r="NEH99" s="386"/>
      <c r="NEI99" s="386"/>
      <c r="NEJ99" s="386"/>
      <c r="NEK99" s="386"/>
      <c r="NEL99" s="386"/>
      <c r="NEM99" s="386"/>
      <c r="NEN99" s="386"/>
      <c r="NEO99" s="386"/>
      <c r="NEP99" s="386"/>
      <c r="NEQ99" s="386"/>
      <c r="NER99" s="386"/>
      <c r="NES99" s="386"/>
      <c r="NET99" s="386"/>
      <c r="NEU99" s="386"/>
      <c r="NEV99" s="386"/>
      <c r="NEW99" s="386"/>
      <c r="NEX99" s="386"/>
      <c r="NEY99" s="386"/>
      <c r="NEZ99" s="386"/>
      <c r="NFA99" s="386"/>
      <c r="NFB99" s="386"/>
      <c r="NFC99" s="386"/>
      <c r="NFD99" s="386"/>
      <c r="NFE99" s="386"/>
      <c r="NFF99" s="386"/>
      <c r="NFG99" s="386"/>
      <c r="NFH99" s="386"/>
      <c r="NFI99" s="386"/>
      <c r="NFJ99" s="386"/>
      <c r="NFK99" s="386"/>
      <c r="NFL99" s="386"/>
      <c r="NFM99" s="386"/>
      <c r="NFN99" s="386"/>
      <c r="NFO99" s="386"/>
      <c r="NFP99" s="386"/>
      <c r="NFQ99" s="386"/>
      <c r="NFR99" s="386"/>
      <c r="NFS99" s="386"/>
      <c r="NFT99" s="386"/>
      <c r="NFU99" s="386"/>
      <c r="NFV99" s="386"/>
      <c r="NFW99" s="386"/>
      <c r="NFX99" s="386"/>
      <c r="NFY99" s="386"/>
      <c r="NFZ99" s="386"/>
      <c r="NGA99" s="386"/>
      <c r="NGB99" s="386"/>
      <c r="NGC99" s="386"/>
      <c r="NGD99" s="386"/>
      <c r="NGE99" s="386"/>
      <c r="NGF99" s="386"/>
      <c r="NGG99" s="386"/>
      <c r="NGH99" s="386"/>
      <c r="NGI99" s="386"/>
      <c r="NGJ99" s="386"/>
      <c r="NGK99" s="386"/>
      <c r="NGL99" s="386"/>
      <c r="NGM99" s="386"/>
      <c r="NGN99" s="386"/>
      <c r="NGO99" s="386"/>
      <c r="NGP99" s="386"/>
      <c r="NGQ99" s="386"/>
      <c r="NGR99" s="386"/>
      <c r="NGS99" s="386"/>
      <c r="NGT99" s="386"/>
      <c r="NGU99" s="386"/>
      <c r="NGV99" s="386"/>
      <c r="NGW99" s="386"/>
      <c r="NGX99" s="386"/>
      <c r="NGY99" s="386"/>
      <c r="NGZ99" s="386"/>
      <c r="NHA99" s="386"/>
      <c r="NHB99" s="386"/>
      <c r="NHC99" s="386"/>
      <c r="NHD99" s="386"/>
      <c r="NHE99" s="386"/>
      <c r="NHF99" s="386"/>
      <c r="NHG99" s="386"/>
      <c r="NHH99" s="386"/>
      <c r="NHI99" s="386"/>
      <c r="NHJ99" s="386"/>
      <c r="NHK99" s="386"/>
      <c r="NHL99" s="386"/>
      <c r="NHM99" s="386"/>
      <c r="NHN99" s="386"/>
      <c r="NHO99" s="386"/>
      <c r="NHP99" s="386"/>
      <c r="NHQ99" s="386"/>
      <c r="NHR99" s="386"/>
      <c r="NHS99" s="386"/>
      <c r="NHT99" s="386"/>
      <c r="NHU99" s="386"/>
      <c r="NHV99" s="386"/>
      <c r="NHW99" s="386"/>
      <c r="NHX99" s="386"/>
      <c r="NHY99" s="386"/>
      <c r="NHZ99" s="386"/>
      <c r="NIA99" s="386"/>
      <c r="NIB99" s="386"/>
      <c r="NIC99" s="386"/>
      <c r="NID99" s="386"/>
      <c r="NIE99" s="386"/>
      <c r="NIF99" s="386"/>
      <c r="NIG99" s="386"/>
      <c r="NIH99" s="386"/>
      <c r="NII99" s="386"/>
      <c r="NIJ99" s="386"/>
      <c r="NIK99" s="386"/>
      <c r="NIL99" s="386"/>
      <c r="NIM99" s="386"/>
      <c r="NIN99" s="386"/>
      <c r="NIO99" s="386"/>
      <c r="NIP99" s="386"/>
      <c r="NIQ99" s="386"/>
      <c r="NIR99" s="386"/>
      <c r="NIS99" s="386"/>
      <c r="NIT99" s="386"/>
      <c r="NIU99" s="386"/>
      <c r="NIV99" s="386"/>
      <c r="NIW99" s="386"/>
      <c r="NIX99" s="386"/>
      <c r="NIY99" s="386"/>
      <c r="NIZ99" s="386"/>
      <c r="NJA99" s="386"/>
      <c r="NJB99" s="386"/>
      <c r="NJC99" s="386"/>
      <c r="NJD99" s="386"/>
      <c r="NJE99" s="386"/>
      <c r="NJF99" s="386"/>
      <c r="NJG99" s="386"/>
      <c r="NJH99" s="386"/>
      <c r="NJI99" s="386"/>
      <c r="NJJ99" s="386"/>
      <c r="NJK99" s="386"/>
      <c r="NJL99" s="386"/>
      <c r="NJM99" s="386"/>
      <c r="NJN99" s="386"/>
      <c r="NJO99" s="386"/>
      <c r="NJP99" s="386"/>
      <c r="NJQ99" s="386"/>
      <c r="NJR99" s="386"/>
      <c r="NJS99" s="386"/>
      <c r="NJT99" s="386"/>
      <c r="NJU99" s="386"/>
      <c r="NJV99" s="386"/>
      <c r="NJW99" s="386"/>
      <c r="NJX99" s="386"/>
      <c r="NJY99" s="386"/>
      <c r="NJZ99" s="386"/>
      <c r="NKA99" s="386"/>
      <c r="NKB99" s="386"/>
      <c r="NKC99" s="386"/>
      <c r="NKD99" s="386"/>
      <c r="NKE99" s="386"/>
      <c r="NKF99" s="386"/>
      <c r="NKG99" s="386"/>
      <c r="NKH99" s="386"/>
      <c r="NKI99" s="386"/>
      <c r="NKJ99" s="386"/>
      <c r="NKK99" s="386"/>
      <c r="NKL99" s="386"/>
      <c r="NKM99" s="386"/>
      <c r="NKN99" s="386"/>
      <c r="NKO99" s="386"/>
      <c r="NKP99" s="386"/>
      <c r="NKQ99" s="386"/>
      <c r="NKR99" s="386"/>
      <c r="NKS99" s="386"/>
      <c r="NKT99" s="386"/>
      <c r="NKU99" s="386"/>
      <c r="NKV99" s="386"/>
      <c r="NKW99" s="386"/>
      <c r="NKX99" s="386"/>
      <c r="NKY99" s="386"/>
      <c r="NKZ99" s="386"/>
      <c r="NLA99" s="386"/>
      <c r="NLB99" s="386"/>
      <c r="NLC99" s="386"/>
      <c r="NLD99" s="386"/>
      <c r="NLE99" s="386"/>
      <c r="NLF99" s="386"/>
      <c r="NLG99" s="386"/>
      <c r="NLH99" s="386"/>
      <c r="NLI99" s="386"/>
      <c r="NLJ99" s="386"/>
      <c r="NLK99" s="386"/>
      <c r="NLL99" s="386"/>
      <c r="NLM99" s="386"/>
      <c r="NLN99" s="386"/>
      <c r="NLO99" s="386"/>
      <c r="NLP99" s="386"/>
      <c r="NLQ99" s="386"/>
      <c r="NLR99" s="386"/>
      <c r="NLS99" s="386"/>
      <c r="NLT99" s="386"/>
      <c r="NLU99" s="386"/>
      <c r="NLV99" s="386"/>
      <c r="NLW99" s="386"/>
      <c r="NLX99" s="386"/>
      <c r="NLY99" s="386"/>
      <c r="NLZ99" s="386"/>
      <c r="NMA99" s="386"/>
      <c r="NMB99" s="386"/>
      <c r="NMC99" s="386"/>
      <c r="NMD99" s="386"/>
      <c r="NME99" s="386"/>
      <c r="NMF99" s="386"/>
      <c r="NMG99" s="386"/>
      <c r="NMH99" s="386"/>
      <c r="NMI99" s="386"/>
      <c r="NMJ99" s="386"/>
      <c r="NMK99" s="386"/>
      <c r="NML99" s="386"/>
      <c r="NMM99" s="386"/>
      <c r="NMN99" s="386"/>
      <c r="NMO99" s="386"/>
      <c r="NMP99" s="386"/>
      <c r="NMQ99" s="386"/>
      <c r="NMR99" s="386"/>
      <c r="NMS99" s="386"/>
      <c r="NMT99" s="386"/>
      <c r="NMU99" s="386"/>
      <c r="NMV99" s="386"/>
      <c r="NMW99" s="386"/>
      <c r="NMX99" s="386"/>
      <c r="NMY99" s="386"/>
      <c r="NMZ99" s="386"/>
      <c r="NNA99" s="386"/>
      <c r="NNB99" s="386"/>
      <c r="NNC99" s="386"/>
      <c r="NND99" s="386"/>
      <c r="NNE99" s="386"/>
      <c r="NNF99" s="386"/>
      <c r="NNG99" s="386"/>
      <c r="NNH99" s="386"/>
      <c r="NNI99" s="386"/>
      <c r="NNJ99" s="386"/>
      <c r="NNK99" s="386"/>
      <c r="NNL99" s="386"/>
      <c r="NNM99" s="386"/>
      <c r="NNN99" s="386"/>
      <c r="NNO99" s="386"/>
      <c r="NNP99" s="386"/>
      <c r="NNQ99" s="386"/>
      <c r="NNR99" s="386"/>
      <c r="NNS99" s="386"/>
      <c r="NNT99" s="386"/>
      <c r="NNU99" s="386"/>
      <c r="NNV99" s="386"/>
      <c r="NNW99" s="386"/>
      <c r="NNX99" s="386"/>
      <c r="NNY99" s="386"/>
      <c r="NNZ99" s="386"/>
      <c r="NOA99" s="386"/>
      <c r="NOB99" s="386"/>
      <c r="NOC99" s="386"/>
      <c r="NOD99" s="386"/>
      <c r="NOE99" s="386"/>
      <c r="NOF99" s="386"/>
      <c r="NOG99" s="386"/>
      <c r="NOH99" s="386"/>
      <c r="NOI99" s="386"/>
      <c r="NOJ99" s="386"/>
      <c r="NOK99" s="386"/>
      <c r="NOL99" s="386"/>
      <c r="NOM99" s="386"/>
      <c r="NON99" s="386"/>
      <c r="NOO99" s="386"/>
      <c r="NOP99" s="386"/>
      <c r="NOQ99" s="386"/>
      <c r="NOR99" s="386"/>
      <c r="NOS99" s="386"/>
      <c r="NOT99" s="386"/>
      <c r="NOU99" s="386"/>
      <c r="NOV99" s="386"/>
      <c r="NOW99" s="386"/>
      <c r="NOX99" s="386"/>
      <c r="NOY99" s="386"/>
      <c r="NOZ99" s="386"/>
      <c r="NPA99" s="386"/>
      <c r="NPB99" s="386"/>
      <c r="NPC99" s="386"/>
      <c r="NPD99" s="386"/>
      <c r="NPE99" s="386"/>
      <c r="NPF99" s="386"/>
      <c r="NPG99" s="386"/>
      <c r="NPH99" s="386"/>
      <c r="NPI99" s="386"/>
      <c r="NPJ99" s="386"/>
      <c r="NPK99" s="386"/>
      <c r="NPL99" s="386"/>
      <c r="NPM99" s="386"/>
      <c r="NPN99" s="386"/>
      <c r="NPO99" s="386"/>
      <c r="NPP99" s="386"/>
      <c r="NPQ99" s="386"/>
      <c r="NPR99" s="386"/>
      <c r="NPS99" s="386"/>
      <c r="NPT99" s="386"/>
      <c r="NPU99" s="386"/>
      <c r="NPV99" s="386"/>
      <c r="NPW99" s="386"/>
      <c r="NPX99" s="386"/>
      <c r="NPY99" s="386"/>
      <c r="NPZ99" s="386"/>
      <c r="NQA99" s="386"/>
      <c r="NQB99" s="386"/>
      <c r="NQC99" s="386"/>
      <c r="NQD99" s="386"/>
      <c r="NQE99" s="386"/>
      <c r="NQF99" s="386"/>
      <c r="NQG99" s="386"/>
      <c r="NQH99" s="386"/>
      <c r="NQI99" s="386"/>
      <c r="NQJ99" s="386"/>
      <c r="NQK99" s="386"/>
      <c r="NQL99" s="386"/>
      <c r="NQM99" s="386"/>
      <c r="NQN99" s="386"/>
      <c r="NQO99" s="386"/>
      <c r="NQP99" s="386"/>
      <c r="NQQ99" s="386"/>
      <c r="NQR99" s="386"/>
      <c r="NQS99" s="386"/>
      <c r="NQT99" s="386"/>
      <c r="NQU99" s="386"/>
      <c r="NQV99" s="386"/>
      <c r="NQW99" s="386"/>
      <c r="NQX99" s="386"/>
      <c r="NQY99" s="386"/>
      <c r="NQZ99" s="386"/>
      <c r="NRA99" s="386"/>
      <c r="NRB99" s="386"/>
      <c r="NRC99" s="386"/>
      <c r="NRD99" s="386"/>
      <c r="NRE99" s="386"/>
      <c r="NRF99" s="386"/>
      <c r="NRG99" s="386"/>
      <c r="NRH99" s="386"/>
      <c r="NRI99" s="386"/>
      <c r="NRJ99" s="386"/>
      <c r="NRK99" s="386"/>
      <c r="NRL99" s="386"/>
      <c r="NRM99" s="386"/>
      <c r="NRN99" s="386"/>
      <c r="NRO99" s="386"/>
      <c r="NRP99" s="386"/>
      <c r="NRQ99" s="386"/>
      <c r="NRR99" s="386"/>
      <c r="NRS99" s="386"/>
      <c r="NRT99" s="386"/>
      <c r="NRU99" s="386"/>
      <c r="NRV99" s="386"/>
      <c r="NRW99" s="386"/>
      <c r="NRX99" s="386"/>
      <c r="NRY99" s="386"/>
      <c r="NRZ99" s="386"/>
      <c r="NSA99" s="386"/>
      <c r="NSB99" s="386"/>
      <c r="NSC99" s="386"/>
      <c r="NSD99" s="386"/>
      <c r="NSE99" s="386"/>
      <c r="NSF99" s="386"/>
      <c r="NSG99" s="386"/>
      <c r="NSH99" s="386"/>
      <c r="NSI99" s="386"/>
      <c r="NSJ99" s="386"/>
      <c r="NSK99" s="386"/>
      <c r="NSL99" s="386"/>
      <c r="NSM99" s="386"/>
      <c r="NSN99" s="386"/>
      <c r="NSO99" s="386"/>
      <c r="NSP99" s="386"/>
      <c r="NSQ99" s="386"/>
      <c r="NSR99" s="386"/>
      <c r="NSS99" s="386"/>
      <c r="NST99" s="386"/>
      <c r="NSU99" s="386"/>
      <c r="NSV99" s="386"/>
      <c r="NSW99" s="386"/>
      <c r="NSX99" s="386"/>
      <c r="NSY99" s="386"/>
      <c r="NSZ99" s="386"/>
      <c r="NTA99" s="386"/>
      <c r="NTB99" s="386"/>
      <c r="NTC99" s="386"/>
      <c r="NTD99" s="386"/>
      <c r="NTE99" s="386"/>
      <c r="NTF99" s="386"/>
      <c r="NTG99" s="386"/>
      <c r="NTH99" s="386"/>
      <c r="NTI99" s="386"/>
      <c r="NTJ99" s="386"/>
      <c r="NTK99" s="386"/>
      <c r="NTL99" s="386"/>
      <c r="NTM99" s="386"/>
      <c r="NTN99" s="386"/>
      <c r="NTO99" s="386"/>
      <c r="NTP99" s="386"/>
      <c r="NTQ99" s="386"/>
      <c r="NTR99" s="386"/>
      <c r="NTS99" s="386"/>
      <c r="NTT99" s="386"/>
      <c r="NTU99" s="386"/>
      <c r="NTV99" s="386"/>
      <c r="NTW99" s="386"/>
      <c r="NTX99" s="386"/>
      <c r="NTY99" s="386"/>
      <c r="NTZ99" s="386"/>
      <c r="NUA99" s="386"/>
      <c r="NUB99" s="386"/>
      <c r="NUC99" s="386"/>
      <c r="NUD99" s="386"/>
      <c r="NUE99" s="386"/>
      <c r="NUF99" s="386"/>
      <c r="NUG99" s="386"/>
      <c r="NUH99" s="386"/>
      <c r="NUI99" s="386"/>
      <c r="NUJ99" s="386"/>
      <c r="NUK99" s="386"/>
      <c r="NUL99" s="386"/>
      <c r="NUM99" s="386"/>
      <c r="NUN99" s="386"/>
      <c r="NUO99" s="386"/>
      <c r="NUP99" s="386"/>
      <c r="NUQ99" s="386"/>
      <c r="NUR99" s="386"/>
      <c r="NUS99" s="386"/>
      <c r="NUT99" s="386"/>
      <c r="NUU99" s="386"/>
      <c r="NUV99" s="386"/>
      <c r="NUW99" s="386"/>
      <c r="NUX99" s="386"/>
      <c r="NUY99" s="386"/>
      <c r="NUZ99" s="386"/>
      <c r="NVA99" s="386"/>
      <c r="NVB99" s="386"/>
      <c r="NVC99" s="386"/>
      <c r="NVD99" s="386"/>
      <c r="NVE99" s="386"/>
      <c r="NVF99" s="386"/>
      <c r="NVG99" s="386"/>
      <c r="NVH99" s="386"/>
      <c r="NVI99" s="386"/>
      <c r="NVJ99" s="386"/>
      <c r="NVK99" s="386"/>
      <c r="NVL99" s="386"/>
      <c r="NVM99" s="386"/>
      <c r="NVN99" s="386"/>
      <c r="NVO99" s="386"/>
      <c r="NVP99" s="386"/>
      <c r="NVQ99" s="386"/>
      <c r="NVR99" s="386"/>
      <c r="NVS99" s="386"/>
      <c r="NVT99" s="386"/>
      <c r="NVU99" s="386"/>
      <c r="NVV99" s="386"/>
      <c r="NVW99" s="386"/>
      <c r="NVX99" s="386"/>
      <c r="NVY99" s="386"/>
      <c r="NVZ99" s="386"/>
      <c r="NWA99" s="386"/>
      <c r="NWB99" s="386"/>
      <c r="NWC99" s="386"/>
      <c r="NWD99" s="386"/>
      <c r="NWE99" s="386"/>
      <c r="NWF99" s="386"/>
      <c r="NWG99" s="386"/>
      <c r="NWH99" s="386"/>
      <c r="NWI99" s="386"/>
      <c r="NWJ99" s="386"/>
      <c r="NWK99" s="386"/>
      <c r="NWL99" s="386"/>
      <c r="NWM99" s="386"/>
      <c r="NWN99" s="386"/>
      <c r="NWO99" s="386"/>
      <c r="NWP99" s="386"/>
      <c r="NWQ99" s="386"/>
      <c r="NWR99" s="386"/>
      <c r="NWS99" s="386"/>
      <c r="NWT99" s="386"/>
      <c r="NWU99" s="386"/>
      <c r="NWV99" s="386"/>
      <c r="NWW99" s="386"/>
      <c r="NWX99" s="386"/>
      <c r="NWY99" s="386"/>
      <c r="NWZ99" s="386"/>
      <c r="NXA99" s="386"/>
      <c r="NXB99" s="386"/>
      <c r="NXC99" s="386"/>
      <c r="NXD99" s="386"/>
      <c r="NXE99" s="386"/>
      <c r="NXF99" s="386"/>
      <c r="NXG99" s="386"/>
      <c r="NXH99" s="386"/>
      <c r="NXI99" s="386"/>
      <c r="NXJ99" s="386"/>
      <c r="NXK99" s="386"/>
      <c r="NXL99" s="386"/>
      <c r="NXM99" s="386"/>
      <c r="NXN99" s="386"/>
      <c r="NXO99" s="386"/>
      <c r="NXP99" s="386"/>
      <c r="NXQ99" s="386"/>
      <c r="NXR99" s="386"/>
      <c r="NXS99" s="386"/>
      <c r="NXT99" s="386"/>
      <c r="NXU99" s="386"/>
      <c r="NXV99" s="386"/>
      <c r="NXW99" s="386"/>
      <c r="NXX99" s="386"/>
      <c r="NXY99" s="386"/>
      <c r="NXZ99" s="386"/>
      <c r="NYA99" s="386"/>
      <c r="NYB99" s="386"/>
      <c r="NYC99" s="386"/>
      <c r="NYD99" s="386"/>
      <c r="NYE99" s="386"/>
      <c r="NYF99" s="386"/>
      <c r="NYG99" s="386"/>
      <c r="NYH99" s="386"/>
      <c r="NYI99" s="386"/>
      <c r="NYJ99" s="386"/>
      <c r="NYK99" s="386"/>
      <c r="NYL99" s="386"/>
      <c r="NYM99" s="386"/>
      <c r="NYN99" s="386"/>
      <c r="NYO99" s="386"/>
      <c r="NYP99" s="386"/>
      <c r="NYQ99" s="386"/>
      <c r="NYR99" s="386"/>
      <c r="NYS99" s="386"/>
      <c r="NYT99" s="386"/>
      <c r="NYU99" s="386"/>
      <c r="NYV99" s="386"/>
      <c r="NYW99" s="386"/>
      <c r="NYX99" s="386"/>
      <c r="NYY99" s="386"/>
      <c r="NYZ99" s="386"/>
      <c r="NZA99" s="386"/>
      <c r="NZB99" s="386"/>
      <c r="NZC99" s="386"/>
      <c r="NZD99" s="386"/>
      <c r="NZE99" s="386"/>
      <c r="NZF99" s="386"/>
      <c r="NZG99" s="386"/>
      <c r="NZH99" s="386"/>
      <c r="NZI99" s="386"/>
      <c r="NZJ99" s="386"/>
      <c r="NZK99" s="386"/>
      <c r="NZL99" s="386"/>
      <c r="NZM99" s="386"/>
      <c r="NZN99" s="386"/>
      <c r="NZO99" s="386"/>
      <c r="NZP99" s="386"/>
      <c r="NZQ99" s="386"/>
      <c r="NZR99" s="386"/>
      <c r="NZS99" s="386"/>
      <c r="NZT99" s="386"/>
      <c r="NZU99" s="386"/>
      <c r="NZV99" s="386"/>
      <c r="NZW99" s="386"/>
      <c r="NZX99" s="386"/>
      <c r="NZY99" s="386"/>
      <c r="NZZ99" s="386"/>
      <c r="OAA99" s="386"/>
      <c r="OAB99" s="386"/>
      <c r="OAC99" s="386"/>
      <c r="OAD99" s="386"/>
      <c r="OAE99" s="386"/>
      <c r="OAF99" s="386"/>
      <c r="OAG99" s="386"/>
      <c r="OAH99" s="386"/>
      <c r="OAI99" s="386"/>
      <c r="OAJ99" s="386"/>
      <c r="OAK99" s="386"/>
      <c r="OAL99" s="386"/>
      <c r="OAM99" s="386"/>
      <c r="OAN99" s="386"/>
      <c r="OAO99" s="386"/>
      <c r="OAP99" s="386"/>
      <c r="OAQ99" s="386"/>
      <c r="OAR99" s="386"/>
      <c r="OAS99" s="386"/>
      <c r="OAT99" s="386"/>
      <c r="OAU99" s="386"/>
      <c r="OAV99" s="386"/>
      <c r="OAW99" s="386"/>
      <c r="OAX99" s="386"/>
      <c r="OAY99" s="386"/>
      <c r="OAZ99" s="386"/>
      <c r="OBA99" s="386"/>
      <c r="OBB99" s="386"/>
      <c r="OBC99" s="386"/>
      <c r="OBD99" s="386"/>
      <c r="OBE99" s="386"/>
      <c r="OBF99" s="386"/>
      <c r="OBG99" s="386"/>
      <c r="OBH99" s="386"/>
      <c r="OBI99" s="386"/>
      <c r="OBJ99" s="386"/>
      <c r="OBK99" s="386"/>
      <c r="OBL99" s="386"/>
      <c r="OBM99" s="386"/>
      <c r="OBN99" s="386"/>
      <c r="OBO99" s="386"/>
      <c r="OBP99" s="386"/>
      <c r="OBQ99" s="386"/>
      <c r="OBR99" s="386"/>
      <c r="OBS99" s="386"/>
      <c r="OBT99" s="386"/>
      <c r="OBU99" s="386"/>
      <c r="OBV99" s="386"/>
      <c r="OBW99" s="386"/>
      <c r="OBX99" s="386"/>
      <c r="OBY99" s="386"/>
      <c r="OBZ99" s="386"/>
      <c r="OCA99" s="386"/>
      <c r="OCB99" s="386"/>
      <c r="OCC99" s="386"/>
      <c r="OCD99" s="386"/>
      <c r="OCE99" s="386"/>
      <c r="OCF99" s="386"/>
      <c r="OCG99" s="386"/>
      <c r="OCH99" s="386"/>
      <c r="OCI99" s="386"/>
      <c r="OCJ99" s="386"/>
      <c r="OCK99" s="386"/>
      <c r="OCL99" s="386"/>
      <c r="OCM99" s="386"/>
      <c r="OCN99" s="386"/>
      <c r="OCO99" s="386"/>
      <c r="OCP99" s="386"/>
      <c r="OCQ99" s="386"/>
      <c r="OCR99" s="386"/>
      <c r="OCS99" s="386"/>
      <c r="OCT99" s="386"/>
      <c r="OCU99" s="386"/>
      <c r="OCV99" s="386"/>
      <c r="OCW99" s="386"/>
      <c r="OCX99" s="386"/>
      <c r="OCY99" s="386"/>
      <c r="OCZ99" s="386"/>
      <c r="ODA99" s="386"/>
      <c r="ODB99" s="386"/>
      <c r="ODC99" s="386"/>
      <c r="ODD99" s="386"/>
      <c r="ODE99" s="386"/>
      <c r="ODF99" s="386"/>
      <c r="ODG99" s="386"/>
      <c r="ODH99" s="386"/>
      <c r="ODI99" s="386"/>
      <c r="ODJ99" s="386"/>
      <c r="ODK99" s="386"/>
      <c r="ODL99" s="386"/>
      <c r="ODM99" s="386"/>
      <c r="ODN99" s="386"/>
      <c r="ODO99" s="386"/>
      <c r="ODP99" s="386"/>
      <c r="ODQ99" s="386"/>
      <c r="ODR99" s="386"/>
      <c r="ODS99" s="386"/>
      <c r="ODT99" s="386"/>
      <c r="ODU99" s="386"/>
      <c r="ODV99" s="386"/>
      <c r="ODW99" s="386"/>
      <c r="ODX99" s="386"/>
      <c r="ODY99" s="386"/>
      <c r="ODZ99" s="386"/>
      <c r="OEA99" s="386"/>
      <c r="OEB99" s="386"/>
      <c r="OEC99" s="386"/>
      <c r="OED99" s="386"/>
      <c r="OEE99" s="386"/>
      <c r="OEF99" s="386"/>
      <c r="OEG99" s="386"/>
      <c r="OEH99" s="386"/>
      <c r="OEI99" s="386"/>
      <c r="OEJ99" s="386"/>
      <c r="OEK99" s="386"/>
      <c r="OEL99" s="386"/>
      <c r="OEM99" s="386"/>
      <c r="OEN99" s="386"/>
      <c r="OEO99" s="386"/>
      <c r="OEP99" s="386"/>
      <c r="OEQ99" s="386"/>
      <c r="OER99" s="386"/>
      <c r="OES99" s="386"/>
      <c r="OET99" s="386"/>
      <c r="OEU99" s="386"/>
      <c r="OEV99" s="386"/>
      <c r="OEW99" s="386"/>
      <c r="OEX99" s="386"/>
      <c r="OEY99" s="386"/>
      <c r="OEZ99" s="386"/>
      <c r="OFA99" s="386"/>
      <c r="OFB99" s="386"/>
      <c r="OFC99" s="386"/>
      <c r="OFD99" s="386"/>
      <c r="OFE99" s="386"/>
      <c r="OFF99" s="386"/>
      <c r="OFG99" s="386"/>
      <c r="OFH99" s="386"/>
      <c r="OFI99" s="386"/>
      <c r="OFJ99" s="386"/>
      <c r="OFK99" s="386"/>
      <c r="OFL99" s="386"/>
      <c r="OFM99" s="386"/>
      <c r="OFN99" s="386"/>
      <c r="OFO99" s="386"/>
      <c r="OFP99" s="386"/>
      <c r="OFQ99" s="386"/>
      <c r="OFR99" s="386"/>
      <c r="OFS99" s="386"/>
      <c r="OFT99" s="386"/>
      <c r="OFU99" s="386"/>
      <c r="OFV99" s="386"/>
      <c r="OFW99" s="386"/>
      <c r="OFX99" s="386"/>
      <c r="OFY99" s="386"/>
      <c r="OFZ99" s="386"/>
      <c r="OGA99" s="386"/>
      <c r="OGB99" s="386"/>
      <c r="OGC99" s="386"/>
      <c r="OGD99" s="386"/>
      <c r="OGE99" s="386"/>
      <c r="OGF99" s="386"/>
      <c r="OGG99" s="386"/>
      <c r="OGH99" s="386"/>
      <c r="OGI99" s="386"/>
      <c r="OGJ99" s="386"/>
      <c r="OGK99" s="386"/>
      <c r="OGL99" s="386"/>
      <c r="OGM99" s="386"/>
      <c r="OGN99" s="386"/>
      <c r="OGO99" s="386"/>
      <c r="OGP99" s="386"/>
      <c r="OGQ99" s="386"/>
      <c r="OGR99" s="386"/>
      <c r="OGS99" s="386"/>
      <c r="OGT99" s="386"/>
      <c r="OGU99" s="386"/>
      <c r="OGV99" s="386"/>
      <c r="OGW99" s="386"/>
      <c r="OGX99" s="386"/>
      <c r="OGY99" s="386"/>
      <c r="OGZ99" s="386"/>
      <c r="OHA99" s="386"/>
      <c r="OHB99" s="386"/>
      <c r="OHC99" s="386"/>
      <c r="OHD99" s="386"/>
      <c r="OHE99" s="386"/>
      <c r="OHF99" s="386"/>
      <c r="OHG99" s="386"/>
      <c r="OHH99" s="386"/>
      <c r="OHI99" s="386"/>
      <c r="OHJ99" s="386"/>
      <c r="OHK99" s="386"/>
      <c r="OHL99" s="386"/>
      <c r="OHM99" s="386"/>
      <c r="OHN99" s="386"/>
      <c r="OHO99" s="386"/>
      <c r="OHP99" s="386"/>
      <c r="OHQ99" s="386"/>
      <c r="OHR99" s="386"/>
      <c r="OHS99" s="386"/>
      <c r="OHT99" s="386"/>
      <c r="OHU99" s="386"/>
      <c r="OHV99" s="386"/>
      <c r="OHW99" s="386"/>
      <c r="OHX99" s="386"/>
      <c r="OHY99" s="386"/>
      <c r="OHZ99" s="386"/>
      <c r="OIA99" s="386"/>
      <c r="OIB99" s="386"/>
      <c r="OIC99" s="386"/>
      <c r="OID99" s="386"/>
      <c r="OIE99" s="386"/>
      <c r="OIF99" s="386"/>
      <c r="OIG99" s="386"/>
      <c r="OIH99" s="386"/>
      <c r="OII99" s="386"/>
      <c r="OIJ99" s="386"/>
      <c r="OIK99" s="386"/>
      <c r="OIL99" s="386"/>
      <c r="OIM99" s="386"/>
      <c r="OIN99" s="386"/>
      <c r="OIO99" s="386"/>
      <c r="OIP99" s="386"/>
      <c r="OIQ99" s="386"/>
      <c r="OIR99" s="386"/>
      <c r="OIS99" s="386"/>
      <c r="OIT99" s="386"/>
      <c r="OIU99" s="386"/>
      <c r="OIV99" s="386"/>
      <c r="OIW99" s="386"/>
      <c r="OIX99" s="386"/>
      <c r="OIY99" s="386"/>
      <c r="OIZ99" s="386"/>
      <c r="OJA99" s="386"/>
      <c r="OJB99" s="386"/>
      <c r="OJC99" s="386"/>
      <c r="OJD99" s="386"/>
      <c r="OJE99" s="386"/>
      <c r="OJF99" s="386"/>
      <c r="OJG99" s="386"/>
      <c r="OJH99" s="386"/>
      <c r="OJI99" s="386"/>
      <c r="OJJ99" s="386"/>
      <c r="OJK99" s="386"/>
      <c r="OJL99" s="386"/>
      <c r="OJM99" s="386"/>
      <c r="OJN99" s="386"/>
      <c r="OJO99" s="386"/>
      <c r="OJP99" s="386"/>
      <c r="OJQ99" s="386"/>
      <c r="OJR99" s="386"/>
      <c r="OJS99" s="386"/>
      <c r="OJT99" s="386"/>
      <c r="OJU99" s="386"/>
      <c r="OJV99" s="386"/>
      <c r="OJW99" s="386"/>
      <c r="OJX99" s="386"/>
      <c r="OJY99" s="386"/>
      <c r="OJZ99" s="386"/>
      <c r="OKA99" s="386"/>
      <c r="OKB99" s="386"/>
      <c r="OKC99" s="386"/>
      <c r="OKD99" s="386"/>
      <c r="OKE99" s="386"/>
      <c r="OKF99" s="386"/>
      <c r="OKG99" s="386"/>
      <c r="OKH99" s="386"/>
      <c r="OKI99" s="386"/>
      <c r="OKJ99" s="386"/>
      <c r="OKK99" s="386"/>
      <c r="OKL99" s="386"/>
      <c r="OKM99" s="386"/>
      <c r="OKN99" s="386"/>
      <c r="OKO99" s="386"/>
      <c r="OKP99" s="386"/>
      <c r="OKQ99" s="386"/>
      <c r="OKR99" s="386"/>
      <c r="OKS99" s="386"/>
      <c r="OKT99" s="386"/>
      <c r="OKU99" s="386"/>
      <c r="OKV99" s="386"/>
      <c r="OKW99" s="386"/>
      <c r="OKX99" s="386"/>
      <c r="OKY99" s="386"/>
      <c r="OKZ99" s="386"/>
      <c r="OLA99" s="386"/>
      <c r="OLB99" s="386"/>
      <c r="OLC99" s="386"/>
      <c r="OLD99" s="386"/>
      <c r="OLE99" s="386"/>
      <c r="OLF99" s="386"/>
      <c r="OLG99" s="386"/>
      <c r="OLH99" s="386"/>
      <c r="OLI99" s="386"/>
      <c r="OLJ99" s="386"/>
      <c r="OLK99" s="386"/>
      <c r="OLL99" s="386"/>
      <c r="OLM99" s="386"/>
      <c r="OLN99" s="386"/>
      <c r="OLO99" s="386"/>
      <c r="OLP99" s="386"/>
      <c r="OLQ99" s="386"/>
      <c r="OLR99" s="386"/>
      <c r="OLS99" s="386"/>
      <c r="OLT99" s="386"/>
      <c r="OLU99" s="386"/>
      <c r="OLV99" s="386"/>
      <c r="OLW99" s="386"/>
      <c r="OLX99" s="386"/>
      <c r="OLY99" s="386"/>
      <c r="OLZ99" s="386"/>
      <c r="OMA99" s="386"/>
      <c r="OMB99" s="386"/>
      <c r="OMC99" s="386"/>
      <c r="OMD99" s="386"/>
      <c r="OME99" s="386"/>
      <c r="OMF99" s="386"/>
      <c r="OMG99" s="386"/>
      <c r="OMH99" s="386"/>
      <c r="OMI99" s="386"/>
      <c r="OMJ99" s="386"/>
      <c r="OMK99" s="386"/>
      <c r="OML99" s="386"/>
      <c r="OMM99" s="386"/>
      <c r="OMN99" s="386"/>
      <c r="OMO99" s="386"/>
      <c r="OMP99" s="386"/>
      <c r="OMQ99" s="386"/>
      <c r="OMR99" s="386"/>
      <c r="OMS99" s="386"/>
      <c r="OMT99" s="386"/>
      <c r="OMU99" s="386"/>
      <c r="OMV99" s="386"/>
      <c r="OMW99" s="386"/>
      <c r="OMX99" s="386"/>
      <c r="OMY99" s="386"/>
      <c r="OMZ99" s="386"/>
      <c r="ONA99" s="386"/>
      <c r="ONB99" s="386"/>
      <c r="ONC99" s="386"/>
      <c r="OND99" s="386"/>
      <c r="ONE99" s="386"/>
      <c r="ONF99" s="386"/>
      <c r="ONG99" s="386"/>
      <c r="ONH99" s="386"/>
      <c r="ONI99" s="386"/>
      <c r="ONJ99" s="386"/>
      <c r="ONK99" s="386"/>
      <c r="ONL99" s="386"/>
      <c r="ONM99" s="386"/>
      <c r="ONN99" s="386"/>
      <c r="ONO99" s="386"/>
      <c r="ONP99" s="386"/>
      <c r="ONQ99" s="386"/>
      <c r="ONR99" s="386"/>
      <c r="ONS99" s="386"/>
      <c r="ONT99" s="386"/>
      <c r="ONU99" s="386"/>
      <c r="ONV99" s="386"/>
      <c r="ONW99" s="386"/>
      <c r="ONX99" s="386"/>
      <c r="ONY99" s="386"/>
      <c r="ONZ99" s="386"/>
      <c r="OOA99" s="386"/>
      <c r="OOB99" s="386"/>
      <c r="OOC99" s="386"/>
      <c r="OOD99" s="386"/>
      <c r="OOE99" s="386"/>
      <c r="OOF99" s="386"/>
      <c r="OOG99" s="386"/>
      <c r="OOH99" s="386"/>
      <c r="OOI99" s="386"/>
      <c r="OOJ99" s="386"/>
      <c r="OOK99" s="386"/>
      <c r="OOL99" s="386"/>
      <c r="OOM99" s="386"/>
      <c r="OON99" s="386"/>
      <c r="OOO99" s="386"/>
      <c r="OOP99" s="386"/>
      <c r="OOQ99" s="386"/>
      <c r="OOR99" s="386"/>
      <c r="OOS99" s="386"/>
      <c r="OOT99" s="386"/>
      <c r="OOU99" s="386"/>
      <c r="OOV99" s="386"/>
      <c r="OOW99" s="386"/>
      <c r="OOX99" s="386"/>
      <c r="OOY99" s="386"/>
      <c r="OOZ99" s="386"/>
      <c r="OPA99" s="386"/>
      <c r="OPB99" s="386"/>
      <c r="OPC99" s="386"/>
      <c r="OPD99" s="386"/>
      <c r="OPE99" s="386"/>
      <c r="OPF99" s="386"/>
      <c r="OPG99" s="386"/>
      <c r="OPH99" s="386"/>
      <c r="OPI99" s="386"/>
      <c r="OPJ99" s="386"/>
      <c r="OPK99" s="386"/>
      <c r="OPL99" s="386"/>
      <c r="OPM99" s="386"/>
      <c r="OPN99" s="386"/>
      <c r="OPO99" s="386"/>
      <c r="OPP99" s="386"/>
      <c r="OPQ99" s="386"/>
      <c r="OPR99" s="386"/>
      <c r="OPS99" s="386"/>
      <c r="OPT99" s="386"/>
      <c r="OPU99" s="386"/>
      <c r="OPV99" s="386"/>
      <c r="OPW99" s="386"/>
      <c r="OPX99" s="386"/>
      <c r="OPY99" s="386"/>
      <c r="OPZ99" s="386"/>
      <c r="OQA99" s="386"/>
      <c r="OQB99" s="386"/>
      <c r="OQC99" s="386"/>
      <c r="OQD99" s="386"/>
      <c r="OQE99" s="386"/>
      <c r="OQF99" s="386"/>
      <c r="OQG99" s="386"/>
      <c r="OQH99" s="386"/>
      <c r="OQI99" s="386"/>
      <c r="OQJ99" s="386"/>
      <c r="OQK99" s="386"/>
      <c r="OQL99" s="386"/>
      <c r="OQM99" s="386"/>
      <c r="OQN99" s="386"/>
      <c r="OQO99" s="386"/>
      <c r="OQP99" s="386"/>
      <c r="OQQ99" s="386"/>
      <c r="OQR99" s="386"/>
      <c r="OQS99" s="386"/>
      <c r="OQT99" s="386"/>
      <c r="OQU99" s="386"/>
      <c r="OQV99" s="386"/>
      <c r="OQW99" s="386"/>
      <c r="OQX99" s="386"/>
      <c r="OQY99" s="386"/>
      <c r="OQZ99" s="386"/>
      <c r="ORA99" s="386"/>
      <c r="ORB99" s="386"/>
      <c r="ORC99" s="386"/>
      <c r="ORD99" s="386"/>
      <c r="ORE99" s="386"/>
      <c r="ORF99" s="386"/>
      <c r="ORG99" s="386"/>
      <c r="ORH99" s="386"/>
      <c r="ORI99" s="386"/>
      <c r="ORJ99" s="386"/>
      <c r="ORK99" s="386"/>
      <c r="ORL99" s="386"/>
      <c r="ORM99" s="386"/>
      <c r="ORN99" s="386"/>
      <c r="ORO99" s="386"/>
      <c r="ORP99" s="386"/>
      <c r="ORQ99" s="386"/>
      <c r="ORR99" s="386"/>
      <c r="ORS99" s="386"/>
      <c r="ORT99" s="386"/>
      <c r="ORU99" s="386"/>
      <c r="ORV99" s="386"/>
      <c r="ORW99" s="386"/>
      <c r="ORX99" s="386"/>
      <c r="ORY99" s="386"/>
      <c r="ORZ99" s="386"/>
      <c r="OSA99" s="386"/>
      <c r="OSB99" s="386"/>
      <c r="OSC99" s="386"/>
      <c r="OSD99" s="386"/>
      <c r="OSE99" s="386"/>
      <c r="OSF99" s="386"/>
      <c r="OSG99" s="386"/>
      <c r="OSH99" s="386"/>
      <c r="OSI99" s="386"/>
      <c r="OSJ99" s="386"/>
      <c r="OSK99" s="386"/>
      <c r="OSL99" s="386"/>
      <c r="OSM99" s="386"/>
      <c r="OSN99" s="386"/>
      <c r="OSO99" s="386"/>
      <c r="OSP99" s="386"/>
      <c r="OSQ99" s="386"/>
      <c r="OSR99" s="386"/>
      <c r="OSS99" s="386"/>
      <c r="OST99" s="386"/>
      <c r="OSU99" s="386"/>
      <c r="OSV99" s="386"/>
      <c r="OSW99" s="386"/>
      <c r="OSX99" s="386"/>
      <c r="OSY99" s="386"/>
      <c r="OSZ99" s="386"/>
      <c r="OTA99" s="386"/>
      <c r="OTB99" s="386"/>
      <c r="OTC99" s="386"/>
      <c r="OTD99" s="386"/>
      <c r="OTE99" s="386"/>
      <c r="OTF99" s="386"/>
      <c r="OTG99" s="386"/>
      <c r="OTH99" s="386"/>
      <c r="OTI99" s="386"/>
      <c r="OTJ99" s="386"/>
      <c r="OTK99" s="386"/>
      <c r="OTL99" s="386"/>
      <c r="OTM99" s="386"/>
      <c r="OTN99" s="386"/>
      <c r="OTO99" s="386"/>
      <c r="OTP99" s="386"/>
      <c r="OTQ99" s="386"/>
      <c r="OTR99" s="386"/>
      <c r="OTS99" s="386"/>
      <c r="OTT99" s="386"/>
      <c r="OTU99" s="386"/>
      <c r="OTV99" s="386"/>
      <c r="OTW99" s="386"/>
      <c r="OTX99" s="386"/>
      <c r="OTY99" s="386"/>
      <c r="OTZ99" s="386"/>
      <c r="OUA99" s="386"/>
      <c r="OUB99" s="386"/>
      <c r="OUC99" s="386"/>
      <c r="OUD99" s="386"/>
      <c r="OUE99" s="386"/>
      <c r="OUF99" s="386"/>
      <c r="OUG99" s="386"/>
      <c r="OUH99" s="386"/>
      <c r="OUI99" s="386"/>
      <c r="OUJ99" s="386"/>
      <c r="OUK99" s="386"/>
      <c r="OUL99" s="386"/>
      <c r="OUM99" s="386"/>
      <c r="OUN99" s="386"/>
      <c r="OUO99" s="386"/>
      <c r="OUP99" s="386"/>
      <c r="OUQ99" s="386"/>
      <c r="OUR99" s="386"/>
      <c r="OUS99" s="386"/>
      <c r="OUT99" s="386"/>
      <c r="OUU99" s="386"/>
      <c r="OUV99" s="386"/>
      <c r="OUW99" s="386"/>
      <c r="OUX99" s="386"/>
      <c r="OUY99" s="386"/>
      <c r="OUZ99" s="386"/>
      <c r="OVA99" s="386"/>
      <c r="OVB99" s="386"/>
      <c r="OVC99" s="386"/>
      <c r="OVD99" s="386"/>
      <c r="OVE99" s="386"/>
      <c r="OVF99" s="386"/>
      <c r="OVG99" s="386"/>
      <c r="OVH99" s="386"/>
      <c r="OVI99" s="386"/>
      <c r="OVJ99" s="386"/>
      <c r="OVK99" s="386"/>
      <c r="OVL99" s="386"/>
      <c r="OVM99" s="386"/>
      <c r="OVN99" s="386"/>
      <c r="OVO99" s="386"/>
      <c r="OVP99" s="386"/>
      <c r="OVQ99" s="386"/>
      <c r="OVR99" s="386"/>
      <c r="OVS99" s="386"/>
      <c r="OVT99" s="386"/>
      <c r="OVU99" s="386"/>
      <c r="OVV99" s="386"/>
      <c r="OVW99" s="386"/>
      <c r="OVX99" s="386"/>
      <c r="OVY99" s="386"/>
      <c r="OVZ99" s="386"/>
      <c r="OWA99" s="386"/>
      <c r="OWB99" s="386"/>
      <c r="OWC99" s="386"/>
      <c r="OWD99" s="386"/>
      <c r="OWE99" s="386"/>
      <c r="OWF99" s="386"/>
      <c r="OWG99" s="386"/>
      <c r="OWH99" s="386"/>
      <c r="OWI99" s="386"/>
      <c r="OWJ99" s="386"/>
      <c r="OWK99" s="386"/>
      <c r="OWL99" s="386"/>
      <c r="OWM99" s="386"/>
      <c r="OWN99" s="386"/>
      <c r="OWO99" s="386"/>
      <c r="OWP99" s="386"/>
      <c r="OWQ99" s="386"/>
      <c r="OWR99" s="386"/>
      <c r="OWS99" s="386"/>
      <c r="OWT99" s="386"/>
      <c r="OWU99" s="386"/>
      <c r="OWV99" s="386"/>
      <c r="OWW99" s="386"/>
      <c r="OWX99" s="386"/>
      <c r="OWY99" s="386"/>
      <c r="OWZ99" s="386"/>
      <c r="OXA99" s="386"/>
      <c r="OXB99" s="386"/>
      <c r="OXC99" s="386"/>
      <c r="OXD99" s="386"/>
      <c r="OXE99" s="386"/>
      <c r="OXF99" s="386"/>
      <c r="OXG99" s="386"/>
      <c r="OXH99" s="386"/>
      <c r="OXI99" s="386"/>
      <c r="OXJ99" s="386"/>
      <c r="OXK99" s="386"/>
      <c r="OXL99" s="386"/>
      <c r="OXM99" s="386"/>
      <c r="OXN99" s="386"/>
      <c r="OXO99" s="386"/>
      <c r="OXP99" s="386"/>
      <c r="OXQ99" s="386"/>
      <c r="OXR99" s="386"/>
      <c r="OXS99" s="386"/>
      <c r="OXT99" s="386"/>
      <c r="OXU99" s="386"/>
      <c r="OXV99" s="386"/>
      <c r="OXW99" s="386"/>
      <c r="OXX99" s="386"/>
      <c r="OXY99" s="386"/>
      <c r="OXZ99" s="386"/>
      <c r="OYA99" s="386"/>
      <c r="OYB99" s="386"/>
      <c r="OYC99" s="386"/>
      <c r="OYD99" s="386"/>
      <c r="OYE99" s="386"/>
      <c r="OYF99" s="386"/>
      <c r="OYG99" s="386"/>
      <c r="OYH99" s="386"/>
      <c r="OYI99" s="386"/>
      <c r="OYJ99" s="386"/>
      <c r="OYK99" s="386"/>
      <c r="OYL99" s="386"/>
      <c r="OYM99" s="386"/>
      <c r="OYN99" s="386"/>
      <c r="OYO99" s="386"/>
      <c r="OYP99" s="386"/>
      <c r="OYQ99" s="386"/>
      <c r="OYR99" s="386"/>
      <c r="OYS99" s="386"/>
      <c r="OYT99" s="386"/>
      <c r="OYU99" s="386"/>
      <c r="OYV99" s="386"/>
      <c r="OYW99" s="386"/>
      <c r="OYX99" s="386"/>
      <c r="OYY99" s="386"/>
      <c r="OYZ99" s="386"/>
      <c r="OZA99" s="386"/>
      <c r="OZB99" s="386"/>
      <c r="OZC99" s="386"/>
      <c r="OZD99" s="386"/>
      <c r="OZE99" s="386"/>
      <c r="OZF99" s="386"/>
      <c r="OZG99" s="386"/>
      <c r="OZH99" s="386"/>
      <c r="OZI99" s="386"/>
      <c r="OZJ99" s="386"/>
      <c r="OZK99" s="386"/>
      <c r="OZL99" s="386"/>
      <c r="OZM99" s="386"/>
      <c r="OZN99" s="386"/>
      <c r="OZO99" s="386"/>
      <c r="OZP99" s="386"/>
      <c r="OZQ99" s="386"/>
      <c r="OZR99" s="386"/>
      <c r="OZS99" s="386"/>
      <c r="OZT99" s="386"/>
      <c r="OZU99" s="386"/>
      <c r="OZV99" s="386"/>
      <c r="OZW99" s="386"/>
      <c r="OZX99" s="386"/>
      <c r="OZY99" s="386"/>
      <c r="OZZ99" s="386"/>
      <c r="PAA99" s="386"/>
      <c r="PAB99" s="386"/>
      <c r="PAC99" s="386"/>
      <c r="PAD99" s="386"/>
      <c r="PAE99" s="386"/>
      <c r="PAF99" s="386"/>
      <c r="PAG99" s="386"/>
      <c r="PAH99" s="386"/>
      <c r="PAI99" s="386"/>
      <c r="PAJ99" s="386"/>
      <c r="PAK99" s="386"/>
      <c r="PAL99" s="386"/>
      <c r="PAM99" s="386"/>
      <c r="PAN99" s="386"/>
      <c r="PAO99" s="386"/>
      <c r="PAP99" s="386"/>
      <c r="PAQ99" s="386"/>
      <c r="PAR99" s="386"/>
      <c r="PAS99" s="386"/>
      <c r="PAT99" s="386"/>
      <c r="PAU99" s="386"/>
      <c r="PAV99" s="386"/>
      <c r="PAW99" s="386"/>
      <c r="PAX99" s="386"/>
      <c r="PAY99" s="386"/>
      <c r="PAZ99" s="386"/>
      <c r="PBA99" s="386"/>
      <c r="PBB99" s="386"/>
      <c r="PBC99" s="386"/>
      <c r="PBD99" s="386"/>
      <c r="PBE99" s="386"/>
      <c r="PBF99" s="386"/>
      <c r="PBG99" s="386"/>
      <c r="PBH99" s="386"/>
      <c r="PBI99" s="386"/>
      <c r="PBJ99" s="386"/>
      <c r="PBK99" s="386"/>
      <c r="PBL99" s="386"/>
      <c r="PBM99" s="386"/>
      <c r="PBN99" s="386"/>
      <c r="PBO99" s="386"/>
      <c r="PBP99" s="386"/>
      <c r="PBQ99" s="386"/>
      <c r="PBR99" s="386"/>
      <c r="PBS99" s="386"/>
      <c r="PBT99" s="386"/>
      <c r="PBU99" s="386"/>
      <c r="PBV99" s="386"/>
      <c r="PBW99" s="386"/>
      <c r="PBX99" s="386"/>
      <c r="PBY99" s="386"/>
      <c r="PBZ99" s="386"/>
      <c r="PCA99" s="386"/>
      <c r="PCB99" s="386"/>
      <c r="PCC99" s="386"/>
      <c r="PCD99" s="386"/>
      <c r="PCE99" s="386"/>
      <c r="PCF99" s="386"/>
      <c r="PCG99" s="386"/>
      <c r="PCH99" s="386"/>
      <c r="PCI99" s="386"/>
      <c r="PCJ99" s="386"/>
      <c r="PCK99" s="386"/>
      <c r="PCL99" s="386"/>
      <c r="PCM99" s="386"/>
      <c r="PCN99" s="386"/>
      <c r="PCO99" s="386"/>
      <c r="PCP99" s="386"/>
      <c r="PCQ99" s="386"/>
      <c r="PCR99" s="386"/>
      <c r="PCS99" s="386"/>
      <c r="PCT99" s="386"/>
      <c r="PCU99" s="386"/>
      <c r="PCV99" s="386"/>
      <c r="PCW99" s="386"/>
      <c r="PCX99" s="386"/>
      <c r="PCY99" s="386"/>
      <c r="PCZ99" s="386"/>
      <c r="PDA99" s="386"/>
      <c r="PDB99" s="386"/>
      <c r="PDC99" s="386"/>
      <c r="PDD99" s="386"/>
      <c r="PDE99" s="386"/>
      <c r="PDF99" s="386"/>
      <c r="PDG99" s="386"/>
      <c r="PDH99" s="386"/>
      <c r="PDI99" s="386"/>
      <c r="PDJ99" s="386"/>
      <c r="PDK99" s="386"/>
      <c r="PDL99" s="386"/>
      <c r="PDM99" s="386"/>
      <c r="PDN99" s="386"/>
      <c r="PDO99" s="386"/>
      <c r="PDP99" s="386"/>
      <c r="PDQ99" s="386"/>
      <c r="PDR99" s="386"/>
      <c r="PDS99" s="386"/>
      <c r="PDT99" s="386"/>
      <c r="PDU99" s="386"/>
      <c r="PDV99" s="386"/>
      <c r="PDW99" s="386"/>
      <c r="PDX99" s="386"/>
      <c r="PDY99" s="386"/>
      <c r="PDZ99" s="386"/>
      <c r="PEA99" s="386"/>
      <c r="PEB99" s="386"/>
      <c r="PEC99" s="386"/>
      <c r="PED99" s="386"/>
      <c r="PEE99" s="386"/>
      <c r="PEF99" s="386"/>
      <c r="PEG99" s="386"/>
      <c r="PEH99" s="386"/>
      <c r="PEI99" s="386"/>
      <c r="PEJ99" s="386"/>
      <c r="PEK99" s="386"/>
      <c r="PEL99" s="386"/>
      <c r="PEM99" s="386"/>
      <c r="PEN99" s="386"/>
      <c r="PEO99" s="386"/>
      <c r="PEP99" s="386"/>
      <c r="PEQ99" s="386"/>
      <c r="PER99" s="386"/>
      <c r="PES99" s="386"/>
      <c r="PET99" s="386"/>
      <c r="PEU99" s="386"/>
      <c r="PEV99" s="386"/>
      <c r="PEW99" s="386"/>
      <c r="PEX99" s="386"/>
      <c r="PEY99" s="386"/>
      <c r="PEZ99" s="386"/>
      <c r="PFA99" s="386"/>
      <c r="PFB99" s="386"/>
      <c r="PFC99" s="386"/>
      <c r="PFD99" s="386"/>
      <c r="PFE99" s="386"/>
      <c r="PFF99" s="386"/>
      <c r="PFG99" s="386"/>
      <c r="PFH99" s="386"/>
      <c r="PFI99" s="386"/>
      <c r="PFJ99" s="386"/>
      <c r="PFK99" s="386"/>
      <c r="PFL99" s="386"/>
      <c r="PFM99" s="386"/>
      <c r="PFN99" s="386"/>
      <c r="PFO99" s="386"/>
      <c r="PFP99" s="386"/>
      <c r="PFQ99" s="386"/>
      <c r="PFR99" s="386"/>
      <c r="PFS99" s="386"/>
      <c r="PFT99" s="386"/>
      <c r="PFU99" s="386"/>
      <c r="PFV99" s="386"/>
      <c r="PFW99" s="386"/>
      <c r="PFX99" s="386"/>
      <c r="PFY99" s="386"/>
      <c r="PFZ99" s="386"/>
      <c r="PGA99" s="386"/>
      <c r="PGB99" s="386"/>
      <c r="PGC99" s="386"/>
      <c r="PGD99" s="386"/>
      <c r="PGE99" s="386"/>
      <c r="PGF99" s="386"/>
      <c r="PGG99" s="386"/>
      <c r="PGH99" s="386"/>
      <c r="PGI99" s="386"/>
      <c r="PGJ99" s="386"/>
      <c r="PGK99" s="386"/>
      <c r="PGL99" s="386"/>
      <c r="PGM99" s="386"/>
      <c r="PGN99" s="386"/>
      <c r="PGO99" s="386"/>
      <c r="PGP99" s="386"/>
      <c r="PGQ99" s="386"/>
      <c r="PGR99" s="386"/>
      <c r="PGS99" s="386"/>
      <c r="PGT99" s="386"/>
      <c r="PGU99" s="386"/>
      <c r="PGV99" s="386"/>
      <c r="PGW99" s="386"/>
      <c r="PGX99" s="386"/>
      <c r="PGY99" s="386"/>
      <c r="PGZ99" s="386"/>
      <c r="PHA99" s="386"/>
      <c r="PHB99" s="386"/>
      <c r="PHC99" s="386"/>
      <c r="PHD99" s="386"/>
      <c r="PHE99" s="386"/>
      <c r="PHF99" s="386"/>
      <c r="PHG99" s="386"/>
      <c r="PHH99" s="386"/>
      <c r="PHI99" s="386"/>
      <c r="PHJ99" s="386"/>
      <c r="PHK99" s="386"/>
      <c r="PHL99" s="386"/>
      <c r="PHM99" s="386"/>
      <c r="PHN99" s="386"/>
      <c r="PHO99" s="386"/>
      <c r="PHP99" s="386"/>
      <c r="PHQ99" s="386"/>
      <c r="PHR99" s="386"/>
      <c r="PHS99" s="386"/>
      <c r="PHT99" s="386"/>
      <c r="PHU99" s="386"/>
      <c r="PHV99" s="386"/>
      <c r="PHW99" s="386"/>
      <c r="PHX99" s="386"/>
      <c r="PHY99" s="386"/>
      <c r="PHZ99" s="386"/>
      <c r="PIA99" s="386"/>
      <c r="PIB99" s="386"/>
      <c r="PIC99" s="386"/>
      <c r="PID99" s="386"/>
      <c r="PIE99" s="386"/>
      <c r="PIF99" s="386"/>
      <c r="PIG99" s="386"/>
      <c r="PIH99" s="386"/>
      <c r="PII99" s="386"/>
      <c r="PIJ99" s="386"/>
      <c r="PIK99" s="386"/>
      <c r="PIL99" s="386"/>
      <c r="PIM99" s="386"/>
      <c r="PIN99" s="386"/>
      <c r="PIO99" s="386"/>
      <c r="PIP99" s="386"/>
      <c r="PIQ99" s="386"/>
      <c r="PIR99" s="386"/>
      <c r="PIS99" s="386"/>
      <c r="PIT99" s="386"/>
      <c r="PIU99" s="386"/>
      <c r="PIV99" s="386"/>
      <c r="PIW99" s="386"/>
      <c r="PIX99" s="386"/>
      <c r="PIY99" s="386"/>
      <c r="PIZ99" s="386"/>
      <c r="PJA99" s="386"/>
      <c r="PJB99" s="386"/>
      <c r="PJC99" s="386"/>
      <c r="PJD99" s="386"/>
      <c r="PJE99" s="386"/>
      <c r="PJF99" s="386"/>
      <c r="PJG99" s="386"/>
      <c r="PJH99" s="386"/>
      <c r="PJI99" s="386"/>
      <c r="PJJ99" s="386"/>
      <c r="PJK99" s="386"/>
      <c r="PJL99" s="386"/>
      <c r="PJM99" s="386"/>
      <c r="PJN99" s="386"/>
      <c r="PJO99" s="386"/>
      <c r="PJP99" s="386"/>
      <c r="PJQ99" s="386"/>
      <c r="PJR99" s="386"/>
      <c r="PJS99" s="386"/>
      <c r="PJT99" s="386"/>
      <c r="PJU99" s="386"/>
      <c r="PJV99" s="386"/>
      <c r="PJW99" s="386"/>
      <c r="PJX99" s="386"/>
      <c r="PJY99" s="386"/>
      <c r="PJZ99" s="386"/>
      <c r="PKA99" s="386"/>
      <c r="PKB99" s="386"/>
      <c r="PKC99" s="386"/>
      <c r="PKD99" s="386"/>
      <c r="PKE99" s="386"/>
      <c r="PKF99" s="386"/>
      <c r="PKG99" s="386"/>
      <c r="PKH99" s="386"/>
      <c r="PKI99" s="386"/>
      <c r="PKJ99" s="386"/>
      <c r="PKK99" s="386"/>
      <c r="PKL99" s="386"/>
      <c r="PKM99" s="386"/>
      <c r="PKN99" s="386"/>
      <c r="PKO99" s="386"/>
      <c r="PKP99" s="386"/>
      <c r="PKQ99" s="386"/>
      <c r="PKR99" s="386"/>
      <c r="PKS99" s="386"/>
      <c r="PKT99" s="386"/>
      <c r="PKU99" s="386"/>
      <c r="PKV99" s="386"/>
      <c r="PKW99" s="386"/>
      <c r="PKX99" s="386"/>
      <c r="PKY99" s="386"/>
      <c r="PKZ99" s="386"/>
      <c r="PLA99" s="386"/>
      <c r="PLB99" s="386"/>
      <c r="PLC99" s="386"/>
      <c r="PLD99" s="386"/>
      <c r="PLE99" s="386"/>
      <c r="PLF99" s="386"/>
      <c r="PLG99" s="386"/>
      <c r="PLH99" s="386"/>
      <c r="PLI99" s="386"/>
      <c r="PLJ99" s="386"/>
      <c r="PLK99" s="386"/>
      <c r="PLL99" s="386"/>
      <c r="PLM99" s="386"/>
      <c r="PLN99" s="386"/>
      <c r="PLO99" s="386"/>
      <c r="PLP99" s="386"/>
      <c r="PLQ99" s="386"/>
      <c r="PLR99" s="386"/>
      <c r="PLS99" s="386"/>
      <c r="PLT99" s="386"/>
      <c r="PLU99" s="386"/>
      <c r="PLV99" s="386"/>
      <c r="PLW99" s="386"/>
      <c r="PLX99" s="386"/>
      <c r="PLY99" s="386"/>
      <c r="PLZ99" s="386"/>
      <c r="PMA99" s="386"/>
      <c r="PMB99" s="386"/>
      <c r="PMC99" s="386"/>
      <c r="PMD99" s="386"/>
      <c r="PME99" s="386"/>
      <c r="PMF99" s="386"/>
      <c r="PMG99" s="386"/>
      <c r="PMH99" s="386"/>
      <c r="PMI99" s="386"/>
      <c r="PMJ99" s="386"/>
      <c r="PMK99" s="386"/>
      <c r="PML99" s="386"/>
      <c r="PMM99" s="386"/>
      <c r="PMN99" s="386"/>
      <c r="PMO99" s="386"/>
      <c r="PMP99" s="386"/>
      <c r="PMQ99" s="386"/>
      <c r="PMR99" s="386"/>
      <c r="PMS99" s="386"/>
      <c r="PMT99" s="386"/>
      <c r="PMU99" s="386"/>
      <c r="PMV99" s="386"/>
      <c r="PMW99" s="386"/>
      <c r="PMX99" s="386"/>
      <c r="PMY99" s="386"/>
      <c r="PMZ99" s="386"/>
      <c r="PNA99" s="386"/>
      <c r="PNB99" s="386"/>
      <c r="PNC99" s="386"/>
      <c r="PND99" s="386"/>
      <c r="PNE99" s="386"/>
      <c r="PNF99" s="386"/>
      <c r="PNG99" s="386"/>
      <c r="PNH99" s="386"/>
      <c r="PNI99" s="386"/>
      <c r="PNJ99" s="386"/>
      <c r="PNK99" s="386"/>
      <c r="PNL99" s="386"/>
      <c r="PNM99" s="386"/>
      <c r="PNN99" s="386"/>
      <c r="PNO99" s="386"/>
      <c r="PNP99" s="386"/>
      <c r="PNQ99" s="386"/>
      <c r="PNR99" s="386"/>
      <c r="PNS99" s="386"/>
      <c r="PNT99" s="386"/>
      <c r="PNU99" s="386"/>
      <c r="PNV99" s="386"/>
      <c r="PNW99" s="386"/>
      <c r="PNX99" s="386"/>
      <c r="PNY99" s="386"/>
      <c r="PNZ99" s="386"/>
      <c r="POA99" s="386"/>
      <c r="POB99" s="386"/>
      <c r="POC99" s="386"/>
      <c r="POD99" s="386"/>
      <c r="POE99" s="386"/>
      <c r="POF99" s="386"/>
      <c r="POG99" s="386"/>
      <c r="POH99" s="386"/>
      <c r="POI99" s="386"/>
      <c r="POJ99" s="386"/>
      <c r="POK99" s="386"/>
      <c r="POL99" s="386"/>
      <c r="POM99" s="386"/>
      <c r="PON99" s="386"/>
      <c r="POO99" s="386"/>
      <c r="POP99" s="386"/>
      <c r="POQ99" s="386"/>
      <c r="POR99" s="386"/>
      <c r="POS99" s="386"/>
      <c r="POT99" s="386"/>
      <c r="POU99" s="386"/>
      <c r="POV99" s="386"/>
      <c r="POW99" s="386"/>
      <c r="POX99" s="386"/>
      <c r="POY99" s="386"/>
      <c r="POZ99" s="386"/>
      <c r="PPA99" s="386"/>
      <c r="PPB99" s="386"/>
      <c r="PPC99" s="386"/>
      <c r="PPD99" s="386"/>
      <c r="PPE99" s="386"/>
      <c r="PPF99" s="386"/>
      <c r="PPG99" s="386"/>
      <c r="PPH99" s="386"/>
      <c r="PPI99" s="386"/>
      <c r="PPJ99" s="386"/>
      <c r="PPK99" s="386"/>
      <c r="PPL99" s="386"/>
      <c r="PPM99" s="386"/>
      <c r="PPN99" s="386"/>
      <c r="PPO99" s="386"/>
      <c r="PPP99" s="386"/>
      <c r="PPQ99" s="386"/>
      <c r="PPR99" s="386"/>
      <c r="PPS99" s="386"/>
      <c r="PPT99" s="386"/>
      <c r="PPU99" s="386"/>
      <c r="PPV99" s="386"/>
      <c r="PPW99" s="386"/>
      <c r="PPX99" s="386"/>
      <c r="PPY99" s="386"/>
      <c r="PPZ99" s="386"/>
      <c r="PQA99" s="386"/>
      <c r="PQB99" s="386"/>
      <c r="PQC99" s="386"/>
      <c r="PQD99" s="386"/>
      <c r="PQE99" s="386"/>
      <c r="PQF99" s="386"/>
      <c r="PQG99" s="386"/>
      <c r="PQH99" s="386"/>
      <c r="PQI99" s="386"/>
      <c r="PQJ99" s="386"/>
      <c r="PQK99" s="386"/>
      <c r="PQL99" s="386"/>
      <c r="PQM99" s="386"/>
      <c r="PQN99" s="386"/>
      <c r="PQO99" s="386"/>
      <c r="PQP99" s="386"/>
      <c r="PQQ99" s="386"/>
      <c r="PQR99" s="386"/>
      <c r="PQS99" s="386"/>
      <c r="PQT99" s="386"/>
      <c r="PQU99" s="386"/>
      <c r="PQV99" s="386"/>
      <c r="PQW99" s="386"/>
      <c r="PQX99" s="386"/>
      <c r="PQY99" s="386"/>
      <c r="PQZ99" s="386"/>
      <c r="PRA99" s="386"/>
      <c r="PRB99" s="386"/>
      <c r="PRC99" s="386"/>
      <c r="PRD99" s="386"/>
      <c r="PRE99" s="386"/>
      <c r="PRF99" s="386"/>
      <c r="PRG99" s="386"/>
      <c r="PRH99" s="386"/>
      <c r="PRI99" s="386"/>
      <c r="PRJ99" s="386"/>
      <c r="PRK99" s="386"/>
      <c r="PRL99" s="386"/>
      <c r="PRM99" s="386"/>
      <c r="PRN99" s="386"/>
      <c r="PRO99" s="386"/>
      <c r="PRP99" s="386"/>
      <c r="PRQ99" s="386"/>
      <c r="PRR99" s="386"/>
      <c r="PRS99" s="386"/>
      <c r="PRT99" s="386"/>
      <c r="PRU99" s="386"/>
      <c r="PRV99" s="386"/>
      <c r="PRW99" s="386"/>
      <c r="PRX99" s="386"/>
      <c r="PRY99" s="386"/>
      <c r="PRZ99" s="386"/>
      <c r="PSA99" s="386"/>
      <c r="PSB99" s="386"/>
      <c r="PSC99" s="386"/>
      <c r="PSD99" s="386"/>
      <c r="PSE99" s="386"/>
      <c r="PSF99" s="386"/>
      <c r="PSG99" s="386"/>
      <c r="PSH99" s="386"/>
      <c r="PSI99" s="386"/>
      <c r="PSJ99" s="386"/>
      <c r="PSK99" s="386"/>
      <c r="PSL99" s="386"/>
      <c r="PSM99" s="386"/>
      <c r="PSN99" s="386"/>
      <c r="PSO99" s="386"/>
      <c r="PSP99" s="386"/>
      <c r="PSQ99" s="386"/>
      <c r="PSR99" s="386"/>
      <c r="PSS99" s="386"/>
      <c r="PST99" s="386"/>
      <c r="PSU99" s="386"/>
      <c r="PSV99" s="386"/>
      <c r="PSW99" s="386"/>
      <c r="PSX99" s="386"/>
      <c r="PSY99" s="386"/>
      <c r="PSZ99" s="386"/>
      <c r="PTA99" s="386"/>
      <c r="PTB99" s="386"/>
      <c r="PTC99" s="386"/>
      <c r="PTD99" s="386"/>
      <c r="PTE99" s="386"/>
      <c r="PTF99" s="386"/>
      <c r="PTG99" s="386"/>
      <c r="PTH99" s="386"/>
      <c r="PTI99" s="386"/>
      <c r="PTJ99" s="386"/>
      <c r="PTK99" s="386"/>
      <c r="PTL99" s="386"/>
      <c r="PTM99" s="386"/>
      <c r="PTN99" s="386"/>
      <c r="PTO99" s="386"/>
      <c r="PTP99" s="386"/>
      <c r="PTQ99" s="386"/>
      <c r="PTR99" s="386"/>
      <c r="PTS99" s="386"/>
      <c r="PTT99" s="386"/>
      <c r="PTU99" s="386"/>
      <c r="PTV99" s="386"/>
      <c r="PTW99" s="386"/>
      <c r="PTX99" s="386"/>
      <c r="PTY99" s="386"/>
      <c r="PTZ99" s="386"/>
      <c r="PUA99" s="386"/>
      <c r="PUB99" s="386"/>
      <c r="PUC99" s="386"/>
      <c r="PUD99" s="386"/>
      <c r="PUE99" s="386"/>
      <c r="PUF99" s="386"/>
      <c r="PUG99" s="386"/>
      <c r="PUH99" s="386"/>
      <c r="PUI99" s="386"/>
      <c r="PUJ99" s="386"/>
      <c r="PUK99" s="386"/>
      <c r="PUL99" s="386"/>
      <c r="PUM99" s="386"/>
      <c r="PUN99" s="386"/>
      <c r="PUO99" s="386"/>
      <c r="PUP99" s="386"/>
      <c r="PUQ99" s="386"/>
      <c r="PUR99" s="386"/>
      <c r="PUS99" s="386"/>
      <c r="PUT99" s="386"/>
      <c r="PUU99" s="386"/>
      <c r="PUV99" s="386"/>
      <c r="PUW99" s="386"/>
      <c r="PUX99" s="386"/>
      <c r="PUY99" s="386"/>
      <c r="PUZ99" s="386"/>
      <c r="PVA99" s="386"/>
      <c r="PVB99" s="386"/>
      <c r="PVC99" s="386"/>
      <c r="PVD99" s="386"/>
      <c r="PVE99" s="386"/>
      <c r="PVF99" s="386"/>
      <c r="PVG99" s="386"/>
      <c r="PVH99" s="386"/>
      <c r="PVI99" s="386"/>
      <c r="PVJ99" s="386"/>
      <c r="PVK99" s="386"/>
      <c r="PVL99" s="386"/>
      <c r="PVM99" s="386"/>
      <c r="PVN99" s="386"/>
      <c r="PVO99" s="386"/>
      <c r="PVP99" s="386"/>
      <c r="PVQ99" s="386"/>
      <c r="PVR99" s="386"/>
      <c r="PVS99" s="386"/>
      <c r="PVT99" s="386"/>
      <c r="PVU99" s="386"/>
      <c r="PVV99" s="386"/>
      <c r="PVW99" s="386"/>
      <c r="PVX99" s="386"/>
      <c r="PVY99" s="386"/>
      <c r="PVZ99" s="386"/>
      <c r="PWA99" s="386"/>
      <c r="PWB99" s="386"/>
      <c r="PWC99" s="386"/>
      <c r="PWD99" s="386"/>
      <c r="PWE99" s="386"/>
      <c r="PWF99" s="386"/>
      <c r="PWG99" s="386"/>
      <c r="PWH99" s="386"/>
      <c r="PWI99" s="386"/>
      <c r="PWJ99" s="386"/>
      <c r="PWK99" s="386"/>
      <c r="PWL99" s="386"/>
      <c r="PWM99" s="386"/>
      <c r="PWN99" s="386"/>
      <c r="PWO99" s="386"/>
      <c r="PWP99" s="386"/>
      <c r="PWQ99" s="386"/>
      <c r="PWR99" s="386"/>
      <c r="PWS99" s="386"/>
      <c r="PWT99" s="386"/>
      <c r="PWU99" s="386"/>
      <c r="PWV99" s="386"/>
      <c r="PWW99" s="386"/>
      <c r="PWX99" s="386"/>
      <c r="PWY99" s="386"/>
      <c r="PWZ99" s="386"/>
      <c r="PXA99" s="386"/>
      <c r="PXB99" s="386"/>
      <c r="PXC99" s="386"/>
      <c r="PXD99" s="386"/>
      <c r="PXE99" s="386"/>
      <c r="PXF99" s="386"/>
      <c r="PXG99" s="386"/>
      <c r="PXH99" s="386"/>
      <c r="PXI99" s="386"/>
      <c r="PXJ99" s="386"/>
      <c r="PXK99" s="386"/>
      <c r="PXL99" s="386"/>
      <c r="PXM99" s="386"/>
      <c r="PXN99" s="386"/>
      <c r="PXO99" s="386"/>
      <c r="PXP99" s="386"/>
      <c r="PXQ99" s="386"/>
      <c r="PXR99" s="386"/>
      <c r="PXS99" s="386"/>
      <c r="PXT99" s="386"/>
      <c r="PXU99" s="386"/>
      <c r="PXV99" s="386"/>
      <c r="PXW99" s="386"/>
      <c r="PXX99" s="386"/>
      <c r="PXY99" s="386"/>
      <c r="PXZ99" s="386"/>
      <c r="PYA99" s="386"/>
      <c r="PYB99" s="386"/>
      <c r="PYC99" s="386"/>
      <c r="PYD99" s="386"/>
      <c r="PYE99" s="386"/>
      <c r="PYF99" s="386"/>
      <c r="PYG99" s="386"/>
      <c r="PYH99" s="386"/>
      <c r="PYI99" s="386"/>
      <c r="PYJ99" s="386"/>
      <c r="PYK99" s="386"/>
      <c r="PYL99" s="386"/>
      <c r="PYM99" s="386"/>
      <c r="PYN99" s="386"/>
      <c r="PYO99" s="386"/>
      <c r="PYP99" s="386"/>
      <c r="PYQ99" s="386"/>
      <c r="PYR99" s="386"/>
      <c r="PYS99" s="386"/>
      <c r="PYT99" s="386"/>
      <c r="PYU99" s="386"/>
      <c r="PYV99" s="386"/>
      <c r="PYW99" s="386"/>
      <c r="PYX99" s="386"/>
      <c r="PYY99" s="386"/>
      <c r="PYZ99" s="386"/>
      <c r="PZA99" s="386"/>
      <c r="PZB99" s="386"/>
      <c r="PZC99" s="386"/>
      <c r="PZD99" s="386"/>
      <c r="PZE99" s="386"/>
      <c r="PZF99" s="386"/>
      <c r="PZG99" s="386"/>
      <c r="PZH99" s="386"/>
      <c r="PZI99" s="386"/>
      <c r="PZJ99" s="386"/>
      <c r="PZK99" s="386"/>
      <c r="PZL99" s="386"/>
      <c r="PZM99" s="386"/>
      <c r="PZN99" s="386"/>
      <c r="PZO99" s="386"/>
      <c r="PZP99" s="386"/>
      <c r="PZQ99" s="386"/>
      <c r="PZR99" s="386"/>
      <c r="PZS99" s="386"/>
      <c r="PZT99" s="386"/>
      <c r="PZU99" s="386"/>
      <c r="PZV99" s="386"/>
      <c r="PZW99" s="386"/>
      <c r="PZX99" s="386"/>
      <c r="PZY99" s="386"/>
      <c r="PZZ99" s="386"/>
      <c r="QAA99" s="386"/>
      <c r="QAB99" s="386"/>
      <c r="QAC99" s="386"/>
      <c r="QAD99" s="386"/>
      <c r="QAE99" s="386"/>
      <c r="QAF99" s="386"/>
      <c r="QAG99" s="386"/>
      <c r="QAH99" s="386"/>
      <c r="QAI99" s="386"/>
      <c r="QAJ99" s="386"/>
      <c r="QAK99" s="386"/>
      <c r="QAL99" s="386"/>
      <c r="QAM99" s="386"/>
      <c r="QAN99" s="386"/>
      <c r="QAO99" s="386"/>
      <c r="QAP99" s="386"/>
      <c r="QAQ99" s="386"/>
      <c r="QAR99" s="386"/>
      <c r="QAS99" s="386"/>
      <c r="QAT99" s="386"/>
      <c r="QAU99" s="386"/>
      <c r="QAV99" s="386"/>
      <c r="QAW99" s="386"/>
      <c r="QAX99" s="386"/>
      <c r="QAY99" s="386"/>
      <c r="QAZ99" s="386"/>
      <c r="QBA99" s="386"/>
      <c r="QBB99" s="386"/>
      <c r="QBC99" s="386"/>
      <c r="QBD99" s="386"/>
      <c r="QBE99" s="386"/>
      <c r="QBF99" s="386"/>
      <c r="QBG99" s="386"/>
      <c r="QBH99" s="386"/>
      <c r="QBI99" s="386"/>
      <c r="QBJ99" s="386"/>
      <c r="QBK99" s="386"/>
      <c r="QBL99" s="386"/>
      <c r="QBM99" s="386"/>
      <c r="QBN99" s="386"/>
      <c r="QBO99" s="386"/>
      <c r="QBP99" s="386"/>
      <c r="QBQ99" s="386"/>
      <c r="QBR99" s="386"/>
      <c r="QBS99" s="386"/>
      <c r="QBT99" s="386"/>
      <c r="QBU99" s="386"/>
      <c r="QBV99" s="386"/>
      <c r="QBW99" s="386"/>
      <c r="QBX99" s="386"/>
      <c r="QBY99" s="386"/>
      <c r="QBZ99" s="386"/>
      <c r="QCA99" s="386"/>
      <c r="QCB99" s="386"/>
      <c r="QCC99" s="386"/>
      <c r="QCD99" s="386"/>
      <c r="QCE99" s="386"/>
      <c r="QCF99" s="386"/>
      <c r="QCG99" s="386"/>
      <c r="QCH99" s="386"/>
      <c r="QCI99" s="386"/>
      <c r="QCJ99" s="386"/>
      <c r="QCK99" s="386"/>
      <c r="QCL99" s="386"/>
      <c r="QCM99" s="386"/>
      <c r="QCN99" s="386"/>
      <c r="QCO99" s="386"/>
      <c r="QCP99" s="386"/>
      <c r="QCQ99" s="386"/>
      <c r="QCR99" s="386"/>
      <c r="QCS99" s="386"/>
      <c r="QCT99" s="386"/>
      <c r="QCU99" s="386"/>
      <c r="QCV99" s="386"/>
      <c r="QCW99" s="386"/>
      <c r="QCX99" s="386"/>
      <c r="QCY99" s="386"/>
      <c r="QCZ99" s="386"/>
      <c r="QDA99" s="386"/>
      <c r="QDB99" s="386"/>
      <c r="QDC99" s="386"/>
      <c r="QDD99" s="386"/>
      <c r="QDE99" s="386"/>
      <c r="QDF99" s="386"/>
      <c r="QDG99" s="386"/>
      <c r="QDH99" s="386"/>
      <c r="QDI99" s="386"/>
      <c r="QDJ99" s="386"/>
      <c r="QDK99" s="386"/>
      <c r="QDL99" s="386"/>
      <c r="QDM99" s="386"/>
      <c r="QDN99" s="386"/>
      <c r="QDO99" s="386"/>
      <c r="QDP99" s="386"/>
      <c r="QDQ99" s="386"/>
      <c r="QDR99" s="386"/>
      <c r="QDS99" s="386"/>
      <c r="QDT99" s="386"/>
      <c r="QDU99" s="386"/>
      <c r="QDV99" s="386"/>
      <c r="QDW99" s="386"/>
      <c r="QDX99" s="386"/>
      <c r="QDY99" s="386"/>
      <c r="QDZ99" s="386"/>
      <c r="QEA99" s="386"/>
      <c r="QEB99" s="386"/>
      <c r="QEC99" s="386"/>
      <c r="QED99" s="386"/>
      <c r="QEE99" s="386"/>
      <c r="QEF99" s="386"/>
      <c r="QEG99" s="386"/>
      <c r="QEH99" s="386"/>
      <c r="QEI99" s="386"/>
      <c r="QEJ99" s="386"/>
      <c r="QEK99" s="386"/>
      <c r="QEL99" s="386"/>
      <c r="QEM99" s="386"/>
      <c r="QEN99" s="386"/>
      <c r="QEO99" s="386"/>
      <c r="QEP99" s="386"/>
      <c r="QEQ99" s="386"/>
      <c r="QER99" s="386"/>
      <c r="QES99" s="386"/>
      <c r="QET99" s="386"/>
      <c r="QEU99" s="386"/>
      <c r="QEV99" s="386"/>
      <c r="QEW99" s="386"/>
      <c r="QEX99" s="386"/>
      <c r="QEY99" s="386"/>
      <c r="QEZ99" s="386"/>
      <c r="QFA99" s="386"/>
      <c r="QFB99" s="386"/>
      <c r="QFC99" s="386"/>
      <c r="QFD99" s="386"/>
      <c r="QFE99" s="386"/>
      <c r="QFF99" s="386"/>
      <c r="QFG99" s="386"/>
      <c r="QFH99" s="386"/>
      <c r="QFI99" s="386"/>
      <c r="QFJ99" s="386"/>
      <c r="QFK99" s="386"/>
      <c r="QFL99" s="386"/>
      <c r="QFM99" s="386"/>
      <c r="QFN99" s="386"/>
      <c r="QFO99" s="386"/>
      <c r="QFP99" s="386"/>
      <c r="QFQ99" s="386"/>
      <c r="QFR99" s="386"/>
      <c r="QFS99" s="386"/>
      <c r="QFT99" s="386"/>
      <c r="QFU99" s="386"/>
      <c r="QFV99" s="386"/>
      <c r="QFW99" s="386"/>
      <c r="QFX99" s="386"/>
      <c r="QFY99" s="386"/>
      <c r="QFZ99" s="386"/>
      <c r="QGA99" s="386"/>
      <c r="QGB99" s="386"/>
      <c r="QGC99" s="386"/>
      <c r="QGD99" s="386"/>
      <c r="QGE99" s="386"/>
      <c r="QGF99" s="386"/>
      <c r="QGG99" s="386"/>
      <c r="QGH99" s="386"/>
      <c r="QGI99" s="386"/>
      <c r="QGJ99" s="386"/>
      <c r="QGK99" s="386"/>
      <c r="QGL99" s="386"/>
      <c r="QGM99" s="386"/>
      <c r="QGN99" s="386"/>
      <c r="QGO99" s="386"/>
      <c r="QGP99" s="386"/>
      <c r="QGQ99" s="386"/>
      <c r="QGR99" s="386"/>
      <c r="QGS99" s="386"/>
      <c r="QGT99" s="386"/>
      <c r="QGU99" s="386"/>
      <c r="QGV99" s="386"/>
      <c r="QGW99" s="386"/>
      <c r="QGX99" s="386"/>
      <c r="QGY99" s="386"/>
      <c r="QGZ99" s="386"/>
      <c r="QHA99" s="386"/>
      <c r="QHB99" s="386"/>
      <c r="QHC99" s="386"/>
      <c r="QHD99" s="386"/>
      <c r="QHE99" s="386"/>
      <c r="QHF99" s="386"/>
      <c r="QHG99" s="386"/>
      <c r="QHH99" s="386"/>
      <c r="QHI99" s="386"/>
      <c r="QHJ99" s="386"/>
      <c r="QHK99" s="386"/>
      <c r="QHL99" s="386"/>
      <c r="QHM99" s="386"/>
      <c r="QHN99" s="386"/>
      <c r="QHO99" s="386"/>
      <c r="QHP99" s="386"/>
      <c r="QHQ99" s="386"/>
      <c r="QHR99" s="386"/>
      <c r="QHS99" s="386"/>
      <c r="QHT99" s="386"/>
      <c r="QHU99" s="386"/>
      <c r="QHV99" s="386"/>
      <c r="QHW99" s="386"/>
      <c r="QHX99" s="386"/>
      <c r="QHY99" s="386"/>
      <c r="QHZ99" s="386"/>
      <c r="QIA99" s="386"/>
      <c r="QIB99" s="386"/>
      <c r="QIC99" s="386"/>
      <c r="QID99" s="386"/>
      <c r="QIE99" s="386"/>
      <c r="QIF99" s="386"/>
      <c r="QIG99" s="386"/>
      <c r="QIH99" s="386"/>
      <c r="QII99" s="386"/>
      <c r="QIJ99" s="386"/>
      <c r="QIK99" s="386"/>
      <c r="QIL99" s="386"/>
      <c r="QIM99" s="386"/>
      <c r="QIN99" s="386"/>
      <c r="QIO99" s="386"/>
      <c r="QIP99" s="386"/>
      <c r="QIQ99" s="386"/>
      <c r="QIR99" s="386"/>
      <c r="QIS99" s="386"/>
      <c r="QIT99" s="386"/>
      <c r="QIU99" s="386"/>
      <c r="QIV99" s="386"/>
      <c r="QIW99" s="386"/>
      <c r="QIX99" s="386"/>
      <c r="QIY99" s="386"/>
      <c r="QIZ99" s="386"/>
      <c r="QJA99" s="386"/>
      <c r="QJB99" s="386"/>
      <c r="QJC99" s="386"/>
      <c r="QJD99" s="386"/>
      <c r="QJE99" s="386"/>
      <c r="QJF99" s="386"/>
      <c r="QJG99" s="386"/>
      <c r="QJH99" s="386"/>
      <c r="QJI99" s="386"/>
      <c r="QJJ99" s="386"/>
      <c r="QJK99" s="386"/>
      <c r="QJL99" s="386"/>
      <c r="QJM99" s="386"/>
      <c r="QJN99" s="386"/>
      <c r="QJO99" s="386"/>
      <c r="QJP99" s="386"/>
      <c r="QJQ99" s="386"/>
      <c r="QJR99" s="386"/>
      <c r="QJS99" s="386"/>
      <c r="QJT99" s="386"/>
      <c r="QJU99" s="386"/>
      <c r="QJV99" s="386"/>
      <c r="QJW99" s="386"/>
      <c r="QJX99" s="386"/>
      <c r="QJY99" s="386"/>
      <c r="QJZ99" s="386"/>
      <c r="QKA99" s="386"/>
      <c r="QKB99" s="386"/>
      <c r="QKC99" s="386"/>
      <c r="QKD99" s="386"/>
      <c r="QKE99" s="386"/>
      <c r="QKF99" s="386"/>
      <c r="QKG99" s="386"/>
      <c r="QKH99" s="386"/>
      <c r="QKI99" s="386"/>
      <c r="QKJ99" s="386"/>
      <c r="QKK99" s="386"/>
      <c r="QKL99" s="386"/>
      <c r="QKM99" s="386"/>
      <c r="QKN99" s="386"/>
      <c r="QKO99" s="386"/>
      <c r="QKP99" s="386"/>
      <c r="QKQ99" s="386"/>
      <c r="QKR99" s="386"/>
      <c r="QKS99" s="386"/>
      <c r="QKT99" s="386"/>
      <c r="QKU99" s="386"/>
      <c r="QKV99" s="386"/>
      <c r="QKW99" s="386"/>
      <c r="QKX99" s="386"/>
      <c r="QKY99" s="386"/>
      <c r="QKZ99" s="386"/>
      <c r="QLA99" s="386"/>
      <c r="QLB99" s="386"/>
      <c r="QLC99" s="386"/>
      <c r="QLD99" s="386"/>
      <c r="QLE99" s="386"/>
      <c r="QLF99" s="386"/>
      <c r="QLG99" s="386"/>
      <c r="QLH99" s="386"/>
      <c r="QLI99" s="386"/>
      <c r="QLJ99" s="386"/>
      <c r="QLK99" s="386"/>
      <c r="QLL99" s="386"/>
      <c r="QLM99" s="386"/>
      <c r="QLN99" s="386"/>
      <c r="QLO99" s="386"/>
      <c r="QLP99" s="386"/>
      <c r="QLQ99" s="386"/>
      <c r="QLR99" s="386"/>
      <c r="QLS99" s="386"/>
      <c r="QLT99" s="386"/>
      <c r="QLU99" s="386"/>
      <c r="QLV99" s="386"/>
      <c r="QLW99" s="386"/>
      <c r="QLX99" s="386"/>
      <c r="QLY99" s="386"/>
      <c r="QLZ99" s="386"/>
      <c r="QMA99" s="386"/>
      <c r="QMB99" s="386"/>
      <c r="QMC99" s="386"/>
      <c r="QMD99" s="386"/>
      <c r="QME99" s="386"/>
      <c r="QMF99" s="386"/>
      <c r="QMG99" s="386"/>
      <c r="QMH99" s="386"/>
      <c r="QMI99" s="386"/>
      <c r="QMJ99" s="386"/>
      <c r="QMK99" s="386"/>
      <c r="QML99" s="386"/>
      <c r="QMM99" s="386"/>
      <c r="QMN99" s="386"/>
      <c r="QMO99" s="386"/>
      <c r="QMP99" s="386"/>
      <c r="QMQ99" s="386"/>
      <c r="QMR99" s="386"/>
      <c r="QMS99" s="386"/>
      <c r="QMT99" s="386"/>
      <c r="QMU99" s="386"/>
      <c r="QMV99" s="386"/>
      <c r="QMW99" s="386"/>
      <c r="QMX99" s="386"/>
      <c r="QMY99" s="386"/>
      <c r="QMZ99" s="386"/>
      <c r="QNA99" s="386"/>
      <c r="QNB99" s="386"/>
      <c r="QNC99" s="386"/>
      <c r="QND99" s="386"/>
      <c r="QNE99" s="386"/>
      <c r="QNF99" s="386"/>
      <c r="QNG99" s="386"/>
      <c r="QNH99" s="386"/>
      <c r="QNI99" s="386"/>
      <c r="QNJ99" s="386"/>
      <c r="QNK99" s="386"/>
      <c r="QNL99" s="386"/>
      <c r="QNM99" s="386"/>
      <c r="QNN99" s="386"/>
      <c r="QNO99" s="386"/>
      <c r="QNP99" s="386"/>
      <c r="QNQ99" s="386"/>
      <c r="QNR99" s="386"/>
      <c r="QNS99" s="386"/>
      <c r="QNT99" s="386"/>
      <c r="QNU99" s="386"/>
      <c r="QNV99" s="386"/>
      <c r="QNW99" s="386"/>
      <c r="QNX99" s="386"/>
      <c r="QNY99" s="386"/>
      <c r="QNZ99" s="386"/>
      <c r="QOA99" s="386"/>
      <c r="QOB99" s="386"/>
      <c r="QOC99" s="386"/>
      <c r="QOD99" s="386"/>
      <c r="QOE99" s="386"/>
      <c r="QOF99" s="386"/>
      <c r="QOG99" s="386"/>
      <c r="QOH99" s="386"/>
      <c r="QOI99" s="386"/>
      <c r="QOJ99" s="386"/>
      <c r="QOK99" s="386"/>
      <c r="QOL99" s="386"/>
      <c r="QOM99" s="386"/>
      <c r="QON99" s="386"/>
      <c r="QOO99" s="386"/>
      <c r="QOP99" s="386"/>
      <c r="QOQ99" s="386"/>
      <c r="QOR99" s="386"/>
      <c r="QOS99" s="386"/>
      <c r="QOT99" s="386"/>
      <c r="QOU99" s="386"/>
      <c r="QOV99" s="386"/>
      <c r="QOW99" s="386"/>
      <c r="QOX99" s="386"/>
      <c r="QOY99" s="386"/>
      <c r="QOZ99" s="386"/>
      <c r="QPA99" s="386"/>
      <c r="QPB99" s="386"/>
      <c r="QPC99" s="386"/>
      <c r="QPD99" s="386"/>
      <c r="QPE99" s="386"/>
      <c r="QPF99" s="386"/>
      <c r="QPG99" s="386"/>
      <c r="QPH99" s="386"/>
      <c r="QPI99" s="386"/>
      <c r="QPJ99" s="386"/>
      <c r="QPK99" s="386"/>
      <c r="QPL99" s="386"/>
      <c r="QPM99" s="386"/>
      <c r="QPN99" s="386"/>
      <c r="QPO99" s="386"/>
      <c r="QPP99" s="386"/>
      <c r="QPQ99" s="386"/>
      <c r="QPR99" s="386"/>
      <c r="QPS99" s="386"/>
      <c r="QPT99" s="386"/>
      <c r="QPU99" s="386"/>
      <c r="QPV99" s="386"/>
      <c r="QPW99" s="386"/>
      <c r="QPX99" s="386"/>
      <c r="QPY99" s="386"/>
      <c r="QPZ99" s="386"/>
      <c r="QQA99" s="386"/>
      <c r="QQB99" s="386"/>
      <c r="QQC99" s="386"/>
      <c r="QQD99" s="386"/>
      <c r="QQE99" s="386"/>
      <c r="QQF99" s="386"/>
      <c r="QQG99" s="386"/>
      <c r="QQH99" s="386"/>
      <c r="QQI99" s="386"/>
      <c r="QQJ99" s="386"/>
      <c r="QQK99" s="386"/>
      <c r="QQL99" s="386"/>
      <c r="QQM99" s="386"/>
      <c r="QQN99" s="386"/>
      <c r="QQO99" s="386"/>
      <c r="QQP99" s="386"/>
      <c r="QQQ99" s="386"/>
      <c r="QQR99" s="386"/>
      <c r="QQS99" s="386"/>
      <c r="QQT99" s="386"/>
      <c r="QQU99" s="386"/>
      <c r="QQV99" s="386"/>
      <c r="QQW99" s="386"/>
      <c r="QQX99" s="386"/>
      <c r="QQY99" s="386"/>
      <c r="QQZ99" s="386"/>
      <c r="QRA99" s="386"/>
      <c r="QRB99" s="386"/>
      <c r="QRC99" s="386"/>
      <c r="QRD99" s="386"/>
      <c r="QRE99" s="386"/>
      <c r="QRF99" s="386"/>
      <c r="QRG99" s="386"/>
      <c r="QRH99" s="386"/>
      <c r="QRI99" s="386"/>
      <c r="QRJ99" s="386"/>
      <c r="QRK99" s="386"/>
      <c r="QRL99" s="386"/>
      <c r="QRM99" s="386"/>
      <c r="QRN99" s="386"/>
      <c r="QRO99" s="386"/>
      <c r="QRP99" s="386"/>
      <c r="QRQ99" s="386"/>
      <c r="QRR99" s="386"/>
      <c r="QRS99" s="386"/>
      <c r="QRT99" s="386"/>
      <c r="QRU99" s="386"/>
      <c r="QRV99" s="386"/>
      <c r="QRW99" s="386"/>
      <c r="QRX99" s="386"/>
      <c r="QRY99" s="386"/>
      <c r="QRZ99" s="386"/>
      <c r="QSA99" s="386"/>
      <c r="QSB99" s="386"/>
      <c r="QSC99" s="386"/>
      <c r="QSD99" s="386"/>
      <c r="QSE99" s="386"/>
      <c r="QSF99" s="386"/>
      <c r="QSG99" s="386"/>
      <c r="QSH99" s="386"/>
      <c r="QSI99" s="386"/>
      <c r="QSJ99" s="386"/>
      <c r="QSK99" s="386"/>
      <c r="QSL99" s="386"/>
      <c r="QSM99" s="386"/>
      <c r="QSN99" s="386"/>
      <c r="QSO99" s="386"/>
      <c r="QSP99" s="386"/>
      <c r="QSQ99" s="386"/>
      <c r="QSR99" s="386"/>
      <c r="QSS99" s="386"/>
      <c r="QST99" s="386"/>
      <c r="QSU99" s="386"/>
      <c r="QSV99" s="386"/>
      <c r="QSW99" s="386"/>
      <c r="QSX99" s="386"/>
      <c r="QSY99" s="386"/>
      <c r="QSZ99" s="386"/>
      <c r="QTA99" s="386"/>
      <c r="QTB99" s="386"/>
      <c r="QTC99" s="386"/>
      <c r="QTD99" s="386"/>
      <c r="QTE99" s="386"/>
      <c r="QTF99" s="386"/>
      <c r="QTG99" s="386"/>
      <c r="QTH99" s="386"/>
      <c r="QTI99" s="386"/>
      <c r="QTJ99" s="386"/>
      <c r="QTK99" s="386"/>
      <c r="QTL99" s="386"/>
      <c r="QTM99" s="386"/>
      <c r="QTN99" s="386"/>
      <c r="QTO99" s="386"/>
      <c r="QTP99" s="386"/>
      <c r="QTQ99" s="386"/>
      <c r="QTR99" s="386"/>
      <c r="QTS99" s="386"/>
      <c r="QTT99" s="386"/>
      <c r="QTU99" s="386"/>
      <c r="QTV99" s="386"/>
      <c r="QTW99" s="386"/>
      <c r="QTX99" s="386"/>
      <c r="QTY99" s="386"/>
      <c r="QTZ99" s="386"/>
      <c r="QUA99" s="386"/>
      <c r="QUB99" s="386"/>
      <c r="QUC99" s="386"/>
      <c r="QUD99" s="386"/>
      <c r="QUE99" s="386"/>
      <c r="QUF99" s="386"/>
      <c r="QUG99" s="386"/>
      <c r="QUH99" s="386"/>
      <c r="QUI99" s="386"/>
      <c r="QUJ99" s="386"/>
      <c r="QUK99" s="386"/>
      <c r="QUL99" s="386"/>
      <c r="QUM99" s="386"/>
      <c r="QUN99" s="386"/>
      <c r="QUO99" s="386"/>
      <c r="QUP99" s="386"/>
      <c r="QUQ99" s="386"/>
      <c r="QUR99" s="386"/>
      <c r="QUS99" s="386"/>
      <c r="QUT99" s="386"/>
      <c r="QUU99" s="386"/>
      <c r="QUV99" s="386"/>
      <c r="QUW99" s="386"/>
      <c r="QUX99" s="386"/>
      <c r="QUY99" s="386"/>
      <c r="QUZ99" s="386"/>
      <c r="QVA99" s="386"/>
      <c r="QVB99" s="386"/>
      <c r="QVC99" s="386"/>
      <c r="QVD99" s="386"/>
      <c r="QVE99" s="386"/>
      <c r="QVF99" s="386"/>
      <c r="QVG99" s="386"/>
      <c r="QVH99" s="386"/>
      <c r="QVI99" s="386"/>
      <c r="QVJ99" s="386"/>
      <c r="QVK99" s="386"/>
      <c r="QVL99" s="386"/>
      <c r="QVM99" s="386"/>
      <c r="QVN99" s="386"/>
      <c r="QVO99" s="386"/>
      <c r="QVP99" s="386"/>
      <c r="QVQ99" s="386"/>
      <c r="QVR99" s="386"/>
      <c r="QVS99" s="386"/>
      <c r="QVT99" s="386"/>
      <c r="QVU99" s="386"/>
      <c r="QVV99" s="386"/>
      <c r="QVW99" s="386"/>
      <c r="QVX99" s="386"/>
      <c r="QVY99" s="386"/>
      <c r="QVZ99" s="386"/>
      <c r="QWA99" s="386"/>
      <c r="QWB99" s="386"/>
      <c r="QWC99" s="386"/>
      <c r="QWD99" s="386"/>
      <c r="QWE99" s="386"/>
      <c r="QWF99" s="386"/>
      <c r="QWG99" s="386"/>
      <c r="QWH99" s="386"/>
      <c r="QWI99" s="386"/>
      <c r="QWJ99" s="386"/>
      <c r="QWK99" s="386"/>
      <c r="QWL99" s="386"/>
      <c r="QWM99" s="386"/>
      <c r="QWN99" s="386"/>
      <c r="QWO99" s="386"/>
      <c r="QWP99" s="386"/>
      <c r="QWQ99" s="386"/>
      <c r="QWR99" s="386"/>
      <c r="QWS99" s="386"/>
      <c r="QWT99" s="386"/>
      <c r="QWU99" s="386"/>
      <c r="QWV99" s="386"/>
      <c r="QWW99" s="386"/>
      <c r="QWX99" s="386"/>
      <c r="QWY99" s="386"/>
      <c r="QWZ99" s="386"/>
      <c r="QXA99" s="386"/>
      <c r="QXB99" s="386"/>
      <c r="QXC99" s="386"/>
      <c r="QXD99" s="386"/>
      <c r="QXE99" s="386"/>
      <c r="QXF99" s="386"/>
      <c r="QXG99" s="386"/>
      <c r="QXH99" s="386"/>
      <c r="QXI99" s="386"/>
      <c r="QXJ99" s="386"/>
      <c r="QXK99" s="386"/>
      <c r="QXL99" s="386"/>
      <c r="QXM99" s="386"/>
      <c r="QXN99" s="386"/>
      <c r="QXO99" s="386"/>
      <c r="QXP99" s="386"/>
      <c r="QXQ99" s="386"/>
      <c r="QXR99" s="386"/>
      <c r="QXS99" s="386"/>
      <c r="QXT99" s="386"/>
      <c r="QXU99" s="386"/>
      <c r="QXV99" s="386"/>
      <c r="QXW99" s="386"/>
      <c r="QXX99" s="386"/>
      <c r="QXY99" s="386"/>
      <c r="QXZ99" s="386"/>
      <c r="QYA99" s="386"/>
      <c r="QYB99" s="386"/>
      <c r="QYC99" s="386"/>
      <c r="QYD99" s="386"/>
      <c r="QYE99" s="386"/>
      <c r="QYF99" s="386"/>
      <c r="QYG99" s="386"/>
      <c r="QYH99" s="386"/>
      <c r="QYI99" s="386"/>
      <c r="QYJ99" s="386"/>
      <c r="QYK99" s="386"/>
      <c r="QYL99" s="386"/>
      <c r="QYM99" s="386"/>
      <c r="QYN99" s="386"/>
      <c r="QYO99" s="386"/>
      <c r="QYP99" s="386"/>
      <c r="QYQ99" s="386"/>
      <c r="QYR99" s="386"/>
      <c r="QYS99" s="386"/>
      <c r="QYT99" s="386"/>
      <c r="QYU99" s="386"/>
      <c r="QYV99" s="386"/>
      <c r="QYW99" s="386"/>
      <c r="QYX99" s="386"/>
      <c r="QYY99" s="386"/>
      <c r="QYZ99" s="386"/>
      <c r="QZA99" s="386"/>
      <c r="QZB99" s="386"/>
      <c r="QZC99" s="386"/>
      <c r="QZD99" s="386"/>
      <c r="QZE99" s="386"/>
      <c r="QZF99" s="386"/>
      <c r="QZG99" s="386"/>
      <c r="QZH99" s="386"/>
      <c r="QZI99" s="386"/>
      <c r="QZJ99" s="386"/>
      <c r="QZK99" s="386"/>
      <c r="QZL99" s="386"/>
      <c r="QZM99" s="386"/>
      <c r="QZN99" s="386"/>
      <c r="QZO99" s="386"/>
      <c r="QZP99" s="386"/>
      <c r="QZQ99" s="386"/>
      <c r="QZR99" s="386"/>
      <c r="QZS99" s="386"/>
      <c r="QZT99" s="386"/>
      <c r="QZU99" s="386"/>
      <c r="QZV99" s="386"/>
      <c r="QZW99" s="386"/>
      <c r="QZX99" s="386"/>
      <c r="QZY99" s="386"/>
      <c r="QZZ99" s="386"/>
      <c r="RAA99" s="386"/>
      <c r="RAB99" s="386"/>
      <c r="RAC99" s="386"/>
      <c r="RAD99" s="386"/>
      <c r="RAE99" s="386"/>
      <c r="RAF99" s="386"/>
      <c r="RAG99" s="386"/>
      <c r="RAH99" s="386"/>
      <c r="RAI99" s="386"/>
      <c r="RAJ99" s="386"/>
      <c r="RAK99" s="386"/>
      <c r="RAL99" s="386"/>
      <c r="RAM99" s="386"/>
      <c r="RAN99" s="386"/>
      <c r="RAO99" s="386"/>
      <c r="RAP99" s="386"/>
      <c r="RAQ99" s="386"/>
      <c r="RAR99" s="386"/>
      <c r="RAS99" s="386"/>
      <c r="RAT99" s="386"/>
      <c r="RAU99" s="386"/>
      <c r="RAV99" s="386"/>
      <c r="RAW99" s="386"/>
      <c r="RAX99" s="386"/>
      <c r="RAY99" s="386"/>
      <c r="RAZ99" s="386"/>
      <c r="RBA99" s="386"/>
      <c r="RBB99" s="386"/>
      <c r="RBC99" s="386"/>
      <c r="RBD99" s="386"/>
      <c r="RBE99" s="386"/>
      <c r="RBF99" s="386"/>
      <c r="RBG99" s="386"/>
      <c r="RBH99" s="386"/>
      <c r="RBI99" s="386"/>
      <c r="RBJ99" s="386"/>
      <c r="RBK99" s="386"/>
      <c r="RBL99" s="386"/>
      <c r="RBM99" s="386"/>
      <c r="RBN99" s="386"/>
      <c r="RBO99" s="386"/>
      <c r="RBP99" s="386"/>
      <c r="RBQ99" s="386"/>
      <c r="RBR99" s="386"/>
      <c r="RBS99" s="386"/>
      <c r="RBT99" s="386"/>
      <c r="RBU99" s="386"/>
      <c r="RBV99" s="386"/>
      <c r="RBW99" s="386"/>
      <c r="RBX99" s="386"/>
      <c r="RBY99" s="386"/>
      <c r="RBZ99" s="386"/>
      <c r="RCA99" s="386"/>
      <c r="RCB99" s="386"/>
      <c r="RCC99" s="386"/>
      <c r="RCD99" s="386"/>
      <c r="RCE99" s="386"/>
      <c r="RCF99" s="386"/>
      <c r="RCG99" s="386"/>
      <c r="RCH99" s="386"/>
      <c r="RCI99" s="386"/>
      <c r="RCJ99" s="386"/>
      <c r="RCK99" s="386"/>
      <c r="RCL99" s="386"/>
      <c r="RCM99" s="386"/>
      <c r="RCN99" s="386"/>
      <c r="RCO99" s="386"/>
      <c r="RCP99" s="386"/>
      <c r="RCQ99" s="386"/>
      <c r="RCR99" s="386"/>
      <c r="RCS99" s="386"/>
      <c r="RCT99" s="386"/>
      <c r="RCU99" s="386"/>
      <c r="RCV99" s="386"/>
      <c r="RCW99" s="386"/>
      <c r="RCX99" s="386"/>
      <c r="RCY99" s="386"/>
      <c r="RCZ99" s="386"/>
      <c r="RDA99" s="386"/>
      <c r="RDB99" s="386"/>
      <c r="RDC99" s="386"/>
      <c r="RDD99" s="386"/>
      <c r="RDE99" s="386"/>
      <c r="RDF99" s="386"/>
      <c r="RDG99" s="386"/>
      <c r="RDH99" s="386"/>
      <c r="RDI99" s="386"/>
      <c r="RDJ99" s="386"/>
      <c r="RDK99" s="386"/>
      <c r="RDL99" s="386"/>
      <c r="RDM99" s="386"/>
      <c r="RDN99" s="386"/>
      <c r="RDO99" s="386"/>
      <c r="RDP99" s="386"/>
      <c r="RDQ99" s="386"/>
      <c r="RDR99" s="386"/>
      <c r="RDS99" s="386"/>
      <c r="RDT99" s="386"/>
      <c r="RDU99" s="386"/>
      <c r="RDV99" s="386"/>
      <c r="RDW99" s="386"/>
      <c r="RDX99" s="386"/>
      <c r="RDY99" s="386"/>
      <c r="RDZ99" s="386"/>
      <c r="REA99" s="386"/>
      <c r="REB99" s="386"/>
      <c r="REC99" s="386"/>
      <c r="RED99" s="386"/>
      <c r="REE99" s="386"/>
      <c r="REF99" s="386"/>
      <c r="REG99" s="386"/>
      <c r="REH99" s="386"/>
      <c r="REI99" s="386"/>
      <c r="REJ99" s="386"/>
      <c r="REK99" s="386"/>
      <c r="REL99" s="386"/>
      <c r="REM99" s="386"/>
      <c r="REN99" s="386"/>
      <c r="REO99" s="386"/>
      <c r="REP99" s="386"/>
      <c r="REQ99" s="386"/>
      <c r="RER99" s="386"/>
      <c r="RES99" s="386"/>
      <c r="RET99" s="386"/>
      <c r="REU99" s="386"/>
      <c r="REV99" s="386"/>
      <c r="REW99" s="386"/>
      <c r="REX99" s="386"/>
      <c r="REY99" s="386"/>
      <c r="REZ99" s="386"/>
      <c r="RFA99" s="386"/>
      <c r="RFB99" s="386"/>
      <c r="RFC99" s="386"/>
      <c r="RFD99" s="386"/>
      <c r="RFE99" s="386"/>
      <c r="RFF99" s="386"/>
      <c r="RFG99" s="386"/>
      <c r="RFH99" s="386"/>
      <c r="RFI99" s="386"/>
      <c r="RFJ99" s="386"/>
      <c r="RFK99" s="386"/>
      <c r="RFL99" s="386"/>
      <c r="RFM99" s="386"/>
      <c r="RFN99" s="386"/>
      <c r="RFO99" s="386"/>
      <c r="RFP99" s="386"/>
      <c r="RFQ99" s="386"/>
      <c r="RFR99" s="386"/>
      <c r="RFS99" s="386"/>
      <c r="RFT99" s="386"/>
      <c r="RFU99" s="386"/>
      <c r="RFV99" s="386"/>
      <c r="RFW99" s="386"/>
      <c r="RFX99" s="386"/>
      <c r="RFY99" s="386"/>
      <c r="RFZ99" s="386"/>
      <c r="RGA99" s="386"/>
      <c r="RGB99" s="386"/>
      <c r="RGC99" s="386"/>
      <c r="RGD99" s="386"/>
      <c r="RGE99" s="386"/>
      <c r="RGF99" s="386"/>
      <c r="RGG99" s="386"/>
      <c r="RGH99" s="386"/>
      <c r="RGI99" s="386"/>
      <c r="RGJ99" s="386"/>
      <c r="RGK99" s="386"/>
      <c r="RGL99" s="386"/>
      <c r="RGM99" s="386"/>
      <c r="RGN99" s="386"/>
      <c r="RGO99" s="386"/>
      <c r="RGP99" s="386"/>
      <c r="RGQ99" s="386"/>
      <c r="RGR99" s="386"/>
      <c r="RGS99" s="386"/>
      <c r="RGT99" s="386"/>
      <c r="RGU99" s="386"/>
      <c r="RGV99" s="386"/>
      <c r="RGW99" s="386"/>
      <c r="RGX99" s="386"/>
      <c r="RGY99" s="386"/>
      <c r="RGZ99" s="386"/>
      <c r="RHA99" s="386"/>
      <c r="RHB99" s="386"/>
      <c r="RHC99" s="386"/>
      <c r="RHD99" s="386"/>
      <c r="RHE99" s="386"/>
      <c r="RHF99" s="386"/>
      <c r="RHG99" s="386"/>
      <c r="RHH99" s="386"/>
      <c r="RHI99" s="386"/>
      <c r="RHJ99" s="386"/>
      <c r="RHK99" s="386"/>
      <c r="RHL99" s="386"/>
      <c r="RHM99" s="386"/>
      <c r="RHN99" s="386"/>
      <c r="RHO99" s="386"/>
      <c r="RHP99" s="386"/>
      <c r="RHQ99" s="386"/>
      <c r="RHR99" s="386"/>
      <c r="RHS99" s="386"/>
      <c r="RHT99" s="386"/>
      <c r="RHU99" s="386"/>
      <c r="RHV99" s="386"/>
      <c r="RHW99" s="386"/>
      <c r="RHX99" s="386"/>
      <c r="RHY99" s="386"/>
      <c r="RHZ99" s="386"/>
      <c r="RIA99" s="386"/>
      <c r="RIB99" s="386"/>
      <c r="RIC99" s="386"/>
      <c r="RID99" s="386"/>
      <c r="RIE99" s="386"/>
      <c r="RIF99" s="386"/>
      <c r="RIG99" s="386"/>
      <c r="RIH99" s="386"/>
      <c r="RII99" s="386"/>
      <c r="RIJ99" s="386"/>
      <c r="RIK99" s="386"/>
      <c r="RIL99" s="386"/>
      <c r="RIM99" s="386"/>
      <c r="RIN99" s="386"/>
      <c r="RIO99" s="386"/>
      <c r="RIP99" s="386"/>
      <c r="RIQ99" s="386"/>
      <c r="RIR99" s="386"/>
      <c r="RIS99" s="386"/>
      <c r="RIT99" s="386"/>
      <c r="RIU99" s="386"/>
      <c r="RIV99" s="386"/>
      <c r="RIW99" s="386"/>
      <c r="RIX99" s="386"/>
      <c r="RIY99" s="386"/>
      <c r="RIZ99" s="386"/>
      <c r="RJA99" s="386"/>
      <c r="RJB99" s="386"/>
      <c r="RJC99" s="386"/>
      <c r="RJD99" s="386"/>
      <c r="RJE99" s="386"/>
      <c r="RJF99" s="386"/>
      <c r="RJG99" s="386"/>
      <c r="RJH99" s="386"/>
      <c r="RJI99" s="386"/>
      <c r="RJJ99" s="386"/>
      <c r="RJK99" s="386"/>
      <c r="RJL99" s="386"/>
      <c r="RJM99" s="386"/>
      <c r="RJN99" s="386"/>
      <c r="RJO99" s="386"/>
      <c r="RJP99" s="386"/>
      <c r="RJQ99" s="386"/>
      <c r="RJR99" s="386"/>
      <c r="RJS99" s="386"/>
      <c r="RJT99" s="386"/>
      <c r="RJU99" s="386"/>
      <c r="RJV99" s="386"/>
      <c r="RJW99" s="386"/>
      <c r="RJX99" s="386"/>
      <c r="RJY99" s="386"/>
      <c r="RJZ99" s="386"/>
      <c r="RKA99" s="386"/>
      <c r="RKB99" s="386"/>
      <c r="RKC99" s="386"/>
      <c r="RKD99" s="386"/>
      <c r="RKE99" s="386"/>
      <c r="RKF99" s="386"/>
      <c r="RKG99" s="386"/>
      <c r="RKH99" s="386"/>
      <c r="RKI99" s="386"/>
      <c r="RKJ99" s="386"/>
      <c r="RKK99" s="386"/>
      <c r="RKL99" s="386"/>
      <c r="RKM99" s="386"/>
      <c r="RKN99" s="386"/>
      <c r="RKO99" s="386"/>
      <c r="RKP99" s="386"/>
      <c r="RKQ99" s="386"/>
      <c r="RKR99" s="386"/>
      <c r="RKS99" s="386"/>
      <c r="RKT99" s="386"/>
      <c r="RKU99" s="386"/>
      <c r="RKV99" s="386"/>
      <c r="RKW99" s="386"/>
      <c r="RKX99" s="386"/>
      <c r="RKY99" s="386"/>
      <c r="RKZ99" s="386"/>
      <c r="RLA99" s="386"/>
      <c r="RLB99" s="386"/>
      <c r="RLC99" s="386"/>
      <c r="RLD99" s="386"/>
      <c r="RLE99" s="386"/>
      <c r="RLF99" s="386"/>
      <c r="RLG99" s="386"/>
      <c r="RLH99" s="386"/>
      <c r="RLI99" s="386"/>
      <c r="RLJ99" s="386"/>
      <c r="RLK99" s="386"/>
      <c r="RLL99" s="386"/>
      <c r="RLM99" s="386"/>
      <c r="RLN99" s="386"/>
      <c r="RLO99" s="386"/>
      <c r="RLP99" s="386"/>
      <c r="RLQ99" s="386"/>
      <c r="RLR99" s="386"/>
      <c r="RLS99" s="386"/>
      <c r="RLT99" s="386"/>
      <c r="RLU99" s="386"/>
      <c r="RLV99" s="386"/>
      <c r="RLW99" s="386"/>
      <c r="RLX99" s="386"/>
      <c r="RLY99" s="386"/>
      <c r="RLZ99" s="386"/>
      <c r="RMA99" s="386"/>
      <c r="RMB99" s="386"/>
      <c r="RMC99" s="386"/>
      <c r="RMD99" s="386"/>
      <c r="RME99" s="386"/>
      <c r="RMF99" s="386"/>
      <c r="RMG99" s="386"/>
      <c r="RMH99" s="386"/>
      <c r="RMI99" s="386"/>
      <c r="RMJ99" s="386"/>
      <c r="RMK99" s="386"/>
      <c r="RML99" s="386"/>
      <c r="RMM99" s="386"/>
      <c r="RMN99" s="386"/>
      <c r="RMO99" s="386"/>
      <c r="RMP99" s="386"/>
      <c r="RMQ99" s="386"/>
      <c r="RMR99" s="386"/>
      <c r="RMS99" s="386"/>
      <c r="RMT99" s="386"/>
      <c r="RMU99" s="386"/>
      <c r="RMV99" s="386"/>
      <c r="RMW99" s="386"/>
      <c r="RMX99" s="386"/>
      <c r="RMY99" s="386"/>
      <c r="RMZ99" s="386"/>
      <c r="RNA99" s="386"/>
      <c r="RNB99" s="386"/>
      <c r="RNC99" s="386"/>
      <c r="RND99" s="386"/>
      <c r="RNE99" s="386"/>
      <c r="RNF99" s="386"/>
      <c r="RNG99" s="386"/>
      <c r="RNH99" s="386"/>
      <c r="RNI99" s="386"/>
      <c r="RNJ99" s="386"/>
      <c r="RNK99" s="386"/>
      <c r="RNL99" s="386"/>
      <c r="RNM99" s="386"/>
      <c r="RNN99" s="386"/>
      <c r="RNO99" s="386"/>
      <c r="RNP99" s="386"/>
      <c r="RNQ99" s="386"/>
      <c r="RNR99" s="386"/>
      <c r="RNS99" s="386"/>
      <c r="RNT99" s="386"/>
      <c r="RNU99" s="386"/>
      <c r="RNV99" s="386"/>
      <c r="RNW99" s="386"/>
      <c r="RNX99" s="386"/>
      <c r="RNY99" s="386"/>
      <c r="RNZ99" s="386"/>
      <c r="ROA99" s="386"/>
      <c r="ROB99" s="386"/>
      <c r="ROC99" s="386"/>
      <c r="ROD99" s="386"/>
      <c r="ROE99" s="386"/>
      <c r="ROF99" s="386"/>
      <c r="ROG99" s="386"/>
      <c r="ROH99" s="386"/>
      <c r="ROI99" s="386"/>
      <c r="ROJ99" s="386"/>
      <c r="ROK99" s="386"/>
      <c r="ROL99" s="386"/>
      <c r="ROM99" s="386"/>
      <c r="RON99" s="386"/>
      <c r="ROO99" s="386"/>
      <c r="ROP99" s="386"/>
      <c r="ROQ99" s="386"/>
      <c r="ROR99" s="386"/>
      <c r="ROS99" s="386"/>
      <c r="ROT99" s="386"/>
      <c r="ROU99" s="386"/>
      <c r="ROV99" s="386"/>
      <c r="ROW99" s="386"/>
      <c r="ROX99" s="386"/>
      <c r="ROY99" s="386"/>
      <c r="ROZ99" s="386"/>
      <c r="RPA99" s="386"/>
      <c r="RPB99" s="386"/>
      <c r="RPC99" s="386"/>
      <c r="RPD99" s="386"/>
      <c r="RPE99" s="386"/>
      <c r="RPF99" s="386"/>
      <c r="RPG99" s="386"/>
      <c r="RPH99" s="386"/>
      <c r="RPI99" s="386"/>
      <c r="RPJ99" s="386"/>
      <c r="RPK99" s="386"/>
      <c r="RPL99" s="386"/>
      <c r="RPM99" s="386"/>
      <c r="RPN99" s="386"/>
      <c r="RPO99" s="386"/>
      <c r="RPP99" s="386"/>
      <c r="RPQ99" s="386"/>
      <c r="RPR99" s="386"/>
      <c r="RPS99" s="386"/>
      <c r="RPT99" s="386"/>
      <c r="RPU99" s="386"/>
      <c r="RPV99" s="386"/>
      <c r="RPW99" s="386"/>
      <c r="RPX99" s="386"/>
      <c r="RPY99" s="386"/>
      <c r="RPZ99" s="386"/>
      <c r="RQA99" s="386"/>
      <c r="RQB99" s="386"/>
      <c r="RQC99" s="386"/>
      <c r="RQD99" s="386"/>
      <c r="RQE99" s="386"/>
      <c r="RQF99" s="386"/>
      <c r="RQG99" s="386"/>
      <c r="RQH99" s="386"/>
      <c r="RQI99" s="386"/>
      <c r="RQJ99" s="386"/>
      <c r="RQK99" s="386"/>
      <c r="RQL99" s="386"/>
      <c r="RQM99" s="386"/>
      <c r="RQN99" s="386"/>
      <c r="RQO99" s="386"/>
      <c r="RQP99" s="386"/>
      <c r="RQQ99" s="386"/>
      <c r="RQR99" s="386"/>
      <c r="RQS99" s="386"/>
      <c r="RQT99" s="386"/>
      <c r="RQU99" s="386"/>
      <c r="RQV99" s="386"/>
      <c r="RQW99" s="386"/>
      <c r="RQX99" s="386"/>
      <c r="RQY99" s="386"/>
      <c r="RQZ99" s="386"/>
      <c r="RRA99" s="386"/>
      <c r="RRB99" s="386"/>
      <c r="RRC99" s="386"/>
      <c r="RRD99" s="386"/>
      <c r="RRE99" s="386"/>
      <c r="RRF99" s="386"/>
      <c r="RRG99" s="386"/>
      <c r="RRH99" s="386"/>
      <c r="RRI99" s="386"/>
      <c r="RRJ99" s="386"/>
      <c r="RRK99" s="386"/>
      <c r="RRL99" s="386"/>
      <c r="RRM99" s="386"/>
      <c r="RRN99" s="386"/>
      <c r="RRO99" s="386"/>
      <c r="RRP99" s="386"/>
      <c r="RRQ99" s="386"/>
      <c r="RRR99" s="386"/>
      <c r="RRS99" s="386"/>
      <c r="RRT99" s="386"/>
      <c r="RRU99" s="386"/>
      <c r="RRV99" s="386"/>
      <c r="RRW99" s="386"/>
      <c r="RRX99" s="386"/>
      <c r="RRY99" s="386"/>
      <c r="RRZ99" s="386"/>
      <c r="RSA99" s="386"/>
      <c r="RSB99" s="386"/>
      <c r="RSC99" s="386"/>
      <c r="RSD99" s="386"/>
      <c r="RSE99" s="386"/>
      <c r="RSF99" s="386"/>
      <c r="RSG99" s="386"/>
      <c r="RSH99" s="386"/>
      <c r="RSI99" s="386"/>
      <c r="RSJ99" s="386"/>
      <c r="RSK99" s="386"/>
      <c r="RSL99" s="386"/>
      <c r="RSM99" s="386"/>
      <c r="RSN99" s="386"/>
      <c r="RSO99" s="386"/>
      <c r="RSP99" s="386"/>
      <c r="RSQ99" s="386"/>
      <c r="RSR99" s="386"/>
      <c r="RSS99" s="386"/>
      <c r="RST99" s="386"/>
      <c r="RSU99" s="386"/>
      <c r="RSV99" s="386"/>
      <c r="RSW99" s="386"/>
      <c r="RSX99" s="386"/>
      <c r="RSY99" s="386"/>
      <c r="RSZ99" s="386"/>
      <c r="RTA99" s="386"/>
      <c r="RTB99" s="386"/>
      <c r="RTC99" s="386"/>
      <c r="RTD99" s="386"/>
      <c r="RTE99" s="386"/>
      <c r="RTF99" s="386"/>
      <c r="RTG99" s="386"/>
      <c r="RTH99" s="386"/>
      <c r="RTI99" s="386"/>
      <c r="RTJ99" s="386"/>
      <c r="RTK99" s="386"/>
      <c r="RTL99" s="386"/>
      <c r="RTM99" s="386"/>
      <c r="RTN99" s="386"/>
      <c r="RTO99" s="386"/>
      <c r="RTP99" s="386"/>
      <c r="RTQ99" s="386"/>
      <c r="RTR99" s="386"/>
      <c r="RTS99" s="386"/>
      <c r="RTT99" s="386"/>
      <c r="RTU99" s="386"/>
      <c r="RTV99" s="386"/>
      <c r="RTW99" s="386"/>
      <c r="RTX99" s="386"/>
      <c r="RTY99" s="386"/>
      <c r="RTZ99" s="386"/>
      <c r="RUA99" s="386"/>
      <c r="RUB99" s="386"/>
      <c r="RUC99" s="386"/>
      <c r="RUD99" s="386"/>
      <c r="RUE99" s="386"/>
      <c r="RUF99" s="386"/>
      <c r="RUG99" s="386"/>
      <c r="RUH99" s="386"/>
      <c r="RUI99" s="386"/>
      <c r="RUJ99" s="386"/>
      <c r="RUK99" s="386"/>
      <c r="RUL99" s="386"/>
      <c r="RUM99" s="386"/>
      <c r="RUN99" s="386"/>
      <c r="RUO99" s="386"/>
      <c r="RUP99" s="386"/>
      <c r="RUQ99" s="386"/>
      <c r="RUR99" s="386"/>
      <c r="RUS99" s="386"/>
      <c r="RUT99" s="386"/>
      <c r="RUU99" s="386"/>
      <c r="RUV99" s="386"/>
      <c r="RUW99" s="386"/>
      <c r="RUX99" s="386"/>
      <c r="RUY99" s="386"/>
      <c r="RUZ99" s="386"/>
      <c r="RVA99" s="386"/>
      <c r="RVB99" s="386"/>
      <c r="RVC99" s="386"/>
      <c r="RVD99" s="386"/>
      <c r="RVE99" s="386"/>
      <c r="RVF99" s="386"/>
      <c r="RVG99" s="386"/>
      <c r="RVH99" s="386"/>
      <c r="RVI99" s="386"/>
      <c r="RVJ99" s="386"/>
      <c r="RVK99" s="386"/>
      <c r="RVL99" s="386"/>
      <c r="RVM99" s="386"/>
      <c r="RVN99" s="386"/>
      <c r="RVO99" s="386"/>
      <c r="RVP99" s="386"/>
      <c r="RVQ99" s="386"/>
      <c r="RVR99" s="386"/>
      <c r="RVS99" s="386"/>
      <c r="RVT99" s="386"/>
      <c r="RVU99" s="386"/>
      <c r="RVV99" s="386"/>
      <c r="RVW99" s="386"/>
      <c r="RVX99" s="386"/>
      <c r="RVY99" s="386"/>
      <c r="RVZ99" s="386"/>
      <c r="RWA99" s="386"/>
      <c r="RWB99" s="386"/>
      <c r="RWC99" s="386"/>
      <c r="RWD99" s="386"/>
      <c r="RWE99" s="386"/>
      <c r="RWF99" s="386"/>
      <c r="RWG99" s="386"/>
      <c r="RWH99" s="386"/>
      <c r="RWI99" s="386"/>
      <c r="RWJ99" s="386"/>
      <c r="RWK99" s="386"/>
      <c r="RWL99" s="386"/>
      <c r="RWM99" s="386"/>
      <c r="RWN99" s="386"/>
      <c r="RWO99" s="386"/>
      <c r="RWP99" s="386"/>
      <c r="RWQ99" s="386"/>
      <c r="RWR99" s="386"/>
      <c r="RWS99" s="386"/>
      <c r="RWT99" s="386"/>
      <c r="RWU99" s="386"/>
      <c r="RWV99" s="386"/>
      <c r="RWW99" s="386"/>
      <c r="RWX99" s="386"/>
      <c r="RWY99" s="386"/>
      <c r="RWZ99" s="386"/>
      <c r="RXA99" s="386"/>
      <c r="RXB99" s="386"/>
      <c r="RXC99" s="386"/>
      <c r="RXD99" s="386"/>
      <c r="RXE99" s="386"/>
      <c r="RXF99" s="386"/>
      <c r="RXG99" s="386"/>
      <c r="RXH99" s="386"/>
      <c r="RXI99" s="386"/>
      <c r="RXJ99" s="386"/>
      <c r="RXK99" s="386"/>
      <c r="RXL99" s="386"/>
      <c r="RXM99" s="386"/>
      <c r="RXN99" s="386"/>
      <c r="RXO99" s="386"/>
      <c r="RXP99" s="386"/>
      <c r="RXQ99" s="386"/>
      <c r="RXR99" s="386"/>
      <c r="RXS99" s="386"/>
      <c r="RXT99" s="386"/>
      <c r="RXU99" s="386"/>
      <c r="RXV99" s="386"/>
      <c r="RXW99" s="386"/>
      <c r="RXX99" s="386"/>
      <c r="RXY99" s="386"/>
      <c r="RXZ99" s="386"/>
      <c r="RYA99" s="386"/>
      <c r="RYB99" s="386"/>
      <c r="RYC99" s="386"/>
      <c r="RYD99" s="386"/>
      <c r="RYE99" s="386"/>
      <c r="RYF99" s="386"/>
      <c r="RYG99" s="386"/>
      <c r="RYH99" s="386"/>
      <c r="RYI99" s="386"/>
      <c r="RYJ99" s="386"/>
      <c r="RYK99" s="386"/>
      <c r="RYL99" s="386"/>
      <c r="RYM99" s="386"/>
      <c r="RYN99" s="386"/>
      <c r="RYO99" s="386"/>
      <c r="RYP99" s="386"/>
      <c r="RYQ99" s="386"/>
      <c r="RYR99" s="386"/>
      <c r="RYS99" s="386"/>
      <c r="RYT99" s="386"/>
      <c r="RYU99" s="386"/>
      <c r="RYV99" s="386"/>
      <c r="RYW99" s="386"/>
      <c r="RYX99" s="386"/>
      <c r="RYY99" s="386"/>
      <c r="RYZ99" s="386"/>
      <c r="RZA99" s="386"/>
      <c r="RZB99" s="386"/>
      <c r="RZC99" s="386"/>
      <c r="RZD99" s="386"/>
      <c r="RZE99" s="386"/>
      <c r="RZF99" s="386"/>
      <c r="RZG99" s="386"/>
      <c r="RZH99" s="386"/>
      <c r="RZI99" s="386"/>
      <c r="RZJ99" s="386"/>
      <c r="RZK99" s="386"/>
      <c r="RZL99" s="386"/>
      <c r="RZM99" s="386"/>
      <c r="RZN99" s="386"/>
      <c r="RZO99" s="386"/>
      <c r="RZP99" s="386"/>
      <c r="RZQ99" s="386"/>
      <c r="RZR99" s="386"/>
      <c r="RZS99" s="386"/>
      <c r="RZT99" s="386"/>
      <c r="RZU99" s="386"/>
      <c r="RZV99" s="386"/>
      <c r="RZW99" s="386"/>
      <c r="RZX99" s="386"/>
      <c r="RZY99" s="386"/>
      <c r="RZZ99" s="386"/>
      <c r="SAA99" s="386"/>
      <c r="SAB99" s="386"/>
      <c r="SAC99" s="386"/>
      <c r="SAD99" s="386"/>
      <c r="SAE99" s="386"/>
      <c r="SAF99" s="386"/>
      <c r="SAG99" s="386"/>
      <c r="SAH99" s="386"/>
      <c r="SAI99" s="386"/>
      <c r="SAJ99" s="386"/>
      <c r="SAK99" s="386"/>
      <c r="SAL99" s="386"/>
      <c r="SAM99" s="386"/>
      <c r="SAN99" s="386"/>
      <c r="SAO99" s="386"/>
      <c r="SAP99" s="386"/>
      <c r="SAQ99" s="386"/>
      <c r="SAR99" s="386"/>
      <c r="SAS99" s="386"/>
      <c r="SAT99" s="386"/>
      <c r="SAU99" s="386"/>
      <c r="SAV99" s="386"/>
      <c r="SAW99" s="386"/>
      <c r="SAX99" s="386"/>
      <c r="SAY99" s="386"/>
      <c r="SAZ99" s="386"/>
      <c r="SBA99" s="386"/>
      <c r="SBB99" s="386"/>
      <c r="SBC99" s="386"/>
      <c r="SBD99" s="386"/>
      <c r="SBE99" s="386"/>
      <c r="SBF99" s="386"/>
      <c r="SBG99" s="386"/>
      <c r="SBH99" s="386"/>
      <c r="SBI99" s="386"/>
      <c r="SBJ99" s="386"/>
      <c r="SBK99" s="386"/>
      <c r="SBL99" s="386"/>
      <c r="SBM99" s="386"/>
      <c r="SBN99" s="386"/>
      <c r="SBO99" s="386"/>
      <c r="SBP99" s="386"/>
      <c r="SBQ99" s="386"/>
      <c r="SBR99" s="386"/>
      <c r="SBS99" s="386"/>
      <c r="SBT99" s="386"/>
      <c r="SBU99" s="386"/>
      <c r="SBV99" s="386"/>
      <c r="SBW99" s="386"/>
      <c r="SBX99" s="386"/>
      <c r="SBY99" s="386"/>
      <c r="SBZ99" s="386"/>
      <c r="SCA99" s="386"/>
      <c r="SCB99" s="386"/>
      <c r="SCC99" s="386"/>
      <c r="SCD99" s="386"/>
      <c r="SCE99" s="386"/>
      <c r="SCF99" s="386"/>
      <c r="SCG99" s="386"/>
      <c r="SCH99" s="386"/>
      <c r="SCI99" s="386"/>
      <c r="SCJ99" s="386"/>
      <c r="SCK99" s="386"/>
      <c r="SCL99" s="386"/>
      <c r="SCM99" s="386"/>
      <c r="SCN99" s="386"/>
      <c r="SCO99" s="386"/>
      <c r="SCP99" s="386"/>
      <c r="SCQ99" s="386"/>
      <c r="SCR99" s="386"/>
      <c r="SCS99" s="386"/>
      <c r="SCT99" s="386"/>
      <c r="SCU99" s="386"/>
      <c r="SCV99" s="386"/>
      <c r="SCW99" s="386"/>
      <c r="SCX99" s="386"/>
      <c r="SCY99" s="386"/>
      <c r="SCZ99" s="386"/>
      <c r="SDA99" s="386"/>
      <c r="SDB99" s="386"/>
      <c r="SDC99" s="386"/>
      <c r="SDD99" s="386"/>
      <c r="SDE99" s="386"/>
      <c r="SDF99" s="386"/>
      <c r="SDG99" s="386"/>
      <c r="SDH99" s="386"/>
      <c r="SDI99" s="386"/>
      <c r="SDJ99" s="386"/>
      <c r="SDK99" s="386"/>
      <c r="SDL99" s="386"/>
      <c r="SDM99" s="386"/>
      <c r="SDN99" s="386"/>
      <c r="SDO99" s="386"/>
      <c r="SDP99" s="386"/>
      <c r="SDQ99" s="386"/>
      <c r="SDR99" s="386"/>
      <c r="SDS99" s="386"/>
      <c r="SDT99" s="386"/>
      <c r="SDU99" s="386"/>
      <c r="SDV99" s="386"/>
      <c r="SDW99" s="386"/>
      <c r="SDX99" s="386"/>
      <c r="SDY99" s="386"/>
      <c r="SDZ99" s="386"/>
      <c r="SEA99" s="386"/>
      <c r="SEB99" s="386"/>
      <c r="SEC99" s="386"/>
      <c r="SED99" s="386"/>
      <c r="SEE99" s="386"/>
      <c r="SEF99" s="386"/>
      <c r="SEG99" s="386"/>
      <c r="SEH99" s="386"/>
      <c r="SEI99" s="386"/>
      <c r="SEJ99" s="386"/>
      <c r="SEK99" s="386"/>
      <c r="SEL99" s="386"/>
      <c r="SEM99" s="386"/>
      <c r="SEN99" s="386"/>
      <c r="SEO99" s="386"/>
      <c r="SEP99" s="386"/>
      <c r="SEQ99" s="386"/>
      <c r="SER99" s="386"/>
      <c r="SES99" s="386"/>
      <c r="SET99" s="386"/>
      <c r="SEU99" s="386"/>
      <c r="SEV99" s="386"/>
      <c r="SEW99" s="386"/>
      <c r="SEX99" s="386"/>
      <c r="SEY99" s="386"/>
      <c r="SEZ99" s="386"/>
      <c r="SFA99" s="386"/>
      <c r="SFB99" s="386"/>
      <c r="SFC99" s="386"/>
      <c r="SFD99" s="386"/>
      <c r="SFE99" s="386"/>
      <c r="SFF99" s="386"/>
      <c r="SFG99" s="386"/>
      <c r="SFH99" s="386"/>
      <c r="SFI99" s="386"/>
      <c r="SFJ99" s="386"/>
      <c r="SFK99" s="386"/>
      <c r="SFL99" s="386"/>
      <c r="SFM99" s="386"/>
      <c r="SFN99" s="386"/>
      <c r="SFO99" s="386"/>
      <c r="SFP99" s="386"/>
      <c r="SFQ99" s="386"/>
      <c r="SFR99" s="386"/>
      <c r="SFS99" s="386"/>
      <c r="SFT99" s="386"/>
      <c r="SFU99" s="386"/>
      <c r="SFV99" s="386"/>
      <c r="SFW99" s="386"/>
      <c r="SFX99" s="386"/>
      <c r="SFY99" s="386"/>
      <c r="SFZ99" s="386"/>
      <c r="SGA99" s="386"/>
      <c r="SGB99" s="386"/>
      <c r="SGC99" s="386"/>
      <c r="SGD99" s="386"/>
      <c r="SGE99" s="386"/>
      <c r="SGF99" s="386"/>
      <c r="SGG99" s="386"/>
      <c r="SGH99" s="386"/>
      <c r="SGI99" s="386"/>
      <c r="SGJ99" s="386"/>
      <c r="SGK99" s="386"/>
      <c r="SGL99" s="386"/>
      <c r="SGM99" s="386"/>
      <c r="SGN99" s="386"/>
      <c r="SGO99" s="386"/>
      <c r="SGP99" s="386"/>
      <c r="SGQ99" s="386"/>
      <c r="SGR99" s="386"/>
      <c r="SGS99" s="386"/>
      <c r="SGT99" s="386"/>
      <c r="SGU99" s="386"/>
      <c r="SGV99" s="386"/>
      <c r="SGW99" s="386"/>
      <c r="SGX99" s="386"/>
      <c r="SGY99" s="386"/>
      <c r="SGZ99" s="386"/>
      <c r="SHA99" s="386"/>
      <c r="SHB99" s="386"/>
      <c r="SHC99" s="386"/>
      <c r="SHD99" s="386"/>
      <c r="SHE99" s="386"/>
      <c r="SHF99" s="386"/>
      <c r="SHG99" s="386"/>
      <c r="SHH99" s="386"/>
      <c r="SHI99" s="386"/>
      <c r="SHJ99" s="386"/>
      <c r="SHK99" s="386"/>
      <c r="SHL99" s="386"/>
      <c r="SHM99" s="386"/>
      <c r="SHN99" s="386"/>
      <c r="SHO99" s="386"/>
      <c r="SHP99" s="386"/>
      <c r="SHQ99" s="386"/>
      <c r="SHR99" s="386"/>
      <c r="SHS99" s="386"/>
      <c r="SHT99" s="386"/>
      <c r="SHU99" s="386"/>
      <c r="SHV99" s="386"/>
      <c r="SHW99" s="386"/>
      <c r="SHX99" s="386"/>
      <c r="SHY99" s="386"/>
      <c r="SHZ99" s="386"/>
      <c r="SIA99" s="386"/>
      <c r="SIB99" s="386"/>
      <c r="SIC99" s="386"/>
      <c r="SID99" s="386"/>
      <c r="SIE99" s="386"/>
      <c r="SIF99" s="386"/>
      <c r="SIG99" s="386"/>
      <c r="SIH99" s="386"/>
      <c r="SII99" s="386"/>
      <c r="SIJ99" s="386"/>
      <c r="SIK99" s="386"/>
      <c r="SIL99" s="386"/>
      <c r="SIM99" s="386"/>
      <c r="SIN99" s="386"/>
      <c r="SIO99" s="386"/>
      <c r="SIP99" s="386"/>
      <c r="SIQ99" s="386"/>
      <c r="SIR99" s="386"/>
      <c r="SIS99" s="386"/>
      <c r="SIT99" s="386"/>
      <c r="SIU99" s="386"/>
      <c r="SIV99" s="386"/>
      <c r="SIW99" s="386"/>
      <c r="SIX99" s="386"/>
      <c r="SIY99" s="386"/>
      <c r="SIZ99" s="386"/>
      <c r="SJA99" s="386"/>
      <c r="SJB99" s="386"/>
      <c r="SJC99" s="386"/>
      <c r="SJD99" s="386"/>
      <c r="SJE99" s="386"/>
      <c r="SJF99" s="386"/>
      <c r="SJG99" s="386"/>
      <c r="SJH99" s="386"/>
      <c r="SJI99" s="386"/>
      <c r="SJJ99" s="386"/>
      <c r="SJK99" s="386"/>
      <c r="SJL99" s="386"/>
      <c r="SJM99" s="386"/>
      <c r="SJN99" s="386"/>
      <c r="SJO99" s="386"/>
      <c r="SJP99" s="386"/>
      <c r="SJQ99" s="386"/>
      <c r="SJR99" s="386"/>
      <c r="SJS99" s="386"/>
      <c r="SJT99" s="386"/>
      <c r="SJU99" s="386"/>
      <c r="SJV99" s="386"/>
      <c r="SJW99" s="386"/>
      <c r="SJX99" s="386"/>
      <c r="SJY99" s="386"/>
      <c r="SJZ99" s="386"/>
      <c r="SKA99" s="386"/>
      <c r="SKB99" s="386"/>
      <c r="SKC99" s="386"/>
      <c r="SKD99" s="386"/>
      <c r="SKE99" s="386"/>
      <c r="SKF99" s="386"/>
      <c r="SKG99" s="386"/>
      <c r="SKH99" s="386"/>
      <c r="SKI99" s="386"/>
      <c r="SKJ99" s="386"/>
      <c r="SKK99" s="386"/>
      <c r="SKL99" s="386"/>
      <c r="SKM99" s="386"/>
      <c r="SKN99" s="386"/>
      <c r="SKO99" s="386"/>
      <c r="SKP99" s="386"/>
      <c r="SKQ99" s="386"/>
      <c r="SKR99" s="386"/>
      <c r="SKS99" s="386"/>
      <c r="SKT99" s="386"/>
      <c r="SKU99" s="386"/>
      <c r="SKV99" s="386"/>
      <c r="SKW99" s="386"/>
      <c r="SKX99" s="386"/>
      <c r="SKY99" s="386"/>
      <c r="SKZ99" s="386"/>
      <c r="SLA99" s="386"/>
      <c r="SLB99" s="386"/>
      <c r="SLC99" s="386"/>
      <c r="SLD99" s="386"/>
      <c r="SLE99" s="386"/>
      <c r="SLF99" s="386"/>
      <c r="SLG99" s="386"/>
      <c r="SLH99" s="386"/>
      <c r="SLI99" s="386"/>
      <c r="SLJ99" s="386"/>
      <c r="SLK99" s="386"/>
      <c r="SLL99" s="386"/>
      <c r="SLM99" s="386"/>
      <c r="SLN99" s="386"/>
      <c r="SLO99" s="386"/>
      <c r="SLP99" s="386"/>
      <c r="SLQ99" s="386"/>
      <c r="SLR99" s="386"/>
      <c r="SLS99" s="386"/>
      <c r="SLT99" s="386"/>
      <c r="SLU99" s="386"/>
      <c r="SLV99" s="386"/>
      <c r="SLW99" s="386"/>
      <c r="SLX99" s="386"/>
      <c r="SLY99" s="386"/>
      <c r="SLZ99" s="386"/>
      <c r="SMA99" s="386"/>
      <c r="SMB99" s="386"/>
      <c r="SMC99" s="386"/>
      <c r="SMD99" s="386"/>
      <c r="SME99" s="386"/>
      <c r="SMF99" s="386"/>
      <c r="SMG99" s="386"/>
      <c r="SMH99" s="386"/>
      <c r="SMI99" s="386"/>
      <c r="SMJ99" s="386"/>
      <c r="SMK99" s="386"/>
      <c r="SML99" s="386"/>
      <c r="SMM99" s="386"/>
      <c r="SMN99" s="386"/>
      <c r="SMO99" s="386"/>
      <c r="SMP99" s="386"/>
      <c r="SMQ99" s="386"/>
      <c r="SMR99" s="386"/>
      <c r="SMS99" s="386"/>
      <c r="SMT99" s="386"/>
      <c r="SMU99" s="386"/>
      <c r="SMV99" s="386"/>
      <c r="SMW99" s="386"/>
      <c r="SMX99" s="386"/>
      <c r="SMY99" s="386"/>
      <c r="SMZ99" s="386"/>
      <c r="SNA99" s="386"/>
      <c r="SNB99" s="386"/>
      <c r="SNC99" s="386"/>
      <c r="SND99" s="386"/>
      <c r="SNE99" s="386"/>
      <c r="SNF99" s="386"/>
      <c r="SNG99" s="386"/>
      <c r="SNH99" s="386"/>
      <c r="SNI99" s="386"/>
      <c r="SNJ99" s="386"/>
      <c r="SNK99" s="386"/>
      <c r="SNL99" s="386"/>
      <c r="SNM99" s="386"/>
      <c r="SNN99" s="386"/>
      <c r="SNO99" s="386"/>
      <c r="SNP99" s="386"/>
      <c r="SNQ99" s="386"/>
      <c r="SNR99" s="386"/>
      <c r="SNS99" s="386"/>
      <c r="SNT99" s="386"/>
      <c r="SNU99" s="386"/>
      <c r="SNV99" s="386"/>
      <c r="SNW99" s="386"/>
      <c r="SNX99" s="386"/>
      <c r="SNY99" s="386"/>
      <c r="SNZ99" s="386"/>
      <c r="SOA99" s="386"/>
      <c r="SOB99" s="386"/>
      <c r="SOC99" s="386"/>
      <c r="SOD99" s="386"/>
      <c r="SOE99" s="386"/>
      <c r="SOF99" s="386"/>
      <c r="SOG99" s="386"/>
      <c r="SOH99" s="386"/>
      <c r="SOI99" s="386"/>
      <c r="SOJ99" s="386"/>
      <c r="SOK99" s="386"/>
      <c r="SOL99" s="386"/>
      <c r="SOM99" s="386"/>
      <c r="SON99" s="386"/>
      <c r="SOO99" s="386"/>
      <c r="SOP99" s="386"/>
      <c r="SOQ99" s="386"/>
      <c r="SOR99" s="386"/>
      <c r="SOS99" s="386"/>
      <c r="SOT99" s="386"/>
      <c r="SOU99" s="386"/>
      <c r="SOV99" s="386"/>
      <c r="SOW99" s="386"/>
      <c r="SOX99" s="386"/>
      <c r="SOY99" s="386"/>
      <c r="SOZ99" s="386"/>
      <c r="SPA99" s="386"/>
      <c r="SPB99" s="386"/>
      <c r="SPC99" s="386"/>
      <c r="SPD99" s="386"/>
      <c r="SPE99" s="386"/>
      <c r="SPF99" s="386"/>
      <c r="SPG99" s="386"/>
      <c r="SPH99" s="386"/>
      <c r="SPI99" s="386"/>
      <c r="SPJ99" s="386"/>
      <c r="SPK99" s="386"/>
      <c r="SPL99" s="386"/>
      <c r="SPM99" s="386"/>
      <c r="SPN99" s="386"/>
      <c r="SPO99" s="386"/>
      <c r="SPP99" s="386"/>
      <c r="SPQ99" s="386"/>
      <c r="SPR99" s="386"/>
      <c r="SPS99" s="386"/>
      <c r="SPT99" s="386"/>
      <c r="SPU99" s="386"/>
      <c r="SPV99" s="386"/>
      <c r="SPW99" s="386"/>
      <c r="SPX99" s="386"/>
      <c r="SPY99" s="386"/>
      <c r="SPZ99" s="386"/>
      <c r="SQA99" s="386"/>
      <c r="SQB99" s="386"/>
      <c r="SQC99" s="386"/>
      <c r="SQD99" s="386"/>
      <c r="SQE99" s="386"/>
      <c r="SQF99" s="386"/>
      <c r="SQG99" s="386"/>
      <c r="SQH99" s="386"/>
      <c r="SQI99" s="386"/>
      <c r="SQJ99" s="386"/>
      <c r="SQK99" s="386"/>
      <c r="SQL99" s="386"/>
      <c r="SQM99" s="386"/>
      <c r="SQN99" s="386"/>
      <c r="SQO99" s="386"/>
      <c r="SQP99" s="386"/>
      <c r="SQQ99" s="386"/>
      <c r="SQR99" s="386"/>
      <c r="SQS99" s="386"/>
      <c r="SQT99" s="386"/>
      <c r="SQU99" s="386"/>
      <c r="SQV99" s="386"/>
      <c r="SQW99" s="386"/>
      <c r="SQX99" s="386"/>
      <c r="SQY99" s="386"/>
      <c r="SQZ99" s="386"/>
      <c r="SRA99" s="386"/>
      <c r="SRB99" s="386"/>
      <c r="SRC99" s="386"/>
      <c r="SRD99" s="386"/>
      <c r="SRE99" s="386"/>
      <c r="SRF99" s="386"/>
      <c r="SRG99" s="386"/>
      <c r="SRH99" s="386"/>
      <c r="SRI99" s="386"/>
      <c r="SRJ99" s="386"/>
      <c r="SRK99" s="386"/>
      <c r="SRL99" s="386"/>
      <c r="SRM99" s="386"/>
      <c r="SRN99" s="386"/>
      <c r="SRO99" s="386"/>
      <c r="SRP99" s="386"/>
      <c r="SRQ99" s="386"/>
      <c r="SRR99" s="386"/>
      <c r="SRS99" s="386"/>
      <c r="SRT99" s="386"/>
      <c r="SRU99" s="386"/>
      <c r="SRV99" s="386"/>
      <c r="SRW99" s="386"/>
      <c r="SRX99" s="386"/>
      <c r="SRY99" s="386"/>
      <c r="SRZ99" s="386"/>
      <c r="SSA99" s="386"/>
      <c r="SSB99" s="386"/>
      <c r="SSC99" s="386"/>
      <c r="SSD99" s="386"/>
      <c r="SSE99" s="386"/>
      <c r="SSF99" s="386"/>
      <c r="SSG99" s="386"/>
      <c r="SSH99" s="386"/>
      <c r="SSI99" s="386"/>
      <c r="SSJ99" s="386"/>
      <c r="SSK99" s="386"/>
      <c r="SSL99" s="386"/>
      <c r="SSM99" s="386"/>
      <c r="SSN99" s="386"/>
      <c r="SSO99" s="386"/>
      <c r="SSP99" s="386"/>
      <c r="SSQ99" s="386"/>
      <c r="SSR99" s="386"/>
      <c r="SSS99" s="386"/>
      <c r="SST99" s="386"/>
      <c r="SSU99" s="386"/>
      <c r="SSV99" s="386"/>
      <c r="SSW99" s="386"/>
      <c r="SSX99" s="386"/>
      <c r="SSY99" s="386"/>
      <c r="SSZ99" s="386"/>
      <c r="STA99" s="386"/>
      <c r="STB99" s="386"/>
      <c r="STC99" s="386"/>
      <c r="STD99" s="386"/>
      <c r="STE99" s="386"/>
      <c r="STF99" s="386"/>
      <c r="STG99" s="386"/>
      <c r="STH99" s="386"/>
      <c r="STI99" s="386"/>
      <c r="STJ99" s="386"/>
      <c r="STK99" s="386"/>
      <c r="STL99" s="386"/>
      <c r="STM99" s="386"/>
      <c r="STN99" s="386"/>
      <c r="STO99" s="386"/>
      <c r="STP99" s="386"/>
      <c r="STQ99" s="386"/>
      <c r="STR99" s="386"/>
      <c r="STS99" s="386"/>
      <c r="STT99" s="386"/>
      <c r="STU99" s="386"/>
      <c r="STV99" s="386"/>
      <c r="STW99" s="386"/>
      <c r="STX99" s="386"/>
      <c r="STY99" s="386"/>
      <c r="STZ99" s="386"/>
      <c r="SUA99" s="386"/>
      <c r="SUB99" s="386"/>
      <c r="SUC99" s="386"/>
      <c r="SUD99" s="386"/>
      <c r="SUE99" s="386"/>
      <c r="SUF99" s="386"/>
      <c r="SUG99" s="386"/>
      <c r="SUH99" s="386"/>
      <c r="SUI99" s="386"/>
      <c r="SUJ99" s="386"/>
      <c r="SUK99" s="386"/>
      <c r="SUL99" s="386"/>
      <c r="SUM99" s="386"/>
      <c r="SUN99" s="386"/>
      <c r="SUO99" s="386"/>
      <c r="SUP99" s="386"/>
      <c r="SUQ99" s="386"/>
      <c r="SUR99" s="386"/>
      <c r="SUS99" s="386"/>
      <c r="SUT99" s="386"/>
      <c r="SUU99" s="386"/>
      <c r="SUV99" s="386"/>
      <c r="SUW99" s="386"/>
      <c r="SUX99" s="386"/>
      <c r="SUY99" s="386"/>
      <c r="SUZ99" s="386"/>
      <c r="SVA99" s="386"/>
      <c r="SVB99" s="386"/>
      <c r="SVC99" s="386"/>
      <c r="SVD99" s="386"/>
      <c r="SVE99" s="386"/>
      <c r="SVF99" s="386"/>
      <c r="SVG99" s="386"/>
      <c r="SVH99" s="386"/>
      <c r="SVI99" s="386"/>
      <c r="SVJ99" s="386"/>
      <c r="SVK99" s="386"/>
      <c r="SVL99" s="386"/>
      <c r="SVM99" s="386"/>
      <c r="SVN99" s="386"/>
      <c r="SVO99" s="386"/>
      <c r="SVP99" s="386"/>
      <c r="SVQ99" s="386"/>
      <c r="SVR99" s="386"/>
      <c r="SVS99" s="386"/>
      <c r="SVT99" s="386"/>
      <c r="SVU99" s="386"/>
      <c r="SVV99" s="386"/>
      <c r="SVW99" s="386"/>
      <c r="SVX99" s="386"/>
      <c r="SVY99" s="386"/>
      <c r="SVZ99" s="386"/>
      <c r="SWA99" s="386"/>
      <c r="SWB99" s="386"/>
      <c r="SWC99" s="386"/>
      <c r="SWD99" s="386"/>
      <c r="SWE99" s="386"/>
      <c r="SWF99" s="386"/>
      <c r="SWG99" s="386"/>
      <c r="SWH99" s="386"/>
      <c r="SWI99" s="386"/>
      <c r="SWJ99" s="386"/>
      <c r="SWK99" s="386"/>
      <c r="SWL99" s="386"/>
      <c r="SWM99" s="386"/>
      <c r="SWN99" s="386"/>
      <c r="SWO99" s="386"/>
      <c r="SWP99" s="386"/>
      <c r="SWQ99" s="386"/>
      <c r="SWR99" s="386"/>
      <c r="SWS99" s="386"/>
      <c r="SWT99" s="386"/>
      <c r="SWU99" s="386"/>
      <c r="SWV99" s="386"/>
      <c r="SWW99" s="386"/>
      <c r="SWX99" s="386"/>
      <c r="SWY99" s="386"/>
      <c r="SWZ99" s="386"/>
      <c r="SXA99" s="386"/>
      <c r="SXB99" s="386"/>
      <c r="SXC99" s="386"/>
      <c r="SXD99" s="386"/>
      <c r="SXE99" s="386"/>
      <c r="SXF99" s="386"/>
      <c r="SXG99" s="386"/>
      <c r="SXH99" s="386"/>
      <c r="SXI99" s="386"/>
      <c r="SXJ99" s="386"/>
      <c r="SXK99" s="386"/>
      <c r="SXL99" s="386"/>
      <c r="SXM99" s="386"/>
      <c r="SXN99" s="386"/>
      <c r="SXO99" s="386"/>
      <c r="SXP99" s="386"/>
      <c r="SXQ99" s="386"/>
      <c r="SXR99" s="386"/>
      <c r="SXS99" s="386"/>
      <c r="SXT99" s="386"/>
      <c r="SXU99" s="386"/>
      <c r="SXV99" s="386"/>
      <c r="SXW99" s="386"/>
      <c r="SXX99" s="386"/>
      <c r="SXY99" s="386"/>
      <c r="SXZ99" s="386"/>
      <c r="SYA99" s="386"/>
      <c r="SYB99" s="386"/>
      <c r="SYC99" s="386"/>
      <c r="SYD99" s="386"/>
      <c r="SYE99" s="386"/>
      <c r="SYF99" s="386"/>
      <c r="SYG99" s="386"/>
      <c r="SYH99" s="386"/>
      <c r="SYI99" s="386"/>
      <c r="SYJ99" s="386"/>
      <c r="SYK99" s="386"/>
      <c r="SYL99" s="386"/>
      <c r="SYM99" s="386"/>
      <c r="SYN99" s="386"/>
      <c r="SYO99" s="386"/>
      <c r="SYP99" s="386"/>
      <c r="SYQ99" s="386"/>
      <c r="SYR99" s="386"/>
      <c r="SYS99" s="386"/>
      <c r="SYT99" s="386"/>
      <c r="SYU99" s="386"/>
      <c r="SYV99" s="386"/>
      <c r="SYW99" s="386"/>
      <c r="SYX99" s="386"/>
      <c r="SYY99" s="386"/>
      <c r="SYZ99" s="386"/>
      <c r="SZA99" s="386"/>
      <c r="SZB99" s="386"/>
      <c r="SZC99" s="386"/>
      <c r="SZD99" s="386"/>
      <c r="SZE99" s="386"/>
      <c r="SZF99" s="386"/>
      <c r="SZG99" s="386"/>
      <c r="SZH99" s="386"/>
      <c r="SZI99" s="386"/>
      <c r="SZJ99" s="386"/>
      <c r="SZK99" s="386"/>
      <c r="SZL99" s="386"/>
      <c r="SZM99" s="386"/>
      <c r="SZN99" s="386"/>
      <c r="SZO99" s="386"/>
      <c r="SZP99" s="386"/>
      <c r="SZQ99" s="386"/>
      <c r="SZR99" s="386"/>
      <c r="SZS99" s="386"/>
      <c r="SZT99" s="386"/>
      <c r="SZU99" s="386"/>
      <c r="SZV99" s="386"/>
      <c r="SZW99" s="386"/>
      <c r="SZX99" s="386"/>
      <c r="SZY99" s="386"/>
      <c r="SZZ99" s="386"/>
      <c r="TAA99" s="386"/>
      <c r="TAB99" s="386"/>
      <c r="TAC99" s="386"/>
      <c r="TAD99" s="386"/>
      <c r="TAE99" s="386"/>
      <c r="TAF99" s="386"/>
      <c r="TAG99" s="386"/>
      <c r="TAH99" s="386"/>
      <c r="TAI99" s="386"/>
      <c r="TAJ99" s="386"/>
      <c r="TAK99" s="386"/>
      <c r="TAL99" s="386"/>
      <c r="TAM99" s="386"/>
      <c r="TAN99" s="386"/>
      <c r="TAO99" s="386"/>
      <c r="TAP99" s="386"/>
      <c r="TAQ99" s="386"/>
      <c r="TAR99" s="386"/>
      <c r="TAS99" s="386"/>
      <c r="TAT99" s="386"/>
      <c r="TAU99" s="386"/>
      <c r="TAV99" s="386"/>
      <c r="TAW99" s="386"/>
      <c r="TAX99" s="386"/>
      <c r="TAY99" s="386"/>
      <c r="TAZ99" s="386"/>
      <c r="TBA99" s="386"/>
      <c r="TBB99" s="386"/>
      <c r="TBC99" s="386"/>
      <c r="TBD99" s="386"/>
      <c r="TBE99" s="386"/>
      <c r="TBF99" s="386"/>
      <c r="TBG99" s="386"/>
      <c r="TBH99" s="386"/>
      <c r="TBI99" s="386"/>
      <c r="TBJ99" s="386"/>
      <c r="TBK99" s="386"/>
      <c r="TBL99" s="386"/>
      <c r="TBM99" s="386"/>
      <c r="TBN99" s="386"/>
      <c r="TBO99" s="386"/>
      <c r="TBP99" s="386"/>
      <c r="TBQ99" s="386"/>
      <c r="TBR99" s="386"/>
      <c r="TBS99" s="386"/>
      <c r="TBT99" s="386"/>
      <c r="TBU99" s="386"/>
      <c r="TBV99" s="386"/>
      <c r="TBW99" s="386"/>
      <c r="TBX99" s="386"/>
      <c r="TBY99" s="386"/>
      <c r="TBZ99" s="386"/>
      <c r="TCA99" s="386"/>
      <c r="TCB99" s="386"/>
      <c r="TCC99" s="386"/>
      <c r="TCD99" s="386"/>
      <c r="TCE99" s="386"/>
      <c r="TCF99" s="386"/>
      <c r="TCG99" s="386"/>
      <c r="TCH99" s="386"/>
      <c r="TCI99" s="386"/>
      <c r="TCJ99" s="386"/>
      <c r="TCK99" s="386"/>
      <c r="TCL99" s="386"/>
      <c r="TCM99" s="386"/>
      <c r="TCN99" s="386"/>
      <c r="TCO99" s="386"/>
      <c r="TCP99" s="386"/>
      <c r="TCQ99" s="386"/>
      <c r="TCR99" s="386"/>
      <c r="TCS99" s="386"/>
      <c r="TCT99" s="386"/>
      <c r="TCU99" s="386"/>
      <c r="TCV99" s="386"/>
      <c r="TCW99" s="386"/>
      <c r="TCX99" s="386"/>
      <c r="TCY99" s="386"/>
      <c r="TCZ99" s="386"/>
      <c r="TDA99" s="386"/>
      <c r="TDB99" s="386"/>
      <c r="TDC99" s="386"/>
      <c r="TDD99" s="386"/>
      <c r="TDE99" s="386"/>
      <c r="TDF99" s="386"/>
      <c r="TDG99" s="386"/>
      <c r="TDH99" s="386"/>
      <c r="TDI99" s="386"/>
      <c r="TDJ99" s="386"/>
      <c r="TDK99" s="386"/>
      <c r="TDL99" s="386"/>
      <c r="TDM99" s="386"/>
      <c r="TDN99" s="386"/>
      <c r="TDO99" s="386"/>
      <c r="TDP99" s="386"/>
      <c r="TDQ99" s="386"/>
      <c r="TDR99" s="386"/>
      <c r="TDS99" s="386"/>
      <c r="TDT99" s="386"/>
      <c r="TDU99" s="386"/>
      <c r="TDV99" s="386"/>
      <c r="TDW99" s="386"/>
      <c r="TDX99" s="386"/>
      <c r="TDY99" s="386"/>
      <c r="TDZ99" s="386"/>
      <c r="TEA99" s="386"/>
      <c r="TEB99" s="386"/>
      <c r="TEC99" s="386"/>
      <c r="TED99" s="386"/>
      <c r="TEE99" s="386"/>
      <c r="TEF99" s="386"/>
      <c r="TEG99" s="386"/>
      <c r="TEH99" s="386"/>
      <c r="TEI99" s="386"/>
      <c r="TEJ99" s="386"/>
      <c r="TEK99" s="386"/>
      <c r="TEL99" s="386"/>
      <c r="TEM99" s="386"/>
      <c r="TEN99" s="386"/>
      <c r="TEO99" s="386"/>
      <c r="TEP99" s="386"/>
      <c r="TEQ99" s="386"/>
      <c r="TER99" s="386"/>
      <c r="TES99" s="386"/>
      <c r="TET99" s="386"/>
      <c r="TEU99" s="386"/>
      <c r="TEV99" s="386"/>
      <c r="TEW99" s="386"/>
      <c r="TEX99" s="386"/>
      <c r="TEY99" s="386"/>
      <c r="TEZ99" s="386"/>
      <c r="TFA99" s="386"/>
      <c r="TFB99" s="386"/>
      <c r="TFC99" s="386"/>
      <c r="TFD99" s="386"/>
      <c r="TFE99" s="386"/>
      <c r="TFF99" s="386"/>
      <c r="TFG99" s="386"/>
      <c r="TFH99" s="386"/>
      <c r="TFI99" s="386"/>
      <c r="TFJ99" s="386"/>
      <c r="TFK99" s="386"/>
      <c r="TFL99" s="386"/>
      <c r="TFM99" s="386"/>
      <c r="TFN99" s="386"/>
      <c r="TFO99" s="386"/>
      <c r="TFP99" s="386"/>
      <c r="TFQ99" s="386"/>
      <c r="TFR99" s="386"/>
      <c r="TFS99" s="386"/>
      <c r="TFT99" s="386"/>
      <c r="TFU99" s="386"/>
      <c r="TFV99" s="386"/>
      <c r="TFW99" s="386"/>
      <c r="TFX99" s="386"/>
      <c r="TFY99" s="386"/>
      <c r="TFZ99" s="386"/>
      <c r="TGA99" s="386"/>
      <c r="TGB99" s="386"/>
      <c r="TGC99" s="386"/>
      <c r="TGD99" s="386"/>
      <c r="TGE99" s="386"/>
      <c r="TGF99" s="386"/>
      <c r="TGG99" s="386"/>
      <c r="TGH99" s="386"/>
      <c r="TGI99" s="386"/>
      <c r="TGJ99" s="386"/>
      <c r="TGK99" s="386"/>
      <c r="TGL99" s="386"/>
      <c r="TGM99" s="386"/>
      <c r="TGN99" s="386"/>
      <c r="TGO99" s="386"/>
      <c r="TGP99" s="386"/>
      <c r="TGQ99" s="386"/>
      <c r="TGR99" s="386"/>
      <c r="TGS99" s="386"/>
      <c r="TGT99" s="386"/>
      <c r="TGU99" s="386"/>
      <c r="TGV99" s="386"/>
      <c r="TGW99" s="386"/>
      <c r="TGX99" s="386"/>
      <c r="TGY99" s="386"/>
      <c r="TGZ99" s="386"/>
      <c r="THA99" s="386"/>
      <c r="THB99" s="386"/>
      <c r="THC99" s="386"/>
      <c r="THD99" s="386"/>
      <c r="THE99" s="386"/>
      <c r="THF99" s="386"/>
      <c r="THG99" s="386"/>
      <c r="THH99" s="386"/>
      <c r="THI99" s="386"/>
      <c r="THJ99" s="386"/>
      <c r="THK99" s="386"/>
      <c r="THL99" s="386"/>
      <c r="THM99" s="386"/>
      <c r="THN99" s="386"/>
      <c r="THO99" s="386"/>
      <c r="THP99" s="386"/>
      <c r="THQ99" s="386"/>
      <c r="THR99" s="386"/>
      <c r="THS99" s="386"/>
      <c r="THT99" s="386"/>
      <c r="THU99" s="386"/>
      <c r="THV99" s="386"/>
      <c r="THW99" s="386"/>
      <c r="THX99" s="386"/>
      <c r="THY99" s="386"/>
      <c r="THZ99" s="386"/>
      <c r="TIA99" s="386"/>
      <c r="TIB99" s="386"/>
      <c r="TIC99" s="386"/>
      <c r="TID99" s="386"/>
      <c r="TIE99" s="386"/>
      <c r="TIF99" s="386"/>
      <c r="TIG99" s="386"/>
      <c r="TIH99" s="386"/>
      <c r="TII99" s="386"/>
      <c r="TIJ99" s="386"/>
      <c r="TIK99" s="386"/>
      <c r="TIL99" s="386"/>
      <c r="TIM99" s="386"/>
      <c r="TIN99" s="386"/>
      <c r="TIO99" s="386"/>
      <c r="TIP99" s="386"/>
      <c r="TIQ99" s="386"/>
      <c r="TIR99" s="386"/>
      <c r="TIS99" s="386"/>
      <c r="TIT99" s="386"/>
      <c r="TIU99" s="386"/>
      <c r="TIV99" s="386"/>
      <c r="TIW99" s="386"/>
      <c r="TIX99" s="386"/>
      <c r="TIY99" s="386"/>
      <c r="TIZ99" s="386"/>
      <c r="TJA99" s="386"/>
      <c r="TJB99" s="386"/>
      <c r="TJC99" s="386"/>
      <c r="TJD99" s="386"/>
      <c r="TJE99" s="386"/>
      <c r="TJF99" s="386"/>
      <c r="TJG99" s="386"/>
      <c r="TJH99" s="386"/>
      <c r="TJI99" s="386"/>
      <c r="TJJ99" s="386"/>
      <c r="TJK99" s="386"/>
      <c r="TJL99" s="386"/>
      <c r="TJM99" s="386"/>
      <c r="TJN99" s="386"/>
      <c r="TJO99" s="386"/>
      <c r="TJP99" s="386"/>
      <c r="TJQ99" s="386"/>
      <c r="TJR99" s="386"/>
      <c r="TJS99" s="386"/>
      <c r="TJT99" s="386"/>
      <c r="TJU99" s="386"/>
      <c r="TJV99" s="386"/>
      <c r="TJW99" s="386"/>
      <c r="TJX99" s="386"/>
      <c r="TJY99" s="386"/>
      <c r="TJZ99" s="386"/>
      <c r="TKA99" s="386"/>
      <c r="TKB99" s="386"/>
      <c r="TKC99" s="386"/>
      <c r="TKD99" s="386"/>
      <c r="TKE99" s="386"/>
      <c r="TKF99" s="386"/>
      <c r="TKG99" s="386"/>
      <c r="TKH99" s="386"/>
      <c r="TKI99" s="386"/>
      <c r="TKJ99" s="386"/>
      <c r="TKK99" s="386"/>
      <c r="TKL99" s="386"/>
      <c r="TKM99" s="386"/>
      <c r="TKN99" s="386"/>
      <c r="TKO99" s="386"/>
      <c r="TKP99" s="386"/>
      <c r="TKQ99" s="386"/>
      <c r="TKR99" s="386"/>
      <c r="TKS99" s="386"/>
      <c r="TKT99" s="386"/>
      <c r="TKU99" s="386"/>
      <c r="TKV99" s="386"/>
      <c r="TKW99" s="386"/>
      <c r="TKX99" s="386"/>
      <c r="TKY99" s="386"/>
      <c r="TKZ99" s="386"/>
      <c r="TLA99" s="386"/>
      <c r="TLB99" s="386"/>
      <c r="TLC99" s="386"/>
      <c r="TLD99" s="386"/>
      <c r="TLE99" s="386"/>
      <c r="TLF99" s="386"/>
      <c r="TLG99" s="386"/>
      <c r="TLH99" s="386"/>
      <c r="TLI99" s="386"/>
      <c r="TLJ99" s="386"/>
      <c r="TLK99" s="386"/>
      <c r="TLL99" s="386"/>
      <c r="TLM99" s="386"/>
      <c r="TLN99" s="386"/>
      <c r="TLO99" s="386"/>
      <c r="TLP99" s="386"/>
      <c r="TLQ99" s="386"/>
      <c r="TLR99" s="386"/>
      <c r="TLS99" s="386"/>
      <c r="TLT99" s="386"/>
      <c r="TLU99" s="386"/>
      <c r="TLV99" s="386"/>
      <c r="TLW99" s="386"/>
      <c r="TLX99" s="386"/>
      <c r="TLY99" s="386"/>
      <c r="TLZ99" s="386"/>
      <c r="TMA99" s="386"/>
      <c r="TMB99" s="386"/>
      <c r="TMC99" s="386"/>
      <c r="TMD99" s="386"/>
      <c r="TME99" s="386"/>
      <c r="TMF99" s="386"/>
      <c r="TMG99" s="386"/>
      <c r="TMH99" s="386"/>
      <c r="TMI99" s="386"/>
      <c r="TMJ99" s="386"/>
      <c r="TMK99" s="386"/>
      <c r="TML99" s="386"/>
      <c r="TMM99" s="386"/>
      <c r="TMN99" s="386"/>
      <c r="TMO99" s="386"/>
      <c r="TMP99" s="386"/>
      <c r="TMQ99" s="386"/>
      <c r="TMR99" s="386"/>
      <c r="TMS99" s="386"/>
      <c r="TMT99" s="386"/>
      <c r="TMU99" s="386"/>
      <c r="TMV99" s="386"/>
      <c r="TMW99" s="386"/>
      <c r="TMX99" s="386"/>
      <c r="TMY99" s="386"/>
      <c r="TMZ99" s="386"/>
      <c r="TNA99" s="386"/>
      <c r="TNB99" s="386"/>
      <c r="TNC99" s="386"/>
      <c r="TND99" s="386"/>
      <c r="TNE99" s="386"/>
      <c r="TNF99" s="386"/>
      <c r="TNG99" s="386"/>
      <c r="TNH99" s="386"/>
      <c r="TNI99" s="386"/>
      <c r="TNJ99" s="386"/>
      <c r="TNK99" s="386"/>
      <c r="TNL99" s="386"/>
      <c r="TNM99" s="386"/>
      <c r="TNN99" s="386"/>
      <c r="TNO99" s="386"/>
      <c r="TNP99" s="386"/>
      <c r="TNQ99" s="386"/>
      <c r="TNR99" s="386"/>
      <c r="TNS99" s="386"/>
      <c r="TNT99" s="386"/>
      <c r="TNU99" s="386"/>
      <c r="TNV99" s="386"/>
      <c r="TNW99" s="386"/>
      <c r="TNX99" s="386"/>
      <c r="TNY99" s="386"/>
      <c r="TNZ99" s="386"/>
      <c r="TOA99" s="386"/>
      <c r="TOB99" s="386"/>
      <c r="TOC99" s="386"/>
      <c r="TOD99" s="386"/>
      <c r="TOE99" s="386"/>
      <c r="TOF99" s="386"/>
      <c r="TOG99" s="386"/>
      <c r="TOH99" s="386"/>
      <c r="TOI99" s="386"/>
      <c r="TOJ99" s="386"/>
      <c r="TOK99" s="386"/>
      <c r="TOL99" s="386"/>
      <c r="TOM99" s="386"/>
      <c r="TON99" s="386"/>
      <c r="TOO99" s="386"/>
      <c r="TOP99" s="386"/>
      <c r="TOQ99" s="386"/>
      <c r="TOR99" s="386"/>
      <c r="TOS99" s="386"/>
      <c r="TOT99" s="386"/>
      <c r="TOU99" s="386"/>
      <c r="TOV99" s="386"/>
      <c r="TOW99" s="386"/>
      <c r="TOX99" s="386"/>
      <c r="TOY99" s="386"/>
      <c r="TOZ99" s="386"/>
      <c r="TPA99" s="386"/>
      <c r="TPB99" s="386"/>
      <c r="TPC99" s="386"/>
      <c r="TPD99" s="386"/>
      <c r="TPE99" s="386"/>
      <c r="TPF99" s="386"/>
      <c r="TPG99" s="386"/>
      <c r="TPH99" s="386"/>
      <c r="TPI99" s="386"/>
      <c r="TPJ99" s="386"/>
      <c r="TPK99" s="386"/>
      <c r="TPL99" s="386"/>
      <c r="TPM99" s="386"/>
      <c r="TPN99" s="386"/>
      <c r="TPO99" s="386"/>
      <c r="TPP99" s="386"/>
      <c r="TPQ99" s="386"/>
      <c r="TPR99" s="386"/>
      <c r="TPS99" s="386"/>
      <c r="TPT99" s="386"/>
      <c r="TPU99" s="386"/>
      <c r="TPV99" s="386"/>
      <c r="TPW99" s="386"/>
      <c r="TPX99" s="386"/>
      <c r="TPY99" s="386"/>
      <c r="TPZ99" s="386"/>
      <c r="TQA99" s="386"/>
      <c r="TQB99" s="386"/>
      <c r="TQC99" s="386"/>
      <c r="TQD99" s="386"/>
      <c r="TQE99" s="386"/>
      <c r="TQF99" s="386"/>
      <c r="TQG99" s="386"/>
      <c r="TQH99" s="386"/>
      <c r="TQI99" s="386"/>
      <c r="TQJ99" s="386"/>
      <c r="TQK99" s="386"/>
      <c r="TQL99" s="386"/>
      <c r="TQM99" s="386"/>
      <c r="TQN99" s="386"/>
      <c r="TQO99" s="386"/>
      <c r="TQP99" s="386"/>
      <c r="TQQ99" s="386"/>
      <c r="TQR99" s="386"/>
      <c r="TQS99" s="386"/>
      <c r="TQT99" s="386"/>
      <c r="TQU99" s="386"/>
      <c r="TQV99" s="386"/>
      <c r="TQW99" s="386"/>
      <c r="TQX99" s="386"/>
      <c r="TQY99" s="386"/>
      <c r="TQZ99" s="386"/>
      <c r="TRA99" s="386"/>
      <c r="TRB99" s="386"/>
      <c r="TRC99" s="386"/>
      <c r="TRD99" s="386"/>
      <c r="TRE99" s="386"/>
      <c r="TRF99" s="386"/>
      <c r="TRG99" s="386"/>
      <c r="TRH99" s="386"/>
      <c r="TRI99" s="386"/>
      <c r="TRJ99" s="386"/>
      <c r="TRK99" s="386"/>
      <c r="TRL99" s="386"/>
      <c r="TRM99" s="386"/>
      <c r="TRN99" s="386"/>
      <c r="TRO99" s="386"/>
      <c r="TRP99" s="386"/>
      <c r="TRQ99" s="386"/>
      <c r="TRR99" s="386"/>
      <c r="TRS99" s="386"/>
      <c r="TRT99" s="386"/>
      <c r="TRU99" s="386"/>
      <c r="TRV99" s="386"/>
      <c r="TRW99" s="386"/>
      <c r="TRX99" s="386"/>
      <c r="TRY99" s="386"/>
      <c r="TRZ99" s="386"/>
      <c r="TSA99" s="386"/>
      <c r="TSB99" s="386"/>
      <c r="TSC99" s="386"/>
      <c r="TSD99" s="386"/>
      <c r="TSE99" s="386"/>
      <c r="TSF99" s="386"/>
      <c r="TSG99" s="386"/>
      <c r="TSH99" s="386"/>
      <c r="TSI99" s="386"/>
      <c r="TSJ99" s="386"/>
      <c r="TSK99" s="386"/>
      <c r="TSL99" s="386"/>
      <c r="TSM99" s="386"/>
      <c r="TSN99" s="386"/>
      <c r="TSO99" s="386"/>
      <c r="TSP99" s="386"/>
      <c r="TSQ99" s="386"/>
      <c r="TSR99" s="386"/>
      <c r="TSS99" s="386"/>
      <c r="TST99" s="386"/>
      <c r="TSU99" s="386"/>
      <c r="TSV99" s="386"/>
      <c r="TSW99" s="386"/>
      <c r="TSX99" s="386"/>
      <c r="TSY99" s="386"/>
      <c r="TSZ99" s="386"/>
      <c r="TTA99" s="386"/>
      <c r="TTB99" s="386"/>
      <c r="TTC99" s="386"/>
      <c r="TTD99" s="386"/>
      <c r="TTE99" s="386"/>
      <c r="TTF99" s="386"/>
      <c r="TTG99" s="386"/>
      <c r="TTH99" s="386"/>
      <c r="TTI99" s="386"/>
      <c r="TTJ99" s="386"/>
      <c r="TTK99" s="386"/>
      <c r="TTL99" s="386"/>
      <c r="TTM99" s="386"/>
      <c r="TTN99" s="386"/>
      <c r="TTO99" s="386"/>
      <c r="TTP99" s="386"/>
      <c r="TTQ99" s="386"/>
      <c r="TTR99" s="386"/>
      <c r="TTS99" s="386"/>
      <c r="TTT99" s="386"/>
      <c r="TTU99" s="386"/>
      <c r="TTV99" s="386"/>
      <c r="TTW99" s="386"/>
      <c r="TTX99" s="386"/>
      <c r="TTY99" s="386"/>
      <c r="TTZ99" s="386"/>
      <c r="TUA99" s="386"/>
      <c r="TUB99" s="386"/>
      <c r="TUC99" s="386"/>
      <c r="TUD99" s="386"/>
      <c r="TUE99" s="386"/>
      <c r="TUF99" s="386"/>
      <c r="TUG99" s="386"/>
      <c r="TUH99" s="386"/>
      <c r="TUI99" s="386"/>
      <c r="TUJ99" s="386"/>
      <c r="TUK99" s="386"/>
      <c r="TUL99" s="386"/>
      <c r="TUM99" s="386"/>
      <c r="TUN99" s="386"/>
      <c r="TUO99" s="386"/>
      <c r="TUP99" s="386"/>
      <c r="TUQ99" s="386"/>
      <c r="TUR99" s="386"/>
      <c r="TUS99" s="386"/>
      <c r="TUT99" s="386"/>
      <c r="TUU99" s="386"/>
      <c r="TUV99" s="386"/>
      <c r="TUW99" s="386"/>
      <c r="TUX99" s="386"/>
      <c r="TUY99" s="386"/>
      <c r="TUZ99" s="386"/>
      <c r="TVA99" s="386"/>
      <c r="TVB99" s="386"/>
      <c r="TVC99" s="386"/>
      <c r="TVD99" s="386"/>
      <c r="TVE99" s="386"/>
      <c r="TVF99" s="386"/>
      <c r="TVG99" s="386"/>
      <c r="TVH99" s="386"/>
      <c r="TVI99" s="386"/>
      <c r="TVJ99" s="386"/>
      <c r="TVK99" s="386"/>
      <c r="TVL99" s="386"/>
      <c r="TVM99" s="386"/>
      <c r="TVN99" s="386"/>
      <c r="TVO99" s="386"/>
      <c r="TVP99" s="386"/>
      <c r="TVQ99" s="386"/>
      <c r="TVR99" s="386"/>
      <c r="TVS99" s="386"/>
      <c r="TVT99" s="386"/>
      <c r="TVU99" s="386"/>
      <c r="TVV99" s="386"/>
      <c r="TVW99" s="386"/>
      <c r="TVX99" s="386"/>
      <c r="TVY99" s="386"/>
      <c r="TVZ99" s="386"/>
      <c r="TWA99" s="386"/>
      <c r="TWB99" s="386"/>
      <c r="TWC99" s="386"/>
      <c r="TWD99" s="386"/>
      <c r="TWE99" s="386"/>
      <c r="TWF99" s="386"/>
      <c r="TWG99" s="386"/>
      <c r="TWH99" s="386"/>
      <c r="TWI99" s="386"/>
      <c r="TWJ99" s="386"/>
      <c r="TWK99" s="386"/>
      <c r="TWL99" s="386"/>
      <c r="TWM99" s="386"/>
      <c r="TWN99" s="386"/>
      <c r="TWO99" s="386"/>
      <c r="TWP99" s="386"/>
      <c r="TWQ99" s="386"/>
      <c r="TWR99" s="386"/>
      <c r="TWS99" s="386"/>
      <c r="TWT99" s="386"/>
      <c r="TWU99" s="386"/>
      <c r="TWV99" s="386"/>
      <c r="TWW99" s="386"/>
      <c r="TWX99" s="386"/>
      <c r="TWY99" s="386"/>
      <c r="TWZ99" s="386"/>
      <c r="TXA99" s="386"/>
      <c r="TXB99" s="386"/>
      <c r="TXC99" s="386"/>
      <c r="TXD99" s="386"/>
      <c r="TXE99" s="386"/>
      <c r="TXF99" s="386"/>
      <c r="TXG99" s="386"/>
      <c r="TXH99" s="386"/>
      <c r="TXI99" s="386"/>
      <c r="TXJ99" s="386"/>
      <c r="TXK99" s="386"/>
      <c r="TXL99" s="386"/>
      <c r="TXM99" s="386"/>
      <c r="TXN99" s="386"/>
      <c r="TXO99" s="386"/>
      <c r="TXP99" s="386"/>
      <c r="TXQ99" s="386"/>
      <c r="TXR99" s="386"/>
      <c r="TXS99" s="386"/>
      <c r="TXT99" s="386"/>
      <c r="TXU99" s="386"/>
      <c r="TXV99" s="386"/>
      <c r="TXW99" s="386"/>
      <c r="TXX99" s="386"/>
      <c r="TXY99" s="386"/>
      <c r="TXZ99" s="386"/>
      <c r="TYA99" s="386"/>
      <c r="TYB99" s="386"/>
      <c r="TYC99" s="386"/>
      <c r="TYD99" s="386"/>
      <c r="TYE99" s="386"/>
      <c r="TYF99" s="386"/>
      <c r="TYG99" s="386"/>
      <c r="TYH99" s="386"/>
      <c r="TYI99" s="386"/>
      <c r="TYJ99" s="386"/>
      <c r="TYK99" s="386"/>
      <c r="TYL99" s="386"/>
      <c r="TYM99" s="386"/>
      <c r="TYN99" s="386"/>
      <c r="TYO99" s="386"/>
      <c r="TYP99" s="386"/>
      <c r="TYQ99" s="386"/>
      <c r="TYR99" s="386"/>
      <c r="TYS99" s="386"/>
      <c r="TYT99" s="386"/>
      <c r="TYU99" s="386"/>
      <c r="TYV99" s="386"/>
      <c r="TYW99" s="386"/>
      <c r="TYX99" s="386"/>
      <c r="TYY99" s="386"/>
      <c r="TYZ99" s="386"/>
      <c r="TZA99" s="386"/>
      <c r="TZB99" s="386"/>
      <c r="TZC99" s="386"/>
      <c r="TZD99" s="386"/>
      <c r="TZE99" s="386"/>
      <c r="TZF99" s="386"/>
      <c r="TZG99" s="386"/>
      <c r="TZH99" s="386"/>
      <c r="TZI99" s="386"/>
      <c r="TZJ99" s="386"/>
      <c r="TZK99" s="386"/>
      <c r="TZL99" s="386"/>
      <c r="TZM99" s="386"/>
      <c r="TZN99" s="386"/>
      <c r="TZO99" s="386"/>
      <c r="TZP99" s="386"/>
      <c r="TZQ99" s="386"/>
      <c r="TZR99" s="386"/>
      <c r="TZS99" s="386"/>
      <c r="TZT99" s="386"/>
      <c r="TZU99" s="386"/>
      <c r="TZV99" s="386"/>
      <c r="TZW99" s="386"/>
      <c r="TZX99" s="386"/>
      <c r="TZY99" s="386"/>
      <c r="TZZ99" s="386"/>
      <c r="UAA99" s="386"/>
      <c r="UAB99" s="386"/>
      <c r="UAC99" s="386"/>
      <c r="UAD99" s="386"/>
      <c r="UAE99" s="386"/>
      <c r="UAF99" s="386"/>
      <c r="UAG99" s="386"/>
      <c r="UAH99" s="386"/>
      <c r="UAI99" s="386"/>
      <c r="UAJ99" s="386"/>
      <c r="UAK99" s="386"/>
      <c r="UAL99" s="386"/>
      <c r="UAM99" s="386"/>
      <c r="UAN99" s="386"/>
      <c r="UAO99" s="386"/>
      <c r="UAP99" s="386"/>
      <c r="UAQ99" s="386"/>
      <c r="UAR99" s="386"/>
      <c r="UAS99" s="386"/>
      <c r="UAT99" s="386"/>
      <c r="UAU99" s="386"/>
      <c r="UAV99" s="386"/>
      <c r="UAW99" s="386"/>
      <c r="UAX99" s="386"/>
      <c r="UAY99" s="386"/>
      <c r="UAZ99" s="386"/>
      <c r="UBA99" s="386"/>
      <c r="UBB99" s="386"/>
      <c r="UBC99" s="386"/>
      <c r="UBD99" s="386"/>
      <c r="UBE99" s="386"/>
      <c r="UBF99" s="386"/>
      <c r="UBG99" s="386"/>
      <c r="UBH99" s="386"/>
      <c r="UBI99" s="386"/>
      <c r="UBJ99" s="386"/>
      <c r="UBK99" s="386"/>
      <c r="UBL99" s="386"/>
      <c r="UBM99" s="386"/>
      <c r="UBN99" s="386"/>
      <c r="UBO99" s="386"/>
      <c r="UBP99" s="386"/>
      <c r="UBQ99" s="386"/>
      <c r="UBR99" s="386"/>
      <c r="UBS99" s="386"/>
      <c r="UBT99" s="386"/>
      <c r="UBU99" s="386"/>
      <c r="UBV99" s="386"/>
      <c r="UBW99" s="386"/>
      <c r="UBX99" s="386"/>
      <c r="UBY99" s="386"/>
      <c r="UBZ99" s="386"/>
      <c r="UCA99" s="386"/>
      <c r="UCB99" s="386"/>
      <c r="UCC99" s="386"/>
      <c r="UCD99" s="386"/>
      <c r="UCE99" s="386"/>
      <c r="UCF99" s="386"/>
      <c r="UCG99" s="386"/>
      <c r="UCH99" s="386"/>
      <c r="UCI99" s="386"/>
      <c r="UCJ99" s="386"/>
      <c r="UCK99" s="386"/>
      <c r="UCL99" s="386"/>
      <c r="UCM99" s="386"/>
      <c r="UCN99" s="386"/>
      <c r="UCO99" s="386"/>
      <c r="UCP99" s="386"/>
      <c r="UCQ99" s="386"/>
      <c r="UCR99" s="386"/>
      <c r="UCS99" s="386"/>
      <c r="UCT99" s="386"/>
      <c r="UCU99" s="386"/>
      <c r="UCV99" s="386"/>
      <c r="UCW99" s="386"/>
      <c r="UCX99" s="386"/>
      <c r="UCY99" s="386"/>
      <c r="UCZ99" s="386"/>
      <c r="UDA99" s="386"/>
      <c r="UDB99" s="386"/>
      <c r="UDC99" s="386"/>
      <c r="UDD99" s="386"/>
      <c r="UDE99" s="386"/>
      <c r="UDF99" s="386"/>
      <c r="UDG99" s="386"/>
      <c r="UDH99" s="386"/>
      <c r="UDI99" s="386"/>
      <c r="UDJ99" s="386"/>
      <c r="UDK99" s="386"/>
      <c r="UDL99" s="386"/>
      <c r="UDM99" s="386"/>
      <c r="UDN99" s="386"/>
      <c r="UDO99" s="386"/>
      <c r="UDP99" s="386"/>
      <c r="UDQ99" s="386"/>
      <c r="UDR99" s="386"/>
      <c r="UDS99" s="386"/>
      <c r="UDT99" s="386"/>
      <c r="UDU99" s="386"/>
      <c r="UDV99" s="386"/>
      <c r="UDW99" s="386"/>
      <c r="UDX99" s="386"/>
      <c r="UDY99" s="386"/>
      <c r="UDZ99" s="386"/>
      <c r="UEA99" s="386"/>
      <c r="UEB99" s="386"/>
      <c r="UEC99" s="386"/>
      <c r="UED99" s="386"/>
      <c r="UEE99" s="386"/>
      <c r="UEF99" s="386"/>
      <c r="UEG99" s="386"/>
      <c r="UEH99" s="386"/>
      <c r="UEI99" s="386"/>
      <c r="UEJ99" s="386"/>
      <c r="UEK99" s="386"/>
      <c r="UEL99" s="386"/>
      <c r="UEM99" s="386"/>
      <c r="UEN99" s="386"/>
      <c r="UEO99" s="386"/>
      <c r="UEP99" s="386"/>
      <c r="UEQ99" s="386"/>
      <c r="UER99" s="386"/>
      <c r="UES99" s="386"/>
      <c r="UET99" s="386"/>
      <c r="UEU99" s="386"/>
      <c r="UEV99" s="386"/>
      <c r="UEW99" s="386"/>
      <c r="UEX99" s="386"/>
      <c r="UEY99" s="386"/>
      <c r="UEZ99" s="386"/>
      <c r="UFA99" s="386"/>
      <c r="UFB99" s="386"/>
      <c r="UFC99" s="386"/>
      <c r="UFD99" s="386"/>
      <c r="UFE99" s="386"/>
      <c r="UFF99" s="386"/>
      <c r="UFG99" s="386"/>
      <c r="UFH99" s="386"/>
      <c r="UFI99" s="386"/>
      <c r="UFJ99" s="386"/>
      <c r="UFK99" s="386"/>
      <c r="UFL99" s="386"/>
      <c r="UFM99" s="386"/>
      <c r="UFN99" s="386"/>
      <c r="UFO99" s="386"/>
      <c r="UFP99" s="386"/>
      <c r="UFQ99" s="386"/>
      <c r="UFR99" s="386"/>
      <c r="UFS99" s="386"/>
      <c r="UFT99" s="386"/>
      <c r="UFU99" s="386"/>
      <c r="UFV99" s="386"/>
      <c r="UFW99" s="386"/>
      <c r="UFX99" s="386"/>
      <c r="UFY99" s="386"/>
      <c r="UFZ99" s="386"/>
      <c r="UGA99" s="386"/>
      <c r="UGB99" s="386"/>
      <c r="UGC99" s="386"/>
      <c r="UGD99" s="386"/>
      <c r="UGE99" s="386"/>
      <c r="UGF99" s="386"/>
      <c r="UGG99" s="386"/>
      <c r="UGH99" s="386"/>
      <c r="UGI99" s="386"/>
      <c r="UGJ99" s="386"/>
      <c r="UGK99" s="386"/>
      <c r="UGL99" s="386"/>
      <c r="UGM99" s="386"/>
      <c r="UGN99" s="386"/>
      <c r="UGO99" s="386"/>
      <c r="UGP99" s="386"/>
      <c r="UGQ99" s="386"/>
      <c r="UGR99" s="386"/>
      <c r="UGS99" s="386"/>
      <c r="UGT99" s="386"/>
      <c r="UGU99" s="386"/>
      <c r="UGV99" s="386"/>
      <c r="UGW99" s="386"/>
      <c r="UGX99" s="386"/>
      <c r="UGY99" s="386"/>
      <c r="UGZ99" s="386"/>
      <c r="UHA99" s="386"/>
      <c r="UHB99" s="386"/>
      <c r="UHC99" s="386"/>
      <c r="UHD99" s="386"/>
      <c r="UHE99" s="386"/>
      <c r="UHF99" s="386"/>
      <c r="UHG99" s="386"/>
      <c r="UHH99" s="386"/>
      <c r="UHI99" s="386"/>
      <c r="UHJ99" s="386"/>
      <c r="UHK99" s="386"/>
      <c r="UHL99" s="386"/>
      <c r="UHM99" s="386"/>
      <c r="UHN99" s="386"/>
      <c r="UHO99" s="386"/>
      <c r="UHP99" s="386"/>
      <c r="UHQ99" s="386"/>
      <c r="UHR99" s="386"/>
      <c r="UHS99" s="386"/>
      <c r="UHT99" s="386"/>
      <c r="UHU99" s="386"/>
      <c r="UHV99" s="386"/>
      <c r="UHW99" s="386"/>
      <c r="UHX99" s="386"/>
      <c r="UHY99" s="386"/>
      <c r="UHZ99" s="386"/>
      <c r="UIA99" s="386"/>
      <c r="UIB99" s="386"/>
      <c r="UIC99" s="386"/>
      <c r="UID99" s="386"/>
      <c r="UIE99" s="386"/>
      <c r="UIF99" s="386"/>
      <c r="UIG99" s="386"/>
      <c r="UIH99" s="386"/>
      <c r="UII99" s="386"/>
      <c r="UIJ99" s="386"/>
      <c r="UIK99" s="386"/>
      <c r="UIL99" s="386"/>
      <c r="UIM99" s="386"/>
      <c r="UIN99" s="386"/>
      <c r="UIO99" s="386"/>
      <c r="UIP99" s="386"/>
      <c r="UIQ99" s="386"/>
      <c r="UIR99" s="386"/>
      <c r="UIS99" s="386"/>
      <c r="UIT99" s="386"/>
      <c r="UIU99" s="386"/>
      <c r="UIV99" s="386"/>
      <c r="UIW99" s="386"/>
      <c r="UIX99" s="386"/>
      <c r="UIY99" s="386"/>
      <c r="UIZ99" s="386"/>
      <c r="UJA99" s="386"/>
      <c r="UJB99" s="386"/>
      <c r="UJC99" s="386"/>
      <c r="UJD99" s="386"/>
      <c r="UJE99" s="386"/>
      <c r="UJF99" s="386"/>
      <c r="UJG99" s="386"/>
      <c r="UJH99" s="386"/>
      <c r="UJI99" s="386"/>
      <c r="UJJ99" s="386"/>
      <c r="UJK99" s="386"/>
      <c r="UJL99" s="386"/>
      <c r="UJM99" s="386"/>
      <c r="UJN99" s="386"/>
      <c r="UJO99" s="386"/>
      <c r="UJP99" s="386"/>
      <c r="UJQ99" s="386"/>
      <c r="UJR99" s="386"/>
      <c r="UJS99" s="386"/>
      <c r="UJT99" s="386"/>
      <c r="UJU99" s="386"/>
      <c r="UJV99" s="386"/>
      <c r="UJW99" s="386"/>
      <c r="UJX99" s="386"/>
      <c r="UJY99" s="386"/>
      <c r="UJZ99" s="386"/>
      <c r="UKA99" s="386"/>
      <c r="UKB99" s="386"/>
      <c r="UKC99" s="386"/>
      <c r="UKD99" s="386"/>
      <c r="UKE99" s="386"/>
      <c r="UKF99" s="386"/>
      <c r="UKG99" s="386"/>
      <c r="UKH99" s="386"/>
      <c r="UKI99" s="386"/>
      <c r="UKJ99" s="386"/>
      <c r="UKK99" s="386"/>
      <c r="UKL99" s="386"/>
      <c r="UKM99" s="386"/>
      <c r="UKN99" s="386"/>
      <c r="UKO99" s="386"/>
      <c r="UKP99" s="386"/>
      <c r="UKQ99" s="386"/>
      <c r="UKR99" s="386"/>
      <c r="UKS99" s="386"/>
      <c r="UKT99" s="386"/>
      <c r="UKU99" s="386"/>
      <c r="UKV99" s="386"/>
      <c r="UKW99" s="386"/>
      <c r="UKX99" s="386"/>
      <c r="UKY99" s="386"/>
      <c r="UKZ99" s="386"/>
      <c r="ULA99" s="386"/>
      <c r="ULB99" s="386"/>
      <c r="ULC99" s="386"/>
      <c r="ULD99" s="386"/>
      <c r="ULE99" s="386"/>
      <c r="ULF99" s="386"/>
      <c r="ULG99" s="386"/>
      <c r="ULH99" s="386"/>
      <c r="ULI99" s="386"/>
      <c r="ULJ99" s="386"/>
      <c r="ULK99" s="386"/>
      <c r="ULL99" s="386"/>
      <c r="ULM99" s="386"/>
      <c r="ULN99" s="386"/>
      <c r="ULO99" s="386"/>
      <c r="ULP99" s="386"/>
      <c r="ULQ99" s="386"/>
      <c r="ULR99" s="386"/>
      <c r="ULS99" s="386"/>
      <c r="ULT99" s="386"/>
      <c r="ULU99" s="386"/>
      <c r="ULV99" s="386"/>
      <c r="ULW99" s="386"/>
      <c r="ULX99" s="386"/>
      <c r="ULY99" s="386"/>
      <c r="ULZ99" s="386"/>
      <c r="UMA99" s="386"/>
      <c r="UMB99" s="386"/>
      <c r="UMC99" s="386"/>
      <c r="UMD99" s="386"/>
      <c r="UME99" s="386"/>
      <c r="UMF99" s="386"/>
      <c r="UMG99" s="386"/>
      <c r="UMH99" s="386"/>
      <c r="UMI99" s="386"/>
      <c r="UMJ99" s="386"/>
      <c r="UMK99" s="386"/>
      <c r="UML99" s="386"/>
      <c r="UMM99" s="386"/>
      <c r="UMN99" s="386"/>
      <c r="UMO99" s="386"/>
      <c r="UMP99" s="386"/>
      <c r="UMQ99" s="386"/>
      <c r="UMR99" s="386"/>
      <c r="UMS99" s="386"/>
      <c r="UMT99" s="386"/>
      <c r="UMU99" s="386"/>
      <c r="UMV99" s="386"/>
      <c r="UMW99" s="386"/>
      <c r="UMX99" s="386"/>
      <c r="UMY99" s="386"/>
      <c r="UMZ99" s="386"/>
      <c r="UNA99" s="386"/>
      <c r="UNB99" s="386"/>
      <c r="UNC99" s="386"/>
      <c r="UND99" s="386"/>
      <c r="UNE99" s="386"/>
      <c r="UNF99" s="386"/>
      <c r="UNG99" s="386"/>
      <c r="UNH99" s="386"/>
      <c r="UNI99" s="386"/>
      <c r="UNJ99" s="386"/>
      <c r="UNK99" s="386"/>
      <c r="UNL99" s="386"/>
      <c r="UNM99" s="386"/>
      <c r="UNN99" s="386"/>
      <c r="UNO99" s="386"/>
      <c r="UNP99" s="386"/>
      <c r="UNQ99" s="386"/>
      <c r="UNR99" s="386"/>
      <c r="UNS99" s="386"/>
      <c r="UNT99" s="386"/>
      <c r="UNU99" s="386"/>
      <c r="UNV99" s="386"/>
      <c r="UNW99" s="386"/>
      <c r="UNX99" s="386"/>
      <c r="UNY99" s="386"/>
      <c r="UNZ99" s="386"/>
      <c r="UOA99" s="386"/>
      <c r="UOB99" s="386"/>
      <c r="UOC99" s="386"/>
      <c r="UOD99" s="386"/>
      <c r="UOE99" s="386"/>
      <c r="UOF99" s="386"/>
      <c r="UOG99" s="386"/>
      <c r="UOH99" s="386"/>
      <c r="UOI99" s="386"/>
      <c r="UOJ99" s="386"/>
      <c r="UOK99" s="386"/>
      <c r="UOL99" s="386"/>
      <c r="UOM99" s="386"/>
      <c r="UON99" s="386"/>
      <c r="UOO99" s="386"/>
      <c r="UOP99" s="386"/>
      <c r="UOQ99" s="386"/>
      <c r="UOR99" s="386"/>
      <c r="UOS99" s="386"/>
      <c r="UOT99" s="386"/>
      <c r="UOU99" s="386"/>
      <c r="UOV99" s="386"/>
      <c r="UOW99" s="386"/>
      <c r="UOX99" s="386"/>
      <c r="UOY99" s="386"/>
      <c r="UOZ99" s="386"/>
      <c r="UPA99" s="386"/>
      <c r="UPB99" s="386"/>
      <c r="UPC99" s="386"/>
      <c r="UPD99" s="386"/>
      <c r="UPE99" s="386"/>
      <c r="UPF99" s="386"/>
      <c r="UPG99" s="386"/>
      <c r="UPH99" s="386"/>
      <c r="UPI99" s="386"/>
      <c r="UPJ99" s="386"/>
      <c r="UPK99" s="386"/>
      <c r="UPL99" s="386"/>
      <c r="UPM99" s="386"/>
      <c r="UPN99" s="386"/>
      <c r="UPO99" s="386"/>
      <c r="UPP99" s="386"/>
      <c r="UPQ99" s="386"/>
      <c r="UPR99" s="386"/>
      <c r="UPS99" s="386"/>
      <c r="UPT99" s="386"/>
      <c r="UPU99" s="386"/>
      <c r="UPV99" s="386"/>
      <c r="UPW99" s="386"/>
      <c r="UPX99" s="386"/>
      <c r="UPY99" s="386"/>
      <c r="UPZ99" s="386"/>
      <c r="UQA99" s="386"/>
      <c r="UQB99" s="386"/>
      <c r="UQC99" s="386"/>
      <c r="UQD99" s="386"/>
      <c r="UQE99" s="386"/>
      <c r="UQF99" s="386"/>
      <c r="UQG99" s="386"/>
      <c r="UQH99" s="386"/>
      <c r="UQI99" s="386"/>
      <c r="UQJ99" s="386"/>
      <c r="UQK99" s="386"/>
      <c r="UQL99" s="386"/>
      <c r="UQM99" s="386"/>
      <c r="UQN99" s="386"/>
      <c r="UQO99" s="386"/>
      <c r="UQP99" s="386"/>
      <c r="UQQ99" s="386"/>
      <c r="UQR99" s="386"/>
      <c r="UQS99" s="386"/>
      <c r="UQT99" s="386"/>
      <c r="UQU99" s="386"/>
      <c r="UQV99" s="386"/>
      <c r="UQW99" s="386"/>
      <c r="UQX99" s="386"/>
      <c r="UQY99" s="386"/>
      <c r="UQZ99" s="386"/>
      <c r="URA99" s="386"/>
      <c r="URB99" s="386"/>
      <c r="URC99" s="386"/>
      <c r="URD99" s="386"/>
      <c r="URE99" s="386"/>
      <c r="URF99" s="386"/>
      <c r="URG99" s="386"/>
      <c r="URH99" s="386"/>
      <c r="URI99" s="386"/>
      <c r="URJ99" s="386"/>
      <c r="URK99" s="386"/>
      <c r="URL99" s="386"/>
      <c r="URM99" s="386"/>
      <c r="URN99" s="386"/>
      <c r="URO99" s="386"/>
      <c r="URP99" s="386"/>
      <c r="URQ99" s="386"/>
      <c r="URR99" s="386"/>
      <c r="URS99" s="386"/>
      <c r="URT99" s="386"/>
      <c r="URU99" s="386"/>
      <c r="URV99" s="386"/>
      <c r="URW99" s="386"/>
      <c r="URX99" s="386"/>
      <c r="URY99" s="386"/>
      <c r="URZ99" s="386"/>
      <c r="USA99" s="386"/>
      <c r="USB99" s="386"/>
      <c r="USC99" s="386"/>
      <c r="USD99" s="386"/>
      <c r="USE99" s="386"/>
      <c r="USF99" s="386"/>
      <c r="USG99" s="386"/>
      <c r="USH99" s="386"/>
      <c r="USI99" s="386"/>
      <c r="USJ99" s="386"/>
      <c r="USK99" s="386"/>
      <c r="USL99" s="386"/>
      <c r="USM99" s="386"/>
      <c r="USN99" s="386"/>
      <c r="USO99" s="386"/>
      <c r="USP99" s="386"/>
      <c r="USQ99" s="386"/>
      <c r="USR99" s="386"/>
      <c r="USS99" s="386"/>
      <c r="UST99" s="386"/>
      <c r="USU99" s="386"/>
      <c r="USV99" s="386"/>
      <c r="USW99" s="386"/>
      <c r="USX99" s="386"/>
      <c r="USY99" s="386"/>
      <c r="USZ99" s="386"/>
      <c r="UTA99" s="386"/>
      <c r="UTB99" s="386"/>
      <c r="UTC99" s="386"/>
      <c r="UTD99" s="386"/>
      <c r="UTE99" s="386"/>
      <c r="UTF99" s="386"/>
      <c r="UTG99" s="386"/>
      <c r="UTH99" s="386"/>
      <c r="UTI99" s="386"/>
      <c r="UTJ99" s="386"/>
      <c r="UTK99" s="386"/>
      <c r="UTL99" s="386"/>
      <c r="UTM99" s="386"/>
      <c r="UTN99" s="386"/>
      <c r="UTO99" s="386"/>
      <c r="UTP99" s="386"/>
      <c r="UTQ99" s="386"/>
      <c r="UTR99" s="386"/>
      <c r="UTS99" s="386"/>
      <c r="UTT99" s="386"/>
      <c r="UTU99" s="386"/>
      <c r="UTV99" s="386"/>
      <c r="UTW99" s="386"/>
      <c r="UTX99" s="386"/>
      <c r="UTY99" s="386"/>
      <c r="UTZ99" s="386"/>
      <c r="UUA99" s="386"/>
      <c r="UUB99" s="386"/>
      <c r="UUC99" s="386"/>
      <c r="UUD99" s="386"/>
      <c r="UUE99" s="386"/>
      <c r="UUF99" s="386"/>
      <c r="UUG99" s="386"/>
      <c r="UUH99" s="386"/>
      <c r="UUI99" s="386"/>
      <c r="UUJ99" s="386"/>
      <c r="UUK99" s="386"/>
      <c r="UUL99" s="386"/>
      <c r="UUM99" s="386"/>
      <c r="UUN99" s="386"/>
      <c r="UUO99" s="386"/>
      <c r="UUP99" s="386"/>
      <c r="UUQ99" s="386"/>
      <c r="UUR99" s="386"/>
      <c r="UUS99" s="386"/>
      <c r="UUT99" s="386"/>
      <c r="UUU99" s="386"/>
      <c r="UUV99" s="386"/>
      <c r="UUW99" s="386"/>
      <c r="UUX99" s="386"/>
      <c r="UUY99" s="386"/>
      <c r="UUZ99" s="386"/>
      <c r="UVA99" s="386"/>
      <c r="UVB99" s="386"/>
      <c r="UVC99" s="386"/>
      <c r="UVD99" s="386"/>
      <c r="UVE99" s="386"/>
      <c r="UVF99" s="386"/>
      <c r="UVG99" s="386"/>
      <c r="UVH99" s="386"/>
      <c r="UVI99" s="386"/>
      <c r="UVJ99" s="386"/>
      <c r="UVK99" s="386"/>
      <c r="UVL99" s="386"/>
      <c r="UVM99" s="386"/>
      <c r="UVN99" s="386"/>
      <c r="UVO99" s="386"/>
      <c r="UVP99" s="386"/>
      <c r="UVQ99" s="386"/>
      <c r="UVR99" s="386"/>
      <c r="UVS99" s="386"/>
      <c r="UVT99" s="386"/>
      <c r="UVU99" s="386"/>
      <c r="UVV99" s="386"/>
      <c r="UVW99" s="386"/>
      <c r="UVX99" s="386"/>
      <c r="UVY99" s="386"/>
      <c r="UVZ99" s="386"/>
      <c r="UWA99" s="386"/>
      <c r="UWB99" s="386"/>
      <c r="UWC99" s="386"/>
      <c r="UWD99" s="386"/>
      <c r="UWE99" s="386"/>
      <c r="UWF99" s="386"/>
      <c r="UWG99" s="386"/>
      <c r="UWH99" s="386"/>
      <c r="UWI99" s="386"/>
      <c r="UWJ99" s="386"/>
      <c r="UWK99" s="386"/>
      <c r="UWL99" s="386"/>
      <c r="UWM99" s="386"/>
      <c r="UWN99" s="386"/>
      <c r="UWO99" s="386"/>
      <c r="UWP99" s="386"/>
      <c r="UWQ99" s="386"/>
      <c r="UWR99" s="386"/>
      <c r="UWS99" s="386"/>
      <c r="UWT99" s="386"/>
      <c r="UWU99" s="386"/>
      <c r="UWV99" s="386"/>
      <c r="UWW99" s="386"/>
      <c r="UWX99" s="386"/>
      <c r="UWY99" s="386"/>
      <c r="UWZ99" s="386"/>
      <c r="UXA99" s="386"/>
      <c r="UXB99" s="386"/>
      <c r="UXC99" s="386"/>
      <c r="UXD99" s="386"/>
      <c r="UXE99" s="386"/>
      <c r="UXF99" s="386"/>
      <c r="UXG99" s="386"/>
      <c r="UXH99" s="386"/>
      <c r="UXI99" s="386"/>
      <c r="UXJ99" s="386"/>
      <c r="UXK99" s="386"/>
      <c r="UXL99" s="386"/>
      <c r="UXM99" s="386"/>
      <c r="UXN99" s="386"/>
      <c r="UXO99" s="386"/>
      <c r="UXP99" s="386"/>
      <c r="UXQ99" s="386"/>
      <c r="UXR99" s="386"/>
      <c r="UXS99" s="386"/>
      <c r="UXT99" s="386"/>
      <c r="UXU99" s="386"/>
      <c r="UXV99" s="386"/>
      <c r="UXW99" s="386"/>
      <c r="UXX99" s="386"/>
      <c r="UXY99" s="386"/>
      <c r="UXZ99" s="386"/>
      <c r="UYA99" s="386"/>
      <c r="UYB99" s="386"/>
      <c r="UYC99" s="386"/>
      <c r="UYD99" s="386"/>
      <c r="UYE99" s="386"/>
      <c r="UYF99" s="386"/>
      <c r="UYG99" s="386"/>
      <c r="UYH99" s="386"/>
      <c r="UYI99" s="386"/>
      <c r="UYJ99" s="386"/>
      <c r="UYK99" s="386"/>
      <c r="UYL99" s="386"/>
      <c r="UYM99" s="386"/>
      <c r="UYN99" s="386"/>
      <c r="UYO99" s="386"/>
      <c r="UYP99" s="386"/>
      <c r="UYQ99" s="386"/>
      <c r="UYR99" s="386"/>
      <c r="UYS99" s="386"/>
      <c r="UYT99" s="386"/>
      <c r="UYU99" s="386"/>
      <c r="UYV99" s="386"/>
      <c r="UYW99" s="386"/>
      <c r="UYX99" s="386"/>
      <c r="UYY99" s="386"/>
      <c r="UYZ99" s="386"/>
      <c r="UZA99" s="386"/>
      <c r="UZB99" s="386"/>
      <c r="UZC99" s="386"/>
      <c r="UZD99" s="386"/>
      <c r="UZE99" s="386"/>
      <c r="UZF99" s="386"/>
      <c r="UZG99" s="386"/>
      <c r="UZH99" s="386"/>
      <c r="UZI99" s="386"/>
      <c r="UZJ99" s="386"/>
      <c r="UZK99" s="386"/>
      <c r="UZL99" s="386"/>
      <c r="UZM99" s="386"/>
      <c r="UZN99" s="386"/>
      <c r="UZO99" s="386"/>
      <c r="UZP99" s="386"/>
      <c r="UZQ99" s="386"/>
      <c r="UZR99" s="386"/>
      <c r="UZS99" s="386"/>
      <c r="UZT99" s="386"/>
      <c r="UZU99" s="386"/>
      <c r="UZV99" s="386"/>
      <c r="UZW99" s="386"/>
      <c r="UZX99" s="386"/>
      <c r="UZY99" s="386"/>
      <c r="UZZ99" s="386"/>
      <c r="VAA99" s="386"/>
      <c r="VAB99" s="386"/>
      <c r="VAC99" s="386"/>
      <c r="VAD99" s="386"/>
      <c r="VAE99" s="386"/>
      <c r="VAF99" s="386"/>
      <c r="VAG99" s="386"/>
      <c r="VAH99" s="386"/>
      <c r="VAI99" s="386"/>
      <c r="VAJ99" s="386"/>
      <c r="VAK99" s="386"/>
      <c r="VAL99" s="386"/>
      <c r="VAM99" s="386"/>
      <c r="VAN99" s="386"/>
      <c r="VAO99" s="386"/>
      <c r="VAP99" s="386"/>
      <c r="VAQ99" s="386"/>
      <c r="VAR99" s="386"/>
      <c r="VAS99" s="386"/>
      <c r="VAT99" s="386"/>
      <c r="VAU99" s="386"/>
      <c r="VAV99" s="386"/>
      <c r="VAW99" s="386"/>
      <c r="VAX99" s="386"/>
      <c r="VAY99" s="386"/>
      <c r="VAZ99" s="386"/>
      <c r="VBA99" s="386"/>
      <c r="VBB99" s="386"/>
      <c r="VBC99" s="386"/>
      <c r="VBD99" s="386"/>
      <c r="VBE99" s="386"/>
      <c r="VBF99" s="386"/>
      <c r="VBG99" s="386"/>
      <c r="VBH99" s="386"/>
      <c r="VBI99" s="386"/>
      <c r="VBJ99" s="386"/>
      <c r="VBK99" s="386"/>
      <c r="VBL99" s="386"/>
      <c r="VBM99" s="386"/>
      <c r="VBN99" s="386"/>
      <c r="VBO99" s="386"/>
      <c r="VBP99" s="386"/>
      <c r="VBQ99" s="386"/>
      <c r="VBR99" s="386"/>
      <c r="VBS99" s="386"/>
      <c r="VBT99" s="386"/>
      <c r="VBU99" s="386"/>
      <c r="VBV99" s="386"/>
      <c r="VBW99" s="386"/>
      <c r="VBX99" s="386"/>
      <c r="VBY99" s="386"/>
      <c r="VBZ99" s="386"/>
      <c r="VCA99" s="386"/>
      <c r="VCB99" s="386"/>
      <c r="VCC99" s="386"/>
      <c r="VCD99" s="386"/>
      <c r="VCE99" s="386"/>
      <c r="VCF99" s="386"/>
      <c r="VCG99" s="386"/>
      <c r="VCH99" s="386"/>
      <c r="VCI99" s="386"/>
      <c r="VCJ99" s="386"/>
      <c r="VCK99" s="386"/>
      <c r="VCL99" s="386"/>
      <c r="VCM99" s="386"/>
      <c r="VCN99" s="386"/>
      <c r="VCO99" s="386"/>
      <c r="VCP99" s="386"/>
      <c r="VCQ99" s="386"/>
      <c r="VCR99" s="386"/>
      <c r="VCS99" s="386"/>
      <c r="VCT99" s="386"/>
      <c r="VCU99" s="386"/>
      <c r="VCV99" s="386"/>
      <c r="VCW99" s="386"/>
      <c r="VCX99" s="386"/>
      <c r="VCY99" s="386"/>
      <c r="VCZ99" s="386"/>
      <c r="VDA99" s="386"/>
      <c r="VDB99" s="386"/>
      <c r="VDC99" s="386"/>
      <c r="VDD99" s="386"/>
      <c r="VDE99" s="386"/>
      <c r="VDF99" s="386"/>
      <c r="VDG99" s="386"/>
      <c r="VDH99" s="386"/>
      <c r="VDI99" s="386"/>
      <c r="VDJ99" s="386"/>
      <c r="VDK99" s="386"/>
      <c r="VDL99" s="386"/>
      <c r="VDM99" s="386"/>
      <c r="VDN99" s="386"/>
      <c r="VDO99" s="386"/>
      <c r="VDP99" s="386"/>
      <c r="VDQ99" s="386"/>
      <c r="VDR99" s="386"/>
      <c r="VDS99" s="386"/>
      <c r="VDT99" s="386"/>
      <c r="VDU99" s="386"/>
      <c r="VDV99" s="386"/>
      <c r="VDW99" s="386"/>
      <c r="VDX99" s="386"/>
      <c r="VDY99" s="386"/>
      <c r="VDZ99" s="386"/>
      <c r="VEA99" s="386"/>
      <c r="VEB99" s="386"/>
      <c r="VEC99" s="386"/>
      <c r="VED99" s="386"/>
      <c r="VEE99" s="386"/>
      <c r="VEF99" s="386"/>
      <c r="VEG99" s="386"/>
      <c r="VEH99" s="386"/>
      <c r="VEI99" s="386"/>
      <c r="VEJ99" s="386"/>
      <c r="VEK99" s="386"/>
      <c r="VEL99" s="386"/>
      <c r="VEM99" s="386"/>
      <c r="VEN99" s="386"/>
      <c r="VEO99" s="386"/>
      <c r="VEP99" s="386"/>
      <c r="VEQ99" s="386"/>
      <c r="VER99" s="386"/>
      <c r="VES99" s="386"/>
      <c r="VET99" s="386"/>
      <c r="VEU99" s="386"/>
      <c r="VEV99" s="386"/>
      <c r="VEW99" s="386"/>
      <c r="VEX99" s="386"/>
      <c r="VEY99" s="386"/>
      <c r="VEZ99" s="386"/>
      <c r="VFA99" s="386"/>
      <c r="VFB99" s="386"/>
      <c r="VFC99" s="386"/>
      <c r="VFD99" s="386"/>
      <c r="VFE99" s="386"/>
      <c r="VFF99" s="386"/>
      <c r="VFG99" s="386"/>
      <c r="VFH99" s="386"/>
      <c r="VFI99" s="386"/>
      <c r="VFJ99" s="386"/>
      <c r="VFK99" s="386"/>
      <c r="VFL99" s="386"/>
      <c r="VFM99" s="386"/>
      <c r="VFN99" s="386"/>
      <c r="VFO99" s="386"/>
      <c r="VFP99" s="386"/>
      <c r="VFQ99" s="386"/>
      <c r="VFR99" s="386"/>
      <c r="VFS99" s="386"/>
      <c r="VFT99" s="386"/>
      <c r="VFU99" s="386"/>
      <c r="VFV99" s="386"/>
      <c r="VFW99" s="386"/>
      <c r="VFX99" s="386"/>
      <c r="VFY99" s="386"/>
      <c r="VFZ99" s="386"/>
      <c r="VGA99" s="386"/>
      <c r="VGB99" s="386"/>
      <c r="VGC99" s="386"/>
      <c r="VGD99" s="386"/>
      <c r="VGE99" s="386"/>
      <c r="VGF99" s="386"/>
      <c r="VGG99" s="386"/>
      <c r="VGH99" s="386"/>
      <c r="VGI99" s="386"/>
      <c r="VGJ99" s="386"/>
      <c r="VGK99" s="386"/>
      <c r="VGL99" s="386"/>
      <c r="VGM99" s="386"/>
      <c r="VGN99" s="386"/>
      <c r="VGO99" s="386"/>
      <c r="VGP99" s="386"/>
      <c r="VGQ99" s="386"/>
      <c r="VGR99" s="386"/>
      <c r="VGS99" s="386"/>
      <c r="VGT99" s="386"/>
      <c r="VGU99" s="386"/>
      <c r="VGV99" s="386"/>
      <c r="VGW99" s="386"/>
      <c r="VGX99" s="386"/>
      <c r="VGY99" s="386"/>
      <c r="VGZ99" s="386"/>
      <c r="VHA99" s="386"/>
      <c r="VHB99" s="386"/>
      <c r="VHC99" s="386"/>
      <c r="VHD99" s="386"/>
      <c r="VHE99" s="386"/>
      <c r="VHF99" s="386"/>
      <c r="VHG99" s="386"/>
      <c r="VHH99" s="386"/>
      <c r="VHI99" s="386"/>
      <c r="VHJ99" s="386"/>
      <c r="VHK99" s="386"/>
      <c r="VHL99" s="386"/>
      <c r="VHM99" s="386"/>
      <c r="VHN99" s="386"/>
      <c r="VHO99" s="386"/>
      <c r="VHP99" s="386"/>
      <c r="VHQ99" s="386"/>
      <c r="VHR99" s="386"/>
      <c r="VHS99" s="386"/>
      <c r="VHT99" s="386"/>
      <c r="VHU99" s="386"/>
      <c r="VHV99" s="386"/>
      <c r="VHW99" s="386"/>
      <c r="VHX99" s="386"/>
      <c r="VHY99" s="386"/>
      <c r="VHZ99" s="386"/>
      <c r="VIA99" s="386"/>
      <c r="VIB99" s="386"/>
      <c r="VIC99" s="386"/>
      <c r="VID99" s="386"/>
      <c r="VIE99" s="386"/>
      <c r="VIF99" s="386"/>
      <c r="VIG99" s="386"/>
      <c r="VIH99" s="386"/>
      <c r="VII99" s="386"/>
      <c r="VIJ99" s="386"/>
      <c r="VIK99" s="386"/>
      <c r="VIL99" s="386"/>
      <c r="VIM99" s="386"/>
      <c r="VIN99" s="386"/>
      <c r="VIO99" s="386"/>
      <c r="VIP99" s="386"/>
      <c r="VIQ99" s="386"/>
      <c r="VIR99" s="386"/>
      <c r="VIS99" s="386"/>
      <c r="VIT99" s="386"/>
      <c r="VIU99" s="386"/>
      <c r="VIV99" s="386"/>
      <c r="VIW99" s="386"/>
      <c r="VIX99" s="386"/>
      <c r="VIY99" s="386"/>
      <c r="VIZ99" s="386"/>
      <c r="VJA99" s="386"/>
      <c r="VJB99" s="386"/>
      <c r="VJC99" s="386"/>
      <c r="VJD99" s="386"/>
      <c r="VJE99" s="386"/>
      <c r="VJF99" s="386"/>
      <c r="VJG99" s="386"/>
      <c r="VJH99" s="386"/>
      <c r="VJI99" s="386"/>
      <c r="VJJ99" s="386"/>
      <c r="VJK99" s="386"/>
      <c r="VJL99" s="386"/>
      <c r="VJM99" s="386"/>
      <c r="VJN99" s="386"/>
      <c r="VJO99" s="386"/>
      <c r="VJP99" s="386"/>
      <c r="VJQ99" s="386"/>
      <c r="VJR99" s="386"/>
      <c r="VJS99" s="386"/>
      <c r="VJT99" s="386"/>
      <c r="VJU99" s="386"/>
      <c r="VJV99" s="386"/>
      <c r="VJW99" s="386"/>
      <c r="VJX99" s="386"/>
      <c r="VJY99" s="386"/>
      <c r="VJZ99" s="386"/>
      <c r="VKA99" s="386"/>
      <c r="VKB99" s="386"/>
      <c r="VKC99" s="386"/>
      <c r="VKD99" s="386"/>
      <c r="VKE99" s="386"/>
      <c r="VKF99" s="386"/>
      <c r="VKG99" s="386"/>
      <c r="VKH99" s="386"/>
      <c r="VKI99" s="386"/>
      <c r="VKJ99" s="386"/>
      <c r="VKK99" s="386"/>
      <c r="VKL99" s="386"/>
      <c r="VKM99" s="386"/>
      <c r="VKN99" s="386"/>
      <c r="VKO99" s="386"/>
      <c r="VKP99" s="386"/>
      <c r="VKQ99" s="386"/>
      <c r="VKR99" s="386"/>
      <c r="VKS99" s="386"/>
      <c r="VKT99" s="386"/>
      <c r="VKU99" s="386"/>
      <c r="VKV99" s="386"/>
      <c r="VKW99" s="386"/>
      <c r="VKX99" s="386"/>
      <c r="VKY99" s="386"/>
      <c r="VKZ99" s="386"/>
      <c r="VLA99" s="386"/>
      <c r="VLB99" s="386"/>
      <c r="VLC99" s="386"/>
      <c r="VLD99" s="386"/>
      <c r="VLE99" s="386"/>
      <c r="VLF99" s="386"/>
      <c r="VLG99" s="386"/>
      <c r="VLH99" s="386"/>
      <c r="VLI99" s="386"/>
      <c r="VLJ99" s="386"/>
      <c r="VLK99" s="386"/>
      <c r="VLL99" s="386"/>
      <c r="VLM99" s="386"/>
      <c r="VLN99" s="386"/>
      <c r="VLO99" s="386"/>
      <c r="VLP99" s="386"/>
      <c r="VLQ99" s="386"/>
      <c r="VLR99" s="386"/>
      <c r="VLS99" s="386"/>
      <c r="VLT99" s="386"/>
      <c r="VLU99" s="386"/>
      <c r="VLV99" s="386"/>
      <c r="VLW99" s="386"/>
      <c r="VLX99" s="386"/>
      <c r="VLY99" s="386"/>
      <c r="VLZ99" s="386"/>
      <c r="VMA99" s="386"/>
      <c r="VMB99" s="386"/>
      <c r="VMC99" s="386"/>
      <c r="VMD99" s="386"/>
      <c r="VME99" s="386"/>
      <c r="VMF99" s="386"/>
      <c r="VMG99" s="386"/>
      <c r="VMH99" s="386"/>
      <c r="VMI99" s="386"/>
      <c r="VMJ99" s="386"/>
      <c r="VMK99" s="386"/>
      <c r="VML99" s="386"/>
      <c r="VMM99" s="386"/>
      <c r="VMN99" s="386"/>
      <c r="VMO99" s="386"/>
      <c r="VMP99" s="386"/>
      <c r="VMQ99" s="386"/>
      <c r="VMR99" s="386"/>
      <c r="VMS99" s="386"/>
      <c r="VMT99" s="386"/>
      <c r="VMU99" s="386"/>
      <c r="VMV99" s="386"/>
      <c r="VMW99" s="386"/>
      <c r="VMX99" s="386"/>
      <c r="VMY99" s="386"/>
      <c r="VMZ99" s="386"/>
      <c r="VNA99" s="386"/>
      <c r="VNB99" s="386"/>
      <c r="VNC99" s="386"/>
      <c r="VND99" s="386"/>
      <c r="VNE99" s="386"/>
      <c r="VNF99" s="386"/>
      <c r="VNG99" s="386"/>
      <c r="VNH99" s="386"/>
      <c r="VNI99" s="386"/>
      <c r="VNJ99" s="386"/>
      <c r="VNK99" s="386"/>
      <c r="VNL99" s="386"/>
      <c r="VNM99" s="386"/>
      <c r="VNN99" s="386"/>
      <c r="VNO99" s="386"/>
      <c r="VNP99" s="386"/>
      <c r="VNQ99" s="386"/>
      <c r="VNR99" s="386"/>
      <c r="VNS99" s="386"/>
      <c r="VNT99" s="386"/>
      <c r="VNU99" s="386"/>
      <c r="VNV99" s="386"/>
      <c r="VNW99" s="386"/>
      <c r="VNX99" s="386"/>
      <c r="VNY99" s="386"/>
      <c r="VNZ99" s="386"/>
      <c r="VOA99" s="386"/>
      <c r="VOB99" s="386"/>
      <c r="VOC99" s="386"/>
      <c r="VOD99" s="386"/>
      <c r="VOE99" s="386"/>
      <c r="VOF99" s="386"/>
      <c r="VOG99" s="386"/>
      <c r="VOH99" s="386"/>
      <c r="VOI99" s="386"/>
      <c r="VOJ99" s="386"/>
      <c r="VOK99" s="386"/>
      <c r="VOL99" s="386"/>
      <c r="VOM99" s="386"/>
      <c r="VON99" s="386"/>
      <c r="VOO99" s="386"/>
      <c r="VOP99" s="386"/>
      <c r="VOQ99" s="386"/>
      <c r="VOR99" s="386"/>
      <c r="VOS99" s="386"/>
      <c r="VOT99" s="386"/>
      <c r="VOU99" s="386"/>
      <c r="VOV99" s="386"/>
      <c r="VOW99" s="386"/>
      <c r="VOX99" s="386"/>
      <c r="VOY99" s="386"/>
      <c r="VOZ99" s="386"/>
      <c r="VPA99" s="386"/>
      <c r="VPB99" s="386"/>
      <c r="VPC99" s="386"/>
      <c r="VPD99" s="386"/>
      <c r="VPE99" s="386"/>
      <c r="VPF99" s="386"/>
      <c r="VPG99" s="386"/>
      <c r="VPH99" s="386"/>
      <c r="VPI99" s="386"/>
      <c r="VPJ99" s="386"/>
      <c r="VPK99" s="386"/>
      <c r="VPL99" s="386"/>
      <c r="VPM99" s="386"/>
      <c r="VPN99" s="386"/>
      <c r="VPO99" s="386"/>
      <c r="VPP99" s="386"/>
      <c r="VPQ99" s="386"/>
      <c r="VPR99" s="386"/>
      <c r="VPS99" s="386"/>
      <c r="VPT99" s="386"/>
      <c r="VPU99" s="386"/>
      <c r="VPV99" s="386"/>
      <c r="VPW99" s="386"/>
      <c r="VPX99" s="386"/>
      <c r="VPY99" s="386"/>
      <c r="VPZ99" s="386"/>
      <c r="VQA99" s="386"/>
      <c r="VQB99" s="386"/>
      <c r="VQC99" s="386"/>
      <c r="VQD99" s="386"/>
      <c r="VQE99" s="386"/>
      <c r="VQF99" s="386"/>
      <c r="VQG99" s="386"/>
      <c r="VQH99" s="386"/>
      <c r="VQI99" s="386"/>
      <c r="VQJ99" s="386"/>
      <c r="VQK99" s="386"/>
      <c r="VQL99" s="386"/>
      <c r="VQM99" s="386"/>
      <c r="VQN99" s="386"/>
      <c r="VQO99" s="386"/>
      <c r="VQP99" s="386"/>
      <c r="VQQ99" s="386"/>
      <c r="VQR99" s="386"/>
      <c r="VQS99" s="386"/>
      <c r="VQT99" s="386"/>
      <c r="VQU99" s="386"/>
      <c r="VQV99" s="386"/>
      <c r="VQW99" s="386"/>
      <c r="VQX99" s="386"/>
      <c r="VQY99" s="386"/>
      <c r="VQZ99" s="386"/>
      <c r="VRA99" s="386"/>
      <c r="VRB99" s="386"/>
      <c r="VRC99" s="386"/>
      <c r="VRD99" s="386"/>
      <c r="VRE99" s="386"/>
      <c r="VRF99" s="386"/>
      <c r="VRG99" s="386"/>
      <c r="VRH99" s="386"/>
      <c r="VRI99" s="386"/>
      <c r="VRJ99" s="386"/>
      <c r="VRK99" s="386"/>
      <c r="VRL99" s="386"/>
      <c r="VRM99" s="386"/>
      <c r="VRN99" s="386"/>
      <c r="VRO99" s="386"/>
      <c r="VRP99" s="386"/>
      <c r="VRQ99" s="386"/>
      <c r="VRR99" s="386"/>
      <c r="VRS99" s="386"/>
      <c r="VRT99" s="386"/>
      <c r="VRU99" s="386"/>
      <c r="VRV99" s="386"/>
      <c r="VRW99" s="386"/>
      <c r="VRX99" s="386"/>
      <c r="VRY99" s="386"/>
      <c r="VRZ99" s="386"/>
      <c r="VSA99" s="386"/>
      <c r="VSB99" s="386"/>
      <c r="VSC99" s="386"/>
      <c r="VSD99" s="386"/>
      <c r="VSE99" s="386"/>
      <c r="VSF99" s="386"/>
      <c r="VSG99" s="386"/>
      <c r="VSH99" s="386"/>
      <c r="VSI99" s="386"/>
      <c r="VSJ99" s="386"/>
      <c r="VSK99" s="386"/>
      <c r="VSL99" s="386"/>
      <c r="VSM99" s="386"/>
      <c r="VSN99" s="386"/>
      <c r="VSO99" s="386"/>
      <c r="VSP99" s="386"/>
      <c r="VSQ99" s="386"/>
      <c r="VSR99" s="386"/>
      <c r="VSS99" s="386"/>
      <c r="VST99" s="386"/>
      <c r="VSU99" s="386"/>
      <c r="VSV99" s="386"/>
      <c r="VSW99" s="386"/>
      <c r="VSX99" s="386"/>
      <c r="VSY99" s="386"/>
      <c r="VSZ99" s="386"/>
      <c r="VTA99" s="386"/>
      <c r="VTB99" s="386"/>
      <c r="VTC99" s="386"/>
      <c r="VTD99" s="386"/>
      <c r="VTE99" s="386"/>
      <c r="VTF99" s="386"/>
      <c r="VTG99" s="386"/>
      <c r="VTH99" s="386"/>
      <c r="VTI99" s="386"/>
      <c r="VTJ99" s="386"/>
      <c r="VTK99" s="386"/>
      <c r="VTL99" s="386"/>
      <c r="VTM99" s="386"/>
      <c r="VTN99" s="386"/>
      <c r="VTO99" s="386"/>
      <c r="VTP99" s="386"/>
      <c r="VTQ99" s="386"/>
      <c r="VTR99" s="386"/>
      <c r="VTS99" s="386"/>
      <c r="VTT99" s="386"/>
      <c r="VTU99" s="386"/>
      <c r="VTV99" s="386"/>
      <c r="VTW99" s="386"/>
      <c r="VTX99" s="386"/>
      <c r="VTY99" s="386"/>
      <c r="VTZ99" s="386"/>
      <c r="VUA99" s="386"/>
      <c r="VUB99" s="386"/>
      <c r="VUC99" s="386"/>
      <c r="VUD99" s="386"/>
      <c r="VUE99" s="386"/>
      <c r="VUF99" s="386"/>
      <c r="VUG99" s="386"/>
      <c r="VUH99" s="386"/>
      <c r="VUI99" s="386"/>
      <c r="VUJ99" s="386"/>
      <c r="VUK99" s="386"/>
      <c r="VUL99" s="386"/>
      <c r="VUM99" s="386"/>
      <c r="VUN99" s="386"/>
      <c r="VUO99" s="386"/>
      <c r="VUP99" s="386"/>
      <c r="VUQ99" s="386"/>
      <c r="VUR99" s="386"/>
      <c r="VUS99" s="386"/>
      <c r="VUT99" s="386"/>
      <c r="VUU99" s="386"/>
      <c r="VUV99" s="386"/>
      <c r="VUW99" s="386"/>
      <c r="VUX99" s="386"/>
      <c r="VUY99" s="386"/>
      <c r="VUZ99" s="386"/>
      <c r="VVA99" s="386"/>
      <c r="VVB99" s="386"/>
      <c r="VVC99" s="386"/>
      <c r="VVD99" s="386"/>
      <c r="VVE99" s="386"/>
      <c r="VVF99" s="386"/>
      <c r="VVG99" s="386"/>
      <c r="VVH99" s="386"/>
      <c r="VVI99" s="386"/>
      <c r="VVJ99" s="386"/>
      <c r="VVK99" s="386"/>
      <c r="VVL99" s="386"/>
      <c r="VVM99" s="386"/>
      <c r="VVN99" s="386"/>
      <c r="VVO99" s="386"/>
      <c r="VVP99" s="386"/>
      <c r="VVQ99" s="386"/>
      <c r="VVR99" s="386"/>
      <c r="VVS99" s="386"/>
      <c r="VVT99" s="386"/>
      <c r="VVU99" s="386"/>
      <c r="VVV99" s="386"/>
      <c r="VVW99" s="386"/>
      <c r="VVX99" s="386"/>
      <c r="VVY99" s="386"/>
      <c r="VVZ99" s="386"/>
      <c r="VWA99" s="386"/>
      <c r="VWB99" s="386"/>
      <c r="VWC99" s="386"/>
      <c r="VWD99" s="386"/>
      <c r="VWE99" s="386"/>
      <c r="VWF99" s="386"/>
      <c r="VWG99" s="386"/>
      <c r="VWH99" s="386"/>
      <c r="VWI99" s="386"/>
      <c r="VWJ99" s="386"/>
      <c r="VWK99" s="386"/>
      <c r="VWL99" s="386"/>
      <c r="VWM99" s="386"/>
      <c r="VWN99" s="386"/>
      <c r="VWO99" s="386"/>
      <c r="VWP99" s="386"/>
      <c r="VWQ99" s="386"/>
      <c r="VWR99" s="386"/>
      <c r="VWS99" s="386"/>
      <c r="VWT99" s="386"/>
      <c r="VWU99" s="386"/>
      <c r="VWV99" s="386"/>
      <c r="VWW99" s="386"/>
      <c r="VWX99" s="386"/>
      <c r="VWY99" s="386"/>
      <c r="VWZ99" s="386"/>
      <c r="VXA99" s="386"/>
      <c r="VXB99" s="386"/>
      <c r="VXC99" s="386"/>
      <c r="VXD99" s="386"/>
      <c r="VXE99" s="386"/>
      <c r="VXF99" s="386"/>
      <c r="VXG99" s="386"/>
      <c r="VXH99" s="386"/>
      <c r="VXI99" s="386"/>
      <c r="VXJ99" s="386"/>
      <c r="VXK99" s="386"/>
      <c r="VXL99" s="386"/>
      <c r="VXM99" s="386"/>
      <c r="VXN99" s="386"/>
      <c r="VXO99" s="386"/>
      <c r="VXP99" s="386"/>
      <c r="VXQ99" s="386"/>
      <c r="VXR99" s="386"/>
      <c r="VXS99" s="386"/>
      <c r="VXT99" s="386"/>
      <c r="VXU99" s="386"/>
      <c r="VXV99" s="386"/>
      <c r="VXW99" s="386"/>
      <c r="VXX99" s="386"/>
      <c r="VXY99" s="386"/>
      <c r="VXZ99" s="386"/>
      <c r="VYA99" s="386"/>
      <c r="VYB99" s="386"/>
      <c r="VYC99" s="386"/>
      <c r="VYD99" s="386"/>
      <c r="VYE99" s="386"/>
      <c r="VYF99" s="386"/>
      <c r="VYG99" s="386"/>
      <c r="VYH99" s="386"/>
      <c r="VYI99" s="386"/>
      <c r="VYJ99" s="386"/>
      <c r="VYK99" s="386"/>
      <c r="VYL99" s="386"/>
      <c r="VYM99" s="386"/>
      <c r="VYN99" s="386"/>
      <c r="VYO99" s="386"/>
      <c r="VYP99" s="386"/>
      <c r="VYQ99" s="386"/>
      <c r="VYR99" s="386"/>
      <c r="VYS99" s="386"/>
      <c r="VYT99" s="386"/>
      <c r="VYU99" s="386"/>
      <c r="VYV99" s="386"/>
      <c r="VYW99" s="386"/>
      <c r="VYX99" s="386"/>
      <c r="VYY99" s="386"/>
      <c r="VYZ99" s="386"/>
      <c r="VZA99" s="386"/>
      <c r="VZB99" s="386"/>
      <c r="VZC99" s="386"/>
      <c r="VZD99" s="386"/>
      <c r="VZE99" s="386"/>
      <c r="VZF99" s="386"/>
      <c r="VZG99" s="386"/>
      <c r="VZH99" s="386"/>
      <c r="VZI99" s="386"/>
      <c r="VZJ99" s="386"/>
      <c r="VZK99" s="386"/>
      <c r="VZL99" s="386"/>
      <c r="VZM99" s="386"/>
      <c r="VZN99" s="386"/>
      <c r="VZO99" s="386"/>
      <c r="VZP99" s="386"/>
      <c r="VZQ99" s="386"/>
      <c r="VZR99" s="386"/>
      <c r="VZS99" s="386"/>
      <c r="VZT99" s="386"/>
      <c r="VZU99" s="386"/>
      <c r="VZV99" s="386"/>
      <c r="VZW99" s="386"/>
      <c r="VZX99" s="386"/>
      <c r="VZY99" s="386"/>
      <c r="VZZ99" s="386"/>
      <c r="WAA99" s="386"/>
      <c r="WAB99" s="386"/>
      <c r="WAC99" s="386"/>
      <c r="WAD99" s="386"/>
      <c r="WAE99" s="386"/>
      <c r="WAF99" s="386"/>
      <c r="WAG99" s="386"/>
      <c r="WAH99" s="386"/>
      <c r="WAI99" s="386"/>
      <c r="WAJ99" s="386"/>
      <c r="WAK99" s="386"/>
      <c r="WAL99" s="386"/>
      <c r="WAM99" s="386"/>
      <c r="WAN99" s="386"/>
      <c r="WAO99" s="386"/>
      <c r="WAP99" s="386"/>
      <c r="WAQ99" s="386"/>
      <c r="WAR99" s="386"/>
      <c r="WAS99" s="386"/>
      <c r="WAT99" s="386"/>
      <c r="WAU99" s="386"/>
      <c r="WAV99" s="386"/>
      <c r="WAW99" s="386"/>
      <c r="WAX99" s="386"/>
      <c r="WAY99" s="386"/>
      <c r="WAZ99" s="386"/>
      <c r="WBA99" s="386"/>
      <c r="WBB99" s="386"/>
      <c r="WBC99" s="386"/>
      <c r="WBD99" s="386"/>
      <c r="WBE99" s="386"/>
      <c r="WBF99" s="386"/>
      <c r="WBG99" s="386"/>
      <c r="WBH99" s="386"/>
      <c r="WBI99" s="386"/>
      <c r="WBJ99" s="386"/>
      <c r="WBK99" s="386"/>
      <c r="WBL99" s="386"/>
      <c r="WBM99" s="386"/>
      <c r="WBN99" s="386"/>
      <c r="WBO99" s="386"/>
      <c r="WBP99" s="386"/>
      <c r="WBQ99" s="386"/>
      <c r="WBR99" s="386"/>
      <c r="WBS99" s="386"/>
      <c r="WBT99" s="386"/>
      <c r="WBU99" s="386"/>
      <c r="WBV99" s="386"/>
      <c r="WBW99" s="386"/>
      <c r="WBX99" s="386"/>
      <c r="WBY99" s="386"/>
      <c r="WBZ99" s="386"/>
      <c r="WCA99" s="386"/>
      <c r="WCB99" s="386"/>
      <c r="WCC99" s="386"/>
      <c r="WCD99" s="386"/>
      <c r="WCE99" s="386"/>
      <c r="WCF99" s="386"/>
      <c r="WCG99" s="386"/>
      <c r="WCH99" s="386"/>
      <c r="WCI99" s="386"/>
      <c r="WCJ99" s="386"/>
      <c r="WCK99" s="386"/>
      <c r="WCL99" s="386"/>
      <c r="WCM99" s="386"/>
      <c r="WCN99" s="386"/>
      <c r="WCO99" s="386"/>
      <c r="WCP99" s="386"/>
      <c r="WCQ99" s="386"/>
      <c r="WCR99" s="386"/>
      <c r="WCS99" s="386"/>
      <c r="WCT99" s="386"/>
      <c r="WCU99" s="386"/>
      <c r="WCV99" s="386"/>
      <c r="WCW99" s="386"/>
      <c r="WCX99" s="386"/>
      <c r="WCY99" s="386"/>
      <c r="WCZ99" s="386"/>
      <c r="WDA99" s="386"/>
      <c r="WDB99" s="386"/>
      <c r="WDC99" s="386"/>
      <c r="WDD99" s="386"/>
      <c r="WDE99" s="386"/>
      <c r="WDF99" s="386"/>
      <c r="WDG99" s="386"/>
      <c r="WDH99" s="386"/>
      <c r="WDI99" s="386"/>
      <c r="WDJ99" s="386"/>
      <c r="WDK99" s="386"/>
      <c r="WDL99" s="386"/>
      <c r="WDM99" s="386"/>
      <c r="WDN99" s="386"/>
      <c r="WDO99" s="386"/>
      <c r="WDP99" s="386"/>
      <c r="WDQ99" s="386"/>
      <c r="WDR99" s="386"/>
      <c r="WDS99" s="386"/>
      <c r="WDT99" s="386"/>
      <c r="WDU99" s="386"/>
      <c r="WDV99" s="386"/>
      <c r="WDW99" s="386"/>
      <c r="WDX99" s="386"/>
      <c r="WDY99" s="386"/>
      <c r="WDZ99" s="386"/>
      <c r="WEA99" s="386"/>
      <c r="WEB99" s="386"/>
      <c r="WEC99" s="386"/>
      <c r="WED99" s="386"/>
      <c r="WEE99" s="386"/>
      <c r="WEF99" s="386"/>
      <c r="WEG99" s="386"/>
      <c r="WEH99" s="386"/>
      <c r="WEI99" s="386"/>
      <c r="WEJ99" s="386"/>
      <c r="WEK99" s="386"/>
      <c r="WEL99" s="386"/>
      <c r="WEM99" s="386"/>
      <c r="WEN99" s="386"/>
      <c r="WEO99" s="386"/>
      <c r="WEP99" s="386"/>
      <c r="WEQ99" s="386"/>
      <c r="WER99" s="386"/>
      <c r="WES99" s="386"/>
      <c r="WET99" s="386"/>
      <c r="WEU99" s="386"/>
      <c r="WEV99" s="386"/>
      <c r="WEW99" s="386"/>
      <c r="WEX99" s="386"/>
      <c r="WEY99" s="386"/>
      <c r="WEZ99" s="386"/>
      <c r="WFA99" s="386"/>
      <c r="WFB99" s="386"/>
      <c r="WFC99" s="386"/>
      <c r="WFD99" s="386"/>
      <c r="WFE99" s="386"/>
      <c r="WFF99" s="386"/>
      <c r="WFG99" s="386"/>
      <c r="WFH99" s="386"/>
      <c r="WFI99" s="386"/>
      <c r="WFJ99" s="386"/>
      <c r="WFK99" s="386"/>
      <c r="WFL99" s="386"/>
      <c r="WFM99" s="386"/>
      <c r="WFN99" s="386"/>
      <c r="WFO99" s="386"/>
      <c r="WFP99" s="386"/>
      <c r="WFQ99" s="386"/>
      <c r="WFR99" s="386"/>
      <c r="WFS99" s="386"/>
      <c r="WFT99" s="386"/>
      <c r="WFU99" s="386"/>
      <c r="WFV99" s="386"/>
      <c r="WFW99" s="386"/>
      <c r="WFX99" s="386"/>
      <c r="WFY99" s="386"/>
      <c r="WFZ99" s="386"/>
      <c r="WGA99" s="386"/>
      <c r="WGB99" s="386"/>
      <c r="WGC99" s="386"/>
      <c r="WGD99" s="386"/>
      <c r="WGE99" s="386"/>
      <c r="WGF99" s="386"/>
      <c r="WGG99" s="386"/>
      <c r="WGH99" s="386"/>
      <c r="WGI99" s="386"/>
      <c r="WGJ99" s="386"/>
      <c r="WGK99" s="386"/>
      <c r="WGL99" s="386"/>
      <c r="WGM99" s="386"/>
      <c r="WGN99" s="386"/>
      <c r="WGO99" s="386"/>
      <c r="WGP99" s="386"/>
      <c r="WGQ99" s="386"/>
      <c r="WGR99" s="386"/>
      <c r="WGS99" s="386"/>
      <c r="WGT99" s="386"/>
      <c r="WGU99" s="386"/>
      <c r="WGV99" s="386"/>
      <c r="WGW99" s="386"/>
      <c r="WGX99" s="386"/>
      <c r="WGY99" s="386"/>
      <c r="WGZ99" s="386"/>
      <c r="WHA99" s="386"/>
      <c r="WHB99" s="386"/>
      <c r="WHC99" s="386"/>
      <c r="WHD99" s="386"/>
      <c r="WHE99" s="386"/>
      <c r="WHF99" s="386"/>
      <c r="WHG99" s="386"/>
      <c r="WHH99" s="386"/>
      <c r="WHI99" s="386"/>
      <c r="WHJ99" s="386"/>
      <c r="WHK99" s="386"/>
      <c r="WHL99" s="386"/>
      <c r="WHM99" s="386"/>
      <c r="WHN99" s="386"/>
      <c r="WHO99" s="386"/>
      <c r="WHP99" s="386"/>
      <c r="WHQ99" s="386"/>
      <c r="WHR99" s="386"/>
      <c r="WHS99" s="386"/>
      <c r="WHT99" s="386"/>
      <c r="WHU99" s="386"/>
      <c r="WHV99" s="386"/>
      <c r="WHW99" s="386"/>
      <c r="WHX99" s="386"/>
      <c r="WHY99" s="386"/>
      <c r="WHZ99" s="386"/>
      <c r="WIA99" s="386"/>
      <c r="WIB99" s="386"/>
      <c r="WIC99" s="386"/>
      <c r="WID99" s="386"/>
      <c r="WIE99" s="386"/>
      <c r="WIF99" s="386"/>
      <c r="WIG99" s="386"/>
      <c r="WIH99" s="386"/>
      <c r="WII99" s="386"/>
      <c r="WIJ99" s="386"/>
      <c r="WIK99" s="386"/>
      <c r="WIL99" s="386"/>
      <c r="WIM99" s="386"/>
      <c r="WIN99" s="386"/>
      <c r="WIO99" s="386"/>
      <c r="WIP99" s="386"/>
      <c r="WIQ99" s="386"/>
      <c r="WIR99" s="386"/>
      <c r="WIS99" s="386"/>
      <c r="WIT99" s="386"/>
      <c r="WIU99" s="386"/>
      <c r="WIV99" s="386"/>
      <c r="WIW99" s="386"/>
      <c r="WIX99" s="386"/>
      <c r="WIY99" s="386"/>
      <c r="WIZ99" s="386"/>
      <c r="WJA99" s="386"/>
      <c r="WJB99" s="386"/>
      <c r="WJC99" s="386"/>
      <c r="WJD99" s="386"/>
      <c r="WJE99" s="386"/>
      <c r="WJF99" s="386"/>
      <c r="WJG99" s="386"/>
      <c r="WJH99" s="386"/>
      <c r="WJI99" s="386"/>
      <c r="WJJ99" s="386"/>
      <c r="WJK99" s="386"/>
      <c r="WJL99" s="386"/>
      <c r="WJM99" s="386"/>
      <c r="WJN99" s="386"/>
      <c r="WJO99" s="386"/>
      <c r="WJP99" s="386"/>
      <c r="WJQ99" s="386"/>
      <c r="WJR99" s="386"/>
      <c r="WJS99" s="386"/>
      <c r="WJT99" s="386"/>
      <c r="WJU99" s="386"/>
      <c r="WJV99" s="386"/>
      <c r="WJW99" s="386"/>
      <c r="WJX99" s="386"/>
      <c r="WJY99" s="386"/>
      <c r="WJZ99" s="386"/>
      <c r="WKA99" s="386"/>
      <c r="WKB99" s="386"/>
      <c r="WKC99" s="386"/>
      <c r="WKD99" s="386"/>
      <c r="WKE99" s="386"/>
      <c r="WKF99" s="386"/>
      <c r="WKG99" s="386"/>
      <c r="WKH99" s="386"/>
      <c r="WKI99" s="386"/>
      <c r="WKJ99" s="386"/>
      <c r="WKK99" s="386"/>
      <c r="WKL99" s="386"/>
      <c r="WKM99" s="386"/>
      <c r="WKN99" s="386"/>
      <c r="WKO99" s="386"/>
      <c r="WKP99" s="386"/>
      <c r="WKQ99" s="386"/>
      <c r="WKR99" s="386"/>
      <c r="WKS99" s="386"/>
      <c r="WKT99" s="386"/>
      <c r="WKU99" s="386"/>
      <c r="WKV99" s="386"/>
      <c r="WKW99" s="386"/>
      <c r="WKX99" s="386"/>
      <c r="WKY99" s="386"/>
      <c r="WKZ99" s="386"/>
      <c r="WLA99" s="386"/>
      <c r="WLB99" s="386"/>
      <c r="WLC99" s="386"/>
      <c r="WLD99" s="386"/>
      <c r="WLE99" s="386"/>
      <c r="WLF99" s="386"/>
      <c r="WLG99" s="386"/>
      <c r="WLH99" s="386"/>
      <c r="WLI99" s="386"/>
      <c r="WLJ99" s="386"/>
      <c r="WLK99" s="386"/>
      <c r="WLL99" s="386"/>
      <c r="WLM99" s="386"/>
      <c r="WLN99" s="386"/>
      <c r="WLO99" s="386"/>
      <c r="WLP99" s="386"/>
      <c r="WLQ99" s="386"/>
      <c r="WLR99" s="386"/>
      <c r="WLS99" s="386"/>
      <c r="WLT99" s="386"/>
      <c r="WLU99" s="386"/>
      <c r="WLV99" s="386"/>
      <c r="WLW99" s="386"/>
      <c r="WLX99" s="386"/>
      <c r="WLY99" s="386"/>
      <c r="WLZ99" s="386"/>
      <c r="WMA99" s="386"/>
      <c r="WMB99" s="386"/>
      <c r="WMC99" s="386"/>
      <c r="WMD99" s="386"/>
      <c r="WME99" s="386"/>
      <c r="WMF99" s="386"/>
      <c r="WMG99" s="386"/>
      <c r="WMH99" s="386"/>
      <c r="WMI99" s="386"/>
      <c r="WMJ99" s="386"/>
      <c r="WMK99" s="386"/>
      <c r="WML99" s="386"/>
      <c r="WMM99" s="386"/>
      <c r="WMN99" s="386"/>
      <c r="WMO99" s="386"/>
      <c r="WMP99" s="386"/>
      <c r="WMQ99" s="386"/>
      <c r="WMR99" s="386"/>
      <c r="WMS99" s="386"/>
      <c r="WMT99" s="386"/>
      <c r="WMU99" s="386"/>
      <c r="WMV99" s="386"/>
      <c r="WMW99" s="386"/>
      <c r="WMX99" s="386"/>
      <c r="WMY99" s="386"/>
      <c r="WMZ99" s="386"/>
      <c r="WNA99" s="386"/>
      <c r="WNB99" s="386"/>
      <c r="WNC99" s="386"/>
      <c r="WND99" s="386"/>
      <c r="WNE99" s="386"/>
      <c r="WNF99" s="386"/>
      <c r="WNG99" s="386"/>
      <c r="WNH99" s="386"/>
      <c r="WNI99" s="386"/>
      <c r="WNJ99" s="386"/>
      <c r="WNK99" s="386"/>
      <c r="WNL99" s="386"/>
      <c r="WNM99" s="386"/>
      <c r="WNN99" s="386"/>
      <c r="WNO99" s="386"/>
      <c r="WNP99" s="386"/>
      <c r="WNQ99" s="386"/>
      <c r="WNR99" s="386"/>
      <c r="WNS99" s="386"/>
      <c r="WNT99" s="386"/>
      <c r="WNU99" s="386"/>
      <c r="WNV99" s="386"/>
      <c r="WNW99" s="386"/>
      <c r="WNX99" s="386"/>
      <c r="WNY99" s="386"/>
      <c r="WNZ99" s="386"/>
      <c r="WOA99" s="386"/>
      <c r="WOB99" s="386"/>
      <c r="WOC99" s="386"/>
      <c r="WOD99" s="386"/>
      <c r="WOE99" s="386"/>
      <c r="WOF99" s="386"/>
      <c r="WOG99" s="386"/>
      <c r="WOH99" s="386"/>
      <c r="WOI99" s="386"/>
      <c r="WOJ99" s="386"/>
      <c r="WOK99" s="386"/>
      <c r="WOL99" s="386"/>
      <c r="WOM99" s="386"/>
      <c r="WON99" s="386"/>
      <c r="WOO99" s="386"/>
      <c r="WOP99" s="386"/>
      <c r="WOQ99" s="386"/>
      <c r="WOR99" s="386"/>
      <c r="WOS99" s="386"/>
      <c r="WOT99" s="386"/>
      <c r="WOU99" s="386"/>
      <c r="WOV99" s="386"/>
      <c r="WOW99" s="386"/>
      <c r="WOX99" s="386"/>
      <c r="WOY99" s="386"/>
      <c r="WOZ99" s="386"/>
      <c r="WPA99" s="386"/>
      <c r="WPB99" s="386"/>
      <c r="WPC99" s="386"/>
      <c r="WPD99" s="386"/>
      <c r="WPE99" s="386"/>
      <c r="WPF99" s="386"/>
      <c r="WPG99" s="386"/>
      <c r="WPH99" s="386"/>
      <c r="WPI99" s="386"/>
      <c r="WPJ99" s="386"/>
      <c r="WPK99" s="386"/>
      <c r="WPL99" s="386"/>
      <c r="WPM99" s="386"/>
      <c r="WPN99" s="386"/>
      <c r="WPO99" s="386"/>
      <c r="WPP99" s="386"/>
      <c r="WPQ99" s="386"/>
      <c r="WPR99" s="386"/>
      <c r="WPS99" s="386"/>
      <c r="WPT99" s="386"/>
      <c r="WPU99" s="386"/>
      <c r="WPV99" s="386"/>
      <c r="WPW99" s="386"/>
      <c r="WPX99" s="386"/>
      <c r="WPY99" s="386"/>
      <c r="WPZ99" s="386"/>
      <c r="WQA99" s="386"/>
      <c r="WQB99" s="386"/>
      <c r="WQC99" s="386"/>
      <c r="WQD99" s="386"/>
      <c r="WQE99" s="386"/>
      <c r="WQF99" s="386"/>
      <c r="WQG99" s="386"/>
      <c r="WQH99" s="386"/>
      <c r="WQI99" s="386"/>
      <c r="WQJ99" s="386"/>
      <c r="WQK99" s="386"/>
      <c r="WQL99" s="386"/>
      <c r="WQM99" s="386"/>
      <c r="WQN99" s="386"/>
      <c r="WQO99" s="386"/>
      <c r="WQP99" s="386"/>
      <c r="WQQ99" s="386"/>
      <c r="WQR99" s="386"/>
      <c r="WQS99" s="386"/>
      <c r="WQT99" s="386"/>
      <c r="WQU99" s="386"/>
      <c r="WQV99" s="386"/>
      <c r="WQW99" s="386"/>
      <c r="WQX99" s="386"/>
      <c r="WQY99" s="386"/>
      <c r="WQZ99" s="386"/>
      <c r="WRA99" s="386"/>
      <c r="WRB99" s="386"/>
      <c r="WRC99" s="386"/>
      <c r="WRD99" s="386"/>
      <c r="WRE99" s="386"/>
      <c r="WRF99" s="386"/>
      <c r="WRG99" s="386"/>
      <c r="WRH99" s="386"/>
      <c r="WRI99" s="386"/>
      <c r="WRJ99" s="386"/>
      <c r="WRK99" s="386"/>
      <c r="WRL99" s="386"/>
      <c r="WRM99" s="386"/>
      <c r="WRN99" s="386"/>
      <c r="WRO99" s="386"/>
      <c r="WRP99" s="386"/>
      <c r="WRQ99" s="386"/>
      <c r="WRR99" s="386"/>
      <c r="WRS99" s="386"/>
      <c r="WRT99" s="386"/>
      <c r="WRU99" s="386"/>
      <c r="WRV99" s="386"/>
      <c r="WRW99" s="386"/>
      <c r="WRX99" s="386"/>
      <c r="WRY99" s="386"/>
      <c r="WRZ99" s="386"/>
      <c r="WSA99" s="386"/>
      <c r="WSB99" s="386"/>
      <c r="WSC99" s="386"/>
      <c r="WSD99" s="386"/>
      <c r="WSE99" s="386"/>
      <c r="WSF99" s="386"/>
      <c r="WSG99" s="386"/>
      <c r="WSH99" s="386"/>
      <c r="WSI99" s="386"/>
      <c r="WSJ99" s="386"/>
      <c r="WSK99" s="386"/>
      <c r="WSL99" s="386"/>
      <c r="WSM99" s="386"/>
      <c r="WSN99" s="386"/>
      <c r="WSO99" s="386"/>
      <c r="WSP99" s="386"/>
      <c r="WSQ99" s="386"/>
      <c r="WSR99" s="386"/>
      <c r="WSS99" s="386"/>
      <c r="WST99" s="386"/>
      <c r="WSU99" s="386"/>
      <c r="WSV99" s="386"/>
      <c r="WSW99" s="386"/>
      <c r="WSX99" s="386"/>
      <c r="WSY99" s="386"/>
      <c r="WSZ99" s="386"/>
      <c r="WTA99" s="386"/>
      <c r="WTB99" s="386"/>
      <c r="WTC99" s="386"/>
      <c r="WTD99" s="386"/>
      <c r="WTE99" s="386"/>
      <c r="WTF99" s="386"/>
      <c r="WTG99" s="386"/>
      <c r="WTH99" s="386"/>
      <c r="WTI99" s="386"/>
      <c r="WTJ99" s="386"/>
      <c r="WTK99" s="386"/>
      <c r="WTL99" s="386"/>
      <c r="WTM99" s="386"/>
      <c r="WTN99" s="386"/>
      <c r="WTO99" s="386"/>
      <c r="WTP99" s="386"/>
      <c r="WTQ99" s="386"/>
      <c r="WTR99" s="386"/>
      <c r="WTS99" s="386"/>
      <c r="WTT99" s="386"/>
      <c r="WTU99" s="386"/>
      <c r="WTV99" s="386"/>
      <c r="WTW99" s="386"/>
      <c r="WTX99" s="386"/>
      <c r="WTY99" s="386"/>
      <c r="WTZ99" s="386"/>
      <c r="WUA99" s="386"/>
      <c r="WUB99" s="386"/>
      <c r="WUC99" s="386"/>
      <c r="WUD99" s="386"/>
      <c r="WUE99" s="386"/>
      <c r="WUF99" s="386"/>
      <c r="WUG99" s="386"/>
      <c r="WUH99" s="386"/>
      <c r="WUI99" s="386"/>
      <c r="WUJ99" s="386"/>
      <c r="WUK99" s="386"/>
      <c r="WUL99" s="386"/>
      <c r="WUM99" s="386"/>
      <c r="WUN99" s="386"/>
      <c r="WUO99" s="386"/>
      <c r="WUP99" s="386"/>
      <c r="WUQ99" s="386"/>
      <c r="WUR99" s="386"/>
      <c r="WUS99" s="386"/>
      <c r="WUT99" s="386"/>
      <c r="WUU99" s="386"/>
      <c r="WUV99" s="386"/>
      <c r="WUW99" s="386"/>
      <c r="WUX99" s="386"/>
      <c r="WUY99" s="386"/>
      <c r="WUZ99" s="386"/>
      <c r="WVA99" s="386"/>
      <c r="WVB99" s="386"/>
      <c r="WVC99" s="386"/>
      <c r="WVD99" s="386"/>
      <c r="WVE99" s="386"/>
      <c r="WVF99" s="386"/>
      <c r="WVG99" s="386"/>
      <c r="WVH99" s="386"/>
      <c r="WVI99" s="386"/>
      <c r="WVJ99" s="386"/>
      <c r="WVK99" s="386"/>
      <c r="WVL99" s="386"/>
      <c r="WVM99" s="386"/>
      <c r="WVN99" s="386"/>
      <c r="WVO99" s="386"/>
      <c r="WVP99" s="386"/>
      <c r="WVQ99" s="386"/>
      <c r="WVR99" s="386"/>
      <c r="WVS99" s="386"/>
      <c r="WVT99" s="386"/>
      <c r="WVU99" s="386"/>
      <c r="WVV99" s="386"/>
      <c r="WVW99" s="386"/>
      <c r="WVX99" s="386"/>
      <c r="WVY99" s="386"/>
      <c r="WVZ99" s="386"/>
      <c r="WWA99" s="386"/>
      <c r="WWB99" s="386"/>
      <c r="WWC99" s="386"/>
      <c r="WWD99" s="386"/>
      <c r="WWE99" s="386"/>
      <c r="WWF99" s="386"/>
      <c r="WWG99" s="386"/>
      <c r="WWH99" s="386"/>
      <c r="WWI99" s="386"/>
      <c r="WWJ99" s="386"/>
      <c r="WWK99" s="386"/>
      <c r="WWL99" s="386"/>
      <c r="WWM99" s="386"/>
      <c r="WWN99" s="386"/>
      <c r="WWO99" s="386"/>
      <c r="WWP99" s="386"/>
      <c r="WWQ99" s="386"/>
      <c r="WWR99" s="386"/>
      <c r="WWS99" s="386"/>
      <c r="WWT99" s="386"/>
      <c r="WWU99" s="386"/>
      <c r="WWV99" s="386"/>
      <c r="WWW99" s="386"/>
      <c r="WWX99" s="386"/>
      <c r="WWY99" s="386"/>
      <c r="WWZ99" s="386"/>
      <c r="WXA99" s="386"/>
      <c r="WXB99" s="386"/>
      <c r="WXC99" s="386"/>
      <c r="WXD99" s="386"/>
      <c r="WXE99" s="386"/>
      <c r="WXF99" s="386"/>
      <c r="WXG99" s="386"/>
      <c r="WXH99" s="386"/>
      <c r="WXI99" s="386"/>
      <c r="WXJ99" s="386"/>
      <c r="WXK99" s="386"/>
      <c r="WXL99" s="386"/>
      <c r="WXM99" s="386"/>
      <c r="WXN99" s="386"/>
      <c r="WXO99" s="386"/>
      <c r="WXP99" s="386"/>
      <c r="WXQ99" s="386"/>
      <c r="WXR99" s="386"/>
      <c r="WXS99" s="386"/>
      <c r="WXT99" s="386"/>
      <c r="WXU99" s="386"/>
      <c r="WXV99" s="386"/>
      <c r="WXW99" s="386"/>
      <c r="WXX99" s="386"/>
      <c r="WXY99" s="386"/>
      <c r="WXZ99" s="386"/>
      <c r="WYA99" s="386"/>
      <c r="WYB99" s="386"/>
      <c r="WYC99" s="386"/>
      <c r="WYD99" s="386"/>
      <c r="WYE99" s="386"/>
      <c r="WYF99" s="386"/>
      <c r="WYG99" s="386"/>
      <c r="WYH99" s="386"/>
      <c r="WYI99" s="386"/>
      <c r="WYJ99" s="386"/>
      <c r="WYK99" s="386"/>
      <c r="WYL99" s="386"/>
      <c r="WYM99" s="386"/>
      <c r="WYN99" s="386"/>
      <c r="WYO99" s="386"/>
      <c r="WYP99" s="386"/>
      <c r="WYQ99" s="386"/>
      <c r="WYR99" s="386"/>
      <c r="WYS99" s="386"/>
      <c r="WYT99" s="386"/>
      <c r="WYU99" s="386"/>
      <c r="WYV99" s="386"/>
      <c r="WYW99" s="386"/>
      <c r="WYX99" s="386"/>
      <c r="WYY99" s="386"/>
      <c r="WYZ99" s="386"/>
      <c r="WZA99" s="386"/>
      <c r="WZB99" s="386"/>
      <c r="WZC99" s="386"/>
      <c r="WZD99" s="386"/>
      <c r="WZE99" s="386"/>
      <c r="WZF99" s="386"/>
      <c r="WZG99" s="386"/>
      <c r="WZH99" s="386"/>
      <c r="WZI99" s="386"/>
      <c r="WZJ99" s="386"/>
      <c r="WZK99" s="386"/>
      <c r="WZL99" s="386"/>
      <c r="WZM99" s="386"/>
      <c r="WZN99" s="386"/>
      <c r="WZO99" s="386"/>
      <c r="WZP99" s="386"/>
      <c r="WZQ99" s="386"/>
      <c r="WZR99" s="386"/>
      <c r="WZS99" s="386"/>
      <c r="WZT99" s="386"/>
      <c r="WZU99" s="386"/>
      <c r="WZV99" s="386"/>
      <c r="WZW99" s="386"/>
      <c r="WZX99" s="386"/>
      <c r="WZY99" s="386"/>
      <c r="WZZ99" s="386"/>
      <c r="XAA99" s="386"/>
      <c r="XAB99" s="386"/>
      <c r="XAC99" s="386"/>
      <c r="XAD99" s="386"/>
      <c r="XAE99" s="386"/>
      <c r="XAF99" s="386"/>
      <c r="XAG99" s="386"/>
      <c r="XAH99" s="386"/>
      <c r="XAI99" s="386"/>
      <c r="XAJ99" s="386"/>
      <c r="XAK99" s="386"/>
      <c r="XAL99" s="386"/>
      <c r="XAM99" s="386"/>
      <c r="XAN99" s="386"/>
      <c r="XAO99" s="386"/>
      <c r="XAP99" s="386"/>
      <c r="XAQ99" s="386"/>
      <c r="XAR99" s="386"/>
      <c r="XAS99" s="386"/>
      <c r="XAT99" s="386"/>
      <c r="XAU99" s="386"/>
      <c r="XAV99" s="386"/>
      <c r="XAW99" s="386"/>
      <c r="XAX99" s="386"/>
      <c r="XAY99" s="386"/>
      <c r="XAZ99" s="386"/>
      <c r="XBA99" s="386"/>
      <c r="XBB99" s="386"/>
      <c r="XBC99" s="386"/>
      <c r="XBD99" s="386"/>
      <c r="XBE99" s="386"/>
      <c r="XBF99" s="386"/>
      <c r="XBG99" s="386"/>
      <c r="XBH99" s="386"/>
      <c r="XBI99" s="386"/>
      <c r="XBJ99" s="386"/>
      <c r="XBK99" s="386"/>
      <c r="XBL99" s="386"/>
      <c r="XBM99" s="386"/>
      <c r="XBN99" s="386"/>
      <c r="XBO99" s="386"/>
      <c r="XBP99" s="386"/>
      <c r="XBQ99" s="386"/>
      <c r="XBR99" s="386"/>
      <c r="XBS99" s="386"/>
      <c r="XBT99" s="386"/>
      <c r="XBU99" s="386"/>
      <c r="XBV99" s="386"/>
      <c r="XBW99" s="386"/>
      <c r="XBX99" s="386"/>
      <c r="XBY99" s="386"/>
      <c r="XBZ99" s="386"/>
      <c r="XCA99" s="386"/>
      <c r="XCB99" s="386"/>
      <c r="XCC99" s="386"/>
      <c r="XCD99" s="386"/>
      <c r="XCE99" s="386"/>
      <c r="XCF99" s="386"/>
      <c r="XCG99" s="386"/>
      <c r="XCH99" s="386"/>
      <c r="XCI99" s="386"/>
      <c r="XCJ99" s="386"/>
      <c r="XCK99" s="386"/>
      <c r="XCL99" s="386"/>
      <c r="XCM99" s="386"/>
      <c r="XCN99" s="386"/>
      <c r="XCO99" s="386"/>
      <c r="XCP99" s="386"/>
      <c r="XCQ99" s="386"/>
      <c r="XCR99" s="386"/>
      <c r="XCS99" s="386"/>
      <c r="XCT99" s="386"/>
      <c r="XCU99" s="386"/>
      <c r="XCV99" s="386"/>
      <c r="XCW99" s="386"/>
      <c r="XCX99" s="386"/>
      <c r="XCY99" s="386"/>
      <c r="XCZ99" s="386"/>
      <c r="XDA99" s="386"/>
      <c r="XDB99" s="386"/>
      <c r="XDC99" s="386"/>
      <c r="XDD99" s="386"/>
      <c r="XDE99" s="386"/>
      <c r="XDF99" s="386"/>
      <c r="XDG99" s="386"/>
      <c r="XDH99" s="386"/>
      <c r="XDI99" s="386"/>
      <c r="XDJ99" s="386"/>
      <c r="XDK99" s="386"/>
      <c r="XDL99" s="386"/>
      <c r="XDM99" s="386"/>
      <c r="XDN99" s="386"/>
      <c r="XDO99" s="386"/>
      <c r="XDP99" s="386"/>
      <c r="XDQ99" s="386"/>
      <c r="XDR99" s="386"/>
      <c r="XDS99" s="386"/>
      <c r="XDT99" s="386"/>
      <c r="XDU99" s="386"/>
      <c r="XDV99" s="386"/>
      <c r="XDW99" s="386"/>
      <c r="XDX99" s="386"/>
      <c r="XDY99" s="386"/>
      <c r="XDZ99" s="386"/>
      <c r="XEA99" s="386"/>
      <c r="XEB99" s="386"/>
      <c r="XEC99" s="386"/>
      <c r="XED99" s="386"/>
      <c r="XEE99" s="386"/>
      <c r="XEF99" s="386"/>
      <c r="XEG99" s="386"/>
      <c r="XEH99" s="386"/>
      <c r="XEI99" s="386"/>
      <c r="XEJ99" s="386"/>
      <c r="XEK99" s="386"/>
      <c r="XEL99" s="386"/>
      <c r="XEM99" s="386"/>
      <c r="XEN99" s="386"/>
      <c r="XEO99" s="386"/>
      <c r="XEP99" s="386"/>
      <c r="XEQ99" s="386"/>
      <c r="XER99" s="386"/>
      <c r="XES99" s="386"/>
      <c r="XET99" s="386"/>
      <c r="XEU99" s="386"/>
      <c r="XEV99" s="386"/>
      <c r="XEW99" s="386"/>
      <c r="XEX99" s="386"/>
      <c r="XEY99" s="386"/>
      <c r="XEZ99" s="386"/>
      <c r="XFA99" s="386"/>
      <c r="XFB99" s="386"/>
      <c r="XFC99" s="386"/>
      <c r="XFD99" s="386"/>
    </row>
    <row r="100" spans="1:16384" s="384" customFormat="1" ht="28.5" x14ac:dyDescent="0.2">
      <c r="A100" s="388"/>
      <c r="B100" s="379" t="s">
        <v>2772</v>
      </c>
      <c r="C100" s="379" t="s">
        <v>75</v>
      </c>
      <c r="D100" s="379"/>
      <c r="E100" s="379" t="s">
        <v>2906</v>
      </c>
      <c r="F100" s="379" t="s">
        <v>5849</v>
      </c>
      <c r="G100" s="379"/>
      <c r="H100" s="388" t="s">
        <v>6587</v>
      </c>
      <c r="I100" s="388" t="s">
        <v>968</v>
      </c>
      <c r="J100" s="461"/>
      <c r="K100" s="108" t="s">
        <v>5967</v>
      </c>
      <c r="L100" s="379" t="s">
        <v>2907</v>
      </c>
      <c r="M100" s="388" t="s">
        <v>681</v>
      </c>
      <c r="N100" s="388">
        <v>61654</v>
      </c>
      <c r="O100" s="380">
        <v>39898</v>
      </c>
      <c r="P100" s="380">
        <v>40999</v>
      </c>
      <c r="Q100" s="380">
        <v>40999</v>
      </c>
      <c r="R100" s="381">
        <v>3</v>
      </c>
      <c r="S100" s="399">
        <v>41817</v>
      </c>
      <c r="T100" s="381">
        <v>-806</v>
      </c>
      <c r="U100" s="382">
        <v>317499.15999999997</v>
      </c>
      <c r="V100" s="382">
        <v>952497.48</v>
      </c>
      <c r="W100" s="382"/>
      <c r="X100" s="382"/>
      <c r="Y100" s="379"/>
      <c r="Z100" s="379" t="s">
        <v>840</v>
      </c>
      <c r="AA100" s="379">
        <v>6.6</v>
      </c>
      <c r="AB100" s="379"/>
      <c r="AC100" s="379"/>
      <c r="AD100" s="379" t="s">
        <v>5214</v>
      </c>
    </row>
    <row r="101" spans="1:16384" s="384" customFormat="1" ht="14.25" x14ac:dyDescent="0.2">
      <c r="A101" s="388"/>
      <c r="B101" s="379" t="s">
        <v>2772</v>
      </c>
      <c r="C101" s="379" t="s">
        <v>75</v>
      </c>
      <c r="D101" s="379"/>
      <c r="E101" s="379" t="s">
        <v>236</v>
      </c>
      <c r="F101" s="379" t="s">
        <v>5849</v>
      </c>
      <c r="G101" s="379"/>
      <c r="H101" s="388" t="s">
        <v>6587</v>
      </c>
      <c r="I101" s="388" t="s">
        <v>968</v>
      </c>
      <c r="J101" s="461"/>
      <c r="K101" s="108" t="s">
        <v>5939</v>
      </c>
      <c r="L101" s="379" t="s">
        <v>237</v>
      </c>
      <c r="M101" s="388" t="s">
        <v>6271</v>
      </c>
      <c r="N101" s="388">
        <v>61186</v>
      </c>
      <c r="O101" s="380">
        <v>40634</v>
      </c>
      <c r="P101" s="380">
        <v>40999</v>
      </c>
      <c r="Q101" s="380">
        <v>40999</v>
      </c>
      <c r="R101" s="381"/>
      <c r="S101" s="399">
        <v>41817</v>
      </c>
      <c r="T101" s="381">
        <v>-806</v>
      </c>
      <c r="U101" s="382">
        <v>42198.85</v>
      </c>
      <c r="V101" s="382"/>
      <c r="W101" s="382"/>
      <c r="X101" s="382"/>
      <c r="Y101" s="379"/>
      <c r="Z101" s="379"/>
      <c r="AA101" s="379"/>
      <c r="AB101" s="379"/>
      <c r="AC101" s="379"/>
      <c r="AD101" s="379"/>
    </row>
    <row r="102" spans="1:16384" s="384" customFormat="1" ht="14.25" x14ac:dyDescent="0.2">
      <c r="A102" s="388"/>
      <c r="B102" s="379" t="s">
        <v>2772</v>
      </c>
      <c r="C102" s="379" t="s">
        <v>75</v>
      </c>
      <c r="D102" s="379"/>
      <c r="E102" s="379" t="s">
        <v>236</v>
      </c>
      <c r="F102" s="379" t="s">
        <v>5849</v>
      </c>
      <c r="G102" s="379"/>
      <c r="H102" s="388" t="s">
        <v>6587</v>
      </c>
      <c r="I102" s="388" t="s">
        <v>968</v>
      </c>
      <c r="J102" s="461"/>
      <c r="K102" s="108" t="s">
        <v>5940</v>
      </c>
      <c r="L102" s="379" t="s">
        <v>2757</v>
      </c>
      <c r="M102" s="388" t="s">
        <v>6271</v>
      </c>
      <c r="N102" s="388">
        <v>61186</v>
      </c>
      <c r="O102" s="380">
        <v>40634</v>
      </c>
      <c r="P102" s="380">
        <v>40999</v>
      </c>
      <c r="Q102" s="380">
        <v>40999</v>
      </c>
      <c r="R102" s="381"/>
      <c r="S102" s="399">
        <v>41817</v>
      </c>
      <c r="T102" s="381">
        <v>-806</v>
      </c>
      <c r="U102" s="382">
        <v>89705</v>
      </c>
      <c r="V102" s="382"/>
      <c r="W102" s="382"/>
      <c r="X102" s="382"/>
      <c r="Y102" s="379"/>
      <c r="Z102" s="379"/>
      <c r="AA102" s="379"/>
      <c r="AB102" s="379"/>
      <c r="AC102" s="379"/>
      <c r="AD102" s="379"/>
    </row>
    <row r="103" spans="1:16384" s="384" customFormat="1" ht="26.25" customHeight="1" x14ac:dyDescent="0.2">
      <c r="A103" s="388"/>
      <c r="B103" s="379" t="s">
        <v>2772</v>
      </c>
      <c r="C103" s="379" t="s">
        <v>4796</v>
      </c>
      <c r="D103" s="379"/>
      <c r="E103" s="379" t="s">
        <v>3899</v>
      </c>
      <c r="F103" s="388" t="s">
        <v>5839</v>
      </c>
      <c r="G103" s="388"/>
      <c r="H103" s="388" t="s">
        <v>6587</v>
      </c>
      <c r="I103" s="388" t="s">
        <v>5858</v>
      </c>
      <c r="J103" s="461"/>
      <c r="K103" s="108" t="s">
        <v>3935</v>
      </c>
      <c r="L103" s="379" t="s">
        <v>3391</v>
      </c>
      <c r="M103" s="388" t="s">
        <v>3320</v>
      </c>
      <c r="N103" s="388">
        <v>61554</v>
      </c>
      <c r="O103" s="380">
        <v>39934</v>
      </c>
      <c r="P103" s="380">
        <v>41030</v>
      </c>
      <c r="Q103" s="380">
        <v>41030</v>
      </c>
      <c r="R103" s="381">
        <v>3</v>
      </c>
      <c r="S103" s="399">
        <v>41817</v>
      </c>
      <c r="T103" s="381">
        <v>-776</v>
      </c>
      <c r="U103" s="382">
        <v>431000</v>
      </c>
      <c r="V103" s="382">
        <v>1293000</v>
      </c>
      <c r="W103" s="382"/>
      <c r="X103" s="382"/>
      <c r="Y103" s="379" t="s">
        <v>3878</v>
      </c>
      <c r="Z103" s="379"/>
      <c r="AA103" s="394"/>
      <c r="AB103" s="394"/>
      <c r="AC103" s="394"/>
      <c r="AD103" s="379"/>
    </row>
    <row r="104" spans="1:16384" s="384" customFormat="1" ht="14.25" x14ac:dyDescent="0.2">
      <c r="A104" s="388"/>
      <c r="B104" s="405" t="s">
        <v>2772</v>
      </c>
      <c r="C104" s="414" t="s">
        <v>75</v>
      </c>
      <c r="D104" s="388"/>
      <c r="E104" s="379" t="s">
        <v>5849</v>
      </c>
      <c r="F104" s="379" t="s">
        <v>5849</v>
      </c>
      <c r="G104" s="379"/>
      <c r="H104" s="388" t="s">
        <v>6587</v>
      </c>
      <c r="I104" s="388" t="s">
        <v>968</v>
      </c>
      <c r="J104" s="461"/>
      <c r="K104" s="108" t="s">
        <v>6511</v>
      </c>
      <c r="L104" s="388" t="s">
        <v>6195</v>
      </c>
      <c r="M104" s="388" t="s">
        <v>6353</v>
      </c>
      <c r="N104" s="388">
        <v>24521</v>
      </c>
      <c r="O104" s="417">
        <v>39993</v>
      </c>
      <c r="P104" s="417">
        <v>41089</v>
      </c>
      <c r="Q104" s="390">
        <v>41089</v>
      </c>
      <c r="R104" s="390"/>
      <c r="S104" s="399">
        <v>41817</v>
      </c>
      <c r="T104" s="381">
        <v>-718</v>
      </c>
      <c r="U104" s="382">
        <v>19859</v>
      </c>
      <c r="V104" s="406">
        <v>54561</v>
      </c>
      <c r="W104" s="406"/>
      <c r="X104" s="406"/>
      <c r="Y104" s="392"/>
      <c r="Z104" s="405" t="s">
        <v>841</v>
      </c>
      <c r="AA104" s="405">
        <v>6.6</v>
      </c>
      <c r="AB104" s="405"/>
      <c r="AC104" s="405"/>
      <c r="AD104" s="388"/>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c r="EX104" s="386"/>
      <c r="EY104" s="386"/>
      <c r="EZ104" s="386"/>
      <c r="FA104" s="386"/>
      <c r="FB104" s="386"/>
      <c r="FC104" s="386"/>
      <c r="FD104" s="386"/>
      <c r="FE104" s="386"/>
      <c r="FF104" s="386"/>
      <c r="FG104" s="386"/>
      <c r="FH104" s="386"/>
      <c r="FI104" s="386"/>
      <c r="FJ104" s="386"/>
      <c r="FK104" s="386"/>
      <c r="FL104" s="386"/>
      <c r="FM104" s="386"/>
      <c r="FN104" s="386"/>
      <c r="FO104" s="386"/>
      <c r="FP104" s="386"/>
      <c r="FQ104" s="386"/>
      <c r="FR104" s="386"/>
      <c r="FS104" s="386"/>
      <c r="FT104" s="386"/>
      <c r="FU104" s="386"/>
      <c r="FV104" s="386"/>
      <c r="FW104" s="386"/>
      <c r="FX104" s="386"/>
      <c r="FY104" s="386"/>
      <c r="FZ104" s="386"/>
      <c r="GA104" s="386"/>
      <c r="GB104" s="386"/>
      <c r="GC104" s="386"/>
      <c r="GD104" s="386"/>
      <c r="GE104" s="386"/>
      <c r="GF104" s="386"/>
      <c r="GG104" s="386"/>
      <c r="GH104" s="386"/>
      <c r="GI104" s="386"/>
      <c r="GJ104" s="386"/>
      <c r="GK104" s="386"/>
      <c r="GL104" s="386"/>
      <c r="GM104" s="386"/>
      <c r="GN104" s="386"/>
      <c r="GO104" s="386"/>
      <c r="GP104" s="386"/>
      <c r="GQ104" s="386"/>
      <c r="GR104" s="386"/>
      <c r="GS104" s="386"/>
      <c r="GT104" s="386"/>
      <c r="GU104" s="386"/>
      <c r="GV104" s="386"/>
      <c r="GW104" s="386"/>
      <c r="GX104" s="386"/>
      <c r="GY104" s="386"/>
      <c r="GZ104" s="386"/>
      <c r="HA104" s="386"/>
      <c r="HB104" s="386"/>
      <c r="HC104" s="386"/>
      <c r="HD104" s="386"/>
      <c r="HE104" s="386"/>
      <c r="HF104" s="386"/>
      <c r="HG104" s="386"/>
      <c r="HH104" s="386"/>
      <c r="HI104" s="386"/>
      <c r="HJ104" s="386"/>
      <c r="HK104" s="386"/>
      <c r="HL104" s="386"/>
      <c r="HM104" s="386"/>
      <c r="HN104" s="386"/>
      <c r="HO104" s="386"/>
      <c r="HP104" s="386"/>
      <c r="HQ104" s="386"/>
      <c r="HR104" s="386"/>
      <c r="HS104" s="386"/>
      <c r="HT104" s="386"/>
      <c r="HU104" s="386"/>
      <c r="HV104" s="386"/>
      <c r="HW104" s="386"/>
      <c r="HX104" s="386"/>
      <c r="HY104" s="386"/>
      <c r="HZ104" s="386"/>
      <c r="IA104" s="386"/>
      <c r="IB104" s="386"/>
      <c r="IC104" s="386"/>
      <c r="ID104" s="386"/>
      <c r="IE104" s="386"/>
      <c r="IF104" s="386"/>
      <c r="IG104" s="386"/>
      <c r="IH104" s="386"/>
      <c r="II104" s="386"/>
      <c r="IJ104" s="386"/>
      <c r="IK104" s="386"/>
      <c r="IL104" s="386"/>
      <c r="IM104" s="386"/>
      <c r="IN104" s="386"/>
      <c r="IO104" s="386"/>
      <c r="IP104" s="386"/>
      <c r="IQ104" s="386"/>
      <c r="IR104" s="386"/>
      <c r="IS104" s="386"/>
      <c r="IT104" s="386"/>
      <c r="IU104" s="386"/>
      <c r="IV104" s="386"/>
      <c r="IW104" s="386"/>
      <c r="IX104" s="386"/>
      <c r="IY104" s="386"/>
      <c r="IZ104" s="386"/>
      <c r="JA104" s="386"/>
      <c r="JB104" s="386"/>
    </row>
    <row r="105" spans="1:16384" s="384" customFormat="1" ht="14.25" x14ac:dyDescent="0.2">
      <c r="A105" s="388"/>
      <c r="B105" s="405" t="s">
        <v>2772</v>
      </c>
      <c r="C105" s="414" t="s">
        <v>75</v>
      </c>
      <c r="D105" s="388"/>
      <c r="E105" s="379" t="s">
        <v>5849</v>
      </c>
      <c r="F105" s="379" t="s">
        <v>5849</v>
      </c>
      <c r="G105" s="379"/>
      <c r="H105" s="388" t="s">
        <v>6587</v>
      </c>
      <c r="I105" s="388" t="s">
        <v>968</v>
      </c>
      <c r="J105" s="461"/>
      <c r="K105" s="108" t="s">
        <v>6502</v>
      </c>
      <c r="L105" s="388" t="s">
        <v>1898</v>
      </c>
      <c r="M105" s="388" t="s">
        <v>4096</v>
      </c>
      <c r="N105" s="388">
        <v>65415</v>
      </c>
      <c r="O105" s="417">
        <v>38899</v>
      </c>
      <c r="P105" s="417">
        <v>41090</v>
      </c>
      <c r="Q105" s="390">
        <v>41090</v>
      </c>
      <c r="R105" s="390"/>
      <c r="S105" s="399">
        <v>41817</v>
      </c>
      <c r="T105" s="381">
        <v>-717</v>
      </c>
      <c r="U105" s="382">
        <v>3365</v>
      </c>
      <c r="V105" s="406">
        <v>18074</v>
      </c>
      <c r="W105" s="406"/>
      <c r="X105" s="406"/>
      <c r="Y105" s="392"/>
      <c r="Z105" s="405" t="s">
        <v>841</v>
      </c>
      <c r="AA105" s="405">
        <v>6.6</v>
      </c>
      <c r="AB105" s="405"/>
      <c r="AC105" s="405"/>
      <c r="AD105" s="388"/>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c r="EX105" s="386"/>
      <c r="EY105" s="386"/>
      <c r="EZ105" s="386"/>
      <c r="FA105" s="386"/>
      <c r="FB105" s="386"/>
      <c r="FC105" s="386"/>
      <c r="FD105" s="386"/>
      <c r="FE105" s="386"/>
      <c r="FF105" s="386"/>
      <c r="FG105" s="386"/>
      <c r="FH105" s="386"/>
      <c r="FI105" s="386"/>
      <c r="FJ105" s="386"/>
      <c r="FK105" s="386"/>
      <c r="FL105" s="386"/>
      <c r="FM105" s="386"/>
      <c r="FN105" s="386"/>
      <c r="FO105" s="386"/>
      <c r="FP105" s="386"/>
      <c r="FQ105" s="386"/>
      <c r="FR105" s="386"/>
      <c r="FS105" s="386"/>
      <c r="FT105" s="386"/>
      <c r="FU105" s="386"/>
      <c r="FV105" s="386"/>
      <c r="FW105" s="386"/>
      <c r="FX105" s="386"/>
      <c r="FY105" s="386"/>
      <c r="FZ105" s="386"/>
      <c r="GA105" s="386"/>
      <c r="GB105" s="386"/>
      <c r="GC105" s="386"/>
      <c r="GD105" s="386"/>
      <c r="GE105" s="386"/>
      <c r="GF105" s="386"/>
      <c r="GG105" s="386"/>
      <c r="GH105" s="386"/>
      <c r="GI105" s="386"/>
      <c r="GJ105" s="386"/>
      <c r="GK105" s="386"/>
      <c r="GL105" s="386"/>
      <c r="GM105" s="386"/>
      <c r="GN105" s="386"/>
      <c r="GO105" s="386"/>
      <c r="GP105" s="386"/>
      <c r="GQ105" s="386"/>
      <c r="GR105" s="386"/>
      <c r="GS105" s="386"/>
      <c r="GT105" s="386"/>
      <c r="GU105" s="386"/>
      <c r="GV105" s="386"/>
      <c r="GW105" s="386"/>
      <c r="GX105" s="386"/>
      <c r="GY105" s="386"/>
      <c r="GZ105" s="386"/>
      <c r="HA105" s="386"/>
      <c r="HB105" s="386"/>
      <c r="HC105" s="386"/>
      <c r="HD105" s="386"/>
      <c r="HE105" s="386"/>
      <c r="HF105" s="386"/>
      <c r="HG105" s="386"/>
      <c r="HH105" s="386"/>
      <c r="HI105" s="386"/>
      <c r="HJ105" s="386"/>
      <c r="HK105" s="386"/>
      <c r="HL105" s="386"/>
      <c r="HM105" s="386"/>
      <c r="HN105" s="386"/>
      <c r="HO105" s="386"/>
      <c r="HP105" s="386"/>
      <c r="HQ105" s="386"/>
      <c r="HR105" s="386"/>
      <c r="HS105" s="386"/>
      <c r="HT105" s="386"/>
      <c r="HU105" s="386"/>
      <c r="HV105" s="386"/>
      <c r="HW105" s="386"/>
      <c r="HX105" s="386"/>
      <c r="HY105" s="386"/>
      <c r="HZ105" s="386"/>
      <c r="IA105" s="386"/>
      <c r="IB105" s="386"/>
      <c r="IC105" s="386"/>
      <c r="ID105" s="386"/>
      <c r="IE105" s="386"/>
      <c r="IF105" s="386"/>
      <c r="IG105" s="386"/>
      <c r="IH105" s="386"/>
      <c r="II105" s="386"/>
      <c r="IJ105" s="386"/>
      <c r="IK105" s="386"/>
      <c r="IL105" s="386"/>
      <c r="IM105" s="386"/>
      <c r="IN105" s="386"/>
      <c r="IO105" s="386"/>
      <c r="IP105" s="386"/>
      <c r="IQ105" s="386"/>
      <c r="IR105" s="386"/>
      <c r="IS105" s="386"/>
      <c r="IT105" s="386"/>
      <c r="IU105" s="386"/>
      <c r="IV105" s="386"/>
      <c r="IW105" s="386"/>
      <c r="IX105" s="386"/>
      <c r="IY105" s="386"/>
      <c r="IZ105" s="386"/>
      <c r="JA105" s="386"/>
      <c r="JB105" s="386"/>
    </row>
    <row r="106" spans="1:16384" s="384" customFormat="1" ht="14.25" x14ac:dyDescent="0.2">
      <c r="A106" s="388"/>
      <c r="B106" s="405" t="s">
        <v>2772</v>
      </c>
      <c r="C106" s="414" t="s">
        <v>75</v>
      </c>
      <c r="D106" s="388"/>
      <c r="E106" s="379" t="s">
        <v>5849</v>
      </c>
      <c r="F106" s="379" t="s">
        <v>5849</v>
      </c>
      <c r="G106" s="379"/>
      <c r="H106" s="388" t="s">
        <v>6587</v>
      </c>
      <c r="I106" s="388" t="s">
        <v>968</v>
      </c>
      <c r="J106" s="461"/>
      <c r="K106" s="108" t="s">
        <v>5961</v>
      </c>
      <c r="L106" s="388" t="s">
        <v>3792</v>
      </c>
      <c r="M106" s="388" t="s">
        <v>6340</v>
      </c>
      <c r="N106" s="388">
        <v>65162</v>
      </c>
      <c r="O106" s="417">
        <v>40011</v>
      </c>
      <c r="P106" s="450">
        <v>41106</v>
      </c>
      <c r="Q106" s="390">
        <v>41106</v>
      </c>
      <c r="R106" s="390"/>
      <c r="S106" s="399">
        <v>41817</v>
      </c>
      <c r="T106" s="381">
        <v>-701</v>
      </c>
      <c r="U106" s="406">
        <v>6794</v>
      </c>
      <c r="V106" s="406"/>
      <c r="W106" s="406"/>
      <c r="X106" s="406"/>
      <c r="Y106" s="392"/>
      <c r="Z106" s="405" t="s">
        <v>841</v>
      </c>
      <c r="AA106" s="405">
        <v>6.6</v>
      </c>
      <c r="AB106" s="405"/>
      <c r="AC106" s="405"/>
      <c r="AD106" s="388"/>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c r="EX106" s="386"/>
      <c r="EY106" s="386"/>
      <c r="EZ106" s="386"/>
      <c r="FA106" s="386"/>
      <c r="FB106" s="386"/>
      <c r="FC106" s="386"/>
      <c r="FD106" s="386"/>
      <c r="FE106" s="386"/>
      <c r="FF106" s="386"/>
      <c r="FG106" s="386"/>
      <c r="FH106" s="386"/>
      <c r="FI106" s="386"/>
      <c r="FJ106" s="386"/>
      <c r="FK106" s="386"/>
      <c r="FL106" s="386"/>
      <c r="FM106" s="386"/>
      <c r="FN106" s="386"/>
      <c r="FO106" s="386"/>
      <c r="FP106" s="386"/>
      <c r="FQ106" s="386"/>
      <c r="FR106" s="386"/>
      <c r="FS106" s="386"/>
      <c r="FT106" s="386"/>
      <c r="FU106" s="386"/>
      <c r="FV106" s="386"/>
      <c r="FW106" s="386"/>
      <c r="FX106" s="386"/>
      <c r="FY106" s="386"/>
      <c r="FZ106" s="386"/>
      <c r="GA106" s="386"/>
      <c r="GB106" s="386"/>
      <c r="GC106" s="386"/>
      <c r="GD106" s="386"/>
      <c r="GE106" s="386"/>
      <c r="GF106" s="386"/>
      <c r="GG106" s="386"/>
      <c r="GH106" s="386"/>
      <c r="GI106" s="386"/>
      <c r="GJ106" s="386"/>
      <c r="GK106" s="386"/>
      <c r="GL106" s="386"/>
      <c r="GM106" s="386"/>
      <c r="GN106" s="386"/>
      <c r="GO106" s="386"/>
      <c r="GP106" s="386"/>
      <c r="GQ106" s="386"/>
      <c r="GR106" s="386"/>
      <c r="GS106" s="386"/>
      <c r="GT106" s="386"/>
      <c r="GU106" s="386"/>
      <c r="GV106" s="386"/>
      <c r="GW106" s="386"/>
      <c r="GX106" s="386"/>
      <c r="GY106" s="386"/>
      <c r="GZ106" s="386"/>
      <c r="HA106" s="386"/>
      <c r="HB106" s="386"/>
      <c r="HC106" s="386"/>
      <c r="HD106" s="386"/>
      <c r="HE106" s="386"/>
      <c r="HF106" s="386"/>
      <c r="HG106" s="386"/>
      <c r="HH106" s="386"/>
      <c r="HI106" s="386"/>
      <c r="HJ106" s="386"/>
      <c r="HK106" s="386"/>
      <c r="HL106" s="386"/>
      <c r="HM106" s="386"/>
      <c r="HN106" s="386"/>
      <c r="HO106" s="386"/>
      <c r="HP106" s="386"/>
      <c r="HQ106" s="386"/>
      <c r="HR106" s="386"/>
      <c r="HS106" s="386"/>
      <c r="HT106" s="386"/>
      <c r="HU106" s="386"/>
      <c r="HV106" s="386"/>
      <c r="HW106" s="386"/>
      <c r="HX106" s="386"/>
      <c r="HY106" s="386"/>
      <c r="HZ106" s="386"/>
      <c r="IA106" s="386"/>
      <c r="IB106" s="386"/>
      <c r="IC106" s="386"/>
      <c r="ID106" s="386"/>
      <c r="IE106" s="386"/>
      <c r="IF106" s="386"/>
      <c r="IG106" s="386"/>
      <c r="IH106" s="386"/>
      <c r="II106" s="386"/>
      <c r="IJ106" s="386"/>
      <c r="IK106" s="386"/>
      <c r="IL106" s="386"/>
      <c r="IM106" s="386"/>
      <c r="IN106" s="386"/>
      <c r="IO106" s="386"/>
      <c r="IP106" s="386"/>
      <c r="IQ106" s="386"/>
      <c r="IR106" s="386"/>
      <c r="IS106" s="386"/>
      <c r="IT106" s="386"/>
      <c r="IU106" s="386"/>
      <c r="IV106" s="386"/>
      <c r="IW106" s="386"/>
      <c r="IX106" s="386"/>
      <c r="IY106" s="386"/>
      <c r="IZ106" s="386"/>
      <c r="JA106" s="386"/>
      <c r="JB106" s="386"/>
    </row>
    <row r="107" spans="1:16384" s="384" customFormat="1" ht="28.5" x14ac:dyDescent="0.2">
      <c r="A107" s="388"/>
      <c r="B107" s="405" t="s">
        <v>2772</v>
      </c>
      <c r="C107" s="414" t="s">
        <v>75</v>
      </c>
      <c r="D107" s="388"/>
      <c r="E107" s="379" t="s">
        <v>5849</v>
      </c>
      <c r="F107" s="379" t="s">
        <v>5849</v>
      </c>
      <c r="G107" s="379"/>
      <c r="H107" s="388" t="s">
        <v>6587</v>
      </c>
      <c r="I107" s="388" t="s">
        <v>968</v>
      </c>
      <c r="J107" s="461"/>
      <c r="K107" s="108" t="s">
        <v>6568</v>
      </c>
      <c r="L107" s="388" t="s">
        <v>6197</v>
      </c>
      <c r="M107" s="388" t="s">
        <v>2429</v>
      </c>
      <c r="N107" s="388">
        <v>57879</v>
      </c>
      <c r="O107" s="417">
        <v>39282</v>
      </c>
      <c r="P107" s="417">
        <v>41108</v>
      </c>
      <c r="Q107" s="390">
        <v>41108</v>
      </c>
      <c r="R107" s="390"/>
      <c r="S107" s="399">
        <v>41817</v>
      </c>
      <c r="T107" s="381">
        <v>-699</v>
      </c>
      <c r="U107" s="382">
        <v>2950</v>
      </c>
      <c r="V107" s="406">
        <v>21448</v>
      </c>
      <c r="W107" s="406"/>
      <c r="X107" s="406"/>
      <c r="Y107" s="392"/>
      <c r="Z107" s="405" t="s">
        <v>841</v>
      </c>
      <c r="AA107" s="405">
        <v>6.6</v>
      </c>
      <c r="AB107" s="405"/>
      <c r="AC107" s="405"/>
      <c r="AD107" s="388"/>
    </row>
    <row r="108" spans="1:16384" s="384" customFormat="1" ht="33" customHeight="1" x14ac:dyDescent="0.2">
      <c r="A108" s="388"/>
      <c r="B108" s="379" t="s">
        <v>4728</v>
      </c>
      <c r="C108" s="379" t="s">
        <v>75</v>
      </c>
      <c r="D108" s="379"/>
      <c r="E108" s="379"/>
      <c r="F108" s="388" t="s">
        <v>5839</v>
      </c>
      <c r="G108" s="388"/>
      <c r="H108" s="388" t="s">
        <v>6587</v>
      </c>
      <c r="I108" s="388" t="s">
        <v>5858</v>
      </c>
      <c r="J108" s="461"/>
      <c r="K108" s="108" t="s">
        <v>5985</v>
      </c>
      <c r="L108" s="379" t="s">
        <v>2416</v>
      </c>
      <c r="M108" s="388" t="s">
        <v>6322</v>
      </c>
      <c r="N108" s="388">
        <v>73974</v>
      </c>
      <c r="O108" s="380">
        <v>37881</v>
      </c>
      <c r="P108" s="380">
        <v>41168</v>
      </c>
      <c r="Q108" s="380">
        <v>41168</v>
      </c>
      <c r="R108" s="381">
        <v>7</v>
      </c>
      <c r="S108" s="399">
        <v>41817</v>
      </c>
      <c r="T108" s="381">
        <v>-641</v>
      </c>
      <c r="U108" s="382">
        <v>8750</v>
      </c>
      <c r="V108" s="382">
        <v>61250</v>
      </c>
      <c r="W108" s="382"/>
      <c r="X108" s="382"/>
      <c r="Y108" s="379"/>
      <c r="Z108" s="379" t="s">
        <v>841</v>
      </c>
      <c r="AA108" s="379">
        <v>1.21</v>
      </c>
      <c r="AB108" s="379"/>
      <c r="AC108" s="379"/>
      <c r="AD108" s="379"/>
    </row>
    <row r="109" spans="1:16384" s="384" customFormat="1" ht="33" customHeight="1" x14ac:dyDescent="0.2">
      <c r="A109" s="388"/>
      <c r="B109" s="405" t="s">
        <v>2772</v>
      </c>
      <c r="C109" s="414" t="s">
        <v>75</v>
      </c>
      <c r="D109" s="388"/>
      <c r="E109" s="379" t="s">
        <v>5849</v>
      </c>
      <c r="F109" s="379" t="s">
        <v>5849</v>
      </c>
      <c r="G109" s="379"/>
      <c r="H109" s="388" t="s">
        <v>6587</v>
      </c>
      <c r="I109" s="388" t="s">
        <v>968</v>
      </c>
      <c r="J109" s="461"/>
      <c r="K109" s="108" t="s">
        <v>6413</v>
      </c>
      <c r="L109" s="388" t="s">
        <v>743</v>
      </c>
      <c r="M109" s="388" t="s">
        <v>6414</v>
      </c>
      <c r="N109" s="388">
        <v>50969</v>
      </c>
      <c r="O109" s="417">
        <v>38443</v>
      </c>
      <c r="P109" s="417">
        <v>41182</v>
      </c>
      <c r="Q109" s="390">
        <v>41182</v>
      </c>
      <c r="R109" s="390"/>
      <c r="S109" s="399">
        <v>41817</v>
      </c>
      <c r="T109" s="381">
        <v>-627</v>
      </c>
      <c r="U109" s="406">
        <v>2458</v>
      </c>
      <c r="V109" s="406">
        <v>72061</v>
      </c>
      <c r="W109" s="406"/>
      <c r="X109" s="406"/>
      <c r="Y109" s="392"/>
      <c r="Z109" s="405" t="s">
        <v>841</v>
      </c>
      <c r="AA109" s="405">
        <v>6.6</v>
      </c>
      <c r="AB109" s="405"/>
      <c r="AC109" s="405"/>
      <c r="AD109" s="388" t="s">
        <v>6415</v>
      </c>
    </row>
    <row r="110" spans="1:16384" s="384" customFormat="1" ht="33" customHeight="1" x14ac:dyDescent="0.2">
      <c r="A110" s="388"/>
      <c r="B110" s="379" t="s">
        <v>2772</v>
      </c>
      <c r="C110" s="379" t="s">
        <v>75</v>
      </c>
      <c r="D110" s="379"/>
      <c r="E110" s="379" t="s">
        <v>5849</v>
      </c>
      <c r="F110" s="379" t="s">
        <v>5849</v>
      </c>
      <c r="G110" s="379"/>
      <c r="H110" s="388" t="s">
        <v>6587</v>
      </c>
      <c r="I110" s="388" t="s">
        <v>968</v>
      </c>
      <c r="J110" s="461"/>
      <c r="K110" s="108" t="s">
        <v>5942</v>
      </c>
      <c r="L110" s="379" t="s">
        <v>1264</v>
      </c>
      <c r="M110" s="388" t="s">
        <v>6272</v>
      </c>
      <c r="N110" s="388">
        <v>10017</v>
      </c>
      <c r="O110" s="380">
        <v>40087</v>
      </c>
      <c r="P110" s="380">
        <v>41183</v>
      </c>
      <c r="Q110" s="380">
        <v>41183</v>
      </c>
      <c r="R110" s="381">
        <v>3</v>
      </c>
      <c r="S110" s="399">
        <v>41817</v>
      </c>
      <c r="T110" s="381">
        <v>-626</v>
      </c>
      <c r="U110" s="387">
        <v>9862</v>
      </c>
      <c r="V110" s="382">
        <v>29586</v>
      </c>
      <c r="W110" s="382"/>
      <c r="X110" s="382"/>
      <c r="Y110" s="379"/>
      <c r="Z110" s="379"/>
      <c r="AA110" s="379"/>
      <c r="AB110" s="379"/>
      <c r="AC110" s="379"/>
      <c r="AD110" s="379"/>
    </row>
    <row r="111" spans="1:16384" s="384" customFormat="1" ht="28.5" x14ac:dyDescent="0.2">
      <c r="A111" s="424"/>
      <c r="B111" s="444" t="s">
        <v>2772</v>
      </c>
      <c r="C111" s="444" t="s">
        <v>75</v>
      </c>
      <c r="D111" s="424"/>
      <c r="E111" s="429" t="s">
        <v>5849</v>
      </c>
      <c r="F111" s="429" t="s">
        <v>5849</v>
      </c>
      <c r="G111" s="429"/>
      <c r="H111" s="388" t="s">
        <v>6587</v>
      </c>
      <c r="I111" s="424" t="s">
        <v>968</v>
      </c>
      <c r="J111" s="424"/>
      <c r="K111" s="424" t="s">
        <v>6510</v>
      </c>
      <c r="L111" s="445" t="s">
        <v>6184</v>
      </c>
      <c r="M111" s="445" t="s">
        <v>6178</v>
      </c>
      <c r="N111" s="424">
        <v>9727</v>
      </c>
      <c r="O111" s="446">
        <v>40482</v>
      </c>
      <c r="P111" s="446">
        <v>41212</v>
      </c>
      <c r="Q111" s="447">
        <v>41212</v>
      </c>
      <c r="R111" s="447"/>
      <c r="S111" s="430">
        <v>41817</v>
      </c>
      <c r="T111" s="431">
        <v>-597</v>
      </c>
      <c r="U111" s="432">
        <v>999</v>
      </c>
      <c r="V111" s="448">
        <v>8927</v>
      </c>
      <c r="W111" s="448"/>
      <c r="X111" s="448"/>
      <c r="Y111" s="461"/>
      <c r="Z111" s="444" t="s">
        <v>841</v>
      </c>
      <c r="AA111" s="444">
        <v>6.6</v>
      </c>
      <c r="AB111" s="424"/>
      <c r="AC111" s="424"/>
      <c r="AD111" s="424" t="s">
        <v>7179</v>
      </c>
      <c r="AE111" s="457"/>
      <c r="AF111" s="457"/>
      <c r="AG111" s="457"/>
      <c r="AH111" s="457"/>
      <c r="AI111" s="457"/>
      <c r="AJ111" s="457"/>
      <c r="AK111" s="457"/>
      <c r="AL111" s="457"/>
      <c r="AM111" s="457"/>
      <c r="AN111" s="457"/>
      <c r="AO111" s="457"/>
      <c r="AP111" s="457"/>
      <c r="AQ111" s="457"/>
      <c r="AR111" s="457"/>
      <c r="AS111" s="457"/>
      <c r="AT111" s="457"/>
      <c r="AU111" s="457"/>
      <c r="AV111" s="457"/>
      <c r="AW111" s="457"/>
      <c r="AX111" s="457"/>
      <c r="AY111" s="457"/>
      <c r="AZ111" s="457"/>
      <c r="BA111" s="457"/>
      <c r="BB111" s="457"/>
      <c r="BC111" s="457"/>
      <c r="BD111" s="457"/>
      <c r="BE111" s="457"/>
      <c r="BF111" s="457"/>
      <c r="BG111" s="457"/>
      <c r="BH111" s="457"/>
      <c r="BI111" s="457"/>
      <c r="BJ111" s="457"/>
      <c r="BK111" s="457"/>
      <c r="BL111" s="457"/>
      <c r="BM111" s="457"/>
      <c r="BN111" s="457"/>
      <c r="BO111" s="457"/>
      <c r="BP111" s="457"/>
      <c r="BQ111" s="457"/>
      <c r="BR111" s="457"/>
      <c r="BS111" s="457"/>
      <c r="BT111" s="457"/>
      <c r="BU111" s="457"/>
      <c r="BV111" s="457"/>
      <c r="BW111" s="457"/>
      <c r="BX111" s="457"/>
      <c r="BY111" s="457"/>
      <c r="BZ111" s="457"/>
      <c r="CA111" s="457"/>
      <c r="CB111" s="457"/>
      <c r="CC111" s="457"/>
      <c r="CD111" s="457"/>
      <c r="CE111" s="457"/>
      <c r="CF111" s="457"/>
      <c r="CG111" s="457"/>
      <c r="CH111" s="457"/>
      <c r="CI111" s="457"/>
      <c r="CJ111" s="457"/>
      <c r="CK111" s="457"/>
      <c r="CL111" s="457"/>
      <c r="CM111" s="457"/>
      <c r="CN111" s="457"/>
      <c r="CO111" s="457"/>
      <c r="CP111" s="457"/>
      <c r="CQ111" s="457"/>
      <c r="CR111" s="457"/>
      <c r="CS111" s="457"/>
      <c r="CT111" s="457"/>
      <c r="CU111" s="457"/>
      <c r="CV111" s="457"/>
      <c r="CW111" s="457"/>
      <c r="CX111" s="457"/>
      <c r="CY111" s="457"/>
      <c r="CZ111" s="457"/>
      <c r="DA111" s="457"/>
      <c r="DB111" s="457"/>
      <c r="DC111" s="457"/>
      <c r="DD111" s="457"/>
      <c r="DE111" s="457"/>
      <c r="DF111" s="457"/>
      <c r="DG111" s="457"/>
      <c r="DH111" s="457"/>
      <c r="DI111" s="457"/>
      <c r="DJ111" s="457"/>
      <c r="DK111" s="457"/>
      <c r="DL111" s="457"/>
      <c r="DM111" s="457"/>
      <c r="DN111" s="457"/>
      <c r="DO111" s="457"/>
      <c r="DP111" s="457"/>
      <c r="DQ111" s="457"/>
      <c r="DR111" s="457"/>
      <c r="DS111" s="457"/>
      <c r="DT111" s="457"/>
      <c r="DU111" s="457"/>
      <c r="DV111" s="457"/>
      <c r="DW111" s="457"/>
      <c r="DX111" s="457"/>
      <c r="DY111" s="457"/>
      <c r="DZ111" s="457"/>
      <c r="EA111" s="457"/>
      <c r="EB111" s="457"/>
      <c r="EC111" s="457"/>
      <c r="ED111" s="457"/>
      <c r="EE111" s="457"/>
      <c r="EF111" s="457"/>
      <c r="EG111" s="457"/>
      <c r="EH111" s="457"/>
      <c r="EI111" s="457"/>
      <c r="EJ111" s="457"/>
      <c r="EK111" s="457"/>
      <c r="EL111" s="457"/>
      <c r="EM111" s="457"/>
      <c r="EN111" s="457"/>
      <c r="EO111" s="457"/>
      <c r="EP111" s="457"/>
      <c r="EQ111" s="457"/>
      <c r="ER111" s="457"/>
      <c r="ES111" s="457"/>
      <c r="ET111" s="457"/>
      <c r="EU111" s="457"/>
      <c r="EV111" s="457"/>
      <c r="EW111" s="457"/>
      <c r="EX111" s="457"/>
      <c r="EY111" s="457"/>
      <c r="EZ111" s="457"/>
      <c r="FA111" s="457"/>
      <c r="FB111" s="457"/>
      <c r="FC111" s="457"/>
      <c r="FD111" s="457"/>
      <c r="FE111" s="457"/>
      <c r="FF111" s="457"/>
      <c r="FG111" s="457"/>
      <c r="FH111" s="457"/>
      <c r="FI111" s="457"/>
      <c r="FJ111" s="457"/>
      <c r="FK111" s="457"/>
      <c r="FL111" s="457"/>
      <c r="FM111" s="457"/>
      <c r="FN111" s="457"/>
      <c r="FO111" s="457"/>
      <c r="FP111" s="457"/>
      <c r="FQ111" s="457"/>
      <c r="FR111" s="457"/>
      <c r="FS111" s="457"/>
      <c r="FT111" s="457"/>
      <c r="FU111" s="457"/>
      <c r="FV111" s="457"/>
      <c r="FW111" s="457"/>
      <c r="FX111" s="457"/>
      <c r="FY111" s="457"/>
      <c r="FZ111" s="457"/>
      <c r="GA111" s="457"/>
      <c r="GB111" s="457"/>
      <c r="GC111" s="457"/>
      <c r="GD111" s="457"/>
      <c r="GE111" s="457"/>
      <c r="GF111" s="457"/>
      <c r="GG111" s="457"/>
      <c r="GH111" s="457"/>
      <c r="GI111" s="457"/>
      <c r="GJ111" s="457"/>
      <c r="GK111" s="457"/>
      <c r="GL111" s="457"/>
      <c r="GM111" s="457"/>
      <c r="GN111" s="457"/>
      <c r="GO111" s="457"/>
      <c r="GP111" s="457"/>
      <c r="GQ111" s="457"/>
      <c r="GR111" s="457"/>
      <c r="GS111" s="457"/>
      <c r="GT111" s="457"/>
      <c r="GU111" s="457"/>
      <c r="GV111" s="457"/>
      <c r="GW111" s="457"/>
      <c r="GX111" s="457"/>
      <c r="GY111" s="457"/>
      <c r="GZ111" s="457"/>
      <c r="HA111" s="457"/>
      <c r="HB111" s="457"/>
      <c r="HC111" s="457"/>
      <c r="HD111" s="457"/>
      <c r="HE111" s="457"/>
      <c r="HF111" s="457"/>
      <c r="HG111" s="457"/>
      <c r="HH111" s="457"/>
      <c r="HI111" s="457"/>
      <c r="HJ111" s="457"/>
      <c r="HK111" s="457"/>
      <c r="HL111" s="457"/>
      <c r="HM111" s="457"/>
      <c r="HN111" s="457"/>
      <c r="HO111" s="457"/>
      <c r="HP111" s="457"/>
      <c r="HQ111" s="457"/>
      <c r="HR111" s="457"/>
      <c r="HS111" s="457"/>
      <c r="HT111" s="457"/>
      <c r="HU111" s="457"/>
      <c r="HV111" s="457"/>
      <c r="HW111" s="457"/>
      <c r="HX111" s="457"/>
      <c r="HY111" s="457"/>
      <c r="HZ111" s="457"/>
      <c r="IA111" s="457"/>
      <c r="IB111" s="457"/>
      <c r="IC111" s="457"/>
      <c r="ID111" s="457"/>
      <c r="IE111" s="457"/>
      <c r="IF111" s="457"/>
      <c r="IG111" s="457"/>
      <c r="IH111" s="457"/>
      <c r="II111" s="457"/>
      <c r="IJ111" s="457"/>
      <c r="IK111" s="457"/>
      <c r="IL111" s="457"/>
      <c r="IM111" s="457"/>
      <c r="IN111" s="457"/>
      <c r="IO111" s="457"/>
      <c r="IP111" s="457"/>
      <c r="IQ111" s="457"/>
      <c r="IR111" s="457"/>
      <c r="IS111" s="457"/>
      <c r="IT111" s="457"/>
      <c r="IU111" s="457"/>
      <c r="IV111" s="457"/>
      <c r="IW111" s="457"/>
      <c r="IX111" s="457"/>
      <c r="IY111" s="457"/>
      <c r="IZ111" s="457"/>
      <c r="JA111" s="457"/>
      <c r="JB111" s="457"/>
      <c r="JC111" s="433"/>
      <c r="JD111" s="433"/>
      <c r="JE111" s="433"/>
      <c r="JF111" s="433"/>
      <c r="JG111" s="433"/>
      <c r="JH111" s="433"/>
      <c r="JI111" s="433"/>
      <c r="JJ111" s="433"/>
      <c r="JK111" s="433"/>
      <c r="JL111" s="433"/>
      <c r="JM111" s="433"/>
      <c r="JN111" s="433"/>
      <c r="JO111" s="433"/>
      <c r="JP111" s="433"/>
      <c r="JQ111" s="433"/>
      <c r="JR111" s="433"/>
      <c r="JS111" s="433"/>
      <c r="JT111" s="433"/>
      <c r="JU111" s="433"/>
      <c r="JV111" s="433"/>
      <c r="JW111" s="433"/>
      <c r="JX111" s="433"/>
      <c r="JY111" s="433"/>
      <c r="JZ111" s="433"/>
      <c r="KA111" s="433"/>
      <c r="KB111" s="433"/>
      <c r="KC111" s="433"/>
      <c r="KD111" s="433"/>
      <c r="KE111" s="433"/>
      <c r="KF111" s="433"/>
      <c r="KG111" s="433"/>
      <c r="KH111" s="433"/>
      <c r="KI111" s="433"/>
      <c r="KJ111" s="433"/>
      <c r="KK111" s="433"/>
      <c r="KL111" s="433"/>
      <c r="KM111" s="433"/>
      <c r="KN111" s="433"/>
      <c r="KO111" s="433"/>
      <c r="KP111" s="433"/>
      <c r="KQ111" s="433"/>
      <c r="KR111" s="433"/>
      <c r="KS111" s="433"/>
      <c r="KT111" s="433"/>
      <c r="KU111" s="433"/>
      <c r="KV111" s="433"/>
      <c r="KW111" s="433"/>
      <c r="KX111" s="433"/>
      <c r="KY111" s="433"/>
      <c r="KZ111" s="433"/>
      <c r="LA111" s="433"/>
      <c r="LB111" s="433"/>
      <c r="LC111" s="433"/>
      <c r="LD111" s="433"/>
      <c r="LE111" s="433"/>
      <c r="LF111" s="433"/>
      <c r="LG111" s="433"/>
      <c r="LH111" s="433"/>
      <c r="LI111" s="433"/>
      <c r="LJ111" s="433"/>
      <c r="LK111" s="433"/>
      <c r="LL111" s="433"/>
      <c r="LM111" s="433"/>
      <c r="LN111" s="433"/>
      <c r="LO111" s="433"/>
      <c r="LP111" s="433"/>
      <c r="LQ111" s="433"/>
      <c r="LR111" s="433"/>
      <c r="LS111" s="433"/>
      <c r="LT111" s="433"/>
      <c r="LU111" s="433"/>
      <c r="LV111" s="433"/>
      <c r="LW111" s="433"/>
      <c r="LX111" s="433"/>
      <c r="LY111" s="433"/>
      <c r="LZ111" s="433"/>
      <c r="MA111" s="433"/>
      <c r="MB111" s="433"/>
      <c r="MC111" s="433"/>
      <c r="MD111" s="433"/>
      <c r="ME111" s="433"/>
      <c r="MF111" s="433"/>
      <c r="MG111" s="433"/>
      <c r="MH111" s="433"/>
      <c r="MI111" s="433"/>
      <c r="MJ111" s="433"/>
      <c r="MK111" s="433"/>
      <c r="ML111" s="433"/>
      <c r="MM111" s="433"/>
      <c r="MN111" s="433"/>
      <c r="MO111" s="433"/>
      <c r="MP111" s="433"/>
      <c r="MQ111" s="433"/>
      <c r="MR111" s="433"/>
      <c r="MS111" s="433"/>
      <c r="MT111" s="433"/>
      <c r="MU111" s="433"/>
      <c r="MV111" s="433"/>
      <c r="MW111" s="433"/>
      <c r="MX111" s="433"/>
      <c r="MY111" s="433"/>
      <c r="MZ111" s="433"/>
      <c r="NA111" s="433"/>
      <c r="NB111" s="433"/>
      <c r="NC111" s="433"/>
      <c r="ND111" s="433"/>
      <c r="NE111" s="433"/>
      <c r="NF111" s="433"/>
      <c r="NG111" s="433"/>
      <c r="NH111" s="433"/>
      <c r="NI111" s="433"/>
      <c r="NJ111" s="433"/>
      <c r="NK111" s="433"/>
      <c r="NL111" s="433"/>
      <c r="NM111" s="433"/>
      <c r="NN111" s="433"/>
      <c r="NO111" s="433"/>
      <c r="NP111" s="433"/>
      <c r="NQ111" s="433"/>
      <c r="NR111" s="433"/>
      <c r="NS111" s="433"/>
      <c r="NT111" s="433"/>
      <c r="NU111" s="433"/>
      <c r="NV111" s="433"/>
      <c r="NW111" s="433"/>
      <c r="NX111" s="433"/>
      <c r="NY111" s="433"/>
      <c r="NZ111" s="433"/>
      <c r="OA111" s="433"/>
      <c r="OB111" s="433"/>
      <c r="OC111" s="433"/>
      <c r="OD111" s="433"/>
      <c r="OE111" s="433"/>
      <c r="OF111" s="433"/>
      <c r="OG111" s="433"/>
      <c r="OH111" s="433"/>
      <c r="OI111" s="433"/>
      <c r="OJ111" s="433"/>
      <c r="OK111" s="433"/>
      <c r="OL111" s="433"/>
      <c r="OM111" s="433"/>
      <c r="ON111" s="433"/>
      <c r="OO111" s="433"/>
      <c r="OP111" s="433"/>
      <c r="OQ111" s="433"/>
      <c r="OR111" s="433"/>
      <c r="OS111" s="433"/>
      <c r="OT111" s="433"/>
      <c r="OU111" s="433"/>
      <c r="OV111" s="433"/>
      <c r="OW111" s="433"/>
      <c r="OX111" s="433"/>
      <c r="OY111" s="433"/>
      <c r="OZ111" s="433"/>
      <c r="PA111" s="433"/>
      <c r="PB111" s="433"/>
      <c r="PC111" s="433"/>
      <c r="PD111" s="433"/>
      <c r="PE111" s="433"/>
      <c r="PF111" s="433"/>
      <c r="PG111" s="433"/>
      <c r="PH111" s="433"/>
      <c r="PI111" s="433"/>
      <c r="PJ111" s="433"/>
      <c r="PK111" s="433"/>
      <c r="PL111" s="433"/>
      <c r="PM111" s="433"/>
      <c r="PN111" s="433"/>
      <c r="PO111" s="433"/>
      <c r="PP111" s="433"/>
      <c r="PQ111" s="433"/>
      <c r="PR111" s="433"/>
      <c r="PS111" s="433"/>
      <c r="PT111" s="433"/>
      <c r="PU111" s="433"/>
      <c r="PV111" s="433"/>
      <c r="PW111" s="433"/>
      <c r="PX111" s="433"/>
      <c r="PY111" s="433"/>
      <c r="PZ111" s="433"/>
      <c r="QA111" s="433"/>
      <c r="QB111" s="433"/>
      <c r="QC111" s="433"/>
      <c r="QD111" s="433"/>
      <c r="QE111" s="433"/>
      <c r="QF111" s="433"/>
      <c r="QG111" s="433"/>
      <c r="QH111" s="433"/>
      <c r="QI111" s="433"/>
      <c r="QJ111" s="433"/>
      <c r="QK111" s="433"/>
      <c r="QL111" s="433"/>
      <c r="QM111" s="433"/>
      <c r="QN111" s="433"/>
      <c r="QO111" s="433"/>
      <c r="QP111" s="433"/>
      <c r="QQ111" s="433"/>
      <c r="QR111" s="433"/>
      <c r="QS111" s="433"/>
      <c r="QT111" s="433"/>
      <c r="QU111" s="433"/>
      <c r="QV111" s="433"/>
      <c r="QW111" s="433"/>
      <c r="QX111" s="433"/>
      <c r="QY111" s="433"/>
      <c r="QZ111" s="433"/>
      <c r="RA111" s="433"/>
      <c r="RB111" s="433"/>
      <c r="RC111" s="433"/>
      <c r="RD111" s="433"/>
      <c r="RE111" s="433"/>
      <c r="RF111" s="433"/>
      <c r="RG111" s="433"/>
      <c r="RH111" s="433"/>
      <c r="RI111" s="433"/>
      <c r="RJ111" s="433"/>
      <c r="RK111" s="433"/>
      <c r="RL111" s="433"/>
      <c r="RM111" s="433"/>
      <c r="RN111" s="433"/>
      <c r="RO111" s="433"/>
      <c r="RP111" s="433"/>
      <c r="RQ111" s="433"/>
      <c r="RR111" s="433"/>
      <c r="RS111" s="433"/>
      <c r="RT111" s="433"/>
      <c r="RU111" s="433"/>
      <c r="RV111" s="433"/>
      <c r="RW111" s="433"/>
      <c r="RX111" s="433"/>
      <c r="RY111" s="433"/>
      <c r="RZ111" s="433"/>
      <c r="SA111" s="433"/>
      <c r="SB111" s="433"/>
      <c r="SC111" s="433"/>
      <c r="SD111" s="433"/>
      <c r="SE111" s="433"/>
      <c r="SF111" s="433"/>
      <c r="SG111" s="433"/>
      <c r="SH111" s="433"/>
      <c r="SI111" s="433"/>
      <c r="SJ111" s="433"/>
      <c r="SK111" s="433"/>
      <c r="SL111" s="433"/>
      <c r="SM111" s="433"/>
      <c r="SN111" s="433"/>
      <c r="SO111" s="433"/>
      <c r="SP111" s="433"/>
      <c r="SQ111" s="433"/>
      <c r="SR111" s="433"/>
      <c r="SS111" s="433"/>
      <c r="ST111" s="433"/>
      <c r="SU111" s="433"/>
      <c r="SV111" s="433"/>
      <c r="SW111" s="433"/>
      <c r="SX111" s="433"/>
      <c r="SY111" s="433"/>
      <c r="SZ111" s="433"/>
      <c r="TA111" s="433"/>
      <c r="TB111" s="433"/>
      <c r="TC111" s="433"/>
      <c r="TD111" s="433"/>
      <c r="TE111" s="433"/>
      <c r="TF111" s="433"/>
      <c r="TG111" s="433"/>
      <c r="TH111" s="433"/>
      <c r="TI111" s="433"/>
      <c r="TJ111" s="433"/>
      <c r="TK111" s="433"/>
      <c r="TL111" s="433"/>
      <c r="TM111" s="433"/>
      <c r="TN111" s="433"/>
      <c r="TO111" s="433"/>
      <c r="TP111" s="433"/>
      <c r="TQ111" s="433"/>
      <c r="TR111" s="433"/>
      <c r="TS111" s="433"/>
      <c r="TT111" s="433"/>
      <c r="TU111" s="433"/>
      <c r="TV111" s="433"/>
      <c r="TW111" s="433"/>
      <c r="TX111" s="433"/>
      <c r="TY111" s="433"/>
      <c r="TZ111" s="433"/>
      <c r="UA111" s="433"/>
      <c r="UB111" s="433"/>
      <c r="UC111" s="433"/>
      <c r="UD111" s="433"/>
      <c r="UE111" s="433"/>
      <c r="UF111" s="433"/>
      <c r="UG111" s="433"/>
      <c r="UH111" s="433"/>
      <c r="UI111" s="433"/>
      <c r="UJ111" s="433"/>
      <c r="UK111" s="433"/>
      <c r="UL111" s="433"/>
      <c r="UM111" s="433"/>
      <c r="UN111" s="433"/>
      <c r="UO111" s="433"/>
      <c r="UP111" s="433"/>
      <c r="UQ111" s="433"/>
      <c r="UR111" s="433"/>
      <c r="US111" s="433"/>
      <c r="UT111" s="433"/>
      <c r="UU111" s="433"/>
      <c r="UV111" s="433"/>
      <c r="UW111" s="433"/>
      <c r="UX111" s="433"/>
      <c r="UY111" s="433"/>
      <c r="UZ111" s="433"/>
      <c r="VA111" s="433"/>
      <c r="VB111" s="433"/>
      <c r="VC111" s="433"/>
      <c r="VD111" s="433"/>
      <c r="VE111" s="433"/>
      <c r="VF111" s="433"/>
      <c r="VG111" s="433"/>
      <c r="VH111" s="433"/>
      <c r="VI111" s="433"/>
      <c r="VJ111" s="433"/>
      <c r="VK111" s="433"/>
      <c r="VL111" s="433"/>
      <c r="VM111" s="433"/>
      <c r="VN111" s="433"/>
      <c r="VO111" s="433"/>
      <c r="VP111" s="433"/>
      <c r="VQ111" s="433"/>
      <c r="VR111" s="433"/>
      <c r="VS111" s="433"/>
      <c r="VT111" s="433"/>
      <c r="VU111" s="433"/>
      <c r="VV111" s="433"/>
      <c r="VW111" s="433"/>
      <c r="VX111" s="433"/>
      <c r="VY111" s="433"/>
      <c r="VZ111" s="433"/>
      <c r="WA111" s="433"/>
      <c r="WB111" s="433"/>
      <c r="WC111" s="433"/>
      <c r="WD111" s="433"/>
      <c r="WE111" s="433"/>
      <c r="WF111" s="433"/>
      <c r="WG111" s="433"/>
      <c r="WH111" s="433"/>
      <c r="WI111" s="433"/>
      <c r="WJ111" s="433"/>
      <c r="WK111" s="433"/>
      <c r="WL111" s="433"/>
      <c r="WM111" s="433"/>
      <c r="WN111" s="433"/>
      <c r="WO111" s="433"/>
      <c r="WP111" s="433"/>
      <c r="WQ111" s="433"/>
      <c r="WR111" s="433"/>
      <c r="WS111" s="433"/>
      <c r="WT111" s="433"/>
      <c r="WU111" s="433"/>
      <c r="WV111" s="433"/>
      <c r="WW111" s="433"/>
      <c r="WX111" s="433"/>
      <c r="WY111" s="433"/>
      <c r="WZ111" s="433"/>
      <c r="XA111" s="433"/>
      <c r="XB111" s="433"/>
      <c r="XC111" s="433"/>
      <c r="XD111" s="433"/>
      <c r="XE111" s="433"/>
      <c r="XF111" s="433"/>
      <c r="XG111" s="433"/>
      <c r="XH111" s="433"/>
      <c r="XI111" s="433"/>
      <c r="XJ111" s="433"/>
      <c r="XK111" s="433"/>
      <c r="XL111" s="433"/>
      <c r="XM111" s="433"/>
      <c r="XN111" s="433"/>
      <c r="XO111" s="433"/>
      <c r="XP111" s="433"/>
      <c r="XQ111" s="433"/>
      <c r="XR111" s="433"/>
      <c r="XS111" s="433"/>
      <c r="XT111" s="433"/>
      <c r="XU111" s="433"/>
      <c r="XV111" s="433"/>
      <c r="XW111" s="433"/>
      <c r="XX111" s="433"/>
      <c r="XY111" s="433"/>
      <c r="XZ111" s="433"/>
      <c r="YA111" s="433"/>
      <c r="YB111" s="433"/>
      <c r="YC111" s="433"/>
      <c r="YD111" s="433"/>
      <c r="YE111" s="433"/>
      <c r="YF111" s="433"/>
      <c r="YG111" s="433"/>
      <c r="YH111" s="433"/>
      <c r="YI111" s="433"/>
      <c r="YJ111" s="433"/>
      <c r="YK111" s="433"/>
      <c r="YL111" s="433"/>
      <c r="YM111" s="433"/>
      <c r="YN111" s="433"/>
      <c r="YO111" s="433"/>
      <c r="YP111" s="433"/>
      <c r="YQ111" s="433"/>
      <c r="YR111" s="433"/>
      <c r="YS111" s="433"/>
      <c r="YT111" s="433"/>
      <c r="YU111" s="433"/>
      <c r="YV111" s="433"/>
      <c r="YW111" s="433"/>
      <c r="YX111" s="433"/>
      <c r="YY111" s="433"/>
      <c r="YZ111" s="433"/>
      <c r="ZA111" s="433"/>
      <c r="ZB111" s="433"/>
      <c r="ZC111" s="433"/>
      <c r="ZD111" s="433"/>
      <c r="ZE111" s="433"/>
      <c r="ZF111" s="433"/>
      <c r="ZG111" s="433"/>
      <c r="ZH111" s="433"/>
      <c r="ZI111" s="433"/>
      <c r="ZJ111" s="433"/>
      <c r="ZK111" s="433"/>
      <c r="ZL111" s="433"/>
      <c r="ZM111" s="433"/>
      <c r="ZN111" s="433"/>
      <c r="ZO111" s="433"/>
      <c r="ZP111" s="433"/>
      <c r="ZQ111" s="433"/>
      <c r="ZR111" s="433"/>
      <c r="ZS111" s="433"/>
      <c r="ZT111" s="433"/>
      <c r="ZU111" s="433"/>
      <c r="ZV111" s="433"/>
      <c r="ZW111" s="433"/>
      <c r="ZX111" s="433"/>
      <c r="ZY111" s="433"/>
      <c r="ZZ111" s="433"/>
      <c r="AAA111" s="433"/>
      <c r="AAB111" s="433"/>
      <c r="AAC111" s="433"/>
      <c r="AAD111" s="433"/>
      <c r="AAE111" s="433"/>
      <c r="AAF111" s="433"/>
      <c r="AAG111" s="433"/>
      <c r="AAH111" s="433"/>
      <c r="AAI111" s="433"/>
      <c r="AAJ111" s="433"/>
      <c r="AAK111" s="433"/>
      <c r="AAL111" s="433"/>
      <c r="AAM111" s="433"/>
      <c r="AAN111" s="433"/>
      <c r="AAO111" s="433"/>
      <c r="AAP111" s="433"/>
      <c r="AAQ111" s="433"/>
      <c r="AAR111" s="433"/>
      <c r="AAS111" s="433"/>
      <c r="AAT111" s="433"/>
      <c r="AAU111" s="433"/>
      <c r="AAV111" s="433"/>
      <c r="AAW111" s="433"/>
      <c r="AAX111" s="433"/>
      <c r="AAY111" s="433"/>
      <c r="AAZ111" s="433"/>
      <c r="ABA111" s="433"/>
      <c r="ABB111" s="433"/>
      <c r="ABC111" s="433"/>
      <c r="ABD111" s="433"/>
      <c r="ABE111" s="433"/>
      <c r="ABF111" s="433"/>
      <c r="ABG111" s="433"/>
      <c r="ABH111" s="433"/>
      <c r="ABI111" s="433"/>
      <c r="ABJ111" s="433"/>
      <c r="ABK111" s="433"/>
      <c r="ABL111" s="433"/>
      <c r="ABM111" s="433"/>
      <c r="ABN111" s="433"/>
      <c r="ABO111" s="433"/>
      <c r="ABP111" s="433"/>
      <c r="ABQ111" s="433"/>
      <c r="ABR111" s="433"/>
      <c r="ABS111" s="433"/>
      <c r="ABT111" s="433"/>
      <c r="ABU111" s="433"/>
      <c r="ABV111" s="433"/>
      <c r="ABW111" s="433"/>
      <c r="ABX111" s="433"/>
      <c r="ABY111" s="433"/>
      <c r="ABZ111" s="433"/>
      <c r="ACA111" s="433"/>
      <c r="ACB111" s="433"/>
      <c r="ACC111" s="433"/>
      <c r="ACD111" s="433"/>
      <c r="ACE111" s="433"/>
      <c r="ACF111" s="433"/>
      <c r="ACG111" s="433"/>
      <c r="ACH111" s="433"/>
      <c r="ACI111" s="433"/>
      <c r="ACJ111" s="433"/>
      <c r="ACK111" s="433"/>
      <c r="ACL111" s="433"/>
      <c r="ACM111" s="433"/>
      <c r="ACN111" s="433"/>
      <c r="ACO111" s="433"/>
      <c r="ACP111" s="433"/>
      <c r="ACQ111" s="433"/>
      <c r="ACR111" s="433"/>
      <c r="ACS111" s="433"/>
      <c r="ACT111" s="433"/>
      <c r="ACU111" s="433"/>
      <c r="ACV111" s="433"/>
      <c r="ACW111" s="433"/>
      <c r="ACX111" s="433"/>
      <c r="ACY111" s="433"/>
      <c r="ACZ111" s="433"/>
      <c r="ADA111" s="433"/>
      <c r="ADB111" s="433"/>
      <c r="ADC111" s="433"/>
      <c r="ADD111" s="433"/>
      <c r="ADE111" s="433"/>
      <c r="ADF111" s="433"/>
      <c r="ADG111" s="433"/>
      <c r="ADH111" s="433"/>
      <c r="ADI111" s="433"/>
      <c r="ADJ111" s="433"/>
      <c r="ADK111" s="433"/>
      <c r="ADL111" s="433"/>
      <c r="ADM111" s="433"/>
      <c r="ADN111" s="433"/>
      <c r="ADO111" s="433"/>
      <c r="ADP111" s="433"/>
      <c r="ADQ111" s="433"/>
      <c r="ADR111" s="433"/>
      <c r="ADS111" s="433"/>
      <c r="ADT111" s="433"/>
      <c r="ADU111" s="433"/>
      <c r="ADV111" s="433"/>
      <c r="ADW111" s="433"/>
      <c r="ADX111" s="433"/>
      <c r="ADY111" s="433"/>
      <c r="ADZ111" s="433"/>
      <c r="AEA111" s="433"/>
      <c r="AEB111" s="433"/>
      <c r="AEC111" s="433"/>
      <c r="AED111" s="433"/>
      <c r="AEE111" s="433"/>
      <c r="AEF111" s="433"/>
      <c r="AEG111" s="433"/>
      <c r="AEH111" s="433"/>
      <c r="AEI111" s="433"/>
      <c r="AEJ111" s="433"/>
      <c r="AEK111" s="433"/>
      <c r="AEL111" s="433"/>
      <c r="AEM111" s="433"/>
      <c r="AEN111" s="433"/>
      <c r="AEO111" s="433"/>
      <c r="AEP111" s="433"/>
      <c r="AEQ111" s="433"/>
      <c r="AER111" s="433"/>
      <c r="AES111" s="433"/>
      <c r="AET111" s="433"/>
      <c r="AEU111" s="433"/>
      <c r="AEV111" s="433"/>
      <c r="AEW111" s="433"/>
      <c r="AEX111" s="433"/>
      <c r="AEY111" s="433"/>
      <c r="AEZ111" s="433"/>
      <c r="AFA111" s="433"/>
      <c r="AFB111" s="433"/>
      <c r="AFC111" s="433"/>
      <c r="AFD111" s="433"/>
      <c r="AFE111" s="433"/>
      <c r="AFF111" s="433"/>
      <c r="AFG111" s="433"/>
      <c r="AFH111" s="433"/>
      <c r="AFI111" s="433"/>
      <c r="AFJ111" s="433"/>
      <c r="AFK111" s="433"/>
      <c r="AFL111" s="433"/>
      <c r="AFM111" s="433"/>
      <c r="AFN111" s="433"/>
      <c r="AFO111" s="433"/>
      <c r="AFP111" s="433"/>
      <c r="AFQ111" s="433"/>
      <c r="AFR111" s="433"/>
      <c r="AFS111" s="433"/>
      <c r="AFT111" s="433"/>
      <c r="AFU111" s="433"/>
      <c r="AFV111" s="433"/>
      <c r="AFW111" s="433"/>
      <c r="AFX111" s="433"/>
      <c r="AFY111" s="433"/>
      <c r="AFZ111" s="433"/>
      <c r="AGA111" s="433"/>
      <c r="AGB111" s="433"/>
      <c r="AGC111" s="433"/>
      <c r="AGD111" s="433"/>
      <c r="AGE111" s="433"/>
      <c r="AGF111" s="433"/>
      <c r="AGG111" s="433"/>
      <c r="AGH111" s="433"/>
      <c r="AGI111" s="433"/>
      <c r="AGJ111" s="433"/>
      <c r="AGK111" s="433"/>
      <c r="AGL111" s="433"/>
      <c r="AGM111" s="433"/>
      <c r="AGN111" s="433"/>
      <c r="AGO111" s="433"/>
      <c r="AGP111" s="433"/>
      <c r="AGQ111" s="433"/>
      <c r="AGR111" s="433"/>
      <c r="AGS111" s="433"/>
      <c r="AGT111" s="433"/>
      <c r="AGU111" s="433"/>
      <c r="AGV111" s="433"/>
      <c r="AGW111" s="433"/>
      <c r="AGX111" s="433"/>
      <c r="AGY111" s="433"/>
      <c r="AGZ111" s="433"/>
      <c r="AHA111" s="433"/>
      <c r="AHB111" s="433"/>
      <c r="AHC111" s="433"/>
      <c r="AHD111" s="433"/>
      <c r="AHE111" s="433"/>
      <c r="AHF111" s="433"/>
      <c r="AHG111" s="433"/>
      <c r="AHH111" s="433"/>
      <c r="AHI111" s="433"/>
      <c r="AHJ111" s="433"/>
      <c r="AHK111" s="433"/>
      <c r="AHL111" s="433"/>
      <c r="AHM111" s="433"/>
      <c r="AHN111" s="433"/>
      <c r="AHO111" s="433"/>
      <c r="AHP111" s="433"/>
      <c r="AHQ111" s="433"/>
      <c r="AHR111" s="433"/>
      <c r="AHS111" s="433"/>
      <c r="AHT111" s="433"/>
      <c r="AHU111" s="433"/>
      <c r="AHV111" s="433"/>
      <c r="AHW111" s="433"/>
      <c r="AHX111" s="433"/>
      <c r="AHY111" s="433"/>
      <c r="AHZ111" s="433"/>
      <c r="AIA111" s="433"/>
      <c r="AIB111" s="433"/>
      <c r="AIC111" s="433"/>
      <c r="AID111" s="433"/>
      <c r="AIE111" s="433"/>
      <c r="AIF111" s="433"/>
      <c r="AIG111" s="433"/>
      <c r="AIH111" s="433"/>
      <c r="AII111" s="433"/>
      <c r="AIJ111" s="433"/>
      <c r="AIK111" s="433"/>
      <c r="AIL111" s="433"/>
      <c r="AIM111" s="433"/>
      <c r="AIN111" s="433"/>
      <c r="AIO111" s="433"/>
      <c r="AIP111" s="433"/>
      <c r="AIQ111" s="433"/>
      <c r="AIR111" s="433"/>
      <c r="AIS111" s="433"/>
      <c r="AIT111" s="433"/>
      <c r="AIU111" s="433"/>
      <c r="AIV111" s="433"/>
      <c r="AIW111" s="433"/>
      <c r="AIX111" s="433"/>
      <c r="AIY111" s="433"/>
      <c r="AIZ111" s="433"/>
      <c r="AJA111" s="433"/>
      <c r="AJB111" s="433"/>
      <c r="AJC111" s="433"/>
      <c r="AJD111" s="433"/>
      <c r="AJE111" s="433"/>
      <c r="AJF111" s="433"/>
      <c r="AJG111" s="433"/>
      <c r="AJH111" s="433"/>
      <c r="AJI111" s="433"/>
      <c r="AJJ111" s="433"/>
      <c r="AJK111" s="433"/>
      <c r="AJL111" s="433"/>
      <c r="AJM111" s="433"/>
      <c r="AJN111" s="433"/>
      <c r="AJO111" s="433"/>
      <c r="AJP111" s="433"/>
      <c r="AJQ111" s="433"/>
      <c r="AJR111" s="433"/>
      <c r="AJS111" s="433"/>
      <c r="AJT111" s="433"/>
      <c r="AJU111" s="433"/>
      <c r="AJV111" s="433"/>
      <c r="AJW111" s="433"/>
      <c r="AJX111" s="433"/>
      <c r="AJY111" s="433"/>
      <c r="AJZ111" s="433"/>
      <c r="AKA111" s="433"/>
      <c r="AKB111" s="433"/>
      <c r="AKC111" s="433"/>
      <c r="AKD111" s="433"/>
      <c r="AKE111" s="433"/>
      <c r="AKF111" s="433"/>
      <c r="AKG111" s="433"/>
      <c r="AKH111" s="433"/>
      <c r="AKI111" s="433"/>
      <c r="AKJ111" s="433"/>
      <c r="AKK111" s="433"/>
      <c r="AKL111" s="433"/>
      <c r="AKM111" s="433"/>
      <c r="AKN111" s="433"/>
      <c r="AKO111" s="433"/>
      <c r="AKP111" s="433"/>
      <c r="AKQ111" s="433"/>
      <c r="AKR111" s="433"/>
      <c r="AKS111" s="433"/>
      <c r="AKT111" s="433"/>
      <c r="AKU111" s="433"/>
      <c r="AKV111" s="433"/>
      <c r="AKW111" s="433"/>
      <c r="AKX111" s="433"/>
      <c r="AKY111" s="433"/>
      <c r="AKZ111" s="433"/>
      <c r="ALA111" s="433"/>
      <c r="ALB111" s="433"/>
      <c r="ALC111" s="433"/>
      <c r="ALD111" s="433"/>
      <c r="ALE111" s="433"/>
      <c r="ALF111" s="433"/>
      <c r="ALG111" s="433"/>
      <c r="ALH111" s="433"/>
      <c r="ALI111" s="433"/>
      <c r="ALJ111" s="433"/>
      <c r="ALK111" s="433"/>
      <c r="ALL111" s="433"/>
      <c r="ALM111" s="433"/>
      <c r="ALN111" s="433"/>
      <c r="ALO111" s="433"/>
      <c r="ALP111" s="433"/>
      <c r="ALQ111" s="433"/>
      <c r="ALR111" s="433"/>
      <c r="ALS111" s="433"/>
      <c r="ALT111" s="433"/>
      <c r="ALU111" s="433"/>
      <c r="ALV111" s="433"/>
      <c r="ALW111" s="433"/>
      <c r="ALX111" s="433"/>
      <c r="ALY111" s="433"/>
      <c r="ALZ111" s="433"/>
      <c r="AMA111" s="433"/>
      <c r="AMB111" s="433"/>
      <c r="AMC111" s="433"/>
      <c r="AMD111" s="433"/>
      <c r="AME111" s="433"/>
      <c r="AMF111" s="433"/>
      <c r="AMG111" s="433"/>
      <c r="AMH111" s="433"/>
      <c r="AMI111" s="433"/>
      <c r="AMJ111" s="433"/>
      <c r="AMK111" s="433"/>
      <c r="AML111" s="433"/>
      <c r="AMM111" s="433"/>
      <c r="AMN111" s="433"/>
      <c r="AMO111" s="433"/>
      <c r="AMP111" s="433"/>
      <c r="AMQ111" s="433"/>
      <c r="AMR111" s="433"/>
      <c r="AMS111" s="433"/>
      <c r="AMT111" s="433"/>
      <c r="AMU111" s="433"/>
      <c r="AMV111" s="433"/>
      <c r="AMW111" s="433"/>
      <c r="AMX111" s="433"/>
      <c r="AMY111" s="433"/>
      <c r="AMZ111" s="433"/>
      <c r="ANA111" s="433"/>
      <c r="ANB111" s="433"/>
      <c r="ANC111" s="433"/>
      <c r="AND111" s="433"/>
      <c r="ANE111" s="433"/>
      <c r="ANF111" s="433"/>
      <c r="ANG111" s="433"/>
      <c r="ANH111" s="433"/>
      <c r="ANI111" s="433"/>
      <c r="ANJ111" s="433"/>
      <c r="ANK111" s="433"/>
      <c r="ANL111" s="433"/>
      <c r="ANM111" s="433"/>
      <c r="ANN111" s="433"/>
      <c r="ANO111" s="433"/>
      <c r="ANP111" s="433"/>
      <c r="ANQ111" s="433"/>
      <c r="ANR111" s="433"/>
      <c r="ANS111" s="433"/>
      <c r="ANT111" s="433"/>
      <c r="ANU111" s="433"/>
      <c r="ANV111" s="433"/>
      <c r="ANW111" s="433"/>
      <c r="ANX111" s="433"/>
      <c r="ANY111" s="433"/>
      <c r="ANZ111" s="433"/>
      <c r="AOA111" s="433"/>
      <c r="AOB111" s="433"/>
      <c r="AOC111" s="433"/>
      <c r="AOD111" s="433"/>
      <c r="AOE111" s="433"/>
      <c r="AOF111" s="433"/>
      <c r="AOG111" s="433"/>
      <c r="AOH111" s="433"/>
      <c r="AOI111" s="433"/>
      <c r="AOJ111" s="433"/>
      <c r="AOK111" s="433"/>
      <c r="AOL111" s="433"/>
      <c r="AOM111" s="433"/>
      <c r="AON111" s="433"/>
      <c r="AOO111" s="433"/>
      <c r="AOP111" s="433"/>
      <c r="AOQ111" s="433"/>
      <c r="AOR111" s="433"/>
      <c r="AOS111" s="433"/>
      <c r="AOT111" s="433"/>
      <c r="AOU111" s="433"/>
      <c r="AOV111" s="433"/>
      <c r="AOW111" s="433"/>
      <c r="AOX111" s="433"/>
      <c r="AOY111" s="433"/>
      <c r="AOZ111" s="433"/>
      <c r="APA111" s="433"/>
      <c r="APB111" s="433"/>
      <c r="APC111" s="433"/>
      <c r="APD111" s="433"/>
      <c r="APE111" s="433"/>
      <c r="APF111" s="433"/>
      <c r="APG111" s="433"/>
      <c r="APH111" s="433"/>
      <c r="API111" s="433"/>
      <c r="APJ111" s="433"/>
      <c r="APK111" s="433"/>
      <c r="APL111" s="433"/>
      <c r="APM111" s="433"/>
      <c r="APN111" s="433"/>
      <c r="APO111" s="433"/>
      <c r="APP111" s="433"/>
      <c r="APQ111" s="433"/>
      <c r="APR111" s="433"/>
      <c r="APS111" s="433"/>
      <c r="APT111" s="433"/>
      <c r="APU111" s="433"/>
      <c r="APV111" s="433"/>
      <c r="APW111" s="433"/>
      <c r="APX111" s="433"/>
      <c r="APY111" s="433"/>
      <c r="APZ111" s="433"/>
      <c r="AQA111" s="433"/>
      <c r="AQB111" s="433"/>
      <c r="AQC111" s="433"/>
      <c r="AQD111" s="433"/>
      <c r="AQE111" s="433"/>
      <c r="AQF111" s="433"/>
      <c r="AQG111" s="433"/>
      <c r="AQH111" s="433"/>
      <c r="AQI111" s="433"/>
      <c r="AQJ111" s="433"/>
      <c r="AQK111" s="433"/>
      <c r="AQL111" s="433"/>
      <c r="AQM111" s="433"/>
      <c r="AQN111" s="433"/>
      <c r="AQO111" s="433"/>
      <c r="AQP111" s="433"/>
      <c r="AQQ111" s="433"/>
      <c r="AQR111" s="433"/>
      <c r="AQS111" s="433"/>
      <c r="AQT111" s="433"/>
      <c r="AQU111" s="433"/>
      <c r="AQV111" s="433"/>
      <c r="AQW111" s="433"/>
      <c r="AQX111" s="433"/>
      <c r="AQY111" s="433"/>
      <c r="AQZ111" s="433"/>
      <c r="ARA111" s="433"/>
      <c r="ARB111" s="433"/>
      <c r="ARC111" s="433"/>
      <c r="ARD111" s="433"/>
      <c r="ARE111" s="433"/>
      <c r="ARF111" s="433"/>
      <c r="ARG111" s="433"/>
      <c r="ARH111" s="433"/>
      <c r="ARI111" s="433"/>
      <c r="ARJ111" s="433"/>
      <c r="ARK111" s="433"/>
      <c r="ARL111" s="433"/>
      <c r="ARM111" s="433"/>
      <c r="ARN111" s="433"/>
      <c r="ARO111" s="433"/>
      <c r="ARP111" s="433"/>
      <c r="ARQ111" s="433"/>
      <c r="ARR111" s="433"/>
      <c r="ARS111" s="433"/>
      <c r="ART111" s="433"/>
      <c r="ARU111" s="433"/>
      <c r="ARV111" s="433"/>
      <c r="ARW111" s="433"/>
      <c r="ARX111" s="433"/>
      <c r="ARY111" s="433"/>
      <c r="ARZ111" s="433"/>
      <c r="ASA111" s="433"/>
      <c r="ASB111" s="433"/>
      <c r="ASC111" s="433"/>
      <c r="ASD111" s="433"/>
      <c r="ASE111" s="433"/>
      <c r="ASF111" s="433"/>
      <c r="ASG111" s="433"/>
      <c r="ASH111" s="433"/>
      <c r="ASI111" s="433"/>
      <c r="ASJ111" s="433"/>
      <c r="ASK111" s="433"/>
      <c r="ASL111" s="433"/>
      <c r="ASM111" s="433"/>
      <c r="ASN111" s="433"/>
      <c r="ASO111" s="433"/>
      <c r="ASP111" s="433"/>
      <c r="ASQ111" s="433"/>
      <c r="ASR111" s="433"/>
      <c r="ASS111" s="433"/>
      <c r="AST111" s="433"/>
      <c r="ASU111" s="433"/>
      <c r="ASV111" s="433"/>
      <c r="ASW111" s="433"/>
      <c r="ASX111" s="433"/>
      <c r="ASY111" s="433"/>
      <c r="ASZ111" s="433"/>
      <c r="ATA111" s="433"/>
      <c r="ATB111" s="433"/>
      <c r="ATC111" s="433"/>
      <c r="ATD111" s="433"/>
      <c r="ATE111" s="433"/>
      <c r="ATF111" s="433"/>
      <c r="ATG111" s="433"/>
      <c r="ATH111" s="433"/>
      <c r="ATI111" s="433"/>
      <c r="ATJ111" s="433"/>
      <c r="ATK111" s="433"/>
      <c r="ATL111" s="433"/>
      <c r="ATM111" s="433"/>
      <c r="ATN111" s="433"/>
      <c r="ATO111" s="433"/>
      <c r="ATP111" s="433"/>
      <c r="ATQ111" s="433"/>
      <c r="ATR111" s="433"/>
      <c r="ATS111" s="433"/>
      <c r="ATT111" s="433"/>
      <c r="ATU111" s="433"/>
      <c r="ATV111" s="433"/>
      <c r="ATW111" s="433"/>
      <c r="ATX111" s="433"/>
      <c r="ATY111" s="433"/>
      <c r="ATZ111" s="433"/>
      <c r="AUA111" s="433"/>
      <c r="AUB111" s="433"/>
      <c r="AUC111" s="433"/>
      <c r="AUD111" s="433"/>
      <c r="AUE111" s="433"/>
      <c r="AUF111" s="433"/>
      <c r="AUG111" s="433"/>
      <c r="AUH111" s="433"/>
      <c r="AUI111" s="433"/>
      <c r="AUJ111" s="433"/>
      <c r="AUK111" s="433"/>
      <c r="AUL111" s="433"/>
      <c r="AUM111" s="433"/>
      <c r="AUN111" s="433"/>
      <c r="AUO111" s="433"/>
      <c r="AUP111" s="433"/>
      <c r="AUQ111" s="433"/>
      <c r="AUR111" s="433"/>
      <c r="AUS111" s="433"/>
      <c r="AUT111" s="433"/>
      <c r="AUU111" s="433"/>
      <c r="AUV111" s="433"/>
      <c r="AUW111" s="433"/>
      <c r="AUX111" s="433"/>
      <c r="AUY111" s="433"/>
      <c r="AUZ111" s="433"/>
      <c r="AVA111" s="433"/>
      <c r="AVB111" s="433"/>
      <c r="AVC111" s="433"/>
      <c r="AVD111" s="433"/>
      <c r="AVE111" s="433"/>
      <c r="AVF111" s="433"/>
      <c r="AVG111" s="433"/>
      <c r="AVH111" s="433"/>
      <c r="AVI111" s="433"/>
      <c r="AVJ111" s="433"/>
      <c r="AVK111" s="433"/>
      <c r="AVL111" s="433"/>
      <c r="AVM111" s="433"/>
      <c r="AVN111" s="433"/>
      <c r="AVO111" s="433"/>
      <c r="AVP111" s="433"/>
      <c r="AVQ111" s="433"/>
      <c r="AVR111" s="433"/>
      <c r="AVS111" s="433"/>
      <c r="AVT111" s="433"/>
      <c r="AVU111" s="433"/>
      <c r="AVV111" s="433"/>
      <c r="AVW111" s="433"/>
      <c r="AVX111" s="433"/>
      <c r="AVY111" s="433"/>
      <c r="AVZ111" s="433"/>
      <c r="AWA111" s="433"/>
      <c r="AWB111" s="433"/>
      <c r="AWC111" s="433"/>
      <c r="AWD111" s="433"/>
      <c r="AWE111" s="433"/>
      <c r="AWF111" s="433"/>
      <c r="AWG111" s="433"/>
      <c r="AWH111" s="433"/>
      <c r="AWI111" s="433"/>
      <c r="AWJ111" s="433"/>
      <c r="AWK111" s="433"/>
      <c r="AWL111" s="433"/>
      <c r="AWM111" s="433"/>
      <c r="AWN111" s="433"/>
      <c r="AWO111" s="433"/>
      <c r="AWP111" s="433"/>
      <c r="AWQ111" s="433"/>
      <c r="AWR111" s="433"/>
      <c r="AWS111" s="433"/>
      <c r="AWT111" s="433"/>
      <c r="AWU111" s="433"/>
      <c r="AWV111" s="433"/>
      <c r="AWW111" s="433"/>
      <c r="AWX111" s="433"/>
      <c r="AWY111" s="433"/>
      <c r="AWZ111" s="433"/>
      <c r="AXA111" s="433"/>
      <c r="AXB111" s="433"/>
      <c r="AXC111" s="433"/>
      <c r="AXD111" s="433"/>
      <c r="AXE111" s="433"/>
      <c r="AXF111" s="433"/>
      <c r="AXG111" s="433"/>
      <c r="AXH111" s="433"/>
      <c r="AXI111" s="433"/>
      <c r="AXJ111" s="433"/>
      <c r="AXK111" s="433"/>
      <c r="AXL111" s="433"/>
      <c r="AXM111" s="433"/>
      <c r="AXN111" s="433"/>
      <c r="AXO111" s="433"/>
      <c r="AXP111" s="433"/>
      <c r="AXQ111" s="433"/>
      <c r="AXR111" s="433"/>
      <c r="AXS111" s="433"/>
      <c r="AXT111" s="433"/>
      <c r="AXU111" s="433"/>
      <c r="AXV111" s="433"/>
      <c r="AXW111" s="433"/>
      <c r="AXX111" s="433"/>
      <c r="AXY111" s="433"/>
      <c r="AXZ111" s="433"/>
      <c r="AYA111" s="433"/>
      <c r="AYB111" s="433"/>
      <c r="AYC111" s="433"/>
      <c r="AYD111" s="433"/>
      <c r="AYE111" s="433"/>
      <c r="AYF111" s="433"/>
      <c r="AYG111" s="433"/>
      <c r="AYH111" s="433"/>
      <c r="AYI111" s="433"/>
      <c r="AYJ111" s="433"/>
      <c r="AYK111" s="433"/>
      <c r="AYL111" s="433"/>
      <c r="AYM111" s="433"/>
      <c r="AYN111" s="433"/>
      <c r="AYO111" s="433"/>
      <c r="AYP111" s="433"/>
      <c r="AYQ111" s="433"/>
      <c r="AYR111" s="433"/>
      <c r="AYS111" s="433"/>
      <c r="AYT111" s="433"/>
      <c r="AYU111" s="433"/>
      <c r="AYV111" s="433"/>
      <c r="AYW111" s="433"/>
      <c r="AYX111" s="433"/>
      <c r="AYY111" s="433"/>
      <c r="AYZ111" s="433"/>
      <c r="AZA111" s="433"/>
      <c r="AZB111" s="433"/>
      <c r="AZC111" s="433"/>
      <c r="AZD111" s="433"/>
      <c r="AZE111" s="433"/>
      <c r="AZF111" s="433"/>
      <c r="AZG111" s="433"/>
      <c r="AZH111" s="433"/>
      <c r="AZI111" s="433"/>
      <c r="AZJ111" s="433"/>
      <c r="AZK111" s="433"/>
      <c r="AZL111" s="433"/>
      <c r="AZM111" s="433"/>
      <c r="AZN111" s="433"/>
      <c r="AZO111" s="433"/>
      <c r="AZP111" s="433"/>
      <c r="AZQ111" s="433"/>
      <c r="AZR111" s="433"/>
      <c r="AZS111" s="433"/>
      <c r="AZT111" s="433"/>
      <c r="AZU111" s="433"/>
      <c r="AZV111" s="433"/>
      <c r="AZW111" s="433"/>
      <c r="AZX111" s="433"/>
      <c r="AZY111" s="433"/>
      <c r="AZZ111" s="433"/>
      <c r="BAA111" s="433"/>
      <c r="BAB111" s="433"/>
      <c r="BAC111" s="433"/>
      <c r="BAD111" s="433"/>
      <c r="BAE111" s="433"/>
      <c r="BAF111" s="433"/>
      <c r="BAG111" s="433"/>
      <c r="BAH111" s="433"/>
      <c r="BAI111" s="433"/>
      <c r="BAJ111" s="433"/>
      <c r="BAK111" s="433"/>
      <c r="BAL111" s="433"/>
      <c r="BAM111" s="433"/>
      <c r="BAN111" s="433"/>
      <c r="BAO111" s="433"/>
      <c r="BAP111" s="433"/>
      <c r="BAQ111" s="433"/>
      <c r="BAR111" s="433"/>
      <c r="BAS111" s="433"/>
      <c r="BAT111" s="433"/>
      <c r="BAU111" s="433"/>
      <c r="BAV111" s="433"/>
      <c r="BAW111" s="433"/>
      <c r="BAX111" s="433"/>
      <c r="BAY111" s="433"/>
      <c r="BAZ111" s="433"/>
      <c r="BBA111" s="433"/>
      <c r="BBB111" s="433"/>
      <c r="BBC111" s="433"/>
      <c r="BBD111" s="433"/>
      <c r="BBE111" s="433"/>
      <c r="BBF111" s="433"/>
      <c r="BBG111" s="433"/>
      <c r="BBH111" s="433"/>
      <c r="BBI111" s="433"/>
      <c r="BBJ111" s="433"/>
      <c r="BBK111" s="433"/>
      <c r="BBL111" s="433"/>
      <c r="BBM111" s="433"/>
      <c r="BBN111" s="433"/>
      <c r="BBO111" s="433"/>
      <c r="BBP111" s="433"/>
      <c r="BBQ111" s="433"/>
      <c r="BBR111" s="433"/>
      <c r="BBS111" s="433"/>
      <c r="BBT111" s="433"/>
      <c r="BBU111" s="433"/>
      <c r="BBV111" s="433"/>
      <c r="BBW111" s="433"/>
      <c r="BBX111" s="433"/>
      <c r="BBY111" s="433"/>
      <c r="BBZ111" s="433"/>
      <c r="BCA111" s="433"/>
      <c r="BCB111" s="433"/>
      <c r="BCC111" s="433"/>
      <c r="BCD111" s="433"/>
      <c r="BCE111" s="433"/>
      <c r="BCF111" s="433"/>
      <c r="BCG111" s="433"/>
      <c r="BCH111" s="433"/>
      <c r="BCI111" s="433"/>
      <c r="BCJ111" s="433"/>
      <c r="BCK111" s="433"/>
      <c r="BCL111" s="433"/>
      <c r="BCM111" s="433"/>
      <c r="BCN111" s="433"/>
      <c r="BCO111" s="433"/>
      <c r="BCP111" s="433"/>
      <c r="BCQ111" s="433"/>
      <c r="BCR111" s="433"/>
      <c r="BCS111" s="433"/>
      <c r="BCT111" s="433"/>
      <c r="BCU111" s="433"/>
      <c r="BCV111" s="433"/>
      <c r="BCW111" s="433"/>
      <c r="BCX111" s="433"/>
      <c r="BCY111" s="433"/>
      <c r="BCZ111" s="433"/>
      <c r="BDA111" s="433"/>
      <c r="BDB111" s="433"/>
      <c r="BDC111" s="433"/>
      <c r="BDD111" s="433"/>
      <c r="BDE111" s="433"/>
      <c r="BDF111" s="433"/>
      <c r="BDG111" s="433"/>
      <c r="BDH111" s="433"/>
      <c r="BDI111" s="433"/>
      <c r="BDJ111" s="433"/>
      <c r="BDK111" s="433"/>
      <c r="BDL111" s="433"/>
      <c r="BDM111" s="433"/>
      <c r="BDN111" s="433"/>
      <c r="BDO111" s="433"/>
      <c r="BDP111" s="433"/>
      <c r="BDQ111" s="433"/>
      <c r="BDR111" s="433"/>
      <c r="BDS111" s="433"/>
      <c r="BDT111" s="433"/>
      <c r="BDU111" s="433"/>
      <c r="BDV111" s="433"/>
      <c r="BDW111" s="433"/>
      <c r="BDX111" s="433"/>
      <c r="BDY111" s="433"/>
      <c r="BDZ111" s="433"/>
      <c r="BEA111" s="433"/>
      <c r="BEB111" s="433"/>
      <c r="BEC111" s="433"/>
      <c r="BED111" s="433"/>
      <c r="BEE111" s="433"/>
      <c r="BEF111" s="433"/>
      <c r="BEG111" s="433"/>
      <c r="BEH111" s="433"/>
      <c r="BEI111" s="433"/>
      <c r="BEJ111" s="433"/>
      <c r="BEK111" s="433"/>
      <c r="BEL111" s="433"/>
      <c r="BEM111" s="433"/>
      <c r="BEN111" s="433"/>
      <c r="BEO111" s="433"/>
      <c r="BEP111" s="433"/>
      <c r="BEQ111" s="433"/>
      <c r="BER111" s="433"/>
      <c r="BES111" s="433"/>
      <c r="BET111" s="433"/>
      <c r="BEU111" s="433"/>
      <c r="BEV111" s="433"/>
      <c r="BEW111" s="433"/>
      <c r="BEX111" s="433"/>
      <c r="BEY111" s="433"/>
      <c r="BEZ111" s="433"/>
      <c r="BFA111" s="433"/>
      <c r="BFB111" s="433"/>
      <c r="BFC111" s="433"/>
      <c r="BFD111" s="433"/>
      <c r="BFE111" s="433"/>
      <c r="BFF111" s="433"/>
      <c r="BFG111" s="433"/>
      <c r="BFH111" s="433"/>
      <c r="BFI111" s="433"/>
      <c r="BFJ111" s="433"/>
      <c r="BFK111" s="433"/>
      <c r="BFL111" s="433"/>
      <c r="BFM111" s="433"/>
      <c r="BFN111" s="433"/>
      <c r="BFO111" s="433"/>
      <c r="BFP111" s="433"/>
      <c r="BFQ111" s="433"/>
      <c r="BFR111" s="433"/>
      <c r="BFS111" s="433"/>
      <c r="BFT111" s="433"/>
      <c r="BFU111" s="433"/>
      <c r="BFV111" s="433"/>
      <c r="BFW111" s="433"/>
      <c r="BFX111" s="433"/>
      <c r="BFY111" s="433"/>
      <c r="BFZ111" s="433"/>
      <c r="BGA111" s="433"/>
      <c r="BGB111" s="433"/>
      <c r="BGC111" s="433"/>
      <c r="BGD111" s="433"/>
      <c r="BGE111" s="433"/>
      <c r="BGF111" s="433"/>
      <c r="BGG111" s="433"/>
      <c r="BGH111" s="433"/>
      <c r="BGI111" s="433"/>
      <c r="BGJ111" s="433"/>
      <c r="BGK111" s="433"/>
      <c r="BGL111" s="433"/>
      <c r="BGM111" s="433"/>
      <c r="BGN111" s="433"/>
      <c r="BGO111" s="433"/>
      <c r="BGP111" s="433"/>
      <c r="BGQ111" s="433"/>
      <c r="BGR111" s="433"/>
      <c r="BGS111" s="433"/>
      <c r="BGT111" s="433"/>
      <c r="BGU111" s="433"/>
      <c r="BGV111" s="433"/>
      <c r="BGW111" s="433"/>
      <c r="BGX111" s="433"/>
      <c r="BGY111" s="433"/>
      <c r="BGZ111" s="433"/>
      <c r="BHA111" s="433"/>
      <c r="BHB111" s="433"/>
      <c r="BHC111" s="433"/>
      <c r="BHD111" s="433"/>
      <c r="BHE111" s="433"/>
      <c r="BHF111" s="433"/>
      <c r="BHG111" s="433"/>
      <c r="BHH111" s="433"/>
      <c r="BHI111" s="433"/>
      <c r="BHJ111" s="433"/>
      <c r="BHK111" s="433"/>
      <c r="BHL111" s="433"/>
      <c r="BHM111" s="433"/>
      <c r="BHN111" s="433"/>
      <c r="BHO111" s="433"/>
      <c r="BHP111" s="433"/>
      <c r="BHQ111" s="433"/>
      <c r="BHR111" s="433"/>
      <c r="BHS111" s="433"/>
      <c r="BHT111" s="433"/>
      <c r="BHU111" s="433"/>
      <c r="BHV111" s="433"/>
      <c r="BHW111" s="433"/>
      <c r="BHX111" s="433"/>
      <c r="BHY111" s="433"/>
      <c r="BHZ111" s="433"/>
      <c r="BIA111" s="433"/>
      <c r="BIB111" s="433"/>
      <c r="BIC111" s="433"/>
      <c r="BID111" s="433"/>
      <c r="BIE111" s="433"/>
      <c r="BIF111" s="433"/>
      <c r="BIG111" s="433"/>
      <c r="BIH111" s="433"/>
      <c r="BII111" s="433"/>
      <c r="BIJ111" s="433"/>
      <c r="BIK111" s="433"/>
      <c r="BIL111" s="433"/>
      <c r="BIM111" s="433"/>
      <c r="BIN111" s="433"/>
      <c r="BIO111" s="433"/>
      <c r="BIP111" s="433"/>
      <c r="BIQ111" s="433"/>
      <c r="BIR111" s="433"/>
      <c r="BIS111" s="433"/>
      <c r="BIT111" s="433"/>
      <c r="BIU111" s="433"/>
      <c r="BIV111" s="433"/>
      <c r="BIW111" s="433"/>
      <c r="BIX111" s="433"/>
      <c r="BIY111" s="433"/>
      <c r="BIZ111" s="433"/>
      <c r="BJA111" s="433"/>
      <c r="BJB111" s="433"/>
      <c r="BJC111" s="433"/>
      <c r="BJD111" s="433"/>
      <c r="BJE111" s="433"/>
      <c r="BJF111" s="433"/>
      <c r="BJG111" s="433"/>
      <c r="BJH111" s="433"/>
      <c r="BJI111" s="433"/>
      <c r="BJJ111" s="433"/>
      <c r="BJK111" s="433"/>
      <c r="BJL111" s="433"/>
      <c r="BJM111" s="433"/>
      <c r="BJN111" s="433"/>
      <c r="BJO111" s="433"/>
      <c r="BJP111" s="433"/>
      <c r="BJQ111" s="433"/>
      <c r="BJR111" s="433"/>
      <c r="BJS111" s="433"/>
      <c r="BJT111" s="433"/>
      <c r="BJU111" s="433"/>
      <c r="BJV111" s="433"/>
      <c r="BJW111" s="433"/>
      <c r="BJX111" s="433"/>
      <c r="BJY111" s="433"/>
      <c r="BJZ111" s="433"/>
      <c r="BKA111" s="433"/>
      <c r="BKB111" s="433"/>
      <c r="BKC111" s="433"/>
      <c r="BKD111" s="433"/>
      <c r="BKE111" s="433"/>
      <c r="BKF111" s="433"/>
      <c r="BKG111" s="433"/>
      <c r="BKH111" s="433"/>
      <c r="BKI111" s="433"/>
      <c r="BKJ111" s="433"/>
      <c r="BKK111" s="433"/>
      <c r="BKL111" s="433"/>
      <c r="BKM111" s="433"/>
      <c r="BKN111" s="433"/>
      <c r="BKO111" s="433"/>
      <c r="BKP111" s="433"/>
      <c r="BKQ111" s="433"/>
      <c r="BKR111" s="433"/>
      <c r="BKS111" s="433"/>
      <c r="BKT111" s="433"/>
      <c r="BKU111" s="433"/>
      <c r="BKV111" s="433"/>
      <c r="BKW111" s="433"/>
      <c r="BKX111" s="433"/>
      <c r="BKY111" s="433"/>
      <c r="BKZ111" s="433"/>
      <c r="BLA111" s="433"/>
      <c r="BLB111" s="433"/>
      <c r="BLC111" s="433"/>
      <c r="BLD111" s="433"/>
      <c r="BLE111" s="433"/>
      <c r="BLF111" s="433"/>
      <c r="BLG111" s="433"/>
      <c r="BLH111" s="433"/>
      <c r="BLI111" s="433"/>
      <c r="BLJ111" s="433"/>
      <c r="BLK111" s="433"/>
      <c r="BLL111" s="433"/>
      <c r="BLM111" s="433"/>
      <c r="BLN111" s="433"/>
      <c r="BLO111" s="433"/>
      <c r="BLP111" s="433"/>
      <c r="BLQ111" s="433"/>
      <c r="BLR111" s="433"/>
      <c r="BLS111" s="433"/>
      <c r="BLT111" s="433"/>
      <c r="BLU111" s="433"/>
      <c r="BLV111" s="433"/>
      <c r="BLW111" s="433"/>
      <c r="BLX111" s="433"/>
      <c r="BLY111" s="433"/>
      <c r="BLZ111" s="433"/>
      <c r="BMA111" s="433"/>
      <c r="BMB111" s="433"/>
      <c r="BMC111" s="433"/>
      <c r="BMD111" s="433"/>
      <c r="BME111" s="433"/>
      <c r="BMF111" s="433"/>
      <c r="BMG111" s="433"/>
      <c r="BMH111" s="433"/>
      <c r="BMI111" s="433"/>
      <c r="BMJ111" s="433"/>
      <c r="BMK111" s="433"/>
      <c r="BML111" s="433"/>
      <c r="BMM111" s="433"/>
      <c r="BMN111" s="433"/>
      <c r="BMO111" s="433"/>
      <c r="BMP111" s="433"/>
      <c r="BMQ111" s="433"/>
      <c r="BMR111" s="433"/>
      <c r="BMS111" s="433"/>
      <c r="BMT111" s="433"/>
      <c r="BMU111" s="433"/>
      <c r="BMV111" s="433"/>
      <c r="BMW111" s="433"/>
      <c r="BMX111" s="433"/>
      <c r="BMY111" s="433"/>
      <c r="BMZ111" s="433"/>
      <c r="BNA111" s="433"/>
      <c r="BNB111" s="433"/>
      <c r="BNC111" s="433"/>
      <c r="BND111" s="433"/>
      <c r="BNE111" s="433"/>
      <c r="BNF111" s="433"/>
      <c r="BNG111" s="433"/>
      <c r="BNH111" s="433"/>
      <c r="BNI111" s="433"/>
      <c r="BNJ111" s="433"/>
      <c r="BNK111" s="433"/>
      <c r="BNL111" s="433"/>
      <c r="BNM111" s="433"/>
      <c r="BNN111" s="433"/>
      <c r="BNO111" s="433"/>
      <c r="BNP111" s="433"/>
      <c r="BNQ111" s="433"/>
      <c r="BNR111" s="433"/>
      <c r="BNS111" s="433"/>
      <c r="BNT111" s="433"/>
      <c r="BNU111" s="433"/>
      <c r="BNV111" s="433"/>
      <c r="BNW111" s="433"/>
      <c r="BNX111" s="433"/>
      <c r="BNY111" s="433"/>
      <c r="BNZ111" s="433"/>
      <c r="BOA111" s="433"/>
      <c r="BOB111" s="433"/>
      <c r="BOC111" s="433"/>
      <c r="BOD111" s="433"/>
      <c r="BOE111" s="433"/>
      <c r="BOF111" s="433"/>
      <c r="BOG111" s="433"/>
      <c r="BOH111" s="433"/>
      <c r="BOI111" s="433"/>
      <c r="BOJ111" s="433"/>
      <c r="BOK111" s="433"/>
      <c r="BOL111" s="433"/>
      <c r="BOM111" s="433"/>
      <c r="BON111" s="433"/>
      <c r="BOO111" s="433"/>
      <c r="BOP111" s="433"/>
      <c r="BOQ111" s="433"/>
      <c r="BOR111" s="433"/>
      <c r="BOS111" s="433"/>
      <c r="BOT111" s="433"/>
      <c r="BOU111" s="433"/>
      <c r="BOV111" s="433"/>
      <c r="BOW111" s="433"/>
      <c r="BOX111" s="433"/>
      <c r="BOY111" s="433"/>
      <c r="BOZ111" s="433"/>
      <c r="BPA111" s="433"/>
      <c r="BPB111" s="433"/>
      <c r="BPC111" s="433"/>
      <c r="BPD111" s="433"/>
      <c r="BPE111" s="433"/>
      <c r="BPF111" s="433"/>
      <c r="BPG111" s="433"/>
      <c r="BPH111" s="433"/>
      <c r="BPI111" s="433"/>
      <c r="BPJ111" s="433"/>
      <c r="BPK111" s="433"/>
      <c r="BPL111" s="433"/>
      <c r="BPM111" s="433"/>
      <c r="BPN111" s="433"/>
      <c r="BPO111" s="433"/>
      <c r="BPP111" s="433"/>
      <c r="BPQ111" s="433"/>
      <c r="BPR111" s="433"/>
      <c r="BPS111" s="433"/>
      <c r="BPT111" s="433"/>
      <c r="BPU111" s="433"/>
      <c r="BPV111" s="433"/>
      <c r="BPW111" s="433"/>
      <c r="BPX111" s="433"/>
      <c r="BPY111" s="433"/>
      <c r="BPZ111" s="433"/>
      <c r="BQA111" s="433"/>
      <c r="BQB111" s="433"/>
      <c r="BQC111" s="433"/>
      <c r="BQD111" s="433"/>
      <c r="BQE111" s="433"/>
      <c r="BQF111" s="433"/>
      <c r="BQG111" s="433"/>
      <c r="BQH111" s="433"/>
      <c r="BQI111" s="433"/>
      <c r="BQJ111" s="433"/>
      <c r="BQK111" s="433"/>
      <c r="BQL111" s="433"/>
      <c r="BQM111" s="433"/>
      <c r="BQN111" s="433"/>
      <c r="BQO111" s="433"/>
      <c r="BQP111" s="433"/>
      <c r="BQQ111" s="433"/>
      <c r="BQR111" s="433"/>
      <c r="BQS111" s="433"/>
      <c r="BQT111" s="433"/>
      <c r="BQU111" s="433"/>
      <c r="BQV111" s="433"/>
      <c r="BQW111" s="433"/>
      <c r="BQX111" s="433"/>
      <c r="BQY111" s="433"/>
      <c r="BQZ111" s="433"/>
      <c r="BRA111" s="433"/>
      <c r="BRB111" s="433"/>
      <c r="BRC111" s="433"/>
      <c r="BRD111" s="433"/>
      <c r="BRE111" s="433"/>
      <c r="BRF111" s="433"/>
      <c r="BRG111" s="433"/>
      <c r="BRH111" s="433"/>
      <c r="BRI111" s="433"/>
      <c r="BRJ111" s="433"/>
      <c r="BRK111" s="433"/>
      <c r="BRL111" s="433"/>
      <c r="BRM111" s="433"/>
      <c r="BRN111" s="433"/>
      <c r="BRO111" s="433"/>
      <c r="BRP111" s="433"/>
      <c r="BRQ111" s="433"/>
      <c r="BRR111" s="433"/>
      <c r="BRS111" s="433"/>
      <c r="BRT111" s="433"/>
      <c r="BRU111" s="433"/>
      <c r="BRV111" s="433"/>
      <c r="BRW111" s="433"/>
      <c r="BRX111" s="433"/>
      <c r="BRY111" s="433"/>
      <c r="BRZ111" s="433"/>
      <c r="BSA111" s="433"/>
      <c r="BSB111" s="433"/>
      <c r="BSC111" s="433"/>
      <c r="BSD111" s="433"/>
      <c r="BSE111" s="433"/>
      <c r="BSF111" s="433"/>
      <c r="BSG111" s="433"/>
      <c r="BSH111" s="433"/>
      <c r="BSI111" s="433"/>
      <c r="BSJ111" s="433"/>
      <c r="BSK111" s="433"/>
      <c r="BSL111" s="433"/>
      <c r="BSM111" s="433"/>
      <c r="BSN111" s="433"/>
      <c r="BSO111" s="433"/>
      <c r="BSP111" s="433"/>
      <c r="BSQ111" s="433"/>
      <c r="BSR111" s="433"/>
      <c r="BSS111" s="433"/>
      <c r="BST111" s="433"/>
      <c r="BSU111" s="433"/>
      <c r="BSV111" s="433"/>
      <c r="BSW111" s="433"/>
      <c r="BSX111" s="433"/>
      <c r="BSY111" s="433"/>
      <c r="BSZ111" s="433"/>
      <c r="BTA111" s="433"/>
      <c r="BTB111" s="433"/>
      <c r="BTC111" s="433"/>
      <c r="BTD111" s="433"/>
      <c r="BTE111" s="433"/>
      <c r="BTF111" s="433"/>
      <c r="BTG111" s="433"/>
      <c r="BTH111" s="433"/>
      <c r="BTI111" s="433"/>
      <c r="BTJ111" s="433"/>
      <c r="BTK111" s="433"/>
      <c r="BTL111" s="433"/>
      <c r="BTM111" s="433"/>
      <c r="BTN111" s="433"/>
      <c r="BTO111" s="433"/>
      <c r="BTP111" s="433"/>
      <c r="BTQ111" s="433"/>
      <c r="BTR111" s="433"/>
      <c r="BTS111" s="433"/>
      <c r="BTT111" s="433"/>
      <c r="BTU111" s="433"/>
      <c r="BTV111" s="433"/>
      <c r="BTW111" s="433"/>
      <c r="BTX111" s="433"/>
      <c r="BTY111" s="433"/>
      <c r="BTZ111" s="433"/>
      <c r="BUA111" s="433"/>
      <c r="BUB111" s="433"/>
      <c r="BUC111" s="433"/>
      <c r="BUD111" s="433"/>
      <c r="BUE111" s="433"/>
      <c r="BUF111" s="433"/>
      <c r="BUG111" s="433"/>
      <c r="BUH111" s="433"/>
      <c r="BUI111" s="433"/>
      <c r="BUJ111" s="433"/>
      <c r="BUK111" s="433"/>
      <c r="BUL111" s="433"/>
      <c r="BUM111" s="433"/>
      <c r="BUN111" s="433"/>
      <c r="BUO111" s="433"/>
      <c r="BUP111" s="433"/>
      <c r="BUQ111" s="433"/>
      <c r="BUR111" s="433"/>
      <c r="BUS111" s="433"/>
      <c r="BUT111" s="433"/>
      <c r="BUU111" s="433"/>
      <c r="BUV111" s="433"/>
      <c r="BUW111" s="433"/>
      <c r="BUX111" s="433"/>
      <c r="BUY111" s="433"/>
      <c r="BUZ111" s="433"/>
      <c r="BVA111" s="433"/>
      <c r="BVB111" s="433"/>
      <c r="BVC111" s="433"/>
      <c r="BVD111" s="433"/>
      <c r="BVE111" s="433"/>
      <c r="BVF111" s="433"/>
      <c r="BVG111" s="433"/>
      <c r="BVH111" s="433"/>
      <c r="BVI111" s="433"/>
      <c r="BVJ111" s="433"/>
      <c r="BVK111" s="433"/>
      <c r="BVL111" s="433"/>
      <c r="BVM111" s="433"/>
      <c r="BVN111" s="433"/>
      <c r="BVO111" s="433"/>
      <c r="BVP111" s="433"/>
      <c r="BVQ111" s="433"/>
      <c r="BVR111" s="433"/>
      <c r="BVS111" s="433"/>
      <c r="BVT111" s="433"/>
      <c r="BVU111" s="433"/>
      <c r="BVV111" s="433"/>
      <c r="BVW111" s="433"/>
      <c r="BVX111" s="433"/>
      <c r="BVY111" s="433"/>
      <c r="BVZ111" s="433"/>
      <c r="BWA111" s="433"/>
      <c r="BWB111" s="433"/>
      <c r="BWC111" s="433"/>
      <c r="BWD111" s="433"/>
      <c r="BWE111" s="433"/>
      <c r="BWF111" s="433"/>
      <c r="BWG111" s="433"/>
      <c r="BWH111" s="433"/>
      <c r="BWI111" s="433"/>
      <c r="BWJ111" s="433"/>
      <c r="BWK111" s="433"/>
      <c r="BWL111" s="433"/>
      <c r="BWM111" s="433"/>
      <c r="BWN111" s="433"/>
      <c r="BWO111" s="433"/>
      <c r="BWP111" s="433"/>
      <c r="BWQ111" s="433"/>
      <c r="BWR111" s="433"/>
      <c r="BWS111" s="433"/>
      <c r="BWT111" s="433"/>
      <c r="BWU111" s="433"/>
      <c r="BWV111" s="433"/>
      <c r="BWW111" s="433"/>
      <c r="BWX111" s="433"/>
      <c r="BWY111" s="433"/>
      <c r="BWZ111" s="433"/>
      <c r="BXA111" s="433"/>
      <c r="BXB111" s="433"/>
      <c r="BXC111" s="433"/>
      <c r="BXD111" s="433"/>
      <c r="BXE111" s="433"/>
      <c r="BXF111" s="433"/>
      <c r="BXG111" s="433"/>
      <c r="BXH111" s="433"/>
      <c r="BXI111" s="433"/>
      <c r="BXJ111" s="433"/>
      <c r="BXK111" s="433"/>
      <c r="BXL111" s="433"/>
      <c r="BXM111" s="433"/>
      <c r="BXN111" s="433"/>
      <c r="BXO111" s="433"/>
      <c r="BXP111" s="433"/>
      <c r="BXQ111" s="433"/>
      <c r="BXR111" s="433"/>
      <c r="BXS111" s="433"/>
      <c r="BXT111" s="433"/>
      <c r="BXU111" s="433"/>
      <c r="BXV111" s="433"/>
      <c r="BXW111" s="433"/>
      <c r="BXX111" s="433"/>
      <c r="BXY111" s="433"/>
      <c r="BXZ111" s="433"/>
      <c r="BYA111" s="433"/>
      <c r="BYB111" s="433"/>
      <c r="BYC111" s="433"/>
      <c r="BYD111" s="433"/>
      <c r="BYE111" s="433"/>
      <c r="BYF111" s="433"/>
      <c r="BYG111" s="433"/>
      <c r="BYH111" s="433"/>
      <c r="BYI111" s="433"/>
      <c r="BYJ111" s="433"/>
      <c r="BYK111" s="433"/>
      <c r="BYL111" s="433"/>
      <c r="BYM111" s="433"/>
      <c r="BYN111" s="433"/>
      <c r="BYO111" s="433"/>
      <c r="BYP111" s="433"/>
      <c r="BYQ111" s="433"/>
      <c r="BYR111" s="433"/>
      <c r="BYS111" s="433"/>
      <c r="BYT111" s="433"/>
      <c r="BYU111" s="433"/>
      <c r="BYV111" s="433"/>
      <c r="BYW111" s="433"/>
      <c r="BYX111" s="433"/>
      <c r="BYY111" s="433"/>
      <c r="BYZ111" s="433"/>
      <c r="BZA111" s="433"/>
      <c r="BZB111" s="433"/>
      <c r="BZC111" s="433"/>
      <c r="BZD111" s="433"/>
      <c r="BZE111" s="433"/>
      <c r="BZF111" s="433"/>
      <c r="BZG111" s="433"/>
      <c r="BZH111" s="433"/>
      <c r="BZI111" s="433"/>
      <c r="BZJ111" s="433"/>
      <c r="BZK111" s="433"/>
      <c r="BZL111" s="433"/>
      <c r="BZM111" s="433"/>
      <c r="BZN111" s="433"/>
      <c r="BZO111" s="433"/>
      <c r="BZP111" s="433"/>
      <c r="BZQ111" s="433"/>
      <c r="BZR111" s="433"/>
      <c r="BZS111" s="433"/>
      <c r="BZT111" s="433"/>
      <c r="BZU111" s="433"/>
      <c r="BZV111" s="433"/>
      <c r="BZW111" s="433"/>
      <c r="BZX111" s="433"/>
      <c r="BZY111" s="433"/>
      <c r="BZZ111" s="433"/>
      <c r="CAA111" s="433"/>
      <c r="CAB111" s="433"/>
      <c r="CAC111" s="433"/>
      <c r="CAD111" s="433"/>
      <c r="CAE111" s="433"/>
      <c r="CAF111" s="433"/>
      <c r="CAG111" s="433"/>
      <c r="CAH111" s="433"/>
      <c r="CAI111" s="433"/>
      <c r="CAJ111" s="433"/>
      <c r="CAK111" s="433"/>
      <c r="CAL111" s="433"/>
      <c r="CAM111" s="433"/>
      <c r="CAN111" s="433"/>
      <c r="CAO111" s="433"/>
      <c r="CAP111" s="433"/>
      <c r="CAQ111" s="433"/>
      <c r="CAR111" s="433"/>
      <c r="CAS111" s="433"/>
      <c r="CAT111" s="433"/>
      <c r="CAU111" s="433"/>
      <c r="CAV111" s="433"/>
      <c r="CAW111" s="433"/>
      <c r="CAX111" s="433"/>
      <c r="CAY111" s="433"/>
      <c r="CAZ111" s="433"/>
      <c r="CBA111" s="433"/>
      <c r="CBB111" s="433"/>
      <c r="CBC111" s="433"/>
      <c r="CBD111" s="433"/>
      <c r="CBE111" s="433"/>
      <c r="CBF111" s="433"/>
      <c r="CBG111" s="433"/>
      <c r="CBH111" s="433"/>
      <c r="CBI111" s="433"/>
      <c r="CBJ111" s="433"/>
      <c r="CBK111" s="433"/>
      <c r="CBL111" s="433"/>
      <c r="CBM111" s="433"/>
      <c r="CBN111" s="433"/>
      <c r="CBO111" s="433"/>
      <c r="CBP111" s="433"/>
      <c r="CBQ111" s="433"/>
      <c r="CBR111" s="433"/>
      <c r="CBS111" s="433"/>
      <c r="CBT111" s="433"/>
      <c r="CBU111" s="433"/>
      <c r="CBV111" s="433"/>
      <c r="CBW111" s="433"/>
      <c r="CBX111" s="433"/>
      <c r="CBY111" s="433"/>
      <c r="CBZ111" s="433"/>
      <c r="CCA111" s="433"/>
      <c r="CCB111" s="433"/>
      <c r="CCC111" s="433"/>
      <c r="CCD111" s="433"/>
      <c r="CCE111" s="433"/>
      <c r="CCF111" s="433"/>
      <c r="CCG111" s="433"/>
      <c r="CCH111" s="433"/>
      <c r="CCI111" s="433"/>
      <c r="CCJ111" s="433"/>
      <c r="CCK111" s="433"/>
      <c r="CCL111" s="433"/>
      <c r="CCM111" s="433"/>
      <c r="CCN111" s="433"/>
      <c r="CCO111" s="433"/>
      <c r="CCP111" s="433"/>
      <c r="CCQ111" s="433"/>
      <c r="CCR111" s="433"/>
      <c r="CCS111" s="433"/>
      <c r="CCT111" s="433"/>
      <c r="CCU111" s="433"/>
      <c r="CCV111" s="433"/>
      <c r="CCW111" s="433"/>
      <c r="CCX111" s="433"/>
      <c r="CCY111" s="433"/>
      <c r="CCZ111" s="433"/>
      <c r="CDA111" s="433"/>
      <c r="CDB111" s="433"/>
      <c r="CDC111" s="433"/>
      <c r="CDD111" s="433"/>
      <c r="CDE111" s="433"/>
      <c r="CDF111" s="433"/>
      <c r="CDG111" s="433"/>
      <c r="CDH111" s="433"/>
      <c r="CDI111" s="433"/>
      <c r="CDJ111" s="433"/>
      <c r="CDK111" s="433"/>
      <c r="CDL111" s="433"/>
      <c r="CDM111" s="433"/>
      <c r="CDN111" s="433"/>
      <c r="CDO111" s="433"/>
      <c r="CDP111" s="433"/>
      <c r="CDQ111" s="433"/>
      <c r="CDR111" s="433"/>
      <c r="CDS111" s="433"/>
      <c r="CDT111" s="433"/>
      <c r="CDU111" s="433"/>
      <c r="CDV111" s="433"/>
      <c r="CDW111" s="433"/>
      <c r="CDX111" s="433"/>
      <c r="CDY111" s="433"/>
      <c r="CDZ111" s="433"/>
      <c r="CEA111" s="433"/>
      <c r="CEB111" s="433"/>
      <c r="CEC111" s="433"/>
      <c r="CED111" s="433"/>
      <c r="CEE111" s="433"/>
      <c r="CEF111" s="433"/>
      <c r="CEG111" s="433"/>
      <c r="CEH111" s="433"/>
      <c r="CEI111" s="433"/>
      <c r="CEJ111" s="433"/>
      <c r="CEK111" s="433"/>
      <c r="CEL111" s="433"/>
      <c r="CEM111" s="433"/>
      <c r="CEN111" s="433"/>
      <c r="CEO111" s="433"/>
      <c r="CEP111" s="433"/>
      <c r="CEQ111" s="433"/>
      <c r="CER111" s="433"/>
      <c r="CES111" s="433"/>
      <c r="CET111" s="433"/>
      <c r="CEU111" s="433"/>
      <c r="CEV111" s="433"/>
      <c r="CEW111" s="433"/>
      <c r="CEX111" s="433"/>
      <c r="CEY111" s="433"/>
      <c r="CEZ111" s="433"/>
      <c r="CFA111" s="433"/>
      <c r="CFB111" s="433"/>
      <c r="CFC111" s="433"/>
      <c r="CFD111" s="433"/>
      <c r="CFE111" s="433"/>
      <c r="CFF111" s="433"/>
      <c r="CFG111" s="433"/>
      <c r="CFH111" s="433"/>
      <c r="CFI111" s="433"/>
      <c r="CFJ111" s="433"/>
      <c r="CFK111" s="433"/>
      <c r="CFL111" s="433"/>
      <c r="CFM111" s="433"/>
      <c r="CFN111" s="433"/>
      <c r="CFO111" s="433"/>
      <c r="CFP111" s="433"/>
      <c r="CFQ111" s="433"/>
      <c r="CFR111" s="433"/>
      <c r="CFS111" s="433"/>
      <c r="CFT111" s="433"/>
      <c r="CFU111" s="433"/>
      <c r="CFV111" s="433"/>
      <c r="CFW111" s="433"/>
      <c r="CFX111" s="433"/>
      <c r="CFY111" s="433"/>
      <c r="CFZ111" s="433"/>
      <c r="CGA111" s="433"/>
      <c r="CGB111" s="433"/>
      <c r="CGC111" s="433"/>
      <c r="CGD111" s="433"/>
      <c r="CGE111" s="433"/>
      <c r="CGF111" s="433"/>
      <c r="CGG111" s="433"/>
      <c r="CGH111" s="433"/>
      <c r="CGI111" s="433"/>
      <c r="CGJ111" s="433"/>
      <c r="CGK111" s="433"/>
      <c r="CGL111" s="433"/>
      <c r="CGM111" s="433"/>
      <c r="CGN111" s="433"/>
      <c r="CGO111" s="433"/>
      <c r="CGP111" s="433"/>
      <c r="CGQ111" s="433"/>
      <c r="CGR111" s="433"/>
      <c r="CGS111" s="433"/>
      <c r="CGT111" s="433"/>
      <c r="CGU111" s="433"/>
      <c r="CGV111" s="433"/>
      <c r="CGW111" s="433"/>
      <c r="CGX111" s="433"/>
      <c r="CGY111" s="433"/>
      <c r="CGZ111" s="433"/>
      <c r="CHA111" s="433"/>
      <c r="CHB111" s="433"/>
      <c r="CHC111" s="433"/>
      <c r="CHD111" s="433"/>
      <c r="CHE111" s="433"/>
      <c r="CHF111" s="433"/>
      <c r="CHG111" s="433"/>
      <c r="CHH111" s="433"/>
      <c r="CHI111" s="433"/>
      <c r="CHJ111" s="433"/>
      <c r="CHK111" s="433"/>
      <c r="CHL111" s="433"/>
      <c r="CHM111" s="433"/>
      <c r="CHN111" s="433"/>
      <c r="CHO111" s="433"/>
      <c r="CHP111" s="433"/>
      <c r="CHQ111" s="433"/>
      <c r="CHR111" s="433"/>
      <c r="CHS111" s="433"/>
      <c r="CHT111" s="433"/>
      <c r="CHU111" s="433"/>
      <c r="CHV111" s="433"/>
      <c r="CHW111" s="433"/>
      <c r="CHX111" s="433"/>
      <c r="CHY111" s="433"/>
      <c r="CHZ111" s="433"/>
      <c r="CIA111" s="433"/>
      <c r="CIB111" s="433"/>
      <c r="CIC111" s="433"/>
      <c r="CID111" s="433"/>
      <c r="CIE111" s="433"/>
      <c r="CIF111" s="433"/>
      <c r="CIG111" s="433"/>
      <c r="CIH111" s="433"/>
      <c r="CII111" s="433"/>
      <c r="CIJ111" s="433"/>
      <c r="CIK111" s="433"/>
      <c r="CIL111" s="433"/>
      <c r="CIM111" s="433"/>
      <c r="CIN111" s="433"/>
      <c r="CIO111" s="433"/>
      <c r="CIP111" s="433"/>
      <c r="CIQ111" s="433"/>
      <c r="CIR111" s="433"/>
      <c r="CIS111" s="433"/>
      <c r="CIT111" s="433"/>
      <c r="CIU111" s="433"/>
      <c r="CIV111" s="433"/>
      <c r="CIW111" s="433"/>
      <c r="CIX111" s="433"/>
      <c r="CIY111" s="433"/>
      <c r="CIZ111" s="433"/>
      <c r="CJA111" s="433"/>
      <c r="CJB111" s="433"/>
      <c r="CJC111" s="433"/>
      <c r="CJD111" s="433"/>
      <c r="CJE111" s="433"/>
      <c r="CJF111" s="433"/>
      <c r="CJG111" s="433"/>
      <c r="CJH111" s="433"/>
      <c r="CJI111" s="433"/>
      <c r="CJJ111" s="433"/>
      <c r="CJK111" s="433"/>
      <c r="CJL111" s="433"/>
      <c r="CJM111" s="433"/>
      <c r="CJN111" s="433"/>
      <c r="CJO111" s="433"/>
      <c r="CJP111" s="433"/>
      <c r="CJQ111" s="433"/>
      <c r="CJR111" s="433"/>
      <c r="CJS111" s="433"/>
      <c r="CJT111" s="433"/>
      <c r="CJU111" s="433"/>
      <c r="CJV111" s="433"/>
      <c r="CJW111" s="433"/>
      <c r="CJX111" s="433"/>
      <c r="CJY111" s="433"/>
      <c r="CJZ111" s="433"/>
      <c r="CKA111" s="433"/>
      <c r="CKB111" s="433"/>
      <c r="CKC111" s="433"/>
      <c r="CKD111" s="433"/>
      <c r="CKE111" s="433"/>
      <c r="CKF111" s="433"/>
      <c r="CKG111" s="433"/>
      <c r="CKH111" s="433"/>
      <c r="CKI111" s="433"/>
      <c r="CKJ111" s="433"/>
      <c r="CKK111" s="433"/>
      <c r="CKL111" s="433"/>
      <c r="CKM111" s="433"/>
      <c r="CKN111" s="433"/>
      <c r="CKO111" s="433"/>
      <c r="CKP111" s="433"/>
      <c r="CKQ111" s="433"/>
      <c r="CKR111" s="433"/>
      <c r="CKS111" s="433"/>
      <c r="CKT111" s="433"/>
      <c r="CKU111" s="433"/>
      <c r="CKV111" s="433"/>
      <c r="CKW111" s="433"/>
      <c r="CKX111" s="433"/>
      <c r="CKY111" s="433"/>
      <c r="CKZ111" s="433"/>
      <c r="CLA111" s="433"/>
      <c r="CLB111" s="433"/>
      <c r="CLC111" s="433"/>
      <c r="CLD111" s="433"/>
      <c r="CLE111" s="433"/>
      <c r="CLF111" s="433"/>
      <c r="CLG111" s="433"/>
      <c r="CLH111" s="433"/>
      <c r="CLI111" s="433"/>
      <c r="CLJ111" s="433"/>
      <c r="CLK111" s="433"/>
      <c r="CLL111" s="433"/>
      <c r="CLM111" s="433"/>
      <c r="CLN111" s="433"/>
      <c r="CLO111" s="433"/>
      <c r="CLP111" s="433"/>
      <c r="CLQ111" s="433"/>
      <c r="CLR111" s="433"/>
      <c r="CLS111" s="433"/>
      <c r="CLT111" s="433"/>
      <c r="CLU111" s="433"/>
      <c r="CLV111" s="433"/>
      <c r="CLW111" s="433"/>
      <c r="CLX111" s="433"/>
      <c r="CLY111" s="433"/>
      <c r="CLZ111" s="433"/>
      <c r="CMA111" s="433"/>
      <c r="CMB111" s="433"/>
      <c r="CMC111" s="433"/>
      <c r="CMD111" s="433"/>
      <c r="CME111" s="433"/>
      <c r="CMF111" s="433"/>
      <c r="CMG111" s="433"/>
      <c r="CMH111" s="433"/>
      <c r="CMI111" s="433"/>
      <c r="CMJ111" s="433"/>
      <c r="CMK111" s="433"/>
      <c r="CML111" s="433"/>
      <c r="CMM111" s="433"/>
      <c r="CMN111" s="433"/>
      <c r="CMO111" s="433"/>
      <c r="CMP111" s="433"/>
      <c r="CMQ111" s="433"/>
      <c r="CMR111" s="433"/>
      <c r="CMS111" s="433"/>
      <c r="CMT111" s="433"/>
      <c r="CMU111" s="433"/>
      <c r="CMV111" s="433"/>
      <c r="CMW111" s="433"/>
      <c r="CMX111" s="433"/>
      <c r="CMY111" s="433"/>
      <c r="CMZ111" s="433"/>
      <c r="CNA111" s="433"/>
      <c r="CNB111" s="433"/>
      <c r="CNC111" s="433"/>
      <c r="CND111" s="433"/>
      <c r="CNE111" s="433"/>
      <c r="CNF111" s="433"/>
      <c r="CNG111" s="433"/>
      <c r="CNH111" s="433"/>
      <c r="CNI111" s="433"/>
      <c r="CNJ111" s="433"/>
      <c r="CNK111" s="433"/>
      <c r="CNL111" s="433"/>
      <c r="CNM111" s="433"/>
      <c r="CNN111" s="433"/>
      <c r="CNO111" s="433"/>
      <c r="CNP111" s="433"/>
      <c r="CNQ111" s="433"/>
      <c r="CNR111" s="433"/>
      <c r="CNS111" s="433"/>
      <c r="CNT111" s="433"/>
      <c r="CNU111" s="433"/>
      <c r="CNV111" s="433"/>
      <c r="CNW111" s="433"/>
      <c r="CNX111" s="433"/>
      <c r="CNY111" s="433"/>
      <c r="CNZ111" s="433"/>
      <c r="COA111" s="433"/>
      <c r="COB111" s="433"/>
      <c r="COC111" s="433"/>
      <c r="COD111" s="433"/>
      <c r="COE111" s="433"/>
      <c r="COF111" s="433"/>
      <c r="COG111" s="433"/>
      <c r="COH111" s="433"/>
      <c r="COI111" s="433"/>
      <c r="COJ111" s="433"/>
      <c r="COK111" s="433"/>
      <c r="COL111" s="433"/>
      <c r="COM111" s="433"/>
      <c r="CON111" s="433"/>
      <c r="COO111" s="433"/>
      <c r="COP111" s="433"/>
      <c r="COQ111" s="433"/>
      <c r="COR111" s="433"/>
      <c r="COS111" s="433"/>
      <c r="COT111" s="433"/>
      <c r="COU111" s="433"/>
      <c r="COV111" s="433"/>
      <c r="COW111" s="433"/>
      <c r="COX111" s="433"/>
      <c r="COY111" s="433"/>
      <c r="COZ111" s="433"/>
      <c r="CPA111" s="433"/>
      <c r="CPB111" s="433"/>
      <c r="CPC111" s="433"/>
      <c r="CPD111" s="433"/>
      <c r="CPE111" s="433"/>
      <c r="CPF111" s="433"/>
      <c r="CPG111" s="433"/>
      <c r="CPH111" s="433"/>
      <c r="CPI111" s="433"/>
      <c r="CPJ111" s="433"/>
      <c r="CPK111" s="433"/>
      <c r="CPL111" s="433"/>
      <c r="CPM111" s="433"/>
      <c r="CPN111" s="433"/>
      <c r="CPO111" s="433"/>
      <c r="CPP111" s="433"/>
      <c r="CPQ111" s="433"/>
      <c r="CPR111" s="433"/>
      <c r="CPS111" s="433"/>
      <c r="CPT111" s="433"/>
      <c r="CPU111" s="433"/>
      <c r="CPV111" s="433"/>
      <c r="CPW111" s="433"/>
      <c r="CPX111" s="433"/>
      <c r="CPY111" s="433"/>
      <c r="CPZ111" s="433"/>
      <c r="CQA111" s="433"/>
      <c r="CQB111" s="433"/>
      <c r="CQC111" s="433"/>
      <c r="CQD111" s="433"/>
      <c r="CQE111" s="433"/>
      <c r="CQF111" s="433"/>
      <c r="CQG111" s="433"/>
      <c r="CQH111" s="433"/>
      <c r="CQI111" s="433"/>
      <c r="CQJ111" s="433"/>
      <c r="CQK111" s="433"/>
      <c r="CQL111" s="433"/>
      <c r="CQM111" s="433"/>
      <c r="CQN111" s="433"/>
      <c r="CQO111" s="433"/>
      <c r="CQP111" s="433"/>
      <c r="CQQ111" s="433"/>
      <c r="CQR111" s="433"/>
      <c r="CQS111" s="433"/>
      <c r="CQT111" s="433"/>
      <c r="CQU111" s="433"/>
      <c r="CQV111" s="433"/>
      <c r="CQW111" s="433"/>
      <c r="CQX111" s="433"/>
      <c r="CQY111" s="433"/>
      <c r="CQZ111" s="433"/>
      <c r="CRA111" s="433"/>
      <c r="CRB111" s="433"/>
      <c r="CRC111" s="433"/>
      <c r="CRD111" s="433"/>
      <c r="CRE111" s="433"/>
      <c r="CRF111" s="433"/>
      <c r="CRG111" s="433"/>
      <c r="CRH111" s="433"/>
      <c r="CRI111" s="433"/>
      <c r="CRJ111" s="433"/>
      <c r="CRK111" s="433"/>
      <c r="CRL111" s="433"/>
      <c r="CRM111" s="433"/>
      <c r="CRN111" s="433"/>
      <c r="CRO111" s="433"/>
      <c r="CRP111" s="433"/>
      <c r="CRQ111" s="433"/>
      <c r="CRR111" s="433"/>
      <c r="CRS111" s="433"/>
      <c r="CRT111" s="433"/>
      <c r="CRU111" s="433"/>
      <c r="CRV111" s="433"/>
      <c r="CRW111" s="433"/>
      <c r="CRX111" s="433"/>
      <c r="CRY111" s="433"/>
      <c r="CRZ111" s="433"/>
      <c r="CSA111" s="433"/>
      <c r="CSB111" s="433"/>
      <c r="CSC111" s="433"/>
      <c r="CSD111" s="433"/>
      <c r="CSE111" s="433"/>
      <c r="CSF111" s="433"/>
      <c r="CSG111" s="433"/>
      <c r="CSH111" s="433"/>
      <c r="CSI111" s="433"/>
      <c r="CSJ111" s="433"/>
      <c r="CSK111" s="433"/>
      <c r="CSL111" s="433"/>
      <c r="CSM111" s="433"/>
      <c r="CSN111" s="433"/>
      <c r="CSO111" s="433"/>
      <c r="CSP111" s="433"/>
      <c r="CSQ111" s="433"/>
      <c r="CSR111" s="433"/>
      <c r="CSS111" s="433"/>
      <c r="CST111" s="433"/>
      <c r="CSU111" s="433"/>
      <c r="CSV111" s="433"/>
      <c r="CSW111" s="433"/>
      <c r="CSX111" s="433"/>
      <c r="CSY111" s="433"/>
      <c r="CSZ111" s="433"/>
      <c r="CTA111" s="433"/>
      <c r="CTB111" s="433"/>
      <c r="CTC111" s="433"/>
      <c r="CTD111" s="433"/>
      <c r="CTE111" s="433"/>
      <c r="CTF111" s="433"/>
      <c r="CTG111" s="433"/>
      <c r="CTH111" s="433"/>
      <c r="CTI111" s="433"/>
      <c r="CTJ111" s="433"/>
      <c r="CTK111" s="433"/>
      <c r="CTL111" s="433"/>
      <c r="CTM111" s="433"/>
      <c r="CTN111" s="433"/>
      <c r="CTO111" s="433"/>
      <c r="CTP111" s="433"/>
      <c r="CTQ111" s="433"/>
      <c r="CTR111" s="433"/>
      <c r="CTS111" s="433"/>
      <c r="CTT111" s="433"/>
      <c r="CTU111" s="433"/>
      <c r="CTV111" s="433"/>
      <c r="CTW111" s="433"/>
      <c r="CTX111" s="433"/>
      <c r="CTY111" s="433"/>
      <c r="CTZ111" s="433"/>
      <c r="CUA111" s="433"/>
      <c r="CUB111" s="433"/>
      <c r="CUC111" s="433"/>
      <c r="CUD111" s="433"/>
      <c r="CUE111" s="433"/>
      <c r="CUF111" s="433"/>
      <c r="CUG111" s="433"/>
      <c r="CUH111" s="433"/>
      <c r="CUI111" s="433"/>
      <c r="CUJ111" s="433"/>
      <c r="CUK111" s="433"/>
      <c r="CUL111" s="433"/>
      <c r="CUM111" s="433"/>
      <c r="CUN111" s="433"/>
      <c r="CUO111" s="433"/>
      <c r="CUP111" s="433"/>
      <c r="CUQ111" s="433"/>
      <c r="CUR111" s="433"/>
      <c r="CUS111" s="433"/>
      <c r="CUT111" s="433"/>
      <c r="CUU111" s="433"/>
      <c r="CUV111" s="433"/>
      <c r="CUW111" s="433"/>
      <c r="CUX111" s="433"/>
      <c r="CUY111" s="433"/>
      <c r="CUZ111" s="433"/>
      <c r="CVA111" s="433"/>
      <c r="CVB111" s="433"/>
      <c r="CVC111" s="433"/>
      <c r="CVD111" s="433"/>
      <c r="CVE111" s="433"/>
      <c r="CVF111" s="433"/>
      <c r="CVG111" s="433"/>
      <c r="CVH111" s="433"/>
      <c r="CVI111" s="433"/>
      <c r="CVJ111" s="433"/>
      <c r="CVK111" s="433"/>
      <c r="CVL111" s="433"/>
      <c r="CVM111" s="433"/>
      <c r="CVN111" s="433"/>
      <c r="CVO111" s="433"/>
      <c r="CVP111" s="433"/>
      <c r="CVQ111" s="433"/>
      <c r="CVR111" s="433"/>
      <c r="CVS111" s="433"/>
      <c r="CVT111" s="433"/>
      <c r="CVU111" s="433"/>
      <c r="CVV111" s="433"/>
      <c r="CVW111" s="433"/>
      <c r="CVX111" s="433"/>
      <c r="CVY111" s="433"/>
      <c r="CVZ111" s="433"/>
      <c r="CWA111" s="433"/>
      <c r="CWB111" s="433"/>
      <c r="CWC111" s="433"/>
      <c r="CWD111" s="433"/>
      <c r="CWE111" s="433"/>
      <c r="CWF111" s="433"/>
      <c r="CWG111" s="433"/>
      <c r="CWH111" s="433"/>
      <c r="CWI111" s="433"/>
      <c r="CWJ111" s="433"/>
      <c r="CWK111" s="433"/>
      <c r="CWL111" s="433"/>
      <c r="CWM111" s="433"/>
      <c r="CWN111" s="433"/>
      <c r="CWO111" s="433"/>
      <c r="CWP111" s="433"/>
      <c r="CWQ111" s="433"/>
      <c r="CWR111" s="433"/>
      <c r="CWS111" s="433"/>
      <c r="CWT111" s="433"/>
      <c r="CWU111" s="433"/>
      <c r="CWV111" s="433"/>
      <c r="CWW111" s="433"/>
      <c r="CWX111" s="433"/>
      <c r="CWY111" s="433"/>
      <c r="CWZ111" s="433"/>
      <c r="CXA111" s="433"/>
      <c r="CXB111" s="433"/>
      <c r="CXC111" s="433"/>
      <c r="CXD111" s="433"/>
      <c r="CXE111" s="433"/>
      <c r="CXF111" s="433"/>
      <c r="CXG111" s="433"/>
      <c r="CXH111" s="433"/>
      <c r="CXI111" s="433"/>
      <c r="CXJ111" s="433"/>
      <c r="CXK111" s="433"/>
      <c r="CXL111" s="433"/>
      <c r="CXM111" s="433"/>
      <c r="CXN111" s="433"/>
      <c r="CXO111" s="433"/>
      <c r="CXP111" s="433"/>
      <c r="CXQ111" s="433"/>
      <c r="CXR111" s="433"/>
      <c r="CXS111" s="433"/>
      <c r="CXT111" s="433"/>
      <c r="CXU111" s="433"/>
      <c r="CXV111" s="433"/>
      <c r="CXW111" s="433"/>
      <c r="CXX111" s="433"/>
      <c r="CXY111" s="433"/>
      <c r="CXZ111" s="433"/>
      <c r="CYA111" s="433"/>
      <c r="CYB111" s="433"/>
      <c r="CYC111" s="433"/>
      <c r="CYD111" s="433"/>
      <c r="CYE111" s="433"/>
      <c r="CYF111" s="433"/>
      <c r="CYG111" s="433"/>
      <c r="CYH111" s="433"/>
      <c r="CYI111" s="433"/>
      <c r="CYJ111" s="433"/>
      <c r="CYK111" s="433"/>
      <c r="CYL111" s="433"/>
      <c r="CYM111" s="433"/>
      <c r="CYN111" s="433"/>
      <c r="CYO111" s="433"/>
      <c r="CYP111" s="433"/>
      <c r="CYQ111" s="433"/>
      <c r="CYR111" s="433"/>
      <c r="CYS111" s="433"/>
      <c r="CYT111" s="433"/>
      <c r="CYU111" s="433"/>
      <c r="CYV111" s="433"/>
      <c r="CYW111" s="433"/>
      <c r="CYX111" s="433"/>
      <c r="CYY111" s="433"/>
      <c r="CYZ111" s="433"/>
      <c r="CZA111" s="433"/>
      <c r="CZB111" s="433"/>
      <c r="CZC111" s="433"/>
      <c r="CZD111" s="433"/>
      <c r="CZE111" s="433"/>
      <c r="CZF111" s="433"/>
      <c r="CZG111" s="433"/>
      <c r="CZH111" s="433"/>
      <c r="CZI111" s="433"/>
      <c r="CZJ111" s="433"/>
      <c r="CZK111" s="433"/>
      <c r="CZL111" s="433"/>
      <c r="CZM111" s="433"/>
      <c r="CZN111" s="433"/>
      <c r="CZO111" s="433"/>
      <c r="CZP111" s="433"/>
      <c r="CZQ111" s="433"/>
      <c r="CZR111" s="433"/>
      <c r="CZS111" s="433"/>
      <c r="CZT111" s="433"/>
      <c r="CZU111" s="433"/>
      <c r="CZV111" s="433"/>
      <c r="CZW111" s="433"/>
      <c r="CZX111" s="433"/>
      <c r="CZY111" s="433"/>
      <c r="CZZ111" s="433"/>
      <c r="DAA111" s="433"/>
      <c r="DAB111" s="433"/>
      <c r="DAC111" s="433"/>
      <c r="DAD111" s="433"/>
      <c r="DAE111" s="433"/>
      <c r="DAF111" s="433"/>
      <c r="DAG111" s="433"/>
      <c r="DAH111" s="433"/>
      <c r="DAI111" s="433"/>
      <c r="DAJ111" s="433"/>
      <c r="DAK111" s="433"/>
      <c r="DAL111" s="433"/>
      <c r="DAM111" s="433"/>
      <c r="DAN111" s="433"/>
      <c r="DAO111" s="433"/>
      <c r="DAP111" s="433"/>
      <c r="DAQ111" s="433"/>
      <c r="DAR111" s="433"/>
      <c r="DAS111" s="433"/>
      <c r="DAT111" s="433"/>
      <c r="DAU111" s="433"/>
      <c r="DAV111" s="433"/>
      <c r="DAW111" s="433"/>
      <c r="DAX111" s="433"/>
      <c r="DAY111" s="433"/>
      <c r="DAZ111" s="433"/>
      <c r="DBA111" s="433"/>
      <c r="DBB111" s="433"/>
      <c r="DBC111" s="433"/>
      <c r="DBD111" s="433"/>
      <c r="DBE111" s="433"/>
      <c r="DBF111" s="433"/>
      <c r="DBG111" s="433"/>
      <c r="DBH111" s="433"/>
      <c r="DBI111" s="433"/>
      <c r="DBJ111" s="433"/>
      <c r="DBK111" s="433"/>
      <c r="DBL111" s="433"/>
      <c r="DBM111" s="433"/>
      <c r="DBN111" s="433"/>
      <c r="DBO111" s="433"/>
      <c r="DBP111" s="433"/>
      <c r="DBQ111" s="433"/>
      <c r="DBR111" s="433"/>
      <c r="DBS111" s="433"/>
      <c r="DBT111" s="433"/>
      <c r="DBU111" s="433"/>
      <c r="DBV111" s="433"/>
      <c r="DBW111" s="433"/>
      <c r="DBX111" s="433"/>
      <c r="DBY111" s="433"/>
      <c r="DBZ111" s="433"/>
      <c r="DCA111" s="433"/>
      <c r="DCB111" s="433"/>
      <c r="DCC111" s="433"/>
      <c r="DCD111" s="433"/>
      <c r="DCE111" s="433"/>
      <c r="DCF111" s="433"/>
      <c r="DCG111" s="433"/>
      <c r="DCH111" s="433"/>
      <c r="DCI111" s="433"/>
      <c r="DCJ111" s="433"/>
      <c r="DCK111" s="433"/>
      <c r="DCL111" s="433"/>
      <c r="DCM111" s="433"/>
      <c r="DCN111" s="433"/>
      <c r="DCO111" s="433"/>
      <c r="DCP111" s="433"/>
      <c r="DCQ111" s="433"/>
      <c r="DCR111" s="433"/>
      <c r="DCS111" s="433"/>
      <c r="DCT111" s="433"/>
      <c r="DCU111" s="433"/>
      <c r="DCV111" s="433"/>
      <c r="DCW111" s="433"/>
      <c r="DCX111" s="433"/>
      <c r="DCY111" s="433"/>
      <c r="DCZ111" s="433"/>
      <c r="DDA111" s="433"/>
      <c r="DDB111" s="433"/>
      <c r="DDC111" s="433"/>
      <c r="DDD111" s="433"/>
      <c r="DDE111" s="433"/>
      <c r="DDF111" s="433"/>
      <c r="DDG111" s="433"/>
      <c r="DDH111" s="433"/>
      <c r="DDI111" s="433"/>
      <c r="DDJ111" s="433"/>
      <c r="DDK111" s="433"/>
      <c r="DDL111" s="433"/>
      <c r="DDM111" s="433"/>
      <c r="DDN111" s="433"/>
      <c r="DDO111" s="433"/>
      <c r="DDP111" s="433"/>
      <c r="DDQ111" s="433"/>
      <c r="DDR111" s="433"/>
      <c r="DDS111" s="433"/>
      <c r="DDT111" s="433"/>
      <c r="DDU111" s="433"/>
      <c r="DDV111" s="433"/>
      <c r="DDW111" s="433"/>
      <c r="DDX111" s="433"/>
      <c r="DDY111" s="433"/>
      <c r="DDZ111" s="433"/>
      <c r="DEA111" s="433"/>
      <c r="DEB111" s="433"/>
      <c r="DEC111" s="433"/>
      <c r="DED111" s="433"/>
      <c r="DEE111" s="433"/>
      <c r="DEF111" s="433"/>
      <c r="DEG111" s="433"/>
      <c r="DEH111" s="433"/>
      <c r="DEI111" s="433"/>
      <c r="DEJ111" s="433"/>
      <c r="DEK111" s="433"/>
      <c r="DEL111" s="433"/>
      <c r="DEM111" s="433"/>
      <c r="DEN111" s="433"/>
      <c r="DEO111" s="433"/>
      <c r="DEP111" s="433"/>
      <c r="DEQ111" s="433"/>
      <c r="DER111" s="433"/>
      <c r="DES111" s="433"/>
      <c r="DET111" s="433"/>
      <c r="DEU111" s="433"/>
      <c r="DEV111" s="433"/>
      <c r="DEW111" s="433"/>
      <c r="DEX111" s="433"/>
      <c r="DEY111" s="433"/>
      <c r="DEZ111" s="433"/>
      <c r="DFA111" s="433"/>
      <c r="DFB111" s="433"/>
      <c r="DFC111" s="433"/>
      <c r="DFD111" s="433"/>
      <c r="DFE111" s="433"/>
      <c r="DFF111" s="433"/>
      <c r="DFG111" s="433"/>
      <c r="DFH111" s="433"/>
      <c r="DFI111" s="433"/>
      <c r="DFJ111" s="433"/>
      <c r="DFK111" s="433"/>
      <c r="DFL111" s="433"/>
      <c r="DFM111" s="433"/>
      <c r="DFN111" s="433"/>
      <c r="DFO111" s="433"/>
      <c r="DFP111" s="433"/>
      <c r="DFQ111" s="433"/>
      <c r="DFR111" s="433"/>
      <c r="DFS111" s="433"/>
      <c r="DFT111" s="433"/>
      <c r="DFU111" s="433"/>
      <c r="DFV111" s="433"/>
      <c r="DFW111" s="433"/>
      <c r="DFX111" s="433"/>
      <c r="DFY111" s="433"/>
      <c r="DFZ111" s="433"/>
      <c r="DGA111" s="433"/>
      <c r="DGB111" s="433"/>
      <c r="DGC111" s="433"/>
      <c r="DGD111" s="433"/>
      <c r="DGE111" s="433"/>
      <c r="DGF111" s="433"/>
      <c r="DGG111" s="433"/>
      <c r="DGH111" s="433"/>
      <c r="DGI111" s="433"/>
      <c r="DGJ111" s="433"/>
      <c r="DGK111" s="433"/>
      <c r="DGL111" s="433"/>
      <c r="DGM111" s="433"/>
      <c r="DGN111" s="433"/>
      <c r="DGO111" s="433"/>
      <c r="DGP111" s="433"/>
      <c r="DGQ111" s="433"/>
      <c r="DGR111" s="433"/>
      <c r="DGS111" s="433"/>
      <c r="DGT111" s="433"/>
      <c r="DGU111" s="433"/>
      <c r="DGV111" s="433"/>
      <c r="DGW111" s="433"/>
      <c r="DGX111" s="433"/>
      <c r="DGY111" s="433"/>
      <c r="DGZ111" s="433"/>
      <c r="DHA111" s="433"/>
      <c r="DHB111" s="433"/>
      <c r="DHC111" s="433"/>
      <c r="DHD111" s="433"/>
      <c r="DHE111" s="433"/>
      <c r="DHF111" s="433"/>
      <c r="DHG111" s="433"/>
      <c r="DHH111" s="433"/>
      <c r="DHI111" s="433"/>
      <c r="DHJ111" s="433"/>
      <c r="DHK111" s="433"/>
      <c r="DHL111" s="433"/>
      <c r="DHM111" s="433"/>
      <c r="DHN111" s="433"/>
      <c r="DHO111" s="433"/>
      <c r="DHP111" s="433"/>
      <c r="DHQ111" s="433"/>
      <c r="DHR111" s="433"/>
      <c r="DHS111" s="433"/>
      <c r="DHT111" s="433"/>
      <c r="DHU111" s="433"/>
      <c r="DHV111" s="433"/>
      <c r="DHW111" s="433"/>
      <c r="DHX111" s="433"/>
      <c r="DHY111" s="433"/>
      <c r="DHZ111" s="433"/>
      <c r="DIA111" s="433"/>
      <c r="DIB111" s="433"/>
      <c r="DIC111" s="433"/>
      <c r="DID111" s="433"/>
      <c r="DIE111" s="433"/>
      <c r="DIF111" s="433"/>
      <c r="DIG111" s="433"/>
      <c r="DIH111" s="433"/>
      <c r="DII111" s="433"/>
      <c r="DIJ111" s="433"/>
      <c r="DIK111" s="433"/>
      <c r="DIL111" s="433"/>
      <c r="DIM111" s="433"/>
      <c r="DIN111" s="433"/>
      <c r="DIO111" s="433"/>
      <c r="DIP111" s="433"/>
      <c r="DIQ111" s="433"/>
      <c r="DIR111" s="433"/>
      <c r="DIS111" s="433"/>
      <c r="DIT111" s="433"/>
      <c r="DIU111" s="433"/>
      <c r="DIV111" s="433"/>
      <c r="DIW111" s="433"/>
      <c r="DIX111" s="433"/>
      <c r="DIY111" s="433"/>
      <c r="DIZ111" s="433"/>
      <c r="DJA111" s="433"/>
      <c r="DJB111" s="433"/>
      <c r="DJC111" s="433"/>
      <c r="DJD111" s="433"/>
      <c r="DJE111" s="433"/>
      <c r="DJF111" s="433"/>
      <c r="DJG111" s="433"/>
      <c r="DJH111" s="433"/>
      <c r="DJI111" s="433"/>
      <c r="DJJ111" s="433"/>
      <c r="DJK111" s="433"/>
      <c r="DJL111" s="433"/>
      <c r="DJM111" s="433"/>
      <c r="DJN111" s="433"/>
      <c r="DJO111" s="433"/>
      <c r="DJP111" s="433"/>
      <c r="DJQ111" s="433"/>
      <c r="DJR111" s="433"/>
      <c r="DJS111" s="433"/>
      <c r="DJT111" s="433"/>
      <c r="DJU111" s="433"/>
      <c r="DJV111" s="433"/>
      <c r="DJW111" s="433"/>
      <c r="DJX111" s="433"/>
      <c r="DJY111" s="433"/>
      <c r="DJZ111" s="433"/>
      <c r="DKA111" s="433"/>
      <c r="DKB111" s="433"/>
      <c r="DKC111" s="433"/>
      <c r="DKD111" s="433"/>
      <c r="DKE111" s="433"/>
      <c r="DKF111" s="433"/>
      <c r="DKG111" s="433"/>
      <c r="DKH111" s="433"/>
      <c r="DKI111" s="433"/>
      <c r="DKJ111" s="433"/>
      <c r="DKK111" s="433"/>
      <c r="DKL111" s="433"/>
      <c r="DKM111" s="433"/>
      <c r="DKN111" s="433"/>
      <c r="DKO111" s="433"/>
      <c r="DKP111" s="433"/>
      <c r="DKQ111" s="433"/>
      <c r="DKR111" s="433"/>
      <c r="DKS111" s="433"/>
      <c r="DKT111" s="433"/>
      <c r="DKU111" s="433"/>
      <c r="DKV111" s="433"/>
      <c r="DKW111" s="433"/>
      <c r="DKX111" s="433"/>
      <c r="DKY111" s="433"/>
      <c r="DKZ111" s="433"/>
      <c r="DLA111" s="433"/>
      <c r="DLB111" s="433"/>
      <c r="DLC111" s="433"/>
      <c r="DLD111" s="433"/>
      <c r="DLE111" s="433"/>
      <c r="DLF111" s="433"/>
      <c r="DLG111" s="433"/>
      <c r="DLH111" s="433"/>
      <c r="DLI111" s="433"/>
      <c r="DLJ111" s="433"/>
      <c r="DLK111" s="433"/>
      <c r="DLL111" s="433"/>
      <c r="DLM111" s="433"/>
      <c r="DLN111" s="433"/>
      <c r="DLO111" s="433"/>
      <c r="DLP111" s="433"/>
      <c r="DLQ111" s="433"/>
      <c r="DLR111" s="433"/>
      <c r="DLS111" s="433"/>
      <c r="DLT111" s="433"/>
      <c r="DLU111" s="433"/>
      <c r="DLV111" s="433"/>
      <c r="DLW111" s="433"/>
      <c r="DLX111" s="433"/>
      <c r="DLY111" s="433"/>
      <c r="DLZ111" s="433"/>
      <c r="DMA111" s="433"/>
      <c r="DMB111" s="433"/>
      <c r="DMC111" s="433"/>
      <c r="DMD111" s="433"/>
      <c r="DME111" s="433"/>
      <c r="DMF111" s="433"/>
      <c r="DMG111" s="433"/>
      <c r="DMH111" s="433"/>
      <c r="DMI111" s="433"/>
      <c r="DMJ111" s="433"/>
      <c r="DMK111" s="433"/>
      <c r="DML111" s="433"/>
      <c r="DMM111" s="433"/>
      <c r="DMN111" s="433"/>
      <c r="DMO111" s="433"/>
      <c r="DMP111" s="433"/>
      <c r="DMQ111" s="433"/>
      <c r="DMR111" s="433"/>
      <c r="DMS111" s="433"/>
      <c r="DMT111" s="433"/>
      <c r="DMU111" s="433"/>
      <c r="DMV111" s="433"/>
      <c r="DMW111" s="433"/>
      <c r="DMX111" s="433"/>
      <c r="DMY111" s="433"/>
      <c r="DMZ111" s="433"/>
      <c r="DNA111" s="433"/>
      <c r="DNB111" s="433"/>
      <c r="DNC111" s="433"/>
      <c r="DND111" s="433"/>
      <c r="DNE111" s="433"/>
      <c r="DNF111" s="433"/>
      <c r="DNG111" s="433"/>
      <c r="DNH111" s="433"/>
      <c r="DNI111" s="433"/>
      <c r="DNJ111" s="433"/>
      <c r="DNK111" s="433"/>
      <c r="DNL111" s="433"/>
      <c r="DNM111" s="433"/>
      <c r="DNN111" s="433"/>
      <c r="DNO111" s="433"/>
      <c r="DNP111" s="433"/>
      <c r="DNQ111" s="433"/>
      <c r="DNR111" s="433"/>
      <c r="DNS111" s="433"/>
      <c r="DNT111" s="433"/>
      <c r="DNU111" s="433"/>
      <c r="DNV111" s="433"/>
      <c r="DNW111" s="433"/>
      <c r="DNX111" s="433"/>
      <c r="DNY111" s="433"/>
      <c r="DNZ111" s="433"/>
      <c r="DOA111" s="433"/>
      <c r="DOB111" s="433"/>
      <c r="DOC111" s="433"/>
      <c r="DOD111" s="433"/>
      <c r="DOE111" s="433"/>
      <c r="DOF111" s="433"/>
      <c r="DOG111" s="433"/>
      <c r="DOH111" s="433"/>
      <c r="DOI111" s="433"/>
      <c r="DOJ111" s="433"/>
      <c r="DOK111" s="433"/>
      <c r="DOL111" s="433"/>
      <c r="DOM111" s="433"/>
      <c r="DON111" s="433"/>
      <c r="DOO111" s="433"/>
      <c r="DOP111" s="433"/>
      <c r="DOQ111" s="433"/>
      <c r="DOR111" s="433"/>
      <c r="DOS111" s="433"/>
      <c r="DOT111" s="433"/>
      <c r="DOU111" s="433"/>
      <c r="DOV111" s="433"/>
      <c r="DOW111" s="433"/>
      <c r="DOX111" s="433"/>
      <c r="DOY111" s="433"/>
      <c r="DOZ111" s="433"/>
      <c r="DPA111" s="433"/>
      <c r="DPB111" s="433"/>
      <c r="DPC111" s="433"/>
      <c r="DPD111" s="433"/>
      <c r="DPE111" s="433"/>
      <c r="DPF111" s="433"/>
      <c r="DPG111" s="433"/>
      <c r="DPH111" s="433"/>
      <c r="DPI111" s="433"/>
      <c r="DPJ111" s="433"/>
      <c r="DPK111" s="433"/>
      <c r="DPL111" s="433"/>
      <c r="DPM111" s="433"/>
      <c r="DPN111" s="433"/>
      <c r="DPO111" s="433"/>
      <c r="DPP111" s="433"/>
      <c r="DPQ111" s="433"/>
      <c r="DPR111" s="433"/>
      <c r="DPS111" s="433"/>
      <c r="DPT111" s="433"/>
      <c r="DPU111" s="433"/>
      <c r="DPV111" s="433"/>
      <c r="DPW111" s="433"/>
      <c r="DPX111" s="433"/>
      <c r="DPY111" s="433"/>
      <c r="DPZ111" s="433"/>
      <c r="DQA111" s="433"/>
      <c r="DQB111" s="433"/>
      <c r="DQC111" s="433"/>
      <c r="DQD111" s="433"/>
      <c r="DQE111" s="433"/>
      <c r="DQF111" s="433"/>
      <c r="DQG111" s="433"/>
      <c r="DQH111" s="433"/>
      <c r="DQI111" s="433"/>
      <c r="DQJ111" s="433"/>
      <c r="DQK111" s="433"/>
      <c r="DQL111" s="433"/>
      <c r="DQM111" s="433"/>
      <c r="DQN111" s="433"/>
      <c r="DQO111" s="433"/>
      <c r="DQP111" s="433"/>
      <c r="DQQ111" s="433"/>
      <c r="DQR111" s="433"/>
      <c r="DQS111" s="433"/>
      <c r="DQT111" s="433"/>
      <c r="DQU111" s="433"/>
      <c r="DQV111" s="433"/>
      <c r="DQW111" s="433"/>
      <c r="DQX111" s="433"/>
      <c r="DQY111" s="433"/>
      <c r="DQZ111" s="433"/>
      <c r="DRA111" s="433"/>
      <c r="DRB111" s="433"/>
      <c r="DRC111" s="433"/>
      <c r="DRD111" s="433"/>
      <c r="DRE111" s="433"/>
      <c r="DRF111" s="433"/>
      <c r="DRG111" s="433"/>
      <c r="DRH111" s="433"/>
      <c r="DRI111" s="433"/>
      <c r="DRJ111" s="433"/>
      <c r="DRK111" s="433"/>
      <c r="DRL111" s="433"/>
      <c r="DRM111" s="433"/>
      <c r="DRN111" s="433"/>
      <c r="DRO111" s="433"/>
      <c r="DRP111" s="433"/>
      <c r="DRQ111" s="433"/>
      <c r="DRR111" s="433"/>
      <c r="DRS111" s="433"/>
      <c r="DRT111" s="433"/>
      <c r="DRU111" s="433"/>
      <c r="DRV111" s="433"/>
      <c r="DRW111" s="433"/>
      <c r="DRX111" s="433"/>
      <c r="DRY111" s="433"/>
      <c r="DRZ111" s="433"/>
      <c r="DSA111" s="433"/>
      <c r="DSB111" s="433"/>
      <c r="DSC111" s="433"/>
      <c r="DSD111" s="433"/>
      <c r="DSE111" s="433"/>
      <c r="DSF111" s="433"/>
      <c r="DSG111" s="433"/>
      <c r="DSH111" s="433"/>
      <c r="DSI111" s="433"/>
      <c r="DSJ111" s="433"/>
      <c r="DSK111" s="433"/>
      <c r="DSL111" s="433"/>
      <c r="DSM111" s="433"/>
      <c r="DSN111" s="433"/>
      <c r="DSO111" s="433"/>
      <c r="DSP111" s="433"/>
      <c r="DSQ111" s="433"/>
      <c r="DSR111" s="433"/>
      <c r="DSS111" s="433"/>
      <c r="DST111" s="433"/>
      <c r="DSU111" s="433"/>
      <c r="DSV111" s="433"/>
      <c r="DSW111" s="433"/>
      <c r="DSX111" s="433"/>
      <c r="DSY111" s="433"/>
      <c r="DSZ111" s="433"/>
      <c r="DTA111" s="433"/>
      <c r="DTB111" s="433"/>
      <c r="DTC111" s="433"/>
      <c r="DTD111" s="433"/>
      <c r="DTE111" s="433"/>
      <c r="DTF111" s="433"/>
      <c r="DTG111" s="433"/>
      <c r="DTH111" s="433"/>
      <c r="DTI111" s="433"/>
      <c r="DTJ111" s="433"/>
      <c r="DTK111" s="433"/>
      <c r="DTL111" s="433"/>
      <c r="DTM111" s="433"/>
      <c r="DTN111" s="433"/>
      <c r="DTO111" s="433"/>
      <c r="DTP111" s="433"/>
      <c r="DTQ111" s="433"/>
      <c r="DTR111" s="433"/>
      <c r="DTS111" s="433"/>
      <c r="DTT111" s="433"/>
      <c r="DTU111" s="433"/>
      <c r="DTV111" s="433"/>
      <c r="DTW111" s="433"/>
      <c r="DTX111" s="433"/>
      <c r="DTY111" s="433"/>
      <c r="DTZ111" s="433"/>
      <c r="DUA111" s="433"/>
      <c r="DUB111" s="433"/>
      <c r="DUC111" s="433"/>
      <c r="DUD111" s="433"/>
      <c r="DUE111" s="433"/>
      <c r="DUF111" s="433"/>
      <c r="DUG111" s="433"/>
      <c r="DUH111" s="433"/>
      <c r="DUI111" s="433"/>
      <c r="DUJ111" s="433"/>
      <c r="DUK111" s="433"/>
      <c r="DUL111" s="433"/>
      <c r="DUM111" s="433"/>
      <c r="DUN111" s="433"/>
      <c r="DUO111" s="433"/>
      <c r="DUP111" s="433"/>
      <c r="DUQ111" s="433"/>
      <c r="DUR111" s="433"/>
      <c r="DUS111" s="433"/>
      <c r="DUT111" s="433"/>
      <c r="DUU111" s="433"/>
      <c r="DUV111" s="433"/>
      <c r="DUW111" s="433"/>
      <c r="DUX111" s="433"/>
      <c r="DUY111" s="433"/>
      <c r="DUZ111" s="433"/>
      <c r="DVA111" s="433"/>
      <c r="DVB111" s="433"/>
      <c r="DVC111" s="433"/>
      <c r="DVD111" s="433"/>
      <c r="DVE111" s="433"/>
      <c r="DVF111" s="433"/>
      <c r="DVG111" s="433"/>
      <c r="DVH111" s="433"/>
      <c r="DVI111" s="433"/>
      <c r="DVJ111" s="433"/>
      <c r="DVK111" s="433"/>
      <c r="DVL111" s="433"/>
      <c r="DVM111" s="433"/>
      <c r="DVN111" s="433"/>
      <c r="DVO111" s="433"/>
      <c r="DVP111" s="433"/>
      <c r="DVQ111" s="433"/>
      <c r="DVR111" s="433"/>
      <c r="DVS111" s="433"/>
      <c r="DVT111" s="433"/>
      <c r="DVU111" s="433"/>
      <c r="DVV111" s="433"/>
      <c r="DVW111" s="433"/>
      <c r="DVX111" s="433"/>
      <c r="DVY111" s="433"/>
      <c r="DVZ111" s="433"/>
      <c r="DWA111" s="433"/>
      <c r="DWB111" s="433"/>
      <c r="DWC111" s="433"/>
      <c r="DWD111" s="433"/>
      <c r="DWE111" s="433"/>
      <c r="DWF111" s="433"/>
      <c r="DWG111" s="433"/>
      <c r="DWH111" s="433"/>
      <c r="DWI111" s="433"/>
      <c r="DWJ111" s="433"/>
      <c r="DWK111" s="433"/>
      <c r="DWL111" s="433"/>
      <c r="DWM111" s="433"/>
      <c r="DWN111" s="433"/>
      <c r="DWO111" s="433"/>
      <c r="DWP111" s="433"/>
      <c r="DWQ111" s="433"/>
      <c r="DWR111" s="433"/>
      <c r="DWS111" s="433"/>
      <c r="DWT111" s="433"/>
      <c r="DWU111" s="433"/>
      <c r="DWV111" s="433"/>
      <c r="DWW111" s="433"/>
      <c r="DWX111" s="433"/>
      <c r="DWY111" s="433"/>
      <c r="DWZ111" s="433"/>
      <c r="DXA111" s="433"/>
      <c r="DXB111" s="433"/>
      <c r="DXC111" s="433"/>
      <c r="DXD111" s="433"/>
      <c r="DXE111" s="433"/>
      <c r="DXF111" s="433"/>
      <c r="DXG111" s="433"/>
      <c r="DXH111" s="433"/>
      <c r="DXI111" s="433"/>
      <c r="DXJ111" s="433"/>
      <c r="DXK111" s="433"/>
      <c r="DXL111" s="433"/>
      <c r="DXM111" s="433"/>
      <c r="DXN111" s="433"/>
      <c r="DXO111" s="433"/>
      <c r="DXP111" s="433"/>
      <c r="DXQ111" s="433"/>
      <c r="DXR111" s="433"/>
      <c r="DXS111" s="433"/>
      <c r="DXT111" s="433"/>
      <c r="DXU111" s="433"/>
      <c r="DXV111" s="433"/>
      <c r="DXW111" s="433"/>
      <c r="DXX111" s="433"/>
      <c r="DXY111" s="433"/>
      <c r="DXZ111" s="433"/>
      <c r="DYA111" s="433"/>
      <c r="DYB111" s="433"/>
      <c r="DYC111" s="433"/>
      <c r="DYD111" s="433"/>
      <c r="DYE111" s="433"/>
      <c r="DYF111" s="433"/>
      <c r="DYG111" s="433"/>
      <c r="DYH111" s="433"/>
      <c r="DYI111" s="433"/>
      <c r="DYJ111" s="433"/>
      <c r="DYK111" s="433"/>
      <c r="DYL111" s="433"/>
      <c r="DYM111" s="433"/>
      <c r="DYN111" s="433"/>
      <c r="DYO111" s="433"/>
      <c r="DYP111" s="433"/>
      <c r="DYQ111" s="433"/>
      <c r="DYR111" s="433"/>
      <c r="DYS111" s="433"/>
      <c r="DYT111" s="433"/>
      <c r="DYU111" s="433"/>
      <c r="DYV111" s="433"/>
      <c r="DYW111" s="433"/>
      <c r="DYX111" s="433"/>
      <c r="DYY111" s="433"/>
      <c r="DYZ111" s="433"/>
      <c r="DZA111" s="433"/>
      <c r="DZB111" s="433"/>
      <c r="DZC111" s="433"/>
      <c r="DZD111" s="433"/>
      <c r="DZE111" s="433"/>
      <c r="DZF111" s="433"/>
      <c r="DZG111" s="433"/>
      <c r="DZH111" s="433"/>
      <c r="DZI111" s="433"/>
      <c r="DZJ111" s="433"/>
      <c r="DZK111" s="433"/>
      <c r="DZL111" s="433"/>
      <c r="DZM111" s="433"/>
      <c r="DZN111" s="433"/>
      <c r="DZO111" s="433"/>
      <c r="DZP111" s="433"/>
      <c r="DZQ111" s="433"/>
      <c r="DZR111" s="433"/>
      <c r="DZS111" s="433"/>
      <c r="DZT111" s="433"/>
      <c r="DZU111" s="433"/>
      <c r="DZV111" s="433"/>
      <c r="DZW111" s="433"/>
      <c r="DZX111" s="433"/>
      <c r="DZY111" s="433"/>
      <c r="DZZ111" s="433"/>
      <c r="EAA111" s="433"/>
      <c r="EAB111" s="433"/>
      <c r="EAC111" s="433"/>
      <c r="EAD111" s="433"/>
      <c r="EAE111" s="433"/>
      <c r="EAF111" s="433"/>
      <c r="EAG111" s="433"/>
      <c r="EAH111" s="433"/>
      <c r="EAI111" s="433"/>
      <c r="EAJ111" s="433"/>
      <c r="EAK111" s="433"/>
      <c r="EAL111" s="433"/>
      <c r="EAM111" s="433"/>
      <c r="EAN111" s="433"/>
      <c r="EAO111" s="433"/>
      <c r="EAP111" s="433"/>
      <c r="EAQ111" s="433"/>
      <c r="EAR111" s="433"/>
      <c r="EAS111" s="433"/>
      <c r="EAT111" s="433"/>
      <c r="EAU111" s="433"/>
      <c r="EAV111" s="433"/>
      <c r="EAW111" s="433"/>
      <c r="EAX111" s="433"/>
      <c r="EAY111" s="433"/>
      <c r="EAZ111" s="433"/>
      <c r="EBA111" s="433"/>
      <c r="EBB111" s="433"/>
      <c r="EBC111" s="433"/>
      <c r="EBD111" s="433"/>
      <c r="EBE111" s="433"/>
      <c r="EBF111" s="433"/>
      <c r="EBG111" s="433"/>
      <c r="EBH111" s="433"/>
      <c r="EBI111" s="433"/>
      <c r="EBJ111" s="433"/>
      <c r="EBK111" s="433"/>
      <c r="EBL111" s="433"/>
      <c r="EBM111" s="433"/>
      <c r="EBN111" s="433"/>
      <c r="EBO111" s="433"/>
      <c r="EBP111" s="433"/>
      <c r="EBQ111" s="433"/>
      <c r="EBR111" s="433"/>
      <c r="EBS111" s="433"/>
      <c r="EBT111" s="433"/>
      <c r="EBU111" s="433"/>
      <c r="EBV111" s="433"/>
      <c r="EBW111" s="433"/>
      <c r="EBX111" s="433"/>
      <c r="EBY111" s="433"/>
      <c r="EBZ111" s="433"/>
      <c r="ECA111" s="433"/>
      <c r="ECB111" s="433"/>
      <c r="ECC111" s="433"/>
      <c r="ECD111" s="433"/>
      <c r="ECE111" s="433"/>
      <c r="ECF111" s="433"/>
      <c r="ECG111" s="433"/>
      <c r="ECH111" s="433"/>
      <c r="ECI111" s="433"/>
      <c r="ECJ111" s="433"/>
      <c r="ECK111" s="433"/>
      <c r="ECL111" s="433"/>
      <c r="ECM111" s="433"/>
      <c r="ECN111" s="433"/>
      <c r="ECO111" s="433"/>
      <c r="ECP111" s="433"/>
      <c r="ECQ111" s="433"/>
      <c r="ECR111" s="433"/>
      <c r="ECS111" s="433"/>
      <c r="ECT111" s="433"/>
      <c r="ECU111" s="433"/>
      <c r="ECV111" s="433"/>
      <c r="ECW111" s="433"/>
      <c r="ECX111" s="433"/>
      <c r="ECY111" s="433"/>
      <c r="ECZ111" s="433"/>
      <c r="EDA111" s="433"/>
      <c r="EDB111" s="433"/>
      <c r="EDC111" s="433"/>
      <c r="EDD111" s="433"/>
      <c r="EDE111" s="433"/>
      <c r="EDF111" s="433"/>
      <c r="EDG111" s="433"/>
      <c r="EDH111" s="433"/>
      <c r="EDI111" s="433"/>
      <c r="EDJ111" s="433"/>
      <c r="EDK111" s="433"/>
      <c r="EDL111" s="433"/>
      <c r="EDM111" s="433"/>
      <c r="EDN111" s="433"/>
      <c r="EDO111" s="433"/>
      <c r="EDP111" s="433"/>
      <c r="EDQ111" s="433"/>
      <c r="EDR111" s="433"/>
      <c r="EDS111" s="433"/>
      <c r="EDT111" s="433"/>
      <c r="EDU111" s="433"/>
      <c r="EDV111" s="433"/>
      <c r="EDW111" s="433"/>
      <c r="EDX111" s="433"/>
      <c r="EDY111" s="433"/>
      <c r="EDZ111" s="433"/>
      <c r="EEA111" s="433"/>
      <c r="EEB111" s="433"/>
      <c r="EEC111" s="433"/>
      <c r="EED111" s="433"/>
      <c r="EEE111" s="433"/>
      <c r="EEF111" s="433"/>
      <c r="EEG111" s="433"/>
      <c r="EEH111" s="433"/>
      <c r="EEI111" s="433"/>
      <c r="EEJ111" s="433"/>
      <c r="EEK111" s="433"/>
      <c r="EEL111" s="433"/>
      <c r="EEM111" s="433"/>
      <c r="EEN111" s="433"/>
      <c r="EEO111" s="433"/>
      <c r="EEP111" s="433"/>
      <c r="EEQ111" s="433"/>
      <c r="EER111" s="433"/>
      <c r="EES111" s="433"/>
      <c r="EET111" s="433"/>
      <c r="EEU111" s="433"/>
      <c r="EEV111" s="433"/>
      <c r="EEW111" s="433"/>
      <c r="EEX111" s="433"/>
      <c r="EEY111" s="433"/>
      <c r="EEZ111" s="433"/>
      <c r="EFA111" s="433"/>
      <c r="EFB111" s="433"/>
      <c r="EFC111" s="433"/>
      <c r="EFD111" s="433"/>
      <c r="EFE111" s="433"/>
      <c r="EFF111" s="433"/>
      <c r="EFG111" s="433"/>
      <c r="EFH111" s="433"/>
      <c r="EFI111" s="433"/>
      <c r="EFJ111" s="433"/>
      <c r="EFK111" s="433"/>
      <c r="EFL111" s="433"/>
      <c r="EFM111" s="433"/>
      <c r="EFN111" s="433"/>
      <c r="EFO111" s="433"/>
      <c r="EFP111" s="433"/>
      <c r="EFQ111" s="433"/>
      <c r="EFR111" s="433"/>
      <c r="EFS111" s="433"/>
      <c r="EFT111" s="433"/>
      <c r="EFU111" s="433"/>
      <c r="EFV111" s="433"/>
      <c r="EFW111" s="433"/>
      <c r="EFX111" s="433"/>
      <c r="EFY111" s="433"/>
      <c r="EFZ111" s="433"/>
      <c r="EGA111" s="433"/>
      <c r="EGB111" s="433"/>
      <c r="EGC111" s="433"/>
      <c r="EGD111" s="433"/>
      <c r="EGE111" s="433"/>
      <c r="EGF111" s="433"/>
      <c r="EGG111" s="433"/>
      <c r="EGH111" s="433"/>
      <c r="EGI111" s="433"/>
      <c r="EGJ111" s="433"/>
      <c r="EGK111" s="433"/>
      <c r="EGL111" s="433"/>
      <c r="EGM111" s="433"/>
      <c r="EGN111" s="433"/>
      <c r="EGO111" s="433"/>
      <c r="EGP111" s="433"/>
      <c r="EGQ111" s="433"/>
      <c r="EGR111" s="433"/>
      <c r="EGS111" s="433"/>
      <c r="EGT111" s="433"/>
      <c r="EGU111" s="433"/>
      <c r="EGV111" s="433"/>
      <c r="EGW111" s="433"/>
      <c r="EGX111" s="433"/>
      <c r="EGY111" s="433"/>
      <c r="EGZ111" s="433"/>
      <c r="EHA111" s="433"/>
      <c r="EHB111" s="433"/>
      <c r="EHC111" s="433"/>
      <c r="EHD111" s="433"/>
      <c r="EHE111" s="433"/>
      <c r="EHF111" s="433"/>
      <c r="EHG111" s="433"/>
      <c r="EHH111" s="433"/>
      <c r="EHI111" s="433"/>
      <c r="EHJ111" s="433"/>
      <c r="EHK111" s="433"/>
      <c r="EHL111" s="433"/>
      <c r="EHM111" s="433"/>
      <c r="EHN111" s="433"/>
      <c r="EHO111" s="433"/>
      <c r="EHP111" s="433"/>
      <c r="EHQ111" s="433"/>
      <c r="EHR111" s="433"/>
      <c r="EHS111" s="433"/>
      <c r="EHT111" s="433"/>
      <c r="EHU111" s="433"/>
      <c r="EHV111" s="433"/>
      <c r="EHW111" s="433"/>
      <c r="EHX111" s="433"/>
      <c r="EHY111" s="433"/>
      <c r="EHZ111" s="433"/>
      <c r="EIA111" s="433"/>
      <c r="EIB111" s="433"/>
      <c r="EIC111" s="433"/>
      <c r="EID111" s="433"/>
      <c r="EIE111" s="433"/>
      <c r="EIF111" s="433"/>
      <c r="EIG111" s="433"/>
      <c r="EIH111" s="433"/>
      <c r="EII111" s="433"/>
      <c r="EIJ111" s="433"/>
      <c r="EIK111" s="433"/>
      <c r="EIL111" s="433"/>
      <c r="EIM111" s="433"/>
      <c r="EIN111" s="433"/>
      <c r="EIO111" s="433"/>
      <c r="EIP111" s="433"/>
      <c r="EIQ111" s="433"/>
      <c r="EIR111" s="433"/>
      <c r="EIS111" s="433"/>
      <c r="EIT111" s="433"/>
      <c r="EIU111" s="433"/>
      <c r="EIV111" s="433"/>
      <c r="EIW111" s="433"/>
      <c r="EIX111" s="433"/>
      <c r="EIY111" s="433"/>
      <c r="EIZ111" s="433"/>
      <c r="EJA111" s="433"/>
      <c r="EJB111" s="433"/>
      <c r="EJC111" s="433"/>
      <c r="EJD111" s="433"/>
      <c r="EJE111" s="433"/>
      <c r="EJF111" s="433"/>
      <c r="EJG111" s="433"/>
      <c r="EJH111" s="433"/>
      <c r="EJI111" s="433"/>
      <c r="EJJ111" s="433"/>
      <c r="EJK111" s="433"/>
      <c r="EJL111" s="433"/>
      <c r="EJM111" s="433"/>
      <c r="EJN111" s="433"/>
      <c r="EJO111" s="433"/>
      <c r="EJP111" s="433"/>
      <c r="EJQ111" s="433"/>
      <c r="EJR111" s="433"/>
      <c r="EJS111" s="433"/>
      <c r="EJT111" s="433"/>
      <c r="EJU111" s="433"/>
      <c r="EJV111" s="433"/>
      <c r="EJW111" s="433"/>
      <c r="EJX111" s="433"/>
      <c r="EJY111" s="433"/>
      <c r="EJZ111" s="433"/>
      <c r="EKA111" s="433"/>
      <c r="EKB111" s="433"/>
      <c r="EKC111" s="433"/>
      <c r="EKD111" s="433"/>
      <c r="EKE111" s="433"/>
      <c r="EKF111" s="433"/>
      <c r="EKG111" s="433"/>
      <c r="EKH111" s="433"/>
      <c r="EKI111" s="433"/>
      <c r="EKJ111" s="433"/>
      <c r="EKK111" s="433"/>
      <c r="EKL111" s="433"/>
      <c r="EKM111" s="433"/>
      <c r="EKN111" s="433"/>
      <c r="EKO111" s="433"/>
      <c r="EKP111" s="433"/>
      <c r="EKQ111" s="433"/>
      <c r="EKR111" s="433"/>
      <c r="EKS111" s="433"/>
      <c r="EKT111" s="433"/>
      <c r="EKU111" s="433"/>
      <c r="EKV111" s="433"/>
      <c r="EKW111" s="433"/>
      <c r="EKX111" s="433"/>
      <c r="EKY111" s="433"/>
      <c r="EKZ111" s="433"/>
      <c r="ELA111" s="433"/>
      <c r="ELB111" s="433"/>
      <c r="ELC111" s="433"/>
      <c r="ELD111" s="433"/>
      <c r="ELE111" s="433"/>
      <c r="ELF111" s="433"/>
      <c r="ELG111" s="433"/>
      <c r="ELH111" s="433"/>
      <c r="ELI111" s="433"/>
      <c r="ELJ111" s="433"/>
      <c r="ELK111" s="433"/>
      <c r="ELL111" s="433"/>
      <c r="ELM111" s="433"/>
      <c r="ELN111" s="433"/>
      <c r="ELO111" s="433"/>
      <c r="ELP111" s="433"/>
      <c r="ELQ111" s="433"/>
      <c r="ELR111" s="433"/>
      <c r="ELS111" s="433"/>
      <c r="ELT111" s="433"/>
      <c r="ELU111" s="433"/>
      <c r="ELV111" s="433"/>
      <c r="ELW111" s="433"/>
      <c r="ELX111" s="433"/>
      <c r="ELY111" s="433"/>
      <c r="ELZ111" s="433"/>
      <c r="EMA111" s="433"/>
      <c r="EMB111" s="433"/>
      <c r="EMC111" s="433"/>
      <c r="EMD111" s="433"/>
      <c r="EME111" s="433"/>
      <c r="EMF111" s="433"/>
      <c r="EMG111" s="433"/>
      <c r="EMH111" s="433"/>
      <c r="EMI111" s="433"/>
      <c r="EMJ111" s="433"/>
      <c r="EMK111" s="433"/>
      <c r="EML111" s="433"/>
      <c r="EMM111" s="433"/>
      <c r="EMN111" s="433"/>
      <c r="EMO111" s="433"/>
      <c r="EMP111" s="433"/>
      <c r="EMQ111" s="433"/>
      <c r="EMR111" s="433"/>
      <c r="EMS111" s="433"/>
      <c r="EMT111" s="433"/>
      <c r="EMU111" s="433"/>
      <c r="EMV111" s="433"/>
      <c r="EMW111" s="433"/>
      <c r="EMX111" s="433"/>
      <c r="EMY111" s="433"/>
      <c r="EMZ111" s="433"/>
      <c r="ENA111" s="433"/>
      <c r="ENB111" s="433"/>
      <c r="ENC111" s="433"/>
      <c r="END111" s="433"/>
      <c r="ENE111" s="433"/>
      <c r="ENF111" s="433"/>
      <c r="ENG111" s="433"/>
      <c r="ENH111" s="433"/>
      <c r="ENI111" s="433"/>
      <c r="ENJ111" s="433"/>
      <c r="ENK111" s="433"/>
      <c r="ENL111" s="433"/>
      <c r="ENM111" s="433"/>
      <c r="ENN111" s="433"/>
      <c r="ENO111" s="433"/>
      <c r="ENP111" s="433"/>
      <c r="ENQ111" s="433"/>
      <c r="ENR111" s="433"/>
      <c r="ENS111" s="433"/>
      <c r="ENT111" s="433"/>
      <c r="ENU111" s="433"/>
      <c r="ENV111" s="433"/>
      <c r="ENW111" s="433"/>
      <c r="ENX111" s="433"/>
      <c r="ENY111" s="433"/>
      <c r="ENZ111" s="433"/>
      <c r="EOA111" s="433"/>
      <c r="EOB111" s="433"/>
      <c r="EOC111" s="433"/>
      <c r="EOD111" s="433"/>
      <c r="EOE111" s="433"/>
      <c r="EOF111" s="433"/>
      <c r="EOG111" s="433"/>
      <c r="EOH111" s="433"/>
      <c r="EOI111" s="433"/>
      <c r="EOJ111" s="433"/>
      <c r="EOK111" s="433"/>
      <c r="EOL111" s="433"/>
      <c r="EOM111" s="433"/>
      <c r="EON111" s="433"/>
      <c r="EOO111" s="433"/>
      <c r="EOP111" s="433"/>
      <c r="EOQ111" s="433"/>
      <c r="EOR111" s="433"/>
      <c r="EOS111" s="433"/>
      <c r="EOT111" s="433"/>
      <c r="EOU111" s="433"/>
      <c r="EOV111" s="433"/>
      <c r="EOW111" s="433"/>
      <c r="EOX111" s="433"/>
      <c r="EOY111" s="433"/>
      <c r="EOZ111" s="433"/>
      <c r="EPA111" s="433"/>
      <c r="EPB111" s="433"/>
      <c r="EPC111" s="433"/>
      <c r="EPD111" s="433"/>
      <c r="EPE111" s="433"/>
      <c r="EPF111" s="433"/>
      <c r="EPG111" s="433"/>
      <c r="EPH111" s="433"/>
      <c r="EPI111" s="433"/>
      <c r="EPJ111" s="433"/>
      <c r="EPK111" s="433"/>
      <c r="EPL111" s="433"/>
      <c r="EPM111" s="433"/>
      <c r="EPN111" s="433"/>
      <c r="EPO111" s="433"/>
      <c r="EPP111" s="433"/>
      <c r="EPQ111" s="433"/>
      <c r="EPR111" s="433"/>
      <c r="EPS111" s="433"/>
      <c r="EPT111" s="433"/>
      <c r="EPU111" s="433"/>
      <c r="EPV111" s="433"/>
      <c r="EPW111" s="433"/>
      <c r="EPX111" s="433"/>
      <c r="EPY111" s="433"/>
      <c r="EPZ111" s="433"/>
      <c r="EQA111" s="433"/>
      <c r="EQB111" s="433"/>
      <c r="EQC111" s="433"/>
      <c r="EQD111" s="433"/>
      <c r="EQE111" s="433"/>
      <c r="EQF111" s="433"/>
      <c r="EQG111" s="433"/>
      <c r="EQH111" s="433"/>
      <c r="EQI111" s="433"/>
      <c r="EQJ111" s="433"/>
      <c r="EQK111" s="433"/>
      <c r="EQL111" s="433"/>
      <c r="EQM111" s="433"/>
      <c r="EQN111" s="433"/>
      <c r="EQO111" s="433"/>
      <c r="EQP111" s="433"/>
      <c r="EQQ111" s="433"/>
      <c r="EQR111" s="433"/>
      <c r="EQS111" s="433"/>
      <c r="EQT111" s="433"/>
      <c r="EQU111" s="433"/>
      <c r="EQV111" s="433"/>
      <c r="EQW111" s="433"/>
      <c r="EQX111" s="433"/>
      <c r="EQY111" s="433"/>
      <c r="EQZ111" s="433"/>
      <c r="ERA111" s="433"/>
      <c r="ERB111" s="433"/>
      <c r="ERC111" s="433"/>
      <c r="ERD111" s="433"/>
      <c r="ERE111" s="433"/>
      <c r="ERF111" s="433"/>
      <c r="ERG111" s="433"/>
      <c r="ERH111" s="433"/>
      <c r="ERI111" s="433"/>
      <c r="ERJ111" s="433"/>
      <c r="ERK111" s="433"/>
      <c r="ERL111" s="433"/>
      <c r="ERM111" s="433"/>
      <c r="ERN111" s="433"/>
      <c r="ERO111" s="433"/>
      <c r="ERP111" s="433"/>
      <c r="ERQ111" s="433"/>
      <c r="ERR111" s="433"/>
      <c r="ERS111" s="433"/>
      <c r="ERT111" s="433"/>
      <c r="ERU111" s="433"/>
      <c r="ERV111" s="433"/>
      <c r="ERW111" s="433"/>
      <c r="ERX111" s="433"/>
      <c r="ERY111" s="433"/>
      <c r="ERZ111" s="433"/>
      <c r="ESA111" s="433"/>
      <c r="ESB111" s="433"/>
      <c r="ESC111" s="433"/>
      <c r="ESD111" s="433"/>
      <c r="ESE111" s="433"/>
      <c r="ESF111" s="433"/>
      <c r="ESG111" s="433"/>
      <c r="ESH111" s="433"/>
      <c r="ESI111" s="433"/>
      <c r="ESJ111" s="433"/>
      <c r="ESK111" s="433"/>
      <c r="ESL111" s="433"/>
      <c r="ESM111" s="433"/>
      <c r="ESN111" s="433"/>
      <c r="ESO111" s="433"/>
      <c r="ESP111" s="433"/>
      <c r="ESQ111" s="433"/>
      <c r="ESR111" s="433"/>
      <c r="ESS111" s="433"/>
      <c r="EST111" s="433"/>
      <c r="ESU111" s="433"/>
      <c r="ESV111" s="433"/>
      <c r="ESW111" s="433"/>
      <c r="ESX111" s="433"/>
      <c r="ESY111" s="433"/>
      <c r="ESZ111" s="433"/>
      <c r="ETA111" s="433"/>
      <c r="ETB111" s="433"/>
      <c r="ETC111" s="433"/>
      <c r="ETD111" s="433"/>
      <c r="ETE111" s="433"/>
      <c r="ETF111" s="433"/>
      <c r="ETG111" s="433"/>
      <c r="ETH111" s="433"/>
      <c r="ETI111" s="433"/>
      <c r="ETJ111" s="433"/>
      <c r="ETK111" s="433"/>
      <c r="ETL111" s="433"/>
      <c r="ETM111" s="433"/>
      <c r="ETN111" s="433"/>
      <c r="ETO111" s="433"/>
      <c r="ETP111" s="433"/>
      <c r="ETQ111" s="433"/>
      <c r="ETR111" s="433"/>
      <c r="ETS111" s="433"/>
      <c r="ETT111" s="433"/>
      <c r="ETU111" s="433"/>
      <c r="ETV111" s="433"/>
      <c r="ETW111" s="433"/>
      <c r="ETX111" s="433"/>
      <c r="ETY111" s="433"/>
      <c r="ETZ111" s="433"/>
      <c r="EUA111" s="433"/>
      <c r="EUB111" s="433"/>
      <c r="EUC111" s="433"/>
      <c r="EUD111" s="433"/>
      <c r="EUE111" s="433"/>
      <c r="EUF111" s="433"/>
      <c r="EUG111" s="433"/>
      <c r="EUH111" s="433"/>
      <c r="EUI111" s="433"/>
      <c r="EUJ111" s="433"/>
      <c r="EUK111" s="433"/>
      <c r="EUL111" s="433"/>
      <c r="EUM111" s="433"/>
      <c r="EUN111" s="433"/>
      <c r="EUO111" s="433"/>
      <c r="EUP111" s="433"/>
      <c r="EUQ111" s="433"/>
      <c r="EUR111" s="433"/>
      <c r="EUS111" s="433"/>
      <c r="EUT111" s="433"/>
      <c r="EUU111" s="433"/>
      <c r="EUV111" s="433"/>
      <c r="EUW111" s="433"/>
      <c r="EUX111" s="433"/>
      <c r="EUY111" s="433"/>
      <c r="EUZ111" s="433"/>
      <c r="EVA111" s="433"/>
      <c r="EVB111" s="433"/>
      <c r="EVC111" s="433"/>
      <c r="EVD111" s="433"/>
      <c r="EVE111" s="433"/>
      <c r="EVF111" s="433"/>
      <c r="EVG111" s="433"/>
      <c r="EVH111" s="433"/>
      <c r="EVI111" s="433"/>
      <c r="EVJ111" s="433"/>
      <c r="EVK111" s="433"/>
      <c r="EVL111" s="433"/>
      <c r="EVM111" s="433"/>
      <c r="EVN111" s="433"/>
      <c r="EVO111" s="433"/>
      <c r="EVP111" s="433"/>
      <c r="EVQ111" s="433"/>
      <c r="EVR111" s="433"/>
      <c r="EVS111" s="433"/>
      <c r="EVT111" s="433"/>
      <c r="EVU111" s="433"/>
      <c r="EVV111" s="433"/>
      <c r="EVW111" s="433"/>
      <c r="EVX111" s="433"/>
      <c r="EVY111" s="433"/>
      <c r="EVZ111" s="433"/>
      <c r="EWA111" s="433"/>
      <c r="EWB111" s="433"/>
      <c r="EWC111" s="433"/>
      <c r="EWD111" s="433"/>
      <c r="EWE111" s="433"/>
      <c r="EWF111" s="433"/>
      <c r="EWG111" s="433"/>
      <c r="EWH111" s="433"/>
      <c r="EWI111" s="433"/>
      <c r="EWJ111" s="433"/>
      <c r="EWK111" s="433"/>
      <c r="EWL111" s="433"/>
      <c r="EWM111" s="433"/>
      <c r="EWN111" s="433"/>
      <c r="EWO111" s="433"/>
      <c r="EWP111" s="433"/>
      <c r="EWQ111" s="433"/>
      <c r="EWR111" s="433"/>
      <c r="EWS111" s="433"/>
      <c r="EWT111" s="433"/>
      <c r="EWU111" s="433"/>
      <c r="EWV111" s="433"/>
      <c r="EWW111" s="433"/>
      <c r="EWX111" s="433"/>
      <c r="EWY111" s="433"/>
      <c r="EWZ111" s="433"/>
      <c r="EXA111" s="433"/>
      <c r="EXB111" s="433"/>
      <c r="EXC111" s="433"/>
      <c r="EXD111" s="433"/>
      <c r="EXE111" s="433"/>
      <c r="EXF111" s="433"/>
      <c r="EXG111" s="433"/>
      <c r="EXH111" s="433"/>
      <c r="EXI111" s="433"/>
      <c r="EXJ111" s="433"/>
      <c r="EXK111" s="433"/>
      <c r="EXL111" s="433"/>
      <c r="EXM111" s="433"/>
      <c r="EXN111" s="433"/>
      <c r="EXO111" s="433"/>
      <c r="EXP111" s="433"/>
      <c r="EXQ111" s="433"/>
      <c r="EXR111" s="433"/>
      <c r="EXS111" s="433"/>
      <c r="EXT111" s="433"/>
      <c r="EXU111" s="433"/>
      <c r="EXV111" s="433"/>
      <c r="EXW111" s="433"/>
      <c r="EXX111" s="433"/>
      <c r="EXY111" s="433"/>
      <c r="EXZ111" s="433"/>
      <c r="EYA111" s="433"/>
      <c r="EYB111" s="433"/>
      <c r="EYC111" s="433"/>
      <c r="EYD111" s="433"/>
      <c r="EYE111" s="433"/>
      <c r="EYF111" s="433"/>
      <c r="EYG111" s="433"/>
      <c r="EYH111" s="433"/>
      <c r="EYI111" s="433"/>
      <c r="EYJ111" s="433"/>
      <c r="EYK111" s="433"/>
      <c r="EYL111" s="433"/>
      <c r="EYM111" s="433"/>
      <c r="EYN111" s="433"/>
      <c r="EYO111" s="433"/>
      <c r="EYP111" s="433"/>
      <c r="EYQ111" s="433"/>
      <c r="EYR111" s="433"/>
      <c r="EYS111" s="433"/>
      <c r="EYT111" s="433"/>
      <c r="EYU111" s="433"/>
      <c r="EYV111" s="433"/>
      <c r="EYW111" s="433"/>
      <c r="EYX111" s="433"/>
      <c r="EYY111" s="433"/>
      <c r="EYZ111" s="433"/>
      <c r="EZA111" s="433"/>
      <c r="EZB111" s="433"/>
      <c r="EZC111" s="433"/>
      <c r="EZD111" s="433"/>
      <c r="EZE111" s="433"/>
      <c r="EZF111" s="433"/>
      <c r="EZG111" s="433"/>
      <c r="EZH111" s="433"/>
      <c r="EZI111" s="433"/>
      <c r="EZJ111" s="433"/>
      <c r="EZK111" s="433"/>
      <c r="EZL111" s="433"/>
      <c r="EZM111" s="433"/>
      <c r="EZN111" s="433"/>
      <c r="EZO111" s="433"/>
      <c r="EZP111" s="433"/>
      <c r="EZQ111" s="433"/>
      <c r="EZR111" s="433"/>
      <c r="EZS111" s="433"/>
      <c r="EZT111" s="433"/>
      <c r="EZU111" s="433"/>
      <c r="EZV111" s="433"/>
      <c r="EZW111" s="433"/>
      <c r="EZX111" s="433"/>
      <c r="EZY111" s="433"/>
      <c r="EZZ111" s="433"/>
      <c r="FAA111" s="433"/>
      <c r="FAB111" s="433"/>
      <c r="FAC111" s="433"/>
      <c r="FAD111" s="433"/>
      <c r="FAE111" s="433"/>
      <c r="FAF111" s="433"/>
      <c r="FAG111" s="433"/>
      <c r="FAH111" s="433"/>
      <c r="FAI111" s="433"/>
      <c r="FAJ111" s="433"/>
      <c r="FAK111" s="433"/>
      <c r="FAL111" s="433"/>
      <c r="FAM111" s="433"/>
      <c r="FAN111" s="433"/>
      <c r="FAO111" s="433"/>
      <c r="FAP111" s="433"/>
      <c r="FAQ111" s="433"/>
      <c r="FAR111" s="433"/>
      <c r="FAS111" s="433"/>
      <c r="FAT111" s="433"/>
      <c r="FAU111" s="433"/>
      <c r="FAV111" s="433"/>
      <c r="FAW111" s="433"/>
      <c r="FAX111" s="433"/>
      <c r="FAY111" s="433"/>
      <c r="FAZ111" s="433"/>
      <c r="FBA111" s="433"/>
      <c r="FBB111" s="433"/>
      <c r="FBC111" s="433"/>
      <c r="FBD111" s="433"/>
      <c r="FBE111" s="433"/>
      <c r="FBF111" s="433"/>
      <c r="FBG111" s="433"/>
      <c r="FBH111" s="433"/>
      <c r="FBI111" s="433"/>
      <c r="FBJ111" s="433"/>
      <c r="FBK111" s="433"/>
      <c r="FBL111" s="433"/>
      <c r="FBM111" s="433"/>
      <c r="FBN111" s="433"/>
      <c r="FBO111" s="433"/>
      <c r="FBP111" s="433"/>
      <c r="FBQ111" s="433"/>
      <c r="FBR111" s="433"/>
      <c r="FBS111" s="433"/>
      <c r="FBT111" s="433"/>
      <c r="FBU111" s="433"/>
      <c r="FBV111" s="433"/>
      <c r="FBW111" s="433"/>
      <c r="FBX111" s="433"/>
      <c r="FBY111" s="433"/>
      <c r="FBZ111" s="433"/>
      <c r="FCA111" s="433"/>
      <c r="FCB111" s="433"/>
      <c r="FCC111" s="433"/>
      <c r="FCD111" s="433"/>
      <c r="FCE111" s="433"/>
      <c r="FCF111" s="433"/>
      <c r="FCG111" s="433"/>
      <c r="FCH111" s="433"/>
      <c r="FCI111" s="433"/>
      <c r="FCJ111" s="433"/>
      <c r="FCK111" s="433"/>
      <c r="FCL111" s="433"/>
      <c r="FCM111" s="433"/>
      <c r="FCN111" s="433"/>
      <c r="FCO111" s="433"/>
      <c r="FCP111" s="433"/>
      <c r="FCQ111" s="433"/>
      <c r="FCR111" s="433"/>
      <c r="FCS111" s="433"/>
      <c r="FCT111" s="433"/>
      <c r="FCU111" s="433"/>
      <c r="FCV111" s="433"/>
      <c r="FCW111" s="433"/>
      <c r="FCX111" s="433"/>
      <c r="FCY111" s="433"/>
      <c r="FCZ111" s="433"/>
      <c r="FDA111" s="433"/>
      <c r="FDB111" s="433"/>
      <c r="FDC111" s="433"/>
      <c r="FDD111" s="433"/>
      <c r="FDE111" s="433"/>
      <c r="FDF111" s="433"/>
      <c r="FDG111" s="433"/>
      <c r="FDH111" s="433"/>
      <c r="FDI111" s="433"/>
      <c r="FDJ111" s="433"/>
      <c r="FDK111" s="433"/>
      <c r="FDL111" s="433"/>
      <c r="FDM111" s="433"/>
      <c r="FDN111" s="433"/>
      <c r="FDO111" s="433"/>
      <c r="FDP111" s="433"/>
      <c r="FDQ111" s="433"/>
      <c r="FDR111" s="433"/>
      <c r="FDS111" s="433"/>
      <c r="FDT111" s="433"/>
      <c r="FDU111" s="433"/>
      <c r="FDV111" s="433"/>
      <c r="FDW111" s="433"/>
      <c r="FDX111" s="433"/>
      <c r="FDY111" s="433"/>
      <c r="FDZ111" s="433"/>
      <c r="FEA111" s="433"/>
      <c r="FEB111" s="433"/>
      <c r="FEC111" s="433"/>
      <c r="FED111" s="433"/>
      <c r="FEE111" s="433"/>
      <c r="FEF111" s="433"/>
      <c r="FEG111" s="433"/>
      <c r="FEH111" s="433"/>
      <c r="FEI111" s="433"/>
      <c r="FEJ111" s="433"/>
      <c r="FEK111" s="433"/>
      <c r="FEL111" s="433"/>
      <c r="FEM111" s="433"/>
      <c r="FEN111" s="433"/>
      <c r="FEO111" s="433"/>
      <c r="FEP111" s="433"/>
      <c r="FEQ111" s="433"/>
      <c r="FER111" s="433"/>
      <c r="FES111" s="433"/>
      <c r="FET111" s="433"/>
      <c r="FEU111" s="433"/>
      <c r="FEV111" s="433"/>
      <c r="FEW111" s="433"/>
      <c r="FEX111" s="433"/>
      <c r="FEY111" s="433"/>
      <c r="FEZ111" s="433"/>
      <c r="FFA111" s="433"/>
      <c r="FFB111" s="433"/>
      <c r="FFC111" s="433"/>
      <c r="FFD111" s="433"/>
      <c r="FFE111" s="433"/>
      <c r="FFF111" s="433"/>
      <c r="FFG111" s="433"/>
      <c r="FFH111" s="433"/>
      <c r="FFI111" s="433"/>
      <c r="FFJ111" s="433"/>
      <c r="FFK111" s="433"/>
      <c r="FFL111" s="433"/>
      <c r="FFM111" s="433"/>
      <c r="FFN111" s="433"/>
      <c r="FFO111" s="433"/>
      <c r="FFP111" s="433"/>
      <c r="FFQ111" s="433"/>
      <c r="FFR111" s="433"/>
      <c r="FFS111" s="433"/>
      <c r="FFT111" s="433"/>
      <c r="FFU111" s="433"/>
      <c r="FFV111" s="433"/>
      <c r="FFW111" s="433"/>
      <c r="FFX111" s="433"/>
      <c r="FFY111" s="433"/>
      <c r="FFZ111" s="433"/>
      <c r="FGA111" s="433"/>
      <c r="FGB111" s="433"/>
      <c r="FGC111" s="433"/>
      <c r="FGD111" s="433"/>
      <c r="FGE111" s="433"/>
      <c r="FGF111" s="433"/>
      <c r="FGG111" s="433"/>
      <c r="FGH111" s="433"/>
      <c r="FGI111" s="433"/>
      <c r="FGJ111" s="433"/>
      <c r="FGK111" s="433"/>
      <c r="FGL111" s="433"/>
      <c r="FGM111" s="433"/>
      <c r="FGN111" s="433"/>
      <c r="FGO111" s="433"/>
      <c r="FGP111" s="433"/>
      <c r="FGQ111" s="433"/>
      <c r="FGR111" s="433"/>
      <c r="FGS111" s="433"/>
      <c r="FGT111" s="433"/>
      <c r="FGU111" s="433"/>
      <c r="FGV111" s="433"/>
      <c r="FGW111" s="433"/>
      <c r="FGX111" s="433"/>
      <c r="FGY111" s="433"/>
      <c r="FGZ111" s="433"/>
      <c r="FHA111" s="433"/>
      <c r="FHB111" s="433"/>
      <c r="FHC111" s="433"/>
      <c r="FHD111" s="433"/>
      <c r="FHE111" s="433"/>
      <c r="FHF111" s="433"/>
      <c r="FHG111" s="433"/>
      <c r="FHH111" s="433"/>
      <c r="FHI111" s="433"/>
      <c r="FHJ111" s="433"/>
      <c r="FHK111" s="433"/>
      <c r="FHL111" s="433"/>
      <c r="FHM111" s="433"/>
      <c r="FHN111" s="433"/>
      <c r="FHO111" s="433"/>
      <c r="FHP111" s="433"/>
      <c r="FHQ111" s="433"/>
      <c r="FHR111" s="433"/>
      <c r="FHS111" s="433"/>
      <c r="FHT111" s="433"/>
      <c r="FHU111" s="433"/>
      <c r="FHV111" s="433"/>
      <c r="FHW111" s="433"/>
      <c r="FHX111" s="433"/>
      <c r="FHY111" s="433"/>
      <c r="FHZ111" s="433"/>
      <c r="FIA111" s="433"/>
      <c r="FIB111" s="433"/>
      <c r="FIC111" s="433"/>
      <c r="FID111" s="433"/>
      <c r="FIE111" s="433"/>
      <c r="FIF111" s="433"/>
      <c r="FIG111" s="433"/>
      <c r="FIH111" s="433"/>
      <c r="FII111" s="433"/>
      <c r="FIJ111" s="433"/>
      <c r="FIK111" s="433"/>
      <c r="FIL111" s="433"/>
      <c r="FIM111" s="433"/>
      <c r="FIN111" s="433"/>
      <c r="FIO111" s="433"/>
      <c r="FIP111" s="433"/>
      <c r="FIQ111" s="433"/>
      <c r="FIR111" s="433"/>
      <c r="FIS111" s="433"/>
      <c r="FIT111" s="433"/>
      <c r="FIU111" s="433"/>
      <c r="FIV111" s="433"/>
      <c r="FIW111" s="433"/>
      <c r="FIX111" s="433"/>
      <c r="FIY111" s="433"/>
      <c r="FIZ111" s="433"/>
      <c r="FJA111" s="433"/>
      <c r="FJB111" s="433"/>
      <c r="FJC111" s="433"/>
      <c r="FJD111" s="433"/>
      <c r="FJE111" s="433"/>
      <c r="FJF111" s="433"/>
      <c r="FJG111" s="433"/>
      <c r="FJH111" s="433"/>
      <c r="FJI111" s="433"/>
      <c r="FJJ111" s="433"/>
      <c r="FJK111" s="433"/>
      <c r="FJL111" s="433"/>
      <c r="FJM111" s="433"/>
      <c r="FJN111" s="433"/>
      <c r="FJO111" s="433"/>
      <c r="FJP111" s="433"/>
      <c r="FJQ111" s="433"/>
      <c r="FJR111" s="433"/>
      <c r="FJS111" s="433"/>
      <c r="FJT111" s="433"/>
      <c r="FJU111" s="433"/>
      <c r="FJV111" s="433"/>
      <c r="FJW111" s="433"/>
      <c r="FJX111" s="433"/>
      <c r="FJY111" s="433"/>
      <c r="FJZ111" s="433"/>
      <c r="FKA111" s="433"/>
      <c r="FKB111" s="433"/>
      <c r="FKC111" s="433"/>
      <c r="FKD111" s="433"/>
      <c r="FKE111" s="433"/>
      <c r="FKF111" s="433"/>
      <c r="FKG111" s="433"/>
      <c r="FKH111" s="433"/>
      <c r="FKI111" s="433"/>
      <c r="FKJ111" s="433"/>
      <c r="FKK111" s="433"/>
      <c r="FKL111" s="433"/>
      <c r="FKM111" s="433"/>
      <c r="FKN111" s="433"/>
      <c r="FKO111" s="433"/>
      <c r="FKP111" s="433"/>
      <c r="FKQ111" s="433"/>
      <c r="FKR111" s="433"/>
      <c r="FKS111" s="433"/>
      <c r="FKT111" s="433"/>
      <c r="FKU111" s="433"/>
      <c r="FKV111" s="433"/>
      <c r="FKW111" s="433"/>
      <c r="FKX111" s="433"/>
      <c r="FKY111" s="433"/>
      <c r="FKZ111" s="433"/>
      <c r="FLA111" s="433"/>
      <c r="FLB111" s="433"/>
      <c r="FLC111" s="433"/>
      <c r="FLD111" s="433"/>
      <c r="FLE111" s="433"/>
      <c r="FLF111" s="433"/>
      <c r="FLG111" s="433"/>
      <c r="FLH111" s="433"/>
      <c r="FLI111" s="433"/>
      <c r="FLJ111" s="433"/>
      <c r="FLK111" s="433"/>
      <c r="FLL111" s="433"/>
      <c r="FLM111" s="433"/>
      <c r="FLN111" s="433"/>
      <c r="FLO111" s="433"/>
      <c r="FLP111" s="433"/>
      <c r="FLQ111" s="433"/>
      <c r="FLR111" s="433"/>
      <c r="FLS111" s="433"/>
      <c r="FLT111" s="433"/>
      <c r="FLU111" s="433"/>
      <c r="FLV111" s="433"/>
      <c r="FLW111" s="433"/>
      <c r="FLX111" s="433"/>
      <c r="FLY111" s="433"/>
      <c r="FLZ111" s="433"/>
      <c r="FMA111" s="433"/>
      <c r="FMB111" s="433"/>
      <c r="FMC111" s="433"/>
      <c r="FMD111" s="433"/>
      <c r="FME111" s="433"/>
      <c r="FMF111" s="433"/>
      <c r="FMG111" s="433"/>
      <c r="FMH111" s="433"/>
      <c r="FMI111" s="433"/>
      <c r="FMJ111" s="433"/>
      <c r="FMK111" s="433"/>
      <c r="FML111" s="433"/>
      <c r="FMM111" s="433"/>
      <c r="FMN111" s="433"/>
      <c r="FMO111" s="433"/>
      <c r="FMP111" s="433"/>
      <c r="FMQ111" s="433"/>
      <c r="FMR111" s="433"/>
      <c r="FMS111" s="433"/>
      <c r="FMT111" s="433"/>
      <c r="FMU111" s="433"/>
      <c r="FMV111" s="433"/>
      <c r="FMW111" s="433"/>
      <c r="FMX111" s="433"/>
      <c r="FMY111" s="433"/>
      <c r="FMZ111" s="433"/>
      <c r="FNA111" s="433"/>
      <c r="FNB111" s="433"/>
      <c r="FNC111" s="433"/>
      <c r="FND111" s="433"/>
      <c r="FNE111" s="433"/>
      <c r="FNF111" s="433"/>
      <c r="FNG111" s="433"/>
      <c r="FNH111" s="433"/>
      <c r="FNI111" s="433"/>
      <c r="FNJ111" s="433"/>
      <c r="FNK111" s="433"/>
      <c r="FNL111" s="433"/>
      <c r="FNM111" s="433"/>
      <c r="FNN111" s="433"/>
      <c r="FNO111" s="433"/>
      <c r="FNP111" s="433"/>
      <c r="FNQ111" s="433"/>
      <c r="FNR111" s="433"/>
      <c r="FNS111" s="433"/>
      <c r="FNT111" s="433"/>
      <c r="FNU111" s="433"/>
      <c r="FNV111" s="433"/>
      <c r="FNW111" s="433"/>
      <c r="FNX111" s="433"/>
      <c r="FNY111" s="433"/>
      <c r="FNZ111" s="433"/>
      <c r="FOA111" s="433"/>
      <c r="FOB111" s="433"/>
      <c r="FOC111" s="433"/>
      <c r="FOD111" s="433"/>
      <c r="FOE111" s="433"/>
      <c r="FOF111" s="433"/>
      <c r="FOG111" s="433"/>
      <c r="FOH111" s="433"/>
      <c r="FOI111" s="433"/>
      <c r="FOJ111" s="433"/>
      <c r="FOK111" s="433"/>
      <c r="FOL111" s="433"/>
      <c r="FOM111" s="433"/>
      <c r="FON111" s="433"/>
      <c r="FOO111" s="433"/>
      <c r="FOP111" s="433"/>
      <c r="FOQ111" s="433"/>
      <c r="FOR111" s="433"/>
      <c r="FOS111" s="433"/>
      <c r="FOT111" s="433"/>
      <c r="FOU111" s="433"/>
      <c r="FOV111" s="433"/>
      <c r="FOW111" s="433"/>
      <c r="FOX111" s="433"/>
      <c r="FOY111" s="433"/>
      <c r="FOZ111" s="433"/>
      <c r="FPA111" s="433"/>
      <c r="FPB111" s="433"/>
      <c r="FPC111" s="433"/>
      <c r="FPD111" s="433"/>
      <c r="FPE111" s="433"/>
      <c r="FPF111" s="433"/>
      <c r="FPG111" s="433"/>
      <c r="FPH111" s="433"/>
      <c r="FPI111" s="433"/>
      <c r="FPJ111" s="433"/>
      <c r="FPK111" s="433"/>
      <c r="FPL111" s="433"/>
      <c r="FPM111" s="433"/>
      <c r="FPN111" s="433"/>
      <c r="FPO111" s="433"/>
      <c r="FPP111" s="433"/>
      <c r="FPQ111" s="433"/>
      <c r="FPR111" s="433"/>
      <c r="FPS111" s="433"/>
      <c r="FPT111" s="433"/>
      <c r="FPU111" s="433"/>
      <c r="FPV111" s="433"/>
      <c r="FPW111" s="433"/>
      <c r="FPX111" s="433"/>
      <c r="FPY111" s="433"/>
      <c r="FPZ111" s="433"/>
      <c r="FQA111" s="433"/>
      <c r="FQB111" s="433"/>
      <c r="FQC111" s="433"/>
      <c r="FQD111" s="433"/>
      <c r="FQE111" s="433"/>
      <c r="FQF111" s="433"/>
      <c r="FQG111" s="433"/>
      <c r="FQH111" s="433"/>
      <c r="FQI111" s="433"/>
      <c r="FQJ111" s="433"/>
      <c r="FQK111" s="433"/>
      <c r="FQL111" s="433"/>
      <c r="FQM111" s="433"/>
      <c r="FQN111" s="433"/>
      <c r="FQO111" s="433"/>
      <c r="FQP111" s="433"/>
      <c r="FQQ111" s="433"/>
      <c r="FQR111" s="433"/>
      <c r="FQS111" s="433"/>
      <c r="FQT111" s="433"/>
      <c r="FQU111" s="433"/>
      <c r="FQV111" s="433"/>
      <c r="FQW111" s="433"/>
      <c r="FQX111" s="433"/>
      <c r="FQY111" s="433"/>
      <c r="FQZ111" s="433"/>
      <c r="FRA111" s="433"/>
      <c r="FRB111" s="433"/>
      <c r="FRC111" s="433"/>
      <c r="FRD111" s="433"/>
      <c r="FRE111" s="433"/>
      <c r="FRF111" s="433"/>
      <c r="FRG111" s="433"/>
      <c r="FRH111" s="433"/>
      <c r="FRI111" s="433"/>
      <c r="FRJ111" s="433"/>
      <c r="FRK111" s="433"/>
      <c r="FRL111" s="433"/>
      <c r="FRM111" s="433"/>
      <c r="FRN111" s="433"/>
      <c r="FRO111" s="433"/>
      <c r="FRP111" s="433"/>
      <c r="FRQ111" s="433"/>
      <c r="FRR111" s="433"/>
      <c r="FRS111" s="433"/>
      <c r="FRT111" s="433"/>
      <c r="FRU111" s="433"/>
      <c r="FRV111" s="433"/>
      <c r="FRW111" s="433"/>
      <c r="FRX111" s="433"/>
      <c r="FRY111" s="433"/>
      <c r="FRZ111" s="433"/>
      <c r="FSA111" s="433"/>
      <c r="FSB111" s="433"/>
      <c r="FSC111" s="433"/>
      <c r="FSD111" s="433"/>
      <c r="FSE111" s="433"/>
      <c r="FSF111" s="433"/>
      <c r="FSG111" s="433"/>
      <c r="FSH111" s="433"/>
      <c r="FSI111" s="433"/>
      <c r="FSJ111" s="433"/>
      <c r="FSK111" s="433"/>
      <c r="FSL111" s="433"/>
      <c r="FSM111" s="433"/>
      <c r="FSN111" s="433"/>
      <c r="FSO111" s="433"/>
      <c r="FSP111" s="433"/>
      <c r="FSQ111" s="433"/>
      <c r="FSR111" s="433"/>
      <c r="FSS111" s="433"/>
      <c r="FST111" s="433"/>
      <c r="FSU111" s="433"/>
      <c r="FSV111" s="433"/>
      <c r="FSW111" s="433"/>
      <c r="FSX111" s="433"/>
      <c r="FSY111" s="433"/>
      <c r="FSZ111" s="433"/>
      <c r="FTA111" s="433"/>
      <c r="FTB111" s="433"/>
      <c r="FTC111" s="433"/>
      <c r="FTD111" s="433"/>
      <c r="FTE111" s="433"/>
      <c r="FTF111" s="433"/>
      <c r="FTG111" s="433"/>
      <c r="FTH111" s="433"/>
      <c r="FTI111" s="433"/>
      <c r="FTJ111" s="433"/>
      <c r="FTK111" s="433"/>
      <c r="FTL111" s="433"/>
      <c r="FTM111" s="433"/>
      <c r="FTN111" s="433"/>
      <c r="FTO111" s="433"/>
      <c r="FTP111" s="433"/>
      <c r="FTQ111" s="433"/>
      <c r="FTR111" s="433"/>
      <c r="FTS111" s="433"/>
      <c r="FTT111" s="433"/>
      <c r="FTU111" s="433"/>
      <c r="FTV111" s="433"/>
      <c r="FTW111" s="433"/>
      <c r="FTX111" s="433"/>
      <c r="FTY111" s="433"/>
      <c r="FTZ111" s="433"/>
      <c r="FUA111" s="433"/>
      <c r="FUB111" s="433"/>
      <c r="FUC111" s="433"/>
      <c r="FUD111" s="433"/>
      <c r="FUE111" s="433"/>
      <c r="FUF111" s="433"/>
      <c r="FUG111" s="433"/>
      <c r="FUH111" s="433"/>
      <c r="FUI111" s="433"/>
      <c r="FUJ111" s="433"/>
      <c r="FUK111" s="433"/>
      <c r="FUL111" s="433"/>
      <c r="FUM111" s="433"/>
      <c r="FUN111" s="433"/>
      <c r="FUO111" s="433"/>
      <c r="FUP111" s="433"/>
      <c r="FUQ111" s="433"/>
      <c r="FUR111" s="433"/>
      <c r="FUS111" s="433"/>
      <c r="FUT111" s="433"/>
      <c r="FUU111" s="433"/>
      <c r="FUV111" s="433"/>
      <c r="FUW111" s="433"/>
      <c r="FUX111" s="433"/>
      <c r="FUY111" s="433"/>
      <c r="FUZ111" s="433"/>
      <c r="FVA111" s="433"/>
      <c r="FVB111" s="433"/>
      <c r="FVC111" s="433"/>
      <c r="FVD111" s="433"/>
      <c r="FVE111" s="433"/>
      <c r="FVF111" s="433"/>
      <c r="FVG111" s="433"/>
      <c r="FVH111" s="433"/>
      <c r="FVI111" s="433"/>
      <c r="FVJ111" s="433"/>
      <c r="FVK111" s="433"/>
      <c r="FVL111" s="433"/>
      <c r="FVM111" s="433"/>
      <c r="FVN111" s="433"/>
      <c r="FVO111" s="433"/>
      <c r="FVP111" s="433"/>
      <c r="FVQ111" s="433"/>
      <c r="FVR111" s="433"/>
      <c r="FVS111" s="433"/>
      <c r="FVT111" s="433"/>
      <c r="FVU111" s="433"/>
      <c r="FVV111" s="433"/>
      <c r="FVW111" s="433"/>
      <c r="FVX111" s="433"/>
      <c r="FVY111" s="433"/>
      <c r="FVZ111" s="433"/>
      <c r="FWA111" s="433"/>
      <c r="FWB111" s="433"/>
      <c r="FWC111" s="433"/>
      <c r="FWD111" s="433"/>
      <c r="FWE111" s="433"/>
      <c r="FWF111" s="433"/>
      <c r="FWG111" s="433"/>
      <c r="FWH111" s="433"/>
      <c r="FWI111" s="433"/>
      <c r="FWJ111" s="433"/>
      <c r="FWK111" s="433"/>
      <c r="FWL111" s="433"/>
      <c r="FWM111" s="433"/>
      <c r="FWN111" s="433"/>
      <c r="FWO111" s="433"/>
      <c r="FWP111" s="433"/>
      <c r="FWQ111" s="433"/>
      <c r="FWR111" s="433"/>
      <c r="FWS111" s="433"/>
      <c r="FWT111" s="433"/>
      <c r="FWU111" s="433"/>
      <c r="FWV111" s="433"/>
      <c r="FWW111" s="433"/>
      <c r="FWX111" s="433"/>
      <c r="FWY111" s="433"/>
      <c r="FWZ111" s="433"/>
      <c r="FXA111" s="433"/>
      <c r="FXB111" s="433"/>
      <c r="FXC111" s="433"/>
      <c r="FXD111" s="433"/>
      <c r="FXE111" s="433"/>
      <c r="FXF111" s="433"/>
      <c r="FXG111" s="433"/>
      <c r="FXH111" s="433"/>
      <c r="FXI111" s="433"/>
      <c r="FXJ111" s="433"/>
      <c r="FXK111" s="433"/>
      <c r="FXL111" s="433"/>
      <c r="FXM111" s="433"/>
      <c r="FXN111" s="433"/>
      <c r="FXO111" s="433"/>
      <c r="FXP111" s="433"/>
      <c r="FXQ111" s="433"/>
      <c r="FXR111" s="433"/>
      <c r="FXS111" s="433"/>
      <c r="FXT111" s="433"/>
      <c r="FXU111" s="433"/>
      <c r="FXV111" s="433"/>
      <c r="FXW111" s="433"/>
      <c r="FXX111" s="433"/>
      <c r="FXY111" s="433"/>
      <c r="FXZ111" s="433"/>
      <c r="FYA111" s="433"/>
      <c r="FYB111" s="433"/>
      <c r="FYC111" s="433"/>
      <c r="FYD111" s="433"/>
      <c r="FYE111" s="433"/>
      <c r="FYF111" s="433"/>
      <c r="FYG111" s="433"/>
      <c r="FYH111" s="433"/>
      <c r="FYI111" s="433"/>
      <c r="FYJ111" s="433"/>
      <c r="FYK111" s="433"/>
      <c r="FYL111" s="433"/>
      <c r="FYM111" s="433"/>
      <c r="FYN111" s="433"/>
      <c r="FYO111" s="433"/>
      <c r="FYP111" s="433"/>
      <c r="FYQ111" s="433"/>
      <c r="FYR111" s="433"/>
      <c r="FYS111" s="433"/>
      <c r="FYT111" s="433"/>
      <c r="FYU111" s="433"/>
      <c r="FYV111" s="433"/>
      <c r="FYW111" s="433"/>
      <c r="FYX111" s="433"/>
      <c r="FYY111" s="433"/>
      <c r="FYZ111" s="433"/>
      <c r="FZA111" s="433"/>
      <c r="FZB111" s="433"/>
      <c r="FZC111" s="433"/>
      <c r="FZD111" s="433"/>
      <c r="FZE111" s="433"/>
      <c r="FZF111" s="433"/>
      <c r="FZG111" s="433"/>
      <c r="FZH111" s="433"/>
      <c r="FZI111" s="433"/>
      <c r="FZJ111" s="433"/>
      <c r="FZK111" s="433"/>
      <c r="FZL111" s="433"/>
      <c r="FZM111" s="433"/>
      <c r="FZN111" s="433"/>
      <c r="FZO111" s="433"/>
      <c r="FZP111" s="433"/>
      <c r="FZQ111" s="433"/>
      <c r="FZR111" s="433"/>
      <c r="FZS111" s="433"/>
      <c r="FZT111" s="433"/>
      <c r="FZU111" s="433"/>
      <c r="FZV111" s="433"/>
      <c r="FZW111" s="433"/>
      <c r="FZX111" s="433"/>
      <c r="FZY111" s="433"/>
      <c r="FZZ111" s="433"/>
      <c r="GAA111" s="433"/>
      <c r="GAB111" s="433"/>
      <c r="GAC111" s="433"/>
      <c r="GAD111" s="433"/>
      <c r="GAE111" s="433"/>
      <c r="GAF111" s="433"/>
      <c r="GAG111" s="433"/>
      <c r="GAH111" s="433"/>
      <c r="GAI111" s="433"/>
      <c r="GAJ111" s="433"/>
      <c r="GAK111" s="433"/>
      <c r="GAL111" s="433"/>
      <c r="GAM111" s="433"/>
      <c r="GAN111" s="433"/>
      <c r="GAO111" s="433"/>
      <c r="GAP111" s="433"/>
      <c r="GAQ111" s="433"/>
      <c r="GAR111" s="433"/>
      <c r="GAS111" s="433"/>
      <c r="GAT111" s="433"/>
      <c r="GAU111" s="433"/>
      <c r="GAV111" s="433"/>
      <c r="GAW111" s="433"/>
      <c r="GAX111" s="433"/>
      <c r="GAY111" s="433"/>
      <c r="GAZ111" s="433"/>
      <c r="GBA111" s="433"/>
      <c r="GBB111" s="433"/>
      <c r="GBC111" s="433"/>
      <c r="GBD111" s="433"/>
      <c r="GBE111" s="433"/>
      <c r="GBF111" s="433"/>
      <c r="GBG111" s="433"/>
      <c r="GBH111" s="433"/>
      <c r="GBI111" s="433"/>
      <c r="GBJ111" s="433"/>
      <c r="GBK111" s="433"/>
      <c r="GBL111" s="433"/>
      <c r="GBM111" s="433"/>
      <c r="GBN111" s="433"/>
      <c r="GBO111" s="433"/>
      <c r="GBP111" s="433"/>
      <c r="GBQ111" s="433"/>
      <c r="GBR111" s="433"/>
      <c r="GBS111" s="433"/>
      <c r="GBT111" s="433"/>
      <c r="GBU111" s="433"/>
      <c r="GBV111" s="433"/>
      <c r="GBW111" s="433"/>
      <c r="GBX111" s="433"/>
      <c r="GBY111" s="433"/>
      <c r="GBZ111" s="433"/>
      <c r="GCA111" s="433"/>
      <c r="GCB111" s="433"/>
      <c r="GCC111" s="433"/>
      <c r="GCD111" s="433"/>
      <c r="GCE111" s="433"/>
      <c r="GCF111" s="433"/>
      <c r="GCG111" s="433"/>
      <c r="GCH111" s="433"/>
      <c r="GCI111" s="433"/>
      <c r="GCJ111" s="433"/>
      <c r="GCK111" s="433"/>
      <c r="GCL111" s="433"/>
      <c r="GCM111" s="433"/>
      <c r="GCN111" s="433"/>
      <c r="GCO111" s="433"/>
      <c r="GCP111" s="433"/>
      <c r="GCQ111" s="433"/>
      <c r="GCR111" s="433"/>
      <c r="GCS111" s="433"/>
      <c r="GCT111" s="433"/>
      <c r="GCU111" s="433"/>
      <c r="GCV111" s="433"/>
      <c r="GCW111" s="433"/>
      <c r="GCX111" s="433"/>
      <c r="GCY111" s="433"/>
      <c r="GCZ111" s="433"/>
      <c r="GDA111" s="433"/>
      <c r="GDB111" s="433"/>
      <c r="GDC111" s="433"/>
      <c r="GDD111" s="433"/>
      <c r="GDE111" s="433"/>
      <c r="GDF111" s="433"/>
      <c r="GDG111" s="433"/>
      <c r="GDH111" s="433"/>
      <c r="GDI111" s="433"/>
      <c r="GDJ111" s="433"/>
      <c r="GDK111" s="433"/>
      <c r="GDL111" s="433"/>
      <c r="GDM111" s="433"/>
      <c r="GDN111" s="433"/>
      <c r="GDO111" s="433"/>
      <c r="GDP111" s="433"/>
      <c r="GDQ111" s="433"/>
      <c r="GDR111" s="433"/>
      <c r="GDS111" s="433"/>
      <c r="GDT111" s="433"/>
      <c r="GDU111" s="433"/>
      <c r="GDV111" s="433"/>
      <c r="GDW111" s="433"/>
      <c r="GDX111" s="433"/>
      <c r="GDY111" s="433"/>
      <c r="GDZ111" s="433"/>
      <c r="GEA111" s="433"/>
      <c r="GEB111" s="433"/>
      <c r="GEC111" s="433"/>
      <c r="GED111" s="433"/>
      <c r="GEE111" s="433"/>
      <c r="GEF111" s="433"/>
      <c r="GEG111" s="433"/>
      <c r="GEH111" s="433"/>
      <c r="GEI111" s="433"/>
      <c r="GEJ111" s="433"/>
      <c r="GEK111" s="433"/>
      <c r="GEL111" s="433"/>
      <c r="GEM111" s="433"/>
      <c r="GEN111" s="433"/>
      <c r="GEO111" s="433"/>
      <c r="GEP111" s="433"/>
      <c r="GEQ111" s="433"/>
      <c r="GER111" s="433"/>
      <c r="GES111" s="433"/>
      <c r="GET111" s="433"/>
      <c r="GEU111" s="433"/>
      <c r="GEV111" s="433"/>
      <c r="GEW111" s="433"/>
      <c r="GEX111" s="433"/>
      <c r="GEY111" s="433"/>
      <c r="GEZ111" s="433"/>
      <c r="GFA111" s="433"/>
      <c r="GFB111" s="433"/>
      <c r="GFC111" s="433"/>
      <c r="GFD111" s="433"/>
      <c r="GFE111" s="433"/>
      <c r="GFF111" s="433"/>
      <c r="GFG111" s="433"/>
      <c r="GFH111" s="433"/>
      <c r="GFI111" s="433"/>
      <c r="GFJ111" s="433"/>
      <c r="GFK111" s="433"/>
      <c r="GFL111" s="433"/>
      <c r="GFM111" s="433"/>
      <c r="GFN111" s="433"/>
      <c r="GFO111" s="433"/>
      <c r="GFP111" s="433"/>
      <c r="GFQ111" s="433"/>
      <c r="GFR111" s="433"/>
      <c r="GFS111" s="433"/>
      <c r="GFT111" s="433"/>
      <c r="GFU111" s="433"/>
      <c r="GFV111" s="433"/>
      <c r="GFW111" s="433"/>
      <c r="GFX111" s="433"/>
      <c r="GFY111" s="433"/>
      <c r="GFZ111" s="433"/>
      <c r="GGA111" s="433"/>
      <c r="GGB111" s="433"/>
      <c r="GGC111" s="433"/>
      <c r="GGD111" s="433"/>
      <c r="GGE111" s="433"/>
      <c r="GGF111" s="433"/>
      <c r="GGG111" s="433"/>
      <c r="GGH111" s="433"/>
      <c r="GGI111" s="433"/>
      <c r="GGJ111" s="433"/>
      <c r="GGK111" s="433"/>
      <c r="GGL111" s="433"/>
      <c r="GGM111" s="433"/>
      <c r="GGN111" s="433"/>
      <c r="GGO111" s="433"/>
      <c r="GGP111" s="433"/>
      <c r="GGQ111" s="433"/>
      <c r="GGR111" s="433"/>
      <c r="GGS111" s="433"/>
      <c r="GGT111" s="433"/>
      <c r="GGU111" s="433"/>
      <c r="GGV111" s="433"/>
      <c r="GGW111" s="433"/>
      <c r="GGX111" s="433"/>
      <c r="GGY111" s="433"/>
      <c r="GGZ111" s="433"/>
      <c r="GHA111" s="433"/>
      <c r="GHB111" s="433"/>
      <c r="GHC111" s="433"/>
      <c r="GHD111" s="433"/>
      <c r="GHE111" s="433"/>
      <c r="GHF111" s="433"/>
      <c r="GHG111" s="433"/>
      <c r="GHH111" s="433"/>
      <c r="GHI111" s="433"/>
      <c r="GHJ111" s="433"/>
      <c r="GHK111" s="433"/>
      <c r="GHL111" s="433"/>
      <c r="GHM111" s="433"/>
      <c r="GHN111" s="433"/>
      <c r="GHO111" s="433"/>
      <c r="GHP111" s="433"/>
      <c r="GHQ111" s="433"/>
      <c r="GHR111" s="433"/>
      <c r="GHS111" s="433"/>
      <c r="GHT111" s="433"/>
      <c r="GHU111" s="433"/>
      <c r="GHV111" s="433"/>
      <c r="GHW111" s="433"/>
      <c r="GHX111" s="433"/>
      <c r="GHY111" s="433"/>
      <c r="GHZ111" s="433"/>
      <c r="GIA111" s="433"/>
      <c r="GIB111" s="433"/>
      <c r="GIC111" s="433"/>
      <c r="GID111" s="433"/>
      <c r="GIE111" s="433"/>
      <c r="GIF111" s="433"/>
      <c r="GIG111" s="433"/>
      <c r="GIH111" s="433"/>
      <c r="GII111" s="433"/>
      <c r="GIJ111" s="433"/>
      <c r="GIK111" s="433"/>
      <c r="GIL111" s="433"/>
      <c r="GIM111" s="433"/>
      <c r="GIN111" s="433"/>
      <c r="GIO111" s="433"/>
      <c r="GIP111" s="433"/>
      <c r="GIQ111" s="433"/>
      <c r="GIR111" s="433"/>
      <c r="GIS111" s="433"/>
      <c r="GIT111" s="433"/>
      <c r="GIU111" s="433"/>
      <c r="GIV111" s="433"/>
      <c r="GIW111" s="433"/>
      <c r="GIX111" s="433"/>
      <c r="GIY111" s="433"/>
      <c r="GIZ111" s="433"/>
      <c r="GJA111" s="433"/>
      <c r="GJB111" s="433"/>
      <c r="GJC111" s="433"/>
      <c r="GJD111" s="433"/>
      <c r="GJE111" s="433"/>
      <c r="GJF111" s="433"/>
      <c r="GJG111" s="433"/>
      <c r="GJH111" s="433"/>
      <c r="GJI111" s="433"/>
      <c r="GJJ111" s="433"/>
      <c r="GJK111" s="433"/>
      <c r="GJL111" s="433"/>
      <c r="GJM111" s="433"/>
      <c r="GJN111" s="433"/>
      <c r="GJO111" s="433"/>
      <c r="GJP111" s="433"/>
      <c r="GJQ111" s="433"/>
      <c r="GJR111" s="433"/>
      <c r="GJS111" s="433"/>
      <c r="GJT111" s="433"/>
      <c r="GJU111" s="433"/>
      <c r="GJV111" s="433"/>
      <c r="GJW111" s="433"/>
      <c r="GJX111" s="433"/>
      <c r="GJY111" s="433"/>
      <c r="GJZ111" s="433"/>
      <c r="GKA111" s="433"/>
      <c r="GKB111" s="433"/>
      <c r="GKC111" s="433"/>
      <c r="GKD111" s="433"/>
      <c r="GKE111" s="433"/>
      <c r="GKF111" s="433"/>
      <c r="GKG111" s="433"/>
      <c r="GKH111" s="433"/>
      <c r="GKI111" s="433"/>
      <c r="GKJ111" s="433"/>
      <c r="GKK111" s="433"/>
      <c r="GKL111" s="433"/>
      <c r="GKM111" s="433"/>
      <c r="GKN111" s="433"/>
      <c r="GKO111" s="433"/>
      <c r="GKP111" s="433"/>
      <c r="GKQ111" s="433"/>
      <c r="GKR111" s="433"/>
      <c r="GKS111" s="433"/>
      <c r="GKT111" s="433"/>
      <c r="GKU111" s="433"/>
      <c r="GKV111" s="433"/>
      <c r="GKW111" s="433"/>
      <c r="GKX111" s="433"/>
      <c r="GKY111" s="433"/>
      <c r="GKZ111" s="433"/>
      <c r="GLA111" s="433"/>
      <c r="GLB111" s="433"/>
      <c r="GLC111" s="433"/>
      <c r="GLD111" s="433"/>
      <c r="GLE111" s="433"/>
      <c r="GLF111" s="433"/>
      <c r="GLG111" s="433"/>
      <c r="GLH111" s="433"/>
      <c r="GLI111" s="433"/>
      <c r="GLJ111" s="433"/>
      <c r="GLK111" s="433"/>
      <c r="GLL111" s="433"/>
      <c r="GLM111" s="433"/>
      <c r="GLN111" s="433"/>
      <c r="GLO111" s="433"/>
      <c r="GLP111" s="433"/>
      <c r="GLQ111" s="433"/>
      <c r="GLR111" s="433"/>
      <c r="GLS111" s="433"/>
      <c r="GLT111" s="433"/>
      <c r="GLU111" s="433"/>
      <c r="GLV111" s="433"/>
      <c r="GLW111" s="433"/>
      <c r="GLX111" s="433"/>
      <c r="GLY111" s="433"/>
      <c r="GLZ111" s="433"/>
      <c r="GMA111" s="433"/>
      <c r="GMB111" s="433"/>
      <c r="GMC111" s="433"/>
      <c r="GMD111" s="433"/>
      <c r="GME111" s="433"/>
      <c r="GMF111" s="433"/>
      <c r="GMG111" s="433"/>
      <c r="GMH111" s="433"/>
      <c r="GMI111" s="433"/>
      <c r="GMJ111" s="433"/>
      <c r="GMK111" s="433"/>
      <c r="GML111" s="433"/>
      <c r="GMM111" s="433"/>
      <c r="GMN111" s="433"/>
      <c r="GMO111" s="433"/>
      <c r="GMP111" s="433"/>
      <c r="GMQ111" s="433"/>
      <c r="GMR111" s="433"/>
      <c r="GMS111" s="433"/>
      <c r="GMT111" s="433"/>
      <c r="GMU111" s="433"/>
      <c r="GMV111" s="433"/>
      <c r="GMW111" s="433"/>
      <c r="GMX111" s="433"/>
      <c r="GMY111" s="433"/>
      <c r="GMZ111" s="433"/>
      <c r="GNA111" s="433"/>
      <c r="GNB111" s="433"/>
      <c r="GNC111" s="433"/>
      <c r="GND111" s="433"/>
      <c r="GNE111" s="433"/>
      <c r="GNF111" s="433"/>
      <c r="GNG111" s="433"/>
      <c r="GNH111" s="433"/>
      <c r="GNI111" s="433"/>
      <c r="GNJ111" s="433"/>
      <c r="GNK111" s="433"/>
      <c r="GNL111" s="433"/>
      <c r="GNM111" s="433"/>
      <c r="GNN111" s="433"/>
      <c r="GNO111" s="433"/>
      <c r="GNP111" s="433"/>
      <c r="GNQ111" s="433"/>
      <c r="GNR111" s="433"/>
      <c r="GNS111" s="433"/>
      <c r="GNT111" s="433"/>
      <c r="GNU111" s="433"/>
      <c r="GNV111" s="433"/>
      <c r="GNW111" s="433"/>
      <c r="GNX111" s="433"/>
      <c r="GNY111" s="433"/>
      <c r="GNZ111" s="433"/>
      <c r="GOA111" s="433"/>
      <c r="GOB111" s="433"/>
      <c r="GOC111" s="433"/>
      <c r="GOD111" s="433"/>
      <c r="GOE111" s="433"/>
      <c r="GOF111" s="433"/>
      <c r="GOG111" s="433"/>
      <c r="GOH111" s="433"/>
      <c r="GOI111" s="433"/>
      <c r="GOJ111" s="433"/>
      <c r="GOK111" s="433"/>
      <c r="GOL111" s="433"/>
      <c r="GOM111" s="433"/>
      <c r="GON111" s="433"/>
      <c r="GOO111" s="433"/>
      <c r="GOP111" s="433"/>
      <c r="GOQ111" s="433"/>
      <c r="GOR111" s="433"/>
      <c r="GOS111" s="433"/>
      <c r="GOT111" s="433"/>
      <c r="GOU111" s="433"/>
      <c r="GOV111" s="433"/>
      <c r="GOW111" s="433"/>
      <c r="GOX111" s="433"/>
      <c r="GOY111" s="433"/>
      <c r="GOZ111" s="433"/>
      <c r="GPA111" s="433"/>
      <c r="GPB111" s="433"/>
      <c r="GPC111" s="433"/>
      <c r="GPD111" s="433"/>
      <c r="GPE111" s="433"/>
      <c r="GPF111" s="433"/>
      <c r="GPG111" s="433"/>
      <c r="GPH111" s="433"/>
      <c r="GPI111" s="433"/>
      <c r="GPJ111" s="433"/>
      <c r="GPK111" s="433"/>
      <c r="GPL111" s="433"/>
      <c r="GPM111" s="433"/>
      <c r="GPN111" s="433"/>
      <c r="GPO111" s="433"/>
      <c r="GPP111" s="433"/>
      <c r="GPQ111" s="433"/>
      <c r="GPR111" s="433"/>
      <c r="GPS111" s="433"/>
      <c r="GPT111" s="433"/>
      <c r="GPU111" s="433"/>
      <c r="GPV111" s="433"/>
      <c r="GPW111" s="433"/>
      <c r="GPX111" s="433"/>
      <c r="GPY111" s="433"/>
      <c r="GPZ111" s="433"/>
      <c r="GQA111" s="433"/>
      <c r="GQB111" s="433"/>
      <c r="GQC111" s="433"/>
      <c r="GQD111" s="433"/>
      <c r="GQE111" s="433"/>
      <c r="GQF111" s="433"/>
      <c r="GQG111" s="433"/>
      <c r="GQH111" s="433"/>
      <c r="GQI111" s="433"/>
      <c r="GQJ111" s="433"/>
      <c r="GQK111" s="433"/>
      <c r="GQL111" s="433"/>
      <c r="GQM111" s="433"/>
      <c r="GQN111" s="433"/>
      <c r="GQO111" s="433"/>
      <c r="GQP111" s="433"/>
      <c r="GQQ111" s="433"/>
      <c r="GQR111" s="433"/>
      <c r="GQS111" s="433"/>
      <c r="GQT111" s="433"/>
      <c r="GQU111" s="433"/>
      <c r="GQV111" s="433"/>
      <c r="GQW111" s="433"/>
      <c r="GQX111" s="433"/>
      <c r="GQY111" s="433"/>
      <c r="GQZ111" s="433"/>
      <c r="GRA111" s="433"/>
      <c r="GRB111" s="433"/>
      <c r="GRC111" s="433"/>
      <c r="GRD111" s="433"/>
      <c r="GRE111" s="433"/>
      <c r="GRF111" s="433"/>
      <c r="GRG111" s="433"/>
      <c r="GRH111" s="433"/>
      <c r="GRI111" s="433"/>
      <c r="GRJ111" s="433"/>
      <c r="GRK111" s="433"/>
      <c r="GRL111" s="433"/>
      <c r="GRM111" s="433"/>
      <c r="GRN111" s="433"/>
      <c r="GRO111" s="433"/>
      <c r="GRP111" s="433"/>
      <c r="GRQ111" s="433"/>
      <c r="GRR111" s="433"/>
      <c r="GRS111" s="433"/>
      <c r="GRT111" s="433"/>
      <c r="GRU111" s="433"/>
      <c r="GRV111" s="433"/>
      <c r="GRW111" s="433"/>
      <c r="GRX111" s="433"/>
      <c r="GRY111" s="433"/>
      <c r="GRZ111" s="433"/>
      <c r="GSA111" s="433"/>
      <c r="GSB111" s="433"/>
      <c r="GSC111" s="433"/>
      <c r="GSD111" s="433"/>
      <c r="GSE111" s="433"/>
      <c r="GSF111" s="433"/>
      <c r="GSG111" s="433"/>
      <c r="GSH111" s="433"/>
      <c r="GSI111" s="433"/>
      <c r="GSJ111" s="433"/>
      <c r="GSK111" s="433"/>
      <c r="GSL111" s="433"/>
      <c r="GSM111" s="433"/>
      <c r="GSN111" s="433"/>
      <c r="GSO111" s="433"/>
      <c r="GSP111" s="433"/>
      <c r="GSQ111" s="433"/>
      <c r="GSR111" s="433"/>
      <c r="GSS111" s="433"/>
      <c r="GST111" s="433"/>
      <c r="GSU111" s="433"/>
      <c r="GSV111" s="433"/>
      <c r="GSW111" s="433"/>
      <c r="GSX111" s="433"/>
      <c r="GSY111" s="433"/>
      <c r="GSZ111" s="433"/>
      <c r="GTA111" s="433"/>
      <c r="GTB111" s="433"/>
      <c r="GTC111" s="433"/>
      <c r="GTD111" s="433"/>
      <c r="GTE111" s="433"/>
      <c r="GTF111" s="433"/>
      <c r="GTG111" s="433"/>
      <c r="GTH111" s="433"/>
      <c r="GTI111" s="433"/>
      <c r="GTJ111" s="433"/>
      <c r="GTK111" s="433"/>
      <c r="GTL111" s="433"/>
      <c r="GTM111" s="433"/>
      <c r="GTN111" s="433"/>
      <c r="GTO111" s="433"/>
      <c r="GTP111" s="433"/>
      <c r="GTQ111" s="433"/>
      <c r="GTR111" s="433"/>
      <c r="GTS111" s="433"/>
      <c r="GTT111" s="433"/>
      <c r="GTU111" s="433"/>
      <c r="GTV111" s="433"/>
      <c r="GTW111" s="433"/>
      <c r="GTX111" s="433"/>
      <c r="GTY111" s="433"/>
      <c r="GTZ111" s="433"/>
      <c r="GUA111" s="433"/>
      <c r="GUB111" s="433"/>
      <c r="GUC111" s="433"/>
      <c r="GUD111" s="433"/>
      <c r="GUE111" s="433"/>
      <c r="GUF111" s="433"/>
      <c r="GUG111" s="433"/>
      <c r="GUH111" s="433"/>
      <c r="GUI111" s="433"/>
      <c r="GUJ111" s="433"/>
      <c r="GUK111" s="433"/>
      <c r="GUL111" s="433"/>
      <c r="GUM111" s="433"/>
      <c r="GUN111" s="433"/>
      <c r="GUO111" s="433"/>
      <c r="GUP111" s="433"/>
      <c r="GUQ111" s="433"/>
      <c r="GUR111" s="433"/>
      <c r="GUS111" s="433"/>
      <c r="GUT111" s="433"/>
      <c r="GUU111" s="433"/>
      <c r="GUV111" s="433"/>
      <c r="GUW111" s="433"/>
      <c r="GUX111" s="433"/>
      <c r="GUY111" s="433"/>
      <c r="GUZ111" s="433"/>
      <c r="GVA111" s="433"/>
      <c r="GVB111" s="433"/>
      <c r="GVC111" s="433"/>
      <c r="GVD111" s="433"/>
      <c r="GVE111" s="433"/>
      <c r="GVF111" s="433"/>
      <c r="GVG111" s="433"/>
      <c r="GVH111" s="433"/>
      <c r="GVI111" s="433"/>
      <c r="GVJ111" s="433"/>
      <c r="GVK111" s="433"/>
      <c r="GVL111" s="433"/>
      <c r="GVM111" s="433"/>
      <c r="GVN111" s="433"/>
      <c r="GVO111" s="433"/>
      <c r="GVP111" s="433"/>
      <c r="GVQ111" s="433"/>
      <c r="GVR111" s="433"/>
      <c r="GVS111" s="433"/>
      <c r="GVT111" s="433"/>
      <c r="GVU111" s="433"/>
      <c r="GVV111" s="433"/>
      <c r="GVW111" s="433"/>
      <c r="GVX111" s="433"/>
      <c r="GVY111" s="433"/>
      <c r="GVZ111" s="433"/>
      <c r="GWA111" s="433"/>
      <c r="GWB111" s="433"/>
      <c r="GWC111" s="433"/>
      <c r="GWD111" s="433"/>
      <c r="GWE111" s="433"/>
      <c r="GWF111" s="433"/>
      <c r="GWG111" s="433"/>
      <c r="GWH111" s="433"/>
      <c r="GWI111" s="433"/>
      <c r="GWJ111" s="433"/>
      <c r="GWK111" s="433"/>
      <c r="GWL111" s="433"/>
      <c r="GWM111" s="433"/>
      <c r="GWN111" s="433"/>
      <c r="GWO111" s="433"/>
      <c r="GWP111" s="433"/>
      <c r="GWQ111" s="433"/>
      <c r="GWR111" s="433"/>
      <c r="GWS111" s="433"/>
      <c r="GWT111" s="433"/>
      <c r="GWU111" s="433"/>
      <c r="GWV111" s="433"/>
      <c r="GWW111" s="433"/>
      <c r="GWX111" s="433"/>
      <c r="GWY111" s="433"/>
      <c r="GWZ111" s="433"/>
      <c r="GXA111" s="433"/>
      <c r="GXB111" s="433"/>
      <c r="GXC111" s="433"/>
      <c r="GXD111" s="433"/>
      <c r="GXE111" s="433"/>
      <c r="GXF111" s="433"/>
      <c r="GXG111" s="433"/>
      <c r="GXH111" s="433"/>
      <c r="GXI111" s="433"/>
      <c r="GXJ111" s="433"/>
      <c r="GXK111" s="433"/>
      <c r="GXL111" s="433"/>
      <c r="GXM111" s="433"/>
      <c r="GXN111" s="433"/>
      <c r="GXO111" s="433"/>
      <c r="GXP111" s="433"/>
      <c r="GXQ111" s="433"/>
      <c r="GXR111" s="433"/>
      <c r="GXS111" s="433"/>
      <c r="GXT111" s="433"/>
      <c r="GXU111" s="433"/>
      <c r="GXV111" s="433"/>
      <c r="GXW111" s="433"/>
      <c r="GXX111" s="433"/>
      <c r="GXY111" s="433"/>
      <c r="GXZ111" s="433"/>
      <c r="GYA111" s="433"/>
      <c r="GYB111" s="433"/>
      <c r="GYC111" s="433"/>
      <c r="GYD111" s="433"/>
      <c r="GYE111" s="433"/>
      <c r="GYF111" s="433"/>
      <c r="GYG111" s="433"/>
      <c r="GYH111" s="433"/>
      <c r="GYI111" s="433"/>
      <c r="GYJ111" s="433"/>
      <c r="GYK111" s="433"/>
      <c r="GYL111" s="433"/>
      <c r="GYM111" s="433"/>
      <c r="GYN111" s="433"/>
      <c r="GYO111" s="433"/>
      <c r="GYP111" s="433"/>
      <c r="GYQ111" s="433"/>
      <c r="GYR111" s="433"/>
      <c r="GYS111" s="433"/>
      <c r="GYT111" s="433"/>
      <c r="GYU111" s="433"/>
      <c r="GYV111" s="433"/>
      <c r="GYW111" s="433"/>
      <c r="GYX111" s="433"/>
      <c r="GYY111" s="433"/>
      <c r="GYZ111" s="433"/>
      <c r="GZA111" s="433"/>
      <c r="GZB111" s="433"/>
      <c r="GZC111" s="433"/>
      <c r="GZD111" s="433"/>
      <c r="GZE111" s="433"/>
      <c r="GZF111" s="433"/>
      <c r="GZG111" s="433"/>
      <c r="GZH111" s="433"/>
      <c r="GZI111" s="433"/>
      <c r="GZJ111" s="433"/>
      <c r="GZK111" s="433"/>
      <c r="GZL111" s="433"/>
      <c r="GZM111" s="433"/>
      <c r="GZN111" s="433"/>
      <c r="GZO111" s="433"/>
      <c r="GZP111" s="433"/>
      <c r="GZQ111" s="433"/>
      <c r="GZR111" s="433"/>
      <c r="GZS111" s="433"/>
      <c r="GZT111" s="433"/>
      <c r="GZU111" s="433"/>
      <c r="GZV111" s="433"/>
      <c r="GZW111" s="433"/>
      <c r="GZX111" s="433"/>
      <c r="GZY111" s="433"/>
      <c r="GZZ111" s="433"/>
      <c r="HAA111" s="433"/>
      <c r="HAB111" s="433"/>
      <c r="HAC111" s="433"/>
      <c r="HAD111" s="433"/>
      <c r="HAE111" s="433"/>
      <c r="HAF111" s="433"/>
      <c r="HAG111" s="433"/>
      <c r="HAH111" s="433"/>
      <c r="HAI111" s="433"/>
      <c r="HAJ111" s="433"/>
      <c r="HAK111" s="433"/>
      <c r="HAL111" s="433"/>
      <c r="HAM111" s="433"/>
      <c r="HAN111" s="433"/>
      <c r="HAO111" s="433"/>
      <c r="HAP111" s="433"/>
      <c r="HAQ111" s="433"/>
      <c r="HAR111" s="433"/>
      <c r="HAS111" s="433"/>
      <c r="HAT111" s="433"/>
      <c r="HAU111" s="433"/>
      <c r="HAV111" s="433"/>
      <c r="HAW111" s="433"/>
      <c r="HAX111" s="433"/>
      <c r="HAY111" s="433"/>
      <c r="HAZ111" s="433"/>
      <c r="HBA111" s="433"/>
      <c r="HBB111" s="433"/>
      <c r="HBC111" s="433"/>
      <c r="HBD111" s="433"/>
      <c r="HBE111" s="433"/>
      <c r="HBF111" s="433"/>
      <c r="HBG111" s="433"/>
      <c r="HBH111" s="433"/>
      <c r="HBI111" s="433"/>
      <c r="HBJ111" s="433"/>
      <c r="HBK111" s="433"/>
      <c r="HBL111" s="433"/>
      <c r="HBM111" s="433"/>
      <c r="HBN111" s="433"/>
      <c r="HBO111" s="433"/>
      <c r="HBP111" s="433"/>
      <c r="HBQ111" s="433"/>
      <c r="HBR111" s="433"/>
      <c r="HBS111" s="433"/>
      <c r="HBT111" s="433"/>
      <c r="HBU111" s="433"/>
      <c r="HBV111" s="433"/>
      <c r="HBW111" s="433"/>
      <c r="HBX111" s="433"/>
      <c r="HBY111" s="433"/>
      <c r="HBZ111" s="433"/>
      <c r="HCA111" s="433"/>
      <c r="HCB111" s="433"/>
      <c r="HCC111" s="433"/>
      <c r="HCD111" s="433"/>
      <c r="HCE111" s="433"/>
      <c r="HCF111" s="433"/>
      <c r="HCG111" s="433"/>
      <c r="HCH111" s="433"/>
      <c r="HCI111" s="433"/>
      <c r="HCJ111" s="433"/>
      <c r="HCK111" s="433"/>
      <c r="HCL111" s="433"/>
      <c r="HCM111" s="433"/>
      <c r="HCN111" s="433"/>
      <c r="HCO111" s="433"/>
      <c r="HCP111" s="433"/>
      <c r="HCQ111" s="433"/>
      <c r="HCR111" s="433"/>
      <c r="HCS111" s="433"/>
      <c r="HCT111" s="433"/>
      <c r="HCU111" s="433"/>
      <c r="HCV111" s="433"/>
      <c r="HCW111" s="433"/>
      <c r="HCX111" s="433"/>
      <c r="HCY111" s="433"/>
      <c r="HCZ111" s="433"/>
      <c r="HDA111" s="433"/>
      <c r="HDB111" s="433"/>
      <c r="HDC111" s="433"/>
      <c r="HDD111" s="433"/>
      <c r="HDE111" s="433"/>
      <c r="HDF111" s="433"/>
      <c r="HDG111" s="433"/>
      <c r="HDH111" s="433"/>
      <c r="HDI111" s="433"/>
      <c r="HDJ111" s="433"/>
      <c r="HDK111" s="433"/>
      <c r="HDL111" s="433"/>
      <c r="HDM111" s="433"/>
      <c r="HDN111" s="433"/>
      <c r="HDO111" s="433"/>
      <c r="HDP111" s="433"/>
      <c r="HDQ111" s="433"/>
      <c r="HDR111" s="433"/>
      <c r="HDS111" s="433"/>
      <c r="HDT111" s="433"/>
      <c r="HDU111" s="433"/>
      <c r="HDV111" s="433"/>
      <c r="HDW111" s="433"/>
      <c r="HDX111" s="433"/>
      <c r="HDY111" s="433"/>
      <c r="HDZ111" s="433"/>
      <c r="HEA111" s="433"/>
      <c r="HEB111" s="433"/>
      <c r="HEC111" s="433"/>
      <c r="HED111" s="433"/>
      <c r="HEE111" s="433"/>
      <c r="HEF111" s="433"/>
      <c r="HEG111" s="433"/>
      <c r="HEH111" s="433"/>
      <c r="HEI111" s="433"/>
      <c r="HEJ111" s="433"/>
      <c r="HEK111" s="433"/>
      <c r="HEL111" s="433"/>
      <c r="HEM111" s="433"/>
      <c r="HEN111" s="433"/>
      <c r="HEO111" s="433"/>
      <c r="HEP111" s="433"/>
      <c r="HEQ111" s="433"/>
      <c r="HER111" s="433"/>
      <c r="HES111" s="433"/>
      <c r="HET111" s="433"/>
      <c r="HEU111" s="433"/>
      <c r="HEV111" s="433"/>
      <c r="HEW111" s="433"/>
      <c r="HEX111" s="433"/>
      <c r="HEY111" s="433"/>
      <c r="HEZ111" s="433"/>
      <c r="HFA111" s="433"/>
      <c r="HFB111" s="433"/>
      <c r="HFC111" s="433"/>
      <c r="HFD111" s="433"/>
      <c r="HFE111" s="433"/>
      <c r="HFF111" s="433"/>
      <c r="HFG111" s="433"/>
      <c r="HFH111" s="433"/>
      <c r="HFI111" s="433"/>
      <c r="HFJ111" s="433"/>
      <c r="HFK111" s="433"/>
      <c r="HFL111" s="433"/>
      <c r="HFM111" s="433"/>
      <c r="HFN111" s="433"/>
      <c r="HFO111" s="433"/>
      <c r="HFP111" s="433"/>
      <c r="HFQ111" s="433"/>
      <c r="HFR111" s="433"/>
      <c r="HFS111" s="433"/>
      <c r="HFT111" s="433"/>
      <c r="HFU111" s="433"/>
      <c r="HFV111" s="433"/>
      <c r="HFW111" s="433"/>
      <c r="HFX111" s="433"/>
      <c r="HFY111" s="433"/>
      <c r="HFZ111" s="433"/>
      <c r="HGA111" s="433"/>
      <c r="HGB111" s="433"/>
      <c r="HGC111" s="433"/>
      <c r="HGD111" s="433"/>
      <c r="HGE111" s="433"/>
      <c r="HGF111" s="433"/>
      <c r="HGG111" s="433"/>
      <c r="HGH111" s="433"/>
      <c r="HGI111" s="433"/>
      <c r="HGJ111" s="433"/>
      <c r="HGK111" s="433"/>
      <c r="HGL111" s="433"/>
      <c r="HGM111" s="433"/>
      <c r="HGN111" s="433"/>
      <c r="HGO111" s="433"/>
      <c r="HGP111" s="433"/>
      <c r="HGQ111" s="433"/>
      <c r="HGR111" s="433"/>
      <c r="HGS111" s="433"/>
      <c r="HGT111" s="433"/>
      <c r="HGU111" s="433"/>
      <c r="HGV111" s="433"/>
      <c r="HGW111" s="433"/>
      <c r="HGX111" s="433"/>
      <c r="HGY111" s="433"/>
      <c r="HGZ111" s="433"/>
      <c r="HHA111" s="433"/>
      <c r="HHB111" s="433"/>
      <c r="HHC111" s="433"/>
      <c r="HHD111" s="433"/>
      <c r="HHE111" s="433"/>
      <c r="HHF111" s="433"/>
      <c r="HHG111" s="433"/>
      <c r="HHH111" s="433"/>
      <c r="HHI111" s="433"/>
      <c r="HHJ111" s="433"/>
      <c r="HHK111" s="433"/>
      <c r="HHL111" s="433"/>
      <c r="HHM111" s="433"/>
      <c r="HHN111" s="433"/>
      <c r="HHO111" s="433"/>
      <c r="HHP111" s="433"/>
      <c r="HHQ111" s="433"/>
      <c r="HHR111" s="433"/>
      <c r="HHS111" s="433"/>
      <c r="HHT111" s="433"/>
      <c r="HHU111" s="433"/>
      <c r="HHV111" s="433"/>
      <c r="HHW111" s="433"/>
      <c r="HHX111" s="433"/>
      <c r="HHY111" s="433"/>
      <c r="HHZ111" s="433"/>
      <c r="HIA111" s="433"/>
      <c r="HIB111" s="433"/>
      <c r="HIC111" s="433"/>
      <c r="HID111" s="433"/>
      <c r="HIE111" s="433"/>
      <c r="HIF111" s="433"/>
      <c r="HIG111" s="433"/>
      <c r="HIH111" s="433"/>
      <c r="HII111" s="433"/>
      <c r="HIJ111" s="433"/>
      <c r="HIK111" s="433"/>
      <c r="HIL111" s="433"/>
      <c r="HIM111" s="433"/>
      <c r="HIN111" s="433"/>
      <c r="HIO111" s="433"/>
      <c r="HIP111" s="433"/>
      <c r="HIQ111" s="433"/>
      <c r="HIR111" s="433"/>
      <c r="HIS111" s="433"/>
      <c r="HIT111" s="433"/>
      <c r="HIU111" s="433"/>
      <c r="HIV111" s="433"/>
      <c r="HIW111" s="433"/>
      <c r="HIX111" s="433"/>
      <c r="HIY111" s="433"/>
      <c r="HIZ111" s="433"/>
      <c r="HJA111" s="433"/>
      <c r="HJB111" s="433"/>
      <c r="HJC111" s="433"/>
      <c r="HJD111" s="433"/>
      <c r="HJE111" s="433"/>
      <c r="HJF111" s="433"/>
      <c r="HJG111" s="433"/>
      <c r="HJH111" s="433"/>
      <c r="HJI111" s="433"/>
      <c r="HJJ111" s="433"/>
      <c r="HJK111" s="433"/>
      <c r="HJL111" s="433"/>
      <c r="HJM111" s="433"/>
      <c r="HJN111" s="433"/>
      <c r="HJO111" s="433"/>
      <c r="HJP111" s="433"/>
      <c r="HJQ111" s="433"/>
      <c r="HJR111" s="433"/>
      <c r="HJS111" s="433"/>
      <c r="HJT111" s="433"/>
      <c r="HJU111" s="433"/>
      <c r="HJV111" s="433"/>
      <c r="HJW111" s="433"/>
      <c r="HJX111" s="433"/>
      <c r="HJY111" s="433"/>
      <c r="HJZ111" s="433"/>
      <c r="HKA111" s="433"/>
      <c r="HKB111" s="433"/>
      <c r="HKC111" s="433"/>
      <c r="HKD111" s="433"/>
      <c r="HKE111" s="433"/>
      <c r="HKF111" s="433"/>
      <c r="HKG111" s="433"/>
      <c r="HKH111" s="433"/>
      <c r="HKI111" s="433"/>
      <c r="HKJ111" s="433"/>
      <c r="HKK111" s="433"/>
      <c r="HKL111" s="433"/>
      <c r="HKM111" s="433"/>
      <c r="HKN111" s="433"/>
      <c r="HKO111" s="433"/>
      <c r="HKP111" s="433"/>
      <c r="HKQ111" s="433"/>
      <c r="HKR111" s="433"/>
      <c r="HKS111" s="433"/>
      <c r="HKT111" s="433"/>
      <c r="HKU111" s="433"/>
      <c r="HKV111" s="433"/>
      <c r="HKW111" s="433"/>
      <c r="HKX111" s="433"/>
      <c r="HKY111" s="433"/>
      <c r="HKZ111" s="433"/>
      <c r="HLA111" s="433"/>
      <c r="HLB111" s="433"/>
      <c r="HLC111" s="433"/>
      <c r="HLD111" s="433"/>
      <c r="HLE111" s="433"/>
      <c r="HLF111" s="433"/>
      <c r="HLG111" s="433"/>
      <c r="HLH111" s="433"/>
      <c r="HLI111" s="433"/>
      <c r="HLJ111" s="433"/>
      <c r="HLK111" s="433"/>
      <c r="HLL111" s="433"/>
      <c r="HLM111" s="433"/>
      <c r="HLN111" s="433"/>
      <c r="HLO111" s="433"/>
      <c r="HLP111" s="433"/>
      <c r="HLQ111" s="433"/>
      <c r="HLR111" s="433"/>
      <c r="HLS111" s="433"/>
      <c r="HLT111" s="433"/>
      <c r="HLU111" s="433"/>
      <c r="HLV111" s="433"/>
      <c r="HLW111" s="433"/>
      <c r="HLX111" s="433"/>
      <c r="HLY111" s="433"/>
      <c r="HLZ111" s="433"/>
      <c r="HMA111" s="433"/>
      <c r="HMB111" s="433"/>
      <c r="HMC111" s="433"/>
      <c r="HMD111" s="433"/>
      <c r="HME111" s="433"/>
      <c r="HMF111" s="433"/>
      <c r="HMG111" s="433"/>
      <c r="HMH111" s="433"/>
      <c r="HMI111" s="433"/>
      <c r="HMJ111" s="433"/>
      <c r="HMK111" s="433"/>
      <c r="HML111" s="433"/>
      <c r="HMM111" s="433"/>
      <c r="HMN111" s="433"/>
      <c r="HMO111" s="433"/>
      <c r="HMP111" s="433"/>
      <c r="HMQ111" s="433"/>
      <c r="HMR111" s="433"/>
      <c r="HMS111" s="433"/>
      <c r="HMT111" s="433"/>
      <c r="HMU111" s="433"/>
      <c r="HMV111" s="433"/>
      <c r="HMW111" s="433"/>
      <c r="HMX111" s="433"/>
      <c r="HMY111" s="433"/>
      <c r="HMZ111" s="433"/>
      <c r="HNA111" s="433"/>
      <c r="HNB111" s="433"/>
      <c r="HNC111" s="433"/>
      <c r="HND111" s="433"/>
      <c r="HNE111" s="433"/>
      <c r="HNF111" s="433"/>
      <c r="HNG111" s="433"/>
      <c r="HNH111" s="433"/>
      <c r="HNI111" s="433"/>
      <c r="HNJ111" s="433"/>
      <c r="HNK111" s="433"/>
      <c r="HNL111" s="433"/>
      <c r="HNM111" s="433"/>
      <c r="HNN111" s="433"/>
      <c r="HNO111" s="433"/>
      <c r="HNP111" s="433"/>
      <c r="HNQ111" s="433"/>
      <c r="HNR111" s="433"/>
      <c r="HNS111" s="433"/>
      <c r="HNT111" s="433"/>
      <c r="HNU111" s="433"/>
      <c r="HNV111" s="433"/>
      <c r="HNW111" s="433"/>
      <c r="HNX111" s="433"/>
      <c r="HNY111" s="433"/>
      <c r="HNZ111" s="433"/>
      <c r="HOA111" s="433"/>
      <c r="HOB111" s="433"/>
      <c r="HOC111" s="433"/>
      <c r="HOD111" s="433"/>
      <c r="HOE111" s="433"/>
      <c r="HOF111" s="433"/>
      <c r="HOG111" s="433"/>
      <c r="HOH111" s="433"/>
      <c r="HOI111" s="433"/>
      <c r="HOJ111" s="433"/>
      <c r="HOK111" s="433"/>
      <c r="HOL111" s="433"/>
      <c r="HOM111" s="433"/>
      <c r="HON111" s="433"/>
      <c r="HOO111" s="433"/>
      <c r="HOP111" s="433"/>
      <c r="HOQ111" s="433"/>
      <c r="HOR111" s="433"/>
      <c r="HOS111" s="433"/>
      <c r="HOT111" s="433"/>
      <c r="HOU111" s="433"/>
      <c r="HOV111" s="433"/>
      <c r="HOW111" s="433"/>
      <c r="HOX111" s="433"/>
      <c r="HOY111" s="433"/>
      <c r="HOZ111" s="433"/>
      <c r="HPA111" s="433"/>
      <c r="HPB111" s="433"/>
      <c r="HPC111" s="433"/>
      <c r="HPD111" s="433"/>
      <c r="HPE111" s="433"/>
      <c r="HPF111" s="433"/>
      <c r="HPG111" s="433"/>
      <c r="HPH111" s="433"/>
      <c r="HPI111" s="433"/>
      <c r="HPJ111" s="433"/>
      <c r="HPK111" s="433"/>
      <c r="HPL111" s="433"/>
      <c r="HPM111" s="433"/>
      <c r="HPN111" s="433"/>
      <c r="HPO111" s="433"/>
      <c r="HPP111" s="433"/>
      <c r="HPQ111" s="433"/>
      <c r="HPR111" s="433"/>
      <c r="HPS111" s="433"/>
      <c r="HPT111" s="433"/>
      <c r="HPU111" s="433"/>
      <c r="HPV111" s="433"/>
      <c r="HPW111" s="433"/>
      <c r="HPX111" s="433"/>
      <c r="HPY111" s="433"/>
      <c r="HPZ111" s="433"/>
      <c r="HQA111" s="433"/>
      <c r="HQB111" s="433"/>
      <c r="HQC111" s="433"/>
      <c r="HQD111" s="433"/>
      <c r="HQE111" s="433"/>
      <c r="HQF111" s="433"/>
      <c r="HQG111" s="433"/>
      <c r="HQH111" s="433"/>
      <c r="HQI111" s="433"/>
      <c r="HQJ111" s="433"/>
      <c r="HQK111" s="433"/>
      <c r="HQL111" s="433"/>
      <c r="HQM111" s="433"/>
      <c r="HQN111" s="433"/>
      <c r="HQO111" s="433"/>
      <c r="HQP111" s="433"/>
      <c r="HQQ111" s="433"/>
      <c r="HQR111" s="433"/>
      <c r="HQS111" s="433"/>
      <c r="HQT111" s="433"/>
      <c r="HQU111" s="433"/>
      <c r="HQV111" s="433"/>
      <c r="HQW111" s="433"/>
      <c r="HQX111" s="433"/>
      <c r="HQY111" s="433"/>
      <c r="HQZ111" s="433"/>
      <c r="HRA111" s="433"/>
      <c r="HRB111" s="433"/>
      <c r="HRC111" s="433"/>
      <c r="HRD111" s="433"/>
      <c r="HRE111" s="433"/>
      <c r="HRF111" s="433"/>
      <c r="HRG111" s="433"/>
      <c r="HRH111" s="433"/>
      <c r="HRI111" s="433"/>
      <c r="HRJ111" s="433"/>
      <c r="HRK111" s="433"/>
      <c r="HRL111" s="433"/>
      <c r="HRM111" s="433"/>
      <c r="HRN111" s="433"/>
      <c r="HRO111" s="433"/>
      <c r="HRP111" s="433"/>
      <c r="HRQ111" s="433"/>
      <c r="HRR111" s="433"/>
      <c r="HRS111" s="433"/>
      <c r="HRT111" s="433"/>
      <c r="HRU111" s="433"/>
      <c r="HRV111" s="433"/>
      <c r="HRW111" s="433"/>
      <c r="HRX111" s="433"/>
      <c r="HRY111" s="433"/>
      <c r="HRZ111" s="433"/>
      <c r="HSA111" s="433"/>
      <c r="HSB111" s="433"/>
      <c r="HSC111" s="433"/>
      <c r="HSD111" s="433"/>
      <c r="HSE111" s="433"/>
      <c r="HSF111" s="433"/>
      <c r="HSG111" s="433"/>
      <c r="HSH111" s="433"/>
      <c r="HSI111" s="433"/>
      <c r="HSJ111" s="433"/>
      <c r="HSK111" s="433"/>
      <c r="HSL111" s="433"/>
      <c r="HSM111" s="433"/>
      <c r="HSN111" s="433"/>
      <c r="HSO111" s="433"/>
      <c r="HSP111" s="433"/>
      <c r="HSQ111" s="433"/>
      <c r="HSR111" s="433"/>
      <c r="HSS111" s="433"/>
      <c r="HST111" s="433"/>
      <c r="HSU111" s="433"/>
      <c r="HSV111" s="433"/>
      <c r="HSW111" s="433"/>
      <c r="HSX111" s="433"/>
      <c r="HSY111" s="433"/>
      <c r="HSZ111" s="433"/>
      <c r="HTA111" s="433"/>
      <c r="HTB111" s="433"/>
      <c r="HTC111" s="433"/>
      <c r="HTD111" s="433"/>
      <c r="HTE111" s="433"/>
      <c r="HTF111" s="433"/>
      <c r="HTG111" s="433"/>
      <c r="HTH111" s="433"/>
      <c r="HTI111" s="433"/>
      <c r="HTJ111" s="433"/>
      <c r="HTK111" s="433"/>
      <c r="HTL111" s="433"/>
      <c r="HTM111" s="433"/>
      <c r="HTN111" s="433"/>
      <c r="HTO111" s="433"/>
      <c r="HTP111" s="433"/>
      <c r="HTQ111" s="433"/>
      <c r="HTR111" s="433"/>
      <c r="HTS111" s="433"/>
      <c r="HTT111" s="433"/>
      <c r="HTU111" s="433"/>
      <c r="HTV111" s="433"/>
      <c r="HTW111" s="433"/>
      <c r="HTX111" s="433"/>
      <c r="HTY111" s="433"/>
      <c r="HTZ111" s="433"/>
      <c r="HUA111" s="433"/>
      <c r="HUB111" s="433"/>
      <c r="HUC111" s="433"/>
      <c r="HUD111" s="433"/>
      <c r="HUE111" s="433"/>
      <c r="HUF111" s="433"/>
      <c r="HUG111" s="433"/>
      <c r="HUH111" s="433"/>
      <c r="HUI111" s="433"/>
      <c r="HUJ111" s="433"/>
      <c r="HUK111" s="433"/>
      <c r="HUL111" s="433"/>
      <c r="HUM111" s="433"/>
      <c r="HUN111" s="433"/>
      <c r="HUO111" s="433"/>
      <c r="HUP111" s="433"/>
      <c r="HUQ111" s="433"/>
      <c r="HUR111" s="433"/>
      <c r="HUS111" s="433"/>
      <c r="HUT111" s="433"/>
      <c r="HUU111" s="433"/>
      <c r="HUV111" s="433"/>
      <c r="HUW111" s="433"/>
      <c r="HUX111" s="433"/>
      <c r="HUY111" s="433"/>
      <c r="HUZ111" s="433"/>
      <c r="HVA111" s="433"/>
      <c r="HVB111" s="433"/>
      <c r="HVC111" s="433"/>
      <c r="HVD111" s="433"/>
      <c r="HVE111" s="433"/>
      <c r="HVF111" s="433"/>
      <c r="HVG111" s="433"/>
      <c r="HVH111" s="433"/>
      <c r="HVI111" s="433"/>
      <c r="HVJ111" s="433"/>
      <c r="HVK111" s="433"/>
      <c r="HVL111" s="433"/>
      <c r="HVM111" s="433"/>
      <c r="HVN111" s="433"/>
      <c r="HVO111" s="433"/>
      <c r="HVP111" s="433"/>
      <c r="HVQ111" s="433"/>
      <c r="HVR111" s="433"/>
      <c r="HVS111" s="433"/>
      <c r="HVT111" s="433"/>
      <c r="HVU111" s="433"/>
      <c r="HVV111" s="433"/>
      <c r="HVW111" s="433"/>
      <c r="HVX111" s="433"/>
      <c r="HVY111" s="433"/>
      <c r="HVZ111" s="433"/>
      <c r="HWA111" s="433"/>
      <c r="HWB111" s="433"/>
      <c r="HWC111" s="433"/>
      <c r="HWD111" s="433"/>
      <c r="HWE111" s="433"/>
      <c r="HWF111" s="433"/>
      <c r="HWG111" s="433"/>
      <c r="HWH111" s="433"/>
      <c r="HWI111" s="433"/>
      <c r="HWJ111" s="433"/>
      <c r="HWK111" s="433"/>
      <c r="HWL111" s="433"/>
      <c r="HWM111" s="433"/>
      <c r="HWN111" s="433"/>
      <c r="HWO111" s="433"/>
      <c r="HWP111" s="433"/>
      <c r="HWQ111" s="433"/>
      <c r="HWR111" s="433"/>
      <c r="HWS111" s="433"/>
      <c r="HWT111" s="433"/>
      <c r="HWU111" s="433"/>
      <c r="HWV111" s="433"/>
      <c r="HWW111" s="433"/>
      <c r="HWX111" s="433"/>
      <c r="HWY111" s="433"/>
      <c r="HWZ111" s="433"/>
      <c r="HXA111" s="433"/>
      <c r="HXB111" s="433"/>
      <c r="HXC111" s="433"/>
      <c r="HXD111" s="433"/>
      <c r="HXE111" s="433"/>
      <c r="HXF111" s="433"/>
      <c r="HXG111" s="433"/>
      <c r="HXH111" s="433"/>
      <c r="HXI111" s="433"/>
      <c r="HXJ111" s="433"/>
      <c r="HXK111" s="433"/>
      <c r="HXL111" s="433"/>
      <c r="HXM111" s="433"/>
      <c r="HXN111" s="433"/>
      <c r="HXO111" s="433"/>
      <c r="HXP111" s="433"/>
      <c r="HXQ111" s="433"/>
      <c r="HXR111" s="433"/>
      <c r="HXS111" s="433"/>
      <c r="HXT111" s="433"/>
      <c r="HXU111" s="433"/>
      <c r="HXV111" s="433"/>
      <c r="HXW111" s="433"/>
      <c r="HXX111" s="433"/>
      <c r="HXY111" s="433"/>
      <c r="HXZ111" s="433"/>
      <c r="HYA111" s="433"/>
      <c r="HYB111" s="433"/>
      <c r="HYC111" s="433"/>
      <c r="HYD111" s="433"/>
      <c r="HYE111" s="433"/>
      <c r="HYF111" s="433"/>
      <c r="HYG111" s="433"/>
      <c r="HYH111" s="433"/>
      <c r="HYI111" s="433"/>
      <c r="HYJ111" s="433"/>
      <c r="HYK111" s="433"/>
      <c r="HYL111" s="433"/>
      <c r="HYM111" s="433"/>
      <c r="HYN111" s="433"/>
      <c r="HYO111" s="433"/>
      <c r="HYP111" s="433"/>
      <c r="HYQ111" s="433"/>
      <c r="HYR111" s="433"/>
      <c r="HYS111" s="433"/>
      <c r="HYT111" s="433"/>
      <c r="HYU111" s="433"/>
      <c r="HYV111" s="433"/>
      <c r="HYW111" s="433"/>
      <c r="HYX111" s="433"/>
      <c r="HYY111" s="433"/>
      <c r="HYZ111" s="433"/>
      <c r="HZA111" s="433"/>
      <c r="HZB111" s="433"/>
      <c r="HZC111" s="433"/>
      <c r="HZD111" s="433"/>
      <c r="HZE111" s="433"/>
      <c r="HZF111" s="433"/>
      <c r="HZG111" s="433"/>
      <c r="HZH111" s="433"/>
      <c r="HZI111" s="433"/>
      <c r="HZJ111" s="433"/>
      <c r="HZK111" s="433"/>
      <c r="HZL111" s="433"/>
      <c r="HZM111" s="433"/>
      <c r="HZN111" s="433"/>
      <c r="HZO111" s="433"/>
      <c r="HZP111" s="433"/>
      <c r="HZQ111" s="433"/>
      <c r="HZR111" s="433"/>
      <c r="HZS111" s="433"/>
      <c r="HZT111" s="433"/>
      <c r="HZU111" s="433"/>
      <c r="HZV111" s="433"/>
      <c r="HZW111" s="433"/>
      <c r="HZX111" s="433"/>
      <c r="HZY111" s="433"/>
      <c r="HZZ111" s="433"/>
      <c r="IAA111" s="433"/>
      <c r="IAB111" s="433"/>
      <c r="IAC111" s="433"/>
      <c r="IAD111" s="433"/>
      <c r="IAE111" s="433"/>
      <c r="IAF111" s="433"/>
      <c r="IAG111" s="433"/>
      <c r="IAH111" s="433"/>
      <c r="IAI111" s="433"/>
      <c r="IAJ111" s="433"/>
      <c r="IAK111" s="433"/>
      <c r="IAL111" s="433"/>
      <c r="IAM111" s="433"/>
      <c r="IAN111" s="433"/>
      <c r="IAO111" s="433"/>
      <c r="IAP111" s="433"/>
      <c r="IAQ111" s="433"/>
      <c r="IAR111" s="433"/>
      <c r="IAS111" s="433"/>
      <c r="IAT111" s="433"/>
      <c r="IAU111" s="433"/>
      <c r="IAV111" s="433"/>
      <c r="IAW111" s="433"/>
      <c r="IAX111" s="433"/>
      <c r="IAY111" s="433"/>
      <c r="IAZ111" s="433"/>
      <c r="IBA111" s="433"/>
      <c r="IBB111" s="433"/>
      <c r="IBC111" s="433"/>
      <c r="IBD111" s="433"/>
      <c r="IBE111" s="433"/>
      <c r="IBF111" s="433"/>
      <c r="IBG111" s="433"/>
      <c r="IBH111" s="433"/>
      <c r="IBI111" s="433"/>
      <c r="IBJ111" s="433"/>
      <c r="IBK111" s="433"/>
      <c r="IBL111" s="433"/>
      <c r="IBM111" s="433"/>
      <c r="IBN111" s="433"/>
      <c r="IBO111" s="433"/>
      <c r="IBP111" s="433"/>
      <c r="IBQ111" s="433"/>
      <c r="IBR111" s="433"/>
      <c r="IBS111" s="433"/>
      <c r="IBT111" s="433"/>
      <c r="IBU111" s="433"/>
      <c r="IBV111" s="433"/>
      <c r="IBW111" s="433"/>
      <c r="IBX111" s="433"/>
      <c r="IBY111" s="433"/>
      <c r="IBZ111" s="433"/>
      <c r="ICA111" s="433"/>
      <c r="ICB111" s="433"/>
      <c r="ICC111" s="433"/>
      <c r="ICD111" s="433"/>
      <c r="ICE111" s="433"/>
      <c r="ICF111" s="433"/>
      <c r="ICG111" s="433"/>
      <c r="ICH111" s="433"/>
      <c r="ICI111" s="433"/>
      <c r="ICJ111" s="433"/>
      <c r="ICK111" s="433"/>
      <c r="ICL111" s="433"/>
      <c r="ICM111" s="433"/>
      <c r="ICN111" s="433"/>
      <c r="ICO111" s="433"/>
      <c r="ICP111" s="433"/>
      <c r="ICQ111" s="433"/>
      <c r="ICR111" s="433"/>
      <c r="ICS111" s="433"/>
      <c r="ICT111" s="433"/>
      <c r="ICU111" s="433"/>
      <c r="ICV111" s="433"/>
      <c r="ICW111" s="433"/>
      <c r="ICX111" s="433"/>
      <c r="ICY111" s="433"/>
      <c r="ICZ111" s="433"/>
      <c r="IDA111" s="433"/>
      <c r="IDB111" s="433"/>
      <c r="IDC111" s="433"/>
      <c r="IDD111" s="433"/>
      <c r="IDE111" s="433"/>
      <c r="IDF111" s="433"/>
      <c r="IDG111" s="433"/>
      <c r="IDH111" s="433"/>
      <c r="IDI111" s="433"/>
      <c r="IDJ111" s="433"/>
      <c r="IDK111" s="433"/>
      <c r="IDL111" s="433"/>
      <c r="IDM111" s="433"/>
      <c r="IDN111" s="433"/>
      <c r="IDO111" s="433"/>
      <c r="IDP111" s="433"/>
      <c r="IDQ111" s="433"/>
      <c r="IDR111" s="433"/>
      <c r="IDS111" s="433"/>
      <c r="IDT111" s="433"/>
      <c r="IDU111" s="433"/>
      <c r="IDV111" s="433"/>
      <c r="IDW111" s="433"/>
      <c r="IDX111" s="433"/>
      <c r="IDY111" s="433"/>
      <c r="IDZ111" s="433"/>
      <c r="IEA111" s="433"/>
      <c r="IEB111" s="433"/>
      <c r="IEC111" s="433"/>
      <c r="IED111" s="433"/>
      <c r="IEE111" s="433"/>
      <c r="IEF111" s="433"/>
      <c r="IEG111" s="433"/>
      <c r="IEH111" s="433"/>
      <c r="IEI111" s="433"/>
      <c r="IEJ111" s="433"/>
      <c r="IEK111" s="433"/>
      <c r="IEL111" s="433"/>
      <c r="IEM111" s="433"/>
      <c r="IEN111" s="433"/>
      <c r="IEO111" s="433"/>
      <c r="IEP111" s="433"/>
      <c r="IEQ111" s="433"/>
      <c r="IER111" s="433"/>
      <c r="IES111" s="433"/>
      <c r="IET111" s="433"/>
      <c r="IEU111" s="433"/>
      <c r="IEV111" s="433"/>
      <c r="IEW111" s="433"/>
      <c r="IEX111" s="433"/>
      <c r="IEY111" s="433"/>
      <c r="IEZ111" s="433"/>
      <c r="IFA111" s="433"/>
      <c r="IFB111" s="433"/>
      <c r="IFC111" s="433"/>
      <c r="IFD111" s="433"/>
      <c r="IFE111" s="433"/>
      <c r="IFF111" s="433"/>
      <c r="IFG111" s="433"/>
      <c r="IFH111" s="433"/>
      <c r="IFI111" s="433"/>
      <c r="IFJ111" s="433"/>
      <c r="IFK111" s="433"/>
      <c r="IFL111" s="433"/>
      <c r="IFM111" s="433"/>
      <c r="IFN111" s="433"/>
      <c r="IFO111" s="433"/>
      <c r="IFP111" s="433"/>
      <c r="IFQ111" s="433"/>
      <c r="IFR111" s="433"/>
      <c r="IFS111" s="433"/>
      <c r="IFT111" s="433"/>
      <c r="IFU111" s="433"/>
      <c r="IFV111" s="433"/>
      <c r="IFW111" s="433"/>
      <c r="IFX111" s="433"/>
      <c r="IFY111" s="433"/>
      <c r="IFZ111" s="433"/>
      <c r="IGA111" s="433"/>
      <c r="IGB111" s="433"/>
      <c r="IGC111" s="433"/>
      <c r="IGD111" s="433"/>
      <c r="IGE111" s="433"/>
      <c r="IGF111" s="433"/>
      <c r="IGG111" s="433"/>
      <c r="IGH111" s="433"/>
      <c r="IGI111" s="433"/>
      <c r="IGJ111" s="433"/>
      <c r="IGK111" s="433"/>
      <c r="IGL111" s="433"/>
      <c r="IGM111" s="433"/>
      <c r="IGN111" s="433"/>
      <c r="IGO111" s="433"/>
      <c r="IGP111" s="433"/>
      <c r="IGQ111" s="433"/>
      <c r="IGR111" s="433"/>
      <c r="IGS111" s="433"/>
      <c r="IGT111" s="433"/>
      <c r="IGU111" s="433"/>
      <c r="IGV111" s="433"/>
      <c r="IGW111" s="433"/>
      <c r="IGX111" s="433"/>
      <c r="IGY111" s="433"/>
      <c r="IGZ111" s="433"/>
      <c r="IHA111" s="433"/>
      <c r="IHB111" s="433"/>
      <c r="IHC111" s="433"/>
      <c r="IHD111" s="433"/>
      <c r="IHE111" s="433"/>
      <c r="IHF111" s="433"/>
      <c r="IHG111" s="433"/>
      <c r="IHH111" s="433"/>
      <c r="IHI111" s="433"/>
      <c r="IHJ111" s="433"/>
      <c r="IHK111" s="433"/>
      <c r="IHL111" s="433"/>
      <c r="IHM111" s="433"/>
      <c r="IHN111" s="433"/>
      <c r="IHO111" s="433"/>
      <c r="IHP111" s="433"/>
      <c r="IHQ111" s="433"/>
      <c r="IHR111" s="433"/>
      <c r="IHS111" s="433"/>
      <c r="IHT111" s="433"/>
      <c r="IHU111" s="433"/>
      <c r="IHV111" s="433"/>
      <c r="IHW111" s="433"/>
      <c r="IHX111" s="433"/>
      <c r="IHY111" s="433"/>
      <c r="IHZ111" s="433"/>
      <c r="IIA111" s="433"/>
      <c r="IIB111" s="433"/>
      <c r="IIC111" s="433"/>
      <c r="IID111" s="433"/>
      <c r="IIE111" s="433"/>
      <c r="IIF111" s="433"/>
      <c r="IIG111" s="433"/>
      <c r="IIH111" s="433"/>
      <c r="III111" s="433"/>
      <c r="IIJ111" s="433"/>
      <c r="IIK111" s="433"/>
      <c r="IIL111" s="433"/>
      <c r="IIM111" s="433"/>
      <c r="IIN111" s="433"/>
      <c r="IIO111" s="433"/>
      <c r="IIP111" s="433"/>
      <c r="IIQ111" s="433"/>
      <c r="IIR111" s="433"/>
      <c r="IIS111" s="433"/>
      <c r="IIT111" s="433"/>
      <c r="IIU111" s="433"/>
      <c r="IIV111" s="433"/>
      <c r="IIW111" s="433"/>
      <c r="IIX111" s="433"/>
      <c r="IIY111" s="433"/>
      <c r="IIZ111" s="433"/>
      <c r="IJA111" s="433"/>
      <c r="IJB111" s="433"/>
      <c r="IJC111" s="433"/>
      <c r="IJD111" s="433"/>
      <c r="IJE111" s="433"/>
      <c r="IJF111" s="433"/>
      <c r="IJG111" s="433"/>
      <c r="IJH111" s="433"/>
      <c r="IJI111" s="433"/>
      <c r="IJJ111" s="433"/>
      <c r="IJK111" s="433"/>
      <c r="IJL111" s="433"/>
      <c r="IJM111" s="433"/>
      <c r="IJN111" s="433"/>
      <c r="IJO111" s="433"/>
      <c r="IJP111" s="433"/>
      <c r="IJQ111" s="433"/>
      <c r="IJR111" s="433"/>
      <c r="IJS111" s="433"/>
      <c r="IJT111" s="433"/>
      <c r="IJU111" s="433"/>
      <c r="IJV111" s="433"/>
      <c r="IJW111" s="433"/>
      <c r="IJX111" s="433"/>
      <c r="IJY111" s="433"/>
      <c r="IJZ111" s="433"/>
      <c r="IKA111" s="433"/>
      <c r="IKB111" s="433"/>
      <c r="IKC111" s="433"/>
      <c r="IKD111" s="433"/>
      <c r="IKE111" s="433"/>
      <c r="IKF111" s="433"/>
      <c r="IKG111" s="433"/>
      <c r="IKH111" s="433"/>
      <c r="IKI111" s="433"/>
      <c r="IKJ111" s="433"/>
      <c r="IKK111" s="433"/>
      <c r="IKL111" s="433"/>
      <c r="IKM111" s="433"/>
      <c r="IKN111" s="433"/>
      <c r="IKO111" s="433"/>
      <c r="IKP111" s="433"/>
      <c r="IKQ111" s="433"/>
      <c r="IKR111" s="433"/>
      <c r="IKS111" s="433"/>
      <c r="IKT111" s="433"/>
      <c r="IKU111" s="433"/>
      <c r="IKV111" s="433"/>
      <c r="IKW111" s="433"/>
      <c r="IKX111" s="433"/>
      <c r="IKY111" s="433"/>
      <c r="IKZ111" s="433"/>
      <c r="ILA111" s="433"/>
      <c r="ILB111" s="433"/>
      <c r="ILC111" s="433"/>
      <c r="ILD111" s="433"/>
      <c r="ILE111" s="433"/>
      <c r="ILF111" s="433"/>
      <c r="ILG111" s="433"/>
      <c r="ILH111" s="433"/>
      <c r="ILI111" s="433"/>
      <c r="ILJ111" s="433"/>
      <c r="ILK111" s="433"/>
      <c r="ILL111" s="433"/>
      <c r="ILM111" s="433"/>
      <c r="ILN111" s="433"/>
      <c r="ILO111" s="433"/>
      <c r="ILP111" s="433"/>
      <c r="ILQ111" s="433"/>
      <c r="ILR111" s="433"/>
      <c r="ILS111" s="433"/>
      <c r="ILT111" s="433"/>
      <c r="ILU111" s="433"/>
      <c r="ILV111" s="433"/>
      <c r="ILW111" s="433"/>
      <c r="ILX111" s="433"/>
      <c r="ILY111" s="433"/>
      <c r="ILZ111" s="433"/>
      <c r="IMA111" s="433"/>
      <c r="IMB111" s="433"/>
      <c r="IMC111" s="433"/>
      <c r="IMD111" s="433"/>
      <c r="IME111" s="433"/>
      <c r="IMF111" s="433"/>
      <c r="IMG111" s="433"/>
      <c r="IMH111" s="433"/>
      <c r="IMI111" s="433"/>
      <c r="IMJ111" s="433"/>
      <c r="IMK111" s="433"/>
      <c r="IML111" s="433"/>
      <c r="IMM111" s="433"/>
      <c r="IMN111" s="433"/>
      <c r="IMO111" s="433"/>
      <c r="IMP111" s="433"/>
      <c r="IMQ111" s="433"/>
      <c r="IMR111" s="433"/>
      <c r="IMS111" s="433"/>
      <c r="IMT111" s="433"/>
      <c r="IMU111" s="433"/>
      <c r="IMV111" s="433"/>
      <c r="IMW111" s="433"/>
      <c r="IMX111" s="433"/>
      <c r="IMY111" s="433"/>
      <c r="IMZ111" s="433"/>
      <c r="INA111" s="433"/>
      <c r="INB111" s="433"/>
      <c r="INC111" s="433"/>
      <c r="IND111" s="433"/>
      <c r="INE111" s="433"/>
      <c r="INF111" s="433"/>
      <c r="ING111" s="433"/>
      <c r="INH111" s="433"/>
      <c r="INI111" s="433"/>
      <c r="INJ111" s="433"/>
      <c r="INK111" s="433"/>
      <c r="INL111" s="433"/>
      <c r="INM111" s="433"/>
      <c r="INN111" s="433"/>
      <c r="INO111" s="433"/>
      <c r="INP111" s="433"/>
      <c r="INQ111" s="433"/>
      <c r="INR111" s="433"/>
      <c r="INS111" s="433"/>
      <c r="INT111" s="433"/>
      <c r="INU111" s="433"/>
      <c r="INV111" s="433"/>
      <c r="INW111" s="433"/>
      <c r="INX111" s="433"/>
      <c r="INY111" s="433"/>
      <c r="INZ111" s="433"/>
      <c r="IOA111" s="433"/>
      <c r="IOB111" s="433"/>
      <c r="IOC111" s="433"/>
      <c r="IOD111" s="433"/>
      <c r="IOE111" s="433"/>
      <c r="IOF111" s="433"/>
      <c r="IOG111" s="433"/>
      <c r="IOH111" s="433"/>
      <c r="IOI111" s="433"/>
      <c r="IOJ111" s="433"/>
      <c r="IOK111" s="433"/>
      <c r="IOL111" s="433"/>
      <c r="IOM111" s="433"/>
      <c r="ION111" s="433"/>
      <c r="IOO111" s="433"/>
      <c r="IOP111" s="433"/>
      <c r="IOQ111" s="433"/>
      <c r="IOR111" s="433"/>
      <c r="IOS111" s="433"/>
      <c r="IOT111" s="433"/>
      <c r="IOU111" s="433"/>
      <c r="IOV111" s="433"/>
      <c r="IOW111" s="433"/>
      <c r="IOX111" s="433"/>
      <c r="IOY111" s="433"/>
      <c r="IOZ111" s="433"/>
      <c r="IPA111" s="433"/>
      <c r="IPB111" s="433"/>
      <c r="IPC111" s="433"/>
      <c r="IPD111" s="433"/>
      <c r="IPE111" s="433"/>
      <c r="IPF111" s="433"/>
      <c r="IPG111" s="433"/>
      <c r="IPH111" s="433"/>
      <c r="IPI111" s="433"/>
      <c r="IPJ111" s="433"/>
      <c r="IPK111" s="433"/>
      <c r="IPL111" s="433"/>
      <c r="IPM111" s="433"/>
      <c r="IPN111" s="433"/>
      <c r="IPO111" s="433"/>
      <c r="IPP111" s="433"/>
      <c r="IPQ111" s="433"/>
      <c r="IPR111" s="433"/>
      <c r="IPS111" s="433"/>
      <c r="IPT111" s="433"/>
      <c r="IPU111" s="433"/>
      <c r="IPV111" s="433"/>
      <c r="IPW111" s="433"/>
      <c r="IPX111" s="433"/>
      <c r="IPY111" s="433"/>
      <c r="IPZ111" s="433"/>
      <c r="IQA111" s="433"/>
      <c r="IQB111" s="433"/>
      <c r="IQC111" s="433"/>
      <c r="IQD111" s="433"/>
      <c r="IQE111" s="433"/>
      <c r="IQF111" s="433"/>
      <c r="IQG111" s="433"/>
      <c r="IQH111" s="433"/>
      <c r="IQI111" s="433"/>
      <c r="IQJ111" s="433"/>
      <c r="IQK111" s="433"/>
      <c r="IQL111" s="433"/>
      <c r="IQM111" s="433"/>
      <c r="IQN111" s="433"/>
      <c r="IQO111" s="433"/>
      <c r="IQP111" s="433"/>
      <c r="IQQ111" s="433"/>
      <c r="IQR111" s="433"/>
      <c r="IQS111" s="433"/>
      <c r="IQT111" s="433"/>
      <c r="IQU111" s="433"/>
      <c r="IQV111" s="433"/>
      <c r="IQW111" s="433"/>
      <c r="IQX111" s="433"/>
      <c r="IQY111" s="433"/>
      <c r="IQZ111" s="433"/>
      <c r="IRA111" s="433"/>
      <c r="IRB111" s="433"/>
      <c r="IRC111" s="433"/>
      <c r="IRD111" s="433"/>
      <c r="IRE111" s="433"/>
      <c r="IRF111" s="433"/>
      <c r="IRG111" s="433"/>
      <c r="IRH111" s="433"/>
      <c r="IRI111" s="433"/>
      <c r="IRJ111" s="433"/>
      <c r="IRK111" s="433"/>
      <c r="IRL111" s="433"/>
      <c r="IRM111" s="433"/>
      <c r="IRN111" s="433"/>
      <c r="IRO111" s="433"/>
      <c r="IRP111" s="433"/>
      <c r="IRQ111" s="433"/>
      <c r="IRR111" s="433"/>
      <c r="IRS111" s="433"/>
      <c r="IRT111" s="433"/>
      <c r="IRU111" s="433"/>
      <c r="IRV111" s="433"/>
      <c r="IRW111" s="433"/>
      <c r="IRX111" s="433"/>
      <c r="IRY111" s="433"/>
      <c r="IRZ111" s="433"/>
      <c r="ISA111" s="433"/>
      <c r="ISB111" s="433"/>
      <c r="ISC111" s="433"/>
      <c r="ISD111" s="433"/>
      <c r="ISE111" s="433"/>
      <c r="ISF111" s="433"/>
      <c r="ISG111" s="433"/>
      <c r="ISH111" s="433"/>
      <c r="ISI111" s="433"/>
      <c r="ISJ111" s="433"/>
      <c r="ISK111" s="433"/>
      <c r="ISL111" s="433"/>
      <c r="ISM111" s="433"/>
      <c r="ISN111" s="433"/>
      <c r="ISO111" s="433"/>
      <c r="ISP111" s="433"/>
      <c r="ISQ111" s="433"/>
      <c r="ISR111" s="433"/>
      <c r="ISS111" s="433"/>
      <c r="IST111" s="433"/>
      <c r="ISU111" s="433"/>
      <c r="ISV111" s="433"/>
      <c r="ISW111" s="433"/>
      <c r="ISX111" s="433"/>
      <c r="ISY111" s="433"/>
      <c r="ISZ111" s="433"/>
      <c r="ITA111" s="433"/>
      <c r="ITB111" s="433"/>
      <c r="ITC111" s="433"/>
      <c r="ITD111" s="433"/>
      <c r="ITE111" s="433"/>
      <c r="ITF111" s="433"/>
      <c r="ITG111" s="433"/>
      <c r="ITH111" s="433"/>
      <c r="ITI111" s="433"/>
      <c r="ITJ111" s="433"/>
      <c r="ITK111" s="433"/>
      <c r="ITL111" s="433"/>
      <c r="ITM111" s="433"/>
      <c r="ITN111" s="433"/>
      <c r="ITO111" s="433"/>
      <c r="ITP111" s="433"/>
      <c r="ITQ111" s="433"/>
      <c r="ITR111" s="433"/>
      <c r="ITS111" s="433"/>
      <c r="ITT111" s="433"/>
      <c r="ITU111" s="433"/>
      <c r="ITV111" s="433"/>
      <c r="ITW111" s="433"/>
      <c r="ITX111" s="433"/>
      <c r="ITY111" s="433"/>
      <c r="ITZ111" s="433"/>
      <c r="IUA111" s="433"/>
      <c r="IUB111" s="433"/>
      <c r="IUC111" s="433"/>
      <c r="IUD111" s="433"/>
      <c r="IUE111" s="433"/>
      <c r="IUF111" s="433"/>
      <c r="IUG111" s="433"/>
      <c r="IUH111" s="433"/>
      <c r="IUI111" s="433"/>
      <c r="IUJ111" s="433"/>
      <c r="IUK111" s="433"/>
      <c r="IUL111" s="433"/>
      <c r="IUM111" s="433"/>
      <c r="IUN111" s="433"/>
      <c r="IUO111" s="433"/>
      <c r="IUP111" s="433"/>
      <c r="IUQ111" s="433"/>
      <c r="IUR111" s="433"/>
      <c r="IUS111" s="433"/>
      <c r="IUT111" s="433"/>
      <c r="IUU111" s="433"/>
      <c r="IUV111" s="433"/>
      <c r="IUW111" s="433"/>
      <c r="IUX111" s="433"/>
      <c r="IUY111" s="433"/>
      <c r="IUZ111" s="433"/>
      <c r="IVA111" s="433"/>
      <c r="IVB111" s="433"/>
      <c r="IVC111" s="433"/>
      <c r="IVD111" s="433"/>
      <c r="IVE111" s="433"/>
      <c r="IVF111" s="433"/>
      <c r="IVG111" s="433"/>
      <c r="IVH111" s="433"/>
      <c r="IVI111" s="433"/>
      <c r="IVJ111" s="433"/>
      <c r="IVK111" s="433"/>
      <c r="IVL111" s="433"/>
      <c r="IVM111" s="433"/>
      <c r="IVN111" s="433"/>
      <c r="IVO111" s="433"/>
      <c r="IVP111" s="433"/>
      <c r="IVQ111" s="433"/>
      <c r="IVR111" s="433"/>
      <c r="IVS111" s="433"/>
      <c r="IVT111" s="433"/>
      <c r="IVU111" s="433"/>
      <c r="IVV111" s="433"/>
      <c r="IVW111" s="433"/>
      <c r="IVX111" s="433"/>
      <c r="IVY111" s="433"/>
      <c r="IVZ111" s="433"/>
      <c r="IWA111" s="433"/>
      <c r="IWB111" s="433"/>
      <c r="IWC111" s="433"/>
      <c r="IWD111" s="433"/>
      <c r="IWE111" s="433"/>
      <c r="IWF111" s="433"/>
      <c r="IWG111" s="433"/>
      <c r="IWH111" s="433"/>
      <c r="IWI111" s="433"/>
      <c r="IWJ111" s="433"/>
      <c r="IWK111" s="433"/>
      <c r="IWL111" s="433"/>
      <c r="IWM111" s="433"/>
      <c r="IWN111" s="433"/>
      <c r="IWO111" s="433"/>
      <c r="IWP111" s="433"/>
      <c r="IWQ111" s="433"/>
      <c r="IWR111" s="433"/>
      <c r="IWS111" s="433"/>
      <c r="IWT111" s="433"/>
      <c r="IWU111" s="433"/>
      <c r="IWV111" s="433"/>
      <c r="IWW111" s="433"/>
      <c r="IWX111" s="433"/>
      <c r="IWY111" s="433"/>
      <c r="IWZ111" s="433"/>
      <c r="IXA111" s="433"/>
      <c r="IXB111" s="433"/>
      <c r="IXC111" s="433"/>
      <c r="IXD111" s="433"/>
      <c r="IXE111" s="433"/>
      <c r="IXF111" s="433"/>
      <c r="IXG111" s="433"/>
      <c r="IXH111" s="433"/>
      <c r="IXI111" s="433"/>
      <c r="IXJ111" s="433"/>
      <c r="IXK111" s="433"/>
      <c r="IXL111" s="433"/>
      <c r="IXM111" s="433"/>
      <c r="IXN111" s="433"/>
      <c r="IXO111" s="433"/>
      <c r="IXP111" s="433"/>
      <c r="IXQ111" s="433"/>
      <c r="IXR111" s="433"/>
      <c r="IXS111" s="433"/>
      <c r="IXT111" s="433"/>
      <c r="IXU111" s="433"/>
      <c r="IXV111" s="433"/>
      <c r="IXW111" s="433"/>
      <c r="IXX111" s="433"/>
      <c r="IXY111" s="433"/>
      <c r="IXZ111" s="433"/>
      <c r="IYA111" s="433"/>
      <c r="IYB111" s="433"/>
      <c r="IYC111" s="433"/>
      <c r="IYD111" s="433"/>
      <c r="IYE111" s="433"/>
      <c r="IYF111" s="433"/>
      <c r="IYG111" s="433"/>
      <c r="IYH111" s="433"/>
      <c r="IYI111" s="433"/>
      <c r="IYJ111" s="433"/>
      <c r="IYK111" s="433"/>
      <c r="IYL111" s="433"/>
      <c r="IYM111" s="433"/>
      <c r="IYN111" s="433"/>
      <c r="IYO111" s="433"/>
      <c r="IYP111" s="433"/>
      <c r="IYQ111" s="433"/>
      <c r="IYR111" s="433"/>
      <c r="IYS111" s="433"/>
      <c r="IYT111" s="433"/>
      <c r="IYU111" s="433"/>
      <c r="IYV111" s="433"/>
      <c r="IYW111" s="433"/>
      <c r="IYX111" s="433"/>
      <c r="IYY111" s="433"/>
      <c r="IYZ111" s="433"/>
      <c r="IZA111" s="433"/>
      <c r="IZB111" s="433"/>
      <c r="IZC111" s="433"/>
      <c r="IZD111" s="433"/>
      <c r="IZE111" s="433"/>
      <c r="IZF111" s="433"/>
      <c r="IZG111" s="433"/>
      <c r="IZH111" s="433"/>
      <c r="IZI111" s="433"/>
      <c r="IZJ111" s="433"/>
      <c r="IZK111" s="433"/>
      <c r="IZL111" s="433"/>
      <c r="IZM111" s="433"/>
      <c r="IZN111" s="433"/>
      <c r="IZO111" s="433"/>
      <c r="IZP111" s="433"/>
      <c r="IZQ111" s="433"/>
      <c r="IZR111" s="433"/>
      <c r="IZS111" s="433"/>
      <c r="IZT111" s="433"/>
      <c r="IZU111" s="433"/>
      <c r="IZV111" s="433"/>
      <c r="IZW111" s="433"/>
      <c r="IZX111" s="433"/>
      <c r="IZY111" s="433"/>
      <c r="IZZ111" s="433"/>
      <c r="JAA111" s="433"/>
      <c r="JAB111" s="433"/>
      <c r="JAC111" s="433"/>
      <c r="JAD111" s="433"/>
      <c r="JAE111" s="433"/>
      <c r="JAF111" s="433"/>
      <c r="JAG111" s="433"/>
      <c r="JAH111" s="433"/>
      <c r="JAI111" s="433"/>
      <c r="JAJ111" s="433"/>
      <c r="JAK111" s="433"/>
      <c r="JAL111" s="433"/>
      <c r="JAM111" s="433"/>
      <c r="JAN111" s="433"/>
      <c r="JAO111" s="433"/>
      <c r="JAP111" s="433"/>
      <c r="JAQ111" s="433"/>
      <c r="JAR111" s="433"/>
      <c r="JAS111" s="433"/>
      <c r="JAT111" s="433"/>
      <c r="JAU111" s="433"/>
      <c r="JAV111" s="433"/>
      <c r="JAW111" s="433"/>
      <c r="JAX111" s="433"/>
      <c r="JAY111" s="433"/>
      <c r="JAZ111" s="433"/>
      <c r="JBA111" s="433"/>
      <c r="JBB111" s="433"/>
      <c r="JBC111" s="433"/>
      <c r="JBD111" s="433"/>
      <c r="JBE111" s="433"/>
      <c r="JBF111" s="433"/>
      <c r="JBG111" s="433"/>
      <c r="JBH111" s="433"/>
      <c r="JBI111" s="433"/>
      <c r="JBJ111" s="433"/>
      <c r="JBK111" s="433"/>
      <c r="JBL111" s="433"/>
      <c r="JBM111" s="433"/>
      <c r="JBN111" s="433"/>
      <c r="JBO111" s="433"/>
      <c r="JBP111" s="433"/>
      <c r="JBQ111" s="433"/>
      <c r="JBR111" s="433"/>
      <c r="JBS111" s="433"/>
      <c r="JBT111" s="433"/>
      <c r="JBU111" s="433"/>
      <c r="JBV111" s="433"/>
      <c r="JBW111" s="433"/>
      <c r="JBX111" s="433"/>
      <c r="JBY111" s="433"/>
      <c r="JBZ111" s="433"/>
      <c r="JCA111" s="433"/>
      <c r="JCB111" s="433"/>
      <c r="JCC111" s="433"/>
      <c r="JCD111" s="433"/>
      <c r="JCE111" s="433"/>
      <c r="JCF111" s="433"/>
      <c r="JCG111" s="433"/>
      <c r="JCH111" s="433"/>
      <c r="JCI111" s="433"/>
      <c r="JCJ111" s="433"/>
      <c r="JCK111" s="433"/>
      <c r="JCL111" s="433"/>
      <c r="JCM111" s="433"/>
      <c r="JCN111" s="433"/>
      <c r="JCO111" s="433"/>
      <c r="JCP111" s="433"/>
      <c r="JCQ111" s="433"/>
      <c r="JCR111" s="433"/>
      <c r="JCS111" s="433"/>
      <c r="JCT111" s="433"/>
      <c r="JCU111" s="433"/>
      <c r="JCV111" s="433"/>
      <c r="JCW111" s="433"/>
      <c r="JCX111" s="433"/>
      <c r="JCY111" s="433"/>
      <c r="JCZ111" s="433"/>
      <c r="JDA111" s="433"/>
      <c r="JDB111" s="433"/>
      <c r="JDC111" s="433"/>
      <c r="JDD111" s="433"/>
      <c r="JDE111" s="433"/>
      <c r="JDF111" s="433"/>
      <c r="JDG111" s="433"/>
      <c r="JDH111" s="433"/>
      <c r="JDI111" s="433"/>
      <c r="JDJ111" s="433"/>
      <c r="JDK111" s="433"/>
      <c r="JDL111" s="433"/>
      <c r="JDM111" s="433"/>
      <c r="JDN111" s="433"/>
      <c r="JDO111" s="433"/>
      <c r="JDP111" s="433"/>
      <c r="JDQ111" s="433"/>
      <c r="JDR111" s="433"/>
      <c r="JDS111" s="433"/>
      <c r="JDT111" s="433"/>
      <c r="JDU111" s="433"/>
      <c r="JDV111" s="433"/>
      <c r="JDW111" s="433"/>
      <c r="JDX111" s="433"/>
      <c r="JDY111" s="433"/>
      <c r="JDZ111" s="433"/>
      <c r="JEA111" s="433"/>
      <c r="JEB111" s="433"/>
      <c r="JEC111" s="433"/>
      <c r="JED111" s="433"/>
      <c r="JEE111" s="433"/>
      <c r="JEF111" s="433"/>
      <c r="JEG111" s="433"/>
      <c r="JEH111" s="433"/>
      <c r="JEI111" s="433"/>
      <c r="JEJ111" s="433"/>
      <c r="JEK111" s="433"/>
      <c r="JEL111" s="433"/>
      <c r="JEM111" s="433"/>
      <c r="JEN111" s="433"/>
      <c r="JEO111" s="433"/>
      <c r="JEP111" s="433"/>
      <c r="JEQ111" s="433"/>
      <c r="JER111" s="433"/>
      <c r="JES111" s="433"/>
      <c r="JET111" s="433"/>
      <c r="JEU111" s="433"/>
      <c r="JEV111" s="433"/>
      <c r="JEW111" s="433"/>
      <c r="JEX111" s="433"/>
      <c r="JEY111" s="433"/>
      <c r="JEZ111" s="433"/>
      <c r="JFA111" s="433"/>
      <c r="JFB111" s="433"/>
      <c r="JFC111" s="433"/>
      <c r="JFD111" s="433"/>
      <c r="JFE111" s="433"/>
      <c r="JFF111" s="433"/>
      <c r="JFG111" s="433"/>
      <c r="JFH111" s="433"/>
      <c r="JFI111" s="433"/>
      <c r="JFJ111" s="433"/>
      <c r="JFK111" s="433"/>
      <c r="JFL111" s="433"/>
      <c r="JFM111" s="433"/>
      <c r="JFN111" s="433"/>
      <c r="JFO111" s="433"/>
      <c r="JFP111" s="433"/>
      <c r="JFQ111" s="433"/>
      <c r="JFR111" s="433"/>
      <c r="JFS111" s="433"/>
      <c r="JFT111" s="433"/>
      <c r="JFU111" s="433"/>
      <c r="JFV111" s="433"/>
      <c r="JFW111" s="433"/>
      <c r="JFX111" s="433"/>
      <c r="JFY111" s="433"/>
      <c r="JFZ111" s="433"/>
      <c r="JGA111" s="433"/>
      <c r="JGB111" s="433"/>
      <c r="JGC111" s="433"/>
      <c r="JGD111" s="433"/>
      <c r="JGE111" s="433"/>
      <c r="JGF111" s="433"/>
      <c r="JGG111" s="433"/>
      <c r="JGH111" s="433"/>
      <c r="JGI111" s="433"/>
      <c r="JGJ111" s="433"/>
      <c r="JGK111" s="433"/>
      <c r="JGL111" s="433"/>
      <c r="JGM111" s="433"/>
      <c r="JGN111" s="433"/>
      <c r="JGO111" s="433"/>
      <c r="JGP111" s="433"/>
      <c r="JGQ111" s="433"/>
      <c r="JGR111" s="433"/>
      <c r="JGS111" s="433"/>
      <c r="JGT111" s="433"/>
      <c r="JGU111" s="433"/>
      <c r="JGV111" s="433"/>
      <c r="JGW111" s="433"/>
      <c r="JGX111" s="433"/>
      <c r="JGY111" s="433"/>
      <c r="JGZ111" s="433"/>
      <c r="JHA111" s="433"/>
      <c r="JHB111" s="433"/>
      <c r="JHC111" s="433"/>
      <c r="JHD111" s="433"/>
      <c r="JHE111" s="433"/>
      <c r="JHF111" s="433"/>
      <c r="JHG111" s="433"/>
      <c r="JHH111" s="433"/>
      <c r="JHI111" s="433"/>
      <c r="JHJ111" s="433"/>
      <c r="JHK111" s="433"/>
      <c r="JHL111" s="433"/>
      <c r="JHM111" s="433"/>
      <c r="JHN111" s="433"/>
      <c r="JHO111" s="433"/>
      <c r="JHP111" s="433"/>
      <c r="JHQ111" s="433"/>
      <c r="JHR111" s="433"/>
      <c r="JHS111" s="433"/>
      <c r="JHT111" s="433"/>
      <c r="JHU111" s="433"/>
      <c r="JHV111" s="433"/>
      <c r="JHW111" s="433"/>
      <c r="JHX111" s="433"/>
      <c r="JHY111" s="433"/>
      <c r="JHZ111" s="433"/>
      <c r="JIA111" s="433"/>
      <c r="JIB111" s="433"/>
      <c r="JIC111" s="433"/>
      <c r="JID111" s="433"/>
      <c r="JIE111" s="433"/>
      <c r="JIF111" s="433"/>
      <c r="JIG111" s="433"/>
      <c r="JIH111" s="433"/>
      <c r="JII111" s="433"/>
      <c r="JIJ111" s="433"/>
      <c r="JIK111" s="433"/>
      <c r="JIL111" s="433"/>
      <c r="JIM111" s="433"/>
      <c r="JIN111" s="433"/>
      <c r="JIO111" s="433"/>
      <c r="JIP111" s="433"/>
      <c r="JIQ111" s="433"/>
      <c r="JIR111" s="433"/>
      <c r="JIS111" s="433"/>
      <c r="JIT111" s="433"/>
      <c r="JIU111" s="433"/>
      <c r="JIV111" s="433"/>
      <c r="JIW111" s="433"/>
      <c r="JIX111" s="433"/>
      <c r="JIY111" s="433"/>
      <c r="JIZ111" s="433"/>
      <c r="JJA111" s="433"/>
      <c r="JJB111" s="433"/>
      <c r="JJC111" s="433"/>
      <c r="JJD111" s="433"/>
      <c r="JJE111" s="433"/>
      <c r="JJF111" s="433"/>
      <c r="JJG111" s="433"/>
      <c r="JJH111" s="433"/>
      <c r="JJI111" s="433"/>
      <c r="JJJ111" s="433"/>
      <c r="JJK111" s="433"/>
      <c r="JJL111" s="433"/>
      <c r="JJM111" s="433"/>
      <c r="JJN111" s="433"/>
      <c r="JJO111" s="433"/>
      <c r="JJP111" s="433"/>
      <c r="JJQ111" s="433"/>
      <c r="JJR111" s="433"/>
      <c r="JJS111" s="433"/>
      <c r="JJT111" s="433"/>
      <c r="JJU111" s="433"/>
      <c r="JJV111" s="433"/>
      <c r="JJW111" s="433"/>
      <c r="JJX111" s="433"/>
      <c r="JJY111" s="433"/>
      <c r="JJZ111" s="433"/>
      <c r="JKA111" s="433"/>
      <c r="JKB111" s="433"/>
      <c r="JKC111" s="433"/>
      <c r="JKD111" s="433"/>
      <c r="JKE111" s="433"/>
      <c r="JKF111" s="433"/>
      <c r="JKG111" s="433"/>
      <c r="JKH111" s="433"/>
      <c r="JKI111" s="433"/>
      <c r="JKJ111" s="433"/>
      <c r="JKK111" s="433"/>
      <c r="JKL111" s="433"/>
      <c r="JKM111" s="433"/>
      <c r="JKN111" s="433"/>
      <c r="JKO111" s="433"/>
      <c r="JKP111" s="433"/>
      <c r="JKQ111" s="433"/>
      <c r="JKR111" s="433"/>
      <c r="JKS111" s="433"/>
      <c r="JKT111" s="433"/>
      <c r="JKU111" s="433"/>
      <c r="JKV111" s="433"/>
      <c r="JKW111" s="433"/>
      <c r="JKX111" s="433"/>
      <c r="JKY111" s="433"/>
      <c r="JKZ111" s="433"/>
      <c r="JLA111" s="433"/>
      <c r="JLB111" s="433"/>
      <c r="JLC111" s="433"/>
      <c r="JLD111" s="433"/>
      <c r="JLE111" s="433"/>
      <c r="JLF111" s="433"/>
      <c r="JLG111" s="433"/>
      <c r="JLH111" s="433"/>
      <c r="JLI111" s="433"/>
      <c r="JLJ111" s="433"/>
      <c r="JLK111" s="433"/>
      <c r="JLL111" s="433"/>
      <c r="JLM111" s="433"/>
      <c r="JLN111" s="433"/>
      <c r="JLO111" s="433"/>
      <c r="JLP111" s="433"/>
      <c r="JLQ111" s="433"/>
      <c r="JLR111" s="433"/>
      <c r="JLS111" s="433"/>
      <c r="JLT111" s="433"/>
      <c r="JLU111" s="433"/>
      <c r="JLV111" s="433"/>
      <c r="JLW111" s="433"/>
      <c r="JLX111" s="433"/>
      <c r="JLY111" s="433"/>
      <c r="JLZ111" s="433"/>
      <c r="JMA111" s="433"/>
      <c r="JMB111" s="433"/>
      <c r="JMC111" s="433"/>
      <c r="JMD111" s="433"/>
      <c r="JME111" s="433"/>
      <c r="JMF111" s="433"/>
      <c r="JMG111" s="433"/>
      <c r="JMH111" s="433"/>
      <c r="JMI111" s="433"/>
      <c r="JMJ111" s="433"/>
      <c r="JMK111" s="433"/>
      <c r="JML111" s="433"/>
      <c r="JMM111" s="433"/>
      <c r="JMN111" s="433"/>
      <c r="JMO111" s="433"/>
      <c r="JMP111" s="433"/>
      <c r="JMQ111" s="433"/>
      <c r="JMR111" s="433"/>
      <c r="JMS111" s="433"/>
      <c r="JMT111" s="433"/>
      <c r="JMU111" s="433"/>
      <c r="JMV111" s="433"/>
      <c r="JMW111" s="433"/>
      <c r="JMX111" s="433"/>
      <c r="JMY111" s="433"/>
      <c r="JMZ111" s="433"/>
      <c r="JNA111" s="433"/>
      <c r="JNB111" s="433"/>
      <c r="JNC111" s="433"/>
      <c r="JND111" s="433"/>
      <c r="JNE111" s="433"/>
      <c r="JNF111" s="433"/>
      <c r="JNG111" s="433"/>
      <c r="JNH111" s="433"/>
      <c r="JNI111" s="433"/>
      <c r="JNJ111" s="433"/>
      <c r="JNK111" s="433"/>
      <c r="JNL111" s="433"/>
      <c r="JNM111" s="433"/>
      <c r="JNN111" s="433"/>
      <c r="JNO111" s="433"/>
      <c r="JNP111" s="433"/>
      <c r="JNQ111" s="433"/>
      <c r="JNR111" s="433"/>
      <c r="JNS111" s="433"/>
      <c r="JNT111" s="433"/>
      <c r="JNU111" s="433"/>
      <c r="JNV111" s="433"/>
      <c r="JNW111" s="433"/>
      <c r="JNX111" s="433"/>
      <c r="JNY111" s="433"/>
      <c r="JNZ111" s="433"/>
      <c r="JOA111" s="433"/>
      <c r="JOB111" s="433"/>
      <c r="JOC111" s="433"/>
      <c r="JOD111" s="433"/>
      <c r="JOE111" s="433"/>
      <c r="JOF111" s="433"/>
      <c r="JOG111" s="433"/>
      <c r="JOH111" s="433"/>
      <c r="JOI111" s="433"/>
      <c r="JOJ111" s="433"/>
      <c r="JOK111" s="433"/>
      <c r="JOL111" s="433"/>
      <c r="JOM111" s="433"/>
      <c r="JON111" s="433"/>
      <c r="JOO111" s="433"/>
      <c r="JOP111" s="433"/>
      <c r="JOQ111" s="433"/>
      <c r="JOR111" s="433"/>
      <c r="JOS111" s="433"/>
      <c r="JOT111" s="433"/>
      <c r="JOU111" s="433"/>
      <c r="JOV111" s="433"/>
      <c r="JOW111" s="433"/>
      <c r="JOX111" s="433"/>
      <c r="JOY111" s="433"/>
      <c r="JOZ111" s="433"/>
      <c r="JPA111" s="433"/>
      <c r="JPB111" s="433"/>
      <c r="JPC111" s="433"/>
      <c r="JPD111" s="433"/>
      <c r="JPE111" s="433"/>
      <c r="JPF111" s="433"/>
      <c r="JPG111" s="433"/>
      <c r="JPH111" s="433"/>
      <c r="JPI111" s="433"/>
      <c r="JPJ111" s="433"/>
      <c r="JPK111" s="433"/>
      <c r="JPL111" s="433"/>
      <c r="JPM111" s="433"/>
      <c r="JPN111" s="433"/>
      <c r="JPO111" s="433"/>
      <c r="JPP111" s="433"/>
      <c r="JPQ111" s="433"/>
      <c r="JPR111" s="433"/>
      <c r="JPS111" s="433"/>
      <c r="JPT111" s="433"/>
      <c r="JPU111" s="433"/>
      <c r="JPV111" s="433"/>
      <c r="JPW111" s="433"/>
      <c r="JPX111" s="433"/>
      <c r="JPY111" s="433"/>
      <c r="JPZ111" s="433"/>
      <c r="JQA111" s="433"/>
      <c r="JQB111" s="433"/>
      <c r="JQC111" s="433"/>
      <c r="JQD111" s="433"/>
      <c r="JQE111" s="433"/>
      <c r="JQF111" s="433"/>
      <c r="JQG111" s="433"/>
      <c r="JQH111" s="433"/>
      <c r="JQI111" s="433"/>
      <c r="JQJ111" s="433"/>
      <c r="JQK111" s="433"/>
      <c r="JQL111" s="433"/>
      <c r="JQM111" s="433"/>
      <c r="JQN111" s="433"/>
      <c r="JQO111" s="433"/>
      <c r="JQP111" s="433"/>
      <c r="JQQ111" s="433"/>
      <c r="JQR111" s="433"/>
      <c r="JQS111" s="433"/>
      <c r="JQT111" s="433"/>
      <c r="JQU111" s="433"/>
      <c r="JQV111" s="433"/>
      <c r="JQW111" s="433"/>
      <c r="JQX111" s="433"/>
      <c r="JQY111" s="433"/>
      <c r="JQZ111" s="433"/>
      <c r="JRA111" s="433"/>
      <c r="JRB111" s="433"/>
      <c r="JRC111" s="433"/>
      <c r="JRD111" s="433"/>
      <c r="JRE111" s="433"/>
      <c r="JRF111" s="433"/>
      <c r="JRG111" s="433"/>
      <c r="JRH111" s="433"/>
      <c r="JRI111" s="433"/>
      <c r="JRJ111" s="433"/>
      <c r="JRK111" s="433"/>
      <c r="JRL111" s="433"/>
      <c r="JRM111" s="433"/>
      <c r="JRN111" s="433"/>
      <c r="JRO111" s="433"/>
      <c r="JRP111" s="433"/>
      <c r="JRQ111" s="433"/>
      <c r="JRR111" s="433"/>
      <c r="JRS111" s="433"/>
      <c r="JRT111" s="433"/>
      <c r="JRU111" s="433"/>
      <c r="JRV111" s="433"/>
      <c r="JRW111" s="433"/>
      <c r="JRX111" s="433"/>
      <c r="JRY111" s="433"/>
      <c r="JRZ111" s="433"/>
      <c r="JSA111" s="433"/>
      <c r="JSB111" s="433"/>
      <c r="JSC111" s="433"/>
      <c r="JSD111" s="433"/>
      <c r="JSE111" s="433"/>
      <c r="JSF111" s="433"/>
      <c r="JSG111" s="433"/>
      <c r="JSH111" s="433"/>
      <c r="JSI111" s="433"/>
      <c r="JSJ111" s="433"/>
      <c r="JSK111" s="433"/>
      <c r="JSL111" s="433"/>
      <c r="JSM111" s="433"/>
      <c r="JSN111" s="433"/>
      <c r="JSO111" s="433"/>
      <c r="JSP111" s="433"/>
      <c r="JSQ111" s="433"/>
      <c r="JSR111" s="433"/>
      <c r="JSS111" s="433"/>
      <c r="JST111" s="433"/>
      <c r="JSU111" s="433"/>
      <c r="JSV111" s="433"/>
      <c r="JSW111" s="433"/>
      <c r="JSX111" s="433"/>
      <c r="JSY111" s="433"/>
      <c r="JSZ111" s="433"/>
      <c r="JTA111" s="433"/>
      <c r="JTB111" s="433"/>
      <c r="JTC111" s="433"/>
      <c r="JTD111" s="433"/>
      <c r="JTE111" s="433"/>
      <c r="JTF111" s="433"/>
      <c r="JTG111" s="433"/>
      <c r="JTH111" s="433"/>
      <c r="JTI111" s="433"/>
      <c r="JTJ111" s="433"/>
      <c r="JTK111" s="433"/>
      <c r="JTL111" s="433"/>
      <c r="JTM111" s="433"/>
      <c r="JTN111" s="433"/>
      <c r="JTO111" s="433"/>
      <c r="JTP111" s="433"/>
      <c r="JTQ111" s="433"/>
      <c r="JTR111" s="433"/>
      <c r="JTS111" s="433"/>
      <c r="JTT111" s="433"/>
      <c r="JTU111" s="433"/>
      <c r="JTV111" s="433"/>
      <c r="JTW111" s="433"/>
      <c r="JTX111" s="433"/>
      <c r="JTY111" s="433"/>
      <c r="JTZ111" s="433"/>
      <c r="JUA111" s="433"/>
      <c r="JUB111" s="433"/>
      <c r="JUC111" s="433"/>
      <c r="JUD111" s="433"/>
      <c r="JUE111" s="433"/>
      <c r="JUF111" s="433"/>
      <c r="JUG111" s="433"/>
      <c r="JUH111" s="433"/>
      <c r="JUI111" s="433"/>
      <c r="JUJ111" s="433"/>
      <c r="JUK111" s="433"/>
      <c r="JUL111" s="433"/>
      <c r="JUM111" s="433"/>
      <c r="JUN111" s="433"/>
      <c r="JUO111" s="433"/>
      <c r="JUP111" s="433"/>
      <c r="JUQ111" s="433"/>
      <c r="JUR111" s="433"/>
      <c r="JUS111" s="433"/>
      <c r="JUT111" s="433"/>
      <c r="JUU111" s="433"/>
      <c r="JUV111" s="433"/>
      <c r="JUW111" s="433"/>
      <c r="JUX111" s="433"/>
      <c r="JUY111" s="433"/>
      <c r="JUZ111" s="433"/>
      <c r="JVA111" s="433"/>
      <c r="JVB111" s="433"/>
      <c r="JVC111" s="433"/>
      <c r="JVD111" s="433"/>
      <c r="JVE111" s="433"/>
      <c r="JVF111" s="433"/>
      <c r="JVG111" s="433"/>
      <c r="JVH111" s="433"/>
      <c r="JVI111" s="433"/>
      <c r="JVJ111" s="433"/>
      <c r="JVK111" s="433"/>
      <c r="JVL111" s="433"/>
      <c r="JVM111" s="433"/>
      <c r="JVN111" s="433"/>
      <c r="JVO111" s="433"/>
      <c r="JVP111" s="433"/>
      <c r="JVQ111" s="433"/>
      <c r="JVR111" s="433"/>
      <c r="JVS111" s="433"/>
      <c r="JVT111" s="433"/>
      <c r="JVU111" s="433"/>
      <c r="JVV111" s="433"/>
      <c r="JVW111" s="433"/>
      <c r="JVX111" s="433"/>
      <c r="JVY111" s="433"/>
      <c r="JVZ111" s="433"/>
      <c r="JWA111" s="433"/>
      <c r="JWB111" s="433"/>
      <c r="JWC111" s="433"/>
      <c r="JWD111" s="433"/>
      <c r="JWE111" s="433"/>
      <c r="JWF111" s="433"/>
      <c r="JWG111" s="433"/>
      <c r="JWH111" s="433"/>
      <c r="JWI111" s="433"/>
      <c r="JWJ111" s="433"/>
      <c r="JWK111" s="433"/>
      <c r="JWL111" s="433"/>
      <c r="JWM111" s="433"/>
      <c r="JWN111" s="433"/>
      <c r="JWO111" s="433"/>
      <c r="JWP111" s="433"/>
      <c r="JWQ111" s="433"/>
      <c r="JWR111" s="433"/>
      <c r="JWS111" s="433"/>
      <c r="JWT111" s="433"/>
      <c r="JWU111" s="433"/>
      <c r="JWV111" s="433"/>
      <c r="JWW111" s="433"/>
      <c r="JWX111" s="433"/>
      <c r="JWY111" s="433"/>
      <c r="JWZ111" s="433"/>
      <c r="JXA111" s="433"/>
      <c r="JXB111" s="433"/>
      <c r="JXC111" s="433"/>
      <c r="JXD111" s="433"/>
      <c r="JXE111" s="433"/>
      <c r="JXF111" s="433"/>
      <c r="JXG111" s="433"/>
      <c r="JXH111" s="433"/>
      <c r="JXI111" s="433"/>
      <c r="JXJ111" s="433"/>
      <c r="JXK111" s="433"/>
      <c r="JXL111" s="433"/>
      <c r="JXM111" s="433"/>
      <c r="JXN111" s="433"/>
      <c r="JXO111" s="433"/>
      <c r="JXP111" s="433"/>
      <c r="JXQ111" s="433"/>
      <c r="JXR111" s="433"/>
      <c r="JXS111" s="433"/>
      <c r="JXT111" s="433"/>
      <c r="JXU111" s="433"/>
      <c r="JXV111" s="433"/>
      <c r="JXW111" s="433"/>
      <c r="JXX111" s="433"/>
      <c r="JXY111" s="433"/>
      <c r="JXZ111" s="433"/>
      <c r="JYA111" s="433"/>
      <c r="JYB111" s="433"/>
      <c r="JYC111" s="433"/>
      <c r="JYD111" s="433"/>
      <c r="JYE111" s="433"/>
      <c r="JYF111" s="433"/>
      <c r="JYG111" s="433"/>
      <c r="JYH111" s="433"/>
      <c r="JYI111" s="433"/>
      <c r="JYJ111" s="433"/>
      <c r="JYK111" s="433"/>
      <c r="JYL111" s="433"/>
      <c r="JYM111" s="433"/>
      <c r="JYN111" s="433"/>
      <c r="JYO111" s="433"/>
      <c r="JYP111" s="433"/>
      <c r="JYQ111" s="433"/>
      <c r="JYR111" s="433"/>
      <c r="JYS111" s="433"/>
      <c r="JYT111" s="433"/>
      <c r="JYU111" s="433"/>
      <c r="JYV111" s="433"/>
      <c r="JYW111" s="433"/>
      <c r="JYX111" s="433"/>
      <c r="JYY111" s="433"/>
      <c r="JYZ111" s="433"/>
      <c r="JZA111" s="433"/>
      <c r="JZB111" s="433"/>
      <c r="JZC111" s="433"/>
      <c r="JZD111" s="433"/>
      <c r="JZE111" s="433"/>
      <c r="JZF111" s="433"/>
      <c r="JZG111" s="433"/>
      <c r="JZH111" s="433"/>
      <c r="JZI111" s="433"/>
      <c r="JZJ111" s="433"/>
      <c r="JZK111" s="433"/>
      <c r="JZL111" s="433"/>
      <c r="JZM111" s="433"/>
      <c r="JZN111" s="433"/>
      <c r="JZO111" s="433"/>
      <c r="JZP111" s="433"/>
      <c r="JZQ111" s="433"/>
      <c r="JZR111" s="433"/>
      <c r="JZS111" s="433"/>
      <c r="JZT111" s="433"/>
      <c r="JZU111" s="433"/>
      <c r="JZV111" s="433"/>
      <c r="JZW111" s="433"/>
      <c r="JZX111" s="433"/>
      <c r="JZY111" s="433"/>
      <c r="JZZ111" s="433"/>
      <c r="KAA111" s="433"/>
      <c r="KAB111" s="433"/>
      <c r="KAC111" s="433"/>
      <c r="KAD111" s="433"/>
      <c r="KAE111" s="433"/>
      <c r="KAF111" s="433"/>
      <c r="KAG111" s="433"/>
      <c r="KAH111" s="433"/>
      <c r="KAI111" s="433"/>
      <c r="KAJ111" s="433"/>
      <c r="KAK111" s="433"/>
      <c r="KAL111" s="433"/>
      <c r="KAM111" s="433"/>
      <c r="KAN111" s="433"/>
      <c r="KAO111" s="433"/>
      <c r="KAP111" s="433"/>
      <c r="KAQ111" s="433"/>
      <c r="KAR111" s="433"/>
      <c r="KAS111" s="433"/>
      <c r="KAT111" s="433"/>
      <c r="KAU111" s="433"/>
      <c r="KAV111" s="433"/>
      <c r="KAW111" s="433"/>
      <c r="KAX111" s="433"/>
      <c r="KAY111" s="433"/>
      <c r="KAZ111" s="433"/>
      <c r="KBA111" s="433"/>
      <c r="KBB111" s="433"/>
      <c r="KBC111" s="433"/>
      <c r="KBD111" s="433"/>
      <c r="KBE111" s="433"/>
      <c r="KBF111" s="433"/>
      <c r="KBG111" s="433"/>
      <c r="KBH111" s="433"/>
      <c r="KBI111" s="433"/>
      <c r="KBJ111" s="433"/>
      <c r="KBK111" s="433"/>
      <c r="KBL111" s="433"/>
      <c r="KBM111" s="433"/>
      <c r="KBN111" s="433"/>
      <c r="KBO111" s="433"/>
      <c r="KBP111" s="433"/>
      <c r="KBQ111" s="433"/>
      <c r="KBR111" s="433"/>
      <c r="KBS111" s="433"/>
      <c r="KBT111" s="433"/>
      <c r="KBU111" s="433"/>
      <c r="KBV111" s="433"/>
      <c r="KBW111" s="433"/>
      <c r="KBX111" s="433"/>
      <c r="KBY111" s="433"/>
      <c r="KBZ111" s="433"/>
      <c r="KCA111" s="433"/>
      <c r="KCB111" s="433"/>
      <c r="KCC111" s="433"/>
      <c r="KCD111" s="433"/>
      <c r="KCE111" s="433"/>
      <c r="KCF111" s="433"/>
      <c r="KCG111" s="433"/>
      <c r="KCH111" s="433"/>
      <c r="KCI111" s="433"/>
      <c r="KCJ111" s="433"/>
      <c r="KCK111" s="433"/>
      <c r="KCL111" s="433"/>
      <c r="KCM111" s="433"/>
      <c r="KCN111" s="433"/>
      <c r="KCO111" s="433"/>
      <c r="KCP111" s="433"/>
      <c r="KCQ111" s="433"/>
      <c r="KCR111" s="433"/>
      <c r="KCS111" s="433"/>
      <c r="KCT111" s="433"/>
      <c r="KCU111" s="433"/>
      <c r="KCV111" s="433"/>
      <c r="KCW111" s="433"/>
      <c r="KCX111" s="433"/>
      <c r="KCY111" s="433"/>
      <c r="KCZ111" s="433"/>
      <c r="KDA111" s="433"/>
      <c r="KDB111" s="433"/>
      <c r="KDC111" s="433"/>
      <c r="KDD111" s="433"/>
      <c r="KDE111" s="433"/>
      <c r="KDF111" s="433"/>
      <c r="KDG111" s="433"/>
      <c r="KDH111" s="433"/>
      <c r="KDI111" s="433"/>
      <c r="KDJ111" s="433"/>
      <c r="KDK111" s="433"/>
      <c r="KDL111" s="433"/>
      <c r="KDM111" s="433"/>
      <c r="KDN111" s="433"/>
      <c r="KDO111" s="433"/>
      <c r="KDP111" s="433"/>
      <c r="KDQ111" s="433"/>
      <c r="KDR111" s="433"/>
      <c r="KDS111" s="433"/>
      <c r="KDT111" s="433"/>
      <c r="KDU111" s="433"/>
      <c r="KDV111" s="433"/>
      <c r="KDW111" s="433"/>
      <c r="KDX111" s="433"/>
      <c r="KDY111" s="433"/>
      <c r="KDZ111" s="433"/>
      <c r="KEA111" s="433"/>
      <c r="KEB111" s="433"/>
      <c r="KEC111" s="433"/>
      <c r="KED111" s="433"/>
      <c r="KEE111" s="433"/>
      <c r="KEF111" s="433"/>
      <c r="KEG111" s="433"/>
      <c r="KEH111" s="433"/>
      <c r="KEI111" s="433"/>
      <c r="KEJ111" s="433"/>
      <c r="KEK111" s="433"/>
      <c r="KEL111" s="433"/>
      <c r="KEM111" s="433"/>
      <c r="KEN111" s="433"/>
      <c r="KEO111" s="433"/>
      <c r="KEP111" s="433"/>
      <c r="KEQ111" s="433"/>
      <c r="KER111" s="433"/>
      <c r="KES111" s="433"/>
      <c r="KET111" s="433"/>
      <c r="KEU111" s="433"/>
      <c r="KEV111" s="433"/>
      <c r="KEW111" s="433"/>
      <c r="KEX111" s="433"/>
      <c r="KEY111" s="433"/>
      <c r="KEZ111" s="433"/>
      <c r="KFA111" s="433"/>
      <c r="KFB111" s="433"/>
      <c r="KFC111" s="433"/>
      <c r="KFD111" s="433"/>
      <c r="KFE111" s="433"/>
      <c r="KFF111" s="433"/>
      <c r="KFG111" s="433"/>
      <c r="KFH111" s="433"/>
      <c r="KFI111" s="433"/>
      <c r="KFJ111" s="433"/>
      <c r="KFK111" s="433"/>
      <c r="KFL111" s="433"/>
      <c r="KFM111" s="433"/>
      <c r="KFN111" s="433"/>
      <c r="KFO111" s="433"/>
      <c r="KFP111" s="433"/>
      <c r="KFQ111" s="433"/>
      <c r="KFR111" s="433"/>
      <c r="KFS111" s="433"/>
      <c r="KFT111" s="433"/>
      <c r="KFU111" s="433"/>
      <c r="KFV111" s="433"/>
      <c r="KFW111" s="433"/>
      <c r="KFX111" s="433"/>
      <c r="KFY111" s="433"/>
      <c r="KFZ111" s="433"/>
      <c r="KGA111" s="433"/>
      <c r="KGB111" s="433"/>
      <c r="KGC111" s="433"/>
      <c r="KGD111" s="433"/>
      <c r="KGE111" s="433"/>
      <c r="KGF111" s="433"/>
      <c r="KGG111" s="433"/>
      <c r="KGH111" s="433"/>
      <c r="KGI111" s="433"/>
      <c r="KGJ111" s="433"/>
      <c r="KGK111" s="433"/>
      <c r="KGL111" s="433"/>
      <c r="KGM111" s="433"/>
      <c r="KGN111" s="433"/>
      <c r="KGO111" s="433"/>
      <c r="KGP111" s="433"/>
      <c r="KGQ111" s="433"/>
      <c r="KGR111" s="433"/>
      <c r="KGS111" s="433"/>
      <c r="KGT111" s="433"/>
      <c r="KGU111" s="433"/>
      <c r="KGV111" s="433"/>
      <c r="KGW111" s="433"/>
      <c r="KGX111" s="433"/>
      <c r="KGY111" s="433"/>
      <c r="KGZ111" s="433"/>
      <c r="KHA111" s="433"/>
      <c r="KHB111" s="433"/>
      <c r="KHC111" s="433"/>
      <c r="KHD111" s="433"/>
      <c r="KHE111" s="433"/>
      <c r="KHF111" s="433"/>
      <c r="KHG111" s="433"/>
      <c r="KHH111" s="433"/>
      <c r="KHI111" s="433"/>
      <c r="KHJ111" s="433"/>
      <c r="KHK111" s="433"/>
      <c r="KHL111" s="433"/>
      <c r="KHM111" s="433"/>
      <c r="KHN111" s="433"/>
      <c r="KHO111" s="433"/>
      <c r="KHP111" s="433"/>
      <c r="KHQ111" s="433"/>
      <c r="KHR111" s="433"/>
      <c r="KHS111" s="433"/>
      <c r="KHT111" s="433"/>
      <c r="KHU111" s="433"/>
      <c r="KHV111" s="433"/>
      <c r="KHW111" s="433"/>
      <c r="KHX111" s="433"/>
      <c r="KHY111" s="433"/>
      <c r="KHZ111" s="433"/>
      <c r="KIA111" s="433"/>
      <c r="KIB111" s="433"/>
      <c r="KIC111" s="433"/>
      <c r="KID111" s="433"/>
      <c r="KIE111" s="433"/>
      <c r="KIF111" s="433"/>
      <c r="KIG111" s="433"/>
      <c r="KIH111" s="433"/>
      <c r="KII111" s="433"/>
      <c r="KIJ111" s="433"/>
      <c r="KIK111" s="433"/>
      <c r="KIL111" s="433"/>
      <c r="KIM111" s="433"/>
      <c r="KIN111" s="433"/>
      <c r="KIO111" s="433"/>
      <c r="KIP111" s="433"/>
      <c r="KIQ111" s="433"/>
      <c r="KIR111" s="433"/>
      <c r="KIS111" s="433"/>
      <c r="KIT111" s="433"/>
      <c r="KIU111" s="433"/>
      <c r="KIV111" s="433"/>
      <c r="KIW111" s="433"/>
      <c r="KIX111" s="433"/>
      <c r="KIY111" s="433"/>
      <c r="KIZ111" s="433"/>
      <c r="KJA111" s="433"/>
      <c r="KJB111" s="433"/>
      <c r="KJC111" s="433"/>
      <c r="KJD111" s="433"/>
      <c r="KJE111" s="433"/>
      <c r="KJF111" s="433"/>
      <c r="KJG111" s="433"/>
      <c r="KJH111" s="433"/>
      <c r="KJI111" s="433"/>
      <c r="KJJ111" s="433"/>
      <c r="KJK111" s="433"/>
      <c r="KJL111" s="433"/>
      <c r="KJM111" s="433"/>
      <c r="KJN111" s="433"/>
      <c r="KJO111" s="433"/>
      <c r="KJP111" s="433"/>
      <c r="KJQ111" s="433"/>
      <c r="KJR111" s="433"/>
      <c r="KJS111" s="433"/>
      <c r="KJT111" s="433"/>
      <c r="KJU111" s="433"/>
      <c r="KJV111" s="433"/>
      <c r="KJW111" s="433"/>
      <c r="KJX111" s="433"/>
      <c r="KJY111" s="433"/>
      <c r="KJZ111" s="433"/>
      <c r="KKA111" s="433"/>
      <c r="KKB111" s="433"/>
      <c r="KKC111" s="433"/>
      <c r="KKD111" s="433"/>
      <c r="KKE111" s="433"/>
      <c r="KKF111" s="433"/>
      <c r="KKG111" s="433"/>
      <c r="KKH111" s="433"/>
      <c r="KKI111" s="433"/>
      <c r="KKJ111" s="433"/>
      <c r="KKK111" s="433"/>
      <c r="KKL111" s="433"/>
      <c r="KKM111" s="433"/>
      <c r="KKN111" s="433"/>
      <c r="KKO111" s="433"/>
      <c r="KKP111" s="433"/>
      <c r="KKQ111" s="433"/>
      <c r="KKR111" s="433"/>
      <c r="KKS111" s="433"/>
      <c r="KKT111" s="433"/>
      <c r="KKU111" s="433"/>
      <c r="KKV111" s="433"/>
      <c r="KKW111" s="433"/>
      <c r="KKX111" s="433"/>
      <c r="KKY111" s="433"/>
      <c r="KKZ111" s="433"/>
      <c r="KLA111" s="433"/>
      <c r="KLB111" s="433"/>
      <c r="KLC111" s="433"/>
      <c r="KLD111" s="433"/>
      <c r="KLE111" s="433"/>
      <c r="KLF111" s="433"/>
      <c r="KLG111" s="433"/>
      <c r="KLH111" s="433"/>
      <c r="KLI111" s="433"/>
      <c r="KLJ111" s="433"/>
      <c r="KLK111" s="433"/>
      <c r="KLL111" s="433"/>
      <c r="KLM111" s="433"/>
      <c r="KLN111" s="433"/>
      <c r="KLO111" s="433"/>
      <c r="KLP111" s="433"/>
      <c r="KLQ111" s="433"/>
      <c r="KLR111" s="433"/>
      <c r="KLS111" s="433"/>
      <c r="KLT111" s="433"/>
      <c r="KLU111" s="433"/>
      <c r="KLV111" s="433"/>
      <c r="KLW111" s="433"/>
      <c r="KLX111" s="433"/>
      <c r="KLY111" s="433"/>
      <c r="KLZ111" s="433"/>
      <c r="KMA111" s="433"/>
      <c r="KMB111" s="433"/>
      <c r="KMC111" s="433"/>
      <c r="KMD111" s="433"/>
      <c r="KME111" s="433"/>
      <c r="KMF111" s="433"/>
      <c r="KMG111" s="433"/>
      <c r="KMH111" s="433"/>
      <c r="KMI111" s="433"/>
      <c r="KMJ111" s="433"/>
      <c r="KMK111" s="433"/>
      <c r="KML111" s="433"/>
      <c r="KMM111" s="433"/>
      <c r="KMN111" s="433"/>
      <c r="KMO111" s="433"/>
      <c r="KMP111" s="433"/>
      <c r="KMQ111" s="433"/>
      <c r="KMR111" s="433"/>
      <c r="KMS111" s="433"/>
      <c r="KMT111" s="433"/>
      <c r="KMU111" s="433"/>
      <c r="KMV111" s="433"/>
      <c r="KMW111" s="433"/>
      <c r="KMX111" s="433"/>
      <c r="KMY111" s="433"/>
      <c r="KMZ111" s="433"/>
      <c r="KNA111" s="433"/>
      <c r="KNB111" s="433"/>
      <c r="KNC111" s="433"/>
      <c r="KND111" s="433"/>
      <c r="KNE111" s="433"/>
      <c r="KNF111" s="433"/>
      <c r="KNG111" s="433"/>
      <c r="KNH111" s="433"/>
      <c r="KNI111" s="433"/>
      <c r="KNJ111" s="433"/>
      <c r="KNK111" s="433"/>
      <c r="KNL111" s="433"/>
      <c r="KNM111" s="433"/>
      <c r="KNN111" s="433"/>
      <c r="KNO111" s="433"/>
      <c r="KNP111" s="433"/>
      <c r="KNQ111" s="433"/>
      <c r="KNR111" s="433"/>
      <c r="KNS111" s="433"/>
      <c r="KNT111" s="433"/>
      <c r="KNU111" s="433"/>
      <c r="KNV111" s="433"/>
      <c r="KNW111" s="433"/>
      <c r="KNX111" s="433"/>
      <c r="KNY111" s="433"/>
      <c r="KNZ111" s="433"/>
      <c r="KOA111" s="433"/>
      <c r="KOB111" s="433"/>
      <c r="KOC111" s="433"/>
      <c r="KOD111" s="433"/>
      <c r="KOE111" s="433"/>
      <c r="KOF111" s="433"/>
      <c r="KOG111" s="433"/>
      <c r="KOH111" s="433"/>
      <c r="KOI111" s="433"/>
      <c r="KOJ111" s="433"/>
      <c r="KOK111" s="433"/>
      <c r="KOL111" s="433"/>
      <c r="KOM111" s="433"/>
      <c r="KON111" s="433"/>
      <c r="KOO111" s="433"/>
      <c r="KOP111" s="433"/>
      <c r="KOQ111" s="433"/>
      <c r="KOR111" s="433"/>
      <c r="KOS111" s="433"/>
      <c r="KOT111" s="433"/>
      <c r="KOU111" s="433"/>
      <c r="KOV111" s="433"/>
      <c r="KOW111" s="433"/>
      <c r="KOX111" s="433"/>
      <c r="KOY111" s="433"/>
      <c r="KOZ111" s="433"/>
      <c r="KPA111" s="433"/>
      <c r="KPB111" s="433"/>
      <c r="KPC111" s="433"/>
      <c r="KPD111" s="433"/>
      <c r="KPE111" s="433"/>
      <c r="KPF111" s="433"/>
      <c r="KPG111" s="433"/>
      <c r="KPH111" s="433"/>
      <c r="KPI111" s="433"/>
      <c r="KPJ111" s="433"/>
      <c r="KPK111" s="433"/>
      <c r="KPL111" s="433"/>
      <c r="KPM111" s="433"/>
      <c r="KPN111" s="433"/>
      <c r="KPO111" s="433"/>
      <c r="KPP111" s="433"/>
      <c r="KPQ111" s="433"/>
      <c r="KPR111" s="433"/>
      <c r="KPS111" s="433"/>
      <c r="KPT111" s="433"/>
      <c r="KPU111" s="433"/>
      <c r="KPV111" s="433"/>
      <c r="KPW111" s="433"/>
      <c r="KPX111" s="433"/>
      <c r="KPY111" s="433"/>
      <c r="KPZ111" s="433"/>
      <c r="KQA111" s="433"/>
      <c r="KQB111" s="433"/>
      <c r="KQC111" s="433"/>
      <c r="KQD111" s="433"/>
      <c r="KQE111" s="433"/>
      <c r="KQF111" s="433"/>
      <c r="KQG111" s="433"/>
      <c r="KQH111" s="433"/>
      <c r="KQI111" s="433"/>
      <c r="KQJ111" s="433"/>
      <c r="KQK111" s="433"/>
      <c r="KQL111" s="433"/>
      <c r="KQM111" s="433"/>
      <c r="KQN111" s="433"/>
      <c r="KQO111" s="433"/>
      <c r="KQP111" s="433"/>
      <c r="KQQ111" s="433"/>
      <c r="KQR111" s="433"/>
      <c r="KQS111" s="433"/>
      <c r="KQT111" s="433"/>
      <c r="KQU111" s="433"/>
      <c r="KQV111" s="433"/>
      <c r="KQW111" s="433"/>
      <c r="KQX111" s="433"/>
      <c r="KQY111" s="433"/>
      <c r="KQZ111" s="433"/>
      <c r="KRA111" s="433"/>
      <c r="KRB111" s="433"/>
      <c r="KRC111" s="433"/>
      <c r="KRD111" s="433"/>
      <c r="KRE111" s="433"/>
      <c r="KRF111" s="433"/>
      <c r="KRG111" s="433"/>
      <c r="KRH111" s="433"/>
      <c r="KRI111" s="433"/>
      <c r="KRJ111" s="433"/>
      <c r="KRK111" s="433"/>
      <c r="KRL111" s="433"/>
      <c r="KRM111" s="433"/>
      <c r="KRN111" s="433"/>
      <c r="KRO111" s="433"/>
      <c r="KRP111" s="433"/>
      <c r="KRQ111" s="433"/>
      <c r="KRR111" s="433"/>
      <c r="KRS111" s="433"/>
      <c r="KRT111" s="433"/>
      <c r="KRU111" s="433"/>
      <c r="KRV111" s="433"/>
      <c r="KRW111" s="433"/>
      <c r="KRX111" s="433"/>
      <c r="KRY111" s="433"/>
      <c r="KRZ111" s="433"/>
      <c r="KSA111" s="433"/>
      <c r="KSB111" s="433"/>
      <c r="KSC111" s="433"/>
      <c r="KSD111" s="433"/>
      <c r="KSE111" s="433"/>
      <c r="KSF111" s="433"/>
      <c r="KSG111" s="433"/>
      <c r="KSH111" s="433"/>
      <c r="KSI111" s="433"/>
      <c r="KSJ111" s="433"/>
      <c r="KSK111" s="433"/>
      <c r="KSL111" s="433"/>
      <c r="KSM111" s="433"/>
      <c r="KSN111" s="433"/>
      <c r="KSO111" s="433"/>
      <c r="KSP111" s="433"/>
      <c r="KSQ111" s="433"/>
      <c r="KSR111" s="433"/>
      <c r="KSS111" s="433"/>
      <c r="KST111" s="433"/>
      <c r="KSU111" s="433"/>
      <c r="KSV111" s="433"/>
      <c r="KSW111" s="433"/>
      <c r="KSX111" s="433"/>
      <c r="KSY111" s="433"/>
      <c r="KSZ111" s="433"/>
      <c r="KTA111" s="433"/>
      <c r="KTB111" s="433"/>
      <c r="KTC111" s="433"/>
      <c r="KTD111" s="433"/>
      <c r="KTE111" s="433"/>
      <c r="KTF111" s="433"/>
      <c r="KTG111" s="433"/>
      <c r="KTH111" s="433"/>
      <c r="KTI111" s="433"/>
      <c r="KTJ111" s="433"/>
      <c r="KTK111" s="433"/>
      <c r="KTL111" s="433"/>
      <c r="KTM111" s="433"/>
      <c r="KTN111" s="433"/>
      <c r="KTO111" s="433"/>
      <c r="KTP111" s="433"/>
      <c r="KTQ111" s="433"/>
      <c r="KTR111" s="433"/>
      <c r="KTS111" s="433"/>
      <c r="KTT111" s="433"/>
      <c r="KTU111" s="433"/>
      <c r="KTV111" s="433"/>
      <c r="KTW111" s="433"/>
      <c r="KTX111" s="433"/>
      <c r="KTY111" s="433"/>
      <c r="KTZ111" s="433"/>
      <c r="KUA111" s="433"/>
      <c r="KUB111" s="433"/>
      <c r="KUC111" s="433"/>
      <c r="KUD111" s="433"/>
      <c r="KUE111" s="433"/>
      <c r="KUF111" s="433"/>
      <c r="KUG111" s="433"/>
      <c r="KUH111" s="433"/>
      <c r="KUI111" s="433"/>
      <c r="KUJ111" s="433"/>
      <c r="KUK111" s="433"/>
      <c r="KUL111" s="433"/>
      <c r="KUM111" s="433"/>
      <c r="KUN111" s="433"/>
      <c r="KUO111" s="433"/>
      <c r="KUP111" s="433"/>
      <c r="KUQ111" s="433"/>
      <c r="KUR111" s="433"/>
      <c r="KUS111" s="433"/>
      <c r="KUT111" s="433"/>
      <c r="KUU111" s="433"/>
      <c r="KUV111" s="433"/>
      <c r="KUW111" s="433"/>
      <c r="KUX111" s="433"/>
      <c r="KUY111" s="433"/>
      <c r="KUZ111" s="433"/>
      <c r="KVA111" s="433"/>
      <c r="KVB111" s="433"/>
      <c r="KVC111" s="433"/>
      <c r="KVD111" s="433"/>
      <c r="KVE111" s="433"/>
      <c r="KVF111" s="433"/>
      <c r="KVG111" s="433"/>
      <c r="KVH111" s="433"/>
      <c r="KVI111" s="433"/>
      <c r="KVJ111" s="433"/>
      <c r="KVK111" s="433"/>
      <c r="KVL111" s="433"/>
      <c r="KVM111" s="433"/>
      <c r="KVN111" s="433"/>
      <c r="KVO111" s="433"/>
      <c r="KVP111" s="433"/>
      <c r="KVQ111" s="433"/>
      <c r="KVR111" s="433"/>
      <c r="KVS111" s="433"/>
      <c r="KVT111" s="433"/>
      <c r="KVU111" s="433"/>
      <c r="KVV111" s="433"/>
      <c r="KVW111" s="433"/>
      <c r="KVX111" s="433"/>
      <c r="KVY111" s="433"/>
      <c r="KVZ111" s="433"/>
      <c r="KWA111" s="433"/>
      <c r="KWB111" s="433"/>
      <c r="KWC111" s="433"/>
      <c r="KWD111" s="433"/>
      <c r="KWE111" s="433"/>
      <c r="KWF111" s="433"/>
      <c r="KWG111" s="433"/>
      <c r="KWH111" s="433"/>
      <c r="KWI111" s="433"/>
      <c r="KWJ111" s="433"/>
      <c r="KWK111" s="433"/>
      <c r="KWL111" s="433"/>
      <c r="KWM111" s="433"/>
      <c r="KWN111" s="433"/>
      <c r="KWO111" s="433"/>
      <c r="KWP111" s="433"/>
      <c r="KWQ111" s="433"/>
      <c r="KWR111" s="433"/>
      <c r="KWS111" s="433"/>
      <c r="KWT111" s="433"/>
      <c r="KWU111" s="433"/>
      <c r="KWV111" s="433"/>
      <c r="KWW111" s="433"/>
      <c r="KWX111" s="433"/>
      <c r="KWY111" s="433"/>
      <c r="KWZ111" s="433"/>
      <c r="KXA111" s="433"/>
      <c r="KXB111" s="433"/>
      <c r="KXC111" s="433"/>
      <c r="KXD111" s="433"/>
      <c r="KXE111" s="433"/>
      <c r="KXF111" s="433"/>
      <c r="KXG111" s="433"/>
      <c r="KXH111" s="433"/>
      <c r="KXI111" s="433"/>
      <c r="KXJ111" s="433"/>
      <c r="KXK111" s="433"/>
      <c r="KXL111" s="433"/>
      <c r="KXM111" s="433"/>
      <c r="KXN111" s="433"/>
      <c r="KXO111" s="433"/>
      <c r="KXP111" s="433"/>
      <c r="KXQ111" s="433"/>
      <c r="KXR111" s="433"/>
      <c r="KXS111" s="433"/>
      <c r="KXT111" s="433"/>
      <c r="KXU111" s="433"/>
      <c r="KXV111" s="433"/>
      <c r="KXW111" s="433"/>
      <c r="KXX111" s="433"/>
      <c r="KXY111" s="433"/>
      <c r="KXZ111" s="433"/>
      <c r="KYA111" s="433"/>
      <c r="KYB111" s="433"/>
      <c r="KYC111" s="433"/>
      <c r="KYD111" s="433"/>
      <c r="KYE111" s="433"/>
      <c r="KYF111" s="433"/>
      <c r="KYG111" s="433"/>
      <c r="KYH111" s="433"/>
      <c r="KYI111" s="433"/>
      <c r="KYJ111" s="433"/>
      <c r="KYK111" s="433"/>
      <c r="KYL111" s="433"/>
      <c r="KYM111" s="433"/>
      <c r="KYN111" s="433"/>
      <c r="KYO111" s="433"/>
      <c r="KYP111" s="433"/>
      <c r="KYQ111" s="433"/>
      <c r="KYR111" s="433"/>
      <c r="KYS111" s="433"/>
      <c r="KYT111" s="433"/>
      <c r="KYU111" s="433"/>
      <c r="KYV111" s="433"/>
      <c r="KYW111" s="433"/>
      <c r="KYX111" s="433"/>
      <c r="KYY111" s="433"/>
      <c r="KYZ111" s="433"/>
      <c r="KZA111" s="433"/>
      <c r="KZB111" s="433"/>
      <c r="KZC111" s="433"/>
      <c r="KZD111" s="433"/>
      <c r="KZE111" s="433"/>
      <c r="KZF111" s="433"/>
      <c r="KZG111" s="433"/>
      <c r="KZH111" s="433"/>
      <c r="KZI111" s="433"/>
      <c r="KZJ111" s="433"/>
      <c r="KZK111" s="433"/>
      <c r="KZL111" s="433"/>
      <c r="KZM111" s="433"/>
      <c r="KZN111" s="433"/>
      <c r="KZO111" s="433"/>
      <c r="KZP111" s="433"/>
      <c r="KZQ111" s="433"/>
      <c r="KZR111" s="433"/>
      <c r="KZS111" s="433"/>
      <c r="KZT111" s="433"/>
      <c r="KZU111" s="433"/>
      <c r="KZV111" s="433"/>
      <c r="KZW111" s="433"/>
      <c r="KZX111" s="433"/>
      <c r="KZY111" s="433"/>
      <c r="KZZ111" s="433"/>
      <c r="LAA111" s="433"/>
      <c r="LAB111" s="433"/>
      <c r="LAC111" s="433"/>
      <c r="LAD111" s="433"/>
      <c r="LAE111" s="433"/>
      <c r="LAF111" s="433"/>
      <c r="LAG111" s="433"/>
      <c r="LAH111" s="433"/>
      <c r="LAI111" s="433"/>
      <c r="LAJ111" s="433"/>
      <c r="LAK111" s="433"/>
      <c r="LAL111" s="433"/>
      <c r="LAM111" s="433"/>
      <c r="LAN111" s="433"/>
      <c r="LAO111" s="433"/>
      <c r="LAP111" s="433"/>
      <c r="LAQ111" s="433"/>
      <c r="LAR111" s="433"/>
      <c r="LAS111" s="433"/>
      <c r="LAT111" s="433"/>
      <c r="LAU111" s="433"/>
      <c r="LAV111" s="433"/>
      <c r="LAW111" s="433"/>
      <c r="LAX111" s="433"/>
      <c r="LAY111" s="433"/>
      <c r="LAZ111" s="433"/>
      <c r="LBA111" s="433"/>
      <c r="LBB111" s="433"/>
      <c r="LBC111" s="433"/>
      <c r="LBD111" s="433"/>
      <c r="LBE111" s="433"/>
      <c r="LBF111" s="433"/>
      <c r="LBG111" s="433"/>
      <c r="LBH111" s="433"/>
      <c r="LBI111" s="433"/>
      <c r="LBJ111" s="433"/>
      <c r="LBK111" s="433"/>
      <c r="LBL111" s="433"/>
      <c r="LBM111" s="433"/>
      <c r="LBN111" s="433"/>
      <c r="LBO111" s="433"/>
      <c r="LBP111" s="433"/>
      <c r="LBQ111" s="433"/>
      <c r="LBR111" s="433"/>
      <c r="LBS111" s="433"/>
      <c r="LBT111" s="433"/>
      <c r="LBU111" s="433"/>
      <c r="LBV111" s="433"/>
      <c r="LBW111" s="433"/>
      <c r="LBX111" s="433"/>
      <c r="LBY111" s="433"/>
      <c r="LBZ111" s="433"/>
      <c r="LCA111" s="433"/>
      <c r="LCB111" s="433"/>
      <c r="LCC111" s="433"/>
      <c r="LCD111" s="433"/>
      <c r="LCE111" s="433"/>
      <c r="LCF111" s="433"/>
      <c r="LCG111" s="433"/>
      <c r="LCH111" s="433"/>
      <c r="LCI111" s="433"/>
      <c r="LCJ111" s="433"/>
      <c r="LCK111" s="433"/>
      <c r="LCL111" s="433"/>
      <c r="LCM111" s="433"/>
      <c r="LCN111" s="433"/>
      <c r="LCO111" s="433"/>
      <c r="LCP111" s="433"/>
      <c r="LCQ111" s="433"/>
      <c r="LCR111" s="433"/>
      <c r="LCS111" s="433"/>
      <c r="LCT111" s="433"/>
      <c r="LCU111" s="433"/>
      <c r="LCV111" s="433"/>
      <c r="LCW111" s="433"/>
      <c r="LCX111" s="433"/>
      <c r="LCY111" s="433"/>
      <c r="LCZ111" s="433"/>
      <c r="LDA111" s="433"/>
      <c r="LDB111" s="433"/>
      <c r="LDC111" s="433"/>
      <c r="LDD111" s="433"/>
      <c r="LDE111" s="433"/>
      <c r="LDF111" s="433"/>
      <c r="LDG111" s="433"/>
      <c r="LDH111" s="433"/>
      <c r="LDI111" s="433"/>
      <c r="LDJ111" s="433"/>
      <c r="LDK111" s="433"/>
      <c r="LDL111" s="433"/>
      <c r="LDM111" s="433"/>
      <c r="LDN111" s="433"/>
      <c r="LDO111" s="433"/>
      <c r="LDP111" s="433"/>
      <c r="LDQ111" s="433"/>
      <c r="LDR111" s="433"/>
      <c r="LDS111" s="433"/>
      <c r="LDT111" s="433"/>
      <c r="LDU111" s="433"/>
      <c r="LDV111" s="433"/>
      <c r="LDW111" s="433"/>
      <c r="LDX111" s="433"/>
      <c r="LDY111" s="433"/>
      <c r="LDZ111" s="433"/>
      <c r="LEA111" s="433"/>
      <c r="LEB111" s="433"/>
      <c r="LEC111" s="433"/>
      <c r="LED111" s="433"/>
      <c r="LEE111" s="433"/>
      <c r="LEF111" s="433"/>
      <c r="LEG111" s="433"/>
      <c r="LEH111" s="433"/>
      <c r="LEI111" s="433"/>
      <c r="LEJ111" s="433"/>
      <c r="LEK111" s="433"/>
      <c r="LEL111" s="433"/>
      <c r="LEM111" s="433"/>
      <c r="LEN111" s="433"/>
      <c r="LEO111" s="433"/>
      <c r="LEP111" s="433"/>
      <c r="LEQ111" s="433"/>
      <c r="LER111" s="433"/>
      <c r="LES111" s="433"/>
      <c r="LET111" s="433"/>
      <c r="LEU111" s="433"/>
      <c r="LEV111" s="433"/>
      <c r="LEW111" s="433"/>
      <c r="LEX111" s="433"/>
      <c r="LEY111" s="433"/>
      <c r="LEZ111" s="433"/>
      <c r="LFA111" s="433"/>
      <c r="LFB111" s="433"/>
      <c r="LFC111" s="433"/>
      <c r="LFD111" s="433"/>
      <c r="LFE111" s="433"/>
      <c r="LFF111" s="433"/>
      <c r="LFG111" s="433"/>
      <c r="LFH111" s="433"/>
      <c r="LFI111" s="433"/>
      <c r="LFJ111" s="433"/>
      <c r="LFK111" s="433"/>
      <c r="LFL111" s="433"/>
      <c r="LFM111" s="433"/>
      <c r="LFN111" s="433"/>
      <c r="LFO111" s="433"/>
      <c r="LFP111" s="433"/>
      <c r="LFQ111" s="433"/>
      <c r="LFR111" s="433"/>
      <c r="LFS111" s="433"/>
      <c r="LFT111" s="433"/>
      <c r="LFU111" s="433"/>
      <c r="LFV111" s="433"/>
      <c r="LFW111" s="433"/>
      <c r="LFX111" s="433"/>
      <c r="LFY111" s="433"/>
      <c r="LFZ111" s="433"/>
      <c r="LGA111" s="433"/>
      <c r="LGB111" s="433"/>
      <c r="LGC111" s="433"/>
      <c r="LGD111" s="433"/>
      <c r="LGE111" s="433"/>
      <c r="LGF111" s="433"/>
      <c r="LGG111" s="433"/>
      <c r="LGH111" s="433"/>
      <c r="LGI111" s="433"/>
      <c r="LGJ111" s="433"/>
      <c r="LGK111" s="433"/>
      <c r="LGL111" s="433"/>
      <c r="LGM111" s="433"/>
      <c r="LGN111" s="433"/>
      <c r="LGO111" s="433"/>
      <c r="LGP111" s="433"/>
      <c r="LGQ111" s="433"/>
      <c r="LGR111" s="433"/>
      <c r="LGS111" s="433"/>
      <c r="LGT111" s="433"/>
      <c r="LGU111" s="433"/>
      <c r="LGV111" s="433"/>
      <c r="LGW111" s="433"/>
      <c r="LGX111" s="433"/>
      <c r="LGY111" s="433"/>
      <c r="LGZ111" s="433"/>
      <c r="LHA111" s="433"/>
      <c r="LHB111" s="433"/>
      <c r="LHC111" s="433"/>
      <c r="LHD111" s="433"/>
      <c r="LHE111" s="433"/>
      <c r="LHF111" s="433"/>
      <c r="LHG111" s="433"/>
      <c r="LHH111" s="433"/>
      <c r="LHI111" s="433"/>
      <c r="LHJ111" s="433"/>
      <c r="LHK111" s="433"/>
      <c r="LHL111" s="433"/>
      <c r="LHM111" s="433"/>
      <c r="LHN111" s="433"/>
      <c r="LHO111" s="433"/>
      <c r="LHP111" s="433"/>
      <c r="LHQ111" s="433"/>
      <c r="LHR111" s="433"/>
      <c r="LHS111" s="433"/>
      <c r="LHT111" s="433"/>
      <c r="LHU111" s="433"/>
      <c r="LHV111" s="433"/>
      <c r="LHW111" s="433"/>
      <c r="LHX111" s="433"/>
      <c r="LHY111" s="433"/>
      <c r="LHZ111" s="433"/>
      <c r="LIA111" s="433"/>
      <c r="LIB111" s="433"/>
      <c r="LIC111" s="433"/>
      <c r="LID111" s="433"/>
      <c r="LIE111" s="433"/>
      <c r="LIF111" s="433"/>
      <c r="LIG111" s="433"/>
      <c r="LIH111" s="433"/>
      <c r="LII111" s="433"/>
      <c r="LIJ111" s="433"/>
      <c r="LIK111" s="433"/>
      <c r="LIL111" s="433"/>
      <c r="LIM111" s="433"/>
      <c r="LIN111" s="433"/>
      <c r="LIO111" s="433"/>
      <c r="LIP111" s="433"/>
      <c r="LIQ111" s="433"/>
      <c r="LIR111" s="433"/>
      <c r="LIS111" s="433"/>
      <c r="LIT111" s="433"/>
      <c r="LIU111" s="433"/>
      <c r="LIV111" s="433"/>
      <c r="LIW111" s="433"/>
      <c r="LIX111" s="433"/>
      <c r="LIY111" s="433"/>
      <c r="LIZ111" s="433"/>
      <c r="LJA111" s="433"/>
      <c r="LJB111" s="433"/>
      <c r="LJC111" s="433"/>
      <c r="LJD111" s="433"/>
      <c r="LJE111" s="433"/>
      <c r="LJF111" s="433"/>
      <c r="LJG111" s="433"/>
      <c r="LJH111" s="433"/>
      <c r="LJI111" s="433"/>
      <c r="LJJ111" s="433"/>
      <c r="LJK111" s="433"/>
      <c r="LJL111" s="433"/>
      <c r="LJM111" s="433"/>
      <c r="LJN111" s="433"/>
      <c r="LJO111" s="433"/>
      <c r="LJP111" s="433"/>
      <c r="LJQ111" s="433"/>
      <c r="LJR111" s="433"/>
      <c r="LJS111" s="433"/>
      <c r="LJT111" s="433"/>
      <c r="LJU111" s="433"/>
      <c r="LJV111" s="433"/>
      <c r="LJW111" s="433"/>
      <c r="LJX111" s="433"/>
      <c r="LJY111" s="433"/>
      <c r="LJZ111" s="433"/>
      <c r="LKA111" s="433"/>
      <c r="LKB111" s="433"/>
      <c r="LKC111" s="433"/>
      <c r="LKD111" s="433"/>
      <c r="LKE111" s="433"/>
      <c r="LKF111" s="433"/>
      <c r="LKG111" s="433"/>
      <c r="LKH111" s="433"/>
      <c r="LKI111" s="433"/>
      <c r="LKJ111" s="433"/>
      <c r="LKK111" s="433"/>
      <c r="LKL111" s="433"/>
      <c r="LKM111" s="433"/>
      <c r="LKN111" s="433"/>
      <c r="LKO111" s="433"/>
      <c r="LKP111" s="433"/>
      <c r="LKQ111" s="433"/>
      <c r="LKR111" s="433"/>
      <c r="LKS111" s="433"/>
      <c r="LKT111" s="433"/>
      <c r="LKU111" s="433"/>
      <c r="LKV111" s="433"/>
      <c r="LKW111" s="433"/>
      <c r="LKX111" s="433"/>
      <c r="LKY111" s="433"/>
      <c r="LKZ111" s="433"/>
      <c r="LLA111" s="433"/>
      <c r="LLB111" s="433"/>
      <c r="LLC111" s="433"/>
      <c r="LLD111" s="433"/>
      <c r="LLE111" s="433"/>
      <c r="LLF111" s="433"/>
      <c r="LLG111" s="433"/>
      <c r="LLH111" s="433"/>
      <c r="LLI111" s="433"/>
      <c r="LLJ111" s="433"/>
      <c r="LLK111" s="433"/>
      <c r="LLL111" s="433"/>
      <c r="LLM111" s="433"/>
      <c r="LLN111" s="433"/>
      <c r="LLO111" s="433"/>
      <c r="LLP111" s="433"/>
      <c r="LLQ111" s="433"/>
      <c r="LLR111" s="433"/>
      <c r="LLS111" s="433"/>
      <c r="LLT111" s="433"/>
      <c r="LLU111" s="433"/>
      <c r="LLV111" s="433"/>
      <c r="LLW111" s="433"/>
      <c r="LLX111" s="433"/>
      <c r="LLY111" s="433"/>
      <c r="LLZ111" s="433"/>
      <c r="LMA111" s="433"/>
      <c r="LMB111" s="433"/>
      <c r="LMC111" s="433"/>
      <c r="LMD111" s="433"/>
      <c r="LME111" s="433"/>
      <c r="LMF111" s="433"/>
      <c r="LMG111" s="433"/>
      <c r="LMH111" s="433"/>
      <c r="LMI111" s="433"/>
      <c r="LMJ111" s="433"/>
      <c r="LMK111" s="433"/>
      <c r="LML111" s="433"/>
      <c r="LMM111" s="433"/>
      <c r="LMN111" s="433"/>
      <c r="LMO111" s="433"/>
      <c r="LMP111" s="433"/>
      <c r="LMQ111" s="433"/>
      <c r="LMR111" s="433"/>
      <c r="LMS111" s="433"/>
      <c r="LMT111" s="433"/>
      <c r="LMU111" s="433"/>
      <c r="LMV111" s="433"/>
      <c r="LMW111" s="433"/>
      <c r="LMX111" s="433"/>
      <c r="LMY111" s="433"/>
      <c r="LMZ111" s="433"/>
      <c r="LNA111" s="433"/>
      <c r="LNB111" s="433"/>
      <c r="LNC111" s="433"/>
      <c r="LND111" s="433"/>
      <c r="LNE111" s="433"/>
      <c r="LNF111" s="433"/>
      <c r="LNG111" s="433"/>
      <c r="LNH111" s="433"/>
      <c r="LNI111" s="433"/>
      <c r="LNJ111" s="433"/>
      <c r="LNK111" s="433"/>
      <c r="LNL111" s="433"/>
      <c r="LNM111" s="433"/>
      <c r="LNN111" s="433"/>
      <c r="LNO111" s="433"/>
      <c r="LNP111" s="433"/>
      <c r="LNQ111" s="433"/>
      <c r="LNR111" s="433"/>
      <c r="LNS111" s="433"/>
      <c r="LNT111" s="433"/>
      <c r="LNU111" s="433"/>
      <c r="LNV111" s="433"/>
      <c r="LNW111" s="433"/>
      <c r="LNX111" s="433"/>
      <c r="LNY111" s="433"/>
      <c r="LNZ111" s="433"/>
      <c r="LOA111" s="433"/>
      <c r="LOB111" s="433"/>
      <c r="LOC111" s="433"/>
      <c r="LOD111" s="433"/>
      <c r="LOE111" s="433"/>
      <c r="LOF111" s="433"/>
      <c r="LOG111" s="433"/>
      <c r="LOH111" s="433"/>
      <c r="LOI111" s="433"/>
      <c r="LOJ111" s="433"/>
      <c r="LOK111" s="433"/>
      <c r="LOL111" s="433"/>
      <c r="LOM111" s="433"/>
      <c r="LON111" s="433"/>
      <c r="LOO111" s="433"/>
      <c r="LOP111" s="433"/>
      <c r="LOQ111" s="433"/>
      <c r="LOR111" s="433"/>
      <c r="LOS111" s="433"/>
      <c r="LOT111" s="433"/>
      <c r="LOU111" s="433"/>
      <c r="LOV111" s="433"/>
      <c r="LOW111" s="433"/>
      <c r="LOX111" s="433"/>
      <c r="LOY111" s="433"/>
      <c r="LOZ111" s="433"/>
      <c r="LPA111" s="433"/>
      <c r="LPB111" s="433"/>
      <c r="LPC111" s="433"/>
      <c r="LPD111" s="433"/>
      <c r="LPE111" s="433"/>
      <c r="LPF111" s="433"/>
      <c r="LPG111" s="433"/>
      <c r="LPH111" s="433"/>
      <c r="LPI111" s="433"/>
      <c r="LPJ111" s="433"/>
      <c r="LPK111" s="433"/>
      <c r="LPL111" s="433"/>
      <c r="LPM111" s="433"/>
      <c r="LPN111" s="433"/>
      <c r="LPO111" s="433"/>
      <c r="LPP111" s="433"/>
      <c r="LPQ111" s="433"/>
      <c r="LPR111" s="433"/>
      <c r="LPS111" s="433"/>
      <c r="LPT111" s="433"/>
      <c r="LPU111" s="433"/>
      <c r="LPV111" s="433"/>
      <c r="LPW111" s="433"/>
      <c r="LPX111" s="433"/>
      <c r="LPY111" s="433"/>
      <c r="LPZ111" s="433"/>
      <c r="LQA111" s="433"/>
      <c r="LQB111" s="433"/>
      <c r="LQC111" s="433"/>
      <c r="LQD111" s="433"/>
      <c r="LQE111" s="433"/>
      <c r="LQF111" s="433"/>
      <c r="LQG111" s="433"/>
      <c r="LQH111" s="433"/>
      <c r="LQI111" s="433"/>
      <c r="LQJ111" s="433"/>
      <c r="LQK111" s="433"/>
      <c r="LQL111" s="433"/>
      <c r="LQM111" s="433"/>
      <c r="LQN111" s="433"/>
      <c r="LQO111" s="433"/>
      <c r="LQP111" s="433"/>
      <c r="LQQ111" s="433"/>
      <c r="LQR111" s="433"/>
      <c r="LQS111" s="433"/>
      <c r="LQT111" s="433"/>
      <c r="LQU111" s="433"/>
      <c r="LQV111" s="433"/>
      <c r="LQW111" s="433"/>
      <c r="LQX111" s="433"/>
      <c r="LQY111" s="433"/>
      <c r="LQZ111" s="433"/>
      <c r="LRA111" s="433"/>
      <c r="LRB111" s="433"/>
      <c r="LRC111" s="433"/>
      <c r="LRD111" s="433"/>
      <c r="LRE111" s="433"/>
      <c r="LRF111" s="433"/>
      <c r="LRG111" s="433"/>
      <c r="LRH111" s="433"/>
      <c r="LRI111" s="433"/>
      <c r="LRJ111" s="433"/>
      <c r="LRK111" s="433"/>
      <c r="LRL111" s="433"/>
      <c r="LRM111" s="433"/>
      <c r="LRN111" s="433"/>
      <c r="LRO111" s="433"/>
      <c r="LRP111" s="433"/>
      <c r="LRQ111" s="433"/>
      <c r="LRR111" s="433"/>
      <c r="LRS111" s="433"/>
      <c r="LRT111" s="433"/>
      <c r="LRU111" s="433"/>
      <c r="LRV111" s="433"/>
      <c r="LRW111" s="433"/>
      <c r="LRX111" s="433"/>
      <c r="LRY111" s="433"/>
      <c r="LRZ111" s="433"/>
      <c r="LSA111" s="433"/>
      <c r="LSB111" s="433"/>
      <c r="LSC111" s="433"/>
      <c r="LSD111" s="433"/>
      <c r="LSE111" s="433"/>
      <c r="LSF111" s="433"/>
      <c r="LSG111" s="433"/>
      <c r="LSH111" s="433"/>
      <c r="LSI111" s="433"/>
      <c r="LSJ111" s="433"/>
      <c r="LSK111" s="433"/>
      <c r="LSL111" s="433"/>
      <c r="LSM111" s="433"/>
      <c r="LSN111" s="433"/>
      <c r="LSO111" s="433"/>
      <c r="LSP111" s="433"/>
      <c r="LSQ111" s="433"/>
      <c r="LSR111" s="433"/>
      <c r="LSS111" s="433"/>
      <c r="LST111" s="433"/>
      <c r="LSU111" s="433"/>
      <c r="LSV111" s="433"/>
      <c r="LSW111" s="433"/>
      <c r="LSX111" s="433"/>
      <c r="LSY111" s="433"/>
      <c r="LSZ111" s="433"/>
      <c r="LTA111" s="433"/>
      <c r="LTB111" s="433"/>
      <c r="LTC111" s="433"/>
      <c r="LTD111" s="433"/>
      <c r="LTE111" s="433"/>
      <c r="LTF111" s="433"/>
      <c r="LTG111" s="433"/>
      <c r="LTH111" s="433"/>
      <c r="LTI111" s="433"/>
      <c r="LTJ111" s="433"/>
      <c r="LTK111" s="433"/>
      <c r="LTL111" s="433"/>
      <c r="LTM111" s="433"/>
      <c r="LTN111" s="433"/>
      <c r="LTO111" s="433"/>
      <c r="LTP111" s="433"/>
      <c r="LTQ111" s="433"/>
      <c r="LTR111" s="433"/>
      <c r="LTS111" s="433"/>
      <c r="LTT111" s="433"/>
      <c r="LTU111" s="433"/>
      <c r="LTV111" s="433"/>
      <c r="LTW111" s="433"/>
      <c r="LTX111" s="433"/>
      <c r="LTY111" s="433"/>
      <c r="LTZ111" s="433"/>
      <c r="LUA111" s="433"/>
      <c r="LUB111" s="433"/>
      <c r="LUC111" s="433"/>
      <c r="LUD111" s="433"/>
      <c r="LUE111" s="433"/>
      <c r="LUF111" s="433"/>
      <c r="LUG111" s="433"/>
      <c r="LUH111" s="433"/>
      <c r="LUI111" s="433"/>
      <c r="LUJ111" s="433"/>
      <c r="LUK111" s="433"/>
      <c r="LUL111" s="433"/>
      <c r="LUM111" s="433"/>
      <c r="LUN111" s="433"/>
      <c r="LUO111" s="433"/>
      <c r="LUP111" s="433"/>
      <c r="LUQ111" s="433"/>
      <c r="LUR111" s="433"/>
      <c r="LUS111" s="433"/>
      <c r="LUT111" s="433"/>
      <c r="LUU111" s="433"/>
      <c r="LUV111" s="433"/>
      <c r="LUW111" s="433"/>
      <c r="LUX111" s="433"/>
      <c r="LUY111" s="433"/>
      <c r="LUZ111" s="433"/>
      <c r="LVA111" s="433"/>
      <c r="LVB111" s="433"/>
      <c r="LVC111" s="433"/>
      <c r="LVD111" s="433"/>
      <c r="LVE111" s="433"/>
      <c r="LVF111" s="433"/>
      <c r="LVG111" s="433"/>
      <c r="LVH111" s="433"/>
      <c r="LVI111" s="433"/>
      <c r="LVJ111" s="433"/>
      <c r="LVK111" s="433"/>
      <c r="LVL111" s="433"/>
      <c r="LVM111" s="433"/>
      <c r="LVN111" s="433"/>
      <c r="LVO111" s="433"/>
      <c r="LVP111" s="433"/>
      <c r="LVQ111" s="433"/>
      <c r="LVR111" s="433"/>
      <c r="LVS111" s="433"/>
      <c r="LVT111" s="433"/>
      <c r="LVU111" s="433"/>
      <c r="LVV111" s="433"/>
      <c r="LVW111" s="433"/>
      <c r="LVX111" s="433"/>
      <c r="LVY111" s="433"/>
      <c r="LVZ111" s="433"/>
      <c r="LWA111" s="433"/>
      <c r="LWB111" s="433"/>
      <c r="LWC111" s="433"/>
      <c r="LWD111" s="433"/>
      <c r="LWE111" s="433"/>
      <c r="LWF111" s="433"/>
      <c r="LWG111" s="433"/>
      <c r="LWH111" s="433"/>
      <c r="LWI111" s="433"/>
      <c r="LWJ111" s="433"/>
      <c r="LWK111" s="433"/>
      <c r="LWL111" s="433"/>
      <c r="LWM111" s="433"/>
      <c r="LWN111" s="433"/>
      <c r="LWO111" s="433"/>
      <c r="LWP111" s="433"/>
      <c r="LWQ111" s="433"/>
      <c r="LWR111" s="433"/>
      <c r="LWS111" s="433"/>
      <c r="LWT111" s="433"/>
      <c r="LWU111" s="433"/>
      <c r="LWV111" s="433"/>
      <c r="LWW111" s="433"/>
      <c r="LWX111" s="433"/>
      <c r="LWY111" s="433"/>
      <c r="LWZ111" s="433"/>
      <c r="LXA111" s="433"/>
      <c r="LXB111" s="433"/>
      <c r="LXC111" s="433"/>
      <c r="LXD111" s="433"/>
      <c r="LXE111" s="433"/>
      <c r="LXF111" s="433"/>
      <c r="LXG111" s="433"/>
      <c r="LXH111" s="433"/>
      <c r="LXI111" s="433"/>
      <c r="LXJ111" s="433"/>
      <c r="LXK111" s="433"/>
      <c r="LXL111" s="433"/>
      <c r="LXM111" s="433"/>
      <c r="LXN111" s="433"/>
      <c r="LXO111" s="433"/>
      <c r="LXP111" s="433"/>
      <c r="LXQ111" s="433"/>
      <c r="LXR111" s="433"/>
      <c r="LXS111" s="433"/>
      <c r="LXT111" s="433"/>
      <c r="LXU111" s="433"/>
      <c r="LXV111" s="433"/>
      <c r="LXW111" s="433"/>
      <c r="LXX111" s="433"/>
      <c r="LXY111" s="433"/>
      <c r="LXZ111" s="433"/>
      <c r="LYA111" s="433"/>
      <c r="LYB111" s="433"/>
      <c r="LYC111" s="433"/>
      <c r="LYD111" s="433"/>
      <c r="LYE111" s="433"/>
      <c r="LYF111" s="433"/>
      <c r="LYG111" s="433"/>
      <c r="LYH111" s="433"/>
      <c r="LYI111" s="433"/>
      <c r="LYJ111" s="433"/>
      <c r="LYK111" s="433"/>
      <c r="LYL111" s="433"/>
      <c r="LYM111" s="433"/>
      <c r="LYN111" s="433"/>
      <c r="LYO111" s="433"/>
      <c r="LYP111" s="433"/>
      <c r="LYQ111" s="433"/>
      <c r="LYR111" s="433"/>
      <c r="LYS111" s="433"/>
      <c r="LYT111" s="433"/>
      <c r="LYU111" s="433"/>
      <c r="LYV111" s="433"/>
      <c r="LYW111" s="433"/>
      <c r="LYX111" s="433"/>
      <c r="LYY111" s="433"/>
      <c r="LYZ111" s="433"/>
      <c r="LZA111" s="433"/>
      <c r="LZB111" s="433"/>
      <c r="LZC111" s="433"/>
      <c r="LZD111" s="433"/>
      <c r="LZE111" s="433"/>
      <c r="LZF111" s="433"/>
      <c r="LZG111" s="433"/>
      <c r="LZH111" s="433"/>
      <c r="LZI111" s="433"/>
      <c r="LZJ111" s="433"/>
      <c r="LZK111" s="433"/>
      <c r="LZL111" s="433"/>
      <c r="LZM111" s="433"/>
      <c r="LZN111" s="433"/>
      <c r="LZO111" s="433"/>
      <c r="LZP111" s="433"/>
      <c r="LZQ111" s="433"/>
      <c r="LZR111" s="433"/>
      <c r="LZS111" s="433"/>
      <c r="LZT111" s="433"/>
      <c r="LZU111" s="433"/>
      <c r="LZV111" s="433"/>
      <c r="LZW111" s="433"/>
      <c r="LZX111" s="433"/>
      <c r="LZY111" s="433"/>
      <c r="LZZ111" s="433"/>
      <c r="MAA111" s="433"/>
      <c r="MAB111" s="433"/>
      <c r="MAC111" s="433"/>
      <c r="MAD111" s="433"/>
      <c r="MAE111" s="433"/>
      <c r="MAF111" s="433"/>
      <c r="MAG111" s="433"/>
      <c r="MAH111" s="433"/>
      <c r="MAI111" s="433"/>
      <c r="MAJ111" s="433"/>
      <c r="MAK111" s="433"/>
      <c r="MAL111" s="433"/>
      <c r="MAM111" s="433"/>
      <c r="MAN111" s="433"/>
      <c r="MAO111" s="433"/>
      <c r="MAP111" s="433"/>
      <c r="MAQ111" s="433"/>
      <c r="MAR111" s="433"/>
      <c r="MAS111" s="433"/>
      <c r="MAT111" s="433"/>
      <c r="MAU111" s="433"/>
      <c r="MAV111" s="433"/>
      <c r="MAW111" s="433"/>
      <c r="MAX111" s="433"/>
      <c r="MAY111" s="433"/>
      <c r="MAZ111" s="433"/>
      <c r="MBA111" s="433"/>
      <c r="MBB111" s="433"/>
      <c r="MBC111" s="433"/>
      <c r="MBD111" s="433"/>
      <c r="MBE111" s="433"/>
      <c r="MBF111" s="433"/>
      <c r="MBG111" s="433"/>
      <c r="MBH111" s="433"/>
      <c r="MBI111" s="433"/>
      <c r="MBJ111" s="433"/>
      <c r="MBK111" s="433"/>
      <c r="MBL111" s="433"/>
      <c r="MBM111" s="433"/>
      <c r="MBN111" s="433"/>
      <c r="MBO111" s="433"/>
      <c r="MBP111" s="433"/>
      <c r="MBQ111" s="433"/>
      <c r="MBR111" s="433"/>
      <c r="MBS111" s="433"/>
      <c r="MBT111" s="433"/>
      <c r="MBU111" s="433"/>
      <c r="MBV111" s="433"/>
      <c r="MBW111" s="433"/>
      <c r="MBX111" s="433"/>
      <c r="MBY111" s="433"/>
      <c r="MBZ111" s="433"/>
      <c r="MCA111" s="433"/>
      <c r="MCB111" s="433"/>
      <c r="MCC111" s="433"/>
      <c r="MCD111" s="433"/>
      <c r="MCE111" s="433"/>
      <c r="MCF111" s="433"/>
      <c r="MCG111" s="433"/>
      <c r="MCH111" s="433"/>
      <c r="MCI111" s="433"/>
      <c r="MCJ111" s="433"/>
      <c r="MCK111" s="433"/>
      <c r="MCL111" s="433"/>
      <c r="MCM111" s="433"/>
      <c r="MCN111" s="433"/>
      <c r="MCO111" s="433"/>
      <c r="MCP111" s="433"/>
      <c r="MCQ111" s="433"/>
      <c r="MCR111" s="433"/>
      <c r="MCS111" s="433"/>
      <c r="MCT111" s="433"/>
      <c r="MCU111" s="433"/>
      <c r="MCV111" s="433"/>
      <c r="MCW111" s="433"/>
      <c r="MCX111" s="433"/>
      <c r="MCY111" s="433"/>
      <c r="MCZ111" s="433"/>
      <c r="MDA111" s="433"/>
      <c r="MDB111" s="433"/>
      <c r="MDC111" s="433"/>
      <c r="MDD111" s="433"/>
      <c r="MDE111" s="433"/>
      <c r="MDF111" s="433"/>
      <c r="MDG111" s="433"/>
      <c r="MDH111" s="433"/>
      <c r="MDI111" s="433"/>
      <c r="MDJ111" s="433"/>
      <c r="MDK111" s="433"/>
      <c r="MDL111" s="433"/>
      <c r="MDM111" s="433"/>
      <c r="MDN111" s="433"/>
      <c r="MDO111" s="433"/>
      <c r="MDP111" s="433"/>
      <c r="MDQ111" s="433"/>
      <c r="MDR111" s="433"/>
      <c r="MDS111" s="433"/>
      <c r="MDT111" s="433"/>
      <c r="MDU111" s="433"/>
      <c r="MDV111" s="433"/>
      <c r="MDW111" s="433"/>
      <c r="MDX111" s="433"/>
      <c r="MDY111" s="433"/>
      <c r="MDZ111" s="433"/>
      <c r="MEA111" s="433"/>
      <c r="MEB111" s="433"/>
      <c r="MEC111" s="433"/>
      <c r="MED111" s="433"/>
      <c r="MEE111" s="433"/>
      <c r="MEF111" s="433"/>
      <c r="MEG111" s="433"/>
      <c r="MEH111" s="433"/>
      <c r="MEI111" s="433"/>
      <c r="MEJ111" s="433"/>
      <c r="MEK111" s="433"/>
      <c r="MEL111" s="433"/>
      <c r="MEM111" s="433"/>
      <c r="MEN111" s="433"/>
      <c r="MEO111" s="433"/>
      <c r="MEP111" s="433"/>
      <c r="MEQ111" s="433"/>
      <c r="MER111" s="433"/>
      <c r="MES111" s="433"/>
      <c r="MET111" s="433"/>
      <c r="MEU111" s="433"/>
      <c r="MEV111" s="433"/>
      <c r="MEW111" s="433"/>
      <c r="MEX111" s="433"/>
      <c r="MEY111" s="433"/>
      <c r="MEZ111" s="433"/>
      <c r="MFA111" s="433"/>
      <c r="MFB111" s="433"/>
      <c r="MFC111" s="433"/>
      <c r="MFD111" s="433"/>
      <c r="MFE111" s="433"/>
      <c r="MFF111" s="433"/>
      <c r="MFG111" s="433"/>
      <c r="MFH111" s="433"/>
      <c r="MFI111" s="433"/>
      <c r="MFJ111" s="433"/>
      <c r="MFK111" s="433"/>
      <c r="MFL111" s="433"/>
      <c r="MFM111" s="433"/>
      <c r="MFN111" s="433"/>
      <c r="MFO111" s="433"/>
      <c r="MFP111" s="433"/>
      <c r="MFQ111" s="433"/>
      <c r="MFR111" s="433"/>
      <c r="MFS111" s="433"/>
      <c r="MFT111" s="433"/>
      <c r="MFU111" s="433"/>
      <c r="MFV111" s="433"/>
      <c r="MFW111" s="433"/>
      <c r="MFX111" s="433"/>
      <c r="MFY111" s="433"/>
      <c r="MFZ111" s="433"/>
      <c r="MGA111" s="433"/>
      <c r="MGB111" s="433"/>
      <c r="MGC111" s="433"/>
      <c r="MGD111" s="433"/>
      <c r="MGE111" s="433"/>
      <c r="MGF111" s="433"/>
      <c r="MGG111" s="433"/>
      <c r="MGH111" s="433"/>
      <c r="MGI111" s="433"/>
      <c r="MGJ111" s="433"/>
      <c r="MGK111" s="433"/>
      <c r="MGL111" s="433"/>
      <c r="MGM111" s="433"/>
      <c r="MGN111" s="433"/>
      <c r="MGO111" s="433"/>
      <c r="MGP111" s="433"/>
      <c r="MGQ111" s="433"/>
      <c r="MGR111" s="433"/>
      <c r="MGS111" s="433"/>
      <c r="MGT111" s="433"/>
      <c r="MGU111" s="433"/>
      <c r="MGV111" s="433"/>
      <c r="MGW111" s="433"/>
      <c r="MGX111" s="433"/>
      <c r="MGY111" s="433"/>
      <c r="MGZ111" s="433"/>
      <c r="MHA111" s="433"/>
      <c r="MHB111" s="433"/>
      <c r="MHC111" s="433"/>
      <c r="MHD111" s="433"/>
      <c r="MHE111" s="433"/>
      <c r="MHF111" s="433"/>
      <c r="MHG111" s="433"/>
      <c r="MHH111" s="433"/>
      <c r="MHI111" s="433"/>
      <c r="MHJ111" s="433"/>
      <c r="MHK111" s="433"/>
      <c r="MHL111" s="433"/>
      <c r="MHM111" s="433"/>
      <c r="MHN111" s="433"/>
      <c r="MHO111" s="433"/>
      <c r="MHP111" s="433"/>
      <c r="MHQ111" s="433"/>
      <c r="MHR111" s="433"/>
      <c r="MHS111" s="433"/>
      <c r="MHT111" s="433"/>
      <c r="MHU111" s="433"/>
      <c r="MHV111" s="433"/>
      <c r="MHW111" s="433"/>
      <c r="MHX111" s="433"/>
      <c r="MHY111" s="433"/>
      <c r="MHZ111" s="433"/>
      <c r="MIA111" s="433"/>
      <c r="MIB111" s="433"/>
      <c r="MIC111" s="433"/>
      <c r="MID111" s="433"/>
      <c r="MIE111" s="433"/>
      <c r="MIF111" s="433"/>
      <c r="MIG111" s="433"/>
      <c r="MIH111" s="433"/>
      <c r="MII111" s="433"/>
      <c r="MIJ111" s="433"/>
      <c r="MIK111" s="433"/>
      <c r="MIL111" s="433"/>
      <c r="MIM111" s="433"/>
      <c r="MIN111" s="433"/>
      <c r="MIO111" s="433"/>
      <c r="MIP111" s="433"/>
      <c r="MIQ111" s="433"/>
      <c r="MIR111" s="433"/>
      <c r="MIS111" s="433"/>
      <c r="MIT111" s="433"/>
      <c r="MIU111" s="433"/>
      <c r="MIV111" s="433"/>
      <c r="MIW111" s="433"/>
      <c r="MIX111" s="433"/>
      <c r="MIY111" s="433"/>
      <c r="MIZ111" s="433"/>
      <c r="MJA111" s="433"/>
      <c r="MJB111" s="433"/>
      <c r="MJC111" s="433"/>
      <c r="MJD111" s="433"/>
      <c r="MJE111" s="433"/>
      <c r="MJF111" s="433"/>
      <c r="MJG111" s="433"/>
      <c r="MJH111" s="433"/>
      <c r="MJI111" s="433"/>
      <c r="MJJ111" s="433"/>
      <c r="MJK111" s="433"/>
      <c r="MJL111" s="433"/>
      <c r="MJM111" s="433"/>
      <c r="MJN111" s="433"/>
      <c r="MJO111" s="433"/>
      <c r="MJP111" s="433"/>
      <c r="MJQ111" s="433"/>
      <c r="MJR111" s="433"/>
      <c r="MJS111" s="433"/>
      <c r="MJT111" s="433"/>
      <c r="MJU111" s="433"/>
      <c r="MJV111" s="433"/>
      <c r="MJW111" s="433"/>
      <c r="MJX111" s="433"/>
      <c r="MJY111" s="433"/>
      <c r="MJZ111" s="433"/>
      <c r="MKA111" s="433"/>
      <c r="MKB111" s="433"/>
      <c r="MKC111" s="433"/>
      <c r="MKD111" s="433"/>
      <c r="MKE111" s="433"/>
      <c r="MKF111" s="433"/>
      <c r="MKG111" s="433"/>
      <c r="MKH111" s="433"/>
      <c r="MKI111" s="433"/>
      <c r="MKJ111" s="433"/>
      <c r="MKK111" s="433"/>
      <c r="MKL111" s="433"/>
      <c r="MKM111" s="433"/>
      <c r="MKN111" s="433"/>
      <c r="MKO111" s="433"/>
      <c r="MKP111" s="433"/>
      <c r="MKQ111" s="433"/>
      <c r="MKR111" s="433"/>
      <c r="MKS111" s="433"/>
      <c r="MKT111" s="433"/>
      <c r="MKU111" s="433"/>
      <c r="MKV111" s="433"/>
      <c r="MKW111" s="433"/>
      <c r="MKX111" s="433"/>
      <c r="MKY111" s="433"/>
      <c r="MKZ111" s="433"/>
      <c r="MLA111" s="433"/>
      <c r="MLB111" s="433"/>
      <c r="MLC111" s="433"/>
      <c r="MLD111" s="433"/>
      <c r="MLE111" s="433"/>
      <c r="MLF111" s="433"/>
      <c r="MLG111" s="433"/>
      <c r="MLH111" s="433"/>
      <c r="MLI111" s="433"/>
      <c r="MLJ111" s="433"/>
      <c r="MLK111" s="433"/>
      <c r="MLL111" s="433"/>
      <c r="MLM111" s="433"/>
      <c r="MLN111" s="433"/>
      <c r="MLO111" s="433"/>
      <c r="MLP111" s="433"/>
      <c r="MLQ111" s="433"/>
      <c r="MLR111" s="433"/>
      <c r="MLS111" s="433"/>
      <c r="MLT111" s="433"/>
      <c r="MLU111" s="433"/>
      <c r="MLV111" s="433"/>
      <c r="MLW111" s="433"/>
      <c r="MLX111" s="433"/>
      <c r="MLY111" s="433"/>
      <c r="MLZ111" s="433"/>
      <c r="MMA111" s="433"/>
      <c r="MMB111" s="433"/>
      <c r="MMC111" s="433"/>
      <c r="MMD111" s="433"/>
      <c r="MME111" s="433"/>
      <c r="MMF111" s="433"/>
      <c r="MMG111" s="433"/>
      <c r="MMH111" s="433"/>
      <c r="MMI111" s="433"/>
      <c r="MMJ111" s="433"/>
      <c r="MMK111" s="433"/>
      <c r="MML111" s="433"/>
      <c r="MMM111" s="433"/>
      <c r="MMN111" s="433"/>
      <c r="MMO111" s="433"/>
      <c r="MMP111" s="433"/>
      <c r="MMQ111" s="433"/>
      <c r="MMR111" s="433"/>
      <c r="MMS111" s="433"/>
      <c r="MMT111" s="433"/>
      <c r="MMU111" s="433"/>
      <c r="MMV111" s="433"/>
      <c r="MMW111" s="433"/>
      <c r="MMX111" s="433"/>
      <c r="MMY111" s="433"/>
      <c r="MMZ111" s="433"/>
      <c r="MNA111" s="433"/>
      <c r="MNB111" s="433"/>
      <c r="MNC111" s="433"/>
      <c r="MND111" s="433"/>
      <c r="MNE111" s="433"/>
      <c r="MNF111" s="433"/>
      <c r="MNG111" s="433"/>
      <c r="MNH111" s="433"/>
      <c r="MNI111" s="433"/>
      <c r="MNJ111" s="433"/>
      <c r="MNK111" s="433"/>
      <c r="MNL111" s="433"/>
      <c r="MNM111" s="433"/>
      <c r="MNN111" s="433"/>
      <c r="MNO111" s="433"/>
      <c r="MNP111" s="433"/>
      <c r="MNQ111" s="433"/>
      <c r="MNR111" s="433"/>
      <c r="MNS111" s="433"/>
      <c r="MNT111" s="433"/>
      <c r="MNU111" s="433"/>
      <c r="MNV111" s="433"/>
      <c r="MNW111" s="433"/>
      <c r="MNX111" s="433"/>
      <c r="MNY111" s="433"/>
      <c r="MNZ111" s="433"/>
      <c r="MOA111" s="433"/>
      <c r="MOB111" s="433"/>
      <c r="MOC111" s="433"/>
      <c r="MOD111" s="433"/>
      <c r="MOE111" s="433"/>
      <c r="MOF111" s="433"/>
      <c r="MOG111" s="433"/>
      <c r="MOH111" s="433"/>
      <c r="MOI111" s="433"/>
      <c r="MOJ111" s="433"/>
      <c r="MOK111" s="433"/>
      <c r="MOL111" s="433"/>
      <c r="MOM111" s="433"/>
      <c r="MON111" s="433"/>
      <c r="MOO111" s="433"/>
      <c r="MOP111" s="433"/>
      <c r="MOQ111" s="433"/>
      <c r="MOR111" s="433"/>
      <c r="MOS111" s="433"/>
      <c r="MOT111" s="433"/>
      <c r="MOU111" s="433"/>
      <c r="MOV111" s="433"/>
      <c r="MOW111" s="433"/>
      <c r="MOX111" s="433"/>
      <c r="MOY111" s="433"/>
      <c r="MOZ111" s="433"/>
      <c r="MPA111" s="433"/>
      <c r="MPB111" s="433"/>
      <c r="MPC111" s="433"/>
      <c r="MPD111" s="433"/>
      <c r="MPE111" s="433"/>
      <c r="MPF111" s="433"/>
      <c r="MPG111" s="433"/>
      <c r="MPH111" s="433"/>
      <c r="MPI111" s="433"/>
      <c r="MPJ111" s="433"/>
      <c r="MPK111" s="433"/>
      <c r="MPL111" s="433"/>
      <c r="MPM111" s="433"/>
      <c r="MPN111" s="433"/>
      <c r="MPO111" s="433"/>
      <c r="MPP111" s="433"/>
      <c r="MPQ111" s="433"/>
      <c r="MPR111" s="433"/>
      <c r="MPS111" s="433"/>
      <c r="MPT111" s="433"/>
      <c r="MPU111" s="433"/>
      <c r="MPV111" s="433"/>
      <c r="MPW111" s="433"/>
      <c r="MPX111" s="433"/>
      <c r="MPY111" s="433"/>
      <c r="MPZ111" s="433"/>
      <c r="MQA111" s="433"/>
      <c r="MQB111" s="433"/>
      <c r="MQC111" s="433"/>
      <c r="MQD111" s="433"/>
      <c r="MQE111" s="433"/>
      <c r="MQF111" s="433"/>
      <c r="MQG111" s="433"/>
      <c r="MQH111" s="433"/>
      <c r="MQI111" s="433"/>
      <c r="MQJ111" s="433"/>
      <c r="MQK111" s="433"/>
      <c r="MQL111" s="433"/>
      <c r="MQM111" s="433"/>
      <c r="MQN111" s="433"/>
      <c r="MQO111" s="433"/>
      <c r="MQP111" s="433"/>
      <c r="MQQ111" s="433"/>
      <c r="MQR111" s="433"/>
      <c r="MQS111" s="433"/>
      <c r="MQT111" s="433"/>
      <c r="MQU111" s="433"/>
      <c r="MQV111" s="433"/>
      <c r="MQW111" s="433"/>
      <c r="MQX111" s="433"/>
      <c r="MQY111" s="433"/>
      <c r="MQZ111" s="433"/>
      <c r="MRA111" s="433"/>
      <c r="MRB111" s="433"/>
      <c r="MRC111" s="433"/>
      <c r="MRD111" s="433"/>
      <c r="MRE111" s="433"/>
      <c r="MRF111" s="433"/>
      <c r="MRG111" s="433"/>
      <c r="MRH111" s="433"/>
      <c r="MRI111" s="433"/>
      <c r="MRJ111" s="433"/>
      <c r="MRK111" s="433"/>
      <c r="MRL111" s="433"/>
      <c r="MRM111" s="433"/>
      <c r="MRN111" s="433"/>
      <c r="MRO111" s="433"/>
      <c r="MRP111" s="433"/>
      <c r="MRQ111" s="433"/>
      <c r="MRR111" s="433"/>
      <c r="MRS111" s="433"/>
      <c r="MRT111" s="433"/>
      <c r="MRU111" s="433"/>
      <c r="MRV111" s="433"/>
      <c r="MRW111" s="433"/>
      <c r="MRX111" s="433"/>
      <c r="MRY111" s="433"/>
      <c r="MRZ111" s="433"/>
      <c r="MSA111" s="433"/>
      <c r="MSB111" s="433"/>
      <c r="MSC111" s="433"/>
      <c r="MSD111" s="433"/>
      <c r="MSE111" s="433"/>
      <c r="MSF111" s="433"/>
      <c r="MSG111" s="433"/>
      <c r="MSH111" s="433"/>
      <c r="MSI111" s="433"/>
      <c r="MSJ111" s="433"/>
      <c r="MSK111" s="433"/>
      <c r="MSL111" s="433"/>
      <c r="MSM111" s="433"/>
      <c r="MSN111" s="433"/>
      <c r="MSO111" s="433"/>
      <c r="MSP111" s="433"/>
      <c r="MSQ111" s="433"/>
      <c r="MSR111" s="433"/>
      <c r="MSS111" s="433"/>
      <c r="MST111" s="433"/>
      <c r="MSU111" s="433"/>
      <c r="MSV111" s="433"/>
      <c r="MSW111" s="433"/>
      <c r="MSX111" s="433"/>
      <c r="MSY111" s="433"/>
      <c r="MSZ111" s="433"/>
      <c r="MTA111" s="433"/>
      <c r="MTB111" s="433"/>
      <c r="MTC111" s="433"/>
      <c r="MTD111" s="433"/>
      <c r="MTE111" s="433"/>
      <c r="MTF111" s="433"/>
      <c r="MTG111" s="433"/>
      <c r="MTH111" s="433"/>
      <c r="MTI111" s="433"/>
      <c r="MTJ111" s="433"/>
      <c r="MTK111" s="433"/>
      <c r="MTL111" s="433"/>
      <c r="MTM111" s="433"/>
      <c r="MTN111" s="433"/>
      <c r="MTO111" s="433"/>
      <c r="MTP111" s="433"/>
      <c r="MTQ111" s="433"/>
      <c r="MTR111" s="433"/>
      <c r="MTS111" s="433"/>
      <c r="MTT111" s="433"/>
      <c r="MTU111" s="433"/>
      <c r="MTV111" s="433"/>
      <c r="MTW111" s="433"/>
      <c r="MTX111" s="433"/>
      <c r="MTY111" s="433"/>
      <c r="MTZ111" s="433"/>
      <c r="MUA111" s="433"/>
      <c r="MUB111" s="433"/>
      <c r="MUC111" s="433"/>
      <c r="MUD111" s="433"/>
      <c r="MUE111" s="433"/>
      <c r="MUF111" s="433"/>
      <c r="MUG111" s="433"/>
      <c r="MUH111" s="433"/>
      <c r="MUI111" s="433"/>
      <c r="MUJ111" s="433"/>
      <c r="MUK111" s="433"/>
      <c r="MUL111" s="433"/>
      <c r="MUM111" s="433"/>
      <c r="MUN111" s="433"/>
      <c r="MUO111" s="433"/>
      <c r="MUP111" s="433"/>
      <c r="MUQ111" s="433"/>
      <c r="MUR111" s="433"/>
      <c r="MUS111" s="433"/>
      <c r="MUT111" s="433"/>
      <c r="MUU111" s="433"/>
      <c r="MUV111" s="433"/>
      <c r="MUW111" s="433"/>
      <c r="MUX111" s="433"/>
      <c r="MUY111" s="433"/>
      <c r="MUZ111" s="433"/>
      <c r="MVA111" s="433"/>
      <c r="MVB111" s="433"/>
      <c r="MVC111" s="433"/>
      <c r="MVD111" s="433"/>
      <c r="MVE111" s="433"/>
      <c r="MVF111" s="433"/>
      <c r="MVG111" s="433"/>
      <c r="MVH111" s="433"/>
      <c r="MVI111" s="433"/>
      <c r="MVJ111" s="433"/>
      <c r="MVK111" s="433"/>
      <c r="MVL111" s="433"/>
      <c r="MVM111" s="433"/>
      <c r="MVN111" s="433"/>
      <c r="MVO111" s="433"/>
      <c r="MVP111" s="433"/>
      <c r="MVQ111" s="433"/>
      <c r="MVR111" s="433"/>
      <c r="MVS111" s="433"/>
      <c r="MVT111" s="433"/>
      <c r="MVU111" s="433"/>
      <c r="MVV111" s="433"/>
      <c r="MVW111" s="433"/>
      <c r="MVX111" s="433"/>
      <c r="MVY111" s="433"/>
      <c r="MVZ111" s="433"/>
      <c r="MWA111" s="433"/>
      <c r="MWB111" s="433"/>
      <c r="MWC111" s="433"/>
      <c r="MWD111" s="433"/>
      <c r="MWE111" s="433"/>
      <c r="MWF111" s="433"/>
      <c r="MWG111" s="433"/>
      <c r="MWH111" s="433"/>
      <c r="MWI111" s="433"/>
      <c r="MWJ111" s="433"/>
      <c r="MWK111" s="433"/>
      <c r="MWL111" s="433"/>
      <c r="MWM111" s="433"/>
      <c r="MWN111" s="433"/>
      <c r="MWO111" s="433"/>
      <c r="MWP111" s="433"/>
      <c r="MWQ111" s="433"/>
      <c r="MWR111" s="433"/>
      <c r="MWS111" s="433"/>
      <c r="MWT111" s="433"/>
      <c r="MWU111" s="433"/>
      <c r="MWV111" s="433"/>
      <c r="MWW111" s="433"/>
      <c r="MWX111" s="433"/>
      <c r="MWY111" s="433"/>
      <c r="MWZ111" s="433"/>
      <c r="MXA111" s="433"/>
      <c r="MXB111" s="433"/>
      <c r="MXC111" s="433"/>
      <c r="MXD111" s="433"/>
      <c r="MXE111" s="433"/>
      <c r="MXF111" s="433"/>
      <c r="MXG111" s="433"/>
      <c r="MXH111" s="433"/>
      <c r="MXI111" s="433"/>
      <c r="MXJ111" s="433"/>
      <c r="MXK111" s="433"/>
      <c r="MXL111" s="433"/>
      <c r="MXM111" s="433"/>
      <c r="MXN111" s="433"/>
      <c r="MXO111" s="433"/>
      <c r="MXP111" s="433"/>
      <c r="MXQ111" s="433"/>
      <c r="MXR111" s="433"/>
      <c r="MXS111" s="433"/>
      <c r="MXT111" s="433"/>
      <c r="MXU111" s="433"/>
      <c r="MXV111" s="433"/>
      <c r="MXW111" s="433"/>
      <c r="MXX111" s="433"/>
      <c r="MXY111" s="433"/>
      <c r="MXZ111" s="433"/>
      <c r="MYA111" s="433"/>
      <c r="MYB111" s="433"/>
      <c r="MYC111" s="433"/>
      <c r="MYD111" s="433"/>
      <c r="MYE111" s="433"/>
      <c r="MYF111" s="433"/>
      <c r="MYG111" s="433"/>
      <c r="MYH111" s="433"/>
      <c r="MYI111" s="433"/>
      <c r="MYJ111" s="433"/>
      <c r="MYK111" s="433"/>
      <c r="MYL111" s="433"/>
      <c r="MYM111" s="433"/>
      <c r="MYN111" s="433"/>
      <c r="MYO111" s="433"/>
      <c r="MYP111" s="433"/>
      <c r="MYQ111" s="433"/>
      <c r="MYR111" s="433"/>
      <c r="MYS111" s="433"/>
      <c r="MYT111" s="433"/>
      <c r="MYU111" s="433"/>
      <c r="MYV111" s="433"/>
      <c r="MYW111" s="433"/>
      <c r="MYX111" s="433"/>
      <c r="MYY111" s="433"/>
      <c r="MYZ111" s="433"/>
      <c r="MZA111" s="433"/>
      <c r="MZB111" s="433"/>
      <c r="MZC111" s="433"/>
      <c r="MZD111" s="433"/>
      <c r="MZE111" s="433"/>
      <c r="MZF111" s="433"/>
      <c r="MZG111" s="433"/>
      <c r="MZH111" s="433"/>
      <c r="MZI111" s="433"/>
      <c r="MZJ111" s="433"/>
      <c r="MZK111" s="433"/>
      <c r="MZL111" s="433"/>
      <c r="MZM111" s="433"/>
      <c r="MZN111" s="433"/>
      <c r="MZO111" s="433"/>
      <c r="MZP111" s="433"/>
      <c r="MZQ111" s="433"/>
      <c r="MZR111" s="433"/>
      <c r="MZS111" s="433"/>
      <c r="MZT111" s="433"/>
      <c r="MZU111" s="433"/>
      <c r="MZV111" s="433"/>
      <c r="MZW111" s="433"/>
      <c r="MZX111" s="433"/>
      <c r="MZY111" s="433"/>
      <c r="MZZ111" s="433"/>
      <c r="NAA111" s="433"/>
      <c r="NAB111" s="433"/>
      <c r="NAC111" s="433"/>
      <c r="NAD111" s="433"/>
      <c r="NAE111" s="433"/>
      <c r="NAF111" s="433"/>
      <c r="NAG111" s="433"/>
      <c r="NAH111" s="433"/>
      <c r="NAI111" s="433"/>
      <c r="NAJ111" s="433"/>
      <c r="NAK111" s="433"/>
      <c r="NAL111" s="433"/>
      <c r="NAM111" s="433"/>
      <c r="NAN111" s="433"/>
      <c r="NAO111" s="433"/>
      <c r="NAP111" s="433"/>
      <c r="NAQ111" s="433"/>
      <c r="NAR111" s="433"/>
      <c r="NAS111" s="433"/>
      <c r="NAT111" s="433"/>
      <c r="NAU111" s="433"/>
      <c r="NAV111" s="433"/>
      <c r="NAW111" s="433"/>
      <c r="NAX111" s="433"/>
      <c r="NAY111" s="433"/>
      <c r="NAZ111" s="433"/>
      <c r="NBA111" s="433"/>
      <c r="NBB111" s="433"/>
      <c r="NBC111" s="433"/>
      <c r="NBD111" s="433"/>
      <c r="NBE111" s="433"/>
      <c r="NBF111" s="433"/>
      <c r="NBG111" s="433"/>
      <c r="NBH111" s="433"/>
      <c r="NBI111" s="433"/>
      <c r="NBJ111" s="433"/>
      <c r="NBK111" s="433"/>
      <c r="NBL111" s="433"/>
      <c r="NBM111" s="433"/>
      <c r="NBN111" s="433"/>
      <c r="NBO111" s="433"/>
      <c r="NBP111" s="433"/>
      <c r="NBQ111" s="433"/>
      <c r="NBR111" s="433"/>
      <c r="NBS111" s="433"/>
      <c r="NBT111" s="433"/>
      <c r="NBU111" s="433"/>
      <c r="NBV111" s="433"/>
      <c r="NBW111" s="433"/>
      <c r="NBX111" s="433"/>
      <c r="NBY111" s="433"/>
      <c r="NBZ111" s="433"/>
      <c r="NCA111" s="433"/>
      <c r="NCB111" s="433"/>
      <c r="NCC111" s="433"/>
      <c r="NCD111" s="433"/>
      <c r="NCE111" s="433"/>
      <c r="NCF111" s="433"/>
      <c r="NCG111" s="433"/>
      <c r="NCH111" s="433"/>
      <c r="NCI111" s="433"/>
      <c r="NCJ111" s="433"/>
      <c r="NCK111" s="433"/>
      <c r="NCL111" s="433"/>
      <c r="NCM111" s="433"/>
      <c r="NCN111" s="433"/>
      <c r="NCO111" s="433"/>
      <c r="NCP111" s="433"/>
      <c r="NCQ111" s="433"/>
      <c r="NCR111" s="433"/>
      <c r="NCS111" s="433"/>
      <c r="NCT111" s="433"/>
      <c r="NCU111" s="433"/>
      <c r="NCV111" s="433"/>
      <c r="NCW111" s="433"/>
      <c r="NCX111" s="433"/>
      <c r="NCY111" s="433"/>
      <c r="NCZ111" s="433"/>
      <c r="NDA111" s="433"/>
      <c r="NDB111" s="433"/>
      <c r="NDC111" s="433"/>
      <c r="NDD111" s="433"/>
      <c r="NDE111" s="433"/>
      <c r="NDF111" s="433"/>
      <c r="NDG111" s="433"/>
      <c r="NDH111" s="433"/>
      <c r="NDI111" s="433"/>
      <c r="NDJ111" s="433"/>
      <c r="NDK111" s="433"/>
      <c r="NDL111" s="433"/>
      <c r="NDM111" s="433"/>
      <c r="NDN111" s="433"/>
      <c r="NDO111" s="433"/>
      <c r="NDP111" s="433"/>
      <c r="NDQ111" s="433"/>
      <c r="NDR111" s="433"/>
      <c r="NDS111" s="433"/>
      <c r="NDT111" s="433"/>
      <c r="NDU111" s="433"/>
      <c r="NDV111" s="433"/>
      <c r="NDW111" s="433"/>
      <c r="NDX111" s="433"/>
      <c r="NDY111" s="433"/>
      <c r="NDZ111" s="433"/>
      <c r="NEA111" s="433"/>
      <c r="NEB111" s="433"/>
      <c r="NEC111" s="433"/>
      <c r="NED111" s="433"/>
      <c r="NEE111" s="433"/>
      <c r="NEF111" s="433"/>
      <c r="NEG111" s="433"/>
      <c r="NEH111" s="433"/>
      <c r="NEI111" s="433"/>
      <c r="NEJ111" s="433"/>
      <c r="NEK111" s="433"/>
      <c r="NEL111" s="433"/>
      <c r="NEM111" s="433"/>
      <c r="NEN111" s="433"/>
      <c r="NEO111" s="433"/>
      <c r="NEP111" s="433"/>
      <c r="NEQ111" s="433"/>
      <c r="NER111" s="433"/>
      <c r="NES111" s="433"/>
      <c r="NET111" s="433"/>
      <c r="NEU111" s="433"/>
      <c r="NEV111" s="433"/>
      <c r="NEW111" s="433"/>
      <c r="NEX111" s="433"/>
      <c r="NEY111" s="433"/>
      <c r="NEZ111" s="433"/>
      <c r="NFA111" s="433"/>
      <c r="NFB111" s="433"/>
      <c r="NFC111" s="433"/>
      <c r="NFD111" s="433"/>
      <c r="NFE111" s="433"/>
      <c r="NFF111" s="433"/>
      <c r="NFG111" s="433"/>
      <c r="NFH111" s="433"/>
      <c r="NFI111" s="433"/>
      <c r="NFJ111" s="433"/>
      <c r="NFK111" s="433"/>
      <c r="NFL111" s="433"/>
      <c r="NFM111" s="433"/>
      <c r="NFN111" s="433"/>
      <c r="NFO111" s="433"/>
      <c r="NFP111" s="433"/>
      <c r="NFQ111" s="433"/>
      <c r="NFR111" s="433"/>
      <c r="NFS111" s="433"/>
      <c r="NFT111" s="433"/>
      <c r="NFU111" s="433"/>
      <c r="NFV111" s="433"/>
      <c r="NFW111" s="433"/>
      <c r="NFX111" s="433"/>
      <c r="NFY111" s="433"/>
      <c r="NFZ111" s="433"/>
      <c r="NGA111" s="433"/>
      <c r="NGB111" s="433"/>
      <c r="NGC111" s="433"/>
      <c r="NGD111" s="433"/>
      <c r="NGE111" s="433"/>
      <c r="NGF111" s="433"/>
      <c r="NGG111" s="433"/>
      <c r="NGH111" s="433"/>
      <c r="NGI111" s="433"/>
      <c r="NGJ111" s="433"/>
      <c r="NGK111" s="433"/>
      <c r="NGL111" s="433"/>
      <c r="NGM111" s="433"/>
      <c r="NGN111" s="433"/>
      <c r="NGO111" s="433"/>
      <c r="NGP111" s="433"/>
      <c r="NGQ111" s="433"/>
      <c r="NGR111" s="433"/>
      <c r="NGS111" s="433"/>
      <c r="NGT111" s="433"/>
      <c r="NGU111" s="433"/>
      <c r="NGV111" s="433"/>
      <c r="NGW111" s="433"/>
      <c r="NGX111" s="433"/>
      <c r="NGY111" s="433"/>
      <c r="NGZ111" s="433"/>
      <c r="NHA111" s="433"/>
      <c r="NHB111" s="433"/>
      <c r="NHC111" s="433"/>
      <c r="NHD111" s="433"/>
      <c r="NHE111" s="433"/>
      <c r="NHF111" s="433"/>
      <c r="NHG111" s="433"/>
      <c r="NHH111" s="433"/>
      <c r="NHI111" s="433"/>
      <c r="NHJ111" s="433"/>
      <c r="NHK111" s="433"/>
      <c r="NHL111" s="433"/>
      <c r="NHM111" s="433"/>
      <c r="NHN111" s="433"/>
      <c r="NHO111" s="433"/>
      <c r="NHP111" s="433"/>
      <c r="NHQ111" s="433"/>
      <c r="NHR111" s="433"/>
      <c r="NHS111" s="433"/>
      <c r="NHT111" s="433"/>
      <c r="NHU111" s="433"/>
      <c r="NHV111" s="433"/>
      <c r="NHW111" s="433"/>
      <c r="NHX111" s="433"/>
      <c r="NHY111" s="433"/>
      <c r="NHZ111" s="433"/>
      <c r="NIA111" s="433"/>
      <c r="NIB111" s="433"/>
      <c r="NIC111" s="433"/>
      <c r="NID111" s="433"/>
      <c r="NIE111" s="433"/>
      <c r="NIF111" s="433"/>
      <c r="NIG111" s="433"/>
      <c r="NIH111" s="433"/>
      <c r="NII111" s="433"/>
      <c r="NIJ111" s="433"/>
      <c r="NIK111" s="433"/>
      <c r="NIL111" s="433"/>
      <c r="NIM111" s="433"/>
      <c r="NIN111" s="433"/>
      <c r="NIO111" s="433"/>
      <c r="NIP111" s="433"/>
      <c r="NIQ111" s="433"/>
      <c r="NIR111" s="433"/>
      <c r="NIS111" s="433"/>
      <c r="NIT111" s="433"/>
      <c r="NIU111" s="433"/>
      <c r="NIV111" s="433"/>
      <c r="NIW111" s="433"/>
      <c r="NIX111" s="433"/>
      <c r="NIY111" s="433"/>
      <c r="NIZ111" s="433"/>
      <c r="NJA111" s="433"/>
      <c r="NJB111" s="433"/>
      <c r="NJC111" s="433"/>
      <c r="NJD111" s="433"/>
      <c r="NJE111" s="433"/>
      <c r="NJF111" s="433"/>
      <c r="NJG111" s="433"/>
      <c r="NJH111" s="433"/>
      <c r="NJI111" s="433"/>
      <c r="NJJ111" s="433"/>
      <c r="NJK111" s="433"/>
      <c r="NJL111" s="433"/>
      <c r="NJM111" s="433"/>
      <c r="NJN111" s="433"/>
      <c r="NJO111" s="433"/>
      <c r="NJP111" s="433"/>
      <c r="NJQ111" s="433"/>
      <c r="NJR111" s="433"/>
      <c r="NJS111" s="433"/>
      <c r="NJT111" s="433"/>
      <c r="NJU111" s="433"/>
      <c r="NJV111" s="433"/>
      <c r="NJW111" s="433"/>
      <c r="NJX111" s="433"/>
      <c r="NJY111" s="433"/>
      <c r="NJZ111" s="433"/>
      <c r="NKA111" s="433"/>
      <c r="NKB111" s="433"/>
      <c r="NKC111" s="433"/>
      <c r="NKD111" s="433"/>
      <c r="NKE111" s="433"/>
      <c r="NKF111" s="433"/>
      <c r="NKG111" s="433"/>
      <c r="NKH111" s="433"/>
      <c r="NKI111" s="433"/>
      <c r="NKJ111" s="433"/>
      <c r="NKK111" s="433"/>
      <c r="NKL111" s="433"/>
      <c r="NKM111" s="433"/>
      <c r="NKN111" s="433"/>
      <c r="NKO111" s="433"/>
      <c r="NKP111" s="433"/>
      <c r="NKQ111" s="433"/>
      <c r="NKR111" s="433"/>
      <c r="NKS111" s="433"/>
      <c r="NKT111" s="433"/>
      <c r="NKU111" s="433"/>
      <c r="NKV111" s="433"/>
      <c r="NKW111" s="433"/>
      <c r="NKX111" s="433"/>
      <c r="NKY111" s="433"/>
      <c r="NKZ111" s="433"/>
      <c r="NLA111" s="433"/>
      <c r="NLB111" s="433"/>
      <c r="NLC111" s="433"/>
      <c r="NLD111" s="433"/>
      <c r="NLE111" s="433"/>
      <c r="NLF111" s="433"/>
      <c r="NLG111" s="433"/>
      <c r="NLH111" s="433"/>
      <c r="NLI111" s="433"/>
      <c r="NLJ111" s="433"/>
      <c r="NLK111" s="433"/>
      <c r="NLL111" s="433"/>
      <c r="NLM111" s="433"/>
      <c r="NLN111" s="433"/>
      <c r="NLO111" s="433"/>
      <c r="NLP111" s="433"/>
      <c r="NLQ111" s="433"/>
      <c r="NLR111" s="433"/>
      <c r="NLS111" s="433"/>
      <c r="NLT111" s="433"/>
      <c r="NLU111" s="433"/>
      <c r="NLV111" s="433"/>
      <c r="NLW111" s="433"/>
      <c r="NLX111" s="433"/>
      <c r="NLY111" s="433"/>
      <c r="NLZ111" s="433"/>
      <c r="NMA111" s="433"/>
      <c r="NMB111" s="433"/>
      <c r="NMC111" s="433"/>
      <c r="NMD111" s="433"/>
      <c r="NME111" s="433"/>
      <c r="NMF111" s="433"/>
      <c r="NMG111" s="433"/>
      <c r="NMH111" s="433"/>
      <c r="NMI111" s="433"/>
      <c r="NMJ111" s="433"/>
      <c r="NMK111" s="433"/>
      <c r="NML111" s="433"/>
      <c r="NMM111" s="433"/>
      <c r="NMN111" s="433"/>
      <c r="NMO111" s="433"/>
      <c r="NMP111" s="433"/>
      <c r="NMQ111" s="433"/>
      <c r="NMR111" s="433"/>
      <c r="NMS111" s="433"/>
      <c r="NMT111" s="433"/>
      <c r="NMU111" s="433"/>
      <c r="NMV111" s="433"/>
      <c r="NMW111" s="433"/>
      <c r="NMX111" s="433"/>
      <c r="NMY111" s="433"/>
      <c r="NMZ111" s="433"/>
      <c r="NNA111" s="433"/>
      <c r="NNB111" s="433"/>
      <c r="NNC111" s="433"/>
      <c r="NND111" s="433"/>
      <c r="NNE111" s="433"/>
      <c r="NNF111" s="433"/>
      <c r="NNG111" s="433"/>
      <c r="NNH111" s="433"/>
      <c r="NNI111" s="433"/>
      <c r="NNJ111" s="433"/>
      <c r="NNK111" s="433"/>
      <c r="NNL111" s="433"/>
      <c r="NNM111" s="433"/>
      <c r="NNN111" s="433"/>
      <c r="NNO111" s="433"/>
      <c r="NNP111" s="433"/>
      <c r="NNQ111" s="433"/>
      <c r="NNR111" s="433"/>
      <c r="NNS111" s="433"/>
      <c r="NNT111" s="433"/>
      <c r="NNU111" s="433"/>
      <c r="NNV111" s="433"/>
      <c r="NNW111" s="433"/>
      <c r="NNX111" s="433"/>
      <c r="NNY111" s="433"/>
      <c r="NNZ111" s="433"/>
      <c r="NOA111" s="433"/>
      <c r="NOB111" s="433"/>
      <c r="NOC111" s="433"/>
      <c r="NOD111" s="433"/>
      <c r="NOE111" s="433"/>
      <c r="NOF111" s="433"/>
      <c r="NOG111" s="433"/>
      <c r="NOH111" s="433"/>
      <c r="NOI111" s="433"/>
      <c r="NOJ111" s="433"/>
      <c r="NOK111" s="433"/>
      <c r="NOL111" s="433"/>
      <c r="NOM111" s="433"/>
      <c r="NON111" s="433"/>
      <c r="NOO111" s="433"/>
      <c r="NOP111" s="433"/>
      <c r="NOQ111" s="433"/>
      <c r="NOR111" s="433"/>
      <c r="NOS111" s="433"/>
      <c r="NOT111" s="433"/>
      <c r="NOU111" s="433"/>
      <c r="NOV111" s="433"/>
      <c r="NOW111" s="433"/>
      <c r="NOX111" s="433"/>
      <c r="NOY111" s="433"/>
      <c r="NOZ111" s="433"/>
      <c r="NPA111" s="433"/>
      <c r="NPB111" s="433"/>
      <c r="NPC111" s="433"/>
      <c r="NPD111" s="433"/>
      <c r="NPE111" s="433"/>
      <c r="NPF111" s="433"/>
      <c r="NPG111" s="433"/>
      <c r="NPH111" s="433"/>
      <c r="NPI111" s="433"/>
      <c r="NPJ111" s="433"/>
      <c r="NPK111" s="433"/>
      <c r="NPL111" s="433"/>
      <c r="NPM111" s="433"/>
      <c r="NPN111" s="433"/>
      <c r="NPO111" s="433"/>
      <c r="NPP111" s="433"/>
      <c r="NPQ111" s="433"/>
      <c r="NPR111" s="433"/>
      <c r="NPS111" s="433"/>
      <c r="NPT111" s="433"/>
      <c r="NPU111" s="433"/>
      <c r="NPV111" s="433"/>
      <c r="NPW111" s="433"/>
      <c r="NPX111" s="433"/>
      <c r="NPY111" s="433"/>
      <c r="NPZ111" s="433"/>
      <c r="NQA111" s="433"/>
      <c r="NQB111" s="433"/>
      <c r="NQC111" s="433"/>
      <c r="NQD111" s="433"/>
      <c r="NQE111" s="433"/>
      <c r="NQF111" s="433"/>
      <c r="NQG111" s="433"/>
      <c r="NQH111" s="433"/>
      <c r="NQI111" s="433"/>
      <c r="NQJ111" s="433"/>
      <c r="NQK111" s="433"/>
      <c r="NQL111" s="433"/>
      <c r="NQM111" s="433"/>
      <c r="NQN111" s="433"/>
      <c r="NQO111" s="433"/>
      <c r="NQP111" s="433"/>
      <c r="NQQ111" s="433"/>
      <c r="NQR111" s="433"/>
      <c r="NQS111" s="433"/>
      <c r="NQT111" s="433"/>
      <c r="NQU111" s="433"/>
      <c r="NQV111" s="433"/>
      <c r="NQW111" s="433"/>
      <c r="NQX111" s="433"/>
      <c r="NQY111" s="433"/>
      <c r="NQZ111" s="433"/>
      <c r="NRA111" s="433"/>
      <c r="NRB111" s="433"/>
      <c r="NRC111" s="433"/>
      <c r="NRD111" s="433"/>
      <c r="NRE111" s="433"/>
      <c r="NRF111" s="433"/>
      <c r="NRG111" s="433"/>
      <c r="NRH111" s="433"/>
      <c r="NRI111" s="433"/>
      <c r="NRJ111" s="433"/>
      <c r="NRK111" s="433"/>
      <c r="NRL111" s="433"/>
      <c r="NRM111" s="433"/>
      <c r="NRN111" s="433"/>
      <c r="NRO111" s="433"/>
      <c r="NRP111" s="433"/>
      <c r="NRQ111" s="433"/>
      <c r="NRR111" s="433"/>
      <c r="NRS111" s="433"/>
      <c r="NRT111" s="433"/>
      <c r="NRU111" s="433"/>
      <c r="NRV111" s="433"/>
      <c r="NRW111" s="433"/>
      <c r="NRX111" s="433"/>
      <c r="NRY111" s="433"/>
      <c r="NRZ111" s="433"/>
      <c r="NSA111" s="433"/>
      <c r="NSB111" s="433"/>
      <c r="NSC111" s="433"/>
      <c r="NSD111" s="433"/>
      <c r="NSE111" s="433"/>
      <c r="NSF111" s="433"/>
      <c r="NSG111" s="433"/>
      <c r="NSH111" s="433"/>
      <c r="NSI111" s="433"/>
      <c r="NSJ111" s="433"/>
      <c r="NSK111" s="433"/>
      <c r="NSL111" s="433"/>
      <c r="NSM111" s="433"/>
      <c r="NSN111" s="433"/>
      <c r="NSO111" s="433"/>
      <c r="NSP111" s="433"/>
      <c r="NSQ111" s="433"/>
      <c r="NSR111" s="433"/>
      <c r="NSS111" s="433"/>
      <c r="NST111" s="433"/>
      <c r="NSU111" s="433"/>
      <c r="NSV111" s="433"/>
      <c r="NSW111" s="433"/>
      <c r="NSX111" s="433"/>
      <c r="NSY111" s="433"/>
      <c r="NSZ111" s="433"/>
      <c r="NTA111" s="433"/>
      <c r="NTB111" s="433"/>
      <c r="NTC111" s="433"/>
      <c r="NTD111" s="433"/>
      <c r="NTE111" s="433"/>
      <c r="NTF111" s="433"/>
      <c r="NTG111" s="433"/>
      <c r="NTH111" s="433"/>
      <c r="NTI111" s="433"/>
      <c r="NTJ111" s="433"/>
      <c r="NTK111" s="433"/>
      <c r="NTL111" s="433"/>
      <c r="NTM111" s="433"/>
      <c r="NTN111" s="433"/>
      <c r="NTO111" s="433"/>
      <c r="NTP111" s="433"/>
      <c r="NTQ111" s="433"/>
      <c r="NTR111" s="433"/>
      <c r="NTS111" s="433"/>
      <c r="NTT111" s="433"/>
      <c r="NTU111" s="433"/>
      <c r="NTV111" s="433"/>
      <c r="NTW111" s="433"/>
      <c r="NTX111" s="433"/>
      <c r="NTY111" s="433"/>
      <c r="NTZ111" s="433"/>
      <c r="NUA111" s="433"/>
      <c r="NUB111" s="433"/>
      <c r="NUC111" s="433"/>
      <c r="NUD111" s="433"/>
      <c r="NUE111" s="433"/>
      <c r="NUF111" s="433"/>
      <c r="NUG111" s="433"/>
      <c r="NUH111" s="433"/>
      <c r="NUI111" s="433"/>
      <c r="NUJ111" s="433"/>
      <c r="NUK111" s="433"/>
      <c r="NUL111" s="433"/>
      <c r="NUM111" s="433"/>
      <c r="NUN111" s="433"/>
      <c r="NUO111" s="433"/>
      <c r="NUP111" s="433"/>
      <c r="NUQ111" s="433"/>
      <c r="NUR111" s="433"/>
      <c r="NUS111" s="433"/>
      <c r="NUT111" s="433"/>
      <c r="NUU111" s="433"/>
      <c r="NUV111" s="433"/>
      <c r="NUW111" s="433"/>
      <c r="NUX111" s="433"/>
      <c r="NUY111" s="433"/>
      <c r="NUZ111" s="433"/>
      <c r="NVA111" s="433"/>
      <c r="NVB111" s="433"/>
      <c r="NVC111" s="433"/>
      <c r="NVD111" s="433"/>
      <c r="NVE111" s="433"/>
      <c r="NVF111" s="433"/>
      <c r="NVG111" s="433"/>
      <c r="NVH111" s="433"/>
      <c r="NVI111" s="433"/>
      <c r="NVJ111" s="433"/>
      <c r="NVK111" s="433"/>
      <c r="NVL111" s="433"/>
      <c r="NVM111" s="433"/>
      <c r="NVN111" s="433"/>
      <c r="NVO111" s="433"/>
      <c r="NVP111" s="433"/>
      <c r="NVQ111" s="433"/>
      <c r="NVR111" s="433"/>
      <c r="NVS111" s="433"/>
      <c r="NVT111" s="433"/>
      <c r="NVU111" s="433"/>
      <c r="NVV111" s="433"/>
      <c r="NVW111" s="433"/>
      <c r="NVX111" s="433"/>
      <c r="NVY111" s="433"/>
      <c r="NVZ111" s="433"/>
      <c r="NWA111" s="433"/>
      <c r="NWB111" s="433"/>
      <c r="NWC111" s="433"/>
      <c r="NWD111" s="433"/>
      <c r="NWE111" s="433"/>
      <c r="NWF111" s="433"/>
      <c r="NWG111" s="433"/>
      <c r="NWH111" s="433"/>
      <c r="NWI111" s="433"/>
      <c r="NWJ111" s="433"/>
      <c r="NWK111" s="433"/>
      <c r="NWL111" s="433"/>
      <c r="NWM111" s="433"/>
      <c r="NWN111" s="433"/>
      <c r="NWO111" s="433"/>
      <c r="NWP111" s="433"/>
      <c r="NWQ111" s="433"/>
      <c r="NWR111" s="433"/>
      <c r="NWS111" s="433"/>
      <c r="NWT111" s="433"/>
      <c r="NWU111" s="433"/>
      <c r="NWV111" s="433"/>
      <c r="NWW111" s="433"/>
      <c r="NWX111" s="433"/>
      <c r="NWY111" s="433"/>
      <c r="NWZ111" s="433"/>
      <c r="NXA111" s="433"/>
      <c r="NXB111" s="433"/>
      <c r="NXC111" s="433"/>
      <c r="NXD111" s="433"/>
      <c r="NXE111" s="433"/>
      <c r="NXF111" s="433"/>
      <c r="NXG111" s="433"/>
      <c r="NXH111" s="433"/>
      <c r="NXI111" s="433"/>
      <c r="NXJ111" s="433"/>
      <c r="NXK111" s="433"/>
      <c r="NXL111" s="433"/>
      <c r="NXM111" s="433"/>
      <c r="NXN111" s="433"/>
      <c r="NXO111" s="433"/>
      <c r="NXP111" s="433"/>
      <c r="NXQ111" s="433"/>
      <c r="NXR111" s="433"/>
      <c r="NXS111" s="433"/>
      <c r="NXT111" s="433"/>
      <c r="NXU111" s="433"/>
      <c r="NXV111" s="433"/>
      <c r="NXW111" s="433"/>
      <c r="NXX111" s="433"/>
      <c r="NXY111" s="433"/>
      <c r="NXZ111" s="433"/>
      <c r="NYA111" s="433"/>
      <c r="NYB111" s="433"/>
      <c r="NYC111" s="433"/>
      <c r="NYD111" s="433"/>
      <c r="NYE111" s="433"/>
      <c r="NYF111" s="433"/>
      <c r="NYG111" s="433"/>
      <c r="NYH111" s="433"/>
      <c r="NYI111" s="433"/>
      <c r="NYJ111" s="433"/>
      <c r="NYK111" s="433"/>
      <c r="NYL111" s="433"/>
      <c r="NYM111" s="433"/>
      <c r="NYN111" s="433"/>
      <c r="NYO111" s="433"/>
      <c r="NYP111" s="433"/>
      <c r="NYQ111" s="433"/>
      <c r="NYR111" s="433"/>
      <c r="NYS111" s="433"/>
      <c r="NYT111" s="433"/>
      <c r="NYU111" s="433"/>
      <c r="NYV111" s="433"/>
      <c r="NYW111" s="433"/>
      <c r="NYX111" s="433"/>
      <c r="NYY111" s="433"/>
      <c r="NYZ111" s="433"/>
      <c r="NZA111" s="433"/>
      <c r="NZB111" s="433"/>
      <c r="NZC111" s="433"/>
      <c r="NZD111" s="433"/>
      <c r="NZE111" s="433"/>
      <c r="NZF111" s="433"/>
      <c r="NZG111" s="433"/>
      <c r="NZH111" s="433"/>
      <c r="NZI111" s="433"/>
      <c r="NZJ111" s="433"/>
      <c r="NZK111" s="433"/>
      <c r="NZL111" s="433"/>
      <c r="NZM111" s="433"/>
      <c r="NZN111" s="433"/>
      <c r="NZO111" s="433"/>
      <c r="NZP111" s="433"/>
      <c r="NZQ111" s="433"/>
      <c r="NZR111" s="433"/>
      <c r="NZS111" s="433"/>
      <c r="NZT111" s="433"/>
      <c r="NZU111" s="433"/>
      <c r="NZV111" s="433"/>
      <c r="NZW111" s="433"/>
      <c r="NZX111" s="433"/>
      <c r="NZY111" s="433"/>
      <c r="NZZ111" s="433"/>
      <c r="OAA111" s="433"/>
      <c r="OAB111" s="433"/>
      <c r="OAC111" s="433"/>
      <c r="OAD111" s="433"/>
      <c r="OAE111" s="433"/>
      <c r="OAF111" s="433"/>
      <c r="OAG111" s="433"/>
      <c r="OAH111" s="433"/>
      <c r="OAI111" s="433"/>
      <c r="OAJ111" s="433"/>
      <c r="OAK111" s="433"/>
      <c r="OAL111" s="433"/>
      <c r="OAM111" s="433"/>
      <c r="OAN111" s="433"/>
      <c r="OAO111" s="433"/>
      <c r="OAP111" s="433"/>
      <c r="OAQ111" s="433"/>
      <c r="OAR111" s="433"/>
      <c r="OAS111" s="433"/>
      <c r="OAT111" s="433"/>
      <c r="OAU111" s="433"/>
      <c r="OAV111" s="433"/>
      <c r="OAW111" s="433"/>
      <c r="OAX111" s="433"/>
      <c r="OAY111" s="433"/>
      <c r="OAZ111" s="433"/>
      <c r="OBA111" s="433"/>
      <c r="OBB111" s="433"/>
      <c r="OBC111" s="433"/>
      <c r="OBD111" s="433"/>
      <c r="OBE111" s="433"/>
      <c r="OBF111" s="433"/>
      <c r="OBG111" s="433"/>
      <c r="OBH111" s="433"/>
      <c r="OBI111" s="433"/>
      <c r="OBJ111" s="433"/>
      <c r="OBK111" s="433"/>
      <c r="OBL111" s="433"/>
      <c r="OBM111" s="433"/>
      <c r="OBN111" s="433"/>
      <c r="OBO111" s="433"/>
      <c r="OBP111" s="433"/>
      <c r="OBQ111" s="433"/>
      <c r="OBR111" s="433"/>
      <c r="OBS111" s="433"/>
      <c r="OBT111" s="433"/>
      <c r="OBU111" s="433"/>
      <c r="OBV111" s="433"/>
      <c r="OBW111" s="433"/>
      <c r="OBX111" s="433"/>
      <c r="OBY111" s="433"/>
      <c r="OBZ111" s="433"/>
      <c r="OCA111" s="433"/>
      <c r="OCB111" s="433"/>
      <c r="OCC111" s="433"/>
      <c r="OCD111" s="433"/>
      <c r="OCE111" s="433"/>
      <c r="OCF111" s="433"/>
      <c r="OCG111" s="433"/>
      <c r="OCH111" s="433"/>
      <c r="OCI111" s="433"/>
      <c r="OCJ111" s="433"/>
      <c r="OCK111" s="433"/>
      <c r="OCL111" s="433"/>
      <c r="OCM111" s="433"/>
      <c r="OCN111" s="433"/>
      <c r="OCO111" s="433"/>
      <c r="OCP111" s="433"/>
      <c r="OCQ111" s="433"/>
      <c r="OCR111" s="433"/>
      <c r="OCS111" s="433"/>
      <c r="OCT111" s="433"/>
      <c r="OCU111" s="433"/>
      <c r="OCV111" s="433"/>
      <c r="OCW111" s="433"/>
      <c r="OCX111" s="433"/>
      <c r="OCY111" s="433"/>
      <c r="OCZ111" s="433"/>
      <c r="ODA111" s="433"/>
      <c r="ODB111" s="433"/>
      <c r="ODC111" s="433"/>
      <c r="ODD111" s="433"/>
      <c r="ODE111" s="433"/>
      <c r="ODF111" s="433"/>
      <c r="ODG111" s="433"/>
      <c r="ODH111" s="433"/>
      <c r="ODI111" s="433"/>
      <c r="ODJ111" s="433"/>
      <c r="ODK111" s="433"/>
      <c r="ODL111" s="433"/>
      <c r="ODM111" s="433"/>
      <c r="ODN111" s="433"/>
      <c r="ODO111" s="433"/>
      <c r="ODP111" s="433"/>
      <c r="ODQ111" s="433"/>
      <c r="ODR111" s="433"/>
      <c r="ODS111" s="433"/>
      <c r="ODT111" s="433"/>
      <c r="ODU111" s="433"/>
      <c r="ODV111" s="433"/>
      <c r="ODW111" s="433"/>
      <c r="ODX111" s="433"/>
      <c r="ODY111" s="433"/>
      <c r="ODZ111" s="433"/>
      <c r="OEA111" s="433"/>
      <c r="OEB111" s="433"/>
      <c r="OEC111" s="433"/>
      <c r="OED111" s="433"/>
      <c r="OEE111" s="433"/>
      <c r="OEF111" s="433"/>
      <c r="OEG111" s="433"/>
      <c r="OEH111" s="433"/>
      <c r="OEI111" s="433"/>
      <c r="OEJ111" s="433"/>
      <c r="OEK111" s="433"/>
      <c r="OEL111" s="433"/>
      <c r="OEM111" s="433"/>
      <c r="OEN111" s="433"/>
      <c r="OEO111" s="433"/>
      <c r="OEP111" s="433"/>
      <c r="OEQ111" s="433"/>
      <c r="OER111" s="433"/>
      <c r="OES111" s="433"/>
      <c r="OET111" s="433"/>
      <c r="OEU111" s="433"/>
      <c r="OEV111" s="433"/>
      <c r="OEW111" s="433"/>
      <c r="OEX111" s="433"/>
      <c r="OEY111" s="433"/>
      <c r="OEZ111" s="433"/>
      <c r="OFA111" s="433"/>
      <c r="OFB111" s="433"/>
      <c r="OFC111" s="433"/>
      <c r="OFD111" s="433"/>
      <c r="OFE111" s="433"/>
      <c r="OFF111" s="433"/>
      <c r="OFG111" s="433"/>
      <c r="OFH111" s="433"/>
      <c r="OFI111" s="433"/>
      <c r="OFJ111" s="433"/>
      <c r="OFK111" s="433"/>
      <c r="OFL111" s="433"/>
      <c r="OFM111" s="433"/>
      <c r="OFN111" s="433"/>
      <c r="OFO111" s="433"/>
      <c r="OFP111" s="433"/>
      <c r="OFQ111" s="433"/>
      <c r="OFR111" s="433"/>
      <c r="OFS111" s="433"/>
      <c r="OFT111" s="433"/>
      <c r="OFU111" s="433"/>
      <c r="OFV111" s="433"/>
      <c r="OFW111" s="433"/>
      <c r="OFX111" s="433"/>
      <c r="OFY111" s="433"/>
      <c r="OFZ111" s="433"/>
      <c r="OGA111" s="433"/>
      <c r="OGB111" s="433"/>
      <c r="OGC111" s="433"/>
      <c r="OGD111" s="433"/>
      <c r="OGE111" s="433"/>
      <c r="OGF111" s="433"/>
      <c r="OGG111" s="433"/>
      <c r="OGH111" s="433"/>
      <c r="OGI111" s="433"/>
      <c r="OGJ111" s="433"/>
      <c r="OGK111" s="433"/>
      <c r="OGL111" s="433"/>
      <c r="OGM111" s="433"/>
      <c r="OGN111" s="433"/>
      <c r="OGO111" s="433"/>
      <c r="OGP111" s="433"/>
      <c r="OGQ111" s="433"/>
      <c r="OGR111" s="433"/>
      <c r="OGS111" s="433"/>
      <c r="OGT111" s="433"/>
      <c r="OGU111" s="433"/>
      <c r="OGV111" s="433"/>
      <c r="OGW111" s="433"/>
      <c r="OGX111" s="433"/>
      <c r="OGY111" s="433"/>
      <c r="OGZ111" s="433"/>
      <c r="OHA111" s="433"/>
      <c r="OHB111" s="433"/>
      <c r="OHC111" s="433"/>
      <c r="OHD111" s="433"/>
      <c r="OHE111" s="433"/>
      <c r="OHF111" s="433"/>
      <c r="OHG111" s="433"/>
      <c r="OHH111" s="433"/>
      <c r="OHI111" s="433"/>
      <c r="OHJ111" s="433"/>
      <c r="OHK111" s="433"/>
      <c r="OHL111" s="433"/>
      <c r="OHM111" s="433"/>
      <c r="OHN111" s="433"/>
      <c r="OHO111" s="433"/>
      <c r="OHP111" s="433"/>
      <c r="OHQ111" s="433"/>
      <c r="OHR111" s="433"/>
      <c r="OHS111" s="433"/>
      <c r="OHT111" s="433"/>
      <c r="OHU111" s="433"/>
      <c r="OHV111" s="433"/>
      <c r="OHW111" s="433"/>
      <c r="OHX111" s="433"/>
      <c r="OHY111" s="433"/>
      <c r="OHZ111" s="433"/>
      <c r="OIA111" s="433"/>
      <c r="OIB111" s="433"/>
      <c r="OIC111" s="433"/>
      <c r="OID111" s="433"/>
      <c r="OIE111" s="433"/>
      <c r="OIF111" s="433"/>
      <c r="OIG111" s="433"/>
      <c r="OIH111" s="433"/>
      <c r="OII111" s="433"/>
      <c r="OIJ111" s="433"/>
      <c r="OIK111" s="433"/>
      <c r="OIL111" s="433"/>
      <c r="OIM111" s="433"/>
      <c r="OIN111" s="433"/>
      <c r="OIO111" s="433"/>
      <c r="OIP111" s="433"/>
      <c r="OIQ111" s="433"/>
      <c r="OIR111" s="433"/>
      <c r="OIS111" s="433"/>
      <c r="OIT111" s="433"/>
      <c r="OIU111" s="433"/>
      <c r="OIV111" s="433"/>
      <c r="OIW111" s="433"/>
      <c r="OIX111" s="433"/>
      <c r="OIY111" s="433"/>
      <c r="OIZ111" s="433"/>
      <c r="OJA111" s="433"/>
      <c r="OJB111" s="433"/>
      <c r="OJC111" s="433"/>
      <c r="OJD111" s="433"/>
      <c r="OJE111" s="433"/>
      <c r="OJF111" s="433"/>
      <c r="OJG111" s="433"/>
      <c r="OJH111" s="433"/>
      <c r="OJI111" s="433"/>
      <c r="OJJ111" s="433"/>
      <c r="OJK111" s="433"/>
      <c r="OJL111" s="433"/>
      <c r="OJM111" s="433"/>
      <c r="OJN111" s="433"/>
      <c r="OJO111" s="433"/>
      <c r="OJP111" s="433"/>
      <c r="OJQ111" s="433"/>
      <c r="OJR111" s="433"/>
      <c r="OJS111" s="433"/>
      <c r="OJT111" s="433"/>
      <c r="OJU111" s="433"/>
      <c r="OJV111" s="433"/>
      <c r="OJW111" s="433"/>
      <c r="OJX111" s="433"/>
      <c r="OJY111" s="433"/>
      <c r="OJZ111" s="433"/>
      <c r="OKA111" s="433"/>
      <c r="OKB111" s="433"/>
      <c r="OKC111" s="433"/>
      <c r="OKD111" s="433"/>
      <c r="OKE111" s="433"/>
      <c r="OKF111" s="433"/>
      <c r="OKG111" s="433"/>
      <c r="OKH111" s="433"/>
      <c r="OKI111" s="433"/>
      <c r="OKJ111" s="433"/>
      <c r="OKK111" s="433"/>
      <c r="OKL111" s="433"/>
      <c r="OKM111" s="433"/>
      <c r="OKN111" s="433"/>
      <c r="OKO111" s="433"/>
      <c r="OKP111" s="433"/>
      <c r="OKQ111" s="433"/>
      <c r="OKR111" s="433"/>
      <c r="OKS111" s="433"/>
      <c r="OKT111" s="433"/>
      <c r="OKU111" s="433"/>
      <c r="OKV111" s="433"/>
      <c r="OKW111" s="433"/>
      <c r="OKX111" s="433"/>
      <c r="OKY111" s="433"/>
      <c r="OKZ111" s="433"/>
      <c r="OLA111" s="433"/>
      <c r="OLB111" s="433"/>
      <c r="OLC111" s="433"/>
      <c r="OLD111" s="433"/>
      <c r="OLE111" s="433"/>
      <c r="OLF111" s="433"/>
      <c r="OLG111" s="433"/>
      <c r="OLH111" s="433"/>
      <c r="OLI111" s="433"/>
      <c r="OLJ111" s="433"/>
      <c r="OLK111" s="433"/>
      <c r="OLL111" s="433"/>
      <c r="OLM111" s="433"/>
      <c r="OLN111" s="433"/>
      <c r="OLO111" s="433"/>
      <c r="OLP111" s="433"/>
      <c r="OLQ111" s="433"/>
      <c r="OLR111" s="433"/>
      <c r="OLS111" s="433"/>
      <c r="OLT111" s="433"/>
      <c r="OLU111" s="433"/>
      <c r="OLV111" s="433"/>
      <c r="OLW111" s="433"/>
      <c r="OLX111" s="433"/>
      <c r="OLY111" s="433"/>
      <c r="OLZ111" s="433"/>
      <c r="OMA111" s="433"/>
      <c r="OMB111" s="433"/>
      <c r="OMC111" s="433"/>
      <c r="OMD111" s="433"/>
      <c r="OME111" s="433"/>
      <c r="OMF111" s="433"/>
      <c r="OMG111" s="433"/>
      <c r="OMH111" s="433"/>
      <c r="OMI111" s="433"/>
      <c r="OMJ111" s="433"/>
      <c r="OMK111" s="433"/>
      <c r="OML111" s="433"/>
      <c r="OMM111" s="433"/>
      <c r="OMN111" s="433"/>
      <c r="OMO111" s="433"/>
      <c r="OMP111" s="433"/>
      <c r="OMQ111" s="433"/>
      <c r="OMR111" s="433"/>
      <c r="OMS111" s="433"/>
      <c r="OMT111" s="433"/>
      <c r="OMU111" s="433"/>
      <c r="OMV111" s="433"/>
      <c r="OMW111" s="433"/>
      <c r="OMX111" s="433"/>
      <c r="OMY111" s="433"/>
      <c r="OMZ111" s="433"/>
      <c r="ONA111" s="433"/>
      <c r="ONB111" s="433"/>
      <c r="ONC111" s="433"/>
      <c r="OND111" s="433"/>
      <c r="ONE111" s="433"/>
      <c r="ONF111" s="433"/>
      <c r="ONG111" s="433"/>
      <c r="ONH111" s="433"/>
      <c r="ONI111" s="433"/>
      <c r="ONJ111" s="433"/>
      <c r="ONK111" s="433"/>
      <c r="ONL111" s="433"/>
      <c r="ONM111" s="433"/>
      <c r="ONN111" s="433"/>
      <c r="ONO111" s="433"/>
      <c r="ONP111" s="433"/>
      <c r="ONQ111" s="433"/>
      <c r="ONR111" s="433"/>
      <c r="ONS111" s="433"/>
      <c r="ONT111" s="433"/>
      <c r="ONU111" s="433"/>
      <c r="ONV111" s="433"/>
      <c r="ONW111" s="433"/>
      <c r="ONX111" s="433"/>
      <c r="ONY111" s="433"/>
      <c r="ONZ111" s="433"/>
      <c r="OOA111" s="433"/>
      <c r="OOB111" s="433"/>
      <c r="OOC111" s="433"/>
      <c r="OOD111" s="433"/>
      <c r="OOE111" s="433"/>
      <c r="OOF111" s="433"/>
      <c r="OOG111" s="433"/>
      <c r="OOH111" s="433"/>
      <c r="OOI111" s="433"/>
      <c r="OOJ111" s="433"/>
      <c r="OOK111" s="433"/>
      <c r="OOL111" s="433"/>
      <c r="OOM111" s="433"/>
      <c r="OON111" s="433"/>
      <c r="OOO111" s="433"/>
      <c r="OOP111" s="433"/>
      <c r="OOQ111" s="433"/>
      <c r="OOR111" s="433"/>
      <c r="OOS111" s="433"/>
      <c r="OOT111" s="433"/>
      <c r="OOU111" s="433"/>
      <c r="OOV111" s="433"/>
      <c r="OOW111" s="433"/>
      <c r="OOX111" s="433"/>
      <c r="OOY111" s="433"/>
      <c r="OOZ111" s="433"/>
      <c r="OPA111" s="433"/>
      <c r="OPB111" s="433"/>
      <c r="OPC111" s="433"/>
      <c r="OPD111" s="433"/>
      <c r="OPE111" s="433"/>
      <c r="OPF111" s="433"/>
      <c r="OPG111" s="433"/>
      <c r="OPH111" s="433"/>
      <c r="OPI111" s="433"/>
      <c r="OPJ111" s="433"/>
      <c r="OPK111" s="433"/>
      <c r="OPL111" s="433"/>
      <c r="OPM111" s="433"/>
      <c r="OPN111" s="433"/>
      <c r="OPO111" s="433"/>
      <c r="OPP111" s="433"/>
      <c r="OPQ111" s="433"/>
      <c r="OPR111" s="433"/>
      <c r="OPS111" s="433"/>
      <c r="OPT111" s="433"/>
      <c r="OPU111" s="433"/>
      <c r="OPV111" s="433"/>
      <c r="OPW111" s="433"/>
      <c r="OPX111" s="433"/>
      <c r="OPY111" s="433"/>
      <c r="OPZ111" s="433"/>
      <c r="OQA111" s="433"/>
      <c r="OQB111" s="433"/>
      <c r="OQC111" s="433"/>
      <c r="OQD111" s="433"/>
      <c r="OQE111" s="433"/>
      <c r="OQF111" s="433"/>
      <c r="OQG111" s="433"/>
      <c r="OQH111" s="433"/>
      <c r="OQI111" s="433"/>
      <c r="OQJ111" s="433"/>
      <c r="OQK111" s="433"/>
      <c r="OQL111" s="433"/>
      <c r="OQM111" s="433"/>
      <c r="OQN111" s="433"/>
      <c r="OQO111" s="433"/>
      <c r="OQP111" s="433"/>
      <c r="OQQ111" s="433"/>
      <c r="OQR111" s="433"/>
      <c r="OQS111" s="433"/>
      <c r="OQT111" s="433"/>
      <c r="OQU111" s="433"/>
      <c r="OQV111" s="433"/>
      <c r="OQW111" s="433"/>
      <c r="OQX111" s="433"/>
      <c r="OQY111" s="433"/>
      <c r="OQZ111" s="433"/>
      <c r="ORA111" s="433"/>
      <c r="ORB111" s="433"/>
      <c r="ORC111" s="433"/>
      <c r="ORD111" s="433"/>
      <c r="ORE111" s="433"/>
      <c r="ORF111" s="433"/>
      <c r="ORG111" s="433"/>
      <c r="ORH111" s="433"/>
      <c r="ORI111" s="433"/>
      <c r="ORJ111" s="433"/>
      <c r="ORK111" s="433"/>
      <c r="ORL111" s="433"/>
      <c r="ORM111" s="433"/>
      <c r="ORN111" s="433"/>
      <c r="ORO111" s="433"/>
      <c r="ORP111" s="433"/>
      <c r="ORQ111" s="433"/>
      <c r="ORR111" s="433"/>
      <c r="ORS111" s="433"/>
      <c r="ORT111" s="433"/>
      <c r="ORU111" s="433"/>
      <c r="ORV111" s="433"/>
      <c r="ORW111" s="433"/>
      <c r="ORX111" s="433"/>
      <c r="ORY111" s="433"/>
      <c r="ORZ111" s="433"/>
      <c r="OSA111" s="433"/>
      <c r="OSB111" s="433"/>
      <c r="OSC111" s="433"/>
      <c r="OSD111" s="433"/>
      <c r="OSE111" s="433"/>
      <c r="OSF111" s="433"/>
      <c r="OSG111" s="433"/>
      <c r="OSH111" s="433"/>
      <c r="OSI111" s="433"/>
      <c r="OSJ111" s="433"/>
      <c r="OSK111" s="433"/>
      <c r="OSL111" s="433"/>
      <c r="OSM111" s="433"/>
      <c r="OSN111" s="433"/>
      <c r="OSO111" s="433"/>
      <c r="OSP111" s="433"/>
      <c r="OSQ111" s="433"/>
      <c r="OSR111" s="433"/>
      <c r="OSS111" s="433"/>
      <c r="OST111" s="433"/>
      <c r="OSU111" s="433"/>
      <c r="OSV111" s="433"/>
      <c r="OSW111" s="433"/>
      <c r="OSX111" s="433"/>
      <c r="OSY111" s="433"/>
      <c r="OSZ111" s="433"/>
      <c r="OTA111" s="433"/>
      <c r="OTB111" s="433"/>
      <c r="OTC111" s="433"/>
      <c r="OTD111" s="433"/>
      <c r="OTE111" s="433"/>
      <c r="OTF111" s="433"/>
      <c r="OTG111" s="433"/>
      <c r="OTH111" s="433"/>
      <c r="OTI111" s="433"/>
      <c r="OTJ111" s="433"/>
      <c r="OTK111" s="433"/>
      <c r="OTL111" s="433"/>
      <c r="OTM111" s="433"/>
      <c r="OTN111" s="433"/>
      <c r="OTO111" s="433"/>
      <c r="OTP111" s="433"/>
      <c r="OTQ111" s="433"/>
      <c r="OTR111" s="433"/>
      <c r="OTS111" s="433"/>
      <c r="OTT111" s="433"/>
      <c r="OTU111" s="433"/>
      <c r="OTV111" s="433"/>
      <c r="OTW111" s="433"/>
      <c r="OTX111" s="433"/>
      <c r="OTY111" s="433"/>
      <c r="OTZ111" s="433"/>
      <c r="OUA111" s="433"/>
      <c r="OUB111" s="433"/>
      <c r="OUC111" s="433"/>
      <c r="OUD111" s="433"/>
      <c r="OUE111" s="433"/>
      <c r="OUF111" s="433"/>
      <c r="OUG111" s="433"/>
      <c r="OUH111" s="433"/>
      <c r="OUI111" s="433"/>
      <c r="OUJ111" s="433"/>
      <c r="OUK111" s="433"/>
      <c r="OUL111" s="433"/>
      <c r="OUM111" s="433"/>
      <c r="OUN111" s="433"/>
      <c r="OUO111" s="433"/>
      <c r="OUP111" s="433"/>
      <c r="OUQ111" s="433"/>
      <c r="OUR111" s="433"/>
      <c r="OUS111" s="433"/>
      <c r="OUT111" s="433"/>
      <c r="OUU111" s="433"/>
      <c r="OUV111" s="433"/>
      <c r="OUW111" s="433"/>
      <c r="OUX111" s="433"/>
      <c r="OUY111" s="433"/>
      <c r="OUZ111" s="433"/>
      <c r="OVA111" s="433"/>
      <c r="OVB111" s="433"/>
      <c r="OVC111" s="433"/>
      <c r="OVD111" s="433"/>
      <c r="OVE111" s="433"/>
      <c r="OVF111" s="433"/>
      <c r="OVG111" s="433"/>
      <c r="OVH111" s="433"/>
      <c r="OVI111" s="433"/>
      <c r="OVJ111" s="433"/>
      <c r="OVK111" s="433"/>
      <c r="OVL111" s="433"/>
      <c r="OVM111" s="433"/>
      <c r="OVN111" s="433"/>
      <c r="OVO111" s="433"/>
      <c r="OVP111" s="433"/>
      <c r="OVQ111" s="433"/>
      <c r="OVR111" s="433"/>
      <c r="OVS111" s="433"/>
      <c r="OVT111" s="433"/>
      <c r="OVU111" s="433"/>
      <c r="OVV111" s="433"/>
      <c r="OVW111" s="433"/>
      <c r="OVX111" s="433"/>
      <c r="OVY111" s="433"/>
      <c r="OVZ111" s="433"/>
      <c r="OWA111" s="433"/>
      <c r="OWB111" s="433"/>
      <c r="OWC111" s="433"/>
      <c r="OWD111" s="433"/>
      <c r="OWE111" s="433"/>
      <c r="OWF111" s="433"/>
      <c r="OWG111" s="433"/>
      <c r="OWH111" s="433"/>
      <c r="OWI111" s="433"/>
      <c r="OWJ111" s="433"/>
      <c r="OWK111" s="433"/>
      <c r="OWL111" s="433"/>
      <c r="OWM111" s="433"/>
      <c r="OWN111" s="433"/>
      <c r="OWO111" s="433"/>
      <c r="OWP111" s="433"/>
      <c r="OWQ111" s="433"/>
      <c r="OWR111" s="433"/>
      <c r="OWS111" s="433"/>
      <c r="OWT111" s="433"/>
      <c r="OWU111" s="433"/>
      <c r="OWV111" s="433"/>
      <c r="OWW111" s="433"/>
      <c r="OWX111" s="433"/>
      <c r="OWY111" s="433"/>
      <c r="OWZ111" s="433"/>
      <c r="OXA111" s="433"/>
      <c r="OXB111" s="433"/>
      <c r="OXC111" s="433"/>
      <c r="OXD111" s="433"/>
      <c r="OXE111" s="433"/>
      <c r="OXF111" s="433"/>
      <c r="OXG111" s="433"/>
      <c r="OXH111" s="433"/>
      <c r="OXI111" s="433"/>
      <c r="OXJ111" s="433"/>
      <c r="OXK111" s="433"/>
      <c r="OXL111" s="433"/>
      <c r="OXM111" s="433"/>
      <c r="OXN111" s="433"/>
      <c r="OXO111" s="433"/>
      <c r="OXP111" s="433"/>
      <c r="OXQ111" s="433"/>
      <c r="OXR111" s="433"/>
      <c r="OXS111" s="433"/>
      <c r="OXT111" s="433"/>
      <c r="OXU111" s="433"/>
      <c r="OXV111" s="433"/>
      <c r="OXW111" s="433"/>
      <c r="OXX111" s="433"/>
      <c r="OXY111" s="433"/>
      <c r="OXZ111" s="433"/>
      <c r="OYA111" s="433"/>
      <c r="OYB111" s="433"/>
      <c r="OYC111" s="433"/>
      <c r="OYD111" s="433"/>
      <c r="OYE111" s="433"/>
      <c r="OYF111" s="433"/>
      <c r="OYG111" s="433"/>
      <c r="OYH111" s="433"/>
      <c r="OYI111" s="433"/>
      <c r="OYJ111" s="433"/>
      <c r="OYK111" s="433"/>
      <c r="OYL111" s="433"/>
      <c r="OYM111" s="433"/>
      <c r="OYN111" s="433"/>
      <c r="OYO111" s="433"/>
      <c r="OYP111" s="433"/>
      <c r="OYQ111" s="433"/>
      <c r="OYR111" s="433"/>
      <c r="OYS111" s="433"/>
      <c r="OYT111" s="433"/>
      <c r="OYU111" s="433"/>
      <c r="OYV111" s="433"/>
      <c r="OYW111" s="433"/>
      <c r="OYX111" s="433"/>
      <c r="OYY111" s="433"/>
      <c r="OYZ111" s="433"/>
      <c r="OZA111" s="433"/>
      <c r="OZB111" s="433"/>
      <c r="OZC111" s="433"/>
      <c r="OZD111" s="433"/>
      <c r="OZE111" s="433"/>
      <c r="OZF111" s="433"/>
      <c r="OZG111" s="433"/>
      <c r="OZH111" s="433"/>
      <c r="OZI111" s="433"/>
      <c r="OZJ111" s="433"/>
      <c r="OZK111" s="433"/>
      <c r="OZL111" s="433"/>
      <c r="OZM111" s="433"/>
      <c r="OZN111" s="433"/>
      <c r="OZO111" s="433"/>
      <c r="OZP111" s="433"/>
      <c r="OZQ111" s="433"/>
      <c r="OZR111" s="433"/>
      <c r="OZS111" s="433"/>
      <c r="OZT111" s="433"/>
      <c r="OZU111" s="433"/>
      <c r="OZV111" s="433"/>
      <c r="OZW111" s="433"/>
      <c r="OZX111" s="433"/>
      <c r="OZY111" s="433"/>
      <c r="OZZ111" s="433"/>
      <c r="PAA111" s="433"/>
      <c r="PAB111" s="433"/>
      <c r="PAC111" s="433"/>
      <c r="PAD111" s="433"/>
      <c r="PAE111" s="433"/>
      <c r="PAF111" s="433"/>
      <c r="PAG111" s="433"/>
      <c r="PAH111" s="433"/>
      <c r="PAI111" s="433"/>
      <c r="PAJ111" s="433"/>
      <c r="PAK111" s="433"/>
      <c r="PAL111" s="433"/>
      <c r="PAM111" s="433"/>
      <c r="PAN111" s="433"/>
      <c r="PAO111" s="433"/>
      <c r="PAP111" s="433"/>
      <c r="PAQ111" s="433"/>
      <c r="PAR111" s="433"/>
      <c r="PAS111" s="433"/>
      <c r="PAT111" s="433"/>
      <c r="PAU111" s="433"/>
      <c r="PAV111" s="433"/>
      <c r="PAW111" s="433"/>
      <c r="PAX111" s="433"/>
      <c r="PAY111" s="433"/>
      <c r="PAZ111" s="433"/>
      <c r="PBA111" s="433"/>
      <c r="PBB111" s="433"/>
      <c r="PBC111" s="433"/>
      <c r="PBD111" s="433"/>
      <c r="PBE111" s="433"/>
      <c r="PBF111" s="433"/>
      <c r="PBG111" s="433"/>
      <c r="PBH111" s="433"/>
      <c r="PBI111" s="433"/>
      <c r="PBJ111" s="433"/>
      <c r="PBK111" s="433"/>
      <c r="PBL111" s="433"/>
      <c r="PBM111" s="433"/>
      <c r="PBN111" s="433"/>
      <c r="PBO111" s="433"/>
      <c r="PBP111" s="433"/>
      <c r="PBQ111" s="433"/>
      <c r="PBR111" s="433"/>
      <c r="PBS111" s="433"/>
      <c r="PBT111" s="433"/>
      <c r="PBU111" s="433"/>
      <c r="PBV111" s="433"/>
      <c r="PBW111" s="433"/>
      <c r="PBX111" s="433"/>
      <c r="PBY111" s="433"/>
      <c r="PBZ111" s="433"/>
      <c r="PCA111" s="433"/>
      <c r="PCB111" s="433"/>
      <c r="PCC111" s="433"/>
      <c r="PCD111" s="433"/>
      <c r="PCE111" s="433"/>
      <c r="PCF111" s="433"/>
      <c r="PCG111" s="433"/>
      <c r="PCH111" s="433"/>
      <c r="PCI111" s="433"/>
      <c r="PCJ111" s="433"/>
      <c r="PCK111" s="433"/>
      <c r="PCL111" s="433"/>
      <c r="PCM111" s="433"/>
      <c r="PCN111" s="433"/>
      <c r="PCO111" s="433"/>
      <c r="PCP111" s="433"/>
      <c r="PCQ111" s="433"/>
      <c r="PCR111" s="433"/>
      <c r="PCS111" s="433"/>
      <c r="PCT111" s="433"/>
      <c r="PCU111" s="433"/>
      <c r="PCV111" s="433"/>
      <c r="PCW111" s="433"/>
      <c r="PCX111" s="433"/>
      <c r="PCY111" s="433"/>
      <c r="PCZ111" s="433"/>
      <c r="PDA111" s="433"/>
      <c r="PDB111" s="433"/>
      <c r="PDC111" s="433"/>
      <c r="PDD111" s="433"/>
      <c r="PDE111" s="433"/>
      <c r="PDF111" s="433"/>
      <c r="PDG111" s="433"/>
      <c r="PDH111" s="433"/>
      <c r="PDI111" s="433"/>
      <c r="PDJ111" s="433"/>
      <c r="PDK111" s="433"/>
      <c r="PDL111" s="433"/>
      <c r="PDM111" s="433"/>
      <c r="PDN111" s="433"/>
      <c r="PDO111" s="433"/>
      <c r="PDP111" s="433"/>
      <c r="PDQ111" s="433"/>
      <c r="PDR111" s="433"/>
      <c r="PDS111" s="433"/>
      <c r="PDT111" s="433"/>
      <c r="PDU111" s="433"/>
      <c r="PDV111" s="433"/>
      <c r="PDW111" s="433"/>
      <c r="PDX111" s="433"/>
      <c r="PDY111" s="433"/>
      <c r="PDZ111" s="433"/>
      <c r="PEA111" s="433"/>
      <c r="PEB111" s="433"/>
      <c r="PEC111" s="433"/>
      <c r="PED111" s="433"/>
      <c r="PEE111" s="433"/>
      <c r="PEF111" s="433"/>
      <c r="PEG111" s="433"/>
      <c r="PEH111" s="433"/>
      <c r="PEI111" s="433"/>
      <c r="PEJ111" s="433"/>
      <c r="PEK111" s="433"/>
      <c r="PEL111" s="433"/>
      <c r="PEM111" s="433"/>
      <c r="PEN111" s="433"/>
      <c r="PEO111" s="433"/>
      <c r="PEP111" s="433"/>
      <c r="PEQ111" s="433"/>
      <c r="PER111" s="433"/>
      <c r="PES111" s="433"/>
      <c r="PET111" s="433"/>
      <c r="PEU111" s="433"/>
      <c r="PEV111" s="433"/>
      <c r="PEW111" s="433"/>
      <c r="PEX111" s="433"/>
      <c r="PEY111" s="433"/>
      <c r="PEZ111" s="433"/>
      <c r="PFA111" s="433"/>
      <c r="PFB111" s="433"/>
      <c r="PFC111" s="433"/>
      <c r="PFD111" s="433"/>
      <c r="PFE111" s="433"/>
      <c r="PFF111" s="433"/>
      <c r="PFG111" s="433"/>
      <c r="PFH111" s="433"/>
      <c r="PFI111" s="433"/>
      <c r="PFJ111" s="433"/>
      <c r="PFK111" s="433"/>
      <c r="PFL111" s="433"/>
      <c r="PFM111" s="433"/>
      <c r="PFN111" s="433"/>
      <c r="PFO111" s="433"/>
      <c r="PFP111" s="433"/>
      <c r="PFQ111" s="433"/>
      <c r="PFR111" s="433"/>
      <c r="PFS111" s="433"/>
      <c r="PFT111" s="433"/>
      <c r="PFU111" s="433"/>
      <c r="PFV111" s="433"/>
      <c r="PFW111" s="433"/>
      <c r="PFX111" s="433"/>
      <c r="PFY111" s="433"/>
      <c r="PFZ111" s="433"/>
      <c r="PGA111" s="433"/>
      <c r="PGB111" s="433"/>
      <c r="PGC111" s="433"/>
      <c r="PGD111" s="433"/>
      <c r="PGE111" s="433"/>
      <c r="PGF111" s="433"/>
      <c r="PGG111" s="433"/>
      <c r="PGH111" s="433"/>
      <c r="PGI111" s="433"/>
      <c r="PGJ111" s="433"/>
      <c r="PGK111" s="433"/>
      <c r="PGL111" s="433"/>
      <c r="PGM111" s="433"/>
      <c r="PGN111" s="433"/>
      <c r="PGO111" s="433"/>
      <c r="PGP111" s="433"/>
      <c r="PGQ111" s="433"/>
      <c r="PGR111" s="433"/>
      <c r="PGS111" s="433"/>
      <c r="PGT111" s="433"/>
      <c r="PGU111" s="433"/>
      <c r="PGV111" s="433"/>
      <c r="PGW111" s="433"/>
      <c r="PGX111" s="433"/>
      <c r="PGY111" s="433"/>
      <c r="PGZ111" s="433"/>
      <c r="PHA111" s="433"/>
      <c r="PHB111" s="433"/>
      <c r="PHC111" s="433"/>
      <c r="PHD111" s="433"/>
      <c r="PHE111" s="433"/>
      <c r="PHF111" s="433"/>
      <c r="PHG111" s="433"/>
      <c r="PHH111" s="433"/>
      <c r="PHI111" s="433"/>
      <c r="PHJ111" s="433"/>
      <c r="PHK111" s="433"/>
      <c r="PHL111" s="433"/>
      <c r="PHM111" s="433"/>
      <c r="PHN111" s="433"/>
      <c r="PHO111" s="433"/>
      <c r="PHP111" s="433"/>
      <c r="PHQ111" s="433"/>
      <c r="PHR111" s="433"/>
      <c r="PHS111" s="433"/>
      <c r="PHT111" s="433"/>
      <c r="PHU111" s="433"/>
      <c r="PHV111" s="433"/>
      <c r="PHW111" s="433"/>
      <c r="PHX111" s="433"/>
      <c r="PHY111" s="433"/>
      <c r="PHZ111" s="433"/>
      <c r="PIA111" s="433"/>
      <c r="PIB111" s="433"/>
      <c r="PIC111" s="433"/>
      <c r="PID111" s="433"/>
      <c r="PIE111" s="433"/>
      <c r="PIF111" s="433"/>
      <c r="PIG111" s="433"/>
      <c r="PIH111" s="433"/>
      <c r="PII111" s="433"/>
      <c r="PIJ111" s="433"/>
      <c r="PIK111" s="433"/>
      <c r="PIL111" s="433"/>
      <c r="PIM111" s="433"/>
      <c r="PIN111" s="433"/>
      <c r="PIO111" s="433"/>
      <c r="PIP111" s="433"/>
      <c r="PIQ111" s="433"/>
      <c r="PIR111" s="433"/>
      <c r="PIS111" s="433"/>
      <c r="PIT111" s="433"/>
      <c r="PIU111" s="433"/>
      <c r="PIV111" s="433"/>
      <c r="PIW111" s="433"/>
      <c r="PIX111" s="433"/>
      <c r="PIY111" s="433"/>
      <c r="PIZ111" s="433"/>
      <c r="PJA111" s="433"/>
      <c r="PJB111" s="433"/>
      <c r="PJC111" s="433"/>
      <c r="PJD111" s="433"/>
      <c r="PJE111" s="433"/>
      <c r="PJF111" s="433"/>
      <c r="PJG111" s="433"/>
      <c r="PJH111" s="433"/>
      <c r="PJI111" s="433"/>
      <c r="PJJ111" s="433"/>
      <c r="PJK111" s="433"/>
      <c r="PJL111" s="433"/>
      <c r="PJM111" s="433"/>
      <c r="PJN111" s="433"/>
      <c r="PJO111" s="433"/>
      <c r="PJP111" s="433"/>
      <c r="PJQ111" s="433"/>
      <c r="PJR111" s="433"/>
      <c r="PJS111" s="433"/>
      <c r="PJT111" s="433"/>
      <c r="PJU111" s="433"/>
      <c r="PJV111" s="433"/>
      <c r="PJW111" s="433"/>
      <c r="PJX111" s="433"/>
      <c r="PJY111" s="433"/>
      <c r="PJZ111" s="433"/>
      <c r="PKA111" s="433"/>
      <c r="PKB111" s="433"/>
      <c r="PKC111" s="433"/>
      <c r="PKD111" s="433"/>
      <c r="PKE111" s="433"/>
      <c r="PKF111" s="433"/>
      <c r="PKG111" s="433"/>
      <c r="PKH111" s="433"/>
      <c r="PKI111" s="433"/>
      <c r="PKJ111" s="433"/>
      <c r="PKK111" s="433"/>
      <c r="PKL111" s="433"/>
      <c r="PKM111" s="433"/>
      <c r="PKN111" s="433"/>
      <c r="PKO111" s="433"/>
      <c r="PKP111" s="433"/>
      <c r="PKQ111" s="433"/>
      <c r="PKR111" s="433"/>
      <c r="PKS111" s="433"/>
      <c r="PKT111" s="433"/>
      <c r="PKU111" s="433"/>
      <c r="PKV111" s="433"/>
      <c r="PKW111" s="433"/>
      <c r="PKX111" s="433"/>
      <c r="PKY111" s="433"/>
      <c r="PKZ111" s="433"/>
      <c r="PLA111" s="433"/>
      <c r="PLB111" s="433"/>
      <c r="PLC111" s="433"/>
      <c r="PLD111" s="433"/>
      <c r="PLE111" s="433"/>
      <c r="PLF111" s="433"/>
      <c r="PLG111" s="433"/>
      <c r="PLH111" s="433"/>
      <c r="PLI111" s="433"/>
      <c r="PLJ111" s="433"/>
      <c r="PLK111" s="433"/>
      <c r="PLL111" s="433"/>
      <c r="PLM111" s="433"/>
      <c r="PLN111" s="433"/>
      <c r="PLO111" s="433"/>
      <c r="PLP111" s="433"/>
      <c r="PLQ111" s="433"/>
      <c r="PLR111" s="433"/>
      <c r="PLS111" s="433"/>
      <c r="PLT111" s="433"/>
      <c r="PLU111" s="433"/>
      <c r="PLV111" s="433"/>
      <c r="PLW111" s="433"/>
      <c r="PLX111" s="433"/>
      <c r="PLY111" s="433"/>
      <c r="PLZ111" s="433"/>
      <c r="PMA111" s="433"/>
      <c r="PMB111" s="433"/>
      <c r="PMC111" s="433"/>
      <c r="PMD111" s="433"/>
      <c r="PME111" s="433"/>
      <c r="PMF111" s="433"/>
      <c r="PMG111" s="433"/>
      <c r="PMH111" s="433"/>
      <c r="PMI111" s="433"/>
      <c r="PMJ111" s="433"/>
      <c r="PMK111" s="433"/>
      <c r="PML111" s="433"/>
      <c r="PMM111" s="433"/>
      <c r="PMN111" s="433"/>
      <c r="PMO111" s="433"/>
      <c r="PMP111" s="433"/>
      <c r="PMQ111" s="433"/>
      <c r="PMR111" s="433"/>
      <c r="PMS111" s="433"/>
      <c r="PMT111" s="433"/>
      <c r="PMU111" s="433"/>
      <c r="PMV111" s="433"/>
      <c r="PMW111" s="433"/>
      <c r="PMX111" s="433"/>
      <c r="PMY111" s="433"/>
      <c r="PMZ111" s="433"/>
      <c r="PNA111" s="433"/>
      <c r="PNB111" s="433"/>
      <c r="PNC111" s="433"/>
      <c r="PND111" s="433"/>
      <c r="PNE111" s="433"/>
      <c r="PNF111" s="433"/>
      <c r="PNG111" s="433"/>
      <c r="PNH111" s="433"/>
      <c r="PNI111" s="433"/>
      <c r="PNJ111" s="433"/>
      <c r="PNK111" s="433"/>
      <c r="PNL111" s="433"/>
      <c r="PNM111" s="433"/>
      <c r="PNN111" s="433"/>
      <c r="PNO111" s="433"/>
      <c r="PNP111" s="433"/>
      <c r="PNQ111" s="433"/>
      <c r="PNR111" s="433"/>
      <c r="PNS111" s="433"/>
      <c r="PNT111" s="433"/>
      <c r="PNU111" s="433"/>
      <c r="PNV111" s="433"/>
      <c r="PNW111" s="433"/>
      <c r="PNX111" s="433"/>
      <c r="PNY111" s="433"/>
      <c r="PNZ111" s="433"/>
      <c r="POA111" s="433"/>
      <c r="POB111" s="433"/>
      <c r="POC111" s="433"/>
      <c r="POD111" s="433"/>
      <c r="POE111" s="433"/>
      <c r="POF111" s="433"/>
      <c r="POG111" s="433"/>
      <c r="POH111" s="433"/>
      <c r="POI111" s="433"/>
      <c r="POJ111" s="433"/>
      <c r="POK111" s="433"/>
      <c r="POL111" s="433"/>
      <c r="POM111" s="433"/>
      <c r="PON111" s="433"/>
      <c r="POO111" s="433"/>
      <c r="POP111" s="433"/>
      <c r="POQ111" s="433"/>
      <c r="POR111" s="433"/>
      <c r="POS111" s="433"/>
      <c r="POT111" s="433"/>
      <c r="POU111" s="433"/>
      <c r="POV111" s="433"/>
      <c r="POW111" s="433"/>
      <c r="POX111" s="433"/>
      <c r="POY111" s="433"/>
      <c r="POZ111" s="433"/>
      <c r="PPA111" s="433"/>
      <c r="PPB111" s="433"/>
      <c r="PPC111" s="433"/>
      <c r="PPD111" s="433"/>
      <c r="PPE111" s="433"/>
      <c r="PPF111" s="433"/>
      <c r="PPG111" s="433"/>
      <c r="PPH111" s="433"/>
      <c r="PPI111" s="433"/>
      <c r="PPJ111" s="433"/>
      <c r="PPK111" s="433"/>
      <c r="PPL111" s="433"/>
      <c r="PPM111" s="433"/>
      <c r="PPN111" s="433"/>
      <c r="PPO111" s="433"/>
      <c r="PPP111" s="433"/>
      <c r="PPQ111" s="433"/>
      <c r="PPR111" s="433"/>
      <c r="PPS111" s="433"/>
      <c r="PPT111" s="433"/>
      <c r="PPU111" s="433"/>
      <c r="PPV111" s="433"/>
      <c r="PPW111" s="433"/>
      <c r="PPX111" s="433"/>
      <c r="PPY111" s="433"/>
      <c r="PPZ111" s="433"/>
      <c r="PQA111" s="433"/>
      <c r="PQB111" s="433"/>
      <c r="PQC111" s="433"/>
      <c r="PQD111" s="433"/>
      <c r="PQE111" s="433"/>
      <c r="PQF111" s="433"/>
      <c r="PQG111" s="433"/>
      <c r="PQH111" s="433"/>
      <c r="PQI111" s="433"/>
      <c r="PQJ111" s="433"/>
      <c r="PQK111" s="433"/>
      <c r="PQL111" s="433"/>
      <c r="PQM111" s="433"/>
      <c r="PQN111" s="433"/>
      <c r="PQO111" s="433"/>
      <c r="PQP111" s="433"/>
      <c r="PQQ111" s="433"/>
      <c r="PQR111" s="433"/>
      <c r="PQS111" s="433"/>
      <c r="PQT111" s="433"/>
      <c r="PQU111" s="433"/>
      <c r="PQV111" s="433"/>
      <c r="PQW111" s="433"/>
      <c r="PQX111" s="433"/>
      <c r="PQY111" s="433"/>
      <c r="PQZ111" s="433"/>
      <c r="PRA111" s="433"/>
      <c r="PRB111" s="433"/>
      <c r="PRC111" s="433"/>
      <c r="PRD111" s="433"/>
      <c r="PRE111" s="433"/>
      <c r="PRF111" s="433"/>
      <c r="PRG111" s="433"/>
      <c r="PRH111" s="433"/>
      <c r="PRI111" s="433"/>
      <c r="PRJ111" s="433"/>
      <c r="PRK111" s="433"/>
      <c r="PRL111" s="433"/>
      <c r="PRM111" s="433"/>
      <c r="PRN111" s="433"/>
      <c r="PRO111" s="433"/>
      <c r="PRP111" s="433"/>
      <c r="PRQ111" s="433"/>
      <c r="PRR111" s="433"/>
      <c r="PRS111" s="433"/>
      <c r="PRT111" s="433"/>
      <c r="PRU111" s="433"/>
      <c r="PRV111" s="433"/>
      <c r="PRW111" s="433"/>
      <c r="PRX111" s="433"/>
      <c r="PRY111" s="433"/>
      <c r="PRZ111" s="433"/>
      <c r="PSA111" s="433"/>
      <c r="PSB111" s="433"/>
      <c r="PSC111" s="433"/>
      <c r="PSD111" s="433"/>
      <c r="PSE111" s="433"/>
      <c r="PSF111" s="433"/>
      <c r="PSG111" s="433"/>
      <c r="PSH111" s="433"/>
      <c r="PSI111" s="433"/>
      <c r="PSJ111" s="433"/>
      <c r="PSK111" s="433"/>
      <c r="PSL111" s="433"/>
      <c r="PSM111" s="433"/>
      <c r="PSN111" s="433"/>
      <c r="PSO111" s="433"/>
      <c r="PSP111" s="433"/>
      <c r="PSQ111" s="433"/>
      <c r="PSR111" s="433"/>
      <c r="PSS111" s="433"/>
      <c r="PST111" s="433"/>
      <c r="PSU111" s="433"/>
      <c r="PSV111" s="433"/>
      <c r="PSW111" s="433"/>
      <c r="PSX111" s="433"/>
      <c r="PSY111" s="433"/>
      <c r="PSZ111" s="433"/>
      <c r="PTA111" s="433"/>
      <c r="PTB111" s="433"/>
      <c r="PTC111" s="433"/>
      <c r="PTD111" s="433"/>
      <c r="PTE111" s="433"/>
      <c r="PTF111" s="433"/>
      <c r="PTG111" s="433"/>
      <c r="PTH111" s="433"/>
      <c r="PTI111" s="433"/>
      <c r="PTJ111" s="433"/>
      <c r="PTK111" s="433"/>
      <c r="PTL111" s="433"/>
      <c r="PTM111" s="433"/>
      <c r="PTN111" s="433"/>
      <c r="PTO111" s="433"/>
      <c r="PTP111" s="433"/>
      <c r="PTQ111" s="433"/>
      <c r="PTR111" s="433"/>
      <c r="PTS111" s="433"/>
      <c r="PTT111" s="433"/>
      <c r="PTU111" s="433"/>
      <c r="PTV111" s="433"/>
      <c r="PTW111" s="433"/>
      <c r="PTX111" s="433"/>
      <c r="PTY111" s="433"/>
      <c r="PTZ111" s="433"/>
      <c r="PUA111" s="433"/>
      <c r="PUB111" s="433"/>
      <c r="PUC111" s="433"/>
      <c r="PUD111" s="433"/>
      <c r="PUE111" s="433"/>
      <c r="PUF111" s="433"/>
      <c r="PUG111" s="433"/>
      <c r="PUH111" s="433"/>
      <c r="PUI111" s="433"/>
      <c r="PUJ111" s="433"/>
      <c r="PUK111" s="433"/>
      <c r="PUL111" s="433"/>
      <c r="PUM111" s="433"/>
      <c r="PUN111" s="433"/>
      <c r="PUO111" s="433"/>
      <c r="PUP111" s="433"/>
      <c r="PUQ111" s="433"/>
      <c r="PUR111" s="433"/>
      <c r="PUS111" s="433"/>
      <c r="PUT111" s="433"/>
      <c r="PUU111" s="433"/>
      <c r="PUV111" s="433"/>
      <c r="PUW111" s="433"/>
      <c r="PUX111" s="433"/>
      <c r="PUY111" s="433"/>
      <c r="PUZ111" s="433"/>
      <c r="PVA111" s="433"/>
      <c r="PVB111" s="433"/>
      <c r="PVC111" s="433"/>
      <c r="PVD111" s="433"/>
      <c r="PVE111" s="433"/>
      <c r="PVF111" s="433"/>
      <c r="PVG111" s="433"/>
      <c r="PVH111" s="433"/>
      <c r="PVI111" s="433"/>
      <c r="PVJ111" s="433"/>
      <c r="PVK111" s="433"/>
      <c r="PVL111" s="433"/>
      <c r="PVM111" s="433"/>
      <c r="PVN111" s="433"/>
      <c r="PVO111" s="433"/>
      <c r="PVP111" s="433"/>
      <c r="PVQ111" s="433"/>
      <c r="PVR111" s="433"/>
      <c r="PVS111" s="433"/>
      <c r="PVT111" s="433"/>
      <c r="PVU111" s="433"/>
      <c r="PVV111" s="433"/>
      <c r="PVW111" s="433"/>
      <c r="PVX111" s="433"/>
      <c r="PVY111" s="433"/>
      <c r="PVZ111" s="433"/>
      <c r="PWA111" s="433"/>
      <c r="PWB111" s="433"/>
      <c r="PWC111" s="433"/>
      <c r="PWD111" s="433"/>
      <c r="PWE111" s="433"/>
      <c r="PWF111" s="433"/>
      <c r="PWG111" s="433"/>
      <c r="PWH111" s="433"/>
      <c r="PWI111" s="433"/>
      <c r="PWJ111" s="433"/>
      <c r="PWK111" s="433"/>
      <c r="PWL111" s="433"/>
      <c r="PWM111" s="433"/>
      <c r="PWN111" s="433"/>
      <c r="PWO111" s="433"/>
      <c r="PWP111" s="433"/>
      <c r="PWQ111" s="433"/>
      <c r="PWR111" s="433"/>
      <c r="PWS111" s="433"/>
      <c r="PWT111" s="433"/>
      <c r="PWU111" s="433"/>
      <c r="PWV111" s="433"/>
      <c r="PWW111" s="433"/>
      <c r="PWX111" s="433"/>
      <c r="PWY111" s="433"/>
      <c r="PWZ111" s="433"/>
      <c r="PXA111" s="433"/>
      <c r="PXB111" s="433"/>
      <c r="PXC111" s="433"/>
      <c r="PXD111" s="433"/>
      <c r="PXE111" s="433"/>
      <c r="PXF111" s="433"/>
      <c r="PXG111" s="433"/>
      <c r="PXH111" s="433"/>
      <c r="PXI111" s="433"/>
      <c r="PXJ111" s="433"/>
      <c r="PXK111" s="433"/>
      <c r="PXL111" s="433"/>
      <c r="PXM111" s="433"/>
      <c r="PXN111" s="433"/>
      <c r="PXO111" s="433"/>
      <c r="PXP111" s="433"/>
      <c r="PXQ111" s="433"/>
      <c r="PXR111" s="433"/>
      <c r="PXS111" s="433"/>
      <c r="PXT111" s="433"/>
      <c r="PXU111" s="433"/>
      <c r="PXV111" s="433"/>
      <c r="PXW111" s="433"/>
      <c r="PXX111" s="433"/>
      <c r="PXY111" s="433"/>
      <c r="PXZ111" s="433"/>
      <c r="PYA111" s="433"/>
      <c r="PYB111" s="433"/>
      <c r="PYC111" s="433"/>
      <c r="PYD111" s="433"/>
      <c r="PYE111" s="433"/>
      <c r="PYF111" s="433"/>
      <c r="PYG111" s="433"/>
      <c r="PYH111" s="433"/>
      <c r="PYI111" s="433"/>
      <c r="PYJ111" s="433"/>
      <c r="PYK111" s="433"/>
      <c r="PYL111" s="433"/>
      <c r="PYM111" s="433"/>
      <c r="PYN111" s="433"/>
      <c r="PYO111" s="433"/>
      <c r="PYP111" s="433"/>
      <c r="PYQ111" s="433"/>
      <c r="PYR111" s="433"/>
      <c r="PYS111" s="433"/>
      <c r="PYT111" s="433"/>
      <c r="PYU111" s="433"/>
      <c r="PYV111" s="433"/>
      <c r="PYW111" s="433"/>
      <c r="PYX111" s="433"/>
      <c r="PYY111" s="433"/>
      <c r="PYZ111" s="433"/>
      <c r="PZA111" s="433"/>
      <c r="PZB111" s="433"/>
      <c r="PZC111" s="433"/>
      <c r="PZD111" s="433"/>
      <c r="PZE111" s="433"/>
      <c r="PZF111" s="433"/>
      <c r="PZG111" s="433"/>
      <c r="PZH111" s="433"/>
      <c r="PZI111" s="433"/>
      <c r="PZJ111" s="433"/>
      <c r="PZK111" s="433"/>
      <c r="PZL111" s="433"/>
      <c r="PZM111" s="433"/>
      <c r="PZN111" s="433"/>
      <c r="PZO111" s="433"/>
      <c r="PZP111" s="433"/>
      <c r="PZQ111" s="433"/>
      <c r="PZR111" s="433"/>
      <c r="PZS111" s="433"/>
      <c r="PZT111" s="433"/>
      <c r="PZU111" s="433"/>
      <c r="PZV111" s="433"/>
      <c r="PZW111" s="433"/>
      <c r="PZX111" s="433"/>
      <c r="PZY111" s="433"/>
      <c r="PZZ111" s="433"/>
      <c r="QAA111" s="433"/>
      <c r="QAB111" s="433"/>
      <c r="QAC111" s="433"/>
      <c r="QAD111" s="433"/>
      <c r="QAE111" s="433"/>
      <c r="QAF111" s="433"/>
      <c r="QAG111" s="433"/>
      <c r="QAH111" s="433"/>
      <c r="QAI111" s="433"/>
      <c r="QAJ111" s="433"/>
      <c r="QAK111" s="433"/>
      <c r="QAL111" s="433"/>
      <c r="QAM111" s="433"/>
      <c r="QAN111" s="433"/>
      <c r="QAO111" s="433"/>
      <c r="QAP111" s="433"/>
      <c r="QAQ111" s="433"/>
      <c r="QAR111" s="433"/>
      <c r="QAS111" s="433"/>
      <c r="QAT111" s="433"/>
      <c r="QAU111" s="433"/>
      <c r="QAV111" s="433"/>
      <c r="QAW111" s="433"/>
      <c r="QAX111" s="433"/>
      <c r="QAY111" s="433"/>
      <c r="QAZ111" s="433"/>
      <c r="QBA111" s="433"/>
      <c r="QBB111" s="433"/>
      <c r="QBC111" s="433"/>
      <c r="QBD111" s="433"/>
      <c r="QBE111" s="433"/>
      <c r="QBF111" s="433"/>
      <c r="QBG111" s="433"/>
      <c r="QBH111" s="433"/>
      <c r="QBI111" s="433"/>
      <c r="QBJ111" s="433"/>
      <c r="QBK111" s="433"/>
      <c r="QBL111" s="433"/>
      <c r="QBM111" s="433"/>
      <c r="QBN111" s="433"/>
      <c r="QBO111" s="433"/>
      <c r="QBP111" s="433"/>
      <c r="QBQ111" s="433"/>
      <c r="QBR111" s="433"/>
      <c r="QBS111" s="433"/>
      <c r="QBT111" s="433"/>
      <c r="QBU111" s="433"/>
      <c r="QBV111" s="433"/>
      <c r="QBW111" s="433"/>
      <c r="QBX111" s="433"/>
      <c r="QBY111" s="433"/>
      <c r="QBZ111" s="433"/>
      <c r="QCA111" s="433"/>
      <c r="QCB111" s="433"/>
      <c r="QCC111" s="433"/>
      <c r="QCD111" s="433"/>
      <c r="QCE111" s="433"/>
      <c r="QCF111" s="433"/>
      <c r="QCG111" s="433"/>
      <c r="QCH111" s="433"/>
      <c r="QCI111" s="433"/>
      <c r="QCJ111" s="433"/>
      <c r="QCK111" s="433"/>
      <c r="QCL111" s="433"/>
      <c r="QCM111" s="433"/>
      <c r="QCN111" s="433"/>
      <c r="QCO111" s="433"/>
      <c r="QCP111" s="433"/>
      <c r="QCQ111" s="433"/>
      <c r="QCR111" s="433"/>
      <c r="QCS111" s="433"/>
      <c r="QCT111" s="433"/>
      <c r="QCU111" s="433"/>
      <c r="QCV111" s="433"/>
      <c r="QCW111" s="433"/>
      <c r="QCX111" s="433"/>
      <c r="QCY111" s="433"/>
      <c r="QCZ111" s="433"/>
      <c r="QDA111" s="433"/>
      <c r="QDB111" s="433"/>
      <c r="QDC111" s="433"/>
      <c r="QDD111" s="433"/>
      <c r="QDE111" s="433"/>
      <c r="QDF111" s="433"/>
      <c r="QDG111" s="433"/>
      <c r="QDH111" s="433"/>
      <c r="QDI111" s="433"/>
      <c r="QDJ111" s="433"/>
      <c r="QDK111" s="433"/>
      <c r="QDL111" s="433"/>
      <c r="QDM111" s="433"/>
      <c r="QDN111" s="433"/>
      <c r="QDO111" s="433"/>
      <c r="QDP111" s="433"/>
      <c r="QDQ111" s="433"/>
      <c r="QDR111" s="433"/>
      <c r="QDS111" s="433"/>
      <c r="QDT111" s="433"/>
      <c r="QDU111" s="433"/>
      <c r="QDV111" s="433"/>
      <c r="QDW111" s="433"/>
      <c r="QDX111" s="433"/>
      <c r="QDY111" s="433"/>
      <c r="QDZ111" s="433"/>
      <c r="QEA111" s="433"/>
      <c r="QEB111" s="433"/>
      <c r="QEC111" s="433"/>
      <c r="QED111" s="433"/>
      <c r="QEE111" s="433"/>
      <c r="QEF111" s="433"/>
      <c r="QEG111" s="433"/>
      <c r="QEH111" s="433"/>
      <c r="QEI111" s="433"/>
      <c r="QEJ111" s="433"/>
      <c r="QEK111" s="433"/>
      <c r="QEL111" s="433"/>
      <c r="QEM111" s="433"/>
      <c r="QEN111" s="433"/>
      <c r="QEO111" s="433"/>
      <c r="QEP111" s="433"/>
      <c r="QEQ111" s="433"/>
      <c r="QER111" s="433"/>
      <c r="QES111" s="433"/>
      <c r="QET111" s="433"/>
      <c r="QEU111" s="433"/>
      <c r="QEV111" s="433"/>
      <c r="QEW111" s="433"/>
      <c r="QEX111" s="433"/>
      <c r="QEY111" s="433"/>
      <c r="QEZ111" s="433"/>
      <c r="QFA111" s="433"/>
      <c r="QFB111" s="433"/>
      <c r="QFC111" s="433"/>
      <c r="QFD111" s="433"/>
      <c r="QFE111" s="433"/>
      <c r="QFF111" s="433"/>
      <c r="QFG111" s="433"/>
      <c r="QFH111" s="433"/>
      <c r="QFI111" s="433"/>
      <c r="QFJ111" s="433"/>
      <c r="QFK111" s="433"/>
      <c r="QFL111" s="433"/>
      <c r="QFM111" s="433"/>
      <c r="QFN111" s="433"/>
      <c r="QFO111" s="433"/>
      <c r="QFP111" s="433"/>
      <c r="QFQ111" s="433"/>
      <c r="QFR111" s="433"/>
      <c r="QFS111" s="433"/>
      <c r="QFT111" s="433"/>
      <c r="QFU111" s="433"/>
      <c r="QFV111" s="433"/>
      <c r="QFW111" s="433"/>
      <c r="QFX111" s="433"/>
      <c r="QFY111" s="433"/>
      <c r="QFZ111" s="433"/>
      <c r="QGA111" s="433"/>
      <c r="QGB111" s="433"/>
      <c r="QGC111" s="433"/>
      <c r="QGD111" s="433"/>
      <c r="QGE111" s="433"/>
      <c r="QGF111" s="433"/>
      <c r="QGG111" s="433"/>
      <c r="QGH111" s="433"/>
      <c r="QGI111" s="433"/>
      <c r="QGJ111" s="433"/>
      <c r="QGK111" s="433"/>
      <c r="QGL111" s="433"/>
      <c r="QGM111" s="433"/>
      <c r="QGN111" s="433"/>
      <c r="QGO111" s="433"/>
      <c r="QGP111" s="433"/>
      <c r="QGQ111" s="433"/>
      <c r="QGR111" s="433"/>
      <c r="QGS111" s="433"/>
      <c r="QGT111" s="433"/>
      <c r="QGU111" s="433"/>
      <c r="QGV111" s="433"/>
      <c r="QGW111" s="433"/>
      <c r="QGX111" s="433"/>
      <c r="QGY111" s="433"/>
      <c r="QGZ111" s="433"/>
      <c r="QHA111" s="433"/>
      <c r="QHB111" s="433"/>
      <c r="QHC111" s="433"/>
      <c r="QHD111" s="433"/>
      <c r="QHE111" s="433"/>
      <c r="QHF111" s="433"/>
      <c r="QHG111" s="433"/>
      <c r="QHH111" s="433"/>
      <c r="QHI111" s="433"/>
      <c r="QHJ111" s="433"/>
      <c r="QHK111" s="433"/>
      <c r="QHL111" s="433"/>
      <c r="QHM111" s="433"/>
      <c r="QHN111" s="433"/>
      <c r="QHO111" s="433"/>
      <c r="QHP111" s="433"/>
      <c r="QHQ111" s="433"/>
      <c r="QHR111" s="433"/>
      <c r="QHS111" s="433"/>
      <c r="QHT111" s="433"/>
      <c r="QHU111" s="433"/>
      <c r="QHV111" s="433"/>
      <c r="QHW111" s="433"/>
      <c r="QHX111" s="433"/>
      <c r="QHY111" s="433"/>
      <c r="QHZ111" s="433"/>
      <c r="QIA111" s="433"/>
      <c r="QIB111" s="433"/>
      <c r="QIC111" s="433"/>
      <c r="QID111" s="433"/>
      <c r="QIE111" s="433"/>
      <c r="QIF111" s="433"/>
      <c r="QIG111" s="433"/>
      <c r="QIH111" s="433"/>
      <c r="QII111" s="433"/>
      <c r="QIJ111" s="433"/>
      <c r="QIK111" s="433"/>
      <c r="QIL111" s="433"/>
      <c r="QIM111" s="433"/>
      <c r="QIN111" s="433"/>
      <c r="QIO111" s="433"/>
      <c r="QIP111" s="433"/>
      <c r="QIQ111" s="433"/>
      <c r="QIR111" s="433"/>
      <c r="QIS111" s="433"/>
      <c r="QIT111" s="433"/>
      <c r="QIU111" s="433"/>
      <c r="QIV111" s="433"/>
      <c r="QIW111" s="433"/>
      <c r="QIX111" s="433"/>
      <c r="QIY111" s="433"/>
      <c r="QIZ111" s="433"/>
      <c r="QJA111" s="433"/>
      <c r="QJB111" s="433"/>
      <c r="QJC111" s="433"/>
      <c r="QJD111" s="433"/>
      <c r="QJE111" s="433"/>
      <c r="QJF111" s="433"/>
      <c r="QJG111" s="433"/>
      <c r="QJH111" s="433"/>
      <c r="QJI111" s="433"/>
      <c r="QJJ111" s="433"/>
      <c r="QJK111" s="433"/>
      <c r="QJL111" s="433"/>
      <c r="QJM111" s="433"/>
      <c r="QJN111" s="433"/>
      <c r="QJO111" s="433"/>
      <c r="QJP111" s="433"/>
      <c r="QJQ111" s="433"/>
      <c r="QJR111" s="433"/>
      <c r="QJS111" s="433"/>
      <c r="QJT111" s="433"/>
      <c r="QJU111" s="433"/>
      <c r="QJV111" s="433"/>
      <c r="QJW111" s="433"/>
      <c r="QJX111" s="433"/>
      <c r="QJY111" s="433"/>
      <c r="QJZ111" s="433"/>
      <c r="QKA111" s="433"/>
      <c r="QKB111" s="433"/>
      <c r="QKC111" s="433"/>
      <c r="QKD111" s="433"/>
      <c r="QKE111" s="433"/>
      <c r="QKF111" s="433"/>
      <c r="QKG111" s="433"/>
      <c r="QKH111" s="433"/>
      <c r="QKI111" s="433"/>
      <c r="QKJ111" s="433"/>
      <c r="QKK111" s="433"/>
      <c r="QKL111" s="433"/>
      <c r="QKM111" s="433"/>
      <c r="QKN111" s="433"/>
      <c r="QKO111" s="433"/>
      <c r="QKP111" s="433"/>
      <c r="QKQ111" s="433"/>
      <c r="QKR111" s="433"/>
      <c r="QKS111" s="433"/>
      <c r="QKT111" s="433"/>
      <c r="QKU111" s="433"/>
      <c r="QKV111" s="433"/>
      <c r="QKW111" s="433"/>
      <c r="QKX111" s="433"/>
      <c r="QKY111" s="433"/>
      <c r="QKZ111" s="433"/>
      <c r="QLA111" s="433"/>
      <c r="QLB111" s="433"/>
      <c r="QLC111" s="433"/>
      <c r="QLD111" s="433"/>
      <c r="QLE111" s="433"/>
      <c r="QLF111" s="433"/>
      <c r="QLG111" s="433"/>
      <c r="QLH111" s="433"/>
      <c r="QLI111" s="433"/>
      <c r="QLJ111" s="433"/>
      <c r="QLK111" s="433"/>
      <c r="QLL111" s="433"/>
      <c r="QLM111" s="433"/>
      <c r="QLN111" s="433"/>
      <c r="QLO111" s="433"/>
      <c r="QLP111" s="433"/>
      <c r="QLQ111" s="433"/>
      <c r="QLR111" s="433"/>
      <c r="QLS111" s="433"/>
      <c r="QLT111" s="433"/>
      <c r="QLU111" s="433"/>
      <c r="QLV111" s="433"/>
      <c r="QLW111" s="433"/>
      <c r="QLX111" s="433"/>
      <c r="QLY111" s="433"/>
      <c r="QLZ111" s="433"/>
      <c r="QMA111" s="433"/>
      <c r="QMB111" s="433"/>
      <c r="QMC111" s="433"/>
      <c r="QMD111" s="433"/>
      <c r="QME111" s="433"/>
      <c r="QMF111" s="433"/>
      <c r="QMG111" s="433"/>
      <c r="QMH111" s="433"/>
      <c r="QMI111" s="433"/>
      <c r="QMJ111" s="433"/>
      <c r="QMK111" s="433"/>
      <c r="QML111" s="433"/>
      <c r="QMM111" s="433"/>
      <c r="QMN111" s="433"/>
      <c r="QMO111" s="433"/>
      <c r="QMP111" s="433"/>
      <c r="QMQ111" s="433"/>
      <c r="QMR111" s="433"/>
      <c r="QMS111" s="433"/>
      <c r="QMT111" s="433"/>
      <c r="QMU111" s="433"/>
      <c r="QMV111" s="433"/>
      <c r="QMW111" s="433"/>
      <c r="QMX111" s="433"/>
      <c r="QMY111" s="433"/>
      <c r="QMZ111" s="433"/>
      <c r="QNA111" s="433"/>
      <c r="QNB111" s="433"/>
      <c r="QNC111" s="433"/>
      <c r="QND111" s="433"/>
      <c r="QNE111" s="433"/>
      <c r="QNF111" s="433"/>
      <c r="QNG111" s="433"/>
      <c r="QNH111" s="433"/>
      <c r="QNI111" s="433"/>
      <c r="QNJ111" s="433"/>
      <c r="QNK111" s="433"/>
      <c r="QNL111" s="433"/>
      <c r="QNM111" s="433"/>
      <c r="QNN111" s="433"/>
      <c r="QNO111" s="433"/>
      <c r="QNP111" s="433"/>
      <c r="QNQ111" s="433"/>
      <c r="QNR111" s="433"/>
      <c r="QNS111" s="433"/>
      <c r="QNT111" s="433"/>
      <c r="QNU111" s="433"/>
      <c r="QNV111" s="433"/>
      <c r="QNW111" s="433"/>
      <c r="QNX111" s="433"/>
      <c r="QNY111" s="433"/>
      <c r="QNZ111" s="433"/>
      <c r="QOA111" s="433"/>
      <c r="QOB111" s="433"/>
      <c r="QOC111" s="433"/>
      <c r="QOD111" s="433"/>
      <c r="QOE111" s="433"/>
      <c r="QOF111" s="433"/>
      <c r="QOG111" s="433"/>
      <c r="QOH111" s="433"/>
      <c r="QOI111" s="433"/>
      <c r="QOJ111" s="433"/>
      <c r="QOK111" s="433"/>
      <c r="QOL111" s="433"/>
      <c r="QOM111" s="433"/>
      <c r="QON111" s="433"/>
      <c r="QOO111" s="433"/>
      <c r="QOP111" s="433"/>
      <c r="QOQ111" s="433"/>
      <c r="QOR111" s="433"/>
      <c r="QOS111" s="433"/>
      <c r="QOT111" s="433"/>
      <c r="QOU111" s="433"/>
      <c r="QOV111" s="433"/>
      <c r="QOW111" s="433"/>
      <c r="QOX111" s="433"/>
      <c r="QOY111" s="433"/>
      <c r="QOZ111" s="433"/>
      <c r="QPA111" s="433"/>
      <c r="QPB111" s="433"/>
      <c r="QPC111" s="433"/>
      <c r="QPD111" s="433"/>
      <c r="QPE111" s="433"/>
      <c r="QPF111" s="433"/>
      <c r="QPG111" s="433"/>
      <c r="QPH111" s="433"/>
      <c r="QPI111" s="433"/>
      <c r="QPJ111" s="433"/>
      <c r="QPK111" s="433"/>
      <c r="QPL111" s="433"/>
      <c r="QPM111" s="433"/>
      <c r="QPN111" s="433"/>
      <c r="QPO111" s="433"/>
      <c r="QPP111" s="433"/>
      <c r="QPQ111" s="433"/>
      <c r="QPR111" s="433"/>
      <c r="QPS111" s="433"/>
      <c r="QPT111" s="433"/>
      <c r="QPU111" s="433"/>
      <c r="QPV111" s="433"/>
      <c r="QPW111" s="433"/>
      <c r="QPX111" s="433"/>
      <c r="QPY111" s="433"/>
      <c r="QPZ111" s="433"/>
      <c r="QQA111" s="433"/>
      <c r="QQB111" s="433"/>
      <c r="QQC111" s="433"/>
      <c r="QQD111" s="433"/>
      <c r="QQE111" s="433"/>
      <c r="QQF111" s="433"/>
      <c r="QQG111" s="433"/>
      <c r="QQH111" s="433"/>
      <c r="QQI111" s="433"/>
      <c r="QQJ111" s="433"/>
      <c r="QQK111" s="433"/>
      <c r="QQL111" s="433"/>
      <c r="QQM111" s="433"/>
      <c r="QQN111" s="433"/>
      <c r="QQO111" s="433"/>
      <c r="QQP111" s="433"/>
      <c r="QQQ111" s="433"/>
      <c r="QQR111" s="433"/>
      <c r="QQS111" s="433"/>
      <c r="QQT111" s="433"/>
      <c r="QQU111" s="433"/>
      <c r="QQV111" s="433"/>
      <c r="QQW111" s="433"/>
      <c r="QQX111" s="433"/>
      <c r="QQY111" s="433"/>
      <c r="QQZ111" s="433"/>
      <c r="QRA111" s="433"/>
      <c r="QRB111" s="433"/>
      <c r="QRC111" s="433"/>
      <c r="QRD111" s="433"/>
      <c r="QRE111" s="433"/>
      <c r="QRF111" s="433"/>
      <c r="QRG111" s="433"/>
      <c r="QRH111" s="433"/>
      <c r="QRI111" s="433"/>
      <c r="QRJ111" s="433"/>
      <c r="QRK111" s="433"/>
      <c r="QRL111" s="433"/>
      <c r="QRM111" s="433"/>
      <c r="QRN111" s="433"/>
      <c r="QRO111" s="433"/>
      <c r="QRP111" s="433"/>
      <c r="QRQ111" s="433"/>
      <c r="QRR111" s="433"/>
      <c r="QRS111" s="433"/>
      <c r="QRT111" s="433"/>
      <c r="QRU111" s="433"/>
      <c r="QRV111" s="433"/>
      <c r="QRW111" s="433"/>
      <c r="QRX111" s="433"/>
      <c r="QRY111" s="433"/>
      <c r="QRZ111" s="433"/>
      <c r="QSA111" s="433"/>
      <c r="QSB111" s="433"/>
      <c r="QSC111" s="433"/>
      <c r="QSD111" s="433"/>
      <c r="QSE111" s="433"/>
      <c r="QSF111" s="433"/>
      <c r="QSG111" s="433"/>
      <c r="QSH111" s="433"/>
      <c r="QSI111" s="433"/>
      <c r="QSJ111" s="433"/>
      <c r="QSK111" s="433"/>
      <c r="QSL111" s="433"/>
      <c r="QSM111" s="433"/>
      <c r="QSN111" s="433"/>
      <c r="QSO111" s="433"/>
      <c r="QSP111" s="433"/>
      <c r="QSQ111" s="433"/>
      <c r="QSR111" s="433"/>
      <c r="QSS111" s="433"/>
      <c r="QST111" s="433"/>
      <c r="QSU111" s="433"/>
      <c r="QSV111" s="433"/>
      <c r="QSW111" s="433"/>
      <c r="QSX111" s="433"/>
      <c r="QSY111" s="433"/>
      <c r="QSZ111" s="433"/>
      <c r="QTA111" s="433"/>
      <c r="QTB111" s="433"/>
      <c r="QTC111" s="433"/>
      <c r="QTD111" s="433"/>
      <c r="QTE111" s="433"/>
      <c r="QTF111" s="433"/>
      <c r="QTG111" s="433"/>
      <c r="QTH111" s="433"/>
      <c r="QTI111" s="433"/>
      <c r="QTJ111" s="433"/>
      <c r="QTK111" s="433"/>
      <c r="QTL111" s="433"/>
      <c r="QTM111" s="433"/>
      <c r="QTN111" s="433"/>
      <c r="QTO111" s="433"/>
      <c r="QTP111" s="433"/>
      <c r="QTQ111" s="433"/>
      <c r="QTR111" s="433"/>
      <c r="QTS111" s="433"/>
      <c r="QTT111" s="433"/>
      <c r="QTU111" s="433"/>
      <c r="QTV111" s="433"/>
      <c r="QTW111" s="433"/>
      <c r="QTX111" s="433"/>
      <c r="QTY111" s="433"/>
      <c r="QTZ111" s="433"/>
      <c r="QUA111" s="433"/>
      <c r="QUB111" s="433"/>
      <c r="QUC111" s="433"/>
      <c r="QUD111" s="433"/>
      <c r="QUE111" s="433"/>
      <c r="QUF111" s="433"/>
      <c r="QUG111" s="433"/>
      <c r="QUH111" s="433"/>
      <c r="QUI111" s="433"/>
      <c r="QUJ111" s="433"/>
      <c r="QUK111" s="433"/>
      <c r="QUL111" s="433"/>
      <c r="QUM111" s="433"/>
      <c r="QUN111" s="433"/>
      <c r="QUO111" s="433"/>
      <c r="QUP111" s="433"/>
      <c r="QUQ111" s="433"/>
      <c r="QUR111" s="433"/>
      <c r="QUS111" s="433"/>
      <c r="QUT111" s="433"/>
      <c r="QUU111" s="433"/>
      <c r="QUV111" s="433"/>
      <c r="QUW111" s="433"/>
      <c r="QUX111" s="433"/>
      <c r="QUY111" s="433"/>
      <c r="QUZ111" s="433"/>
      <c r="QVA111" s="433"/>
      <c r="QVB111" s="433"/>
      <c r="QVC111" s="433"/>
      <c r="QVD111" s="433"/>
      <c r="QVE111" s="433"/>
      <c r="QVF111" s="433"/>
      <c r="QVG111" s="433"/>
      <c r="QVH111" s="433"/>
      <c r="QVI111" s="433"/>
      <c r="QVJ111" s="433"/>
      <c r="QVK111" s="433"/>
      <c r="QVL111" s="433"/>
      <c r="QVM111" s="433"/>
      <c r="QVN111" s="433"/>
      <c r="QVO111" s="433"/>
      <c r="QVP111" s="433"/>
      <c r="QVQ111" s="433"/>
      <c r="QVR111" s="433"/>
      <c r="QVS111" s="433"/>
      <c r="QVT111" s="433"/>
      <c r="QVU111" s="433"/>
      <c r="QVV111" s="433"/>
      <c r="QVW111" s="433"/>
      <c r="QVX111" s="433"/>
      <c r="QVY111" s="433"/>
      <c r="QVZ111" s="433"/>
      <c r="QWA111" s="433"/>
      <c r="QWB111" s="433"/>
      <c r="QWC111" s="433"/>
      <c r="QWD111" s="433"/>
      <c r="QWE111" s="433"/>
      <c r="QWF111" s="433"/>
      <c r="QWG111" s="433"/>
      <c r="QWH111" s="433"/>
      <c r="QWI111" s="433"/>
      <c r="QWJ111" s="433"/>
      <c r="QWK111" s="433"/>
      <c r="QWL111" s="433"/>
      <c r="QWM111" s="433"/>
      <c r="QWN111" s="433"/>
      <c r="QWO111" s="433"/>
      <c r="QWP111" s="433"/>
      <c r="QWQ111" s="433"/>
      <c r="QWR111" s="433"/>
      <c r="QWS111" s="433"/>
      <c r="QWT111" s="433"/>
      <c r="QWU111" s="433"/>
      <c r="QWV111" s="433"/>
      <c r="QWW111" s="433"/>
      <c r="QWX111" s="433"/>
      <c r="QWY111" s="433"/>
      <c r="QWZ111" s="433"/>
      <c r="QXA111" s="433"/>
      <c r="QXB111" s="433"/>
      <c r="QXC111" s="433"/>
      <c r="QXD111" s="433"/>
      <c r="QXE111" s="433"/>
      <c r="QXF111" s="433"/>
      <c r="QXG111" s="433"/>
      <c r="QXH111" s="433"/>
      <c r="QXI111" s="433"/>
      <c r="QXJ111" s="433"/>
      <c r="QXK111" s="433"/>
      <c r="QXL111" s="433"/>
      <c r="QXM111" s="433"/>
      <c r="QXN111" s="433"/>
      <c r="QXO111" s="433"/>
      <c r="QXP111" s="433"/>
      <c r="QXQ111" s="433"/>
      <c r="QXR111" s="433"/>
      <c r="QXS111" s="433"/>
      <c r="QXT111" s="433"/>
      <c r="QXU111" s="433"/>
      <c r="QXV111" s="433"/>
      <c r="QXW111" s="433"/>
      <c r="QXX111" s="433"/>
      <c r="QXY111" s="433"/>
      <c r="QXZ111" s="433"/>
      <c r="QYA111" s="433"/>
      <c r="QYB111" s="433"/>
      <c r="QYC111" s="433"/>
      <c r="QYD111" s="433"/>
      <c r="QYE111" s="433"/>
      <c r="QYF111" s="433"/>
      <c r="QYG111" s="433"/>
      <c r="QYH111" s="433"/>
      <c r="QYI111" s="433"/>
      <c r="QYJ111" s="433"/>
      <c r="QYK111" s="433"/>
      <c r="QYL111" s="433"/>
      <c r="QYM111" s="433"/>
      <c r="QYN111" s="433"/>
      <c r="QYO111" s="433"/>
      <c r="QYP111" s="433"/>
      <c r="QYQ111" s="433"/>
      <c r="QYR111" s="433"/>
      <c r="QYS111" s="433"/>
      <c r="QYT111" s="433"/>
      <c r="QYU111" s="433"/>
      <c r="QYV111" s="433"/>
      <c r="QYW111" s="433"/>
      <c r="QYX111" s="433"/>
      <c r="QYY111" s="433"/>
      <c r="QYZ111" s="433"/>
      <c r="QZA111" s="433"/>
      <c r="QZB111" s="433"/>
      <c r="QZC111" s="433"/>
      <c r="QZD111" s="433"/>
      <c r="QZE111" s="433"/>
      <c r="QZF111" s="433"/>
      <c r="QZG111" s="433"/>
      <c r="QZH111" s="433"/>
      <c r="QZI111" s="433"/>
      <c r="QZJ111" s="433"/>
      <c r="QZK111" s="433"/>
      <c r="QZL111" s="433"/>
      <c r="QZM111" s="433"/>
      <c r="QZN111" s="433"/>
      <c r="QZO111" s="433"/>
      <c r="QZP111" s="433"/>
      <c r="QZQ111" s="433"/>
      <c r="QZR111" s="433"/>
      <c r="QZS111" s="433"/>
      <c r="QZT111" s="433"/>
      <c r="QZU111" s="433"/>
      <c r="QZV111" s="433"/>
      <c r="QZW111" s="433"/>
      <c r="QZX111" s="433"/>
      <c r="QZY111" s="433"/>
      <c r="QZZ111" s="433"/>
      <c r="RAA111" s="433"/>
      <c r="RAB111" s="433"/>
      <c r="RAC111" s="433"/>
      <c r="RAD111" s="433"/>
      <c r="RAE111" s="433"/>
      <c r="RAF111" s="433"/>
      <c r="RAG111" s="433"/>
      <c r="RAH111" s="433"/>
      <c r="RAI111" s="433"/>
      <c r="RAJ111" s="433"/>
      <c r="RAK111" s="433"/>
      <c r="RAL111" s="433"/>
      <c r="RAM111" s="433"/>
      <c r="RAN111" s="433"/>
      <c r="RAO111" s="433"/>
      <c r="RAP111" s="433"/>
      <c r="RAQ111" s="433"/>
      <c r="RAR111" s="433"/>
      <c r="RAS111" s="433"/>
      <c r="RAT111" s="433"/>
      <c r="RAU111" s="433"/>
      <c r="RAV111" s="433"/>
      <c r="RAW111" s="433"/>
      <c r="RAX111" s="433"/>
      <c r="RAY111" s="433"/>
      <c r="RAZ111" s="433"/>
      <c r="RBA111" s="433"/>
      <c r="RBB111" s="433"/>
      <c r="RBC111" s="433"/>
      <c r="RBD111" s="433"/>
      <c r="RBE111" s="433"/>
      <c r="RBF111" s="433"/>
      <c r="RBG111" s="433"/>
      <c r="RBH111" s="433"/>
      <c r="RBI111" s="433"/>
      <c r="RBJ111" s="433"/>
      <c r="RBK111" s="433"/>
      <c r="RBL111" s="433"/>
      <c r="RBM111" s="433"/>
      <c r="RBN111" s="433"/>
      <c r="RBO111" s="433"/>
      <c r="RBP111" s="433"/>
      <c r="RBQ111" s="433"/>
      <c r="RBR111" s="433"/>
      <c r="RBS111" s="433"/>
      <c r="RBT111" s="433"/>
      <c r="RBU111" s="433"/>
      <c r="RBV111" s="433"/>
      <c r="RBW111" s="433"/>
      <c r="RBX111" s="433"/>
      <c r="RBY111" s="433"/>
      <c r="RBZ111" s="433"/>
      <c r="RCA111" s="433"/>
      <c r="RCB111" s="433"/>
      <c r="RCC111" s="433"/>
      <c r="RCD111" s="433"/>
      <c r="RCE111" s="433"/>
      <c r="RCF111" s="433"/>
      <c r="RCG111" s="433"/>
      <c r="RCH111" s="433"/>
      <c r="RCI111" s="433"/>
      <c r="RCJ111" s="433"/>
      <c r="RCK111" s="433"/>
      <c r="RCL111" s="433"/>
      <c r="RCM111" s="433"/>
      <c r="RCN111" s="433"/>
      <c r="RCO111" s="433"/>
      <c r="RCP111" s="433"/>
      <c r="RCQ111" s="433"/>
      <c r="RCR111" s="433"/>
      <c r="RCS111" s="433"/>
      <c r="RCT111" s="433"/>
      <c r="RCU111" s="433"/>
      <c r="RCV111" s="433"/>
      <c r="RCW111" s="433"/>
      <c r="RCX111" s="433"/>
      <c r="RCY111" s="433"/>
      <c r="RCZ111" s="433"/>
      <c r="RDA111" s="433"/>
      <c r="RDB111" s="433"/>
      <c r="RDC111" s="433"/>
      <c r="RDD111" s="433"/>
      <c r="RDE111" s="433"/>
      <c r="RDF111" s="433"/>
      <c r="RDG111" s="433"/>
      <c r="RDH111" s="433"/>
      <c r="RDI111" s="433"/>
      <c r="RDJ111" s="433"/>
      <c r="RDK111" s="433"/>
      <c r="RDL111" s="433"/>
      <c r="RDM111" s="433"/>
      <c r="RDN111" s="433"/>
      <c r="RDO111" s="433"/>
      <c r="RDP111" s="433"/>
      <c r="RDQ111" s="433"/>
      <c r="RDR111" s="433"/>
      <c r="RDS111" s="433"/>
      <c r="RDT111" s="433"/>
      <c r="RDU111" s="433"/>
      <c r="RDV111" s="433"/>
      <c r="RDW111" s="433"/>
      <c r="RDX111" s="433"/>
      <c r="RDY111" s="433"/>
      <c r="RDZ111" s="433"/>
      <c r="REA111" s="433"/>
      <c r="REB111" s="433"/>
      <c r="REC111" s="433"/>
      <c r="RED111" s="433"/>
      <c r="REE111" s="433"/>
      <c r="REF111" s="433"/>
      <c r="REG111" s="433"/>
      <c r="REH111" s="433"/>
      <c r="REI111" s="433"/>
      <c r="REJ111" s="433"/>
      <c r="REK111" s="433"/>
      <c r="REL111" s="433"/>
      <c r="REM111" s="433"/>
      <c r="REN111" s="433"/>
      <c r="REO111" s="433"/>
      <c r="REP111" s="433"/>
      <c r="REQ111" s="433"/>
      <c r="RER111" s="433"/>
      <c r="RES111" s="433"/>
      <c r="RET111" s="433"/>
      <c r="REU111" s="433"/>
      <c r="REV111" s="433"/>
      <c r="REW111" s="433"/>
      <c r="REX111" s="433"/>
      <c r="REY111" s="433"/>
      <c r="REZ111" s="433"/>
      <c r="RFA111" s="433"/>
      <c r="RFB111" s="433"/>
      <c r="RFC111" s="433"/>
      <c r="RFD111" s="433"/>
      <c r="RFE111" s="433"/>
      <c r="RFF111" s="433"/>
      <c r="RFG111" s="433"/>
      <c r="RFH111" s="433"/>
      <c r="RFI111" s="433"/>
      <c r="RFJ111" s="433"/>
      <c r="RFK111" s="433"/>
      <c r="RFL111" s="433"/>
      <c r="RFM111" s="433"/>
      <c r="RFN111" s="433"/>
      <c r="RFO111" s="433"/>
      <c r="RFP111" s="433"/>
      <c r="RFQ111" s="433"/>
      <c r="RFR111" s="433"/>
      <c r="RFS111" s="433"/>
      <c r="RFT111" s="433"/>
      <c r="RFU111" s="433"/>
      <c r="RFV111" s="433"/>
      <c r="RFW111" s="433"/>
      <c r="RFX111" s="433"/>
      <c r="RFY111" s="433"/>
      <c r="RFZ111" s="433"/>
      <c r="RGA111" s="433"/>
      <c r="RGB111" s="433"/>
      <c r="RGC111" s="433"/>
      <c r="RGD111" s="433"/>
      <c r="RGE111" s="433"/>
      <c r="RGF111" s="433"/>
      <c r="RGG111" s="433"/>
      <c r="RGH111" s="433"/>
      <c r="RGI111" s="433"/>
      <c r="RGJ111" s="433"/>
      <c r="RGK111" s="433"/>
      <c r="RGL111" s="433"/>
      <c r="RGM111" s="433"/>
      <c r="RGN111" s="433"/>
      <c r="RGO111" s="433"/>
      <c r="RGP111" s="433"/>
      <c r="RGQ111" s="433"/>
      <c r="RGR111" s="433"/>
      <c r="RGS111" s="433"/>
      <c r="RGT111" s="433"/>
      <c r="RGU111" s="433"/>
      <c r="RGV111" s="433"/>
      <c r="RGW111" s="433"/>
      <c r="RGX111" s="433"/>
      <c r="RGY111" s="433"/>
      <c r="RGZ111" s="433"/>
      <c r="RHA111" s="433"/>
      <c r="RHB111" s="433"/>
      <c r="RHC111" s="433"/>
      <c r="RHD111" s="433"/>
      <c r="RHE111" s="433"/>
      <c r="RHF111" s="433"/>
      <c r="RHG111" s="433"/>
      <c r="RHH111" s="433"/>
      <c r="RHI111" s="433"/>
      <c r="RHJ111" s="433"/>
      <c r="RHK111" s="433"/>
      <c r="RHL111" s="433"/>
      <c r="RHM111" s="433"/>
      <c r="RHN111" s="433"/>
      <c r="RHO111" s="433"/>
      <c r="RHP111" s="433"/>
      <c r="RHQ111" s="433"/>
      <c r="RHR111" s="433"/>
      <c r="RHS111" s="433"/>
      <c r="RHT111" s="433"/>
      <c r="RHU111" s="433"/>
      <c r="RHV111" s="433"/>
      <c r="RHW111" s="433"/>
      <c r="RHX111" s="433"/>
      <c r="RHY111" s="433"/>
      <c r="RHZ111" s="433"/>
      <c r="RIA111" s="433"/>
      <c r="RIB111" s="433"/>
      <c r="RIC111" s="433"/>
      <c r="RID111" s="433"/>
      <c r="RIE111" s="433"/>
      <c r="RIF111" s="433"/>
      <c r="RIG111" s="433"/>
      <c r="RIH111" s="433"/>
      <c r="RII111" s="433"/>
      <c r="RIJ111" s="433"/>
      <c r="RIK111" s="433"/>
      <c r="RIL111" s="433"/>
      <c r="RIM111" s="433"/>
      <c r="RIN111" s="433"/>
      <c r="RIO111" s="433"/>
      <c r="RIP111" s="433"/>
      <c r="RIQ111" s="433"/>
      <c r="RIR111" s="433"/>
      <c r="RIS111" s="433"/>
      <c r="RIT111" s="433"/>
      <c r="RIU111" s="433"/>
      <c r="RIV111" s="433"/>
      <c r="RIW111" s="433"/>
      <c r="RIX111" s="433"/>
      <c r="RIY111" s="433"/>
      <c r="RIZ111" s="433"/>
      <c r="RJA111" s="433"/>
      <c r="RJB111" s="433"/>
      <c r="RJC111" s="433"/>
      <c r="RJD111" s="433"/>
      <c r="RJE111" s="433"/>
      <c r="RJF111" s="433"/>
      <c r="RJG111" s="433"/>
      <c r="RJH111" s="433"/>
      <c r="RJI111" s="433"/>
      <c r="RJJ111" s="433"/>
      <c r="RJK111" s="433"/>
      <c r="RJL111" s="433"/>
      <c r="RJM111" s="433"/>
      <c r="RJN111" s="433"/>
      <c r="RJO111" s="433"/>
      <c r="RJP111" s="433"/>
      <c r="RJQ111" s="433"/>
      <c r="RJR111" s="433"/>
      <c r="RJS111" s="433"/>
      <c r="RJT111" s="433"/>
      <c r="RJU111" s="433"/>
      <c r="RJV111" s="433"/>
      <c r="RJW111" s="433"/>
      <c r="RJX111" s="433"/>
      <c r="RJY111" s="433"/>
      <c r="RJZ111" s="433"/>
      <c r="RKA111" s="433"/>
      <c r="RKB111" s="433"/>
      <c r="RKC111" s="433"/>
      <c r="RKD111" s="433"/>
      <c r="RKE111" s="433"/>
      <c r="RKF111" s="433"/>
      <c r="RKG111" s="433"/>
      <c r="RKH111" s="433"/>
      <c r="RKI111" s="433"/>
      <c r="RKJ111" s="433"/>
      <c r="RKK111" s="433"/>
      <c r="RKL111" s="433"/>
      <c r="RKM111" s="433"/>
      <c r="RKN111" s="433"/>
      <c r="RKO111" s="433"/>
      <c r="RKP111" s="433"/>
      <c r="RKQ111" s="433"/>
      <c r="RKR111" s="433"/>
      <c r="RKS111" s="433"/>
      <c r="RKT111" s="433"/>
      <c r="RKU111" s="433"/>
      <c r="RKV111" s="433"/>
      <c r="RKW111" s="433"/>
      <c r="RKX111" s="433"/>
      <c r="RKY111" s="433"/>
      <c r="RKZ111" s="433"/>
      <c r="RLA111" s="433"/>
      <c r="RLB111" s="433"/>
      <c r="RLC111" s="433"/>
      <c r="RLD111" s="433"/>
      <c r="RLE111" s="433"/>
      <c r="RLF111" s="433"/>
      <c r="RLG111" s="433"/>
      <c r="RLH111" s="433"/>
      <c r="RLI111" s="433"/>
      <c r="RLJ111" s="433"/>
      <c r="RLK111" s="433"/>
      <c r="RLL111" s="433"/>
      <c r="RLM111" s="433"/>
      <c r="RLN111" s="433"/>
      <c r="RLO111" s="433"/>
      <c r="RLP111" s="433"/>
      <c r="RLQ111" s="433"/>
      <c r="RLR111" s="433"/>
      <c r="RLS111" s="433"/>
      <c r="RLT111" s="433"/>
      <c r="RLU111" s="433"/>
      <c r="RLV111" s="433"/>
      <c r="RLW111" s="433"/>
      <c r="RLX111" s="433"/>
      <c r="RLY111" s="433"/>
      <c r="RLZ111" s="433"/>
      <c r="RMA111" s="433"/>
      <c r="RMB111" s="433"/>
      <c r="RMC111" s="433"/>
      <c r="RMD111" s="433"/>
      <c r="RME111" s="433"/>
      <c r="RMF111" s="433"/>
      <c r="RMG111" s="433"/>
      <c r="RMH111" s="433"/>
      <c r="RMI111" s="433"/>
      <c r="RMJ111" s="433"/>
      <c r="RMK111" s="433"/>
      <c r="RML111" s="433"/>
      <c r="RMM111" s="433"/>
      <c r="RMN111" s="433"/>
      <c r="RMO111" s="433"/>
      <c r="RMP111" s="433"/>
      <c r="RMQ111" s="433"/>
      <c r="RMR111" s="433"/>
      <c r="RMS111" s="433"/>
      <c r="RMT111" s="433"/>
      <c r="RMU111" s="433"/>
      <c r="RMV111" s="433"/>
      <c r="RMW111" s="433"/>
      <c r="RMX111" s="433"/>
      <c r="RMY111" s="433"/>
      <c r="RMZ111" s="433"/>
      <c r="RNA111" s="433"/>
      <c r="RNB111" s="433"/>
      <c r="RNC111" s="433"/>
      <c r="RND111" s="433"/>
      <c r="RNE111" s="433"/>
      <c r="RNF111" s="433"/>
      <c r="RNG111" s="433"/>
      <c r="RNH111" s="433"/>
      <c r="RNI111" s="433"/>
      <c r="RNJ111" s="433"/>
      <c r="RNK111" s="433"/>
      <c r="RNL111" s="433"/>
      <c r="RNM111" s="433"/>
      <c r="RNN111" s="433"/>
      <c r="RNO111" s="433"/>
      <c r="RNP111" s="433"/>
      <c r="RNQ111" s="433"/>
      <c r="RNR111" s="433"/>
      <c r="RNS111" s="433"/>
      <c r="RNT111" s="433"/>
      <c r="RNU111" s="433"/>
      <c r="RNV111" s="433"/>
      <c r="RNW111" s="433"/>
      <c r="RNX111" s="433"/>
      <c r="RNY111" s="433"/>
      <c r="RNZ111" s="433"/>
      <c r="ROA111" s="433"/>
      <c r="ROB111" s="433"/>
      <c r="ROC111" s="433"/>
      <c r="ROD111" s="433"/>
      <c r="ROE111" s="433"/>
      <c r="ROF111" s="433"/>
      <c r="ROG111" s="433"/>
      <c r="ROH111" s="433"/>
      <c r="ROI111" s="433"/>
      <c r="ROJ111" s="433"/>
      <c r="ROK111" s="433"/>
      <c r="ROL111" s="433"/>
      <c r="ROM111" s="433"/>
      <c r="RON111" s="433"/>
      <c r="ROO111" s="433"/>
      <c r="ROP111" s="433"/>
      <c r="ROQ111" s="433"/>
      <c r="ROR111" s="433"/>
      <c r="ROS111" s="433"/>
      <c r="ROT111" s="433"/>
      <c r="ROU111" s="433"/>
      <c r="ROV111" s="433"/>
      <c r="ROW111" s="433"/>
      <c r="ROX111" s="433"/>
      <c r="ROY111" s="433"/>
      <c r="ROZ111" s="433"/>
      <c r="RPA111" s="433"/>
      <c r="RPB111" s="433"/>
      <c r="RPC111" s="433"/>
      <c r="RPD111" s="433"/>
      <c r="RPE111" s="433"/>
      <c r="RPF111" s="433"/>
      <c r="RPG111" s="433"/>
      <c r="RPH111" s="433"/>
      <c r="RPI111" s="433"/>
      <c r="RPJ111" s="433"/>
      <c r="RPK111" s="433"/>
      <c r="RPL111" s="433"/>
      <c r="RPM111" s="433"/>
      <c r="RPN111" s="433"/>
      <c r="RPO111" s="433"/>
      <c r="RPP111" s="433"/>
      <c r="RPQ111" s="433"/>
      <c r="RPR111" s="433"/>
      <c r="RPS111" s="433"/>
      <c r="RPT111" s="433"/>
      <c r="RPU111" s="433"/>
      <c r="RPV111" s="433"/>
      <c r="RPW111" s="433"/>
      <c r="RPX111" s="433"/>
      <c r="RPY111" s="433"/>
      <c r="RPZ111" s="433"/>
      <c r="RQA111" s="433"/>
      <c r="RQB111" s="433"/>
      <c r="RQC111" s="433"/>
      <c r="RQD111" s="433"/>
      <c r="RQE111" s="433"/>
      <c r="RQF111" s="433"/>
      <c r="RQG111" s="433"/>
      <c r="RQH111" s="433"/>
      <c r="RQI111" s="433"/>
      <c r="RQJ111" s="433"/>
      <c r="RQK111" s="433"/>
      <c r="RQL111" s="433"/>
      <c r="RQM111" s="433"/>
      <c r="RQN111" s="433"/>
      <c r="RQO111" s="433"/>
      <c r="RQP111" s="433"/>
      <c r="RQQ111" s="433"/>
      <c r="RQR111" s="433"/>
      <c r="RQS111" s="433"/>
      <c r="RQT111" s="433"/>
      <c r="RQU111" s="433"/>
      <c r="RQV111" s="433"/>
      <c r="RQW111" s="433"/>
      <c r="RQX111" s="433"/>
      <c r="RQY111" s="433"/>
      <c r="RQZ111" s="433"/>
      <c r="RRA111" s="433"/>
      <c r="RRB111" s="433"/>
      <c r="RRC111" s="433"/>
      <c r="RRD111" s="433"/>
      <c r="RRE111" s="433"/>
      <c r="RRF111" s="433"/>
      <c r="RRG111" s="433"/>
      <c r="RRH111" s="433"/>
      <c r="RRI111" s="433"/>
      <c r="RRJ111" s="433"/>
      <c r="RRK111" s="433"/>
      <c r="RRL111" s="433"/>
      <c r="RRM111" s="433"/>
      <c r="RRN111" s="433"/>
      <c r="RRO111" s="433"/>
      <c r="RRP111" s="433"/>
      <c r="RRQ111" s="433"/>
      <c r="RRR111" s="433"/>
      <c r="RRS111" s="433"/>
      <c r="RRT111" s="433"/>
      <c r="RRU111" s="433"/>
      <c r="RRV111" s="433"/>
      <c r="RRW111" s="433"/>
      <c r="RRX111" s="433"/>
      <c r="RRY111" s="433"/>
      <c r="RRZ111" s="433"/>
      <c r="RSA111" s="433"/>
      <c r="RSB111" s="433"/>
      <c r="RSC111" s="433"/>
      <c r="RSD111" s="433"/>
      <c r="RSE111" s="433"/>
      <c r="RSF111" s="433"/>
      <c r="RSG111" s="433"/>
      <c r="RSH111" s="433"/>
      <c r="RSI111" s="433"/>
      <c r="RSJ111" s="433"/>
      <c r="RSK111" s="433"/>
      <c r="RSL111" s="433"/>
      <c r="RSM111" s="433"/>
      <c r="RSN111" s="433"/>
      <c r="RSO111" s="433"/>
      <c r="RSP111" s="433"/>
      <c r="RSQ111" s="433"/>
      <c r="RSR111" s="433"/>
      <c r="RSS111" s="433"/>
      <c r="RST111" s="433"/>
      <c r="RSU111" s="433"/>
      <c r="RSV111" s="433"/>
      <c r="RSW111" s="433"/>
      <c r="RSX111" s="433"/>
      <c r="RSY111" s="433"/>
      <c r="RSZ111" s="433"/>
      <c r="RTA111" s="433"/>
      <c r="RTB111" s="433"/>
      <c r="RTC111" s="433"/>
      <c r="RTD111" s="433"/>
      <c r="RTE111" s="433"/>
      <c r="RTF111" s="433"/>
      <c r="RTG111" s="433"/>
      <c r="RTH111" s="433"/>
      <c r="RTI111" s="433"/>
      <c r="RTJ111" s="433"/>
      <c r="RTK111" s="433"/>
      <c r="RTL111" s="433"/>
      <c r="RTM111" s="433"/>
      <c r="RTN111" s="433"/>
      <c r="RTO111" s="433"/>
      <c r="RTP111" s="433"/>
      <c r="RTQ111" s="433"/>
      <c r="RTR111" s="433"/>
      <c r="RTS111" s="433"/>
      <c r="RTT111" s="433"/>
      <c r="RTU111" s="433"/>
      <c r="RTV111" s="433"/>
      <c r="RTW111" s="433"/>
      <c r="RTX111" s="433"/>
      <c r="RTY111" s="433"/>
      <c r="RTZ111" s="433"/>
      <c r="RUA111" s="433"/>
      <c r="RUB111" s="433"/>
      <c r="RUC111" s="433"/>
      <c r="RUD111" s="433"/>
      <c r="RUE111" s="433"/>
      <c r="RUF111" s="433"/>
      <c r="RUG111" s="433"/>
      <c r="RUH111" s="433"/>
      <c r="RUI111" s="433"/>
      <c r="RUJ111" s="433"/>
      <c r="RUK111" s="433"/>
      <c r="RUL111" s="433"/>
      <c r="RUM111" s="433"/>
      <c r="RUN111" s="433"/>
      <c r="RUO111" s="433"/>
      <c r="RUP111" s="433"/>
      <c r="RUQ111" s="433"/>
      <c r="RUR111" s="433"/>
      <c r="RUS111" s="433"/>
      <c r="RUT111" s="433"/>
      <c r="RUU111" s="433"/>
      <c r="RUV111" s="433"/>
      <c r="RUW111" s="433"/>
      <c r="RUX111" s="433"/>
      <c r="RUY111" s="433"/>
      <c r="RUZ111" s="433"/>
      <c r="RVA111" s="433"/>
      <c r="RVB111" s="433"/>
      <c r="RVC111" s="433"/>
      <c r="RVD111" s="433"/>
      <c r="RVE111" s="433"/>
      <c r="RVF111" s="433"/>
      <c r="RVG111" s="433"/>
      <c r="RVH111" s="433"/>
      <c r="RVI111" s="433"/>
      <c r="RVJ111" s="433"/>
      <c r="RVK111" s="433"/>
      <c r="RVL111" s="433"/>
      <c r="RVM111" s="433"/>
      <c r="RVN111" s="433"/>
      <c r="RVO111" s="433"/>
      <c r="RVP111" s="433"/>
      <c r="RVQ111" s="433"/>
      <c r="RVR111" s="433"/>
      <c r="RVS111" s="433"/>
      <c r="RVT111" s="433"/>
      <c r="RVU111" s="433"/>
      <c r="RVV111" s="433"/>
      <c r="RVW111" s="433"/>
      <c r="RVX111" s="433"/>
      <c r="RVY111" s="433"/>
      <c r="RVZ111" s="433"/>
      <c r="RWA111" s="433"/>
      <c r="RWB111" s="433"/>
      <c r="RWC111" s="433"/>
      <c r="RWD111" s="433"/>
      <c r="RWE111" s="433"/>
      <c r="RWF111" s="433"/>
      <c r="RWG111" s="433"/>
      <c r="RWH111" s="433"/>
      <c r="RWI111" s="433"/>
      <c r="RWJ111" s="433"/>
      <c r="RWK111" s="433"/>
      <c r="RWL111" s="433"/>
      <c r="RWM111" s="433"/>
      <c r="RWN111" s="433"/>
      <c r="RWO111" s="433"/>
      <c r="RWP111" s="433"/>
      <c r="RWQ111" s="433"/>
      <c r="RWR111" s="433"/>
      <c r="RWS111" s="433"/>
      <c r="RWT111" s="433"/>
      <c r="RWU111" s="433"/>
      <c r="RWV111" s="433"/>
      <c r="RWW111" s="433"/>
      <c r="RWX111" s="433"/>
      <c r="RWY111" s="433"/>
      <c r="RWZ111" s="433"/>
      <c r="RXA111" s="433"/>
      <c r="RXB111" s="433"/>
      <c r="RXC111" s="433"/>
      <c r="RXD111" s="433"/>
      <c r="RXE111" s="433"/>
      <c r="RXF111" s="433"/>
      <c r="RXG111" s="433"/>
      <c r="RXH111" s="433"/>
      <c r="RXI111" s="433"/>
      <c r="RXJ111" s="433"/>
      <c r="RXK111" s="433"/>
      <c r="RXL111" s="433"/>
      <c r="RXM111" s="433"/>
      <c r="RXN111" s="433"/>
      <c r="RXO111" s="433"/>
      <c r="RXP111" s="433"/>
      <c r="RXQ111" s="433"/>
      <c r="RXR111" s="433"/>
      <c r="RXS111" s="433"/>
      <c r="RXT111" s="433"/>
      <c r="RXU111" s="433"/>
      <c r="RXV111" s="433"/>
      <c r="RXW111" s="433"/>
      <c r="RXX111" s="433"/>
      <c r="RXY111" s="433"/>
      <c r="RXZ111" s="433"/>
      <c r="RYA111" s="433"/>
      <c r="RYB111" s="433"/>
      <c r="RYC111" s="433"/>
      <c r="RYD111" s="433"/>
      <c r="RYE111" s="433"/>
      <c r="RYF111" s="433"/>
      <c r="RYG111" s="433"/>
      <c r="RYH111" s="433"/>
      <c r="RYI111" s="433"/>
      <c r="RYJ111" s="433"/>
      <c r="RYK111" s="433"/>
      <c r="RYL111" s="433"/>
      <c r="RYM111" s="433"/>
      <c r="RYN111" s="433"/>
      <c r="RYO111" s="433"/>
      <c r="RYP111" s="433"/>
      <c r="RYQ111" s="433"/>
      <c r="RYR111" s="433"/>
      <c r="RYS111" s="433"/>
      <c r="RYT111" s="433"/>
      <c r="RYU111" s="433"/>
      <c r="RYV111" s="433"/>
      <c r="RYW111" s="433"/>
      <c r="RYX111" s="433"/>
      <c r="RYY111" s="433"/>
      <c r="RYZ111" s="433"/>
      <c r="RZA111" s="433"/>
      <c r="RZB111" s="433"/>
      <c r="RZC111" s="433"/>
      <c r="RZD111" s="433"/>
      <c r="RZE111" s="433"/>
      <c r="RZF111" s="433"/>
      <c r="RZG111" s="433"/>
      <c r="RZH111" s="433"/>
      <c r="RZI111" s="433"/>
      <c r="RZJ111" s="433"/>
      <c r="RZK111" s="433"/>
      <c r="RZL111" s="433"/>
      <c r="RZM111" s="433"/>
      <c r="RZN111" s="433"/>
      <c r="RZO111" s="433"/>
      <c r="RZP111" s="433"/>
      <c r="RZQ111" s="433"/>
      <c r="RZR111" s="433"/>
      <c r="RZS111" s="433"/>
      <c r="RZT111" s="433"/>
      <c r="RZU111" s="433"/>
      <c r="RZV111" s="433"/>
      <c r="RZW111" s="433"/>
      <c r="RZX111" s="433"/>
      <c r="RZY111" s="433"/>
      <c r="RZZ111" s="433"/>
      <c r="SAA111" s="433"/>
      <c r="SAB111" s="433"/>
      <c r="SAC111" s="433"/>
      <c r="SAD111" s="433"/>
      <c r="SAE111" s="433"/>
      <c r="SAF111" s="433"/>
      <c r="SAG111" s="433"/>
      <c r="SAH111" s="433"/>
      <c r="SAI111" s="433"/>
      <c r="SAJ111" s="433"/>
      <c r="SAK111" s="433"/>
      <c r="SAL111" s="433"/>
      <c r="SAM111" s="433"/>
      <c r="SAN111" s="433"/>
      <c r="SAO111" s="433"/>
      <c r="SAP111" s="433"/>
      <c r="SAQ111" s="433"/>
      <c r="SAR111" s="433"/>
      <c r="SAS111" s="433"/>
      <c r="SAT111" s="433"/>
      <c r="SAU111" s="433"/>
      <c r="SAV111" s="433"/>
      <c r="SAW111" s="433"/>
      <c r="SAX111" s="433"/>
      <c r="SAY111" s="433"/>
      <c r="SAZ111" s="433"/>
      <c r="SBA111" s="433"/>
      <c r="SBB111" s="433"/>
      <c r="SBC111" s="433"/>
      <c r="SBD111" s="433"/>
      <c r="SBE111" s="433"/>
      <c r="SBF111" s="433"/>
      <c r="SBG111" s="433"/>
      <c r="SBH111" s="433"/>
      <c r="SBI111" s="433"/>
      <c r="SBJ111" s="433"/>
      <c r="SBK111" s="433"/>
      <c r="SBL111" s="433"/>
      <c r="SBM111" s="433"/>
      <c r="SBN111" s="433"/>
      <c r="SBO111" s="433"/>
      <c r="SBP111" s="433"/>
      <c r="SBQ111" s="433"/>
      <c r="SBR111" s="433"/>
      <c r="SBS111" s="433"/>
      <c r="SBT111" s="433"/>
      <c r="SBU111" s="433"/>
      <c r="SBV111" s="433"/>
      <c r="SBW111" s="433"/>
      <c r="SBX111" s="433"/>
      <c r="SBY111" s="433"/>
      <c r="SBZ111" s="433"/>
      <c r="SCA111" s="433"/>
      <c r="SCB111" s="433"/>
      <c r="SCC111" s="433"/>
      <c r="SCD111" s="433"/>
      <c r="SCE111" s="433"/>
      <c r="SCF111" s="433"/>
      <c r="SCG111" s="433"/>
      <c r="SCH111" s="433"/>
      <c r="SCI111" s="433"/>
      <c r="SCJ111" s="433"/>
      <c r="SCK111" s="433"/>
      <c r="SCL111" s="433"/>
      <c r="SCM111" s="433"/>
      <c r="SCN111" s="433"/>
      <c r="SCO111" s="433"/>
      <c r="SCP111" s="433"/>
      <c r="SCQ111" s="433"/>
      <c r="SCR111" s="433"/>
      <c r="SCS111" s="433"/>
      <c r="SCT111" s="433"/>
      <c r="SCU111" s="433"/>
      <c r="SCV111" s="433"/>
      <c r="SCW111" s="433"/>
      <c r="SCX111" s="433"/>
      <c r="SCY111" s="433"/>
      <c r="SCZ111" s="433"/>
      <c r="SDA111" s="433"/>
      <c r="SDB111" s="433"/>
      <c r="SDC111" s="433"/>
      <c r="SDD111" s="433"/>
      <c r="SDE111" s="433"/>
      <c r="SDF111" s="433"/>
      <c r="SDG111" s="433"/>
      <c r="SDH111" s="433"/>
      <c r="SDI111" s="433"/>
      <c r="SDJ111" s="433"/>
      <c r="SDK111" s="433"/>
      <c r="SDL111" s="433"/>
      <c r="SDM111" s="433"/>
      <c r="SDN111" s="433"/>
      <c r="SDO111" s="433"/>
      <c r="SDP111" s="433"/>
      <c r="SDQ111" s="433"/>
      <c r="SDR111" s="433"/>
      <c r="SDS111" s="433"/>
      <c r="SDT111" s="433"/>
      <c r="SDU111" s="433"/>
      <c r="SDV111" s="433"/>
      <c r="SDW111" s="433"/>
      <c r="SDX111" s="433"/>
      <c r="SDY111" s="433"/>
      <c r="SDZ111" s="433"/>
      <c r="SEA111" s="433"/>
      <c r="SEB111" s="433"/>
      <c r="SEC111" s="433"/>
      <c r="SED111" s="433"/>
      <c r="SEE111" s="433"/>
      <c r="SEF111" s="433"/>
      <c r="SEG111" s="433"/>
      <c r="SEH111" s="433"/>
      <c r="SEI111" s="433"/>
      <c r="SEJ111" s="433"/>
      <c r="SEK111" s="433"/>
      <c r="SEL111" s="433"/>
      <c r="SEM111" s="433"/>
      <c r="SEN111" s="433"/>
      <c r="SEO111" s="433"/>
      <c r="SEP111" s="433"/>
      <c r="SEQ111" s="433"/>
      <c r="SER111" s="433"/>
      <c r="SES111" s="433"/>
      <c r="SET111" s="433"/>
      <c r="SEU111" s="433"/>
      <c r="SEV111" s="433"/>
      <c r="SEW111" s="433"/>
      <c r="SEX111" s="433"/>
      <c r="SEY111" s="433"/>
      <c r="SEZ111" s="433"/>
      <c r="SFA111" s="433"/>
      <c r="SFB111" s="433"/>
      <c r="SFC111" s="433"/>
      <c r="SFD111" s="433"/>
      <c r="SFE111" s="433"/>
      <c r="SFF111" s="433"/>
      <c r="SFG111" s="433"/>
      <c r="SFH111" s="433"/>
      <c r="SFI111" s="433"/>
      <c r="SFJ111" s="433"/>
      <c r="SFK111" s="433"/>
      <c r="SFL111" s="433"/>
      <c r="SFM111" s="433"/>
      <c r="SFN111" s="433"/>
      <c r="SFO111" s="433"/>
      <c r="SFP111" s="433"/>
      <c r="SFQ111" s="433"/>
      <c r="SFR111" s="433"/>
      <c r="SFS111" s="433"/>
      <c r="SFT111" s="433"/>
      <c r="SFU111" s="433"/>
      <c r="SFV111" s="433"/>
      <c r="SFW111" s="433"/>
      <c r="SFX111" s="433"/>
      <c r="SFY111" s="433"/>
      <c r="SFZ111" s="433"/>
      <c r="SGA111" s="433"/>
      <c r="SGB111" s="433"/>
      <c r="SGC111" s="433"/>
      <c r="SGD111" s="433"/>
      <c r="SGE111" s="433"/>
      <c r="SGF111" s="433"/>
      <c r="SGG111" s="433"/>
      <c r="SGH111" s="433"/>
      <c r="SGI111" s="433"/>
      <c r="SGJ111" s="433"/>
      <c r="SGK111" s="433"/>
      <c r="SGL111" s="433"/>
      <c r="SGM111" s="433"/>
      <c r="SGN111" s="433"/>
      <c r="SGO111" s="433"/>
      <c r="SGP111" s="433"/>
      <c r="SGQ111" s="433"/>
      <c r="SGR111" s="433"/>
      <c r="SGS111" s="433"/>
      <c r="SGT111" s="433"/>
      <c r="SGU111" s="433"/>
      <c r="SGV111" s="433"/>
      <c r="SGW111" s="433"/>
      <c r="SGX111" s="433"/>
      <c r="SGY111" s="433"/>
      <c r="SGZ111" s="433"/>
      <c r="SHA111" s="433"/>
      <c r="SHB111" s="433"/>
      <c r="SHC111" s="433"/>
      <c r="SHD111" s="433"/>
      <c r="SHE111" s="433"/>
      <c r="SHF111" s="433"/>
      <c r="SHG111" s="433"/>
      <c r="SHH111" s="433"/>
      <c r="SHI111" s="433"/>
      <c r="SHJ111" s="433"/>
      <c r="SHK111" s="433"/>
      <c r="SHL111" s="433"/>
      <c r="SHM111" s="433"/>
      <c r="SHN111" s="433"/>
      <c r="SHO111" s="433"/>
      <c r="SHP111" s="433"/>
      <c r="SHQ111" s="433"/>
      <c r="SHR111" s="433"/>
      <c r="SHS111" s="433"/>
      <c r="SHT111" s="433"/>
      <c r="SHU111" s="433"/>
      <c r="SHV111" s="433"/>
      <c r="SHW111" s="433"/>
      <c r="SHX111" s="433"/>
      <c r="SHY111" s="433"/>
      <c r="SHZ111" s="433"/>
      <c r="SIA111" s="433"/>
      <c r="SIB111" s="433"/>
      <c r="SIC111" s="433"/>
      <c r="SID111" s="433"/>
      <c r="SIE111" s="433"/>
      <c r="SIF111" s="433"/>
      <c r="SIG111" s="433"/>
      <c r="SIH111" s="433"/>
      <c r="SII111" s="433"/>
      <c r="SIJ111" s="433"/>
      <c r="SIK111" s="433"/>
      <c r="SIL111" s="433"/>
      <c r="SIM111" s="433"/>
      <c r="SIN111" s="433"/>
      <c r="SIO111" s="433"/>
      <c r="SIP111" s="433"/>
      <c r="SIQ111" s="433"/>
      <c r="SIR111" s="433"/>
      <c r="SIS111" s="433"/>
      <c r="SIT111" s="433"/>
      <c r="SIU111" s="433"/>
      <c r="SIV111" s="433"/>
      <c r="SIW111" s="433"/>
      <c r="SIX111" s="433"/>
      <c r="SIY111" s="433"/>
      <c r="SIZ111" s="433"/>
      <c r="SJA111" s="433"/>
      <c r="SJB111" s="433"/>
      <c r="SJC111" s="433"/>
      <c r="SJD111" s="433"/>
      <c r="SJE111" s="433"/>
      <c r="SJF111" s="433"/>
      <c r="SJG111" s="433"/>
      <c r="SJH111" s="433"/>
      <c r="SJI111" s="433"/>
      <c r="SJJ111" s="433"/>
      <c r="SJK111" s="433"/>
      <c r="SJL111" s="433"/>
      <c r="SJM111" s="433"/>
      <c r="SJN111" s="433"/>
      <c r="SJO111" s="433"/>
      <c r="SJP111" s="433"/>
      <c r="SJQ111" s="433"/>
      <c r="SJR111" s="433"/>
      <c r="SJS111" s="433"/>
      <c r="SJT111" s="433"/>
      <c r="SJU111" s="433"/>
      <c r="SJV111" s="433"/>
      <c r="SJW111" s="433"/>
      <c r="SJX111" s="433"/>
      <c r="SJY111" s="433"/>
      <c r="SJZ111" s="433"/>
      <c r="SKA111" s="433"/>
      <c r="SKB111" s="433"/>
      <c r="SKC111" s="433"/>
      <c r="SKD111" s="433"/>
      <c r="SKE111" s="433"/>
      <c r="SKF111" s="433"/>
      <c r="SKG111" s="433"/>
      <c r="SKH111" s="433"/>
      <c r="SKI111" s="433"/>
      <c r="SKJ111" s="433"/>
      <c r="SKK111" s="433"/>
      <c r="SKL111" s="433"/>
      <c r="SKM111" s="433"/>
      <c r="SKN111" s="433"/>
      <c r="SKO111" s="433"/>
      <c r="SKP111" s="433"/>
      <c r="SKQ111" s="433"/>
      <c r="SKR111" s="433"/>
      <c r="SKS111" s="433"/>
      <c r="SKT111" s="433"/>
      <c r="SKU111" s="433"/>
      <c r="SKV111" s="433"/>
      <c r="SKW111" s="433"/>
      <c r="SKX111" s="433"/>
      <c r="SKY111" s="433"/>
      <c r="SKZ111" s="433"/>
      <c r="SLA111" s="433"/>
      <c r="SLB111" s="433"/>
      <c r="SLC111" s="433"/>
      <c r="SLD111" s="433"/>
      <c r="SLE111" s="433"/>
      <c r="SLF111" s="433"/>
      <c r="SLG111" s="433"/>
      <c r="SLH111" s="433"/>
      <c r="SLI111" s="433"/>
      <c r="SLJ111" s="433"/>
      <c r="SLK111" s="433"/>
      <c r="SLL111" s="433"/>
      <c r="SLM111" s="433"/>
      <c r="SLN111" s="433"/>
      <c r="SLO111" s="433"/>
      <c r="SLP111" s="433"/>
      <c r="SLQ111" s="433"/>
      <c r="SLR111" s="433"/>
      <c r="SLS111" s="433"/>
      <c r="SLT111" s="433"/>
      <c r="SLU111" s="433"/>
      <c r="SLV111" s="433"/>
      <c r="SLW111" s="433"/>
      <c r="SLX111" s="433"/>
      <c r="SLY111" s="433"/>
      <c r="SLZ111" s="433"/>
      <c r="SMA111" s="433"/>
      <c r="SMB111" s="433"/>
      <c r="SMC111" s="433"/>
      <c r="SMD111" s="433"/>
      <c r="SME111" s="433"/>
      <c r="SMF111" s="433"/>
      <c r="SMG111" s="433"/>
      <c r="SMH111" s="433"/>
      <c r="SMI111" s="433"/>
      <c r="SMJ111" s="433"/>
      <c r="SMK111" s="433"/>
      <c r="SML111" s="433"/>
      <c r="SMM111" s="433"/>
      <c r="SMN111" s="433"/>
      <c r="SMO111" s="433"/>
      <c r="SMP111" s="433"/>
      <c r="SMQ111" s="433"/>
      <c r="SMR111" s="433"/>
      <c r="SMS111" s="433"/>
      <c r="SMT111" s="433"/>
      <c r="SMU111" s="433"/>
      <c r="SMV111" s="433"/>
      <c r="SMW111" s="433"/>
      <c r="SMX111" s="433"/>
      <c r="SMY111" s="433"/>
      <c r="SMZ111" s="433"/>
      <c r="SNA111" s="433"/>
      <c r="SNB111" s="433"/>
      <c r="SNC111" s="433"/>
      <c r="SND111" s="433"/>
      <c r="SNE111" s="433"/>
      <c r="SNF111" s="433"/>
      <c r="SNG111" s="433"/>
      <c r="SNH111" s="433"/>
      <c r="SNI111" s="433"/>
      <c r="SNJ111" s="433"/>
      <c r="SNK111" s="433"/>
      <c r="SNL111" s="433"/>
      <c r="SNM111" s="433"/>
      <c r="SNN111" s="433"/>
      <c r="SNO111" s="433"/>
      <c r="SNP111" s="433"/>
      <c r="SNQ111" s="433"/>
      <c r="SNR111" s="433"/>
      <c r="SNS111" s="433"/>
      <c r="SNT111" s="433"/>
      <c r="SNU111" s="433"/>
      <c r="SNV111" s="433"/>
      <c r="SNW111" s="433"/>
      <c r="SNX111" s="433"/>
      <c r="SNY111" s="433"/>
      <c r="SNZ111" s="433"/>
      <c r="SOA111" s="433"/>
      <c r="SOB111" s="433"/>
      <c r="SOC111" s="433"/>
      <c r="SOD111" s="433"/>
      <c r="SOE111" s="433"/>
      <c r="SOF111" s="433"/>
      <c r="SOG111" s="433"/>
      <c r="SOH111" s="433"/>
      <c r="SOI111" s="433"/>
      <c r="SOJ111" s="433"/>
      <c r="SOK111" s="433"/>
      <c r="SOL111" s="433"/>
      <c r="SOM111" s="433"/>
      <c r="SON111" s="433"/>
      <c r="SOO111" s="433"/>
      <c r="SOP111" s="433"/>
      <c r="SOQ111" s="433"/>
      <c r="SOR111" s="433"/>
      <c r="SOS111" s="433"/>
      <c r="SOT111" s="433"/>
      <c r="SOU111" s="433"/>
      <c r="SOV111" s="433"/>
      <c r="SOW111" s="433"/>
      <c r="SOX111" s="433"/>
      <c r="SOY111" s="433"/>
      <c r="SOZ111" s="433"/>
      <c r="SPA111" s="433"/>
      <c r="SPB111" s="433"/>
      <c r="SPC111" s="433"/>
      <c r="SPD111" s="433"/>
      <c r="SPE111" s="433"/>
      <c r="SPF111" s="433"/>
      <c r="SPG111" s="433"/>
      <c r="SPH111" s="433"/>
      <c r="SPI111" s="433"/>
      <c r="SPJ111" s="433"/>
      <c r="SPK111" s="433"/>
      <c r="SPL111" s="433"/>
      <c r="SPM111" s="433"/>
      <c r="SPN111" s="433"/>
      <c r="SPO111" s="433"/>
      <c r="SPP111" s="433"/>
      <c r="SPQ111" s="433"/>
      <c r="SPR111" s="433"/>
      <c r="SPS111" s="433"/>
      <c r="SPT111" s="433"/>
      <c r="SPU111" s="433"/>
      <c r="SPV111" s="433"/>
      <c r="SPW111" s="433"/>
      <c r="SPX111" s="433"/>
      <c r="SPY111" s="433"/>
      <c r="SPZ111" s="433"/>
      <c r="SQA111" s="433"/>
      <c r="SQB111" s="433"/>
      <c r="SQC111" s="433"/>
      <c r="SQD111" s="433"/>
      <c r="SQE111" s="433"/>
      <c r="SQF111" s="433"/>
      <c r="SQG111" s="433"/>
      <c r="SQH111" s="433"/>
      <c r="SQI111" s="433"/>
      <c r="SQJ111" s="433"/>
      <c r="SQK111" s="433"/>
      <c r="SQL111" s="433"/>
      <c r="SQM111" s="433"/>
      <c r="SQN111" s="433"/>
      <c r="SQO111" s="433"/>
      <c r="SQP111" s="433"/>
      <c r="SQQ111" s="433"/>
      <c r="SQR111" s="433"/>
      <c r="SQS111" s="433"/>
      <c r="SQT111" s="433"/>
      <c r="SQU111" s="433"/>
      <c r="SQV111" s="433"/>
      <c r="SQW111" s="433"/>
      <c r="SQX111" s="433"/>
      <c r="SQY111" s="433"/>
      <c r="SQZ111" s="433"/>
      <c r="SRA111" s="433"/>
      <c r="SRB111" s="433"/>
      <c r="SRC111" s="433"/>
      <c r="SRD111" s="433"/>
      <c r="SRE111" s="433"/>
      <c r="SRF111" s="433"/>
      <c r="SRG111" s="433"/>
      <c r="SRH111" s="433"/>
      <c r="SRI111" s="433"/>
      <c r="SRJ111" s="433"/>
      <c r="SRK111" s="433"/>
      <c r="SRL111" s="433"/>
      <c r="SRM111" s="433"/>
      <c r="SRN111" s="433"/>
      <c r="SRO111" s="433"/>
      <c r="SRP111" s="433"/>
      <c r="SRQ111" s="433"/>
      <c r="SRR111" s="433"/>
      <c r="SRS111" s="433"/>
      <c r="SRT111" s="433"/>
      <c r="SRU111" s="433"/>
      <c r="SRV111" s="433"/>
      <c r="SRW111" s="433"/>
      <c r="SRX111" s="433"/>
      <c r="SRY111" s="433"/>
      <c r="SRZ111" s="433"/>
      <c r="SSA111" s="433"/>
      <c r="SSB111" s="433"/>
      <c r="SSC111" s="433"/>
      <c r="SSD111" s="433"/>
      <c r="SSE111" s="433"/>
      <c r="SSF111" s="433"/>
      <c r="SSG111" s="433"/>
      <c r="SSH111" s="433"/>
      <c r="SSI111" s="433"/>
      <c r="SSJ111" s="433"/>
      <c r="SSK111" s="433"/>
      <c r="SSL111" s="433"/>
      <c r="SSM111" s="433"/>
      <c r="SSN111" s="433"/>
      <c r="SSO111" s="433"/>
      <c r="SSP111" s="433"/>
      <c r="SSQ111" s="433"/>
      <c r="SSR111" s="433"/>
      <c r="SSS111" s="433"/>
      <c r="SST111" s="433"/>
      <c r="SSU111" s="433"/>
      <c r="SSV111" s="433"/>
      <c r="SSW111" s="433"/>
      <c r="SSX111" s="433"/>
      <c r="SSY111" s="433"/>
      <c r="SSZ111" s="433"/>
      <c r="STA111" s="433"/>
      <c r="STB111" s="433"/>
      <c r="STC111" s="433"/>
      <c r="STD111" s="433"/>
      <c r="STE111" s="433"/>
      <c r="STF111" s="433"/>
      <c r="STG111" s="433"/>
      <c r="STH111" s="433"/>
      <c r="STI111" s="433"/>
      <c r="STJ111" s="433"/>
      <c r="STK111" s="433"/>
      <c r="STL111" s="433"/>
      <c r="STM111" s="433"/>
      <c r="STN111" s="433"/>
      <c r="STO111" s="433"/>
      <c r="STP111" s="433"/>
      <c r="STQ111" s="433"/>
      <c r="STR111" s="433"/>
      <c r="STS111" s="433"/>
      <c r="STT111" s="433"/>
      <c r="STU111" s="433"/>
      <c r="STV111" s="433"/>
      <c r="STW111" s="433"/>
      <c r="STX111" s="433"/>
      <c r="STY111" s="433"/>
      <c r="STZ111" s="433"/>
      <c r="SUA111" s="433"/>
      <c r="SUB111" s="433"/>
      <c r="SUC111" s="433"/>
      <c r="SUD111" s="433"/>
      <c r="SUE111" s="433"/>
      <c r="SUF111" s="433"/>
      <c r="SUG111" s="433"/>
      <c r="SUH111" s="433"/>
      <c r="SUI111" s="433"/>
      <c r="SUJ111" s="433"/>
      <c r="SUK111" s="433"/>
      <c r="SUL111" s="433"/>
      <c r="SUM111" s="433"/>
      <c r="SUN111" s="433"/>
      <c r="SUO111" s="433"/>
      <c r="SUP111" s="433"/>
      <c r="SUQ111" s="433"/>
      <c r="SUR111" s="433"/>
      <c r="SUS111" s="433"/>
      <c r="SUT111" s="433"/>
      <c r="SUU111" s="433"/>
      <c r="SUV111" s="433"/>
      <c r="SUW111" s="433"/>
      <c r="SUX111" s="433"/>
      <c r="SUY111" s="433"/>
      <c r="SUZ111" s="433"/>
      <c r="SVA111" s="433"/>
      <c r="SVB111" s="433"/>
      <c r="SVC111" s="433"/>
      <c r="SVD111" s="433"/>
      <c r="SVE111" s="433"/>
      <c r="SVF111" s="433"/>
      <c r="SVG111" s="433"/>
      <c r="SVH111" s="433"/>
      <c r="SVI111" s="433"/>
      <c r="SVJ111" s="433"/>
      <c r="SVK111" s="433"/>
      <c r="SVL111" s="433"/>
      <c r="SVM111" s="433"/>
      <c r="SVN111" s="433"/>
      <c r="SVO111" s="433"/>
      <c r="SVP111" s="433"/>
      <c r="SVQ111" s="433"/>
      <c r="SVR111" s="433"/>
      <c r="SVS111" s="433"/>
      <c r="SVT111" s="433"/>
      <c r="SVU111" s="433"/>
      <c r="SVV111" s="433"/>
      <c r="SVW111" s="433"/>
      <c r="SVX111" s="433"/>
      <c r="SVY111" s="433"/>
      <c r="SVZ111" s="433"/>
      <c r="SWA111" s="433"/>
      <c r="SWB111" s="433"/>
      <c r="SWC111" s="433"/>
      <c r="SWD111" s="433"/>
      <c r="SWE111" s="433"/>
      <c r="SWF111" s="433"/>
      <c r="SWG111" s="433"/>
      <c r="SWH111" s="433"/>
      <c r="SWI111" s="433"/>
      <c r="SWJ111" s="433"/>
      <c r="SWK111" s="433"/>
      <c r="SWL111" s="433"/>
      <c r="SWM111" s="433"/>
      <c r="SWN111" s="433"/>
      <c r="SWO111" s="433"/>
      <c r="SWP111" s="433"/>
      <c r="SWQ111" s="433"/>
      <c r="SWR111" s="433"/>
      <c r="SWS111" s="433"/>
      <c r="SWT111" s="433"/>
      <c r="SWU111" s="433"/>
      <c r="SWV111" s="433"/>
      <c r="SWW111" s="433"/>
      <c r="SWX111" s="433"/>
      <c r="SWY111" s="433"/>
      <c r="SWZ111" s="433"/>
      <c r="SXA111" s="433"/>
      <c r="SXB111" s="433"/>
      <c r="SXC111" s="433"/>
      <c r="SXD111" s="433"/>
      <c r="SXE111" s="433"/>
      <c r="SXF111" s="433"/>
      <c r="SXG111" s="433"/>
      <c r="SXH111" s="433"/>
      <c r="SXI111" s="433"/>
      <c r="SXJ111" s="433"/>
      <c r="SXK111" s="433"/>
      <c r="SXL111" s="433"/>
      <c r="SXM111" s="433"/>
      <c r="SXN111" s="433"/>
      <c r="SXO111" s="433"/>
      <c r="SXP111" s="433"/>
      <c r="SXQ111" s="433"/>
      <c r="SXR111" s="433"/>
      <c r="SXS111" s="433"/>
      <c r="SXT111" s="433"/>
      <c r="SXU111" s="433"/>
      <c r="SXV111" s="433"/>
      <c r="SXW111" s="433"/>
      <c r="SXX111" s="433"/>
      <c r="SXY111" s="433"/>
      <c r="SXZ111" s="433"/>
      <c r="SYA111" s="433"/>
      <c r="SYB111" s="433"/>
      <c r="SYC111" s="433"/>
      <c r="SYD111" s="433"/>
      <c r="SYE111" s="433"/>
      <c r="SYF111" s="433"/>
      <c r="SYG111" s="433"/>
      <c r="SYH111" s="433"/>
      <c r="SYI111" s="433"/>
      <c r="SYJ111" s="433"/>
      <c r="SYK111" s="433"/>
      <c r="SYL111" s="433"/>
      <c r="SYM111" s="433"/>
      <c r="SYN111" s="433"/>
      <c r="SYO111" s="433"/>
      <c r="SYP111" s="433"/>
      <c r="SYQ111" s="433"/>
      <c r="SYR111" s="433"/>
      <c r="SYS111" s="433"/>
      <c r="SYT111" s="433"/>
      <c r="SYU111" s="433"/>
      <c r="SYV111" s="433"/>
      <c r="SYW111" s="433"/>
      <c r="SYX111" s="433"/>
      <c r="SYY111" s="433"/>
      <c r="SYZ111" s="433"/>
      <c r="SZA111" s="433"/>
      <c r="SZB111" s="433"/>
      <c r="SZC111" s="433"/>
      <c r="SZD111" s="433"/>
      <c r="SZE111" s="433"/>
      <c r="SZF111" s="433"/>
      <c r="SZG111" s="433"/>
      <c r="SZH111" s="433"/>
      <c r="SZI111" s="433"/>
      <c r="SZJ111" s="433"/>
      <c r="SZK111" s="433"/>
      <c r="SZL111" s="433"/>
      <c r="SZM111" s="433"/>
      <c r="SZN111" s="433"/>
      <c r="SZO111" s="433"/>
      <c r="SZP111" s="433"/>
      <c r="SZQ111" s="433"/>
      <c r="SZR111" s="433"/>
      <c r="SZS111" s="433"/>
      <c r="SZT111" s="433"/>
      <c r="SZU111" s="433"/>
      <c r="SZV111" s="433"/>
      <c r="SZW111" s="433"/>
      <c r="SZX111" s="433"/>
      <c r="SZY111" s="433"/>
      <c r="SZZ111" s="433"/>
      <c r="TAA111" s="433"/>
      <c r="TAB111" s="433"/>
      <c r="TAC111" s="433"/>
      <c r="TAD111" s="433"/>
      <c r="TAE111" s="433"/>
      <c r="TAF111" s="433"/>
      <c r="TAG111" s="433"/>
      <c r="TAH111" s="433"/>
      <c r="TAI111" s="433"/>
      <c r="TAJ111" s="433"/>
      <c r="TAK111" s="433"/>
      <c r="TAL111" s="433"/>
      <c r="TAM111" s="433"/>
      <c r="TAN111" s="433"/>
      <c r="TAO111" s="433"/>
      <c r="TAP111" s="433"/>
      <c r="TAQ111" s="433"/>
      <c r="TAR111" s="433"/>
      <c r="TAS111" s="433"/>
      <c r="TAT111" s="433"/>
      <c r="TAU111" s="433"/>
      <c r="TAV111" s="433"/>
      <c r="TAW111" s="433"/>
      <c r="TAX111" s="433"/>
      <c r="TAY111" s="433"/>
      <c r="TAZ111" s="433"/>
      <c r="TBA111" s="433"/>
      <c r="TBB111" s="433"/>
      <c r="TBC111" s="433"/>
      <c r="TBD111" s="433"/>
      <c r="TBE111" s="433"/>
      <c r="TBF111" s="433"/>
      <c r="TBG111" s="433"/>
      <c r="TBH111" s="433"/>
      <c r="TBI111" s="433"/>
      <c r="TBJ111" s="433"/>
      <c r="TBK111" s="433"/>
      <c r="TBL111" s="433"/>
      <c r="TBM111" s="433"/>
      <c r="TBN111" s="433"/>
      <c r="TBO111" s="433"/>
      <c r="TBP111" s="433"/>
      <c r="TBQ111" s="433"/>
      <c r="TBR111" s="433"/>
      <c r="TBS111" s="433"/>
      <c r="TBT111" s="433"/>
      <c r="TBU111" s="433"/>
      <c r="TBV111" s="433"/>
      <c r="TBW111" s="433"/>
      <c r="TBX111" s="433"/>
      <c r="TBY111" s="433"/>
      <c r="TBZ111" s="433"/>
      <c r="TCA111" s="433"/>
      <c r="TCB111" s="433"/>
      <c r="TCC111" s="433"/>
      <c r="TCD111" s="433"/>
      <c r="TCE111" s="433"/>
      <c r="TCF111" s="433"/>
      <c r="TCG111" s="433"/>
      <c r="TCH111" s="433"/>
      <c r="TCI111" s="433"/>
      <c r="TCJ111" s="433"/>
      <c r="TCK111" s="433"/>
      <c r="TCL111" s="433"/>
      <c r="TCM111" s="433"/>
      <c r="TCN111" s="433"/>
      <c r="TCO111" s="433"/>
      <c r="TCP111" s="433"/>
      <c r="TCQ111" s="433"/>
      <c r="TCR111" s="433"/>
      <c r="TCS111" s="433"/>
      <c r="TCT111" s="433"/>
      <c r="TCU111" s="433"/>
      <c r="TCV111" s="433"/>
      <c r="TCW111" s="433"/>
      <c r="TCX111" s="433"/>
      <c r="TCY111" s="433"/>
      <c r="TCZ111" s="433"/>
      <c r="TDA111" s="433"/>
      <c r="TDB111" s="433"/>
      <c r="TDC111" s="433"/>
      <c r="TDD111" s="433"/>
      <c r="TDE111" s="433"/>
      <c r="TDF111" s="433"/>
      <c r="TDG111" s="433"/>
      <c r="TDH111" s="433"/>
      <c r="TDI111" s="433"/>
      <c r="TDJ111" s="433"/>
      <c r="TDK111" s="433"/>
      <c r="TDL111" s="433"/>
      <c r="TDM111" s="433"/>
      <c r="TDN111" s="433"/>
      <c r="TDO111" s="433"/>
      <c r="TDP111" s="433"/>
      <c r="TDQ111" s="433"/>
      <c r="TDR111" s="433"/>
      <c r="TDS111" s="433"/>
      <c r="TDT111" s="433"/>
      <c r="TDU111" s="433"/>
      <c r="TDV111" s="433"/>
      <c r="TDW111" s="433"/>
      <c r="TDX111" s="433"/>
      <c r="TDY111" s="433"/>
      <c r="TDZ111" s="433"/>
      <c r="TEA111" s="433"/>
      <c r="TEB111" s="433"/>
      <c r="TEC111" s="433"/>
      <c r="TED111" s="433"/>
      <c r="TEE111" s="433"/>
      <c r="TEF111" s="433"/>
      <c r="TEG111" s="433"/>
      <c r="TEH111" s="433"/>
      <c r="TEI111" s="433"/>
      <c r="TEJ111" s="433"/>
      <c r="TEK111" s="433"/>
      <c r="TEL111" s="433"/>
      <c r="TEM111" s="433"/>
      <c r="TEN111" s="433"/>
      <c r="TEO111" s="433"/>
      <c r="TEP111" s="433"/>
      <c r="TEQ111" s="433"/>
      <c r="TER111" s="433"/>
      <c r="TES111" s="433"/>
      <c r="TET111" s="433"/>
      <c r="TEU111" s="433"/>
      <c r="TEV111" s="433"/>
      <c r="TEW111" s="433"/>
      <c r="TEX111" s="433"/>
      <c r="TEY111" s="433"/>
      <c r="TEZ111" s="433"/>
      <c r="TFA111" s="433"/>
      <c r="TFB111" s="433"/>
      <c r="TFC111" s="433"/>
      <c r="TFD111" s="433"/>
      <c r="TFE111" s="433"/>
      <c r="TFF111" s="433"/>
      <c r="TFG111" s="433"/>
      <c r="TFH111" s="433"/>
      <c r="TFI111" s="433"/>
      <c r="TFJ111" s="433"/>
      <c r="TFK111" s="433"/>
      <c r="TFL111" s="433"/>
      <c r="TFM111" s="433"/>
      <c r="TFN111" s="433"/>
      <c r="TFO111" s="433"/>
      <c r="TFP111" s="433"/>
      <c r="TFQ111" s="433"/>
      <c r="TFR111" s="433"/>
      <c r="TFS111" s="433"/>
      <c r="TFT111" s="433"/>
      <c r="TFU111" s="433"/>
      <c r="TFV111" s="433"/>
      <c r="TFW111" s="433"/>
      <c r="TFX111" s="433"/>
      <c r="TFY111" s="433"/>
      <c r="TFZ111" s="433"/>
      <c r="TGA111" s="433"/>
      <c r="TGB111" s="433"/>
      <c r="TGC111" s="433"/>
      <c r="TGD111" s="433"/>
      <c r="TGE111" s="433"/>
      <c r="TGF111" s="433"/>
      <c r="TGG111" s="433"/>
      <c r="TGH111" s="433"/>
      <c r="TGI111" s="433"/>
      <c r="TGJ111" s="433"/>
      <c r="TGK111" s="433"/>
      <c r="TGL111" s="433"/>
      <c r="TGM111" s="433"/>
      <c r="TGN111" s="433"/>
      <c r="TGO111" s="433"/>
      <c r="TGP111" s="433"/>
      <c r="TGQ111" s="433"/>
      <c r="TGR111" s="433"/>
      <c r="TGS111" s="433"/>
      <c r="TGT111" s="433"/>
      <c r="TGU111" s="433"/>
      <c r="TGV111" s="433"/>
      <c r="TGW111" s="433"/>
      <c r="TGX111" s="433"/>
      <c r="TGY111" s="433"/>
      <c r="TGZ111" s="433"/>
      <c r="THA111" s="433"/>
      <c r="THB111" s="433"/>
      <c r="THC111" s="433"/>
      <c r="THD111" s="433"/>
      <c r="THE111" s="433"/>
      <c r="THF111" s="433"/>
      <c r="THG111" s="433"/>
      <c r="THH111" s="433"/>
      <c r="THI111" s="433"/>
      <c r="THJ111" s="433"/>
      <c r="THK111" s="433"/>
      <c r="THL111" s="433"/>
      <c r="THM111" s="433"/>
      <c r="THN111" s="433"/>
      <c r="THO111" s="433"/>
      <c r="THP111" s="433"/>
      <c r="THQ111" s="433"/>
      <c r="THR111" s="433"/>
      <c r="THS111" s="433"/>
      <c r="THT111" s="433"/>
      <c r="THU111" s="433"/>
      <c r="THV111" s="433"/>
      <c r="THW111" s="433"/>
      <c r="THX111" s="433"/>
      <c r="THY111" s="433"/>
      <c r="THZ111" s="433"/>
      <c r="TIA111" s="433"/>
      <c r="TIB111" s="433"/>
      <c r="TIC111" s="433"/>
      <c r="TID111" s="433"/>
      <c r="TIE111" s="433"/>
      <c r="TIF111" s="433"/>
      <c r="TIG111" s="433"/>
      <c r="TIH111" s="433"/>
      <c r="TII111" s="433"/>
      <c r="TIJ111" s="433"/>
      <c r="TIK111" s="433"/>
      <c r="TIL111" s="433"/>
      <c r="TIM111" s="433"/>
      <c r="TIN111" s="433"/>
      <c r="TIO111" s="433"/>
      <c r="TIP111" s="433"/>
      <c r="TIQ111" s="433"/>
      <c r="TIR111" s="433"/>
      <c r="TIS111" s="433"/>
      <c r="TIT111" s="433"/>
      <c r="TIU111" s="433"/>
      <c r="TIV111" s="433"/>
      <c r="TIW111" s="433"/>
      <c r="TIX111" s="433"/>
      <c r="TIY111" s="433"/>
      <c r="TIZ111" s="433"/>
      <c r="TJA111" s="433"/>
      <c r="TJB111" s="433"/>
      <c r="TJC111" s="433"/>
      <c r="TJD111" s="433"/>
      <c r="TJE111" s="433"/>
      <c r="TJF111" s="433"/>
      <c r="TJG111" s="433"/>
      <c r="TJH111" s="433"/>
      <c r="TJI111" s="433"/>
      <c r="TJJ111" s="433"/>
      <c r="TJK111" s="433"/>
      <c r="TJL111" s="433"/>
      <c r="TJM111" s="433"/>
      <c r="TJN111" s="433"/>
      <c r="TJO111" s="433"/>
      <c r="TJP111" s="433"/>
      <c r="TJQ111" s="433"/>
      <c r="TJR111" s="433"/>
      <c r="TJS111" s="433"/>
      <c r="TJT111" s="433"/>
      <c r="TJU111" s="433"/>
      <c r="TJV111" s="433"/>
      <c r="TJW111" s="433"/>
      <c r="TJX111" s="433"/>
      <c r="TJY111" s="433"/>
      <c r="TJZ111" s="433"/>
      <c r="TKA111" s="433"/>
      <c r="TKB111" s="433"/>
      <c r="TKC111" s="433"/>
      <c r="TKD111" s="433"/>
      <c r="TKE111" s="433"/>
      <c r="TKF111" s="433"/>
      <c r="TKG111" s="433"/>
      <c r="TKH111" s="433"/>
      <c r="TKI111" s="433"/>
      <c r="TKJ111" s="433"/>
      <c r="TKK111" s="433"/>
      <c r="TKL111" s="433"/>
      <c r="TKM111" s="433"/>
      <c r="TKN111" s="433"/>
      <c r="TKO111" s="433"/>
      <c r="TKP111" s="433"/>
      <c r="TKQ111" s="433"/>
      <c r="TKR111" s="433"/>
      <c r="TKS111" s="433"/>
      <c r="TKT111" s="433"/>
      <c r="TKU111" s="433"/>
      <c r="TKV111" s="433"/>
      <c r="TKW111" s="433"/>
      <c r="TKX111" s="433"/>
      <c r="TKY111" s="433"/>
      <c r="TKZ111" s="433"/>
      <c r="TLA111" s="433"/>
      <c r="TLB111" s="433"/>
      <c r="TLC111" s="433"/>
      <c r="TLD111" s="433"/>
      <c r="TLE111" s="433"/>
      <c r="TLF111" s="433"/>
      <c r="TLG111" s="433"/>
      <c r="TLH111" s="433"/>
      <c r="TLI111" s="433"/>
      <c r="TLJ111" s="433"/>
      <c r="TLK111" s="433"/>
      <c r="TLL111" s="433"/>
      <c r="TLM111" s="433"/>
      <c r="TLN111" s="433"/>
      <c r="TLO111" s="433"/>
      <c r="TLP111" s="433"/>
      <c r="TLQ111" s="433"/>
      <c r="TLR111" s="433"/>
      <c r="TLS111" s="433"/>
      <c r="TLT111" s="433"/>
      <c r="TLU111" s="433"/>
      <c r="TLV111" s="433"/>
      <c r="TLW111" s="433"/>
      <c r="TLX111" s="433"/>
      <c r="TLY111" s="433"/>
      <c r="TLZ111" s="433"/>
      <c r="TMA111" s="433"/>
      <c r="TMB111" s="433"/>
      <c r="TMC111" s="433"/>
      <c r="TMD111" s="433"/>
      <c r="TME111" s="433"/>
      <c r="TMF111" s="433"/>
      <c r="TMG111" s="433"/>
      <c r="TMH111" s="433"/>
      <c r="TMI111" s="433"/>
      <c r="TMJ111" s="433"/>
      <c r="TMK111" s="433"/>
      <c r="TML111" s="433"/>
      <c r="TMM111" s="433"/>
      <c r="TMN111" s="433"/>
      <c r="TMO111" s="433"/>
      <c r="TMP111" s="433"/>
      <c r="TMQ111" s="433"/>
      <c r="TMR111" s="433"/>
      <c r="TMS111" s="433"/>
      <c r="TMT111" s="433"/>
      <c r="TMU111" s="433"/>
      <c r="TMV111" s="433"/>
      <c r="TMW111" s="433"/>
      <c r="TMX111" s="433"/>
      <c r="TMY111" s="433"/>
      <c r="TMZ111" s="433"/>
      <c r="TNA111" s="433"/>
      <c r="TNB111" s="433"/>
      <c r="TNC111" s="433"/>
      <c r="TND111" s="433"/>
      <c r="TNE111" s="433"/>
      <c r="TNF111" s="433"/>
      <c r="TNG111" s="433"/>
      <c r="TNH111" s="433"/>
      <c r="TNI111" s="433"/>
      <c r="TNJ111" s="433"/>
      <c r="TNK111" s="433"/>
      <c r="TNL111" s="433"/>
      <c r="TNM111" s="433"/>
      <c r="TNN111" s="433"/>
      <c r="TNO111" s="433"/>
      <c r="TNP111" s="433"/>
      <c r="TNQ111" s="433"/>
      <c r="TNR111" s="433"/>
      <c r="TNS111" s="433"/>
      <c r="TNT111" s="433"/>
      <c r="TNU111" s="433"/>
      <c r="TNV111" s="433"/>
      <c r="TNW111" s="433"/>
      <c r="TNX111" s="433"/>
      <c r="TNY111" s="433"/>
      <c r="TNZ111" s="433"/>
      <c r="TOA111" s="433"/>
      <c r="TOB111" s="433"/>
      <c r="TOC111" s="433"/>
      <c r="TOD111" s="433"/>
      <c r="TOE111" s="433"/>
      <c r="TOF111" s="433"/>
      <c r="TOG111" s="433"/>
      <c r="TOH111" s="433"/>
      <c r="TOI111" s="433"/>
      <c r="TOJ111" s="433"/>
      <c r="TOK111" s="433"/>
      <c r="TOL111" s="433"/>
      <c r="TOM111" s="433"/>
      <c r="TON111" s="433"/>
      <c r="TOO111" s="433"/>
      <c r="TOP111" s="433"/>
      <c r="TOQ111" s="433"/>
      <c r="TOR111" s="433"/>
      <c r="TOS111" s="433"/>
      <c r="TOT111" s="433"/>
      <c r="TOU111" s="433"/>
      <c r="TOV111" s="433"/>
      <c r="TOW111" s="433"/>
      <c r="TOX111" s="433"/>
      <c r="TOY111" s="433"/>
      <c r="TOZ111" s="433"/>
      <c r="TPA111" s="433"/>
      <c r="TPB111" s="433"/>
      <c r="TPC111" s="433"/>
      <c r="TPD111" s="433"/>
      <c r="TPE111" s="433"/>
      <c r="TPF111" s="433"/>
      <c r="TPG111" s="433"/>
      <c r="TPH111" s="433"/>
      <c r="TPI111" s="433"/>
      <c r="TPJ111" s="433"/>
      <c r="TPK111" s="433"/>
      <c r="TPL111" s="433"/>
      <c r="TPM111" s="433"/>
      <c r="TPN111" s="433"/>
      <c r="TPO111" s="433"/>
      <c r="TPP111" s="433"/>
      <c r="TPQ111" s="433"/>
      <c r="TPR111" s="433"/>
      <c r="TPS111" s="433"/>
      <c r="TPT111" s="433"/>
      <c r="TPU111" s="433"/>
      <c r="TPV111" s="433"/>
      <c r="TPW111" s="433"/>
      <c r="TPX111" s="433"/>
      <c r="TPY111" s="433"/>
      <c r="TPZ111" s="433"/>
      <c r="TQA111" s="433"/>
      <c r="TQB111" s="433"/>
      <c r="TQC111" s="433"/>
      <c r="TQD111" s="433"/>
      <c r="TQE111" s="433"/>
      <c r="TQF111" s="433"/>
      <c r="TQG111" s="433"/>
      <c r="TQH111" s="433"/>
      <c r="TQI111" s="433"/>
      <c r="TQJ111" s="433"/>
      <c r="TQK111" s="433"/>
      <c r="TQL111" s="433"/>
      <c r="TQM111" s="433"/>
      <c r="TQN111" s="433"/>
      <c r="TQO111" s="433"/>
      <c r="TQP111" s="433"/>
      <c r="TQQ111" s="433"/>
      <c r="TQR111" s="433"/>
      <c r="TQS111" s="433"/>
      <c r="TQT111" s="433"/>
      <c r="TQU111" s="433"/>
      <c r="TQV111" s="433"/>
      <c r="TQW111" s="433"/>
      <c r="TQX111" s="433"/>
      <c r="TQY111" s="433"/>
      <c r="TQZ111" s="433"/>
      <c r="TRA111" s="433"/>
      <c r="TRB111" s="433"/>
      <c r="TRC111" s="433"/>
      <c r="TRD111" s="433"/>
      <c r="TRE111" s="433"/>
      <c r="TRF111" s="433"/>
      <c r="TRG111" s="433"/>
      <c r="TRH111" s="433"/>
      <c r="TRI111" s="433"/>
      <c r="TRJ111" s="433"/>
      <c r="TRK111" s="433"/>
      <c r="TRL111" s="433"/>
      <c r="TRM111" s="433"/>
      <c r="TRN111" s="433"/>
      <c r="TRO111" s="433"/>
      <c r="TRP111" s="433"/>
      <c r="TRQ111" s="433"/>
      <c r="TRR111" s="433"/>
      <c r="TRS111" s="433"/>
      <c r="TRT111" s="433"/>
      <c r="TRU111" s="433"/>
      <c r="TRV111" s="433"/>
      <c r="TRW111" s="433"/>
      <c r="TRX111" s="433"/>
      <c r="TRY111" s="433"/>
      <c r="TRZ111" s="433"/>
      <c r="TSA111" s="433"/>
      <c r="TSB111" s="433"/>
      <c r="TSC111" s="433"/>
      <c r="TSD111" s="433"/>
      <c r="TSE111" s="433"/>
      <c r="TSF111" s="433"/>
      <c r="TSG111" s="433"/>
      <c r="TSH111" s="433"/>
      <c r="TSI111" s="433"/>
      <c r="TSJ111" s="433"/>
      <c r="TSK111" s="433"/>
      <c r="TSL111" s="433"/>
      <c r="TSM111" s="433"/>
      <c r="TSN111" s="433"/>
      <c r="TSO111" s="433"/>
      <c r="TSP111" s="433"/>
      <c r="TSQ111" s="433"/>
      <c r="TSR111" s="433"/>
      <c r="TSS111" s="433"/>
      <c r="TST111" s="433"/>
      <c r="TSU111" s="433"/>
      <c r="TSV111" s="433"/>
      <c r="TSW111" s="433"/>
      <c r="TSX111" s="433"/>
      <c r="TSY111" s="433"/>
      <c r="TSZ111" s="433"/>
      <c r="TTA111" s="433"/>
      <c r="TTB111" s="433"/>
      <c r="TTC111" s="433"/>
      <c r="TTD111" s="433"/>
      <c r="TTE111" s="433"/>
      <c r="TTF111" s="433"/>
      <c r="TTG111" s="433"/>
      <c r="TTH111" s="433"/>
      <c r="TTI111" s="433"/>
      <c r="TTJ111" s="433"/>
      <c r="TTK111" s="433"/>
      <c r="TTL111" s="433"/>
      <c r="TTM111" s="433"/>
      <c r="TTN111" s="433"/>
      <c r="TTO111" s="433"/>
      <c r="TTP111" s="433"/>
      <c r="TTQ111" s="433"/>
      <c r="TTR111" s="433"/>
      <c r="TTS111" s="433"/>
      <c r="TTT111" s="433"/>
      <c r="TTU111" s="433"/>
      <c r="TTV111" s="433"/>
      <c r="TTW111" s="433"/>
      <c r="TTX111" s="433"/>
      <c r="TTY111" s="433"/>
      <c r="TTZ111" s="433"/>
      <c r="TUA111" s="433"/>
      <c r="TUB111" s="433"/>
      <c r="TUC111" s="433"/>
      <c r="TUD111" s="433"/>
      <c r="TUE111" s="433"/>
      <c r="TUF111" s="433"/>
      <c r="TUG111" s="433"/>
      <c r="TUH111" s="433"/>
      <c r="TUI111" s="433"/>
      <c r="TUJ111" s="433"/>
      <c r="TUK111" s="433"/>
      <c r="TUL111" s="433"/>
      <c r="TUM111" s="433"/>
      <c r="TUN111" s="433"/>
      <c r="TUO111" s="433"/>
      <c r="TUP111" s="433"/>
      <c r="TUQ111" s="433"/>
      <c r="TUR111" s="433"/>
      <c r="TUS111" s="433"/>
      <c r="TUT111" s="433"/>
      <c r="TUU111" s="433"/>
      <c r="TUV111" s="433"/>
      <c r="TUW111" s="433"/>
      <c r="TUX111" s="433"/>
      <c r="TUY111" s="433"/>
      <c r="TUZ111" s="433"/>
      <c r="TVA111" s="433"/>
      <c r="TVB111" s="433"/>
      <c r="TVC111" s="433"/>
      <c r="TVD111" s="433"/>
      <c r="TVE111" s="433"/>
      <c r="TVF111" s="433"/>
      <c r="TVG111" s="433"/>
      <c r="TVH111" s="433"/>
      <c r="TVI111" s="433"/>
      <c r="TVJ111" s="433"/>
      <c r="TVK111" s="433"/>
      <c r="TVL111" s="433"/>
      <c r="TVM111" s="433"/>
      <c r="TVN111" s="433"/>
      <c r="TVO111" s="433"/>
      <c r="TVP111" s="433"/>
      <c r="TVQ111" s="433"/>
      <c r="TVR111" s="433"/>
      <c r="TVS111" s="433"/>
      <c r="TVT111" s="433"/>
      <c r="TVU111" s="433"/>
      <c r="TVV111" s="433"/>
      <c r="TVW111" s="433"/>
      <c r="TVX111" s="433"/>
      <c r="TVY111" s="433"/>
      <c r="TVZ111" s="433"/>
      <c r="TWA111" s="433"/>
      <c r="TWB111" s="433"/>
      <c r="TWC111" s="433"/>
      <c r="TWD111" s="433"/>
      <c r="TWE111" s="433"/>
      <c r="TWF111" s="433"/>
      <c r="TWG111" s="433"/>
      <c r="TWH111" s="433"/>
      <c r="TWI111" s="433"/>
      <c r="TWJ111" s="433"/>
      <c r="TWK111" s="433"/>
      <c r="TWL111" s="433"/>
      <c r="TWM111" s="433"/>
      <c r="TWN111" s="433"/>
      <c r="TWO111" s="433"/>
      <c r="TWP111" s="433"/>
      <c r="TWQ111" s="433"/>
      <c r="TWR111" s="433"/>
      <c r="TWS111" s="433"/>
      <c r="TWT111" s="433"/>
      <c r="TWU111" s="433"/>
      <c r="TWV111" s="433"/>
      <c r="TWW111" s="433"/>
      <c r="TWX111" s="433"/>
      <c r="TWY111" s="433"/>
      <c r="TWZ111" s="433"/>
      <c r="TXA111" s="433"/>
      <c r="TXB111" s="433"/>
      <c r="TXC111" s="433"/>
      <c r="TXD111" s="433"/>
      <c r="TXE111" s="433"/>
      <c r="TXF111" s="433"/>
      <c r="TXG111" s="433"/>
      <c r="TXH111" s="433"/>
      <c r="TXI111" s="433"/>
      <c r="TXJ111" s="433"/>
      <c r="TXK111" s="433"/>
      <c r="TXL111" s="433"/>
      <c r="TXM111" s="433"/>
      <c r="TXN111" s="433"/>
      <c r="TXO111" s="433"/>
      <c r="TXP111" s="433"/>
      <c r="TXQ111" s="433"/>
      <c r="TXR111" s="433"/>
      <c r="TXS111" s="433"/>
      <c r="TXT111" s="433"/>
      <c r="TXU111" s="433"/>
      <c r="TXV111" s="433"/>
      <c r="TXW111" s="433"/>
      <c r="TXX111" s="433"/>
      <c r="TXY111" s="433"/>
      <c r="TXZ111" s="433"/>
      <c r="TYA111" s="433"/>
      <c r="TYB111" s="433"/>
      <c r="TYC111" s="433"/>
      <c r="TYD111" s="433"/>
      <c r="TYE111" s="433"/>
      <c r="TYF111" s="433"/>
      <c r="TYG111" s="433"/>
      <c r="TYH111" s="433"/>
      <c r="TYI111" s="433"/>
      <c r="TYJ111" s="433"/>
      <c r="TYK111" s="433"/>
      <c r="TYL111" s="433"/>
      <c r="TYM111" s="433"/>
      <c r="TYN111" s="433"/>
      <c r="TYO111" s="433"/>
      <c r="TYP111" s="433"/>
      <c r="TYQ111" s="433"/>
      <c r="TYR111" s="433"/>
      <c r="TYS111" s="433"/>
      <c r="TYT111" s="433"/>
      <c r="TYU111" s="433"/>
      <c r="TYV111" s="433"/>
      <c r="TYW111" s="433"/>
      <c r="TYX111" s="433"/>
      <c r="TYY111" s="433"/>
      <c r="TYZ111" s="433"/>
      <c r="TZA111" s="433"/>
      <c r="TZB111" s="433"/>
      <c r="TZC111" s="433"/>
      <c r="TZD111" s="433"/>
      <c r="TZE111" s="433"/>
      <c r="TZF111" s="433"/>
      <c r="TZG111" s="433"/>
      <c r="TZH111" s="433"/>
      <c r="TZI111" s="433"/>
      <c r="TZJ111" s="433"/>
      <c r="TZK111" s="433"/>
      <c r="TZL111" s="433"/>
      <c r="TZM111" s="433"/>
      <c r="TZN111" s="433"/>
      <c r="TZO111" s="433"/>
      <c r="TZP111" s="433"/>
      <c r="TZQ111" s="433"/>
      <c r="TZR111" s="433"/>
      <c r="TZS111" s="433"/>
      <c r="TZT111" s="433"/>
      <c r="TZU111" s="433"/>
      <c r="TZV111" s="433"/>
      <c r="TZW111" s="433"/>
      <c r="TZX111" s="433"/>
      <c r="TZY111" s="433"/>
      <c r="TZZ111" s="433"/>
      <c r="UAA111" s="433"/>
      <c r="UAB111" s="433"/>
      <c r="UAC111" s="433"/>
      <c r="UAD111" s="433"/>
      <c r="UAE111" s="433"/>
      <c r="UAF111" s="433"/>
      <c r="UAG111" s="433"/>
      <c r="UAH111" s="433"/>
      <c r="UAI111" s="433"/>
      <c r="UAJ111" s="433"/>
      <c r="UAK111" s="433"/>
      <c r="UAL111" s="433"/>
      <c r="UAM111" s="433"/>
      <c r="UAN111" s="433"/>
      <c r="UAO111" s="433"/>
      <c r="UAP111" s="433"/>
      <c r="UAQ111" s="433"/>
      <c r="UAR111" s="433"/>
      <c r="UAS111" s="433"/>
      <c r="UAT111" s="433"/>
      <c r="UAU111" s="433"/>
      <c r="UAV111" s="433"/>
      <c r="UAW111" s="433"/>
      <c r="UAX111" s="433"/>
      <c r="UAY111" s="433"/>
      <c r="UAZ111" s="433"/>
      <c r="UBA111" s="433"/>
      <c r="UBB111" s="433"/>
      <c r="UBC111" s="433"/>
      <c r="UBD111" s="433"/>
      <c r="UBE111" s="433"/>
      <c r="UBF111" s="433"/>
      <c r="UBG111" s="433"/>
      <c r="UBH111" s="433"/>
      <c r="UBI111" s="433"/>
      <c r="UBJ111" s="433"/>
      <c r="UBK111" s="433"/>
      <c r="UBL111" s="433"/>
      <c r="UBM111" s="433"/>
      <c r="UBN111" s="433"/>
      <c r="UBO111" s="433"/>
      <c r="UBP111" s="433"/>
      <c r="UBQ111" s="433"/>
      <c r="UBR111" s="433"/>
      <c r="UBS111" s="433"/>
      <c r="UBT111" s="433"/>
      <c r="UBU111" s="433"/>
      <c r="UBV111" s="433"/>
      <c r="UBW111" s="433"/>
      <c r="UBX111" s="433"/>
      <c r="UBY111" s="433"/>
      <c r="UBZ111" s="433"/>
      <c r="UCA111" s="433"/>
      <c r="UCB111" s="433"/>
      <c r="UCC111" s="433"/>
      <c r="UCD111" s="433"/>
      <c r="UCE111" s="433"/>
      <c r="UCF111" s="433"/>
      <c r="UCG111" s="433"/>
      <c r="UCH111" s="433"/>
      <c r="UCI111" s="433"/>
      <c r="UCJ111" s="433"/>
      <c r="UCK111" s="433"/>
      <c r="UCL111" s="433"/>
      <c r="UCM111" s="433"/>
      <c r="UCN111" s="433"/>
      <c r="UCO111" s="433"/>
      <c r="UCP111" s="433"/>
      <c r="UCQ111" s="433"/>
      <c r="UCR111" s="433"/>
      <c r="UCS111" s="433"/>
      <c r="UCT111" s="433"/>
      <c r="UCU111" s="433"/>
      <c r="UCV111" s="433"/>
      <c r="UCW111" s="433"/>
      <c r="UCX111" s="433"/>
      <c r="UCY111" s="433"/>
      <c r="UCZ111" s="433"/>
      <c r="UDA111" s="433"/>
      <c r="UDB111" s="433"/>
      <c r="UDC111" s="433"/>
      <c r="UDD111" s="433"/>
      <c r="UDE111" s="433"/>
      <c r="UDF111" s="433"/>
      <c r="UDG111" s="433"/>
      <c r="UDH111" s="433"/>
      <c r="UDI111" s="433"/>
      <c r="UDJ111" s="433"/>
      <c r="UDK111" s="433"/>
      <c r="UDL111" s="433"/>
      <c r="UDM111" s="433"/>
      <c r="UDN111" s="433"/>
      <c r="UDO111" s="433"/>
      <c r="UDP111" s="433"/>
      <c r="UDQ111" s="433"/>
      <c r="UDR111" s="433"/>
      <c r="UDS111" s="433"/>
      <c r="UDT111" s="433"/>
      <c r="UDU111" s="433"/>
      <c r="UDV111" s="433"/>
      <c r="UDW111" s="433"/>
      <c r="UDX111" s="433"/>
      <c r="UDY111" s="433"/>
      <c r="UDZ111" s="433"/>
      <c r="UEA111" s="433"/>
      <c r="UEB111" s="433"/>
      <c r="UEC111" s="433"/>
      <c r="UED111" s="433"/>
      <c r="UEE111" s="433"/>
      <c r="UEF111" s="433"/>
      <c r="UEG111" s="433"/>
      <c r="UEH111" s="433"/>
      <c r="UEI111" s="433"/>
      <c r="UEJ111" s="433"/>
      <c r="UEK111" s="433"/>
      <c r="UEL111" s="433"/>
      <c r="UEM111" s="433"/>
      <c r="UEN111" s="433"/>
      <c r="UEO111" s="433"/>
      <c r="UEP111" s="433"/>
      <c r="UEQ111" s="433"/>
      <c r="UER111" s="433"/>
      <c r="UES111" s="433"/>
      <c r="UET111" s="433"/>
      <c r="UEU111" s="433"/>
      <c r="UEV111" s="433"/>
      <c r="UEW111" s="433"/>
      <c r="UEX111" s="433"/>
      <c r="UEY111" s="433"/>
      <c r="UEZ111" s="433"/>
      <c r="UFA111" s="433"/>
      <c r="UFB111" s="433"/>
      <c r="UFC111" s="433"/>
      <c r="UFD111" s="433"/>
      <c r="UFE111" s="433"/>
      <c r="UFF111" s="433"/>
      <c r="UFG111" s="433"/>
      <c r="UFH111" s="433"/>
      <c r="UFI111" s="433"/>
      <c r="UFJ111" s="433"/>
      <c r="UFK111" s="433"/>
      <c r="UFL111" s="433"/>
      <c r="UFM111" s="433"/>
      <c r="UFN111" s="433"/>
      <c r="UFO111" s="433"/>
      <c r="UFP111" s="433"/>
      <c r="UFQ111" s="433"/>
      <c r="UFR111" s="433"/>
      <c r="UFS111" s="433"/>
      <c r="UFT111" s="433"/>
      <c r="UFU111" s="433"/>
      <c r="UFV111" s="433"/>
      <c r="UFW111" s="433"/>
      <c r="UFX111" s="433"/>
      <c r="UFY111" s="433"/>
      <c r="UFZ111" s="433"/>
      <c r="UGA111" s="433"/>
      <c r="UGB111" s="433"/>
      <c r="UGC111" s="433"/>
      <c r="UGD111" s="433"/>
      <c r="UGE111" s="433"/>
      <c r="UGF111" s="433"/>
      <c r="UGG111" s="433"/>
      <c r="UGH111" s="433"/>
      <c r="UGI111" s="433"/>
      <c r="UGJ111" s="433"/>
      <c r="UGK111" s="433"/>
      <c r="UGL111" s="433"/>
      <c r="UGM111" s="433"/>
      <c r="UGN111" s="433"/>
      <c r="UGO111" s="433"/>
      <c r="UGP111" s="433"/>
      <c r="UGQ111" s="433"/>
      <c r="UGR111" s="433"/>
      <c r="UGS111" s="433"/>
      <c r="UGT111" s="433"/>
      <c r="UGU111" s="433"/>
      <c r="UGV111" s="433"/>
      <c r="UGW111" s="433"/>
      <c r="UGX111" s="433"/>
      <c r="UGY111" s="433"/>
      <c r="UGZ111" s="433"/>
      <c r="UHA111" s="433"/>
      <c r="UHB111" s="433"/>
      <c r="UHC111" s="433"/>
      <c r="UHD111" s="433"/>
      <c r="UHE111" s="433"/>
      <c r="UHF111" s="433"/>
      <c r="UHG111" s="433"/>
      <c r="UHH111" s="433"/>
      <c r="UHI111" s="433"/>
      <c r="UHJ111" s="433"/>
      <c r="UHK111" s="433"/>
      <c r="UHL111" s="433"/>
      <c r="UHM111" s="433"/>
      <c r="UHN111" s="433"/>
      <c r="UHO111" s="433"/>
      <c r="UHP111" s="433"/>
      <c r="UHQ111" s="433"/>
      <c r="UHR111" s="433"/>
      <c r="UHS111" s="433"/>
      <c r="UHT111" s="433"/>
      <c r="UHU111" s="433"/>
      <c r="UHV111" s="433"/>
      <c r="UHW111" s="433"/>
      <c r="UHX111" s="433"/>
      <c r="UHY111" s="433"/>
      <c r="UHZ111" s="433"/>
      <c r="UIA111" s="433"/>
      <c r="UIB111" s="433"/>
      <c r="UIC111" s="433"/>
      <c r="UID111" s="433"/>
      <c r="UIE111" s="433"/>
      <c r="UIF111" s="433"/>
      <c r="UIG111" s="433"/>
      <c r="UIH111" s="433"/>
      <c r="UII111" s="433"/>
      <c r="UIJ111" s="433"/>
      <c r="UIK111" s="433"/>
      <c r="UIL111" s="433"/>
      <c r="UIM111" s="433"/>
      <c r="UIN111" s="433"/>
      <c r="UIO111" s="433"/>
      <c r="UIP111" s="433"/>
      <c r="UIQ111" s="433"/>
      <c r="UIR111" s="433"/>
      <c r="UIS111" s="433"/>
      <c r="UIT111" s="433"/>
      <c r="UIU111" s="433"/>
      <c r="UIV111" s="433"/>
      <c r="UIW111" s="433"/>
      <c r="UIX111" s="433"/>
      <c r="UIY111" s="433"/>
      <c r="UIZ111" s="433"/>
      <c r="UJA111" s="433"/>
      <c r="UJB111" s="433"/>
      <c r="UJC111" s="433"/>
      <c r="UJD111" s="433"/>
      <c r="UJE111" s="433"/>
      <c r="UJF111" s="433"/>
      <c r="UJG111" s="433"/>
      <c r="UJH111" s="433"/>
      <c r="UJI111" s="433"/>
      <c r="UJJ111" s="433"/>
      <c r="UJK111" s="433"/>
      <c r="UJL111" s="433"/>
      <c r="UJM111" s="433"/>
      <c r="UJN111" s="433"/>
      <c r="UJO111" s="433"/>
      <c r="UJP111" s="433"/>
      <c r="UJQ111" s="433"/>
      <c r="UJR111" s="433"/>
      <c r="UJS111" s="433"/>
      <c r="UJT111" s="433"/>
      <c r="UJU111" s="433"/>
      <c r="UJV111" s="433"/>
      <c r="UJW111" s="433"/>
      <c r="UJX111" s="433"/>
      <c r="UJY111" s="433"/>
      <c r="UJZ111" s="433"/>
      <c r="UKA111" s="433"/>
      <c r="UKB111" s="433"/>
      <c r="UKC111" s="433"/>
      <c r="UKD111" s="433"/>
      <c r="UKE111" s="433"/>
      <c r="UKF111" s="433"/>
      <c r="UKG111" s="433"/>
      <c r="UKH111" s="433"/>
      <c r="UKI111" s="433"/>
      <c r="UKJ111" s="433"/>
      <c r="UKK111" s="433"/>
      <c r="UKL111" s="433"/>
      <c r="UKM111" s="433"/>
      <c r="UKN111" s="433"/>
      <c r="UKO111" s="433"/>
      <c r="UKP111" s="433"/>
      <c r="UKQ111" s="433"/>
      <c r="UKR111" s="433"/>
      <c r="UKS111" s="433"/>
      <c r="UKT111" s="433"/>
      <c r="UKU111" s="433"/>
      <c r="UKV111" s="433"/>
      <c r="UKW111" s="433"/>
      <c r="UKX111" s="433"/>
      <c r="UKY111" s="433"/>
      <c r="UKZ111" s="433"/>
      <c r="ULA111" s="433"/>
      <c r="ULB111" s="433"/>
      <c r="ULC111" s="433"/>
      <c r="ULD111" s="433"/>
      <c r="ULE111" s="433"/>
      <c r="ULF111" s="433"/>
      <c r="ULG111" s="433"/>
      <c r="ULH111" s="433"/>
      <c r="ULI111" s="433"/>
      <c r="ULJ111" s="433"/>
      <c r="ULK111" s="433"/>
      <c r="ULL111" s="433"/>
      <c r="ULM111" s="433"/>
      <c r="ULN111" s="433"/>
      <c r="ULO111" s="433"/>
      <c r="ULP111" s="433"/>
      <c r="ULQ111" s="433"/>
      <c r="ULR111" s="433"/>
      <c r="ULS111" s="433"/>
      <c r="ULT111" s="433"/>
      <c r="ULU111" s="433"/>
      <c r="ULV111" s="433"/>
      <c r="ULW111" s="433"/>
      <c r="ULX111" s="433"/>
      <c r="ULY111" s="433"/>
      <c r="ULZ111" s="433"/>
      <c r="UMA111" s="433"/>
      <c r="UMB111" s="433"/>
      <c r="UMC111" s="433"/>
      <c r="UMD111" s="433"/>
      <c r="UME111" s="433"/>
      <c r="UMF111" s="433"/>
      <c r="UMG111" s="433"/>
      <c r="UMH111" s="433"/>
      <c r="UMI111" s="433"/>
      <c r="UMJ111" s="433"/>
      <c r="UMK111" s="433"/>
      <c r="UML111" s="433"/>
      <c r="UMM111" s="433"/>
      <c r="UMN111" s="433"/>
      <c r="UMO111" s="433"/>
      <c r="UMP111" s="433"/>
      <c r="UMQ111" s="433"/>
      <c r="UMR111" s="433"/>
      <c r="UMS111" s="433"/>
      <c r="UMT111" s="433"/>
      <c r="UMU111" s="433"/>
      <c r="UMV111" s="433"/>
      <c r="UMW111" s="433"/>
      <c r="UMX111" s="433"/>
      <c r="UMY111" s="433"/>
      <c r="UMZ111" s="433"/>
      <c r="UNA111" s="433"/>
      <c r="UNB111" s="433"/>
      <c r="UNC111" s="433"/>
      <c r="UND111" s="433"/>
      <c r="UNE111" s="433"/>
      <c r="UNF111" s="433"/>
      <c r="UNG111" s="433"/>
      <c r="UNH111" s="433"/>
      <c r="UNI111" s="433"/>
      <c r="UNJ111" s="433"/>
      <c r="UNK111" s="433"/>
      <c r="UNL111" s="433"/>
      <c r="UNM111" s="433"/>
      <c r="UNN111" s="433"/>
      <c r="UNO111" s="433"/>
      <c r="UNP111" s="433"/>
      <c r="UNQ111" s="433"/>
      <c r="UNR111" s="433"/>
      <c r="UNS111" s="433"/>
      <c r="UNT111" s="433"/>
      <c r="UNU111" s="433"/>
      <c r="UNV111" s="433"/>
      <c r="UNW111" s="433"/>
      <c r="UNX111" s="433"/>
      <c r="UNY111" s="433"/>
      <c r="UNZ111" s="433"/>
      <c r="UOA111" s="433"/>
      <c r="UOB111" s="433"/>
      <c r="UOC111" s="433"/>
      <c r="UOD111" s="433"/>
      <c r="UOE111" s="433"/>
      <c r="UOF111" s="433"/>
      <c r="UOG111" s="433"/>
      <c r="UOH111" s="433"/>
      <c r="UOI111" s="433"/>
      <c r="UOJ111" s="433"/>
      <c r="UOK111" s="433"/>
      <c r="UOL111" s="433"/>
      <c r="UOM111" s="433"/>
      <c r="UON111" s="433"/>
      <c r="UOO111" s="433"/>
      <c r="UOP111" s="433"/>
      <c r="UOQ111" s="433"/>
      <c r="UOR111" s="433"/>
      <c r="UOS111" s="433"/>
      <c r="UOT111" s="433"/>
      <c r="UOU111" s="433"/>
      <c r="UOV111" s="433"/>
      <c r="UOW111" s="433"/>
      <c r="UOX111" s="433"/>
      <c r="UOY111" s="433"/>
      <c r="UOZ111" s="433"/>
      <c r="UPA111" s="433"/>
      <c r="UPB111" s="433"/>
      <c r="UPC111" s="433"/>
      <c r="UPD111" s="433"/>
      <c r="UPE111" s="433"/>
      <c r="UPF111" s="433"/>
      <c r="UPG111" s="433"/>
      <c r="UPH111" s="433"/>
      <c r="UPI111" s="433"/>
      <c r="UPJ111" s="433"/>
      <c r="UPK111" s="433"/>
      <c r="UPL111" s="433"/>
      <c r="UPM111" s="433"/>
      <c r="UPN111" s="433"/>
      <c r="UPO111" s="433"/>
      <c r="UPP111" s="433"/>
      <c r="UPQ111" s="433"/>
      <c r="UPR111" s="433"/>
      <c r="UPS111" s="433"/>
      <c r="UPT111" s="433"/>
      <c r="UPU111" s="433"/>
      <c r="UPV111" s="433"/>
      <c r="UPW111" s="433"/>
      <c r="UPX111" s="433"/>
      <c r="UPY111" s="433"/>
      <c r="UPZ111" s="433"/>
      <c r="UQA111" s="433"/>
      <c r="UQB111" s="433"/>
      <c r="UQC111" s="433"/>
      <c r="UQD111" s="433"/>
      <c r="UQE111" s="433"/>
      <c r="UQF111" s="433"/>
      <c r="UQG111" s="433"/>
      <c r="UQH111" s="433"/>
      <c r="UQI111" s="433"/>
      <c r="UQJ111" s="433"/>
      <c r="UQK111" s="433"/>
      <c r="UQL111" s="433"/>
      <c r="UQM111" s="433"/>
      <c r="UQN111" s="433"/>
      <c r="UQO111" s="433"/>
      <c r="UQP111" s="433"/>
      <c r="UQQ111" s="433"/>
      <c r="UQR111" s="433"/>
      <c r="UQS111" s="433"/>
      <c r="UQT111" s="433"/>
      <c r="UQU111" s="433"/>
      <c r="UQV111" s="433"/>
      <c r="UQW111" s="433"/>
      <c r="UQX111" s="433"/>
      <c r="UQY111" s="433"/>
      <c r="UQZ111" s="433"/>
      <c r="URA111" s="433"/>
      <c r="URB111" s="433"/>
      <c r="URC111" s="433"/>
      <c r="URD111" s="433"/>
      <c r="URE111" s="433"/>
      <c r="URF111" s="433"/>
      <c r="URG111" s="433"/>
      <c r="URH111" s="433"/>
      <c r="URI111" s="433"/>
      <c r="URJ111" s="433"/>
      <c r="URK111" s="433"/>
      <c r="URL111" s="433"/>
      <c r="URM111" s="433"/>
      <c r="URN111" s="433"/>
      <c r="URO111" s="433"/>
      <c r="URP111" s="433"/>
      <c r="URQ111" s="433"/>
      <c r="URR111" s="433"/>
      <c r="URS111" s="433"/>
      <c r="URT111" s="433"/>
      <c r="URU111" s="433"/>
      <c r="URV111" s="433"/>
      <c r="URW111" s="433"/>
      <c r="URX111" s="433"/>
      <c r="URY111" s="433"/>
      <c r="URZ111" s="433"/>
      <c r="USA111" s="433"/>
      <c r="USB111" s="433"/>
      <c r="USC111" s="433"/>
      <c r="USD111" s="433"/>
      <c r="USE111" s="433"/>
      <c r="USF111" s="433"/>
      <c r="USG111" s="433"/>
      <c r="USH111" s="433"/>
      <c r="USI111" s="433"/>
      <c r="USJ111" s="433"/>
      <c r="USK111" s="433"/>
      <c r="USL111" s="433"/>
      <c r="USM111" s="433"/>
      <c r="USN111" s="433"/>
      <c r="USO111" s="433"/>
      <c r="USP111" s="433"/>
      <c r="USQ111" s="433"/>
      <c r="USR111" s="433"/>
      <c r="USS111" s="433"/>
      <c r="UST111" s="433"/>
      <c r="USU111" s="433"/>
      <c r="USV111" s="433"/>
      <c r="USW111" s="433"/>
      <c r="USX111" s="433"/>
      <c r="USY111" s="433"/>
      <c r="USZ111" s="433"/>
      <c r="UTA111" s="433"/>
      <c r="UTB111" s="433"/>
      <c r="UTC111" s="433"/>
      <c r="UTD111" s="433"/>
      <c r="UTE111" s="433"/>
      <c r="UTF111" s="433"/>
      <c r="UTG111" s="433"/>
      <c r="UTH111" s="433"/>
      <c r="UTI111" s="433"/>
      <c r="UTJ111" s="433"/>
      <c r="UTK111" s="433"/>
      <c r="UTL111" s="433"/>
      <c r="UTM111" s="433"/>
      <c r="UTN111" s="433"/>
      <c r="UTO111" s="433"/>
      <c r="UTP111" s="433"/>
      <c r="UTQ111" s="433"/>
      <c r="UTR111" s="433"/>
      <c r="UTS111" s="433"/>
      <c r="UTT111" s="433"/>
      <c r="UTU111" s="433"/>
      <c r="UTV111" s="433"/>
      <c r="UTW111" s="433"/>
      <c r="UTX111" s="433"/>
      <c r="UTY111" s="433"/>
      <c r="UTZ111" s="433"/>
      <c r="UUA111" s="433"/>
      <c r="UUB111" s="433"/>
      <c r="UUC111" s="433"/>
      <c r="UUD111" s="433"/>
      <c r="UUE111" s="433"/>
      <c r="UUF111" s="433"/>
      <c r="UUG111" s="433"/>
      <c r="UUH111" s="433"/>
      <c r="UUI111" s="433"/>
      <c r="UUJ111" s="433"/>
      <c r="UUK111" s="433"/>
      <c r="UUL111" s="433"/>
      <c r="UUM111" s="433"/>
      <c r="UUN111" s="433"/>
      <c r="UUO111" s="433"/>
      <c r="UUP111" s="433"/>
      <c r="UUQ111" s="433"/>
      <c r="UUR111" s="433"/>
      <c r="UUS111" s="433"/>
      <c r="UUT111" s="433"/>
      <c r="UUU111" s="433"/>
      <c r="UUV111" s="433"/>
      <c r="UUW111" s="433"/>
      <c r="UUX111" s="433"/>
      <c r="UUY111" s="433"/>
      <c r="UUZ111" s="433"/>
      <c r="UVA111" s="433"/>
      <c r="UVB111" s="433"/>
      <c r="UVC111" s="433"/>
      <c r="UVD111" s="433"/>
      <c r="UVE111" s="433"/>
      <c r="UVF111" s="433"/>
      <c r="UVG111" s="433"/>
      <c r="UVH111" s="433"/>
      <c r="UVI111" s="433"/>
      <c r="UVJ111" s="433"/>
      <c r="UVK111" s="433"/>
      <c r="UVL111" s="433"/>
      <c r="UVM111" s="433"/>
      <c r="UVN111" s="433"/>
      <c r="UVO111" s="433"/>
      <c r="UVP111" s="433"/>
      <c r="UVQ111" s="433"/>
      <c r="UVR111" s="433"/>
      <c r="UVS111" s="433"/>
      <c r="UVT111" s="433"/>
      <c r="UVU111" s="433"/>
      <c r="UVV111" s="433"/>
      <c r="UVW111" s="433"/>
      <c r="UVX111" s="433"/>
      <c r="UVY111" s="433"/>
      <c r="UVZ111" s="433"/>
      <c r="UWA111" s="433"/>
      <c r="UWB111" s="433"/>
      <c r="UWC111" s="433"/>
      <c r="UWD111" s="433"/>
      <c r="UWE111" s="433"/>
      <c r="UWF111" s="433"/>
      <c r="UWG111" s="433"/>
      <c r="UWH111" s="433"/>
      <c r="UWI111" s="433"/>
      <c r="UWJ111" s="433"/>
      <c r="UWK111" s="433"/>
      <c r="UWL111" s="433"/>
      <c r="UWM111" s="433"/>
      <c r="UWN111" s="433"/>
      <c r="UWO111" s="433"/>
      <c r="UWP111" s="433"/>
      <c r="UWQ111" s="433"/>
      <c r="UWR111" s="433"/>
      <c r="UWS111" s="433"/>
      <c r="UWT111" s="433"/>
      <c r="UWU111" s="433"/>
      <c r="UWV111" s="433"/>
      <c r="UWW111" s="433"/>
      <c r="UWX111" s="433"/>
      <c r="UWY111" s="433"/>
      <c r="UWZ111" s="433"/>
      <c r="UXA111" s="433"/>
      <c r="UXB111" s="433"/>
      <c r="UXC111" s="433"/>
      <c r="UXD111" s="433"/>
      <c r="UXE111" s="433"/>
      <c r="UXF111" s="433"/>
      <c r="UXG111" s="433"/>
      <c r="UXH111" s="433"/>
      <c r="UXI111" s="433"/>
      <c r="UXJ111" s="433"/>
      <c r="UXK111" s="433"/>
      <c r="UXL111" s="433"/>
      <c r="UXM111" s="433"/>
      <c r="UXN111" s="433"/>
      <c r="UXO111" s="433"/>
      <c r="UXP111" s="433"/>
      <c r="UXQ111" s="433"/>
      <c r="UXR111" s="433"/>
      <c r="UXS111" s="433"/>
      <c r="UXT111" s="433"/>
      <c r="UXU111" s="433"/>
      <c r="UXV111" s="433"/>
      <c r="UXW111" s="433"/>
      <c r="UXX111" s="433"/>
      <c r="UXY111" s="433"/>
      <c r="UXZ111" s="433"/>
      <c r="UYA111" s="433"/>
      <c r="UYB111" s="433"/>
      <c r="UYC111" s="433"/>
      <c r="UYD111" s="433"/>
      <c r="UYE111" s="433"/>
      <c r="UYF111" s="433"/>
      <c r="UYG111" s="433"/>
      <c r="UYH111" s="433"/>
      <c r="UYI111" s="433"/>
      <c r="UYJ111" s="433"/>
      <c r="UYK111" s="433"/>
      <c r="UYL111" s="433"/>
      <c r="UYM111" s="433"/>
      <c r="UYN111" s="433"/>
      <c r="UYO111" s="433"/>
      <c r="UYP111" s="433"/>
      <c r="UYQ111" s="433"/>
      <c r="UYR111" s="433"/>
      <c r="UYS111" s="433"/>
      <c r="UYT111" s="433"/>
      <c r="UYU111" s="433"/>
      <c r="UYV111" s="433"/>
      <c r="UYW111" s="433"/>
      <c r="UYX111" s="433"/>
      <c r="UYY111" s="433"/>
      <c r="UYZ111" s="433"/>
      <c r="UZA111" s="433"/>
      <c r="UZB111" s="433"/>
      <c r="UZC111" s="433"/>
      <c r="UZD111" s="433"/>
      <c r="UZE111" s="433"/>
      <c r="UZF111" s="433"/>
      <c r="UZG111" s="433"/>
      <c r="UZH111" s="433"/>
      <c r="UZI111" s="433"/>
      <c r="UZJ111" s="433"/>
      <c r="UZK111" s="433"/>
      <c r="UZL111" s="433"/>
      <c r="UZM111" s="433"/>
      <c r="UZN111" s="433"/>
      <c r="UZO111" s="433"/>
      <c r="UZP111" s="433"/>
      <c r="UZQ111" s="433"/>
      <c r="UZR111" s="433"/>
      <c r="UZS111" s="433"/>
      <c r="UZT111" s="433"/>
      <c r="UZU111" s="433"/>
      <c r="UZV111" s="433"/>
      <c r="UZW111" s="433"/>
      <c r="UZX111" s="433"/>
      <c r="UZY111" s="433"/>
      <c r="UZZ111" s="433"/>
      <c r="VAA111" s="433"/>
      <c r="VAB111" s="433"/>
      <c r="VAC111" s="433"/>
      <c r="VAD111" s="433"/>
      <c r="VAE111" s="433"/>
      <c r="VAF111" s="433"/>
      <c r="VAG111" s="433"/>
      <c r="VAH111" s="433"/>
      <c r="VAI111" s="433"/>
      <c r="VAJ111" s="433"/>
      <c r="VAK111" s="433"/>
      <c r="VAL111" s="433"/>
      <c r="VAM111" s="433"/>
      <c r="VAN111" s="433"/>
      <c r="VAO111" s="433"/>
      <c r="VAP111" s="433"/>
      <c r="VAQ111" s="433"/>
      <c r="VAR111" s="433"/>
      <c r="VAS111" s="433"/>
      <c r="VAT111" s="433"/>
      <c r="VAU111" s="433"/>
      <c r="VAV111" s="433"/>
      <c r="VAW111" s="433"/>
      <c r="VAX111" s="433"/>
      <c r="VAY111" s="433"/>
      <c r="VAZ111" s="433"/>
      <c r="VBA111" s="433"/>
      <c r="VBB111" s="433"/>
      <c r="VBC111" s="433"/>
      <c r="VBD111" s="433"/>
      <c r="VBE111" s="433"/>
      <c r="VBF111" s="433"/>
      <c r="VBG111" s="433"/>
      <c r="VBH111" s="433"/>
      <c r="VBI111" s="433"/>
      <c r="VBJ111" s="433"/>
      <c r="VBK111" s="433"/>
      <c r="VBL111" s="433"/>
      <c r="VBM111" s="433"/>
      <c r="VBN111" s="433"/>
      <c r="VBO111" s="433"/>
      <c r="VBP111" s="433"/>
      <c r="VBQ111" s="433"/>
      <c r="VBR111" s="433"/>
      <c r="VBS111" s="433"/>
      <c r="VBT111" s="433"/>
      <c r="VBU111" s="433"/>
      <c r="VBV111" s="433"/>
      <c r="VBW111" s="433"/>
      <c r="VBX111" s="433"/>
      <c r="VBY111" s="433"/>
      <c r="VBZ111" s="433"/>
      <c r="VCA111" s="433"/>
      <c r="VCB111" s="433"/>
      <c r="VCC111" s="433"/>
      <c r="VCD111" s="433"/>
      <c r="VCE111" s="433"/>
      <c r="VCF111" s="433"/>
      <c r="VCG111" s="433"/>
      <c r="VCH111" s="433"/>
      <c r="VCI111" s="433"/>
      <c r="VCJ111" s="433"/>
      <c r="VCK111" s="433"/>
      <c r="VCL111" s="433"/>
      <c r="VCM111" s="433"/>
      <c r="VCN111" s="433"/>
      <c r="VCO111" s="433"/>
      <c r="VCP111" s="433"/>
      <c r="VCQ111" s="433"/>
      <c r="VCR111" s="433"/>
      <c r="VCS111" s="433"/>
      <c r="VCT111" s="433"/>
      <c r="VCU111" s="433"/>
      <c r="VCV111" s="433"/>
      <c r="VCW111" s="433"/>
      <c r="VCX111" s="433"/>
      <c r="VCY111" s="433"/>
      <c r="VCZ111" s="433"/>
      <c r="VDA111" s="433"/>
      <c r="VDB111" s="433"/>
      <c r="VDC111" s="433"/>
      <c r="VDD111" s="433"/>
      <c r="VDE111" s="433"/>
      <c r="VDF111" s="433"/>
      <c r="VDG111" s="433"/>
      <c r="VDH111" s="433"/>
      <c r="VDI111" s="433"/>
      <c r="VDJ111" s="433"/>
      <c r="VDK111" s="433"/>
      <c r="VDL111" s="433"/>
      <c r="VDM111" s="433"/>
      <c r="VDN111" s="433"/>
      <c r="VDO111" s="433"/>
      <c r="VDP111" s="433"/>
      <c r="VDQ111" s="433"/>
      <c r="VDR111" s="433"/>
      <c r="VDS111" s="433"/>
      <c r="VDT111" s="433"/>
      <c r="VDU111" s="433"/>
      <c r="VDV111" s="433"/>
      <c r="VDW111" s="433"/>
      <c r="VDX111" s="433"/>
      <c r="VDY111" s="433"/>
      <c r="VDZ111" s="433"/>
      <c r="VEA111" s="433"/>
      <c r="VEB111" s="433"/>
      <c r="VEC111" s="433"/>
      <c r="VED111" s="433"/>
      <c r="VEE111" s="433"/>
      <c r="VEF111" s="433"/>
      <c r="VEG111" s="433"/>
      <c r="VEH111" s="433"/>
      <c r="VEI111" s="433"/>
      <c r="VEJ111" s="433"/>
      <c r="VEK111" s="433"/>
      <c r="VEL111" s="433"/>
      <c r="VEM111" s="433"/>
      <c r="VEN111" s="433"/>
      <c r="VEO111" s="433"/>
      <c r="VEP111" s="433"/>
      <c r="VEQ111" s="433"/>
      <c r="VER111" s="433"/>
      <c r="VES111" s="433"/>
      <c r="VET111" s="433"/>
      <c r="VEU111" s="433"/>
      <c r="VEV111" s="433"/>
      <c r="VEW111" s="433"/>
      <c r="VEX111" s="433"/>
      <c r="VEY111" s="433"/>
      <c r="VEZ111" s="433"/>
      <c r="VFA111" s="433"/>
      <c r="VFB111" s="433"/>
      <c r="VFC111" s="433"/>
      <c r="VFD111" s="433"/>
      <c r="VFE111" s="433"/>
      <c r="VFF111" s="433"/>
      <c r="VFG111" s="433"/>
      <c r="VFH111" s="433"/>
      <c r="VFI111" s="433"/>
      <c r="VFJ111" s="433"/>
      <c r="VFK111" s="433"/>
      <c r="VFL111" s="433"/>
      <c r="VFM111" s="433"/>
      <c r="VFN111" s="433"/>
      <c r="VFO111" s="433"/>
      <c r="VFP111" s="433"/>
      <c r="VFQ111" s="433"/>
      <c r="VFR111" s="433"/>
      <c r="VFS111" s="433"/>
      <c r="VFT111" s="433"/>
      <c r="VFU111" s="433"/>
      <c r="VFV111" s="433"/>
      <c r="VFW111" s="433"/>
      <c r="VFX111" s="433"/>
      <c r="VFY111" s="433"/>
      <c r="VFZ111" s="433"/>
      <c r="VGA111" s="433"/>
      <c r="VGB111" s="433"/>
      <c r="VGC111" s="433"/>
      <c r="VGD111" s="433"/>
      <c r="VGE111" s="433"/>
      <c r="VGF111" s="433"/>
      <c r="VGG111" s="433"/>
      <c r="VGH111" s="433"/>
      <c r="VGI111" s="433"/>
      <c r="VGJ111" s="433"/>
      <c r="VGK111" s="433"/>
      <c r="VGL111" s="433"/>
      <c r="VGM111" s="433"/>
      <c r="VGN111" s="433"/>
      <c r="VGO111" s="433"/>
      <c r="VGP111" s="433"/>
      <c r="VGQ111" s="433"/>
      <c r="VGR111" s="433"/>
      <c r="VGS111" s="433"/>
      <c r="VGT111" s="433"/>
      <c r="VGU111" s="433"/>
      <c r="VGV111" s="433"/>
      <c r="VGW111" s="433"/>
      <c r="VGX111" s="433"/>
      <c r="VGY111" s="433"/>
      <c r="VGZ111" s="433"/>
      <c r="VHA111" s="433"/>
      <c r="VHB111" s="433"/>
      <c r="VHC111" s="433"/>
      <c r="VHD111" s="433"/>
      <c r="VHE111" s="433"/>
      <c r="VHF111" s="433"/>
      <c r="VHG111" s="433"/>
      <c r="VHH111" s="433"/>
      <c r="VHI111" s="433"/>
      <c r="VHJ111" s="433"/>
      <c r="VHK111" s="433"/>
      <c r="VHL111" s="433"/>
      <c r="VHM111" s="433"/>
      <c r="VHN111" s="433"/>
      <c r="VHO111" s="433"/>
      <c r="VHP111" s="433"/>
      <c r="VHQ111" s="433"/>
      <c r="VHR111" s="433"/>
      <c r="VHS111" s="433"/>
      <c r="VHT111" s="433"/>
      <c r="VHU111" s="433"/>
      <c r="VHV111" s="433"/>
      <c r="VHW111" s="433"/>
      <c r="VHX111" s="433"/>
      <c r="VHY111" s="433"/>
      <c r="VHZ111" s="433"/>
      <c r="VIA111" s="433"/>
      <c r="VIB111" s="433"/>
      <c r="VIC111" s="433"/>
      <c r="VID111" s="433"/>
      <c r="VIE111" s="433"/>
      <c r="VIF111" s="433"/>
      <c r="VIG111" s="433"/>
      <c r="VIH111" s="433"/>
      <c r="VII111" s="433"/>
      <c r="VIJ111" s="433"/>
      <c r="VIK111" s="433"/>
      <c r="VIL111" s="433"/>
      <c r="VIM111" s="433"/>
      <c r="VIN111" s="433"/>
      <c r="VIO111" s="433"/>
      <c r="VIP111" s="433"/>
      <c r="VIQ111" s="433"/>
      <c r="VIR111" s="433"/>
      <c r="VIS111" s="433"/>
      <c r="VIT111" s="433"/>
      <c r="VIU111" s="433"/>
      <c r="VIV111" s="433"/>
      <c r="VIW111" s="433"/>
      <c r="VIX111" s="433"/>
      <c r="VIY111" s="433"/>
      <c r="VIZ111" s="433"/>
      <c r="VJA111" s="433"/>
      <c r="VJB111" s="433"/>
      <c r="VJC111" s="433"/>
      <c r="VJD111" s="433"/>
      <c r="VJE111" s="433"/>
      <c r="VJF111" s="433"/>
      <c r="VJG111" s="433"/>
      <c r="VJH111" s="433"/>
      <c r="VJI111" s="433"/>
      <c r="VJJ111" s="433"/>
      <c r="VJK111" s="433"/>
      <c r="VJL111" s="433"/>
      <c r="VJM111" s="433"/>
      <c r="VJN111" s="433"/>
      <c r="VJO111" s="433"/>
      <c r="VJP111" s="433"/>
      <c r="VJQ111" s="433"/>
      <c r="VJR111" s="433"/>
      <c r="VJS111" s="433"/>
      <c r="VJT111" s="433"/>
      <c r="VJU111" s="433"/>
      <c r="VJV111" s="433"/>
      <c r="VJW111" s="433"/>
      <c r="VJX111" s="433"/>
      <c r="VJY111" s="433"/>
      <c r="VJZ111" s="433"/>
      <c r="VKA111" s="433"/>
      <c r="VKB111" s="433"/>
      <c r="VKC111" s="433"/>
      <c r="VKD111" s="433"/>
      <c r="VKE111" s="433"/>
      <c r="VKF111" s="433"/>
      <c r="VKG111" s="433"/>
      <c r="VKH111" s="433"/>
      <c r="VKI111" s="433"/>
      <c r="VKJ111" s="433"/>
      <c r="VKK111" s="433"/>
      <c r="VKL111" s="433"/>
      <c r="VKM111" s="433"/>
      <c r="VKN111" s="433"/>
      <c r="VKO111" s="433"/>
      <c r="VKP111" s="433"/>
      <c r="VKQ111" s="433"/>
      <c r="VKR111" s="433"/>
      <c r="VKS111" s="433"/>
      <c r="VKT111" s="433"/>
      <c r="VKU111" s="433"/>
      <c r="VKV111" s="433"/>
      <c r="VKW111" s="433"/>
      <c r="VKX111" s="433"/>
      <c r="VKY111" s="433"/>
      <c r="VKZ111" s="433"/>
      <c r="VLA111" s="433"/>
      <c r="VLB111" s="433"/>
      <c r="VLC111" s="433"/>
      <c r="VLD111" s="433"/>
      <c r="VLE111" s="433"/>
      <c r="VLF111" s="433"/>
      <c r="VLG111" s="433"/>
      <c r="VLH111" s="433"/>
      <c r="VLI111" s="433"/>
      <c r="VLJ111" s="433"/>
      <c r="VLK111" s="433"/>
      <c r="VLL111" s="433"/>
      <c r="VLM111" s="433"/>
      <c r="VLN111" s="433"/>
      <c r="VLO111" s="433"/>
      <c r="VLP111" s="433"/>
      <c r="VLQ111" s="433"/>
      <c r="VLR111" s="433"/>
      <c r="VLS111" s="433"/>
      <c r="VLT111" s="433"/>
      <c r="VLU111" s="433"/>
      <c r="VLV111" s="433"/>
      <c r="VLW111" s="433"/>
      <c r="VLX111" s="433"/>
      <c r="VLY111" s="433"/>
      <c r="VLZ111" s="433"/>
      <c r="VMA111" s="433"/>
      <c r="VMB111" s="433"/>
      <c r="VMC111" s="433"/>
      <c r="VMD111" s="433"/>
      <c r="VME111" s="433"/>
      <c r="VMF111" s="433"/>
      <c r="VMG111" s="433"/>
      <c r="VMH111" s="433"/>
      <c r="VMI111" s="433"/>
      <c r="VMJ111" s="433"/>
      <c r="VMK111" s="433"/>
      <c r="VML111" s="433"/>
      <c r="VMM111" s="433"/>
      <c r="VMN111" s="433"/>
      <c r="VMO111" s="433"/>
      <c r="VMP111" s="433"/>
      <c r="VMQ111" s="433"/>
      <c r="VMR111" s="433"/>
      <c r="VMS111" s="433"/>
      <c r="VMT111" s="433"/>
      <c r="VMU111" s="433"/>
      <c r="VMV111" s="433"/>
      <c r="VMW111" s="433"/>
      <c r="VMX111" s="433"/>
      <c r="VMY111" s="433"/>
      <c r="VMZ111" s="433"/>
      <c r="VNA111" s="433"/>
      <c r="VNB111" s="433"/>
      <c r="VNC111" s="433"/>
      <c r="VND111" s="433"/>
      <c r="VNE111" s="433"/>
      <c r="VNF111" s="433"/>
      <c r="VNG111" s="433"/>
      <c r="VNH111" s="433"/>
      <c r="VNI111" s="433"/>
      <c r="VNJ111" s="433"/>
      <c r="VNK111" s="433"/>
      <c r="VNL111" s="433"/>
      <c r="VNM111" s="433"/>
      <c r="VNN111" s="433"/>
      <c r="VNO111" s="433"/>
      <c r="VNP111" s="433"/>
      <c r="VNQ111" s="433"/>
      <c r="VNR111" s="433"/>
      <c r="VNS111" s="433"/>
      <c r="VNT111" s="433"/>
      <c r="VNU111" s="433"/>
      <c r="VNV111" s="433"/>
      <c r="VNW111" s="433"/>
      <c r="VNX111" s="433"/>
      <c r="VNY111" s="433"/>
      <c r="VNZ111" s="433"/>
      <c r="VOA111" s="433"/>
      <c r="VOB111" s="433"/>
      <c r="VOC111" s="433"/>
      <c r="VOD111" s="433"/>
      <c r="VOE111" s="433"/>
      <c r="VOF111" s="433"/>
      <c r="VOG111" s="433"/>
      <c r="VOH111" s="433"/>
      <c r="VOI111" s="433"/>
      <c r="VOJ111" s="433"/>
      <c r="VOK111" s="433"/>
      <c r="VOL111" s="433"/>
      <c r="VOM111" s="433"/>
      <c r="VON111" s="433"/>
      <c r="VOO111" s="433"/>
      <c r="VOP111" s="433"/>
      <c r="VOQ111" s="433"/>
      <c r="VOR111" s="433"/>
      <c r="VOS111" s="433"/>
      <c r="VOT111" s="433"/>
      <c r="VOU111" s="433"/>
      <c r="VOV111" s="433"/>
      <c r="VOW111" s="433"/>
      <c r="VOX111" s="433"/>
      <c r="VOY111" s="433"/>
      <c r="VOZ111" s="433"/>
      <c r="VPA111" s="433"/>
      <c r="VPB111" s="433"/>
      <c r="VPC111" s="433"/>
      <c r="VPD111" s="433"/>
      <c r="VPE111" s="433"/>
      <c r="VPF111" s="433"/>
      <c r="VPG111" s="433"/>
      <c r="VPH111" s="433"/>
      <c r="VPI111" s="433"/>
      <c r="VPJ111" s="433"/>
      <c r="VPK111" s="433"/>
      <c r="VPL111" s="433"/>
      <c r="VPM111" s="433"/>
      <c r="VPN111" s="433"/>
      <c r="VPO111" s="433"/>
      <c r="VPP111" s="433"/>
      <c r="VPQ111" s="433"/>
      <c r="VPR111" s="433"/>
      <c r="VPS111" s="433"/>
      <c r="VPT111" s="433"/>
      <c r="VPU111" s="433"/>
      <c r="VPV111" s="433"/>
      <c r="VPW111" s="433"/>
      <c r="VPX111" s="433"/>
      <c r="VPY111" s="433"/>
      <c r="VPZ111" s="433"/>
      <c r="VQA111" s="433"/>
      <c r="VQB111" s="433"/>
      <c r="VQC111" s="433"/>
      <c r="VQD111" s="433"/>
      <c r="VQE111" s="433"/>
      <c r="VQF111" s="433"/>
      <c r="VQG111" s="433"/>
      <c r="VQH111" s="433"/>
      <c r="VQI111" s="433"/>
      <c r="VQJ111" s="433"/>
      <c r="VQK111" s="433"/>
      <c r="VQL111" s="433"/>
      <c r="VQM111" s="433"/>
      <c r="VQN111" s="433"/>
      <c r="VQO111" s="433"/>
      <c r="VQP111" s="433"/>
      <c r="VQQ111" s="433"/>
      <c r="VQR111" s="433"/>
      <c r="VQS111" s="433"/>
      <c r="VQT111" s="433"/>
      <c r="VQU111" s="433"/>
      <c r="VQV111" s="433"/>
      <c r="VQW111" s="433"/>
      <c r="VQX111" s="433"/>
      <c r="VQY111" s="433"/>
      <c r="VQZ111" s="433"/>
      <c r="VRA111" s="433"/>
      <c r="VRB111" s="433"/>
      <c r="VRC111" s="433"/>
      <c r="VRD111" s="433"/>
      <c r="VRE111" s="433"/>
      <c r="VRF111" s="433"/>
      <c r="VRG111" s="433"/>
      <c r="VRH111" s="433"/>
      <c r="VRI111" s="433"/>
      <c r="VRJ111" s="433"/>
      <c r="VRK111" s="433"/>
      <c r="VRL111" s="433"/>
      <c r="VRM111" s="433"/>
      <c r="VRN111" s="433"/>
      <c r="VRO111" s="433"/>
      <c r="VRP111" s="433"/>
      <c r="VRQ111" s="433"/>
      <c r="VRR111" s="433"/>
      <c r="VRS111" s="433"/>
      <c r="VRT111" s="433"/>
      <c r="VRU111" s="433"/>
      <c r="VRV111" s="433"/>
      <c r="VRW111" s="433"/>
      <c r="VRX111" s="433"/>
      <c r="VRY111" s="433"/>
      <c r="VRZ111" s="433"/>
      <c r="VSA111" s="433"/>
      <c r="VSB111" s="433"/>
      <c r="VSC111" s="433"/>
      <c r="VSD111" s="433"/>
      <c r="VSE111" s="433"/>
      <c r="VSF111" s="433"/>
      <c r="VSG111" s="433"/>
      <c r="VSH111" s="433"/>
      <c r="VSI111" s="433"/>
      <c r="VSJ111" s="433"/>
      <c r="VSK111" s="433"/>
      <c r="VSL111" s="433"/>
      <c r="VSM111" s="433"/>
      <c r="VSN111" s="433"/>
      <c r="VSO111" s="433"/>
      <c r="VSP111" s="433"/>
      <c r="VSQ111" s="433"/>
      <c r="VSR111" s="433"/>
      <c r="VSS111" s="433"/>
      <c r="VST111" s="433"/>
      <c r="VSU111" s="433"/>
      <c r="VSV111" s="433"/>
      <c r="VSW111" s="433"/>
      <c r="VSX111" s="433"/>
      <c r="VSY111" s="433"/>
      <c r="VSZ111" s="433"/>
      <c r="VTA111" s="433"/>
      <c r="VTB111" s="433"/>
      <c r="VTC111" s="433"/>
      <c r="VTD111" s="433"/>
      <c r="VTE111" s="433"/>
      <c r="VTF111" s="433"/>
      <c r="VTG111" s="433"/>
      <c r="VTH111" s="433"/>
      <c r="VTI111" s="433"/>
      <c r="VTJ111" s="433"/>
      <c r="VTK111" s="433"/>
      <c r="VTL111" s="433"/>
      <c r="VTM111" s="433"/>
      <c r="VTN111" s="433"/>
      <c r="VTO111" s="433"/>
      <c r="VTP111" s="433"/>
      <c r="VTQ111" s="433"/>
      <c r="VTR111" s="433"/>
      <c r="VTS111" s="433"/>
      <c r="VTT111" s="433"/>
      <c r="VTU111" s="433"/>
      <c r="VTV111" s="433"/>
      <c r="VTW111" s="433"/>
      <c r="VTX111" s="433"/>
      <c r="VTY111" s="433"/>
      <c r="VTZ111" s="433"/>
      <c r="VUA111" s="433"/>
      <c r="VUB111" s="433"/>
      <c r="VUC111" s="433"/>
      <c r="VUD111" s="433"/>
      <c r="VUE111" s="433"/>
      <c r="VUF111" s="433"/>
      <c r="VUG111" s="433"/>
      <c r="VUH111" s="433"/>
      <c r="VUI111" s="433"/>
      <c r="VUJ111" s="433"/>
      <c r="VUK111" s="433"/>
      <c r="VUL111" s="433"/>
      <c r="VUM111" s="433"/>
      <c r="VUN111" s="433"/>
      <c r="VUO111" s="433"/>
      <c r="VUP111" s="433"/>
      <c r="VUQ111" s="433"/>
      <c r="VUR111" s="433"/>
      <c r="VUS111" s="433"/>
      <c r="VUT111" s="433"/>
      <c r="VUU111" s="433"/>
      <c r="VUV111" s="433"/>
      <c r="VUW111" s="433"/>
      <c r="VUX111" s="433"/>
      <c r="VUY111" s="433"/>
      <c r="VUZ111" s="433"/>
      <c r="VVA111" s="433"/>
      <c r="VVB111" s="433"/>
      <c r="VVC111" s="433"/>
      <c r="VVD111" s="433"/>
      <c r="VVE111" s="433"/>
      <c r="VVF111" s="433"/>
      <c r="VVG111" s="433"/>
      <c r="VVH111" s="433"/>
      <c r="VVI111" s="433"/>
      <c r="VVJ111" s="433"/>
      <c r="VVK111" s="433"/>
      <c r="VVL111" s="433"/>
      <c r="VVM111" s="433"/>
      <c r="VVN111" s="433"/>
      <c r="VVO111" s="433"/>
      <c r="VVP111" s="433"/>
      <c r="VVQ111" s="433"/>
      <c r="VVR111" s="433"/>
      <c r="VVS111" s="433"/>
      <c r="VVT111" s="433"/>
      <c r="VVU111" s="433"/>
      <c r="VVV111" s="433"/>
      <c r="VVW111" s="433"/>
      <c r="VVX111" s="433"/>
      <c r="VVY111" s="433"/>
      <c r="VVZ111" s="433"/>
      <c r="VWA111" s="433"/>
      <c r="VWB111" s="433"/>
      <c r="VWC111" s="433"/>
      <c r="VWD111" s="433"/>
      <c r="VWE111" s="433"/>
      <c r="VWF111" s="433"/>
      <c r="VWG111" s="433"/>
      <c r="VWH111" s="433"/>
      <c r="VWI111" s="433"/>
      <c r="VWJ111" s="433"/>
      <c r="VWK111" s="433"/>
      <c r="VWL111" s="433"/>
      <c r="VWM111" s="433"/>
      <c r="VWN111" s="433"/>
      <c r="VWO111" s="433"/>
      <c r="VWP111" s="433"/>
      <c r="VWQ111" s="433"/>
      <c r="VWR111" s="433"/>
      <c r="VWS111" s="433"/>
      <c r="VWT111" s="433"/>
      <c r="VWU111" s="433"/>
      <c r="VWV111" s="433"/>
      <c r="VWW111" s="433"/>
      <c r="VWX111" s="433"/>
      <c r="VWY111" s="433"/>
      <c r="VWZ111" s="433"/>
      <c r="VXA111" s="433"/>
      <c r="VXB111" s="433"/>
      <c r="VXC111" s="433"/>
      <c r="VXD111" s="433"/>
      <c r="VXE111" s="433"/>
      <c r="VXF111" s="433"/>
      <c r="VXG111" s="433"/>
      <c r="VXH111" s="433"/>
      <c r="VXI111" s="433"/>
      <c r="VXJ111" s="433"/>
      <c r="VXK111" s="433"/>
      <c r="VXL111" s="433"/>
      <c r="VXM111" s="433"/>
      <c r="VXN111" s="433"/>
      <c r="VXO111" s="433"/>
      <c r="VXP111" s="433"/>
      <c r="VXQ111" s="433"/>
      <c r="VXR111" s="433"/>
      <c r="VXS111" s="433"/>
      <c r="VXT111" s="433"/>
      <c r="VXU111" s="433"/>
      <c r="VXV111" s="433"/>
      <c r="VXW111" s="433"/>
      <c r="VXX111" s="433"/>
      <c r="VXY111" s="433"/>
      <c r="VXZ111" s="433"/>
      <c r="VYA111" s="433"/>
      <c r="VYB111" s="433"/>
      <c r="VYC111" s="433"/>
      <c r="VYD111" s="433"/>
      <c r="VYE111" s="433"/>
      <c r="VYF111" s="433"/>
      <c r="VYG111" s="433"/>
      <c r="VYH111" s="433"/>
      <c r="VYI111" s="433"/>
      <c r="VYJ111" s="433"/>
      <c r="VYK111" s="433"/>
      <c r="VYL111" s="433"/>
      <c r="VYM111" s="433"/>
      <c r="VYN111" s="433"/>
      <c r="VYO111" s="433"/>
      <c r="VYP111" s="433"/>
      <c r="VYQ111" s="433"/>
      <c r="VYR111" s="433"/>
      <c r="VYS111" s="433"/>
      <c r="VYT111" s="433"/>
      <c r="VYU111" s="433"/>
      <c r="VYV111" s="433"/>
      <c r="VYW111" s="433"/>
      <c r="VYX111" s="433"/>
      <c r="VYY111" s="433"/>
      <c r="VYZ111" s="433"/>
      <c r="VZA111" s="433"/>
      <c r="VZB111" s="433"/>
      <c r="VZC111" s="433"/>
      <c r="VZD111" s="433"/>
      <c r="VZE111" s="433"/>
      <c r="VZF111" s="433"/>
      <c r="VZG111" s="433"/>
      <c r="VZH111" s="433"/>
      <c r="VZI111" s="433"/>
      <c r="VZJ111" s="433"/>
      <c r="VZK111" s="433"/>
      <c r="VZL111" s="433"/>
      <c r="VZM111" s="433"/>
      <c r="VZN111" s="433"/>
      <c r="VZO111" s="433"/>
      <c r="VZP111" s="433"/>
      <c r="VZQ111" s="433"/>
      <c r="VZR111" s="433"/>
      <c r="VZS111" s="433"/>
      <c r="VZT111" s="433"/>
      <c r="VZU111" s="433"/>
      <c r="VZV111" s="433"/>
      <c r="VZW111" s="433"/>
      <c r="VZX111" s="433"/>
      <c r="VZY111" s="433"/>
      <c r="VZZ111" s="433"/>
      <c r="WAA111" s="433"/>
      <c r="WAB111" s="433"/>
      <c r="WAC111" s="433"/>
      <c r="WAD111" s="433"/>
      <c r="WAE111" s="433"/>
      <c r="WAF111" s="433"/>
      <c r="WAG111" s="433"/>
      <c r="WAH111" s="433"/>
      <c r="WAI111" s="433"/>
      <c r="WAJ111" s="433"/>
      <c r="WAK111" s="433"/>
      <c r="WAL111" s="433"/>
      <c r="WAM111" s="433"/>
      <c r="WAN111" s="433"/>
      <c r="WAO111" s="433"/>
      <c r="WAP111" s="433"/>
      <c r="WAQ111" s="433"/>
      <c r="WAR111" s="433"/>
      <c r="WAS111" s="433"/>
      <c r="WAT111" s="433"/>
      <c r="WAU111" s="433"/>
      <c r="WAV111" s="433"/>
      <c r="WAW111" s="433"/>
      <c r="WAX111" s="433"/>
      <c r="WAY111" s="433"/>
      <c r="WAZ111" s="433"/>
      <c r="WBA111" s="433"/>
      <c r="WBB111" s="433"/>
      <c r="WBC111" s="433"/>
      <c r="WBD111" s="433"/>
      <c r="WBE111" s="433"/>
      <c r="WBF111" s="433"/>
      <c r="WBG111" s="433"/>
      <c r="WBH111" s="433"/>
      <c r="WBI111" s="433"/>
      <c r="WBJ111" s="433"/>
      <c r="WBK111" s="433"/>
      <c r="WBL111" s="433"/>
      <c r="WBM111" s="433"/>
      <c r="WBN111" s="433"/>
      <c r="WBO111" s="433"/>
      <c r="WBP111" s="433"/>
      <c r="WBQ111" s="433"/>
      <c r="WBR111" s="433"/>
      <c r="WBS111" s="433"/>
      <c r="WBT111" s="433"/>
      <c r="WBU111" s="433"/>
      <c r="WBV111" s="433"/>
      <c r="WBW111" s="433"/>
      <c r="WBX111" s="433"/>
      <c r="WBY111" s="433"/>
      <c r="WBZ111" s="433"/>
      <c r="WCA111" s="433"/>
      <c r="WCB111" s="433"/>
      <c r="WCC111" s="433"/>
      <c r="WCD111" s="433"/>
      <c r="WCE111" s="433"/>
      <c r="WCF111" s="433"/>
      <c r="WCG111" s="433"/>
      <c r="WCH111" s="433"/>
      <c r="WCI111" s="433"/>
      <c r="WCJ111" s="433"/>
      <c r="WCK111" s="433"/>
      <c r="WCL111" s="433"/>
      <c r="WCM111" s="433"/>
      <c r="WCN111" s="433"/>
      <c r="WCO111" s="433"/>
      <c r="WCP111" s="433"/>
      <c r="WCQ111" s="433"/>
      <c r="WCR111" s="433"/>
      <c r="WCS111" s="433"/>
      <c r="WCT111" s="433"/>
      <c r="WCU111" s="433"/>
      <c r="WCV111" s="433"/>
      <c r="WCW111" s="433"/>
      <c r="WCX111" s="433"/>
      <c r="WCY111" s="433"/>
      <c r="WCZ111" s="433"/>
      <c r="WDA111" s="433"/>
      <c r="WDB111" s="433"/>
      <c r="WDC111" s="433"/>
      <c r="WDD111" s="433"/>
      <c r="WDE111" s="433"/>
      <c r="WDF111" s="433"/>
      <c r="WDG111" s="433"/>
      <c r="WDH111" s="433"/>
      <c r="WDI111" s="433"/>
      <c r="WDJ111" s="433"/>
      <c r="WDK111" s="433"/>
      <c r="WDL111" s="433"/>
      <c r="WDM111" s="433"/>
      <c r="WDN111" s="433"/>
      <c r="WDO111" s="433"/>
      <c r="WDP111" s="433"/>
      <c r="WDQ111" s="433"/>
      <c r="WDR111" s="433"/>
      <c r="WDS111" s="433"/>
      <c r="WDT111" s="433"/>
      <c r="WDU111" s="433"/>
      <c r="WDV111" s="433"/>
      <c r="WDW111" s="433"/>
      <c r="WDX111" s="433"/>
      <c r="WDY111" s="433"/>
      <c r="WDZ111" s="433"/>
      <c r="WEA111" s="433"/>
      <c r="WEB111" s="433"/>
      <c r="WEC111" s="433"/>
      <c r="WED111" s="433"/>
      <c r="WEE111" s="433"/>
      <c r="WEF111" s="433"/>
      <c r="WEG111" s="433"/>
      <c r="WEH111" s="433"/>
      <c r="WEI111" s="433"/>
      <c r="WEJ111" s="433"/>
      <c r="WEK111" s="433"/>
      <c r="WEL111" s="433"/>
      <c r="WEM111" s="433"/>
      <c r="WEN111" s="433"/>
      <c r="WEO111" s="433"/>
      <c r="WEP111" s="433"/>
      <c r="WEQ111" s="433"/>
      <c r="WER111" s="433"/>
      <c r="WES111" s="433"/>
      <c r="WET111" s="433"/>
      <c r="WEU111" s="433"/>
      <c r="WEV111" s="433"/>
      <c r="WEW111" s="433"/>
      <c r="WEX111" s="433"/>
      <c r="WEY111" s="433"/>
      <c r="WEZ111" s="433"/>
      <c r="WFA111" s="433"/>
      <c r="WFB111" s="433"/>
      <c r="WFC111" s="433"/>
      <c r="WFD111" s="433"/>
      <c r="WFE111" s="433"/>
      <c r="WFF111" s="433"/>
      <c r="WFG111" s="433"/>
      <c r="WFH111" s="433"/>
      <c r="WFI111" s="433"/>
      <c r="WFJ111" s="433"/>
      <c r="WFK111" s="433"/>
      <c r="WFL111" s="433"/>
      <c r="WFM111" s="433"/>
      <c r="WFN111" s="433"/>
      <c r="WFO111" s="433"/>
      <c r="WFP111" s="433"/>
      <c r="WFQ111" s="433"/>
      <c r="WFR111" s="433"/>
      <c r="WFS111" s="433"/>
      <c r="WFT111" s="433"/>
      <c r="WFU111" s="433"/>
      <c r="WFV111" s="433"/>
      <c r="WFW111" s="433"/>
      <c r="WFX111" s="433"/>
      <c r="WFY111" s="433"/>
      <c r="WFZ111" s="433"/>
      <c r="WGA111" s="433"/>
      <c r="WGB111" s="433"/>
      <c r="WGC111" s="433"/>
      <c r="WGD111" s="433"/>
      <c r="WGE111" s="433"/>
      <c r="WGF111" s="433"/>
      <c r="WGG111" s="433"/>
      <c r="WGH111" s="433"/>
      <c r="WGI111" s="433"/>
      <c r="WGJ111" s="433"/>
      <c r="WGK111" s="433"/>
      <c r="WGL111" s="433"/>
      <c r="WGM111" s="433"/>
      <c r="WGN111" s="433"/>
      <c r="WGO111" s="433"/>
      <c r="WGP111" s="433"/>
      <c r="WGQ111" s="433"/>
      <c r="WGR111" s="433"/>
      <c r="WGS111" s="433"/>
      <c r="WGT111" s="433"/>
      <c r="WGU111" s="433"/>
      <c r="WGV111" s="433"/>
      <c r="WGW111" s="433"/>
      <c r="WGX111" s="433"/>
      <c r="WGY111" s="433"/>
      <c r="WGZ111" s="433"/>
      <c r="WHA111" s="433"/>
      <c r="WHB111" s="433"/>
      <c r="WHC111" s="433"/>
      <c r="WHD111" s="433"/>
      <c r="WHE111" s="433"/>
      <c r="WHF111" s="433"/>
      <c r="WHG111" s="433"/>
      <c r="WHH111" s="433"/>
      <c r="WHI111" s="433"/>
      <c r="WHJ111" s="433"/>
      <c r="WHK111" s="433"/>
      <c r="WHL111" s="433"/>
      <c r="WHM111" s="433"/>
      <c r="WHN111" s="433"/>
      <c r="WHO111" s="433"/>
      <c r="WHP111" s="433"/>
      <c r="WHQ111" s="433"/>
      <c r="WHR111" s="433"/>
      <c r="WHS111" s="433"/>
      <c r="WHT111" s="433"/>
      <c r="WHU111" s="433"/>
      <c r="WHV111" s="433"/>
      <c r="WHW111" s="433"/>
      <c r="WHX111" s="433"/>
      <c r="WHY111" s="433"/>
      <c r="WHZ111" s="433"/>
      <c r="WIA111" s="433"/>
      <c r="WIB111" s="433"/>
      <c r="WIC111" s="433"/>
      <c r="WID111" s="433"/>
      <c r="WIE111" s="433"/>
      <c r="WIF111" s="433"/>
      <c r="WIG111" s="433"/>
      <c r="WIH111" s="433"/>
      <c r="WII111" s="433"/>
      <c r="WIJ111" s="433"/>
      <c r="WIK111" s="433"/>
      <c r="WIL111" s="433"/>
      <c r="WIM111" s="433"/>
      <c r="WIN111" s="433"/>
      <c r="WIO111" s="433"/>
      <c r="WIP111" s="433"/>
      <c r="WIQ111" s="433"/>
      <c r="WIR111" s="433"/>
      <c r="WIS111" s="433"/>
      <c r="WIT111" s="433"/>
      <c r="WIU111" s="433"/>
      <c r="WIV111" s="433"/>
      <c r="WIW111" s="433"/>
      <c r="WIX111" s="433"/>
      <c r="WIY111" s="433"/>
      <c r="WIZ111" s="433"/>
      <c r="WJA111" s="433"/>
      <c r="WJB111" s="433"/>
      <c r="WJC111" s="433"/>
      <c r="WJD111" s="433"/>
      <c r="WJE111" s="433"/>
      <c r="WJF111" s="433"/>
      <c r="WJG111" s="433"/>
      <c r="WJH111" s="433"/>
      <c r="WJI111" s="433"/>
      <c r="WJJ111" s="433"/>
      <c r="WJK111" s="433"/>
      <c r="WJL111" s="433"/>
      <c r="WJM111" s="433"/>
      <c r="WJN111" s="433"/>
      <c r="WJO111" s="433"/>
      <c r="WJP111" s="433"/>
      <c r="WJQ111" s="433"/>
      <c r="WJR111" s="433"/>
      <c r="WJS111" s="433"/>
      <c r="WJT111" s="433"/>
      <c r="WJU111" s="433"/>
      <c r="WJV111" s="433"/>
      <c r="WJW111" s="433"/>
      <c r="WJX111" s="433"/>
      <c r="WJY111" s="433"/>
      <c r="WJZ111" s="433"/>
      <c r="WKA111" s="433"/>
      <c r="WKB111" s="433"/>
      <c r="WKC111" s="433"/>
      <c r="WKD111" s="433"/>
      <c r="WKE111" s="433"/>
      <c r="WKF111" s="433"/>
      <c r="WKG111" s="433"/>
      <c r="WKH111" s="433"/>
      <c r="WKI111" s="433"/>
      <c r="WKJ111" s="433"/>
      <c r="WKK111" s="433"/>
      <c r="WKL111" s="433"/>
      <c r="WKM111" s="433"/>
      <c r="WKN111" s="433"/>
      <c r="WKO111" s="433"/>
      <c r="WKP111" s="433"/>
      <c r="WKQ111" s="433"/>
      <c r="WKR111" s="433"/>
      <c r="WKS111" s="433"/>
      <c r="WKT111" s="433"/>
      <c r="WKU111" s="433"/>
      <c r="WKV111" s="433"/>
      <c r="WKW111" s="433"/>
      <c r="WKX111" s="433"/>
      <c r="WKY111" s="433"/>
      <c r="WKZ111" s="433"/>
      <c r="WLA111" s="433"/>
      <c r="WLB111" s="433"/>
      <c r="WLC111" s="433"/>
      <c r="WLD111" s="433"/>
      <c r="WLE111" s="433"/>
      <c r="WLF111" s="433"/>
      <c r="WLG111" s="433"/>
      <c r="WLH111" s="433"/>
      <c r="WLI111" s="433"/>
      <c r="WLJ111" s="433"/>
      <c r="WLK111" s="433"/>
      <c r="WLL111" s="433"/>
      <c r="WLM111" s="433"/>
      <c r="WLN111" s="433"/>
      <c r="WLO111" s="433"/>
      <c r="WLP111" s="433"/>
      <c r="WLQ111" s="433"/>
      <c r="WLR111" s="433"/>
      <c r="WLS111" s="433"/>
      <c r="WLT111" s="433"/>
      <c r="WLU111" s="433"/>
      <c r="WLV111" s="433"/>
      <c r="WLW111" s="433"/>
      <c r="WLX111" s="433"/>
      <c r="WLY111" s="433"/>
      <c r="WLZ111" s="433"/>
      <c r="WMA111" s="433"/>
      <c r="WMB111" s="433"/>
      <c r="WMC111" s="433"/>
      <c r="WMD111" s="433"/>
      <c r="WME111" s="433"/>
      <c r="WMF111" s="433"/>
      <c r="WMG111" s="433"/>
      <c r="WMH111" s="433"/>
      <c r="WMI111" s="433"/>
      <c r="WMJ111" s="433"/>
      <c r="WMK111" s="433"/>
      <c r="WML111" s="433"/>
      <c r="WMM111" s="433"/>
      <c r="WMN111" s="433"/>
      <c r="WMO111" s="433"/>
      <c r="WMP111" s="433"/>
      <c r="WMQ111" s="433"/>
      <c r="WMR111" s="433"/>
      <c r="WMS111" s="433"/>
      <c r="WMT111" s="433"/>
      <c r="WMU111" s="433"/>
      <c r="WMV111" s="433"/>
      <c r="WMW111" s="433"/>
      <c r="WMX111" s="433"/>
      <c r="WMY111" s="433"/>
      <c r="WMZ111" s="433"/>
      <c r="WNA111" s="433"/>
      <c r="WNB111" s="433"/>
      <c r="WNC111" s="433"/>
      <c r="WND111" s="433"/>
      <c r="WNE111" s="433"/>
      <c r="WNF111" s="433"/>
      <c r="WNG111" s="433"/>
      <c r="WNH111" s="433"/>
      <c r="WNI111" s="433"/>
      <c r="WNJ111" s="433"/>
      <c r="WNK111" s="433"/>
      <c r="WNL111" s="433"/>
      <c r="WNM111" s="433"/>
      <c r="WNN111" s="433"/>
      <c r="WNO111" s="433"/>
      <c r="WNP111" s="433"/>
      <c r="WNQ111" s="433"/>
      <c r="WNR111" s="433"/>
      <c r="WNS111" s="433"/>
      <c r="WNT111" s="433"/>
      <c r="WNU111" s="433"/>
      <c r="WNV111" s="433"/>
      <c r="WNW111" s="433"/>
      <c r="WNX111" s="433"/>
      <c r="WNY111" s="433"/>
      <c r="WNZ111" s="433"/>
      <c r="WOA111" s="433"/>
      <c r="WOB111" s="433"/>
      <c r="WOC111" s="433"/>
      <c r="WOD111" s="433"/>
      <c r="WOE111" s="433"/>
      <c r="WOF111" s="433"/>
      <c r="WOG111" s="433"/>
      <c r="WOH111" s="433"/>
      <c r="WOI111" s="433"/>
      <c r="WOJ111" s="433"/>
      <c r="WOK111" s="433"/>
      <c r="WOL111" s="433"/>
      <c r="WOM111" s="433"/>
      <c r="WON111" s="433"/>
      <c r="WOO111" s="433"/>
      <c r="WOP111" s="433"/>
      <c r="WOQ111" s="433"/>
      <c r="WOR111" s="433"/>
      <c r="WOS111" s="433"/>
      <c r="WOT111" s="433"/>
      <c r="WOU111" s="433"/>
      <c r="WOV111" s="433"/>
      <c r="WOW111" s="433"/>
      <c r="WOX111" s="433"/>
      <c r="WOY111" s="433"/>
      <c r="WOZ111" s="433"/>
      <c r="WPA111" s="433"/>
      <c r="WPB111" s="433"/>
      <c r="WPC111" s="433"/>
      <c r="WPD111" s="433"/>
      <c r="WPE111" s="433"/>
      <c r="WPF111" s="433"/>
      <c r="WPG111" s="433"/>
      <c r="WPH111" s="433"/>
      <c r="WPI111" s="433"/>
      <c r="WPJ111" s="433"/>
      <c r="WPK111" s="433"/>
      <c r="WPL111" s="433"/>
      <c r="WPM111" s="433"/>
      <c r="WPN111" s="433"/>
      <c r="WPO111" s="433"/>
      <c r="WPP111" s="433"/>
      <c r="WPQ111" s="433"/>
      <c r="WPR111" s="433"/>
      <c r="WPS111" s="433"/>
      <c r="WPT111" s="433"/>
      <c r="WPU111" s="433"/>
      <c r="WPV111" s="433"/>
      <c r="WPW111" s="433"/>
      <c r="WPX111" s="433"/>
      <c r="WPY111" s="433"/>
      <c r="WPZ111" s="433"/>
      <c r="WQA111" s="433"/>
      <c r="WQB111" s="433"/>
      <c r="WQC111" s="433"/>
      <c r="WQD111" s="433"/>
      <c r="WQE111" s="433"/>
      <c r="WQF111" s="433"/>
      <c r="WQG111" s="433"/>
      <c r="WQH111" s="433"/>
      <c r="WQI111" s="433"/>
      <c r="WQJ111" s="433"/>
      <c r="WQK111" s="433"/>
      <c r="WQL111" s="433"/>
      <c r="WQM111" s="433"/>
      <c r="WQN111" s="433"/>
      <c r="WQO111" s="433"/>
      <c r="WQP111" s="433"/>
      <c r="WQQ111" s="433"/>
      <c r="WQR111" s="433"/>
      <c r="WQS111" s="433"/>
      <c r="WQT111" s="433"/>
      <c r="WQU111" s="433"/>
      <c r="WQV111" s="433"/>
      <c r="WQW111" s="433"/>
      <c r="WQX111" s="433"/>
      <c r="WQY111" s="433"/>
      <c r="WQZ111" s="433"/>
      <c r="WRA111" s="433"/>
      <c r="WRB111" s="433"/>
      <c r="WRC111" s="433"/>
      <c r="WRD111" s="433"/>
      <c r="WRE111" s="433"/>
      <c r="WRF111" s="433"/>
      <c r="WRG111" s="433"/>
      <c r="WRH111" s="433"/>
      <c r="WRI111" s="433"/>
      <c r="WRJ111" s="433"/>
      <c r="WRK111" s="433"/>
      <c r="WRL111" s="433"/>
      <c r="WRM111" s="433"/>
      <c r="WRN111" s="433"/>
      <c r="WRO111" s="433"/>
      <c r="WRP111" s="433"/>
      <c r="WRQ111" s="433"/>
      <c r="WRR111" s="433"/>
      <c r="WRS111" s="433"/>
      <c r="WRT111" s="433"/>
      <c r="WRU111" s="433"/>
      <c r="WRV111" s="433"/>
      <c r="WRW111" s="433"/>
      <c r="WRX111" s="433"/>
      <c r="WRY111" s="433"/>
      <c r="WRZ111" s="433"/>
      <c r="WSA111" s="433"/>
      <c r="WSB111" s="433"/>
      <c r="WSC111" s="433"/>
      <c r="WSD111" s="433"/>
      <c r="WSE111" s="433"/>
      <c r="WSF111" s="433"/>
      <c r="WSG111" s="433"/>
      <c r="WSH111" s="433"/>
      <c r="WSI111" s="433"/>
      <c r="WSJ111" s="433"/>
      <c r="WSK111" s="433"/>
      <c r="WSL111" s="433"/>
      <c r="WSM111" s="433"/>
      <c r="WSN111" s="433"/>
      <c r="WSO111" s="433"/>
      <c r="WSP111" s="433"/>
      <c r="WSQ111" s="433"/>
      <c r="WSR111" s="433"/>
      <c r="WSS111" s="433"/>
      <c r="WST111" s="433"/>
      <c r="WSU111" s="433"/>
      <c r="WSV111" s="433"/>
      <c r="WSW111" s="433"/>
      <c r="WSX111" s="433"/>
      <c r="WSY111" s="433"/>
      <c r="WSZ111" s="433"/>
      <c r="WTA111" s="433"/>
      <c r="WTB111" s="433"/>
      <c r="WTC111" s="433"/>
      <c r="WTD111" s="433"/>
      <c r="WTE111" s="433"/>
      <c r="WTF111" s="433"/>
      <c r="WTG111" s="433"/>
      <c r="WTH111" s="433"/>
      <c r="WTI111" s="433"/>
      <c r="WTJ111" s="433"/>
      <c r="WTK111" s="433"/>
      <c r="WTL111" s="433"/>
      <c r="WTM111" s="433"/>
      <c r="WTN111" s="433"/>
      <c r="WTO111" s="433"/>
      <c r="WTP111" s="433"/>
      <c r="WTQ111" s="433"/>
      <c r="WTR111" s="433"/>
      <c r="WTS111" s="433"/>
      <c r="WTT111" s="433"/>
      <c r="WTU111" s="433"/>
      <c r="WTV111" s="433"/>
      <c r="WTW111" s="433"/>
      <c r="WTX111" s="433"/>
      <c r="WTY111" s="433"/>
      <c r="WTZ111" s="433"/>
      <c r="WUA111" s="433"/>
      <c r="WUB111" s="433"/>
      <c r="WUC111" s="433"/>
      <c r="WUD111" s="433"/>
      <c r="WUE111" s="433"/>
      <c r="WUF111" s="433"/>
      <c r="WUG111" s="433"/>
      <c r="WUH111" s="433"/>
      <c r="WUI111" s="433"/>
      <c r="WUJ111" s="433"/>
      <c r="WUK111" s="433"/>
      <c r="WUL111" s="433"/>
      <c r="WUM111" s="433"/>
      <c r="WUN111" s="433"/>
      <c r="WUO111" s="433"/>
      <c r="WUP111" s="433"/>
      <c r="WUQ111" s="433"/>
      <c r="WUR111" s="433"/>
      <c r="WUS111" s="433"/>
      <c r="WUT111" s="433"/>
      <c r="WUU111" s="433"/>
      <c r="WUV111" s="433"/>
      <c r="WUW111" s="433"/>
      <c r="WUX111" s="433"/>
      <c r="WUY111" s="433"/>
      <c r="WUZ111" s="433"/>
      <c r="WVA111" s="433"/>
      <c r="WVB111" s="433"/>
      <c r="WVC111" s="433"/>
      <c r="WVD111" s="433"/>
      <c r="WVE111" s="433"/>
      <c r="WVF111" s="433"/>
      <c r="WVG111" s="433"/>
      <c r="WVH111" s="433"/>
      <c r="WVI111" s="433"/>
      <c r="WVJ111" s="433"/>
      <c r="WVK111" s="433"/>
      <c r="WVL111" s="433"/>
      <c r="WVM111" s="433"/>
      <c r="WVN111" s="433"/>
      <c r="WVO111" s="433"/>
      <c r="WVP111" s="433"/>
      <c r="WVQ111" s="433"/>
      <c r="WVR111" s="433"/>
      <c r="WVS111" s="433"/>
      <c r="WVT111" s="433"/>
      <c r="WVU111" s="433"/>
      <c r="WVV111" s="433"/>
      <c r="WVW111" s="433"/>
      <c r="WVX111" s="433"/>
      <c r="WVY111" s="433"/>
      <c r="WVZ111" s="433"/>
      <c r="WWA111" s="433"/>
      <c r="WWB111" s="433"/>
      <c r="WWC111" s="433"/>
      <c r="WWD111" s="433"/>
      <c r="WWE111" s="433"/>
      <c r="WWF111" s="433"/>
      <c r="WWG111" s="433"/>
      <c r="WWH111" s="433"/>
      <c r="WWI111" s="433"/>
      <c r="WWJ111" s="433"/>
      <c r="WWK111" s="433"/>
      <c r="WWL111" s="433"/>
      <c r="WWM111" s="433"/>
      <c r="WWN111" s="433"/>
      <c r="WWO111" s="433"/>
      <c r="WWP111" s="433"/>
      <c r="WWQ111" s="433"/>
      <c r="WWR111" s="433"/>
      <c r="WWS111" s="433"/>
      <c r="WWT111" s="433"/>
      <c r="WWU111" s="433"/>
      <c r="WWV111" s="433"/>
      <c r="WWW111" s="433"/>
      <c r="WWX111" s="433"/>
      <c r="WWY111" s="433"/>
      <c r="WWZ111" s="433"/>
      <c r="WXA111" s="433"/>
      <c r="WXB111" s="433"/>
      <c r="WXC111" s="433"/>
      <c r="WXD111" s="433"/>
      <c r="WXE111" s="433"/>
      <c r="WXF111" s="433"/>
      <c r="WXG111" s="433"/>
      <c r="WXH111" s="433"/>
      <c r="WXI111" s="433"/>
      <c r="WXJ111" s="433"/>
      <c r="WXK111" s="433"/>
      <c r="WXL111" s="433"/>
      <c r="WXM111" s="433"/>
      <c r="WXN111" s="433"/>
      <c r="WXO111" s="433"/>
      <c r="WXP111" s="433"/>
      <c r="WXQ111" s="433"/>
      <c r="WXR111" s="433"/>
      <c r="WXS111" s="433"/>
      <c r="WXT111" s="433"/>
      <c r="WXU111" s="433"/>
      <c r="WXV111" s="433"/>
      <c r="WXW111" s="433"/>
      <c r="WXX111" s="433"/>
      <c r="WXY111" s="433"/>
      <c r="WXZ111" s="433"/>
      <c r="WYA111" s="433"/>
      <c r="WYB111" s="433"/>
      <c r="WYC111" s="433"/>
      <c r="WYD111" s="433"/>
      <c r="WYE111" s="433"/>
      <c r="WYF111" s="433"/>
      <c r="WYG111" s="433"/>
      <c r="WYH111" s="433"/>
      <c r="WYI111" s="433"/>
      <c r="WYJ111" s="433"/>
      <c r="WYK111" s="433"/>
      <c r="WYL111" s="433"/>
      <c r="WYM111" s="433"/>
      <c r="WYN111" s="433"/>
      <c r="WYO111" s="433"/>
      <c r="WYP111" s="433"/>
      <c r="WYQ111" s="433"/>
      <c r="WYR111" s="433"/>
      <c r="WYS111" s="433"/>
      <c r="WYT111" s="433"/>
      <c r="WYU111" s="433"/>
      <c r="WYV111" s="433"/>
      <c r="WYW111" s="433"/>
      <c r="WYX111" s="433"/>
      <c r="WYY111" s="433"/>
      <c r="WYZ111" s="433"/>
      <c r="WZA111" s="433"/>
      <c r="WZB111" s="433"/>
      <c r="WZC111" s="433"/>
      <c r="WZD111" s="433"/>
      <c r="WZE111" s="433"/>
      <c r="WZF111" s="433"/>
      <c r="WZG111" s="433"/>
      <c r="WZH111" s="433"/>
      <c r="WZI111" s="433"/>
      <c r="WZJ111" s="433"/>
      <c r="WZK111" s="433"/>
      <c r="WZL111" s="433"/>
      <c r="WZM111" s="433"/>
      <c r="WZN111" s="433"/>
      <c r="WZO111" s="433"/>
      <c r="WZP111" s="433"/>
      <c r="WZQ111" s="433"/>
      <c r="WZR111" s="433"/>
      <c r="WZS111" s="433"/>
      <c r="WZT111" s="433"/>
      <c r="WZU111" s="433"/>
      <c r="WZV111" s="433"/>
      <c r="WZW111" s="433"/>
      <c r="WZX111" s="433"/>
      <c r="WZY111" s="433"/>
      <c r="WZZ111" s="433"/>
      <c r="XAA111" s="433"/>
      <c r="XAB111" s="433"/>
      <c r="XAC111" s="433"/>
      <c r="XAD111" s="433"/>
      <c r="XAE111" s="433"/>
      <c r="XAF111" s="433"/>
      <c r="XAG111" s="433"/>
      <c r="XAH111" s="433"/>
      <c r="XAI111" s="433"/>
      <c r="XAJ111" s="433"/>
      <c r="XAK111" s="433"/>
      <c r="XAL111" s="433"/>
      <c r="XAM111" s="433"/>
      <c r="XAN111" s="433"/>
      <c r="XAO111" s="433"/>
      <c r="XAP111" s="433"/>
      <c r="XAQ111" s="433"/>
      <c r="XAR111" s="433"/>
      <c r="XAS111" s="433"/>
      <c r="XAT111" s="433"/>
      <c r="XAU111" s="433"/>
      <c r="XAV111" s="433"/>
      <c r="XAW111" s="433"/>
      <c r="XAX111" s="433"/>
      <c r="XAY111" s="433"/>
      <c r="XAZ111" s="433"/>
      <c r="XBA111" s="433"/>
      <c r="XBB111" s="433"/>
      <c r="XBC111" s="433"/>
      <c r="XBD111" s="433"/>
      <c r="XBE111" s="433"/>
      <c r="XBF111" s="433"/>
      <c r="XBG111" s="433"/>
      <c r="XBH111" s="433"/>
      <c r="XBI111" s="433"/>
      <c r="XBJ111" s="433"/>
      <c r="XBK111" s="433"/>
      <c r="XBL111" s="433"/>
      <c r="XBM111" s="433"/>
      <c r="XBN111" s="433"/>
      <c r="XBO111" s="433"/>
      <c r="XBP111" s="433"/>
      <c r="XBQ111" s="433"/>
      <c r="XBR111" s="433"/>
      <c r="XBS111" s="433"/>
      <c r="XBT111" s="433"/>
      <c r="XBU111" s="433"/>
      <c r="XBV111" s="433"/>
      <c r="XBW111" s="433"/>
      <c r="XBX111" s="433"/>
      <c r="XBY111" s="433"/>
      <c r="XBZ111" s="433"/>
      <c r="XCA111" s="433"/>
      <c r="XCB111" s="433"/>
      <c r="XCC111" s="433"/>
      <c r="XCD111" s="433"/>
      <c r="XCE111" s="433"/>
      <c r="XCF111" s="433"/>
      <c r="XCG111" s="433"/>
      <c r="XCH111" s="433"/>
      <c r="XCI111" s="433"/>
      <c r="XCJ111" s="433"/>
      <c r="XCK111" s="433"/>
      <c r="XCL111" s="433"/>
      <c r="XCM111" s="433"/>
      <c r="XCN111" s="433"/>
      <c r="XCO111" s="433"/>
      <c r="XCP111" s="433"/>
      <c r="XCQ111" s="433"/>
      <c r="XCR111" s="433"/>
      <c r="XCS111" s="433"/>
      <c r="XCT111" s="433"/>
      <c r="XCU111" s="433"/>
      <c r="XCV111" s="433"/>
      <c r="XCW111" s="433"/>
      <c r="XCX111" s="433"/>
      <c r="XCY111" s="433"/>
      <c r="XCZ111" s="433"/>
      <c r="XDA111" s="433"/>
      <c r="XDB111" s="433"/>
      <c r="XDC111" s="433"/>
      <c r="XDD111" s="433"/>
      <c r="XDE111" s="433"/>
      <c r="XDF111" s="433"/>
      <c r="XDG111" s="433"/>
      <c r="XDH111" s="433"/>
      <c r="XDI111" s="433"/>
      <c r="XDJ111" s="433"/>
      <c r="XDK111" s="433"/>
      <c r="XDL111" s="433"/>
      <c r="XDM111" s="433"/>
      <c r="XDN111" s="433"/>
      <c r="XDO111" s="433"/>
      <c r="XDP111" s="433"/>
      <c r="XDQ111" s="433"/>
      <c r="XDR111" s="433"/>
      <c r="XDS111" s="433"/>
      <c r="XDT111" s="433"/>
      <c r="XDU111" s="433"/>
      <c r="XDV111" s="433"/>
      <c r="XDW111" s="433"/>
      <c r="XDX111" s="433"/>
      <c r="XDY111" s="433"/>
      <c r="XDZ111" s="433"/>
      <c r="XEA111" s="433"/>
      <c r="XEB111" s="433"/>
      <c r="XEC111" s="433"/>
      <c r="XED111" s="433"/>
      <c r="XEE111" s="433"/>
      <c r="XEF111" s="433"/>
      <c r="XEG111" s="433"/>
      <c r="XEH111" s="433"/>
      <c r="XEI111" s="433"/>
      <c r="XEJ111" s="433"/>
      <c r="XEK111" s="433"/>
      <c r="XEL111" s="433"/>
      <c r="XEM111" s="433"/>
      <c r="XEN111" s="433"/>
      <c r="XEO111" s="433"/>
      <c r="XEP111" s="433"/>
      <c r="XEQ111" s="433"/>
      <c r="XER111" s="433"/>
      <c r="XES111" s="433"/>
      <c r="XET111" s="433"/>
      <c r="XEU111" s="433"/>
      <c r="XEV111" s="433"/>
      <c r="XEW111" s="433"/>
      <c r="XEX111" s="433"/>
      <c r="XEY111" s="433"/>
      <c r="XEZ111" s="433"/>
      <c r="XFA111" s="433"/>
      <c r="XFB111" s="433"/>
      <c r="XFC111" s="433"/>
      <c r="XFD111" s="433"/>
    </row>
    <row r="112" spans="1:16384" s="384" customFormat="1" ht="28.5" x14ac:dyDescent="0.2">
      <c r="A112" s="388"/>
      <c r="B112" s="379" t="s">
        <v>4728</v>
      </c>
      <c r="C112" s="379" t="s">
        <v>75</v>
      </c>
      <c r="D112" s="379"/>
      <c r="E112" s="379"/>
      <c r="F112" s="388" t="s">
        <v>5839</v>
      </c>
      <c r="G112" s="388"/>
      <c r="H112" s="388" t="s">
        <v>6587</v>
      </c>
      <c r="I112" s="388" t="s">
        <v>5858</v>
      </c>
      <c r="J112" s="461"/>
      <c r="K112" s="108" t="s">
        <v>5984</v>
      </c>
      <c r="L112" s="379" t="s">
        <v>2414</v>
      </c>
      <c r="M112" s="388" t="s">
        <v>2164</v>
      </c>
      <c r="N112" s="388">
        <v>16655</v>
      </c>
      <c r="O112" s="380">
        <v>39387</v>
      </c>
      <c r="P112" s="380">
        <v>41214</v>
      </c>
      <c r="Q112" s="380">
        <v>41214</v>
      </c>
      <c r="R112" s="381">
        <v>5</v>
      </c>
      <c r="S112" s="399">
        <v>41817</v>
      </c>
      <c r="T112" s="381">
        <v>-596</v>
      </c>
      <c r="U112" s="382"/>
      <c r="V112" s="382"/>
      <c r="W112" s="382"/>
      <c r="X112" s="382"/>
      <c r="Y112" s="379"/>
      <c r="Z112" s="379" t="s">
        <v>840</v>
      </c>
      <c r="AA112" s="379">
        <v>1.21</v>
      </c>
      <c r="AB112" s="379"/>
      <c r="AC112" s="379"/>
      <c r="AD112" s="379"/>
    </row>
    <row r="113" spans="1:16384" s="384" customFormat="1" ht="28.5" x14ac:dyDescent="0.2">
      <c r="A113" s="388"/>
      <c r="B113" s="379" t="s">
        <v>2772</v>
      </c>
      <c r="C113" s="379" t="s">
        <v>75</v>
      </c>
      <c r="D113" s="379"/>
      <c r="E113" s="379" t="s">
        <v>336</v>
      </c>
      <c r="F113" s="379" t="s">
        <v>5849</v>
      </c>
      <c r="G113" s="379"/>
      <c r="H113" s="388" t="s">
        <v>6587</v>
      </c>
      <c r="I113" s="388" t="s">
        <v>968</v>
      </c>
      <c r="J113" s="461"/>
      <c r="K113" s="108" t="s">
        <v>5937</v>
      </c>
      <c r="L113" s="379" t="s">
        <v>337</v>
      </c>
      <c r="M113" s="388" t="s">
        <v>2326</v>
      </c>
      <c r="N113" s="388">
        <v>26586</v>
      </c>
      <c r="O113" s="380">
        <v>36739</v>
      </c>
      <c r="P113" s="380">
        <v>41244</v>
      </c>
      <c r="Q113" s="380">
        <v>41244</v>
      </c>
      <c r="R113" s="381">
        <v>10</v>
      </c>
      <c r="S113" s="399">
        <v>41817</v>
      </c>
      <c r="T113" s="381">
        <v>-566</v>
      </c>
      <c r="U113" s="382">
        <v>16741</v>
      </c>
      <c r="V113" s="382">
        <v>167410</v>
      </c>
      <c r="W113" s="382"/>
      <c r="X113" s="382"/>
      <c r="Y113" s="379"/>
      <c r="Z113" s="379" t="s">
        <v>840</v>
      </c>
      <c r="AA113" s="379"/>
      <c r="AB113" s="379"/>
      <c r="AC113" s="379"/>
      <c r="AD113" s="379"/>
    </row>
    <row r="114" spans="1:16384" s="384" customFormat="1" ht="28.5" x14ac:dyDescent="0.2">
      <c r="A114" s="388"/>
      <c r="B114" s="379" t="s">
        <v>4728</v>
      </c>
      <c r="C114" s="379" t="s">
        <v>75</v>
      </c>
      <c r="D114" s="379"/>
      <c r="E114" s="379" t="s">
        <v>6593</v>
      </c>
      <c r="F114" s="379"/>
      <c r="G114" s="379"/>
      <c r="H114" s="388" t="s">
        <v>6587</v>
      </c>
      <c r="I114" s="388" t="s">
        <v>6587</v>
      </c>
      <c r="J114" s="461"/>
      <c r="K114" s="108" t="s">
        <v>1089</v>
      </c>
      <c r="L114" s="379" t="s">
        <v>5749</v>
      </c>
      <c r="M114" s="388" t="s">
        <v>5874</v>
      </c>
      <c r="N114" s="388">
        <v>61073</v>
      </c>
      <c r="O114" s="380">
        <v>39814</v>
      </c>
      <c r="P114" s="380">
        <v>41274</v>
      </c>
      <c r="Q114" s="380">
        <v>41274</v>
      </c>
      <c r="R114" s="381">
        <v>4</v>
      </c>
      <c r="S114" s="399">
        <v>41817</v>
      </c>
      <c r="T114" s="381">
        <v>-536</v>
      </c>
      <c r="U114" s="382">
        <v>47000</v>
      </c>
      <c r="V114" s="382">
        <v>700000</v>
      </c>
      <c r="W114" s="382"/>
      <c r="X114" s="382"/>
      <c r="Y114" s="379" t="s">
        <v>3879</v>
      </c>
      <c r="Z114" s="379" t="s">
        <v>840</v>
      </c>
      <c r="AA114" s="379" t="s">
        <v>3283</v>
      </c>
      <c r="AB114" s="379"/>
      <c r="AC114" s="379"/>
      <c r="AD114" s="379"/>
      <c r="JC114" s="386"/>
      <c r="JD114" s="386"/>
      <c r="JE114" s="386"/>
      <c r="JF114" s="386"/>
      <c r="JG114" s="386"/>
      <c r="JH114" s="386"/>
      <c r="JI114" s="386"/>
      <c r="JJ114" s="386"/>
      <c r="JK114" s="386"/>
      <c r="JL114" s="386"/>
      <c r="JM114" s="386"/>
      <c r="JN114" s="386"/>
      <c r="JO114" s="386"/>
      <c r="JP114" s="386"/>
      <c r="JQ114" s="386"/>
      <c r="JR114" s="386"/>
      <c r="JS114" s="386"/>
      <c r="JT114" s="386"/>
      <c r="JU114" s="386"/>
      <c r="JV114" s="386"/>
      <c r="JW114" s="386"/>
      <c r="JX114" s="386"/>
      <c r="JY114" s="386"/>
      <c r="JZ114" s="386"/>
      <c r="KA114" s="386"/>
      <c r="KB114" s="386"/>
      <c r="KC114" s="386"/>
      <c r="KD114" s="386"/>
      <c r="KE114" s="386"/>
      <c r="KF114" s="386"/>
      <c r="KG114" s="386"/>
      <c r="KH114" s="386"/>
      <c r="KI114" s="386"/>
      <c r="KJ114" s="386"/>
      <c r="KK114" s="386"/>
      <c r="KL114" s="386"/>
      <c r="KM114" s="386"/>
      <c r="KN114" s="386"/>
      <c r="KO114" s="386"/>
      <c r="KP114" s="386"/>
      <c r="KQ114" s="386"/>
      <c r="KR114" s="386"/>
      <c r="KS114" s="386"/>
      <c r="KT114" s="386"/>
      <c r="KU114" s="386"/>
      <c r="KV114" s="386"/>
      <c r="KW114" s="386"/>
      <c r="KX114" s="386"/>
      <c r="KY114" s="386"/>
      <c r="KZ114" s="386"/>
      <c r="LA114" s="386"/>
      <c r="LB114" s="386"/>
      <c r="LC114" s="386"/>
      <c r="LD114" s="386"/>
      <c r="LE114" s="386"/>
      <c r="LF114" s="386"/>
      <c r="LG114" s="386"/>
      <c r="LH114" s="386"/>
      <c r="LI114" s="386"/>
      <c r="LJ114" s="386"/>
      <c r="LK114" s="386"/>
      <c r="LL114" s="386"/>
      <c r="LM114" s="386"/>
      <c r="LN114" s="386"/>
      <c r="LO114" s="386"/>
      <c r="LP114" s="386"/>
      <c r="LQ114" s="386"/>
      <c r="LR114" s="386"/>
      <c r="LS114" s="386"/>
      <c r="LT114" s="386"/>
      <c r="LU114" s="386"/>
      <c r="LV114" s="386"/>
      <c r="LW114" s="386"/>
      <c r="LX114" s="386"/>
      <c r="LY114" s="386"/>
      <c r="LZ114" s="386"/>
      <c r="MA114" s="386"/>
      <c r="MB114" s="386"/>
      <c r="MC114" s="386"/>
      <c r="MD114" s="386"/>
      <c r="ME114" s="386"/>
      <c r="MF114" s="386"/>
      <c r="MG114" s="386"/>
      <c r="MH114" s="386"/>
      <c r="MI114" s="386"/>
      <c r="MJ114" s="386"/>
      <c r="MK114" s="386"/>
      <c r="ML114" s="386"/>
      <c r="MM114" s="386"/>
      <c r="MN114" s="386"/>
      <c r="MO114" s="386"/>
      <c r="MP114" s="386"/>
      <c r="MQ114" s="386"/>
      <c r="MR114" s="386"/>
      <c r="MS114" s="386"/>
      <c r="MT114" s="386"/>
      <c r="MU114" s="386"/>
      <c r="MV114" s="386"/>
      <c r="MW114" s="386"/>
      <c r="MX114" s="386"/>
      <c r="MY114" s="386"/>
      <c r="MZ114" s="386"/>
      <c r="NA114" s="386"/>
      <c r="NB114" s="386"/>
      <c r="NC114" s="386"/>
      <c r="ND114" s="386"/>
      <c r="NE114" s="386"/>
      <c r="NF114" s="386"/>
      <c r="NG114" s="386"/>
      <c r="NH114" s="386"/>
      <c r="NI114" s="386"/>
      <c r="NJ114" s="386"/>
      <c r="NK114" s="386"/>
      <c r="NL114" s="386"/>
      <c r="NM114" s="386"/>
      <c r="NN114" s="386"/>
      <c r="NO114" s="386"/>
      <c r="NP114" s="386"/>
      <c r="NQ114" s="386"/>
      <c r="NR114" s="386"/>
      <c r="NS114" s="386"/>
      <c r="NT114" s="386"/>
      <c r="NU114" s="386"/>
      <c r="NV114" s="386"/>
      <c r="NW114" s="386"/>
      <c r="NX114" s="386"/>
      <c r="NY114" s="386"/>
      <c r="NZ114" s="386"/>
      <c r="OA114" s="386"/>
      <c r="OB114" s="386"/>
      <c r="OC114" s="386"/>
      <c r="OD114" s="386"/>
      <c r="OE114" s="386"/>
      <c r="OF114" s="386"/>
      <c r="OG114" s="386"/>
      <c r="OH114" s="386"/>
      <c r="OI114" s="386"/>
      <c r="OJ114" s="386"/>
      <c r="OK114" s="386"/>
      <c r="OL114" s="386"/>
      <c r="OM114" s="386"/>
      <c r="ON114" s="386"/>
      <c r="OO114" s="386"/>
      <c r="OP114" s="386"/>
      <c r="OQ114" s="386"/>
      <c r="OR114" s="386"/>
      <c r="OS114" s="386"/>
      <c r="OT114" s="386"/>
      <c r="OU114" s="386"/>
      <c r="OV114" s="386"/>
      <c r="OW114" s="386"/>
      <c r="OX114" s="386"/>
      <c r="OY114" s="386"/>
      <c r="OZ114" s="386"/>
      <c r="PA114" s="386"/>
      <c r="PB114" s="386"/>
      <c r="PC114" s="386"/>
      <c r="PD114" s="386"/>
      <c r="PE114" s="386"/>
      <c r="PF114" s="386"/>
      <c r="PG114" s="386"/>
      <c r="PH114" s="386"/>
      <c r="PI114" s="386"/>
      <c r="PJ114" s="386"/>
      <c r="PK114" s="386"/>
      <c r="PL114" s="386"/>
      <c r="PM114" s="386"/>
      <c r="PN114" s="386"/>
      <c r="PO114" s="386"/>
      <c r="PP114" s="386"/>
      <c r="PQ114" s="386"/>
      <c r="PR114" s="386"/>
      <c r="PS114" s="386"/>
      <c r="PT114" s="386"/>
      <c r="PU114" s="386"/>
      <c r="PV114" s="386"/>
      <c r="PW114" s="386"/>
      <c r="PX114" s="386"/>
      <c r="PY114" s="386"/>
      <c r="PZ114" s="386"/>
      <c r="QA114" s="386"/>
      <c r="QB114" s="386"/>
      <c r="QC114" s="386"/>
      <c r="QD114" s="386"/>
      <c r="QE114" s="386"/>
      <c r="QF114" s="386"/>
      <c r="QG114" s="386"/>
      <c r="QH114" s="386"/>
      <c r="QI114" s="386"/>
      <c r="QJ114" s="386"/>
      <c r="QK114" s="386"/>
      <c r="QL114" s="386"/>
      <c r="QM114" s="386"/>
      <c r="QN114" s="386"/>
      <c r="QO114" s="386"/>
      <c r="QP114" s="386"/>
      <c r="QQ114" s="386"/>
      <c r="QR114" s="386"/>
      <c r="QS114" s="386"/>
      <c r="QT114" s="386"/>
      <c r="QU114" s="386"/>
      <c r="QV114" s="386"/>
      <c r="QW114" s="386"/>
      <c r="QX114" s="386"/>
      <c r="QY114" s="386"/>
      <c r="QZ114" s="386"/>
      <c r="RA114" s="386"/>
      <c r="RB114" s="386"/>
      <c r="RC114" s="386"/>
      <c r="RD114" s="386"/>
      <c r="RE114" s="386"/>
      <c r="RF114" s="386"/>
      <c r="RG114" s="386"/>
      <c r="RH114" s="386"/>
      <c r="RI114" s="386"/>
      <c r="RJ114" s="386"/>
      <c r="RK114" s="386"/>
      <c r="RL114" s="386"/>
      <c r="RM114" s="386"/>
      <c r="RN114" s="386"/>
      <c r="RO114" s="386"/>
      <c r="RP114" s="386"/>
      <c r="RQ114" s="386"/>
      <c r="RR114" s="386"/>
      <c r="RS114" s="386"/>
      <c r="RT114" s="386"/>
      <c r="RU114" s="386"/>
      <c r="RV114" s="386"/>
      <c r="RW114" s="386"/>
      <c r="RX114" s="386"/>
      <c r="RY114" s="386"/>
      <c r="RZ114" s="386"/>
      <c r="SA114" s="386"/>
      <c r="SB114" s="386"/>
      <c r="SC114" s="386"/>
      <c r="SD114" s="386"/>
      <c r="SE114" s="386"/>
      <c r="SF114" s="386"/>
      <c r="SG114" s="386"/>
      <c r="SH114" s="386"/>
      <c r="SI114" s="386"/>
      <c r="SJ114" s="386"/>
      <c r="SK114" s="386"/>
      <c r="SL114" s="386"/>
      <c r="SM114" s="386"/>
      <c r="SN114" s="386"/>
      <c r="SO114" s="386"/>
      <c r="SP114" s="386"/>
      <c r="SQ114" s="386"/>
      <c r="SR114" s="386"/>
      <c r="SS114" s="386"/>
      <c r="ST114" s="386"/>
      <c r="SU114" s="386"/>
      <c r="SV114" s="386"/>
      <c r="SW114" s="386"/>
      <c r="SX114" s="386"/>
      <c r="SY114" s="386"/>
      <c r="SZ114" s="386"/>
      <c r="TA114" s="386"/>
      <c r="TB114" s="386"/>
      <c r="TC114" s="386"/>
      <c r="TD114" s="386"/>
      <c r="TE114" s="386"/>
      <c r="TF114" s="386"/>
      <c r="TG114" s="386"/>
      <c r="TH114" s="386"/>
      <c r="TI114" s="386"/>
      <c r="TJ114" s="386"/>
      <c r="TK114" s="386"/>
      <c r="TL114" s="386"/>
      <c r="TM114" s="386"/>
      <c r="TN114" s="386"/>
      <c r="TO114" s="386"/>
      <c r="TP114" s="386"/>
      <c r="TQ114" s="386"/>
      <c r="TR114" s="386"/>
      <c r="TS114" s="386"/>
      <c r="TT114" s="386"/>
      <c r="TU114" s="386"/>
      <c r="TV114" s="386"/>
      <c r="TW114" s="386"/>
      <c r="TX114" s="386"/>
      <c r="TY114" s="386"/>
      <c r="TZ114" s="386"/>
      <c r="UA114" s="386"/>
      <c r="UB114" s="386"/>
      <c r="UC114" s="386"/>
      <c r="UD114" s="386"/>
      <c r="UE114" s="386"/>
      <c r="UF114" s="386"/>
      <c r="UG114" s="386"/>
      <c r="UH114" s="386"/>
      <c r="UI114" s="386"/>
      <c r="UJ114" s="386"/>
      <c r="UK114" s="386"/>
      <c r="UL114" s="386"/>
      <c r="UM114" s="386"/>
      <c r="UN114" s="386"/>
      <c r="UO114" s="386"/>
      <c r="UP114" s="386"/>
      <c r="UQ114" s="386"/>
      <c r="UR114" s="386"/>
      <c r="US114" s="386"/>
      <c r="UT114" s="386"/>
      <c r="UU114" s="386"/>
      <c r="UV114" s="386"/>
      <c r="UW114" s="386"/>
      <c r="UX114" s="386"/>
      <c r="UY114" s="386"/>
      <c r="UZ114" s="386"/>
      <c r="VA114" s="386"/>
      <c r="VB114" s="386"/>
      <c r="VC114" s="386"/>
      <c r="VD114" s="386"/>
      <c r="VE114" s="386"/>
      <c r="VF114" s="386"/>
      <c r="VG114" s="386"/>
      <c r="VH114" s="386"/>
      <c r="VI114" s="386"/>
      <c r="VJ114" s="386"/>
      <c r="VK114" s="386"/>
      <c r="VL114" s="386"/>
      <c r="VM114" s="386"/>
      <c r="VN114" s="386"/>
      <c r="VO114" s="386"/>
      <c r="VP114" s="386"/>
      <c r="VQ114" s="386"/>
      <c r="VR114" s="386"/>
      <c r="VS114" s="386"/>
      <c r="VT114" s="386"/>
      <c r="VU114" s="386"/>
      <c r="VV114" s="386"/>
      <c r="VW114" s="386"/>
      <c r="VX114" s="386"/>
      <c r="VY114" s="386"/>
      <c r="VZ114" s="386"/>
      <c r="WA114" s="386"/>
      <c r="WB114" s="386"/>
      <c r="WC114" s="386"/>
      <c r="WD114" s="386"/>
      <c r="WE114" s="386"/>
      <c r="WF114" s="386"/>
      <c r="WG114" s="386"/>
      <c r="WH114" s="386"/>
      <c r="WI114" s="386"/>
      <c r="WJ114" s="386"/>
      <c r="WK114" s="386"/>
      <c r="WL114" s="386"/>
      <c r="WM114" s="386"/>
      <c r="WN114" s="386"/>
      <c r="WO114" s="386"/>
      <c r="WP114" s="386"/>
      <c r="WQ114" s="386"/>
      <c r="WR114" s="386"/>
      <c r="WS114" s="386"/>
      <c r="WT114" s="386"/>
      <c r="WU114" s="386"/>
      <c r="WV114" s="386"/>
      <c r="WW114" s="386"/>
      <c r="WX114" s="386"/>
      <c r="WY114" s="386"/>
      <c r="WZ114" s="386"/>
      <c r="XA114" s="386"/>
      <c r="XB114" s="386"/>
      <c r="XC114" s="386"/>
      <c r="XD114" s="386"/>
      <c r="XE114" s="386"/>
      <c r="XF114" s="386"/>
      <c r="XG114" s="386"/>
      <c r="XH114" s="386"/>
      <c r="XI114" s="386"/>
      <c r="XJ114" s="386"/>
      <c r="XK114" s="386"/>
      <c r="XL114" s="386"/>
      <c r="XM114" s="386"/>
      <c r="XN114" s="386"/>
      <c r="XO114" s="386"/>
      <c r="XP114" s="386"/>
      <c r="XQ114" s="386"/>
      <c r="XR114" s="386"/>
      <c r="XS114" s="386"/>
      <c r="XT114" s="386"/>
      <c r="XU114" s="386"/>
      <c r="XV114" s="386"/>
      <c r="XW114" s="386"/>
      <c r="XX114" s="386"/>
      <c r="XY114" s="386"/>
      <c r="XZ114" s="386"/>
      <c r="YA114" s="386"/>
      <c r="YB114" s="386"/>
      <c r="YC114" s="386"/>
      <c r="YD114" s="386"/>
      <c r="YE114" s="386"/>
      <c r="YF114" s="386"/>
      <c r="YG114" s="386"/>
      <c r="YH114" s="386"/>
      <c r="YI114" s="386"/>
      <c r="YJ114" s="386"/>
      <c r="YK114" s="386"/>
      <c r="YL114" s="386"/>
      <c r="YM114" s="386"/>
      <c r="YN114" s="386"/>
      <c r="YO114" s="386"/>
      <c r="YP114" s="386"/>
      <c r="YQ114" s="386"/>
      <c r="YR114" s="386"/>
      <c r="YS114" s="386"/>
      <c r="YT114" s="386"/>
      <c r="YU114" s="386"/>
      <c r="YV114" s="386"/>
      <c r="YW114" s="386"/>
      <c r="YX114" s="386"/>
      <c r="YY114" s="386"/>
      <c r="YZ114" s="386"/>
      <c r="ZA114" s="386"/>
      <c r="ZB114" s="386"/>
      <c r="ZC114" s="386"/>
      <c r="ZD114" s="386"/>
      <c r="ZE114" s="386"/>
      <c r="ZF114" s="386"/>
      <c r="ZG114" s="386"/>
      <c r="ZH114" s="386"/>
      <c r="ZI114" s="386"/>
      <c r="ZJ114" s="386"/>
      <c r="ZK114" s="386"/>
      <c r="ZL114" s="386"/>
      <c r="ZM114" s="386"/>
      <c r="ZN114" s="386"/>
      <c r="ZO114" s="386"/>
      <c r="ZP114" s="386"/>
      <c r="ZQ114" s="386"/>
      <c r="ZR114" s="386"/>
      <c r="ZS114" s="386"/>
      <c r="ZT114" s="386"/>
      <c r="ZU114" s="386"/>
      <c r="ZV114" s="386"/>
      <c r="ZW114" s="386"/>
      <c r="ZX114" s="386"/>
      <c r="ZY114" s="386"/>
      <c r="ZZ114" s="386"/>
      <c r="AAA114" s="386"/>
      <c r="AAB114" s="386"/>
      <c r="AAC114" s="386"/>
      <c r="AAD114" s="386"/>
      <c r="AAE114" s="386"/>
      <c r="AAF114" s="386"/>
      <c r="AAG114" s="386"/>
      <c r="AAH114" s="386"/>
      <c r="AAI114" s="386"/>
      <c r="AAJ114" s="386"/>
      <c r="AAK114" s="386"/>
      <c r="AAL114" s="386"/>
      <c r="AAM114" s="386"/>
      <c r="AAN114" s="386"/>
      <c r="AAO114" s="386"/>
      <c r="AAP114" s="386"/>
      <c r="AAQ114" s="386"/>
      <c r="AAR114" s="386"/>
      <c r="AAS114" s="386"/>
      <c r="AAT114" s="386"/>
      <c r="AAU114" s="386"/>
      <c r="AAV114" s="386"/>
      <c r="AAW114" s="386"/>
      <c r="AAX114" s="386"/>
      <c r="AAY114" s="386"/>
      <c r="AAZ114" s="386"/>
      <c r="ABA114" s="386"/>
      <c r="ABB114" s="386"/>
      <c r="ABC114" s="386"/>
      <c r="ABD114" s="386"/>
      <c r="ABE114" s="386"/>
      <c r="ABF114" s="386"/>
      <c r="ABG114" s="386"/>
      <c r="ABH114" s="386"/>
      <c r="ABI114" s="386"/>
      <c r="ABJ114" s="386"/>
      <c r="ABK114" s="386"/>
      <c r="ABL114" s="386"/>
      <c r="ABM114" s="386"/>
      <c r="ABN114" s="386"/>
      <c r="ABO114" s="386"/>
      <c r="ABP114" s="386"/>
      <c r="ABQ114" s="386"/>
      <c r="ABR114" s="386"/>
      <c r="ABS114" s="386"/>
      <c r="ABT114" s="386"/>
      <c r="ABU114" s="386"/>
      <c r="ABV114" s="386"/>
      <c r="ABW114" s="386"/>
      <c r="ABX114" s="386"/>
      <c r="ABY114" s="386"/>
      <c r="ABZ114" s="386"/>
      <c r="ACA114" s="386"/>
      <c r="ACB114" s="386"/>
      <c r="ACC114" s="386"/>
      <c r="ACD114" s="386"/>
      <c r="ACE114" s="386"/>
      <c r="ACF114" s="386"/>
      <c r="ACG114" s="386"/>
      <c r="ACH114" s="386"/>
      <c r="ACI114" s="386"/>
      <c r="ACJ114" s="386"/>
      <c r="ACK114" s="386"/>
      <c r="ACL114" s="386"/>
      <c r="ACM114" s="386"/>
      <c r="ACN114" s="386"/>
      <c r="ACO114" s="386"/>
      <c r="ACP114" s="386"/>
      <c r="ACQ114" s="386"/>
      <c r="ACR114" s="386"/>
      <c r="ACS114" s="386"/>
      <c r="ACT114" s="386"/>
      <c r="ACU114" s="386"/>
      <c r="ACV114" s="386"/>
      <c r="ACW114" s="386"/>
      <c r="ACX114" s="386"/>
      <c r="ACY114" s="386"/>
      <c r="ACZ114" s="386"/>
      <c r="ADA114" s="386"/>
      <c r="ADB114" s="386"/>
      <c r="ADC114" s="386"/>
      <c r="ADD114" s="386"/>
      <c r="ADE114" s="386"/>
      <c r="ADF114" s="386"/>
      <c r="ADG114" s="386"/>
      <c r="ADH114" s="386"/>
      <c r="ADI114" s="386"/>
      <c r="ADJ114" s="386"/>
      <c r="ADK114" s="386"/>
      <c r="ADL114" s="386"/>
      <c r="ADM114" s="386"/>
      <c r="ADN114" s="386"/>
      <c r="ADO114" s="386"/>
      <c r="ADP114" s="386"/>
      <c r="ADQ114" s="386"/>
      <c r="ADR114" s="386"/>
      <c r="ADS114" s="386"/>
      <c r="ADT114" s="386"/>
      <c r="ADU114" s="386"/>
      <c r="ADV114" s="386"/>
      <c r="ADW114" s="386"/>
      <c r="ADX114" s="386"/>
      <c r="ADY114" s="386"/>
      <c r="ADZ114" s="386"/>
      <c r="AEA114" s="386"/>
      <c r="AEB114" s="386"/>
      <c r="AEC114" s="386"/>
      <c r="AED114" s="386"/>
      <c r="AEE114" s="386"/>
      <c r="AEF114" s="386"/>
      <c r="AEG114" s="386"/>
      <c r="AEH114" s="386"/>
      <c r="AEI114" s="386"/>
      <c r="AEJ114" s="386"/>
      <c r="AEK114" s="386"/>
      <c r="AEL114" s="386"/>
      <c r="AEM114" s="386"/>
      <c r="AEN114" s="386"/>
      <c r="AEO114" s="386"/>
      <c r="AEP114" s="386"/>
      <c r="AEQ114" s="386"/>
      <c r="AER114" s="386"/>
      <c r="AES114" s="386"/>
      <c r="AET114" s="386"/>
      <c r="AEU114" s="386"/>
      <c r="AEV114" s="386"/>
      <c r="AEW114" s="386"/>
      <c r="AEX114" s="386"/>
      <c r="AEY114" s="386"/>
      <c r="AEZ114" s="386"/>
      <c r="AFA114" s="386"/>
      <c r="AFB114" s="386"/>
      <c r="AFC114" s="386"/>
      <c r="AFD114" s="386"/>
      <c r="AFE114" s="386"/>
      <c r="AFF114" s="386"/>
      <c r="AFG114" s="386"/>
      <c r="AFH114" s="386"/>
      <c r="AFI114" s="386"/>
      <c r="AFJ114" s="386"/>
      <c r="AFK114" s="386"/>
      <c r="AFL114" s="386"/>
      <c r="AFM114" s="386"/>
      <c r="AFN114" s="386"/>
      <c r="AFO114" s="386"/>
      <c r="AFP114" s="386"/>
      <c r="AFQ114" s="386"/>
      <c r="AFR114" s="386"/>
      <c r="AFS114" s="386"/>
      <c r="AFT114" s="386"/>
      <c r="AFU114" s="386"/>
      <c r="AFV114" s="386"/>
      <c r="AFW114" s="386"/>
      <c r="AFX114" s="386"/>
      <c r="AFY114" s="386"/>
      <c r="AFZ114" s="386"/>
      <c r="AGA114" s="386"/>
      <c r="AGB114" s="386"/>
      <c r="AGC114" s="386"/>
      <c r="AGD114" s="386"/>
      <c r="AGE114" s="386"/>
      <c r="AGF114" s="386"/>
      <c r="AGG114" s="386"/>
      <c r="AGH114" s="386"/>
      <c r="AGI114" s="386"/>
      <c r="AGJ114" s="386"/>
      <c r="AGK114" s="386"/>
      <c r="AGL114" s="386"/>
      <c r="AGM114" s="386"/>
      <c r="AGN114" s="386"/>
      <c r="AGO114" s="386"/>
      <c r="AGP114" s="386"/>
      <c r="AGQ114" s="386"/>
      <c r="AGR114" s="386"/>
      <c r="AGS114" s="386"/>
      <c r="AGT114" s="386"/>
      <c r="AGU114" s="386"/>
      <c r="AGV114" s="386"/>
      <c r="AGW114" s="386"/>
      <c r="AGX114" s="386"/>
      <c r="AGY114" s="386"/>
      <c r="AGZ114" s="386"/>
      <c r="AHA114" s="386"/>
      <c r="AHB114" s="386"/>
      <c r="AHC114" s="386"/>
      <c r="AHD114" s="386"/>
      <c r="AHE114" s="386"/>
      <c r="AHF114" s="386"/>
      <c r="AHG114" s="386"/>
      <c r="AHH114" s="386"/>
      <c r="AHI114" s="386"/>
      <c r="AHJ114" s="386"/>
      <c r="AHK114" s="386"/>
      <c r="AHL114" s="386"/>
      <c r="AHM114" s="386"/>
      <c r="AHN114" s="386"/>
      <c r="AHO114" s="386"/>
      <c r="AHP114" s="386"/>
      <c r="AHQ114" s="386"/>
      <c r="AHR114" s="386"/>
      <c r="AHS114" s="386"/>
      <c r="AHT114" s="386"/>
      <c r="AHU114" s="386"/>
      <c r="AHV114" s="386"/>
      <c r="AHW114" s="386"/>
      <c r="AHX114" s="386"/>
      <c r="AHY114" s="386"/>
      <c r="AHZ114" s="386"/>
      <c r="AIA114" s="386"/>
      <c r="AIB114" s="386"/>
      <c r="AIC114" s="386"/>
      <c r="AID114" s="386"/>
      <c r="AIE114" s="386"/>
      <c r="AIF114" s="386"/>
      <c r="AIG114" s="386"/>
      <c r="AIH114" s="386"/>
      <c r="AII114" s="386"/>
      <c r="AIJ114" s="386"/>
      <c r="AIK114" s="386"/>
      <c r="AIL114" s="386"/>
      <c r="AIM114" s="386"/>
      <c r="AIN114" s="386"/>
      <c r="AIO114" s="386"/>
      <c r="AIP114" s="386"/>
      <c r="AIQ114" s="386"/>
      <c r="AIR114" s="386"/>
      <c r="AIS114" s="386"/>
      <c r="AIT114" s="386"/>
      <c r="AIU114" s="386"/>
      <c r="AIV114" s="386"/>
      <c r="AIW114" s="386"/>
      <c r="AIX114" s="386"/>
      <c r="AIY114" s="386"/>
      <c r="AIZ114" s="386"/>
      <c r="AJA114" s="386"/>
      <c r="AJB114" s="386"/>
      <c r="AJC114" s="386"/>
      <c r="AJD114" s="386"/>
      <c r="AJE114" s="386"/>
      <c r="AJF114" s="386"/>
      <c r="AJG114" s="386"/>
      <c r="AJH114" s="386"/>
      <c r="AJI114" s="386"/>
      <c r="AJJ114" s="386"/>
      <c r="AJK114" s="386"/>
      <c r="AJL114" s="386"/>
      <c r="AJM114" s="386"/>
      <c r="AJN114" s="386"/>
      <c r="AJO114" s="386"/>
      <c r="AJP114" s="386"/>
      <c r="AJQ114" s="386"/>
      <c r="AJR114" s="386"/>
      <c r="AJS114" s="386"/>
      <c r="AJT114" s="386"/>
      <c r="AJU114" s="386"/>
      <c r="AJV114" s="386"/>
      <c r="AJW114" s="386"/>
      <c r="AJX114" s="386"/>
      <c r="AJY114" s="386"/>
      <c r="AJZ114" s="386"/>
      <c r="AKA114" s="386"/>
      <c r="AKB114" s="386"/>
      <c r="AKC114" s="386"/>
      <c r="AKD114" s="386"/>
      <c r="AKE114" s="386"/>
      <c r="AKF114" s="386"/>
      <c r="AKG114" s="386"/>
      <c r="AKH114" s="386"/>
      <c r="AKI114" s="386"/>
      <c r="AKJ114" s="386"/>
      <c r="AKK114" s="386"/>
      <c r="AKL114" s="386"/>
      <c r="AKM114" s="386"/>
      <c r="AKN114" s="386"/>
      <c r="AKO114" s="386"/>
      <c r="AKP114" s="386"/>
      <c r="AKQ114" s="386"/>
      <c r="AKR114" s="386"/>
      <c r="AKS114" s="386"/>
      <c r="AKT114" s="386"/>
      <c r="AKU114" s="386"/>
      <c r="AKV114" s="386"/>
      <c r="AKW114" s="386"/>
      <c r="AKX114" s="386"/>
      <c r="AKY114" s="386"/>
      <c r="AKZ114" s="386"/>
      <c r="ALA114" s="386"/>
      <c r="ALB114" s="386"/>
      <c r="ALC114" s="386"/>
      <c r="ALD114" s="386"/>
      <c r="ALE114" s="386"/>
      <c r="ALF114" s="386"/>
      <c r="ALG114" s="386"/>
      <c r="ALH114" s="386"/>
      <c r="ALI114" s="386"/>
      <c r="ALJ114" s="386"/>
      <c r="ALK114" s="386"/>
      <c r="ALL114" s="386"/>
      <c r="ALM114" s="386"/>
      <c r="ALN114" s="386"/>
      <c r="ALO114" s="386"/>
      <c r="ALP114" s="386"/>
      <c r="ALQ114" s="386"/>
      <c r="ALR114" s="386"/>
      <c r="ALS114" s="386"/>
      <c r="ALT114" s="386"/>
      <c r="ALU114" s="386"/>
      <c r="ALV114" s="386"/>
      <c r="ALW114" s="386"/>
      <c r="ALX114" s="386"/>
      <c r="ALY114" s="386"/>
      <c r="ALZ114" s="386"/>
      <c r="AMA114" s="386"/>
      <c r="AMB114" s="386"/>
      <c r="AMC114" s="386"/>
      <c r="AMD114" s="386"/>
      <c r="AME114" s="386"/>
      <c r="AMF114" s="386"/>
      <c r="AMG114" s="386"/>
      <c r="AMH114" s="386"/>
      <c r="AMI114" s="386"/>
      <c r="AMJ114" s="386"/>
      <c r="AMK114" s="386"/>
      <c r="AML114" s="386"/>
      <c r="AMM114" s="386"/>
      <c r="AMN114" s="386"/>
      <c r="AMO114" s="386"/>
      <c r="AMP114" s="386"/>
      <c r="AMQ114" s="386"/>
      <c r="AMR114" s="386"/>
      <c r="AMS114" s="386"/>
      <c r="AMT114" s="386"/>
      <c r="AMU114" s="386"/>
      <c r="AMV114" s="386"/>
      <c r="AMW114" s="386"/>
      <c r="AMX114" s="386"/>
      <c r="AMY114" s="386"/>
      <c r="AMZ114" s="386"/>
      <c r="ANA114" s="386"/>
      <c r="ANB114" s="386"/>
      <c r="ANC114" s="386"/>
      <c r="AND114" s="386"/>
      <c r="ANE114" s="386"/>
      <c r="ANF114" s="386"/>
      <c r="ANG114" s="386"/>
      <c r="ANH114" s="386"/>
      <c r="ANI114" s="386"/>
      <c r="ANJ114" s="386"/>
      <c r="ANK114" s="386"/>
      <c r="ANL114" s="386"/>
      <c r="ANM114" s="386"/>
      <c r="ANN114" s="386"/>
      <c r="ANO114" s="386"/>
      <c r="ANP114" s="386"/>
      <c r="ANQ114" s="386"/>
      <c r="ANR114" s="386"/>
      <c r="ANS114" s="386"/>
      <c r="ANT114" s="386"/>
      <c r="ANU114" s="386"/>
      <c r="ANV114" s="386"/>
      <c r="ANW114" s="386"/>
      <c r="ANX114" s="386"/>
      <c r="ANY114" s="386"/>
      <c r="ANZ114" s="386"/>
      <c r="AOA114" s="386"/>
      <c r="AOB114" s="386"/>
      <c r="AOC114" s="386"/>
      <c r="AOD114" s="386"/>
      <c r="AOE114" s="386"/>
      <c r="AOF114" s="386"/>
      <c r="AOG114" s="386"/>
      <c r="AOH114" s="386"/>
      <c r="AOI114" s="386"/>
      <c r="AOJ114" s="386"/>
      <c r="AOK114" s="386"/>
      <c r="AOL114" s="386"/>
      <c r="AOM114" s="386"/>
      <c r="AON114" s="386"/>
      <c r="AOO114" s="386"/>
      <c r="AOP114" s="386"/>
      <c r="AOQ114" s="386"/>
      <c r="AOR114" s="386"/>
      <c r="AOS114" s="386"/>
      <c r="AOT114" s="386"/>
      <c r="AOU114" s="386"/>
      <c r="AOV114" s="386"/>
      <c r="AOW114" s="386"/>
      <c r="AOX114" s="386"/>
      <c r="AOY114" s="386"/>
      <c r="AOZ114" s="386"/>
      <c r="APA114" s="386"/>
      <c r="APB114" s="386"/>
      <c r="APC114" s="386"/>
      <c r="APD114" s="386"/>
      <c r="APE114" s="386"/>
      <c r="APF114" s="386"/>
      <c r="APG114" s="386"/>
      <c r="APH114" s="386"/>
      <c r="API114" s="386"/>
      <c r="APJ114" s="386"/>
      <c r="APK114" s="386"/>
      <c r="APL114" s="386"/>
      <c r="APM114" s="386"/>
      <c r="APN114" s="386"/>
      <c r="APO114" s="386"/>
      <c r="APP114" s="386"/>
      <c r="APQ114" s="386"/>
      <c r="APR114" s="386"/>
      <c r="APS114" s="386"/>
      <c r="APT114" s="386"/>
      <c r="APU114" s="386"/>
      <c r="APV114" s="386"/>
      <c r="APW114" s="386"/>
      <c r="APX114" s="386"/>
      <c r="APY114" s="386"/>
      <c r="APZ114" s="386"/>
      <c r="AQA114" s="386"/>
      <c r="AQB114" s="386"/>
      <c r="AQC114" s="386"/>
      <c r="AQD114" s="386"/>
      <c r="AQE114" s="386"/>
      <c r="AQF114" s="386"/>
      <c r="AQG114" s="386"/>
      <c r="AQH114" s="386"/>
      <c r="AQI114" s="386"/>
      <c r="AQJ114" s="386"/>
      <c r="AQK114" s="386"/>
      <c r="AQL114" s="386"/>
      <c r="AQM114" s="386"/>
      <c r="AQN114" s="386"/>
      <c r="AQO114" s="386"/>
      <c r="AQP114" s="386"/>
      <c r="AQQ114" s="386"/>
      <c r="AQR114" s="386"/>
      <c r="AQS114" s="386"/>
      <c r="AQT114" s="386"/>
      <c r="AQU114" s="386"/>
      <c r="AQV114" s="386"/>
      <c r="AQW114" s="386"/>
      <c r="AQX114" s="386"/>
      <c r="AQY114" s="386"/>
      <c r="AQZ114" s="386"/>
      <c r="ARA114" s="386"/>
      <c r="ARB114" s="386"/>
      <c r="ARC114" s="386"/>
      <c r="ARD114" s="386"/>
      <c r="ARE114" s="386"/>
      <c r="ARF114" s="386"/>
      <c r="ARG114" s="386"/>
      <c r="ARH114" s="386"/>
      <c r="ARI114" s="386"/>
      <c r="ARJ114" s="386"/>
      <c r="ARK114" s="386"/>
      <c r="ARL114" s="386"/>
      <c r="ARM114" s="386"/>
      <c r="ARN114" s="386"/>
      <c r="ARO114" s="386"/>
      <c r="ARP114" s="386"/>
      <c r="ARQ114" s="386"/>
      <c r="ARR114" s="386"/>
      <c r="ARS114" s="386"/>
      <c r="ART114" s="386"/>
      <c r="ARU114" s="386"/>
      <c r="ARV114" s="386"/>
      <c r="ARW114" s="386"/>
      <c r="ARX114" s="386"/>
      <c r="ARY114" s="386"/>
      <c r="ARZ114" s="386"/>
      <c r="ASA114" s="386"/>
      <c r="ASB114" s="386"/>
      <c r="ASC114" s="386"/>
      <c r="ASD114" s="386"/>
      <c r="ASE114" s="386"/>
      <c r="ASF114" s="386"/>
      <c r="ASG114" s="386"/>
      <c r="ASH114" s="386"/>
      <c r="ASI114" s="386"/>
      <c r="ASJ114" s="386"/>
      <c r="ASK114" s="386"/>
      <c r="ASL114" s="386"/>
      <c r="ASM114" s="386"/>
      <c r="ASN114" s="386"/>
      <c r="ASO114" s="386"/>
      <c r="ASP114" s="386"/>
      <c r="ASQ114" s="386"/>
      <c r="ASR114" s="386"/>
      <c r="ASS114" s="386"/>
      <c r="AST114" s="386"/>
      <c r="ASU114" s="386"/>
      <c r="ASV114" s="386"/>
      <c r="ASW114" s="386"/>
      <c r="ASX114" s="386"/>
      <c r="ASY114" s="386"/>
      <c r="ASZ114" s="386"/>
      <c r="ATA114" s="386"/>
      <c r="ATB114" s="386"/>
      <c r="ATC114" s="386"/>
      <c r="ATD114" s="386"/>
      <c r="ATE114" s="386"/>
      <c r="ATF114" s="386"/>
      <c r="ATG114" s="386"/>
      <c r="ATH114" s="386"/>
      <c r="ATI114" s="386"/>
      <c r="ATJ114" s="386"/>
      <c r="ATK114" s="386"/>
      <c r="ATL114" s="386"/>
      <c r="ATM114" s="386"/>
      <c r="ATN114" s="386"/>
      <c r="ATO114" s="386"/>
      <c r="ATP114" s="386"/>
      <c r="ATQ114" s="386"/>
      <c r="ATR114" s="386"/>
      <c r="ATS114" s="386"/>
      <c r="ATT114" s="386"/>
      <c r="ATU114" s="386"/>
      <c r="ATV114" s="386"/>
      <c r="ATW114" s="386"/>
      <c r="ATX114" s="386"/>
      <c r="ATY114" s="386"/>
      <c r="ATZ114" s="386"/>
      <c r="AUA114" s="386"/>
      <c r="AUB114" s="386"/>
      <c r="AUC114" s="386"/>
      <c r="AUD114" s="386"/>
      <c r="AUE114" s="386"/>
      <c r="AUF114" s="386"/>
      <c r="AUG114" s="386"/>
      <c r="AUH114" s="386"/>
      <c r="AUI114" s="386"/>
      <c r="AUJ114" s="386"/>
      <c r="AUK114" s="386"/>
      <c r="AUL114" s="386"/>
      <c r="AUM114" s="386"/>
      <c r="AUN114" s="386"/>
      <c r="AUO114" s="386"/>
      <c r="AUP114" s="386"/>
      <c r="AUQ114" s="386"/>
      <c r="AUR114" s="386"/>
      <c r="AUS114" s="386"/>
      <c r="AUT114" s="386"/>
      <c r="AUU114" s="386"/>
      <c r="AUV114" s="386"/>
      <c r="AUW114" s="386"/>
      <c r="AUX114" s="386"/>
      <c r="AUY114" s="386"/>
      <c r="AUZ114" s="386"/>
      <c r="AVA114" s="386"/>
      <c r="AVB114" s="386"/>
      <c r="AVC114" s="386"/>
      <c r="AVD114" s="386"/>
      <c r="AVE114" s="386"/>
      <c r="AVF114" s="386"/>
      <c r="AVG114" s="386"/>
      <c r="AVH114" s="386"/>
      <c r="AVI114" s="386"/>
      <c r="AVJ114" s="386"/>
      <c r="AVK114" s="386"/>
      <c r="AVL114" s="386"/>
      <c r="AVM114" s="386"/>
      <c r="AVN114" s="386"/>
      <c r="AVO114" s="386"/>
      <c r="AVP114" s="386"/>
      <c r="AVQ114" s="386"/>
      <c r="AVR114" s="386"/>
      <c r="AVS114" s="386"/>
      <c r="AVT114" s="386"/>
      <c r="AVU114" s="386"/>
      <c r="AVV114" s="386"/>
      <c r="AVW114" s="386"/>
      <c r="AVX114" s="386"/>
      <c r="AVY114" s="386"/>
      <c r="AVZ114" s="386"/>
      <c r="AWA114" s="386"/>
      <c r="AWB114" s="386"/>
      <c r="AWC114" s="386"/>
      <c r="AWD114" s="386"/>
      <c r="AWE114" s="386"/>
      <c r="AWF114" s="386"/>
      <c r="AWG114" s="386"/>
      <c r="AWH114" s="386"/>
      <c r="AWI114" s="386"/>
      <c r="AWJ114" s="386"/>
      <c r="AWK114" s="386"/>
      <c r="AWL114" s="386"/>
      <c r="AWM114" s="386"/>
      <c r="AWN114" s="386"/>
      <c r="AWO114" s="386"/>
      <c r="AWP114" s="386"/>
      <c r="AWQ114" s="386"/>
      <c r="AWR114" s="386"/>
      <c r="AWS114" s="386"/>
      <c r="AWT114" s="386"/>
      <c r="AWU114" s="386"/>
      <c r="AWV114" s="386"/>
      <c r="AWW114" s="386"/>
      <c r="AWX114" s="386"/>
      <c r="AWY114" s="386"/>
      <c r="AWZ114" s="386"/>
      <c r="AXA114" s="386"/>
      <c r="AXB114" s="386"/>
      <c r="AXC114" s="386"/>
      <c r="AXD114" s="386"/>
      <c r="AXE114" s="386"/>
      <c r="AXF114" s="386"/>
      <c r="AXG114" s="386"/>
      <c r="AXH114" s="386"/>
      <c r="AXI114" s="386"/>
      <c r="AXJ114" s="386"/>
      <c r="AXK114" s="386"/>
      <c r="AXL114" s="386"/>
      <c r="AXM114" s="386"/>
      <c r="AXN114" s="386"/>
      <c r="AXO114" s="386"/>
      <c r="AXP114" s="386"/>
      <c r="AXQ114" s="386"/>
      <c r="AXR114" s="386"/>
      <c r="AXS114" s="386"/>
      <c r="AXT114" s="386"/>
      <c r="AXU114" s="386"/>
      <c r="AXV114" s="386"/>
      <c r="AXW114" s="386"/>
      <c r="AXX114" s="386"/>
      <c r="AXY114" s="386"/>
      <c r="AXZ114" s="386"/>
      <c r="AYA114" s="386"/>
      <c r="AYB114" s="386"/>
      <c r="AYC114" s="386"/>
      <c r="AYD114" s="386"/>
      <c r="AYE114" s="386"/>
      <c r="AYF114" s="386"/>
      <c r="AYG114" s="386"/>
      <c r="AYH114" s="386"/>
      <c r="AYI114" s="386"/>
      <c r="AYJ114" s="386"/>
      <c r="AYK114" s="386"/>
      <c r="AYL114" s="386"/>
      <c r="AYM114" s="386"/>
      <c r="AYN114" s="386"/>
      <c r="AYO114" s="386"/>
      <c r="AYP114" s="386"/>
      <c r="AYQ114" s="386"/>
      <c r="AYR114" s="386"/>
      <c r="AYS114" s="386"/>
      <c r="AYT114" s="386"/>
      <c r="AYU114" s="386"/>
      <c r="AYV114" s="386"/>
      <c r="AYW114" s="386"/>
      <c r="AYX114" s="386"/>
      <c r="AYY114" s="386"/>
      <c r="AYZ114" s="386"/>
      <c r="AZA114" s="386"/>
      <c r="AZB114" s="386"/>
      <c r="AZC114" s="386"/>
      <c r="AZD114" s="386"/>
      <c r="AZE114" s="386"/>
      <c r="AZF114" s="386"/>
      <c r="AZG114" s="386"/>
      <c r="AZH114" s="386"/>
      <c r="AZI114" s="386"/>
      <c r="AZJ114" s="386"/>
      <c r="AZK114" s="386"/>
      <c r="AZL114" s="386"/>
      <c r="AZM114" s="386"/>
      <c r="AZN114" s="386"/>
      <c r="AZO114" s="386"/>
      <c r="AZP114" s="386"/>
      <c r="AZQ114" s="386"/>
      <c r="AZR114" s="386"/>
      <c r="AZS114" s="386"/>
      <c r="AZT114" s="386"/>
      <c r="AZU114" s="386"/>
      <c r="AZV114" s="386"/>
      <c r="AZW114" s="386"/>
      <c r="AZX114" s="386"/>
      <c r="AZY114" s="386"/>
      <c r="AZZ114" s="386"/>
      <c r="BAA114" s="386"/>
      <c r="BAB114" s="386"/>
      <c r="BAC114" s="386"/>
      <c r="BAD114" s="386"/>
      <c r="BAE114" s="386"/>
      <c r="BAF114" s="386"/>
      <c r="BAG114" s="386"/>
      <c r="BAH114" s="386"/>
      <c r="BAI114" s="386"/>
      <c r="BAJ114" s="386"/>
      <c r="BAK114" s="386"/>
      <c r="BAL114" s="386"/>
      <c r="BAM114" s="386"/>
      <c r="BAN114" s="386"/>
      <c r="BAO114" s="386"/>
      <c r="BAP114" s="386"/>
      <c r="BAQ114" s="386"/>
      <c r="BAR114" s="386"/>
      <c r="BAS114" s="386"/>
      <c r="BAT114" s="386"/>
      <c r="BAU114" s="386"/>
      <c r="BAV114" s="386"/>
      <c r="BAW114" s="386"/>
      <c r="BAX114" s="386"/>
      <c r="BAY114" s="386"/>
      <c r="BAZ114" s="386"/>
      <c r="BBA114" s="386"/>
      <c r="BBB114" s="386"/>
      <c r="BBC114" s="386"/>
      <c r="BBD114" s="386"/>
      <c r="BBE114" s="386"/>
      <c r="BBF114" s="386"/>
      <c r="BBG114" s="386"/>
      <c r="BBH114" s="386"/>
      <c r="BBI114" s="386"/>
      <c r="BBJ114" s="386"/>
      <c r="BBK114" s="386"/>
      <c r="BBL114" s="386"/>
      <c r="BBM114" s="386"/>
      <c r="BBN114" s="386"/>
      <c r="BBO114" s="386"/>
      <c r="BBP114" s="386"/>
      <c r="BBQ114" s="386"/>
      <c r="BBR114" s="386"/>
      <c r="BBS114" s="386"/>
      <c r="BBT114" s="386"/>
      <c r="BBU114" s="386"/>
      <c r="BBV114" s="386"/>
      <c r="BBW114" s="386"/>
      <c r="BBX114" s="386"/>
      <c r="BBY114" s="386"/>
      <c r="BBZ114" s="386"/>
      <c r="BCA114" s="386"/>
      <c r="BCB114" s="386"/>
      <c r="BCC114" s="386"/>
      <c r="BCD114" s="386"/>
      <c r="BCE114" s="386"/>
      <c r="BCF114" s="386"/>
      <c r="BCG114" s="386"/>
      <c r="BCH114" s="386"/>
      <c r="BCI114" s="386"/>
      <c r="BCJ114" s="386"/>
      <c r="BCK114" s="386"/>
      <c r="BCL114" s="386"/>
      <c r="BCM114" s="386"/>
      <c r="BCN114" s="386"/>
      <c r="BCO114" s="386"/>
      <c r="BCP114" s="386"/>
      <c r="BCQ114" s="386"/>
      <c r="BCR114" s="386"/>
      <c r="BCS114" s="386"/>
      <c r="BCT114" s="386"/>
      <c r="BCU114" s="386"/>
      <c r="BCV114" s="386"/>
      <c r="BCW114" s="386"/>
      <c r="BCX114" s="386"/>
      <c r="BCY114" s="386"/>
      <c r="BCZ114" s="386"/>
      <c r="BDA114" s="386"/>
      <c r="BDB114" s="386"/>
      <c r="BDC114" s="386"/>
      <c r="BDD114" s="386"/>
      <c r="BDE114" s="386"/>
      <c r="BDF114" s="386"/>
      <c r="BDG114" s="386"/>
      <c r="BDH114" s="386"/>
      <c r="BDI114" s="386"/>
      <c r="BDJ114" s="386"/>
      <c r="BDK114" s="386"/>
      <c r="BDL114" s="386"/>
      <c r="BDM114" s="386"/>
      <c r="BDN114" s="386"/>
      <c r="BDO114" s="386"/>
      <c r="BDP114" s="386"/>
      <c r="BDQ114" s="386"/>
      <c r="BDR114" s="386"/>
      <c r="BDS114" s="386"/>
      <c r="BDT114" s="386"/>
      <c r="BDU114" s="386"/>
      <c r="BDV114" s="386"/>
      <c r="BDW114" s="386"/>
      <c r="BDX114" s="386"/>
      <c r="BDY114" s="386"/>
      <c r="BDZ114" s="386"/>
      <c r="BEA114" s="386"/>
      <c r="BEB114" s="386"/>
      <c r="BEC114" s="386"/>
      <c r="BED114" s="386"/>
      <c r="BEE114" s="386"/>
      <c r="BEF114" s="386"/>
      <c r="BEG114" s="386"/>
      <c r="BEH114" s="386"/>
      <c r="BEI114" s="386"/>
      <c r="BEJ114" s="386"/>
      <c r="BEK114" s="386"/>
      <c r="BEL114" s="386"/>
      <c r="BEM114" s="386"/>
      <c r="BEN114" s="386"/>
      <c r="BEO114" s="386"/>
      <c r="BEP114" s="386"/>
      <c r="BEQ114" s="386"/>
      <c r="BER114" s="386"/>
      <c r="BES114" s="386"/>
      <c r="BET114" s="386"/>
      <c r="BEU114" s="386"/>
      <c r="BEV114" s="386"/>
      <c r="BEW114" s="386"/>
      <c r="BEX114" s="386"/>
      <c r="BEY114" s="386"/>
      <c r="BEZ114" s="386"/>
      <c r="BFA114" s="386"/>
      <c r="BFB114" s="386"/>
      <c r="BFC114" s="386"/>
      <c r="BFD114" s="386"/>
      <c r="BFE114" s="386"/>
      <c r="BFF114" s="386"/>
      <c r="BFG114" s="386"/>
      <c r="BFH114" s="386"/>
      <c r="BFI114" s="386"/>
      <c r="BFJ114" s="386"/>
      <c r="BFK114" s="386"/>
      <c r="BFL114" s="386"/>
      <c r="BFM114" s="386"/>
      <c r="BFN114" s="386"/>
      <c r="BFO114" s="386"/>
      <c r="BFP114" s="386"/>
      <c r="BFQ114" s="386"/>
      <c r="BFR114" s="386"/>
      <c r="BFS114" s="386"/>
      <c r="BFT114" s="386"/>
      <c r="BFU114" s="386"/>
      <c r="BFV114" s="386"/>
      <c r="BFW114" s="386"/>
      <c r="BFX114" s="386"/>
      <c r="BFY114" s="386"/>
      <c r="BFZ114" s="386"/>
      <c r="BGA114" s="386"/>
      <c r="BGB114" s="386"/>
      <c r="BGC114" s="386"/>
      <c r="BGD114" s="386"/>
      <c r="BGE114" s="386"/>
      <c r="BGF114" s="386"/>
      <c r="BGG114" s="386"/>
      <c r="BGH114" s="386"/>
      <c r="BGI114" s="386"/>
      <c r="BGJ114" s="386"/>
      <c r="BGK114" s="386"/>
      <c r="BGL114" s="386"/>
      <c r="BGM114" s="386"/>
      <c r="BGN114" s="386"/>
      <c r="BGO114" s="386"/>
      <c r="BGP114" s="386"/>
      <c r="BGQ114" s="386"/>
      <c r="BGR114" s="386"/>
      <c r="BGS114" s="386"/>
      <c r="BGT114" s="386"/>
      <c r="BGU114" s="386"/>
      <c r="BGV114" s="386"/>
      <c r="BGW114" s="386"/>
      <c r="BGX114" s="386"/>
      <c r="BGY114" s="386"/>
      <c r="BGZ114" s="386"/>
      <c r="BHA114" s="386"/>
      <c r="BHB114" s="386"/>
      <c r="BHC114" s="386"/>
      <c r="BHD114" s="386"/>
      <c r="BHE114" s="386"/>
      <c r="BHF114" s="386"/>
      <c r="BHG114" s="386"/>
      <c r="BHH114" s="386"/>
      <c r="BHI114" s="386"/>
      <c r="BHJ114" s="386"/>
      <c r="BHK114" s="386"/>
      <c r="BHL114" s="386"/>
      <c r="BHM114" s="386"/>
      <c r="BHN114" s="386"/>
      <c r="BHO114" s="386"/>
      <c r="BHP114" s="386"/>
      <c r="BHQ114" s="386"/>
      <c r="BHR114" s="386"/>
      <c r="BHS114" s="386"/>
      <c r="BHT114" s="386"/>
      <c r="BHU114" s="386"/>
      <c r="BHV114" s="386"/>
      <c r="BHW114" s="386"/>
      <c r="BHX114" s="386"/>
      <c r="BHY114" s="386"/>
      <c r="BHZ114" s="386"/>
      <c r="BIA114" s="386"/>
      <c r="BIB114" s="386"/>
      <c r="BIC114" s="386"/>
      <c r="BID114" s="386"/>
      <c r="BIE114" s="386"/>
      <c r="BIF114" s="386"/>
      <c r="BIG114" s="386"/>
      <c r="BIH114" s="386"/>
      <c r="BII114" s="386"/>
      <c r="BIJ114" s="386"/>
      <c r="BIK114" s="386"/>
      <c r="BIL114" s="386"/>
      <c r="BIM114" s="386"/>
      <c r="BIN114" s="386"/>
      <c r="BIO114" s="386"/>
      <c r="BIP114" s="386"/>
      <c r="BIQ114" s="386"/>
      <c r="BIR114" s="386"/>
      <c r="BIS114" s="386"/>
      <c r="BIT114" s="386"/>
      <c r="BIU114" s="386"/>
      <c r="BIV114" s="386"/>
      <c r="BIW114" s="386"/>
      <c r="BIX114" s="386"/>
      <c r="BIY114" s="386"/>
      <c r="BIZ114" s="386"/>
      <c r="BJA114" s="386"/>
      <c r="BJB114" s="386"/>
      <c r="BJC114" s="386"/>
      <c r="BJD114" s="386"/>
      <c r="BJE114" s="386"/>
      <c r="BJF114" s="386"/>
      <c r="BJG114" s="386"/>
      <c r="BJH114" s="386"/>
      <c r="BJI114" s="386"/>
      <c r="BJJ114" s="386"/>
      <c r="BJK114" s="386"/>
      <c r="BJL114" s="386"/>
      <c r="BJM114" s="386"/>
      <c r="BJN114" s="386"/>
      <c r="BJO114" s="386"/>
      <c r="BJP114" s="386"/>
      <c r="BJQ114" s="386"/>
      <c r="BJR114" s="386"/>
      <c r="BJS114" s="386"/>
      <c r="BJT114" s="386"/>
      <c r="BJU114" s="386"/>
      <c r="BJV114" s="386"/>
      <c r="BJW114" s="386"/>
      <c r="BJX114" s="386"/>
      <c r="BJY114" s="386"/>
      <c r="BJZ114" s="386"/>
      <c r="BKA114" s="386"/>
      <c r="BKB114" s="386"/>
      <c r="BKC114" s="386"/>
      <c r="BKD114" s="386"/>
      <c r="BKE114" s="386"/>
      <c r="BKF114" s="386"/>
      <c r="BKG114" s="386"/>
      <c r="BKH114" s="386"/>
      <c r="BKI114" s="386"/>
      <c r="BKJ114" s="386"/>
      <c r="BKK114" s="386"/>
      <c r="BKL114" s="386"/>
      <c r="BKM114" s="386"/>
      <c r="BKN114" s="386"/>
      <c r="BKO114" s="386"/>
      <c r="BKP114" s="386"/>
      <c r="BKQ114" s="386"/>
      <c r="BKR114" s="386"/>
      <c r="BKS114" s="386"/>
      <c r="BKT114" s="386"/>
      <c r="BKU114" s="386"/>
      <c r="BKV114" s="386"/>
      <c r="BKW114" s="386"/>
      <c r="BKX114" s="386"/>
      <c r="BKY114" s="386"/>
      <c r="BKZ114" s="386"/>
      <c r="BLA114" s="386"/>
      <c r="BLB114" s="386"/>
      <c r="BLC114" s="386"/>
      <c r="BLD114" s="386"/>
      <c r="BLE114" s="386"/>
      <c r="BLF114" s="386"/>
      <c r="BLG114" s="386"/>
      <c r="BLH114" s="386"/>
      <c r="BLI114" s="386"/>
      <c r="BLJ114" s="386"/>
      <c r="BLK114" s="386"/>
      <c r="BLL114" s="386"/>
      <c r="BLM114" s="386"/>
      <c r="BLN114" s="386"/>
      <c r="BLO114" s="386"/>
      <c r="BLP114" s="386"/>
      <c r="BLQ114" s="386"/>
      <c r="BLR114" s="386"/>
      <c r="BLS114" s="386"/>
      <c r="BLT114" s="386"/>
      <c r="BLU114" s="386"/>
      <c r="BLV114" s="386"/>
      <c r="BLW114" s="386"/>
      <c r="BLX114" s="386"/>
      <c r="BLY114" s="386"/>
      <c r="BLZ114" s="386"/>
      <c r="BMA114" s="386"/>
      <c r="BMB114" s="386"/>
      <c r="BMC114" s="386"/>
      <c r="BMD114" s="386"/>
      <c r="BME114" s="386"/>
      <c r="BMF114" s="386"/>
      <c r="BMG114" s="386"/>
      <c r="BMH114" s="386"/>
      <c r="BMI114" s="386"/>
      <c r="BMJ114" s="386"/>
      <c r="BMK114" s="386"/>
      <c r="BML114" s="386"/>
      <c r="BMM114" s="386"/>
      <c r="BMN114" s="386"/>
      <c r="BMO114" s="386"/>
      <c r="BMP114" s="386"/>
      <c r="BMQ114" s="386"/>
      <c r="BMR114" s="386"/>
      <c r="BMS114" s="386"/>
      <c r="BMT114" s="386"/>
      <c r="BMU114" s="386"/>
      <c r="BMV114" s="386"/>
      <c r="BMW114" s="386"/>
      <c r="BMX114" s="386"/>
      <c r="BMY114" s="386"/>
      <c r="BMZ114" s="386"/>
      <c r="BNA114" s="386"/>
      <c r="BNB114" s="386"/>
      <c r="BNC114" s="386"/>
      <c r="BND114" s="386"/>
      <c r="BNE114" s="386"/>
      <c r="BNF114" s="386"/>
      <c r="BNG114" s="386"/>
      <c r="BNH114" s="386"/>
      <c r="BNI114" s="386"/>
      <c r="BNJ114" s="386"/>
      <c r="BNK114" s="386"/>
      <c r="BNL114" s="386"/>
      <c r="BNM114" s="386"/>
      <c r="BNN114" s="386"/>
      <c r="BNO114" s="386"/>
      <c r="BNP114" s="386"/>
      <c r="BNQ114" s="386"/>
      <c r="BNR114" s="386"/>
      <c r="BNS114" s="386"/>
      <c r="BNT114" s="386"/>
      <c r="BNU114" s="386"/>
      <c r="BNV114" s="386"/>
      <c r="BNW114" s="386"/>
      <c r="BNX114" s="386"/>
      <c r="BNY114" s="386"/>
      <c r="BNZ114" s="386"/>
      <c r="BOA114" s="386"/>
      <c r="BOB114" s="386"/>
      <c r="BOC114" s="386"/>
      <c r="BOD114" s="386"/>
      <c r="BOE114" s="386"/>
      <c r="BOF114" s="386"/>
      <c r="BOG114" s="386"/>
      <c r="BOH114" s="386"/>
      <c r="BOI114" s="386"/>
      <c r="BOJ114" s="386"/>
      <c r="BOK114" s="386"/>
      <c r="BOL114" s="386"/>
      <c r="BOM114" s="386"/>
      <c r="BON114" s="386"/>
      <c r="BOO114" s="386"/>
      <c r="BOP114" s="386"/>
      <c r="BOQ114" s="386"/>
      <c r="BOR114" s="386"/>
      <c r="BOS114" s="386"/>
      <c r="BOT114" s="386"/>
      <c r="BOU114" s="386"/>
      <c r="BOV114" s="386"/>
      <c r="BOW114" s="386"/>
      <c r="BOX114" s="386"/>
      <c r="BOY114" s="386"/>
      <c r="BOZ114" s="386"/>
      <c r="BPA114" s="386"/>
      <c r="BPB114" s="386"/>
      <c r="BPC114" s="386"/>
      <c r="BPD114" s="386"/>
      <c r="BPE114" s="386"/>
      <c r="BPF114" s="386"/>
      <c r="BPG114" s="386"/>
      <c r="BPH114" s="386"/>
      <c r="BPI114" s="386"/>
      <c r="BPJ114" s="386"/>
      <c r="BPK114" s="386"/>
      <c r="BPL114" s="386"/>
      <c r="BPM114" s="386"/>
      <c r="BPN114" s="386"/>
      <c r="BPO114" s="386"/>
      <c r="BPP114" s="386"/>
      <c r="BPQ114" s="386"/>
      <c r="BPR114" s="386"/>
      <c r="BPS114" s="386"/>
      <c r="BPT114" s="386"/>
      <c r="BPU114" s="386"/>
      <c r="BPV114" s="386"/>
      <c r="BPW114" s="386"/>
      <c r="BPX114" s="386"/>
      <c r="BPY114" s="386"/>
      <c r="BPZ114" s="386"/>
      <c r="BQA114" s="386"/>
      <c r="BQB114" s="386"/>
      <c r="BQC114" s="386"/>
      <c r="BQD114" s="386"/>
      <c r="BQE114" s="386"/>
      <c r="BQF114" s="386"/>
      <c r="BQG114" s="386"/>
      <c r="BQH114" s="386"/>
      <c r="BQI114" s="386"/>
      <c r="BQJ114" s="386"/>
      <c r="BQK114" s="386"/>
      <c r="BQL114" s="386"/>
      <c r="BQM114" s="386"/>
      <c r="BQN114" s="386"/>
      <c r="BQO114" s="386"/>
      <c r="BQP114" s="386"/>
      <c r="BQQ114" s="386"/>
      <c r="BQR114" s="386"/>
      <c r="BQS114" s="386"/>
      <c r="BQT114" s="386"/>
      <c r="BQU114" s="386"/>
      <c r="BQV114" s="386"/>
      <c r="BQW114" s="386"/>
      <c r="BQX114" s="386"/>
      <c r="BQY114" s="386"/>
      <c r="BQZ114" s="386"/>
      <c r="BRA114" s="386"/>
      <c r="BRB114" s="386"/>
      <c r="BRC114" s="386"/>
      <c r="BRD114" s="386"/>
      <c r="BRE114" s="386"/>
      <c r="BRF114" s="386"/>
      <c r="BRG114" s="386"/>
      <c r="BRH114" s="386"/>
      <c r="BRI114" s="386"/>
      <c r="BRJ114" s="386"/>
      <c r="BRK114" s="386"/>
      <c r="BRL114" s="386"/>
      <c r="BRM114" s="386"/>
      <c r="BRN114" s="386"/>
      <c r="BRO114" s="386"/>
      <c r="BRP114" s="386"/>
      <c r="BRQ114" s="386"/>
      <c r="BRR114" s="386"/>
      <c r="BRS114" s="386"/>
      <c r="BRT114" s="386"/>
      <c r="BRU114" s="386"/>
      <c r="BRV114" s="386"/>
      <c r="BRW114" s="386"/>
      <c r="BRX114" s="386"/>
      <c r="BRY114" s="386"/>
      <c r="BRZ114" s="386"/>
      <c r="BSA114" s="386"/>
      <c r="BSB114" s="386"/>
      <c r="BSC114" s="386"/>
      <c r="BSD114" s="386"/>
      <c r="BSE114" s="386"/>
      <c r="BSF114" s="386"/>
      <c r="BSG114" s="386"/>
      <c r="BSH114" s="386"/>
      <c r="BSI114" s="386"/>
      <c r="BSJ114" s="386"/>
      <c r="BSK114" s="386"/>
      <c r="BSL114" s="386"/>
      <c r="BSM114" s="386"/>
      <c r="BSN114" s="386"/>
      <c r="BSO114" s="386"/>
      <c r="BSP114" s="386"/>
      <c r="BSQ114" s="386"/>
      <c r="BSR114" s="386"/>
      <c r="BSS114" s="386"/>
      <c r="BST114" s="386"/>
      <c r="BSU114" s="386"/>
      <c r="BSV114" s="386"/>
      <c r="BSW114" s="386"/>
      <c r="BSX114" s="386"/>
      <c r="BSY114" s="386"/>
      <c r="BSZ114" s="386"/>
      <c r="BTA114" s="386"/>
      <c r="BTB114" s="386"/>
      <c r="BTC114" s="386"/>
      <c r="BTD114" s="386"/>
      <c r="BTE114" s="386"/>
      <c r="BTF114" s="386"/>
      <c r="BTG114" s="386"/>
      <c r="BTH114" s="386"/>
      <c r="BTI114" s="386"/>
      <c r="BTJ114" s="386"/>
      <c r="BTK114" s="386"/>
      <c r="BTL114" s="386"/>
      <c r="BTM114" s="386"/>
      <c r="BTN114" s="386"/>
      <c r="BTO114" s="386"/>
      <c r="BTP114" s="386"/>
      <c r="BTQ114" s="386"/>
      <c r="BTR114" s="386"/>
      <c r="BTS114" s="386"/>
      <c r="BTT114" s="386"/>
      <c r="BTU114" s="386"/>
      <c r="BTV114" s="386"/>
      <c r="BTW114" s="386"/>
      <c r="BTX114" s="386"/>
      <c r="BTY114" s="386"/>
      <c r="BTZ114" s="386"/>
      <c r="BUA114" s="386"/>
      <c r="BUB114" s="386"/>
      <c r="BUC114" s="386"/>
      <c r="BUD114" s="386"/>
      <c r="BUE114" s="386"/>
      <c r="BUF114" s="386"/>
      <c r="BUG114" s="386"/>
      <c r="BUH114" s="386"/>
      <c r="BUI114" s="386"/>
      <c r="BUJ114" s="386"/>
      <c r="BUK114" s="386"/>
      <c r="BUL114" s="386"/>
      <c r="BUM114" s="386"/>
      <c r="BUN114" s="386"/>
      <c r="BUO114" s="386"/>
      <c r="BUP114" s="386"/>
      <c r="BUQ114" s="386"/>
      <c r="BUR114" s="386"/>
      <c r="BUS114" s="386"/>
      <c r="BUT114" s="386"/>
      <c r="BUU114" s="386"/>
      <c r="BUV114" s="386"/>
      <c r="BUW114" s="386"/>
      <c r="BUX114" s="386"/>
      <c r="BUY114" s="386"/>
      <c r="BUZ114" s="386"/>
      <c r="BVA114" s="386"/>
      <c r="BVB114" s="386"/>
      <c r="BVC114" s="386"/>
      <c r="BVD114" s="386"/>
      <c r="BVE114" s="386"/>
      <c r="BVF114" s="386"/>
      <c r="BVG114" s="386"/>
      <c r="BVH114" s="386"/>
      <c r="BVI114" s="386"/>
      <c r="BVJ114" s="386"/>
      <c r="BVK114" s="386"/>
      <c r="BVL114" s="386"/>
      <c r="BVM114" s="386"/>
      <c r="BVN114" s="386"/>
      <c r="BVO114" s="386"/>
      <c r="BVP114" s="386"/>
      <c r="BVQ114" s="386"/>
      <c r="BVR114" s="386"/>
      <c r="BVS114" s="386"/>
      <c r="BVT114" s="386"/>
      <c r="BVU114" s="386"/>
      <c r="BVV114" s="386"/>
      <c r="BVW114" s="386"/>
      <c r="BVX114" s="386"/>
      <c r="BVY114" s="386"/>
      <c r="BVZ114" s="386"/>
      <c r="BWA114" s="386"/>
      <c r="BWB114" s="386"/>
      <c r="BWC114" s="386"/>
      <c r="BWD114" s="386"/>
      <c r="BWE114" s="386"/>
      <c r="BWF114" s="386"/>
      <c r="BWG114" s="386"/>
      <c r="BWH114" s="386"/>
      <c r="BWI114" s="386"/>
      <c r="BWJ114" s="386"/>
      <c r="BWK114" s="386"/>
      <c r="BWL114" s="386"/>
      <c r="BWM114" s="386"/>
      <c r="BWN114" s="386"/>
      <c r="BWO114" s="386"/>
      <c r="BWP114" s="386"/>
      <c r="BWQ114" s="386"/>
      <c r="BWR114" s="386"/>
      <c r="BWS114" s="386"/>
      <c r="BWT114" s="386"/>
      <c r="BWU114" s="386"/>
      <c r="BWV114" s="386"/>
      <c r="BWW114" s="386"/>
      <c r="BWX114" s="386"/>
      <c r="BWY114" s="386"/>
      <c r="BWZ114" s="386"/>
      <c r="BXA114" s="386"/>
      <c r="BXB114" s="386"/>
      <c r="BXC114" s="386"/>
      <c r="BXD114" s="386"/>
      <c r="BXE114" s="386"/>
      <c r="BXF114" s="386"/>
      <c r="BXG114" s="386"/>
      <c r="BXH114" s="386"/>
      <c r="BXI114" s="386"/>
      <c r="BXJ114" s="386"/>
      <c r="BXK114" s="386"/>
      <c r="BXL114" s="386"/>
      <c r="BXM114" s="386"/>
      <c r="BXN114" s="386"/>
      <c r="BXO114" s="386"/>
      <c r="BXP114" s="386"/>
      <c r="BXQ114" s="386"/>
      <c r="BXR114" s="386"/>
      <c r="BXS114" s="386"/>
      <c r="BXT114" s="386"/>
      <c r="BXU114" s="386"/>
      <c r="BXV114" s="386"/>
      <c r="BXW114" s="386"/>
      <c r="BXX114" s="386"/>
      <c r="BXY114" s="386"/>
      <c r="BXZ114" s="386"/>
      <c r="BYA114" s="386"/>
      <c r="BYB114" s="386"/>
      <c r="BYC114" s="386"/>
      <c r="BYD114" s="386"/>
      <c r="BYE114" s="386"/>
      <c r="BYF114" s="386"/>
      <c r="BYG114" s="386"/>
      <c r="BYH114" s="386"/>
      <c r="BYI114" s="386"/>
      <c r="BYJ114" s="386"/>
      <c r="BYK114" s="386"/>
      <c r="BYL114" s="386"/>
      <c r="BYM114" s="386"/>
      <c r="BYN114" s="386"/>
      <c r="BYO114" s="386"/>
      <c r="BYP114" s="386"/>
      <c r="BYQ114" s="386"/>
      <c r="BYR114" s="386"/>
      <c r="BYS114" s="386"/>
      <c r="BYT114" s="386"/>
      <c r="BYU114" s="386"/>
      <c r="BYV114" s="386"/>
      <c r="BYW114" s="386"/>
      <c r="BYX114" s="386"/>
      <c r="BYY114" s="386"/>
      <c r="BYZ114" s="386"/>
      <c r="BZA114" s="386"/>
      <c r="BZB114" s="386"/>
      <c r="BZC114" s="386"/>
      <c r="BZD114" s="386"/>
      <c r="BZE114" s="386"/>
      <c r="BZF114" s="386"/>
      <c r="BZG114" s="386"/>
      <c r="BZH114" s="386"/>
      <c r="BZI114" s="386"/>
      <c r="BZJ114" s="386"/>
      <c r="BZK114" s="386"/>
      <c r="BZL114" s="386"/>
      <c r="BZM114" s="386"/>
      <c r="BZN114" s="386"/>
      <c r="BZO114" s="386"/>
      <c r="BZP114" s="386"/>
      <c r="BZQ114" s="386"/>
      <c r="BZR114" s="386"/>
      <c r="BZS114" s="386"/>
      <c r="BZT114" s="386"/>
      <c r="BZU114" s="386"/>
      <c r="BZV114" s="386"/>
      <c r="BZW114" s="386"/>
      <c r="BZX114" s="386"/>
      <c r="BZY114" s="386"/>
      <c r="BZZ114" s="386"/>
      <c r="CAA114" s="386"/>
      <c r="CAB114" s="386"/>
      <c r="CAC114" s="386"/>
      <c r="CAD114" s="386"/>
      <c r="CAE114" s="386"/>
      <c r="CAF114" s="386"/>
      <c r="CAG114" s="386"/>
      <c r="CAH114" s="386"/>
      <c r="CAI114" s="386"/>
      <c r="CAJ114" s="386"/>
      <c r="CAK114" s="386"/>
      <c r="CAL114" s="386"/>
      <c r="CAM114" s="386"/>
      <c r="CAN114" s="386"/>
      <c r="CAO114" s="386"/>
      <c r="CAP114" s="386"/>
      <c r="CAQ114" s="386"/>
      <c r="CAR114" s="386"/>
      <c r="CAS114" s="386"/>
      <c r="CAT114" s="386"/>
      <c r="CAU114" s="386"/>
      <c r="CAV114" s="386"/>
      <c r="CAW114" s="386"/>
      <c r="CAX114" s="386"/>
      <c r="CAY114" s="386"/>
      <c r="CAZ114" s="386"/>
      <c r="CBA114" s="386"/>
      <c r="CBB114" s="386"/>
      <c r="CBC114" s="386"/>
      <c r="CBD114" s="386"/>
      <c r="CBE114" s="386"/>
      <c r="CBF114" s="386"/>
      <c r="CBG114" s="386"/>
      <c r="CBH114" s="386"/>
      <c r="CBI114" s="386"/>
      <c r="CBJ114" s="386"/>
      <c r="CBK114" s="386"/>
      <c r="CBL114" s="386"/>
      <c r="CBM114" s="386"/>
      <c r="CBN114" s="386"/>
      <c r="CBO114" s="386"/>
      <c r="CBP114" s="386"/>
      <c r="CBQ114" s="386"/>
      <c r="CBR114" s="386"/>
      <c r="CBS114" s="386"/>
      <c r="CBT114" s="386"/>
      <c r="CBU114" s="386"/>
      <c r="CBV114" s="386"/>
      <c r="CBW114" s="386"/>
      <c r="CBX114" s="386"/>
      <c r="CBY114" s="386"/>
      <c r="CBZ114" s="386"/>
      <c r="CCA114" s="386"/>
      <c r="CCB114" s="386"/>
      <c r="CCC114" s="386"/>
      <c r="CCD114" s="386"/>
      <c r="CCE114" s="386"/>
      <c r="CCF114" s="386"/>
      <c r="CCG114" s="386"/>
      <c r="CCH114" s="386"/>
      <c r="CCI114" s="386"/>
      <c r="CCJ114" s="386"/>
      <c r="CCK114" s="386"/>
      <c r="CCL114" s="386"/>
      <c r="CCM114" s="386"/>
      <c r="CCN114" s="386"/>
      <c r="CCO114" s="386"/>
      <c r="CCP114" s="386"/>
      <c r="CCQ114" s="386"/>
      <c r="CCR114" s="386"/>
      <c r="CCS114" s="386"/>
      <c r="CCT114" s="386"/>
      <c r="CCU114" s="386"/>
      <c r="CCV114" s="386"/>
      <c r="CCW114" s="386"/>
      <c r="CCX114" s="386"/>
      <c r="CCY114" s="386"/>
      <c r="CCZ114" s="386"/>
      <c r="CDA114" s="386"/>
      <c r="CDB114" s="386"/>
      <c r="CDC114" s="386"/>
      <c r="CDD114" s="386"/>
      <c r="CDE114" s="386"/>
      <c r="CDF114" s="386"/>
      <c r="CDG114" s="386"/>
      <c r="CDH114" s="386"/>
      <c r="CDI114" s="386"/>
      <c r="CDJ114" s="386"/>
      <c r="CDK114" s="386"/>
      <c r="CDL114" s="386"/>
      <c r="CDM114" s="386"/>
      <c r="CDN114" s="386"/>
      <c r="CDO114" s="386"/>
      <c r="CDP114" s="386"/>
      <c r="CDQ114" s="386"/>
      <c r="CDR114" s="386"/>
      <c r="CDS114" s="386"/>
      <c r="CDT114" s="386"/>
      <c r="CDU114" s="386"/>
      <c r="CDV114" s="386"/>
      <c r="CDW114" s="386"/>
      <c r="CDX114" s="386"/>
      <c r="CDY114" s="386"/>
      <c r="CDZ114" s="386"/>
      <c r="CEA114" s="386"/>
      <c r="CEB114" s="386"/>
      <c r="CEC114" s="386"/>
      <c r="CED114" s="386"/>
      <c r="CEE114" s="386"/>
      <c r="CEF114" s="386"/>
      <c r="CEG114" s="386"/>
      <c r="CEH114" s="386"/>
      <c r="CEI114" s="386"/>
      <c r="CEJ114" s="386"/>
      <c r="CEK114" s="386"/>
      <c r="CEL114" s="386"/>
      <c r="CEM114" s="386"/>
      <c r="CEN114" s="386"/>
      <c r="CEO114" s="386"/>
      <c r="CEP114" s="386"/>
      <c r="CEQ114" s="386"/>
      <c r="CER114" s="386"/>
      <c r="CES114" s="386"/>
      <c r="CET114" s="386"/>
      <c r="CEU114" s="386"/>
      <c r="CEV114" s="386"/>
      <c r="CEW114" s="386"/>
      <c r="CEX114" s="386"/>
      <c r="CEY114" s="386"/>
      <c r="CEZ114" s="386"/>
      <c r="CFA114" s="386"/>
      <c r="CFB114" s="386"/>
      <c r="CFC114" s="386"/>
      <c r="CFD114" s="386"/>
      <c r="CFE114" s="386"/>
      <c r="CFF114" s="386"/>
      <c r="CFG114" s="386"/>
      <c r="CFH114" s="386"/>
      <c r="CFI114" s="386"/>
      <c r="CFJ114" s="386"/>
      <c r="CFK114" s="386"/>
      <c r="CFL114" s="386"/>
      <c r="CFM114" s="386"/>
      <c r="CFN114" s="386"/>
      <c r="CFO114" s="386"/>
      <c r="CFP114" s="386"/>
      <c r="CFQ114" s="386"/>
      <c r="CFR114" s="386"/>
      <c r="CFS114" s="386"/>
      <c r="CFT114" s="386"/>
      <c r="CFU114" s="386"/>
      <c r="CFV114" s="386"/>
      <c r="CFW114" s="386"/>
      <c r="CFX114" s="386"/>
      <c r="CFY114" s="386"/>
      <c r="CFZ114" s="386"/>
      <c r="CGA114" s="386"/>
      <c r="CGB114" s="386"/>
      <c r="CGC114" s="386"/>
      <c r="CGD114" s="386"/>
      <c r="CGE114" s="386"/>
      <c r="CGF114" s="386"/>
      <c r="CGG114" s="386"/>
      <c r="CGH114" s="386"/>
      <c r="CGI114" s="386"/>
      <c r="CGJ114" s="386"/>
      <c r="CGK114" s="386"/>
      <c r="CGL114" s="386"/>
      <c r="CGM114" s="386"/>
      <c r="CGN114" s="386"/>
      <c r="CGO114" s="386"/>
      <c r="CGP114" s="386"/>
      <c r="CGQ114" s="386"/>
      <c r="CGR114" s="386"/>
      <c r="CGS114" s="386"/>
      <c r="CGT114" s="386"/>
      <c r="CGU114" s="386"/>
      <c r="CGV114" s="386"/>
      <c r="CGW114" s="386"/>
      <c r="CGX114" s="386"/>
      <c r="CGY114" s="386"/>
      <c r="CGZ114" s="386"/>
      <c r="CHA114" s="386"/>
      <c r="CHB114" s="386"/>
      <c r="CHC114" s="386"/>
      <c r="CHD114" s="386"/>
      <c r="CHE114" s="386"/>
      <c r="CHF114" s="386"/>
      <c r="CHG114" s="386"/>
      <c r="CHH114" s="386"/>
      <c r="CHI114" s="386"/>
      <c r="CHJ114" s="386"/>
      <c r="CHK114" s="386"/>
      <c r="CHL114" s="386"/>
      <c r="CHM114" s="386"/>
      <c r="CHN114" s="386"/>
      <c r="CHO114" s="386"/>
      <c r="CHP114" s="386"/>
      <c r="CHQ114" s="386"/>
      <c r="CHR114" s="386"/>
      <c r="CHS114" s="386"/>
      <c r="CHT114" s="386"/>
      <c r="CHU114" s="386"/>
      <c r="CHV114" s="386"/>
      <c r="CHW114" s="386"/>
      <c r="CHX114" s="386"/>
      <c r="CHY114" s="386"/>
      <c r="CHZ114" s="386"/>
      <c r="CIA114" s="386"/>
      <c r="CIB114" s="386"/>
      <c r="CIC114" s="386"/>
      <c r="CID114" s="386"/>
      <c r="CIE114" s="386"/>
      <c r="CIF114" s="386"/>
      <c r="CIG114" s="386"/>
      <c r="CIH114" s="386"/>
      <c r="CII114" s="386"/>
      <c r="CIJ114" s="386"/>
      <c r="CIK114" s="386"/>
      <c r="CIL114" s="386"/>
      <c r="CIM114" s="386"/>
      <c r="CIN114" s="386"/>
      <c r="CIO114" s="386"/>
      <c r="CIP114" s="386"/>
      <c r="CIQ114" s="386"/>
      <c r="CIR114" s="386"/>
      <c r="CIS114" s="386"/>
      <c r="CIT114" s="386"/>
      <c r="CIU114" s="386"/>
      <c r="CIV114" s="386"/>
      <c r="CIW114" s="386"/>
      <c r="CIX114" s="386"/>
      <c r="CIY114" s="386"/>
      <c r="CIZ114" s="386"/>
      <c r="CJA114" s="386"/>
      <c r="CJB114" s="386"/>
      <c r="CJC114" s="386"/>
      <c r="CJD114" s="386"/>
      <c r="CJE114" s="386"/>
      <c r="CJF114" s="386"/>
      <c r="CJG114" s="386"/>
      <c r="CJH114" s="386"/>
      <c r="CJI114" s="386"/>
      <c r="CJJ114" s="386"/>
      <c r="CJK114" s="386"/>
      <c r="CJL114" s="386"/>
      <c r="CJM114" s="386"/>
      <c r="CJN114" s="386"/>
      <c r="CJO114" s="386"/>
      <c r="CJP114" s="386"/>
      <c r="CJQ114" s="386"/>
      <c r="CJR114" s="386"/>
      <c r="CJS114" s="386"/>
      <c r="CJT114" s="386"/>
      <c r="CJU114" s="386"/>
      <c r="CJV114" s="386"/>
      <c r="CJW114" s="386"/>
      <c r="CJX114" s="386"/>
      <c r="CJY114" s="386"/>
      <c r="CJZ114" s="386"/>
      <c r="CKA114" s="386"/>
      <c r="CKB114" s="386"/>
      <c r="CKC114" s="386"/>
      <c r="CKD114" s="386"/>
      <c r="CKE114" s="386"/>
      <c r="CKF114" s="386"/>
      <c r="CKG114" s="386"/>
      <c r="CKH114" s="386"/>
      <c r="CKI114" s="386"/>
      <c r="CKJ114" s="386"/>
      <c r="CKK114" s="386"/>
      <c r="CKL114" s="386"/>
      <c r="CKM114" s="386"/>
      <c r="CKN114" s="386"/>
      <c r="CKO114" s="386"/>
      <c r="CKP114" s="386"/>
      <c r="CKQ114" s="386"/>
      <c r="CKR114" s="386"/>
      <c r="CKS114" s="386"/>
      <c r="CKT114" s="386"/>
      <c r="CKU114" s="386"/>
      <c r="CKV114" s="386"/>
      <c r="CKW114" s="386"/>
      <c r="CKX114" s="386"/>
      <c r="CKY114" s="386"/>
      <c r="CKZ114" s="386"/>
      <c r="CLA114" s="386"/>
      <c r="CLB114" s="386"/>
      <c r="CLC114" s="386"/>
      <c r="CLD114" s="386"/>
      <c r="CLE114" s="386"/>
      <c r="CLF114" s="386"/>
      <c r="CLG114" s="386"/>
      <c r="CLH114" s="386"/>
      <c r="CLI114" s="386"/>
      <c r="CLJ114" s="386"/>
      <c r="CLK114" s="386"/>
      <c r="CLL114" s="386"/>
      <c r="CLM114" s="386"/>
      <c r="CLN114" s="386"/>
      <c r="CLO114" s="386"/>
      <c r="CLP114" s="386"/>
      <c r="CLQ114" s="386"/>
      <c r="CLR114" s="386"/>
      <c r="CLS114" s="386"/>
      <c r="CLT114" s="386"/>
      <c r="CLU114" s="386"/>
      <c r="CLV114" s="386"/>
      <c r="CLW114" s="386"/>
      <c r="CLX114" s="386"/>
      <c r="CLY114" s="386"/>
      <c r="CLZ114" s="386"/>
      <c r="CMA114" s="386"/>
      <c r="CMB114" s="386"/>
      <c r="CMC114" s="386"/>
      <c r="CMD114" s="386"/>
      <c r="CME114" s="386"/>
      <c r="CMF114" s="386"/>
      <c r="CMG114" s="386"/>
      <c r="CMH114" s="386"/>
      <c r="CMI114" s="386"/>
      <c r="CMJ114" s="386"/>
      <c r="CMK114" s="386"/>
      <c r="CML114" s="386"/>
      <c r="CMM114" s="386"/>
      <c r="CMN114" s="386"/>
      <c r="CMO114" s="386"/>
      <c r="CMP114" s="386"/>
      <c r="CMQ114" s="386"/>
      <c r="CMR114" s="386"/>
      <c r="CMS114" s="386"/>
      <c r="CMT114" s="386"/>
      <c r="CMU114" s="386"/>
      <c r="CMV114" s="386"/>
      <c r="CMW114" s="386"/>
      <c r="CMX114" s="386"/>
      <c r="CMY114" s="386"/>
      <c r="CMZ114" s="386"/>
      <c r="CNA114" s="386"/>
      <c r="CNB114" s="386"/>
      <c r="CNC114" s="386"/>
      <c r="CND114" s="386"/>
      <c r="CNE114" s="386"/>
      <c r="CNF114" s="386"/>
      <c r="CNG114" s="386"/>
      <c r="CNH114" s="386"/>
      <c r="CNI114" s="386"/>
      <c r="CNJ114" s="386"/>
      <c r="CNK114" s="386"/>
      <c r="CNL114" s="386"/>
      <c r="CNM114" s="386"/>
      <c r="CNN114" s="386"/>
      <c r="CNO114" s="386"/>
      <c r="CNP114" s="386"/>
      <c r="CNQ114" s="386"/>
      <c r="CNR114" s="386"/>
      <c r="CNS114" s="386"/>
      <c r="CNT114" s="386"/>
      <c r="CNU114" s="386"/>
      <c r="CNV114" s="386"/>
      <c r="CNW114" s="386"/>
      <c r="CNX114" s="386"/>
      <c r="CNY114" s="386"/>
      <c r="CNZ114" s="386"/>
      <c r="COA114" s="386"/>
      <c r="COB114" s="386"/>
      <c r="COC114" s="386"/>
      <c r="COD114" s="386"/>
      <c r="COE114" s="386"/>
      <c r="COF114" s="386"/>
      <c r="COG114" s="386"/>
      <c r="COH114" s="386"/>
      <c r="COI114" s="386"/>
      <c r="COJ114" s="386"/>
      <c r="COK114" s="386"/>
      <c r="COL114" s="386"/>
      <c r="COM114" s="386"/>
      <c r="CON114" s="386"/>
      <c r="COO114" s="386"/>
      <c r="COP114" s="386"/>
      <c r="COQ114" s="386"/>
      <c r="COR114" s="386"/>
      <c r="COS114" s="386"/>
      <c r="COT114" s="386"/>
      <c r="COU114" s="386"/>
      <c r="COV114" s="386"/>
      <c r="COW114" s="386"/>
      <c r="COX114" s="386"/>
      <c r="COY114" s="386"/>
      <c r="COZ114" s="386"/>
      <c r="CPA114" s="386"/>
      <c r="CPB114" s="386"/>
      <c r="CPC114" s="386"/>
      <c r="CPD114" s="386"/>
      <c r="CPE114" s="386"/>
      <c r="CPF114" s="386"/>
      <c r="CPG114" s="386"/>
      <c r="CPH114" s="386"/>
      <c r="CPI114" s="386"/>
      <c r="CPJ114" s="386"/>
      <c r="CPK114" s="386"/>
      <c r="CPL114" s="386"/>
      <c r="CPM114" s="386"/>
      <c r="CPN114" s="386"/>
      <c r="CPO114" s="386"/>
      <c r="CPP114" s="386"/>
      <c r="CPQ114" s="386"/>
      <c r="CPR114" s="386"/>
      <c r="CPS114" s="386"/>
      <c r="CPT114" s="386"/>
      <c r="CPU114" s="386"/>
      <c r="CPV114" s="386"/>
      <c r="CPW114" s="386"/>
      <c r="CPX114" s="386"/>
      <c r="CPY114" s="386"/>
      <c r="CPZ114" s="386"/>
      <c r="CQA114" s="386"/>
      <c r="CQB114" s="386"/>
      <c r="CQC114" s="386"/>
      <c r="CQD114" s="386"/>
      <c r="CQE114" s="386"/>
      <c r="CQF114" s="386"/>
      <c r="CQG114" s="386"/>
      <c r="CQH114" s="386"/>
      <c r="CQI114" s="386"/>
      <c r="CQJ114" s="386"/>
      <c r="CQK114" s="386"/>
      <c r="CQL114" s="386"/>
      <c r="CQM114" s="386"/>
      <c r="CQN114" s="386"/>
      <c r="CQO114" s="386"/>
      <c r="CQP114" s="386"/>
      <c r="CQQ114" s="386"/>
      <c r="CQR114" s="386"/>
      <c r="CQS114" s="386"/>
      <c r="CQT114" s="386"/>
      <c r="CQU114" s="386"/>
      <c r="CQV114" s="386"/>
      <c r="CQW114" s="386"/>
      <c r="CQX114" s="386"/>
      <c r="CQY114" s="386"/>
      <c r="CQZ114" s="386"/>
      <c r="CRA114" s="386"/>
      <c r="CRB114" s="386"/>
      <c r="CRC114" s="386"/>
      <c r="CRD114" s="386"/>
      <c r="CRE114" s="386"/>
      <c r="CRF114" s="386"/>
      <c r="CRG114" s="386"/>
      <c r="CRH114" s="386"/>
      <c r="CRI114" s="386"/>
      <c r="CRJ114" s="386"/>
      <c r="CRK114" s="386"/>
      <c r="CRL114" s="386"/>
      <c r="CRM114" s="386"/>
      <c r="CRN114" s="386"/>
      <c r="CRO114" s="386"/>
      <c r="CRP114" s="386"/>
      <c r="CRQ114" s="386"/>
      <c r="CRR114" s="386"/>
      <c r="CRS114" s="386"/>
      <c r="CRT114" s="386"/>
      <c r="CRU114" s="386"/>
      <c r="CRV114" s="386"/>
      <c r="CRW114" s="386"/>
      <c r="CRX114" s="386"/>
      <c r="CRY114" s="386"/>
      <c r="CRZ114" s="386"/>
      <c r="CSA114" s="386"/>
      <c r="CSB114" s="386"/>
      <c r="CSC114" s="386"/>
      <c r="CSD114" s="386"/>
      <c r="CSE114" s="386"/>
      <c r="CSF114" s="386"/>
      <c r="CSG114" s="386"/>
      <c r="CSH114" s="386"/>
      <c r="CSI114" s="386"/>
      <c r="CSJ114" s="386"/>
      <c r="CSK114" s="386"/>
      <c r="CSL114" s="386"/>
      <c r="CSM114" s="386"/>
      <c r="CSN114" s="386"/>
      <c r="CSO114" s="386"/>
      <c r="CSP114" s="386"/>
      <c r="CSQ114" s="386"/>
      <c r="CSR114" s="386"/>
      <c r="CSS114" s="386"/>
      <c r="CST114" s="386"/>
      <c r="CSU114" s="386"/>
      <c r="CSV114" s="386"/>
      <c r="CSW114" s="386"/>
      <c r="CSX114" s="386"/>
      <c r="CSY114" s="386"/>
      <c r="CSZ114" s="386"/>
      <c r="CTA114" s="386"/>
      <c r="CTB114" s="386"/>
      <c r="CTC114" s="386"/>
      <c r="CTD114" s="386"/>
      <c r="CTE114" s="386"/>
      <c r="CTF114" s="386"/>
      <c r="CTG114" s="386"/>
      <c r="CTH114" s="386"/>
      <c r="CTI114" s="386"/>
      <c r="CTJ114" s="386"/>
      <c r="CTK114" s="386"/>
      <c r="CTL114" s="386"/>
      <c r="CTM114" s="386"/>
      <c r="CTN114" s="386"/>
      <c r="CTO114" s="386"/>
      <c r="CTP114" s="386"/>
      <c r="CTQ114" s="386"/>
      <c r="CTR114" s="386"/>
      <c r="CTS114" s="386"/>
      <c r="CTT114" s="386"/>
      <c r="CTU114" s="386"/>
      <c r="CTV114" s="386"/>
      <c r="CTW114" s="386"/>
      <c r="CTX114" s="386"/>
      <c r="CTY114" s="386"/>
      <c r="CTZ114" s="386"/>
      <c r="CUA114" s="386"/>
      <c r="CUB114" s="386"/>
      <c r="CUC114" s="386"/>
      <c r="CUD114" s="386"/>
      <c r="CUE114" s="386"/>
      <c r="CUF114" s="386"/>
      <c r="CUG114" s="386"/>
      <c r="CUH114" s="386"/>
      <c r="CUI114" s="386"/>
      <c r="CUJ114" s="386"/>
      <c r="CUK114" s="386"/>
      <c r="CUL114" s="386"/>
      <c r="CUM114" s="386"/>
      <c r="CUN114" s="386"/>
      <c r="CUO114" s="386"/>
      <c r="CUP114" s="386"/>
      <c r="CUQ114" s="386"/>
      <c r="CUR114" s="386"/>
      <c r="CUS114" s="386"/>
      <c r="CUT114" s="386"/>
      <c r="CUU114" s="386"/>
      <c r="CUV114" s="386"/>
      <c r="CUW114" s="386"/>
      <c r="CUX114" s="386"/>
      <c r="CUY114" s="386"/>
      <c r="CUZ114" s="386"/>
      <c r="CVA114" s="386"/>
      <c r="CVB114" s="386"/>
      <c r="CVC114" s="386"/>
      <c r="CVD114" s="386"/>
      <c r="CVE114" s="386"/>
      <c r="CVF114" s="386"/>
      <c r="CVG114" s="386"/>
      <c r="CVH114" s="386"/>
      <c r="CVI114" s="386"/>
      <c r="CVJ114" s="386"/>
      <c r="CVK114" s="386"/>
      <c r="CVL114" s="386"/>
      <c r="CVM114" s="386"/>
      <c r="CVN114" s="386"/>
      <c r="CVO114" s="386"/>
      <c r="CVP114" s="386"/>
      <c r="CVQ114" s="386"/>
      <c r="CVR114" s="386"/>
      <c r="CVS114" s="386"/>
      <c r="CVT114" s="386"/>
      <c r="CVU114" s="386"/>
      <c r="CVV114" s="386"/>
      <c r="CVW114" s="386"/>
      <c r="CVX114" s="386"/>
      <c r="CVY114" s="386"/>
      <c r="CVZ114" s="386"/>
      <c r="CWA114" s="386"/>
      <c r="CWB114" s="386"/>
      <c r="CWC114" s="386"/>
      <c r="CWD114" s="386"/>
      <c r="CWE114" s="386"/>
      <c r="CWF114" s="386"/>
      <c r="CWG114" s="386"/>
      <c r="CWH114" s="386"/>
      <c r="CWI114" s="386"/>
      <c r="CWJ114" s="386"/>
      <c r="CWK114" s="386"/>
      <c r="CWL114" s="386"/>
      <c r="CWM114" s="386"/>
      <c r="CWN114" s="386"/>
      <c r="CWO114" s="386"/>
      <c r="CWP114" s="386"/>
      <c r="CWQ114" s="386"/>
      <c r="CWR114" s="386"/>
      <c r="CWS114" s="386"/>
      <c r="CWT114" s="386"/>
      <c r="CWU114" s="386"/>
      <c r="CWV114" s="386"/>
      <c r="CWW114" s="386"/>
      <c r="CWX114" s="386"/>
      <c r="CWY114" s="386"/>
      <c r="CWZ114" s="386"/>
      <c r="CXA114" s="386"/>
      <c r="CXB114" s="386"/>
      <c r="CXC114" s="386"/>
      <c r="CXD114" s="386"/>
      <c r="CXE114" s="386"/>
      <c r="CXF114" s="386"/>
      <c r="CXG114" s="386"/>
      <c r="CXH114" s="386"/>
      <c r="CXI114" s="386"/>
      <c r="CXJ114" s="386"/>
      <c r="CXK114" s="386"/>
      <c r="CXL114" s="386"/>
      <c r="CXM114" s="386"/>
      <c r="CXN114" s="386"/>
      <c r="CXO114" s="386"/>
      <c r="CXP114" s="386"/>
      <c r="CXQ114" s="386"/>
      <c r="CXR114" s="386"/>
      <c r="CXS114" s="386"/>
      <c r="CXT114" s="386"/>
      <c r="CXU114" s="386"/>
      <c r="CXV114" s="386"/>
      <c r="CXW114" s="386"/>
      <c r="CXX114" s="386"/>
      <c r="CXY114" s="386"/>
      <c r="CXZ114" s="386"/>
      <c r="CYA114" s="386"/>
      <c r="CYB114" s="386"/>
      <c r="CYC114" s="386"/>
      <c r="CYD114" s="386"/>
      <c r="CYE114" s="386"/>
      <c r="CYF114" s="386"/>
      <c r="CYG114" s="386"/>
      <c r="CYH114" s="386"/>
      <c r="CYI114" s="386"/>
      <c r="CYJ114" s="386"/>
      <c r="CYK114" s="386"/>
      <c r="CYL114" s="386"/>
      <c r="CYM114" s="386"/>
      <c r="CYN114" s="386"/>
      <c r="CYO114" s="386"/>
      <c r="CYP114" s="386"/>
      <c r="CYQ114" s="386"/>
      <c r="CYR114" s="386"/>
      <c r="CYS114" s="386"/>
      <c r="CYT114" s="386"/>
      <c r="CYU114" s="386"/>
      <c r="CYV114" s="386"/>
      <c r="CYW114" s="386"/>
      <c r="CYX114" s="386"/>
      <c r="CYY114" s="386"/>
      <c r="CYZ114" s="386"/>
      <c r="CZA114" s="386"/>
      <c r="CZB114" s="386"/>
      <c r="CZC114" s="386"/>
      <c r="CZD114" s="386"/>
      <c r="CZE114" s="386"/>
      <c r="CZF114" s="386"/>
      <c r="CZG114" s="386"/>
      <c r="CZH114" s="386"/>
      <c r="CZI114" s="386"/>
      <c r="CZJ114" s="386"/>
      <c r="CZK114" s="386"/>
      <c r="CZL114" s="386"/>
      <c r="CZM114" s="386"/>
      <c r="CZN114" s="386"/>
      <c r="CZO114" s="386"/>
      <c r="CZP114" s="386"/>
      <c r="CZQ114" s="386"/>
      <c r="CZR114" s="386"/>
      <c r="CZS114" s="386"/>
      <c r="CZT114" s="386"/>
      <c r="CZU114" s="386"/>
      <c r="CZV114" s="386"/>
      <c r="CZW114" s="386"/>
      <c r="CZX114" s="386"/>
      <c r="CZY114" s="386"/>
      <c r="CZZ114" s="386"/>
      <c r="DAA114" s="386"/>
      <c r="DAB114" s="386"/>
      <c r="DAC114" s="386"/>
      <c r="DAD114" s="386"/>
      <c r="DAE114" s="386"/>
      <c r="DAF114" s="386"/>
      <c r="DAG114" s="386"/>
      <c r="DAH114" s="386"/>
      <c r="DAI114" s="386"/>
      <c r="DAJ114" s="386"/>
      <c r="DAK114" s="386"/>
      <c r="DAL114" s="386"/>
      <c r="DAM114" s="386"/>
      <c r="DAN114" s="386"/>
      <c r="DAO114" s="386"/>
      <c r="DAP114" s="386"/>
      <c r="DAQ114" s="386"/>
      <c r="DAR114" s="386"/>
      <c r="DAS114" s="386"/>
      <c r="DAT114" s="386"/>
      <c r="DAU114" s="386"/>
      <c r="DAV114" s="386"/>
      <c r="DAW114" s="386"/>
      <c r="DAX114" s="386"/>
      <c r="DAY114" s="386"/>
      <c r="DAZ114" s="386"/>
      <c r="DBA114" s="386"/>
      <c r="DBB114" s="386"/>
      <c r="DBC114" s="386"/>
      <c r="DBD114" s="386"/>
      <c r="DBE114" s="386"/>
      <c r="DBF114" s="386"/>
      <c r="DBG114" s="386"/>
      <c r="DBH114" s="386"/>
      <c r="DBI114" s="386"/>
      <c r="DBJ114" s="386"/>
      <c r="DBK114" s="386"/>
      <c r="DBL114" s="386"/>
      <c r="DBM114" s="386"/>
      <c r="DBN114" s="386"/>
      <c r="DBO114" s="386"/>
      <c r="DBP114" s="386"/>
      <c r="DBQ114" s="386"/>
      <c r="DBR114" s="386"/>
      <c r="DBS114" s="386"/>
      <c r="DBT114" s="386"/>
      <c r="DBU114" s="386"/>
      <c r="DBV114" s="386"/>
      <c r="DBW114" s="386"/>
      <c r="DBX114" s="386"/>
      <c r="DBY114" s="386"/>
      <c r="DBZ114" s="386"/>
      <c r="DCA114" s="386"/>
      <c r="DCB114" s="386"/>
      <c r="DCC114" s="386"/>
      <c r="DCD114" s="386"/>
      <c r="DCE114" s="386"/>
      <c r="DCF114" s="386"/>
      <c r="DCG114" s="386"/>
      <c r="DCH114" s="386"/>
      <c r="DCI114" s="386"/>
      <c r="DCJ114" s="386"/>
      <c r="DCK114" s="386"/>
      <c r="DCL114" s="386"/>
      <c r="DCM114" s="386"/>
      <c r="DCN114" s="386"/>
      <c r="DCO114" s="386"/>
      <c r="DCP114" s="386"/>
      <c r="DCQ114" s="386"/>
      <c r="DCR114" s="386"/>
      <c r="DCS114" s="386"/>
      <c r="DCT114" s="386"/>
      <c r="DCU114" s="386"/>
      <c r="DCV114" s="386"/>
      <c r="DCW114" s="386"/>
      <c r="DCX114" s="386"/>
      <c r="DCY114" s="386"/>
      <c r="DCZ114" s="386"/>
      <c r="DDA114" s="386"/>
      <c r="DDB114" s="386"/>
      <c r="DDC114" s="386"/>
      <c r="DDD114" s="386"/>
      <c r="DDE114" s="386"/>
      <c r="DDF114" s="386"/>
      <c r="DDG114" s="386"/>
      <c r="DDH114" s="386"/>
      <c r="DDI114" s="386"/>
      <c r="DDJ114" s="386"/>
      <c r="DDK114" s="386"/>
      <c r="DDL114" s="386"/>
      <c r="DDM114" s="386"/>
      <c r="DDN114" s="386"/>
      <c r="DDO114" s="386"/>
      <c r="DDP114" s="386"/>
      <c r="DDQ114" s="386"/>
      <c r="DDR114" s="386"/>
      <c r="DDS114" s="386"/>
      <c r="DDT114" s="386"/>
      <c r="DDU114" s="386"/>
      <c r="DDV114" s="386"/>
      <c r="DDW114" s="386"/>
      <c r="DDX114" s="386"/>
      <c r="DDY114" s="386"/>
      <c r="DDZ114" s="386"/>
      <c r="DEA114" s="386"/>
      <c r="DEB114" s="386"/>
      <c r="DEC114" s="386"/>
      <c r="DED114" s="386"/>
      <c r="DEE114" s="386"/>
      <c r="DEF114" s="386"/>
      <c r="DEG114" s="386"/>
      <c r="DEH114" s="386"/>
      <c r="DEI114" s="386"/>
      <c r="DEJ114" s="386"/>
      <c r="DEK114" s="386"/>
      <c r="DEL114" s="386"/>
      <c r="DEM114" s="386"/>
      <c r="DEN114" s="386"/>
      <c r="DEO114" s="386"/>
      <c r="DEP114" s="386"/>
      <c r="DEQ114" s="386"/>
      <c r="DER114" s="386"/>
      <c r="DES114" s="386"/>
      <c r="DET114" s="386"/>
      <c r="DEU114" s="386"/>
      <c r="DEV114" s="386"/>
      <c r="DEW114" s="386"/>
      <c r="DEX114" s="386"/>
      <c r="DEY114" s="386"/>
      <c r="DEZ114" s="386"/>
      <c r="DFA114" s="386"/>
      <c r="DFB114" s="386"/>
      <c r="DFC114" s="386"/>
      <c r="DFD114" s="386"/>
      <c r="DFE114" s="386"/>
      <c r="DFF114" s="386"/>
      <c r="DFG114" s="386"/>
      <c r="DFH114" s="386"/>
      <c r="DFI114" s="386"/>
      <c r="DFJ114" s="386"/>
      <c r="DFK114" s="386"/>
      <c r="DFL114" s="386"/>
      <c r="DFM114" s="386"/>
      <c r="DFN114" s="386"/>
      <c r="DFO114" s="386"/>
      <c r="DFP114" s="386"/>
      <c r="DFQ114" s="386"/>
      <c r="DFR114" s="386"/>
      <c r="DFS114" s="386"/>
      <c r="DFT114" s="386"/>
      <c r="DFU114" s="386"/>
      <c r="DFV114" s="386"/>
      <c r="DFW114" s="386"/>
      <c r="DFX114" s="386"/>
      <c r="DFY114" s="386"/>
      <c r="DFZ114" s="386"/>
      <c r="DGA114" s="386"/>
      <c r="DGB114" s="386"/>
      <c r="DGC114" s="386"/>
      <c r="DGD114" s="386"/>
      <c r="DGE114" s="386"/>
      <c r="DGF114" s="386"/>
      <c r="DGG114" s="386"/>
      <c r="DGH114" s="386"/>
      <c r="DGI114" s="386"/>
      <c r="DGJ114" s="386"/>
      <c r="DGK114" s="386"/>
      <c r="DGL114" s="386"/>
      <c r="DGM114" s="386"/>
      <c r="DGN114" s="386"/>
      <c r="DGO114" s="386"/>
      <c r="DGP114" s="386"/>
      <c r="DGQ114" s="386"/>
      <c r="DGR114" s="386"/>
      <c r="DGS114" s="386"/>
      <c r="DGT114" s="386"/>
      <c r="DGU114" s="386"/>
      <c r="DGV114" s="386"/>
      <c r="DGW114" s="386"/>
      <c r="DGX114" s="386"/>
      <c r="DGY114" s="386"/>
      <c r="DGZ114" s="386"/>
      <c r="DHA114" s="386"/>
      <c r="DHB114" s="386"/>
      <c r="DHC114" s="386"/>
      <c r="DHD114" s="386"/>
      <c r="DHE114" s="386"/>
      <c r="DHF114" s="386"/>
      <c r="DHG114" s="386"/>
      <c r="DHH114" s="386"/>
      <c r="DHI114" s="386"/>
      <c r="DHJ114" s="386"/>
      <c r="DHK114" s="386"/>
      <c r="DHL114" s="386"/>
      <c r="DHM114" s="386"/>
      <c r="DHN114" s="386"/>
      <c r="DHO114" s="386"/>
      <c r="DHP114" s="386"/>
      <c r="DHQ114" s="386"/>
      <c r="DHR114" s="386"/>
      <c r="DHS114" s="386"/>
      <c r="DHT114" s="386"/>
      <c r="DHU114" s="386"/>
      <c r="DHV114" s="386"/>
      <c r="DHW114" s="386"/>
      <c r="DHX114" s="386"/>
      <c r="DHY114" s="386"/>
      <c r="DHZ114" s="386"/>
      <c r="DIA114" s="386"/>
      <c r="DIB114" s="386"/>
      <c r="DIC114" s="386"/>
      <c r="DID114" s="386"/>
      <c r="DIE114" s="386"/>
      <c r="DIF114" s="386"/>
      <c r="DIG114" s="386"/>
      <c r="DIH114" s="386"/>
      <c r="DII114" s="386"/>
      <c r="DIJ114" s="386"/>
      <c r="DIK114" s="386"/>
      <c r="DIL114" s="386"/>
      <c r="DIM114" s="386"/>
      <c r="DIN114" s="386"/>
      <c r="DIO114" s="386"/>
      <c r="DIP114" s="386"/>
      <c r="DIQ114" s="386"/>
      <c r="DIR114" s="386"/>
      <c r="DIS114" s="386"/>
      <c r="DIT114" s="386"/>
      <c r="DIU114" s="386"/>
      <c r="DIV114" s="386"/>
      <c r="DIW114" s="386"/>
      <c r="DIX114" s="386"/>
      <c r="DIY114" s="386"/>
      <c r="DIZ114" s="386"/>
      <c r="DJA114" s="386"/>
      <c r="DJB114" s="386"/>
      <c r="DJC114" s="386"/>
      <c r="DJD114" s="386"/>
      <c r="DJE114" s="386"/>
      <c r="DJF114" s="386"/>
      <c r="DJG114" s="386"/>
      <c r="DJH114" s="386"/>
      <c r="DJI114" s="386"/>
      <c r="DJJ114" s="386"/>
      <c r="DJK114" s="386"/>
      <c r="DJL114" s="386"/>
      <c r="DJM114" s="386"/>
      <c r="DJN114" s="386"/>
      <c r="DJO114" s="386"/>
      <c r="DJP114" s="386"/>
      <c r="DJQ114" s="386"/>
      <c r="DJR114" s="386"/>
      <c r="DJS114" s="386"/>
      <c r="DJT114" s="386"/>
      <c r="DJU114" s="386"/>
      <c r="DJV114" s="386"/>
      <c r="DJW114" s="386"/>
      <c r="DJX114" s="386"/>
      <c r="DJY114" s="386"/>
      <c r="DJZ114" s="386"/>
      <c r="DKA114" s="386"/>
      <c r="DKB114" s="386"/>
      <c r="DKC114" s="386"/>
      <c r="DKD114" s="386"/>
      <c r="DKE114" s="386"/>
      <c r="DKF114" s="386"/>
      <c r="DKG114" s="386"/>
      <c r="DKH114" s="386"/>
      <c r="DKI114" s="386"/>
      <c r="DKJ114" s="386"/>
      <c r="DKK114" s="386"/>
      <c r="DKL114" s="386"/>
      <c r="DKM114" s="386"/>
      <c r="DKN114" s="386"/>
      <c r="DKO114" s="386"/>
      <c r="DKP114" s="386"/>
      <c r="DKQ114" s="386"/>
      <c r="DKR114" s="386"/>
      <c r="DKS114" s="386"/>
      <c r="DKT114" s="386"/>
      <c r="DKU114" s="386"/>
      <c r="DKV114" s="386"/>
      <c r="DKW114" s="386"/>
      <c r="DKX114" s="386"/>
      <c r="DKY114" s="386"/>
      <c r="DKZ114" s="386"/>
      <c r="DLA114" s="386"/>
      <c r="DLB114" s="386"/>
      <c r="DLC114" s="386"/>
      <c r="DLD114" s="386"/>
      <c r="DLE114" s="386"/>
      <c r="DLF114" s="386"/>
      <c r="DLG114" s="386"/>
      <c r="DLH114" s="386"/>
      <c r="DLI114" s="386"/>
      <c r="DLJ114" s="386"/>
      <c r="DLK114" s="386"/>
      <c r="DLL114" s="386"/>
      <c r="DLM114" s="386"/>
      <c r="DLN114" s="386"/>
      <c r="DLO114" s="386"/>
      <c r="DLP114" s="386"/>
      <c r="DLQ114" s="386"/>
      <c r="DLR114" s="386"/>
      <c r="DLS114" s="386"/>
      <c r="DLT114" s="386"/>
      <c r="DLU114" s="386"/>
      <c r="DLV114" s="386"/>
      <c r="DLW114" s="386"/>
      <c r="DLX114" s="386"/>
      <c r="DLY114" s="386"/>
      <c r="DLZ114" s="386"/>
      <c r="DMA114" s="386"/>
      <c r="DMB114" s="386"/>
      <c r="DMC114" s="386"/>
      <c r="DMD114" s="386"/>
      <c r="DME114" s="386"/>
      <c r="DMF114" s="386"/>
      <c r="DMG114" s="386"/>
      <c r="DMH114" s="386"/>
      <c r="DMI114" s="386"/>
      <c r="DMJ114" s="386"/>
      <c r="DMK114" s="386"/>
      <c r="DML114" s="386"/>
      <c r="DMM114" s="386"/>
      <c r="DMN114" s="386"/>
      <c r="DMO114" s="386"/>
      <c r="DMP114" s="386"/>
      <c r="DMQ114" s="386"/>
      <c r="DMR114" s="386"/>
      <c r="DMS114" s="386"/>
      <c r="DMT114" s="386"/>
      <c r="DMU114" s="386"/>
      <c r="DMV114" s="386"/>
      <c r="DMW114" s="386"/>
      <c r="DMX114" s="386"/>
      <c r="DMY114" s="386"/>
      <c r="DMZ114" s="386"/>
      <c r="DNA114" s="386"/>
      <c r="DNB114" s="386"/>
      <c r="DNC114" s="386"/>
      <c r="DND114" s="386"/>
      <c r="DNE114" s="386"/>
      <c r="DNF114" s="386"/>
      <c r="DNG114" s="386"/>
      <c r="DNH114" s="386"/>
      <c r="DNI114" s="386"/>
      <c r="DNJ114" s="386"/>
      <c r="DNK114" s="386"/>
      <c r="DNL114" s="386"/>
      <c r="DNM114" s="386"/>
      <c r="DNN114" s="386"/>
      <c r="DNO114" s="386"/>
      <c r="DNP114" s="386"/>
      <c r="DNQ114" s="386"/>
      <c r="DNR114" s="386"/>
      <c r="DNS114" s="386"/>
      <c r="DNT114" s="386"/>
      <c r="DNU114" s="386"/>
      <c r="DNV114" s="386"/>
      <c r="DNW114" s="386"/>
      <c r="DNX114" s="386"/>
      <c r="DNY114" s="386"/>
      <c r="DNZ114" s="386"/>
      <c r="DOA114" s="386"/>
      <c r="DOB114" s="386"/>
      <c r="DOC114" s="386"/>
      <c r="DOD114" s="386"/>
      <c r="DOE114" s="386"/>
      <c r="DOF114" s="386"/>
      <c r="DOG114" s="386"/>
      <c r="DOH114" s="386"/>
      <c r="DOI114" s="386"/>
      <c r="DOJ114" s="386"/>
      <c r="DOK114" s="386"/>
      <c r="DOL114" s="386"/>
      <c r="DOM114" s="386"/>
      <c r="DON114" s="386"/>
      <c r="DOO114" s="386"/>
      <c r="DOP114" s="386"/>
      <c r="DOQ114" s="386"/>
      <c r="DOR114" s="386"/>
      <c r="DOS114" s="386"/>
      <c r="DOT114" s="386"/>
      <c r="DOU114" s="386"/>
      <c r="DOV114" s="386"/>
      <c r="DOW114" s="386"/>
      <c r="DOX114" s="386"/>
      <c r="DOY114" s="386"/>
      <c r="DOZ114" s="386"/>
      <c r="DPA114" s="386"/>
      <c r="DPB114" s="386"/>
      <c r="DPC114" s="386"/>
      <c r="DPD114" s="386"/>
      <c r="DPE114" s="386"/>
      <c r="DPF114" s="386"/>
      <c r="DPG114" s="386"/>
      <c r="DPH114" s="386"/>
      <c r="DPI114" s="386"/>
      <c r="DPJ114" s="386"/>
      <c r="DPK114" s="386"/>
      <c r="DPL114" s="386"/>
      <c r="DPM114" s="386"/>
      <c r="DPN114" s="386"/>
      <c r="DPO114" s="386"/>
      <c r="DPP114" s="386"/>
      <c r="DPQ114" s="386"/>
      <c r="DPR114" s="386"/>
      <c r="DPS114" s="386"/>
      <c r="DPT114" s="386"/>
      <c r="DPU114" s="386"/>
      <c r="DPV114" s="386"/>
      <c r="DPW114" s="386"/>
      <c r="DPX114" s="386"/>
      <c r="DPY114" s="386"/>
      <c r="DPZ114" s="386"/>
      <c r="DQA114" s="386"/>
      <c r="DQB114" s="386"/>
      <c r="DQC114" s="386"/>
      <c r="DQD114" s="386"/>
      <c r="DQE114" s="386"/>
      <c r="DQF114" s="386"/>
      <c r="DQG114" s="386"/>
      <c r="DQH114" s="386"/>
      <c r="DQI114" s="386"/>
      <c r="DQJ114" s="386"/>
      <c r="DQK114" s="386"/>
      <c r="DQL114" s="386"/>
      <c r="DQM114" s="386"/>
      <c r="DQN114" s="386"/>
      <c r="DQO114" s="386"/>
      <c r="DQP114" s="386"/>
      <c r="DQQ114" s="386"/>
      <c r="DQR114" s="386"/>
      <c r="DQS114" s="386"/>
      <c r="DQT114" s="386"/>
      <c r="DQU114" s="386"/>
      <c r="DQV114" s="386"/>
      <c r="DQW114" s="386"/>
      <c r="DQX114" s="386"/>
      <c r="DQY114" s="386"/>
      <c r="DQZ114" s="386"/>
      <c r="DRA114" s="386"/>
      <c r="DRB114" s="386"/>
      <c r="DRC114" s="386"/>
      <c r="DRD114" s="386"/>
      <c r="DRE114" s="386"/>
      <c r="DRF114" s="386"/>
      <c r="DRG114" s="386"/>
      <c r="DRH114" s="386"/>
      <c r="DRI114" s="386"/>
      <c r="DRJ114" s="386"/>
      <c r="DRK114" s="386"/>
      <c r="DRL114" s="386"/>
      <c r="DRM114" s="386"/>
      <c r="DRN114" s="386"/>
      <c r="DRO114" s="386"/>
      <c r="DRP114" s="386"/>
      <c r="DRQ114" s="386"/>
      <c r="DRR114" s="386"/>
      <c r="DRS114" s="386"/>
      <c r="DRT114" s="386"/>
      <c r="DRU114" s="386"/>
      <c r="DRV114" s="386"/>
      <c r="DRW114" s="386"/>
      <c r="DRX114" s="386"/>
      <c r="DRY114" s="386"/>
      <c r="DRZ114" s="386"/>
      <c r="DSA114" s="386"/>
      <c r="DSB114" s="386"/>
      <c r="DSC114" s="386"/>
      <c r="DSD114" s="386"/>
      <c r="DSE114" s="386"/>
      <c r="DSF114" s="386"/>
      <c r="DSG114" s="386"/>
      <c r="DSH114" s="386"/>
      <c r="DSI114" s="386"/>
      <c r="DSJ114" s="386"/>
      <c r="DSK114" s="386"/>
      <c r="DSL114" s="386"/>
      <c r="DSM114" s="386"/>
      <c r="DSN114" s="386"/>
      <c r="DSO114" s="386"/>
      <c r="DSP114" s="386"/>
      <c r="DSQ114" s="386"/>
      <c r="DSR114" s="386"/>
      <c r="DSS114" s="386"/>
      <c r="DST114" s="386"/>
      <c r="DSU114" s="386"/>
      <c r="DSV114" s="386"/>
      <c r="DSW114" s="386"/>
      <c r="DSX114" s="386"/>
      <c r="DSY114" s="386"/>
      <c r="DSZ114" s="386"/>
      <c r="DTA114" s="386"/>
      <c r="DTB114" s="386"/>
      <c r="DTC114" s="386"/>
      <c r="DTD114" s="386"/>
      <c r="DTE114" s="386"/>
      <c r="DTF114" s="386"/>
      <c r="DTG114" s="386"/>
      <c r="DTH114" s="386"/>
      <c r="DTI114" s="386"/>
      <c r="DTJ114" s="386"/>
      <c r="DTK114" s="386"/>
      <c r="DTL114" s="386"/>
      <c r="DTM114" s="386"/>
      <c r="DTN114" s="386"/>
      <c r="DTO114" s="386"/>
      <c r="DTP114" s="386"/>
      <c r="DTQ114" s="386"/>
      <c r="DTR114" s="386"/>
      <c r="DTS114" s="386"/>
      <c r="DTT114" s="386"/>
      <c r="DTU114" s="386"/>
      <c r="DTV114" s="386"/>
      <c r="DTW114" s="386"/>
      <c r="DTX114" s="386"/>
      <c r="DTY114" s="386"/>
      <c r="DTZ114" s="386"/>
      <c r="DUA114" s="386"/>
      <c r="DUB114" s="386"/>
      <c r="DUC114" s="386"/>
      <c r="DUD114" s="386"/>
      <c r="DUE114" s="386"/>
      <c r="DUF114" s="386"/>
      <c r="DUG114" s="386"/>
      <c r="DUH114" s="386"/>
      <c r="DUI114" s="386"/>
      <c r="DUJ114" s="386"/>
      <c r="DUK114" s="386"/>
      <c r="DUL114" s="386"/>
      <c r="DUM114" s="386"/>
      <c r="DUN114" s="386"/>
      <c r="DUO114" s="386"/>
      <c r="DUP114" s="386"/>
      <c r="DUQ114" s="386"/>
      <c r="DUR114" s="386"/>
      <c r="DUS114" s="386"/>
      <c r="DUT114" s="386"/>
      <c r="DUU114" s="386"/>
      <c r="DUV114" s="386"/>
      <c r="DUW114" s="386"/>
      <c r="DUX114" s="386"/>
      <c r="DUY114" s="386"/>
      <c r="DUZ114" s="386"/>
      <c r="DVA114" s="386"/>
      <c r="DVB114" s="386"/>
      <c r="DVC114" s="386"/>
      <c r="DVD114" s="386"/>
      <c r="DVE114" s="386"/>
      <c r="DVF114" s="386"/>
      <c r="DVG114" s="386"/>
      <c r="DVH114" s="386"/>
      <c r="DVI114" s="386"/>
      <c r="DVJ114" s="386"/>
      <c r="DVK114" s="386"/>
      <c r="DVL114" s="386"/>
      <c r="DVM114" s="386"/>
      <c r="DVN114" s="386"/>
      <c r="DVO114" s="386"/>
      <c r="DVP114" s="386"/>
      <c r="DVQ114" s="386"/>
      <c r="DVR114" s="386"/>
      <c r="DVS114" s="386"/>
      <c r="DVT114" s="386"/>
      <c r="DVU114" s="386"/>
      <c r="DVV114" s="386"/>
      <c r="DVW114" s="386"/>
      <c r="DVX114" s="386"/>
      <c r="DVY114" s="386"/>
      <c r="DVZ114" s="386"/>
      <c r="DWA114" s="386"/>
      <c r="DWB114" s="386"/>
      <c r="DWC114" s="386"/>
      <c r="DWD114" s="386"/>
      <c r="DWE114" s="386"/>
      <c r="DWF114" s="386"/>
      <c r="DWG114" s="386"/>
      <c r="DWH114" s="386"/>
      <c r="DWI114" s="386"/>
      <c r="DWJ114" s="386"/>
      <c r="DWK114" s="386"/>
      <c r="DWL114" s="386"/>
      <c r="DWM114" s="386"/>
      <c r="DWN114" s="386"/>
      <c r="DWO114" s="386"/>
      <c r="DWP114" s="386"/>
      <c r="DWQ114" s="386"/>
      <c r="DWR114" s="386"/>
      <c r="DWS114" s="386"/>
      <c r="DWT114" s="386"/>
      <c r="DWU114" s="386"/>
      <c r="DWV114" s="386"/>
      <c r="DWW114" s="386"/>
      <c r="DWX114" s="386"/>
      <c r="DWY114" s="386"/>
      <c r="DWZ114" s="386"/>
      <c r="DXA114" s="386"/>
      <c r="DXB114" s="386"/>
      <c r="DXC114" s="386"/>
      <c r="DXD114" s="386"/>
      <c r="DXE114" s="386"/>
      <c r="DXF114" s="386"/>
      <c r="DXG114" s="386"/>
      <c r="DXH114" s="386"/>
      <c r="DXI114" s="386"/>
      <c r="DXJ114" s="386"/>
      <c r="DXK114" s="386"/>
      <c r="DXL114" s="386"/>
      <c r="DXM114" s="386"/>
      <c r="DXN114" s="386"/>
      <c r="DXO114" s="386"/>
      <c r="DXP114" s="386"/>
      <c r="DXQ114" s="386"/>
      <c r="DXR114" s="386"/>
      <c r="DXS114" s="386"/>
      <c r="DXT114" s="386"/>
      <c r="DXU114" s="386"/>
      <c r="DXV114" s="386"/>
      <c r="DXW114" s="386"/>
      <c r="DXX114" s="386"/>
      <c r="DXY114" s="386"/>
      <c r="DXZ114" s="386"/>
      <c r="DYA114" s="386"/>
      <c r="DYB114" s="386"/>
      <c r="DYC114" s="386"/>
      <c r="DYD114" s="386"/>
      <c r="DYE114" s="386"/>
      <c r="DYF114" s="386"/>
      <c r="DYG114" s="386"/>
      <c r="DYH114" s="386"/>
      <c r="DYI114" s="386"/>
      <c r="DYJ114" s="386"/>
      <c r="DYK114" s="386"/>
      <c r="DYL114" s="386"/>
      <c r="DYM114" s="386"/>
      <c r="DYN114" s="386"/>
      <c r="DYO114" s="386"/>
      <c r="DYP114" s="386"/>
      <c r="DYQ114" s="386"/>
      <c r="DYR114" s="386"/>
      <c r="DYS114" s="386"/>
      <c r="DYT114" s="386"/>
      <c r="DYU114" s="386"/>
      <c r="DYV114" s="386"/>
      <c r="DYW114" s="386"/>
      <c r="DYX114" s="386"/>
      <c r="DYY114" s="386"/>
      <c r="DYZ114" s="386"/>
      <c r="DZA114" s="386"/>
      <c r="DZB114" s="386"/>
      <c r="DZC114" s="386"/>
      <c r="DZD114" s="386"/>
      <c r="DZE114" s="386"/>
      <c r="DZF114" s="386"/>
      <c r="DZG114" s="386"/>
      <c r="DZH114" s="386"/>
      <c r="DZI114" s="386"/>
      <c r="DZJ114" s="386"/>
      <c r="DZK114" s="386"/>
      <c r="DZL114" s="386"/>
      <c r="DZM114" s="386"/>
      <c r="DZN114" s="386"/>
      <c r="DZO114" s="386"/>
      <c r="DZP114" s="386"/>
      <c r="DZQ114" s="386"/>
      <c r="DZR114" s="386"/>
      <c r="DZS114" s="386"/>
      <c r="DZT114" s="386"/>
      <c r="DZU114" s="386"/>
      <c r="DZV114" s="386"/>
      <c r="DZW114" s="386"/>
      <c r="DZX114" s="386"/>
      <c r="DZY114" s="386"/>
      <c r="DZZ114" s="386"/>
      <c r="EAA114" s="386"/>
      <c r="EAB114" s="386"/>
      <c r="EAC114" s="386"/>
      <c r="EAD114" s="386"/>
      <c r="EAE114" s="386"/>
      <c r="EAF114" s="386"/>
      <c r="EAG114" s="386"/>
      <c r="EAH114" s="386"/>
      <c r="EAI114" s="386"/>
      <c r="EAJ114" s="386"/>
      <c r="EAK114" s="386"/>
      <c r="EAL114" s="386"/>
      <c r="EAM114" s="386"/>
      <c r="EAN114" s="386"/>
      <c r="EAO114" s="386"/>
      <c r="EAP114" s="386"/>
      <c r="EAQ114" s="386"/>
      <c r="EAR114" s="386"/>
      <c r="EAS114" s="386"/>
      <c r="EAT114" s="386"/>
      <c r="EAU114" s="386"/>
      <c r="EAV114" s="386"/>
      <c r="EAW114" s="386"/>
      <c r="EAX114" s="386"/>
      <c r="EAY114" s="386"/>
      <c r="EAZ114" s="386"/>
      <c r="EBA114" s="386"/>
      <c r="EBB114" s="386"/>
      <c r="EBC114" s="386"/>
      <c r="EBD114" s="386"/>
      <c r="EBE114" s="386"/>
      <c r="EBF114" s="386"/>
      <c r="EBG114" s="386"/>
      <c r="EBH114" s="386"/>
      <c r="EBI114" s="386"/>
      <c r="EBJ114" s="386"/>
      <c r="EBK114" s="386"/>
      <c r="EBL114" s="386"/>
      <c r="EBM114" s="386"/>
      <c r="EBN114" s="386"/>
      <c r="EBO114" s="386"/>
      <c r="EBP114" s="386"/>
      <c r="EBQ114" s="386"/>
      <c r="EBR114" s="386"/>
      <c r="EBS114" s="386"/>
      <c r="EBT114" s="386"/>
      <c r="EBU114" s="386"/>
      <c r="EBV114" s="386"/>
      <c r="EBW114" s="386"/>
      <c r="EBX114" s="386"/>
      <c r="EBY114" s="386"/>
      <c r="EBZ114" s="386"/>
      <c r="ECA114" s="386"/>
      <c r="ECB114" s="386"/>
      <c r="ECC114" s="386"/>
      <c r="ECD114" s="386"/>
      <c r="ECE114" s="386"/>
      <c r="ECF114" s="386"/>
      <c r="ECG114" s="386"/>
      <c r="ECH114" s="386"/>
      <c r="ECI114" s="386"/>
      <c r="ECJ114" s="386"/>
      <c r="ECK114" s="386"/>
      <c r="ECL114" s="386"/>
      <c r="ECM114" s="386"/>
      <c r="ECN114" s="386"/>
      <c r="ECO114" s="386"/>
      <c r="ECP114" s="386"/>
      <c r="ECQ114" s="386"/>
      <c r="ECR114" s="386"/>
      <c r="ECS114" s="386"/>
      <c r="ECT114" s="386"/>
      <c r="ECU114" s="386"/>
      <c r="ECV114" s="386"/>
      <c r="ECW114" s="386"/>
      <c r="ECX114" s="386"/>
      <c r="ECY114" s="386"/>
      <c r="ECZ114" s="386"/>
      <c r="EDA114" s="386"/>
      <c r="EDB114" s="386"/>
      <c r="EDC114" s="386"/>
      <c r="EDD114" s="386"/>
      <c r="EDE114" s="386"/>
      <c r="EDF114" s="386"/>
      <c r="EDG114" s="386"/>
      <c r="EDH114" s="386"/>
      <c r="EDI114" s="386"/>
      <c r="EDJ114" s="386"/>
      <c r="EDK114" s="386"/>
      <c r="EDL114" s="386"/>
      <c r="EDM114" s="386"/>
      <c r="EDN114" s="386"/>
      <c r="EDO114" s="386"/>
      <c r="EDP114" s="386"/>
      <c r="EDQ114" s="386"/>
      <c r="EDR114" s="386"/>
      <c r="EDS114" s="386"/>
      <c r="EDT114" s="386"/>
      <c r="EDU114" s="386"/>
      <c r="EDV114" s="386"/>
      <c r="EDW114" s="386"/>
      <c r="EDX114" s="386"/>
      <c r="EDY114" s="386"/>
      <c r="EDZ114" s="386"/>
      <c r="EEA114" s="386"/>
      <c r="EEB114" s="386"/>
      <c r="EEC114" s="386"/>
      <c r="EED114" s="386"/>
      <c r="EEE114" s="386"/>
      <c r="EEF114" s="386"/>
      <c r="EEG114" s="386"/>
      <c r="EEH114" s="386"/>
      <c r="EEI114" s="386"/>
      <c r="EEJ114" s="386"/>
      <c r="EEK114" s="386"/>
      <c r="EEL114" s="386"/>
      <c r="EEM114" s="386"/>
      <c r="EEN114" s="386"/>
      <c r="EEO114" s="386"/>
      <c r="EEP114" s="386"/>
      <c r="EEQ114" s="386"/>
      <c r="EER114" s="386"/>
      <c r="EES114" s="386"/>
      <c r="EET114" s="386"/>
      <c r="EEU114" s="386"/>
      <c r="EEV114" s="386"/>
      <c r="EEW114" s="386"/>
      <c r="EEX114" s="386"/>
      <c r="EEY114" s="386"/>
      <c r="EEZ114" s="386"/>
      <c r="EFA114" s="386"/>
      <c r="EFB114" s="386"/>
      <c r="EFC114" s="386"/>
      <c r="EFD114" s="386"/>
      <c r="EFE114" s="386"/>
      <c r="EFF114" s="386"/>
      <c r="EFG114" s="386"/>
      <c r="EFH114" s="386"/>
      <c r="EFI114" s="386"/>
      <c r="EFJ114" s="386"/>
      <c r="EFK114" s="386"/>
      <c r="EFL114" s="386"/>
      <c r="EFM114" s="386"/>
      <c r="EFN114" s="386"/>
      <c r="EFO114" s="386"/>
      <c r="EFP114" s="386"/>
      <c r="EFQ114" s="386"/>
      <c r="EFR114" s="386"/>
      <c r="EFS114" s="386"/>
      <c r="EFT114" s="386"/>
      <c r="EFU114" s="386"/>
      <c r="EFV114" s="386"/>
      <c r="EFW114" s="386"/>
      <c r="EFX114" s="386"/>
      <c r="EFY114" s="386"/>
      <c r="EFZ114" s="386"/>
      <c r="EGA114" s="386"/>
      <c r="EGB114" s="386"/>
      <c r="EGC114" s="386"/>
      <c r="EGD114" s="386"/>
      <c r="EGE114" s="386"/>
      <c r="EGF114" s="386"/>
      <c r="EGG114" s="386"/>
      <c r="EGH114" s="386"/>
      <c r="EGI114" s="386"/>
      <c r="EGJ114" s="386"/>
      <c r="EGK114" s="386"/>
      <c r="EGL114" s="386"/>
      <c r="EGM114" s="386"/>
      <c r="EGN114" s="386"/>
      <c r="EGO114" s="386"/>
      <c r="EGP114" s="386"/>
      <c r="EGQ114" s="386"/>
      <c r="EGR114" s="386"/>
      <c r="EGS114" s="386"/>
      <c r="EGT114" s="386"/>
      <c r="EGU114" s="386"/>
      <c r="EGV114" s="386"/>
      <c r="EGW114" s="386"/>
      <c r="EGX114" s="386"/>
      <c r="EGY114" s="386"/>
      <c r="EGZ114" s="386"/>
      <c r="EHA114" s="386"/>
      <c r="EHB114" s="386"/>
      <c r="EHC114" s="386"/>
      <c r="EHD114" s="386"/>
      <c r="EHE114" s="386"/>
      <c r="EHF114" s="386"/>
      <c r="EHG114" s="386"/>
      <c r="EHH114" s="386"/>
      <c r="EHI114" s="386"/>
      <c r="EHJ114" s="386"/>
      <c r="EHK114" s="386"/>
      <c r="EHL114" s="386"/>
      <c r="EHM114" s="386"/>
      <c r="EHN114" s="386"/>
      <c r="EHO114" s="386"/>
      <c r="EHP114" s="386"/>
      <c r="EHQ114" s="386"/>
      <c r="EHR114" s="386"/>
      <c r="EHS114" s="386"/>
      <c r="EHT114" s="386"/>
      <c r="EHU114" s="386"/>
      <c r="EHV114" s="386"/>
      <c r="EHW114" s="386"/>
      <c r="EHX114" s="386"/>
      <c r="EHY114" s="386"/>
      <c r="EHZ114" s="386"/>
      <c r="EIA114" s="386"/>
      <c r="EIB114" s="386"/>
      <c r="EIC114" s="386"/>
      <c r="EID114" s="386"/>
      <c r="EIE114" s="386"/>
      <c r="EIF114" s="386"/>
      <c r="EIG114" s="386"/>
      <c r="EIH114" s="386"/>
      <c r="EII114" s="386"/>
      <c r="EIJ114" s="386"/>
      <c r="EIK114" s="386"/>
      <c r="EIL114" s="386"/>
      <c r="EIM114" s="386"/>
      <c r="EIN114" s="386"/>
      <c r="EIO114" s="386"/>
      <c r="EIP114" s="386"/>
      <c r="EIQ114" s="386"/>
      <c r="EIR114" s="386"/>
      <c r="EIS114" s="386"/>
      <c r="EIT114" s="386"/>
      <c r="EIU114" s="386"/>
      <c r="EIV114" s="386"/>
      <c r="EIW114" s="386"/>
      <c r="EIX114" s="386"/>
      <c r="EIY114" s="386"/>
      <c r="EIZ114" s="386"/>
      <c r="EJA114" s="386"/>
      <c r="EJB114" s="386"/>
      <c r="EJC114" s="386"/>
      <c r="EJD114" s="386"/>
      <c r="EJE114" s="386"/>
      <c r="EJF114" s="386"/>
      <c r="EJG114" s="386"/>
      <c r="EJH114" s="386"/>
      <c r="EJI114" s="386"/>
      <c r="EJJ114" s="386"/>
      <c r="EJK114" s="386"/>
      <c r="EJL114" s="386"/>
      <c r="EJM114" s="386"/>
      <c r="EJN114" s="386"/>
      <c r="EJO114" s="386"/>
      <c r="EJP114" s="386"/>
      <c r="EJQ114" s="386"/>
      <c r="EJR114" s="386"/>
      <c r="EJS114" s="386"/>
      <c r="EJT114" s="386"/>
      <c r="EJU114" s="386"/>
      <c r="EJV114" s="386"/>
      <c r="EJW114" s="386"/>
      <c r="EJX114" s="386"/>
      <c r="EJY114" s="386"/>
      <c r="EJZ114" s="386"/>
      <c r="EKA114" s="386"/>
      <c r="EKB114" s="386"/>
      <c r="EKC114" s="386"/>
      <c r="EKD114" s="386"/>
      <c r="EKE114" s="386"/>
      <c r="EKF114" s="386"/>
      <c r="EKG114" s="386"/>
      <c r="EKH114" s="386"/>
      <c r="EKI114" s="386"/>
      <c r="EKJ114" s="386"/>
      <c r="EKK114" s="386"/>
      <c r="EKL114" s="386"/>
      <c r="EKM114" s="386"/>
      <c r="EKN114" s="386"/>
      <c r="EKO114" s="386"/>
      <c r="EKP114" s="386"/>
      <c r="EKQ114" s="386"/>
      <c r="EKR114" s="386"/>
      <c r="EKS114" s="386"/>
      <c r="EKT114" s="386"/>
      <c r="EKU114" s="386"/>
      <c r="EKV114" s="386"/>
      <c r="EKW114" s="386"/>
      <c r="EKX114" s="386"/>
      <c r="EKY114" s="386"/>
      <c r="EKZ114" s="386"/>
      <c r="ELA114" s="386"/>
      <c r="ELB114" s="386"/>
      <c r="ELC114" s="386"/>
      <c r="ELD114" s="386"/>
      <c r="ELE114" s="386"/>
      <c r="ELF114" s="386"/>
      <c r="ELG114" s="386"/>
      <c r="ELH114" s="386"/>
      <c r="ELI114" s="386"/>
      <c r="ELJ114" s="386"/>
      <c r="ELK114" s="386"/>
      <c r="ELL114" s="386"/>
      <c r="ELM114" s="386"/>
      <c r="ELN114" s="386"/>
      <c r="ELO114" s="386"/>
      <c r="ELP114" s="386"/>
      <c r="ELQ114" s="386"/>
      <c r="ELR114" s="386"/>
      <c r="ELS114" s="386"/>
      <c r="ELT114" s="386"/>
      <c r="ELU114" s="386"/>
      <c r="ELV114" s="386"/>
      <c r="ELW114" s="386"/>
      <c r="ELX114" s="386"/>
      <c r="ELY114" s="386"/>
      <c r="ELZ114" s="386"/>
      <c r="EMA114" s="386"/>
      <c r="EMB114" s="386"/>
      <c r="EMC114" s="386"/>
      <c r="EMD114" s="386"/>
      <c r="EME114" s="386"/>
      <c r="EMF114" s="386"/>
      <c r="EMG114" s="386"/>
      <c r="EMH114" s="386"/>
      <c r="EMI114" s="386"/>
      <c r="EMJ114" s="386"/>
      <c r="EMK114" s="386"/>
      <c r="EML114" s="386"/>
      <c r="EMM114" s="386"/>
      <c r="EMN114" s="386"/>
      <c r="EMO114" s="386"/>
      <c r="EMP114" s="386"/>
      <c r="EMQ114" s="386"/>
      <c r="EMR114" s="386"/>
      <c r="EMS114" s="386"/>
      <c r="EMT114" s="386"/>
      <c r="EMU114" s="386"/>
      <c r="EMV114" s="386"/>
      <c r="EMW114" s="386"/>
      <c r="EMX114" s="386"/>
      <c r="EMY114" s="386"/>
      <c r="EMZ114" s="386"/>
      <c r="ENA114" s="386"/>
      <c r="ENB114" s="386"/>
      <c r="ENC114" s="386"/>
      <c r="END114" s="386"/>
      <c r="ENE114" s="386"/>
      <c r="ENF114" s="386"/>
      <c r="ENG114" s="386"/>
      <c r="ENH114" s="386"/>
      <c r="ENI114" s="386"/>
      <c r="ENJ114" s="386"/>
      <c r="ENK114" s="386"/>
      <c r="ENL114" s="386"/>
      <c r="ENM114" s="386"/>
      <c r="ENN114" s="386"/>
      <c r="ENO114" s="386"/>
      <c r="ENP114" s="386"/>
      <c r="ENQ114" s="386"/>
      <c r="ENR114" s="386"/>
      <c r="ENS114" s="386"/>
      <c r="ENT114" s="386"/>
      <c r="ENU114" s="386"/>
      <c r="ENV114" s="386"/>
      <c r="ENW114" s="386"/>
      <c r="ENX114" s="386"/>
      <c r="ENY114" s="386"/>
      <c r="ENZ114" s="386"/>
      <c r="EOA114" s="386"/>
      <c r="EOB114" s="386"/>
      <c r="EOC114" s="386"/>
      <c r="EOD114" s="386"/>
      <c r="EOE114" s="386"/>
      <c r="EOF114" s="386"/>
      <c r="EOG114" s="386"/>
      <c r="EOH114" s="386"/>
      <c r="EOI114" s="386"/>
      <c r="EOJ114" s="386"/>
      <c r="EOK114" s="386"/>
      <c r="EOL114" s="386"/>
      <c r="EOM114" s="386"/>
      <c r="EON114" s="386"/>
      <c r="EOO114" s="386"/>
      <c r="EOP114" s="386"/>
      <c r="EOQ114" s="386"/>
      <c r="EOR114" s="386"/>
      <c r="EOS114" s="386"/>
      <c r="EOT114" s="386"/>
      <c r="EOU114" s="386"/>
      <c r="EOV114" s="386"/>
      <c r="EOW114" s="386"/>
      <c r="EOX114" s="386"/>
      <c r="EOY114" s="386"/>
      <c r="EOZ114" s="386"/>
      <c r="EPA114" s="386"/>
      <c r="EPB114" s="386"/>
      <c r="EPC114" s="386"/>
      <c r="EPD114" s="386"/>
      <c r="EPE114" s="386"/>
      <c r="EPF114" s="386"/>
      <c r="EPG114" s="386"/>
      <c r="EPH114" s="386"/>
      <c r="EPI114" s="386"/>
      <c r="EPJ114" s="386"/>
      <c r="EPK114" s="386"/>
      <c r="EPL114" s="386"/>
      <c r="EPM114" s="386"/>
      <c r="EPN114" s="386"/>
      <c r="EPO114" s="386"/>
      <c r="EPP114" s="386"/>
      <c r="EPQ114" s="386"/>
      <c r="EPR114" s="386"/>
      <c r="EPS114" s="386"/>
      <c r="EPT114" s="386"/>
      <c r="EPU114" s="386"/>
      <c r="EPV114" s="386"/>
      <c r="EPW114" s="386"/>
      <c r="EPX114" s="386"/>
      <c r="EPY114" s="386"/>
      <c r="EPZ114" s="386"/>
      <c r="EQA114" s="386"/>
      <c r="EQB114" s="386"/>
      <c r="EQC114" s="386"/>
      <c r="EQD114" s="386"/>
      <c r="EQE114" s="386"/>
      <c r="EQF114" s="386"/>
      <c r="EQG114" s="386"/>
      <c r="EQH114" s="386"/>
      <c r="EQI114" s="386"/>
      <c r="EQJ114" s="386"/>
      <c r="EQK114" s="386"/>
      <c r="EQL114" s="386"/>
      <c r="EQM114" s="386"/>
      <c r="EQN114" s="386"/>
      <c r="EQO114" s="386"/>
      <c r="EQP114" s="386"/>
      <c r="EQQ114" s="386"/>
      <c r="EQR114" s="386"/>
      <c r="EQS114" s="386"/>
      <c r="EQT114" s="386"/>
      <c r="EQU114" s="386"/>
      <c r="EQV114" s="386"/>
      <c r="EQW114" s="386"/>
      <c r="EQX114" s="386"/>
      <c r="EQY114" s="386"/>
      <c r="EQZ114" s="386"/>
      <c r="ERA114" s="386"/>
      <c r="ERB114" s="386"/>
      <c r="ERC114" s="386"/>
      <c r="ERD114" s="386"/>
      <c r="ERE114" s="386"/>
      <c r="ERF114" s="386"/>
      <c r="ERG114" s="386"/>
      <c r="ERH114" s="386"/>
      <c r="ERI114" s="386"/>
      <c r="ERJ114" s="386"/>
      <c r="ERK114" s="386"/>
      <c r="ERL114" s="386"/>
      <c r="ERM114" s="386"/>
      <c r="ERN114" s="386"/>
      <c r="ERO114" s="386"/>
      <c r="ERP114" s="386"/>
      <c r="ERQ114" s="386"/>
      <c r="ERR114" s="386"/>
      <c r="ERS114" s="386"/>
      <c r="ERT114" s="386"/>
      <c r="ERU114" s="386"/>
      <c r="ERV114" s="386"/>
      <c r="ERW114" s="386"/>
      <c r="ERX114" s="386"/>
      <c r="ERY114" s="386"/>
      <c r="ERZ114" s="386"/>
      <c r="ESA114" s="386"/>
      <c r="ESB114" s="386"/>
      <c r="ESC114" s="386"/>
      <c r="ESD114" s="386"/>
      <c r="ESE114" s="386"/>
      <c r="ESF114" s="386"/>
      <c r="ESG114" s="386"/>
      <c r="ESH114" s="386"/>
      <c r="ESI114" s="386"/>
      <c r="ESJ114" s="386"/>
      <c r="ESK114" s="386"/>
      <c r="ESL114" s="386"/>
      <c r="ESM114" s="386"/>
      <c r="ESN114" s="386"/>
      <c r="ESO114" s="386"/>
      <c r="ESP114" s="386"/>
      <c r="ESQ114" s="386"/>
      <c r="ESR114" s="386"/>
      <c r="ESS114" s="386"/>
      <c r="EST114" s="386"/>
      <c r="ESU114" s="386"/>
      <c r="ESV114" s="386"/>
      <c r="ESW114" s="386"/>
      <c r="ESX114" s="386"/>
      <c r="ESY114" s="386"/>
      <c r="ESZ114" s="386"/>
      <c r="ETA114" s="386"/>
      <c r="ETB114" s="386"/>
      <c r="ETC114" s="386"/>
      <c r="ETD114" s="386"/>
      <c r="ETE114" s="386"/>
      <c r="ETF114" s="386"/>
      <c r="ETG114" s="386"/>
      <c r="ETH114" s="386"/>
      <c r="ETI114" s="386"/>
      <c r="ETJ114" s="386"/>
      <c r="ETK114" s="386"/>
      <c r="ETL114" s="386"/>
      <c r="ETM114" s="386"/>
      <c r="ETN114" s="386"/>
      <c r="ETO114" s="386"/>
      <c r="ETP114" s="386"/>
      <c r="ETQ114" s="386"/>
      <c r="ETR114" s="386"/>
      <c r="ETS114" s="386"/>
      <c r="ETT114" s="386"/>
      <c r="ETU114" s="386"/>
      <c r="ETV114" s="386"/>
      <c r="ETW114" s="386"/>
      <c r="ETX114" s="386"/>
      <c r="ETY114" s="386"/>
      <c r="ETZ114" s="386"/>
      <c r="EUA114" s="386"/>
      <c r="EUB114" s="386"/>
      <c r="EUC114" s="386"/>
      <c r="EUD114" s="386"/>
      <c r="EUE114" s="386"/>
      <c r="EUF114" s="386"/>
      <c r="EUG114" s="386"/>
      <c r="EUH114" s="386"/>
      <c r="EUI114" s="386"/>
      <c r="EUJ114" s="386"/>
      <c r="EUK114" s="386"/>
      <c r="EUL114" s="386"/>
      <c r="EUM114" s="386"/>
      <c r="EUN114" s="386"/>
      <c r="EUO114" s="386"/>
      <c r="EUP114" s="386"/>
      <c r="EUQ114" s="386"/>
      <c r="EUR114" s="386"/>
      <c r="EUS114" s="386"/>
      <c r="EUT114" s="386"/>
      <c r="EUU114" s="386"/>
      <c r="EUV114" s="386"/>
      <c r="EUW114" s="386"/>
      <c r="EUX114" s="386"/>
      <c r="EUY114" s="386"/>
      <c r="EUZ114" s="386"/>
      <c r="EVA114" s="386"/>
      <c r="EVB114" s="386"/>
      <c r="EVC114" s="386"/>
      <c r="EVD114" s="386"/>
      <c r="EVE114" s="386"/>
      <c r="EVF114" s="386"/>
      <c r="EVG114" s="386"/>
      <c r="EVH114" s="386"/>
      <c r="EVI114" s="386"/>
      <c r="EVJ114" s="386"/>
      <c r="EVK114" s="386"/>
      <c r="EVL114" s="386"/>
      <c r="EVM114" s="386"/>
      <c r="EVN114" s="386"/>
      <c r="EVO114" s="386"/>
      <c r="EVP114" s="386"/>
      <c r="EVQ114" s="386"/>
      <c r="EVR114" s="386"/>
      <c r="EVS114" s="386"/>
      <c r="EVT114" s="386"/>
      <c r="EVU114" s="386"/>
      <c r="EVV114" s="386"/>
      <c r="EVW114" s="386"/>
      <c r="EVX114" s="386"/>
      <c r="EVY114" s="386"/>
      <c r="EVZ114" s="386"/>
      <c r="EWA114" s="386"/>
      <c r="EWB114" s="386"/>
      <c r="EWC114" s="386"/>
      <c r="EWD114" s="386"/>
      <c r="EWE114" s="386"/>
      <c r="EWF114" s="386"/>
      <c r="EWG114" s="386"/>
      <c r="EWH114" s="386"/>
      <c r="EWI114" s="386"/>
      <c r="EWJ114" s="386"/>
      <c r="EWK114" s="386"/>
      <c r="EWL114" s="386"/>
      <c r="EWM114" s="386"/>
      <c r="EWN114" s="386"/>
      <c r="EWO114" s="386"/>
      <c r="EWP114" s="386"/>
      <c r="EWQ114" s="386"/>
      <c r="EWR114" s="386"/>
      <c r="EWS114" s="386"/>
      <c r="EWT114" s="386"/>
      <c r="EWU114" s="386"/>
      <c r="EWV114" s="386"/>
      <c r="EWW114" s="386"/>
      <c r="EWX114" s="386"/>
      <c r="EWY114" s="386"/>
      <c r="EWZ114" s="386"/>
      <c r="EXA114" s="386"/>
      <c r="EXB114" s="386"/>
      <c r="EXC114" s="386"/>
      <c r="EXD114" s="386"/>
      <c r="EXE114" s="386"/>
      <c r="EXF114" s="386"/>
      <c r="EXG114" s="386"/>
      <c r="EXH114" s="386"/>
      <c r="EXI114" s="386"/>
      <c r="EXJ114" s="386"/>
      <c r="EXK114" s="386"/>
      <c r="EXL114" s="386"/>
      <c r="EXM114" s="386"/>
      <c r="EXN114" s="386"/>
      <c r="EXO114" s="386"/>
      <c r="EXP114" s="386"/>
      <c r="EXQ114" s="386"/>
      <c r="EXR114" s="386"/>
      <c r="EXS114" s="386"/>
      <c r="EXT114" s="386"/>
      <c r="EXU114" s="386"/>
      <c r="EXV114" s="386"/>
      <c r="EXW114" s="386"/>
      <c r="EXX114" s="386"/>
      <c r="EXY114" s="386"/>
      <c r="EXZ114" s="386"/>
      <c r="EYA114" s="386"/>
      <c r="EYB114" s="386"/>
      <c r="EYC114" s="386"/>
      <c r="EYD114" s="386"/>
      <c r="EYE114" s="386"/>
      <c r="EYF114" s="386"/>
      <c r="EYG114" s="386"/>
      <c r="EYH114" s="386"/>
      <c r="EYI114" s="386"/>
      <c r="EYJ114" s="386"/>
      <c r="EYK114" s="386"/>
      <c r="EYL114" s="386"/>
      <c r="EYM114" s="386"/>
      <c r="EYN114" s="386"/>
      <c r="EYO114" s="386"/>
      <c r="EYP114" s="386"/>
      <c r="EYQ114" s="386"/>
      <c r="EYR114" s="386"/>
      <c r="EYS114" s="386"/>
      <c r="EYT114" s="386"/>
      <c r="EYU114" s="386"/>
      <c r="EYV114" s="386"/>
      <c r="EYW114" s="386"/>
      <c r="EYX114" s="386"/>
      <c r="EYY114" s="386"/>
      <c r="EYZ114" s="386"/>
      <c r="EZA114" s="386"/>
      <c r="EZB114" s="386"/>
      <c r="EZC114" s="386"/>
      <c r="EZD114" s="386"/>
      <c r="EZE114" s="386"/>
      <c r="EZF114" s="386"/>
      <c r="EZG114" s="386"/>
      <c r="EZH114" s="386"/>
      <c r="EZI114" s="386"/>
      <c r="EZJ114" s="386"/>
      <c r="EZK114" s="386"/>
      <c r="EZL114" s="386"/>
      <c r="EZM114" s="386"/>
      <c r="EZN114" s="386"/>
      <c r="EZO114" s="386"/>
      <c r="EZP114" s="386"/>
      <c r="EZQ114" s="386"/>
      <c r="EZR114" s="386"/>
      <c r="EZS114" s="386"/>
      <c r="EZT114" s="386"/>
      <c r="EZU114" s="386"/>
      <c r="EZV114" s="386"/>
      <c r="EZW114" s="386"/>
      <c r="EZX114" s="386"/>
      <c r="EZY114" s="386"/>
      <c r="EZZ114" s="386"/>
      <c r="FAA114" s="386"/>
      <c r="FAB114" s="386"/>
      <c r="FAC114" s="386"/>
      <c r="FAD114" s="386"/>
      <c r="FAE114" s="386"/>
      <c r="FAF114" s="386"/>
      <c r="FAG114" s="386"/>
      <c r="FAH114" s="386"/>
      <c r="FAI114" s="386"/>
      <c r="FAJ114" s="386"/>
      <c r="FAK114" s="386"/>
      <c r="FAL114" s="386"/>
      <c r="FAM114" s="386"/>
      <c r="FAN114" s="386"/>
      <c r="FAO114" s="386"/>
      <c r="FAP114" s="386"/>
      <c r="FAQ114" s="386"/>
      <c r="FAR114" s="386"/>
      <c r="FAS114" s="386"/>
      <c r="FAT114" s="386"/>
      <c r="FAU114" s="386"/>
      <c r="FAV114" s="386"/>
      <c r="FAW114" s="386"/>
      <c r="FAX114" s="386"/>
      <c r="FAY114" s="386"/>
      <c r="FAZ114" s="386"/>
      <c r="FBA114" s="386"/>
      <c r="FBB114" s="386"/>
      <c r="FBC114" s="386"/>
      <c r="FBD114" s="386"/>
      <c r="FBE114" s="386"/>
      <c r="FBF114" s="386"/>
      <c r="FBG114" s="386"/>
      <c r="FBH114" s="386"/>
      <c r="FBI114" s="386"/>
      <c r="FBJ114" s="386"/>
      <c r="FBK114" s="386"/>
      <c r="FBL114" s="386"/>
      <c r="FBM114" s="386"/>
      <c r="FBN114" s="386"/>
      <c r="FBO114" s="386"/>
      <c r="FBP114" s="386"/>
      <c r="FBQ114" s="386"/>
      <c r="FBR114" s="386"/>
      <c r="FBS114" s="386"/>
      <c r="FBT114" s="386"/>
      <c r="FBU114" s="386"/>
      <c r="FBV114" s="386"/>
      <c r="FBW114" s="386"/>
      <c r="FBX114" s="386"/>
      <c r="FBY114" s="386"/>
      <c r="FBZ114" s="386"/>
      <c r="FCA114" s="386"/>
      <c r="FCB114" s="386"/>
      <c r="FCC114" s="386"/>
      <c r="FCD114" s="386"/>
      <c r="FCE114" s="386"/>
      <c r="FCF114" s="386"/>
      <c r="FCG114" s="386"/>
      <c r="FCH114" s="386"/>
      <c r="FCI114" s="386"/>
      <c r="FCJ114" s="386"/>
      <c r="FCK114" s="386"/>
      <c r="FCL114" s="386"/>
      <c r="FCM114" s="386"/>
      <c r="FCN114" s="386"/>
      <c r="FCO114" s="386"/>
      <c r="FCP114" s="386"/>
      <c r="FCQ114" s="386"/>
      <c r="FCR114" s="386"/>
      <c r="FCS114" s="386"/>
      <c r="FCT114" s="386"/>
      <c r="FCU114" s="386"/>
      <c r="FCV114" s="386"/>
      <c r="FCW114" s="386"/>
      <c r="FCX114" s="386"/>
      <c r="FCY114" s="386"/>
      <c r="FCZ114" s="386"/>
      <c r="FDA114" s="386"/>
      <c r="FDB114" s="386"/>
      <c r="FDC114" s="386"/>
      <c r="FDD114" s="386"/>
      <c r="FDE114" s="386"/>
      <c r="FDF114" s="386"/>
      <c r="FDG114" s="386"/>
      <c r="FDH114" s="386"/>
      <c r="FDI114" s="386"/>
      <c r="FDJ114" s="386"/>
      <c r="FDK114" s="386"/>
      <c r="FDL114" s="386"/>
      <c r="FDM114" s="386"/>
      <c r="FDN114" s="386"/>
      <c r="FDO114" s="386"/>
      <c r="FDP114" s="386"/>
      <c r="FDQ114" s="386"/>
      <c r="FDR114" s="386"/>
      <c r="FDS114" s="386"/>
      <c r="FDT114" s="386"/>
      <c r="FDU114" s="386"/>
      <c r="FDV114" s="386"/>
      <c r="FDW114" s="386"/>
      <c r="FDX114" s="386"/>
      <c r="FDY114" s="386"/>
      <c r="FDZ114" s="386"/>
      <c r="FEA114" s="386"/>
      <c r="FEB114" s="386"/>
      <c r="FEC114" s="386"/>
      <c r="FED114" s="386"/>
      <c r="FEE114" s="386"/>
      <c r="FEF114" s="386"/>
      <c r="FEG114" s="386"/>
      <c r="FEH114" s="386"/>
      <c r="FEI114" s="386"/>
      <c r="FEJ114" s="386"/>
      <c r="FEK114" s="386"/>
      <c r="FEL114" s="386"/>
      <c r="FEM114" s="386"/>
      <c r="FEN114" s="386"/>
      <c r="FEO114" s="386"/>
      <c r="FEP114" s="386"/>
      <c r="FEQ114" s="386"/>
      <c r="FER114" s="386"/>
      <c r="FES114" s="386"/>
      <c r="FET114" s="386"/>
      <c r="FEU114" s="386"/>
      <c r="FEV114" s="386"/>
      <c r="FEW114" s="386"/>
      <c r="FEX114" s="386"/>
      <c r="FEY114" s="386"/>
      <c r="FEZ114" s="386"/>
      <c r="FFA114" s="386"/>
      <c r="FFB114" s="386"/>
      <c r="FFC114" s="386"/>
      <c r="FFD114" s="386"/>
      <c r="FFE114" s="386"/>
      <c r="FFF114" s="386"/>
      <c r="FFG114" s="386"/>
      <c r="FFH114" s="386"/>
      <c r="FFI114" s="386"/>
      <c r="FFJ114" s="386"/>
      <c r="FFK114" s="386"/>
      <c r="FFL114" s="386"/>
      <c r="FFM114" s="386"/>
      <c r="FFN114" s="386"/>
      <c r="FFO114" s="386"/>
      <c r="FFP114" s="386"/>
      <c r="FFQ114" s="386"/>
      <c r="FFR114" s="386"/>
      <c r="FFS114" s="386"/>
      <c r="FFT114" s="386"/>
      <c r="FFU114" s="386"/>
      <c r="FFV114" s="386"/>
      <c r="FFW114" s="386"/>
      <c r="FFX114" s="386"/>
      <c r="FFY114" s="386"/>
      <c r="FFZ114" s="386"/>
      <c r="FGA114" s="386"/>
      <c r="FGB114" s="386"/>
      <c r="FGC114" s="386"/>
      <c r="FGD114" s="386"/>
      <c r="FGE114" s="386"/>
      <c r="FGF114" s="386"/>
      <c r="FGG114" s="386"/>
      <c r="FGH114" s="386"/>
      <c r="FGI114" s="386"/>
      <c r="FGJ114" s="386"/>
      <c r="FGK114" s="386"/>
      <c r="FGL114" s="386"/>
      <c r="FGM114" s="386"/>
      <c r="FGN114" s="386"/>
      <c r="FGO114" s="386"/>
      <c r="FGP114" s="386"/>
      <c r="FGQ114" s="386"/>
      <c r="FGR114" s="386"/>
      <c r="FGS114" s="386"/>
      <c r="FGT114" s="386"/>
      <c r="FGU114" s="386"/>
      <c r="FGV114" s="386"/>
      <c r="FGW114" s="386"/>
      <c r="FGX114" s="386"/>
      <c r="FGY114" s="386"/>
      <c r="FGZ114" s="386"/>
      <c r="FHA114" s="386"/>
      <c r="FHB114" s="386"/>
      <c r="FHC114" s="386"/>
      <c r="FHD114" s="386"/>
      <c r="FHE114" s="386"/>
      <c r="FHF114" s="386"/>
      <c r="FHG114" s="386"/>
      <c r="FHH114" s="386"/>
      <c r="FHI114" s="386"/>
      <c r="FHJ114" s="386"/>
      <c r="FHK114" s="386"/>
      <c r="FHL114" s="386"/>
      <c r="FHM114" s="386"/>
      <c r="FHN114" s="386"/>
      <c r="FHO114" s="386"/>
      <c r="FHP114" s="386"/>
      <c r="FHQ114" s="386"/>
      <c r="FHR114" s="386"/>
      <c r="FHS114" s="386"/>
      <c r="FHT114" s="386"/>
      <c r="FHU114" s="386"/>
      <c r="FHV114" s="386"/>
      <c r="FHW114" s="386"/>
      <c r="FHX114" s="386"/>
      <c r="FHY114" s="386"/>
      <c r="FHZ114" s="386"/>
      <c r="FIA114" s="386"/>
      <c r="FIB114" s="386"/>
      <c r="FIC114" s="386"/>
      <c r="FID114" s="386"/>
      <c r="FIE114" s="386"/>
      <c r="FIF114" s="386"/>
      <c r="FIG114" s="386"/>
      <c r="FIH114" s="386"/>
      <c r="FII114" s="386"/>
      <c r="FIJ114" s="386"/>
      <c r="FIK114" s="386"/>
      <c r="FIL114" s="386"/>
      <c r="FIM114" s="386"/>
      <c r="FIN114" s="386"/>
      <c r="FIO114" s="386"/>
      <c r="FIP114" s="386"/>
      <c r="FIQ114" s="386"/>
      <c r="FIR114" s="386"/>
      <c r="FIS114" s="386"/>
      <c r="FIT114" s="386"/>
      <c r="FIU114" s="386"/>
      <c r="FIV114" s="386"/>
      <c r="FIW114" s="386"/>
      <c r="FIX114" s="386"/>
      <c r="FIY114" s="386"/>
      <c r="FIZ114" s="386"/>
      <c r="FJA114" s="386"/>
      <c r="FJB114" s="386"/>
      <c r="FJC114" s="386"/>
      <c r="FJD114" s="386"/>
      <c r="FJE114" s="386"/>
      <c r="FJF114" s="386"/>
      <c r="FJG114" s="386"/>
      <c r="FJH114" s="386"/>
      <c r="FJI114" s="386"/>
      <c r="FJJ114" s="386"/>
      <c r="FJK114" s="386"/>
      <c r="FJL114" s="386"/>
      <c r="FJM114" s="386"/>
      <c r="FJN114" s="386"/>
      <c r="FJO114" s="386"/>
      <c r="FJP114" s="386"/>
      <c r="FJQ114" s="386"/>
      <c r="FJR114" s="386"/>
      <c r="FJS114" s="386"/>
      <c r="FJT114" s="386"/>
      <c r="FJU114" s="386"/>
      <c r="FJV114" s="386"/>
      <c r="FJW114" s="386"/>
      <c r="FJX114" s="386"/>
      <c r="FJY114" s="386"/>
      <c r="FJZ114" s="386"/>
      <c r="FKA114" s="386"/>
      <c r="FKB114" s="386"/>
      <c r="FKC114" s="386"/>
      <c r="FKD114" s="386"/>
      <c r="FKE114" s="386"/>
      <c r="FKF114" s="386"/>
      <c r="FKG114" s="386"/>
      <c r="FKH114" s="386"/>
      <c r="FKI114" s="386"/>
      <c r="FKJ114" s="386"/>
      <c r="FKK114" s="386"/>
      <c r="FKL114" s="386"/>
      <c r="FKM114" s="386"/>
      <c r="FKN114" s="386"/>
      <c r="FKO114" s="386"/>
      <c r="FKP114" s="386"/>
      <c r="FKQ114" s="386"/>
      <c r="FKR114" s="386"/>
      <c r="FKS114" s="386"/>
      <c r="FKT114" s="386"/>
      <c r="FKU114" s="386"/>
      <c r="FKV114" s="386"/>
      <c r="FKW114" s="386"/>
      <c r="FKX114" s="386"/>
      <c r="FKY114" s="386"/>
      <c r="FKZ114" s="386"/>
      <c r="FLA114" s="386"/>
      <c r="FLB114" s="386"/>
      <c r="FLC114" s="386"/>
      <c r="FLD114" s="386"/>
      <c r="FLE114" s="386"/>
      <c r="FLF114" s="386"/>
      <c r="FLG114" s="386"/>
      <c r="FLH114" s="386"/>
      <c r="FLI114" s="386"/>
      <c r="FLJ114" s="386"/>
      <c r="FLK114" s="386"/>
      <c r="FLL114" s="386"/>
      <c r="FLM114" s="386"/>
      <c r="FLN114" s="386"/>
      <c r="FLO114" s="386"/>
      <c r="FLP114" s="386"/>
      <c r="FLQ114" s="386"/>
      <c r="FLR114" s="386"/>
      <c r="FLS114" s="386"/>
      <c r="FLT114" s="386"/>
      <c r="FLU114" s="386"/>
      <c r="FLV114" s="386"/>
      <c r="FLW114" s="386"/>
      <c r="FLX114" s="386"/>
      <c r="FLY114" s="386"/>
      <c r="FLZ114" s="386"/>
      <c r="FMA114" s="386"/>
      <c r="FMB114" s="386"/>
      <c r="FMC114" s="386"/>
      <c r="FMD114" s="386"/>
      <c r="FME114" s="386"/>
      <c r="FMF114" s="386"/>
      <c r="FMG114" s="386"/>
      <c r="FMH114" s="386"/>
      <c r="FMI114" s="386"/>
      <c r="FMJ114" s="386"/>
      <c r="FMK114" s="386"/>
      <c r="FML114" s="386"/>
      <c r="FMM114" s="386"/>
      <c r="FMN114" s="386"/>
      <c r="FMO114" s="386"/>
      <c r="FMP114" s="386"/>
      <c r="FMQ114" s="386"/>
      <c r="FMR114" s="386"/>
      <c r="FMS114" s="386"/>
      <c r="FMT114" s="386"/>
      <c r="FMU114" s="386"/>
      <c r="FMV114" s="386"/>
      <c r="FMW114" s="386"/>
      <c r="FMX114" s="386"/>
      <c r="FMY114" s="386"/>
      <c r="FMZ114" s="386"/>
      <c r="FNA114" s="386"/>
      <c r="FNB114" s="386"/>
      <c r="FNC114" s="386"/>
      <c r="FND114" s="386"/>
      <c r="FNE114" s="386"/>
      <c r="FNF114" s="386"/>
      <c r="FNG114" s="386"/>
      <c r="FNH114" s="386"/>
      <c r="FNI114" s="386"/>
      <c r="FNJ114" s="386"/>
      <c r="FNK114" s="386"/>
      <c r="FNL114" s="386"/>
      <c r="FNM114" s="386"/>
      <c r="FNN114" s="386"/>
      <c r="FNO114" s="386"/>
      <c r="FNP114" s="386"/>
      <c r="FNQ114" s="386"/>
      <c r="FNR114" s="386"/>
      <c r="FNS114" s="386"/>
      <c r="FNT114" s="386"/>
      <c r="FNU114" s="386"/>
      <c r="FNV114" s="386"/>
      <c r="FNW114" s="386"/>
      <c r="FNX114" s="386"/>
      <c r="FNY114" s="386"/>
      <c r="FNZ114" s="386"/>
      <c r="FOA114" s="386"/>
      <c r="FOB114" s="386"/>
      <c r="FOC114" s="386"/>
      <c r="FOD114" s="386"/>
      <c r="FOE114" s="386"/>
      <c r="FOF114" s="386"/>
      <c r="FOG114" s="386"/>
      <c r="FOH114" s="386"/>
      <c r="FOI114" s="386"/>
      <c r="FOJ114" s="386"/>
      <c r="FOK114" s="386"/>
      <c r="FOL114" s="386"/>
      <c r="FOM114" s="386"/>
      <c r="FON114" s="386"/>
      <c r="FOO114" s="386"/>
      <c r="FOP114" s="386"/>
      <c r="FOQ114" s="386"/>
      <c r="FOR114" s="386"/>
      <c r="FOS114" s="386"/>
      <c r="FOT114" s="386"/>
      <c r="FOU114" s="386"/>
      <c r="FOV114" s="386"/>
      <c r="FOW114" s="386"/>
      <c r="FOX114" s="386"/>
      <c r="FOY114" s="386"/>
      <c r="FOZ114" s="386"/>
      <c r="FPA114" s="386"/>
      <c r="FPB114" s="386"/>
      <c r="FPC114" s="386"/>
      <c r="FPD114" s="386"/>
      <c r="FPE114" s="386"/>
      <c r="FPF114" s="386"/>
      <c r="FPG114" s="386"/>
      <c r="FPH114" s="386"/>
      <c r="FPI114" s="386"/>
      <c r="FPJ114" s="386"/>
      <c r="FPK114" s="386"/>
      <c r="FPL114" s="386"/>
      <c r="FPM114" s="386"/>
      <c r="FPN114" s="386"/>
      <c r="FPO114" s="386"/>
      <c r="FPP114" s="386"/>
      <c r="FPQ114" s="386"/>
      <c r="FPR114" s="386"/>
      <c r="FPS114" s="386"/>
      <c r="FPT114" s="386"/>
      <c r="FPU114" s="386"/>
      <c r="FPV114" s="386"/>
      <c r="FPW114" s="386"/>
      <c r="FPX114" s="386"/>
      <c r="FPY114" s="386"/>
      <c r="FPZ114" s="386"/>
      <c r="FQA114" s="386"/>
      <c r="FQB114" s="386"/>
      <c r="FQC114" s="386"/>
      <c r="FQD114" s="386"/>
      <c r="FQE114" s="386"/>
      <c r="FQF114" s="386"/>
      <c r="FQG114" s="386"/>
      <c r="FQH114" s="386"/>
      <c r="FQI114" s="386"/>
      <c r="FQJ114" s="386"/>
      <c r="FQK114" s="386"/>
      <c r="FQL114" s="386"/>
      <c r="FQM114" s="386"/>
      <c r="FQN114" s="386"/>
      <c r="FQO114" s="386"/>
      <c r="FQP114" s="386"/>
      <c r="FQQ114" s="386"/>
      <c r="FQR114" s="386"/>
      <c r="FQS114" s="386"/>
      <c r="FQT114" s="386"/>
      <c r="FQU114" s="386"/>
      <c r="FQV114" s="386"/>
      <c r="FQW114" s="386"/>
      <c r="FQX114" s="386"/>
      <c r="FQY114" s="386"/>
      <c r="FQZ114" s="386"/>
      <c r="FRA114" s="386"/>
      <c r="FRB114" s="386"/>
      <c r="FRC114" s="386"/>
      <c r="FRD114" s="386"/>
      <c r="FRE114" s="386"/>
      <c r="FRF114" s="386"/>
      <c r="FRG114" s="386"/>
      <c r="FRH114" s="386"/>
      <c r="FRI114" s="386"/>
      <c r="FRJ114" s="386"/>
      <c r="FRK114" s="386"/>
      <c r="FRL114" s="386"/>
      <c r="FRM114" s="386"/>
      <c r="FRN114" s="386"/>
      <c r="FRO114" s="386"/>
      <c r="FRP114" s="386"/>
      <c r="FRQ114" s="386"/>
      <c r="FRR114" s="386"/>
      <c r="FRS114" s="386"/>
      <c r="FRT114" s="386"/>
      <c r="FRU114" s="386"/>
      <c r="FRV114" s="386"/>
      <c r="FRW114" s="386"/>
      <c r="FRX114" s="386"/>
      <c r="FRY114" s="386"/>
      <c r="FRZ114" s="386"/>
      <c r="FSA114" s="386"/>
      <c r="FSB114" s="386"/>
      <c r="FSC114" s="386"/>
      <c r="FSD114" s="386"/>
      <c r="FSE114" s="386"/>
      <c r="FSF114" s="386"/>
      <c r="FSG114" s="386"/>
      <c r="FSH114" s="386"/>
      <c r="FSI114" s="386"/>
      <c r="FSJ114" s="386"/>
      <c r="FSK114" s="386"/>
      <c r="FSL114" s="386"/>
      <c r="FSM114" s="386"/>
      <c r="FSN114" s="386"/>
      <c r="FSO114" s="386"/>
      <c r="FSP114" s="386"/>
      <c r="FSQ114" s="386"/>
      <c r="FSR114" s="386"/>
      <c r="FSS114" s="386"/>
      <c r="FST114" s="386"/>
      <c r="FSU114" s="386"/>
      <c r="FSV114" s="386"/>
      <c r="FSW114" s="386"/>
      <c r="FSX114" s="386"/>
      <c r="FSY114" s="386"/>
      <c r="FSZ114" s="386"/>
      <c r="FTA114" s="386"/>
      <c r="FTB114" s="386"/>
      <c r="FTC114" s="386"/>
      <c r="FTD114" s="386"/>
      <c r="FTE114" s="386"/>
      <c r="FTF114" s="386"/>
      <c r="FTG114" s="386"/>
      <c r="FTH114" s="386"/>
      <c r="FTI114" s="386"/>
      <c r="FTJ114" s="386"/>
      <c r="FTK114" s="386"/>
      <c r="FTL114" s="386"/>
      <c r="FTM114" s="386"/>
      <c r="FTN114" s="386"/>
      <c r="FTO114" s="386"/>
      <c r="FTP114" s="386"/>
      <c r="FTQ114" s="386"/>
      <c r="FTR114" s="386"/>
      <c r="FTS114" s="386"/>
      <c r="FTT114" s="386"/>
      <c r="FTU114" s="386"/>
      <c r="FTV114" s="386"/>
      <c r="FTW114" s="386"/>
      <c r="FTX114" s="386"/>
      <c r="FTY114" s="386"/>
      <c r="FTZ114" s="386"/>
      <c r="FUA114" s="386"/>
      <c r="FUB114" s="386"/>
      <c r="FUC114" s="386"/>
      <c r="FUD114" s="386"/>
      <c r="FUE114" s="386"/>
      <c r="FUF114" s="386"/>
      <c r="FUG114" s="386"/>
      <c r="FUH114" s="386"/>
      <c r="FUI114" s="386"/>
      <c r="FUJ114" s="386"/>
      <c r="FUK114" s="386"/>
      <c r="FUL114" s="386"/>
      <c r="FUM114" s="386"/>
      <c r="FUN114" s="386"/>
      <c r="FUO114" s="386"/>
      <c r="FUP114" s="386"/>
      <c r="FUQ114" s="386"/>
      <c r="FUR114" s="386"/>
      <c r="FUS114" s="386"/>
      <c r="FUT114" s="386"/>
      <c r="FUU114" s="386"/>
      <c r="FUV114" s="386"/>
      <c r="FUW114" s="386"/>
      <c r="FUX114" s="386"/>
      <c r="FUY114" s="386"/>
      <c r="FUZ114" s="386"/>
      <c r="FVA114" s="386"/>
      <c r="FVB114" s="386"/>
      <c r="FVC114" s="386"/>
      <c r="FVD114" s="386"/>
      <c r="FVE114" s="386"/>
      <c r="FVF114" s="386"/>
      <c r="FVG114" s="386"/>
      <c r="FVH114" s="386"/>
      <c r="FVI114" s="386"/>
      <c r="FVJ114" s="386"/>
      <c r="FVK114" s="386"/>
      <c r="FVL114" s="386"/>
      <c r="FVM114" s="386"/>
      <c r="FVN114" s="386"/>
      <c r="FVO114" s="386"/>
      <c r="FVP114" s="386"/>
      <c r="FVQ114" s="386"/>
      <c r="FVR114" s="386"/>
      <c r="FVS114" s="386"/>
      <c r="FVT114" s="386"/>
      <c r="FVU114" s="386"/>
      <c r="FVV114" s="386"/>
      <c r="FVW114" s="386"/>
      <c r="FVX114" s="386"/>
      <c r="FVY114" s="386"/>
      <c r="FVZ114" s="386"/>
      <c r="FWA114" s="386"/>
      <c r="FWB114" s="386"/>
      <c r="FWC114" s="386"/>
      <c r="FWD114" s="386"/>
      <c r="FWE114" s="386"/>
      <c r="FWF114" s="386"/>
      <c r="FWG114" s="386"/>
      <c r="FWH114" s="386"/>
      <c r="FWI114" s="386"/>
      <c r="FWJ114" s="386"/>
      <c r="FWK114" s="386"/>
      <c r="FWL114" s="386"/>
      <c r="FWM114" s="386"/>
      <c r="FWN114" s="386"/>
      <c r="FWO114" s="386"/>
      <c r="FWP114" s="386"/>
      <c r="FWQ114" s="386"/>
      <c r="FWR114" s="386"/>
      <c r="FWS114" s="386"/>
      <c r="FWT114" s="386"/>
      <c r="FWU114" s="386"/>
      <c r="FWV114" s="386"/>
      <c r="FWW114" s="386"/>
      <c r="FWX114" s="386"/>
      <c r="FWY114" s="386"/>
      <c r="FWZ114" s="386"/>
      <c r="FXA114" s="386"/>
      <c r="FXB114" s="386"/>
      <c r="FXC114" s="386"/>
      <c r="FXD114" s="386"/>
      <c r="FXE114" s="386"/>
      <c r="FXF114" s="386"/>
      <c r="FXG114" s="386"/>
      <c r="FXH114" s="386"/>
      <c r="FXI114" s="386"/>
      <c r="FXJ114" s="386"/>
      <c r="FXK114" s="386"/>
      <c r="FXL114" s="386"/>
      <c r="FXM114" s="386"/>
      <c r="FXN114" s="386"/>
      <c r="FXO114" s="386"/>
      <c r="FXP114" s="386"/>
      <c r="FXQ114" s="386"/>
      <c r="FXR114" s="386"/>
      <c r="FXS114" s="386"/>
      <c r="FXT114" s="386"/>
      <c r="FXU114" s="386"/>
      <c r="FXV114" s="386"/>
      <c r="FXW114" s="386"/>
      <c r="FXX114" s="386"/>
      <c r="FXY114" s="386"/>
      <c r="FXZ114" s="386"/>
      <c r="FYA114" s="386"/>
      <c r="FYB114" s="386"/>
      <c r="FYC114" s="386"/>
      <c r="FYD114" s="386"/>
      <c r="FYE114" s="386"/>
      <c r="FYF114" s="386"/>
      <c r="FYG114" s="386"/>
      <c r="FYH114" s="386"/>
      <c r="FYI114" s="386"/>
      <c r="FYJ114" s="386"/>
      <c r="FYK114" s="386"/>
      <c r="FYL114" s="386"/>
      <c r="FYM114" s="386"/>
      <c r="FYN114" s="386"/>
      <c r="FYO114" s="386"/>
      <c r="FYP114" s="386"/>
      <c r="FYQ114" s="386"/>
      <c r="FYR114" s="386"/>
      <c r="FYS114" s="386"/>
      <c r="FYT114" s="386"/>
      <c r="FYU114" s="386"/>
      <c r="FYV114" s="386"/>
      <c r="FYW114" s="386"/>
      <c r="FYX114" s="386"/>
      <c r="FYY114" s="386"/>
      <c r="FYZ114" s="386"/>
      <c r="FZA114" s="386"/>
      <c r="FZB114" s="386"/>
      <c r="FZC114" s="386"/>
      <c r="FZD114" s="386"/>
      <c r="FZE114" s="386"/>
      <c r="FZF114" s="386"/>
      <c r="FZG114" s="386"/>
      <c r="FZH114" s="386"/>
      <c r="FZI114" s="386"/>
      <c r="FZJ114" s="386"/>
      <c r="FZK114" s="386"/>
      <c r="FZL114" s="386"/>
      <c r="FZM114" s="386"/>
      <c r="FZN114" s="386"/>
      <c r="FZO114" s="386"/>
      <c r="FZP114" s="386"/>
      <c r="FZQ114" s="386"/>
      <c r="FZR114" s="386"/>
      <c r="FZS114" s="386"/>
      <c r="FZT114" s="386"/>
      <c r="FZU114" s="386"/>
      <c r="FZV114" s="386"/>
      <c r="FZW114" s="386"/>
      <c r="FZX114" s="386"/>
      <c r="FZY114" s="386"/>
      <c r="FZZ114" s="386"/>
      <c r="GAA114" s="386"/>
      <c r="GAB114" s="386"/>
      <c r="GAC114" s="386"/>
      <c r="GAD114" s="386"/>
      <c r="GAE114" s="386"/>
      <c r="GAF114" s="386"/>
      <c r="GAG114" s="386"/>
      <c r="GAH114" s="386"/>
      <c r="GAI114" s="386"/>
      <c r="GAJ114" s="386"/>
      <c r="GAK114" s="386"/>
      <c r="GAL114" s="386"/>
      <c r="GAM114" s="386"/>
      <c r="GAN114" s="386"/>
      <c r="GAO114" s="386"/>
      <c r="GAP114" s="386"/>
      <c r="GAQ114" s="386"/>
      <c r="GAR114" s="386"/>
      <c r="GAS114" s="386"/>
      <c r="GAT114" s="386"/>
      <c r="GAU114" s="386"/>
      <c r="GAV114" s="386"/>
      <c r="GAW114" s="386"/>
      <c r="GAX114" s="386"/>
      <c r="GAY114" s="386"/>
      <c r="GAZ114" s="386"/>
      <c r="GBA114" s="386"/>
      <c r="GBB114" s="386"/>
      <c r="GBC114" s="386"/>
      <c r="GBD114" s="386"/>
      <c r="GBE114" s="386"/>
      <c r="GBF114" s="386"/>
      <c r="GBG114" s="386"/>
      <c r="GBH114" s="386"/>
      <c r="GBI114" s="386"/>
      <c r="GBJ114" s="386"/>
      <c r="GBK114" s="386"/>
      <c r="GBL114" s="386"/>
      <c r="GBM114" s="386"/>
      <c r="GBN114" s="386"/>
      <c r="GBO114" s="386"/>
      <c r="GBP114" s="386"/>
      <c r="GBQ114" s="386"/>
      <c r="GBR114" s="386"/>
      <c r="GBS114" s="386"/>
      <c r="GBT114" s="386"/>
      <c r="GBU114" s="386"/>
      <c r="GBV114" s="386"/>
      <c r="GBW114" s="386"/>
      <c r="GBX114" s="386"/>
      <c r="GBY114" s="386"/>
      <c r="GBZ114" s="386"/>
      <c r="GCA114" s="386"/>
      <c r="GCB114" s="386"/>
      <c r="GCC114" s="386"/>
      <c r="GCD114" s="386"/>
      <c r="GCE114" s="386"/>
      <c r="GCF114" s="386"/>
      <c r="GCG114" s="386"/>
      <c r="GCH114" s="386"/>
      <c r="GCI114" s="386"/>
      <c r="GCJ114" s="386"/>
      <c r="GCK114" s="386"/>
      <c r="GCL114" s="386"/>
      <c r="GCM114" s="386"/>
      <c r="GCN114" s="386"/>
      <c r="GCO114" s="386"/>
      <c r="GCP114" s="386"/>
      <c r="GCQ114" s="386"/>
      <c r="GCR114" s="386"/>
      <c r="GCS114" s="386"/>
      <c r="GCT114" s="386"/>
      <c r="GCU114" s="386"/>
      <c r="GCV114" s="386"/>
      <c r="GCW114" s="386"/>
      <c r="GCX114" s="386"/>
      <c r="GCY114" s="386"/>
      <c r="GCZ114" s="386"/>
      <c r="GDA114" s="386"/>
      <c r="GDB114" s="386"/>
      <c r="GDC114" s="386"/>
      <c r="GDD114" s="386"/>
      <c r="GDE114" s="386"/>
      <c r="GDF114" s="386"/>
      <c r="GDG114" s="386"/>
      <c r="GDH114" s="386"/>
      <c r="GDI114" s="386"/>
      <c r="GDJ114" s="386"/>
      <c r="GDK114" s="386"/>
      <c r="GDL114" s="386"/>
      <c r="GDM114" s="386"/>
      <c r="GDN114" s="386"/>
      <c r="GDO114" s="386"/>
      <c r="GDP114" s="386"/>
      <c r="GDQ114" s="386"/>
      <c r="GDR114" s="386"/>
      <c r="GDS114" s="386"/>
      <c r="GDT114" s="386"/>
      <c r="GDU114" s="386"/>
      <c r="GDV114" s="386"/>
      <c r="GDW114" s="386"/>
      <c r="GDX114" s="386"/>
      <c r="GDY114" s="386"/>
      <c r="GDZ114" s="386"/>
      <c r="GEA114" s="386"/>
      <c r="GEB114" s="386"/>
      <c r="GEC114" s="386"/>
      <c r="GED114" s="386"/>
      <c r="GEE114" s="386"/>
      <c r="GEF114" s="386"/>
      <c r="GEG114" s="386"/>
      <c r="GEH114" s="386"/>
      <c r="GEI114" s="386"/>
      <c r="GEJ114" s="386"/>
      <c r="GEK114" s="386"/>
      <c r="GEL114" s="386"/>
      <c r="GEM114" s="386"/>
      <c r="GEN114" s="386"/>
      <c r="GEO114" s="386"/>
      <c r="GEP114" s="386"/>
      <c r="GEQ114" s="386"/>
      <c r="GER114" s="386"/>
      <c r="GES114" s="386"/>
      <c r="GET114" s="386"/>
      <c r="GEU114" s="386"/>
      <c r="GEV114" s="386"/>
      <c r="GEW114" s="386"/>
      <c r="GEX114" s="386"/>
      <c r="GEY114" s="386"/>
      <c r="GEZ114" s="386"/>
      <c r="GFA114" s="386"/>
      <c r="GFB114" s="386"/>
      <c r="GFC114" s="386"/>
      <c r="GFD114" s="386"/>
      <c r="GFE114" s="386"/>
      <c r="GFF114" s="386"/>
      <c r="GFG114" s="386"/>
      <c r="GFH114" s="386"/>
      <c r="GFI114" s="386"/>
      <c r="GFJ114" s="386"/>
      <c r="GFK114" s="386"/>
      <c r="GFL114" s="386"/>
      <c r="GFM114" s="386"/>
      <c r="GFN114" s="386"/>
      <c r="GFO114" s="386"/>
      <c r="GFP114" s="386"/>
      <c r="GFQ114" s="386"/>
      <c r="GFR114" s="386"/>
      <c r="GFS114" s="386"/>
      <c r="GFT114" s="386"/>
      <c r="GFU114" s="386"/>
      <c r="GFV114" s="386"/>
      <c r="GFW114" s="386"/>
      <c r="GFX114" s="386"/>
      <c r="GFY114" s="386"/>
      <c r="GFZ114" s="386"/>
      <c r="GGA114" s="386"/>
      <c r="GGB114" s="386"/>
      <c r="GGC114" s="386"/>
      <c r="GGD114" s="386"/>
      <c r="GGE114" s="386"/>
      <c r="GGF114" s="386"/>
      <c r="GGG114" s="386"/>
      <c r="GGH114" s="386"/>
      <c r="GGI114" s="386"/>
      <c r="GGJ114" s="386"/>
      <c r="GGK114" s="386"/>
      <c r="GGL114" s="386"/>
      <c r="GGM114" s="386"/>
      <c r="GGN114" s="386"/>
      <c r="GGO114" s="386"/>
      <c r="GGP114" s="386"/>
      <c r="GGQ114" s="386"/>
      <c r="GGR114" s="386"/>
      <c r="GGS114" s="386"/>
      <c r="GGT114" s="386"/>
      <c r="GGU114" s="386"/>
      <c r="GGV114" s="386"/>
      <c r="GGW114" s="386"/>
      <c r="GGX114" s="386"/>
      <c r="GGY114" s="386"/>
      <c r="GGZ114" s="386"/>
      <c r="GHA114" s="386"/>
      <c r="GHB114" s="386"/>
      <c r="GHC114" s="386"/>
      <c r="GHD114" s="386"/>
      <c r="GHE114" s="386"/>
      <c r="GHF114" s="386"/>
      <c r="GHG114" s="386"/>
      <c r="GHH114" s="386"/>
      <c r="GHI114" s="386"/>
      <c r="GHJ114" s="386"/>
      <c r="GHK114" s="386"/>
      <c r="GHL114" s="386"/>
      <c r="GHM114" s="386"/>
      <c r="GHN114" s="386"/>
      <c r="GHO114" s="386"/>
      <c r="GHP114" s="386"/>
      <c r="GHQ114" s="386"/>
      <c r="GHR114" s="386"/>
      <c r="GHS114" s="386"/>
      <c r="GHT114" s="386"/>
      <c r="GHU114" s="386"/>
      <c r="GHV114" s="386"/>
      <c r="GHW114" s="386"/>
      <c r="GHX114" s="386"/>
      <c r="GHY114" s="386"/>
      <c r="GHZ114" s="386"/>
      <c r="GIA114" s="386"/>
      <c r="GIB114" s="386"/>
      <c r="GIC114" s="386"/>
      <c r="GID114" s="386"/>
      <c r="GIE114" s="386"/>
      <c r="GIF114" s="386"/>
      <c r="GIG114" s="386"/>
      <c r="GIH114" s="386"/>
      <c r="GII114" s="386"/>
      <c r="GIJ114" s="386"/>
      <c r="GIK114" s="386"/>
      <c r="GIL114" s="386"/>
      <c r="GIM114" s="386"/>
      <c r="GIN114" s="386"/>
      <c r="GIO114" s="386"/>
      <c r="GIP114" s="386"/>
      <c r="GIQ114" s="386"/>
      <c r="GIR114" s="386"/>
      <c r="GIS114" s="386"/>
      <c r="GIT114" s="386"/>
      <c r="GIU114" s="386"/>
      <c r="GIV114" s="386"/>
      <c r="GIW114" s="386"/>
      <c r="GIX114" s="386"/>
      <c r="GIY114" s="386"/>
      <c r="GIZ114" s="386"/>
      <c r="GJA114" s="386"/>
      <c r="GJB114" s="386"/>
      <c r="GJC114" s="386"/>
      <c r="GJD114" s="386"/>
      <c r="GJE114" s="386"/>
      <c r="GJF114" s="386"/>
      <c r="GJG114" s="386"/>
      <c r="GJH114" s="386"/>
      <c r="GJI114" s="386"/>
      <c r="GJJ114" s="386"/>
      <c r="GJK114" s="386"/>
      <c r="GJL114" s="386"/>
      <c r="GJM114" s="386"/>
      <c r="GJN114" s="386"/>
      <c r="GJO114" s="386"/>
      <c r="GJP114" s="386"/>
      <c r="GJQ114" s="386"/>
      <c r="GJR114" s="386"/>
      <c r="GJS114" s="386"/>
      <c r="GJT114" s="386"/>
      <c r="GJU114" s="386"/>
      <c r="GJV114" s="386"/>
      <c r="GJW114" s="386"/>
      <c r="GJX114" s="386"/>
      <c r="GJY114" s="386"/>
      <c r="GJZ114" s="386"/>
      <c r="GKA114" s="386"/>
      <c r="GKB114" s="386"/>
      <c r="GKC114" s="386"/>
      <c r="GKD114" s="386"/>
      <c r="GKE114" s="386"/>
      <c r="GKF114" s="386"/>
      <c r="GKG114" s="386"/>
      <c r="GKH114" s="386"/>
      <c r="GKI114" s="386"/>
      <c r="GKJ114" s="386"/>
      <c r="GKK114" s="386"/>
      <c r="GKL114" s="386"/>
      <c r="GKM114" s="386"/>
      <c r="GKN114" s="386"/>
      <c r="GKO114" s="386"/>
      <c r="GKP114" s="386"/>
      <c r="GKQ114" s="386"/>
      <c r="GKR114" s="386"/>
      <c r="GKS114" s="386"/>
      <c r="GKT114" s="386"/>
      <c r="GKU114" s="386"/>
      <c r="GKV114" s="386"/>
      <c r="GKW114" s="386"/>
      <c r="GKX114" s="386"/>
      <c r="GKY114" s="386"/>
      <c r="GKZ114" s="386"/>
      <c r="GLA114" s="386"/>
      <c r="GLB114" s="386"/>
      <c r="GLC114" s="386"/>
      <c r="GLD114" s="386"/>
      <c r="GLE114" s="386"/>
      <c r="GLF114" s="386"/>
      <c r="GLG114" s="386"/>
      <c r="GLH114" s="386"/>
      <c r="GLI114" s="386"/>
      <c r="GLJ114" s="386"/>
      <c r="GLK114" s="386"/>
      <c r="GLL114" s="386"/>
      <c r="GLM114" s="386"/>
      <c r="GLN114" s="386"/>
      <c r="GLO114" s="386"/>
      <c r="GLP114" s="386"/>
      <c r="GLQ114" s="386"/>
      <c r="GLR114" s="386"/>
      <c r="GLS114" s="386"/>
      <c r="GLT114" s="386"/>
      <c r="GLU114" s="386"/>
      <c r="GLV114" s="386"/>
      <c r="GLW114" s="386"/>
      <c r="GLX114" s="386"/>
      <c r="GLY114" s="386"/>
      <c r="GLZ114" s="386"/>
      <c r="GMA114" s="386"/>
      <c r="GMB114" s="386"/>
      <c r="GMC114" s="386"/>
      <c r="GMD114" s="386"/>
      <c r="GME114" s="386"/>
      <c r="GMF114" s="386"/>
      <c r="GMG114" s="386"/>
      <c r="GMH114" s="386"/>
      <c r="GMI114" s="386"/>
      <c r="GMJ114" s="386"/>
      <c r="GMK114" s="386"/>
      <c r="GML114" s="386"/>
      <c r="GMM114" s="386"/>
      <c r="GMN114" s="386"/>
      <c r="GMO114" s="386"/>
      <c r="GMP114" s="386"/>
      <c r="GMQ114" s="386"/>
      <c r="GMR114" s="386"/>
      <c r="GMS114" s="386"/>
      <c r="GMT114" s="386"/>
      <c r="GMU114" s="386"/>
      <c r="GMV114" s="386"/>
      <c r="GMW114" s="386"/>
      <c r="GMX114" s="386"/>
      <c r="GMY114" s="386"/>
      <c r="GMZ114" s="386"/>
      <c r="GNA114" s="386"/>
      <c r="GNB114" s="386"/>
      <c r="GNC114" s="386"/>
      <c r="GND114" s="386"/>
      <c r="GNE114" s="386"/>
      <c r="GNF114" s="386"/>
      <c r="GNG114" s="386"/>
      <c r="GNH114" s="386"/>
      <c r="GNI114" s="386"/>
      <c r="GNJ114" s="386"/>
      <c r="GNK114" s="386"/>
      <c r="GNL114" s="386"/>
      <c r="GNM114" s="386"/>
      <c r="GNN114" s="386"/>
      <c r="GNO114" s="386"/>
      <c r="GNP114" s="386"/>
      <c r="GNQ114" s="386"/>
      <c r="GNR114" s="386"/>
      <c r="GNS114" s="386"/>
      <c r="GNT114" s="386"/>
      <c r="GNU114" s="386"/>
      <c r="GNV114" s="386"/>
      <c r="GNW114" s="386"/>
      <c r="GNX114" s="386"/>
      <c r="GNY114" s="386"/>
      <c r="GNZ114" s="386"/>
      <c r="GOA114" s="386"/>
      <c r="GOB114" s="386"/>
      <c r="GOC114" s="386"/>
      <c r="GOD114" s="386"/>
      <c r="GOE114" s="386"/>
      <c r="GOF114" s="386"/>
      <c r="GOG114" s="386"/>
      <c r="GOH114" s="386"/>
      <c r="GOI114" s="386"/>
      <c r="GOJ114" s="386"/>
      <c r="GOK114" s="386"/>
      <c r="GOL114" s="386"/>
      <c r="GOM114" s="386"/>
      <c r="GON114" s="386"/>
      <c r="GOO114" s="386"/>
      <c r="GOP114" s="386"/>
      <c r="GOQ114" s="386"/>
      <c r="GOR114" s="386"/>
      <c r="GOS114" s="386"/>
      <c r="GOT114" s="386"/>
      <c r="GOU114" s="386"/>
      <c r="GOV114" s="386"/>
      <c r="GOW114" s="386"/>
      <c r="GOX114" s="386"/>
      <c r="GOY114" s="386"/>
      <c r="GOZ114" s="386"/>
      <c r="GPA114" s="386"/>
      <c r="GPB114" s="386"/>
      <c r="GPC114" s="386"/>
      <c r="GPD114" s="386"/>
      <c r="GPE114" s="386"/>
      <c r="GPF114" s="386"/>
      <c r="GPG114" s="386"/>
      <c r="GPH114" s="386"/>
      <c r="GPI114" s="386"/>
      <c r="GPJ114" s="386"/>
      <c r="GPK114" s="386"/>
      <c r="GPL114" s="386"/>
      <c r="GPM114" s="386"/>
      <c r="GPN114" s="386"/>
      <c r="GPO114" s="386"/>
      <c r="GPP114" s="386"/>
      <c r="GPQ114" s="386"/>
      <c r="GPR114" s="386"/>
      <c r="GPS114" s="386"/>
      <c r="GPT114" s="386"/>
      <c r="GPU114" s="386"/>
      <c r="GPV114" s="386"/>
      <c r="GPW114" s="386"/>
      <c r="GPX114" s="386"/>
      <c r="GPY114" s="386"/>
      <c r="GPZ114" s="386"/>
      <c r="GQA114" s="386"/>
      <c r="GQB114" s="386"/>
      <c r="GQC114" s="386"/>
      <c r="GQD114" s="386"/>
      <c r="GQE114" s="386"/>
      <c r="GQF114" s="386"/>
      <c r="GQG114" s="386"/>
      <c r="GQH114" s="386"/>
      <c r="GQI114" s="386"/>
      <c r="GQJ114" s="386"/>
      <c r="GQK114" s="386"/>
      <c r="GQL114" s="386"/>
      <c r="GQM114" s="386"/>
      <c r="GQN114" s="386"/>
      <c r="GQO114" s="386"/>
      <c r="GQP114" s="386"/>
      <c r="GQQ114" s="386"/>
      <c r="GQR114" s="386"/>
      <c r="GQS114" s="386"/>
      <c r="GQT114" s="386"/>
      <c r="GQU114" s="386"/>
      <c r="GQV114" s="386"/>
      <c r="GQW114" s="386"/>
      <c r="GQX114" s="386"/>
      <c r="GQY114" s="386"/>
      <c r="GQZ114" s="386"/>
      <c r="GRA114" s="386"/>
      <c r="GRB114" s="386"/>
      <c r="GRC114" s="386"/>
      <c r="GRD114" s="386"/>
      <c r="GRE114" s="386"/>
      <c r="GRF114" s="386"/>
      <c r="GRG114" s="386"/>
      <c r="GRH114" s="386"/>
      <c r="GRI114" s="386"/>
      <c r="GRJ114" s="386"/>
      <c r="GRK114" s="386"/>
      <c r="GRL114" s="386"/>
      <c r="GRM114" s="386"/>
      <c r="GRN114" s="386"/>
      <c r="GRO114" s="386"/>
      <c r="GRP114" s="386"/>
      <c r="GRQ114" s="386"/>
      <c r="GRR114" s="386"/>
      <c r="GRS114" s="386"/>
      <c r="GRT114" s="386"/>
      <c r="GRU114" s="386"/>
      <c r="GRV114" s="386"/>
      <c r="GRW114" s="386"/>
      <c r="GRX114" s="386"/>
      <c r="GRY114" s="386"/>
      <c r="GRZ114" s="386"/>
      <c r="GSA114" s="386"/>
      <c r="GSB114" s="386"/>
      <c r="GSC114" s="386"/>
      <c r="GSD114" s="386"/>
      <c r="GSE114" s="386"/>
      <c r="GSF114" s="386"/>
      <c r="GSG114" s="386"/>
      <c r="GSH114" s="386"/>
      <c r="GSI114" s="386"/>
      <c r="GSJ114" s="386"/>
      <c r="GSK114" s="386"/>
      <c r="GSL114" s="386"/>
      <c r="GSM114" s="386"/>
      <c r="GSN114" s="386"/>
      <c r="GSO114" s="386"/>
      <c r="GSP114" s="386"/>
      <c r="GSQ114" s="386"/>
      <c r="GSR114" s="386"/>
      <c r="GSS114" s="386"/>
      <c r="GST114" s="386"/>
      <c r="GSU114" s="386"/>
      <c r="GSV114" s="386"/>
      <c r="GSW114" s="386"/>
      <c r="GSX114" s="386"/>
      <c r="GSY114" s="386"/>
      <c r="GSZ114" s="386"/>
      <c r="GTA114" s="386"/>
      <c r="GTB114" s="386"/>
      <c r="GTC114" s="386"/>
      <c r="GTD114" s="386"/>
      <c r="GTE114" s="386"/>
      <c r="GTF114" s="386"/>
      <c r="GTG114" s="386"/>
      <c r="GTH114" s="386"/>
      <c r="GTI114" s="386"/>
      <c r="GTJ114" s="386"/>
      <c r="GTK114" s="386"/>
      <c r="GTL114" s="386"/>
      <c r="GTM114" s="386"/>
      <c r="GTN114" s="386"/>
      <c r="GTO114" s="386"/>
      <c r="GTP114" s="386"/>
      <c r="GTQ114" s="386"/>
      <c r="GTR114" s="386"/>
      <c r="GTS114" s="386"/>
      <c r="GTT114" s="386"/>
      <c r="GTU114" s="386"/>
      <c r="GTV114" s="386"/>
      <c r="GTW114" s="386"/>
      <c r="GTX114" s="386"/>
      <c r="GTY114" s="386"/>
      <c r="GTZ114" s="386"/>
      <c r="GUA114" s="386"/>
      <c r="GUB114" s="386"/>
      <c r="GUC114" s="386"/>
      <c r="GUD114" s="386"/>
      <c r="GUE114" s="386"/>
      <c r="GUF114" s="386"/>
      <c r="GUG114" s="386"/>
      <c r="GUH114" s="386"/>
      <c r="GUI114" s="386"/>
      <c r="GUJ114" s="386"/>
      <c r="GUK114" s="386"/>
      <c r="GUL114" s="386"/>
      <c r="GUM114" s="386"/>
      <c r="GUN114" s="386"/>
      <c r="GUO114" s="386"/>
      <c r="GUP114" s="386"/>
      <c r="GUQ114" s="386"/>
      <c r="GUR114" s="386"/>
      <c r="GUS114" s="386"/>
      <c r="GUT114" s="386"/>
      <c r="GUU114" s="386"/>
      <c r="GUV114" s="386"/>
      <c r="GUW114" s="386"/>
      <c r="GUX114" s="386"/>
      <c r="GUY114" s="386"/>
      <c r="GUZ114" s="386"/>
      <c r="GVA114" s="386"/>
      <c r="GVB114" s="386"/>
      <c r="GVC114" s="386"/>
      <c r="GVD114" s="386"/>
      <c r="GVE114" s="386"/>
      <c r="GVF114" s="386"/>
      <c r="GVG114" s="386"/>
      <c r="GVH114" s="386"/>
      <c r="GVI114" s="386"/>
      <c r="GVJ114" s="386"/>
      <c r="GVK114" s="386"/>
      <c r="GVL114" s="386"/>
      <c r="GVM114" s="386"/>
      <c r="GVN114" s="386"/>
      <c r="GVO114" s="386"/>
      <c r="GVP114" s="386"/>
      <c r="GVQ114" s="386"/>
      <c r="GVR114" s="386"/>
      <c r="GVS114" s="386"/>
      <c r="GVT114" s="386"/>
      <c r="GVU114" s="386"/>
      <c r="GVV114" s="386"/>
      <c r="GVW114" s="386"/>
      <c r="GVX114" s="386"/>
      <c r="GVY114" s="386"/>
      <c r="GVZ114" s="386"/>
      <c r="GWA114" s="386"/>
      <c r="GWB114" s="386"/>
      <c r="GWC114" s="386"/>
      <c r="GWD114" s="386"/>
      <c r="GWE114" s="386"/>
      <c r="GWF114" s="386"/>
      <c r="GWG114" s="386"/>
      <c r="GWH114" s="386"/>
      <c r="GWI114" s="386"/>
      <c r="GWJ114" s="386"/>
      <c r="GWK114" s="386"/>
      <c r="GWL114" s="386"/>
      <c r="GWM114" s="386"/>
      <c r="GWN114" s="386"/>
      <c r="GWO114" s="386"/>
      <c r="GWP114" s="386"/>
      <c r="GWQ114" s="386"/>
      <c r="GWR114" s="386"/>
      <c r="GWS114" s="386"/>
      <c r="GWT114" s="386"/>
      <c r="GWU114" s="386"/>
      <c r="GWV114" s="386"/>
      <c r="GWW114" s="386"/>
      <c r="GWX114" s="386"/>
      <c r="GWY114" s="386"/>
      <c r="GWZ114" s="386"/>
      <c r="GXA114" s="386"/>
      <c r="GXB114" s="386"/>
      <c r="GXC114" s="386"/>
      <c r="GXD114" s="386"/>
      <c r="GXE114" s="386"/>
      <c r="GXF114" s="386"/>
      <c r="GXG114" s="386"/>
      <c r="GXH114" s="386"/>
      <c r="GXI114" s="386"/>
      <c r="GXJ114" s="386"/>
      <c r="GXK114" s="386"/>
      <c r="GXL114" s="386"/>
      <c r="GXM114" s="386"/>
      <c r="GXN114" s="386"/>
      <c r="GXO114" s="386"/>
      <c r="GXP114" s="386"/>
      <c r="GXQ114" s="386"/>
      <c r="GXR114" s="386"/>
      <c r="GXS114" s="386"/>
      <c r="GXT114" s="386"/>
      <c r="GXU114" s="386"/>
      <c r="GXV114" s="386"/>
      <c r="GXW114" s="386"/>
      <c r="GXX114" s="386"/>
      <c r="GXY114" s="386"/>
      <c r="GXZ114" s="386"/>
      <c r="GYA114" s="386"/>
      <c r="GYB114" s="386"/>
      <c r="GYC114" s="386"/>
      <c r="GYD114" s="386"/>
      <c r="GYE114" s="386"/>
      <c r="GYF114" s="386"/>
      <c r="GYG114" s="386"/>
      <c r="GYH114" s="386"/>
      <c r="GYI114" s="386"/>
      <c r="GYJ114" s="386"/>
      <c r="GYK114" s="386"/>
      <c r="GYL114" s="386"/>
      <c r="GYM114" s="386"/>
      <c r="GYN114" s="386"/>
      <c r="GYO114" s="386"/>
      <c r="GYP114" s="386"/>
      <c r="GYQ114" s="386"/>
      <c r="GYR114" s="386"/>
      <c r="GYS114" s="386"/>
      <c r="GYT114" s="386"/>
      <c r="GYU114" s="386"/>
      <c r="GYV114" s="386"/>
      <c r="GYW114" s="386"/>
      <c r="GYX114" s="386"/>
      <c r="GYY114" s="386"/>
      <c r="GYZ114" s="386"/>
      <c r="GZA114" s="386"/>
      <c r="GZB114" s="386"/>
      <c r="GZC114" s="386"/>
      <c r="GZD114" s="386"/>
      <c r="GZE114" s="386"/>
      <c r="GZF114" s="386"/>
      <c r="GZG114" s="386"/>
      <c r="GZH114" s="386"/>
      <c r="GZI114" s="386"/>
      <c r="GZJ114" s="386"/>
      <c r="GZK114" s="386"/>
      <c r="GZL114" s="386"/>
      <c r="GZM114" s="386"/>
      <c r="GZN114" s="386"/>
      <c r="GZO114" s="386"/>
      <c r="GZP114" s="386"/>
      <c r="GZQ114" s="386"/>
      <c r="GZR114" s="386"/>
      <c r="GZS114" s="386"/>
      <c r="GZT114" s="386"/>
      <c r="GZU114" s="386"/>
      <c r="GZV114" s="386"/>
      <c r="GZW114" s="386"/>
      <c r="GZX114" s="386"/>
      <c r="GZY114" s="386"/>
      <c r="GZZ114" s="386"/>
      <c r="HAA114" s="386"/>
      <c r="HAB114" s="386"/>
      <c r="HAC114" s="386"/>
      <c r="HAD114" s="386"/>
      <c r="HAE114" s="386"/>
      <c r="HAF114" s="386"/>
      <c r="HAG114" s="386"/>
      <c r="HAH114" s="386"/>
      <c r="HAI114" s="386"/>
      <c r="HAJ114" s="386"/>
      <c r="HAK114" s="386"/>
      <c r="HAL114" s="386"/>
      <c r="HAM114" s="386"/>
      <c r="HAN114" s="386"/>
      <c r="HAO114" s="386"/>
      <c r="HAP114" s="386"/>
      <c r="HAQ114" s="386"/>
      <c r="HAR114" s="386"/>
      <c r="HAS114" s="386"/>
      <c r="HAT114" s="386"/>
      <c r="HAU114" s="386"/>
      <c r="HAV114" s="386"/>
      <c r="HAW114" s="386"/>
      <c r="HAX114" s="386"/>
      <c r="HAY114" s="386"/>
      <c r="HAZ114" s="386"/>
      <c r="HBA114" s="386"/>
      <c r="HBB114" s="386"/>
      <c r="HBC114" s="386"/>
      <c r="HBD114" s="386"/>
      <c r="HBE114" s="386"/>
      <c r="HBF114" s="386"/>
      <c r="HBG114" s="386"/>
      <c r="HBH114" s="386"/>
      <c r="HBI114" s="386"/>
      <c r="HBJ114" s="386"/>
      <c r="HBK114" s="386"/>
      <c r="HBL114" s="386"/>
      <c r="HBM114" s="386"/>
      <c r="HBN114" s="386"/>
      <c r="HBO114" s="386"/>
      <c r="HBP114" s="386"/>
      <c r="HBQ114" s="386"/>
      <c r="HBR114" s="386"/>
      <c r="HBS114" s="386"/>
      <c r="HBT114" s="386"/>
      <c r="HBU114" s="386"/>
      <c r="HBV114" s="386"/>
      <c r="HBW114" s="386"/>
      <c r="HBX114" s="386"/>
      <c r="HBY114" s="386"/>
      <c r="HBZ114" s="386"/>
      <c r="HCA114" s="386"/>
      <c r="HCB114" s="386"/>
      <c r="HCC114" s="386"/>
      <c r="HCD114" s="386"/>
      <c r="HCE114" s="386"/>
      <c r="HCF114" s="386"/>
      <c r="HCG114" s="386"/>
      <c r="HCH114" s="386"/>
      <c r="HCI114" s="386"/>
      <c r="HCJ114" s="386"/>
      <c r="HCK114" s="386"/>
      <c r="HCL114" s="386"/>
      <c r="HCM114" s="386"/>
      <c r="HCN114" s="386"/>
      <c r="HCO114" s="386"/>
      <c r="HCP114" s="386"/>
      <c r="HCQ114" s="386"/>
      <c r="HCR114" s="386"/>
      <c r="HCS114" s="386"/>
      <c r="HCT114" s="386"/>
      <c r="HCU114" s="386"/>
      <c r="HCV114" s="386"/>
      <c r="HCW114" s="386"/>
      <c r="HCX114" s="386"/>
      <c r="HCY114" s="386"/>
      <c r="HCZ114" s="386"/>
      <c r="HDA114" s="386"/>
      <c r="HDB114" s="386"/>
      <c r="HDC114" s="386"/>
      <c r="HDD114" s="386"/>
      <c r="HDE114" s="386"/>
      <c r="HDF114" s="386"/>
      <c r="HDG114" s="386"/>
      <c r="HDH114" s="386"/>
      <c r="HDI114" s="386"/>
      <c r="HDJ114" s="386"/>
      <c r="HDK114" s="386"/>
      <c r="HDL114" s="386"/>
      <c r="HDM114" s="386"/>
      <c r="HDN114" s="386"/>
      <c r="HDO114" s="386"/>
      <c r="HDP114" s="386"/>
      <c r="HDQ114" s="386"/>
      <c r="HDR114" s="386"/>
      <c r="HDS114" s="386"/>
      <c r="HDT114" s="386"/>
      <c r="HDU114" s="386"/>
      <c r="HDV114" s="386"/>
      <c r="HDW114" s="386"/>
      <c r="HDX114" s="386"/>
      <c r="HDY114" s="386"/>
      <c r="HDZ114" s="386"/>
      <c r="HEA114" s="386"/>
      <c r="HEB114" s="386"/>
      <c r="HEC114" s="386"/>
      <c r="HED114" s="386"/>
      <c r="HEE114" s="386"/>
      <c r="HEF114" s="386"/>
      <c r="HEG114" s="386"/>
      <c r="HEH114" s="386"/>
      <c r="HEI114" s="386"/>
      <c r="HEJ114" s="386"/>
      <c r="HEK114" s="386"/>
      <c r="HEL114" s="386"/>
      <c r="HEM114" s="386"/>
      <c r="HEN114" s="386"/>
      <c r="HEO114" s="386"/>
      <c r="HEP114" s="386"/>
      <c r="HEQ114" s="386"/>
      <c r="HER114" s="386"/>
      <c r="HES114" s="386"/>
      <c r="HET114" s="386"/>
      <c r="HEU114" s="386"/>
      <c r="HEV114" s="386"/>
      <c r="HEW114" s="386"/>
      <c r="HEX114" s="386"/>
      <c r="HEY114" s="386"/>
      <c r="HEZ114" s="386"/>
      <c r="HFA114" s="386"/>
      <c r="HFB114" s="386"/>
      <c r="HFC114" s="386"/>
      <c r="HFD114" s="386"/>
      <c r="HFE114" s="386"/>
      <c r="HFF114" s="386"/>
      <c r="HFG114" s="386"/>
      <c r="HFH114" s="386"/>
      <c r="HFI114" s="386"/>
      <c r="HFJ114" s="386"/>
      <c r="HFK114" s="386"/>
      <c r="HFL114" s="386"/>
      <c r="HFM114" s="386"/>
      <c r="HFN114" s="386"/>
      <c r="HFO114" s="386"/>
      <c r="HFP114" s="386"/>
      <c r="HFQ114" s="386"/>
      <c r="HFR114" s="386"/>
      <c r="HFS114" s="386"/>
      <c r="HFT114" s="386"/>
      <c r="HFU114" s="386"/>
      <c r="HFV114" s="386"/>
      <c r="HFW114" s="386"/>
      <c r="HFX114" s="386"/>
      <c r="HFY114" s="386"/>
      <c r="HFZ114" s="386"/>
      <c r="HGA114" s="386"/>
      <c r="HGB114" s="386"/>
      <c r="HGC114" s="386"/>
      <c r="HGD114" s="386"/>
      <c r="HGE114" s="386"/>
      <c r="HGF114" s="386"/>
      <c r="HGG114" s="386"/>
      <c r="HGH114" s="386"/>
      <c r="HGI114" s="386"/>
      <c r="HGJ114" s="386"/>
      <c r="HGK114" s="386"/>
      <c r="HGL114" s="386"/>
      <c r="HGM114" s="386"/>
      <c r="HGN114" s="386"/>
      <c r="HGO114" s="386"/>
      <c r="HGP114" s="386"/>
      <c r="HGQ114" s="386"/>
      <c r="HGR114" s="386"/>
      <c r="HGS114" s="386"/>
      <c r="HGT114" s="386"/>
      <c r="HGU114" s="386"/>
      <c r="HGV114" s="386"/>
      <c r="HGW114" s="386"/>
      <c r="HGX114" s="386"/>
      <c r="HGY114" s="386"/>
      <c r="HGZ114" s="386"/>
      <c r="HHA114" s="386"/>
      <c r="HHB114" s="386"/>
      <c r="HHC114" s="386"/>
      <c r="HHD114" s="386"/>
      <c r="HHE114" s="386"/>
      <c r="HHF114" s="386"/>
      <c r="HHG114" s="386"/>
      <c r="HHH114" s="386"/>
      <c r="HHI114" s="386"/>
      <c r="HHJ114" s="386"/>
      <c r="HHK114" s="386"/>
      <c r="HHL114" s="386"/>
      <c r="HHM114" s="386"/>
      <c r="HHN114" s="386"/>
      <c r="HHO114" s="386"/>
      <c r="HHP114" s="386"/>
      <c r="HHQ114" s="386"/>
      <c r="HHR114" s="386"/>
      <c r="HHS114" s="386"/>
      <c r="HHT114" s="386"/>
      <c r="HHU114" s="386"/>
      <c r="HHV114" s="386"/>
      <c r="HHW114" s="386"/>
      <c r="HHX114" s="386"/>
      <c r="HHY114" s="386"/>
      <c r="HHZ114" s="386"/>
      <c r="HIA114" s="386"/>
      <c r="HIB114" s="386"/>
      <c r="HIC114" s="386"/>
      <c r="HID114" s="386"/>
      <c r="HIE114" s="386"/>
      <c r="HIF114" s="386"/>
      <c r="HIG114" s="386"/>
      <c r="HIH114" s="386"/>
      <c r="HII114" s="386"/>
      <c r="HIJ114" s="386"/>
      <c r="HIK114" s="386"/>
      <c r="HIL114" s="386"/>
      <c r="HIM114" s="386"/>
      <c r="HIN114" s="386"/>
      <c r="HIO114" s="386"/>
      <c r="HIP114" s="386"/>
      <c r="HIQ114" s="386"/>
      <c r="HIR114" s="386"/>
      <c r="HIS114" s="386"/>
      <c r="HIT114" s="386"/>
      <c r="HIU114" s="386"/>
      <c r="HIV114" s="386"/>
      <c r="HIW114" s="386"/>
      <c r="HIX114" s="386"/>
      <c r="HIY114" s="386"/>
      <c r="HIZ114" s="386"/>
      <c r="HJA114" s="386"/>
      <c r="HJB114" s="386"/>
      <c r="HJC114" s="386"/>
      <c r="HJD114" s="386"/>
      <c r="HJE114" s="386"/>
      <c r="HJF114" s="386"/>
      <c r="HJG114" s="386"/>
      <c r="HJH114" s="386"/>
      <c r="HJI114" s="386"/>
      <c r="HJJ114" s="386"/>
      <c r="HJK114" s="386"/>
      <c r="HJL114" s="386"/>
      <c r="HJM114" s="386"/>
      <c r="HJN114" s="386"/>
      <c r="HJO114" s="386"/>
      <c r="HJP114" s="386"/>
      <c r="HJQ114" s="386"/>
      <c r="HJR114" s="386"/>
      <c r="HJS114" s="386"/>
      <c r="HJT114" s="386"/>
      <c r="HJU114" s="386"/>
      <c r="HJV114" s="386"/>
      <c r="HJW114" s="386"/>
      <c r="HJX114" s="386"/>
      <c r="HJY114" s="386"/>
      <c r="HJZ114" s="386"/>
      <c r="HKA114" s="386"/>
      <c r="HKB114" s="386"/>
      <c r="HKC114" s="386"/>
      <c r="HKD114" s="386"/>
      <c r="HKE114" s="386"/>
      <c r="HKF114" s="386"/>
      <c r="HKG114" s="386"/>
      <c r="HKH114" s="386"/>
      <c r="HKI114" s="386"/>
      <c r="HKJ114" s="386"/>
      <c r="HKK114" s="386"/>
      <c r="HKL114" s="386"/>
      <c r="HKM114" s="386"/>
      <c r="HKN114" s="386"/>
      <c r="HKO114" s="386"/>
      <c r="HKP114" s="386"/>
      <c r="HKQ114" s="386"/>
      <c r="HKR114" s="386"/>
      <c r="HKS114" s="386"/>
      <c r="HKT114" s="386"/>
      <c r="HKU114" s="386"/>
      <c r="HKV114" s="386"/>
      <c r="HKW114" s="386"/>
      <c r="HKX114" s="386"/>
      <c r="HKY114" s="386"/>
      <c r="HKZ114" s="386"/>
      <c r="HLA114" s="386"/>
      <c r="HLB114" s="386"/>
      <c r="HLC114" s="386"/>
      <c r="HLD114" s="386"/>
      <c r="HLE114" s="386"/>
      <c r="HLF114" s="386"/>
      <c r="HLG114" s="386"/>
      <c r="HLH114" s="386"/>
      <c r="HLI114" s="386"/>
      <c r="HLJ114" s="386"/>
      <c r="HLK114" s="386"/>
      <c r="HLL114" s="386"/>
      <c r="HLM114" s="386"/>
      <c r="HLN114" s="386"/>
      <c r="HLO114" s="386"/>
      <c r="HLP114" s="386"/>
      <c r="HLQ114" s="386"/>
      <c r="HLR114" s="386"/>
      <c r="HLS114" s="386"/>
      <c r="HLT114" s="386"/>
      <c r="HLU114" s="386"/>
      <c r="HLV114" s="386"/>
      <c r="HLW114" s="386"/>
      <c r="HLX114" s="386"/>
      <c r="HLY114" s="386"/>
      <c r="HLZ114" s="386"/>
      <c r="HMA114" s="386"/>
      <c r="HMB114" s="386"/>
      <c r="HMC114" s="386"/>
      <c r="HMD114" s="386"/>
      <c r="HME114" s="386"/>
      <c r="HMF114" s="386"/>
      <c r="HMG114" s="386"/>
      <c r="HMH114" s="386"/>
      <c r="HMI114" s="386"/>
      <c r="HMJ114" s="386"/>
      <c r="HMK114" s="386"/>
      <c r="HML114" s="386"/>
      <c r="HMM114" s="386"/>
      <c r="HMN114" s="386"/>
      <c r="HMO114" s="386"/>
      <c r="HMP114" s="386"/>
      <c r="HMQ114" s="386"/>
      <c r="HMR114" s="386"/>
      <c r="HMS114" s="386"/>
      <c r="HMT114" s="386"/>
      <c r="HMU114" s="386"/>
      <c r="HMV114" s="386"/>
      <c r="HMW114" s="386"/>
      <c r="HMX114" s="386"/>
      <c r="HMY114" s="386"/>
      <c r="HMZ114" s="386"/>
      <c r="HNA114" s="386"/>
      <c r="HNB114" s="386"/>
      <c r="HNC114" s="386"/>
      <c r="HND114" s="386"/>
      <c r="HNE114" s="386"/>
      <c r="HNF114" s="386"/>
      <c r="HNG114" s="386"/>
      <c r="HNH114" s="386"/>
      <c r="HNI114" s="386"/>
      <c r="HNJ114" s="386"/>
      <c r="HNK114" s="386"/>
      <c r="HNL114" s="386"/>
      <c r="HNM114" s="386"/>
      <c r="HNN114" s="386"/>
      <c r="HNO114" s="386"/>
      <c r="HNP114" s="386"/>
      <c r="HNQ114" s="386"/>
      <c r="HNR114" s="386"/>
      <c r="HNS114" s="386"/>
      <c r="HNT114" s="386"/>
      <c r="HNU114" s="386"/>
      <c r="HNV114" s="386"/>
      <c r="HNW114" s="386"/>
      <c r="HNX114" s="386"/>
      <c r="HNY114" s="386"/>
      <c r="HNZ114" s="386"/>
      <c r="HOA114" s="386"/>
      <c r="HOB114" s="386"/>
      <c r="HOC114" s="386"/>
      <c r="HOD114" s="386"/>
      <c r="HOE114" s="386"/>
      <c r="HOF114" s="386"/>
      <c r="HOG114" s="386"/>
      <c r="HOH114" s="386"/>
      <c r="HOI114" s="386"/>
      <c r="HOJ114" s="386"/>
      <c r="HOK114" s="386"/>
      <c r="HOL114" s="386"/>
      <c r="HOM114" s="386"/>
      <c r="HON114" s="386"/>
      <c r="HOO114" s="386"/>
      <c r="HOP114" s="386"/>
      <c r="HOQ114" s="386"/>
      <c r="HOR114" s="386"/>
      <c r="HOS114" s="386"/>
      <c r="HOT114" s="386"/>
      <c r="HOU114" s="386"/>
      <c r="HOV114" s="386"/>
      <c r="HOW114" s="386"/>
      <c r="HOX114" s="386"/>
      <c r="HOY114" s="386"/>
      <c r="HOZ114" s="386"/>
      <c r="HPA114" s="386"/>
      <c r="HPB114" s="386"/>
      <c r="HPC114" s="386"/>
      <c r="HPD114" s="386"/>
      <c r="HPE114" s="386"/>
      <c r="HPF114" s="386"/>
      <c r="HPG114" s="386"/>
      <c r="HPH114" s="386"/>
      <c r="HPI114" s="386"/>
      <c r="HPJ114" s="386"/>
      <c r="HPK114" s="386"/>
      <c r="HPL114" s="386"/>
      <c r="HPM114" s="386"/>
      <c r="HPN114" s="386"/>
      <c r="HPO114" s="386"/>
      <c r="HPP114" s="386"/>
      <c r="HPQ114" s="386"/>
      <c r="HPR114" s="386"/>
      <c r="HPS114" s="386"/>
      <c r="HPT114" s="386"/>
      <c r="HPU114" s="386"/>
      <c r="HPV114" s="386"/>
      <c r="HPW114" s="386"/>
      <c r="HPX114" s="386"/>
      <c r="HPY114" s="386"/>
      <c r="HPZ114" s="386"/>
      <c r="HQA114" s="386"/>
      <c r="HQB114" s="386"/>
      <c r="HQC114" s="386"/>
      <c r="HQD114" s="386"/>
      <c r="HQE114" s="386"/>
      <c r="HQF114" s="386"/>
      <c r="HQG114" s="386"/>
      <c r="HQH114" s="386"/>
      <c r="HQI114" s="386"/>
      <c r="HQJ114" s="386"/>
      <c r="HQK114" s="386"/>
      <c r="HQL114" s="386"/>
      <c r="HQM114" s="386"/>
      <c r="HQN114" s="386"/>
      <c r="HQO114" s="386"/>
      <c r="HQP114" s="386"/>
      <c r="HQQ114" s="386"/>
      <c r="HQR114" s="386"/>
      <c r="HQS114" s="386"/>
      <c r="HQT114" s="386"/>
      <c r="HQU114" s="386"/>
      <c r="HQV114" s="386"/>
      <c r="HQW114" s="386"/>
      <c r="HQX114" s="386"/>
      <c r="HQY114" s="386"/>
      <c r="HQZ114" s="386"/>
      <c r="HRA114" s="386"/>
      <c r="HRB114" s="386"/>
      <c r="HRC114" s="386"/>
      <c r="HRD114" s="386"/>
      <c r="HRE114" s="386"/>
      <c r="HRF114" s="386"/>
      <c r="HRG114" s="386"/>
      <c r="HRH114" s="386"/>
      <c r="HRI114" s="386"/>
      <c r="HRJ114" s="386"/>
      <c r="HRK114" s="386"/>
      <c r="HRL114" s="386"/>
      <c r="HRM114" s="386"/>
      <c r="HRN114" s="386"/>
      <c r="HRO114" s="386"/>
      <c r="HRP114" s="386"/>
      <c r="HRQ114" s="386"/>
      <c r="HRR114" s="386"/>
      <c r="HRS114" s="386"/>
      <c r="HRT114" s="386"/>
      <c r="HRU114" s="386"/>
      <c r="HRV114" s="386"/>
      <c r="HRW114" s="386"/>
      <c r="HRX114" s="386"/>
      <c r="HRY114" s="386"/>
      <c r="HRZ114" s="386"/>
      <c r="HSA114" s="386"/>
      <c r="HSB114" s="386"/>
      <c r="HSC114" s="386"/>
      <c r="HSD114" s="386"/>
      <c r="HSE114" s="386"/>
      <c r="HSF114" s="386"/>
      <c r="HSG114" s="386"/>
      <c r="HSH114" s="386"/>
      <c r="HSI114" s="386"/>
      <c r="HSJ114" s="386"/>
      <c r="HSK114" s="386"/>
      <c r="HSL114" s="386"/>
      <c r="HSM114" s="386"/>
      <c r="HSN114" s="386"/>
      <c r="HSO114" s="386"/>
      <c r="HSP114" s="386"/>
      <c r="HSQ114" s="386"/>
      <c r="HSR114" s="386"/>
      <c r="HSS114" s="386"/>
      <c r="HST114" s="386"/>
      <c r="HSU114" s="386"/>
      <c r="HSV114" s="386"/>
      <c r="HSW114" s="386"/>
      <c r="HSX114" s="386"/>
      <c r="HSY114" s="386"/>
      <c r="HSZ114" s="386"/>
      <c r="HTA114" s="386"/>
      <c r="HTB114" s="386"/>
      <c r="HTC114" s="386"/>
      <c r="HTD114" s="386"/>
      <c r="HTE114" s="386"/>
      <c r="HTF114" s="386"/>
      <c r="HTG114" s="386"/>
      <c r="HTH114" s="386"/>
      <c r="HTI114" s="386"/>
      <c r="HTJ114" s="386"/>
      <c r="HTK114" s="386"/>
      <c r="HTL114" s="386"/>
      <c r="HTM114" s="386"/>
      <c r="HTN114" s="386"/>
      <c r="HTO114" s="386"/>
      <c r="HTP114" s="386"/>
      <c r="HTQ114" s="386"/>
      <c r="HTR114" s="386"/>
      <c r="HTS114" s="386"/>
      <c r="HTT114" s="386"/>
      <c r="HTU114" s="386"/>
      <c r="HTV114" s="386"/>
      <c r="HTW114" s="386"/>
      <c r="HTX114" s="386"/>
      <c r="HTY114" s="386"/>
      <c r="HTZ114" s="386"/>
      <c r="HUA114" s="386"/>
      <c r="HUB114" s="386"/>
      <c r="HUC114" s="386"/>
      <c r="HUD114" s="386"/>
      <c r="HUE114" s="386"/>
      <c r="HUF114" s="386"/>
      <c r="HUG114" s="386"/>
      <c r="HUH114" s="386"/>
      <c r="HUI114" s="386"/>
      <c r="HUJ114" s="386"/>
      <c r="HUK114" s="386"/>
      <c r="HUL114" s="386"/>
      <c r="HUM114" s="386"/>
      <c r="HUN114" s="386"/>
      <c r="HUO114" s="386"/>
      <c r="HUP114" s="386"/>
      <c r="HUQ114" s="386"/>
      <c r="HUR114" s="386"/>
      <c r="HUS114" s="386"/>
      <c r="HUT114" s="386"/>
      <c r="HUU114" s="386"/>
      <c r="HUV114" s="386"/>
      <c r="HUW114" s="386"/>
      <c r="HUX114" s="386"/>
      <c r="HUY114" s="386"/>
      <c r="HUZ114" s="386"/>
      <c r="HVA114" s="386"/>
      <c r="HVB114" s="386"/>
      <c r="HVC114" s="386"/>
      <c r="HVD114" s="386"/>
      <c r="HVE114" s="386"/>
      <c r="HVF114" s="386"/>
      <c r="HVG114" s="386"/>
      <c r="HVH114" s="386"/>
      <c r="HVI114" s="386"/>
      <c r="HVJ114" s="386"/>
      <c r="HVK114" s="386"/>
      <c r="HVL114" s="386"/>
      <c r="HVM114" s="386"/>
      <c r="HVN114" s="386"/>
      <c r="HVO114" s="386"/>
      <c r="HVP114" s="386"/>
      <c r="HVQ114" s="386"/>
      <c r="HVR114" s="386"/>
      <c r="HVS114" s="386"/>
      <c r="HVT114" s="386"/>
      <c r="HVU114" s="386"/>
      <c r="HVV114" s="386"/>
      <c r="HVW114" s="386"/>
      <c r="HVX114" s="386"/>
      <c r="HVY114" s="386"/>
      <c r="HVZ114" s="386"/>
      <c r="HWA114" s="386"/>
      <c r="HWB114" s="386"/>
      <c r="HWC114" s="386"/>
      <c r="HWD114" s="386"/>
      <c r="HWE114" s="386"/>
      <c r="HWF114" s="386"/>
      <c r="HWG114" s="386"/>
      <c r="HWH114" s="386"/>
      <c r="HWI114" s="386"/>
      <c r="HWJ114" s="386"/>
      <c r="HWK114" s="386"/>
      <c r="HWL114" s="386"/>
      <c r="HWM114" s="386"/>
      <c r="HWN114" s="386"/>
      <c r="HWO114" s="386"/>
      <c r="HWP114" s="386"/>
      <c r="HWQ114" s="386"/>
      <c r="HWR114" s="386"/>
      <c r="HWS114" s="386"/>
      <c r="HWT114" s="386"/>
      <c r="HWU114" s="386"/>
      <c r="HWV114" s="386"/>
      <c r="HWW114" s="386"/>
      <c r="HWX114" s="386"/>
      <c r="HWY114" s="386"/>
      <c r="HWZ114" s="386"/>
      <c r="HXA114" s="386"/>
      <c r="HXB114" s="386"/>
      <c r="HXC114" s="386"/>
      <c r="HXD114" s="386"/>
      <c r="HXE114" s="386"/>
      <c r="HXF114" s="386"/>
      <c r="HXG114" s="386"/>
      <c r="HXH114" s="386"/>
      <c r="HXI114" s="386"/>
      <c r="HXJ114" s="386"/>
      <c r="HXK114" s="386"/>
      <c r="HXL114" s="386"/>
      <c r="HXM114" s="386"/>
      <c r="HXN114" s="386"/>
      <c r="HXO114" s="386"/>
      <c r="HXP114" s="386"/>
      <c r="HXQ114" s="386"/>
      <c r="HXR114" s="386"/>
      <c r="HXS114" s="386"/>
      <c r="HXT114" s="386"/>
      <c r="HXU114" s="386"/>
      <c r="HXV114" s="386"/>
      <c r="HXW114" s="386"/>
      <c r="HXX114" s="386"/>
      <c r="HXY114" s="386"/>
      <c r="HXZ114" s="386"/>
      <c r="HYA114" s="386"/>
      <c r="HYB114" s="386"/>
      <c r="HYC114" s="386"/>
      <c r="HYD114" s="386"/>
      <c r="HYE114" s="386"/>
      <c r="HYF114" s="386"/>
      <c r="HYG114" s="386"/>
      <c r="HYH114" s="386"/>
      <c r="HYI114" s="386"/>
      <c r="HYJ114" s="386"/>
      <c r="HYK114" s="386"/>
      <c r="HYL114" s="386"/>
      <c r="HYM114" s="386"/>
      <c r="HYN114" s="386"/>
      <c r="HYO114" s="386"/>
      <c r="HYP114" s="386"/>
      <c r="HYQ114" s="386"/>
      <c r="HYR114" s="386"/>
      <c r="HYS114" s="386"/>
      <c r="HYT114" s="386"/>
      <c r="HYU114" s="386"/>
      <c r="HYV114" s="386"/>
      <c r="HYW114" s="386"/>
      <c r="HYX114" s="386"/>
      <c r="HYY114" s="386"/>
      <c r="HYZ114" s="386"/>
      <c r="HZA114" s="386"/>
      <c r="HZB114" s="386"/>
      <c r="HZC114" s="386"/>
      <c r="HZD114" s="386"/>
      <c r="HZE114" s="386"/>
      <c r="HZF114" s="386"/>
      <c r="HZG114" s="386"/>
      <c r="HZH114" s="386"/>
      <c r="HZI114" s="386"/>
      <c r="HZJ114" s="386"/>
      <c r="HZK114" s="386"/>
      <c r="HZL114" s="386"/>
      <c r="HZM114" s="386"/>
      <c r="HZN114" s="386"/>
      <c r="HZO114" s="386"/>
      <c r="HZP114" s="386"/>
      <c r="HZQ114" s="386"/>
      <c r="HZR114" s="386"/>
      <c r="HZS114" s="386"/>
      <c r="HZT114" s="386"/>
      <c r="HZU114" s="386"/>
      <c r="HZV114" s="386"/>
      <c r="HZW114" s="386"/>
      <c r="HZX114" s="386"/>
      <c r="HZY114" s="386"/>
      <c r="HZZ114" s="386"/>
      <c r="IAA114" s="386"/>
      <c r="IAB114" s="386"/>
      <c r="IAC114" s="386"/>
      <c r="IAD114" s="386"/>
      <c r="IAE114" s="386"/>
      <c r="IAF114" s="386"/>
      <c r="IAG114" s="386"/>
      <c r="IAH114" s="386"/>
      <c r="IAI114" s="386"/>
      <c r="IAJ114" s="386"/>
      <c r="IAK114" s="386"/>
      <c r="IAL114" s="386"/>
      <c r="IAM114" s="386"/>
      <c r="IAN114" s="386"/>
      <c r="IAO114" s="386"/>
      <c r="IAP114" s="386"/>
      <c r="IAQ114" s="386"/>
      <c r="IAR114" s="386"/>
      <c r="IAS114" s="386"/>
      <c r="IAT114" s="386"/>
      <c r="IAU114" s="386"/>
      <c r="IAV114" s="386"/>
      <c r="IAW114" s="386"/>
      <c r="IAX114" s="386"/>
      <c r="IAY114" s="386"/>
      <c r="IAZ114" s="386"/>
      <c r="IBA114" s="386"/>
      <c r="IBB114" s="386"/>
      <c r="IBC114" s="386"/>
      <c r="IBD114" s="386"/>
      <c r="IBE114" s="386"/>
      <c r="IBF114" s="386"/>
      <c r="IBG114" s="386"/>
      <c r="IBH114" s="386"/>
      <c r="IBI114" s="386"/>
      <c r="IBJ114" s="386"/>
      <c r="IBK114" s="386"/>
      <c r="IBL114" s="386"/>
      <c r="IBM114" s="386"/>
      <c r="IBN114" s="386"/>
      <c r="IBO114" s="386"/>
      <c r="IBP114" s="386"/>
      <c r="IBQ114" s="386"/>
      <c r="IBR114" s="386"/>
      <c r="IBS114" s="386"/>
      <c r="IBT114" s="386"/>
      <c r="IBU114" s="386"/>
      <c r="IBV114" s="386"/>
      <c r="IBW114" s="386"/>
      <c r="IBX114" s="386"/>
      <c r="IBY114" s="386"/>
      <c r="IBZ114" s="386"/>
      <c r="ICA114" s="386"/>
      <c r="ICB114" s="386"/>
      <c r="ICC114" s="386"/>
      <c r="ICD114" s="386"/>
      <c r="ICE114" s="386"/>
      <c r="ICF114" s="386"/>
      <c r="ICG114" s="386"/>
      <c r="ICH114" s="386"/>
      <c r="ICI114" s="386"/>
      <c r="ICJ114" s="386"/>
      <c r="ICK114" s="386"/>
      <c r="ICL114" s="386"/>
      <c r="ICM114" s="386"/>
      <c r="ICN114" s="386"/>
      <c r="ICO114" s="386"/>
      <c r="ICP114" s="386"/>
      <c r="ICQ114" s="386"/>
      <c r="ICR114" s="386"/>
      <c r="ICS114" s="386"/>
      <c r="ICT114" s="386"/>
      <c r="ICU114" s="386"/>
      <c r="ICV114" s="386"/>
      <c r="ICW114" s="386"/>
      <c r="ICX114" s="386"/>
      <c r="ICY114" s="386"/>
      <c r="ICZ114" s="386"/>
      <c r="IDA114" s="386"/>
      <c r="IDB114" s="386"/>
      <c r="IDC114" s="386"/>
      <c r="IDD114" s="386"/>
      <c r="IDE114" s="386"/>
      <c r="IDF114" s="386"/>
      <c r="IDG114" s="386"/>
      <c r="IDH114" s="386"/>
      <c r="IDI114" s="386"/>
      <c r="IDJ114" s="386"/>
      <c r="IDK114" s="386"/>
      <c r="IDL114" s="386"/>
      <c r="IDM114" s="386"/>
      <c r="IDN114" s="386"/>
      <c r="IDO114" s="386"/>
      <c r="IDP114" s="386"/>
      <c r="IDQ114" s="386"/>
      <c r="IDR114" s="386"/>
      <c r="IDS114" s="386"/>
      <c r="IDT114" s="386"/>
      <c r="IDU114" s="386"/>
      <c r="IDV114" s="386"/>
      <c r="IDW114" s="386"/>
      <c r="IDX114" s="386"/>
      <c r="IDY114" s="386"/>
      <c r="IDZ114" s="386"/>
      <c r="IEA114" s="386"/>
      <c r="IEB114" s="386"/>
      <c r="IEC114" s="386"/>
      <c r="IED114" s="386"/>
      <c r="IEE114" s="386"/>
      <c r="IEF114" s="386"/>
      <c r="IEG114" s="386"/>
      <c r="IEH114" s="386"/>
      <c r="IEI114" s="386"/>
      <c r="IEJ114" s="386"/>
      <c r="IEK114" s="386"/>
      <c r="IEL114" s="386"/>
      <c r="IEM114" s="386"/>
      <c r="IEN114" s="386"/>
      <c r="IEO114" s="386"/>
      <c r="IEP114" s="386"/>
      <c r="IEQ114" s="386"/>
      <c r="IER114" s="386"/>
      <c r="IES114" s="386"/>
      <c r="IET114" s="386"/>
      <c r="IEU114" s="386"/>
      <c r="IEV114" s="386"/>
      <c r="IEW114" s="386"/>
      <c r="IEX114" s="386"/>
      <c r="IEY114" s="386"/>
      <c r="IEZ114" s="386"/>
      <c r="IFA114" s="386"/>
      <c r="IFB114" s="386"/>
      <c r="IFC114" s="386"/>
      <c r="IFD114" s="386"/>
      <c r="IFE114" s="386"/>
      <c r="IFF114" s="386"/>
      <c r="IFG114" s="386"/>
      <c r="IFH114" s="386"/>
      <c r="IFI114" s="386"/>
      <c r="IFJ114" s="386"/>
      <c r="IFK114" s="386"/>
      <c r="IFL114" s="386"/>
      <c r="IFM114" s="386"/>
      <c r="IFN114" s="386"/>
      <c r="IFO114" s="386"/>
      <c r="IFP114" s="386"/>
      <c r="IFQ114" s="386"/>
      <c r="IFR114" s="386"/>
      <c r="IFS114" s="386"/>
      <c r="IFT114" s="386"/>
      <c r="IFU114" s="386"/>
      <c r="IFV114" s="386"/>
      <c r="IFW114" s="386"/>
      <c r="IFX114" s="386"/>
      <c r="IFY114" s="386"/>
      <c r="IFZ114" s="386"/>
      <c r="IGA114" s="386"/>
      <c r="IGB114" s="386"/>
      <c r="IGC114" s="386"/>
      <c r="IGD114" s="386"/>
      <c r="IGE114" s="386"/>
      <c r="IGF114" s="386"/>
      <c r="IGG114" s="386"/>
      <c r="IGH114" s="386"/>
      <c r="IGI114" s="386"/>
      <c r="IGJ114" s="386"/>
      <c r="IGK114" s="386"/>
      <c r="IGL114" s="386"/>
      <c r="IGM114" s="386"/>
      <c r="IGN114" s="386"/>
      <c r="IGO114" s="386"/>
      <c r="IGP114" s="386"/>
      <c r="IGQ114" s="386"/>
      <c r="IGR114" s="386"/>
      <c r="IGS114" s="386"/>
      <c r="IGT114" s="386"/>
      <c r="IGU114" s="386"/>
      <c r="IGV114" s="386"/>
      <c r="IGW114" s="386"/>
      <c r="IGX114" s="386"/>
      <c r="IGY114" s="386"/>
      <c r="IGZ114" s="386"/>
      <c r="IHA114" s="386"/>
      <c r="IHB114" s="386"/>
      <c r="IHC114" s="386"/>
      <c r="IHD114" s="386"/>
      <c r="IHE114" s="386"/>
      <c r="IHF114" s="386"/>
      <c r="IHG114" s="386"/>
      <c r="IHH114" s="386"/>
      <c r="IHI114" s="386"/>
      <c r="IHJ114" s="386"/>
      <c r="IHK114" s="386"/>
      <c r="IHL114" s="386"/>
      <c r="IHM114" s="386"/>
      <c r="IHN114" s="386"/>
      <c r="IHO114" s="386"/>
      <c r="IHP114" s="386"/>
      <c r="IHQ114" s="386"/>
      <c r="IHR114" s="386"/>
      <c r="IHS114" s="386"/>
      <c r="IHT114" s="386"/>
      <c r="IHU114" s="386"/>
      <c r="IHV114" s="386"/>
      <c r="IHW114" s="386"/>
      <c r="IHX114" s="386"/>
      <c r="IHY114" s="386"/>
      <c r="IHZ114" s="386"/>
      <c r="IIA114" s="386"/>
      <c r="IIB114" s="386"/>
      <c r="IIC114" s="386"/>
      <c r="IID114" s="386"/>
      <c r="IIE114" s="386"/>
      <c r="IIF114" s="386"/>
      <c r="IIG114" s="386"/>
      <c r="IIH114" s="386"/>
      <c r="III114" s="386"/>
      <c r="IIJ114" s="386"/>
      <c r="IIK114" s="386"/>
      <c r="IIL114" s="386"/>
      <c r="IIM114" s="386"/>
      <c r="IIN114" s="386"/>
      <c r="IIO114" s="386"/>
      <c r="IIP114" s="386"/>
      <c r="IIQ114" s="386"/>
      <c r="IIR114" s="386"/>
      <c r="IIS114" s="386"/>
      <c r="IIT114" s="386"/>
      <c r="IIU114" s="386"/>
      <c r="IIV114" s="386"/>
      <c r="IIW114" s="386"/>
      <c r="IIX114" s="386"/>
      <c r="IIY114" s="386"/>
      <c r="IIZ114" s="386"/>
      <c r="IJA114" s="386"/>
      <c r="IJB114" s="386"/>
      <c r="IJC114" s="386"/>
      <c r="IJD114" s="386"/>
      <c r="IJE114" s="386"/>
      <c r="IJF114" s="386"/>
      <c r="IJG114" s="386"/>
      <c r="IJH114" s="386"/>
      <c r="IJI114" s="386"/>
      <c r="IJJ114" s="386"/>
      <c r="IJK114" s="386"/>
      <c r="IJL114" s="386"/>
      <c r="IJM114" s="386"/>
      <c r="IJN114" s="386"/>
      <c r="IJO114" s="386"/>
      <c r="IJP114" s="386"/>
      <c r="IJQ114" s="386"/>
      <c r="IJR114" s="386"/>
      <c r="IJS114" s="386"/>
      <c r="IJT114" s="386"/>
      <c r="IJU114" s="386"/>
      <c r="IJV114" s="386"/>
      <c r="IJW114" s="386"/>
      <c r="IJX114" s="386"/>
      <c r="IJY114" s="386"/>
      <c r="IJZ114" s="386"/>
      <c r="IKA114" s="386"/>
      <c r="IKB114" s="386"/>
      <c r="IKC114" s="386"/>
      <c r="IKD114" s="386"/>
      <c r="IKE114" s="386"/>
      <c r="IKF114" s="386"/>
      <c r="IKG114" s="386"/>
      <c r="IKH114" s="386"/>
      <c r="IKI114" s="386"/>
      <c r="IKJ114" s="386"/>
      <c r="IKK114" s="386"/>
      <c r="IKL114" s="386"/>
      <c r="IKM114" s="386"/>
      <c r="IKN114" s="386"/>
      <c r="IKO114" s="386"/>
      <c r="IKP114" s="386"/>
      <c r="IKQ114" s="386"/>
      <c r="IKR114" s="386"/>
      <c r="IKS114" s="386"/>
      <c r="IKT114" s="386"/>
      <c r="IKU114" s="386"/>
      <c r="IKV114" s="386"/>
      <c r="IKW114" s="386"/>
      <c r="IKX114" s="386"/>
      <c r="IKY114" s="386"/>
      <c r="IKZ114" s="386"/>
      <c r="ILA114" s="386"/>
      <c r="ILB114" s="386"/>
      <c r="ILC114" s="386"/>
      <c r="ILD114" s="386"/>
      <c r="ILE114" s="386"/>
      <c r="ILF114" s="386"/>
      <c r="ILG114" s="386"/>
      <c r="ILH114" s="386"/>
      <c r="ILI114" s="386"/>
      <c r="ILJ114" s="386"/>
      <c r="ILK114" s="386"/>
      <c r="ILL114" s="386"/>
      <c r="ILM114" s="386"/>
      <c r="ILN114" s="386"/>
      <c r="ILO114" s="386"/>
      <c r="ILP114" s="386"/>
      <c r="ILQ114" s="386"/>
      <c r="ILR114" s="386"/>
      <c r="ILS114" s="386"/>
      <c r="ILT114" s="386"/>
      <c r="ILU114" s="386"/>
      <c r="ILV114" s="386"/>
      <c r="ILW114" s="386"/>
      <c r="ILX114" s="386"/>
      <c r="ILY114" s="386"/>
      <c r="ILZ114" s="386"/>
      <c r="IMA114" s="386"/>
      <c r="IMB114" s="386"/>
      <c r="IMC114" s="386"/>
      <c r="IMD114" s="386"/>
      <c r="IME114" s="386"/>
      <c r="IMF114" s="386"/>
      <c r="IMG114" s="386"/>
      <c r="IMH114" s="386"/>
      <c r="IMI114" s="386"/>
      <c r="IMJ114" s="386"/>
      <c r="IMK114" s="386"/>
      <c r="IML114" s="386"/>
      <c r="IMM114" s="386"/>
      <c r="IMN114" s="386"/>
      <c r="IMO114" s="386"/>
      <c r="IMP114" s="386"/>
      <c r="IMQ114" s="386"/>
      <c r="IMR114" s="386"/>
      <c r="IMS114" s="386"/>
      <c r="IMT114" s="386"/>
      <c r="IMU114" s="386"/>
      <c r="IMV114" s="386"/>
      <c r="IMW114" s="386"/>
      <c r="IMX114" s="386"/>
      <c r="IMY114" s="386"/>
      <c r="IMZ114" s="386"/>
      <c r="INA114" s="386"/>
      <c r="INB114" s="386"/>
      <c r="INC114" s="386"/>
      <c r="IND114" s="386"/>
      <c r="INE114" s="386"/>
      <c r="INF114" s="386"/>
      <c r="ING114" s="386"/>
      <c r="INH114" s="386"/>
      <c r="INI114" s="386"/>
      <c r="INJ114" s="386"/>
      <c r="INK114" s="386"/>
      <c r="INL114" s="386"/>
      <c r="INM114" s="386"/>
      <c r="INN114" s="386"/>
      <c r="INO114" s="386"/>
      <c r="INP114" s="386"/>
      <c r="INQ114" s="386"/>
      <c r="INR114" s="386"/>
      <c r="INS114" s="386"/>
      <c r="INT114" s="386"/>
      <c r="INU114" s="386"/>
      <c r="INV114" s="386"/>
      <c r="INW114" s="386"/>
      <c r="INX114" s="386"/>
      <c r="INY114" s="386"/>
      <c r="INZ114" s="386"/>
      <c r="IOA114" s="386"/>
      <c r="IOB114" s="386"/>
      <c r="IOC114" s="386"/>
      <c r="IOD114" s="386"/>
      <c r="IOE114" s="386"/>
      <c r="IOF114" s="386"/>
      <c r="IOG114" s="386"/>
      <c r="IOH114" s="386"/>
      <c r="IOI114" s="386"/>
      <c r="IOJ114" s="386"/>
      <c r="IOK114" s="386"/>
      <c r="IOL114" s="386"/>
      <c r="IOM114" s="386"/>
      <c r="ION114" s="386"/>
      <c r="IOO114" s="386"/>
      <c r="IOP114" s="386"/>
      <c r="IOQ114" s="386"/>
      <c r="IOR114" s="386"/>
      <c r="IOS114" s="386"/>
      <c r="IOT114" s="386"/>
      <c r="IOU114" s="386"/>
      <c r="IOV114" s="386"/>
      <c r="IOW114" s="386"/>
      <c r="IOX114" s="386"/>
      <c r="IOY114" s="386"/>
      <c r="IOZ114" s="386"/>
      <c r="IPA114" s="386"/>
      <c r="IPB114" s="386"/>
      <c r="IPC114" s="386"/>
      <c r="IPD114" s="386"/>
      <c r="IPE114" s="386"/>
      <c r="IPF114" s="386"/>
      <c r="IPG114" s="386"/>
      <c r="IPH114" s="386"/>
      <c r="IPI114" s="386"/>
      <c r="IPJ114" s="386"/>
      <c r="IPK114" s="386"/>
      <c r="IPL114" s="386"/>
      <c r="IPM114" s="386"/>
      <c r="IPN114" s="386"/>
      <c r="IPO114" s="386"/>
      <c r="IPP114" s="386"/>
      <c r="IPQ114" s="386"/>
      <c r="IPR114" s="386"/>
      <c r="IPS114" s="386"/>
      <c r="IPT114" s="386"/>
      <c r="IPU114" s="386"/>
      <c r="IPV114" s="386"/>
      <c r="IPW114" s="386"/>
      <c r="IPX114" s="386"/>
      <c r="IPY114" s="386"/>
      <c r="IPZ114" s="386"/>
      <c r="IQA114" s="386"/>
      <c r="IQB114" s="386"/>
      <c r="IQC114" s="386"/>
      <c r="IQD114" s="386"/>
      <c r="IQE114" s="386"/>
      <c r="IQF114" s="386"/>
      <c r="IQG114" s="386"/>
      <c r="IQH114" s="386"/>
      <c r="IQI114" s="386"/>
      <c r="IQJ114" s="386"/>
      <c r="IQK114" s="386"/>
      <c r="IQL114" s="386"/>
      <c r="IQM114" s="386"/>
      <c r="IQN114" s="386"/>
      <c r="IQO114" s="386"/>
      <c r="IQP114" s="386"/>
      <c r="IQQ114" s="386"/>
      <c r="IQR114" s="386"/>
      <c r="IQS114" s="386"/>
      <c r="IQT114" s="386"/>
      <c r="IQU114" s="386"/>
      <c r="IQV114" s="386"/>
      <c r="IQW114" s="386"/>
      <c r="IQX114" s="386"/>
      <c r="IQY114" s="386"/>
      <c r="IQZ114" s="386"/>
      <c r="IRA114" s="386"/>
      <c r="IRB114" s="386"/>
      <c r="IRC114" s="386"/>
      <c r="IRD114" s="386"/>
      <c r="IRE114" s="386"/>
      <c r="IRF114" s="386"/>
      <c r="IRG114" s="386"/>
      <c r="IRH114" s="386"/>
      <c r="IRI114" s="386"/>
      <c r="IRJ114" s="386"/>
      <c r="IRK114" s="386"/>
      <c r="IRL114" s="386"/>
      <c r="IRM114" s="386"/>
      <c r="IRN114" s="386"/>
      <c r="IRO114" s="386"/>
      <c r="IRP114" s="386"/>
      <c r="IRQ114" s="386"/>
      <c r="IRR114" s="386"/>
      <c r="IRS114" s="386"/>
      <c r="IRT114" s="386"/>
      <c r="IRU114" s="386"/>
      <c r="IRV114" s="386"/>
      <c r="IRW114" s="386"/>
      <c r="IRX114" s="386"/>
      <c r="IRY114" s="386"/>
      <c r="IRZ114" s="386"/>
      <c r="ISA114" s="386"/>
      <c r="ISB114" s="386"/>
      <c r="ISC114" s="386"/>
      <c r="ISD114" s="386"/>
      <c r="ISE114" s="386"/>
      <c r="ISF114" s="386"/>
      <c r="ISG114" s="386"/>
      <c r="ISH114" s="386"/>
      <c r="ISI114" s="386"/>
      <c r="ISJ114" s="386"/>
      <c r="ISK114" s="386"/>
      <c r="ISL114" s="386"/>
      <c r="ISM114" s="386"/>
      <c r="ISN114" s="386"/>
      <c r="ISO114" s="386"/>
      <c r="ISP114" s="386"/>
      <c r="ISQ114" s="386"/>
      <c r="ISR114" s="386"/>
      <c r="ISS114" s="386"/>
      <c r="IST114" s="386"/>
      <c r="ISU114" s="386"/>
      <c r="ISV114" s="386"/>
      <c r="ISW114" s="386"/>
      <c r="ISX114" s="386"/>
      <c r="ISY114" s="386"/>
      <c r="ISZ114" s="386"/>
      <c r="ITA114" s="386"/>
      <c r="ITB114" s="386"/>
      <c r="ITC114" s="386"/>
      <c r="ITD114" s="386"/>
      <c r="ITE114" s="386"/>
      <c r="ITF114" s="386"/>
      <c r="ITG114" s="386"/>
      <c r="ITH114" s="386"/>
      <c r="ITI114" s="386"/>
      <c r="ITJ114" s="386"/>
      <c r="ITK114" s="386"/>
      <c r="ITL114" s="386"/>
      <c r="ITM114" s="386"/>
      <c r="ITN114" s="386"/>
      <c r="ITO114" s="386"/>
      <c r="ITP114" s="386"/>
      <c r="ITQ114" s="386"/>
      <c r="ITR114" s="386"/>
      <c r="ITS114" s="386"/>
      <c r="ITT114" s="386"/>
      <c r="ITU114" s="386"/>
      <c r="ITV114" s="386"/>
      <c r="ITW114" s="386"/>
      <c r="ITX114" s="386"/>
      <c r="ITY114" s="386"/>
      <c r="ITZ114" s="386"/>
      <c r="IUA114" s="386"/>
      <c r="IUB114" s="386"/>
      <c r="IUC114" s="386"/>
      <c r="IUD114" s="386"/>
      <c r="IUE114" s="386"/>
      <c r="IUF114" s="386"/>
      <c r="IUG114" s="386"/>
      <c r="IUH114" s="386"/>
      <c r="IUI114" s="386"/>
      <c r="IUJ114" s="386"/>
      <c r="IUK114" s="386"/>
      <c r="IUL114" s="386"/>
      <c r="IUM114" s="386"/>
      <c r="IUN114" s="386"/>
      <c r="IUO114" s="386"/>
      <c r="IUP114" s="386"/>
      <c r="IUQ114" s="386"/>
      <c r="IUR114" s="386"/>
      <c r="IUS114" s="386"/>
      <c r="IUT114" s="386"/>
      <c r="IUU114" s="386"/>
      <c r="IUV114" s="386"/>
      <c r="IUW114" s="386"/>
      <c r="IUX114" s="386"/>
      <c r="IUY114" s="386"/>
      <c r="IUZ114" s="386"/>
      <c r="IVA114" s="386"/>
      <c r="IVB114" s="386"/>
      <c r="IVC114" s="386"/>
      <c r="IVD114" s="386"/>
      <c r="IVE114" s="386"/>
      <c r="IVF114" s="386"/>
      <c r="IVG114" s="386"/>
      <c r="IVH114" s="386"/>
      <c r="IVI114" s="386"/>
      <c r="IVJ114" s="386"/>
      <c r="IVK114" s="386"/>
      <c r="IVL114" s="386"/>
      <c r="IVM114" s="386"/>
      <c r="IVN114" s="386"/>
      <c r="IVO114" s="386"/>
      <c r="IVP114" s="386"/>
      <c r="IVQ114" s="386"/>
      <c r="IVR114" s="386"/>
      <c r="IVS114" s="386"/>
      <c r="IVT114" s="386"/>
      <c r="IVU114" s="386"/>
      <c r="IVV114" s="386"/>
      <c r="IVW114" s="386"/>
      <c r="IVX114" s="386"/>
      <c r="IVY114" s="386"/>
      <c r="IVZ114" s="386"/>
      <c r="IWA114" s="386"/>
      <c r="IWB114" s="386"/>
      <c r="IWC114" s="386"/>
      <c r="IWD114" s="386"/>
      <c r="IWE114" s="386"/>
      <c r="IWF114" s="386"/>
      <c r="IWG114" s="386"/>
      <c r="IWH114" s="386"/>
      <c r="IWI114" s="386"/>
      <c r="IWJ114" s="386"/>
      <c r="IWK114" s="386"/>
      <c r="IWL114" s="386"/>
      <c r="IWM114" s="386"/>
      <c r="IWN114" s="386"/>
      <c r="IWO114" s="386"/>
      <c r="IWP114" s="386"/>
      <c r="IWQ114" s="386"/>
      <c r="IWR114" s="386"/>
      <c r="IWS114" s="386"/>
      <c r="IWT114" s="386"/>
      <c r="IWU114" s="386"/>
      <c r="IWV114" s="386"/>
      <c r="IWW114" s="386"/>
      <c r="IWX114" s="386"/>
      <c r="IWY114" s="386"/>
      <c r="IWZ114" s="386"/>
      <c r="IXA114" s="386"/>
      <c r="IXB114" s="386"/>
      <c r="IXC114" s="386"/>
      <c r="IXD114" s="386"/>
      <c r="IXE114" s="386"/>
      <c r="IXF114" s="386"/>
      <c r="IXG114" s="386"/>
      <c r="IXH114" s="386"/>
      <c r="IXI114" s="386"/>
      <c r="IXJ114" s="386"/>
      <c r="IXK114" s="386"/>
      <c r="IXL114" s="386"/>
      <c r="IXM114" s="386"/>
      <c r="IXN114" s="386"/>
      <c r="IXO114" s="386"/>
      <c r="IXP114" s="386"/>
      <c r="IXQ114" s="386"/>
      <c r="IXR114" s="386"/>
      <c r="IXS114" s="386"/>
      <c r="IXT114" s="386"/>
      <c r="IXU114" s="386"/>
      <c r="IXV114" s="386"/>
      <c r="IXW114" s="386"/>
      <c r="IXX114" s="386"/>
      <c r="IXY114" s="386"/>
      <c r="IXZ114" s="386"/>
      <c r="IYA114" s="386"/>
      <c r="IYB114" s="386"/>
      <c r="IYC114" s="386"/>
      <c r="IYD114" s="386"/>
      <c r="IYE114" s="386"/>
      <c r="IYF114" s="386"/>
      <c r="IYG114" s="386"/>
      <c r="IYH114" s="386"/>
      <c r="IYI114" s="386"/>
      <c r="IYJ114" s="386"/>
      <c r="IYK114" s="386"/>
      <c r="IYL114" s="386"/>
      <c r="IYM114" s="386"/>
      <c r="IYN114" s="386"/>
      <c r="IYO114" s="386"/>
      <c r="IYP114" s="386"/>
      <c r="IYQ114" s="386"/>
      <c r="IYR114" s="386"/>
      <c r="IYS114" s="386"/>
      <c r="IYT114" s="386"/>
      <c r="IYU114" s="386"/>
      <c r="IYV114" s="386"/>
      <c r="IYW114" s="386"/>
      <c r="IYX114" s="386"/>
      <c r="IYY114" s="386"/>
      <c r="IYZ114" s="386"/>
      <c r="IZA114" s="386"/>
      <c r="IZB114" s="386"/>
      <c r="IZC114" s="386"/>
      <c r="IZD114" s="386"/>
      <c r="IZE114" s="386"/>
      <c r="IZF114" s="386"/>
      <c r="IZG114" s="386"/>
      <c r="IZH114" s="386"/>
      <c r="IZI114" s="386"/>
      <c r="IZJ114" s="386"/>
      <c r="IZK114" s="386"/>
      <c r="IZL114" s="386"/>
      <c r="IZM114" s="386"/>
      <c r="IZN114" s="386"/>
      <c r="IZO114" s="386"/>
      <c r="IZP114" s="386"/>
      <c r="IZQ114" s="386"/>
      <c r="IZR114" s="386"/>
      <c r="IZS114" s="386"/>
      <c r="IZT114" s="386"/>
      <c r="IZU114" s="386"/>
      <c r="IZV114" s="386"/>
      <c r="IZW114" s="386"/>
      <c r="IZX114" s="386"/>
      <c r="IZY114" s="386"/>
      <c r="IZZ114" s="386"/>
      <c r="JAA114" s="386"/>
      <c r="JAB114" s="386"/>
      <c r="JAC114" s="386"/>
      <c r="JAD114" s="386"/>
      <c r="JAE114" s="386"/>
      <c r="JAF114" s="386"/>
      <c r="JAG114" s="386"/>
      <c r="JAH114" s="386"/>
      <c r="JAI114" s="386"/>
      <c r="JAJ114" s="386"/>
      <c r="JAK114" s="386"/>
      <c r="JAL114" s="386"/>
      <c r="JAM114" s="386"/>
      <c r="JAN114" s="386"/>
      <c r="JAO114" s="386"/>
      <c r="JAP114" s="386"/>
      <c r="JAQ114" s="386"/>
      <c r="JAR114" s="386"/>
      <c r="JAS114" s="386"/>
      <c r="JAT114" s="386"/>
      <c r="JAU114" s="386"/>
      <c r="JAV114" s="386"/>
      <c r="JAW114" s="386"/>
      <c r="JAX114" s="386"/>
      <c r="JAY114" s="386"/>
      <c r="JAZ114" s="386"/>
      <c r="JBA114" s="386"/>
      <c r="JBB114" s="386"/>
      <c r="JBC114" s="386"/>
      <c r="JBD114" s="386"/>
      <c r="JBE114" s="386"/>
      <c r="JBF114" s="386"/>
      <c r="JBG114" s="386"/>
      <c r="JBH114" s="386"/>
      <c r="JBI114" s="386"/>
      <c r="JBJ114" s="386"/>
      <c r="JBK114" s="386"/>
      <c r="JBL114" s="386"/>
      <c r="JBM114" s="386"/>
      <c r="JBN114" s="386"/>
      <c r="JBO114" s="386"/>
      <c r="JBP114" s="386"/>
      <c r="JBQ114" s="386"/>
      <c r="JBR114" s="386"/>
      <c r="JBS114" s="386"/>
      <c r="JBT114" s="386"/>
      <c r="JBU114" s="386"/>
      <c r="JBV114" s="386"/>
      <c r="JBW114" s="386"/>
      <c r="JBX114" s="386"/>
      <c r="JBY114" s="386"/>
      <c r="JBZ114" s="386"/>
      <c r="JCA114" s="386"/>
      <c r="JCB114" s="386"/>
      <c r="JCC114" s="386"/>
      <c r="JCD114" s="386"/>
      <c r="JCE114" s="386"/>
      <c r="JCF114" s="386"/>
      <c r="JCG114" s="386"/>
      <c r="JCH114" s="386"/>
      <c r="JCI114" s="386"/>
      <c r="JCJ114" s="386"/>
      <c r="JCK114" s="386"/>
      <c r="JCL114" s="386"/>
      <c r="JCM114" s="386"/>
      <c r="JCN114" s="386"/>
      <c r="JCO114" s="386"/>
      <c r="JCP114" s="386"/>
      <c r="JCQ114" s="386"/>
      <c r="JCR114" s="386"/>
      <c r="JCS114" s="386"/>
      <c r="JCT114" s="386"/>
      <c r="JCU114" s="386"/>
      <c r="JCV114" s="386"/>
      <c r="JCW114" s="386"/>
      <c r="JCX114" s="386"/>
      <c r="JCY114" s="386"/>
      <c r="JCZ114" s="386"/>
      <c r="JDA114" s="386"/>
      <c r="JDB114" s="386"/>
      <c r="JDC114" s="386"/>
      <c r="JDD114" s="386"/>
      <c r="JDE114" s="386"/>
      <c r="JDF114" s="386"/>
      <c r="JDG114" s="386"/>
      <c r="JDH114" s="386"/>
      <c r="JDI114" s="386"/>
      <c r="JDJ114" s="386"/>
      <c r="JDK114" s="386"/>
      <c r="JDL114" s="386"/>
      <c r="JDM114" s="386"/>
      <c r="JDN114" s="386"/>
      <c r="JDO114" s="386"/>
      <c r="JDP114" s="386"/>
      <c r="JDQ114" s="386"/>
      <c r="JDR114" s="386"/>
      <c r="JDS114" s="386"/>
      <c r="JDT114" s="386"/>
      <c r="JDU114" s="386"/>
      <c r="JDV114" s="386"/>
      <c r="JDW114" s="386"/>
      <c r="JDX114" s="386"/>
      <c r="JDY114" s="386"/>
      <c r="JDZ114" s="386"/>
      <c r="JEA114" s="386"/>
      <c r="JEB114" s="386"/>
      <c r="JEC114" s="386"/>
      <c r="JED114" s="386"/>
      <c r="JEE114" s="386"/>
      <c r="JEF114" s="386"/>
      <c r="JEG114" s="386"/>
      <c r="JEH114" s="386"/>
      <c r="JEI114" s="386"/>
      <c r="JEJ114" s="386"/>
      <c r="JEK114" s="386"/>
      <c r="JEL114" s="386"/>
      <c r="JEM114" s="386"/>
      <c r="JEN114" s="386"/>
      <c r="JEO114" s="386"/>
      <c r="JEP114" s="386"/>
      <c r="JEQ114" s="386"/>
      <c r="JER114" s="386"/>
      <c r="JES114" s="386"/>
      <c r="JET114" s="386"/>
      <c r="JEU114" s="386"/>
      <c r="JEV114" s="386"/>
      <c r="JEW114" s="386"/>
      <c r="JEX114" s="386"/>
      <c r="JEY114" s="386"/>
      <c r="JEZ114" s="386"/>
      <c r="JFA114" s="386"/>
      <c r="JFB114" s="386"/>
      <c r="JFC114" s="386"/>
      <c r="JFD114" s="386"/>
      <c r="JFE114" s="386"/>
      <c r="JFF114" s="386"/>
      <c r="JFG114" s="386"/>
      <c r="JFH114" s="386"/>
      <c r="JFI114" s="386"/>
      <c r="JFJ114" s="386"/>
      <c r="JFK114" s="386"/>
      <c r="JFL114" s="386"/>
      <c r="JFM114" s="386"/>
      <c r="JFN114" s="386"/>
      <c r="JFO114" s="386"/>
      <c r="JFP114" s="386"/>
      <c r="JFQ114" s="386"/>
      <c r="JFR114" s="386"/>
      <c r="JFS114" s="386"/>
      <c r="JFT114" s="386"/>
      <c r="JFU114" s="386"/>
      <c r="JFV114" s="386"/>
      <c r="JFW114" s="386"/>
      <c r="JFX114" s="386"/>
      <c r="JFY114" s="386"/>
      <c r="JFZ114" s="386"/>
      <c r="JGA114" s="386"/>
      <c r="JGB114" s="386"/>
      <c r="JGC114" s="386"/>
      <c r="JGD114" s="386"/>
      <c r="JGE114" s="386"/>
      <c r="JGF114" s="386"/>
      <c r="JGG114" s="386"/>
      <c r="JGH114" s="386"/>
      <c r="JGI114" s="386"/>
      <c r="JGJ114" s="386"/>
      <c r="JGK114" s="386"/>
      <c r="JGL114" s="386"/>
      <c r="JGM114" s="386"/>
      <c r="JGN114" s="386"/>
      <c r="JGO114" s="386"/>
      <c r="JGP114" s="386"/>
      <c r="JGQ114" s="386"/>
      <c r="JGR114" s="386"/>
      <c r="JGS114" s="386"/>
      <c r="JGT114" s="386"/>
      <c r="JGU114" s="386"/>
      <c r="JGV114" s="386"/>
      <c r="JGW114" s="386"/>
      <c r="JGX114" s="386"/>
      <c r="JGY114" s="386"/>
      <c r="JGZ114" s="386"/>
      <c r="JHA114" s="386"/>
      <c r="JHB114" s="386"/>
      <c r="JHC114" s="386"/>
      <c r="JHD114" s="386"/>
      <c r="JHE114" s="386"/>
      <c r="JHF114" s="386"/>
      <c r="JHG114" s="386"/>
      <c r="JHH114" s="386"/>
      <c r="JHI114" s="386"/>
      <c r="JHJ114" s="386"/>
      <c r="JHK114" s="386"/>
      <c r="JHL114" s="386"/>
      <c r="JHM114" s="386"/>
      <c r="JHN114" s="386"/>
      <c r="JHO114" s="386"/>
      <c r="JHP114" s="386"/>
      <c r="JHQ114" s="386"/>
      <c r="JHR114" s="386"/>
      <c r="JHS114" s="386"/>
      <c r="JHT114" s="386"/>
      <c r="JHU114" s="386"/>
      <c r="JHV114" s="386"/>
      <c r="JHW114" s="386"/>
      <c r="JHX114" s="386"/>
      <c r="JHY114" s="386"/>
      <c r="JHZ114" s="386"/>
      <c r="JIA114" s="386"/>
      <c r="JIB114" s="386"/>
      <c r="JIC114" s="386"/>
      <c r="JID114" s="386"/>
      <c r="JIE114" s="386"/>
      <c r="JIF114" s="386"/>
      <c r="JIG114" s="386"/>
      <c r="JIH114" s="386"/>
      <c r="JII114" s="386"/>
      <c r="JIJ114" s="386"/>
      <c r="JIK114" s="386"/>
      <c r="JIL114" s="386"/>
      <c r="JIM114" s="386"/>
      <c r="JIN114" s="386"/>
      <c r="JIO114" s="386"/>
      <c r="JIP114" s="386"/>
      <c r="JIQ114" s="386"/>
      <c r="JIR114" s="386"/>
      <c r="JIS114" s="386"/>
      <c r="JIT114" s="386"/>
      <c r="JIU114" s="386"/>
      <c r="JIV114" s="386"/>
      <c r="JIW114" s="386"/>
      <c r="JIX114" s="386"/>
      <c r="JIY114" s="386"/>
      <c r="JIZ114" s="386"/>
      <c r="JJA114" s="386"/>
      <c r="JJB114" s="386"/>
      <c r="JJC114" s="386"/>
      <c r="JJD114" s="386"/>
      <c r="JJE114" s="386"/>
      <c r="JJF114" s="386"/>
      <c r="JJG114" s="386"/>
      <c r="JJH114" s="386"/>
      <c r="JJI114" s="386"/>
      <c r="JJJ114" s="386"/>
      <c r="JJK114" s="386"/>
      <c r="JJL114" s="386"/>
      <c r="JJM114" s="386"/>
      <c r="JJN114" s="386"/>
      <c r="JJO114" s="386"/>
      <c r="JJP114" s="386"/>
      <c r="JJQ114" s="386"/>
      <c r="JJR114" s="386"/>
      <c r="JJS114" s="386"/>
      <c r="JJT114" s="386"/>
      <c r="JJU114" s="386"/>
      <c r="JJV114" s="386"/>
      <c r="JJW114" s="386"/>
      <c r="JJX114" s="386"/>
      <c r="JJY114" s="386"/>
      <c r="JJZ114" s="386"/>
      <c r="JKA114" s="386"/>
      <c r="JKB114" s="386"/>
      <c r="JKC114" s="386"/>
      <c r="JKD114" s="386"/>
      <c r="JKE114" s="386"/>
      <c r="JKF114" s="386"/>
      <c r="JKG114" s="386"/>
      <c r="JKH114" s="386"/>
      <c r="JKI114" s="386"/>
      <c r="JKJ114" s="386"/>
      <c r="JKK114" s="386"/>
      <c r="JKL114" s="386"/>
      <c r="JKM114" s="386"/>
      <c r="JKN114" s="386"/>
      <c r="JKO114" s="386"/>
      <c r="JKP114" s="386"/>
      <c r="JKQ114" s="386"/>
      <c r="JKR114" s="386"/>
      <c r="JKS114" s="386"/>
      <c r="JKT114" s="386"/>
      <c r="JKU114" s="386"/>
      <c r="JKV114" s="386"/>
      <c r="JKW114" s="386"/>
      <c r="JKX114" s="386"/>
      <c r="JKY114" s="386"/>
      <c r="JKZ114" s="386"/>
      <c r="JLA114" s="386"/>
      <c r="JLB114" s="386"/>
      <c r="JLC114" s="386"/>
      <c r="JLD114" s="386"/>
      <c r="JLE114" s="386"/>
      <c r="JLF114" s="386"/>
      <c r="JLG114" s="386"/>
      <c r="JLH114" s="386"/>
      <c r="JLI114" s="386"/>
      <c r="JLJ114" s="386"/>
      <c r="JLK114" s="386"/>
      <c r="JLL114" s="386"/>
      <c r="JLM114" s="386"/>
      <c r="JLN114" s="386"/>
      <c r="JLO114" s="386"/>
      <c r="JLP114" s="386"/>
      <c r="JLQ114" s="386"/>
      <c r="JLR114" s="386"/>
      <c r="JLS114" s="386"/>
      <c r="JLT114" s="386"/>
      <c r="JLU114" s="386"/>
      <c r="JLV114" s="386"/>
      <c r="JLW114" s="386"/>
      <c r="JLX114" s="386"/>
      <c r="JLY114" s="386"/>
      <c r="JLZ114" s="386"/>
      <c r="JMA114" s="386"/>
      <c r="JMB114" s="386"/>
      <c r="JMC114" s="386"/>
      <c r="JMD114" s="386"/>
      <c r="JME114" s="386"/>
      <c r="JMF114" s="386"/>
      <c r="JMG114" s="386"/>
      <c r="JMH114" s="386"/>
      <c r="JMI114" s="386"/>
      <c r="JMJ114" s="386"/>
      <c r="JMK114" s="386"/>
      <c r="JML114" s="386"/>
      <c r="JMM114" s="386"/>
      <c r="JMN114" s="386"/>
      <c r="JMO114" s="386"/>
      <c r="JMP114" s="386"/>
      <c r="JMQ114" s="386"/>
      <c r="JMR114" s="386"/>
      <c r="JMS114" s="386"/>
      <c r="JMT114" s="386"/>
      <c r="JMU114" s="386"/>
      <c r="JMV114" s="386"/>
      <c r="JMW114" s="386"/>
      <c r="JMX114" s="386"/>
      <c r="JMY114" s="386"/>
      <c r="JMZ114" s="386"/>
      <c r="JNA114" s="386"/>
      <c r="JNB114" s="386"/>
      <c r="JNC114" s="386"/>
      <c r="JND114" s="386"/>
      <c r="JNE114" s="386"/>
      <c r="JNF114" s="386"/>
      <c r="JNG114" s="386"/>
      <c r="JNH114" s="386"/>
      <c r="JNI114" s="386"/>
      <c r="JNJ114" s="386"/>
      <c r="JNK114" s="386"/>
      <c r="JNL114" s="386"/>
      <c r="JNM114" s="386"/>
      <c r="JNN114" s="386"/>
      <c r="JNO114" s="386"/>
      <c r="JNP114" s="386"/>
      <c r="JNQ114" s="386"/>
      <c r="JNR114" s="386"/>
      <c r="JNS114" s="386"/>
      <c r="JNT114" s="386"/>
      <c r="JNU114" s="386"/>
      <c r="JNV114" s="386"/>
      <c r="JNW114" s="386"/>
      <c r="JNX114" s="386"/>
      <c r="JNY114" s="386"/>
      <c r="JNZ114" s="386"/>
      <c r="JOA114" s="386"/>
      <c r="JOB114" s="386"/>
      <c r="JOC114" s="386"/>
      <c r="JOD114" s="386"/>
      <c r="JOE114" s="386"/>
      <c r="JOF114" s="386"/>
      <c r="JOG114" s="386"/>
      <c r="JOH114" s="386"/>
      <c r="JOI114" s="386"/>
      <c r="JOJ114" s="386"/>
      <c r="JOK114" s="386"/>
      <c r="JOL114" s="386"/>
      <c r="JOM114" s="386"/>
      <c r="JON114" s="386"/>
      <c r="JOO114" s="386"/>
      <c r="JOP114" s="386"/>
      <c r="JOQ114" s="386"/>
      <c r="JOR114" s="386"/>
      <c r="JOS114" s="386"/>
      <c r="JOT114" s="386"/>
      <c r="JOU114" s="386"/>
      <c r="JOV114" s="386"/>
      <c r="JOW114" s="386"/>
      <c r="JOX114" s="386"/>
      <c r="JOY114" s="386"/>
      <c r="JOZ114" s="386"/>
      <c r="JPA114" s="386"/>
      <c r="JPB114" s="386"/>
      <c r="JPC114" s="386"/>
      <c r="JPD114" s="386"/>
      <c r="JPE114" s="386"/>
      <c r="JPF114" s="386"/>
      <c r="JPG114" s="386"/>
      <c r="JPH114" s="386"/>
      <c r="JPI114" s="386"/>
      <c r="JPJ114" s="386"/>
      <c r="JPK114" s="386"/>
      <c r="JPL114" s="386"/>
      <c r="JPM114" s="386"/>
      <c r="JPN114" s="386"/>
      <c r="JPO114" s="386"/>
      <c r="JPP114" s="386"/>
      <c r="JPQ114" s="386"/>
      <c r="JPR114" s="386"/>
      <c r="JPS114" s="386"/>
      <c r="JPT114" s="386"/>
      <c r="JPU114" s="386"/>
      <c r="JPV114" s="386"/>
      <c r="JPW114" s="386"/>
      <c r="JPX114" s="386"/>
      <c r="JPY114" s="386"/>
      <c r="JPZ114" s="386"/>
      <c r="JQA114" s="386"/>
      <c r="JQB114" s="386"/>
      <c r="JQC114" s="386"/>
      <c r="JQD114" s="386"/>
      <c r="JQE114" s="386"/>
      <c r="JQF114" s="386"/>
      <c r="JQG114" s="386"/>
      <c r="JQH114" s="386"/>
      <c r="JQI114" s="386"/>
      <c r="JQJ114" s="386"/>
      <c r="JQK114" s="386"/>
      <c r="JQL114" s="386"/>
      <c r="JQM114" s="386"/>
      <c r="JQN114" s="386"/>
      <c r="JQO114" s="386"/>
      <c r="JQP114" s="386"/>
      <c r="JQQ114" s="386"/>
      <c r="JQR114" s="386"/>
      <c r="JQS114" s="386"/>
      <c r="JQT114" s="386"/>
      <c r="JQU114" s="386"/>
      <c r="JQV114" s="386"/>
      <c r="JQW114" s="386"/>
      <c r="JQX114" s="386"/>
      <c r="JQY114" s="386"/>
      <c r="JQZ114" s="386"/>
      <c r="JRA114" s="386"/>
      <c r="JRB114" s="386"/>
      <c r="JRC114" s="386"/>
      <c r="JRD114" s="386"/>
      <c r="JRE114" s="386"/>
      <c r="JRF114" s="386"/>
      <c r="JRG114" s="386"/>
      <c r="JRH114" s="386"/>
      <c r="JRI114" s="386"/>
      <c r="JRJ114" s="386"/>
      <c r="JRK114" s="386"/>
      <c r="JRL114" s="386"/>
      <c r="JRM114" s="386"/>
      <c r="JRN114" s="386"/>
      <c r="JRO114" s="386"/>
      <c r="JRP114" s="386"/>
      <c r="JRQ114" s="386"/>
      <c r="JRR114" s="386"/>
      <c r="JRS114" s="386"/>
      <c r="JRT114" s="386"/>
      <c r="JRU114" s="386"/>
      <c r="JRV114" s="386"/>
      <c r="JRW114" s="386"/>
      <c r="JRX114" s="386"/>
      <c r="JRY114" s="386"/>
      <c r="JRZ114" s="386"/>
      <c r="JSA114" s="386"/>
      <c r="JSB114" s="386"/>
      <c r="JSC114" s="386"/>
      <c r="JSD114" s="386"/>
      <c r="JSE114" s="386"/>
      <c r="JSF114" s="386"/>
      <c r="JSG114" s="386"/>
      <c r="JSH114" s="386"/>
      <c r="JSI114" s="386"/>
      <c r="JSJ114" s="386"/>
      <c r="JSK114" s="386"/>
      <c r="JSL114" s="386"/>
      <c r="JSM114" s="386"/>
      <c r="JSN114" s="386"/>
      <c r="JSO114" s="386"/>
      <c r="JSP114" s="386"/>
      <c r="JSQ114" s="386"/>
      <c r="JSR114" s="386"/>
      <c r="JSS114" s="386"/>
      <c r="JST114" s="386"/>
      <c r="JSU114" s="386"/>
      <c r="JSV114" s="386"/>
      <c r="JSW114" s="386"/>
      <c r="JSX114" s="386"/>
      <c r="JSY114" s="386"/>
      <c r="JSZ114" s="386"/>
      <c r="JTA114" s="386"/>
      <c r="JTB114" s="386"/>
      <c r="JTC114" s="386"/>
      <c r="JTD114" s="386"/>
      <c r="JTE114" s="386"/>
      <c r="JTF114" s="386"/>
      <c r="JTG114" s="386"/>
      <c r="JTH114" s="386"/>
      <c r="JTI114" s="386"/>
      <c r="JTJ114" s="386"/>
      <c r="JTK114" s="386"/>
      <c r="JTL114" s="386"/>
      <c r="JTM114" s="386"/>
      <c r="JTN114" s="386"/>
      <c r="JTO114" s="386"/>
      <c r="JTP114" s="386"/>
      <c r="JTQ114" s="386"/>
      <c r="JTR114" s="386"/>
      <c r="JTS114" s="386"/>
      <c r="JTT114" s="386"/>
      <c r="JTU114" s="386"/>
      <c r="JTV114" s="386"/>
      <c r="JTW114" s="386"/>
      <c r="JTX114" s="386"/>
      <c r="JTY114" s="386"/>
      <c r="JTZ114" s="386"/>
      <c r="JUA114" s="386"/>
      <c r="JUB114" s="386"/>
      <c r="JUC114" s="386"/>
      <c r="JUD114" s="386"/>
      <c r="JUE114" s="386"/>
      <c r="JUF114" s="386"/>
      <c r="JUG114" s="386"/>
      <c r="JUH114" s="386"/>
      <c r="JUI114" s="386"/>
      <c r="JUJ114" s="386"/>
      <c r="JUK114" s="386"/>
      <c r="JUL114" s="386"/>
      <c r="JUM114" s="386"/>
      <c r="JUN114" s="386"/>
      <c r="JUO114" s="386"/>
      <c r="JUP114" s="386"/>
      <c r="JUQ114" s="386"/>
      <c r="JUR114" s="386"/>
      <c r="JUS114" s="386"/>
      <c r="JUT114" s="386"/>
      <c r="JUU114" s="386"/>
      <c r="JUV114" s="386"/>
      <c r="JUW114" s="386"/>
      <c r="JUX114" s="386"/>
      <c r="JUY114" s="386"/>
      <c r="JUZ114" s="386"/>
      <c r="JVA114" s="386"/>
      <c r="JVB114" s="386"/>
      <c r="JVC114" s="386"/>
      <c r="JVD114" s="386"/>
      <c r="JVE114" s="386"/>
      <c r="JVF114" s="386"/>
      <c r="JVG114" s="386"/>
      <c r="JVH114" s="386"/>
      <c r="JVI114" s="386"/>
      <c r="JVJ114" s="386"/>
      <c r="JVK114" s="386"/>
      <c r="JVL114" s="386"/>
      <c r="JVM114" s="386"/>
      <c r="JVN114" s="386"/>
      <c r="JVO114" s="386"/>
      <c r="JVP114" s="386"/>
      <c r="JVQ114" s="386"/>
      <c r="JVR114" s="386"/>
      <c r="JVS114" s="386"/>
      <c r="JVT114" s="386"/>
      <c r="JVU114" s="386"/>
      <c r="JVV114" s="386"/>
      <c r="JVW114" s="386"/>
      <c r="JVX114" s="386"/>
      <c r="JVY114" s="386"/>
      <c r="JVZ114" s="386"/>
      <c r="JWA114" s="386"/>
      <c r="JWB114" s="386"/>
      <c r="JWC114" s="386"/>
      <c r="JWD114" s="386"/>
      <c r="JWE114" s="386"/>
      <c r="JWF114" s="386"/>
      <c r="JWG114" s="386"/>
      <c r="JWH114" s="386"/>
      <c r="JWI114" s="386"/>
      <c r="JWJ114" s="386"/>
      <c r="JWK114" s="386"/>
      <c r="JWL114" s="386"/>
      <c r="JWM114" s="386"/>
      <c r="JWN114" s="386"/>
      <c r="JWO114" s="386"/>
      <c r="JWP114" s="386"/>
      <c r="JWQ114" s="386"/>
      <c r="JWR114" s="386"/>
      <c r="JWS114" s="386"/>
      <c r="JWT114" s="386"/>
      <c r="JWU114" s="386"/>
      <c r="JWV114" s="386"/>
      <c r="JWW114" s="386"/>
      <c r="JWX114" s="386"/>
      <c r="JWY114" s="386"/>
      <c r="JWZ114" s="386"/>
      <c r="JXA114" s="386"/>
      <c r="JXB114" s="386"/>
      <c r="JXC114" s="386"/>
      <c r="JXD114" s="386"/>
      <c r="JXE114" s="386"/>
      <c r="JXF114" s="386"/>
      <c r="JXG114" s="386"/>
      <c r="JXH114" s="386"/>
      <c r="JXI114" s="386"/>
      <c r="JXJ114" s="386"/>
      <c r="JXK114" s="386"/>
      <c r="JXL114" s="386"/>
      <c r="JXM114" s="386"/>
      <c r="JXN114" s="386"/>
      <c r="JXO114" s="386"/>
      <c r="JXP114" s="386"/>
      <c r="JXQ114" s="386"/>
      <c r="JXR114" s="386"/>
      <c r="JXS114" s="386"/>
      <c r="JXT114" s="386"/>
      <c r="JXU114" s="386"/>
      <c r="JXV114" s="386"/>
      <c r="JXW114" s="386"/>
      <c r="JXX114" s="386"/>
      <c r="JXY114" s="386"/>
      <c r="JXZ114" s="386"/>
      <c r="JYA114" s="386"/>
      <c r="JYB114" s="386"/>
      <c r="JYC114" s="386"/>
      <c r="JYD114" s="386"/>
      <c r="JYE114" s="386"/>
      <c r="JYF114" s="386"/>
      <c r="JYG114" s="386"/>
      <c r="JYH114" s="386"/>
      <c r="JYI114" s="386"/>
      <c r="JYJ114" s="386"/>
      <c r="JYK114" s="386"/>
      <c r="JYL114" s="386"/>
      <c r="JYM114" s="386"/>
      <c r="JYN114" s="386"/>
      <c r="JYO114" s="386"/>
      <c r="JYP114" s="386"/>
      <c r="JYQ114" s="386"/>
      <c r="JYR114" s="386"/>
      <c r="JYS114" s="386"/>
      <c r="JYT114" s="386"/>
      <c r="JYU114" s="386"/>
      <c r="JYV114" s="386"/>
      <c r="JYW114" s="386"/>
      <c r="JYX114" s="386"/>
      <c r="JYY114" s="386"/>
      <c r="JYZ114" s="386"/>
      <c r="JZA114" s="386"/>
      <c r="JZB114" s="386"/>
      <c r="JZC114" s="386"/>
      <c r="JZD114" s="386"/>
      <c r="JZE114" s="386"/>
      <c r="JZF114" s="386"/>
      <c r="JZG114" s="386"/>
      <c r="JZH114" s="386"/>
      <c r="JZI114" s="386"/>
      <c r="JZJ114" s="386"/>
      <c r="JZK114" s="386"/>
      <c r="JZL114" s="386"/>
      <c r="JZM114" s="386"/>
      <c r="JZN114" s="386"/>
      <c r="JZO114" s="386"/>
      <c r="JZP114" s="386"/>
      <c r="JZQ114" s="386"/>
      <c r="JZR114" s="386"/>
      <c r="JZS114" s="386"/>
      <c r="JZT114" s="386"/>
      <c r="JZU114" s="386"/>
      <c r="JZV114" s="386"/>
      <c r="JZW114" s="386"/>
      <c r="JZX114" s="386"/>
      <c r="JZY114" s="386"/>
      <c r="JZZ114" s="386"/>
      <c r="KAA114" s="386"/>
      <c r="KAB114" s="386"/>
      <c r="KAC114" s="386"/>
      <c r="KAD114" s="386"/>
      <c r="KAE114" s="386"/>
      <c r="KAF114" s="386"/>
      <c r="KAG114" s="386"/>
      <c r="KAH114" s="386"/>
      <c r="KAI114" s="386"/>
      <c r="KAJ114" s="386"/>
      <c r="KAK114" s="386"/>
      <c r="KAL114" s="386"/>
      <c r="KAM114" s="386"/>
      <c r="KAN114" s="386"/>
      <c r="KAO114" s="386"/>
      <c r="KAP114" s="386"/>
      <c r="KAQ114" s="386"/>
      <c r="KAR114" s="386"/>
      <c r="KAS114" s="386"/>
      <c r="KAT114" s="386"/>
      <c r="KAU114" s="386"/>
      <c r="KAV114" s="386"/>
      <c r="KAW114" s="386"/>
      <c r="KAX114" s="386"/>
      <c r="KAY114" s="386"/>
      <c r="KAZ114" s="386"/>
      <c r="KBA114" s="386"/>
      <c r="KBB114" s="386"/>
      <c r="KBC114" s="386"/>
      <c r="KBD114" s="386"/>
      <c r="KBE114" s="386"/>
      <c r="KBF114" s="386"/>
      <c r="KBG114" s="386"/>
      <c r="KBH114" s="386"/>
      <c r="KBI114" s="386"/>
      <c r="KBJ114" s="386"/>
      <c r="KBK114" s="386"/>
      <c r="KBL114" s="386"/>
      <c r="KBM114" s="386"/>
      <c r="KBN114" s="386"/>
      <c r="KBO114" s="386"/>
      <c r="KBP114" s="386"/>
      <c r="KBQ114" s="386"/>
      <c r="KBR114" s="386"/>
      <c r="KBS114" s="386"/>
      <c r="KBT114" s="386"/>
      <c r="KBU114" s="386"/>
      <c r="KBV114" s="386"/>
      <c r="KBW114" s="386"/>
      <c r="KBX114" s="386"/>
      <c r="KBY114" s="386"/>
      <c r="KBZ114" s="386"/>
      <c r="KCA114" s="386"/>
      <c r="KCB114" s="386"/>
      <c r="KCC114" s="386"/>
      <c r="KCD114" s="386"/>
      <c r="KCE114" s="386"/>
      <c r="KCF114" s="386"/>
      <c r="KCG114" s="386"/>
      <c r="KCH114" s="386"/>
      <c r="KCI114" s="386"/>
      <c r="KCJ114" s="386"/>
      <c r="KCK114" s="386"/>
      <c r="KCL114" s="386"/>
      <c r="KCM114" s="386"/>
      <c r="KCN114" s="386"/>
      <c r="KCO114" s="386"/>
      <c r="KCP114" s="386"/>
      <c r="KCQ114" s="386"/>
      <c r="KCR114" s="386"/>
      <c r="KCS114" s="386"/>
      <c r="KCT114" s="386"/>
      <c r="KCU114" s="386"/>
      <c r="KCV114" s="386"/>
      <c r="KCW114" s="386"/>
      <c r="KCX114" s="386"/>
      <c r="KCY114" s="386"/>
      <c r="KCZ114" s="386"/>
      <c r="KDA114" s="386"/>
      <c r="KDB114" s="386"/>
      <c r="KDC114" s="386"/>
      <c r="KDD114" s="386"/>
      <c r="KDE114" s="386"/>
      <c r="KDF114" s="386"/>
      <c r="KDG114" s="386"/>
      <c r="KDH114" s="386"/>
      <c r="KDI114" s="386"/>
      <c r="KDJ114" s="386"/>
      <c r="KDK114" s="386"/>
      <c r="KDL114" s="386"/>
      <c r="KDM114" s="386"/>
      <c r="KDN114" s="386"/>
      <c r="KDO114" s="386"/>
      <c r="KDP114" s="386"/>
      <c r="KDQ114" s="386"/>
      <c r="KDR114" s="386"/>
      <c r="KDS114" s="386"/>
      <c r="KDT114" s="386"/>
      <c r="KDU114" s="386"/>
      <c r="KDV114" s="386"/>
      <c r="KDW114" s="386"/>
      <c r="KDX114" s="386"/>
      <c r="KDY114" s="386"/>
      <c r="KDZ114" s="386"/>
      <c r="KEA114" s="386"/>
      <c r="KEB114" s="386"/>
      <c r="KEC114" s="386"/>
      <c r="KED114" s="386"/>
      <c r="KEE114" s="386"/>
      <c r="KEF114" s="386"/>
      <c r="KEG114" s="386"/>
      <c r="KEH114" s="386"/>
      <c r="KEI114" s="386"/>
      <c r="KEJ114" s="386"/>
      <c r="KEK114" s="386"/>
      <c r="KEL114" s="386"/>
      <c r="KEM114" s="386"/>
      <c r="KEN114" s="386"/>
      <c r="KEO114" s="386"/>
      <c r="KEP114" s="386"/>
      <c r="KEQ114" s="386"/>
      <c r="KER114" s="386"/>
      <c r="KES114" s="386"/>
      <c r="KET114" s="386"/>
      <c r="KEU114" s="386"/>
      <c r="KEV114" s="386"/>
      <c r="KEW114" s="386"/>
      <c r="KEX114" s="386"/>
      <c r="KEY114" s="386"/>
      <c r="KEZ114" s="386"/>
      <c r="KFA114" s="386"/>
      <c r="KFB114" s="386"/>
      <c r="KFC114" s="386"/>
      <c r="KFD114" s="386"/>
      <c r="KFE114" s="386"/>
      <c r="KFF114" s="386"/>
      <c r="KFG114" s="386"/>
      <c r="KFH114" s="386"/>
      <c r="KFI114" s="386"/>
      <c r="KFJ114" s="386"/>
      <c r="KFK114" s="386"/>
      <c r="KFL114" s="386"/>
      <c r="KFM114" s="386"/>
      <c r="KFN114" s="386"/>
      <c r="KFO114" s="386"/>
      <c r="KFP114" s="386"/>
      <c r="KFQ114" s="386"/>
      <c r="KFR114" s="386"/>
      <c r="KFS114" s="386"/>
      <c r="KFT114" s="386"/>
      <c r="KFU114" s="386"/>
      <c r="KFV114" s="386"/>
      <c r="KFW114" s="386"/>
      <c r="KFX114" s="386"/>
      <c r="KFY114" s="386"/>
      <c r="KFZ114" s="386"/>
      <c r="KGA114" s="386"/>
      <c r="KGB114" s="386"/>
      <c r="KGC114" s="386"/>
      <c r="KGD114" s="386"/>
      <c r="KGE114" s="386"/>
      <c r="KGF114" s="386"/>
      <c r="KGG114" s="386"/>
      <c r="KGH114" s="386"/>
      <c r="KGI114" s="386"/>
      <c r="KGJ114" s="386"/>
      <c r="KGK114" s="386"/>
      <c r="KGL114" s="386"/>
      <c r="KGM114" s="386"/>
      <c r="KGN114" s="386"/>
      <c r="KGO114" s="386"/>
      <c r="KGP114" s="386"/>
      <c r="KGQ114" s="386"/>
      <c r="KGR114" s="386"/>
      <c r="KGS114" s="386"/>
      <c r="KGT114" s="386"/>
      <c r="KGU114" s="386"/>
      <c r="KGV114" s="386"/>
      <c r="KGW114" s="386"/>
      <c r="KGX114" s="386"/>
      <c r="KGY114" s="386"/>
      <c r="KGZ114" s="386"/>
      <c r="KHA114" s="386"/>
      <c r="KHB114" s="386"/>
      <c r="KHC114" s="386"/>
      <c r="KHD114" s="386"/>
      <c r="KHE114" s="386"/>
      <c r="KHF114" s="386"/>
      <c r="KHG114" s="386"/>
      <c r="KHH114" s="386"/>
      <c r="KHI114" s="386"/>
      <c r="KHJ114" s="386"/>
      <c r="KHK114" s="386"/>
      <c r="KHL114" s="386"/>
      <c r="KHM114" s="386"/>
      <c r="KHN114" s="386"/>
      <c r="KHO114" s="386"/>
      <c r="KHP114" s="386"/>
      <c r="KHQ114" s="386"/>
      <c r="KHR114" s="386"/>
      <c r="KHS114" s="386"/>
      <c r="KHT114" s="386"/>
      <c r="KHU114" s="386"/>
      <c r="KHV114" s="386"/>
      <c r="KHW114" s="386"/>
      <c r="KHX114" s="386"/>
      <c r="KHY114" s="386"/>
      <c r="KHZ114" s="386"/>
      <c r="KIA114" s="386"/>
      <c r="KIB114" s="386"/>
      <c r="KIC114" s="386"/>
      <c r="KID114" s="386"/>
      <c r="KIE114" s="386"/>
      <c r="KIF114" s="386"/>
      <c r="KIG114" s="386"/>
      <c r="KIH114" s="386"/>
      <c r="KII114" s="386"/>
      <c r="KIJ114" s="386"/>
      <c r="KIK114" s="386"/>
      <c r="KIL114" s="386"/>
      <c r="KIM114" s="386"/>
      <c r="KIN114" s="386"/>
      <c r="KIO114" s="386"/>
      <c r="KIP114" s="386"/>
      <c r="KIQ114" s="386"/>
      <c r="KIR114" s="386"/>
      <c r="KIS114" s="386"/>
      <c r="KIT114" s="386"/>
      <c r="KIU114" s="386"/>
      <c r="KIV114" s="386"/>
      <c r="KIW114" s="386"/>
      <c r="KIX114" s="386"/>
      <c r="KIY114" s="386"/>
      <c r="KIZ114" s="386"/>
      <c r="KJA114" s="386"/>
      <c r="KJB114" s="386"/>
      <c r="KJC114" s="386"/>
      <c r="KJD114" s="386"/>
      <c r="KJE114" s="386"/>
      <c r="KJF114" s="386"/>
      <c r="KJG114" s="386"/>
      <c r="KJH114" s="386"/>
      <c r="KJI114" s="386"/>
      <c r="KJJ114" s="386"/>
      <c r="KJK114" s="386"/>
      <c r="KJL114" s="386"/>
      <c r="KJM114" s="386"/>
      <c r="KJN114" s="386"/>
      <c r="KJO114" s="386"/>
      <c r="KJP114" s="386"/>
      <c r="KJQ114" s="386"/>
      <c r="KJR114" s="386"/>
      <c r="KJS114" s="386"/>
      <c r="KJT114" s="386"/>
      <c r="KJU114" s="386"/>
      <c r="KJV114" s="386"/>
      <c r="KJW114" s="386"/>
      <c r="KJX114" s="386"/>
      <c r="KJY114" s="386"/>
      <c r="KJZ114" s="386"/>
      <c r="KKA114" s="386"/>
      <c r="KKB114" s="386"/>
      <c r="KKC114" s="386"/>
      <c r="KKD114" s="386"/>
      <c r="KKE114" s="386"/>
      <c r="KKF114" s="386"/>
      <c r="KKG114" s="386"/>
      <c r="KKH114" s="386"/>
      <c r="KKI114" s="386"/>
      <c r="KKJ114" s="386"/>
      <c r="KKK114" s="386"/>
      <c r="KKL114" s="386"/>
      <c r="KKM114" s="386"/>
      <c r="KKN114" s="386"/>
      <c r="KKO114" s="386"/>
      <c r="KKP114" s="386"/>
      <c r="KKQ114" s="386"/>
      <c r="KKR114" s="386"/>
      <c r="KKS114" s="386"/>
      <c r="KKT114" s="386"/>
      <c r="KKU114" s="386"/>
      <c r="KKV114" s="386"/>
      <c r="KKW114" s="386"/>
      <c r="KKX114" s="386"/>
      <c r="KKY114" s="386"/>
      <c r="KKZ114" s="386"/>
      <c r="KLA114" s="386"/>
      <c r="KLB114" s="386"/>
      <c r="KLC114" s="386"/>
      <c r="KLD114" s="386"/>
      <c r="KLE114" s="386"/>
      <c r="KLF114" s="386"/>
      <c r="KLG114" s="386"/>
      <c r="KLH114" s="386"/>
      <c r="KLI114" s="386"/>
      <c r="KLJ114" s="386"/>
      <c r="KLK114" s="386"/>
      <c r="KLL114" s="386"/>
      <c r="KLM114" s="386"/>
      <c r="KLN114" s="386"/>
      <c r="KLO114" s="386"/>
      <c r="KLP114" s="386"/>
      <c r="KLQ114" s="386"/>
      <c r="KLR114" s="386"/>
      <c r="KLS114" s="386"/>
      <c r="KLT114" s="386"/>
      <c r="KLU114" s="386"/>
      <c r="KLV114" s="386"/>
      <c r="KLW114" s="386"/>
      <c r="KLX114" s="386"/>
      <c r="KLY114" s="386"/>
      <c r="KLZ114" s="386"/>
      <c r="KMA114" s="386"/>
      <c r="KMB114" s="386"/>
      <c r="KMC114" s="386"/>
      <c r="KMD114" s="386"/>
      <c r="KME114" s="386"/>
      <c r="KMF114" s="386"/>
      <c r="KMG114" s="386"/>
      <c r="KMH114" s="386"/>
      <c r="KMI114" s="386"/>
      <c r="KMJ114" s="386"/>
      <c r="KMK114" s="386"/>
      <c r="KML114" s="386"/>
      <c r="KMM114" s="386"/>
      <c r="KMN114" s="386"/>
      <c r="KMO114" s="386"/>
      <c r="KMP114" s="386"/>
      <c r="KMQ114" s="386"/>
      <c r="KMR114" s="386"/>
      <c r="KMS114" s="386"/>
      <c r="KMT114" s="386"/>
      <c r="KMU114" s="386"/>
      <c r="KMV114" s="386"/>
      <c r="KMW114" s="386"/>
      <c r="KMX114" s="386"/>
      <c r="KMY114" s="386"/>
      <c r="KMZ114" s="386"/>
      <c r="KNA114" s="386"/>
      <c r="KNB114" s="386"/>
      <c r="KNC114" s="386"/>
      <c r="KND114" s="386"/>
      <c r="KNE114" s="386"/>
      <c r="KNF114" s="386"/>
      <c r="KNG114" s="386"/>
      <c r="KNH114" s="386"/>
      <c r="KNI114" s="386"/>
      <c r="KNJ114" s="386"/>
      <c r="KNK114" s="386"/>
      <c r="KNL114" s="386"/>
      <c r="KNM114" s="386"/>
      <c r="KNN114" s="386"/>
      <c r="KNO114" s="386"/>
      <c r="KNP114" s="386"/>
      <c r="KNQ114" s="386"/>
      <c r="KNR114" s="386"/>
      <c r="KNS114" s="386"/>
      <c r="KNT114" s="386"/>
      <c r="KNU114" s="386"/>
      <c r="KNV114" s="386"/>
      <c r="KNW114" s="386"/>
      <c r="KNX114" s="386"/>
      <c r="KNY114" s="386"/>
      <c r="KNZ114" s="386"/>
      <c r="KOA114" s="386"/>
      <c r="KOB114" s="386"/>
      <c r="KOC114" s="386"/>
      <c r="KOD114" s="386"/>
      <c r="KOE114" s="386"/>
      <c r="KOF114" s="386"/>
      <c r="KOG114" s="386"/>
      <c r="KOH114" s="386"/>
      <c r="KOI114" s="386"/>
      <c r="KOJ114" s="386"/>
      <c r="KOK114" s="386"/>
      <c r="KOL114" s="386"/>
      <c r="KOM114" s="386"/>
      <c r="KON114" s="386"/>
      <c r="KOO114" s="386"/>
      <c r="KOP114" s="386"/>
      <c r="KOQ114" s="386"/>
      <c r="KOR114" s="386"/>
      <c r="KOS114" s="386"/>
      <c r="KOT114" s="386"/>
      <c r="KOU114" s="386"/>
      <c r="KOV114" s="386"/>
      <c r="KOW114" s="386"/>
      <c r="KOX114" s="386"/>
      <c r="KOY114" s="386"/>
      <c r="KOZ114" s="386"/>
      <c r="KPA114" s="386"/>
      <c r="KPB114" s="386"/>
      <c r="KPC114" s="386"/>
      <c r="KPD114" s="386"/>
      <c r="KPE114" s="386"/>
      <c r="KPF114" s="386"/>
      <c r="KPG114" s="386"/>
      <c r="KPH114" s="386"/>
      <c r="KPI114" s="386"/>
      <c r="KPJ114" s="386"/>
      <c r="KPK114" s="386"/>
      <c r="KPL114" s="386"/>
      <c r="KPM114" s="386"/>
      <c r="KPN114" s="386"/>
      <c r="KPO114" s="386"/>
      <c r="KPP114" s="386"/>
      <c r="KPQ114" s="386"/>
      <c r="KPR114" s="386"/>
      <c r="KPS114" s="386"/>
      <c r="KPT114" s="386"/>
      <c r="KPU114" s="386"/>
      <c r="KPV114" s="386"/>
      <c r="KPW114" s="386"/>
      <c r="KPX114" s="386"/>
      <c r="KPY114" s="386"/>
      <c r="KPZ114" s="386"/>
      <c r="KQA114" s="386"/>
      <c r="KQB114" s="386"/>
      <c r="KQC114" s="386"/>
      <c r="KQD114" s="386"/>
      <c r="KQE114" s="386"/>
      <c r="KQF114" s="386"/>
      <c r="KQG114" s="386"/>
      <c r="KQH114" s="386"/>
      <c r="KQI114" s="386"/>
      <c r="KQJ114" s="386"/>
      <c r="KQK114" s="386"/>
      <c r="KQL114" s="386"/>
      <c r="KQM114" s="386"/>
      <c r="KQN114" s="386"/>
      <c r="KQO114" s="386"/>
      <c r="KQP114" s="386"/>
      <c r="KQQ114" s="386"/>
      <c r="KQR114" s="386"/>
      <c r="KQS114" s="386"/>
      <c r="KQT114" s="386"/>
      <c r="KQU114" s="386"/>
      <c r="KQV114" s="386"/>
      <c r="KQW114" s="386"/>
      <c r="KQX114" s="386"/>
      <c r="KQY114" s="386"/>
      <c r="KQZ114" s="386"/>
      <c r="KRA114" s="386"/>
      <c r="KRB114" s="386"/>
      <c r="KRC114" s="386"/>
      <c r="KRD114" s="386"/>
      <c r="KRE114" s="386"/>
      <c r="KRF114" s="386"/>
      <c r="KRG114" s="386"/>
      <c r="KRH114" s="386"/>
      <c r="KRI114" s="386"/>
      <c r="KRJ114" s="386"/>
      <c r="KRK114" s="386"/>
      <c r="KRL114" s="386"/>
      <c r="KRM114" s="386"/>
      <c r="KRN114" s="386"/>
      <c r="KRO114" s="386"/>
      <c r="KRP114" s="386"/>
      <c r="KRQ114" s="386"/>
      <c r="KRR114" s="386"/>
      <c r="KRS114" s="386"/>
      <c r="KRT114" s="386"/>
      <c r="KRU114" s="386"/>
      <c r="KRV114" s="386"/>
      <c r="KRW114" s="386"/>
      <c r="KRX114" s="386"/>
      <c r="KRY114" s="386"/>
      <c r="KRZ114" s="386"/>
      <c r="KSA114" s="386"/>
      <c r="KSB114" s="386"/>
      <c r="KSC114" s="386"/>
      <c r="KSD114" s="386"/>
      <c r="KSE114" s="386"/>
      <c r="KSF114" s="386"/>
      <c r="KSG114" s="386"/>
      <c r="KSH114" s="386"/>
      <c r="KSI114" s="386"/>
      <c r="KSJ114" s="386"/>
      <c r="KSK114" s="386"/>
      <c r="KSL114" s="386"/>
      <c r="KSM114" s="386"/>
      <c r="KSN114" s="386"/>
      <c r="KSO114" s="386"/>
      <c r="KSP114" s="386"/>
      <c r="KSQ114" s="386"/>
      <c r="KSR114" s="386"/>
      <c r="KSS114" s="386"/>
      <c r="KST114" s="386"/>
      <c r="KSU114" s="386"/>
      <c r="KSV114" s="386"/>
      <c r="KSW114" s="386"/>
      <c r="KSX114" s="386"/>
      <c r="KSY114" s="386"/>
      <c r="KSZ114" s="386"/>
      <c r="KTA114" s="386"/>
      <c r="KTB114" s="386"/>
      <c r="KTC114" s="386"/>
      <c r="KTD114" s="386"/>
      <c r="KTE114" s="386"/>
      <c r="KTF114" s="386"/>
      <c r="KTG114" s="386"/>
      <c r="KTH114" s="386"/>
      <c r="KTI114" s="386"/>
      <c r="KTJ114" s="386"/>
      <c r="KTK114" s="386"/>
      <c r="KTL114" s="386"/>
      <c r="KTM114" s="386"/>
      <c r="KTN114" s="386"/>
      <c r="KTO114" s="386"/>
      <c r="KTP114" s="386"/>
      <c r="KTQ114" s="386"/>
      <c r="KTR114" s="386"/>
      <c r="KTS114" s="386"/>
      <c r="KTT114" s="386"/>
      <c r="KTU114" s="386"/>
      <c r="KTV114" s="386"/>
      <c r="KTW114" s="386"/>
      <c r="KTX114" s="386"/>
      <c r="KTY114" s="386"/>
      <c r="KTZ114" s="386"/>
      <c r="KUA114" s="386"/>
      <c r="KUB114" s="386"/>
      <c r="KUC114" s="386"/>
      <c r="KUD114" s="386"/>
      <c r="KUE114" s="386"/>
      <c r="KUF114" s="386"/>
      <c r="KUG114" s="386"/>
      <c r="KUH114" s="386"/>
      <c r="KUI114" s="386"/>
      <c r="KUJ114" s="386"/>
      <c r="KUK114" s="386"/>
      <c r="KUL114" s="386"/>
      <c r="KUM114" s="386"/>
      <c r="KUN114" s="386"/>
      <c r="KUO114" s="386"/>
      <c r="KUP114" s="386"/>
      <c r="KUQ114" s="386"/>
      <c r="KUR114" s="386"/>
      <c r="KUS114" s="386"/>
      <c r="KUT114" s="386"/>
      <c r="KUU114" s="386"/>
      <c r="KUV114" s="386"/>
      <c r="KUW114" s="386"/>
      <c r="KUX114" s="386"/>
      <c r="KUY114" s="386"/>
      <c r="KUZ114" s="386"/>
      <c r="KVA114" s="386"/>
      <c r="KVB114" s="386"/>
      <c r="KVC114" s="386"/>
      <c r="KVD114" s="386"/>
      <c r="KVE114" s="386"/>
      <c r="KVF114" s="386"/>
      <c r="KVG114" s="386"/>
      <c r="KVH114" s="386"/>
      <c r="KVI114" s="386"/>
      <c r="KVJ114" s="386"/>
      <c r="KVK114" s="386"/>
      <c r="KVL114" s="386"/>
      <c r="KVM114" s="386"/>
      <c r="KVN114" s="386"/>
      <c r="KVO114" s="386"/>
      <c r="KVP114" s="386"/>
      <c r="KVQ114" s="386"/>
      <c r="KVR114" s="386"/>
      <c r="KVS114" s="386"/>
      <c r="KVT114" s="386"/>
      <c r="KVU114" s="386"/>
      <c r="KVV114" s="386"/>
      <c r="KVW114" s="386"/>
      <c r="KVX114" s="386"/>
      <c r="KVY114" s="386"/>
      <c r="KVZ114" s="386"/>
      <c r="KWA114" s="386"/>
      <c r="KWB114" s="386"/>
      <c r="KWC114" s="386"/>
      <c r="KWD114" s="386"/>
      <c r="KWE114" s="386"/>
      <c r="KWF114" s="386"/>
      <c r="KWG114" s="386"/>
      <c r="KWH114" s="386"/>
      <c r="KWI114" s="386"/>
      <c r="KWJ114" s="386"/>
      <c r="KWK114" s="386"/>
      <c r="KWL114" s="386"/>
      <c r="KWM114" s="386"/>
      <c r="KWN114" s="386"/>
      <c r="KWO114" s="386"/>
      <c r="KWP114" s="386"/>
      <c r="KWQ114" s="386"/>
      <c r="KWR114" s="386"/>
      <c r="KWS114" s="386"/>
      <c r="KWT114" s="386"/>
      <c r="KWU114" s="386"/>
      <c r="KWV114" s="386"/>
      <c r="KWW114" s="386"/>
      <c r="KWX114" s="386"/>
      <c r="KWY114" s="386"/>
      <c r="KWZ114" s="386"/>
      <c r="KXA114" s="386"/>
      <c r="KXB114" s="386"/>
      <c r="KXC114" s="386"/>
      <c r="KXD114" s="386"/>
      <c r="KXE114" s="386"/>
      <c r="KXF114" s="386"/>
      <c r="KXG114" s="386"/>
      <c r="KXH114" s="386"/>
      <c r="KXI114" s="386"/>
      <c r="KXJ114" s="386"/>
      <c r="KXK114" s="386"/>
      <c r="KXL114" s="386"/>
      <c r="KXM114" s="386"/>
      <c r="KXN114" s="386"/>
      <c r="KXO114" s="386"/>
      <c r="KXP114" s="386"/>
      <c r="KXQ114" s="386"/>
      <c r="KXR114" s="386"/>
      <c r="KXS114" s="386"/>
      <c r="KXT114" s="386"/>
      <c r="KXU114" s="386"/>
      <c r="KXV114" s="386"/>
      <c r="KXW114" s="386"/>
      <c r="KXX114" s="386"/>
      <c r="KXY114" s="386"/>
      <c r="KXZ114" s="386"/>
      <c r="KYA114" s="386"/>
      <c r="KYB114" s="386"/>
      <c r="KYC114" s="386"/>
      <c r="KYD114" s="386"/>
      <c r="KYE114" s="386"/>
      <c r="KYF114" s="386"/>
      <c r="KYG114" s="386"/>
      <c r="KYH114" s="386"/>
      <c r="KYI114" s="386"/>
      <c r="KYJ114" s="386"/>
      <c r="KYK114" s="386"/>
      <c r="KYL114" s="386"/>
      <c r="KYM114" s="386"/>
      <c r="KYN114" s="386"/>
      <c r="KYO114" s="386"/>
      <c r="KYP114" s="386"/>
      <c r="KYQ114" s="386"/>
      <c r="KYR114" s="386"/>
      <c r="KYS114" s="386"/>
      <c r="KYT114" s="386"/>
      <c r="KYU114" s="386"/>
      <c r="KYV114" s="386"/>
      <c r="KYW114" s="386"/>
      <c r="KYX114" s="386"/>
      <c r="KYY114" s="386"/>
      <c r="KYZ114" s="386"/>
      <c r="KZA114" s="386"/>
      <c r="KZB114" s="386"/>
      <c r="KZC114" s="386"/>
      <c r="KZD114" s="386"/>
      <c r="KZE114" s="386"/>
      <c r="KZF114" s="386"/>
      <c r="KZG114" s="386"/>
      <c r="KZH114" s="386"/>
      <c r="KZI114" s="386"/>
      <c r="KZJ114" s="386"/>
      <c r="KZK114" s="386"/>
      <c r="KZL114" s="386"/>
      <c r="KZM114" s="386"/>
      <c r="KZN114" s="386"/>
      <c r="KZO114" s="386"/>
      <c r="KZP114" s="386"/>
      <c r="KZQ114" s="386"/>
      <c r="KZR114" s="386"/>
      <c r="KZS114" s="386"/>
      <c r="KZT114" s="386"/>
      <c r="KZU114" s="386"/>
      <c r="KZV114" s="386"/>
      <c r="KZW114" s="386"/>
      <c r="KZX114" s="386"/>
      <c r="KZY114" s="386"/>
      <c r="KZZ114" s="386"/>
      <c r="LAA114" s="386"/>
      <c r="LAB114" s="386"/>
      <c r="LAC114" s="386"/>
      <c r="LAD114" s="386"/>
      <c r="LAE114" s="386"/>
      <c r="LAF114" s="386"/>
      <c r="LAG114" s="386"/>
      <c r="LAH114" s="386"/>
      <c r="LAI114" s="386"/>
      <c r="LAJ114" s="386"/>
      <c r="LAK114" s="386"/>
      <c r="LAL114" s="386"/>
      <c r="LAM114" s="386"/>
      <c r="LAN114" s="386"/>
      <c r="LAO114" s="386"/>
      <c r="LAP114" s="386"/>
      <c r="LAQ114" s="386"/>
      <c r="LAR114" s="386"/>
      <c r="LAS114" s="386"/>
      <c r="LAT114" s="386"/>
      <c r="LAU114" s="386"/>
      <c r="LAV114" s="386"/>
      <c r="LAW114" s="386"/>
      <c r="LAX114" s="386"/>
      <c r="LAY114" s="386"/>
      <c r="LAZ114" s="386"/>
      <c r="LBA114" s="386"/>
      <c r="LBB114" s="386"/>
      <c r="LBC114" s="386"/>
      <c r="LBD114" s="386"/>
      <c r="LBE114" s="386"/>
      <c r="LBF114" s="386"/>
      <c r="LBG114" s="386"/>
      <c r="LBH114" s="386"/>
      <c r="LBI114" s="386"/>
      <c r="LBJ114" s="386"/>
      <c r="LBK114" s="386"/>
      <c r="LBL114" s="386"/>
      <c r="LBM114" s="386"/>
      <c r="LBN114" s="386"/>
      <c r="LBO114" s="386"/>
      <c r="LBP114" s="386"/>
      <c r="LBQ114" s="386"/>
      <c r="LBR114" s="386"/>
      <c r="LBS114" s="386"/>
      <c r="LBT114" s="386"/>
      <c r="LBU114" s="386"/>
      <c r="LBV114" s="386"/>
      <c r="LBW114" s="386"/>
      <c r="LBX114" s="386"/>
      <c r="LBY114" s="386"/>
      <c r="LBZ114" s="386"/>
      <c r="LCA114" s="386"/>
      <c r="LCB114" s="386"/>
      <c r="LCC114" s="386"/>
      <c r="LCD114" s="386"/>
      <c r="LCE114" s="386"/>
      <c r="LCF114" s="386"/>
      <c r="LCG114" s="386"/>
      <c r="LCH114" s="386"/>
      <c r="LCI114" s="386"/>
      <c r="LCJ114" s="386"/>
      <c r="LCK114" s="386"/>
      <c r="LCL114" s="386"/>
      <c r="LCM114" s="386"/>
      <c r="LCN114" s="386"/>
      <c r="LCO114" s="386"/>
      <c r="LCP114" s="386"/>
      <c r="LCQ114" s="386"/>
      <c r="LCR114" s="386"/>
      <c r="LCS114" s="386"/>
      <c r="LCT114" s="386"/>
      <c r="LCU114" s="386"/>
      <c r="LCV114" s="386"/>
      <c r="LCW114" s="386"/>
      <c r="LCX114" s="386"/>
      <c r="LCY114" s="386"/>
      <c r="LCZ114" s="386"/>
      <c r="LDA114" s="386"/>
      <c r="LDB114" s="386"/>
      <c r="LDC114" s="386"/>
      <c r="LDD114" s="386"/>
      <c r="LDE114" s="386"/>
      <c r="LDF114" s="386"/>
      <c r="LDG114" s="386"/>
      <c r="LDH114" s="386"/>
      <c r="LDI114" s="386"/>
      <c r="LDJ114" s="386"/>
      <c r="LDK114" s="386"/>
      <c r="LDL114" s="386"/>
      <c r="LDM114" s="386"/>
      <c r="LDN114" s="386"/>
      <c r="LDO114" s="386"/>
      <c r="LDP114" s="386"/>
      <c r="LDQ114" s="386"/>
      <c r="LDR114" s="386"/>
      <c r="LDS114" s="386"/>
      <c r="LDT114" s="386"/>
      <c r="LDU114" s="386"/>
      <c r="LDV114" s="386"/>
      <c r="LDW114" s="386"/>
      <c r="LDX114" s="386"/>
      <c r="LDY114" s="386"/>
      <c r="LDZ114" s="386"/>
      <c r="LEA114" s="386"/>
      <c r="LEB114" s="386"/>
      <c r="LEC114" s="386"/>
      <c r="LED114" s="386"/>
      <c r="LEE114" s="386"/>
      <c r="LEF114" s="386"/>
      <c r="LEG114" s="386"/>
      <c r="LEH114" s="386"/>
      <c r="LEI114" s="386"/>
      <c r="LEJ114" s="386"/>
      <c r="LEK114" s="386"/>
      <c r="LEL114" s="386"/>
      <c r="LEM114" s="386"/>
      <c r="LEN114" s="386"/>
      <c r="LEO114" s="386"/>
      <c r="LEP114" s="386"/>
      <c r="LEQ114" s="386"/>
      <c r="LER114" s="386"/>
      <c r="LES114" s="386"/>
      <c r="LET114" s="386"/>
      <c r="LEU114" s="386"/>
      <c r="LEV114" s="386"/>
      <c r="LEW114" s="386"/>
      <c r="LEX114" s="386"/>
      <c r="LEY114" s="386"/>
      <c r="LEZ114" s="386"/>
      <c r="LFA114" s="386"/>
      <c r="LFB114" s="386"/>
      <c r="LFC114" s="386"/>
      <c r="LFD114" s="386"/>
      <c r="LFE114" s="386"/>
      <c r="LFF114" s="386"/>
      <c r="LFG114" s="386"/>
      <c r="LFH114" s="386"/>
      <c r="LFI114" s="386"/>
      <c r="LFJ114" s="386"/>
      <c r="LFK114" s="386"/>
      <c r="LFL114" s="386"/>
      <c r="LFM114" s="386"/>
      <c r="LFN114" s="386"/>
      <c r="LFO114" s="386"/>
      <c r="LFP114" s="386"/>
      <c r="LFQ114" s="386"/>
      <c r="LFR114" s="386"/>
      <c r="LFS114" s="386"/>
      <c r="LFT114" s="386"/>
      <c r="LFU114" s="386"/>
      <c r="LFV114" s="386"/>
      <c r="LFW114" s="386"/>
      <c r="LFX114" s="386"/>
      <c r="LFY114" s="386"/>
      <c r="LFZ114" s="386"/>
      <c r="LGA114" s="386"/>
      <c r="LGB114" s="386"/>
      <c r="LGC114" s="386"/>
      <c r="LGD114" s="386"/>
      <c r="LGE114" s="386"/>
      <c r="LGF114" s="386"/>
      <c r="LGG114" s="386"/>
      <c r="LGH114" s="386"/>
      <c r="LGI114" s="386"/>
      <c r="LGJ114" s="386"/>
      <c r="LGK114" s="386"/>
      <c r="LGL114" s="386"/>
      <c r="LGM114" s="386"/>
      <c r="LGN114" s="386"/>
      <c r="LGO114" s="386"/>
      <c r="LGP114" s="386"/>
      <c r="LGQ114" s="386"/>
      <c r="LGR114" s="386"/>
      <c r="LGS114" s="386"/>
      <c r="LGT114" s="386"/>
      <c r="LGU114" s="386"/>
      <c r="LGV114" s="386"/>
      <c r="LGW114" s="386"/>
      <c r="LGX114" s="386"/>
      <c r="LGY114" s="386"/>
      <c r="LGZ114" s="386"/>
      <c r="LHA114" s="386"/>
      <c r="LHB114" s="386"/>
      <c r="LHC114" s="386"/>
      <c r="LHD114" s="386"/>
      <c r="LHE114" s="386"/>
      <c r="LHF114" s="386"/>
      <c r="LHG114" s="386"/>
      <c r="LHH114" s="386"/>
      <c r="LHI114" s="386"/>
      <c r="LHJ114" s="386"/>
      <c r="LHK114" s="386"/>
      <c r="LHL114" s="386"/>
      <c r="LHM114" s="386"/>
      <c r="LHN114" s="386"/>
      <c r="LHO114" s="386"/>
      <c r="LHP114" s="386"/>
      <c r="LHQ114" s="386"/>
      <c r="LHR114" s="386"/>
      <c r="LHS114" s="386"/>
      <c r="LHT114" s="386"/>
      <c r="LHU114" s="386"/>
      <c r="LHV114" s="386"/>
      <c r="LHW114" s="386"/>
      <c r="LHX114" s="386"/>
      <c r="LHY114" s="386"/>
      <c r="LHZ114" s="386"/>
      <c r="LIA114" s="386"/>
      <c r="LIB114" s="386"/>
      <c r="LIC114" s="386"/>
      <c r="LID114" s="386"/>
      <c r="LIE114" s="386"/>
      <c r="LIF114" s="386"/>
      <c r="LIG114" s="386"/>
      <c r="LIH114" s="386"/>
      <c r="LII114" s="386"/>
      <c r="LIJ114" s="386"/>
      <c r="LIK114" s="386"/>
      <c r="LIL114" s="386"/>
      <c r="LIM114" s="386"/>
      <c r="LIN114" s="386"/>
      <c r="LIO114" s="386"/>
      <c r="LIP114" s="386"/>
      <c r="LIQ114" s="386"/>
      <c r="LIR114" s="386"/>
      <c r="LIS114" s="386"/>
      <c r="LIT114" s="386"/>
      <c r="LIU114" s="386"/>
      <c r="LIV114" s="386"/>
      <c r="LIW114" s="386"/>
      <c r="LIX114" s="386"/>
      <c r="LIY114" s="386"/>
      <c r="LIZ114" s="386"/>
      <c r="LJA114" s="386"/>
      <c r="LJB114" s="386"/>
      <c r="LJC114" s="386"/>
      <c r="LJD114" s="386"/>
      <c r="LJE114" s="386"/>
      <c r="LJF114" s="386"/>
      <c r="LJG114" s="386"/>
      <c r="LJH114" s="386"/>
      <c r="LJI114" s="386"/>
      <c r="LJJ114" s="386"/>
      <c r="LJK114" s="386"/>
      <c r="LJL114" s="386"/>
      <c r="LJM114" s="386"/>
      <c r="LJN114" s="386"/>
      <c r="LJO114" s="386"/>
      <c r="LJP114" s="386"/>
      <c r="LJQ114" s="386"/>
      <c r="LJR114" s="386"/>
      <c r="LJS114" s="386"/>
      <c r="LJT114" s="386"/>
      <c r="LJU114" s="386"/>
      <c r="LJV114" s="386"/>
      <c r="LJW114" s="386"/>
      <c r="LJX114" s="386"/>
      <c r="LJY114" s="386"/>
      <c r="LJZ114" s="386"/>
      <c r="LKA114" s="386"/>
      <c r="LKB114" s="386"/>
      <c r="LKC114" s="386"/>
      <c r="LKD114" s="386"/>
      <c r="LKE114" s="386"/>
      <c r="LKF114" s="386"/>
      <c r="LKG114" s="386"/>
      <c r="LKH114" s="386"/>
      <c r="LKI114" s="386"/>
      <c r="LKJ114" s="386"/>
      <c r="LKK114" s="386"/>
      <c r="LKL114" s="386"/>
      <c r="LKM114" s="386"/>
      <c r="LKN114" s="386"/>
      <c r="LKO114" s="386"/>
      <c r="LKP114" s="386"/>
      <c r="LKQ114" s="386"/>
      <c r="LKR114" s="386"/>
      <c r="LKS114" s="386"/>
      <c r="LKT114" s="386"/>
      <c r="LKU114" s="386"/>
      <c r="LKV114" s="386"/>
      <c r="LKW114" s="386"/>
      <c r="LKX114" s="386"/>
      <c r="LKY114" s="386"/>
      <c r="LKZ114" s="386"/>
      <c r="LLA114" s="386"/>
      <c r="LLB114" s="386"/>
      <c r="LLC114" s="386"/>
      <c r="LLD114" s="386"/>
      <c r="LLE114" s="386"/>
      <c r="LLF114" s="386"/>
      <c r="LLG114" s="386"/>
      <c r="LLH114" s="386"/>
      <c r="LLI114" s="386"/>
      <c r="LLJ114" s="386"/>
      <c r="LLK114" s="386"/>
      <c r="LLL114" s="386"/>
      <c r="LLM114" s="386"/>
      <c r="LLN114" s="386"/>
      <c r="LLO114" s="386"/>
      <c r="LLP114" s="386"/>
      <c r="LLQ114" s="386"/>
      <c r="LLR114" s="386"/>
      <c r="LLS114" s="386"/>
      <c r="LLT114" s="386"/>
      <c r="LLU114" s="386"/>
      <c r="LLV114" s="386"/>
      <c r="LLW114" s="386"/>
      <c r="LLX114" s="386"/>
      <c r="LLY114" s="386"/>
      <c r="LLZ114" s="386"/>
      <c r="LMA114" s="386"/>
      <c r="LMB114" s="386"/>
      <c r="LMC114" s="386"/>
      <c r="LMD114" s="386"/>
      <c r="LME114" s="386"/>
      <c r="LMF114" s="386"/>
      <c r="LMG114" s="386"/>
      <c r="LMH114" s="386"/>
      <c r="LMI114" s="386"/>
      <c r="LMJ114" s="386"/>
      <c r="LMK114" s="386"/>
      <c r="LML114" s="386"/>
      <c r="LMM114" s="386"/>
      <c r="LMN114" s="386"/>
      <c r="LMO114" s="386"/>
      <c r="LMP114" s="386"/>
      <c r="LMQ114" s="386"/>
      <c r="LMR114" s="386"/>
      <c r="LMS114" s="386"/>
      <c r="LMT114" s="386"/>
      <c r="LMU114" s="386"/>
      <c r="LMV114" s="386"/>
      <c r="LMW114" s="386"/>
      <c r="LMX114" s="386"/>
      <c r="LMY114" s="386"/>
      <c r="LMZ114" s="386"/>
      <c r="LNA114" s="386"/>
      <c r="LNB114" s="386"/>
      <c r="LNC114" s="386"/>
      <c r="LND114" s="386"/>
      <c r="LNE114" s="386"/>
      <c r="LNF114" s="386"/>
      <c r="LNG114" s="386"/>
      <c r="LNH114" s="386"/>
      <c r="LNI114" s="386"/>
      <c r="LNJ114" s="386"/>
      <c r="LNK114" s="386"/>
      <c r="LNL114" s="386"/>
      <c r="LNM114" s="386"/>
      <c r="LNN114" s="386"/>
      <c r="LNO114" s="386"/>
      <c r="LNP114" s="386"/>
      <c r="LNQ114" s="386"/>
      <c r="LNR114" s="386"/>
      <c r="LNS114" s="386"/>
      <c r="LNT114" s="386"/>
      <c r="LNU114" s="386"/>
      <c r="LNV114" s="386"/>
      <c r="LNW114" s="386"/>
      <c r="LNX114" s="386"/>
      <c r="LNY114" s="386"/>
      <c r="LNZ114" s="386"/>
      <c r="LOA114" s="386"/>
      <c r="LOB114" s="386"/>
      <c r="LOC114" s="386"/>
      <c r="LOD114" s="386"/>
      <c r="LOE114" s="386"/>
      <c r="LOF114" s="386"/>
      <c r="LOG114" s="386"/>
      <c r="LOH114" s="386"/>
      <c r="LOI114" s="386"/>
      <c r="LOJ114" s="386"/>
      <c r="LOK114" s="386"/>
      <c r="LOL114" s="386"/>
      <c r="LOM114" s="386"/>
      <c r="LON114" s="386"/>
      <c r="LOO114" s="386"/>
      <c r="LOP114" s="386"/>
      <c r="LOQ114" s="386"/>
      <c r="LOR114" s="386"/>
      <c r="LOS114" s="386"/>
      <c r="LOT114" s="386"/>
      <c r="LOU114" s="386"/>
      <c r="LOV114" s="386"/>
      <c r="LOW114" s="386"/>
      <c r="LOX114" s="386"/>
      <c r="LOY114" s="386"/>
      <c r="LOZ114" s="386"/>
      <c r="LPA114" s="386"/>
      <c r="LPB114" s="386"/>
      <c r="LPC114" s="386"/>
      <c r="LPD114" s="386"/>
      <c r="LPE114" s="386"/>
      <c r="LPF114" s="386"/>
      <c r="LPG114" s="386"/>
      <c r="LPH114" s="386"/>
      <c r="LPI114" s="386"/>
      <c r="LPJ114" s="386"/>
      <c r="LPK114" s="386"/>
      <c r="LPL114" s="386"/>
      <c r="LPM114" s="386"/>
      <c r="LPN114" s="386"/>
      <c r="LPO114" s="386"/>
      <c r="LPP114" s="386"/>
      <c r="LPQ114" s="386"/>
      <c r="LPR114" s="386"/>
      <c r="LPS114" s="386"/>
      <c r="LPT114" s="386"/>
      <c r="LPU114" s="386"/>
      <c r="LPV114" s="386"/>
      <c r="LPW114" s="386"/>
      <c r="LPX114" s="386"/>
      <c r="LPY114" s="386"/>
      <c r="LPZ114" s="386"/>
      <c r="LQA114" s="386"/>
      <c r="LQB114" s="386"/>
      <c r="LQC114" s="386"/>
      <c r="LQD114" s="386"/>
      <c r="LQE114" s="386"/>
      <c r="LQF114" s="386"/>
      <c r="LQG114" s="386"/>
      <c r="LQH114" s="386"/>
      <c r="LQI114" s="386"/>
      <c r="LQJ114" s="386"/>
      <c r="LQK114" s="386"/>
      <c r="LQL114" s="386"/>
      <c r="LQM114" s="386"/>
      <c r="LQN114" s="386"/>
      <c r="LQO114" s="386"/>
      <c r="LQP114" s="386"/>
      <c r="LQQ114" s="386"/>
      <c r="LQR114" s="386"/>
      <c r="LQS114" s="386"/>
      <c r="LQT114" s="386"/>
      <c r="LQU114" s="386"/>
      <c r="LQV114" s="386"/>
      <c r="LQW114" s="386"/>
      <c r="LQX114" s="386"/>
      <c r="LQY114" s="386"/>
      <c r="LQZ114" s="386"/>
      <c r="LRA114" s="386"/>
      <c r="LRB114" s="386"/>
      <c r="LRC114" s="386"/>
      <c r="LRD114" s="386"/>
      <c r="LRE114" s="386"/>
      <c r="LRF114" s="386"/>
      <c r="LRG114" s="386"/>
      <c r="LRH114" s="386"/>
      <c r="LRI114" s="386"/>
      <c r="LRJ114" s="386"/>
      <c r="LRK114" s="386"/>
      <c r="LRL114" s="386"/>
      <c r="LRM114" s="386"/>
      <c r="LRN114" s="386"/>
      <c r="LRO114" s="386"/>
      <c r="LRP114" s="386"/>
      <c r="LRQ114" s="386"/>
      <c r="LRR114" s="386"/>
      <c r="LRS114" s="386"/>
      <c r="LRT114" s="386"/>
      <c r="LRU114" s="386"/>
      <c r="LRV114" s="386"/>
      <c r="LRW114" s="386"/>
      <c r="LRX114" s="386"/>
      <c r="LRY114" s="386"/>
      <c r="LRZ114" s="386"/>
      <c r="LSA114" s="386"/>
      <c r="LSB114" s="386"/>
      <c r="LSC114" s="386"/>
      <c r="LSD114" s="386"/>
      <c r="LSE114" s="386"/>
      <c r="LSF114" s="386"/>
      <c r="LSG114" s="386"/>
      <c r="LSH114" s="386"/>
      <c r="LSI114" s="386"/>
      <c r="LSJ114" s="386"/>
      <c r="LSK114" s="386"/>
      <c r="LSL114" s="386"/>
      <c r="LSM114" s="386"/>
      <c r="LSN114" s="386"/>
      <c r="LSO114" s="386"/>
      <c r="LSP114" s="386"/>
      <c r="LSQ114" s="386"/>
      <c r="LSR114" s="386"/>
      <c r="LSS114" s="386"/>
      <c r="LST114" s="386"/>
      <c r="LSU114" s="386"/>
      <c r="LSV114" s="386"/>
      <c r="LSW114" s="386"/>
      <c r="LSX114" s="386"/>
      <c r="LSY114" s="386"/>
      <c r="LSZ114" s="386"/>
      <c r="LTA114" s="386"/>
      <c r="LTB114" s="386"/>
      <c r="LTC114" s="386"/>
      <c r="LTD114" s="386"/>
      <c r="LTE114" s="386"/>
      <c r="LTF114" s="386"/>
      <c r="LTG114" s="386"/>
      <c r="LTH114" s="386"/>
      <c r="LTI114" s="386"/>
      <c r="LTJ114" s="386"/>
      <c r="LTK114" s="386"/>
      <c r="LTL114" s="386"/>
      <c r="LTM114" s="386"/>
      <c r="LTN114" s="386"/>
      <c r="LTO114" s="386"/>
      <c r="LTP114" s="386"/>
      <c r="LTQ114" s="386"/>
      <c r="LTR114" s="386"/>
      <c r="LTS114" s="386"/>
      <c r="LTT114" s="386"/>
      <c r="LTU114" s="386"/>
      <c r="LTV114" s="386"/>
      <c r="LTW114" s="386"/>
      <c r="LTX114" s="386"/>
      <c r="LTY114" s="386"/>
      <c r="LTZ114" s="386"/>
      <c r="LUA114" s="386"/>
      <c r="LUB114" s="386"/>
      <c r="LUC114" s="386"/>
      <c r="LUD114" s="386"/>
      <c r="LUE114" s="386"/>
      <c r="LUF114" s="386"/>
      <c r="LUG114" s="386"/>
      <c r="LUH114" s="386"/>
      <c r="LUI114" s="386"/>
      <c r="LUJ114" s="386"/>
      <c r="LUK114" s="386"/>
      <c r="LUL114" s="386"/>
      <c r="LUM114" s="386"/>
      <c r="LUN114" s="386"/>
      <c r="LUO114" s="386"/>
      <c r="LUP114" s="386"/>
      <c r="LUQ114" s="386"/>
      <c r="LUR114" s="386"/>
      <c r="LUS114" s="386"/>
      <c r="LUT114" s="386"/>
      <c r="LUU114" s="386"/>
      <c r="LUV114" s="386"/>
      <c r="LUW114" s="386"/>
      <c r="LUX114" s="386"/>
      <c r="LUY114" s="386"/>
      <c r="LUZ114" s="386"/>
      <c r="LVA114" s="386"/>
      <c r="LVB114" s="386"/>
      <c r="LVC114" s="386"/>
      <c r="LVD114" s="386"/>
      <c r="LVE114" s="386"/>
      <c r="LVF114" s="386"/>
      <c r="LVG114" s="386"/>
      <c r="LVH114" s="386"/>
      <c r="LVI114" s="386"/>
      <c r="LVJ114" s="386"/>
      <c r="LVK114" s="386"/>
      <c r="LVL114" s="386"/>
      <c r="LVM114" s="386"/>
      <c r="LVN114" s="386"/>
      <c r="LVO114" s="386"/>
      <c r="LVP114" s="386"/>
      <c r="LVQ114" s="386"/>
      <c r="LVR114" s="386"/>
      <c r="LVS114" s="386"/>
      <c r="LVT114" s="386"/>
      <c r="LVU114" s="386"/>
      <c r="LVV114" s="386"/>
      <c r="LVW114" s="386"/>
      <c r="LVX114" s="386"/>
      <c r="LVY114" s="386"/>
      <c r="LVZ114" s="386"/>
      <c r="LWA114" s="386"/>
      <c r="LWB114" s="386"/>
      <c r="LWC114" s="386"/>
      <c r="LWD114" s="386"/>
      <c r="LWE114" s="386"/>
      <c r="LWF114" s="386"/>
      <c r="LWG114" s="386"/>
      <c r="LWH114" s="386"/>
      <c r="LWI114" s="386"/>
      <c r="LWJ114" s="386"/>
      <c r="LWK114" s="386"/>
      <c r="LWL114" s="386"/>
      <c r="LWM114" s="386"/>
      <c r="LWN114" s="386"/>
      <c r="LWO114" s="386"/>
      <c r="LWP114" s="386"/>
      <c r="LWQ114" s="386"/>
      <c r="LWR114" s="386"/>
      <c r="LWS114" s="386"/>
      <c r="LWT114" s="386"/>
      <c r="LWU114" s="386"/>
      <c r="LWV114" s="386"/>
      <c r="LWW114" s="386"/>
      <c r="LWX114" s="386"/>
      <c r="LWY114" s="386"/>
      <c r="LWZ114" s="386"/>
      <c r="LXA114" s="386"/>
      <c r="LXB114" s="386"/>
      <c r="LXC114" s="386"/>
      <c r="LXD114" s="386"/>
      <c r="LXE114" s="386"/>
      <c r="LXF114" s="386"/>
      <c r="LXG114" s="386"/>
      <c r="LXH114" s="386"/>
      <c r="LXI114" s="386"/>
      <c r="LXJ114" s="386"/>
      <c r="LXK114" s="386"/>
      <c r="LXL114" s="386"/>
      <c r="LXM114" s="386"/>
      <c r="LXN114" s="386"/>
      <c r="LXO114" s="386"/>
      <c r="LXP114" s="386"/>
      <c r="LXQ114" s="386"/>
      <c r="LXR114" s="386"/>
      <c r="LXS114" s="386"/>
      <c r="LXT114" s="386"/>
      <c r="LXU114" s="386"/>
      <c r="LXV114" s="386"/>
      <c r="LXW114" s="386"/>
      <c r="LXX114" s="386"/>
      <c r="LXY114" s="386"/>
      <c r="LXZ114" s="386"/>
      <c r="LYA114" s="386"/>
      <c r="LYB114" s="386"/>
      <c r="LYC114" s="386"/>
      <c r="LYD114" s="386"/>
      <c r="LYE114" s="386"/>
      <c r="LYF114" s="386"/>
      <c r="LYG114" s="386"/>
      <c r="LYH114" s="386"/>
      <c r="LYI114" s="386"/>
      <c r="LYJ114" s="386"/>
      <c r="LYK114" s="386"/>
      <c r="LYL114" s="386"/>
      <c r="LYM114" s="386"/>
      <c r="LYN114" s="386"/>
      <c r="LYO114" s="386"/>
      <c r="LYP114" s="386"/>
      <c r="LYQ114" s="386"/>
      <c r="LYR114" s="386"/>
      <c r="LYS114" s="386"/>
      <c r="LYT114" s="386"/>
      <c r="LYU114" s="386"/>
      <c r="LYV114" s="386"/>
      <c r="LYW114" s="386"/>
      <c r="LYX114" s="386"/>
      <c r="LYY114" s="386"/>
      <c r="LYZ114" s="386"/>
      <c r="LZA114" s="386"/>
      <c r="LZB114" s="386"/>
      <c r="LZC114" s="386"/>
      <c r="LZD114" s="386"/>
      <c r="LZE114" s="386"/>
      <c r="LZF114" s="386"/>
      <c r="LZG114" s="386"/>
      <c r="LZH114" s="386"/>
      <c r="LZI114" s="386"/>
      <c r="LZJ114" s="386"/>
      <c r="LZK114" s="386"/>
      <c r="LZL114" s="386"/>
      <c r="LZM114" s="386"/>
      <c r="LZN114" s="386"/>
      <c r="LZO114" s="386"/>
      <c r="LZP114" s="386"/>
      <c r="LZQ114" s="386"/>
      <c r="LZR114" s="386"/>
      <c r="LZS114" s="386"/>
      <c r="LZT114" s="386"/>
      <c r="LZU114" s="386"/>
      <c r="LZV114" s="386"/>
      <c r="LZW114" s="386"/>
      <c r="LZX114" s="386"/>
      <c r="LZY114" s="386"/>
      <c r="LZZ114" s="386"/>
      <c r="MAA114" s="386"/>
      <c r="MAB114" s="386"/>
      <c r="MAC114" s="386"/>
      <c r="MAD114" s="386"/>
      <c r="MAE114" s="386"/>
      <c r="MAF114" s="386"/>
      <c r="MAG114" s="386"/>
      <c r="MAH114" s="386"/>
      <c r="MAI114" s="386"/>
      <c r="MAJ114" s="386"/>
      <c r="MAK114" s="386"/>
      <c r="MAL114" s="386"/>
      <c r="MAM114" s="386"/>
      <c r="MAN114" s="386"/>
      <c r="MAO114" s="386"/>
      <c r="MAP114" s="386"/>
      <c r="MAQ114" s="386"/>
      <c r="MAR114" s="386"/>
      <c r="MAS114" s="386"/>
      <c r="MAT114" s="386"/>
      <c r="MAU114" s="386"/>
      <c r="MAV114" s="386"/>
      <c r="MAW114" s="386"/>
      <c r="MAX114" s="386"/>
      <c r="MAY114" s="386"/>
      <c r="MAZ114" s="386"/>
      <c r="MBA114" s="386"/>
      <c r="MBB114" s="386"/>
      <c r="MBC114" s="386"/>
      <c r="MBD114" s="386"/>
      <c r="MBE114" s="386"/>
      <c r="MBF114" s="386"/>
      <c r="MBG114" s="386"/>
      <c r="MBH114" s="386"/>
      <c r="MBI114" s="386"/>
      <c r="MBJ114" s="386"/>
      <c r="MBK114" s="386"/>
      <c r="MBL114" s="386"/>
      <c r="MBM114" s="386"/>
      <c r="MBN114" s="386"/>
      <c r="MBO114" s="386"/>
      <c r="MBP114" s="386"/>
      <c r="MBQ114" s="386"/>
      <c r="MBR114" s="386"/>
      <c r="MBS114" s="386"/>
      <c r="MBT114" s="386"/>
      <c r="MBU114" s="386"/>
      <c r="MBV114" s="386"/>
      <c r="MBW114" s="386"/>
      <c r="MBX114" s="386"/>
      <c r="MBY114" s="386"/>
      <c r="MBZ114" s="386"/>
      <c r="MCA114" s="386"/>
      <c r="MCB114" s="386"/>
      <c r="MCC114" s="386"/>
      <c r="MCD114" s="386"/>
      <c r="MCE114" s="386"/>
      <c r="MCF114" s="386"/>
      <c r="MCG114" s="386"/>
      <c r="MCH114" s="386"/>
      <c r="MCI114" s="386"/>
      <c r="MCJ114" s="386"/>
      <c r="MCK114" s="386"/>
      <c r="MCL114" s="386"/>
      <c r="MCM114" s="386"/>
      <c r="MCN114" s="386"/>
      <c r="MCO114" s="386"/>
      <c r="MCP114" s="386"/>
      <c r="MCQ114" s="386"/>
      <c r="MCR114" s="386"/>
      <c r="MCS114" s="386"/>
      <c r="MCT114" s="386"/>
      <c r="MCU114" s="386"/>
      <c r="MCV114" s="386"/>
      <c r="MCW114" s="386"/>
      <c r="MCX114" s="386"/>
      <c r="MCY114" s="386"/>
      <c r="MCZ114" s="386"/>
      <c r="MDA114" s="386"/>
      <c r="MDB114" s="386"/>
      <c r="MDC114" s="386"/>
      <c r="MDD114" s="386"/>
      <c r="MDE114" s="386"/>
      <c r="MDF114" s="386"/>
      <c r="MDG114" s="386"/>
      <c r="MDH114" s="386"/>
      <c r="MDI114" s="386"/>
      <c r="MDJ114" s="386"/>
      <c r="MDK114" s="386"/>
      <c r="MDL114" s="386"/>
      <c r="MDM114" s="386"/>
      <c r="MDN114" s="386"/>
      <c r="MDO114" s="386"/>
      <c r="MDP114" s="386"/>
      <c r="MDQ114" s="386"/>
      <c r="MDR114" s="386"/>
      <c r="MDS114" s="386"/>
      <c r="MDT114" s="386"/>
      <c r="MDU114" s="386"/>
      <c r="MDV114" s="386"/>
      <c r="MDW114" s="386"/>
      <c r="MDX114" s="386"/>
      <c r="MDY114" s="386"/>
      <c r="MDZ114" s="386"/>
      <c r="MEA114" s="386"/>
      <c r="MEB114" s="386"/>
      <c r="MEC114" s="386"/>
      <c r="MED114" s="386"/>
      <c r="MEE114" s="386"/>
      <c r="MEF114" s="386"/>
      <c r="MEG114" s="386"/>
      <c r="MEH114" s="386"/>
      <c r="MEI114" s="386"/>
      <c r="MEJ114" s="386"/>
      <c r="MEK114" s="386"/>
      <c r="MEL114" s="386"/>
      <c r="MEM114" s="386"/>
      <c r="MEN114" s="386"/>
      <c r="MEO114" s="386"/>
      <c r="MEP114" s="386"/>
      <c r="MEQ114" s="386"/>
      <c r="MER114" s="386"/>
      <c r="MES114" s="386"/>
      <c r="MET114" s="386"/>
      <c r="MEU114" s="386"/>
      <c r="MEV114" s="386"/>
      <c r="MEW114" s="386"/>
      <c r="MEX114" s="386"/>
      <c r="MEY114" s="386"/>
      <c r="MEZ114" s="386"/>
      <c r="MFA114" s="386"/>
      <c r="MFB114" s="386"/>
      <c r="MFC114" s="386"/>
      <c r="MFD114" s="386"/>
      <c r="MFE114" s="386"/>
      <c r="MFF114" s="386"/>
      <c r="MFG114" s="386"/>
      <c r="MFH114" s="386"/>
      <c r="MFI114" s="386"/>
      <c r="MFJ114" s="386"/>
      <c r="MFK114" s="386"/>
      <c r="MFL114" s="386"/>
      <c r="MFM114" s="386"/>
      <c r="MFN114" s="386"/>
      <c r="MFO114" s="386"/>
      <c r="MFP114" s="386"/>
      <c r="MFQ114" s="386"/>
      <c r="MFR114" s="386"/>
      <c r="MFS114" s="386"/>
      <c r="MFT114" s="386"/>
      <c r="MFU114" s="386"/>
      <c r="MFV114" s="386"/>
      <c r="MFW114" s="386"/>
      <c r="MFX114" s="386"/>
      <c r="MFY114" s="386"/>
      <c r="MFZ114" s="386"/>
      <c r="MGA114" s="386"/>
      <c r="MGB114" s="386"/>
      <c r="MGC114" s="386"/>
      <c r="MGD114" s="386"/>
      <c r="MGE114" s="386"/>
      <c r="MGF114" s="386"/>
      <c r="MGG114" s="386"/>
      <c r="MGH114" s="386"/>
      <c r="MGI114" s="386"/>
      <c r="MGJ114" s="386"/>
      <c r="MGK114" s="386"/>
      <c r="MGL114" s="386"/>
      <c r="MGM114" s="386"/>
      <c r="MGN114" s="386"/>
      <c r="MGO114" s="386"/>
      <c r="MGP114" s="386"/>
      <c r="MGQ114" s="386"/>
      <c r="MGR114" s="386"/>
      <c r="MGS114" s="386"/>
      <c r="MGT114" s="386"/>
      <c r="MGU114" s="386"/>
      <c r="MGV114" s="386"/>
      <c r="MGW114" s="386"/>
      <c r="MGX114" s="386"/>
      <c r="MGY114" s="386"/>
      <c r="MGZ114" s="386"/>
      <c r="MHA114" s="386"/>
      <c r="MHB114" s="386"/>
      <c r="MHC114" s="386"/>
      <c r="MHD114" s="386"/>
      <c r="MHE114" s="386"/>
      <c r="MHF114" s="386"/>
      <c r="MHG114" s="386"/>
      <c r="MHH114" s="386"/>
      <c r="MHI114" s="386"/>
      <c r="MHJ114" s="386"/>
      <c r="MHK114" s="386"/>
      <c r="MHL114" s="386"/>
      <c r="MHM114" s="386"/>
      <c r="MHN114" s="386"/>
      <c r="MHO114" s="386"/>
      <c r="MHP114" s="386"/>
      <c r="MHQ114" s="386"/>
      <c r="MHR114" s="386"/>
      <c r="MHS114" s="386"/>
      <c r="MHT114" s="386"/>
      <c r="MHU114" s="386"/>
      <c r="MHV114" s="386"/>
      <c r="MHW114" s="386"/>
      <c r="MHX114" s="386"/>
      <c r="MHY114" s="386"/>
      <c r="MHZ114" s="386"/>
      <c r="MIA114" s="386"/>
      <c r="MIB114" s="386"/>
      <c r="MIC114" s="386"/>
      <c r="MID114" s="386"/>
      <c r="MIE114" s="386"/>
      <c r="MIF114" s="386"/>
      <c r="MIG114" s="386"/>
      <c r="MIH114" s="386"/>
      <c r="MII114" s="386"/>
      <c r="MIJ114" s="386"/>
      <c r="MIK114" s="386"/>
      <c r="MIL114" s="386"/>
      <c r="MIM114" s="386"/>
      <c r="MIN114" s="386"/>
      <c r="MIO114" s="386"/>
      <c r="MIP114" s="386"/>
      <c r="MIQ114" s="386"/>
      <c r="MIR114" s="386"/>
      <c r="MIS114" s="386"/>
      <c r="MIT114" s="386"/>
      <c r="MIU114" s="386"/>
      <c r="MIV114" s="386"/>
      <c r="MIW114" s="386"/>
      <c r="MIX114" s="386"/>
      <c r="MIY114" s="386"/>
      <c r="MIZ114" s="386"/>
      <c r="MJA114" s="386"/>
      <c r="MJB114" s="386"/>
      <c r="MJC114" s="386"/>
      <c r="MJD114" s="386"/>
      <c r="MJE114" s="386"/>
      <c r="MJF114" s="386"/>
      <c r="MJG114" s="386"/>
      <c r="MJH114" s="386"/>
      <c r="MJI114" s="386"/>
      <c r="MJJ114" s="386"/>
      <c r="MJK114" s="386"/>
      <c r="MJL114" s="386"/>
      <c r="MJM114" s="386"/>
      <c r="MJN114" s="386"/>
      <c r="MJO114" s="386"/>
      <c r="MJP114" s="386"/>
      <c r="MJQ114" s="386"/>
      <c r="MJR114" s="386"/>
      <c r="MJS114" s="386"/>
      <c r="MJT114" s="386"/>
      <c r="MJU114" s="386"/>
      <c r="MJV114" s="386"/>
      <c r="MJW114" s="386"/>
      <c r="MJX114" s="386"/>
      <c r="MJY114" s="386"/>
      <c r="MJZ114" s="386"/>
      <c r="MKA114" s="386"/>
      <c r="MKB114" s="386"/>
      <c r="MKC114" s="386"/>
      <c r="MKD114" s="386"/>
      <c r="MKE114" s="386"/>
      <c r="MKF114" s="386"/>
      <c r="MKG114" s="386"/>
      <c r="MKH114" s="386"/>
      <c r="MKI114" s="386"/>
      <c r="MKJ114" s="386"/>
      <c r="MKK114" s="386"/>
      <c r="MKL114" s="386"/>
      <c r="MKM114" s="386"/>
      <c r="MKN114" s="386"/>
      <c r="MKO114" s="386"/>
      <c r="MKP114" s="386"/>
      <c r="MKQ114" s="386"/>
      <c r="MKR114" s="386"/>
      <c r="MKS114" s="386"/>
      <c r="MKT114" s="386"/>
      <c r="MKU114" s="386"/>
      <c r="MKV114" s="386"/>
      <c r="MKW114" s="386"/>
      <c r="MKX114" s="386"/>
      <c r="MKY114" s="386"/>
      <c r="MKZ114" s="386"/>
      <c r="MLA114" s="386"/>
      <c r="MLB114" s="386"/>
      <c r="MLC114" s="386"/>
      <c r="MLD114" s="386"/>
      <c r="MLE114" s="386"/>
      <c r="MLF114" s="386"/>
      <c r="MLG114" s="386"/>
      <c r="MLH114" s="386"/>
      <c r="MLI114" s="386"/>
      <c r="MLJ114" s="386"/>
      <c r="MLK114" s="386"/>
      <c r="MLL114" s="386"/>
      <c r="MLM114" s="386"/>
      <c r="MLN114" s="386"/>
      <c r="MLO114" s="386"/>
      <c r="MLP114" s="386"/>
      <c r="MLQ114" s="386"/>
      <c r="MLR114" s="386"/>
      <c r="MLS114" s="386"/>
      <c r="MLT114" s="386"/>
      <c r="MLU114" s="386"/>
      <c r="MLV114" s="386"/>
      <c r="MLW114" s="386"/>
      <c r="MLX114" s="386"/>
      <c r="MLY114" s="386"/>
      <c r="MLZ114" s="386"/>
      <c r="MMA114" s="386"/>
      <c r="MMB114" s="386"/>
      <c r="MMC114" s="386"/>
      <c r="MMD114" s="386"/>
      <c r="MME114" s="386"/>
      <c r="MMF114" s="386"/>
      <c r="MMG114" s="386"/>
      <c r="MMH114" s="386"/>
      <c r="MMI114" s="386"/>
      <c r="MMJ114" s="386"/>
      <c r="MMK114" s="386"/>
      <c r="MML114" s="386"/>
      <c r="MMM114" s="386"/>
      <c r="MMN114" s="386"/>
      <c r="MMO114" s="386"/>
      <c r="MMP114" s="386"/>
      <c r="MMQ114" s="386"/>
      <c r="MMR114" s="386"/>
      <c r="MMS114" s="386"/>
      <c r="MMT114" s="386"/>
      <c r="MMU114" s="386"/>
      <c r="MMV114" s="386"/>
      <c r="MMW114" s="386"/>
      <c r="MMX114" s="386"/>
      <c r="MMY114" s="386"/>
      <c r="MMZ114" s="386"/>
      <c r="MNA114" s="386"/>
      <c r="MNB114" s="386"/>
      <c r="MNC114" s="386"/>
      <c r="MND114" s="386"/>
      <c r="MNE114" s="386"/>
      <c r="MNF114" s="386"/>
      <c r="MNG114" s="386"/>
      <c r="MNH114" s="386"/>
      <c r="MNI114" s="386"/>
      <c r="MNJ114" s="386"/>
      <c r="MNK114" s="386"/>
      <c r="MNL114" s="386"/>
      <c r="MNM114" s="386"/>
      <c r="MNN114" s="386"/>
      <c r="MNO114" s="386"/>
      <c r="MNP114" s="386"/>
      <c r="MNQ114" s="386"/>
      <c r="MNR114" s="386"/>
      <c r="MNS114" s="386"/>
      <c r="MNT114" s="386"/>
      <c r="MNU114" s="386"/>
      <c r="MNV114" s="386"/>
      <c r="MNW114" s="386"/>
      <c r="MNX114" s="386"/>
      <c r="MNY114" s="386"/>
      <c r="MNZ114" s="386"/>
      <c r="MOA114" s="386"/>
      <c r="MOB114" s="386"/>
      <c r="MOC114" s="386"/>
      <c r="MOD114" s="386"/>
      <c r="MOE114" s="386"/>
      <c r="MOF114" s="386"/>
      <c r="MOG114" s="386"/>
      <c r="MOH114" s="386"/>
      <c r="MOI114" s="386"/>
      <c r="MOJ114" s="386"/>
      <c r="MOK114" s="386"/>
      <c r="MOL114" s="386"/>
      <c r="MOM114" s="386"/>
      <c r="MON114" s="386"/>
      <c r="MOO114" s="386"/>
      <c r="MOP114" s="386"/>
      <c r="MOQ114" s="386"/>
      <c r="MOR114" s="386"/>
      <c r="MOS114" s="386"/>
      <c r="MOT114" s="386"/>
      <c r="MOU114" s="386"/>
      <c r="MOV114" s="386"/>
      <c r="MOW114" s="386"/>
      <c r="MOX114" s="386"/>
      <c r="MOY114" s="386"/>
      <c r="MOZ114" s="386"/>
      <c r="MPA114" s="386"/>
      <c r="MPB114" s="386"/>
      <c r="MPC114" s="386"/>
      <c r="MPD114" s="386"/>
      <c r="MPE114" s="386"/>
      <c r="MPF114" s="386"/>
      <c r="MPG114" s="386"/>
      <c r="MPH114" s="386"/>
      <c r="MPI114" s="386"/>
      <c r="MPJ114" s="386"/>
      <c r="MPK114" s="386"/>
      <c r="MPL114" s="386"/>
      <c r="MPM114" s="386"/>
      <c r="MPN114" s="386"/>
      <c r="MPO114" s="386"/>
      <c r="MPP114" s="386"/>
      <c r="MPQ114" s="386"/>
      <c r="MPR114" s="386"/>
      <c r="MPS114" s="386"/>
      <c r="MPT114" s="386"/>
      <c r="MPU114" s="386"/>
      <c r="MPV114" s="386"/>
      <c r="MPW114" s="386"/>
      <c r="MPX114" s="386"/>
      <c r="MPY114" s="386"/>
      <c r="MPZ114" s="386"/>
      <c r="MQA114" s="386"/>
      <c r="MQB114" s="386"/>
      <c r="MQC114" s="386"/>
      <c r="MQD114" s="386"/>
      <c r="MQE114" s="386"/>
      <c r="MQF114" s="386"/>
      <c r="MQG114" s="386"/>
      <c r="MQH114" s="386"/>
      <c r="MQI114" s="386"/>
      <c r="MQJ114" s="386"/>
      <c r="MQK114" s="386"/>
      <c r="MQL114" s="386"/>
      <c r="MQM114" s="386"/>
      <c r="MQN114" s="386"/>
      <c r="MQO114" s="386"/>
      <c r="MQP114" s="386"/>
      <c r="MQQ114" s="386"/>
      <c r="MQR114" s="386"/>
      <c r="MQS114" s="386"/>
      <c r="MQT114" s="386"/>
      <c r="MQU114" s="386"/>
      <c r="MQV114" s="386"/>
      <c r="MQW114" s="386"/>
      <c r="MQX114" s="386"/>
      <c r="MQY114" s="386"/>
      <c r="MQZ114" s="386"/>
      <c r="MRA114" s="386"/>
      <c r="MRB114" s="386"/>
      <c r="MRC114" s="386"/>
      <c r="MRD114" s="386"/>
      <c r="MRE114" s="386"/>
      <c r="MRF114" s="386"/>
      <c r="MRG114" s="386"/>
      <c r="MRH114" s="386"/>
      <c r="MRI114" s="386"/>
      <c r="MRJ114" s="386"/>
      <c r="MRK114" s="386"/>
      <c r="MRL114" s="386"/>
      <c r="MRM114" s="386"/>
      <c r="MRN114" s="386"/>
      <c r="MRO114" s="386"/>
      <c r="MRP114" s="386"/>
      <c r="MRQ114" s="386"/>
      <c r="MRR114" s="386"/>
      <c r="MRS114" s="386"/>
      <c r="MRT114" s="386"/>
      <c r="MRU114" s="386"/>
      <c r="MRV114" s="386"/>
      <c r="MRW114" s="386"/>
      <c r="MRX114" s="386"/>
      <c r="MRY114" s="386"/>
      <c r="MRZ114" s="386"/>
      <c r="MSA114" s="386"/>
      <c r="MSB114" s="386"/>
      <c r="MSC114" s="386"/>
      <c r="MSD114" s="386"/>
      <c r="MSE114" s="386"/>
      <c r="MSF114" s="386"/>
      <c r="MSG114" s="386"/>
      <c r="MSH114" s="386"/>
      <c r="MSI114" s="386"/>
      <c r="MSJ114" s="386"/>
      <c r="MSK114" s="386"/>
      <c r="MSL114" s="386"/>
      <c r="MSM114" s="386"/>
      <c r="MSN114" s="386"/>
      <c r="MSO114" s="386"/>
      <c r="MSP114" s="386"/>
      <c r="MSQ114" s="386"/>
      <c r="MSR114" s="386"/>
      <c r="MSS114" s="386"/>
      <c r="MST114" s="386"/>
      <c r="MSU114" s="386"/>
      <c r="MSV114" s="386"/>
      <c r="MSW114" s="386"/>
      <c r="MSX114" s="386"/>
      <c r="MSY114" s="386"/>
      <c r="MSZ114" s="386"/>
      <c r="MTA114" s="386"/>
      <c r="MTB114" s="386"/>
      <c r="MTC114" s="386"/>
      <c r="MTD114" s="386"/>
      <c r="MTE114" s="386"/>
      <c r="MTF114" s="386"/>
      <c r="MTG114" s="386"/>
      <c r="MTH114" s="386"/>
      <c r="MTI114" s="386"/>
      <c r="MTJ114" s="386"/>
      <c r="MTK114" s="386"/>
      <c r="MTL114" s="386"/>
      <c r="MTM114" s="386"/>
      <c r="MTN114" s="386"/>
      <c r="MTO114" s="386"/>
      <c r="MTP114" s="386"/>
      <c r="MTQ114" s="386"/>
      <c r="MTR114" s="386"/>
      <c r="MTS114" s="386"/>
      <c r="MTT114" s="386"/>
      <c r="MTU114" s="386"/>
      <c r="MTV114" s="386"/>
      <c r="MTW114" s="386"/>
      <c r="MTX114" s="386"/>
      <c r="MTY114" s="386"/>
      <c r="MTZ114" s="386"/>
      <c r="MUA114" s="386"/>
      <c r="MUB114" s="386"/>
      <c r="MUC114" s="386"/>
      <c r="MUD114" s="386"/>
      <c r="MUE114" s="386"/>
      <c r="MUF114" s="386"/>
      <c r="MUG114" s="386"/>
      <c r="MUH114" s="386"/>
      <c r="MUI114" s="386"/>
      <c r="MUJ114" s="386"/>
      <c r="MUK114" s="386"/>
      <c r="MUL114" s="386"/>
      <c r="MUM114" s="386"/>
      <c r="MUN114" s="386"/>
      <c r="MUO114" s="386"/>
      <c r="MUP114" s="386"/>
      <c r="MUQ114" s="386"/>
      <c r="MUR114" s="386"/>
      <c r="MUS114" s="386"/>
      <c r="MUT114" s="386"/>
      <c r="MUU114" s="386"/>
      <c r="MUV114" s="386"/>
      <c r="MUW114" s="386"/>
      <c r="MUX114" s="386"/>
      <c r="MUY114" s="386"/>
      <c r="MUZ114" s="386"/>
      <c r="MVA114" s="386"/>
      <c r="MVB114" s="386"/>
      <c r="MVC114" s="386"/>
      <c r="MVD114" s="386"/>
      <c r="MVE114" s="386"/>
      <c r="MVF114" s="386"/>
      <c r="MVG114" s="386"/>
      <c r="MVH114" s="386"/>
      <c r="MVI114" s="386"/>
      <c r="MVJ114" s="386"/>
      <c r="MVK114" s="386"/>
      <c r="MVL114" s="386"/>
      <c r="MVM114" s="386"/>
      <c r="MVN114" s="386"/>
      <c r="MVO114" s="386"/>
      <c r="MVP114" s="386"/>
      <c r="MVQ114" s="386"/>
      <c r="MVR114" s="386"/>
      <c r="MVS114" s="386"/>
      <c r="MVT114" s="386"/>
      <c r="MVU114" s="386"/>
      <c r="MVV114" s="386"/>
      <c r="MVW114" s="386"/>
      <c r="MVX114" s="386"/>
      <c r="MVY114" s="386"/>
      <c r="MVZ114" s="386"/>
      <c r="MWA114" s="386"/>
      <c r="MWB114" s="386"/>
      <c r="MWC114" s="386"/>
      <c r="MWD114" s="386"/>
      <c r="MWE114" s="386"/>
      <c r="MWF114" s="386"/>
      <c r="MWG114" s="386"/>
      <c r="MWH114" s="386"/>
      <c r="MWI114" s="386"/>
      <c r="MWJ114" s="386"/>
      <c r="MWK114" s="386"/>
      <c r="MWL114" s="386"/>
      <c r="MWM114" s="386"/>
      <c r="MWN114" s="386"/>
      <c r="MWO114" s="386"/>
      <c r="MWP114" s="386"/>
      <c r="MWQ114" s="386"/>
      <c r="MWR114" s="386"/>
      <c r="MWS114" s="386"/>
      <c r="MWT114" s="386"/>
      <c r="MWU114" s="386"/>
      <c r="MWV114" s="386"/>
      <c r="MWW114" s="386"/>
      <c r="MWX114" s="386"/>
      <c r="MWY114" s="386"/>
      <c r="MWZ114" s="386"/>
      <c r="MXA114" s="386"/>
      <c r="MXB114" s="386"/>
      <c r="MXC114" s="386"/>
      <c r="MXD114" s="386"/>
      <c r="MXE114" s="386"/>
      <c r="MXF114" s="386"/>
      <c r="MXG114" s="386"/>
      <c r="MXH114" s="386"/>
      <c r="MXI114" s="386"/>
      <c r="MXJ114" s="386"/>
      <c r="MXK114" s="386"/>
      <c r="MXL114" s="386"/>
      <c r="MXM114" s="386"/>
      <c r="MXN114" s="386"/>
      <c r="MXO114" s="386"/>
      <c r="MXP114" s="386"/>
      <c r="MXQ114" s="386"/>
      <c r="MXR114" s="386"/>
      <c r="MXS114" s="386"/>
      <c r="MXT114" s="386"/>
      <c r="MXU114" s="386"/>
      <c r="MXV114" s="386"/>
      <c r="MXW114" s="386"/>
      <c r="MXX114" s="386"/>
      <c r="MXY114" s="386"/>
      <c r="MXZ114" s="386"/>
      <c r="MYA114" s="386"/>
      <c r="MYB114" s="386"/>
      <c r="MYC114" s="386"/>
      <c r="MYD114" s="386"/>
      <c r="MYE114" s="386"/>
      <c r="MYF114" s="386"/>
      <c r="MYG114" s="386"/>
      <c r="MYH114" s="386"/>
      <c r="MYI114" s="386"/>
      <c r="MYJ114" s="386"/>
      <c r="MYK114" s="386"/>
      <c r="MYL114" s="386"/>
      <c r="MYM114" s="386"/>
      <c r="MYN114" s="386"/>
      <c r="MYO114" s="386"/>
      <c r="MYP114" s="386"/>
      <c r="MYQ114" s="386"/>
      <c r="MYR114" s="386"/>
      <c r="MYS114" s="386"/>
      <c r="MYT114" s="386"/>
      <c r="MYU114" s="386"/>
      <c r="MYV114" s="386"/>
      <c r="MYW114" s="386"/>
      <c r="MYX114" s="386"/>
      <c r="MYY114" s="386"/>
      <c r="MYZ114" s="386"/>
      <c r="MZA114" s="386"/>
      <c r="MZB114" s="386"/>
      <c r="MZC114" s="386"/>
      <c r="MZD114" s="386"/>
      <c r="MZE114" s="386"/>
      <c r="MZF114" s="386"/>
      <c r="MZG114" s="386"/>
      <c r="MZH114" s="386"/>
      <c r="MZI114" s="386"/>
      <c r="MZJ114" s="386"/>
      <c r="MZK114" s="386"/>
      <c r="MZL114" s="386"/>
      <c r="MZM114" s="386"/>
      <c r="MZN114" s="386"/>
      <c r="MZO114" s="386"/>
      <c r="MZP114" s="386"/>
      <c r="MZQ114" s="386"/>
      <c r="MZR114" s="386"/>
      <c r="MZS114" s="386"/>
      <c r="MZT114" s="386"/>
      <c r="MZU114" s="386"/>
      <c r="MZV114" s="386"/>
      <c r="MZW114" s="386"/>
      <c r="MZX114" s="386"/>
      <c r="MZY114" s="386"/>
      <c r="MZZ114" s="386"/>
      <c r="NAA114" s="386"/>
      <c r="NAB114" s="386"/>
      <c r="NAC114" s="386"/>
      <c r="NAD114" s="386"/>
      <c r="NAE114" s="386"/>
      <c r="NAF114" s="386"/>
      <c r="NAG114" s="386"/>
      <c r="NAH114" s="386"/>
      <c r="NAI114" s="386"/>
      <c r="NAJ114" s="386"/>
      <c r="NAK114" s="386"/>
      <c r="NAL114" s="386"/>
      <c r="NAM114" s="386"/>
      <c r="NAN114" s="386"/>
      <c r="NAO114" s="386"/>
      <c r="NAP114" s="386"/>
      <c r="NAQ114" s="386"/>
      <c r="NAR114" s="386"/>
      <c r="NAS114" s="386"/>
      <c r="NAT114" s="386"/>
      <c r="NAU114" s="386"/>
      <c r="NAV114" s="386"/>
      <c r="NAW114" s="386"/>
      <c r="NAX114" s="386"/>
      <c r="NAY114" s="386"/>
      <c r="NAZ114" s="386"/>
      <c r="NBA114" s="386"/>
      <c r="NBB114" s="386"/>
      <c r="NBC114" s="386"/>
      <c r="NBD114" s="386"/>
      <c r="NBE114" s="386"/>
      <c r="NBF114" s="386"/>
      <c r="NBG114" s="386"/>
      <c r="NBH114" s="386"/>
      <c r="NBI114" s="386"/>
      <c r="NBJ114" s="386"/>
      <c r="NBK114" s="386"/>
      <c r="NBL114" s="386"/>
      <c r="NBM114" s="386"/>
      <c r="NBN114" s="386"/>
      <c r="NBO114" s="386"/>
      <c r="NBP114" s="386"/>
      <c r="NBQ114" s="386"/>
      <c r="NBR114" s="386"/>
      <c r="NBS114" s="386"/>
      <c r="NBT114" s="386"/>
      <c r="NBU114" s="386"/>
      <c r="NBV114" s="386"/>
      <c r="NBW114" s="386"/>
      <c r="NBX114" s="386"/>
      <c r="NBY114" s="386"/>
      <c r="NBZ114" s="386"/>
      <c r="NCA114" s="386"/>
      <c r="NCB114" s="386"/>
      <c r="NCC114" s="386"/>
      <c r="NCD114" s="386"/>
      <c r="NCE114" s="386"/>
      <c r="NCF114" s="386"/>
      <c r="NCG114" s="386"/>
      <c r="NCH114" s="386"/>
      <c r="NCI114" s="386"/>
      <c r="NCJ114" s="386"/>
      <c r="NCK114" s="386"/>
      <c r="NCL114" s="386"/>
      <c r="NCM114" s="386"/>
      <c r="NCN114" s="386"/>
      <c r="NCO114" s="386"/>
      <c r="NCP114" s="386"/>
      <c r="NCQ114" s="386"/>
      <c r="NCR114" s="386"/>
      <c r="NCS114" s="386"/>
      <c r="NCT114" s="386"/>
      <c r="NCU114" s="386"/>
      <c r="NCV114" s="386"/>
      <c r="NCW114" s="386"/>
      <c r="NCX114" s="386"/>
      <c r="NCY114" s="386"/>
      <c r="NCZ114" s="386"/>
      <c r="NDA114" s="386"/>
      <c r="NDB114" s="386"/>
      <c r="NDC114" s="386"/>
      <c r="NDD114" s="386"/>
      <c r="NDE114" s="386"/>
      <c r="NDF114" s="386"/>
      <c r="NDG114" s="386"/>
      <c r="NDH114" s="386"/>
      <c r="NDI114" s="386"/>
      <c r="NDJ114" s="386"/>
      <c r="NDK114" s="386"/>
      <c r="NDL114" s="386"/>
      <c r="NDM114" s="386"/>
      <c r="NDN114" s="386"/>
      <c r="NDO114" s="386"/>
      <c r="NDP114" s="386"/>
      <c r="NDQ114" s="386"/>
      <c r="NDR114" s="386"/>
      <c r="NDS114" s="386"/>
      <c r="NDT114" s="386"/>
      <c r="NDU114" s="386"/>
      <c r="NDV114" s="386"/>
      <c r="NDW114" s="386"/>
      <c r="NDX114" s="386"/>
      <c r="NDY114" s="386"/>
      <c r="NDZ114" s="386"/>
      <c r="NEA114" s="386"/>
      <c r="NEB114" s="386"/>
      <c r="NEC114" s="386"/>
      <c r="NED114" s="386"/>
      <c r="NEE114" s="386"/>
      <c r="NEF114" s="386"/>
      <c r="NEG114" s="386"/>
      <c r="NEH114" s="386"/>
      <c r="NEI114" s="386"/>
      <c r="NEJ114" s="386"/>
      <c r="NEK114" s="386"/>
      <c r="NEL114" s="386"/>
      <c r="NEM114" s="386"/>
      <c r="NEN114" s="386"/>
      <c r="NEO114" s="386"/>
      <c r="NEP114" s="386"/>
      <c r="NEQ114" s="386"/>
      <c r="NER114" s="386"/>
      <c r="NES114" s="386"/>
      <c r="NET114" s="386"/>
      <c r="NEU114" s="386"/>
      <c r="NEV114" s="386"/>
      <c r="NEW114" s="386"/>
      <c r="NEX114" s="386"/>
      <c r="NEY114" s="386"/>
      <c r="NEZ114" s="386"/>
      <c r="NFA114" s="386"/>
      <c r="NFB114" s="386"/>
      <c r="NFC114" s="386"/>
      <c r="NFD114" s="386"/>
      <c r="NFE114" s="386"/>
      <c r="NFF114" s="386"/>
      <c r="NFG114" s="386"/>
      <c r="NFH114" s="386"/>
      <c r="NFI114" s="386"/>
      <c r="NFJ114" s="386"/>
      <c r="NFK114" s="386"/>
      <c r="NFL114" s="386"/>
      <c r="NFM114" s="386"/>
      <c r="NFN114" s="386"/>
      <c r="NFO114" s="386"/>
      <c r="NFP114" s="386"/>
      <c r="NFQ114" s="386"/>
      <c r="NFR114" s="386"/>
      <c r="NFS114" s="386"/>
      <c r="NFT114" s="386"/>
      <c r="NFU114" s="386"/>
      <c r="NFV114" s="386"/>
      <c r="NFW114" s="386"/>
      <c r="NFX114" s="386"/>
      <c r="NFY114" s="386"/>
      <c r="NFZ114" s="386"/>
      <c r="NGA114" s="386"/>
      <c r="NGB114" s="386"/>
      <c r="NGC114" s="386"/>
      <c r="NGD114" s="386"/>
      <c r="NGE114" s="386"/>
      <c r="NGF114" s="386"/>
      <c r="NGG114" s="386"/>
      <c r="NGH114" s="386"/>
      <c r="NGI114" s="386"/>
      <c r="NGJ114" s="386"/>
      <c r="NGK114" s="386"/>
      <c r="NGL114" s="386"/>
      <c r="NGM114" s="386"/>
      <c r="NGN114" s="386"/>
      <c r="NGO114" s="386"/>
      <c r="NGP114" s="386"/>
      <c r="NGQ114" s="386"/>
      <c r="NGR114" s="386"/>
      <c r="NGS114" s="386"/>
      <c r="NGT114" s="386"/>
      <c r="NGU114" s="386"/>
      <c r="NGV114" s="386"/>
      <c r="NGW114" s="386"/>
      <c r="NGX114" s="386"/>
      <c r="NGY114" s="386"/>
      <c r="NGZ114" s="386"/>
      <c r="NHA114" s="386"/>
      <c r="NHB114" s="386"/>
      <c r="NHC114" s="386"/>
      <c r="NHD114" s="386"/>
      <c r="NHE114" s="386"/>
      <c r="NHF114" s="386"/>
      <c r="NHG114" s="386"/>
      <c r="NHH114" s="386"/>
      <c r="NHI114" s="386"/>
      <c r="NHJ114" s="386"/>
      <c r="NHK114" s="386"/>
      <c r="NHL114" s="386"/>
      <c r="NHM114" s="386"/>
      <c r="NHN114" s="386"/>
      <c r="NHO114" s="386"/>
      <c r="NHP114" s="386"/>
      <c r="NHQ114" s="386"/>
      <c r="NHR114" s="386"/>
      <c r="NHS114" s="386"/>
      <c r="NHT114" s="386"/>
      <c r="NHU114" s="386"/>
      <c r="NHV114" s="386"/>
      <c r="NHW114" s="386"/>
      <c r="NHX114" s="386"/>
      <c r="NHY114" s="386"/>
      <c r="NHZ114" s="386"/>
      <c r="NIA114" s="386"/>
      <c r="NIB114" s="386"/>
      <c r="NIC114" s="386"/>
      <c r="NID114" s="386"/>
      <c r="NIE114" s="386"/>
      <c r="NIF114" s="386"/>
      <c r="NIG114" s="386"/>
      <c r="NIH114" s="386"/>
      <c r="NII114" s="386"/>
      <c r="NIJ114" s="386"/>
      <c r="NIK114" s="386"/>
      <c r="NIL114" s="386"/>
      <c r="NIM114" s="386"/>
      <c r="NIN114" s="386"/>
      <c r="NIO114" s="386"/>
      <c r="NIP114" s="386"/>
      <c r="NIQ114" s="386"/>
      <c r="NIR114" s="386"/>
      <c r="NIS114" s="386"/>
      <c r="NIT114" s="386"/>
      <c r="NIU114" s="386"/>
      <c r="NIV114" s="386"/>
      <c r="NIW114" s="386"/>
      <c r="NIX114" s="386"/>
      <c r="NIY114" s="386"/>
      <c r="NIZ114" s="386"/>
      <c r="NJA114" s="386"/>
      <c r="NJB114" s="386"/>
      <c r="NJC114" s="386"/>
      <c r="NJD114" s="386"/>
      <c r="NJE114" s="386"/>
      <c r="NJF114" s="386"/>
      <c r="NJG114" s="386"/>
      <c r="NJH114" s="386"/>
      <c r="NJI114" s="386"/>
      <c r="NJJ114" s="386"/>
      <c r="NJK114" s="386"/>
      <c r="NJL114" s="386"/>
      <c r="NJM114" s="386"/>
      <c r="NJN114" s="386"/>
      <c r="NJO114" s="386"/>
      <c r="NJP114" s="386"/>
      <c r="NJQ114" s="386"/>
      <c r="NJR114" s="386"/>
      <c r="NJS114" s="386"/>
      <c r="NJT114" s="386"/>
      <c r="NJU114" s="386"/>
      <c r="NJV114" s="386"/>
      <c r="NJW114" s="386"/>
      <c r="NJX114" s="386"/>
      <c r="NJY114" s="386"/>
      <c r="NJZ114" s="386"/>
      <c r="NKA114" s="386"/>
      <c r="NKB114" s="386"/>
      <c r="NKC114" s="386"/>
      <c r="NKD114" s="386"/>
      <c r="NKE114" s="386"/>
      <c r="NKF114" s="386"/>
      <c r="NKG114" s="386"/>
      <c r="NKH114" s="386"/>
      <c r="NKI114" s="386"/>
      <c r="NKJ114" s="386"/>
      <c r="NKK114" s="386"/>
      <c r="NKL114" s="386"/>
      <c r="NKM114" s="386"/>
      <c r="NKN114" s="386"/>
      <c r="NKO114" s="386"/>
      <c r="NKP114" s="386"/>
      <c r="NKQ114" s="386"/>
      <c r="NKR114" s="386"/>
      <c r="NKS114" s="386"/>
      <c r="NKT114" s="386"/>
      <c r="NKU114" s="386"/>
      <c r="NKV114" s="386"/>
      <c r="NKW114" s="386"/>
      <c r="NKX114" s="386"/>
      <c r="NKY114" s="386"/>
      <c r="NKZ114" s="386"/>
      <c r="NLA114" s="386"/>
      <c r="NLB114" s="386"/>
      <c r="NLC114" s="386"/>
      <c r="NLD114" s="386"/>
      <c r="NLE114" s="386"/>
      <c r="NLF114" s="386"/>
      <c r="NLG114" s="386"/>
      <c r="NLH114" s="386"/>
      <c r="NLI114" s="386"/>
      <c r="NLJ114" s="386"/>
      <c r="NLK114" s="386"/>
      <c r="NLL114" s="386"/>
      <c r="NLM114" s="386"/>
      <c r="NLN114" s="386"/>
      <c r="NLO114" s="386"/>
      <c r="NLP114" s="386"/>
      <c r="NLQ114" s="386"/>
      <c r="NLR114" s="386"/>
      <c r="NLS114" s="386"/>
      <c r="NLT114" s="386"/>
      <c r="NLU114" s="386"/>
      <c r="NLV114" s="386"/>
      <c r="NLW114" s="386"/>
      <c r="NLX114" s="386"/>
      <c r="NLY114" s="386"/>
      <c r="NLZ114" s="386"/>
      <c r="NMA114" s="386"/>
      <c r="NMB114" s="386"/>
      <c r="NMC114" s="386"/>
      <c r="NMD114" s="386"/>
      <c r="NME114" s="386"/>
      <c r="NMF114" s="386"/>
      <c r="NMG114" s="386"/>
      <c r="NMH114" s="386"/>
      <c r="NMI114" s="386"/>
      <c r="NMJ114" s="386"/>
      <c r="NMK114" s="386"/>
      <c r="NML114" s="386"/>
      <c r="NMM114" s="386"/>
      <c r="NMN114" s="386"/>
      <c r="NMO114" s="386"/>
      <c r="NMP114" s="386"/>
      <c r="NMQ114" s="386"/>
      <c r="NMR114" s="386"/>
      <c r="NMS114" s="386"/>
      <c r="NMT114" s="386"/>
      <c r="NMU114" s="386"/>
      <c r="NMV114" s="386"/>
      <c r="NMW114" s="386"/>
      <c r="NMX114" s="386"/>
      <c r="NMY114" s="386"/>
      <c r="NMZ114" s="386"/>
      <c r="NNA114" s="386"/>
      <c r="NNB114" s="386"/>
      <c r="NNC114" s="386"/>
      <c r="NND114" s="386"/>
      <c r="NNE114" s="386"/>
      <c r="NNF114" s="386"/>
      <c r="NNG114" s="386"/>
      <c r="NNH114" s="386"/>
      <c r="NNI114" s="386"/>
      <c r="NNJ114" s="386"/>
      <c r="NNK114" s="386"/>
      <c r="NNL114" s="386"/>
      <c r="NNM114" s="386"/>
      <c r="NNN114" s="386"/>
      <c r="NNO114" s="386"/>
      <c r="NNP114" s="386"/>
      <c r="NNQ114" s="386"/>
      <c r="NNR114" s="386"/>
      <c r="NNS114" s="386"/>
      <c r="NNT114" s="386"/>
      <c r="NNU114" s="386"/>
      <c r="NNV114" s="386"/>
      <c r="NNW114" s="386"/>
      <c r="NNX114" s="386"/>
      <c r="NNY114" s="386"/>
      <c r="NNZ114" s="386"/>
      <c r="NOA114" s="386"/>
      <c r="NOB114" s="386"/>
      <c r="NOC114" s="386"/>
      <c r="NOD114" s="386"/>
      <c r="NOE114" s="386"/>
      <c r="NOF114" s="386"/>
      <c r="NOG114" s="386"/>
      <c r="NOH114" s="386"/>
      <c r="NOI114" s="386"/>
      <c r="NOJ114" s="386"/>
      <c r="NOK114" s="386"/>
      <c r="NOL114" s="386"/>
      <c r="NOM114" s="386"/>
      <c r="NON114" s="386"/>
      <c r="NOO114" s="386"/>
      <c r="NOP114" s="386"/>
      <c r="NOQ114" s="386"/>
      <c r="NOR114" s="386"/>
      <c r="NOS114" s="386"/>
      <c r="NOT114" s="386"/>
      <c r="NOU114" s="386"/>
      <c r="NOV114" s="386"/>
      <c r="NOW114" s="386"/>
      <c r="NOX114" s="386"/>
      <c r="NOY114" s="386"/>
      <c r="NOZ114" s="386"/>
      <c r="NPA114" s="386"/>
      <c r="NPB114" s="386"/>
      <c r="NPC114" s="386"/>
      <c r="NPD114" s="386"/>
      <c r="NPE114" s="386"/>
      <c r="NPF114" s="386"/>
      <c r="NPG114" s="386"/>
      <c r="NPH114" s="386"/>
      <c r="NPI114" s="386"/>
      <c r="NPJ114" s="386"/>
      <c r="NPK114" s="386"/>
      <c r="NPL114" s="386"/>
      <c r="NPM114" s="386"/>
      <c r="NPN114" s="386"/>
      <c r="NPO114" s="386"/>
      <c r="NPP114" s="386"/>
      <c r="NPQ114" s="386"/>
      <c r="NPR114" s="386"/>
      <c r="NPS114" s="386"/>
      <c r="NPT114" s="386"/>
      <c r="NPU114" s="386"/>
      <c r="NPV114" s="386"/>
      <c r="NPW114" s="386"/>
      <c r="NPX114" s="386"/>
      <c r="NPY114" s="386"/>
      <c r="NPZ114" s="386"/>
      <c r="NQA114" s="386"/>
      <c r="NQB114" s="386"/>
      <c r="NQC114" s="386"/>
      <c r="NQD114" s="386"/>
      <c r="NQE114" s="386"/>
      <c r="NQF114" s="386"/>
      <c r="NQG114" s="386"/>
      <c r="NQH114" s="386"/>
      <c r="NQI114" s="386"/>
      <c r="NQJ114" s="386"/>
      <c r="NQK114" s="386"/>
      <c r="NQL114" s="386"/>
      <c r="NQM114" s="386"/>
      <c r="NQN114" s="386"/>
      <c r="NQO114" s="386"/>
      <c r="NQP114" s="386"/>
      <c r="NQQ114" s="386"/>
      <c r="NQR114" s="386"/>
      <c r="NQS114" s="386"/>
      <c r="NQT114" s="386"/>
      <c r="NQU114" s="386"/>
      <c r="NQV114" s="386"/>
      <c r="NQW114" s="386"/>
      <c r="NQX114" s="386"/>
      <c r="NQY114" s="386"/>
      <c r="NQZ114" s="386"/>
      <c r="NRA114" s="386"/>
      <c r="NRB114" s="386"/>
      <c r="NRC114" s="386"/>
      <c r="NRD114" s="386"/>
      <c r="NRE114" s="386"/>
      <c r="NRF114" s="386"/>
      <c r="NRG114" s="386"/>
      <c r="NRH114" s="386"/>
      <c r="NRI114" s="386"/>
      <c r="NRJ114" s="386"/>
      <c r="NRK114" s="386"/>
      <c r="NRL114" s="386"/>
      <c r="NRM114" s="386"/>
      <c r="NRN114" s="386"/>
      <c r="NRO114" s="386"/>
      <c r="NRP114" s="386"/>
      <c r="NRQ114" s="386"/>
      <c r="NRR114" s="386"/>
      <c r="NRS114" s="386"/>
      <c r="NRT114" s="386"/>
      <c r="NRU114" s="386"/>
      <c r="NRV114" s="386"/>
      <c r="NRW114" s="386"/>
      <c r="NRX114" s="386"/>
      <c r="NRY114" s="386"/>
      <c r="NRZ114" s="386"/>
      <c r="NSA114" s="386"/>
      <c r="NSB114" s="386"/>
      <c r="NSC114" s="386"/>
      <c r="NSD114" s="386"/>
      <c r="NSE114" s="386"/>
      <c r="NSF114" s="386"/>
      <c r="NSG114" s="386"/>
      <c r="NSH114" s="386"/>
      <c r="NSI114" s="386"/>
      <c r="NSJ114" s="386"/>
      <c r="NSK114" s="386"/>
      <c r="NSL114" s="386"/>
      <c r="NSM114" s="386"/>
      <c r="NSN114" s="386"/>
      <c r="NSO114" s="386"/>
      <c r="NSP114" s="386"/>
      <c r="NSQ114" s="386"/>
      <c r="NSR114" s="386"/>
      <c r="NSS114" s="386"/>
      <c r="NST114" s="386"/>
      <c r="NSU114" s="386"/>
      <c r="NSV114" s="386"/>
      <c r="NSW114" s="386"/>
      <c r="NSX114" s="386"/>
      <c r="NSY114" s="386"/>
      <c r="NSZ114" s="386"/>
      <c r="NTA114" s="386"/>
      <c r="NTB114" s="386"/>
      <c r="NTC114" s="386"/>
      <c r="NTD114" s="386"/>
      <c r="NTE114" s="386"/>
      <c r="NTF114" s="386"/>
      <c r="NTG114" s="386"/>
      <c r="NTH114" s="386"/>
      <c r="NTI114" s="386"/>
      <c r="NTJ114" s="386"/>
      <c r="NTK114" s="386"/>
      <c r="NTL114" s="386"/>
      <c r="NTM114" s="386"/>
      <c r="NTN114" s="386"/>
      <c r="NTO114" s="386"/>
      <c r="NTP114" s="386"/>
      <c r="NTQ114" s="386"/>
      <c r="NTR114" s="386"/>
      <c r="NTS114" s="386"/>
      <c r="NTT114" s="386"/>
      <c r="NTU114" s="386"/>
      <c r="NTV114" s="386"/>
      <c r="NTW114" s="386"/>
      <c r="NTX114" s="386"/>
      <c r="NTY114" s="386"/>
      <c r="NTZ114" s="386"/>
      <c r="NUA114" s="386"/>
      <c r="NUB114" s="386"/>
      <c r="NUC114" s="386"/>
      <c r="NUD114" s="386"/>
      <c r="NUE114" s="386"/>
      <c r="NUF114" s="386"/>
      <c r="NUG114" s="386"/>
      <c r="NUH114" s="386"/>
      <c r="NUI114" s="386"/>
      <c r="NUJ114" s="386"/>
      <c r="NUK114" s="386"/>
      <c r="NUL114" s="386"/>
      <c r="NUM114" s="386"/>
      <c r="NUN114" s="386"/>
      <c r="NUO114" s="386"/>
      <c r="NUP114" s="386"/>
      <c r="NUQ114" s="386"/>
      <c r="NUR114" s="386"/>
      <c r="NUS114" s="386"/>
      <c r="NUT114" s="386"/>
      <c r="NUU114" s="386"/>
      <c r="NUV114" s="386"/>
      <c r="NUW114" s="386"/>
      <c r="NUX114" s="386"/>
      <c r="NUY114" s="386"/>
      <c r="NUZ114" s="386"/>
      <c r="NVA114" s="386"/>
      <c r="NVB114" s="386"/>
      <c r="NVC114" s="386"/>
      <c r="NVD114" s="386"/>
      <c r="NVE114" s="386"/>
      <c r="NVF114" s="386"/>
      <c r="NVG114" s="386"/>
      <c r="NVH114" s="386"/>
      <c r="NVI114" s="386"/>
      <c r="NVJ114" s="386"/>
      <c r="NVK114" s="386"/>
      <c r="NVL114" s="386"/>
      <c r="NVM114" s="386"/>
      <c r="NVN114" s="386"/>
      <c r="NVO114" s="386"/>
      <c r="NVP114" s="386"/>
      <c r="NVQ114" s="386"/>
      <c r="NVR114" s="386"/>
      <c r="NVS114" s="386"/>
      <c r="NVT114" s="386"/>
      <c r="NVU114" s="386"/>
      <c r="NVV114" s="386"/>
      <c r="NVW114" s="386"/>
      <c r="NVX114" s="386"/>
      <c r="NVY114" s="386"/>
      <c r="NVZ114" s="386"/>
      <c r="NWA114" s="386"/>
      <c r="NWB114" s="386"/>
      <c r="NWC114" s="386"/>
      <c r="NWD114" s="386"/>
      <c r="NWE114" s="386"/>
      <c r="NWF114" s="386"/>
      <c r="NWG114" s="386"/>
      <c r="NWH114" s="386"/>
      <c r="NWI114" s="386"/>
      <c r="NWJ114" s="386"/>
      <c r="NWK114" s="386"/>
      <c r="NWL114" s="386"/>
      <c r="NWM114" s="386"/>
      <c r="NWN114" s="386"/>
      <c r="NWO114" s="386"/>
      <c r="NWP114" s="386"/>
      <c r="NWQ114" s="386"/>
      <c r="NWR114" s="386"/>
      <c r="NWS114" s="386"/>
      <c r="NWT114" s="386"/>
      <c r="NWU114" s="386"/>
      <c r="NWV114" s="386"/>
      <c r="NWW114" s="386"/>
      <c r="NWX114" s="386"/>
      <c r="NWY114" s="386"/>
      <c r="NWZ114" s="386"/>
      <c r="NXA114" s="386"/>
      <c r="NXB114" s="386"/>
      <c r="NXC114" s="386"/>
      <c r="NXD114" s="386"/>
      <c r="NXE114" s="386"/>
      <c r="NXF114" s="386"/>
      <c r="NXG114" s="386"/>
      <c r="NXH114" s="386"/>
      <c r="NXI114" s="386"/>
      <c r="NXJ114" s="386"/>
      <c r="NXK114" s="386"/>
      <c r="NXL114" s="386"/>
      <c r="NXM114" s="386"/>
      <c r="NXN114" s="386"/>
      <c r="NXO114" s="386"/>
      <c r="NXP114" s="386"/>
      <c r="NXQ114" s="386"/>
      <c r="NXR114" s="386"/>
      <c r="NXS114" s="386"/>
      <c r="NXT114" s="386"/>
      <c r="NXU114" s="386"/>
      <c r="NXV114" s="386"/>
      <c r="NXW114" s="386"/>
      <c r="NXX114" s="386"/>
      <c r="NXY114" s="386"/>
      <c r="NXZ114" s="386"/>
      <c r="NYA114" s="386"/>
      <c r="NYB114" s="386"/>
      <c r="NYC114" s="386"/>
      <c r="NYD114" s="386"/>
      <c r="NYE114" s="386"/>
      <c r="NYF114" s="386"/>
      <c r="NYG114" s="386"/>
      <c r="NYH114" s="386"/>
      <c r="NYI114" s="386"/>
      <c r="NYJ114" s="386"/>
      <c r="NYK114" s="386"/>
      <c r="NYL114" s="386"/>
      <c r="NYM114" s="386"/>
      <c r="NYN114" s="386"/>
      <c r="NYO114" s="386"/>
      <c r="NYP114" s="386"/>
      <c r="NYQ114" s="386"/>
      <c r="NYR114" s="386"/>
      <c r="NYS114" s="386"/>
      <c r="NYT114" s="386"/>
      <c r="NYU114" s="386"/>
      <c r="NYV114" s="386"/>
      <c r="NYW114" s="386"/>
      <c r="NYX114" s="386"/>
      <c r="NYY114" s="386"/>
      <c r="NYZ114" s="386"/>
      <c r="NZA114" s="386"/>
      <c r="NZB114" s="386"/>
      <c r="NZC114" s="386"/>
      <c r="NZD114" s="386"/>
      <c r="NZE114" s="386"/>
      <c r="NZF114" s="386"/>
      <c r="NZG114" s="386"/>
      <c r="NZH114" s="386"/>
      <c r="NZI114" s="386"/>
      <c r="NZJ114" s="386"/>
      <c r="NZK114" s="386"/>
      <c r="NZL114" s="386"/>
      <c r="NZM114" s="386"/>
      <c r="NZN114" s="386"/>
      <c r="NZO114" s="386"/>
      <c r="NZP114" s="386"/>
      <c r="NZQ114" s="386"/>
      <c r="NZR114" s="386"/>
      <c r="NZS114" s="386"/>
      <c r="NZT114" s="386"/>
      <c r="NZU114" s="386"/>
      <c r="NZV114" s="386"/>
      <c r="NZW114" s="386"/>
      <c r="NZX114" s="386"/>
      <c r="NZY114" s="386"/>
      <c r="NZZ114" s="386"/>
      <c r="OAA114" s="386"/>
      <c r="OAB114" s="386"/>
      <c r="OAC114" s="386"/>
      <c r="OAD114" s="386"/>
      <c r="OAE114" s="386"/>
      <c r="OAF114" s="386"/>
      <c r="OAG114" s="386"/>
      <c r="OAH114" s="386"/>
      <c r="OAI114" s="386"/>
      <c r="OAJ114" s="386"/>
      <c r="OAK114" s="386"/>
      <c r="OAL114" s="386"/>
      <c r="OAM114" s="386"/>
      <c r="OAN114" s="386"/>
      <c r="OAO114" s="386"/>
      <c r="OAP114" s="386"/>
      <c r="OAQ114" s="386"/>
      <c r="OAR114" s="386"/>
      <c r="OAS114" s="386"/>
      <c r="OAT114" s="386"/>
      <c r="OAU114" s="386"/>
      <c r="OAV114" s="386"/>
      <c r="OAW114" s="386"/>
      <c r="OAX114" s="386"/>
      <c r="OAY114" s="386"/>
      <c r="OAZ114" s="386"/>
      <c r="OBA114" s="386"/>
      <c r="OBB114" s="386"/>
      <c r="OBC114" s="386"/>
      <c r="OBD114" s="386"/>
      <c r="OBE114" s="386"/>
      <c r="OBF114" s="386"/>
      <c r="OBG114" s="386"/>
      <c r="OBH114" s="386"/>
      <c r="OBI114" s="386"/>
      <c r="OBJ114" s="386"/>
      <c r="OBK114" s="386"/>
      <c r="OBL114" s="386"/>
      <c r="OBM114" s="386"/>
      <c r="OBN114" s="386"/>
      <c r="OBO114" s="386"/>
      <c r="OBP114" s="386"/>
      <c r="OBQ114" s="386"/>
      <c r="OBR114" s="386"/>
      <c r="OBS114" s="386"/>
      <c r="OBT114" s="386"/>
      <c r="OBU114" s="386"/>
      <c r="OBV114" s="386"/>
      <c r="OBW114" s="386"/>
      <c r="OBX114" s="386"/>
      <c r="OBY114" s="386"/>
      <c r="OBZ114" s="386"/>
      <c r="OCA114" s="386"/>
      <c r="OCB114" s="386"/>
      <c r="OCC114" s="386"/>
      <c r="OCD114" s="386"/>
      <c r="OCE114" s="386"/>
      <c r="OCF114" s="386"/>
      <c r="OCG114" s="386"/>
      <c r="OCH114" s="386"/>
      <c r="OCI114" s="386"/>
      <c r="OCJ114" s="386"/>
      <c r="OCK114" s="386"/>
      <c r="OCL114" s="386"/>
      <c r="OCM114" s="386"/>
      <c r="OCN114" s="386"/>
      <c r="OCO114" s="386"/>
      <c r="OCP114" s="386"/>
      <c r="OCQ114" s="386"/>
      <c r="OCR114" s="386"/>
      <c r="OCS114" s="386"/>
      <c r="OCT114" s="386"/>
      <c r="OCU114" s="386"/>
      <c r="OCV114" s="386"/>
      <c r="OCW114" s="386"/>
      <c r="OCX114" s="386"/>
      <c r="OCY114" s="386"/>
      <c r="OCZ114" s="386"/>
      <c r="ODA114" s="386"/>
      <c r="ODB114" s="386"/>
      <c r="ODC114" s="386"/>
      <c r="ODD114" s="386"/>
      <c r="ODE114" s="386"/>
      <c r="ODF114" s="386"/>
      <c r="ODG114" s="386"/>
      <c r="ODH114" s="386"/>
      <c r="ODI114" s="386"/>
      <c r="ODJ114" s="386"/>
      <c r="ODK114" s="386"/>
      <c r="ODL114" s="386"/>
      <c r="ODM114" s="386"/>
      <c r="ODN114" s="386"/>
      <c r="ODO114" s="386"/>
      <c r="ODP114" s="386"/>
      <c r="ODQ114" s="386"/>
      <c r="ODR114" s="386"/>
      <c r="ODS114" s="386"/>
      <c r="ODT114" s="386"/>
      <c r="ODU114" s="386"/>
      <c r="ODV114" s="386"/>
      <c r="ODW114" s="386"/>
      <c r="ODX114" s="386"/>
      <c r="ODY114" s="386"/>
      <c r="ODZ114" s="386"/>
      <c r="OEA114" s="386"/>
      <c r="OEB114" s="386"/>
      <c r="OEC114" s="386"/>
      <c r="OED114" s="386"/>
      <c r="OEE114" s="386"/>
      <c r="OEF114" s="386"/>
      <c r="OEG114" s="386"/>
      <c r="OEH114" s="386"/>
      <c r="OEI114" s="386"/>
      <c r="OEJ114" s="386"/>
      <c r="OEK114" s="386"/>
      <c r="OEL114" s="386"/>
      <c r="OEM114" s="386"/>
      <c r="OEN114" s="386"/>
      <c r="OEO114" s="386"/>
      <c r="OEP114" s="386"/>
      <c r="OEQ114" s="386"/>
      <c r="OER114" s="386"/>
      <c r="OES114" s="386"/>
      <c r="OET114" s="386"/>
      <c r="OEU114" s="386"/>
      <c r="OEV114" s="386"/>
      <c r="OEW114" s="386"/>
      <c r="OEX114" s="386"/>
      <c r="OEY114" s="386"/>
      <c r="OEZ114" s="386"/>
      <c r="OFA114" s="386"/>
      <c r="OFB114" s="386"/>
      <c r="OFC114" s="386"/>
      <c r="OFD114" s="386"/>
      <c r="OFE114" s="386"/>
      <c r="OFF114" s="386"/>
      <c r="OFG114" s="386"/>
      <c r="OFH114" s="386"/>
      <c r="OFI114" s="386"/>
      <c r="OFJ114" s="386"/>
      <c r="OFK114" s="386"/>
      <c r="OFL114" s="386"/>
      <c r="OFM114" s="386"/>
      <c r="OFN114" s="386"/>
      <c r="OFO114" s="386"/>
      <c r="OFP114" s="386"/>
      <c r="OFQ114" s="386"/>
      <c r="OFR114" s="386"/>
      <c r="OFS114" s="386"/>
      <c r="OFT114" s="386"/>
      <c r="OFU114" s="386"/>
      <c r="OFV114" s="386"/>
      <c r="OFW114" s="386"/>
      <c r="OFX114" s="386"/>
      <c r="OFY114" s="386"/>
      <c r="OFZ114" s="386"/>
      <c r="OGA114" s="386"/>
      <c r="OGB114" s="386"/>
      <c r="OGC114" s="386"/>
      <c r="OGD114" s="386"/>
      <c r="OGE114" s="386"/>
      <c r="OGF114" s="386"/>
      <c r="OGG114" s="386"/>
      <c r="OGH114" s="386"/>
      <c r="OGI114" s="386"/>
      <c r="OGJ114" s="386"/>
      <c r="OGK114" s="386"/>
      <c r="OGL114" s="386"/>
      <c r="OGM114" s="386"/>
      <c r="OGN114" s="386"/>
      <c r="OGO114" s="386"/>
      <c r="OGP114" s="386"/>
      <c r="OGQ114" s="386"/>
      <c r="OGR114" s="386"/>
      <c r="OGS114" s="386"/>
      <c r="OGT114" s="386"/>
      <c r="OGU114" s="386"/>
      <c r="OGV114" s="386"/>
      <c r="OGW114" s="386"/>
      <c r="OGX114" s="386"/>
      <c r="OGY114" s="386"/>
      <c r="OGZ114" s="386"/>
      <c r="OHA114" s="386"/>
      <c r="OHB114" s="386"/>
      <c r="OHC114" s="386"/>
      <c r="OHD114" s="386"/>
      <c r="OHE114" s="386"/>
      <c r="OHF114" s="386"/>
      <c r="OHG114" s="386"/>
      <c r="OHH114" s="386"/>
      <c r="OHI114" s="386"/>
      <c r="OHJ114" s="386"/>
      <c r="OHK114" s="386"/>
      <c r="OHL114" s="386"/>
      <c r="OHM114" s="386"/>
      <c r="OHN114" s="386"/>
      <c r="OHO114" s="386"/>
      <c r="OHP114" s="386"/>
      <c r="OHQ114" s="386"/>
      <c r="OHR114" s="386"/>
      <c r="OHS114" s="386"/>
      <c r="OHT114" s="386"/>
      <c r="OHU114" s="386"/>
      <c r="OHV114" s="386"/>
      <c r="OHW114" s="386"/>
      <c r="OHX114" s="386"/>
      <c r="OHY114" s="386"/>
      <c r="OHZ114" s="386"/>
      <c r="OIA114" s="386"/>
      <c r="OIB114" s="386"/>
      <c r="OIC114" s="386"/>
      <c r="OID114" s="386"/>
      <c r="OIE114" s="386"/>
      <c r="OIF114" s="386"/>
      <c r="OIG114" s="386"/>
      <c r="OIH114" s="386"/>
      <c r="OII114" s="386"/>
      <c r="OIJ114" s="386"/>
      <c r="OIK114" s="386"/>
      <c r="OIL114" s="386"/>
      <c r="OIM114" s="386"/>
      <c r="OIN114" s="386"/>
      <c r="OIO114" s="386"/>
      <c r="OIP114" s="386"/>
      <c r="OIQ114" s="386"/>
      <c r="OIR114" s="386"/>
      <c r="OIS114" s="386"/>
      <c r="OIT114" s="386"/>
      <c r="OIU114" s="386"/>
      <c r="OIV114" s="386"/>
      <c r="OIW114" s="386"/>
      <c r="OIX114" s="386"/>
      <c r="OIY114" s="386"/>
      <c r="OIZ114" s="386"/>
      <c r="OJA114" s="386"/>
      <c r="OJB114" s="386"/>
      <c r="OJC114" s="386"/>
      <c r="OJD114" s="386"/>
      <c r="OJE114" s="386"/>
      <c r="OJF114" s="386"/>
      <c r="OJG114" s="386"/>
      <c r="OJH114" s="386"/>
      <c r="OJI114" s="386"/>
      <c r="OJJ114" s="386"/>
      <c r="OJK114" s="386"/>
      <c r="OJL114" s="386"/>
      <c r="OJM114" s="386"/>
      <c r="OJN114" s="386"/>
      <c r="OJO114" s="386"/>
      <c r="OJP114" s="386"/>
      <c r="OJQ114" s="386"/>
      <c r="OJR114" s="386"/>
      <c r="OJS114" s="386"/>
      <c r="OJT114" s="386"/>
      <c r="OJU114" s="386"/>
      <c r="OJV114" s="386"/>
      <c r="OJW114" s="386"/>
      <c r="OJX114" s="386"/>
      <c r="OJY114" s="386"/>
      <c r="OJZ114" s="386"/>
      <c r="OKA114" s="386"/>
      <c r="OKB114" s="386"/>
      <c r="OKC114" s="386"/>
      <c r="OKD114" s="386"/>
      <c r="OKE114" s="386"/>
      <c r="OKF114" s="386"/>
      <c r="OKG114" s="386"/>
      <c r="OKH114" s="386"/>
      <c r="OKI114" s="386"/>
      <c r="OKJ114" s="386"/>
      <c r="OKK114" s="386"/>
      <c r="OKL114" s="386"/>
      <c r="OKM114" s="386"/>
      <c r="OKN114" s="386"/>
      <c r="OKO114" s="386"/>
      <c r="OKP114" s="386"/>
      <c r="OKQ114" s="386"/>
      <c r="OKR114" s="386"/>
      <c r="OKS114" s="386"/>
      <c r="OKT114" s="386"/>
      <c r="OKU114" s="386"/>
      <c r="OKV114" s="386"/>
      <c r="OKW114" s="386"/>
      <c r="OKX114" s="386"/>
      <c r="OKY114" s="386"/>
      <c r="OKZ114" s="386"/>
      <c r="OLA114" s="386"/>
      <c r="OLB114" s="386"/>
      <c r="OLC114" s="386"/>
      <c r="OLD114" s="386"/>
      <c r="OLE114" s="386"/>
      <c r="OLF114" s="386"/>
      <c r="OLG114" s="386"/>
      <c r="OLH114" s="386"/>
      <c r="OLI114" s="386"/>
      <c r="OLJ114" s="386"/>
      <c r="OLK114" s="386"/>
      <c r="OLL114" s="386"/>
      <c r="OLM114" s="386"/>
      <c r="OLN114" s="386"/>
      <c r="OLO114" s="386"/>
      <c r="OLP114" s="386"/>
      <c r="OLQ114" s="386"/>
      <c r="OLR114" s="386"/>
      <c r="OLS114" s="386"/>
      <c r="OLT114" s="386"/>
      <c r="OLU114" s="386"/>
      <c r="OLV114" s="386"/>
      <c r="OLW114" s="386"/>
      <c r="OLX114" s="386"/>
      <c r="OLY114" s="386"/>
      <c r="OLZ114" s="386"/>
      <c r="OMA114" s="386"/>
      <c r="OMB114" s="386"/>
      <c r="OMC114" s="386"/>
      <c r="OMD114" s="386"/>
      <c r="OME114" s="386"/>
      <c r="OMF114" s="386"/>
      <c r="OMG114" s="386"/>
      <c r="OMH114" s="386"/>
      <c r="OMI114" s="386"/>
      <c r="OMJ114" s="386"/>
      <c r="OMK114" s="386"/>
      <c r="OML114" s="386"/>
      <c r="OMM114" s="386"/>
      <c r="OMN114" s="386"/>
      <c r="OMO114" s="386"/>
      <c r="OMP114" s="386"/>
      <c r="OMQ114" s="386"/>
      <c r="OMR114" s="386"/>
      <c r="OMS114" s="386"/>
      <c r="OMT114" s="386"/>
      <c r="OMU114" s="386"/>
      <c r="OMV114" s="386"/>
      <c r="OMW114" s="386"/>
      <c r="OMX114" s="386"/>
      <c r="OMY114" s="386"/>
      <c r="OMZ114" s="386"/>
      <c r="ONA114" s="386"/>
      <c r="ONB114" s="386"/>
      <c r="ONC114" s="386"/>
      <c r="OND114" s="386"/>
      <c r="ONE114" s="386"/>
      <c r="ONF114" s="386"/>
      <c r="ONG114" s="386"/>
      <c r="ONH114" s="386"/>
      <c r="ONI114" s="386"/>
      <c r="ONJ114" s="386"/>
      <c r="ONK114" s="386"/>
      <c r="ONL114" s="386"/>
      <c r="ONM114" s="386"/>
      <c r="ONN114" s="386"/>
      <c r="ONO114" s="386"/>
      <c r="ONP114" s="386"/>
      <c r="ONQ114" s="386"/>
      <c r="ONR114" s="386"/>
      <c r="ONS114" s="386"/>
      <c r="ONT114" s="386"/>
      <c r="ONU114" s="386"/>
      <c r="ONV114" s="386"/>
      <c r="ONW114" s="386"/>
      <c r="ONX114" s="386"/>
      <c r="ONY114" s="386"/>
      <c r="ONZ114" s="386"/>
      <c r="OOA114" s="386"/>
      <c r="OOB114" s="386"/>
      <c r="OOC114" s="386"/>
      <c r="OOD114" s="386"/>
      <c r="OOE114" s="386"/>
      <c r="OOF114" s="386"/>
      <c r="OOG114" s="386"/>
      <c r="OOH114" s="386"/>
      <c r="OOI114" s="386"/>
      <c r="OOJ114" s="386"/>
      <c r="OOK114" s="386"/>
      <c r="OOL114" s="386"/>
      <c r="OOM114" s="386"/>
      <c r="OON114" s="386"/>
      <c r="OOO114" s="386"/>
      <c r="OOP114" s="386"/>
      <c r="OOQ114" s="386"/>
      <c r="OOR114" s="386"/>
      <c r="OOS114" s="386"/>
      <c r="OOT114" s="386"/>
      <c r="OOU114" s="386"/>
      <c r="OOV114" s="386"/>
      <c r="OOW114" s="386"/>
      <c r="OOX114" s="386"/>
      <c r="OOY114" s="386"/>
      <c r="OOZ114" s="386"/>
      <c r="OPA114" s="386"/>
      <c r="OPB114" s="386"/>
      <c r="OPC114" s="386"/>
      <c r="OPD114" s="386"/>
      <c r="OPE114" s="386"/>
      <c r="OPF114" s="386"/>
      <c r="OPG114" s="386"/>
      <c r="OPH114" s="386"/>
      <c r="OPI114" s="386"/>
      <c r="OPJ114" s="386"/>
      <c r="OPK114" s="386"/>
      <c r="OPL114" s="386"/>
      <c r="OPM114" s="386"/>
      <c r="OPN114" s="386"/>
      <c r="OPO114" s="386"/>
      <c r="OPP114" s="386"/>
      <c r="OPQ114" s="386"/>
      <c r="OPR114" s="386"/>
      <c r="OPS114" s="386"/>
      <c r="OPT114" s="386"/>
      <c r="OPU114" s="386"/>
      <c r="OPV114" s="386"/>
      <c r="OPW114" s="386"/>
      <c r="OPX114" s="386"/>
      <c r="OPY114" s="386"/>
      <c r="OPZ114" s="386"/>
      <c r="OQA114" s="386"/>
      <c r="OQB114" s="386"/>
      <c r="OQC114" s="386"/>
      <c r="OQD114" s="386"/>
      <c r="OQE114" s="386"/>
      <c r="OQF114" s="386"/>
      <c r="OQG114" s="386"/>
      <c r="OQH114" s="386"/>
      <c r="OQI114" s="386"/>
      <c r="OQJ114" s="386"/>
      <c r="OQK114" s="386"/>
      <c r="OQL114" s="386"/>
      <c r="OQM114" s="386"/>
      <c r="OQN114" s="386"/>
      <c r="OQO114" s="386"/>
      <c r="OQP114" s="386"/>
      <c r="OQQ114" s="386"/>
      <c r="OQR114" s="386"/>
      <c r="OQS114" s="386"/>
      <c r="OQT114" s="386"/>
      <c r="OQU114" s="386"/>
      <c r="OQV114" s="386"/>
      <c r="OQW114" s="386"/>
      <c r="OQX114" s="386"/>
      <c r="OQY114" s="386"/>
      <c r="OQZ114" s="386"/>
      <c r="ORA114" s="386"/>
      <c r="ORB114" s="386"/>
      <c r="ORC114" s="386"/>
      <c r="ORD114" s="386"/>
      <c r="ORE114" s="386"/>
      <c r="ORF114" s="386"/>
      <c r="ORG114" s="386"/>
      <c r="ORH114" s="386"/>
      <c r="ORI114" s="386"/>
      <c r="ORJ114" s="386"/>
      <c r="ORK114" s="386"/>
      <c r="ORL114" s="386"/>
      <c r="ORM114" s="386"/>
      <c r="ORN114" s="386"/>
      <c r="ORO114" s="386"/>
      <c r="ORP114" s="386"/>
      <c r="ORQ114" s="386"/>
      <c r="ORR114" s="386"/>
      <c r="ORS114" s="386"/>
      <c r="ORT114" s="386"/>
      <c r="ORU114" s="386"/>
      <c r="ORV114" s="386"/>
      <c r="ORW114" s="386"/>
      <c r="ORX114" s="386"/>
      <c r="ORY114" s="386"/>
      <c r="ORZ114" s="386"/>
      <c r="OSA114" s="386"/>
      <c r="OSB114" s="386"/>
      <c r="OSC114" s="386"/>
      <c r="OSD114" s="386"/>
      <c r="OSE114" s="386"/>
      <c r="OSF114" s="386"/>
      <c r="OSG114" s="386"/>
      <c r="OSH114" s="386"/>
      <c r="OSI114" s="386"/>
      <c r="OSJ114" s="386"/>
      <c r="OSK114" s="386"/>
      <c r="OSL114" s="386"/>
      <c r="OSM114" s="386"/>
      <c r="OSN114" s="386"/>
      <c r="OSO114" s="386"/>
      <c r="OSP114" s="386"/>
      <c r="OSQ114" s="386"/>
      <c r="OSR114" s="386"/>
      <c r="OSS114" s="386"/>
      <c r="OST114" s="386"/>
      <c r="OSU114" s="386"/>
      <c r="OSV114" s="386"/>
      <c r="OSW114" s="386"/>
      <c r="OSX114" s="386"/>
      <c r="OSY114" s="386"/>
      <c r="OSZ114" s="386"/>
      <c r="OTA114" s="386"/>
      <c r="OTB114" s="386"/>
      <c r="OTC114" s="386"/>
      <c r="OTD114" s="386"/>
      <c r="OTE114" s="386"/>
      <c r="OTF114" s="386"/>
      <c r="OTG114" s="386"/>
      <c r="OTH114" s="386"/>
      <c r="OTI114" s="386"/>
      <c r="OTJ114" s="386"/>
      <c r="OTK114" s="386"/>
      <c r="OTL114" s="386"/>
      <c r="OTM114" s="386"/>
      <c r="OTN114" s="386"/>
      <c r="OTO114" s="386"/>
      <c r="OTP114" s="386"/>
      <c r="OTQ114" s="386"/>
      <c r="OTR114" s="386"/>
      <c r="OTS114" s="386"/>
      <c r="OTT114" s="386"/>
      <c r="OTU114" s="386"/>
      <c r="OTV114" s="386"/>
      <c r="OTW114" s="386"/>
      <c r="OTX114" s="386"/>
      <c r="OTY114" s="386"/>
      <c r="OTZ114" s="386"/>
      <c r="OUA114" s="386"/>
      <c r="OUB114" s="386"/>
      <c r="OUC114" s="386"/>
      <c r="OUD114" s="386"/>
      <c r="OUE114" s="386"/>
      <c r="OUF114" s="386"/>
      <c r="OUG114" s="386"/>
      <c r="OUH114" s="386"/>
      <c r="OUI114" s="386"/>
      <c r="OUJ114" s="386"/>
      <c r="OUK114" s="386"/>
      <c r="OUL114" s="386"/>
      <c r="OUM114" s="386"/>
      <c r="OUN114" s="386"/>
      <c r="OUO114" s="386"/>
      <c r="OUP114" s="386"/>
      <c r="OUQ114" s="386"/>
      <c r="OUR114" s="386"/>
      <c r="OUS114" s="386"/>
      <c r="OUT114" s="386"/>
      <c r="OUU114" s="386"/>
      <c r="OUV114" s="386"/>
      <c r="OUW114" s="386"/>
      <c r="OUX114" s="386"/>
      <c r="OUY114" s="386"/>
      <c r="OUZ114" s="386"/>
      <c r="OVA114" s="386"/>
      <c r="OVB114" s="386"/>
      <c r="OVC114" s="386"/>
      <c r="OVD114" s="386"/>
      <c r="OVE114" s="386"/>
      <c r="OVF114" s="386"/>
      <c r="OVG114" s="386"/>
      <c r="OVH114" s="386"/>
      <c r="OVI114" s="386"/>
      <c r="OVJ114" s="386"/>
      <c r="OVK114" s="386"/>
      <c r="OVL114" s="386"/>
      <c r="OVM114" s="386"/>
      <c r="OVN114" s="386"/>
      <c r="OVO114" s="386"/>
      <c r="OVP114" s="386"/>
      <c r="OVQ114" s="386"/>
      <c r="OVR114" s="386"/>
      <c r="OVS114" s="386"/>
      <c r="OVT114" s="386"/>
      <c r="OVU114" s="386"/>
      <c r="OVV114" s="386"/>
      <c r="OVW114" s="386"/>
      <c r="OVX114" s="386"/>
      <c r="OVY114" s="386"/>
      <c r="OVZ114" s="386"/>
      <c r="OWA114" s="386"/>
      <c r="OWB114" s="386"/>
      <c r="OWC114" s="386"/>
      <c r="OWD114" s="386"/>
      <c r="OWE114" s="386"/>
      <c r="OWF114" s="386"/>
      <c r="OWG114" s="386"/>
      <c r="OWH114" s="386"/>
      <c r="OWI114" s="386"/>
      <c r="OWJ114" s="386"/>
      <c r="OWK114" s="386"/>
      <c r="OWL114" s="386"/>
      <c r="OWM114" s="386"/>
      <c r="OWN114" s="386"/>
      <c r="OWO114" s="386"/>
      <c r="OWP114" s="386"/>
      <c r="OWQ114" s="386"/>
      <c r="OWR114" s="386"/>
      <c r="OWS114" s="386"/>
      <c r="OWT114" s="386"/>
      <c r="OWU114" s="386"/>
      <c r="OWV114" s="386"/>
      <c r="OWW114" s="386"/>
      <c r="OWX114" s="386"/>
      <c r="OWY114" s="386"/>
      <c r="OWZ114" s="386"/>
      <c r="OXA114" s="386"/>
      <c r="OXB114" s="386"/>
      <c r="OXC114" s="386"/>
      <c r="OXD114" s="386"/>
      <c r="OXE114" s="386"/>
      <c r="OXF114" s="386"/>
      <c r="OXG114" s="386"/>
      <c r="OXH114" s="386"/>
      <c r="OXI114" s="386"/>
      <c r="OXJ114" s="386"/>
      <c r="OXK114" s="386"/>
      <c r="OXL114" s="386"/>
      <c r="OXM114" s="386"/>
      <c r="OXN114" s="386"/>
      <c r="OXO114" s="386"/>
      <c r="OXP114" s="386"/>
      <c r="OXQ114" s="386"/>
      <c r="OXR114" s="386"/>
      <c r="OXS114" s="386"/>
      <c r="OXT114" s="386"/>
      <c r="OXU114" s="386"/>
      <c r="OXV114" s="386"/>
      <c r="OXW114" s="386"/>
      <c r="OXX114" s="386"/>
      <c r="OXY114" s="386"/>
      <c r="OXZ114" s="386"/>
      <c r="OYA114" s="386"/>
      <c r="OYB114" s="386"/>
      <c r="OYC114" s="386"/>
      <c r="OYD114" s="386"/>
      <c r="OYE114" s="386"/>
      <c r="OYF114" s="386"/>
      <c r="OYG114" s="386"/>
      <c r="OYH114" s="386"/>
      <c r="OYI114" s="386"/>
      <c r="OYJ114" s="386"/>
      <c r="OYK114" s="386"/>
      <c r="OYL114" s="386"/>
      <c r="OYM114" s="386"/>
      <c r="OYN114" s="386"/>
      <c r="OYO114" s="386"/>
      <c r="OYP114" s="386"/>
      <c r="OYQ114" s="386"/>
      <c r="OYR114" s="386"/>
      <c r="OYS114" s="386"/>
      <c r="OYT114" s="386"/>
      <c r="OYU114" s="386"/>
      <c r="OYV114" s="386"/>
      <c r="OYW114" s="386"/>
      <c r="OYX114" s="386"/>
      <c r="OYY114" s="386"/>
      <c r="OYZ114" s="386"/>
      <c r="OZA114" s="386"/>
      <c r="OZB114" s="386"/>
      <c r="OZC114" s="386"/>
      <c r="OZD114" s="386"/>
      <c r="OZE114" s="386"/>
      <c r="OZF114" s="386"/>
      <c r="OZG114" s="386"/>
      <c r="OZH114" s="386"/>
      <c r="OZI114" s="386"/>
      <c r="OZJ114" s="386"/>
      <c r="OZK114" s="386"/>
      <c r="OZL114" s="386"/>
      <c r="OZM114" s="386"/>
      <c r="OZN114" s="386"/>
      <c r="OZO114" s="386"/>
      <c r="OZP114" s="386"/>
      <c r="OZQ114" s="386"/>
      <c r="OZR114" s="386"/>
      <c r="OZS114" s="386"/>
      <c r="OZT114" s="386"/>
      <c r="OZU114" s="386"/>
      <c r="OZV114" s="386"/>
      <c r="OZW114" s="386"/>
      <c r="OZX114" s="386"/>
      <c r="OZY114" s="386"/>
      <c r="OZZ114" s="386"/>
      <c r="PAA114" s="386"/>
      <c r="PAB114" s="386"/>
      <c r="PAC114" s="386"/>
      <c r="PAD114" s="386"/>
      <c r="PAE114" s="386"/>
      <c r="PAF114" s="386"/>
      <c r="PAG114" s="386"/>
      <c r="PAH114" s="386"/>
      <c r="PAI114" s="386"/>
      <c r="PAJ114" s="386"/>
      <c r="PAK114" s="386"/>
      <c r="PAL114" s="386"/>
      <c r="PAM114" s="386"/>
      <c r="PAN114" s="386"/>
      <c r="PAO114" s="386"/>
      <c r="PAP114" s="386"/>
      <c r="PAQ114" s="386"/>
      <c r="PAR114" s="386"/>
      <c r="PAS114" s="386"/>
      <c r="PAT114" s="386"/>
      <c r="PAU114" s="386"/>
      <c r="PAV114" s="386"/>
      <c r="PAW114" s="386"/>
      <c r="PAX114" s="386"/>
      <c r="PAY114" s="386"/>
      <c r="PAZ114" s="386"/>
      <c r="PBA114" s="386"/>
      <c r="PBB114" s="386"/>
      <c r="PBC114" s="386"/>
      <c r="PBD114" s="386"/>
      <c r="PBE114" s="386"/>
      <c r="PBF114" s="386"/>
      <c r="PBG114" s="386"/>
      <c r="PBH114" s="386"/>
      <c r="PBI114" s="386"/>
      <c r="PBJ114" s="386"/>
      <c r="PBK114" s="386"/>
      <c r="PBL114" s="386"/>
      <c r="PBM114" s="386"/>
      <c r="PBN114" s="386"/>
      <c r="PBO114" s="386"/>
      <c r="PBP114" s="386"/>
      <c r="PBQ114" s="386"/>
      <c r="PBR114" s="386"/>
      <c r="PBS114" s="386"/>
      <c r="PBT114" s="386"/>
      <c r="PBU114" s="386"/>
      <c r="PBV114" s="386"/>
      <c r="PBW114" s="386"/>
      <c r="PBX114" s="386"/>
      <c r="PBY114" s="386"/>
      <c r="PBZ114" s="386"/>
      <c r="PCA114" s="386"/>
      <c r="PCB114" s="386"/>
      <c r="PCC114" s="386"/>
      <c r="PCD114" s="386"/>
      <c r="PCE114" s="386"/>
      <c r="PCF114" s="386"/>
      <c r="PCG114" s="386"/>
      <c r="PCH114" s="386"/>
      <c r="PCI114" s="386"/>
      <c r="PCJ114" s="386"/>
      <c r="PCK114" s="386"/>
      <c r="PCL114" s="386"/>
      <c r="PCM114" s="386"/>
      <c r="PCN114" s="386"/>
      <c r="PCO114" s="386"/>
      <c r="PCP114" s="386"/>
      <c r="PCQ114" s="386"/>
      <c r="PCR114" s="386"/>
      <c r="PCS114" s="386"/>
      <c r="PCT114" s="386"/>
      <c r="PCU114" s="386"/>
      <c r="PCV114" s="386"/>
      <c r="PCW114" s="386"/>
      <c r="PCX114" s="386"/>
      <c r="PCY114" s="386"/>
      <c r="PCZ114" s="386"/>
      <c r="PDA114" s="386"/>
      <c r="PDB114" s="386"/>
      <c r="PDC114" s="386"/>
      <c r="PDD114" s="386"/>
      <c r="PDE114" s="386"/>
      <c r="PDF114" s="386"/>
      <c r="PDG114" s="386"/>
      <c r="PDH114" s="386"/>
      <c r="PDI114" s="386"/>
      <c r="PDJ114" s="386"/>
      <c r="PDK114" s="386"/>
      <c r="PDL114" s="386"/>
      <c r="PDM114" s="386"/>
      <c r="PDN114" s="386"/>
      <c r="PDO114" s="386"/>
      <c r="PDP114" s="386"/>
      <c r="PDQ114" s="386"/>
      <c r="PDR114" s="386"/>
      <c r="PDS114" s="386"/>
      <c r="PDT114" s="386"/>
      <c r="PDU114" s="386"/>
      <c r="PDV114" s="386"/>
      <c r="PDW114" s="386"/>
      <c r="PDX114" s="386"/>
      <c r="PDY114" s="386"/>
      <c r="PDZ114" s="386"/>
      <c r="PEA114" s="386"/>
      <c r="PEB114" s="386"/>
      <c r="PEC114" s="386"/>
      <c r="PED114" s="386"/>
      <c r="PEE114" s="386"/>
      <c r="PEF114" s="386"/>
      <c r="PEG114" s="386"/>
      <c r="PEH114" s="386"/>
      <c r="PEI114" s="386"/>
      <c r="PEJ114" s="386"/>
      <c r="PEK114" s="386"/>
      <c r="PEL114" s="386"/>
      <c r="PEM114" s="386"/>
      <c r="PEN114" s="386"/>
      <c r="PEO114" s="386"/>
      <c r="PEP114" s="386"/>
      <c r="PEQ114" s="386"/>
      <c r="PER114" s="386"/>
      <c r="PES114" s="386"/>
      <c r="PET114" s="386"/>
      <c r="PEU114" s="386"/>
      <c r="PEV114" s="386"/>
      <c r="PEW114" s="386"/>
      <c r="PEX114" s="386"/>
      <c r="PEY114" s="386"/>
      <c r="PEZ114" s="386"/>
      <c r="PFA114" s="386"/>
      <c r="PFB114" s="386"/>
      <c r="PFC114" s="386"/>
      <c r="PFD114" s="386"/>
      <c r="PFE114" s="386"/>
      <c r="PFF114" s="386"/>
      <c r="PFG114" s="386"/>
      <c r="PFH114" s="386"/>
      <c r="PFI114" s="386"/>
      <c r="PFJ114" s="386"/>
      <c r="PFK114" s="386"/>
      <c r="PFL114" s="386"/>
      <c r="PFM114" s="386"/>
      <c r="PFN114" s="386"/>
      <c r="PFO114" s="386"/>
      <c r="PFP114" s="386"/>
      <c r="PFQ114" s="386"/>
      <c r="PFR114" s="386"/>
      <c r="PFS114" s="386"/>
      <c r="PFT114" s="386"/>
      <c r="PFU114" s="386"/>
      <c r="PFV114" s="386"/>
      <c r="PFW114" s="386"/>
      <c r="PFX114" s="386"/>
      <c r="PFY114" s="386"/>
      <c r="PFZ114" s="386"/>
      <c r="PGA114" s="386"/>
      <c r="PGB114" s="386"/>
      <c r="PGC114" s="386"/>
      <c r="PGD114" s="386"/>
      <c r="PGE114" s="386"/>
      <c r="PGF114" s="386"/>
      <c r="PGG114" s="386"/>
      <c r="PGH114" s="386"/>
      <c r="PGI114" s="386"/>
      <c r="PGJ114" s="386"/>
      <c r="PGK114" s="386"/>
      <c r="PGL114" s="386"/>
      <c r="PGM114" s="386"/>
      <c r="PGN114" s="386"/>
      <c r="PGO114" s="386"/>
      <c r="PGP114" s="386"/>
      <c r="PGQ114" s="386"/>
      <c r="PGR114" s="386"/>
      <c r="PGS114" s="386"/>
      <c r="PGT114" s="386"/>
      <c r="PGU114" s="386"/>
      <c r="PGV114" s="386"/>
      <c r="PGW114" s="386"/>
      <c r="PGX114" s="386"/>
      <c r="PGY114" s="386"/>
      <c r="PGZ114" s="386"/>
      <c r="PHA114" s="386"/>
      <c r="PHB114" s="386"/>
      <c r="PHC114" s="386"/>
      <c r="PHD114" s="386"/>
      <c r="PHE114" s="386"/>
      <c r="PHF114" s="386"/>
      <c r="PHG114" s="386"/>
      <c r="PHH114" s="386"/>
      <c r="PHI114" s="386"/>
      <c r="PHJ114" s="386"/>
      <c r="PHK114" s="386"/>
      <c r="PHL114" s="386"/>
      <c r="PHM114" s="386"/>
      <c r="PHN114" s="386"/>
      <c r="PHO114" s="386"/>
      <c r="PHP114" s="386"/>
      <c r="PHQ114" s="386"/>
      <c r="PHR114" s="386"/>
      <c r="PHS114" s="386"/>
      <c r="PHT114" s="386"/>
      <c r="PHU114" s="386"/>
      <c r="PHV114" s="386"/>
      <c r="PHW114" s="386"/>
      <c r="PHX114" s="386"/>
      <c r="PHY114" s="386"/>
      <c r="PHZ114" s="386"/>
      <c r="PIA114" s="386"/>
      <c r="PIB114" s="386"/>
      <c r="PIC114" s="386"/>
      <c r="PID114" s="386"/>
      <c r="PIE114" s="386"/>
      <c r="PIF114" s="386"/>
      <c r="PIG114" s="386"/>
      <c r="PIH114" s="386"/>
      <c r="PII114" s="386"/>
      <c r="PIJ114" s="386"/>
      <c r="PIK114" s="386"/>
      <c r="PIL114" s="386"/>
      <c r="PIM114" s="386"/>
      <c r="PIN114" s="386"/>
      <c r="PIO114" s="386"/>
      <c r="PIP114" s="386"/>
      <c r="PIQ114" s="386"/>
      <c r="PIR114" s="386"/>
      <c r="PIS114" s="386"/>
      <c r="PIT114" s="386"/>
      <c r="PIU114" s="386"/>
      <c r="PIV114" s="386"/>
      <c r="PIW114" s="386"/>
      <c r="PIX114" s="386"/>
      <c r="PIY114" s="386"/>
      <c r="PIZ114" s="386"/>
      <c r="PJA114" s="386"/>
      <c r="PJB114" s="386"/>
      <c r="PJC114" s="386"/>
      <c r="PJD114" s="386"/>
      <c r="PJE114" s="386"/>
      <c r="PJF114" s="386"/>
      <c r="PJG114" s="386"/>
      <c r="PJH114" s="386"/>
      <c r="PJI114" s="386"/>
      <c r="PJJ114" s="386"/>
      <c r="PJK114" s="386"/>
      <c r="PJL114" s="386"/>
      <c r="PJM114" s="386"/>
      <c r="PJN114" s="386"/>
      <c r="PJO114" s="386"/>
      <c r="PJP114" s="386"/>
      <c r="PJQ114" s="386"/>
      <c r="PJR114" s="386"/>
      <c r="PJS114" s="386"/>
      <c r="PJT114" s="386"/>
      <c r="PJU114" s="386"/>
      <c r="PJV114" s="386"/>
      <c r="PJW114" s="386"/>
      <c r="PJX114" s="386"/>
      <c r="PJY114" s="386"/>
      <c r="PJZ114" s="386"/>
      <c r="PKA114" s="386"/>
      <c r="PKB114" s="386"/>
      <c r="PKC114" s="386"/>
      <c r="PKD114" s="386"/>
      <c r="PKE114" s="386"/>
      <c r="PKF114" s="386"/>
      <c r="PKG114" s="386"/>
      <c r="PKH114" s="386"/>
      <c r="PKI114" s="386"/>
      <c r="PKJ114" s="386"/>
      <c r="PKK114" s="386"/>
      <c r="PKL114" s="386"/>
      <c r="PKM114" s="386"/>
      <c r="PKN114" s="386"/>
      <c r="PKO114" s="386"/>
      <c r="PKP114" s="386"/>
      <c r="PKQ114" s="386"/>
      <c r="PKR114" s="386"/>
      <c r="PKS114" s="386"/>
      <c r="PKT114" s="386"/>
      <c r="PKU114" s="386"/>
      <c r="PKV114" s="386"/>
      <c r="PKW114" s="386"/>
      <c r="PKX114" s="386"/>
      <c r="PKY114" s="386"/>
      <c r="PKZ114" s="386"/>
      <c r="PLA114" s="386"/>
      <c r="PLB114" s="386"/>
      <c r="PLC114" s="386"/>
      <c r="PLD114" s="386"/>
      <c r="PLE114" s="386"/>
      <c r="PLF114" s="386"/>
      <c r="PLG114" s="386"/>
      <c r="PLH114" s="386"/>
      <c r="PLI114" s="386"/>
      <c r="PLJ114" s="386"/>
      <c r="PLK114" s="386"/>
      <c r="PLL114" s="386"/>
      <c r="PLM114" s="386"/>
      <c r="PLN114" s="386"/>
      <c r="PLO114" s="386"/>
      <c r="PLP114" s="386"/>
      <c r="PLQ114" s="386"/>
      <c r="PLR114" s="386"/>
      <c r="PLS114" s="386"/>
      <c r="PLT114" s="386"/>
      <c r="PLU114" s="386"/>
      <c r="PLV114" s="386"/>
      <c r="PLW114" s="386"/>
      <c r="PLX114" s="386"/>
      <c r="PLY114" s="386"/>
      <c r="PLZ114" s="386"/>
      <c r="PMA114" s="386"/>
      <c r="PMB114" s="386"/>
      <c r="PMC114" s="386"/>
      <c r="PMD114" s="386"/>
      <c r="PME114" s="386"/>
      <c r="PMF114" s="386"/>
      <c r="PMG114" s="386"/>
      <c r="PMH114" s="386"/>
      <c r="PMI114" s="386"/>
      <c r="PMJ114" s="386"/>
      <c r="PMK114" s="386"/>
      <c r="PML114" s="386"/>
      <c r="PMM114" s="386"/>
      <c r="PMN114" s="386"/>
      <c r="PMO114" s="386"/>
      <c r="PMP114" s="386"/>
      <c r="PMQ114" s="386"/>
      <c r="PMR114" s="386"/>
      <c r="PMS114" s="386"/>
      <c r="PMT114" s="386"/>
      <c r="PMU114" s="386"/>
      <c r="PMV114" s="386"/>
      <c r="PMW114" s="386"/>
      <c r="PMX114" s="386"/>
      <c r="PMY114" s="386"/>
      <c r="PMZ114" s="386"/>
      <c r="PNA114" s="386"/>
      <c r="PNB114" s="386"/>
      <c r="PNC114" s="386"/>
      <c r="PND114" s="386"/>
      <c r="PNE114" s="386"/>
      <c r="PNF114" s="386"/>
      <c r="PNG114" s="386"/>
      <c r="PNH114" s="386"/>
      <c r="PNI114" s="386"/>
      <c r="PNJ114" s="386"/>
      <c r="PNK114" s="386"/>
      <c r="PNL114" s="386"/>
      <c r="PNM114" s="386"/>
      <c r="PNN114" s="386"/>
      <c r="PNO114" s="386"/>
      <c r="PNP114" s="386"/>
      <c r="PNQ114" s="386"/>
      <c r="PNR114" s="386"/>
      <c r="PNS114" s="386"/>
      <c r="PNT114" s="386"/>
      <c r="PNU114" s="386"/>
      <c r="PNV114" s="386"/>
      <c r="PNW114" s="386"/>
      <c r="PNX114" s="386"/>
      <c r="PNY114" s="386"/>
      <c r="PNZ114" s="386"/>
      <c r="POA114" s="386"/>
      <c r="POB114" s="386"/>
      <c r="POC114" s="386"/>
      <c r="POD114" s="386"/>
      <c r="POE114" s="386"/>
      <c r="POF114" s="386"/>
      <c r="POG114" s="386"/>
      <c r="POH114" s="386"/>
      <c r="POI114" s="386"/>
      <c r="POJ114" s="386"/>
      <c r="POK114" s="386"/>
      <c r="POL114" s="386"/>
      <c r="POM114" s="386"/>
      <c r="PON114" s="386"/>
      <c r="POO114" s="386"/>
      <c r="POP114" s="386"/>
      <c r="POQ114" s="386"/>
      <c r="POR114" s="386"/>
      <c r="POS114" s="386"/>
      <c r="POT114" s="386"/>
      <c r="POU114" s="386"/>
      <c r="POV114" s="386"/>
      <c r="POW114" s="386"/>
      <c r="POX114" s="386"/>
      <c r="POY114" s="386"/>
      <c r="POZ114" s="386"/>
      <c r="PPA114" s="386"/>
      <c r="PPB114" s="386"/>
      <c r="PPC114" s="386"/>
      <c r="PPD114" s="386"/>
      <c r="PPE114" s="386"/>
      <c r="PPF114" s="386"/>
      <c r="PPG114" s="386"/>
      <c r="PPH114" s="386"/>
      <c r="PPI114" s="386"/>
      <c r="PPJ114" s="386"/>
      <c r="PPK114" s="386"/>
      <c r="PPL114" s="386"/>
      <c r="PPM114" s="386"/>
      <c r="PPN114" s="386"/>
      <c r="PPO114" s="386"/>
      <c r="PPP114" s="386"/>
      <c r="PPQ114" s="386"/>
      <c r="PPR114" s="386"/>
      <c r="PPS114" s="386"/>
      <c r="PPT114" s="386"/>
      <c r="PPU114" s="386"/>
      <c r="PPV114" s="386"/>
      <c r="PPW114" s="386"/>
      <c r="PPX114" s="386"/>
      <c r="PPY114" s="386"/>
      <c r="PPZ114" s="386"/>
      <c r="PQA114" s="386"/>
      <c r="PQB114" s="386"/>
      <c r="PQC114" s="386"/>
      <c r="PQD114" s="386"/>
      <c r="PQE114" s="386"/>
      <c r="PQF114" s="386"/>
      <c r="PQG114" s="386"/>
      <c r="PQH114" s="386"/>
      <c r="PQI114" s="386"/>
      <c r="PQJ114" s="386"/>
      <c r="PQK114" s="386"/>
      <c r="PQL114" s="386"/>
      <c r="PQM114" s="386"/>
      <c r="PQN114" s="386"/>
      <c r="PQO114" s="386"/>
      <c r="PQP114" s="386"/>
      <c r="PQQ114" s="386"/>
      <c r="PQR114" s="386"/>
      <c r="PQS114" s="386"/>
      <c r="PQT114" s="386"/>
      <c r="PQU114" s="386"/>
      <c r="PQV114" s="386"/>
      <c r="PQW114" s="386"/>
      <c r="PQX114" s="386"/>
      <c r="PQY114" s="386"/>
      <c r="PQZ114" s="386"/>
      <c r="PRA114" s="386"/>
      <c r="PRB114" s="386"/>
      <c r="PRC114" s="386"/>
      <c r="PRD114" s="386"/>
      <c r="PRE114" s="386"/>
      <c r="PRF114" s="386"/>
      <c r="PRG114" s="386"/>
      <c r="PRH114" s="386"/>
      <c r="PRI114" s="386"/>
      <c r="PRJ114" s="386"/>
      <c r="PRK114" s="386"/>
      <c r="PRL114" s="386"/>
      <c r="PRM114" s="386"/>
      <c r="PRN114" s="386"/>
      <c r="PRO114" s="386"/>
      <c r="PRP114" s="386"/>
      <c r="PRQ114" s="386"/>
      <c r="PRR114" s="386"/>
      <c r="PRS114" s="386"/>
      <c r="PRT114" s="386"/>
      <c r="PRU114" s="386"/>
      <c r="PRV114" s="386"/>
      <c r="PRW114" s="386"/>
      <c r="PRX114" s="386"/>
      <c r="PRY114" s="386"/>
      <c r="PRZ114" s="386"/>
      <c r="PSA114" s="386"/>
      <c r="PSB114" s="386"/>
      <c r="PSC114" s="386"/>
      <c r="PSD114" s="386"/>
      <c r="PSE114" s="386"/>
      <c r="PSF114" s="386"/>
      <c r="PSG114" s="386"/>
      <c r="PSH114" s="386"/>
      <c r="PSI114" s="386"/>
      <c r="PSJ114" s="386"/>
      <c r="PSK114" s="386"/>
      <c r="PSL114" s="386"/>
      <c r="PSM114" s="386"/>
      <c r="PSN114" s="386"/>
      <c r="PSO114" s="386"/>
      <c r="PSP114" s="386"/>
      <c r="PSQ114" s="386"/>
      <c r="PSR114" s="386"/>
      <c r="PSS114" s="386"/>
      <c r="PST114" s="386"/>
      <c r="PSU114" s="386"/>
      <c r="PSV114" s="386"/>
      <c r="PSW114" s="386"/>
      <c r="PSX114" s="386"/>
      <c r="PSY114" s="386"/>
      <c r="PSZ114" s="386"/>
      <c r="PTA114" s="386"/>
      <c r="PTB114" s="386"/>
      <c r="PTC114" s="386"/>
      <c r="PTD114" s="386"/>
      <c r="PTE114" s="386"/>
      <c r="PTF114" s="386"/>
      <c r="PTG114" s="386"/>
      <c r="PTH114" s="386"/>
      <c r="PTI114" s="386"/>
      <c r="PTJ114" s="386"/>
      <c r="PTK114" s="386"/>
      <c r="PTL114" s="386"/>
      <c r="PTM114" s="386"/>
      <c r="PTN114" s="386"/>
      <c r="PTO114" s="386"/>
      <c r="PTP114" s="386"/>
      <c r="PTQ114" s="386"/>
      <c r="PTR114" s="386"/>
      <c r="PTS114" s="386"/>
      <c r="PTT114" s="386"/>
      <c r="PTU114" s="386"/>
      <c r="PTV114" s="386"/>
      <c r="PTW114" s="386"/>
      <c r="PTX114" s="386"/>
      <c r="PTY114" s="386"/>
      <c r="PTZ114" s="386"/>
      <c r="PUA114" s="386"/>
      <c r="PUB114" s="386"/>
      <c r="PUC114" s="386"/>
      <c r="PUD114" s="386"/>
      <c r="PUE114" s="386"/>
      <c r="PUF114" s="386"/>
      <c r="PUG114" s="386"/>
      <c r="PUH114" s="386"/>
      <c r="PUI114" s="386"/>
      <c r="PUJ114" s="386"/>
      <c r="PUK114" s="386"/>
      <c r="PUL114" s="386"/>
      <c r="PUM114" s="386"/>
      <c r="PUN114" s="386"/>
      <c r="PUO114" s="386"/>
      <c r="PUP114" s="386"/>
      <c r="PUQ114" s="386"/>
      <c r="PUR114" s="386"/>
      <c r="PUS114" s="386"/>
      <c r="PUT114" s="386"/>
      <c r="PUU114" s="386"/>
      <c r="PUV114" s="386"/>
      <c r="PUW114" s="386"/>
      <c r="PUX114" s="386"/>
      <c r="PUY114" s="386"/>
      <c r="PUZ114" s="386"/>
      <c r="PVA114" s="386"/>
      <c r="PVB114" s="386"/>
      <c r="PVC114" s="386"/>
      <c r="PVD114" s="386"/>
      <c r="PVE114" s="386"/>
      <c r="PVF114" s="386"/>
      <c r="PVG114" s="386"/>
      <c r="PVH114" s="386"/>
      <c r="PVI114" s="386"/>
      <c r="PVJ114" s="386"/>
      <c r="PVK114" s="386"/>
      <c r="PVL114" s="386"/>
      <c r="PVM114" s="386"/>
      <c r="PVN114" s="386"/>
      <c r="PVO114" s="386"/>
      <c r="PVP114" s="386"/>
      <c r="PVQ114" s="386"/>
      <c r="PVR114" s="386"/>
      <c r="PVS114" s="386"/>
      <c r="PVT114" s="386"/>
      <c r="PVU114" s="386"/>
      <c r="PVV114" s="386"/>
      <c r="PVW114" s="386"/>
      <c r="PVX114" s="386"/>
      <c r="PVY114" s="386"/>
      <c r="PVZ114" s="386"/>
      <c r="PWA114" s="386"/>
      <c r="PWB114" s="386"/>
      <c r="PWC114" s="386"/>
      <c r="PWD114" s="386"/>
      <c r="PWE114" s="386"/>
      <c r="PWF114" s="386"/>
      <c r="PWG114" s="386"/>
      <c r="PWH114" s="386"/>
      <c r="PWI114" s="386"/>
      <c r="PWJ114" s="386"/>
      <c r="PWK114" s="386"/>
      <c r="PWL114" s="386"/>
      <c r="PWM114" s="386"/>
      <c r="PWN114" s="386"/>
      <c r="PWO114" s="386"/>
      <c r="PWP114" s="386"/>
      <c r="PWQ114" s="386"/>
      <c r="PWR114" s="386"/>
      <c r="PWS114" s="386"/>
      <c r="PWT114" s="386"/>
      <c r="PWU114" s="386"/>
      <c r="PWV114" s="386"/>
      <c r="PWW114" s="386"/>
      <c r="PWX114" s="386"/>
      <c r="PWY114" s="386"/>
      <c r="PWZ114" s="386"/>
      <c r="PXA114" s="386"/>
      <c r="PXB114" s="386"/>
      <c r="PXC114" s="386"/>
      <c r="PXD114" s="386"/>
      <c r="PXE114" s="386"/>
      <c r="PXF114" s="386"/>
      <c r="PXG114" s="386"/>
      <c r="PXH114" s="386"/>
      <c r="PXI114" s="386"/>
      <c r="PXJ114" s="386"/>
      <c r="PXK114" s="386"/>
      <c r="PXL114" s="386"/>
      <c r="PXM114" s="386"/>
      <c r="PXN114" s="386"/>
      <c r="PXO114" s="386"/>
      <c r="PXP114" s="386"/>
      <c r="PXQ114" s="386"/>
      <c r="PXR114" s="386"/>
      <c r="PXS114" s="386"/>
      <c r="PXT114" s="386"/>
      <c r="PXU114" s="386"/>
      <c r="PXV114" s="386"/>
      <c r="PXW114" s="386"/>
      <c r="PXX114" s="386"/>
      <c r="PXY114" s="386"/>
      <c r="PXZ114" s="386"/>
      <c r="PYA114" s="386"/>
      <c r="PYB114" s="386"/>
      <c r="PYC114" s="386"/>
      <c r="PYD114" s="386"/>
      <c r="PYE114" s="386"/>
      <c r="PYF114" s="386"/>
      <c r="PYG114" s="386"/>
      <c r="PYH114" s="386"/>
      <c r="PYI114" s="386"/>
      <c r="PYJ114" s="386"/>
      <c r="PYK114" s="386"/>
      <c r="PYL114" s="386"/>
      <c r="PYM114" s="386"/>
      <c r="PYN114" s="386"/>
      <c r="PYO114" s="386"/>
      <c r="PYP114" s="386"/>
      <c r="PYQ114" s="386"/>
      <c r="PYR114" s="386"/>
      <c r="PYS114" s="386"/>
      <c r="PYT114" s="386"/>
      <c r="PYU114" s="386"/>
      <c r="PYV114" s="386"/>
      <c r="PYW114" s="386"/>
      <c r="PYX114" s="386"/>
      <c r="PYY114" s="386"/>
      <c r="PYZ114" s="386"/>
      <c r="PZA114" s="386"/>
      <c r="PZB114" s="386"/>
      <c r="PZC114" s="386"/>
      <c r="PZD114" s="386"/>
      <c r="PZE114" s="386"/>
      <c r="PZF114" s="386"/>
      <c r="PZG114" s="386"/>
      <c r="PZH114" s="386"/>
      <c r="PZI114" s="386"/>
      <c r="PZJ114" s="386"/>
      <c r="PZK114" s="386"/>
      <c r="PZL114" s="386"/>
      <c r="PZM114" s="386"/>
      <c r="PZN114" s="386"/>
      <c r="PZO114" s="386"/>
      <c r="PZP114" s="386"/>
      <c r="PZQ114" s="386"/>
      <c r="PZR114" s="386"/>
      <c r="PZS114" s="386"/>
      <c r="PZT114" s="386"/>
      <c r="PZU114" s="386"/>
      <c r="PZV114" s="386"/>
      <c r="PZW114" s="386"/>
      <c r="PZX114" s="386"/>
      <c r="PZY114" s="386"/>
      <c r="PZZ114" s="386"/>
      <c r="QAA114" s="386"/>
      <c r="QAB114" s="386"/>
      <c r="QAC114" s="386"/>
      <c r="QAD114" s="386"/>
      <c r="QAE114" s="386"/>
      <c r="QAF114" s="386"/>
      <c r="QAG114" s="386"/>
      <c r="QAH114" s="386"/>
      <c r="QAI114" s="386"/>
      <c r="QAJ114" s="386"/>
      <c r="QAK114" s="386"/>
      <c r="QAL114" s="386"/>
      <c r="QAM114" s="386"/>
      <c r="QAN114" s="386"/>
      <c r="QAO114" s="386"/>
      <c r="QAP114" s="386"/>
      <c r="QAQ114" s="386"/>
      <c r="QAR114" s="386"/>
      <c r="QAS114" s="386"/>
      <c r="QAT114" s="386"/>
      <c r="QAU114" s="386"/>
      <c r="QAV114" s="386"/>
      <c r="QAW114" s="386"/>
      <c r="QAX114" s="386"/>
      <c r="QAY114" s="386"/>
      <c r="QAZ114" s="386"/>
      <c r="QBA114" s="386"/>
      <c r="QBB114" s="386"/>
      <c r="QBC114" s="386"/>
      <c r="QBD114" s="386"/>
      <c r="QBE114" s="386"/>
      <c r="QBF114" s="386"/>
      <c r="QBG114" s="386"/>
      <c r="QBH114" s="386"/>
      <c r="QBI114" s="386"/>
      <c r="QBJ114" s="386"/>
      <c r="QBK114" s="386"/>
      <c r="QBL114" s="386"/>
      <c r="QBM114" s="386"/>
      <c r="QBN114" s="386"/>
      <c r="QBO114" s="386"/>
      <c r="QBP114" s="386"/>
      <c r="QBQ114" s="386"/>
      <c r="QBR114" s="386"/>
      <c r="QBS114" s="386"/>
      <c r="QBT114" s="386"/>
      <c r="QBU114" s="386"/>
      <c r="QBV114" s="386"/>
      <c r="QBW114" s="386"/>
      <c r="QBX114" s="386"/>
      <c r="QBY114" s="386"/>
      <c r="QBZ114" s="386"/>
      <c r="QCA114" s="386"/>
      <c r="QCB114" s="386"/>
      <c r="QCC114" s="386"/>
      <c r="QCD114" s="386"/>
      <c r="QCE114" s="386"/>
      <c r="QCF114" s="386"/>
      <c r="QCG114" s="386"/>
      <c r="QCH114" s="386"/>
      <c r="QCI114" s="386"/>
      <c r="QCJ114" s="386"/>
      <c r="QCK114" s="386"/>
      <c r="QCL114" s="386"/>
      <c r="QCM114" s="386"/>
      <c r="QCN114" s="386"/>
      <c r="QCO114" s="386"/>
      <c r="QCP114" s="386"/>
      <c r="QCQ114" s="386"/>
      <c r="QCR114" s="386"/>
      <c r="QCS114" s="386"/>
      <c r="QCT114" s="386"/>
      <c r="QCU114" s="386"/>
      <c r="QCV114" s="386"/>
      <c r="QCW114" s="386"/>
      <c r="QCX114" s="386"/>
      <c r="QCY114" s="386"/>
      <c r="QCZ114" s="386"/>
      <c r="QDA114" s="386"/>
      <c r="QDB114" s="386"/>
      <c r="QDC114" s="386"/>
      <c r="QDD114" s="386"/>
      <c r="QDE114" s="386"/>
      <c r="QDF114" s="386"/>
      <c r="QDG114" s="386"/>
      <c r="QDH114" s="386"/>
      <c r="QDI114" s="386"/>
      <c r="QDJ114" s="386"/>
      <c r="QDK114" s="386"/>
      <c r="QDL114" s="386"/>
      <c r="QDM114" s="386"/>
      <c r="QDN114" s="386"/>
      <c r="QDO114" s="386"/>
      <c r="QDP114" s="386"/>
      <c r="QDQ114" s="386"/>
      <c r="QDR114" s="386"/>
      <c r="QDS114" s="386"/>
      <c r="QDT114" s="386"/>
      <c r="QDU114" s="386"/>
      <c r="QDV114" s="386"/>
      <c r="QDW114" s="386"/>
      <c r="QDX114" s="386"/>
      <c r="QDY114" s="386"/>
      <c r="QDZ114" s="386"/>
      <c r="QEA114" s="386"/>
      <c r="QEB114" s="386"/>
      <c r="QEC114" s="386"/>
      <c r="QED114" s="386"/>
      <c r="QEE114" s="386"/>
      <c r="QEF114" s="386"/>
      <c r="QEG114" s="386"/>
      <c r="QEH114" s="386"/>
      <c r="QEI114" s="386"/>
      <c r="QEJ114" s="386"/>
      <c r="QEK114" s="386"/>
      <c r="QEL114" s="386"/>
      <c r="QEM114" s="386"/>
      <c r="QEN114" s="386"/>
      <c r="QEO114" s="386"/>
      <c r="QEP114" s="386"/>
      <c r="QEQ114" s="386"/>
      <c r="QER114" s="386"/>
      <c r="QES114" s="386"/>
      <c r="QET114" s="386"/>
      <c r="QEU114" s="386"/>
      <c r="QEV114" s="386"/>
      <c r="QEW114" s="386"/>
      <c r="QEX114" s="386"/>
      <c r="QEY114" s="386"/>
      <c r="QEZ114" s="386"/>
      <c r="QFA114" s="386"/>
      <c r="QFB114" s="386"/>
      <c r="QFC114" s="386"/>
      <c r="QFD114" s="386"/>
      <c r="QFE114" s="386"/>
      <c r="QFF114" s="386"/>
      <c r="QFG114" s="386"/>
      <c r="QFH114" s="386"/>
      <c r="QFI114" s="386"/>
      <c r="QFJ114" s="386"/>
      <c r="QFK114" s="386"/>
      <c r="QFL114" s="386"/>
      <c r="QFM114" s="386"/>
      <c r="QFN114" s="386"/>
      <c r="QFO114" s="386"/>
      <c r="QFP114" s="386"/>
      <c r="QFQ114" s="386"/>
      <c r="QFR114" s="386"/>
      <c r="QFS114" s="386"/>
      <c r="QFT114" s="386"/>
      <c r="QFU114" s="386"/>
      <c r="QFV114" s="386"/>
      <c r="QFW114" s="386"/>
      <c r="QFX114" s="386"/>
      <c r="QFY114" s="386"/>
      <c r="QFZ114" s="386"/>
      <c r="QGA114" s="386"/>
      <c r="QGB114" s="386"/>
      <c r="QGC114" s="386"/>
      <c r="QGD114" s="386"/>
      <c r="QGE114" s="386"/>
      <c r="QGF114" s="386"/>
      <c r="QGG114" s="386"/>
      <c r="QGH114" s="386"/>
      <c r="QGI114" s="386"/>
      <c r="QGJ114" s="386"/>
      <c r="QGK114" s="386"/>
      <c r="QGL114" s="386"/>
      <c r="QGM114" s="386"/>
      <c r="QGN114" s="386"/>
      <c r="QGO114" s="386"/>
      <c r="QGP114" s="386"/>
      <c r="QGQ114" s="386"/>
      <c r="QGR114" s="386"/>
      <c r="QGS114" s="386"/>
      <c r="QGT114" s="386"/>
      <c r="QGU114" s="386"/>
      <c r="QGV114" s="386"/>
      <c r="QGW114" s="386"/>
      <c r="QGX114" s="386"/>
      <c r="QGY114" s="386"/>
      <c r="QGZ114" s="386"/>
      <c r="QHA114" s="386"/>
      <c r="QHB114" s="386"/>
      <c r="QHC114" s="386"/>
      <c r="QHD114" s="386"/>
      <c r="QHE114" s="386"/>
      <c r="QHF114" s="386"/>
      <c r="QHG114" s="386"/>
      <c r="QHH114" s="386"/>
      <c r="QHI114" s="386"/>
      <c r="QHJ114" s="386"/>
      <c r="QHK114" s="386"/>
      <c r="QHL114" s="386"/>
      <c r="QHM114" s="386"/>
      <c r="QHN114" s="386"/>
      <c r="QHO114" s="386"/>
      <c r="QHP114" s="386"/>
      <c r="QHQ114" s="386"/>
      <c r="QHR114" s="386"/>
      <c r="QHS114" s="386"/>
      <c r="QHT114" s="386"/>
      <c r="QHU114" s="386"/>
      <c r="QHV114" s="386"/>
      <c r="QHW114" s="386"/>
      <c r="QHX114" s="386"/>
      <c r="QHY114" s="386"/>
      <c r="QHZ114" s="386"/>
      <c r="QIA114" s="386"/>
      <c r="QIB114" s="386"/>
      <c r="QIC114" s="386"/>
      <c r="QID114" s="386"/>
      <c r="QIE114" s="386"/>
      <c r="QIF114" s="386"/>
      <c r="QIG114" s="386"/>
      <c r="QIH114" s="386"/>
      <c r="QII114" s="386"/>
      <c r="QIJ114" s="386"/>
      <c r="QIK114" s="386"/>
      <c r="QIL114" s="386"/>
      <c r="QIM114" s="386"/>
      <c r="QIN114" s="386"/>
      <c r="QIO114" s="386"/>
      <c r="QIP114" s="386"/>
      <c r="QIQ114" s="386"/>
      <c r="QIR114" s="386"/>
      <c r="QIS114" s="386"/>
      <c r="QIT114" s="386"/>
      <c r="QIU114" s="386"/>
      <c r="QIV114" s="386"/>
      <c r="QIW114" s="386"/>
      <c r="QIX114" s="386"/>
      <c r="QIY114" s="386"/>
      <c r="QIZ114" s="386"/>
      <c r="QJA114" s="386"/>
      <c r="QJB114" s="386"/>
      <c r="QJC114" s="386"/>
      <c r="QJD114" s="386"/>
      <c r="QJE114" s="386"/>
      <c r="QJF114" s="386"/>
      <c r="QJG114" s="386"/>
      <c r="QJH114" s="386"/>
      <c r="QJI114" s="386"/>
      <c r="QJJ114" s="386"/>
      <c r="QJK114" s="386"/>
      <c r="QJL114" s="386"/>
      <c r="QJM114" s="386"/>
      <c r="QJN114" s="386"/>
      <c r="QJO114" s="386"/>
      <c r="QJP114" s="386"/>
      <c r="QJQ114" s="386"/>
      <c r="QJR114" s="386"/>
      <c r="QJS114" s="386"/>
      <c r="QJT114" s="386"/>
      <c r="QJU114" s="386"/>
      <c r="QJV114" s="386"/>
      <c r="QJW114" s="386"/>
      <c r="QJX114" s="386"/>
      <c r="QJY114" s="386"/>
      <c r="QJZ114" s="386"/>
      <c r="QKA114" s="386"/>
      <c r="QKB114" s="386"/>
      <c r="QKC114" s="386"/>
      <c r="QKD114" s="386"/>
      <c r="QKE114" s="386"/>
      <c r="QKF114" s="386"/>
      <c r="QKG114" s="386"/>
      <c r="QKH114" s="386"/>
      <c r="QKI114" s="386"/>
      <c r="QKJ114" s="386"/>
      <c r="QKK114" s="386"/>
      <c r="QKL114" s="386"/>
      <c r="QKM114" s="386"/>
      <c r="QKN114" s="386"/>
      <c r="QKO114" s="386"/>
      <c r="QKP114" s="386"/>
      <c r="QKQ114" s="386"/>
      <c r="QKR114" s="386"/>
      <c r="QKS114" s="386"/>
      <c r="QKT114" s="386"/>
      <c r="QKU114" s="386"/>
      <c r="QKV114" s="386"/>
      <c r="QKW114" s="386"/>
      <c r="QKX114" s="386"/>
      <c r="QKY114" s="386"/>
      <c r="QKZ114" s="386"/>
      <c r="QLA114" s="386"/>
      <c r="QLB114" s="386"/>
      <c r="QLC114" s="386"/>
      <c r="QLD114" s="386"/>
      <c r="QLE114" s="386"/>
      <c r="QLF114" s="386"/>
      <c r="QLG114" s="386"/>
      <c r="QLH114" s="386"/>
      <c r="QLI114" s="386"/>
      <c r="QLJ114" s="386"/>
      <c r="QLK114" s="386"/>
      <c r="QLL114" s="386"/>
      <c r="QLM114" s="386"/>
      <c r="QLN114" s="386"/>
      <c r="QLO114" s="386"/>
      <c r="QLP114" s="386"/>
      <c r="QLQ114" s="386"/>
      <c r="QLR114" s="386"/>
      <c r="QLS114" s="386"/>
      <c r="QLT114" s="386"/>
      <c r="QLU114" s="386"/>
      <c r="QLV114" s="386"/>
      <c r="QLW114" s="386"/>
      <c r="QLX114" s="386"/>
      <c r="QLY114" s="386"/>
      <c r="QLZ114" s="386"/>
      <c r="QMA114" s="386"/>
      <c r="QMB114" s="386"/>
      <c r="QMC114" s="386"/>
      <c r="QMD114" s="386"/>
      <c r="QME114" s="386"/>
      <c r="QMF114" s="386"/>
      <c r="QMG114" s="386"/>
      <c r="QMH114" s="386"/>
      <c r="QMI114" s="386"/>
      <c r="QMJ114" s="386"/>
      <c r="QMK114" s="386"/>
      <c r="QML114" s="386"/>
      <c r="QMM114" s="386"/>
      <c r="QMN114" s="386"/>
      <c r="QMO114" s="386"/>
      <c r="QMP114" s="386"/>
      <c r="QMQ114" s="386"/>
      <c r="QMR114" s="386"/>
      <c r="QMS114" s="386"/>
      <c r="QMT114" s="386"/>
      <c r="QMU114" s="386"/>
      <c r="QMV114" s="386"/>
      <c r="QMW114" s="386"/>
      <c r="QMX114" s="386"/>
      <c r="QMY114" s="386"/>
      <c r="QMZ114" s="386"/>
      <c r="QNA114" s="386"/>
      <c r="QNB114" s="386"/>
      <c r="QNC114" s="386"/>
      <c r="QND114" s="386"/>
      <c r="QNE114" s="386"/>
      <c r="QNF114" s="386"/>
      <c r="QNG114" s="386"/>
      <c r="QNH114" s="386"/>
      <c r="QNI114" s="386"/>
      <c r="QNJ114" s="386"/>
      <c r="QNK114" s="386"/>
      <c r="QNL114" s="386"/>
      <c r="QNM114" s="386"/>
      <c r="QNN114" s="386"/>
      <c r="QNO114" s="386"/>
      <c r="QNP114" s="386"/>
      <c r="QNQ114" s="386"/>
      <c r="QNR114" s="386"/>
      <c r="QNS114" s="386"/>
      <c r="QNT114" s="386"/>
      <c r="QNU114" s="386"/>
      <c r="QNV114" s="386"/>
      <c r="QNW114" s="386"/>
      <c r="QNX114" s="386"/>
      <c r="QNY114" s="386"/>
      <c r="QNZ114" s="386"/>
      <c r="QOA114" s="386"/>
      <c r="QOB114" s="386"/>
      <c r="QOC114" s="386"/>
      <c r="QOD114" s="386"/>
      <c r="QOE114" s="386"/>
      <c r="QOF114" s="386"/>
      <c r="QOG114" s="386"/>
      <c r="QOH114" s="386"/>
      <c r="QOI114" s="386"/>
      <c r="QOJ114" s="386"/>
      <c r="QOK114" s="386"/>
      <c r="QOL114" s="386"/>
      <c r="QOM114" s="386"/>
      <c r="QON114" s="386"/>
      <c r="QOO114" s="386"/>
      <c r="QOP114" s="386"/>
      <c r="QOQ114" s="386"/>
      <c r="QOR114" s="386"/>
      <c r="QOS114" s="386"/>
      <c r="QOT114" s="386"/>
      <c r="QOU114" s="386"/>
      <c r="QOV114" s="386"/>
      <c r="QOW114" s="386"/>
      <c r="QOX114" s="386"/>
      <c r="QOY114" s="386"/>
      <c r="QOZ114" s="386"/>
      <c r="QPA114" s="386"/>
      <c r="QPB114" s="386"/>
      <c r="QPC114" s="386"/>
      <c r="QPD114" s="386"/>
      <c r="QPE114" s="386"/>
      <c r="QPF114" s="386"/>
      <c r="QPG114" s="386"/>
      <c r="QPH114" s="386"/>
      <c r="QPI114" s="386"/>
      <c r="QPJ114" s="386"/>
      <c r="QPK114" s="386"/>
      <c r="QPL114" s="386"/>
      <c r="QPM114" s="386"/>
      <c r="QPN114" s="386"/>
      <c r="QPO114" s="386"/>
      <c r="QPP114" s="386"/>
      <c r="QPQ114" s="386"/>
      <c r="QPR114" s="386"/>
      <c r="QPS114" s="386"/>
      <c r="QPT114" s="386"/>
      <c r="QPU114" s="386"/>
      <c r="QPV114" s="386"/>
      <c r="QPW114" s="386"/>
      <c r="QPX114" s="386"/>
      <c r="QPY114" s="386"/>
      <c r="QPZ114" s="386"/>
      <c r="QQA114" s="386"/>
      <c r="QQB114" s="386"/>
      <c r="QQC114" s="386"/>
      <c r="QQD114" s="386"/>
      <c r="QQE114" s="386"/>
      <c r="QQF114" s="386"/>
      <c r="QQG114" s="386"/>
      <c r="QQH114" s="386"/>
      <c r="QQI114" s="386"/>
      <c r="QQJ114" s="386"/>
      <c r="QQK114" s="386"/>
      <c r="QQL114" s="386"/>
      <c r="QQM114" s="386"/>
      <c r="QQN114" s="386"/>
      <c r="QQO114" s="386"/>
      <c r="QQP114" s="386"/>
      <c r="QQQ114" s="386"/>
      <c r="QQR114" s="386"/>
      <c r="QQS114" s="386"/>
      <c r="QQT114" s="386"/>
      <c r="QQU114" s="386"/>
      <c r="QQV114" s="386"/>
      <c r="QQW114" s="386"/>
      <c r="QQX114" s="386"/>
      <c r="QQY114" s="386"/>
      <c r="QQZ114" s="386"/>
      <c r="QRA114" s="386"/>
      <c r="QRB114" s="386"/>
      <c r="QRC114" s="386"/>
      <c r="QRD114" s="386"/>
      <c r="QRE114" s="386"/>
      <c r="QRF114" s="386"/>
      <c r="QRG114" s="386"/>
      <c r="QRH114" s="386"/>
      <c r="QRI114" s="386"/>
      <c r="QRJ114" s="386"/>
      <c r="QRK114" s="386"/>
      <c r="QRL114" s="386"/>
      <c r="QRM114" s="386"/>
      <c r="QRN114" s="386"/>
      <c r="QRO114" s="386"/>
      <c r="QRP114" s="386"/>
      <c r="QRQ114" s="386"/>
      <c r="QRR114" s="386"/>
      <c r="QRS114" s="386"/>
      <c r="QRT114" s="386"/>
      <c r="QRU114" s="386"/>
      <c r="QRV114" s="386"/>
      <c r="QRW114" s="386"/>
      <c r="QRX114" s="386"/>
      <c r="QRY114" s="386"/>
      <c r="QRZ114" s="386"/>
      <c r="QSA114" s="386"/>
      <c r="QSB114" s="386"/>
      <c r="QSC114" s="386"/>
      <c r="QSD114" s="386"/>
      <c r="QSE114" s="386"/>
      <c r="QSF114" s="386"/>
      <c r="QSG114" s="386"/>
      <c r="QSH114" s="386"/>
      <c r="QSI114" s="386"/>
      <c r="QSJ114" s="386"/>
      <c r="QSK114" s="386"/>
      <c r="QSL114" s="386"/>
      <c r="QSM114" s="386"/>
      <c r="QSN114" s="386"/>
      <c r="QSO114" s="386"/>
      <c r="QSP114" s="386"/>
      <c r="QSQ114" s="386"/>
      <c r="QSR114" s="386"/>
      <c r="QSS114" s="386"/>
      <c r="QST114" s="386"/>
      <c r="QSU114" s="386"/>
      <c r="QSV114" s="386"/>
      <c r="QSW114" s="386"/>
      <c r="QSX114" s="386"/>
      <c r="QSY114" s="386"/>
      <c r="QSZ114" s="386"/>
      <c r="QTA114" s="386"/>
      <c r="QTB114" s="386"/>
      <c r="QTC114" s="386"/>
      <c r="QTD114" s="386"/>
      <c r="QTE114" s="386"/>
      <c r="QTF114" s="386"/>
      <c r="QTG114" s="386"/>
      <c r="QTH114" s="386"/>
      <c r="QTI114" s="386"/>
      <c r="QTJ114" s="386"/>
      <c r="QTK114" s="386"/>
      <c r="QTL114" s="386"/>
      <c r="QTM114" s="386"/>
      <c r="QTN114" s="386"/>
      <c r="QTO114" s="386"/>
      <c r="QTP114" s="386"/>
      <c r="QTQ114" s="386"/>
      <c r="QTR114" s="386"/>
      <c r="QTS114" s="386"/>
      <c r="QTT114" s="386"/>
      <c r="QTU114" s="386"/>
      <c r="QTV114" s="386"/>
      <c r="QTW114" s="386"/>
      <c r="QTX114" s="386"/>
      <c r="QTY114" s="386"/>
      <c r="QTZ114" s="386"/>
      <c r="QUA114" s="386"/>
      <c r="QUB114" s="386"/>
      <c r="QUC114" s="386"/>
      <c r="QUD114" s="386"/>
      <c r="QUE114" s="386"/>
      <c r="QUF114" s="386"/>
      <c r="QUG114" s="386"/>
      <c r="QUH114" s="386"/>
      <c r="QUI114" s="386"/>
      <c r="QUJ114" s="386"/>
      <c r="QUK114" s="386"/>
      <c r="QUL114" s="386"/>
      <c r="QUM114" s="386"/>
      <c r="QUN114" s="386"/>
      <c r="QUO114" s="386"/>
      <c r="QUP114" s="386"/>
      <c r="QUQ114" s="386"/>
      <c r="QUR114" s="386"/>
      <c r="QUS114" s="386"/>
      <c r="QUT114" s="386"/>
      <c r="QUU114" s="386"/>
      <c r="QUV114" s="386"/>
      <c r="QUW114" s="386"/>
      <c r="QUX114" s="386"/>
      <c r="QUY114" s="386"/>
      <c r="QUZ114" s="386"/>
      <c r="QVA114" s="386"/>
      <c r="QVB114" s="386"/>
      <c r="QVC114" s="386"/>
      <c r="QVD114" s="386"/>
      <c r="QVE114" s="386"/>
      <c r="QVF114" s="386"/>
      <c r="QVG114" s="386"/>
      <c r="QVH114" s="386"/>
      <c r="QVI114" s="386"/>
      <c r="QVJ114" s="386"/>
      <c r="QVK114" s="386"/>
      <c r="QVL114" s="386"/>
      <c r="QVM114" s="386"/>
      <c r="QVN114" s="386"/>
      <c r="QVO114" s="386"/>
      <c r="QVP114" s="386"/>
      <c r="QVQ114" s="386"/>
      <c r="QVR114" s="386"/>
      <c r="QVS114" s="386"/>
      <c r="QVT114" s="386"/>
      <c r="QVU114" s="386"/>
      <c r="QVV114" s="386"/>
      <c r="QVW114" s="386"/>
      <c r="QVX114" s="386"/>
      <c r="QVY114" s="386"/>
      <c r="QVZ114" s="386"/>
      <c r="QWA114" s="386"/>
      <c r="QWB114" s="386"/>
      <c r="QWC114" s="386"/>
      <c r="QWD114" s="386"/>
      <c r="QWE114" s="386"/>
      <c r="QWF114" s="386"/>
      <c r="QWG114" s="386"/>
      <c r="QWH114" s="386"/>
      <c r="QWI114" s="386"/>
      <c r="QWJ114" s="386"/>
      <c r="QWK114" s="386"/>
      <c r="QWL114" s="386"/>
      <c r="QWM114" s="386"/>
      <c r="QWN114" s="386"/>
      <c r="QWO114" s="386"/>
      <c r="QWP114" s="386"/>
      <c r="QWQ114" s="386"/>
      <c r="QWR114" s="386"/>
      <c r="QWS114" s="386"/>
      <c r="QWT114" s="386"/>
      <c r="QWU114" s="386"/>
      <c r="QWV114" s="386"/>
      <c r="QWW114" s="386"/>
      <c r="QWX114" s="386"/>
      <c r="QWY114" s="386"/>
      <c r="QWZ114" s="386"/>
      <c r="QXA114" s="386"/>
      <c r="QXB114" s="386"/>
      <c r="QXC114" s="386"/>
      <c r="QXD114" s="386"/>
      <c r="QXE114" s="386"/>
      <c r="QXF114" s="386"/>
      <c r="QXG114" s="386"/>
      <c r="QXH114" s="386"/>
      <c r="QXI114" s="386"/>
      <c r="QXJ114" s="386"/>
      <c r="QXK114" s="386"/>
      <c r="QXL114" s="386"/>
      <c r="QXM114" s="386"/>
      <c r="QXN114" s="386"/>
      <c r="QXO114" s="386"/>
      <c r="QXP114" s="386"/>
      <c r="QXQ114" s="386"/>
      <c r="QXR114" s="386"/>
      <c r="QXS114" s="386"/>
      <c r="QXT114" s="386"/>
      <c r="QXU114" s="386"/>
      <c r="QXV114" s="386"/>
      <c r="QXW114" s="386"/>
      <c r="QXX114" s="386"/>
      <c r="QXY114" s="386"/>
      <c r="QXZ114" s="386"/>
      <c r="QYA114" s="386"/>
      <c r="QYB114" s="386"/>
      <c r="QYC114" s="386"/>
      <c r="QYD114" s="386"/>
      <c r="QYE114" s="386"/>
      <c r="QYF114" s="386"/>
      <c r="QYG114" s="386"/>
      <c r="QYH114" s="386"/>
      <c r="QYI114" s="386"/>
      <c r="QYJ114" s="386"/>
      <c r="QYK114" s="386"/>
      <c r="QYL114" s="386"/>
      <c r="QYM114" s="386"/>
      <c r="QYN114" s="386"/>
      <c r="QYO114" s="386"/>
      <c r="QYP114" s="386"/>
      <c r="QYQ114" s="386"/>
      <c r="QYR114" s="386"/>
      <c r="QYS114" s="386"/>
      <c r="QYT114" s="386"/>
      <c r="QYU114" s="386"/>
      <c r="QYV114" s="386"/>
      <c r="QYW114" s="386"/>
      <c r="QYX114" s="386"/>
      <c r="QYY114" s="386"/>
      <c r="QYZ114" s="386"/>
      <c r="QZA114" s="386"/>
      <c r="QZB114" s="386"/>
      <c r="QZC114" s="386"/>
      <c r="QZD114" s="386"/>
      <c r="QZE114" s="386"/>
      <c r="QZF114" s="386"/>
      <c r="QZG114" s="386"/>
      <c r="QZH114" s="386"/>
      <c r="QZI114" s="386"/>
      <c r="QZJ114" s="386"/>
      <c r="QZK114" s="386"/>
      <c r="QZL114" s="386"/>
      <c r="QZM114" s="386"/>
      <c r="QZN114" s="386"/>
      <c r="QZO114" s="386"/>
      <c r="QZP114" s="386"/>
      <c r="QZQ114" s="386"/>
      <c r="QZR114" s="386"/>
      <c r="QZS114" s="386"/>
      <c r="QZT114" s="386"/>
      <c r="QZU114" s="386"/>
      <c r="QZV114" s="386"/>
      <c r="QZW114" s="386"/>
      <c r="QZX114" s="386"/>
      <c r="QZY114" s="386"/>
      <c r="QZZ114" s="386"/>
      <c r="RAA114" s="386"/>
      <c r="RAB114" s="386"/>
      <c r="RAC114" s="386"/>
      <c r="RAD114" s="386"/>
      <c r="RAE114" s="386"/>
      <c r="RAF114" s="386"/>
      <c r="RAG114" s="386"/>
      <c r="RAH114" s="386"/>
      <c r="RAI114" s="386"/>
      <c r="RAJ114" s="386"/>
      <c r="RAK114" s="386"/>
      <c r="RAL114" s="386"/>
      <c r="RAM114" s="386"/>
      <c r="RAN114" s="386"/>
      <c r="RAO114" s="386"/>
      <c r="RAP114" s="386"/>
      <c r="RAQ114" s="386"/>
      <c r="RAR114" s="386"/>
      <c r="RAS114" s="386"/>
      <c r="RAT114" s="386"/>
      <c r="RAU114" s="386"/>
      <c r="RAV114" s="386"/>
      <c r="RAW114" s="386"/>
      <c r="RAX114" s="386"/>
      <c r="RAY114" s="386"/>
      <c r="RAZ114" s="386"/>
      <c r="RBA114" s="386"/>
      <c r="RBB114" s="386"/>
      <c r="RBC114" s="386"/>
      <c r="RBD114" s="386"/>
      <c r="RBE114" s="386"/>
      <c r="RBF114" s="386"/>
      <c r="RBG114" s="386"/>
      <c r="RBH114" s="386"/>
      <c r="RBI114" s="386"/>
      <c r="RBJ114" s="386"/>
      <c r="RBK114" s="386"/>
      <c r="RBL114" s="386"/>
      <c r="RBM114" s="386"/>
      <c r="RBN114" s="386"/>
      <c r="RBO114" s="386"/>
      <c r="RBP114" s="386"/>
      <c r="RBQ114" s="386"/>
      <c r="RBR114" s="386"/>
      <c r="RBS114" s="386"/>
      <c r="RBT114" s="386"/>
      <c r="RBU114" s="386"/>
      <c r="RBV114" s="386"/>
      <c r="RBW114" s="386"/>
      <c r="RBX114" s="386"/>
      <c r="RBY114" s="386"/>
      <c r="RBZ114" s="386"/>
      <c r="RCA114" s="386"/>
      <c r="RCB114" s="386"/>
      <c r="RCC114" s="386"/>
      <c r="RCD114" s="386"/>
      <c r="RCE114" s="386"/>
      <c r="RCF114" s="386"/>
      <c r="RCG114" s="386"/>
      <c r="RCH114" s="386"/>
      <c r="RCI114" s="386"/>
      <c r="RCJ114" s="386"/>
      <c r="RCK114" s="386"/>
      <c r="RCL114" s="386"/>
      <c r="RCM114" s="386"/>
      <c r="RCN114" s="386"/>
      <c r="RCO114" s="386"/>
      <c r="RCP114" s="386"/>
      <c r="RCQ114" s="386"/>
      <c r="RCR114" s="386"/>
      <c r="RCS114" s="386"/>
      <c r="RCT114" s="386"/>
      <c r="RCU114" s="386"/>
      <c r="RCV114" s="386"/>
      <c r="RCW114" s="386"/>
      <c r="RCX114" s="386"/>
      <c r="RCY114" s="386"/>
      <c r="RCZ114" s="386"/>
      <c r="RDA114" s="386"/>
      <c r="RDB114" s="386"/>
      <c r="RDC114" s="386"/>
      <c r="RDD114" s="386"/>
      <c r="RDE114" s="386"/>
      <c r="RDF114" s="386"/>
      <c r="RDG114" s="386"/>
      <c r="RDH114" s="386"/>
      <c r="RDI114" s="386"/>
      <c r="RDJ114" s="386"/>
      <c r="RDK114" s="386"/>
      <c r="RDL114" s="386"/>
      <c r="RDM114" s="386"/>
      <c r="RDN114" s="386"/>
      <c r="RDO114" s="386"/>
      <c r="RDP114" s="386"/>
      <c r="RDQ114" s="386"/>
      <c r="RDR114" s="386"/>
      <c r="RDS114" s="386"/>
      <c r="RDT114" s="386"/>
      <c r="RDU114" s="386"/>
      <c r="RDV114" s="386"/>
      <c r="RDW114" s="386"/>
      <c r="RDX114" s="386"/>
      <c r="RDY114" s="386"/>
      <c r="RDZ114" s="386"/>
      <c r="REA114" s="386"/>
      <c r="REB114" s="386"/>
      <c r="REC114" s="386"/>
      <c r="RED114" s="386"/>
      <c r="REE114" s="386"/>
      <c r="REF114" s="386"/>
      <c r="REG114" s="386"/>
      <c r="REH114" s="386"/>
      <c r="REI114" s="386"/>
      <c r="REJ114" s="386"/>
      <c r="REK114" s="386"/>
      <c r="REL114" s="386"/>
      <c r="REM114" s="386"/>
      <c r="REN114" s="386"/>
      <c r="REO114" s="386"/>
      <c r="REP114" s="386"/>
      <c r="REQ114" s="386"/>
      <c r="RER114" s="386"/>
      <c r="RES114" s="386"/>
      <c r="RET114" s="386"/>
      <c r="REU114" s="386"/>
      <c r="REV114" s="386"/>
      <c r="REW114" s="386"/>
      <c r="REX114" s="386"/>
      <c r="REY114" s="386"/>
      <c r="REZ114" s="386"/>
      <c r="RFA114" s="386"/>
      <c r="RFB114" s="386"/>
      <c r="RFC114" s="386"/>
      <c r="RFD114" s="386"/>
      <c r="RFE114" s="386"/>
      <c r="RFF114" s="386"/>
      <c r="RFG114" s="386"/>
      <c r="RFH114" s="386"/>
      <c r="RFI114" s="386"/>
      <c r="RFJ114" s="386"/>
      <c r="RFK114" s="386"/>
      <c r="RFL114" s="386"/>
      <c r="RFM114" s="386"/>
      <c r="RFN114" s="386"/>
      <c r="RFO114" s="386"/>
      <c r="RFP114" s="386"/>
      <c r="RFQ114" s="386"/>
      <c r="RFR114" s="386"/>
      <c r="RFS114" s="386"/>
      <c r="RFT114" s="386"/>
      <c r="RFU114" s="386"/>
      <c r="RFV114" s="386"/>
      <c r="RFW114" s="386"/>
      <c r="RFX114" s="386"/>
      <c r="RFY114" s="386"/>
      <c r="RFZ114" s="386"/>
      <c r="RGA114" s="386"/>
      <c r="RGB114" s="386"/>
      <c r="RGC114" s="386"/>
      <c r="RGD114" s="386"/>
      <c r="RGE114" s="386"/>
      <c r="RGF114" s="386"/>
      <c r="RGG114" s="386"/>
      <c r="RGH114" s="386"/>
      <c r="RGI114" s="386"/>
      <c r="RGJ114" s="386"/>
      <c r="RGK114" s="386"/>
      <c r="RGL114" s="386"/>
      <c r="RGM114" s="386"/>
      <c r="RGN114" s="386"/>
      <c r="RGO114" s="386"/>
      <c r="RGP114" s="386"/>
      <c r="RGQ114" s="386"/>
      <c r="RGR114" s="386"/>
      <c r="RGS114" s="386"/>
      <c r="RGT114" s="386"/>
      <c r="RGU114" s="386"/>
      <c r="RGV114" s="386"/>
      <c r="RGW114" s="386"/>
      <c r="RGX114" s="386"/>
      <c r="RGY114" s="386"/>
      <c r="RGZ114" s="386"/>
      <c r="RHA114" s="386"/>
      <c r="RHB114" s="386"/>
      <c r="RHC114" s="386"/>
      <c r="RHD114" s="386"/>
      <c r="RHE114" s="386"/>
      <c r="RHF114" s="386"/>
      <c r="RHG114" s="386"/>
      <c r="RHH114" s="386"/>
      <c r="RHI114" s="386"/>
      <c r="RHJ114" s="386"/>
      <c r="RHK114" s="386"/>
      <c r="RHL114" s="386"/>
      <c r="RHM114" s="386"/>
      <c r="RHN114" s="386"/>
      <c r="RHO114" s="386"/>
      <c r="RHP114" s="386"/>
      <c r="RHQ114" s="386"/>
      <c r="RHR114" s="386"/>
      <c r="RHS114" s="386"/>
      <c r="RHT114" s="386"/>
      <c r="RHU114" s="386"/>
      <c r="RHV114" s="386"/>
      <c r="RHW114" s="386"/>
      <c r="RHX114" s="386"/>
      <c r="RHY114" s="386"/>
      <c r="RHZ114" s="386"/>
      <c r="RIA114" s="386"/>
      <c r="RIB114" s="386"/>
      <c r="RIC114" s="386"/>
      <c r="RID114" s="386"/>
      <c r="RIE114" s="386"/>
      <c r="RIF114" s="386"/>
      <c r="RIG114" s="386"/>
      <c r="RIH114" s="386"/>
      <c r="RII114" s="386"/>
      <c r="RIJ114" s="386"/>
      <c r="RIK114" s="386"/>
      <c r="RIL114" s="386"/>
      <c r="RIM114" s="386"/>
      <c r="RIN114" s="386"/>
      <c r="RIO114" s="386"/>
      <c r="RIP114" s="386"/>
      <c r="RIQ114" s="386"/>
      <c r="RIR114" s="386"/>
      <c r="RIS114" s="386"/>
      <c r="RIT114" s="386"/>
      <c r="RIU114" s="386"/>
      <c r="RIV114" s="386"/>
      <c r="RIW114" s="386"/>
      <c r="RIX114" s="386"/>
      <c r="RIY114" s="386"/>
      <c r="RIZ114" s="386"/>
      <c r="RJA114" s="386"/>
      <c r="RJB114" s="386"/>
      <c r="RJC114" s="386"/>
      <c r="RJD114" s="386"/>
      <c r="RJE114" s="386"/>
      <c r="RJF114" s="386"/>
      <c r="RJG114" s="386"/>
      <c r="RJH114" s="386"/>
      <c r="RJI114" s="386"/>
      <c r="RJJ114" s="386"/>
      <c r="RJK114" s="386"/>
      <c r="RJL114" s="386"/>
      <c r="RJM114" s="386"/>
      <c r="RJN114" s="386"/>
      <c r="RJO114" s="386"/>
      <c r="RJP114" s="386"/>
      <c r="RJQ114" s="386"/>
      <c r="RJR114" s="386"/>
      <c r="RJS114" s="386"/>
      <c r="RJT114" s="386"/>
      <c r="RJU114" s="386"/>
      <c r="RJV114" s="386"/>
      <c r="RJW114" s="386"/>
      <c r="RJX114" s="386"/>
      <c r="RJY114" s="386"/>
      <c r="RJZ114" s="386"/>
      <c r="RKA114" s="386"/>
      <c r="RKB114" s="386"/>
      <c r="RKC114" s="386"/>
      <c r="RKD114" s="386"/>
      <c r="RKE114" s="386"/>
      <c r="RKF114" s="386"/>
      <c r="RKG114" s="386"/>
      <c r="RKH114" s="386"/>
      <c r="RKI114" s="386"/>
      <c r="RKJ114" s="386"/>
      <c r="RKK114" s="386"/>
      <c r="RKL114" s="386"/>
      <c r="RKM114" s="386"/>
      <c r="RKN114" s="386"/>
      <c r="RKO114" s="386"/>
      <c r="RKP114" s="386"/>
      <c r="RKQ114" s="386"/>
      <c r="RKR114" s="386"/>
      <c r="RKS114" s="386"/>
      <c r="RKT114" s="386"/>
      <c r="RKU114" s="386"/>
      <c r="RKV114" s="386"/>
      <c r="RKW114" s="386"/>
      <c r="RKX114" s="386"/>
      <c r="RKY114" s="386"/>
      <c r="RKZ114" s="386"/>
      <c r="RLA114" s="386"/>
      <c r="RLB114" s="386"/>
      <c r="RLC114" s="386"/>
      <c r="RLD114" s="386"/>
      <c r="RLE114" s="386"/>
      <c r="RLF114" s="386"/>
      <c r="RLG114" s="386"/>
      <c r="RLH114" s="386"/>
      <c r="RLI114" s="386"/>
      <c r="RLJ114" s="386"/>
      <c r="RLK114" s="386"/>
      <c r="RLL114" s="386"/>
      <c r="RLM114" s="386"/>
      <c r="RLN114" s="386"/>
      <c r="RLO114" s="386"/>
      <c r="RLP114" s="386"/>
      <c r="RLQ114" s="386"/>
      <c r="RLR114" s="386"/>
      <c r="RLS114" s="386"/>
      <c r="RLT114" s="386"/>
      <c r="RLU114" s="386"/>
      <c r="RLV114" s="386"/>
      <c r="RLW114" s="386"/>
      <c r="RLX114" s="386"/>
      <c r="RLY114" s="386"/>
      <c r="RLZ114" s="386"/>
      <c r="RMA114" s="386"/>
      <c r="RMB114" s="386"/>
      <c r="RMC114" s="386"/>
      <c r="RMD114" s="386"/>
      <c r="RME114" s="386"/>
      <c r="RMF114" s="386"/>
      <c r="RMG114" s="386"/>
      <c r="RMH114" s="386"/>
      <c r="RMI114" s="386"/>
      <c r="RMJ114" s="386"/>
      <c r="RMK114" s="386"/>
      <c r="RML114" s="386"/>
      <c r="RMM114" s="386"/>
      <c r="RMN114" s="386"/>
      <c r="RMO114" s="386"/>
      <c r="RMP114" s="386"/>
      <c r="RMQ114" s="386"/>
      <c r="RMR114" s="386"/>
      <c r="RMS114" s="386"/>
      <c r="RMT114" s="386"/>
      <c r="RMU114" s="386"/>
      <c r="RMV114" s="386"/>
      <c r="RMW114" s="386"/>
      <c r="RMX114" s="386"/>
      <c r="RMY114" s="386"/>
      <c r="RMZ114" s="386"/>
      <c r="RNA114" s="386"/>
      <c r="RNB114" s="386"/>
      <c r="RNC114" s="386"/>
      <c r="RND114" s="386"/>
      <c r="RNE114" s="386"/>
      <c r="RNF114" s="386"/>
      <c r="RNG114" s="386"/>
      <c r="RNH114" s="386"/>
      <c r="RNI114" s="386"/>
      <c r="RNJ114" s="386"/>
      <c r="RNK114" s="386"/>
      <c r="RNL114" s="386"/>
      <c r="RNM114" s="386"/>
      <c r="RNN114" s="386"/>
      <c r="RNO114" s="386"/>
      <c r="RNP114" s="386"/>
      <c r="RNQ114" s="386"/>
      <c r="RNR114" s="386"/>
      <c r="RNS114" s="386"/>
      <c r="RNT114" s="386"/>
      <c r="RNU114" s="386"/>
      <c r="RNV114" s="386"/>
      <c r="RNW114" s="386"/>
      <c r="RNX114" s="386"/>
      <c r="RNY114" s="386"/>
      <c r="RNZ114" s="386"/>
      <c r="ROA114" s="386"/>
      <c r="ROB114" s="386"/>
      <c r="ROC114" s="386"/>
      <c r="ROD114" s="386"/>
      <c r="ROE114" s="386"/>
      <c r="ROF114" s="386"/>
      <c r="ROG114" s="386"/>
      <c r="ROH114" s="386"/>
      <c r="ROI114" s="386"/>
      <c r="ROJ114" s="386"/>
      <c r="ROK114" s="386"/>
      <c r="ROL114" s="386"/>
      <c r="ROM114" s="386"/>
      <c r="RON114" s="386"/>
      <c r="ROO114" s="386"/>
      <c r="ROP114" s="386"/>
      <c r="ROQ114" s="386"/>
      <c r="ROR114" s="386"/>
      <c r="ROS114" s="386"/>
      <c r="ROT114" s="386"/>
      <c r="ROU114" s="386"/>
      <c r="ROV114" s="386"/>
      <c r="ROW114" s="386"/>
      <c r="ROX114" s="386"/>
      <c r="ROY114" s="386"/>
      <c r="ROZ114" s="386"/>
      <c r="RPA114" s="386"/>
      <c r="RPB114" s="386"/>
      <c r="RPC114" s="386"/>
      <c r="RPD114" s="386"/>
      <c r="RPE114" s="386"/>
      <c r="RPF114" s="386"/>
      <c r="RPG114" s="386"/>
      <c r="RPH114" s="386"/>
      <c r="RPI114" s="386"/>
      <c r="RPJ114" s="386"/>
      <c r="RPK114" s="386"/>
      <c r="RPL114" s="386"/>
      <c r="RPM114" s="386"/>
      <c r="RPN114" s="386"/>
      <c r="RPO114" s="386"/>
      <c r="RPP114" s="386"/>
      <c r="RPQ114" s="386"/>
      <c r="RPR114" s="386"/>
      <c r="RPS114" s="386"/>
      <c r="RPT114" s="386"/>
      <c r="RPU114" s="386"/>
      <c r="RPV114" s="386"/>
      <c r="RPW114" s="386"/>
      <c r="RPX114" s="386"/>
      <c r="RPY114" s="386"/>
      <c r="RPZ114" s="386"/>
      <c r="RQA114" s="386"/>
      <c r="RQB114" s="386"/>
      <c r="RQC114" s="386"/>
      <c r="RQD114" s="386"/>
      <c r="RQE114" s="386"/>
      <c r="RQF114" s="386"/>
      <c r="RQG114" s="386"/>
      <c r="RQH114" s="386"/>
      <c r="RQI114" s="386"/>
      <c r="RQJ114" s="386"/>
      <c r="RQK114" s="386"/>
      <c r="RQL114" s="386"/>
      <c r="RQM114" s="386"/>
      <c r="RQN114" s="386"/>
      <c r="RQO114" s="386"/>
      <c r="RQP114" s="386"/>
      <c r="RQQ114" s="386"/>
      <c r="RQR114" s="386"/>
      <c r="RQS114" s="386"/>
      <c r="RQT114" s="386"/>
      <c r="RQU114" s="386"/>
      <c r="RQV114" s="386"/>
      <c r="RQW114" s="386"/>
      <c r="RQX114" s="386"/>
      <c r="RQY114" s="386"/>
      <c r="RQZ114" s="386"/>
      <c r="RRA114" s="386"/>
      <c r="RRB114" s="386"/>
      <c r="RRC114" s="386"/>
      <c r="RRD114" s="386"/>
      <c r="RRE114" s="386"/>
      <c r="RRF114" s="386"/>
      <c r="RRG114" s="386"/>
      <c r="RRH114" s="386"/>
      <c r="RRI114" s="386"/>
      <c r="RRJ114" s="386"/>
      <c r="RRK114" s="386"/>
      <c r="RRL114" s="386"/>
      <c r="RRM114" s="386"/>
      <c r="RRN114" s="386"/>
      <c r="RRO114" s="386"/>
      <c r="RRP114" s="386"/>
      <c r="RRQ114" s="386"/>
      <c r="RRR114" s="386"/>
      <c r="RRS114" s="386"/>
      <c r="RRT114" s="386"/>
      <c r="RRU114" s="386"/>
      <c r="RRV114" s="386"/>
      <c r="RRW114" s="386"/>
      <c r="RRX114" s="386"/>
      <c r="RRY114" s="386"/>
      <c r="RRZ114" s="386"/>
      <c r="RSA114" s="386"/>
      <c r="RSB114" s="386"/>
      <c r="RSC114" s="386"/>
      <c r="RSD114" s="386"/>
      <c r="RSE114" s="386"/>
      <c r="RSF114" s="386"/>
      <c r="RSG114" s="386"/>
      <c r="RSH114" s="386"/>
      <c r="RSI114" s="386"/>
      <c r="RSJ114" s="386"/>
      <c r="RSK114" s="386"/>
      <c r="RSL114" s="386"/>
      <c r="RSM114" s="386"/>
      <c r="RSN114" s="386"/>
      <c r="RSO114" s="386"/>
      <c r="RSP114" s="386"/>
      <c r="RSQ114" s="386"/>
      <c r="RSR114" s="386"/>
      <c r="RSS114" s="386"/>
      <c r="RST114" s="386"/>
      <c r="RSU114" s="386"/>
      <c r="RSV114" s="386"/>
      <c r="RSW114" s="386"/>
      <c r="RSX114" s="386"/>
      <c r="RSY114" s="386"/>
      <c r="RSZ114" s="386"/>
      <c r="RTA114" s="386"/>
      <c r="RTB114" s="386"/>
      <c r="RTC114" s="386"/>
      <c r="RTD114" s="386"/>
      <c r="RTE114" s="386"/>
      <c r="RTF114" s="386"/>
      <c r="RTG114" s="386"/>
      <c r="RTH114" s="386"/>
      <c r="RTI114" s="386"/>
      <c r="RTJ114" s="386"/>
      <c r="RTK114" s="386"/>
      <c r="RTL114" s="386"/>
      <c r="RTM114" s="386"/>
      <c r="RTN114" s="386"/>
      <c r="RTO114" s="386"/>
      <c r="RTP114" s="386"/>
      <c r="RTQ114" s="386"/>
      <c r="RTR114" s="386"/>
      <c r="RTS114" s="386"/>
      <c r="RTT114" s="386"/>
      <c r="RTU114" s="386"/>
      <c r="RTV114" s="386"/>
      <c r="RTW114" s="386"/>
      <c r="RTX114" s="386"/>
      <c r="RTY114" s="386"/>
      <c r="RTZ114" s="386"/>
      <c r="RUA114" s="386"/>
      <c r="RUB114" s="386"/>
      <c r="RUC114" s="386"/>
      <c r="RUD114" s="386"/>
      <c r="RUE114" s="386"/>
      <c r="RUF114" s="386"/>
      <c r="RUG114" s="386"/>
      <c r="RUH114" s="386"/>
      <c r="RUI114" s="386"/>
      <c r="RUJ114" s="386"/>
      <c r="RUK114" s="386"/>
      <c r="RUL114" s="386"/>
      <c r="RUM114" s="386"/>
      <c r="RUN114" s="386"/>
      <c r="RUO114" s="386"/>
      <c r="RUP114" s="386"/>
      <c r="RUQ114" s="386"/>
      <c r="RUR114" s="386"/>
      <c r="RUS114" s="386"/>
      <c r="RUT114" s="386"/>
      <c r="RUU114" s="386"/>
      <c r="RUV114" s="386"/>
      <c r="RUW114" s="386"/>
      <c r="RUX114" s="386"/>
      <c r="RUY114" s="386"/>
      <c r="RUZ114" s="386"/>
      <c r="RVA114" s="386"/>
      <c r="RVB114" s="386"/>
      <c r="RVC114" s="386"/>
      <c r="RVD114" s="386"/>
      <c r="RVE114" s="386"/>
      <c r="RVF114" s="386"/>
      <c r="RVG114" s="386"/>
      <c r="RVH114" s="386"/>
      <c r="RVI114" s="386"/>
      <c r="RVJ114" s="386"/>
      <c r="RVK114" s="386"/>
      <c r="RVL114" s="386"/>
      <c r="RVM114" s="386"/>
      <c r="RVN114" s="386"/>
      <c r="RVO114" s="386"/>
      <c r="RVP114" s="386"/>
      <c r="RVQ114" s="386"/>
      <c r="RVR114" s="386"/>
      <c r="RVS114" s="386"/>
      <c r="RVT114" s="386"/>
      <c r="RVU114" s="386"/>
      <c r="RVV114" s="386"/>
      <c r="RVW114" s="386"/>
      <c r="RVX114" s="386"/>
      <c r="RVY114" s="386"/>
      <c r="RVZ114" s="386"/>
      <c r="RWA114" s="386"/>
      <c r="RWB114" s="386"/>
      <c r="RWC114" s="386"/>
      <c r="RWD114" s="386"/>
      <c r="RWE114" s="386"/>
      <c r="RWF114" s="386"/>
      <c r="RWG114" s="386"/>
      <c r="RWH114" s="386"/>
      <c r="RWI114" s="386"/>
      <c r="RWJ114" s="386"/>
      <c r="RWK114" s="386"/>
      <c r="RWL114" s="386"/>
      <c r="RWM114" s="386"/>
      <c r="RWN114" s="386"/>
      <c r="RWO114" s="386"/>
      <c r="RWP114" s="386"/>
      <c r="RWQ114" s="386"/>
      <c r="RWR114" s="386"/>
      <c r="RWS114" s="386"/>
      <c r="RWT114" s="386"/>
      <c r="RWU114" s="386"/>
      <c r="RWV114" s="386"/>
      <c r="RWW114" s="386"/>
      <c r="RWX114" s="386"/>
      <c r="RWY114" s="386"/>
      <c r="RWZ114" s="386"/>
      <c r="RXA114" s="386"/>
      <c r="RXB114" s="386"/>
      <c r="RXC114" s="386"/>
      <c r="RXD114" s="386"/>
      <c r="RXE114" s="386"/>
      <c r="RXF114" s="386"/>
      <c r="RXG114" s="386"/>
      <c r="RXH114" s="386"/>
      <c r="RXI114" s="386"/>
      <c r="RXJ114" s="386"/>
      <c r="RXK114" s="386"/>
      <c r="RXL114" s="386"/>
      <c r="RXM114" s="386"/>
      <c r="RXN114" s="386"/>
      <c r="RXO114" s="386"/>
      <c r="RXP114" s="386"/>
      <c r="RXQ114" s="386"/>
      <c r="RXR114" s="386"/>
      <c r="RXS114" s="386"/>
      <c r="RXT114" s="386"/>
      <c r="RXU114" s="386"/>
      <c r="RXV114" s="386"/>
      <c r="RXW114" s="386"/>
      <c r="RXX114" s="386"/>
      <c r="RXY114" s="386"/>
      <c r="RXZ114" s="386"/>
      <c r="RYA114" s="386"/>
      <c r="RYB114" s="386"/>
      <c r="RYC114" s="386"/>
      <c r="RYD114" s="386"/>
      <c r="RYE114" s="386"/>
      <c r="RYF114" s="386"/>
      <c r="RYG114" s="386"/>
      <c r="RYH114" s="386"/>
      <c r="RYI114" s="386"/>
      <c r="RYJ114" s="386"/>
      <c r="RYK114" s="386"/>
      <c r="RYL114" s="386"/>
      <c r="RYM114" s="386"/>
      <c r="RYN114" s="386"/>
      <c r="RYO114" s="386"/>
      <c r="RYP114" s="386"/>
      <c r="RYQ114" s="386"/>
      <c r="RYR114" s="386"/>
      <c r="RYS114" s="386"/>
      <c r="RYT114" s="386"/>
      <c r="RYU114" s="386"/>
      <c r="RYV114" s="386"/>
      <c r="RYW114" s="386"/>
      <c r="RYX114" s="386"/>
      <c r="RYY114" s="386"/>
      <c r="RYZ114" s="386"/>
      <c r="RZA114" s="386"/>
      <c r="RZB114" s="386"/>
      <c r="RZC114" s="386"/>
      <c r="RZD114" s="386"/>
      <c r="RZE114" s="386"/>
      <c r="RZF114" s="386"/>
      <c r="RZG114" s="386"/>
      <c r="RZH114" s="386"/>
      <c r="RZI114" s="386"/>
      <c r="RZJ114" s="386"/>
      <c r="RZK114" s="386"/>
      <c r="RZL114" s="386"/>
      <c r="RZM114" s="386"/>
      <c r="RZN114" s="386"/>
      <c r="RZO114" s="386"/>
      <c r="RZP114" s="386"/>
      <c r="RZQ114" s="386"/>
      <c r="RZR114" s="386"/>
      <c r="RZS114" s="386"/>
      <c r="RZT114" s="386"/>
      <c r="RZU114" s="386"/>
      <c r="RZV114" s="386"/>
      <c r="RZW114" s="386"/>
      <c r="RZX114" s="386"/>
      <c r="RZY114" s="386"/>
      <c r="RZZ114" s="386"/>
      <c r="SAA114" s="386"/>
      <c r="SAB114" s="386"/>
      <c r="SAC114" s="386"/>
      <c r="SAD114" s="386"/>
      <c r="SAE114" s="386"/>
      <c r="SAF114" s="386"/>
      <c r="SAG114" s="386"/>
      <c r="SAH114" s="386"/>
      <c r="SAI114" s="386"/>
      <c r="SAJ114" s="386"/>
      <c r="SAK114" s="386"/>
      <c r="SAL114" s="386"/>
      <c r="SAM114" s="386"/>
      <c r="SAN114" s="386"/>
      <c r="SAO114" s="386"/>
      <c r="SAP114" s="386"/>
      <c r="SAQ114" s="386"/>
      <c r="SAR114" s="386"/>
      <c r="SAS114" s="386"/>
      <c r="SAT114" s="386"/>
      <c r="SAU114" s="386"/>
      <c r="SAV114" s="386"/>
      <c r="SAW114" s="386"/>
      <c r="SAX114" s="386"/>
      <c r="SAY114" s="386"/>
      <c r="SAZ114" s="386"/>
      <c r="SBA114" s="386"/>
      <c r="SBB114" s="386"/>
      <c r="SBC114" s="386"/>
      <c r="SBD114" s="386"/>
      <c r="SBE114" s="386"/>
      <c r="SBF114" s="386"/>
      <c r="SBG114" s="386"/>
      <c r="SBH114" s="386"/>
      <c r="SBI114" s="386"/>
      <c r="SBJ114" s="386"/>
      <c r="SBK114" s="386"/>
      <c r="SBL114" s="386"/>
      <c r="SBM114" s="386"/>
      <c r="SBN114" s="386"/>
      <c r="SBO114" s="386"/>
      <c r="SBP114" s="386"/>
      <c r="SBQ114" s="386"/>
      <c r="SBR114" s="386"/>
      <c r="SBS114" s="386"/>
      <c r="SBT114" s="386"/>
      <c r="SBU114" s="386"/>
      <c r="SBV114" s="386"/>
      <c r="SBW114" s="386"/>
      <c r="SBX114" s="386"/>
      <c r="SBY114" s="386"/>
      <c r="SBZ114" s="386"/>
      <c r="SCA114" s="386"/>
      <c r="SCB114" s="386"/>
      <c r="SCC114" s="386"/>
      <c r="SCD114" s="386"/>
      <c r="SCE114" s="386"/>
      <c r="SCF114" s="386"/>
      <c r="SCG114" s="386"/>
      <c r="SCH114" s="386"/>
      <c r="SCI114" s="386"/>
      <c r="SCJ114" s="386"/>
      <c r="SCK114" s="386"/>
      <c r="SCL114" s="386"/>
      <c r="SCM114" s="386"/>
      <c r="SCN114" s="386"/>
      <c r="SCO114" s="386"/>
      <c r="SCP114" s="386"/>
      <c r="SCQ114" s="386"/>
      <c r="SCR114" s="386"/>
      <c r="SCS114" s="386"/>
      <c r="SCT114" s="386"/>
      <c r="SCU114" s="386"/>
      <c r="SCV114" s="386"/>
      <c r="SCW114" s="386"/>
      <c r="SCX114" s="386"/>
      <c r="SCY114" s="386"/>
      <c r="SCZ114" s="386"/>
      <c r="SDA114" s="386"/>
      <c r="SDB114" s="386"/>
      <c r="SDC114" s="386"/>
      <c r="SDD114" s="386"/>
      <c r="SDE114" s="386"/>
      <c r="SDF114" s="386"/>
      <c r="SDG114" s="386"/>
      <c r="SDH114" s="386"/>
      <c r="SDI114" s="386"/>
      <c r="SDJ114" s="386"/>
      <c r="SDK114" s="386"/>
      <c r="SDL114" s="386"/>
      <c r="SDM114" s="386"/>
      <c r="SDN114" s="386"/>
      <c r="SDO114" s="386"/>
      <c r="SDP114" s="386"/>
      <c r="SDQ114" s="386"/>
      <c r="SDR114" s="386"/>
      <c r="SDS114" s="386"/>
      <c r="SDT114" s="386"/>
      <c r="SDU114" s="386"/>
      <c r="SDV114" s="386"/>
      <c r="SDW114" s="386"/>
      <c r="SDX114" s="386"/>
      <c r="SDY114" s="386"/>
      <c r="SDZ114" s="386"/>
      <c r="SEA114" s="386"/>
      <c r="SEB114" s="386"/>
      <c r="SEC114" s="386"/>
      <c r="SED114" s="386"/>
      <c r="SEE114" s="386"/>
      <c r="SEF114" s="386"/>
      <c r="SEG114" s="386"/>
      <c r="SEH114" s="386"/>
      <c r="SEI114" s="386"/>
      <c r="SEJ114" s="386"/>
      <c r="SEK114" s="386"/>
      <c r="SEL114" s="386"/>
      <c r="SEM114" s="386"/>
      <c r="SEN114" s="386"/>
      <c r="SEO114" s="386"/>
      <c r="SEP114" s="386"/>
      <c r="SEQ114" s="386"/>
      <c r="SER114" s="386"/>
      <c r="SES114" s="386"/>
      <c r="SET114" s="386"/>
      <c r="SEU114" s="386"/>
      <c r="SEV114" s="386"/>
      <c r="SEW114" s="386"/>
      <c r="SEX114" s="386"/>
      <c r="SEY114" s="386"/>
      <c r="SEZ114" s="386"/>
      <c r="SFA114" s="386"/>
      <c r="SFB114" s="386"/>
      <c r="SFC114" s="386"/>
      <c r="SFD114" s="386"/>
      <c r="SFE114" s="386"/>
      <c r="SFF114" s="386"/>
      <c r="SFG114" s="386"/>
      <c r="SFH114" s="386"/>
      <c r="SFI114" s="386"/>
      <c r="SFJ114" s="386"/>
      <c r="SFK114" s="386"/>
      <c r="SFL114" s="386"/>
      <c r="SFM114" s="386"/>
      <c r="SFN114" s="386"/>
      <c r="SFO114" s="386"/>
      <c r="SFP114" s="386"/>
      <c r="SFQ114" s="386"/>
      <c r="SFR114" s="386"/>
      <c r="SFS114" s="386"/>
      <c r="SFT114" s="386"/>
      <c r="SFU114" s="386"/>
      <c r="SFV114" s="386"/>
      <c r="SFW114" s="386"/>
      <c r="SFX114" s="386"/>
      <c r="SFY114" s="386"/>
      <c r="SFZ114" s="386"/>
      <c r="SGA114" s="386"/>
      <c r="SGB114" s="386"/>
      <c r="SGC114" s="386"/>
      <c r="SGD114" s="386"/>
      <c r="SGE114" s="386"/>
      <c r="SGF114" s="386"/>
      <c r="SGG114" s="386"/>
      <c r="SGH114" s="386"/>
      <c r="SGI114" s="386"/>
      <c r="SGJ114" s="386"/>
      <c r="SGK114" s="386"/>
      <c r="SGL114" s="386"/>
      <c r="SGM114" s="386"/>
      <c r="SGN114" s="386"/>
      <c r="SGO114" s="386"/>
      <c r="SGP114" s="386"/>
      <c r="SGQ114" s="386"/>
      <c r="SGR114" s="386"/>
      <c r="SGS114" s="386"/>
      <c r="SGT114" s="386"/>
      <c r="SGU114" s="386"/>
      <c r="SGV114" s="386"/>
      <c r="SGW114" s="386"/>
      <c r="SGX114" s="386"/>
      <c r="SGY114" s="386"/>
      <c r="SGZ114" s="386"/>
      <c r="SHA114" s="386"/>
      <c r="SHB114" s="386"/>
      <c r="SHC114" s="386"/>
      <c r="SHD114" s="386"/>
      <c r="SHE114" s="386"/>
      <c r="SHF114" s="386"/>
      <c r="SHG114" s="386"/>
      <c r="SHH114" s="386"/>
      <c r="SHI114" s="386"/>
      <c r="SHJ114" s="386"/>
      <c r="SHK114" s="386"/>
      <c r="SHL114" s="386"/>
      <c r="SHM114" s="386"/>
      <c r="SHN114" s="386"/>
      <c r="SHO114" s="386"/>
      <c r="SHP114" s="386"/>
      <c r="SHQ114" s="386"/>
      <c r="SHR114" s="386"/>
      <c r="SHS114" s="386"/>
      <c r="SHT114" s="386"/>
      <c r="SHU114" s="386"/>
      <c r="SHV114" s="386"/>
      <c r="SHW114" s="386"/>
      <c r="SHX114" s="386"/>
      <c r="SHY114" s="386"/>
      <c r="SHZ114" s="386"/>
      <c r="SIA114" s="386"/>
      <c r="SIB114" s="386"/>
      <c r="SIC114" s="386"/>
      <c r="SID114" s="386"/>
      <c r="SIE114" s="386"/>
      <c r="SIF114" s="386"/>
      <c r="SIG114" s="386"/>
      <c r="SIH114" s="386"/>
      <c r="SII114" s="386"/>
      <c r="SIJ114" s="386"/>
      <c r="SIK114" s="386"/>
      <c r="SIL114" s="386"/>
      <c r="SIM114" s="386"/>
      <c r="SIN114" s="386"/>
      <c r="SIO114" s="386"/>
      <c r="SIP114" s="386"/>
      <c r="SIQ114" s="386"/>
      <c r="SIR114" s="386"/>
      <c r="SIS114" s="386"/>
      <c r="SIT114" s="386"/>
      <c r="SIU114" s="386"/>
      <c r="SIV114" s="386"/>
      <c r="SIW114" s="386"/>
      <c r="SIX114" s="386"/>
      <c r="SIY114" s="386"/>
      <c r="SIZ114" s="386"/>
      <c r="SJA114" s="386"/>
      <c r="SJB114" s="386"/>
      <c r="SJC114" s="386"/>
      <c r="SJD114" s="386"/>
      <c r="SJE114" s="386"/>
      <c r="SJF114" s="386"/>
      <c r="SJG114" s="386"/>
      <c r="SJH114" s="386"/>
      <c r="SJI114" s="386"/>
      <c r="SJJ114" s="386"/>
      <c r="SJK114" s="386"/>
      <c r="SJL114" s="386"/>
      <c r="SJM114" s="386"/>
      <c r="SJN114" s="386"/>
      <c r="SJO114" s="386"/>
      <c r="SJP114" s="386"/>
      <c r="SJQ114" s="386"/>
      <c r="SJR114" s="386"/>
      <c r="SJS114" s="386"/>
      <c r="SJT114" s="386"/>
      <c r="SJU114" s="386"/>
      <c r="SJV114" s="386"/>
      <c r="SJW114" s="386"/>
      <c r="SJX114" s="386"/>
      <c r="SJY114" s="386"/>
      <c r="SJZ114" s="386"/>
      <c r="SKA114" s="386"/>
      <c r="SKB114" s="386"/>
      <c r="SKC114" s="386"/>
      <c r="SKD114" s="386"/>
      <c r="SKE114" s="386"/>
      <c r="SKF114" s="386"/>
      <c r="SKG114" s="386"/>
      <c r="SKH114" s="386"/>
      <c r="SKI114" s="386"/>
      <c r="SKJ114" s="386"/>
      <c r="SKK114" s="386"/>
      <c r="SKL114" s="386"/>
      <c r="SKM114" s="386"/>
      <c r="SKN114" s="386"/>
      <c r="SKO114" s="386"/>
      <c r="SKP114" s="386"/>
      <c r="SKQ114" s="386"/>
      <c r="SKR114" s="386"/>
      <c r="SKS114" s="386"/>
      <c r="SKT114" s="386"/>
      <c r="SKU114" s="386"/>
      <c r="SKV114" s="386"/>
      <c r="SKW114" s="386"/>
      <c r="SKX114" s="386"/>
      <c r="SKY114" s="386"/>
      <c r="SKZ114" s="386"/>
      <c r="SLA114" s="386"/>
      <c r="SLB114" s="386"/>
      <c r="SLC114" s="386"/>
      <c r="SLD114" s="386"/>
      <c r="SLE114" s="386"/>
      <c r="SLF114" s="386"/>
      <c r="SLG114" s="386"/>
      <c r="SLH114" s="386"/>
      <c r="SLI114" s="386"/>
      <c r="SLJ114" s="386"/>
      <c r="SLK114" s="386"/>
      <c r="SLL114" s="386"/>
      <c r="SLM114" s="386"/>
      <c r="SLN114" s="386"/>
      <c r="SLO114" s="386"/>
      <c r="SLP114" s="386"/>
      <c r="SLQ114" s="386"/>
      <c r="SLR114" s="386"/>
      <c r="SLS114" s="386"/>
      <c r="SLT114" s="386"/>
      <c r="SLU114" s="386"/>
      <c r="SLV114" s="386"/>
      <c r="SLW114" s="386"/>
      <c r="SLX114" s="386"/>
      <c r="SLY114" s="386"/>
      <c r="SLZ114" s="386"/>
      <c r="SMA114" s="386"/>
      <c r="SMB114" s="386"/>
      <c r="SMC114" s="386"/>
      <c r="SMD114" s="386"/>
      <c r="SME114" s="386"/>
      <c r="SMF114" s="386"/>
      <c r="SMG114" s="386"/>
      <c r="SMH114" s="386"/>
      <c r="SMI114" s="386"/>
      <c r="SMJ114" s="386"/>
      <c r="SMK114" s="386"/>
      <c r="SML114" s="386"/>
      <c r="SMM114" s="386"/>
      <c r="SMN114" s="386"/>
      <c r="SMO114" s="386"/>
      <c r="SMP114" s="386"/>
      <c r="SMQ114" s="386"/>
      <c r="SMR114" s="386"/>
      <c r="SMS114" s="386"/>
      <c r="SMT114" s="386"/>
      <c r="SMU114" s="386"/>
      <c r="SMV114" s="386"/>
      <c r="SMW114" s="386"/>
      <c r="SMX114" s="386"/>
      <c r="SMY114" s="386"/>
      <c r="SMZ114" s="386"/>
      <c r="SNA114" s="386"/>
      <c r="SNB114" s="386"/>
      <c r="SNC114" s="386"/>
      <c r="SND114" s="386"/>
      <c r="SNE114" s="386"/>
      <c r="SNF114" s="386"/>
      <c r="SNG114" s="386"/>
      <c r="SNH114" s="386"/>
      <c r="SNI114" s="386"/>
      <c r="SNJ114" s="386"/>
      <c r="SNK114" s="386"/>
      <c r="SNL114" s="386"/>
      <c r="SNM114" s="386"/>
      <c r="SNN114" s="386"/>
      <c r="SNO114" s="386"/>
      <c r="SNP114" s="386"/>
      <c r="SNQ114" s="386"/>
      <c r="SNR114" s="386"/>
      <c r="SNS114" s="386"/>
      <c r="SNT114" s="386"/>
      <c r="SNU114" s="386"/>
      <c r="SNV114" s="386"/>
      <c r="SNW114" s="386"/>
      <c r="SNX114" s="386"/>
      <c r="SNY114" s="386"/>
      <c r="SNZ114" s="386"/>
      <c r="SOA114" s="386"/>
      <c r="SOB114" s="386"/>
      <c r="SOC114" s="386"/>
      <c r="SOD114" s="386"/>
      <c r="SOE114" s="386"/>
      <c r="SOF114" s="386"/>
      <c r="SOG114" s="386"/>
      <c r="SOH114" s="386"/>
      <c r="SOI114" s="386"/>
      <c r="SOJ114" s="386"/>
      <c r="SOK114" s="386"/>
      <c r="SOL114" s="386"/>
      <c r="SOM114" s="386"/>
      <c r="SON114" s="386"/>
      <c r="SOO114" s="386"/>
      <c r="SOP114" s="386"/>
      <c r="SOQ114" s="386"/>
      <c r="SOR114" s="386"/>
      <c r="SOS114" s="386"/>
      <c r="SOT114" s="386"/>
      <c r="SOU114" s="386"/>
      <c r="SOV114" s="386"/>
      <c r="SOW114" s="386"/>
      <c r="SOX114" s="386"/>
      <c r="SOY114" s="386"/>
      <c r="SOZ114" s="386"/>
      <c r="SPA114" s="386"/>
      <c r="SPB114" s="386"/>
      <c r="SPC114" s="386"/>
      <c r="SPD114" s="386"/>
      <c r="SPE114" s="386"/>
      <c r="SPF114" s="386"/>
      <c r="SPG114" s="386"/>
      <c r="SPH114" s="386"/>
      <c r="SPI114" s="386"/>
      <c r="SPJ114" s="386"/>
      <c r="SPK114" s="386"/>
      <c r="SPL114" s="386"/>
      <c r="SPM114" s="386"/>
      <c r="SPN114" s="386"/>
      <c r="SPO114" s="386"/>
      <c r="SPP114" s="386"/>
      <c r="SPQ114" s="386"/>
      <c r="SPR114" s="386"/>
      <c r="SPS114" s="386"/>
      <c r="SPT114" s="386"/>
      <c r="SPU114" s="386"/>
      <c r="SPV114" s="386"/>
      <c r="SPW114" s="386"/>
      <c r="SPX114" s="386"/>
      <c r="SPY114" s="386"/>
      <c r="SPZ114" s="386"/>
      <c r="SQA114" s="386"/>
      <c r="SQB114" s="386"/>
      <c r="SQC114" s="386"/>
      <c r="SQD114" s="386"/>
      <c r="SQE114" s="386"/>
      <c r="SQF114" s="386"/>
      <c r="SQG114" s="386"/>
      <c r="SQH114" s="386"/>
      <c r="SQI114" s="386"/>
      <c r="SQJ114" s="386"/>
      <c r="SQK114" s="386"/>
      <c r="SQL114" s="386"/>
      <c r="SQM114" s="386"/>
      <c r="SQN114" s="386"/>
      <c r="SQO114" s="386"/>
      <c r="SQP114" s="386"/>
      <c r="SQQ114" s="386"/>
      <c r="SQR114" s="386"/>
      <c r="SQS114" s="386"/>
      <c r="SQT114" s="386"/>
      <c r="SQU114" s="386"/>
      <c r="SQV114" s="386"/>
      <c r="SQW114" s="386"/>
      <c r="SQX114" s="386"/>
      <c r="SQY114" s="386"/>
      <c r="SQZ114" s="386"/>
      <c r="SRA114" s="386"/>
      <c r="SRB114" s="386"/>
      <c r="SRC114" s="386"/>
      <c r="SRD114" s="386"/>
      <c r="SRE114" s="386"/>
      <c r="SRF114" s="386"/>
      <c r="SRG114" s="386"/>
      <c r="SRH114" s="386"/>
      <c r="SRI114" s="386"/>
      <c r="SRJ114" s="386"/>
      <c r="SRK114" s="386"/>
      <c r="SRL114" s="386"/>
      <c r="SRM114" s="386"/>
      <c r="SRN114" s="386"/>
      <c r="SRO114" s="386"/>
      <c r="SRP114" s="386"/>
      <c r="SRQ114" s="386"/>
      <c r="SRR114" s="386"/>
      <c r="SRS114" s="386"/>
      <c r="SRT114" s="386"/>
      <c r="SRU114" s="386"/>
      <c r="SRV114" s="386"/>
      <c r="SRW114" s="386"/>
      <c r="SRX114" s="386"/>
      <c r="SRY114" s="386"/>
      <c r="SRZ114" s="386"/>
      <c r="SSA114" s="386"/>
      <c r="SSB114" s="386"/>
      <c r="SSC114" s="386"/>
      <c r="SSD114" s="386"/>
      <c r="SSE114" s="386"/>
      <c r="SSF114" s="386"/>
      <c r="SSG114" s="386"/>
      <c r="SSH114" s="386"/>
      <c r="SSI114" s="386"/>
      <c r="SSJ114" s="386"/>
      <c r="SSK114" s="386"/>
      <c r="SSL114" s="386"/>
      <c r="SSM114" s="386"/>
      <c r="SSN114" s="386"/>
      <c r="SSO114" s="386"/>
      <c r="SSP114" s="386"/>
      <c r="SSQ114" s="386"/>
      <c r="SSR114" s="386"/>
      <c r="SSS114" s="386"/>
      <c r="SST114" s="386"/>
      <c r="SSU114" s="386"/>
      <c r="SSV114" s="386"/>
      <c r="SSW114" s="386"/>
      <c r="SSX114" s="386"/>
      <c r="SSY114" s="386"/>
      <c r="SSZ114" s="386"/>
      <c r="STA114" s="386"/>
      <c r="STB114" s="386"/>
      <c r="STC114" s="386"/>
      <c r="STD114" s="386"/>
      <c r="STE114" s="386"/>
      <c r="STF114" s="386"/>
      <c r="STG114" s="386"/>
      <c r="STH114" s="386"/>
      <c r="STI114" s="386"/>
      <c r="STJ114" s="386"/>
      <c r="STK114" s="386"/>
      <c r="STL114" s="386"/>
      <c r="STM114" s="386"/>
      <c r="STN114" s="386"/>
      <c r="STO114" s="386"/>
      <c r="STP114" s="386"/>
      <c r="STQ114" s="386"/>
      <c r="STR114" s="386"/>
      <c r="STS114" s="386"/>
      <c r="STT114" s="386"/>
      <c r="STU114" s="386"/>
      <c r="STV114" s="386"/>
      <c r="STW114" s="386"/>
      <c r="STX114" s="386"/>
      <c r="STY114" s="386"/>
      <c r="STZ114" s="386"/>
      <c r="SUA114" s="386"/>
      <c r="SUB114" s="386"/>
      <c r="SUC114" s="386"/>
      <c r="SUD114" s="386"/>
      <c r="SUE114" s="386"/>
      <c r="SUF114" s="386"/>
      <c r="SUG114" s="386"/>
      <c r="SUH114" s="386"/>
      <c r="SUI114" s="386"/>
      <c r="SUJ114" s="386"/>
      <c r="SUK114" s="386"/>
      <c r="SUL114" s="386"/>
      <c r="SUM114" s="386"/>
      <c r="SUN114" s="386"/>
      <c r="SUO114" s="386"/>
      <c r="SUP114" s="386"/>
      <c r="SUQ114" s="386"/>
      <c r="SUR114" s="386"/>
      <c r="SUS114" s="386"/>
      <c r="SUT114" s="386"/>
      <c r="SUU114" s="386"/>
      <c r="SUV114" s="386"/>
      <c r="SUW114" s="386"/>
      <c r="SUX114" s="386"/>
      <c r="SUY114" s="386"/>
      <c r="SUZ114" s="386"/>
      <c r="SVA114" s="386"/>
      <c r="SVB114" s="386"/>
      <c r="SVC114" s="386"/>
      <c r="SVD114" s="386"/>
      <c r="SVE114" s="386"/>
      <c r="SVF114" s="386"/>
      <c r="SVG114" s="386"/>
      <c r="SVH114" s="386"/>
      <c r="SVI114" s="386"/>
      <c r="SVJ114" s="386"/>
      <c r="SVK114" s="386"/>
      <c r="SVL114" s="386"/>
      <c r="SVM114" s="386"/>
      <c r="SVN114" s="386"/>
      <c r="SVO114" s="386"/>
      <c r="SVP114" s="386"/>
      <c r="SVQ114" s="386"/>
      <c r="SVR114" s="386"/>
      <c r="SVS114" s="386"/>
      <c r="SVT114" s="386"/>
      <c r="SVU114" s="386"/>
      <c r="SVV114" s="386"/>
      <c r="SVW114" s="386"/>
      <c r="SVX114" s="386"/>
      <c r="SVY114" s="386"/>
      <c r="SVZ114" s="386"/>
      <c r="SWA114" s="386"/>
      <c r="SWB114" s="386"/>
      <c r="SWC114" s="386"/>
      <c r="SWD114" s="386"/>
      <c r="SWE114" s="386"/>
      <c r="SWF114" s="386"/>
      <c r="SWG114" s="386"/>
      <c r="SWH114" s="386"/>
      <c r="SWI114" s="386"/>
      <c r="SWJ114" s="386"/>
      <c r="SWK114" s="386"/>
      <c r="SWL114" s="386"/>
      <c r="SWM114" s="386"/>
      <c r="SWN114" s="386"/>
      <c r="SWO114" s="386"/>
      <c r="SWP114" s="386"/>
      <c r="SWQ114" s="386"/>
      <c r="SWR114" s="386"/>
      <c r="SWS114" s="386"/>
      <c r="SWT114" s="386"/>
      <c r="SWU114" s="386"/>
      <c r="SWV114" s="386"/>
      <c r="SWW114" s="386"/>
      <c r="SWX114" s="386"/>
      <c r="SWY114" s="386"/>
      <c r="SWZ114" s="386"/>
      <c r="SXA114" s="386"/>
      <c r="SXB114" s="386"/>
      <c r="SXC114" s="386"/>
      <c r="SXD114" s="386"/>
      <c r="SXE114" s="386"/>
      <c r="SXF114" s="386"/>
      <c r="SXG114" s="386"/>
      <c r="SXH114" s="386"/>
      <c r="SXI114" s="386"/>
      <c r="SXJ114" s="386"/>
      <c r="SXK114" s="386"/>
      <c r="SXL114" s="386"/>
      <c r="SXM114" s="386"/>
      <c r="SXN114" s="386"/>
      <c r="SXO114" s="386"/>
      <c r="SXP114" s="386"/>
      <c r="SXQ114" s="386"/>
      <c r="SXR114" s="386"/>
      <c r="SXS114" s="386"/>
      <c r="SXT114" s="386"/>
      <c r="SXU114" s="386"/>
      <c r="SXV114" s="386"/>
      <c r="SXW114" s="386"/>
      <c r="SXX114" s="386"/>
      <c r="SXY114" s="386"/>
      <c r="SXZ114" s="386"/>
      <c r="SYA114" s="386"/>
      <c r="SYB114" s="386"/>
      <c r="SYC114" s="386"/>
      <c r="SYD114" s="386"/>
      <c r="SYE114" s="386"/>
      <c r="SYF114" s="386"/>
      <c r="SYG114" s="386"/>
      <c r="SYH114" s="386"/>
      <c r="SYI114" s="386"/>
      <c r="SYJ114" s="386"/>
      <c r="SYK114" s="386"/>
      <c r="SYL114" s="386"/>
      <c r="SYM114" s="386"/>
      <c r="SYN114" s="386"/>
      <c r="SYO114" s="386"/>
      <c r="SYP114" s="386"/>
      <c r="SYQ114" s="386"/>
      <c r="SYR114" s="386"/>
      <c r="SYS114" s="386"/>
      <c r="SYT114" s="386"/>
      <c r="SYU114" s="386"/>
      <c r="SYV114" s="386"/>
      <c r="SYW114" s="386"/>
      <c r="SYX114" s="386"/>
      <c r="SYY114" s="386"/>
      <c r="SYZ114" s="386"/>
      <c r="SZA114" s="386"/>
      <c r="SZB114" s="386"/>
      <c r="SZC114" s="386"/>
      <c r="SZD114" s="386"/>
      <c r="SZE114" s="386"/>
      <c r="SZF114" s="386"/>
      <c r="SZG114" s="386"/>
      <c r="SZH114" s="386"/>
      <c r="SZI114" s="386"/>
      <c r="SZJ114" s="386"/>
      <c r="SZK114" s="386"/>
      <c r="SZL114" s="386"/>
      <c r="SZM114" s="386"/>
      <c r="SZN114" s="386"/>
      <c r="SZO114" s="386"/>
      <c r="SZP114" s="386"/>
      <c r="SZQ114" s="386"/>
      <c r="SZR114" s="386"/>
      <c r="SZS114" s="386"/>
      <c r="SZT114" s="386"/>
      <c r="SZU114" s="386"/>
      <c r="SZV114" s="386"/>
      <c r="SZW114" s="386"/>
      <c r="SZX114" s="386"/>
      <c r="SZY114" s="386"/>
      <c r="SZZ114" s="386"/>
      <c r="TAA114" s="386"/>
      <c r="TAB114" s="386"/>
      <c r="TAC114" s="386"/>
      <c r="TAD114" s="386"/>
      <c r="TAE114" s="386"/>
      <c r="TAF114" s="386"/>
      <c r="TAG114" s="386"/>
      <c r="TAH114" s="386"/>
      <c r="TAI114" s="386"/>
      <c r="TAJ114" s="386"/>
      <c r="TAK114" s="386"/>
      <c r="TAL114" s="386"/>
      <c r="TAM114" s="386"/>
      <c r="TAN114" s="386"/>
      <c r="TAO114" s="386"/>
      <c r="TAP114" s="386"/>
      <c r="TAQ114" s="386"/>
      <c r="TAR114" s="386"/>
      <c r="TAS114" s="386"/>
      <c r="TAT114" s="386"/>
      <c r="TAU114" s="386"/>
      <c r="TAV114" s="386"/>
      <c r="TAW114" s="386"/>
      <c r="TAX114" s="386"/>
      <c r="TAY114" s="386"/>
      <c r="TAZ114" s="386"/>
      <c r="TBA114" s="386"/>
      <c r="TBB114" s="386"/>
      <c r="TBC114" s="386"/>
      <c r="TBD114" s="386"/>
      <c r="TBE114" s="386"/>
      <c r="TBF114" s="386"/>
      <c r="TBG114" s="386"/>
      <c r="TBH114" s="386"/>
      <c r="TBI114" s="386"/>
      <c r="TBJ114" s="386"/>
      <c r="TBK114" s="386"/>
      <c r="TBL114" s="386"/>
      <c r="TBM114" s="386"/>
      <c r="TBN114" s="386"/>
      <c r="TBO114" s="386"/>
      <c r="TBP114" s="386"/>
      <c r="TBQ114" s="386"/>
      <c r="TBR114" s="386"/>
      <c r="TBS114" s="386"/>
      <c r="TBT114" s="386"/>
      <c r="TBU114" s="386"/>
      <c r="TBV114" s="386"/>
      <c r="TBW114" s="386"/>
      <c r="TBX114" s="386"/>
      <c r="TBY114" s="386"/>
      <c r="TBZ114" s="386"/>
      <c r="TCA114" s="386"/>
      <c r="TCB114" s="386"/>
      <c r="TCC114" s="386"/>
      <c r="TCD114" s="386"/>
      <c r="TCE114" s="386"/>
      <c r="TCF114" s="386"/>
      <c r="TCG114" s="386"/>
      <c r="TCH114" s="386"/>
      <c r="TCI114" s="386"/>
      <c r="TCJ114" s="386"/>
      <c r="TCK114" s="386"/>
      <c r="TCL114" s="386"/>
      <c r="TCM114" s="386"/>
      <c r="TCN114" s="386"/>
      <c r="TCO114" s="386"/>
      <c r="TCP114" s="386"/>
      <c r="TCQ114" s="386"/>
      <c r="TCR114" s="386"/>
      <c r="TCS114" s="386"/>
      <c r="TCT114" s="386"/>
      <c r="TCU114" s="386"/>
      <c r="TCV114" s="386"/>
      <c r="TCW114" s="386"/>
      <c r="TCX114" s="386"/>
      <c r="TCY114" s="386"/>
      <c r="TCZ114" s="386"/>
      <c r="TDA114" s="386"/>
      <c r="TDB114" s="386"/>
      <c r="TDC114" s="386"/>
      <c r="TDD114" s="386"/>
      <c r="TDE114" s="386"/>
      <c r="TDF114" s="386"/>
      <c r="TDG114" s="386"/>
      <c r="TDH114" s="386"/>
      <c r="TDI114" s="386"/>
      <c r="TDJ114" s="386"/>
      <c r="TDK114" s="386"/>
      <c r="TDL114" s="386"/>
      <c r="TDM114" s="386"/>
      <c r="TDN114" s="386"/>
      <c r="TDO114" s="386"/>
      <c r="TDP114" s="386"/>
      <c r="TDQ114" s="386"/>
      <c r="TDR114" s="386"/>
      <c r="TDS114" s="386"/>
      <c r="TDT114" s="386"/>
      <c r="TDU114" s="386"/>
      <c r="TDV114" s="386"/>
      <c r="TDW114" s="386"/>
      <c r="TDX114" s="386"/>
      <c r="TDY114" s="386"/>
      <c r="TDZ114" s="386"/>
      <c r="TEA114" s="386"/>
      <c r="TEB114" s="386"/>
      <c r="TEC114" s="386"/>
      <c r="TED114" s="386"/>
      <c r="TEE114" s="386"/>
      <c r="TEF114" s="386"/>
      <c r="TEG114" s="386"/>
      <c r="TEH114" s="386"/>
      <c r="TEI114" s="386"/>
      <c r="TEJ114" s="386"/>
      <c r="TEK114" s="386"/>
      <c r="TEL114" s="386"/>
      <c r="TEM114" s="386"/>
      <c r="TEN114" s="386"/>
      <c r="TEO114" s="386"/>
      <c r="TEP114" s="386"/>
      <c r="TEQ114" s="386"/>
      <c r="TER114" s="386"/>
      <c r="TES114" s="386"/>
      <c r="TET114" s="386"/>
      <c r="TEU114" s="386"/>
      <c r="TEV114" s="386"/>
      <c r="TEW114" s="386"/>
      <c r="TEX114" s="386"/>
      <c r="TEY114" s="386"/>
      <c r="TEZ114" s="386"/>
      <c r="TFA114" s="386"/>
      <c r="TFB114" s="386"/>
      <c r="TFC114" s="386"/>
      <c r="TFD114" s="386"/>
      <c r="TFE114" s="386"/>
      <c r="TFF114" s="386"/>
      <c r="TFG114" s="386"/>
      <c r="TFH114" s="386"/>
      <c r="TFI114" s="386"/>
      <c r="TFJ114" s="386"/>
      <c r="TFK114" s="386"/>
      <c r="TFL114" s="386"/>
      <c r="TFM114" s="386"/>
      <c r="TFN114" s="386"/>
      <c r="TFO114" s="386"/>
      <c r="TFP114" s="386"/>
      <c r="TFQ114" s="386"/>
      <c r="TFR114" s="386"/>
      <c r="TFS114" s="386"/>
      <c r="TFT114" s="386"/>
      <c r="TFU114" s="386"/>
      <c r="TFV114" s="386"/>
      <c r="TFW114" s="386"/>
      <c r="TFX114" s="386"/>
      <c r="TFY114" s="386"/>
      <c r="TFZ114" s="386"/>
      <c r="TGA114" s="386"/>
      <c r="TGB114" s="386"/>
      <c r="TGC114" s="386"/>
      <c r="TGD114" s="386"/>
      <c r="TGE114" s="386"/>
      <c r="TGF114" s="386"/>
      <c r="TGG114" s="386"/>
      <c r="TGH114" s="386"/>
      <c r="TGI114" s="386"/>
      <c r="TGJ114" s="386"/>
      <c r="TGK114" s="386"/>
      <c r="TGL114" s="386"/>
      <c r="TGM114" s="386"/>
      <c r="TGN114" s="386"/>
      <c r="TGO114" s="386"/>
      <c r="TGP114" s="386"/>
      <c r="TGQ114" s="386"/>
      <c r="TGR114" s="386"/>
      <c r="TGS114" s="386"/>
      <c r="TGT114" s="386"/>
      <c r="TGU114" s="386"/>
      <c r="TGV114" s="386"/>
      <c r="TGW114" s="386"/>
      <c r="TGX114" s="386"/>
      <c r="TGY114" s="386"/>
      <c r="TGZ114" s="386"/>
      <c r="THA114" s="386"/>
      <c r="THB114" s="386"/>
      <c r="THC114" s="386"/>
      <c r="THD114" s="386"/>
      <c r="THE114" s="386"/>
      <c r="THF114" s="386"/>
      <c r="THG114" s="386"/>
      <c r="THH114" s="386"/>
      <c r="THI114" s="386"/>
      <c r="THJ114" s="386"/>
      <c r="THK114" s="386"/>
      <c r="THL114" s="386"/>
      <c r="THM114" s="386"/>
      <c r="THN114" s="386"/>
      <c r="THO114" s="386"/>
      <c r="THP114" s="386"/>
      <c r="THQ114" s="386"/>
      <c r="THR114" s="386"/>
      <c r="THS114" s="386"/>
      <c r="THT114" s="386"/>
      <c r="THU114" s="386"/>
      <c r="THV114" s="386"/>
      <c r="THW114" s="386"/>
      <c r="THX114" s="386"/>
      <c r="THY114" s="386"/>
      <c r="THZ114" s="386"/>
      <c r="TIA114" s="386"/>
      <c r="TIB114" s="386"/>
      <c r="TIC114" s="386"/>
      <c r="TID114" s="386"/>
      <c r="TIE114" s="386"/>
      <c r="TIF114" s="386"/>
      <c r="TIG114" s="386"/>
      <c r="TIH114" s="386"/>
      <c r="TII114" s="386"/>
      <c r="TIJ114" s="386"/>
      <c r="TIK114" s="386"/>
      <c r="TIL114" s="386"/>
      <c r="TIM114" s="386"/>
      <c r="TIN114" s="386"/>
      <c r="TIO114" s="386"/>
      <c r="TIP114" s="386"/>
      <c r="TIQ114" s="386"/>
      <c r="TIR114" s="386"/>
      <c r="TIS114" s="386"/>
      <c r="TIT114" s="386"/>
      <c r="TIU114" s="386"/>
      <c r="TIV114" s="386"/>
      <c r="TIW114" s="386"/>
      <c r="TIX114" s="386"/>
      <c r="TIY114" s="386"/>
      <c r="TIZ114" s="386"/>
      <c r="TJA114" s="386"/>
      <c r="TJB114" s="386"/>
      <c r="TJC114" s="386"/>
      <c r="TJD114" s="386"/>
      <c r="TJE114" s="386"/>
      <c r="TJF114" s="386"/>
      <c r="TJG114" s="386"/>
      <c r="TJH114" s="386"/>
      <c r="TJI114" s="386"/>
      <c r="TJJ114" s="386"/>
      <c r="TJK114" s="386"/>
      <c r="TJL114" s="386"/>
      <c r="TJM114" s="386"/>
      <c r="TJN114" s="386"/>
      <c r="TJO114" s="386"/>
      <c r="TJP114" s="386"/>
      <c r="TJQ114" s="386"/>
      <c r="TJR114" s="386"/>
      <c r="TJS114" s="386"/>
      <c r="TJT114" s="386"/>
      <c r="TJU114" s="386"/>
      <c r="TJV114" s="386"/>
      <c r="TJW114" s="386"/>
      <c r="TJX114" s="386"/>
      <c r="TJY114" s="386"/>
      <c r="TJZ114" s="386"/>
      <c r="TKA114" s="386"/>
      <c r="TKB114" s="386"/>
      <c r="TKC114" s="386"/>
      <c r="TKD114" s="386"/>
      <c r="TKE114" s="386"/>
      <c r="TKF114" s="386"/>
      <c r="TKG114" s="386"/>
      <c r="TKH114" s="386"/>
      <c r="TKI114" s="386"/>
      <c r="TKJ114" s="386"/>
      <c r="TKK114" s="386"/>
      <c r="TKL114" s="386"/>
      <c r="TKM114" s="386"/>
      <c r="TKN114" s="386"/>
      <c r="TKO114" s="386"/>
      <c r="TKP114" s="386"/>
      <c r="TKQ114" s="386"/>
      <c r="TKR114" s="386"/>
      <c r="TKS114" s="386"/>
      <c r="TKT114" s="386"/>
      <c r="TKU114" s="386"/>
      <c r="TKV114" s="386"/>
      <c r="TKW114" s="386"/>
      <c r="TKX114" s="386"/>
      <c r="TKY114" s="386"/>
      <c r="TKZ114" s="386"/>
      <c r="TLA114" s="386"/>
      <c r="TLB114" s="386"/>
      <c r="TLC114" s="386"/>
      <c r="TLD114" s="386"/>
      <c r="TLE114" s="386"/>
      <c r="TLF114" s="386"/>
      <c r="TLG114" s="386"/>
      <c r="TLH114" s="386"/>
      <c r="TLI114" s="386"/>
      <c r="TLJ114" s="386"/>
      <c r="TLK114" s="386"/>
      <c r="TLL114" s="386"/>
      <c r="TLM114" s="386"/>
      <c r="TLN114" s="386"/>
      <c r="TLO114" s="386"/>
      <c r="TLP114" s="386"/>
      <c r="TLQ114" s="386"/>
      <c r="TLR114" s="386"/>
      <c r="TLS114" s="386"/>
      <c r="TLT114" s="386"/>
      <c r="TLU114" s="386"/>
      <c r="TLV114" s="386"/>
      <c r="TLW114" s="386"/>
      <c r="TLX114" s="386"/>
      <c r="TLY114" s="386"/>
      <c r="TLZ114" s="386"/>
      <c r="TMA114" s="386"/>
      <c r="TMB114" s="386"/>
      <c r="TMC114" s="386"/>
      <c r="TMD114" s="386"/>
      <c r="TME114" s="386"/>
      <c r="TMF114" s="386"/>
      <c r="TMG114" s="386"/>
      <c r="TMH114" s="386"/>
      <c r="TMI114" s="386"/>
      <c r="TMJ114" s="386"/>
      <c r="TMK114" s="386"/>
      <c r="TML114" s="386"/>
      <c r="TMM114" s="386"/>
      <c r="TMN114" s="386"/>
      <c r="TMO114" s="386"/>
      <c r="TMP114" s="386"/>
      <c r="TMQ114" s="386"/>
      <c r="TMR114" s="386"/>
      <c r="TMS114" s="386"/>
      <c r="TMT114" s="386"/>
      <c r="TMU114" s="386"/>
      <c r="TMV114" s="386"/>
      <c r="TMW114" s="386"/>
      <c r="TMX114" s="386"/>
      <c r="TMY114" s="386"/>
      <c r="TMZ114" s="386"/>
      <c r="TNA114" s="386"/>
      <c r="TNB114" s="386"/>
      <c r="TNC114" s="386"/>
      <c r="TND114" s="386"/>
      <c r="TNE114" s="386"/>
      <c r="TNF114" s="386"/>
      <c r="TNG114" s="386"/>
      <c r="TNH114" s="386"/>
      <c r="TNI114" s="386"/>
      <c r="TNJ114" s="386"/>
      <c r="TNK114" s="386"/>
      <c r="TNL114" s="386"/>
      <c r="TNM114" s="386"/>
      <c r="TNN114" s="386"/>
      <c r="TNO114" s="386"/>
      <c r="TNP114" s="386"/>
      <c r="TNQ114" s="386"/>
      <c r="TNR114" s="386"/>
      <c r="TNS114" s="386"/>
      <c r="TNT114" s="386"/>
      <c r="TNU114" s="386"/>
      <c r="TNV114" s="386"/>
      <c r="TNW114" s="386"/>
      <c r="TNX114" s="386"/>
      <c r="TNY114" s="386"/>
      <c r="TNZ114" s="386"/>
      <c r="TOA114" s="386"/>
      <c r="TOB114" s="386"/>
      <c r="TOC114" s="386"/>
      <c r="TOD114" s="386"/>
      <c r="TOE114" s="386"/>
      <c r="TOF114" s="386"/>
      <c r="TOG114" s="386"/>
      <c r="TOH114" s="386"/>
      <c r="TOI114" s="386"/>
      <c r="TOJ114" s="386"/>
      <c r="TOK114" s="386"/>
      <c r="TOL114" s="386"/>
      <c r="TOM114" s="386"/>
      <c r="TON114" s="386"/>
      <c r="TOO114" s="386"/>
      <c r="TOP114" s="386"/>
      <c r="TOQ114" s="386"/>
      <c r="TOR114" s="386"/>
      <c r="TOS114" s="386"/>
      <c r="TOT114" s="386"/>
      <c r="TOU114" s="386"/>
      <c r="TOV114" s="386"/>
      <c r="TOW114" s="386"/>
      <c r="TOX114" s="386"/>
      <c r="TOY114" s="386"/>
      <c r="TOZ114" s="386"/>
      <c r="TPA114" s="386"/>
      <c r="TPB114" s="386"/>
      <c r="TPC114" s="386"/>
      <c r="TPD114" s="386"/>
      <c r="TPE114" s="386"/>
      <c r="TPF114" s="386"/>
      <c r="TPG114" s="386"/>
      <c r="TPH114" s="386"/>
      <c r="TPI114" s="386"/>
      <c r="TPJ114" s="386"/>
      <c r="TPK114" s="386"/>
      <c r="TPL114" s="386"/>
      <c r="TPM114" s="386"/>
      <c r="TPN114" s="386"/>
      <c r="TPO114" s="386"/>
      <c r="TPP114" s="386"/>
      <c r="TPQ114" s="386"/>
      <c r="TPR114" s="386"/>
      <c r="TPS114" s="386"/>
      <c r="TPT114" s="386"/>
      <c r="TPU114" s="386"/>
      <c r="TPV114" s="386"/>
      <c r="TPW114" s="386"/>
      <c r="TPX114" s="386"/>
      <c r="TPY114" s="386"/>
      <c r="TPZ114" s="386"/>
      <c r="TQA114" s="386"/>
      <c r="TQB114" s="386"/>
      <c r="TQC114" s="386"/>
      <c r="TQD114" s="386"/>
      <c r="TQE114" s="386"/>
      <c r="TQF114" s="386"/>
      <c r="TQG114" s="386"/>
      <c r="TQH114" s="386"/>
      <c r="TQI114" s="386"/>
      <c r="TQJ114" s="386"/>
      <c r="TQK114" s="386"/>
      <c r="TQL114" s="386"/>
      <c r="TQM114" s="386"/>
      <c r="TQN114" s="386"/>
      <c r="TQO114" s="386"/>
      <c r="TQP114" s="386"/>
      <c r="TQQ114" s="386"/>
      <c r="TQR114" s="386"/>
      <c r="TQS114" s="386"/>
      <c r="TQT114" s="386"/>
      <c r="TQU114" s="386"/>
      <c r="TQV114" s="386"/>
      <c r="TQW114" s="386"/>
      <c r="TQX114" s="386"/>
      <c r="TQY114" s="386"/>
      <c r="TQZ114" s="386"/>
      <c r="TRA114" s="386"/>
      <c r="TRB114" s="386"/>
      <c r="TRC114" s="386"/>
      <c r="TRD114" s="386"/>
      <c r="TRE114" s="386"/>
      <c r="TRF114" s="386"/>
      <c r="TRG114" s="386"/>
      <c r="TRH114" s="386"/>
      <c r="TRI114" s="386"/>
      <c r="TRJ114" s="386"/>
      <c r="TRK114" s="386"/>
      <c r="TRL114" s="386"/>
      <c r="TRM114" s="386"/>
      <c r="TRN114" s="386"/>
      <c r="TRO114" s="386"/>
      <c r="TRP114" s="386"/>
      <c r="TRQ114" s="386"/>
      <c r="TRR114" s="386"/>
      <c r="TRS114" s="386"/>
      <c r="TRT114" s="386"/>
      <c r="TRU114" s="386"/>
      <c r="TRV114" s="386"/>
      <c r="TRW114" s="386"/>
      <c r="TRX114" s="386"/>
      <c r="TRY114" s="386"/>
      <c r="TRZ114" s="386"/>
      <c r="TSA114" s="386"/>
      <c r="TSB114" s="386"/>
      <c r="TSC114" s="386"/>
      <c r="TSD114" s="386"/>
      <c r="TSE114" s="386"/>
      <c r="TSF114" s="386"/>
      <c r="TSG114" s="386"/>
      <c r="TSH114" s="386"/>
      <c r="TSI114" s="386"/>
      <c r="TSJ114" s="386"/>
      <c r="TSK114" s="386"/>
      <c r="TSL114" s="386"/>
      <c r="TSM114" s="386"/>
      <c r="TSN114" s="386"/>
      <c r="TSO114" s="386"/>
      <c r="TSP114" s="386"/>
      <c r="TSQ114" s="386"/>
      <c r="TSR114" s="386"/>
      <c r="TSS114" s="386"/>
      <c r="TST114" s="386"/>
      <c r="TSU114" s="386"/>
      <c r="TSV114" s="386"/>
      <c r="TSW114" s="386"/>
      <c r="TSX114" s="386"/>
      <c r="TSY114" s="386"/>
      <c r="TSZ114" s="386"/>
      <c r="TTA114" s="386"/>
      <c r="TTB114" s="386"/>
      <c r="TTC114" s="386"/>
      <c r="TTD114" s="386"/>
      <c r="TTE114" s="386"/>
      <c r="TTF114" s="386"/>
      <c r="TTG114" s="386"/>
      <c r="TTH114" s="386"/>
      <c r="TTI114" s="386"/>
      <c r="TTJ114" s="386"/>
      <c r="TTK114" s="386"/>
      <c r="TTL114" s="386"/>
      <c r="TTM114" s="386"/>
      <c r="TTN114" s="386"/>
      <c r="TTO114" s="386"/>
      <c r="TTP114" s="386"/>
      <c r="TTQ114" s="386"/>
      <c r="TTR114" s="386"/>
      <c r="TTS114" s="386"/>
      <c r="TTT114" s="386"/>
      <c r="TTU114" s="386"/>
      <c r="TTV114" s="386"/>
      <c r="TTW114" s="386"/>
      <c r="TTX114" s="386"/>
      <c r="TTY114" s="386"/>
      <c r="TTZ114" s="386"/>
      <c r="TUA114" s="386"/>
      <c r="TUB114" s="386"/>
      <c r="TUC114" s="386"/>
      <c r="TUD114" s="386"/>
      <c r="TUE114" s="386"/>
      <c r="TUF114" s="386"/>
      <c r="TUG114" s="386"/>
      <c r="TUH114" s="386"/>
      <c r="TUI114" s="386"/>
      <c r="TUJ114" s="386"/>
      <c r="TUK114" s="386"/>
      <c r="TUL114" s="386"/>
      <c r="TUM114" s="386"/>
      <c r="TUN114" s="386"/>
      <c r="TUO114" s="386"/>
      <c r="TUP114" s="386"/>
      <c r="TUQ114" s="386"/>
      <c r="TUR114" s="386"/>
      <c r="TUS114" s="386"/>
      <c r="TUT114" s="386"/>
      <c r="TUU114" s="386"/>
      <c r="TUV114" s="386"/>
      <c r="TUW114" s="386"/>
      <c r="TUX114" s="386"/>
      <c r="TUY114" s="386"/>
      <c r="TUZ114" s="386"/>
      <c r="TVA114" s="386"/>
      <c r="TVB114" s="386"/>
      <c r="TVC114" s="386"/>
      <c r="TVD114" s="386"/>
      <c r="TVE114" s="386"/>
      <c r="TVF114" s="386"/>
      <c r="TVG114" s="386"/>
      <c r="TVH114" s="386"/>
      <c r="TVI114" s="386"/>
      <c r="TVJ114" s="386"/>
      <c r="TVK114" s="386"/>
      <c r="TVL114" s="386"/>
      <c r="TVM114" s="386"/>
      <c r="TVN114" s="386"/>
      <c r="TVO114" s="386"/>
      <c r="TVP114" s="386"/>
      <c r="TVQ114" s="386"/>
      <c r="TVR114" s="386"/>
      <c r="TVS114" s="386"/>
      <c r="TVT114" s="386"/>
      <c r="TVU114" s="386"/>
      <c r="TVV114" s="386"/>
      <c r="TVW114" s="386"/>
      <c r="TVX114" s="386"/>
      <c r="TVY114" s="386"/>
      <c r="TVZ114" s="386"/>
      <c r="TWA114" s="386"/>
      <c r="TWB114" s="386"/>
      <c r="TWC114" s="386"/>
      <c r="TWD114" s="386"/>
      <c r="TWE114" s="386"/>
      <c r="TWF114" s="386"/>
      <c r="TWG114" s="386"/>
      <c r="TWH114" s="386"/>
      <c r="TWI114" s="386"/>
      <c r="TWJ114" s="386"/>
      <c r="TWK114" s="386"/>
      <c r="TWL114" s="386"/>
      <c r="TWM114" s="386"/>
      <c r="TWN114" s="386"/>
      <c r="TWO114" s="386"/>
      <c r="TWP114" s="386"/>
      <c r="TWQ114" s="386"/>
      <c r="TWR114" s="386"/>
      <c r="TWS114" s="386"/>
      <c r="TWT114" s="386"/>
      <c r="TWU114" s="386"/>
      <c r="TWV114" s="386"/>
      <c r="TWW114" s="386"/>
      <c r="TWX114" s="386"/>
      <c r="TWY114" s="386"/>
      <c r="TWZ114" s="386"/>
      <c r="TXA114" s="386"/>
      <c r="TXB114" s="386"/>
      <c r="TXC114" s="386"/>
      <c r="TXD114" s="386"/>
      <c r="TXE114" s="386"/>
      <c r="TXF114" s="386"/>
      <c r="TXG114" s="386"/>
      <c r="TXH114" s="386"/>
      <c r="TXI114" s="386"/>
      <c r="TXJ114" s="386"/>
      <c r="TXK114" s="386"/>
      <c r="TXL114" s="386"/>
      <c r="TXM114" s="386"/>
      <c r="TXN114" s="386"/>
      <c r="TXO114" s="386"/>
      <c r="TXP114" s="386"/>
      <c r="TXQ114" s="386"/>
      <c r="TXR114" s="386"/>
      <c r="TXS114" s="386"/>
      <c r="TXT114" s="386"/>
      <c r="TXU114" s="386"/>
      <c r="TXV114" s="386"/>
      <c r="TXW114" s="386"/>
      <c r="TXX114" s="386"/>
      <c r="TXY114" s="386"/>
      <c r="TXZ114" s="386"/>
      <c r="TYA114" s="386"/>
      <c r="TYB114" s="386"/>
      <c r="TYC114" s="386"/>
      <c r="TYD114" s="386"/>
      <c r="TYE114" s="386"/>
      <c r="TYF114" s="386"/>
      <c r="TYG114" s="386"/>
      <c r="TYH114" s="386"/>
      <c r="TYI114" s="386"/>
      <c r="TYJ114" s="386"/>
      <c r="TYK114" s="386"/>
      <c r="TYL114" s="386"/>
      <c r="TYM114" s="386"/>
      <c r="TYN114" s="386"/>
      <c r="TYO114" s="386"/>
      <c r="TYP114" s="386"/>
      <c r="TYQ114" s="386"/>
      <c r="TYR114" s="386"/>
      <c r="TYS114" s="386"/>
      <c r="TYT114" s="386"/>
      <c r="TYU114" s="386"/>
      <c r="TYV114" s="386"/>
      <c r="TYW114" s="386"/>
      <c r="TYX114" s="386"/>
      <c r="TYY114" s="386"/>
      <c r="TYZ114" s="386"/>
      <c r="TZA114" s="386"/>
      <c r="TZB114" s="386"/>
      <c r="TZC114" s="386"/>
      <c r="TZD114" s="386"/>
      <c r="TZE114" s="386"/>
      <c r="TZF114" s="386"/>
      <c r="TZG114" s="386"/>
      <c r="TZH114" s="386"/>
      <c r="TZI114" s="386"/>
      <c r="TZJ114" s="386"/>
      <c r="TZK114" s="386"/>
      <c r="TZL114" s="386"/>
      <c r="TZM114" s="386"/>
      <c r="TZN114" s="386"/>
      <c r="TZO114" s="386"/>
      <c r="TZP114" s="386"/>
      <c r="TZQ114" s="386"/>
      <c r="TZR114" s="386"/>
      <c r="TZS114" s="386"/>
      <c r="TZT114" s="386"/>
      <c r="TZU114" s="386"/>
      <c r="TZV114" s="386"/>
      <c r="TZW114" s="386"/>
      <c r="TZX114" s="386"/>
      <c r="TZY114" s="386"/>
      <c r="TZZ114" s="386"/>
      <c r="UAA114" s="386"/>
      <c r="UAB114" s="386"/>
      <c r="UAC114" s="386"/>
      <c r="UAD114" s="386"/>
      <c r="UAE114" s="386"/>
      <c r="UAF114" s="386"/>
      <c r="UAG114" s="386"/>
      <c r="UAH114" s="386"/>
      <c r="UAI114" s="386"/>
      <c r="UAJ114" s="386"/>
      <c r="UAK114" s="386"/>
      <c r="UAL114" s="386"/>
      <c r="UAM114" s="386"/>
      <c r="UAN114" s="386"/>
      <c r="UAO114" s="386"/>
      <c r="UAP114" s="386"/>
      <c r="UAQ114" s="386"/>
      <c r="UAR114" s="386"/>
      <c r="UAS114" s="386"/>
      <c r="UAT114" s="386"/>
      <c r="UAU114" s="386"/>
      <c r="UAV114" s="386"/>
      <c r="UAW114" s="386"/>
      <c r="UAX114" s="386"/>
      <c r="UAY114" s="386"/>
      <c r="UAZ114" s="386"/>
      <c r="UBA114" s="386"/>
      <c r="UBB114" s="386"/>
      <c r="UBC114" s="386"/>
      <c r="UBD114" s="386"/>
      <c r="UBE114" s="386"/>
      <c r="UBF114" s="386"/>
      <c r="UBG114" s="386"/>
      <c r="UBH114" s="386"/>
      <c r="UBI114" s="386"/>
      <c r="UBJ114" s="386"/>
      <c r="UBK114" s="386"/>
      <c r="UBL114" s="386"/>
      <c r="UBM114" s="386"/>
      <c r="UBN114" s="386"/>
      <c r="UBO114" s="386"/>
      <c r="UBP114" s="386"/>
      <c r="UBQ114" s="386"/>
      <c r="UBR114" s="386"/>
      <c r="UBS114" s="386"/>
      <c r="UBT114" s="386"/>
      <c r="UBU114" s="386"/>
      <c r="UBV114" s="386"/>
      <c r="UBW114" s="386"/>
      <c r="UBX114" s="386"/>
      <c r="UBY114" s="386"/>
      <c r="UBZ114" s="386"/>
      <c r="UCA114" s="386"/>
      <c r="UCB114" s="386"/>
      <c r="UCC114" s="386"/>
      <c r="UCD114" s="386"/>
      <c r="UCE114" s="386"/>
      <c r="UCF114" s="386"/>
      <c r="UCG114" s="386"/>
      <c r="UCH114" s="386"/>
      <c r="UCI114" s="386"/>
      <c r="UCJ114" s="386"/>
      <c r="UCK114" s="386"/>
      <c r="UCL114" s="386"/>
      <c r="UCM114" s="386"/>
      <c r="UCN114" s="386"/>
      <c r="UCO114" s="386"/>
      <c r="UCP114" s="386"/>
      <c r="UCQ114" s="386"/>
      <c r="UCR114" s="386"/>
      <c r="UCS114" s="386"/>
      <c r="UCT114" s="386"/>
      <c r="UCU114" s="386"/>
      <c r="UCV114" s="386"/>
      <c r="UCW114" s="386"/>
      <c r="UCX114" s="386"/>
      <c r="UCY114" s="386"/>
      <c r="UCZ114" s="386"/>
      <c r="UDA114" s="386"/>
      <c r="UDB114" s="386"/>
      <c r="UDC114" s="386"/>
      <c r="UDD114" s="386"/>
      <c r="UDE114" s="386"/>
      <c r="UDF114" s="386"/>
      <c r="UDG114" s="386"/>
      <c r="UDH114" s="386"/>
      <c r="UDI114" s="386"/>
      <c r="UDJ114" s="386"/>
      <c r="UDK114" s="386"/>
      <c r="UDL114" s="386"/>
      <c r="UDM114" s="386"/>
      <c r="UDN114" s="386"/>
      <c r="UDO114" s="386"/>
      <c r="UDP114" s="386"/>
      <c r="UDQ114" s="386"/>
      <c r="UDR114" s="386"/>
      <c r="UDS114" s="386"/>
      <c r="UDT114" s="386"/>
      <c r="UDU114" s="386"/>
      <c r="UDV114" s="386"/>
      <c r="UDW114" s="386"/>
      <c r="UDX114" s="386"/>
      <c r="UDY114" s="386"/>
      <c r="UDZ114" s="386"/>
      <c r="UEA114" s="386"/>
      <c r="UEB114" s="386"/>
      <c r="UEC114" s="386"/>
      <c r="UED114" s="386"/>
      <c r="UEE114" s="386"/>
      <c r="UEF114" s="386"/>
      <c r="UEG114" s="386"/>
      <c r="UEH114" s="386"/>
      <c r="UEI114" s="386"/>
      <c r="UEJ114" s="386"/>
      <c r="UEK114" s="386"/>
      <c r="UEL114" s="386"/>
      <c r="UEM114" s="386"/>
      <c r="UEN114" s="386"/>
      <c r="UEO114" s="386"/>
      <c r="UEP114" s="386"/>
      <c r="UEQ114" s="386"/>
      <c r="UER114" s="386"/>
      <c r="UES114" s="386"/>
      <c r="UET114" s="386"/>
      <c r="UEU114" s="386"/>
      <c r="UEV114" s="386"/>
      <c r="UEW114" s="386"/>
      <c r="UEX114" s="386"/>
      <c r="UEY114" s="386"/>
      <c r="UEZ114" s="386"/>
      <c r="UFA114" s="386"/>
      <c r="UFB114" s="386"/>
      <c r="UFC114" s="386"/>
      <c r="UFD114" s="386"/>
      <c r="UFE114" s="386"/>
      <c r="UFF114" s="386"/>
      <c r="UFG114" s="386"/>
      <c r="UFH114" s="386"/>
      <c r="UFI114" s="386"/>
      <c r="UFJ114" s="386"/>
      <c r="UFK114" s="386"/>
      <c r="UFL114" s="386"/>
      <c r="UFM114" s="386"/>
      <c r="UFN114" s="386"/>
      <c r="UFO114" s="386"/>
      <c r="UFP114" s="386"/>
      <c r="UFQ114" s="386"/>
      <c r="UFR114" s="386"/>
      <c r="UFS114" s="386"/>
      <c r="UFT114" s="386"/>
      <c r="UFU114" s="386"/>
      <c r="UFV114" s="386"/>
      <c r="UFW114" s="386"/>
      <c r="UFX114" s="386"/>
      <c r="UFY114" s="386"/>
      <c r="UFZ114" s="386"/>
      <c r="UGA114" s="386"/>
      <c r="UGB114" s="386"/>
      <c r="UGC114" s="386"/>
      <c r="UGD114" s="386"/>
      <c r="UGE114" s="386"/>
      <c r="UGF114" s="386"/>
      <c r="UGG114" s="386"/>
      <c r="UGH114" s="386"/>
      <c r="UGI114" s="386"/>
      <c r="UGJ114" s="386"/>
      <c r="UGK114" s="386"/>
      <c r="UGL114" s="386"/>
      <c r="UGM114" s="386"/>
      <c r="UGN114" s="386"/>
      <c r="UGO114" s="386"/>
      <c r="UGP114" s="386"/>
      <c r="UGQ114" s="386"/>
      <c r="UGR114" s="386"/>
      <c r="UGS114" s="386"/>
      <c r="UGT114" s="386"/>
      <c r="UGU114" s="386"/>
      <c r="UGV114" s="386"/>
      <c r="UGW114" s="386"/>
      <c r="UGX114" s="386"/>
      <c r="UGY114" s="386"/>
      <c r="UGZ114" s="386"/>
      <c r="UHA114" s="386"/>
      <c r="UHB114" s="386"/>
      <c r="UHC114" s="386"/>
      <c r="UHD114" s="386"/>
      <c r="UHE114" s="386"/>
      <c r="UHF114" s="386"/>
      <c r="UHG114" s="386"/>
      <c r="UHH114" s="386"/>
      <c r="UHI114" s="386"/>
      <c r="UHJ114" s="386"/>
      <c r="UHK114" s="386"/>
      <c r="UHL114" s="386"/>
      <c r="UHM114" s="386"/>
      <c r="UHN114" s="386"/>
      <c r="UHO114" s="386"/>
      <c r="UHP114" s="386"/>
      <c r="UHQ114" s="386"/>
      <c r="UHR114" s="386"/>
      <c r="UHS114" s="386"/>
      <c r="UHT114" s="386"/>
      <c r="UHU114" s="386"/>
      <c r="UHV114" s="386"/>
      <c r="UHW114" s="386"/>
      <c r="UHX114" s="386"/>
      <c r="UHY114" s="386"/>
      <c r="UHZ114" s="386"/>
      <c r="UIA114" s="386"/>
      <c r="UIB114" s="386"/>
      <c r="UIC114" s="386"/>
      <c r="UID114" s="386"/>
      <c r="UIE114" s="386"/>
      <c r="UIF114" s="386"/>
      <c r="UIG114" s="386"/>
      <c r="UIH114" s="386"/>
      <c r="UII114" s="386"/>
      <c r="UIJ114" s="386"/>
      <c r="UIK114" s="386"/>
      <c r="UIL114" s="386"/>
      <c r="UIM114" s="386"/>
      <c r="UIN114" s="386"/>
      <c r="UIO114" s="386"/>
      <c r="UIP114" s="386"/>
      <c r="UIQ114" s="386"/>
      <c r="UIR114" s="386"/>
      <c r="UIS114" s="386"/>
      <c r="UIT114" s="386"/>
      <c r="UIU114" s="386"/>
      <c r="UIV114" s="386"/>
      <c r="UIW114" s="386"/>
      <c r="UIX114" s="386"/>
      <c r="UIY114" s="386"/>
      <c r="UIZ114" s="386"/>
      <c r="UJA114" s="386"/>
      <c r="UJB114" s="386"/>
      <c r="UJC114" s="386"/>
      <c r="UJD114" s="386"/>
      <c r="UJE114" s="386"/>
      <c r="UJF114" s="386"/>
      <c r="UJG114" s="386"/>
      <c r="UJH114" s="386"/>
      <c r="UJI114" s="386"/>
      <c r="UJJ114" s="386"/>
      <c r="UJK114" s="386"/>
      <c r="UJL114" s="386"/>
      <c r="UJM114" s="386"/>
      <c r="UJN114" s="386"/>
      <c r="UJO114" s="386"/>
      <c r="UJP114" s="386"/>
      <c r="UJQ114" s="386"/>
      <c r="UJR114" s="386"/>
      <c r="UJS114" s="386"/>
      <c r="UJT114" s="386"/>
      <c r="UJU114" s="386"/>
      <c r="UJV114" s="386"/>
      <c r="UJW114" s="386"/>
      <c r="UJX114" s="386"/>
      <c r="UJY114" s="386"/>
      <c r="UJZ114" s="386"/>
      <c r="UKA114" s="386"/>
      <c r="UKB114" s="386"/>
      <c r="UKC114" s="386"/>
      <c r="UKD114" s="386"/>
      <c r="UKE114" s="386"/>
      <c r="UKF114" s="386"/>
      <c r="UKG114" s="386"/>
      <c r="UKH114" s="386"/>
      <c r="UKI114" s="386"/>
      <c r="UKJ114" s="386"/>
      <c r="UKK114" s="386"/>
      <c r="UKL114" s="386"/>
      <c r="UKM114" s="386"/>
      <c r="UKN114" s="386"/>
      <c r="UKO114" s="386"/>
      <c r="UKP114" s="386"/>
      <c r="UKQ114" s="386"/>
      <c r="UKR114" s="386"/>
      <c r="UKS114" s="386"/>
      <c r="UKT114" s="386"/>
      <c r="UKU114" s="386"/>
      <c r="UKV114" s="386"/>
      <c r="UKW114" s="386"/>
      <c r="UKX114" s="386"/>
      <c r="UKY114" s="386"/>
      <c r="UKZ114" s="386"/>
      <c r="ULA114" s="386"/>
      <c r="ULB114" s="386"/>
      <c r="ULC114" s="386"/>
      <c r="ULD114" s="386"/>
      <c r="ULE114" s="386"/>
      <c r="ULF114" s="386"/>
      <c r="ULG114" s="386"/>
      <c r="ULH114" s="386"/>
      <c r="ULI114" s="386"/>
      <c r="ULJ114" s="386"/>
      <c r="ULK114" s="386"/>
      <c r="ULL114" s="386"/>
      <c r="ULM114" s="386"/>
      <c r="ULN114" s="386"/>
      <c r="ULO114" s="386"/>
      <c r="ULP114" s="386"/>
      <c r="ULQ114" s="386"/>
      <c r="ULR114" s="386"/>
      <c r="ULS114" s="386"/>
      <c r="ULT114" s="386"/>
      <c r="ULU114" s="386"/>
      <c r="ULV114" s="386"/>
      <c r="ULW114" s="386"/>
      <c r="ULX114" s="386"/>
      <c r="ULY114" s="386"/>
      <c r="ULZ114" s="386"/>
      <c r="UMA114" s="386"/>
      <c r="UMB114" s="386"/>
      <c r="UMC114" s="386"/>
      <c r="UMD114" s="386"/>
      <c r="UME114" s="386"/>
      <c r="UMF114" s="386"/>
      <c r="UMG114" s="386"/>
      <c r="UMH114" s="386"/>
      <c r="UMI114" s="386"/>
      <c r="UMJ114" s="386"/>
      <c r="UMK114" s="386"/>
      <c r="UML114" s="386"/>
      <c r="UMM114" s="386"/>
      <c r="UMN114" s="386"/>
      <c r="UMO114" s="386"/>
      <c r="UMP114" s="386"/>
      <c r="UMQ114" s="386"/>
      <c r="UMR114" s="386"/>
      <c r="UMS114" s="386"/>
      <c r="UMT114" s="386"/>
      <c r="UMU114" s="386"/>
      <c r="UMV114" s="386"/>
      <c r="UMW114" s="386"/>
      <c r="UMX114" s="386"/>
      <c r="UMY114" s="386"/>
      <c r="UMZ114" s="386"/>
      <c r="UNA114" s="386"/>
      <c r="UNB114" s="386"/>
      <c r="UNC114" s="386"/>
      <c r="UND114" s="386"/>
      <c r="UNE114" s="386"/>
      <c r="UNF114" s="386"/>
      <c r="UNG114" s="386"/>
      <c r="UNH114" s="386"/>
      <c r="UNI114" s="386"/>
      <c r="UNJ114" s="386"/>
      <c r="UNK114" s="386"/>
      <c r="UNL114" s="386"/>
      <c r="UNM114" s="386"/>
      <c r="UNN114" s="386"/>
      <c r="UNO114" s="386"/>
      <c r="UNP114" s="386"/>
      <c r="UNQ114" s="386"/>
      <c r="UNR114" s="386"/>
      <c r="UNS114" s="386"/>
      <c r="UNT114" s="386"/>
      <c r="UNU114" s="386"/>
      <c r="UNV114" s="386"/>
      <c r="UNW114" s="386"/>
      <c r="UNX114" s="386"/>
      <c r="UNY114" s="386"/>
      <c r="UNZ114" s="386"/>
      <c r="UOA114" s="386"/>
      <c r="UOB114" s="386"/>
      <c r="UOC114" s="386"/>
      <c r="UOD114" s="386"/>
      <c r="UOE114" s="386"/>
      <c r="UOF114" s="386"/>
      <c r="UOG114" s="386"/>
      <c r="UOH114" s="386"/>
      <c r="UOI114" s="386"/>
      <c r="UOJ114" s="386"/>
      <c r="UOK114" s="386"/>
      <c r="UOL114" s="386"/>
      <c r="UOM114" s="386"/>
      <c r="UON114" s="386"/>
      <c r="UOO114" s="386"/>
      <c r="UOP114" s="386"/>
      <c r="UOQ114" s="386"/>
      <c r="UOR114" s="386"/>
      <c r="UOS114" s="386"/>
      <c r="UOT114" s="386"/>
      <c r="UOU114" s="386"/>
      <c r="UOV114" s="386"/>
      <c r="UOW114" s="386"/>
      <c r="UOX114" s="386"/>
      <c r="UOY114" s="386"/>
      <c r="UOZ114" s="386"/>
      <c r="UPA114" s="386"/>
      <c r="UPB114" s="386"/>
      <c r="UPC114" s="386"/>
      <c r="UPD114" s="386"/>
      <c r="UPE114" s="386"/>
      <c r="UPF114" s="386"/>
      <c r="UPG114" s="386"/>
      <c r="UPH114" s="386"/>
      <c r="UPI114" s="386"/>
      <c r="UPJ114" s="386"/>
      <c r="UPK114" s="386"/>
      <c r="UPL114" s="386"/>
      <c r="UPM114" s="386"/>
      <c r="UPN114" s="386"/>
      <c r="UPO114" s="386"/>
      <c r="UPP114" s="386"/>
      <c r="UPQ114" s="386"/>
      <c r="UPR114" s="386"/>
      <c r="UPS114" s="386"/>
      <c r="UPT114" s="386"/>
      <c r="UPU114" s="386"/>
      <c r="UPV114" s="386"/>
      <c r="UPW114" s="386"/>
      <c r="UPX114" s="386"/>
      <c r="UPY114" s="386"/>
      <c r="UPZ114" s="386"/>
      <c r="UQA114" s="386"/>
      <c r="UQB114" s="386"/>
      <c r="UQC114" s="386"/>
      <c r="UQD114" s="386"/>
      <c r="UQE114" s="386"/>
      <c r="UQF114" s="386"/>
      <c r="UQG114" s="386"/>
      <c r="UQH114" s="386"/>
      <c r="UQI114" s="386"/>
      <c r="UQJ114" s="386"/>
      <c r="UQK114" s="386"/>
      <c r="UQL114" s="386"/>
      <c r="UQM114" s="386"/>
      <c r="UQN114" s="386"/>
      <c r="UQO114" s="386"/>
      <c r="UQP114" s="386"/>
      <c r="UQQ114" s="386"/>
      <c r="UQR114" s="386"/>
      <c r="UQS114" s="386"/>
      <c r="UQT114" s="386"/>
      <c r="UQU114" s="386"/>
      <c r="UQV114" s="386"/>
      <c r="UQW114" s="386"/>
      <c r="UQX114" s="386"/>
      <c r="UQY114" s="386"/>
      <c r="UQZ114" s="386"/>
      <c r="URA114" s="386"/>
      <c r="URB114" s="386"/>
      <c r="URC114" s="386"/>
      <c r="URD114" s="386"/>
      <c r="URE114" s="386"/>
      <c r="URF114" s="386"/>
      <c r="URG114" s="386"/>
      <c r="URH114" s="386"/>
      <c r="URI114" s="386"/>
      <c r="URJ114" s="386"/>
      <c r="URK114" s="386"/>
      <c r="URL114" s="386"/>
      <c r="URM114" s="386"/>
      <c r="URN114" s="386"/>
      <c r="URO114" s="386"/>
      <c r="URP114" s="386"/>
      <c r="URQ114" s="386"/>
      <c r="URR114" s="386"/>
      <c r="URS114" s="386"/>
      <c r="URT114" s="386"/>
      <c r="URU114" s="386"/>
      <c r="URV114" s="386"/>
      <c r="URW114" s="386"/>
      <c r="URX114" s="386"/>
      <c r="URY114" s="386"/>
      <c r="URZ114" s="386"/>
      <c r="USA114" s="386"/>
      <c r="USB114" s="386"/>
      <c r="USC114" s="386"/>
      <c r="USD114" s="386"/>
      <c r="USE114" s="386"/>
      <c r="USF114" s="386"/>
      <c r="USG114" s="386"/>
      <c r="USH114" s="386"/>
      <c r="USI114" s="386"/>
      <c r="USJ114" s="386"/>
      <c r="USK114" s="386"/>
      <c r="USL114" s="386"/>
      <c r="USM114" s="386"/>
      <c r="USN114" s="386"/>
      <c r="USO114" s="386"/>
      <c r="USP114" s="386"/>
      <c r="USQ114" s="386"/>
      <c r="USR114" s="386"/>
      <c r="USS114" s="386"/>
      <c r="UST114" s="386"/>
      <c r="USU114" s="386"/>
      <c r="USV114" s="386"/>
      <c r="USW114" s="386"/>
      <c r="USX114" s="386"/>
      <c r="USY114" s="386"/>
      <c r="USZ114" s="386"/>
      <c r="UTA114" s="386"/>
      <c r="UTB114" s="386"/>
      <c r="UTC114" s="386"/>
      <c r="UTD114" s="386"/>
      <c r="UTE114" s="386"/>
      <c r="UTF114" s="386"/>
      <c r="UTG114" s="386"/>
      <c r="UTH114" s="386"/>
      <c r="UTI114" s="386"/>
      <c r="UTJ114" s="386"/>
      <c r="UTK114" s="386"/>
      <c r="UTL114" s="386"/>
      <c r="UTM114" s="386"/>
      <c r="UTN114" s="386"/>
      <c r="UTO114" s="386"/>
      <c r="UTP114" s="386"/>
      <c r="UTQ114" s="386"/>
      <c r="UTR114" s="386"/>
      <c r="UTS114" s="386"/>
      <c r="UTT114" s="386"/>
      <c r="UTU114" s="386"/>
      <c r="UTV114" s="386"/>
      <c r="UTW114" s="386"/>
      <c r="UTX114" s="386"/>
      <c r="UTY114" s="386"/>
      <c r="UTZ114" s="386"/>
      <c r="UUA114" s="386"/>
      <c r="UUB114" s="386"/>
      <c r="UUC114" s="386"/>
      <c r="UUD114" s="386"/>
      <c r="UUE114" s="386"/>
      <c r="UUF114" s="386"/>
      <c r="UUG114" s="386"/>
      <c r="UUH114" s="386"/>
      <c r="UUI114" s="386"/>
      <c r="UUJ114" s="386"/>
      <c r="UUK114" s="386"/>
      <c r="UUL114" s="386"/>
      <c r="UUM114" s="386"/>
      <c r="UUN114" s="386"/>
      <c r="UUO114" s="386"/>
      <c r="UUP114" s="386"/>
      <c r="UUQ114" s="386"/>
      <c r="UUR114" s="386"/>
      <c r="UUS114" s="386"/>
      <c r="UUT114" s="386"/>
      <c r="UUU114" s="386"/>
      <c r="UUV114" s="386"/>
      <c r="UUW114" s="386"/>
      <c r="UUX114" s="386"/>
      <c r="UUY114" s="386"/>
      <c r="UUZ114" s="386"/>
      <c r="UVA114" s="386"/>
      <c r="UVB114" s="386"/>
      <c r="UVC114" s="386"/>
      <c r="UVD114" s="386"/>
      <c r="UVE114" s="386"/>
      <c r="UVF114" s="386"/>
      <c r="UVG114" s="386"/>
      <c r="UVH114" s="386"/>
      <c r="UVI114" s="386"/>
      <c r="UVJ114" s="386"/>
      <c r="UVK114" s="386"/>
      <c r="UVL114" s="386"/>
      <c r="UVM114" s="386"/>
      <c r="UVN114" s="386"/>
      <c r="UVO114" s="386"/>
      <c r="UVP114" s="386"/>
      <c r="UVQ114" s="386"/>
      <c r="UVR114" s="386"/>
      <c r="UVS114" s="386"/>
      <c r="UVT114" s="386"/>
      <c r="UVU114" s="386"/>
      <c r="UVV114" s="386"/>
      <c r="UVW114" s="386"/>
      <c r="UVX114" s="386"/>
      <c r="UVY114" s="386"/>
      <c r="UVZ114" s="386"/>
      <c r="UWA114" s="386"/>
      <c r="UWB114" s="386"/>
      <c r="UWC114" s="386"/>
      <c r="UWD114" s="386"/>
      <c r="UWE114" s="386"/>
      <c r="UWF114" s="386"/>
      <c r="UWG114" s="386"/>
      <c r="UWH114" s="386"/>
      <c r="UWI114" s="386"/>
      <c r="UWJ114" s="386"/>
      <c r="UWK114" s="386"/>
      <c r="UWL114" s="386"/>
      <c r="UWM114" s="386"/>
      <c r="UWN114" s="386"/>
      <c r="UWO114" s="386"/>
      <c r="UWP114" s="386"/>
      <c r="UWQ114" s="386"/>
      <c r="UWR114" s="386"/>
      <c r="UWS114" s="386"/>
      <c r="UWT114" s="386"/>
      <c r="UWU114" s="386"/>
      <c r="UWV114" s="386"/>
      <c r="UWW114" s="386"/>
      <c r="UWX114" s="386"/>
      <c r="UWY114" s="386"/>
      <c r="UWZ114" s="386"/>
      <c r="UXA114" s="386"/>
      <c r="UXB114" s="386"/>
      <c r="UXC114" s="386"/>
      <c r="UXD114" s="386"/>
      <c r="UXE114" s="386"/>
      <c r="UXF114" s="386"/>
      <c r="UXG114" s="386"/>
      <c r="UXH114" s="386"/>
      <c r="UXI114" s="386"/>
      <c r="UXJ114" s="386"/>
      <c r="UXK114" s="386"/>
      <c r="UXL114" s="386"/>
      <c r="UXM114" s="386"/>
      <c r="UXN114" s="386"/>
      <c r="UXO114" s="386"/>
      <c r="UXP114" s="386"/>
      <c r="UXQ114" s="386"/>
      <c r="UXR114" s="386"/>
      <c r="UXS114" s="386"/>
      <c r="UXT114" s="386"/>
      <c r="UXU114" s="386"/>
      <c r="UXV114" s="386"/>
      <c r="UXW114" s="386"/>
      <c r="UXX114" s="386"/>
      <c r="UXY114" s="386"/>
      <c r="UXZ114" s="386"/>
      <c r="UYA114" s="386"/>
      <c r="UYB114" s="386"/>
      <c r="UYC114" s="386"/>
      <c r="UYD114" s="386"/>
      <c r="UYE114" s="386"/>
      <c r="UYF114" s="386"/>
      <c r="UYG114" s="386"/>
      <c r="UYH114" s="386"/>
      <c r="UYI114" s="386"/>
      <c r="UYJ114" s="386"/>
      <c r="UYK114" s="386"/>
      <c r="UYL114" s="386"/>
      <c r="UYM114" s="386"/>
      <c r="UYN114" s="386"/>
      <c r="UYO114" s="386"/>
      <c r="UYP114" s="386"/>
      <c r="UYQ114" s="386"/>
      <c r="UYR114" s="386"/>
      <c r="UYS114" s="386"/>
      <c r="UYT114" s="386"/>
      <c r="UYU114" s="386"/>
      <c r="UYV114" s="386"/>
      <c r="UYW114" s="386"/>
      <c r="UYX114" s="386"/>
      <c r="UYY114" s="386"/>
      <c r="UYZ114" s="386"/>
      <c r="UZA114" s="386"/>
      <c r="UZB114" s="386"/>
      <c r="UZC114" s="386"/>
      <c r="UZD114" s="386"/>
      <c r="UZE114" s="386"/>
      <c r="UZF114" s="386"/>
      <c r="UZG114" s="386"/>
      <c r="UZH114" s="386"/>
      <c r="UZI114" s="386"/>
      <c r="UZJ114" s="386"/>
      <c r="UZK114" s="386"/>
      <c r="UZL114" s="386"/>
      <c r="UZM114" s="386"/>
      <c r="UZN114" s="386"/>
      <c r="UZO114" s="386"/>
      <c r="UZP114" s="386"/>
      <c r="UZQ114" s="386"/>
      <c r="UZR114" s="386"/>
      <c r="UZS114" s="386"/>
      <c r="UZT114" s="386"/>
      <c r="UZU114" s="386"/>
      <c r="UZV114" s="386"/>
      <c r="UZW114" s="386"/>
      <c r="UZX114" s="386"/>
      <c r="UZY114" s="386"/>
      <c r="UZZ114" s="386"/>
      <c r="VAA114" s="386"/>
      <c r="VAB114" s="386"/>
      <c r="VAC114" s="386"/>
      <c r="VAD114" s="386"/>
      <c r="VAE114" s="386"/>
      <c r="VAF114" s="386"/>
      <c r="VAG114" s="386"/>
      <c r="VAH114" s="386"/>
      <c r="VAI114" s="386"/>
      <c r="VAJ114" s="386"/>
      <c r="VAK114" s="386"/>
      <c r="VAL114" s="386"/>
      <c r="VAM114" s="386"/>
      <c r="VAN114" s="386"/>
      <c r="VAO114" s="386"/>
      <c r="VAP114" s="386"/>
      <c r="VAQ114" s="386"/>
      <c r="VAR114" s="386"/>
      <c r="VAS114" s="386"/>
      <c r="VAT114" s="386"/>
      <c r="VAU114" s="386"/>
      <c r="VAV114" s="386"/>
      <c r="VAW114" s="386"/>
      <c r="VAX114" s="386"/>
      <c r="VAY114" s="386"/>
      <c r="VAZ114" s="386"/>
      <c r="VBA114" s="386"/>
      <c r="VBB114" s="386"/>
      <c r="VBC114" s="386"/>
      <c r="VBD114" s="386"/>
      <c r="VBE114" s="386"/>
      <c r="VBF114" s="386"/>
      <c r="VBG114" s="386"/>
      <c r="VBH114" s="386"/>
      <c r="VBI114" s="386"/>
      <c r="VBJ114" s="386"/>
      <c r="VBK114" s="386"/>
      <c r="VBL114" s="386"/>
      <c r="VBM114" s="386"/>
      <c r="VBN114" s="386"/>
      <c r="VBO114" s="386"/>
      <c r="VBP114" s="386"/>
      <c r="VBQ114" s="386"/>
      <c r="VBR114" s="386"/>
      <c r="VBS114" s="386"/>
      <c r="VBT114" s="386"/>
      <c r="VBU114" s="386"/>
      <c r="VBV114" s="386"/>
      <c r="VBW114" s="386"/>
      <c r="VBX114" s="386"/>
      <c r="VBY114" s="386"/>
      <c r="VBZ114" s="386"/>
      <c r="VCA114" s="386"/>
      <c r="VCB114" s="386"/>
      <c r="VCC114" s="386"/>
      <c r="VCD114" s="386"/>
      <c r="VCE114" s="386"/>
      <c r="VCF114" s="386"/>
      <c r="VCG114" s="386"/>
      <c r="VCH114" s="386"/>
      <c r="VCI114" s="386"/>
      <c r="VCJ114" s="386"/>
      <c r="VCK114" s="386"/>
      <c r="VCL114" s="386"/>
      <c r="VCM114" s="386"/>
      <c r="VCN114" s="386"/>
      <c r="VCO114" s="386"/>
      <c r="VCP114" s="386"/>
      <c r="VCQ114" s="386"/>
      <c r="VCR114" s="386"/>
      <c r="VCS114" s="386"/>
      <c r="VCT114" s="386"/>
      <c r="VCU114" s="386"/>
      <c r="VCV114" s="386"/>
      <c r="VCW114" s="386"/>
      <c r="VCX114" s="386"/>
      <c r="VCY114" s="386"/>
      <c r="VCZ114" s="386"/>
      <c r="VDA114" s="386"/>
      <c r="VDB114" s="386"/>
      <c r="VDC114" s="386"/>
      <c r="VDD114" s="386"/>
      <c r="VDE114" s="386"/>
      <c r="VDF114" s="386"/>
      <c r="VDG114" s="386"/>
      <c r="VDH114" s="386"/>
      <c r="VDI114" s="386"/>
      <c r="VDJ114" s="386"/>
      <c r="VDK114" s="386"/>
      <c r="VDL114" s="386"/>
      <c r="VDM114" s="386"/>
      <c r="VDN114" s="386"/>
      <c r="VDO114" s="386"/>
      <c r="VDP114" s="386"/>
      <c r="VDQ114" s="386"/>
      <c r="VDR114" s="386"/>
      <c r="VDS114" s="386"/>
      <c r="VDT114" s="386"/>
      <c r="VDU114" s="386"/>
      <c r="VDV114" s="386"/>
      <c r="VDW114" s="386"/>
      <c r="VDX114" s="386"/>
      <c r="VDY114" s="386"/>
      <c r="VDZ114" s="386"/>
      <c r="VEA114" s="386"/>
      <c r="VEB114" s="386"/>
      <c r="VEC114" s="386"/>
      <c r="VED114" s="386"/>
      <c r="VEE114" s="386"/>
      <c r="VEF114" s="386"/>
      <c r="VEG114" s="386"/>
      <c r="VEH114" s="386"/>
      <c r="VEI114" s="386"/>
      <c r="VEJ114" s="386"/>
      <c r="VEK114" s="386"/>
      <c r="VEL114" s="386"/>
      <c r="VEM114" s="386"/>
      <c r="VEN114" s="386"/>
      <c r="VEO114" s="386"/>
      <c r="VEP114" s="386"/>
      <c r="VEQ114" s="386"/>
      <c r="VER114" s="386"/>
      <c r="VES114" s="386"/>
      <c r="VET114" s="386"/>
      <c r="VEU114" s="386"/>
      <c r="VEV114" s="386"/>
      <c r="VEW114" s="386"/>
      <c r="VEX114" s="386"/>
      <c r="VEY114" s="386"/>
      <c r="VEZ114" s="386"/>
      <c r="VFA114" s="386"/>
      <c r="VFB114" s="386"/>
      <c r="VFC114" s="386"/>
      <c r="VFD114" s="386"/>
      <c r="VFE114" s="386"/>
      <c r="VFF114" s="386"/>
      <c r="VFG114" s="386"/>
      <c r="VFH114" s="386"/>
      <c r="VFI114" s="386"/>
      <c r="VFJ114" s="386"/>
      <c r="VFK114" s="386"/>
      <c r="VFL114" s="386"/>
      <c r="VFM114" s="386"/>
      <c r="VFN114" s="386"/>
      <c r="VFO114" s="386"/>
      <c r="VFP114" s="386"/>
      <c r="VFQ114" s="386"/>
      <c r="VFR114" s="386"/>
      <c r="VFS114" s="386"/>
      <c r="VFT114" s="386"/>
      <c r="VFU114" s="386"/>
      <c r="VFV114" s="386"/>
      <c r="VFW114" s="386"/>
      <c r="VFX114" s="386"/>
      <c r="VFY114" s="386"/>
      <c r="VFZ114" s="386"/>
      <c r="VGA114" s="386"/>
      <c r="VGB114" s="386"/>
      <c r="VGC114" s="386"/>
      <c r="VGD114" s="386"/>
      <c r="VGE114" s="386"/>
      <c r="VGF114" s="386"/>
      <c r="VGG114" s="386"/>
      <c r="VGH114" s="386"/>
      <c r="VGI114" s="386"/>
      <c r="VGJ114" s="386"/>
      <c r="VGK114" s="386"/>
      <c r="VGL114" s="386"/>
      <c r="VGM114" s="386"/>
      <c r="VGN114" s="386"/>
      <c r="VGO114" s="386"/>
      <c r="VGP114" s="386"/>
      <c r="VGQ114" s="386"/>
      <c r="VGR114" s="386"/>
      <c r="VGS114" s="386"/>
      <c r="VGT114" s="386"/>
      <c r="VGU114" s="386"/>
      <c r="VGV114" s="386"/>
      <c r="VGW114" s="386"/>
      <c r="VGX114" s="386"/>
      <c r="VGY114" s="386"/>
      <c r="VGZ114" s="386"/>
      <c r="VHA114" s="386"/>
      <c r="VHB114" s="386"/>
      <c r="VHC114" s="386"/>
      <c r="VHD114" s="386"/>
      <c r="VHE114" s="386"/>
      <c r="VHF114" s="386"/>
      <c r="VHG114" s="386"/>
      <c r="VHH114" s="386"/>
      <c r="VHI114" s="386"/>
      <c r="VHJ114" s="386"/>
      <c r="VHK114" s="386"/>
      <c r="VHL114" s="386"/>
      <c r="VHM114" s="386"/>
      <c r="VHN114" s="386"/>
      <c r="VHO114" s="386"/>
      <c r="VHP114" s="386"/>
      <c r="VHQ114" s="386"/>
      <c r="VHR114" s="386"/>
      <c r="VHS114" s="386"/>
      <c r="VHT114" s="386"/>
      <c r="VHU114" s="386"/>
      <c r="VHV114" s="386"/>
      <c r="VHW114" s="386"/>
      <c r="VHX114" s="386"/>
      <c r="VHY114" s="386"/>
      <c r="VHZ114" s="386"/>
      <c r="VIA114" s="386"/>
      <c r="VIB114" s="386"/>
      <c r="VIC114" s="386"/>
      <c r="VID114" s="386"/>
      <c r="VIE114" s="386"/>
      <c r="VIF114" s="386"/>
      <c r="VIG114" s="386"/>
      <c r="VIH114" s="386"/>
      <c r="VII114" s="386"/>
      <c r="VIJ114" s="386"/>
      <c r="VIK114" s="386"/>
      <c r="VIL114" s="386"/>
      <c r="VIM114" s="386"/>
      <c r="VIN114" s="386"/>
      <c r="VIO114" s="386"/>
      <c r="VIP114" s="386"/>
      <c r="VIQ114" s="386"/>
      <c r="VIR114" s="386"/>
      <c r="VIS114" s="386"/>
      <c r="VIT114" s="386"/>
      <c r="VIU114" s="386"/>
      <c r="VIV114" s="386"/>
      <c r="VIW114" s="386"/>
      <c r="VIX114" s="386"/>
      <c r="VIY114" s="386"/>
      <c r="VIZ114" s="386"/>
      <c r="VJA114" s="386"/>
      <c r="VJB114" s="386"/>
      <c r="VJC114" s="386"/>
      <c r="VJD114" s="386"/>
      <c r="VJE114" s="386"/>
      <c r="VJF114" s="386"/>
      <c r="VJG114" s="386"/>
      <c r="VJH114" s="386"/>
      <c r="VJI114" s="386"/>
      <c r="VJJ114" s="386"/>
      <c r="VJK114" s="386"/>
      <c r="VJL114" s="386"/>
      <c r="VJM114" s="386"/>
      <c r="VJN114" s="386"/>
      <c r="VJO114" s="386"/>
      <c r="VJP114" s="386"/>
      <c r="VJQ114" s="386"/>
      <c r="VJR114" s="386"/>
      <c r="VJS114" s="386"/>
      <c r="VJT114" s="386"/>
      <c r="VJU114" s="386"/>
      <c r="VJV114" s="386"/>
      <c r="VJW114" s="386"/>
      <c r="VJX114" s="386"/>
      <c r="VJY114" s="386"/>
      <c r="VJZ114" s="386"/>
      <c r="VKA114" s="386"/>
      <c r="VKB114" s="386"/>
      <c r="VKC114" s="386"/>
      <c r="VKD114" s="386"/>
      <c r="VKE114" s="386"/>
      <c r="VKF114" s="386"/>
      <c r="VKG114" s="386"/>
      <c r="VKH114" s="386"/>
      <c r="VKI114" s="386"/>
      <c r="VKJ114" s="386"/>
      <c r="VKK114" s="386"/>
      <c r="VKL114" s="386"/>
      <c r="VKM114" s="386"/>
      <c r="VKN114" s="386"/>
      <c r="VKO114" s="386"/>
      <c r="VKP114" s="386"/>
      <c r="VKQ114" s="386"/>
      <c r="VKR114" s="386"/>
      <c r="VKS114" s="386"/>
      <c r="VKT114" s="386"/>
      <c r="VKU114" s="386"/>
      <c r="VKV114" s="386"/>
      <c r="VKW114" s="386"/>
      <c r="VKX114" s="386"/>
      <c r="VKY114" s="386"/>
      <c r="VKZ114" s="386"/>
      <c r="VLA114" s="386"/>
      <c r="VLB114" s="386"/>
      <c r="VLC114" s="386"/>
      <c r="VLD114" s="386"/>
      <c r="VLE114" s="386"/>
      <c r="VLF114" s="386"/>
      <c r="VLG114" s="386"/>
      <c r="VLH114" s="386"/>
      <c r="VLI114" s="386"/>
      <c r="VLJ114" s="386"/>
      <c r="VLK114" s="386"/>
      <c r="VLL114" s="386"/>
      <c r="VLM114" s="386"/>
      <c r="VLN114" s="386"/>
      <c r="VLO114" s="386"/>
      <c r="VLP114" s="386"/>
      <c r="VLQ114" s="386"/>
      <c r="VLR114" s="386"/>
      <c r="VLS114" s="386"/>
      <c r="VLT114" s="386"/>
      <c r="VLU114" s="386"/>
      <c r="VLV114" s="386"/>
      <c r="VLW114" s="386"/>
      <c r="VLX114" s="386"/>
      <c r="VLY114" s="386"/>
      <c r="VLZ114" s="386"/>
      <c r="VMA114" s="386"/>
      <c r="VMB114" s="386"/>
      <c r="VMC114" s="386"/>
      <c r="VMD114" s="386"/>
      <c r="VME114" s="386"/>
      <c r="VMF114" s="386"/>
      <c r="VMG114" s="386"/>
      <c r="VMH114" s="386"/>
      <c r="VMI114" s="386"/>
      <c r="VMJ114" s="386"/>
      <c r="VMK114" s="386"/>
      <c r="VML114" s="386"/>
      <c r="VMM114" s="386"/>
      <c r="VMN114" s="386"/>
      <c r="VMO114" s="386"/>
      <c r="VMP114" s="386"/>
      <c r="VMQ114" s="386"/>
      <c r="VMR114" s="386"/>
      <c r="VMS114" s="386"/>
      <c r="VMT114" s="386"/>
      <c r="VMU114" s="386"/>
      <c r="VMV114" s="386"/>
      <c r="VMW114" s="386"/>
      <c r="VMX114" s="386"/>
      <c r="VMY114" s="386"/>
      <c r="VMZ114" s="386"/>
      <c r="VNA114" s="386"/>
      <c r="VNB114" s="386"/>
      <c r="VNC114" s="386"/>
      <c r="VND114" s="386"/>
      <c r="VNE114" s="386"/>
      <c r="VNF114" s="386"/>
      <c r="VNG114" s="386"/>
      <c r="VNH114" s="386"/>
      <c r="VNI114" s="386"/>
      <c r="VNJ114" s="386"/>
      <c r="VNK114" s="386"/>
      <c r="VNL114" s="386"/>
      <c r="VNM114" s="386"/>
      <c r="VNN114" s="386"/>
      <c r="VNO114" s="386"/>
      <c r="VNP114" s="386"/>
      <c r="VNQ114" s="386"/>
      <c r="VNR114" s="386"/>
      <c r="VNS114" s="386"/>
      <c r="VNT114" s="386"/>
      <c r="VNU114" s="386"/>
      <c r="VNV114" s="386"/>
      <c r="VNW114" s="386"/>
      <c r="VNX114" s="386"/>
      <c r="VNY114" s="386"/>
      <c r="VNZ114" s="386"/>
      <c r="VOA114" s="386"/>
      <c r="VOB114" s="386"/>
      <c r="VOC114" s="386"/>
      <c r="VOD114" s="386"/>
      <c r="VOE114" s="386"/>
      <c r="VOF114" s="386"/>
      <c r="VOG114" s="386"/>
      <c r="VOH114" s="386"/>
      <c r="VOI114" s="386"/>
      <c r="VOJ114" s="386"/>
      <c r="VOK114" s="386"/>
      <c r="VOL114" s="386"/>
      <c r="VOM114" s="386"/>
      <c r="VON114" s="386"/>
      <c r="VOO114" s="386"/>
      <c r="VOP114" s="386"/>
      <c r="VOQ114" s="386"/>
      <c r="VOR114" s="386"/>
      <c r="VOS114" s="386"/>
      <c r="VOT114" s="386"/>
      <c r="VOU114" s="386"/>
      <c r="VOV114" s="386"/>
      <c r="VOW114" s="386"/>
      <c r="VOX114" s="386"/>
      <c r="VOY114" s="386"/>
      <c r="VOZ114" s="386"/>
      <c r="VPA114" s="386"/>
      <c r="VPB114" s="386"/>
      <c r="VPC114" s="386"/>
      <c r="VPD114" s="386"/>
      <c r="VPE114" s="386"/>
      <c r="VPF114" s="386"/>
      <c r="VPG114" s="386"/>
      <c r="VPH114" s="386"/>
      <c r="VPI114" s="386"/>
      <c r="VPJ114" s="386"/>
      <c r="VPK114" s="386"/>
      <c r="VPL114" s="386"/>
      <c r="VPM114" s="386"/>
      <c r="VPN114" s="386"/>
      <c r="VPO114" s="386"/>
      <c r="VPP114" s="386"/>
      <c r="VPQ114" s="386"/>
      <c r="VPR114" s="386"/>
      <c r="VPS114" s="386"/>
      <c r="VPT114" s="386"/>
      <c r="VPU114" s="386"/>
      <c r="VPV114" s="386"/>
      <c r="VPW114" s="386"/>
      <c r="VPX114" s="386"/>
      <c r="VPY114" s="386"/>
      <c r="VPZ114" s="386"/>
      <c r="VQA114" s="386"/>
      <c r="VQB114" s="386"/>
      <c r="VQC114" s="386"/>
      <c r="VQD114" s="386"/>
      <c r="VQE114" s="386"/>
      <c r="VQF114" s="386"/>
      <c r="VQG114" s="386"/>
      <c r="VQH114" s="386"/>
      <c r="VQI114" s="386"/>
      <c r="VQJ114" s="386"/>
      <c r="VQK114" s="386"/>
      <c r="VQL114" s="386"/>
      <c r="VQM114" s="386"/>
      <c r="VQN114" s="386"/>
      <c r="VQO114" s="386"/>
      <c r="VQP114" s="386"/>
      <c r="VQQ114" s="386"/>
      <c r="VQR114" s="386"/>
      <c r="VQS114" s="386"/>
      <c r="VQT114" s="386"/>
      <c r="VQU114" s="386"/>
      <c r="VQV114" s="386"/>
      <c r="VQW114" s="386"/>
      <c r="VQX114" s="386"/>
      <c r="VQY114" s="386"/>
      <c r="VQZ114" s="386"/>
      <c r="VRA114" s="386"/>
      <c r="VRB114" s="386"/>
      <c r="VRC114" s="386"/>
      <c r="VRD114" s="386"/>
      <c r="VRE114" s="386"/>
      <c r="VRF114" s="386"/>
      <c r="VRG114" s="386"/>
      <c r="VRH114" s="386"/>
      <c r="VRI114" s="386"/>
      <c r="VRJ114" s="386"/>
      <c r="VRK114" s="386"/>
      <c r="VRL114" s="386"/>
      <c r="VRM114" s="386"/>
      <c r="VRN114" s="386"/>
      <c r="VRO114" s="386"/>
      <c r="VRP114" s="386"/>
      <c r="VRQ114" s="386"/>
      <c r="VRR114" s="386"/>
      <c r="VRS114" s="386"/>
      <c r="VRT114" s="386"/>
      <c r="VRU114" s="386"/>
      <c r="VRV114" s="386"/>
      <c r="VRW114" s="386"/>
      <c r="VRX114" s="386"/>
      <c r="VRY114" s="386"/>
      <c r="VRZ114" s="386"/>
      <c r="VSA114" s="386"/>
      <c r="VSB114" s="386"/>
      <c r="VSC114" s="386"/>
      <c r="VSD114" s="386"/>
      <c r="VSE114" s="386"/>
      <c r="VSF114" s="386"/>
      <c r="VSG114" s="386"/>
      <c r="VSH114" s="386"/>
      <c r="VSI114" s="386"/>
      <c r="VSJ114" s="386"/>
      <c r="VSK114" s="386"/>
      <c r="VSL114" s="386"/>
      <c r="VSM114" s="386"/>
      <c r="VSN114" s="386"/>
      <c r="VSO114" s="386"/>
      <c r="VSP114" s="386"/>
      <c r="VSQ114" s="386"/>
      <c r="VSR114" s="386"/>
      <c r="VSS114" s="386"/>
      <c r="VST114" s="386"/>
      <c r="VSU114" s="386"/>
      <c r="VSV114" s="386"/>
      <c r="VSW114" s="386"/>
      <c r="VSX114" s="386"/>
      <c r="VSY114" s="386"/>
      <c r="VSZ114" s="386"/>
      <c r="VTA114" s="386"/>
      <c r="VTB114" s="386"/>
      <c r="VTC114" s="386"/>
      <c r="VTD114" s="386"/>
      <c r="VTE114" s="386"/>
      <c r="VTF114" s="386"/>
      <c r="VTG114" s="386"/>
      <c r="VTH114" s="386"/>
      <c r="VTI114" s="386"/>
      <c r="VTJ114" s="386"/>
      <c r="VTK114" s="386"/>
      <c r="VTL114" s="386"/>
      <c r="VTM114" s="386"/>
      <c r="VTN114" s="386"/>
      <c r="VTO114" s="386"/>
      <c r="VTP114" s="386"/>
      <c r="VTQ114" s="386"/>
      <c r="VTR114" s="386"/>
      <c r="VTS114" s="386"/>
      <c r="VTT114" s="386"/>
      <c r="VTU114" s="386"/>
      <c r="VTV114" s="386"/>
      <c r="VTW114" s="386"/>
      <c r="VTX114" s="386"/>
      <c r="VTY114" s="386"/>
      <c r="VTZ114" s="386"/>
      <c r="VUA114" s="386"/>
      <c r="VUB114" s="386"/>
      <c r="VUC114" s="386"/>
      <c r="VUD114" s="386"/>
      <c r="VUE114" s="386"/>
      <c r="VUF114" s="386"/>
      <c r="VUG114" s="386"/>
      <c r="VUH114" s="386"/>
      <c r="VUI114" s="386"/>
      <c r="VUJ114" s="386"/>
      <c r="VUK114" s="386"/>
      <c r="VUL114" s="386"/>
      <c r="VUM114" s="386"/>
      <c r="VUN114" s="386"/>
      <c r="VUO114" s="386"/>
      <c r="VUP114" s="386"/>
      <c r="VUQ114" s="386"/>
      <c r="VUR114" s="386"/>
      <c r="VUS114" s="386"/>
      <c r="VUT114" s="386"/>
      <c r="VUU114" s="386"/>
      <c r="VUV114" s="386"/>
      <c r="VUW114" s="386"/>
      <c r="VUX114" s="386"/>
      <c r="VUY114" s="386"/>
      <c r="VUZ114" s="386"/>
      <c r="VVA114" s="386"/>
      <c r="VVB114" s="386"/>
      <c r="VVC114" s="386"/>
      <c r="VVD114" s="386"/>
      <c r="VVE114" s="386"/>
      <c r="VVF114" s="386"/>
      <c r="VVG114" s="386"/>
      <c r="VVH114" s="386"/>
      <c r="VVI114" s="386"/>
      <c r="VVJ114" s="386"/>
      <c r="VVK114" s="386"/>
      <c r="VVL114" s="386"/>
      <c r="VVM114" s="386"/>
      <c r="VVN114" s="386"/>
      <c r="VVO114" s="386"/>
      <c r="VVP114" s="386"/>
      <c r="VVQ114" s="386"/>
      <c r="VVR114" s="386"/>
      <c r="VVS114" s="386"/>
      <c r="VVT114" s="386"/>
      <c r="VVU114" s="386"/>
      <c r="VVV114" s="386"/>
      <c r="VVW114" s="386"/>
      <c r="VVX114" s="386"/>
      <c r="VVY114" s="386"/>
      <c r="VVZ114" s="386"/>
      <c r="VWA114" s="386"/>
      <c r="VWB114" s="386"/>
      <c r="VWC114" s="386"/>
      <c r="VWD114" s="386"/>
      <c r="VWE114" s="386"/>
      <c r="VWF114" s="386"/>
      <c r="VWG114" s="386"/>
      <c r="VWH114" s="386"/>
      <c r="VWI114" s="386"/>
      <c r="VWJ114" s="386"/>
      <c r="VWK114" s="386"/>
      <c r="VWL114" s="386"/>
      <c r="VWM114" s="386"/>
      <c r="VWN114" s="386"/>
      <c r="VWO114" s="386"/>
      <c r="VWP114" s="386"/>
      <c r="VWQ114" s="386"/>
      <c r="VWR114" s="386"/>
      <c r="VWS114" s="386"/>
      <c r="VWT114" s="386"/>
      <c r="VWU114" s="386"/>
      <c r="VWV114" s="386"/>
      <c r="VWW114" s="386"/>
      <c r="VWX114" s="386"/>
      <c r="VWY114" s="386"/>
      <c r="VWZ114" s="386"/>
      <c r="VXA114" s="386"/>
      <c r="VXB114" s="386"/>
      <c r="VXC114" s="386"/>
      <c r="VXD114" s="386"/>
      <c r="VXE114" s="386"/>
      <c r="VXF114" s="386"/>
      <c r="VXG114" s="386"/>
      <c r="VXH114" s="386"/>
      <c r="VXI114" s="386"/>
      <c r="VXJ114" s="386"/>
      <c r="VXK114" s="386"/>
      <c r="VXL114" s="386"/>
      <c r="VXM114" s="386"/>
      <c r="VXN114" s="386"/>
      <c r="VXO114" s="386"/>
      <c r="VXP114" s="386"/>
      <c r="VXQ114" s="386"/>
      <c r="VXR114" s="386"/>
      <c r="VXS114" s="386"/>
      <c r="VXT114" s="386"/>
      <c r="VXU114" s="386"/>
      <c r="VXV114" s="386"/>
      <c r="VXW114" s="386"/>
      <c r="VXX114" s="386"/>
      <c r="VXY114" s="386"/>
      <c r="VXZ114" s="386"/>
      <c r="VYA114" s="386"/>
      <c r="VYB114" s="386"/>
      <c r="VYC114" s="386"/>
      <c r="VYD114" s="386"/>
      <c r="VYE114" s="386"/>
      <c r="VYF114" s="386"/>
      <c r="VYG114" s="386"/>
      <c r="VYH114" s="386"/>
      <c r="VYI114" s="386"/>
      <c r="VYJ114" s="386"/>
      <c r="VYK114" s="386"/>
      <c r="VYL114" s="386"/>
      <c r="VYM114" s="386"/>
      <c r="VYN114" s="386"/>
      <c r="VYO114" s="386"/>
      <c r="VYP114" s="386"/>
      <c r="VYQ114" s="386"/>
      <c r="VYR114" s="386"/>
      <c r="VYS114" s="386"/>
      <c r="VYT114" s="386"/>
      <c r="VYU114" s="386"/>
      <c r="VYV114" s="386"/>
      <c r="VYW114" s="386"/>
      <c r="VYX114" s="386"/>
      <c r="VYY114" s="386"/>
      <c r="VYZ114" s="386"/>
      <c r="VZA114" s="386"/>
      <c r="VZB114" s="386"/>
      <c r="VZC114" s="386"/>
      <c r="VZD114" s="386"/>
      <c r="VZE114" s="386"/>
      <c r="VZF114" s="386"/>
      <c r="VZG114" s="386"/>
      <c r="VZH114" s="386"/>
      <c r="VZI114" s="386"/>
      <c r="VZJ114" s="386"/>
      <c r="VZK114" s="386"/>
      <c r="VZL114" s="386"/>
      <c r="VZM114" s="386"/>
      <c r="VZN114" s="386"/>
      <c r="VZO114" s="386"/>
      <c r="VZP114" s="386"/>
      <c r="VZQ114" s="386"/>
      <c r="VZR114" s="386"/>
      <c r="VZS114" s="386"/>
      <c r="VZT114" s="386"/>
      <c r="VZU114" s="386"/>
      <c r="VZV114" s="386"/>
      <c r="VZW114" s="386"/>
      <c r="VZX114" s="386"/>
      <c r="VZY114" s="386"/>
      <c r="VZZ114" s="386"/>
      <c r="WAA114" s="386"/>
      <c r="WAB114" s="386"/>
      <c r="WAC114" s="386"/>
      <c r="WAD114" s="386"/>
      <c r="WAE114" s="386"/>
      <c r="WAF114" s="386"/>
      <c r="WAG114" s="386"/>
      <c r="WAH114" s="386"/>
      <c r="WAI114" s="386"/>
      <c r="WAJ114" s="386"/>
      <c r="WAK114" s="386"/>
      <c r="WAL114" s="386"/>
      <c r="WAM114" s="386"/>
      <c r="WAN114" s="386"/>
      <c r="WAO114" s="386"/>
      <c r="WAP114" s="386"/>
      <c r="WAQ114" s="386"/>
      <c r="WAR114" s="386"/>
      <c r="WAS114" s="386"/>
      <c r="WAT114" s="386"/>
      <c r="WAU114" s="386"/>
      <c r="WAV114" s="386"/>
      <c r="WAW114" s="386"/>
      <c r="WAX114" s="386"/>
      <c r="WAY114" s="386"/>
      <c r="WAZ114" s="386"/>
      <c r="WBA114" s="386"/>
      <c r="WBB114" s="386"/>
      <c r="WBC114" s="386"/>
      <c r="WBD114" s="386"/>
      <c r="WBE114" s="386"/>
      <c r="WBF114" s="386"/>
      <c r="WBG114" s="386"/>
      <c r="WBH114" s="386"/>
      <c r="WBI114" s="386"/>
      <c r="WBJ114" s="386"/>
      <c r="WBK114" s="386"/>
      <c r="WBL114" s="386"/>
      <c r="WBM114" s="386"/>
      <c r="WBN114" s="386"/>
      <c r="WBO114" s="386"/>
      <c r="WBP114" s="386"/>
      <c r="WBQ114" s="386"/>
      <c r="WBR114" s="386"/>
      <c r="WBS114" s="386"/>
      <c r="WBT114" s="386"/>
      <c r="WBU114" s="386"/>
      <c r="WBV114" s="386"/>
      <c r="WBW114" s="386"/>
      <c r="WBX114" s="386"/>
      <c r="WBY114" s="386"/>
      <c r="WBZ114" s="386"/>
      <c r="WCA114" s="386"/>
      <c r="WCB114" s="386"/>
      <c r="WCC114" s="386"/>
      <c r="WCD114" s="386"/>
      <c r="WCE114" s="386"/>
      <c r="WCF114" s="386"/>
      <c r="WCG114" s="386"/>
      <c r="WCH114" s="386"/>
      <c r="WCI114" s="386"/>
      <c r="WCJ114" s="386"/>
      <c r="WCK114" s="386"/>
      <c r="WCL114" s="386"/>
      <c r="WCM114" s="386"/>
      <c r="WCN114" s="386"/>
      <c r="WCO114" s="386"/>
      <c r="WCP114" s="386"/>
      <c r="WCQ114" s="386"/>
      <c r="WCR114" s="386"/>
      <c r="WCS114" s="386"/>
      <c r="WCT114" s="386"/>
      <c r="WCU114" s="386"/>
      <c r="WCV114" s="386"/>
      <c r="WCW114" s="386"/>
      <c r="WCX114" s="386"/>
      <c r="WCY114" s="386"/>
      <c r="WCZ114" s="386"/>
      <c r="WDA114" s="386"/>
      <c r="WDB114" s="386"/>
      <c r="WDC114" s="386"/>
      <c r="WDD114" s="386"/>
      <c r="WDE114" s="386"/>
      <c r="WDF114" s="386"/>
      <c r="WDG114" s="386"/>
      <c r="WDH114" s="386"/>
      <c r="WDI114" s="386"/>
      <c r="WDJ114" s="386"/>
      <c r="WDK114" s="386"/>
      <c r="WDL114" s="386"/>
      <c r="WDM114" s="386"/>
      <c r="WDN114" s="386"/>
      <c r="WDO114" s="386"/>
      <c r="WDP114" s="386"/>
      <c r="WDQ114" s="386"/>
      <c r="WDR114" s="386"/>
      <c r="WDS114" s="386"/>
      <c r="WDT114" s="386"/>
      <c r="WDU114" s="386"/>
      <c r="WDV114" s="386"/>
      <c r="WDW114" s="386"/>
      <c r="WDX114" s="386"/>
      <c r="WDY114" s="386"/>
      <c r="WDZ114" s="386"/>
      <c r="WEA114" s="386"/>
      <c r="WEB114" s="386"/>
      <c r="WEC114" s="386"/>
      <c r="WED114" s="386"/>
      <c r="WEE114" s="386"/>
      <c r="WEF114" s="386"/>
      <c r="WEG114" s="386"/>
      <c r="WEH114" s="386"/>
      <c r="WEI114" s="386"/>
      <c r="WEJ114" s="386"/>
      <c r="WEK114" s="386"/>
      <c r="WEL114" s="386"/>
      <c r="WEM114" s="386"/>
      <c r="WEN114" s="386"/>
      <c r="WEO114" s="386"/>
      <c r="WEP114" s="386"/>
      <c r="WEQ114" s="386"/>
      <c r="WER114" s="386"/>
      <c r="WES114" s="386"/>
      <c r="WET114" s="386"/>
      <c r="WEU114" s="386"/>
      <c r="WEV114" s="386"/>
      <c r="WEW114" s="386"/>
      <c r="WEX114" s="386"/>
      <c r="WEY114" s="386"/>
      <c r="WEZ114" s="386"/>
      <c r="WFA114" s="386"/>
      <c r="WFB114" s="386"/>
      <c r="WFC114" s="386"/>
      <c r="WFD114" s="386"/>
      <c r="WFE114" s="386"/>
      <c r="WFF114" s="386"/>
      <c r="WFG114" s="386"/>
      <c r="WFH114" s="386"/>
      <c r="WFI114" s="386"/>
      <c r="WFJ114" s="386"/>
      <c r="WFK114" s="386"/>
      <c r="WFL114" s="386"/>
      <c r="WFM114" s="386"/>
      <c r="WFN114" s="386"/>
      <c r="WFO114" s="386"/>
      <c r="WFP114" s="386"/>
      <c r="WFQ114" s="386"/>
      <c r="WFR114" s="386"/>
      <c r="WFS114" s="386"/>
      <c r="WFT114" s="386"/>
      <c r="WFU114" s="386"/>
      <c r="WFV114" s="386"/>
      <c r="WFW114" s="386"/>
      <c r="WFX114" s="386"/>
      <c r="WFY114" s="386"/>
      <c r="WFZ114" s="386"/>
      <c r="WGA114" s="386"/>
      <c r="WGB114" s="386"/>
      <c r="WGC114" s="386"/>
      <c r="WGD114" s="386"/>
      <c r="WGE114" s="386"/>
      <c r="WGF114" s="386"/>
      <c r="WGG114" s="386"/>
      <c r="WGH114" s="386"/>
      <c r="WGI114" s="386"/>
      <c r="WGJ114" s="386"/>
      <c r="WGK114" s="386"/>
      <c r="WGL114" s="386"/>
      <c r="WGM114" s="386"/>
      <c r="WGN114" s="386"/>
      <c r="WGO114" s="386"/>
      <c r="WGP114" s="386"/>
      <c r="WGQ114" s="386"/>
      <c r="WGR114" s="386"/>
      <c r="WGS114" s="386"/>
      <c r="WGT114" s="386"/>
      <c r="WGU114" s="386"/>
      <c r="WGV114" s="386"/>
      <c r="WGW114" s="386"/>
      <c r="WGX114" s="386"/>
      <c r="WGY114" s="386"/>
      <c r="WGZ114" s="386"/>
      <c r="WHA114" s="386"/>
      <c r="WHB114" s="386"/>
      <c r="WHC114" s="386"/>
      <c r="WHD114" s="386"/>
      <c r="WHE114" s="386"/>
      <c r="WHF114" s="386"/>
      <c r="WHG114" s="386"/>
      <c r="WHH114" s="386"/>
      <c r="WHI114" s="386"/>
      <c r="WHJ114" s="386"/>
      <c r="WHK114" s="386"/>
      <c r="WHL114" s="386"/>
      <c r="WHM114" s="386"/>
      <c r="WHN114" s="386"/>
      <c r="WHO114" s="386"/>
      <c r="WHP114" s="386"/>
      <c r="WHQ114" s="386"/>
      <c r="WHR114" s="386"/>
      <c r="WHS114" s="386"/>
      <c r="WHT114" s="386"/>
      <c r="WHU114" s="386"/>
      <c r="WHV114" s="386"/>
      <c r="WHW114" s="386"/>
      <c r="WHX114" s="386"/>
      <c r="WHY114" s="386"/>
      <c r="WHZ114" s="386"/>
      <c r="WIA114" s="386"/>
      <c r="WIB114" s="386"/>
      <c r="WIC114" s="386"/>
      <c r="WID114" s="386"/>
      <c r="WIE114" s="386"/>
      <c r="WIF114" s="386"/>
      <c r="WIG114" s="386"/>
      <c r="WIH114" s="386"/>
      <c r="WII114" s="386"/>
      <c r="WIJ114" s="386"/>
      <c r="WIK114" s="386"/>
      <c r="WIL114" s="386"/>
      <c r="WIM114" s="386"/>
      <c r="WIN114" s="386"/>
      <c r="WIO114" s="386"/>
      <c r="WIP114" s="386"/>
      <c r="WIQ114" s="386"/>
      <c r="WIR114" s="386"/>
      <c r="WIS114" s="386"/>
      <c r="WIT114" s="386"/>
      <c r="WIU114" s="386"/>
      <c r="WIV114" s="386"/>
      <c r="WIW114" s="386"/>
      <c r="WIX114" s="386"/>
      <c r="WIY114" s="386"/>
      <c r="WIZ114" s="386"/>
      <c r="WJA114" s="386"/>
      <c r="WJB114" s="386"/>
      <c r="WJC114" s="386"/>
      <c r="WJD114" s="386"/>
      <c r="WJE114" s="386"/>
      <c r="WJF114" s="386"/>
      <c r="WJG114" s="386"/>
      <c r="WJH114" s="386"/>
      <c r="WJI114" s="386"/>
      <c r="WJJ114" s="386"/>
      <c r="WJK114" s="386"/>
      <c r="WJL114" s="386"/>
      <c r="WJM114" s="386"/>
      <c r="WJN114" s="386"/>
      <c r="WJO114" s="386"/>
      <c r="WJP114" s="386"/>
      <c r="WJQ114" s="386"/>
      <c r="WJR114" s="386"/>
      <c r="WJS114" s="386"/>
      <c r="WJT114" s="386"/>
      <c r="WJU114" s="386"/>
      <c r="WJV114" s="386"/>
      <c r="WJW114" s="386"/>
      <c r="WJX114" s="386"/>
      <c r="WJY114" s="386"/>
      <c r="WJZ114" s="386"/>
      <c r="WKA114" s="386"/>
      <c r="WKB114" s="386"/>
      <c r="WKC114" s="386"/>
      <c r="WKD114" s="386"/>
      <c r="WKE114" s="386"/>
      <c r="WKF114" s="386"/>
      <c r="WKG114" s="386"/>
      <c r="WKH114" s="386"/>
      <c r="WKI114" s="386"/>
      <c r="WKJ114" s="386"/>
      <c r="WKK114" s="386"/>
      <c r="WKL114" s="386"/>
      <c r="WKM114" s="386"/>
      <c r="WKN114" s="386"/>
      <c r="WKO114" s="386"/>
      <c r="WKP114" s="386"/>
      <c r="WKQ114" s="386"/>
      <c r="WKR114" s="386"/>
      <c r="WKS114" s="386"/>
      <c r="WKT114" s="386"/>
      <c r="WKU114" s="386"/>
      <c r="WKV114" s="386"/>
      <c r="WKW114" s="386"/>
      <c r="WKX114" s="386"/>
      <c r="WKY114" s="386"/>
      <c r="WKZ114" s="386"/>
      <c r="WLA114" s="386"/>
      <c r="WLB114" s="386"/>
      <c r="WLC114" s="386"/>
      <c r="WLD114" s="386"/>
      <c r="WLE114" s="386"/>
      <c r="WLF114" s="386"/>
      <c r="WLG114" s="386"/>
      <c r="WLH114" s="386"/>
      <c r="WLI114" s="386"/>
      <c r="WLJ114" s="386"/>
      <c r="WLK114" s="386"/>
      <c r="WLL114" s="386"/>
      <c r="WLM114" s="386"/>
      <c r="WLN114" s="386"/>
      <c r="WLO114" s="386"/>
      <c r="WLP114" s="386"/>
      <c r="WLQ114" s="386"/>
      <c r="WLR114" s="386"/>
      <c r="WLS114" s="386"/>
      <c r="WLT114" s="386"/>
      <c r="WLU114" s="386"/>
      <c r="WLV114" s="386"/>
      <c r="WLW114" s="386"/>
      <c r="WLX114" s="386"/>
      <c r="WLY114" s="386"/>
      <c r="WLZ114" s="386"/>
      <c r="WMA114" s="386"/>
      <c r="WMB114" s="386"/>
      <c r="WMC114" s="386"/>
      <c r="WMD114" s="386"/>
      <c r="WME114" s="386"/>
      <c r="WMF114" s="386"/>
      <c r="WMG114" s="386"/>
      <c r="WMH114" s="386"/>
      <c r="WMI114" s="386"/>
      <c r="WMJ114" s="386"/>
      <c r="WMK114" s="386"/>
      <c r="WML114" s="386"/>
      <c r="WMM114" s="386"/>
      <c r="WMN114" s="386"/>
      <c r="WMO114" s="386"/>
      <c r="WMP114" s="386"/>
      <c r="WMQ114" s="386"/>
      <c r="WMR114" s="386"/>
      <c r="WMS114" s="386"/>
      <c r="WMT114" s="386"/>
      <c r="WMU114" s="386"/>
      <c r="WMV114" s="386"/>
      <c r="WMW114" s="386"/>
      <c r="WMX114" s="386"/>
      <c r="WMY114" s="386"/>
      <c r="WMZ114" s="386"/>
      <c r="WNA114" s="386"/>
      <c r="WNB114" s="386"/>
      <c r="WNC114" s="386"/>
      <c r="WND114" s="386"/>
      <c r="WNE114" s="386"/>
      <c r="WNF114" s="386"/>
      <c r="WNG114" s="386"/>
      <c r="WNH114" s="386"/>
      <c r="WNI114" s="386"/>
      <c r="WNJ114" s="386"/>
      <c r="WNK114" s="386"/>
      <c r="WNL114" s="386"/>
      <c r="WNM114" s="386"/>
      <c r="WNN114" s="386"/>
      <c r="WNO114" s="386"/>
      <c r="WNP114" s="386"/>
      <c r="WNQ114" s="386"/>
      <c r="WNR114" s="386"/>
      <c r="WNS114" s="386"/>
      <c r="WNT114" s="386"/>
      <c r="WNU114" s="386"/>
      <c r="WNV114" s="386"/>
      <c r="WNW114" s="386"/>
      <c r="WNX114" s="386"/>
      <c r="WNY114" s="386"/>
      <c r="WNZ114" s="386"/>
      <c r="WOA114" s="386"/>
      <c r="WOB114" s="386"/>
      <c r="WOC114" s="386"/>
      <c r="WOD114" s="386"/>
      <c r="WOE114" s="386"/>
      <c r="WOF114" s="386"/>
      <c r="WOG114" s="386"/>
      <c r="WOH114" s="386"/>
      <c r="WOI114" s="386"/>
      <c r="WOJ114" s="386"/>
      <c r="WOK114" s="386"/>
      <c r="WOL114" s="386"/>
      <c r="WOM114" s="386"/>
      <c r="WON114" s="386"/>
      <c r="WOO114" s="386"/>
      <c r="WOP114" s="386"/>
      <c r="WOQ114" s="386"/>
      <c r="WOR114" s="386"/>
      <c r="WOS114" s="386"/>
      <c r="WOT114" s="386"/>
      <c r="WOU114" s="386"/>
      <c r="WOV114" s="386"/>
      <c r="WOW114" s="386"/>
      <c r="WOX114" s="386"/>
      <c r="WOY114" s="386"/>
      <c r="WOZ114" s="386"/>
      <c r="WPA114" s="386"/>
      <c r="WPB114" s="386"/>
      <c r="WPC114" s="386"/>
      <c r="WPD114" s="386"/>
      <c r="WPE114" s="386"/>
      <c r="WPF114" s="386"/>
      <c r="WPG114" s="386"/>
      <c r="WPH114" s="386"/>
      <c r="WPI114" s="386"/>
      <c r="WPJ114" s="386"/>
      <c r="WPK114" s="386"/>
      <c r="WPL114" s="386"/>
      <c r="WPM114" s="386"/>
      <c r="WPN114" s="386"/>
      <c r="WPO114" s="386"/>
      <c r="WPP114" s="386"/>
      <c r="WPQ114" s="386"/>
      <c r="WPR114" s="386"/>
      <c r="WPS114" s="386"/>
      <c r="WPT114" s="386"/>
      <c r="WPU114" s="386"/>
      <c r="WPV114" s="386"/>
      <c r="WPW114" s="386"/>
      <c r="WPX114" s="386"/>
      <c r="WPY114" s="386"/>
      <c r="WPZ114" s="386"/>
      <c r="WQA114" s="386"/>
      <c r="WQB114" s="386"/>
      <c r="WQC114" s="386"/>
      <c r="WQD114" s="386"/>
      <c r="WQE114" s="386"/>
      <c r="WQF114" s="386"/>
      <c r="WQG114" s="386"/>
      <c r="WQH114" s="386"/>
      <c r="WQI114" s="386"/>
      <c r="WQJ114" s="386"/>
      <c r="WQK114" s="386"/>
      <c r="WQL114" s="386"/>
      <c r="WQM114" s="386"/>
      <c r="WQN114" s="386"/>
      <c r="WQO114" s="386"/>
      <c r="WQP114" s="386"/>
      <c r="WQQ114" s="386"/>
      <c r="WQR114" s="386"/>
      <c r="WQS114" s="386"/>
      <c r="WQT114" s="386"/>
      <c r="WQU114" s="386"/>
      <c r="WQV114" s="386"/>
      <c r="WQW114" s="386"/>
      <c r="WQX114" s="386"/>
      <c r="WQY114" s="386"/>
      <c r="WQZ114" s="386"/>
      <c r="WRA114" s="386"/>
      <c r="WRB114" s="386"/>
      <c r="WRC114" s="386"/>
      <c r="WRD114" s="386"/>
      <c r="WRE114" s="386"/>
      <c r="WRF114" s="386"/>
      <c r="WRG114" s="386"/>
      <c r="WRH114" s="386"/>
      <c r="WRI114" s="386"/>
      <c r="WRJ114" s="386"/>
      <c r="WRK114" s="386"/>
      <c r="WRL114" s="386"/>
      <c r="WRM114" s="386"/>
      <c r="WRN114" s="386"/>
      <c r="WRO114" s="386"/>
      <c r="WRP114" s="386"/>
      <c r="WRQ114" s="386"/>
      <c r="WRR114" s="386"/>
      <c r="WRS114" s="386"/>
      <c r="WRT114" s="386"/>
      <c r="WRU114" s="386"/>
      <c r="WRV114" s="386"/>
      <c r="WRW114" s="386"/>
      <c r="WRX114" s="386"/>
      <c r="WRY114" s="386"/>
      <c r="WRZ114" s="386"/>
      <c r="WSA114" s="386"/>
      <c r="WSB114" s="386"/>
      <c r="WSC114" s="386"/>
      <c r="WSD114" s="386"/>
      <c r="WSE114" s="386"/>
      <c r="WSF114" s="386"/>
      <c r="WSG114" s="386"/>
      <c r="WSH114" s="386"/>
      <c r="WSI114" s="386"/>
      <c r="WSJ114" s="386"/>
      <c r="WSK114" s="386"/>
      <c r="WSL114" s="386"/>
      <c r="WSM114" s="386"/>
      <c r="WSN114" s="386"/>
      <c r="WSO114" s="386"/>
      <c r="WSP114" s="386"/>
      <c r="WSQ114" s="386"/>
      <c r="WSR114" s="386"/>
      <c r="WSS114" s="386"/>
      <c r="WST114" s="386"/>
      <c r="WSU114" s="386"/>
      <c r="WSV114" s="386"/>
      <c r="WSW114" s="386"/>
      <c r="WSX114" s="386"/>
      <c r="WSY114" s="386"/>
      <c r="WSZ114" s="386"/>
      <c r="WTA114" s="386"/>
      <c r="WTB114" s="386"/>
      <c r="WTC114" s="386"/>
      <c r="WTD114" s="386"/>
      <c r="WTE114" s="386"/>
      <c r="WTF114" s="386"/>
      <c r="WTG114" s="386"/>
      <c r="WTH114" s="386"/>
      <c r="WTI114" s="386"/>
      <c r="WTJ114" s="386"/>
      <c r="WTK114" s="386"/>
      <c r="WTL114" s="386"/>
      <c r="WTM114" s="386"/>
      <c r="WTN114" s="386"/>
      <c r="WTO114" s="386"/>
      <c r="WTP114" s="386"/>
      <c r="WTQ114" s="386"/>
      <c r="WTR114" s="386"/>
      <c r="WTS114" s="386"/>
      <c r="WTT114" s="386"/>
      <c r="WTU114" s="386"/>
      <c r="WTV114" s="386"/>
      <c r="WTW114" s="386"/>
      <c r="WTX114" s="386"/>
      <c r="WTY114" s="386"/>
      <c r="WTZ114" s="386"/>
      <c r="WUA114" s="386"/>
      <c r="WUB114" s="386"/>
      <c r="WUC114" s="386"/>
      <c r="WUD114" s="386"/>
      <c r="WUE114" s="386"/>
      <c r="WUF114" s="386"/>
      <c r="WUG114" s="386"/>
      <c r="WUH114" s="386"/>
      <c r="WUI114" s="386"/>
      <c r="WUJ114" s="386"/>
      <c r="WUK114" s="386"/>
      <c r="WUL114" s="386"/>
      <c r="WUM114" s="386"/>
      <c r="WUN114" s="386"/>
      <c r="WUO114" s="386"/>
      <c r="WUP114" s="386"/>
      <c r="WUQ114" s="386"/>
      <c r="WUR114" s="386"/>
      <c r="WUS114" s="386"/>
      <c r="WUT114" s="386"/>
      <c r="WUU114" s="386"/>
      <c r="WUV114" s="386"/>
      <c r="WUW114" s="386"/>
      <c r="WUX114" s="386"/>
      <c r="WUY114" s="386"/>
      <c r="WUZ114" s="386"/>
      <c r="WVA114" s="386"/>
      <c r="WVB114" s="386"/>
      <c r="WVC114" s="386"/>
      <c r="WVD114" s="386"/>
      <c r="WVE114" s="386"/>
      <c r="WVF114" s="386"/>
      <c r="WVG114" s="386"/>
      <c r="WVH114" s="386"/>
      <c r="WVI114" s="386"/>
      <c r="WVJ114" s="386"/>
      <c r="WVK114" s="386"/>
      <c r="WVL114" s="386"/>
      <c r="WVM114" s="386"/>
      <c r="WVN114" s="386"/>
      <c r="WVO114" s="386"/>
      <c r="WVP114" s="386"/>
      <c r="WVQ114" s="386"/>
      <c r="WVR114" s="386"/>
      <c r="WVS114" s="386"/>
      <c r="WVT114" s="386"/>
      <c r="WVU114" s="386"/>
      <c r="WVV114" s="386"/>
      <c r="WVW114" s="386"/>
      <c r="WVX114" s="386"/>
      <c r="WVY114" s="386"/>
      <c r="WVZ114" s="386"/>
      <c r="WWA114" s="386"/>
      <c r="WWB114" s="386"/>
      <c r="WWC114" s="386"/>
      <c r="WWD114" s="386"/>
      <c r="WWE114" s="386"/>
      <c r="WWF114" s="386"/>
      <c r="WWG114" s="386"/>
      <c r="WWH114" s="386"/>
      <c r="WWI114" s="386"/>
      <c r="WWJ114" s="386"/>
      <c r="WWK114" s="386"/>
      <c r="WWL114" s="386"/>
      <c r="WWM114" s="386"/>
      <c r="WWN114" s="386"/>
      <c r="WWO114" s="386"/>
      <c r="WWP114" s="386"/>
      <c r="WWQ114" s="386"/>
      <c r="WWR114" s="386"/>
      <c r="WWS114" s="386"/>
      <c r="WWT114" s="386"/>
      <c r="WWU114" s="386"/>
      <c r="WWV114" s="386"/>
      <c r="WWW114" s="386"/>
      <c r="WWX114" s="386"/>
      <c r="WWY114" s="386"/>
      <c r="WWZ114" s="386"/>
      <c r="WXA114" s="386"/>
      <c r="WXB114" s="386"/>
      <c r="WXC114" s="386"/>
      <c r="WXD114" s="386"/>
      <c r="WXE114" s="386"/>
      <c r="WXF114" s="386"/>
      <c r="WXG114" s="386"/>
      <c r="WXH114" s="386"/>
      <c r="WXI114" s="386"/>
      <c r="WXJ114" s="386"/>
      <c r="WXK114" s="386"/>
      <c r="WXL114" s="386"/>
      <c r="WXM114" s="386"/>
      <c r="WXN114" s="386"/>
      <c r="WXO114" s="386"/>
      <c r="WXP114" s="386"/>
      <c r="WXQ114" s="386"/>
      <c r="WXR114" s="386"/>
      <c r="WXS114" s="386"/>
      <c r="WXT114" s="386"/>
      <c r="WXU114" s="386"/>
      <c r="WXV114" s="386"/>
      <c r="WXW114" s="386"/>
      <c r="WXX114" s="386"/>
      <c r="WXY114" s="386"/>
      <c r="WXZ114" s="386"/>
      <c r="WYA114" s="386"/>
      <c r="WYB114" s="386"/>
      <c r="WYC114" s="386"/>
      <c r="WYD114" s="386"/>
      <c r="WYE114" s="386"/>
      <c r="WYF114" s="386"/>
      <c r="WYG114" s="386"/>
      <c r="WYH114" s="386"/>
      <c r="WYI114" s="386"/>
      <c r="WYJ114" s="386"/>
      <c r="WYK114" s="386"/>
      <c r="WYL114" s="386"/>
      <c r="WYM114" s="386"/>
      <c r="WYN114" s="386"/>
      <c r="WYO114" s="386"/>
      <c r="WYP114" s="386"/>
      <c r="WYQ114" s="386"/>
      <c r="WYR114" s="386"/>
      <c r="WYS114" s="386"/>
      <c r="WYT114" s="386"/>
      <c r="WYU114" s="386"/>
      <c r="WYV114" s="386"/>
      <c r="WYW114" s="386"/>
      <c r="WYX114" s="386"/>
      <c r="WYY114" s="386"/>
      <c r="WYZ114" s="386"/>
      <c r="WZA114" s="386"/>
      <c r="WZB114" s="386"/>
      <c r="WZC114" s="386"/>
      <c r="WZD114" s="386"/>
      <c r="WZE114" s="386"/>
      <c r="WZF114" s="386"/>
      <c r="WZG114" s="386"/>
      <c r="WZH114" s="386"/>
      <c r="WZI114" s="386"/>
      <c r="WZJ114" s="386"/>
      <c r="WZK114" s="386"/>
      <c r="WZL114" s="386"/>
      <c r="WZM114" s="386"/>
      <c r="WZN114" s="386"/>
      <c r="WZO114" s="386"/>
      <c r="WZP114" s="386"/>
      <c r="WZQ114" s="386"/>
      <c r="WZR114" s="386"/>
      <c r="WZS114" s="386"/>
      <c r="WZT114" s="386"/>
      <c r="WZU114" s="386"/>
      <c r="WZV114" s="386"/>
      <c r="WZW114" s="386"/>
      <c r="WZX114" s="386"/>
      <c r="WZY114" s="386"/>
      <c r="WZZ114" s="386"/>
      <c r="XAA114" s="386"/>
      <c r="XAB114" s="386"/>
      <c r="XAC114" s="386"/>
      <c r="XAD114" s="386"/>
      <c r="XAE114" s="386"/>
      <c r="XAF114" s="386"/>
      <c r="XAG114" s="386"/>
      <c r="XAH114" s="386"/>
      <c r="XAI114" s="386"/>
      <c r="XAJ114" s="386"/>
      <c r="XAK114" s="386"/>
      <c r="XAL114" s="386"/>
      <c r="XAM114" s="386"/>
      <c r="XAN114" s="386"/>
      <c r="XAO114" s="386"/>
      <c r="XAP114" s="386"/>
      <c r="XAQ114" s="386"/>
      <c r="XAR114" s="386"/>
      <c r="XAS114" s="386"/>
      <c r="XAT114" s="386"/>
      <c r="XAU114" s="386"/>
      <c r="XAV114" s="386"/>
      <c r="XAW114" s="386"/>
      <c r="XAX114" s="386"/>
      <c r="XAY114" s="386"/>
      <c r="XAZ114" s="386"/>
      <c r="XBA114" s="386"/>
      <c r="XBB114" s="386"/>
      <c r="XBC114" s="386"/>
      <c r="XBD114" s="386"/>
      <c r="XBE114" s="386"/>
      <c r="XBF114" s="386"/>
      <c r="XBG114" s="386"/>
      <c r="XBH114" s="386"/>
      <c r="XBI114" s="386"/>
      <c r="XBJ114" s="386"/>
      <c r="XBK114" s="386"/>
      <c r="XBL114" s="386"/>
      <c r="XBM114" s="386"/>
      <c r="XBN114" s="386"/>
      <c r="XBO114" s="386"/>
      <c r="XBP114" s="386"/>
      <c r="XBQ114" s="386"/>
      <c r="XBR114" s="386"/>
      <c r="XBS114" s="386"/>
      <c r="XBT114" s="386"/>
      <c r="XBU114" s="386"/>
      <c r="XBV114" s="386"/>
      <c r="XBW114" s="386"/>
      <c r="XBX114" s="386"/>
      <c r="XBY114" s="386"/>
      <c r="XBZ114" s="386"/>
      <c r="XCA114" s="386"/>
      <c r="XCB114" s="386"/>
      <c r="XCC114" s="386"/>
      <c r="XCD114" s="386"/>
      <c r="XCE114" s="386"/>
      <c r="XCF114" s="386"/>
      <c r="XCG114" s="386"/>
      <c r="XCH114" s="386"/>
      <c r="XCI114" s="386"/>
      <c r="XCJ114" s="386"/>
      <c r="XCK114" s="386"/>
      <c r="XCL114" s="386"/>
      <c r="XCM114" s="386"/>
      <c r="XCN114" s="386"/>
      <c r="XCO114" s="386"/>
      <c r="XCP114" s="386"/>
      <c r="XCQ114" s="386"/>
      <c r="XCR114" s="386"/>
      <c r="XCS114" s="386"/>
      <c r="XCT114" s="386"/>
      <c r="XCU114" s="386"/>
      <c r="XCV114" s="386"/>
      <c r="XCW114" s="386"/>
      <c r="XCX114" s="386"/>
      <c r="XCY114" s="386"/>
      <c r="XCZ114" s="386"/>
      <c r="XDA114" s="386"/>
      <c r="XDB114" s="386"/>
      <c r="XDC114" s="386"/>
      <c r="XDD114" s="386"/>
      <c r="XDE114" s="386"/>
      <c r="XDF114" s="386"/>
      <c r="XDG114" s="386"/>
      <c r="XDH114" s="386"/>
      <c r="XDI114" s="386"/>
      <c r="XDJ114" s="386"/>
      <c r="XDK114" s="386"/>
      <c r="XDL114" s="386"/>
      <c r="XDM114" s="386"/>
      <c r="XDN114" s="386"/>
      <c r="XDO114" s="386"/>
      <c r="XDP114" s="386"/>
      <c r="XDQ114" s="386"/>
      <c r="XDR114" s="386"/>
      <c r="XDS114" s="386"/>
      <c r="XDT114" s="386"/>
      <c r="XDU114" s="386"/>
      <c r="XDV114" s="386"/>
      <c r="XDW114" s="386"/>
      <c r="XDX114" s="386"/>
      <c r="XDY114" s="386"/>
      <c r="XDZ114" s="386"/>
      <c r="XEA114" s="386"/>
      <c r="XEB114" s="386"/>
      <c r="XEC114" s="386"/>
      <c r="XED114" s="386"/>
      <c r="XEE114" s="386"/>
      <c r="XEF114" s="386"/>
      <c r="XEG114" s="386"/>
      <c r="XEH114" s="386"/>
      <c r="XEI114" s="386"/>
      <c r="XEJ114" s="386"/>
      <c r="XEK114" s="386"/>
      <c r="XEL114" s="386"/>
      <c r="XEM114" s="386"/>
      <c r="XEN114" s="386"/>
      <c r="XEO114" s="386"/>
      <c r="XEP114" s="386"/>
      <c r="XEQ114" s="386"/>
      <c r="XER114" s="386"/>
      <c r="XES114" s="386"/>
      <c r="XET114" s="386"/>
      <c r="XEU114" s="386"/>
      <c r="XEV114" s="386"/>
      <c r="XEW114" s="386"/>
      <c r="XEX114" s="386"/>
      <c r="XEY114" s="386"/>
      <c r="XEZ114" s="386"/>
      <c r="XFA114" s="386"/>
      <c r="XFB114" s="386"/>
      <c r="XFC114" s="386"/>
      <c r="XFD114" s="386"/>
    </row>
    <row r="115" spans="1:16384" s="398" customFormat="1" ht="28.5" x14ac:dyDescent="0.2">
      <c r="A115" s="388"/>
      <c r="B115" s="379" t="s">
        <v>2772</v>
      </c>
      <c r="C115" s="379" t="s">
        <v>75</v>
      </c>
      <c r="D115" s="379"/>
      <c r="E115" s="379" t="s">
        <v>7150</v>
      </c>
      <c r="F115" s="388" t="s">
        <v>7245</v>
      </c>
      <c r="G115" s="388"/>
      <c r="H115" s="388" t="s">
        <v>6587</v>
      </c>
      <c r="I115" s="388" t="s">
        <v>968</v>
      </c>
      <c r="J115" s="461"/>
      <c r="K115" s="108" t="s">
        <v>5963</v>
      </c>
      <c r="L115" s="379" t="s">
        <v>3795</v>
      </c>
      <c r="M115" s="388" t="s">
        <v>6350</v>
      </c>
      <c r="N115" s="388">
        <v>71729</v>
      </c>
      <c r="O115" s="380">
        <v>37408</v>
      </c>
      <c r="P115" s="380">
        <v>41274</v>
      </c>
      <c r="Q115" s="380">
        <v>41274</v>
      </c>
      <c r="R115" s="381">
        <v>8</v>
      </c>
      <c r="S115" s="399">
        <v>41817</v>
      </c>
      <c r="T115" s="381">
        <v>-536</v>
      </c>
      <c r="U115" s="382">
        <v>3139</v>
      </c>
      <c r="V115" s="382">
        <v>25112</v>
      </c>
      <c r="W115" s="382"/>
      <c r="X115" s="382"/>
      <c r="Y115" s="379"/>
      <c r="Z115" s="379" t="s">
        <v>841</v>
      </c>
      <c r="AA115" s="379" t="s">
        <v>584</v>
      </c>
      <c r="AB115" s="379"/>
      <c r="AC115" s="379"/>
      <c r="AD115" s="379"/>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c r="BL115" s="384"/>
      <c r="BM115" s="384"/>
      <c r="BN115" s="384"/>
      <c r="BO115" s="384"/>
      <c r="BP115" s="384"/>
      <c r="BQ115" s="384"/>
      <c r="BR115" s="384"/>
      <c r="BS115" s="384"/>
      <c r="BT115" s="384"/>
      <c r="BU115" s="384"/>
      <c r="BV115" s="384"/>
      <c r="BW115" s="384"/>
      <c r="BX115" s="384"/>
      <c r="BY115" s="384"/>
      <c r="BZ115" s="384"/>
      <c r="CA115" s="384"/>
      <c r="CB115" s="384"/>
      <c r="CC115" s="384"/>
      <c r="CD115" s="384"/>
      <c r="CE115" s="384"/>
      <c r="CF115" s="384"/>
      <c r="CG115" s="384"/>
      <c r="CH115" s="384"/>
      <c r="CI115" s="384"/>
      <c r="CJ115" s="384"/>
      <c r="CK115" s="384"/>
      <c r="CL115" s="384"/>
      <c r="CM115" s="384"/>
      <c r="CN115" s="384"/>
      <c r="CO115" s="384"/>
      <c r="CP115" s="384"/>
      <c r="CQ115" s="384"/>
      <c r="CR115" s="384"/>
      <c r="CS115" s="384"/>
      <c r="CT115" s="384"/>
      <c r="CU115" s="384"/>
      <c r="CV115" s="384"/>
      <c r="CW115" s="384"/>
      <c r="CX115" s="384"/>
      <c r="CY115" s="384"/>
      <c r="CZ115" s="384"/>
      <c r="DA115" s="384"/>
      <c r="DB115" s="384"/>
      <c r="DC115" s="384"/>
      <c r="DD115" s="384"/>
      <c r="DE115" s="384"/>
      <c r="DF115" s="384"/>
      <c r="DG115" s="384"/>
      <c r="DH115" s="384"/>
      <c r="DI115" s="384"/>
      <c r="DJ115" s="384"/>
      <c r="DK115" s="384"/>
      <c r="DL115" s="384"/>
      <c r="DM115" s="384"/>
      <c r="DN115" s="384"/>
      <c r="DO115" s="384"/>
      <c r="DP115" s="384"/>
      <c r="DQ115" s="384"/>
      <c r="DR115" s="384"/>
      <c r="DS115" s="384"/>
      <c r="DT115" s="384"/>
      <c r="DU115" s="384"/>
      <c r="DV115" s="384"/>
      <c r="DW115" s="384"/>
      <c r="DX115" s="384"/>
      <c r="DY115" s="384"/>
      <c r="DZ115" s="384"/>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c r="EX115" s="384"/>
      <c r="EY115" s="384"/>
      <c r="EZ115" s="384"/>
      <c r="FA115" s="384"/>
      <c r="FB115" s="384"/>
      <c r="FC115" s="384"/>
      <c r="FD115" s="384"/>
      <c r="FE115" s="384"/>
      <c r="FF115" s="384"/>
      <c r="FG115" s="384"/>
      <c r="FH115" s="384"/>
      <c r="FI115" s="384"/>
      <c r="FJ115" s="384"/>
      <c r="FK115" s="384"/>
      <c r="FL115" s="384"/>
      <c r="FM115" s="384"/>
      <c r="FN115" s="384"/>
      <c r="FO115" s="384"/>
      <c r="FP115" s="384"/>
      <c r="FQ115" s="384"/>
      <c r="FR115" s="384"/>
      <c r="FS115" s="384"/>
      <c r="FT115" s="384"/>
      <c r="FU115" s="384"/>
      <c r="FV115" s="384"/>
      <c r="FW115" s="384"/>
      <c r="FX115" s="384"/>
      <c r="FY115" s="384"/>
      <c r="FZ115" s="384"/>
      <c r="GA115" s="384"/>
      <c r="GB115" s="384"/>
      <c r="GC115" s="384"/>
      <c r="GD115" s="384"/>
      <c r="GE115" s="384"/>
      <c r="GF115" s="384"/>
      <c r="GG115" s="384"/>
      <c r="GH115" s="384"/>
      <c r="GI115" s="384"/>
      <c r="GJ115" s="384"/>
      <c r="GK115" s="384"/>
      <c r="GL115" s="384"/>
      <c r="GM115" s="384"/>
      <c r="GN115" s="384"/>
      <c r="GO115" s="384"/>
      <c r="GP115" s="384"/>
      <c r="GQ115" s="384"/>
      <c r="GR115" s="384"/>
      <c r="GS115" s="384"/>
      <c r="GT115" s="384"/>
      <c r="GU115" s="384"/>
      <c r="GV115" s="384"/>
      <c r="GW115" s="384"/>
      <c r="GX115" s="384"/>
      <c r="GY115" s="384"/>
      <c r="GZ115" s="384"/>
      <c r="HA115" s="384"/>
      <c r="HB115" s="384"/>
      <c r="HC115" s="384"/>
      <c r="HD115" s="384"/>
      <c r="HE115" s="384"/>
      <c r="HF115" s="384"/>
      <c r="HG115" s="384"/>
      <c r="HH115" s="384"/>
      <c r="HI115" s="384"/>
      <c r="HJ115" s="384"/>
      <c r="HK115" s="384"/>
      <c r="HL115" s="384"/>
      <c r="HM115" s="384"/>
      <c r="HN115" s="384"/>
      <c r="HO115" s="384"/>
      <c r="HP115" s="384"/>
      <c r="HQ115" s="384"/>
      <c r="HR115" s="384"/>
      <c r="HS115" s="384"/>
      <c r="HT115" s="384"/>
      <c r="HU115" s="384"/>
      <c r="HV115" s="384"/>
      <c r="HW115" s="384"/>
      <c r="HX115" s="384"/>
      <c r="HY115" s="384"/>
      <c r="HZ115" s="384"/>
      <c r="IA115" s="384"/>
      <c r="IB115" s="384"/>
      <c r="IC115" s="384"/>
      <c r="ID115" s="384"/>
      <c r="IE115" s="384"/>
      <c r="IF115" s="384"/>
      <c r="IG115" s="384"/>
      <c r="IH115" s="384"/>
      <c r="II115" s="384"/>
      <c r="IJ115" s="384"/>
      <c r="IK115" s="384"/>
      <c r="IL115" s="384"/>
      <c r="IM115" s="384"/>
      <c r="IN115" s="384"/>
      <c r="IO115" s="384"/>
      <c r="IP115" s="384"/>
      <c r="IQ115" s="384"/>
      <c r="IR115" s="384"/>
      <c r="IS115" s="384"/>
      <c r="IT115" s="384"/>
      <c r="IU115" s="384"/>
      <c r="IV115" s="384"/>
      <c r="IW115" s="384"/>
      <c r="IX115" s="384"/>
      <c r="IY115" s="384"/>
      <c r="IZ115" s="384"/>
      <c r="JA115" s="384"/>
      <c r="JB115" s="384"/>
      <c r="JC115" s="384"/>
      <c r="JD115" s="384"/>
      <c r="JE115" s="384"/>
      <c r="JF115" s="384"/>
      <c r="JG115" s="384"/>
      <c r="JH115" s="384"/>
      <c r="JI115" s="384"/>
      <c r="JJ115" s="384"/>
      <c r="JK115" s="384"/>
      <c r="JL115" s="384"/>
      <c r="JM115" s="384"/>
      <c r="JN115" s="384"/>
      <c r="JO115" s="384"/>
      <c r="JP115" s="384"/>
      <c r="JQ115" s="384"/>
      <c r="JR115" s="384"/>
      <c r="JS115" s="384"/>
      <c r="JT115" s="384"/>
      <c r="JU115" s="384"/>
      <c r="JV115" s="384"/>
      <c r="JW115" s="384"/>
      <c r="JX115" s="384"/>
      <c r="JY115" s="384"/>
      <c r="JZ115" s="384"/>
      <c r="KA115" s="384"/>
      <c r="KB115" s="384"/>
      <c r="KC115" s="384"/>
      <c r="KD115" s="384"/>
      <c r="KE115" s="384"/>
      <c r="KF115" s="384"/>
      <c r="KG115" s="384"/>
      <c r="KH115" s="384"/>
      <c r="KI115" s="384"/>
      <c r="KJ115" s="384"/>
      <c r="KK115" s="384"/>
      <c r="KL115" s="384"/>
      <c r="KM115" s="384"/>
      <c r="KN115" s="384"/>
      <c r="KO115" s="384"/>
      <c r="KP115" s="384"/>
      <c r="KQ115" s="384"/>
      <c r="KR115" s="384"/>
      <c r="KS115" s="384"/>
      <c r="KT115" s="384"/>
      <c r="KU115" s="384"/>
      <c r="KV115" s="384"/>
      <c r="KW115" s="384"/>
      <c r="KX115" s="384"/>
      <c r="KY115" s="384"/>
      <c r="KZ115" s="384"/>
      <c r="LA115" s="384"/>
      <c r="LB115" s="384"/>
      <c r="LC115" s="384"/>
      <c r="LD115" s="384"/>
      <c r="LE115" s="384"/>
      <c r="LF115" s="384"/>
      <c r="LG115" s="384"/>
      <c r="LH115" s="384"/>
      <c r="LI115" s="384"/>
      <c r="LJ115" s="384"/>
      <c r="LK115" s="384"/>
      <c r="LL115" s="384"/>
      <c r="LM115" s="384"/>
      <c r="LN115" s="384"/>
      <c r="LO115" s="384"/>
      <c r="LP115" s="384"/>
      <c r="LQ115" s="384"/>
      <c r="LR115" s="384"/>
      <c r="LS115" s="384"/>
      <c r="LT115" s="384"/>
      <c r="LU115" s="384"/>
      <c r="LV115" s="384"/>
      <c r="LW115" s="384"/>
      <c r="LX115" s="384"/>
      <c r="LY115" s="384"/>
      <c r="LZ115" s="384"/>
      <c r="MA115" s="384"/>
      <c r="MB115" s="384"/>
      <c r="MC115" s="384"/>
      <c r="MD115" s="384"/>
      <c r="ME115" s="384"/>
      <c r="MF115" s="384"/>
      <c r="MG115" s="384"/>
      <c r="MH115" s="384"/>
      <c r="MI115" s="384"/>
      <c r="MJ115" s="384"/>
      <c r="MK115" s="384"/>
      <c r="ML115" s="384"/>
      <c r="MM115" s="384"/>
      <c r="MN115" s="384"/>
      <c r="MO115" s="384"/>
      <c r="MP115" s="384"/>
      <c r="MQ115" s="384"/>
      <c r="MR115" s="384"/>
      <c r="MS115" s="384"/>
      <c r="MT115" s="384"/>
      <c r="MU115" s="384"/>
      <c r="MV115" s="384"/>
      <c r="MW115" s="384"/>
      <c r="MX115" s="384"/>
      <c r="MY115" s="384"/>
      <c r="MZ115" s="384"/>
      <c r="NA115" s="384"/>
      <c r="NB115" s="384"/>
      <c r="NC115" s="384"/>
      <c r="ND115" s="384"/>
      <c r="NE115" s="384"/>
      <c r="NF115" s="384"/>
      <c r="NG115" s="384"/>
      <c r="NH115" s="384"/>
      <c r="NI115" s="384"/>
      <c r="NJ115" s="384"/>
      <c r="NK115" s="384"/>
      <c r="NL115" s="384"/>
      <c r="NM115" s="384"/>
      <c r="NN115" s="384"/>
      <c r="NO115" s="384"/>
      <c r="NP115" s="384"/>
      <c r="NQ115" s="384"/>
      <c r="NR115" s="384"/>
      <c r="NS115" s="384"/>
      <c r="NT115" s="384"/>
      <c r="NU115" s="384"/>
      <c r="NV115" s="384"/>
      <c r="NW115" s="384"/>
      <c r="NX115" s="384"/>
      <c r="NY115" s="384"/>
      <c r="NZ115" s="384"/>
      <c r="OA115" s="384"/>
      <c r="OB115" s="384"/>
      <c r="OC115" s="384"/>
      <c r="OD115" s="384"/>
      <c r="OE115" s="384"/>
      <c r="OF115" s="384"/>
      <c r="OG115" s="384"/>
      <c r="OH115" s="384"/>
      <c r="OI115" s="384"/>
      <c r="OJ115" s="384"/>
      <c r="OK115" s="384"/>
      <c r="OL115" s="384"/>
      <c r="OM115" s="384"/>
      <c r="ON115" s="384"/>
      <c r="OO115" s="384"/>
      <c r="OP115" s="384"/>
      <c r="OQ115" s="384"/>
      <c r="OR115" s="384"/>
      <c r="OS115" s="384"/>
      <c r="OT115" s="384"/>
      <c r="OU115" s="384"/>
      <c r="OV115" s="384"/>
      <c r="OW115" s="384"/>
      <c r="OX115" s="384"/>
      <c r="OY115" s="384"/>
      <c r="OZ115" s="384"/>
      <c r="PA115" s="384"/>
      <c r="PB115" s="384"/>
      <c r="PC115" s="384"/>
      <c r="PD115" s="384"/>
      <c r="PE115" s="384"/>
      <c r="PF115" s="384"/>
      <c r="PG115" s="384"/>
      <c r="PH115" s="384"/>
      <c r="PI115" s="384"/>
      <c r="PJ115" s="384"/>
      <c r="PK115" s="384"/>
      <c r="PL115" s="384"/>
      <c r="PM115" s="384"/>
      <c r="PN115" s="384"/>
      <c r="PO115" s="384"/>
      <c r="PP115" s="384"/>
      <c r="PQ115" s="384"/>
      <c r="PR115" s="384"/>
      <c r="PS115" s="384"/>
      <c r="PT115" s="384"/>
      <c r="PU115" s="384"/>
      <c r="PV115" s="384"/>
      <c r="PW115" s="384"/>
      <c r="PX115" s="384"/>
      <c r="PY115" s="384"/>
      <c r="PZ115" s="384"/>
      <c r="QA115" s="384"/>
      <c r="QB115" s="384"/>
      <c r="QC115" s="384"/>
      <c r="QD115" s="384"/>
      <c r="QE115" s="384"/>
      <c r="QF115" s="384"/>
      <c r="QG115" s="384"/>
      <c r="QH115" s="384"/>
      <c r="QI115" s="384"/>
      <c r="QJ115" s="384"/>
      <c r="QK115" s="384"/>
      <c r="QL115" s="384"/>
      <c r="QM115" s="384"/>
      <c r="QN115" s="384"/>
      <c r="QO115" s="384"/>
      <c r="QP115" s="384"/>
      <c r="QQ115" s="384"/>
      <c r="QR115" s="384"/>
      <c r="QS115" s="384"/>
      <c r="QT115" s="384"/>
      <c r="QU115" s="384"/>
      <c r="QV115" s="384"/>
      <c r="QW115" s="384"/>
      <c r="QX115" s="384"/>
      <c r="QY115" s="384"/>
      <c r="QZ115" s="384"/>
      <c r="RA115" s="384"/>
      <c r="RB115" s="384"/>
      <c r="RC115" s="384"/>
      <c r="RD115" s="384"/>
      <c r="RE115" s="384"/>
      <c r="RF115" s="384"/>
      <c r="RG115" s="384"/>
      <c r="RH115" s="384"/>
      <c r="RI115" s="384"/>
      <c r="RJ115" s="384"/>
      <c r="RK115" s="384"/>
      <c r="RL115" s="384"/>
      <c r="RM115" s="384"/>
      <c r="RN115" s="384"/>
      <c r="RO115" s="384"/>
      <c r="RP115" s="384"/>
      <c r="RQ115" s="384"/>
      <c r="RR115" s="384"/>
      <c r="RS115" s="384"/>
      <c r="RT115" s="384"/>
      <c r="RU115" s="384"/>
      <c r="RV115" s="384"/>
      <c r="RW115" s="384"/>
      <c r="RX115" s="384"/>
      <c r="RY115" s="384"/>
      <c r="RZ115" s="384"/>
      <c r="SA115" s="384"/>
      <c r="SB115" s="384"/>
      <c r="SC115" s="384"/>
      <c r="SD115" s="384"/>
      <c r="SE115" s="384"/>
      <c r="SF115" s="384"/>
      <c r="SG115" s="384"/>
      <c r="SH115" s="384"/>
      <c r="SI115" s="384"/>
      <c r="SJ115" s="384"/>
      <c r="SK115" s="384"/>
      <c r="SL115" s="384"/>
      <c r="SM115" s="384"/>
      <c r="SN115" s="384"/>
      <c r="SO115" s="384"/>
      <c r="SP115" s="384"/>
      <c r="SQ115" s="384"/>
      <c r="SR115" s="384"/>
      <c r="SS115" s="384"/>
      <c r="ST115" s="384"/>
      <c r="SU115" s="384"/>
      <c r="SV115" s="384"/>
      <c r="SW115" s="384"/>
      <c r="SX115" s="384"/>
      <c r="SY115" s="384"/>
      <c r="SZ115" s="384"/>
      <c r="TA115" s="384"/>
      <c r="TB115" s="384"/>
      <c r="TC115" s="384"/>
      <c r="TD115" s="384"/>
      <c r="TE115" s="384"/>
      <c r="TF115" s="384"/>
      <c r="TG115" s="384"/>
      <c r="TH115" s="384"/>
      <c r="TI115" s="384"/>
      <c r="TJ115" s="384"/>
      <c r="TK115" s="384"/>
      <c r="TL115" s="384"/>
      <c r="TM115" s="384"/>
      <c r="TN115" s="384"/>
      <c r="TO115" s="384"/>
      <c r="TP115" s="384"/>
      <c r="TQ115" s="384"/>
      <c r="TR115" s="384"/>
      <c r="TS115" s="384"/>
      <c r="TT115" s="384"/>
      <c r="TU115" s="384"/>
      <c r="TV115" s="384"/>
      <c r="TW115" s="384"/>
      <c r="TX115" s="384"/>
      <c r="TY115" s="384"/>
      <c r="TZ115" s="384"/>
      <c r="UA115" s="384"/>
      <c r="UB115" s="384"/>
      <c r="UC115" s="384"/>
      <c r="UD115" s="384"/>
      <c r="UE115" s="384"/>
      <c r="UF115" s="384"/>
      <c r="UG115" s="384"/>
      <c r="UH115" s="384"/>
      <c r="UI115" s="384"/>
      <c r="UJ115" s="384"/>
      <c r="UK115" s="384"/>
      <c r="UL115" s="384"/>
      <c r="UM115" s="384"/>
      <c r="UN115" s="384"/>
      <c r="UO115" s="384"/>
      <c r="UP115" s="384"/>
      <c r="UQ115" s="384"/>
      <c r="UR115" s="384"/>
      <c r="US115" s="384"/>
      <c r="UT115" s="384"/>
      <c r="UU115" s="384"/>
      <c r="UV115" s="384"/>
      <c r="UW115" s="384"/>
      <c r="UX115" s="384"/>
      <c r="UY115" s="384"/>
      <c r="UZ115" s="384"/>
      <c r="VA115" s="384"/>
      <c r="VB115" s="384"/>
      <c r="VC115" s="384"/>
      <c r="VD115" s="384"/>
      <c r="VE115" s="384"/>
      <c r="VF115" s="384"/>
      <c r="VG115" s="384"/>
      <c r="VH115" s="384"/>
      <c r="VI115" s="384"/>
      <c r="VJ115" s="384"/>
      <c r="VK115" s="384"/>
      <c r="VL115" s="384"/>
      <c r="VM115" s="384"/>
      <c r="VN115" s="384"/>
      <c r="VO115" s="384"/>
      <c r="VP115" s="384"/>
      <c r="VQ115" s="384"/>
      <c r="VR115" s="384"/>
      <c r="VS115" s="384"/>
      <c r="VT115" s="384"/>
      <c r="VU115" s="384"/>
      <c r="VV115" s="384"/>
      <c r="VW115" s="384"/>
      <c r="VX115" s="384"/>
      <c r="VY115" s="384"/>
      <c r="VZ115" s="384"/>
      <c r="WA115" s="384"/>
      <c r="WB115" s="384"/>
      <c r="WC115" s="384"/>
      <c r="WD115" s="384"/>
      <c r="WE115" s="384"/>
      <c r="WF115" s="384"/>
      <c r="WG115" s="384"/>
      <c r="WH115" s="384"/>
      <c r="WI115" s="384"/>
      <c r="WJ115" s="384"/>
      <c r="WK115" s="384"/>
      <c r="WL115" s="384"/>
      <c r="WM115" s="384"/>
      <c r="WN115" s="384"/>
      <c r="WO115" s="384"/>
      <c r="WP115" s="384"/>
      <c r="WQ115" s="384"/>
      <c r="WR115" s="384"/>
      <c r="WS115" s="384"/>
      <c r="WT115" s="384"/>
      <c r="WU115" s="384"/>
      <c r="WV115" s="384"/>
      <c r="WW115" s="384"/>
      <c r="WX115" s="384"/>
      <c r="WY115" s="384"/>
      <c r="WZ115" s="384"/>
      <c r="XA115" s="384"/>
      <c r="XB115" s="384"/>
      <c r="XC115" s="384"/>
      <c r="XD115" s="384"/>
      <c r="XE115" s="384"/>
      <c r="XF115" s="384"/>
      <c r="XG115" s="384"/>
      <c r="XH115" s="384"/>
      <c r="XI115" s="384"/>
      <c r="XJ115" s="384"/>
      <c r="XK115" s="384"/>
      <c r="XL115" s="384"/>
      <c r="XM115" s="384"/>
      <c r="XN115" s="384"/>
      <c r="XO115" s="384"/>
      <c r="XP115" s="384"/>
      <c r="XQ115" s="384"/>
      <c r="XR115" s="384"/>
      <c r="XS115" s="384"/>
      <c r="XT115" s="384"/>
      <c r="XU115" s="384"/>
      <c r="XV115" s="384"/>
      <c r="XW115" s="384"/>
      <c r="XX115" s="384"/>
      <c r="XY115" s="384"/>
      <c r="XZ115" s="384"/>
      <c r="YA115" s="384"/>
      <c r="YB115" s="384"/>
      <c r="YC115" s="384"/>
      <c r="YD115" s="384"/>
      <c r="YE115" s="384"/>
      <c r="YF115" s="384"/>
      <c r="YG115" s="384"/>
      <c r="YH115" s="384"/>
      <c r="YI115" s="384"/>
      <c r="YJ115" s="384"/>
      <c r="YK115" s="384"/>
      <c r="YL115" s="384"/>
      <c r="YM115" s="384"/>
      <c r="YN115" s="384"/>
      <c r="YO115" s="384"/>
      <c r="YP115" s="384"/>
      <c r="YQ115" s="384"/>
      <c r="YR115" s="384"/>
      <c r="YS115" s="384"/>
      <c r="YT115" s="384"/>
      <c r="YU115" s="384"/>
      <c r="YV115" s="384"/>
      <c r="YW115" s="384"/>
      <c r="YX115" s="384"/>
      <c r="YY115" s="384"/>
      <c r="YZ115" s="384"/>
      <c r="ZA115" s="384"/>
      <c r="ZB115" s="384"/>
      <c r="ZC115" s="384"/>
      <c r="ZD115" s="384"/>
      <c r="ZE115" s="384"/>
      <c r="ZF115" s="384"/>
      <c r="ZG115" s="384"/>
      <c r="ZH115" s="384"/>
      <c r="ZI115" s="384"/>
      <c r="ZJ115" s="384"/>
      <c r="ZK115" s="384"/>
      <c r="ZL115" s="384"/>
      <c r="ZM115" s="384"/>
      <c r="ZN115" s="384"/>
      <c r="ZO115" s="384"/>
      <c r="ZP115" s="384"/>
      <c r="ZQ115" s="384"/>
      <c r="ZR115" s="384"/>
      <c r="ZS115" s="384"/>
      <c r="ZT115" s="384"/>
      <c r="ZU115" s="384"/>
      <c r="ZV115" s="384"/>
      <c r="ZW115" s="384"/>
      <c r="ZX115" s="384"/>
      <c r="ZY115" s="384"/>
      <c r="ZZ115" s="384"/>
      <c r="AAA115" s="384"/>
      <c r="AAB115" s="384"/>
      <c r="AAC115" s="384"/>
      <c r="AAD115" s="384"/>
      <c r="AAE115" s="384"/>
      <c r="AAF115" s="384"/>
      <c r="AAG115" s="384"/>
      <c r="AAH115" s="384"/>
      <c r="AAI115" s="384"/>
      <c r="AAJ115" s="384"/>
      <c r="AAK115" s="384"/>
      <c r="AAL115" s="384"/>
      <c r="AAM115" s="384"/>
      <c r="AAN115" s="384"/>
      <c r="AAO115" s="384"/>
      <c r="AAP115" s="384"/>
      <c r="AAQ115" s="384"/>
      <c r="AAR115" s="384"/>
      <c r="AAS115" s="384"/>
      <c r="AAT115" s="384"/>
      <c r="AAU115" s="384"/>
      <c r="AAV115" s="384"/>
      <c r="AAW115" s="384"/>
      <c r="AAX115" s="384"/>
      <c r="AAY115" s="384"/>
      <c r="AAZ115" s="384"/>
      <c r="ABA115" s="384"/>
      <c r="ABB115" s="384"/>
      <c r="ABC115" s="384"/>
      <c r="ABD115" s="384"/>
      <c r="ABE115" s="384"/>
      <c r="ABF115" s="384"/>
      <c r="ABG115" s="384"/>
      <c r="ABH115" s="384"/>
      <c r="ABI115" s="384"/>
      <c r="ABJ115" s="384"/>
      <c r="ABK115" s="384"/>
      <c r="ABL115" s="384"/>
      <c r="ABM115" s="384"/>
      <c r="ABN115" s="384"/>
      <c r="ABO115" s="384"/>
      <c r="ABP115" s="384"/>
      <c r="ABQ115" s="384"/>
      <c r="ABR115" s="384"/>
      <c r="ABS115" s="384"/>
      <c r="ABT115" s="384"/>
      <c r="ABU115" s="384"/>
      <c r="ABV115" s="384"/>
      <c r="ABW115" s="384"/>
      <c r="ABX115" s="384"/>
      <c r="ABY115" s="384"/>
      <c r="ABZ115" s="384"/>
      <c r="ACA115" s="384"/>
      <c r="ACB115" s="384"/>
      <c r="ACC115" s="384"/>
      <c r="ACD115" s="384"/>
      <c r="ACE115" s="384"/>
      <c r="ACF115" s="384"/>
      <c r="ACG115" s="384"/>
      <c r="ACH115" s="384"/>
      <c r="ACI115" s="384"/>
      <c r="ACJ115" s="384"/>
      <c r="ACK115" s="384"/>
      <c r="ACL115" s="384"/>
      <c r="ACM115" s="384"/>
      <c r="ACN115" s="384"/>
      <c r="ACO115" s="384"/>
      <c r="ACP115" s="384"/>
      <c r="ACQ115" s="384"/>
      <c r="ACR115" s="384"/>
      <c r="ACS115" s="384"/>
      <c r="ACT115" s="384"/>
      <c r="ACU115" s="384"/>
      <c r="ACV115" s="384"/>
      <c r="ACW115" s="384"/>
      <c r="ACX115" s="384"/>
      <c r="ACY115" s="384"/>
      <c r="ACZ115" s="384"/>
      <c r="ADA115" s="384"/>
      <c r="ADB115" s="384"/>
      <c r="ADC115" s="384"/>
      <c r="ADD115" s="384"/>
      <c r="ADE115" s="384"/>
      <c r="ADF115" s="384"/>
      <c r="ADG115" s="384"/>
      <c r="ADH115" s="384"/>
      <c r="ADI115" s="384"/>
      <c r="ADJ115" s="384"/>
      <c r="ADK115" s="384"/>
      <c r="ADL115" s="384"/>
      <c r="ADM115" s="384"/>
      <c r="ADN115" s="384"/>
      <c r="ADO115" s="384"/>
      <c r="ADP115" s="384"/>
      <c r="ADQ115" s="384"/>
      <c r="ADR115" s="384"/>
      <c r="ADS115" s="384"/>
      <c r="ADT115" s="384"/>
      <c r="ADU115" s="384"/>
      <c r="ADV115" s="384"/>
      <c r="ADW115" s="384"/>
      <c r="ADX115" s="384"/>
      <c r="ADY115" s="384"/>
      <c r="ADZ115" s="384"/>
      <c r="AEA115" s="384"/>
      <c r="AEB115" s="384"/>
      <c r="AEC115" s="384"/>
      <c r="AED115" s="384"/>
      <c r="AEE115" s="384"/>
      <c r="AEF115" s="384"/>
      <c r="AEG115" s="384"/>
      <c r="AEH115" s="384"/>
      <c r="AEI115" s="384"/>
      <c r="AEJ115" s="384"/>
      <c r="AEK115" s="384"/>
      <c r="AEL115" s="384"/>
      <c r="AEM115" s="384"/>
      <c r="AEN115" s="384"/>
      <c r="AEO115" s="384"/>
      <c r="AEP115" s="384"/>
      <c r="AEQ115" s="384"/>
      <c r="AER115" s="384"/>
      <c r="AES115" s="384"/>
      <c r="AET115" s="384"/>
      <c r="AEU115" s="384"/>
      <c r="AEV115" s="384"/>
      <c r="AEW115" s="384"/>
      <c r="AEX115" s="384"/>
      <c r="AEY115" s="384"/>
      <c r="AEZ115" s="384"/>
      <c r="AFA115" s="384"/>
      <c r="AFB115" s="384"/>
      <c r="AFC115" s="384"/>
      <c r="AFD115" s="384"/>
      <c r="AFE115" s="384"/>
      <c r="AFF115" s="384"/>
      <c r="AFG115" s="384"/>
      <c r="AFH115" s="384"/>
      <c r="AFI115" s="384"/>
      <c r="AFJ115" s="384"/>
      <c r="AFK115" s="384"/>
      <c r="AFL115" s="384"/>
      <c r="AFM115" s="384"/>
      <c r="AFN115" s="384"/>
      <c r="AFO115" s="384"/>
      <c r="AFP115" s="384"/>
      <c r="AFQ115" s="384"/>
      <c r="AFR115" s="384"/>
      <c r="AFS115" s="384"/>
      <c r="AFT115" s="384"/>
      <c r="AFU115" s="384"/>
      <c r="AFV115" s="384"/>
      <c r="AFW115" s="384"/>
      <c r="AFX115" s="384"/>
      <c r="AFY115" s="384"/>
      <c r="AFZ115" s="384"/>
      <c r="AGA115" s="384"/>
      <c r="AGB115" s="384"/>
      <c r="AGC115" s="384"/>
      <c r="AGD115" s="384"/>
      <c r="AGE115" s="384"/>
      <c r="AGF115" s="384"/>
      <c r="AGG115" s="384"/>
      <c r="AGH115" s="384"/>
      <c r="AGI115" s="384"/>
      <c r="AGJ115" s="384"/>
      <c r="AGK115" s="384"/>
      <c r="AGL115" s="384"/>
      <c r="AGM115" s="384"/>
      <c r="AGN115" s="384"/>
      <c r="AGO115" s="384"/>
      <c r="AGP115" s="384"/>
      <c r="AGQ115" s="384"/>
      <c r="AGR115" s="384"/>
      <c r="AGS115" s="384"/>
      <c r="AGT115" s="384"/>
      <c r="AGU115" s="384"/>
      <c r="AGV115" s="384"/>
      <c r="AGW115" s="384"/>
      <c r="AGX115" s="384"/>
      <c r="AGY115" s="384"/>
      <c r="AGZ115" s="384"/>
      <c r="AHA115" s="384"/>
      <c r="AHB115" s="384"/>
      <c r="AHC115" s="384"/>
      <c r="AHD115" s="384"/>
      <c r="AHE115" s="384"/>
      <c r="AHF115" s="384"/>
      <c r="AHG115" s="384"/>
      <c r="AHH115" s="384"/>
      <c r="AHI115" s="384"/>
      <c r="AHJ115" s="384"/>
      <c r="AHK115" s="384"/>
      <c r="AHL115" s="384"/>
      <c r="AHM115" s="384"/>
      <c r="AHN115" s="384"/>
      <c r="AHO115" s="384"/>
      <c r="AHP115" s="384"/>
      <c r="AHQ115" s="384"/>
      <c r="AHR115" s="384"/>
      <c r="AHS115" s="384"/>
      <c r="AHT115" s="384"/>
      <c r="AHU115" s="384"/>
      <c r="AHV115" s="384"/>
      <c r="AHW115" s="384"/>
      <c r="AHX115" s="384"/>
      <c r="AHY115" s="384"/>
      <c r="AHZ115" s="384"/>
      <c r="AIA115" s="384"/>
      <c r="AIB115" s="384"/>
      <c r="AIC115" s="384"/>
      <c r="AID115" s="384"/>
      <c r="AIE115" s="384"/>
      <c r="AIF115" s="384"/>
      <c r="AIG115" s="384"/>
      <c r="AIH115" s="384"/>
      <c r="AII115" s="384"/>
      <c r="AIJ115" s="384"/>
      <c r="AIK115" s="384"/>
      <c r="AIL115" s="384"/>
      <c r="AIM115" s="384"/>
      <c r="AIN115" s="384"/>
      <c r="AIO115" s="384"/>
      <c r="AIP115" s="384"/>
      <c r="AIQ115" s="384"/>
      <c r="AIR115" s="384"/>
      <c r="AIS115" s="384"/>
      <c r="AIT115" s="384"/>
      <c r="AIU115" s="384"/>
      <c r="AIV115" s="384"/>
      <c r="AIW115" s="384"/>
      <c r="AIX115" s="384"/>
      <c r="AIY115" s="384"/>
      <c r="AIZ115" s="384"/>
      <c r="AJA115" s="384"/>
      <c r="AJB115" s="384"/>
      <c r="AJC115" s="384"/>
      <c r="AJD115" s="384"/>
      <c r="AJE115" s="384"/>
      <c r="AJF115" s="384"/>
      <c r="AJG115" s="384"/>
      <c r="AJH115" s="384"/>
      <c r="AJI115" s="384"/>
      <c r="AJJ115" s="384"/>
      <c r="AJK115" s="384"/>
      <c r="AJL115" s="384"/>
      <c r="AJM115" s="384"/>
      <c r="AJN115" s="384"/>
      <c r="AJO115" s="384"/>
      <c r="AJP115" s="384"/>
      <c r="AJQ115" s="384"/>
      <c r="AJR115" s="384"/>
      <c r="AJS115" s="384"/>
      <c r="AJT115" s="384"/>
      <c r="AJU115" s="384"/>
      <c r="AJV115" s="384"/>
      <c r="AJW115" s="384"/>
      <c r="AJX115" s="384"/>
      <c r="AJY115" s="384"/>
      <c r="AJZ115" s="384"/>
      <c r="AKA115" s="384"/>
      <c r="AKB115" s="384"/>
      <c r="AKC115" s="384"/>
      <c r="AKD115" s="384"/>
      <c r="AKE115" s="384"/>
      <c r="AKF115" s="384"/>
      <c r="AKG115" s="384"/>
      <c r="AKH115" s="384"/>
      <c r="AKI115" s="384"/>
      <c r="AKJ115" s="384"/>
      <c r="AKK115" s="384"/>
      <c r="AKL115" s="384"/>
      <c r="AKM115" s="384"/>
      <c r="AKN115" s="384"/>
      <c r="AKO115" s="384"/>
      <c r="AKP115" s="384"/>
      <c r="AKQ115" s="384"/>
      <c r="AKR115" s="384"/>
      <c r="AKS115" s="384"/>
      <c r="AKT115" s="384"/>
      <c r="AKU115" s="384"/>
      <c r="AKV115" s="384"/>
      <c r="AKW115" s="384"/>
      <c r="AKX115" s="384"/>
      <c r="AKY115" s="384"/>
      <c r="AKZ115" s="384"/>
      <c r="ALA115" s="384"/>
      <c r="ALB115" s="384"/>
      <c r="ALC115" s="384"/>
      <c r="ALD115" s="384"/>
      <c r="ALE115" s="384"/>
      <c r="ALF115" s="384"/>
      <c r="ALG115" s="384"/>
      <c r="ALH115" s="384"/>
      <c r="ALI115" s="384"/>
      <c r="ALJ115" s="384"/>
      <c r="ALK115" s="384"/>
      <c r="ALL115" s="384"/>
      <c r="ALM115" s="384"/>
      <c r="ALN115" s="384"/>
      <c r="ALO115" s="384"/>
      <c r="ALP115" s="384"/>
      <c r="ALQ115" s="384"/>
      <c r="ALR115" s="384"/>
      <c r="ALS115" s="384"/>
      <c r="ALT115" s="384"/>
      <c r="ALU115" s="384"/>
      <c r="ALV115" s="384"/>
      <c r="ALW115" s="384"/>
      <c r="ALX115" s="384"/>
      <c r="ALY115" s="384"/>
      <c r="ALZ115" s="384"/>
      <c r="AMA115" s="384"/>
      <c r="AMB115" s="384"/>
      <c r="AMC115" s="384"/>
      <c r="AMD115" s="384"/>
      <c r="AME115" s="384"/>
      <c r="AMF115" s="384"/>
      <c r="AMG115" s="384"/>
      <c r="AMH115" s="384"/>
      <c r="AMI115" s="384"/>
      <c r="AMJ115" s="384"/>
      <c r="AMK115" s="384"/>
      <c r="AML115" s="384"/>
      <c r="AMM115" s="384"/>
      <c r="AMN115" s="384"/>
      <c r="AMO115" s="384"/>
      <c r="AMP115" s="384"/>
      <c r="AMQ115" s="384"/>
      <c r="AMR115" s="384"/>
      <c r="AMS115" s="384"/>
      <c r="AMT115" s="384"/>
      <c r="AMU115" s="384"/>
      <c r="AMV115" s="384"/>
      <c r="AMW115" s="384"/>
      <c r="AMX115" s="384"/>
      <c r="AMY115" s="384"/>
      <c r="AMZ115" s="384"/>
      <c r="ANA115" s="384"/>
      <c r="ANB115" s="384"/>
      <c r="ANC115" s="384"/>
      <c r="AND115" s="384"/>
      <c r="ANE115" s="384"/>
      <c r="ANF115" s="384"/>
      <c r="ANG115" s="384"/>
      <c r="ANH115" s="384"/>
      <c r="ANI115" s="384"/>
      <c r="ANJ115" s="384"/>
      <c r="ANK115" s="384"/>
      <c r="ANL115" s="384"/>
      <c r="ANM115" s="384"/>
      <c r="ANN115" s="384"/>
      <c r="ANO115" s="384"/>
      <c r="ANP115" s="384"/>
      <c r="ANQ115" s="384"/>
      <c r="ANR115" s="384"/>
      <c r="ANS115" s="384"/>
      <c r="ANT115" s="384"/>
      <c r="ANU115" s="384"/>
      <c r="ANV115" s="384"/>
      <c r="ANW115" s="384"/>
      <c r="ANX115" s="384"/>
      <c r="ANY115" s="384"/>
      <c r="ANZ115" s="384"/>
      <c r="AOA115" s="384"/>
      <c r="AOB115" s="384"/>
      <c r="AOC115" s="384"/>
      <c r="AOD115" s="384"/>
      <c r="AOE115" s="384"/>
      <c r="AOF115" s="384"/>
      <c r="AOG115" s="384"/>
      <c r="AOH115" s="384"/>
      <c r="AOI115" s="384"/>
      <c r="AOJ115" s="384"/>
      <c r="AOK115" s="384"/>
      <c r="AOL115" s="384"/>
      <c r="AOM115" s="384"/>
      <c r="AON115" s="384"/>
      <c r="AOO115" s="384"/>
      <c r="AOP115" s="384"/>
      <c r="AOQ115" s="384"/>
      <c r="AOR115" s="384"/>
      <c r="AOS115" s="384"/>
      <c r="AOT115" s="384"/>
      <c r="AOU115" s="384"/>
      <c r="AOV115" s="384"/>
      <c r="AOW115" s="384"/>
      <c r="AOX115" s="384"/>
      <c r="AOY115" s="384"/>
      <c r="AOZ115" s="384"/>
      <c r="APA115" s="384"/>
      <c r="APB115" s="384"/>
      <c r="APC115" s="384"/>
      <c r="APD115" s="384"/>
      <c r="APE115" s="384"/>
      <c r="APF115" s="384"/>
      <c r="APG115" s="384"/>
      <c r="APH115" s="384"/>
      <c r="API115" s="384"/>
      <c r="APJ115" s="384"/>
      <c r="APK115" s="384"/>
      <c r="APL115" s="384"/>
      <c r="APM115" s="384"/>
      <c r="APN115" s="384"/>
      <c r="APO115" s="384"/>
      <c r="APP115" s="384"/>
      <c r="APQ115" s="384"/>
      <c r="APR115" s="384"/>
      <c r="APS115" s="384"/>
      <c r="APT115" s="384"/>
      <c r="APU115" s="384"/>
      <c r="APV115" s="384"/>
      <c r="APW115" s="384"/>
      <c r="APX115" s="384"/>
      <c r="APY115" s="384"/>
      <c r="APZ115" s="384"/>
      <c r="AQA115" s="384"/>
      <c r="AQB115" s="384"/>
      <c r="AQC115" s="384"/>
      <c r="AQD115" s="384"/>
      <c r="AQE115" s="384"/>
      <c r="AQF115" s="384"/>
      <c r="AQG115" s="384"/>
      <c r="AQH115" s="384"/>
      <c r="AQI115" s="384"/>
      <c r="AQJ115" s="384"/>
      <c r="AQK115" s="384"/>
      <c r="AQL115" s="384"/>
      <c r="AQM115" s="384"/>
      <c r="AQN115" s="384"/>
      <c r="AQO115" s="384"/>
      <c r="AQP115" s="384"/>
      <c r="AQQ115" s="384"/>
      <c r="AQR115" s="384"/>
      <c r="AQS115" s="384"/>
      <c r="AQT115" s="384"/>
      <c r="AQU115" s="384"/>
      <c r="AQV115" s="384"/>
      <c r="AQW115" s="384"/>
      <c r="AQX115" s="384"/>
      <c r="AQY115" s="384"/>
      <c r="AQZ115" s="384"/>
      <c r="ARA115" s="384"/>
      <c r="ARB115" s="384"/>
      <c r="ARC115" s="384"/>
      <c r="ARD115" s="384"/>
      <c r="ARE115" s="384"/>
      <c r="ARF115" s="384"/>
      <c r="ARG115" s="384"/>
      <c r="ARH115" s="384"/>
      <c r="ARI115" s="384"/>
      <c r="ARJ115" s="384"/>
      <c r="ARK115" s="384"/>
      <c r="ARL115" s="384"/>
      <c r="ARM115" s="384"/>
      <c r="ARN115" s="384"/>
      <c r="ARO115" s="384"/>
      <c r="ARP115" s="384"/>
      <c r="ARQ115" s="384"/>
      <c r="ARR115" s="384"/>
      <c r="ARS115" s="384"/>
      <c r="ART115" s="384"/>
      <c r="ARU115" s="384"/>
      <c r="ARV115" s="384"/>
      <c r="ARW115" s="384"/>
      <c r="ARX115" s="384"/>
      <c r="ARY115" s="384"/>
      <c r="ARZ115" s="384"/>
      <c r="ASA115" s="384"/>
      <c r="ASB115" s="384"/>
      <c r="ASC115" s="384"/>
      <c r="ASD115" s="384"/>
      <c r="ASE115" s="384"/>
      <c r="ASF115" s="384"/>
      <c r="ASG115" s="384"/>
      <c r="ASH115" s="384"/>
      <c r="ASI115" s="384"/>
      <c r="ASJ115" s="384"/>
      <c r="ASK115" s="384"/>
      <c r="ASL115" s="384"/>
      <c r="ASM115" s="384"/>
      <c r="ASN115" s="384"/>
      <c r="ASO115" s="384"/>
      <c r="ASP115" s="384"/>
      <c r="ASQ115" s="384"/>
      <c r="ASR115" s="384"/>
      <c r="ASS115" s="384"/>
      <c r="AST115" s="384"/>
      <c r="ASU115" s="384"/>
      <c r="ASV115" s="384"/>
      <c r="ASW115" s="384"/>
      <c r="ASX115" s="384"/>
      <c r="ASY115" s="384"/>
      <c r="ASZ115" s="384"/>
      <c r="ATA115" s="384"/>
      <c r="ATB115" s="384"/>
      <c r="ATC115" s="384"/>
      <c r="ATD115" s="384"/>
      <c r="ATE115" s="384"/>
      <c r="ATF115" s="384"/>
      <c r="ATG115" s="384"/>
      <c r="ATH115" s="384"/>
      <c r="ATI115" s="384"/>
      <c r="ATJ115" s="384"/>
      <c r="ATK115" s="384"/>
      <c r="ATL115" s="384"/>
      <c r="ATM115" s="384"/>
      <c r="ATN115" s="384"/>
      <c r="ATO115" s="384"/>
      <c r="ATP115" s="384"/>
      <c r="ATQ115" s="384"/>
      <c r="ATR115" s="384"/>
      <c r="ATS115" s="384"/>
      <c r="ATT115" s="384"/>
      <c r="ATU115" s="384"/>
      <c r="ATV115" s="384"/>
      <c r="ATW115" s="384"/>
      <c r="ATX115" s="384"/>
      <c r="ATY115" s="384"/>
      <c r="ATZ115" s="384"/>
      <c r="AUA115" s="384"/>
      <c r="AUB115" s="384"/>
      <c r="AUC115" s="384"/>
      <c r="AUD115" s="384"/>
      <c r="AUE115" s="384"/>
      <c r="AUF115" s="384"/>
      <c r="AUG115" s="384"/>
      <c r="AUH115" s="384"/>
      <c r="AUI115" s="384"/>
      <c r="AUJ115" s="384"/>
      <c r="AUK115" s="384"/>
      <c r="AUL115" s="384"/>
      <c r="AUM115" s="384"/>
      <c r="AUN115" s="384"/>
      <c r="AUO115" s="384"/>
      <c r="AUP115" s="384"/>
      <c r="AUQ115" s="384"/>
      <c r="AUR115" s="384"/>
      <c r="AUS115" s="384"/>
      <c r="AUT115" s="384"/>
      <c r="AUU115" s="384"/>
      <c r="AUV115" s="384"/>
      <c r="AUW115" s="384"/>
      <c r="AUX115" s="384"/>
      <c r="AUY115" s="384"/>
      <c r="AUZ115" s="384"/>
      <c r="AVA115" s="384"/>
      <c r="AVB115" s="384"/>
      <c r="AVC115" s="384"/>
      <c r="AVD115" s="384"/>
      <c r="AVE115" s="384"/>
      <c r="AVF115" s="384"/>
      <c r="AVG115" s="384"/>
      <c r="AVH115" s="384"/>
      <c r="AVI115" s="384"/>
      <c r="AVJ115" s="384"/>
      <c r="AVK115" s="384"/>
      <c r="AVL115" s="384"/>
      <c r="AVM115" s="384"/>
      <c r="AVN115" s="384"/>
      <c r="AVO115" s="384"/>
      <c r="AVP115" s="384"/>
      <c r="AVQ115" s="384"/>
      <c r="AVR115" s="384"/>
      <c r="AVS115" s="384"/>
      <c r="AVT115" s="384"/>
      <c r="AVU115" s="384"/>
      <c r="AVV115" s="384"/>
      <c r="AVW115" s="384"/>
      <c r="AVX115" s="384"/>
      <c r="AVY115" s="384"/>
      <c r="AVZ115" s="384"/>
      <c r="AWA115" s="384"/>
      <c r="AWB115" s="384"/>
      <c r="AWC115" s="384"/>
      <c r="AWD115" s="384"/>
      <c r="AWE115" s="384"/>
      <c r="AWF115" s="384"/>
      <c r="AWG115" s="384"/>
      <c r="AWH115" s="384"/>
      <c r="AWI115" s="384"/>
      <c r="AWJ115" s="384"/>
      <c r="AWK115" s="384"/>
      <c r="AWL115" s="384"/>
      <c r="AWM115" s="384"/>
      <c r="AWN115" s="384"/>
      <c r="AWO115" s="384"/>
      <c r="AWP115" s="384"/>
      <c r="AWQ115" s="384"/>
      <c r="AWR115" s="384"/>
      <c r="AWS115" s="384"/>
      <c r="AWT115" s="384"/>
      <c r="AWU115" s="384"/>
      <c r="AWV115" s="384"/>
      <c r="AWW115" s="384"/>
      <c r="AWX115" s="384"/>
      <c r="AWY115" s="384"/>
      <c r="AWZ115" s="384"/>
      <c r="AXA115" s="384"/>
      <c r="AXB115" s="384"/>
      <c r="AXC115" s="384"/>
      <c r="AXD115" s="384"/>
      <c r="AXE115" s="384"/>
      <c r="AXF115" s="384"/>
      <c r="AXG115" s="384"/>
      <c r="AXH115" s="384"/>
      <c r="AXI115" s="384"/>
      <c r="AXJ115" s="384"/>
      <c r="AXK115" s="384"/>
      <c r="AXL115" s="384"/>
      <c r="AXM115" s="384"/>
      <c r="AXN115" s="384"/>
      <c r="AXO115" s="384"/>
      <c r="AXP115" s="384"/>
      <c r="AXQ115" s="384"/>
      <c r="AXR115" s="384"/>
      <c r="AXS115" s="384"/>
      <c r="AXT115" s="384"/>
      <c r="AXU115" s="384"/>
      <c r="AXV115" s="384"/>
      <c r="AXW115" s="384"/>
      <c r="AXX115" s="384"/>
      <c r="AXY115" s="384"/>
      <c r="AXZ115" s="384"/>
      <c r="AYA115" s="384"/>
      <c r="AYB115" s="384"/>
      <c r="AYC115" s="384"/>
      <c r="AYD115" s="384"/>
      <c r="AYE115" s="384"/>
      <c r="AYF115" s="384"/>
      <c r="AYG115" s="384"/>
      <c r="AYH115" s="384"/>
      <c r="AYI115" s="384"/>
      <c r="AYJ115" s="384"/>
      <c r="AYK115" s="384"/>
      <c r="AYL115" s="384"/>
      <c r="AYM115" s="384"/>
      <c r="AYN115" s="384"/>
      <c r="AYO115" s="384"/>
      <c r="AYP115" s="384"/>
      <c r="AYQ115" s="384"/>
      <c r="AYR115" s="384"/>
      <c r="AYS115" s="384"/>
      <c r="AYT115" s="384"/>
      <c r="AYU115" s="384"/>
      <c r="AYV115" s="384"/>
      <c r="AYW115" s="384"/>
      <c r="AYX115" s="384"/>
      <c r="AYY115" s="384"/>
      <c r="AYZ115" s="384"/>
      <c r="AZA115" s="384"/>
      <c r="AZB115" s="384"/>
      <c r="AZC115" s="384"/>
      <c r="AZD115" s="384"/>
      <c r="AZE115" s="384"/>
      <c r="AZF115" s="384"/>
      <c r="AZG115" s="384"/>
      <c r="AZH115" s="384"/>
      <c r="AZI115" s="384"/>
      <c r="AZJ115" s="384"/>
      <c r="AZK115" s="384"/>
      <c r="AZL115" s="384"/>
      <c r="AZM115" s="384"/>
      <c r="AZN115" s="384"/>
      <c r="AZO115" s="384"/>
      <c r="AZP115" s="384"/>
      <c r="AZQ115" s="384"/>
      <c r="AZR115" s="384"/>
      <c r="AZS115" s="384"/>
      <c r="AZT115" s="384"/>
      <c r="AZU115" s="384"/>
      <c r="AZV115" s="384"/>
      <c r="AZW115" s="384"/>
      <c r="AZX115" s="384"/>
      <c r="AZY115" s="384"/>
      <c r="AZZ115" s="384"/>
      <c r="BAA115" s="384"/>
      <c r="BAB115" s="384"/>
      <c r="BAC115" s="384"/>
      <c r="BAD115" s="384"/>
      <c r="BAE115" s="384"/>
      <c r="BAF115" s="384"/>
      <c r="BAG115" s="384"/>
      <c r="BAH115" s="384"/>
      <c r="BAI115" s="384"/>
      <c r="BAJ115" s="384"/>
      <c r="BAK115" s="384"/>
      <c r="BAL115" s="384"/>
      <c r="BAM115" s="384"/>
      <c r="BAN115" s="384"/>
      <c r="BAO115" s="384"/>
      <c r="BAP115" s="384"/>
      <c r="BAQ115" s="384"/>
      <c r="BAR115" s="384"/>
      <c r="BAS115" s="384"/>
      <c r="BAT115" s="384"/>
      <c r="BAU115" s="384"/>
      <c r="BAV115" s="384"/>
      <c r="BAW115" s="384"/>
      <c r="BAX115" s="384"/>
      <c r="BAY115" s="384"/>
      <c r="BAZ115" s="384"/>
      <c r="BBA115" s="384"/>
      <c r="BBB115" s="384"/>
      <c r="BBC115" s="384"/>
      <c r="BBD115" s="384"/>
      <c r="BBE115" s="384"/>
      <c r="BBF115" s="384"/>
      <c r="BBG115" s="384"/>
      <c r="BBH115" s="384"/>
      <c r="BBI115" s="384"/>
      <c r="BBJ115" s="384"/>
      <c r="BBK115" s="384"/>
      <c r="BBL115" s="384"/>
      <c r="BBM115" s="384"/>
      <c r="BBN115" s="384"/>
      <c r="BBO115" s="384"/>
      <c r="BBP115" s="384"/>
      <c r="BBQ115" s="384"/>
      <c r="BBR115" s="384"/>
      <c r="BBS115" s="384"/>
      <c r="BBT115" s="384"/>
      <c r="BBU115" s="384"/>
      <c r="BBV115" s="384"/>
      <c r="BBW115" s="384"/>
      <c r="BBX115" s="384"/>
      <c r="BBY115" s="384"/>
      <c r="BBZ115" s="384"/>
      <c r="BCA115" s="384"/>
      <c r="BCB115" s="384"/>
      <c r="BCC115" s="384"/>
      <c r="BCD115" s="384"/>
      <c r="BCE115" s="384"/>
      <c r="BCF115" s="384"/>
      <c r="BCG115" s="384"/>
      <c r="BCH115" s="384"/>
      <c r="BCI115" s="384"/>
      <c r="BCJ115" s="384"/>
      <c r="BCK115" s="384"/>
      <c r="BCL115" s="384"/>
      <c r="BCM115" s="384"/>
      <c r="BCN115" s="384"/>
      <c r="BCO115" s="384"/>
      <c r="BCP115" s="384"/>
      <c r="BCQ115" s="384"/>
      <c r="BCR115" s="384"/>
      <c r="BCS115" s="384"/>
      <c r="BCT115" s="384"/>
      <c r="BCU115" s="384"/>
      <c r="BCV115" s="384"/>
      <c r="BCW115" s="384"/>
      <c r="BCX115" s="384"/>
      <c r="BCY115" s="384"/>
      <c r="BCZ115" s="384"/>
      <c r="BDA115" s="384"/>
      <c r="BDB115" s="384"/>
      <c r="BDC115" s="384"/>
      <c r="BDD115" s="384"/>
      <c r="BDE115" s="384"/>
      <c r="BDF115" s="384"/>
      <c r="BDG115" s="384"/>
      <c r="BDH115" s="384"/>
      <c r="BDI115" s="384"/>
      <c r="BDJ115" s="384"/>
      <c r="BDK115" s="384"/>
      <c r="BDL115" s="384"/>
      <c r="BDM115" s="384"/>
      <c r="BDN115" s="384"/>
      <c r="BDO115" s="384"/>
      <c r="BDP115" s="384"/>
      <c r="BDQ115" s="384"/>
      <c r="BDR115" s="384"/>
      <c r="BDS115" s="384"/>
      <c r="BDT115" s="384"/>
      <c r="BDU115" s="384"/>
      <c r="BDV115" s="384"/>
      <c r="BDW115" s="384"/>
      <c r="BDX115" s="384"/>
      <c r="BDY115" s="384"/>
      <c r="BDZ115" s="384"/>
      <c r="BEA115" s="384"/>
      <c r="BEB115" s="384"/>
      <c r="BEC115" s="384"/>
      <c r="BED115" s="384"/>
      <c r="BEE115" s="384"/>
      <c r="BEF115" s="384"/>
      <c r="BEG115" s="384"/>
      <c r="BEH115" s="384"/>
      <c r="BEI115" s="384"/>
      <c r="BEJ115" s="384"/>
      <c r="BEK115" s="384"/>
      <c r="BEL115" s="384"/>
      <c r="BEM115" s="384"/>
      <c r="BEN115" s="384"/>
      <c r="BEO115" s="384"/>
      <c r="BEP115" s="384"/>
      <c r="BEQ115" s="384"/>
      <c r="BER115" s="384"/>
      <c r="BES115" s="384"/>
      <c r="BET115" s="384"/>
      <c r="BEU115" s="384"/>
      <c r="BEV115" s="384"/>
      <c r="BEW115" s="384"/>
      <c r="BEX115" s="384"/>
      <c r="BEY115" s="384"/>
      <c r="BEZ115" s="384"/>
      <c r="BFA115" s="384"/>
      <c r="BFB115" s="384"/>
      <c r="BFC115" s="384"/>
      <c r="BFD115" s="384"/>
      <c r="BFE115" s="384"/>
      <c r="BFF115" s="384"/>
      <c r="BFG115" s="384"/>
      <c r="BFH115" s="384"/>
      <c r="BFI115" s="384"/>
      <c r="BFJ115" s="384"/>
      <c r="BFK115" s="384"/>
      <c r="BFL115" s="384"/>
      <c r="BFM115" s="384"/>
      <c r="BFN115" s="384"/>
      <c r="BFO115" s="384"/>
      <c r="BFP115" s="384"/>
      <c r="BFQ115" s="384"/>
      <c r="BFR115" s="384"/>
      <c r="BFS115" s="384"/>
      <c r="BFT115" s="384"/>
      <c r="BFU115" s="384"/>
      <c r="BFV115" s="384"/>
      <c r="BFW115" s="384"/>
      <c r="BFX115" s="384"/>
      <c r="BFY115" s="384"/>
      <c r="BFZ115" s="384"/>
      <c r="BGA115" s="384"/>
      <c r="BGB115" s="384"/>
      <c r="BGC115" s="384"/>
      <c r="BGD115" s="384"/>
      <c r="BGE115" s="384"/>
      <c r="BGF115" s="384"/>
      <c r="BGG115" s="384"/>
      <c r="BGH115" s="384"/>
      <c r="BGI115" s="384"/>
      <c r="BGJ115" s="384"/>
      <c r="BGK115" s="384"/>
      <c r="BGL115" s="384"/>
      <c r="BGM115" s="384"/>
      <c r="BGN115" s="384"/>
      <c r="BGO115" s="384"/>
      <c r="BGP115" s="384"/>
      <c r="BGQ115" s="384"/>
      <c r="BGR115" s="384"/>
      <c r="BGS115" s="384"/>
      <c r="BGT115" s="384"/>
      <c r="BGU115" s="384"/>
      <c r="BGV115" s="384"/>
      <c r="BGW115" s="384"/>
      <c r="BGX115" s="384"/>
      <c r="BGY115" s="384"/>
      <c r="BGZ115" s="384"/>
      <c r="BHA115" s="384"/>
      <c r="BHB115" s="384"/>
      <c r="BHC115" s="384"/>
      <c r="BHD115" s="384"/>
      <c r="BHE115" s="384"/>
      <c r="BHF115" s="384"/>
      <c r="BHG115" s="384"/>
      <c r="BHH115" s="384"/>
      <c r="BHI115" s="384"/>
      <c r="BHJ115" s="384"/>
      <c r="BHK115" s="384"/>
      <c r="BHL115" s="384"/>
      <c r="BHM115" s="384"/>
      <c r="BHN115" s="384"/>
      <c r="BHO115" s="384"/>
      <c r="BHP115" s="384"/>
      <c r="BHQ115" s="384"/>
      <c r="BHR115" s="384"/>
      <c r="BHS115" s="384"/>
      <c r="BHT115" s="384"/>
      <c r="BHU115" s="384"/>
      <c r="BHV115" s="384"/>
      <c r="BHW115" s="384"/>
      <c r="BHX115" s="384"/>
      <c r="BHY115" s="384"/>
      <c r="BHZ115" s="384"/>
      <c r="BIA115" s="384"/>
      <c r="BIB115" s="384"/>
      <c r="BIC115" s="384"/>
      <c r="BID115" s="384"/>
      <c r="BIE115" s="384"/>
      <c r="BIF115" s="384"/>
      <c r="BIG115" s="384"/>
      <c r="BIH115" s="384"/>
      <c r="BII115" s="384"/>
      <c r="BIJ115" s="384"/>
      <c r="BIK115" s="384"/>
      <c r="BIL115" s="384"/>
      <c r="BIM115" s="384"/>
      <c r="BIN115" s="384"/>
      <c r="BIO115" s="384"/>
      <c r="BIP115" s="384"/>
      <c r="BIQ115" s="384"/>
      <c r="BIR115" s="384"/>
      <c r="BIS115" s="384"/>
      <c r="BIT115" s="384"/>
      <c r="BIU115" s="384"/>
      <c r="BIV115" s="384"/>
      <c r="BIW115" s="384"/>
      <c r="BIX115" s="384"/>
      <c r="BIY115" s="384"/>
      <c r="BIZ115" s="384"/>
      <c r="BJA115" s="384"/>
      <c r="BJB115" s="384"/>
      <c r="BJC115" s="384"/>
      <c r="BJD115" s="384"/>
      <c r="BJE115" s="384"/>
      <c r="BJF115" s="384"/>
      <c r="BJG115" s="384"/>
      <c r="BJH115" s="384"/>
      <c r="BJI115" s="384"/>
      <c r="BJJ115" s="384"/>
      <c r="BJK115" s="384"/>
      <c r="BJL115" s="384"/>
      <c r="BJM115" s="384"/>
      <c r="BJN115" s="384"/>
      <c r="BJO115" s="384"/>
      <c r="BJP115" s="384"/>
      <c r="BJQ115" s="384"/>
      <c r="BJR115" s="384"/>
      <c r="BJS115" s="384"/>
      <c r="BJT115" s="384"/>
      <c r="BJU115" s="384"/>
      <c r="BJV115" s="384"/>
      <c r="BJW115" s="384"/>
      <c r="BJX115" s="384"/>
      <c r="BJY115" s="384"/>
      <c r="BJZ115" s="384"/>
      <c r="BKA115" s="384"/>
      <c r="BKB115" s="384"/>
      <c r="BKC115" s="384"/>
      <c r="BKD115" s="384"/>
      <c r="BKE115" s="384"/>
      <c r="BKF115" s="384"/>
      <c r="BKG115" s="384"/>
      <c r="BKH115" s="384"/>
      <c r="BKI115" s="384"/>
      <c r="BKJ115" s="384"/>
      <c r="BKK115" s="384"/>
      <c r="BKL115" s="384"/>
      <c r="BKM115" s="384"/>
      <c r="BKN115" s="384"/>
      <c r="BKO115" s="384"/>
      <c r="BKP115" s="384"/>
      <c r="BKQ115" s="384"/>
      <c r="BKR115" s="384"/>
      <c r="BKS115" s="384"/>
      <c r="BKT115" s="384"/>
      <c r="BKU115" s="384"/>
      <c r="BKV115" s="384"/>
      <c r="BKW115" s="384"/>
      <c r="BKX115" s="384"/>
      <c r="BKY115" s="384"/>
      <c r="BKZ115" s="384"/>
      <c r="BLA115" s="384"/>
      <c r="BLB115" s="384"/>
      <c r="BLC115" s="384"/>
      <c r="BLD115" s="384"/>
      <c r="BLE115" s="384"/>
      <c r="BLF115" s="384"/>
      <c r="BLG115" s="384"/>
      <c r="BLH115" s="384"/>
      <c r="BLI115" s="384"/>
      <c r="BLJ115" s="384"/>
      <c r="BLK115" s="384"/>
      <c r="BLL115" s="384"/>
      <c r="BLM115" s="384"/>
      <c r="BLN115" s="384"/>
      <c r="BLO115" s="384"/>
      <c r="BLP115" s="384"/>
      <c r="BLQ115" s="384"/>
      <c r="BLR115" s="384"/>
      <c r="BLS115" s="384"/>
      <c r="BLT115" s="384"/>
      <c r="BLU115" s="384"/>
      <c r="BLV115" s="384"/>
      <c r="BLW115" s="384"/>
      <c r="BLX115" s="384"/>
      <c r="BLY115" s="384"/>
      <c r="BLZ115" s="384"/>
      <c r="BMA115" s="384"/>
      <c r="BMB115" s="384"/>
      <c r="BMC115" s="384"/>
      <c r="BMD115" s="384"/>
      <c r="BME115" s="384"/>
      <c r="BMF115" s="384"/>
      <c r="BMG115" s="384"/>
      <c r="BMH115" s="384"/>
      <c r="BMI115" s="384"/>
      <c r="BMJ115" s="384"/>
      <c r="BMK115" s="384"/>
      <c r="BML115" s="384"/>
      <c r="BMM115" s="384"/>
      <c r="BMN115" s="384"/>
      <c r="BMO115" s="384"/>
      <c r="BMP115" s="384"/>
      <c r="BMQ115" s="384"/>
      <c r="BMR115" s="384"/>
      <c r="BMS115" s="384"/>
      <c r="BMT115" s="384"/>
      <c r="BMU115" s="384"/>
      <c r="BMV115" s="384"/>
      <c r="BMW115" s="384"/>
      <c r="BMX115" s="384"/>
      <c r="BMY115" s="384"/>
      <c r="BMZ115" s="384"/>
      <c r="BNA115" s="384"/>
      <c r="BNB115" s="384"/>
      <c r="BNC115" s="384"/>
      <c r="BND115" s="384"/>
      <c r="BNE115" s="384"/>
      <c r="BNF115" s="384"/>
      <c r="BNG115" s="384"/>
      <c r="BNH115" s="384"/>
      <c r="BNI115" s="384"/>
      <c r="BNJ115" s="384"/>
      <c r="BNK115" s="384"/>
      <c r="BNL115" s="384"/>
      <c r="BNM115" s="384"/>
      <c r="BNN115" s="384"/>
      <c r="BNO115" s="384"/>
      <c r="BNP115" s="384"/>
      <c r="BNQ115" s="384"/>
      <c r="BNR115" s="384"/>
      <c r="BNS115" s="384"/>
      <c r="BNT115" s="384"/>
      <c r="BNU115" s="384"/>
      <c r="BNV115" s="384"/>
      <c r="BNW115" s="384"/>
      <c r="BNX115" s="384"/>
      <c r="BNY115" s="384"/>
      <c r="BNZ115" s="384"/>
      <c r="BOA115" s="384"/>
      <c r="BOB115" s="384"/>
      <c r="BOC115" s="384"/>
      <c r="BOD115" s="384"/>
      <c r="BOE115" s="384"/>
      <c r="BOF115" s="384"/>
      <c r="BOG115" s="384"/>
      <c r="BOH115" s="384"/>
      <c r="BOI115" s="384"/>
      <c r="BOJ115" s="384"/>
      <c r="BOK115" s="384"/>
      <c r="BOL115" s="384"/>
      <c r="BOM115" s="384"/>
      <c r="BON115" s="384"/>
      <c r="BOO115" s="384"/>
      <c r="BOP115" s="384"/>
      <c r="BOQ115" s="384"/>
      <c r="BOR115" s="384"/>
      <c r="BOS115" s="384"/>
      <c r="BOT115" s="384"/>
      <c r="BOU115" s="384"/>
      <c r="BOV115" s="384"/>
      <c r="BOW115" s="384"/>
      <c r="BOX115" s="384"/>
      <c r="BOY115" s="384"/>
      <c r="BOZ115" s="384"/>
      <c r="BPA115" s="384"/>
      <c r="BPB115" s="384"/>
      <c r="BPC115" s="384"/>
      <c r="BPD115" s="384"/>
      <c r="BPE115" s="384"/>
      <c r="BPF115" s="384"/>
      <c r="BPG115" s="384"/>
      <c r="BPH115" s="384"/>
      <c r="BPI115" s="384"/>
      <c r="BPJ115" s="384"/>
      <c r="BPK115" s="384"/>
      <c r="BPL115" s="384"/>
      <c r="BPM115" s="384"/>
      <c r="BPN115" s="384"/>
      <c r="BPO115" s="384"/>
      <c r="BPP115" s="384"/>
      <c r="BPQ115" s="384"/>
      <c r="BPR115" s="384"/>
      <c r="BPS115" s="384"/>
      <c r="BPT115" s="384"/>
      <c r="BPU115" s="384"/>
      <c r="BPV115" s="384"/>
      <c r="BPW115" s="384"/>
      <c r="BPX115" s="384"/>
      <c r="BPY115" s="384"/>
      <c r="BPZ115" s="384"/>
      <c r="BQA115" s="384"/>
      <c r="BQB115" s="384"/>
      <c r="BQC115" s="384"/>
      <c r="BQD115" s="384"/>
      <c r="BQE115" s="384"/>
      <c r="BQF115" s="384"/>
      <c r="BQG115" s="384"/>
      <c r="BQH115" s="384"/>
      <c r="BQI115" s="384"/>
      <c r="BQJ115" s="384"/>
      <c r="BQK115" s="384"/>
      <c r="BQL115" s="384"/>
      <c r="BQM115" s="384"/>
      <c r="BQN115" s="384"/>
      <c r="BQO115" s="384"/>
      <c r="BQP115" s="384"/>
      <c r="BQQ115" s="384"/>
      <c r="BQR115" s="384"/>
      <c r="BQS115" s="384"/>
      <c r="BQT115" s="384"/>
      <c r="BQU115" s="384"/>
      <c r="BQV115" s="384"/>
      <c r="BQW115" s="384"/>
      <c r="BQX115" s="384"/>
      <c r="BQY115" s="384"/>
      <c r="BQZ115" s="384"/>
      <c r="BRA115" s="384"/>
      <c r="BRB115" s="384"/>
      <c r="BRC115" s="384"/>
      <c r="BRD115" s="384"/>
      <c r="BRE115" s="384"/>
      <c r="BRF115" s="384"/>
      <c r="BRG115" s="384"/>
      <c r="BRH115" s="384"/>
      <c r="BRI115" s="384"/>
      <c r="BRJ115" s="384"/>
      <c r="BRK115" s="384"/>
      <c r="BRL115" s="384"/>
      <c r="BRM115" s="384"/>
      <c r="BRN115" s="384"/>
      <c r="BRO115" s="384"/>
      <c r="BRP115" s="384"/>
      <c r="BRQ115" s="384"/>
      <c r="BRR115" s="384"/>
      <c r="BRS115" s="384"/>
      <c r="BRT115" s="384"/>
      <c r="BRU115" s="384"/>
      <c r="BRV115" s="384"/>
      <c r="BRW115" s="384"/>
      <c r="BRX115" s="384"/>
      <c r="BRY115" s="384"/>
      <c r="BRZ115" s="384"/>
      <c r="BSA115" s="384"/>
      <c r="BSB115" s="384"/>
      <c r="BSC115" s="384"/>
      <c r="BSD115" s="384"/>
      <c r="BSE115" s="384"/>
      <c r="BSF115" s="384"/>
      <c r="BSG115" s="384"/>
      <c r="BSH115" s="384"/>
      <c r="BSI115" s="384"/>
      <c r="BSJ115" s="384"/>
      <c r="BSK115" s="384"/>
      <c r="BSL115" s="384"/>
      <c r="BSM115" s="384"/>
      <c r="BSN115" s="384"/>
      <c r="BSO115" s="384"/>
      <c r="BSP115" s="384"/>
      <c r="BSQ115" s="384"/>
      <c r="BSR115" s="384"/>
      <c r="BSS115" s="384"/>
      <c r="BST115" s="384"/>
      <c r="BSU115" s="384"/>
      <c r="BSV115" s="384"/>
      <c r="BSW115" s="384"/>
      <c r="BSX115" s="384"/>
      <c r="BSY115" s="384"/>
      <c r="BSZ115" s="384"/>
      <c r="BTA115" s="384"/>
      <c r="BTB115" s="384"/>
      <c r="BTC115" s="384"/>
      <c r="BTD115" s="384"/>
      <c r="BTE115" s="384"/>
      <c r="BTF115" s="384"/>
      <c r="BTG115" s="384"/>
      <c r="BTH115" s="384"/>
      <c r="BTI115" s="384"/>
      <c r="BTJ115" s="384"/>
      <c r="BTK115" s="384"/>
      <c r="BTL115" s="384"/>
      <c r="BTM115" s="384"/>
      <c r="BTN115" s="384"/>
      <c r="BTO115" s="384"/>
      <c r="BTP115" s="384"/>
      <c r="BTQ115" s="384"/>
      <c r="BTR115" s="384"/>
      <c r="BTS115" s="384"/>
      <c r="BTT115" s="384"/>
      <c r="BTU115" s="384"/>
      <c r="BTV115" s="384"/>
      <c r="BTW115" s="384"/>
      <c r="BTX115" s="384"/>
      <c r="BTY115" s="384"/>
      <c r="BTZ115" s="384"/>
      <c r="BUA115" s="384"/>
      <c r="BUB115" s="384"/>
      <c r="BUC115" s="384"/>
      <c r="BUD115" s="384"/>
      <c r="BUE115" s="384"/>
      <c r="BUF115" s="384"/>
      <c r="BUG115" s="384"/>
      <c r="BUH115" s="384"/>
      <c r="BUI115" s="384"/>
      <c r="BUJ115" s="384"/>
      <c r="BUK115" s="384"/>
      <c r="BUL115" s="384"/>
      <c r="BUM115" s="384"/>
      <c r="BUN115" s="384"/>
      <c r="BUO115" s="384"/>
      <c r="BUP115" s="384"/>
      <c r="BUQ115" s="384"/>
      <c r="BUR115" s="384"/>
      <c r="BUS115" s="384"/>
      <c r="BUT115" s="384"/>
      <c r="BUU115" s="384"/>
      <c r="BUV115" s="384"/>
      <c r="BUW115" s="384"/>
      <c r="BUX115" s="384"/>
      <c r="BUY115" s="384"/>
      <c r="BUZ115" s="384"/>
      <c r="BVA115" s="384"/>
      <c r="BVB115" s="384"/>
      <c r="BVC115" s="384"/>
      <c r="BVD115" s="384"/>
      <c r="BVE115" s="384"/>
      <c r="BVF115" s="384"/>
      <c r="BVG115" s="384"/>
      <c r="BVH115" s="384"/>
      <c r="BVI115" s="384"/>
      <c r="BVJ115" s="384"/>
      <c r="BVK115" s="384"/>
      <c r="BVL115" s="384"/>
      <c r="BVM115" s="384"/>
      <c r="BVN115" s="384"/>
      <c r="BVO115" s="384"/>
      <c r="BVP115" s="384"/>
      <c r="BVQ115" s="384"/>
      <c r="BVR115" s="384"/>
      <c r="BVS115" s="384"/>
      <c r="BVT115" s="384"/>
      <c r="BVU115" s="384"/>
      <c r="BVV115" s="384"/>
      <c r="BVW115" s="384"/>
      <c r="BVX115" s="384"/>
      <c r="BVY115" s="384"/>
      <c r="BVZ115" s="384"/>
      <c r="BWA115" s="384"/>
      <c r="BWB115" s="384"/>
      <c r="BWC115" s="384"/>
      <c r="BWD115" s="384"/>
      <c r="BWE115" s="384"/>
      <c r="BWF115" s="384"/>
      <c r="BWG115" s="384"/>
      <c r="BWH115" s="384"/>
      <c r="BWI115" s="384"/>
      <c r="BWJ115" s="384"/>
      <c r="BWK115" s="384"/>
      <c r="BWL115" s="384"/>
      <c r="BWM115" s="384"/>
      <c r="BWN115" s="384"/>
      <c r="BWO115" s="384"/>
      <c r="BWP115" s="384"/>
      <c r="BWQ115" s="384"/>
      <c r="BWR115" s="384"/>
      <c r="BWS115" s="384"/>
      <c r="BWT115" s="384"/>
      <c r="BWU115" s="384"/>
      <c r="BWV115" s="384"/>
      <c r="BWW115" s="384"/>
      <c r="BWX115" s="384"/>
      <c r="BWY115" s="384"/>
      <c r="BWZ115" s="384"/>
      <c r="BXA115" s="384"/>
      <c r="BXB115" s="384"/>
      <c r="BXC115" s="384"/>
      <c r="BXD115" s="384"/>
      <c r="BXE115" s="384"/>
      <c r="BXF115" s="384"/>
      <c r="BXG115" s="384"/>
      <c r="BXH115" s="384"/>
      <c r="BXI115" s="384"/>
      <c r="BXJ115" s="384"/>
      <c r="BXK115" s="384"/>
      <c r="BXL115" s="384"/>
      <c r="BXM115" s="384"/>
      <c r="BXN115" s="384"/>
      <c r="BXO115" s="384"/>
      <c r="BXP115" s="384"/>
      <c r="BXQ115" s="384"/>
      <c r="BXR115" s="384"/>
      <c r="BXS115" s="384"/>
      <c r="BXT115" s="384"/>
      <c r="BXU115" s="384"/>
      <c r="BXV115" s="384"/>
      <c r="BXW115" s="384"/>
      <c r="BXX115" s="384"/>
      <c r="BXY115" s="384"/>
      <c r="BXZ115" s="384"/>
      <c r="BYA115" s="384"/>
      <c r="BYB115" s="384"/>
      <c r="BYC115" s="384"/>
      <c r="BYD115" s="384"/>
      <c r="BYE115" s="384"/>
      <c r="BYF115" s="384"/>
      <c r="BYG115" s="384"/>
      <c r="BYH115" s="384"/>
      <c r="BYI115" s="384"/>
      <c r="BYJ115" s="384"/>
      <c r="BYK115" s="384"/>
      <c r="BYL115" s="384"/>
      <c r="BYM115" s="384"/>
      <c r="BYN115" s="384"/>
      <c r="BYO115" s="384"/>
      <c r="BYP115" s="384"/>
      <c r="BYQ115" s="384"/>
      <c r="BYR115" s="384"/>
      <c r="BYS115" s="384"/>
      <c r="BYT115" s="384"/>
      <c r="BYU115" s="384"/>
      <c r="BYV115" s="384"/>
      <c r="BYW115" s="384"/>
      <c r="BYX115" s="384"/>
      <c r="BYY115" s="384"/>
      <c r="BYZ115" s="384"/>
      <c r="BZA115" s="384"/>
      <c r="BZB115" s="384"/>
      <c r="BZC115" s="384"/>
      <c r="BZD115" s="384"/>
      <c r="BZE115" s="384"/>
      <c r="BZF115" s="384"/>
      <c r="BZG115" s="384"/>
      <c r="BZH115" s="384"/>
      <c r="BZI115" s="384"/>
      <c r="BZJ115" s="384"/>
      <c r="BZK115" s="384"/>
      <c r="BZL115" s="384"/>
      <c r="BZM115" s="384"/>
      <c r="BZN115" s="384"/>
      <c r="BZO115" s="384"/>
      <c r="BZP115" s="384"/>
      <c r="BZQ115" s="384"/>
      <c r="BZR115" s="384"/>
      <c r="BZS115" s="384"/>
      <c r="BZT115" s="384"/>
      <c r="BZU115" s="384"/>
      <c r="BZV115" s="384"/>
      <c r="BZW115" s="384"/>
      <c r="BZX115" s="384"/>
      <c r="BZY115" s="384"/>
      <c r="BZZ115" s="384"/>
      <c r="CAA115" s="384"/>
      <c r="CAB115" s="384"/>
      <c r="CAC115" s="384"/>
      <c r="CAD115" s="384"/>
      <c r="CAE115" s="384"/>
      <c r="CAF115" s="384"/>
      <c r="CAG115" s="384"/>
      <c r="CAH115" s="384"/>
      <c r="CAI115" s="384"/>
      <c r="CAJ115" s="384"/>
      <c r="CAK115" s="384"/>
      <c r="CAL115" s="384"/>
      <c r="CAM115" s="384"/>
      <c r="CAN115" s="384"/>
      <c r="CAO115" s="384"/>
      <c r="CAP115" s="384"/>
      <c r="CAQ115" s="384"/>
      <c r="CAR115" s="384"/>
      <c r="CAS115" s="384"/>
      <c r="CAT115" s="384"/>
      <c r="CAU115" s="384"/>
      <c r="CAV115" s="384"/>
      <c r="CAW115" s="384"/>
      <c r="CAX115" s="384"/>
      <c r="CAY115" s="384"/>
      <c r="CAZ115" s="384"/>
      <c r="CBA115" s="384"/>
      <c r="CBB115" s="384"/>
      <c r="CBC115" s="384"/>
      <c r="CBD115" s="384"/>
      <c r="CBE115" s="384"/>
      <c r="CBF115" s="384"/>
      <c r="CBG115" s="384"/>
      <c r="CBH115" s="384"/>
      <c r="CBI115" s="384"/>
      <c r="CBJ115" s="384"/>
      <c r="CBK115" s="384"/>
      <c r="CBL115" s="384"/>
      <c r="CBM115" s="384"/>
      <c r="CBN115" s="384"/>
      <c r="CBO115" s="384"/>
      <c r="CBP115" s="384"/>
      <c r="CBQ115" s="384"/>
      <c r="CBR115" s="384"/>
      <c r="CBS115" s="384"/>
      <c r="CBT115" s="384"/>
      <c r="CBU115" s="384"/>
      <c r="CBV115" s="384"/>
      <c r="CBW115" s="384"/>
      <c r="CBX115" s="384"/>
      <c r="CBY115" s="384"/>
      <c r="CBZ115" s="384"/>
      <c r="CCA115" s="384"/>
      <c r="CCB115" s="384"/>
      <c r="CCC115" s="384"/>
      <c r="CCD115" s="384"/>
      <c r="CCE115" s="384"/>
      <c r="CCF115" s="384"/>
      <c r="CCG115" s="384"/>
      <c r="CCH115" s="384"/>
      <c r="CCI115" s="384"/>
      <c r="CCJ115" s="384"/>
      <c r="CCK115" s="384"/>
      <c r="CCL115" s="384"/>
      <c r="CCM115" s="384"/>
      <c r="CCN115" s="384"/>
      <c r="CCO115" s="384"/>
      <c r="CCP115" s="384"/>
      <c r="CCQ115" s="384"/>
      <c r="CCR115" s="384"/>
      <c r="CCS115" s="384"/>
      <c r="CCT115" s="384"/>
      <c r="CCU115" s="384"/>
      <c r="CCV115" s="384"/>
      <c r="CCW115" s="384"/>
      <c r="CCX115" s="384"/>
      <c r="CCY115" s="384"/>
      <c r="CCZ115" s="384"/>
      <c r="CDA115" s="384"/>
      <c r="CDB115" s="384"/>
      <c r="CDC115" s="384"/>
      <c r="CDD115" s="384"/>
      <c r="CDE115" s="384"/>
      <c r="CDF115" s="384"/>
      <c r="CDG115" s="384"/>
      <c r="CDH115" s="384"/>
      <c r="CDI115" s="384"/>
      <c r="CDJ115" s="384"/>
      <c r="CDK115" s="384"/>
      <c r="CDL115" s="384"/>
      <c r="CDM115" s="384"/>
      <c r="CDN115" s="384"/>
      <c r="CDO115" s="384"/>
      <c r="CDP115" s="384"/>
      <c r="CDQ115" s="384"/>
      <c r="CDR115" s="384"/>
      <c r="CDS115" s="384"/>
      <c r="CDT115" s="384"/>
      <c r="CDU115" s="384"/>
      <c r="CDV115" s="384"/>
      <c r="CDW115" s="384"/>
      <c r="CDX115" s="384"/>
      <c r="CDY115" s="384"/>
      <c r="CDZ115" s="384"/>
      <c r="CEA115" s="384"/>
      <c r="CEB115" s="384"/>
      <c r="CEC115" s="384"/>
      <c r="CED115" s="384"/>
      <c r="CEE115" s="384"/>
      <c r="CEF115" s="384"/>
      <c r="CEG115" s="384"/>
      <c r="CEH115" s="384"/>
      <c r="CEI115" s="384"/>
      <c r="CEJ115" s="384"/>
      <c r="CEK115" s="384"/>
      <c r="CEL115" s="384"/>
      <c r="CEM115" s="384"/>
      <c r="CEN115" s="384"/>
      <c r="CEO115" s="384"/>
      <c r="CEP115" s="384"/>
      <c r="CEQ115" s="384"/>
      <c r="CER115" s="384"/>
      <c r="CES115" s="384"/>
      <c r="CET115" s="384"/>
      <c r="CEU115" s="384"/>
      <c r="CEV115" s="384"/>
      <c r="CEW115" s="384"/>
      <c r="CEX115" s="384"/>
      <c r="CEY115" s="384"/>
      <c r="CEZ115" s="384"/>
      <c r="CFA115" s="384"/>
      <c r="CFB115" s="384"/>
      <c r="CFC115" s="384"/>
      <c r="CFD115" s="384"/>
      <c r="CFE115" s="384"/>
      <c r="CFF115" s="384"/>
      <c r="CFG115" s="384"/>
      <c r="CFH115" s="384"/>
      <c r="CFI115" s="384"/>
      <c r="CFJ115" s="384"/>
      <c r="CFK115" s="384"/>
      <c r="CFL115" s="384"/>
      <c r="CFM115" s="384"/>
      <c r="CFN115" s="384"/>
      <c r="CFO115" s="384"/>
      <c r="CFP115" s="384"/>
      <c r="CFQ115" s="384"/>
      <c r="CFR115" s="384"/>
      <c r="CFS115" s="384"/>
      <c r="CFT115" s="384"/>
      <c r="CFU115" s="384"/>
      <c r="CFV115" s="384"/>
      <c r="CFW115" s="384"/>
      <c r="CFX115" s="384"/>
      <c r="CFY115" s="384"/>
      <c r="CFZ115" s="384"/>
      <c r="CGA115" s="384"/>
      <c r="CGB115" s="384"/>
      <c r="CGC115" s="384"/>
      <c r="CGD115" s="384"/>
      <c r="CGE115" s="384"/>
      <c r="CGF115" s="384"/>
      <c r="CGG115" s="384"/>
      <c r="CGH115" s="384"/>
      <c r="CGI115" s="384"/>
      <c r="CGJ115" s="384"/>
      <c r="CGK115" s="384"/>
      <c r="CGL115" s="384"/>
      <c r="CGM115" s="384"/>
      <c r="CGN115" s="384"/>
      <c r="CGO115" s="384"/>
      <c r="CGP115" s="384"/>
      <c r="CGQ115" s="384"/>
      <c r="CGR115" s="384"/>
      <c r="CGS115" s="384"/>
      <c r="CGT115" s="384"/>
      <c r="CGU115" s="384"/>
      <c r="CGV115" s="384"/>
      <c r="CGW115" s="384"/>
      <c r="CGX115" s="384"/>
      <c r="CGY115" s="384"/>
      <c r="CGZ115" s="384"/>
      <c r="CHA115" s="384"/>
      <c r="CHB115" s="384"/>
      <c r="CHC115" s="384"/>
      <c r="CHD115" s="384"/>
      <c r="CHE115" s="384"/>
      <c r="CHF115" s="384"/>
      <c r="CHG115" s="384"/>
      <c r="CHH115" s="384"/>
      <c r="CHI115" s="384"/>
      <c r="CHJ115" s="384"/>
      <c r="CHK115" s="384"/>
      <c r="CHL115" s="384"/>
      <c r="CHM115" s="384"/>
      <c r="CHN115" s="384"/>
      <c r="CHO115" s="384"/>
      <c r="CHP115" s="384"/>
      <c r="CHQ115" s="384"/>
      <c r="CHR115" s="384"/>
      <c r="CHS115" s="384"/>
      <c r="CHT115" s="384"/>
      <c r="CHU115" s="384"/>
      <c r="CHV115" s="384"/>
      <c r="CHW115" s="384"/>
      <c r="CHX115" s="384"/>
      <c r="CHY115" s="384"/>
      <c r="CHZ115" s="384"/>
      <c r="CIA115" s="384"/>
      <c r="CIB115" s="384"/>
      <c r="CIC115" s="384"/>
      <c r="CID115" s="384"/>
      <c r="CIE115" s="384"/>
      <c r="CIF115" s="384"/>
      <c r="CIG115" s="384"/>
      <c r="CIH115" s="384"/>
      <c r="CII115" s="384"/>
      <c r="CIJ115" s="384"/>
      <c r="CIK115" s="384"/>
      <c r="CIL115" s="384"/>
      <c r="CIM115" s="384"/>
      <c r="CIN115" s="384"/>
      <c r="CIO115" s="384"/>
      <c r="CIP115" s="384"/>
      <c r="CIQ115" s="384"/>
      <c r="CIR115" s="384"/>
      <c r="CIS115" s="384"/>
      <c r="CIT115" s="384"/>
      <c r="CIU115" s="384"/>
      <c r="CIV115" s="384"/>
      <c r="CIW115" s="384"/>
      <c r="CIX115" s="384"/>
      <c r="CIY115" s="384"/>
      <c r="CIZ115" s="384"/>
      <c r="CJA115" s="384"/>
      <c r="CJB115" s="384"/>
      <c r="CJC115" s="384"/>
      <c r="CJD115" s="384"/>
      <c r="CJE115" s="384"/>
      <c r="CJF115" s="384"/>
      <c r="CJG115" s="384"/>
      <c r="CJH115" s="384"/>
      <c r="CJI115" s="384"/>
      <c r="CJJ115" s="384"/>
      <c r="CJK115" s="384"/>
      <c r="CJL115" s="384"/>
      <c r="CJM115" s="384"/>
      <c r="CJN115" s="384"/>
      <c r="CJO115" s="384"/>
      <c r="CJP115" s="384"/>
      <c r="CJQ115" s="384"/>
      <c r="CJR115" s="384"/>
      <c r="CJS115" s="384"/>
      <c r="CJT115" s="384"/>
      <c r="CJU115" s="384"/>
      <c r="CJV115" s="384"/>
      <c r="CJW115" s="384"/>
      <c r="CJX115" s="384"/>
      <c r="CJY115" s="384"/>
      <c r="CJZ115" s="384"/>
      <c r="CKA115" s="384"/>
      <c r="CKB115" s="384"/>
      <c r="CKC115" s="384"/>
      <c r="CKD115" s="384"/>
      <c r="CKE115" s="384"/>
      <c r="CKF115" s="384"/>
      <c r="CKG115" s="384"/>
      <c r="CKH115" s="384"/>
      <c r="CKI115" s="384"/>
      <c r="CKJ115" s="384"/>
      <c r="CKK115" s="384"/>
      <c r="CKL115" s="384"/>
      <c r="CKM115" s="384"/>
      <c r="CKN115" s="384"/>
      <c r="CKO115" s="384"/>
      <c r="CKP115" s="384"/>
      <c r="CKQ115" s="384"/>
      <c r="CKR115" s="384"/>
      <c r="CKS115" s="384"/>
      <c r="CKT115" s="384"/>
      <c r="CKU115" s="384"/>
      <c r="CKV115" s="384"/>
      <c r="CKW115" s="384"/>
      <c r="CKX115" s="384"/>
      <c r="CKY115" s="384"/>
      <c r="CKZ115" s="384"/>
      <c r="CLA115" s="384"/>
      <c r="CLB115" s="384"/>
      <c r="CLC115" s="384"/>
      <c r="CLD115" s="384"/>
      <c r="CLE115" s="384"/>
      <c r="CLF115" s="384"/>
      <c r="CLG115" s="384"/>
      <c r="CLH115" s="384"/>
      <c r="CLI115" s="384"/>
      <c r="CLJ115" s="384"/>
      <c r="CLK115" s="384"/>
      <c r="CLL115" s="384"/>
      <c r="CLM115" s="384"/>
      <c r="CLN115" s="384"/>
      <c r="CLO115" s="384"/>
      <c r="CLP115" s="384"/>
      <c r="CLQ115" s="384"/>
      <c r="CLR115" s="384"/>
      <c r="CLS115" s="384"/>
      <c r="CLT115" s="384"/>
      <c r="CLU115" s="384"/>
      <c r="CLV115" s="384"/>
      <c r="CLW115" s="384"/>
      <c r="CLX115" s="384"/>
      <c r="CLY115" s="384"/>
      <c r="CLZ115" s="384"/>
      <c r="CMA115" s="384"/>
      <c r="CMB115" s="384"/>
      <c r="CMC115" s="384"/>
      <c r="CMD115" s="384"/>
      <c r="CME115" s="384"/>
      <c r="CMF115" s="384"/>
      <c r="CMG115" s="384"/>
      <c r="CMH115" s="384"/>
      <c r="CMI115" s="384"/>
      <c r="CMJ115" s="384"/>
      <c r="CMK115" s="384"/>
      <c r="CML115" s="384"/>
      <c r="CMM115" s="384"/>
      <c r="CMN115" s="384"/>
      <c r="CMO115" s="384"/>
      <c r="CMP115" s="384"/>
      <c r="CMQ115" s="384"/>
      <c r="CMR115" s="384"/>
      <c r="CMS115" s="384"/>
      <c r="CMT115" s="384"/>
      <c r="CMU115" s="384"/>
      <c r="CMV115" s="384"/>
      <c r="CMW115" s="384"/>
      <c r="CMX115" s="384"/>
      <c r="CMY115" s="384"/>
      <c r="CMZ115" s="384"/>
      <c r="CNA115" s="384"/>
      <c r="CNB115" s="384"/>
      <c r="CNC115" s="384"/>
      <c r="CND115" s="384"/>
      <c r="CNE115" s="384"/>
      <c r="CNF115" s="384"/>
      <c r="CNG115" s="384"/>
      <c r="CNH115" s="384"/>
      <c r="CNI115" s="384"/>
      <c r="CNJ115" s="384"/>
      <c r="CNK115" s="384"/>
      <c r="CNL115" s="384"/>
      <c r="CNM115" s="384"/>
      <c r="CNN115" s="384"/>
      <c r="CNO115" s="384"/>
      <c r="CNP115" s="384"/>
      <c r="CNQ115" s="384"/>
      <c r="CNR115" s="384"/>
      <c r="CNS115" s="384"/>
      <c r="CNT115" s="384"/>
      <c r="CNU115" s="384"/>
      <c r="CNV115" s="384"/>
      <c r="CNW115" s="384"/>
      <c r="CNX115" s="384"/>
      <c r="CNY115" s="384"/>
      <c r="CNZ115" s="384"/>
      <c r="COA115" s="384"/>
      <c r="COB115" s="384"/>
      <c r="COC115" s="384"/>
      <c r="COD115" s="384"/>
      <c r="COE115" s="384"/>
      <c r="COF115" s="384"/>
      <c r="COG115" s="384"/>
      <c r="COH115" s="384"/>
      <c r="COI115" s="384"/>
      <c r="COJ115" s="384"/>
      <c r="COK115" s="384"/>
      <c r="COL115" s="384"/>
      <c r="COM115" s="384"/>
      <c r="CON115" s="384"/>
      <c r="COO115" s="384"/>
      <c r="COP115" s="384"/>
      <c r="COQ115" s="384"/>
      <c r="COR115" s="384"/>
      <c r="COS115" s="384"/>
      <c r="COT115" s="384"/>
      <c r="COU115" s="384"/>
      <c r="COV115" s="384"/>
      <c r="COW115" s="384"/>
      <c r="COX115" s="384"/>
      <c r="COY115" s="384"/>
      <c r="COZ115" s="384"/>
      <c r="CPA115" s="384"/>
      <c r="CPB115" s="384"/>
      <c r="CPC115" s="384"/>
      <c r="CPD115" s="384"/>
      <c r="CPE115" s="384"/>
      <c r="CPF115" s="384"/>
      <c r="CPG115" s="384"/>
      <c r="CPH115" s="384"/>
      <c r="CPI115" s="384"/>
      <c r="CPJ115" s="384"/>
      <c r="CPK115" s="384"/>
      <c r="CPL115" s="384"/>
      <c r="CPM115" s="384"/>
      <c r="CPN115" s="384"/>
      <c r="CPO115" s="384"/>
      <c r="CPP115" s="384"/>
      <c r="CPQ115" s="384"/>
      <c r="CPR115" s="384"/>
      <c r="CPS115" s="384"/>
      <c r="CPT115" s="384"/>
      <c r="CPU115" s="384"/>
      <c r="CPV115" s="384"/>
      <c r="CPW115" s="384"/>
      <c r="CPX115" s="384"/>
      <c r="CPY115" s="384"/>
      <c r="CPZ115" s="384"/>
      <c r="CQA115" s="384"/>
      <c r="CQB115" s="384"/>
      <c r="CQC115" s="384"/>
      <c r="CQD115" s="384"/>
      <c r="CQE115" s="384"/>
      <c r="CQF115" s="384"/>
      <c r="CQG115" s="384"/>
      <c r="CQH115" s="384"/>
      <c r="CQI115" s="384"/>
      <c r="CQJ115" s="384"/>
      <c r="CQK115" s="384"/>
      <c r="CQL115" s="384"/>
      <c r="CQM115" s="384"/>
      <c r="CQN115" s="384"/>
      <c r="CQO115" s="384"/>
      <c r="CQP115" s="384"/>
      <c r="CQQ115" s="384"/>
      <c r="CQR115" s="384"/>
      <c r="CQS115" s="384"/>
      <c r="CQT115" s="384"/>
      <c r="CQU115" s="384"/>
      <c r="CQV115" s="384"/>
      <c r="CQW115" s="384"/>
      <c r="CQX115" s="384"/>
      <c r="CQY115" s="384"/>
      <c r="CQZ115" s="384"/>
      <c r="CRA115" s="384"/>
      <c r="CRB115" s="384"/>
      <c r="CRC115" s="384"/>
      <c r="CRD115" s="384"/>
      <c r="CRE115" s="384"/>
      <c r="CRF115" s="384"/>
      <c r="CRG115" s="384"/>
      <c r="CRH115" s="384"/>
      <c r="CRI115" s="384"/>
      <c r="CRJ115" s="384"/>
      <c r="CRK115" s="384"/>
      <c r="CRL115" s="384"/>
      <c r="CRM115" s="384"/>
      <c r="CRN115" s="384"/>
      <c r="CRO115" s="384"/>
      <c r="CRP115" s="384"/>
      <c r="CRQ115" s="384"/>
      <c r="CRR115" s="384"/>
      <c r="CRS115" s="384"/>
      <c r="CRT115" s="384"/>
      <c r="CRU115" s="384"/>
      <c r="CRV115" s="384"/>
      <c r="CRW115" s="384"/>
      <c r="CRX115" s="384"/>
      <c r="CRY115" s="384"/>
      <c r="CRZ115" s="384"/>
      <c r="CSA115" s="384"/>
      <c r="CSB115" s="384"/>
      <c r="CSC115" s="384"/>
      <c r="CSD115" s="384"/>
      <c r="CSE115" s="384"/>
      <c r="CSF115" s="384"/>
      <c r="CSG115" s="384"/>
      <c r="CSH115" s="384"/>
      <c r="CSI115" s="384"/>
      <c r="CSJ115" s="384"/>
      <c r="CSK115" s="384"/>
      <c r="CSL115" s="384"/>
      <c r="CSM115" s="384"/>
      <c r="CSN115" s="384"/>
      <c r="CSO115" s="384"/>
      <c r="CSP115" s="384"/>
      <c r="CSQ115" s="384"/>
      <c r="CSR115" s="384"/>
      <c r="CSS115" s="384"/>
      <c r="CST115" s="384"/>
      <c r="CSU115" s="384"/>
      <c r="CSV115" s="384"/>
      <c r="CSW115" s="384"/>
      <c r="CSX115" s="384"/>
      <c r="CSY115" s="384"/>
      <c r="CSZ115" s="384"/>
      <c r="CTA115" s="384"/>
      <c r="CTB115" s="384"/>
      <c r="CTC115" s="384"/>
      <c r="CTD115" s="384"/>
      <c r="CTE115" s="384"/>
      <c r="CTF115" s="384"/>
      <c r="CTG115" s="384"/>
      <c r="CTH115" s="384"/>
      <c r="CTI115" s="384"/>
      <c r="CTJ115" s="384"/>
      <c r="CTK115" s="384"/>
      <c r="CTL115" s="384"/>
      <c r="CTM115" s="384"/>
      <c r="CTN115" s="384"/>
      <c r="CTO115" s="384"/>
      <c r="CTP115" s="384"/>
      <c r="CTQ115" s="384"/>
      <c r="CTR115" s="384"/>
      <c r="CTS115" s="384"/>
      <c r="CTT115" s="384"/>
      <c r="CTU115" s="384"/>
      <c r="CTV115" s="384"/>
      <c r="CTW115" s="384"/>
      <c r="CTX115" s="384"/>
      <c r="CTY115" s="384"/>
      <c r="CTZ115" s="384"/>
      <c r="CUA115" s="384"/>
      <c r="CUB115" s="384"/>
      <c r="CUC115" s="384"/>
      <c r="CUD115" s="384"/>
      <c r="CUE115" s="384"/>
      <c r="CUF115" s="384"/>
      <c r="CUG115" s="384"/>
      <c r="CUH115" s="384"/>
      <c r="CUI115" s="384"/>
      <c r="CUJ115" s="384"/>
      <c r="CUK115" s="384"/>
      <c r="CUL115" s="384"/>
      <c r="CUM115" s="384"/>
      <c r="CUN115" s="384"/>
      <c r="CUO115" s="384"/>
      <c r="CUP115" s="384"/>
      <c r="CUQ115" s="384"/>
      <c r="CUR115" s="384"/>
      <c r="CUS115" s="384"/>
      <c r="CUT115" s="384"/>
      <c r="CUU115" s="384"/>
      <c r="CUV115" s="384"/>
      <c r="CUW115" s="384"/>
      <c r="CUX115" s="384"/>
      <c r="CUY115" s="384"/>
      <c r="CUZ115" s="384"/>
      <c r="CVA115" s="384"/>
      <c r="CVB115" s="384"/>
      <c r="CVC115" s="384"/>
      <c r="CVD115" s="384"/>
      <c r="CVE115" s="384"/>
      <c r="CVF115" s="384"/>
      <c r="CVG115" s="384"/>
      <c r="CVH115" s="384"/>
      <c r="CVI115" s="384"/>
      <c r="CVJ115" s="384"/>
      <c r="CVK115" s="384"/>
      <c r="CVL115" s="384"/>
      <c r="CVM115" s="384"/>
      <c r="CVN115" s="384"/>
      <c r="CVO115" s="384"/>
      <c r="CVP115" s="384"/>
      <c r="CVQ115" s="384"/>
      <c r="CVR115" s="384"/>
      <c r="CVS115" s="384"/>
      <c r="CVT115" s="384"/>
      <c r="CVU115" s="384"/>
      <c r="CVV115" s="384"/>
      <c r="CVW115" s="384"/>
      <c r="CVX115" s="384"/>
      <c r="CVY115" s="384"/>
      <c r="CVZ115" s="384"/>
      <c r="CWA115" s="384"/>
      <c r="CWB115" s="384"/>
      <c r="CWC115" s="384"/>
      <c r="CWD115" s="384"/>
      <c r="CWE115" s="384"/>
      <c r="CWF115" s="384"/>
      <c r="CWG115" s="384"/>
      <c r="CWH115" s="384"/>
      <c r="CWI115" s="384"/>
      <c r="CWJ115" s="384"/>
      <c r="CWK115" s="384"/>
      <c r="CWL115" s="384"/>
      <c r="CWM115" s="384"/>
      <c r="CWN115" s="384"/>
      <c r="CWO115" s="384"/>
      <c r="CWP115" s="384"/>
      <c r="CWQ115" s="384"/>
      <c r="CWR115" s="384"/>
      <c r="CWS115" s="384"/>
      <c r="CWT115" s="384"/>
      <c r="CWU115" s="384"/>
      <c r="CWV115" s="384"/>
      <c r="CWW115" s="384"/>
      <c r="CWX115" s="384"/>
      <c r="CWY115" s="384"/>
      <c r="CWZ115" s="384"/>
      <c r="CXA115" s="384"/>
      <c r="CXB115" s="384"/>
      <c r="CXC115" s="384"/>
      <c r="CXD115" s="384"/>
      <c r="CXE115" s="384"/>
      <c r="CXF115" s="384"/>
      <c r="CXG115" s="384"/>
      <c r="CXH115" s="384"/>
      <c r="CXI115" s="384"/>
      <c r="CXJ115" s="384"/>
      <c r="CXK115" s="384"/>
      <c r="CXL115" s="384"/>
      <c r="CXM115" s="384"/>
      <c r="CXN115" s="384"/>
      <c r="CXO115" s="384"/>
      <c r="CXP115" s="384"/>
      <c r="CXQ115" s="384"/>
      <c r="CXR115" s="384"/>
      <c r="CXS115" s="384"/>
      <c r="CXT115" s="384"/>
      <c r="CXU115" s="384"/>
      <c r="CXV115" s="384"/>
      <c r="CXW115" s="384"/>
      <c r="CXX115" s="384"/>
      <c r="CXY115" s="384"/>
      <c r="CXZ115" s="384"/>
      <c r="CYA115" s="384"/>
      <c r="CYB115" s="384"/>
      <c r="CYC115" s="384"/>
      <c r="CYD115" s="384"/>
      <c r="CYE115" s="384"/>
      <c r="CYF115" s="384"/>
      <c r="CYG115" s="384"/>
      <c r="CYH115" s="384"/>
      <c r="CYI115" s="384"/>
      <c r="CYJ115" s="384"/>
      <c r="CYK115" s="384"/>
      <c r="CYL115" s="384"/>
      <c r="CYM115" s="384"/>
      <c r="CYN115" s="384"/>
      <c r="CYO115" s="384"/>
      <c r="CYP115" s="384"/>
      <c r="CYQ115" s="384"/>
      <c r="CYR115" s="384"/>
      <c r="CYS115" s="384"/>
      <c r="CYT115" s="384"/>
      <c r="CYU115" s="384"/>
      <c r="CYV115" s="384"/>
      <c r="CYW115" s="384"/>
      <c r="CYX115" s="384"/>
      <c r="CYY115" s="384"/>
      <c r="CYZ115" s="384"/>
      <c r="CZA115" s="384"/>
      <c r="CZB115" s="384"/>
      <c r="CZC115" s="384"/>
      <c r="CZD115" s="384"/>
      <c r="CZE115" s="384"/>
      <c r="CZF115" s="384"/>
      <c r="CZG115" s="384"/>
      <c r="CZH115" s="384"/>
      <c r="CZI115" s="384"/>
      <c r="CZJ115" s="384"/>
      <c r="CZK115" s="384"/>
      <c r="CZL115" s="384"/>
      <c r="CZM115" s="384"/>
      <c r="CZN115" s="384"/>
      <c r="CZO115" s="384"/>
      <c r="CZP115" s="384"/>
      <c r="CZQ115" s="384"/>
      <c r="CZR115" s="384"/>
      <c r="CZS115" s="384"/>
      <c r="CZT115" s="384"/>
      <c r="CZU115" s="384"/>
      <c r="CZV115" s="384"/>
      <c r="CZW115" s="384"/>
      <c r="CZX115" s="384"/>
      <c r="CZY115" s="384"/>
      <c r="CZZ115" s="384"/>
      <c r="DAA115" s="384"/>
      <c r="DAB115" s="384"/>
      <c r="DAC115" s="384"/>
      <c r="DAD115" s="384"/>
      <c r="DAE115" s="384"/>
      <c r="DAF115" s="384"/>
      <c r="DAG115" s="384"/>
      <c r="DAH115" s="384"/>
      <c r="DAI115" s="384"/>
      <c r="DAJ115" s="384"/>
      <c r="DAK115" s="384"/>
      <c r="DAL115" s="384"/>
      <c r="DAM115" s="384"/>
      <c r="DAN115" s="384"/>
      <c r="DAO115" s="384"/>
      <c r="DAP115" s="384"/>
      <c r="DAQ115" s="384"/>
      <c r="DAR115" s="384"/>
      <c r="DAS115" s="384"/>
      <c r="DAT115" s="384"/>
      <c r="DAU115" s="384"/>
      <c r="DAV115" s="384"/>
      <c r="DAW115" s="384"/>
      <c r="DAX115" s="384"/>
      <c r="DAY115" s="384"/>
      <c r="DAZ115" s="384"/>
      <c r="DBA115" s="384"/>
      <c r="DBB115" s="384"/>
      <c r="DBC115" s="384"/>
      <c r="DBD115" s="384"/>
      <c r="DBE115" s="384"/>
      <c r="DBF115" s="384"/>
      <c r="DBG115" s="384"/>
      <c r="DBH115" s="384"/>
      <c r="DBI115" s="384"/>
      <c r="DBJ115" s="384"/>
      <c r="DBK115" s="384"/>
      <c r="DBL115" s="384"/>
      <c r="DBM115" s="384"/>
      <c r="DBN115" s="384"/>
      <c r="DBO115" s="384"/>
      <c r="DBP115" s="384"/>
      <c r="DBQ115" s="384"/>
      <c r="DBR115" s="384"/>
      <c r="DBS115" s="384"/>
      <c r="DBT115" s="384"/>
      <c r="DBU115" s="384"/>
      <c r="DBV115" s="384"/>
      <c r="DBW115" s="384"/>
      <c r="DBX115" s="384"/>
      <c r="DBY115" s="384"/>
      <c r="DBZ115" s="384"/>
      <c r="DCA115" s="384"/>
      <c r="DCB115" s="384"/>
      <c r="DCC115" s="384"/>
      <c r="DCD115" s="384"/>
      <c r="DCE115" s="384"/>
      <c r="DCF115" s="384"/>
      <c r="DCG115" s="384"/>
      <c r="DCH115" s="384"/>
      <c r="DCI115" s="384"/>
      <c r="DCJ115" s="384"/>
      <c r="DCK115" s="384"/>
      <c r="DCL115" s="384"/>
      <c r="DCM115" s="384"/>
      <c r="DCN115" s="384"/>
      <c r="DCO115" s="384"/>
      <c r="DCP115" s="384"/>
      <c r="DCQ115" s="384"/>
      <c r="DCR115" s="384"/>
      <c r="DCS115" s="384"/>
      <c r="DCT115" s="384"/>
      <c r="DCU115" s="384"/>
      <c r="DCV115" s="384"/>
      <c r="DCW115" s="384"/>
      <c r="DCX115" s="384"/>
      <c r="DCY115" s="384"/>
      <c r="DCZ115" s="384"/>
      <c r="DDA115" s="384"/>
      <c r="DDB115" s="384"/>
      <c r="DDC115" s="384"/>
      <c r="DDD115" s="384"/>
      <c r="DDE115" s="384"/>
      <c r="DDF115" s="384"/>
      <c r="DDG115" s="384"/>
      <c r="DDH115" s="384"/>
      <c r="DDI115" s="384"/>
      <c r="DDJ115" s="384"/>
      <c r="DDK115" s="384"/>
      <c r="DDL115" s="384"/>
      <c r="DDM115" s="384"/>
      <c r="DDN115" s="384"/>
      <c r="DDO115" s="384"/>
      <c r="DDP115" s="384"/>
      <c r="DDQ115" s="384"/>
      <c r="DDR115" s="384"/>
      <c r="DDS115" s="384"/>
      <c r="DDT115" s="384"/>
      <c r="DDU115" s="384"/>
      <c r="DDV115" s="384"/>
      <c r="DDW115" s="384"/>
      <c r="DDX115" s="384"/>
      <c r="DDY115" s="384"/>
      <c r="DDZ115" s="384"/>
      <c r="DEA115" s="384"/>
      <c r="DEB115" s="384"/>
      <c r="DEC115" s="384"/>
      <c r="DED115" s="384"/>
      <c r="DEE115" s="384"/>
      <c r="DEF115" s="384"/>
      <c r="DEG115" s="384"/>
      <c r="DEH115" s="384"/>
      <c r="DEI115" s="384"/>
      <c r="DEJ115" s="384"/>
      <c r="DEK115" s="384"/>
      <c r="DEL115" s="384"/>
      <c r="DEM115" s="384"/>
      <c r="DEN115" s="384"/>
      <c r="DEO115" s="384"/>
      <c r="DEP115" s="384"/>
      <c r="DEQ115" s="384"/>
      <c r="DER115" s="384"/>
      <c r="DES115" s="384"/>
      <c r="DET115" s="384"/>
      <c r="DEU115" s="384"/>
      <c r="DEV115" s="384"/>
      <c r="DEW115" s="384"/>
      <c r="DEX115" s="384"/>
      <c r="DEY115" s="384"/>
      <c r="DEZ115" s="384"/>
      <c r="DFA115" s="384"/>
      <c r="DFB115" s="384"/>
      <c r="DFC115" s="384"/>
      <c r="DFD115" s="384"/>
      <c r="DFE115" s="384"/>
      <c r="DFF115" s="384"/>
      <c r="DFG115" s="384"/>
      <c r="DFH115" s="384"/>
      <c r="DFI115" s="384"/>
      <c r="DFJ115" s="384"/>
      <c r="DFK115" s="384"/>
      <c r="DFL115" s="384"/>
      <c r="DFM115" s="384"/>
      <c r="DFN115" s="384"/>
      <c r="DFO115" s="384"/>
      <c r="DFP115" s="384"/>
      <c r="DFQ115" s="384"/>
      <c r="DFR115" s="384"/>
      <c r="DFS115" s="384"/>
      <c r="DFT115" s="384"/>
      <c r="DFU115" s="384"/>
      <c r="DFV115" s="384"/>
      <c r="DFW115" s="384"/>
      <c r="DFX115" s="384"/>
      <c r="DFY115" s="384"/>
      <c r="DFZ115" s="384"/>
      <c r="DGA115" s="384"/>
      <c r="DGB115" s="384"/>
      <c r="DGC115" s="384"/>
      <c r="DGD115" s="384"/>
      <c r="DGE115" s="384"/>
      <c r="DGF115" s="384"/>
      <c r="DGG115" s="384"/>
      <c r="DGH115" s="384"/>
      <c r="DGI115" s="384"/>
      <c r="DGJ115" s="384"/>
      <c r="DGK115" s="384"/>
      <c r="DGL115" s="384"/>
      <c r="DGM115" s="384"/>
      <c r="DGN115" s="384"/>
      <c r="DGO115" s="384"/>
      <c r="DGP115" s="384"/>
      <c r="DGQ115" s="384"/>
      <c r="DGR115" s="384"/>
      <c r="DGS115" s="384"/>
      <c r="DGT115" s="384"/>
      <c r="DGU115" s="384"/>
      <c r="DGV115" s="384"/>
      <c r="DGW115" s="384"/>
      <c r="DGX115" s="384"/>
      <c r="DGY115" s="384"/>
      <c r="DGZ115" s="384"/>
      <c r="DHA115" s="384"/>
      <c r="DHB115" s="384"/>
      <c r="DHC115" s="384"/>
      <c r="DHD115" s="384"/>
      <c r="DHE115" s="384"/>
      <c r="DHF115" s="384"/>
      <c r="DHG115" s="384"/>
      <c r="DHH115" s="384"/>
      <c r="DHI115" s="384"/>
      <c r="DHJ115" s="384"/>
      <c r="DHK115" s="384"/>
      <c r="DHL115" s="384"/>
      <c r="DHM115" s="384"/>
      <c r="DHN115" s="384"/>
      <c r="DHO115" s="384"/>
      <c r="DHP115" s="384"/>
      <c r="DHQ115" s="384"/>
      <c r="DHR115" s="384"/>
      <c r="DHS115" s="384"/>
      <c r="DHT115" s="384"/>
      <c r="DHU115" s="384"/>
      <c r="DHV115" s="384"/>
      <c r="DHW115" s="384"/>
      <c r="DHX115" s="384"/>
      <c r="DHY115" s="384"/>
      <c r="DHZ115" s="384"/>
      <c r="DIA115" s="384"/>
      <c r="DIB115" s="384"/>
      <c r="DIC115" s="384"/>
      <c r="DID115" s="384"/>
      <c r="DIE115" s="384"/>
      <c r="DIF115" s="384"/>
      <c r="DIG115" s="384"/>
      <c r="DIH115" s="384"/>
      <c r="DII115" s="384"/>
      <c r="DIJ115" s="384"/>
      <c r="DIK115" s="384"/>
      <c r="DIL115" s="384"/>
      <c r="DIM115" s="384"/>
      <c r="DIN115" s="384"/>
      <c r="DIO115" s="384"/>
      <c r="DIP115" s="384"/>
      <c r="DIQ115" s="384"/>
      <c r="DIR115" s="384"/>
      <c r="DIS115" s="384"/>
      <c r="DIT115" s="384"/>
      <c r="DIU115" s="384"/>
      <c r="DIV115" s="384"/>
      <c r="DIW115" s="384"/>
      <c r="DIX115" s="384"/>
      <c r="DIY115" s="384"/>
      <c r="DIZ115" s="384"/>
      <c r="DJA115" s="384"/>
      <c r="DJB115" s="384"/>
      <c r="DJC115" s="384"/>
      <c r="DJD115" s="384"/>
      <c r="DJE115" s="384"/>
      <c r="DJF115" s="384"/>
      <c r="DJG115" s="384"/>
      <c r="DJH115" s="384"/>
      <c r="DJI115" s="384"/>
      <c r="DJJ115" s="384"/>
      <c r="DJK115" s="384"/>
      <c r="DJL115" s="384"/>
      <c r="DJM115" s="384"/>
      <c r="DJN115" s="384"/>
      <c r="DJO115" s="384"/>
      <c r="DJP115" s="384"/>
      <c r="DJQ115" s="384"/>
      <c r="DJR115" s="384"/>
      <c r="DJS115" s="384"/>
      <c r="DJT115" s="384"/>
      <c r="DJU115" s="384"/>
      <c r="DJV115" s="384"/>
      <c r="DJW115" s="384"/>
      <c r="DJX115" s="384"/>
      <c r="DJY115" s="384"/>
      <c r="DJZ115" s="384"/>
      <c r="DKA115" s="384"/>
      <c r="DKB115" s="384"/>
      <c r="DKC115" s="384"/>
      <c r="DKD115" s="384"/>
      <c r="DKE115" s="384"/>
      <c r="DKF115" s="384"/>
      <c r="DKG115" s="384"/>
      <c r="DKH115" s="384"/>
      <c r="DKI115" s="384"/>
      <c r="DKJ115" s="384"/>
      <c r="DKK115" s="384"/>
      <c r="DKL115" s="384"/>
      <c r="DKM115" s="384"/>
      <c r="DKN115" s="384"/>
      <c r="DKO115" s="384"/>
      <c r="DKP115" s="384"/>
      <c r="DKQ115" s="384"/>
      <c r="DKR115" s="384"/>
      <c r="DKS115" s="384"/>
      <c r="DKT115" s="384"/>
      <c r="DKU115" s="384"/>
      <c r="DKV115" s="384"/>
      <c r="DKW115" s="384"/>
      <c r="DKX115" s="384"/>
      <c r="DKY115" s="384"/>
      <c r="DKZ115" s="384"/>
      <c r="DLA115" s="384"/>
      <c r="DLB115" s="384"/>
      <c r="DLC115" s="384"/>
      <c r="DLD115" s="384"/>
      <c r="DLE115" s="384"/>
      <c r="DLF115" s="384"/>
      <c r="DLG115" s="384"/>
      <c r="DLH115" s="384"/>
      <c r="DLI115" s="384"/>
      <c r="DLJ115" s="384"/>
      <c r="DLK115" s="384"/>
      <c r="DLL115" s="384"/>
      <c r="DLM115" s="384"/>
      <c r="DLN115" s="384"/>
      <c r="DLO115" s="384"/>
      <c r="DLP115" s="384"/>
      <c r="DLQ115" s="384"/>
      <c r="DLR115" s="384"/>
      <c r="DLS115" s="384"/>
      <c r="DLT115" s="384"/>
      <c r="DLU115" s="384"/>
      <c r="DLV115" s="384"/>
      <c r="DLW115" s="384"/>
      <c r="DLX115" s="384"/>
      <c r="DLY115" s="384"/>
      <c r="DLZ115" s="384"/>
      <c r="DMA115" s="384"/>
      <c r="DMB115" s="384"/>
      <c r="DMC115" s="384"/>
      <c r="DMD115" s="384"/>
      <c r="DME115" s="384"/>
      <c r="DMF115" s="384"/>
      <c r="DMG115" s="384"/>
      <c r="DMH115" s="384"/>
      <c r="DMI115" s="384"/>
      <c r="DMJ115" s="384"/>
      <c r="DMK115" s="384"/>
      <c r="DML115" s="384"/>
      <c r="DMM115" s="384"/>
      <c r="DMN115" s="384"/>
      <c r="DMO115" s="384"/>
      <c r="DMP115" s="384"/>
      <c r="DMQ115" s="384"/>
      <c r="DMR115" s="384"/>
      <c r="DMS115" s="384"/>
      <c r="DMT115" s="384"/>
      <c r="DMU115" s="384"/>
      <c r="DMV115" s="384"/>
      <c r="DMW115" s="384"/>
      <c r="DMX115" s="384"/>
      <c r="DMY115" s="384"/>
      <c r="DMZ115" s="384"/>
      <c r="DNA115" s="384"/>
      <c r="DNB115" s="384"/>
      <c r="DNC115" s="384"/>
      <c r="DND115" s="384"/>
      <c r="DNE115" s="384"/>
      <c r="DNF115" s="384"/>
      <c r="DNG115" s="384"/>
      <c r="DNH115" s="384"/>
      <c r="DNI115" s="384"/>
      <c r="DNJ115" s="384"/>
      <c r="DNK115" s="384"/>
      <c r="DNL115" s="384"/>
      <c r="DNM115" s="384"/>
      <c r="DNN115" s="384"/>
      <c r="DNO115" s="384"/>
      <c r="DNP115" s="384"/>
      <c r="DNQ115" s="384"/>
      <c r="DNR115" s="384"/>
      <c r="DNS115" s="384"/>
      <c r="DNT115" s="384"/>
      <c r="DNU115" s="384"/>
      <c r="DNV115" s="384"/>
      <c r="DNW115" s="384"/>
      <c r="DNX115" s="384"/>
      <c r="DNY115" s="384"/>
      <c r="DNZ115" s="384"/>
      <c r="DOA115" s="384"/>
      <c r="DOB115" s="384"/>
      <c r="DOC115" s="384"/>
      <c r="DOD115" s="384"/>
      <c r="DOE115" s="384"/>
      <c r="DOF115" s="384"/>
      <c r="DOG115" s="384"/>
      <c r="DOH115" s="384"/>
      <c r="DOI115" s="384"/>
      <c r="DOJ115" s="384"/>
      <c r="DOK115" s="384"/>
      <c r="DOL115" s="384"/>
      <c r="DOM115" s="384"/>
      <c r="DON115" s="384"/>
      <c r="DOO115" s="384"/>
      <c r="DOP115" s="384"/>
      <c r="DOQ115" s="384"/>
      <c r="DOR115" s="384"/>
      <c r="DOS115" s="384"/>
      <c r="DOT115" s="384"/>
      <c r="DOU115" s="384"/>
      <c r="DOV115" s="384"/>
      <c r="DOW115" s="384"/>
      <c r="DOX115" s="384"/>
      <c r="DOY115" s="384"/>
      <c r="DOZ115" s="384"/>
      <c r="DPA115" s="384"/>
      <c r="DPB115" s="384"/>
      <c r="DPC115" s="384"/>
      <c r="DPD115" s="384"/>
      <c r="DPE115" s="384"/>
      <c r="DPF115" s="384"/>
      <c r="DPG115" s="384"/>
      <c r="DPH115" s="384"/>
      <c r="DPI115" s="384"/>
      <c r="DPJ115" s="384"/>
      <c r="DPK115" s="384"/>
      <c r="DPL115" s="384"/>
      <c r="DPM115" s="384"/>
      <c r="DPN115" s="384"/>
      <c r="DPO115" s="384"/>
      <c r="DPP115" s="384"/>
      <c r="DPQ115" s="384"/>
      <c r="DPR115" s="384"/>
      <c r="DPS115" s="384"/>
      <c r="DPT115" s="384"/>
      <c r="DPU115" s="384"/>
      <c r="DPV115" s="384"/>
      <c r="DPW115" s="384"/>
      <c r="DPX115" s="384"/>
      <c r="DPY115" s="384"/>
      <c r="DPZ115" s="384"/>
      <c r="DQA115" s="384"/>
      <c r="DQB115" s="384"/>
      <c r="DQC115" s="384"/>
      <c r="DQD115" s="384"/>
      <c r="DQE115" s="384"/>
      <c r="DQF115" s="384"/>
      <c r="DQG115" s="384"/>
      <c r="DQH115" s="384"/>
      <c r="DQI115" s="384"/>
      <c r="DQJ115" s="384"/>
      <c r="DQK115" s="384"/>
      <c r="DQL115" s="384"/>
      <c r="DQM115" s="384"/>
      <c r="DQN115" s="384"/>
      <c r="DQO115" s="384"/>
      <c r="DQP115" s="384"/>
      <c r="DQQ115" s="384"/>
      <c r="DQR115" s="384"/>
      <c r="DQS115" s="384"/>
      <c r="DQT115" s="384"/>
      <c r="DQU115" s="384"/>
      <c r="DQV115" s="384"/>
      <c r="DQW115" s="384"/>
      <c r="DQX115" s="384"/>
      <c r="DQY115" s="384"/>
      <c r="DQZ115" s="384"/>
      <c r="DRA115" s="384"/>
      <c r="DRB115" s="384"/>
      <c r="DRC115" s="384"/>
      <c r="DRD115" s="384"/>
      <c r="DRE115" s="384"/>
      <c r="DRF115" s="384"/>
      <c r="DRG115" s="384"/>
      <c r="DRH115" s="384"/>
      <c r="DRI115" s="384"/>
      <c r="DRJ115" s="384"/>
      <c r="DRK115" s="384"/>
      <c r="DRL115" s="384"/>
      <c r="DRM115" s="384"/>
      <c r="DRN115" s="384"/>
      <c r="DRO115" s="384"/>
      <c r="DRP115" s="384"/>
      <c r="DRQ115" s="384"/>
      <c r="DRR115" s="384"/>
      <c r="DRS115" s="384"/>
      <c r="DRT115" s="384"/>
      <c r="DRU115" s="384"/>
      <c r="DRV115" s="384"/>
      <c r="DRW115" s="384"/>
      <c r="DRX115" s="384"/>
      <c r="DRY115" s="384"/>
      <c r="DRZ115" s="384"/>
      <c r="DSA115" s="384"/>
      <c r="DSB115" s="384"/>
      <c r="DSC115" s="384"/>
      <c r="DSD115" s="384"/>
      <c r="DSE115" s="384"/>
      <c r="DSF115" s="384"/>
      <c r="DSG115" s="384"/>
      <c r="DSH115" s="384"/>
      <c r="DSI115" s="384"/>
      <c r="DSJ115" s="384"/>
      <c r="DSK115" s="384"/>
      <c r="DSL115" s="384"/>
      <c r="DSM115" s="384"/>
      <c r="DSN115" s="384"/>
      <c r="DSO115" s="384"/>
      <c r="DSP115" s="384"/>
      <c r="DSQ115" s="384"/>
      <c r="DSR115" s="384"/>
      <c r="DSS115" s="384"/>
      <c r="DST115" s="384"/>
      <c r="DSU115" s="384"/>
      <c r="DSV115" s="384"/>
      <c r="DSW115" s="384"/>
      <c r="DSX115" s="384"/>
      <c r="DSY115" s="384"/>
      <c r="DSZ115" s="384"/>
      <c r="DTA115" s="384"/>
      <c r="DTB115" s="384"/>
      <c r="DTC115" s="384"/>
      <c r="DTD115" s="384"/>
      <c r="DTE115" s="384"/>
      <c r="DTF115" s="384"/>
      <c r="DTG115" s="384"/>
      <c r="DTH115" s="384"/>
      <c r="DTI115" s="384"/>
      <c r="DTJ115" s="384"/>
      <c r="DTK115" s="384"/>
      <c r="DTL115" s="384"/>
      <c r="DTM115" s="384"/>
      <c r="DTN115" s="384"/>
      <c r="DTO115" s="384"/>
      <c r="DTP115" s="384"/>
      <c r="DTQ115" s="384"/>
      <c r="DTR115" s="384"/>
      <c r="DTS115" s="384"/>
      <c r="DTT115" s="384"/>
      <c r="DTU115" s="384"/>
      <c r="DTV115" s="384"/>
      <c r="DTW115" s="384"/>
      <c r="DTX115" s="384"/>
      <c r="DTY115" s="384"/>
      <c r="DTZ115" s="384"/>
      <c r="DUA115" s="384"/>
      <c r="DUB115" s="384"/>
      <c r="DUC115" s="384"/>
      <c r="DUD115" s="384"/>
      <c r="DUE115" s="384"/>
      <c r="DUF115" s="384"/>
      <c r="DUG115" s="384"/>
      <c r="DUH115" s="384"/>
      <c r="DUI115" s="384"/>
      <c r="DUJ115" s="384"/>
      <c r="DUK115" s="384"/>
      <c r="DUL115" s="384"/>
      <c r="DUM115" s="384"/>
      <c r="DUN115" s="384"/>
      <c r="DUO115" s="384"/>
      <c r="DUP115" s="384"/>
      <c r="DUQ115" s="384"/>
      <c r="DUR115" s="384"/>
      <c r="DUS115" s="384"/>
      <c r="DUT115" s="384"/>
      <c r="DUU115" s="384"/>
      <c r="DUV115" s="384"/>
      <c r="DUW115" s="384"/>
      <c r="DUX115" s="384"/>
      <c r="DUY115" s="384"/>
      <c r="DUZ115" s="384"/>
      <c r="DVA115" s="384"/>
      <c r="DVB115" s="384"/>
      <c r="DVC115" s="384"/>
      <c r="DVD115" s="384"/>
      <c r="DVE115" s="384"/>
      <c r="DVF115" s="384"/>
      <c r="DVG115" s="384"/>
      <c r="DVH115" s="384"/>
      <c r="DVI115" s="384"/>
      <c r="DVJ115" s="384"/>
      <c r="DVK115" s="384"/>
      <c r="DVL115" s="384"/>
      <c r="DVM115" s="384"/>
      <c r="DVN115" s="384"/>
      <c r="DVO115" s="384"/>
      <c r="DVP115" s="384"/>
      <c r="DVQ115" s="384"/>
      <c r="DVR115" s="384"/>
      <c r="DVS115" s="384"/>
      <c r="DVT115" s="384"/>
      <c r="DVU115" s="384"/>
      <c r="DVV115" s="384"/>
      <c r="DVW115" s="384"/>
      <c r="DVX115" s="384"/>
      <c r="DVY115" s="384"/>
      <c r="DVZ115" s="384"/>
      <c r="DWA115" s="384"/>
      <c r="DWB115" s="384"/>
      <c r="DWC115" s="384"/>
      <c r="DWD115" s="384"/>
      <c r="DWE115" s="384"/>
      <c r="DWF115" s="384"/>
      <c r="DWG115" s="384"/>
      <c r="DWH115" s="384"/>
      <c r="DWI115" s="384"/>
      <c r="DWJ115" s="384"/>
      <c r="DWK115" s="384"/>
      <c r="DWL115" s="384"/>
      <c r="DWM115" s="384"/>
      <c r="DWN115" s="384"/>
      <c r="DWO115" s="384"/>
      <c r="DWP115" s="384"/>
      <c r="DWQ115" s="384"/>
      <c r="DWR115" s="384"/>
      <c r="DWS115" s="384"/>
      <c r="DWT115" s="384"/>
      <c r="DWU115" s="384"/>
      <c r="DWV115" s="384"/>
      <c r="DWW115" s="384"/>
      <c r="DWX115" s="384"/>
      <c r="DWY115" s="384"/>
      <c r="DWZ115" s="384"/>
      <c r="DXA115" s="384"/>
      <c r="DXB115" s="384"/>
      <c r="DXC115" s="384"/>
      <c r="DXD115" s="384"/>
      <c r="DXE115" s="384"/>
      <c r="DXF115" s="384"/>
      <c r="DXG115" s="384"/>
      <c r="DXH115" s="384"/>
      <c r="DXI115" s="384"/>
      <c r="DXJ115" s="384"/>
      <c r="DXK115" s="384"/>
      <c r="DXL115" s="384"/>
      <c r="DXM115" s="384"/>
      <c r="DXN115" s="384"/>
      <c r="DXO115" s="384"/>
      <c r="DXP115" s="384"/>
      <c r="DXQ115" s="384"/>
      <c r="DXR115" s="384"/>
      <c r="DXS115" s="384"/>
      <c r="DXT115" s="384"/>
      <c r="DXU115" s="384"/>
      <c r="DXV115" s="384"/>
      <c r="DXW115" s="384"/>
      <c r="DXX115" s="384"/>
      <c r="DXY115" s="384"/>
      <c r="DXZ115" s="384"/>
      <c r="DYA115" s="384"/>
      <c r="DYB115" s="384"/>
      <c r="DYC115" s="384"/>
      <c r="DYD115" s="384"/>
      <c r="DYE115" s="384"/>
      <c r="DYF115" s="384"/>
      <c r="DYG115" s="384"/>
      <c r="DYH115" s="384"/>
      <c r="DYI115" s="384"/>
      <c r="DYJ115" s="384"/>
      <c r="DYK115" s="384"/>
      <c r="DYL115" s="384"/>
      <c r="DYM115" s="384"/>
      <c r="DYN115" s="384"/>
      <c r="DYO115" s="384"/>
      <c r="DYP115" s="384"/>
      <c r="DYQ115" s="384"/>
      <c r="DYR115" s="384"/>
      <c r="DYS115" s="384"/>
      <c r="DYT115" s="384"/>
      <c r="DYU115" s="384"/>
      <c r="DYV115" s="384"/>
      <c r="DYW115" s="384"/>
      <c r="DYX115" s="384"/>
      <c r="DYY115" s="384"/>
      <c r="DYZ115" s="384"/>
      <c r="DZA115" s="384"/>
      <c r="DZB115" s="384"/>
      <c r="DZC115" s="384"/>
      <c r="DZD115" s="384"/>
      <c r="DZE115" s="384"/>
      <c r="DZF115" s="384"/>
      <c r="DZG115" s="384"/>
      <c r="DZH115" s="384"/>
      <c r="DZI115" s="384"/>
      <c r="DZJ115" s="384"/>
      <c r="DZK115" s="384"/>
      <c r="DZL115" s="384"/>
      <c r="DZM115" s="384"/>
      <c r="DZN115" s="384"/>
      <c r="DZO115" s="384"/>
      <c r="DZP115" s="384"/>
      <c r="DZQ115" s="384"/>
      <c r="DZR115" s="384"/>
      <c r="DZS115" s="384"/>
      <c r="DZT115" s="384"/>
      <c r="DZU115" s="384"/>
      <c r="DZV115" s="384"/>
      <c r="DZW115" s="384"/>
      <c r="DZX115" s="384"/>
      <c r="DZY115" s="384"/>
      <c r="DZZ115" s="384"/>
      <c r="EAA115" s="384"/>
      <c r="EAB115" s="384"/>
      <c r="EAC115" s="384"/>
      <c r="EAD115" s="384"/>
      <c r="EAE115" s="384"/>
      <c r="EAF115" s="384"/>
      <c r="EAG115" s="384"/>
      <c r="EAH115" s="384"/>
      <c r="EAI115" s="384"/>
      <c r="EAJ115" s="384"/>
      <c r="EAK115" s="384"/>
      <c r="EAL115" s="384"/>
      <c r="EAM115" s="384"/>
      <c r="EAN115" s="384"/>
      <c r="EAO115" s="384"/>
      <c r="EAP115" s="384"/>
      <c r="EAQ115" s="384"/>
      <c r="EAR115" s="384"/>
      <c r="EAS115" s="384"/>
      <c r="EAT115" s="384"/>
      <c r="EAU115" s="384"/>
      <c r="EAV115" s="384"/>
      <c r="EAW115" s="384"/>
      <c r="EAX115" s="384"/>
      <c r="EAY115" s="384"/>
      <c r="EAZ115" s="384"/>
      <c r="EBA115" s="384"/>
      <c r="EBB115" s="384"/>
      <c r="EBC115" s="384"/>
      <c r="EBD115" s="384"/>
      <c r="EBE115" s="384"/>
      <c r="EBF115" s="384"/>
      <c r="EBG115" s="384"/>
      <c r="EBH115" s="384"/>
      <c r="EBI115" s="384"/>
      <c r="EBJ115" s="384"/>
      <c r="EBK115" s="384"/>
      <c r="EBL115" s="384"/>
      <c r="EBM115" s="384"/>
      <c r="EBN115" s="384"/>
      <c r="EBO115" s="384"/>
      <c r="EBP115" s="384"/>
      <c r="EBQ115" s="384"/>
      <c r="EBR115" s="384"/>
      <c r="EBS115" s="384"/>
      <c r="EBT115" s="384"/>
      <c r="EBU115" s="384"/>
      <c r="EBV115" s="384"/>
      <c r="EBW115" s="384"/>
      <c r="EBX115" s="384"/>
      <c r="EBY115" s="384"/>
      <c r="EBZ115" s="384"/>
      <c r="ECA115" s="384"/>
      <c r="ECB115" s="384"/>
      <c r="ECC115" s="384"/>
      <c r="ECD115" s="384"/>
      <c r="ECE115" s="384"/>
      <c r="ECF115" s="384"/>
      <c r="ECG115" s="384"/>
      <c r="ECH115" s="384"/>
      <c r="ECI115" s="384"/>
      <c r="ECJ115" s="384"/>
      <c r="ECK115" s="384"/>
      <c r="ECL115" s="384"/>
      <c r="ECM115" s="384"/>
      <c r="ECN115" s="384"/>
      <c r="ECO115" s="384"/>
      <c r="ECP115" s="384"/>
      <c r="ECQ115" s="384"/>
      <c r="ECR115" s="384"/>
      <c r="ECS115" s="384"/>
      <c r="ECT115" s="384"/>
      <c r="ECU115" s="384"/>
      <c r="ECV115" s="384"/>
      <c r="ECW115" s="384"/>
      <c r="ECX115" s="384"/>
      <c r="ECY115" s="384"/>
      <c r="ECZ115" s="384"/>
      <c r="EDA115" s="384"/>
      <c r="EDB115" s="384"/>
      <c r="EDC115" s="384"/>
      <c r="EDD115" s="384"/>
      <c r="EDE115" s="384"/>
      <c r="EDF115" s="384"/>
      <c r="EDG115" s="384"/>
      <c r="EDH115" s="384"/>
      <c r="EDI115" s="384"/>
      <c r="EDJ115" s="384"/>
      <c r="EDK115" s="384"/>
      <c r="EDL115" s="384"/>
      <c r="EDM115" s="384"/>
      <c r="EDN115" s="384"/>
      <c r="EDO115" s="384"/>
      <c r="EDP115" s="384"/>
      <c r="EDQ115" s="384"/>
      <c r="EDR115" s="384"/>
      <c r="EDS115" s="384"/>
      <c r="EDT115" s="384"/>
      <c r="EDU115" s="384"/>
      <c r="EDV115" s="384"/>
      <c r="EDW115" s="384"/>
      <c r="EDX115" s="384"/>
      <c r="EDY115" s="384"/>
      <c r="EDZ115" s="384"/>
      <c r="EEA115" s="384"/>
      <c r="EEB115" s="384"/>
      <c r="EEC115" s="384"/>
      <c r="EED115" s="384"/>
      <c r="EEE115" s="384"/>
      <c r="EEF115" s="384"/>
      <c r="EEG115" s="384"/>
      <c r="EEH115" s="384"/>
      <c r="EEI115" s="384"/>
      <c r="EEJ115" s="384"/>
      <c r="EEK115" s="384"/>
      <c r="EEL115" s="384"/>
      <c r="EEM115" s="384"/>
      <c r="EEN115" s="384"/>
      <c r="EEO115" s="384"/>
      <c r="EEP115" s="384"/>
      <c r="EEQ115" s="384"/>
      <c r="EER115" s="384"/>
      <c r="EES115" s="384"/>
      <c r="EET115" s="384"/>
      <c r="EEU115" s="384"/>
      <c r="EEV115" s="384"/>
      <c r="EEW115" s="384"/>
      <c r="EEX115" s="384"/>
      <c r="EEY115" s="384"/>
      <c r="EEZ115" s="384"/>
      <c r="EFA115" s="384"/>
      <c r="EFB115" s="384"/>
      <c r="EFC115" s="384"/>
      <c r="EFD115" s="384"/>
      <c r="EFE115" s="384"/>
      <c r="EFF115" s="384"/>
      <c r="EFG115" s="384"/>
      <c r="EFH115" s="384"/>
      <c r="EFI115" s="384"/>
      <c r="EFJ115" s="384"/>
      <c r="EFK115" s="384"/>
      <c r="EFL115" s="384"/>
      <c r="EFM115" s="384"/>
      <c r="EFN115" s="384"/>
      <c r="EFO115" s="384"/>
      <c r="EFP115" s="384"/>
      <c r="EFQ115" s="384"/>
      <c r="EFR115" s="384"/>
      <c r="EFS115" s="384"/>
      <c r="EFT115" s="384"/>
      <c r="EFU115" s="384"/>
      <c r="EFV115" s="384"/>
      <c r="EFW115" s="384"/>
      <c r="EFX115" s="384"/>
      <c r="EFY115" s="384"/>
      <c r="EFZ115" s="384"/>
      <c r="EGA115" s="384"/>
      <c r="EGB115" s="384"/>
      <c r="EGC115" s="384"/>
      <c r="EGD115" s="384"/>
      <c r="EGE115" s="384"/>
      <c r="EGF115" s="384"/>
      <c r="EGG115" s="384"/>
      <c r="EGH115" s="384"/>
      <c r="EGI115" s="384"/>
      <c r="EGJ115" s="384"/>
      <c r="EGK115" s="384"/>
      <c r="EGL115" s="384"/>
      <c r="EGM115" s="384"/>
      <c r="EGN115" s="384"/>
      <c r="EGO115" s="384"/>
      <c r="EGP115" s="384"/>
      <c r="EGQ115" s="384"/>
      <c r="EGR115" s="384"/>
      <c r="EGS115" s="384"/>
      <c r="EGT115" s="384"/>
      <c r="EGU115" s="384"/>
      <c r="EGV115" s="384"/>
      <c r="EGW115" s="384"/>
      <c r="EGX115" s="384"/>
      <c r="EGY115" s="384"/>
      <c r="EGZ115" s="384"/>
      <c r="EHA115" s="384"/>
      <c r="EHB115" s="384"/>
      <c r="EHC115" s="384"/>
      <c r="EHD115" s="384"/>
      <c r="EHE115" s="384"/>
      <c r="EHF115" s="384"/>
      <c r="EHG115" s="384"/>
      <c r="EHH115" s="384"/>
      <c r="EHI115" s="384"/>
      <c r="EHJ115" s="384"/>
      <c r="EHK115" s="384"/>
      <c r="EHL115" s="384"/>
      <c r="EHM115" s="384"/>
      <c r="EHN115" s="384"/>
      <c r="EHO115" s="384"/>
      <c r="EHP115" s="384"/>
      <c r="EHQ115" s="384"/>
      <c r="EHR115" s="384"/>
      <c r="EHS115" s="384"/>
      <c r="EHT115" s="384"/>
      <c r="EHU115" s="384"/>
      <c r="EHV115" s="384"/>
      <c r="EHW115" s="384"/>
      <c r="EHX115" s="384"/>
      <c r="EHY115" s="384"/>
      <c r="EHZ115" s="384"/>
      <c r="EIA115" s="384"/>
      <c r="EIB115" s="384"/>
      <c r="EIC115" s="384"/>
      <c r="EID115" s="384"/>
      <c r="EIE115" s="384"/>
      <c r="EIF115" s="384"/>
      <c r="EIG115" s="384"/>
      <c r="EIH115" s="384"/>
      <c r="EII115" s="384"/>
      <c r="EIJ115" s="384"/>
      <c r="EIK115" s="384"/>
      <c r="EIL115" s="384"/>
      <c r="EIM115" s="384"/>
      <c r="EIN115" s="384"/>
      <c r="EIO115" s="384"/>
      <c r="EIP115" s="384"/>
      <c r="EIQ115" s="384"/>
      <c r="EIR115" s="384"/>
      <c r="EIS115" s="384"/>
      <c r="EIT115" s="384"/>
      <c r="EIU115" s="384"/>
      <c r="EIV115" s="384"/>
      <c r="EIW115" s="384"/>
      <c r="EIX115" s="384"/>
      <c r="EIY115" s="384"/>
      <c r="EIZ115" s="384"/>
      <c r="EJA115" s="384"/>
      <c r="EJB115" s="384"/>
      <c r="EJC115" s="384"/>
      <c r="EJD115" s="384"/>
      <c r="EJE115" s="384"/>
      <c r="EJF115" s="384"/>
      <c r="EJG115" s="384"/>
      <c r="EJH115" s="384"/>
      <c r="EJI115" s="384"/>
      <c r="EJJ115" s="384"/>
      <c r="EJK115" s="384"/>
      <c r="EJL115" s="384"/>
      <c r="EJM115" s="384"/>
      <c r="EJN115" s="384"/>
      <c r="EJO115" s="384"/>
      <c r="EJP115" s="384"/>
      <c r="EJQ115" s="384"/>
      <c r="EJR115" s="384"/>
      <c r="EJS115" s="384"/>
      <c r="EJT115" s="384"/>
      <c r="EJU115" s="384"/>
      <c r="EJV115" s="384"/>
      <c r="EJW115" s="384"/>
      <c r="EJX115" s="384"/>
      <c r="EJY115" s="384"/>
      <c r="EJZ115" s="384"/>
      <c r="EKA115" s="384"/>
      <c r="EKB115" s="384"/>
      <c r="EKC115" s="384"/>
      <c r="EKD115" s="384"/>
      <c r="EKE115" s="384"/>
      <c r="EKF115" s="384"/>
      <c r="EKG115" s="384"/>
      <c r="EKH115" s="384"/>
      <c r="EKI115" s="384"/>
      <c r="EKJ115" s="384"/>
      <c r="EKK115" s="384"/>
      <c r="EKL115" s="384"/>
      <c r="EKM115" s="384"/>
      <c r="EKN115" s="384"/>
      <c r="EKO115" s="384"/>
      <c r="EKP115" s="384"/>
      <c r="EKQ115" s="384"/>
      <c r="EKR115" s="384"/>
      <c r="EKS115" s="384"/>
      <c r="EKT115" s="384"/>
      <c r="EKU115" s="384"/>
      <c r="EKV115" s="384"/>
      <c r="EKW115" s="384"/>
      <c r="EKX115" s="384"/>
      <c r="EKY115" s="384"/>
      <c r="EKZ115" s="384"/>
      <c r="ELA115" s="384"/>
      <c r="ELB115" s="384"/>
      <c r="ELC115" s="384"/>
      <c r="ELD115" s="384"/>
      <c r="ELE115" s="384"/>
      <c r="ELF115" s="384"/>
      <c r="ELG115" s="384"/>
      <c r="ELH115" s="384"/>
      <c r="ELI115" s="384"/>
      <c r="ELJ115" s="384"/>
      <c r="ELK115" s="384"/>
      <c r="ELL115" s="384"/>
      <c r="ELM115" s="384"/>
      <c r="ELN115" s="384"/>
      <c r="ELO115" s="384"/>
      <c r="ELP115" s="384"/>
      <c r="ELQ115" s="384"/>
      <c r="ELR115" s="384"/>
      <c r="ELS115" s="384"/>
      <c r="ELT115" s="384"/>
      <c r="ELU115" s="384"/>
      <c r="ELV115" s="384"/>
      <c r="ELW115" s="384"/>
      <c r="ELX115" s="384"/>
      <c r="ELY115" s="384"/>
      <c r="ELZ115" s="384"/>
      <c r="EMA115" s="384"/>
      <c r="EMB115" s="384"/>
      <c r="EMC115" s="384"/>
      <c r="EMD115" s="384"/>
      <c r="EME115" s="384"/>
      <c r="EMF115" s="384"/>
      <c r="EMG115" s="384"/>
      <c r="EMH115" s="384"/>
      <c r="EMI115" s="384"/>
      <c r="EMJ115" s="384"/>
      <c r="EMK115" s="384"/>
      <c r="EML115" s="384"/>
      <c r="EMM115" s="384"/>
      <c r="EMN115" s="384"/>
      <c r="EMO115" s="384"/>
      <c r="EMP115" s="384"/>
      <c r="EMQ115" s="384"/>
      <c r="EMR115" s="384"/>
      <c r="EMS115" s="384"/>
      <c r="EMT115" s="384"/>
      <c r="EMU115" s="384"/>
      <c r="EMV115" s="384"/>
      <c r="EMW115" s="384"/>
      <c r="EMX115" s="384"/>
      <c r="EMY115" s="384"/>
      <c r="EMZ115" s="384"/>
      <c r="ENA115" s="384"/>
      <c r="ENB115" s="384"/>
      <c r="ENC115" s="384"/>
      <c r="END115" s="384"/>
      <c r="ENE115" s="384"/>
      <c r="ENF115" s="384"/>
      <c r="ENG115" s="384"/>
      <c r="ENH115" s="384"/>
      <c r="ENI115" s="384"/>
      <c r="ENJ115" s="384"/>
      <c r="ENK115" s="384"/>
      <c r="ENL115" s="384"/>
      <c r="ENM115" s="384"/>
      <c r="ENN115" s="384"/>
      <c r="ENO115" s="384"/>
      <c r="ENP115" s="384"/>
      <c r="ENQ115" s="384"/>
      <c r="ENR115" s="384"/>
      <c r="ENS115" s="384"/>
      <c r="ENT115" s="384"/>
      <c r="ENU115" s="384"/>
      <c r="ENV115" s="384"/>
      <c r="ENW115" s="384"/>
      <c r="ENX115" s="384"/>
      <c r="ENY115" s="384"/>
      <c r="ENZ115" s="384"/>
      <c r="EOA115" s="384"/>
      <c r="EOB115" s="384"/>
      <c r="EOC115" s="384"/>
      <c r="EOD115" s="384"/>
      <c r="EOE115" s="384"/>
      <c r="EOF115" s="384"/>
      <c r="EOG115" s="384"/>
      <c r="EOH115" s="384"/>
      <c r="EOI115" s="384"/>
      <c r="EOJ115" s="384"/>
      <c r="EOK115" s="384"/>
      <c r="EOL115" s="384"/>
      <c r="EOM115" s="384"/>
      <c r="EON115" s="384"/>
      <c r="EOO115" s="384"/>
      <c r="EOP115" s="384"/>
      <c r="EOQ115" s="384"/>
      <c r="EOR115" s="384"/>
      <c r="EOS115" s="384"/>
      <c r="EOT115" s="384"/>
      <c r="EOU115" s="384"/>
      <c r="EOV115" s="384"/>
      <c r="EOW115" s="384"/>
      <c r="EOX115" s="384"/>
      <c r="EOY115" s="384"/>
      <c r="EOZ115" s="384"/>
      <c r="EPA115" s="384"/>
      <c r="EPB115" s="384"/>
      <c r="EPC115" s="384"/>
      <c r="EPD115" s="384"/>
      <c r="EPE115" s="384"/>
      <c r="EPF115" s="384"/>
      <c r="EPG115" s="384"/>
      <c r="EPH115" s="384"/>
      <c r="EPI115" s="384"/>
      <c r="EPJ115" s="384"/>
      <c r="EPK115" s="384"/>
      <c r="EPL115" s="384"/>
      <c r="EPM115" s="384"/>
      <c r="EPN115" s="384"/>
      <c r="EPO115" s="384"/>
      <c r="EPP115" s="384"/>
      <c r="EPQ115" s="384"/>
      <c r="EPR115" s="384"/>
      <c r="EPS115" s="384"/>
      <c r="EPT115" s="384"/>
      <c r="EPU115" s="384"/>
      <c r="EPV115" s="384"/>
      <c r="EPW115" s="384"/>
      <c r="EPX115" s="384"/>
      <c r="EPY115" s="384"/>
      <c r="EPZ115" s="384"/>
      <c r="EQA115" s="384"/>
      <c r="EQB115" s="384"/>
      <c r="EQC115" s="384"/>
      <c r="EQD115" s="384"/>
      <c r="EQE115" s="384"/>
      <c r="EQF115" s="384"/>
      <c r="EQG115" s="384"/>
      <c r="EQH115" s="384"/>
      <c r="EQI115" s="384"/>
      <c r="EQJ115" s="384"/>
      <c r="EQK115" s="384"/>
      <c r="EQL115" s="384"/>
      <c r="EQM115" s="384"/>
      <c r="EQN115" s="384"/>
      <c r="EQO115" s="384"/>
      <c r="EQP115" s="384"/>
      <c r="EQQ115" s="384"/>
      <c r="EQR115" s="384"/>
      <c r="EQS115" s="384"/>
      <c r="EQT115" s="384"/>
      <c r="EQU115" s="384"/>
      <c r="EQV115" s="384"/>
      <c r="EQW115" s="384"/>
      <c r="EQX115" s="384"/>
      <c r="EQY115" s="384"/>
      <c r="EQZ115" s="384"/>
      <c r="ERA115" s="384"/>
      <c r="ERB115" s="384"/>
      <c r="ERC115" s="384"/>
      <c r="ERD115" s="384"/>
      <c r="ERE115" s="384"/>
      <c r="ERF115" s="384"/>
      <c r="ERG115" s="384"/>
      <c r="ERH115" s="384"/>
      <c r="ERI115" s="384"/>
      <c r="ERJ115" s="384"/>
      <c r="ERK115" s="384"/>
      <c r="ERL115" s="384"/>
      <c r="ERM115" s="384"/>
      <c r="ERN115" s="384"/>
      <c r="ERO115" s="384"/>
      <c r="ERP115" s="384"/>
      <c r="ERQ115" s="384"/>
      <c r="ERR115" s="384"/>
      <c r="ERS115" s="384"/>
      <c r="ERT115" s="384"/>
      <c r="ERU115" s="384"/>
      <c r="ERV115" s="384"/>
      <c r="ERW115" s="384"/>
      <c r="ERX115" s="384"/>
      <c r="ERY115" s="384"/>
      <c r="ERZ115" s="384"/>
      <c r="ESA115" s="384"/>
      <c r="ESB115" s="384"/>
      <c r="ESC115" s="384"/>
      <c r="ESD115" s="384"/>
      <c r="ESE115" s="384"/>
      <c r="ESF115" s="384"/>
      <c r="ESG115" s="384"/>
      <c r="ESH115" s="384"/>
      <c r="ESI115" s="384"/>
      <c r="ESJ115" s="384"/>
      <c r="ESK115" s="384"/>
      <c r="ESL115" s="384"/>
      <c r="ESM115" s="384"/>
      <c r="ESN115" s="384"/>
      <c r="ESO115" s="384"/>
      <c r="ESP115" s="384"/>
      <c r="ESQ115" s="384"/>
      <c r="ESR115" s="384"/>
      <c r="ESS115" s="384"/>
      <c r="EST115" s="384"/>
      <c r="ESU115" s="384"/>
      <c r="ESV115" s="384"/>
      <c r="ESW115" s="384"/>
      <c r="ESX115" s="384"/>
      <c r="ESY115" s="384"/>
      <c r="ESZ115" s="384"/>
      <c r="ETA115" s="384"/>
      <c r="ETB115" s="384"/>
      <c r="ETC115" s="384"/>
      <c r="ETD115" s="384"/>
      <c r="ETE115" s="384"/>
      <c r="ETF115" s="384"/>
      <c r="ETG115" s="384"/>
      <c r="ETH115" s="384"/>
      <c r="ETI115" s="384"/>
      <c r="ETJ115" s="384"/>
      <c r="ETK115" s="384"/>
      <c r="ETL115" s="384"/>
      <c r="ETM115" s="384"/>
      <c r="ETN115" s="384"/>
      <c r="ETO115" s="384"/>
      <c r="ETP115" s="384"/>
      <c r="ETQ115" s="384"/>
      <c r="ETR115" s="384"/>
      <c r="ETS115" s="384"/>
      <c r="ETT115" s="384"/>
      <c r="ETU115" s="384"/>
      <c r="ETV115" s="384"/>
      <c r="ETW115" s="384"/>
      <c r="ETX115" s="384"/>
      <c r="ETY115" s="384"/>
      <c r="ETZ115" s="384"/>
      <c r="EUA115" s="384"/>
      <c r="EUB115" s="384"/>
      <c r="EUC115" s="384"/>
      <c r="EUD115" s="384"/>
      <c r="EUE115" s="384"/>
      <c r="EUF115" s="384"/>
      <c r="EUG115" s="384"/>
      <c r="EUH115" s="384"/>
      <c r="EUI115" s="384"/>
      <c r="EUJ115" s="384"/>
      <c r="EUK115" s="384"/>
      <c r="EUL115" s="384"/>
      <c r="EUM115" s="384"/>
      <c r="EUN115" s="384"/>
      <c r="EUO115" s="384"/>
      <c r="EUP115" s="384"/>
      <c r="EUQ115" s="384"/>
      <c r="EUR115" s="384"/>
      <c r="EUS115" s="384"/>
      <c r="EUT115" s="384"/>
      <c r="EUU115" s="384"/>
      <c r="EUV115" s="384"/>
      <c r="EUW115" s="384"/>
      <c r="EUX115" s="384"/>
      <c r="EUY115" s="384"/>
      <c r="EUZ115" s="384"/>
      <c r="EVA115" s="384"/>
      <c r="EVB115" s="384"/>
      <c r="EVC115" s="384"/>
      <c r="EVD115" s="384"/>
      <c r="EVE115" s="384"/>
      <c r="EVF115" s="384"/>
      <c r="EVG115" s="384"/>
      <c r="EVH115" s="384"/>
      <c r="EVI115" s="384"/>
      <c r="EVJ115" s="384"/>
      <c r="EVK115" s="384"/>
      <c r="EVL115" s="384"/>
      <c r="EVM115" s="384"/>
      <c r="EVN115" s="384"/>
      <c r="EVO115" s="384"/>
      <c r="EVP115" s="384"/>
      <c r="EVQ115" s="384"/>
      <c r="EVR115" s="384"/>
      <c r="EVS115" s="384"/>
      <c r="EVT115" s="384"/>
      <c r="EVU115" s="384"/>
      <c r="EVV115" s="384"/>
      <c r="EVW115" s="384"/>
      <c r="EVX115" s="384"/>
      <c r="EVY115" s="384"/>
      <c r="EVZ115" s="384"/>
      <c r="EWA115" s="384"/>
      <c r="EWB115" s="384"/>
      <c r="EWC115" s="384"/>
      <c r="EWD115" s="384"/>
      <c r="EWE115" s="384"/>
      <c r="EWF115" s="384"/>
      <c r="EWG115" s="384"/>
      <c r="EWH115" s="384"/>
      <c r="EWI115" s="384"/>
      <c r="EWJ115" s="384"/>
      <c r="EWK115" s="384"/>
      <c r="EWL115" s="384"/>
      <c r="EWM115" s="384"/>
      <c r="EWN115" s="384"/>
      <c r="EWO115" s="384"/>
      <c r="EWP115" s="384"/>
      <c r="EWQ115" s="384"/>
      <c r="EWR115" s="384"/>
      <c r="EWS115" s="384"/>
      <c r="EWT115" s="384"/>
      <c r="EWU115" s="384"/>
      <c r="EWV115" s="384"/>
      <c r="EWW115" s="384"/>
      <c r="EWX115" s="384"/>
      <c r="EWY115" s="384"/>
      <c r="EWZ115" s="384"/>
      <c r="EXA115" s="384"/>
      <c r="EXB115" s="384"/>
      <c r="EXC115" s="384"/>
      <c r="EXD115" s="384"/>
      <c r="EXE115" s="384"/>
      <c r="EXF115" s="384"/>
      <c r="EXG115" s="384"/>
      <c r="EXH115" s="384"/>
      <c r="EXI115" s="384"/>
      <c r="EXJ115" s="384"/>
      <c r="EXK115" s="384"/>
      <c r="EXL115" s="384"/>
      <c r="EXM115" s="384"/>
      <c r="EXN115" s="384"/>
      <c r="EXO115" s="384"/>
      <c r="EXP115" s="384"/>
      <c r="EXQ115" s="384"/>
      <c r="EXR115" s="384"/>
      <c r="EXS115" s="384"/>
      <c r="EXT115" s="384"/>
      <c r="EXU115" s="384"/>
      <c r="EXV115" s="384"/>
      <c r="EXW115" s="384"/>
      <c r="EXX115" s="384"/>
      <c r="EXY115" s="384"/>
      <c r="EXZ115" s="384"/>
      <c r="EYA115" s="384"/>
      <c r="EYB115" s="384"/>
      <c r="EYC115" s="384"/>
      <c r="EYD115" s="384"/>
      <c r="EYE115" s="384"/>
      <c r="EYF115" s="384"/>
      <c r="EYG115" s="384"/>
      <c r="EYH115" s="384"/>
      <c r="EYI115" s="384"/>
      <c r="EYJ115" s="384"/>
      <c r="EYK115" s="384"/>
      <c r="EYL115" s="384"/>
      <c r="EYM115" s="384"/>
      <c r="EYN115" s="384"/>
      <c r="EYO115" s="384"/>
      <c r="EYP115" s="384"/>
      <c r="EYQ115" s="384"/>
      <c r="EYR115" s="384"/>
      <c r="EYS115" s="384"/>
      <c r="EYT115" s="384"/>
      <c r="EYU115" s="384"/>
      <c r="EYV115" s="384"/>
      <c r="EYW115" s="384"/>
      <c r="EYX115" s="384"/>
      <c r="EYY115" s="384"/>
      <c r="EYZ115" s="384"/>
      <c r="EZA115" s="384"/>
      <c r="EZB115" s="384"/>
      <c r="EZC115" s="384"/>
      <c r="EZD115" s="384"/>
      <c r="EZE115" s="384"/>
      <c r="EZF115" s="384"/>
      <c r="EZG115" s="384"/>
      <c r="EZH115" s="384"/>
      <c r="EZI115" s="384"/>
      <c r="EZJ115" s="384"/>
      <c r="EZK115" s="384"/>
      <c r="EZL115" s="384"/>
      <c r="EZM115" s="384"/>
      <c r="EZN115" s="384"/>
      <c r="EZO115" s="384"/>
      <c r="EZP115" s="384"/>
      <c r="EZQ115" s="384"/>
      <c r="EZR115" s="384"/>
      <c r="EZS115" s="384"/>
      <c r="EZT115" s="384"/>
      <c r="EZU115" s="384"/>
      <c r="EZV115" s="384"/>
      <c r="EZW115" s="384"/>
      <c r="EZX115" s="384"/>
      <c r="EZY115" s="384"/>
      <c r="EZZ115" s="384"/>
      <c r="FAA115" s="384"/>
      <c r="FAB115" s="384"/>
      <c r="FAC115" s="384"/>
      <c r="FAD115" s="384"/>
      <c r="FAE115" s="384"/>
      <c r="FAF115" s="384"/>
      <c r="FAG115" s="384"/>
      <c r="FAH115" s="384"/>
      <c r="FAI115" s="384"/>
      <c r="FAJ115" s="384"/>
      <c r="FAK115" s="384"/>
      <c r="FAL115" s="384"/>
      <c r="FAM115" s="384"/>
      <c r="FAN115" s="384"/>
      <c r="FAO115" s="384"/>
      <c r="FAP115" s="384"/>
      <c r="FAQ115" s="384"/>
      <c r="FAR115" s="384"/>
      <c r="FAS115" s="384"/>
      <c r="FAT115" s="384"/>
      <c r="FAU115" s="384"/>
      <c r="FAV115" s="384"/>
      <c r="FAW115" s="384"/>
      <c r="FAX115" s="384"/>
      <c r="FAY115" s="384"/>
      <c r="FAZ115" s="384"/>
      <c r="FBA115" s="384"/>
      <c r="FBB115" s="384"/>
      <c r="FBC115" s="384"/>
      <c r="FBD115" s="384"/>
      <c r="FBE115" s="384"/>
      <c r="FBF115" s="384"/>
      <c r="FBG115" s="384"/>
      <c r="FBH115" s="384"/>
      <c r="FBI115" s="384"/>
      <c r="FBJ115" s="384"/>
      <c r="FBK115" s="384"/>
      <c r="FBL115" s="384"/>
      <c r="FBM115" s="384"/>
      <c r="FBN115" s="384"/>
      <c r="FBO115" s="384"/>
      <c r="FBP115" s="384"/>
      <c r="FBQ115" s="384"/>
      <c r="FBR115" s="384"/>
      <c r="FBS115" s="384"/>
      <c r="FBT115" s="384"/>
      <c r="FBU115" s="384"/>
      <c r="FBV115" s="384"/>
      <c r="FBW115" s="384"/>
      <c r="FBX115" s="384"/>
      <c r="FBY115" s="384"/>
      <c r="FBZ115" s="384"/>
      <c r="FCA115" s="384"/>
      <c r="FCB115" s="384"/>
      <c r="FCC115" s="384"/>
      <c r="FCD115" s="384"/>
      <c r="FCE115" s="384"/>
      <c r="FCF115" s="384"/>
      <c r="FCG115" s="384"/>
      <c r="FCH115" s="384"/>
      <c r="FCI115" s="384"/>
      <c r="FCJ115" s="384"/>
      <c r="FCK115" s="384"/>
      <c r="FCL115" s="384"/>
      <c r="FCM115" s="384"/>
      <c r="FCN115" s="384"/>
      <c r="FCO115" s="384"/>
      <c r="FCP115" s="384"/>
      <c r="FCQ115" s="384"/>
      <c r="FCR115" s="384"/>
      <c r="FCS115" s="384"/>
      <c r="FCT115" s="384"/>
      <c r="FCU115" s="384"/>
      <c r="FCV115" s="384"/>
      <c r="FCW115" s="384"/>
      <c r="FCX115" s="384"/>
      <c r="FCY115" s="384"/>
      <c r="FCZ115" s="384"/>
      <c r="FDA115" s="384"/>
      <c r="FDB115" s="384"/>
      <c r="FDC115" s="384"/>
      <c r="FDD115" s="384"/>
      <c r="FDE115" s="384"/>
      <c r="FDF115" s="384"/>
      <c r="FDG115" s="384"/>
      <c r="FDH115" s="384"/>
      <c r="FDI115" s="384"/>
      <c r="FDJ115" s="384"/>
      <c r="FDK115" s="384"/>
      <c r="FDL115" s="384"/>
      <c r="FDM115" s="384"/>
      <c r="FDN115" s="384"/>
      <c r="FDO115" s="384"/>
      <c r="FDP115" s="384"/>
      <c r="FDQ115" s="384"/>
      <c r="FDR115" s="384"/>
      <c r="FDS115" s="384"/>
      <c r="FDT115" s="384"/>
      <c r="FDU115" s="384"/>
      <c r="FDV115" s="384"/>
      <c r="FDW115" s="384"/>
      <c r="FDX115" s="384"/>
      <c r="FDY115" s="384"/>
      <c r="FDZ115" s="384"/>
      <c r="FEA115" s="384"/>
      <c r="FEB115" s="384"/>
      <c r="FEC115" s="384"/>
      <c r="FED115" s="384"/>
      <c r="FEE115" s="384"/>
      <c r="FEF115" s="384"/>
      <c r="FEG115" s="384"/>
      <c r="FEH115" s="384"/>
      <c r="FEI115" s="384"/>
      <c r="FEJ115" s="384"/>
      <c r="FEK115" s="384"/>
      <c r="FEL115" s="384"/>
      <c r="FEM115" s="384"/>
      <c r="FEN115" s="384"/>
      <c r="FEO115" s="384"/>
      <c r="FEP115" s="384"/>
      <c r="FEQ115" s="384"/>
      <c r="FER115" s="384"/>
      <c r="FES115" s="384"/>
      <c r="FET115" s="384"/>
      <c r="FEU115" s="384"/>
      <c r="FEV115" s="384"/>
      <c r="FEW115" s="384"/>
      <c r="FEX115" s="384"/>
      <c r="FEY115" s="384"/>
      <c r="FEZ115" s="384"/>
      <c r="FFA115" s="384"/>
      <c r="FFB115" s="384"/>
      <c r="FFC115" s="384"/>
      <c r="FFD115" s="384"/>
      <c r="FFE115" s="384"/>
      <c r="FFF115" s="384"/>
      <c r="FFG115" s="384"/>
      <c r="FFH115" s="384"/>
      <c r="FFI115" s="384"/>
      <c r="FFJ115" s="384"/>
      <c r="FFK115" s="384"/>
      <c r="FFL115" s="384"/>
      <c r="FFM115" s="384"/>
      <c r="FFN115" s="384"/>
      <c r="FFO115" s="384"/>
      <c r="FFP115" s="384"/>
      <c r="FFQ115" s="384"/>
      <c r="FFR115" s="384"/>
      <c r="FFS115" s="384"/>
      <c r="FFT115" s="384"/>
      <c r="FFU115" s="384"/>
      <c r="FFV115" s="384"/>
      <c r="FFW115" s="384"/>
      <c r="FFX115" s="384"/>
      <c r="FFY115" s="384"/>
      <c r="FFZ115" s="384"/>
      <c r="FGA115" s="384"/>
      <c r="FGB115" s="384"/>
      <c r="FGC115" s="384"/>
      <c r="FGD115" s="384"/>
      <c r="FGE115" s="384"/>
      <c r="FGF115" s="384"/>
      <c r="FGG115" s="384"/>
      <c r="FGH115" s="384"/>
      <c r="FGI115" s="384"/>
      <c r="FGJ115" s="384"/>
      <c r="FGK115" s="384"/>
      <c r="FGL115" s="384"/>
      <c r="FGM115" s="384"/>
      <c r="FGN115" s="384"/>
      <c r="FGO115" s="384"/>
      <c r="FGP115" s="384"/>
      <c r="FGQ115" s="384"/>
      <c r="FGR115" s="384"/>
      <c r="FGS115" s="384"/>
      <c r="FGT115" s="384"/>
      <c r="FGU115" s="384"/>
      <c r="FGV115" s="384"/>
      <c r="FGW115" s="384"/>
      <c r="FGX115" s="384"/>
      <c r="FGY115" s="384"/>
      <c r="FGZ115" s="384"/>
      <c r="FHA115" s="384"/>
      <c r="FHB115" s="384"/>
      <c r="FHC115" s="384"/>
      <c r="FHD115" s="384"/>
      <c r="FHE115" s="384"/>
      <c r="FHF115" s="384"/>
      <c r="FHG115" s="384"/>
      <c r="FHH115" s="384"/>
      <c r="FHI115" s="384"/>
      <c r="FHJ115" s="384"/>
      <c r="FHK115" s="384"/>
      <c r="FHL115" s="384"/>
      <c r="FHM115" s="384"/>
      <c r="FHN115" s="384"/>
      <c r="FHO115" s="384"/>
      <c r="FHP115" s="384"/>
      <c r="FHQ115" s="384"/>
      <c r="FHR115" s="384"/>
      <c r="FHS115" s="384"/>
      <c r="FHT115" s="384"/>
      <c r="FHU115" s="384"/>
      <c r="FHV115" s="384"/>
      <c r="FHW115" s="384"/>
      <c r="FHX115" s="384"/>
      <c r="FHY115" s="384"/>
      <c r="FHZ115" s="384"/>
      <c r="FIA115" s="384"/>
      <c r="FIB115" s="384"/>
      <c r="FIC115" s="384"/>
      <c r="FID115" s="384"/>
      <c r="FIE115" s="384"/>
      <c r="FIF115" s="384"/>
      <c r="FIG115" s="384"/>
      <c r="FIH115" s="384"/>
      <c r="FII115" s="384"/>
      <c r="FIJ115" s="384"/>
      <c r="FIK115" s="384"/>
      <c r="FIL115" s="384"/>
      <c r="FIM115" s="384"/>
      <c r="FIN115" s="384"/>
      <c r="FIO115" s="384"/>
      <c r="FIP115" s="384"/>
      <c r="FIQ115" s="384"/>
      <c r="FIR115" s="384"/>
      <c r="FIS115" s="384"/>
      <c r="FIT115" s="384"/>
      <c r="FIU115" s="384"/>
      <c r="FIV115" s="384"/>
      <c r="FIW115" s="384"/>
      <c r="FIX115" s="384"/>
      <c r="FIY115" s="384"/>
      <c r="FIZ115" s="384"/>
      <c r="FJA115" s="384"/>
      <c r="FJB115" s="384"/>
      <c r="FJC115" s="384"/>
      <c r="FJD115" s="384"/>
      <c r="FJE115" s="384"/>
      <c r="FJF115" s="384"/>
      <c r="FJG115" s="384"/>
      <c r="FJH115" s="384"/>
      <c r="FJI115" s="384"/>
      <c r="FJJ115" s="384"/>
      <c r="FJK115" s="384"/>
      <c r="FJL115" s="384"/>
      <c r="FJM115" s="384"/>
      <c r="FJN115" s="384"/>
      <c r="FJO115" s="384"/>
      <c r="FJP115" s="384"/>
      <c r="FJQ115" s="384"/>
      <c r="FJR115" s="384"/>
      <c r="FJS115" s="384"/>
      <c r="FJT115" s="384"/>
      <c r="FJU115" s="384"/>
      <c r="FJV115" s="384"/>
      <c r="FJW115" s="384"/>
      <c r="FJX115" s="384"/>
      <c r="FJY115" s="384"/>
      <c r="FJZ115" s="384"/>
      <c r="FKA115" s="384"/>
      <c r="FKB115" s="384"/>
      <c r="FKC115" s="384"/>
      <c r="FKD115" s="384"/>
      <c r="FKE115" s="384"/>
      <c r="FKF115" s="384"/>
      <c r="FKG115" s="384"/>
      <c r="FKH115" s="384"/>
      <c r="FKI115" s="384"/>
      <c r="FKJ115" s="384"/>
      <c r="FKK115" s="384"/>
      <c r="FKL115" s="384"/>
      <c r="FKM115" s="384"/>
      <c r="FKN115" s="384"/>
      <c r="FKO115" s="384"/>
      <c r="FKP115" s="384"/>
      <c r="FKQ115" s="384"/>
      <c r="FKR115" s="384"/>
      <c r="FKS115" s="384"/>
      <c r="FKT115" s="384"/>
      <c r="FKU115" s="384"/>
      <c r="FKV115" s="384"/>
      <c r="FKW115" s="384"/>
      <c r="FKX115" s="384"/>
      <c r="FKY115" s="384"/>
      <c r="FKZ115" s="384"/>
      <c r="FLA115" s="384"/>
      <c r="FLB115" s="384"/>
      <c r="FLC115" s="384"/>
      <c r="FLD115" s="384"/>
      <c r="FLE115" s="384"/>
      <c r="FLF115" s="384"/>
      <c r="FLG115" s="384"/>
      <c r="FLH115" s="384"/>
      <c r="FLI115" s="384"/>
      <c r="FLJ115" s="384"/>
      <c r="FLK115" s="384"/>
      <c r="FLL115" s="384"/>
      <c r="FLM115" s="384"/>
      <c r="FLN115" s="384"/>
      <c r="FLO115" s="384"/>
      <c r="FLP115" s="384"/>
      <c r="FLQ115" s="384"/>
      <c r="FLR115" s="384"/>
      <c r="FLS115" s="384"/>
      <c r="FLT115" s="384"/>
      <c r="FLU115" s="384"/>
      <c r="FLV115" s="384"/>
      <c r="FLW115" s="384"/>
      <c r="FLX115" s="384"/>
      <c r="FLY115" s="384"/>
      <c r="FLZ115" s="384"/>
      <c r="FMA115" s="384"/>
      <c r="FMB115" s="384"/>
      <c r="FMC115" s="384"/>
      <c r="FMD115" s="384"/>
      <c r="FME115" s="384"/>
      <c r="FMF115" s="384"/>
      <c r="FMG115" s="384"/>
      <c r="FMH115" s="384"/>
      <c r="FMI115" s="384"/>
      <c r="FMJ115" s="384"/>
      <c r="FMK115" s="384"/>
      <c r="FML115" s="384"/>
      <c r="FMM115" s="384"/>
      <c r="FMN115" s="384"/>
      <c r="FMO115" s="384"/>
      <c r="FMP115" s="384"/>
      <c r="FMQ115" s="384"/>
      <c r="FMR115" s="384"/>
      <c r="FMS115" s="384"/>
      <c r="FMT115" s="384"/>
      <c r="FMU115" s="384"/>
      <c r="FMV115" s="384"/>
      <c r="FMW115" s="384"/>
      <c r="FMX115" s="384"/>
      <c r="FMY115" s="384"/>
      <c r="FMZ115" s="384"/>
      <c r="FNA115" s="384"/>
      <c r="FNB115" s="384"/>
      <c r="FNC115" s="384"/>
      <c r="FND115" s="384"/>
      <c r="FNE115" s="384"/>
      <c r="FNF115" s="384"/>
      <c r="FNG115" s="384"/>
      <c r="FNH115" s="384"/>
      <c r="FNI115" s="384"/>
      <c r="FNJ115" s="384"/>
      <c r="FNK115" s="384"/>
      <c r="FNL115" s="384"/>
      <c r="FNM115" s="384"/>
      <c r="FNN115" s="384"/>
      <c r="FNO115" s="384"/>
      <c r="FNP115" s="384"/>
      <c r="FNQ115" s="384"/>
      <c r="FNR115" s="384"/>
      <c r="FNS115" s="384"/>
      <c r="FNT115" s="384"/>
      <c r="FNU115" s="384"/>
      <c r="FNV115" s="384"/>
      <c r="FNW115" s="384"/>
      <c r="FNX115" s="384"/>
      <c r="FNY115" s="384"/>
      <c r="FNZ115" s="384"/>
      <c r="FOA115" s="384"/>
      <c r="FOB115" s="384"/>
      <c r="FOC115" s="384"/>
      <c r="FOD115" s="384"/>
      <c r="FOE115" s="384"/>
      <c r="FOF115" s="384"/>
      <c r="FOG115" s="384"/>
      <c r="FOH115" s="384"/>
      <c r="FOI115" s="384"/>
      <c r="FOJ115" s="384"/>
      <c r="FOK115" s="384"/>
      <c r="FOL115" s="384"/>
      <c r="FOM115" s="384"/>
      <c r="FON115" s="384"/>
      <c r="FOO115" s="384"/>
      <c r="FOP115" s="384"/>
      <c r="FOQ115" s="384"/>
      <c r="FOR115" s="384"/>
      <c r="FOS115" s="384"/>
      <c r="FOT115" s="384"/>
      <c r="FOU115" s="384"/>
      <c r="FOV115" s="384"/>
      <c r="FOW115" s="384"/>
      <c r="FOX115" s="384"/>
      <c r="FOY115" s="384"/>
      <c r="FOZ115" s="384"/>
      <c r="FPA115" s="384"/>
      <c r="FPB115" s="384"/>
      <c r="FPC115" s="384"/>
      <c r="FPD115" s="384"/>
      <c r="FPE115" s="384"/>
      <c r="FPF115" s="384"/>
      <c r="FPG115" s="384"/>
      <c r="FPH115" s="384"/>
      <c r="FPI115" s="384"/>
      <c r="FPJ115" s="384"/>
      <c r="FPK115" s="384"/>
      <c r="FPL115" s="384"/>
      <c r="FPM115" s="384"/>
      <c r="FPN115" s="384"/>
      <c r="FPO115" s="384"/>
      <c r="FPP115" s="384"/>
      <c r="FPQ115" s="384"/>
      <c r="FPR115" s="384"/>
      <c r="FPS115" s="384"/>
      <c r="FPT115" s="384"/>
      <c r="FPU115" s="384"/>
      <c r="FPV115" s="384"/>
      <c r="FPW115" s="384"/>
      <c r="FPX115" s="384"/>
      <c r="FPY115" s="384"/>
      <c r="FPZ115" s="384"/>
      <c r="FQA115" s="384"/>
      <c r="FQB115" s="384"/>
      <c r="FQC115" s="384"/>
      <c r="FQD115" s="384"/>
      <c r="FQE115" s="384"/>
      <c r="FQF115" s="384"/>
      <c r="FQG115" s="384"/>
      <c r="FQH115" s="384"/>
      <c r="FQI115" s="384"/>
      <c r="FQJ115" s="384"/>
      <c r="FQK115" s="384"/>
      <c r="FQL115" s="384"/>
      <c r="FQM115" s="384"/>
      <c r="FQN115" s="384"/>
      <c r="FQO115" s="384"/>
      <c r="FQP115" s="384"/>
      <c r="FQQ115" s="384"/>
      <c r="FQR115" s="384"/>
      <c r="FQS115" s="384"/>
      <c r="FQT115" s="384"/>
      <c r="FQU115" s="384"/>
      <c r="FQV115" s="384"/>
      <c r="FQW115" s="384"/>
      <c r="FQX115" s="384"/>
      <c r="FQY115" s="384"/>
      <c r="FQZ115" s="384"/>
      <c r="FRA115" s="384"/>
      <c r="FRB115" s="384"/>
      <c r="FRC115" s="384"/>
      <c r="FRD115" s="384"/>
      <c r="FRE115" s="384"/>
      <c r="FRF115" s="384"/>
      <c r="FRG115" s="384"/>
      <c r="FRH115" s="384"/>
      <c r="FRI115" s="384"/>
      <c r="FRJ115" s="384"/>
      <c r="FRK115" s="384"/>
      <c r="FRL115" s="384"/>
      <c r="FRM115" s="384"/>
      <c r="FRN115" s="384"/>
      <c r="FRO115" s="384"/>
      <c r="FRP115" s="384"/>
      <c r="FRQ115" s="384"/>
      <c r="FRR115" s="384"/>
      <c r="FRS115" s="384"/>
      <c r="FRT115" s="384"/>
      <c r="FRU115" s="384"/>
      <c r="FRV115" s="384"/>
      <c r="FRW115" s="384"/>
      <c r="FRX115" s="384"/>
      <c r="FRY115" s="384"/>
      <c r="FRZ115" s="384"/>
      <c r="FSA115" s="384"/>
      <c r="FSB115" s="384"/>
      <c r="FSC115" s="384"/>
      <c r="FSD115" s="384"/>
      <c r="FSE115" s="384"/>
      <c r="FSF115" s="384"/>
      <c r="FSG115" s="384"/>
      <c r="FSH115" s="384"/>
      <c r="FSI115" s="384"/>
      <c r="FSJ115" s="384"/>
      <c r="FSK115" s="384"/>
      <c r="FSL115" s="384"/>
      <c r="FSM115" s="384"/>
      <c r="FSN115" s="384"/>
      <c r="FSO115" s="384"/>
      <c r="FSP115" s="384"/>
      <c r="FSQ115" s="384"/>
      <c r="FSR115" s="384"/>
      <c r="FSS115" s="384"/>
      <c r="FST115" s="384"/>
      <c r="FSU115" s="384"/>
      <c r="FSV115" s="384"/>
      <c r="FSW115" s="384"/>
      <c r="FSX115" s="384"/>
      <c r="FSY115" s="384"/>
      <c r="FSZ115" s="384"/>
      <c r="FTA115" s="384"/>
      <c r="FTB115" s="384"/>
      <c r="FTC115" s="384"/>
      <c r="FTD115" s="384"/>
      <c r="FTE115" s="384"/>
      <c r="FTF115" s="384"/>
      <c r="FTG115" s="384"/>
      <c r="FTH115" s="384"/>
      <c r="FTI115" s="384"/>
      <c r="FTJ115" s="384"/>
      <c r="FTK115" s="384"/>
      <c r="FTL115" s="384"/>
      <c r="FTM115" s="384"/>
      <c r="FTN115" s="384"/>
      <c r="FTO115" s="384"/>
      <c r="FTP115" s="384"/>
      <c r="FTQ115" s="384"/>
      <c r="FTR115" s="384"/>
      <c r="FTS115" s="384"/>
      <c r="FTT115" s="384"/>
      <c r="FTU115" s="384"/>
      <c r="FTV115" s="384"/>
      <c r="FTW115" s="384"/>
      <c r="FTX115" s="384"/>
      <c r="FTY115" s="384"/>
      <c r="FTZ115" s="384"/>
      <c r="FUA115" s="384"/>
      <c r="FUB115" s="384"/>
      <c r="FUC115" s="384"/>
      <c r="FUD115" s="384"/>
      <c r="FUE115" s="384"/>
      <c r="FUF115" s="384"/>
      <c r="FUG115" s="384"/>
      <c r="FUH115" s="384"/>
      <c r="FUI115" s="384"/>
      <c r="FUJ115" s="384"/>
      <c r="FUK115" s="384"/>
      <c r="FUL115" s="384"/>
      <c r="FUM115" s="384"/>
      <c r="FUN115" s="384"/>
      <c r="FUO115" s="384"/>
      <c r="FUP115" s="384"/>
      <c r="FUQ115" s="384"/>
      <c r="FUR115" s="384"/>
      <c r="FUS115" s="384"/>
      <c r="FUT115" s="384"/>
      <c r="FUU115" s="384"/>
      <c r="FUV115" s="384"/>
      <c r="FUW115" s="384"/>
      <c r="FUX115" s="384"/>
      <c r="FUY115" s="384"/>
      <c r="FUZ115" s="384"/>
      <c r="FVA115" s="384"/>
      <c r="FVB115" s="384"/>
      <c r="FVC115" s="384"/>
      <c r="FVD115" s="384"/>
      <c r="FVE115" s="384"/>
      <c r="FVF115" s="384"/>
      <c r="FVG115" s="384"/>
      <c r="FVH115" s="384"/>
      <c r="FVI115" s="384"/>
      <c r="FVJ115" s="384"/>
      <c r="FVK115" s="384"/>
      <c r="FVL115" s="384"/>
      <c r="FVM115" s="384"/>
      <c r="FVN115" s="384"/>
      <c r="FVO115" s="384"/>
      <c r="FVP115" s="384"/>
      <c r="FVQ115" s="384"/>
      <c r="FVR115" s="384"/>
      <c r="FVS115" s="384"/>
      <c r="FVT115" s="384"/>
      <c r="FVU115" s="384"/>
      <c r="FVV115" s="384"/>
      <c r="FVW115" s="384"/>
      <c r="FVX115" s="384"/>
      <c r="FVY115" s="384"/>
      <c r="FVZ115" s="384"/>
      <c r="FWA115" s="384"/>
      <c r="FWB115" s="384"/>
      <c r="FWC115" s="384"/>
      <c r="FWD115" s="384"/>
      <c r="FWE115" s="384"/>
      <c r="FWF115" s="384"/>
      <c r="FWG115" s="384"/>
      <c r="FWH115" s="384"/>
      <c r="FWI115" s="384"/>
      <c r="FWJ115" s="384"/>
      <c r="FWK115" s="384"/>
      <c r="FWL115" s="384"/>
      <c r="FWM115" s="384"/>
      <c r="FWN115" s="384"/>
      <c r="FWO115" s="384"/>
      <c r="FWP115" s="384"/>
      <c r="FWQ115" s="384"/>
      <c r="FWR115" s="384"/>
      <c r="FWS115" s="384"/>
      <c r="FWT115" s="384"/>
      <c r="FWU115" s="384"/>
      <c r="FWV115" s="384"/>
      <c r="FWW115" s="384"/>
      <c r="FWX115" s="384"/>
      <c r="FWY115" s="384"/>
      <c r="FWZ115" s="384"/>
      <c r="FXA115" s="384"/>
      <c r="FXB115" s="384"/>
      <c r="FXC115" s="384"/>
      <c r="FXD115" s="384"/>
      <c r="FXE115" s="384"/>
      <c r="FXF115" s="384"/>
      <c r="FXG115" s="384"/>
      <c r="FXH115" s="384"/>
      <c r="FXI115" s="384"/>
      <c r="FXJ115" s="384"/>
      <c r="FXK115" s="384"/>
      <c r="FXL115" s="384"/>
      <c r="FXM115" s="384"/>
      <c r="FXN115" s="384"/>
      <c r="FXO115" s="384"/>
      <c r="FXP115" s="384"/>
      <c r="FXQ115" s="384"/>
      <c r="FXR115" s="384"/>
      <c r="FXS115" s="384"/>
      <c r="FXT115" s="384"/>
      <c r="FXU115" s="384"/>
      <c r="FXV115" s="384"/>
      <c r="FXW115" s="384"/>
      <c r="FXX115" s="384"/>
      <c r="FXY115" s="384"/>
      <c r="FXZ115" s="384"/>
      <c r="FYA115" s="384"/>
      <c r="FYB115" s="384"/>
      <c r="FYC115" s="384"/>
      <c r="FYD115" s="384"/>
      <c r="FYE115" s="384"/>
      <c r="FYF115" s="384"/>
      <c r="FYG115" s="384"/>
      <c r="FYH115" s="384"/>
      <c r="FYI115" s="384"/>
      <c r="FYJ115" s="384"/>
      <c r="FYK115" s="384"/>
      <c r="FYL115" s="384"/>
      <c r="FYM115" s="384"/>
      <c r="FYN115" s="384"/>
      <c r="FYO115" s="384"/>
      <c r="FYP115" s="384"/>
      <c r="FYQ115" s="384"/>
      <c r="FYR115" s="384"/>
      <c r="FYS115" s="384"/>
      <c r="FYT115" s="384"/>
      <c r="FYU115" s="384"/>
      <c r="FYV115" s="384"/>
      <c r="FYW115" s="384"/>
      <c r="FYX115" s="384"/>
      <c r="FYY115" s="384"/>
      <c r="FYZ115" s="384"/>
      <c r="FZA115" s="384"/>
      <c r="FZB115" s="384"/>
      <c r="FZC115" s="384"/>
      <c r="FZD115" s="384"/>
      <c r="FZE115" s="384"/>
      <c r="FZF115" s="384"/>
      <c r="FZG115" s="384"/>
      <c r="FZH115" s="384"/>
      <c r="FZI115" s="384"/>
      <c r="FZJ115" s="384"/>
      <c r="FZK115" s="384"/>
      <c r="FZL115" s="384"/>
      <c r="FZM115" s="384"/>
      <c r="FZN115" s="384"/>
      <c r="FZO115" s="384"/>
      <c r="FZP115" s="384"/>
      <c r="FZQ115" s="384"/>
      <c r="FZR115" s="384"/>
      <c r="FZS115" s="384"/>
      <c r="FZT115" s="384"/>
      <c r="FZU115" s="384"/>
      <c r="FZV115" s="384"/>
      <c r="FZW115" s="384"/>
      <c r="FZX115" s="384"/>
      <c r="FZY115" s="384"/>
      <c r="FZZ115" s="384"/>
      <c r="GAA115" s="384"/>
      <c r="GAB115" s="384"/>
      <c r="GAC115" s="384"/>
      <c r="GAD115" s="384"/>
      <c r="GAE115" s="384"/>
      <c r="GAF115" s="384"/>
      <c r="GAG115" s="384"/>
      <c r="GAH115" s="384"/>
      <c r="GAI115" s="384"/>
      <c r="GAJ115" s="384"/>
      <c r="GAK115" s="384"/>
      <c r="GAL115" s="384"/>
      <c r="GAM115" s="384"/>
      <c r="GAN115" s="384"/>
      <c r="GAO115" s="384"/>
      <c r="GAP115" s="384"/>
      <c r="GAQ115" s="384"/>
      <c r="GAR115" s="384"/>
      <c r="GAS115" s="384"/>
      <c r="GAT115" s="384"/>
      <c r="GAU115" s="384"/>
      <c r="GAV115" s="384"/>
      <c r="GAW115" s="384"/>
      <c r="GAX115" s="384"/>
      <c r="GAY115" s="384"/>
      <c r="GAZ115" s="384"/>
      <c r="GBA115" s="384"/>
      <c r="GBB115" s="384"/>
      <c r="GBC115" s="384"/>
      <c r="GBD115" s="384"/>
      <c r="GBE115" s="384"/>
      <c r="GBF115" s="384"/>
      <c r="GBG115" s="384"/>
      <c r="GBH115" s="384"/>
      <c r="GBI115" s="384"/>
      <c r="GBJ115" s="384"/>
      <c r="GBK115" s="384"/>
      <c r="GBL115" s="384"/>
      <c r="GBM115" s="384"/>
      <c r="GBN115" s="384"/>
      <c r="GBO115" s="384"/>
      <c r="GBP115" s="384"/>
      <c r="GBQ115" s="384"/>
      <c r="GBR115" s="384"/>
      <c r="GBS115" s="384"/>
      <c r="GBT115" s="384"/>
      <c r="GBU115" s="384"/>
      <c r="GBV115" s="384"/>
      <c r="GBW115" s="384"/>
      <c r="GBX115" s="384"/>
      <c r="GBY115" s="384"/>
      <c r="GBZ115" s="384"/>
      <c r="GCA115" s="384"/>
      <c r="GCB115" s="384"/>
      <c r="GCC115" s="384"/>
      <c r="GCD115" s="384"/>
      <c r="GCE115" s="384"/>
      <c r="GCF115" s="384"/>
      <c r="GCG115" s="384"/>
      <c r="GCH115" s="384"/>
      <c r="GCI115" s="384"/>
      <c r="GCJ115" s="384"/>
      <c r="GCK115" s="384"/>
      <c r="GCL115" s="384"/>
      <c r="GCM115" s="384"/>
      <c r="GCN115" s="384"/>
      <c r="GCO115" s="384"/>
      <c r="GCP115" s="384"/>
      <c r="GCQ115" s="384"/>
      <c r="GCR115" s="384"/>
      <c r="GCS115" s="384"/>
      <c r="GCT115" s="384"/>
      <c r="GCU115" s="384"/>
      <c r="GCV115" s="384"/>
      <c r="GCW115" s="384"/>
      <c r="GCX115" s="384"/>
      <c r="GCY115" s="384"/>
      <c r="GCZ115" s="384"/>
      <c r="GDA115" s="384"/>
      <c r="GDB115" s="384"/>
      <c r="GDC115" s="384"/>
      <c r="GDD115" s="384"/>
      <c r="GDE115" s="384"/>
      <c r="GDF115" s="384"/>
      <c r="GDG115" s="384"/>
      <c r="GDH115" s="384"/>
      <c r="GDI115" s="384"/>
      <c r="GDJ115" s="384"/>
      <c r="GDK115" s="384"/>
      <c r="GDL115" s="384"/>
      <c r="GDM115" s="384"/>
      <c r="GDN115" s="384"/>
      <c r="GDO115" s="384"/>
      <c r="GDP115" s="384"/>
      <c r="GDQ115" s="384"/>
      <c r="GDR115" s="384"/>
      <c r="GDS115" s="384"/>
      <c r="GDT115" s="384"/>
      <c r="GDU115" s="384"/>
      <c r="GDV115" s="384"/>
      <c r="GDW115" s="384"/>
      <c r="GDX115" s="384"/>
      <c r="GDY115" s="384"/>
      <c r="GDZ115" s="384"/>
      <c r="GEA115" s="384"/>
      <c r="GEB115" s="384"/>
      <c r="GEC115" s="384"/>
      <c r="GED115" s="384"/>
      <c r="GEE115" s="384"/>
      <c r="GEF115" s="384"/>
      <c r="GEG115" s="384"/>
      <c r="GEH115" s="384"/>
      <c r="GEI115" s="384"/>
      <c r="GEJ115" s="384"/>
      <c r="GEK115" s="384"/>
      <c r="GEL115" s="384"/>
      <c r="GEM115" s="384"/>
      <c r="GEN115" s="384"/>
      <c r="GEO115" s="384"/>
      <c r="GEP115" s="384"/>
      <c r="GEQ115" s="384"/>
      <c r="GER115" s="384"/>
      <c r="GES115" s="384"/>
      <c r="GET115" s="384"/>
      <c r="GEU115" s="384"/>
      <c r="GEV115" s="384"/>
      <c r="GEW115" s="384"/>
      <c r="GEX115" s="384"/>
      <c r="GEY115" s="384"/>
      <c r="GEZ115" s="384"/>
      <c r="GFA115" s="384"/>
      <c r="GFB115" s="384"/>
      <c r="GFC115" s="384"/>
      <c r="GFD115" s="384"/>
      <c r="GFE115" s="384"/>
      <c r="GFF115" s="384"/>
      <c r="GFG115" s="384"/>
      <c r="GFH115" s="384"/>
      <c r="GFI115" s="384"/>
      <c r="GFJ115" s="384"/>
      <c r="GFK115" s="384"/>
      <c r="GFL115" s="384"/>
      <c r="GFM115" s="384"/>
      <c r="GFN115" s="384"/>
      <c r="GFO115" s="384"/>
      <c r="GFP115" s="384"/>
      <c r="GFQ115" s="384"/>
      <c r="GFR115" s="384"/>
      <c r="GFS115" s="384"/>
      <c r="GFT115" s="384"/>
      <c r="GFU115" s="384"/>
      <c r="GFV115" s="384"/>
      <c r="GFW115" s="384"/>
      <c r="GFX115" s="384"/>
      <c r="GFY115" s="384"/>
      <c r="GFZ115" s="384"/>
      <c r="GGA115" s="384"/>
      <c r="GGB115" s="384"/>
      <c r="GGC115" s="384"/>
      <c r="GGD115" s="384"/>
      <c r="GGE115" s="384"/>
      <c r="GGF115" s="384"/>
      <c r="GGG115" s="384"/>
      <c r="GGH115" s="384"/>
      <c r="GGI115" s="384"/>
      <c r="GGJ115" s="384"/>
      <c r="GGK115" s="384"/>
      <c r="GGL115" s="384"/>
      <c r="GGM115" s="384"/>
      <c r="GGN115" s="384"/>
      <c r="GGO115" s="384"/>
      <c r="GGP115" s="384"/>
      <c r="GGQ115" s="384"/>
      <c r="GGR115" s="384"/>
      <c r="GGS115" s="384"/>
      <c r="GGT115" s="384"/>
      <c r="GGU115" s="384"/>
      <c r="GGV115" s="384"/>
      <c r="GGW115" s="384"/>
      <c r="GGX115" s="384"/>
      <c r="GGY115" s="384"/>
      <c r="GGZ115" s="384"/>
      <c r="GHA115" s="384"/>
      <c r="GHB115" s="384"/>
      <c r="GHC115" s="384"/>
      <c r="GHD115" s="384"/>
      <c r="GHE115" s="384"/>
      <c r="GHF115" s="384"/>
      <c r="GHG115" s="384"/>
      <c r="GHH115" s="384"/>
      <c r="GHI115" s="384"/>
      <c r="GHJ115" s="384"/>
      <c r="GHK115" s="384"/>
      <c r="GHL115" s="384"/>
      <c r="GHM115" s="384"/>
      <c r="GHN115" s="384"/>
      <c r="GHO115" s="384"/>
      <c r="GHP115" s="384"/>
      <c r="GHQ115" s="384"/>
      <c r="GHR115" s="384"/>
      <c r="GHS115" s="384"/>
      <c r="GHT115" s="384"/>
      <c r="GHU115" s="384"/>
      <c r="GHV115" s="384"/>
      <c r="GHW115" s="384"/>
      <c r="GHX115" s="384"/>
      <c r="GHY115" s="384"/>
      <c r="GHZ115" s="384"/>
      <c r="GIA115" s="384"/>
      <c r="GIB115" s="384"/>
      <c r="GIC115" s="384"/>
      <c r="GID115" s="384"/>
      <c r="GIE115" s="384"/>
      <c r="GIF115" s="384"/>
      <c r="GIG115" s="384"/>
      <c r="GIH115" s="384"/>
      <c r="GII115" s="384"/>
      <c r="GIJ115" s="384"/>
      <c r="GIK115" s="384"/>
      <c r="GIL115" s="384"/>
      <c r="GIM115" s="384"/>
      <c r="GIN115" s="384"/>
      <c r="GIO115" s="384"/>
      <c r="GIP115" s="384"/>
      <c r="GIQ115" s="384"/>
      <c r="GIR115" s="384"/>
      <c r="GIS115" s="384"/>
      <c r="GIT115" s="384"/>
      <c r="GIU115" s="384"/>
      <c r="GIV115" s="384"/>
      <c r="GIW115" s="384"/>
      <c r="GIX115" s="384"/>
      <c r="GIY115" s="384"/>
      <c r="GIZ115" s="384"/>
      <c r="GJA115" s="384"/>
      <c r="GJB115" s="384"/>
      <c r="GJC115" s="384"/>
      <c r="GJD115" s="384"/>
      <c r="GJE115" s="384"/>
      <c r="GJF115" s="384"/>
      <c r="GJG115" s="384"/>
      <c r="GJH115" s="384"/>
      <c r="GJI115" s="384"/>
      <c r="GJJ115" s="384"/>
      <c r="GJK115" s="384"/>
      <c r="GJL115" s="384"/>
      <c r="GJM115" s="384"/>
      <c r="GJN115" s="384"/>
      <c r="GJO115" s="384"/>
      <c r="GJP115" s="384"/>
      <c r="GJQ115" s="384"/>
      <c r="GJR115" s="384"/>
      <c r="GJS115" s="384"/>
      <c r="GJT115" s="384"/>
      <c r="GJU115" s="384"/>
      <c r="GJV115" s="384"/>
      <c r="GJW115" s="384"/>
      <c r="GJX115" s="384"/>
      <c r="GJY115" s="384"/>
      <c r="GJZ115" s="384"/>
      <c r="GKA115" s="384"/>
      <c r="GKB115" s="384"/>
      <c r="GKC115" s="384"/>
      <c r="GKD115" s="384"/>
      <c r="GKE115" s="384"/>
      <c r="GKF115" s="384"/>
      <c r="GKG115" s="384"/>
      <c r="GKH115" s="384"/>
      <c r="GKI115" s="384"/>
      <c r="GKJ115" s="384"/>
      <c r="GKK115" s="384"/>
      <c r="GKL115" s="384"/>
      <c r="GKM115" s="384"/>
      <c r="GKN115" s="384"/>
      <c r="GKO115" s="384"/>
      <c r="GKP115" s="384"/>
      <c r="GKQ115" s="384"/>
      <c r="GKR115" s="384"/>
      <c r="GKS115" s="384"/>
      <c r="GKT115" s="384"/>
      <c r="GKU115" s="384"/>
      <c r="GKV115" s="384"/>
      <c r="GKW115" s="384"/>
      <c r="GKX115" s="384"/>
      <c r="GKY115" s="384"/>
      <c r="GKZ115" s="384"/>
      <c r="GLA115" s="384"/>
      <c r="GLB115" s="384"/>
      <c r="GLC115" s="384"/>
      <c r="GLD115" s="384"/>
      <c r="GLE115" s="384"/>
      <c r="GLF115" s="384"/>
      <c r="GLG115" s="384"/>
      <c r="GLH115" s="384"/>
      <c r="GLI115" s="384"/>
      <c r="GLJ115" s="384"/>
      <c r="GLK115" s="384"/>
      <c r="GLL115" s="384"/>
      <c r="GLM115" s="384"/>
      <c r="GLN115" s="384"/>
      <c r="GLO115" s="384"/>
      <c r="GLP115" s="384"/>
      <c r="GLQ115" s="384"/>
      <c r="GLR115" s="384"/>
      <c r="GLS115" s="384"/>
      <c r="GLT115" s="384"/>
      <c r="GLU115" s="384"/>
      <c r="GLV115" s="384"/>
      <c r="GLW115" s="384"/>
      <c r="GLX115" s="384"/>
      <c r="GLY115" s="384"/>
      <c r="GLZ115" s="384"/>
      <c r="GMA115" s="384"/>
      <c r="GMB115" s="384"/>
      <c r="GMC115" s="384"/>
      <c r="GMD115" s="384"/>
      <c r="GME115" s="384"/>
      <c r="GMF115" s="384"/>
      <c r="GMG115" s="384"/>
      <c r="GMH115" s="384"/>
      <c r="GMI115" s="384"/>
      <c r="GMJ115" s="384"/>
      <c r="GMK115" s="384"/>
      <c r="GML115" s="384"/>
      <c r="GMM115" s="384"/>
      <c r="GMN115" s="384"/>
      <c r="GMO115" s="384"/>
      <c r="GMP115" s="384"/>
      <c r="GMQ115" s="384"/>
      <c r="GMR115" s="384"/>
      <c r="GMS115" s="384"/>
      <c r="GMT115" s="384"/>
      <c r="GMU115" s="384"/>
      <c r="GMV115" s="384"/>
      <c r="GMW115" s="384"/>
      <c r="GMX115" s="384"/>
      <c r="GMY115" s="384"/>
      <c r="GMZ115" s="384"/>
      <c r="GNA115" s="384"/>
      <c r="GNB115" s="384"/>
      <c r="GNC115" s="384"/>
      <c r="GND115" s="384"/>
      <c r="GNE115" s="384"/>
      <c r="GNF115" s="384"/>
      <c r="GNG115" s="384"/>
      <c r="GNH115" s="384"/>
      <c r="GNI115" s="384"/>
      <c r="GNJ115" s="384"/>
      <c r="GNK115" s="384"/>
      <c r="GNL115" s="384"/>
      <c r="GNM115" s="384"/>
      <c r="GNN115" s="384"/>
      <c r="GNO115" s="384"/>
      <c r="GNP115" s="384"/>
      <c r="GNQ115" s="384"/>
      <c r="GNR115" s="384"/>
      <c r="GNS115" s="384"/>
      <c r="GNT115" s="384"/>
      <c r="GNU115" s="384"/>
      <c r="GNV115" s="384"/>
      <c r="GNW115" s="384"/>
      <c r="GNX115" s="384"/>
      <c r="GNY115" s="384"/>
      <c r="GNZ115" s="384"/>
      <c r="GOA115" s="384"/>
      <c r="GOB115" s="384"/>
      <c r="GOC115" s="384"/>
      <c r="GOD115" s="384"/>
      <c r="GOE115" s="384"/>
      <c r="GOF115" s="384"/>
      <c r="GOG115" s="384"/>
      <c r="GOH115" s="384"/>
      <c r="GOI115" s="384"/>
      <c r="GOJ115" s="384"/>
      <c r="GOK115" s="384"/>
      <c r="GOL115" s="384"/>
      <c r="GOM115" s="384"/>
      <c r="GON115" s="384"/>
      <c r="GOO115" s="384"/>
      <c r="GOP115" s="384"/>
      <c r="GOQ115" s="384"/>
      <c r="GOR115" s="384"/>
      <c r="GOS115" s="384"/>
      <c r="GOT115" s="384"/>
      <c r="GOU115" s="384"/>
      <c r="GOV115" s="384"/>
      <c r="GOW115" s="384"/>
      <c r="GOX115" s="384"/>
      <c r="GOY115" s="384"/>
      <c r="GOZ115" s="384"/>
      <c r="GPA115" s="384"/>
      <c r="GPB115" s="384"/>
      <c r="GPC115" s="384"/>
      <c r="GPD115" s="384"/>
      <c r="GPE115" s="384"/>
      <c r="GPF115" s="384"/>
      <c r="GPG115" s="384"/>
      <c r="GPH115" s="384"/>
      <c r="GPI115" s="384"/>
      <c r="GPJ115" s="384"/>
      <c r="GPK115" s="384"/>
      <c r="GPL115" s="384"/>
      <c r="GPM115" s="384"/>
      <c r="GPN115" s="384"/>
      <c r="GPO115" s="384"/>
      <c r="GPP115" s="384"/>
      <c r="GPQ115" s="384"/>
      <c r="GPR115" s="384"/>
      <c r="GPS115" s="384"/>
      <c r="GPT115" s="384"/>
      <c r="GPU115" s="384"/>
      <c r="GPV115" s="384"/>
      <c r="GPW115" s="384"/>
      <c r="GPX115" s="384"/>
      <c r="GPY115" s="384"/>
      <c r="GPZ115" s="384"/>
      <c r="GQA115" s="384"/>
      <c r="GQB115" s="384"/>
      <c r="GQC115" s="384"/>
      <c r="GQD115" s="384"/>
      <c r="GQE115" s="384"/>
      <c r="GQF115" s="384"/>
      <c r="GQG115" s="384"/>
      <c r="GQH115" s="384"/>
      <c r="GQI115" s="384"/>
      <c r="GQJ115" s="384"/>
      <c r="GQK115" s="384"/>
      <c r="GQL115" s="384"/>
      <c r="GQM115" s="384"/>
      <c r="GQN115" s="384"/>
      <c r="GQO115" s="384"/>
      <c r="GQP115" s="384"/>
      <c r="GQQ115" s="384"/>
      <c r="GQR115" s="384"/>
      <c r="GQS115" s="384"/>
      <c r="GQT115" s="384"/>
      <c r="GQU115" s="384"/>
      <c r="GQV115" s="384"/>
      <c r="GQW115" s="384"/>
      <c r="GQX115" s="384"/>
      <c r="GQY115" s="384"/>
      <c r="GQZ115" s="384"/>
      <c r="GRA115" s="384"/>
      <c r="GRB115" s="384"/>
      <c r="GRC115" s="384"/>
      <c r="GRD115" s="384"/>
      <c r="GRE115" s="384"/>
      <c r="GRF115" s="384"/>
      <c r="GRG115" s="384"/>
      <c r="GRH115" s="384"/>
      <c r="GRI115" s="384"/>
      <c r="GRJ115" s="384"/>
      <c r="GRK115" s="384"/>
      <c r="GRL115" s="384"/>
      <c r="GRM115" s="384"/>
      <c r="GRN115" s="384"/>
      <c r="GRO115" s="384"/>
      <c r="GRP115" s="384"/>
      <c r="GRQ115" s="384"/>
      <c r="GRR115" s="384"/>
      <c r="GRS115" s="384"/>
      <c r="GRT115" s="384"/>
      <c r="GRU115" s="384"/>
      <c r="GRV115" s="384"/>
      <c r="GRW115" s="384"/>
      <c r="GRX115" s="384"/>
      <c r="GRY115" s="384"/>
      <c r="GRZ115" s="384"/>
      <c r="GSA115" s="384"/>
      <c r="GSB115" s="384"/>
      <c r="GSC115" s="384"/>
      <c r="GSD115" s="384"/>
      <c r="GSE115" s="384"/>
      <c r="GSF115" s="384"/>
      <c r="GSG115" s="384"/>
      <c r="GSH115" s="384"/>
      <c r="GSI115" s="384"/>
      <c r="GSJ115" s="384"/>
      <c r="GSK115" s="384"/>
      <c r="GSL115" s="384"/>
      <c r="GSM115" s="384"/>
      <c r="GSN115" s="384"/>
      <c r="GSO115" s="384"/>
      <c r="GSP115" s="384"/>
      <c r="GSQ115" s="384"/>
      <c r="GSR115" s="384"/>
      <c r="GSS115" s="384"/>
      <c r="GST115" s="384"/>
      <c r="GSU115" s="384"/>
      <c r="GSV115" s="384"/>
      <c r="GSW115" s="384"/>
      <c r="GSX115" s="384"/>
      <c r="GSY115" s="384"/>
      <c r="GSZ115" s="384"/>
      <c r="GTA115" s="384"/>
      <c r="GTB115" s="384"/>
      <c r="GTC115" s="384"/>
      <c r="GTD115" s="384"/>
      <c r="GTE115" s="384"/>
      <c r="GTF115" s="384"/>
      <c r="GTG115" s="384"/>
      <c r="GTH115" s="384"/>
      <c r="GTI115" s="384"/>
      <c r="GTJ115" s="384"/>
      <c r="GTK115" s="384"/>
      <c r="GTL115" s="384"/>
      <c r="GTM115" s="384"/>
      <c r="GTN115" s="384"/>
      <c r="GTO115" s="384"/>
      <c r="GTP115" s="384"/>
      <c r="GTQ115" s="384"/>
      <c r="GTR115" s="384"/>
      <c r="GTS115" s="384"/>
      <c r="GTT115" s="384"/>
      <c r="GTU115" s="384"/>
      <c r="GTV115" s="384"/>
      <c r="GTW115" s="384"/>
      <c r="GTX115" s="384"/>
      <c r="GTY115" s="384"/>
      <c r="GTZ115" s="384"/>
      <c r="GUA115" s="384"/>
      <c r="GUB115" s="384"/>
      <c r="GUC115" s="384"/>
      <c r="GUD115" s="384"/>
      <c r="GUE115" s="384"/>
      <c r="GUF115" s="384"/>
      <c r="GUG115" s="384"/>
      <c r="GUH115" s="384"/>
      <c r="GUI115" s="384"/>
      <c r="GUJ115" s="384"/>
      <c r="GUK115" s="384"/>
      <c r="GUL115" s="384"/>
      <c r="GUM115" s="384"/>
      <c r="GUN115" s="384"/>
      <c r="GUO115" s="384"/>
      <c r="GUP115" s="384"/>
      <c r="GUQ115" s="384"/>
      <c r="GUR115" s="384"/>
      <c r="GUS115" s="384"/>
      <c r="GUT115" s="384"/>
      <c r="GUU115" s="384"/>
      <c r="GUV115" s="384"/>
      <c r="GUW115" s="384"/>
      <c r="GUX115" s="384"/>
      <c r="GUY115" s="384"/>
      <c r="GUZ115" s="384"/>
      <c r="GVA115" s="384"/>
      <c r="GVB115" s="384"/>
      <c r="GVC115" s="384"/>
      <c r="GVD115" s="384"/>
      <c r="GVE115" s="384"/>
      <c r="GVF115" s="384"/>
      <c r="GVG115" s="384"/>
      <c r="GVH115" s="384"/>
      <c r="GVI115" s="384"/>
      <c r="GVJ115" s="384"/>
      <c r="GVK115" s="384"/>
      <c r="GVL115" s="384"/>
      <c r="GVM115" s="384"/>
      <c r="GVN115" s="384"/>
      <c r="GVO115" s="384"/>
      <c r="GVP115" s="384"/>
      <c r="GVQ115" s="384"/>
      <c r="GVR115" s="384"/>
      <c r="GVS115" s="384"/>
      <c r="GVT115" s="384"/>
      <c r="GVU115" s="384"/>
      <c r="GVV115" s="384"/>
      <c r="GVW115" s="384"/>
      <c r="GVX115" s="384"/>
      <c r="GVY115" s="384"/>
      <c r="GVZ115" s="384"/>
      <c r="GWA115" s="384"/>
      <c r="GWB115" s="384"/>
      <c r="GWC115" s="384"/>
      <c r="GWD115" s="384"/>
      <c r="GWE115" s="384"/>
      <c r="GWF115" s="384"/>
      <c r="GWG115" s="384"/>
      <c r="GWH115" s="384"/>
      <c r="GWI115" s="384"/>
      <c r="GWJ115" s="384"/>
      <c r="GWK115" s="384"/>
      <c r="GWL115" s="384"/>
      <c r="GWM115" s="384"/>
      <c r="GWN115" s="384"/>
      <c r="GWO115" s="384"/>
      <c r="GWP115" s="384"/>
      <c r="GWQ115" s="384"/>
      <c r="GWR115" s="384"/>
      <c r="GWS115" s="384"/>
      <c r="GWT115" s="384"/>
      <c r="GWU115" s="384"/>
      <c r="GWV115" s="384"/>
      <c r="GWW115" s="384"/>
      <c r="GWX115" s="384"/>
      <c r="GWY115" s="384"/>
      <c r="GWZ115" s="384"/>
      <c r="GXA115" s="384"/>
      <c r="GXB115" s="384"/>
      <c r="GXC115" s="384"/>
      <c r="GXD115" s="384"/>
      <c r="GXE115" s="384"/>
      <c r="GXF115" s="384"/>
      <c r="GXG115" s="384"/>
      <c r="GXH115" s="384"/>
      <c r="GXI115" s="384"/>
      <c r="GXJ115" s="384"/>
      <c r="GXK115" s="384"/>
      <c r="GXL115" s="384"/>
      <c r="GXM115" s="384"/>
      <c r="GXN115" s="384"/>
      <c r="GXO115" s="384"/>
      <c r="GXP115" s="384"/>
      <c r="GXQ115" s="384"/>
      <c r="GXR115" s="384"/>
      <c r="GXS115" s="384"/>
      <c r="GXT115" s="384"/>
      <c r="GXU115" s="384"/>
      <c r="GXV115" s="384"/>
      <c r="GXW115" s="384"/>
      <c r="GXX115" s="384"/>
      <c r="GXY115" s="384"/>
      <c r="GXZ115" s="384"/>
      <c r="GYA115" s="384"/>
      <c r="GYB115" s="384"/>
      <c r="GYC115" s="384"/>
      <c r="GYD115" s="384"/>
      <c r="GYE115" s="384"/>
      <c r="GYF115" s="384"/>
      <c r="GYG115" s="384"/>
      <c r="GYH115" s="384"/>
      <c r="GYI115" s="384"/>
      <c r="GYJ115" s="384"/>
      <c r="GYK115" s="384"/>
      <c r="GYL115" s="384"/>
      <c r="GYM115" s="384"/>
      <c r="GYN115" s="384"/>
      <c r="GYO115" s="384"/>
      <c r="GYP115" s="384"/>
      <c r="GYQ115" s="384"/>
      <c r="GYR115" s="384"/>
      <c r="GYS115" s="384"/>
      <c r="GYT115" s="384"/>
      <c r="GYU115" s="384"/>
      <c r="GYV115" s="384"/>
      <c r="GYW115" s="384"/>
      <c r="GYX115" s="384"/>
      <c r="GYY115" s="384"/>
      <c r="GYZ115" s="384"/>
      <c r="GZA115" s="384"/>
      <c r="GZB115" s="384"/>
      <c r="GZC115" s="384"/>
      <c r="GZD115" s="384"/>
      <c r="GZE115" s="384"/>
      <c r="GZF115" s="384"/>
      <c r="GZG115" s="384"/>
      <c r="GZH115" s="384"/>
      <c r="GZI115" s="384"/>
      <c r="GZJ115" s="384"/>
      <c r="GZK115" s="384"/>
      <c r="GZL115" s="384"/>
      <c r="GZM115" s="384"/>
      <c r="GZN115" s="384"/>
      <c r="GZO115" s="384"/>
      <c r="GZP115" s="384"/>
      <c r="GZQ115" s="384"/>
      <c r="GZR115" s="384"/>
      <c r="GZS115" s="384"/>
      <c r="GZT115" s="384"/>
      <c r="GZU115" s="384"/>
      <c r="GZV115" s="384"/>
      <c r="GZW115" s="384"/>
      <c r="GZX115" s="384"/>
      <c r="GZY115" s="384"/>
      <c r="GZZ115" s="384"/>
      <c r="HAA115" s="384"/>
      <c r="HAB115" s="384"/>
      <c r="HAC115" s="384"/>
      <c r="HAD115" s="384"/>
      <c r="HAE115" s="384"/>
      <c r="HAF115" s="384"/>
      <c r="HAG115" s="384"/>
      <c r="HAH115" s="384"/>
      <c r="HAI115" s="384"/>
      <c r="HAJ115" s="384"/>
      <c r="HAK115" s="384"/>
      <c r="HAL115" s="384"/>
      <c r="HAM115" s="384"/>
      <c r="HAN115" s="384"/>
      <c r="HAO115" s="384"/>
      <c r="HAP115" s="384"/>
      <c r="HAQ115" s="384"/>
      <c r="HAR115" s="384"/>
      <c r="HAS115" s="384"/>
      <c r="HAT115" s="384"/>
      <c r="HAU115" s="384"/>
      <c r="HAV115" s="384"/>
      <c r="HAW115" s="384"/>
      <c r="HAX115" s="384"/>
      <c r="HAY115" s="384"/>
      <c r="HAZ115" s="384"/>
      <c r="HBA115" s="384"/>
      <c r="HBB115" s="384"/>
      <c r="HBC115" s="384"/>
      <c r="HBD115" s="384"/>
      <c r="HBE115" s="384"/>
      <c r="HBF115" s="384"/>
      <c r="HBG115" s="384"/>
      <c r="HBH115" s="384"/>
      <c r="HBI115" s="384"/>
      <c r="HBJ115" s="384"/>
      <c r="HBK115" s="384"/>
      <c r="HBL115" s="384"/>
      <c r="HBM115" s="384"/>
      <c r="HBN115" s="384"/>
      <c r="HBO115" s="384"/>
      <c r="HBP115" s="384"/>
      <c r="HBQ115" s="384"/>
      <c r="HBR115" s="384"/>
      <c r="HBS115" s="384"/>
      <c r="HBT115" s="384"/>
      <c r="HBU115" s="384"/>
      <c r="HBV115" s="384"/>
      <c r="HBW115" s="384"/>
      <c r="HBX115" s="384"/>
      <c r="HBY115" s="384"/>
      <c r="HBZ115" s="384"/>
      <c r="HCA115" s="384"/>
      <c r="HCB115" s="384"/>
      <c r="HCC115" s="384"/>
      <c r="HCD115" s="384"/>
      <c r="HCE115" s="384"/>
      <c r="HCF115" s="384"/>
      <c r="HCG115" s="384"/>
      <c r="HCH115" s="384"/>
      <c r="HCI115" s="384"/>
      <c r="HCJ115" s="384"/>
      <c r="HCK115" s="384"/>
      <c r="HCL115" s="384"/>
      <c r="HCM115" s="384"/>
      <c r="HCN115" s="384"/>
      <c r="HCO115" s="384"/>
      <c r="HCP115" s="384"/>
      <c r="HCQ115" s="384"/>
      <c r="HCR115" s="384"/>
      <c r="HCS115" s="384"/>
      <c r="HCT115" s="384"/>
      <c r="HCU115" s="384"/>
      <c r="HCV115" s="384"/>
      <c r="HCW115" s="384"/>
      <c r="HCX115" s="384"/>
      <c r="HCY115" s="384"/>
      <c r="HCZ115" s="384"/>
      <c r="HDA115" s="384"/>
      <c r="HDB115" s="384"/>
      <c r="HDC115" s="384"/>
      <c r="HDD115" s="384"/>
      <c r="HDE115" s="384"/>
      <c r="HDF115" s="384"/>
      <c r="HDG115" s="384"/>
      <c r="HDH115" s="384"/>
      <c r="HDI115" s="384"/>
      <c r="HDJ115" s="384"/>
      <c r="HDK115" s="384"/>
      <c r="HDL115" s="384"/>
      <c r="HDM115" s="384"/>
      <c r="HDN115" s="384"/>
      <c r="HDO115" s="384"/>
      <c r="HDP115" s="384"/>
      <c r="HDQ115" s="384"/>
      <c r="HDR115" s="384"/>
      <c r="HDS115" s="384"/>
      <c r="HDT115" s="384"/>
      <c r="HDU115" s="384"/>
      <c r="HDV115" s="384"/>
      <c r="HDW115" s="384"/>
      <c r="HDX115" s="384"/>
      <c r="HDY115" s="384"/>
      <c r="HDZ115" s="384"/>
      <c r="HEA115" s="384"/>
      <c r="HEB115" s="384"/>
      <c r="HEC115" s="384"/>
      <c r="HED115" s="384"/>
      <c r="HEE115" s="384"/>
      <c r="HEF115" s="384"/>
      <c r="HEG115" s="384"/>
      <c r="HEH115" s="384"/>
      <c r="HEI115" s="384"/>
      <c r="HEJ115" s="384"/>
      <c r="HEK115" s="384"/>
      <c r="HEL115" s="384"/>
      <c r="HEM115" s="384"/>
      <c r="HEN115" s="384"/>
      <c r="HEO115" s="384"/>
      <c r="HEP115" s="384"/>
      <c r="HEQ115" s="384"/>
      <c r="HER115" s="384"/>
      <c r="HES115" s="384"/>
      <c r="HET115" s="384"/>
      <c r="HEU115" s="384"/>
      <c r="HEV115" s="384"/>
      <c r="HEW115" s="384"/>
      <c r="HEX115" s="384"/>
      <c r="HEY115" s="384"/>
      <c r="HEZ115" s="384"/>
      <c r="HFA115" s="384"/>
      <c r="HFB115" s="384"/>
      <c r="HFC115" s="384"/>
      <c r="HFD115" s="384"/>
      <c r="HFE115" s="384"/>
      <c r="HFF115" s="384"/>
      <c r="HFG115" s="384"/>
      <c r="HFH115" s="384"/>
      <c r="HFI115" s="384"/>
      <c r="HFJ115" s="384"/>
      <c r="HFK115" s="384"/>
      <c r="HFL115" s="384"/>
      <c r="HFM115" s="384"/>
      <c r="HFN115" s="384"/>
      <c r="HFO115" s="384"/>
      <c r="HFP115" s="384"/>
      <c r="HFQ115" s="384"/>
      <c r="HFR115" s="384"/>
      <c r="HFS115" s="384"/>
      <c r="HFT115" s="384"/>
      <c r="HFU115" s="384"/>
      <c r="HFV115" s="384"/>
      <c r="HFW115" s="384"/>
      <c r="HFX115" s="384"/>
      <c r="HFY115" s="384"/>
      <c r="HFZ115" s="384"/>
      <c r="HGA115" s="384"/>
      <c r="HGB115" s="384"/>
      <c r="HGC115" s="384"/>
      <c r="HGD115" s="384"/>
      <c r="HGE115" s="384"/>
      <c r="HGF115" s="384"/>
      <c r="HGG115" s="384"/>
      <c r="HGH115" s="384"/>
      <c r="HGI115" s="384"/>
      <c r="HGJ115" s="384"/>
      <c r="HGK115" s="384"/>
      <c r="HGL115" s="384"/>
      <c r="HGM115" s="384"/>
      <c r="HGN115" s="384"/>
      <c r="HGO115" s="384"/>
      <c r="HGP115" s="384"/>
      <c r="HGQ115" s="384"/>
      <c r="HGR115" s="384"/>
      <c r="HGS115" s="384"/>
      <c r="HGT115" s="384"/>
      <c r="HGU115" s="384"/>
      <c r="HGV115" s="384"/>
      <c r="HGW115" s="384"/>
      <c r="HGX115" s="384"/>
      <c r="HGY115" s="384"/>
      <c r="HGZ115" s="384"/>
      <c r="HHA115" s="384"/>
      <c r="HHB115" s="384"/>
      <c r="HHC115" s="384"/>
      <c r="HHD115" s="384"/>
      <c r="HHE115" s="384"/>
      <c r="HHF115" s="384"/>
      <c r="HHG115" s="384"/>
      <c r="HHH115" s="384"/>
      <c r="HHI115" s="384"/>
      <c r="HHJ115" s="384"/>
      <c r="HHK115" s="384"/>
      <c r="HHL115" s="384"/>
      <c r="HHM115" s="384"/>
      <c r="HHN115" s="384"/>
      <c r="HHO115" s="384"/>
      <c r="HHP115" s="384"/>
      <c r="HHQ115" s="384"/>
      <c r="HHR115" s="384"/>
      <c r="HHS115" s="384"/>
      <c r="HHT115" s="384"/>
      <c r="HHU115" s="384"/>
      <c r="HHV115" s="384"/>
      <c r="HHW115" s="384"/>
      <c r="HHX115" s="384"/>
      <c r="HHY115" s="384"/>
      <c r="HHZ115" s="384"/>
      <c r="HIA115" s="384"/>
      <c r="HIB115" s="384"/>
      <c r="HIC115" s="384"/>
      <c r="HID115" s="384"/>
      <c r="HIE115" s="384"/>
      <c r="HIF115" s="384"/>
      <c r="HIG115" s="384"/>
      <c r="HIH115" s="384"/>
      <c r="HII115" s="384"/>
      <c r="HIJ115" s="384"/>
      <c r="HIK115" s="384"/>
      <c r="HIL115" s="384"/>
      <c r="HIM115" s="384"/>
      <c r="HIN115" s="384"/>
      <c r="HIO115" s="384"/>
      <c r="HIP115" s="384"/>
      <c r="HIQ115" s="384"/>
      <c r="HIR115" s="384"/>
      <c r="HIS115" s="384"/>
      <c r="HIT115" s="384"/>
      <c r="HIU115" s="384"/>
      <c r="HIV115" s="384"/>
      <c r="HIW115" s="384"/>
      <c r="HIX115" s="384"/>
      <c r="HIY115" s="384"/>
      <c r="HIZ115" s="384"/>
      <c r="HJA115" s="384"/>
      <c r="HJB115" s="384"/>
      <c r="HJC115" s="384"/>
      <c r="HJD115" s="384"/>
      <c r="HJE115" s="384"/>
      <c r="HJF115" s="384"/>
      <c r="HJG115" s="384"/>
      <c r="HJH115" s="384"/>
      <c r="HJI115" s="384"/>
      <c r="HJJ115" s="384"/>
      <c r="HJK115" s="384"/>
      <c r="HJL115" s="384"/>
      <c r="HJM115" s="384"/>
      <c r="HJN115" s="384"/>
      <c r="HJO115" s="384"/>
      <c r="HJP115" s="384"/>
      <c r="HJQ115" s="384"/>
      <c r="HJR115" s="384"/>
      <c r="HJS115" s="384"/>
      <c r="HJT115" s="384"/>
      <c r="HJU115" s="384"/>
      <c r="HJV115" s="384"/>
      <c r="HJW115" s="384"/>
      <c r="HJX115" s="384"/>
      <c r="HJY115" s="384"/>
      <c r="HJZ115" s="384"/>
      <c r="HKA115" s="384"/>
      <c r="HKB115" s="384"/>
      <c r="HKC115" s="384"/>
      <c r="HKD115" s="384"/>
      <c r="HKE115" s="384"/>
      <c r="HKF115" s="384"/>
      <c r="HKG115" s="384"/>
      <c r="HKH115" s="384"/>
      <c r="HKI115" s="384"/>
      <c r="HKJ115" s="384"/>
      <c r="HKK115" s="384"/>
      <c r="HKL115" s="384"/>
      <c r="HKM115" s="384"/>
      <c r="HKN115" s="384"/>
      <c r="HKO115" s="384"/>
      <c r="HKP115" s="384"/>
      <c r="HKQ115" s="384"/>
      <c r="HKR115" s="384"/>
      <c r="HKS115" s="384"/>
      <c r="HKT115" s="384"/>
      <c r="HKU115" s="384"/>
      <c r="HKV115" s="384"/>
      <c r="HKW115" s="384"/>
      <c r="HKX115" s="384"/>
      <c r="HKY115" s="384"/>
      <c r="HKZ115" s="384"/>
      <c r="HLA115" s="384"/>
      <c r="HLB115" s="384"/>
      <c r="HLC115" s="384"/>
      <c r="HLD115" s="384"/>
      <c r="HLE115" s="384"/>
      <c r="HLF115" s="384"/>
      <c r="HLG115" s="384"/>
      <c r="HLH115" s="384"/>
      <c r="HLI115" s="384"/>
      <c r="HLJ115" s="384"/>
      <c r="HLK115" s="384"/>
      <c r="HLL115" s="384"/>
      <c r="HLM115" s="384"/>
      <c r="HLN115" s="384"/>
      <c r="HLO115" s="384"/>
      <c r="HLP115" s="384"/>
      <c r="HLQ115" s="384"/>
      <c r="HLR115" s="384"/>
      <c r="HLS115" s="384"/>
      <c r="HLT115" s="384"/>
      <c r="HLU115" s="384"/>
      <c r="HLV115" s="384"/>
      <c r="HLW115" s="384"/>
      <c r="HLX115" s="384"/>
      <c r="HLY115" s="384"/>
      <c r="HLZ115" s="384"/>
      <c r="HMA115" s="384"/>
      <c r="HMB115" s="384"/>
      <c r="HMC115" s="384"/>
      <c r="HMD115" s="384"/>
      <c r="HME115" s="384"/>
      <c r="HMF115" s="384"/>
      <c r="HMG115" s="384"/>
      <c r="HMH115" s="384"/>
      <c r="HMI115" s="384"/>
      <c r="HMJ115" s="384"/>
      <c r="HMK115" s="384"/>
      <c r="HML115" s="384"/>
      <c r="HMM115" s="384"/>
      <c r="HMN115" s="384"/>
      <c r="HMO115" s="384"/>
      <c r="HMP115" s="384"/>
      <c r="HMQ115" s="384"/>
      <c r="HMR115" s="384"/>
      <c r="HMS115" s="384"/>
      <c r="HMT115" s="384"/>
      <c r="HMU115" s="384"/>
      <c r="HMV115" s="384"/>
      <c r="HMW115" s="384"/>
      <c r="HMX115" s="384"/>
      <c r="HMY115" s="384"/>
      <c r="HMZ115" s="384"/>
      <c r="HNA115" s="384"/>
      <c r="HNB115" s="384"/>
      <c r="HNC115" s="384"/>
      <c r="HND115" s="384"/>
      <c r="HNE115" s="384"/>
      <c r="HNF115" s="384"/>
      <c r="HNG115" s="384"/>
      <c r="HNH115" s="384"/>
      <c r="HNI115" s="384"/>
      <c r="HNJ115" s="384"/>
      <c r="HNK115" s="384"/>
      <c r="HNL115" s="384"/>
      <c r="HNM115" s="384"/>
      <c r="HNN115" s="384"/>
      <c r="HNO115" s="384"/>
      <c r="HNP115" s="384"/>
      <c r="HNQ115" s="384"/>
      <c r="HNR115" s="384"/>
      <c r="HNS115" s="384"/>
      <c r="HNT115" s="384"/>
      <c r="HNU115" s="384"/>
      <c r="HNV115" s="384"/>
      <c r="HNW115" s="384"/>
      <c r="HNX115" s="384"/>
      <c r="HNY115" s="384"/>
      <c r="HNZ115" s="384"/>
      <c r="HOA115" s="384"/>
      <c r="HOB115" s="384"/>
      <c r="HOC115" s="384"/>
      <c r="HOD115" s="384"/>
      <c r="HOE115" s="384"/>
      <c r="HOF115" s="384"/>
      <c r="HOG115" s="384"/>
      <c r="HOH115" s="384"/>
      <c r="HOI115" s="384"/>
      <c r="HOJ115" s="384"/>
      <c r="HOK115" s="384"/>
      <c r="HOL115" s="384"/>
      <c r="HOM115" s="384"/>
      <c r="HON115" s="384"/>
      <c r="HOO115" s="384"/>
      <c r="HOP115" s="384"/>
      <c r="HOQ115" s="384"/>
      <c r="HOR115" s="384"/>
      <c r="HOS115" s="384"/>
      <c r="HOT115" s="384"/>
      <c r="HOU115" s="384"/>
      <c r="HOV115" s="384"/>
      <c r="HOW115" s="384"/>
      <c r="HOX115" s="384"/>
      <c r="HOY115" s="384"/>
      <c r="HOZ115" s="384"/>
      <c r="HPA115" s="384"/>
      <c r="HPB115" s="384"/>
      <c r="HPC115" s="384"/>
      <c r="HPD115" s="384"/>
      <c r="HPE115" s="384"/>
      <c r="HPF115" s="384"/>
      <c r="HPG115" s="384"/>
      <c r="HPH115" s="384"/>
      <c r="HPI115" s="384"/>
      <c r="HPJ115" s="384"/>
      <c r="HPK115" s="384"/>
      <c r="HPL115" s="384"/>
      <c r="HPM115" s="384"/>
      <c r="HPN115" s="384"/>
      <c r="HPO115" s="384"/>
      <c r="HPP115" s="384"/>
      <c r="HPQ115" s="384"/>
      <c r="HPR115" s="384"/>
      <c r="HPS115" s="384"/>
      <c r="HPT115" s="384"/>
      <c r="HPU115" s="384"/>
      <c r="HPV115" s="384"/>
      <c r="HPW115" s="384"/>
      <c r="HPX115" s="384"/>
      <c r="HPY115" s="384"/>
      <c r="HPZ115" s="384"/>
      <c r="HQA115" s="384"/>
      <c r="HQB115" s="384"/>
      <c r="HQC115" s="384"/>
      <c r="HQD115" s="384"/>
      <c r="HQE115" s="384"/>
      <c r="HQF115" s="384"/>
      <c r="HQG115" s="384"/>
      <c r="HQH115" s="384"/>
      <c r="HQI115" s="384"/>
      <c r="HQJ115" s="384"/>
      <c r="HQK115" s="384"/>
      <c r="HQL115" s="384"/>
      <c r="HQM115" s="384"/>
      <c r="HQN115" s="384"/>
      <c r="HQO115" s="384"/>
      <c r="HQP115" s="384"/>
      <c r="HQQ115" s="384"/>
      <c r="HQR115" s="384"/>
      <c r="HQS115" s="384"/>
      <c r="HQT115" s="384"/>
      <c r="HQU115" s="384"/>
      <c r="HQV115" s="384"/>
      <c r="HQW115" s="384"/>
      <c r="HQX115" s="384"/>
      <c r="HQY115" s="384"/>
      <c r="HQZ115" s="384"/>
      <c r="HRA115" s="384"/>
      <c r="HRB115" s="384"/>
      <c r="HRC115" s="384"/>
      <c r="HRD115" s="384"/>
      <c r="HRE115" s="384"/>
      <c r="HRF115" s="384"/>
      <c r="HRG115" s="384"/>
      <c r="HRH115" s="384"/>
      <c r="HRI115" s="384"/>
      <c r="HRJ115" s="384"/>
      <c r="HRK115" s="384"/>
      <c r="HRL115" s="384"/>
      <c r="HRM115" s="384"/>
      <c r="HRN115" s="384"/>
      <c r="HRO115" s="384"/>
      <c r="HRP115" s="384"/>
      <c r="HRQ115" s="384"/>
      <c r="HRR115" s="384"/>
      <c r="HRS115" s="384"/>
      <c r="HRT115" s="384"/>
      <c r="HRU115" s="384"/>
      <c r="HRV115" s="384"/>
      <c r="HRW115" s="384"/>
      <c r="HRX115" s="384"/>
      <c r="HRY115" s="384"/>
      <c r="HRZ115" s="384"/>
      <c r="HSA115" s="384"/>
      <c r="HSB115" s="384"/>
      <c r="HSC115" s="384"/>
      <c r="HSD115" s="384"/>
      <c r="HSE115" s="384"/>
      <c r="HSF115" s="384"/>
      <c r="HSG115" s="384"/>
      <c r="HSH115" s="384"/>
      <c r="HSI115" s="384"/>
      <c r="HSJ115" s="384"/>
      <c r="HSK115" s="384"/>
      <c r="HSL115" s="384"/>
      <c r="HSM115" s="384"/>
      <c r="HSN115" s="384"/>
      <c r="HSO115" s="384"/>
      <c r="HSP115" s="384"/>
      <c r="HSQ115" s="384"/>
      <c r="HSR115" s="384"/>
      <c r="HSS115" s="384"/>
      <c r="HST115" s="384"/>
      <c r="HSU115" s="384"/>
      <c r="HSV115" s="384"/>
      <c r="HSW115" s="384"/>
      <c r="HSX115" s="384"/>
      <c r="HSY115" s="384"/>
      <c r="HSZ115" s="384"/>
      <c r="HTA115" s="384"/>
      <c r="HTB115" s="384"/>
      <c r="HTC115" s="384"/>
      <c r="HTD115" s="384"/>
      <c r="HTE115" s="384"/>
      <c r="HTF115" s="384"/>
      <c r="HTG115" s="384"/>
      <c r="HTH115" s="384"/>
      <c r="HTI115" s="384"/>
      <c r="HTJ115" s="384"/>
      <c r="HTK115" s="384"/>
      <c r="HTL115" s="384"/>
      <c r="HTM115" s="384"/>
      <c r="HTN115" s="384"/>
      <c r="HTO115" s="384"/>
      <c r="HTP115" s="384"/>
      <c r="HTQ115" s="384"/>
      <c r="HTR115" s="384"/>
      <c r="HTS115" s="384"/>
      <c r="HTT115" s="384"/>
      <c r="HTU115" s="384"/>
      <c r="HTV115" s="384"/>
      <c r="HTW115" s="384"/>
      <c r="HTX115" s="384"/>
      <c r="HTY115" s="384"/>
      <c r="HTZ115" s="384"/>
      <c r="HUA115" s="384"/>
      <c r="HUB115" s="384"/>
      <c r="HUC115" s="384"/>
      <c r="HUD115" s="384"/>
      <c r="HUE115" s="384"/>
      <c r="HUF115" s="384"/>
      <c r="HUG115" s="384"/>
      <c r="HUH115" s="384"/>
      <c r="HUI115" s="384"/>
      <c r="HUJ115" s="384"/>
      <c r="HUK115" s="384"/>
      <c r="HUL115" s="384"/>
      <c r="HUM115" s="384"/>
      <c r="HUN115" s="384"/>
      <c r="HUO115" s="384"/>
      <c r="HUP115" s="384"/>
      <c r="HUQ115" s="384"/>
      <c r="HUR115" s="384"/>
      <c r="HUS115" s="384"/>
      <c r="HUT115" s="384"/>
      <c r="HUU115" s="384"/>
      <c r="HUV115" s="384"/>
      <c r="HUW115" s="384"/>
      <c r="HUX115" s="384"/>
      <c r="HUY115" s="384"/>
      <c r="HUZ115" s="384"/>
      <c r="HVA115" s="384"/>
      <c r="HVB115" s="384"/>
      <c r="HVC115" s="384"/>
      <c r="HVD115" s="384"/>
      <c r="HVE115" s="384"/>
      <c r="HVF115" s="384"/>
      <c r="HVG115" s="384"/>
      <c r="HVH115" s="384"/>
      <c r="HVI115" s="384"/>
      <c r="HVJ115" s="384"/>
      <c r="HVK115" s="384"/>
      <c r="HVL115" s="384"/>
      <c r="HVM115" s="384"/>
      <c r="HVN115" s="384"/>
      <c r="HVO115" s="384"/>
      <c r="HVP115" s="384"/>
      <c r="HVQ115" s="384"/>
      <c r="HVR115" s="384"/>
      <c r="HVS115" s="384"/>
      <c r="HVT115" s="384"/>
      <c r="HVU115" s="384"/>
      <c r="HVV115" s="384"/>
      <c r="HVW115" s="384"/>
      <c r="HVX115" s="384"/>
      <c r="HVY115" s="384"/>
      <c r="HVZ115" s="384"/>
      <c r="HWA115" s="384"/>
      <c r="HWB115" s="384"/>
      <c r="HWC115" s="384"/>
      <c r="HWD115" s="384"/>
      <c r="HWE115" s="384"/>
      <c r="HWF115" s="384"/>
      <c r="HWG115" s="384"/>
      <c r="HWH115" s="384"/>
      <c r="HWI115" s="384"/>
      <c r="HWJ115" s="384"/>
      <c r="HWK115" s="384"/>
      <c r="HWL115" s="384"/>
      <c r="HWM115" s="384"/>
      <c r="HWN115" s="384"/>
      <c r="HWO115" s="384"/>
      <c r="HWP115" s="384"/>
      <c r="HWQ115" s="384"/>
      <c r="HWR115" s="384"/>
      <c r="HWS115" s="384"/>
      <c r="HWT115" s="384"/>
      <c r="HWU115" s="384"/>
      <c r="HWV115" s="384"/>
      <c r="HWW115" s="384"/>
      <c r="HWX115" s="384"/>
      <c r="HWY115" s="384"/>
      <c r="HWZ115" s="384"/>
      <c r="HXA115" s="384"/>
      <c r="HXB115" s="384"/>
      <c r="HXC115" s="384"/>
      <c r="HXD115" s="384"/>
      <c r="HXE115" s="384"/>
      <c r="HXF115" s="384"/>
      <c r="HXG115" s="384"/>
      <c r="HXH115" s="384"/>
      <c r="HXI115" s="384"/>
      <c r="HXJ115" s="384"/>
      <c r="HXK115" s="384"/>
      <c r="HXL115" s="384"/>
      <c r="HXM115" s="384"/>
      <c r="HXN115" s="384"/>
      <c r="HXO115" s="384"/>
      <c r="HXP115" s="384"/>
      <c r="HXQ115" s="384"/>
      <c r="HXR115" s="384"/>
      <c r="HXS115" s="384"/>
      <c r="HXT115" s="384"/>
      <c r="HXU115" s="384"/>
      <c r="HXV115" s="384"/>
      <c r="HXW115" s="384"/>
      <c r="HXX115" s="384"/>
      <c r="HXY115" s="384"/>
      <c r="HXZ115" s="384"/>
      <c r="HYA115" s="384"/>
      <c r="HYB115" s="384"/>
      <c r="HYC115" s="384"/>
      <c r="HYD115" s="384"/>
      <c r="HYE115" s="384"/>
      <c r="HYF115" s="384"/>
      <c r="HYG115" s="384"/>
      <c r="HYH115" s="384"/>
      <c r="HYI115" s="384"/>
      <c r="HYJ115" s="384"/>
      <c r="HYK115" s="384"/>
      <c r="HYL115" s="384"/>
      <c r="HYM115" s="384"/>
      <c r="HYN115" s="384"/>
      <c r="HYO115" s="384"/>
      <c r="HYP115" s="384"/>
      <c r="HYQ115" s="384"/>
      <c r="HYR115" s="384"/>
      <c r="HYS115" s="384"/>
      <c r="HYT115" s="384"/>
      <c r="HYU115" s="384"/>
      <c r="HYV115" s="384"/>
      <c r="HYW115" s="384"/>
      <c r="HYX115" s="384"/>
      <c r="HYY115" s="384"/>
      <c r="HYZ115" s="384"/>
      <c r="HZA115" s="384"/>
      <c r="HZB115" s="384"/>
      <c r="HZC115" s="384"/>
      <c r="HZD115" s="384"/>
      <c r="HZE115" s="384"/>
      <c r="HZF115" s="384"/>
      <c r="HZG115" s="384"/>
      <c r="HZH115" s="384"/>
      <c r="HZI115" s="384"/>
      <c r="HZJ115" s="384"/>
      <c r="HZK115" s="384"/>
      <c r="HZL115" s="384"/>
      <c r="HZM115" s="384"/>
      <c r="HZN115" s="384"/>
      <c r="HZO115" s="384"/>
      <c r="HZP115" s="384"/>
      <c r="HZQ115" s="384"/>
      <c r="HZR115" s="384"/>
      <c r="HZS115" s="384"/>
      <c r="HZT115" s="384"/>
      <c r="HZU115" s="384"/>
      <c r="HZV115" s="384"/>
      <c r="HZW115" s="384"/>
      <c r="HZX115" s="384"/>
      <c r="HZY115" s="384"/>
      <c r="HZZ115" s="384"/>
      <c r="IAA115" s="384"/>
      <c r="IAB115" s="384"/>
      <c r="IAC115" s="384"/>
      <c r="IAD115" s="384"/>
      <c r="IAE115" s="384"/>
      <c r="IAF115" s="384"/>
      <c r="IAG115" s="384"/>
      <c r="IAH115" s="384"/>
      <c r="IAI115" s="384"/>
      <c r="IAJ115" s="384"/>
      <c r="IAK115" s="384"/>
      <c r="IAL115" s="384"/>
      <c r="IAM115" s="384"/>
      <c r="IAN115" s="384"/>
      <c r="IAO115" s="384"/>
      <c r="IAP115" s="384"/>
      <c r="IAQ115" s="384"/>
      <c r="IAR115" s="384"/>
      <c r="IAS115" s="384"/>
      <c r="IAT115" s="384"/>
      <c r="IAU115" s="384"/>
      <c r="IAV115" s="384"/>
      <c r="IAW115" s="384"/>
      <c r="IAX115" s="384"/>
      <c r="IAY115" s="384"/>
      <c r="IAZ115" s="384"/>
      <c r="IBA115" s="384"/>
      <c r="IBB115" s="384"/>
      <c r="IBC115" s="384"/>
      <c r="IBD115" s="384"/>
      <c r="IBE115" s="384"/>
      <c r="IBF115" s="384"/>
      <c r="IBG115" s="384"/>
      <c r="IBH115" s="384"/>
      <c r="IBI115" s="384"/>
      <c r="IBJ115" s="384"/>
      <c r="IBK115" s="384"/>
      <c r="IBL115" s="384"/>
      <c r="IBM115" s="384"/>
      <c r="IBN115" s="384"/>
      <c r="IBO115" s="384"/>
      <c r="IBP115" s="384"/>
      <c r="IBQ115" s="384"/>
      <c r="IBR115" s="384"/>
      <c r="IBS115" s="384"/>
      <c r="IBT115" s="384"/>
      <c r="IBU115" s="384"/>
      <c r="IBV115" s="384"/>
      <c r="IBW115" s="384"/>
      <c r="IBX115" s="384"/>
      <c r="IBY115" s="384"/>
      <c r="IBZ115" s="384"/>
      <c r="ICA115" s="384"/>
      <c r="ICB115" s="384"/>
      <c r="ICC115" s="384"/>
      <c r="ICD115" s="384"/>
      <c r="ICE115" s="384"/>
      <c r="ICF115" s="384"/>
      <c r="ICG115" s="384"/>
      <c r="ICH115" s="384"/>
      <c r="ICI115" s="384"/>
      <c r="ICJ115" s="384"/>
      <c r="ICK115" s="384"/>
      <c r="ICL115" s="384"/>
      <c r="ICM115" s="384"/>
      <c r="ICN115" s="384"/>
      <c r="ICO115" s="384"/>
      <c r="ICP115" s="384"/>
      <c r="ICQ115" s="384"/>
      <c r="ICR115" s="384"/>
      <c r="ICS115" s="384"/>
      <c r="ICT115" s="384"/>
      <c r="ICU115" s="384"/>
      <c r="ICV115" s="384"/>
      <c r="ICW115" s="384"/>
      <c r="ICX115" s="384"/>
      <c r="ICY115" s="384"/>
      <c r="ICZ115" s="384"/>
      <c r="IDA115" s="384"/>
      <c r="IDB115" s="384"/>
      <c r="IDC115" s="384"/>
      <c r="IDD115" s="384"/>
      <c r="IDE115" s="384"/>
      <c r="IDF115" s="384"/>
      <c r="IDG115" s="384"/>
      <c r="IDH115" s="384"/>
      <c r="IDI115" s="384"/>
      <c r="IDJ115" s="384"/>
      <c r="IDK115" s="384"/>
      <c r="IDL115" s="384"/>
      <c r="IDM115" s="384"/>
      <c r="IDN115" s="384"/>
      <c r="IDO115" s="384"/>
      <c r="IDP115" s="384"/>
      <c r="IDQ115" s="384"/>
      <c r="IDR115" s="384"/>
      <c r="IDS115" s="384"/>
      <c r="IDT115" s="384"/>
      <c r="IDU115" s="384"/>
      <c r="IDV115" s="384"/>
      <c r="IDW115" s="384"/>
      <c r="IDX115" s="384"/>
      <c r="IDY115" s="384"/>
      <c r="IDZ115" s="384"/>
      <c r="IEA115" s="384"/>
      <c r="IEB115" s="384"/>
      <c r="IEC115" s="384"/>
      <c r="IED115" s="384"/>
      <c r="IEE115" s="384"/>
      <c r="IEF115" s="384"/>
      <c r="IEG115" s="384"/>
      <c r="IEH115" s="384"/>
      <c r="IEI115" s="384"/>
      <c r="IEJ115" s="384"/>
      <c r="IEK115" s="384"/>
      <c r="IEL115" s="384"/>
      <c r="IEM115" s="384"/>
      <c r="IEN115" s="384"/>
      <c r="IEO115" s="384"/>
      <c r="IEP115" s="384"/>
      <c r="IEQ115" s="384"/>
      <c r="IER115" s="384"/>
      <c r="IES115" s="384"/>
      <c r="IET115" s="384"/>
      <c r="IEU115" s="384"/>
      <c r="IEV115" s="384"/>
      <c r="IEW115" s="384"/>
      <c r="IEX115" s="384"/>
      <c r="IEY115" s="384"/>
      <c r="IEZ115" s="384"/>
      <c r="IFA115" s="384"/>
      <c r="IFB115" s="384"/>
      <c r="IFC115" s="384"/>
      <c r="IFD115" s="384"/>
      <c r="IFE115" s="384"/>
      <c r="IFF115" s="384"/>
      <c r="IFG115" s="384"/>
      <c r="IFH115" s="384"/>
      <c r="IFI115" s="384"/>
      <c r="IFJ115" s="384"/>
      <c r="IFK115" s="384"/>
      <c r="IFL115" s="384"/>
      <c r="IFM115" s="384"/>
      <c r="IFN115" s="384"/>
      <c r="IFO115" s="384"/>
      <c r="IFP115" s="384"/>
      <c r="IFQ115" s="384"/>
      <c r="IFR115" s="384"/>
      <c r="IFS115" s="384"/>
      <c r="IFT115" s="384"/>
      <c r="IFU115" s="384"/>
      <c r="IFV115" s="384"/>
      <c r="IFW115" s="384"/>
      <c r="IFX115" s="384"/>
      <c r="IFY115" s="384"/>
      <c r="IFZ115" s="384"/>
      <c r="IGA115" s="384"/>
      <c r="IGB115" s="384"/>
      <c r="IGC115" s="384"/>
      <c r="IGD115" s="384"/>
      <c r="IGE115" s="384"/>
      <c r="IGF115" s="384"/>
      <c r="IGG115" s="384"/>
      <c r="IGH115" s="384"/>
      <c r="IGI115" s="384"/>
      <c r="IGJ115" s="384"/>
      <c r="IGK115" s="384"/>
      <c r="IGL115" s="384"/>
      <c r="IGM115" s="384"/>
      <c r="IGN115" s="384"/>
      <c r="IGO115" s="384"/>
      <c r="IGP115" s="384"/>
      <c r="IGQ115" s="384"/>
      <c r="IGR115" s="384"/>
      <c r="IGS115" s="384"/>
      <c r="IGT115" s="384"/>
      <c r="IGU115" s="384"/>
      <c r="IGV115" s="384"/>
      <c r="IGW115" s="384"/>
      <c r="IGX115" s="384"/>
      <c r="IGY115" s="384"/>
      <c r="IGZ115" s="384"/>
      <c r="IHA115" s="384"/>
      <c r="IHB115" s="384"/>
      <c r="IHC115" s="384"/>
      <c r="IHD115" s="384"/>
      <c r="IHE115" s="384"/>
      <c r="IHF115" s="384"/>
      <c r="IHG115" s="384"/>
      <c r="IHH115" s="384"/>
      <c r="IHI115" s="384"/>
      <c r="IHJ115" s="384"/>
      <c r="IHK115" s="384"/>
      <c r="IHL115" s="384"/>
      <c r="IHM115" s="384"/>
      <c r="IHN115" s="384"/>
      <c r="IHO115" s="384"/>
      <c r="IHP115" s="384"/>
      <c r="IHQ115" s="384"/>
      <c r="IHR115" s="384"/>
      <c r="IHS115" s="384"/>
      <c r="IHT115" s="384"/>
      <c r="IHU115" s="384"/>
      <c r="IHV115" s="384"/>
      <c r="IHW115" s="384"/>
      <c r="IHX115" s="384"/>
      <c r="IHY115" s="384"/>
      <c r="IHZ115" s="384"/>
      <c r="IIA115" s="384"/>
      <c r="IIB115" s="384"/>
      <c r="IIC115" s="384"/>
      <c r="IID115" s="384"/>
      <c r="IIE115" s="384"/>
      <c r="IIF115" s="384"/>
      <c r="IIG115" s="384"/>
      <c r="IIH115" s="384"/>
      <c r="III115" s="384"/>
      <c r="IIJ115" s="384"/>
      <c r="IIK115" s="384"/>
      <c r="IIL115" s="384"/>
      <c r="IIM115" s="384"/>
      <c r="IIN115" s="384"/>
      <c r="IIO115" s="384"/>
      <c r="IIP115" s="384"/>
      <c r="IIQ115" s="384"/>
      <c r="IIR115" s="384"/>
      <c r="IIS115" s="384"/>
      <c r="IIT115" s="384"/>
      <c r="IIU115" s="384"/>
      <c r="IIV115" s="384"/>
      <c r="IIW115" s="384"/>
      <c r="IIX115" s="384"/>
      <c r="IIY115" s="384"/>
      <c r="IIZ115" s="384"/>
      <c r="IJA115" s="384"/>
      <c r="IJB115" s="384"/>
      <c r="IJC115" s="384"/>
      <c r="IJD115" s="384"/>
      <c r="IJE115" s="384"/>
      <c r="IJF115" s="384"/>
      <c r="IJG115" s="384"/>
      <c r="IJH115" s="384"/>
      <c r="IJI115" s="384"/>
      <c r="IJJ115" s="384"/>
      <c r="IJK115" s="384"/>
      <c r="IJL115" s="384"/>
      <c r="IJM115" s="384"/>
      <c r="IJN115" s="384"/>
      <c r="IJO115" s="384"/>
      <c r="IJP115" s="384"/>
      <c r="IJQ115" s="384"/>
      <c r="IJR115" s="384"/>
      <c r="IJS115" s="384"/>
      <c r="IJT115" s="384"/>
      <c r="IJU115" s="384"/>
      <c r="IJV115" s="384"/>
      <c r="IJW115" s="384"/>
      <c r="IJX115" s="384"/>
      <c r="IJY115" s="384"/>
      <c r="IJZ115" s="384"/>
      <c r="IKA115" s="384"/>
      <c r="IKB115" s="384"/>
      <c r="IKC115" s="384"/>
      <c r="IKD115" s="384"/>
      <c r="IKE115" s="384"/>
      <c r="IKF115" s="384"/>
      <c r="IKG115" s="384"/>
      <c r="IKH115" s="384"/>
      <c r="IKI115" s="384"/>
      <c r="IKJ115" s="384"/>
      <c r="IKK115" s="384"/>
      <c r="IKL115" s="384"/>
      <c r="IKM115" s="384"/>
      <c r="IKN115" s="384"/>
      <c r="IKO115" s="384"/>
      <c r="IKP115" s="384"/>
      <c r="IKQ115" s="384"/>
      <c r="IKR115" s="384"/>
      <c r="IKS115" s="384"/>
      <c r="IKT115" s="384"/>
      <c r="IKU115" s="384"/>
      <c r="IKV115" s="384"/>
      <c r="IKW115" s="384"/>
      <c r="IKX115" s="384"/>
      <c r="IKY115" s="384"/>
      <c r="IKZ115" s="384"/>
      <c r="ILA115" s="384"/>
      <c r="ILB115" s="384"/>
      <c r="ILC115" s="384"/>
      <c r="ILD115" s="384"/>
      <c r="ILE115" s="384"/>
      <c r="ILF115" s="384"/>
      <c r="ILG115" s="384"/>
      <c r="ILH115" s="384"/>
      <c r="ILI115" s="384"/>
      <c r="ILJ115" s="384"/>
      <c r="ILK115" s="384"/>
      <c r="ILL115" s="384"/>
      <c r="ILM115" s="384"/>
      <c r="ILN115" s="384"/>
      <c r="ILO115" s="384"/>
      <c r="ILP115" s="384"/>
      <c r="ILQ115" s="384"/>
      <c r="ILR115" s="384"/>
      <c r="ILS115" s="384"/>
      <c r="ILT115" s="384"/>
      <c r="ILU115" s="384"/>
      <c r="ILV115" s="384"/>
      <c r="ILW115" s="384"/>
      <c r="ILX115" s="384"/>
      <c r="ILY115" s="384"/>
      <c r="ILZ115" s="384"/>
      <c r="IMA115" s="384"/>
      <c r="IMB115" s="384"/>
      <c r="IMC115" s="384"/>
      <c r="IMD115" s="384"/>
      <c r="IME115" s="384"/>
      <c r="IMF115" s="384"/>
      <c r="IMG115" s="384"/>
      <c r="IMH115" s="384"/>
      <c r="IMI115" s="384"/>
      <c r="IMJ115" s="384"/>
      <c r="IMK115" s="384"/>
      <c r="IML115" s="384"/>
      <c r="IMM115" s="384"/>
      <c r="IMN115" s="384"/>
      <c r="IMO115" s="384"/>
      <c r="IMP115" s="384"/>
      <c r="IMQ115" s="384"/>
      <c r="IMR115" s="384"/>
      <c r="IMS115" s="384"/>
      <c r="IMT115" s="384"/>
      <c r="IMU115" s="384"/>
      <c r="IMV115" s="384"/>
      <c r="IMW115" s="384"/>
      <c r="IMX115" s="384"/>
      <c r="IMY115" s="384"/>
      <c r="IMZ115" s="384"/>
      <c r="INA115" s="384"/>
      <c r="INB115" s="384"/>
      <c r="INC115" s="384"/>
      <c r="IND115" s="384"/>
      <c r="INE115" s="384"/>
      <c r="INF115" s="384"/>
      <c r="ING115" s="384"/>
      <c r="INH115" s="384"/>
      <c r="INI115" s="384"/>
      <c r="INJ115" s="384"/>
      <c r="INK115" s="384"/>
      <c r="INL115" s="384"/>
      <c r="INM115" s="384"/>
      <c r="INN115" s="384"/>
      <c r="INO115" s="384"/>
      <c r="INP115" s="384"/>
      <c r="INQ115" s="384"/>
      <c r="INR115" s="384"/>
      <c r="INS115" s="384"/>
      <c r="INT115" s="384"/>
      <c r="INU115" s="384"/>
      <c r="INV115" s="384"/>
      <c r="INW115" s="384"/>
      <c r="INX115" s="384"/>
      <c r="INY115" s="384"/>
      <c r="INZ115" s="384"/>
      <c r="IOA115" s="384"/>
      <c r="IOB115" s="384"/>
      <c r="IOC115" s="384"/>
      <c r="IOD115" s="384"/>
      <c r="IOE115" s="384"/>
      <c r="IOF115" s="384"/>
      <c r="IOG115" s="384"/>
      <c r="IOH115" s="384"/>
      <c r="IOI115" s="384"/>
      <c r="IOJ115" s="384"/>
      <c r="IOK115" s="384"/>
      <c r="IOL115" s="384"/>
      <c r="IOM115" s="384"/>
      <c r="ION115" s="384"/>
      <c r="IOO115" s="384"/>
      <c r="IOP115" s="384"/>
      <c r="IOQ115" s="384"/>
      <c r="IOR115" s="384"/>
      <c r="IOS115" s="384"/>
      <c r="IOT115" s="384"/>
      <c r="IOU115" s="384"/>
      <c r="IOV115" s="384"/>
      <c r="IOW115" s="384"/>
      <c r="IOX115" s="384"/>
      <c r="IOY115" s="384"/>
      <c r="IOZ115" s="384"/>
      <c r="IPA115" s="384"/>
      <c r="IPB115" s="384"/>
      <c r="IPC115" s="384"/>
      <c r="IPD115" s="384"/>
      <c r="IPE115" s="384"/>
      <c r="IPF115" s="384"/>
      <c r="IPG115" s="384"/>
      <c r="IPH115" s="384"/>
      <c r="IPI115" s="384"/>
      <c r="IPJ115" s="384"/>
      <c r="IPK115" s="384"/>
      <c r="IPL115" s="384"/>
      <c r="IPM115" s="384"/>
      <c r="IPN115" s="384"/>
      <c r="IPO115" s="384"/>
      <c r="IPP115" s="384"/>
      <c r="IPQ115" s="384"/>
      <c r="IPR115" s="384"/>
      <c r="IPS115" s="384"/>
      <c r="IPT115" s="384"/>
      <c r="IPU115" s="384"/>
      <c r="IPV115" s="384"/>
      <c r="IPW115" s="384"/>
      <c r="IPX115" s="384"/>
      <c r="IPY115" s="384"/>
      <c r="IPZ115" s="384"/>
      <c r="IQA115" s="384"/>
      <c r="IQB115" s="384"/>
      <c r="IQC115" s="384"/>
      <c r="IQD115" s="384"/>
      <c r="IQE115" s="384"/>
      <c r="IQF115" s="384"/>
      <c r="IQG115" s="384"/>
      <c r="IQH115" s="384"/>
      <c r="IQI115" s="384"/>
      <c r="IQJ115" s="384"/>
      <c r="IQK115" s="384"/>
      <c r="IQL115" s="384"/>
      <c r="IQM115" s="384"/>
      <c r="IQN115" s="384"/>
      <c r="IQO115" s="384"/>
      <c r="IQP115" s="384"/>
      <c r="IQQ115" s="384"/>
      <c r="IQR115" s="384"/>
      <c r="IQS115" s="384"/>
      <c r="IQT115" s="384"/>
      <c r="IQU115" s="384"/>
      <c r="IQV115" s="384"/>
      <c r="IQW115" s="384"/>
      <c r="IQX115" s="384"/>
      <c r="IQY115" s="384"/>
      <c r="IQZ115" s="384"/>
      <c r="IRA115" s="384"/>
      <c r="IRB115" s="384"/>
      <c r="IRC115" s="384"/>
      <c r="IRD115" s="384"/>
      <c r="IRE115" s="384"/>
      <c r="IRF115" s="384"/>
      <c r="IRG115" s="384"/>
      <c r="IRH115" s="384"/>
      <c r="IRI115" s="384"/>
      <c r="IRJ115" s="384"/>
      <c r="IRK115" s="384"/>
      <c r="IRL115" s="384"/>
      <c r="IRM115" s="384"/>
      <c r="IRN115" s="384"/>
      <c r="IRO115" s="384"/>
      <c r="IRP115" s="384"/>
      <c r="IRQ115" s="384"/>
      <c r="IRR115" s="384"/>
      <c r="IRS115" s="384"/>
      <c r="IRT115" s="384"/>
      <c r="IRU115" s="384"/>
      <c r="IRV115" s="384"/>
      <c r="IRW115" s="384"/>
      <c r="IRX115" s="384"/>
      <c r="IRY115" s="384"/>
      <c r="IRZ115" s="384"/>
      <c r="ISA115" s="384"/>
      <c r="ISB115" s="384"/>
      <c r="ISC115" s="384"/>
      <c r="ISD115" s="384"/>
      <c r="ISE115" s="384"/>
      <c r="ISF115" s="384"/>
      <c r="ISG115" s="384"/>
      <c r="ISH115" s="384"/>
      <c r="ISI115" s="384"/>
      <c r="ISJ115" s="384"/>
      <c r="ISK115" s="384"/>
      <c r="ISL115" s="384"/>
      <c r="ISM115" s="384"/>
      <c r="ISN115" s="384"/>
      <c r="ISO115" s="384"/>
      <c r="ISP115" s="384"/>
      <c r="ISQ115" s="384"/>
      <c r="ISR115" s="384"/>
      <c r="ISS115" s="384"/>
      <c r="IST115" s="384"/>
      <c r="ISU115" s="384"/>
      <c r="ISV115" s="384"/>
      <c r="ISW115" s="384"/>
      <c r="ISX115" s="384"/>
      <c r="ISY115" s="384"/>
      <c r="ISZ115" s="384"/>
      <c r="ITA115" s="384"/>
      <c r="ITB115" s="384"/>
      <c r="ITC115" s="384"/>
      <c r="ITD115" s="384"/>
      <c r="ITE115" s="384"/>
      <c r="ITF115" s="384"/>
      <c r="ITG115" s="384"/>
      <c r="ITH115" s="384"/>
      <c r="ITI115" s="384"/>
      <c r="ITJ115" s="384"/>
      <c r="ITK115" s="384"/>
      <c r="ITL115" s="384"/>
      <c r="ITM115" s="384"/>
      <c r="ITN115" s="384"/>
      <c r="ITO115" s="384"/>
      <c r="ITP115" s="384"/>
      <c r="ITQ115" s="384"/>
      <c r="ITR115" s="384"/>
      <c r="ITS115" s="384"/>
      <c r="ITT115" s="384"/>
      <c r="ITU115" s="384"/>
      <c r="ITV115" s="384"/>
      <c r="ITW115" s="384"/>
      <c r="ITX115" s="384"/>
      <c r="ITY115" s="384"/>
      <c r="ITZ115" s="384"/>
      <c r="IUA115" s="384"/>
      <c r="IUB115" s="384"/>
      <c r="IUC115" s="384"/>
      <c r="IUD115" s="384"/>
      <c r="IUE115" s="384"/>
      <c r="IUF115" s="384"/>
      <c r="IUG115" s="384"/>
      <c r="IUH115" s="384"/>
      <c r="IUI115" s="384"/>
      <c r="IUJ115" s="384"/>
      <c r="IUK115" s="384"/>
      <c r="IUL115" s="384"/>
      <c r="IUM115" s="384"/>
      <c r="IUN115" s="384"/>
      <c r="IUO115" s="384"/>
      <c r="IUP115" s="384"/>
      <c r="IUQ115" s="384"/>
      <c r="IUR115" s="384"/>
      <c r="IUS115" s="384"/>
      <c r="IUT115" s="384"/>
      <c r="IUU115" s="384"/>
      <c r="IUV115" s="384"/>
      <c r="IUW115" s="384"/>
      <c r="IUX115" s="384"/>
      <c r="IUY115" s="384"/>
      <c r="IUZ115" s="384"/>
      <c r="IVA115" s="384"/>
      <c r="IVB115" s="384"/>
      <c r="IVC115" s="384"/>
      <c r="IVD115" s="384"/>
      <c r="IVE115" s="384"/>
      <c r="IVF115" s="384"/>
      <c r="IVG115" s="384"/>
      <c r="IVH115" s="384"/>
      <c r="IVI115" s="384"/>
      <c r="IVJ115" s="384"/>
      <c r="IVK115" s="384"/>
      <c r="IVL115" s="384"/>
      <c r="IVM115" s="384"/>
      <c r="IVN115" s="384"/>
      <c r="IVO115" s="384"/>
      <c r="IVP115" s="384"/>
      <c r="IVQ115" s="384"/>
      <c r="IVR115" s="384"/>
      <c r="IVS115" s="384"/>
      <c r="IVT115" s="384"/>
      <c r="IVU115" s="384"/>
      <c r="IVV115" s="384"/>
      <c r="IVW115" s="384"/>
      <c r="IVX115" s="384"/>
      <c r="IVY115" s="384"/>
      <c r="IVZ115" s="384"/>
      <c r="IWA115" s="384"/>
      <c r="IWB115" s="384"/>
      <c r="IWC115" s="384"/>
      <c r="IWD115" s="384"/>
      <c r="IWE115" s="384"/>
      <c r="IWF115" s="384"/>
      <c r="IWG115" s="384"/>
      <c r="IWH115" s="384"/>
      <c r="IWI115" s="384"/>
      <c r="IWJ115" s="384"/>
      <c r="IWK115" s="384"/>
      <c r="IWL115" s="384"/>
      <c r="IWM115" s="384"/>
      <c r="IWN115" s="384"/>
      <c r="IWO115" s="384"/>
      <c r="IWP115" s="384"/>
      <c r="IWQ115" s="384"/>
      <c r="IWR115" s="384"/>
      <c r="IWS115" s="384"/>
      <c r="IWT115" s="384"/>
      <c r="IWU115" s="384"/>
      <c r="IWV115" s="384"/>
      <c r="IWW115" s="384"/>
      <c r="IWX115" s="384"/>
      <c r="IWY115" s="384"/>
      <c r="IWZ115" s="384"/>
      <c r="IXA115" s="384"/>
      <c r="IXB115" s="384"/>
      <c r="IXC115" s="384"/>
      <c r="IXD115" s="384"/>
      <c r="IXE115" s="384"/>
      <c r="IXF115" s="384"/>
      <c r="IXG115" s="384"/>
      <c r="IXH115" s="384"/>
      <c r="IXI115" s="384"/>
      <c r="IXJ115" s="384"/>
      <c r="IXK115" s="384"/>
      <c r="IXL115" s="384"/>
      <c r="IXM115" s="384"/>
      <c r="IXN115" s="384"/>
      <c r="IXO115" s="384"/>
      <c r="IXP115" s="384"/>
      <c r="IXQ115" s="384"/>
      <c r="IXR115" s="384"/>
      <c r="IXS115" s="384"/>
      <c r="IXT115" s="384"/>
      <c r="IXU115" s="384"/>
      <c r="IXV115" s="384"/>
      <c r="IXW115" s="384"/>
      <c r="IXX115" s="384"/>
      <c r="IXY115" s="384"/>
      <c r="IXZ115" s="384"/>
      <c r="IYA115" s="384"/>
      <c r="IYB115" s="384"/>
      <c r="IYC115" s="384"/>
      <c r="IYD115" s="384"/>
      <c r="IYE115" s="384"/>
      <c r="IYF115" s="384"/>
      <c r="IYG115" s="384"/>
      <c r="IYH115" s="384"/>
      <c r="IYI115" s="384"/>
      <c r="IYJ115" s="384"/>
      <c r="IYK115" s="384"/>
      <c r="IYL115" s="384"/>
      <c r="IYM115" s="384"/>
      <c r="IYN115" s="384"/>
      <c r="IYO115" s="384"/>
      <c r="IYP115" s="384"/>
      <c r="IYQ115" s="384"/>
      <c r="IYR115" s="384"/>
      <c r="IYS115" s="384"/>
      <c r="IYT115" s="384"/>
      <c r="IYU115" s="384"/>
      <c r="IYV115" s="384"/>
      <c r="IYW115" s="384"/>
      <c r="IYX115" s="384"/>
      <c r="IYY115" s="384"/>
      <c r="IYZ115" s="384"/>
      <c r="IZA115" s="384"/>
      <c r="IZB115" s="384"/>
      <c r="IZC115" s="384"/>
      <c r="IZD115" s="384"/>
      <c r="IZE115" s="384"/>
      <c r="IZF115" s="384"/>
      <c r="IZG115" s="384"/>
      <c r="IZH115" s="384"/>
      <c r="IZI115" s="384"/>
      <c r="IZJ115" s="384"/>
      <c r="IZK115" s="384"/>
      <c r="IZL115" s="384"/>
      <c r="IZM115" s="384"/>
      <c r="IZN115" s="384"/>
      <c r="IZO115" s="384"/>
      <c r="IZP115" s="384"/>
      <c r="IZQ115" s="384"/>
      <c r="IZR115" s="384"/>
      <c r="IZS115" s="384"/>
      <c r="IZT115" s="384"/>
      <c r="IZU115" s="384"/>
      <c r="IZV115" s="384"/>
      <c r="IZW115" s="384"/>
      <c r="IZX115" s="384"/>
      <c r="IZY115" s="384"/>
      <c r="IZZ115" s="384"/>
      <c r="JAA115" s="384"/>
      <c r="JAB115" s="384"/>
      <c r="JAC115" s="384"/>
      <c r="JAD115" s="384"/>
      <c r="JAE115" s="384"/>
      <c r="JAF115" s="384"/>
      <c r="JAG115" s="384"/>
      <c r="JAH115" s="384"/>
      <c r="JAI115" s="384"/>
      <c r="JAJ115" s="384"/>
      <c r="JAK115" s="384"/>
      <c r="JAL115" s="384"/>
      <c r="JAM115" s="384"/>
      <c r="JAN115" s="384"/>
      <c r="JAO115" s="384"/>
      <c r="JAP115" s="384"/>
      <c r="JAQ115" s="384"/>
      <c r="JAR115" s="384"/>
      <c r="JAS115" s="384"/>
      <c r="JAT115" s="384"/>
      <c r="JAU115" s="384"/>
      <c r="JAV115" s="384"/>
      <c r="JAW115" s="384"/>
      <c r="JAX115" s="384"/>
      <c r="JAY115" s="384"/>
      <c r="JAZ115" s="384"/>
      <c r="JBA115" s="384"/>
      <c r="JBB115" s="384"/>
      <c r="JBC115" s="384"/>
      <c r="JBD115" s="384"/>
      <c r="JBE115" s="384"/>
      <c r="JBF115" s="384"/>
      <c r="JBG115" s="384"/>
      <c r="JBH115" s="384"/>
      <c r="JBI115" s="384"/>
      <c r="JBJ115" s="384"/>
      <c r="JBK115" s="384"/>
      <c r="JBL115" s="384"/>
      <c r="JBM115" s="384"/>
      <c r="JBN115" s="384"/>
      <c r="JBO115" s="384"/>
      <c r="JBP115" s="384"/>
      <c r="JBQ115" s="384"/>
      <c r="JBR115" s="384"/>
      <c r="JBS115" s="384"/>
      <c r="JBT115" s="384"/>
      <c r="JBU115" s="384"/>
      <c r="JBV115" s="384"/>
      <c r="JBW115" s="384"/>
      <c r="JBX115" s="384"/>
      <c r="JBY115" s="384"/>
      <c r="JBZ115" s="384"/>
      <c r="JCA115" s="384"/>
      <c r="JCB115" s="384"/>
      <c r="JCC115" s="384"/>
      <c r="JCD115" s="384"/>
      <c r="JCE115" s="384"/>
      <c r="JCF115" s="384"/>
      <c r="JCG115" s="384"/>
      <c r="JCH115" s="384"/>
      <c r="JCI115" s="384"/>
      <c r="JCJ115" s="384"/>
      <c r="JCK115" s="384"/>
      <c r="JCL115" s="384"/>
      <c r="JCM115" s="384"/>
      <c r="JCN115" s="384"/>
      <c r="JCO115" s="384"/>
      <c r="JCP115" s="384"/>
      <c r="JCQ115" s="384"/>
      <c r="JCR115" s="384"/>
      <c r="JCS115" s="384"/>
      <c r="JCT115" s="384"/>
      <c r="JCU115" s="384"/>
      <c r="JCV115" s="384"/>
      <c r="JCW115" s="384"/>
      <c r="JCX115" s="384"/>
      <c r="JCY115" s="384"/>
      <c r="JCZ115" s="384"/>
      <c r="JDA115" s="384"/>
      <c r="JDB115" s="384"/>
      <c r="JDC115" s="384"/>
      <c r="JDD115" s="384"/>
      <c r="JDE115" s="384"/>
      <c r="JDF115" s="384"/>
      <c r="JDG115" s="384"/>
      <c r="JDH115" s="384"/>
      <c r="JDI115" s="384"/>
      <c r="JDJ115" s="384"/>
      <c r="JDK115" s="384"/>
      <c r="JDL115" s="384"/>
      <c r="JDM115" s="384"/>
      <c r="JDN115" s="384"/>
      <c r="JDO115" s="384"/>
      <c r="JDP115" s="384"/>
      <c r="JDQ115" s="384"/>
      <c r="JDR115" s="384"/>
      <c r="JDS115" s="384"/>
      <c r="JDT115" s="384"/>
      <c r="JDU115" s="384"/>
      <c r="JDV115" s="384"/>
      <c r="JDW115" s="384"/>
      <c r="JDX115" s="384"/>
      <c r="JDY115" s="384"/>
      <c r="JDZ115" s="384"/>
      <c r="JEA115" s="384"/>
      <c r="JEB115" s="384"/>
      <c r="JEC115" s="384"/>
      <c r="JED115" s="384"/>
      <c r="JEE115" s="384"/>
      <c r="JEF115" s="384"/>
      <c r="JEG115" s="384"/>
      <c r="JEH115" s="384"/>
      <c r="JEI115" s="384"/>
      <c r="JEJ115" s="384"/>
      <c r="JEK115" s="384"/>
      <c r="JEL115" s="384"/>
      <c r="JEM115" s="384"/>
      <c r="JEN115" s="384"/>
      <c r="JEO115" s="384"/>
      <c r="JEP115" s="384"/>
      <c r="JEQ115" s="384"/>
      <c r="JER115" s="384"/>
      <c r="JES115" s="384"/>
      <c r="JET115" s="384"/>
      <c r="JEU115" s="384"/>
      <c r="JEV115" s="384"/>
      <c r="JEW115" s="384"/>
      <c r="JEX115" s="384"/>
      <c r="JEY115" s="384"/>
      <c r="JEZ115" s="384"/>
      <c r="JFA115" s="384"/>
      <c r="JFB115" s="384"/>
      <c r="JFC115" s="384"/>
      <c r="JFD115" s="384"/>
      <c r="JFE115" s="384"/>
      <c r="JFF115" s="384"/>
      <c r="JFG115" s="384"/>
      <c r="JFH115" s="384"/>
      <c r="JFI115" s="384"/>
      <c r="JFJ115" s="384"/>
      <c r="JFK115" s="384"/>
      <c r="JFL115" s="384"/>
      <c r="JFM115" s="384"/>
      <c r="JFN115" s="384"/>
      <c r="JFO115" s="384"/>
      <c r="JFP115" s="384"/>
      <c r="JFQ115" s="384"/>
      <c r="JFR115" s="384"/>
      <c r="JFS115" s="384"/>
      <c r="JFT115" s="384"/>
      <c r="JFU115" s="384"/>
      <c r="JFV115" s="384"/>
      <c r="JFW115" s="384"/>
      <c r="JFX115" s="384"/>
      <c r="JFY115" s="384"/>
      <c r="JFZ115" s="384"/>
      <c r="JGA115" s="384"/>
      <c r="JGB115" s="384"/>
      <c r="JGC115" s="384"/>
      <c r="JGD115" s="384"/>
      <c r="JGE115" s="384"/>
      <c r="JGF115" s="384"/>
      <c r="JGG115" s="384"/>
      <c r="JGH115" s="384"/>
      <c r="JGI115" s="384"/>
      <c r="JGJ115" s="384"/>
      <c r="JGK115" s="384"/>
      <c r="JGL115" s="384"/>
      <c r="JGM115" s="384"/>
      <c r="JGN115" s="384"/>
      <c r="JGO115" s="384"/>
      <c r="JGP115" s="384"/>
      <c r="JGQ115" s="384"/>
      <c r="JGR115" s="384"/>
      <c r="JGS115" s="384"/>
      <c r="JGT115" s="384"/>
      <c r="JGU115" s="384"/>
      <c r="JGV115" s="384"/>
      <c r="JGW115" s="384"/>
      <c r="JGX115" s="384"/>
      <c r="JGY115" s="384"/>
      <c r="JGZ115" s="384"/>
      <c r="JHA115" s="384"/>
      <c r="JHB115" s="384"/>
      <c r="JHC115" s="384"/>
      <c r="JHD115" s="384"/>
      <c r="JHE115" s="384"/>
      <c r="JHF115" s="384"/>
      <c r="JHG115" s="384"/>
      <c r="JHH115" s="384"/>
      <c r="JHI115" s="384"/>
      <c r="JHJ115" s="384"/>
      <c r="JHK115" s="384"/>
      <c r="JHL115" s="384"/>
      <c r="JHM115" s="384"/>
      <c r="JHN115" s="384"/>
      <c r="JHO115" s="384"/>
      <c r="JHP115" s="384"/>
      <c r="JHQ115" s="384"/>
      <c r="JHR115" s="384"/>
      <c r="JHS115" s="384"/>
      <c r="JHT115" s="384"/>
      <c r="JHU115" s="384"/>
      <c r="JHV115" s="384"/>
      <c r="JHW115" s="384"/>
      <c r="JHX115" s="384"/>
      <c r="JHY115" s="384"/>
      <c r="JHZ115" s="384"/>
      <c r="JIA115" s="384"/>
      <c r="JIB115" s="384"/>
      <c r="JIC115" s="384"/>
      <c r="JID115" s="384"/>
      <c r="JIE115" s="384"/>
      <c r="JIF115" s="384"/>
      <c r="JIG115" s="384"/>
      <c r="JIH115" s="384"/>
      <c r="JII115" s="384"/>
      <c r="JIJ115" s="384"/>
      <c r="JIK115" s="384"/>
      <c r="JIL115" s="384"/>
      <c r="JIM115" s="384"/>
      <c r="JIN115" s="384"/>
      <c r="JIO115" s="384"/>
      <c r="JIP115" s="384"/>
      <c r="JIQ115" s="384"/>
      <c r="JIR115" s="384"/>
      <c r="JIS115" s="384"/>
      <c r="JIT115" s="384"/>
      <c r="JIU115" s="384"/>
      <c r="JIV115" s="384"/>
      <c r="JIW115" s="384"/>
      <c r="JIX115" s="384"/>
      <c r="JIY115" s="384"/>
      <c r="JIZ115" s="384"/>
      <c r="JJA115" s="384"/>
      <c r="JJB115" s="384"/>
      <c r="JJC115" s="384"/>
      <c r="JJD115" s="384"/>
      <c r="JJE115" s="384"/>
      <c r="JJF115" s="384"/>
      <c r="JJG115" s="384"/>
      <c r="JJH115" s="384"/>
      <c r="JJI115" s="384"/>
      <c r="JJJ115" s="384"/>
      <c r="JJK115" s="384"/>
      <c r="JJL115" s="384"/>
      <c r="JJM115" s="384"/>
      <c r="JJN115" s="384"/>
      <c r="JJO115" s="384"/>
      <c r="JJP115" s="384"/>
      <c r="JJQ115" s="384"/>
      <c r="JJR115" s="384"/>
      <c r="JJS115" s="384"/>
      <c r="JJT115" s="384"/>
      <c r="JJU115" s="384"/>
      <c r="JJV115" s="384"/>
      <c r="JJW115" s="384"/>
      <c r="JJX115" s="384"/>
      <c r="JJY115" s="384"/>
      <c r="JJZ115" s="384"/>
      <c r="JKA115" s="384"/>
      <c r="JKB115" s="384"/>
      <c r="JKC115" s="384"/>
      <c r="JKD115" s="384"/>
      <c r="JKE115" s="384"/>
      <c r="JKF115" s="384"/>
      <c r="JKG115" s="384"/>
      <c r="JKH115" s="384"/>
      <c r="JKI115" s="384"/>
      <c r="JKJ115" s="384"/>
      <c r="JKK115" s="384"/>
      <c r="JKL115" s="384"/>
      <c r="JKM115" s="384"/>
      <c r="JKN115" s="384"/>
      <c r="JKO115" s="384"/>
      <c r="JKP115" s="384"/>
      <c r="JKQ115" s="384"/>
      <c r="JKR115" s="384"/>
      <c r="JKS115" s="384"/>
      <c r="JKT115" s="384"/>
      <c r="JKU115" s="384"/>
      <c r="JKV115" s="384"/>
      <c r="JKW115" s="384"/>
      <c r="JKX115" s="384"/>
      <c r="JKY115" s="384"/>
      <c r="JKZ115" s="384"/>
      <c r="JLA115" s="384"/>
      <c r="JLB115" s="384"/>
      <c r="JLC115" s="384"/>
      <c r="JLD115" s="384"/>
      <c r="JLE115" s="384"/>
      <c r="JLF115" s="384"/>
      <c r="JLG115" s="384"/>
      <c r="JLH115" s="384"/>
      <c r="JLI115" s="384"/>
      <c r="JLJ115" s="384"/>
      <c r="JLK115" s="384"/>
      <c r="JLL115" s="384"/>
      <c r="JLM115" s="384"/>
      <c r="JLN115" s="384"/>
      <c r="JLO115" s="384"/>
      <c r="JLP115" s="384"/>
      <c r="JLQ115" s="384"/>
      <c r="JLR115" s="384"/>
      <c r="JLS115" s="384"/>
      <c r="JLT115" s="384"/>
      <c r="JLU115" s="384"/>
      <c r="JLV115" s="384"/>
      <c r="JLW115" s="384"/>
      <c r="JLX115" s="384"/>
      <c r="JLY115" s="384"/>
      <c r="JLZ115" s="384"/>
      <c r="JMA115" s="384"/>
      <c r="JMB115" s="384"/>
      <c r="JMC115" s="384"/>
      <c r="JMD115" s="384"/>
      <c r="JME115" s="384"/>
      <c r="JMF115" s="384"/>
      <c r="JMG115" s="384"/>
      <c r="JMH115" s="384"/>
      <c r="JMI115" s="384"/>
      <c r="JMJ115" s="384"/>
      <c r="JMK115" s="384"/>
      <c r="JML115" s="384"/>
      <c r="JMM115" s="384"/>
      <c r="JMN115" s="384"/>
      <c r="JMO115" s="384"/>
      <c r="JMP115" s="384"/>
      <c r="JMQ115" s="384"/>
      <c r="JMR115" s="384"/>
      <c r="JMS115" s="384"/>
      <c r="JMT115" s="384"/>
      <c r="JMU115" s="384"/>
      <c r="JMV115" s="384"/>
      <c r="JMW115" s="384"/>
      <c r="JMX115" s="384"/>
      <c r="JMY115" s="384"/>
      <c r="JMZ115" s="384"/>
      <c r="JNA115" s="384"/>
      <c r="JNB115" s="384"/>
      <c r="JNC115" s="384"/>
      <c r="JND115" s="384"/>
      <c r="JNE115" s="384"/>
      <c r="JNF115" s="384"/>
      <c r="JNG115" s="384"/>
      <c r="JNH115" s="384"/>
      <c r="JNI115" s="384"/>
      <c r="JNJ115" s="384"/>
      <c r="JNK115" s="384"/>
      <c r="JNL115" s="384"/>
      <c r="JNM115" s="384"/>
      <c r="JNN115" s="384"/>
      <c r="JNO115" s="384"/>
      <c r="JNP115" s="384"/>
      <c r="JNQ115" s="384"/>
      <c r="JNR115" s="384"/>
      <c r="JNS115" s="384"/>
      <c r="JNT115" s="384"/>
      <c r="JNU115" s="384"/>
      <c r="JNV115" s="384"/>
      <c r="JNW115" s="384"/>
      <c r="JNX115" s="384"/>
      <c r="JNY115" s="384"/>
      <c r="JNZ115" s="384"/>
      <c r="JOA115" s="384"/>
      <c r="JOB115" s="384"/>
      <c r="JOC115" s="384"/>
      <c r="JOD115" s="384"/>
      <c r="JOE115" s="384"/>
      <c r="JOF115" s="384"/>
      <c r="JOG115" s="384"/>
      <c r="JOH115" s="384"/>
      <c r="JOI115" s="384"/>
      <c r="JOJ115" s="384"/>
      <c r="JOK115" s="384"/>
      <c r="JOL115" s="384"/>
      <c r="JOM115" s="384"/>
      <c r="JON115" s="384"/>
      <c r="JOO115" s="384"/>
      <c r="JOP115" s="384"/>
      <c r="JOQ115" s="384"/>
      <c r="JOR115" s="384"/>
      <c r="JOS115" s="384"/>
      <c r="JOT115" s="384"/>
      <c r="JOU115" s="384"/>
      <c r="JOV115" s="384"/>
      <c r="JOW115" s="384"/>
      <c r="JOX115" s="384"/>
      <c r="JOY115" s="384"/>
      <c r="JOZ115" s="384"/>
      <c r="JPA115" s="384"/>
      <c r="JPB115" s="384"/>
      <c r="JPC115" s="384"/>
      <c r="JPD115" s="384"/>
      <c r="JPE115" s="384"/>
      <c r="JPF115" s="384"/>
      <c r="JPG115" s="384"/>
      <c r="JPH115" s="384"/>
      <c r="JPI115" s="384"/>
      <c r="JPJ115" s="384"/>
      <c r="JPK115" s="384"/>
      <c r="JPL115" s="384"/>
      <c r="JPM115" s="384"/>
      <c r="JPN115" s="384"/>
      <c r="JPO115" s="384"/>
      <c r="JPP115" s="384"/>
      <c r="JPQ115" s="384"/>
      <c r="JPR115" s="384"/>
      <c r="JPS115" s="384"/>
      <c r="JPT115" s="384"/>
      <c r="JPU115" s="384"/>
      <c r="JPV115" s="384"/>
      <c r="JPW115" s="384"/>
      <c r="JPX115" s="384"/>
      <c r="JPY115" s="384"/>
      <c r="JPZ115" s="384"/>
      <c r="JQA115" s="384"/>
      <c r="JQB115" s="384"/>
      <c r="JQC115" s="384"/>
      <c r="JQD115" s="384"/>
      <c r="JQE115" s="384"/>
      <c r="JQF115" s="384"/>
      <c r="JQG115" s="384"/>
      <c r="JQH115" s="384"/>
      <c r="JQI115" s="384"/>
      <c r="JQJ115" s="384"/>
      <c r="JQK115" s="384"/>
      <c r="JQL115" s="384"/>
      <c r="JQM115" s="384"/>
      <c r="JQN115" s="384"/>
      <c r="JQO115" s="384"/>
      <c r="JQP115" s="384"/>
      <c r="JQQ115" s="384"/>
      <c r="JQR115" s="384"/>
      <c r="JQS115" s="384"/>
      <c r="JQT115" s="384"/>
      <c r="JQU115" s="384"/>
      <c r="JQV115" s="384"/>
      <c r="JQW115" s="384"/>
      <c r="JQX115" s="384"/>
      <c r="JQY115" s="384"/>
      <c r="JQZ115" s="384"/>
      <c r="JRA115" s="384"/>
      <c r="JRB115" s="384"/>
      <c r="JRC115" s="384"/>
      <c r="JRD115" s="384"/>
      <c r="JRE115" s="384"/>
      <c r="JRF115" s="384"/>
      <c r="JRG115" s="384"/>
      <c r="JRH115" s="384"/>
      <c r="JRI115" s="384"/>
      <c r="JRJ115" s="384"/>
      <c r="JRK115" s="384"/>
      <c r="JRL115" s="384"/>
      <c r="JRM115" s="384"/>
      <c r="JRN115" s="384"/>
      <c r="JRO115" s="384"/>
      <c r="JRP115" s="384"/>
      <c r="JRQ115" s="384"/>
      <c r="JRR115" s="384"/>
      <c r="JRS115" s="384"/>
      <c r="JRT115" s="384"/>
      <c r="JRU115" s="384"/>
      <c r="JRV115" s="384"/>
      <c r="JRW115" s="384"/>
      <c r="JRX115" s="384"/>
      <c r="JRY115" s="384"/>
      <c r="JRZ115" s="384"/>
      <c r="JSA115" s="384"/>
      <c r="JSB115" s="384"/>
      <c r="JSC115" s="384"/>
      <c r="JSD115" s="384"/>
      <c r="JSE115" s="384"/>
      <c r="JSF115" s="384"/>
      <c r="JSG115" s="384"/>
      <c r="JSH115" s="384"/>
      <c r="JSI115" s="384"/>
      <c r="JSJ115" s="384"/>
      <c r="JSK115" s="384"/>
      <c r="JSL115" s="384"/>
      <c r="JSM115" s="384"/>
      <c r="JSN115" s="384"/>
      <c r="JSO115" s="384"/>
      <c r="JSP115" s="384"/>
      <c r="JSQ115" s="384"/>
      <c r="JSR115" s="384"/>
      <c r="JSS115" s="384"/>
      <c r="JST115" s="384"/>
      <c r="JSU115" s="384"/>
      <c r="JSV115" s="384"/>
      <c r="JSW115" s="384"/>
      <c r="JSX115" s="384"/>
      <c r="JSY115" s="384"/>
      <c r="JSZ115" s="384"/>
      <c r="JTA115" s="384"/>
      <c r="JTB115" s="384"/>
      <c r="JTC115" s="384"/>
      <c r="JTD115" s="384"/>
      <c r="JTE115" s="384"/>
      <c r="JTF115" s="384"/>
      <c r="JTG115" s="384"/>
      <c r="JTH115" s="384"/>
      <c r="JTI115" s="384"/>
      <c r="JTJ115" s="384"/>
      <c r="JTK115" s="384"/>
      <c r="JTL115" s="384"/>
      <c r="JTM115" s="384"/>
      <c r="JTN115" s="384"/>
      <c r="JTO115" s="384"/>
      <c r="JTP115" s="384"/>
      <c r="JTQ115" s="384"/>
      <c r="JTR115" s="384"/>
      <c r="JTS115" s="384"/>
      <c r="JTT115" s="384"/>
      <c r="JTU115" s="384"/>
      <c r="JTV115" s="384"/>
      <c r="JTW115" s="384"/>
      <c r="JTX115" s="384"/>
      <c r="JTY115" s="384"/>
      <c r="JTZ115" s="384"/>
      <c r="JUA115" s="384"/>
      <c r="JUB115" s="384"/>
      <c r="JUC115" s="384"/>
      <c r="JUD115" s="384"/>
      <c r="JUE115" s="384"/>
      <c r="JUF115" s="384"/>
      <c r="JUG115" s="384"/>
      <c r="JUH115" s="384"/>
      <c r="JUI115" s="384"/>
      <c r="JUJ115" s="384"/>
      <c r="JUK115" s="384"/>
      <c r="JUL115" s="384"/>
      <c r="JUM115" s="384"/>
      <c r="JUN115" s="384"/>
      <c r="JUO115" s="384"/>
      <c r="JUP115" s="384"/>
      <c r="JUQ115" s="384"/>
      <c r="JUR115" s="384"/>
      <c r="JUS115" s="384"/>
      <c r="JUT115" s="384"/>
      <c r="JUU115" s="384"/>
      <c r="JUV115" s="384"/>
      <c r="JUW115" s="384"/>
      <c r="JUX115" s="384"/>
      <c r="JUY115" s="384"/>
      <c r="JUZ115" s="384"/>
      <c r="JVA115" s="384"/>
      <c r="JVB115" s="384"/>
      <c r="JVC115" s="384"/>
      <c r="JVD115" s="384"/>
      <c r="JVE115" s="384"/>
      <c r="JVF115" s="384"/>
      <c r="JVG115" s="384"/>
      <c r="JVH115" s="384"/>
      <c r="JVI115" s="384"/>
      <c r="JVJ115" s="384"/>
      <c r="JVK115" s="384"/>
      <c r="JVL115" s="384"/>
      <c r="JVM115" s="384"/>
      <c r="JVN115" s="384"/>
      <c r="JVO115" s="384"/>
      <c r="JVP115" s="384"/>
      <c r="JVQ115" s="384"/>
      <c r="JVR115" s="384"/>
      <c r="JVS115" s="384"/>
      <c r="JVT115" s="384"/>
      <c r="JVU115" s="384"/>
      <c r="JVV115" s="384"/>
      <c r="JVW115" s="384"/>
      <c r="JVX115" s="384"/>
      <c r="JVY115" s="384"/>
      <c r="JVZ115" s="384"/>
      <c r="JWA115" s="384"/>
      <c r="JWB115" s="384"/>
      <c r="JWC115" s="384"/>
      <c r="JWD115" s="384"/>
      <c r="JWE115" s="384"/>
      <c r="JWF115" s="384"/>
      <c r="JWG115" s="384"/>
      <c r="JWH115" s="384"/>
      <c r="JWI115" s="384"/>
      <c r="JWJ115" s="384"/>
      <c r="JWK115" s="384"/>
      <c r="JWL115" s="384"/>
      <c r="JWM115" s="384"/>
      <c r="JWN115" s="384"/>
      <c r="JWO115" s="384"/>
      <c r="JWP115" s="384"/>
      <c r="JWQ115" s="384"/>
      <c r="JWR115" s="384"/>
      <c r="JWS115" s="384"/>
      <c r="JWT115" s="384"/>
      <c r="JWU115" s="384"/>
      <c r="JWV115" s="384"/>
      <c r="JWW115" s="384"/>
      <c r="JWX115" s="384"/>
      <c r="JWY115" s="384"/>
      <c r="JWZ115" s="384"/>
      <c r="JXA115" s="384"/>
      <c r="JXB115" s="384"/>
      <c r="JXC115" s="384"/>
      <c r="JXD115" s="384"/>
      <c r="JXE115" s="384"/>
      <c r="JXF115" s="384"/>
      <c r="JXG115" s="384"/>
      <c r="JXH115" s="384"/>
      <c r="JXI115" s="384"/>
      <c r="JXJ115" s="384"/>
      <c r="JXK115" s="384"/>
      <c r="JXL115" s="384"/>
      <c r="JXM115" s="384"/>
      <c r="JXN115" s="384"/>
      <c r="JXO115" s="384"/>
      <c r="JXP115" s="384"/>
      <c r="JXQ115" s="384"/>
      <c r="JXR115" s="384"/>
      <c r="JXS115" s="384"/>
      <c r="JXT115" s="384"/>
      <c r="JXU115" s="384"/>
      <c r="JXV115" s="384"/>
      <c r="JXW115" s="384"/>
      <c r="JXX115" s="384"/>
      <c r="JXY115" s="384"/>
      <c r="JXZ115" s="384"/>
      <c r="JYA115" s="384"/>
      <c r="JYB115" s="384"/>
      <c r="JYC115" s="384"/>
      <c r="JYD115" s="384"/>
      <c r="JYE115" s="384"/>
      <c r="JYF115" s="384"/>
      <c r="JYG115" s="384"/>
      <c r="JYH115" s="384"/>
      <c r="JYI115" s="384"/>
      <c r="JYJ115" s="384"/>
      <c r="JYK115" s="384"/>
      <c r="JYL115" s="384"/>
      <c r="JYM115" s="384"/>
      <c r="JYN115" s="384"/>
      <c r="JYO115" s="384"/>
      <c r="JYP115" s="384"/>
      <c r="JYQ115" s="384"/>
      <c r="JYR115" s="384"/>
      <c r="JYS115" s="384"/>
      <c r="JYT115" s="384"/>
      <c r="JYU115" s="384"/>
      <c r="JYV115" s="384"/>
      <c r="JYW115" s="384"/>
      <c r="JYX115" s="384"/>
      <c r="JYY115" s="384"/>
      <c r="JYZ115" s="384"/>
      <c r="JZA115" s="384"/>
      <c r="JZB115" s="384"/>
      <c r="JZC115" s="384"/>
      <c r="JZD115" s="384"/>
      <c r="JZE115" s="384"/>
      <c r="JZF115" s="384"/>
      <c r="JZG115" s="384"/>
      <c r="JZH115" s="384"/>
      <c r="JZI115" s="384"/>
      <c r="JZJ115" s="384"/>
      <c r="JZK115" s="384"/>
      <c r="JZL115" s="384"/>
      <c r="JZM115" s="384"/>
      <c r="JZN115" s="384"/>
      <c r="JZO115" s="384"/>
      <c r="JZP115" s="384"/>
      <c r="JZQ115" s="384"/>
      <c r="JZR115" s="384"/>
      <c r="JZS115" s="384"/>
      <c r="JZT115" s="384"/>
      <c r="JZU115" s="384"/>
      <c r="JZV115" s="384"/>
      <c r="JZW115" s="384"/>
      <c r="JZX115" s="384"/>
      <c r="JZY115" s="384"/>
      <c r="JZZ115" s="384"/>
      <c r="KAA115" s="384"/>
      <c r="KAB115" s="384"/>
      <c r="KAC115" s="384"/>
      <c r="KAD115" s="384"/>
      <c r="KAE115" s="384"/>
      <c r="KAF115" s="384"/>
      <c r="KAG115" s="384"/>
      <c r="KAH115" s="384"/>
      <c r="KAI115" s="384"/>
      <c r="KAJ115" s="384"/>
      <c r="KAK115" s="384"/>
      <c r="KAL115" s="384"/>
      <c r="KAM115" s="384"/>
      <c r="KAN115" s="384"/>
      <c r="KAO115" s="384"/>
      <c r="KAP115" s="384"/>
      <c r="KAQ115" s="384"/>
      <c r="KAR115" s="384"/>
      <c r="KAS115" s="384"/>
      <c r="KAT115" s="384"/>
      <c r="KAU115" s="384"/>
      <c r="KAV115" s="384"/>
      <c r="KAW115" s="384"/>
      <c r="KAX115" s="384"/>
      <c r="KAY115" s="384"/>
      <c r="KAZ115" s="384"/>
      <c r="KBA115" s="384"/>
      <c r="KBB115" s="384"/>
      <c r="KBC115" s="384"/>
      <c r="KBD115" s="384"/>
      <c r="KBE115" s="384"/>
      <c r="KBF115" s="384"/>
      <c r="KBG115" s="384"/>
      <c r="KBH115" s="384"/>
      <c r="KBI115" s="384"/>
      <c r="KBJ115" s="384"/>
      <c r="KBK115" s="384"/>
      <c r="KBL115" s="384"/>
      <c r="KBM115" s="384"/>
      <c r="KBN115" s="384"/>
      <c r="KBO115" s="384"/>
      <c r="KBP115" s="384"/>
      <c r="KBQ115" s="384"/>
      <c r="KBR115" s="384"/>
      <c r="KBS115" s="384"/>
      <c r="KBT115" s="384"/>
      <c r="KBU115" s="384"/>
      <c r="KBV115" s="384"/>
      <c r="KBW115" s="384"/>
      <c r="KBX115" s="384"/>
      <c r="KBY115" s="384"/>
      <c r="KBZ115" s="384"/>
      <c r="KCA115" s="384"/>
      <c r="KCB115" s="384"/>
      <c r="KCC115" s="384"/>
      <c r="KCD115" s="384"/>
      <c r="KCE115" s="384"/>
      <c r="KCF115" s="384"/>
      <c r="KCG115" s="384"/>
      <c r="KCH115" s="384"/>
      <c r="KCI115" s="384"/>
      <c r="KCJ115" s="384"/>
      <c r="KCK115" s="384"/>
      <c r="KCL115" s="384"/>
      <c r="KCM115" s="384"/>
      <c r="KCN115" s="384"/>
      <c r="KCO115" s="384"/>
      <c r="KCP115" s="384"/>
      <c r="KCQ115" s="384"/>
      <c r="KCR115" s="384"/>
      <c r="KCS115" s="384"/>
      <c r="KCT115" s="384"/>
      <c r="KCU115" s="384"/>
      <c r="KCV115" s="384"/>
      <c r="KCW115" s="384"/>
      <c r="KCX115" s="384"/>
      <c r="KCY115" s="384"/>
      <c r="KCZ115" s="384"/>
      <c r="KDA115" s="384"/>
      <c r="KDB115" s="384"/>
      <c r="KDC115" s="384"/>
      <c r="KDD115" s="384"/>
      <c r="KDE115" s="384"/>
      <c r="KDF115" s="384"/>
      <c r="KDG115" s="384"/>
      <c r="KDH115" s="384"/>
      <c r="KDI115" s="384"/>
      <c r="KDJ115" s="384"/>
      <c r="KDK115" s="384"/>
      <c r="KDL115" s="384"/>
      <c r="KDM115" s="384"/>
      <c r="KDN115" s="384"/>
      <c r="KDO115" s="384"/>
      <c r="KDP115" s="384"/>
      <c r="KDQ115" s="384"/>
      <c r="KDR115" s="384"/>
      <c r="KDS115" s="384"/>
      <c r="KDT115" s="384"/>
      <c r="KDU115" s="384"/>
      <c r="KDV115" s="384"/>
      <c r="KDW115" s="384"/>
      <c r="KDX115" s="384"/>
      <c r="KDY115" s="384"/>
      <c r="KDZ115" s="384"/>
      <c r="KEA115" s="384"/>
      <c r="KEB115" s="384"/>
      <c r="KEC115" s="384"/>
      <c r="KED115" s="384"/>
      <c r="KEE115" s="384"/>
      <c r="KEF115" s="384"/>
      <c r="KEG115" s="384"/>
      <c r="KEH115" s="384"/>
      <c r="KEI115" s="384"/>
      <c r="KEJ115" s="384"/>
      <c r="KEK115" s="384"/>
      <c r="KEL115" s="384"/>
      <c r="KEM115" s="384"/>
      <c r="KEN115" s="384"/>
      <c r="KEO115" s="384"/>
      <c r="KEP115" s="384"/>
      <c r="KEQ115" s="384"/>
      <c r="KER115" s="384"/>
      <c r="KES115" s="384"/>
      <c r="KET115" s="384"/>
      <c r="KEU115" s="384"/>
      <c r="KEV115" s="384"/>
      <c r="KEW115" s="384"/>
      <c r="KEX115" s="384"/>
      <c r="KEY115" s="384"/>
      <c r="KEZ115" s="384"/>
      <c r="KFA115" s="384"/>
      <c r="KFB115" s="384"/>
      <c r="KFC115" s="384"/>
      <c r="KFD115" s="384"/>
      <c r="KFE115" s="384"/>
      <c r="KFF115" s="384"/>
      <c r="KFG115" s="384"/>
      <c r="KFH115" s="384"/>
      <c r="KFI115" s="384"/>
      <c r="KFJ115" s="384"/>
      <c r="KFK115" s="384"/>
      <c r="KFL115" s="384"/>
      <c r="KFM115" s="384"/>
      <c r="KFN115" s="384"/>
      <c r="KFO115" s="384"/>
      <c r="KFP115" s="384"/>
      <c r="KFQ115" s="384"/>
      <c r="KFR115" s="384"/>
      <c r="KFS115" s="384"/>
      <c r="KFT115" s="384"/>
      <c r="KFU115" s="384"/>
      <c r="KFV115" s="384"/>
      <c r="KFW115" s="384"/>
      <c r="KFX115" s="384"/>
      <c r="KFY115" s="384"/>
      <c r="KFZ115" s="384"/>
      <c r="KGA115" s="384"/>
      <c r="KGB115" s="384"/>
      <c r="KGC115" s="384"/>
      <c r="KGD115" s="384"/>
      <c r="KGE115" s="384"/>
      <c r="KGF115" s="384"/>
      <c r="KGG115" s="384"/>
      <c r="KGH115" s="384"/>
      <c r="KGI115" s="384"/>
      <c r="KGJ115" s="384"/>
      <c r="KGK115" s="384"/>
      <c r="KGL115" s="384"/>
      <c r="KGM115" s="384"/>
      <c r="KGN115" s="384"/>
      <c r="KGO115" s="384"/>
      <c r="KGP115" s="384"/>
      <c r="KGQ115" s="384"/>
      <c r="KGR115" s="384"/>
      <c r="KGS115" s="384"/>
      <c r="KGT115" s="384"/>
      <c r="KGU115" s="384"/>
      <c r="KGV115" s="384"/>
      <c r="KGW115" s="384"/>
      <c r="KGX115" s="384"/>
      <c r="KGY115" s="384"/>
      <c r="KGZ115" s="384"/>
      <c r="KHA115" s="384"/>
      <c r="KHB115" s="384"/>
      <c r="KHC115" s="384"/>
      <c r="KHD115" s="384"/>
      <c r="KHE115" s="384"/>
      <c r="KHF115" s="384"/>
      <c r="KHG115" s="384"/>
      <c r="KHH115" s="384"/>
      <c r="KHI115" s="384"/>
      <c r="KHJ115" s="384"/>
      <c r="KHK115" s="384"/>
      <c r="KHL115" s="384"/>
      <c r="KHM115" s="384"/>
      <c r="KHN115" s="384"/>
      <c r="KHO115" s="384"/>
      <c r="KHP115" s="384"/>
      <c r="KHQ115" s="384"/>
      <c r="KHR115" s="384"/>
      <c r="KHS115" s="384"/>
      <c r="KHT115" s="384"/>
      <c r="KHU115" s="384"/>
      <c r="KHV115" s="384"/>
      <c r="KHW115" s="384"/>
      <c r="KHX115" s="384"/>
      <c r="KHY115" s="384"/>
      <c r="KHZ115" s="384"/>
      <c r="KIA115" s="384"/>
      <c r="KIB115" s="384"/>
      <c r="KIC115" s="384"/>
      <c r="KID115" s="384"/>
      <c r="KIE115" s="384"/>
      <c r="KIF115" s="384"/>
      <c r="KIG115" s="384"/>
      <c r="KIH115" s="384"/>
      <c r="KII115" s="384"/>
      <c r="KIJ115" s="384"/>
      <c r="KIK115" s="384"/>
      <c r="KIL115" s="384"/>
      <c r="KIM115" s="384"/>
      <c r="KIN115" s="384"/>
      <c r="KIO115" s="384"/>
      <c r="KIP115" s="384"/>
      <c r="KIQ115" s="384"/>
      <c r="KIR115" s="384"/>
      <c r="KIS115" s="384"/>
      <c r="KIT115" s="384"/>
      <c r="KIU115" s="384"/>
      <c r="KIV115" s="384"/>
      <c r="KIW115" s="384"/>
      <c r="KIX115" s="384"/>
      <c r="KIY115" s="384"/>
      <c r="KIZ115" s="384"/>
      <c r="KJA115" s="384"/>
      <c r="KJB115" s="384"/>
      <c r="KJC115" s="384"/>
      <c r="KJD115" s="384"/>
      <c r="KJE115" s="384"/>
      <c r="KJF115" s="384"/>
      <c r="KJG115" s="384"/>
      <c r="KJH115" s="384"/>
      <c r="KJI115" s="384"/>
      <c r="KJJ115" s="384"/>
      <c r="KJK115" s="384"/>
      <c r="KJL115" s="384"/>
      <c r="KJM115" s="384"/>
      <c r="KJN115" s="384"/>
      <c r="KJO115" s="384"/>
      <c r="KJP115" s="384"/>
      <c r="KJQ115" s="384"/>
      <c r="KJR115" s="384"/>
      <c r="KJS115" s="384"/>
      <c r="KJT115" s="384"/>
      <c r="KJU115" s="384"/>
      <c r="KJV115" s="384"/>
      <c r="KJW115" s="384"/>
      <c r="KJX115" s="384"/>
      <c r="KJY115" s="384"/>
      <c r="KJZ115" s="384"/>
      <c r="KKA115" s="384"/>
      <c r="KKB115" s="384"/>
      <c r="KKC115" s="384"/>
      <c r="KKD115" s="384"/>
      <c r="KKE115" s="384"/>
      <c r="KKF115" s="384"/>
      <c r="KKG115" s="384"/>
      <c r="KKH115" s="384"/>
      <c r="KKI115" s="384"/>
      <c r="KKJ115" s="384"/>
      <c r="KKK115" s="384"/>
      <c r="KKL115" s="384"/>
      <c r="KKM115" s="384"/>
      <c r="KKN115" s="384"/>
      <c r="KKO115" s="384"/>
      <c r="KKP115" s="384"/>
      <c r="KKQ115" s="384"/>
      <c r="KKR115" s="384"/>
      <c r="KKS115" s="384"/>
      <c r="KKT115" s="384"/>
      <c r="KKU115" s="384"/>
      <c r="KKV115" s="384"/>
      <c r="KKW115" s="384"/>
      <c r="KKX115" s="384"/>
      <c r="KKY115" s="384"/>
      <c r="KKZ115" s="384"/>
      <c r="KLA115" s="384"/>
      <c r="KLB115" s="384"/>
      <c r="KLC115" s="384"/>
      <c r="KLD115" s="384"/>
      <c r="KLE115" s="384"/>
      <c r="KLF115" s="384"/>
      <c r="KLG115" s="384"/>
      <c r="KLH115" s="384"/>
      <c r="KLI115" s="384"/>
      <c r="KLJ115" s="384"/>
      <c r="KLK115" s="384"/>
      <c r="KLL115" s="384"/>
      <c r="KLM115" s="384"/>
      <c r="KLN115" s="384"/>
      <c r="KLO115" s="384"/>
      <c r="KLP115" s="384"/>
      <c r="KLQ115" s="384"/>
      <c r="KLR115" s="384"/>
      <c r="KLS115" s="384"/>
      <c r="KLT115" s="384"/>
      <c r="KLU115" s="384"/>
      <c r="KLV115" s="384"/>
      <c r="KLW115" s="384"/>
      <c r="KLX115" s="384"/>
      <c r="KLY115" s="384"/>
      <c r="KLZ115" s="384"/>
      <c r="KMA115" s="384"/>
      <c r="KMB115" s="384"/>
      <c r="KMC115" s="384"/>
      <c r="KMD115" s="384"/>
      <c r="KME115" s="384"/>
      <c r="KMF115" s="384"/>
      <c r="KMG115" s="384"/>
      <c r="KMH115" s="384"/>
      <c r="KMI115" s="384"/>
      <c r="KMJ115" s="384"/>
      <c r="KMK115" s="384"/>
      <c r="KML115" s="384"/>
      <c r="KMM115" s="384"/>
      <c r="KMN115" s="384"/>
      <c r="KMO115" s="384"/>
      <c r="KMP115" s="384"/>
      <c r="KMQ115" s="384"/>
      <c r="KMR115" s="384"/>
      <c r="KMS115" s="384"/>
      <c r="KMT115" s="384"/>
      <c r="KMU115" s="384"/>
      <c r="KMV115" s="384"/>
      <c r="KMW115" s="384"/>
      <c r="KMX115" s="384"/>
      <c r="KMY115" s="384"/>
      <c r="KMZ115" s="384"/>
      <c r="KNA115" s="384"/>
      <c r="KNB115" s="384"/>
      <c r="KNC115" s="384"/>
      <c r="KND115" s="384"/>
      <c r="KNE115" s="384"/>
      <c r="KNF115" s="384"/>
      <c r="KNG115" s="384"/>
      <c r="KNH115" s="384"/>
      <c r="KNI115" s="384"/>
      <c r="KNJ115" s="384"/>
      <c r="KNK115" s="384"/>
      <c r="KNL115" s="384"/>
      <c r="KNM115" s="384"/>
      <c r="KNN115" s="384"/>
      <c r="KNO115" s="384"/>
      <c r="KNP115" s="384"/>
      <c r="KNQ115" s="384"/>
      <c r="KNR115" s="384"/>
      <c r="KNS115" s="384"/>
      <c r="KNT115" s="384"/>
      <c r="KNU115" s="384"/>
      <c r="KNV115" s="384"/>
      <c r="KNW115" s="384"/>
      <c r="KNX115" s="384"/>
      <c r="KNY115" s="384"/>
      <c r="KNZ115" s="384"/>
      <c r="KOA115" s="384"/>
      <c r="KOB115" s="384"/>
      <c r="KOC115" s="384"/>
      <c r="KOD115" s="384"/>
      <c r="KOE115" s="384"/>
      <c r="KOF115" s="384"/>
      <c r="KOG115" s="384"/>
      <c r="KOH115" s="384"/>
      <c r="KOI115" s="384"/>
      <c r="KOJ115" s="384"/>
      <c r="KOK115" s="384"/>
      <c r="KOL115" s="384"/>
      <c r="KOM115" s="384"/>
      <c r="KON115" s="384"/>
      <c r="KOO115" s="384"/>
      <c r="KOP115" s="384"/>
      <c r="KOQ115" s="384"/>
      <c r="KOR115" s="384"/>
      <c r="KOS115" s="384"/>
      <c r="KOT115" s="384"/>
      <c r="KOU115" s="384"/>
      <c r="KOV115" s="384"/>
      <c r="KOW115" s="384"/>
      <c r="KOX115" s="384"/>
      <c r="KOY115" s="384"/>
      <c r="KOZ115" s="384"/>
      <c r="KPA115" s="384"/>
      <c r="KPB115" s="384"/>
      <c r="KPC115" s="384"/>
      <c r="KPD115" s="384"/>
      <c r="KPE115" s="384"/>
      <c r="KPF115" s="384"/>
      <c r="KPG115" s="384"/>
      <c r="KPH115" s="384"/>
      <c r="KPI115" s="384"/>
      <c r="KPJ115" s="384"/>
      <c r="KPK115" s="384"/>
      <c r="KPL115" s="384"/>
      <c r="KPM115" s="384"/>
      <c r="KPN115" s="384"/>
      <c r="KPO115" s="384"/>
      <c r="KPP115" s="384"/>
      <c r="KPQ115" s="384"/>
      <c r="KPR115" s="384"/>
      <c r="KPS115" s="384"/>
      <c r="KPT115" s="384"/>
      <c r="KPU115" s="384"/>
      <c r="KPV115" s="384"/>
      <c r="KPW115" s="384"/>
      <c r="KPX115" s="384"/>
      <c r="KPY115" s="384"/>
      <c r="KPZ115" s="384"/>
      <c r="KQA115" s="384"/>
      <c r="KQB115" s="384"/>
      <c r="KQC115" s="384"/>
      <c r="KQD115" s="384"/>
      <c r="KQE115" s="384"/>
      <c r="KQF115" s="384"/>
      <c r="KQG115" s="384"/>
      <c r="KQH115" s="384"/>
      <c r="KQI115" s="384"/>
      <c r="KQJ115" s="384"/>
      <c r="KQK115" s="384"/>
      <c r="KQL115" s="384"/>
      <c r="KQM115" s="384"/>
      <c r="KQN115" s="384"/>
      <c r="KQO115" s="384"/>
      <c r="KQP115" s="384"/>
      <c r="KQQ115" s="384"/>
      <c r="KQR115" s="384"/>
      <c r="KQS115" s="384"/>
      <c r="KQT115" s="384"/>
      <c r="KQU115" s="384"/>
      <c r="KQV115" s="384"/>
      <c r="KQW115" s="384"/>
      <c r="KQX115" s="384"/>
      <c r="KQY115" s="384"/>
      <c r="KQZ115" s="384"/>
      <c r="KRA115" s="384"/>
      <c r="KRB115" s="384"/>
      <c r="KRC115" s="384"/>
      <c r="KRD115" s="384"/>
      <c r="KRE115" s="384"/>
      <c r="KRF115" s="384"/>
      <c r="KRG115" s="384"/>
      <c r="KRH115" s="384"/>
      <c r="KRI115" s="384"/>
      <c r="KRJ115" s="384"/>
      <c r="KRK115" s="384"/>
      <c r="KRL115" s="384"/>
      <c r="KRM115" s="384"/>
      <c r="KRN115" s="384"/>
      <c r="KRO115" s="384"/>
      <c r="KRP115" s="384"/>
      <c r="KRQ115" s="384"/>
      <c r="KRR115" s="384"/>
      <c r="KRS115" s="384"/>
      <c r="KRT115" s="384"/>
      <c r="KRU115" s="384"/>
      <c r="KRV115" s="384"/>
      <c r="KRW115" s="384"/>
      <c r="KRX115" s="384"/>
      <c r="KRY115" s="384"/>
      <c r="KRZ115" s="384"/>
      <c r="KSA115" s="384"/>
      <c r="KSB115" s="384"/>
      <c r="KSC115" s="384"/>
      <c r="KSD115" s="384"/>
      <c r="KSE115" s="384"/>
      <c r="KSF115" s="384"/>
      <c r="KSG115" s="384"/>
      <c r="KSH115" s="384"/>
      <c r="KSI115" s="384"/>
      <c r="KSJ115" s="384"/>
      <c r="KSK115" s="384"/>
      <c r="KSL115" s="384"/>
      <c r="KSM115" s="384"/>
      <c r="KSN115" s="384"/>
      <c r="KSO115" s="384"/>
      <c r="KSP115" s="384"/>
      <c r="KSQ115" s="384"/>
      <c r="KSR115" s="384"/>
      <c r="KSS115" s="384"/>
      <c r="KST115" s="384"/>
      <c r="KSU115" s="384"/>
      <c r="KSV115" s="384"/>
      <c r="KSW115" s="384"/>
      <c r="KSX115" s="384"/>
      <c r="KSY115" s="384"/>
      <c r="KSZ115" s="384"/>
      <c r="KTA115" s="384"/>
      <c r="KTB115" s="384"/>
      <c r="KTC115" s="384"/>
      <c r="KTD115" s="384"/>
      <c r="KTE115" s="384"/>
      <c r="KTF115" s="384"/>
      <c r="KTG115" s="384"/>
      <c r="KTH115" s="384"/>
      <c r="KTI115" s="384"/>
      <c r="KTJ115" s="384"/>
      <c r="KTK115" s="384"/>
      <c r="KTL115" s="384"/>
      <c r="KTM115" s="384"/>
      <c r="KTN115" s="384"/>
      <c r="KTO115" s="384"/>
      <c r="KTP115" s="384"/>
      <c r="KTQ115" s="384"/>
      <c r="KTR115" s="384"/>
      <c r="KTS115" s="384"/>
      <c r="KTT115" s="384"/>
      <c r="KTU115" s="384"/>
      <c r="KTV115" s="384"/>
      <c r="KTW115" s="384"/>
      <c r="KTX115" s="384"/>
      <c r="KTY115" s="384"/>
      <c r="KTZ115" s="384"/>
      <c r="KUA115" s="384"/>
      <c r="KUB115" s="384"/>
      <c r="KUC115" s="384"/>
      <c r="KUD115" s="384"/>
      <c r="KUE115" s="384"/>
      <c r="KUF115" s="384"/>
      <c r="KUG115" s="384"/>
      <c r="KUH115" s="384"/>
      <c r="KUI115" s="384"/>
      <c r="KUJ115" s="384"/>
      <c r="KUK115" s="384"/>
      <c r="KUL115" s="384"/>
      <c r="KUM115" s="384"/>
      <c r="KUN115" s="384"/>
      <c r="KUO115" s="384"/>
      <c r="KUP115" s="384"/>
      <c r="KUQ115" s="384"/>
      <c r="KUR115" s="384"/>
      <c r="KUS115" s="384"/>
      <c r="KUT115" s="384"/>
      <c r="KUU115" s="384"/>
      <c r="KUV115" s="384"/>
      <c r="KUW115" s="384"/>
      <c r="KUX115" s="384"/>
      <c r="KUY115" s="384"/>
      <c r="KUZ115" s="384"/>
      <c r="KVA115" s="384"/>
      <c r="KVB115" s="384"/>
      <c r="KVC115" s="384"/>
      <c r="KVD115" s="384"/>
      <c r="KVE115" s="384"/>
      <c r="KVF115" s="384"/>
      <c r="KVG115" s="384"/>
      <c r="KVH115" s="384"/>
      <c r="KVI115" s="384"/>
      <c r="KVJ115" s="384"/>
      <c r="KVK115" s="384"/>
      <c r="KVL115" s="384"/>
      <c r="KVM115" s="384"/>
      <c r="KVN115" s="384"/>
      <c r="KVO115" s="384"/>
      <c r="KVP115" s="384"/>
      <c r="KVQ115" s="384"/>
      <c r="KVR115" s="384"/>
      <c r="KVS115" s="384"/>
      <c r="KVT115" s="384"/>
      <c r="KVU115" s="384"/>
      <c r="KVV115" s="384"/>
      <c r="KVW115" s="384"/>
      <c r="KVX115" s="384"/>
      <c r="KVY115" s="384"/>
      <c r="KVZ115" s="384"/>
      <c r="KWA115" s="384"/>
      <c r="KWB115" s="384"/>
      <c r="KWC115" s="384"/>
      <c r="KWD115" s="384"/>
      <c r="KWE115" s="384"/>
      <c r="KWF115" s="384"/>
      <c r="KWG115" s="384"/>
      <c r="KWH115" s="384"/>
      <c r="KWI115" s="384"/>
      <c r="KWJ115" s="384"/>
      <c r="KWK115" s="384"/>
      <c r="KWL115" s="384"/>
      <c r="KWM115" s="384"/>
      <c r="KWN115" s="384"/>
      <c r="KWO115" s="384"/>
      <c r="KWP115" s="384"/>
      <c r="KWQ115" s="384"/>
      <c r="KWR115" s="384"/>
      <c r="KWS115" s="384"/>
      <c r="KWT115" s="384"/>
      <c r="KWU115" s="384"/>
      <c r="KWV115" s="384"/>
      <c r="KWW115" s="384"/>
      <c r="KWX115" s="384"/>
      <c r="KWY115" s="384"/>
      <c r="KWZ115" s="384"/>
      <c r="KXA115" s="384"/>
      <c r="KXB115" s="384"/>
      <c r="KXC115" s="384"/>
      <c r="KXD115" s="384"/>
      <c r="KXE115" s="384"/>
      <c r="KXF115" s="384"/>
      <c r="KXG115" s="384"/>
      <c r="KXH115" s="384"/>
      <c r="KXI115" s="384"/>
      <c r="KXJ115" s="384"/>
      <c r="KXK115" s="384"/>
      <c r="KXL115" s="384"/>
      <c r="KXM115" s="384"/>
      <c r="KXN115" s="384"/>
      <c r="KXO115" s="384"/>
      <c r="KXP115" s="384"/>
      <c r="KXQ115" s="384"/>
      <c r="KXR115" s="384"/>
      <c r="KXS115" s="384"/>
      <c r="KXT115" s="384"/>
      <c r="KXU115" s="384"/>
      <c r="KXV115" s="384"/>
      <c r="KXW115" s="384"/>
      <c r="KXX115" s="384"/>
      <c r="KXY115" s="384"/>
      <c r="KXZ115" s="384"/>
      <c r="KYA115" s="384"/>
      <c r="KYB115" s="384"/>
      <c r="KYC115" s="384"/>
      <c r="KYD115" s="384"/>
      <c r="KYE115" s="384"/>
      <c r="KYF115" s="384"/>
      <c r="KYG115" s="384"/>
      <c r="KYH115" s="384"/>
      <c r="KYI115" s="384"/>
      <c r="KYJ115" s="384"/>
      <c r="KYK115" s="384"/>
      <c r="KYL115" s="384"/>
      <c r="KYM115" s="384"/>
      <c r="KYN115" s="384"/>
      <c r="KYO115" s="384"/>
      <c r="KYP115" s="384"/>
      <c r="KYQ115" s="384"/>
      <c r="KYR115" s="384"/>
      <c r="KYS115" s="384"/>
      <c r="KYT115" s="384"/>
      <c r="KYU115" s="384"/>
      <c r="KYV115" s="384"/>
      <c r="KYW115" s="384"/>
      <c r="KYX115" s="384"/>
      <c r="KYY115" s="384"/>
      <c r="KYZ115" s="384"/>
      <c r="KZA115" s="384"/>
      <c r="KZB115" s="384"/>
      <c r="KZC115" s="384"/>
      <c r="KZD115" s="384"/>
      <c r="KZE115" s="384"/>
      <c r="KZF115" s="384"/>
      <c r="KZG115" s="384"/>
      <c r="KZH115" s="384"/>
      <c r="KZI115" s="384"/>
      <c r="KZJ115" s="384"/>
      <c r="KZK115" s="384"/>
      <c r="KZL115" s="384"/>
      <c r="KZM115" s="384"/>
      <c r="KZN115" s="384"/>
      <c r="KZO115" s="384"/>
      <c r="KZP115" s="384"/>
      <c r="KZQ115" s="384"/>
      <c r="KZR115" s="384"/>
      <c r="KZS115" s="384"/>
      <c r="KZT115" s="384"/>
      <c r="KZU115" s="384"/>
      <c r="KZV115" s="384"/>
      <c r="KZW115" s="384"/>
      <c r="KZX115" s="384"/>
      <c r="KZY115" s="384"/>
      <c r="KZZ115" s="384"/>
      <c r="LAA115" s="384"/>
      <c r="LAB115" s="384"/>
      <c r="LAC115" s="384"/>
      <c r="LAD115" s="384"/>
      <c r="LAE115" s="384"/>
      <c r="LAF115" s="384"/>
      <c r="LAG115" s="384"/>
      <c r="LAH115" s="384"/>
      <c r="LAI115" s="384"/>
      <c r="LAJ115" s="384"/>
      <c r="LAK115" s="384"/>
      <c r="LAL115" s="384"/>
      <c r="LAM115" s="384"/>
      <c r="LAN115" s="384"/>
      <c r="LAO115" s="384"/>
      <c r="LAP115" s="384"/>
      <c r="LAQ115" s="384"/>
      <c r="LAR115" s="384"/>
      <c r="LAS115" s="384"/>
      <c r="LAT115" s="384"/>
      <c r="LAU115" s="384"/>
      <c r="LAV115" s="384"/>
      <c r="LAW115" s="384"/>
      <c r="LAX115" s="384"/>
      <c r="LAY115" s="384"/>
      <c r="LAZ115" s="384"/>
      <c r="LBA115" s="384"/>
      <c r="LBB115" s="384"/>
      <c r="LBC115" s="384"/>
      <c r="LBD115" s="384"/>
      <c r="LBE115" s="384"/>
      <c r="LBF115" s="384"/>
      <c r="LBG115" s="384"/>
      <c r="LBH115" s="384"/>
      <c r="LBI115" s="384"/>
      <c r="LBJ115" s="384"/>
      <c r="LBK115" s="384"/>
      <c r="LBL115" s="384"/>
      <c r="LBM115" s="384"/>
      <c r="LBN115" s="384"/>
      <c r="LBO115" s="384"/>
      <c r="LBP115" s="384"/>
      <c r="LBQ115" s="384"/>
      <c r="LBR115" s="384"/>
      <c r="LBS115" s="384"/>
      <c r="LBT115" s="384"/>
      <c r="LBU115" s="384"/>
      <c r="LBV115" s="384"/>
      <c r="LBW115" s="384"/>
      <c r="LBX115" s="384"/>
      <c r="LBY115" s="384"/>
      <c r="LBZ115" s="384"/>
      <c r="LCA115" s="384"/>
      <c r="LCB115" s="384"/>
      <c r="LCC115" s="384"/>
      <c r="LCD115" s="384"/>
      <c r="LCE115" s="384"/>
      <c r="LCF115" s="384"/>
      <c r="LCG115" s="384"/>
      <c r="LCH115" s="384"/>
      <c r="LCI115" s="384"/>
      <c r="LCJ115" s="384"/>
      <c r="LCK115" s="384"/>
      <c r="LCL115" s="384"/>
      <c r="LCM115" s="384"/>
      <c r="LCN115" s="384"/>
      <c r="LCO115" s="384"/>
      <c r="LCP115" s="384"/>
      <c r="LCQ115" s="384"/>
      <c r="LCR115" s="384"/>
      <c r="LCS115" s="384"/>
      <c r="LCT115" s="384"/>
      <c r="LCU115" s="384"/>
      <c r="LCV115" s="384"/>
      <c r="LCW115" s="384"/>
      <c r="LCX115" s="384"/>
      <c r="LCY115" s="384"/>
      <c r="LCZ115" s="384"/>
      <c r="LDA115" s="384"/>
      <c r="LDB115" s="384"/>
      <c r="LDC115" s="384"/>
      <c r="LDD115" s="384"/>
      <c r="LDE115" s="384"/>
      <c r="LDF115" s="384"/>
      <c r="LDG115" s="384"/>
      <c r="LDH115" s="384"/>
      <c r="LDI115" s="384"/>
      <c r="LDJ115" s="384"/>
      <c r="LDK115" s="384"/>
      <c r="LDL115" s="384"/>
      <c r="LDM115" s="384"/>
      <c r="LDN115" s="384"/>
      <c r="LDO115" s="384"/>
      <c r="LDP115" s="384"/>
      <c r="LDQ115" s="384"/>
      <c r="LDR115" s="384"/>
      <c r="LDS115" s="384"/>
      <c r="LDT115" s="384"/>
      <c r="LDU115" s="384"/>
      <c r="LDV115" s="384"/>
      <c r="LDW115" s="384"/>
      <c r="LDX115" s="384"/>
      <c r="LDY115" s="384"/>
      <c r="LDZ115" s="384"/>
      <c r="LEA115" s="384"/>
      <c r="LEB115" s="384"/>
      <c r="LEC115" s="384"/>
      <c r="LED115" s="384"/>
      <c r="LEE115" s="384"/>
      <c r="LEF115" s="384"/>
      <c r="LEG115" s="384"/>
      <c r="LEH115" s="384"/>
      <c r="LEI115" s="384"/>
      <c r="LEJ115" s="384"/>
      <c r="LEK115" s="384"/>
      <c r="LEL115" s="384"/>
      <c r="LEM115" s="384"/>
      <c r="LEN115" s="384"/>
      <c r="LEO115" s="384"/>
      <c r="LEP115" s="384"/>
      <c r="LEQ115" s="384"/>
      <c r="LER115" s="384"/>
      <c r="LES115" s="384"/>
      <c r="LET115" s="384"/>
      <c r="LEU115" s="384"/>
      <c r="LEV115" s="384"/>
      <c r="LEW115" s="384"/>
      <c r="LEX115" s="384"/>
      <c r="LEY115" s="384"/>
      <c r="LEZ115" s="384"/>
      <c r="LFA115" s="384"/>
      <c r="LFB115" s="384"/>
      <c r="LFC115" s="384"/>
      <c r="LFD115" s="384"/>
      <c r="LFE115" s="384"/>
      <c r="LFF115" s="384"/>
      <c r="LFG115" s="384"/>
      <c r="LFH115" s="384"/>
      <c r="LFI115" s="384"/>
      <c r="LFJ115" s="384"/>
      <c r="LFK115" s="384"/>
      <c r="LFL115" s="384"/>
      <c r="LFM115" s="384"/>
      <c r="LFN115" s="384"/>
      <c r="LFO115" s="384"/>
      <c r="LFP115" s="384"/>
      <c r="LFQ115" s="384"/>
      <c r="LFR115" s="384"/>
      <c r="LFS115" s="384"/>
      <c r="LFT115" s="384"/>
      <c r="LFU115" s="384"/>
      <c r="LFV115" s="384"/>
      <c r="LFW115" s="384"/>
      <c r="LFX115" s="384"/>
      <c r="LFY115" s="384"/>
      <c r="LFZ115" s="384"/>
      <c r="LGA115" s="384"/>
      <c r="LGB115" s="384"/>
      <c r="LGC115" s="384"/>
      <c r="LGD115" s="384"/>
      <c r="LGE115" s="384"/>
      <c r="LGF115" s="384"/>
      <c r="LGG115" s="384"/>
      <c r="LGH115" s="384"/>
      <c r="LGI115" s="384"/>
      <c r="LGJ115" s="384"/>
      <c r="LGK115" s="384"/>
      <c r="LGL115" s="384"/>
      <c r="LGM115" s="384"/>
      <c r="LGN115" s="384"/>
      <c r="LGO115" s="384"/>
      <c r="LGP115" s="384"/>
      <c r="LGQ115" s="384"/>
      <c r="LGR115" s="384"/>
      <c r="LGS115" s="384"/>
      <c r="LGT115" s="384"/>
      <c r="LGU115" s="384"/>
      <c r="LGV115" s="384"/>
      <c r="LGW115" s="384"/>
      <c r="LGX115" s="384"/>
      <c r="LGY115" s="384"/>
      <c r="LGZ115" s="384"/>
      <c r="LHA115" s="384"/>
      <c r="LHB115" s="384"/>
      <c r="LHC115" s="384"/>
      <c r="LHD115" s="384"/>
      <c r="LHE115" s="384"/>
      <c r="LHF115" s="384"/>
      <c r="LHG115" s="384"/>
      <c r="LHH115" s="384"/>
      <c r="LHI115" s="384"/>
      <c r="LHJ115" s="384"/>
      <c r="LHK115" s="384"/>
      <c r="LHL115" s="384"/>
      <c r="LHM115" s="384"/>
      <c r="LHN115" s="384"/>
      <c r="LHO115" s="384"/>
      <c r="LHP115" s="384"/>
      <c r="LHQ115" s="384"/>
      <c r="LHR115" s="384"/>
      <c r="LHS115" s="384"/>
      <c r="LHT115" s="384"/>
      <c r="LHU115" s="384"/>
      <c r="LHV115" s="384"/>
      <c r="LHW115" s="384"/>
      <c r="LHX115" s="384"/>
      <c r="LHY115" s="384"/>
      <c r="LHZ115" s="384"/>
      <c r="LIA115" s="384"/>
      <c r="LIB115" s="384"/>
      <c r="LIC115" s="384"/>
      <c r="LID115" s="384"/>
      <c r="LIE115" s="384"/>
      <c r="LIF115" s="384"/>
      <c r="LIG115" s="384"/>
      <c r="LIH115" s="384"/>
      <c r="LII115" s="384"/>
      <c r="LIJ115" s="384"/>
      <c r="LIK115" s="384"/>
      <c r="LIL115" s="384"/>
      <c r="LIM115" s="384"/>
      <c r="LIN115" s="384"/>
      <c r="LIO115" s="384"/>
      <c r="LIP115" s="384"/>
      <c r="LIQ115" s="384"/>
      <c r="LIR115" s="384"/>
      <c r="LIS115" s="384"/>
      <c r="LIT115" s="384"/>
      <c r="LIU115" s="384"/>
      <c r="LIV115" s="384"/>
      <c r="LIW115" s="384"/>
      <c r="LIX115" s="384"/>
      <c r="LIY115" s="384"/>
      <c r="LIZ115" s="384"/>
      <c r="LJA115" s="384"/>
      <c r="LJB115" s="384"/>
      <c r="LJC115" s="384"/>
      <c r="LJD115" s="384"/>
      <c r="LJE115" s="384"/>
      <c r="LJF115" s="384"/>
      <c r="LJG115" s="384"/>
      <c r="LJH115" s="384"/>
      <c r="LJI115" s="384"/>
      <c r="LJJ115" s="384"/>
      <c r="LJK115" s="384"/>
      <c r="LJL115" s="384"/>
      <c r="LJM115" s="384"/>
      <c r="LJN115" s="384"/>
      <c r="LJO115" s="384"/>
      <c r="LJP115" s="384"/>
      <c r="LJQ115" s="384"/>
      <c r="LJR115" s="384"/>
      <c r="LJS115" s="384"/>
      <c r="LJT115" s="384"/>
      <c r="LJU115" s="384"/>
      <c r="LJV115" s="384"/>
      <c r="LJW115" s="384"/>
      <c r="LJX115" s="384"/>
      <c r="LJY115" s="384"/>
      <c r="LJZ115" s="384"/>
      <c r="LKA115" s="384"/>
      <c r="LKB115" s="384"/>
      <c r="LKC115" s="384"/>
      <c r="LKD115" s="384"/>
      <c r="LKE115" s="384"/>
      <c r="LKF115" s="384"/>
      <c r="LKG115" s="384"/>
      <c r="LKH115" s="384"/>
      <c r="LKI115" s="384"/>
      <c r="LKJ115" s="384"/>
      <c r="LKK115" s="384"/>
      <c r="LKL115" s="384"/>
      <c r="LKM115" s="384"/>
      <c r="LKN115" s="384"/>
      <c r="LKO115" s="384"/>
      <c r="LKP115" s="384"/>
      <c r="LKQ115" s="384"/>
      <c r="LKR115" s="384"/>
      <c r="LKS115" s="384"/>
      <c r="LKT115" s="384"/>
      <c r="LKU115" s="384"/>
      <c r="LKV115" s="384"/>
      <c r="LKW115" s="384"/>
      <c r="LKX115" s="384"/>
      <c r="LKY115" s="384"/>
      <c r="LKZ115" s="384"/>
      <c r="LLA115" s="384"/>
      <c r="LLB115" s="384"/>
      <c r="LLC115" s="384"/>
      <c r="LLD115" s="384"/>
      <c r="LLE115" s="384"/>
      <c r="LLF115" s="384"/>
      <c r="LLG115" s="384"/>
      <c r="LLH115" s="384"/>
      <c r="LLI115" s="384"/>
      <c r="LLJ115" s="384"/>
      <c r="LLK115" s="384"/>
      <c r="LLL115" s="384"/>
      <c r="LLM115" s="384"/>
      <c r="LLN115" s="384"/>
      <c r="LLO115" s="384"/>
      <c r="LLP115" s="384"/>
      <c r="LLQ115" s="384"/>
      <c r="LLR115" s="384"/>
      <c r="LLS115" s="384"/>
      <c r="LLT115" s="384"/>
      <c r="LLU115" s="384"/>
      <c r="LLV115" s="384"/>
      <c r="LLW115" s="384"/>
      <c r="LLX115" s="384"/>
      <c r="LLY115" s="384"/>
      <c r="LLZ115" s="384"/>
      <c r="LMA115" s="384"/>
      <c r="LMB115" s="384"/>
      <c r="LMC115" s="384"/>
      <c r="LMD115" s="384"/>
      <c r="LME115" s="384"/>
      <c r="LMF115" s="384"/>
      <c r="LMG115" s="384"/>
      <c r="LMH115" s="384"/>
      <c r="LMI115" s="384"/>
      <c r="LMJ115" s="384"/>
      <c r="LMK115" s="384"/>
      <c r="LML115" s="384"/>
      <c r="LMM115" s="384"/>
      <c r="LMN115" s="384"/>
      <c r="LMO115" s="384"/>
      <c r="LMP115" s="384"/>
      <c r="LMQ115" s="384"/>
      <c r="LMR115" s="384"/>
      <c r="LMS115" s="384"/>
      <c r="LMT115" s="384"/>
      <c r="LMU115" s="384"/>
      <c r="LMV115" s="384"/>
      <c r="LMW115" s="384"/>
      <c r="LMX115" s="384"/>
      <c r="LMY115" s="384"/>
      <c r="LMZ115" s="384"/>
      <c r="LNA115" s="384"/>
      <c r="LNB115" s="384"/>
      <c r="LNC115" s="384"/>
      <c r="LND115" s="384"/>
      <c r="LNE115" s="384"/>
      <c r="LNF115" s="384"/>
      <c r="LNG115" s="384"/>
      <c r="LNH115" s="384"/>
      <c r="LNI115" s="384"/>
      <c r="LNJ115" s="384"/>
      <c r="LNK115" s="384"/>
      <c r="LNL115" s="384"/>
      <c r="LNM115" s="384"/>
      <c r="LNN115" s="384"/>
      <c r="LNO115" s="384"/>
      <c r="LNP115" s="384"/>
      <c r="LNQ115" s="384"/>
      <c r="LNR115" s="384"/>
      <c r="LNS115" s="384"/>
      <c r="LNT115" s="384"/>
      <c r="LNU115" s="384"/>
      <c r="LNV115" s="384"/>
      <c r="LNW115" s="384"/>
      <c r="LNX115" s="384"/>
      <c r="LNY115" s="384"/>
      <c r="LNZ115" s="384"/>
      <c r="LOA115" s="384"/>
      <c r="LOB115" s="384"/>
      <c r="LOC115" s="384"/>
      <c r="LOD115" s="384"/>
      <c r="LOE115" s="384"/>
      <c r="LOF115" s="384"/>
      <c r="LOG115" s="384"/>
      <c r="LOH115" s="384"/>
      <c r="LOI115" s="384"/>
      <c r="LOJ115" s="384"/>
      <c r="LOK115" s="384"/>
      <c r="LOL115" s="384"/>
      <c r="LOM115" s="384"/>
      <c r="LON115" s="384"/>
      <c r="LOO115" s="384"/>
      <c r="LOP115" s="384"/>
      <c r="LOQ115" s="384"/>
      <c r="LOR115" s="384"/>
      <c r="LOS115" s="384"/>
      <c r="LOT115" s="384"/>
      <c r="LOU115" s="384"/>
      <c r="LOV115" s="384"/>
      <c r="LOW115" s="384"/>
      <c r="LOX115" s="384"/>
      <c r="LOY115" s="384"/>
      <c r="LOZ115" s="384"/>
      <c r="LPA115" s="384"/>
      <c r="LPB115" s="384"/>
      <c r="LPC115" s="384"/>
      <c r="LPD115" s="384"/>
      <c r="LPE115" s="384"/>
      <c r="LPF115" s="384"/>
      <c r="LPG115" s="384"/>
      <c r="LPH115" s="384"/>
      <c r="LPI115" s="384"/>
      <c r="LPJ115" s="384"/>
      <c r="LPK115" s="384"/>
      <c r="LPL115" s="384"/>
      <c r="LPM115" s="384"/>
      <c r="LPN115" s="384"/>
      <c r="LPO115" s="384"/>
      <c r="LPP115" s="384"/>
      <c r="LPQ115" s="384"/>
      <c r="LPR115" s="384"/>
      <c r="LPS115" s="384"/>
      <c r="LPT115" s="384"/>
      <c r="LPU115" s="384"/>
      <c r="LPV115" s="384"/>
      <c r="LPW115" s="384"/>
      <c r="LPX115" s="384"/>
      <c r="LPY115" s="384"/>
      <c r="LPZ115" s="384"/>
      <c r="LQA115" s="384"/>
      <c r="LQB115" s="384"/>
      <c r="LQC115" s="384"/>
      <c r="LQD115" s="384"/>
      <c r="LQE115" s="384"/>
      <c r="LQF115" s="384"/>
      <c r="LQG115" s="384"/>
      <c r="LQH115" s="384"/>
      <c r="LQI115" s="384"/>
      <c r="LQJ115" s="384"/>
      <c r="LQK115" s="384"/>
      <c r="LQL115" s="384"/>
      <c r="LQM115" s="384"/>
      <c r="LQN115" s="384"/>
      <c r="LQO115" s="384"/>
      <c r="LQP115" s="384"/>
      <c r="LQQ115" s="384"/>
      <c r="LQR115" s="384"/>
      <c r="LQS115" s="384"/>
      <c r="LQT115" s="384"/>
      <c r="LQU115" s="384"/>
      <c r="LQV115" s="384"/>
      <c r="LQW115" s="384"/>
      <c r="LQX115" s="384"/>
      <c r="LQY115" s="384"/>
      <c r="LQZ115" s="384"/>
      <c r="LRA115" s="384"/>
      <c r="LRB115" s="384"/>
      <c r="LRC115" s="384"/>
      <c r="LRD115" s="384"/>
      <c r="LRE115" s="384"/>
      <c r="LRF115" s="384"/>
      <c r="LRG115" s="384"/>
      <c r="LRH115" s="384"/>
      <c r="LRI115" s="384"/>
      <c r="LRJ115" s="384"/>
      <c r="LRK115" s="384"/>
      <c r="LRL115" s="384"/>
      <c r="LRM115" s="384"/>
      <c r="LRN115" s="384"/>
      <c r="LRO115" s="384"/>
      <c r="LRP115" s="384"/>
      <c r="LRQ115" s="384"/>
      <c r="LRR115" s="384"/>
      <c r="LRS115" s="384"/>
      <c r="LRT115" s="384"/>
      <c r="LRU115" s="384"/>
      <c r="LRV115" s="384"/>
      <c r="LRW115" s="384"/>
      <c r="LRX115" s="384"/>
      <c r="LRY115" s="384"/>
      <c r="LRZ115" s="384"/>
      <c r="LSA115" s="384"/>
      <c r="LSB115" s="384"/>
      <c r="LSC115" s="384"/>
      <c r="LSD115" s="384"/>
      <c r="LSE115" s="384"/>
      <c r="LSF115" s="384"/>
      <c r="LSG115" s="384"/>
      <c r="LSH115" s="384"/>
      <c r="LSI115" s="384"/>
      <c r="LSJ115" s="384"/>
      <c r="LSK115" s="384"/>
      <c r="LSL115" s="384"/>
      <c r="LSM115" s="384"/>
      <c r="LSN115" s="384"/>
      <c r="LSO115" s="384"/>
      <c r="LSP115" s="384"/>
      <c r="LSQ115" s="384"/>
      <c r="LSR115" s="384"/>
      <c r="LSS115" s="384"/>
      <c r="LST115" s="384"/>
      <c r="LSU115" s="384"/>
      <c r="LSV115" s="384"/>
      <c r="LSW115" s="384"/>
      <c r="LSX115" s="384"/>
      <c r="LSY115" s="384"/>
      <c r="LSZ115" s="384"/>
      <c r="LTA115" s="384"/>
      <c r="LTB115" s="384"/>
      <c r="LTC115" s="384"/>
      <c r="LTD115" s="384"/>
      <c r="LTE115" s="384"/>
      <c r="LTF115" s="384"/>
      <c r="LTG115" s="384"/>
      <c r="LTH115" s="384"/>
      <c r="LTI115" s="384"/>
      <c r="LTJ115" s="384"/>
      <c r="LTK115" s="384"/>
      <c r="LTL115" s="384"/>
      <c r="LTM115" s="384"/>
      <c r="LTN115" s="384"/>
      <c r="LTO115" s="384"/>
      <c r="LTP115" s="384"/>
      <c r="LTQ115" s="384"/>
      <c r="LTR115" s="384"/>
      <c r="LTS115" s="384"/>
      <c r="LTT115" s="384"/>
      <c r="LTU115" s="384"/>
      <c r="LTV115" s="384"/>
      <c r="LTW115" s="384"/>
      <c r="LTX115" s="384"/>
      <c r="LTY115" s="384"/>
      <c r="LTZ115" s="384"/>
      <c r="LUA115" s="384"/>
      <c r="LUB115" s="384"/>
      <c r="LUC115" s="384"/>
      <c r="LUD115" s="384"/>
      <c r="LUE115" s="384"/>
      <c r="LUF115" s="384"/>
      <c r="LUG115" s="384"/>
      <c r="LUH115" s="384"/>
      <c r="LUI115" s="384"/>
      <c r="LUJ115" s="384"/>
      <c r="LUK115" s="384"/>
      <c r="LUL115" s="384"/>
      <c r="LUM115" s="384"/>
      <c r="LUN115" s="384"/>
      <c r="LUO115" s="384"/>
      <c r="LUP115" s="384"/>
      <c r="LUQ115" s="384"/>
      <c r="LUR115" s="384"/>
      <c r="LUS115" s="384"/>
      <c r="LUT115" s="384"/>
      <c r="LUU115" s="384"/>
      <c r="LUV115" s="384"/>
      <c r="LUW115" s="384"/>
      <c r="LUX115" s="384"/>
      <c r="LUY115" s="384"/>
      <c r="LUZ115" s="384"/>
      <c r="LVA115" s="384"/>
      <c r="LVB115" s="384"/>
      <c r="LVC115" s="384"/>
      <c r="LVD115" s="384"/>
      <c r="LVE115" s="384"/>
      <c r="LVF115" s="384"/>
      <c r="LVG115" s="384"/>
      <c r="LVH115" s="384"/>
      <c r="LVI115" s="384"/>
      <c r="LVJ115" s="384"/>
      <c r="LVK115" s="384"/>
      <c r="LVL115" s="384"/>
      <c r="LVM115" s="384"/>
      <c r="LVN115" s="384"/>
      <c r="LVO115" s="384"/>
      <c r="LVP115" s="384"/>
      <c r="LVQ115" s="384"/>
      <c r="LVR115" s="384"/>
      <c r="LVS115" s="384"/>
      <c r="LVT115" s="384"/>
      <c r="LVU115" s="384"/>
      <c r="LVV115" s="384"/>
      <c r="LVW115" s="384"/>
      <c r="LVX115" s="384"/>
      <c r="LVY115" s="384"/>
      <c r="LVZ115" s="384"/>
      <c r="LWA115" s="384"/>
      <c r="LWB115" s="384"/>
      <c r="LWC115" s="384"/>
      <c r="LWD115" s="384"/>
      <c r="LWE115" s="384"/>
      <c r="LWF115" s="384"/>
      <c r="LWG115" s="384"/>
      <c r="LWH115" s="384"/>
      <c r="LWI115" s="384"/>
      <c r="LWJ115" s="384"/>
      <c r="LWK115" s="384"/>
      <c r="LWL115" s="384"/>
      <c r="LWM115" s="384"/>
      <c r="LWN115" s="384"/>
      <c r="LWO115" s="384"/>
      <c r="LWP115" s="384"/>
      <c r="LWQ115" s="384"/>
      <c r="LWR115" s="384"/>
      <c r="LWS115" s="384"/>
      <c r="LWT115" s="384"/>
      <c r="LWU115" s="384"/>
      <c r="LWV115" s="384"/>
      <c r="LWW115" s="384"/>
      <c r="LWX115" s="384"/>
      <c r="LWY115" s="384"/>
      <c r="LWZ115" s="384"/>
      <c r="LXA115" s="384"/>
      <c r="LXB115" s="384"/>
      <c r="LXC115" s="384"/>
      <c r="LXD115" s="384"/>
      <c r="LXE115" s="384"/>
      <c r="LXF115" s="384"/>
      <c r="LXG115" s="384"/>
      <c r="LXH115" s="384"/>
      <c r="LXI115" s="384"/>
      <c r="LXJ115" s="384"/>
      <c r="LXK115" s="384"/>
      <c r="LXL115" s="384"/>
      <c r="LXM115" s="384"/>
      <c r="LXN115" s="384"/>
      <c r="LXO115" s="384"/>
      <c r="LXP115" s="384"/>
      <c r="LXQ115" s="384"/>
      <c r="LXR115" s="384"/>
      <c r="LXS115" s="384"/>
      <c r="LXT115" s="384"/>
      <c r="LXU115" s="384"/>
      <c r="LXV115" s="384"/>
      <c r="LXW115" s="384"/>
      <c r="LXX115" s="384"/>
      <c r="LXY115" s="384"/>
      <c r="LXZ115" s="384"/>
      <c r="LYA115" s="384"/>
      <c r="LYB115" s="384"/>
      <c r="LYC115" s="384"/>
      <c r="LYD115" s="384"/>
      <c r="LYE115" s="384"/>
      <c r="LYF115" s="384"/>
      <c r="LYG115" s="384"/>
      <c r="LYH115" s="384"/>
      <c r="LYI115" s="384"/>
      <c r="LYJ115" s="384"/>
      <c r="LYK115" s="384"/>
      <c r="LYL115" s="384"/>
      <c r="LYM115" s="384"/>
      <c r="LYN115" s="384"/>
      <c r="LYO115" s="384"/>
      <c r="LYP115" s="384"/>
      <c r="LYQ115" s="384"/>
      <c r="LYR115" s="384"/>
      <c r="LYS115" s="384"/>
      <c r="LYT115" s="384"/>
      <c r="LYU115" s="384"/>
      <c r="LYV115" s="384"/>
      <c r="LYW115" s="384"/>
      <c r="LYX115" s="384"/>
      <c r="LYY115" s="384"/>
      <c r="LYZ115" s="384"/>
      <c r="LZA115" s="384"/>
      <c r="LZB115" s="384"/>
      <c r="LZC115" s="384"/>
      <c r="LZD115" s="384"/>
      <c r="LZE115" s="384"/>
      <c r="LZF115" s="384"/>
      <c r="LZG115" s="384"/>
      <c r="LZH115" s="384"/>
      <c r="LZI115" s="384"/>
      <c r="LZJ115" s="384"/>
      <c r="LZK115" s="384"/>
      <c r="LZL115" s="384"/>
      <c r="LZM115" s="384"/>
      <c r="LZN115" s="384"/>
      <c r="LZO115" s="384"/>
      <c r="LZP115" s="384"/>
      <c r="LZQ115" s="384"/>
      <c r="LZR115" s="384"/>
      <c r="LZS115" s="384"/>
      <c r="LZT115" s="384"/>
      <c r="LZU115" s="384"/>
      <c r="LZV115" s="384"/>
      <c r="LZW115" s="384"/>
      <c r="LZX115" s="384"/>
      <c r="LZY115" s="384"/>
      <c r="LZZ115" s="384"/>
      <c r="MAA115" s="384"/>
      <c r="MAB115" s="384"/>
      <c r="MAC115" s="384"/>
      <c r="MAD115" s="384"/>
      <c r="MAE115" s="384"/>
      <c r="MAF115" s="384"/>
      <c r="MAG115" s="384"/>
      <c r="MAH115" s="384"/>
      <c r="MAI115" s="384"/>
      <c r="MAJ115" s="384"/>
      <c r="MAK115" s="384"/>
      <c r="MAL115" s="384"/>
      <c r="MAM115" s="384"/>
      <c r="MAN115" s="384"/>
      <c r="MAO115" s="384"/>
      <c r="MAP115" s="384"/>
      <c r="MAQ115" s="384"/>
      <c r="MAR115" s="384"/>
      <c r="MAS115" s="384"/>
      <c r="MAT115" s="384"/>
      <c r="MAU115" s="384"/>
      <c r="MAV115" s="384"/>
      <c r="MAW115" s="384"/>
      <c r="MAX115" s="384"/>
      <c r="MAY115" s="384"/>
      <c r="MAZ115" s="384"/>
      <c r="MBA115" s="384"/>
      <c r="MBB115" s="384"/>
      <c r="MBC115" s="384"/>
      <c r="MBD115" s="384"/>
      <c r="MBE115" s="384"/>
      <c r="MBF115" s="384"/>
      <c r="MBG115" s="384"/>
      <c r="MBH115" s="384"/>
      <c r="MBI115" s="384"/>
      <c r="MBJ115" s="384"/>
      <c r="MBK115" s="384"/>
      <c r="MBL115" s="384"/>
      <c r="MBM115" s="384"/>
      <c r="MBN115" s="384"/>
      <c r="MBO115" s="384"/>
      <c r="MBP115" s="384"/>
      <c r="MBQ115" s="384"/>
      <c r="MBR115" s="384"/>
      <c r="MBS115" s="384"/>
      <c r="MBT115" s="384"/>
      <c r="MBU115" s="384"/>
      <c r="MBV115" s="384"/>
      <c r="MBW115" s="384"/>
      <c r="MBX115" s="384"/>
      <c r="MBY115" s="384"/>
      <c r="MBZ115" s="384"/>
      <c r="MCA115" s="384"/>
      <c r="MCB115" s="384"/>
      <c r="MCC115" s="384"/>
      <c r="MCD115" s="384"/>
      <c r="MCE115" s="384"/>
      <c r="MCF115" s="384"/>
      <c r="MCG115" s="384"/>
      <c r="MCH115" s="384"/>
      <c r="MCI115" s="384"/>
      <c r="MCJ115" s="384"/>
      <c r="MCK115" s="384"/>
      <c r="MCL115" s="384"/>
      <c r="MCM115" s="384"/>
      <c r="MCN115" s="384"/>
      <c r="MCO115" s="384"/>
      <c r="MCP115" s="384"/>
      <c r="MCQ115" s="384"/>
      <c r="MCR115" s="384"/>
      <c r="MCS115" s="384"/>
      <c r="MCT115" s="384"/>
      <c r="MCU115" s="384"/>
      <c r="MCV115" s="384"/>
      <c r="MCW115" s="384"/>
      <c r="MCX115" s="384"/>
      <c r="MCY115" s="384"/>
      <c r="MCZ115" s="384"/>
      <c r="MDA115" s="384"/>
      <c r="MDB115" s="384"/>
      <c r="MDC115" s="384"/>
      <c r="MDD115" s="384"/>
      <c r="MDE115" s="384"/>
      <c r="MDF115" s="384"/>
      <c r="MDG115" s="384"/>
      <c r="MDH115" s="384"/>
      <c r="MDI115" s="384"/>
      <c r="MDJ115" s="384"/>
      <c r="MDK115" s="384"/>
      <c r="MDL115" s="384"/>
      <c r="MDM115" s="384"/>
      <c r="MDN115" s="384"/>
      <c r="MDO115" s="384"/>
      <c r="MDP115" s="384"/>
      <c r="MDQ115" s="384"/>
      <c r="MDR115" s="384"/>
      <c r="MDS115" s="384"/>
      <c r="MDT115" s="384"/>
      <c r="MDU115" s="384"/>
      <c r="MDV115" s="384"/>
      <c r="MDW115" s="384"/>
      <c r="MDX115" s="384"/>
      <c r="MDY115" s="384"/>
      <c r="MDZ115" s="384"/>
      <c r="MEA115" s="384"/>
      <c r="MEB115" s="384"/>
      <c r="MEC115" s="384"/>
      <c r="MED115" s="384"/>
      <c r="MEE115" s="384"/>
      <c r="MEF115" s="384"/>
      <c r="MEG115" s="384"/>
      <c r="MEH115" s="384"/>
      <c r="MEI115" s="384"/>
      <c r="MEJ115" s="384"/>
      <c r="MEK115" s="384"/>
      <c r="MEL115" s="384"/>
      <c r="MEM115" s="384"/>
      <c r="MEN115" s="384"/>
      <c r="MEO115" s="384"/>
      <c r="MEP115" s="384"/>
      <c r="MEQ115" s="384"/>
      <c r="MER115" s="384"/>
      <c r="MES115" s="384"/>
      <c r="MET115" s="384"/>
      <c r="MEU115" s="384"/>
      <c r="MEV115" s="384"/>
      <c r="MEW115" s="384"/>
      <c r="MEX115" s="384"/>
      <c r="MEY115" s="384"/>
      <c r="MEZ115" s="384"/>
      <c r="MFA115" s="384"/>
      <c r="MFB115" s="384"/>
      <c r="MFC115" s="384"/>
      <c r="MFD115" s="384"/>
      <c r="MFE115" s="384"/>
      <c r="MFF115" s="384"/>
      <c r="MFG115" s="384"/>
      <c r="MFH115" s="384"/>
      <c r="MFI115" s="384"/>
      <c r="MFJ115" s="384"/>
      <c r="MFK115" s="384"/>
      <c r="MFL115" s="384"/>
      <c r="MFM115" s="384"/>
      <c r="MFN115" s="384"/>
      <c r="MFO115" s="384"/>
      <c r="MFP115" s="384"/>
      <c r="MFQ115" s="384"/>
      <c r="MFR115" s="384"/>
      <c r="MFS115" s="384"/>
      <c r="MFT115" s="384"/>
      <c r="MFU115" s="384"/>
      <c r="MFV115" s="384"/>
      <c r="MFW115" s="384"/>
      <c r="MFX115" s="384"/>
      <c r="MFY115" s="384"/>
      <c r="MFZ115" s="384"/>
      <c r="MGA115" s="384"/>
      <c r="MGB115" s="384"/>
      <c r="MGC115" s="384"/>
      <c r="MGD115" s="384"/>
      <c r="MGE115" s="384"/>
      <c r="MGF115" s="384"/>
      <c r="MGG115" s="384"/>
      <c r="MGH115" s="384"/>
      <c r="MGI115" s="384"/>
      <c r="MGJ115" s="384"/>
      <c r="MGK115" s="384"/>
      <c r="MGL115" s="384"/>
      <c r="MGM115" s="384"/>
      <c r="MGN115" s="384"/>
      <c r="MGO115" s="384"/>
      <c r="MGP115" s="384"/>
      <c r="MGQ115" s="384"/>
      <c r="MGR115" s="384"/>
      <c r="MGS115" s="384"/>
      <c r="MGT115" s="384"/>
      <c r="MGU115" s="384"/>
      <c r="MGV115" s="384"/>
      <c r="MGW115" s="384"/>
      <c r="MGX115" s="384"/>
      <c r="MGY115" s="384"/>
      <c r="MGZ115" s="384"/>
      <c r="MHA115" s="384"/>
      <c r="MHB115" s="384"/>
      <c r="MHC115" s="384"/>
      <c r="MHD115" s="384"/>
      <c r="MHE115" s="384"/>
      <c r="MHF115" s="384"/>
      <c r="MHG115" s="384"/>
      <c r="MHH115" s="384"/>
      <c r="MHI115" s="384"/>
      <c r="MHJ115" s="384"/>
      <c r="MHK115" s="384"/>
      <c r="MHL115" s="384"/>
      <c r="MHM115" s="384"/>
      <c r="MHN115" s="384"/>
      <c r="MHO115" s="384"/>
      <c r="MHP115" s="384"/>
      <c r="MHQ115" s="384"/>
      <c r="MHR115" s="384"/>
      <c r="MHS115" s="384"/>
      <c r="MHT115" s="384"/>
      <c r="MHU115" s="384"/>
      <c r="MHV115" s="384"/>
      <c r="MHW115" s="384"/>
      <c r="MHX115" s="384"/>
      <c r="MHY115" s="384"/>
      <c r="MHZ115" s="384"/>
      <c r="MIA115" s="384"/>
      <c r="MIB115" s="384"/>
      <c r="MIC115" s="384"/>
      <c r="MID115" s="384"/>
      <c r="MIE115" s="384"/>
      <c r="MIF115" s="384"/>
      <c r="MIG115" s="384"/>
      <c r="MIH115" s="384"/>
      <c r="MII115" s="384"/>
      <c r="MIJ115" s="384"/>
      <c r="MIK115" s="384"/>
      <c r="MIL115" s="384"/>
      <c r="MIM115" s="384"/>
      <c r="MIN115" s="384"/>
      <c r="MIO115" s="384"/>
      <c r="MIP115" s="384"/>
      <c r="MIQ115" s="384"/>
      <c r="MIR115" s="384"/>
      <c r="MIS115" s="384"/>
      <c r="MIT115" s="384"/>
      <c r="MIU115" s="384"/>
      <c r="MIV115" s="384"/>
      <c r="MIW115" s="384"/>
      <c r="MIX115" s="384"/>
      <c r="MIY115" s="384"/>
      <c r="MIZ115" s="384"/>
      <c r="MJA115" s="384"/>
      <c r="MJB115" s="384"/>
      <c r="MJC115" s="384"/>
      <c r="MJD115" s="384"/>
      <c r="MJE115" s="384"/>
      <c r="MJF115" s="384"/>
      <c r="MJG115" s="384"/>
      <c r="MJH115" s="384"/>
      <c r="MJI115" s="384"/>
      <c r="MJJ115" s="384"/>
      <c r="MJK115" s="384"/>
      <c r="MJL115" s="384"/>
      <c r="MJM115" s="384"/>
      <c r="MJN115" s="384"/>
      <c r="MJO115" s="384"/>
      <c r="MJP115" s="384"/>
      <c r="MJQ115" s="384"/>
      <c r="MJR115" s="384"/>
      <c r="MJS115" s="384"/>
      <c r="MJT115" s="384"/>
      <c r="MJU115" s="384"/>
      <c r="MJV115" s="384"/>
      <c r="MJW115" s="384"/>
      <c r="MJX115" s="384"/>
      <c r="MJY115" s="384"/>
      <c r="MJZ115" s="384"/>
      <c r="MKA115" s="384"/>
      <c r="MKB115" s="384"/>
      <c r="MKC115" s="384"/>
      <c r="MKD115" s="384"/>
      <c r="MKE115" s="384"/>
      <c r="MKF115" s="384"/>
      <c r="MKG115" s="384"/>
      <c r="MKH115" s="384"/>
      <c r="MKI115" s="384"/>
      <c r="MKJ115" s="384"/>
      <c r="MKK115" s="384"/>
      <c r="MKL115" s="384"/>
      <c r="MKM115" s="384"/>
      <c r="MKN115" s="384"/>
      <c r="MKO115" s="384"/>
      <c r="MKP115" s="384"/>
      <c r="MKQ115" s="384"/>
      <c r="MKR115" s="384"/>
      <c r="MKS115" s="384"/>
      <c r="MKT115" s="384"/>
      <c r="MKU115" s="384"/>
      <c r="MKV115" s="384"/>
      <c r="MKW115" s="384"/>
      <c r="MKX115" s="384"/>
      <c r="MKY115" s="384"/>
      <c r="MKZ115" s="384"/>
      <c r="MLA115" s="384"/>
      <c r="MLB115" s="384"/>
      <c r="MLC115" s="384"/>
      <c r="MLD115" s="384"/>
      <c r="MLE115" s="384"/>
      <c r="MLF115" s="384"/>
      <c r="MLG115" s="384"/>
      <c r="MLH115" s="384"/>
      <c r="MLI115" s="384"/>
      <c r="MLJ115" s="384"/>
      <c r="MLK115" s="384"/>
      <c r="MLL115" s="384"/>
      <c r="MLM115" s="384"/>
      <c r="MLN115" s="384"/>
      <c r="MLO115" s="384"/>
      <c r="MLP115" s="384"/>
      <c r="MLQ115" s="384"/>
      <c r="MLR115" s="384"/>
      <c r="MLS115" s="384"/>
      <c r="MLT115" s="384"/>
      <c r="MLU115" s="384"/>
      <c r="MLV115" s="384"/>
      <c r="MLW115" s="384"/>
      <c r="MLX115" s="384"/>
      <c r="MLY115" s="384"/>
      <c r="MLZ115" s="384"/>
      <c r="MMA115" s="384"/>
      <c r="MMB115" s="384"/>
      <c r="MMC115" s="384"/>
      <c r="MMD115" s="384"/>
      <c r="MME115" s="384"/>
      <c r="MMF115" s="384"/>
      <c r="MMG115" s="384"/>
      <c r="MMH115" s="384"/>
      <c r="MMI115" s="384"/>
      <c r="MMJ115" s="384"/>
      <c r="MMK115" s="384"/>
      <c r="MML115" s="384"/>
      <c r="MMM115" s="384"/>
      <c r="MMN115" s="384"/>
      <c r="MMO115" s="384"/>
      <c r="MMP115" s="384"/>
      <c r="MMQ115" s="384"/>
      <c r="MMR115" s="384"/>
      <c r="MMS115" s="384"/>
      <c r="MMT115" s="384"/>
      <c r="MMU115" s="384"/>
      <c r="MMV115" s="384"/>
      <c r="MMW115" s="384"/>
      <c r="MMX115" s="384"/>
      <c r="MMY115" s="384"/>
      <c r="MMZ115" s="384"/>
      <c r="MNA115" s="384"/>
      <c r="MNB115" s="384"/>
      <c r="MNC115" s="384"/>
      <c r="MND115" s="384"/>
      <c r="MNE115" s="384"/>
      <c r="MNF115" s="384"/>
      <c r="MNG115" s="384"/>
      <c r="MNH115" s="384"/>
      <c r="MNI115" s="384"/>
      <c r="MNJ115" s="384"/>
      <c r="MNK115" s="384"/>
      <c r="MNL115" s="384"/>
      <c r="MNM115" s="384"/>
      <c r="MNN115" s="384"/>
      <c r="MNO115" s="384"/>
      <c r="MNP115" s="384"/>
      <c r="MNQ115" s="384"/>
      <c r="MNR115" s="384"/>
      <c r="MNS115" s="384"/>
      <c r="MNT115" s="384"/>
      <c r="MNU115" s="384"/>
      <c r="MNV115" s="384"/>
      <c r="MNW115" s="384"/>
      <c r="MNX115" s="384"/>
      <c r="MNY115" s="384"/>
      <c r="MNZ115" s="384"/>
      <c r="MOA115" s="384"/>
      <c r="MOB115" s="384"/>
      <c r="MOC115" s="384"/>
      <c r="MOD115" s="384"/>
      <c r="MOE115" s="384"/>
      <c r="MOF115" s="384"/>
      <c r="MOG115" s="384"/>
      <c r="MOH115" s="384"/>
      <c r="MOI115" s="384"/>
      <c r="MOJ115" s="384"/>
      <c r="MOK115" s="384"/>
      <c r="MOL115" s="384"/>
      <c r="MOM115" s="384"/>
      <c r="MON115" s="384"/>
      <c r="MOO115" s="384"/>
      <c r="MOP115" s="384"/>
      <c r="MOQ115" s="384"/>
      <c r="MOR115" s="384"/>
      <c r="MOS115" s="384"/>
      <c r="MOT115" s="384"/>
      <c r="MOU115" s="384"/>
      <c r="MOV115" s="384"/>
      <c r="MOW115" s="384"/>
      <c r="MOX115" s="384"/>
      <c r="MOY115" s="384"/>
      <c r="MOZ115" s="384"/>
      <c r="MPA115" s="384"/>
      <c r="MPB115" s="384"/>
      <c r="MPC115" s="384"/>
      <c r="MPD115" s="384"/>
      <c r="MPE115" s="384"/>
      <c r="MPF115" s="384"/>
      <c r="MPG115" s="384"/>
      <c r="MPH115" s="384"/>
      <c r="MPI115" s="384"/>
      <c r="MPJ115" s="384"/>
      <c r="MPK115" s="384"/>
      <c r="MPL115" s="384"/>
      <c r="MPM115" s="384"/>
      <c r="MPN115" s="384"/>
      <c r="MPO115" s="384"/>
      <c r="MPP115" s="384"/>
      <c r="MPQ115" s="384"/>
      <c r="MPR115" s="384"/>
      <c r="MPS115" s="384"/>
      <c r="MPT115" s="384"/>
      <c r="MPU115" s="384"/>
      <c r="MPV115" s="384"/>
      <c r="MPW115" s="384"/>
      <c r="MPX115" s="384"/>
      <c r="MPY115" s="384"/>
      <c r="MPZ115" s="384"/>
      <c r="MQA115" s="384"/>
      <c r="MQB115" s="384"/>
      <c r="MQC115" s="384"/>
      <c r="MQD115" s="384"/>
      <c r="MQE115" s="384"/>
      <c r="MQF115" s="384"/>
      <c r="MQG115" s="384"/>
      <c r="MQH115" s="384"/>
      <c r="MQI115" s="384"/>
      <c r="MQJ115" s="384"/>
      <c r="MQK115" s="384"/>
      <c r="MQL115" s="384"/>
      <c r="MQM115" s="384"/>
      <c r="MQN115" s="384"/>
      <c r="MQO115" s="384"/>
      <c r="MQP115" s="384"/>
      <c r="MQQ115" s="384"/>
      <c r="MQR115" s="384"/>
      <c r="MQS115" s="384"/>
      <c r="MQT115" s="384"/>
      <c r="MQU115" s="384"/>
      <c r="MQV115" s="384"/>
      <c r="MQW115" s="384"/>
      <c r="MQX115" s="384"/>
      <c r="MQY115" s="384"/>
      <c r="MQZ115" s="384"/>
      <c r="MRA115" s="384"/>
      <c r="MRB115" s="384"/>
      <c r="MRC115" s="384"/>
      <c r="MRD115" s="384"/>
      <c r="MRE115" s="384"/>
      <c r="MRF115" s="384"/>
      <c r="MRG115" s="384"/>
      <c r="MRH115" s="384"/>
      <c r="MRI115" s="384"/>
      <c r="MRJ115" s="384"/>
      <c r="MRK115" s="384"/>
      <c r="MRL115" s="384"/>
      <c r="MRM115" s="384"/>
      <c r="MRN115" s="384"/>
      <c r="MRO115" s="384"/>
      <c r="MRP115" s="384"/>
      <c r="MRQ115" s="384"/>
      <c r="MRR115" s="384"/>
      <c r="MRS115" s="384"/>
      <c r="MRT115" s="384"/>
      <c r="MRU115" s="384"/>
      <c r="MRV115" s="384"/>
      <c r="MRW115" s="384"/>
      <c r="MRX115" s="384"/>
      <c r="MRY115" s="384"/>
      <c r="MRZ115" s="384"/>
      <c r="MSA115" s="384"/>
      <c r="MSB115" s="384"/>
      <c r="MSC115" s="384"/>
      <c r="MSD115" s="384"/>
      <c r="MSE115" s="384"/>
      <c r="MSF115" s="384"/>
      <c r="MSG115" s="384"/>
      <c r="MSH115" s="384"/>
      <c r="MSI115" s="384"/>
      <c r="MSJ115" s="384"/>
      <c r="MSK115" s="384"/>
      <c r="MSL115" s="384"/>
      <c r="MSM115" s="384"/>
      <c r="MSN115" s="384"/>
      <c r="MSO115" s="384"/>
      <c r="MSP115" s="384"/>
      <c r="MSQ115" s="384"/>
      <c r="MSR115" s="384"/>
      <c r="MSS115" s="384"/>
      <c r="MST115" s="384"/>
      <c r="MSU115" s="384"/>
      <c r="MSV115" s="384"/>
      <c r="MSW115" s="384"/>
      <c r="MSX115" s="384"/>
      <c r="MSY115" s="384"/>
      <c r="MSZ115" s="384"/>
      <c r="MTA115" s="384"/>
      <c r="MTB115" s="384"/>
      <c r="MTC115" s="384"/>
      <c r="MTD115" s="384"/>
      <c r="MTE115" s="384"/>
      <c r="MTF115" s="384"/>
      <c r="MTG115" s="384"/>
      <c r="MTH115" s="384"/>
      <c r="MTI115" s="384"/>
      <c r="MTJ115" s="384"/>
      <c r="MTK115" s="384"/>
      <c r="MTL115" s="384"/>
      <c r="MTM115" s="384"/>
      <c r="MTN115" s="384"/>
      <c r="MTO115" s="384"/>
      <c r="MTP115" s="384"/>
      <c r="MTQ115" s="384"/>
      <c r="MTR115" s="384"/>
      <c r="MTS115" s="384"/>
      <c r="MTT115" s="384"/>
      <c r="MTU115" s="384"/>
      <c r="MTV115" s="384"/>
      <c r="MTW115" s="384"/>
      <c r="MTX115" s="384"/>
      <c r="MTY115" s="384"/>
      <c r="MTZ115" s="384"/>
      <c r="MUA115" s="384"/>
      <c r="MUB115" s="384"/>
      <c r="MUC115" s="384"/>
      <c r="MUD115" s="384"/>
      <c r="MUE115" s="384"/>
      <c r="MUF115" s="384"/>
      <c r="MUG115" s="384"/>
      <c r="MUH115" s="384"/>
      <c r="MUI115" s="384"/>
      <c r="MUJ115" s="384"/>
      <c r="MUK115" s="384"/>
      <c r="MUL115" s="384"/>
      <c r="MUM115" s="384"/>
      <c r="MUN115" s="384"/>
      <c r="MUO115" s="384"/>
      <c r="MUP115" s="384"/>
      <c r="MUQ115" s="384"/>
      <c r="MUR115" s="384"/>
      <c r="MUS115" s="384"/>
      <c r="MUT115" s="384"/>
      <c r="MUU115" s="384"/>
      <c r="MUV115" s="384"/>
      <c r="MUW115" s="384"/>
      <c r="MUX115" s="384"/>
      <c r="MUY115" s="384"/>
      <c r="MUZ115" s="384"/>
      <c r="MVA115" s="384"/>
      <c r="MVB115" s="384"/>
      <c r="MVC115" s="384"/>
      <c r="MVD115" s="384"/>
      <c r="MVE115" s="384"/>
      <c r="MVF115" s="384"/>
      <c r="MVG115" s="384"/>
      <c r="MVH115" s="384"/>
      <c r="MVI115" s="384"/>
      <c r="MVJ115" s="384"/>
      <c r="MVK115" s="384"/>
      <c r="MVL115" s="384"/>
      <c r="MVM115" s="384"/>
      <c r="MVN115" s="384"/>
      <c r="MVO115" s="384"/>
      <c r="MVP115" s="384"/>
      <c r="MVQ115" s="384"/>
      <c r="MVR115" s="384"/>
      <c r="MVS115" s="384"/>
      <c r="MVT115" s="384"/>
      <c r="MVU115" s="384"/>
      <c r="MVV115" s="384"/>
      <c r="MVW115" s="384"/>
      <c r="MVX115" s="384"/>
      <c r="MVY115" s="384"/>
      <c r="MVZ115" s="384"/>
      <c r="MWA115" s="384"/>
      <c r="MWB115" s="384"/>
      <c r="MWC115" s="384"/>
      <c r="MWD115" s="384"/>
      <c r="MWE115" s="384"/>
      <c r="MWF115" s="384"/>
      <c r="MWG115" s="384"/>
      <c r="MWH115" s="384"/>
      <c r="MWI115" s="384"/>
      <c r="MWJ115" s="384"/>
      <c r="MWK115" s="384"/>
      <c r="MWL115" s="384"/>
      <c r="MWM115" s="384"/>
      <c r="MWN115" s="384"/>
      <c r="MWO115" s="384"/>
      <c r="MWP115" s="384"/>
      <c r="MWQ115" s="384"/>
      <c r="MWR115" s="384"/>
      <c r="MWS115" s="384"/>
      <c r="MWT115" s="384"/>
      <c r="MWU115" s="384"/>
      <c r="MWV115" s="384"/>
      <c r="MWW115" s="384"/>
      <c r="MWX115" s="384"/>
      <c r="MWY115" s="384"/>
      <c r="MWZ115" s="384"/>
      <c r="MXA115" s="384"/>
      <c r="MXB115" s="384"/>
      <c r="MXC115" s="384"/>
      <c r="MXD115" s="384"/>
      <c r="MXE115" s="384"/>
      <c r="MXF115" s="384"/>
      <c r="MXG115" s="384"/>
      <c r="MXH115" s="384"/>
      <c r="MXI115" s="384"/>
      <c r="MXJ115" s="384"/>
      <c r="MXK115" s="384"/>
      <c r="MXL115" s="384"/>
      <c r="MXM115" s="384"/>
      <c r="MXN115" s="384"/>
      <c r="MXO115" s="384"/>
      <c r="MXP115" s="384"/>
      <c r="MXQ115" s="384"/>
      <c r="MXR115" s="384"/>
      <c r="MXS115" s="384"/>
      <c r="MXT115" s="384"/>
      <c r="MXU115" s="384"/>
      <c r="MXV115" s="384"/>
      <c r="MXW115" s="384"/>
      <c r="MXX115" s="384"/>
      <c r="MXY115" s="384"/>
      <c r="MXZ115" s="384"/>
      <c r="MYA115" s="384"/>
      <c r="MYB115" s="384"/>
      <c r="MYC115" s="384"/>
      <c r="MYD115" s="384"/>
      <c r="MYE115" s="384"/>
      <c r="MYF115" s="384"/>
      <c r="MYG115" s="384"/>
      <c r="MYH115" s="384"/>
      <c r="MYI115" s="384"/>
      <c r="MYJ115" s="384"/>
      <c r="MYK115" s="384"/>
      <c r="MYL115" s="384"/>
      <c r="MYM115" s="384"/>
      <c r="MYN115" s="384"/>
      <c r="MYO115" s="384"/>
      <c r="MYP115" s="384"/>
      <c r="MYQ115" s="384"/>
      <c r="MYR115" s="384"/>
      <c r="MYS115" s="384"/>
      <c r="MYT115" s="384"/>
      <c r="MYU115" s="384"/>
      <c r="MYV115" s="384"/>
      <c r="MYW115" s="384"/>
      <c r="MYX115" s="384"/>
      <c r="MYY115" s="384"/>
      <c r="MYZ115" s="384"/>
      <c r="MZA115" s="384"/>
      <c r="MZB115" s="384"/>
      <c r="MZC115" s="384"/>
      <c r="MZD115" s="384"/>
      <c r="MZE115" s="384"/>
      <c r="MZF115" s="384"/>
      <c r="MZG115" s="384"/>
      <c r="MZH115" s="384"/>
      <c r="MZI115" s="384"/>
      <c r="MZJ115" s="384"/>
      <c r="MZK115" s="384"/>
      <c r="MZL115" s="384"/>
      <c r="MZM115" s="384"/>
      <c r="MZN115" s="384"/>
      <c r="MZO115" s="384"/>
      <c r="MZP115" s="384"/>
      <c r="MZQ115" s="384"/>
      <c r="MZR115" s="384"/>
      <c r="MZS115" s="384"/>
      <c r="MZT115" s="384"/>
      <c r="MZU115" s="384"/>
      <c r="MZV115" s="384"/>
      <c r="MZW115" s="384"/>
      <c r="MZX115" s="384"/>
      <c r="MZY115" s="384"/>
      <c r="MZZ115" s="384"/>
      <c r="NAA115" s="384"/>
      <c r="NAB115" s="384"/>
      <c r="NAC115" s="384"/>
      <c r="NAD115" s="384"/>
      <c r="NAE115" s="384"/>
      <c r="NAF115" s="384"/>
      <c r="NAG115" s="384"/>
      <c r="NAH115" s="384"/>
      <c r="NAI115" s="384"/>
      <c r="NAJ115" s="384"/>
      <c r="NAK115" s="384"/>
      <c r="NAL115" s="384"/>
      <c r="NAM115" s="384"/>
      <c r="NAN115" s="384"/>
      <c r="NAO115" s="384"/>
      <c r="NAP115" s="384"/>
      <c r="NAQ115" s="384"/>
      <c r="NAR115" s="384"/>
      <c r="NAS115" s="384"/>
      <c r="NAT115" s="384"/>
      <c r="NAU115" s="384"/>
      <c r="NAV115" s="384"/>
      <c r="NAW115" s="384"/>
      <c r="NAX115" s="384"/>
      <c r="NAY115" s="384"/>
      <c r="NAZ115" s="384"/>
      <c r="NBA115" s="384"/>
      <c r="NBB115" s="384"/>
      <c r="NBC115" s="384"/>
      <c r="NBD115" s="384"/>
      <c r="NBE115" s="384"/>
      <c r="NBF115" s="384"/>
      <c r="NBG115" s="384"/>
      <c r="NBH115" s="384"/>
      <c r="NBI115" s="384"/>
      <c r="NBJ115" s="384"/>
      <c r="NBK115" s="384"/>
      <c r="NBL115" s="384"/>
      <c r="NBM115" s="384"/>
      <c r="NBN115" s="384"/>
      <c r="NBO115" s="384"/>
      <c r="NBP115" s="384"/>
      <c r="NBQ115" s="384"/>
      <c r="NBR115" s="384"/>
      <c r="NBS115" s="384"/>
      <c r="NBT115" s="384"/>
      <c r="NBU115" s="384"/>
      <c r="NBV115" s="384"/>
      <c r="NBW115" s="384"/>
      <c r="NBX115" s="384"/>
      <c r="NBY115" s="384"/>
      <c r="NBZ115" s="384"/>
      <c r="NCA115" s="384"/>
      <c r="NCB115" s="384"/>
      <c r="NCC115" s="384"/>
      <c r="NCD115" s="384"/>
      <c r="NCE115" s="384"/>
      <c r="NCF115" s="384"/>
      <c r="NCG115" s="384"/>
      <c r="NCH115" s="384"/>
      <c r="NCI115" s="384"/>
      <c r="NCJ115" s="384"/>
      <c r="NCK115" s="384"/>
      <c r="NCL115" s="384"/>
      <c r="NCM115" s="384"/>
      <c r="NCN115" s="384"/>
      <c r="NCO115" s="384"/>
      <c r="NCP115" s="384"/>
      <c r="NCQ115" s="384"/>
      <c r="NCR115" s="384"/>
      <c r="NCS115" s="384"/>
      <c r="NCT115" s="384"/>
      <c r="NCU115" s="384"/>
      <c r="NCV115" s="384"/>
      <c r="NCW115" s="384"/>
      <c r="NCX115" s="384"/>
      <c r="NCY115" s="384"/>
      <c r="NCZ115" s="384"/>
      <c r="NDA115" s="384"/>
      <c r="NDB115" s="384"/>
      <c r="NDC115" s="384"/>
      <c r="NDD115" s="384"/>
      <c r="NDE115" s="384"/>
      <c r="NDF115" s="384"/>
      <c r="NDG115" s="384"/>
      <c r="NDH115" s="384"/>
      <c r="NDI115" s="384"/>
      <c r="NDJ115" s="384"/>
      <c r="NDK115" s="384"/>
      <c r="NDL115" s="384"/>
      <c r="NDM115" s="384"/>
      <c r="NDN115" s="384"/>
      <c r="NDO115" s="384"/>
      <c r="NDP115" s="384"/>
      <c r="NDQ115" s="384"/>
      <c r="NDR115" s="384"/>
      <c r="NDS115" s="384"/>
      <c r="NDT115" s="384"/>
      <c r="NDU115" s="384"/>
      <c r="NDV115" s="384"/>
      <c r="NDW115" s="384"/>
      <c r="NDX115" s="384"/>
      <c r="NDY115" s="384"/>
      <c r="NDZ115" s="384"/>
      <c r="NEA115" s="384"/>
      <c r="NEB115" s="384"/>
      <c r="NEC115" s="384"/>
      <c r="NED115" s="384"/>
      <c r="NEE115" s="384"/>
      <c r="NEF115" s="384"/>
      <c r="NEG115" s="384"/>
      <c r="NEH115" s="384"/>
      <c r="NEI115" s="384"/>
      <c r="NEJ115" s="384"/>
      <c r="NEK115" s="384"/>
      <c r="NEL115" s="384"/>
      <c r="NEM115" s="384"/>
      <c r="NEN115" s="384"/>
      <c r="NEO115" s="384"/>
      <c r="NEP115" s="384"/>
      <c r="NEQ115" s="384"/>
      <c r="NER115" s="384"/>
      <c r="NES115" s="384"/>
      <c r="NET115" s="384"/>
      <c r="NEU115" s="384"/>
      <c r="NEV115" s="384"/>
      <c r="NEW115" s="384"/>
      <c r="NEX115" s="384"/>
      <c r="NEY115" s="384"/>
      <c r="NEZ115" s="384"/>
      <c r="NFA115" s="384"/>
      <c r="NFB115" s="384"/>
      <c r="NFC115" s="384"/>
      <c r="NFD115" s="384"/>
      <c r="NFE115" s="384"/>
      <c r="NFF115" s="384"/>
      <c r="NFG115" s="384"/>
      <c r="NFH115" s="384"/>
      <c r="NFI115" s="384"/>
      <c r="NFJ115" s="384"/>
      <c r="NFK115" s="384"/>
      <c r="NFL115" s="384"/>
      <c r="NFM115" s="384"/>
      <c r="NFN115" s="384"/>
      <c r="NFO115" s="384"/>
      <c r="NFP115" s="384"/>
      <c r="NFQ115" s="384"/>
      <c r="NFR115" s="384"/>
      <c r="NFS115" s="384"/>
      <c r="NFT115" s="384"/>
      <c r="NFU115" s="384"/>
      <c r="NFV115" s="384"/>
      <c r="NFW115" s="384"/>
      <c r="NFX115" s="384"/>
      <c r="NFY115" s="384"/>
      <c r="NFZ115" s="384"/>
      <c r="NGA115" s="384"/>
      <c r="NGB115" s="384"/>
      <c r="NGC115" s="384"/>
      <c r="NGD115" s="384"/>
      <c r="NGE115" s="384"/>
      <c r="NGF115" s="384"/>
      <c r="NGG115" s="384"/>
      <c r="NGH115" s="384"/>
      <c r="NGI115" s="384"/>
      <c r="NGJ115" s="384"/>
      <c r="NGK115" s="384"/>
      <c r="NGL115" s="384"/>
      <c r="NGM115" s="384"/>
      <c r="NGN115" s="384"/>
      <c r="NGO115" s="384"/>
      <c r="NGP115" s="384"/>
      <c r="NGQ115" s="384"/>
      <c r="NGR115" s="384"/>
      <c r="NGS115" s="384"/>
      <c r="NGT115" s="384"/>
      <c r="NGU115" s="384"/>
      <c r="NGV115" s="384"/>
      <c r="NGW115" s="384"/>
      <c r="NGX115" s="384"/>
      <c r="NGY115" s="384"/>
      <c r="NGZ115" s="384"/>
      <c r="NHA115" s="384"/>
      <c r="NHB115" s="384"/>
      <c r="NHC115" s="384"/>
      <c r="NHD115" s="384"/>
      <c r="NHE115" s="384"/>
      <c r="NHF115" s="384"/>
      <c r="NHG115" s="384"/>
      <c r="NHH115" s="384"/>
      <c r="NHI115" s="384"/>
      <c r="NHJ115" s="384"/>
      <c r="NHK115" s="384"/>
      <c r="NHL115" s="384"/>
      <c r="NHM115" s="384"/>
      <c r="NHN115" s="384"/>
      <c r="NHO115" s="384"/>
      <c r="NHP115" s="384"/>
      <c r="NHQ115" s="384"/>
      <c r="NHR115" s="384"/>
      <c r="NHS115" s="384"/>
      <c r="NHT115" s="384"/>
      <c r="NHU115" s="384"/>
      <c r="NHV115" s="384"/>
      <c r="NHW115" s="384"/>
      <c r="NHX115" s="384"/>
      <c r="NHY115" s="384"/>
      <c r="NHZ115" s="384"/>
      <c r="NIA115" s="384"/>
      <c r="NIB115" s="384"/>
      <c r="NIC115" s="384"/>
      <c r="NID115" s="384"/>
      <c r="NIE115" s="384"/>
      <c r="NIF115" s="384"/>
      <c r="NIG115" s="384"/>
      <c r="NIH115" s="384"/>
      <c r="NII115" s="384"/>
      <c r="NIJ115" s="384"/>
      <c r="NIK115" s="384"/>
      <c r="NIL115" s="384"/>
      <c r="NIM115" s="384"/>
      <c r="NIN115" s="384"/>
      <c r="NIO115" s="384"/>
      <c r="NIP115" s="384"/>
      <c r="NIQ115" s="384"/>
      <c r="NIR115" s="384"/>
      <c r="NIS115" s="384"/>
      <c r="NIT115" s="384"/>
      <c r="NIU115" s="384"/>
      <c r="NIV115" s="384"/>
      <c r="NIW115" s="384"/>
      <c r="NIX115" s="384"/>
      <c r="NIY115" s="384"/>
      <c r="NIZ115" s="384"/>
      <c r="NJA115" s="384"/>
      <c r="NJB115" s="384"/>
      <c r="NJC115" s="384"/>
      <c r="NJD115" s="384"/>
      <c r="NJE115" s="384"/>
      <c r="NJF115" s="384"/>
      <c r="NJG115" s="384"/>
      <c r="NJH115" s="384"/>
      <c r="NJI115" s="384"/>
      <c r="NJJ115" s="384"/>
      <c r="NJK115" s="384"/>
      <c r="NJL115" s="384"/>
      <c r="NJM115" s="384"/>
      <c r="NJN115" s="384"/>
      <c r="NJO115" s="384"/>
      <c r="NJP115" s="384"/>
      <c r="NJQ115" s="384"/>
      <c r="NJR115" s="384"/>
      <c r="NJS115" s="384"/>
      <c r="NJT115" s="384"/>
      <c r="NJU115" s="384"/>
      <c r="NJV115" s="384"/>
      <c r="NJW115" s="384"/>
      <c r="NJX115" s="384"/>
      <c r="NJY115" s="384"/>
      <c r="NJZ115" s="384"/>
      <c r="NKA115" s="384"/>
      <c r="NKB115" s="384"/>
      <c r="NKC115" s="384"/>
      <c r="NKD115" s="384"/>
      <c r="NKE115" s="384"/>
      <c r="NKF115" s="384"/>
      <c r="NKG115" s="384"/>
      <c r="NKH115" s="384"/>
      <c r="NKI115" s="384"/>
      <c r="NKJ115" s="384"/>
      <c r="NKK115" s="384"/>
      <c r="NKL115" s="384"/>
      <c r="NKM115" s="384"/>
      <c r="NKN115" s="384"/>
      <c r="NKO115" s="384"/>
      <c r="NKP115" s="384"/>
      <c r="NKQ115" s="384"/>
      <c r="NKR115" s="384"/>
      <c r="NKS115" s="384"/>
      <c r="NKT115" s="384"/>
      <c r="NKU115" s="384"/>
      <c r="NKV115" s="384"/>
      <c r="NKW115" s="384"/>
      <c r="NKX115" s="384"/>
      <c r="NKY115" s="384"/>
      <c r="NKZ115" s="384"/>
      <c r="NLA115" s="384"/>
      <c r="NLB115" s="384"/>
      <c r="NLC115" s="384"/>
      <c r="NLD115" s="384"/>
      <c r="NLE115" s="384"/>
      <c r="NLF115" s="384"/>
      <c r="NLG115" s="384"/>
      <c r="NLH115" s="384"/>
      <c r="NLI115" s="384"/>
      <c r="NLJ115" s="384"/>
      <c r="NLK115" s="384"/>
      <c r="NLL115" s="384"/>
      <c r="NLM115" s="384"/>
      <c r="NLN115" s="384"/>
      <c r="NLO115" s="384"/>
      <c r="NLP115" s="384"/>
      <c r="NLQ115" s="384"/>
      <c r="NLR115" s="384"/>
      <c r="NLS115" s="384"/>
      <c r="NLT115" s="384"/>
      <c r="NLU115" s="384"/>
      <c r="NLV115" s="384"/>
      <c r="NLW115" s="384"/>
      <c r="NLX115" s="384"/>
      <c r="NLY115" s="384"/>
      <c r="NLZ115" s="384"/>
      <c r="NMA115" s="384"/>
      <c r="NMB115" s="384"/>
      <c r="NMC115" s="384"/>
      <c r="NMD115" s="384"/>
      <c r="NME115" s="384"/>
      <c r="NMF115" s="384"/>
      <c r="NMG115" s="384"/>
      <c r="NMH115" s="384"/>
      <c r="NMI115" s="384"/>
      <c r="NMJ115" s="384"/>
      <c r="NMK115" s="384"/>
      <c r="NML115" s="384"/>
      <c r="NMM115" s="384"/>
      <c r="NMN115" s="384"/>
      <c r="NMO115" s="384"/>
      <c r="NMP115" s="384"/>
      <c r="NMQ115" s="384"/>
      <c r="NMR115" s="384"/>
      <c r="NMS115" s="384"/>
      <c r="NMT115" s="384"/>
      <c r="NMU115" s="384"/>
      <c r="NMV115" s="384"/>
      <c r="NMW115" s="384"/>
      <c r="NMX115" s="384"/>
      <c r="NMY115" s="384"/>
      <c r="NMZ115" s="384"/>
      <c r="NNA115" s="384"/>
      <c r="NNB115" s="384"/>
      <c r="NNC115" s="384"/>
      <c r="NND115" s="384"/>
      <c r="NNE115" s="384"/>
      <c r="NNF115" s="384"/>
      <c r="NNG115" s="384"/>
      <c r="NNH115" s="384"/>
      <c r="NNI115" s="384"/>
      <c r="NNJ115" s="384"/>
      <c r="NNK115" s="384"/>
      <c r="NNL115" s="384"/>
      <c r="NNM115" s="384"/>
      <c r="NNN115" s="384"/>
      <c r="NNO115" s="384"/>
      <c r="NNP115" s="384"/>
      <c r="NNQ115" s="384"/>
      <c r="NNR115" s="384"/>
      <c r="NNS115" s="384"/>
      <c r="NNT115" s="384"/>
      <c r="NNU115" s="384"/>
      <c r="NNV115" s="384"/>
      <c r="NNW115" s="384"/>
      <c r="NNX115" s="384"/>
      <c r="NNY115" s="384"/>
      <c r="NNZ115" s="384"/>
      <c r="NOA115" s="384"/>
      <c r="NOB115" s="384"/>
      <c r="NOC115" s="384"/>
      <c r="NOD115" s="384"/>
      <c r="NOE115" s="384"/>
      <c r="NOF115" s="384"/>
      <c r="NOG115" s="384"/>
      <c r="NOH115" s="384"/>
      <c r="NOI115" s="384"/>
      <c r="NOJ115" s="384"/>
      <c r="NOK115" s="384"/>
      <c r="NOL115" s="384"/>
      <c r="NOM115" s="384"/>
      <c r="NON115" s="384"/>
      <c r="NOO115" s="384"/>
      <c r="NOP115" s="384"/>
      <c r="NOQ115" s="384"/>
      <c r="NOR115" s="384"/>
      <c r="NOS115" s="384"/>
      <c r="NOT115" s="384"/>
      <c r="NOU115" s="384"/>
      <c r="NOV115" s="384"/>
      <c r="NOW115" s="384"/>
      <c r="NOX115" s="384"/>
      <c r="NOY115" s="384"/>
      <c r="NOZ115" s="384"/>
      <c r="NPA115" s="384"/>
      <c r="NPB115" s="384"/>
      <c r="NPC115" s="384"/>
      <c r="NPD115" s="384"/>
      <c r="NPE115" s="384"/>
      <c r="NPF115" s="384"/>
      <c r="NPG115" s="384"/>
      <c r="NPH115" s="384"/>
      <c r="NPI115" s="384"/>
      <c r="NPJ115" s="384"/>
      <c r="NPK115" s="384"/>
      <c r="NPL115" s="384"/>
      <c r="NPM115" s="384"/>
      <c r="NPN115" s="384"/>
      <c r="NPO115" s="384"/>
      <c r="NPP115" s="384"/>
      <c r="NPQ115" s="384"/>
      <c r="NPR115" s="384"/>
      <c r="NPS115" s="384"/>
      <c r="NPT115" s="384"/>
      <c r="NPU115" s="384"/>
      <c r="NPV115" s="384"/>
      <c r="NPW115" s="384"/>
      <c r="NPX115" s="384"/>
      <c r="NPY115" s="384"/>
      <c r="NPZ115" s="384"/>
      <c r="NQA115" s="384"/>
      <c r="NQB115" s="384"/>
      <c r="NQC115" s="384"/>
      <c r="NQD115" s="384"/>
      <c r="NQE115" s="384"/>
      <c r="NQF115" s="384"/>
      <c r="NQG115" s="384"/>
      <c r="NQH115" s="384"/>
      <c r="NQI115" s="384"/>
      <c r="NQJ115" s="384"/>
      <c r="NQK115" s="384"/>
      <c r="NQL115" s="384"/>
      <c r="NQM115" s="384"/>
      <c r="NQN115" s="384"/>
      <c r="NQO115" s="384"/>
      <c r="NQP115" s="384"/>
      <c r="NQQ115" s="384"/>
      <c r="NQR115" s="384"/>
      <c r="NQS115" s="384"/>
      <c r="NQT115" s="384"/>
      <c r="NQU115" s="384"/>
      <c r="NQV115" s="384"/>
      <c r="NQW115" s="384"/>
      <c r="NQX115" s="384"/>
      <c r="NQY115" s="384"/>
      <c r="NQZ115" s="384"/>
      <c r="NRA115" s="384"/>
      <c r="NRB115" s="384"/>
      <c r="NRC115" s="384"/>
      <c r="NRD115" s="384"/>
      <c r="NRE115" s="384"/>
      <c r="NRF115" s="384"/>
      <c r="NRG115" s="384"/>
      <c r="NRH115" s="384"/>
      <c r="NRI115" s="384"/>
      <c r="NRJ115" s="384"/>
      <c r="NRK115" s="384"/>
      <c r="NRL115" s="384"/>
      <c r="NRM115" s="384"/>
      <c r="NRN115" s="384"/>
      <c r="NRO115" s="384"/>
      <c r="NRP115" s="384"/>
      <c r="NRQ115" s="384"/>
      <c r="NRR115" s="384"/>
      <c r="NRS115" s="384"/>
      <c r="NRT115" s="384"/>
      <c r="NRU115" s="384"/>
      <c r="NRV115" s="384"/>
      <c r="NRW115" s="384"/>
      <c r="NRX115" s="384"/>
      <c r="NRY115" s="384"/>
      <c r="NRZ115" s="384"/>
      <c r="NSA115" s="384"/>
      <c r="NSB115" s="384"/>
      <c r="NSC115" s="384"/>
      <c r="NSD115" s="384"/>
      <c r="NSE115" s="384"/>
      <c r="NSF115" s="384"/>
      <c r="NSG115" s="384"/>
      <c r="NSH115" s="384"/>
      <c r="NSI115" s="384"/>
      <c r="NSJ115" s="384"/>
      <c r="NSK115" s="384"/>
      <c r="NSL115" s="384"/>
      <c r="NSM115" s="384"/>
      <c r="NSN115" s="384"/>
      <c r="NSO115" s="384"/>
      <c r="NSP115" s="384"/>
      <c r="NSQ115" s="384"/>
      <c r="NSR115" s="384"/>
      <c r="NSS115" s="384"/>
      <c r="NST115" s="384"/>
      <c r="NSU115" s="384"/>
      <c r="NSV115" s="384"/>
      <c r="NSW115" s="384"/>
      <c r="NSX115" s="384"/>
      <c r="NSY115" s="384"/>
      <c r="NSZ115" s="384"/>
      <c r="NTA115" s="384"/>
      <c r="NTB115" s="384"/>
      <c r="NTC115" s="384"/>
      <c r="NTD115" s="384"/>
      <c r="NTE115" s="384"/>
      <c r="NTF115" s="384"/>
      <c r="NTG115" s="384"/>
      <c r="NTH115" s="384"/>
      <c r="NTI115" s="384"/>
      <c r="NTJ115" s="384"/>
      <c r="NTK115" s="384"/>
      <c r="NTL115" s="384"/>
      <c r="NTM115" s="384"/>
      <c r="NTN115" s="384"/>
      <c r="NTO115" s="384"/>
      <c r="NTP115" s="384"/>
      <c r="NTQ115" s="384"/>
      <c r="NTR115" s="384"/>
      <c r="NTS115" s="384"/>
      <c r="NTT115" s="384"/>
      <c r="NTU115" s="384"/>
      <c r="NTV115" s="384"/>
      <c r="NTW115" s="384"/>
      <c r="NTX115" s="384"/>
      <c r="NTY115" s="384"/>
      <c r="NTZ115" s="384"/>
      <c r="NUA115" s="384"/>
      <c r="NUB115" s="384"/>
      <c r="NUC115" s="384"/>
      <c r="NUD115" s="384"/>
      <c r="NUE115" s="384"/>
      <c r="NUF115" s="384"/>
      <c r="NUG115" s="384"/>
      <c r="NUH115" s="384"/>
      <c r="NUI115" s="384"/>
      <c r="NUJ115" s="384"/>
      <c r="NUK115" s="384"/>
      <c r="NUL115" s="384"/>
      <c r="NUM115" s="384"/>
      <c r="NUN115" s="384"/>
      <c r="NUO115" s="384"/>
      <c r="NUP115" s="384"/>
      <c r="NUQ115" s="384"/>
      <c r="NUR115" s="384"/>
      <c r="NUS115" s="384"/>
      <c r="NUT115" s="384"/>
      <c r="NUU115" s="384"/>
      <c r="NUV115" s="384"/>
      <c r="NUW115" s="384"/>
      <c r="NUX115" s="384"/>
      <c r="NUY115" s="384"/>
      <c r="NUZ115" s="384"/>
      <c r="NVA115" s="384"/>
      <c r="NVB115" s="384"/>
      <c r="NVC115" s="384"/>
      <c r="NVD115" s="384"/>
      <c r="NVE115" s="384"/>
      <c r="NVF115" s="384"/>
      <c r="NVG115" s="384"/>
      <c r="NVH115" s="384"/>
      <c r="NVI115" s="384"/>
      <c r="NVJ115" s="384"/>
      <c r="NVK115" s="384"/>
      <c r="NVL115" s="384"/>
      <c r="NVM115" s="384"/>
      <c r="NVN115" s="384"/>
      <c r="NVO115" s="384"/>
      <c r="NVP115" s="384"/>
      <c r="NVQ115" s="384"/>
      <c r="NVR115" s="384"/>
      <c r="NVS115" s="384"/>
      <c r="NVT115" s="384"/>
      <c r="NVU115" s="384"/>
      <c r="NVV115" s="384"/>
      <c r="NVW115" s="384"/>
      <c r="NVX115" s="384"/>
      <c r="NVY115" s="384"/>
      <c r="NVZ115" s="384"/>
      <c r="NWA115" s="384"/>
      <c r="NWB115" s="384"/>
      <c r="NWC115" s="384"/>
      <c r="NWD115" s="384"/>
      <c r="NWE115" s="384"/>
      <c r="NWF115" s="384"/>
      <c r="NWG115" s="384"/>
      <c r="NWH115" s="384"/>
      <c r="NWI115" s="384"/>
      <c r="NWJ115" s="384"/>
      <c r="NWK115" s="384"/>
      <c r="NWL115" s="384"/>
      <c r="NWM115" s="384"/>
      <c r="NWN115" s="384"/>
      <c r="NWO115" s="384"/>
      <c r="NWP115" s="384"/>
      <c r="NWQ115" s="384"/>
      <c r="NWR115" s="384"/>
      <c r="NWS115" s="384"/>
      <c r="NWT115" s="384"/>
      <c r="NWU115" s="384"/>
      <c r="NWV115" s="384"/>
      <c r="NWW115" s="384"/>
      <c r="NWX115" s="384"/>
      <c r="NWY115" s="384"/>
      <c r="NWZ115" s="384"/>
      <c r="NXA115" s="384"/>
      <c r="NXB115" s="384"/>
      <c r="NXC115" s="384"/>
      <c r="NXD115" s="384"/>
      <c r="NXE115" s="384"/>
      <c r="NXF115" s="384"/>
      <c r="NXG115" s="384"/>
      <c r="NXH115" s="384"/>
      <c r="NXI115" s="384"/>
      <c r="NXJ115" s="384"/>
      <c r="NXK115" s="384"/>
      <c r="NXL115" s="384"/>
      <c r="NXM115" s="384"/>
      <c r="NXN115" s="384"/>
      <c r="NXO115" s="384"/>
      <c r="NXP115" s="384"/>
      <c r="NXQ115" s="384"/>
      <c r="NXR115" s="384"/>
      <c r="NXS115" s="384"/>
      <c r="NXT115" s="384"/>
      <c r="NXU115" s="384"/>
      <c r="NXV115" s="384"/>
      <c r="NXW115" s="384"/>
      <c r="NXX115" s="384"/>
      <c r="NXY115" s="384"/>
      <c r="NXZ115" s="384"/>
      <c r="NYA115" s="384"/>
      <c r="NYB115" s="384"/>
      <c r="NYC115" s="384"/>
      <c r="NYD115" s="384"/>
      <c r="NYE115" s="384"/>
      <c r="NYF115" s="384"/>
      <c r="NYG115" s="384"/>
      <c r="NYH115" s="384"/>
      <c r="NYI115" s="384"/>
      <c r="NYJ115" s="384"/>
      <c r="NYK115" s="384"/>
      <c r="NYL115" s="384"/>
      <c r="NYM115" s="384"/>
      <c r="NYN115" s="384"/>
      <c r="NYO115" s="384"/>
      <c r="NYP115" s="384"/>
      <c r="NYQ115" s="384"/>
      <c r="NYR115" s="384"/>
      <c r="NYS115" s="384"/>
      <c r="NYT115" s="384"/>
      <c r="NYU115" s="384"/>
      <c r="NYV115" s="384"/>
      <c r="NYW115" s="384"/>
      <c r="NYX115" s="384"/>
      <c r="NYY115" s="384"/>
      <c r="NYZ115" s="384"/>
      <c r="NZA115" s="384"/>
      <c r="NZB115" s="384"/>
      <c r="NZC115" s="384"/>
      <c r="NZD115" s="384"/>
      <c r="NZE115" s="384"/>
      <c r="NZF115" s="384"/>
      <c r="NZG115" s="384"/>
      <c r="NZH115" s="384"/>
      <c r="NZI115" s="384"/>
      <c r="NZJ115" s="384"/>
      <c r="NZK115" s="384"/>
      <c r="NZL115" s="384"/>
      <c r="NZM115" s="384"/>
      <c r="NZN115" s="384"/>
      <c r="NZO115" s="384"/>
      <c r="NZP115" s="384"/>
      <c r="NZQ115" s="384"/>
      <c r="NZR115" s="384"/>
      <c r="NZS115" s="384"/>
      <c r="NZT115" s="384"/>
      <c r="NZU115" s="384"/>
      <c r="NZV115" s="384"/>
      <c r="NZW115" s="384"/>
      <c r="NZX115" s="384"/>
      <c r="NZY115" s="384"/>
      <c r="NZZ115" s="384"/>
      <c r="OAA115" s="384"/>
      <c r="OAB115" s="384"/>
      <c r="OAC115" s="384"/>
      <c r="OAD115" s="384"/>
      <c r="OAE115" s="384"/>
      <c r="OAF115" s="384"/>
      <c r="OAG115" s="384"/>
      <c r="OAH115" s="384"/>
      <c r="OAI115" s="384"/>
      <c r="OAJ115" s="384"/>
      <c r="OAK115" s="384"/>
      <c r="OAL115" s="384"/>
      <c r="OAM115" s="384"/>
      <c r="OAN115" s="384"/>
      <c r="OAO115" s="384"/>
      <c r="OAP115" s="384"/>
      <c r="OAQ115" s="384"/>
      <c r="OAR115" s="384"/>
      <c r="OAS115" s="384"/>
      <c r="OAT115" s="384"/>
      <c r="OAU115" s="384"/>
      <c r="OAV115" s="384"/>
      <c r="OAW115" s="384"/>
      <c r="OAX115" s="384"/>
      <c r="OAY115" s="384"/>
      <c r="OAZ115" s="384"/>
      <c r="OBA115" s="384"/>
      <c r="OBB115" s="384"/>
      <c r="OBC115" s="384"/>
      <c r="OBD115" s="384"/>
      <c r="OBE115" s="384"/>
      <c r="OBF115" s="384"/>
      <c r="OBG115" s="384"/>
      <c r="OBH115" s="384"/>
      <c r="OBI115" s="384"/>
      <c r="OBJ115" s="384"/>
      <c r="OBK115" s="384"/>
      <c r="OBL115" s="384"/>
      <c r="OBM115" s="384"/>
      <c r="OBN115" s="384"/>
      <c r="OBO115" s="384"/>
      <c r="OBP115" s="384"/>
      <c r="OBQ115" s="384"/>
      <c r="OBR115" s="384"/>
      <c r="OBS115" s="384"/>
      <c r="OBT115" s="384"/>
      <c r="OBU115" s="384"/>
      <c r="OBV115" s="384"/>
      <c r="OBW115" s="384"/>
      <c r="OBX115" s="384"/>
      <c r="OBY115" s="384"/>
      <c r="OBZ115" s="384"/>
      <c r="OCA115" s="384"/>
      <c r="OCB115" s="384"/>
      <c r="OCC115" s="384"/>
      <c r="OCD115" s="384"/>
      <c r="OCE115" s="384"/>
      <c r="OCF115" s="384"/>
      <c r="OCG115" s="384"/>
      <c r="OCH115" s="384"/>
      <c r="OCI115" s="384"/>
      <c r="OCJ115" s="384"/>
      <c r="OCK115" s="384"/>
      <c r="OCL115" s="384"/>
      <c r="OCM115" s="384"/>
      <c r="OCN115" s="384"/>
      <c r="OCO115" s="384"/>
      <c r="OCP115" s="384"/>
      <c r="OCQ115" s="384"/>
      <c r="OCR115" s="384"/>
      <c r="OCS115" s="384"/>
      <c r="OCT115" s="384"/>
      <c r="OCU115" s="384"/>
      <c r="OCV115" s="384"/>
      <c r="OCW115" s="384"/>
      <c r="OCX115" s="384"/>
      <c r="OCY115" s="384"/>
      <c r="OCZ115" s="384"/>
      <c r="ODA115" s="384"/>
      <c r="ODB115" s="384"/>
      <c r="ODC115" s="384"/>
      <c r="ODD115" s="384"/>
      <c r="ODE115" s="384"/>
      <c r="ODF115" s="384"/>
      <c r="ODG115" s="384"/>
      <c r="ODH115" s="384"/>
      <c r="ODI115" s="384"/>
      <c r="ODJ115" s="384"/>
      <c r="ODK115" s="384"/>
      <c r="ODL115" s="384"/>
      <c r="ODM115" s="384"/>
      <c r="ODN115" s="384"/>
      <c r="ODO115" s="384"/>
      <c r="ODP115" s="384"/>
      <c r="ODQ115" s="384"/>
      <c r="ODR115" s="384"/>
      <c r="ODS115" s="384"/>
      <c r="ODT115" s="384"/>
      <c r="ODU115" s="384"/>
      <c r="ODV115" s="384"/>
      <c r="ODW115" s="384"/>
      <c r="ODX115" s="384"/>
      <c r="ODY115" s="384"/>
      <c r="ODZ115" s="384"/>
      <c r="OEA115" s="384"/>
      <c r="OEB115" s="384"/>
      <c r="OEC115" s="384"/>
      <c r="OED115" s="384"/>
      <c r="OEE115" s="384"/>
      <c r="OEF115" s="384"/>
      <c r="OEG115" s="384"/>
      <c r="OEH115" s="384"/>
      <c r="OEI115" s="384"/>
      <c r="OEJ115" s="384"/>
      <c r="OEK115" s="384"/>
      <c r="OEL115" s="384"/>
      <c r="OEM115" s="384"/>
      <c r="OEN115" s="384"/>
      <c r="OEO115" s="384"/>
      <c r="OEP115" s="384"/>
      <c r="OEQ115" s="384"/>
      <c r="OER115" s="384"/>
      <c r="OES115" s="384"/>
      <c r="OET115" s="384"/>
      <c r="OEU115" s="384"/>
      <c r="OEV115" s="384"/>
      <c r="OEW115" s="384"/>
      <c r="OEX115" s="384"/>
      <c r="OEY115" s="384"/>
      <c r="OEZ115" s="384"/>
      <c r="OFA115" s="384"/>
      <c r="OFB115" s="384"/>
      <c r="OFC115" s="384"/>
      <c r="OFD115" s="384"/>
      <c r="OFE115" s="384"/>
      <c r="OFF115" s="384"/>
      <c r="OFG115" s="384"/>
      <c r="OFH115" s="384"/>
      <c r="OFI115" s="384"/>
      <c r="OFJ115" s="384"/>
      <c r="OFK115" s="384"/>
      <c r="OFL115" s="384"/>
      <c r="OFM115" s="384"/>
      <c r="OFN115" s="384"/>
      <c r="OFO115" s="384"/>
      <c r="OFP115" s="384"/>
      <c r="OFQ115" s="384"/>
      <c r="OFR115" s="384"/>
      <c r="OFS115" s="384"/>
      <c r="OFT115" s="384"/>
      <c r="OFU115" s="384"/>
      <c r="OFV115" s="384"/>
      <c r="OFW115" s="384"/>
      <c r="OFX115" s="384"/>
      <c r="OFY115" s="384"/>
      <c r="OFZ115" s="384"/>
      <c r="OGA115" s="384"/>
      <c r="OGB115" s="384"/>
      <c r="OGC115" s="384"/>
      <c r="OGD115" s="384"/>
      <c r="OGE115" s="384"/>
      <c r="OGF115" s="384"/>
      <c r="OGG115" s="384"/>
      <c r="OGH115" s="384"/>
      <c r="OGI115" s="384"/>
      <c r="OGJ115" s="384"/>
      <c r="OGK115" s="384"/>
      <c r="OGL115" s="384"/>
      <c r="OGM115" s="384"/>
      <c r="OGN115" s="384"/>
      <c r="OGO115" s="384"/>
      <c r="OGP115" s="384"/>
      <c r="OGQ115" s="384"/>
      <c r="OGR115" s="384"/>
      <c r="OGS115" s="384"/>
      <c r="OGT115" s="384"/>
      <c r="OGU115" s="384"/>
      <c r="OGV115" s="384"/>
      <c r="OGW115" s="384"/>
      <c r="OGX115" s="384"/>
      <c r="OGY115" s="384"/>
      <c r="OGZ115" s="384"/>
      <c r="OHA115" s="384"/>
      <c r="OHB115" s="384"/>
      <c r="OHC115" s="384"/>
      <c r="OHD115" s="384"/>
      <c r="OHE115" s="384"/>
      <c r="OHF115" s="384"/>
      <c r="OHG115" s="384"/>
      <c r="OHH115" s="384"/>
      <c r="OHI115" s="384"/>
      <c r="OHJ115" s="384"/>
      <c r="OHK115" s="384"/>
      <c r="OHL115" s="384"/>
      <c r="OHM115" s="384"/>
      <c r="OHN115" s="384"/>
      <c r="OHO115" s="384"/>
      <c r="OHP115" s="384"/>
      <c r="OHQ115" s="384"/>
      <c r="OHR115" s="384"/>
      <c r="OHS115" s="384"/>
      <c r="OHT115" s="384"/>
      <c r="OHU115" s="384"/>
      <c r="OHV115" s="384"/>
      <c r="OHW115" s="384"/>
      <c r="OHX115" s="384"/>
      <c r="OHY115" s="384"/>
      <c r="OHZ115" s="384"/>
      <c r="OIA115" s="384"/>
      <c r="OIB115" s="384"/>
      <c r="OIC115" s="384"/>
      <c r="OID115" s="384"/>
      <c r="OIE115" s="384"/>
      <c r="OIF115" s="384"/>
      <c r="OIG115" s="384"/>
      <c r="OIH115" s="384"/>
      <c r="OII115" s="384"/>
      <c r="OIJ115" s="384"/>
      <c r="OIK115" s="384"/>
      <c r="OIL115" s="384"/>
      <c r="OIM115" s="384"/>
      <c r="OIN115" s="384"/>
      <c r="OIO115" s="384"/>
      <c r="OIP115" s="384"/>
      <c r="OIQ115" s="384"/>
      <c r="OIR115" s="384"/>
      <c r="OIS115" s="384"/>
      <c r="OIT115" s="384"/>
      <c r="OIU115" s="384"/>
      <c r="OIV115" s="384"/>
      <c r="OIW115" s="384"/>
      <c r="OIX115" s="384"/>
      <c r="OIY115" s="384"/>
      <c r="OIZ115" s="384"/>
      <c r="OJA115" s="384"/>
      <c r="OJB115" s="384"/>
      <c r="OJC115" s="384"/>
      <c r="OJD115" s="384"/>
      <c r="OJE115" s="384"/>
      <c r="OJF115" s="384"/>
      <c r="OJG115" s="384"/>
      <c r="OJH115" s="384"/>
      <c r="OJI115" s="384"/>
      <c r="OJJ115" s="384"/>
      <c r="OJK115" s="384"/>
      <c r="OJL115" s="384"/>
      <c r="OJM115" s="384"/>
      <c r="OJN115" s="384"/>
      <c r="OJO115" s="384"/>
      <c r="OJP115" s="384"/>
      <c r="OJQ115" s="384"/>
      <c r="OJR115" s="384"/>
      <c r="OJS115" s="384"/>
      <c r="OJT115" s="384"/>
      <c r="OJU115" s="384"/>
      <c r="OJV115" s="384"/>
      <c r="OJW115" s="384"/>
      <c r="OJX115" s="384"/>
      <c r="OJY115" s="384"/>
      <c r="OJZ115" s="384"/>
      <c r="OKA115" s="384"/>
      <c r="OKB115" s="384"/>
      <c r="OKC115" s="384"/>
      <c r="OKD115" s="384"/>
      <c r="OKE115" s="384"/>
      <c r="OKF115" s="384"/>
      <c r="OKG115" s="384"/>
      <c r="OKH115" s="384"/>
      <c r="OKI115" s="384"/>
      <c r="OKJ115" s="384"/>
      <c r="OKK115" s="384"/>
      <c r="OKL115" s="384"/>
      <c r="OKM115" s="384"/>
      <c r="OKN115" s="384"/>
      <c r="OKO115" s="384"/>
      <c r="OKP115" s="384"/>
      <c r="OKQ115" s="384"/>
      <c r="OKR115" s="384"/>
      <c r="OKS115" s="384"/>
      <c r="OKT115" s="384"/>
      <c r="OKU115" s="384"/>
      <c r="OKV115" s="384"/>
      <c r="OKW115" s="384"/>
      <c r="OKX115" s="384"/>
      <c r="OKY115" s="384"/>
      <c r="OKZ115" s="384"/>
      <c r="OLA115" s="384"/>
      <c r="OLB115" s="384"/>
      <c r="OLC115" s="384"/>
      <c r="OLD115" s="384"/>
      <c r="OLE115" s="384"/>
      <c r="OLF115" s="384"/>
      <c r="OLG115" s="384"/>
      <c r="OLH115" s="384"/>
      <c r="OLI115" s="384"/>
      <c r="OLJ115" s="384"/>
      <c r="OLK115" s="384"/>
      <c r="OLL115" s="384"/>
      <c r="OLM115" s="384"/>
      <c r="OLN115" s="384"/>
      <c r="OLO115" s="384"/>
      <c r="OLP115" s="384"/>
      <c r="OLQ115" s="384"/>
      <c r="OLR115" s="384"/>
      <c r="OLS115" s="384"/>
      <c r="OLT115" s="384"/>
      <c r="OLU115" s="384"/>
      <c r="OLV115" s="384"/>
      <c r="OLW115" s="384"/>
      <c r="OLX115" s="384"/>
      <c r="OLY115" s="384"/>
      <c r="OLZ115" s="384"/>
      <c r="OMA115" s="384"/>
      <c r="OMB115" s="384"/>
      <c r="OMC115" s="384"/>
      <c r="OMD115" s="384"/>
      <c r="OME115" s="384"/>
      <c r="OMF115" s="384"/>
      <c r="OMG115" s="384"/>
      <c r="OMH115" s="384"/>
      <c r="OMI115" s="384"/>
      <c r="OMJ115" s="384"/>
      <c r="OMK115" s="384"/>
      <c r="OML115" s="384"/>
      <c r="OMM115" s="384"/>
      <c r="OMN115" s="384"/>
      <c r="OMO115" s="384"/>
      <c r="OMP115" s="384"/>
      <c r="OMQ115" s="384"/>
      <c r="OMR115" s="384"/>
      <c r="OMS115" s="384"/>
      <c r="OMT115" s="384"/>
      <c r="OMU115" s="384"/>
      <c r="OMV115" s="384"/>
      <c r="OMW115" s="384"/>
      <c r="OMX115" s="384"/>
      <c r="OMY115" s="384"/>
      <c r="OMZ115" s="384"/>
      <c r="ONA115" s="384"/>
      <c r="ONB115" s="384"/>
      <c r="ONC115" s="384"/>
      <c r="OND115" s="384"/>
      <c r="ONE115" s="384"/>
      <c r="ONF115" s="384"/>
      <c r="ONG115" s="384"/>
      <c r="ONH115" s="384"/>
      <c r="ONI115" s="384"/>
      <c r="ONJ115" s="384"/>
      <c r="ONK115" s="384"/>
      <c r="ONL115" s="384"/>
      <c r="ONM115" s="384"/>
      <c r="ONN115" s="384"/>
      <c r="ONO115" s="384"/>
      <c r="ONP115" s="384"/>
      <c r="ONQ115" s="384"/>
      <c r="ONR115" s="384"/>
      <c r="ONS115" s="384"/>
      <c r="ONT115" s="384"/>
      <c r="ONU115" s="384"/>
      <c r="ONV115" s="384"/>
      <c r="ONW115" s="384"/>
      <c r="ONX115" s="384"/>
      <c r="ONY115" s="384"/>
      <c r="ONZ115" s="384"/>
      <c r="OOA115" s="384"/>
      <c r="OOB115" s="384"/>
      <c r="OOC115" s="384"/>
      <c r="OOD115" s="384"/>
      <c r="OOE115" s="384"/>
      <c r="OOF115" s="384"/>
      <c r="OOG115" s="384"/>
      <c r="OOH115" s="384"/>
      <c r="OOI115" s="384"/>
      <c r="OOJ115" s="384"/>
      <c r="OOK115" s="384"/>
      <c r="OOL115" s="384"/>
      <c r="OOM115" s="384"/>
      <c r="OON115" s="384"/>
      <c r="OOO115" s="384"/>
      <c r="OOP115" s="384"/>
      <c r="OOQ115" s="384"/>
      <c r="OOR115" s="384"/>
      <c r="OOS115" s="384"/>
      <c r="OOT115" s="384"/>
      <c r="OOU115" s="384"/>
      <c r="OOV115" s="384"/>
      <c r="OOW115" s="384"/>
      <c r="OOX115" s="384"/>
      <c r="OOY115" s="384"/>
      <c r="OOZ115" s="384"/>
      <c r="OPA115" s="384"/>
      <c r="OPB115" s="384"/>
      <c r="OPC115" s="384"/>
      <c r="OPD115" s="384"/>
      <c r="OPE115" s="384"/>
      <c r="OPF115" s="384"/>
      <c r="OPG115" s="384"/>
      <c r="OPH115" s="384"/>
      <c r="OPI115" s="384"/>
      <c r="OPJ115" s="384"/>
      <c r="OPK115" s="384"/>
      <c r="OPL115" s="384"/>
      <c r="OPM115" s="384"/>
      <c r="OPN115" s="384"/>
      <c r="OPO115" s="384"/>
      <c r="OPP115" s="384"/>
      <c r="OPQ115" s="384"/>
      <c r="OPR115" s="384"/>
      <c r="OPS115" s="384"/>
      <c r="OPT115" s="384"/>
      <c r="OPU115" s="384"/>
      <c r="OPV115" s="384"/>
      <c r="OPW115" s="384"/>
      <c r="OPX115" s="384"/>
      <c r="OPY115" s="384"/>
      <c r="OPZ115" s="384"/>
      <c r="OQA115" s="384"/>
      <c r="OQB115" s="384"/>
      <c r="OQC115" s="384"/>
      <c r="OQD115" s="384"/>
      <c r="OQE115" s="384"/>
      <c r="OQF115" s="384"/>
      <c r="OQG115" s="384"/>
      <c r="OQH115" s="384"/>
      <c r="OQI115" s="384"/>
      <c r="OQJ115" s="384"/>
      <c r="OQK115" s="384"/>
      <c r="OQL115" s="384"/>
      <c r="OQM115" s="384"/>
      <c r="OQN115" s="384"/>
      <c r="OQO115" s="384"/>
      <c r="OQP115" s="384"/>
      <c r="OQQ115" s="384"/>
      <c r="OQR115" s="384"/>
      <c r="OQS115" s="384"/>
      <c r="OQT115" s="384"/>
      <c r="OQU115" s="384"/>
      <c r="OQV115" s="384"/>
      <c r="OQW115" s="384"/>
      <c r="OQX115" s="384"/>
      <c r="OQY115" s="384"/>
      <c r="OQZ115" s="384"/>
      <c r="ORA115" s="384"/>
      <c r="ORB115" s="384"/>
      <c r="ORC115" s="384"/>
      <c r="ORD115" s="384"/>
      <c r="ORE115" s="384"/>
      <c r="ORF115" s="384"/>
      <c r="ORG115" s="384"/>
      <c r="ORH115" s="384"/>
      <c r="ORI115" s="384"/>
      <c r="ORJ115" s="384"/>
      <c r="ORK115" s="384"/>
      <c r="ORL115" s="384"/>
      <c r="ORM115" s="384"/>
      <c r="ORN115" s="384"/>
      <c r="ORO115" s="384"/>
      <c r="ORP115" s="384"/>
      <c r="ORQ115" s="384"/>
      <c r="ORR115" s="384"/>
      <c r="ORS115" s="384"/>
      <c r="ORT115" s="384"/>
      <c r="ORU115" s="384"/>
      <c r="ORV115" s="384"/>
      <c r="ORW115" s="384"/>
      <c r="ORX115" s="384"/>
      <c r="ORY115" s="384"/>
      <c r="ORZ115" s="384"/>
      <c r="OSA115" s="384"/>
      <c r="OSB115" s="384"/>
      <c r="OSC115" s="384"/>
      <c r="OSD115" s="384"/>
      <c r="OSE115" s="384"/>
      <c r="OSF115" s="384"/>
      <c r="OSG115" s="384"/>
      <c r="OSH115" s="384"/>
      <c r="OSI115" s="384"/>
      <c r="OSJ115" s="384"/>
      <c r="OSK115" s="384"/>
      <c r="OSL115" s="384"/>
      <c r="OSM115" s="384"/>
      <c r="OSN115" s="384"/>
      <c r="OSO115" s="384"/>
      <c r="OSP115" s="384"/>
      <c r="OSQ115" s="384"/>
      <c r="OSR115" s="384"/>
      <c r="OSS115" s="384"/>
      <c r="OST115" s="384"/>
      <c r="OSU115" s="384"/>
      <c r="OSV115" s="384"/>
      <c r="OSW115" s="384"/>
      <c r="OSX115" s="384"/>
      <c r="OSY115" s="384"/>
      <c r="OSZ115" s="384"/>
      <c r="OTA115" s="384"/>
      <c r="OTB115" s="384"/>
      <c r="OTC115" s="384"/>
      <c r="OTD115" s="384"/>
      <c r="OTE115" s="384"/>
      <c r="OTF115" s="384"/>
      <c r="OTG115" s="384"/>
      <c r="OTH115" s="384"/>
      <c r="OTI115" s="384"/>
      <c r="OTJ115" s="384"/>
      <c r="OTK115" s="384"/>
      <c r="OTL115" s="384"/>
      <c r="OTM115" s="384"/>
      <c r="OTN115" s="384"/>
      <c r="OTO115" s="384"/>
      <c r="OTP115" s="384"/>
      <c r="OTQ115" s="384"/>
      <c r="OTR115" s="384"/>
      <c r="OTS115" s="384"/>
      <c r="OTT115" s="384"/>
      <c r="OTU115" s="384"/>
      <c r="OTV115" s="384"/>
      <c r="OTW115" s="384"/>
      <c r="OTX115" s="384"/>
      <c r="OTY115" s="384"/>
      <c r="OTZ115" s="384"/>
      <c r="OUA115" s="384"/>
      <c r="OUB115" s="384"/>
      <c r="OUC115" s="384"/>
      <c r="OUD115" s="384"/>
      <c r="OUE115" s="384"/>
      <c r="OUF115" s="384"/>
      <c r="OUG115" s="384"/>
      <c r="OUH115" s="384"/>
      <c r="OUI115" s="384"/>
      <c r="OUJ115" s="384"/>
      <c r="OUK115" s="384"/>
      <c r="OUL115" s="384"/>
      <c r="OUM115" s="384"/>
      <c r="OUN115" s="384"/>
      <c r="OUO115" s="384"/>
      <c r="OUP115" s="384"/>
      <c r="OUQ115" s="384"/>
      <c r="OUR115" s="384"/>
      <c r="OUS115" s="384"/>
      <c r="OUT115" s="384"/>
      <c r="OUU115" s="384"/>
      <c r="OUV115" s="384"/>
      <c r="OUW115" s="384"/>
      <c r="OUX115" s="384"/>
      <c r="OUY115" s="384"/>
      <c r="OUZ115" s="384"/>
      <c r="OVA115" s="384"/>
      <c r="OVB115" s="384"/>
      <c r="OVC115" s="384"/>
      <c r="OVD115" s="384"/>
      <c r="OVE115" s="384"/>
      <c r="OVF115" s="384"/>
      <c r="OVG115" s="384"/>
      <c r="OVH115" s="384"/>
      <c r="OVI115" s="384"/>
      <c r="OVJ115" s="384"/>
      <c r="OVK115" s="384"/>
      <c r="OVL115" s="384"/>
      <c r="OVM115" s="384"/>
      <c r="OVN115" s="384"/>
      <c r="OVO115" s="384"/>
      <c r="OVP115" s="384"/>
      <c r="OVQ115" s="384"/>
      <c r="OVR115" s="384"/>
      <c r="OVS115" s="384"/>
      <c r="OVT115" s="384"/>
      <c r="OVU115" s="384"/>
      <c r="OVV115" s="384"/>
      <c r="OVW115" s="384"/>
      <c r="OVX115" s="384"/>
      <c r="OVY115" s="384"/>
      <c r="OVZ115" s="384"/>
      <c r="OWA115" s="384"/>
      <c r="OWB115" s="384"/>
      <c r="OWC115" s="384"/>
      <c r="OWD115" s="384"/>
      <c r="OWE115" s="384"/>
      <c r="OWF115" s="384"/>
      <c r="OWG115" s="384"/>
      <c r="OWH115" s="384"/>
      <c r="OWI115" s="384"/>
      <c r="OWJ115" s="384"/>
      <c r="OWK115" s="384"/>
      <c r="OWL115" s="384"/>
      <c r="OWM115" s="384"/>
      <c r="OWN115" s="384"/>
      <c r="OWO115" s="384"/>
      <c r="OWP115" s="384"/>
      <c r="OWQ115" s="384"/>
      <c r="OWR115" s="384"/>
      <c r="OWS115" s="384"/>
      <c r="OWT115" s="384"/>
      <c r="OWU115" s="384"/>
      <c r="OWV115" s="384"/>
      <c r="OWW115" s="384"/>
      <c r="OWX115" s="384"/>
      <c r="OWY115" s="384"/>
      <c r="OWZ115" s="384"/>
      <c r="OXA115" s="384"/>
      <c r="OXB115" s="384"/>
      <c r="OXC115" s="384"/>
      <c r="OXD115" s="384"/>
      <c r="OXE115" s="384"/>
      <c r="OXF115" s="384"/>
      <c r="OXG115" s="384"/>
      <c r="OXH115" s="384"/>
      <c r="OXI115" s="384"/>
      <c r="OXJ115" s="384"/>
      <c r="OXK115" s="384"/>
      <c r="OXL115" s="384"/>
      <c r="OXM115" s="384"/>
      <c r="OXN115" s="384"/>
      <c r="OXO115" s="384"/>
      <c r="OXP115" s="384"/>
      <c r="OXQ115" s="384"/>
      <c r="OXR115" s="384"/>
      <c r="OXS115" s="384"/>
      <c r="OXT115" s="384"/>
      <c r="OXU115" s="384"/>
      <c r="OXV115" s="384"/>
      <c r="OXW115" s="384"/>
      <c r="OXX115" s="384"/>
      <c r="OXY115" s="384"/>
      <c r="OXZ115" s="384"/>
      <c r="OYA115" s="384"/>
      <c r="OYB115" s="384"/>
      <c r="OYC115" s="384"/>
      <c r="OYD115" s="384"/>
      <c r="OYE115" s="384"/>
      <c r="OYF115" s="384"/>
      <c r="OYG115" s="384"/>
      <c r="OYH115" s="384"/>
      <c r="OYI115" s="384"/>
      <c r="OYJ115" s="384"/>
      <c r="OYK115" s="384"/>
      <c r="OYL115" s="384"/>
      <c r="OYM115" s="384"/>
      <c r="OYN115" s="384"/>
      <c r="OYO115" s="384"/>
      <c r="OYP115" s="384"/>
      <c r="OYQ115" s="384"/>
      <c r="OYR115" s="384"/>
      <c r="OYS115" s="384"/>
      <c r="OYT115" s="384"/>
      <c r="OYU115" s="384"/>
      <c r="OYV115" s="384"/>
      <c r="OYW115" s="384"/>
      <c r="OYX115" s="384"/>
      <c r="OYY115" s="384"/>
      <c r="OYZ115" s="384"/>
      <c r="OZA115" s="384"/>
      <c r="OZB115" s="384"/>
      <c r="OZC115" s="384"/>
      <c r="OZD115" s="384"/>
      <c r="OZE115" s="384"/>
      <c r="OZF115" s="384"/>
      <c r="OZG115" s="384"/>
      <c r="OZH115" s="384"/>
      <c r="OZI115" s="384"/>
      <c r="OZJ115" s="384"/>
      <c r="OZK115" s="384"/>
      <c r="OZL115" s="384"/>
      <c r="OZM115" s="384"/>
      <c r="OZN115" s="384"/>
      <c r="OZO115" s="384"/>
      <c r="OZP115" s="384"/>
      <c r="OZQ115" s="384"/>
      <c r="OZR115" s="384"/>
      <c r="OZS115" s="384"/>
      <c r="OZT115" s="384"/>
      <c r="OZU115" s="384"/>
      <c r="OZV115" s="384"/>
      <c r="OZW115" s="384"/>
      <c r="OZX115" s="384"/>
      <c r="OZY115" s="384"/>
      <c r="OZZ115" s="384"/>
      <c r="PAA115" s="384"/>
      <c r="PAB115" s="384"/>
      <c r="PAC115" s="384"/>
      <c r="PAD115" s="384"/>
      <c r="PAE115" s="384"/>
      <c r="PAF115" s="384"/>
      <c r="PAG115" s="384"/>
      <c r="PAH115" s="384"/>
      <c r="PAI115" s="384"/>
      <c r="PAJ115" s="384"/>
      <c r="PAK115" s="384"/>
      <c r="PAL115" s="384"/>
      <c r="PAM115" s="384"/>
      <c r="PAN115" s="384"/>
      <c r="PAO115" s="384"/>
      <c r="PAP115" s="384"/>
      <c r="PAQ115" s="384"/>
      <c r="PAR115" s="384"/>
      <c r="PAS115" s="384"/>
      <c r="PAT115" s="384"/>
      <c r="PAU115" s="384"/>
      <c r="PAV115" s="384"/>
      <c r="PAW115" s="384"/>
      <c r="PAX115" s="384"/>
      <c r="PAY115" s="384"/>
      <c r="PAZ115" s="384"/>
      <c r="PBA115" s="384"/>
      <c r="PBB115" s="384"/>
      <c r="PBC115" s="384"/>
      <c r="PBD115" s="384"/>
      <c r="PBE115" s="384"/>
      <c r="PBF115" s="384"/>
      <c r="PBG115" s="384"/>
      <c r="PBH115" s="384"/>
      <c r="PBI115" s="384"/>
      <c r="PBJ115" s="384"/>
      <c r="PBK115" s="384"/>
      <c r="PBL115" s="384"/>
      <c r="PBM115" s="384"/>
      <c r="PBN115" s="384"/>
      <c r="PBO115" s="384"/>
      <c r="PBP115" s="384"/>
      <c r="PBQ115" s="384"/>
      <c r="PBR115" s="384"/>
      <c r="PBS115" s="384"/>
      <c r="PBT115" s="384"/>
      <c r="PBU115" s="384"/>
      <c r="PBV115" s="384"/>
      <c r="PBW115" s="384"/>
      <c r="PBX115" s="384"/>
      <c r="PBY115" s="384"/>
      <c r="PBZ115" s="384"/>
      <c r="PCA115" s="384"/>
      <c r="PCB115" s="384"/>
      <c r="PCC115" s="384"/>
      <c r="PCD115" s="384"/>
      <c r="PCE115" s="384"/>
      <c r="PCF115" s="384"/>
      <c r="PCG115" s="384"/>
      <c r="PCH115" s="384"/>
      <c r="PCI115" s="384"/>
      <c r="PCJ115" s="384"/>
      <c r="PCK115" s="384"/>
      <c r="PCL115" s="384"/>
      <c r="PCM115" s="384"/>
      <c r="PCN115" s="384"/>
      <c r="PCO115" s="384"/>
      <c r="PCP115" s="384"/>
      <c r="PCQ115" s="384"/>
      <c r="PCR115" s="384"/>
      <c r="PCS115" s="384"/>
      <c r="PCT115" s="384"/>
      <c r="PCU115" s="384"/>
      <c r="PCV115" s="384"/>
      <c r="PCW115" s="384"/>
      <c r="PCX115" s="384"/>
      <c r="PCY115" s="384"/>
      <c r="PCZ115" s="384"/>
      <c r="PDA115" s="384"/>
      <c r="PDB115" s="384"/>
      <c r="PDC115" s="384"/>
      <c r="PDD115" s="384"/>
      <c r="PDE115" s="384"/>
      <c r="PDF115" s="384"/>
      <c r="PDG115" s="384"/>
      <c r="PDH115" s="384"/>
      <c r="PDI115" s="384"/>
      <c r="PDJ115" s="384"/>
      <c r="PDK115" s="384"/>
      <c r="PDL115" s="384"/>
      <c r="PDM115" s="384"/>
      <c r="PDN115" s="384"/>
      <c r="PDO115" s="384"/>
      <c r="PDP115" s="384"/>
      <c r="PDQ115" s="384"/>
      <c r="PDR115" s="384"/>
      <c r="PDS115" s="384"/>
      <c r="PDT115" s="384"/>
      <c r="PDU115" s="384"/>
      <c r="PDV115" s="384"/>
      <c r="PDW115" s="384"/>
      <c r="PDX115" s="384"/>
      <c r="PDY115" s="384"/>
      <c r="PDZ115" s="384"/>
      <c r="PEA115" s="384"/>
      <c r="PEB115" s="384"/>
      <c r="PEC115" s="384"/>
      <c r="PED115" s="384"/>
      <c r="PEE115" s="384"/>
      <c r="PEF115" s="384"/>
      <c r="PEG115" s="384"/>
      <c r="PEH115" s="384"/>
      <c r="PEI115" s="384"/>
      <c r="PEJ115" s="384"/>
      <c r="PEK115" s="384"/>
      <c r="PEL115" s="384"/>
      <c r="PEM115" s="384"/>
      <c r="PEN115" s="384"/>
      <c r="PEO115" s="384"/>
      <c r="PEP115" s="384"/>
      <c r="PEQ115" s="384"/>
      <c r="PER115" s="384"/>
      <c r="PES115" s="384"/>
      <c r="PET115" s="384"/>
      <c r="PEU115" s="384"/>
      <c r="PEV115" s="384"/>
      <c r="PEW115" s="384"/>
      <c r="PEX115" s="384"/>
      <c r="PEY115" s="384"/>
      <c r="PEZ115" s="384"/>
      <c r="PFA115" s="384"/>
      <c r="PFB115" s="384"/>
      <c r="PFC115" s="384"/>
      <c r="PFD115" s="384"/>
      <c r="PFE115" s="384"/>
      <c r="PFF115" s="384"/>
      <c r="PFG115" s="384"/>
      <c r="PFH115" s="384"/>
      <c r="PFI115" s="384"/>
      <c r="PFJ115" s="384"/>
      <c r="PFK115" s="384"/>
      <c r="PFL115" s="384"/>
      <c r="PFM115" s="384"/>
      <c r="PFN115" s="384"/>
      <c r="PFO115" s="384"/>
      <c r="PFP115" s="384"/>
      <c r="PFQ115" s="384"/>
      <c r="PFR115" s="384"/>
      <c r="PFS115" s="384"/>
      <c r="PFT115" s="384"/>
      <c r="PFU115" s="384"/>
      <c r="PFV115" s="384"/>
      <c r="PFW115" s="384"/>
      <c r="PFX115" s="384"/>
      <c r="PFY115" s="384"/>
      <c r="PFZ115" s="384"/>
      <c r="PGA115" s="384"/>
      <c r="PGB115" s="384"/>
      <c r="PGC115" s="384"/>
      <c r="PGD115" s="384"/>
      <c r="PGE115" s="384"/>
      <c r="PGF115" s="384"/>
      <c r="PGG115" s="384"/>
      <c r="PGH115" s="384"/>
      <c r="PGI115" s="384"/>
      <c r="PGJ115" s="384"/>
      <c r="PGK115" s="384"/>
      <c r="PGL115" s="384"/>
      <c r="PGM115" s="384"/>
      <c r="PGN115" s="384"/>
      <c r="PGO115" s="384"/>
      <c r="PGP115" s="384"/>
      <c r="PGQ115" s="384"/>
      <c r="PGR115" s="384"/>
      <c r="PGS115" s="384"/>
      <c r="PGT115" s="384"/>
      <c r="PGU115" s="384"/>
      <c r="PGV115" s="384"/>
      <c r="PGW115" s="384"/>
      <c r="PGX115" s="384"/>
      <c r="PGY115" s="384"/>
      <c r="PGZ115" s="384"/>
      <c r="PHA115" s="384"/>
      <c r="PHB115" s="384"/>
      <c r="PHC115" s="384"/>
      <c r="PHD115" s="384"/>
      <c r="PHE115" s="384"/>
      <c r="PHF115" s="384"/>
      <c r="PHG115" s="384"/>
      <c r="PHH115" s="384"/>
      <c r="PHI115" s="384"/>
      <c r="PHJ115" s="384"/>
      <c r="PHK115" s="384"/>
      <c r="PHL115" s="384"/>
      <c r="PHM115" s="384"/>
      <c r="PHN115" s="384"/>
      <c r="PHO115" s="384"/>
      <c r="PHP115" s="384"/>
      <c r="PHQ115" s="384"/>
      <c r="PHR115" s="384"/>
      <c r="PHS115" s="384"/>
      <c r="PHT115" s="384"/>
      <c r="PHU115" s="384"/>
      <c r="PHV115" s="384"/>
      <c r="PHW115" s="384"/>
      <c r="PHX115" s="384"/>
      <c r="PHY115" s="384"/>
      <c r="PHZ115" s="384"/>
      <c r="PIA115" s="384"/>
      <c r="PIB115" s="384"/>
      <c r="PIC115" s="384"/>
      <c r="PID115" s="384"/>
      <c r="PIE115" s="384"/>
      <c r="PIF115" s="384"/>
      <c r="PIG115" s="384"/>
      <c r="PIH115" s="384"/>
      <c r="PII115" s="384"/>
      <c r="PIJ115" s="384"/>
      <c r="PIK115" s="384"/>
      <c r="PIL115" s="384"/>
      <c r="PIM115" s="384"/>
      <c r="PIN115" s="384"/>
      <c r="PIO115" s="384"/>
      <c r="PIP115" s="384"/>
      <c r="PIQ115" s="384"/>
      <c r="PIR115" s="384"/>
      <c r="PIS115" s="384"/>
      <c r="PIT115" s="384"/>
      <c r="PIU115" s="384"/>
      <c r="PIV115" s="384"/>
      <c r="PIW115" s="384"/>
      <c r="PIX115" s="384"/>
      <c r="PIY115" s="384"/>
      <c r="PIZ115" s="384"/>
      <c r="PJA115" s="384"/>
      <c r="PJB115" s="384"/>
      <c r="PJC115" s="384"/>
      <c r="PJD115" s="384"/>
      <c r="PJE115" s="384"/>
      <c r="PJF115" s="384"/>
      <c r="PJG115" s="384"/>
      <c r="PJH115" s="384"/>
      <c r="PJI115" s="384"/>
      <c r="PJJ115" s="384"/>
      <c r="PJK115" s="384"/>
      <c r="PJL115" s="384"/>
      <c r="PJM115" s="384"/>
      <c r="PJN115" s="384"/>
      <c r="PJO115" s="384"/>
      <c r="PJP115" s="384"/>
      <c r="PJQ115" s="384"/>
      <c r="PJR115" s="384"/>
      <c r="PJS115" s="384"/>
      <c r="PJT115" s="384"/>
      <c r="PJU115" s="384"/>
      <c r="PJV115" s="384"/>
      <c r="PJW115" s="384"/>
      <c r="PJX115" s="384"/>
      <c r="PJY115" s="384"/>
      <c r="PJZ115" s="384"/>
      <c r="PKA115" s="384"/>
      <c r="PKB115" s="384"/>
      <c r="PKC115" s="384"/>
      <c r="PKD115" s="384"/>
      <c r="PKE115" s="384"/>
      <c r="PKF115" s="384"/>
      <c r="PKG115" s="384"/>
      <c r="PKH115" s="384"/>
      <c r="PKI115" s="384"/>
      <c r="PKJ115" s="384"/>
      <c r="PKK115" s="384"/>
      <c r="PKL115" s="384"/>
      <c r="PKM115" s="384"/>
      <c r="PKN115" s="384"/>
      <c r="PKO115" s="384"/>
      <c r="PKP115" s="384"/>
      <c r="PKQ115" s="384"/>
      <c r="PKR115" s="384"/>
      <c r="PKS115" s="384"/>
      <c r="PKT115" s="384"/>
      <c r="PKU115" s="384"/>
      <c r="PKV115" s="384"/>
      <c r="PKW115" s="384"/>
      <c r="PKX115" s="384"/>
      <c r="PKY115" s="384"/>
      <c r="PKZ115" s="384"/>
      <c r="PLA115" s="384"/>
      <c r="PLB115" s="384"/>
      <c r="PLC115" s="384"/>
      <c r="PLD115" s="384"/>
      <c r="PLE115" s="384"/>
      <c r="PLF115" s="384"/>
      <c r="PLG115" s="384"/>
      <c r="PLH115" s="384"/>
      <c r="PLI115" s="384"/>
      <c r="PLJ115" s="384"/>
      <c r="PLK115" s="384"/>
      <c r="PLL115" s="384"/>
      <c r="PLM115" s="384"/>
      <c r="PLN115" s="384"/>
      <c r="PLO115" s="384"/>
      <c r="PLP115" s="384"/>
      <c r="PLQ115" s="384"/>
      <c r="PLR115" s="384"/>
      <c r="PLS115" s="384"/>
      <c r="PLT115" s="384"/>
      <c r="PLU115" s="384"/>
      <c r="PLV115" s="384"/>
      <c r="PLW115" s="384"/>
      <c r="PLX115" s="384"/>
      <c r="PLY115" s="384"/>
      <c r="PLZ115" s="384"/>
      <c r="PMA115" s="384"/>
      <c r="PMB115" s="384"/>
      <c r="PMC115" s="384"/>
      <c r="PMD115" s="384"/>
      <c r="PME115" s="384"/>
      <c r="PMF115" s="384"/>
      <c r="PMG115" s="384"/>
      <c r="PMH115" s="384"/>
      <c r="PMI115" s="384"/>
      <c r="PMJ115" s="384"/>
      <c r="PMK115" s="384"/>
      <c r="PML115" s="384"/>
      <c r="PMM115" s="384"/>
      <c r="PMN115" s="384"/>
      <c r="PMO115" s="384"/>
      <c r="PMP115" s="384"/>
      <c r="PMQ115" s="384"/>
      <c r="PMR115" s="384"/>
      <c r="PMS115" s="384"/>
      <c r="PMT115" s="384"/>
      <c r="PMU115" s="384"/>
      <c r="PMV115" s="384"/>
      <c r="PMW115" s="384"/>
      <c r="PMX115" s="384"/>
      <c r="PMY115" s="384"/>
      <c r="PMZ115" s="384"/>
      <c r="PNA115" s="384"/>
      <c r="PNB115" s="384"/>
      <c r="PNC115" s="384"/>
      <c r="PND115" s="384"/>
      <c r="PNE115" s="384"/>
      <c r="PNF115" s="384"/>
      <c r="PNG115" s="384"/>
      <c r="PNH115" s="384"/>
      <c r="PNI115" s="384"/>
      <c r="PNJ115" s="384"/>
      <c r="PNK115" s="384"/>
      <c r="PNL115" s="384"/>
      <c r="PNM115" s="384"/>
      <c r="PNN115" s="384"/>
      <c r="PNO115" s="384"/>
      <c r="PNP115" s="384"/>
      <c r="PNQ115" s="384"/>
      <c r="PNR115" s="384"/>
      <c r="PNS115" s="384"/>
      <c r="PNT115" s="384"/>
      <c r="PNU115" s="384"/>
      <c r="PNV115" s="384"/>
      <c r="PNW115" s="384"/>
      <c r="PNX115" s="384"/>
      <c r="PNY115" s="384"/>
      <c r="PNZ115" s="384"/>
      <c r="POA115" s="384"/>
      <c r="POB115" s="384"/>
      <c r="POC115" s="384"/>
      <c r="POD115" s="384"/>
      <c r="POE115" s="384"/>
      <c r="POF115" s="384"/>
      <c r="POG115" s="384"/>
      <c r="POH115" s="384"/>
      <c r="POI115" s="384"/>
      <c r="POJ115" s="384"/>
      <c r="POK115" s="384"/>
      <c r="POL115" s="384"/>
      <c r="POM115" s="384"/>
      <c r="PON115" s="384"/>
      <c r="POO115" s="384"/>
      <c r="POP115" s="384"/>
      <c r="POQ115" s="384"/>
      <c r="POR115" s="384"/>
      <c r="POS115" s="384"/>
      <c r="POT115" s="384"/>
      <c r="POU115" s="384"/>
      <c r="POV115" s="384"/>
      <c r="POW115" s="384"/>
      <c r="POX115" s="384"/>
      <c r="POY115" s="384"/>
      <c r="POZ115" s="384"/>
      <c r="PPA115" s="384"/>
      <c r="PPB115" s="384"/>
      <c r="PPC115" s="384"/>
      <c r="PPD115" s="384"/>
      <c r="PPE115" s="384"/>
      <c r="PPF115" s="384"/>
      <c r="PPG115" s="384"/>
      <c r="PPH115" s="384"/>
      <c r="PPI115" s="384"/>
      <c r="PPJ115" s="384"/>
      <c r="PPK115" s="384"/>
      <c r="PPL115" s="384"/>
      <c r="PPM115" s="384"/>
      <c r="PPN115" s="384"/>
      <c r="PPO115" s="384"/>
      <c r="PPP115" s="384"/>
      <c r="PPQ115" s="384"/>
      <c r="PPR115" s="384"/>
      <c r="PPS115" s="384"/>
      <c r="PPT115" s="384"/>
      <c r="PPU115" s="384"/>
      <c r="PPV115" s="384"/>
      <c r="PPW115" s="384"/>
      <c r="PPX115" s="384"/>
      <c r="PPY115" s="384"/>
      <c r="PPZ115" s="384"/>
      <c r="PQA115" s="384"/>
      <c r="PQB115" s="384"/>
      <c r="PQC115" s="384"/>
      <c r="PQD115" s="384"/>
      <c r="PQE115" s="384"/>
      <c r="PQF115" s="384"/>
      <c r="PQG115" s="384"/>
      <c r="PQH115" s="384"/>
      <c r="PQI115" s="384"/>
      <c r="PQJ115" s="384"/>
      <c r="PQK115" s="384"/>
      <c r="PQL115" s="384"/>
      <c r="PQM115" s="384"/>
      <c r="PQN115" s="384"/>
      <c r="PQO115" s="384"/>
      <c r="PQP115" s="384"/>
      <c r="PQQ115" s="384"/>
      <c r="PQR115" s="384"/>
      <c r="PQS115" s="384"/>
      <c r="PQT115" s="384"/>
      <c r="PQU115" s="384"/>
      <c r="PQV115" s="384"/>
      <c r="PQW115" s="384"/>
      <c r="PQX115" s="384"/>
      <c r="PQY115" s="384"/>
      <c r="PQZ115" s="384"/>
      <c r="PRA115" s="384"/>
      <c r="PRB115" s="384"/>
      <c r="PRC115" s="384"/>
      <c r="PRD115" s="384"/>
      <c r="PRE115" s="384"/>
      <c r="PRF115" s="384"/>
      <c r="PRG115" s="384"/>
      <c r="PRH115" s="384"/>
      <c r="PRI115" s="384"/>
      <c r="PRJ115" s="384"/>
      <c r="PRK115" s="384"/>
      <c r="PRL115" s="384"/>
      <c r="PRM115" s="384"/>
      <c r="PRN115" s="384"/>
      <c r="PRO115" s="384"/>
      <c r="PRP115" s="384"/>
      <c r="PRQ115" s="384"/>
      <c r="PRR115" s="384"/>
      <c r="PRS115" s="384"/>
      <c r="PRT115" s="384"/>
      <c r="PRU115" s="384"/>
      <c r="PRV115" s="384"/>
      <c r="PRW115" s="384"/>
      <c r="PRX115" s="384"/>
      <c r="PRY115" s="384"/>
      <c r="PRZ115" s="384"/>
      <c r="PSA115" s="384"/>
      <c r="PSB115" s="384"/>
      <c r="PSC115" s="384"/>
      <c r="PSD115" s="384"/>
      <c r="PSE115" s="384"/>
      <c r="PSF115" s="384"/>
      <c r="PSG115" s="384"/>
      <c r="PSH115" s="384"/>
      <c r="PSI115" s="384"/>
      <c r="PSJ115" s="384"/>
      <c r="PSK115" s="384"/>
      <c r="PSL115" s="384"/>
      <c r="PSM115" s="384"/>
      <c r="PSN115" s="384"/>
      <c r="PSO115" s="384"/>
      <c r="PSP115" s="384"/>
      <c r="PSQ115" s="384"/>
      <c r="PSR115" s="384"/>
      <c r="PSS115" s="384"/>
      <c r="PST115" s="384"/>
      <c r="PSU115" s="384"/>
      <c r="PSV115" s="384"/>
      <c r="PSW115" s="384"/>
      <c r="PSX115" s="384"/>
      <c r="PSY115" s="384"/>
      <c r="PSZ115" s="384"/>
      <c r="PTA115" s="384"/>
      <c r="PTB115" s="384"/>
      <c r="PTC115" s="384"/>
      <c r="PTD115" s="384"/>
      <c r="PTE115" s="384"/>
      <c r="PTF115" s="384"/>
      <c r="PTG115" s="384"/>
      <c r="PTH115" s="384"/>
      <c r="PTI115" s="384"/>
      <c r="PTJ115" s="384"/>
      <c r="PTK115" s="384"/>
      <c r="PTL115" s="384"/>
      <c r="PTM115" s="384"/>
      <c r="PTN115" s="384"/>
      <c r="PTO115" s="384"/>
      <c r="PTP115" s="384"/>
      <c r="PTQ115" s="384"/>
      <c r="PTR115" s="384"/>
      <c r="PTS115" s="384"/>
      <c r="PTT115" s="384"/>
      <c r="PTU115" s="384"/>
      <c r="PTV115" s="384"/>
      <c r="PTW115" s="384"/>
      <c r="PTX115" s="384"/>
      <c r="PTY115" s="384"/>
      <c r="PTZ115" s="384"/>
      <c r="PUA115" s="384"/>
      <c r="PUB115" s="384"/>
      <c r="PUC115" s="384"/>
      <c r="PUD115" s="384"/>
      <c r="PUE115" s="384"/>
      <c r="PUF115" s="384"/>
      <c r="PUG115" s="384"/>
      <c r="PUH115" s="384"/>
      <c r="PUI115" s="384"/>
      <c r="PUJ115" s="384"/>
      <c r="PUK115" s="384"/>
      <c r="PUL115" s="384"/>
      <c r="PUM115" s="384"/>
      <c r="PUN115" s="384"/>
      <c r="PUO115" s="384"/>
      <c r="PUP115" s="384"/>
      <c r="PUQ115" s="384"/>
      <c r="PUR115" s="384"/>
      <c r="PUS115" s="384"/>
      <c r="PUT115" s="384"/>
      <c r="PUU115" s="384"/>
      <c r="PUV115" s="384"/>
      <c r="PUW115" s="384"/>
      <c r="PUX115" s="384"/>
      <c r="PUY115" s="384"/>
      <c r="PUZ115" s="384"/>
      <c r="PVA115" s="384"/>
      <c r="PVB115" s="384"/>
      <c r="PVC115" s="384"/>
      <c r="PVD115" s="384"/>
      <c r="PVE115" s="384"/>
      <c r="PVF115" s="384"/>
      <c r="PVG115" s="384"/>
      <c r="PVH115" s="384"/>
      <c r="PVI115" s="384"/>
      <c r="PVJ115" s="384"/>
      <c r="PVK115" s="384"/>
      <c r="PVL115" s="384"/>
      <c r="PVM115" s="384"/>
      <c r="PVN115" s="384"/>
      <c r="PVO115" s="384"/>
      <c r="PVP115" s="384"/>
      <c r="PVQ115" s="384"/>
      <c r="PVR115" s="384"/>
      <c r="PVS115" s="384"/>
      <c r="PVT115" s="384"/>
      <c r="PVU115" s="384"/>
      <c r="PVV115" s="384"/>
      <c r="PVW115" s="384"/>
      <c r="PVX115" s="384"/>
      <c r="PVY115" s="384"/>
      <c r="PVZ115" s="384"/>
      <c r="PWA115" s="384"/>
      <c r="PWB115" s="384"/>
      <c r="PWC115" s="384"/>
      <c r="PWD115" s="384"/>
      <c r="PWE115" s="384"/>
      <c r="PWF115" s="384"/>
      <c r="PWG115" s="384"/>
      <c r="PWH115" s="384"/>
      <c r="PWI115" s="384"/>
      <c r="PWJ115" s="384"/>
      <c r="PWK115" s="384"/>
      <c r="PWL115" s="384"/>
      <c r="PWM115" s="384"/>
      <c r="PWN115" s="384"/>
      <c r="PWO115" s="384"/>
      <c r="PWP115" s="384"/>
      <c r="PWQ115" s="384"/>
      <c r="PWR115" s="384"/>
      <c r="PWS115" s="384"/>
      <c r="PWT115" s="384"/>
      <c r="PWU115" s="384"/>
      <c r="PWV115" s="384"/>
      <c r="PWW115" s="384"/>
      <c r="PWX115" s="384"/>
      <c r="PWY115" s="384"/>
      <c r="PWZ115" s="384"/>
      <c r="PXA115" s="384"/>
      <c r="PXB115" s="384"/>
      <c r="PXC115" s="384"/>
      <c r="PXD115" s="384"/>
      <c r="PXE115" s="384"/>
      <c r="PXF115" s="384"/>
      <c r="PXG115" s="384"/>
      <c r="PXH115" s="384"/>
      <c r="PXI115" s="384"/>
      <c r="PXJ115" s="384"/>
      <c r="PXK115" s="384"/>
      <c r="PXL115" s="384"/>
      <c r="PXM115" s="384"/>
      <c r="PXN115" s="384"/>
      <c r="PXO115" s="384"/>
      <c r="PXP115" s="384"/>
      <c r="PXQ115" s="384"/>
      <c r="PXR115" s="384"/>
      <c r="PXS115" s="384"/>
      <c r="PXT115" s="384"/>
      <c r="PXU115" s="384"/>
      <c r="PXV115" s="384"/>
      <c r="PXW115" s="384"/>
      <c r="PXX115" s="384"/>
      <c r="PXY115" s="384"/>
      <c r="PXZ115" s="384"/>
      <c r="PYA115" s="384"/>
      <c r="PYB115" s="384"/>
      <c r="PYC115" s="384"/>
      <c r="PYD115" s="384"/>
      <c r="PYE115" s="384"/>
      <c r="PYF115" s="384"/>
      <c r="PYG115" s="384"/>
      <c r="PYH115" s="384"/>
      <c r="PYI115" s="384"/>
      <c r="PYJ115" s="384"/>
      <c r="PYK115" s="384"/>
      <c r="PYL115" s="384"/>
      <c r="PYM115" s="384"/>
      <c r="PYN115" s="384"/>
      <c r="PYO115" s="384"/>
      <c r="PYP115" s="384"/>
      <c r="PYQ115" s="384"/>
      <c r="PYR115" s="384"/>
      <c r="PYS115" s="384"/>
      <c r="PYT115" s="384"/>
      <c r="PYU115" s="384"/>
      <c r="PYV115" s="384"/>
      <c r="PYW115" s="384"/>
      <c r="PYX115" s="384"/>
      <c r="PYY115" s="384"/>
      <c r="PYZ115" s="384"/>
      <c r="PZA115" s="384"/>
      <c r="PZB115" s="384"/>
      <c r="PZC115" s="384"/>
      <c r="PZD115" s="384"/>
      <c r="PZE115" s="384"/>
      <c r="PZF115" s="384"/>
      <c r="PZG115" s="384"/>
      <c r="PZH115" s="384"/>
      <c r="PZI115" s="384"/>
      <c r="PZJ115" s="384"/>
      <c r="PZK115" s="384"/>
      <c r="PZL115" s="384"/>
      <c r="PZM115" s="384"/>
      <c r="PZN115" s="384"/>
      <c r="PZO115" s="384"/>
      <c r="PZP115" s="384"/>
      <c r="PZQ115" s="384"/>
      <c r="PZR115" s="384"/>
      <c r="PZS115" s="384"/>
      <c r="PZT115" s="384"/>
      <c r="PZU115" s="384"/>
      <c r="PZV115" s="384"/>
      <c r="PZW115" s="384"/>
      <c r="PZX115" s="384"/>
      <c r="PZY115" s="384"/>
      <c r="PZZ115" s="384"/>
      <c r="QAA115" s="384"/>
      <c r="QAB115" s="384"/>
      <c r="QAC115" s="384"/>
      <c r="QAD115" s="384"/>
      <c r="QAE115" s="384"/>
      <c r="QAF115" s="384"/>
      <c r="QAG115" s="384"/>
      <c r="QAH115" s="384"/>
      <c r="QAI115" s="384"/>
      <c r="QAJ115" s="384"/>
      <c r="QAK115" s="384"/>
      <c r="QAL115" s="384"/>
      <c r="QAM115" s="384"/>
      <c r="QAN115" s="384"/>
      <c r="QAO115" s="384"/>
      <c r="QAP115" s="384"/>
      <c r="QAQ115" s="384"/>
      <c r="QAR115" s="384"/>
      <c r="QAS115" s="384"/>
      <c r="QAT115" s="384"/>
      <c r="QAU115" s="384"/>
      <c r="QAV115" s="384"/>
      <c r="QAW115" s="384"/>
      <c r="QAX115" s="384"/>
      <c r="QAY115" s="384"/>
      <c r="QAZ115" s="384"/>
      <c r="QBA115" s="384"/>
      <c r="QBB115" s="384"/>
      <c r="QBC115" s="384"/>
      <c r="QBD115" s="384"/>
      <c r="QBE115" s="384"/>
      <c r="QBF115" s="384"/>
      <c r="QBG115" s="384"/>
      <c r="QBH115" s="384"/>
      <c r="QBI115" s="384"/>
      <c r="QBJ115" s="384"/>
      <c r="QBK115" s="384"/>
      <c r="QBL115" s="384"/>
      <c r="QBM115" s="384"/>
      <c r="QBN115" s="384"/>
      <c r="QBO115" s="384"/>
      <c r="QBP115" s="384"/>
      <c r="QBQ115" s="384"/>
      <c r="QBR115" s="384"/>
      <c r="QBS115" s="384"/>
      <c r="QBT115" s="384"/>
      <c r="QBU115" s="384"/>
      <c r="QBV115" s="384"/>
      <c r="QBW115" s="384"/>
      <c r="QBX115" s="384"/>
      <c r="QBY115" s="384"/>
      <c r="QBZ115" s="384"/>
      <c r="QCA115" s="384"/>
      <c r="QCB115" s="384"/>
      <c r="QCC115" s="384"/>
      <c r="QCD115" s="384"/>
      <c r="QCE115" s="384"/>
      <c r="QCF115" s="384"/>
      <c r="QCG115" s="384"/>
      <c r="QCH115" s="384"/>
      <c r="QCI115" s="384"/>
      <c r="QCJ115" s="384"/>
      <c r="QCK115" s="384"/>
      <c r="QCL115" s="384"/>
      <c r="QCM115" s="384"/>
      <c r="QCN115" s="384"/>
      <c r="QCO115" s="384"/>
      <c r="QCP115" s="384"/>
      <c r="QCQ115" s="384"/>
      <c r="QCR115" s="384"/>
      <c r="QCS115" s="384"/>
      <c r="QCT115" s="384"/>
      <c r="QCU115" s="384"/>
      <c r="QCV115" s="384"/>
      <c r="QCW115" s="384"/>
      <c r="QCX115" s="384"/>
      <c r="QCY115" s="384"/>
      <c r="QCZ115" s="384"/>
      <c r="QDA115" s="384"/>
      <c r="QDB115" s="384"/>
      <c r="QDC115" s="384"/>
      <c r="QDD115" s="384"/>
      <c r="QDE115" s="384"/>
      <c r="QDF115" s="384"/>
      <c r="QDG115" s="384"/>
      <c r="QDH115" s="384"/>
      <c r="QDI115" s="384"/>
      <c r="QDJ115" s="384"/>
      <c r="QDK115" s="384"/>
      <c r="QDL115" s="384"/>
      <c r="QDM115" s="384"/>
      <c r="QDN115" s="384"/>
      <c r="QDO115" s="384"/>
      <c r="QDP115" s="384"/>
      <c r="QDQ115" s="384"/>
      <c r="QDR115" s="384"/>
      <c r="QDS115" s="384"/>
      <c r="QDT115" s="384"/>
      <c r="QDU115" s="384"/>
      <c r="QDV115" s="384"/>
      <c r="QDW115" s="384"/>
      <c r="QDX115" s="384"/>
      <c r="QDY115" s="384"/>
      <c r="QDZ115" s="384"/>
      <c r="QEA115" s="384"/>
      <c r="QEB115" s="384"/>
      <c r="QEC115" s="384"/>
      <c r="QED115" s="384"/>
      <c r="QEE115" s="384"/>
      <c r="QEF115" s="384"/>
      <c r="QEG115" s="384"/>
      <c r="QEH115" s="384"/>
      <c r="QEI115" s="384"/>
      <c r="QEJ115" s="384"/>
      <c r="QEK115" s="384"/>
      <c r="QEL115" s="384"/>
      <c r="QEM115" s="384"/>
      <c r="QEN115" s="384"/>
      <c r="QEO115" s="384"/>
      <c r="QEP115" s="384"/>
      <c r="QEQ115" s="384"/>
      <c r="QER115" s="384"/>
      <c r="QES115" s="384"/>
      <c r="QET115" s="384"/>
      <c r="QEU115" s="384"/>
      <c r="QEV115" s="384"/>
      <c r="QEW115" s="384"/>
      <c r="QEX115" s="384"/>
      <c r="QEY115" s="384"/>
      <c r="QEZ115" s="384"/>
      <c r="QFA115" s="384"/>
      <c r="QFB115" s="384"/>
      <c r="QFC115" s="384"/>
      <c r="QFD115" s="384"/>
      <c r="QFE115" s="384"/>
      <c r="QFF115" s="384"/>
      <c r="QFG115" s="384"/>
      <c r="QFH115" s="384"/>
      <c r="QFI115" s="384"/>
      <c r="QFJ115" s="384"/>
      <c r="QFK115" s="384"/>
      <c r="QFL115" s="384"/>
      <c r="QFM115" s="384"/>
      <c r="QFN115" s="384"/>
      <c r="QFO115" s="384"/>
      <c r="QFP115" s="384"/>
      <c r="QFQ115" s="384"/>
      <c r="QFR115" s="384"/>
      <c r="QFS115" s="384"/>
      <c r="QFT115" s="384"/>
      <c r="QFU115" s="384"/>
      <c r="QFV115" s="384"/>
      <c r="QFW115" s="384"/>
      <c r="QFX115" s="384"/>
      <c r="QFY115" s="384"/>
      <c r="QFZ115" s="384"/>
      <c r="QGA115" s="384"/>
      <c r="QGB115" s="384"/>
      <c r="QGC115" s="384"/>
      <c r="QGD115" s="384"/>
      <c r="QGE115" s="384"/>
      <c r="QGF115" s="384"/>
      <c r="QGG115" s="384"/>
      <c r="QGH115" s="384"/>
      <c r="QGI115" s="384"/>
      <c r="QGJ115" s="384"/>
      <c r="QGK115" s="384"/>
      <c r="QGL115" s="384"/>
      <c r="QGM115" s="384"/>
      <c r="QGN115" s="384"/>
      <c r="QGO115" s="384"/>
      <c r="QGP115" s="384"/>
      <c r="QGQ115" s="384"/>
      <c r="QGR115" s="384"/>
      <c r="QGS115" s="384"/>
      <c r="QGT115" s="384"/>
      <c r="QGU115" s="384"/>
      <c r="QGV115" s="384"/>
      <c r="QGW115" s="384"/>
      <c r="QGX115" s="384"/>
      <c r="QGY115" s="384"/>
      <c r="QGZ115" s="384"/>
      <c r="QHA115" s="384"/>
      <c r="QHB115" s="384"/>
      <c r="QHC115" s="384"/>
      <c r="QHD115" s="384"/>
      <c r="QHE115" s="384"/>
      <c r="QHF115" s="384"/>
      <c r="QHG115" s="384"/>
      <c r="QHH115" s="384"/>
      <c r="QHI115" s="384"/>
      <c r="QHJ115" s="384"/>
      <c r="QHK115" s="384"/>
      <c r="QHL115" s="384"/>
      <c r="QHM115" s="384"/>
      <c r="QHN115" s="384"/>
      <c r="QHO115" s="384"/>
      <c r="QHP115" s="384"/>
      <c r="QHQ115" s="384"/>
      <c r="QHR115" s="384"/>
      <c r="QHS115" s="384"/>
      <c r="QHT115" s="384"/>
      <c r="QHU115" s="384"/>
      <c r="QHV115" s="384"/>
      <c r="QHW115" s="384"/>
      <c r="QHX115" s="384"/>
      <c r="QHY115" s="384"/>
      <c r="QHZ115" s="384"/>
      <c r="QIA115" s="384"/>
      <c r="QIB115" s="384"/>
      <c r="QIC115" s="384"/>
      <c r="QID115" s="384"/>
      <c r="QIE115" s="384"/>
      <c r="QIF115" s="384"/>
      <c r="QIG115" s="384"/>
      <c r="QIH115" s="384"/>
      <c r="QII115" s="384"/>
      <c r="QIJ115" s="384"/>
      <c r="QIK115" s="384"/>
      <c r="QIL115" s="384"/>
      <c r="QIM115" s="384"/>
      <c r="QIN115" s="384"/>
      <c r="QIO115" s="384"/>
      <c r="QIP115" s="384"/>
      <c r="QIQ115" s="384"/>
      <c r="QIR115" s="384"/>
      <c r="QIS115" s="384"/>
      <c r="QIT115" s="384"/>
      <c r="QIU115" s="384"/>
      <c r="QIV115" s="384"/>
      <c r="QIW115" s="384"/>
      <c r="QIX115" s="384"/>
      <c r="QIY115" s="384"/>
      <c r="QIZ115" s="384"/>
      <c r="QJA115" s="384"/>
      <c r="QJB115" s="384"/>
      <c r="QJC115" s="384"/>
      <c r="QJD115" s="384"/>
      <c r="QJE115" s="384"/>
      <c r="QJF115" s="384"/>
      <c r="QJG115" s="384"/>
      <c r="QJH115" s="384"/>
      <c r="QJI115" s="384"/>
      <c r="QJJ115" s="384"/>
      <c r="QJK115" s="384"/>
      <c r="QJL115" s="384"/>
      <c r="QJM115" s="384"/>
      <c r="QJN115" s="384"/>
      <c r="QJO115" s="384"/>
      <c r="QJP115" s="384"/>
      <c r="QJQ115" s="384"/>
      <c r="QJR115" s="384"/>
      <c r="QJS115" s="384"/>
      <c r="QJT115" s="384"/>
      <c r="QJU115" s="384"/>
      <c r="QJV115" s="384"/>
      <c r="QJW115" s="384"/>
      <c r="QJX115" s="384"/>
      <c r="QJY115" s="384"/>
      <c r="QJZ115" s="384"/>
      <c r="QKA115" s="384"/>
      <c r="QKB115" s="384"/>
      <c r="QKC115" s="384"/>
      <c r="QKD115" s="384"/>
      <c r="QKE115" s="384"/>
      <c r="QKF115" s="384"/>
      <c r="QKG115" s="384"/>
      <c r="QKH115" s="384"/>
      <c r="QKI115" s="384"/>
      <c r="QKJ115" s="384"/>
      <c r="QKK115" s="384"/>
      <c r="QKL115" s="384"/>
      <c r="QKM115" s="384"/>
      <c r="QKN115" s="384"/>
      <c r="QKO115" s="384"/>
      <c r="QKP115" s="384"/>
      <c r="QKQ115" s="384"/>
      <c r="QKR115" s="384"/>
      <c r="QKS115" s="384"/>
      <c r="QKT115" s="384"/>
      <c r="QKU115" s="384"/>
      <c r="QKV115" s="384"/>
      <c r="QKW115" s="384"/>
      <c r="QKX115" s="384"/>
      <c r="QKY115" s="384"/>
      <c r="QKZ115" s="384"/>
      <c r="QLA115" s="384"/>
      <c r="QLB115" s="384"/>
      <c r="QLC115" s="384"/>
      <c r="QLD115" s="384"/>
      <c r="QLE115" s="384"/>
      <c r="QLF115" s="384"/>
      <c r="QLG115" s="384"/>
      <c r="QLH115" s="384"/>
      <c r="QLI115" s="384"/>
      <c r="QLJ115" s="384"/>
      <c r="QLK115" s="384"/>
      <c r="QLL115" s="384"/>
      <c r="QLM115" s="384"/>
      <c r="QLN115" s="384"/>
      <c r="QLO115" s="384"/>
      <c r="QLP115" s="384"/>
      <c r="QLQ115" s="384"/>
      <c r="QLR115" s="384"/>
      <c r="QLS115" s="384"/>
      <c r="QLT115" s="384"/>
      <c r="QLU115" s="384"/>
      <c r="QLV115" s="384"/>
      <c r="QLW115" s="384"/>
      <c r="QLX115" s="384"/>
      <c r="QLY115" s="384"/>
      <c r="QLZ115" s="384"/>
      <c r="QMA115" s="384"/>
      <c r="QMB115" s="384"/>
      <c r="QMC115" s="384"/>
      <c r="QMD115" s="384"/>
      <c r="QME115" s="384"/>
      <c r="QMF115" s="384"/>
      <c r="QMG115" s="384"/>
      <c r="QMH115" s="384"/>
      <c r="QMI115" s="384"/>
      <c r="QMJ115" s="384"/>
      <c r="QMK115" s="384"/>
      <c r="QML115" s="384"/>
      <c r="QMM115" s="384"/>
      <c r="QMN115" s="384"/>
      <c r="QMO115" s="384"/>
      <c r="QMP115" s="384"/>
      <c r="QMQ115" s="384"/>
      <c r="QMR115" s="384"/>
      <c r="QMS115" s="384"/>
      <c r="QMT115" s="384"/>
      <c r="QMU115" s="384"/>
      <c r="QMV115" s="384"/>
      <c r="QMW115" s="384"/>
      <c r="QMX115" s="384"/>
      <c r="QMY115" s="384"/>
      <c r="QMZ115" s="384"/>
      <c r="QNA115" s="384"/>
      <c r="QNB115" s="384"/>
      <c r="QNC115" s="384"/>
      <c r="QND115" s="384"/>
      <c r="QNE115" s="384"/>
      <c r="QNF115" s="384"/>
      <c r="QNG115" s="384"/>
      <c r="QNH115" s="384"/>
      <c r="QNI115" s="384"/>
      <c r="QNJ115" s="384"/>
      <c r="QNK115" s="384"/>
      <c r="QNL115" s="384"/>
      <c r="QNM115" s="384"/>
      <c r="QNN115" s="384"/>
      <c r="QNO115" s="384"/>
      <c r="QNP115" s="384"/>
      <c r="QNQ115" s="384"/>
      <c r="QNR115" s="384"/>
      <c r="QNS115" s="384"/>
      <c r="QNT115" s="384"/>
      <c r="QNU115" s="384"/>
      <c r="QNV115" s="384"/>
      <c r="QNW115" s="384"/>
      <c r="QNX115" s="384"/>
      <c r="QNY115" s="384"/>
      <c r="QNZ115" s="384"/>
      <c r="QOA115" s="384"/>
      <c r="QOB115" s="384"/>
      <c r="QOC115" s="384"/>
      <c r="QOD115" s="384"/>
      <c r="QOE115" s="384"/>
      <c r="QOF115" s="384"/>
      <c r="QOG115" s="384"/>
      <c r="QOH115" s="384"/>
      <c r="QOI115" s="384"/>
      <c r="QOJ115" s="384"/>
      <c r="QOK115" s="384"/>
      <c r="QOL115" s="384"/>
      <c r="QOM115" s="384"/>
      <c r="QON115" s="384"/>
      <c r="QOO115" s="384"/>
      <c r="QOP115" s="384"/>
      <c r="QOQ115" s="384"/>
      <c r="QOR115" s="384"/>
      <c r="QOS115" s="384"/>
      <c r="QOT115" s="384"/>
      <c r="QOU115" s="384"/>
      <c r="QOV115" s="384"/>
      <c r="QOW115" s="384"/>
      <c r="QOX115" s="384"/>
      <c r="QOY115" s="384"/>
      <c r="QOZ115" s="384"/>
      <c r="QPA115" s="384"/>
      <c r="QPB115" s="384"/>
      <c r="QPC115" s="384"/>
      <c r="QPD115" s="384"/>
      <c r="QPE115" s="384"/>
      <c r="QPF115" s="384"/>
      <c r="QPG115" s="384"/>
      <c r="QPH115" s="384"/>
      <c r="QPI115" s="384"/>
      <c r="QPJ115" s="384"/>
      <c r="QPK115" s="384"/>
      <c r="QPL115" s="384"/>
      <c r="QPM115" s="384"/>
      <c r="QPN115" s="384"/>
      <c r="QPO115" s="384"/>
      <c r="QPP115" s="384"/>
      <c r="QPQ115" s="384"/>
      <c r="QPR115" s="384"/>
      <c r="QPS115" s="384"/>
      <c r="QPT115" s="384"/>
      <c r="QPU115" s="384"/>
      <c r="QPV115" s="384"/>
      <c r="QPW115" s="384"/>
      <c r="QPX115" s="384"/>
      <c r="QPY115" s="384"/>
      <c r="QPZ115" s="384"/>
      <c r="QQA115" s="384"/>
      <c r="QQB115" s="384"/>
      <c r="QQC115" s="384"/>
      <c r="QQD115" s="384"/>
      <c r="QQE115" s="384"/>
      <c r="QQF115" s="384"/>
      <c r="QQG115" s="384"/>
      <c r="QQH115" s="384"/>
      <c r="QQI115" s="384"/>
      <c r="QQJ115" s="384"/>
      <c r="QQK115" s="384"/>
      <c r="QQL115" s="384"/>
      <c r="QQM115" s="384"/>
      <c r="QQN115" s="384"/>
      <c r="QQO115" s="384"/>
      <c r="QQP115" s="384"/>
      <c r="QQQ115" s="384"/>
      <c r="QQR115" s="384"/>
      <c r="QQS115" s="384"/>
      <c r="QQT115" s="384"/>
      <c r="QQU115" s="384"/>
      <c r="QQV115" s="384"/>
      <c r="QQW115" s="384"/>
      <c r="QQX115" s="384"/>
      <c r="QQY115" s="384"/>
      <c r="QQZ115" s="384"/>
      <c r="QRA115" s="384"/>
      <c r="QRB115" s="384"/>
      <c r="QRC115" s="384"/>
      <c r="QRD115" s="384"/>
      <c r="QRE115" s="384"/>
      <c r="QRF115" s="384"/>
      <c r="QRG115" s="384"/>
      <c r="QRH115" s="384"/>
      <c r="QRI115" s="384"/>
      <c r="QRJ115" s="384"/>
      <c r="QRK115" s="384"/>
      <c r="QRL115" s="384"/>
      <c r="QRM115" s="384"/>
      <c r="QRN115" s="384"/>
      <c r="QRO115" s="384"/>
      <c r="QRP115" s="384"/>
      <c r="QRQ115" s="384"/>
      <c r="QRR115" s="384"/>
      <c r="QRS115" s="384"/>
      <c r="QRT115" s="384"/>
      <c r="QRU115" s="384"/>
      <c r="QRV115" s="384"/>
      <c r="QRW115" s="384"/>
      <c r="QRX115" s="384"/>
      <c r="QRY115" s="384"/>
      <c r="QRZ115" s="384"/>
      <c r="QSA115" s="384"/>
      <c r="QSB115" s="384"/>
      <c r="QSC115" s="384"/>
      <c r="QSD115" s="384"/>
      <c r="QSE115" s="384"/>
      <c r="QSF115" s="384"/>
      <c r="QSG115" s="384"/>
      <c r="QSH115" s="384"/>
      <c r="QSI115" s="384"/>
      <c r="QSJ115" s="384"/>
      <c r="QSK115" s="384"/>
      <c r="QSL115" s="384"/>
      <c r="QSM115" s="384"/>
      <c r="QSN115" s="384"/>
      <c r="QSO115" s="384"/>
      <c r="QSP115" s="384"/>
      <c r="QSQ115" s="384"/>
      <c r="QSR115" s="384"/>
      <c r="QSS115" s="384"/>
      <c r="QST115" s="384"/>
      <c r="QSU115" s="384"/>
      <c r="QSV115" s="384"/>
      <c r="QSW115" s="384"/>
      <c r="QSX115" s="384"/>
      <c r="QSY115" s="384"/>
      <c r="QSZ115" s="384"/>
      <c r="QTA115" s="384"/>
      <c r="QTB115" s="384"/>
      <c r="QTC115" s="384"/>
      <c r="QTD115" s="384"/>
      <c r="QTE115" s="384"/>
      <c r="QTF115" s="384"/>
      <c r="QTG115" s="384"/>
      <c r="QTH115" s="384"/>
      <c r="QTI115" s="384"/>
      <c r="QTJ115" s="384"/>
      <c r="QTK115" s="384"/>
      <c r="QTL115" s="384"/>
      <c r="QTM115" s="384"/>
      <c r="QTN115" s="384"/>
      <c r="QTO115" s="384"/>
      <c r="QTP115" s="384"/>
      <c r="QTQ115" s="384"/>
      <c r="QTR115" s="384"/>
      <c r="QTS115" s="384"/>
      <c r="QTT115" s="384"/>
      <c r="QTU115" s="384"/>
      <c r="QTV115" s="384"/>
      <c r="QTW115" s="384"/>
      <c r="QTX115" s="384"/>
      <c r="QTY115" s="384"/>
      <c r="QTZ115" s="384"/>
      <c r="QUA115" s="384"/>
      <c r="QUB115" s="384"/>
      <c r="QUC115" s="384"/>
      <c r="QUD115" s="384"/>
      <c r="QUE115" s="384"/>
      <c r="QUF115" s="384"/>
      <c r="QUG115" s="384"/>
      <c r="QUH115" s="384"/>
      <c r="QUI115" s="384"/>
      <c r="QUJ115" s="384"/>
      <c r="QUK115" s="384"/>
      <c r="QUL115" s="384"/>
      <c r="QUM115" s="384"/>
      <c r="QUN115" s="384"/>
      <c r="QUO115" s="384"/>
      <c r="QUP115" s="384"/>
      <c r="QUQ115" s="384"/>
      <c r="QUR115" s="384"/>
      <c r="QUS115" s="384"/>
      <c r="QUT115" s="384"/>
      <c r="QUU115" s="384"/>
      <c r="QUV115" s="384"/>
      <c r="QUW115" s="384"/>
      <c r="QUX115" s="384"/>
      <c r="QUY115" s="384"/>
      <c r="QUZ115" s="384"/>
      <c r="QVA115" s="384"/>
      <c r="QVB115" s="384"/>
      <c r="QVC115" s="384"/>
      <c r="QVD115" s="384"/>
      <c r="QVE115" s="384"/>
      <c r="QVF115" s="384"/>
      <c r="QVG115" s="384"/>
      <c r="QVH115" s="384"/>
      <c r="QVI115" s="384"/>
      <c r="QVJ115" s="384"/>
      <c r="QVK115" s="384"/>
      <c r="QVL115" s="384"/>
      <c r="QVM115" s="384"/>
      <c r="QVN115" s="384"/>
      <c r="QVO115" s="384"/>
      <c r="QVP115" s="384"/>
      <c r="QVQ115" s="384"/>
      <c r="QVR115" s="384"/>
      <c r="QVS115" s="384"/>
      <c r="QVT115" s="384"/>
      <c r="QVU115" s="384"/>
      <c r="QVV115" s="384"/>
      <c r="QVW115" s="384"/>
      <c r="QVX115" s="384"/>
      <c r="QVY115" s="384"/>
      <c r="QVZ115" s="384"/>
      <c r="QWA115" s="384"/>
      <c r="QWB115" s="384"/>
      <c r="QWC115" s="384"/>
      <c r="QWD115" s="384"/>
      <c r="QWE115" s="384"/>
      <c r="QWF115" s="384"/>
      <c r="QWG115" s="384"/>
      <c r="QWH115" s="384"/>
      <c r="QWI115" s="384"/>
      <c r="QWJ115" s="384"/>
      <c r="QWK115" s="384"/>
      <c r="QWL115" s="384"/>
      <c r="QWM115" s="384"/>
      <c r="QWN115" s="384"/>
      <c r="QWO115" s="384"/>
      <c r="QWP115" s="384"/>
      <c r="QWQ115" s="384"/>
      <c r="QWR115" s="384"/>
      <c r="QWS115" s="384"/>
      <c r="QWT115" s="384"/>
      <c r="QWU115" s="384"/>
      <c r="QWV115" s="384"/>
      <c r="QWW115" s="384"/>
      <c r="QWX115" s="384"/>
      <c r="QWY115" s="384"/>
      <c r="QWZ115" s="384"/>
      <c r="QXA115" s="384"/>
      <c r="QXB115" s="384"/>
      <c r="QXC115" s="384"/>
      <c r="QXD115" s="384"/>
      <c r="QXE115" s="384"/>
      <c r="QXF115" s="384"/>
      <c r="QXG115" s="384"/>
      <c r="QXH115" s="384"/>
      <c r="QXI115" s="384"/>
      <c r="QXJ115" s="384"/>
      <c r="QXK115" s="384"/>
      <c r="QXL115" s="384"/>
      <c r="QXM115" s="384"/>
      <c r="QXN115" s="384"/>
      <c r="QXO115" s="384"/>
      <c r="QXP115" s="384"/>
      <c r="QXQ115" s="384"/>
      <c r="QXR115" s="384"/>
      <c r="QXS115" s="384"/>
      <c r="QXT115" s="384"/>
      <c r="QXU115" s="384"/>
      <c r="QXV115" s="384"/>
      <c r="QXW115" s="384"/>
      <c r="QXX115" s="384"/>
      <c r="QXY115" s="384"/>
      <c r="QXZ115" s="384"/>
      <c r="QYA115" s="384"/>
      <c r="QYB115" s="384"/>
      <c r="QYC115" s="384"/>
      <c r="QYD115" s="384"/>
      <c r="QYE115" s="384"/>
      <c r="QYF115" s="384"/>
      <c r="QYG115" s="384"/>
      <c r="QYH115" s="384"/>
      <c r="QYI115" s="384"/>
      <c r="QYJ115" s="384"/>
      <c r="QYK115" s="384"/>
      <c r="QYL115" s="384"/>
      <c r="QYM115" s="384"/>
      <c r="QYN115" s="384"/>
      <c r="QYO115" s="384"/>
      <c r="QYP115" s="384"/>
      <c r="QYQ115" s="384"/>
      <c r="QYR115" s="384"/>
      <c r="QYS115" s="384"/>
      <c r="QYT115" s="384"/>
      <c r="QYU115" s="384"/>
      <c r="QYV115" s="384"/>
      <c r="QYW115" s="384"/>
      <c r="QYX115" s="384"/>
      <c r="QYY115" s="384"/>
      <c r="QYZ115" s="384"/>
      <c r="QZA115" s="384"/>
      <c r="QZB115" s="384"/>
      <c r="QZC115" s="384"/>
      <c r="QZD115" s="384"/>
      <c r="QZE115" s="384"/>
      <c r="QZF115" s="384"/>
      <c r="QZG115" s="384"/>
      <c r="QZH115" s="384"/>
      <c r="QZI115" s="384"/>
      <c r="QZJ115" s="384"/>
      <c r="QZK115" s="384"/>
      <c r="QZL115" s="384"/>
      <c r="QZM115" s="384"/>
      <c r="QZN115" s="384"/>
      <c r="QZO115" s="384"/>
      <c r="QZP115" s="384"/>
      <c r="QZQ115" s="384"/>
      <c r="QZR115" s="384"/>
      <c r="QZS115" s="384"/>
      <c r="QZT115" s="384"/>
      <c r="QZU115" s="384"/>
      <c r="QZV115" s="384"/>
      <c r="QZW115" s="384"/>
      <c r="QZX115" s="384"/>
      <c r="QZY115" s="384"/>
      <c r="QZZ115" s="384"/>
      <c r="RAA115" s="384"/>
      <c r="RAB115" s="384"/>
      <c r="RAC115" s="384"/>
      <c r="RAD115" s="384"/>
      <c r="RAE115" s="384"/>
      <c r="RAF115" s="384"/>
      <c r="RAG115" s="384"/>
      <c r="RAH115" s="384"/>
      <c r="RAI115" s="384"/>
      <c r="RAJ115" s="384"/>
      <c r="RAK115" s="384"/>
      <c r="RAL115" s="384"/>
      <c r="RAM115" s="384"/>
      <c r="RAN115" s="384"/>
      <c r="RAO115" s="384"/>
      <c r="RAP115" s="384"/>
      <c r="RAQ115" s="384"/>
      <c r="RAR115" s="384"/>
      <c r="RAS115" s="384"/>
      <c r="RAT115" s="384"/>
      <c r="RAU115" s="384"/>
      <c r="RAV115" s="384"/>
      <c r="RAW115" s="384"/>
      <c r="RAX115" s="384"/>
      <c r="RAY115" s="384"/>
      <c r="RAZ115" s="384"/>
      <c r="RBA115" s="384"/>
      <c r="RBB115" s="384"/>
      <c r="RBC115" s="384"/>
      <c r="RBD115" s="384"/>
      <c r="RBE115" s="384"/>
      <c r="RBF115" s="384"/>
      <c r="RBG115" s="384"/>
      <c r="RBH115" s="384"/>
      <c r="RBI115" s="384"/>
      <c r="RBJ115" s="384"/>
      <c r="RBK115" s="384"/>
      <c r="RBL115" s="384"/>
      <c r="RBM115" s="384"/>
      <c r="RBN115" s="384"/>
      <c r="RBO115" s="384"/>
      <c r="RBP115" s="384"/>
      <c r="RBQ115" s="384"/>
      <c r="RBR115" s="384"/>
      <c r="RBS115" s="384"/>
      <c r="RBT115" s="384"/>
      <c r="RBU115" s="384"/>
      <c r="RBV115" s="384"/>
      <c r="RBW115" s="384"/>
      <c r="RBX115" s="384"/>
      <c r="RBY115" s="384"/>
      <c r="RBZ115" s="384"/>
      <c r="RCA115" s="384"/>
      <c r="RCB115" s="384"/>
      <c r="RCC115" s="384"/>
      <c r="RCD115" s="384"/>
      <c r="RCE115" s="384"/>
      <c r="RCF115" s="384"/>
      <c r="RCG115" s="384"/>
      <c r="RCH115" s="384"/>
      <c r="RCI115" s="384"/>
      <c r="RCJ115" s="384"/>
      <c r="RCK115" s="384"/>
      <c r="RCL115" s="384"/>
      <c r="RCM115" s="384"/>
      <c r="RCN115" s="384"/>
      <c r="RCO115" s="384"/>
      <c r="RCP115" s="384"/>
      <c r="RCQ115" s="384"/>
      <c r="RCR115" s="384"/>
      <c r="RCS115" s="384"/>
      <c r="RCT115" s="384"/>
      <c r="RCU115" s="384"/>
      <c r="RCV115" s="384"/>
      <c r="RCW115" s="384"/>
      <c r="RCX115" s="384"/>
      <c r="RCY115" s="384"/>
      <c r="RCZ115" s="384"/>
      <c r="RDA115" s="384"/>
      <c r="RDB115" s="384"/>
      <c r="RDC115" s="384"/>
      <c r="RDD115" s="384"/>
      <c r="RDE115" s="384"/>
      <c r="RDF115" s="384"/>
      <c r="RDG115" s="384"/>
      <c r="RDH115" s="384"/>
      <c r="RDI115" s="384"/>
      <c r="RDJ115" s="384"/>
      <c r="RDK115" s="384"/>
      <c r="RDL115" s="384"/>
      <c r="RDM115" s="384"/>
      <c r="RDN115" s="384"/>
      <c r="RDO115" s="384"/>
      <c r="RDP115" s="384"/>
      <c r="RDQ115" s="384"/>
      <c r="RDR115" s="384"/>
      <c r="RDS115" s="384"/>
      <c r="RDT115" s="384"/>
      <c r="RDU115" s="384"/>
      <c r="RDV115" s="384"/>
      <c r="RDW115" s="384"/>
      <c r="RDX115" s="384"/>
      <c r="RDY115" s="384"/>
      <c r="RDZ115" s="384"/>
      <c r="REA115" s="384"/>
      <c r="REB115" s="384"/>
      <c r="REC115" s="384"/>
      <c r="RED115" s="384"/>
      <c r="REE115" s="384"/>
      <c r="REF115" s="384"/>
      <c r="REG115" s="384"/>
      <c r="REH115" s="384"/>
      <c r="REI115" s="384"/>
      <c r="REJ115" s="384"/>
      <c r="REK115" s="384"/>
      <c r="REL115" s="384"/>
      <c r="REM115" s="384"/>
      <c r="REN115" s="384"/>
      <c r="REO115" s="384"/>
      <c r="REP115" s="384"/>
      <c r="REQ115" s="384"/>
      <c r="RER115" s="384"/>
      <c r="RES115" s="384"/>
      <c r="RET115" s="384"/>
      <c r="REU115" s="384"/>
      <c r="REV115" s="384"/>
      <c r="REW115" s="384"/>
      <c r="REX115" s="384"/>
      <c r="REY115" s="384"/>
      <c r="REZ115" s="384"/>
      <c r="RFA115" s="384"/>
      <c r="RFB115" s="384"/>
      <c r="RFC115" s="384"/>
      <c r="RFD115" s="384"/>
      <c r="RFE115" s="384"/>
      <c r="RFF115" s="384"/>
      <c r="RFG115" s="384"/>
      <c r="RFH115" s="384"/>
      <c r="RFI115" s="384"/>
      <c r="RFJ115" s="384"/>
      <c r="RFK115" s="384"/>
      <c r="RFL115" s="384"/>
      <c r="RFM115" s="384"/>
      <c r="RFN115" s="384"/>
      <c r="RFO115" s="384"/>
      <c r="RFP115" s="384"/>
      <c r="RFQ115" s="384"/>
      <c r="RFR115" s="384"/>
      <c r="RFS115" s="384"/>
      <c r="RFT115" s="384"/>
      <c r="RFU115" s="384"/>
      <c r="RFV115" s="384"/>
      <c r="RFW115" s="384"/>
      <c r="RFX115" s="384"/>
      <c r="RFY115" s="384"/>
      <c r="RFZ115" s="384"/>
      <c r="RGA115" s="384"/>
      <c r="RGB115" s="384"/>
      <c r="RGC115" s="384"/>
      <c r="RGD115" s="384"/>
      <c r="RGE115" s="384"/>
      <c r="RGF115" s="384"/>
      <c r="RGG115" s="384"/>
      <c r="RGH115" s="384"/>
      <c r="RGI115" s="384"/>
      <c r="RGJ115" s="384"/>
      <c r="RGK115" s="384"/>
      <c r="RGL115" s="384"/>
      <c r="RGM115" s="384"/>
      <c r="RGN115" s="384"/>
      <c r="RGO115" s="384"/>
      <c r="RGP115" s="384"/>
      <c r="RGQ115" s="384"/>
      <c r="RGR115" s="384"/>
      <c r="RGS115" s="384"/>
      <c r="RGT115" s="384"/>
      <c r="RGU115" s="384"/>
      <c r="RGV115" s="384"/>
      <c r="RGW115" s="384"/>
      <c r="RGX115" s="384"/>
      <c r="RGY115" s="384"/>
      <c r="RGZ115" s="384"/>
      <c r="RHA115" s="384"/>
      <c r="RHB115" s="384"/>
      <c r="RHC115" s="384"/>
      <c r="RHD115" s="384"/>
      <c r="RHE115" s="384"/>
      <c r="RHF115" s="384"/>
      <c r="RHG115" s="384"/>
      <c r="RHH115" s="384"/>
      <c r="RHI115" s="384"/>
      <c r="RHJ115" s="384"/>
      <c r="RHK115" s="384"/>
      <c r="RHL115" s="384"/>
      <c r="RHM115" s="384"/>
      <c r="RHN115" s="384"/>
      <c r="RHO115" s="384"/>
      <c r="RHP115" s="384"/>
      <c r="RHQ115" s="384"/>
      <c r="RHR115" s="384"/>
      <c r="RHS115" s="384"/>
      <c r="RHT115" s="384"/>
      <c r="RHU115" s="384"/>
      <c r="RHV115" s="384"/>
      <c r="RHW115" s="384"/>
      <c r="RHX115" s="384"/>
      <c r="RHY115" s="384"/>
      <c r="RHZ115" s="384"/>
      <c r="RIA115" s="384"/>
      <c r="RIB115" s="384"/>
      <c r="RIC115" s="384"/>
      <c r="RID115" s="384"/>
      <c r="RIE115" s="384"/>
      <c r="RIF115" s="384"/>
      <c r="RIG115" s="384"/>
      <c r="RIH115" s="384"/>
      <c r="RII115" s="384"/>
      <c r="RIJ115" s="384"/>
      <c r="RIK115" s="384"/>
      <c r="RIL115" s="384"/>
      <c r="RIM115" s="384"/>
      <c r="RIN115" s="384"/>
      <c r="RIO115" s="384"/>
      <c r="RIP115" s="384"/>
      <c r="RIQ115" s="384"/>
      <c r="RIR115" s="384"/>
      <c r="RIS115" s="384"/>
      <c r="RIT115" s="384"/>
      <c r="RIU115" s="384"/>
      <c r="RIV115" s="384"/>
      <c r="RIW115" s="384"/>
      <c r="RIX115" s="384"/>
      <c r="RIY115" s="384"/>
      <c r="RIZ115" s="384"/>
      <c r="RJA115" s="384"/>
      <c r="RJB115" s="384"/>
      <c r="RJC115" s="384"/>
      <c r="RJD115" s="384"/>
      <c r="RJE115" s="384"/>
      <c r="RJF115" s="384"/>
      <c r="RJG115" s="384"/>
      <c r="RJH115" s="384"/>
      <c r="RJI115" s="384"/>
      <c r="RJJ115" s="384"/>
      <c r="RJK115" s="384"/>
      <c r="RJL115" s="384"/>
      <c r="RJM115" s="384"/>
      <c r="RJN115" s="384"/>
      <c r="RJO115" s="384"/>
      <c r="RJP115" s="384"/>
      <c r="RJQ115" s="384"/>
      <c r="RJR115" s="384"/>
      <c r="RJS115" s="384"/>
      <c r="RJT115" s="384"/>
      <c r="RJU115" s="384"/>
      <c r="RJV115" s="384"/>
      <c r="RJW115" s="384"/>
      <c r="RJX115" s="384"/>
      <c r="RJY115" s="384"/>
      <c r="RJZ115" s="384"/>
      <c r="RKA115" s="384"/>
      <c r="RKB115" s="384"/>
      <c r="RKC115" s="384"/>
      <c r="RKD115" s="384"/>
      <c r="RKE115" s="384"/>
      <c r="RKF115" s="384"/>
      <c r="RKG115" s="384"/>
      <c r="RKH115" s="384"/>
      <c r="RKI115" s="384"/>
      <c r="RKJ115" s="384"/>
      <c r="RKK115" s="384"/>
      <c r="RKL115" s="384"/>
      <c r="RKM115" s="384"/>
      <c r="RKN115" s="384"/>
      <c r="RKO115" s="384"/>
      <c r="RKP115" s="384"/>
      <c r="RKQ115" s="384"/>
      <c r="RKR115" s="384"/>
      <c r="RKS115" s="384"/>
      <c r="RKT115" s="384"/>
      <c r="RKU115" s="384"/>
      <c r="RKV115" s="384"/>
      <c r="RKW115" s="384"/>
      <c r="RKX115" s="384"/>
      <c r="RKY115" s="384"/>
      <c r="RKZ115" s="384"/>
      <c r="RLA115" s="384"/>
      <c r="RLB115" s="384"/>
      <c r="RLC115" s="384"/>
      <c r="RLD115" s="384"/>
      <c r="RLE115" s="384"/>
      <c r="RLF115" s="384"/>
      <c r="RLG115" s="384"/>
      <c r="RLH115" s="384"/>
      <c r="RLI115" s="384"/>
      <c r="RLJ115" s="384"/>
      <c r="RLK115" s="384"/>
      <c r="RLL115" s="384"/>
      <c r="RLM115" s="384"/>
      <c r="RLN115" s="384"/>
      <c r="RLO115" s="384"/>
      <c r="RLP115" s="384"/>
      <c r="RLQ115" s="384"/>
      <c r="RLR115" s="384"/>
      <c r="RLS115" s="384"/>
      <c r="RLT115" s="384"/>
      <c r="RLU115" s="384"/>
      <c r="RLV115" s="384"/>
      <c r="RLW115" s="384"/>
      <c r="RLX115" s="384"/>
      <c r="RLY115" s="384"/>
      <c r="RLZ115" s="384"/>
      <c r="RMA115" s="384"/>
      <c r="RMB115" s="384"/>
      <c r="RMC115" s="384"/>
      <c r="RMD115" s="384"/>
      <c r="RME115" s="384"/>
      <c r="RMF115" s="384"/>
      <c r="RMG115" s="384"/>
      <c r="RMH115" s="384"/>
      <c r="RMI115" s="384"/>
      <c r="RMJ115" s="384"/>
      <c r="RMK115" s="384"/>
      <c r="RML115" s="384"/>
      <c r="RMM115" s="384"/>
      <c r="RMN115" s="384"/>
      <c r="RMO115" s="384"/>
      <c r="RMP115" s="384"/>
      <c r="RMQ115" s="384"/>
      <c r="RMR115" s="384"/>
      <c r="RMS115" s="384"/>
      <c r="RMT115" s="384"/>
      <c r="RMU115" s="384"/>
      <c r="RMV115" s="384"/>
      <c r="RMW115" s="384"/>
      <c r="RMX115" s="384"/>
      <c r="RMY115" s="384"/>
      <c r="RMZ115" s="384"/>
      <c r="RNA115" s="384"/>
      <c r="RNB115" s="384"/>
      <c r="RNC115" s="384"/>
      <c r="RND115" s="384"/>
      <c r="RNE115" s="384"/>
      <c r="RNF115" s="384"/>
      <c r="RNG115" s="384"/>
      <c r="RNH115" s="384"/>
      <c r="RNI115" s="384"/>
      <c r="RNJ115" s="384"/>
      <c r="RNK115" s="384"/>
      <c r="RNL115" s="384"/>
      <c r="RNM115" s="384"/>
      <c r="RNN115" s="384"/>
      <c r="RNO115" s="384"/>
      <c r="RNP115" s="384"/>
      <c r="RNQ115" s="384"/>
      <c r="RNR115" s="384"/>
      <c r="RNS115" s="384"/>
      <c r="RNT115" s="384"/>
      <c r="RNU115" s="384"/>
      <c r="RNV115" s="384"/>
      <c r="RNW115" s="384"/>
      <c r="RNX115" s="384"/>
      <c r="RNY115" s="384"/>
      <c r="RNZ115" s="384"/>
      <c r="ROA115" s="384"/>
      <c r="ROB115" s="384"/>
      <c r="ROC115" s="384"/>
      <c r="ROD115" s="384"/>
      <c r="ROE115" s="384"/>
      <c r="ROF115" s="384"/>
      <c r="ROG115" s="384"/>
      <c r="ROH115" s="384"/>
      <c r="ROI115" s="384"/>
      <c r="ROJ115" s="384"/>
      <c r="ROK115" s="384"/>
      <c r="ROL115" s="384"/>
      <c r="ROM115" s="384"/>
      <c r="RON115" s="384"/>
      <c r="ROO115" s="384"/>
      <c r="ROP115" s="384"/>
      <c r="ROQ115" s="384"/>
      <c r="ROR115" s="384"/>
      <c r="ROS115" s="384"/>
      <c r="ROT115" s="384"/>
      <c r="ROU115" s="384"/>
      <c r="ROV115" s="384"/>
      <c r="ROW115" s="384"/>
      <c r="ROX115" s="384"/>
      <c r="ROY115" s="384"/>
      <c r="ROZ115" s="384"/>
      <c r="RPA115" s="384"/>
      <c r="RPB115" s="384"/>
      <c r="RPC115" s="384"/>
      <c r="RPD115" s="384"/>
      <c r="RPE115" s="384"/>
      <c r="RPF115" s="384"/>
      <c r="RPG115" s="384"/>
      <c r="RPH115" s="384"/>
      <c r="RPI115" s="384"/>
      <c r="RPJ115" s="384"/>
      <c r="RPK115" s="384"/>
      <c r="RPL115" s="384"/>
      <c r="RPM115" s="384"/>
      <c r="RPN115" s="384"/>
      <c r="RPO115" s="384"/>
      <c r="RPP115" s="384"/>
      <c r="RPQ115" s="384"/>
      <c r="RPR115" s="384"/>
      <c r="RPS115" s="384"/>
      <c r="RPT115" s="384"/>
      <c r="RPU115" s="384"/>
      <c r="RPV115" s="384"/>
      <c r="RPW115" s="384"/>
      <c r="RPX115" s="384"/>
      <c r="RPY115" s="384"/>
      <c r="RPZ115" s="384"/>
      <c r="RQA115" s="384"/>
      <c r="RQB115" s="384"/>
      <c r="RQC115" s="384"/>
      <c r="RQD115" s="384"/>
      <c r="RQE115" s="384"/>
      <c r="RQF115" s="384"/>
      <c r="RQG115" s="384"/>
      <c r="RQH115" s="384"/>
      <c r="RQI115" s="384"/>
      <c r="RQJ115" s="384"/>
      <c r="RQK115" s="384"/>
      <c r="RQL115" s="384"/>
      <c r="RQM115" s="384"/>
      <c r="RQN115" s="384"/>
      <c r="RQO115" s="384"/>
      <c r="RQP115" s="384"/>
      <c r="RQQ115" s="384"/>
      <c r="RQR115" s="384"/>
      <c r="RQS115" s="384"/>
      <c r="RQT115" s="384"/>
      <c r="RQU115" s="384"/>
      <c r="RQV115" s="384"/>
      <c r="RQW115" s="384"/>
      <c r="RQX115" s="384"/>
      <c r="RQY115" s="384"/>
      <c r="RQZ115" s="384"/>
      <c r="RRA115" s="384"/>
      <c r="RRB115" s="384"/>
      <c r="RRC115" s="384"/>
      <c r="RRD115" s="384"/>
      <c r="RRE115" s="384"/>
      <c r="RRF115" s="384"/>
      <c r="RRG115" s="384"/>
      <c r="RRH115" s="384"/>
      <c r="RRI115" s="384"/>
      <c r="RRJ115" s="384"/>
      <c r="RRK115" s="384"/>
      <c r="RRL115" s="384"/>
      <c r="RRM115" s="384"/>
      <c r="RRN115" s="384"/>
      <c r="RRO115" s="384"/>
      <c r="RRP115" s="384"/>
      <c r="RRQ115" s="384"/>
      <c r="RRR115" s="384"/>
      <c r="RRS115" s="384"/>
      <c r="RRT115" s="384"/>
      <c r="RRU115" s="384"/>
      <c r="RRV115" s="384"/>
      <c r="RRW115" s="384"/>
      <c r="RRX115" s="384"/>
      <c r="RRY115" s="384"/>
      <c r="RRZ115" s="384"/>
      <c r="RSA115" s="384"/>
      <c r="RSB115" s="384"/>
      <c r="RSC115" s="384"/>
      <c r="RSD115" s="384"/>
      <c r="RSE115" s="384"/>
      <c r="RSF115" s="384"/>
      <c r="RSG115" s="384"/>
      <c r="RSH115" s="384"/>
      <c r="RSI115" s="384"/>
      <c r="RSJ115" s="384"/>
      <c r="RSK115" s="384"/>
      <c r="RSL115" s="384"/>
      <c r="RSM115" s="384"/>
      <c r="RSN115" s="384"/>
      <c r="RSO115" s="384"/>
      <c r="RSP115" s="384"/>
      <c r="RSQ115" s="384"/>
      <c r="RSR115" s="384"/>
      <c r="RSS115" s="384"/>
      <c r="RST115" s="384"/>
      <c r="RSU115" s="384"/>
      <c r="RSV115" s="384"/>
      <c r="RSW115" s="384"/>
      <c r="RSX115" s="384"/>
      <c r="RSY115" s="384"/>
      <c r="RSZ115" s="384"/>
      <c r="RTA115" s="384"/>
      <c r="RTB115" s="384"/>
      <c r="RTC115" s="384"/>
      <c r="RTD115" s="384"/>
      <c r="RTE115" s="384"/>
      <c r="RTF115" s="384"/>
      <c r="RTG115" s="384"/>
      <c r="RTH115" s="384"/>
      <c r="RTI115" s="384"/>
      <c r="RTJ115" s="384"/>
      <c r="RTK115" s="384"/>
      <c r="RTL115" s="384"/>
      <c r="RTM115" s="384"/>
      <c r="RTN115" s="384"/>
      <c r="RTO115" s="384"/>
      <c r="RTP115" s="384"/>
      <c r="RTQ115" s="384"/>
      <c r="RTR115" s="384"/>
      <c r="RTS115" s="384"/>
      <c r="RTT115" s="384"/>
      <c r="RTU115" s="384"/>
      <c r="RTV115" s="384"/>
      <c r="RTW115" s="384"/>
      <c r="RTX115" s="384"/>
      <c r="RTY115" s="384"/>
      <c r="RTZ115" s="384"/>
      <c r="RUA115" s="384"/>
      <c r="RUB115" s="384"/>
      <c r="RUC115" s="384"/>
      <c r="RUD115" s="384"/>
      <c r="RUE115" s="384"/>
      <c r="RUF115" s="384"/>
      <c r="RUG115" s="384"/>
      <c r="RUH115" s="384"/>
      <c r="RUI115" s="384"/>
      <c r="RUJ115" s="384"/>
      <c r="RUK115" s="384"/>
      <c r="RUL115" s="384"/>
      <c r="RUM115" s="384"/>
      <c r="RUN115" s="384"/>
      <c r="RUO115" s="384"/>
      <c r="RUP115" s="384"/>
      <c r="RUQ115" s="384"/>
      <c r="RUR115" s="384"/>
      <c r="RUS115" s="384"/>
      <c r="RUT115" s="384"/>
      <c r="RUU115" s="384"/>
      <c r="RUV115" s="384"/>
      <c r="RUW115" s="384"/>
      <c r="RUX115" s="384"/>
      <c r="RUY115" s="384"/>
      <c r="RUZ115" s="384"/>
      <c r="RVA115" s="384"/>
      <c r="RVB115" s="384"/>
      <c r="RVC115" s="384"/>
      <c r="RVD115" s="384"/>
      <c r="RVE115" s="384"/>
      <c r="RVF115" s="384"/>
      <c r="RVG115" s="384"/>
      <c r="RVH115" s="384"/>
      <c r="RVI115" s="384"/>
      <c r="RVJ115" s="384"/>
      <c r="RVK115" s="384"/>
      <c r="RVL115" s="384"/>
      <c r="RVM115" s="384"/>
      <c r="RVN115" s="384"/>
      <c r="RVO115" s="384"/>
      <c r="RVP115" s="384"/>
      <c r="RVQ115" s="384"/>
      <c r="RVR115" s="384"/>
      <c r="RVS115" s="384"/>
      <c r="RVT115" s="384"/>
      <c r="RVU115" s="384"/>
      <c r="RVV115" s="384"/>
      <c r="RVW115" s="384"/>
      <c r="RVX115" s="384"/>
      <c r="RVY115" s="384"/>
      <c r="RVZ115" s="384"/>
      <c r="RWA115" s="384"/>
      <c r="RWB115" s="384"/>
      <c r="RWC115" s="384"/>
      <c r="RWD115" s="384"/>
      <c r="RWE115" s="384"/>
      <c r="RWF115" s="384"/>
      <c r="RWG115" s="384"/>
      <c r="RWH115" s="384"/>
      <c r="RWI115" s="384"/>
      <c r="RWJ115" s="384"/>
      <c r="RWK115" s="384"/>
      <c r="RWL115" s="384"/>
      <c r="RWM115" s="384"/>
      <c r="RWN115" s="384"/>
      <c r="RWO115" s="384"/>
      <c r="RWP115" s="384"/>
      <c r="RWQ115" s="384"/>
      <c r="RWR115" s="384"/>
      <c r="RWS115" s="384"/>
      <c r="RWT115" s="384"/>
      <c r="RWU115" s="384"/>
      <c r="RWV115" s="384"/>
      <c r="RWW115" s="384"/>
      <c r="RWX115" s="384"/>
      <c r="RWY115" s="384"/>
      <c r="RWZ115" s="384"/>
      <c r="RXA115" s="384"/>
      <c r="RXB115" s="384"/>
      <c r="RXC115" s="384"/>
      <c r="RXD115" s="384"/>
      <c r="RXE115" s="384"/>
      <c r="RXF115" s="384"/>
      <c r="RXG115" s="384"/>
      <c r="RXH115" s="384"/>
      <c r="RXI115" s="384"/>
      <c r="RXJ115" s="384"/>
      <c r="RXK115" s="384"/>
      <c r="RXL115" s="384"/>
      <c r="RXM115" s="384"/>
      <c r="RXN115" s="384"/>
      <c r="RXO115" s="384"/>
      <c r="RXP115" s="384"/>
      <c r="RXQ115" s="384"/>
      <c r="RXR115" s="384"/>
      <c r="RXS115" s="384"/>
      <c r="RXT115" s="384"/>
      <c r="RXU115" s="384"/>
      <c r="RXV115" s="384"/>
      <c r="RXW115" s="384"/>
      <c r="RXX115" s="384"/>
      <c r="RXY115" s="384"/>
      <c r="RXZ115" s="384"/>
      <c r="RYA115" s="384"/>
      <c r="RYB115" s="384"/>
      <c r="RYC115" s="384"/>
      <c r="RYD115" s="384"/>
      <c r="RYE115" s="384"/>
      <c r="RYF115" s="384"/>
      <c r="RYG115" s="384"/>
      <c r="RYH115" s="384"/>
      <c r="RYI115" s="384"/>
      <c r="RYJ115" s="384"/>
      <c r="RYK115" s="384"/>
      <c r="RYL115" s="384"/>
      <c r="RYM115" s="384"/>
      <c r="RYN115" s="384"/>
      <c r="RYO115" s="384"/>
      <c r="RYP115" s="384"/>
      <c r="RYQ115" s="384"/>
      <c r="RYR115" s="384"/>
      <c r="RYS115" s="384"/>
      <c r="RYT115" s="384"/>
      <c r="RYU115" s="384"/>
      <c r="RYV115" s="384"/>
      <c r="RYW115" s="384"/>
      <c r="RYX115" s="384"/>
      <c r="RYY115" s="384"/>
      <c r="RYZ115" s="384"/>
      <c r="RZA115" s="384"/>
      <c r="RZB115" s="384"/>
      <c r="RZC115" s="384"/>
      <c r="RZD115" s="384"/>
      <c r="RZE115" s="384"/>
      <c r="RZF115" s="384"/>
      <c r="RZG115" s="384"/>
      <c r="RZH115" s="384"/>
      <c r="RZI115" s="384"/>
      <c r="RZJ115" s="384"/>
      <c r="RZK115" s="384"/>
      <c r="RZL115" s="384"/>
      <c r="RZM115" s="384"/>
      <c r="RZN115" s="384"/>
      <c r="RZO115" s="384"/>
      <c r="RZP115" s="384"/>
      <c r="RZQ115" s="384"/>
      <c r="RZR115" s="384"/>
      <c r="RZS115" s="384"/>
      <c r="RZT115" s="384"/>
      <c r="RZU115" s="384"/>
      <c r="RZV115" s="384"/>
      <c r="RZW115" s="384"/>
      <c r="RZX115" s="384"/>
      <c r="RZY115" s="384"/>
      <c r="RZZ115" s="384"/>
      <c r="SAA115" s="384"/>
      <c r="SAB115" s="384"/>
      <c r="SAC115" s="384"/>
      <c r="SAD115" s="384"/>
      <c r="SAE115" s="384"/>
      <c r="SAF115" s="384"/>
      <c r="SAG115" s="384"/>
      <c r="SAH115" s="384"/>
      <c r="SAI115" s="384"/>
      <c r="SAJ115" s="384"/>
      <c r="SAK115" s="384"/>
      <c r="SAL115" s="384"/>
      <c r="SAM115" s="384"/>
      <c r="SAN115" s="384"/>
      <c r="SAO115" s="384"/>
      <c r="SAP115" s="384"/>
      <c r="SAQ115" s="384"/>
      <c r="SAR115" s="384"/>
      <c r="SAS115" s="384"/>
      <c r="SAT115" s="384"/>
      <c r="SAU115" s="384"/>
      <c r="SAV115" s="384"/>
      <c r="SAW115" s="384"/>
      <c r="SAX115" s="384"/>
      <c r="SAY115" s="384"/>
      <c r="SAZ115" s="384"/>
      <c r="SBA115" s="384"/>
      <c r="SBB115" s="384"/>
      <c r="SBC115" s="384"/>
      <c r="SBD115" s="384"/>
      <c r="SBE115" s="384"/>
      <c r="SBF115" s="384"/>
      <c r="SBG115" s="384"/>
      <c r="SBH115" s="384"/>
      <c r="SBI115" s="384"/>
      <c r="SBJ115" s="384"/>
      <c r="SBK115" s="384"/>
      <c r="SBL115" s="384"/>
      <c r="SBM115" s="384"/>
      <c r="SBN115" s="384"/>
      <c r="SBO115" s="384"/>
      <c r="SBP115" s="384"/>
      <c r="SBQ115" s="384"/>
      <c r="SBR115" s="384"/>
      <c r="SBS115" s="384"/>
      <c r="SBT115" s="384"/>
      <c r="SBU115" s="384"/>
      <c r="SBV115" s="384"/>
      <c r="SBW115" s="384"/>
      <c r="SBX115" s="384"/>
      <c r="SBY115" s="384"/>
      <c r="SBZ115" s="384"/>
      <c r="SCA115" s="384"/>
      <c r="SCB115" s="384"/>
      <c r="SCC115" s="384"/>
      <c r="SCD115" s="384"/>
      <c r="SCE115" s="384"/>
      <c r="SCF115" s="384"/>
      <c r="SCG115" s="384"/>
      <c r="SCH115" s="384"/>
      <c r="SCI115" s="384"/>
      <c r="SCJ115" s="384"/>
      <c r="SCK115" s="384"/>
      <c r="SCL115" s="384"/>
      <c r="SCM115" s="384"/>
      <c r="SCN115" s="384"/>
      <c r="SCO115" s="384"/>
      <c r="SCP115" s="384"/>
      <c r="SCQ115" s="384"/>
      <c r="SCR115" s="384"/>
      <c r="SCS115" s="384"/>
      <c r="SCT115" s="384"/>
      <c r="SCU115" s="384"/>
      <c r="SCV115" s="384"/>
      <c r="SCW115" s="384"/>
      <c r="SCX115" s="384"/>
      <c r="SCY115" s="384"/>
      <c r="SCZ115" s="384"/>
      <c r="SDA115" s="384"/>
      <c r="SDB115" s="384"/>
      <c r="SDC115" s="384"/>
      <c r="SDD115" s="384"/>
      <c r="SDE115" s="384"/>
      <c r="SDF115" s="384"/>
      <c r="SDG115" s="384"/>
      <c r="SDH115" s="384"/>
      <c r="SDI115" s="384"/>
      <c r="SDJ115" s="384"/>
      <c r="SDK115" s="384"/>
      <c r="SDL115" s="384"/>
      <c r="SDM115" s="384"/>
      <c r="SDN115" s="384"/>
      <c r="SDO115" s="384"/>
      <c r="SDP115" s="384"/>
      <c r="SDQ115" s="384"/>
      <c r="SDR115" s="384"/>
      <c r="SDS115" s="384"/>
      <c r="SDT115" s="384"/>
      <c r="SDU115" s="384"/>
      <c r="SDV115" s="384"/>
      <c r="SDW115" s="384"/>
      <c r="SDX115" s="384"/>
      <c r="SDY115" s="384"/>
      <c r="SDZ115" s="384"/>
      <c r="SEA115" s="384"/>
      <c r="SEB115" s="384"/>
      <c r="SEC115" s="384"/>
      <c r="SED115" s="384"/>
      <c r="SEE115" s="384"/>
      <c r="SEF115" s="384"/>
      <c r="SEG115" s="384"/>
      <c r="SEH115" s="384"/>
      <c r="SEI115" s="384"/>
      <c r="SEJ115" s="384"/>
      <c r="SEK115" s="384"/>
      <c r="SEL115" s="384"/>
      <c r="SEM115" s="384"/>
      <c r="SEN115" s="384"/>
      <c r="SEO115" s="384"/>
      <c r="SEP115" s="384"/>
      <c r="SEQ115" s="384"/>
      <c r="SER115" s="384"/>
      <c r="SES115" s="384"/>
      <c r="SET115" s="384"/>
      <c r="SEU115" s="384"/>
      <c r="SEV115" s="384"/>
      <c r="SEW115" s="384"/>
      <c r="SEX115" s="384"/>
      <c r="SEY115" s="384"/>
      <c r="SEZ115" s="384"/>
      <c r="SFA115" s="384"/>
      <c r="SFB115" s="384"/>
      <c r="SFC115" s="384"/>
      <c r="SFD115" s="384"/>
      <c r="SFE115" s="384"/>
      <c r="SFF115" s="384"/>
      <c r="SFG115" s="384"/>
      <c r="SFH115" s="384"/>
      <c r="SFI115" s="384"/>
      <c r="SFJ115" s="384"/>
      <c r="SFK115" s="384"/>
      <c r="SFL115" s="384"/>
      <c r="SFM115" s="384"/>
      <c r="SFN115" s="384"/>
      <c r="SFO115" s="384"/>
      <c r="SFP115" s="384"/>
      <c r="SFQ115" s="384"/>
      <c r="SFR115" s="384"/>
      <c r="SFS115" s="384"/>
      <c r="SFT115" s="384"/>
      <c r="SFU115" s="384"/>
      <c r="SFV115" s="384"/>
      <c r="SFW115" s="384"/>
      <c r="SFX115" s="384"/>
      <c r="SFY115" s="384"/>
      <c r="SFZ115" s="384"/>
      <c r="SGA115" s="384"/>
      <c r="SGB115" s="384"/>
      <c r="SGC115" s="384"/>
      <c r="SGD115" s="384"/>
      <c r="SGE115" s="384"/>
      <c r="SGF115" s="384"/>
      <c r="SGG115" s="384"/>
      <c r="SGH115" s="384"/>
      <c r="SGI115" s="384"/>
      <c r="SGJ115" s="384"/>
      <c r="SGK115" s="384"/>
      <c r="SGL115" s="384"/>
      <c r="SGM115" s="384"/>
      <c r="SGN115" s="384"/>
      <c r="SGO115" s="384"/>
      <c r="SGP115" s="384"/>
      <c r="SGQ115" s="384"/>
      <c r="SGR115" s="384"/>
      <c r="SGS115" s="384"/>
      <c r="SGT115" s="384"/>
      <c r="SGU115" s="384"/>
      <c r="SGV115" s="384"/>
      <c r="SGW115" s="384"/>
      <c r="SGX115" s="384"/>
      <c r="SGY115" s="384"/>
      <c r="SGZ115" s="384"/>
      <c r="SHA115" s="384"/>
      <c r="SHB115" s="384"/>
      <c r="SHC115" s="384"/>
      <c r="SHD115" s="384"/>
      <c r="SHE115" s="384"/>
      <c r="SHF115" s="384"/>
      <c r="SHG115" s="384"/>
      <c r="SHH115" s="384"/>
      <c r="SHI115" s="384"/>
      <c r="SHJ115" s="384"/>
      <c r="SHK115" s="384"/>
      <c r="SHL115" s="384"/>
      <c r="SHM115" s="384"/>
      <c r="SHN115" s="384"/>
      <c r="SHO115" s="384"/>
      <c r="SHP115" s="384"/>
      <c r="SHQ115" s="384"/>
      <c r="SHR115" s="384"/>
      <c r="SHS115" s="384"/>
      <c r="SHT115" s="384"/>
      <c r="SHU115" s="384"/>
      <c r="SHV115" s="384"/>
      <c r="SHW115" s="384"/>
      <c r="SHX115" s="384"/>
      <c r="SHY115" s="384"/>
      <c r="SHZ115" s="384"/>
      <c r="SIA115" s="384"/>
      <c r="SIB115" s="384"/>
      <c r="SIC115" s="384"/>
      <c r="SID115" s="384"/>
      <c r="SIE115" s="384"/>
      <c r="SIF115" s="384"/>
      <c r="SIG115" s="384"/>
      <c r="SIH115" s="384"/>
      <c r="SII115" s="384"/>
      <c r="SIJ115" s="384"/>
      <c r="SIK115" s="384"/>
      <c r="SIL115" s="384"/>
      <c r="SIM115" s="384"/>
      <c r="SIN115" s="384"/>
      <c r="SIO115" s="384"/>
      <c r="SIP115" s="384"/>
      <c r="SIQ115" s="384"/>
      <c r="SIR115" s="384"/>
      <c r="SIS115" s="384"/>
      <c r="SIT115" s="384"/>
      <c r="SIU115" s="384"/>
      <c r="SIV115" s="384"/>
      <c r="SIW115" s="384"/>
      <c r="SIX115" s="384"/>
      <c r="SIY115" s="384"/>
      <c r="SIZ115" s="384"/>
      <c r="SJA115" s="384"/>
      <c r="SJB115" s="384"/>
      <c r="SJC115" s="384"/>
      <c r="SJD115" s="384"/>
      <c r="SJE115" s="384"/>
      <c r="SJF115" s="384"/>
      <c r="SJG115" s="384"/>
      <c r="SJH115" s="384"/>
      <c r="SJI115" s="384"/>
      <c r="SJJ115" s="384"/>
      <c r="SJK115" s="384"/>
      <c r="SJL115" s="384"/>
      <c r="SJM115" s="384"/>
      <c r="SJN115" s="384"/>
      <c r="SJO115" s="384"/>
      <c r="SJP115" s="384"/>
      <c r="SJQ115" s="384"/>
      <c r="SJR115" s="384"/>
      <c r="SJS115" s="384"/>
      <c r="SJT115" s="384"/>
      <c r="SJU115" s="384"/>
      <c r="SJV115" s="384"/>
      <c r="SJW115" s="384"/>
      <c r="SJX115" s="384"/>
      <c r="SJY115" s="384"/>
      <c r="SJZ115" s="384"/>
      <c r="SKA115" s="384"/>
      <c r="SKB115" s="384"/>
      <c r="SKC115" s="384"/>
      <c r="SKD115" s="384"/>
      <c r="SKE115" s="384"/>
      <c r="SKF115" s="384"/>
      <c r="SKG115" s="384"/>
      <c r="SKH115" s="384"/>
      <c r="SKI115" s="384"/>
      <c r="SKJ115" s="384"/>
      <c r="SKK115" s="384"/>
      <c r="SKL115" s="384"/>
      <c r="SKM115" s="384"/>
      <c r="SKN115" s="384"/>
      <c r="SKO115" s="384"/>
      <c r="SKP115" s="384"/>
      <c r="SKQ115" s="384"/>
      <c r="SKR115" s="384"/>
      <c r="SKS115" s="384"/>
      <c r="SKT115" s="384"/>
      <c r="SKU115" s="384"/>
      <c r="SKV115" s="384"/>
      <c r="SKW115" s="384"/>
      <c r="SKX115" s="384"/>
      <c r="SKY115" s="384"/>
      <c r="SKZ115" s="384"/>
      <c r="SLA115" s="384"/>
      <c r="SLB115" s="384"/>
      <c r="SLC115" s="384"/>
      <c r="SLD115" s="384"/>
      <c r="SLE115" s="384"/>
      <c r="SLF115" s="384"/>
      <c r="SLG115" s="384"/>
      <c r="SLH115" s="384"/>
      <c r="SLI115" s="384"/>
      <c r="SLJ115" s="384"/>
      <c r="SLK115" s="384"/>
      <c r="SLL115" s="384"/>
      <c r="SLM115" s="384"/>
      <c r="SLN115" s="384"/>
      <c r="SLO115" s="384"/>
      <c r="SLP115" s="384"/>
      <c r="SLQ115" s="384"/>
      <c r="SLR115" s="384"/>
      <c r="SLS115" s="384"/>
      <c r="SLT115" s="384"/>
      <c r="SLU115" s="384"/>
      <c r="SLV115" s="384"/>
      <c r="SLW115" s="384"/>
      <c r="SLX115" s="384"/>
      <c r="SLY115" s="384"/>
      <c r="SLZ115" s="384"/>
      <c r="SMA115" s="384"/>
      <c r="SMB115" s="384"/>
      <c r="SMC115" s="384"/>
      <c r="SMD115" s="384"/>
      <c r="SME115" s="384"/>
      <c r="SMF115" s="384"/>
      <c r="SMG115" s="384"/>
      <c r="SMH115" s="384"/>
      <c r="SMI115" s="384"/>
      <c r="SMJ115" s="384"/>
      <c r="SMK115" s="384"/>
      <c r="SML115" s="384"/>
      <c r="SMM115" s="384"/>
      <c r="SMN115" s="384"/>
      <c r="SMO115" s="384"/>
      <c r="SMP115" s="384"/>
      <c r="SMQ115" s="384"/>
      <c r="SMR115" s="384"/>
      <c r="SMS115" s="384"/>
      <c r="SMT115" s="384"/>
      <c r="SMU115" s="384"/>
      <c r="SMV115" s="384"/>
      <c r="SMW115" s="384"/>
      <c r="SMX115" s="384"/>
      <c r="SMY115" s="384"/>
      <c r="SMZ115" s="384"/>
      <c r="SNA115" s="384"/>
      <c r="SNB115" s="384"/>
      <c r="SNC115" s="384"/>
      <c r="SND115" s="384"/>
      <c r="SNE115" s="384"/>
      <c r="SNF115" s="384"/>
      <c r="SNG115" s="384"/>
      <c r="SNH115" s="384"/>
      <c r="SNI115" s="384"/>
      <c r="SNJ115" s="384"/>
      <c r="SNK115" s="384"/>
      <c r="SNL115" s="384"/>
      <c r="SNM115" s="384"/>
      <c r="SNN115" s="384"/>
      <c r="SNO115" s="384"/>
      <c r="SNP115" s="384"/>
      <c r="SNQ115" s="384"/>
      <c r="SNR115" s="384"/>
      <c r="SNS115" s="384"/>
      <c r="SNT115" s="384"/>
      <c r="SNU115" s="384"/>
      <c r="SNV115" s="384"/>
      <c r="SNW115" s="384"/>
      <c r="SNX115" s="384"/>
      <c r="SNY115" s="384"/>
      <c r="SNZ115" s="384"/>
      <c r="SOA115" s="384"/>
      <c r="SOB115" s="384"/>
      <c r="SOC115" s="384"/>
      <c r="SOD115" s="384"/>
      <c r="SOE115" s="384"/>
      <c r="SOF115" s="384"/>
      <c r="SOG115" s="384"/>
      <c r="SOH115" s="384"/>
      <c r="SOI115" s="384"/>
      <c r="SOJ115" s="384"/>
      <c r="SOK115" s="384"/>
      <c r="SOL115" s="384"/>
      <c r="SOM115" s="384"/>
      <c r="SON115" s="384"/>
      <c r="SOO115" s="384"/>
      <c r="SOP115" s="384"/>
      <c r="SOQ115" s="384"/>
      <c r="SOR115" s="384"/>
      <c r="SOS115" s="384"/>
      <c r="SOT115" s="384"/>
      <c r="SOU115" s="384"/>
      <c r="SOV115" s="384"/>
      <c r="SOW115" s="384"/>
      <c r="SOX115" s="384"/>
      <c r="SOY115" s="384"/>
      <c r="SOZ115" s="384"/>
      <c r="SPA115" s="384"/>
      <c r="SPB115" s="384"/>
      <c r="SPC115" s="384"/>
      <c r="SPD115" s="384"/>
      <c r="SPE115" s="384"/>
      <c r="SPF115" s="384"/>
      <c r="SPG115" s="384"/>
      <c r="SPH115" s="384"/>
      <c r="SPI115" s="384"/>
      <c r="SPJ115" s="384"/>
      <c r="SPK115" s="384"/>
      <c r="SPL115" s="384"/>
      <c r="SPM115" s="384"/>
      <c r="SPN115" s="384"/>
      <c r="SPO115" s="384"/>
      <c r="SPP115" s="384"/>
      <c r="SPQ115" s="384"/>
      <c r="SPR115" s="384"/>
      <c r="SPS115" s="384"/>
      <c r="SPT115" s="384"/>
      <c r="SPU115" s="384"/>
      <c r="SPV115" s="384"/>
      <c r="SPW115" s="384"/>
      <c r="SPX115" s="384"/>
      <c r="SPY115" s="384"/>
      <c r="SPZ115" s="384"/>
      <c r="SQA115" s="384"/>
      <c r="SQB115" s="384"/>
      <c r="SQC115" s="384"/>
      <c r="SQD115" s="384"/>
      <c r="SQE115" s="384"/>
      <c r="SQF115" s="384"/>
      <c r="SQG115" s="384"/>
      <c r="SQH115" s="384"/>
      <c r="SQI115" s="384"/>
      <c r="SQJ115" s="384"/>
      <c r="SQK115" s="384"/>
      <c r="SQL115" s="384"/>
      <c r="SQM115" s="384"/>
      <c r="SQN115" s="384"/>
      <c r="SQO115" s="384"/>
      <c r="SQP115" s="384"/>
      <c r="SQQ115" s="384"/>
      <c r="SQR115" s="384"/>
      <c r="SQS115" s="384"/>
      <c r="SQT115" s="384"/>
      <c r="SQU115" s="384"/>
      <c r="SQV115" s="384"/>
      <c r="SQW115" s="384"/>
      <c r="SQX115" s="384"/>
      <c r="SQY115" s="384"/>
      <c r="SQZ115" s="384"/>
      <c r="SRA115" s="384"/>
      <c r="SRB115" s="384"/>
      <c r="SRC115" s="384"/>
      <c r="SRD115" s="384"/>
      <c r="SRE115" s="384"/>
      <c r="SRF115" s="384"/>
      <c r="SRG115" s="384"/>
      <c r="SRH115" s="384"/>
      <c r="SRI115" s="384"/>
      <c r="SRJ115" s="384"/>
      <c r="SRK115" s="384"/>
      <c r="SRL115" s="384"/>
      <c r="SRM115" s="384"/>
      <c r="SRN115" s="384"/>
      <c r="SRO115" s="384"/>
      <c r="SRP115" s="384"/>
      <c r="SRQ115" s="384"/>
      <c r="SRR115" s="384"/>
      <c r="SRS115" s="384"/>
      <c r="SRT115" s="384"/>
      <c r="SRU115" s="384"/>
      <c r="SRV115" s="384"/>
      <c r="SRW115" s="384"/>
      <c r="SRX115" s="384"/>
      <c r="SRY115" s="384"/>
      <c r="SRZ115" s="384"/>
      <c r="SSA115" s="384"/>
      <c r="SSB115" s="384"/>
      <c r="SSC115" s="384"/>
      <c r="SSD115" s="384"/>
      <c r="SSE115" s="384"/>
      <c r="SSF115" s="384"/>
      <c r="SSG115" s="384"/>
      <c r="SSH115" s="384"/>
      <c r="SSI115" s="384"/>
      <c r="SSJ115" s="384"/>
      <c r="SSK115" s="384"/>
      <c r="SSL115" s="384"/>
      <c r="SSM115" s="384"/>
      <c r="SSN115" s="384"/>
      <c r="SSO115" s="384"/>
      <c r="SSP115" s="384"/>
      <c r="SSQ115" s="384"/>
      <c r="SSR115" s="384"/>
      <c r="SSS115" s="384"/>
      <c r="SST115" s="384"/>
      <c r="SSU115" s="384"/>
      <c r="SSV115" s="384"/>
      <c r="SSW115" s="384"/>
      <c r="SSX115" s="384"/>
      <c r="SSY115" s="384"/>
      <c r="SSZ115" s="384"/>
      <c r="STA115" s="384"/>
      <c r="STB115" s="384"/>
      <c r="STC115" s="384"/>
      <c r="STD115" s="384"/>
      <c r="STE115" s="384"/>
      <c r="STF115" s="384"/>
      <c r="STG115" s="384"/>
      <c r="STH115" s="384"/>
      <c r="STI115" s="384"/>
      <c r="STJ115" s="384"/>
      <c r="STK115" s="384"/>
      <c r="STL115" s="384"/>
      <c r="STM115" s="384"/>
      <c r="STN115" s="384"/>
      <c r="STO115" s="384"/>
      <c r="STP115" s="384"/>
      <c r="STQ115" s="384"/>
      <c r="STR115" s="384"/>
      <c r="STS115" s="384"/>
      <c r="STT115" s="384"/>
      <c r="STU115" s="384"/>
      <c r="STV115" s="384"/>
      <c r="STW115" s="384"/>
      <c r="STX115" s="384"/>
      <c r="STY115" s="384"/>
      <c r="STZ115" s="384"/>
      <c r="SUA115" s="384"/>
      <c r="SUB115" s="384"/>
      <c r="SUC115" s="384"/>
      <c r="SUD115" s="384"/>
      <c r="SUE115" s="384"/>
      <c r="SUF115" s="384"/>
      <c r="SUG115" s="384"/>
      <c r="SUH115" s="384"/>
      <c r="SUI115" s="384"/>
      <c r="SUJ115" s="384"/>
      <c r="SUK115" s="384"/>
      <c r="SUL115" s="384"/>
      <c r="SUM115" s="384"/>
      <c r="SUN115" s="384"/>
      <c r="SUO115" s="384"/>
      <c r="SUP115" s="384"/>
      <c r="SUQ115" s="384"/>
      <c r="SUR115" s="384"/>
      <c r="SUS115" s="384"/>
      <c r="SUT115" s="384"/>
      <c r="SUU115" s="384"/>
      <c r="SUV115" s="384"/>
      <c r="SUW115" s="384"/>
      <c r="SUX115" s="384"/>
      <c r="SUY115" s="384"/>
      <c r="SUZ115" s="384"/>
      <c r="SVA115" s="384"/>
      <c r="SVB115" s="384"/>
      <c r="SVC115" s="384"/>
      <c r="SVD115" s="384"/>
      <c r="SVE115" s="384"/>
      <c r="SVF115" s="384"/>
      <c r="SVG115" s="384"/>
      <c r="SVH115" s="384"/>
      <c r="SVI115" s="384"/>
      <c r="SVJ115" s="384"/>
      <c r="SVK115" s="384"/>
      <c r="SVL115" s="384"/>
      <c r="SVM115" s="384"/>
      <c r="SVN115" s="384"/>
      <c r="SVO115" s="384"/>
      <c r="SVP115" s="384"/>
      <c r="SVQ115" s="384"/>
      <c r="SVR115" s="384"/>
      <c r="SVS115" s="384"/>
      <c r="SVT115" s="384"/>
      <c r="SVU115" s="384"/>
      <c r="SVV115" s="384"/>
      <c r="SVW115" s="384"/>
      <c r="SVX115" s="384"/>
      <c r="SVY115" s="384"/>
      <c r="SVZ115" s="384"/>
      <c r="SWA115" s="384"/>
      <c r="SWB115" s="384"/>
      <c r="SWC115" s="384"/>
      <c r="SWD115" s="384"/>
      <c r="SWE115" s="384"/>
      <c r="SWF115" s="384"/>
      <c r="SWG115" s="384"/>
      <c r="SWH115" s="384"/>
      <c r="SWI115" s="384"/>
      <c r="SWJ115" s="384"/>
      <c r="SWK115" s="384"/>
      <c r="SWL115" s="384"/>
      <c r="SWM115" s="384"/>
      <c r="SWN115" s="384"/>
      <c r="SWO115" s="384"/>
      <c r="SWP115" s="384"/>
      <c r="SWQ115" s="384"/>
      <c r="SWR115" s="384"/>
      <c r="SWS115" s="384"/>
      <c r="SWT115" s="384"/>
      <c r="SWU115" s="384"/>
      <c r="SWV115" s="384"/>
      <c r="SWW115" s="384"/>
      <c r="SWX115" s="384"/>
      <c r="SWY115" s="384"/>
      <c r="SWZ115" s="384"/>
      <c r="SXA115" s="384"/>
      <c r="SXB115" s="384"/>
      <c r="SXC115" s="384"/>
      <c r="SXD115" s="384"/>
      <c r="SXE115" s="384"/>
      <c r="SXF115" s="384"/>
      <c r="SXG115" s="384"/>
      <c r="SXH115" s="384"/>
      <c r="SXI115" s="384"/>
      <c r="SXJ115" s="384"/>
      <c r="SXK115" s="384"/>
      <c r="SXL115" s="384"/>
      <c r="SXM115" s="384"/>
      <c r="SXN115" s="384"/>
      <c r="SXO115" s="384"/>
      <c r="SXP115" s="384"/>
      <c r="SXQ115" s="384"/>
      <c r="SXR115" s="384"/>
      <c r="SXS115" s="384"/>
      <c r="SXT115" s="384"/>
      <c r="SXU115" s="384"/>
      <c r="SXV115" s="384"/>
      <c r="SXW115" s="384"/>
      <c r="SXX115" s="384"/>
      <c r="SXY115" s="384"/>
      <c r="SXZ115" s="384"/>
      <c r="SYA115" s="384"/>
      <c r="SYB115" s="384"/>
      <c r="SYC115" s="384"/>
      <c r="SYD115" s="384"/>
      <c r="SYE115" s="384"/>
      <c r="SYF115" s="384"/>
      <c r="SYG115" s="384"/>
      <c r="SYH115" s="384"/>
      <c r="SYI115" s="384"/>
      <c r="SYJ115" s="384"/>
      <c r="SYK115" s="384"/>
      <c r="SYL115" s="384"/>
      <c r="SYM115" s="384"/>
      <c r="SYN115" s="384"/>
      <c r="SYO115" s="384"/>
      <c r="SYP115" s="384"/>
      <c r="SYQ115" s="384"/>
      <c r="SYR115" s="384"/>
      <c r="SYS115" s="384"/>
      <c r="SYT115" s="384"/>
      <c r="SYU115" s="384"/>
      <c r="SYV115" s="384"/>
      <c r="SYW115" s="384"/>
      <c r="SYX115" s="384"/>
      <c r="SYY115" s="384"/>
      <c r="SYZ115" s="384"/>
      <c r="SZA115" s="384"/>
      <c r="SZB115" s="384"/>
      <c r="SZC115" s="384"/>
      <c r="SZD115" s="384"/>
      <c r="SZE115" s="384"/>
      <c r="SZF115" s="384"/>
      <c r="SZG115" s="384"/>
      <c r="SZH115" s="384"/>
      <c r="SZI115" s="384"/>
      <c r="SZJ115" s="384"/>
      <c r="SZK115" s="384"/>
      <c r="SZL115" s="384"/>
      <c r="SZM115" s="384"/>
      <c r="SZN115" s="384"/>
      <c r="SZO115" s="384"/>
      <c r="SZP115" s="384"/>
      <c r="SZQ115" s="384"/>
      <c r="SZR115" s="384"/>
      <c r="SZS115" s="384"/>
      <c r="SZT115" s="384"/>
      <c r="SZU115" s="384"/>
      <c r="SZV115" s="384"/>
      <c r="SZW115" s="384"/>
      <c r="SZX115" s="384"/>
      <c r="SZY115" s="384"/>
      <c r="SZZ115" s="384"/>
      <c r="TAA115" s="384"/>
      <c r="TAB115" s="384"/>
      <c r="TAC115" s="384"/>
      <c r="TAD115" s="384"/>
      <c r="TAE115" s="384"/>
      <c r="TAF115" s="384"/>
      <c r="TAG115" s="384"/>
      <c r="TAH115" s="384"/>
      <c r="TAI115" s="384"/>
      <c r="TAJ115" s="384"/>
      <c r="TAK115" s="384"/>
      <c r="TAL115" s="384"/>
      <c r="TAM115" s="384"/>
      <c r="TAN115" s="384"/>
      <c r="TAO115" s="384"/>
      <c r="TAP115" s="384"/>
      <c r="TAQ115" s="384"/>
      <c r="TAR115" s="384"/>
      <c r="TAS115" s="384"/>
      <c r="TAT115" s="384"/>
      <c r="TAU115" s="384"/>
      <c r="TAV115" s="384"/>
      <c r="TAW115" s="384"/>
      <c r="TAX115" s="384"/>
      <c r="TAY115" s="384"/>
      <c r="TAZ115" s="384"/>
      <c r="TBA115" s="384"/>
      <c r="TBB115" s="384"/>
      <c r="TBC115" s="384"/>
      <c r="TBD115" s="384"/>
      <c r="TBE115" s="384"/>
      <c r="TBF115" s="384"/>
      <c r="TBG115" s="384"/>
      <c r="TBH115" s="384"/>
      <c r="TBI115" s="384"/>
      <c r="TBJ115" s="384"/>
      <c r="TBK115" s="384"/>
      <c r="TBL115" s="384"/>
      <c r="TBM115" s="384"/>
      <c r="TBN115" s="384"/>
      <c r="TBO115" s="384"/>
      <c r="TBP115" s="384"/>
      <c r="TBQ115" s="384"/>
      <c r="TBR115" s="384"/>
      <c r="TBS115" s="384"/>
      <c r="TBT115" s="384"/>
      <c r="TBU115" s="384"/>
      <c r="TBV115" s="384"/>
      <c r="TBW115" s="384"/>
      <c r="TBX115" s="384"/>
      <c r="TBY115" s="384"/>
      <c r="TBZ115" s="384"/>
      <c r="TCA115" s="384"/>
      <c r="TCB115" s="384"/>
      <c r="TCC115" s="384"/>
      <c r="TCD115" s="384"/>
      <c r="TCE115" s="384"/>
      <c r="TCF115" s="384"/>
      <c r="TCG115" s="384"/>
      <c r="TCH115" s="384"/>
      <c r="TCI115" s="384"/>
      <c r="TCJ115" s="384"/>
      <c r="TCK115" s="384"/>
      <c r="TCL115" s="384"/>
      <c r="TCM115" s="384"/>
      <c r="TCN115" s="384"/>
      <c r="TCO115" s="384"/>
      <c r="TCP115" s="384"/>
      <c r="TCQ115" s="384"/>
      <c r="TCR115" s="384"/>
      <c r="TCS115" s="384"/>
      <c r="TCT115" s="384"/>
      <c r="TCU115" s="384"/>
      <c r="TCV115" s="384"/>
      <c r="TCW115" s="384"/>
      <c r="TCX115" s="384"/>
      <c r="TCY115" s="384"/>
      <c r="TCZ115" s="384"/>
      <c r="TDA115" s="384"/>
      <c r="TDB115" s="384"/>
      <c r="TDC115" s="384"/>
      <c r="TDD115" s="384"/>
      <c r="TDE115" s="384"/>
      <c r="TDF115" s="384"/>
      <c r="TDG115" s="384"/>
      <c r="TDH115" s="384"/>
      <c r="TDI115" s="384"/>
      <c r="TDJ115" s="384"/>
      <c r="TDK115" s="384"/>
      <c r="TDL115" s="384"/>
      <c r="TDM115" s="384"/>
      <c r="TDN115" s="384"/>
      <c r="TDO115" s="384"/>
      <c r="TDP115" s="384"/>
      <c r="TDQ115" s="384"/>
      <c r="TDR115" s="384"/>
      <c r="TDS115" s="384"/>
      <c r="TDT115" s="384"/>
      <c r="TDU115" s="384"/>
      <c r="TDV115" s="384"/>
      <c r="TDW115" s="384"/>
      <c r="TDX115" s="384"/>
      <c r="TDY115" s="384"/>
      <c r="TDZ115" s="384"/>
      <c r="TEA115" s="384"/>
      <c r="TEB115" s="384"/>
      <c r="TEC115" s="384"/>
      <c r="TED115" s="384"/>
      <c r="TEE115" s="384"/>
      <c r="TEF115" s="384"/>
      <c r="TEG115" s="384"/>
      <c r="TEH115" s="384"/>
      <c r="TEI115" s="384"/>
      <c r="TEJ115" s="384"/>
      <c r="TEK115" s="384"/>
      <c r="TEL115" s="384"/>
      <c r="TEM115" s="384"/>
      <c r="TEN115" s="384"/>
      <c r="TEO115" s="384"/>
      <c r="TEP115" s="384"/>
      <c r="TEQ115" s="384"/>
      <c r="TER115" s="384"/>
      <c r="TES115" s="384"/>
      <c r="TET115" s="384"/>
      <c r="TEU115" s="384"/>
      <c r="TEV115" s="384"/>
      <c r="TEW115" s="384"/>
      <c r="TEX115" s="384"/>
      <c r="TEY115" s="384"/>
      <c r="TEZ115" s="384"/>
      <c r="TFA115" s="384"/>
      <c r="TFB115" s="384"/>
      <c r="TFC115" s="384"/>
      <c r="TFD115" s="384"/>
      <c r="TFE115" s="384"/>
      <c r="TFF115" s="384"/>
      <c r="TFG115" s="384"/>
      <c r="TFH115" s="384"/>
      <c r="TFI115" s="384"/>
      <c r="TFJ115" s="384"/>
      <c r="TFK115" s="384"/>
      <c r="TFL115" s="384"/>
      <c r="TFM115" s="384"/>
      <c r="TFN115" s="384"/>
      <c r="TFO115" s="384"/>
      <c r="TFP115" s="384"/>
      <c r="TFQ115" s="384"/>
      <c r="TFR115" s="384"/>
      <c r="TFS115" s="384"/>
      <c r="TFT115" s="384"/>
      <c r="TFU115" s="384"/>
      <c r="TFV115" s="384"/>
      <c r="TFW115" s="384"/>
      <c r="TFX115" s="384"/>
      <c r="TFY115" s="384"/>
      <c r="TFZ115" s="384"/>
      <c r="TGA115" s="384"/>
      <c r="TGB115" s="384"/>
      <c r="TGC115" s="384"/>
      <c r="TGD115" s="384"/>
      <c r="TGE115" s="384"/>
      <c r="TGF115" s="384"/>
      <c r="TGG115" s="384"/>
      <c r="TGH115" s="384"/>
      <c r="TGI115" s="384"/>
      <c r="TGJ115" s="384"/>
      <c r="TGK115" s="384"/>
      <c r="TGL115" s="384"/>
      <c r="TGM115" s="384"/>
      <c r="TGN115" s="384"/>
      <c r="TGO115" s="384"/>
      <c r="TGP115" s="384"/>
      <c r="TGQ115" s="384"/>
      <c r="TGR115" s="384"/>
      <c r="TGS115" s="384"/>
      <c r="TGT115" s="384"/>
      <c r="TGU115" s="384"/>
      <c r="TGV115" s="384"/>
      <c r="TGW115" s="384"/>
      <c r="TGX115" s="384"/>
      <c r="TGY115" s="384"/>
      <c r="TGZ115" s="384"/>
      <c r="THA115" s="384"/>
      <c r="THB115" s="384"/>
      <c r="THC115" s="384"/>
      <c r="THD115" s="384"/>
      <c r="THE115" s="384"/>
      <c r="THF115" s="384"/>
      <c r="THG115" s="384"/>
      <c r="THH115" s="384"/>
      <c r="THI115" s="384"/>
      <c r="THJ115" s="384"/>
      <c r="THK115" s="384"/>
      <c r="THL115" s="384"/>
      <c r="THM115" s="384"/>
      <c r="THN115" s="384"/>
      <c r="THO115" s="384"/>
      <c r="THP115" s="384"/>
      <c r="THQ115" s="384"/>
      <c r="THR115" s="384"/>
      <c r="THS115" s="384"/>
      <c r="THT115" s="384"/>
      <c r="THU115" s="384"/>
      <c r="THV115" s="384"/>
      <c r="THW115" s="384"/>
      <c r="THX115" s="384"/>
      <c r="THY115" s="384"/>
      <c r="THZ115" s="384"/>
      <c r="TIA115" s="384"/>
      <c r="TIB115" s="384"/>
      <c r="TIC115" s="384"/>
      <c r="TID115" s="384"/>
      <c r="TIE115" s="384"/>
      <c r="TIF115" s="384"/>
      <c r="TIG115" s="384"/>
      <c r="TIH115" s="384"/>
      <c r="TII115" s="384"/>
      <c r="TIJ115" s="384"/>
      <c r="TIK115" s="384"/>
      <c r="TIL115" s="384"/>
      <c r="TIM115" s="384"/>
      <c r="TIN115" s="384"/>
      <c r="TIO115" s="384"/>
      <c r="TIP115" s="384"/>
      <c r="TIQ115" s="384"/>
      <c r="TIR115" s="384"/>
      <c r="TIS115" s="384"/>
      <c r="TIT115" s="384"/>
      <c r="TIU115" s="384"/>
      <c r="TIV115" s="384"/>
      <c r="TIW115" s="384"/>
      <c r="TIX115" s="384"/>
      <c r="TIY115" s="384"/>
      <c r="TIZ115" s="384"/>
      <c r="TJA115" s="384"/>
      <c r="TJB115" s="384"/>
      <c r="TJC115" s="384"/>
      <c r="TJD115" s="384"/>
      <c r="TJE115" s="384"/>
      <c r="TJF115" s="384"/>
      <c r="TJG115" s="384"/>
      <c r="TJH115" s="384"/>
      <c r="TJI115" s="384"/>
      <c r="TJJ115" s="384"/>
      <c r="TJK115" s="384"/>
      <c r="TJL115" s="384"/>
      <c r="TJM115" s="384"/>
      <c r="TJN115" s="384"/>
      <c r="TJO115" s="384"/>
      <c r="TJP115" s="384"/>
      <c r="TJQ115" s="384"/>
      <c r="TJR115" s="384"/>
      <c r="TJS115" s="384"/>
      <c r="TJT115" s="384"/>
      <c r="TJU115" s="384"/>
      <c r="TJV115" s="384"/>
      <c r="TJW115" s="384"/>
      <c r="TJX115" s="384"/>
      <c r="TJY115" s="384"/>
      <c r="TJZ115" s="384"/>
      <c r="TKA115" s="384"/>
      <c r="TKB115" s="384"/>
      <c r="TKC115" s="384"/>
      <c r="TKD115" s="384"/>
      <c r="TKE115" s="384"/>
      <c r="TKF115" s="384"/>
      <c r="TKG115" s="384"/>
      <c r="TKH115" s="384"/>
      <c r="TKI115" s="384"/>
      <c r="TKJ115" s="384"/>
      <c r="TKK115" s="384"/>
      <c r="TKL115" s="384"/>
      <c r="TKM115" s="384"/>
      <c r="TKN115" s="384"/>
      <c r="TKO115" s="384"/>
      <c r="TKP115" s="384"/>
      <c r="TKQ115" s="384"/>
      <c r="TKR115" s="384"/>
      <c r="TKS115" s="384"/>
      <c r="TKT115" s="384"/>
      <c r="TKU115" s="384"/>
      <c r="TKV115" s="384"/>
      <c r="TKW115" s="384"/>
      <c r="TKX115" s="384"/>
      <c r="TKY115" s="384"/>
      <c r="TKZ115" s="384"/>
      <c r="TLA115" s="384"/>
      <c r="TLB115" s="384"/>
      <c r="TLC115" s="384"/>
      <c r="TLD115" s="384"/>
      <c r="TLE115" s="384"/>
      <c r="TLF115" s="384"/>
      <c r="TLG115" s="384"/>
      <c r="TLH115" s="384"/>
      <c r="TLI115" s="384"/>
      <c r="TLJ115" s="384"/>
      <c r="TLK115" s="384"/>
      <c r="TLL115" s="384"/>
      <c r="TLM115" s="384"/>
      <c r="TLN115" s="384"/>
      <c r="TLO115" s="384"/>
      <c r="TLP115" s="384"/>
      <c r="TLQ115" s="384"/>
      <c r="TLR115" s="384"/>
      <c r="TLS115" s="384"/>
      <c r="TLT115" s="384"/>
      <c r="TLU115" s="384"/>
      <c r="TLV115" s="384"/>
      <c r="TLW115" s="384"/>
      <c r="TLX115" s="384"/>
      <c r="TLY115" s="384"/>
      <c r="TLZ115" s="384"/>
      <c r="TMA115" s="384"/>
      <c r="TMB115" s="384"/>
      <c r="TMC115" s="384"/>
      <c r="TMD115" s="384"/>
      <c r="TME115" s="384"/>
      <c r="TMF115" s="384"/>
      <c r="TMG115" s="384"/>
      <c r="TMH115" s="384"/>
      <c r="TMI115" s="384"/>
      <c r="TMJ115" s="384"/>
      <c r="TMK115" s="384"/>
      <c r="TML115" s="384"/>
      <c r="TMM115" s="384"/>
      <c r="TMN115" s="384"/>
      <c r="TMO115" s="384"/>
      <c r="TMP115" s="384"/>
      <c r="TMQ115" s="384"/>
      <c r="TMR115" s="384"/>
      <c r="TMS115" s="384"/>
      <c r="TMT115" s="384"/>
      <c r="TMU115" s="384"/>
      <c r="TMV115" s="384"/>
      <c r="TMW115" s="384"/>
      <c r="TMX115" s="384"/>
      <c r="TMY115" s="384"/>
      <c r="TMZ115" s="384"/>
      <c r="TNA115" s="384"/>
      <c r="TNB115" s="384"/>
      <c r="TNC115" s="384"/>
      <c r="TND115" s="384"/>
      <c r="TNE115" s="384"/>
      <c r="TNF115" s="384"/>
      <c r="TNG115" s="384"/>
      <c r="TNH115" s="384"/>
      <c r="TNI115" s="384"/>
      <c r="TNJ115" s="384"/>
      <c r="TNK115" s="384"/>
      <c r="TNL115" s="384"/>
      <c r="TNM115" s="384"/>
      <c r="TNN115" s="384"/>
      <c r="TNO115" s="384"/>
      <c r="TNP115" s="384"/>
      <c r="TNQ115" s="384"/>
      <c r="TNR115" s="384"/>
      <c r="TNS115" s="384"/>
      <c r="TNT115" s="384"/>
      <c r="TNU115" s="384"/>
      <c r="TNV115" s="384"/>
      <c r="TNW115" s="384"/>
      <c r="TNX115" s="384"/>
      <c r="TNY115" s="384"/>
      <c r="TNZ115" s="384"/>
      <c r="TOA115" s="384"/>
      <c r="TOB115" s="384"/>
      <c r="TOC115" s="384"/>
      <c r="TOD115" s="384"/>
      <c r="TOE115" s="384"/>
      <c r="TOF115" s="384"/>
      <c r="TOG115" s="384"/>
      <c r="TOH115" s="384"/>
      <c r="TOI115" s="384"/>
      <c r="TOJ115" s="384"/>
      <c r="TOK115" s="384"/>
      <c r="TOL115" s="384"/>
      <c r="TOM115" s="384"/>
      <c r="TON115" s="384"/>
      <c r="TOO115" s="384"/>
      <c r="TOP115" s="384"/>
      <c r="TOQ115" s="384"/>
      <c r="TOR115" s="384"/>
      <c r="TOS115" s="384"/>
      <c r="TOT115" s="384"/>
      <c r="TOU115" s="384"/>
      <c r="TOV115" s="384"/>
      <c r="TOW115" s="384"/>
      <c r="TOX115" s="384"/>
      <c r="TOY115" s="384"/>
      <c r="TOZ115" s="384"/>
      <c r="TPA115" s="384"/>
      <c r="TPB115" s="384"/>
      <c r="TPC115" s="384"/>
      <c r="TPD115" s="384"/>
      <c r="TPE115" s="384"/>
      <c r="TPF115" s="384"/>
      <c r="TPG115" s="384"/>
      <c r="TPH115" s="384"/>
      <c r="TPI115" s="384"/>
      <c r="TPJ115" s="384"/>
      <c r="TPK115" s="384"/>
      <c r="TPL115" s="384"/>
      <c r="TPM115" s="384"/>
      <c r="TPN115" s="384"/>
      <c r="TPO115" s="384"/>
      <c r="TPP115" s="384"/>
      <c r="TPQ115" s="384"/>
      <c r="TPR115" s="384"/>
      <c r="TPS115" s="384"/>
      <c r="TPT115" s="384"/>
      <c r="TPU115" s="384"/>
      <c r="TPV115" s="384"/>
      <c r="TPW115" s="384"/>
      <c r="TPX115" s="384"/>
      <c r="TPY115" s="384"/>
      <c r="TPZ115" s="384"/>
      <c r="TQA115" s="384"/>
      <c r="TQB115" s="384"/>
      <c r="TQC115" s="384"/>
      <c r="TQD115" s="384"/>
      <c r="TQE115" s="384"/>
      <c r="TQF115" s="384"/>
      <c r="TQG115" s="384"/>
      <c r="TQH115" s="384"/>
      <c r="TQI115" s="384"/>
      <c r="TQJ115" s="384"/>
      <c r="TQK115" s="384"/>
      <c r="TQL115" s="384"/>
      <c r="TQM115" s="384"/>
      <c r="TQN115" s="384"/>
      <c r="TQO115" s="384"/>
      <c r="TQP115" s="384"/>
      <c r="TQQ115" s="384"/>
      <c r="TQR115" s="384"/>
      <c r="TQS115" s="384"/>
      <c r="TQT115" s="384"/>
      <c r="TQU115" s="384"/>
      <c r="TQV115" s="384"/>
      <c r="TQW115" s="384"/>
      <c r="TQX115" s="384"/>
      <c r="TQY115" s="384"/>
      <c r="TQZ115" s="384"/>
      <c r="TRA115" s="384"/>
      <c r="TRB115" s="384"/>
      <c r="TRC115" s="384"/>
      <c r="TRD115" s="384"/>
      <c r="TRE115" s="384"/>
      <c r="TRF115" s="384"/>
      <c r="TRG115" s="384"/>
      <c r="TRH115" s="384"/>
      <c r="TRI115" s="384"/>
      <c r="TRJ115" s="384"/>
      <c r="TRK115" s="384"/>
      <c r="TRL115" s="384"/>
      <c r="TRM115" s="384"/>
      <c r="TRN115" s="384"/>
      <c r="TRO115" s="384"/>
      <c r="TRP115" s="384"/>
      <c r="TRQ115" s="384"/>
      <c r="TRR115" s="384"/>
      <c r="TRS115" s="384"/>
      <c r="TRT115" s="384"/>
      <c r="TRU115" s="384"/>
      <c r="TRV115" s="384"/>
      <c r="TRW115" s="384"/>
      <c r="TRX115" s="384"/>
      <c r="TRY115" s="384"/>
      <c r="TRZ115" s="384"/>
      <c r="TSA115" s="384"/>
      <c r="TSB115" s="384"/>
      <c r="TSC115" s="384"/>
      <c r="TSD115" s="384"/>
      <c r="TSE115" s="384"/>
      <c r="TSF115" s="384"/>
      <c r="TSG115" s="384"/>
      <c r="TSH115" s="384"/>
      <c r="TSI115" s="384"/>
      <c r="TSJ115" s="384"/>
      <c r="TSK115" s="384"/>
      <c r="TSL115" s="384"/>
      <c r="TSM115" s="384"/>
      <c r="TSN115" s="384"/>
      <c r="TSO115" s="384"/>
      <c r="TSP115" s="384"/>
      <c r="TSQ115" s="384"/>
      <c r="TSR115" s="384"/>
      <c r="TSS115" s="384"/>
      <c r="TST115" s="384"/>
      <c r="TSU115" s="384"/>
      <c r="TSV115" s="384"/>
      <c r="TSW115" s="384"/>
      <c r="TSX115" s="384"/>
      <c r="TSY115" s="384"/>
      <c r="TSZ115" s="384"/>
      <c r="TTA115" s="384"/>
      <c r="TTB115" s="384"/>
      <c r="TTC115" s="384"/>
      <c r="TTD115" s="384"/>
      <c r="TTE115" s="384"/>
      <c r="TTF115" s="384"/>
      <c r="TTG115" s="384"/>
      <c r="TTH115" s="384"/>
      <c r="TTI115" s="384"/>
      <c r="TTJ115" s="384"/>
      <c r="TTK115" s="384"/>
      <c r="TTL115" s="384"/>
      <c r="TTM115" s="384"/>
      <c r="TTN115" s="384"/>
      <c r="TTO115" s="384"/>
      <c r="TTP115" s="384"/>
      <c r="TTQ115" s="384"/>
      <c r="TTR115" s="384"/>
      <c r="TTS115" s="384"/>
      <c r="TTT115" s="384"/>
      <c r="TTU115" s="384"/>
      <c r="TTV115" s="384"/>
      <c r="TTW115" s="384"/>
      <c r="TTX115" s="384"/>
      <c r="TTY115" s="384"/>
      <c r="TTZ115" s="384"/>
      <c r="TUA115" s="384"/>
      <c r="TUB115" s="384"/>
      <c r="TUC115" s="384"/>
      <c r="TUD115" s="384"/>
      <c r="TUE115" s="384"/>
      <c r="TUF115" s="384"/>
      <c r="TUG115" s="384"/>
      <c r="TUH115" s="384"/>
      <c r="TUI115" s="384"/>
      <c r="TUJ115" s="384"/>
      <c r="TUK115" s="384"/>
      <c r="TUL115" s="384"/>
      <c r="TUM115" s="384"/>
      <c r="TUN115" s="384"/>
      <c r="TUO115" s="384"/>
      <c r="TUP115" s="384"/>
      <c r="TUQ115" s="384"/>
      <c r="TUR115" s="384"/>
      <c r="TUS115" s="384"/>
      <c r="TUT115" s="384"/>
      <c r="TUU115" s="384"/>
      <c r="TUV115" s="384"/>
      <c r="TUW115" s="384"/>
      <c r="TUX115" s="384"/>
      <c r="TUY115" s="384"/>
      <c r="TUZ115" s="384"/>
      <c r="TVA115" s="384"/>
      <c r="TVB115" s="384"/>
      <c r="TVC115" s="384"/>
      <c r="TVD115" s="384"/>
      <c r="TVE115" s="384"/>
      <c r="TVF115" s="384"/>
      <c r="TVG115" s="384"/>
      <c r="TVH115" s="384"/>
      <c r="TVI115" s="384"/>
      <c r="TVJ115" s="384"/>
      <c r="TVK115" s="384"/>
      <c r="TVL115" s="384"/>
      <c r="TVM115" s="384"/>
      <c r="TVN115" s="384"/>
      <c r="TVO115" s="384"/>
      <c r="TVP115" s="384"/>
      <c r="TVQ115" s="384"/>
      <c r="TVR115" s="384"/>
      <c r="TVS115" s="384"/>
      <c r="TVT115" s="384"/>
      <c r="TVU115" s="384"/>
      <c r="TVV115" s="384"/>
      <c r="TVW115" s="384"/>
      <c r="TVX115" s="384"/>
      <c r="TVY115" s="384"/>
      <c r="TVZ115" s="384"/>
      <c r="TWA115" s="384"/>
      <c r="TWB115" s="384"/>
      <c r="TWC115" s="384"/>
      <c r="TWD115" s="384"/>
      <c r="TWE115" s="384"/>
      <c r="TWF115" s="384"/>
      <c r="TWG115" s="384"/>
      <c r="TWH115" s="384"/>
      <c r="TWI115" s="384"/>
      <c r="TWJ115" s="384"/>
      <c r="TWK115" s="384"/>
      <c r="TWL115" s="384"/>
      <c r="TWM115" s="384"/>
      <c r="TWN115" s="384"/>
      <c r="TWO115" s="384"/>
      <c r="TWP115" s="384"/>
      <c r="TWQ115" s="384"/>
      <c r="TWR115" s="384"/>
      <c r="TWS115" s="384"/>
      <c r="TWT115" s="384"/>
      <c r="TWU115" s="384"/>
      <c r="TWV115" s="384"/>
      <c r="TWW115" s="384"/>
      <c r="TWX115" s="384"/>
      <c r="TWY115" s="384"/>
      <c r="TWZ115" s="384"/>
      <c r="TXA115" s="384"/>
      <c r="TXB115" s="384"/>
      <c r="TXC115" s="384"/>
      <c r="TXD115" s="384"/>
      <c r="TXE115" s="384"/>
      <c r="TXF115" s="384"/>
      <c r="TXG115" s="384"/>
      <c r="TXH115" s="384"/>
      <c r="TXI115" s="384"/>
      <c r="TXJ115" s="384"/>
      <c r="TXK115" s="384"/>
      <c r="TXL115" s="384"/>
      <c r="TXM115" s="384"/>
      <c r="TXN115" s="384"/>
      <c r="TXO115" s="384"/>
      <c r="TXP115" s="384"/>
      <c r="TXQ115" s="384"/>
      <c r="TXR115" s="384"/>
      <c r="TXS115" s="384"/>
      <c r="TXT115" s="384"/>
      <c r="TXU115" s="384"/>
      <c r="TXV115" s="384"/>
      <c r="TXW115" s="384"/>
      <c r="TXX115" s="384"/>
      <c r="TXY115" s="384"/>
      <c r="TXZ115" s="384"/>
      <c r="TYA115" s="384"/>
      <c r="TYB115" s="384"/>
      <c r="TYC115" s="384"/>
      <c r="TYD115" s="384"/>
      <c r="TYE115" s="384"/>
      <c r="TYF115" s="384"/>
      <c r="TYG115" s="384"/>
      <c r="TYH115" s="384"/>
      <c r="TYI115" s="384"/>
      <c r="TYJ115" s="384"/>
      <c r="TYK115" s="384"/>
      <c r="TYL115" s="384"/>
      <c r="TYM115" s="384"/>
      <c r="TYN115" s="384"/>
      <c r="TYO115" s="384"/>
      <c r="TYP115" s="384"/>
      <c r="TYQ115" s="384"/>
      <c r="TYR115" s="384"/>
      <c r="TYS115" s="384"/>
      <c r="TYT115" s="384"/>
      <c r="TYU115" s="384"/>
      <c r="TYV115" s="384"/>
      <c r="TYW115" s="384"/>
      <c r="TYX115" s="384"/>
      <c r="TYY115" s="384"/>
      <c r="TYZ115" s="384"/>
      <c r="TZA115" s="384"/>
      <c r="TZB115" s="384"/>
      <c r="TZC115" s="384"/>
      <c r="TZD115" s="384"/>
      <c r="TZE115" s="384"/>
      <c r="TZF115" s="384"/>
      <c r="TZG115" s="384"/>
      <c r="TZH115" s="384"/>
      <c r="TZI115" s="384"/>
      <c r="TZJ115" s="384"/>
      <c r="TZK115" s="384"/>
      <c r="TZL115" s="384"/>
      <c r="TZM115" s="384"/>
      <c r="TZN115" s="384"/>
      <c r="TZO115" s="384"/>
      <c r="TZP115" s="384"/>
      <c r="TZQ115" s="384"/>
      <c r="TZR115" s="384"/>
      <c r="TZS115" s="384"/>
      <c r="TZT115" s="384"/>
      <c r="TZU115" s="384"/>
      <c r="TZV115" s="384"/>
      <c r="TZW115" s="384"/>
      <c r="TZX115" s="384"/>
      <c r="TZY115" s="384"/>
      <c r="TZZ115" s="384"/>
      <c r="UAA115" s="384"/>
      <c r="UAB115" s="384"/>
      <c r="UAC115" s="384"/>
      <c r="UAD115" s="384"/>
      <c r="UAE115" s="384"/>
      <c r="UAF115" s="384"/>
      <c r="UAG115" s="384"/>
      <c r="UAH115" s="384"/>
      <c r="UAI115" s="384"/>
      <c r="UAJ115" s="384"/>
      <c r="UAK115" s="384"/>
      <c r="UAL115" s="384"/>
      <c r="UAM115" s="384"/>
      <c r="UAN115" s="384"/>
      <c r="UAO115" s="384"/>
      <c r="UAP115" s="384"/>
      <c r="UAQ115" s="384"/>
      <c r="UAR115" s="384"/>
      <c r="UAS115" s="384"/>
      <c r="UAT115" s="384"/>
      <c r="UAU115" s="384"/>
      <c r="UAV115" s="384"/>
      <c r="UAW115" s="384"/>
      <c r="UAX115" s="384"/>
      <c r="UAY115" s="384"/>
      <c r="UAZ115" s="384"/>
      <c r="UBA115" s="384"/>
      <c r="UBB115" s="384"/>
      <c r="UBC115" s="384"/>
      <c r="UBD115" s="384"/>
      <c r="UBE115" s="384"/>
      <c r="UBF115" s="384"/>
      <c r="UBG115" s="384"/>
      <c r="UBH115" s="384"/>
      <c r="UBI115" s="384"/>
      <c r="UBJ115" s="384"/>
      <c r="UBK115" s="384"/>
      <c r="UBL115" s="384"/>
      <c r="UBM115" s="384"/>
      <c r="UBN115" s="384"/>
      <c r="UBO115" s="384"/>
      <c r="UBP115" s="384"/>
      <c r="UBQ115" s="384"/>
      <c r="UBR115" s="384"/>
      <c r="UBS115" s="384"/>
      <c r="UBT115" s="384"/>
      <c r="UBU115" s="384"/>
      <c r="UBV115" s="384"/>
      <c r="UBW115" s="384"/>
      <c r="UBX115" s="384"/>
      <c r="UBY115" s="384"/>
      <c r="UBZ115" s="384"/>
      <c r="UCA115" s="384"/>
      <c r="UCB115" s="384"/>
      <c r="UCC115" s="384"/>
      <c r="UCD115" s="384"/>
      <c r="UCE115" s="384"/>
      <c r="UCF115" s="384"/>
      <c r="UCG115" s="384"/>
      <c r="UCH115" s="384"/>
      <c r="UCI115" s="384"/>
      <c r="UCJ115" s="384"/>
      <c r="UCK115" s="384"/>
      <c r="UCL115" s="384"/>
      <c r="UCM115" s="384"/>
      <c r="UCN115" s="384"/>
      <c r="UCO115" s="384"/>
      <c r="UCP115" s="384"/>
      <c r="UCQ115" s="384"/>
      <c r="UCR115" s="384"/>
      <c r="UCS115" s="384"/>
      <c r="UCT115" s="384"/>
      <c r="UCU115" s="384"/>
      <c r="UCV115" s="384"/>
      <c r="UCW115" s="384"/>
      <c r="UCX115" s="384"/>
      <c r="UCY115" s="384"/>
      <c r="UCZ115" s="384"/>
      <c r="UDA115" s="384"/>
      <c r="UDB115" s="384"/>
      <c r="UDC115" s="384"/>
      <c r="UDD115" s="384"/>
      <c r="UDE115" s="384"/>
      <c r="UDF115" s="384"/>
      <c r="UDG115" s="384"/>
      <c r="UDH115" s="384"/>
      <c r="UDI115" s="384"/>
      <c r="UDJ115" s="384"/>
      <c r="UDK115" s="384"/>
      <c r="UDL115" s="384"/>
      <c r="UDM115" s="384"/>
      <c r="UDN115" s="384"/>
      <c r="UDO115" s="384"/>
      <c r="UDP115" s="384"/>
      <c r="UDQ115" s="384"/>
      <c r="UDR115" s="384"/>
      <c r="UDS115" s="384"/>
      <c r="UDT115" s="384"/>
      <c r="UDU115" s="384"/>
      <c r="UDV115" s="384"/>
      <c r="UDW115" s="384"/>
      <c r="UDX115" s="384"/>
      <c r="UDY115" s="384"/>
      <c r="UDZ115" s="384"/>
      <c r="UEA115" s="384"/>
      <c r="UEB115" s="384"/>
      <c r="UEC115" s="384"/>
      <c r="UED115" s="384"/>
      <c r="UEE115" s="384"/>
      <c r="UEF115" s="384"/>
      <c r="UEG115" s="384"/>
      <c r="UEH115" s="384"/>
      <c r="UEI115" s="384"/>
      <c r="UEJ115" s="384"/>
      <c r="UEK115" s="384"/>
      <c r="UEL115" s="384"/>
      <c r="UEM115" s="384"/>
      <c r="UEN115" s="384"/>
      <c r="UEO115" s="384"/>
      <c r="UEP115" s="384"/>
      <c r="UEQ115" s="384"/>
      <c r="UER115" s="384"/>
      <c r="UES115" s="384"/>
      <c r="UET115" s="384"/>
      <c r="UEU115" s="384"/>
      <c r="UEV115" s="384"/>
      <c r="UEW115" s="384"/>
      <c r="UEX115" s="384"/>
      <c r="UEY115" s="384"/>
      <c r="UEZ115" s="384"/>
      <c r="UFA115" s="384"/>
      <c r="UFB115" s="384"/>
      <c r="UFC115" s="384"/>
      <c r="UFD115" s="384"/>
      <c r="UFE115" s="384"/>
      <c r="UFF115" s="384"/>
      <c r="UFG115" s="384"/>
      <c r="UFH115" s="384"/>
      <c r="UFI115" s="384"/>
      <c r="UFJ115" s="384"/>
      <c r="UFK115" s="384"/>
      <c r="UFL115" s="384"/>
      <c r="UFM115" s="384"/>
      <c r="UFN115" s="384"/>
      <c r="UFO115" s="384"/>
      <c r="UFP115" s="384"/>
      <c r="UFQ115" s="384"/>
      <c r="UFR115" s="384"/>
      <c r="UFS115" s="384"/>
      <c r="UFT115" s="384"/>
      <c r="UFU115" s="384"/>
      <c r="UFV115" s="384"/>
      <c r="UFW115" s="384"/>
      <c r="UFX115" s="384"/>
      <c r="UFY115" s="384"/>
      <c r="UFZ115" s="384"/>
      <c r="UGA115" s="384"/>
      <c r="UGB115" s="384"/>
      <c r="UGC115" s="384"/>
      <c r="UGD115" s="384"/>
      <c r="UGE115" s="384"/>
      <c r="UGF115" s="384"/>
      <c r="UGG115" s="384"/>
      <c r="UGH115" s="384"/>
      <c r="UGI115" s="384"/>
      <c r="UGJ115" s="384"/>
      <c r="UGK115" s="384"/>
      <c r="UGL115" s="384"/>
      <c r="UGM115" s="384"/>
      <c r="UGN115" s="384"/>
      <c r="UGO115" s="384"/>
      <c r="UGP115" s="384"/>
      <c r="UGQ115" s="384"/>
      <c r="UGR115" s="384"/>
      <c r="UGS115" s="384"/>
      <c r="UGT115" s="384"/>
      <c r="UGU115" s="384"/>
      <c r="UGV115" s="384"/>
      <c r="UGW115" s="384"/>
      <c r="UGX115" s="384"/>
      <c r="UGY115" s="384"/>
      <c r="UGZ115" s="384"/>
      <c r="UHA115" s="384"/>
      <c r="UHB115" s="384"/>
      <c r="UHC115" s="384"/>
      <c r="UHD115" s="384"/>
      <c r="UHE115" s="384"/>
      <c r="UHF115" s="384"/>
      <c r="UHG115" s="384"/>
      <c r="UHH115" s="384"/>
      <c r="UHI115" s="384"/>
      <c r="UHJ115" s="384"/>
      <c r="UHK115" s="384"/>
      <c r="UHL115" s="384"/>
      <c r="UHM115" s="384"/>
      <c r="UHN115" s="384"/>
      <c r="UHO115" s="384"/>
      <c r="UHP115" s="384"/>
      <c r="UHQ115" s="384"/>
      <c r="UHR115" s="384"/>
      <c r="UHS115" s="384"/>
      <c r="UHT115" s="384"/>
      <c r="UHU115" s="384"/>
      <c r="UHV115" s="384"/>
      <c r="UHW115" s="384"/>
      <c r="UHX115" s="384"/>
      <c r="UHY115" s="384"/>
      <c r="UHZ115" s="384"/>
      <c r="UIA115" s="384"/>
      <c r="UIB115" s="384"/>
      <c r="UIC115" s="384"/>
      <c r="UID115" s="384"/>
      <c r="UIE115" s="384"/>
      <c r="UIF115" s="384"/>
      <c r="UIG115" s="384"/>
      <c r="UIH115" s="384"/>
      <c r="UII115" s="384"/>
      <c r="UIJ115" s="384"/>
      <c r="UIK115" s="384"/>
      <c r="UIL115" s="384"/>
      <c r="UIM115" s="384"/>
      <c r="UIN115" s="384"/>
      <c r="UIO115" s="384"/>
      <c r="UIP115" s="384"/>
      <c r="UIQ115" s="384"/>
      <c r="UIR115" s="384"/>
      <c r="UIS115" s="384"/>
      <c r="UIT115" s="384"/>
      <c r="UIU115" s="384"/>
      <c r="UIV115" s="384"/>
      <c r="UIW115" s="384"/>
      <c r="UIX115" s="384"/>
      <c r="UIY115" s="384"/>
      <c r="UIZ115" s="384"/>
      <c r="UJA115" s="384"/>
      <c r="UJB115" s="384"/>
      <c r="UJC115" s="384"/>
      <c r="UJD115" s="384"/>
      <c r="UJE115" s="384"/>
      <c r="UJF115" s="384"/>
      <c r="UJG115" s="384"/>
      <c r="UJH115" s="384"/>
      <c r="UJI115" s="384"/>
      <c r="UJJ115" s="384"/>
      <c r="UJK115" s="384"/>
      <c r="UJL115" s="384"/>
      <c r="UJM115" s="384"/>
      <c r="UJN115" s="384"/>
      <c r="UJO115" s="384"/>
      <c r="UJP115" s="384"/>
      <c r="UJQ115" s="384"/>
      <c r="UJR115" s="384"/>
      <c r="UJS115" s="384"/>
      <c r="UJT115" s="384"/>
      <c r="UJU115" s="384"/>
      <c r="UJV115" s="384"/>
      <c r="UJW115" s="384"/>
      <c r="UJX115" s="384"/>
      <c r="UJY115" s="384"/>
      <c r="UJZ115" s="384"/>
      <c r="UKA115" s="384"/>
      <c r="UKB115" s="384"/>
      <c r="UKC115" s="384"/>
      <c r="UKD115" s="384"/>
      <c r="UKE115" s="384"/>
      <c r="UKF115" s="384"/>
      <c r="UKG115" s="384"/>
      <c r="UKH115" s="384"/>
      <c r="UKI115" s="384"/>
      <c r="UKJ115" s="384"/>
      <c r="UKK115" s="384"/>
      <c r="UKL115" s="384"/>
      <c r="UKM115" s="384"/>
      <c r="UKN115" s="384"/>
      <c r="UKO115" s="384"/>
      <c r="UKP115" s="384"/>
      <c r="UKQ115" s="384"/>
      <c r="UKR115" s="384"/>
      <c r="UKS115" s="384"/>
      <c r="UKT115" s="384"/>
      <c r="UKU115" s="384"/>
      <c r="UKV115" s="384"/>
      <c r="UKW115" s="384"/>
      <c r="UKX115" s="384"/>
      <c r="UKY115" s="384"/>
      <c r="UKZ115" s="384"/>
      <c r="ULA115" s="384"/>
      <c r="ULB115" s="384"/>
      <c r="ULC115" s="384"/>
      <c r="ULD115" s="384"/>
      <c r="ULE115" s="384"/>
      <c r="ULF115" s="384"/>
      <c r="ULG115" s="384"/>
      <c r="ULH115" s="384"/>
      <c r="ULI115" s="384"/>
      <c r="ULJ115" s="384"/>
      <c r="ULK115" s="384"/>
      <c r="ULL115" s="384"/>
      <c r="ULM115" s="384"/>
      <c r="ULN115" s="384"/>
      <c r="ULO115" s="384"/>
      <c r="ULP115" s="384"/>
      <c r="ULQ115" s="384"/>
      <c r="ULR115" s="384"/>
      <c r="ULS115" s="384"/>
      <c r="ULT115" s="384"/>
      <c r="ULU115" s="384"/>
      <c r="ULV115" s="384"/>
      <c r="ULW115" s="384"/>
      <c r="ULX115" s="384"/>
      <c r="ULY115" s="384"/>
      <c r="ULZ115" s="384"/>
      <c r="UMA115" s="384"/>
      <c r="UMB115" s="384"/>
      <c r="UMC115" s="384"/>
      <c r="UMD115" s="384"/>
      <c r="UME115" s="384"/>
      <c r="UMF115" s="384"/>
      <c r="UMG115" s="384"/>
      <c r="UMH115" s="384"/>
      <c r="UMI115" s="384"/>
      <c r="UMJ115" s="384"/>
      <c r="UMK115" s="384"/>
      <c r="UML115" s="384"/>
      <c r="UMM115" s="384"/>
      <c r="UMN115" s="384"/>
      <c r="UMO115" s="384"/>
      <c r="UMP115" s="384"/>
      <c r="UMQ115" s="384"/>
      <c r="UMR115" s="384"/>
      <c r="UMS115" s="384"/>
      <c r="UMT115" s="384"/>
      <c r="UMU115" s="384"/>
      <c r="UMV115" s="384"/>
      <c r="UMW115" s="384"/>
      <c r="UMX115" s="384"/>
      <c r="UMY115" s="384"/>
      <c r="UMZ115" s="384"/>
      <c r="UNA115" s="384"/>
      <c r="UNB115" s="384"/>
      <c r="UNC115" s="384"/>
      <c r="UND115" s="384"/>
      <c r="UNE115" s="384"/>
      <c r="UNF115" s="384"/>
      <c r="UNG115" s="384"/>
      <c r="UNH115" s="384"/>
      <c r="UNI115" s="384"/>
      <c r="UNJ115" s="384"/>
      <c r="UNK115" s="384"/>
      <c r="UNL115" s="384"/>
      <c r="UNM115" s="384"/>
      <c r="UNN115" s="384"/>
      <c r="UNO115" s="384"/>
      <c r="UNP115" s="384"/>
      <c r="UNQ115" s="384"/>
      <c r="UNR115" s="384"/>
      <c r="UNS115" s="384"/>
      <c r="UNT115" s="384"/>
      <c r="UNU115" s="384"/>
      <c r="UNV115" s="384"/>
      <c r="UNW115" s="384"/>
      <c r="UNX115" s="384"/>
      <c r="UNY115" s="384"/>
      <c r="UNZ115" s="384"/>
      <c r="UOA115" s="384"/>
      <c r="UOB115" s="384"/>
      <c r="UOC115" s="384"/>
      <c r="UOD115" s="384"/>
      <c r="UOE115" s="384"/>
      <c r="UOF115" s="384"/>
      <c r="UOG115" s="384"/>
      <c r="UOH115" s="384"/>
      <c r="UOI115" s="384"/>
      <c r="UOJ115" s="384"/>
      <c r="UOK115" s="384"/>
      <c r="UOL115" s="384"/>
      <c r="UOM115" s="384"/>
      <c r="UON115" s="384"/>
      <c r="UOO115" s="384"/>
      <c r="UOP115" s="384"/>
      <c r="UOQ115" s="384"/>
      <c r="UOR115" s="384"/>
      <c r="UOS115" s="384"/>
      <c r="UOT115" s="384"/>
      <c r="UOU115" s="384"/>
      <c r="UOV115" s="384"/>
      <c r="UOW115" s="384"/>
      <c r="UOX115" s="384"/>
      <c r="UOY115" s="384"/>
      <c r="UOZ115" s="384"/>
      <c r="UPA115" s="384"/>
      <c r="UPB115" s="384"/>
      <c r="UPC115" s="384"/>
      <c r="UPD115" s="384"/>
      <c r="UPE115" s="384"/>
      <c r="UPF115" s="384"/>
      <c r="UPG115" s="384"/>
      <c r="UPH115" s="384"/>
      <c r="UPI115" s="384"/>
      <c r="UPJ115" s="384"/>
      <c r="UPK115" s="384"/>
      <c r="UPL115" s="384"/>
      <c r="UPM115" s="384"/>
      <c r="UPN115" s="384"/>
      <c r="UPO115" s="384"/>
      <c r="UPP115" s="384"/>
      <c r="UPQ115" s="384"/>
      <c r="UPR115" s="384"/>
      <c r="UPS115" s="384"/>
      <c r="UPT115" s="384"/>
      <c r="UPU115" s="384"/>
      <c r="UPV115" s="384"/>
      <c r="UPW115" s="384"/>
      <c r="UPX115" s="384"/>
      <c r="UPY115" s="384"/>
      <c r="UPZ115" s="384"/>
      <c r="UQA115" s="384"/>
      <c r="UQB115" s="384"/>
      <c r="UQC115" s="384"/>
      <c r="UQD115" s="384"/>
      <c r="UQE115" s="384"/>
      <c r="UQF115" s="384"/>
      <c r="UQG115" s="384"/>
      <c r="UQH115" s="384"/>
      <c r="UQI115" s="384"/>
      <c r="UQJ115" s="384"/>
      <c r="UQK115" s="384"/>
      <c r="UQL115" s="384"/>
      <c r="UQM115" s="384"/>
      <c r="UQN115" s="384"/>
      <c r="UQO115" s="384"/>
      <c r="UQP115" s="384"/>
      <c r="UQQ115" s="384"/>
      <c r="UQR115" s="384"/>
      <c r="UQS115" s="384"/>
      <c r="UQT115" s="384"/>
      <c r="UQU115" s="384"/>
      <c r="UQV115" s="384"/>
      <c r="UQW115" s="384"/>
      <c r="UQX115" s="384"/>
      <c r="UQY115" s="384"/>
      <c r="UQZ115" s="384"/>
      <c r="URA115" s="384"/>
      <c r="URB115" s="384"/>
      <c r="URC115" s="384"/>
      <c r="URD115" s="384"/>
      <c r="URE115" s="384"/>
      <c r="URF115" s="384"/>
      <c r="URG115" s="384"/>
      <c r="URH115" s="384"/>
      <c r="URI115" s="384"/>
      <c r="URJ115" s="384"/>
      <c r="URK115" s="384"/>
      <c r="URL115" s="384"/>
      <c r="URM115" s="384"/>
      <c r="URN115" s="384"/>
      <c r="URO115" s="384"/>
      <c r="URP115" s="384"/>
      <c r="URQ115" s="384"/>
      <c r="URR115" s="384"/>
      <c r="URS115" s="384"/>
      <c r="URT115" s="384"/>
      <c r="URU115" s="384"/>
      <c r="URV115" s="384"/>
      <c r="URW115" s="384"/>
      <c r="URX115" s="384"/>
      <c r="URY115" s="384"/>
      <c r="URZ115" s="384"/>
      <c r="USA115" s="384"/>
      <c r="USB115" s="384"/>
      <c r="USC115" s="384"/>
      <c r="USD115" s="384"/>
      <c r="USE115" s="384"/>
      <c r="USF115" s="384"/>
      <c r="USG115" s="384"/>
      <c r="USH115" s="384"/>
      <c r="USI115" s="384"/>
      <c r="USJ115" s="384"/>
      <c r="USK115" s="384"/>
      <c r="USL115" s="384"/>
      <c r="USM115" s="384"/>
      <c r="USN115" s="384"/>
      <c r="USO115" s="384"/>
      <c r="USP115" s="384"/>
      <c r="USQ115" s="384"/>
      <c r="USR115" s="384"/>
      <c r="USS115" s="384"/>
      <c r="UST115" s="384"/>
      <c r="USU115" s="384"/>
      <c r="USV115" s="384"/>
      <c r="USW115" s="384"/>
      <c r="USX115" s="384"/>
      <c r="USY115" s="384"/>
      <c r="USZ115" s="384"/>
      <c r="UTA115" s="384"/>
      <c r="UTB115" s="384"/>
      <c r="UTC115" s="384"/>
      <c r="UTD115" s="384"/>
      <c r="UTE115" s="384"/>
      <c r="UTF115" s="384"/>
      <c r="UTG115" s="384"/>
      <c r="UTH115" s="384"/>
      <c r="UTI115" s="384"/>
      <c r="UTJ115" s="384"/>
      <c r="UTK115" s="384"/>
      <c r="UTL115" s="384"/>
      <c r="UTM115" s="384"/>
      <c r="UTN115" s="384"/>
      <c r="UTO115" s="384"/>
      <c r="UTP115" s="384"/>
      <c r="UTQ115" s="384"/>
      <c r="UTR115" s="384"/>
      <c r="UTS115" s="384"/>
      <c r="UTT115" s="384"/>
      <c r="UTU115" s="384"/>
      <c r="UTV115" s="384"/>
      <c r="UTW115" s="384"/>
      <c r="UTX115" s="384"/>
      <c r="UTY115" s="384"/>
      <c r="UTZ115" s="384"/>
      <c r="UUA115" s="384"/>
      <c r="UUB115" s="384"/>
      <c r="UUC115" s="384"/>
      <c r="UUD115" s="384"/>
      <c r="UUE115" s="384"/>
      <c r="UUF115" s="384"/>
      <c r="UUG115" s="384"/>
      <c r="UUH115" s="384"/>
      <c r="UUI115" s="384"/>
      <c r="UUJ115" s="384"/>
      <c r="UUK115" s="384"/>
      <c r="UUL115" s="384"/>
      <c r="UUM115" s="384"/>
      <c r="UUN115" s="384"/>
      <c r="UUO115" s="384"/>
      <c r="UUP115" s="384"/>
      <c r="UUQ115" s="384"/>
      <c r="UUR115" s="384"/>
      <c r="UUS115" s="384"/>
      <c r="UUT115" s="384"/>
      <c r="UUU115" s="384"/>
      <c r="UUV115" s="384"/>
      <c r="UUW115" s="384"/>
      <c r="UUX115" s="384"/>
      <c r="UUY115" s="384"/>
      <c r="UUZ115" s="384"/>
      <c r="UVA115" s="384"/>
      <c r="UVB115" s="384"/>
      <c r="UVC115" s="384"/>
      <c r="UVD115" s="384"/>
      <c r="UVE115" s="384"/>
      <c r="UVF115" s="384"/>
      <c r="UVG115" s="384"/>
      <c r="UVH115" s="384"/>
      <c r="UVI115" s="384"/>
      <c r="UVJ115" s="384"/>
      <c r="UVK115" s="384"/>
      <c r="UVL115" s="384"/>
      <c r="UVM115" s="384"/>
      <c r="UVN115" s="384"/>
      <c r="UVO115" s="384"/>
      <c r="UVP115" s="384"/>
      <c r="UVQ115" s="384"/>
      <c r="UVR115" s="384"/>
      <c r="UVS115" s="384"/>
      <c r="UVT115" s="384"/>
      <c r="UVU115" s="384"/>
      <c r="UVV115" s="384"/>
      <c r="UVW115" s="384"/>
      <c r="UVX115" s="384"/>
      <c r="UVY115" s="384"/>
      <c r="UVZ115" s="384"/>
      <c r="UWA115" s="384"/>
      <c r="UWB115" s="384"/>
      <c r="UWC115" s="384"/>
      <c r="UWD115" s="384"/>
      <c r="UWE115" s="384"/>
      <c r="UWF115" s="384"/>
      <c r="UWG115" s="384"/>
      <c r="UWH115" s="384"/>
      <c r="UWI115" s="384"/>
      <c r="UWJ115" s="384"/>
      <c r="UWK115" s="384"/>
      <c r="UWL115" s="384"/>
      <c r="UWM115" s="384"/>
      <c r="UWN115" s="384"/>
      <c r="UWO115" s="384"/>
      <c r="UWP115" s="384"/>
      <c r="UWQ115" s="384"/>
      <c r="UWR115" s="384"/>
      <c r="UWS115" s="384"/>
      <c r="UWT115" s="384"/>
      <c r="UWU115" s="384"/>
      <c r="UWV115" s="384"/>
      <c r="UWW115" s="384"/>
      <c r="UWX115" s="384"/>
      <c r="UWY115" s="384"/>
      <c r="UWZ115" s="384"/>
      <c r="UXA115" s="384"/>
      <c r="UXB115" s="384"/>
      <c r="UXC115" s="384"/>
      <c r="UXD115" s="384"/>
      <c r="UXE115" s="384"/>
      <c r="UXF115" s="384"/>
      <c r="UXG115" s="384"/>
      <c r="UXH115" s="384"/>
      <c r="UXI115" s="384"/>
      <c r="UXJ115" s="384"/>
      <c r="UXK115" s="384"/>
      <c r="UXL115" s="384"/>
      <c r="UXM115" s="384"/>
      <c r="UXN115" s="384"/>
      <c r="UXO115" s="384"/>
      <c r="UXP115" s="384"/>
      <c r="UXQ115" s="384"/>
      <c r="UXR115" s="384"/>
      <c r="UXS115" s="384"/>
      <c r="UXT115" s="384"/>
      <c r="UXU115" s="384"/>
      <c r="UXV115" s="384"/>
      <c r="UXW115" s="384"/>
      <c r="UXX115" s="384"/>
      <c r="UXY115" s="384"/>
      <c r="UXZ115" s="384"/>
      <c r="UYA115" s="384"/>
      <c r="UYB115" s="384"/>
      <c r="UYC115" s="384"/>
      <c r="UYD115" s="384"/>
      <c r="UYE115" s="384"/>
      <c r="UYF115" s="384"/>
      <c r="UYG115" s="384"/>
      <c r="UYH115" s="384"/>
      <c r="UYI115" s="384"/>
      <c r="UYJ115" s="384"/>
      <c r="UYK115" s="384"/>
      <c r="UYL115" s="384"/>
      <c r="UYM115" s="384"/>
      <c r="UYN115" s="384"/>
      <c r="UYO115" s="384"/>
      <c r="UYP115" s="384"/>
      <c r="UYQ115" s="384"/>
      <c r="UYR115" s="384"/>
      <c r="UYS115" s="384"/>
      <c r="UYT115" s="384"/>
      <c r="UYU115" s="384"/>
      <c r="UYV115" s="384"/>
      <c r="UYW115" s="384"/>
      <c r="UYX115" s="384"/>
      <c r="UYY115" s="384"/>
      <c r="UYZ115" s="384"/>
      <c r="UZA115" s="384"/>
      <c r="UZB115" s="384"/>
      <c r="UZC115" s="384"/>
      <c r="UZD115" s="384"/>
      <c r="UZE115" s="384"/>
      <c r="UZF115" s="384"/>
      <c r="UZG115" s="384"/>
      <c r="UZH115" s="384"/>
      <c r="UZI115" s="384"/>
      <c r="UZJ115" s="384"/>
      <c r="UZK115" s="384"/>
      <c r="UZL115" s="384"/>
      <c r="UZM115" s="384"/>
      <c r="UZN115" s="384"/>
      <c r="UZO115" s="384"/>
      <c r="UZP115" s="384"/>
      <c r="UZQ115" s="384"/>
      <c r="UZR115" s="384"/>
      <c r="UZS115" s="384"/>
      <c r="UZT115" s="384"/>
      <c r="UZU115" s="384"/>
      <c r="UZV115" s="384"/>
      <c r="UZW115" s="384"/>
      <c r="UZX115" s="384"/>
      <c r="UZY115" s="384"/>
      <c r="UZZ115" s="384"/>
      <c r="VAA115" s="384"/>
      <c r="VAB115" s="384"/>
      <c r="VAC115" s="384"/>
      <c r="VAD115" s="384"/>
      <c r="VAE115" s="384"/>
      <c r="VAF115" s="384"/>
      <c r="VAG115" s="384"/>
      <c r="VAH115" s="384"/>
      <c r="VAI115" s="384"/>
      <c r="VAJ115" s="384"/>
      <c r="VAK115" s="384"/>
      <c r="VAL115" s="384"/>
      <c r="VAM115" s="384"/>
      <c r="VAN115" s="384"/>
      <c r="VAO115" s="384"/>
      <c r="VAP115" s="384"/>
      <c r="VAQ115" s="384"/>
      <c r="VAR115" s="384"/>
      <c r="VAS115" s="384"/>
      <c r="VAT115" s="384"/>
      <c r="VAU115" s="384"/>
      <c r="VAV115" s="384"/>
      <c r="VAW115" s="384"/>
      <c r="VAX115" s="384"/>
      <c r="VAY115" s="384"/>
      <c r="VAZ115" s="384"/>
      <c r="VBA115" s="384"/>
      <c r="VBB115" s="384"/>
      <c r="VBC115" s="384"/>
      <c r="VBD115" s="384"/>
      <c r="VBE115" s="384"/>
      <c r="VBF115" s="384"/>
      <c r="VBG115" s="384"/>
      <c r="VBH115" s="384"/>
      <c r="VBI115" s="384"/>
      <c r="VBJ115" s="384"/>
      <c r="VBK115" s="384"/>
      <c r="VBL115" s="384"/>
      <c r="VBM115" s="384"/>
      <c r="VBN115" s="384"/>
      <c r="VBO115" s="384"/>
      <c r="VBP115" s="384"/>
      <c r="VBQ115" s="384"/>
      <c r="VBR115" s="384"/>
      <c r="VBS115" s="384"/>
      <c r="VBT115" s="384"/>
      <c r="VBU115" s="384"/>
      <c r="VBV115" s="384"/>
      <c r="VBW115" s="384"/>
      <c r="VBX115" s="384"/>
      <c r="VBY115" s="384"/>
      <c r="VBZ115" s="384"/>
      <c r="VCA115" s="384"/>
      <c r="VCB115" s="384"/>
      <c r="VCC115" s="384"/>
      <c r="VCD115" s="384"/>
      <c r="VCE115" s="384"/>
      <c r="VCF115" s="384"/>
      <c r="VCG115" s="384"/>
      <c r="VCH115" s="384"/>
      <c r="VCI115" s="384"/>
      <c r="VCJ115" s="384"/>
      <c r="VCK115" s="384"/>
      <c r="VCL115" s="384"/>
      <c r="VCM115" s="384"/>
      <c r="VCN115" s="384"/>
      <c r="VCO115" s="384"/>
      <c r="VCP115" s="384"/>
      <c r="VCQ115" s="384"/>
      <c r="VCR115" s="384"/>
      <c r="VCS115" s="384"/>
      <c r="VCT115" s="384"/>
      <c r="VCU115" s="384"/>
      <c r="VCV115" s="384"/>
      <c r="VCW115" s="384"/>
      <c r="VCX115" s="384"/>
      <c r="VCY115" s="384"/>
      <c r="VCZ115" s="384"/>
      <c r="VDA115" s="384"/>
      <c r="VDB115" s="384"/>
      <c r="VDC115" s="384"/>
      <c r="VDD115" s="384"/>
      <c r="VDE115" s="384"/>
      <c r="VDF115" s="384"/>
      <c r="VDG115" s="384"/>
      <c r="VDH115" s="384"/>
      <c r="VDI115" s="384"/>
      <c r="VDJ115" s="384"/>
      <c r="VDK115" s="384"/>
      <c r="VDL115" s="384"/>
      <c r="VDM115" s="384"/>
      <c r="VDN115" s="384"/>
      <c r="VDO115" s="384"/>
      <c r="VDP115" s="384"/>
      <c r="VDQ115" s="384"/>
      <c r="VDR115" s="384"/>
      <c r="VDS115" s="384"/>
      <c r="VDT115" s="384"/>
      <c r="VDU115" s="384"/>
      <c r="VDV115" s="384"/>
      <c r="VDW115" s="384"/>
      <c r="VDX115" s="384"/>
      <c r="VDY115" s="384"/>
      <c r="VDZ115" s="384"/>
      <c r="VEA115" s="384"/>
      <c r="VEB115" s="384"/>
      <c r="VEC115" s="384"/>
      <c r="VED115" s="384"/>
      <c r="VEE115" s="384"/>
      <c r="VEF115" s="384"/>
      <c r="VEG115" s="384"/>
      <c r="VEH115" s="384"/>
      <c r="VEI115" s="384"/>
      <c r="VEJ115" s="384"/>
      <c r="VEK115" s="384"/>
      <c r="VEL115" s="384"/>
      <c r="VEM115" s="384"/>
      <c r="VEN115" s="384"/>
      <c r="VEO115" s="384"/>
      <c r="VEP115" s="384"/>
      <c r="VEQ115" s="384"/>
      <c r="VER115" s="384"/>
      <c r="VES115" s="384"/>
      <c r="VET115" s="384"/>
      <c r="VEU115" s="384"/>
      <c r="VEV115" s="384"/>
      <c r="VEW115" s="384"/>
      <c r="VEX115" s="384"/>
      <c r="VEY115" s="384"/>
      <c r="VEZ115" s="384"/>
      <c r="VFA115" s="384"/>
      <c r="VFB115" s="384"/>
      <c r="VFC115" s="384"/>
      <c r="VFD115" s="384"/>
      <c r="VFE115" s="384"/>
      <c r="VFF115" s="384"/>
      <c r="VFG115" s="384"/>
      <c r="VFH115" s="384"/>
      <c r="VFI115" s="384"/>
      <c r="VFJ115" s="384"/>
      <c r="VFK115" s="384"/>
      <c r="VFL115" s="384"/>
      <c r="VFM115" s="384"/>
      <c r="VFN115" s="384"/>
      <c r="VFO115" s="384"/>
      <c r="VFP115" s="384"/>
      <c r="VFQ115" s="384"/>
      <c r="VFR115" s="384"/>
      <c r="VFS115" s="384"/>
      <c r="VFT115" s="384"/>
      <c r="VFU115" s="384"/>
      <c r="VFV115" s="384"/>
      <c r="VFW115" s="384"/>
      <c r="VFX115" s="384"/>
      <c r="VFY115" s="384"/>
      <c r="VFZ115" s="384"/>
      <c r="VGA115" s="384"/>
      <c r="VGB115" s="384"/>
      <c r="VGC115" s="384"/>
      <c r="VGD115" s="384"/>
      <c r="VGE115" s="384"/>
      <c r="VGF115" s="384"/>
      <c r="VGG115" s="384"/>
      <c r="VGH115" s="384"/>
      <c r="VGI115" s="384"/>
      <c r="VGJ115" s="384"/>
      <c r="VGK115" s="384"/>
      <c r="VGL115" s="384"/>
      <c r="VGM115" s="384"/>
      <c r="VGN115" s="384"/>
      <c r="VGO115" s="384"/>
      <c r="VGP115" s="384"/>
      <c r="VGQ115" s="384"/>
      <c r="VGR115" s="384"/>
      <c r="VGS115" s="384"/>
      <c r="VGT115" s="384"/>
      <c r="VGU115" s="384"/>
      <c r="VGV115" s="384"/>
      <c r="VGW115" s="384"/>
      <c r="VGX115" s="384"/>
      <c r="VGY115" s="384"/>
      <c r="VGZ115" s="384"/>
      <c r="VHA115" s="384"/>
      <c r="VHB115" s="384"/>
      <c r="VHC115" s="384"/>
      <c r="VHD115" s="384"/>
      <c r="VHE115" s="384"/>
      <c r="VHF115" s="384"/>
      <c r="VHG115" s="384"/>
      <c r="VHH115" s="384"/>
      <c r="VHI115" s="384"/>
      <c r="VHJ115" s="384"/>
      <c r="VHK115" s="384"/>
      <c r="VHL115" s="384"/>
      <c r="VHM115" s="384"/>
      <c r="VHN115" s="384"/>
      <c r="VHO115" s="384"/>
      <c r="VHP115" s="384"/>
      <c r="VHQ115" s="384"/>
      <c r="VHR115" s="384"/>
      <c r="VHS115" s="384"/>
      <c r="VHT115" s="384"/>
      <c r="VHU115" s="384"/>
      <c r="VHV115" s="384"/>
      <c r="VHW115" s="384"/>
      <c r="VHX115" s="384"/>
      <c r="VHY115" s="384"/>
      <c r="VHZ115" s="384"/>
      <c r="VIA115" s="384"/>
      <c r="VIB115" s="384"/>
      <c r="VIC115" s="384"/>
      <c r="VID115" s="384"/>
      <c r="VIE115" s="384"/>
      <c r="VIF115" s="384"/>
      <c r="VIG115" s="384"/>
      <c r="VIH115" s="384"/>
      <c r="VII115" s="384"/>
      <c r="VIJ115" s="384"/>
      <c r="VIK115" s="384"/>
      <c r="VIL115" s="384"/>
      <c r="VIM115" s="384"/>
      <c r="VIN115" s="384"/>
      <c r="VIO115" s="384"/>
      <c r="VIP115" s="384"/>
      <c r="VIQ115" s="384"/>
      <c r="VIR115" s="384"/>
      <c r="VIS115" s="384"/>
      <c r="VIT115" s="384"/>
      <c r="VIU115" s="384"/>
      <c r="VIV115" s="384"/>
      <c r="VIW115" s="384"/>
      <c r="VIX115" s="384"/>
      <c r="VIY115" s="384"/>
      <c r="VIZ115" s="384"/>
      <c r="VJA115" s="384"/>
      <c r="VJB115" s="384"/>
      <c r="VJC115" s="384"/>
      <c r="VJD115" s="384"/>
      <c r="VJE115" s="384"/>
      <c r="VJF115" s="384"/>
      <c r="VJG115" s="384"/>
      <c r="VJH115" s="384"/>
      <c r="VJI115" s="384"/>
      <c r="VJJ115" s="384"/>
      <c r="VJK115" s="384"/>
      <c r="VJL115" s="384"/>
      <c r="VJM115" s="384"/>
      <c r="VJN115" s="384"/>
      <c r="VJO115" s="384"/>
      <c r="VJP115" s="384"/>
      <c r="VJQ115" s="384"/>
      <c r="VJR115" s="384"/>
      <c r="VJS115" s="384"/>
      <c r="VJT115" s="384"/>
      <c r="VJU115" s="384"/>
      <c r="VJV115" s="384"/>
      <c r="VJW115" s="384"/>
      <c r="VJX115" s="384"/>
      <c r="VJY115" s="384"/>
      <c r="VJZ115" s="384"/>
      <c r="VKA115" s="384"/>
      <c r="VKB115" s="384"/>
      <c r="VKC115" s="384"/>
      <c r="VKD115" s="384"/>
      <c r="VKE115" s="384"/>
      <c r="VKF115" s="384"/>
      <c r="VKG115" s="384"/>
      <c r="VKH115" s="384"/>
      <c r="VKI115" s="384"/>
      <c r="VKJ115" s="384"/>
      <c r="VKK115" s="384"/>
      <c r="VKL115" s="384"/>
      <c r="VKM115" s="384"/>
      <c r="VKN115" s="384"/>
      <c r="VKO115" s="384"/>
      <c r="VKP115" s="384"/>
      <c r="VKQ115" s="384"/>
      <c r="VKR115" s="384"/>
      <c r="VKS115" s="384"/>
      <c r="VKT115" s="384"/>
      <c r="VKU115" s="384"/>
      <c r="VKV115" s="384"/>
      <c r="VKW115" s="384"/>
      <c r="VKX115" s="384"/>
      <c r="VKY115" s="384"/>
      <c r="VKZ115" s="384"/>
      <c r="VLA115" s="384"/>
      <c r="VLB115" s="384"/>
      <c r="VLC115" s="384"/>
      <c r="VLD115" s="384"/>
      <c r="VLE115" s="384"/>
      <c r="VLF115" s="384"/>
      <c r="VLG115" s="384"/>
      <c r="VLH115" s="384"/>
      <c r="VLI115" s="384"/>
      <c r="VLJ115" s="384"/>
      <c r="VLK115" s="384"/>
      <c r="VLL115" s="384"/>
      <c r="VLM115" s="384"/>
      <c r="VLN115" s="384"/>
      <c r="VLO115" s="384"/>
      <c r="VLP115" s="384"/>
      <c r="VLQ115" s="384"/>
      <c r="VLR115" s="384"/>
      <c r="VLS115" s="384"/>
      <c r="VLT115" s="384"/>
      <c r="VLU115" s="384"/>
      <c r="VLV115" s="384"/>
      <c r="VLW115" s="384"/>
      <c r="VLX115" s="384"/>
      <c r="VLY115" s="384"/>
      <c r="VLZ115" s="384"/>
      <c r="VMA115" s="384"/>
      <c r="VMB115" s="384"/>
      <c r="VMC115" s="384"/>
      <c r="VMD115" s="384"/>
      <c r="VME115" s="384"/>
      <c r="VMF115" s="384"/>
      <c r="VMG115" s="384"/>
      <c r="VMH115" s="384"/>
      <c r="VMI115" s="384"/>
      <c r="VMJ115" s="384"/>
      <c r="VMK115" s="384"/>
      <c r="VML115" s="384"/>
      <c r="VMM115" s="384"/>
      <c r="VMN115" s="384"/>
      <c r="VMO115" s="384"/>
      <c r="VMP115" s="384"/>
      <c r="VMQ115" s="384"/>
      <c r="VMR115" s="384"/>
      <c r="VMS115" s="384"/>
      <c r="VMT115" s="384"/>
      <c r="VMU115" s="384"/>
      <c r="VMV115" s="384"/>
      <c r="VMW115" s="384"/>
      <c r="VMX115" s="384"/>
      <c r="VMY115" s="384"/>
      <c r="VMZ115" s="384"/>
      <c r="VNA115" s="384"/>
      <c r="VNB115" s="384"/>
      <c r="VNC115" s="384"/>
      <c r="VND115" s="384"/>
      <c r="VNE115" s="384"/>
      <c r="VNF115" s="384"/>
      <c r="VNG115" s="384"/>
      <c r="VNH115" s="384"/>
      <c r="VNI115" s="384"/>
      <c r="VNJ115" s="384"/>
      <c r="VNK115" s="384"/>
      <c r="VNL115" s="384"/>
      <c r="VNM115" s="384"/>
      <c r="VNN115" s="384"/>
      <c r="VNO115" s="384"/>
      <c r="VNP115" s="384"/>
      <c r="VNQ115" s="384"/>
      <c r="VNR115" s="384"/>
      <c r="VNS115" s="384"/>
      <c r="VNT115" s="384"/>
      <c r="VNU115" s="384"/>
      <c r="VNV115" s="384"/>
      <c r="VNW115" s="384"/>
      <c r="VNX115" s="384"/>
      <c r="VNY115" s="384"/>
      <c r="VNZ115" s="384"/>
      <c r="VOA115" s="384"/>
      <c r="VOB115" s="384"/>
      <c r="VOC115" s="384"/>
      <c r="VOD115" s="384"/>
      <c r="VOE115" s="384"/>
      <c r="VOF115" s="384"/>
      <c r="VOG115" s="384"/>
      <c r="VOH115" s="384"/>
      <c r="VOI115" s="384"/>
      <c r="VOJ115" s="384"/>
      <c r="VOK115" s="384"/>
      <c r="VOL115" s="384"/>
      <c r="VOM115" s="384"/>
      <c r="VON115" s="384"/>
      <c r="VOO115" s="384"/>
      <c r="VOP115" s="384"/>
      <c r="VOQ115" s="384"/>
      <c r="VOR115" s="384"/>
      <c r="VOS115" s="384"/>
      <c r="VOT115" s="384"/>
      <c r="VOU115" s="384"/>
      <c r="VOV115" s="384"/>
      <c r="VOW115" s="384"/>
      <c r="VOX115" s="384"/>
      <c r="VOY115" s="384"/>
      <c r="VOZ115" s="384"/>
      <c r="VPA115" s="384"/>
      <c r="VPB115" s="384"/>
      <c r="VPC115" s="384"/>
      <c r="VPD115" s="384"/>
      <c r="VPE115" s="384"/>
      <c r="VPF115" s="384"/>
      <c r="VPG115" s="384"/>
      <c r="VPH115" s="384"/>
      <c r="VPI115" s="384"/>
      <c r="VPJ115" s="384"/>
      <c r="VPK115" s="384"/>
      <c r="VPL115" s="384"/>
      <c r="VPM115" s="384"/>
      <c r="VPN115" s="384"/>
      <c r="VPO115" s="384"/>
      <c r="VPP115" s="384"/>
      <c r="VPQ115" s="384"/>
      <c r="VPR115" s="384"/>
      <c r="VPS115" s="384"/>
      <c r="VPT115" s="384"/>
      <c r="VPU115" s="384"/>
      <c r="VPV115" s="384"/>
      <c r="VPW115" s="384"/>
      <c r="VPX115" s="384"/>
      <c r="VPY115" s="384"/>
      <c r="VPZ115" s="384"/>
      <c r="VQA115" s="384"/>
      <c r="VQB115" s="384"/>
      <c r="VQC115" s="384"/>
      <c r="VQD115" s="384"/>
      <c r="VQE115" s="384"/>
      <c r="VQF115" s="384"/>
      <c r="VQG115" s="384"/>
      <c r="VQH115" s="384"/>
      <c r="VQI115" s="384"/>
      <c r="VQJ115" s="384"/>
      <c r="VQK115" s="384"/>
      <c r="VQL115" s="384"/>
      <c r="VQM115" s="384"/>
      <c r="VQN115" s="384"/>
      <c r="VQO115" s="384"/>
      <c r="VQP115" s="384"/>
      <c r="VQQ115" s="384"/>
      <c r="VQR115" s="384"/>
      <c r="VQS115" s="384"/>
      <c r="VQT115" s="384"/>
      <c r="VQU115" s="384"/>
      <c r="VQV115" s="384"/>
      <c r="VQW115" s="384"/>
      <c r="VQX115" s="384"/>
      <c r="VQY115" s="384"/>
      <c r="VQZ115" s="384"/>
      <c r="VRA115" s="384"/>
      <c r="VRB115" s="384"/>
      <c r="VRC115" s="384"/>
      <c r="VRD115" s="384"/>
      <c r="VRE115" s="384"/>
      <c r="VRF115" s="384"/>
      <c r="VRG115" s="384"/>
      <c r="VRH115" s="384"/>
      <c r="VRI115" s="384"/>
      <c r="VRJ115" s="384"/>
      <c r="VRK115" s="384"/>
      <c r="VRL115" s="384"/>
      <c r="VRM115" s="384"/>
      <c r="VRN115" s="384"/>
      <c r="VRO115" s="384"/>
      <c r="VRP115" s="384"/>
      <c r="VRQ115" s="384"/>
      <c r="VRR115" s="384"/>
      <c r="VRS115" s="384"/>
      <c r="VRT115" s="384"/>
      <c r="VRU115" s="384"/>
      <c r="VRV115" s="384"/>
      <c r="VRW115" s="384"/>
      <c r="VRX115" s="384"/>
      <c r="VRY115" s="384"/>
      <c r="VRZ115" s="384"/>
      <c r="VSA115" s="384"/>
      <c r="VSB115" s="384"/>
      <c r="VSC115" s="384"/>
      <c r="VSD115" s="384"/>
      <c r="VSE115" s="384"/>
      <c r="VSF115" s="384"/>
      <c r="VSG115" s="384"/>
      <c r="VSH115" s="384"/>
      <c r="VSI115" s="384"/>
      <c r="VSJ115" s="384"/>
      <c r="VSK115" s="384"/>
      <c r="VSL115" s="384"/>
      <c r="VSM115" s="384"/>
      <c r="VSN115" s="384"/>
      <c r="VSO115" s="384"/>
      <c r="VSP115" s="384"/>
      <c r="VSQ115" s="384"/>
      <c r="VSR115" s="384"/>
      <c r="VSS115" s="384"/>
      <c r="VST115" s="384"/>
      <c r="VSU115" s="384"/>
      <c r="VSV115" s="384"/>
      <c r="VSW115" s="384"/>
      <c r="VSX115" s="384"/>
      <c r="VSY115" s="384"/>
      <c r="VSZ115" s="384"/>
      <c r="VTA115" s="384"/>
      <c r="VTB115" s="384"/>
      <c r="VTC115" s="384"/>
      <c r="VTD115" s="384"/>
      <c r="VTE115" s="384"/>
      <c r="VTF115" s="384"/>
      <c r="VTG115" s="384"/>
      <c r="VTH115" s="384"/>
      <c r="VTI115" s="384"/>
      <c r="VTJ115" s="384"/>
      <c r="VTK115" s="384"/>
      <c r="VTL115" s="384"/>
      <c r="VTM115" s="384"/>
      <c r="VTN115" s="384"/>
      <c r="VTO115" s="384"/>
      <c r="VTP115" s="384"/>
      <c r="VTQ115" s="384"/>
      <c r="VTR115" s="384"/>
      <c r="VTS115" s="384"/>
      <c r="VTT115" s="384"/>
      <c r="VTU115" s="384"/>
      <c r="VTV115" s="384"/>
      <c r="VTW115" s="384"/>
      <c r="VTX115" s="384"/>
      <c r="VTY115" s="384"/>
      <c r="VTZ115" s="384"/>
      <c r="VUA115" s="384"/>
      <c r="VUB115" s="384"/>
      <c r="VUC115" s="384"/>
      <c r="VUD115" s="384"/>
      <c r="VUE115" s="384"/>
      <c r="VUF115" s="384"/>
      <c r="VUG115" s="384"/>
      <c r="VUH115" s="384"/>
      <c r="VUI115" s="384"/>
      <c r="VUJ115" s="384"/>
      <c r="VUK115" s="384"/>
      <c r="VUL115" s="384"/>
      <c r="VUM115" s="384"/>
      <c r="VUN115" s="384"/>
      <c r="VUO115" s="384"/>
      <c r="VUP115" s="384"/>
      <c r="VUQ115" s="384"/>
      <c r="VUR115" s="384"/>
      <c r="VUS115" s="384"/>
      <c r="VUT115" s="384"/>
      <c r="VUU115" s="384"/>
      <c r="VUV115" s="384"/>
      <c r="VUW115" s="384"/>
      <c r="VUX115" s="384"/>
      <c r="VUY115" s="384"/>
      <c r="VUZ115" s="384"/>
      <c r="VVA115" s="384"/>
      <c r="VVB115" s="384"/>
      <c r="VVC115" s="384"/>
      <c r="VVD115" s="384"/>
      <c r="VVE115" s="384"/>
      <c r="VVF115" s="384"/>
      <c r="VVG115" s="384"/>
      <c r="VVH115" s="384"/>
      <c r="VVI115" s="384"/>
      <c r="VVJ115" s="384"/>
      <c r="VVK115" s="384"/>
      <c r="VVL115" s="384"/>
      <c r="VVM115" s="384"/>
      <c r="VVN115" s="384"/>
      <c r="VVO115" s="384"/>
      <c r="VVP115" s="384"/>
      <c r="VVQ115" s="384"/>
      <c r="VVR115" s="384"/>
      <c r="VVS115" s="384"/>
      <c r="VVT115" s="384"/>
      <c r="VVU115" s="384"/>
      <c r="VVV115" s="384"/>
      <c r="VVW115" s="384"/>
      <c r="VVX115" s="384"/>
      <c r="VVY115" s="384"/>
      <c r="VVZ115" s="384"/>
      <c r="VWA115" s="384"/>
      <c r="VWB115" s="384"/>
      <c r="VWC115" s="384"/>
      <c r="VWD115" s="384"/>
      <c r="VWE115" s="384"/>
      <c r="VWF115" s="384"/>
      <c r="VWG115" s="384"/>
      <c r="VWH115" s="384"/>
      <c r="VWI115" s="384"/>
      <c r="VWJ115" s="384"/>
      <c r="VWK115" s="384"/>
      <c r="VWL115" s="384"/>
      <c r="VWM115" s="384"/>
      <c r="VWN115" s="384"/>
      <c r="VWO115" s="384"/>
      <c r="VWP115" s="384"/>
      <c r="VWQ115" s="384"/>
      <c r="VWR115" s="384"/>
      <c r="VWS115" s="384"/>
      <c r="VWT115" s="384"/>
      <c r="VWU115" s="384"/>
      <c r="VWV115" s="384"/>
      <c r="VWW115" s="384"/>
      <c r="VWX115" s="384"/>
      <c r="VWY115" s="384"/>
      <c r="VWZ115" s="384"/>
      <c r="VXA115" s="384"/>
      <c r="VXB115" s="384"/>
      <c r="VXC115" s="384"/>
      <c r="VXD115" s="384"/>
      <c r="VXE115" s="384"/>
      <c r="VXF115" s="384"/>
      <c r="VXG115" s="384"/>
      <c r="VXH115" s="384"/>
      <c r="VXI115" s="384"/>
      <c r="VXJ115" s="384"/>
      <c r="VXK115" s="384"/>
      <c r="VXL115" s="384"/>
      <c r="VXM115" s="384"/>
      <c r="VXN115" s="384"/>
      <c r="VXO115" s="384"/>
      <c r="VXP115" s="384"/>
      <c r="VXQ115" s="384"/>
      <c r="VXR115" s="384"/>
      <c r="VXS115" s="384"/>
      <c r="VXT115" s="384"/>
      <c r="VXU115" s="384"/>
      <c r="VXV115" s="384"/>
      <c r="VXW115" s="384"/>
      <c r="VXX115" s="384"/>
      <c r="VXY115" s="384"/>
      <c r="VXZ115" s="384"/>
      <c r="VYA115" s="384"/>
      <c r="VYB115" s="384"/>
      <c r="VYC115" s="384"/>
      <c r="VYD115" s="384"/>
      <c r="VYE115" s="384"/>
      <c r="VYF115" s="384"/>
      <c r="VYG115" s="384"/>
      <c r="VYH115" s="384"/>
      <c r="VYI115" s="384"/>
      <c r="VYJ115" s="384"/>
      <c r="VYK115" s="384"/>
      <c r="VYL115" s="384"/>
      <c r="VYM115" s="384"/>
      <c r="VYN115" s="384"/>
      <c r="VYO115" s="384"/>
      <c r="VYP115" s="384"/>
      <c r="VYQ115" s="384"/>
      <c r="VYR115" s="384"/>
      <c r="VYS115" s="384"/>
      <c r="VYT115" s="384"/>
      <c r="VYU115" s="384"/>
      <c r="VYV115" s="384"/>
      <c r="VYW115" s="384"/>
      <c r="VYX115" s="384"/>
      <c r="VYY115" s="384"/>
      <c r="VYZ115" s="384"/>
      <c r="VZA115" s="384"/>
      <c r="VZB115" s="384"/>
      <c r="VZC115" s="384"/>
      <c r="VZD115" s="384"/>
      <c r="VZE115" s="384"/>
      <c r="VZF115" s="384"/>
      <c r="VZG115" s="384"/>
      <c r="VZH115" s="384"/>
      <c r="VZI115" s="384"/>
      <c r="VZJ115" s="384"/>
      <c r="VZK115" s="384"/>
      <c r="VZL115" s="384"/>
      <c r="VZM115" s="384"/>
      <c r="VZN115" s="384"/>
      <c r="VZO115" s="384"/>
      <c r="VZP115" s="384"/>
      <c r="VZQ115" s="384"/>
      <c r="VZR115" s="384"/>
      <c r="VZS115" s="384"/>
      <c r="VZT115" s="384"/>
      <c r="VZU115" s="384"/>
      <c r="VZV115" s="384"/>
      <c r="VZW115" s="384"/>
      <c r="VZX115" s="384"/>
      <c r="VZY115" s="384"/>
      <c r="VZZ115" s="384"/>
      <c r="WAA115" s="384"/>
      <c r="WAB115" s="384"/>
      <c r="WAC115" s="384"/>
      <c r="WAD115" s="384"/>
      <c r="WAE115" s="384"/>
      <c r="WAF115" s="384"/>
      <c r="WAG115" s="384"/>
      <c r="WAH115" s="384"/>
      <c r="WAI115" s="384"/>
      <c r="WAJ115" s="384"/>
      <c r="WAK115" s="384"/>
      <c r="WAL115" s="384"/>
      <c r="WAM115" s="384"/>
      <c r="WAN115" s="384"/>
      <c r="WAO115" s="384"/>
      <c r="WAP115" s="384"/>
      <c r="WAQ115" s="384"/>
      <c r="WAR115" s="384"/>
      <c r="WAS115" s="384"/>
      <c r="WAT115" s="384"/>
      <c r="WAU115" s="384"/>
      <c r="WAV115" s="384"/>
      <c r="WAW115" s="384"/>
      <c r="WAX115" s="384"/>
      <c r="WAY115" s="384"/>
      <c r="WAZ115" s="384"/>
      <c r="WBA115" s="384"/>
      <c r="WBB115" s="384"/>
      <c r="WBC115" s="384"/>
      <c r="WBD115" s="384"/>
      <c r="WBE115" s="384"/>
      <c r="WBF115" s="384"/>
      <c r="WBG115" s="384"/>
      <c r="WBH115" s="384"/>
      <c r="WBI115" s="384"/>
      <c r="WBJ115" s="384"/>
      <c r="WBK115" s="384"/>
      <c r="WBL115" s="384"/>
      <c r="WBM115" s="384"/>
      <c r="WBN115" s="384"/>
      <c r="WBO115" s="384"/>
      <c r="WBP115" s="384"/>
      <c r="WBQ115" s="384"/>
      <c r="WBR115" s="384"/>
      <c r="WBS115" s="384"/>
      <c r="WBT115" s="384"/>
      <c r="WBU115" s="384"/>
      <c r="WBV115" s="384"/>
      <c r="WBW115" s="384"/>
      <c r="WBX115" s="384"/>
      <c r="WBY115" s="384"/>
      <c r="WBZ115" s="384"/>
      <c r="WCA115" s="384"/>
      <c r="WCB115" s="384"/>
      <c r="WCC115" s="384"/>
      <c r="WCD115" s="384"/>
      <c r="WCE115" s="384"/>
      <c r="WCF115" s="384"/>
      <c r="WCG115" s="384"/>
      <c r="WCH115" s="384"/>
      <c r="WCI115" s="384"/>
      <c r="WCJ115" s="384"/>
      <c r="WCK115" s="384"/>
      <c r="WCL115" s="384"/>
      <c r="WCM115" s="384"/>
      <c r="WCN115" s="384"/>
      <c r="WCO115" s="384"/>
      <c r="WCP115" s="384"/>
      <c r="WCQ115" s="384"/>
      <c r="WCR115" s="384"/>
      <c r="WCS115" s="384"/>
      <c r="WCT115" s="384"/>
      <c r="WCU115" s="384"/>
      <c r="WCV115" s="384"/>
      <c r="WCW115" s="384"/>
      <c r="WCX115" s="384"/>
      <c r="WCY115" s="384"/>
      <c r="WCZ115" s="384"/>
      <c r="WDA115" s="384"/>
      <c r="WDB115" s="384"/>
      <c r="WDC115" s="384"/>
      <c r="WDD115" s="384"/>
      <c r="WDE115" s="384"/>
      <c r="WDF115" s="384"/>
      <c r="WDG115" s="384"/>
      <c r="WDH115" s="384"/>
      <c r="WDI115" s="384"/>
      <c r="WDJ115" s="384"/>
      <c r="WDK115" s="384"/>
      <c r="WDL115" s="384"/>
      <c r="WDM115" s="384"/>
      <c r="WDN115" s="384"/>
      <c r="WDO115" s="384"/>
      <c r="WDP115" s="384"/>
      <c r="WDQ115" s="384"/>
      <c r="WDR115" s="384"/>
      <c r="WDS115" s="384"/>
      <c r="WDT115" s="384"/>
      <c r="WDU115" s="384"/>
      <c r="WDV115" s="384"/>
      <c r="WDW115" s="384"/>
      <c r="WDX115" s="384"/>
      <c r="WDY115" s="384"/>
      <c r="WDZ115" s="384"/>
      <c r="WEA115" s="384"/>
      <c r="WEB115" s="384"/>
      <c r="WEC115" s="384"/>
      <c r="WED115" s="384"/>
      <c r="WEE115" s="384"/>
      <c r="WEF115" s="384"/>
      <c r="WEG115" s="384"/>
      <c r="WEH115" s="384"/>
      <c r="WEI115" s="384"/>
      <c r="WEJ115" s="384"/>
      <c r="WEK115" s="384"/>
      <c r="WEL115" s="384"/>
      <c r="WEM115" s="384"/>
      <c r="WEN115" s="384"/>
      <c r="WEO115" s="384"/>
      <c r="WEP115" s="384"/>
      <c r="WEQ115" s="384"/>
      <c r="WER115" s="384"/>
      <c r="WES115" s="384"/>
      <c r="WET115" s="384"/>
      <c r="WEU115" s="384"/>
      <c r="WEV115" s="384"/>
      <c r="WEW115" s="384"/>
      <c r="WEX115" s="384"/>
      <c r="WEY115" s="384"/>
      <c r="WEZ115" s="384"/>
      <c r="WFA115" s="384"/>
      <c r="WFB115" s="384"/>
      <c r="WFC115" s="384"/>
      <c r="WFD115" s="384"/>
      <c r="WFE115" s="384"/>
      <c r="WFF115" s="384"/>
      <c r="WFG115" s="384"/>
      <c r="WFH115" s="384"/>
      <c r="WFI115" s="384"/>
      <c r="WFJ115" s="384"/>
      <c r="WFK115" s="384"/>
      <c r="WFL115" s="384"/>
      <c r="WFM115" s="384"/>
      <c r="WFN115" s="384"/>
      <c r="WFO115" s="384"/>
      <c r="WFP115" s="384"/>
      <c r="WFQ115" s="384"/>
      <c r="WFR115" s="384"/>
      <c r="WFS115" s="384"/>
      <c r="WFT115" s="384"/>
      <c r="WFU115" s="384"/>
      <c r="WFV115" s="384"/>
      <c r="WFW115" s="384"/>
      <c r="WFX115" s="384"/>
      <c r="WFY115" s="384"/>
      <c r="WFZ115" s="384"/>
      <c r="WGA115" s="384"/>
      <c r="WGB115" s="384"/>
      <c r="WGC115" s="384"/>
      <c r="WGD115" s="384"/>
      <c r="WGE115" s="384"/>
      <c r="WGF115" s="384"/>
      <c r="WGG115" s="384"/>
      <c r="WGH115" s="384"/>
      <c r="WGI115" s="384"/>
      <c r="WGJ115" s="384"/>
      <c r="WGK115" s="384"/>
      <c r="WGL115" s="384"/>
      <c r="WGM115" s="384"/>
      <c r="WGN115" s="384"/>
      <c r="WGO115" s="384"/>
      <c r="WGP115" s="384"/>
      <c r="WGQ115" s="384"/>
      <c r="WGR115" s="384"/>
      <c r="WGS115" s="384"/>
      <c r="WGT115" s="384"/>
      <c r="WGU115" s="384"/>
      <c r="WGV115" s="384"/>
      <c r="WGW115" s="384"/>
      <c r="WGX115" s="384"/>
      <c r="WGY115" s="384"/>
      <c r="WGZ115" s="384"/>
      <c r="WHA115" s="384"/>
      <c r="WHB115" s="384"/>
      <c r="WHC115" s="384"/>
      <c r="WHD115" s="384"/>
      <c r="WHE115" s="384"/>
      <c r="WHF115" s="384"/>
      <c r="WHG115" s="384"/>
      <c r="WHH115" s="384"/>
      <c r="WHI115" s="384"/>
      <c r="WHJ115" s="384"/>
      <c r="WHK115" s="384"/>
      <c r="WHL115" s="384"/>
      <c r="WHM115" s="384"/>
      <c r="WHN115" s="384"/>
      <c r="WHO115" s="384"/>
      <c r="WHP115" s="384"/>
      <c r="WHQ115" s="384"/>
      <c r="WHR115" s="384"/>
      <c r="WHS115" s="384"/>
      <c r="WHT115" s="384"/>
      <c r="WHU115" s="384"/>
      <c r="WHV115" s="384"/>
      <c r="WHW115" s="384"/>
      <c r="WHX115" s="384"/>
      <c r="WHY115" s="384"/>
      <c r="WHZ115" s="384"/>
      <c r="WIA115" s="384"/>
      <c r="WIB115" s="384"/>
      <c r="WIC115" s="384"/>
      <c r="WID115" s="384"/>
      <c r="WIE115" s="384"/>
      <c r="WIF115" s="384"/>
      <c r="WIG115" s="384"/>
      <c r="WIH115" s="384"/>
      <c r="WII115" s="384"/>
      <c r="WIJ115" s="384"/>
      <c r="WIK115" s="384"/>
      <c r="WIL115" s="384"/>
      <c r="WIM115" s="384"/>
      <c r="WIN115" s="384"/>
      <c r="WIO115" s="384"/>
      <c r="WIP115" s="384"/>
      <c r="WIQ115" s="384"/>
      <c r="WIR115" s="384"/>
      <c r="WIS115" s="384"/>
      <c r="WIT115" s="384"/>
      <c r="WIU115" s="384"/>
      <c r="WIV115" s="384"/>
      <c r="WIW115" s="384"/>
      <c r="WIX115" s="384"/>
      <c r="WIY115" s="384"/>
      <c r="WIZ115" s="384"/>
      <c r="WJA115" s="384"/>
      <c r="WJB115" s="384"/>
      <c r="WJC115" s="384"/>
      <c r="WJD115" s="384"/>
      <c r="WJE115" s="384"/>
      <c r="WJF115" s="384"/>
      <c r="WJG115" s="384"/>
      <c r="WJH115" s="384"/>
      <c r="WJI115" s="384"/>
      <c r="WJJ115" s="384"/>
      <c r="WJK115" s="384"/>
      <c r="WJL115" s="384"/>
      <c r="WJM115" s="384"/>
      <c r="WJN115" s="384"/>
      <c r="WJO115" s="384"/>
      <c r="WJP115" s="384"/>
      <c r="WJQ115" s="384"/>
      <c r="WJR115" s="384"/>
      <c r="WJS115" s="384"/>
      <c r="WJT115" s="384"/>
      <c r="WJU115" s="384"/>
      <c r="WJV115" s="384"/>
      <c r="WJW115" s="384"/>
      <c r="WJX115" s="384"/>
      <c r="WJY115" s="384"/>
      <c r="WJZ115" s="384"/>
      <c r="WKA115" s="384"/>
      <c r="WKB115" s="384"/>
      <c r="WKC115" s="384"/>
      <c r="WKD115" s="384"/>
      <c r="WKE115" s="384"/>
      <c r="WKF115" s="384"/>
      <c r="WKG115" s="384"/>
      <c r="WKH115" s="384"/>
      <c r="WKI115" s="384"/>
      <c r="WKJ115" s="384"/>
      <c r="WKK115" s="384"/>
      <c r="WKL115" s="384"/>
      <c r="WKM115" s="384"/>
      <c r="WKN115" s="384"/>
      <c r="WKO115" s="384"/>
      <c r="WKP115" s="384"/>
      <c r="WKQ115" s="384"/>
      <c r="WKR115" s="384"/>
      <c r="WKS115" s="384"/>
      <c r="WKT115" s="384"/>
      <c r="WKU115" s="384"/>
      <c r="WKV115" s="384"/>
      <c r="WKW115" s="384"/>
      <c r="WKX115" s="384"/>
      <c r="WKY115" s="384"/>
      <c r="WKZ115" s="384"/>
      <c r="WLA115" s="384"/>
      <c r="WLB115" s="384"/>
      <c r="WLC115" s="384"/>
      <c r="WLD115" s="384"/>
      <c r="WLE115" s="384"/>
      <c r="WLF115" s="384"/>
      <c r="WLG115" s="384"/>
      <c r="WLH115" s="384"/>
      <c r="WLI115" s="384"/>
      <c r="WLJ115" s="384"/>
      <c r="WLK115" s="384"/>
      <c r="WLL115" s="384"/>
      <c r="WLM115" s="384"/>
      <c r="WLN115" s="384"/>
      <c r="WLO115" s="384"/>
      <c r="WLP115" s="384"/>
      <c r="WLQ115" s="384"/>
      <c r="WLR115" s="384"/>
      <c r="WLS115" s="384"/>
      <c r="WLT115" s="384"/>
      <c r="WLU115" s="384"/>
      <c r="WLV115" s="384"/>
      <c r="WLW115" s="384"/>
      <c r="WLX115" s="384"/>
      <c r="WLY115" s="384"/>
      <c r="WLZ115" s="384"/>
      <c r="WMA115" s="384"/>
      <c r="WMB115" s="384"/>
      <c r="WMC115" s="384"/>
      <c r="WMD115" s="384"/>
      <c r="WME115" s="384"/>
      <c r="WMF115" s="384"/>
      <c r="WMG115" s="384"/>
      <c r="WMH115" s="384"/>
      <c r="WMI115" s="384"/>
      <c r="WMJ115" s="384"/>
      <c r="WMK115" s="384"/>
      <c r="WML115" s="384"/>
      <c r="WMM115" s="384"/>
      <c r="WMN115" s="384"/>
      <c r="WMO115" s="384"/>
      <c r="WMP115" s="384"/>
      <c r="WMQ115" s="384"/>
      <c r="WMR115" s="384"/>
      <c r="WMS115" s="384"/>
      <c r="WMT115" s="384"/>
      <c r="WMU115" s="384"/>
      <c r="WMV115" s="384"/>
      <c r="WMW115" s="384"/>
      <c r="WMX115" s="384"/>
      <c r="WMY115" s="384"/>
      <c r="WMZ115" s="384"/>
      <c r="WNA115" s="384"/>
      <c r="WNB115" s="384"/>
      <c r="WNC115" s="384"/>
      <c r="WND115" s="384"/>
      <c r="WNE115" s="384"/>
      <c r="WNF115" s="384"/>
      <c r="WNG115" s="384"/>
      <c r="WNH115" s="384"/>
      <c r="WNI115" s="384"/>
      <c r="WNJ115" s="384"/>
      <c r="WNK115" s="384"/>
      <c r="WNL115" s="384"/>
      <c r="WNM115" s="384"/>
      <c r="WNN115" s="384"/>
      <c r="WNO115" s="384"/>
      <c r="WNP115" s="384"/>
      <c r="WNQ115" s="384"/>
      <c r="WNR115" s="384"/>
      <c r="WNS115" s="384"/>
      <c r="WNT115" s="384"/>
      <c r="WNU115" s="384"/>
      <c r="WNV115" s="384"/>
      <c r="WNW115" s="384"/>
      <c r="WNX115" s="384"/>
      <c r="WNY115" s="384"/>
      <c r="WNZ115" s="384"/>
      <c r="WOA115" s="384"/>
      <c r="WOB115" s="384"/>
      <c r="WOC115" s="384"/>
      <c r="WOD115" s="384"/>
      <c r="WOE115" s="384"/>
      <c r="WOF115" s="384"/>
      <c r="WOG115" s="384"/>
      <c r="WOH115" s="384"/>
      <c r="WOI115" s="384"/>
      <c r="WOJ115" s="384"/>
      <c r="WOK115" s="384"/>
      <c r="WOL115" s="384"/>
      <c r="WOM115" s="384"/>
      <c r="WON115" s="384"/>
      <c r="WOO115" s="384"/>
      <c r="WOP115" s="384"/>
      <c r="WOQ115" s="384"/>
      <c r="WOR115" s="384"/>
      <c r="WOS115" s="384"/>
      <c r="WOT115" s="384"/>
      <c r="WOU115" s="384"/>
      <c r="WOV115" s="384"/>
      <c r="WOW115" s="384"/>
      <c r="WOX115" s="384"/>
      <c r="WOY115" s="384"/>
      <c r="WOZ115" s="384"/>
      <c r="WPA115" s="384"/>
      <c r="WPB115" s="384"/>
      <c r="WPC115" s="384"/>
      <c r="WPD115" s="384"/>
      <c r="WPE115" s="384"/>
      <c r="WPF115" s="384"/>
      <c r="WPG115" s="384"/>
      <c r="WPH115" s="384"/>
      <c r="WPI115" s="384"/>
      <c r="WPJ115" s="384"/>
      <c r="WPK115" s="384"/>
      <c r="WPL115" s="384"/>
      <c r="WPM115" s="384"/>
      <c r="WPN115" s="384"/>
      <c r="WPO115" s="384"/>
      <c r="WPP115" s="384"/>
      <c r="WPQ115" s="384"/>
      <c r="WPR115" s="384"/>
      <c r="WPS115" s="384"/>
      <c r="WPT115" s="384"/>
      <c r="WPU115" s="384"/>
      <c r="WPV115" s="384"/>
      <c r="WPW115" s="384"/>
      <c r="WPX115" s="384"/>
      <c r="WPY115" s="384"/>
      <c r="WPZ115" s="384"/>
      <c r="WQA115" s="384"/>
      <c r="WQB115" s="384"/>
      <c r="WQC115" s="384"/>
      <c r="WQD115" s="384"/>
      <c r="WQE115" s="384"/>
      <c r="WQF115" s="384"/>
      <c r="WQG115" s="384"/>
      <c r="WQH115" s="384"/>
      <c r="WQI115" s="384"/>
      <c r="WQJ115" s="384"/>
      <c r="WQK115" s="384"/>
      <c r="WQL115" s="384"/>
      <c r="WQM115" s="384"/>
      <c r="WQN115" s="384"/>
      <c r="WQO115" s="384"/>
      <c r="WQP115" s="384"/>
      <c r="WQQ115" s="384"/>
      <c r="WQR115" s="384"/>
      <c r="WQS115" s="384"/>
      <c r="WQT115" s="384"/>
      <c r="WQU115" s="384"/>
      <c r="WQV115" s="384"/>
      <c r="WQW115" s="384"/>
      <c r="WQX115" s="384"/>
      <c r="WQY115" s="384"/>
      <c r="WQZ115" s="384"/>
      <c r="WRA115" s="384"/>
      <c r="WRB115" s="384"/>
      <c r="WRC115" s="384"/>
      <c r="WRD115" s="384"/>
      <c r="WRE115" s="384"/>
      <c r="WRF115" s="384"/>
      <c r="WRG115" s="384"/>
      <c r="WRH115" s="384"/>
      <c r="WRI115" s="384"/>
      <c r="WRJ115" s="384"/>
      <c r="WRK115" s="384"/>
      <c r="WRL115" s="384"/>
      <c r="WRM115" s="384"/>
      <c r="WRN115" s="384"/>
      <c r="WRO115" s="384"/>
      <c r="WRP115" s="384"/>
      <c r="WRQ115" s="384"/>
      <c r="WRR115" s="384"/>
      <c r="WRS115" s="384"/>
      <c r="WRT115" s="384"/>
      <c r="WRU115" s="384"/>
      <c r="WRV115" s="384"/>
      <c r="WRW115" s="384"/>
      <c r="WRX115" s="384"/>
      <c r="WRY115" s="384"/>
      <c r="WRZ115" s="384"/>
      <c r="WSA115" s="384"/>
      <c r="WSB115" s="384"/>
      <c r="WSC115" s="384"/>
      <c r="WSD115" s="384"/>
      <c r="WSE115" s="384"/>
      <c r="WSF115" s="384"/>
      <c r="WSG115" s="384"/>
      <c r="WSH115" s="384"/>
      <c r="WSI115" s="384"/>
      <c r="WSJ115" s="384"/>
      <c r="WSK115" s="384"/>
      <c r="WSL115" s="384"/>
      <c r="WSM115" s="384"/>
      <c r="WSN115" s="384"/>
      <c r="WSO115" s="384"/>
      <c r="WSP115" s="384"/>
      <c r="WSQ115" s="384"/>
      <c r="WSR115" s="384"/>
      <c r="WSS115" s="384"/>
      <c r="WST115" s="384"/>
      <c r="WSU115" s="384"/>
      <c r="WSV115" s="384"/>
      <c r="WSW115" s="384"/>
      <c r="WSX115" s="384"/>
      <c r="WSY115" s="384"/>
      <c r="WSZ115" s="384"/>
      <c r="WTA115" s="384"/>
      <c r="WTB115" s="384"/>
      <c r="WTC115" s="384"/>
      <c r="WTD115" s="384"/>
      <c r="WTE115" s="384"/>
      <c r="WTF115" s="384"/>
      <c r="WTG115" s="384"/>
      <c r="WTH115" s="384"/>
      <c r="WTI115" s="384"/>
      <c r="WTJ115" s="384"/>
      <c r="WTK115" s="384"/>
      <c r="WTL115" s="384"/>
      <c r="WTM115" s="384"/>
      <c r="WTN115" s="384"/>
      <c r="WTO115" s="384"/>
      <c r="WTP115" s="384"/>
      <c r="WTQ115" s="384"/>
      <c r="WTR115" s="384"/>
      <c r="WTS115" s="384"/>
      <c r="WTT115" s="384"/>
      <c r="WTU115" s="384"/>
      <c r="WTV115" s="384"/>
      <c r="WTW115" s="384"/>
      <c r="WTX115" s="384"/>
      <c r="WTY115" s="384"/>
      <c r="WTZ115" s="384"/>
      <c r="WUA115" s="384"/>
      <c r="WUB115" s="384"/>
      <c r="WUC115" s="384"/>
      <c r="WUD115" s="384"/>
      <c r="WUE115" s="384"/>
      <c r="WUF115" s="384"/>
      <c r="WUG115" s="384"/>
      <c r="WUH115" s="384"/>
      <c r="WUI115" s="384"/>
      <c r="WUJ115" s="384"/>
      <c r="WUK115" s="384"/>
      <c r="WUL115" s="384"/>
      <c r="WUM115" s="384"/>
      <c r="WUN115" s="384"/>
      <c r="WUO115" s="384"/>
      <c r="WUP115" s="384"/>
      <c r="WUQ115" s="384"/>
      <c r="WUR115" s="384"/>
      <c r="WUS115" s="384"/>
      <c r="WUT115" s="384"/>
      <c r="WUU115" s="384"/>
      <c r="WUV115" s="384"/>
      <c r="WUW115" s="384"/>
      <c r="WUX115" s="384"/>
      <c r="WUY115" s="384"/>
      <c r="WUZ115" s="384"/>
      <c r="WVA115" s="384"/>
      <c r="WVB115" s="384"/>
      <c r="WVC115" s="384"/>
      <c r="WVD115" s="384"/>
      <c r="WVE115" s="384"/>
      <c r="WVF115" s="384"/>
      <c r="WVG115" s="384"/>
      <c r="WVH115" s="384"/>
      <c r="WVI115" s="384"/>
      <c r="WVJ115" s="384"/>
      <c r="WVK115" s="384"/>
      <c r="WVL115" s="384"/>
      <c r="WVM115" s="384"/>
      <c r="WVN115" s="384"/>
      <c r="WVO115" s="384"/>
      <c r="WVP115" s="384"/>
      <c r="WVQ115" s="384"/>
      <c r="WVR115" s="384"/>
      <c r="WVS115" s="384"/>
      <c r="WVT115" s="384"/>
      <c r="WVU115" s="384"/>
      <c r="WVV115" s="384"/>
      <c r="WVW115" s="384"/>
      <c r="WVX115" s="384"/>
      <c r="WVY115" s="384"/>
      <c r="WVZ115" s="384"/>
      <c r="WWA115" s="384"/>
      <c r="WWB115" s="384"/>
      <c r="WWC115" s="384"/>
      <c r="WWD115" s="384"/>
      <c r="WWE115" s="384"/>
      <c r="WWF115" s="384"/>
      <c r="WWG115" s="384"/>
      <c r="WWH115" s="384"/>
      <c r="WWI115" s="384"/>
      <c r="WWJ115" s="384"/>
      <c r="WWK115" s="384"/>
      <c r="WWL115" s="384"/>
      <c r="WWM115" s="384"/>
      <c r="WWN115" s="384"/>
      <c r="WWO115" s="384"/>
      <c r="WWP115" s="384"/>
      <c r="WWQ115" s="384"/>
      <c r="WWR115" s="384"/>
      <c r="WWS115" s="384"/>
      <c r="WWT115" s="384"/>
      <c r="WWU115" s="384"/>
      <c r="WWV115" s="384"/>
      <c r="WWW115" s="384"/>
      <c r="WWX115" s="384"/>
      <c r="WWY115" s="384"/>
      <c r="WWZ115" s="384"/>
      <c r="WXA115" s="384"/>
      <c r="WXB115" s="384"/>
      <c r="WXC115" s="384"/>
      <c r="WXD115" s="384"/>
      <c r="WXE115" s="384"/>
      <c r="WXF115" s="384"/>
      <c r="WXG115" s="384"/>
      <c r="WXH115" s="384"/>
      <c r="WXI115" s="384"/>
      <c r="WXJ115" s="384"/>
      <c r="WXK115" s="384"/>
      <c r="WXL115" s="384"/>
      <c r="WXM115" s="384"/>
      <c r="WXN115" s="384"/>
      <c r="WXO115" s="384"/>
      <c r="WXP115" s="384"/>
      <c r="WXQ115" s="384"/>
      <c r="WXR115" s="384"/>
      <c r="WXS115" s="384"/>
      <c r="WXT115" s="384"/>
      <c r="WXU115" s="384"/>
      <c r="WXV115" s="384"/>
      <c r="WXW115" s="384"/>
      <c r="WXX115" s="384"/>
      <c r="WXY115" s="384"/>
      <c r="WXZ115" s="384"/>
      <c r="WYA115" s="384"/>
      <c r="WYB115" s="384"/>
      <c r="WYC115" s="384"/>
      <c r="WYD115" s="384"/>
      <c r="WYE115" s="384"/>
      <c r="WYF115" s="384"/>
      <c r="WYG115" s="384"/>
      <c r="WYH115" s="384"/>
      <c r="WYI115" s="384"/>
      <c r="WYJ115" s="384"/>
      <c r="WYK115" s="384"/>
      <c r="WYL115" s="384"/>
      <c r="WYM115" s="384"/>
      <c r="WYN115" s="384"/>
      <c r="WYO115" s="384"/>
      <c r="WYP115" s="384"/>
      <c r="WYQ115" s="384"/>
      <c r="WYR115" s="384"/>
      <c r="WYS115" s="384"/>
      <c r="WYT115" s="384"/>
      <c r="WYU115" s="384"/>
      <c r="WYV115" s="384"/>
      <c r="WYW115" s="384"/>
      <c r="WYX115" s="384"/>
      <c r="WYY115" s="384"/>
      <c r="WYZ115" s="384"/>
      <c r="WZA115" s="384"/>
      <c r="WZB115" s="384"/>
      <c r="WZC115" s="384"/>
      <c r="WZD115" s="384"/>
      <c r="WZE115" s="384"/>
      <c r="WZF115" s="384"/>
      <c r="WZG115" s="384"/>
      <c r="WZH115" s="384"/>
      <c r="WZI115" s="384"/>
      <c r="WZJ115" s="384"/>
      <c r="WZK115" s="384"/>
      <c r="WZL115" s="384"/>
      <c r="WZM115" s="384"/>
      <c r="WZN115" s="384"/>
      <c r="WZO115" s="384"/>
      <c r="WZP115" s="384"/>
      <c r="WZQ115" s="384"/>
      <c r="WZR115" s="384"/>
      <c r="WZS115" s="384"/>
      <c r="WZT115" s="384"/>
      <c r="WZU115" s="384"/>
      <c r="WZV115" s="384"/>
      <c r="WZW115" s="384"/>
      <c r="WZX115" s="384"/>
      <c r="WZY115" s="384"/>
      <c r="WZZ115" s="384"/>
      <c r="XAA115" s="384"/>
      <c r="XAB115" s="384"/>
      <c r="XAC115" s="384"/>
      <c r="XAD115" s="384"/>
      <c r="XAE115" s="384"/>
      <c r="XAF115" s="384"/>
      <c r="XAG115" s="384"/>
      <c r="XAH115" s="384"/>
      <c r="XAI115" s="384"/>
      <c r="XAJ115" s="384"/>
      <c r="XAK115" s="384"/>
      <c r="XAL115" s="384"/>
      <c r="XAM115" s="384"/>
      <c r="XAN115" s="384"/>
      <c r="XAO115" s="384"/>
      <c r="XAP115" s="384"/>
      <c r="XAQ115" s="384"/>
      <c r="XAR115" s="384"/>
      <c r="XAS115" s="384"/>
      <c r="XAT115" s="384"/>
      <c r="XAU115" s="384"/>
      <c r="XAV115" s="384"/>
      <c r="XAW115" s="384"/>
      <c r="XAX115" s="384"/>
      <c r="XAY115" s="384"/>
      <c r="XAZ115" s="384"/>
      <c r="XBA115" s="384"/>
      <c r="XBB115" s="384"/>
      <c r="XBC115" s="384"/>
      <c r="XBD115" s="384"/>
      <c r="XBE115" s="384"/>
      <c r="XBF115" s="384"/>
      <c r="XBG115" s="384"/>
      <c r="XBH115" s="384"/>
      <c r="XBI115" s="384"/>
      <c r="XBJ115" s="384"/>
      <c r="XBK115" s="384"/>
      <c r="XBL115" s="384"/>
      <c r="XBM115" s="384"/>
      <c r="XBN115" s="384"/>
      <c r="XBO115" s="384"/>
      <c r="XBP115" s="384"/>
      <c r="XBQ115" s="384"/>
      <c r="XBR115" s="384"/>
      <c r="XBS115" s="384"/>
      <c r="XBT115" s="384"/>
      <c r="XBU115" s="384"/>
      <c r="XBV115" s="384"/>
      <c r="XBW115" s="384"/>
      <c r="XBX115" s="384"/>
      <c r="XBY115" s="384"/>
      <c r="XBZ115" s="384"/>
      <c r="XCA115" s="384"/>
      <c r="XCB115" s="384"/>
      <c r="XCC115" s="384"/>
      <c r="XCD115" s="384"/>
      <c r="XCE115" s="384"/>
      <c r="XCF115" s="384"/>
      <c r="XCG115" s="384"/>
      <c r="XCH115" s="384"/>
      <c r="XCI115" s="384"/>
      <c r="XCJ115" s="384"/>
      <c r="XCK115" s="384"/>
      <c r="XCL115" s="384"/>
      <c r="XCM115" s="384"/>
      <c r="XCN115" s="384"/>
      <c r="XCO115" s="384"/>
      <c r="XCP115" s="384"/>
      <c r="XCQ115" s="384"/>
      <c r="XCR115" s="384"/>
      <c r="XCS115" s="384"/>
      <c r="XCT115" s="384"/>
      <c r="XCU115" s="384"/>
      <c r="XCV115" s="384"/>
      <c r="XCW115" s="384"/>
      <c r="XCX115" s="384"/>
      <c r="XCY115" s="384"/>
      <c r="XCZ115" s="384"/>
      <c r="XDA115" s="384"/>
      <c r="XDB115" s="384"/>
      <c r="XDC115" s="384"/>
      <c r="XDD115" s="384"/>
      <c r="XDE115" s="384"/>
      <c r="XDF115" s="384"/>
      <c r="XDG115" s="384"/>
      <c r="XDH115" s="384"/>
      <c r="XDI115" s="384"/>
      <c r="XDJ115" s="384"/>
      <c r="XDK115" s="384"/>
      <c r="XDL115" s="384"/>
      <c r="XDM115" s="384"/>
      <c r="XDN115" s="384"/>
      <c r="XDO115" s="384"/>
      <c r="XDP115" s="384"/>
      <c r="XDQ115" s="384"/>
      <c r="XDR115" s="384"/>
      <c r="XDS115" s="384"/>
      <c r="XDT115" s="384"/>
      <c r="XDU115" s="384"/>
      <c r="XDV115" s="384"/>
      <c r="XDW115" s="384"/>
      <c r="XDX115" s="384"/>
      <c r="XDY115" s="384"/>
      <c r="XDZ115" s="384"/>
      <c r="XEA115" s="384"/>
      <c r="XEB115" s="384"/>
      <c r="XEC115" s="384"/>
      <c r="XED115" s="384"/>
      <c r="XEE115" s="384"/>
      <c r="XEF115" s="384"/>
      <c r="XEG115" s="384"/>
      <c r="XEH115" s="384"/>
      <c r="XEI115" s="384"/>
      <c r="XEJ115" s="384"/>
      <c r="XEK115" s="384"/>
      <c r="XEL115" s="384"/>
      <c r="XEM115" s="384"/>
      <c r="XEN115" s="384"/>
      <c r="XEO115" s="384"/>
      <c r="XEP115" s="384"/>
      <c r="XEQ115" s="384"/>
      <c r="XER115" s="384"/>
      <c r="XES115" s="384"/>
      <c r="XET115" s="384"/>
      <c r="XEU115" s="384"/>
      <c r="XEV115" s="384"/>
      <c r="XEW115" s="384"/>
      <c r="XEX115" s="384"/>
      <c r="XEY115" s="384"/>
      <c r="XEZ115" s="384"/>
      <c r="XFA115" s="384"/>
      <c r="XFB115" s="384"/>
      <c r="XFC115" s="384"/>
      <c r="XFD115" s="384"/>
    </row>
    <row r="116" spans="1:16384" s="398" customFormat="1" ht="28.5" x14ac:dyDescent="0.2">
      <c r="A116" s="388"/>
      <c r="B116" s="379" t="s">
        <v>2772</v>
      </c>
      <c r="C116" s="379" t="s">
        <v>75</v>
      </c>
      <c r="D116" s="379"/>
      <c r="E116" s="379" t="s">
        <v>4553</v>
      </c>
      <c r="F116" s="379" t="s">
        <v>5849</v>
      </c>
      <c r="G116" s="379"/>
      <c r="H116" s="388" t="s">
        <v>6587</v>
      </c>
      <c r="I116" s="388" t="s">
        <v>968</v>
      </c>
      <c r="J116" s="461"/>
      <c r="K116" s="108" t="s">
        <v>5960</v>
      </c>
      <c r="L116" s="379" t="s">
        <v>5697</v>
      </c>
      <c r="M116" s="388" t="s">
        <v>6261</v>
      </c>
      <c r="N116" s="388">
        <v>17737</v>
      </c>
      <c r="O116" s="380">
        <v>34265</v>
      </c>
      <c r="P116" s="380">
        <v>41274</v>
      </c>
      <c r="Q116" s="380">
        <v>41274</v>
      </c>
      <c r="R116" s="381">
        <v>17</v>
      </c>
      <c r="S116" s="399">
        <v>41817</v>
      </c>
      <c r="T116" s="381">
        <v>-536</v>
      </c>
      <c r="U116" s="382">
        <v>23875</v>
      </c>
      <c r="V116" s="382">
        <v>405875</v>
      </c>
      <c r="W116" s="382"/>
      <c r="X116" s="382"/>
      <c r="Y116" s="379"/>
      <c r="Z116" s="379"/>
      <c r="AA116" s="379"/>
      <c r="AB116" s="379"/>
      <c r="AC116" s="379"/>
      <c r="AD116" s="379" t="s">
        <v>5698</v>
      </c>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384"/>
      <c r="DR116" s="384"/>
      <c r="DS116" s="384"/>
      <c r="DT116" s="384"/>
      <c r="DU116" s="384"/>
      <c r="DV116" s="384"/>
      <c r="DW116" s="384"/>
      <c r="DX116" s="384"/>
      <c r="DY116" s="384"/>
      <c r="DZ116" s="384"/>
      <c r="EA116" s="384"/>
      <c r="EB116" s="384"/>
      <c r="EC116" s="384"/>
      <c r="ED116" s="384"/>
      <c r="EE116" s="384"/>
      <c r="EF116" s="384"/>
      <c r="EG116" s="384"/>
      <c r="EH116" s="384"/>
      <c r="EI116" s="384"/>
      <c r="EJ116" s="384"/>
      <c r="EK116" s="384"/>
      <c r="EL116" s="384"/>
      <c r="EM116" s="384"/>
      <c r="EN116" s="384"/>
      <c r="EO116" s="384"/>
      <c r="EP116" s="384"/>
      <c r="EQ116" s="384"/>
      <c r="ER116" s="384"/>
      <c r="ES116" s="384"/>
      <c r="ET116" s="384"/>
      <c r="EU116" s="384"/>
      <c r="EV116" s="384"/>
      <c r="EW116" s="384"/>
      <c r="EX116" s="384"/>
      <c r="EY116" s="384"/>
      <c r="EZ116" s="384"/>
      <c r="FA116" s="384"/>
      <c r="FB116" s="384"/>
      <c r="FC116" s="384"/>
      <c r="FD116" s="384"/>
      <c r="FE116" s="384"/>
      <c r="FF116" s="384"/>
      <c r="FG116" s="384"/>
      <c r="FH116" s="384"/>
      <c r="FI116" s="384"/>
      <c r="FJ116" s="384"/>
      <c r="FK116" s="384"/>
      <c r="FL116" s="384"/>
      <c r="FM116" s="384"/>
      <c r="FN116" s="384"/>
      <c r="FO116" s="384"/>
      <c r="FP116" s="384"/>
      <c r="FQ116" s="384"/>
      <c r="FR116" s="384"/>
      <c r="FS116" s="384"/>
      <c r="FT116" s="384"/>
      <c r="FU116" s="384"/>
      <c r="FV116" s="384"/>
      <c r="FW116" s="384"/>
      <c r="FX116" s="384"/>
      <c r="FY116" s="384"/>
      <c r="FZ116" s="384"/>
      <c r="GA116" s="384"/>
      <c r="GB116" s="384"/>
      <c r="GC116" s="384"/>
      <c r="GD116" s="384"/>
      <c r="GE116" s="384"/>
      <c r="GF116" s="384"/>
      <c r="GG116" s="384"/>
      <c r="GH116" s="384"/>
      <c r="GI116" s="384"/>
      <c r="GJ116" s="384"/>
      <c r="GK116" s="384"/>
      <c r="GL116" s="384"/>
      <c r="GM116" s="384"/>
      <c r="GN116" s="384"/>
      <c r="GO116" s="384"/>
      <c r="GP116" s="384"/>
      <c r="GQ116" s="384"/>
      <c r="GR116" s="384"/>
      <c r="GS116" s="384"/>
      <c r="GT116" s="384"/>
      <c r="GU116" s="384"/>
      <c r="GV116" s="384"/>
      <c r="GW116" s="384"/>
      <c r="GX116" s="384"/>
      <c r="GY116" s="384"/>
      <c r="GZ116" s="384"/>
      <c r="HA116" s="384"/>
      <c r="HB116" s="384"/>
      <c r="HC116" s="384"/>
      <c r="HD116" s="384"/>
      <c r="HE116" s="384"/>
      <c r="HF116" s="384"/>
      <c r="HG116" s="384"/>
      <c r="HH116" s="384"/>
      <c r="HI116" s="384"/>
      <c r="HJ116" s="384"/>
      <c r="HK116" s="384"/>
      <c r="HL116" s="384"/>
      <c r="HM116" s="384"/>
      <c r="HN116" s="384"/>
      <c r="HO116" s="384"/>
      <c r="HP116" s="384"/>
      <c r="HQ116" s="384"/>
      <c r="HR116" s="384"/>
      <c r="HS116" s="384"/>
      <c r="HT116" s="384"/>
      <c r="HU116" s="384"/>
      <c r="HV116" s="384"/>
      <c r="HW116" s="384"/>
      <c r="HX116" s="384"/>
      <c r="HY116" s="384"/>
      <c r="HZ116" s="384"/>
      <c r="IA116" s="384"/>
      <c r="IB116" s="384"/>
      <c r="IC116" s="384"/>
      <c r="ID116" s="384"/>
      <c r="IE116" s="384"/>
      <c r="IF116" s="384"/>
      <c r="IG116" s="384"/>
      <c r="IH116" s="384"/>
      <c r="II116" s="384"/>
      <c r="IJ116" s="384"/>
      <c r="IK116" s="384"/>
      <c r="IL116" s="384"/>
      <c r="IM116" s="384"/>
      <c r="IN116" s="384"/>
      <c r="IO116" s="384"/>
      <c r="IP116" s="384"/>
      <c r="IQ116" s="384"/>
      <c r="IR116" s="384"/>
      <c r="IS116" s="384"/>
      <c r="IT116" s="384"/>
      <c r="IU116" s="384"/>
      <c r="IV116" s="384"/>
      <c r="IW116" s="384"/>
      <c r="IX116" s="384"/>
      <c r="IY116" s="384"/>
      <c r="IZ116" s="384"/>
      <c r="JA116" s="384"/>
      <c r="JB116" s="384"/>
      <c r="JC116" s="384"/>
      <c r="JD116" s="384"/>
      <c r="JE116" s="384"/>
      <c r="JF116" s="384"/>
      <c r="JG116" s="384"/>
      <c r="JH116" s="384"/>
      <c r="JI116" s="384"/>
      <c r="JJ116" s="384"/>
      <c r="JK116" s="384"/>
      <c r="JL116" s="384"/>
      <c r="JM116" s="384"/>
      <c r="JN116" s="384"/>
      <c r="JO116" s="384"/>
      <c r="JP116" s="384"/>
      <c r="JQ116" s="384"/>
      <c r="JR116" s="384"/>
      <c r="JS116" s="384"/>
      <c r="JT116" s="384"/>
      <c r="JU116" s="384"/>
      <c r="JV116" s="384"/>
      <c r="JW116" s="384"/>
      <c r="JX116" s="384"/>
      <c r="JY116" s="384"/>
      <c r="JZ116" s="384"/>
      <c r="KA116" s="384"/>
      <c r="KB116" s="384"/>
      <c r="KC116" s="384"/>
      <c r="KD116" s="384"/>
      <c r="KE116" s="384"/>
      <c r="KF116" s="384"/>
      <c r="KG116" s="384"/>
      <c r="KH116" s="384"/>
      <c r="KI116" s="384"/>
      <c r="KJ116" s="384"/>
      <c r="KK116" s="384"/>
      <c r="KL116" s="384"/>
      <c r="KM116" s="384"/>
      <c r="KN116" s="384"/>
      <c r="KO116" s="384"/>
      <c r="KP116" s="384"/>
      <c r="KQ116" s="384"/>
      <c r="KR116" s="384"/>
      <c r="KS116" s="384"/>
      <c r="KT116" s="384"/>
      <c r="KU116" s="384"/>
      <c r="KV116" s="384"/>
      <c r="KW116" s="384"/>
      <c r="KX116" s="384"/>
      <c r="KY116" s="384"/>
      <c r="KZ116" s="384"/>
      <c r="LA116" s="384"/>
      <c r="LB116" s="384"/>
      <c r="LC116" s="384"/>
      <c r="LD116" s="384"/>
      <c r="LE116" s="384"/>
      <c r="LF116" s="384"/>
      <c r="LG116" s="384"/>
      <c r="LH116" s="384"/>
      <c r="LI116" s="384"/>
      <c r="LJ116" s="384"/>
      <c r="LK116" s="384"/>
      <c r="LL116" s="384"/>
      <c r="LM116" s="384"/>
      <c r="LN116" s="384"/>
      <c r="LO116" s="384"/>
      <c r="LP116" s="384"/>
      <c r="LQ116" s="384"/>
      <c r="LR116" s="384"/>
      <c r="LS116" s="384"/>
      <c r="LT116" s="384"/>
      <c r="LU116" s="384"/>
      <c r="LV116" s="384"/>
      <c r="LW116" s="384"/>
      <c r="LX116" s="384"/>
      <c r="LY116" s="384"/>
      <c r="LZ116" s="384"/>
      <c r="MA116" s="384"/>
      <c r="MB116" s="384"/>
      <c r="MC116" s="384"/>
      <c r="MD116" s="384"/>
      <c r="ME116" s="384"/>
      <c r="MF116" s="384"/>
      <c r="MG116" s="384"/>
      <c r="MH116" s="384"/>
      <c r="MI116" s="384"/>
      <c r="MJ116" s="384"/>
      <c r="MK116" s="384"/>
      <c r="ML116" s="384"/>
      <c r="MM116" s="384"/>
      <c r="MN116" s="384"/>
      <c r="MO116" s="384"/>
      <c r="MP116" s="384"/>
      <c r="MQ116" s="384"/>
      <c r="MR116" s="384"/>
      <c r="MS116" s="384"/>
      <c r="MT116" s="384"/>
      <c r="MU116" s="384"/>
      <c r="MV116" s="384"/>
      <c r="MW116" s="384"/>
      <c r="MX116" s="384"/>
      <c r="MY116" s="384"/>
      <c r="MZ116" s="384"/>
      <c r="NA116" s="384"/>
      <c r="NB116" s="384"/>
      <c r="NC116" s="384"/>
      <c r="ND116" s="384"/>
      <c r="NE116" s="384"/>
      <c r="NF116" s="384"/>
      <c r="NG116" s="384"/>
      <c r="NH116" s="384"/>
      <c r="NI116" s="384"/>
      <c r="NJ116" s="384"/>
      <c r="NK116" s="384"/>
      <c r="NL116" s="384"/>
      <c r="NM116" s="384"/>
      <c r="NN116" s="384"/>
      <c r="NO116" s="384"/>
      <c r="NP116" s="384"/>
      <c r="NQ116" s="384"/>
      <c r="NR116" s="384"/>
      <c r="NS116" s="384"/>
      <c r="NT116" s="384"/>
      <c r="NU116" s="384"/>
      <c r="NV116" s="384"/>
      <c r="NW116" s="384"/>
      <c r="NX116" s="384"/>
      <c r="NY116" s="384"/>
      <c r="NZ116" s="384"/>
      <c r="OA116" s="384"/>
      <c r="OB116" s="384"/>
      <c r="OC116" s="384"/>
      <c r="OD116" s="384"/>
      <c r="OE116" s="384"/>
      <c r="OF116" s="384"/>
      <c r="OG116" s="384"/>
      <c r="OH116" s="384"/>
      <c r="OI116" s="384"/>
      <c r="OJ116" s="384"/>
      <c r="OK116" s="384"/>
      <c r="OL116" s="384"/>
      <c r="OM116" s="384"/>
      <c r="ON116" s="384"/>
      <c r="OO116" s="384"/>
      <c r="OP116" s="384"/>
      <c r="OQ116" s="384"/>
      <c r="OR116" s="384"/>
      <c r="OS116" s="384"/>
      <c r="OT116" s="384"/>
      <c r="OU116" s="384"/>
      <c r="OV116" s="384"/>
      <c r="OW116" s="384"/>
      <c r="OX116" s="384"/>
      <c r="OY116" s="384"/>
      <c r="OZ116" s="384"/>
      <c r="PA116" s="384"/>
      <c r="PB116" s="384"/>
      <c r="PC116" s="384"/>
      <c r="PD116" s="384"/>
      <c r="PE116" s="384"/>
      <c r="PF116" s="384"/>
      <c r="PG116" s="384"/>
      <c r="PH116" s="384"/>
      <c r="PI116" s="384"/>
      <c r="PJ116" s="384"/>
      <c r="PK116" s="384"/>
      <c r="PL116" s="384"/>
      <c r="PM116" s="384"/>
      <c r="PN116" s="384"/>
      <c r="PO116" s="384"/>
      <c r="PP116" s="384"/>
      <c r="PQ116" s="384"/>
      <c r="PR116" s="384"/>
      <c r="PS116" s="384"/>
      <c r="PT116" s="384"/>
      <c r="PU116" s="384"/>
      <c r="PV116" s="384"/>
      <c r="PW116" s="384"/>
      <c r="PX116" s="384"/>
      <c r="PY116" s="384"/>
      <c r="PZ116" s="384"/>
      <c r="QA116" s="384"/>
      <c r="QB116" s="384"/>
      <c r="QC116" s="384"/>
      <c r="QD116" s="384"/>
      <c r="QE116" s="384"/>
      <c r="QF116" s="384"/>
      <c r="QG116" s="384"/>
      <c r="QH116" s="384"/>
      <c r="QI116" s="384"/>
      <c r="QJ116" s="384"/>
      <c r="QK116" s="384"/>
      <c r="QL116" s="384"/>
      <c r="QM116" s="384"/>
      <c r="QN116" s="384"/>
      <c r="QO116" s="384"/>
      <c r="QP116" s="384"/>
      <c r="QQ116" s="384"/>
      <c r="QR116" s="384"/>
      <c r="QS116" s="384"/>
      <c r="QT116" s="384"/>
      <c r="QU116" s="384"/>
      <c r="QV116" s="384"/>
      <c r="QW116" s="384"/>
      <c r="QX116" s="384"/>
      <c r="QY116" s="384"/>
      <c r="QZ116" s="384"/>
      <c r="RA116" s="384"/>
      <c r="RB116" s="384"/>
      <c r="RC116" s="384"/>
      <c r="RD116" s="384"/>
      <c r="RE116" s="384"/>
      <c r="RF116" s="384"/>
      <c r="RG116" s="384"/>
      <c r="RH116" s="384"/>
      <c r="RI116" s="384"/>
      <c r="RJ116" s="384"/>
      <c r="RK116" s="384"/>
      <c r="RL116" s="384"/>
      <c r="RM116" s="384"/>
      <c r="RN116" s="384"/>
      <c r="RO116" s="384"/>
      <c r="RP116" s="384"/>
      <c r="RQ116" s="384"/>
      <c r="RR116" s="384"/>
      <c r="RS116" s="384"/>
      <c r="RT116" s="384"/>
      <c r="RU116" s="384"/>
      <c r="RV116" s="384"/>
      <c r="RW116" s="384"/>
      <c r="RX116" s="384"/>
      <c r="RY116" s="384"/>
      <c r="RZ116" s="384"/>
      <c r="SA116" s="384"/>
      <c r="SB116" s="384"/>
      <c r="SC116" s="384"/>
      <c r="SD116" s="384"/>
      <c r="SE116" s="384"/>
      <c r="SF116" s="384"/>
      <c r="SG116" s="384"/>
      <c r="SH116" s="384"/>
      <c r="SI116" s="384"/>
      <c r="SJ116" s="384"/>
      <c r="SK116" s="384"/>
      <c r="SL116" s="384"/>
      <c r="SM116" s="384"/>
      <c r="SN116" s="384"/>
      <c r="SO116" s="384"/>
      <c r="SP116" s="384"/>
      <c r="SQ116" s="384"/>
      <c r="SR116" s="384"/>
      <c r="SS116" s="384"/>
      <c r="ST116" s="384"/>
      <c r="SU116" s="384"/>
      <c r="SV116" s="384"/>
      <c r="SW116" s="384"/>
      <c r="SX116" s="384"/>
      <c r="SY116" s="384"/>
      <c r="SZ116" s="384"/>
      <c r="TA116" s="384"/>
      <c r="TB116" s="384"/>
      <c r="TC116" s="384"/>
      <c r="TD116" s="384"/>
      <c r="TE116" s="384"/>
      <c r="TF116" s="384"/>
      <c r="TG116" s="384"/>
      <c r="TH116" s="384"/>
      <c r="TI116" s="384"/>
      <c r="TJ116" s="384"/>
      <c r="TK116" s="384"/>
      <c r="TL116" s="384"/>
      <c r="TM116" s="384"/>
      <c r="TN116" s="384"/>
      <c r="TO116" s="384"/>
      <c r="TP116" s="384"/>
      <c r="TQ116" s="384"/>
      <c r="TR116" s="384"/>
      <c r="TS116" s="384"/>
      <c r="TT116" s="384"/>
      <c r="TU116" s="384"/>
      <c r="TV116" s="384"/>
      <c r="TW116" s="384"/>
      <c r="TX116" s="384"/>
      <c r="TY116" s="384"/>
      <c r="TZ116" s="384"/>
      <c r="UA116" s="384"/>
      <c r="UB116" s="384"/>
      <c r="UC116" s="384"/>
      <c r="UD116" s="384"/>
      <c r="UE116" s="384"/>
      <c r="UF116" s="384"/>
      <c r="UG116" s="384"/>
      <c r="UH116" s="384"/>
      <c r="UI116" s="384"/>
      <c r="UJ116" s="384"/>
      <c r="UK116" s="384"/>
      <c r="UL116" s="384"/>
      <c r="UM116" s="384"/>
      <c r="UN116" s="384"/>
      <c r="UO116" s="384"/>
      <c r="UP116" s="384"/>
      <c r="UQ116" s="384"/>
      <c r="UR116" s="384"/>
      <c r="US116" s="384"/>
      <c r="UT116" s="384"/>
      <c r="UU116" s="384"/>
      <c r="UV116" s="384"/>
      <c r="UW116" s="384"/>
      <c r="UX116" s="384"/>
      <c r="UY116" s="384"/>
      <c r="UZ116" s="384"/>
      <c r="VA116" s="384"/>
      <c r="VB116" s="384"/>
      <c r="VC116" s="384"/>
      <c r="VD116" s="384"/>
      <c r="VE116" s="384"/>
      <c r="VF116" s="384"/>
      <c r="VG116" s="384"/>
      <c r="VH116" s="384"/>
      <c r="VI116" s="384"/>
      <c r="VJ116" s="384"/>
      <c r="VK116" s="384"/>
      <c r="VL116" s="384"/>
      <c r="VM116" s="384"/>
      <c r="VN116" s="384"/>
      <c r="VO116" s="384"/>
      <c r="VP116" s="384"/>
      <c r="VQ116" s="384"/>
      <c r="VR116" s="384"/>
      <c r="VS116" s="384"/>
      <c r="VT116" s="384"/>
      <c r="VU116" s="384"/>
      <c r="VV116" s="384"/>
      <c r="VW116" s="384"/>
      <c r="VX116" s="384"/>
      <c r="VY116" s="384"/>
      <c r="VZ116" s="384"/>
      <c r="WA116" s="384"/>
      <c r="WB116" s="384"/>
      <c r="WC116" s="384"/>
      <c r="WD116" s="384"/>
      <c r="WE116" s="384"/>
      <c r="WF116" s="384"/>
      <c r="WG116" s="384"/>
      <c r="WH116" s="384"/>
      <c r="WI116" s="384"/>
      <c r="WJ116" s="384"/>
      <c r="WK116" s="384"/>
      <c r="WL116" s="384"/>
      <c r="WM116" s="384"/>
      <c r="WN116" s="384"/>
      <c r="WO116" s="384"/>
      <c r="WP116" s="384"/>
      <c r="WQ116" s="384"/>
      <c r="WR116" s="384"/>
      <c r="WS116" s="384"/>
      <c r="WT116" s="384"/>
      <c r="WU116" s="384"/>
      <c r="WV116" s="384"/>
      <c r="WW116" s="384"/>
      <c r="WX116" s="384"/>
      <c r="WY116" s="384"/>
      <c r="WZ116" s="384"/>
      <c r="XA116" s="384"/>
      <c r="XB116" s="384"/>
      <c r="XC116" s="384"/>
      <c r="XD116" s="384"/>
      <c r="XE116" s="384"/>
      <c r="XF116" s="384"/>
      <c r="XG116" s="384"/>
      <c r="XH116" s="384"/>
      <c r="XI116" s="384"/>
      <c r="XJ116" s="384"/>
      <c r="XK116" s="384"/>
      <c r="XL116" s="384"/>
      <c r="XM116" s="384"/>
      <c r="XN116" s="384"/>
      <c r="XO116" s="384"/>
      <c r="XP116" s="384"/>
      <c r="XQ116" s="384"/>
      <c r="XR116" s="384"/>
      <c r="XS116" s="384"/>
      <c r="XT116" s="384"/>
      <c r="XU116" s="384"/>
      <c r="XV116" s="384"/>
      <c r="XW116" s="384"/>
      <c r="XX116" s="384"/>
      <c r="XY116" s="384"/>
      <c r="XZ116" s="384"/>
      <c r="YA116" s="384"/>
      <c r="YB116" s="384"/>
      <c r="YC116" s="384"/>
      <c r="YD116" s="384"/>
      <c r="YE116" s="384"/>
      <c r="YF116" s="384"/>
      <c r="YG116" s="384"/>
      <c r="YH116" s="384"/>
      <c r="YI116" s="384"/>
      <c r="YJ116" s="384"/>
      <c r="YK116" s="384"/>
      <c r="YL116" s="384"/>
      <c r="YM116" s="384"/>
      <c r="YN116" s="384"/>
      <c r="YO116" s="384"/>
      <c r="YP116" s="384"/>
      <c r="YQ116" s="384"/>
      <c r="YR116" s="384"/>
      <c r="YS116" s="384"/>
      <c r="YT116" s="384"/>
      <c r="YU116" s="384"/>
      <c r="YV116" s="384"/>
      <c r="YW116" s="384"/>
      <c r="YX116" s="384"/>
      <c r="YY116" s="384"/>
      <c r="YZ116" s="384"/>
      <c r="ZA116" s="384"/>
      <c r="ZB116" s="384"/>
      <c r="ZC116" s="384"/>
      <c r="ZD116" s="384"/>
      <c r="ZE116" s="384"/>
      <c r="ZF116" s="384"/>
      <c r="ZG116" s="384"/>
      <c r="ZH116" s="384"/>
      <c r="ZI116" s="384"/>
      <c r="ZJ116" s="384"/>
      <c r="ZK116" s="384"/>
      <c r="ZL116" s="384"/>
      <c r="ZM116" s="384"/>
      <c r="ZN116" s="384"/>
      <c r="ZO116" s="384"/>
      <c r="ZP116" s="384"/>
      <c r="ZQ116" s="384"/>
      <c r="ZR116" s="384"/>
      <c r="ZS116" s="384"/>
      <c r="ZT116" s="384"/>
      <c r="ZU116" s="384"/>
      <c r="ZV116" s="384"/>
      <c r="ZW116" s="384"/>
      <c r="ZX116" s="384"/>
      <c r="ZY116" s="384"/>
      <c r="ZZ116" s="384"/>
      <c r="AAA116" s="384"/>
      <c r="AAB116" s="384"/>
      <c r="AAC116" s="384"/>
      <c r="AAD116" s="384"/>
      <c r="AAE116" s="384"/>
      <c r="AAF116" s="384"/>
      <c r="AAG116" s="384"/>
      <c r="AAH116" s="384"/>
      <c r="AAI116" s="384"/>
      <c r="AAJ116" s="384"/>
      <c r="AAK116" s="384"/>
      <c r="AAL116" s="384"/>
      <c r="AAM116" s="384"/>
      <c r="AAN116" s="384"/>
      <c r="AAO116" s="384"/>
      <c r="AAP116" s="384"/>
      <c r="AAQ116" s="384"/>
      <c r="AAR116" s="384"/>
      <c r="AAS116" s="384"/>
      <c r="AAT116" s="384"/>
      <c r="AAU116" s="384"/>
      <c r="AAV116" s="384"/>
      <c r="AAW116" s="384"/>
      <c r="AAX116" s="384"/>
      <c r="AAY116" s="384"/>
      <c r="AAZ116" s="384"/>
      <c r="ABA116" s="384"/>
      <c r="ABB116" s="384"/>
      <c r="ABC116" s="384"/>
      <c r="ABD116" s="384"/>
      <c r="ABE116" s="384"/>
      <c r="ABF116" s="384"/>
      <c r="ABG116" s="384"/>
      <c r="ABH116" s="384"/>
      <c r="ABI116" s="384"/>
      <c r="ABJ116" s="384"/>
      <c r="ABK116" s="384"/>
      <c r="ABL116" s="384"/>
      <c r="ABM116" s="384"/>
      <c r="ABN116" s="384"/>
      <c r="ABO116" s="384"/>
      <c r="ABP116" s="384"/>
      <c r="ABQ116" s="384"/>
      <c r="ABR116" s="384"/>
      <c r="ABS116" s="384"/>
      <c r="ABT116" s="384"/>
      <c r="ABU116" s="384"/>
      <c r="ABV116" s="384"/>
      <c r="ABW116" s="384"/>
      <c r="ABX116" s="384"/>
      <c r="ABY116" s="384"/>
      <c r="ABZ116" s="384"/>
      <c r="ACA116" s="384"/>
      <c r="ACB116" s="384"/>
      <c r="ACC116" s="384"/>
      <c r="ACD116" s="384"/>
      <c r="ACE116" s="384"/>
      <c r="ACF116" s="384"/>
      <c r="ACG116" s="384"/>
      <c r="ACH116" s="384"/>
      <c r="ACI116" s="384"/>
      <c r="ACJ116" s="384"/>
      <c r="ACK116" s="384"/>
      <c r="ACL116" s="384"/>
      <c r="ACM116" s="384"/>
      <c r="ACN116" s="384"/>
      <c r="ACO116" s="384"/>
      <c r="ACP116" s="384"/>
      <c r="ACQ116" s="384"/>
      <c r="ACR116" s="384"/>
      <c r="ACS116" s="384"/>
      <c r="ACT116" s="384"/>
      <c r="ACU116" s="384"/>
      <c r="ACV116" s="384"/>
      <c r="ACW116" s="384"/>
      <c r="ACX116" s="384"/>
      <c r="ACY116" s="384"/>
      <c r="ACZ116" s="384"/>
      <c r="ADA116" s="384"/>
      <c r="ADB116" s="384"/>
      <c r="ADC116" s="384"/>
      <c r="ADD116" s="384"/>
      <c r="ADE116" s="384"/>
      <c r="ADF116" s="384"/>
      <c r="ADG116" s="384"/>
      <c r="ADH116" s="384"/>
      <c r="ADI116" s="384"/>
      <c r="ADJ116" s="384"/>
      <c r="ADK116" s="384"/>
      <c r="ADL116" s="384"/>
      <c r="ADM116" s="384"/>
      <c r="ADN116" s="384"/>
      <c r="ADO116" s="384"/>
      <c r="ADP116" s="384"/>
      <c r="ADQ116" s="384"/>
      <c r="ADR116" s="384"/>
      <c r="ADS116" s="384"/>
      <c r="ADT116" s="384"/>
      <c r="ADU116" s="384"/>
      <c r="ADV116" s="384"/>
      <c r="ADW116" s="384"/>
      <c r="ADX116" s="384"/>
      <c r="ADY116" s="384"/>
      <c r="ADZ116" s="384"/>
      <c r="AEA116" s="384"/>
      <c r="AEB116" s="384"/>
      <c r="AEC116" s="384"/>
      <c r="AED116" s="384"/>
      <c r="AEE116" s="384"/>
      <c r="AEF116" s="384"/>
      <c r="AEG116" s="384"/>
      <c r="AEH116" s="384"/>
      <c r="AEI116" s="384"/>
      <c r="AEJ116" s="384"/>
      <c r="AEK116" s="384"/>
      <c r="AEL116" s="384"/>
      <c r="AEM116" s="384"/>
      <c r="AEN116" s="384"/>
      <c r="AEO116" s="384"/>
      <c r="AEP116" s="384"/>
      <c r="AEQ116" s="384"/>
      <c r="AER116" s="384"/>
      <c r="AES116" s="384"/>
      <c r="AET116" s="384"/>
      <c r="AEU116" s="384"/>
      <c r="AEV116" s="384"/>
      <c r="AEW116" s="384"/>
      <c r="AEX116" s="384"/>
      <c r="AEY116" s="384"/>
      <c r="AEZ116" s="384"/>
      <c r="AFA116" s="384"/>
      <c r="AFB116" s="384"/>
      <c r="AFC116" s="384"/>
      <c r="AFD116" s="384"/>
      <c r="AFE116" s="384"/>
      <c r="AFF116" s="384"/>
      <c r="AFG116" s="384"/>
      <c r="AFH116" s="384"/>
      <c r="AFI116" s="384"/>
      <c r="AFJ116" s="384"/>
      <c r="AFK116" s="384"/>
      <c r="AFL116" s="384"/>
      <c r="AFM116" s="384"/>
      <c r="AFN116" s="384"/>
      <c r="AFO116" s="384"/>
      <c r="AFP116" s="384"/>
      <c r="AFQ116" s="384"/>
      <c r="AFR116" s="384"/>
      <c r="AFS116" s="384"/>
      <c r="AFT116" s="384"/>
      <c r="AFU116" s="384"/>
      <c r="AFV116" s="384"/>
      <c r="AFW116" s="384"/>
      <c r="AFX116" s="384"/>
      <c r="AFY116" s="384"/>
      <c r="AFZ116" s="384"/>
      <c r="AGA116" s="384"/>
      <c r="AGB116" s="384"/>
      <c r="AGC116" s="384"/>
      <c r="AGD116" s="384"/>
      <c r="AGE116" s="384"/>
      <c r="AGF116" s="384"/>
      <c r="AGG116" s="384"/>
      <c r="AGH116" s="384"/>
      <c r="AGI116" s="384"/>
      <c r="AGJ116" s="384"/>
      <c r="AGK116" s="384"/>
      <c r="AGL116" s="384"/>
      <c r="AGM116" s="384"/>
      <c r="AGN116" s="384"/>
      <c r="AGO116" s="384"/>
      <c r="AGP116" s="384"/>
      <c r="AGQ116" s="384"/>
      <c r="AGR116" s="384"/>
      <c r="AGS116" s="384"/>
      <c r="AGT116" s="384"/>
      <c r="AGU116" s="384"/>
      <c r="AGV116" s="384"/>
      <c r="AGW116" s="384"/>
      <c r="AGX116" s="384"/>
      <c r="AGY116" s="384"/>
      <c r="AGZ116" s="384"/>
      <c r="AHA116" s="384"/>
      <c r="AHB116" s="384"/>
      <c r="AHC116" s="384"/>
      <c r="AHD116" s="384"/>
      <c r="AHE116" s="384"/>
      <c r="AHF116" s="384"/>
      <c r="AHG116" s="384"/>
      <c r="AHH116" s="384"/>
      <c r="AHI116" s="384"/>
      <c r="AHJ116" s="384"/>
      <c r="AHK116" s="384"/>
      <c r="AHL116" s="384"/>
      <c r="AHM116" s="384"/>
      <c r="AHN116" s="384"/>
      <c r="AHO116" s="384"/>
      <c r="AHP116" s="384"/>
      <c r="AHQ116" s="384"/>
      <c r="AHR116" s="384"/>
      <c r="AHS116" s="384"/>
      <c r="AHT116" s="384"/>
      <c r="AHU116" s="384"/>
      <c r="AHV116" s="384"/>
      <c r="AHW116" s="384"/>
      <c r="AHX116" s="384"/>
      <c r="AHY116" s="384"/>
      <c r="AHZ116" s="384"/>
      <c r="AIA116" s="384"/>
      <c r="AIB116" s="384"/>
      <c r="AIC116" s="384"/>
      <c r="AID116" s="384"/>
      <c r="AIE116" s="384"/>
      <c r="AIF116" s="384"/>
      <c r="AIG116" s="384"/>
      <c r="AIH116" s="384"/>
      <c r="AII116" s="384"/>
      <c r="AIJ116" s="384"/>
      <c r="AIK116" s="384"/>
      <c r="AIL116" s="384"/>
      <c r="AIM116" s="384"/>
      <c r="AIN116" s="384"/>
      <c r="AIO116" s="384"/>
      <c r="AIP116" s="384"/>
      <c r="AIQ116" s="384"/>
      <c r="AIR116" s="384"/>
      <c r="AIS116" s="384"/>
      <c r="AIT116" s="384"/>
      <c r="AIU116" s="384"/>
      <c r="AIV116" s="384"/>
      <c r="AIW116" s="384"/>
      <c r="AIX116" s="384"/>
      <c r="AIY116" s="384"/>
      <c r="AIZ116" s="384"/>
      <c r="AJA116" s="384"/>
      <c r="AJB116" s="384"/>
      <c r="AJC116" s="384"/>
      <c r="AJD116" s="384"/>
      <c r="AJE116" s="384"/>
      <c r="AJF116" s="384"/>
      <c r="AJG116" s="384"/>
      <c r="AJH116" s="384"/>
      <c r="AJI116" s="384"/>
      <c r="AJJ116" s="384"/>
      <c r="AJK116" s="384"/>
      <c r="AJL116" s="384"/>
      <c r="AJM116" s="384"/>
      <c r="AJN116" s="384"/>
      <c r="AJO116" s="384"/>
      <c r="AJP116" s="384"/>
      <c r="AJQ116" s="384"/>
      <c r="AJR116" s="384"/>
      <c r="AJS116" s="384"/>
      <c r="AJT116" s="384"/>
      <c r="AJU116" s="384"/>
      <c r="AJV116" s="384"/>
      <c r="AJW116" s="384"/>
      <c r="AJX116" s="384"/>
      <c r="AJY116" s="384"/>
      <c r="AJZ116" s="384"/>
      <c r="AKA116" s="384"/>
      <c r="AKB116" s="384"/>
      <c r="AKC116" s="384"/>
      <c r="AKD116" s="384"/>
      <c r="AKE116" s="384"/>
      <c r="AKF116" s="384"/>
      <c r="AKG116" s="384"/>
      <c r="AKH116" s="384"/>
      <c r="AKI116" s="384"/>
      <c r="AKJ116" s="384"/>
      <c r="AKK116" s="384"/>
      <c r="AKL116" s="384"/>
      <c r="AKM116" s="384"/>
      <c r="AKN116" s="384"/>
      <c r="AKO116" s="384"/>
      <c r="AKP116" s="384"/>
      <c r="AKQ116" s="384"/>
      <c r="AKR116" s="384"/>
      <c r="AKS116" s="384"/>
      <c r="AKT116" s="384"/>
      <c r="AKU116" s="384"/>
      <c r="AKV116" s="384"/>
      <c r="AKW116" s="384"/>
      <c r="AKX116" s="384"/>
      <c r="AKY116" s="384"/>
      <c r="AKZ116" s="384"/>
      <c r="ALA116" s="384"/>
      <c r="ALB116" s="384"/>
      <c r="ALC116" s="384"/>
      <c r="ALD116" s="384"/>
      <c r="ALE116" s="384"/>
      <c r="ALF116" s="384"/>
      <c r="ALG116" s="384"/>
      <c r="ALH116" s="384"/>
      <c r="ALI116" s="384"/>
      <c r="ALJ116" s="384"/>
      <c r="ALK116" s="384"/>
      <c r="ALL116" s="384"/>
      <c r="ALM116" s="384"/>
      <c r="ALN116" s="384"/>
      <c r="ALO116" s="384"/>
      <c r="ALP116" s="384"/>
      <c r="ALQ116" s="384"/>
      <c r="ALR116" s="384"/>
      <c r="ALS116" s="384"/>
      <c r="ALT116" s="384"/>
      <c r="ALU116" s="384"/>
      <c r="ALV116" s="384"/>
      <c r="ALW116" s="384"/>
      <c r="ALX116" s="384"/>
      <c r="ALY116" s="384"/>
      <c r="ALZ116" s="384"/>
      <c r="AMA116" s="384"/>
      <c r="AMB116" s="384"/>
      <c r="AMC116" s="384"/>
      <c r="AMD116" s="384"/>
      <c r="AME116" s="384"/>
      <c r="AMF116" s="384"/>
      <c r="AMG116" s="384"/>
      <c r="AMH116" s="384"/>
      <c r="AMI116" s="384"/>
      <c r="AMJ116" s="384"/>
      <c r="AMK116" s="384"/>
      <c r="AML116" s="384"/>
      <c r="AMM116" s="384"/>
      <c r="AMN116" s="384"/>
      <c r="AMO116" s="384"/>
      <c r="AMP116" s="384"/>
      <c r="AMQ116" s="384"/>
      <c r="AMR116" s="384"/>
      <c r="AMS116" s="384"/>
      <c r="AMT116" s="384"/>
      <c r="AMU116" s="384"/>
      <c r="AMV116" s="384"/>
      <c r="AMW116" s="384"/>
      <c r="AMX116" s="384"/>
      <c r="AMY116" s="384"/>
      <c r="AMZ116" s="384"/>
      <c r="ANA116" s="384"/>
      <c r="ANB116" s="384"/>
      <c r="ANC116" s="384"/>
      <c r="AND116" s="384"/>
      <c r="ANE116" s="384"/>
      <c r="ANF116" s="384"/>
      <c r="ANG116" s="384"/>
      <c r="ANH116" s="384"/>
      <c r="ANI116" s="384"/>
      <c r="ANJ116" s="384"/>
      <c r="ANK116" s="384"/>
      <c r="ANL116" s="384"/>
      <c r="ANM116" s="384"/>
      <c r="ANN116" s="384"/>
      <c r="ANO116" s="384"/>
      <c r="ANP116" s="384"/>
      <c r="ANQ116" s="384"/>
      <c r="ANR116" s="384"/>
      <c r="ANS116" s="384"/>
      <c r="ANT116" s="384"/>
      <c r="ANU116" s="384"/>
      <c r="ANV116" s="384"/>
      <c r="ANW116" s="384"/>
      <c r="ANX116" s="384"/>
      <c r="ANY116" s="384"/>
      <c r="ANZ116" s="384"/>
      <c r="AOA116" s="384"/>
      <c r="AOB116" s="384"/>
      <c r="AOC116" s="384"/>
      <c r="AOD116" s="384"/>
      <c r="AOE116" s="384"/>
      <c r="AOF116" s="384"/>
      <c r="AOG116" s="384"/>
      <c r="AOH116" s="384"/>
      <c r="AOI116" s="384"/>
      <c r="AOJ116" s="384"/>
      <c r="AOK116" s="384"/>
      <c r="AOL116" s="384"/>
      <c r="AOM116" s="384"/>
      <c r="AON116" s="384"/>
      <c r="AOO116" s="384"/>
      <c r="AOP116" s="384"/>
      <c r="AOQ116" s="384"/>
      <c r="AOR116" s="384"/>
      <c r="AOS116" s="384"/>
      <c r="AOT116" s="384"/>
      <c r="AOU116" s="384"/>
      <c r="AOV116" s="384"/>
      <c r="AOW116" s="384"/>
      <c r="AOX116" s="384"/>
      <c r="AOY116" s="384"/>
      <c r="AOZ116" s="384"/>
      <c r="APA116" s="384"/>
      <c r="APB116" s="384"/>
      <c r="APC116" s="384"/>
      <c r="APD116" s="384"/>
      <c r="APE116" s="384"/>
      <c r="APF116" s="384"/>
      <c r="APG116" s="384"/>
      <c r="APH116" s="384"/>
      <c r="API116" s="384"/>
      <c r="APJ116" s="384"/>
      <c r="APK116" s="384"/>
      <c r="APL116" s="384"/>
      <c r="APM116" s="384"/>
      <c r="APN116" s="384"/>
      <c r="APO116" s="384"/>
      <c r="APP116" s="384"/>
      <c r="APQ116" s="384"/>
      <c r="APR116" s="384"/>
      <c r="APS116" s="384"/>
      <c r="APT116" s="384"/>
      <c r="APU116" s="384"/>
      <c r="APV116" s="384"/>
      <c r="APW116" s="384"/>
      <c r="APX116" s="384"/>
      <c r="APY116" s="384"/>
      <c r="APZ116" s="384"/>
      <c r="AQA116" s="384"/>
      <c r="AQB116" s="384"/>
      <c r="AQC116" s="384"/>
      <c r="AQD116" s="384"/>
      <c r="AQE116" s="384"/>
      <c r="AQF116" s="384"/>
      <c r="AQG116" s="384"/>
      <c r="AQH116" s="384"/>
      <c r="AQI116" s="384"/>
      <c r="AQJ116" s="384"/>
      <c r="AQK116" s="384"/>
      <c r="AQL116" s="384"/>
      <c r="AQM116" s="384"/>
      <c r="AQN116" s="384"/>
      <c r="AQO116" s="384"/>
      <c r="AQP116" s="384"/>
      <c r="AQQ116" s="384"/>
      <c r="AQR116" s="384"/>
      <c r="AQS116" s="384"/>
      <c r="AQT116" s="384"/>
      <c r="AQU116" s="384"/>
      <c r="AQV116" s="384"/>
      <c r="AQW116" s="384"/>
      <c r="AQX116" s="384"/>
      <c r="AQY116" s="384"/>
      <c r="AQZ116" s="384"/>
      <c r="ARA116" s="384"/>
      <c r="ARB116" s="384"/>
      <c r="ARC116" s="384"/>
      <c r="ARD116" s="384"/>
      <c r="ARE116" s="384"/>
      <c r="ARF116" s="384"/>
      <c r="ARG116" s="384"/>
      <c r="ARH116" s="384"/>
      <c r="ARI116" s="384"/>
      <c r="ARJ116" s="384"/>
      <c r="ARK116" s="384"/>
      <c r="ARL116" s="384"/>
      <c r="ARM116" s="384"/>
      <c r="ARN116" s="384"/>
      <c r="ARO116" s="384"/>
      <c r="ARP116" s="384"/>
      <c r="ARQ116" s="384"/>
      <c r="ARR116" s="384"/>
      <c r="ARS116" s="384"/>
      <c r="ART116" s="384"/>
      <c r="ARU116" s="384"/>
      <c r="ARV116" s="384"/>
      <c r="ARW116" s="384"/>
      <c r="ARX116" s="384"/>
      <c r="ARY116" s="384"/>
      <c r="ARZ116" s="384"/>
      <c r="ASA116" s="384"/>
      <c r="ASB116" s="384"/>
      <c r="ASC116" s="384"/>
      <c r="ASD116" s="384"/>
      <c r="ASE116" s="384"/>
      <c r="ASF116" s="384"/>
      <c r="ASG116" s="384"/>
      <c r="ASH116" s="384"/>
      <c r="ASI116" s="384"/>
      <c r="ASJ116" s="384"/>
      <c r="ASK116" s="384"/>
      <c r="ASL116" s="384"/>
      <c r="ASM116" s="384"/>
      <c r="ASN116" s="384"/>
      <c r="ASO116" s="384"/>
      <c r="ASP116" s="384"/>
      <c r="ASQ116" s="384"/>
      <c r="ASR116" s="384"/>
      <c r="ASS116" s="384"/>
      <c r="AST116" s="384"/>
      <c r="ASU116" s="384"/>
      <c r="ASV116" s="384"/>
      <c r="ASW116" s="384"/>
      <c r="ASX116" s="384"/>
      <c r="ASY116" s="384"/>
      <c r="ASZ116" s="384"/>
      <c r="ATA116" s="384"/>
      <c r="ATB116" s="384"/>
      <c r="ATC116" s="384"/>
      <c r="ATD116" s="384"/>
      <c r="ATE116" s="384"/>
      <c r="ATF116" s="384"/>
      <c r="ATG116" s="384"/>
      <c r="ATH116" s="384"/>
      <c r="ATI116" s="384"/>
      <c r="ATJ116" s="384"/>
      <c r="ATK116" s="384"/>
      <c r="ATL116" s="384"/>
      <c r="ATM116" s="384"/>
      <c r="ATN116" s="384"/>
      <c r="ATO116" s="384"/>
      <c r="ATP116" s="384"/>
      <c r="ATQ116" s="384"/>
      <c r="ATR116" s="384"/>
      <c r="ATS116" s="384"/>
      <c r="ATT116" s="384"/>
      <c r="ATU116" s="384"/>
      <c r="ATV116" s="384"/>
      <c r="ATW116" s="384"/>
      <c r="ATX116" s="384"/>
      <c r="ATY116" s="384"/>
      <c r="ATZ116" s="384"/>
      <c r="AUA116" s="384"/>
      <c r="AUB116" s="384"/>
      <c r="AUC116" s="384"/>
      <c r="AUD116" s="384"/>
      <c r="AUE116" s="384"/>
      <c r="AUF116" s="384"/>
      <c r="AUG116" s="384"/>
      <c r="AUH116" s="384"/>
      <c r="AUI116" s="384"/>
      <c r="AUJ116" s="384"/>
      <c r="AUK116" s="384"/>
      <c r="AUL116" s="384"/>
      <c r="AUM116" s="384"/>
      <c r="AUN116" s="384"/>
      <c r="AUO116" s="384"/>
      <c r="AUP116" s="384"/>
      <c r="AUQ116" s="384"/>
      <c r="AUR116" s="384"/>
      <c r="AUS116" s="384"/>
      <c r="AUT116" s="384"/>
      <c r="AUU116" s="384"/>
      <c r="AUV116" s="384"/>
      <c r="AUW116" s="384"/>
      <c r="AUX116" s="384"/>
      <c r="AUY116" s="384"/>
      <c r="AUZ116" s="384"/>
      <c r="AVA116" s="384"/>
      <c r="AVB116" s="384"/>
      <c r="AVC116" s="384"/>
      <c r="AVD116" s="384"/>
      <c r="AVE116" s="384"/>
      <c r="AVF116" s="384"/>
      <c r="AVG116" s="384"/>
      <c r="AVH116" s="384"/>
      <c r="AVI116" s="384"/>
      <c r="AVJ116" s="384"/>
      <c r="AVK116" s="384"/>
      <c r="AVL116" s="384"/>
      <c r="AVM116" s="384"/>
      <c r="AVN116" s="384"/>
      <c r="AVO116" s="384"/>
      <c r="AVP116" s="384"/>
      <c r="AVQ116" s="384"/>
      <c r="AVR116" s="384"/>
      <c r="AVS116" s="384"/>
      <c r="AVT116" s="384"/>
      <c r="AVU116" s="384"/>
      <c r="AVV116" s="384"/>
      <c r="AVW116" s="384"/>
      <c r="AVX116" s="384"/>
      <c r="AVY116" s="384"/>
      <c r="AVZ116" s="384"/>
      <c r="AWA116" s="384"/>
      <c r="AWB116" s="384"/>
      <c r="AWC116" s="384"/>
      <c r="AWD116" s="384"/>
      <c r="AWE116" s="384"/>
      <c r="AWF116" s="384"/>
      <c r="AWG116" s="384"/>
      <c r="AWH116" s="384"/>
      <c r="AWI116" s="384"/>
      <c r="AWJ116" s="384"/>
      <c r="AWK116" s="384"/>
      <c r="AWL116" s="384"/>
      <c r="AWM116" s="384"/>
      <c r="AWN116" s="384"/>
      <c r="AWO116" s="384"/>
      <c r="AWP116" s="384"/>
      <c r="AWQ116" s="384"/>
      <c r="AWR116" s="384"/>
      <c r="AWS116" s="384"/>
      <c r="AWT116" s="384"/>
      <c r="AWU116" s="384"/>
      <c r="AWV116" s="384"/>
      <c r="AWW116" s="384"/>
      <c r="AWX116" s="384"/>
      <c r="AWY116" s="384"/>
      <c r="AWZ116" s="384"/>
      <c r="AXA116" s="384"/>
      <c r="AXB116" s="384"/>
      <c r="AXC116" s="384"/>
      <c r="AXD116" s="384"/>
      <c r="AXE116" s="384"/>
      <c r="AXF116" s="384"/>
      <c r="AXG116" s="384"/>
      <c r="AXH116" s="384"/>
      <c r="AXI116" s="384"/>
      <c r="AXJ116" s="384"/>
      <c r="AXK116" s="384"/>
      <c r="AXL116" s="384"/>
      <c r="AXM116" s="384"/>
      <c r="AXN116" s="384"/>
      <c r="AXO116" s="384"/>
      <c r="AXP116" s="384"/>
      <c r="AXQ116" s="384"/>
      <c r="AXR116" s="384"/>
      <c r="AXS116" s="384"/>
      <c r="AXT116" s="384"/>
      <c r="AXU116" s="384"/>
      <c r="AXV116" s="384"/>
      <c r="AXW116" s="384"/>
      <c r="AXX116" s="384"/>
      <c r="AXY116" s="384"/>
      <c r="AXZ116" s="384"/>
      <c r="AYA116" s="384"/>
      <c r="AYB116" s="384"/>
      <c r="AYC116" s="384"/>
      <c r="AYD116" s="384"/>
      <c r="AYE116" s="384"/>
      <c r="AYF116" s="384"/>
      <c r="AYG116" s="384"/>
      <c r="AYH116" s="384"/>
      <c r="AYI116" s="384"/>
      <c r="AYJ116" s="384"/>
      <c r="AYK116" s="384"/>
      <c r="AYL116" s="384"/>
      <c r="AYM116" s="384"/>
      <c r="AYN116" s="384"/>
      <c r="AYO116" s="384"/>
      <c r="AYP116" s="384"/>
      <c r="AYQ116" s="384"/>
      <c r="AYR116" s="384"/>
      <c r="AYS116" s="384"/>
      <c r="AYT116" s="384"/>
      <c r="AYU116" s="384"/>
      <c r="AYV116" s="384"/>
      <c r="AYW116" s="384"/>
      <c r="AYX116" s="384"/>
      <c r="AYY116" s="384"/>
      <c r="AYZ116" s="384"/>
      <c r="AZA116" s="384"/>
      <c r="AZB116" s="384"/>
      <c r="AZC116" s="384"/>
      <c r="AZD116" s="384"/>
      <c r="AZE116" s="384"/>
      <c r="AZF116" s="384"/>
      <c r="AZG116" s="384"/>
      <c r="AZH116" s="384"/>
      <c r="AZI116" s="384"/>
      <c r="AZJ116" s="384"/>
      <c r="AZK116" s="384"/>
      <c r="AZL116" s="384"/>
      <c r="AZM116" s="384"/>
      <c r="AZN116" s="384"/>
      <c r="AZO116" s="384"/>
      <c r="AZP116" s="384"/>
      <c r="AZQ116" s="384"/>
      <c r="AZR116" s="384"/>
      <c r="AZS116" s="384"/>
      <c r="AZT116" s="384"/>
      <c r="AZU116" s="384"/>
      <c r="AZV116" s="384"/>
      <c r="AZW116" s="384"/>
      <c r="AZX116" s="384"/>
      <c r="AZY116" s="384"/>
      <c r="AZZ116" s="384"/>
      <c r="BAA116" s="384"/>
      <c r="BAB116" s="384"/>
      <c r="BAC116" s="384"/>
      <c r="BAD116" s="384"/>
      <c r="BAE116" s="384"/>
      <c r="BAF116" s="384"/>
      <c r="BAG116" s="384"/>
      <c r="BAH116" s="384"/>
      <c r="BAI116" s="384"/>
      <c r="BAJ116" s="384"/>
      <c r="BAK116" s="384"/>
      <c r="BAL116" s="384"/>
      <c r="BAM116" s="384"/>
      <c r="BAN116" s="384"/>
      <c r="BAO116" s="384"/>
      <c r="BAP116" s="384"/>
      <c r="BAQ116" s="384"/>
      <c r="BAR116" s="384"/>
      <c r="BAS116" s="384"/>
      <c r="BAT116" s="384"/>
      <c r="BAU116" s="384"/>
      <c r="BAV116" s="384"/>
      <c r="BAW116" s="384"/>
      <c r="BAX116" s="384"/>
      <c r="BAY116" s="384"/>
      <c r="BAZ116" s="384"/>
      <c r="BBA116" s="384"/>
      <c r="BBB116" s="384"/>
      <c r="BBC116" s="384"/>
      <c r="BBD116" s="384"/>
      <c r="BBE116" s="384"/>
      <c r="BBF116" s="384"/>
      <c r="BBG116" s="384"/>
      <c r="BBH116" s="384"/>
      <c r="BBI116" s="384"/>
      <c r="BBJ116" s="384"/>
      <c r="BBK116" s="384"/>
      <c r="BBL116" s="384"/>
      <c r="BBM116" s="384"/>
      <c r="BBN116" s="384"/>
      <c r="BBO116" s="384"/>
      <c r="BBP116" s="384"/>
      <c r="BBQ116" s="384"/>
      <c r="BBR116" s="384"/>
      <c r="BBS116" s="384"/>
      <c r="BBT116" s="384"/>
      <c r="BBU116" s="384"/>
      <c r="BBV116" s="384"/>
      <c r="BBW116" s="384"/>
      <c r="BBX116" s="384"/>
      <c r="BBY116" s="384"/>
      <c r="BBZ116" s="384"/>
      <c r="BCA116" s="384"/>
      <c r="BCB116" s="384"/>
      <c r="BCC116" s="384"/>
      <c r="BCD116" s="384"/>
      <c r="BCE116" s="384"/>
      <c r="BCF116" s="384"/>
      <c r="BCG116" s="384"/>
      <c r="BCH116" s="384"/>
      <c r="BCI116" s="384"/>
      <c r="BCJ116" s="384"/>
      <c r="BCK116" s="384"/>
      <c r="BCL116" s="384"/>
      <c r="BCM116" s="384"/>
      <c r="BCN116" s="384"/>
      <c r="BCO116" s="384"/>
      <c r="BCP116" s="384"/>
      <c r="BCQ116" s="384"/>
      <c r="BCR116" s="384"/>
      <c r="BCS116" s="384"/>
      <c r="BCT116" s="384"/>
      <c r="BCU116" s="384"/>
      <c r="BCV116" s="384"/>
      <c r="BCW116" s="384"/>
      <c r="BCX116" s="384"/>
      <c r="BCY116" s="384"/>
      <c r="BCZ116" s="384"/>
      <c r="BDA116" s="384"/>
      <c r="BDB116" s="384"/>
      <c r="BDC116" s="384"/>
      <c r="BDD116" s="384"/>
      <c r="BDE116" s="384"/>
      <c r="BDF116" s="384"/>
      <c r="BDG116" s="384"/>
      <c r="BDH116" s="384"/>
      <c r="BDI116" s="384"/>
      <c r="BDJ116" s="384"/>
      <c r="BDK116" s="384"/>
      <c r="BDL116" s="384"/>
      <c r="BDM116" s="384"/>
      <c r="BDN116" s="384"/>
      <c r="BDO116" s="384"/>
      <c r="BDP116" s="384"/>
      <c r="BDQ116" s="384"/>
      <c r="BDR116" s="384"/>
      <c r="BDS116" s="384"/>
      <c r="BDT116" s="384"/>
      <c r="BDU116" s="384"/>
      <c r="BDV116" s="384"/>
      <c r="BDW116" s="384"/>
      <c r="BDX116" s="384"/>
      <c r="BDY116" s="384"/>
      <c r="BDZ116" s="384"/>
      <c r="BEA116" s="384"/>
      <c r="BEB116" s="384"/>
      <c r="BEC116" s="384"/>
      <c r="BED116" s="384"/>
      <c r="BEE116" s="384"/>
      <c r="BEF116" s="384"/>
      <c r="BEG116" s="384"/>
      <c r="BEH116" s="384"/>
      <c r="BEI116" s="384"/>
      <c r="BEJ116" s="384"/>
      <c r="BEK116" s="384"/>
      <c r="BEL116" s="384"/>
      <c r="BEM116" s="384"/>
      <c r="BEN116" s="384"/>
      <c r="BEO116" s="384"/>
      <c r="BEP116" s="384"/>
      <c r="BEQ116" s="384"/>
      <c r="BER116" s="384"/>
      <c r="BES116" s="384"/>
      <c r="BET116" s="384"/>
      <c r="BEU116" s="384"/>
      <c r="BEV116" s="384"/>
      <c r="BEW116" s="384"/>
      <c r="BEX116" s="384"/>
      <c r="BEY116" s="384"/>
      <c r="BEZ116" s="384"/>
      <c r="BFA116" s="384"/>
      <c r="BFB116" s="384"/>
      <c r="BFC116" s="384"/>
      <c r="BFD116" s="384"/>
      <c r="BFE116" s="384"/>
      <c r="BFF116" s="384"/>
      <c r="BFG116" s="384"/>
      <c r="BFH116" s="384"/>
      <c r="BFI116" s="384"/>
      <c r="BFJ116" s="384"/>
      <c r="BFK116" s="384"/>
      <c r="BFL116" s="384"/>
      <c r="BFM116" s="384"/>
      <c r="BFN116" s="384"/>
      <c r="BFO116" s="384"/>
      <c r="BFP116" s="384"/>
      <c r="BFQ116" s="384"/>
      <c r="BFR116" s="384"/>
      <c r="BFS116" s="384"/>
      <c r="BFT116" s="384"/>
      <c r="BFU116" s="384"/>
      <c r="BFV116" s="384"/>
      <c r="BFW116" s="384"/>
      <c r="BFX116" s="384"/>
      <c r="BFY116" s="384"/>
      <c r="BFZ116" s="384"/>
      <c r="BGA116" s="384"/>
      <c r="BGB116" s="384"/>
      <c r="BGC116" s="384"/>
      <c r="BGD116" s="384"/>
      <c r="BGE116" s="384"/>
      <c r="BGF116" s="384"/>
      <c r="BGG116" s="384"/>
      <c r="BGH116" s="384"/>
      <c r="BGI116" s="384"/>
      <c r="BGJ116" s="384"/>
      <c r="BGK116" s="384"/>
      <c r="BGL116" s="384"/>
      <c r="BGM116" s="384"/>
      <c r="BGN116" s="384"/>
      <c r="BGO116" s="384"/>
      <c r="BGP116" s="384"/>
      <c r="BGQ116" s="384"/>
      <c r="BGR116" s="384"/>
      <c r="BGS116" s="384"/>
      <c r="BGT116" s="384"/>
      <c r="BGU116" s="384"/>
      <c r="BGV116" s="384"/>
      <c r="BGW116" s="384"/>
      <c r="BGX116" s="384"/>
      <c r="BGY116" s="384"/>
      <c r="BGZ116" s="384"/>
      <c r="BHA116" s="384"/>
      <c r="BHB116" s="384"/>
      <c r="BHC116" s="384"/>
      <c r="BHD116" s="384"/>
      <c r="BHE116" s="384"/>
      <c r="BHF116" s="384"/>
      <c r="BHG116" s="384"/>
      <c r="BHH116" s="384"/>
      <c r="BHI116" s="384"/>
      <c r="BHJ116" s="384"/>
      <c r="BHK116" s="384"/>
      <c r="BHL116" s="384"/>
      <c r="BHM116" s="384"/>
      <c r="BHN116" s="384"/>
      <c r="BHO116" s="384"/>
      <c r="BHP116" s="384"/>
      <c r="BHQ116" s="384"/>
      <c r="BHR116" s="384"/>
      <c r="BHS116" s="384"/>
      <c r="BHT116" s="384"/>
      <c r="BHU116" s="384"/>
      <c r="BHV116" s="384"/>
      <c r="BHW116" s="384"/>
      <c r="BHX116" s="384"/>
      <c r="BHY116" s="384"/>
      <c r="BHZ116" s="384"/>
      <c r="BIA116" s="384"/>
      <c r="BIB116" s="384"/>
      <c r="BIC116" s="384"/>
      <c r="BID116" s="384"/>
      <c r="BIE116" s="384"/>
      <c r="BIF116" s="384"/>
      <c r="BIG116" s="384"/>
      <c r="BIH116" s="384"/>
      <c r="BII116" s="384"/>
      <c r="BIJ116" s="384"/>
      <c r="BIK116" s="384"/>
      <c r="BIL116" s="384"/>
      <c r="BIM116" s="384"/>
      <c r="BIN116" s="384"/>
      <c r="BIO116" s="384"/>
      <c r="BIP116" s="384"/>
      <c r="BIQ116" s="384"/>
      <c r="BIR116" s="384"/>
      <c r="BIS116" s="384"/>
      <c r="BIT116" s="384"/>
      <c r="BIU116" s="384"/>
      <c r="BIV116" s="384"/>
      <c r="BIW116" s="384"/>
      <c r="BIX116" s="384"/>
      <c r="BIY116" s="384"/>
      <c r="BIZ116" s="384"/>
      <c r="BJA116" s="384"/>
      <c r="BJB116" s="384"/>
      <c r="BJC116" s="384"/>
      <c r="BJD116" s="384"/>
      <c r="BJE116" s="384"/>
      <c r="BJF116" s="384"/>
      <c r="BJG116" s="384"/>
      <c r="BJH116" s="384"/>
      <c r="BJI116" s="384"/>
      <c r="BJJ116" s="384"/>
      <c r="BJK116" s="384"/>
      <c r="BJL116" s="384"/>
      <c r="BJM116" s="384"/>
      <c r="BJN116" s="384"/>
      <c r="BJO116" s="384"/>
      <c r="BJP116" s="384"/>
      <c r="BJQ116" s="384"/>
      <c r="BJR116" s="384"/>
      <c r="BJS116" s="384"/>
      <c r="BJT116" s="384"/>
      <c r="BJU116" s="384"/>
      <c r="BJV116" s="384"/>
      <c r="BJW116" s="384"/>
      <c r="BJX116" s="384"/>
      <c r="BJY116" s="384"/>
      <c r="BJZ116" s="384"/>
      <c r="BKA116" s="384"/>
      <c r="BKB116" s="384"/>
      <c r="BKC116" s="384"/>
      <c r="BKD116" s="384"/>
      <c r="BKE116" s="384"/>
      <c r="BKF116" s="384"/>
      <c r="BKG116" s="384"/>
      <c r="BKH116" s="384"/>
      <c r="BKI116" s="384"/>
      <c r="BKJ116" s="384"/>
      <c r="BKK116" s="384"/>
      <c r="BKL116" s="384"/>
      <c r="BKM116" s="384"/>
      <c r="BKN116" s="384"/>
      <c r="BKO116" s="384"/>
      <c r="BKP116" s="384"/>
      <c r="BKQ116" s="384"/>
      <c r="BKR116" s="384"/>
      <c r="BKS116" s="384"/>
      <c r="BKT116" s="384"/>
      <c r="BKU116" s="384"/>
      <c r="BKV116" s="384"/>
      <c r="BKW116" s="384"/>
      <c r="BKX116" s="384"/>
      <c r="BKY116" s="384"/>
      <c r="BKZ116" s="384"/>
      <c r="BLA116" s="384"/>
      <c r="BLB116" s="384"/>
      <c r="BLC116" s="384"/>
      <c r="BLD116" s="384"/>
      <c r="BLE116" s="384"/>
      <c r="BLF116" s="384"/>
      <c r="BLG116" s="384"/>
      <c r="BLH116" s="384"/>
      <c r="BLI116" s="384"/>
      <c r="BLJ116" s="384"/>
      <c r="BLK116" s="384"/>
      <c r="BLL116" s="384"/>
      <c r="BLM116" s="384"/>
      <c r="BLN116" s="384"/>
      <c r="BLO116" s="384"/>
      <c r="BLP116" s="384"/>
      <c r="BLQ116" s="384"/>
      <c r="BLR116" s="384"/>
      <c r="BLS116" s="384"/>
      <c r="BLT116" s="384"/>
      <c r="BLU116" s="384"/>
      <c r="BLV116" s="384"/>
      <c r="BLW116" s="384"/>
      <c r="BLX116" s="384"/>
      <c r="BLY116" s="384"/>
      <c r="BLZ116" s="384"/>
      <c r="BMA116" s="384"/>
      <c r="BMB116" s="384"/>
      <c r="BMC116" s="384"/>
      <c r="BMD116" s="384"/>
      <c r="BME116" s="384"/>
      <c r="BMF116" s="384"/>
      <c r="BMG116" s="384"/>
      <c r="BMH116" s="384"/>
      <c r="BMI116" s="384"/>
      <c r="BMJ116" s="384"/>
      <c r="BMK116" s="384"/>
      <c r="BML116" s="384"/>
      <c r="BMM116" s="384"/>
      <c r="BMN116" s="384"/>
      <c r="BMO116" s="384"/>
      <c r="BMP116" s="384"/>
      <c r="BMQ116" s="384"/>
      <c r="BMR116" s="384"/>
      <c r="BMS116" s="384"/>
      <c r="BMT116" s="384"/>
      <c r="BMU116" s="384"/>
      <c r="BMV116" s="384"/>
      <c r="BMW116" s="384"/>
      <c r="BMX116" s="384"/>
      <c r="BMY116" s="384"/>
      <c r="BMZ116" s="384"/>
      <c r="BNA116" s="384"/>
      <c r="BNB116" s="384"/>
      <c r="BNC116" s="384"/>
      <c r="BND116" s="384"/>
      <c r="BNE116" s="384"/>
      <c r="BNF116" s="384"/>
      <c r="BNG116" s="384"/>
      <c r="BNH116" s="384"/>
      <c r="BNI116" s="384"/>
      <c r="BNJ116" s="384"/>
      <c r="BNK116" s="384"/>
      <c r="BNL116" s="384"/>
      <c r="BNM116" s="384"/>
      <c r="BNN116" s="384"/>
      <c r="BNO116" s="384"/>
      <c r="BNP116" s="384"/>
      <c r="BNQ116" s="384"/>
      <c r="BNR116" s="384"/>
      <c r="BNS116" s="384"/>
      <c r="BNT116" s="384"/>
      <c r="BNU116" s="384"/>
      <c r="BNV116" s="384"/>
      <c r="BNW116" s="384"/>
      <c r="BNX116" s="384"/>
      <c r="BNY116" s="384"/>
      <c r="BNZ116" s="384"/>
      <c r="BOA116" s="384"/>
      <c r="BOB116" s="384"/>
      <c r="BOC116" s="384"/>
      <c r="BOD116" s="384"/>
      <c r="BOE116" s="384"/>
      <c r="BOF116" s="384"/>
      <c r="BOG116" s="384"/>
      <c r="BOH116" s="384"/>
      <c r="BOI116" s="384"/>
      <c r="BOJ116" s="384"/>
      <c r="BOK116" s="384"/>
      <c r="BOL116" s="384"/>
      <c r="BOM116" s="384"/>
      <c r="BON116" s="384"/>
      <c r="BOO116" s="384"/>
      <c r="BOP116" s="384"/>
      <c r="BOQ116" s="384"/>
      <c r="BOR116" s="384"/>
      <c r="BOS116" s="384"/>
      <c r="BOT116" s="384"/>
      <c r="BOU116" s="384"/>
      <c r="BOV116" s="384"/>
      <c r="BOW116" s="384"/>
      <c r="BOX116" s="384"/>
      <c r="BOY116" s="384"/>
      <c r="BOZ116" s="384"/>
      <c r="BPA116" s="384"/>
      <c r="BPB116" s="384"/>
      <c r="BPC116" s="384"/>
      <c r="BPD116" s="384"/>
      <c r="BPE116" s="384"/>
      <c r="BPF116" s="384"/>
      <c r="BPG116" s="384"/>
      <c r="BPH116" s="384"/>
      <c r="BPI116" s="384"/>
      <c r="BPJ116" s="384"/>
      <c r="BPK116" s="384"/>
      <c r="BPL116" s="384"/>
      <c r="BPM116" s="384"/>
      <c r="BPN116" s="384"/>
      <c r="BPO116" s="384"/>
      <c r="BPP116" s="384"/>
      <c r="BPQ116" s="384"/>
      <c r="BPR116" s="384"/>
      <c r="BPS116" s="384"/>
      <c r="BPT116" s="384"/>
      <c r="BPU116" s="384"/>
      <c r="BPV116" s="384"/>
      <c r="BPW116" s="384"/>
      <c r="BPX116" s="384"/>
      <c r="BPY116" s="384"/>
      <c r="BPZ116" s="384"/>
      <c r="BQA116" s="384"/>
      <c r="BQB116" s="384"/>
      <c r="BQC116" s="384"/>
      <c r="BQD116" s="384"/>
      <c r="BQE116" s="384"/>
      <c r="BQF116" s="384"/>
      <c r="BQG116" s="384"/>
      <c r="BQH116" s="384"/>
      <c r="BQI116" s="384"/>
      <c r="BQJ116" s="384"/>
      <c r="BQK116" s="384"/>
      <c r="BQL116" s="384"/>
      <c r="BQM116" s="384"/>
      <c r="BQN116" s="384"/>
      <c r="BQO116" s="384"/>
      <c r="BQP116" s="384"/>
      <c r="BQQ116" s="384"/>
      <c r="BQR116" s="384"/>
      <c r="BQS116" s="384"/>
      <c r="BQT116" s="384"/>
      <c r="BQU116" s="384"/>
      <c r="BQV116" s="384"/>
      <c r="BQW116" s="384"/>
      <c r="BQX116" s="384"/>
      <c r="BQY116" s="384"/>
      <c r="BQZ116" s="384"/>
      <c r="BRA116" s="384"/>
      <c r="BRB116" s="384"/>
      <c r="BRC116" s="384"/>
      <c r="BRD116" s="384"/>
      <c r="BRE116" s="384"/>
      <c r="BRF116" s="384"/>
      <c r="BRG116" s="384"/>
      <c r="BRH116" s="384"/>
      <c r="BRI116" s="384"/>
      <c r="BRJ116" s="384"/>
      <c r="BRK116" s="384"/>
      <c r="BRL116" s="384"/>
      <c r="BRM116" s="384"/>
      <c r="BRN116" s="384"/>
      <c r="BRO116" s="384"/>
      <c r="BRP116" s="384"/>
      <c r="BRQ116" s="384"/>
      <c r="BRR116" s="384"/>
      <c r="BRS116" s="384"/>
      <c r="BRT116" s="384"/>
      <c r="BRU116" s="384"/>
      <c r="BRV116" s="384"/>
      <c r="BRW116" s="384"/>
      <c r="BRX116" s="384"/>
      <c r="BRY116" s="384"/>
      <c r="BRZ116" s="384"/>
      <c r="BSA116" s="384"/>
      <c r="BSB116" s="384"/>
      <c r="BSC116" s="384"/>
      <c r="BSD116" s="384"/>
      <c r="BSE116" s="384"/>
      <c r="BSF116" s="384"/>
      <c r="BSG116" s="384"/>
      <c r="BSH116" s="384"/>
      <c r="BSI116" s="384"/>
      <c r="BSJ116" s="384"/>
      <c r="BSK116" s="384"/>
      <c r="BSL116" s="384"/>
      <c r="BSM116" s="384"/>
      <c r="BSN116" s="384"/>
      <c r="BSO116" s="384"/>
      <c r="BSP116" s="384"/>
      <c r="BSQ116" s="384"/>
      <c r="BSR116" s="384"/>
      <c r="BSS116" s="384"/>
      <c r="BST116" s="384"/>
      <c r="BSU116" s="384"/>
      <c r="BSV116" s="384"/>
      <c r="BSW116" s="384"/>
      <c r="BSX116" s="384"/>
      <c r="BSY116" s="384"/>
      <c r="BSZ116" s="384"/>
      <c r="BTA116" s="384"/>
      <c r="BTB116" s="384"/>
      <c r="BTC116" s="384"/>
      <c r="BTD116" s="384"/>
      <c r="BTE116" s="384"/>
      <c r="BTF116" s="384"/>
      <c r="BTG116" s="384"/>
      <c r="BTH116" s="384"/>
      <c r="BTI116" s="384"/>
      <c r="BTJ116" s="384"/>
      <c r="BTK116" s="384"/>
      <c r="BTL116" s="384"/>
      <c r="BTM116" s="384"/>
      <c r="BTN116" s="384"/>
      <c r="BTO116" s="384"/>
      <c r="BTP116" s="384"/>
      <c r="BTQ116" s="384"/>
      <c r="BTR116" s="384"/>
      <c r="BTS116" s="384"/>
      <c r="BTT116" s="384"/>
      <c r="BTU116" s="384"/>
      <c r="BTV116" s="384"/>
      <c r="BTW116" s="384"/>
      <c r="BTX116" s="384"/>
      <c r="BTY116" s="384"/>
      <c r="BTZ116" s="384"/>
      <c r="BUA116" s="384"/>
      <c r="BUB116" s="384"/>
      <c r="BUC116" s="384"/>
      <c r="BUD116" s="384"/>
      <c r="BUE116" s="384"/>
      <c r="BUF116" s="384"/>
      <c r="BUG116" s="384"/>
      <c r="BUH116" s="384"/>
      <c r="BUI116" s="384"/>
      <c r="BUJ116" s="384"/>
      <c r="BUK116" s="384"/>
      <c r="BUL116" s="384"/>
      <c r="BUM116" s="384"/>
      <c r="BUN116" s="384"/>
      <c r="BUO116" s="384"/>
      <c r="BUP116" s="384"/>
      <c r="BUQ116" s="384"/>
      <c r="BUR116" s="384"/>
      <c r="BUS116" s="384"/>
      <c r="BUT116" s="384"/>
      <c r="BUU116" s="384"/>
      <c r="BUV116" s="384"/>
      <c r="BUW116" s="384"/>
      <c r="BUX116" s="384"/>
      <c r="BUY116" s="384"/>
      <c r="BUZ116" s="384"/>
      <c r="BVA116" s="384"/>
      <c r="BVB116" s="384"/>
      <c r="BVC116" s="384"/>
      <c r="BVD116" s="384"/>
      <c r="BVE116" s="384"/>
      <c r="BVF116" s="384"/>
      <c r="BVG116" s="384"/>
      <c r="BVH116" s="384"/>
      <c r="BVI116" s="384"/>
      <c r="BVJ116" s="384"/>
      <c r="BVK116" s="384"/>
      <c r="BVL116" s="384"/>
      <c r="BVM116" s="384"/>
      <c r="BVN116" s="384"/>
      <c r="BVO116" s="384"/>
      <c r="BVP116" s="384"/>
      <c r="BVQ116" s="384"/>
      <c r="BVR116" s="384"/>
      <c r="BVS116" s="384"/>
      <c r="BVT116" s="384"/>
      <c r="BVU116" s="384"/>
      <c r="BVV116" s="384"/>
      <c r="BVW116" s="384"/>
      <c r="BVX116" s="384"/>
      <c r="BVY116" s="384"/>
      <c r="BVZ116" s="384"/>
      <c r="BWA116" s="384"/>
      <c r="BWB116" s="384"/>
      <c r="BWC116" s="384"/>
      <c r="BWD116" s="384"/>
      <c r="BWE116" s="384"/>
      <c r="BWF116" s="384"/>
      <c r="BWG116" s="384"/>
      <c r="BWH116" s="384"/>
      <c r="BWI116" s="384"/>
      <c r="BWJ116" s="384"/>
      <c r="BWK116" s="384"/>
      <c r="BWL116" s="384"/>
      <c r="BWM116" s="384"/>
      <c r="BWN116" s="384"/>
      <c r="BWO116" s="384"/>
      <c r="BWP116" s="384"/>
      <c r="BWQ116" s="384"/>
      <c r="BWR116" s="384"/>
      <c r="BWS116" s="384"/>
      <c r="BWT116" s="384"/>
      <c r="BWU116" s="384"/>
      <c r="BWV116" s="384"/>
      <c r="BWW116" s="384"/>
      <c r="BWX116" s="384"/>
      <c r="BWY116" s="384"/>
      <c r="BWZ116" s="384"/>
      <c r="BXA116" s="384"/>
      <c r="BXB116" s="384"/>
      <c r="BXC116" s="384"/>
      <c r="BXD116" s="384"/>
      <c r="BXE116" s="384"/>
      <c r="BXF116" s="384"/>
      <c r="BXG116" s="384"/>
      <c r="BXH116" s="384"/>
      <c r="BXI116" s="384"/>
      <c r="BXJ116" s="384"/>
      <c r="BXK116" s="384"/>
      <c r="BXL116" s="384"/>
      <c r="BXM116" s="384"/>
      <c r="BXN116" s="384"/>
      <c r="BXO116" s="384"/>
      <c r="BXP116" s="384"/>
      <c r="BXQ116" s="384"/>
      <c r="BXR116" s="384"/>
      <c r="BXS116" s="384"/>
      <c r="BXT116" s="384"/>
      <c r="BXU116" s="384"/>
      <c r="BXV116" s="384"/>
      <c r="BXW116" s="384"/>
      <c r="BXX116" s="384"/>
      <c r="BXY116" s="384"/>
      <c r="BXZ116" s="384"/>
      <c r="BYA116" s="384"/>
      <c r="BYB116" s="384"/>
      <c r="BYC116" s="384"/>
      <c r="BYD116" s="384"/>
      <c r="BYE116" s="384"/>
      <c r="BYF116" s="384"/>
      <c r="BYG116" s="384"/>
      <c r="BYH116" s="384"/>
      <c r="BYI116" s="384"/>
      <c r="BYJ116" s="384"/>
      <c r="BYK116" s="384"/>
      <c r="BYL116" s="384"/>
      <c r="BYM116" s="384"/>
      <c r="BYN116" s="384"/>
      <c r="BYO116" s="384"/>
      <c r="BYP116" s="384"/>
      <c r="BYQ116" s="384"/>
      <c r="BYR116" s="384"/>
      <c r="BYS116" s="384"/>
      <c r="BYT116" s="384"/>
      <c r="BYU116" s="384"/>
      <c r="BYV116" s="384"/>
      <c r="BYW116" s="384"/>
      <c r="BYX116" s="384"/>
      <c r="BYY116" s="384"/>
      <c r="BYZ116" s="384"/>
      <c r="BZA116" s="384"/>
      <c r="BZB116" s="384"/>
      <c r="BZC116" s="384"/>
      <c r="BZD116" s="384"/>
      <c r="BZE116" s="384"/>
      <c r="BZF116" s="384"/>
      <c r="BZG116" s="384"/>
      <c r="BZH116" s="384"/>
      <c r="BZI116" s="384"/>
      <c r="BZJ116" s="384"/>
      <c r="BZK116" s="384"/>
      <c r="BZL116" s="384"/>
      <c r="BZM116" s="384"/>
      <c r="BZN116" s="384"/>
      <c r="BZO116" s="384"/>
      <c r="BZP116" s="384"/>
      <c r="BZQ116" s="384"/>
      <c r="BZR116" s="384"/>
      <c r="BZS116" s="384"/>
      <c r="BZT116" s="384"/>
      <c r="BZU116" s="384"/>
      <c r="BZV116" s="384"/>
      <c r="BZW116" s="384"/>
      <c r="BZX116" s="384"/>
      <c r="BZY116" s="384"/>
      <c r="BZZ116" s="384"/>
      <c r="CAA116" s="384"/>
      <c r="CAB116" s="384"/>
      <c r="CAC116" s="384"/>
      <c r="CAD116" s="384"/>
      <c r="CAE116" s="384"/>
      <c r="CAF116" s="384"/>
      <c r="CAG116" s="384"/>
      <c r="CAH116" s="384"/>
      <c r="CAI116" s="384"/>
      <c r="CAJ116" s="384"/>
      <c r="CAK116" s="384"/>
      <c r="CAL116" s="384"/>
      <c r="CAM116" s="384"/>
      <c r="CAN116" s="384"/>
      <c r="CAO116" s="384"/>
      <c r="CAP116" s="384"/>
      <c r="CAQ116" s="384"/>
      <c r="CAR116" s="384"/>
      <c r="CAS116" s="384"/>
      <c r="CAT116" s="384"/>
      <c r="CAU116" s="384"/>
      <c r="CAV116" s="384"/>
      <c r="CAW116" s="384"/>
      <c r="CAX116" s="384"/>
      <c r="CAY116" s="384"/>
      <c r="CAZ116" s="384"/>
      <c r="CBA116" s="384"/>
      <c r="CBB116" s="384"/>
      <c r="CBC116" s="384"/>
      <c r="CBD116" s="384"/>
      <c r="CBE116" s="384"/>
      <c r="CBF116" s="384"/>
      <c r="CBG116" s="384"/>
      <c r="CBH116" s="384"/>
      <c r="CBI116" s="384"/>
      <c r="CBJ116" s="384"/>
      <c r="CBK116" s="384"/>
      <c r="CBL116" s="384"/>
      <c r="CBM116" s="384"/>
      <c r="CBN116" s="384"/>
      <c r="CBO116" s="384"/>
      <c r="CBP116" s="384"/>
      <c r="CBQ116" s="384"/>
      <c r="CBR116" s="384"/>
      <c r="CBS116" s="384"/>
      <c r="CBT116" s="384"/>
      <c r="CBU116" s="384"/>
      <c r="CBV116" s="384"/>
      <c r="CBW116" s="384"/>
      <c r="CBX116" s="384"/>
      <c r="CBY116" s="384"/>
      <c r="CBZ116" s="384"/>
      <c r="CCA116" s="384"/>
      <c r="CCB116" s="384"/>
      <c r="CCC116" s="384"/>
      <c r="CCD116" s="384"/>
      <c r="CCE116" s="384"/>
      <c r="CCF116" s="384"/>
      <c r="CCG116" s="384"/>
      <c r="CCH116" s="384"/>
      <c r="CCI116" s="384"/>
      <c r="CCJ116" s="384"/>
      <c r="CCK116" s="384"/>
      <c r="CCL116" s="384"/>
      <c r="CCM116" s="384"/>
      <c r="CCN116" s="384"/>
      <c r="CCO116" s="384"/>
      <c r="CCP116" s="384"/>
      <c r="CCQ116" s="384"/>
      <c r="CCR116" s="384"/>
      <c r="CCS116" s="384"/>
      <c r="CCT116" s="384"/>
      <c r="CCU116" s="384"/>
      <c r="CCV116" s="384"/>
      <c r="CCW116" s="384"/>
      <c r="CCX116" s="384"/>
      <c r="CCY116" s="384"/>
      <c r="CCZ116" s="384"/>
      <c r="CDA116" s="384"/>
      <c r="CDB116" s="384"/>
      <c r="CDC116" s="384"/>
      <c r="CDD116" s="384"/>
      <c r="CDE116" s="384"/>
      <c r="CDF116" s="384"/>
      <c r="CDG116" s="384"/>
      <c r="CDH116" s="384"/>
      <c r="CDI116" s="384"/>
      <c r="CDJ116" s="384"/>
      <c r="CDK116" s="384"/>
      <c r="CDL116" s="384"/>
      <c r="CDM116" s="384"/>
      <c r="CDN116" s="384"/>
      <c r="CDO116" s="384"/>
      <c r="CDP116" s="384"/>
      <c r="CDQ116" s="384"/>
      <c r="CDR116" s="384"/>
      <c r="CDS116" s="384"/>
      <c r="CDT116" s="384"/>
      <c r="CDU116" s="384"/>
      <c r="CDV116" s="384"/>
      <c r="CDW116" s="384"/>
      <c r="CDX116" s="384"/>
      <c r="CDY116" s="384"/>
      <c r="CDZ116" s="384"/>
      <c r="CEA116" s="384"/>
      <c r="CEB116" s="384"/>
      <c r="CEC116" s="384"/>
      <c r="CED116" s="384"/>
      <c r="CEE116" s="384"/>
      <c r="CEF116" s="384"/>
      <c r="CEG116" s="384"/>
      <c r="CEH116" s="384"/>
      <c r="CEI116" s="384"/>
      <c r="CEJ116" s="384"/>
      <c r="CEK116" s="384"/>
      <c r="CEL116" s="384"/>
      <c r="CEM116" s="384"/>
      <c r="CEN116" s="384"/>
      <c r="CEO116" s="384"/>
      <c r="CEP116" s="384"/>
      <c r="CEQ116" s="384"/>
      <c r="CER116" s="384"/>
      <c r="CES116" s="384"/>
      <c r="CET116" s="384"/>
      <c r="CEU116" s="384"/>
      <c r="CEV116" s="384"/>
      <c r="CEW116" s="384"/>
      <c r="CEX116" s="384"/>
      <c r="CEY116" s="384"/>
      <c r="CEZ116" s="384"/>
      <c r="CFA116" s="384"/>
      <c r="CFB116" s="384"/>
      <c r="CFC116" s="384"/>
      <c r="CFD116" s="384"/>
      <c r="CFE116" s="384"/>
      <c r="CFF116" s="384"/>
      <c r="CFG116" s="384"/>
      <c r="CFH116" s="384"/>
      <c r="CFI116" s="384"/>
      <c r="CFJ116" s="384"/>
      <c r="CFK116" s="384"/>
      <c r="CFL116" s="384"/>
      <c r="CFM116" s="384"/>
      <c r="CFN116" s="384"/>
      <c r="CFO116" s="384"/>
      <c r="CFP116" s="384"/>
      <c r="CFQ116" s="384"/>
      <c r="CFR116" s="384"/>
      <c r="CFS116" s="384"/>
      <c r="CFT116" s="384"/>
      <c r="CFU116" s="384"/>
      <c r="CFV116" s="384"/>
      <c r="CFW116" s="384"/>
      <c r="CFX116" s="384"/>
      <c r="CFY116" s="384"/>
      <c r="CFZ116" s="384"/>
      <c r="CGA116" s="384"/>
      <c r="CGB116" s="384"/>
      <c r="CGC116" s="384"/>
      <c r="CGD116" s="384"/>
      <c r="CGE116" s="384"/>
      <c r="CGF116" s="384"/>
      <c r="CGG116" s="384"/>
      <c r="CGH116" s="384"/>
      <c r="CGI116" s="384"/>
      <c r="CGJ116" s="384"/>
      <c r="CGK116" s="384"/>
      <c r="CGL116" s="384"/>
      <c r="CGM116" s="384"/>
      <c r="CGN116" s="384"/>
      <c r="CGO116" s="384"/>
      <c r="CGP116" s="384"/>
      <c r="CGQ116" s="384"/>
      <c r="CGR116" s="384"/>
      <c r="CGS116" s="384"/>
      <c r="CGT116" s="384"/>
      <c r="CGU116" s="384"/>
      <c r="CGV116" s="384"/>
      <c r="CGW116" s="384"/>
      <c r="CGX116" s="384"/>
      <c r="CGY116" s="384"/>
      <c r="CGZ116" s="384"/>
      <c r="CHA116" s="384"/>
      <c r="CHB116" s="384"/>
      <c r="CHC116" s="384"/>
      <c r="CHD116" s="384"/>
      <c r="CHE116" s="384"/>
      <c r="CHF116" s="384"/>
      <c r="CHG116" s="384"/>
      <c r="CHH116" s="384"/>
      <c r="CHI116" s="384"/>
      <c r="CHJ116" s="384"/>
      <c r="CHK116" s="384"/>
      <c r="CHL116" s="384"/>
      <c r="CHM116" s="384"/>
      <c r="CHN116" s="384"/>
      <c r="CHO116" s="384"/>
      <c r="CHP116" s="384"/>
      <c r="CHQ116" s="384"/>
      <c r="CHR116" s="384"/>
      <c r="CHS116" s="384"/>
      <c r="CHT116" s="384"/>
      <c r="CHU116" s="384"/>
      <c r="CHV116" s="384"/>
      <c r="CHW116" s="384"/>
      <c r="CHX116" s="384"/>
      <c r="CHY116" s="384"/>
      <c r="CHZ116" s="384"/>
      <c r="CIA116" s="384"/>
      <c r="CIB116" s="384"/>
      <c r="CIC116" s="384"/>
      <c r="CID116" s="384"/>
      <c r="CIE116" s="384"/>
      <c r="CIF116" s="384"/>
      <c r="CIG116" s="384"/>
      <c r="CIH116" s="384"/>
      <c r="CII116" s="384"/>
      <c r="CIJ116" s="384"/>
      <c r="CIK116" s="384"/>
      <c r="CIL116" s="384"/>
      <c r="CIM116" s="384"/>
      <c r="CIN116" s="384"/>
      <c r="CIO116" s="384"/>
      <c r="CIP116" s="384"/>
      <c r="CIQ116" s="384"/>
      <c r="CIR116" s="384"/>
      <c r="CIS116" s="384"/>
      <c r="CIT116" s="384"/>
      <c r="CIU116" s="384"/>
      <c r="CIV116" s="384"/>
      <c r="CIW116" s="384"/>
      <c r="CIX116" s="384"/>
      <c r="CIY116" s="384"/>
      <c r="CIZ116" s="384"/>
      <c r="CJA116" s="384"/>
      <c r="CJB116" s="384"/>
      <c r="CJC116" s="384"/>
      <c r="CJD116" s="384"/>
      <c r="CJE116" s="384"/>
      <c r="CJF116" s="384"/>
      <c r="CJG116" s="384"/>
      <c r="CJH116" s="384"/>
      <c r="CJI116" s="384"/>
      <c r="CJJ116" s="384"/>
      <c r="CJK116" s="384"/>
      <c r="CJL116" s="384"/>
      <c r="CJM116" s="384"/>
      <c r="CJN116" s="384"/>
      <c r="CJO116" s="384"/>
      <c r="CJP116" s="384"/>
      <c r="CJQ116" s="384"/>
      <c r="CJR116" s="384"/>
      <c r="CJS116" s="384"/>
      <c r="CJT116" s="384"/>
      <c r="CJU116" s="384"/>
      <c r="CJV116" s="384"/>
      <c r="CJW116" s="384"/>
      <c r="CJX116" s="384"/>
      <c r="CJY116" s="384"/>
      <c r="CJZ116" s="384"/>
      <c r="CKA116" s="384"/>
      <c r="CKB116" s="384"/>
      <c r="CKC116" s="384"/>
      <c r="CKD116" s="384"/>
      <c r="CKE116" s="384"/>
      <c r="CKF116" s="384"/>
      <c r="CKG116" s="384"/>
      <c r="CKH116" s="384"/>
      <c r="CKI116" s="384"/>
      <c r="CKJ116" s="384"/>
      <c r="CKK116" s="384"/>
      <c r="CKL116" s="384"/>
      <c r="CKM116" s="384"/>
      <c r="CKN116" s="384"/>
      <c r="CKO116" s="384"/>
      <c r="CKP116" s="384"/>
      <c r="CKQ116" s="384"/>
      <c r="CKR116" s="384"/>
      <c r="CKS116" s="384"/>
      <c r="CKT116" s="384"/>
      <c r="CKU116" s="384"/>
      <c r="CKV116" s="384"/>
      <c r="CKW116" s="384"/>
      <c r="CKX116" s="384"/>
      <c r="CKY116" s="384"/>
      <c r="CKZ116" s="384"/>
      <c r="CLA116" s="384"/>
      <c r="CLB116" s="384"/>
      <c r="CLC116" s="384"/>
      <c r="CLD116" s="384"/>
      <c r="CLE116" s="384"/>
      <c r="CLF116" s="384"/>
      <c r="CLG116" s="384"/>
      <c r="CLH116" s="384"/>
      <c r="CLI116" s="384"/>
      <c r="CLJ116" s="384"/>
      <c r="CLK116" s="384"/>
      <c r="CLL116" s="384"/>
      <c r="CLM116" s="384"/>
      <c r="CLN116" s="384"/>
      <c r="CLO116" s="384"/>
      <c r="CLP116" s="384"/>
      <c r="CLQ116" s="384"/>
      <c r="CLR116" s="384"/>
      <c r="CLS116" s="384"/>
      <c r="CLT116" s="384"/>
      <c r="CLU116" s="384"/>
      <c r="CLV116" s="384"/>
      <c r="CLW116" s="384"/>
      <c r="CLX116" s="384"/>
      <c r="CLY116" s="384"/>
      <c r="CLZ116" s="384"/>
      <c r="CMA116" s="384"/>
      <c r="CMB116" s="384"/>
      <c r="CMC116" s="384"/>
      <c r="CMD116" s="384"/>
      <c r="CME116" s="384"/>
      <c r="CMF116" s="384"/>
      <c r="CMG116" s="384"/>
      <c r="CMH116" s="384"/>
      <c r="CMI116" s="384"/>
      <c r="CMJ116" s="384"/>
      <c r="CMK116" s="384"/>
      <c r="CML116" s="384"/>
      <c r="CMM116" s="384"/>
      <c r="CMN116" s="384"/>
      <c r="CMO116" s="384"/>
      <c r="CMP116" s="384"/>
      <c r="CMQ116" s="384"/>
      <c r="CMR116" s="384"/>
      <c r="CMS116" s="384"/>
      <c r="CMT116" s="384"/>
      <c r="CMU116" s="384"/>
      <c r="CMV116" s="384"/>
      <c r="CMW116" s="384"/>
      <c r="CMX116" s="384"/>
      <c r="CMY116" s="384"/>
      <c r="CMZ116" s="384"/>
      <c r="CNA116" s="384"/>
      <c r="CNB116" s="384"/>
      <c r="CNC116" s="384"/>
      <c r="CND116" s="384"/>
      <c r="CNE116" s="384"/>
      <c r="CNF116" s="384"/>
      <c r="CNG116" s="384"/>
      <c r="CNH116" s="384"/>
      <c r="CNI116" s="384"/>
      <c r="CNJ116" s="384"/>
      <c r="CNK116" s="384"/>
      <c r="CNL116" s="384"/>
      <c r="CNM116" s="384"/>
      <c r="CNN116" s="384"/>
      <c r="CNO116" s="384"/>
      <c r="CNP116" s="384"/>
      <c r="CNQ116" s="384"/>
      <c r="CNR116" s="384"/>
      <c r="CNS116" s="384"/>
      <c r="CNT116" s="384"/>
      <c r="CNU116" s="384"/>
      <c r="CNV116" s="384"/>
      <c r="CNW116" s="384"/>
      <c r="CNX116" s="384"/>
      <c r="CNY116" s="384"/>
      <c r="CNZ116" s="384"/>
      <c r="COA116" s="384"/>
      <c r="COB116" s="384"/>
      <c r="COC116" s="384"/>
      <c r="COD116" s="384"/>
      <c r="COE116" s="384"/>
      <c r="COF116" s="384"/>
      <c r="COG116" s="384"/>
      <c r="COH116" s="384"/>
      <c r="COI116" s="384"/>
      <c r="COJ116" s="384"/>
      <c r="COK116" s="384"/>
      <c r="COL116" s="384"/>
      <c r="COM116" s="384"/>
      <c r="CON116" s="384"/>
      <c r="COO116" s="384"/>
      <c r="COP116" s="384"/>
      <c r="COQ116" s="384"/>
      <c r="COR116" s="384"/>
      <c r="COS116" s="384"/>
      <c r="COT116" s="384"/>
      <c r="COU116" s="384"/>
      <c r="COV116" s="384"/>
      <c r="COW116" s="384"/>
      <c r="COX116" s="384"/>
      <c r="COY116" s="384"/>
      <c r="COZ116" s="384"/>
      <c r="CPA116" s="384"/>
      <c r="CPB116" s="384"/>
      <c r="CPC116" s="384"/>
      <c r="CPD116" s="384"/>
      <c r="CPE116" s="384"/>
      <c r="CPF116" s="384"/>
      <c r="CPG116" s="384"/>
      <c r="CPH116" s="384"/>
      <c r="CPI116" s="384"/>
      <c r="CPJ116" s="384"/>
      <c r="CPK116" s="384"/>
      <c r="CPL116" s="384"/>
      <c r="CPM116" s="384"/>
      <c r="CPN116" s="384"/>
      <c r="CPO116" s="384"/>
      <c r="CPP116" s="384"/>
      <c r="CPQ116" s="384"/>
      <c r="CPR116" s="384"/>
      <c r="CPS116" s="384"/>
      <c r="CPT116" s="384"/>
      <c r="CPU116" s="384"/>
      <c r="CPV116" s="384"/>
      <c r="CPW116" s="384"/>
      <c r="CPX116" s="384"/>
      <c r="CPY116" s="384"/>
      <c r="CPZ116" s="384"/>
      <c r="CQA116" s="384"/>
      <c r="CQB116" s="384"/>
      <c r="CQC116" s="384"/>
      <c r="CQD116" s="384"/>
      <c r="CQE116" s="384"/>
      <c r="CQF116" s="384"/>
      <c r="CQG116" s="384"/>
      <c r="CQH116" s="384"/>
      <c r="CQI116" s="384"/>
      <c r="CQJ116" s="384"/>
      <c r="CQK116" s="384"/>
      <c r="CQL116" s="384"/>
      <c r="CQM116" s="384"/>
      <c r="CQN116" s="384"/>
      <c r="CQO116" s="384"/>
      <c r="CQP116" s="384"/>
      <c r="CQQ116" s="384"/>
      <c r="CQR116" s="384"/>
      <c r="CQS116" s="384"/>
      <c r="CQT116" s="384"/>
      <c r="CQU116" s="384"/>
      <c r="CQV116" s="384"/>
      <c r="CQW116" s="384"/>
      <c r="CQX116" s="384"/>
      <c r="CQY116" s="384"/>
      <c r="CQZ116" s="384"/>
      <c r="CRA116" s="384"/>
      <c r="CRB116" s="384"/>
      <c r="CRC116" s="384"/>
      <c r="CRD116" s="384"/>
      <c r="CRE116" s="384"/>
      <c r="CRF116" s="384"/>
      <c r="CRG116" s="384"/>
      <c r="CRH116" s="384"/>
      <c r="CRI116" s="384"/>
      <c r="CRJ116" s="384"/>
      <c r="CRK116" s="384"/>
      <c r="CRL116" s="384"/>
      <c r="CRM116" s="384"/>
      <c r="CRN116" s="384"/>
      <c r="CRO116" s="384"/>
      <c r="CRP116" s="384"/>
      <c r="CRQ116" s="384"/>
      <c r="CRR116" s="384"/>
      <c r="CRS116" s="384"/>
      <c r="CRT116" s="384"/>
      <c r="CRU116" s="384"/>
      <c r="CRV116" s="384"/>
      <c r="CRW116" s="384"/>
      <c r="CRX116" s="384"/>
      <c r="CRY116" s="384"/>
      <c r="CRZ116" s="384"/>
      <c r="CSA116" s="384"/>
      <c r="CSB116" s="384"/>
      <c r="CSC116" s="384"/>
      <c r="CSD116" s="384"/>
      <c r="CSE116" s="384"/>
      <c r="CSF116" s="384"/>
      <c r="CSG116" s="384"/>
      <c r="CSH116" s="384"/>
      <c r="CSI116" s="384"/>
      <c r="CSJ116" s="384"/>
      <c r="CSK116" s="384"/>
      <c r="CSL116" s="384"/>
      <c r="CSM116" s="384"/>
      <c r="CSN116" s="384"/>
      <c r="CSO116" s="384"/>
      <c r="CSP116" s="384"/>
      <c r="CSQ116" s="384"/>
      <c r="CSR116" s="384"/>
      <c r="CSS116" s="384"/>
      <c r="CST116" s="384"/>
      <c r="CSU116" s="384"/>
      <c r="CSV116" s="384"/>
      <c r="CSW116" s="384"/>
      <c r="CSX116" s="384"/>
      <c r="CSY116" s="384"/>
      <c r="CSZ116" s="384"/>
      <c r="CTA116" s="384"/>
      <c r="CTB116" s="384"/>
      <c r="CTC116" s="384"/>
      <c r="CTD116" s="384"/>
      <c r="CTE116" s="384"/>
      <c r="CTF116" s="384"/>
      <c r="CTG116" s="384"/>
      <c r="CTH116" s="384"/>
      <c r="CTI116" s="384"/>
      <c r="CTJ116" s="384"/>
      <c r="CTK116" s="384"/>
      <c r="CTL116" s="384"/>
      <c r="CTM116" s="384"/>
      <c r="CTN116" s="384"/>
      <c r="CTO116" s="384"/>
      <c r="CTP116" s="384"/>
      <c r="CTQ116" s="384"/>
      <c r="CTR116" s="384"/>
      <c r="CTS116" s="384"/>
      <c r="CTT116" s="384"/>
      <c r="CTU116" s="384"/>
      <c r="CTV116" s="384"/>
      <c r="CTW116" s="384"/>
      <c r="CTX116" s="384"/>
      <c r="CTY116" s="384"/>
      <c r="CTZ116" s="384"/>
      <c r="CUA116" s="384"/>
      <c r="CUB116" s="384"/>
      <c r="CUC116" s="384"/>
      <c r="CUD116" s="384"/>
      <c r="CUE116" s="384"/>
      <c r="CUF116" s="384"/>
      <c r="CUG116" s="384"/>
      <c r="CUH116" s="384"/>
      <c r="CUI116" s="384"/>
      <c r="CUJ116" s="384"/>
      <c r="CUK116" s="384"/>
      <c r="CUL116" s="384"/>
      <c r="CUM116" s="384"/>
      <c r="CUN116" s="384"/>
      <c r="CUO116" s="384"/>
      <c r="CUP116" s="384"/>
      <c r="CUQ116" s="384"/>
      <c r="CUR116" s="384"/>
      <c r="CUS116" s="384"/>
      <c r="CUT116" s="384"/>
      <c r="CUU116" s="384"/>
      <c r="CUV116" s="384"/>
      <c r="CUW116" s="384"/>
      <c r="CUX116" s="384"/>
      <c r="CUY116" s="384"/>
      <c r="CUZ116" s="384"/>
      <c r="CVA116" s="384"/>
      <c r="CVB116" s="384"/>
      <c r="CVC116" s="384"/>
      <c r="CVD116" s="384"/>
      <c r="CVE116" s="384"/>
      <c r="CVF116" s="384"/>
      <c r="CVG116" s="384"/>
      <c r="CVH116" s="384"/>
      <c r="CVI116" s="384"/>
      <c r="CVJ116" s="384"/>
      <c r="CVK116" s="384"/>
      <c r="CVL116" s="384"/>
      <c r="CVM116" s="384"/>
      <c r="CVN116" s="384"/>
      <c r="CVO116" s="384"/>
      <c r="CVP116" s="384"/>
      <c r="CVQ116" s="384"/>
      <c r="CVR116" s="384"/>
      <c r="CVS116" s="384"/>
      <c r="CVT116" s="384"/>
      <c r="CVU116" s="384"/>
      <c r="CVV116" s="384"/>
      <c r="CVW116" s="384"/>
      <c r="CVX116" s="384"/>
      <c r="CVY116" s="384"/>
      <c r="CVZ116" s="384"/>
      <c r="CWA116" s="384"/>
      <c r="CWB116" s="384"/>
      <c r="CWC116" s="384"/>
      <c r="CWD116" s="384"/>
      <c r="CWE116" s="384"/>
      <c r="CWF116" s="384"/>
      <c r="CWG116" s="384"/>
      <c r="CWH116" s="384"/>
      <c r="CWI116" s="384"/>
      <c r="CWJ116" s="384"/>
      <c r="CWK116" s="384"/>
      <c r="CWL116" s="384"/>
      <c r="CWM116" s="384"/>
      <c r="CWN116" s="384"/>
      <c r="CWO116" s="384"/>
      <c r="CWP116" s="384"/>
      <c r="CWQ116" s="384"/>
      <c r="CWR116" s="384"/>
      <c r="CWS116" s="384"/>
      <c r="CWT116" s="384"/>
      <c r="CWU116" s="384"/>
      <c r="CWV116" s="384"/>
      <c r="CWW116" s="384"/>
      <c r="CWX116" s="384"/>
      <c r="CWY116" s="384"/>
      <c r="CWZ116" s="384"/>
      <c r="CXA116" s="384"/>
      <c r="CXB116" s="384"/>
      <c r="CXC116" s="384"/>
      <c r="CXD116" s="384"/>
      <c r="CXE116" s="384"/>
      <c r="CXF116" s="384"/>
      <c r="CXG116" s="384"/>
      <c r="CXH116" s="384"/>
      <c r="CXI116" s="384"/>
      <c r="CXJ116" s="384"/>
      <c r="CXK116" s="384"/>
      <c r="CXL116" s="384"/>
      <c r="CXM116" s="384"/>
      <c r="CXN116" s="384"/>
      <c r="CXO116" s="384"/>
      <c r="CXP116" s="384"/>
      <c r="CXQ116" s="384"/>
      <c r="CXR116" s="384"/>
      <c r="CXS116" s="384"/>
      <c r="CXT116" s="384"/>
      <c r="CXU116" s="384"/>
      <c r="CXV116" s="384"/>
      <c r="CXW116" s="384"/>
      <c r="CXX116" s="384"/>
      <c r="CXY116" s="384"/>
      <c r="CXZ116" s="384"/>
      <c r="CYA116" s="384"/>
      <c r="CYB116" s="384"/>
      <c r="CYC116" s="384"/>
      <c r="CYD116" s="384"/>
      <c r="CYE116" s="384"/>
      <c r="CYF116" s="384"/>
      <c r="CYG116" s="384"/>
      <c r="CYH116" s="384"/>
      <c r="CYI116" s="384"/>
      <c r="CYJ116" s="384"/>
      <c r="CYK116" s="384"/>
      <c r="CYL116" s="384"/>
      <c r="CYM116" s="384"/>
      <c r="CYN116" s="384"/>
      <c r="CYO116" s="384"/>
      <c r="CYP116" s="384"/>
      <c r="CYQ116" s="384"/>
      <c r="CYR116" s="384"/>
      <c r="CYS116" s="384"/>
      <c r="CYT116" s="384"/>
      <c r="CYU116" s="384"/>
      <c r="CYV116" s="384"/>
      <c r="CYW116" s="384"/>
      <c r="CYX116" s="384"/>
      <c r="CYY116" s="384"/>
      <c r="CYZ116" s="384"/>
      <c r="CZA116" s="384"/>
      <c r="CZB116" s="384"/>
      <c r="CZC116" s="384"/>
      <c r="CZD116" s="384"/>
      <c r="CZE116" s="384"/>
      <c r="CZF116" s="384"/>
      <c r="CZG116" s="384"/>
      <c r="CZH116" s="384"/>
      <c r="CZI116" s="384"/>
      <c r="CZJ116" s="384"/>
      <c r="CZK116" s="384"/>
      <c r="CZL116" s="384"/>
      <c r="CZM116" s="384"/>
      <c r="CZN116" s="384"/>
      <c r="CZO116" s="384"/>
      <c r="CZP116" s="384"/>
      <c r="CZQ116" s="384"/>
      <c r="CZR116" s="384"/>
      <c r="CZS116" s="384"/>
      <c r="CZT116" s="384"/>
      <c r="CZU116" s="384"/>
      <c r="CZV116" s="384"/>
      <c r="CZW116" s="384"/>
      <c r="CZX116" s="384"/>
      <c r="CZY116" s="384"/>
      <c r="CZZ116" s="384"/>
      <c r="DAA116" s="384"/>
      <c r="DAB116" s="384"/>
      <c r="DAC116" s="384"/>
      <c r="DAD116" s="384"/>
      <c r="DAE116" s="384"/>
      <c r="DAF116" s="384"/>
      <c r="DAG116" s="384"/>
      <c r="DAH116" s="384"/>
      <c r="DAI116" s="384"/>
      <c r="DAJ116" s="384"/>
      <c r="DAK116" s="384"/>
      <c r="DAL116" s="384"/>
      <c r="DAM116" s="384"/>
      <c r="DAN116" s="384"/>
      <c r="DAO116" s="384"/>
      <c r="DAP116" s="384"/>
      <c r="DAQ116" s="384"/>
      <c r="DAR116" s="384"/>
      <c r="DAS116" s="384"/>
      <c r="DAT116" s="384"/>
      <c r="DAU116" s="384"/>
      <c r="DAV116" s="384"/>
      <c r="DAW116" s="384"/>
      <c r="DAX116" s="384"/>
      <c r="DAY116" s="384"/>
      <c r="DAZ116" s="384"/>
      <c r="DBA116" s="384"/>
      <c r="DBB116" s="384"/>
      <c r="DBC116" s="384"/>
      <c r="DBD116" s="384"/>
      <c r="DBE116" s="384"/>
      <c r="DBF116" s="384"/>
      <c r="DBG116" s="384"/>
      <c r="DBH116" s="384"/>
      <c r="DBI116" s="384"/>
      <c r="DBJ116" s="384"/>
      <c r="DBK116" s="384"/>
      <c r="DBL116" s="384"/>
      <c r="DBM116" s="384"/>
      <c r="DBN116" s="384"/>
      <c r="DBO116" s="384"/>
      <c r="DBP116" s="384"/>
      <c r="DBQ116" s="384"/>
      <c r="DBR116" s="384"/>
      <c r="DBS116" s="384"/>
      <c r="DBT116" s="384"/>
      <c r="DBU116" s="384"/>
      <c r="DBV116" s="384"/>
      <c r="DBW116" s="384"/>
      <c r="DBX116" s="384"/>
      <c r="DBY116" s="384"/>
      <c r="DBZ116" s="384"/>
      <c r="DCA116" s="384"/>
      <c r="DCB116" s="384"/>
      <c r="DCC116" s="384"/>
      <c r="DCD116" s="384"/>
      <c r="DCE116" s="384"/>
      <c r="DCF116" s="384"/>
      <c r="DCG116" s="384"/>
      <c r="DCH116" s="384"/>
      <c r="DCI116" s="384"/>
      <c r="DCJ116" s="384"/>
      <c r="DCK116" s="384"/>
      <c r="DCL116" s="384"/>
      <c r="DCM116" s="384"/>
      <c r="DCN116" s="384"/>
      <c r="DCO116" s="384"/>
      <c r="DCP116" s="384"/>
      <c r="DCQ116" s="384"/>
      <c r="DCR116" s="384"/>
      <c r="DCS116" s="384"/>
      <c r="DCT116" s="384"/>
      <c r="DCU116" s="384"/>
      <c r="DCV116" s="384"/>
      <c r="DCW116" s="384"/>
      <c r="DCX116" s="384"/>
      <c r="DCY116" s="384"/>
      <c r="DCZ116" s="384"/>
      <c r="DDA116" s="384"/>
      <c r="DDB116" s="384"/>
      <c r="DDC116" s="384"/>
      <c r="DDD116" s="384"/>
      <c r="DDE116" s="384"/>
      <c r="DDF116" s="384"/>
      <c r="DDG116" s="384"/>
      <c r="DDH116" s="384"/>
      <c r="DDI116" s="384"/>
      <c r="DDJ116" s="384"/>
      <c r="DDK116" s="384"/>
      <c r="DDL116" s="384"/>
      <c r="DDM116" s="384"/>
      <c r="DDN116" s="384"/>
      <c r="DDO116" s="384"/>
      <c r="DDP116" s="384"/>
      <c r="DDQ116" s="384"/>
      <c r="DDR116" s="384"/>
      <c r="DDS116" s="384"/>
      <c r="DDT116" s="384"/>
      <c r="DDU116" s="384"/>
      <c r="DDV116" s="384"/>
      <c r="DDW116" s="384"/>
      <c r="DDX116" s="384"/>
      <c r="DDY116" s="384"/>
      <c r="DDZ116" s="384"/>
      <c r="DEA116" s="384"/>
      <c r="DEB116" s="384"/>
      <c r="DEC116" s="384"/>
      <c r="DED116" s="384"/>
      <c r="DEE116" s="384"/>
      <c r="DEF116" s="384"/>
      <c r="DEG116" s="384"/>
      <c r="DEH116" s="384"/>
      <c r="DEI116" s="384"/>
      <c r="DEJ116" s="384"/>
      <c r="DEK116" s="384"/>
      <c r="DEL116" s="384"/>
      <c r="DEM116" s="384"/>
      <c r="DEN116" s="384"/>
      <c r="DEO116" s="384"/>
      <c r="DEP116" s="384"/>
      <c r="DEQ116" s="384"/>
      <c r="DER116" s="384"/>
      <c r="DES116" s="384"/>
      <c r="DET116" s="384"/>
      <c r="DEU116" s="384"/>
      <c r="DEV116" s="384"/>
      <c r="DEW116" s="384"/>
      <c r="DEX116" s="384"/>
      <c r="DEY116" s="384"/>
      <c r="DEZ116" s="384"/>
      <c r="DFA116" s="384"/>
      <c r="DFB116" s="384"/>
      <c r="DFC116" s="384"/>
      <c r="DFD116" s="384"/>
      <c r="DFE116" s="384"/>
      <c r="DFF116" s="384"/>
      <c r="DFG116" s="384"/>
      <c r="DFH116" s="384"/>
      <c r="DFI116" s="384"/>
      <c r="DFJ116" s="384"/>
      <c r="DFK116" s="384"/>
      <c r="DFL116" s="384"/>
      <c r="DFM116" s="384"/>
      <c r="DFN116" s="384"/>
      <c r="DFO116" s="384"/>
      <c r="DFP116" s="384"/>
      <c r="DFQ116" s="384"/>
      <c r="DFR116" s="384"/>
      <c r="DFS116" s="384"/>
      <c r="DFT116" s="384"/>
      <c r="DFU116" s="384"/>
      <c r="DFV116" s="384"/>
      <c r="DFW116" s="384"/>
      <c r="DFX116" s="384"/>
      <c r="DFY116" s="384"/>
      <c r="DFZ116" s="384"/>
      <c r="DGA116" s="384"/>
      <c r="DGB116" s="384"/>
      <c r="DGC116" s="384"/>
      <c r="DGD116" s="384"/>
      <c r="DGE116" s="384"/>
      <c r="DGF116" s="384"/>
      <c r="DGG116" s="384"/>
      <c r="DGH116" s="384"/>
      <c r="DGI116" s="384"/>
      <c r="DGJ116" s="384"/>
      <c r="DGK116" s="384"/>
      <c r="DGL116" s="384"/>
      <c r="DGM116" s="384"/>
      <c r="DGN116" s="384"/>
      <c r="DGO116" s="384"/>
      <c r="DGP116" s="384"/>
      <c r="DGQ116" s="384"/>
      <c r="DGR116" s="384"/>
      <c r="DGS116" s="384"/>
      <c r="DGT116" s="384"/>
      <c r="DGU116" s="384"/>
      <c r="DGV116" s="384"/>
      <c r="DGW116" s="384"/>
      <c r="DGX116" s="384"/>
      <c r="DGY116" s="384"/>
      <c r="DGZ116" s="384"/>
      <c r="DHA116" s="384"/>
      <c r="DHB116" s="384"/>
      <c r="DHC116" s="384"/>
      <c r="DHD116" s="384"/>
      <c r="DHE116" s="384"/>
      <c r="DHF116" s="384"/>
      <c r="DHG116" s="384"/>
      <c r="DHH116" s="384"/>
      <c r="DHI116" s="384"/>
      <c r="DHJ116" s="384"/>
      <c r="DHK116" s="384"/>
      <c r="DHL116" s="384"/>
      <c r="DHM116" s="384"/>
      <c r="DHN116" s="384"/>
      <c r="DHO116" s="384"/>
      <c r="DHP116" s="384"/>
      <c r="DHQ116" s="384"/>
      <c r="DHR116" s="384"/>
      <c r="DHS116" s="384"/>
      <c r="DHT116" s="384"/>
      <c r="DHU116" s="384"/>
      <c r="DHV116" s="384"/>
      <c r="DHW116" s="384"/>
      <c r="DHX116" s="384"/>
      <c r="DHY116" s="384"/>
      <c r="DHZ116" s="384"/>
      <c r="DIA116" s="384"/>
      <c r="DIB116" s="384"/>
      <c r="DIC116" s="384"/>
      <c r="DID116" s="384"/>
      <c r="DIE116" s="384"/>
      <c r="DIF116" s="384"/>
      <c r="DIG116" s="384"/>
      <c r="DIH116" s="384"/>
      <c r="DII116" s="384"/>
      <c r="DIJ116" s="384"/>
      <c r="DIK116" s="384"/>
      <c r="DIL116" s="384"/>
      <c r="DIM116" s="384"/>
      <c r="DIN116" s="384"/>
      <c r="DIO116" s="384"/>
      <c r="DIP116" s="384"/>
      <c r="DIQ116" s="384"/>
      <c r="DIR116" s="384"/>
      <c r="DIS116" s="384"/>
      <c r="DIT116" s="384"/>
      <c r="DIU116" s="384"/>
      <c r="DIV116" s="384"/>
      <c r="DIW116" s="384"/>
      <c r="DIX116" s="384"/>
      <c r="DIY116" s="384"/>
      <c r="DIZ116" s="384"/>
      <c r="DJA116" s="384"/>
      <c r="DJB116" s="384"/>
      <c r="DJC116" s="384"/>
      <c r="DJD116" s="384"/>
      <c r="DJE116" s="384"/>
      <c r="DJF116" s="384"/>
      <c r="DJG116" s="384"/>
      <c r="DJH116" s="384"/>
      <c r="DJI116" s="384"/>
      <c r="DJJ116" s="384"/>
      <c r="DJK116" s="384"/>
      <c r="DJL116" s="384"/>
      <c r="DJM116" s="384"/>
      <c r="DJN116" s="384"/>
      <c r="DJO116" s="384"/>
      <c r="DJP116" s="384"/>
      <c r="DJQ116" s="384"/>
      <c r="DJR116" s="384"/>
      <c r="DJS116" s="384"/>
      <c r="DJT116" s="384"/>
      <c r="DJU116" s="384"/>
      <c r="DJV116" s="384"/>
      <c r="DJW116" s="384"/>
      <c r="DJX116" s="384"/>
      <c r="DJY116" s="384"/>
      <c r="DJZ116" s="384"/>
      <c r="DKA116" s="384"/>
      <c r="DKB116" s="384"/>
      <c r="DKC116" s="384"/>
      <c r="DKD116" s="384"/>
      <c r="DKE116" s="384"/>
      <c r="DKF116" s="384"/>
      <c r="DKG116" s="384"/>
      <c r="DKH116" s="384"/>
      <c r="DKI116" s="384"/>
      <c r="DKJ116" s="384"/>
      <c r="DKK116" s="384"/>
      <c r="DKL116" s="384"/>
      <c r="DKM116" s="384"/>
      <c r="DKN116" s="384"/>
      <c r="DKO116" s="384"/>
      <c r="DKP116" s="384"/>
      <c r="DKQ116" s="384"/>
      <c r="DKR116" s="384"/>
      <c r="DKS116" s="384"/>
      <c r="DKT116" s="384"/>
      <c r="DKU116" s="384"/>
      <c r="DKV116" s="384"/>
      <c r="DKW116" s="384"/>
      <c r="DKX116" s="384"/>
      <c r="DKY116" s="384"/>
      <c r="DKZ116" s="384"/>
      <c r="DLA116" s="384"/>
      <c r="DLB116" s="384"/>
      <c r="DLC116" s="384"/>
      <c r="DLD116" s="384"/>
      <c r="DLE116" s="384"/>
      <c r="DLF116" s="384"/>
      <c r="DLG116" s="384"/>
      <c r="DLH116" s="384"/>
      <c r="DLI116" s="384"/>
      <c r="DLJ116" s="384"/>
      <c r="DLK116" s="384"/>
      <c r="DLL116" s="384"/>
      <c r="DLM116" s="384"/>
      <c r="DLN116" s="384"/>
      <c r="DLO116" s="384"/>
      <c r="DLP116" s="384"/>
      <c r="DLQ116" s="384"/>
      <c r="DLR116" s="384"/>
      <c r="DLS116" s="384"/>
      <c r="DLT116" s="384"/>
      <c r="DLU116" s="384"/>
      <c r="DLV116" s="384"/>
      <c r="DLW116" s="384"/>
      <c r="DLX116" s="384"/>
      <c r="DLY116" s="384"/>
      <c r="DLZ116" s="384"/>
      <c r="DMA116" s="384"/>
      <c r="DMB116" s="384"/>
      <c r="DMC116" s="384"/>
      <c r="DMD116" s="384"/>
      <c r="DME116" s="384"/>
      <c r="DMF116" s="384"/>
      <c r="DMG116" s="384"/>
      <c r="DMH116" s="384"/>
      <c r="DMI116" s="384"/>
      <c r="DMJ116" s="384"/>
      <c r="DMK116" s="384"/>
      <c r="DML116" s="384"/>
      <c r="DMM116" s="384"/>
      <c r="DMN116" s="384"/>
      <c r="DMO116" s="384"/>
      <c r="DMP116" s="384"/>
      <c r="DMQ116" s="384"/>
      <c r="DMR116" s="384"/>
      <c r="DMS116" s="384"/>
      <c r="DMT116" s="384"/>
      <c r="DMU116" s="384"/>
      <c r="DMV116" s="384"/>
      <c r="DMW116" s="384"/>
      <c r="DMX116" s="384"/>
      <c r="DMY116" s="384"/>
      <c r="DMZ116" s="384"/>
      <c r="DNA116" s="384"/>
      <c r="DNB116" s="384"/>
      <c r="DNC116" s="384"/>
      <c r="DND116" s="384"/>
      <c r="DNE116" s="384"/>
      <c r="DNF116" s="384"/>
      <c r="DNG116" s="384"/>
      <c r="DNH116" s="384"/>
      <c r="DNI116" s="384"/>
      <c r="DNJ116" s="384"/>
      <c r="DNK116" s="384"/>
      <c r="DNL116" s="384"/>
      <c r="DNM116" s="384"/>
      <c r="DNN116" s="384"/>
      <c r="DNO116" s="384"/>
      <c r="DNP116" s="384"/>
      <c r="DNQ116" s="384"/>
      <c r="DNR116" s="384"/>
      <c r="DNS116" s="384"/>
      <c r="DNT116" s="384"/>
      <c r="DNU116" s="384"/>
      <c r="DNV116" s="384"/>
      <c r="DNW116" s="384"/>
      <c r="DNX116" s="384"/>
      <c r="DNY116" s="384"/>
      <c r="DNZ116" s="384"/>
      <c r="DOA116" s="384"/>
      <c r="DOB116" s="384"/>
      <c r="DOC116" s="384"/>
      <c r="DOD116" s="384"/>
      <c r="DOE116" s="384"/>
      <c r="DOF116" s="384"/>
      <c r="DOG116" s="384"/>
      <c r="DOH116" s="384"/>
      <c r="DOI116" s="384"/>
      <c r="DOJ116" s="384"/>
      <c r="DOK116" s="384"/>
      <c r="DOL116" s="384"/>
      <c r="DOM116" s="384"/>
      <c r="DON116" s="384"/>
      <c r="DOO116" s="384"/>
      <c r="DOP116" s="384"/>
      <c r="DOQ116" s="384"/>
      <c r="DOR116" s="384"/>
      <c r="DOS116" s="384"/>
      <c r="DOT116" s="384"/>
      <c r="DOU116" s="384"/>
      <c r="DOV116" s="384"/>
      <c r="DOW116" s="384"/>
      <c r="DOX116" s="384"/>
      <c r="DOY116" s="384"/>
      <c r="DOZ116" s="384"/>
      <c r="DPA116" s="384"/>
      <c r="DPB116" s="384"/>
      <c r="DPC116" s="384"/>
      <c r="DPD116" s="384"/>
      <c r="DPE116" s="384"/>
      <c r="DPF116" s="384"/>
      <c r="DPG116" s="384"/>
      <c r="DPH116" s="384"/>
      <c r="DPI116" s="384"/>
      <c r="DPJ116" s="384"/>
      <c r="DPK116" s="384"/>
      <c r="DPL116" s="384"/>
      <c r="DPM116" s="384"/>
      <c r="DPN116" s="384"/>
      <c r="DPO116" s="384"/>
      <c r="DPP116" s="384"/>
      <c r="DPQ116" s="384"/>
      <c r="DPR116" s="384"/>
      <c r="DPS116" s="384"/>
      <c r="DPT116" s="384"/>
      <c r="DPU116" s="384"/>
      <c r="DPV116" s="384"/>
      <c r="DPW116" s="384"/>
      <c r="DPX116" s="384"/>
      <c r="DPY116" s="384"/>
      <c r="DPZ116" s="384"/>
      <c r="DQA116" s="384"/>
      <c r="DQB116" s="384"/>
      <c r="DQC116" s="384"/>
      <c r="DQD116" s="384"/>
      <c r="DQE116" s="384"/>
      <c r="DQF116" s="384"/>
      <c r="DQG116" s="384"/>
      <c r="DQH116" s="384"/>
      <c r="DQI116" s="384"/>
      <c r="DQJ116" s="384"/>
      <c r="DQK116" s="384"/>
      <c r="DQL116" s="384"/>
      <c r="DQM116" s="384"/>
      <c r="DQN116" s="384"/>
      <c r="DQO116" s="384"/>
      <c r="DQP116" s="384"/>
      <c r="DQQ116" s="384"/>
      <c r="DQR116" s="384"/>
      <c r="DQS116" s="384"/>
      <c r="DQT116" s="384"/>
      <c r="DQU116" s="384"/>
      <c r="DQV116" s="384"/>
      <c r="DQW116" s="384"/>
      <c r="DQX116" s="384"/>
      <c r="DQY116" s="384"/>
      <c r="DQZ116" s="384"/>
      <c r="DRA116" s="384"/>
      <c r="DRB116" s="384"/>
      <c r="DRC116" s="384"/>
      <c r="DRD116" s="384"/>
      <c r="DRE116" s="384"/>
      <c r="DRF116" s="384"/>
      <c r="DRG116" s="384"/>
      <c r="DRH116" s="384"/>
      <c r="DRI116" s="384"/>
      <c r="DRJ116" s="384"/>
      <c r="DRK116" s="384"/>
      <c r="DRL116" s="384"/>
      <c r="DRM116" s="384"/>
      <c r="DRN116" s="384"/>
      <c r="DRO116" s="384"/>
      <c r="DRP116" s="384"/>
      <c r="DRQ116" s="384"/>
      <c r="DRR116" s="384"/>
      <c r="DRS116" s="384"/>
      <c r="DRT116" s="384"/>
      <c r="DRU116" s="384"/>
      <c r="DRV116" s="384"/>
      <c r="DRW116" s="384"/>
      <c r="DRX116" s="384"/>
      <c r="DRY116" s="384"/>
      <c r="DRZ116" s="384"/>
      <c r="DSA116" s="384"/>
      <c r="DSB116" s="384"/>
      <c r="DSC116" s="384"/>
      <c r="DSD116" s="384"/>
      <c r="DSE116" s="384"/>
      <c r="DSF116" s="384"/>
      <c r="DSG116" s="384"/>
      <c r="DSH116" s="384"/>
      <c r="DSI116" s="384"/>
      <c r="DSJ116" s="384"/>
      <c r="DSK116" s="384"/>
      <c r="DSL116" s="384"/>
      <c r="DSM116" s="384"/>
      <c r="DSN116" s="384"/>
      <c r="DSO116" s="384"/>
      <c r="DSP116" s="384"/>
      <c r="DSQ116" s="384"/>
      <c r="DSR116" s="384"/>
      <c r="DSS116" s="384"/>
      <c r="DST116" s="384"/>
      <c r="DSU116" s="384"/>
      <c r="DSV116" s="384"/>
      <c r="DSW116" s="384"/>
      <c r="DSX116" s="384"/>
      <c r="DSY116" s="384"/>
      <c r="DSZ116" s="384"/>
      <c r="DTA116" s="384"/>
      <c r="DTB116" s="384"/>
      <c r="DTC116" s="384"/>
      <c r="DTD116" s="384"/>
      <c r="DTE116" s="384"/>
      <c r="DTF116" s="384"/>
      <c r="DTG116" s="384"/>
      <c r="DTH116" s="384"/>
      <c r="DTI116" s="384"/>
      <c r="DTJ116" s="384"/>
      <c r="DTK116" s="384"/>
      <c r="DTL116" s="384"/>
      <c r="DTM116" s="384"/>
      <c r="DTN116" s="384"/>
      <c r="DTO116" s="384"/>
      <c r="DTP116" s="384"/>
      <c r="DTQ116" s="384"/>
      <c r="DTR116" s="384"/>
      <c r="DTS116" s="384"/>
      <c r="DTT116" s="384"/>
      <c r="DTU116" s="384"/>
      <c r="DTV116" s="384"/>
      <c r="DTW116" s="384"/>
      <c r="DTX116" s="384"/>
      <c r="DTY116" s="384"/>
      <c r="DTZ116" s="384"/>
      <c r="DUA116" s="384"/>
      <c r="DUB116" s="384"/>
      <c r="DUC116" s="384"/>
      <c r="DUD116" s="384"/>
      <c r="DUE116" s="384"/>
      <c r="DUF116" s="384"/>
      <c r="DUG116" s="384"/>
      <c r="DUH116" s="384"/>
      <c r="DUI116" s="384"/>
      <c r="DUJ116" s="384"/>
      <c r="DUK116" s="384"/>
      <c r="DUL116" s="384"/>
      <c r="DUM116" s="384"/>
      <c r="DUN116" s="384"/>
      <c r="DUO116" s="384"/>
      <c r="DUP116" s="384"/>
      <c r="DUQ116" s="384"/>
      <c r="DUR116" s="384"/>
      <c r="DUS116" s="384"/>
      <c r="DUT116" s="384"/>
      <c r="DUU116" s="384"/>
      <c r="DUV116" s="384"/>
      <c r="DUW116" s="384"/>
      <c r="DUX116" s="384"/>
      <c r="DUY116" s="384"/>
      <c r="DUZ116" s="384"/>
      <c r="DVA116" s="384"/>
      <c r="DVB116" s="384"/>
      <c r="DVC116" s="384"/>
      <c r="DVD116" s="384"/>
      <c r="DVE116" s="384"/>
      <c r="DVF116" s="384"/>
      <c r="DVG116" s="384"/>
      <c r="DVH116" s="384"/>
      <c r="DVI116" s="384"/>
      <c r="DVJ116" s="384"/>
      <c r="DVK116" s="384"/>
      <c r="DVL116" s="384"/>
      <c r="DVM116" s="384"/>
      <c r="DVN116" s="384"/>
      <c r="DVO116" s="384"/>
      <c r="DVP116" s="384"/>
      <c r="DVQ116" s="384"/>
      <c r="DVR116" s="384"/>
      <c r="DVS116" s="384"/>
      <c r="DVT116" s="384"/>
      <c r="DVU116" s="384"/>
      <c r="DVV116" s="384"/>
      <c r="DVW116" s="384"/>
      <c r="DVX116" s="384"/>
      <c r="DVY116" s="384"/>
      <c r="DVZ116" s="384"/>
      <c r="DWA116" s="384"/>
      <c r="DWB116" s="384"/>
      <c r="DWC116" s="384"/>
      <c r="DWD116" s="384"/>
      <c r="DWE116" s="384"/>
      <c r="DWF116" s="384"/>
      <c r="DWG116" s="384"/>
      <c r="DWH116" s="384"/>
      <c r="DWI116" s="384"/>
      <c r="DWJ116" s="384"/>
      <c r="DWK116" s="384"/>
      <c r="DWL116" s="384"/>
      <c r="DWM116" s="384"/>
      <c r="DWN116" s="384"/>
      <c r="DWO116" s="384"/>
      <c r="DWP116" s="384"/>
      <c r="DWQ116" s="384"/>
      <c r="DWR116" s="384"/>
      <c r="DWS116" s="384"/>
      <c r="DWT116" s="384"/>
      <c r="DWU116" s="384"/>
      <c r="DWV116" s="384"/>
      <c r="DWW116" s="384"/>
      <c r="DWX116" s="384"/>
      <c r="DWY116" s="384"/>
      <c r="DWZ116" s="384"/>
      <c r="DXA116" s="384"/>
      <c r="DXB116" s="384"/>
      <c r="DXC116" s="384"/>
      <c r="DXD116" s="384"/>
      <c r="DXE116" s="384"/>
      <c r="DXF116" s="384"/>
      <c r="DXG116" s="384"/>
      <c r="DXH116" s="384"/>
      <c r="DXI116" s="384"/>
      <c r="DXJ116" s="384"/>
      <c r="DXK116" s="384"/>
      <c r="DXL116" s="384"/>
      <c r="DXM116" s="384"/>
      <c r="DXN116" s="384"/>
      <c r="DXO116" s="384"/>
      <c r="DXP116" s="384"/>
      <c r="DXQ116" s="384"/>
      <c r="DXR116" s="384"/>
      <c r="DXS116" s="384"/>
      <c r="DXT116" s="384"/>
      <c r="DXU116" s="384"/>
      <c r="DXV116" s="384"/>
      <c r="DXW116" s="384"/>
      <c r="DXX116" s="384"/>
      <c r="DXY116" s="384"/>
      <c r="DXZ116" s="384"/>
      <c r="DYA116" s="384"/>
      <c r="DYB116" s="384"/>
      <c r="DYC116" s="384"/>
      <c r="DYD116" s="384"/>
      <c r="DYE116" s="384"/>
      <c r="DYF116" s="384"/>
      <c r="DYG116" s="384"/>
      <c r="DYH116" s="384"/>
      <c r="DYI116" s="384"/>
      <c r="DYJ116" s="384"/>
      <c r="DYK116" s="384"/>
      <c r="DYL116" s="384"/>
      <c r="DYM116" s="384"/>
      <c r="DYN116" s="384"/>
      <c r="DYO116" s="384"/>
      <c r="DYP116" s="384"/>
      <c r="DYQ116" s="384"/>
      <c r="DYR116" s="384"/>
      <c r="DYS116" s="384"/>
      <c r="DYT116" s="384"/>
      <c r="DYU116" s="384"/>
      <c r="DYV116" s="384"/>
      <c r="DYW116" s="384"/>
      <c r="DYX116" s="384"/>
      <c r="DYY116" s="384"/>
      <c r="DYZ116" s="384"/>
      <c r="DZA116" s="384"/>
      <c r="DZB116" s="384"/>
      <c r="DZC116" s="384"/>
      <c r="DZD116" s="384"/>
      <c r="DZE116" s="384"/>
      <c r="DZF116" s="384"/>
      <c r="DZG116" s="384"/>
      <c r="DZH116" s="384"/>
      <c r="DZI116" s="384"/>
      <c r="DZJ116" s="384"/>
      <c r="DZK116" s="384"/>
      <c r="DZL116" s="384"/>
      <c r="DZM116" s="384"/>
      <c r="DZN116" s="384"/>
      <c r="DZO116" s="384"/>
      <c r="DZP116" s="384"/>
      <c r="DZQ116" s="384"/>
      <c r="DZR116" s="384"/>
      <c r="DZS116" s="384"/>
      <c r="DZT116" s="384"/>
      <c r="DZU116" s="384"/>
      <c r="DZV116" s="384"/>
      <c r="DZW116" s="384"/>
      <c r="DZX116" s="384"/>
      <c r="DZY116" s="384"/>
      <c r="DZZ116" s="384"/>
      <c r="EAA116" s="384"/>
      <c r="EAB116" s="384"/>
      <c r="EAC116" s="384"/>
      <c r="EAD116" s="384"/>
      <c r="EAE116" s="384"/>
      <c r="EAF116" s="384"/>
      <c r="EAG116" s="384"/>
      <c r="EAH116" s="384"/>
      <c r="EAI116" s="384"/>
      <c r="EAJ116" s="384"/>
      <c r="EAK116" s="384"/>
      <c r="EAL116" s="384"/>
      <c r="EAM116" s="384"/>
      <c r="EAN116" s="384"/>
      <c r="EAO116" s="384"/>
      <c r="EAP116" s="384"/>
      <c r="EAQ116" s="384"/>
      <c r="EAR116" s="384"/>
      <c r="EAS116" s="384"/>
      <c r="EAT116" s="384"/>
      <c r="EAU116" s="384"/>
      <c r="EAV116" s="384"/>
      <c r="EAW116" s="384"/>
      <c r="EAX116" s="384"/>
      <c r="EAY116" s="384"/>
      <c r="EAZ116" s="384"/>
      <c r="EBA116" s="384"/>
      <c r="EBB116" s="384"/>
      <c r="EBC116" s="384"/>
      <c r="EBD116" s="384"/>
      <c r="EBE116" s="384"/>
      <c r="EBF116" s="384"/>
      <c r="EBG116" s="384"/>
      <c r="EBH116" s="384"/>
      <c r="EBI116" s="384"/>
      <c r="EBJ116" s="384"/>
      <c r="EBK116" s="384"/>
      <c r="EBL116" s="384"/>
      <c r="EBM116" s="384"/>
      <c r="EBN116" s="384"/>
      <c r="EBO116" s="384"/>
      <c r="EBP116" s="384"/>
      <c r="EBQ116" s="384"/>
      <c r="EBR116" s="384"/>
      <c r="EBS116" s="384"/>
      <c r="EBT116" s="384"/>
      <c r="EBU116" s="384"/>
      <c r="EBV116" s="384"/>
      <c r="EBW116" s="384"/>
      <c r="EBX116" s="384"/>
      <c r="EBY116" s="384"/>
      <c r="EBZ116" s="384"/>
      <c r="ECA116" s="384"/>
      <c r="ECB116" s="384"/>
      <c r="ECC116" s="384"/>
      <c r="ECD116" s="384"/>
      <c r="ECE116" s="384"/>
      <c r="ECF116" s="384"/>
      <c r="ECG116" s="384"/>
      <c r="ECH116" s="384"/>
      <c r="ECI116" s="384"/>
      <c r="ECJ116" s="384"/>
      <c r="ECK116" s="384"/>
      <c r="ECL116" s="384"/>
      <c r="ECM116" s="384"/>
      <c r="ECN116" s="384"/>
      <c r="ECO116" s="384"/>
      <c r="ECP116" s="384"/>
      <c r="ECQ116" s="384"/>
      <c r="ECR116" s="384"/>
      <c r="ECS116" s="384"/>
      <c r="ECT116" s="384"/>
      <c r="ECU116" s="384"/>
      <c r="ECV116" s="384"/>
      <c r="ECW116" s="384"/>
      <c r="ECX116" s="384"/>
      <c r="ECY116" s="384"/>
      <c r="ECZ116" s="384"/>
      <c r="EDA116" s="384"/>
      <c r="EDB116" s="384"/>
      <c r="EDC116" s="384"/>
      <c r="EDD116" s="384"/>
      <c r="EDE116" s="384"/>
      <c r="EDF116" s="384"/>
      <c r="EDG116" s="384"/>
      <c r="EDH116" s="384"/>
      <c r="EDI116" s="384"/>
      <c r="EDJ116" s="384"/>
      <c r="EDK116" s="384"/>
      <c r="EDL116" s="384"/>
      <c r="EDM116" s="384"/>
      <c r="EDN116" s="384"/>
      <c r="EDO116" s="384"/>
      <c r="EDP116" s="384"/>
      <c r="EDQ116" s="384"/>
      <c r="EDR116" s="384"/>
      <c r="EDS116" s="384"/>
      <c r="EDT116" s="384"/>
      <c r="EDU116" s="384"/>
      <c r="EDV116" s="384"/>
      <c r="EDW116" s="384"/>
      <c r="EDX116" s="384"/>
      <c r="EDY116" s="384"/>
      <c r="EDZ116" s="384"/>
      <c r="EEA116" s="384"/>
      <c r="EEB116" s="384"/>
      <c r="EEC116" s="384"/>
      <c r="EED116" s="384"/>
      <c r="EEE116" s="384"/>
      <c r="EEF116" s="384"/>
      <c r="EEG116" s="384"/>
      <c r="EEH116" s="384"/>
      <c r="EEI116" s="384"/>
      <c r="EEJ116" s="384"/>
      <c r="EEK116" s="384"/>
      <c r="EEL116" s="384"/>
      <c r="EEM116" s="384"/>
      <c r="EEN116" s="384"/>
      <c r="EEO116" s="384"/>
      <c r="EEP116" s="384"/>
      <c r="EEQ116" s="384"/>
      <c r="EER116" s="384"/>
      <c r="EES116" s="384"/>
      <c r="EET116" s="384"/>
      <c r="EEU116" s="384"/>
      <c r="EEV116" s="384"/>
      <c r="EEW116" s="384"/>
      <c r="EEX116" s="384"/>
      <c r="EEY116" s="384"/>
      <c r="EEZ116" s="384"/>
      <c r="EFA116" s="384"/>
      <c r="EFB116" s="384"/>
      <c r="EFC116" s="384"/>
      <c r="EFD116" s="384"/>
      <c r="EFE116" s="384"/>
      <c r="EFF116" s="384"/>
      <c r="EFG116" s="384"/>
      <c r="EFH116" s="384"/>
      <c r="EFI116" s="384"/>
      <c r="EFJ116" s="384"/>
      <c r="EFK116" s="384"/>
      <c r="EFL116" s="384"/>
      <c r="EFM116" s="384"/>
      <c r="EFN116" s="384"/>
      <c r="EFO116" s="384"/>
      <c r="EFP116" s="384"/>
      <c r="EFQ116" s="384"/>
      <c r="EFR116" s="384"/>
      <c r="EFS116" s="384"/>
      <c r="EFT116" s="384"/>
      <c r="EFU116" s="384"/>
      <c r="EFV116" s="384"/>
      <c r="EFW116" s="384"/>
      <c r="EFX116" s="384"/>
      <c r="EFY116" s="384"/>
      <c r="EFZ116" s="384"/>
      <c r="EGA116" s="384"/>
      <c r="EGB116" s="384"/>
      <c r="EGC116" s="384"/>
      <c r="EGD116" s="384"/>
      <c r="EGE116" s="384"/>
      <c r="EGF116" s="384"/>
      <c r="EGG116" s="384"/>
      <c r="EGH116" s="384"/>
      <c r="EGI116" s="384"/>
      <c r="EGJ116" s="384"/>
      <c r="EGK116" s="384"/>
      <c r="EGL116" s="384"/>
      <c r="EGM116" s="384"/>
      <c r="EGN116" s="384"/>
      <c r="EGO116" s="384"/>
      <c r="EGP116" s="384"/>
      <c r="EGQ116" s="384"/>
      <c r="EGR116" s="384"/>
      <c r="EGS116" s="384"/>
      <c r="EGT116" s="384"/>
      <c r="EGU116" s="384"/>
      <c r="EGV116" s="384"/>
      <c r="EGW116" s="384"/>
      <c r="EGX116" s="384"/>
      <c r="EGY116" s="384"/>
      <c r="EGZ116" s="384"/>
      <c r="EHA116" s="384"/>
      <c r="EHB116" s="384"/>
      <c r="EHC116" s="384"/>
      <c r="EHD116" s="384"/>
      <c r="EHE116" s="384"/>
      <c r="EHF116" s="384"/>
      <c r="EHG116" s="384"/>
      <c r="EHH116" s="384"/>
      <c r="EHI116" s="384"/>
      <c r="EHJ116" s="384"/>
      <c r="EHK116" s="384"/>
      <c r="EHL116" s="384"/>
      <c r="EHM116" s="384"/>
      <c r="EHN116" s="384"/>
      <c r="EHO116" s="384"/>
      <c r="EHP116" s="384"/>
      <c r="EHQ116" s="384"/>
      <c r="EHR116" s="384"/>
      <c r="EHS116" s="384"/>
      <c r="EHT116" s="384"/>
      <c r="EHU116" s="384"/>
      <c r="EHV116" s="384"/>
      <c r="EHW116" s="384"/>
      <c r="EHX116" s="384"/>
      <c r="EHY116" s="384"/>
      <c r="EHZ116" s="384"/>
      <c r="EIA116" s="384"/>
      <c r="EIB116" s="384"/>
      <c r="EIC116" s="384"/>
      <c r="EID116" s="384"/>
      <c r="EIE116" s="384"/>
      <c r="EIF116" s="384"/>
      <c r="EIG116" s="384"/>
      <c r="EIH116" s="384"/>
      <c r="EII116" s="384"/>
      <c r="EIJ116" s="384"/>
      <c r="EIK116" s="384"/>
      <c r="EIL116" s="384"/>
      <c r="EIM116" s="384"/>
      <c r="EIN116" s="384"/>
      <c r="EIO116" s="384"/>
      <c r="EIP116" s="384"/>
      <c r="EIQ116" s="384"/>
      <c r="EIR116" s="384"/>
      <c r="EIS116" s="384"/>
      <c r="EIT116" s="384"/>
      <c r="EIU116" s="384"/>
      <c r="EIV116" s="384"/>
      <c r="EIW116" s="384"/>
      <c r="EIX116" s="384"/>
      <c r="EIY116" s="384"/>
      <c r="EIZ116" s="384"/>
      <c r="EJA116" s="384"/>
      <c r="EJB116" s="384"/>
      <c r="EJC116" s="384"/>
      <c r="EJD116" s="384"/>
      <c r="EJE116" s="384"/>
      <c r="EJF116" s="384"/>
      <c r="EJG116" s="384"/>
      <c r="EJH116" s="384"/>
      <c r="EJI116" s="384"/>
      <c r="EJJ116" s="384"/>
      <c r="EJK116" s="384"/>
      <c r="EJL116" s="384"/>
      <c r="EJM116" s="384"/>
      <c r="EJN116" s="384"/>
      <c r="EJO116" s="384"/>
      <c r="EJP116" s="384"/>
      <c r="EJQ116" s="384"/>
      <c r="EJR116" s="384"/>
      <c r="EJS116" s="384"/>
      <c r="EJT116" s="384"/>
      <c r="EJU116" s="384"/>
      <c r="EJV116" s="384"/>
      <c r="EJW116" s="384"/>
      <c r="EJX116" s="384"/>
      <c r="EJY116" s="384"/>
      <c r="EJZ116" s="384"/>
      <c r="EKA116" s="384"/>
      <c r="EKB116" s="384"/>
      <c r="EKC116" s="384"/>
      <c r="EKD116" s="384"/>
      <c r="EKE116" s="384"/>
      <c r="EKF116" s="384"/>
      <c r="EKG116" s="384"/>
      <c r="EKH116" s="384"/>
      <c r="EKI116" s="384"/>
      <c r="EKJ116" s="384"/>
      <c r="EKK116" s="384"/>
      <c r="EKL116" s="384"/>
      <c r="EKM116" s="384"/>
      <c r="EKN116" s="384"/>
      <c r="EKO116" s="384"/>
      <c r="EKP116" s="384"/>
      <c r="EKQ116" s="384"/>
      <c r="EKR116" s="384"/>
      <c r="EKS116" s="384"/>
      <c r="EKT116" s="384"/>
      <c r="EKU116" s="384"/>
      <c r="EKV116" s="384"/>
      <c r="EKW116" s="384"/>
      <c r="EKX116" s="384"/>
      <c r="EKY116" s="384"/>
      <c r="EKZ116" s="384"/>
      <c r="ELA116" s="384"/>
      <c r="ELB116" s="384"/>
      <c r="ELC116" s="384"/>
      <c r="ELD116" s="384"/>
      <c r="ELE116" s="384"/>
      <c r="ELF116" s="384"/>
      <c r="ELG116" s="384"/>
      <c r="ELH116" s="384"/>
      <c r="ELI116" s="384"/>
      <c r="ELJ116" s="384"/>
      <c r="ELK116" s="384"/>
      <c r="ELL116" s="384"/>
      <c r="ELM116" s="384"/>
      <c r="ELN116" s="384"/>
      <c r="ELO116" s="384"/>
      <c r="ELP116" s="384"/>
      <c r="ELQ116" s="384"/>
      <c r="ELR116" s="384"/>
      <c r="ELS116" s="384"/>
      <c r="ELT116" s="384"/>
      <c r="ELU116" s="384"/>
      <c r="ELV116" s="384"/>
      <c r="ELW116" s="384"/>
      <c r="ELX116" s="384"/>
      <c r="ELY116" s="384"/>
      <c r="ELZ116" s="384"/>
      <c r="EMA116" s="384"/>
      <c r="EMB116" s="384"/>
      <c r="EMC116" s="384"/>
      <c r="EMD116" s="384"/>
      <c r="EME116" s="384"/>
      <c r="EMF116" s="384"/>
      <c r="EMG116" s="384"/>
      <c r="EMH116" s="384"/>
      <c r="EMI116" s="384"/>
      <c r="EMJ116" s="384"/>
      <c r="EMK116" s="384"/>
      <c r="EML116" s="384"/>
      <c r="EMM116" s="384"/>
      <c r="EMN116" s="384"/>
      <c r="EMO116" s="384"/>
      <c r="EMP116" s="384"/>
      <c r="EMQ116" s="384"/>
      <c r="EMR116" s="384"/>
      <c r="EMS116" s="384"/>
      <c r="EMT116" s="384"/>
      <c r="EMU116" s="384"/>
      <c r="EMV116" s="384"/>
      <c r="EMW116" s="384"/>
      <c r="EMX116" s="384"/>
      <c r="EMY116" s="384"/>
      <c r="EMZ116" s="384"/>
      <c r="ENA116" s="384"/>
      <c r="ENB116" s="384"/>
      <c r="ENC116" s="384"/>
      <c r="END116" s="384"/>
      <c r="ENE116" s="384"/>
      <c r="ENF116" s="384"/>
      <c r="ENG116" s="384"/>
      <c r="ENH116" s="384"/>
      <c r="ENI116" s="384"/>
      <c r="ENJ116" s="384"/>
      <c r="ENK116" s="384"/>
      <c r="ENL116" s="384"/>
      <c r="ENM116" s="384"/>
      <c r="ENN116" s="384"/>
      <c r="ENO116" s="384"/>
      <c r="ENP116" s="384"/>
      <c r="ENQ116" s="384"/>
      <c r="ENR116" s="384"/>
      <c r="ENS116" s="384"/>
      <c r="ENT116" s="384"/>
      <c r="ENU116" s="384"/>
      <c r="ENV116" s="384"/>
      <c r="ENW116" s="384"/>
      <c r="ENX116" s="384"/>
      <c r="ENY116" s="384"/>
      <c r="ENZ116" s="384"/>
      <c r="EOA116" s="384"/>
      <c r="EOB116" s="384"/>
      <c r="EOC116" s="384"/>
      <c r="EOD116" s="384"/>
      <c r="EOE116" s="384"/>
      <c r="EOF116" s="384"/>
      <c r="EOG116" s="384"/>
      <c r="EOH116" s="384"/>
      <c r="EOI116" s="384"/>
      <c r="EOJ116" s="384"/>
      <c r="EOK116" s="384"/>
      <c r="EOL116" s="384"/>
      <c r="EOM116" s="384"/>
      <c r="EON116" s="384"/>
      <c r="EOO116" s="384"/>
      <c r="EOP116" s="384"/>
      <c r="EOQ116" s="384"/>
      <c r="EOR116" s="384"/>
      <c r="EOS116" s="384"/>
      <c r="EOT116" s="384"/>
      <c r="EOU116" s="384"/>
      <c r="EOV116" s="384"/>
      <c r="EOW116" s="384"/>
      <c r="EOX116" s="384"/>
      <c r="EOY116" s="384"/>
      <c r="EOZ116" s="384"/>
      <c r="EPA116" s="384"/>
      <c r="EPB116" s="384"/>
      <c r="EPC116" s="384"/>
      <c r="EPD116" s="384"/>
      <c r="EPE116" s="384"/>
      <c r="EPF116" s="384"/>
      <c r="EPG116" s="384"/>
      <c r="EPH116" s="384"/>
      <c r="EPI116" s="384"/>
      <c r="EPJ116" s="384"/>
      <c r="EPK116" s="384"/>
      <c r="EPL116" s="384"/>
      <c r="EPM116" s="384"/>
      <c r="EPN116" s="384"/>
      <c r="EPO116" s="384"/>
      <c r="EPP116" s="384"/>
      <c r="EPQ116" s="384"/>
      <c r="EPR116" s="384"/>
      <c r="EPS116" s="384"/>
      <c r="EPT116" s="384"/>
      <c r="EPU116" s="384"/>
      <c r="EPV116" s="384"/>
      <c r="EPW116" s="384"/>
      <c r="EPX116" s="384"/>
      <c r="EPY116" s="384"/>
      <c r="EPZ116" s="384"/>
      <c r="EQA116" s="384"/>
      <c r="EQB116" s="384"/>
      <c r="EQC116" s="384"/>
      <c r="EQD116" s="384"/>
      <c r="EQE116" s="384"/>
      <c r="EQF116" s="384"/>
      <c r="EQG116" s="384"/>
      <c r="EQH116" s="384"/>
      <c r="EQI116" s="384"/>
      <c r="EQJ116" s="384"/>
      <c r="EQK116" s="384"/>
      <c r="EQL116" s="384"/>
      <c r="EQM116" s="384"/>
      <c r="EQN116" s="384"/>
      <c r="EQO116" s="384"/>
      <c r="EQP116" s="384"/>
      <c r="EQQ116" s="384"/>
      <c r="EQR116" s="384"/>
      <c r="EQS116" s="384"/>
      <c r="EQT116" s="384"/>
      <c r="EQU116" s="384"/>
      <c r="EQV116" s="384"/>
      <c r="EQW116" s="384"/>
      <c r="EQX116" s="384"/>
      <c r="EQY116" s="384"/>
      <c r="EQZ116" s="384"/>
      <c r="ERA116" s="384"/>
      <c r="ERB116" s="384"/>
      <c r="ERC116" s="384"/>
      <c r="ERD116" s="384"/>
      <c r="ERE116" s="384"/>
      <c r="ERF116" s="384"/>
      <c r="ERG116" s="384"/>
      <c r="ERH116" s="384"/>
      <c r="ERI116" s="384"/>
      <c r="ERJ116" s="384"/>
      <c r="ERK116" s="384"/>
      <c r="ERL116" s="384"/>
      <c r="ERM116" s="384"/>
      <c r="ERN116" s="384"/>
      <c r="ERO116" s="384"/>
      <c r="ERP116" s="384"/>
      <c r="ERQ116" s="384"/>
      <c r="ERR116" s="384"/>
      <c r="ERS116" s="384"/>
      <c r="ERT116" s="384"/>
      <c r="ERU116" s="384"/>
      <c r="ERV116" s="384"/>
      <c r="ERW116" s="384"/>
      <c r="ERX116" s="384"/>
      <c r="ERY116" s="384"/>
      <c r="ERZ116" s="384"/>
      <c r="ESA116" s="384"/>
      <c r="ESB116" s="384"/>
      <c r="ESC116" s="384"/>
      <c r="ESD116" s="384"/>
      <c r="ESE116" s="384"/>
      <c r="ESF116" s="384"/>
      <c r="ESG116" s="384"/>
      <c r="ESH116" s="384"/>
      <c r="ESI116" s="384"/>
      <c r="ESJ116" s="384"/>
      <c r="ESK116" s="384"/>
      <c r="ESL116" s="384"/>
      <c r="ESM116" s="384"/>
      <c r="ESN116" s="384"/>
      <c r="ESO116" s="384"/>
      <c r="ESP116" s="384"/>
      <c r="ESQ116" s="384"/>
      <c r="ESR116" s="384"/>
      <c r="ESS116" s="384"/>
      <c r="EST116" s="384"/>
      <c r="ESU116" s="384"/>
      <c r="ESV116" s="384"/>
      <c r="ESW116" s="384"/>
      <c r="ESX116" s="384"/>
      <c r="ESY116" s="384"/>
      <c r="ESZ116" s="384"/>
      <c r="ETA116" s="384"/>
      <c r="ETB116" s="384"/>
      <c r="ETC116" s="384"/>
      <c r="ETD116" s="384"/>
      <c r="ETE116" s="384"/>
      <c r="ETF116" s="384"/>
      <c r="ETG116" s="384"/>
      <c r="ETH116" s="384"/>
      <c r="ETI116" s="384"/>
      <c r="ETJ116" s="384"/>
      <c r="ETK116" s="384"/>
      <c r="ETL116" s="384"/>
      <c r="ETM116" s="384"/>
      <c r="ETN116" s="384"/>
      <c r="ETO116" s="384"/>
      <c r="ETP116" s="384"/>
      <c r="ETQ116" s="384"/>
      <c r="ETR116" s="384"/>
      <c r="ETS116" s="384"/>
      <c r="ETT116" s="384"/>
      <c r="ETU116" s="384"/>
      <c r="ETV116" s="384"/>
      <c r="ETW116" s="384"/>
      <c r="ETX116" s="384"/>
      <c r="ETY116" s="384"/>
      <c r="ETZ116" s="384"/>
      <c r="EUA116" s="384"/>
      <c r="EUB116" s="384"/>
      <c r="EUC116" s="384"/>
      <c r="EUD116" s="384"/>
      <c r="EUE116" s="384"/>
      <c r="EUF116" s="384"/>
      <c r="EUG116" s="384"/>
      <c r="EUH116" s="384"/>
      <c r="EUI116" s="384"/>
      <c r="EUJ116" s="384"/>
      <c r="EUK116" s="384"/>
      <c r="EUL116" s="384"/>
      <c r="EUM116" s="384"/>
      <c r="EUN116" s="384"/>
      <c r="EUO116" s="384"/>
      <c r="EUP116" s="384"/>
      <c r="EUQ116" s="384"/>
      <c r="EUR116" s="384"/>
      <c r="EUS116" s="384"/>
      <c r="EUT116" s="384"/>
      <c r="EUU116" s="384"/>
      <c r="EUV116" s="384"/>
      <c r="EUW116" s="384"/>
      <c r="EUX116" s="384"/>
      <c r="EUY116" s="384"/>
      <c r="EUZ116" s="384"/>
      <c r="EVA116" s="384"/>
      <c r="EVB116" s="384"/>
      <c r="EVC116" s="384"/>
      <c r="EVD116" s="384"/>
      <c r="EVE116" s="384"/>
      <c r="EVF116" s="384"/>
      <c r="EVG116" s="384"/>
      <c r="EVH116" s="384"/>
      <c r="EVI116" s="384"/>
      <c r="EVJ116" s="384"/>
      <c r="EVK116" s="384"/>
      <c r="EVL116" s="384"/>
      <c r="EVM116" s="384"/>
      <c r="EVN116" s="384"/>
      <c r="EVO116" s="384"/>
      <c r="EVP116" s="384"/>
      <c r="EVQ116" s="384"/>
      <c r="EVR116" s="384"/>
      <c r="EVS116" s="384"/>
      <c r="EVT116" s="384"/>
      <c r="EVU116" s="384"/>
      <c r="EVV116" s="384"/>
      <c r="EVW116" s="384"/>
      <c r="EVX116" s="384"/>
      <c r="EVY116" s="384"/>
      <c r="EVZ116" s="384"/>
      <c r="EWA116" s="384"/>
      <c r="EWB116" s="384"/>
      <c r="EWC116" s="384"/>
      <c r="EWD116" s="384"/>
      <c r="EWE116" s="384"/>
      <c r="EWF116" s="384"/>
      <c r="EWG116" s="384"/>
      <c r="EWH116" s="384"/>
      <c r="EWI116" s="384"/>
      <c r="EWJ116" s="384"/>
      <c r="EWK116" s="384"/>
      <c r="EWL116" s="384"/>
      <c r="EWM116" s="384"/>
      <c r="EWN116" s="384"/>
      <c r="EWO116" s="384"/>
      <c r="EWP116" s="384"/>
      <c r="EWQ116" s="384"/>
      <c r="EWR116" s="384"/>
      <c r="EWS116" s="384"/>
      <c r="EWT116" s="384"/>
      <c r="EWU116" s="384"/>
      <c r="EWV116" s="384"/>
      <c r="EWW116" s="384"/>
      <c r="EWX116" s="384"/>
      <c r="EWY116" s="384"/>
      <c r="EWZ116" s="384"/>
      <c r="EXA116" s="384"/>
      <c r="EXB116" s="384"/>
      <c r="EXC116" s="384"/>
      <c r="EXD116" s="384"/>
      <c r="EXE116" s="384"/>
      <c r="EXF116" s="384"/>
      <c r="EXG116" s="384"/>
      <c r="EXH116" s="384"/>
      <c r="EXI116" s="384"/>
      <c r="EXJ116" s="384"/>
      <c r="EXK116" s="384"/>
      <c r="EXL116" s="384"/>
      <c r="EXM116" s="384"/>
      <c r="EXN116" s="384"/>
      <c r="EXO116" s="384"/>
      <c r="EXP116" s="384"/>
      <c r="EXQ116" s="384"/>
      <c r="EXR116" s="384"/>
      <c r="EXS116" s="384"/>
      <c r="EXT116" s="384"/>
      <c r="EXU116" s="384"/>
      <c r="EXV116" s="384"/>
      <c r="EXW116" s="384"/>
      <c r="EXX116" s="384"/>
      <c r="EXY116" s="384"/>
      <c r="EXZ116" s="384"/>
      <c r="EYA116" s="384"/>
      <c r="EYB116" s="384"/>
      <c r="EYC116" s="384"/>
      <c r="EYD116" s="384"/>
      <c r="EYE116" s="384"/>
      <c r="EYF116" s="384"/>
      <c r="EYG116" s="384"/>
      <c r="EYH116" s="384"/>
      <c r="EYI116" s="384"/>
      <c r="EYJ116" s="384"/>
      <c r="EYK116" s="384"/>
      <c r="EYL116" s="384"/>
      <c r="EYM116" s="384"/>
      <c r="EYN116" s="384"/>
      <c r="EYO116" s="384"/>
      <c r="EYP116" s="384"/>
      <c r="EYQ116" s="384"/>
      <c r="EYR116" s="384"/>
      <c r="EYS116" s="384"/>
      <c r="EYT116" s="384"/>
      <c r="EYU116" s="384"/>
      <c r="EYV116" s="384"/>
      <c r="EYW116" s="384"/>
      <c r="EYX116" s="384"/>
      <c r="EYY116" s="384"/>
      <c r="EYZ116" s="384"/>
      <c r="EZA116" s="384"/>
      <c r="EZB116" s="384"/>
      <c r="EZC116" s="384"/>
      <c r="EZD116" s="384"/>
      <c r="EZE116" s="384"/>
      <c r="EZF116" s="384"/>
      <c r="EZG116" s="384"/>
      <c r="EZH116" s="384"/>
      <c r="EZI116" s="384"/>
      <c r="EZJ116" s="384"/>
      <c r="EZK116" s="384"/>
      <c r="EZL116" s="384"/>
      <c r="EZM116" s="384"/>
      <c r="EZN116" s="384"/>
      <c r="EZO116" s="384"/>
      <c r="EZP116" s="384"/>
      <c r="EZQ116" s="384"/>
      <c r="EZR116" s="384"/>
      <c r="EZS116" s="384"/>
      <c r="EZT116" s="384"/>
      <c r="EZU116" s="384"/>
      <c r="EZV116" s="384"/>
      <c r="EZW116" s="384"/>
      <c r="EZX116" s="384"/>
      <c r="EZY116" s="384"/>
      <c r="EZZ116" s="384"/>
      <c r="FAA116" s="384"/>
      <c r="FAB116" s="384"/>
      <c r="FAC116" s="384"/>
      <c r="FAD116" s="384"/>
      <c r="FAE116" s="384"/>
      <c r="FAF116" s="384"/>
      <c r="FAG116" s="384"/>
      <c r="FAH116" s="384"/>
      <c r="FAI116" s="384"/>
      <c r="FAJ116" s="384"/>
      <c r="FAK116" s="384"/>
      <c r="FAL116" s="384"/>
      <c r="FAM116" s="384"/>
      <c r="FAN116" s="384"/>
      <c r="FAO116" s="384"/>
      <c r="FAP116" s="384"/>
      <c r="FAQ116" s="384"/>
      <c r="FAR116" s="384"/>
      <c r="FAS116" s="384"/>
      <c r="FAT116" s="384"/>
      <c r="FAU116" s="384"/>
      <c r="FAV116" s="384"/>
      <c r="FAW116" s="384"/>
      <c r="FAX116" s="384"/>
      <c r="FAY116" s="384"/>
      <c r="FAZ116" s="384"/>
      <c r="FBA116" s="384"/>
      <c r="FBB116" s="384"/>
      <c r="FBC116" s="384"/>
      <c r="FBD116" s="384"/>
      <c r="FBE116" s="384"/>
      <c r="FBF116" s="384"/>
      <c r="FBG116" s="384"/>
      <c r="FBH116" s="384"/>
      <c r="FBI116" s="384"/>
      <c r="FBJ116" s="384"/>
      <c r="FBK116" s="384"/>
      <c r="FBL116" s="384"/>
      <c r="FBM116" s="384"/>
      <c r="FBN116" s="384"/>
      <c r="FBO116" s="384"/>
      <c r="FBP116" s="384"/>
      <c r="FBQ116" s="384"/>
      <c r="FBR116" s="384"/>
      <c r="FBS116" s="384"/>
      <c r="FBT116" s="384"/>
      <c r="FBU116" s="384"/>
      <c r="FBV116" s="384"/>
      <c r="FBW116" s="384"/>
      <c r="FBX116" s="384"/>
      <c r="FBY116" s="384"/>
      <c r="FBZ116" s="384"/>
      <c r="FCA116" s="384"/>
      <c r="FCB116" s="384"/>
      <c r="FCC116" s="384"/>
      <c r="FCD116" s="384"/>
      <c r="FCE116" s="384"/>
      <c r="FCF116" s="384"/>
      <c r="FCG116" s="384"/>
      <c r="FCH116" s="384"/>
      <c r="FCI116" s="384"/>
      <c r="FCJ116" s="384"/>
      <c r="FCK116" s="384"/>
      <c r="FCL116" s="384"/>
      <c r="FCM116" s="384"/>
      <c r="FCN116" s="384"/>
      <c r="FCO116" s="384"/>
      <c r="FCP116" s="384"/>
      <c r="FCQ116" s="384"/>
      <c r="FCR116" s="384"/>
      <c r="FCS116" s="384"/>
      <c r="FCT116" s="384"/>
      <c r="FCU116" s="384"/>
      <c r="FCV116" s="384"/>
      <c r="FCW116" s="384"/>
      <c r="FCX116" s="384"/>
      <c r="FCY116" s="384"/>
      <c r="FCZ116" s="384"/>
      <c r="FDA116" s="384"/>
      <c r="FDB116" s="384"/>
      <c r="FDC116" s="384"/>
      <c r="FDD116" s="384"/>
      <c r="FDE116" s="384"/>
      <c r="FDF116" s="384"/>
      <c r="FDG116" s="384"/>
      <c r="FDH116" s="384"/>
      <c r="FDI116" s="384"/>
      <c r="FDJ116" s="384"/>
      <c r="FDK116" s="384"/>
      <c r="FDL116" s="384"/>
      <c r="FDM116" s="384"/>
      <c r="FDN116" s="384"/>
      <c r="FDO116" s="384"/>
      <c r="FDP116" s="384"/>
      <c r="FDQ116" s="384"/>
      <c r="FDR116" s="384"/>
      <c r="FDS116" s="384"/>
      <c r="FDT116" s="384"/>
      <c r="FDU116" s="384"/>
      <c r="FDV116" s="384"/>
      <c r="FDW116" s="384"/>
      <c r="FDX116" s="384"/>
      <c r="FDY116" s="384"/>
      <c r="FDZ116" s="384"/>
      <c r="FEA116" s="384"/>
      <c r="FEB116" s="384"/>
      <c r="FEC116" s="384"/>
      <c r="FED116" s="384"/>
      <c r="FEE116" s="384"/>
      <c r="FEF116" s="384"/>
      <c r="FEG116" s="384"/>
      <c r="FEH116" s="384"/>
      <c r="FEI116" s="384"/>
      <c r="FEJ116" s="384"/>
      <c r="FEK116" s="384"/>
      <c r="FEL116" s="384"/>
      <c r="FEM116" s="384"/>
      <c r="FEN116" s="384"/>
      <c r="FEO116" s="384"/>
      <c r="FEP116" s="384"/>
      <c r="FEQ116" s="384"/>
      <c r="FER116" s="384"/>
      <c r="FES116" s="384"/>
      <c r="FET116" s="384"/>
      <c r="FEU116" s="384"/>
      <c r="FEV116" s="384"/>
      <c r="FEW116" s="384"/>
      <c r="FEX116" s="384"/>
      <c r="FEY116" s="384"/>
      <c r="FEZ116" s="384"/>
      <c r="FFA116" s="384"/>
      <c r="FFB116" s="384"/>
      <c r="FFC116" s="384"/>
      <c r="FFD116" s="384"/>
      <c r="FFE116" s="384"/>
      <c r="FFF116" s="384"/>
      <c r="FFG116" s="384"/>
      <c r="FFH116" s="384"/>
      <c r="FFI116" s="384"/>
      <c r="FFJ116" s="384"/>
      <c r="FFK116" s="384"/>
      <c r="FFL116" s="384"/>
      <c r="FFM116" s="384"/>
      <c r="FFN116" s="384"/>
      <c r="FFO116" s="384"/>
      <c r="FFP116" s="384"/>
      <c r="FFQ116" s="384"/>
      <c r="FFR116" s="384"/>
      <c r="FFS116" s="384"/>
      <c r="FFT116" s="384"/>
      <c r="FFU116" s="384"/>
      <c r="FFV116" s="384"/>
      <c r="FFW116" s="384"/>
      <c r="FFX116" s="384"/>
      <c r="FFY116" s="384"/>
      <c r="FFZ116" s="384"/>
      <c r="FGA116" s="384"/>
      <c r="FGB116" s="384"/>
      <c r="FGC116" s="384"/>
      <c r="FGD116" s="384"/>
      <c r="FGE116" s="384"/>
      <c r="FGF116" s="384"/>
      <c r="FGG116" s="384"/>
      <c r="FGH116" s="384"/>
      <c r="FGI116" s="384"/>
      <c r="FGJ116" s="384"/>
      <c r="FGK116" s="384"/>
      <c r="FGL116" s="384"/>
      <c r="FGM116" s="384"/>
      <c r="FGN116" s="384"/>
      <c r="FGO116" s="384"/>
      <c r="FGP116" s="384"/>
      <c r="FGQ116" s="384"/>
      <c r="FGR116" s="384"/>
      <c r="FGS116" s="384"/>
      <c r="FGT116" s="384"/>
      <c r="FGU116" s="384"/>
      <c r="FGV116" s="384"/>
      <c r="FGW116" s="384"/>
      <c r="FGX116" s="384"/>
      <c r="FGY116" s="384"/>
      <c r="FGZ116" s="384"/>
      <c r="FHA116" s="384"/>
      <c r="FHB116" s="384"/>
      <c r="FHC116" s="384"/>
      <c r="FHD116" s="384"/>
      <c r="FHE116" s="384"/>
      <c r="FHF116" s="384"/>
      <c r="FHG116" s="384"/>
      <c r="FHH116" s="384"/>
      <c r="FHI116" s="384"/>
      <c r="FHJ116" s="384"/>
      <c r="FHK116" s="384"/>
      <c r="FHL116" s="384"/>
      <c r="FHM116" s="384"/>
      <c r="FHN116" s="384"/>
      <c r="FHO116" s="384"/>
      <c r="FHP116" s="384"/>
      <c r="FHQ116" s="384"/>
      <c r="FHR116" s="384"/>
      <c r="FHS116" s="384"/>
      <c r="FHT116" s="384"/>
      <c r="FHU116" s="384"/>
      <c r="FHV116" s="384"/>
      <c r="FHW116" s="384"/>
      <c r="FHX116" s="384"/>
      <c r="FHY116" s="384"/>
      <c r="FHZ116" s="384"/>
      <c r="FIA116" s="384"/>
      <c r="FIB116" s="384"/>
      <c r="FIC116" s="384"/>
      <c r="FID116" s="384"/>
      <c r="FIE116" s="384"/>
      <c r="FIF116" s="384"/>
      <c r="FIG116" s="384"/>
      <c r="FIH116" s="384"/>
      <c r="FII116" s="384"/>
      <c r="FIJ116" s="384"/>
      <c r="FIK116" s="384"/>
      <c r="FIL116" s="384"/>
      <c r="FIM116" s="384"/>
      <c r="FIN116" s="384"/>
      <c r="FIO116" s="384"/>
      <c r="FIP116" s="384"/>
      <c r="FIQ116" s="384"/>
      <c r="FIR116" s="384"/>
      <c r="FIS116" s="384"/>
      <c r="FIT116" s="384"/>
      <c r="FIU116" s="384"/>
      <c r="FIV116" s="384"/>
      <c r="FIW116" s="384"/>
      <c r="FIX116" s="384"/>
      <c r="FIY116" s="384"/>
      <c r="FIZ116" s="384"/>
      <c r="FJA116" s="384"/>
      <c r="FJB116" s="384"/>
      <c r="FJC116" s="384"/>
      <c r="FJD116" s="384"/>
      <c r="FJE116" s="384"/>
      <c r="FJF116" s="384"/>
      <c r="FJG116" s="384"/>
      <c r="FJH116" s="384"/>
      <c r="FJI116" s="384"/>
      <c r="FJJ116" s="384"/>
      <c r="FJK116" s="384"/>
      <c r="FJL116" s="384"/>
      <c r="FJM116" s="384"/>
      <c r="FJN116" s="384"/>
      <c r="FJO116" s="384"/>
      <c r="FJP116" s="384"/>
      <c r="FJQ116" s="384"/>
      <c r="FJR116" s="384"/>
      <c r="FJS116" s="384"/>
      <c r="FJT116" s="384"/>
      <c r="FJU116" s="384"/>
      <c r="FJV116" s="384"/>
      <c r="FJW116" s="384"/>
      <c r="FJX116" s="384"/>
      <c r="FJY116" s="384"/>
      <c r="FJZ116" s="384"/>
      <c r="FKA116" s="384"/>
      <c r="FKB116" s="384"/>
      <c r="FKC116" s="384"/>
      <c r="FKD116" s="384"/>
      <c r="FKE116" s="384"/>
      <c r="FKF116" s="384"/>
      <c r="FKG116" s="384"/>
      <c r="FKH116" s="384"/>
      <c r="FKI116" s="384"/>
      <c r="FKJ116" s="384"/>
      <c r="FKK116" s="384"/>
      <c r="FKL116" s="384"/>
      <c r="FKM116" s="384"/>
      <c r="FKN116" s="384"/>
      <c r="FKO116" s="384"/>
      <c r="FKP116" s="384"/>
      <c r="FKQ116" s="384"/>
      <c r="FKR116" s="384"/>
      <c r="FKS116" s="384"/>
      <c r="FKT116" s="384"/>
      <c r="FKU116" s="384"/>
      <c r="FKV116" s="384"/>
      <c r="FKW116" s="384"/>
      <c r="FKX116" s="384"/>
      <c r="FKY116" s="384"/>
      <c r="FKZ116" s="384"/>
      <c r="FLA116" s="384"/>
      <c r="FLB116" s="384"/>
      <c r="FLC116" s="384"/>
      <c r="FLD116" s="384"/>
      <c r="FLE116" s="384"/>
      <c r="FLF116" s="384"/>
      <c r="FLG116" s="384"/>
      <c r="FLH116" s="384"/>
      <c r="FLI116" s="384"/>
      <c r="FLJ116" s="384"/>
      <c r="FLK116" s="384"/>
      <c r="FLL116" s="384"/>
      <c r="FLM116" s="384"/>
      <c r="FLN116" s="384"/>
      <c r="FLO116" s="384"/>
      <c r="FLP116" s="384"/>
      <c r="FLQ116" s="384"/>
      <c r="FLR116" s="384"/>
      <c r="FLS116" s="384"/>
      <c r="FLT116" s="384"/>
      <c r="FLU116" s="384"/>
      <c r="FLV116" s="384"/>
      <c r="FLW116" s="384"/>
      <c r="FLX116" s="384"/>
      <c r="FLY116" s="384"/>
      <c r="FLZ116" s="384"/>
      <c r="FMA116" s="384"/>
      <c r="FMB116" s="384"/>
      <c r="FMC116" s="384"/>
      <c r="FMD116" s="384"/>
      <c r="FME116" s="384"/>
      <c r="FMF116" s="384"/>
      <c r="FMG116" s="384"/>
      <c r="FMH116" s="384"/>
      <c r="FMI116" s="384"/>
      <c r="FMJ116" s="384"/>
      <c r="FMK116" s="384"/>
      <c r="FML116" s="384"/>
      <c r="FMM116" s="384"/>
      <c r="FMN116" s="384"/>
      <c r="FMO116" s="384"/>
      <c r="FMP116" s="384"/>
      <c r="FMQ116" s="384"/>
      <c r="FMR116" s="384"/>
      <c r="FMS116" s="384"/>
      <c r="FMT116" s="384"/>
      <c r="FMU116" s="384"/>
      <c r="FMV116" s="384"/>
      <c r="FMW116" s="384"/>
      <c r="FMX116" s="384"/>
      <c r="FMY116" s="384"/>
      <c r="FMZ116" s="384"/>
      <c r="FNA116" s="384"/>
      <c r="FNB116" s="384"/>
      <c r="FNC116" s="384"/>
      <c r="FND116" s="384"/>
      <c r="FNE116" s="384"/>
      <c r="FNF116" s="384"/>
      <c r="FNG116" s="384"/>
      <c r="FNH116" s="384"/>
      <c r="FNI116" s="384"/>
      <c r="FNJ116" s="384"/>
      <c r="FNK116" s="384"/>
      <c r="FNL116" s="384"/>
      <c r="FNM116" s="384"/>
      <c r="FNN116" s="384"/>
      <c r="FNO116" s="384"/>
      <c r="FNP116" s="384"/>
      <c r="FNQ116" s="384"/>
      <c r="FNR116" s="384"/>
      <c r="FNS116" s="384"/>
      <c r="FNT116" s="384"/>
      <c r="FNU116" s="384"/>
      <c r="FNV116" s="384"/>
      <c r="FNW116" s="384"/>
      <c r="FNX116" s="384"/>
      <c r="FNY116" s="384"/>
      <c r="FNZ116" s="384"/>
      <c r="FOA116" s="384"/>
      <c r="FOB116" s="384"/>
      <c r="FOC116" s="384"/>
      <c r="FOD116" s="384"/>
      <c r="FOE116" s="384"/>
      <c r="FOF116" s="384"/>
      <c r="FOG116" s="384"/>
      <c r="FOH116" s="384"/>
      <c r="FOI116" s="384"/>
      <c r="FOJ116" s="384"/>
      <c r="FOK116" s="384"/>
      <c r="FOL116" s="384"/>
      <c r="FOM116" s="384"/>
      <c r="FON116" s="384"/>
      <c r="FOO116" s="384"/>
      <c r="FOP116" s="384"/>
      <c r="FOQ116" s="384"/>
      <c r="FOR116" s="384"/>
      <c r="FOS116" s="384"/>
      <c r="FOT116" s="384"/>
      <c r="FOU116" s="384"/>
      <c r="FOV116" s="384"/>
      <c r="FOW116" s="384"/>
      <c r="FOX116" s="384"/>
      <c r="FOY116" s="384"/>
      <c r="FOZ116" s="384"/>
      <c r="FPA116" s="384"/>
      <c r="FPB116" s="384"/>
      <c r="FPC116" s="384"/>
      <c r="FPD116" s="384"/>
      <c r="FPE116" s="384"/>
      <c r="FPF116" s="384"/>
      <c r="FPG116" s="384"/>
      <c r="FPH116" s="384"/>
      <c r="FPI116" s="384"/>
      <c r="FPJ116" s="384"/>
      <c r="FPK116" s="384"/>
      <c r="FPL116" s="384"/>
      <c r="FPM116" s="384"/>
      <c r="FPN116" s="384"/>
      <c r="FPO116" s="384"/>
      <c r="FPP116" s="384"/>
      <c r="FPQ116" s="384"/>
      <c r="FPR116" s="384"/>
      <c r="FPS116" s="384"/>
      <c r="FPT116" s="384"/>
      <c r="FPU116" s="384"/>
      <c r="FPV116" s="384"/>
      <c r="FPW116" s="384"/>
      <c r="FPX116" s="384"/>
      <c r="FPY116" s="384"/>
      <c r="FPZ116" s="384"/>
      <c r="FQA116" s="384"/>
      <c r="FQB116" s="384"/>
      <c r="FQC116" s="384"/>
      <c r="FQD116" s="384"/>
      <c r="FQE116" s="384"/>
      <c r="FQF116" s="384"/>
      <c r="FQG116" s="384"/>
      <c r="FQH116" s="384"/>
      <c r="FQI116" s="384"/>
      <c r="FQJ116" s="384"/>
      <c r="FQK116" s="384"/>
      <c r="FQL116" s="384"/>
      <c r="FQM116" s="384"/>
      <c r="FQN116" s="384"/>
      <c r="FQO116" s="384"/>
      <c r="FQP116" s="384"/>
      <c r="FQQ116" s="384"/>
      <c r="FQR116" s="384"/>
      <c r="FQS116" s="384"/>
      <c r="FQT116" s="384"/>
      <c r="FQU116" s="384"/>
      <c r="FQV116" s="384"/>
      <c r="FQW116" s="384"/>
      <c r="FQX116" s="384"/>
      <c r="FQY116" s="384"/>
      <c r="FQZ116" s="384"/>
      <c r="FRA116" s="384"/>
      <c r="FRB116" s="384"/>
      <c r="FRC116" s="384"/>
      <c r="FRD116" s="384"/>
      <c r="FRE116" s="384"/>
      <c r="FRF116" s="384"/>
      <c r="FRG116" s="384"/>
      <c r="FRH116" s="384"/>
      <c r="FRI116" s="384"/>
      <c r="FRJ116" s="384"/>
      <c r="FRK116" s="384"/>
      <c r="FRL116" s="384"/>
      <c r="FRM116" s="384"/>
      <c r="FRN116" s="384"/>
      <c r="FRO116" s="384"/>
      <c r="FRP116" s="384"/>
      <c r="FRQ116" s="384"/>
      <c r="FRR116" s="384"/>
      <c r="FRS116" s="384"/>
      <c r="FRT116" s="384"/>
      <c r="FRU116" s="384"/>
      <c r="FRV116" s="384"/>
      <c r="FRW116" s="384"/>
      <c r="FRX116" s="384"/>
      <c r="FRY116" s="384"/>
      <c r="FRZ116" s="384"/>
      <c r="FSA116" s="384"/>
      <c r="FSB116" s="384"/>
      <c r="FSC116" s="384"/>
      <c r="FSD116" s="384"/>
      <c r="FSE116" s="384"/>
      <c r="FSF116" s="384"/>
      <c r="FSG116" s="384"/>
      <c r="FSH116" s="384"/>
      <c r="FSI116" s="384"/>
      <c r="FSJ116" s="384"/>
      <c r="FSK116" s="384"/>
      <c r="FSL116" s="384"/>
      <c r="FSM116" s="384"/>
      <c r="FSN116" s="384"/>
      <c r="FSO116" s="384"/>
      <c r="FSP116" s="384"/>
      <c r="FSQ116" s="384"/>
      <c r="FSR116" s="384"/>
      <c r="FSS116" s="384"/>
      <c r="FST116" s="384"/>
      <c r="FSU116" s="384"/>
      <c r="FSV116" s="384"/>
      <c r="FSW116" s="384"/>
      <c r="FSX116" s="384"/>
      <c r="FSY116" s="384"/>
      <c r="FSZ116" s="384"/>
      <c r="FTA116" s="384"/>
      <c r="FTB116" s="384"/>
      <c r="FTC116" s="384"/>
      <c r="FTD116" s="384"/>
      <c r="FTE116" s="384"/>
      <c r="FTF116" s="384"/>
      <c r="FTG116" s="384"/>
      <c r="FTH116" s="384"/>
      <c r="FTI116" s="384"/>
      <c r="FTJ116" s="384"/>
      <c r="FTK116" s="384"/>
      <c r="FTL116" s="384"/>
      <c r="FTM116" s="384"/>
      <c r="FTN116" s="384"/>
      <c r="FTO116" s="384"/>
      <c r="FTP116" s="384"/>
      <c r="FTQ116" s="384"/>
      <c r="FTR116" s="384"/>
      <c r="FTS116" s="384"/>
      <c r="FTT116" s="384"/>
      <c r="FTU116" s="384"/>
      <c r="FTV116" s="384"/>
      <c r="FTW116" s="384"/>
      <c r="FTX116" s="384"/>
      <c r="FTY116" s="384"/>
      <c r="FTZ116" s="384"/>
      <c r="FUA116" s="384"/>
      <c r="FUB116" s="384"/>
      <c r="FUC116" s="384"/>
      <c r="FUD116" s="384"/>
      <c r="FUE116" s="384"/>
      <c r="FUF116" s="384"/>
      <c r="FUG116" s="384"/>
      <c r="FUH116" s="384"/>
      <c r="FUI116" s="384"/>
      <c r="FUJ116" s="384"/>
      <c r="FUK116" s="384"/>
      <c r="FUL116" s="384"/>
      <c r="FUM116" s="384"/>
      <c r="FUN116" s="384"/>
      <c r="FUO116" s="384"/>
      <c r="FUP116" s="384"/>
      <c r="FUQ116" s="384"/>
      <c r="FUR116" s="384"/>
      <c r="FUS116" s="384"/>
      <c r="FUT116" s="384"/>
      <c r="FUU116" s="384"/>
      <c r="FUV116" s="384"/>
      <c r="FUW116" s="384"/>
      <c r="FUX116" s="384"/>
      <c r="FUY116" s="384"/>
      <c r="FUZ116" s="384"/>
      <c r="FVA116" s="384"/>
      <c r="FVB116" s="384"/>
      <c r="FVC116" s="384"/>
      <c r="FVD116" s="384"/>
      <c r="FVE116" s="384"/>
      <c r="FVF116" s="384"/>
      <c r="FVG116" s="384"/>
      <c r="FVH116" s="384"/>
      <c r="FVI116" s="384"/>
      <c r="FVJ116" s="384"/>
      <c r="FVK116" s="384"/>
      <c r="FVL116" s="384"/>
      <c r="FVM116" s="384"/>
      <c r="FVN116" s="384"/>
      <c r="FVO116" s="384"/>
      <c r="FVP116" s="384"/>
      <c r="FVQ116" s="384"/>
      <c r="FVR116" s="384"/>
      <c r="FVS116" s="384"/>
      <c r="FVT116" s="384"/>
      <c r="FVU116" s="384"/>
      <c r="FVV116" s="384"/>
      <c r="FVW116" s="384"/>
      <c r="FVX116" s="384"/>
      <c r="FVY116" s="384"/>
      <c r="FVZ116" s="384"/>
      <c r="FWA116" s="384"/>
      <c r="FWB116" s="384"/>
      <c r="FWC116" s="384"/>
      <c r="FWD116" s="384"/>
      <c r="FWE116" s="384"/>
      <c r="FWF116" s="384"/>
      <c r="FWG116" s="384"/>
      <c r="FWH116" s="384"/>
      <c r="FWI116" s="384"/>
      <c r="FWJ116" s="384"/>
      <c r="FWK116" s="384"/>
      <c r="FWL116" s="384"/>
      <c r="FWM116" s="384"/>
      <c r="FWN116" s="384"/>
      <c r="FWO116" s="384"/>
      <c r="FWP116" s="384"/>
      <c r="FWQ116" s="384"/>
      <c r="FWR116" s="384"/>
      <c r="FWS116" s="384"/>
      <c r="FWT116" s="384"/>
      <c r="FWU116" s="384"/>
      <c r="FWV116" s="384"/>
      <c r="FWW116" s="384"/>
      <c r="FWX116" s="384"/>
      <c r="FWY116" s="384"/>
      <c r="FWZ116" s="384"/>
      <c r="FXA116" s="384"/>
      <c r="FXB116" s="384"/>
      <c r="FXC116" s="384"/>
      <c r="FXD116" s="384"/>
      <c r="FXE116" s="384"/>
      <c r="FXF116" s="384"/>
      <c r="FXG116" s="384"/>
      <c r="FXH116" s="384"/>
      <c r="FXI116" s="384"/>
      <c r="FXJ116" s="384"/>
      <c r="FXK116" s="384"/>
      <c r="FXL116" s="384"/>
      <c r="FXM116" s="384"/>
      <c r="FXN116" s="384"/>
      <c r="FXO116" s="384"/>
      <c r="FXP116" s="384"/>
      <c r="FXQ116" s="384"/>
      <c r="FXR116" s="384"/>
      <c r="FXS116" s="384"/>
      <c r="FXT116" s="384"/>
      <c r="FXU116" s="384"/>
      <c r="FXV116" s="384"/>
      <c r="FXW116" s="384"/>
      <c r="FXX116" s="384"/>
      <c r="FXY116" s="384"/>
      <c r="FXZ116" s="384"/>
      <c r="FYA116" s="384"/>
      <c r="FYB116" s="384"/>
      <c r="FYC116" s="384"/>
      <c r="FYD116" s="384"/>
      <c r="FYE116" s="384"/>
      <c r="FYF116" s="384"/>
      <c r="FYG116" s="384"/>
      <c r="FYH116" s="384"/>
      <c r="FYI116" s="384"/>
      <c r="FYJ116" s="384"/>
      <c r="FYK116" s="384"/>
      <c r="FYL116" s="384"/>
      <c r="FYM116" s="384"/>
      <c r="FYN116" s="384"/>
      <c r="FYO116" s="384"/>
      <c r="FYP116" s="384"/>
      <c r="FYQ116" s="384"/>
      <c r="FYR116" s="384"/>
      <c r="FYS116" s="384"/>
      <c r="FYT116" s="384"/>
      <c r="FYU116" s="384"/>
      <c r="FYV116" s="384"/>
      <c r="FYW116" s="384"/>
      <c r="FYX116" s="384"/>
      <c r="FYY116" s="384"/>
      <c r="FYZ116" s="384"/>
      <c r="FZA116" s="384"/>
      <c r="FZB116" s="384"/>
      <c r="FZC116" s="384"/>
      <c r="FZD116" s="384"/>
      <c r="FZE116" s="384"/>
      <c r="FZF116" s="384"/>
      <c r="FZG116" s="384"/>
      <c r="FZH116" s="384"/>
      <c r="FZI116" s="384"/>
      <c r="FZJ116" s="384"/>
      <c r="FZK116" s="384"/>
      <c r="FZL116" s="384"/>
      <c r="FZM116" s="384"/>
      <c r="FZN116" s="384"/>
      <c r="FZO116" s="384"/>
      <c r="FZP116" s="384"/>
      <c r="FZQ116" s="384"/>
      <c r="FZR116" s="384"/>
      <c r="FZS116" s="384"/>
      <c r="FZT116" s="384"/>
      <c r="FZU116" s="384"/>
      <c r="FZV116" s="384"/>
      <c r="FZW116" s="384"/>
      <c r="FZX116" s="384"/>
      <c r="FZY116" s="384"/>
      <c r="FZZ116" s="384"/>
      <c r="GAA116" s="384"/>
      <c r="GAB116" s="384"/>
      <c r="GAC116" s="384"/>
      <c r="GAD116" s="384"/>
      <c r="GAE116" s="384"/>
      <c r="GAF116" s="384"/>
      <c r="GAG116" s="384"/>
      <c r="GAH116" s="384"/>
      <c r="GAI116" s="384"/>
      <c r="GAJ116" s="384"/>
      <c r="GAK116" s="384"/>
      <c r="GAL116" s="384"/>
      <c r="GAM116" s="384"/>
      <c r="GAN116" s="384"/>
      <c r="GAO116" s="384"/>
      <c r="GAP116" s="384"/>
      <c r="GAQ116" s="384"/>
      <c r="GAR116" s="384"/>
      <c r="GAS116" s="384"/>
      <c r="GAT116" s="384"/>
      <c r="GAU116" s="384"/>
      <c r="GAV116" s="384"/>
      <c r="GAW116" s="384"/>
      <c r="GAX116" s="384"/>
      <c r="GAY116" s="384"/>
      <c r="GAZ116" s="384"/>
      <c r="GBA116" s="384"/>
      <c r="GBB116" s="384"/>
      <c r="GBC116" s="384"/>
      <c r="GBD116" s="384"/>
      <c r="GBE116" s="384"/>
      <c r="GBF116" s="384"/>
      <c r="GBG116" s="384"/>
      <c r="GBH116" s="384"/>
      <c r="GBI116" s="384"/>
      <c r="GBJ116" s="384"/>
      <c r="GBK116" s="384"/>
      <c r="GBL116" s="384"/>
      <c r="GBM116" s="384"/>
      <c r="GBN116" s="384"/>
      <c r="GBO116" s="384"/>
      <c r="GBP116" s="384"/>
      <c r="GBQ116" s="384"/>
      <c r="GBR116" s="384"/>
      <c r="GBS116" s="384"/>
      <c r="GBT116" s="384"/>
      <c r="GBU116" s="384"/>
      <c r="GBV116" s="384"/>
      <c r="GBW116" s="384"/>
      <c r="GBX116" s="384"/>
      <c r="GBY116" s="384"/>
      <c r="GBZ116" s="384"/>
      <c r="GCA116" s="384"/>
      <c r="GCB116" s="384"/>
      <c r="GCC116" s="384"/>
      <c r="GCD116" s="384"/>
      <c r="GCE116" s="384"/>
      <c r="GCF116" s="384"/>
      <c r="GCG116" s="384"/>
      <c r="GCH116" s="384"/>
      <c r="GCI116" s="384"/>
      <c r="GCJ116" s="384"/>
      <c r="GCK116" s="384"/>
      <c r="GCL116" s="384"/>
      <c r="GCM116" s="384"/>
      <c r="GCN116" s="384"/>
      <c r="GCO116" s="384"/>
      <c r="GCP116" s="384"/>
      <c r="GCQ116" s="384"/>
      <c r="GCR116" s="384"/>
      <c r="GCS116" s="384"/>
      <c r="GCT116" s="384"/>
      <c r="GCU116" s="384"/>
      <c r="GCV116" s="384"/>
      <c r="GCW116" s="384"/>
      <c r="GCX116" s="384"/>
      <c r="GCY116" s="384"/>
      <c r="GCZ116" s="384"/>
      <c r="GDA116" s="384"/>
      <c r="GDB116" s="384"/>
      <c r="GDC116" s="384"/>
      <c r="GDD116" s="384"/>
      <c r="GDE116" s="384"/>
      <c r="GDF116" s="384"/>
      <c r="GDG116" s="384"/>
      <c r="GDH116" s="384"/>
      <c r="GDI116" s="384"/>
      <c r="GDJ116" s="384"/>
      <c r="GDK116" s="384"/>
      <c r="GDL116" s="384"/>
      <c r="GDM116" s="384"/>
      <c r="GDN116" s="384"/>
      <c r="GDO116" s="384"/>
      <c r="GDP116" s="384"/>
      <c r="GDQ116" s="384"/>
      <c r="GDR116" s="384"/>
      <c r="GDS116" s="384"/>
      <c r="GDT116" s="384"/>
      <c r="GDU116" s="384"/>
      <c r="GDV116" s="384"/>
      <c r="GDW116" s="384"/>
      <c r="GDX116" s="384"/>
      <c r="GDY116" s="384"/>
      <c r="GDZ116" s="384"/>
      <c r="GEA116" s="384"/>
      <c r="GEB116" s="384"/>
      <c r="GEC116" s="384"/>
      <c r="GED116" s="384"/>
      <c r="GEE116" s="384"/>
      <c r="GEF116" s="384"/>
      <c r="GEG116" s="384"/>
      <c r="GEH116" s="384"/>
      <c r="GEI116" s="384"/>
      <c r="GEJ116" s="384"/>
      <c r="GEK116" s="384"/>
      <c r="GEL116" s="384"/>
      <c r="GEM116" s="384"/>
      <c r="GEN116" s="384"/>
      <c r="GEO116" s="384"/>
      <c r="GEP116" s="384"/>
      <c r="GEQ116" s="384"/>
      <c r="GER116" s="384"/>
      <c r="GES116" s="384"/>
      <c r="GET116" s="384"/>
      <c r="GEU116" s="384"/>
      <c r="GEV116" s="384"/>
      <c r="GEW116" s="384"/>
      <c r="GEX116" s="384"/>
      <c r="GEY116" s="384"/>
      <c r="GEZ116" s="384"/>
      <c r="GFA116" s="384"/>
      <c r="GFB116" s="384"/>
      <c r="GFC116" s="384"/>
      <c r="GFD116" s="384"/>
      <c r="GFE116" s="384"/>
      <c r="GFF116" s="384"/>
      <c r="GFG116" s="384"/>
      <c r="GFH116" s="384"/>
      <c r="GFI116" s="384"/>
      <c r="GFJ116" s="384"/>
      <c r="GFK116" s="384"/>
      <c r="GFL116" s="384"/>
      <c r="GFM116" s="384"/>
      <c r="GFN116" s="384"/>
      <c r="GFO116" s="384"/>
      <c r="GFP116" s="384"/>
      <c r="GFQ116" s="384"/>
      <c r="GFR116" s="384"/>
      <c r="GFS116" s="384"/>
      <c r="GFT116" s="384"/>
      <c r="GFU116" s="384"/>
      <c r="GFV116" s="384"/>
      <c r="GFW116" s="384"/>
      <c r="GFX116" s="384"/>
      <c r="GFY116" s="384"/>
      <c r="GFZ116" s="384"/>
      <c r="GGA116" s="384"/>
      <c r="GGB116" s="384"/>
      <c r="GGC116" s="384"/>
      <c r="GGD116" s="384"/>
      <c r="GGE116" s="384"/>
      <c r="GGF116" s="384"/>
      <c r="GGG116" s="384"/>
      <c r="GGH116" s="384"/>
      <c r="GGI116" s="384"/>
      <c r="GGJ116" s="384"/>
      <c r="GGK116" s="384"/>
      <c r="GGL116" s="384"/>
      <c r="GGM116" s="384"/>
      <c r="GGN116" s="384"/>
      <c r="GGO116" s="384"/>
      <c r="GGP116" s="384"/>
      <c r="GGQ116" s="384"/>
      <c r="GGR116" s="384"/>
      <c r="GGS116" s="384"/>
      <c r="GGT116" s="384"/>
      <c r="GGU116" s="384"/>
      <c r="GGV116" s="384"/>
      <c r="GGW116" s="384"/>
      <c r="GGX116" s="384"/>
      <c r="GGY116" s="384"/>
      <c r="GGZ116" s="384"/>
      <c r="GHA116" s="384"/>
      <c r="GHB116" s="384"/>
      <c r="GHC116" s="384"/>
      <c r="GHD116" s="384"/>
      <c r="GHE116" s="384"/>
      <c r="GHF116" s="384"/>
      <c r="GHG116" s="384"/>
      <c r="GHH116" s="384"/>
      <c r="GHI116" s="384"/>
      <c r="GHJ116" s="384"/>
      <c r="GHK116" s="384"/>
      <c r="GHL116" s="384"/>
      <c r="GHM116" s="384"/>
      <c r="GHN116" s="384"/>
      <c r="GHO116" s="384"/>
      <c r="GHP116" s="384"/>
      <c r="GHQ116" s="384"/>
      <c r="GHR116" s="384"/>
      <c r="GHS116" s="384"/>
      <c r="GHT116" s="384"/>
      <c r="GHU116" s="384"/>
      <c r="GHV116" s="384"/>
      <c r="GHW116" s="384"/>
      <c r="GHX116" s="384"/>
      <c r="GHY116" s="384"/>
      <c r="GHZ116" s="384"/>
      <c r="GIA116" s="384"/>
      <c r="GIB116" s="384"/>
      <c r="GIC116" s="384"/>
      <c r="GID116" s="384"/>
      <c r="GIE116" s="384"/>
      <c r="GIF116" s="384"/>
      <c r="GIG116" s="384"/>
      <c r="GIH116" s="384"/>
      <c r="GII116" s="384"/>
      <c r="GIJ116" s="384"/>
      <c r="GIK116" s="384"/>
      <c r="GIL116" s="384"/>
      <c r="GIM116" s="384"/>
      <c r="GIN116" s="384"/>
      <c r="GIO116" s="384"/>
      <c r="GIP116" s="384"/>
      <c r="GIQ116" s="384"/>
      <c r="GIR116" s="384"/>
      <c r="GIS116" s="384"/>
      <c r="GIT116" s="384"/>
      <c r="GIU116" s="384"/>
      <c r="GIV116" s="384"/>
      <c r="GIW116" s="384"/>
      <c r="GIX116" s="384"/>
      <c r="GIY116" s="384"/>
      <c r="GIZ116" s="384"/>
      <c r="GJA116" s="384"/>
      <c r="GJB116" s="384"/>
      <c r="GJC116" s="384"/>
      <c r="GJD116" s="384"/>
      <c r="GJE116" s="384"/>
      <c r="GJF116" s="384"/>
      <c r="GJG116" s="384"/>
      <c r="GJH116" s="384"/>
      <c r="GJI116" s="384"/>
      <c r="GJJ116" s="384"/>
      <c r="GJK116" s="384"/>
      <c r="GJL116" s="384"/>
      <c r="GJM116" s="384"/>
      <c r="GJN116" s="384"/>
      <c r="GJO116" s="384"/>
      <c r="GJP116" s="384"/>
      <c r="GJQ116" s="384"/>
      <c r="GJR116" s="384"/>
      <c r="GJS116" s="384"/>
      <c r="GJT116" s="384"/>
      <c r="GJU116" s="384"/>
      <c r="GJV116" s="384"/>
      <c r="GJW116" s="384"/>
      <c r="GJX116" s="384"/>
      <c r="GJY116" s="384"/>
      <c r="GJZ116" s="384"/>
      <c r="GKA116" s="384"/>
      <c r="GKB116" s="384"/>
      <c r="GKC116" s="384"/>
      <c r="GKD116" s="384"/>
      <c r="GKE116" s="384"/>
      <c r="GKF116" s="384"/>
      <c r="GKG116" s="384"/>
      <c r="GKH116" s="384"/>
      <c r="GKI116" s="384"/>
      <c r="GKJ116" s="384"/>
      <c r="GKK116" s="384"/>
      <c r="GKL116" s="384"/>
      <c r="GKM116" s="384"/>
      <c r="GKN116" s="384"/>
      <c r="GKO116" s="384"/>
      <c r="GKP116" s="384"/>
      <c r="GKQ116" s="384"/>
      <c r="GKR116" s="384"/>
      <c r="GKS116" s="384"/>
      <c r="GKT116" s="384"/>
      <c r="GKU116" s="384"/>
      <c r="GKV116" s="384"/>
      <c r="GKW116" s="384"/>
      <c r="GKX116" s="384"/>
      <c r="GKY116" s="384"/>
      <c r="GKZ116" s="384"/>
      <c r="GLA116" s="384"/>
      <c r="GLB116" s="384"/>
      <c r="GLC116" s="384"/>
      <c r="GLD116" s="384"/>
      <c r="GLE116" s="384"/>
      <c r="GLF116" s="384"/>
      <c r="GLG116" s="384"/>
      <c r="GLH116" s="384"/>
      <c r="GLI116" s="384"/>
      <c r="GLJ116" s="384"/>
      <c r="GLK116" s="384"/>
      <c r="GLL116" s="384"/>
      <c r="GLM116" s="384"/>
      <c r="GLN116" s="384"/>
      <c r="GLO116" s="384"/>
      <c r="GLP116" s="384"/>
      <c r="GLQ116" s="384"/>
      <c r="GLR116" s="384"/>
      <c r="GLS116" s="384"/>
      <c r="GLT116" s="384"/>
      <c r="GLU116" s="384"/>
      <c r="GLV116" s="384"/>
      <c r="GLW116" s="384"/>
      <c r="GLX116" s="384"/>
      <c r="GLY116" s="384"/>
      <c r="GLZ116" s="384"/>
      <c r="GMA116" s="384"/>
      <c r="GMB116" s="384"/>
      <c r="GMC116" s="384"/>
      <c r="GMD116" s="384"/>
      <c r="GME116" s="384"/>
      <c r="GMF116" s="384"/>
      <c r="GMG116" s="384"/>
      <c r="GMH116" s="384"/>
      <c r="GMI116" s="384"/>
      <c r="GMJ116" s="384"/>
      <c r="GMK116" s="384"/>
      <c r="GML116" s="384"/>
      <c r="GMM116" s="384"/>
      <c r="GMN116" s="384"/>
      <c r="GMO116" s="384"/>
      <c r="GMP116" s="384"/>
      <c r="GMQ116" s="384"/>
      <c r="GMR116" s="384"/>
      <c r="GMS116" s="384"/>
      <c r="GMT116" s="384"/>
      <c r="GMU116" s="384"/>
      <c r="GMV116" s="384"/>
      <c r="GMW116" s="384"/>
      <c r="GMX116" s="384"/>
      <c r="GMY116" s="384"/>
      <c r="GMZ116" s="384"/>
      <c r="GNA116" s="384"/>
      <c r="GNB116" s="384"/>
      <c r="GNC116" s="384"/>
      <c r="GND116" s="384"/>
      <c r="GNE116" s="384"/>
      <c r="GNF116" s="384"/>
      <c r="GNG116" s="384"/>
      <c r="GNH116" s="384"/>
      <c r="GNI116" s="384"/>
      <c r="GNJ116" s="384"/>
      <c r="GNK116" s="384"/>
      <c r="GNL116" s="384"/>
      <c r="GNM116" s="384"/>
      <c r="GNN116" s="384"/>
      <c r="GNO116" s="384"/>
      <c r="GNP116" s="384"/>
      <c r="GNQ116" s="384"/>
      <c r="GNR116" s="384"/>
      <c r="GNS116" s="384"/>
      <c r="GNT116" s="384"/>
      <c r="GNU116" s="384"/>
      <c r="GNV116" s="384"/>
      <c r="GNW116" s="384"/>
      <c r="GNX116" s="384"/>
      <c r="GNY116" s="384"/>
      <c r="GNZ116" s="384"/>
      <c r="GOA116" s="384"/>
      <c r="GOB116" s="384"/>
      <c r="GOC116" s="384"/>
      <c r="GOD116" s="384"/>
      <c r="GOE116" s="384"/>
      <c r="GOF116" s="384"/>
      <c r="GOG116" s="384"/>
      <c r="GOH116" s="384"/>
      <c r="GOI116" s="384"/>
      <c r="GOJ116" s="384"/>
      <c r="GOK116" s="384"/>
      <c r="GOL116" s="384"/>
      <c r="GOM116" s="384"/>
      <c r="GON116" s="384"/>
      <c r="GOO116" s="384"/>
      <c r="GOP116" s="384"/>
      <c r="GOQ116" s="384"/>
      <c r="GOR116" s="384"/>
      <c r="GOS116" s="384"/>
      <c r="GOT116" s="384"/>
      <c r="GOU116" s="384"/>
      <c r="GOV116" s="384"/>
      <c r="GOW116" s="384"/>
      <c r="GOX116" s="384"/>
      <c r="GOY116" s="384"/>
      <c r="GOZ116" s="384"/>
      <c r="GPA116" s="384"/>
      <c r="GPB116" s="384"/>
      <c r="GPC116" s="384"/>
      <c r="GPD116" s="384"/>
      <c r="GPE116" s="384"/>
      <c r="GPF116" s="384"/>
      <c r="GPG116" s="384"/>
      <c r="GPH116" s="384"/>
      <c r="GPI116" s="384"/>
      <c r="GPJ116" s="384"/>
      <c r="GPK116" s="384"/>
      <c r="GPL116" s="384"/>
      <c r="GPM116" s="384"/>
      <c r="GPN116" s="384"/>
      <c r="GPO116" s="384"/>
      <c r="GPP116" s="384"/>
      <c r="GPQ116" s="384"/>
      <c r="GPR116" s="384"/>
      <c r="GPS116" s="384"/>
      <c r="GPT116" s="384"/>
      <c r="GPU116" s="384"/>
      <c r="GPV116" s="384"/>
      <c r="GPW116" s="384"/>
      <c r="GPX116" s="384"/>
      <c r="GPY116" s="384"/>
      <c r="GPZ116" s="384"/>
      <c r="GQA116" s="384"/>
      <c r="GQB116" s="384"/>
      <c r="GQC116" s="384"/>
      <c r="GQD116" s="384"/>
      <c r="GQE116" s="384"/>
      <c r="GQF116" s="384"/>
      <c r="GQG116" s="384"/>
      <c r="GQH116" s="384"/>
      <c r="GQI116" s="384"/>
      <c r="GQJ116" s="384"/>
      <c r="GQK116" s="384"/>
      <c r="GQL116" s="384"/>
      <c r="GQM116" s="384"/>
      <c r="GQN116" s="384"/>
      <c r="GQO116" s="384"/>
      <c r="GQP116" s="384"/>
      <c r="GQQ116" s="384"/>
      <c r="GQR116" s="384"/>
      <c r="GQS116" s="384"/>
      <c r="GQT116" s="384"/>
      <c r="GQU116" s="384"/>
      <c r="GQV116" s="384"/>
      <c r="GQW116" s="384"/>
      <c r="GQX116" s="384"/>
      <c r="GQY116" s="384"/>
      <c r="GQZ116" s="384"/>
      <c r="GRA116" s="384"/>
      <c r="GRB116" s="384"/>
      <c r="GRC116" s="384"/>
      <c r="GRD116" s="384"/>
      <c r="GRE116" s="384"/>
      <c r="GRF116" s="384"/>
      <c r="GRG116" s="384"/>
      <c r="GRH116" s="384"/>
      <c r="GRI116" s="384"/>
      <c r="GRJ116" s="384"/>
      <c r="GRK116" s="384"/>
      <c r="GRL116" s="384"/>
      <c r="GRM116" s="384"/>
      <c r="GRN116" s="384"/>
      <c r="GRO116" s="384"/>
      <c r="GRP116" s="384"/>
      <c r="GRQ116" s="384"/>
      <c r="GRR116" s="384"/>
      <c r="GRS116" s="384"/>
      <c r="GRT116" s="384"/>
      <c r="GRU116" s="384"/>
      <c r="GRV116" s="384"/>
      <c r="GRW116" s="384"/>
      <c r="GRX116" s="384"/>
      <c r="GRY116" s="384"/>
      <c r="GRZ116" s="384"/>
      <c r="GSA116" s="384"/>
      <c r="GSB116" s="384"/>
      <c r="GSC116" s="384"/>
      <c r="GSD116" s="384"/>
      <c r="GSE116" s="384"/>
      <c r="GSF116" s="384"/>
      <c r="GSG116" s="384"/>
      <c r="GSH116" s="384"/>
      <c r="GSI116" s="384"/>
      <c r="GSJ116" s="384"/>
      <c r="GSK116" s="384"/>
      <c r="GSL116" s="384"/>
      <c r="GSM116" s="384"/>
      <c r="GSN116" s="384"/>
      <c r="GSO116" s="384"/>
      <c r="GSP116" s="384"/>
      <c r="GSQ116" s="384"/>
      <c r="GSR116" s="384"/>
      <c r="GSS116" s="384"/>
      <c r="GST116" s="384"/>
      <c r="GSU116" s="384"/>
      <c r="GSV116" s="384"/>
      <c r="GSW116" s="384"/>
      <c r="GSX116" s="384"/>
      <c r="GSY116" s="384"/>
      <c r="GSZ116" s="384"/>
      <c r="GTA116" s="384"/>
      <c r="GTB116" s="384"/>
      <c r="GTC116" s="384"/>
      <c r="GTD116" s="384"/>
      <c r="GTE116" s="384"/>
      <c r="GTF116" s="384"/>
      <c r="GTG116" s="384"/>
      <c r="GTH116" s="384"/>
      <c r="GTI116" s="384"/>
      <c r="GTJ116" s="384"/>
      <c r="GTK116" s="384"/>
      <c r="GTL116" s="384"/>
      <c r="GTM116" s="384"/>
      <c r="GTN116" s="384"/>
      <c r="GTO116" s="384"/>
      <c r="GTP116" s="384"/>
      <c r="GTQ116" s="384"/>
      <c r="GTR116" s="384"/>
      <c r="GTS116" s="384"/>
      <c r="GTT116" s="384"/>
      <c r="GTU116" s="384"/>
      <c r="GTV116" s="384"/>
      <c r="GTW116" s="384"/>
      <c r="GTX116" s="384"/>
      <c r="GTY116" s="384"/>
      <c r="GTZ116" s="384"/>
      <c r="GUA116" s="384"/>
      <c r="GUB116" s="384"/>
      <c r="GUC116" s="384"/>
      <c r="GUD116" s="384"/>
      <c r="GUE116" s="384"/>
      <c r="GUF116" s="384"/>
      <c r="GUG116" s="384"/>
      <c r="GUH116" s="384"/>
      <c r="GUI116" s="384"/>
      <c r="GUJ116" s="384"/>
      <c r="GUK116" s="384"/>
      <c r="GUL116" s="384"/>
      <c r="GUM116" s="384"/>
      <c r="GUN116" s="384"/>
      <c r="GUO116" s="384"/>
      <c r="GUP116" s="384"/>
      <c r="GUQ116" s="384"/>
      <c r="GUR116" s="384"/>
      <c r="GUS116" s="384"/>
      <c r="GUT116" s="384"/>
      <c r="GUU116" s="384"/>
      <c r="GUV116" s="384"/>
      <c r="GUW116" s="384"/>
      <c r="GUX116" s="384"/>
      <c r="GUY116" s="384"/>
      <c r="GUZ116" s="384"/>
      <c r="GVA116" s="384"/>
      <c r="GVB116" s="384"/>
      <c r="GVC116" s="384"/>
      <c r="GVD116" s="384"/>
      <c r="GVE116" s="384"/>
      <c r="GVF116" s="384"/>
      <c r="GVG116" s="384"/>
      <c r="GVH116" s="384"/>
      <c r="GVI116" s="384"/>
      <c r="GVJ116" s="384"/>
      <c r="GVK116" s="384"/>
      <c r="GVL116" s="384"/>
      <c r="GVM116" s="384"/>
      <c r="GVN116" s="384"/>
      <c r="GVO116" s="384"/>
      <c r="GVP116" s="384"/>
      <c r="GVQ116" s="384"/>
      <c r="GVR116" s="384"/>
      <c r="GVS116" s="384"/>
      <c r="GVT116" s="384"/>
      <c r="GVU116" s="384"/>
      <c r="GVV116" s="384"/>
      <c r="GVW116" s="384"/>
      <c r="GVX116" s="384"/>
      <c r="GVY116" s="384"/>
      <c r="GVZ116" s="384"/>
      <c r="GWA116" s="384"/>
      <c r="GWB116" s="384"/>
      <c r="GWC116" s="384"/>
      <c r="GWD116" s="384"/>
      <c r="GWE116" s="384"/>
      <c r="GWF116" s="384"/>
      <c r="GWG116" s="384"/>
      <c r="GWH116" s="384"/>
      <c r="GWI116" s="384"/>
      <c r="GWJ116" s="384"/>
      <c r="GWK116" s="384"/>
      <c r="GWL116" s="384"/>
      <c r="GWM116" s="384"/>
      <c r="GWN116" s="384"/>
      <c r="GWO116" s="384"/>
      <c r="GWP116" s="384"/>
      <c r="GWQ116" s="384"/>
      <c r="GWR116" s="384"/>
      <c r="GWS116" s="384"/>
      <c r="GWT116" s="384"/>
      <c r="GWU116" s="384"/>
      <c r="GWV116" s="384"/>
      <c r="GWW116" s="384"/>
      <c r="GWX116" s="384"/>
      <c r="GWY116" s="384"/>
      <c r="GWZ116" s="384"/>
      <c r="GXA116" s="384"/>
      <c r="GXB116" s="384"/>
      <c r="GXC116" s="384"/>
      <c r="GXD116" s="384"/>
      <c r="GXE116" s="384"/>
      <c r="GXF116" s="384"/>
      <c r="GXG116" s="384"/>
      <c r="GXH116" s="384"/>
      <c r="GXI116" s="384"/>
      <c r="GXJ116" s="384"/>
      <c r="GXK116" s="384"/>
      <c r="GXL116" s="384"/>
      <c r="GXM116" s="384"/>
      <c r="GXN116" s="384"/>
      <c r="GXO116" s="384"/>
      <c r="GXP116" s="384"/>
      <c r="GXQ116" s="384"/>
      <c r="GXR116" s="384"/>
      <c r="GXS116" s="384"/>
      <c r="GXT116" s="384"/>
      <c r="GXU116" s="384"/>
      <c r="GXV116" s="384"/>
      <c r="GXW116" s="384"/>
      <c r="GXX116" s="384"/>
      <c r="GXY116" s="384"/>
      <c r="GXZ116" s="384"/>
      <c r="GYA116" s="384"/>
      <c r="GYB116" s="384"/>
      <c r="GYC116" s="384"/>
      <c r="GYD116" s="384"/>
      <c r="GYE116" s="384"/>
      <c r="GYF116" s="384"/>
      <c r="GYG116" s="384"/>
      <c r="GYH116" s="384"/>
      <c r="GYI116" s="384"/>
      <c r="GYJ116" s="384"/>
      <c r="GYK116" s="384"/>
      <c r="GYL116" s="384"/>
      <c r="GYM116" s="384"/>
      <c r="GYN116" s="384"/>
      <c r="GYO116" s="384"/>
      <c r="GYP116" s="384"/>
      <c r="GYQ116" s="384"/>
      <c r="GYR116" s="384"/>
      <c r="GYS116" s="384"/>
      <c r="GYT116" s="384"/>
      <c r="GYU116" s="384"/>
      <c r="GYV116" s="384"/>
      <c r="GYW116" s="384"/>
      <c r="GYX116" s="384"/>
      <c r="GYY116" s="384"/>
      <c r="GYZ116" s="384"/>
      <c r="GZA116" s="384"/>
      <c r="GZB116" s="384"/>
      <c r="GZC116" s="384"/>
      <c r="GZD116" s="384"/>
      <c r="GZE116" s="384"/>
      <c r="GZF116" s="384"/>
      <c r="GZG116" s="384"/>
      <c r="GZH116" s="384"/>
      <c r="GZI116" s="384"/>
      <c r="GZJ116" s="384"/>
      <c r="GZK116" s="384"/>
      <c r="GZL116" s="384"/>
      <c r="GZM116" s="384"/>
      <c r="GZN116" s="384"/>
      <c r="GZO116" s="384"/>
      <c r="GZP116" s="384"/>
      <c r="GZQ116" s="384"/>
      <c r="GZR116" s="384"/>
      <c r="GZS116" s="384"/>
      <c r="GZT116" s="384"/>
      <c r="GZU116" s="384"/>
      <c r="GZV116" s="384"/>
      <c r="GZW116" s="384"/>
      <c r="GZX116" s="384"/>
      <c r="GZY116" s="384"/>
      <c r="GZZ116" s="384"/>
      <c r="HAA116" s="384"/>
      <c r="HAB116" s="384"/>
      <c r="HAC116" s="384"/>
      <c r="HAD116" s="384"/>
      <c r="HAE116" s="384"/>
      <c r="HAF116" s="384"/>
      <c r="HAG116" s="384"/>
      <c r="HAH116" s="384"/>
      <c r="HAI116" s="384"/>
      <c r="HAJ116" s="384"/>
      <c r="HAK116" s="384"/>
      <c r="HAL116" s="384"/>
      <c r="HAM116" s="384"/>
      <c r="HAN116" s="384"/>
      <c r="HAO116" s="384"/>
      <c r="HAP116" s="384"/>
      <c r="HAQ116" s="384"/>
      <c r="HAR116" s="384"/>
      <c r="HAS116" s="384"/>
      <c r="HAT116" s="384"/>
      <c r="HAU116" s="384"/>
      <c r="HAV116" s="384"/>
      <c r="HAW116" s="384"/>
      <c r="HAX116" s="384"/>
      <c r="HAY116" s="384"/>
      <c r="HAZ116" s="384"/>
      <c r="HBA116" s="384"/>
      <c r="HBB116" s="384"/>
      <c r="HBC116" s="384"/>
      <c r="HBD116" s="384"/>
      <c r="HBE116" s="384"/>
      <c r="HBF116" s="384"/>
      <c r="HBG116" s="384"/>
      <c r="HBH116" s="384"/>
      <c r="HBI116" s="384"/>
      <c r="HBJ116" s="384"/>
      <c r="HBK116" s="384"/>
      <c r="HBL116" s="384"/>
      <c r="HBM116" s="384"/>
      <c r="HBN116" s="384"/>
      <c r="HBO116" s="384"/>
      <c r="HBP116" s="384"/>
      <c r="HBQ116" s="384"/>
      <c r="HBR116" s="384"/>
      <c r="HBS116" s="384"/>
      <c r="HBT116" s="384"/>
      <c r="HBU116" s="384"/>
      <c r="HBV116" s="384"/>
      <c r="HBW116" s="384"/>
      <c r="HBX116" s="384"/>
      <c r="HBY116" s="384"/>
      <c r="HBZ116" s="384"/>
      <c r="HCA116" s="384"/>
      <c r="HCB116" s="384"/>
      <c r="HCC116" s="384"/>
      <c r="HCD116" s="384"/>
      <c r="HCE116" s="384"/>
      <c r="HCF116" s="384"/>
      <c r="HCG116" s="384"/>
      <c r="HCH116" s="384"/>
      <c r="HCI116" s="384"/>
      <c r="HCJ116" s="384"/>
      <c r="HCK116" s="384"/>
      <c r="HCL116" s="384"/>
      <c r="HCM116" s="384"/>
      <c r="HCN116" s="384"/>
      <c r="HCO116" s="384"/>
      <c r="HCP116" s="384"/>
      <c r="HCQ116" s="384"/>
      <c r="HCR116" s="384"/>
      <c r="HCS116" s="384"/>
      <c r="HCT116" s="384"/>
      <c r="HCU116" s="384"/>
      <c r="HCV116" s="384"/>
      <c r="HCW116" s="384"/>
      <c r="HCX116" s="384"/>
      <c r="HCY116" s="384"/>
      <c r="HCZ116" s="384"/>
      <c r="HDA116" s="384"/>
      <c r="HDB116" s="384"/>
      <c r="HDC116" s="384"/>
      <c r="HDD116" s="384"/>
      <c r="HDE116" s="384"/>
      <c r="HDF116" s="384"/>
      <c r="HDG116" s="384"/>
      <c r="HDH116" s="384"/>
      <c r="HDI116" s="384"/>
      <c r="HDJ116" s="384"/>
      <c r="HDK116" s="384"/>
      <c r="HDL116" s="384"/>
      <c r="HDM116" s="384"/>
      <c r="HDN116" s="384"/>
      <c r="HDO116" s="384"/>
      <c r="HDP116" s="384"/>
      <c r="HDQ116" s="384"/>
      <c r="HDR116" s="384"/>
      <c r="HDS116" s="384"/>
      <c r="HDT116" s="384"/>
      <c r="HDU116" s="384"/>
      <c r="HDV116" s="384"/>
      <c r="HDW116" s="384"/>
      <c r="HDX116" s="384"/>
      <c r="HDY116" s="384"/>
      <c r="HDZ116" s="384"/>
      <c r="HEA116" s="384"/>
      <c r="HEB116" s="384"/>
      <c r="HEC116" s="384"/>
      <c r="HED116" s="384"/>
      <c r="HEE116" s="384"/>
      <c r="HEF116" s="384"/>
      <c r="HEG116" s="384"/>
      <c r="HEH116" s="384"/>
      <c r="HEI116" s="384"/>
      <c r="HEJ116" s="384"/>
      <c r="HEK116" s="384"/>
      <c r="HEL116" s="384"/>
      <c r="HEM116" s="384"/>
      <c r="HEN116" s="384"/>
      <c r="HEO116" s="384"/>
      <c r="HEP116" s="384"/>
      <c r="HEQ116" s="384"/>
      <c r="HER116" s="384"/>
      <c r="HES116" s="384"/>
      <c r="HET116" s="384"/>
      <c r="HEU116" s="384"/>
      <c r="HEV116" s="384"/>
      <c r="HEW116" s="384"/>
      <c r="HEX116" s="384"/>
      <c r="HEY116" s="384"/>
      <c r="HEZ116" s="384"/>
      <c r="HFA116" s="384"/>
      <c r="HFB116" s="384"/>
      <c r="HFC116" s="384"/>
      <c r="HFD116" s="384"/>
      <c r="HFE116" s="384"/>
      <c r="HFF116" s="384"/>
      <c r="HFG116" s="384"/>
      <c r="HFH116" s="384"/>
      <c r="HFI116" s="384"/>
      <c r="HFJ116" s="384"/>
      <c r="HFK116" s="384"/>
      <c r="HFL116" s="384"/>
      <c r="HFM116" s="384"/>
      <c r="HFN116" s="384"/>
      <c r="HFO116" s="384"/>
      <c r="HFP116" s="384"/>
      <c r="HFQ116" s="384"/>
      <c r="HFR116" s="384"/>
      <c r="HFS116" s="384"/>
      <c r="HFT116" s="384"/>
      <c r="HFU116" s="384"/>
      <c r="HFV116" s="384"/>
      <c r="HFW116" s="384"/>
      <c r="HFX116" s="384"/>
      <c r="HFY116" s="384"/>
      <c r="HFZ116" s="384"/>
      <c r="HGA116" s="384"/>
      <c r="HGB116" s="384"/>
      <c r="HGC116" s="384"/>
      <c r="HGD116" s="384"/>
      <c r="HGE116" s="384"/>
      <c r="HGF116" s="384"/>
      <c r="HGG116" s="384"/>
      <c r="HGH116" s="384"/>
      <c r="HGI116" s="384"/>
      <c r="HGJ116" s="384"/>
      <c r="HGK116" s="384"/>
      <c r="HGL116" s="384"/>
      <c r="HGM116" s="384"/>
      <c r="HGN116" s="384"/>
      <c r="HGO116" s="384"/>
      <c r="HGP116" s="384"/>
      <c r="HGQ116" s="384"/>
      <c r="HGR116" s="384"/>
      <c r="HGS116" s="384"/>
      <c r="HGT116" s="384"/>
      <c r="HGU116" s="384"/>
      <c r="HGV116" s="384"/>
      <c r="HGW116" s="384"/>
      <c r="HGX116" s="384"/>
      <c r="HGY116" s="384"/>
      <c r="HGZ116" s="384"/>
      <c r="HHA116" s="384"/>
      <c r="HHB116" s="384"/>
      <c r="HHC116" s="384"/>
      <c r="HHD116" s="384"/>
      <c r="HHE116" s="384"/>
      <c r="HHF116" s="384"/>
      <c r="HHG116" s="384"/>
      <c r="HHH116" s="384"/>
      <c r="HHI116" s="384"/>
      <c r="HHJ116" s="384"/>
      <c r="HHK116" s="384"/>
      <c r="HHL116" s="384"/>
      <c r="HHM116" s="384"/>
      <c r="HHN116" s="384"/>
      <c r="HHO116" s="384"/>
      <c r="HHP116" s="384"/>
      <c r="HHQ116" s="384"/>
      <c r="HHR116" s="384"/>
      <c r="HHS116" s="384"/>
      <c r="HHT116" s="384"/>
      <c r="HHU116" s="384"/>
      <c r="HHV116" s="384"/>
      <c r="HHW116" s="384"/>
      <c r="HHX116" s="384"/>
      <c r="HHY116" s="384"/>
      <c r="HHZ116" s="384"/>
      <c r="HIA116" s="384"/>
      <c r="HIB116" s="384"/>
      <c r="HIC116" s="384"/>
      <c r="HID116" s="384"/>
      <c r="HIE116" s="384"/>
      <c r="HIF116" s="384"/>
      <c r="HIG116" s="384"/>
      <c r="HIH116" s="384"/>
      <c r="HII116" s="384"/>
      <c r="HIJ116" s="384"/>
      <c r="HIK116" s="384"/>
      <c r="HIL116" s="384"/>
      <c r="HIM116" s="384"/>
      <c r="HIN116" s="384"/>
      <c r="HIO116" s="384"/>
      <c r="HIP116" s="384"/>
      <c r="HIQ116" s="384"/>
      <c r="HIR116" s="384"/>
      <c r="HIS116" s="384"/>
      <c r="HIT116" s="384"/>
      <c r="HIU116" s="384"/>
      <c r="HIV116" s="384"/>
      <c r="HIW116" s="384"/>
      <c r="HIX116" s="384"/>
      <c r="HIY116" s="384"/>
      <c r="HIZ116" s="384"/>
      <c r="HJA116" s="384"/>
      <c r="HJB116" s="384"/>
      <c r="HJC116" s="384"/>
      <c r="HJD116" s="384"/>
      <c r="HJE116" s="384"/>
      <c r="HJF116" s="384"/>
      <c r="HJG116" s="384"/>
      <c r="HJH116" s="384"/>
      <c r="HJI116" s="384"/>
      <c r="HJJ116" s="384"/>
      <c r="HJK116" s="384"/>
      <c r="HJL116" s="384"/>
      <c r="HJM116" s="384"/>
      <c r="HJN116" s="384"/>
      <c r="HJO116" s="384"/>
      <c r="HJP116" s="384"/>
      <c r="HJQ116" s="384"/>
      <c r="HJR116" s="384"/>
      <c r="HJS116" s="384"/>
      <c r="HJT116" s="384"/>
      <c r="HJU116" s="384"/>
      <c r="HJV116" s="384"/>
      <c r="HJW116" s="384"/>
      <c r="HJX116" s="384"/>
      <c r="HJY116" s="384"/>
      <c r="HJZ116" s="384"/>
      <c r="HKA116" s="384"/>
      <c r="HKB116" s="384"/>
      <c r="HKC116" s="384"/>
      <c r="HKD116" s="384"/>
      <c r="HKE116" s="384"/>
      <c r="HKF116" s="384"/>
      <c r="HKG116" s="384"/>
      <c r="HKH116" s="384"/>
      <c r="HKI116" s="384"/>
      <c r="HKJ116" s="384"/>
      <c r="HKK116" s="384"/>
      <c r="HKL116" s="384"/>
      <c r="HKM116" s="384"/>
      <c r="HKN116" s="384"/>
      <c r="HKO116" s="384"/>
      <c r="HKP116" s="384"/>
      <c r="HKQ116" s="384"/>
      <c r="HKR116" s="384"/>
      <c r="HKS116" s="384"/>
      <c r="HKT116" s="384"/>
      <c r="HKU116" s="384"/>
      <c r="HKV116" s="384"/>
      <c r="HKW116" s="384"/>
      <c r="HKX116" s="384"/>
      <c r="HKY116" s="384"/>
      <c r="HKZ116" s="384"/>
      <c r="HLA116" s="384"/>
      <c r="HLB116" s="384"/>
      <c r="HLC116" s="384"/>
      <c r="HLD116" s="384"/>
      <c r="HLE116" s="384"/>
      <c r="HLF116" s="384"/>
      <c r="HLG116" s="384"/>
      <c r="HLH116" s="384"/>
      <c r="HLI116" s="384"/>
      <c r="HLJ116" s="384"/>
      <c r="HLK116" s="384"/>
      <c r="HLL116" s="384"/>
      <c r="HLM116" s="384"/>
      <c r="HLN116" s="384"/>
      <c r="HLO116" s="384"/>
      <c r="HLP116" s="384"/>
      <c r="HLQ116" s="384"/>
      <c r="HLR116" s="384"/>
      <c r="HLS116" s="384"/>
      <c r="HLT116" s="384"/>
      <c r="HLU116" s="384"/>
      <c r="HLV116" s="384"/>
      <c r="HLW116" s="384"/>
      <c r="HLX116" s="384"/>
      <c r="HLY116" s="384"/>
      <c r="HLZ116" s="384"/>
      <c r="HMA116" s="384"/>
      <c r="HMB116" s="384"/>
      <c r="HMC116" s="384"/>
      <c r="HMD116" s="384"/>
      <c r="HME116" s="384"/>
      <c r="HMF116" s="384"/>
      <c r="HMG116" s="384"/>
      <c r="HMH116" s="384"/>
      <c r="HMI116" s="384"/>
      <c r="HMJ116" s="384"/>
      <c r="HMK116" s="384"/>
      <c r="HML116" s="384"/>
      <c r="HMM116" s="384"/>
      <c r="HMN116" s="384"/>
      <c r="HMO116" s="384"/>
      <c r="HMP116" s="384"/>
      <c r="HMQ116" s="384"/>
      <c r="HMR116" s="384"/>
      <c r="HMS116" s="384"/>
      <c r="HMT116" s="384"/>
      <c r="HMU116" s="384"/>
      <c r="HMV116" s="384"/>
      <c r="HMW116" s="384"/>
      <c r="HMX116" s="384"/>
      <c r="HMY116" s="384"/>
      <c r="HMZ116" s="384"/>
      <c r="HNA116" s="384"/>
      <c r="HNB116" s="384"/>
      <c r="HNC116" s="384"/>
      <c r="HND116" s="384"/>
      <c r="HNE116" s="384"/>
      <c r="HNF116" s="384"/>
      <c r="HNG116" s="384"/>
      <c r="HNH116" s="384"/>
      <c r="HNI116" s="384"/>
      <c r="HNJ116" s="384"/>
      <c r="HNK116" s="384"/>
      <c r="HNL116" s="384"/>
      <c r="HNM116" s="384"/>
      <c r="HNN116" s="384"/>
      <c r="HNO116" s="384"/>
      <c r="HNP116" s="384"/>
      <c r="HNQ116" s="384"/>
      <c r="HNR116" s="384"/>
      <c r="HNS116" s="384"/>
      <c r="HNT116" s="384"/>
      <c r="HNU116" s="384"/>
      <c r="HNV116" s="384"/>
      <c r="HNW116" s="384"/>
      <c r="HNX116" s="384"/>
      <c r="HNY116" s="384"/>
      <c r="HNZ116" s="384"/>
      <c r="HOA116" s="384"/>
      <c r="HOB116" s="384"/>
      <c r="HOC116" s="384"/>
      <c r="HOD116" s="384"/>
      <c r="HOE116" s="384"/>
      <c r="HOF116" s="384"/>
      <c r="HOG116" s="384"/>
      <c r="HOH116" s="384"/>
      <c r="HOI116" s="384"/>
      <c r="HOJ116" s="384"/>
      <c r="HOK116" s="384"/>
      <c r="HOL116" s="384"/>
      <c r="HOM116" s="384"/>
      <c r="HON116" s="384"/>
      <c r="HOO116" s="384"/>
      <c r="HOP116" s="384"/>
      <c r="HOQ116" s="384"/>
      <c r="HOR116" s="384"/>
      <c r="HOS116" s="384"/>
      <c r="HOT116" s="384"/>
      <c r="HOU116" s="384"/>
      <c r="HOV116" s="384"/>
      <c r="HOW116" s="384"/>
      <c r="HOX116" s="384"/>
      <c r="HOY116" s="384"/>
      <c r="HOZ116" s="384"/>
      <c r="HPA116" s="384"/>
      <c r="HPB116" s="384"/>
      <c r="HPC116" s="384"/>
      <c r="HPD116" s="384"/>
      <c r="HPE116" s="384"/>
      <c r="HPF116" s="384"/>
      <c r="HPG116" s="384"/>
      <c r="HPH116" s="384"/>
      <c r="HPI116" s="384"/>
      <c r="HPJ116" s="384"/>
      <c r="HPK116" s="384"/>
      <c r="HPL116" s="384"/>
      <c r="HPM116" s="384"/>
      <c r="HPN116" s="384"/>
      <c r="HPO116" s="384"/>
      <c r="HPP116" s="384"/>
      <c r="HPQ116" s="384"/>
      <c r="HPR116" s="384"/>
      <c r="HPS116" s="384"/>
      <c r="HPT116" s="384"/>
      <c r="HPU116" s="384"/>
      <c r="HPV116" s="384"/>
      <c r="HPW116" s="384"/>
      <c r="HPX116" s="384"/>
      <c r="HPY116" s="384"/>
      <c r="HPZ116" s="384"/>
      <c r="HQA116" s="384"/>
      <c r="HQB116" s="384"/>
      <c r="HQC116" s="384"/>
      <c r="HQD116" s="384"/>
      <c r="HQE116" s="384"/>
      <c r="HQF116" s="384"/>
      <c r="HQG116" s="384"/>
      <c r="HQH116" s="384"/>
      <c r="HQI116" s="384"/>
      <c r="HQJ116" s="384"/>
      <c r="HQK116" s="384"/>
      <c r="HQL116" s="384"/>
      <c r="HQM116" s="384"/>
      <c r="HQN116" s="384"/>
      <c r="HQO116" s="384"/>
      <c r="HQP116" s="384"/>
      <c r="HQQ116" s="384"/>
      <c r="HQR116" s="384"/>
      <c r="HQS116" s="384"/>
      <c r="HQT116" s="384"/>
      <c r="HQU116" s="384"/>
      <c r="HQV116" s="384"/>
      <c r="HQW116" s="384"/>
      <c r="HQX116" s="384"/>
      <c r="HQY116" s="384"/>
      <c r="HQZ116" s="384"/>
      <c r="HRA116" s="384"/>
      <c r="HRB116" s="384"/>
      <c r="HRC116" s="384"/>
      <c r="HRD116" s="384"/>
      <c r="HRE116" s="384"/>
      <c r="HRF116" s="384"/>
      <c r="HRG116" s="384"/>
      <c r="HRH116" s="384"/>
      <c r="HRI116" s="384"/>
      <c r="HRJ116" s="384"/>
      <c r="HRK116" s="384"/>
      <c r="HRL116" s="384"/>
      <c r="HRM116" s="384"/>
      <c r="HRN116" s="384"/>
      <c r="HRO116" s="384"/>
      <c r="HRP116" s="384"/>
      <c r="HRQ116" s="384"/>
      <c r="HRR116" s="384"/>
      <c r="HRS116" s="384"/>
      <c r="HRT116" s="384"/>
      <c r="HRU116" s="384"/>
      <c r="HRV116" s="384"/>
      <c r="HRW116" s="384"/>
      <c r="HRX116" s="384"/>
      <c r="HRY116" s="384"/>
      <c r="HRZ116" s="384"/>
      <c r="HSA116" s="384"/>
      <c r="HSB116" s="384"/>
      <c r="HSC116" s="384"/>
      <c r="HSD116" s="384"/>
      <c r="HSE116" s="384"/>
      <c r="HSF116" s="384"/>
      <c r="HSG116" s="384"/>
      <c r="HSH116" s="384"/>
      <c r="HSI116" s="384"/>
      <c r="HSJ116" s="384"/>
      <c r="HSK116" s="384"/>
      <c r="HSL116" s="384"/>
      <c r="HSM116" s="384"/>
      <c r="HSN116" s="384"/>
      <c r="HSO116" s="384"/>
      <c r="HSP116" s="384"/>
      <c r="HSQ116" s="384"/>
      <c r="HSR116" s="384"/>
      <c r="HSS116" s="384"/>
      <c r="HST116" s="384"/>
      <c r="HSU116" s="384"/>
      <c r="HSV116" s="384"/>
      <c r="HSW116" s="384"/>
      <c r="HSX116" s="384"/>
      <c r="HSY116" s="384"/>
      <c r="HSZ116" s="384"/>
      <c r="HTA116" s="384"/>
      <c r="HTB116" s="384"/>
      <c r="HTC116" s="384"/>
      <c r="HTD116" s="384"/>
      <c r="HTE116" s="384"/>
      <c r="HTF116" s="384"/>
      <c r="HTG116" s="384"/>
      <c r="HTH116" s="384"/>
      <c r="HTI116" s="384"/>
      <c r="HTJ116" s="384"/>
      <c r="HTK116" s="384"/>
      <c r="HTL116" s="384"/>
      <c r="HTM116" s="384"/>
      <c r="HTN116" s="384"/>
      <c r="HTO116" s="384"/>
      <c r="HTP116" s="384"/>
      <c r="HTQ116" s="384"/>
      <c r="HTR116" s="384"/>
      <c r="HTS116" s="384"/>
      <c r="HTT116" s="384"/>
      <c r="HTU116" s="384"/>
      <c r="HTV116" s="384"/>
      <c r="HTW116" s="384"/>
      <c r="HTX116" s="384"/>
      <c r="HTY116" s="384"/>
      <c r="HTZ116" s="384"/>
      <c r="HUA116" s="384"/>
      <c r="HUB116" s="384"/>
      <c r="HUC116" s="384"/>
      <c r="HUD116" s="384"/>
      <c r="HUE116" s="384"/>
      <c r="HUF116" s="384"/>
      <c r="HUG116" s="384"/>
      <c r="HUH116" s="384"/>
      <c r="HUI116" s="384"/>
      <c r="HUJ116" s="384"/>
      <c r="HUK116" s="384"/>
      <c r="HUL116" s="384"/>
      <c r="HUM116" s="384"/>
      <c r="HUN116" s="384"/>
      <c r="HUO116" s="384"/>
      <c r="HUP116" s="384"/>
      <c r="HUQ116" s="384"/>
      <c r="HUR116" s="384"/>
      <c r="HUS116" s="384"/>
      <c r="HUT116" s="384"/>
      <c r="HUU116" s="384"/>
      <c r="HUV116" s="384"/>
      <c r="HUW116" s="384"/>
      <c r="HUX116" s="384"/>
      <c r="HUY116" s="384"/>
      <c r="HUZ116" s="384"/>
      <c r="HVA116" s="384"/>
      <c r="HVB116" s="384"/>
      <c r="HVC116" s="384"/>
      <c r="HVD116" s="384"/>
      <c r="HVE116" s="384"/>
      <c r="HVF116" s="384"/>
      <c r="HVG116" s="384"/>
      <c r="HVH116" s="384"/>
      <c r="HVI116" s="384"/>
      <c r="HVJ116" s="384"/>
      <c r="HVK116" s="384"/>
      <c r="HVL116" s="384"/>
      <c r="HVM116" s="384"/>
      <c r="HVN116" s="384"/>
      <c r="HVO116" s="384"/>
      <c r="HVP116" s="384"/>
      <c r="HVQ116" s="384"/>
      <c r="HVR116" s="384"/>
      <c r="HVS116" s="384"/>
      <c r="HVT116" s="384"/>
      <c r="HVU116" s="384"/>
      <c r="HVV116" s="384"/>
      <c r="HVW116" s="384"/>
      <c r="HVX116" s="384"/>
      <c r="HVY116" s="384"/>
      <c r="HVZ116" s="384"/>
      <c r="HWA116" s="384"/>
      <c r="HWB116" s="384"/>
      <c r="HWC116" s="384"/>
      <c r="HWD116" s="384"/>
      <c r="HWE116" s="384"/>
      <c r="HWF116" s="384"/>
      <c r="HWG116" s="384"/>
      <c r="HWH116" s="384"/>
      <c r="HWI116" s="384"/>
      <c r="HWJ116" s="384"/>
      <c r="HWK116" s="384"/>
      <c r="HWL116" s="384"/>
      <c r="HWM116" s="384"/>
      <c r="HWN116" s="384"/>
      <c r="HWO116" s="384"/>
      <c r="HWP116" s="384"/>
      <c r="HWQ116" s="384"/>
      <c r="HWR116" s="384"/>
      <c r="HWS116" s="384"/>
      <c r="HWT116" s="384"/>
      <c r="HWU116" s="384"/>
      <c r="HWV116" s="384"/>
      <c r="HWW116" s="384"/>
      <c r="HWX116" s="384"/>
      <c r="HWY116" s="384"/>
      <c r="HWZ116" s="384"/>
      <c r="HXA116" s="384"/>
      <c r="HXB116" s="384"/>
      <c r="HXC116" s="384"/>
      <c r="HXD116" s="384"/>
      <c r="HXE116" s="384"/>
      <c r="HXF116" s="384"/>
      <c r="HXG116" s="384"/>
      <c r="HXH116" s="384"/>
      <c r="HXI116" s="384"/>
      <c r="HXJ116" s="384"/>
      <c r="HXK116" s="384"/>
      <c r="HXL116" s="384"/>
      <c r="HXM116" s="384"/>
      <c r="HXN116" s="384"/>
      <c r="HXO116" s="384"/>
      <c r="HXP116" s="384"/>
      <c r="HXQ116" s="384"/>
      <c r="HXR116" s="384"/>
      <c r="HXS116" s="384"/>
      <c r="HXT116" s="384"/>
      <c r="HXU116" s="384"/>
      <c r="HXV116" s="384"/>
      <c r="HXW116" s="384"/>
      <c r="HXX116" s="384"/>
      <c r="HXY116" s="384"/>
      <c r="HXZ116" s="384"/>
      <c r="HYA116" s="384"/>
      <c r="HYB116" s="384"/>
      <c r="HYC116" s="384"/>
      <c r="HYD116" s="384"/>
      <c r="HYE116" s="384"/>
      <c r="HYF116" s="384"/>
      <c r="HYG116" s="384"/>
      <c r="HYH116" s="384"/>
      <c r="HYI116" s="384"/>
      <c r="HYJ116" s="384"/>
      <c r="HYK116" s="384"/>
      <c r="HYL116" s="384"/>
      <c r="HYM116" s="384"/>
      <c r="HYN116" s="384"/>
      <c r="HYO116" s="384"/>
      <c r="HYP116" s="384"/>
      <c r="HYQ116" s="384"/>
      <c r="HYR116" s="384"/>
      <c r="HYS116" s="384"/>
      <c r="HYT116" s="384"/>
      <c r="HYU116" s="384"/>
      <c r="HYV116" s="384"/>
      <c r="HYW116" s="384"/>
      <c r="HYX116" s="384"/>
      <c r="HYY116" s="384"/>
      <c r="HYZ116" s="384"/>
      <c r="HZA116" s="384"/>
      <c r="HZB116" s="384"/>
      <c r="HZC116" s="384"/>
      <c r="HZD116" s="384"/>
      <c r="HZE116" s="384"/>
      <c r="HZF116" s="384"/>
      <c r="HZG116" s="384"/>
      <c r="HZH116" s="384"/>
      <c r="HZI116" s="384"/>
      <c r="HZJ116" s="384"/>
      <c r="HZK116" s="384"/>
      <c r="HZL116" s="384"/>
      <c r="HZM116" s="384"/>
      <c r="HZN116" s="384"/>
      <c r="HZO116" s="384"/>
      <c r="HZP116" s="384"/>
      <c r="HZQ116" s="384"/>
      <c r="HZR116" s="384"/>
      <c r="HZS116" s="384"/>
      <c r="HZT116" s="384"/>
      <c r="HZU116" s="384"/>
      <c r="HZV116" s="384"/>
      <c r="HZW116" s="384"/>
      <c r="HZX116" s="384"/>
      <c r="HZY116" s="384"/>
      <c r="HZZ116" s="384"/>
      <c r="IAA116" s="384"/>
      <c r="IAB116" s="384"/>
      <c r="IAC116" s="384"/>
      <c r="IAD116" s="384"/>
      <c r="IAE116" s="384"/>
      <c r="IAF116" s="384"/>
      <c r="IAG116" s="384"/>
      <c r="IAH116" s="384"/>
      <c r="IAI116" s="384"/>
      <c r="IAJ116" s="384"/>
      <c r="IAK116" s="384"/>
      <c r="IAL116" s="384"/>
      <c r="IAM116" s="384"/>
      <c r="IAN116" s="384"/>
      <c r="IAO116" s="384"/>
      <c r="IAP116" s="384"/>
      <c r="IAQ116" s="384"/>
      <c r="IAR116" s="384"/>
      <c r="IAS116" s="384"/>
      <c r="IAT116" s="384"/>
      <c r="IAU116" s="384"/>
      <c r="IAV116" s="384"/>
      <c r="IAW116" s="384"/>
      <c r="IAX116" s="384"/>
      <c r="IAY116" s="384"/>
      <c r="IAZ116" s="384"/>
      <c r="IBA116" s="384"/>
      <c r="IBB116" s="384"/>
      <c r="IBC116" s="384"/>
      <c r="IBD116" s="384"/>
      <c r="IBE116" s="384"/>
      <c r="IBF116" s="384"/>
      <c r="IBG116" s="384"/>
      <c r="IBH116" s="384"/>
      <c r="IBI116" s="384"/>
      <c r="IBJ116" s="384"/>
      <c r="IBK116" s="384"/>
      <c r="IBL116" s="384"/>
      <c r="IBM116" s="384"/>
      <c r="IBN116" s="384"/>
      <c r="IBO116" s="384"/>
      <c r="IBP116" s="384"/>
      <c r="IBQ116" s="384"/>
      <c r="IBR116" s="384"/>
      <c r="IBS116" s="384"/>
      <c r="IBT116" s="384"/>
      <c r="IBU116" s="384"/>
      <c r="IBV116" s="384"/>
      <c r="IBW116" s="384"/>
      <c r="IBX116" s="384"/>
      <c r="IBY116" s="384"/>
      <c r="IBZ116" s="384"/>
      <c r="ICA116" s="384"/>
      <c r="ICB116" s="384"/>
      <c r="ICC116" s="384"/>
      <c r="ICD116" s="384"/>
      <c r="ICE116" s="384"/>
      <c r="ICF116" s="384"/>
      <c r="ICG116" s="384"/>
      <c r="ICH116" s="384"/>
      <c r="ICI116" s="384"/>
      <c r="ICJ116" s="384"/>
      <c r="ICK116" s="384"/>
      <c r="ICL116" s="384"/>
      <c r="ICM116" s="384"/>
      <c r="ICN116" s="384"/>
      <c r="ICO116" s="384"/>
      <c r="ICP116" s="384"/>
      <c r="ICQ116" s="384"/>
      <c r="ICR116" s="384"/>
      <c r="ICS116" s="384"/>
      <c r="ICT116" s="384"/>
      <c r="ICU116" s="384"/>
      <c r="ICV116" s="384"/>
      <c r="ICW116" s="384"/>
      <c r="ICX116" s="384"/>
      <c r="ICY116" s="384"/>
      <c r="ICZ116" s="384"/>
      <c r="IDA116" s="384"/>
      <c r="IDB116" s="384"/>
      <c r="IDC116" s="384"/>
      <c r="IDD116" s="384"/>
      <c r="IDE116" s="384"/>
      <c r="IDF116" s="384"/>
      <c r="IDG116" s="384"/>
      <c r="IDH116" s="384"/>
      <c r="IDI116" s="384"/>
      <c r="IDJ116" s="384"/>
      <c r="IDK116" s="384"/>
      <c r="IDL116" s="384"/>
      <c r="IDM116" s="384"/>
      <c r="IDN116" s="384"/>
      <c r="IDO116" s="384"/>
      <c r="IDP116" s="384"/>
      <c r="IDQ116" s="384"/>
      <c r="IDR116" s="384"/>
      <c r="IDS116" s="384"/>
      <c r="IDT116" s="384"/>
      <c r="IDU116" s="384"/>
      <c r="IDV116" s="384"/>
      <c r="IDW116" s="384"/>
      <c r="IDX116" s="384"/>
      <c r="IDY116" s="384"/>
      <c r="IDZ116" s="384"/>
      <c r="IEA116" s="384"/>
      <c r="IEB116" s="384"/>
      <c r="IEC116" s="384"/>
      <c r="IED116" s="384"/>
      <c r="IEE116" s="384"/>
      <c r="IEF116" s="384"/>
      <c r="IEG116" s="384"/>
      <c r="IEH116" s="384"/>
      <c r="IEI116" s="384"/>
      <c r="IEJ116" s="384"/>
      <c r="IEK116" s="384"/>
      <c r="IEL116" s="384"/>
      <c r="IEM116" s="384"/>
      <c r="IEN116" s="384"/>
      <c r="IEO116" s="384"/>
      <c r="IEP116" s="384"/>
      <c r="IEQ116" s="384"/>
      <c r="IER116" s="384"/>
      <c r="IES116" s="384"/>
      <c r="IET116" s="384"/>
      <c r="IEU116" s="384"/>
      <c r="IEV116" s="384"/>
      <c r="IEW116" s="384"/>
      <c r="IEX116" s="384"/>
      <c r="IEY116" s="384"/>
      <c r="IEZ116" s="384"/>
      <c r="IFA116" s="384"/>
      <c r="IFB116" s="384"/>
      <c r="IFC116" s="384"/>
      <c r="IFD116" s="384"/>
      <c r="IFE116" s="384"/>
      <c r="IFF116" s="384"/>
      <c r="IFG116" s="384"/>
      <c r="IFH116" s="384"/>
      <c r="IFI116" s="384"/>
      <c r="IFJ116" s="384"/>
      <c r="IFK116" s="384"/>
      <c r="IFL116" s="384"/>
      <c r="IFM116" s="384"/>
      <c r="IFN116" s="384"/>
      <c r="IFO116" s="384"/>
      <c r="IFP116" s="384"/>
      <c r="IFQ116" s="384"/>
      <c r="IFR116" s="384"/>
      <c r="IFS116" s="384"/>
      <c r="IFT116" s="384"/>
      <c r="IFU116" s="384"/>
      <c r="IFV116" s="384"/>
      <c r="IFW116" s="384"/>
      <c r="IFX116" s="384"/>
      <c r="IFY116" s="384"/>
      <c r="IFZ116" s="384"/>
      <c r="IGA116" s="384"/>
      <c r="IGB116" s="384"/>
      <c r="IGC116" s="384"/>
      <c r="IGD116" s="384"/>
      <c r="IGE116" s="384"/>
      <c r="IGF116" s="384"/>
      <c r="IGG116" s="384"/>
      <c r="IGH116" s="384"/>
      <c r="IGI116" s="384"/>
      <c r="IGJ116" s="384"/>
      <c r="IGK116" s="384"/>
      <c r="IGL116" s="384"/>
      <c r="IGM116" s="384"/>
      <c r="IGN116" s="384"/>
      <c r="IGO116" s="384"/>
      <c r="IGP116" s="384"/>
      <c r="IGQ116" s="384"/>
      <c r="IGR116" s="384"/>
      <c r="IGS116" s="384"/>
      <c r="IGT116" s="384"/>
      <c r="IGU116" s="384"/>
      <c r="IGV116" s="384"/>
      <c r="IGW116" s="384"/>
      <c r="IGX116" s="384"/>
      <c r="IGY116" s="384"/>
      <c r="IGZ116" s="384"/>
      <c r="IHA116" s="384"/>
      <c r="IHB116" s="384"/>
      <c r="IHC116" s="384"/>
      <c r="IHD116" s="384"/>
      <c r="IHE116" s="384"/>
      <c r="IHF116" s="384"/>
      <c r="IHG116" s="384"/>
      <c r="IHH116" s="384"/>
      <c r="IHI116" s="384"/>
      <c r="IHJ116" s="384"/>
      <c r="IHK116" s="384"/>
      <c r="IHL116" s="384"/>
      <c r="IHM116" s="384"/>
      <c r="IHN116" s="384"/>
      <c r="IHO116" s="384"/>
      <c r="IHP116" s="384"/>
      <c r="IHQ116" s="384"/>
      <c r="IHR116" s="384"/>
      <c r="IHS116" s="384"/>
      <c r="IHT116" s="384"/>
      <c r="IHU116" s="384"/>
      <c r="IHV116" s="384"/>
      <c r="IHW116" s="384"/>
      <c r="IHX116" s="384"/>
      <c r="IHY116" s="384"/>
      <c r="IHZ116" s="384"/>
      <c r="IIA116" s="384"/>
      <c r="IIB116" s="384"/>
      <c r="IIC116" s="384"/>
      <c r="IID116" s="384"/>
      <c r="IIE116" s="384"/>
      <c r="IIF116" s="384"/>
      <c r="IIG116" s="384"/>
      <c r="IIH116" s="384"/>
      <c r="III116" s="384"/>
      <c r="IIJ116" s="384"/>
      <c r="IIK116" s="384"/>
      <c r="IIL116" s="384"/>
      <c r="IIM116" s="384"/>
      <c r="IIN116" s="384"/>
      <c r="IIO116" s="384"/>
      <c r="IIP116" s="384"/>
      <c r="IIQ116" s="384"/>
      <c r="IIR116" s="384"/>
      <c r="IIS116" s="384"/>
      <c r="IIT116" s="384"/>
      <c r="IIU116" s="384"/>
      <c r="IIV116" s="384"/>
      <c r="IIW116" s="384"/>
      <c r="IIX116" s="384"/>
      <c r="IIY116" s="384"/>
      <c r="IIZ116" s="384"/>
      <c r="IJA116" s="384"/>
      <c r="IJB116" s="384"/>
      <c r="IJC116" s="384"/>
      <c r="IJD116" s="384"/>
      <c r="IJE116" s="384"/>
      <c r="IJF116" s="384"/>
      <c r="IJG116" s="384"/>
      <c r="IJH116" s="384"/>
      <c r="IJI116" s="384"/>
      <c r="IJJ116" s="384"/>
      <c r="IJK116" s="384"/>
      <c r="IJL116" s="384"/>
      <c r="IJM116" s="384"/>
      <c r="IJN116" s="384"/>
      <c r="IJO116" s="384"/>
      <c r="IJP116" s="384"/>
      <c r="IJQ116" s="384"/>
      <c r="IJR116" s="384"/>
      <c r="IJS116" s="384"/>
      <c r="IJT116" s="384"/>
      <c r="IJU116" s="384"/>
      <c r="IJV116" s="384"/>
      <c r="IJW116" s="384"/>
      <c r="IJX116" s="384"/>
      <c r="IJY116" s="384"/>
      <c r="IJZ116" s="384"/>
      <c r="IKA116" s="384"/>
      <c r="IKB116" s="384"/>
      <c r="IKC116" s="384"/>
      <c r="IKD116" s="384"/>
      <c r="IKE116" s="384"/>
      <c r="IKF116" s="384"/>
      <c r="IKG116" s="384"/>
      <c r="IKH116" s="384"/>
      <c r="IKI116" s="384"/>
      <c r="IKJ116" s="384"/>
      <c r="IKK116" s="384"/>
      <c r="IKL116" s="384"/>
      <c r="IKM116" s="384"/>
      <c r="IKN116" s="384"/>
      <c r="IKO116" s="384"/>
      <c r="IKP116" s="384"/>
      <c r="IKQ116" s="384"/>
      <c r="IKR116" s="384"/>
      <c r="IKS116" s="384"/>
      <c r="IKT116" s="384"/>
      <c r="IKU116" s="384"/>
      <c r="IKV116" s="384"/>
      <c r="IKW116" s="384"/>
      <c r="IKX116" s="384"/>
      <c r="IKY116" s="384"/>
      <c r="IKZ116" s="384"/>
      <c r="ILA116" s="384"/>
      <c r="ILB116" s="384"/>
      <c r="ILC116" s="384"/>
      <c r="ILD116" s="384"/>
      <c r="ILE116" s="384"/>
      <c r="ILF116" s="384"/>
      <c r="ILG116" s="384"/>
      <c r="ILH116" s="384"/>
      <c r="ILI116" s="384"/>
      <c r="ILJ116" s="384"/>
      <c r="ILK116" s="384"/>
      <c r="ILL116" s="384"/>
      <c r="ILM116" s="384"/>
      <c r="ILN116" s="384"/>
      <c r="ILO116" s="384"/>
      <c r="ILP116" s="384"/>
      <c r="ILQ116" s="384"/>
      <c r="ILR116" s="384"/>
      <c r="ILS116" s="384"/>
      <c r="ILT116" s="384"/>
      <c r="ILU116" s="384"/>
      <c r="ILV116" s="384"/>
      <c r="ILW116" s="384"/>
      <c r="ILX116" s="384"/>
      <c r="ILY116" s="384"/>
      <c r="ILZ116" s="384"/>
      <c r="IMA116" s="384"/>
      <c r="IMB116" s="384"/>
      <c r="IMC116" s="384"/>
      <c r="IMD116" s="384"/>
      <c r="IME116" s="384"/>
      <c r="IMF116" s="384"/>
      <c r="IMG116" s="384"/>
      <c r="IMH116" s="384"/>
      <c r="IMI116" s="384"/>
      <c r="IMJ116" s="384"/>
      <c r="IMK116" s="384"/>
      <c r="IML116" s="384"/>
      <c r="IMM116" s="384"/>
      <c r="IMN116" s="384"/>
      <c r="IMO116" s="384"/>
      <c r="IMP116" s="384"/>
      <c r="IMQ116" s="384"/>
      <c r="IMR116" s="384"/>
      <c r="IMS116" s="384"/>
      <c r="IMT116" s="384"/>
      <c r="IMU116" s="384"/>
      <c r="IMV116" s="384"/>
      <c r="IMW116" s="384"/>
      <c r="IMX116" s="384"/>
      <c r="IMY116" s="384"/>
      <c r="IMZ116" s="384"/>
      <c r="INA116" s="384"/>
      <c r="INB116" s="384"/>
      <c r="INC116" s="384"/>
      <c r="IND116" s="384"/>
      <c r="INE116" s="384"/>
      <c r="INF116" s="384"/>
      <c r="ING116" s="384"/>
      <c r="INH116" s="384"/>
      <c r="INI116" s="384"/>
      <c r="INJ116" s="384"/>
      <c r="INK116" s="384"/>
      <c r="INL116" s="384"/>
      <c r="INM116" s="384"/>
      <c r="INN116" s="384"/>
      <c r="INO116" s="384"/>
      <c r="INP116" s="384"/>
      <c r="INQ116" s="384"/>
      <c r="INR116" s="384"/>
      <c r="INS116" s="384"/>
      <c r="INT116" s="384"/>
      <c r="INU116" s="384"/>
      <c r="INV116" s="384"/>
      <c r="INW116" s="384"/>
      <c r="INX116" s="384"/>
      <c r="INY116" s="384"/>
      <c r="INZ116" s="384"/>
      <c r="IOA116" s="384"/>
      <c r="IOB116" s="384"/>
      <c r="IOC116" s="384"/>
      <c r="IOD116" s="384"/>
      <c r="IOE116" s="384"/>
      <c r="IOF116" s="384"/>
      <c r="IOG116" s="384"/>
      <c r="IOH116" s="384"/>
      <c r="IOI116" s="384"/>
      <c r="IOJ116" s="384"/>
      <c r="IOK116" s="384"/>
      <c r="IOL116" s="384"/>
      <c r="IOM116" s="384"/>
      <c r="ION116" s="384"/>
      <c r="IOO116" s="384"/>
      <c r="IOP116" s="384"/>
      <c r="IOQ116" s="384"/>
      <c r="IOR116" s="384"/>
      <c r="IOS116" s="384"/>
      <c r="IOT116" s="384"/>
      <c r="IOU116" s="384"/>
      <c r="IOV116" s="384"/>
      <c r="IOW116" s="384"/>
      <c r="IOX116" s="384"/>
      <c r="IOY116" s="384"/>
      <c r="IOZ116" s="384"/>
      <c r="IPA116" s="384"/>
      <c r="IPB116" s="384"/>
      <c r="IPC116" s="384"/>
      <c r="IPD116" s="384"/>
      <c r="IPE116" s="384"/>
      <c r="IPF116" s="384"/>
      <c r="IPG116" s="384"/>
      <c r="IPH116" s="384"/>
      <c r="IPI116" s="384"/>
      <c r="IPJ116" s="384"/>
      <c r="IPK116" s="384"/>
      <c r="IPL116" s="384"/>
      <c r="IPM116" s="384"/>
      <c r="IPN116" s="384"/>
      <c r="IPO116" s="384"/>
      <c r="IPP116" s="384"/>
      <c r="IPQ116" s="384"/>
      <c r="IPR116" s="384"/>
      <c r="IPS116" s="384"/>
      <c r="IPT116" s="384"/>
      <c r="IPU116" s="384"/>
      <c r="IPV116" s="384"/>
      <c r="IPW116" s="384"/>
      <c r="IPX116" s="384"/>
      <c r="IPY116" s="384"/>
      <c r="IPZ116" s="384"/>
      <c r="IQA116" s="384"/>
      <c r="IQB116" s="384"/>
      <c r="IQC116" s="384"/>
      <c r="IQD116" s="384"/>
      <c r="IQE116" s="384"/>
      <c r="IQF116" s="384"/>
      <c r="IQG116" s="384"/>
      <c r="IQH116" s="384"/>
      <c r="IQI116" s="384"/>
      <c r="IQJ116" s="384"/>
      <c r="IQK116" s="384"/>
      <c r="IQL116" s="384"/>
      <c r="IQM116" s="384"/>
      <c r="IQN116" s="384"/>
      <c r="IQO116" s="384"/>
      <c r="IQP116" s="384"/>
      <c r="IQQ116" s="384"/>
      <c r="IQR116" s="384"/>
      <c r="IQS116" s="384"/>
      <c r="IQT116" s="384"/>
      <c r="IQU116" s="384"/>
      <c r="IQV116" s="384"/>
      <c r="IQW116" s="384"/>
      <c r="IQX116" s="384"/>
      <c r="IQY116" s="384"/>
      <c r="IQZ116" s="384"/>
      <c r="IRA116" s="384"/>
      <c r="IRB116" s="384"/>
      <c r="IRC116" s="384"/>
      <c r="IRD116" s="384"/>
      <c r="IRE116" s="384"/>
      <c r="IRF116" s="384"/>
      <c r="IRG116" s="384"/>
      <c r="IRH116" s="384"/>
      <c r="IRI116" s="384"/>
      <c r="IRJ116" s="384"/>
      <c r="IRK116" s="384"/>
      <c r="IRL116" s="384"/>
      <c r="IRM116" s="384"/>
      <c r="IRN116" s="384"/>
      <c r="IRO116" s="384"/>
      <c r="IRP116" s="384"/>
      <c r="IRQ116" s="384"/>
      <c r="IRR116" s="384"/>
      <c r="IRS116" s="384"/>
      <c r="IRT116" s="384"/>
      <c r="IRU116" s="384"/>
      <c r="IRV116" s="384"/>
      <c r="IRW116" s="384"/>
      <c r="IRX116" s="384"/>
      <c r="IRY116" s="384"/>
      <c r="IRZ116" s="384"/>
      <c r="ISA116" s="384"/>
      <c r="ISB116" s="384"/>
      <c r="ISC116" s="384"/>
      <c r="ISD116" s="384"/>
      <c r="ISE116" s="384"/>
      <c r="ISF116" s="384"/>
      <c r="ISG116" s="384"/>
      <c r="ISH116" s="384"/>
      <c r="ISI116" s="384"/>
      <c r="ISJ116" s="384"/>
      <c r="ISK116" s="384"/>
      <c r="ISL116" s="384"/>
      <c r="ISM116" s="384"/>
      <c r="ISN116" s="384"/>
      <c r="ISO116" s="384"/>
      <c r="ISP116" s="384"/>
      <c r="ISQ116" s="384"/>
      <c r="ISR116" s="384"/>
      <c r="ISS116" s="384"/>
      <c r="IST116" s="384"/>
      <c r="ISU116" s="384"/>
      <c r="ISV116" s="384"/>
      <c r="ISW116" s="384"/>
      <c r="ISX116" s="384"/>
      <c r="ISY116" s="384"/>
      <c r="ISZ116" s="384"/>
      <c r="ITA116" s="384"/>
      <c r="ITB116" s="384"/>
      <c r="ITC116" s="384"/>
      <c r="ITD116" s="384"/>
      <c r="ITE116" s="384"/>
      <c r="ITF116" s="384"/>
      <c r="ITG116" s="384"/>
      <c r="ITH116" s="384"/>
      <c r="ITI116" s="384"/>
      <c r="ITJ116" s="384"/>
      <c r="ITK116" s="384"/>
      <c r="ITL116" s="384"/>
      <c r="ITM116" s="384"/>
      <c r="ITN116" s="384"/>
      <c r="ITO116" s="384"/>
      <c r="ITP116" s="384"/>
      <c r="ITQ116" s="384"/>
      <c r="ITR116" s="384"/>
      <c r="ITS116" s="384"/>
      <c r="ITT116" s="384"/>
      <c r="ITU116" s="384"/>
      <c r="ITV116" s="384"/>
      <c r="ITW116" s="384"/>
      <c r="ITX116" s="384"/>
      <c r="ITY116" s="384"/>
      <c r="ITZ116" s="384"/>
      <c r="IUA116" s="384"/>
      <c r="IUB116" s="384"/>
      <c r="IUC116" s="384"/>
      <c r="IUD116" s="384"/>
      <c r="IUE116" s="384"/>
      <c r="IUF116" s="384"/>
      <c r="IUG116" s="384"/>
      <c r="IUH116" s="384"/>
      <c r="IUI116" s="384"/>
      <c r="IUJ116" s="384"/>
      <c r="IUK116" s="384"/>
      <c r="IUL116" s="384"/>
      <c r="IUM116" s="384"/>
      <c r="IUN116" s="384"/>
      <c r="IUO116" s="384"/>
      <c r="IUP116" s="384"/>
      <c r="IUQ116" s="384"/>
      <c r="IUR116" s="384"/>
      <c r="IUS116" s="384"/>
      <c r="IUT116" s="384"/>
      <c r="IUU116" s="384"/>
      <c r="IUV116" s="384"/>
      <c r="IUW116" s="384"/>
      <c r="IUX116" s="384"/>
      <c r="IUY116" s="384"/>
      <c r="IUZ116" s="384"/>
      <c r="IVA116" s="384"/>
      <c r="IVB116" s="384"/>
      <c r="IVC116" s="384"/>
      <c r="IVD116" s="384"/>
      <c r="IVE116" s="384"/>
      <c r="IVF116" s="384"/>
      <c r="IVG116" s="384"/>
      <c r="IVH116" s="384"/>
      <c r="IVI116" s="384"/>
      <c r="IVJ116" s="384"/>
      <c r="IVK116" s="384"/>
      <c r="IVL116" s="384"/>
      <c r="IVM116" s="384"/>
      <c r="IVN116" s="384"/>
      <c r="IVO116" s="384"/>
      <c r="IVP116" s="384"/>
      <c r="IVQ116" s="384"/>
      <c r="IVR116" s="384"/>
      <c r="IVS116" s="384"/>
      <c r="IVT116" s="384"/>
      <c r="IVU116" s="384"/>
      <c r="IVV116" s="384"/>
      <c r="IVW116" s="384"/>
      <c r="IVX116" s="384"/>
      <c r="IVY116" s="384"/>
      <c r="IVZ116" s="384"/>
      <c r="IWA116" s="384"/>
      <c r="IWB116" s="384"/>
      <c r="IWC116" s="384"/>
      <c r="IWD116" s="384"/>
      <c r="IWE116" s="384"/>
      <c r="IWF116" s="384"/>
      <c r="IWG116" s="384"/>
      <c r="IWH116" s="384"/>
      <c r="IWI116" s="384"/>
      <c r="IWJ116" s="384"/>
      <c r="IWK116" s="384"/>
      <c r="IWL116" s="384"/>
      <c r="IWM116" s="384"/>
      <c r="IWN116" s="384"/>
      <c r="IWO116" s="384"/>
      <c r="IWP116" s="384"/>
      <c r="IWQ116" s="384"/>
      <c r="IWR116" s="384"/>
      <c r="IWS116" s="384"/>
      <c r="IWT116" s="384"/>
      <c r="IWU116" s="384"/>
      <c r="IWV116" s="384"/>
      <c r="IWW116" s="384"/>
      <c r="IWX116" s="384"/>
      <c r="IWY116" s="384"/>
      <c r="IWZ116" s="384"/>
      <c r="IXA116" s="384"/>
      <c r="IXB116" s="384"/>
      <c r="IXC116" s="384"/>
      <c r="IXD116" s="384"/>
      <c r="IXE116" s="384"/>
      <c r="IXF116" s="384"/>
      <c r="IXG116" s="384"/>
      <c r="IXH116" s="384"/>
      <c r="IXI116" s="384"/>
      <c r="IXJ116" s="384"/>
      <c r="IXK116" s="384"/>
      <c r="IXL116" s="384"/>
      <c r="IXM116" s="384"/>
      <c r="IXN116" s="384"/>
      <c r="IXO116" s="384"/>
      <c r="IXP116" s="384"/>
      <c r="IXQ116" s="384"/>
      <c r="IXR116" s="384"/>
      <c r="IXS116" s="384"/>
      <c r="IXT116" s="384"/>
      <c r="IXU116" s="384"/>
      <c r="IXV116" s="384"/>
      <c r="IXW116" s="384"/>
      <c r="IXX116" s="384"/>
      <c r="IXY116" s="384"/>
      <c r="IXZ116" s="384"/>
      <c r="IYA116" s="384"/>
      <c r="IYB116" s="384"/>
      <c r="IYC116" s="384"/>
      <c r="IYD116" s="384"/>
      <c r="IYE116" s="384"/>
      <c r="IYF116" s="384"/>
      <c r="IYG116" s="384"/>
      <c r="IYH116" s="384"/>
      <c r="IYI116" s="384"/>
      <c r="IYJ116" s="384"/>
      <c r="IYK116" s="384"/>
      <c r="IYL116" s="384"/>
      <c r="IYM116" s="384"/>
      <c r="IYN116" s="384"/>
      <c r="IYO116" s="384"/>
      <c r="IYP116" s="384"/>
      <c r="IYQ116" s="384"/>
      <c r="IYR116" s="384"/>
      <c r="IYS116" s="384"/>
      <c r="IYT116" s="384"/>
      <c r="IYU116" s="384"/>
      <c r="IYV116" s="384"/>
      <c r="IYW116" s="384"/>
      <c r="IYX116" s="384"/>
      <c r="IYY116" s="384"/>
      <c r="IYZ116" s="384"/>
      <c r="IZA116" s="384"/>
      <c r="IZB116" s="384"/>
      <c r="IZC116" s="384"/>
      <c r="IZD116" s="384"/>
      <c r="IZE116" s="384"/>
      <c r="IZF116" s="384"/>
      <c r="IZG116" s="384"/>
      <c r="IZH116" s="384"/>
      <c r="IZI116" s="384"/>
      <c r="IZJ116" s="384"/>
      <c r="IZK116" s="384"/>
      <c r="IZL116" s="384"/>
      <c r="IZM116" s="384"/>
      <c r="IZN116" s="384"/>
      <c r="IZO116" s="384"/>
      <c r="IZP116" s="384"/>
      <c r="IZQ116" s="384"/>
      <c r="IZR116" s="384"/>
      <c r="IZS116" s="384"/>
      <c r="IZT116" s="384"/>
      <c r="IZU116" s="384"/>
      <c r="IZV116" s="384"/>
      <c r="IZW116" s="384"/>
      <c r="IZX116" s="384"/>
      <c r="IZY116" s="384"/>
      <c r="IZZ116" s="384"/>
      <c r="JAA116" s="384"/>
      <c r="JAB116" s="384"/>
      <c r="JAC116" s="384"/>
      <c r="JAD116" s="384"/>
      <c r="JAE116" s="384"/>
      <c r="JAF116" s="384"/>
      <c r="JAG116" s="384"/>
      <c r="JAH116" s="384"/>
      <c r="JAI116" s="384"/>
      <c r="JAJ116" s="384"/>
      <c r="JAK116" s="384"/>
      <c r="JAL116" s="384"/>
      <c r="JAM116" s="384"/>
      <c r="JAN116" s="384"/>
      <c r="JAO116" s="384"/>
      <c r="JAP116" s="384"/>
      <c r="JAQ116" s="384"/>
      <c r="JAR116" s="384"/>
      <c r="JAS116" s="384"/>
      <c r="JAT116" s="384"/>
      <c r="JAU116" s="384"/>
      <c r="JAV116" s="384"/>
      <c r="JAW116" s="384"/>
      <c r="JAX116" s="384"/>
      <c r="JAY116" s="384"/>
      <c r="JAZ116" s="384"/>
      <c r="JBA116" s="384"/>
      <c r="JBB116" s="384"/>
      <c r="JBC116" s="384"/>
      <c r="JBD116" s="384"/>
      <c r="JBE116" s="384"/>
      <c r="JBF116" s="384"/>
      <c r="JBG116" s="384"/>
      <c r="JBH116" s="384"/>
      <c r="JBI116" s="384"/>
      <c r="JBJ116" s="384"/>
      <c r="JBK116" s="384"/>
      <c r="JBL116" s="384"/>
      <c r="JBM116" s="384"/>
      <c r="JBN116" s="384"/>
      <c r="JBO116" s="384"/>
      <c r="JBP116" s="384"/>
      <c r="JBQ116" s="384"/>
      <c r="JBR116" s="384"/>
      <c r="JBS116" s="384"/>
      <c r="JBT116" s="384"/>
      <c r="JBU116" s="384"/>
      <c r="JBV116" s="384"/>
      <c r="JBW116" s="384"/>
      <c r="JBX116" s="384"/>
      <c r="JBY116" s="384"/>
      <c r="JBZ116" s="384"/>
      <c r="JCA116" s="384"/>
      <c r="JCB116" s="384"/>
      <c r="JCC116" s="384"/>
      <c r="JCD116" s="384"/>
      <c r="JCE116" s="384"/>
      <c r="JCF116" s="384"/>
      <c r="JCG116" s="384"/>
      <c r="JCH116" s="384"/>
      <c r="JCI116" s="384"/>
      <c r="JCJ116" s="384"/>
      <c r="JCK116" s="384"/>
      <c r="JCL116" s="384"/>
      <c r="JCM116" s="384"/>
      <c r="JCN116" s="384"/>
      <c r="JCO116" s="384"/>
      <c r="JCP116" s="384"/>
      <c r="JCQ116" s="384"/>
      <c r="JCR116" s="384"/>
      <c r="JCS116" s="384"/>
      <c r="JCT116" s="384"/>
      <c r="JCU116" s="384"/>
      <c r="JCV116" s="384"/>
      <c r="JCW116" s="384"/>
      <c r="JCX116" s="384"/>
      <c r="JCY116" s="384"/>
      <c r="JCZ116" s="384"/>
      <c r="JDA116" s="384"/>
      <c r="JDB116" s="384"/>
      <c r="JDC116" s="384"/>
      <c r="JDD116" s="384"/>
      <c r="JDE116" s="384"/>
      <c r="JDF116" s="384"/>
      <c r="JDG116" s="384"/>
      <c r="JDH116" s="384"/>
      <c r="JDI116" s="384"/>
      <c r="JDJ116" s="384"/>
      <c r="JDK116" s="384"/>
      <c r="JDL116" s="384"/>
      <c r="JDM116" s="384"/>
      <c r="JDN116" s="384"/>
      <c r="JDO116" s="384"/>
      <c r="JDP116" s="384"/>
      <c r="JDQ116" s="384"/>
      <c r="JDR116" s="384"/>
      <c r="JDS116" s="384"/>
      <c r="JDT116" s="384"/>
      <c r="JDU116" s="384"/>
      <c r="JDV116" s="384"/>
      <c r="JDW116" s="384"/>
      <c r="JDX116" s="384"/>
      <c r="JDY116" s="384"/>
      <c r="JDZ116" s="384"/>
      <c r="JEA116" s="384"/>
      <c r="JEB116" s="384"/>
      <c r="JEC116" s="384"/>
      <c r="JED116" s="384"/>
      <c r="JEE116" s="384"/>
      <c r="JEF116" s="384"/>
      <c r="JEG116" s="384"/>
      <c r="JEH116" s="384"/>
      <c r="JEI116" s="384"/>
      <c r="JEJ116" s="384"/>
      <c r="JEK116" s="384"/>
      <c r="JEL116" s="384"/>
      <c r="JEM116" s="384"/>
      <c r="JEN116" s="384"/>
      <c r="JEO116" s="384"/>
      <c r="JEP116" s="384"/>
      <c r="JEQ116" s="384"/>
      <c r="JER116" s="384"/>
      <c r="JES116" s="384"/>
      <c r="JET116" s="384"/>
      <c r="JEU116" s="384"/>
      <c r="JEV116" s="384"/>
      <c r="JEW116" s="384"/>
      <c r="JEX116" s="384"/>
      <c r="JEY116" s="384"/>
      <c r="JEZ116" s="384"/>
      <c r="JFA116" s="384"/>
      <c r="JFB116" s="384"/>
      <c r="JFC116" s="384"/>
      <c r="JFD116" s="384"/>
      <c r="JFE116" s="384"/>
      <c r="JFF116" s="384"/>
      <c r="JFG116" s="384"/>
      <c r="JFH116" s="384"/>
      <c r="JFI116" s="384"/>
      <c r="JFJ116" s="384"/>
      <c r="JFK116" s="384"/>
      <c r="JFL116" s="384"/>
      <c r="JFM116" s="384"/>
      <c r="JFN116" s="384"/>
      <c r="JFO116" s="384"/>
      <c r="JFP116" s="384"/>
      <c r="JFQ116" s="384"/>
      <c r="JFR116" s="384"/>
      <c r="JFS116" s="384"/>
      <c r="JFT116" s="384"/>
      <c r="JFU116" s="384"/>
      <c r="JFV116" s="384"/>
      <c r="JFW116" s="384"/>
      <c r="JFX116" s="384"/>
      <c r="JFY116" s="384"/>
      <c r="JFZ116" s="384"/>
      <c r="JGA116" s="384"/>
      <c r="JGB116" s="384"/>
      <c r="JGC116" s="384"/>
      <c r="JGD116" s="384"/>
      <c r="JGE116" s="384"/>
      <c r="JGF116" s="384"/>
      <c r="JGG116" s="384"/>
      <c r="JGH116" s="384"/>
      <c r="JGI116" s="384"/>
      <c r="JGJ116" s="384"/>
      <c r="JGK116" s="384"/>
      <c r="JGL116" s="384"/>
      <c r="JGM116" s="384"/>
      <c r="JGN116" s="384"/>
      <c r="JGO116" s="384"/>
      <c r="JGP116" s="384"/>
      <c r="JGQ116" s="384"/>
      <c r="JGR116" s="384"/>
      <c r="JGS116" s="384"/>
      <c r="JGT116" s="384"/>
      <c r="JGU116" s="384"/>
      <c r="JGV116" s="384"/>
      <c r="JGW116" s="384"/>
      <c r="JGX116" s="384"/>
      <c r="JGY116" s="384"/>
      <c r="JGZ116" s="384"/>
      <c r="JHA116" s="384"/>
      <c r="JHB116" s="384"/>
      <c r="JHC116" s="384"/>
      <c r="JHD116" s="384"/>
      <c r="JHE116" s="384"/>
      <c r="JHF116" s="384"/>
      <c r="JHG116" s="384"/>
      <c r="JHH116" s="384"/>
      <c r="JHI116" s="384"/>
      <c r="JHJ116" s="384"/>
      <c r="JHK116" s="384"/>
      <c r="JHL116" s="384"/>
      <c r="JHM116" s="384"/>
      <c r="JHN116" s="384"/>
      <c r="JHO116" s="384"/>
      <c r="JHP116" s="384"/>
      <c r="JHQ116" s="384"/>
      <c r="JHR116" s="384"/>
      <c r="JHS116" s="384"/>
      <c r="JHT116" s="384"/>
      <c r="JHU116" s="384"/>
      <c r="JHV116" s="384"/>
      <c r="JHW116" s="384"/>
      <c r="JHX116" s="384"/>
      <c r="JHY116" s="384"/>
      <c r="JHZ116" s="384"/>
      <c r="JIA116" s="384"/>
      <c r="JIB116" s="384"/>
      <c r="JIC116" s="384"/>
      <c r="JID116" s="384"/>
      <c r="JIE116" s="384"/>
      <c r="JIF116" s="384"/>
      <c r="JIG116" s="384"/>
      <c r="JIH116" s="384"/>
      <c r="JII116" s="384"/>
      <c r="JIJ116" s="384"/>
      <c r="JIK116" s="384"/>
      <c r="JIL116" s="384"/>
      <c r="JIM116" s="384"/>
      <c r="JIN116" s="384"/>
      <c r="JIO116" s="384"/>
      <c r="JIP116" s="384"/>
      <c r="JIQ116" s="384"/>
      <c r="JIR116" s="384"/>
      <c r="JIS116" s="384"/>
      <c r="JIT116" s="384"/>
      <c r="JIU116" s="384"/>
      <c r="JIV116" s="384"/>
      <c r="JIW116" s="384"/>
      <c r="JIX116" s="384"/>
      <c r="JIY116" s="384"/>
      <c r="JIZ116" s="384"/>
      <c r="JJA116" s="384"/>
      <c r="JJB116" s="384"/>
      <c r="JJC116" s="384"/>
      <c r="JJD116" s="384"/>
      <c r="JJE116" s="384"/>
      <c r="JJF116" s="384"/>
      <c r="JJG116" s="384"/>
      <c r="JJH116" s="384"/>
      <c r="JJI116" s="384"/>
      <c r="JJJ116" s="384"/>
      <c r="JJK116" s="384"/>
      <c r="JJL116" s="384"/>
      <c r="JJM116" s="384"/>
      <c r="JJN116" s="384"/>
      <c r="JJO116" s="384"/>
      <c r="JJP116" s="384"/>
      <c r="JJQ116" s="384"/>
      <c r="JJR116" s="384"/>
      <c r="JJS116" s="384"/>
      <c r="JJT116" s="384"/>
      <c r="JJU116" s="384"/>
      <c r="JJV116" s="384"/>
      <c r="JJW116" s="384"/>
      <c r="JJX116" s="384"/>
      <c r="JJY116" s="384"/>
      <c r="JJZ116" s="384"/>
      <c r="JKA116" s="384"/>
      <c r="JKB116" s="384"/>
      <c r="JKC116" s="384"/>
      <c r="JKD116" s="384"/>
      <c r="JKE116" s="384"/>
      <c r="JKF116" s="384"/>
      <c r="JKG116" s="384"/>
      <c r="JKH116" s="384"/>
      <c r="JKI116" s="384"/>
      <c r="JKJ116" s="384"/>
      <c r="JKK116" s="384"/>
      <c r="JKL116" s="384"/>
      <c r="JKM116" s="384"/>
      <c r="JKN116" s="384"/>
      <c r="JKO116" s="384"/>
      <c r="JKP116" s="384"/>
      <c r="JKQ116" s="384"/>
      <c r="JKR116" s="384"/>
      <c r="JKS116" s="384"/>
      <c r="JKT116" s="384"/>
      <c r="JKU116" s="384"/>
      <c r="JKV116" s="384"/>
      <c r="JKW116" s="384"/>
      <c r="JKX116" s="384"/>
      <c r="JKY116" s="384"/>
      <c r="JKZ116" s="384"/>
      <c r="JLA116" s="384"/>
      <c r="JLB116" s="384"/>
      <c r="JLC116" s="384"/>
      <c r="JLD116" s="384"/>
      <c r="JLE116" s="384"/>
      <c r="JLF116" s="384"/>
      <c r="JLG116" s="384"/>
      <c r="JLH116" s="384"/>
      <c r="JLI116" s="384"/>
      <c r="JLJ116" s="384"/>
      <c r="JLK116" s="384"/>
      <c r="JLL116" s="384"/>
      <c r="JLM116" s="384"/>
      <c r="JLN116" s="384"/>
      <c r="JLO116" s="384"/>
      <c r="JLP116" s="384"/>
      <c r="JLQ116" s="384"/>
      <c r="JLR116" s="384"/>
      <c r="JLS116" s="384"/>
      <c r="JLT116" s="384"/>
      <c r="JLU116" s="384"/>
      <c r="JLV116" s="384"/>
      <c r="JLW116" s="384"/>
      <c r="JLX116" s="384"/>
      <c r="JLY116" s="384"/>
      <c r="JLZ116" s="384"/>
      <c r="JMA116" s="384"/>
      <c r="JMB116" s="384"/>
      <c r="JMC116" s="384"/>
      <c r="JMD116" s="384"/>
      <c r="JME116" s="384"/>
      <c r="JMF116" s="384"/>
      <c r="JMG116" s="384"/>
      <c r="JMH116" s="384"/>
      <c r="JMI116" s="384"/>
      <c r="JMJ116" s="384"/>
      <c r="JMK116" s="384"/>
      <c r="JML116" s="384"/>
      <c r="JMM116" s="384"/>
      <c r="JMN116" s="384"/>
      <c r="JMO116" s="384"/>
      <c r="JMP116" s="384"/>
      <c r="JMQ116" s="384"/>
      <c r="JMR116" s="384"/>
      <c r="JMS116" s="384"/>
      <c r="JMT116" s="384"/>
      <c r="JMU116" s="384"/>
      <c r="JMV116" s="384"/>
      <c r="JMW116" s="384"/>
      <c r="JMX116" s="384"/>
      <c r="JMY116" s="384"/>
      <c r="JMZ116" s="384"/>
      <c r="JNA116" s="384"/>
      <c r="JNB116" s="384"/>
      <c r="JNC116" s="384"/>
      <c r="JND116" s="384"/>
      <c r="JNE116" s="384"/>
      <c r="JNF116" s="384"/>
      <c r="JNG116" s="384"/>
      <c r="JNH116" s="384"/>
      <c r="JNI116" s="384"/>
      <c r="JNJ116" s="384"/>
      <c r="JNK116" s="384"/>
      <c r="JNL116" s="384"/>
      <c r="JNM116" s="384"/>
      <c r="JNN116" s="384"/>
      <c r="JNO116" s="384"/>
      <c r="JNP116" s="384"/>
      <c r="JNQ116" s="384"/>
      <c r="JNR116" s="384"/>
      <c r="JNS116" s="384"/>
      <c r="JNT116" s="384"/>
      <c r="JNU116" s="384"/>
      <c r="JNV116" s="384"/>
      <c r="JNW116" s="384"/>
      <c r="JNX116" s="384"/>
      <c r="JNY116" s="384"/>
      <c r="JNZ116" s="384"/>
      <c r="JOA116" s="384"/>
      <c r="JOB116" s="384"/>
      <c r="JOC116" s="384"/>
      <c r="JOD116" s="384"/>
      <c r="JOE116" s="384"/>
      <c r="JOF116" s="384"/>
      <c r="JOG116" s="384"/>
      <c r="JOH116" s="384"/>
      <c r="JOI116" s="384"/>
      <c r="JOJ116" s="384"/>
      <c r="JOK116" s="384"/>
      <c r="JOL116" s="384"/>
      <c r="JOM116" s="384"/>
      <c r="JON116" s="384"/>
      <c r="JOO116" s="384"/>
      <c r="JOP116" s="384"/>
      <c r="JOQ116" s="384"/>
      <c r="JOR116" s="384"/>
      <c r="JOS116" s="384"/>
      <c r="JOT116" s="384"/>
      <c r="JOU116" s="384"/>
      <c r="JOV116" s="384"/>
      <c r="JOW116" s="384"/>
      <c r="JOX116" s="384"/>
      <c r="JOY116" s="384"/>
      <c r="JOZ116" s="384"/>
      <c r="JPA116" s="384"/>
      <c r="JPB116" s="384"/>
      <c r="JPC116" s="384"/>
      <c r="JPD116" s="384"/>
      <c r="JPE116" s="384"/>
      <c r="JPF116" s="384"/>
      <c r="JPG116" s="384"/>
      <c r="JPH116" s="384"/>
      <c r="JPI116" s="384"/>
      <c r="JPJ116" s="384"/>
      <c r="JPK116" s="384"/>
      <c r="JPL116" s="384"/>
      <c r="JPM116" s="384"/>
      <c r="JPN116" s="384"/>
      <c r="JPO116" s="384"/>
      <c r="JPP116" s="384"/>
      <c r="JPQ116" s="384"/>
      <c r="JPR116" s="384"/>
      <c r="JPS116" s="384"/>
      <c r="JPT116" s="384"/>
      <c r="JPU116" s="384"/>
      <c r="JPV116" s="384"/>
      <c r="JPW116" s="384"/>
      <c r="JPX116" s="384"/>
      <c r="JPY116" s="384"/>
      <c r="JPZ116" s="384"/>
      <c r="JQA116" s="384"/>
      <c r="JQB116" s="384"/>
      <c r="JQC116" s="384"/>
      <c r="JQD116" s="384"/>
      <c r="JQE116" s="384"/>
      <c r="JQF116" s="384"/>
      <c r="JQG116" s="384"/>
      <c r="JQH116" s="384"/>
      <c r="JQI116" s="384"/>
      <c r="JQJ116" s="384"/>
      <c r="JQK116" s="384"/>
      <c r="JQL116" s="384"/>
      <c r="JQM116" s="384"/>
      <c r="JQN116" s="384"/>
      <c r="JQO116" s="384"/>
      <c r="JQP116" s="384"/>
      <c r="JQQ116" s="384"/>
      <c r="JQR116" s="384"/>
      <c r="JQS116" s="384"/>
      <c r="JQT116" s="384"/>
      <c r="JQU116" s="384"/>
      <c r="JQV116" s="384"/>
      <c r="JQW116" s="384"/>
      <c r="JQX116" s="384"/>
      <c r="JQY116" s="384"/>
      <c r="JQZ116" s="384"/>
      <c r="JRA116" s="384"/>
      <c r="JRB116" s="384"/>
      <c r="JRC116" s="384"/>
      <c r="JRD116" s="384"/>
      <c r="JRE116" s="384"/>
      <c r="JRF116" s="384"/>
      <c r="JRG116" s="384"/>
      <c r="JRH116" s="384"/>
      <c r="JRI116" s="384"/>
      <c r="JRJ116" s="384"/>
      <c r="JRK116" s="384"/>
      <c r="JRL116" s="384"/>
      <c r="JRM116" s="384"/>
      <c r="JRN116" s="384"/>
      <c r="JRO116" s="384"/>
      <c r="JRP116" s="384"/>
      <c r="JRQ116" s="384"/>
      <c r="JRR116" s="384"/>
      <c r="JRS116" s="384"/>
      <c r="JRT116" s="384"/>
      <c r="JRU116" s="384"/>
      <c r="JRV116" s="384"/>
      <c r="JRW116" s="384"/>
      <c r="JRX116" s="384"/>
      <c r="JRY116" s="384"/>
      <c r="JRZ116" s="384"/>
      <c r="JSA116" s="384"/>
      <c r="JSB116" s="384"/>
      <c r="JSC116" s="384"/>
      <c r="JSD116" s="384"/>
      <c r="JSE116" s="384"/>
      <c r="JSF116" s="384"/>
      <c r="JSG116" s="384"/>
      <c r="JSH116" s="384"/>
      <c r="JSI116" s="384"/>
      <c r="JSJ116" s="384"/>
      <c r="JSK116" s="384"/>
      <c r="JSL116" s="384"/>
      <c r="JSM116" s="384"/>
      <c r="JSN116" s="384"/>
      <c r="JSO116" s="384"/>
      <c r="JSP116" s="384"/>
      <c r="JSQ116" s="384"/>
      <c r="JSR116" s="384"/>
      <c r="JSS116" s="384"/>
      <c r="JST116" s="384"/>
      <c r="JSU116" s="384"/>
      <c r="JSV116" s="384"/>
      <c r="JSW116" s="384"/>
      <c r="JSX116" s="384"/>
      <c r="JSY116" s="384"/>
      <c r="JSZ116" s="384"/>
      <c r="JTA116" s="384"/>
      <c r="JTB116" s="384"/>
      <c r="JTC116" s="384"/>
      <c r="JTD116" s="384"/>
      <c r="JTE116" s="384"/>
      <c r="JTF116" s="384"/>
      <c r="JTG116" s="384"/>
      <c r="JTH116" s="384"/>
      <c r="JTI116" s="384"/>
      <c r="JTJ116" s="384"/>
      <c r="JTK116" s="384"/>
      <c r="JTL116" s="384"/>
      <c r="JTM116" s="384"/>
      <c r="JTN116" s="384"/>
      <c r="JTO116" s="384"/>
      <c r="JTP116" s="384"/>
      <c r="JTQ116" s="384"/>
      <c r="JTR116" s="384"/>
      <c r="JTS116" s="384"/>
      <c r="JTT116" s="384"/>
      <c r="JTU116" s="384"/>
      <c r="JTV116" s="384"/>
      <c r="JTW116" s="384"/>
      <c r="JTX116" s="384"/>
      <c r="JTY116" s="384"/>
      <c r="JTZ116" s="384"/>
      <c r="JUA116" s="384"/>
      <c r="JUB116" s="384"/>
      <c r="JUC116" s="384"/>
      <c r="JUD116" s="384"/>
      <c r="JUE116" s="384"/>
      <c r="JUF116" s="384"/>
      <c r="JUG116" s="384"/>
      <c r="JUH116" s="384"/>
      <c r="JUI116" s="384"/>
      <c r="JUJ116" s="384"/>
      <c r="JUK116" s="384"/>
      <c r="JUL116" s="384"/>
      <c r="JUM116" s="384"/>
      <c r="JUN116" s="384"/>
      <c r="JUO116" s="384"/>
      <c r="JUP116" s="384"/>
      <c r="JUQ116" s="384"/>
      <c r="JUR116" s="384"/>
      <c r="JUS116" s="384"/>
      <c r="JUT116" s="384"/>
      <c r="JUU116" s="384"/>
      <c r="JUV116" s="384"/>
      <c r="JUW116" s="384"/>
      <c r="JUX116" s="384"/>
      <c r="JUY116" s="384"/>
      <c r="JUZ116" s="384"/>
      <c r="JVA116" s="384"/>
      <c r="JVB116" s="384"/>
      <c r="JVC116" s="384"/>
      <c r="JVD116" s="384"/>
      <c r="JVE116" s="384"/>
      <c r="JVF116" s="384"/>
      <c r="JVG116" s="384"/>
      <c r="JVH116" s="384"/>
      <c r="JVI116" s="384"/>
      <c r="JVJ116" s="384"/>
      <c r="JVK116" s="384"/>
      <c r="JVL116" s="384"/>
      <c r="JVM116" s="384"/>
      <c r="JVN116" s="384"/>
      <c r="JVO116" s="384"/>
      <c r="JVP116" s="384"/>
      <c r="JVQ116" s="384"/>
      <c r="JVR116" s="384"/>
      <c r="JVS116" s="384"/>
      <c r="JVT116" s="384"/>
      <c r="JVU116" s="384"/>
      <c r="JVV116" s="384"/>
      <c r="JVW116" s="384"/>
      <c r="JVX116" s="384"/>
      <c r="JVY116" s="384"/>
      <c r="JVZ116" s="384"/>
      <c r="JWA116" s="384"/>
      <c r="JWB116" s="384"/>
      <c r="JWC116" s="384"/>
      <c r="JWD116" s="384"/>
      <c r="JWE116" s="384"/>
      <c r="JWF116" s="384"/>
      <c r="JWG116" s="384"/>
      <c r="JWH116" s="384"/>
      <c r="JWI116" s="384"/>
      <c r="JWJ116" s="384"/>
      <c r="JWK116" s="384"/>
      <c r="JWL116" s="384"/>
      <c r="JWM116" s="384"/>
      <c r="JWN116" s="384"/>
      <c r="JWO116" s="384"/>
      <c r="JWP116" s="384"/>
      <c r="JWQ116" s="384"/>
      <c r="JWR116" s="384"/>
      <c r="JWS116" s="384"/>
      <c r="JWT116" s="384"/>
      <c r="JWU116" s="384"/>
      <c r="JWV116" s="384"/>
      <c r="JWW116" s="384"/>
      <c r="JWX116" s="384"/>
      <c r="JWY116" s="384"/>
      <c r="JWZ116" s="384"/>
      <c r="JXA116" s="384"/>
      <c r="JXB116" s="384"/>
      <c r="JXC116" s="384"/>
      <c r="JXD116" s="384"/>
      <c r="JXE116" s="384"/>
      <c r="JXF116" s="384"/>
      <c r="JXG116" s="384"/>
      <c r="JXH116" s="384"/>
      <c r="JXI116" s="384"/>
      <c r="JXJ116" s="384"/>
      <c r="JXK116" s="384"/>
      <c r="JXL116" s="384"/>
      <c r="JXM116" s="384"/>
      <c r="JXN116" s="384"/>
      <c r="JXO116" s="384"/>
      <c r="JXP116" s="384"/>
      <c r="JXQ116" s="384"/>
      <c r="JXR116" s="384"/>
      <c r="JXS116" s="384"/>
      <c r="JXT116" s="384"/>
      <c r="JXU116" s="384"/>
      <c r="JXV116" s="384"/>
      <c r="JXW116" s="384"/>
      <c r="JXX116" s="384"/>
      <c r="JXY116" s="384"/>
      <c r="JXZ116" s="384"/>
      <c r="JYA116" s="384"/>
      <c r="JYB116" s="384"/>
      <c r="JYC116" s="384"/>
      <c r="JYD116" s="384"/>
      <c r="JYE116" s="384"/>
      <c r="JYF116" s="384"/>
      <c r="JYG116" s="384"/>
      <c r="JYH116" s="384"/>
      <c r="JYI116" s="384"/>
      <c r="JYJ116" s="384"/>
      <c r="JYK116" s="384"/>
      <c r="JYL116" s="384"/>
      <c r="JYM116" s="384"/>
      <c r="JYN116" s="384"/>
      <c r="JYO116" s="384"/>
      <c r="JYP116" s="384"/>
      <c r="JYQ116" s="384"/>
      <c r="JYR116" s="384"/>
      <c r="JYS116" s="384"/>
      <c r="JYT116" s="384"/>
      <c r="JYU116" s="384"/>
      <c r="JYV116" s="384"/>
      <c r="JYW116" s="384"/>
      <c r="JYX116" s="384"/>
      <c r="JYY116" s="384"/>
      <c r="JYZ116" s="384"/>
      <c r="JZA116" s="384"/>
      <c r="JZB116" s="384"/>
      <c r="JZC116" s="384"/>
      <c r="JZD116" s="384"/>
      <c r="JZE116" s="384"/>
      <c r="JZF116" s="384"/>
      <c r="JZG116" s="384"/>
      <c r="JZH116" s="384"/>
      <c r="JZI116" s="384"/>
      <c r="JZJ116" s="384"/>
      <c r="JZK116" s="384"/>
      <c r="JZL116" s="384"/>
      <c r="JZM116" s="384"/>
      <c r="JZN116" s="384"/>
      <c r="JZO116" s="384"/>
      <c r="JZP116" s="384"/>
      <c r="JZQ116" s="384"/>
      <c r="JZR116" s="384"/>
      <c r="JZS116" s="384"/>
      <c r="JZT116" s="384"/>
      <c r="JZU116" s="384"/>
      <c r="JZV116" s="384"/>
      <c r="JZW116" s="384"/>
      <c r="JZX116" s="384"/>
      <c r="JZY116" s="384"/>
      <c r="JZZ116" s="384"/>
      <c r="KAA116" s="384"/>
      <c r="KAB116" s="384"/>
      <c r="KAC116" s="384"/>
      <c r="KAD116" s="384"/>
      <c r="KAE116" s="384"/>
      <c r="KAF116" s="384"/>
      <c r="KAG116" s="384"/>
      <c r="KAH116" s="384"/>
      <c r="KAI116" s="384"/>
      <c r="KAJ116" s="384"/>
      <c r="KAK116" s="384"/>
      <c r="KAL116" s="384"/>
      <c r="KAM116" s="384"/>
      <c r="KAN116" s="384"/>
      <c r="KAO116" s="384"/>
      <c r="KAP116" s="384"/>
      <c r="KAQ116" s="384"/>
      <c r="KAR116" s="384"/>
      <c r="KAS116" s="384"/>
      <c r="KAT116" s="384"/>
      <c r="KAU116" s="384"/>
      <c r="KAV116" s="384"/>
      <c r="KAW116" s="384"/>
      <c r="KAX116" s="384"/>
      <c r="KAY116" s="384"/>
      <c r="KAZ116" s="384"/>
      <c r="KBA116" s="384"/>
      <c r="KBB116" s="384"/>
      <c r="KBC116" s="384"/>
      <c r="KBD116" s="384"/>
      <c r="KBE116" s="384"/>
      <c r="KBF116" s="384"/>
      <c r="KBG116" s="384"/>
      <c r="KBH116" s="384"/>
      <c r="KBI116" s="384"/>
      <c r="KBJ116" s="384"/>
      <c r="KBK116" s="384"/>
      <c r="KBL116" s="384"/>
      <c r="KBM116" s="384"/>
      <c r="KBN116" s="384"/>
      <c r="KBO116" s="384"/>
      <c r="KBP116" s="384"/>
      <c r="KBQ116" s="384"/>
      <c r="KBR116" s="384"/>
      <c r="KBS116" s="384"/>
      <c r="KBT116" s="384"/>
      <c r="KBU116" s="384"/>
      <c r="KBV116" s="384"/>
      <c r="KBW116" s="384"/>
      <c r="KBX116" s="384"/>
      <c r="KBY116" s="384"/>
      <c r="KBZ116" s="384"/>
      <c r="KCA116" s="384"/>
      <c r="KCB116" s="384"/>
      <c r="KCC116" s="384"/>
      <c r="KCD116" s="384"/>
      <c r="KCE116" s="384"/>
      <c r="KCF116" s="384"/>
      <c r="KCG116" s="384"/>
      <c r="KCH116" s="384"/>
      <c r="KCI116" s="384"/>
      <c r="KCJ116" s="384"/>
      <c r="KCK116" s="384"/>
      <c r="KCL116" s="384"/>
      <c r="KCM116" s="384"/>
      <c r="KCN116" s="384"/>
      <c r="KCO116" s="384"/>
      <c r="KCP116" s="384"/>
      <c r="KCQ116" s="384"/>
      <c r="KCR116" s="384"/>
      <c r="KCS116" s="384"/>
      <c r="KCT116" s="384"/>
      <c r="KCU116" s="384"/>
      <c r="KCV116" s="384"/>
      <c r="KCW116" s="384"/>
      <c r="KCX116" s="384"/>
      <c r="KCY116" s="384"/>
      <c r="KCZ116" s="384"/>
      <c r="KDA116" s="384"/>
      <c r="KDB116" s="384"/>
      <c r="KDC116" s="384"/>
      <c r="KDD116" s="384"/>
      <c r="KDE116" s="384"/>
      <c r="KDF116" s="384"/>
      <c r="KDG116" s="384"/>
      <c r="KDH116" s="384"/>
      <c r="KDI116" s="384"/>
      <c r="KDJ116" s="384"/>
      <c r="KDK116" s="384"/>
      <c r="KDL116" s="384"/>
      <c r="KDM116" s="384"/>
      <c r="KDN116" s="384"/>
      <c r="KDO116" s="384"/>
      <c r="KDP116" s="384"/>
      <c r="KDQ116" s="384"/>
      <c r="KDR116" s="384"/>
      <c r="KDS116" s="384"/>
      <c r="KDT116" s="384"/>
      <c r="KDU116" s="384"/>
      <c r="KDV116" s="384"/>
      <c r="KDW116" s="384"/>
      <c r="KDX116" s="384"/>
      <c r="KDY116" s="384"/>
      <c r="KDZ116" s="384"/>
      <c r="KEA116" s="384"/>
      <c r="KEB116" s="384"/>
      <c r="KEC116" s="384"/>
      <c r="KED116" s="384"/>
      <c r="KEE116" s="384"/>
      <c r="KEF116" s="384"/>
      <c r="KEG116" s="384"/>
      <c r="KEH116" s="384"/>
      <c r="KEI116" s="384"/>
      <c r="KEJ116" s="384"/>
      <c r="KEK116" s="384"/>
      <c r="KEL116" s="384"/>
      <c r="KEM116" s="384"/>
      <c r="KEN116" s="384"/>
      <c r="KEO116" s="384"/>
      <c r="KEP116" s="384"/>
      <c r="KEQ116" s="384"/>
      <c r="KER116" s="384"/>
      <c r="KES116" s="384"/>
      <c r="KET116" s="384"/>
      <c r="KEU116" s="384"/>
      <c r="KEV116" s="384"/>
      <c r="KEW116" s="384"/>
      <c r="KEX116" s="384"/>
      <c r="KEY116" s="384"/>
      <c r="KEZ116" s="384"/>
      <c r="KFA116" s="384"/>
      <c r="KFB116" s="384"/>
      <c r="KFC116" s="384"/>
      <c r="KFD116" s="384"/>
      <c r="KFE116" s="384"/>
      <c r="KFF116" s="384"/>
      <c r="KFG116" s="384"/>
      <c r="KFH116" s="384"/>
      <c r="KFI116" s="384"/>
      <c r="KFJ116" s="384"/>
      <c r="KFK116" s="384"/>
      <c r="KFL116" s="384"/>
      <c r="KFM116" s="384"/>
      <c r="KFN116" s="384"/>
      <c r="KFO116" s="384"/>
      <c r="KFP116" s="384"/>
      <c r="KFQ116" s="384"/>
      <c r="KFR116" s="384"/>
      <c r="KFS116" s="384"/>
      <c r="KFT116" s="384"/>
      <c r="KFU116" s="384"/>
      <c r="KFV116" s="384"/>
      <c r="KFW116" s="384"/>
      <c r="KFX116" s="384"/>
      <c r="KFY116" s="384"/>
      <c r="KFZ116" s="384"/>
      <c r="KGA116" s="384"/>
      <c r="KGB116" s="384"/>
      <c r="KGC116" s="384"/>
      <c r="KGD116" s="384"/>
      <c r="KGE116" s="384"/>
      <c r="KGF116" s="384"/>
      <c r="KGG116" s="384"/>
      <c r="KGH116" s="384"/>
      <c r="KGI116" s="384"/>
      <c r="KGJ116" s="384"/>
      <c r="KGK116" s="384"/>
      <c r="KGL116" s="384"/>
      <c r="KGM116" s="384"/>
      <c r="KGN116" s="384"/>
      <c r="KGO116" s="384"/>
      <c r="KGP116" s="384"/>
      <c r="KGQ116" s="384"/>
      <c r="KGR116" s="384"/>
      <c r="KGS116" s="384"/>
      <c r="KGT116" s="384"/>
      <c r="KGU116" s="384"/>
      <c r="KGV116" s="384"/>
      <c r="KGW116" s="384"/>
      <c r="KGX116" s="384"/>
      <c r="KGY116" s="384"/>
      <c r="KGZ116" s="384"/>
      <c r="KHA116" s="384"/>
      <c r="KHB116" s="384"/>
      <c r="KHC116" s="384"/>
      <c r="KHD116" s="384"/>
      <c r="KHE116" s="384"/>
      <c r="KHF116" s="384"/>
      <c r="KHG116" s="384"/>
      <c r="KHH116" s="384"/>
      <c r="KHI116" s="384"/>
      <c r="KHJ116" s="384"/>
      <c r="KHK116" s="384"/>
      <c r="KHL116" s="384"/>
      <c r="KHM116" s="384"/>
      <c r="KHN116" s="384"/>
      <c r="KHO116" s="384"/>
      <c r="KHP116" s="384"/>
      <c r="KHQ116" s="384"/>
      <c r="KHR116" s="384"/>
      <c r="KHS116" s="384"/>
      <c r="KHT116" s="384"/>
      <c r="KHU116" s="384"/>
      <c r="KHV116" s="384"/>
      <c r="KHW116" s="384"/>
      <c r="KHX116" s="384"/>
      <c r="KHY116" s="384"/>
      <c r="KHZ116" s="384"/>
      <c r="KIA116" s="384"/>
      <c r="KIB116" s="384"/>
      <c r="KIC116" s="384"/>
      <c r="KID116" s="384"/>
      <c r="KIE116" s="384"/>
      <c r="KIF116" s="384"/>
      <c r="KIG116" s="384"/>
      <c r="KIH116" s="384"/>
      <c r="KII116" s="384"/>
      <c r="KIJ116" s="384"/>
      <c r="KIK116" s="384"/>
      <c r="KIL116" s="384"/>
      <c r="KIM116" s="384"/>
      <c r="KIN116" s="384"/>
      <c r="KIO116" s="384"/>
      <c r="KIP116" s="384"/>
      <c r="KIQ116" s="384"/>
      <c r="KIR116" s="384"/>
      <c r="KIS116" s="384"/>
      <c r="KIT116" s="384"/>
      <c r="KIU116" s="384"/>
      <c r="KIV116" s="384"/>
      <c r="KIW116" s="384"/>
      <c r="KIX116" s="384"/>
      <c r="KIY116" s="384"/>
      <c r="KIZ116" s="384"/>
      <c r="KJA116" s="384"/>
      <c r="KJB116" s="384"/>
      <c r="KJC116" s="384"/>
      <c r="KJD116" s="384"/>
      <c r="KJE116" s="384"/>
      <c r="KJF116" s="384"/>
      <c r="KJG116" s="384"/>
      <c r="KJH116" s="384"/>
      <c r="KJI116" s="384"/>
      <c r="KJJ116" s="384"/>
      <c r="KJK116" s="384"/>
      <c r="KJL116" s="384"/>
      <c r="KJM116" s="384"/>
      <c r="KJN116" s="384"/>
      <c r="KJO116" s="384"/>
      <c r="KJP116" s="384"/>
      <c r="KJQ116" s="384"/>
      <c r="KJR116" s="384"/>
      <c r="KJS116" s="384"/>
      <c r="KJT116" s="384"/>
      <c r="KJU116" s="384"/>
      <c r="KJV116" s="384"/>
      <c r="KJW116" s="384"/>
      <c r="KJX116" s="384"/>
      <c r="KJY116" s="384"/>
      <c r="KJZ116" s="384"/>
      <c r="KKA116" s="384"/>
      <c r="KKB116" s="384"/>
      <c r="KKC116" s="384"/>
      <c r="KKD116" s="384"/>
      <c r="KKE116" s="384"/>
      <c r="KKF116" s="384"/>
      <c r="KKG116" s="384"/>
      <c r="KKH116" s="384"/>
      <c r="KKI116" s="384"/>
      <c r="KKJ116" s="384"/>
      <c r="KKK116" s="384"/>
      <c r="KKL116" s="384"/>
      <c r="KKM116" s="384"/>
      <c r="KKN116" s="384"/>
      <c r="KKO116" s="384"/>
      <c r="KKP116" s="384"/>
      <c r="KKQ116" s="384"/>
      <c r="KKR116" s="384"/>
      <c r="KKS116" s="384"/>
      <c r="KKT116" s="384"/>
      <c r="KKU116" s="384"/>
      <c r="KKV116" s="384"/>
      <c r="KKW116" s="384"/>
      <c r="KKX116" s="384"/>
      <c r="KKY116" s="384"/>
      <c r="KKZ116" s="384"/>
      <c r="KLA116" s="384"/>
      <c r="KLB116" s="384"/>
      <c r="KLC116" s="384"/>
      <c r="KLD116" s="384"/>
      <c r="KLE116" s="384"/>
      <c r="KLF116" s="384"/>
      <c r="KLG116" s="384"/>
      <c r="KLH116" s="384"/>
      <c r="KLI116" s="384"/>
      <c r="KLJ116" s="384"/>
      <c r="KLK116" s="384"/>
      <c r="KLL116" s="384"/>
      <c r="KLM116" s="384"/>
      <c r="KLN116" s="384"/>
      <c r="KLO116" s="384"/>
      <c r="KLP116" s="384"/>
      <c r="KLQ116" s="384"/>
      <c r="KLR116" s="384"/>
      <c r="KLS116" s="384"/>
      <c r="KLT116" s="384"/>
      <c r="KLU116" s="384"/>
      <c r="KLV116" s="384"/>
      <c r="KLW116" s="384"/>
      <c r="KLX116" s="384"/>
      <c r="KLY116" s="384"/>
      <c r="KLZ116" s="384"/>
      <c r="KMA116" s="384"/>
      <c r="KMB116" s="384"/>
      <c r="KMC116" s="384"/>
      <c r="KMD116" s="384"/>
      <c r="KME116" s="384"/>
      <c r="KMF116" s="384"/>
      <c r="KMG116" s="384"/>
      <c r="KMH116" s="384"/>
      <c r="KMI116" s="384"/>
      <c r="KMJ116" s="384"/>
      <c r="KMK116" s="384"/>
      <c r="KML116" s="384"/>
      <c r="KMM116" s="384"/>
      <c r="KMN116" s="384"/>
      <c r="KMO116" s="384"/>
      <c r="KMP116" s="384"/>
      <c r="KMQ116" s="384"/>
      <c r="KMR116" s="384"/>
      <c r="KMS116" s="384"/>
      <c r="KMT116" s="384"/>
      <c r="KMU116" s="384"/>
      <c r="KMV116" s="384"/>
      <c r="KMW116" s="384"/>
      <c r="KMX116" s="384"/>
      <c r="KMY116" s="384"/>
      <c r="KMZ116" s="384"/>
      <c r="KNA116" s="384"/>
      <c r="KNB116" s="384"/>
      <c r="KNC116" s="384"/>
      <c r="KND116" s="384"/>
      <c r="KNE116" s="384"/>
      <c r="KNF116" s="384"/>
      <c r="KNG116" s="384"/>
      <c r="KNH116" s="384"/>
      <c r="KNI116" s="384"/>
      <c r="KNJ116" s="384"/>
      <c r="KNK116" s="384"/>
      <c r="KNL116" s="384"/>
      <c r="KNM116" s="384"/>
      <c r="KNN116" s="384"/>
      <c r="KNO116" s="384"/>
      <c r="KNP116" s="384"/>
      <c r="KNQ116" s="384"/>
      <c r="KNR116" s="384"/>
      <c r="KNS116" s="384"/>
      <c r="KNT116" s="384"/>
      <c r="KNU116" s="384"/>
      <c r="KNV116" s="384"/>
      <c r="KNW116" s="384"/>
      <c r="KNX116" s="384"/>
      <c r="KNY116" s="384"/>
      <c r="KNZ116" s="384"/>
      <c r="KOA116" s="384"/>
      <c r="KOB116" s="384"/>
      <c r="KOC116" s="384"/>
      <c r="KOD116" s="384"/>
      <c r="KOE116" s="384"/>
      <c r="KOF116" s="384"/>
      <c r="KOG116" s="384"/>
      <c r="KOH116" s="384"/>
      <c r="KOI116" s="384"/>
      <c r="KOJ116" s="384"/>
      <c r="KOK116" s="384"/>
      <c r="KOL116" s="384"/>
      <c r="KOM116" s="384"/>
      <c r="KON116" s="384"/>
      <c r="KOO116" s="384"/>
      <c r="KOP116" s="384"/>
      <c r="KOQ116" s="384"/>
      <c r="KOR116" s="384"/>
      <c r="KOS116" s="384"/>
      <c r="KOT116" s="384"/>
      <c r="KOU116" s="384"/>
      <c r="KOV116" s="384"/>
      <c r="KOW116" s="384"/>
      <c r="KOX116" s="384"/>
      <c r="KOY116" s="384"/>
      <c r="KOZ116" s="384"/>
      <c r="KPA116" s="384"/>
      <c r="KPB116" s="384"/>
      <c r="KPC116" s="384"/>
      <c r="KPD116" s="384"/>
      <c r="KPE116" s="384"/>
      <c r="KPF116" s="384"/>
      <c r="KPG116" s="384"/>
      <c r="KPH116" s="384"/>
      <c r="KPI116" s="384"/>
      <c r="KPJ116" s="384"/>
      <c r="KPK116" s="384"/>
      <c r="KPL116" s="384"/>
      <c r="KPM116" s="384"/>
      <c r="KPN116" s="384"/>
      <c r="KPO116" s="384"/>
      <c r="KPP116" s="384"/>
      <c r="KPQ116" s="384"/>
      <c r="KPR116" s="384"/>
      <c r="KPS116" s="384"/>
      <c r="KPT116" s="384"/>
      <c r="KPU116" s="384"/>
      <c r="KPV116" s="384"/>
      <c r="KPW116" s="384"/>
      <c r="KPX116" s="384"/>
      <c r="KPY116" s="384"/>
      <c r="KPZ116" s="384"/>
      <c r="KQA116" s="384"/>
      <c r="KQB116" s="384"/>
      <c r="KQC116" s="384"/>
      <c r="KQD116" s="384"/>
      <c r="KQE116" s="384"/>
      <c r="KQF116" s="384"/>
      <c r="KQG116" s="384"/>
      <c r="KQH116" s="384"/>
      <c r="KQI116" s="384"/>
      <c r="KQJ116" s="384"/>
      <c r="KQK116" s="384"/>
      <c r="KQL116" s="384"/>
      <c r="KQM116" s="384"/>
      <c r="KQN116" s="384"/>
      <c r="KQO116" s="384"/>
      <c r="KQP116" s="384"/>
      <c r="KQQ116" s="384"/>
      <c r="KQR116" s="384"/>
      <c r="KQS116" s="384"/>
      <c r="KQT116" s="384"/>
      <c r="KQU116" s="384"/>
      <c r="KQV116" s="384"/>
      <c r="KQW116" s="384"/>
      <c r="KQX116" s="384"/>
      <c r="KQY116" s="384"/>
      <c r="KQZ116" s="384"/>
      <c r="KRA116" s="384"/>
      <c r="KRB116" s="384"/>
      <c r="KRC116" s="384"/>
      <c r="KRD116" s="384"/>
      <c r="KRE116" s="384"/>
      <c r="KRF116" s="384"/>
      <c r="KRG116" s="384"/>
      <c r="KRH116" s="384"/>
      <c r="KRI116" s="384"/>
      <c r="KRJ116" s="384"/>
      <c r="KRK116" s="384"/>
      <c r="KRL116" s="384"/>
      <c r="KRM116" s="384"/>
      <c r="KRN116" s="384"/>
      <c r="KRO116" s="384"/>
      <c r="KRP116" s="384"/>
      <c r="KRQ116" s="384"/>
      <c r="KRR116" s="384"/>
      <c r="KRS116" s="384"/>
      <c r="KRT116" s="384"/>
      <c r="KRU116" s="384"/>
      <c r="KRV116" s="384"/>
      <c r="KRW116" s="384"/>
      <c r="KRX116" s="384"/>
      <c r="KRY116" s="384"/>
      <c r="KRZ116" s="384"/>
      <c r="KSA116" s="384"/>
      <c r="KSB116" s="384"/>
      <c r="KSC116" s="384"/>
      <c r="KSD116" s="384"/>
      <c r="KSE116" s="384"/>
      <c r="KSF116" s="384"/>
      <c r="KSG116" s="384"/>
      <c r="KSH116" s="384"/>
      <c r="KSI116" s="384"/>
      <c r="KSJ116" s="384"/>
      <c r="KSK116" s="384"/>
      <c r="KSL116" s="384"/>
      <c r="KSM116" s="384"/>
      <c r="KSN116" s="384"/>
      <c r="KSO116" s="384"/>
      <c r="KSP116" s="384"/>
      <c r="KSQ116" s="384"/>
      <c r="KSR116" s="384"/>
      <c r="KSS116" s="384"/>
      <c r="KST116" s="384"/>
      <c r="KSU116" s="384"/>
      <c r="KSV116" s="384"/>
      <c r="KSW116" s="384"/>
      <c r="KSX116" s="384"/>
      <c r="KSY116" s="384"/>
      <c r="KSZ116" s="384"/>
      <c r="KTA116" s="384"/>
      <c r="KTB116" s="384"/>
      <c r="KTC116" s="384"/>
      <c r="KTD116" s="384"/>
      <c r="KTE116" s="384"/>
      <c r="KTF116" s="384"/>
      <c r="KTG116" s="384"/>
      <c r="KTH116" s="384"/>
      <c r="KTI116" s="384"/>
      <c r="KTJ116" s="384"/>
      <c r="KTK116" s="384"/>
      <c r="KTL116" s="384"/>
      <c r="KTM116" s="384"/>
      <c r="KTN116" s="384"/>
      <c r="KTO116" s="384"/>
      <c r="KTP116" s="384"/>
      <c r="KTQ116" s="384"/>
      <c r="KTR116" s="384"/>
      <c r="KTS116" s="384"/>
      <c r="KTT116" s="384"/>
      <c r="KTU116" s="384"/>
      <c r="KTV116" s="384"/>
      <c r="KTW116" s="384"/>
      <c r="KTX116" s="384"/>
      <c r="KTY116" s="384"/>
      <c r="KTZ116" s="384"/>
      <c r="KUA116" s="384"/>
      <c r="KUB116" s="384"/>
      <c r="KUC116" s="384"/>
      <c r="KUD116" s="384"/>
      <c r="KUE116" s="384"/>
      <c r="KUF116" s="384"/>
      <c r="KUG116" s="384"/>
      <c r="KUH116" s="384"/>
      <c r="KUI116" s="384"/>
      <c r="KUJ116" s="384"/>
      <c r="KUK116" s="384"/>
      <c r="KUL116" s="384"/>
      <c r="KUM116" s="384"/>
      <c r="KUN116" s="384"/>
      <c r="KUO116" s="384"/>
      <c r="KUP116" s="384"/>
      <c r="KUQ116" s="384"/>
      <c r="KUR116" s="384"/>
      <c r="KUS116" s="384"/>
      <c r="KUT116" s="384"/>
      <c r="KUU116" s="384"/>
      <c r="KUV116" s="384"/>
      <c r="KUW116" s="384"/>
      <c r="KUX116" s="384"/>
      <c r="KUY116" s="384"/>
      <c r="KUZ116" s="384"/>
      <c r="KVA116" s="384"/>
      <c r="KVB116" s="384"/>
      <c r="KVC116" s="384"/>
      <c r="KVD116" s="384"/>
      <c r="KVE116" s="384"/>
      <c r="KVF116" s="384"/>
      <c r="KVG116" s="384"/>
      <c r="KVH116" s="384"/>
      <c r="KVI116" s="384"/>
      <c r="KVJ116" s="384"/>
      <c r="KVK116" s="384"/>
      <c r="KVL116" s="384"/>
      <c r="KVM116" s="384"/>
      <c r="KVN116" s="384"/>
      <c r="KVO116" s="384"/>
      <c r="KVP116" s="384"/>
      <c r="KVQ116" s="384"/>
      <c r="KVR116" s="384"/>
      <c r="KVS116" s="384"/>
      <c r="KVT116" s="384"/>
      <c r="KVU116" s="384"/>
      <c r="KVV116" s="384"/>
      <c r="KVW116" s="384"/>
      <c r="KVX116" s="384"/>
      <c r="KVY116" s="384"/>
      <c r="KVZ116" s="384"/>
      <c r="KWA116" s="384"/>
      <c r="KWB116" s="384"/>
      <c r="KWC116" s="384"/>
      <c r="KWD116" s="384"/>
      <c r="KWE116" s="384"/>
      <c r="KWF116" s="384"/>
      <c r="KWG116" s="384"/>
      <c r="KWH116" s="384"/>
      <c r="KWI116" s="384"/>
      <c r="KWJ116" s="384"/>
      <c r="KWK116" s="384"/>
      <c r="KWL116" s="384"/>
      <c r="KWM116" s="384"/>
      <c r="KWN116" s="384"/>
      <c r="KWO116" s="384"/>
      <c r="KWP116" s="384"/>
      <c r="KWQ116" s="384"/>
      <c r="KWR116" s="384"/>
      <c r="KWS116" s="384"/>
      <c r="KWT116" s="384"/>
      <c r="KWU116" s="384"/>
      <c r="KWV116" s="384"/>
      <c r="KWW116" s="384"/>
      <c r="KWX116" s="384"/>
      <c r="KWY116" s="384"/>
      <c r="KWZ116" s="384"/>
      <c r="KXA116" s="384"/>
      <c r="KXB116" s="384"/>
      <c r="KXC116" s="384"/>
      <c r="KXD116" s="384"/>
      <c r="KXE116" s="384"/>
      <c r="KXF116" s="384"/>
      <c r="KXG116" s="384"/>
      <c r="KXH116" s="384"/>
      <c r="KXI116" s="384"/>
      <c r="KXJ116" s="384"/>
      <c r="KXK116" s="384"/>
      <c r="KXL116" s="384"/>
      <c r="KXM116" s="384"/>
      <c r="KXN116" s="384"/>
      <c r="KXO116" s="384"/>
      <c r="KXP116" s="384"/>
      <c r="KXQ116" s="384"/>
      <c r="KXR116" s="384"/>
      <c r="KXS116" s="384"/>
      <c r="KXT116" s="384"/>
      <c r="KXU116" s="384"/>
      <c r="KXV116" s="384"/>
      <c r="KXW116" s="384"/>
      <c r="KXX116" s="384"/>
      <c r="KXY116" s="384"/>
      <c r="KXZ116" s="384"/>
      <c r="KYA116" s="384"/>
      <c r="KYB116" s="384"/>
      <c r="KYC116" s="384"/>
      <c r="KYD116" s="384"/>
      <c r="KYE116" s="384"/>
      <c r="KYF116" s="384"/>
      <c r="KYG116" s="384"/>
      <c r="KYH116" s="384"/>
      <c r="KYI116" s="384"/>
      <c r="KYJ116" s="384"/>
      <c r="KYK116" s="384"/>
      <c r="KYL116" s="384"/>
      <c r="KYM116" s="384"/>
      <c r="KYN116" s="384"/>
      <c r="KYO116" s="384"/>
      <c r="KYP116" s="384"/>
      <c r="KYQ116" s="384"/>
      <c r="KYR116" s="384"/>
      <c r="KYS116" s="384"/>
      <c r="KYT116" s="384"/>
      <c r="KYU116" s="384"/>
      <c r="KYV116" s="384"/>
      <c r="KYW116" s="384"/>
      <c r="KYX116" s="384"/>
      <c r="KYY116" s="384"/>
      <c r="KYZ116" s="384"/>
      <c r="KZA116" s="384"/>
      <c r="KZB116" s="384"/>
      <c r="KZC116" s="384"/>
      <c r="KZD116" s="384"/>
      <c r="KZE116" s="384"/>
      <c r="KZF116" s="384"/>
      <c r="KZG116" s="384"/>
      <c r="KZH116" s="384"/>
      <c r="KZI116" s="384"/>
      <c r="KZJ116" s="384"/>
      <c r="KZK116" s="384"/>
      <c r="KZL116" s="384"/>
      <c r="KZM116" s="384"/>
      <c r="KZN116" s="384"/>
      <c r="KZO116" s="384"/>
      <c r="KZP116" s="384"/>
      <c r="KZQ116" s="384"/>
      <c r="KZR116" s="384"/>
      <c r="KZS116" s="384"/>
      <c r="KZT116" s="384"/>
      <c r="KZU116" s="384"/>
      <c r="KZV116" s="384"/>
      <c r="KZW116" s="384"/>
      <c r="KZX116" s="384"/>
      <c r="KZY116" s="384"/>
      <c r="KZZ116" s="384"/>
      <c r="LAA116" s="384"/>
      <c r="LAB116" s="384"/>
      <c r="LAC116" s="384"/>
      <c r="LAD116" s="384"/>
      <c r="LAE116" s="384"/>
      <c r="LAF116" s="384"/>
      <c r="LAG116" s="384"/>
      <c r="LAH116" s="384"/>
      <c r="LAI116" s="384"/>
      <c r="LAJ116" s="384"/>
      <c r="LAK116" s="384"/>
      <c r="LAL116" s="384"/>
      <c r="LAM116" s="384"/>
      <c r="LAN116" s="384"/>
      <c r="LAO116" s="384"/>
      <c r="LAP116" s="384"/>
      <c r="LAQ116" s="384"/>
      <c r="LAR116" s="384"/>
      <c r="LAS116" s="384"/>
      <c r="LAT116" s="384"/>
      <c r="LAU116" s="384"/>
      <c r="LAV116" s="384"/>
      <c r="LAW116" s="384"/>
      <c r="LAX116" s="384"/>
      <c r="LAY116" s="384"/>
      <c r="LAZ116" s="384"/>
      <c r="LBA116" s="384"/>
      <c r="LBB116" s="384"/>
      <c r="LBC116" s="384"/>
      <c r="LBD116" s="384"/>
      <c r="LBE116" s="384"/>
      <c r="LBF116" s="384"/>
      <c r="LBG116" s="384"/>
      <c r="LBH116" s="384"/>
      <c r="LBI116" s="384"/>
      <c r="LBJ116" s="384"/>
      <c r="LBK116" s="384"/>
      <c r="LBL116" s="384"/>
      <c r="LBM116" s="384"/>
      <c r="LBN116" s="384"/>
      <c r="LBO116" s="384"/>
      <c r="LBP116" s="384"/>
      <c r="LBQ116" s="384"/>
      <c r="LBR116" s="384"/>
      <c r="LBS116" s="384"/>
      <c r="LBT116" s="384"/>
      <c r="LBU116" s="384"/>
      <c r="LBV116" s="384"/>
      <c r="LBW116" s="384"/>
      <c r="LBX116" s="384"/>
      <c r="LBY116" s="384"/>
      <c r="LBZ116" s="384"/>
      <c r="LCA116" s="384"/>
      <c r="LCB116" s="384"/>
      <c r="LCC116" s="384"/>
      <c r="LCD116" s="384"/>
      <c r="LCE116" s="384"/>
      <c r="LCF116" s="384"/>
      <c r="LCG116" s="384"/>
      <c r="LCH116" s="384"/>
      <c r="LCI116" s="384"/>
      <c r="LCJ116" s="384"/>
      <c r="LCK116" s="384"/>
      <c r="LCL116" s="384"/>
      <c r="LCM116" s="384"/>
      <c r="LCN116" s="384"/>
      <c r="LCO116" s="384"/>
      <c r="LCP116" s="384"/>
      <c r="LCQ116" s="384"/>
      <c r="LCR116" s="384"/>
      <c r="LCS116" s="384"/>
      <c r="LCT116" s="384"/>
      <c r="LCU116" s="384"/>
      <c r="LCV116" s="384"/>
      <c r="LCW116" s="384"/>
      <c r="LCX116" s="384"/>
      <c r="LCY116" s="384"/>
      <c r="LCZ116" s="384"/>
      <c r="LDA116" s="384"/>
      <c r="LDB116" s="384"/>
      <c r="LDC116" s="384"/>
      <c r="LDD116" s="384"/>
      <c r="LDE116" s="384"/>
      <c r="LDF116" s="384"/>
      <c r="LDG116" s="384"/>
      <c r="LDH116" s="384"/>
      <c r="LDI116" s="384"/>
      <c r="LDJ116" s="384"/>
      <c r="LDK116" s="384"/>
      <c r="LDL116" s="384"/>
      <c r="LDM116" s="384"/>
      <c r="LDN116" s="384"/>
      <c r="LDO116" s="384"/>
      <c r="LDP116" s="384"/>
      <c r="LDQ116" s="384"/>
      <c r="LDR116" s="384"/>
      <c r="LDS116" s="384"/>
      <c r="LDT116" s="384"/>
      <c r="LDU116" s="384"/>
      <c r="LDV116" s="384"/>
      <c r="LDW116" s="384"/>
      <c r="LDX116" s="384"/>
      <c r="LDY116" s="384"/>
      <c r="LDZ116" s="384"/>
      <c r="LEA116" s="384"/>
      <c r="LEB116" s="384"/>
      <c r="LEC116" s="384"/>
      <c r="LED116" s="384"/>
      <c r="LEE116" s="384"/>
      <c r="LEF116" s="384"/>
      <c r="LEG116" s="384"/>
      <c r="LEH116" s="384"/>
      <c r="LEI116" s="384"/>
      <c r="LEJ116" s="384"/>
      <c r="LEK116" s="384"/>
      <c r="LEL116" s="384"/>
      <c r="LEM116" s="384"/>
      <c r="LEN116" s="384"/>
      <c r="LEO116" s="384"/>
      <c r="LEP116" s="384"/>
      <c r="LEQ116" s="384"/>
      <c r="LER116" s="384"/>
      <c r="LES116" s="384"/>
      <c r="LET116" s="384"/>
      <c r="LEU116" s="384"/>
      <c r="LEV116" s="384"/>
      <c r="LEW116" s="384"/>
      <c r="LEX116" s="384"/>
      <c r="LEY116" s="384"/>
      <c r="LEZ116" s="384"/>
      <c r="LFA116" s="384"/>
      <c r="LFB116" s="384"/>
      <c r="LFC116" s="384"/>
      <c r="LFD116" s="384"/>
      <c r="LFE116" s="384"/>
      <c r="LFF116" s="384"/>
      <c r="LFG116" s="384"/>
      <c r="LFH116" s="384"/>
      <c r="LFI116" s="384"/>
      <c r="LFJ116" s="384"/>
      <c r="LFK116" s="384"/>
      <c r="LFL116" s="384"/>
      <c r="LFM116" s="384"/>
      <c r="LFN116" s="384"/>
      <c r="LFO116" s="384"/>
      <c r="LFP116" s="384"/>
      <c r="LFQ116" s="384"/>
      <c r="LFR116" s="384"/>
      <c r="LFS116" s="384"/>
      <c r="LFT116" s="384"/>
      <c r="LFU116" s="384"/>
      <c r="LFV116" s="384"/>
      <c r="LFW116" s="384"/>
      <c r="LFX116" s="384"/>
      <c r="LFY116" s="384"/>
      <c r="LFZ116" s="384"/>
      <c r="LGA116" s="384"/>
      <c r="LGB116" s="384"/>
      <c r="LGC116" s="384"/>
      <c r="LGD116" s="384"/>
      <c r="LGE116" s="384"/>
      <c r="LGF116" s="384"/>
      <c r="LGG116" s="384"/>
      <c r="LGH116" s="384"/>
      <c r="LGI116" s="384"/>
      <c r="LGJ116" s="384"/>
      <c r="LGK116" s="384"/>
      <c r="LGL116" s="384"/>
      <c r="LGM116" s="384"/>
      <c r="LGN116" s="384"/>
      <c r="LGO116" s="384"/>
      <c r="LGP116" s="384"/>
      <c r="LGQ116" s="384"/>
      <c r="LGR116" s="384"/>
      <c r="LGS116" s="384"/>
      <c r="LGT116" s="384"/>
      <c r="LGU116" s="384"/>
      <c r="LGV116" s="384"/>
      <c r="LGW116" s="384"/>
      <c r="LGX116" s="384"/>
      <c r="LGY116" s="384"/>
      <c r="LGZ116" s="384"/>
      <c r="LHA116" s="384"/>
      <c r="LHB116" s="384"/>
      <c r="LHC116" s="384"/>
      <c r="LHD116" s="384"/>
      <c r="LHE116" s="384"/>
      <c r="LHF116" s="384"/>
      <c r="LHG116" s="384"/>
      <c r="LHH116" s="384"/>
      <c r="LHI116" s="384"/>
      <c r="LHJ116" s="384"/>
      <c r="LHK116" s="384"/>
      <c r="LHL116" s="384"/>
      <c r="LHM116" s="384"/>
      <c r="LHN116" s="384"/>
      <c r="LHO116" s="384"/>
      <c r="LHP116" s="384"/>
      <c r="LHQ116" s="384"/>
      <c r="LHR116" s="384"/>
      <c r="LHS116" s="384"/>
      <c r="LHT116" s="384"/>
      <c r="LHU116" s="384"/>
      <c r="LHV116" s="384"/>
      <c r="LHW116" s="384"/>
      <c r="LHX116" s="384"/>
      <c r="LHY116" s="384"/>
      <c r="LHZ116" s="384"/>
      <c r="LIA116" s="384"/>
      <c r="LIB116" s="384"/>
      <c r="LIC116" s="384"/>
      <c r="LID116" s="384"/>
      <c r="LIE116" s="384"/>
      <c r="LIF116" s="384"/>
      <c r="LIG116" s="384"/>
      <c r="LIH116" s="384"/>
      <c r="LII116" s="384"/>
      <c r="LIJ116" s="384"/>
      <c r="LIK116" s="384"/>
      <c r="LIL116" s="384"/>
      <c r="LIM116" s="384"/>
      <c r="LIN116" s="384"/>
      <c r="LIO116" s="384"/>
      <c r="LIP116" s="384"/>
      <c r="LIQ116" s="384"/>
      <c r="LIR116" s="384"/>
      <c r="LIS116" s="384"/>
      <c r="LIT116" s="384"/>
      <c r="LIU116" s="384"/>
      <c r="LIV116" s="384"/>
      <c r="LIW116" s="384"/>
      <c r="LIX116" s="384"/>
      <c r="LIY116" s="384"/>
      <c r="LIZ116" s="384"/>
      <c r="LJA116" s="384"/>
      <c r="LJB116" s="384"/>
      <c r="LJC116" s="384"/>
      <c r="LJD116" s="384"/>
      <c r="LJE116" s="384"/>
      <c r="LJF116" s="384"/>
      <c r="LJG116" s="384"/>
      <c r="LJH116" s="384"/>
      <c r="LJI116" s="384"/>
      <c r="LJJ116" s="384"/>
      <c r="LJK116" s="384"/>
      <c r="LJL116" s="384"/>
      <c r="LJM116" s="384"/>
      <c r="LJN116" s="384"/>
      <c r="LJO116" s="384"/>
      <c r="LJP116" s="384"/>
      <c r="LJQ116" s="384"/>
      <c r="LJR116" s="384"/>
      <c r="LJS116" s="384"/>
      <c r="LJT116" s="384"/>
      <c r="LJU116" s="384"/>
      <c r="LJV116" s="384"/>
      <c r="LJW116" s="384"/>
      <c r="LJX116" s="384"/>
      <c r="LJY116" s="384"/>
      <c r="LJZ116" s="384"/>
      <c r="LKA116" s="384"/>
      <c r="LKB116" s="384"/>
      <c r="LKC116" s="384"/>
      <c r="LKD116" s="384"/>
      <c r="LKE116" s="384"/>
      <c r="LKF116" s="384"/>
      <c r="LKG116" s="384"/>
      <c r="LKH116" s="384"/>
      <c r="LKI116" s="384"/>
      <c r="LKJ116" s="384"/>
      <c r="LKK116" s="384"/>
      <c r="LKL116" s="384"/>
      <c r="LKM116" s="384"/>
      <c r="LKN116" s="384"/>
      <c r="LKO116" s="384"/>
      <c r="LKP116" s="384"/>
      <c r="LKQ116" s="384"/>
      <c r="LKR116" s="384"/>
      <c r="LKS116" s="384"/>
      <c r="LKT116" s="384"/>
      <c r="LKU116" s="384"/>
      <c r="LKV116" s="384"/>
      <c r="LKW116" s="384"/>
      <c r="LKX116" s="384"/>
      <c r="LKY116" s="384"/>
      <c r="LKZ116" s="384"/>
      <c r="LLA116" s="384"/>
      <c r="LLB116" s="384"/>
      <c r="LLC116" s="384"/>
      <c r="LLD116" s="384"/>
      <c r="LLE116" s="384"/>
      <c r="LLF116" s="384"/>
      <c r="LLG116" s="384"/>
      <c r="LLH116" s="384"/>
      <c r="LLI116" s="384"/>
      <c r="LLJ116" s="384"/>
      <c r="LLK116" s="384"/>
      <c r="LLL116" s="384"/>
      <c r="LLM116" s="384"/>
      <c r="LLN116" s="384"/>
      <c r="LLO116" s="384"/>
      <c r="LLP116" s="384"/>
      <c r="LLQ116" s="384"/>
      <c r="LLR116" s="384"/>
      <c r="LLS116" s="384"/>
      <c r="LLT116" s="384"/>
      <c r="LLU116" s="384"/>
      <c r="LLV116" s="384"/>
      <c r="LLW116" s="384"/>
      <c r="LLX116" s="384"/>
      <c r="LLY116" s="384"/>
      <c r="LLZ116" s="384"/>
      <c r="LMA116" s="384"/>
      <c r="LMB116" s="384"/>
      <c r="LMC116" s="384"/>
      <c r="LMD116" s="384"/>
      <c r="LME116" s="384"/>
      <c r="LMF116" s="384"/>
      <c r="LMG116" s="384"/>
      <c r="LMH116" s="384"/>
      <c r="LMI116" s="384"/>
      <c r="LMJ116" s="384"/>
      <c r="LMK116" s="384"/>
      <c r="LML116" s="384"/>
      <c r="LMM116" s="384"/>
      <c r="LMN116" s="384"/>
      <c r="LMO116" s="384"/>
      <c r="LMP116" s="384"/>
      <c r="LMQ116" s="384"/>
      <c r="LMR116" s="384"/>
      <c r="LMS116" s="384"/>
      <c r="LMT116" s="384"/>
      <c r="LMU116" s="384"/>
      <c r="LMV116" s="384"/>
      <c r="LMW116" s="384"/>
      <c r="LMX116" s="384"/>
      <c r="LMY116" s="384"/>
      <c r="LMZ116" s="384"/>
      <c r="LNA116" s="384"/>
      <c r="LNB116" s="384"/>
      <c r="LNC116" s="384"/>
      <c r="LND116" s="384"/>
      <c r="LNE116" s="384"/>
      <c r="LNF116" s="384"/>
      <c r="LNG116" s="384"/>
      <c r="LNH116" s="384"/>
      <c r="LNI116" s="384"/>
      <c r="LNJ116" s="384"/>
      <c r="LNK116" s="384"/>
      <c r="LNL116" s="384"/>
      <c r="LNM116" s="384"/>
      <c r="LNN116" s="384"/>
      <c r="LNO116" s="384"/>
      <c r="LNP116" s="384"/>
      <c r="LNQ116" s="384"/>
      <c r="LNR116" s="384"/>
      <c r="LNS116" s="384"/>
      <c r="LNT116" s="384"/>
      <c r="LNU116" s="384"/>
      <c r="LNV116" s="384"/>
      <c r="LNW116" s="384"/>
      <c r="LNX116" s="384"/>
      <c r="LNY116" s="384"/>
      <c r="LNZ116" s="384"/>
      <c r="LOA116" s="384"/>
      <c r="LOB116" s="384"/>
      <c r="LOC116" s="384"/>
      <c r="LOD116" s="384"/>
      <c r="LOE116" s="384"/>
      <c r="LOF116" s="384"/>
      <c r="LOG116" s="384"/>
      <c r="LOH116" s="384"/>
      <c r="LOI116" s="384"/>
      <c r="LOJ116" s="384"/>
      <c r="LOK116" s="384"/>
      <c r="LOL116" s="384"/>
      <c r="LOM116" s="384"/>
      <c r="LON116" s="384"/>
      <c r="LOO116" s="384"/>
      <c r="LOP116" s="384"/>
      <c r="LOQ116" s="384"/>
      <c r="LOR116" s="384"/>
      <c r="LOS116" s="384"/>
      <c r="LOT116" s="384"/>
      <c r="LOU116" s="384"/>
      <c r="LOV116" s="384"/>
      <c r="LOW116" s="384"/>
      <c r="LOX116" s="384"/>
      <c r="LOY116" s="384"/>
      <c r="LOZ116" s="384"/>
      <c r="LPA116" s="384"/>
      <c r="LPB116" s="384"/>
      <c r="LPC116" s="384"/>
      <c r="LPD116" s="384"/>
      <c r="LPE116" s="384"/>
      <c r="LPF116" s="384"/>
      <c r="LPG116" s="384"/>
      <c r="LPH116" s="384"/>
      <c r="LPI116" s="384"/>
      <c r="LPJ116" s="384"/>
      <c r="LPK116" s="384"/>
      <c r="LPL116" s="384"/>
      <c r="LPM116" s="384"/>
      <c r="LPN116" s="384"/>
      <c r="LPO116" s="384"/>
      <c r="LPP116" s="384"/>
      <c r="LPQ116" s="384"/>
      <c r="LPR116" s="384"/>
      <c r="LPS116" s="384"/>
      <c r="LPT116" s="384"/>
      <c r="LPU116" s="384"/>
      <c r="LPV116" s="384"/>
      <c r="LPW116" s="384"/>
      <c r="LPX116" s="384"/>
      <c r="LPY116" s="384"/>
      <c r="LPZ116" s="384"/>
      <c r="LQA116" s="384"/>
      <c r="LQB116" s="384"/>
      <c r="LQC116" s="384"/>
      <c r="LQD116" s="384"/>
      <c r="LQE116" s="384"/>
      <c r="LQF116" s="384"/>
      <c r="LQG116" s="384"/>
      <c r="LQH116" s="384"/>
      <c r="LQI116" s="384"/>
      <c r="LQJ116" s="384"/>
      <c r="LQK116" s="384"/>
      <c r="LQL116" s="384"/>
      <c r="LQM116" s="384"/>
      <c r="LQN116" s="384"/>
      <c r="LQO116" s="384"/>
      <c r="LQP116" s="384"/>
      <c r="LQQ116" s="384"/>
      <c r="LQR116" s="384"/>
      <c r="LQS116" s="384"/>
      <c r="LQT116" s="384"/>
      <c r="LQU116" s="384"/>
      <c r="LQV116" s="384"/>
      <c r="LQW116" s="384"/>
      <c r="LQX116" s="384"/>
      <c r="LQY116" s="384"/>
      <c r="LQZ116" s="384"/>
      <c r="LRA116" s="384"/>
      <c r="LRB116" s="384"/>
      <c r="LRC116" s="384"/>
      <c r="LRD116" s="384"/>
      <c r="LRE116" s="384"/>
      <c r="LRF116" s="384"/>
      <c r="LRG116" s="384"/>
      <c r="LRH116" s="384"/>
      <c r="LRI116" s="384"/>
      <c r="LRJ116" s="384"/>
      <c r="LRK116" s="384"/>
      <c r="LRL116" s="384"/>
      <c r="LRM116" s="384"/>
      <c r="LRN116" s="384"/>
      <c r="LRO116" s="384"/>
      <c r="LRP116" s="384"/>
      <c r="LRQ116" s="384"/>
      <c r="LRR116" s="384"/>
      <c r="LRS116" s="384"/>
      <c r="LRT116" s="384"/>
      <c r="LRU116" s="384"/>
      <c r="LRV116" s="384"/>
      <c r="LRW116" s="384"/>
      <c r="LRX116" s="384"/>
      <c r="LRY116" s="384"/>
      <c r="LRZ116" s="384"/>
      <c r="LSA116" s="384"/>
      <c r="LSB116" s="384"/>
      <c r="LSC116" s="384"/>
      <c r="LSD116" s="384"/>
      <c r="LSE116" s="384"/>
      <c r="LSF116" s="384"/>
      <c r="LSG116" s="384"/>
      <c r="LSH116" s="384"/>
      <c r="LSI116" s="384"/>
      <c r="LSJ116" s="384"/>
      <c r="LSK116" s="384"/>
      <c r="LSL116" s="384"/>
      <c r="LSM116" s="384"/>
      <c r="LSN116" s="384"/>
      <c r="LSO116" s="384"/>
      <c r="LSP116" s="384"/>
      <c r="LSQ116" s="384"/>
      <c r="LSR116" s="384"/>
      <c r="LSS116" s="384"/>
      <c r="LST116" s="384"/>
      <c r="LSU116" s="384"/>
      <c r="LSV116" s="384"/>
      <c r="LSW116" s="384"/>
      <c r="LSX116" s="384"/>
      <c r="LSY116" s="384"/>
      <c r="LSZ116" s="384"/>
      <c r="LTA116" s="384"/>
      <c r="LTB116" s="384"/>
      <c r="LTC116" s="384"/>
      <c r="LTD116" s="384"/>
      <c r="LTE116" s="384"/>
      <c r="LTF116" s="384"/>
      <c r="LTG116" s="384"/>
      <c r="LTH116" s="384"/>
      <c r="LTI116" s="384"/>
      <c r="LTJ116" s="384"/>
      <c r="LTK116" s="384"/>
      <c r="LTL116" s="384"/>
      <c r="LTM116" s="384"/>
      <c r="LTN116" s="384"/>
      <c r="LTO116" s="384"/>
      <c r="LTP116" s="384"/>
      <c r="LTQ116" s="384"/>
      <c r="LTR116" s="384"/>
      <c r="LTS116" s="384"/>
      <c r="LTT116" s="384"/>
      <c r="LTU116" s="384"/>
      <c r="LTV116" s="384"/>
      <c r="LTW116" s="384"/>
      <c r="LTX116" s="384"/>
      <c r="LTY116" s="384"/>
      <c r="LTZ116" s="384"/>
      <c r="LUA116" s="384"/>
      <c r="LUB116" s="384"/>
      <c r="LUC116" s="384"/>
      <c r="LUD116" s="384"/>
      <c r="LUE116" s="384"/>
      <c r="LUF116" s="384"/>
      <c r="LUG116" s="384"/>
      <c r="LUH116" s="384"/>
      <c r="LUI116" s="384"/>
      <c r="LUJ116" s="384"/>
      <c r="LUK116" s="384"/>
      <c r="LUL116" s="384"/>
      <c r="LUM116" s="384"/>
      <c r="LUN116" s="384"/>
      <c r="LUO116" s="384"/>
      <c r="LUP116" s="384"/>
      <c r="LUQ116" s="384"/>
      <c r="LUR116" s="384"/>
      <c r="LUS116" s="384"/>
      <c r="LUT116" s="384"/>
      <c r="LUU116" s="384"/>
      <c r="LUV116" s="384"/>
      <c r="LUW116" s="384"/>
      <c r="LUX116" s="384"/>
      <c r="LUY116" s="384"/>
      <c r="LUZ116" s="384"/>
      <c r="LVA116" s="384"/>
      <c r="LVB116" s="384"/>
      <c r="LVC116" s="384"/>
      <c r="LVD116" s="384"/>
      <c r="LVE116" s="384"/>
      <c r="LVF116" s="384"/>
      <c r="LVG116" s="384"/>
      <c r="LVH116" s="384"/>
      <c r="LVI116" s="384"/>
      <c r="LVJ116" s="384"/>
      <c r="LVK116" s="384"/>
      <c r="LVL116" s="384"/>
      <c r="LVM116" s="384"/>
      <c r="LVN116" s="384"/>
      <c r="LVO116" s="384"/>
      <c r="LVP116" s="384"/>
      <c r="LVQ116" s="384"/>
      <c r="LVR116" s="384"/>
      <c r="LVS116" s="384"/>
      <c r="LVT116" s="384"/>
      <c r="LVU116" s="384"/>
      <c r="LVV116" s="384"/>
      <c r="LVW116" s="384"/>
      <c r="LVX116" s="384"/>
      <c r="LVY116" s="384"/>
      <c r="LVZ116" s="384"/>
      <c r="LWA116" s="384"/>
      <c r="LWB116" s="384"/>
      <c r="LWC116" s="384"/>
      <c r="LWD116" s="384"/>
      <c r="LWE116" s="384"/>
      <c r="LWF116" s="384"/>
      <c r="LWG116" s="384"/>
      <c r="LWH116" s="384"/>
      <c r="LWI116" s="384"/>
      <c r="LWJ116" s="384"/>
      <c r="LWK116" s="384"/>
      <c r="LWL116" s="384"/>
      <c r="LWM116" s="384"/>
      <c r="LWN116" s="384"/>
      <c r="LWO116" s="384"/>
      <c r="LWP116" s="384"/>
      <c r="LWQ116" s="384"/>
      <c r="LWR116" s="384"/>
      <c r="LWS116" s="384"/>
      <c r="LWT116" s="384"/>
      <c r="LWU116" s="384"/>
      <c r="LWV116" s="384"/>
      <c r="LWW116" s="384"/>
      <c r="LWX116" s="384"/>
      <c r="LWY116" s="384"/>
      <c r="LWZ116" s="384"/>
      <c r="LXA116" s="384"/>
      <c r="LXB116" s="384"/>
      <c r="LXC116" s="384"/>
      <c r="LXD116" s="384"/>
      <c r="LXE116" s="384"/>
      <c r="LXF116" s="384"/>
      <c r="LXG116" s="384"/>
      <c r="LXH116" s="384"/>
      <c r="LXI116" s="384"/>
      <c r="LXJ116" s="384"/>
      <c r="LXK116" s="384"/>
      <c r="LXL116" s="384"/>
      <c r="LXM116" s="384"/>
      <c r="LXN116" s="384"/>
      <c r="LXO116" s="384"/>
      <c r="LXP116" s="384"/>
      <c r="LXQ116" s="384"/>
      <c r="LXR116" s="384"/>
      <c r="LXS116" s="384"/>
      <c r="LXT116" s="384"/>
      <c r="LXU116" s="384"/>
      <c r="LXV116" s="384"/>
      <c r="LXW116" s="384"/>
      <c r="LXX116" s="384"/>
      <c r="LXY116" s="384"/>
      <c r="LXZ116" s="384"/>
      <c r="LYA116" s="384"/>
      <c r="LYB116" s="384"/>
      <c r="LYC116" s="384"/>
      <c r="LYD116" s="384"/>
      <c r="LYE116" s="384"/>
      <c r="LYF116" s="384"/>
      <c r="LYG116" s="384"/>
      <c r="LYH116" s="384"/>
      <c r="LYI116" s="384"/>
      <c r="LYJ116" s="384"/>
      <c r="LYK116" s="384"/>
      <c r="LYL116" s="384"/>
      <c r="LYM116" s="384"/>
      <c r="LYN116" s="384"/>
      <c r="LYO116" s="384"/>
      <c r="LYP116" s="384"/>
      <c r="LYQ116" s="384"/>
      <c r="LYR116" s="384"/>
      <c r="LYS116" s="384"/>
      <c r="LYT116" s="384"/>
      <c r="LYU116" s="384"/>
      <c r="LYV116" s="384"/>
      <c r="LYW116" s="384"/>
      <c r="LYX116" s="384"/>
      <c r="LYY116" s="384"/>
      <c r="LYZ116" s="384"/>
      <c r="LZA116" s="384"/>
      <c r="LZB116" s="384"/>
      <c r="LZC116" s="384"/>
      <c r="LZD116" s="384"/>
      <c r="LZE116" s="384"/>
      <c r="LZF116" s="384"/>
      <c r="LZG116" s="384"/>
      <c r="LZH116" s="384"/>
      <c r="LZI116" s="384"/>
      <c r="LZJ116" s="384"/>
      <c r="LZK116" s="384"/>
      <c r="LZL116" s="384"/>
      <c r="LZM116" s="384"/>
      <c r="LZN116" s="384"/>
      <c r="LZO116" s="384"/>
      <c r="LZP116" s="384"/>
      <c r="LZQ116" s="384"/>
      <c r="LZR116" s="384"/>
      <c r="LZS116" s="384"/>
      <c r="LZT116" s="384"/>
      <c r="LZU116" s="384"/>
      <c r="LZV116" s="384"/>
      <c r="LZW116" s="384"/>
      <c r="LZX116" s="384"/>
      <c r="LZY116" s="384"/>
      <c r="LZZ116" s="384"/>
      <c r="MAA116" s="384"/>
      <c r="MAB116" s="384"/>
      <c r="MAC116" s="384"/>
      <c r="MAD116" s="384"/>
      <c r="MAE116" s="384"/>
      <c r="MAF116" s="384"/>
      <c r="MAG116" s="384"/>
      <c r="MAH116" s="384"/>
      <c r="MAI116" s="384"/>
      <c r="MAJ116" s="384"/>
      <c r="MAK116" s="384"/>
      <c r="MAL116" s="384"/>
      <c r="MAM116" s="384"/>
      <c r="MAN116" s="384"/>
      <c r="MAO116" s="384"/>
      <c r="MAP116" s="384"/>
      <c r="MAQ116" s="384"/>
      <c r="MAR116" s="384"/>
      <c r="MAS116" s="384"/>
      <c r="MAT116" s="384"/>
      <c r="MAU116" s="384"/>
      <c r="MAV116" s="384"/>
      <c r="MAW116" s="384"/>
      <c r="MAX116" s="384"/>
      <c r="MAY116" s="384"/>
      <c r="MAZ116" s="384"/>
      <c r="MBA116" s="384"/>
      <c r="MBB116" s="384"/>
      <c r="MBC116" s="384"/>
      <c r="MBD116" s="384"/>
      <c r="MBE116" s="384"/>
      <c r="MBF116" s="384"/>
      <c r="MBG116" s="384"/>
      <c r="MBH116" s="384"/>
      <c r="MBI116" s="384"/>
      <c r="MBJ116" s="384"/>
      <c r="MBK116" s="384"/>
      <c r="MBL116" s="384"/>
      <c r="MBM116" s="384"/>
      <c r="MBN116" s="384"/>
      <c r="MBO116" s="384"/>
      <c r="MBP116" s="384"/>
      <c r="MBQ116" s="384"/>
      <c r="MBR116" s="384"/>
      <c r="MBS116" s="384"/>
      <c r="MBT116" s="384"/>
      <c r="MBU116" s="384"/>
      <c r="MBV116" s="384"/>
      <c r="MBW116" s="384"/>
      <c r="MBX116" s="384"/>
      <c r="MBY116" s="384"/>
      <c r="MBZ116" s="384"/>
      <c r="MCA116" s="384"/>
      <c r="MCB116" s="384"/>
      <c r="MCC116" s="384"/>
      <c r="MCD116" s="384"/>
      <c r="MCE116" s="384"/>
      <c r="MCF116" s="384"/>
      <c r="MCG116" s="384"/>
      <c r="MCH116" s="384"/>
      <c r="MCI116" s="384"/>
      <c r="MCJ116" s="384"/>
      <c r="MCK116" s="384"/>
      <c r="MCL116" s="384"/>
      <c r="MCM116" s="384"/>
      <c r="MCN116" s="384"/>
      <c r="MCO116" s="384"/>
      <c r="MCP116" s="384"/>
      <c r="MCQ116" s="384"/>
      <c r="MCR116" s="384"/>
      <c r="MCS116" s="384"/>
      <c r="MCT116" s="384"/>
      <c r="MCU116" s="384"/>
      <c r="MCV116" s="384"/>
      <c r="MCW116" s="384"/>
      <c r="MCX116" s="384"/>
      <c r="MCY116" s="384"/>
      <c r="MCZ116" s="384"/>
      <c r="MDA116" s="384"/>
      <c r="MDB116" s="384"/>
      <c r="MDC116" s="384"/>
      <c r="MDD116" s="384"/>
      <c r="MDE116" s="384"/>
      <c r="MDF116" s="384"/>
      <c r="MDG116" s="384"/>
      <c r="MDH116" s="384"/>
      <c r="MDI116" s="384"/>
      <c r="MDJ116" s="384"/>
      <c r="MDK116" s="384"/>
      <c r="MDL116" s="384"/>
      <c r="MDM116" s="384"/>
      <c r="MDN116" s="384"/>
      <c r="MDO116" s="384"/>
      <c r="MDP116" s="384"/>
      <c r="MDQ116" s="384"/>
      <c r="MDR116" s="384"/>
      <c r="MDS116" s="384"/>
      <c r="MDT116" s="384"/>
      <c r="MDU116" s="384"/>
      <c r="MDV116" s="384"/>
      <c r="MDW116" s="384"/>
      <c r="MDX116" s="384"/>
      <c r="MDY116" s="384"/>
      <c r="MDZ116" s="384"/>
      <c r="MEA116" s="384"/>
      <c r="MEB116" s="384"/>
      <c r="MEC116" s="384"/>
      <c r="MED116" s="384"/>
      <c r="MEE116" s="384"/>
      <c r="MEF116" s="384"/>
      <c r="MEG116" s="384"/>
      <c r="MEH116" s="384"/>
      <c r="MEI116" s="384"/>
      <c r="MEJ116" s="384"/>
      <c r="MEK116" s="384"/>
      <c r="MEL116" s="384"/>
      <c r="MEM116" s="384"/>
      <c r="MEN116" s="384"/>
      <c r="MEO116" s="384"/>
      <c r="MEP116" s="384"/>
      <c r="MEQ116" s="384"/>
      <c r="MER116" s="384"/>
      <c r="MES116" s="384"/>
      <c r="MET116" s="384"/>
      <c r="MEU116" s="384"/>
      <c r="MEV116" s="384"/>
      <c r="MEW116" s="384"/>
      <c r="MEX116" s="384"/>
      <c r="MEY116" s="384"/>
      <c r="MEZ116" s="384"/>
      <c r="MFA116" s="384"/>
      <c r="MFB116" s="384"/>
      <c r="MFC116" s="384"/>
      <c r="MFD116" s="384"/>
      <c r="MFE116" s="384"/>
      <c r="MFF116" s="384"/>
      <c r="MFG116" s="384"/>
      <c r="MFH116" s="384"/>
      <c r="MFI116" s="384"/>
      <c r="MFJ116" s="384"/>
      <c r="MFK116" s="384"/>
      <c r="MFL116" s="384"/>
      <c r="MFM116" s="384"/>
      <c r="MFN116" s="384"/>
      <c r="MFO116" s="384"/>
      <c r="MFP116" s="384"/>
      <c r="MFQ116" s="384"/>
      <c r="MFR116" s="384"/>
      <c r="MFS116" s="384"/>
      <c r="MFT116" s="384"/>
      <c r="MFU116" s="384"/>
      <c r="MFV116" s="384"/>
      <c r="MFW116" s="384"/>
      <c r="MFX116" s="384"/>
      <c r="MFY116" s="384"/>
      <c r="MFZ116" s="384"/>
      <c r="MGA116" s="384"/>
      <c r="MGB116" s="384"/>
      <c r="MGC116" s="384"/>
      <c r="MGD116" s="384"/>
      <c r="MGE116" s="384"/>
      <c r="MGF116" s="384"/>
      <c r="MGG116" s="384"/>
      <c r="MGH116" s="384"/>
      <c r="MGI116" s="384"/>
      <c r="MGJ116" s="384"/>
      <c r="MGK116" s="384"/>
      <c r="MGL116" s="384"/>
      <c r="MGM116" s="384"/>
      <c r="MGN116" s="384"/>
      <c r="MGO116" s="384"/>
      <c r="MGP116" s="384"/>
      <c r="MGQ116" s="384"/>
      <c r="MGR116" s="384"/>
      <c r="MGS116" s="384"/>
      <c r="MGT116" s="384"/>
      <c r="MGU116" s="384"/>
      <c r="MGV116" s="384"/>
      <c r="MGW116" s="384"/>
      <c r="MGX116" s="384"/>
      <c r="MGY116" s="384"/>
      <c r="MGZ116" s="384"/>
      <c r="MHA116" s="384"/>
      <c r="MHB116" s="384"/>
      <c r="MHC116" s="384"/>
      <c r="MHD116" s="384"/>
      <c r="MHE116" s="384"/>
      <c r="MHF116" s="384"/>
      <c r="MHG116" s="384"/>
      <c r="MHH116" s="384"/>
      <c r="MHI116" s="384"/>
      <c r="MHJ116" s="384"/>
      <c r="MHK116" s="384"/>
      <c r="MHL116" s="384"/>
      <c r="MHM116" s="384"/>
      <c r="MHN116" s="384"/>
      <c r="MHO116" s="384"/>
      <c r="MHP116" s="384"/>
      <c r="MHQ116" s="384"/>
      <c r="MHR116" s="384"/>
      <c r="MHS116" s="384"/>
      <c r="MHT116" s="384"/>
      <c r="MHU116" s="384"/>
      <c r="MHV116" s="384"/>
      <c r="MHW116" s="384"/>
      <c r="MHX116" s="384"/>
      <c r="MHY116" s="384"/>
      <c r="MHZ116" s="384"/>
      <c r="MIA116" s="384"/>
      <c r="MIB116" s="384"/>
      <c r="MIC116" s="384"/>
      <c r="MID116" s="384"/>
      <c r="MIE116" s="384"/>
      <c r="MIF116" s="384"/>
      <c r="MIG116" s="384"/>
      <c r="MIH116" s="384"/>
      <c r="MII116" s="384"/>
      <c r="MIJ116" s="384"/>
      <c r="MIK116" s="384"/>
      <c r="MIL116" s="384"/>
      <c r="MIM116" s="384"/>
      <c r="MIN116" s="384"/>
      <c r="MIO116" s="384"/>
      <c r="MIP116" s="384"/>
      <c r="MIQ116" s="384"/>
      <c r="MIR116" s="384"/>
      <c r="MIS116" s="384"/>
      <c r="MIT116" s="384"/>
      <c r="MIU116" s="384"/>
      <c r="MIV116" s="384"/>
      <c r="MIW116" s="384"/>
      <c r="MIX116" s="384"/>
      <c r="MIY116" s="384"/>
      <c r="MIZ116" s="384"/>
      <c r="MJA116" s="384"/>
      <c r="MJB116" s="384"/>
      <c r="MJC116" s="384"/>
      <c r="MJD116" s="384"/>
      <c r="MJE116" s="384"/>
      <c r="MJF116" s="384"/>
      <c r="MJG116" s="384"/>
      <c r="MJH116" s="384"/>
      <c r="MJI116" s="384"/>
      <c r="MJJ116" s="384"/>
      <c r="MJK116" s="384"/>
      <c r="MJL116" s="384"/>
      <c r="MJM116" s="384"/>
      <c r="MJN116" s="384"/>
      <c r="MJO116" s="384"/>
      <c r="MJP116" s="384"/>
      <c r="MJQ116" s="384"/>
      <c r="MJR116" s="384"/>
      <c r="MJS116" s="384"/>
      <c r="MJT116" s="384"/>
      <c r="MJU116" s="384"/>
      <c r="MJV116" s="384"/>
      <c r="MJW116" s="384"/>
      <c r="MJX116" s="384"/>
      <c r="MJY116" s="384"/>
      <c r="MJZ116" s="384"/>
      <c r="MKA116" s="384"/>
      <c r="MKB116" s="384"/>
      <c r="MKC116" s="384"/>
      <c r="MKD116" s="384"/>
      <c r="MKE116" s="384"/>
      <c r="MKF116" s="384"/>
      <c r="MKG116" s="384"/>
      <c r="MKH116" s="384"/>
      <c r="MKI116" s="384"/>
      <c r="MKJ116" s="384"/>
      <c r="MKK116" s="384"/>
      <c r="MKL116" s="384"/>
      <c r="MKM116" s="384"/>
      <c r="MKN116" s="384"/>
      <c r="MKO116" s="384"/>
      <c r="MKP116" s="384"/>
      <c r="MKQ116" s="384"/>
      <c r="MKR116" s="384"/>
      <c r="MKS116" s="384"/>
      <c r="MKT116" s="384"/>
      <c r="MKU116" s="384"/>
      <c r="MKV116" s="384"/>
      <c r="MKW116" s="384"/>
      <c r="MKX116" s="384"/>
      <c r="MKY116" s="384"/>
      <c r="MKZ116" s="384"/>
      <c r="MLA116" s="384"/>
      <c r="MLB116" s="384"/>
      <c r="MLC116" s="384"/>
      <c r="MLD116" s="384"/>
      <c r="MLE116" s="384"/>
      <c r="MLF116" s="384"/>
      <c r="MLG116" s="384"/>
      <c r="MLH116" s="384"/>
      <c r="MLI116" s="384"/>
      <c r="MLJ116" s="384"/>
      <c r="MLK116" s="384"/>
      <c r="MLL116" s="384"/>
      <c r="MLM116" s="384"/>
      <c r="MLN116" s="384"/>
      <c r="MLO116" s="384"/>
      <c r="MLP116" s="384"/>
      <c r="MLQ116" s="384"/>
      <c r="MLR116" s="384"/>
      <c r="MLS116" s="384"/>
      <c r="MLT116" s="384"/>
      <c r="MLU116" s="384"/>
      <c r="MLV116" s="384"/>
      <c r="MLW116" s="384"/>
      <c r="MLX116" s="384"/>
      <c r="MLY116" s="384"/>
      <c r="MLZ116" s="384"/>
      <c r="MMA116" s="384"/>
      <c r="MMB116" s="384"/>
      <c r="MMC116" s="384"/>
      <c r="MMD116" s="384"/>
      <c r="MME116" s="384"/>
      <c r="MMF116" s="384"/>
      <c r="MMG116" s="384"/>
      <c r="MMH116" s="384"/>
      <c r="MMI116" s="384"/>
      <c r="MMJ116" s="384"/>
      <c r="MMK116" s="384"/>
      <c r="MML116" s="384"/>
      <c r="MMM116" s="384"/>
      <c r="MMN116" s="384"/>
      <c r="MMO116" s="384"/>
      <c r="MMP116" s="384"/>
      <c r="MMQ116" s="384"/>
      <c r="MMR116" s="384"/>
      <c r="MMS116" s="384"/>
      <c r="MMT116" s="384"/>
      <c r="MMU116" s="384"/>
      <c r="MMV116" s="384"/>
      <c r="MMW116" s="384"/>
      <c r="MMX116" s="384"/>
      <c r="MMY116" s="384"/>
      <c r="MMZ116" s="384"/>
      <c r="MNA116" s="384"/>
      <c r="MNB116" s="384"/>
      <c r="MNC116" s="384"/>
      <c r="MND116" s="384"/>
      <c r="MNE116" s="384"/>
      <c r="MNF116" s="384"/>
      <c r="MNG116" s="384"/>
      <c r="MNH116" s="384"/>
      <c r="MNI116" s="384"/>
      <c r="MNJ116" s="384"/>
      <c r="MNK116" s="384"/>
      <c r="MNL116" s="384"/>
      <c r="MNM116" s="384"/>
      <c r="MNN116" s="384"/>
      <c r="MNO116" s="384"/>
      <c r="MNP116" s="384"/>
      <c r="MNQ116" s="384"/>
      <c r="MNR116" s="384"/>
      <c r="MNS116" s="384"/>
      <c r="MNT116" s="384"/>
      <c r="MNU116" s="384"/>
      <c r="MNV116" s="384"/>
      <c r="MNW116" s="384"/>
      <c r="MNX116" s="384"/>
      <c r="MNY116" s="384"/>
      <c r="MNZ116" s="384"/>
      <c r="MOA116" s="384"/>
      <c r="MOB116" s="384"/>
      <c r="MOC116" s="384"/>
      <c r="MOD116" s="384"/>
      <c r="MOE116" s="384"/>
      <c r="MOF116" s="384"/>
      <c r="MOG116" s="384"/>
      <c r="MOH116" s="384"/>
      <c r="MOI116" s="384"/>
      <c r="MOJ116" s="384"/>
      <c r="MOK116" s="384"/>
      <c r="MOL116" s="384"/>
      <c r="MOM116" s="384"/>
      <c r="MON116" s="384"/>
      <c r="MOO116" s="384"/>
      <c r="MOP116" s="384"/>
      <c r="MOQ116" s="384"/>
      <c r="MOR116" s="384"/>
      <c r="MOS116" s="384"/>
      <c r="MOT116" s="384"/>
      <c r="MOU116" s="384"/>
      <c r="MOV116" s="384"/>
      <c r="MOW116" s="384"/>
      <c r="MOX116" s="384"/>
      <c r="MOY116" s="384"/>
      <c r="MOZ116" s="384"/>
      <c r="MPA116" s="384"/>
      <c r="MPB116" s="384"/>
      <c r="MPC116" s="384"/>
      <c r="MPD116" s="384"/>
      <c r="MPE116" s="384"/>
      <c r="MPF116" s="384"/>
      <c r="MPG116" s="384"/>
      <c r="MPH116" s="384"/>
      <c r="MPI116" s="384"/>
      <c r="MPJ116" s="384"/>
      <c r="MPK116" s="384"/>
      <c r="MPL116" s="384"/>
      <c r="MPM116" s="384"/>
      <c r="MPN116" s="384"/>
      <c r="MPO116" s="384"/>
      <c r="MPP116" s="384"/>
      <c r="MPQ116" s="384"/>
      <c r="MPR116" s="384"/>
      <c r="MPS116" s="384"/>
      <c r="MPT116" s="384"/>
      <c r="MPU116" s="384"/>
      <c r="MPV116" s="384"/>
      <c r="MPW116" s="384"/>
      <c r="MPX116" s="384"/>
      <c r="MPY116" s="384"/>
      <c r="MPZ116" s="384"/>
      <c r="MQA116" s="384"/>
      <c r="MQB116" s="384"/>
      <c r="MQC116" s="384"/>
      <c r="MQD116" s="384"/>
      <c r="MQE116" s="384"/>
      <c r="MQF116" s="384"/>
      <c r="MQG116" s="384"/>
      <c r="MQH116" s="384"/>
      <c r="MQI116" s="384"/>
      <c r="MQJ116" s="384"/>
      <c r="MQK116" s="384"/>
      <c r="MQL116" s="384"/>
      <c r="MQM116" s="384"/>
      <c r="MQN116" s="384"/>
      <c r="MQO116" s="384"/>
      <c r="MQP116" s="384"/>
      <c r="MQQ116" s="384"/>
      <c r="MQR116" s="384"/>
      <c r="MQS116" s="384"/>
      <c r="MQT116" s="384"/>
      <c r="MQU116" s="384"/>
      <c r="MQV116" s="384"/>
      <c r="MQW116" s="384"/>
      <c r="MQX116" s="384"/>
      <c r="MQY116" s="384"/>
      <c r="MQZ116" s="384"/>
      <c r="MRA116" s="384"/>
      <c r="MRB116" s="384"/>
      <c r="MRC116" s="384"/>
      <c r="MRD116" s="384"/>
      <c r="MRE116" s="384"/>
      <c r="MRF116" s="384"/>
      <c r="MRG116" s="384"/>
      <c r="MRH116" s="384"/>
      <c r="MRI116" s="384"/>
      <c r="MRJ116" s="384"/>
      <c r="MRK116" s="384"/>
      <c r="MRL116" s="384"/>
      <c r="MRM116" s="384"/>
      <c r="MRN116" s="384"/>
      <c r="MRO116" s="384"/>
      <c r="MRP116" s="384"/>
      <c r="MRQ116" s="384"/>
      <c r="MRR116" s="384"/>
      <c r="MRS116" s="384"/>
      <c r="MRT116" s="384"/>
      <c r="MRU116" s="384"/>
      <c r="MRV116" s="384"/>
      <c r="MRW116" s="384"/>
      <c r="MRX116" s="384"/>
      <c r="MRY116" s="384"/>
      <c r="MRZ116" s="384"/>
      <c r="MSA116" s="384"/>
      <c r="MSB116" s="384"/>
      <c r="MSC116" s="384"/>
      <c r="MSD116" s="384"/>
      <c r="MSE116" s="384"/>
      <c r="MSF116" s="384"/>
      <c r="MSG116" s="384"/>
      <c r="MSH116" s="384"/>
      <c r="MSI116" s="384"/>
      <c r="MSJ116" s="384"/>
      <c r="MSK116" s="384"/>
      <c r="MSL116" s="384"/>
      <c r="MSM116" s="384"/>
      <c r="MSN116" s="384"/>
      <c r="MSO116" s="384"/>
      <c r="MSP116" s="384"/>
      <c r="MSQ116" s="384"/>
      <c r="MSR116" s="384"/>
      <c r="MSS116" s="384"/>
      <c r="MST116" s="384"/>
      <c r="MSU116" s="384"/>
      <c r="MSV116" s="384"/>
      <c r="MSW116" s="384"/>
      <c r="MSX116" s="384"/>
      <c r="MSY116" s="384"/>
      <c r="MSZ116" s="384"/>
      <c r="MTA116" s="384"/>
      <c r="MTB116" s="384"/>
      <c r="MTC116" s="384"/>
      <c r="MTD116" s="384"/>
      <c r="MTE116" s="384"/>
      <c r="MTF116" s="384"/>
      <c r="MTG116" s="384"/>
      <c r="MTH116" s="384"/>
      <c r="MTI116" s="384"/>
      <c r="MTJ116" s="384"/>
      <c r="MTK116" s="384"/>
      <c r="MTL116" s="384"/>
      <c r="MTM116" s="384"/>
      <c r="MTN116" s="384"/>
      <c r="MTO116" s="384"/>
      <c r="MTP116" s="384"/>
      <c r="MTQ116" s="384"/>
      <c r="MTR116" s="384"/>
      <c r="MTS116" s="384"/>
      <c r="MTT116" s="384"/>
      <c r="MTU116" s="384"/>
      <c r="MTV116" s="384"/>
      <c r="MTW116" s="384"/>
      <c r="MTX116" s="384"/>
      <c r="MTY116" s="384"/>
      <c r="MTZ116" s="384"/>
      <c r="MUA116" s="384"/>
      <c r="MUB116" s="384"/>
      <c r="MUC116" s="384"/>
      <c r="MUD116" s="384"/>
      <c r="MUE116" s="384"/>
      <c r="MUF116" s="384"/>
      <c r="MUG116" s="384"/>
      <c r="MUH116" s="384"/>
      <c r="MUI116" s="384"/>
      <c r="MUJ116" s="384"/>
      <c r="MUK116" s="384"/>
      <c r="MUL116" s="384"/>
      <c r="MUM116" s="384"/>
      <c r="MUN116" s="384"/>
      <c r="MUO116" s="384"/>
      <c r="MUP116" s="384"/>
      <c r="MUQ116" s="384"/>
      <c r="MUR116" s="384"/>
      <c r="MUS116" s="384"/>
      <c r="MUT116" s="384"/>
      <c r="MUU116" s="384"/>
      <c r="MUV116" s="384"/>
      <c r="MUW116" s="384"/>
      <c r="MUX116" s="384"/>
      <c r="MUY116" s="384"/>
      <c r="MUZ116" s="384"/>
      <c r="MVA116" s="384"/>
      <c r="MVB116" s="384"/>
      <c r="MVC116" s="384"/>
      <c r="MVD116" s="384"/>
      <c r="MVE116" s="384"/>
      <c r="MVF116" s="384"/>
      <c r="MVG116" s="384"/>
      <c r="MVH116" s="384"/>
      <c r="MVI116" s="384"/>
      <c r="MVJ116" s="384"/>
      <c r="MVK116" s="384"/>
      <c r="MVL116" s="384"/>
      <c r="MVM116" s="384"/>
      <c r="MVN116" s="384"/>
      <c r="MVO116" s="384"/>
      <c r="MVP116" s="384"/>
      <c r="MVQ116" s="384"/>
      <c r="MVR116" s="384"/>
      <c r="MVS116" s="384"/>
      <c r="MVT116" s="384"/>
      <c r="MVU116" s="384"/>
      <c r="MVV116" s="384"/>
      <c r="MVW116" s="384"/>
      <c r="MVX116" s="384"/>
      <c r="MVY116" s="384"/>
      <c r="MVZ116" s="384"/>
      <c r="MWA116" s="384"/>
      <c r="MWB116" s="384"/>
      <c r="MWC116" s="384"/>
      <c r="MWD116" s="384"/>
      <c r="MWE116" s="384"/>
      <c r="MWF116" s="384"/>
      <c r="MWG116" s="384"/>
      <c r="MWH116" s="384"/>
      <c r="MWI116" s="384"/>
      <c r="MWJ116" s="384"/>
      <c r="MWK116" s="384"/>
      <c r="MWL116" s="384"/>
      <c r="MWM116" s="384"/>
      <c r="MWN116" s="384"/>
      <c r="MWO116" s="384"/>
      <c r="MWP116" s="384"/>
      <c r="MWQ116" s="384"/>
      <c r="MWR116" s="384"/>
      <c r="MWS116" s="384"/>
      <c r="MWT116" s="384"/>
      <c r="MWU116" s="384"/>
      <c r="MWV116" s="384"/>
      <c r="MWW116" s="384"/>
      <c r="MWX116" s="384"/>
      <c r="MWY116" s="384"/>
      <c r="MWZ116" s="384"/>
      <c r="MXA116" s="384"/>
      <c r="MXB116" s="384"/>
      <c r="MXC116" s="384"/>
      <c r="MXD116" s="384"/>
      <c r="MXE116" s="384"/>
      <c r="MXF116" s="384"/>
      <c r="MXG116" s="384"/>
      <c r="MXH116" s="384"/>
      <c r="MXI116" s="384"/>
      <c r="MXJ116" s="384"/>
      <c r="MXK116" s="384"/>
      <c r="MXL116" s="384"/>
      <c r="MXM116" s="384"/>
      <c r="MXN116" s="384"/>
      <c r="MXO116" s="384"/>
      <c r="MXP116" s="384"/>
      <c r="MXQ116" s="384"/>
      <c r="MXR116" s="384"/>
      <c r="MXS116" s="384"/>
      <c r="MXT116" s="384"/>
      <c r="MXU116" s="384"/>
      <c r="MXV116" s="384"/>
      <c r="MXW116" s="384"/>
      <c r="MXX116" s="384"/>
      <c r="MXY116" s="384"/>
      <c r="MXZ116" s="384"/>
      <c r="MYA116" s="384"/>
      <c r="MYB116" s="384"/>
      <c r="MYC116" s="384"/>
      <c r="MYD116" s="384"/>
      <c r="MYE116" s="384"/>
      <c r="MYF116" s="384"/>
      <c r="MYG116" s="384"/>
      <c r="MYH116" s="384"/>
      <c r="MYI116" s="384"/>
      <c r="MYJ116" s="384"/>
      <c r="MYK116" s="384"/>
      <c r="MYL116" s="384"/>
      <c r="MYM116" s="384"/>
      <c r="MYN116" s="384"/>
      <c r="MYO116" s="384"/>
      <c r="MYP116" s="384"/>
      <c r="MYQ116" s="384"/>
      <c r="MYR116" s="384"/>
      <c r="MYS116" s="384"/>
      <c r="MYT116" s="384"/>
      <c r="MYU116" s="384"/>
      <c r="MYV116" s="384"/>
      <c r="MYW116" s="384"/>
      <c r="MYX116" s="384"/>
      <c r="MYY116" s="384"/>
      <c r="MYZ116" s="384"/>
      <c r="MZA116" s="384"/>
      <c r="MZB116" s="384"/>
      <c r="MZC116" s="384"/>
      <c r="MZD116" s="384"/>
      <c r="MZE116" s="384"/>
      <c r="MZF116" s="384"/>
      <c r="MZG116" s="384"/>
      <c r="MZH116" s="384"/>
      <c r="MZI116" s="384"/>
      <c r="MZJ116" s="384"/>
      <c r="MZK116" s="384"/>
      <c r="MZL116" s="384"/>
      <c r="MZM116" s="384"/>
      <c r="MZN116" s="384"/>
      <c r="MZO116" s="384"/>
      <c r="MZP116" s="384"/>
      <c r="MZQ116" s="384"/>
      <c r="MZR116" s="384"/>
      <c r="MZS116" s="384"/>
      <c r="MZT116" s="384"/>
      <c r="MZU116" s="384"/>
      <c r="MZV116" s="384"/>
      <c r="MZW116" s="384"/>
      <c r="MZX116" s="384"/>
      <c r="MZY116" s="384"/>
      <c r="MZZ116" s="384"/>
      <c r="NAA116" s="384"/>
      <c r="NAB116" s="384"/>
      <c r="NAC116" s="384"/>
      <c r="NAD116" s="384"/>
      <c r="NAE116" s="384"/>
      <c r="NAF116" s="384"/>
      <c r="NAG116" s="384"/>
      <c r="NAH116" s="384"/>
      <c r="NAI116" s="384"/>
      <c r="NAJ116" s="384"/>
      <c r="NAK116" s="384"/>
      <c r="NAL116" s="384"/>
      <c r="NAM116" s="384"/>
      <c r="NAN116" s="384"/>
      <c r="NAO116" s="384"/>
      <c r="NAP116" s="384"/>
      <c r="NAQ116" s="384"/>
      <c r="NAR116" s="384"/>
      <c r="NAS116" s="384"/>
      <c r="NAT116" s="384"/>
      <c r="NAU116" s="384"/>
      <c r="NAV116" s="384"/>
      <c r="NAW116" s="384"/>
      <c r="NAX116" s="384"/>
      <c r="NAY116" s="384"/>
      <c r="NAZ116" s="384"/>
      <c r="NBA116" s="384"/>
      <c r="NBB116" s="384"/>
      <c r="NBC116" s="384"/>
      <c r="NBD116" s="384"/>
      <c r="NBE116" s="384"/>
      <c r="NBF116" s="384"/>
      <c r="NBG116" s="384"/>
      <c r="NBH116" s="384"/>
      <c r="NBI116" s="384"/>
      <c r="NBJ116" s="384"/>
      <c r="NBK116" s="384"/>
      <c r="NBL116" s="384"/>
      <c r="NBM116" s="384"/>
      <c r="NBN116" s="384"/>
      <c r="NBO116" s="384"/>
      <c r="NBP116" s="384"/>
      <c r="NBQ116" s="384"/>
      <c r="NBR116" s="384"/>
      <c r="NBS116" s="384"/>
      <c r="NBT116" s="384"/>
      <c r="NBU116" s="384"/>
      <c r="NBV116" s="384"/>
      <c r="NBW116" s="384"/>
      <c r="NBX116" s="384"/>
      <c r="NBY116" s="384"/>
      <c r="NBZ116" s="384"/>
      <c r="NCA116" s="384"/>
      <c r="NCB116" s="384"/>
      <c r="NCC116" s="384"/>
      <c r="NCD116" s="384"/>
      <c r="NCE116" s="384"/>
      <c r="NCF116" s="384"/>
      <c r="NCG116" s="384"/>
      <c r="NCH116" s="384"/>
      <c r="NCI116" s="384"/>
      <c r="NCJ116" s="384"/>
      <c r="NCK116" s="384"/>
      <c r="NCL116" s="384"/>
      <c r="NCM116" s="384"/>
      <c r="NCN116" s="384"/>
      <c r="NCO116" s="384"/>
      <c r="NCP116" s="384"/>
      <c r="NCQ116" s="384"/>
      <c r="NCR116" s="384"/>
      <c r="NCS116" s="384"/>
      <c r="NCT116" s="384"/>
      <c r="NCU116" s="384"/>
      <c r="NCV116" s="384"/>
      <c r="NCW116" s="384"/>
      <c r="NCX116" s="384"/>
      <c r="NCY116" s="384"/>
      <c r="NCZ116" s="384"/>
      <c r="NDA116" s="384"/>
      <c r="NDB116" s="384"/>
      <c r="NDC116" s="384"/>
      <c r="NDD116" s="384"/>
      <c r="NDE116" s="384"/>
      <c r="NDF116" s="384"/>
      <c r="NDG116" s="384"/>
      <c r="NDH116" s="384"/>
      <c r="NDI116" s="384"/>
      <c r="NDJ116" s="384"/>
      <c r="NDK116" s="384"/>
      <c r="NDL116" s="384"/>
      <c r="NDM116" s="384"/>
      <c r="NDN116" s="384"/>
      <c r="NDO116" s="384"/>
      <c r="NDP116" s="384"/>
      <c r="NDQ116" s="384"/>
      <c r="NDR116" s="384"/>
      <c r="NDS116" s="384"/>
      <c r="NDT116" s="384"/>
      <c r="NDU116" s="384"/>
      <c r="NDV116" s="384"/>
      <c r="NDW116" s="384"/>
      <c r="NDX116" s="384"/>
      <c r="NDY116" s="384"/>
      <c r="NDZ116" s="384"/>
      <c r="NEA116" s="384"/>
      <c r="NEB116" s="384"/>
      <c r="NEC116" s="384"/>
      <c r="NED116" s="384"/>
      <c r="NEE116" s="384"/>
      <c r="NEF116" s="384"/>
      <c r="NEG116" s="384"/>
      <c r="NEH116" s="384"/>
      <c r="NEI116" s="384"/>
      <c r="NEJ116" s="384"/>
      <c r="NEK116" s="384"/>
      <c r="NEL116" s="384"/>
      <c r="NEM116" s="384"/>
      <c r="NEN116" s="384"/>
      <c r="NEO116" s="384"/>
      <c r="NEP116" s="384"/>
      <c r="NEQ116" s="384"/>
      <c r="NER116" s="384"/>
      <c r="NES116" s="384"/>
      <c r="NET116" s="384"/>
      <c r="NEU116" s="384"/>
      <c r="NEV116" s="384"/>
      <c r="NEW116" s="384"/>
      <c r="NEX116" s="384"/>
      <c r="NEY116" s="384"/>
      <c r="NEZ116" s="384"/>
      <c r="NFA116" s="384"/>
      <c r="NFB116" s="384"/>
      <c r="NFC116" s="384"/>
      <c r="NFD116" s="384"/>
      <c r="NFE116" s="384"/>
      <c r="NFF116" s="384"/>
      <c r="NFG116" s="384"/>
      <c r="NFH116" s="384"/>
      <c r="NFI116" s="384"/>
      <c r="NFJ116" s="384"/>
      <c r="NFK116" s="384"/>
      <c r="NFL116" s="384"/>
      <c r="NFM116" s="384"/>
      <c r="NFN116" s="384"/>
      <c r="NFO116" s="384"/>
      <c r="NFP116" s="384"/>
      <c r="NFQ116" s="384"/>
      <c r="NFR116" s="384"/>
      <c r="NFS116" s="384"/>
      <c r="NFT116" s="384"/>
      <c r="NFU116" s="384"/>
      <c r="NFV116" s="384"/>
      <c r="NFW116" s="384"/>
      <c r="NFX116" s="384"/>
      <c r="NFY116" s="384"/>
      <c r="NFZ116" s="384"/>
      <c r="NGA116" s="384"/>
      <c r="NGB116" s="384"/>
      <c r="NGC116" s="384"/>
      <c r="NGD116" s="384"/>
      <c r="NGE116" s="384"/>
      <c r="NGF116" s="384"/>
      <c r="NGG116" s="384"/>
      <c r="NGH116" s="384"/>
      <c r="NGI116" s="384"/>
      <c r="NGJ116" s="384"/>
      <c r="NGK116" s="384"/>
      <c r="NGL116" s="384"/>
      <c r="NGM116" s="384"/>
      <c r="NGN116" s="384"/>
      <c r="NGO116" s="384"/>
      <c r="NGP116" s="384"/>
      <c r="NGQ116" s="384"/>
      <c r="NGR116" s="384"/>
      <c r="NGS116" s="384"/>
      <c r="NGT116" s="384"/>
      <c r="NGU116" s="384"/>
      <c r="NGV116" s="384"/>
      <c r="NGW116" s="384"/>
      <c r="NGX116" s="384"/>
      <c r="NGY116" s="384"/>
      <c r="NGZ116" s="384"/>
      <c r="NHA116" s="384"/>
      <c r="NHB116" s="384"/>
      <c r="NHC116" s="384"/>
      <c r="NHD116" s="384"/>
      <c r="NHE116" s="384"/>
      <c r="NHF116" s="384"/>
      <c r="NHG116" s="384"/>
      <c r="NHH116" s="384"/>
      <c r="NHI116" s="384"/>
      <c r="NHJ116" s="384"/>
      <c r="NHK116" s="384"/>
      <c r="NHL116" s="384"/>
      <c r="NHM116" s="384"/>
      <c r="NHN116" s="384"/>
      <c r="NHO116" s="384"/>
      <c r="NHP116" s="384"/>
      <c r="NHQ116" s="384"/>
      <c r="NHR116" s="384"/>
      <c r="NHS116" s="384"/>
      <c r="NHT116" s="384"/>
      <c r="NHU116" s="384"/>
      <c r="NHV116" s="384"/>
      <c r="NHW116" s="384"/>
      <c r="NHX116" s="384"/>
      <c r="NHY116" s="384"/>
      <c r="NHZ116" s="384"/>
      <c r="NIA116" s="384"/>
      <c r="NIB116" s="384"/>
      <c r="NIC116" s="384"/>
      <c r="NID116" s="384"/>
      <c r="NIE116" s="384"/>
      <c r="NIF116" s="384"/>
      <c r="NIG116" s="384"/>
      <c r="NIH116" s="384"/>
      <c r="NII116" s="384"/>
      <c r="NIJ116" s="384"/>
      <c r="NIK116" s="384"/>
      <c r="NIL116" s="384"/>
      <c r="NIM116" s="384"/>
      <c r="NIN116" s="384"/>
      <c r="NIO116" s="384"/>
      <c r="NIP116" s="384"/>
      <c r="NIQ116" s="384"/>
      <c r="NIR116" s="384"/>
      <c r="NIS116" s="384"/>
      <c r="NIT116" s="384"/>
      <c r="NIU116" s="384"/>
      <c r="NIV116" s="384"/>
      <c r="NIW116" s="384"/>
      <c r="NIX116" s="384"/>
      <c r="NIY116" s="384"/>
      <c r="NIZ116" s="384"/>
      <c r="NJA116" s="384"/>
      <c r="NJB116" s="384"/>
      <c r="NJC116" s="384"/>
      <c r="NJD116" s="384"/>
      <c r="NJE116" s="384"/>
      <c r="NJF116" s="384"/>
      <c r="NJG116" s="384"/>
      <c r="NJH116" s="384"/>
      <c r="NJI116" s="384"/>
      <c r="NJJ116" s="384"/>
      <c r="NJK116" s="384"/>
      <c r="NJL116" s="384"/>
      <c r="NJM116" s="384"/>
      <c r="NJN116" s="384"/>
      <c r="NJO116" s="384"/>
      <c r="NJP116" s="384"/>
      <c r="NJQ116" s="384"/>
      <c r="NJR116" s="384"/>
      <c r="NJS116" s="384"/>
      <c r="NJT116" s="384"/>
      <c r="NJU116" s="384"/>
      <c r="NJV116" s="384"/>
      <c r="NJW116" s="384"/>
      <c r="NJX116" s="384"/>
      <c r="NJY116" s="384"/>
      <c r="NJZ116" s="384"/>
      <c r="NKA116" s="384"/>
      <c r="NKB116" s="384"/>
      <c r="NKC116" s="384"/>
      <c r="NKD116" s="384"/>
      <c r="NKE116" s="384"/>
      <c r="NKF116" s="384"/>
      <c r="NKG116" s="384"/>
      <c r="NKH116" s="384"/>
      <c r="NKI116" s="384"/>
      <c r="NKJ116" s="384"/>
      <c r="NKK116" s="384"/>
      <c r="NKL116" s="384"/>
      <c r="NKM116" s="384"/>
      <c r="NKN116" s="384"/>
      <c r="NKO116" s="384"/>
      <c r="NKP116" s="384"/>
      <c r="NKQ116" s="384"/>
      <c r="NKR116" s="384"/>
      <c r="NKS116" s="384"/>
      <c r="NKT116" s="384"/>
      <c r="NKU116" s="384"/>
      <c r="NKV116" s="384"/>
      <c r="NKW116" s="384"/>
      <c r="NKX116" s="384"/>
      <c r="NKY116" s="384"/>
      <c r="NKZ116" s="384"/>
      <c r="NLA116" s="384"/>
      <c r="NLB116" s="384"/>
      <c r="NLC116" s="384"/>
      <c r="NLD116" s="384"/>
      <c r="NLE116" s="384"/>
      <c r="NLF116" s="384"/>
      <c r="NLG116" s="384"/>
      <c r="NLH116" s="384"/>
      <c r="NLI116" s="384"/>
      <c r="NLJ116" s="384"/>
      <c r="NLK116" s="384"/>
      <c r="NLL116" s="384"/>
      <c r="NLM116" s="384"/>
      <c r="NLN116" s="384"/>
      <c r="NLO116" s="384"/>
      <c r="NLP116" s="384"/>
      <c r="NLQ116" s="384"/>
      <c r="NLR116" s="384"/>
      <c r="NLS116" s="384"/>
      <c r="NLT116" s="384"/>
      <c r="NLU116" s="384"/>
      <c r="NLV116" s="384"/>
      <c r="NLW116" s="384"/>
      <c r="NLX116" s="384"/>
      <c r="NLY116" s="384"/>
      <c r="NLZ116" s="384"/>
      <c r="NMA116" s="384"/>
      <c r="NMB116" s="384"/>
      <c r="NMC116" s="384"/>
      <c r="NMD116" s="384"/>
      <c r="NME116" s="384"/>
      <c r="NMF116" s="384"/>
      <c r="NMG116" s="384"/>
      <c r="NMH116" s="384"/>
      <c r="NMI116" s="384"/>
      <c r="NMJ116" s="384"/>
      <c r="NMK116" s="384"/>
      <c r="NML116" s="384"/>
      <c r="NMM116" s="384"/>
      <c r="NMN116" s="384"/>
      <c r="NMO116" s="384"/>
      <c r="NMP116" s="384"/>
      <c r="NMQ116" s="384"/>
      <c r="NMR116" s="384"/>
      <c r="NMS116" s="384"/>
      <c r="NMT116" s="384"/>
      <c r="NMU116" s="384"/>
      <c r="NMV116" s="384"/>
      <c r="NMW116" s="384"/>
      <c r="NMX116" s="384"/>
      <c r="NMY116" s="384"/>
      <c r="NMZ116" s="384"/>
      <c r="NNA116" s="384"/>
      <c r="NNB116" s="384"/>
      <c r="NNC116" s="384"/>
      <c r="NND116" s="384"/>
      <c r="NNE116" s="384"/>
      <c r="NNF116" s="384"/>
      <c r="NNG116" s="384"/>
      <c r="NNH116" s="384"/>
      <c r="NNI116" s="384"/>
      <c r="NNJ116" s="384"/>
      <c r="NNK116" s="384"/>
      <c r="NNL116" s="384"/>
      <c r="NNM116" s="384"/>
      <c r="NNN116" s="384"/>
      <c r="NNO116" s="384"/>
      <c r="NNP116" s="384"/>
      <c r="NNQ116" s="384"/>
      <c r="NNR116" s="384"/>
      <c r="NNS116" s="384"/>
      <c r="NNT116" s="384"/>
      <c r="NNU116" s="384"/>
      <c r="NNV116" s="384"/>
      <c r="NNW116" s="384"/>
      <c r="NNX116" s="384"/>
      <c r="NNY116" s="384"/>
      <c r="NNZ116" s="384"/>
      <c r="NOA116" s="384"/>
      <c r="NOB116" s="384"/>
      <c r="NOC116" s="384"/>
      <c r="NOD116" s="384"/>
      <c r="NOE116" s="384"/>
      <c r="NOF116" s="384"/>
      <c r="NOG116" s="384"/>
      <c r="NOH116" s="384"/>
      <c r="NOI116" s="384"/>
      <c r="NOJ116" s="384"/>
      <c r="NOK116" s="384"/>
      <c r="NOL116" s="384"/>
      <c r="NOM116" s="384"/>
      <c r="NON116" s="384"/>
      <c r="NOO116" s="384"/>
      <c r="NOP116" s="384"/>
      <c r="NOQ116" s="384"/>
      <c r="NOR116" s="384"/>
      <c r="NOS116" s="384"/>
      <c r="NOT116" s="384"/>
      <c r="NOU116" s="384"/>
      <c r="NOV116" s="384"/>
      <c r="NOW116" s="384"/>
      <c r="NOX116" s="384"/>
      <c r="NOY116" s="384"/>
      <c r="NOZ116" s="384"/>
      <c r="NPA116" s="384"/>
      <c r="NPB116" s="384"/>
      <c r="NPC116" s="384"/>
      <c r="NPD116" s="384"/>
      <c r="NPE116" s="384"/>
      <c r="NPF116" s="384"/>
      <c r="NPG116" s="384"/>
      <c r="NPH116" s="384"/>
      <c r="NPI116" s="384"/>
      <c r="NPJ116" s="384"/>
      <c r="NPK116" s="384"/>
      <c r="NPL116" s="384"/>
      <c r="NPM116" s="384"/>
      <c r="NPN116" s="384"/>
      <c r="NPO116" s="384"/>
      <c r="NPP116" s="384"/>
      <c r="NPQ116" s="384"/>
      <c r="NPR116" s="384"/>
      <c r="NPS116" s="384"/>
      <c r="NPT116" s="384"/>
      <c r="NPU116" s="384"/>
      <c r="NPV116" s="384"/>
      <c r="NPW116" s="384"/>
      <c r="NPX116" s="384"/>
      <c r="NPY116" s="384"/>
      <c r="NPZ116" s="384"/>
      <c r="NQA116" s="384"/>
      <c r="NQB116" s="384"/>
      <c r="NQC116" s="384"/>
      <c r="NQD116" s="384"/>
      <c r="NQE116" s="384"/>
      <c r="NQF116" s="384"/>
      <c r="NQG116" s="384"/>
      <c r="NQH116" s="384"/>
      <c r="NQI116" s="384"/>
      <c r="NQJ116" s="384"/>
      <c r="NQK116" s="384"/>
      <c r="NQL116" s="384"/>
      <c r="NQM116" s="384"/>
      <c r="NQN116" s="384"/>
      <c r="NQO116" s="384"/>
      <c r="NQP116" s="384"/>
      <c r="NQQ116" s="384"/>
      <c r="NQR116" s="384"/>
      <c r="NQS116" s="384"/>
      <c r="NQT116" s="384"/>
      <c r="NQU116" s="384"/>
      <c r="NQV116" s="384"/>
      <c r="NQW116" s="384"/>
      <c r="NQX116" s="384"/>
      <c r="NQY116" s="384"/>
      <c r="NQZ116" s="384"/>
      <c r="NRA116" s="384"/>
      <c r="NRB116" s="384"/>
      <c r="NRC116" s="384"/>
      <c r="NRD116" s="384"/>
      <c r="NRE116" s="384"/>
      <c r="NRF116" s="384"/>
      <c r="NRG116" s="384"/>
      <c r="NRH116" s="384"/>
      <c r="NRI116" s="384"/>
      <c r="NRJ116" s="384"/>
      <c r="NRK116" s="384"/>
      <c r="NRL116" s="384"/>
      <c r="NRM116" s="384"/>
      <c r="NRN116" s="384"/>
      <c r="NRO116" s="384"/>
      <c r="NRP116" s="384"/>
      <c r="NRQ116" s="384"/>
      <c r="NRR116" s="384"/>
      <c r="NRS116" s="384"/>
      <c r="NRT116" s="384"/>
      <c r="NRU116" s="384"/>
      <c r="NRV116" s="384"/>
      <c r="NRW116" s="384"/>
      <c r="NRX116" s="384"/>
      <c r="NRY116" s="384"/>
      <c r="NRZ116" s="384"/>
      <c r="NSA116" s="384"/>
      <c r="NSB116" s="384"/>
      <c r="NSC116" s="384"/>
      <c r="NSD116" s="384"/>
      <c r="NSE116" s="384"/>
      <c r="NSF116" s="384"/>
      <c r="NSG116" s="384"/>
      <c r="NSH116" s="384"/>
      <c r="NSI116" s="384"/>
      <c r="NSJ116" s="384"/>
      <c r="NSK116" s="384"/>
      <c r="NSL116" s="384"/>
      <c r="NSM116" s="384"/>
      <c r="NSN116" s="384"/>
      <c r="NSO116" s="384"/>
      <c r="NSP116" s="384"/>
      <c r="NSQ116" s="384"/>
      <c r="NSR116" s="384"/>
      <c r="NSS116" s="384"/>
      <c r="NST116" s="384"/>
      <c r="NSU116" s="384"/>
      <c r="NSV116" s="384"/>
      <c r="NSW116" s="384"/>
      <c r="NSX116" s="384"/>
      <c r="NSY116" s="384"/>
      <c r="NSZ116" s="384"/>
      <c r="NTA116" s="384"/>
      <c r="NTB116" s="384"/>
      <c r="NTC116" s="384"/>
      <c r="NTD116" s="384"/>
      <c r="NTE116" s="384"/>
      <c r="NTF116" s="384"/>
      <c r="NTG116" s="384"/>
      <c r="NTH116" s="384"/>
      <c r="NTI116" s="384"/>
      <c r="NTJ116" s="384"/>
      <c r="NTK116" s="384"/>
      <c r="NTL116" s="384"/>
      <c r="NTM116" s="384"/>
      <c r="NTN116" s="384"/>
      <c r="NTO116" s="384"/>
      <c r="NTP116" s="384"/>
      <c r="NTQ116" s="384"/>
      <c r="NTR116" s="384"/>
      <c r="NTS116" s="384"/>
      <c r="NTT116" s="384"/>
      <c r="NTU116" s="384"/>
      <c r="NTV116" s="384"/>
      <c r="NTW116" s="384"/>
      <c r="NTX116" s="384"/>
      <c r="NTY116" s="384"/>
      <c r="NTZ116" s="384"/>
      <c r="NUA116" s="384"/>
      <c r="NUB116" s="384"/>
      <c r="NUC116" s="384"/>
      <c r="NUD116" s="384"/>
      <c r="NUE116" s="384"/>
      <c r="NUF116" s="384"/>
      <c r="NUG116" s="384"/>
      <c r="NUH116" s="384"/>
      <c r="NUI116" s="384"/>
      <c r="NUJ116" s="384"/>
      <c r="NUK116" s="384"/>
      <c r="NUL116" s="384"/>
      <c r="NUM116" s="384"/>
      <c r="NUN116" s="384"/>
      <c r="NUO116" s="384"/>
      <c r="NUP116" s="384"/>
      <c r="NUQ116" s="384"/>
      <c r="NUR116" s="384"/>
      <c r="NUS116" s="384"/>
      <c r="NUT116" s="384"/>
      <c r="NUU116" s="384"/>
      <c r="NUV116" s="384"/>
      <c r="NUW116" s="384"/>
      <c r="NUX116" s="384"/>
      <c r="NUY116" s="384"/>
      <c r="NUZ116" s="384"/>
      <c r="NVA116" s="384"/>
      <c r="NVB116" s="384"/>
      <c r="NVC116" s="384"/>
      <c r="NVD116" s="384"/>
      <c r="NVE116" s="384"/>
      <c r="NVF116" s="384"/>
      <c r="NVG116" s="384"/>
      <c r="NVH116" s="384"/>
      <c r="NVI116" s="384"/>
      <c r="NVJ116" s="384"/>
      <c r="NVK116" s="384"/>
      <c r="NVL116" s="384"/>
      <c r="NVM116" s="384"/>
      <c r="NVN116" s="384"/>
      <c r="NVO116" s="384"/>
      <c r="NVP116" s="384"/>
      <c r="NVQ116" s="384"/>
      <c r="NVR116" s="384"/>
      <c r="NVS116" s="384"/>
      <c r="NVT116" s="384"/>
      <c r="NVU116" s="384"/>
      <c r="NVV116" s="384"/>
      <c r="NVW116" s="384"/>
      <c r="NVX116" s="384"/>
      <c r="NVY116" s="384"/>
      <c r="NVZ116" s="384"/>
      <c r="NWA116" s="384"/>
      <c r="NWB116" s="384"/>
      <c r="NWC116" s="384"/>
      <c r="NWD116" s="384"/>
      <c r="NWE116" s="384"/>
      <c r="NWF116" s="384"/>
      <c r="NWG116" s="384"/>
      <c r="NWH116" s="384"/>
      <c r="NWI116" s="384"/>
      <c r="NWJ116" s="384"/>
      <c r="NWK116" s="384"/>
      <c r="NWL116" s="384"/>
      <c r="NWM116" s="384"/>
      <c r="NWN116" s="384"/>
      <c r="NWO116" s="384"/>
      <c r="NWP116" s="384"/>
      <c r="NWQ116" s="384"/>
      <c r="NWR116" s="384"/>
      <c r="NWS116" s="384"/>
      <c r="NWT116" s="384"/>
      <c r="NWU116" s="384"/>
      <c r="NWV116" s="384"/>
      <c r="NWW116" s="384"/>
      <c r="NWX116" s="384"/>
      <c r="NWY116" s="384"/>
      <c r="NWZ116" s="384"/>
      <c r="NXA116" s="384"/>
      <c r="NXB116" s="384"/>
      <c r="NXC116" s="384"/>
      <c r="NXD116" s="384"/>
      <c r="NXE116" s="384"/>
      <c r="NXF116" s="384"/>
      <c r="NXG116" s="384"/>
      <c r="NXH116" s="384"/>
      <c r="NXI116" s="384"/>
      <c r="NXJ116" s="384"/>
      <c r="NXK116" s="384"/>
      <c r="NXL116" s="384"/>
      <c r="NXM116" s="384"/>
      <c r="NXN116" s="384"/>
      <c r="NXO116" s="384"/>
      <c r="NXP116" s="384"/>
      <c r="NXQ116" s="384"/>
      <c r="NXR116" s="384"/>
      <c r="NXS116" s="384"/>
      <c r="NXT116" s="384"/>
      <c r="NXU116" s="384"/>
      <c r="NXV116" s="384"/>
      <c r="NXW116" s="384"/>
      <c r="NXX116" s="384"/>
      <c r="NXY116" s="384"/>
      <c r="NXZ116" s="384"/>
      <c r="NYA116" s="384"/>
      <c r="NYB116" s="384"/>
      <c r="NYC116" s="384"/>
      <c r="NYD116" s="384"/>
      <c r="NYE116" s="384"/>
      <c r="NYF116" s="384"/>
      <c r="NYG116" s="384"/>
      <c r="NYH116" s="384"/>
      <c r="NYI116" s="384"/>
      <c r="NYJ116" s="384"/>
      <c r="NYK116" s="384"/>
      <c r="NYL116" s="384"/>
      <c r="NYM116" s="384"/>
      <c r="NYN116" s="384"/>
      <c r="NYO116" s="384"/>
      <c r="NYP116" s="384"/>
      <c r="NYQ116" s="384"/>
      <c r="NYR116" s="384"/>
      <c r="NYS116" s="384"/>
      <c r="NYT116" s="384"/>
      <c r="NYU116" s="384"/>
      <c r="NYV116" s="384"/>
      <c r="NYW116" s="384"/>
      <c r="NYX116" s="384"/>
      <c r="NYY116" s="384"/>
      <c r="NYZ116" s="384"/>
      <c r="NZA116" s="384"/>
      <c r="NZB116" s="384"/>
      <c r="NZC116" s="384"/>
      <c r="NZD116" s="384"/>
      <c r="NZE116" s="384"/>
      <c r="NZF116" s="384"/>
      <c r="NZG116" s="384"/>
      <c r="NZH116" s="384"/>
      <c r="NZI116" s="384"/>
      <c r="NZJ116" s="384"/>
      <c r="NZK116" s="384"/>
      <c r="NZL116" s="384"/>
      <c r="NZM116" s="384"/>
      <c r="NZN116" s="384"/>
      <c r="NZO116" s="384"/>
      <c r="NZP116" s="384"/>
      <c r="NZQ116" s="384"/>
      <c r="NZR116" s="384"/>
      <c r="NZS116" s="384"/>
      <c r="NZT116" s="384"/>
      <c r="NZU116" s="384"/>
      <c r="NZV116" s="384"/>
      <c r="NZW116" s="384"/>
      <c r="NZX116" s="384"/>
      <c r="NZY116" s="384"/>
      <c r="NZZ116" s="384"/>
      <c r="OAA116" s="384"/>
      <c r="OAB116" s="384"/>
      <c r="OAC116" s="384"/>
      <c r="OAD116" s="384"/>
      <c r="OAE116" s="384"/>
      <c r="OAF116" s="384"/>
      <c r="OAG116" s="384"/>
      <c r="OAH116" s="384"/>
      <c r="OAI116" s="384"/>
      <c r="OAJ116" s="384"/>
      <c r="OAK116" s="384"/>
      <c r="OAL116" s="384"/>
      <c r="OAM116" s="384"/>
      <c r="OAN116" s="384"/>
      <c r="OAO116" s="384"/>
      <c r="OAP116" s="384"/>
      <c r="OAQ116" s="384"/>
      <c r="OAR116" s="384"/>
      <c r="OAS116" s="384"/>
      <c r="OAT116" s="384"/>
      <c r="OAU116" s="384"/>
      <c r="OAV116" s="384"/>
      <c r="OAW116" s="384"/>
      <c r="OAX116" s="384"/>
      <c r="OAY116" s="384"/>
      <c r="OAZ116" s="384"/>
      <c r="OBA116" s="384"/>
      <c r="OBB116" s="384"/>
      <c r="OBC116" s="384"/>
      <c r="OBD116" s="384"/>
      <c r="OBE116" s="384"/>
      <c r="OBF116" s="384"/>
      <c r="OBG116" s="384"/>
      <c r="OBH116" s="384"/>
      <c r="OBI116" s="384"/>
      <c r="OBJ116" s="384"/>
      <c r="OBK116" s="384"/>
      <c r="OBL116" s="384"/>
      <c r="OBM116" s="384"/>
      <c r="OBN116" s="384"/>
      <c r="OBO116" s="384"/>
      <c r="OBP116" s="384"/>
      <c r="OBQ116" s="384"/>
      <c r="OBR116" s="384"/>
      <c r="OBS116" s="384"/>
      <c r="OBT116" s="384"/>
      <c r="OBU116" s="384"/>
      <c r="OBV116" s="384"/>
      <c r="OBW116" s="384"/>
      <c r="OBX116" s="384"/>
      <c r="OBY116" s="384"/>
      <c r="OBZ116" s="384"/>
      <c r="OCA116" s="384"/>
      <c r="OCB116" s="384"/>
      <c r="OCC116" s="384"/>
      <c r="OCD116" s="384"/>
      <c r="OCE116" s="384"/>
      <c r="OCF116" s="384"/>
      <c r="OCG116" s="384"/>
      <c r="OCH116" s="384"/>
      <c r="OCI116" s="384"/>
      <c r="OCJ116" s="384"/>
      <c r="OCK116" s="384"/>
      <c r="OCL116" s="384"/>
      <c r="OCM116" s="384"/>
      <c r="OCN116" s="384"/>
      <c r="OCO116" s="384"/>
      <c r="OCP116" s="384"/>
      <c r="OCQ116" s="384"/>
      <c r="OCR116" s="384"/>
      <c r="OCS116" s="384"/>
      <c r="OCT116" s="384"/>
      <c r="OCU116" s="384"/>
      <c r="OCV116" s="384"/>
      <c r="OCW116" s="384"/>
      <c r="OCX116" s="384"/>
      <c r="OCY116" s="384"/>
      <c r="OCZ116" s="384"/>
      <c r="ODA116" s="384"/>
      <c r="ODB116" s="384"/>
      <c r="ODC116" s="384"/>
      <c r="ODD116" s="384"/>
      <c r="ODE116" s="384"/>
      <c r="ODF116" s="384"/>
      <c r="ODG116" s="384"/>
      <c r="ODH116" s="384"/>
      <c r="ODI116" s="384"/>
      <c r="ODJ116" s="384"/>
      <c r="ODK116" s="384"/>
      <c r="ODL116" s="384"/>
      <c r="ODM116" s="384"/>
      <c r="ODN116" s="384"/>
      <c r="ODO116" s="384"/>
      <c r="ODP116" s="384"/>
      <c r="ODQ116" s="384"/>
      <c r="ODR116" s="384"/>
      <c r="ODS116" s="384"/>
      <c r="ODT116" s="384"/>
      <c r="ODU116" s="384"/>
      <c r="ODV116" s="384"/>
      <c r="ODW116" s="384"/>
      <c r="ODX116" s="384"/>
      <c r="ODY116" s="384"/>
      <c r="ODZ116" s="384"/>
      <c r="OEA116" s="384"/>
      <c r="OEB116" s="384"/>
      <c r="OEC116" s="384"/>
      <c r="OED116" s="384"/>
      <c r="OEE116" s="384"/>
      <c r="OEF116" s="384"/>
      <c r="OEG116" s="384"/>
      <c r="OEH116" s="384"/>
      <c r="OEI116" s="384"/>
      <c r="OEJ116" s="384"/>
      <c r="OEK116" s="384"/>
      <c r="OEL116" s="384"/>
      <c r="OEM116" s="384"/>
      <c r="OEN116" s="384"/>
      <c r="OEO116" s="384"/>
      <c r="OEP116" s="384"/>
      <c r="OEQ116" s="384"/>
      <c r="OER116" s="384"/>
      <c r="OES116" s="384"/>
      <c r="OET116" s="384"/>
      <c r="OEU116" s="384"/>
      <c r="OEV116" s="384"/>
      <c r="OEW116" s="384"/>
      <c r="OEX116" s="384"/>
      <c r="OEY116" s="384"/>
      <c r="OEZ116" s="384"/>
      <c r="OFA116" s="384"/>
      <c r="OFB116" s="384"/>
      <c r="OFC116" s="384"/>
      <c r="OFD116" s="384"/>
      <c r="OFE116" s="384"/>
      <c r="OFF116" s="384"/>
      <c r="OFG116" s="384"/>
      <c r="OFH116" s="384"/>
      <c r="OFI116" s="384"/>
      <c r="OFJ116" s="384"/>
      <c r="OFK116" s="384"/>
      <c r="OFL116" s="384"/>
      <c r="OFM116" s="384"/>
      <c r="OFN116" s="384"/>
      <c r="OFO116" s="384"/>
      <c r="OFP116" s="384"/>
      <c r="OFQ116" s="384"/>
      <c r="OFR116" s="384"/>
      <c r="OFS116" s="384"/>
      <c r="OFT116" s="384"/>
      <c r="OFU116" s="384"/>
      <c r="OFV116" s="384"/>
      <c r="OFW116" s="384"/>
      <c r="OFX116" s="384"/>
      <c r="OFY116" s="384"/>
      <c r="OFZ116" s="384"/>
      <c r="OGA116" s="384"/>
      <c r="OGB116" s="384"/>
      <c r="OGC116" s="384"/>
      <c r="OGD116" s="384"/>
      <c r="OGE116" s="384"/>
      <c r="OGF116" s="384"/>
      <c r="OGG116" s="384"/>
      <c r="OGH116" s="384"/>
      <c r="OGI116" s="384"/>
      <c r="OGJ116" s="384"/>
      <c r="OGK116" s="384"/>
      <c r="OGL116" s="384"/>
      <c r="OGM116" s="384"/>
      <c r="OGN116" s="384"/>
      <c r="OGO116" s="384"/>
      <c r="OGP116" s="384"/>
      <c r="OGQ116" s="384"/>
      <c r="OGR116" s="384"/>
      <c r="OGS116" s="384"/>
      <c r="OGT116" s="384"/>
      <c r="OGU116" s="384"/>
      <c r="OGV116" s="384"/>
      <c r="OGW116" s="384"/>
      <c r="OGX116" s="384"/>
      <c r="OGY116" s="384"/>
      <c r="OGZ116" s="384"/>
      <c r="OHA116" s="384"/>
      <c r="OHB116" s="384"/>
      <c r="OHC116" s="384"/>
      <c r="OHD116" s="384"/>
      <c r="OHE116" s="384"/>
      <c r="OHF116" s="384"/>
      <c r="OHG116" s="384"/>
      <c r="OHH116" s="384"/>
      <c r="OHI116" s="384"/>
      <c r="OHJ116" s="384"/>
      <c r="OHK116" s="384"/>
      <c r="OHL116" s="384"/>
      <c r="OHM116" s="384"/>
      <c r="OHN116" s="384"/>
      <c r="OHO116" s="384"/>
      <c r="OHP116" s="384"/>
      <c r="OHQ116" s="384"/>
      <c r="OHR116" s="384"/>
      <c r="OHS116" s="384"/>
      <c r="OHT116" s="384"/>
      <c r="OHU116" s="384"/>
      <c r="OHV116" s="384"/>
      <c r="OHW116" s="384"/>
      <c r="OHX116" s="384"/>
      <c r="OHY116" s="384"/>
      <c r="OHZ116" s="384"/>
      <c r="OIA116" s="384"/>
      <c r="OIB116" s="384"/>
      <c r="OIC116" s="384"/>
      <c r="OID116" s="384"/>
      <c r="OIE116" s="384"/>
      <c r="OIF116" s="384"/>
      <c r="OIG116" s="384"/>
      <c r="OIH116" s="384"/>
      <c r="OII116" s="384"/>
      <c r="OIJ116" s="384"/>
      <c r="OIK116" s="384"/>
      <c r="OIL116" s="384"/>
      <c r="OIM116" s="384"/>
      <c r="OIN116" s="384"/>
      <c r="OIO116" s="384"/>
      <c r="OIP116" s="384"/>
      <c r="OIQ116" s="384"/>
      <c r="OIR116" s="384"/>
      <c r="OIS116" s="384"/>
      <c r="OIT116" s="384"/>
      <c r="OIU116" s="384"/>
      <c r="OIV116" s="384"/>
      <c r="OIW116" s="384"/>
      <c r="OIX116" s="384"/>
      <c r="OIY116" s="384"/>
      <c r="OIZ116" s="384"/>
      <c r="OJA116" s="384"/>
      <c r="OJB116" s="384"/>
      <c r="OJC116" s="384"/>
      <c r="OJD116" s="384"/>
      <c r="OJE116" s="384"/>
      <c r="OJF116" s="384"/>
      <c r="OJG116" s="384"/>
      <c r="OJH116" s="384"/>
      <c r="OJI116" s="384"/>
      <c r="OJJ116" s="384"/>
      <c r="OJK116" s="384"/>
      <c r="OJL116" s="384"/>
      <c r="OJM116" s="384"/>
      <c r="OJN116" s="384"/>
      <c r="OJO116" s="384"/>
      <c r="OJP116" s="384"/>
      <c r="OJQ116" s="384"/>
      <c r="OJR116" s="384"/>
      <c r="OJS116" s="384"/>
      <c r="OJT116" s="384"/>
      <c r="OJU116" s="384"/>
      <c r="OJV116" s="384"/>
      <c r="OJW116" s="384"/>
      <c r="OJX116" s="384"/>
      <c r="OJY116" s="384"/>
      <c r="OJZ116" s="384"/>
      <c r="OKA116" s="384"/>
      <c r="OKB116" s="384"/>
      <c r="OKC116" s="384"/>
      <c r="OKD116" s="384"/>
      <c r="OKE116" s="384"/>
      <c r="OKF116" s="384"/>
      <c r="OKG116" s="384"/>
      <c r="OKH116" s="384"/>
      <c r="OKI116" s="384"/>
      <c r="OKJ116" s="384"/>
      <c r="OKK116" s="384"/>
      <c r="OKL116" s="384"/>
      <c r="OKM116" s="384"/>
      <c r="OKN116" s="384"/>
      <c r="OKO116" s="384"/>
      <c r="OKP116" s="384"/>
      <c r="OKQ116" s="384"/>
      <c r="OKR116" s="384"/>
      <c r="OKS116" s="384"/>
      <c r="OKT116" s="384"/>
      <c r="OKU116" s="384"/>
      <c r="OKV116" s="384"/>
      <c r="OKW116" s="384"/>
      <c r="OKX116" s="384"/>
      <c r="OKY116" s="384"/>
      <c r="OKZ116" s="384"/>
      <c r="OLA116" s="384"/>
      <c r="OLB116" s="384"/>
      <c r="OLC116" s="384"/>
      <c r="OLD116" s="384"/>
      <c r="OLE116" s="384"/>
      <c r="OLF116" s="384"/>
      <c r="OLG116" s="384"/>
      <c r="OLH116" s="384"/>
      <c r="OLI116" s="384"/>
      <c r="OLJ116" s="384"/>
      <c r="OLK116" s="384"/>
      <c r="OLL116" s="384"/>
      <c r="OLM116" s="384"/>
      <c r="OLN116" s="384"/>
      <c r="OLO116" s="384"/>
      <c r="OLP116" s="384"/>
      <c r="OLQ116" s="384"/>
      <c r="OLR116" s="384"/>
      <c r="OLS116" s="384"/>
      <c r="OLT116" s="384"/>
      <c r="OLU116" s="384"/>
      <c r="OLV116" s="384"/>
      <c r="OLW116" s="384"/>
      <c r="OLX116" s="384"/>
      <c r="OLY116" s="384"/>
      <c r="OLZ116" s="384"/>
      <c r="OMA116" s="384"/>
      <c r="OMB116" s="384"/>
      <c r="OMC116" s="384"/>
      <c r="OMD116" s="384"/>
      <c r="OME116" s="384"/>
      <c r="OMF116" s="384"/>
      <c r="OMG116" s="384"/>
      <c r="OMH116" s="384"/>
      <c r="OMI116" s="384"/>
      <c r="OMJ116" s="384"/>
      <c r="OMK116" s="384"/>
      <c r="OML116" s="384"/>
      <c r="OMM116" s="384"/>
      <c r="OMN116" s="384"/>
      <c r="OMO116" s="384"/>
      <c r="OMP116" s="384"/>
      <c r="OMQ116" s="384"/>
      <c r="OMR116" s="384"/>
      <c r="OMS116" s="384"/>
      <c r="OMT116" s="384"/>
      <c r="OMU116" s="384"/>
      <c r="OMV116" s="384"/>
      <c r="OMW116" s="384"/>
      <c r="OMX116" s="384"/>
      <c r="OMY116" s="384"/>
      <c r="OMZ116" s="384"/>
      <c r="ONA116" s="384"/>
      <c r="ONB116" s="384"/>
      <c r="ONC116" s="384"/>
      <c r="OND116" s="384"/>
      <c r="ONE116" s="384"/>
      <c r="ONF116" s="384"/>
      <c r="ONG116" s="384"/>
      <c r="ONH116" s="384"/>
      <c r="ONI116" s="384"/>
      <c r="ONJ116" s="384"/>
      <c r="ONK116" s="384"/>
      <c r="ONL116" s="384"/>
      <c r="ONM116" s="384"/>
      <c r="ONN116" s="384"/>
      <c r="ONO116" s="384"/>
      <c r="ONP116" s="384"/>
      <c r="ONQ116" s="384"/>
      <c r="ONR116" s="384"/>
      <c r="ONS116" s="384"/>
      <c r="ONT116" s="384"/>
      <c r="ONU116" s="384"/>
      <c r="ONV116" s="384"/>
      <c r="ONW116" s="384"/>
      <c r="ONX116" s="384"/>
      <c r="ONY116" s="384"/>
      <c r="ONZ116" s="384"/>
      <c r="OOA116" s="384"/>
      <c r="OOB116" s="384"/>
      <c r="OOC116" s="384"/>
      <c r="OOD116" s="384"/>
      <c r="OOE116" s="384"/>
      <c r="OOF116" s="384"/>
      <c r="OOG116" s="384"/>
      <c r="OOH116" s="384"/>
      <c r="OOI116" s="384"/>
      <c r="OOJ116" s="384"/>
      <c r="OOK116" s="384"/>
      <c r="OOL116" s="384"/>
      <c r="OOM116" s="384"/>
      <c r="OON116" s="384"/>
      <c r="OOO116" s="384"/>
      <c r="OOP116" s="384"/>
      <c r="OOQ116" s="384"/>
      <c r="OOR116" s="384"/>
      <c r="OOS116" s="384"/>
      <c r="OOT116" s="384"/>
      <c r="OOU116" s="384"/>
      <c r="OOV116" s="384"/>
      <c r="OOW116" s="384"/>
      <c r="OOX116" s="384"/>
      <c r="OOY116" s="384"/>
      <c r="OOZ116" s="384"/>
      <c r="OPA116" s="384"/>
      <c r="OPB116" s="384"/>
      <c r="OPC116" s="384"/>
      <c r="OPD116" s="384"/>
      <c r="OPE116" s="384"/>
      <c r="OPF116" s="384"/>
      <c r="OPG116" s="384"/>
      <c r="OPH116" s="384"/>
      <c r="OPI116" s="384"/>
      <c r="OPJ116" s="384"/>
      <c r="OPK116" s="384"/>
      <c r="OPL116" s="384"/>
      <c r="OPM116" s="384"/>
      <c r="OPN116" s="384"/>
      <c r="OPO116" s="384"/>
      <c r="OPP116" s="384"/>
      <c r="OPQ116" s="384"/>
      <c r="OPR116" s="384"/>
      <c r="OPS116" s="384"/>
      <c r="OPT116" s="384"/>
      <c r="OPU116" s="384"/>
      <c r="OPV116" s="384"/>
      <c r="OPW116" s="384"/>
      <c r="OPX116" s="384"/>
      <c r="OPY116" s="384"/>
      <c r="OPZ116" s="384"/>
      <c r="OQA116" s="384"/>
      <c r="OQB116" s="384"/>
      <c r="OQC116" s="384"/>
      <c r="OQD116" s="384"/>
      <c r="OQE116" s="384"/>
      <c r="OQF116" s="384"/>
      <c r="OQG116" s="384"/>
      <c r="OQH116" s="384"/>
      <c r="OQI116" s="384"/>
      <c r="OQJ116" s="384"/>
      <c r="OQK116" s="384"/>
      <c r="OQL116" s="384"/>
      <c r="OQM116" s="384"/>
      <c r="OQN116" s="384"/>
      <c r="OQO116" s="384"/>
      <c r="OQP116" s="384"/>
      <c r="OQQ116" s="384"/>
      <c r="OQR116" s="384"/>
      <c r="OQS116" s="384"/>
      <c r="OQT116" s="384"/>
      <c r="OQU116" s="384"/>
      <c r="OQV116" s="384"/>
      <c r="OQW116" s="384"/>
      <c r="OQX116" s="384"/>
      <c r="OQY116" s="384"/>
      <c r="OQZ116" s="384"/>
      <c r="ORA116" s="384"/>
      <c r="ORB116" s="384"/>
      <c r="ORC116" s="384"/>
      <c r="ORD116" s="384"/>
      <c r="ORE116" s="384"/>
      <c r="ORF116" s="384"/>
      <c r="ORG116" s="384"/>
      <c r="ORH116" s="384"/>
      <c r="ORI116" s="384"/>
      <c r="ORJ116" s="384"/>
      <c r="ORK116" s="384"/>
      <c r="ORL116" s="384"/>
      <c r="ORM116" s="384"/>
      <c r="ORN116" s="384"/>
      <c r="ORO116" s="384"/>
      <c r="ORP116" s="384"/>
      <c r="ORQ116" s="384"/>
      <c r="ORR116" s="384"/>
      <c r="ORS116" s="384"/>
      <c r="ORT116" s="384"/>
      <c r="ORU116" s="384"/>
      <c r="ORV116" s="384"/>
      <c r="ORW116" s="384"/>
      <c r="ORX116" s="384"/>
      <c r="ORY116" s="384"/>
      <c r="ORZ116" s="384"/>
      <c r="OSA116" s="384"/>
      <c r="OSB116" s="384"/>
      <c r="OSC116" s="384"/>
      <c r="OSD116" s="384"/>
      <c r="OSE116" s="384"/>
      <c r="OSF116" s="384"/>
      <c r="OSG116" s="384"/>
      <c r="OSH116" s="384"/>
      <c r="OSI116" s="384"/>
      <c r="OSJ116" s="384"/>
      <c r="OSK116" s="384"/>
      <c r="OSL116" s="384"/>
      <c r="OSM116" s="384"/>
      <c r="OSN116" s="384"/>
      <c r="OSO116" s="384"/>
      <c r="OSP116" s="384"/>
      <c r="OSQ116" s="384"/>
      <c r="OSR116" s="384"/>
      <c r="OSS116" s="384"/>
      <c r="OST116" s="384"/>
      <c r="OSU116" s="384"/>
      <c r="OSV116" s="384"/>
      <c r="OSW116" s="384"/>
      <c r="OSX116" s="384"/>
      <c r="OSY116" s="384"/>
      <c r="OSZ116" s="384"/>
      <c r="OTA116" s="384"/>
      <c r="OTB116" s="384"/>
      <c r="OTC116" s="384"/>
      <c r="OTD116" s="384"/>
      <c r="OTE116" s="384"/>
      <c r="OTF116" s="384"/>
      <c r="OTG116" s="384"/>
      <c r="OTH116" s="384"/>
      <c r="OTI116" s="384"/>
      <c r="OTJ116" s="384"/>
      <c r="OTK116" s="384"/>
      <c r="OTL116" s="384"/>
      <c r="OTM116" s="384"/>
      <c r="OTN116" s="384"/>
      <c r="OTO116" s="384"/>
      <c r="OTP116" s="384"/>
      <c r="OTQ116" s="384"/>
      <c r="OTR116" s="384"/>
      <c r="OTS116" s="384"/>
      <c r="OTT116" s="384"/>
      <c r="OTU116" s="384"/>
      <c r="OTV116" s="384"/>
      <c r="OTW116" s="384"/>
      <c r="OTX116" s="384"/>
      <c r="OTY116" s="384"/>
      <c r="OTZ116" s="384"/>
      <c r="OUA116" s="384"/>
      <c r="OUB116" s="384"/>
      <c r="OUC116" s="384"/>
      <c r="OUD116" s="384"/>
      <c r="OUE116" s="384"/>
      <c r="OUF116" s="384"/>
      <c r="OUG116" s="384"/>
      <c r="OUH116" s="384"/>
      <c r="OUI116" s="384"/>
      <c r="OUJ116" s="384"/>
      <c r="OUK116" s="384"/>
      <c r="OUL116" s="384"/>
      <c r="OUM116" s="384"/>
      <c r="OUN116" s="384"/>
      <c r="OUO116" s="384"/>
      <c r="OUP116" s="384"/>
      <c r="OUQ116" s="384"/>
      <c r="OUR116" s="384"/>
      <c r="OUS116" s="384"/>
      <c r="OUT116" s="384"/>
      <c r="OUU116" s="384"/>
      <c r="OUV116" s="384"/>
      <c r="OUW116" s="384"/>
      <c r="OUX116" s="384"/>
      <c r="OUY116" s="384"/>
      <c r="OUZ116" s="384"/>
      <c r="OVA116" s="384"/>
      <c r="OVB116" s="384"/>
      <c r="OVC116" s="384"/>
      <c r="OVD116" s="384"/>
      <c r="OVE116" s="384"/>
      <c r="OVF116" s="384"/>
      <c r="OVG116" s="384"/>
      <c r="OVH116" s="384"/>
      <c r="OVI116" s="384"/>
      <c r="OVJ116" s="384"/>
      <c r="OVK116" s="384"/>
      <c r="OVL116" s="384"/>
      <c r="OVM116" s="384"/>
      <c r="OVN116" s="384"/>
      <c r="OVO116" s="384"/>
      <c r="OVP116" s="384"/>
      <c r="OVQ116" s="384"/>
      <c r="OVR116" s="384"/>
      <c r="OVS116" s="384"/>
      <c r="OVT116" s="384"/>
      <c r="OVU116" s="384"/>
      <c r="OVV116" s="384"/>
      <c r="OVW116" s="384"/>
      <c r="OVX116" s="384"/>
      <c r="OVY116" s="384"/>
      <c r="OVZ116" s="384"/>
      <c r="OWA116" s="384"/>
      <c r="OWB116" s="384"/>
      <c r="OWC116" s="384"/>
      <c r="OWD116" s="384"/>
      <c r="OWE116" s="384"/>
      <c r="OWF116" s="384"/>
      <c r="OWG116" s="384"/>
      <c r="OWH116" s="384"/>
      <c r="OWI116" s="384"/>
      <c r="OWJ116" s="384"/>
      <c r="OWK116" s="384"/>
      <c r="OWL116" s="384"/>
      <c r="OWM116" s="384"/>
      <c r="OWN116" s="384"/>
      <c r="OWO116" s="384"/>
      <c r="OWP116" s="384"/>
      <c r="OWQ116" s="384"/>
      <c r="OWR116" s="384"/>
      <c r="OWS116" s="384"/>
      <c r="OWT116" s="384"/>
      <c r="OWU116" s="384"/>
      <c r="OWV116" s="384"/>
      <c r="OWW116" s="384"/>
      <c r="OWX116" s="384"/>
      <c r="OWY116" s="384"/>
      <c r="OWZ116" s="384"/>
      <c r="OXA116" s="384"/>
      <c r="OXB116" s="384"/>
      <c r="OXC116" s="384"/>
      <c r="OXD116" s="384"/>
      <c r="OXE116" s="384"/>
      <c r="OXF116" s="384"/>
      <c r="OXG116" s="384"/>
      <c r="OXH116" s="384"/>
      <c r="OXI116" s="384"/>
      <c r="OXJ116" s="384"/>
      <c r="OXK116" s="384"/>
      <c r="OXL116" s="384"/>
      <c r="OXM116" s="384"/>
      <c r="OXN116" s="384"/>
      <c r="OXO116" s="384"/>
      <c r="OXP116" s="384"/>
      <c r="OXQ116" s="384"/>
      <c r="OXR116" s="384"/>
      <c r="OXS116" s="384"/>
      <c r="OXT116" s="384"/>
      <c r="OXU116" s="384"/>
      <c r="OXV116" s="384"/>
      <c r="OXW116" s="384"/>
      <c r="OXX116" s="384"/>
      <c r="OXY116" s="384"/>
      <c r="OXZ116" s="384"/>
      <c r="OYA116" s="384"/>
      <c r="OYB116" s="384"/>
      <c r="OYC116" s="384"/>
      <c r="OYD116" s="384"/>
      <c r="OYE116" s="384"/>
      <c r="OYF116" s="384"/>
      <c r="OYG116" s="384"/>
      <c r="OYH116" s="384"/>
      <c r="OYI116" s="384"/>
      <c r="OYJ116" s="384"/>
      <c r="OYK116" s="384"/>
      <c r="OYL116" s="384"/>
      <c r="OYM116" s="384"/>
      <c r="OYN116" s="384"/>
      <c r="OYO116" s="384"/>
      <c r="OYP116" s="384"/>
      <c r="OYQ116" s="384"/>
      <c r="OYR116" s="384"/>
      <c r="OYS116" s="384"/>
      <c r="OYT116" s="384"/>
      <c r="OYU116" s="384"/>
      <c r="OYV116" s="384"/>
      <c r="OYW116" s="384"/>
      <c r="OYX116" s="384"/>
      <c r="OYY116" s="384"/>
      <c r="OYZ116" s="384"/>
      <c r="OZA116" s="384"/>
      <c r="OZB116" s="384"/>
      <c r="OZC116" s="384"/>
      <c r="OZD116" s="384"/>
      <c r="OZE116" s="384"/>
      <c r="OZF116" s="384"/>
      <c r="OZG116" s="384"/>
      <c r="OZH116" s="384"/>
      <c r="OZI116" s="384"/>
      <c r="OZJ116" s="384"/>
      <c r="OZK116" s="384"/>
      <c r="OZL116" s="384"/>
      <c r="OZM116" s="384"/>
      <c r="OZN116" s="384"/>
      <c r="OZO116" s="384"/>
      <c r="OZP116" s="384"/>
      <c r="OZQ116" s="384"/>
      <c r="OZR116" s="384"/>
      <c r="OZS116" s="384"/>
      <c r="OZT116" s="384"/>
      <c r="OZU116" s="384"/>
      <c r="OZV116" s="384"/>
      <c r="OZW116" s="384"/>
      <c r="OZX116" s="384"/>
      <c r="OZY116" s="384"/>
      <c r="OZZ116" s="384"/>
      <c r="PAA116" s="384"/>
      <c r="PAB116" s="384"/>
      <c r="PAC116" s="384"/>
      <c r="PAD116" s="384"/>
      <c r="PAE116" s="384"/>
      <c r="PAF116" s="384"/>
      <c r="PAG116" s="384"/>
      <c r="PAH116" s="384"/>
      <c r="PAI116" s="384"/>
      <c r="PAJ116" s="384"/>
      <c r="PAK116" s="384"/>
      <c r="PAL116" s="384"/>
      <c r="PAM116" s="384"/>
      <c r="PAN116" s="384"/>
      <c r="PAO116" s="384"/>
      <c r="PAP116" s="384"/>
      <c r="PAQ116" s="384"/>
      <c r="PAR116" s="384"/>
      <c r="PAS116" s="384"/>
      <c r="PAT116" s="384"/>
      <c r="PAU116" s="384"/>
      <c r="PAV116" s="384"/>
      <c r="PAW116" s="384"/>
      <c r="PAX116" s="384"/>
      <c r="PAY116" s="384"/>
      <c r="PAZ116" s="384"/>
      <c r="PBA116" s="384"/>
      <c r="PBB116" s="384"/>
      <c r="PBC116" s="384"/>
      <c r="PBD116" s="384"/>
      <c r="PBE116" s="384"/>
      <c r="PBF116" s="384"/>
      <c r="PBG116" s="384"/>
      <c r="PBH116" s="384"/>
      <c r="PBI116" s="384"/>
      <c r="PBJ116" s="384"/>
      <c r="PBK116" s="384"/>
      <c r="PBL116" s="384"/>
      <c r="PBM116" s="384"/>
      <c r="PBN116" s="384"/>
      <c r="PBO116" s="384"/>
      <c r="PBP116" s="384"/>
      <c r="PBQ116" s="384"/>
      <c r="PBR116" s="384"/>
      <c r="PBS116" s="384"/>
      <c r="PBT116" s="384"/>
      <c r="PBU116" s="384"/>
      <c r="PBV116" s="384"/>
      <c r="PBW116" s="384"/>
      <c r="PBX116" s="384"/>
      <c r="PBY116" s="384"/>
      <c r="PBZ116" s="384"/>
      <c r="PCA116" s="384"/>
      <c r="PCB116" s="384"/>
      <c r="PCC116" s="384"/>
      <c r="PCD116" s="384"/>
      <c r="PCE116" s="384"/>
      <c r="PCF116" s="384"/>
      <c r="PCG116" s="384"/>
      <c r="PCH116" s="384"/>
      <c r="PCI116" s="384"/>
      <c r="PCJ116" s="384"/>
      <c r="PCK116" s="384"/>
      <c r="PCL116" s="384"/>
      <c r="PCM116" s="384"/>
      <c r="PCN116" s="384"/>
      <c r="PCO116" s="384"/>
      <c r="PCP116" s="384"/>
      <c r="PCQ116" s="384"/>
      <c r="PCR116" s="384"/>
      <c r="PCS116" s="384"/>
      <c r="PCT116" s="384"/>
      <c r="PCU116" s="384"/>
      <c r="PCV116" s="384"/>
      <c r="PCW116" s="384"/>
      <c r="PCX116" s="384"/>
      <c r="PCY116" s="384"/>
      <c r="PCZ116" s="384"/>
      <c r="PDA116" s="384"/>
      <c r="PDB116" s="384"/>
      <c r="PDC116" s="384"/>
      <c r="PDD116" s="384"/>
      <c r="PDE116" s="384"/>
      <c r="PDF116" s="384"/>
      <c r="PDG116" s="384"/>
      <c r="PDH116" s="384"/>
      <c r="PDI116" s="384"/>
      <c r="PDJ116" s="384"/>
      <c r="PDK116" s="384"/>
      <c r="PDL116" s="384"/>
      <c r="PDM116" s="384"/>
      <c r="PDN116" s="384"/>
      <c r="PDO116" s="384"/>
      <c r="PDP116" s="384"/>
      <c r="PDQ116" s="384"/>
      <c r="PDR116" s="384"/>
      <c r="PDS116" s="384"/>
      <c r="PDT116" s="384"/>
      <c r="PDU116" s="384"/>
      <c r="PDV116" s="384"/>
      <c r="PDW116" s="384"/>
      <c r="PDX116" s="384"/>
      <c r="PDY116" s="384"/>
      <c r="PDZ116" s="384"/>
      <c r="PEA116" s="384"/>
      <c r="PEB116" s="384"/>
      <c r="PEC116" s="384"/>
      <c r="PED116" s="384"/>
      <c r="PEE116" s="384"/>
      <c r="PEF116" s="384"/>
      <c r="PEG116" s="384"/>
      <c r="PEH116" s="384"/>
      <c r="PEI116" s="384"/>
      <c r="PEJ116" s="384"/>
      <c r="PEK116" s="384"/>
      <c r="PEL116" s="384"/>
      <c r="PEM116" s="384"/>
      <c r="PEN116" s="384"/>
      <c r="PEO116" s="384"/>
      <c r="PEP116" s="384"/>
      <c r="PEQ116" s="384"/>
      <c r="PER116" s="384"/>
      <c r="PES116" s="384"/>
      <c r="PET116" s="384"/>
      <c r="PEU116" s="384"/>
      <c r="PEV116" s="384"/>
      <c r="PEW116" s="384"/>
      <c r="PEX116" s="384"/>
      <c r="PEY116" s="384"/>
      <c r="PEZ116" s="384"/>
      <c r="PFA116" s="384"/>
      <c r="PFB116" s="384"/>
      <c r="PFC116" s="384"/>
      <c r="PFD116" s="384"/>
      <c r="PFE116" s="384"/>
      <c r="PFF116" s="384"/>
      <c r="PFG116" s="384"/>
      <c r="PFH116" s="384"/>
      <c r="PFI116" s="384"/>
      <c r="PFJ116" s="384"/>
      <c r="PFK116" s="384"/>
      <c r="PFL116" s="384"/>
      <c r="PFM116" s="384"/>
      <c r="PFN116" s="384"/>
      <c r="PFO116" s="384"/>
      <c r="PFP116" s="384"/>
      <c r="PFQ116" s="384"/>
      <c r="PFR116" s="384"/>
      <c r="PFS116" s="384"/>
      <c r="PFT116" s="384"/>
      <c r="PFU116" s="384"/>
      <c r="PFV116" s="384"/>
      <c r="PFW116" s="384"/>
      <c r="PFX116" s="384"/>
      <c r="PFY116" s="384"/>
      <c r="PFZ116" s="384"/>
      <c r="PGA116" s="384"/>
      <c r="PGB116" s="384"/>
      <c r="PGC116" s="384"/>
      <c r="PGD116" s="384"/>
      <c r="PGE116" s="384"/>
      <c r="PGF116" s="384"/>
      <c r="PGG116" s="384"/>
      <c r="PGH116" s="384"/>
      <c r="PGI116" s="384"/>
      <c r="PGJ116" s="384"/>
      <c r="PGK116" s="384"/>
      <c r="PGL116" s="384"/>
      <c r="PGM116" s="384"/>
      <c r="PGN116" s="384"/>
      <c r="PGO116" s="384"/>
      <c r="PGP116" s="384"/>
      <c r="PGQ116" s="384"/>
      <c r="PGR116" s="384"/>
      <c r="PGS116" s="384"/>
      <c r="PGT116" s="384"/>
      <c r="PGU116" s="384"/>
      <c r="PGV116" s="384"/>
      <c r="PGW116" s="384"/>
      <c r="PGX116" s="384"/>
      <c r="PGY116" s="384"/>
      <c r="PGZ116" s="384"/>
      <c r="PHA116" s="384"/>
      <c r="PHB116" s="384"/>
      <c r="PHC116" s="384"/>
      <c r="PHD116" s="384"/>
      <c r="PHE116" s="384"/>
      <c r="PHF116" s="384"/>
      <c r="PHG116" s="384"/>
      <c r="PHH116" s="384"/>
      <c r="PHI116" s="384"/>
      <c r="PHJ116" s="384"/>
      <c r="PHK116" s="384"/>
      <c r="PHL116" s="384"/>
      <c r="PHM116" s="384"/>
      <c r="PHN116" s="384"/>
      <c r="PHO116" s="384"/>
      <c r="PHP116" s="384"/>
      <c r="PHQ116" s="384"/>
      <c r="PHR116" s="384"/>
      <c r="PHS116" s="384"/>
      <c r="PHT116" s="384"/>
      <c r="PHU116" s="384"/>
      <c r="PHV116" s="384"/>
      <c r="PHW116" s="384"/>
      <c r="PHX116" s="384"/>
      <c r="PHY116" s="384"/>
      <c r="PHZ116" s="384"/>
      <c r="PIA116" s="384"/>
      <c r="PIB116" s="384"/>
      <c r="PIC116" s="384"/>
      <c r="PID116" s="384"/>
      <c r="PIE116" s="384"/>
      <c r="PIF116" s="384"/>
      <c r="PIG116" s="384"/>
      <c r="PIH116" s="384"/>
      <c r="PII116" s="384"/>
      <c r="PIJ116" s="384"/>
      <c r="PIK116" s="384"/>
      <c r="PIL116" s="384"/>
      <c r="PIM116" s="384"/>
      <c r="PIN116" s="384"/>
      <c r="PIO116" s="384"/>
      <c r="PIP116" s="384"/>
      <c r="PIQ116" s="384"/>
      <c r="PIR116" s="384"/>
      <c r="PIS116" s="384"/>
      <c r="PIT116" s="384"/>
      <c r="PIU116" s="384"/>
      <c r="PIV116" s="384"/>
      <c r="PIW116" s="384"/>
      <c r="PIX116" s="384"/>
      <c r="PIY116" s="384"/>
      <c r="PIZ116" s="384"/>
      <c r="PJA116" s="384"/>
      <c r="PJB116" s="384"/>
      <c r="PJC116" s="384"/>
      <c r="PJD116" s="384"/>
      <c r="PJE116" s="384"/>
      <c r="PJF116" s="384"/>
      <c r="PJG116" s="384"/>
      <c r="PJH116" s="384"/>
      <c r="PJI116" s="384"/>
      <c r="PJJ116" s="384"/>
      <c r="PJK116" s="384"/>
      <c r="PJL116" s="384"/>
      <c r="PJM116" s="384"/>
      <c r="PJN116" s="384"/>
      <c r="PJO116" s="384"/>
      <c r="PJP116" s="384"/>
      <c r="PJQ116" s="384"/>
      <c r="PJR116" s="384"/>
      <c r="PJS116" s="384"/>
      <c r="PJT116" s="384"/>
      <c r="PJU116" s="384"/>
      <c r="PJV116" s="384"/>
      <c r="PJW116" s="384"/>
      <c r="PJX116" s="384"/>
      <c r="PJY116" s="384"/>
      <c r="PJZ116" s="384"/>
      <c r="PKA116" s="384"/>
      <c r="PKB116" s="384"/>
      <c r="PKC116" s="384"/>
      <c r="PKD116" s="384"/>
      <c r="PKE116" s="384"/>
      <c r="PKF116" s="384"/>
      <c r="PKG116" s="384"/>
      <c r="PKH116" s="384"/>
      <c r="PKI116" s="384"/>
      <c r="PKJ116" s="384"/>
      <c r="PKK116" s="384"/>
      <c r="PKL116" s="384"/>
      <c r="PKM116" s="384"/>
      <c r="PKN116" s="384"/>
      <c r="PKO116" s="384"/>
      <c r="PKP116" s="384"/>
      <c r="PKQ116" s="384"/>
      <c r="PKR116" s="384"/>
      <c r="PKS116" s="384"/>
      <c r="PKT116" s="384"/>
      <c r="PKU116" s="384"/>
      <c r="PKV116" s="384"/>
      <c r="PKW116" s="384"/>
      <c r="PKX116" s="384"/>
      <c r="PKY116" s="384"/>
      <c r="PKZ116" s="384"/>
      <c r="PLA116" s="384"/>
      <c r="PLB116" s="384"/>
      <c r="PLC116" s="384"/>
      <c r="PLD116" s="384"/>
      <c r="PLE116" s="384"/>
      <c r="PLF116" s="384"/>
      <c r="PLG116" s="384"/>
      <c r="PLH116" s="384"/>
      <c r="PLI116" s="384"/>
      <c r="PLJ116" s="384"/>
      <c r="PLK116" s="384"/>
      <c r="PLL116" s="384"/>
      <c r="PLM116" s="384"/>
      <c r="PLN116" s="384"/>
      <c r="PLO116" s="384"/>
      <c r="PLP116" s="384"/>
      <c r="PLQ116" s="384"/>
      <c r="PLR116" s="384"/>
      <c r="PLS116" s="384"/>
      <c r="PLT116" s="384"/>
      <c r="PLU116" s="384"/>
      <c r="PLV116" s="384"/>
      <c r="PLW116" s="384"/>
      <c r="PLX116" s="384"/>
      <c r="PLY116" s="384"/>
      <c r="PLZ116" s="384"/>
      <c r="PMA116" s="384"/>
      <c r="PMB116" s="384"/>
      <c r="PMC116" s="384"/>
      <c r="PMD116" s="384"/>
      <c r="PME116" s="384"/>
      <c r="PMF116" s="384"/>
      <c r="PMG116" s="384"/>
      <c r="PMH116" s="384"/>
      <c r="PMI116" s="384"/>
      <c r="PMJ116" s="384"/>
      <c r="PMK116" s="384"/>
      <c r="PML116" s="384"/>
      <c r="PMM116" s="384"/>
      <c r="PMN116" s="384"/>
      <c r="PMO116" s="384"/>
      <c r="PMP116" s="384"/>
      <c r="PMQ116" s="384"/>
      <c r="PMR116" s="384"/>
      <c r="PMS116" s="384"/>
      <c r="PMT116" s="384"/>
      <c r="PMU116" s="384"/>
      <c r="PMV116" s="384"/>
      <c r="PMW116" s="384"/>
      <c r="PMX116" s="384"/>
      <c r="PMY116" s="384"/>
      <c r="PMZ116" s="384"/>
      <c r="PNA116" s="384"/>
      <c r="PNB116" s="384"/>
      <c r="PNC116" s="384"/>
      <c r="PND116" s="384"/>
      <c r="PNE116" s="384"/>
      <c r="PNF116" s="384"/>
      <c r="PNG116" s="384"/>
      <c r="PNH116" s="384"/>
      <c r="PNI116" s="384"/>
      <c r="PNJ116" s="384"/>
      <c r="PNK116" s="384"/>
      <c r="PNL116" s="384"/>
      <c r="PNM116" s="384"/>
      <c r="PNN116" s="384"/>
      <c r="PNO116" s="384"/>
      <c r="PNP116" s="384"/>
      <c r="PNQ116" s="384"/>
      <c r="PNR116" s="384"/>
      <c r="PNS116" s="384"/>
      <c r="PNT116" s="384"/>
      <c r="PNU116" s="384"/>
      <c r="PNV116" s="384"/>
      <c r="PNW116" s="384"/>
      <c r="PNX116" s="384"/>
      <c r="PNY116" s="384"/>
      <c r="PNZ116" s="384"/>
      <c r="POA116" s="384"/>
      <c r="POB116" s="384"/>
      <c r="POC116" s="384"/>
      <c r="POD116" s="384"/>
      <c r="POE116" s="384"/>
      <c r="POF116" s="384"/>
      <c r="POG116" s="384"/>
      <c r="POH116" s="384"/>
      <c r="POI116" s="384"/>
      <c r="POJ116" s="384"/>
      <c r="POK116" s="384"/>
      <c r="POL116" s="384"/>
      <c r="POM116" s="384"/>
      <c r="PON116" s="384"/>
      <c r="POO116" s="384"/>
      <c r="POP116" s="384"/>
      <c r="POQ116" s="384"/>
      <c r="POR116" s="384"/>
      <c r="POS116" s="384"/>
      <c r="POT116" s="384"/>
      <c r="POU116" s="384"/>
      <c r="POV116" s="384"/>
      <c r="POW116" s="384"/>
      <c r="POX116" s="384"/>
      <c r="POY116" s="384"/>
      <c r="POZ116" s="384"/>
      <c r="PPA116" s="384"/>
      <c r="PPB116" s="384"/>
      <c r="PPC116" s="384"/>
      <c r="PPD116" s="384"/>
      <c r="PPE116" s="384"/>
      <c r="PPF116" s="384"/>
      <c r="PPG116" s="384"/>
      <c r="PPH116" s="384"/>
      <c r="PPI116" s="384"/>
      <c r="PPJ116" s="384"/>
      <c r="PPK116" s="384"/>
      <c r="PPL116" s="384"/>
      <c r="PPM116" s="384"/>
      <c r="PPN116" s="384"/>
      <c r="PPO116" s="384"/>
      <c r="PPP116" s="384"/>
      <c r="PPQ116" s="384"/>
      <c r="PPR116" s="384"/>
      <c r="PPS116" s="384"/>
      <c r="PPT116" s="384"/>
      <c r="PPU116" s="384"/>
      <c r="PPV116" s="384"/>
      <c r="PPW116" s="384"/>
      <c r="PPX116" s="384"/>
      <c r="PPY116" s="384"/>
      <c r="PPZ116" s="384"/>
      <c r="PQA116" s="384"/>
      <c r="PQB116" s="384"/>
      <c r="PQC116" s="384"/>
      <c r="PQD116" s="384"/>
      <c r="PQE116" s="384"/>
      <c r="PQF116" s="384"/>
      <c r="PQG116" s="384"/>
      <c r="PQH116" s="384"/>
      <c r="PQI116" s="384"/>
      <c r="PQJ116" s="384"/>
      <c r="PQK116" s="384"/>
      <c r="PQL116" s="384"/>
      <c r="PQM116" s="384"/>
      <c r="PQN116" s="384"/>
      <c r="PQO116" s="384"/>
      <c r="PQP116" s="384"/>
      <c r="PQQ116" s="384"/>
      <c r="PQR116" s="384"/>
      <c r="PQS116" s="384"/>
      <c r="PQT116" s="384"/>
      <c r="PQU116" s="384"/>
      <c r="PQV116" s="384"/>
      <c r="PQW116" s="384"/>
      <c r="PQX116" s="384"/>
      <c r="PQY116" s="384"/>
      <c r="PQZ116" s="384"/>
      <c r="PRA116" s="384"/>
      <c r="PRB116" s="384"/>
      <c r="PRC116" s="384"/>
      <c r="PRD116" s="384"/>
      <c r="PRE116" s="384"/>
      <c r="PRF116" s="384"/>
      <c r="PRG116" s="384"/>
      <c r="PRH116" s="384"/>
      <c r="PRI116" s="384"/>
      <c r="PRJ116" s="384"/>
      <c r="PRK116" s="384"/>
      <c r="PRL116" s="384"/>
      <c r="PRM116" s="384"/>
      <c r="PRN116" s="384"/>
      <c r="PRO116" s="384"/>
      <c r="PRP116" s="384"/>
      <c r="PRQ116" s="384"/>
      <c r="PRR116" s="384"/>
      <c r="PRS116" s="384"/>
      <c r="PRT116" s="384"/>
      <c r="PRU116" s="384"/>
      <c r="PRV116" s="384"/>
      <c r="PRW116" s="384"/>
      <c r="PRX116" s="384"/>
      <c r="PRY116" s="384"/>
      <c r="PRZ116" s="384"/>
      <c r="PSA116" s="384"/>
      <c r="PSB116" s="384"/>
      <c r="PSC116" s="384"/>
      <c r="PSD116" s="384"/>
      <c r="PSE116" s="384"/>
      <c r="PSF116" s="384"/>
      <c r="PSG116" s="384"/>
      <c r="PSH116" s="384"/>
      <c r="PSI116" s="384"/>
      <c r="PSJ116" s="384"/>
      <c r="PSK116" s="384"/>
      <c r="PSL116" s="384"/>
      <c r="PSM116" s="384"/>
      <c r="PSN116" s="384"/>
      <c r="PSO116" s="384"/>
      <c r="PSP116" s="384"/>
      <c r="PSQ116" s="384"/>
      <c r="PSR116" s="384"/>
      <c r="PSS116" s="384"/>
      <c r="PST116" s="384"/>
      <c r="PSU116" s="384"/>
      <c r="PSV116" s="384"/>
      <c r="PSW116" s="384"/>
      <c r="PSX116" s="384"/>
      <c r="PSY116" s="384"/>
      <c r="PSZ116" s="384"/>
      <c r="PTA116" s="384"/>
      <c r="PTB116" s="384"/>
      <c r="PTC116" s="384"/>
      <c r="PTD116" s="384"/>
      <c r="PTE116" s="384"/>
      <c r="PTF116" s="384"/>
      <c r="PTG116" s="384"/>
      <c r="PTH116" s="384"/>
      <c r="PTI116" s="384"/>
      <c r="PTJ116" s="384"/>
      <c r="PTK116" s="384"/>
      <c r="PTL116" s="384"/>
      <c r="PTM116" s="384"/>
      <c r="PTN116" s="384"/>
      <c r="PTO116" s="384"/>
      <c r="PTP116" s="384"/>
      <c r="PTQ116" s="384"/>
      <c r="PTR116" s="384"/>
      <c r="PTS116" s="384"/>
      <c r="PTT116" s="384"/>
      <c r="PTU116" s="384"/>
      <c r="PTV116" s="384"/>
      <c r="PTW116" s="384"/>
      <c r="PTX116" s="384"/>
      <c r="PTY116" s="384"/>
      <c r="PTZ116" s="384"/>
      <c r="PUA116" s="384"/>
      <c r="PUB116" s="384"/>
      <c r="PUC116" s="384"/>
      <c r="PUD116" s="384"/>
      <c r="PUE116" s="384"/>
      <c r="PUF116" s="384"/>
      <c r="PUG116" s="384"/>
      <c r="PUH116" s="384"/>
      <c r="PUI116" s="384"/>
      <c r="PUJ116" s="384"/>
      <c r="PUK116" s="384"/>
      <c r="PUL116" s="384"/>
      <c r="PUM116" s="384"/>
      <c r="PUN116" s="384"/>
      <c r="PUO116" s="384"/>
      <c r="PUP116" s="384"/>
      <c r="PUQ116" s="384"/>
      <c r="PUR116" s="384"/>
      <c r="PUS116" s="384"/>
      <c r="PUT116" s="384"/>
      <c r="PUU116" s="384"/>
      <c r="PUV116" s="384"/>
      <c r="PUW116" s="384"/>
      <c r="PUX116" s="384"/>
      <c r="PUY116" s="384"/>
      <c r="PUZ116" s="384"/>
      <c r="PVA116" s="384"/>
      <c r="PVB116" s="384"/>
      <c r="PVC116" s="384"/>
      <c r="PVD116" s="384"/>
      <c r="PVE116" s="384"/>
      <c r="PVF116" s="384"/>
      <c r="PVG116" s="384"/>
      <c r="PVH116" s="384"/>
      <c r="PVI116" s="384"/>
      <c r="PVJ116" s="384"/>
      <c r="PVK116" s="384"/>
      <c r="PVL116" s="384"/>
      <c r="PVM116" s="384"/>
      <c r="PVN116" s="384"/>
      <c r="PVO116" s="384"/>
      <c r="PVP116" s="384"/>
      <c r="PVQ116" s="384"/>
      <c r="PVR116" s="384"/>
      <c r="PVS116" s="384"/>
      <c r="PVT116" s="384"/>
      <c r="PVU116" s="384"/>
      <c r="PVV116" s="384"/>
      <c r="PVW116" s="384"/>
      <c r="PVX116" s="384"/>
      <c r="PVY116" s="384"/>
      <c r="PVZ116" s="384"/>
      <c r="PWA116" s="384"/>
      <c r="PWB116" s="384"/>
      <c r="PWC116" s="384"/>
      <c r="PWD116" s="384"/>
      <c r="PWE116" s="384"/>
      <c r="PWF116" s="384"/>
      <c r="PWG116" s="384"/>
      <c r="PWH116" s="384"/>
      <c r="PWI116" s="384"/>
      <c r="PWJ116" s="384"/>
      <c r="PWK116" s="384"/>
      <c r="PWL116" s="384"/>
      <c r="PWM116" s="384"/>
      <c r="PWN116" s="384"/>
      <c r="PWO116" s="384"/>
      <c r="PWP116" s="384"/>
      <c r="PWQ116" s="384"/>
      <c r="PWR116" s="384"/>
      <c r="PWS116" s="384"/>
      <c r="PWT116" s="384"/>
      <c r="PWU116" s="384"/>
      <c r="PWV116" s="384"/>
      <c r="PWW116" s="384"/>
      <c r="PWX116" s="384"/>
      <c r="PWY116" s="384"/>
      <c r="PWZ116" s="384"/>
      <c r="PXA116" s="384"/>
      <c r="PXB116" s="384"/>
      <c r="PXC116" s="384"/>
      <c r="PXD116" s="384"/>
      <c r="PXE116" s="384"/>
      <c r="PXF116" s="384"/>
      <c r="PXG116" s="384"/>
      <c r="PXH116" s="384"/>
      <c r="PXI116" s="384"/>
      <c r="PXJ116" s="384"/>
      <c r="PXK116" s="384"/>
      <c r="PXL116" s="384"/>
      <c r="PXM116" s="384"/>
      <c r="PXN116" s="384"/>
      <c r="PXO116" s="384"/>
      <c r="PXP116" s="384"/>
      <c r="PXQ116" s="384"/>
      <c r="PXR116" s="384"/>
      <c r="PXS116" s="384"/>
      <c r="PXT116" s="384"/>
      <c r="PXU116" s="384"/>
      <c r="PXV116" s="384"/>
      <c r="PXW116" s="384"/>
      <c r="PXX116" s="384"/>
      <c r="PXY116" s="384"/>
      <c r="PXZ116" s="384"/>
      <c r="PYA116" s="384"/>
      <c r="PYB116" s="384"/>
      <c r="PYC116" s="384"/>
      <c r="PYD116" s="384"/>
      <c r="PYE116" s="384"/>
      <c r="PYF116" s="384"/>
      <c r="PYG116" s="384"/>
      <c r="PYH116" s="384"/>
      <c r="PYI116" s="384"/>
      <c r="PYJ116" s="384"/>
      <c r="PYK116" s="384"/>
      <c r="PYL116" s="384"/>
      <c r="PYM116" s="384"/>
      <c r="PYN116" s="384"/>
      <c r="PYO116" s="384"/>
      <c r="PYP116" s="384"/>
      <c r="PYQ116" s="384"/>
      <c r="PYR116" s="384"/>
      <c r="PYS116" s="384"/>
      <c r="PYT116" s="384"/>
      <c r="PYU116" s="384"/>
      <c r="PYV116" s="384"/>
      <c r="PYW116" s="384"/>
      <c r="PYX116" s="384"/>
      <c r="PYY116" s="384"/>
      <c r="PYZ116" s="384"/>
      <c r="PZA116" s="384"/>
      <c r="PZB116" s="384"/>
      <c r="PZC116" s="384"/>
      <c r="PZD116" s="384"/>
      <c r="PZE116" s="384"/>
      <c r="PZF116" s="384"/>
      <c r="PZG116" s="384"/>
      <c r="PZH116" s="384"/>
      <c r="PZI116" s="384"/>
      <c r="PZJ116" s="384"/>
      <c r="PZK116" s="384"/>
      <c r="PZL116" s="384"/>
      <c r="PZM116" s="384"/>
      <c r="PZN116" s="384"/>
      <c r="PZO116" s="384"/>
      <c r="PZP116" s="384"/>
      <c r="PZQ116" s="384"/>
      <c r="PZR116" s="384"/>
      <c r="PZS116" s="384"/>
      <c r="PZT116" s="384"/>
      <c r="PZU116" s="384"/>
      <c r="PZV116" s="384"/>
      <c r="PZW116" s="384"/>
      <c r="PZX116" s="384"/>
      <c r="PZY116" s="384"/>
      <c r="PZZ116" s="384"/>
      <c r="QAA116" s="384"/>
      <c r="QAB116" s="384"/>
      <c r="QAC116" s="384"/>
      <c r="QAD116" s="384"/>
      <c r="QAE116" s="384"/>
      <c r="QAF116" s="384"/>
      <c r="QAG116" s="384"/>
      <c r="QAH116" s="384"/>
      <c r="QAI116" s="384"/>
      <c r="QAJ116" s="384"/>
      <c r="QAK116" s="384"/>
      <c r="QAL116" s="384"/>
      <c r="QAM116" s="384"/>
      <c r="QAN116" s="384"/>
      <c r="QAO116" s="384"/>
      <c r="QAP116" s="384"/>
      <c r="QAQ116" s="384"/>
      <c r="QAR116" s="384"/>
      <c r="QAS116" s="384"/>
      <c r="QAT116" s="384"/>
      <c r="QAU116" s="384"/>
      <c r="QAV116" s="384"/>
      <c r="QAW116" s="384"/>
      <c r="QAX116" s="384"/>
      <c r="QAY116" s="384"/>
      <c r="QAZ116" s="384"/>
      <c r="QBA116" s="384"/>
      <c r="QBB116" s="384"/>
      <c r="QBC116" s="384"/>
      <c r="QBD116" s="384"/>
      <c r="QBE116" s="384"/>
      <c r="QBF116" s="384"/>
      <c r="QBG116" s="384"/>
      <c r="QBH116" s="384"/>
      <c r="QBI116" s="384"/>
      <c r="QBJ116" s="384"/>
      <c r="QBK116" s="384"/>
      <c r="QBL116" s="384"/>
      <c r="QBM116" s="384"/>
      <c r="QBN116" s="384"/>
      <c r="QBO116" s="384"/>
      <c r="QBP116" s="384"/>
      <c r="QBQ116" s="384"/>
      <c r="QBR116" s="384"/>
      <c r="QBS116" s="384"/>
      <c r="QBT116" s="384"/>
      <c r="QBU116" s="384"/>
      <c r="QBV116" s="384"/>
      <c r="QBW116" s="384"/>
      <c r="QBX116" s="384"/>
      <c r="QBY116" s="384"/>
      <c r="QBZ116" s="384"/>
      <c r="QCA116" s="384"/>
      <c r="QCB116" s="384"/>
      <c r="QCC116" s="384"/>
      <c r="QCD116" s="384"/>
      <c r="QCE116" s="384"/>
      <c r="QCF116" s="384"/>
      <c r="QCG116" s="384"/>
      <c r="QCH116" s="384"/>
      <c r="QCI116" s="384"/>
      <c r="QCJ116" s="384"/>
      <c r="QCK116" s="384"/>
      <c r="QCL116" s="384"/>
      <c r="QCM116" s="384"/>
      <c r="QCN116" s="384"/>
      <c r="QCO116" s="384"/>
      <c r="QCP116" s="384"/>
      <c r="QCQ116" s="384"/>
      <c r="QCR116" s="384"/>
      <c r="QCS116" s="384"/>
      <c r="QCT116" s="384"/>
      <c r="QCU116" s="384"/>
      <c r="QCV116" s="384"/>
      <c r="QCW116" s="384"/>
      <c r="QCX116" s="384"/>
      <c r="QCY116" s="384"/>
      <c r="QCZ116" s="384"/>
      <c r="QDA116" s="384"/>
      <c r="QDB116" s="384"/>
      <c r="QDC116" s="384"/>
      <c r="QDD116" s="384"/>
      <c r="QDE116" s="384"/>
      <c r="QDF116" s="384"/>
      <c r="QDG116" s="384"/>
      <c r="QDH116" s="384"/>
      <c r="QDI116" s="384"/>
      <c r="QDJ116" s="384"/>
      <c r="QDK116" s="384"/>
      <c r="QDL116" s="384"/>
      <c r="QDM116" s="384"/>
      <c r="QDN116" s="384"/>
      <c r="QDO116" s="384"/>
      <c r="QDP116" s="384"/>
      <c r="QDQ116" s="384"/>
      <c r="QDR116" s="384"/>
      <c r="QDS116" s="384"/>
      <c r="QDT116" s="384"/>
      <c r="QDU116" s="384"/>
      <c r="QDV116" s="384"/>
      <c r="QDW116" s="384"/>
      <c r="QDX116" s="384"/>
      <c r="QDY116" s="384"/>
      <c r="QDZ116" s="384"/>
      <c r="QEA116" s="384"/>
      <c r="QEB116" s="384"/>
      <c r="QEC116" s="384"/>
      <c r="QED116" s="384"/>
      <c r="QEE116" s="384"/>
      <c r="QEF116" s="384"/>
      <c r="QEG116" s="384"/>
      <c r="QEH116" s="384"/>
      <c r="QEI116" s="384"/>
      <c r="QEJ116" s="384"/>
      <c r="QEK116" s="384"/>
      <c r="QEL116" s="384"/>
      <c r="QEM116" s="384"/>
      <c r="QEN116" s="384"/>
      <c r="QEO116" s="384"/>
      <c r="QEP116" s="384"/>
      <c r="QEQ116" s="384"/>
      <c r="QER116" s="384"/>
      <c r="QES116" s="384"/>
      <c r="QET116" s="384"/>
      <c r="QEU116" s="384"/>
      <c r="QEV116" s="384"/>
      <c r="QEW116" s="384"/>
      <c r="QEX116" s="384"/>
      <c r="QEY116" s="384"/>
      <c r="QEZ116" s="384"/>
      <c r="QFA116" s="384"/>
      <c r="QFB116" s="384"/>
      <c r="QFC116" s="384"/>
      <c r="QFD116" s="384"/>
      <c r="QFE116" s="384"/>
      <c r="QFF116" s="384"/>
      <c r="QFG116" s="384"/>
      <c r="QFH116" s="384"/>
      <c r="QFI116" s="384"/>
      <c r="QFJ116" s="384"/>
      <c r="QFK116" s="384"/>
      <c r="QFL116" s="384"/>
      <c r="QFM116" s="384"/>
      <c r="QFN116" s="384"/>
      <c r="QFO116" s="384"/>
      <c r="QFP116" s="384"/>
      <c r="QFQ116" s="384"/>
      <c r="QFR116" s="384"/>
      <c r="QFS116" s="384"/>
      <c r="QFT116" s="384"/>
      <c r="QFU116" s="384"/>
      <c r="QFV116" s="384"/>
      <c r="QFW116" s="384"/>
      <c r="QFX116" s="384"/>
      <c r="QFY116" s="384"/>
      <c r="QFZ116" s="384"/>
      <c r="QGA116" s="384"/>
      <c r="QGB116" s="384"/>
      <c r="QGC116" s="384"/>
      <c r="QGD116" s="384"/>
      <c r="QGE116" s="384"/>
      <c r="QGF116" s="384"/>
      <c r="QGG116" s="384"/>
      <c r="QGH116" s="384"/>
      <c r="QGI116" s="384"/>
      <c r="QGJ116" s="384"/>
      <c r="QGK116" s="384"/>
      <c r="QGL116" s="384"/>
      <c r="QGM116" s="384"/>
      <c r="QGN116" s="384"/>
      <c r="QGO116" s="384"/>
      <c r="QGP116" s="384"/>
      <c r="QGQ116" s="384"/>
      <c r="QGR116" s="384"/>
      <c r="QGS116" s="384"/>
      <c r="QGT116" s="384"/>
      <c r="QGU116" s="384"/>
      <c r="QGV116" s="384"/>
      <c r="QGW116" s="384"/>
      <c r="QGX116" s="384"/>
      <c r="QGY116" s="384"/>
      <c r="QGZ116" s="384"/>
      <c r="QHA116" s="384"/>
      <c r="QHB116" s="384"/>
      <c r="QHC116" s="384"/>
      <c r="QHD116" s="384"/>
      <c r="QHE116" s="384"/>
      <c r="QHF116" s="384"/>
      <c r="QHG116" s="384"/>
      <c r="QHH116" s="384"/>
      <c r="QHI116" s="384"/>
      <c r="QHJ116" s="384"/>
      <c r="QHK116" s="384"/>
      <c r="QHL116" s="384"/>
      <c r="QHM116" s="384"/>
      <c r="QHN116" s="384"/>
      <c r="QHO116" s="384"/>
      <c r="QHP116" s="384"/>
      <c r="QHQ116" s="384"/>
      <c r="QHR116" s="384"/>
      <c r="QHS116" s="384"/>
      <c r="QHT116" s="384"/>
      <c r="QHU116" s="384"/>
      <c r="QHV116" s="384"/>
      <c r="QHW116" s="384"/>
      <c r="QHX116" s="384"/>
      <c r="QHY116" s="384"/>
      <c r="QHZ116" s="384"/>
      <c r="QIA116" s="384"/>
      <c r="QIB116" s="384"/>
      <c r="QIC116" s="384"/>
      <c r="QID116" s="384"/>
      <c r="QIE116" s="384"/>
      <c r="QIF116" s="384"/>
      <c r="QIG116" s="384"/>
      <c r="QIH116" s="384"/>
      <c r="QII116" s="384"/>
      <c r="QIJ116" s="384"/>
      <c r="QIK116" s="384"/>
      <c r="QIL116" s="384"/>
      <c r="QIM116" s="384"/>
      <c r="QIN116" s="384"/>
      <c r="QIO116" s="384"/>
      <c r="QIP116" s="384"/>
      <c r="QIQ116" s="384"/>
      <c r="QIR116" s="384"/>
      <c r="QIS116" s="384"/>
      <c r="QIT116" s="384"/>
      <c r="QIU116" s="384"/>
      <c r="QIV116" s="384"/>
      <c r="QIW116" s="384"/>
      <c r="QIX116" s="384"/>
      <c r="QIY116" s="384"/>
      <c r="QIZ116" s="384"/>
      <c r="QJA116" s="384"/>
      <c r="QJB116" s="384"/>
      <c r="QJC116" s="384"/>
      <c r="QJD116" s="384"/>
      <c r="QJE116" s="384"/>
      <c r="QJF116" s="384"/>
      <c r="QJG116" s="384"/>
      <c r="QJH116" s="384"/>
      <c r="QJI116" s="384"/>
      <c r="QJJ116" s="384"/>
      <c r="QJK116" s="384"/>
      <c r="QJL116" s="384"/>
      <c r="QJM116" s="384"/>
      <c r="QJN116" s="384"/>
      <c r="QJO116" s="384"/>
      <c r="QJP116" s="384"/>
      <c r="QJQ116" s="384"/>
      <c r="QJR116" s="384"/>
      <c r="QJS116" s="384"/>
      <c r="QJT116" s="384"/>
      <c r="QJU116" s="384"/>
      <c r="QJV116" s="384"/>
      <c r="QJW116" s="384"/>
      <c r="QJX116" s="384"/>
      <c r="QJY116" s="384"/>
      <c r="QJZ116" s="384"/>
      <c r="QKA116" s="384"/>
      <c r="QKB116" s="384"/>
      <c r="QKC116" s="384"/>
      <c r="QKD116" s="384"/>
      <c r="QKE116" s="384"/>
      <c r="QKF116" s="384"/>
      <c r="QKG116" s="384"/>
      <c r="QKH116" s="384"/>
      <c r="QKI116" s="384"/>
      <c r="QKJ116" s="384"/>
      <c r="QKK116" s="384"/>
      <c r="QKL116" s="384"/>
      <c r="QKM116" s="384"/>
      <c r="QKN116" s="384"/>
      <c r="QKO116" s="384"/>
      <c r="QKP116" s="384"/>
      <c r="QKQ116" s="384"/>
      <c r="QKR116" s="384"/>
      <c r="QKS116" s="384"/>
      <c r="QKT116" s="384"/>
      <c r="QKU116" s="384"/>
      <c r="QKV116" s="384"/>
      <c r="QKW116" s="384"/>
      <c r="QKX116" s="384"/>
      <c r="QKY116" s="384"/>
      <c r="QKZ116" s="384"/>
      <c r="QLA116" s="384"/>
      <c r="QLB116" s="384"/>
      <c r="QLC116" s="384"/>
      <c r="QLD116" s="384"/>
      <c r="QLE116" s="384"/>
      <c r="QLF116" s="384"/>
      <c r="QLG116" s="384"/>
      <c r="QLH116" s="384"/>
      <c r="QLI116" s="384"/>
      <c r="QLJ116" s="384"/>
      <c r="QLK116" s="384"/>
      <c r="QLL116" s="384"/>
      <c r="QLM116" s="384"/>
      <c r="QLN116" s="384"/>
      <c r="QLO116" s="384"/>
      <c r="QLP116" s="384"/>
      <c r="QLQ116" s="384"/>
      <c r="QLR116" s="384"/>
      <c r="QLS116" s="384"/>
      <c r="QLT116" s="384"/>
      <c r="QLU116" s="384"/>
      <c r="QLV116" s="384"/>
      <c r="QLW116" s="384"/>
      <c r="QLX116" s="384"/>
      <c r="QLY116" s="384"/>
      <c r="QLZ116" s="384"/>
      <c r="QMA116" s="384"/>
      <c r="QMB116" s="384"/>
      <c r="QMC116" s="384"/>
      <c r="QMD116" s="384"/>
      <c r="QME116" s="384"/>
      <c r="QMF116" s="384"/>
      <c r="QMG116" s="384"/>
      <c r="QMH116" s="384"/>
      <c r="QMI116" s="384"/>
      <c r="QMJ116" s="384"/>
      <c r="QMK116" s="384"/>
      <c r="QML116" s="384"/>
      <c r="QMM116" s="384"/>
      <c r="QMN116" s="384"/>
      <c r="QMO116" s="384"/>
      <c r="QMP116" s="384"/>
      <c r="QMQ116" s="384"/>
      <c r="QMR116" s="384"/>
      <c r="QMS116" s="384"/>
      <c r="QMT116" s="384"/>
      <c r="QMU116" s="384"/>
      <c r="QMV116" s="384"/>
      <c r="QMW116" s="384"/>
      <c r="QMX116" s="384"/>
      <c r="QMY116" s="384"/>
      <c r="QMZ116" s="384"/>
      <c r="QNA116" s="384"/>
      <c r="QNB116" s="384"/>
      <c r="QNC116" s="384"/>
      <c r="QND116" s="384"/>
      <c r="QNE116" s="384"/>
      <c r="QNF116" s="384"/>
      <c r="QNG116" s="384"/>
      <c r="QNH116" s="384"/>
      <c r="QNI116" s="384"/>
      <c r="QNJ116" s="384"/>
      <c r="QNK116" s="384"/>
      <c r="QNL116" s="384"/>
      <c r="QNM116" s="384"/>
      <c r="QNN116" s="384"/>
      <c r="QNO116" s="384"/>
      <c r="QNP116" s="384"/>
      <c r="QNQ116" s="384"/>
      <c r="QNR116" s="384"/>
      <c r="QNS116" s="384"/>
      <c r="QNT116" s="384"/>
      <c r="QNU116" s="384"/>
      <c r="QNV116" s="384"/>
      <c r="QNW116" s="384"/>
      <c r="QNX116" s="384"/>
      <c r="QNY116" s="384"/>
      <c r="QNZ116" s="384"/>
      <c r="QOA116" s="384"/>
      <c r="QOB116" s="384"/>
      <c r="QOC116" s="384"/>
      <c r="QOD116" s="384"/>
      <c r="QOE116" s="384"/>
      <c r="QOF116" s="384"/>
      <c r="QOG116" s="384"/>
      <c r="QOH116" s="384"/>
      <c r="QOI116" s="384"/>
      <c r="QOJ116" s="384"/>
      <c r="QOK116" s="384"/>
      <c r="QOL116" s="384"/>
      <c r="QOM116" s="384"/>
      <c r="QON116" s="384"/>
      <c r="QOO116" s="384"/>
      <c r="QOP116" s="384"/>
      <c r="QOQ116" s="384"/>
      <c r="QOR116" s="384"/>
      <c r="QOS116" s="384"/>
      <c r="QOT116" s="384"/>
      <c r="QOU116" s="384"/>
      <c r="QOV116" s="384"/>
      <c r="QOW116" s="384"/>
      <c r="QOX116" s="384"/>
      <c r="QOY116" s="384"/>
      <c r="QOZ116" s="384"/>
      <c r="QPA116" s="384"/>
      <c r="QPB116" s="384"/>
      <c r="QPC116" s="384"/>
      <c r="QPD116" s="384"/>
      <c r="QPE116" s="384"/>
      <c r="QPF116" s="384"/>
      <c r="QPG116" s="384"/>
      <c r="QPH116" s="384"/>
      <c r="QPI116" s="384"/>
      <c r="QPJ116" s="384"/>
      <c r="QPK116" s="384"/>
      <c r="QPL116" s="384"/>
      <c r="QPM116" s="384"/>
      <c r="QPN116" s="384"/>
      <c r="QPO116" s="384"/>
      <c r="QPP116" s="384"/>
      <c r="QPQ116" s="384"/>
      <c r="QPR116" s="384"/>
      <c r="QPS116" s="384"/>
      <c r="QPT116" s="384"/>
      <c r="QPU116" s="384"/>
      <c r="QPV116" s="384"/>
      <c r="QPW116" s="384"/>
      <c r="QPX116" s="384"/>
      <c r="QPY116" s="384"/>
      <c r="QPZ116" s="384"/>
      <c r="QQA116" s="384"/>
      <c r="QQB116" s="384"/>
      <c r="QQC116" s="384"/>
      <c r="QQD116" s="384"/>
      <c r="QQE116" s="384"/>
      <c r="QQF116" s="384"/>
      <c r="QQG116" s="384"/>
      <c r="QQH116" s="384"/>
      <c r="QQI116" s="384"/>
      <c r="QQJ116" s="384"/>
      <c r="QQK116" s="384"/>
      <c r="QQL116" s="384"/>
      <c r="QQM116" s="384"/>
      <c r="QQN116" s="384"/>
      <c r="QQO116" s="384"/>
      <c r="QQP116" s="384"/>
      <c r="QQQ116" s="384"/>
      <c r="QQR116" s="384"/>
      <c r="QQS116" s="384"/>
      <c r="QQT116" s="384"/>
      <c r="QQU116" s="384"/>
      <c r="QQV116" s="384"/>
      <c r="QQW116" s="384"/>
      <c r="QQX116" s="384"/>
      <c r="QQY116" s="384"/>
      <c r="QQZ116" s="384"/>
      <c r="QRA116" s="384"/>
      <c r="QRB116" s="384"/>
      <c r="QRC116" s="384"/>
      <c r="QRD116" s="384"/>
      <c r="QRE116" s="384"/>
      <c r="QRF116" s="384"/>
      <c r="QRG116" s="384"/>
      <c r="QRH116" s="384"/>
      <c r="QRI116" s="384"/>
      <c r="QRJ116" s="384"/>
      <c r="QRK116" s="384"/>
      <c r="QRL116" s="384"/>
      <c r="QRM116" s="384"/>
      <c r="QRN116" s="384"/>
      <c r="QRO116" s="384"/>
      <c r="QRP116" s="384"/>
      <c r="QRQ116" s="384"/>
      <c r="QRR116" s="384"/>
      <c r="QRS116" s="384"/>
      <c r="QRT116" s="384"/>
      <c r="QRU116" s="384"/>
      <c r="QRV116" s="384"/>
      <c r="QRW116" s="384"/>
      <c r="QRX116" s="384"/>
      <c r="QRY116" s="384"/>
      <c r="QRZ116" s="384"/>
      <c r="QSA116" s="384"/>
      <c r="QSB116" s="384"/>
      <c r="QSC116" s="384"/>
      <c r="QSD116" s="384"/>
      <c r="QSE116" s="384"/>
      <c r="QSF116" s="384"/>
      <c r="QSG116" s="384"/>
      <c r="QSH116" s="384"/>
      <c r="QSI116" s="384"/>
      <c r="QSJ116" s="384"/>
      <c r="QSK116" s="384"/>
      <c r="QSL116" s="384"/>
      <c r="QSM116" s="384"/>
      <c r="QSN116" s="384"/>
      <c r="QSO116" s="384"/>
      <c r="QSP116" s="384"/>
      <c r="QSQ116" s="384"/>
      <c r="QSR116" s="384"/>
      <c r="QSS116" s="384"/>
      <c r="QST116" s="384"/>
      <c r="QSU116" s="384"/>
      <c r="QSV116" s="384"/>
      <c r="QSW116" s="384"/>
      <c r="QSX116" s="384"/>
      <c r="QSY116" s="384"/>
      <c r="QSZ116" s="384"/>
      <c r="QTA116" s="384"/>
      <c r="QTB116" s="384"/>
      <c r="QTC116" s="384"/>
      <c r="QTD116" s="384"/>
      <c r="QTE116" s="384"/>
      <c r="QTF116" s="384"/>
      <c r="QTG116" s="384"/>
      <c r="QTH116" s="384"/>
      <c r="QTI116" s="384"/>
      <c r="QTJ116" s="384"/>
      <c r="QTK116" s="384"/>
      <c r="QTL116" s="384"/>
      <c r="QTM116" s="384"/>
      <c r="QTN116" s="384"/>
      <c r="QTO116" s="384"/>
      <c r="QTP116" s="384"/>
      <c r="QTQ116" s="384"/>
      <c r="QTR116" s="384"/>
      <c r="QTS116" s="384"/>
      <c r="QTT116" s="384"/>
      <c r="QTU116" s="384"/>
      <c r="QTV116" s="384"/>
      <c r="QTW116" s="384"/>
      <c r="QTX116" s="384"/>
      <c r="QTY116" s="384"/>
      <c r="QTZ116" s="384"/>
      <c r="QUA116" s="384"/>
      <c r="QUB116" s="384"/>
      <c r="QUC116" s="384"/>
      <c r="QUD116" s="384"/>
      <c r="QUE116" s="384"/>
      <c r="QUF116" s="384"/>
      <c r="QUG116" s="384"/>
      <c r="QUH116" s="384"/>
      <c r="QUI116" s="384"/>
      <c r="QUJ116" s="384"/>
      <c r="QUK116" s="384"/>
      <c r="QUL116" s="384"/>
      <c r="QUM116" s="384"/>
      <c r="QUN116" s="384"/>
      <c r="QUO116" s="384"/>
      <c r="QUP116" s="384"/>
      <c r="QUQ116" s="384"/>
      <c r="QUR116" s="384"/>
      <c r="QUS116" s="384"/>
      <c r="QUT116" s="384"/>
      <c r="QUU116" s="384"/>
      <c r="QUV116" s="384"/>
      <c r="QUW116" s="384"/>
      <c r="QUX116" s="384"/>
      <c r="QUY116" s="384"/>
      <c r="QUZ116" s="384"/>
      <c r="QVA116" s="384"/>
      <c r="QVB116" s="384"/>
      <c r="QVC116" s="384"/>
      <c r="QVD116" s="384"/>
      <c r="QVE116" s="384"/>
      <c r="QVF116" s="384"/>
      <c r="QVG116" s="384"/>
      <c r="QVH116" s="384"/>
      <c r="QVI116" s="384"/>
      <c r="QVJ116" s="384"/>
      <c r="QVK116" s="384"/>
      <c r="QVL116" s="384"/>
      <c r="QVM116" s="384"/>
      <c r="QVN116" s="384"/>
      <c r="QVO116" s="384"/>
      <c r="QVP116" s="384"/>
      <c r="QVQ116" s="384"/>
      <c r="QVR116" s="384"/>
      <c r="QVS116" s="384"/>
      <c r="QVT116" s="384"/>
      <c r="QVU116" s="384"/>
      <c r="QVV116" s="384"/>
      <c r="QVW116" s="384"/>
      <c r="QVX116" s="384"/>
      <c r="QVY116" s="384"/>
      <c r="QVZ116" s="384"/>
      <c r="QWA116" s="384"/>
      <c r="QWB116" s="384"/>
      <c r="QWC116" s="384"/>
      <c r="QWD116" s="384"/>
      <c r="QWE116" s="384"/>
      <c r="QWF116" s="384"/>
      <c r="QWG116" s="384"/>
      <c r="QWH116" s="384"/>
      <c r="QWI116" s="384"/>
      <c r="QWJ116" s="384"/>
      <c r="QWK116" s="384"/>
      <c r="QWL116" s="384"/>
      <c r="QWM116" s="384"/>
      <c r="QWN116" s="384"/>
      <c r="QWO116" s="384"/>
      <c r="QWP116" s="384"/>
      <c r="QWQ116" s="384"/>
      <c r="QWR116" s="384"/>
      <c r="QWS116" s="384"/>
      <c r="QWT116" s="384"/>
      <c r="QWU116" s="384"/>
      <c r="QWV116" s="384"/>
      <c r="QWW116" s="384"/>
      <c r="QWX116" s="384"/>
      <c r="QWY116" s="384"/>
      <c r="QWZ116" s="384"/>
      <c r="QXA116" s="384"/>
      <c r="QXB116" s="384"/>
      <c r="QXC116" s="384"/>
      <c r="QXD116" s="384"/>
      <c r="QXE116" s="384"/>
      <c r="QXF116" s="384"/>
      <c r="QXG116" s="384"/>
      <c r="QXH116" s="384"/>
      <c r="QXI116" s="384"/>
      <c r="QXJ116" s="384"/>
      <c r="QXK116" s="384"/>
      <c r="QXL116" s="384"/>
      <c r="QXM116" s="384"/>
      <c r="QXN116" s="384"/>
      <c r="QXO116" s="384"/>
      <c r="QXP116" s="384"/>
      <c r="QXQ116" s="384"/>
      <c r="QXR116" s="384"/>
      <c r="QXS116" s="384"/>
      <c r="QXT116" s="384"/>
      <c r="QXU116" s="384"/>
      <c r="QXV116" s="384"/>
      <c r="QXW116" s="384"/>
      <c r="QXX116" s="384"/>
      <c r="QXY116" s="384"/>
      <c r="QXZ116" s="384"/>
      <c r="QYA116" s="384"/>
      <c r="QYB116" s="384"/>
      <c r="QYC116" s="384"/>
      <c r="QYD116" s="384"/>
      <c r="QYE116" s="384"/>
      <c r="QYF116" s="384"/>
      <c r="QYG116" s="384"/>
      <c r="QYH116" s="384"/>
      <c r="QYI116" s="384"/>
      <c r="QYJ116" s="384"/>
      <c r="QYK116" s="384"/>
      <c r="QYL116" s="384"/>
      <c r="QYM116" s="384"/>
      <c r="QYN116" s="384"/>
      <c r="QYO116" s="384"/>
      <c r="QYP116" s="384"/>
      <c r="QYQ116" s="384"/>
      <c r="QYR116" s="384"/>
      <c r="QYS116" s="384"/>
      <c r="QYT116" s="384"/>
      <c r="QYU116" s="384"/>
      <c r="QYV116" s="384"/>
      <c r="QYW116" s="384"/>
      <c r="QYX116" s="384"/>
      <c r="QYY116" s="384"/>
      <c r="QYZ116" s="384"/>
      <c r="QZA116" s="384"/>
      <c r="QZB116" s="384"/>
      <c r="QZC116" s="384"/>
      <c r="QZD116" s="384"/>
      <c r="QZE116" s="384"/>
      <c r="QZF116" s="384"/>
      <c r="QZG116" s="384"/>
      <c r="QZH116" s="384"/>
      <c r="QZI116" s="384"/>
      <c r="QZJ116" s="384"/>
      <c r="QZK116" s="384"/>
      <c r="QZL116" s="384"/>
      <c r="QZM116" s="384"/>
      <c r="QZN116" s="384"/>
      <c r="QZO116" s="384"/>
      <c r="QZP116" s="384"/>
      <c r="QZQ116" s="384"/>
      <c r="QZR116" s="384"/>
      <c r="QZS116" s="384"/>
      <c r="QZT116" s="384"/>
      <c r="QZU116" s="384"/>
      <c r="QZV116" s="384"/>
      <c r="QZW116" s="384"/>
      <c r="QZX116" s="384"/>
      <c r="QZY116" s="384"/>
      <c r="QZZ116" s="384"/>
      <c r="RAA116" s="384"/>
      <c r="RAB116" s="384"/>
      <c r="RAC116" s="384"/>
      <c r="RAD116" s="384"/>
      <c r="RAE116" s="384"/>
      <c r="RAF116" s="384"/>
      <c r="RAG116" s="384"/>
      <c r="RAH116" s="384"/>
      <c r="RAI116" s="384"/>
      <c r="RAJ116" s="384"/>
      <c r="RAK116" s="384"/>
      <c r="RAL116" s="384"/>
      <c r="RAM116" s="384"/>
      <c r="RAN116" s="384"/>
      <c r="RAO116" s="384"/>
      <c r="RAP116" s="384"/>
      <c r="RAQ116" s="384"/>
      <c r="RAR116" s="384"/>
      <c r="RAS116" s="384"/>
      <c r="RAT116" s="384"/>
      <c r="RAU116" s="384"/>
      <c r="RAV116" s="384"/>
      <c r="RAW116" s="384"/>
      <c r="RAX116" s="384"/>
      <c r="RAY116" s="384"/>
      <c r="RAZ116" s="384"/>
      <c r="RBA116" s="384"/>
      <c r="RBB116" s="384"/>
      <c r="RBC116" s="384"/>
      <c r="RBD116" s="384"/>
      <c r="RBE116" s="384"/>
      <c r="RBF116" s="384"/>
      <c r="RBG116" s="384"/>
      <c r="RBH116" s="384"/>
      <c r="RBI116" s="384"/>
      <c r="RBJ116" s="384"/>
      <c r="RBK116" s="384"/>
      <c r="RBL116" s="384"/>
      <c r="RBM116" s="384"/>
      <c r="RBN116" s="384"/>
      <c r="RBO116" s="384"/>
      <c r="RBP116" s="384"/>
      <c r="RBQ116" s="384"/>
      <c r="RBR116" s="384"/>
      <c r="RBS116" s="384"/>
      <c r="RBT116" s="384"/>
      <c r="RBU116" s="384"/>
      <c r="RBV116" s="384"/>
      <c r="RBW116" s="384"/>
      <c r="RBX116" s="384"/>
      <c r="RBY116" s="384"/>
      <c r="RBZ116" s="384"/>
      <c r="RCA116" s="384"/>
      <c r="RCB116" s="384"/>
      <c r="RCC116" s="384"/>
      <c r="RCD116" s="384"/>
      <c r="RCE116" s="384"/>
      <c r="RCF116" s="384"/>
      <c r="RCG116" s="384"/>
      <c r="RCH116" s="384"/>
      <c r="RCI116" s="384"/>
      <c r="RCJ116" s="384"/>
      <c r="RCK116" s="384"/>
      <c r="RCL116" s="384"/>
      <c r="RCM116" s="384"/>
      <c r="RCN116" s="384"/>
      <c r="RCO116" s="384"/>
      <c r="RCP116" s="384"/>
      <c r="RCQ116" s="384"/>
      <c r="RCR116" s="384"/>
      <c r="RCS116" s="384"/>
      <c r="RCT116" s="384"/>
      <c r="RCU116" s="384"/>
      <c r="RCV116" s="384"/>
      <c r="RCW116" s="384"/>
      <c r="RCX116" s="384"/>
      <c r="RCY116" s="384"/>
      <c r="RCZ116" s="384"/>
      <c r="RDA116" s="384"/>
      <c r="RDB116" s="384"/>
      <c r="RDC116" s="384"/>
      <c r="RDD116" s="384"/>
      <c r="RDE116" s="384"/>
      <c r="RDF116" s="384"/>
      <c r="RDG116" s="384"/>
      <c r="RDH116" s="384"/>
      <c r="RDI116" s="384"/>
      <c r="RDJ116" s="384"/>
      <c r="RDK116" s="384"/>
      <c r="RDL116" s="384"/>
      <c r="RDM116" s="384"/>
      <c r="RDN116" s="384"/>
      <c r="RDO116" s="384"/>
      <c r="RDP116" s="384"/>
      <c r="RDQ116" s="384"/>
      <c r="RDR116" s="384"/>
      <c r="RDS116" s="384"/>
      <c r="RDT116" s="384"/>
      <c r="RDU116" s="384"/>
      <c r="RDV116" s="384"/>
      <c r="RDW116" s="384"/>
      <c r="RDX116" s="384"/>
      <c r="RDY116" s="384"/>
      <c r="RDZ116" s="384"/>
      <c r="REA116" s="384"/>
      <c r="REB116" s="384"/>
      <c r="REC116" s="384"/>
      <c r="RED116" s="384"/>
      <c r="REE116" s="384"/>
      <c r="REF116" s="384"/>
      <c r="REG116" s="384"/>
      <c r="REH116" s="384"/>
      <c r="REI116" s="384"/>
      <c r="REJ116" s="384"/>
      <c r="REK116" s="384"/>
      <c r="REL116" s="384"/>
      <c r="REM116" s="384"/>
      <c r="REN116" s="384"/>
      <c r="REO116" s="384"/>
      <c r="REP116" s="384"/>
      <c r="REQ116" s="384"/>
      <c r="RER116" s="384"/>
      <c r="RES116" s="384"/>
      <c r="RET116" s="384"/>
      <c r="REU116" s="384"/>
      <c r="REV116" s="384"/>
      <c r="REW116" s="384"/>
      <c r="REX116" s="384"/>
      <c r="REY116" s="384"/>
      <c r="REZ116" s="384"/>
      <c r="RFA116" s="384"/>
      <c r="RFB116" s="384"/>
      <c r="RFC116" s="384"/>
      <c r="RFD116" s="384"/>
      <c r="RFE116" s="384"/>
      <c r="RFF116" s="384"/>
      <c r="RFG116" s="384"/>
      <c r="RFH116" s="384"/>
      <c r="RFI116" s="384"/>
      <c r="RFJ116" s="384"/>
      <c r="RFK116" s="384"/>
      <c r="RFL116" s="384"/>
      <c r="RFM116" s="384"/>
      <c r="RFN116" s="384"/>
      <c r="RFO116" s="384"/>
      <c r="RFP116" s="384"/>
      <c r="RFQ116" s="384"/>
      <c r="RFR116" s="384"/>
      <c r="RFS116" s="384"/>
      <c r="RFT116" s="384"/>
      <c r="RFU116" s="384"/>
      <c r="RFV116" s="384"/>
      <c r="RFW116" s="384"/>
      <c r="RFX116" s="384"/>
      <c r="RFY116" s="384"/>
      <c r="RFZ116" s="384"/>
      <c r="RGA116" s="384"/>
      <c r="RGB116" s="384"/>
      <c r="RGC116" s="384"/>
      <c r="RGD116" s="384"/>
      <c r="RGE116" s="384"/>
      <c r="RGF116" s="384"/>
      <c r="RGG116" s="384"/>
      <c r="RGH116" s="384"/>
      <c r="RGI116" s="384"/>
      <c r="RGJ116" s="384"/>
      <c r="RGK116" s="384"/>
      <c r="RGL116" s="384"/>
      <c r="RGM116" s="384"/>
      <c r="RGN116" s="384"/>
      <c r="RGO116" s="384"/>
      <c r="RGP116" s="384"/>
      <c r="RGQ116" s="384"/>
      <c r="RGR116" s="384"/>
      <c r="RGS116" s="384"/>
      <c r="RGT116" s="384"/>
      <c r="RGU116" s="384"/>
      <c r="RGV116" s="384"/>
      <c r="RGW116" s="384"/>
      <c r="RGX116" s="384"/>
      <c r="RGY116" s="384"/>
      <c r="RGZ116" s="384"/>
      <c r="RHA116" s="384"/>
      <c r="RHB116" s="384"/>
      <c r="RHC116" s="384"/>
      <c r="RHD116" s="384"/>
      <c r="RHE116" s="384"/>
      <c r="RHF116" s="384"/>
      <c r="RHG116" s="384"/>
      <c r="RHH116" s="384"/>
      <c r="RHI116" s="384"/>
      <c r="RHJ116" s="384"/>
      <c r="RHK116" s="384"/>
      <c r="RHL116" s="384"/>
      <c r="RHM116" s="384"/>
      <c r="RHN116" s="384"/>
      <c r="RHO116" s="384"/>
      <c r="RHP116" s="384"/>
      <c r="RHQ116" s="384"/>
      <c r="RHR116" s="384"/>
      <c r="RHS116" s="384"/>
      <c r="RHT116" s="384"/>
      <c r="RHU116" s="384"/>
      <c r="RHV116" s="384"/>
      <c r="RHW116" s="384"/>
      <c r="RHX116" s="384"/>
      <c r="RHY116" s="384"/>
      <c r="RHZ116" s="384"/>
      <c r="RIA116" s="384"/>
      <c r="RIB116" s="384"/>
      <c r="RIC116" s="384"/>
      <c r="RID116" s="384"/>
      <c r="RIE116" s="384"/>
      <c r="RIF116" s="384"/>
      <c r="RIG116" s="384"/>
      <c r="RIH116" s="384"/>
      <c r="RII116" s="384"/>
      <c r="RIJ116" s="384"/>
      <c r="RIK116" s="384"/>
      <c r="RIL116" s="384"/>
      <c r="RIM116" s="384"/>
      <c r="RIN116" s="384"/>
      <c r="RIO116" s="384"/>
      <c r="RIP116" s="384"/>
      <c r="RIQ116" s="384"/>
      <c r="RIR116" s="384"/>
      <c r="RIS116" s="384"/>
      <c r="RIT116" s="384"/>
      <c r="RIU116" s="384"/>
      <c r="RIV116" s="384"/>
      <c r="RIW116" s="384"/>
      <c r="RIX116" s="384"/>
      <c r="RIY116" s="384"/>
      <c r="RIZ116" s="384"/>
      <c r="RJA116" s="384"/>
      <c r="RJB116" s="384"/>
      <c r="RJC116" s="384"/>
      <c r="RJD116" s="384"/>
      <c r="RJE116" s="384"/>
      <c r="RJF116" s="384"/>
      <c r="RJG116" s="384"/>
      <c r="RJH116" s="384"/>
      <c r="RJI116" s="384"/>
      <c r="RJJ116" s="384"/>
      <c r="RJK116" s="384"/>
      <c r="RJL116" s="384"/>
      <c r="RJM116" s="384"/>
      <c r="RJN116" s="384"/>
      <c r="RJO116" s="384"/>
      <c r="RJP116" s="384"/>
      <c r="RJQ116" s="384"/>
      <c r="RJR116" s="384"/>
      <c r="RJS116" s="384"/>
      <c r="RJT116" s="384"/>
      <c r="RJU116" s="384"/>
      <c r="RJV116" s="384"/>
      <c r="RJW116" s="384"/>
      <c r="RJX116" s="384"/>
      <c r="RJY116" s="384"/>
      <c r="RJZ116" s="384"/>
      <c r="RKA116" s="384"/>
      <c r="RKB116" s="384"/>
      <c r="RKC116" s="384"/>
      <c r="RKD116" s="384"/>
      <c r="RKE116" s="384"/>
      <c r="RKF116" s="384"/>
      <c r="RKG116" s="384"/>
      <c r="RKH116" s="384"/>
      <c r="RKI116" s="384"/>
      <c r="RKJ116" s="384"/>
      <c r="RKK116" s="384"/>
      <c r="RKL116" s="384"/>
      <c r="RKM116" s="384"/>
      <c r="RKN116" s="384"/>
      <c r="RKO116" s="384"/>
      <c r="RKP116" s="384"/>
      <c r="RKQ116" s="384"/>
      <c r="RKR116" s="384"/>
      <c r="RKS116" s="384"/>
      <c r="RKT116" s="384"/>
      <c r="RKU116" s="384"/>
      <c r="RKV116" s="384"/>
      <c r="RKW116" s="384"/>
      <c r="RKX116" s="384"/>
      <c r="RKY116" s="384"/>
      <c r="RKZ116" s="384"/>
      <c r="RLA116" s="384"/>
      <c r="RLB116" s="384"/>
      <c r="RLC116" s="384"/>
      <c r="RLD116" s="384"/>
      <c r="RLE116" s="384"/>
      <c r="RLF116" s="384"/>
      <c r="RLG116" s="384"/>
      <c r="RLH116" s="384"/>
      <c r="RLI116" s="384"/>
      <c r="RLJ116" s="384"/>
      <c r="RLK116" s="384"/>
      <c r="RLL116" s="384"/>
      <c r="RLM116" s="384"/>
      <c r="RLN116" s="384"/>
      <c r="RLO116" s="384"/>
      <c r="RLP116" s="384"/>
      <c r="RLQ116" s="384"/>
      <c r="RLR116" s="384"/>
      <c r="RLS116" s="384"/>
      <c r="RLT116" s="384"/>
      <c r="RLU116" s="384"/>
      <c r="RLV116" s="384"/>
      <c r="RLW116" s="384"/>
      <c r="RLX116" s="384"/>
      <c r="RLY116" s="384"/>
      <c r="RLZ116" s="384"/>
      <c r="RMA116" s="384"/>
      <c r="RMB116" s="384"/>
      <c r="RMC116" s="384"/>
      <c r="RMD116" s="384"/>
      <c r="RME116" s="384"/>
      <c r="RMF116" s="384"/>
      <c r="RMG116" s="384"/>
      <c r="RMH116" s="384"/>
      <c r="RMI116" s="384"/>
      <c r="RMJ116" s="384"/>
      <c r="RMK116" s="384"/>
      <c r="RML116" s="384"/>
      <c r="RMM116" s="384"/>
      <c r="RMN116" s="384"/>
      <c r="RMO116" s="384"/>
      <c r="RMP116" s="384"/>
      <c r="RMQ116" s="384"/>
      <c r="RMR116" s="384"/>
      <c r="RMS116" s="384"/>
      <c r="RMT116" s="384"/>
      <c r="RMU116" s="384"/>
      <c r="RMV116" s="384"/>
      <c r="RMW116" s="384"/>
      <c r="RMX116" s="384"/>
      <c r="RMY116" s="384"/>
      <c r="RMZ116" s="384"/>
      <c r="RNA116" s="384"/>
      <c r="RNB116" s="384"/>
      <c r="RNC116" s="384"/>
      <c r="RND116" s="384"/>
      <c r="RNE116" s="384"/>
      <c r="RNF116" s="384"/>
      <c r="RNG116" s="384"/>
      <c r="RNH116" s="384"/>
      <c r="RNI116" s="384"/>
      <c r="RNJ116" s="384"/>
      <c r="RNK116" s="384"/>
      <c r="RNL116" s="384"/>
      <c r="RNM116" s="384"/>
      <c r="RNN116" s="384"/>
      <c r="RNO116" s="384"/>
      <c r="RNP116" s="384"/>
      <c r="RNQ116" s="384"/>
      <c r="RNR116" s="384"/>
      <c r="RNS116" s="384"/>
      <c r="RNT116" s="384"/>
      <c r="RNU116" s="384"/>
      <c r="RNV116" s="384"/>
      <c r="RNW116" s="384"/>
      <c r="RNX116" s="384"/>
      <c r="RNY116" s="384"/>
      <c r="RNZ116" s="384"/>
      <c r="ROA116" s="384"/>
      <c r="ROB116" s="384"/>
      <c r="ROC116" s="384"/>
      <c r="ROD116" s="384"/>
      <c r="ROE116" s="384"/>
      <c r="ROF116" s="384"/>
      <c r="ROG116" s="384"/>
      <c r="ROH116" s="384"/>
      <c r="ROI116" s="384"/>
      <c r="ROJ116" s="384"/>
      <c r="ROK116" s="384"/>
      <c r="ROL116" s="384"/>
      <c r="ROM116" s="384"/>
      <c r="RON116" s="384"/>
      <c r="ROO116" s="384"/>
      <c r="ROP116" s="384"/>
      <c r="ROQ116" s="384"/>
      <c r="ROR116" s="384"/>
      <c r="ROS116" s="384"/>
      <c r="ROT116" s="384"/>
      <c r="ROU116" s="384"/>
      <c r="ROV116" s="384"/>
      <c r="ROW116" s="384"/>
      <c r="ROX116" s="384"/>
      <c r="ROY116" s="384"/>
      <c r="ROZ116" s="384"/>
      <c r="RPA116" s="384"/>
      <c r="RPB116" s="384"/>
      <c r="RPC116" s="384"/>
      <c r="RPD116" s="384"/>
      <c r="RPE116" s="384"/>
      <c r="RPF116" s="384"/>
      <c r="RPG116" s="384"/>
      <c r="RPH116" s="384"/>
      <c r="RPI116" s="384"/>
      <c r="RPJ116" s="384"/>
      <c r="RPK116" s="384"/>
      <c r="RPL116" s="384"/>
      <c r="RPM116" s="384"/>
      <c r="RPN116" s="384"/>
      <c r="RPO116" s="384"/>
      <c r="RPP116" s="384"/>
      <c r="RPQ116" s="384"/>
      <c r="RPR116" s="384"/>
      <c r="RPS116" s="384"/>
      <c r="RPT116" s="384"/>
      <c r="RPU116" s="384"/>
      <c r="RPV116" s="384"/>
      <c r="RPW116" s="384"/>
      <c r="RPX116" s="384"/>
      <c r="RPY116" s="384"/>
      <c r="RPZ116" s="384"/>
      <c r="RQA116" s="384"/>
      <c r="RQB116" s="384"/>
      <c r="RQC116" s="384"/>
      <c r="RQD116" s="384"/>
      <c r="RQE116" s="384"/>
      <c r="RQF116" s="384"/>
      <c r="RQG116" s="384"/>
      <c r="RQH116" s="384"/>
      <c r="RQI116" s="384"/>
      <c r="RQJ116" s="384"/>
      <c r="RQK116" s="384"/>
      <c r="RQL116" s="384"/>
      <c r="RQM116" s="384"/>
      <c r="RQN116" s="384"/>
      <c r="RQO116" s="384"/>
      <c r="RQP116" s="384"/>
      <c r="RQQ116" s="384"/>
      <c r="RQR116" s="384"/>
      <c r="RQS116" s="384"/>
      <c r="RQT116" s="384"/>
      <c r="RQU116" s="384"/>
      <c r="RQV116" s="384"/>
      <c r="RQW116" s="384"/>
      <c r="RQX116" s="384"/>
      <c r="RQY116" s="384"/>
      <c r="RQZ116" s="384"/>
      <c r="RRA116" s="384"/>
      <c r="RRB116" s="384"/>
      <c r="RRC116" s="384"/>
      <c r="RRD116" s="384"/>
      <c r="RRE116" s="384"/>
      <c r="RRF116" s="384"/>
      <c r="RRG116" s="384"/>
      <c r="RRH116" s="384"/>
      <c r="RRI116" s="384"/>
      <c r="RRJ116" s="384"/>
      <c r="RRK116" s="384"/>
      <c r="RRL116" s="384"/>
      <c r="RRM116" s="384"/>
      <c r="RRN116" s="384"/>
      <c r="RRO116" s="384"/>
      <c r="RRP116" s="384"/>
      <c r="RRQ116" s="384"/>
      <c r="RRR116" s="384"/>
      <c r="RRS116" s="384"/>
      <c r="RRT116" s="384"/>
      <c r="RRU116" s="384"/>
      <c r="RRV116" s="384"/>
      <c r="RRW116" s="384"/>
      <c r="RRX116" s="384"/>
      <c r="RRY116" s="384"/>
      <c r="RRZ116" s="384"/>
      <c r="RSA116" s="384"/>
      <c r="RSB116" s="384"/>
      <c r="RSC116" s="384"/>
      <c r="RSD116" s="384"/>
      <c r="RSE116" s="384"/>
      <c r="RSF116" s="384"/>
      <c r="RSG116" s="384"/>
      <c r="RSH116" s="384"/>
      <c r="RSI116" s="384"/>
      <c r="RSJ116" s="384"/>
      <c r="RSK116" s="384"/>
      <c r="RSL116" s="384"/>
      <c r="RSM116" s="384"/>
      <c r="RSN116" s="384"/>
      <c r="RSO116" s="384"/>
      <c r="RSP116" s="384"/>
      <c r="RSQ116" s="384"/>
      <c r="RSR116" s="384"/>
      <c r="RSS116" s="384"/>
      <c r="RST116" s="384"/>
      <c r="RSU116" s="384"/>
      <c r="RSV116" s="384"/>
      <c r="RSW116" s="384"/>
      <c r="RSX116" s="384"/>
      <c r="RSY116" s="384"/>
      <c r="RSZ116" s="384"/>
      <c r="RTA116" s="384"/>
      <c r="RTB116" s="384"/>
      <c r="RTC116" s="384"/>
      <c r="RTD116" s="384"/>
      <c r="RTE116" s="384"/>
      <c r="RTF116" s="384"/>
      <c r="RTG116" s="384"/>
      <c r="RTH116" s="384"/>
      <c r="RTI116" s="384"/>
      <c r="RTJ116" s="384"/>
      <c r="RTK116" s="384"/>
      <c r="RTL116" s="384"/>
      <c r="RTM116" s="384"/>
      <c r="RTN116" s="384"/>
      <c r="RTO116" s="384"/>
      <c r="RTP116" s="384"/>
      <c r="RTQ116" s="384"/>
      <c r="RTR116" s="384"/>
      <c r="RTS116" s="384"/>
      <c r="RTT116" s="384"/>
      <c r="RTU116" s="384"/>
      <c r="RTV116" s="384"/>
      <c r="RTW116" s="384"/>
      <c r="RTX116" s="384"/>
      <c r="RTY116" s="384"/>
      <c r="RTZ116" s="384"/>
      <c r="RUA116" s="384"/>
      <c r="RUB116" s="384"/>
      <c r="RUC116" s="384"/>
      <c r="RUD116" s="384"/>
      <c r="RUE116" s="384"/>
      <c r="RUF116" s="384"/>
      <c r="RUG116" s="384"/>
      <c r="RUH116" s="384"/>
      <c r="RUI116" s="384"/>
      <c r="RUJ116" s="384"/>
      <c r="RUK116" s="384"/>
      <c r="RUL116" s="384"/>
      <c r="RUM116" s="384"/>
      <c r="RUN116" s="384"/>
      <c r="RUO116" s="384"/>
      <c r="RUP116" s="384"/>
      <c r="RUQ116" s="384"/>
      <c r="RUR116" s="384"/>
      <c r="RUS116" s="384"/>
      <c r="RUT116" s="384"/>
      <c r="RUU116" s="384"/>
      <c r="RUV116" s="384"/>
      <c r="RUW116" s="384"/>
      <c r="RUX116" s="384"/>
      <c r="RUY116" s="384"/>
      <c r="RUZ116" s="384"/>
      <c r="RVA116" s="384"/>
      <c r="RVB116" s="384"/>
      <c r="RVC116" s="384"/>
      <c r="RVD116" s="384"/>
      <c r="RVE116" s="384"/>
      <c r="RVF116" s="384"/>
      <c r="RVG116" s="384"/>
      <c r="RVH116" s="384"/>
      <c r="RVI116" s="384"/>
      <c r="RVJ116" s="384"/>
      <c r="RVK116" s="384"/>
      <c r="RVL116" s="384"/>
      <c r="RVM116" s="384"/>
      <c r="RVN116" s="384"/>
      <c r="RVO116" s="384"/>
      <c r="RVP116" s="384"/>
      <c r="RVQ116" s="384"/>
      <c r="RVR116" s="384"/>
      <c r="RVS116" s="384"/>
      <c r="RVT116" s="384"/>
      <c r="RVU116" s="384"/>
      <c r="RVV116" s="384"/>
      <c r="RVW116" s="384"/>
      <c r="RVX116" s="384"/>
      <c r="RVY116" s="384"/>
      <c r="RVZ116" s="384"/>
      <c r="RWA116" s="384"/>
      <c r="RWB116" s="384"/>
      <c r="RWC116" s="384"/>
      <c r="RWD116" s="384"/>
      <c r="RWE116" s="384"/>
      <c r="RWF116" s="384"/>
      <c r="RWG116" s="384"/>
      <c r="RWH116" s="384"/>
      <c r="RWI116" s="384"/>
      <c r="RWJ116" s="384"/>
      <c r="RWK116" s="384"/>
      <c r="RWL116" s="384"/>
      <c r="RWM116" s="384"/>
      <c r="RWN116" s="384"/>
      <c r="RWO116" s="384"/>
      <c r="RWP116" s="384"/>
      <c r="RWQ116" s="384"/>
      <c r="RWR116" s="384"/>
      <c r="RWS116" s="384"/>
      <c r="RWT116" s="384"/>
      <c r="RWU116" s="384"/>
      <c r="RWV116" s="384"/>
      <c r="RWW116" s="384"/>
      <c r="RWX116" s="384"/>
      <c r="RWY116" s="384"/>
      <c r="RWZ116" s="384"/>
      <c r="RXA116" s="384"/>
      <c r="RXB116" s="384"/>
      <c r="RXC116" s="384"/>
      <c r="RXD116" s="384"/>
      <c r="RXE116" s="384"/>
      <c r="RXF116" s="384"/>
      <c r="RXG116" s="384"/>
      <c r="RXH116" s="384"/>
      <c r="RXI116" s="384"/>
      <c r="RXJ116" s="384"/>
      <c r="RXK116" s="384"/>
      <c r="RXL116" s="384"/>
      <c r="RXM116" s="384"/>
      <c r="RXN116" s="384"/>
      <c r="RXO116" s="384"/>
      <c r="RXP116" s="384"/>
      <c r="RXQ116" s="384"/>
      <c r="RXR116" s="384"/>
      <c r="RXS116" s="384"/>
      <c r="RXT116" s="384"/>
      <c r="RXU116" s="384"/>
      <c r="RXV116" s="384"/>
      <c r="RXW116" s="384"/>
      <c r="RXX116" s="384"/>
      <c r="RXY116" s="384"/>
      <c r="RXZ116" s="384"/>
      <c r="RYA116" s="384"/>
      <c r="RYB116" s="384"/>
      <c r="RYC116" s="384"/>
      <c r="RYD116" s="384"/>
      <c r="RYE116" s="384"/>
      <c r="RYF116" s="384"/>
      <c r="RYG116" s="384"/>
      <c r="RYH116" s="384"/>
      <c r="RYI116" s="384"/>
      <c r="RYJ116" s="384"/>
      <c r="RYK116" s="384"/>
      <c r="RYL116" s="384"/>
      <c r="RYM116" s="384"/>
      <c r="RYN116" s="384"/>
      <c r="RYO116" s="384"/>
      <c r="RYP116" s="384"/>
      <c r="RYQ116" s="384"/>
      <c r="RYR116" s="384"/>
      <c r="RYS116" s="384"/>
      <c r="RYT116" s="384"/>
      <c r="RYU116" s="384"/>
      <c r="RYV116" s="384"/>
      <c r="RYW116" s="384"/>
      <c r="RYX116" s="384"/>
      <c r="RYY116" s="384"/>
      <c r="RYZ116" s="384"/>
      <c r="RZA116" s="384"/>
      <c r="RZB116" s="384"/>
      <c r="RZC116" s="384"/>
      <c r="RZD116" s="384"/>
      <c r="RZE116" s="384"/>
      <c r="RZF116" s="384"/>
      <c r="RZG116" s="384"/>
      <c r="RZH116" s="384"/>
      <c r="RZI116" s="384"/>
      <c r="RZJ116" s="384"/>
      <c r="RZK116" s="384"/>
      <c r="RZL116" s="384"/>
      <c r="RZM116" s="384"/>
      <c r="RZN116" s="384"/>
      <c r="RZO116" s="384"/>
      <c r="RZP116" s="384"/>
      <c r="RZQ116" s="384"/>
      <c r="RZR116" s="384"/>
      <c r="RZS116" s="384"/>
      <c r="RZT116" s="384"/>
      <c r="RZU116" s="384"/>
      <c r="RZV116" s="384"/>
      <c r="RZW116" s="384"/>
      <c r="RZX116" s="384"/>
      <c r="RZY116" s="384"/>
      <c r="RZZ116" s="384"/>
      <c r="SAA116" s="384"/>
      <c r="SAB116" s="384"/>
      <c r="SAC116" s="384"/>
      <c r="SAD116" s="384"/>
      <c r="SAE116" s="384"/>
      <c r="SAF116" s="384"/>
      <c r="SAG116" s="384"/>
      <c r="SAH116" s="384"/>
      <c r="SAI116" s="384"/>
      <c r="SAJ116" s="384"/>
      <c r="SAK116" s="384"/>
      <c r="SAL116" s="384"/>
      <c r="SAM116" s="384"/>
      <c r="SAN116" s="384"/>
      <c r="SAO116" s="384"/>
      <c r="SAP116" s="384"/>
      <c r="SAQ116" s="384"/>
      <c r="SAR116" s="384"/>
      <c r="SAS116" s="384"/>
      <c r="SAT116" s="384"/>
      <c r="SAU116" s="384"/>
      <c r="SAV116" s="384"/>
      <c r="SAW116" s="384"/>
      <c r="SAX116" s="384"/>
      <c r="SAY116" s="384"/>
      <c r="SAZ116" s="384"/>
      <c r="SBA116" s="384"/>
      <c r="SBB116" s="384"/>
      <c r="SBC116" s="384"/>
      <c r="SBD116" s="384"/>
      <c r="SBE116" s="384"/>
      <c r="SBF116" s="384"/>
      <c r="SBG116" s="384"/>
      <c r="SBH116" s="384"/>
      <c r="SBI116" s="384"/>
      <c r="SBJ116" s="384"/>
      <c r="SBK116" s="384"/>
      <c r="SBL116" s="384"/>
      <c r="SBM116" s="384"/>
      <c r="SBN116" s="384"/>
      <c r="SBO116" s="384"/>
      <c r="SBP116" s="384"/>
      <c r="SBQ116" s="384"/>
      <c r="SBR116" s="384"/>
      <c r="SBS116" s="384"/>
      <c r="SBT116" s="384"/>
      <c r="SBU116" s="384"/>
      <c r="SBV116" s="384"/>
      <c r="SBW116" s="384"/>
      <c r="SBX116" s="384"/>
      <c r="SBY116" s="384"/>
      <c r="SBZ116" s="384"/>
      <c r="SCA116" s="384"/>
      <c r="SCB116" s="384"/>
      <c r="SCC116" s="384"/>
      <c r="SCD116" s="384"/>
      <c r="SCE116" s="384"/>
      <c r="SCF116" s="384"/>
      <c r="SCG116" s="384"/>
      <c r="SCH116" s="384"/>
      <c r="SCI116" s="384"/>
      <c r="SCJ116" s="384"/>
      <c r="SCK116" s="384"/>
      <c r="SCL116" s="384"/>
      <c r="SCM116" s="384"/>
      <c r="SCN116" s="384"/>
      <c r="SCO116" s="384"/>
      <c r="SCP116" s="384"/>
      <c r="SCQ116" s="384"/>
      <c r="SCR116" s="384"/>
      <c r="SCS116" s="384"/>
      <c r="SCT116" s="384"/>
      <c r="SCU116" s="384"/>
      <c r="SCV116" s="384"/>
      <c r="SCW116" s="384"/>
      <c r="SCX116" s="384"/>
      <c r="SCY116" s="384"/>
      <c r="SCZ116" s="384"/>
      <c r="SDA116" s="384"/>
      <c r="SDB116" s="384"/>
      <c r="SDC116" s="384"/>
      <c r="SDD116" s="384"/>
      <c r="SDE116" s="384"/>
      <c r="SDF116" s="384"/>
      <c r="SDG116" s="384"/>
      <c r="SDH116" s="384"/>
      <c r="SDI116" s="384"/>
      <c r="SDJ116" s="384"/>
      <c r="SDK116" s="384"/>
      <c r="SDL116" s="384"/>
      <c r="SDM116" s="384"/>
      <c r="SDN116" s="384"/>
      <c r="SDO116" s="384"/>
      <c r="SDP116" s="384"/>
      <c r="SDQ116" s="384"/>
      <c r="SDR116" s="384"/>
      <c r="SDS116" s="384"/>
      <c r="SDT116" s="384"/>
      <c r="SDU116" s="384"/>
      <c r="SDV116" s="384"/>
      <c r="SDW116" s="384"/>
      <c r="SDX116" s="384"/>
      <c r="SDY116" s="384"/>
      <c r="SDZ116" s="384"/>
      <c r="SEA116" s="384"/>
      <c r="SEB116" s="384"/>
      <c r="SEC116" s="384"/>
      <c r="SED116" s="384"/>
      <c r="SEE116" s="384"/>
      <c r="SEF116" s="384"/>
      <c r="SEG116" s="384"/>
      <c r="SEH116" s="384"/>
      <c r="SEI116" s="384"/>
      <c r="SEJ116" s="384"/>
      <c r="SEK116" s="384"/>
      <c r="SEL116" s="384"/>
      <c r="SEM116" s="384"/>
      <c r="SEN116" s="384"/>
      <c r="SEO116" s="384"/>
      <c r="SEP116" s="384"/>
      <c r="SEQ116" s="384"/>
      <c r="SER116" s="384"/>
      <c r="SES116" s="384"/>
      <c r="SET116" s="384"/>
      <c r="SEU116" s="384"/>
      <c r="SEV116" s="384"/>
      <c r="SEW116" s="384"/>
      <c r="SEX116" s="384"/>
      <c r="SEY116" s="384"/>
      <c r="SEZ116" s="384"/>
      <c r="SFA116" s="384"/>
      <c r="SFB116" s="384"/>
      <c r="SFC116" s="384"/>
      <c r="SFD116" s="384"/>
      <c r="SFE116" s="384"/>
      <c r="SFF116" s="384"/>
      <c r="SFG116" s="384"/>
      <c r="SFH116" s="384"/>
      <c r="SFI116" s="384"/>
      <c r="SFJ116" s="384"/>
      <c r="SFK116" s="384"/>
      <c r="SFL116" s="384"/>
      <c r="SFM116" s="384"/>
      <c r="SFN116" s="384"/>
      <c r="SFO116" s="384"/>
      <c r="SFP116" s="384"/>
      <c r="SFQ116" s="384"/>
      <c r="SFR116" s="384"/>
      <c r="SFS116" s="384"/>
      <c r="SFT116" s="384"/>
      <c r="SFU116" s="384"/>
      <c r="SFV116" s="384"/>
      <c r="SFW116" s="384"/>
      <c r="SFX116" s="384"/>
      <c r="SFY116" s="384"/>
      <c r="SFZ116" s="384"/>
      <c r="SGA116" s="384"/>
      <c r="SGB116" s="384"/>
      <c r="SGC116" s="384"/>
      <c r="SGD116" s="384"/>
      <c r="SGE116" s="384"/>
      <c r="SGF116" s="384"/>
      <c r="SGG116" s="384"/>
      <c r="SGH116" s="384"/>
      <c r="SGI116" s="384"/>
      <c r="SGJ116" s="384"/>
      <c r="SGK116" s="384"/>
      <c r="SGL116" s="384"/>
      <c r="SGM116" s="384"/>
      <c r="SGN116" s="384"/>
      <c r="SGO116" s="384"/>
      <c r="SGP116" s="384"/>
      <c r="SGQ116" s="384"/>
      <c r="SGR116" s="384"/>
      <c r="SGS116" s="384"/>
      <c r="SGT116" s="384"/>
      <c r="SGU116" s="384"/>
      <c r="SGV116" s="384"/>
      <c r="SGW116" s="384"/>
      <c r="SGX116" s="384"/>
      <c r="SGY116" s="384"/>
      <c r="SGZ116" s="384"/>
      <c r="SHA116" s="384"/>
      <c r="SHB116" s="384"/>
      <c r="SHC116" s="384"/>
      <c r="SHD116" s="384"/>
      <c r="SHE116" s="384"/>
      <c r="SHF116" s="384"/>
      <c r="SHG116" s="384"/>
      <c r="SHH116" s="384"/>
      <c r="SHI116" s="384"/>
      <c r="SHJ116" s="384"/>
      <c r="SHK116" s="384"/>
      <c r="SHL116" s="384"/>
      <c r="SHM116" s="384"/>
      <c r="SHN116" s="384"/>
      <c r="SHO116" s="384"/>
      <c r="SHP116" s="384"/>
      <c r="SHQ116" s="384"/>
      <c r="SHR116" s="384"/>
      <c r="SHS116" s="384"/>
      <c r="SHT116" s="384"/>
      <c r="SHU116" s="384"/>
      <c r="SHV116" s="384"/>
      <c r="SHW116" s="384"/>
      <c r="SHX116" s="384"/>
      <c r="SHY116" s="384"/>
      <c r="SHZ116" s="384"/>
      <c r="SIA116" s="384"/>
      <c r="SIB116" s="384"/>
      <c r="SIC116" s="384"/>
      <c r="SID116" s="384"/>
      <c r="SIE116" s="384"/>
      <c r="SIF116" s="384"/>
      <c r="SIG116" s="384"/>
      <c r="SIH116" s="384"/>
      <c r="SII116" s="384"/>
      <c r="SIJ116" s="384"/>
      <c r="SIK116" s="384"/>
      <c r="SIL116" s="384"/>
      <c r="SIM116" s="384"/>
      <c r="SIN116" s="384"/>
      <c r="SIO116" s="384"/>
      <c r="SIP116" s="384"/>
      <c r="SIQ116" s="384"/>
      <c r="SIR116" s="384"/>
      <c r="SIS116" s="384"/>
      <c r="SIT116" s="384"/>
      <c r="SIU116" s="384"/>
      <c r="SIV116" s="384"/>
      <c r="SIW116" s="384"/>
      <c r="SIX116" s="384"/>
      <c r="SIY116" s="384"/>
      <c r="SIZ116" s="384"/>
      <c r="SJA116" s="384"/>
      <c r="SJB116" s="384"/>
      <c r="SJC116" s="384"/>
      <c r="SJD116" s="384"/>
      <c r="SJE116" s="384"/>
      <c r="SJF116" s="384"/>
      <c r="SJG116" s="384"/>
      <c r="SJH116" s="384"/>
      <c r="SJI116" s="384"/>
      <c r="SJJ116" s="384"/>
      <c r="SJK116" s="384"/>
      <c r="SJL116" s="384"/>
      <c r="SJM116" s="384"/>
      <c r="SJN116" s="384"/>
      <c r="SJO116" s="384"/>
      <c r="SJP116" s="384"/>
      <c r="SJQ116" s="384"/>
      <c r="SJR116" s="384"/>
      <c r="SJS116" s="384"/>
      <c r="SJT116" s="384"/>
      <c r="SJU116" s="384"/>
      <c r="SJV116" s="384"/>
      <c r="SJW116" s="384"/>
      <c r="SJX116" s="384"/>
      <c r="SJY116" s="384"/>
      <c r="SJZ116" s="384"/>
      <c r="SKA116" s="384"/>
      <c r="SKB116" s="384"/>
      <c r="SKC116" s="384"/>
      <c r="SKD116" s="384"/>
      <c r="SKE116" s="384"/>
      <c r="SKF116" s="384"/>
      <c r="SKG116" s="384"/>
      <c r="SKH116" s="384"/>
      <c r="SKI116" s="384"/>
      <c r="SKJ116" s="384"/>
      <c r="SKK116" s="384"/>
      <c r="SKL116" s="384"/>
      <c r="SKM116" s="384"/>
      <c r="SKN116" s="384"/>
      <c r="SKO116" s="384"/>
      <c r="SKP116" s="384"/>
      <c r="SKQ116" s="384"/>
      <c r="SKR116" s="384"/>
      <c r="SKS116" s="384"/>
      <c r="SKT116" s="384"/>
      <c r="SKU116" s="384"/>
      <c r="SKV116" s="384"/>
      <c r="SKW116" s="384"/>
      <c r="SKX116" s="384"/>
      <c r="SKY116" s="384"/>
      <c r="SKZ116" s="384"/>
      <c r="SLA116" s="384"/>
      <c r="SLB116" s="384"/>
      <c r="SLC116" s="384"/>
      <c r="SLD116" s="384"/>
      <c r="SLE116" s="384"/>
      <c r="SLF116" s="384"/>
      <c r="SLG116" s="384"/>
      <c r="SLH116" s="384"/>
      <c r="SLI116" s="384"/>
      <c r="SLJ116" s="384"/>
      <c r="SLK116" s="384"/>
      <c r="SLL116" s="384"/>
      <c r="SLM116" s="384"/>
      <c r="SLN116" s="384"/>
      <c r="SLO116" s="384"/>
      <c r="SLP116" s="384"/>
      <c r="SLQ116" s="384"/>
      <c r="SLR116" s="384"/>
      <c r="SLS116" s="384"/>
      <c r="SLT116" s="384"/>
      <c r="SLU116" s="384"/>
      <c r="SLV116" s="384"/>
      <c r="SLW116" s="384"/>
      <c r="SLX116" s="384"/>
      <c r="SLY116" s="384"/>
      <c r="SLZ116" s="384"/>
      <c r="SMA116" s="384"/>
      <c r="SMB116" s="384"/>
      <c r="SMC116" s="384"/>
      <c r="SMD116" s="384"/>
      <c r="SME116" s="384"/>
      <c r="SMF116" s="384"/>
      <c r="SMG116" s="384"/>
      <c r="SMH116" s="384"/>
      <c r="SMI116" s="384"/>
      <c r="SMJ116" s="384"/>
      <c r="SMK116" s="384"/>
      <c r="SML116" s="384"/>
      <c r="SMM116" s="384"/>
      <c r="SMN116" s="384"/>
      <c r="SMO116" s="384"/>
      <c r="SMP116" s="384"/>
      <c r="SMQ116" s="384"/>
      <c r="SMR116" s="384"/>
      <c r="SMS116" s="384"/>
      <c r="SMT116" s="384"/>
      <c r="SMU116" s="384"/>
      <c r="SMV116" s="384"/>
      <c r="SMW116" s="384"/>
      <c r="SMX116" s="384"/>
      <c r="SMY116" s="384"/>
      <c r="SMZ116" s="384"/>
      <c r="SNA116" s="384"/>
      <c r="SNB116" s="384"/>
      <c r="SNC116" s="384"/>
      <c r="SND116" s="384"/>
      <c r="SNE116" s="384"/>
      <c r="SNF116" s="384"/>
      <c r="SNG116" s="384"/>
      <c r="SNH116" s="384"/>
      <c r="SNI116" s="384"/>
      <c r="SNJ116" s="384"/>
      <c r="SNK116" s="384"/>
      <c r="SNL116" s="384"/>
      <c r="SNM116" s="384"/>
      <c r="SNN116" s="384"/>
      <c r="SNO116" s="384"/>
      <c r="SNP116" s="384"/>
      <c r="SNQ116" s="384"/>
      <c r="SNR116" s="384"/>
      <c r="SNS116" s="384"/>
      <c r="SNT116" s="384"/>
      <c r="SNU116" s="384"/>
      <c r="SNV116" s="384"/>
      <c r="SNW116" s="384"/>
      <c r="SNX116" s="384"/>
      <c r="SNY116" s="384"/>
      <c r="SNZ116" s="384"/>
      <c r="SOA116" s="384"/>
      <c r="SOB116" s="384"/>
      <c r="SOC116" s="384"/>
      <c r="SOD116" s="384"/>
      <c r="SOE116" s="384"/>
      <c r="SOF116" s="384"/>
      <c r="SOG116" s="384"/>
      <c r="SOH116" s="384"/>
      <c r="SOI116" s="384"/>
      <c r="SOJ116" s="384"/>
      <c r="SOK116" s="384"/>
      <c r="SOL116" s="384"/>
      <c r="SOM116" s="384"/>
      <c r="SON116" s="384"/>
      <c r="SOO116" s="384"/>
      <c r="SOP116" s="384"/>
      <c r="SOQ116" s="384"/>
      <c r="SOR116" s="384"/>
      <c r="SOS116" s="384"/>
      <c r="SOT116" s="384"/>
      <c r="SOU116" s="384"/>
      <c r="SOV116" s="384"/>
      <c r="SOW116" s="384"/>
      <c r="SOX116" s="384"/>
      <c r="SOY116" s="384"/>
      <c r="SOZ116" s="384"/>
      <c r="SPA116" s="384"/>
      <c r="SPB116" s="384"/>
      <c r="SPC116" s="384"/>
      <c r="SPD116" s="384"/>
      <c r="SPE116" s="384"/>
      <c r="SPF116" s="384"/>
      <c r="SPG116" s="384"/>
      <c r="SPH116" s="384"/>
      <c r="SPI116" s="384"/>
      <c r="SPJ116" s="384"/>
      <c r="SPK116" s="384"/>
      <c r="SPL116" s="384"/>
      <c r="SPM116" s="384"/>
      <c r="SPN116" s="384"/>
      <c r="SPO116" s="384"/>
      <c r="SPP116" s="384"/>
      <c r="SPQ116" s="384"/>
      <c r="SPR116" s="384"/>
      <c r="SPS116" s="384"/>
      <c r="SPT116" s="384"/>
      <c r="SPU116" s="384"/>
      <c r="SPV116" s="384"/>
      <c r="SPW116" s="384"/>
      <c r="SPX116" s="384"/>
      <c r="SPY116" s="384"/>
      <c r="SPZ116" s="384"/>
      <c r="SQA116" s="384"/>
      <c r="SQB116" s="384"/>
      <c r="SQC116" s="384"/>
      <c r="SQD116" s="384"/>
      <c r="SQE116" s="384"/>
      <c r="SQF116" s="384"/>
      <c r="SQG116" s="384"/>
      <c r="SQH116" s="384"/>
      <c r="SQI116" s="384"/>
      <c r="SQJ116" s="384"/>
      <c r="SQK116" s="384"/>
      <c r="SQL116" s="384"/>
      <c r="SQM116" s="384"/>
      <c r="SQN116" s="384"/>
      <c r="SQO116" s="384"/>
      <c r="SQP116" s="384"/>
      <c r="SQQ116" s="384"/>
      <c r="SQR116" s="384"/>
      <c r="SQS116" s="384"/>
      <c r="SQT116" s="384"/>
      <c r="SQU116" s="384"/>
      <c r="SQV116" s="384"/>
      <c r="SQW116" s="384"/>
      <c r="SQX116" s="384"/>
      <c r="SQY116" s="384"/>
      <c r="SQZ116" s="384"/>
      <c r="SRA116" s="384"/>
      <c r="SRB116" s="384"/>
      <c r="SRC116" s="384"/>
      <c r="SRD116" s="384"/>
      <c r="SRE116" s="384"/>
      <c r="SRF116" s="384"/>
      <c r="SRG116" s="384"/>
      <c r="SRH116" s="384"/>
      <c r="SRI116" s="384"/>
      <c r="SRJ116" s="384"/>
      <c r="SRK116" s="384"/>
      <c r="SRL116" s="384"/>
      <c r="SRM116" s="384"/>
      <c r="SRN116" s="384"/>
      <c r="SRO116" s="384"/>
      <c r="SRP116" s="384"/>
      <c r="SRQ116" s="384"/>
      <c r="SRR116" s="384"/>
      <c r="SRS116" s="384"/>
      <c r="SRT116" s="384"/>
      <c r="SRU116" s="384"/>
      <c r="SRV116" s="384"/>
      <c r="SRW116" s="384"/>
      <c r="SRX116" s="384"/>
      <c r="SRY116" s="384"/>
      <c r="SRZ116" s="384"/>
      <c r="SSA116" s="384"/>
      <c r="SSB116" s="384"/>
      <c r="SSC116" s="384"/>
      <c r="SSD116" s="384"/>
      <c r="SSE116" s="384"/>
      <c r="SSF116" s="384"/>
      <c r="SSG116" s="384"/>
      <c r="SSH116" s="384"/>
      <c r="SSI116" s="384"/>
      <c r="SSJ116" s="384"/>
      <c r="SSK116" s="384"/>
      <c r="SSL116" s="384"/>
      <c r="SSM116" s="384"/>
      <c r="SSN116" s="384"/>
      <c r="SSO116" s="384"/>
      <c r="SSP116" s="384"/>
      <c r="SSQ116" s="384"/>
      <c r="SSR116" s="384"/>
      <c r="SSS116" s="384"/>
      <c r="SST116" s="384"/>
      <c r="SSU116" s="384"/>
      <c r="SSV116" s="384"/>
      <c r="SSW116" s="384"/>
      <c r="SSX116" s="384"/>
      <c r="SSY116" s="384"/>
      <c r="SSZ116" s="384"/>
      <c r="STA116" s="384"/>
      <c r="STB116" s="384"/>
      <c r="STC116" s="384"/>
      <c r="STD116" s="384"/>
      <c r="STE116" s="384"/>
      <c r="STF116" s="384"/>
      <c r="STG116" s="384"/>
      <c r="STH116" s="384"/>
      <c r="STI116" s="384"/>
      <c r="STJ116" s="384"/>
      <c r="STK116" s="384"/>
      <c r="STL116" s="384"/>
      <c r="STM116" s="384"/>
      <c r="STN116" s="384"/>
      <c r="STO116" s="384"/>
      <c r="STP116" s="384"/>
      <c r="STQ116" s="384"/>
      <c r="STR116" s="384"/>
      <c r="STS116" s="384"/>
      <c r="STT116" s="384"/>
      <c r="STU116" s="384"/>
      <c r="STV116" s="384"/>
      <c r="STW116" s="384"/>
      <c r="STX116" s="384"/>
      <c r="STY116" s="384"/>
      <c r="STZ116" s="384"/>
      <c r="SUA116" s="384"/>
      <c r="SUB116" s="384"/>
      <c r="SUC116" s="384"/>
      <c r="SUD116" s="384"/>
      <c r="SUE116" s="384"/>
      <c r="SUF116" s="384"/>
      <c r="SUG116" s="384"/>
      <c r="SUH116" s="384"/>
      <c r="SUI116" s="384"/>
      <c r="SUJ116" s="384"/>
      <c r="SUK116" s="384"/>
      <c r="SUL116" s="384"/>
      <c r="SUM116" s="384"/>
      <c r="SUN116" s="384"/>
      <c r="SUO116" s="384"/>
      <c r="SUP116" s="384"/>
      <c r="SUQ116" s="384"/>
      <c r="SUR116" s="384"/>
      <c r="SUS116" s="384"/>
      <c r="SUT116" s="384"/>
      <c r="SUU116" s="384"/>
      <c r="SUV116" s="384"/>
      <c r="SUW116" s="384"/>
      <c r="SUX116" s="384"/>
      <c r="SUY116" s="384"/>
      <c r="SUZ116" s="384"/>
      <c r="SVA116" s="384"/>
      <c r="SVB116" s="384"/>
      <c r="SVC116" s="384"/>
      <c r="SVD116" s="384"/>
      <c r="SVE116" s="384"/>
      <c r="SVF116" s="384"/>
      <c r="SVG116" s="384"/>
      <c r="SVH116" s="384"/>
      <c r="SVI116" s="384"/>
      <c r="SVJ116" s="384"/>
      <c r="SVK116" s="384"/>
      <c r="SVL116" s="384"/>
      <c r="SVM116" s="384"/>
      <c r="SVN116" s="384"/>
      <c r="SVO116" s="384"/>
      <c r="SVP116" s="384"/>
      <c r="SVQ116" s="384"/>
      <c r="SVR116" s="384"/>
      <c r="SVS116" s="384"/>
      <c r="SVT116" s="384"/>
      <c r="SVU116" s="384"/>
      <c r="SVV116" s="384"/>
      <c r="SVW116" s="384"/>
      <c r="SVX116" s="384"/>
      <c r="SVY116" s="384"/>
      <c r="SVZ116" s="384"/>
      <c r="SWA116" s="384"/>
      <c r="SWB116" s="384"/>
      <c r="SWC116" s="384"/>
      <c r="SWD116" s="384"/>
      <c r="SWE116" s="384"/>
      <c r="SWF116" s="384"/>
      <c r="SWG116" s="384"/>
      <c r="SWH116" s="384"/>
      <c r="SWI116" s="384"/>
      <c r="SWJ116" s="384"/>
      <c r="SWK116" s="384"/>
      <c r="SWL116" s="384"/>
      <c r="SWM116" s="384"/>
      <c r="SWN116" s="384"/>
      <c r="SWO116" s="384"/>
      <c r="SWP116" s="384"/>
      <c r="SWQ116" s="384"/>
      <c r="SWR116" s="384"/>
      <c r="SWS116" s="384"/>
      <c r="SWT116" s="384"/>
      <c r="SWU116" s="384"/>
      <c r="SWV116" s="384"/>
      <c r="SWW116" s="384"/>
      <c r="SWX116" s="384"/>
      <c r="SWY116" s="384"/>
      <c r="SWZ116" s="384"/>
      <c r="SXA116" s="384"/>
      <c r="SXB116" s="384"/>
      <c r="SXC116" s="384"/>
      <c r="SXD116" s="384"/>
      <c r="SXE116" s="384"/>
      <c r="SXF116" s="384"/>
      <c r="SXG116" s="384"/>
      <c r="SXH116" s="384"/>
      <c r="SXI116" s="384"/>
      <c r="SXJ116" s="384"/>
      <c r="SXK116" s="384"/>
      <c r="SXL116" s="384"/>
      <c r="SXM116" s="384"/>
      <c r="SXN116" s="384"/>
      <c r="SXO116" s="384"/>
      <c r="SXP116" s="384"/>
      <c r="SXQ116" s="384"/>
      <c r="SXR116" s="384"/>
      <c r="SXS116" s="384"/>
      <c r="SXT116" s="384"/>
      <c r="SXU116" s="384"/>
      <c r="SXV116" s="384"/>
      <c r="SXW116" s="384"/>
      <c r="SXX116" s="384"/>
      <c r="SXY116" s="384"/>
      <c r="SXZ116" s="384"/>
      <c r="SYA116" s="384"/>
      <c r="SYB116" s="384"/>
      <c r="SYC116" s="384"/>
      <c r="SYD116" s="384"/>
      <c r="SYE116" s="384"/>
      <c r="SYF116" s="384"/>
      <c r="SYG116" s="384"/>
      <c r="SYH116" s="384"/>
      <c r="SYI116" s="384"/>
      <c r="SYJ116" s="384"/>
      <c r="SYK116" s="384"/>
      <c r="SYL116" s="384"/>
      <c r="SYM116" s="384"/>
      <c r="SYN116" s="384"/>
      <c r="SYO116" s="384"/>
      <c r="SYP116" s="384"/>
      <c r="SYQ116" s="384"/>
      <c r="SYR116" s="384"/>
      <c r="SYS116" s="384"/>
      <c r="SYT116" s="384"/>
      <c r="SYU116" s="384"/>
      <c r="SYV116" s="384"/>
      <c r="SYW116" s="384"/>
      <c r="SYX116" s="384"/>
      <c r="SYY116" s="384"/>
      <c r="SYZ116" s="384"/>
      <c r="SZA116" s="384"/>
      <c r="SZB116" s="384"/>
      <c r="SZC116" s="384"/>
      <c r="SZD116" s="384"/>
      <c r="SZE116" s="384"/>
      <c r="SZF116" s="384"/>
      <c r="SZG116" s="384"/>
      <c r="SZH116" s="384"/>
      <c r="SZI116" s="384"/>
      <c r="SZJ116" s="384"/>
      <c r="SZK116" s="384"/>
      <c r="SZL116" s="384"/>
      <c r="SZM116" s="384"/>
      <c r="SZN116" s="384"/>
      <c r="SZO116" s="384"/>
      <c r="SZP116" s="384"/>
      <c r="SZQ116" s="384"/>
      <c r="SZR116" s="384"/>
      <c r="SZS116" s="384"/>
      <c r="SZT116" s="384"/>
      <c r="SZU116" s="384"/>
      <c r="SZV116" s="384"/>
      <c r="SZW116" s="384"/>
      <c r="SZX116" s="384"/>
      <c r="SZY116" s="384"/>
      <c r="SZZ116" s="384"/>
      <c r="TAA116" s="384"/>
      <c r="TAB116" s="384"/>
      <c r="TAC116" s="384"/>
      <c r="TAD116" s="384"/>
      <c r="TAE116" s="384"/>
      <c r="TAF116" s="384"/>
      <c r="TAG116" s="384"/>
      <c r="TAH116" s="384"/>
      <c r="TAI116" s="384"/>
      <c r="TAJ116" s="384"/>
      <c r="TAK116" s="384"/>
      <c r="TAL116" s="384"/>
      <c r="TAM116" s="384"/>
      <c r="TAN116" s="384"/>
      <c r="TAO116" s="384"/>
      <c r="TAP116" s="384"/>
      <c r="TAQ116" s="384"/>
      <c r="TAR116" s="384"/>
      <c r="TAS116" s="384"/>
      <c r="TAT116" s="384"/>
      <c r="TAU116" s="384"/>
      <c r="TAV116" s="384"/>
      <c r="TAW116" s="384"/>
      <c r="TAX116" s="384"/>
      <c r="TAY116" s="384"/>
      <c r="TAZ116" s="384"/>
      <c r="TBA116" s="384"/>
      <c r="TBB116" s="384"/>
      <c r="TBC116" s="384"/>
      <c r="TBD116" s="384"/>
      <c r="TBE116" s="384"/>
      <c r="TBF116" s="384"/>
      <c r="TBG116" s="384"/>
      <c r="TBH116" s="384"/>
      <c r="TBI116" s="384"/>
      <c r="TBJ116" s="384"/>
      <c r="TBK116" s="384"/>
      <c r="TBL116" s="384"/>
      <c r="TBM116" s="384"/>
      <c r="TBN116" s="384"/>
      <c r="TBO116" s="384"/>
      <c r="TBP116" s="384"/>
      <c r="TBQ116" s="384"/>
      <c r="TBR116" s="384"/>
      <c r="TBS116" s="384"/>
      <c r="TBT116" s="384"/>
      <c r="TBU116" s="384"/>
      <c r="TBV116" s="384"/>
      <c r="TBW116" s="384"/>
      <c r="TBX116" s="384"/>
      <c r="TBY116" s="384"/>
      <c r="TBZ116" s="384"/>
      <c r="TCA116" s="384"/>
      <c r="TCB116" s="384"/>
      <c r="TCC116" s="384"/>
      <c r="TCD116" s="384"/>
      <c r="TCE116" s="384"/>
      <c r="TCF116" s="384"/>
      <c r="TCG116" s="384"/>
      <c r="TCH116" s="384"/>
      <c r="TCI116" s="384"/>
      <c r="TCJ116" s="384"/>
      <c r="TCK116" s="384"/>
      <c r="TCL116" s="384"/>
      <c r="TCM116" s="384"/>
      <c r="TCN116" s="384"/>
      <c r="TCO116" s="384"/>
      <c r="TCP116" s="384"/>
      <c r="TCQ116" s="384"/>
      <c r="TCR116" s="384"/>
      <c r="TCS116" s="384"/>
      <c r="TCT116" s="384"/>
      <c r="TCU116" s="384"/>
      <c r="TCV116" s="384"/>
      <c r="TCW116" s="384"/>
      <c r="TCX116" s="384"/>
      <c r="TCY116" s="384"/>
      <c r="TCZ116" s="384"/>
      <c r="TDA116" s="384"/>
      <c r="TDB116" s="384"/>
      <c r="TDC116" s="384"/>
      <c r="TDD116" s="384"/>
      <c r="TDE116" s="384"/>
      <c r="TDF116" s="384"/>
      <c r="TDG116" s="384"/>
      <c r="TDH116" s="384"/>
      <c r="TDI116" s="384"/>
      <c r="TDJ116" s="384"/>
      <c r="TDK116" s="384"/>
      <c r="TDL116" s="384"/>
      <c r="TDM116" s="384"/>
      <c r="TDN116" s="384"/>
      <c r="TDO116" s="384"/>
      <c r="TDP116" s="384"/>
      <c r="TDQ116" s="384"/>
      <c r="TDR116" s="384"/>
      <c r="TDS116" s="384"/>
      <c r="TDT116" s="384"/>
      <c r="TDU116" s="384"/>
      <c r="TDV116" s="384"/>
      <c r="TDW116" s="384"/>
      <c r="TDX116" s="384"/>
      <c r="TDY116" s="384"/>
      <c r="TDZ116" s="384"/>
      <c r="TEA116" s="384"/>
      <c r="TEB116" s="384"/>
      <c r="TEC116" s="384"/>
      <c r="TED116" s="384"/>
      <c r="TEE116" s="384"/>
      <c r="TEF116" s="384"/>
      <c r="TEG116" s="384"/>
      <c r="TEH116" s="384"/>
      <c r="TEI116" s="384"/>
      <c r="TEJ116" s="384"/>
      <c r="TEK116" s="384"/>
      <c r="TEL116" s="384"/>
      <c r="TEM116" s="384"/>
      <c r="TEN116" s="384"/>
      <c r="TEO116" s="384"/>
      <c r="TEP116" s="384"/>
      <c r="TEQ116" s="384"/>
      <c r="TER116" s="384"/>
      <c r="TES116" s="384"/>
      <c r="TET116" s="384"/>
      <c r="TEU116" s="384"/>
      <c r="TEV116" s="384"/>
      <c r="TEW116" s="384"/>
      <c r="TEX116" s="384"/>
      <c r="TEY116" s="384"/>
      <c r="TEZ116" s="384"/>
      <c r="TFA116" s="384"/>
      <c r="TFB116" s="384"/>
      <c r="TFC116" s="384"/>
      <c r="TFD116" s="384"/>
      <c r="TFE116" s="384"/>
      <c r="TFF116" s="384"/>
      <c r="TFG116" s="384"/>
      <c r="TFH116" s="384"/>
      <c r="TFI116" s="384"/>
      <c r="TFJ116" s="384"/>
      <c r="TFK116" s="384"/>
      <c r="TFL116" s="384"/>
      <c r="TFM116" s="384"/>
      <c r="TFN116" s="384"/>
      <c r="TFO116" s="384"/>
      <c r="TFP116" s="384"/>
      <c r="TFQ116" s="384"/>
      <c r="TFR116" s="384"/>
      <c r="TFS116" s="384"/>
      <c r="TFT116" s="384"/>
      <c r="TFU116" s="384"/>
      <c r="TFV116" s="384"/>
      <c r="TFW116" s="384"/>
      <c r="TFX116" s="384"/>
      <c r="TFY116" s="384"/>
      <c r="TFZ116" s="384"/>
      <c r="TGA116" s="384"/>
      <c r="TGB116" s="384"/>
      <c r="TGC116" s="384"/>
      <c r="TGD116" s="384"/>
      <c r="TGE116" s="384"/>
      <c r="TGF116" s="384"/>
      <c r="TGG116" s="384"/>
      <c r="TGH116" s="384"/>
      <c r="TGI116" s="384"/>
      <c r="TGJ116" s="384"/>
      <c r="TGK116" s="384"/>
      <c r="TGL116" s="384"/>
      <c r="TGM116" s="384"/>
      <c r="TGN116" s="384"/>
      <c r="TGO116" s="384"/>
      <c r="TGP116" s="384"/>
      <c r="TGQ116" s="384"/>
      <c r="TGR116" s="384"/>
      <c r="TGS116" s="384"/>
      <c r="TGT116" s="384"/>
      <c r="TGU116" s="384"/>
      <c r="TGV116" s="384"/>
      <c r="TGW116" s="384"/>
      <c r="TGX116" s="384"/>
      <c r="TGY116" s="384"/>
      <c r="TGZ116" s="384"/>
      <c r="THA116" s="384"/>
      <c r="THB116" s="384"/>
      <c r="THC116" s="384"/>
      <c r="THD116" s="384"/>
      <c r="THE116" s="384"/>
      <c r="THF116" s="384"/>
      <c r="THG116" s="384"/>
      <c r="THH116" s="384"/>
      <c r="THI116" s="384"/>
      <c r="THJ116" s="384"/>
      <c r="THK116" s="384"/>
      <c r="THL116" s="384"/>
      <c r="THM116" s="384"/>
      <c r="THN116" s="384"/>
      <c r="THO116" s="384"/>
      <c r="THP116" s="384"/>
      <c r="THQ116" s="384"/>
      <c r="THR116" s="384"/>
      <c r="THS116" s="384"/>
      <c r="THT116" s="384"/>
      <c r="THU116" s="384"/>
      <c r="THV116" s="384"/>
      <c r="THW116" s="384"/>
      <c r="THX116" s="384"/>
      <c r="THY116" s="384"/>
      <c r="THZ116" s="384"/>
      <c r="TIA116" s="384"/>
      <c r="TIB116" s="384"/>
      <c r="TIC116" s="384"/>
      <c r="TID116" s="384"/>
      <c r="TIE116" s="384"/>
      <c r="TIF116" s="384"/>
      <c r="TIG116" s="384"/>
      <c r="TIH116" s="384"/>
      <c r="TII116" s="384"/>
      <c r="TIJ116" s="384"/>
      <c r="TIK116" s="384"/>
      <c r="TIL116" s="384"/>
      <c r="TIM116" s="384"/>
      <c r="TIN116" s="384"/>
      <c r="TIO116" s="384"/>
      <c r="TIP116" s="384"/>
      <c r="TIQ116" s="384"/>
      <c r="TIR116" s="384"/>
      <c r="TIS116" s="384"/>
      <c r="TIT116" s="384"/>
      <c r="TIU116" s="384"/>
      <c r="TIV116" s="384"/>
      <c r="TIW116" s="384"/>
      <c r="TIX116" s="384"/>
      <c r="TIY116" s="384"/>
      <c r="TIZ116" s="384"/>
      <c r="TJA116" s="384"/>
      <c r="TJB116" s="384"/>
      <c r="TJC116" s="384"/>
      <c r="TJD116" s="384"/>
      <c r="TJE116" s="384"/>
      <c r="TJF116" s="384"/>
      <c r="TJG116" s="384"/>
      <c r="TJH116" s="384"/>
      <c r="TJI116" s="384"/>
      <c r="TJJ116" s="384"/>
      <c r="TJK116" s="384"/>
      <c r="TJL116" s="384"/>
      <c r="TJM116" s="384"/>
      <c r="TJN116" s="384"/>
      <c r="TJO116" s="384"/>
      <c r="TJP116" s="384"/>
      <c r="TJQ116" s="384"/>
      <c r="TJR116" s="384"/>
      <c r="TJS116" s="384"/>
      <c r="TJT116" s="384"/>
      <c r="TJU116" s="384"/>
      <c r="TJV116" s="384"/>
      <c r="TJW116" s="384"/>
      <c r="TJX116" s="384"/>
      <c r="TJY116" s="384"/>
      <c r="TJZ116" s="384"/>
      <c r="TKA116" s="384"/>
      <c r="TKB116" s="384"/>
      <c r="TKC116" s="384"/>
      <c r="TKD116" s="384"/>
      <c r="TKE116" s="384"/>
      <c r="TKF116" s="384"/>
      <c r="TKG116" s="384"/>
      <c r="TKH116" s="384"/>
      <c r="TKI116" s="384"/>
      <c r="TKJ116" s="384"/>
      <c r="TKK116" s="384"/>
      <c r="TKL116" s="384"/>
      <c r="TKM116" s="384"/>
      <c r="TKN116" s="384"/>
      <c r="TKO116" s="384"/>
      <c r="TKP116" s="384"/>
      <c r="TKQ116" s="384"/>
      <c r="TKR116" s="384"/>
      <c r="TKS116" s="384"/>
      <c r="TKT116" s="384"/>
      <c r="TKU116" s="384"/>
      <c r="TKV116" s="384"/>
      <c r="TKW116" s="384"/>
      <c r="TKX116" s="384"/>
      <c r="TKY116" s="384"/>
      <c r="TKZ116" s="384"/>
      <c r="TLA116" s="384"/>
      <c r="TLB116" s="384"/>
      <c r="TLC116" s="384"/>
      <c r="TLD116" s="384"/>
      <c r="TLE116" s="384"/>
      <c r="TLF116" s="384"/>
      <c r="TLG116" s="384"/>
      <c r="TLH116" s="384"/>
      <c r="TLI116" s="384"/>
      <c r="TLJ116" s="384"/>
      <c r="TLK116" s="384"/>
      <c r="TLL116" s="384"/>
      <c r="TLM116" s="384"/>
      <c r="TLN116" s="384"/>
      <c r="TLO116" s="384"/>
      <c r="TLP116" s="384"/>
      <c r="TLQ116" s="384"/>
      <c r="TLR116" s="384"/>
      <c r="TLS116" s="384"/>
      <c r="TLT116" s="384"/>
      <c r="TLU116" s="384"/>
      <c r="TLV116" s="384"/>
      <c r="TLW116" s="384"/>
      <c r="TLX116" s="384"/>
      <c r="TLY116" s="384"/>
      <c r="TLZ116" s="384"/>
      <c r="TMA116" s="384"/>
      <c r="TMB116" s="384"/>
      <c r="TMC116" s="384"/>
      <c r="TMD116" s="384"/>
      <c r="TME116" s="384"/>
      <c r="TMF116" s="384"/>
      <c r="TMG116" s="384"/>
      <c r="TMH116" s="384"/>
      <c r="TMI116" s="384"/>
      <c r="TMJ116" s="384"/>
      <c r="TMK116" s="384"/>
      <c r="TML116" s="384"/>
      <c r="TMM116" s="384"/>
      <c r="TMN116" s="384"/>
      <c r="TMO116" s="384"/>
      <c r="TMP116" s="384"/>
      <c r="TMQ116" s="384"/>
      <c r="TMR116" s="384"/>
      <c r="TMS116" s="384"/>
      <c r="TMT116" s="384"/>
      <c r="TMU116" s="384"/>
      <c r="TMV116" s="384"/>
      <c r="TMW116" s="384"/>
      <c r="TMX116" s="384"/>
      <c r="TMY116" s="384"/>
      <c r="TMZ116" s="384"/>
      <c r="TNA116" s="384"/>
      <c r="TNB116" s="384"/>
      <c r="TNC116" s="384"/>
      <c r="TND116" s="384"/>
      <c r="TNE116" s="384"/>
      <c r="TNF116" s="384"/>
      <c r="TNG116" s="384"/>
      <c r="TNH116" s="384"/>
      <c r="TNI116" s="384"/>
      <c r="TNJ116" s="384"/>
      <c r="TNK116" s="384"/>
      <c r="TNL116" s="384"/>
      <c r="TNM116" s="384"/>
      <c r="TNN116" s="384"/>
      <c r="TNO116" s="384"/>
      <c r="TNP116" s="384"/>
      <c r="TNQ116" s="384"/>
      <c r="TNR116" s="384"/>
      <c r="TNS116" s="384"/>
      <c r="TNT116" s="384"/>
      <c r="TNU116" s="384"/>
      <c r="TNV116" s="384"/>
      <c r="TNW116" s="384"/>
      <c r="TNX116" s="384"/>
      <c r="TNY116" s="384"/>
      <c r="TNZ116" s="384"/>
      <c r="TOA116" s="384"/>
      <c r="TOB116" s="384"/>
      <c r="TOC116" s="384"/>
      <c r="TOD116" s="384"/>
      <c r="TOE116" s="384"/>
      <c r="TOF116" s="384"/>
      <c r="TOG116" s="384"/>
      <c r="TOH116" s="384"/>
      <c r="TOI116" s="384"/>
      <c r="TOJ116" s="384"/>
      <c r="TOK116" s="384"/>
      <c r="TOL116" s="384"/>
      <c r="TOM116" s="384"/>
      <c r="TON116" s="384"/>
      <c r="TOO116" s="384"/>
      <c r="TOP116" s="384"/>
      <c r="TOQ116" s="384"/>
      <c r="TOR116" s="384"/>
      <c r="TOS116" s="384"/>
      <c r="TOT116" s="384"/>
      <c r="TOU116" s="384"/>
      <c r="TOV116" s="384"/>
      <c r="TOW116" s="384"/>
      <c r="TOX116" s="384"/>
      <c r="TOY116" s="384"/>
      <c r="TOZ116" s="384"/>
      <c r="TPA116" s="384"/>
      <c r="TPB116" s="384"/>
      <c r="TPC116" s="384"/>
      <c r="TPD116" s="384"/>
      <c r="TPE116" s="384"/>
      <c r="TPF116" s="384"/>
      <c r="TPG116" s="384"/>
      <c r="TPH116" s="384"/>
      <c r="TPI116" s="384"/>
      <c r="TPJ116" s="384"/>
      <c r="TPK116" s="384"/>
      <c r="TPL116" s="384"/>
      <c r="TPM116" s="384"/>
      <c r="TPN116" s="384"/>
      <c r="TPO116" s="384"/>
      <c r="TPP116" s="384"/>
      <c r="TPQ116" s="384"/>
      <c r="TPR116" s="384"/>
      <c r="TPS116" s="384"/>
      <c r="TPT116" s="384"/>
      <c r="TPU116" s="384"/>
      <c r="TPV116" s="384"/>
      <c r="TPW116" s="384"/>
      <c r="TPX116" s="384"/>
      <c r="TPY116" s="384"/>
      <c r="TPZ116" s="384"/>
      <c r="TQA116" s="384"/>
      <c r="TQB116" s="384"/>
      <c r="TQC116" s="384"/>
      <c r="TQD116" s="384"/>
      <c r="TQE116" s="384"/>
      <c r="TQF116" s="384"/>
      <c r="TQG116" s="384"/>
      <c r="TQH116" s="384"/>
      <c r="TQI116" s="384"/>
      <c r="TQJ116" s="384"/>
      <c r="TQK116" s="384"/>
      <c r="TQL116" s="384"/>
      <c r="TQM116" s="384"/>
      <c r="TQN116" s="384"/>
      <c r="TQO116" s="384"/>
      <c r="TQP116" s="384"/>
      <c r="TQQ116" s="384"/>
      <c r="TQR116" s="384"/>
      <c r="TQS116" s="384"/>
      <c r="TQT116" s="384"/>
      <c r="TQU116" s="384"/>
      <c r="TQV116" s="384"/>
      <c r="TQW116" s="384"/>
      <c r="TQX116" s="384"/>
      <c r="TQY116" s="384"/>
      <c r="TQZ116" s="384"/>
      <c r="TRA116" s="384"/>
      <c r="TRB116" s="384"/>
      <c r="TRC116" s="384"/>
      <c r="TRD116" s="384"/>
      <c r="TRE116" s="384"/>
      <c r="TRF116" s="384"/>
      <c r="TRG116" s="384"/>
      <c r="TRH116" s="384"/>
      <c r="TRI116" s="384"/>
      <c r="TRJ116" s="384"/>
      <c r="TRK116" s="384"/>
      <c r="TRL116" s="384"/>
      <c r="TRM116" s="384"/>
      <c r="TRN116" s="384"/>
      <c r="TRO116" s="384"/>
      <c r="TRP116" s="384"/>
      <c r="TRQ116" s="384"/>
      <c r="TRR116" s="384"/>
      <c r="TRS116" s="384"/>
      <c r="TRT116" s="384"/>
      <c r="TRU116" s="384"/>
      <c r="TRV116" s="384"/>
      <c r="TRW116" s="384"/>
      <c r="TRX116" s="384"/>
      <c r="TRY116" s="384"/>
      <c r="TRZ116" s="384"/>
      <c r="TSA116" s="384"/>
      <c r="TSB116" s="384"/>
      <c r="TSC116" s="384"/>
      <c r="TSD116" s="384"/>
      <c r="TSE116" s="384"/>
      <c r="TSF116" s="384"/>
      <c r="TSG116" s="384"/>
      <c r="TSH116" s="384"/>
      <c r="TSI116" s="384"/>
      <c r="TSJ116" s="384"/>
      <c r="TSK116" s="384"/>
      <c r="TSL116" s="384"/>
      <c r="TSM116" s="384"/>
      <c r="TSN116" s="384"/>
      <c r="TSO116" s="384"/>
      <c r="TSP116" s="384"/>
      <c r="TSQ116" s="384"/>
      <c r="TSR116" s="384"/>
      <c r="TSS116" s="384"/>
      <c r="TST116" s="384"/>
      <c r="TSU116" s="384"/>
      <c r="TSV116" s="384"/>
      <c r="TSW116" s="384"/>
      <c r="TSX116" s="384"/>
      <c r="TSY116" s="384"/>
      <c r="TSZ116" s="384"/>
      <c r="TTA116" s="384"/>
      <c r="TTB116" s="384"/>
      <c r="TTC116" s="384"/>
      <c r="TTD116" s="384"/>
      <c r="TTE116" s="384"/>
      <c r="TTF116" s="384"/>
      <c r="TTG116" s="384"/>
      <c r="TTH116" s="384"/>
      <c r="TTI116" s="384"/>
      <c r="TTJ116" s="384"/>
      <c r="TTK116" s="384"/>
      <c r="TTL116" s="384"/>
      <c r="TTM116" s="384"/>
      <c r="TTN116" s="384"/>
      <c r="TTO116" s="384"/>
      <c r="TTP116" s="384"/>
      <c r="TTQ116" s="384"/>
      <c r="TTR116" s="384"/>
      <c r="TTS116" s="384"/>
      <c r="TTT116" s="384"/>
      <c r="TTU116" s="384"/>
      <c r="TTV116" s="384"/>
      <c r="TTW116" s="384"/>
      <c r="TTX116" s="384"/>
      <c r="TTY116" s="384"/>
      <c r="TTZ116" s="384"/>
      <c r="TUA116" s="384"/>
      <c r="TUB116" s="384"/>
      <c r="TUC116" s="384"/>
      <c r="TUD116" s="384"/>
      <c r="TUE116" s="384"/>
      <c r="TUF116" s="384"/>
      <c r="TUG116" s="384"/>
      <c r="TUH116" s="384"/>
      <c r="TUI116" s="384"/>
      <c r="TUJ116" s="384"/>
      <c r="TUK116" s="384"/>
      <c r="TUL116" s="384"/>
      <c r="TUM116" s="384"/>
      <c r="TUN116" s="384"/>
      <c r="TUO116" s="384"/>
      <c r="TUP116" s="384"/>
      <c r="TUQ116" s="384"/>
      <c r="TUR116" s="384"/>
      <c r="TUS116" s="384"/>
      <c r="TUT116" s="384"/>
      <c r="TUU116" s="384"/>
      <c r="TUV116" s="384"/>
      <c r="TUW116" s="384"/>
      <c r="TUX116" s="384"/>
      <c r="TUY116" s="384"/>
      <c r="TUZ116" s="384"/>
      <c r="TVA116" s="384"/>
      <c r="TVB116" s="384"/>
      <c r="TVC116" s="384"/>
      <c r="TVD116" s="384"/>
      <c r="TVE116" s="384"/>
      <c r="TVF116" s="384"/>
      <c r="TVG116" s="384"/>
      <c r="TVH116" s="384"/>
      <c r="TVI116" s="384"/>
      <c r="TVJ116" s="384"/>
      <c r="TVK116" s="384"/>
      <c r="TVL116" s="384"/>
      <c r="TVM116" s="384"/>
      <c r="TVN116" s="384"/>
      <c r="TVO116" s="384"/>
      <c r="TVP116" s="384"/>
      <c r="TVQ116" s="384"/>
      <c r="TVR116" s="384"/>
      <c r="TVS116" s="384"/>
      <c r="TVT116" s="384"/>
      <c r="TVU116" s="384"/>
      <c r="TVV116" s="384"/>
      <c r="TVW116" s="384"/>
      <c r="TVX116" s="384"/>
      <c r="TVY116" s="384"/>
      <c r="TVZ116" s="384"/>
      <c r="TWA116" s="384"/>
      <c r="TWB116" s="384"/>
      <c r="TWC116" s="384"/>
      <c r="TWD116" s="384"/>
      <c r="TWE116" s="384"/>
      <c r="TWF116" s="384"/>
      <c r="TWG116" s="384"/>
      <c r="TWH116" s="384"/>
      <c r="TWI116" s="384"/>
      <c r="TWJ116" s="384"/>
      <c r="TWK116" s="384"/>
      <c r="TWL116" s="384"/>
      <c r="TWM116" s="384"/>
      <c r="TWN116" s="384"/>
      <c r="TWO116" s="384"/>
      <c r="TWP116" s="384"/>
      <c r="TWQ116" s="384"/>
      <c r="TWR116" s="384"/>
      <c r="TWS116" s="384"/>
      <c r="TWT116" s="384"/>
      <c r="TWU116" s="384"/>
      <c r="TWV116" s="384"/>
      <c r="TWW116" s="384"/>
      <c r="TWX116" s="384"/>
      <c r="TWY116" s="384"/>
      <c r="TWZ116" s="384"/>
      <c r="TXA116" s="384"/>
      <c r="TXB116" s="384"/>
      <c r="TXC116" s="384"/>
      <c r="TXD116" s="384"/>
      <c r="TXE116" s="384"/>
      <c r="TXF116" s="384"/>
      <c r="TXG116" s="384"/>
      <c r="TXH116" s="384"/>
      <c r="TXI116" s="384"/>
      <c r="TXJ116" s="384"/>
      <c r="TXK116" s="384"/>
      <c r="TXL116" s="384"/>
      <c r="TXM116" s="384"/>
      <c r="TXN116" s="384"/>
      <c r="TXO116" s="384"/>
      <c r="TXP116" s="384"/>
      <c r="TXQ116" s="384"/>
      <c r="TXR116" s="384"/>
      <c r="TXS116" s="384"/>
      <c r="TXT116" s="384"/>
      <c r="TXU116" s="384"/>
      <c r="TXV116" s="384"/>
      <c r="TXW116" s="384"/>
      <c r="TXX116" s="384"/>
      <c r="TXY116" s="384"/>
      <c r="TXZ116" s="384"/>
      <c r="TYA116" s="384"/>
      <c r="TYB116" s="384"/>
      <c r="TYC116" s="384"/>
      <c r="TYD116" s="384"/>
      <c r="TYE116" s="384"/>
      <c r="TYF116" s="384"/>
      <c r="TYG116" s="384"/>
      <c r="TYH116" s="384"/>
      <c r="TYI116" s="384"/>
      <c r="TYJ116" s="384"/>
      <c r="TYK116" s="384"/>
      <c r="TYL116" s="384"/>
      <c r="TYM116" s="384"/>
      <c r="TYN116" s="384"/>
      <c r="TYO116" s="384"/>
      <c r="TYP116" s="384"/>
      <c r="TYQ116" s="384"/>
      <c r="TYR116" s="384"/>
      <c r="TYS116" s="384"/>
      <c r="TYT116" s="384"/>
      <c r="TYU116" s="384"/>
      <c r="TYV116" s="384"/>
      <c r="TYW116" s="384"/>
      <c r="TYX116" s="384"/>
      <c r="TYY116" s="384"/>
      <c r="TYZ116" s="384"/>
      <c r="TZA116" s="384"/>
      <c r="TZB116" s="384"/>
      <c r="TZC116" s="384"/>
      <c r="TZD116" s="384"/>
      <c r="TZE116" s="384"/>
      <c r="TZF116" s="384"/>
      <c r="TZG116" s="384"/>
      <c r="TZH116" s="384"/>
      <c r="TZI116" s="384"/>
      <c r="TZJ116" s="384"/>
      <c r="TZK116" s="384"/>
      <c r="TZL116" s="384"/>
      <c r="TZM116" s="384"/>
      <c r="TZN116" s="384"/>
      <c r="TZO116" s="384"/>
      <c r="TZP116" s="384"/>
      <c r="TZQ116" s="384"/>
      <c r="TZR116" s="384"/>
      <c r="TZS116" s="384"/>
      <c r="TZT116" s="384"/>
      <c r="TZU116" s="384"/>
      <c r="TZV116" s="384"/>
      <c r="TZW116" s="384"/>
      <c r="TZX116" s="384"/>
      <c r="TZY116" s="384"/>
      <c r="TZZ116" s="384"/>
      <c r="UAA116" s="384"/>
      <c r="UAB116" s="384"/>
      <c r="UAC116" s="384"/>
      <c r="UAD116" s="384"/>
      <c r="UAE116" s="384"/>
      <c r="UAF116" s="384"/>
      <c r="UAG116" s="384"/>
      <c r="UAH116" s="384"/>
      <c r="UAI116" s="384"/>
      <c r="UAJ116" s="384"/>
      <c r="UAK116" s="384"/>
      <c r="UAL116" s="384"/>
      <c r="UAM116" s="384"/>
      <c r="UAN116" s="384"/>
      <c r="UAO116" s="384"/>
      <c r="UAP116" s="384"/>
      <c r="UAQ116" s="384"/>
      <c r="UAR116" s="384"/>
      <c r="UAS116" s="384"/>
      <c r="UAT116" s="384"/>
      <c r="UAU116" s="384"/>
      <c r="UAV116" s="384"/>
      <c r="UAW116" s="384"/>
      <c r="UAX116" s="384"/>
      <c r="UAY116" s="384"/>
      <c r="UAZ116" s="384"/>
      <c r="UBA116" s="384"/>
      <c r="UBB116" s="384"/>
      <c r="UBC116" s="384"/>
      <c r="UBD116" s="384"/>
      <c r="UBE116" s="384"/>
      <c r="UBF116" s="384"/>
      <c r="UBG116" s="384"/>
      <c r="UBH116" s="384"/>
      <c r="UBI116" s="384"/>
      <c r="UBJ116" s="384"/>
      <c r="UBK116" s="384"/>
      <c r="UBL116" s="384"/>
      <c r="UBM116" s="384"/>
      <c r="UBN116" s="384"/>
      <c r="UBO116" s="384"/>
      <c r="UBP116" s="384"/>
      <c r="UBQ116" s="384"/>
      <c r="UBR116" s="384"/>
      <c r="UBS116" s="384"/>
      <c r="UBT116" s="384"/>
      <c r="UBU116" s="384"/>
      <c r="UBV116" s="384"/>
      <c r="UBW116" s="384"/>
      <c r="UBX116" s="384"/>
      <c r="UBY116" s="384"/>
      <c r="UBZ116" s="384"/>
      <c r="UCA116" s="384"/>
      <c r="UCB116" s="384"/>
      <c r="UCC116" s="384"/>
      <c r="UCD116" s="384"/>
      <c r="UCE116" s="384"/>
      <c r="UCF116" s="384"/>
      <c r="UCG116" s="384"/>
      <c r="UCH116" s="384"/>
      <c r="UCI116" s="384"/>
      <c r="UCJ116" s="384"/>
      <c r="UCK116" s="384"/>
      <c r="UCL116" s="384"/>
      <c r="UCM116" s="384"/>
      <c r="UCN116" s="384"/>
      <c r="UCO116" s="384"/>
      <c r="UCP116" s="384"/>
      <c r="UCQ116" s="384"/>
      <c r="UCR116" s="384"/>
      <c r="UCS116" s="384"/>
      <c r="UCT116" s="384"/>
      <c r="UCU116" s="384"/>
      <c r="UCV116" s="384"/>
      <c r="UCW116" s="384"/>
      <c r="UCX116" s="384"/>
      <c r="UCY116" s="384"/>
      <c r="UCZ116" s="384"/>
      <c r="UDA116" s="384"/>
      <c r="UDB116" s="384"/>
      <c r="UDC116" s="384"/>
      <c r="UDD116" s="384"/>
      <c r="UDE116" s="384"/>
      <c r="UDF116" s="384"/>
      <c r="UDG116" s="384"/>
      <c r="UDH116" s="384"/>
      <c r="UDI116" s="384"/>
      <c r="UDJ116" s="384"/>
      <c r="UDK116" s="384"/>
      <c r="UDL116" s="384"/>
      <c r="UDM116" s="384"/>
      <c r="UDN116" s="384"/>
      <c r="UDO116" s="384"/>
      <c r="UDP116" s="384"/>
      <c r="UDQ116" s="384"/>
      <c r="UDR116" s="384"/>
      <c r="UDS116" s="384"/>
      <c r="UDT116" s="384"/>
      <c r="UDU116" s="384"/>
      <c r="UDV116" s="384"/>
      <c r="UDW116" s="384"/>
      <c r="UDX116" s="384"/>
      <c r="UDY116" s="384"/>
      <c r="UDZ116" s="384"/>
      <c r="UEA116" s="384"/>
      <c r="UEB116" s="384"/>
      <c r="UEC116" s="384"/>
      <c r="UED116" s="384"/>
      <c r="UEE116" s="384"/>
      <c r="UEF116" s="384"/>
      <c r="UEG116" s="384"/>
      <c r="UEH116" s="384"/>
      <c r="UEI116" s="384"/>
      <c r="UEJ116" s="384"/>
      <c r="UEK116" s="384"/>
      <c r="UEL116" s="384"/>
      <c r="UEM116" s="384"/>
      <c r="UEN116" s="384"/>
      <c r="UEO116" s="384"/>
      <c r="UEP116" s="384"/>
      <c r="UEQ116" s="384"/>
      <c r="UER116" s="384"/>
      <c r="UES116" s="384"/>
      <c r="UET116" s="384"/>
      <c r="UEU116" s="384"/>
      <c r="UEV116" s="384"/>
      <c r="UEW116" s="384"/>
      <c r="UEX116" s="384"/>
      <c r="UEY116" s="384"/>
      <c r="UEZ116" s="384"/>
      <c r="UFA116" s="384"/>
      <c r="UFB116" s="384"/>
      <c r="UFC116" s="384"/>
      <c r="UFD116" s="384"/>
      <c r="UFE116" s="384"/>
      <c r="UFF116" s="384"/>
      <c r="UFG116" s="384"/>
      <c r="UFH116" s="384"/>
      <c r="UFI116" s="384"/>
      <c r="UFJ116" s="384"/>
      <c r="UFK116" s="384"/>
      <c r="UFL116" s="384"/>
      <c r="UFM116" s="384"/>
      <c r="UFN116" s="384"/>
      <c r="UFO116" s="384"/>
      <c r="UFP116" s="384"/>
      <c r="UFQ116" s="384"/>
      <c r="UFR116" s="384"/>
      <c r="UFS116" s="384"/>
      <c r="UFT116" s="384"/>
      <c r="UFU116" s="384"/>
      <c r="UFV116" s="384"/>
      <c r="UFW116" s="384"/>
      <c r="UFX116" s="384"/>
      <c r="UFY116" s="384"/>
      <c r="UFZ116" s="384"/>
      <c r="UGA116" s="384"/>
      <c r="UGB116" s="384"/>
      <c r="UGC116" s="384"/>
      <c r="UGD116" s="384"/>
      <c r="UGE116" s="384"/>
      <c r="UGF116" s="384"/>
      <c r="UGG116" s="384"/>
      <c r="UGH116" s="384"/>
      <c r="UGI116" s="384"/>
      <c r="UGJ116" s="384"/>
      <c r="UGK116" s="384"/>
      <c r="UGL116" s="384"/>
      <c r="UGM116" s="384"/>
      <c r="UGN116" s="384"/>
      <c r="UGO116" s="384"/>
      <c r="UGP116" s="384"/>
      <c r="UGQ116" s="384"/>
      <c r="UGR116" s="384"/>
      <c r="UGS116" s="384"/>
      <c r="UGT116" s="384"/>
      <c r="UGU116" s="384"/>
      <c r="UGV116" s="384"/>
      <c r="UGW116" s="384"/>
      <c r="UGX116" s="384"/>
      <c r="UGY116" s="384"/>
      <c r="UGZ116" s="384"/>
      <c r="UHA116" s="384"/>
      <c r="UHB116" s="384"/>
      <c r="UHC116" s="384"/>
      <c r="UHD116" s="384"/>
      <c r="UHE116" s="384"/>
      <c r="UHF116" s="384"/>
      <c r="UHG116" s="384"/>
      <c r="UHH116" s="384"/>
      <c r="UHI116" s="384"/>
      <c r="UHJ116" s="384"/>
      <c r="UHK116" s="384"/>
      <c r="UHL116" s="384"/>
      <c r="UHM116" s="384"/>
      <c r="UHN116" s="384"/>
      <c r="UHO116" s="384"/>
      <c r="UHP116" s="384"/>
      <c r="UHQ116" s="384"/>
      <c r="UHR116" s="384"/>
      <c r="UHS116" s="384"/>
      <c r="UHT116" s="384"/>
      <c r="UHU116" s="384"/>
      <c r="UHV116" s="384"/>
      <c r="UHW116" s="384"/>
      <c r="UHX116" s="384"/>
      <c r="UHY116" s="384"/>
      <c r="UHZ116" s="384"/>
      <c r="UIA116" s="384"/>
      <c r="UIB116" s="384"/>
      <c r="UIC116" s="384"/>
      <c r="UID116" s="384"/>
      <c r="UIE116" s="384"/>
      <c r="UIF116" s="384"/>
      <c r="UIG116" s="384"/>
      <c r="UIH116" s="384"/>
      <c r="UII116" s="384"/>
      <c r="UIJ116" s="384"/>
      <c r="UIK116" s="384"/>
      <c r="UIL116" s="384"/>
      <c r="UIM116" s="384"/>
      <c r="UIN116" s="384"/>
      <c r="UIO116" s="384"/>
      <c r="UIP116" s="384"/>
      <c r="UIQ116" s="384"/>
      <c r="UIR116" s="384"/>
      <c r="UIS116" s="384"/>
      <c r="UIT116" s="384"/>
      <c r="UIU116" s="384"/>
      <c r="UIV116" s="384"/>
      <c r="UIW116" s="384"/>
      <c r="UIX116" s="384"/>
      <c r="UIY116" s="384"/>
      <c r="UIZ116" s="384"/>
      <c r="UJA116" s="384"/>
      <c r="UJB116" s="384"/>
      <c r="UJC116" s="384"/>
      <c r="UJD116" s="384"/>
      <c r="UJE116" s="384"/>
      <c r="UJF116" s="384"/>
      <c r="UJG116" s="384"/>
      <c r="UJH116" s="384"/>
      <c r="UJI116" s="384"/>
      <c r="UJJ116" s="384"/>
      <c r="UJK116" s="384"/>
      <c r="UJL116" s="384"/>
      <c r="UJM116" s="384"/>
      <c r="UJN116" s="384"/>
      <c r="UJO116" s="384"/>
      <c r="UJP116" s="384"/>
      <c r="UJQ116" s="384"/>
      <c r="UJR116" s="384"/>
      <c r="UJS116" s="384"/>
      <c r="UJT116" s="384"/>
      <c r="UJU116" s="384"/>
      <c r="UJV116" s="384"/>
      <c r="UJW116" s="384"/>
      <c r="UJX116" s="384"/>
      <c r="UJY116" s="384"/>
      <c r="UJZ116" s="384"/>
      <c r="UKA116" s="384"/>
      <c r="UKB116" s="384"/>
      <c r="UKC116" s="384"/>
      <c r="UKD116" s="384"/>
      <c r="UKE116" s="384"/>
      <c r="UKF116" s="384"/>
      <c r="UKG116" s="384"/>
      <c r="UKH116" s="384"/>
      <c r="UKI116" s="384"/>
      <c r="UKJ116" s="384"/>
      <c r="UKK116" s="384"/>
      <c r="UKL116" s="384"/>
      <c r="UKM116" s="384"/>
      <c r="UKN116" s="384"/>
      <c r="UKO116" s="384"/>
      <c r="UKP116" s="384"/>
      <c r="UKQ116" s="384"/>
      <c r="UKR116" s="384"/>
      <c r="UKS116" s="384"/>
      <c r="UKT116" s="384"/>
      <c r="UKU116" s="384"/>
      <c r="UKV116" s="384"/>
      <c r="UKW116" s="384"/>
      <c r="UKX116" s="384"/>
      <c r="UKY116" s="384"/>
      <c r="UKZ116" s="384"/>
      <c r="ULA116" s="384"/>
      <c r="ULB116" s="384"/>
      <c r="ULC116" s="384"/>
      <c r="ULD116" s="384"/>
      <c r="ULE116" s="384"/>
      <c r="ULF116" s="384"/>
      <c r="ULG116" s="384"/>
      <c r="ULH116" s="384"/>
      <c r="ULI116" s="384"/>
      <c r="ULJ116" s="384"/>
      <c r="ULK116" s="384"/>
      <c r="ULL116" s="384"/>
      <c r="ULM116" s="384"/>
      <c r="ULN116" s="384"/>
      <c r="ULO116" s="384"/>
      <c r="ULP116" s="384"/>
      <c r="ULQ116" s="384"/>
      <c r="ULR116" s="384"/>
      <c r="ULS116" s="384"/>
      <c r="ULT116" s="384"/>
      <c r="ULU116" s="384"/>
      <c r="ULV116" s="384"/>
      <c r="ULW116" s="384"/>
      <c r="ULX116" s="384"/>
      <c r="ULY116" s="384"/>
      <c r="ULZ116" s="384"/>
      <c r="UMA116" s="384"/>
      <c r="UMB116" s="384"/>
      <c r="UMC116" s="384"/>
      <c r="UMD116" s="384"/>
      <c r="UME116" s="384"/>
      <c r="UMF116" s="384"/>
      <c r="UMG116" s="384"/>
      <c r="UMH116" s="384"/>
      <c r="UMI116" s="384"/>
      <c r="UMJ116" s="384"/>
      <c r="UMK116" s="384"/>
      <c r="UML116" s="384"/>
      <c r="UMM116" s="384"/>
      <c r="UMN116" s="384"/>
      <c r="UMO116" s="384"/>
      <c r="UMP116" s="384"/>
      <c r="UMQ116" s="384"/>
      <c r="UMR116" s="384"/>
      <c r="UMS116" s="384"/>
      <c r="UMT116" s="384"/>
      <c r="UMU116" s="384"/>
      <c r="UMV116" s="384"/>
      <c r="UMW116" s="384"/>
      <c r="UMX116" s="384"/>
      <c r="UMY116" s="384"/>
      <c r="UMZ116" s="384"/>
      <c r="UNA116" s="384"/>
      <c r="UNB116" s="384"/>
      <c r="UNC116" s="384"/>
      <c r="UND116" s="384"/>
      <c r="UNE116" s="384"/>
      <c r="UNF116" s="384"/>
      <c r="UNG116" s="384"/>
      <c r="UNH116" s="384"/>
      <c r="UNI116" s="384"/>
      <c r="UNJ116" s="384"/>
      <c r="UNK116" s="384"/>
      <c r="UNL116" s="384"/>
      <c r="UNM116" s="384"/>
      <c r="UNN116" s="384"/>
      <c r="UNO116" s="384"/>
      <c r="UNP116" s="384"/>
      <c r="UNQ116" s="384"/>
      <c r="UNR116" s="384"/>
      <c r="UNS116" s="384"/>
      <c r="UNT116" s="384"/>
      <c r="UNU116" s="384"/>
      <c r="UNV116" s="384"/>
      <c r="UNW116" s="384"/>
      <c r="UNX116" s="384"/>
      <c r="UNY116" s="384"/>
      <c r="UNZ116" s="384"/>
      <c r="UOA116" s="384"/>
      <c r="UOB116" s="384"/>
      <c r="UOC116" s="384"/>
      <c r="UOD116" s="384"/>
      <c r="UOE116" s="384"/>
      <c r="UOF116" s="384"/>
      <c r="UOG116" s="384"/>
      <c r="UOH116" s="384"/>
      <c r="UOI116" s="384"/>
      <c r="UOJ116" s="384"/>
      <c r="UOK116" s="384"/>
      <c r="UOL116" s="384"/>
      <c r="UOM116" s="384"/>
      <c r="UON116" s="384"/>
      <c r="UOO116" s="384"/>
      <c r="UOP116" s="384"/>
      <c r="UOQ116" s="384"/>
      <c r="UOR116" s="384"/>
      <c r="UOS116" s="384"/>
      <c r="UOT116" s="384"/>
      <c r="UOU116" s="384"/>
      <c r="UOV116" s="384"/>
      <c r="UOW116" s="384"/>
      <c r="UOX116" s="384"/>
      <c r="UOY116" s="384"/>
      <c r="UOZ116" s="384"/>
      <c r="UPA116" s="384"/>
      <c r="UPB116" s="384"/>
      <c r="UPC116" s="384"/>
      <c r="UPD116" s="384"/>
      <c r="UPE116" s="384"/>
      <c r="UPF116" s="384"/>
      <c r="UPG116" s="384"/>
      <c r="UPH116" s="384"/>
      <c r="UPI116" s="384"/>
      <c r="UPJ116" s="384"/>
      <c r="UPK116" s="384"/>
      <c r="UPL116" s="384"/>
      <c r="UPM116" s="384"/>
      <c r="UPN116" s="384"/>
      <c r="UPO116" s="384"/>
      <c r="UPP116" s="384"/>
      <c r="UPQ116" s="384"/>
      <c r="UPR116" s="384"/>
      <c r="UPS116" s="384"/>
      <c r="UPT116" s="384"/>
      <c r="UPU116" s="384"/>
      <c r="UPV116" s="384"/>
      <c r="UPW116" s="384"/>
      <c r="UPX116" s="384"/>
      <c r="UPY116" s="384"/>
      <c r="UPZ116" s="384"/>
      <c r="UQA116" s="384"/>
      <c r="UQB116" s="384"/>
      <c r="UQC116" s="384"/>
      <c r="UQD116" s="384"/>
      <c r="UQE116" s="384"/>
      <c r="UQF116" s="384"/>
      <c r="UQG116" s="384"/>
      <c r="UQH116" s="384"/>
      <c r="UQI116" s="384"/>
      <c r="UQJ116" s="384"/>
      <c r="UQK116" s="384"/>
      <c r="UQL116" s="384"/>
      <c r="UQM116" s="384"/>
      <c r="UQN116" s="384"/>
      <c r="UQO116" s="384"/>
      <c r="UQP116" s="384"/>
      <c r="UQQ116" s="384"/>
      <c r="UQR116" s="384"/>
      <c r="UQS116" s="384"/>
      <c r="UQT116" s="384"/>
      <c r="UQU116" s="384"/>
      <c r="UQV116" s="384"/>
      <c r="UQW116" s="384"/>
      <c r="UQX116" s="384"/>
      <c r="UQY116" s="384"/>
      <c r="UQZ116" s="384"/>
      <c r="URA116" s="384"/>
      <c r="URB116" s="384"/>
      <c r="URC116" s="384"/>
      <c r="URD116" s="384"/>
      <c r="URE116" s="384"/>
      <c r="URF116" s="384"/>
      <c r="URG116" s="384"/>
      <c r="URH116" s="384"/>
      <c r="URI116" s="384"/>
      <c r="URJ116" s="384"/>
      <c r="URK116" s="384"/>
      <c r="URL116" s="384"/>
      <c r="URM116" s="384"/>
      <c r="URN116" s="384"/>
      <c r="URO116" s="384"/>
      <c r="URP116" s="384"/>
      <c r="URQ116" s="384"/>
      <c r="URR116" s="384"/>
      <c r="URS116" s="384"/>
      <c r="URT116" s="384"/>
      <c r="URU116" s="384"/>
      <c r="URV116" s="384"/>
      <c r="URW116" s="384"/>
      <c r="URX116" s="384"/>
      <c r="URY116" s="384"/>
      <c r="URZ116" s="384"/>
      <c r="USA116" s="384"/>
      <c r="USB116" s="384"/>
      <c r="USC116" s="384"/>
      <c r="USD116" s="384"/>
      <c r="USE116" s="384"/>
      <c r="USF116" s="384"/>
      <c r="USG116" s="384"/>
      <c r="USH116" s="384"/>
      <c r="USI116" s="384"/>
      <c r="USJ116" s="384"/>
      <c r="USK116" s="384"/>
      <c r="USL116" s="384"/>
      <c r="USM116" s="384"/>
      <c r="USN116" s="384"/>
      <c r="USO116" s="384"/>
      <c r="USP116" s="384"/>
      <c r="USQ116" s="384"/>
      <c r="USR116" s="384"/>
      <c r="USS116" s="384"/>
      <c r="UST116" s="384"/>
      <c r="USU116" s="384"/>
      <c r="USV116" s="384"/>
      <c r="USW116" s="384"/>
      <c r="USX116" s="384"/>
      <c r="USY116" s="384"/>
      <c r="USZ116" s="384"/>
      <c r="UTA116" s="384"/>
      <c r="UTB116" s="384"/>
      <c r="UTC116" s="384"/>
      <c r="UTD116" s="384"/>
      <c r="UTE116" s="384"/>
      <c r="UTF116" s="384"/>
      <c r="UTG116" s="384"/>
      <c r="UTH116" s="384"/>
      <c r="UTI116" s="384"/>
      <c r="UTJ116" s="384"/>
      <c r="UTK116" s="384"/>
      <c r="UTL116" s="384"/>
      <c r="UTM116" s="384"/>
      <c r="UTN116" s="384"/>
      <c r="UTO116" s="384"/>
      <c r="UTP116" s="384"/>
      <c r="UTQ116" s="384"/>
      <c r="UTR116" s="384"/>
      <c r="UTS116" s="384"/>
      <c r="UTT116" s="384"/>
      <c r="UTU116" s="384"/>
      <c r="UTV116" s="384"/>
      <c r="UTW116" s="384"/>
      <c r="UTX116" s="384"/>
      <c r="UTY116" s="384"/>
      <c r="UTZ116" s="384"/>
      <c r="UUA116" s="384"/>
      <c r="UUB116" s="384"/>
      <c r="UUC116" s="384"/>
      <c r="UUD116" s="384"/>
      <c r="UUE116" s="384"/>
      <c r="UUF116" s="384"/>
      <c r="UUG116" s="384"/>
      <c r="UUH116" s="384"/>
      <c r="UUI116" s="384"/>
      <c r="UUJ116" s="384"/>
      <c r="UUK116" s="384"/>
      <c r="UUL116" s="384"/>
      <c r="UUM116" s="384"/>
      <c r="UUN116" s="384"/>
      <c r="UUO116" s="384"/>
      <c r="UUP116" s="384"/>
      <c r="UUQ116" s="384"/>
      <c r="UUR116" s="384"/>
      <c r="UUS116" s="384"/>
      <c r="UUT116" s="384"/>
      <c r="UUU116" s="384"/>
      <c r="UUV116" s="384"/>
      <c r="UUW116" s="384"/>
      <c r="UUX116" s="384"/>
      <c r="UUY116" s="384"/>
      <c r="UUZ116" s="384"/>
      <c r="UVA116" s="384"/>
      <c r="UVB116" s="384"/>
      <c r="UVC116" s="384"/>
      <c r="UVD116" s="384"/>
      <c r="UVE116" s="384"/>
      <c r="UVF116" s="384"/>
      <c r="UVG116" s="384"/>
      <c r="UVH116" s="384"/>
      <c r="UVI116" s="384"/>
      <c r="UVJ116" s="384"/>
      <c r="UVK116" s="384"/>
      <c r="UVL116" s="384"/>
      <c r="UVM116" s="384"/>
      <c r="UVN116" s="384"/>
      <c r="UVO116" s="384"/>
      <c r="UVP116" s="384"/>
      <c r="UVQ116" s="384"/>
      <c r="UVR116" s="384"/>
      <c r="UVS116" s="384"/>
      <c r="UVT116" s="384"/>
      <c r="UVU116" s="384"/>
      <c r="UVV116" s="384"/>
      <c r="UVW116" s="384"/>
      <c r="UVX116" s="384"/>
      <c r="UVY116" s="384"/>
      <c r="UVZ116" s="384"/>
      <c r="UWA116" s="384"/>
      <c r="UWB116" s="384"/>
      <c r="UWC116" s="384"/>
      <c r="UWD116" s="384"/>
      <c r="UWE116" s="384"/>
      <c r="UWF116" s="384"/>
      <c r="UWG116" s="384"/>
      <c r="UWH116" s="384"/>
      <c r="UWI116" s="384"/>
      <c r="UWJ116" s="384"/>
      <c r="UWK116" s="384"/>
      <c r="UWL116" s="384"/>
      <c r="UWM116" s="384"/>
      <c r="UWN116" s="384"/>
      <c r="UWO116" s="384"/>
      <c r="UWP116" s="384"/>
      <c r="UWQ116" s="384"/>
      <c r="UWR116" s="384"/>
      <c r="UWS116" s="384"/>
      <c r="UWT116" s="384"/>
      <c r="UWU116" s="384"/>
      <c r="UWV116" s="384"/>
      <c r="UWW116" s="384"/>
      <c r="UWX116" s="384"/>
      <c r="UWY116" s="384"/>
      <c r="UWZ116" s="384"/>
      <c r="UXA116" s="384"/>
      <c r="UXB116" s="384"/>
      <c r="UXC116" s="384"/>
      <c r="UXD116" s="384"/>
      <c r="UXE116" s="384"/>
      <c r="UXF116" s="384"/>
      <c r="UXG116" s="384"/>
      <c r="UXH116" s="384"/>
      <c r="UXI116" s="384"/>
      <c r="UXJ116" s="384"/>
      <c r="UXK116" s="384"/>
      <c r="UXL116" s="384"/>
      <c r="UXM116" s="384"/>
      <c r="UXN116" s="384"/>
      <c r="UXO116" s="384"/>
      <c r="UXP116" s="384"/>
      <c r="UXQ116" s="384"/>
      <c r="UXR116" s="384"/>
      <c r="UXS116" s="384"/>
      <c r="UXT116" s="384"/>
      <c r="UXU116" s="384"/>
      <c r="UXV116" s="384"/>
      <c r="UXW116" s="384"/>
      <c r="UXX116" s="384"/>
      <c r="UXY116" s="384"/>
      <c r="UXZ116" s="384"/>
      <c r="UYA116" s="384"/>
      <c r="UYB116" s="384"/>
      <c r="UYC116" s="384"/>
      <c r="UYD116" s="384"/>
      <c r="UYE116" s="384"/>
      <c r="UYF116" s="384"/>
      <c r="UYG116" s="384"/>
      <c r="UYH116" s="384"/>
      <c r="UYI116" s="384"/>
      <c r="UYJ116" s="384"/>
      <c r="UYK116" s="384"/>
      <c r="UYL116" s="384"/>
      <c r="UYM116" s="384"/>
      <c r="UYN116" s="384"/>
      <c r="UYO116" s="384"/>
      <c r="UYP116" s="384"/>
      <c r="UYQ116" s="384"/>
      <c r="UYR116" s="384"/>
      <c r="UYS116" s="384"/>
      <c r="UYT116" s="384"/>
      <c r="UYU116" s="384"/>
      <c r="UYV116" s="384"/>
      <c r="UYW116" s="384"/>
      <c r="UYX116" s="384"/>
      <c r="UYY116" s="384"/>
      <c r="UYZ116" s="384"/>
      <c r="UZA116" s="384"/>
      <c r="UZB116" s="384"/>
      <c r="UZC116" s="384"/>
      <c r="UZD116" s="384"/>
      <c r="UZE116" s="384"/>
      <c r="UZF116" s="384"/>
      <c r="UZG116" s="384"/>
      <c r="UZH116" s="384"/>
      <c r="UZI116" s="384"/>
      <c r="UZJ116" s="384"/>
      <c r="UZK116" s="384"/>
      <c r="UZL116" s="384"/>
      <c r="UZM116" s="384"/>
      <c r="UZN116" s="384"/>
      <c r="UZO116" s="384"/>
      <c r="UZP116" s="384"/>
      <c r="UZQ116" s="384"/>
      <c r="UZR116" s="384"/>
      <c r="UZS116" s="384"/>
      <c r="UZT116" s="384"/>
      <c r="UZU116" s="384"/>
      <c r="UZV116" s="384"/>
      <c r="UZW116" s="384"/>
      <c r="UZX116" s="384"/>
      <c r="UZY116" s="384"/>
      <c r="UZZ116" s="384"/>
      <c r="VAA116" s="384"/>
      <c r="VAB116" s="384"/>
      <c r="VAC116" s="384"/>
      <c r="VAD116" s="384"/>
      <c r="VAE116" s="384"/>
      <c r="VAF116" s="384"/>
      <c r="VAG116" s="384"/>
      <c r="VAH116" s="384"/>
      <c r="VAI116" s="384"/>
      <c r="VAJ116" s="384"/>
      <c r="VAK116" s="384"/>
      <c r="VAL116" s="384"/>
      <c r="VAM116" s="384"/>
      <c r="VAN116" s="384"/>
      <c r="VAO116" s="384"/>
      <c r="VAP116" s="384"/>
      <c r="VAQ116" s="384"/>
      <c r="VAR116" s="384"/>
      <c r="VAS116" s="384"/>
      <c r="VAT116" s="384"/>
      <c r="VAU116" s="384"/>
      <c r="VAV116" s="384"/>
      <c r="VAW116" s="384"/>
      <c r="VAX116" s="384"/>
      <c r="VAY116" s="384"/>
      <c r="VAZ116" s="384"/>
      <c r="VBA116" s="384"/>
      <c r="VBB116" s="384"/>
      <c r="VBC116" s="384"/>
      <c r="VBD116" s="384"/>
      <c r="VBE116" s="384"/>
      <c r="VBF116" s="384"/>
      <c r="VBG116" s="384"/>
      <c r="VBH116" s="384"/>
      <c r="VBI116" s="384"/>
      <c r="VBJ116" s="384"/>
      <c r="VBK116" s="384"/>
      <c r="VBL116" s="384"/>
      <c r="VBM116" s="384"/>
      <c r="VBN116" s="384"/>
      <c r="VBO116" s="384"/>
      <c r="VBP116" s="384"/>
      <c r="VBQ116" s="384"/>
      <c r="VBR116" s="384"/>
      <c r="VBS116" s="384"/>
      <c r="VBT116" s="384"/>
      <c r="VBU116" s="384"/>
      <c r="VBV116" s="384"/>
      <c r="VBW116" s="384"/>
      <c r="VBX116" s="384"/>
      <c r="VBY116" s="384"/>
      <c r="VBZ116" s="384"/>
      <c r="VCA116" s="384"/>
      <c r="VCB116" s="384"/>
      <c r="VCC116" s="384"/>
      <c r="VCD116" s="384"/>
      <c r="VCE116" s="384"/>
      <c r="VCF116" s="384"/>
      <c r="VCG116" s="384"/>
      <c r="VCH116" s="384"/>
      <c r="VCI116" s="384"/>
      <c r="VCJ116" s="384"/>
      <c r="VCK116" s="384"/>
      <c r="VCL116" s="384"/>
      <c r="VCM116" s="384"/>
      <c r="VCN116" s="384"/>
      <c r="VCO116" s="384"/>
      <c r="VCP116" s="384"/>
      <c r="VCQ116" s="384"/>
      <c r="VCR116" s="384"/>
      <c r="VCS116" s="384"/>
      <c r="VCT116" s="384"/>
      <c r="VCU116" s="384"/>
      <c r="VCV116" s="384"/>
      <c r="VCW116" s="384"/>
      <c r="VCX116" s="384"/>
      <c r="VCY116" s="384"/>
      <c r="VCZ116" s="384"/>
      <c r="VDA116" s="384"/>
      <c r="VDB116" s="384"/>
      <c r="VDC116" s="384"/>
      <c r="VDD116" s="384"/>
      <c r="VDE116" s="384"/>
      <c r="VDF116" s="384"/>
      <c r="VDG116" s="384"/>
      <c r="VDH116" s="384"/>
      <c r="VDI116" s="384"/>
      <c r="VDJ116" s="384"/>
      <c r="VDK116" s="384"/>
      <c r="VDL116" s="384"/>
      <c r="VDM116" s="384"/>
      <c r="VDN116" s="384"/>
      <c r="VDO116" s="384"/>
      <c r="VDP116" s="384"/>
      <c r="VDQ116" s="384"/>
      <c r="VDR116" s="384"/>
      <c r="VDS116" s="384"/>
      <c r="VDT116" s="384"/>
      <c r="VDU116" s="384"/>
      <c r="VDV116" s="384"/>
      <c r="VDW116" s="384"/>
      <c r="VDX116" s="384"/>
      <c r="VDY116" s="384"/>
      <c r="VDZ116" s="384"/>
      <c r="VEA116" s="384"/>
      <c r="VEB116" s="384"/>
      <c r="VEC116" s="384"/>
      <c r="VED116" s="384"/>
      <c r="VEE116" s="384"/>
      <c r="VEF116" s="384"/>
      <c r="VEG116" s="384"/>
      <c r="VEH116" s="384"/>
      <c r="VEI116" s="384"/>
      <c r="VEJ116" s="384"/>
      <c r="VEK116" s="384"/>
      <c r="VEL116" s="384"/>
      <c r="VEM116" s="384"/>
      <c r="VEN116" s="384"/>
      <c r="VEO116" s="384"/>
      <c r="VEP116" s="384"/>
      <c r="VEQ116" s="384"/>
      <c r="VER116" s="384"/>
      <c r="VES116" s="384"/>
      <c r="VET116" s="384"/>
      <c r="VEU116" s="384"/>
      <c r="VEV116" s="384"/>
      <c r="VEW116" s="384"/>
      <c r="VEX116" s="384"/>
      <c r="VEY116" s="384"/>
      <c r="VEZ116" s="384"/>
      <c r="VFA116" s="384"/>
      <c r="VFB116" s="384"/>
      <c r="VFC116" s="384"/>
      <c r="VFD116" s="384"/>
      <c r="VFE116" s="384"/>
      <c r="VFF116" s="384"/>
      <c r="VFG116" s="384"/>
      <c r="VFH116" s="384"/>
      <c r="VFI116" s="384"/>
      <c r="VFJ116" s="384"/>
      <c r="VFK116" s="384"/>
      <c r="VFL116" s="384"/>
      <c r="VFM116" s="384"/>
      <c r="VFN116" s="384"/>
      <c r="VFO116" s="384"/>
      <c r="VFP116" s="384"/>
      <c r="VFQ116" s="384"/>
      <c r="VFR116" s="384"/>
      <c r="VFS116" s="384"/>
      <c r="VFT116" s="384"/>
      <c r="VFU116" s="384"/>
      <c r="VFV116" s="384"/>
      <c r="VFW116" s="384"/>
      <c r="VFX116" s="384"/>
      <c r="VFY116" s="384"/>
      <c r="VFZ116" s="384"/>
      <c r="VGA116" s="384"/>
      <c r="VGB116" s="384"/>
      <c r="VGC116" s="384"/>
      <c r="VGD116" s="384"/>
      <c r="VGE116" s="384"/>
      <c r="VGF116" s="384"/>
      <c r="VGG116" s="384"/>
      <c r="VGH116" s="384"/>
      <c r="VGI116" s="384"/>
      <c r="VGJ116" s="384"/>
      <c r="VGK116" s="384"/>
      <c r="VGL116" s="384"/>
      <c r="VGM116" s="384"/>
      <c r="VGN116" s="384"/>
      <c r="VGO116" s="384"/>
      <c r="VGP116" s="384"/>
      <c r="VGQ116" s="384"/>
      <c r="VGR116" s="384"/>
      <c r="VGS116" s="384"/>
      <c r="VGT116" s="384"/>
      <c r="VGU116" s="384"/>
      <c r="VGV116" s="384"/>
      <c r="VGW116" s="384"/>
      <c r="VGX116" s="384"/>
      <c r="VGY116" s="384"/>
      <c r="VGZ116" s="384"/>
      <c r="VHA116" s="384"/>
      <c r="VHB116" s="384"/>
      <c r="VHC116" s="384"/>
      <c r="VHD116" s="384"/>
      <c r="VHE116" s="384"/>
      <c r="VHF116" s="384"/>
      <c r="VHG116" s="384"/>
      <c r="VHH116" s="384"/>
      <c r="VHI116" s="384"/>
      <c r="VHJ116" s="384"/>
      <c r="VHK116" s="384"/>
      <c r="VHL116" s="384"/>
      <c r="VHM116" s="384"/>
      <c r="VHN116" s="384"/>
      <c r="VHO116" s="384"/>
      <c r="VHP116" s="384"/>
      <c r="VHQ116" s="384"/>
      <c r="VHR116" s="384"/>
      <c r="VHS116" s="384"/>
      <c r="VHT116" s="384"/>
      <c r="VHU116" s="384"/>
      <c r="VHV116" s="384"/>
      <c r="VHW116" s="384"/>
      <c r="VHX116" s="384"/>
      <c r="VHY116" s="384"/>
      <c r="VHZ116" s="384"/>
      <c r="VIA116" s="384"/>
      <c r="VIB116" s="384"/>
      <c r="VIC116" s="384"/>
      <c r="VID116" s="384"/>
      <c r="VIE116" s="384"/>
      <c r="VIF116" s="384"/>
      <c r="VIG116" s="384"/>
      <c r="VIH116" s="384"/>
      <c r="VII116" s="384"/>
      <c r="VIJ116" s="384"/>
      <c r="VIK116" s="384"/>
      <c r="VIL116" s="384"/>
      <c r="VIM116" s="384"/>
      <c r="VIN116" s="384"/>
      <c r="VIO116" s="384"/>
      <c r="VIP116" s="384"/>
      <c r="VIQ116" s="384"/>
      <c r="VIR116" s="384"/>
      <c r="VIS116" s="384"/>
      <c r="VIT116" s="384"/>
      <c r="VIU116" s="384"/>
      <c r="VIV116" s="384"/>
      <c r="VIW116" s="384"/>
      <c r="VIX116" s="384"/>
      <c r="VIY116" s="384"/>
      <c r="VIZ116" s="384"/>
      <c r="VJA116" s="384"/>
      <c r="VJB116" s="384"/>
      <c r="VJC116" s="384"/>
      <c r="VJD116" s="384"/>
      <c r="VJE116" s="384"/>
      <c r="VJF116" s="384"/>
      <c r="VJG116" s="384"/>
      <c r="VJH116" s="384"/>
      <c r="VJI116" s="384"/>
      <c r="VJJ116" s="384"/>
      <c r="VJK116" s="384"/>
      <c r="VJL116" s="384"/>
      <c r="VJM116" s="384"/>
      <c r="VJN116" s="384"/>
      <c r="VJO116" s="384"/>
      <c r="VJP116" s="384"/>
      <c r="VJQ116" s="384"/>
      <c r="VJR116" s="384"/>
      <c r="VJS116" s="384"/>
      <c r="VJT116" s="384"/>
      <c r="VJU116" s="384"/>
      <c r="VJV116" s="384"/>
      <c r="VJW116" s="384"/>
      <c r="VJX116" s="384"/>
      <c r="VJY116" s="384"/>
      <c r="VJZ116" s="384"/>
      <c r="VKA116" s="384"/>
      <c r="VKB116" s="384"/>
      <c r="VKC116" s="384"/>
      <c r="VKD116" s="384"/>
      <c r="VKE116" s="384"/>
      <c r="VKF116" s="384"/>
      <c r="VKG116" s="384"/>
      <c r="VKH116" s="384"/>
      <c r="VKI116" s="384"/>
      <c r="VKJ116" s="384"/>
      <c r="VKK116" s="384"/>
      <c r="VKL116" s="384"/>
      <c r="VKM116" s="384"/>
      <c r="VKN116" s="384"/>
      <c r="VKO116" s="384"/>
      <c r="VKP116" s="384"/>
      <c r="VKQ116" s="384"/>
      <c r="VKR116" s="384"/>
      <c r="VKS116" s="384"/>
      <c r="VKT116" s="384"/>
      <c r="VKU116" s="384"/>
      <c r="VKV116" s="384"/>
      <c r="VKW116" s="384"/>
      <c r="VKX116" s="384"/>
      <c r="VKY116" s="384"/>
      <c r="VKZ116" s="384"/>
      <c r="VLA116" s="384"/>
      <c r="VLB116" s="384"/>
      <c r="VLC116" s="384"/>
      <c r="VLD116" s="384"/>
      <c r="VLE116" s="384"/>
      <c r="VLF116" s="384"/>
      <c r="VLG116" s="384"/>
      <c r="VLH116" s="384"/>
      <c r="VLI116" s="384"/>
      <c r="VLJ116" s="384"/>
      <c r="VLK116" s="384"/>
      <c r="VLL116" s="384"/>
      <c r="VLM116" s="384"/>
      <c r="VLN116" s="384"/>
      <c r="VLO116" s="384"/>
      <c r="VLP116" s="384"/>
      <c r="VLQ116" s="384"/>
      <c r="VLR116" s="384"/>
      <c r="VLS116" s="384"/>
      <c r="VLT116" s="384"/>
      <c r="VLU116" s="384"/>
      <c r="VLV116" s="384"/>
      <c r="VLW116" s="384"/>
      <c r="VLX116" s="384"/>
      <c r="VLY116" s="384"/>
      <c r="VLZ116" s="384"/>
      <c r="VMA116" s="384"/>
      <c r="VMB116" s="384"/>
      <c r="VMC116" s="384"/>
      <c r="VMD116" s="384"/>
      <c r="VME116" s="384"/>
      <c r="VMF116" s="384"/>
      <c r="VMG116" s="384"/>
      <c r="VMH116" s="384"/>
      <c r="VMI116" s="384"/>
      <c r="VMJ116" s="384"/>
      <c r="VMK116" s="384"/>
      <c r="VML116" s="384"/>
      <c r="VMM116" s="384"/>
      <c r="VMN116" s="384"/>
      <c r="VMO116" s="384"/>
      <c r="VMP116" s="384"/>
      <c r="VMQ116" s="384"/>
      <c r="VMR116" s="384"/>
      <c r="VMS116" s="384"/>
      <c r="VMT116" s="384"/>
      <c r="VMU116" s="384"/>
      <c r="VMV116" s="384"/>
      <c r="VMW116" s="384"/>
      <c r="VMX116" s="384"/>
      <c r="VMY116" s="384"/>
      <c r="VMZ116" s="384"/>
      <c r="VNA116" s="384"/>
      <c r="VNB116" s="384"/>
      <c r="VNC116" s="384"/>
      <c r="VND116" s="384"/>
      <c r="VNE116" s="384"/>
      <c r="VNF116" s="384"/>
      <c r="VNG116" s="384"/>
      <c r="VNH116" s="384"/>
      <c r="VNI116" s="384"/>
      <c r="VNJ116" s="384"/>
      <c r="VNK116" s="384"/>
      <c r="VNL116" s="384"/>
      <c r="VNM116" s="384"/>
      <c r="VNN116" s="384"/>
      <c r="VNO116" s="384"/>
      <c r="VNP116" s="384"/>
      <c r="VNQ116" s="384"/>
      <c r="VNR116" s="384"/>
      <c r="VNS116" s="384"/>
      <c r="VNT116" s="384"/>
      <c r="VNU116" s="384"/>
      <c r="VNV116" s="384"/>
      <c r="VNW116" s="384"/>
      <c r="VNX116" s="384"/>
      <c r="VNY116" s="384"/>
      <c r="VNZ116" s="384"/>
      <c r="VOA116" s="384"/>
      <c r="VOB116" s="384"/>
      <c r="VOC116" s="384"/>
      <c r="VOD116" s="384"/>
      <c r="VOE116" s="384"/>
      <c r="VOF116" s="384"/>
      <c r="VOG116" s="384"/>
      <c r="VOH116" s="384"/>
      <c r="VOI116" s="384"/>
      <c r="VOJ116" s="384"/>
      <c r="VOK116" s="384"/>
      <c r="VOL116" s="384"/>
      <c r="VOM116" s="384"/>
      <c r="VON116" s="384"/>
      <c r="VOO116" s="384"/>
      <c r="VOP116" s="384"/>
      <c r="VOQ116" s="384"/>
      <c r="VOR116" s="384"/>
      <c r="VOS116" s="384"/>
      <c r="VOT116" s="384"/>
      <c r="VOU116" s="384"/>
      <c r="VOV116" s="384"/>
      <c r="VOW116" s="384"/>
      <c r="VOX116" s="384"/>
      <c r="VOY116" s="384"/>
      <c r="VOZ116" s="384"/>
      <c r="VPA116" s="384"/>
      <c r="VPB116" s="384"/>
      <c r="VPC116" s="384"/>
      <c r="VPD116" s="384"/>
      <c r="VPE116" s="384"/>
      <c r="VPF116" s="384"/>
      <c r="VPG116" s="384"/>
      <c r="VPH116" s="384"/>
      <c r="VPI116" s="384"/>
      <c r="VPJ116" s="384"/>
      <c r="VPK116" s="384"/>
      <c r="VPL116" s="384"/>
      <c r="VPM116" s="384"/>
      <c r="VPN116" s="384"/>
      <c r="VPO116" s="384"/>
      <c r="VPP116" s="384"/>
      <c r="VPQ116" s="384"/>
      <c r="VPR116" s="384"/>
      <c r="VPS116" s="384"/>
      <c r="VPT116" s="384"/>
      <c r="VPU116" s="384"/>
      <c r="VPV116" s="384"/>
      <c r="VPW116" s="384"/>
      <c r="VPX116" s="384"/>
      <c r="VPY116" s="384"/>
      <c r="VPZ116" s="384"/>
      <c r="VQA116" s="384"/>
      <c r="VQB116" s="384"/>
      <c r="VQC116" s="384"/>
      <c r="VQD116" s="384"/>
      <c r="VQE116" s="384"/>
      <c r="VQF116" s="384"/>
      <c r="VQG116" s="384"/>
      <c r="VQH116" s="384"/>
      <c r="VQI116" s="384"/>
      <c r="VQJ116" s="384"/>
      <c r="VQK116" s="384"/>
      <c r="VQL116" s="384"/>
      <c r="VQM116" s="384"/>
      <c r="VQN116" s="384"/>
      <c r="VQO116" s="384"/>
      <c r="VQP116" s="384"/>
      <c r="VQQ116" s="384"/>
      <c r="VQR116" s="384"/>
      <c r="VQS116" s="384"/>
      <c r="VQT116" s="384"/>
      <c r="VQU116" s="384"/>
      <c r="VQV116" s="384"/>
      <c r="VQW116" s="384"/>
      <c r="VQX116" s="384"/>
      <c r="VQY116" s="384"/>
      <c r="VQZ116" s="384"/>
      <c r="VRA116" s="384"/>
      <c r="VRB116" s="384"/>
      <c r="VRC116" s="384"/>
      <c r="VRD116" s="384"/>
      <c r="VRE116" s="384"/>
      <c r="VRF116" s="384"/>
      <c r="VRG116" s="384"/>
      <c r="VRH116" s="384"/>
      <c r="VRI116" s="384"/>
      <c r="VRJ116" s="384"/>
      <c r="VRK116" s="384"/>
      <c r="VRL116" s="384"/>
      <c r="VRM116" s="384"/>
      <c r="VRN116" s="384"/>
      <c r="VRO116" s="384"/>
      <c r="VRP116" s="384"/>
      <c r="VRQ116" s="384"/>
      <c r="VRR116" s="384"/>
      <c r="VRS116" s="384"/>
      <c r="VRT116" s="384"/>
      <c r="VRU116" s="384"/>
      <c r="VRV116" s="384"/>
      <c r="VRW116" s="384"/>
      <c r="VRX116" s="384"/>
      <c r="VRY116" s="384"/>
      <c r="VRZ116" s="384"/>
      <c r="VSA116" s="384"/>
      <c r="VSB116" s="384"/>
      <c r="VSC116" s="384"/>
      <c r="VSD116" s="384"/>
      <c r="VSE116" s="384"/>
      <c r="VSF116" s="384"/>
      <c r="VSG116" s="384"/>
      <c r="VSH116" s="384"/>
      <c r="VSI116" s="384"/>
      <c r="VSJ116" s="384"/>
      <c r="VSK116" s="384"/>
      <c r="VSL116" s="384"/>
      <c r="VSM116" s="384"/>
      <c r="VSN116" s="384"/>
      <c r="VSO116" s="384"/>
      <c r="VSP116" s="384"/>
      <c r="VSQ116" s="384"/>
      <c r="VSR116" s="384"/>
      <c r="VSS116" s="384"/>
      <c r="VST116" s="384"/>
      <c r="VSU116" s="384"/>
      <c r="VSV116" s="384"/>
      <c r="VSW116" s="384"/>
      <c r="VSX116" s="384"/>
      <c r="VSY116" s="384"/>
      <c r="VSZ116" s="384"/>
      <c r="VTA116" s="384"/>
      <c r="VTB116" s="384"/>
      <c r="VTC116" s="384"/>
      <c r="VTD116" s="384"/>
      <c r="VTE116" s="384"/>
      <c r="VTF116" s="384"/>
      <c r="VTG116" s="384"/>
      <c r="VTH116" s="384"/>
      <c r="VTI116" s="384"/>
      <c r="VTJ116" s="384"/>
      <c r="VTK116" s="384"/>
      <c r="VTL116" s="384"/>
      <c r="VTM116" s="384"/>
      <c r="VTN116" s="384"/>
      <c r="VTO116" s="384"/>
      <c r="VTP116" s="384"/>
      <c r="VTQ116" s="384"/>
      <c r="VTR116" s="384"/>
      <c r="VTS116" s="384"/>
      <c r="VTT116" s="384"/>
      <c r="VTU116" s="384"/>
      <c r="VTV116" s="384"/>
      <c r="VTW116" s="384"/>
      <c r="VTX116" s="384"/>
      <c r="VTY116" s="384"/>
      <c r="VTZ116" s="384"/>
      <c r="VUA116" s="384"/>
      <c r="VUB116" s="384"/>
      <c r="VUC116" s="384"/>
      <c r="VUD116" s="384"/>
      <c r="VUE116" s="384"/>
      <c r="VUF116" s="384"/>
      <c r="VUG116" s="384"/>
      <c r="VUH116" s="384"/>
      <c r="VUI116" s="384"/>
      <c r="VUJ116" s="384"/>
      <c r="VUK116" s="384"/>
      <c r="VUL116" s="384"/>
      <c r="VUM116" s="384"/>
      <c r="VUN116" s="384"/>
      <c r="VUO116" s="384"/>
      <c r="VUP116" s="384"/>
      <c r="VUQ116" s="384"/>
      <c r="VUR116" s="384"/>
      <c r="VUS116" s="384"/>
      <c r="VUT116" s="384"/>
      <c r="VUU116" s="384"/>
      <c r="VUV116" s="384"/>
      <c r="VUW116" s="384"/>
      <c r="VUX116" s="384"/>
      <c r="VUY116" s="384"/>
      <c r="VUZ116" s="384"/>
      <c r="VVA116" s="384"/>
      <c r="VVB116" s="384"/>
      <c r="VVC116" s="384"/>
      <c r="VVD116" s="384"/>
      <c r="VVE116" s="384"/>
      <c r="VVF116" s="384"/>
      <c r="VVG116" s="384"/>
      <c r="VVH116" s="384"/>
      <c r="VVI116" s="384"/>
      <c r="VVJ116" s="384"/>
      <c r="VVK116" s="384"/>
      <c r="VVL116" s="384"/>
      <c r="VVM116" s="384"/>
      <c r="VVN116" s="384"/>
      <c r="VVO116" s="384"/>
      <c r="VVP116" s="384"/>
      <c r="VVQ116" s="384"/>
      <c r="VVR116" s="384"/>
      <c r="VVS116" s="384"/>
      <c r="VVT116" s="384"/>
      <c r="VVU116" s="384"/>
      <c r="VVV116" s="384"/>
      <c r="VVW116" s="384"/>
      <c r="VVX116" s="384"/>
      <c r="VVY116" s="384"/>
      <c r="VVZ116" s="384"/>
      <c r="VWA116" s="384"/>
      <c r="VWB116" s="384"/>
      <c r="VWC116" s="384"/>
      <c r="VWD116" s="384"/>
      <c r="VWE116" s="384"/>
      <c r="VWF116" s="384"/>
      <c r="VWG116" s="384"/>
      <c r="VWH116" s="384"/>
      <c r="VWI116" s="384"/>
      <c r="VWJ116" s="384"/>
      <c r="VWK116" s="384"/>
      <c r="VWL116" s="384"/>
      <c r="VWM116" s="384"/>
      <c r="VWN116" s="384"/>
      <c r="VWO116" s="384"/>
      <c r="VWP116" s="384"/>
      <c r="VWQ116" s="384"/>
      <c r="VWR116" s="384"/>
      <c r="VWS116" s="384"/>
      <c r="VWT116" s="384"/>
      <c r="VWU116" s="384"/>
      <c r="VWV116" s="384"/>
      <c r="VWW116" s="384"/>
      <c r="VWX116" s="384"/>
      <c r="VWY116" s="384"/>
      <c r="VWZ116" s="384"/>
      <c r="VXA116" s="384"/>
      <c r="VXB116" s="384"/>
      <c r="VXC116" s="384"/>
      <c r="VXD116" s="384"/>
      <c r="VXE116" s="384"/>
      <c r="VXF116" s="384"/>
      <c r="VXG116" s="384"/>
      <c r="VXH116" s="384"/>
      <c r="VXI116" s="384"/>
      <c r="VXJ116" s="384"/>
      <c r="VXK116" s="384"/>
      <c r="VXL116" s="384"/>
      <c r="VXM116" s="384"/>
      <c r="VXN116" s="384"/>
      <c r="VXO116" s="384"/>
      <c r="VXP116" s="384"/>
      <c r="VXQ116" s="384"/>
      <c r="VXR116" s="384"/>
      <c r="VXS116" s="384"/>
      <c r="VXT116" s="384"/>
      <c r="VXU116" s="384"/>
      <c r="VXV116" s="384"/>
      <c r="VXW116" s="384"/>
      <c r="VXX116" s="384"/>
      <c r="VXY116" s="384"/>
      <c r="VXZ116" s="384"/>
      <c r="VYA116" s="384"/>
      <c r="VYB116" s="384"/>
      <c r="VYC116" s="384"/>
      <c r="VYD116" s="384"/>
      <c r="VYE116" s="384"/>
      <c r="VYF116" s="384"/>
      <c r="VYG116" s="384"/>
      <c r="VYH116" s="384"/>
      <c r="VYI116" s="384"/>
      <c r="VYJ116" s="384"/>
      <c r="VYK116" s="384"/>
      <c r="VYL116" s="384"/>
      <c r="VYM116" s="384"/>
      <c r="VYN116" s="384"/>
      <c r="VYO116" s="384"/>
      <c r="VYP116" s="384"/>
      <c r="VYQ116" s="384"/>
      <c r="VYR116" s="384"/>
      <c r="VYS116" s="384"/>
      <c r="VYT116" s="384"/>
      <c r="VYU116" s="384"/>
      <c r="VYV116" s="384"/>
      <c r="VYW116" s="384"/>
      <c r="VYX116" s="384"/>
      <c r="VYY116" s="384"/>
      <c r="VYZ116" s="384"/>
      <c r="VZA116" s="384"/>
      <c r="VZB116" s="384"/>
      <c r="VZC116" s="384"/>
      <c r="VZD116" s="384"/>
      <c r="VZE116" s="384"/>
      <c r="VZF116" s="384"/>
      <c r="VZG116" s="384"/>
      <c r="VZH116" s="384"/>
      <c r="VZI116" s="384"/>
      <c r="VZJ116" s="384"/>
      <c r="VZK116" s="384"/>
      <c r="VZL116" s="384"/>
      <c r="VZM116" s="384"/>
      <c r="VZN116" s="384"/>
      <c r="VZO116" s="384"/>
      <c r="VZP116" s="384"/>
      <c r="VZQ116" s="384"/>
      <c r="VZR116" s="384"/>
      <c r="VZS116" s="384"/>
      <c r="VZT116" s="384"/>
      <c r="VZU116" s="384"/>
      <c r="VZV116" s="384"/>
      <c r="VZW116" s="384"/>
      <c r="VZX116" s="384"/>
      <c r="VZY116" s="384"/>
      <c r="VZZ116" s="384"/>
      <c r="WAA116" s="384"/>
      <c r="WAB116" s="384"/>
      <c r="WAC116" s="384"/>
      <c r="WAD116" s="384"/>
      <c r="WAE116" s="384"/>
      <c r="WAF116" s="384"/>
      <c r="WAG116" s="384"/>
      <c r="WAH116" s="384"/>
      <c r="WAI116" s="384"/>
      <c r="WAJ116" s="384"/>
      <c r="WAK116" s="384"/>
      <c r="WAL116" s="384"/>
      <c r="WAM116" s="384"/>
      <c r="WAN116" s="384"/>
      <c r="WAO116" s="384"/>
      <c r="WAP116" s="384"/>
      <c r="WAQ116" s="384"/>
      <c r="WAR116" s="384"/>
      <c r="WAS116" s="384"/>
      <c r="WAT116" s="384"/>
      <c r="WAU116" s="384"/>
      <c r="WAV116" s="384"/>
      <c r="WAW116" s="384"/>
      <c r="WAX116" s="384"/>
      <c r="WAY116" s="384"/>
      <c r="WAZ116" s="384"/>
      <c r="WBA116" s="384"/>
      <c r="WBB116" s="384"/>
      <c r="WBC116" s="384"/>
      <c r="WBD116" s="384"/>
      <c r="WBE116" s="384"/>
      <c r="WBF116" s="384"/>
      <c r="WBG116" s="384"/>
      <c r="WBH116" s="384"/>
      <c r="WBI116" s="384"/>
      <c r="WBJ116" s="384"/>
      <c r="WBK116" s="384"/>
      <c r="WBL116" s="384"/>
      <c r="WBM116" s="384"/>
      <c r="WBN116" s="384"/>
      <c r="WBO116" s="384"/>
      <c r="WBP116" s="384"/>
      <c r="WBQ116" s="384"/>
      <c r="WBR116" s="384"/>
      <c r="WBS116" s="384"/>
      <c r="WBT116" s="384"/>
      <c r="WBU116" s="384"/>
      <c r="WBV116" s="384"/>
      <c r="WBW116" s="384"/>
      <c r="WBX116" s="384"/>
      <c r="WBY116" s="384"/>
      <c r="WBZ116" s="384"/>
      <c r="WCA116" s="384"/>
      <c r="WCB116" s="384"/>
      <c r="WCC116" s="384"/>
      <c r="WCD116" s="384"/>
      <c r="WCE116" s="384"/>
      <c r="WCF116" s="384"/>
      <c r="WCG116" s="384"/>
      <c r="WCH116" s="384"/>
      <c r="WCI116" s="384"/>
      <c r="WCJ116" s="384"/>
      <c r="WCK116" s="384"/>
      <c r="WCL116" s="384"/>
      <c r="WCM116" s="384"/>
      <c r="WCN116" s="384"/>
      <c r="WCO116" s="384"/>
      <c r="WCP116" s="384"/>
      <c r="WCQ116" s="384"/>
      <c r="WCR116" s="384"/>
      <c r="WCS116" s="384"/>
      <c r="WCT116" s="384"/>
      <c r="WCU116" s="384"/>
      <c r="WCV116" s="384"/>
      <c r="WCW116" s="384"/>
      <c r="WCX116" s="384"/>
      <c r="WCY116" s="384"/>
      <c r="WCZ116" s="384"/>
      <c r="WDA116" s="384"/>
      <c r="WDB116" s="384"/>
      <c r="WDC116" s="384"/>
      <c r="WDD116" s="384"/>
      <c r="WDE116" s="384"/>
      <c r="WDF116" s="384"/>
      <c r="WDG116" s="384"/>
      <c r="WDH116" s="384"/>
      <c r="WDI116" s="384"/>
      <c r="WDJ116" s="384"/>
      <c r="WDK116" s="384"/>
      <c r="WDL116" s="384"/>
      <c r="WDM116" s="384"/>
      <c r="WDN116" s="384"/>
      <c r="WDO116" s="384"/>
      <c r="WDP116" s="384"/>
      <c r="WDQ116" s="384"/>
      <c r="WDR116" s="384"/>
      <c r="WDS116" s="384"/>
      <c r="WDT116" s="384"/>
      <c r="WDU116" s="384"/>
      <c r="WDV116" s="384"/>
      <c r="WDW116" s="384"/>
      <c r="WDX116" s="384"/>
      <c r="WDY116" s="384"/>
      <c r="WDZ116" s="384"/>
      <c r="WEA116" s="384"/>
      <c r="WEB116" s="384"/>
      <c r="WEC116" s="384"/>
      <c r="WED116" s="384"/>
      <c r="WEE116" s="384"/>
      <c r="WEF116" s="384"/>
      <c r="WEG116" s="384"/>
      <c r="WEH116" s="384"/>
      <c r="WEI116" s="384"/>
      <c r="WEJ116" s="384"/>
      <c r="WEK116" s="384"/>
      <c r="WEL116" s="384"/>
      <c r="WEM116" s="384"/>
      <c r="WEN116" s="384"/>
      <c r="WEO116" s="384"/>
      <c r="WEP116" s="384"/>
      <c r="WEQ116" s="384"/>
      <c r="WER116" s="384"/>
      <c r="WES116" s="384"/>
      <c r="WET116" s="384"/>
      <c r="WEU116" s="384"/>
      <c r="WEV116" s="384"/>
      <c r="WEW116" s="384"/>
      <c r="WEX116" s="384"/>
      <c r="WEY116" s="384"/>
      <c r="WEZ116" s="384"/>
      <c r="WFA116" s="384"/>
      <c r="WFB116" s="384"/>
      <c r="WFC116" s="384"/>
      <c r="WFD116" s="384"/>
      <c r="WFE116" s="384"/>
      <c r="WFF116" s="384"/>
      <c r="WFG116" s="384"/>
      <c r="WFH116" s="384"/>
      <c r="WFI116" s="384"/>
      <c r="WFJ116" s="384"/>
      <c r="WFK116" s="384"/>
      <c r="WFL116" s="384"/>
      <c r="WFM116" s="384"/>
      <c r="WFN116" s="384"/>
      <c r="WFO116" s="384"/>
      <c r="WFP116" s="384"/>
      <c r="WFQ116" s="384"/>
      <c r="WFR116" s="384"/>
      <c r="WFS116" s="384"/>
      <c r="WFT116" s="384"/>
      <c r="WFU116" s="384"/>
      <c r="WFV116" s="384"/>
      <c r="WFW116" s="384"/>
      <c r="WFX116" s="384"/>
      <c r="WFY116" s="384"/>
      <c r="WFZ116" s="384"/>
      <c r="WGA116" s="384"/>
      <c r="WGB116" s="384"/>
      <c r="WGC116" s="384"/>
      <c r="WGD116" s="384"/>
      <c r="WGE116" s="384"/>
      <c r="WGF116" s="384"/>
      <c r="WGG116" s="384"/>
      <c r="WGH116" s="384"/>
      <c r="WGI116" s="384"/>
      <c r="WGJ116" s="384"/>
      <c r="WGK116" s="384"/>
      <c r="WGL116" s="384"/>
      <c r="WGM116" s="384"/>
      <c r="WGN116" s="384"/>
      <c r="WGO116" s="384"/>
      <c r="WGP116" s="384"/>
      <c r="WGQ116" s="384"/>
      <c r="WGR116" s="384"/>
      <c r="WGS116" s="384"/>
      <c r="WGT116" s="384"/>
      <c r="WGU116" s="384"/>
      <c r="WGV116" s="384"/>
      <c r="WGW116" s="384"/>
      <c r="WGX116" s="384"/>
      <c r="WGY116" s="384"/>
      <c r="WGZ116" s="384"/>
      <c r="WHA116" s="384"/>
      <c r="WHB116" s="384"/>
      <c r="WHC116" s="384"/>
      <c r="WHD116" s="384"/>
      <c r="WHE116" s="384"/>
      <c r="WHF116" s="384"/>
      <c r="WHG116" s="384"/>
      <c r="WHH116" s="384"/>
      <c r="WHI116" s="384"/>
      <c r="WHJ116" s="384"/>
      <c r="WHK116" s="384"/>
      <c r="WHL116" s="384"/>
      <c r="WHM116" s="384"/>
      <c r="WHN116" s="384"/>
      <c r="WHO116" s="384"/>
      <c r="WHP116" s="384"/>
      <c r="WHQ116" s="384"/>
      <c r="WHR116" s="384"/>
      <c r="WHS116" s="384"/>
      <c r="WHT116" s="384"/>
      <c r="WHU116" s="384"/>
      <c r="WHV116" s="384"/>
      <c r="WHW116" s="384"/>
      <c r="WHX116" s="384"/>
      <c r="WHY116" s="384"/>
      <c r="WHZ116" s="384"/>
      <c r="WIA116" s="384"/>
      <c r="WIB116" s="384"/>
      <c r="WIC116" s="384"/>
      <c r="WID116" s="384"/>
      <c r="WIE116" s="384"/>
      <c r="WIF116" s="384"/>
      <c r="WIG116" s="384"/>
      <c r="WIH116" s="384"/>
      <c r="WII116" s="384"/>
      <c r="WIJ116" s="384"/>
      <c r="WIK116" s="384"/>
      <c r="WIL116" s="384"/>
      <c r="WIM116" s="384"/>
      <c r="WIN116" s="384"/>
      <c r="WIO116" s="384"/>
      <c r="WIP116" s="384"/>
      <c r="WIQ116" s="384"/>
      <c r="WIR116" s="384"/>
      <c r="WIS116" s="384"/>
      <c r="WIT116" s="384"/>
      <c r="WIU116" s="384"/>
      <c r="WIV116" s="384"/>
      <c r="WIW116" s="384"/>
      <c r="WIX116" s="384"/>
      <c r="WIY116" s="384"/>
      <c r="WIZ116" s="384"/>
      <c r="WJA116" s="384"/>
      <c r="WJB116" s="384"/>
      <c r="WJC116" s="384"/>
      <c r="WJD116" s="384"/>
      <c r="WJE116" s="384"/>
      <c r="WJF116" s="384"/>
      <c r="WJG116" s="384"/>
      <c r="WJH116" s="384"/>
      <c r="WJI116" s="384"/>
      <c r="WJJ116" s="384"/>
      <c r="WJK116" s="384"/>
      <c r="WJL116" s="384"/>
      <c r="WJM116" s="384"/>
      <c r="WJN116" s="384"/>
      <c r="WJO116" s="384"/>
      <c r="WJP116" s="384"/>
      <c r="WJQ116" s="384"/>
      <c r="WJR116" s="384"/>
      <c r="WJS116" s="384"/>
      <c r="WJT116" s="384"/>
      <c r="WJU116" s="384"/>
      <c r="WJV116" s="384"/>
      <c r="WJW116" s="384"/>
      <c r="WJX116" s="384"/>
      <c r="WJY116" s="384"/>
      <c r="WJZ116" s="384"/>
      <c r="WKA116" s="384"/>
      <c r="WKB116" s="384"/>
      <c r="WKC116" s="384"/>
      <c r="WKD116" s="384"/>
      <c r="WKE116" s="384"/>
      <c r="WKF116" s="384"/>
      <c r="WKG116" s="384"/>
      <c r="WKH116" s="384"/>
      <c r="WKI116" s="384"/>
      <c r="WKJ116" s="384"/>
      <c r="WKK116" s="384"/>
      <c r="WKL116" s="384"/>
      <c r="WKM116" s="384"/>
      <c r="WKN116" s="384"/>
      <c r="WKO116" s="384"/>
      <c r="WKP116" s="384"/>
      <c r="WKQ116" s="384"/>
      <c r="WKR116" s="384"/>
      <c r="WKS116" s="384"/>
      <c r="WKT116" s="384"/>
      <c r="WKU116" s="384"/>
      <c r="WKV116" s="384"/>
      <c r="WKW116" s="384"/>
      <c r="WKX116" s="384"/>
      <c r="WKY116" s="384"/>
      <c r="WKZ116" s="384"/>
      <c r="WLA116" s="384"/>
      <c r="WLB116" s="384"/>
      <c r="WLC116" s="384"/>
      <c r="WLD116" s="384"/>
      <c r="WLE116" s="384"/>
      <c r="WLF116" s="384"/>
      <c r="WLG116" s="384"/>
      <c r="WLH116" s="384"/>
      <c r="WLI116" s="384"/>
      <c r="WLJ116" s="384"/>
      <c r="WLK116" s="384"/>
      <c r="WLL116" s="384"/>
      <c r="WLM116" s="384"/>
      <c r="WLN116" s="384"/>
      <c r="WLO116" s="384"/>
      <c r="WLP116" s="384"/>
      <c r="WLQ116" s="384"/>
      <c r="WLR116" s="384"/>
      <c r="WLS116" s="384"/>
      <c r="WLT116" s="384"/>
      <c r="WLU116" s="384"/>
      <c r="WLV116" s="384"/>
      <c r="WLW116" s="384"/>
      <c r="WLX116" s="384"/>
      <c r="WLY116" s="384"/>
      <c r="WLZ116" s="384"/>
      <c r="WMA116" s="384"/>
      <c r="WMB116" s="384"/>
      <c r="WMC116" s="384"/>
      <c r="WMD116" s="384"/>
      <c r="WME116" s="384"/>
      <c r="WMF116" s="384"/>
      <c r="WMG116" s="384"/>
      <c r="WMH116" s="384"/>
      <c r="WMI116" s="384"/>
      <c r="WMJ116" s="384"/>
      <c r="WMK116" s="384"/>
      <c r="WML116" s="384"/>
      <c r="WMM116" s="384"/>
      <c r="WMN116" s="384"/>
      <c r="WMO116" s="384"/>
      <c r="WMP116" s="384"/>
      <c r="WMQ116" s="384"/>
      <c r="WMR116" s="384"/>
      <c r="WMS116" s="384"/>
      <c r="WMT116" s="384"/>
      <c r="WMU116" s="384"/>
      <c r="WMV116" s="384"/>
      <c r="WMW116" s="384"/>
      <c r="WMX116" s="384"/>
      <c r="WMY116" s="384"/>
      <c r="WMZ116" s="384"/>
      <c r="WNA116" s="384"/>
      <c r="WNB116" s="384"/>
      <c r="WNC116" s="384"/>
      <c r="WND116" s="384"/>
      <c r="WNE116" s="384"/>
      <c r="WNF116" s="384"/>
      <c r="WNG116" s="384"/>
      <c r="WNH116" s="384"/>
      <c r="WNI116" s="384"/>
      <c r="WNJ116" s="384"/>
      <c r="WNK116" s="384"/>
      <c r="WNL116" s="384"/>
      <c r="WNM116" s="384"/>
      <c r="WNN116" s="384"/>
      <c r="WNO116" s="384"/>
      <c r="WNP116" s="384"/>
      <c r="WNQ116" s="384"/>
      <c r="WNR116" s="384"/>
      <c r="WNS116" s="384"/>
      <c r="WNT116" s="384"/>
      <c r="WNU116" s="384"/>
      <c r="WNV116" s="384"/>
      <c r="WNW116" s="384"/>
      <c r="WNX116" s="384"/>
      <c r="WNY116" s="384"/>
      <c r="WNZ116" s="384"/>
      <c r="WOA116" s="384"/>
      <c r="WOB116" s="384"/>
      <c r="WOC116" s="384"/>
      <c r="WOD116" s="384"/>
      <c r="WOE116" s="384"/>
      <c r="WOF116" s="384"/>
      <c r="WOG116" s="384"/>
      <c r="WOH116" s="384"/>
      <c r="WOI116" s="384"/>
      <c r="WOJ116" s="384"/>
      <c r="WOK116" s="384"/>
      <c r="WOL116" s="384"/>
      <c r="WOM116" s="384"/>
      <c r="WON116" s="384"/>
      <c r="WOO116" s="384"/>
      <c r="WOP116" s="384"/>
      <c r="WOQ116" s="384"/>
      <c r="WOR116" s="384"/>
      <c r="WOS116" s="384"/>
      <c r="WOT116" s="384"/>
      <c r="WOU116" s="384"/>
      <c r="WOV116" s="384"/>
      <c r="WOW116" s="384"/>
      <c r="WOX116" s="384"/>
      <c r="WOY116" s="384"/>
      <c r="WOZ116" s="384"/>
      <c r="WPA116" s="384"/>
      <c r="WPB116" s="384"/>
      <c r="WPC116" s="384"/>
      <c r="WPD116" s="384"/>
      <c r="WPE116" s="384"/>
      <c r="WPF116" s="384"/>
      <c r="WPG116" s="384"/>
      <c r="WPH116" s="384"/>
      <c r="WPI116" s="384"/>
      <c r="WPJ116" s="384"/>
      <c r="WPK116" s="384"/>
      <c r="WPL116" s="384"/>
      <c r="WPM116" s="384"/>
      <c r="WPN116" s="384"/>
      <c r="WPO116" s="384"/>
      <c r="WPP116" s="384"/>
      <c r="WPQ116" s="384"/>
      <c r="WPR116" s="384"/>
      <c r="WPS116" s="384"/>
      <c r="WPT116" s="384"/>
      <c r="WPU116" s="384"/>
      <c r="WPV116" s="384"/>
      <c r="WPW116" s="384"/>
      <c r="WPX116" s="384"/>
      <c r="WPY116" s="384"/>
      <c r="WPZ116" s="384"/>
      <c r="WQA116" s="384"/>
      <c r="WQB116" s="384"/>
      <c r="WQC116" s="384"/>
      <c r="WQD116" s="384"/>
      <c r="WQE116" s="384"/>
      <c r="WQF116" s="384"/>
      <c r="WQG116" s="384"/>
      <c r="WQH116" s="384"/>
      <c r="WQI116" s="384"/>
      <c r="WQJ116" s="384"/>
      <c r="WQK116" s="384"/>
      <c r="WQL116" s="384"/>
      <c r="WQM116" s="384"/>
      <c r="WQN116" s="384"/>
      <c r="WQO116" s="384"/>
      <c r="WQP116" s="384"/>
      <c r="WQQ116" s="384"/>
      <c r="WQR116" s="384"/>
      <c r="WQS116" s="384"/>
      <c r="WQT116" s="384"/>
      <c r="WQU116" s="384"/>
      <c r="WQV116" s="384"/>
      <c r="WQW116" s="384"/>
      <c r="WQX116" s="384"/>
      <c r="WQY116" s="384"/>
      <c r="WQZ116" s="384"/>
      <c r="WRA116" s="384"/>
      <c r="WRB116" s="384"/>
      <c r="WRC116" s="384"/>
      <c r="WRD116" s="384"/>
      <c r="WRE116" s="384"/>
      <c r="WRF116" s="384"/>
      <c r="WRG116" s="384"/>
      <c r="WRH116" s="384"/>
      <c r="WRI116" s="384"/>
      <c r="WRJ116" s="384"/>
      <c r="WRK116" s="384"/>
      <c r="WRL116" s="384"/>
      <c r="WRM116" s="384"/>
      <c r="WRN116" s="384"/>
      <c r="WRO116" s="384"/>
      <c r="WRP116" s="384"/>
      <c r="WRQ116" s="384"/>
      <c r="WRR116" s="384"/>
      <c r="WRS116" s="384"/>
      <c r="WRT116" s="384"/>
      <c r="WRU116" s="384"/>
      <c r="WRV116" s="384"/>
      <c r="WRW116" s="384"/>
      <c r="WRX116" s="384"/>
      <c r="WRY116" s="384"/>
      <c r="WRZ116" s="384"/>
      <c r="WSA116" s="384"/>
      <c r="WSB116" s="384"/>
      <c r="WSC116" s="384"/>
      <c r="WSD116" s="384"/>
      <c r="WSE116" s="384"/>
      <c r="WSF116" s="384"/>
      <c r="WSG116" s="384"/>
      <c r="WSH116" s="384"/>
      <c r="WSI116" s="384"/>
      <c r="WSJ116" s="384"/>
      <c r="WSK116" s="384"/>
      <c r="WSL116" s="384"/>
      <c r="WSM116" s="384"/>
      <c r="WSN116" s="384"/>
      <c r="WSO116" s="384"/>
      <c r="WSP116" s="384"/>
      <c r="WSQ116" s="384"/>
      <c r="WSR116" s="384"/>
      <c r="WSS116" s="384"/>
      <c r="WST116" s="384"/>
      <c r="WSU116" s="384"/>
      <c r="WSV116" s="384"/>
      <c r="WSW116" s="384"/>
      <c r="WSX116" s="384"/>
      <c r="WSY116" s="384"/>
      <c r="WSZ116" s="384"/>
      <c r="WTA116" s="384"/>
      <c r="WTB116" s="384"/>
      <c r="WTC116" s="384"/>
      <c r="WTD116" s="384"/>
      <c r="WTE116" s="384"/>
      <c r="WTF116" s="384"/>
      <c r="WTG116" s="384"/>
      <c r="WTH116" s="384"/>
      <c r="WTI116" s="384"/>
      <c r="WTJ116" s="384"/>
      <c r="WTK116" s="384"/>
      <c r="WTL116" s="384"/>
      <c r="WTM116" s="384"/>
      <c r="WTN116" s="384"/>
      <c r="WTO116" s="384"/>
      <c r="WTP116" s="384"/>
      <c r="WTQ116" s="384"/>
      <c r="WTR116" s="384"/>
      <c r="WTS116" s="384"/>
      <c r="WTT116" s="384"/>
      <c r="WTU116" s="384"/>
      <c r="WTV116" s="384"/>
      <c r="WTW116" s="384"/>
      <c r="WTX116" s="384"/>
      <c r="WTY116" s="384"/>
      <c r="WTZ116" s="384"/>
      <c r="WUA116" s="384"/>
      <c r="WUB116" s="384"/>
      <c r="WUC116" s="384"/>
      <c r="WUD116" s="384"/>
      <c r="WUE116" s="384"/>
      <c r="WUF116" s="384"/>
      <c r="WUG116" s="384"/>
      <c r="WUH116" s="384"/>
      <c r="WUI116" s="384"/>
      <c r="WUJ116" s="384"/>
      <c r="WUK116" s="384"/>
      <c r="WUL116" s="384"/>
      <c r="WUM116" s="384"/>
      <c r="WUN116" s="384"/>
      <c r="WUO116" s="384"/>
      <c r="WUP116" s="384"/>
      <c r="WUQ116" s="384"/>
      <c r="WUR116" s="384"/>
      <c r="WUS116" s="384"/>
      <c r="WUT116" s="384"/>
      <c r="WUU116" s="384"/>
      <c r="WUV116" s="384"/>
      <c r="WUW116" s="384"/>
      <c r="WUX116" s="384"/>
      <c r="WUY116" s="384"/>
      <c r="WUZ116" s="384"/>
      <c r="WVA116" s="384"/>
      <c r="WVB116" s="384"/>
      <c r="WVC116" s="384"/>
      <c r="WVD116" s="384"/>
      <c r="WVE116" s="384"/>
      <c r="WVF116" s="384"/>
      <c r="WVG116" s="384"/>
      <c r="WVH116" s="384"/>
      <c r="WVI116" s="384"/>
      <c r="WVJ116" s="384"/>
      <c r="WVK116" s="384"/>
      <c r="WVL116" s="384"/>
      <c r="WVM116" s="384"/>
      <c r="WVN116" s="384"/>
      <c r="WVO116" s="384"/>
      <c r="WVP116" s="384"/>
      <c r="WVQ116" s="384"/>
      <c r="WVR116" s="384"/>
      <c r="WVS116" s="384"/>
      <c r="WVT116" s="384"/>
      <c r="WVU116" s="384"/>
      <c r="WVV116" s="384"/>
      <c r="WVW116" s="384"/>
      <c r="WVX116" s="384"/>
      <c r="WVY116" s="384"/>
      <c r="WVZ116" s="384"/>
      <c r="WWA116" s="384"/>
      <c r="WWB116" s="384"/>
      <c r="WWC116" s="384"/>
      <c r="WWD116" s="384"/>
      <c r="WWE116" s="384"/>
      <c r="WWF116" s="384"/>
      <c r="WWG116" s="384"/>
      <c r="WWH116" s="384"/>
      <c r="WWI116" s="384"/>
      <c r="WWJ116" s="384"/>
      <c r="WWK116" s="384"/>
      <c r="WWL116" s="384"/>
      <c r="WWM116" s="384"/>
      <c r="WWN116" s="384"/>
      <c r="WWO116" s="384"/>
      <c r="WWP116" s="384"/>
      <c r="WWQ116" s="384"/>
      <c r="WWR116" s="384"/>
      <c r="WWS116" s="384"/>
      <c r="WWT116" s="384"/>
      <c r="WWU116" s="384"/>
      <c r="WWV116" s="384"/>
      <c r="WWW116" s="384"/>
      <c r="WWX116" s="384"/>
      <c r="WWY116" s="384"/>
      <c r="WWZ116" s="384"/>
      <c r="WXA116" s="384"/>
      <c r="WXB116" s="384"/>
      <c r="WXC116" s="384"/>
      <c r="WXD116" s="384"/>
      <c r="WXE116" s="384"/>
      <c r="WXF116" s="384"/>
      <c r="WXG116" s="384"/>
      <c r="WXH116" s="384"/>
      <c r="WXI116" s="384"/>
      <c r="WXJ116" s="384"/>
      <c r="WXK116" s="384"/>
      <c r="WXL116" s="384"/>
      <c r="WXM116" s="384"/>
      <c r="WXN116" s="384"/>
      <c r="WXO116" s="384"/>
      <c r="WXP116" s="384"/>
      <c r="WXQ116" s="384"/>
      <c r="WXR116" s="384"/>
      <c r="WXS116" s="384"/>
      <c r="WXT116" s="384"/>
      <c r="WXU116" s="384"/>
      <c r="WXV116" s="384"/>
      <c r="WXW116" s="384"/>
      <c r="WXX116" s="384"/>
      <c r="WXY116" s="384"/>
      <c r="WXZ116" s="384"/>
      <c r="WYA116" s="384"/>
      <c r="WYB116" s="384"/>
      <c r="WYC116" s="384"/>
      <c r="WYD116" s="384"/>
      <c r="WYE116" s="384"/>
      <c r="WYF116" s="384"/>
      <c r="WYG116" s="384"/>
      <c r="WYH116" s="384"/>
      <c r="WYI116" s="384"/>
      <c r="WYJ116" s="384"/>
      <c r="WYK116" s="384"/>
      <c r="WYL116" s="384"/>
      <c r="WYM116" s="384"/>
      <c r="WYN116" s="384"/>
      <c r="WYO116" s="384"/>
      <c r="WYP116" s="384"/>
      <c r="WYQ116" s="384"/>
      <c r="WYR116" s="384"/>
      <c r="WYS116" s="384"/>
      <c r="WYT116" s="384"/>
      <c r="WYU116" s="384"/>
      <c r="WYV116" s="384"/>
      <c r="WYW116" s="384"/>
      <c r="WYX116" s="384"/>
      <c r="WYY116" s="384"/>
      <c r="WYZ116" s="384"/>
      <c r="WZA116" s="384"/>
      <c r="WZB116" s="384"/>
      <c r="WZC116" s="384"/>
      <c r="WZD116" s="384"/>
      <c r="WZE116" s="384"/>
      <c r="WZF116" s="384"/>
      <c r="WZG116" s="384"/>
      <c r="WZH116" s="384"/>
      <c r="WZI116" s="384"/>
      <c r="WZJ116" s="384"/>
      <c r="WZK116" s="384"/>
      <c r="WZL116" s="384"/>
      <c r="WZM116" s="384"/>
      <c r="WZN116" s="384"/>
      <c r="WZO116" s="384"/>
      <c r="WZP116" s="384"/>
      <c r="WZQ116" s="384"/>
      <c r="WZR116" s="384"/>
      <c r="WZS116" s="384"/>
      <c r="WZT116" s="384"/>
      <c r="WZU116" s="384"/>
      <c r="WZV116" s="384"/>
      <c r="WZW116" s="384"/>
      <c r="WZX116" s="384"/>
      <c r="WZY116" s="384"/>
      <c r="WZZ116" s="384"/>
      <c r="XAA116" s="384"/>
      <c r="XAB116" s="384"/>
      <c r="XAC116" s="384"/>
      <c r="XAD116" s="384"/>
      <c r="XAE116" s="384"/>
      <c r="XAF116" s="384"/>
      <c r="XAG116" s="384"/>
      <c r="XAH116" s="384"/>
      <c r="XAI116" s="384"/>
      <c r="XAJ116" s="384"/>
      <c r="XAK116" s="384"/>
      <c r="XAL116" s="384"/>
      <c r="XAM116" s="384"/>
      <c r="XAN116" s="384"/>
      <c r="XAO116" s="384"/>
      <c r="XAP116" s="384"/>
      <c r="XAQ116" s="384"/>
      <c r="XAR116" s="384"/>
      <c r="XAS116" s="384"/>
      <c r="XAT116" s="384"/>
      <c r="XAU116" s="384"/>
      <c r="XAV116" s="384"/>
      <c r="XAW116" s="384"/>
      <c r="XAX116" s="384"/>
      <c r="XAY116" s="384"/>
      <c r="XAZ116" s="384"/>
      <c r="XBA116" s="384"/>
      <c r="XBB116" s="384"/>
      <c r="XBC116" s="384"/>
      <c r="XBD116" s="384"/>
      <c r="XBE116" s="384"/>
      <c r="XBF116" s="384"/>
      <c r="XBG116" s="384"/>
      <c r="XBH116" s="384"/>
      <c r="XBI116" s="384"/>
      <c r="XBJ116" s="384"/>
      <c r="XBK116" s="384"/>
      <c r="XBL116" s="384"/>
      <c r="XBM116" s="384"/>
      <c r="XBN116" s="384"/>
      <c r="XBO116" s="384"/>
      <c r="XBP116" s="384"/>
      <c r="XBQ116" s="384"/>
      <c r="XBR116" s="384"/>
      <c r="XBS116" s="384"/>
      <c r="XBT116" s="384"/>
      <c r="XBU116" s="384"/>
      <c r="XBV116" s="384"/>
      <c r="XBW116" s="384"/>
      <c r="XBX116" s="384"/>
      <c r="XBY116" s="384"/>
      <c r="XBZ116" s="384"/>
      <c r="XCA116" s="384"/>
      <c r="XCB116" s="384"/>
      <c r="XCC116" s="384"/>
      <c r="XCD116" s="384"/>
      <c r="XCE116" s="384"/>
      <c r="XCF116" s="384"/>
      <c r="XCG116" s="384"/>
      <c r="XCH116" s="384"/>
      <c r="XCI116" s="384"/>
      <c r="XCJ116" s="384"/>
      <c r="XCK116" s="384"/>
      <c r="XCL116" s="384"/>
      <c r="XCM116" s="384"/>
      <c r="XCN116" s="384"/>
      <c r="XCO116" s="384"/>
      <c r="XCP116" s="384"/>
      <c r="XCQ116" s="384"/>
      <c r="XCR116" s="384"/>
      <c r="XCS116" s="384"/>
      <c r="XCT116" s="384"/>
      <c r="XCU116" s="384"/>
      <c r="XCV116" s="384"/>
      <c r="XCW116" s="384"/>
      <c r="XCX116" s="384"/>
      <c r="XCY116" s="384"/>
      <c r="XCZ116" s="384"/>
      <c r="XDA116" s="384"/>
      <c r="XDB116" s="384"/>
      <c r="XDC116" s="384"/>
      <c r="XDD116" s="384"/>
      <c r="XDE116" s="384"/>
      <c r="XDF116" s="384"/>
      <c r="XDG116" s="384"/>
      <c r="XDH116" s="384"/>
      <c r="XDI116" s="384"/>
      <c r="XDJ116" s="384"/>
      <c r="XDK116" s="384"/>
      <c r="XDL116" s="384"/>
      <c r="XDM116" s="384"/>
      <c r="XDN116" s="384"/>
      <c r="XDO116" s="384"/>
      <c r="XDP116" s="384"/>
      <c r="XDQ116" s="384"/>
      <c r="XDR116" s="384"/>
      <c r="XDS116" s="384"/>
      <c r="XDT116" s="384"/>
      <c r="XDU116" s="384"/>
      <c r="XDV116" s="384"/>
      <c r="XDW116" s="384"/>
      <c r="XDX116" s="384"/>
      <c r="XDY116" s="384"/>
      <c r="XDZ116" s="384"/>
      <c r="XEA116" s="384"/>
      <c r="XEB116" s="384"/>
      <c r="XEC116" s="384"/>
      <c r="XED116" s="384"/>
      <c r="XEE116" s="384"/>
      <c r="XEF116" s="384"/>
      <c r="XEG116" s="384"/>
      <c r="XEH116" s="384"/>
      <c r="XEI116" s="384"/>
      <c r="XEJ116" s="384"/>
      <c r="XEK116" s="384"/>
      <c r="XEL116" s="384"/>
      <c r="XEM116" s="384"/>
      <c r="XEN116" s="384"/>
      <c r="XEO116" s="384"/>
      <c r="XEP116" s="384"/>
      <c r="XEQ116" s="384"/>
      <c r="XER116" s="384"/>
      <c r="XES116" s="384"/>
      <c r="XET116" s="384"/>
      <c r="XEU116" s="384"/>
      <c r="XEV116" s="384"/>
      <c r="XEW116" s="384"/>
      <c r="XEX116" s="384"/>
      <c r="XEY116" s="384"/>
      <c r="XEZ116" s="384"/>
      <c r="XFA116" s="384"/>
      <c r="XFB116" s="384"/>
      <c r="XFC116" s="384"/>
      <c r="XFD116" s="384"/>
    </row>
    <row r="117" spans="1:16384" s="384" customFormat="1" ht="28.5" x14ac:dyDescent="0.2">
      <c r="A117" s="388"/>
      <c r="B117" s="409" t="s">
        <v>2772</v>
      </c>
      <c r="C117" s="379" t="s">
        <v>75</v>
      </c>
      <c r="D117" s="379"/>
      <c r="E117" s="379" t="s">
        <v>910</v>
      </c>
      <c r="F117" s="379" t="s">
        <v>5849</v>
      </c>
      <c r="G117" s="379"/>
      <c r="H117" s="388" t="s">
        <v>6587</v>
      </c>
      <c r="I117" s="388" t="s">
        <v>968</v>
      </c>
      <c r="J117" s="461"/>
      <c r="K117" s="108" t="s">
        <v>5966</v>
      </c>
      <c r="L117" s="379" t="s">
        <v>5699</v>
      </c>
      <c r="M117" s="388" t="s">
        <v>3052</v>
      </c>
      <c r="N117" s="388">
        <v>4011</v>
      </c>
      <c r="O117" s="380">
        <v>33239</v>
      </c>
      <c r="P117" s="380">
        <v>41274</v>
      </c>
      <c r="Q117" s="380">
        <v>41274</v>
      </c>
      <c r="R117" s="381">
        <v>9</v>
      </c>
      <c r="S117" s="399">
        <v>41817</v>
      </c>
      <c r="T117" s="381">
        <v>-536</v>
      </c>
      <c r="U117" s="382">
        <v>25000</v>
      </c>
      <c r="V117" s="382">
        <v>225000</v>
      </c>
      <c r="W117" s="382"/>
      <c r="X117" s="382"/>
      <c r="Y117" s="379"/>
      <c r="Z117" s="379"/>
      <c r="AA117" s="379"/>
      <c r="AB117" s="379"/>
      <c r="AC117" s="379"/>
      <c r="AD117" s="379" t="s">
        <v>5698</v>
      </c>
      <c r="DF117" s="378"/>
      <c r="DG117" s="378"/>
      <c r="DH117" s="378"/>
      <c r="DI117" s="378"/>
      <c r="DJ117" s="378"/>
      <c r="DK117" s="378"/>
      <c r="DL117" s="378"/>
      <c r="DM117" s="378"/>
      <c r="DN117" s="378"/>
    </row>
    <row r="118" spans="1:16384" s="384" customFormat="1" ht="28.5" x14ac:dyDescent="0.2">
      <c r="A118" s="388"/>
      <c r="B118" s="409" t="s">
        <v>4728</v>
      </c>
      <c r="C118" s="379" t="s">
        <v>75</v>
      </c>
      <c r="D118" s="379"/>
      <c r="E118" s="379"/>
      <c r="F118" s="388" t="s">
        <v>5839</v>
      </c>
      <c r="G118" s="388"/>
      <c r="H118" s="388" t="s">
        <v>6587</v>
      </c>
      <c r="I118" s="388" t="s">
        <v>5858</v>
      </c>
      <c r="J118" s="461"/>
      <c r="K118" s="108" t="s">
        <v>5989</v>
      </c>
      <c r="L118" s="379" t="s">
        <v>2006</v>
      </c>
      <c r="M118" s="388" t="s">
        <v>3443</v>
      </c>
      <c r="N118" s="388">
        <v>4115</v>
      </c>
      <c r="O118" s="380">
        <v>37712</v>
      </c>
      <c r="P118" s="380">
        <v>41274</v>
      </c>
      <c r="Q118" s="380">
        <v>41274</v>
      </c>
      <c r="R118" s="381">
        <v>7</v>
      </c>
      <c r="S118" s="399">
        <v>41817</v>
      </c>
      <c r="T118" s="381">
        <v>-536</v>
      </c>
      <c r="U118" s="382">
        <v>3600</v>
      </c>
      <c r="V118" s="382">
        <v>25200</v>
      </c>
      <c r="W118" s="382"/>
      <c r="X118" s="382"/>
      <c r="Y118" s="379"/>
      <c r="Z118" s="379" t="s">
        <v>841</v>
      </c>
      <c r="AA118" s="379">
        <v>1.21</v>
      </c>
      <c r="AB118" s="379"/>
      <c r="AC118" s="379"/>
      <c r="AD118" s="379" t="s">
        <v>4549</v>
      </c>
    </row>
    <row r="119" spans="1:16384" s="384" customFormat="1" ht="28.5" x14ac:dyDescent="0.2">
      <c r="A119" s="388"/>
      <c r="B119" s="409" t="s">
        <v>4728</v>
      </c>
      <c r="C119" s="379" t="s">
        <v>75</v>
      </c>
      <c r="D119" s="379"/>
      <c r="E119" s="379"/>
      <c r="F119" s="388" t="s">
        <v>5839</v>
      </c>
      <c r="G119" s="388"/>
      <c r="H119" s="388" t="s">
        <v>6587</v>
      </c>
      <c r="I119" s="388" t="s">
        <v>5858</v>
      </c>
      <c r="J119" s="461"/>
      <c r="K119" s="108" t="s">
        <v>5981</v>
      </c>
      <c r="L119" s="379" t="s">
        <v>2413</v>
      </c>
      <c r="M119" s="388" t="s">
        <v>2412</v>
      </c>
      <c r="N119" s="388">
        <v>71326</v>
      </c>
      <c r="O119" s="380">
        <v>38869</v>
      </c>
      <c r="P119" s="380">
        <v>41274</v>
      </c>
      <c r="Q119" s="380">
        <v>41274</v>
      </c>
      <c r="R119" s="381">
        <v>4</v>
      </c>
      <c r="S119" s="399">
        <v>41817</v>
      </c>
      <c r="T119" s="381">
        <v>-536</v>
      </c>
      <c r="U119" s="382">
        <v>6733</v>
      </c>
      <c r="V119" s="382">
        <v>26932</v>
      </c>
      <c r="W119" s="382"/>
      <c r="X119" s="382"/>
      <c r="Y119" s="379"/>
      <c r="Z119" s="379" t="s">
        <v>841</v>
      </c>
      <c r="AA119" s="379">
        <v>1.21</v>
      </c>
      <c r="AB119" s="379"/>
      <c r="AC119" s="379"/>
      <c r="AD119" s="379" t="s">
        <v>4548</v>
      </c>
    </row>
    <row r="120" spans="1:16384" s="384" customFormat="1" ht="28.5" x14ac:dyDescent="0.2">
      <c r="A120" s="388"/>
      <c r="B120" s="409" t="s">
        <v>4728</v>
      </c>
      <c r="C120" s="379" t="s">
        <v>75</v>
      </c>
      <c r="D120" s="379"/>
      <c r="E120" s="379"/>
      <c r="F120" s="388" t="s">
        <v>5839</v>
      </c>
      <c r="G120" s="388"/>
      <c r="H120" s="388" t="s">
        <v>6587</v>
      </c>
      <c r="I120" s="388" t="s">
        <v>5858</v>
      </c>
      <c r="J120" s="461"/>
      <c r="K120" s="108" t="s">
        <v>5982</v>
      </c>
      <c r="L120" s="379" t="s">
        <v>2005</v>
      </c>
      <c r="M120" s="388" t="s">
        <v>6320</v>
      </c>
      <c r="N120" s="388">
        <v>69269</v>
      </c>
      <c r="O120" s="380">
        <v>38956</v>
      </c>
      <c r="P120" s="380">
        <v>41274</v>
      </c>
      <c r="Q120" s="380">
        <v>41274</v>
      </c>
      <c r="R120" s="381">
        <v>4</v>
      </c>
      <c r="S120" s="399">
        <v>41817</v>
      </c>
      <c r="T120" s="381">
        <v>-536</v>
      </c>
      <c r="U120" s="382">
        <v>3260</v>
      </c>
      <c r="V120" s="382">
        <v>13040</v>
      </c>
      <c r="W120" s="382"/>
      <c r="X120" s="382"/>
      <c r="Y120" s="379"/>
      <c r="Z120" s="379" t="s">
        <v>841</v>
      </c>
      <c r="AA120" s="379">
        <v>1.21</v>
      </c>
      <c r="AB120" s="379"/>
      <c r="AC120" s="379"/>
      <c r="AD120" s="379"/>
      <c r="DF120" s="378"/>
      <c r="DG120" s="378"/>
      <c r="DH120" s="378"/>
      <c r="DI120" s="378"/>
      <c r="DJ120" s="378"/>
      <c r="DK120" s="378"/>
      <c r="DL120" s="378"/>
      <c r="DM120" s="378"/>
      <c r="DN120" s="378"/>
    </row>
    <row r="121" spans="1:16384" s="384" customFormat="1" ht="28.5" x14ac:dyDescent="0.2">
      <c r="A121" s="388"/>
      <c r="B121" s="409" t="s">
        <v>4728</v>
      </c>
      <c r="C121" s="379" t="s">
        <v>75</v>
      </c>
      <c r="D121" s="379"/>
      <c r="E121" s="379"/>
      <c r="F121" s="388" t="s">
        <v>5839</v>
      </c>
      <c r="G121" s="388"/>
      <c r="H121" s="388" t="s">
        <v>6587</v>
      </c>
      <c r="I121" s="388" t="s">
        <v>5858</v>
      </c>
      <c r="J121" s="461"/>
      <c r="K121" s="108" t="s">
        <v>5983</v>
      </c>
      <c r="L121" s="379" t="s">
        <v>4547</v>
      </c>
      <c r="M121" s="388" t="s">
        <v>6321</v>
      </c>
      <c r="N121" s="388">
        <v>67131</v>
      </c>
      <c r="O121" s="380">
        <v>37681</v>
      </c>
      <c r="P121" s="380">
        <v>41274</v>
      </c>
      <c r="Q121" s="380">
        <v>41274</v>
      </c>
      <c r="R121" s="381">
        <v>7</v>
      </c>
      <c r="S121" s="399">
        <v>41817</v>
      </c>
      <c r="T121" s="381">
        <v>-536</v>
      </c>
      <c r="U121" s="382">
        <v>1200</v>
      </c>
      <c r="V121" s="382">
        <v>8400</v>
      </c>
      <c r="W121" s="382"/>
      <c r="X121" s="382"/>
      <c r="Y121" s="379"/>
      <c r="Z121" s="379" t="s">
        <v>841</v>
      </c>
      <c r="AA121" s="379">
        <v>1.21</v>
      </c>
      <c r="AB121" s="379"/>
      <c r="AC121" s="379"/>
      <c r="AD121" s="379" t="s">
        <v>4548</v>
      </c>
    </row>
    <row r="122" spans="1:16384" s="384" customFormat="1" ht="28.5" x14ac:dyDescent="0.2">
      <c r="A122" s="388"/>
      <c r="B122" s="409" t="s">
        <v>4728</v>
      </c>
      <c r="C122" s="379" t="s">
        <v>75</v>
      </c>
      <c r="D122" s="379"/>
      <c r="E122" s="379"/>
      <c r="F122" s="388" t="s">
        <v>5839</v>
      </c>
      <c r="G122" s="388"/>
      <c r="H122" s="388" t="s">
        <v>6587</v>
      </c>
      <c r="I122" s="388" t="s">
        <v>5858</v>
      </c>
      <c r="J122" s="461"/>
      <c r="K122" s="108" t="s">
        <v>5987</v>
      </c>
      <c r="L122" s="379" t="s">
        <v>2007</v>
      </c>
      <c r="M122" s="388" t="s">
        <v>787</v>
      </c>
      <c r="N122" s="388">
        <v>61696</v>
      </c>
      <c r="O122" s="380">
        <v>37926</v>
      </c>
      <c r="P122" s="380">
        <v>41274</v>
      </c>
      <c r="Q122" s="380">
        <v>41274</v>
      </c>
      <c r="R122" s="381">
        <v>7</v>
      </c>
      <c r="S122" s="399">
        <v>41817</v>
      </c>
      <c r="T122" s="381">
        <v>-536</v>
      </c>
      <c r="U122" s="382">
        <v>3160</v>
      </c>
      <c r="V122" s="382">
        <v>22120</v>
      </c>
      <c r="W122" s="382"/>
      <c r="X122" s="382"/>
      <c r="Y122" s="379"/>
      <c r="Z122" s="379" t="s">
        <v>841</v>
      </c>
      <c r="AA122" s="379">
        <v>1.21</v>
      </c>
      <c r="AB122" s="379"/>
      <c r="AC122" s="379"/>
      <c r="AD122" s="379"/>
    </row>
    <row r="123" spans="1:16384" s="384" customFormat="1" ht="28.5" x14ac:dyDescent="0.2">
      <c r="A123" s="388"/>
      <c r="B123" s="409" t="s">
        <v>4728</v>
      </c>
      <c r="C123" s="379" t="s">
        <v>75</v>
      </c>
      <c r="D123" s="379"/>
      <c r="E123" s="379"/>
      <c r="F123" s="388" t="s">
        <v>5839</v>
      </c>
      <c r="G123" s="388"/>
      <c r="H123" s="388" t="s">
        <v>6587</v>
      </c>
      <c r="I123" s="388" t="s">
        <v>5858</v>
      </c>
      <c r="J123" s="461"/>
      <c r="K123" s="108" t="s">
        <v>5988</v>
      </c>
      <c r="L123" s="379" t="s">
        <v>5824</v>
      </c>
      <c r="M123" s="388" t="s">
        <v>875</v>
      </c>
      <c r="N123" s="388">
        <v>17055</v>
      </c>
      <c r="O123" s="380">
        <v>39448</v>
      </c>
      <c r="P123" s="380">
        <v>41274</v>
      </c>
      <c r="Q123" s="380">
        <v>41274</v>
      </c>
      <c r="R123" s="381">
        <v>2</v>
      </c>
      <c r="S123" s="399">
        <v>41817</v>
      </c>
      <c r="T123" s="381">
        <v>-536</v>
      </c>
      <c r="U123" s="382">
        <v>3000</v>
      </c>
      <c r="V123" s="382">
        <v>6000</v>
      </c>
      <c r="W123" s="382"/>
      <c r="X123" s="382"/>
      <c r="Y123" s="379"/>
      <c r="Z123" s="379" t="s">
        <v>841</v>
      </c>
      <c r="AA123" s="379">
        <v>1.21</v>
      </c>
      <c r="AB123" s="379"/>
      <c r="AC123" s="379"/>
      <c r="AD123" s="379"/>
    </row>
    <row r="124" spans="1:16384" s="384" customFormat="1" ht="51.75" customHeight="1" x14ac:dyDescent="0.2">
      <c r="A124" s="424"/>
      <c r="B124" s="444" t="s">
        <v>2772</v>
      </c>
      <c r="C124" s="444" t="s">
        <v>75</v>
      </c>
      <c r="D124" s="424"/>
      <c r="E124" s="429" t="s">
        <v>5849</v>
      </c>
      <c r="F124" s="429" t="s">
        <v>5849</v>
      </c>
      <c r="G124" s="429"/>
      <c r="H124" s="388" t="s">
        <v>6587</v>
      </c>
      <c r="I124" s="424" t="s">
        <v>968</v>
      </c>
      <c r="J124" s="424"/>
      <c r="K124" s="424" t="s">
        <v>6512</v>
      </c>
      <c r="L124" s="456" t="s">
        <v>7180</v>
      </c>
      <c r="M124" s="445" t="s">
        <v>6178</v>
      </c>
      <c r="N124" s="424">
        <v>9727</v>
      </c>
      <c r="O124" s="446">
        <v>40087</v>
      </c>
      <c r="P124" s="446">
        <v>41179</v>
      </c>
      <c r="Q124" s="447">
        <v>41254</v>
      </c>
      <c r="R124" s="447"/>
      <c r="S124" s="430">
        <v>41213</v>
      </c>
      <c r="T124" s="431">
        <v>-33</v>
      </c>
      <c r="U124" s="432">
        <v>120</v>
      </c>
      <c r="V124" s="448">
        <v>1398</v>
      </c>
      <c r="W124" s="448"/>
      <c r="X124" s="448"/>
      <c r="Y124" s="461"/>
      <c r="Z124" s="444" t="s">
        <v>841</v>
      </c>
      <c r="AA124" s="444">
        <v>6.6</v>
      </c>
      <c r="AB124" s="424"/>
      <c r="AC124" s="424"/>
      <c r="AD124" s="424" t="s">
        <v>7179</v>
      </c>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c r="AY124" s="457"/>
      <c r="AZ124" s="457"/>
      <c r="BA124" s="457"/>
      <c r="BB124" s="457"/>
      <c r="BC124" s="457"/>
      <c r="BD124" s="457"/>
      <c r="BE124" s="457"/>
      <c r="BF124" s="457"/>
      <c r="BG124" s="457"/>
      <c r="BH124" s="457"/>
      <c r="BI124" s="457"/>
      <c r="BJ124" s="457"/>
      <c r="BK124" s="457"/>
      <c r="BL124" s="457"/>
      <c r="BM124" s="457"/>
      <c r="BN124" s="457"/>
      <c r="BO124" s="457"/>
      <c r="BP124" s="457"/>
      <c r="BQ124" s="457"/>
      <c r="BR124" s="457"/>
      <c r="BS124" s="457"/>
      <c r="BT124" s="457"/>
      <c r="BU124" s="457"/>
      <c r="BV124" s="457"/>
      <c r="BW124" s="457"/>
      <c r="BX124" s="457"/>
      <c r="BY124" s="457"/>
      <c r="BZ124" s="457"/>
      <c r="CA124" s="457"/>
      <c r="CB124" s="457"/>
      <c r="CC124" s="457"/>
      <c r="CD124" s="457"/>
      <c r="CE124" s="457"/>
      <c r="CF124" s="457"/>
      <c r="CG124" s="457"/>
      <c r="CH124" s="457"/>
      <c r="CI124" s="457"/>
      <c r="CJ124" s="457"/>
      <c r="CK124" s="457"/>
      <c r="CL124" s="457"/>
      <c r="CM124" s="457"/>
      <c r="CN124" s="457"/>
      <c r="CO124" s="457"/>
      <c r="CP124" s="457"/>
      <c r="CQ124" s="457"/>
      <c r="CR124" s="457"/>
      <c r="CS124" s="457"/>
      <c r="CT124" s="457"/>
      <c r="CU124" s="457"/>
      <c r="CV124" s="457"/>
      <c r="CW124" s="457"/>
      <c r="CX124" s="457"/>
      <c r="CY124" s="457"/>
      <c r="CZ124" s="457"/>
      <c r="DA124" s="457"/>
      <c r="DB124" s="457"/>
      <c r="DC124" s="457"/>
      <c r="DD124" s="457"/>
      <c r="DE124" s="457"/>
      <c r="DF124" s="457"/>
      <c r="DG124" s="457"/>
      <c r="DH124" s="457"/>
      <c r="DI124" s="457"/>
      <c r="DJ124" s="457"/>
      <c r="DK124" s="457"/>
      <c r="DL124" s="457"/>
      <c r="DM124" s="457"/>
      <c r="DN124" s="457"/>
      <c r="DO124" s="457"/>
      <c r="DP124" s="457"/>
      <c r="DQ124" s="457"/>
      <c r="DR124" s="457"/>
      <c r="DS124" s="457"/>
      <c r="DT124" s="457"/>
      <c r="DU124" s="457"/>
      <c r="DV124" s="457"/>
      <c r="DW124" s="457"/>
      <c r="DX124" s="457"/>
      <c r="DY124" s="457"/>
      <c r="DZ124" s="457"/>
      <c r="EA124" s="457"/>
      <c r="EB124" s="457"/>
      <c r="EC124" s="457"/>
      <c r="ED124" s="457"/>
      <c r="EE124" s="457"/>
      <c r="EF124" s="457"/>
      <c r="EG124" s="457"/>
      <c r="EH124" s="457"/>
      <c r="EI124" s="457"/>
      <c r="EJ124" s="457"/>
      <c r="EK124" s="457"/>
      <c r="EL124" s="457"/>
      <c r="EM124" s="457"/>
      <c r="EN124" s="457"/>
      <c r="EO124" s="457"/>
      <c r="EP124" s="457"/>
      <c r="EQ124" s="457"/>
      <c r="ER124" s="457"/>
      <c r="ES124" s="457"/>
      <c r="ET124" s="457"/>
      <c r="EU124" s="457"/>
      <c r="EV124" s="457"/>
      <c r="EW124" s="457"/>
      <c r="EX124" s="457"/>
      <c r="EY124" s="457"/>
      <c r="EZ124" s="457"/>
      <c r="FA124" s="457"/>
      <c r="FB124" s="457"/>
      <c r="FC124" s="457"/>
      <c r="FD124" s="457"/>
      <c r="FE124" s="457"/>
      <c r="FF124" s="457"/>
      <c r="FG124" s="457"/>
      <c r="FH124" s="457"/>
      <c r="FI124" s="457"/>
      <c r="FJ124" s="457"/>
      <c r="FK124" s="457"/>
      <c r="FL124" s="457"/>
      <c r="FM124" s="457"/>
      <c r="FN124" s="457"/>
      <c r="FO124" s="457"/>
      <c r="FP124" s="457"/>
      <c r="FQ124" s="457"/>
      <c r="FR124" s="457"/>
      <c r="FS124" s="457"/>
      <c r="FT124" s="457"/>
      <c r="FU124" s="457"/>
      <c r="FV124" s="457"/>
      <c r="FW124" s="457"/>
      <c r="FX124" s="457"/>
      <c r="FY124" s="457"/>
      <c r="FZ124" s="457"/>
      <c r="GA124" s="457"/>
      <c r="GB124" s="457"/>
      <c r="GC124" s="457"/>
      <c r="GD124" s="457"/>
      <c r="GE124" s="457"/>
      <c r="GF124" s="457"/>
      <c r="GG124" s="457"/>
      <c r="GH124" s="457"/>
      <c r="GI124" s="457"/>
      <c r="GJ124" s="457"/>
      <c r="GK124" s="457"/>
      <c r="GL124" s="457"/>
      <c r="GM124" s="457"/>
      <c r="GN124" s="457"/>
      <c r="GO124" s="457"/>
      <c r="GP124" s="457"/>
      <c r="GQ124" s="457"/>
      <c r="GR124" s="457"/>
      <c r="GS124" s="457"/>
      <c r="GT124" s="457"/>
      <c r="GU124" s="457"/>
      <c r="GV124" s="457"/>
      <c r="GW124" s="457"/>
      <c r="GX124" s="457"/>
      <c r="GY124" s="457"/>
      <c r="GZ124" s="457"/>
      <c r="HA124" s="457"/>
      <c r="HB124" s="457"/>
      <c r="HC124" s="457"/>
      <c r="HD124" s="457"/>
      <c r="HE124" s="457"/>
      <c r="HF124" s="457"/>
      <c r="HG124" s="457"/>
      <c r="HH124" s="457"/>
      <c r="HI124" s="457"/>
      <c r="HJ124" s="457"/>
      <c r="HK124" s="457"/>
      <c r="HL124" s="457"/>
      <c r="HM124" s="457"/>
      <c r="HN124" s="457"/>
      <c r="HO124" s="457"/>
      <c r="HP124" s="457"/>
      <c r="HQ124" s="457"/>
      <c r="HR124" s="457"/>
      <c r="HS124" s="457"/>
      <c r="HT124" s="457"/>
      <c r="HU124" s="457"/>
      <c r="HV124" s="457"/>
      <c r="HW124" s="457"/>
      <c r="HX124" s="457"/>
      <c r="HY124" s="457"/>
      <c r="HZ124" s="457"/>
      <c r="IA124" s="457"/>
      <c r="IB124" s="457"/>
      <c r="IC124" s="457"/>
      <c r="ID124" s="457"/>
      <c r="IE124" s="457"/>
      <c r="IF124" s="457"/>
      <c r="IG124" s="457"/>
      <c r="IH124" s="457"/>
      <c r="II124" s="457"/>
      <c r="IJ124" s="457"/>
      <c r="IK124" s="457"/>
      <c r="IL124" s="457"/>
      <c r="IM124" s="457"/>
      <c r="IN124" s="457"/>
      <c r="IO124" s="457"/>
      <c r="IP124" s="457"/>
      <c r="IQ124" s="457"/>
      <c r="IR124" s="457"/>
      <c r="IS124" s="457"/>
      <c r="IT124" s="457"/>
      <c r="IU124" s="457"/>
      <c r="IV124" s="457"/>
      <c r="IW124" s="457"/>
      <c r="IX124" s="457"/>
      <c r="IY124" s="457"/>
      <c r="IZ124" s="457"/>
      <c r="JA124" s="457"/>
      <c r="JB124" s="457"/>
      <c r="JC124" s="433"/>
      <c r="JD124" s="433"/>
      <c r="JE124" s="433"/>
      <c r="JF124" s="433"/>
      <c r="JG124" s="433"/>
      <c r="JH124" s="433"/>
      <c r="JI124" s="433"/>
      <c r="JJ124" s="433"/>
      <c r="JK124" s="433"/>
      <c r="JL124" s="433"/>
      <c r="JM124" s="433"/>
      <c r="JN124" s="433"/>
      <c r="JO124" s="433"/>
      <c r="JP124" s="433"/>
      <c r="JQ124" s="433"/>
      <c r="JR124" s="433"/>
      <c r="JS124" s="433"/>
      <c r="JT124" s="433"/>
      <c r="JU124" s="433"/>
      <c r="JV124" s="433"/>
      <c r="JW124" s="433"/>
      <c r="JX124" s="433"/>
      <c r="JY124" s="433"/>
      <c r="JZ124" s="433"/>
      <c r="KA124" s="433"/>
      <c r="KB124" s="433"/>
      <c r="KC124" s="433"/>
      <c r="KD124" s="433"/>
      <c r="KE124" s="433"/>
      <c r="KF124" s="433"/>
      <c r="KG124" s="433"/>
      <c r="KH124" s="433"/>
      <c r="KI124" s="433"/>
      <c r="KJ124" s="433"/>
      <c r="KK124" s="433"/>
      <c r="KL124" s="433"/>
      <c r="KM124" s="433"/>
      <c r="KN124" s="433"/>
      <c r="KO124" s="433"/>
      <c r="KP124" s="433"/>
      <c r="KQ124" s="433"/>
      <c r="KR124" s="433"/>
      <c r="KS124" s="433"/>
      <c r="KT124" s="433"/>
      <c r="KU124" s="433"/>
      <c r="KV124" s="433"/>
      <c r="KW124" s="433"/>
      <c r="KX124" s="433"/>
      <c r="KY124" s="433"/>
      <c r="KZ124" s="433"/>
      <c r="LA124" s="433"/>
      <c r="LB124" s="433"/>
      <c r="LC124" s="433"/>
      <c r="LD124" s="433"/>
      <c r="LE124" s="433"/>
      <c r="LF124" s="433"/>
      <c r="LG124" s="433"/>
      <c r="LH124" s="433"/>
      <c r="LI124" s="433"/>
      <c r="LJ124" s="433"/>
      <c r="LK124" s="433"/>
      <c r="LL124" s="433"/>
      <c r="LM124" s="433"/>
      <c r="LN124" s="433"/>
      <c r="LO124" s="433"/>
      <c r="LP124" s="433"/>
      <c r="LQ124" s="433"/>
      <c r="LR124" s="433"/>
      <c r="LS124" s="433"/>
      <c r="LT124" s="433"/>
      <c r="LU124" s="433"/>
      <c r="LV124" s="433"/>
      <c r="LW124" s="433"/>
      <c r="LX124" s="433"/>
      <c r="LY124" s="433"/>
      <c r="LZ124" s="433"/>
      <c r="MA124" s="433"/>
      <c r="MB124" s="433"/>
      <c r="MC124" s="433"/>
      <c r="MD124" s="433"/>
      <c r="ME124" s="433"/>
      <c r="MF124" s="433"/>
      <c r="MG124" s="433"/>
      <c r="MH124" s="433"/>
      <c r="MI124" s="433"/>
      <c r="MJ124" s="433"/>
      <c r="MK124" s="433"/>
      <c r="ML124" s="433"/>
      <c r="MM124" s="433"/>
      <c r="MN124" s="433"/>
      <c r="MO124" s="433"/>
      <c r="MP124" s="433"/>
      <c r="MQ124" s="433"/>
      <c r="MR124" s="433"/>
      <c r="MS124" s="433"/>
      <c r="MT124" s="433"/>
      <c r="MU124" s="433"/>
      <c r="MV124" s="433"/>
      <c r="MW124" s="433"/>
      <c r="MX124" s="433"/>
      <c r="MY124" s="433"/>
      <c r="MZ124" s="433"/>
      <c r="NA124" s="433"/>
      <c r="NB124" s="433"/>
      <c r="NC124" s="433"/>
      <c r="ND124" s="433"/>
      <c r="NE124" s="433"/>
      <c r="NF124" s="433"/>
      <c r="NG124" s="433"/>
      <c r="NH124" s="433"/>
      <c r="NI124" s="433"/>
      <c r="NJ124" s="433"/>
      <c r="NK124" s="433"/>
      <c r="NL124" s="433"/>
      <c r="NM124" s="433"/>
      <c r="NN124" s="433"/>
      <c r="NO124" s="433"/>
      <c r="NP124" s="433"/>
      <c r="NQ124" s="433"/>
      <c r="NR124" s="433"/>
      <c r="NS124" s="433"/>
      <c r="NT124" s="433"/>
      <c r="NU124" s="433"/>
      <c r="NV124" s="433"/>
      <c r="NW124" s="433"/>
      <c r="NX124" s="433"/>
      <c r="NY124" s="433"/>
      <c r="NZ124" s="433"/>
      <c r="OA124" s="433"/>
      <c r="OB124" s="433"/>
      <c r="OC124" s="433"/>
      <c r="OD124" s="433"/>
      <c r="OE124" s="433"/>
      <c r="OF124" s="433"/>
      <c r="OG124" s="433"/>
      <c r="OH124" s="433"/>
      <c r="OI124" s="433"/>
      <c r="OJ124" s="433"/>
      <c r="OK124" s="433"/>
      <c r="OL124" s="433"/>
      <c r="OM124" s="433"/>
      <c r="ON124" s="433"/>
      <c r="OO124" s="433"/>
      <c r="OP124" s="433"/>
      <c r="OQ124" s="433"/>
      <c r="OR124" s="433"/>
      <c r="OS124" s="433"/>
      <c r="OT124" s="433"/>
      <c r="OU124" s="433"/>
      <c r="OV124" s="433"/>
      <c r="OW124" s="433"/>
      <c r="OX124" s="433"/>
      <c r="OY124" s="433"/>
      <c r="OZ124" s="433"/>
      <c r="PA124" s="433"/>
      <c r="PB124" s="433"/>
      <c r="PC124" s="433"/>
      <c r="PD124" s="433"/>
      <c r="PE124" s="433"/>
      <c r="PF124" s="433"/>
      <c r="PG124" s="433"/>
      <c r="PH124" s="433"/>
      <c r="PI124" s="433"/>
      <c r="PJ124" s="433"/>
      <c r="PK124" s="433"/>
      <c r="PL124" s="433"/>
      <c r="PM124" s="433"/>
      <c r="PN124" s="433"/>
      <c r="PO124" s="433"/>
      <c r="PP124" s="433"/>
      <c r="PQ124" s="433"/>
      <c r="PR124" s="433"/>
      <c r="PS124" s="433"/>
      <c r="PT124" s="433"/>
      <c r="PU124" s="433"/>
      <c r="PV124" s="433"/>
      <c r="PW124" s="433"/>
      <c r="PX124" s="433"/>
      <c r="PY124" s="433"/>
      <c r="PZ124" s="433"/>
      <c r="QA124" s="433"/>
      <c r="QB124" s="433"/>
      <c r="QC124" s="433"/>
      <c r="QD124" s="433"/>
      <c r="QE124" s="433"/>
      <c r="QF124" s="433"/>
      <c r="QG124" s="433"/>
      <c r="QH124" s="433"/>
      <c r="QI124" s="433"/>
      <c r="QJ124" s="433"/>
      <c r="QK124" s="433"/>
      <c r="QL124" s="433"/>
      <c r="QM124" s="433"/>
      <c r="QN124" s="433"/>
      <c r="QO124" s="433"/>
      <c r="QP124" s="433"/>
      <c r="QQ124" s="433"/>
      <c r="QR124" s="433"/>
      <c r="QS124" s="433"/>
      <c r="QT124" s="433"/>
      <c r="QU124" s="433"/>
      <c r="QV124" s="433"/>
      <c r="QW124" s="433"/>
      <c r="QX124" s="433"/>
      <c r="QY124" s="433"/>
      <c r="QZ124" s="433"/>
      <c r="RA124" s="433"/>
      <c r="RB124" s="433"/>
      <c r="RC124" s="433"/>
      <c r="RD124" s="433"/>
      <c r="RE124" s="433"/>
      <c r="RF124" s="433"/>
      <c r="RG124" s="433"/>
      <c r="RH124" s="433"/>
      <c r="RI124" s="433"/>
      <c r="RJ124" s="433"/>
      <c r="RK124" s="433"/>
      <c r="RL124" s="433"/>
      <c r="RM124" s="433"/>
      <c r="RN124" s="433"/>
      <c r="RO124" s="433"/>
      <c r="RP124" s="433"/>
      <c r="RQ124" s="433"/>
      <c r="RR124" s="433"/>
      <c r="RS124" s="433"/>
      <c r="RT124" s="433"/>
      <c r="RU124" s="433"/>
      <c r="RV124" s="433"/>
      <c r="RW124" s="433"/>
      <c r="RX124" s="433"/>
      <c r="RY124" s="433"/>
      <c r="RZ124" s="433"/>
      <c r="SA124" s="433"/>
      <c r="SB124" s="433"/>
      <c r="SC124" s="433"/>
      <c r="SD124" s="433"/>
      <c r="SE124" s="433"/>
      <c r="SF124" s="433"/>
      <c r="SG124" s="433"/>
      <c r="SH124" s="433"/>
      <c r="SI124" s="433"/>
      <c r="SJ124" s="433"/>
      <c r="SK124" s="433"/>
      <c r="SL124" s="433"/>
      <c r="SM124" s="433"/>
      <c r="SN124" s="433"/>
      <c r="SO124" s="433"/>
      <c r="SP124" s="433"/>
      <c r="SQ124" s="433"/>
      <c r="SR124" s="433"/>
      <c r="SS124" s="433"/>
      <c r="ST124" s="433"/>
      <c r="SU124" s="433"/>
      <c r="SV124" s="433"/>
      <c r="SW124" s="433"/>
      <c r="SX124" s="433"/>
      <c r="SY124" s="433"/>
      <c r="SZ124" s="433"/>
      <c r="TA124" s="433"/>
      <c r="TB124" s="433"/>
      <c r="TC124" s="433"/>
      <c r="TD124" s="433"/>
      <c r="TE124" s="433"/>
      <c r="TF124" s="433"/>
      <c r="TG124" s="433"/>
      <c r="TH124" s="433"/>
      <c r="TI124" s="433"/>
      <c r="TJ124" s="433"/>
      <c r="TK124" s="433"/>
      <c r="TL124" s="433"/>
      <c r="TM124" s="433"/>
      <c r="TN124" s="433"/>
      <c r="TO124" s="433"/>
      <c r="TP124" s="433"/>
      <c r="TQ124" s="433"/>
      <c r="TR124" s="433"/>
      <c r="TS124" s="433"/>
      <c r="TT124" s="433"/>
      <c r="TU124" s="433"/>
      <c r="TV124" s="433"/>
      <c r="TW124" s="433"/>
      <c r="TX124" s="433"/>
      <c r="TY124" s="433"/>
      <c r="TZ124" s="433"/>
      <c r="UA124" s="433"/>
      <c r="UB124" s="433"/>
      <c r="UC124" s="433"/>
      <c r="UD124" s="433"/>
      <c r="UE124" s="433"/>
      <c r="UF124" s="433"/>
      <c r="UG124" s="433"/>
      <c r="UH124" s="433"/>
      <c r="UI124" s="433"/>
      <c r="UJ124" s="433"/>
      <c r="UK124" s="433"/>
      <c r="UL124" s="433"/>
      <c r="UM124" s="433"/>
      <c r="UN124" s="433"/>
      <c r="UO124" s="433"/>
      <c r="UP124" s="433"/>
      <c r="UQ124" s="433"/>
      <c r="UR124" s="433"/>
      <c r="US124" s="433"/>
      <c r="UT124" s="433"/>
      <c r="UU124" s="433"/>
      <c r="UV124" s="433"/>
      <c r="UW124" s="433"/>
      <c r="UX124" s="433"/>
      <c r="UY124" s="433"/>
      <c r="UZ124" s="433"/>
      <c r="VA124" s="433"/>
      <c r="VB124" s="433"/>
      <c r="VC124" s="433"/>
      <c r="VD124" s="433"/>
      <c r="VE124" s="433"/>
      <c r="VF124" s="433"/>
      <c r="VG124" s="433"/>
      <c r="VH124" s="433"/>
      <c r="VI124" s="433"/>
      <c r="VJ124" s="433"/>
      <c r="VK124" s="433"/>
      <c r="VL124" s="433"/>
      <c r="VM124" s="433"/>
      <c r="VN124" s="433"/>
      <c r="VO124" s="433"/>
      <c r="VP124" s="433"/>
      <c r="VQ124" s="433"/>
      <c r="VR124" s="433"/>
      <c r="VS124" s="433"/>
      <c r="VT124" s="433"/>
      <c r="VU124" s="433"/>
      <c r="VV124" s="433"/>
      <c r="VW124" s="433"/>
      <c r="VX124" s="433"/>
      <c r="VY124" s="433"/>
      <c r="VZ124" s="433"/>
      <c r="WA124" s="433"/>
      <c r="WB124" s="433"/>
      <c r="WC124" s="433"/>
      <c r="WD124" s="433"/>
      <c r="WE124" s="433"/>
      <c r="WF124" s="433"/>
      <c r="WG124" s="433"/>
      <c r="WH124" s="433"/>
      <c r="WI124" s="433"/>
      <c r="WJ124" s="433"/>
      <c r="WK124" s="433"/>
      <c r="WL124" s="433"/>
      <c r="WM124" s="433"/>
      <c r="WN124" s="433"/>
      <c r="WO124" s="433"/>
      <c r="WP124" s="433"/>
      <c r="WQ124" s="433"/>
      <c r="WR124" s="433"/>
      <c r="WS124" s="433"/>
      <c r="WT124" s="433"/>
      <c r="WU124" s="433"/>
      <c r="WV124" s="433"/>
      <c r="WW124" s="433"/>
      <c r="WX124" s="433"/>
      <c r="WY124" s="433"/>
      <c r="WZ124" s="433"/>
      <c r="XA124" s="433"/>
      <c r="XB124" s="433"/>
      <c r="XC124" s="433"/>
      <c r="XD124" s="433"/>
      <c r="XE124" s="433"/>
      <c r="XF124" s="433"/>
      <c r="XG124" s="433"/>
      <c r="XH124" s="433"/>
      <c r="XI124" s="433"/>
      <c r="XJ124" s="433"/>
      <c r="XK124" s="433"/>
      <c r="XL124" s="433"/>
      <c r="XM124" s="433"/>
      <c r="XN124" s="433"/>
      <c r="XO124" s="433"/>
      <c r="XP124" s="433"/>
      <c r="XQ124" s="433"/>
      <c r="XR124" s="433"/>
      <c r="XS124" s="433"/>
      <c r="XT124" s="433"/>
      <c r="XU124" s="433"/>
      <c r="XV124" s="433"/>
      <c r="XW124" s="433"/>
      <c r="XX124" s="433"/>
      <c r="XY124" s="433"/>
      <c r="XZ124" s="433"/>
      <c r="YA124" s="433"/>
      <c r="YB124" s="433"/>
      <c r="YC124" s="433"/>
      <c r="YD124" s="433"/>
      <c r="YE124" s="433"/>
      <c r="YF124" s="433"/>
      <c r="YG124" s="433"/>
      <c r="YH124" s="433"/>
      <c r="YI124" s="433"/>
      <c r="YJ124" s="433"/>
      <c r="YK124" s="433"/>
      <c r="YL124" s="433"/>
      <c r="YM124" s="433"/>
      <c r="YN124" s="433"/>
      <c r="YO124" s="433"/>
      <c r="YP124" s="433"/>
      <c r="YQ124" s="433"/>
      <c r="YR124" s="433"/>
      <c r="YS124" s="433"/>
      <c r="YT124" s="433"/>
      <c r="YU124" s="433"/>
      <c r="YV124" s="433"/>
      <c r="YW124" s="433"/>
      <c r="YX124" s="433"/>
      <c r="YY124" s="433"/>
      <c r="YZ124" s="433"/>
      <c r="ZA124" s="433"/>
      <c r="ZB124" s="433"/>
      <c r="ZC124" s="433"/>
      <c r="ZD124" s="433"/>
      <c r="ZE124" s="433"/>
      <c r="ZF124" s="433"/>
      <c r="ZG124" s="433"/>
      <c r="ZH124" s="433"/>
      <c r="ZI124" s="433"/>
      <c r="ZJ124" s="433"/>
      <c r="ZK124" s="433"/>
      <c r="ZL124" s="433"/>
      <c r="ZM124" s="433"/>
      <c r="ZN124" s="433"/>
      <c r="ZO124" s="433"/>
      <c r="ZP124" s="433"/>
      <c r="ZQ124" s="433"/>
      <c r="ZR124" s="433"/>
      <c r="ZS124" s="433"/>
      <c r="ZT124" s="433"/>
      <c r="ZU124" s="433"/>
      <c r="ZV124" s="433"/>
      <c r="ZW124" s="433"/>
      <c r="ZX124" s="433"/>
      <c r="ZY124" s="433"/>
      <c r="ZZ124" s="433"/>
      <c r="AAA124" s="433"/>
      <c r="AAB124" s="433"/>
      <c r="AAC124" s="433"/>
      <c r="AAD124" s="433"/>
      <c r="AAE124" s="433"/>
      <c r="AAF124" s="433"/>
      <c r="AAG124" s="433"/>
      <c r="AAH124" s="433"/>
      <c r="AAI124" s="433"/>
      <c r="AAJ124" s="433"/>
      <c r="AAK124" s="433"/>
      <c r="AAL124" s="433"/>
      <c r="AAM124" s="433"/>
      <c r="AAN124" s="433"/>
      <c r="AAO124" s="433"/>
      <c r="AAP124" s="433"/>
      <c r="AAQ124" s="433"/>
      <c r="AAR124" s="433"/>
      <c r="AAS124" s="433"/>
      <c r="AAT124" s="433"/>
      <c r="AAU124" s="433"/>
      <c r="AAV124" s="433"/>
      <c r="AAW124" s="433"/>
      <c r="AAX124" s="433"/>
      <c r="AAY124" s="433"/>
      <c r="AAZ124" s="433"/>
      <c r="ABA124" s="433"/>
      <c r="ABB124" s="433"/>
      <c r="ABC124" s="433"/>
      <c r="ABD124" s="433"/>
      <c r="ABE124" s="433"/>
      <c r="ABF124" s="433"/>
      <c r="ABG124" s="433"/>
      <c r="ABH124" s="433"/>
      <c r="ABI124" s="433"/>
      <c r="ABJ124" s="433"/>
      <c r="ABK124" s="433"/>
      <c r="ABL124" s="433"/>
      <c r="ABM124" s="433"/>
      <c r="ABN124" s="433"/>
      <c r="ABO124" s="433"/>
      <c r="ABP124" s="433"/>
      <c r="ABQ124" s="433"/>
      <c r="ABR124" s="433"/>
      <c r="ABS124" s="433"/>
      <c r="ABT124" s="433"/>
      <c r="ABU124" s="433"/>
      <c r="ABV124" s="433"/>
      <c r="ABW124" s="433"/>
      <c r="ABX124" s="433"/>
      <c r="ABY124" s="433"/>
      <c r="ABZ124" s="433"/>
      <c r="ACA124" s="433"/>
      <c r="ACB124" s="433"/>
      <c r="ACC124" s="433"/>
      <c r="ACD124" s="433"/>
      <c r="ACE124" s="433"/>
      <c r="ACF124" s="433"/>
      <c r="ACG124" s="433"/>
      <c r="ACH124" s="433"/>
      <c r="ACI124" s="433"/>
      <c r="ACJ124" s="433"/>
      <c r="ACK124" s="433"/>
      <c r="ACL124" s="433"/>
      <c r="ACM124" s="433"/>
      <c r="ACN124" s="433"/>
      <c r="ACO124" s="433"/>
      <c r="ACP124" s="433"/>
      <c r="ACQ124" s="433"/>
      <c r="ACR124" s="433"/>
      <c r="ACS124" s="433"/>
      <c r="ACT124" s="433"/>
      <c r="ACU124" s="433"/>
      <c r="ACV124" s="433"/>
      <c r="ACW124" s="433"/>
      <c r="ACX124" s="433"/>
      <c r="ACY124" s="433"/>
      <c r="ACZ124" s="433"/>
      <c r="ADA124" s="433"/>
      <c r="ADB124" s="433"/>
      <c r="ADC124" s="433"/>
      <c r="ADD124" s="433"/>
      <c r="ADE124" s="433"/>
      <c r="ADF124" s="433"/>
      <c r="ADG124" s="433"/>
      <c r="ADH124" s="433"/>
      <c r="ADI124" s="433"/>
      <c r="ADJ124" s="433"/>
      <c r="ADK124" s="433"/>
      <c r="ADL124" s="433"/>
      <c r="ADM124" s="433"/>
      <c r="ADN124" s="433"/>
      <c r="ADO124" s="433"/>
      <c r="ADP124" s="433"/>
      <c r="ADQ124" s="433"/>
      <c r="ADR124" s="433"/>
      <c r="ADS124" s="433"/>
      <c r="ADT124" s="433"/>
      <c r="ADU124" s="433"/>
      <c r="ADV124" s="433"/>
      <c r="ADW124" s="433"/>
      <c r="ADX124" s="433"/>
      <c r="ADY124" s="433"/>
      <c r="ADZ124" s="433"/>
      <c r="AEA124" s="433"/>
      <c r="AEB124" s="433"/>
      <c r="AEC124" s="433"/>
      <c r="AED124" s="433"/>
      <c r="AEE124" s="433"/>
      <c r="AEF124" s="433"/>
      <c r="AEG124" s="433"/>
      <c r="AEH124" s="433"/>
      <c r="AEI124" s="433"/>
      <c r="AEJ124" s="433"/>
      <c r="AEK124" s="433"/>
      <c r="AEL124" s="433"/>
      <c r="AEM124" s="433"/>
      <c r="AEN124" s="433"/>
      <c r="AEO124" s="433"/>
      <c r="AEP124" s="433"/>
      <c r="AEQ124" s="433"/>
      <c r="AER124" s="433"/>
      <c r="AES124" s="433"/>
      <c r="AET124" s="433"/>
      <c r="AEU124" s="433"/>
      <c r="AEV124" s="433"/>
      <c r="AEW124" s="433"/>
      <c r="AEX124" s="433"/>
      <c r="AEY124" s="433"/>
      <c r="AEZ124" s="433"/>
      <c r="AFA124" s="433"/>
      <c r="AFB124" s="433"/>
      <c r="AFC124" s="433"/>
      <c r="AFD124" s="433"/>
      <c r="AFE124" s="433"/>
      <c r="AFF124" s="433"/>
      <c r="AFG124" s="433"/>
      <c r="AFH124" s="433"/>
      <c r="AFI124" s="433"/>
      <c r="AFJ124" s="433"/>
      <c r="AFK124" s="433"/>
      <c r="AFL124" s="433"/>
      <c r="AFM124" s="433"/>
      <c r="AFN124" s="433"/>
      <c r="AFO124" s="433"/>
      <c r="AFP124" s="433"/>
      <c r="AFQ124" s="433"/>
      <c r="AFR124" s="433"/>
      <c r="AFS124" s="433"/>
      <c r="AFT124" s="433"/>
      <c r="AFU124" s="433"/>
      <c r="AFV124" s="433"/>
      <c r="AFW124" s="433"/>
      <c r="AFX124" s="433"/>
      <c r="AFY124" s="433"/>
      <c r="AFZ124" s="433"/>
      <c r="AGA124" s="433"/>
      <c r="AGB124" s="433"/>
      <c r="AGC124" s="433"/>
      <c r="AGD124" s="433"/>
      <c r="AGE124" s="433"/>
      <c r="AGF124" s="433"/>
      <c r="AGG124" s="433"/>
      <c r="AGH124" s="433"/>
      <c r="AGI124" s="433"/>
      <c r="AGJ124" s="433"/>
      <c r="AGK124" s="433"/>
      <c r="AGL124" s="433"/>
      <c r="AGM124" s="433"/>
      <c r="AGN124" s="433"/>
      <c r="AGO124" s="433"/>
      <c r="AGP124" s="433"/>
      <c r="AGQ124" s="433"/>
      <c r="AGR124" s="433"/>
      <c r="AGS124" s="433"/>
      <c r="AGT124" s="433"/>
      <c r="AGU124" s="433"/>
      <c r="AGV124" s="433"/>
      <c r="AGW124" s="433"/>
      <c r="AGX124" s="433"/>
      <c r="AGY124" s="433"/>
      <c r="AGZ124" s="433"/>
      <c r="AHA124" s="433"/>
      <c r="AHB124" s="433"/>
      <c r="AHC124" s="433"/>
      <c r="AHD124" s="433"/>
      <c r="AHE124" s="433"/>
      <c r="AHF124" s="433"/>
      <c r="AHG124" s="433"/>
      <c r="AHH124" s="433"/>
      <c r="AHI124" s="433"/>
      <c r="AHJ124" s="433"/>
      <c r="AHK124" s="433"/>
      <c r="AHL124" s="433"/>
      <c r="AHM124" s="433"/>
      <c r="AHN124" s="433"/>
      <c r="AHO124" s="433"/>
      <c r="AHP124" s="433"/>
      <c r="AHQ124" s="433"/>
      <c r="AHR124" s="433"/>
      <c r="AHS124" s="433"/>
      <c r="AHT124" s="433"/>
      <c r="AHU124" s="433"/>
      <c r="AHV124" s="433"/>
      <c r="AHW124" s="433"/>
      <c r="AHX124" s="433"/>
      <c r="AHY124" s="433"/>
      <c r="AHZ124" s="433"/>
      <c r="AIA124" s="433"/>
      <c r="AIB124" s="433"/>
      <c r="AIC124" s="433"/>
      <c r="AID124" s="433"/>
      <c r="AIE124" s="433"/>
      <c r="AIF124" s="433"/>
      <c r="AIG124" s="433"/>
      <c r="AIH124" s="433"/>
      <c r="AII124" s="433"/>
      <c r="AIJ124" s="433"/>
      <c r="AIK124" s="433"/>
      <c r="AIL124" s="433"/>
      <c r="AIM124" s="433"/>
      <c r="AIN124" s="433"/>
      <c r="AIO124" s="433"/>
      <c r="AIP124" s="433"/>
      <c r="AIQ124" s="433"/>
      <c r="AIR124" s="433"/>
      <c r="AIS124" s="433"/>
      <c r="AIT124" s="433"/>
      <c r="AIU124" s="433"/>
      <c r="AIV124" s="433"/>
      <c r="AIW124" s="433"/>
      <c r="AIX124" s="433"/>
      <c r="AIY124" s="433"/>
      <c r="AIZ124" s="433"/>
      <c r="AJA124" s="433"/>
      <c r="AJB124" s="433"/>
      <c r="AJC124" s="433"/>
      <c r="AJD124" s="433"/>
      <c r="AJE124" s="433"/>
      <c r="AJF124" s="433"/>
      <c r="AJG124" s="433"/>
      <c r="AJH124" s="433"/>
      <c r="AJI124" s="433"/>
      <c r="AJJ124" s="433"/>
      <c r="AJK124" s="433"/>
      <c r="AJL124" s="433"/>
      <c r="AJM124" s="433"/>
      <c r="AJN124" s="433"/>
      <c r="AJO124" s="433"/>
      <c r="AJP124" s="433"/>
      <c r="AJQ124" s="433"/>
      <c r="AJR124" s="433"/>
      <c r="AJS124" s="433"/>
      <c r="AJT124" s="433"/>
      <c r="AJU124" s="433"/>
      <c r="AJV124" s="433"/>
      <c r="AJW124" s="433"/>
      <c r="AJX124" s="433"/>
      <c r="AJY124" s="433"/>
      <c r="AJZ124" s="433"/>
      <c r="AKA124" s="433"/>
      <c r="AKB124" s="433"/>
      <c r="AKC124" s="433"/>
      <c r="AKD124" s="433"/>
      <c r="AKE124" s="433"/>
      <c r="AKF124" s="433"/>
      <c r="AKG124" s="433"/>
      <c r="AKH124" s="433"/>
      <c r="AKI124" s="433"/>
      <c r="AKJ124" s="433"/>
      <c r="AKK124" s="433"/>
      <c r="AKL124" s="433"/>
      <c r="AKM124" s="433"/>
      <c r="AKN124" s="433"/>
      <c r="AKO124" s="433"/>
      <c r="AKP124" s="433"/>
      <c r="AKQ124" s="433"/>
      <c r="AKR124" s="433"/>
      <c r="AKS124" s="433"/>
      <c r="AKT124" s="433"/>
      <c r="AKU124" s="433"/>
      <c r="AKV124" s="433"/>
      <c r="AKW124" s="433"/>
      <c r="AKX124" s="433"/>
      <c r="AKY124" s="433"/>
      <c r="AKZ124" s="433"/>
      <c r="ALA124" s="433"/>
      <c r="ALB124" s="433"/>
      <c r="ALC124" s="433"/>
      <c r="ALD124" s="433"/>
      <c r="ALE124" s="433"/>
      <c r="ALF124" s="433"/>
      <c r="ALG124" s="433"/>
      <c r="ALH124" s="433"/>
      <c r="ALI124" s="433"/>
      <c r="ALJ124" s="433"/>
      <c r="ALK124" s="433"/>
      <c r="ALL124" s="433"/>
      <c r="ALM124" s="433"/>
      <c r="ALN124" s="433"/>
      <c r="ALO124" s="433"/>
      <c r="ALP124" s="433"/>
      <c r="ALQ124" s="433"/>
      <c r="ALR124" s="433"/>
      <c r="ALS124" s="433"/>
      <c r="ALT124" s="433"/>
      <c r="ALU124" s="433"/>
      <c r="ALV124" s="433"/>
      <c r="ALW124" s="433"/>
      <c r="ALX124" s="433"/>
      <c r="ALY124" s="433"/>
      <c r="ALZ124" s="433"/>
      <c r="AMA124" s="433"/>
      <c r="AMB124" s="433"/>
      <c r="AMC124" s="433"/>
      <c r="AMD124" s="433"/>
      <c r="AME124" s="433"/>
      <c r="AMF124" s="433"/>
      <c r="AMG124" s="433"/>
      <c r="AMH124" s="433"/>
      <c r="AMI124" s="433"/>
      <c r="AMJ124" s="433"/>
      <c r="AMK124" s="433"/>
      <c r="AML124" s="433"/>
      <c r="AMM124" s="433"/>
      <c r="AMN124" s="433"/>
      <c r="AMO124" s="433"/>
      <c r="AMP124" s="433"/>
      <c r="AMQ124" s="433"/>
      <c r="AMR124" s="433"/>
      <c r="AMS124" s="433"/>
      <c r="AMT124" s="433"/>
      <c r="AMU124" s="433"/>
      <c r="AMV124" s="433"/>
      <c r="AMW124" s="433"/>
      <c r="AMX124" s="433"/>
      <c r="AMY124" s="433"/>
      <c r="AMZ124" s="433"/>
      <c r="ANA124" s="433"/>
      <c r="ANB124" s="433"/>
      <c r="ANC124" s="433"/>
      <c r="AND124" s="433"/>
      <c r="ANE124" s="433"/>
      <c r="ANF124" s="433"/>
      <c r="ANG124" s="433"/>
      <c r="ANH124" s="433"/>
      <c r="ANI124" s="433"/>
      <c r="ANJ124" s="433"/>
      <c r="ANK124" s="433"/>
      <c r="ANL124" s="433"/>
      <c r="ANM124" s="433"/>
      <c r="ANN124" s="433"/>
      <c r="ANO124" s="433"/>
      <c r="ANP124" s="433"/>
      <c r="ANQ124" s="433"/>
      <c r="ANR124" s="433"/>
      <c r="ANS124" s="433"/>
      <c r="ANT124" s="433"/>
      <c r="ANU124" s="433"/>
      <c r="ANV124" s="433"/>
      <c r="ANW124" s="433"/>
      <c r="ANX124" s="433"/>
      <c r="ANY124" s="433"/>
      <c r="ANZ124" s="433"/>
      <c r="AOA124" s="433"/>
      <c r="AOB124" s="433"/>
      <c r="AOC124" s="433"/>
      <c r="AOD124" s="433"/>
      <c r="AOE124" s="433"/>
      <c r="AOF124" s="433"/>
      <c r="AOG124" s="433"/>
      <c r="AOH124" s="433"/>
      <c r="AOI124" s="433"/>
      <c r="AOJ124" s="433"/>
      <c r="AOK124" s="433"/>
      <c r="AOL124" s="433"/>
      <c r="AOM124" s="433"/>
      <c r="AON124" s="433"/>
      <c r="AOO124" s="433"/>
      <c r="AOP124" s="433"/>
      <c r="AOQ124" s="433"/>
      <c r="AOR124" s="433"/>
      <c r="AOS124" s="433"/>
      <c r="AOT124" s="433"/>
      <c r="AOU124" s="433"/>
      <c r="AOV124" s="433"/>
      <c r="AOW124" s="433"/>
      <c r="AOX124" s="433"/>
      <c r="AOY124" s="433"/>
      <c r="AOZ124" s="433"/>
      <c r="APA124" s="433"/>
      <c r="APB124" s="433"/>
      <c r="APC124" s="433"/>
      <c r="APD124" s="433"/>
      <c r="APE124" s="433"/>
      <c r="APF124" s="433"/>
      <c r="APG124" s="433"/>
      <c r="APH124" s="433"/>
      <c r="API124" s="433"/>
      <c r="APJ124" s="433"/>
      <c r="APK124" s="433"/>
      <c r="APL124" s="433"/>
      <c r="APM124" s="433"/>
      <c r="APN124" s="433"/>
      <c r="APO124" s="433"/>
      <c r="APP124" s="433"/>
      <c r="APQ124" s="433"/>
      <c r="APR124" s="433"/>
      <c r="APS124" s="433"/>
      <c r="APT124" s="433"/>
      <c r="APU124" s="433"/>
      <c r="APV124" s="433"/>
      <c r="APW124" s="433"/>
      <c r="APX124" s="433"/>
      <c r="APY124" s="433"/>
      <c r="APZ124" s="433"/>
      <c r="AQA124" s="433"/>
      <c r="AQB124" s="433"/>
      <c r="AQC124" s="433"/>
      <c r="AQD124" s="433"/>
      <c r="AQE124" s="433"/>
      <c r="AQF124" s="433"/>
      <c r="AQG124" s="433"/>
      <c r="AQH124" s="433"/>
      <c r="AQI124" s="433"/>
      <c r="AQJ124" s="433"/>
      <c r="AQK124" s="433"/>
      <c r="AQL124" s="433"/>
      <c r="AQM124" s="433"/>
      <c r="AQN124" s="433"/>
      <c r="AQO124" s="433"/>
      <c r="AQP124" s="433"/>
      <c r="AQQ124" s="433"/>
      <c r="AQR124" s="433"/>
      <c r="AQS124" s="433"/>
      <c r="AQT124" s="433"/>
      <c r="AQU124" s="433"/>
      <c r="AQV124" s="433"/>
      <c r="AQW124" s="433"/>
      <c r="AQX124" s="433"/>
      <c r="AQY124" s="433"/>
      <c r="AQZ124" s="433"/>
      <c r="ARA124" s="433"/>
      <c r="ARB124" s="433"/>
      <c r="ARC124" s="433"/>
      <c r="ARD124" s="433"/>
      <c r="ARE124" s="433"/>
      <c r="ARF124" s="433"/>
      <c r="ARG124" s="433"/>
      <c r="ARH124" s="433"/>
      <c r="ARI124" s="433"/>
      <c r="ARJ124" s="433"/>
      <c r="ARK124" s="433"/>
      <c r="ARL124" s="433"/>
      <c r="ARM124" s="433"/>
      <c r="ARN124" s="433"/>
      <c r="ARO124" s="433"/>
      <c r="ARP124" s="433"/>
      <c r="ARQ124" s="433"/>
      <c r="ARR124" s="433"/>
      <c r="ARS124" s="433"/>
      <c r="ART124" s="433"/>
      <c r="ARU124" s="433"/>
      <c r="ARV124" s="433"/>
      <c r="ARW124" s="433"/>
      <c r="ARX124" s="433"/>
      <c r="ARY124" s="433"/>
      <c r="ARZ124" s="433"/>
      <c r="ASA124" s="433"/>
      <c r="ASB124" s="433"/>
      <c r="ASC124" s="433"/>
      <c r="ASD124" s="433"/>
      <c r="ASE124" s="433"/>
      <c r="ASF124" s="433"/>
      <c r="ASG124" s="433"/>
      <c r="ASH124" s="433"/>
      <c r="ASI124" s="433"/>
      <c r="ASJ124" s="433"/>
      <c r="ASK124" s="433"/>
      <c r="ASL124" s="433"/>
      <c r="ASM124" s="433"/>
      <c r="ASN124" s="433"/>
      <c r="ASO124" s="433"/>
      <c r="ASP124" s="433"/>
      <c r="ASQ124" s="433"/>
      <c r="ASR124" s="433"/>
      <c r="ASS124" s="433"/>
      <c r="AST124" s="433"/>
      <c r="ASU124" s="433"/>
      <c r="ASV124" s="433"/>
      <c r="ASW124" s="433"/>
      <c r="ASX124" s="433"/>
      <c r="ASY124" s="433"/>
      <c r="ASZ124" s="433"/>
      <c r="ATA124" s="433"/>
      <c r="ATB124" s="433"/>
      <c r="ATC124" s="433"/>
      <c r="ATD124" s="433"/>
      <c r="ATE124" s="433"/>
      <c r="ATF124" s="433"/>
      <c r="ATG124" s="433"/>
      <c r="ATH124" s="433"/>
      <c r="ATI124" s="433"/>
      <c r="ATJ124" s="433"/>
      <c r="ATK124" s="433"/>
      <c r="ATL124" s="433"/>
      <c r="ATM124" s="433"/>
      <c r="ATN124" s="433"/>
      <c r="ATO124" s="433"/>
      <c r="ATP124" s="433"/>
      <c r="ATQ124" s="433"/>
      <c r="ATR124" s="433"/>
      <c r="ATS124" s="433"/>
      <c r="ATT124" s="433"/>
      <c r="ATU124" s="433"/>
      <c r="ATV124" s="433"/>
      <c r="ATW124" s="433"/>
      <c r="ATX124" s="433"/>
      <c r="ATY124" s="433"/>
      <c r="ATZ124" s="433"/>
      <c r="AUA124" s="433"/>
      <c r="AUB124" s="433"/>
      <c r="AUC124" s="433"/>
      <c r="AUD124" s="433"/>
      <c r="AUE124" s="433"/>
      <c r="AUF124" s="433"/>
      <c r="AUG124" s="433"/>
      <c r="AUH124" s="433"/>
      <c r="AUI124" s="433"/>
      <c r="AUJ124" s="433"/>
      <c r="AUK124" s="433"/>
      <c r="AUL124" s="433"/>
      <c r="AUM124" s="433"/>
      <c r="AUN124" s="433"/>
      <c r="AUO124" s="433"/>
      <c r="AUP124" s="433"/>
      <c r="AUQ124" s="433"/>
      <c r="AUR124" s="433"/>
      <c r="AUS124" s="433"/>
      <c r="AUT124" s="433"/>
      <c r="AUU124" s="433"/>
      <c r="AUV124" s="433"/>
      <c r="AUW124" s="433"/>
      <c r="AUX124" s="433"/>
      <c r="AUY124" s="433"/>
      <c r="AUZ124" s="433"/>
      <c r="AVA124" s="433"/>
      <c r="AVB124" s="433"/>
      <c r="AVC124" s="433"/>
      <c r="AVD124" s="433"/>
      <c r="AVE124" s="433"/>
      <c r="AVF124" s="433"/>
      <c r="AVG124" s="433"/>
      <c r="AVH124" s="433"/>
      <c r="AVI124" s="433"/>
      <c r="AVJ124" s="433"/>
      <c r="AVK124" s="433"/>
      <c r="AVL124" s="433"/>
      <c r="AVM124" s="433"/>
      <c r="AVN124" s="433"/>
      <c r="AVO124" s="433"/>
      <c r="AVP124" s="433"/>
      <c r="AVQ124" s="433"/>
      <c r="AVR124" s="433"/>
      <c r="AVS124" s="433"/>
      <c r="AVT124" s="433"/>
      <c r="AVU124" s="433"/>
      <c r="AVV124" s="433"/>
      <c r="AVW124" s="433"/>
      <c r="AVX124" s="433"/>
      <c r="AVY124" s="433"/>
      <c r="AVZ124" s="433"/>
      <c r="AWA124" s="433"/>
      <c r="AWB124" s="433"/>
      <c r="AWC124" s="433"/>
      <c r="AWD124" s="433"/>
      <c r="AWE124" s="433"/>
      <c r="AWF124" s="433"/>
      <c r="AWG124" s="433"/>
      <c r="AWH124" s="433"/>
      <c r="AWI124" s="433"/>
      <c r="AWJ124" s="433"/>
      <c r="AWK124" s="433"/>
      <c r="AWL124" s="433"/>
      <c r="AWM124" s="433"/>
      <c r="AWN124" s="433"/>
      <c r="AWO124" s="433"/>
      <c r="AWP124" s="433"/>
      <c r="AWQ124" s="433"/>
      <c r="AWR124" s="433"/>
      <c r="AWS124" s="433"/>
      <c r="AWT124" s="433"/>
      <c r="AWU124" s="433"/>
      <c r="AWV124" s="433"/>
      <c r="AWW124" s="433"/>
      <c r="AWX124" s="433"/>
      <c r="AWY124" s="433"/>
      <c r="AWZ124" s="433"/>
      <c r="AXA124" s="433"/>
      <c r="AXB124" s="433"/>
      <c r="AXC124" s="433"/>
      <c r="AXD124" s="433"/>
      <c r="AXE124" s="433"/>
      <c r="AXF124" s="433"/>
      <c r="AXG124" s="433"/>
      <c r="AXH124" s="433"/>
      <c r="AXI124" s="433"/>
      <c r="AXJ124" s="433"/>
      <c r="AXK124" s="433"/>
      <c r="AXL124" s="433"/>
      <c r="AXM124" s="433"/>
      <c r="AXN124" s="433"/>
      <c r="AXO124" s="433"/>
      <c r="AXP124" s="433"/>
      <c r="AXQ124" s="433"/>
      <c r="AXR124" s="433"/>
      <c r="AXS124" s="433"/>
      <c r="AXT124" s="433"/>
      <c r="AXU124" s="433"/>
      <c r="AXV124" s="433"/>
      <c r="AXW124" s="433"/>
      <c r="AXX124" s="433"/>
      <c r="AXY124" s="433"/>
      <c r="AXZ124" s="433"/>
      <c r="AYA124" s="433"/>
      <c r="AYB124" s="433"/>
      <c r="AYC124" s="433"/>
      <c r="AYD124" s="433"/>
      <c r="AYE124" s="433"/>
      <c r="AYF124" s="433"/>
      <c r="AYG124" s="433"/>
      <c r="AYH124" s="433"/>
      <c r="AYI124" s="433"/>
      <c r="AYJ124" s="433"/>
      <c r="AYK124" s="433"/>
      <c r="AYL124" s="433"/>
      <c r="AYM124" s="433"/>
      <c r="AYN124" s="433"/>
      <c r="AYO124" s="433"/>
      <c r="AYP124" s="433"/>
      <c r="AYQ124" s="433"/>
      <c r="AYR124" s="433"/>
      <c r="AYS124" s="433"/>
      <c r="AYT124" s="433"/>
      <c r="AYU124" s="433"/>
      <c r="AYV124" s="433"/>
      <c r="AYW124" s="433"/>
      <c r="AYX124" s="433"/>
      <c r="AYY124" s="433"/>
      <c r="AYZ124" s="433"/>
      <c r="AZA124" s="433"/>
      <c r="AZB124" s="433"/>
      <c r="AZC124" s="433"/>
      <c r="AZD124" s="433"/>
      <c r="AZE124" s="433"/>
      <c r="AZF124" s="433"/>
      <c r="AZG124" s="433"/>
      <c r="AZH124" s="433"/>
      <c r="AZI124" s="433"/>
      <c r="AZJ124" s="433"/>
      <c r="AZK124" s="433"/>
      <c r="AZL124" s="433"/>
      <c r="AZM124" s="433"/>
      <c r="AZN124" s="433"/>
      <c r="AZO124" s="433"/>
      <c r="AZP124" s="433"/>
      <c r="AZQ124" s="433"/>
      <c r="AZR124" s="433"/>
      <c r="AZS124" s="433"/>
      <c r="AZT124" s="433"/>
      <c r="AZU124" s="433"/>
      <c r="AZV124" s="433"/>
      <c r="AZW124" s="433"/>
      <c r="AZX124" s="433"/>
      <c r="AZY124" s="433"/>
      <c r="AZZ124" s="433"/>
      <c r="BAA124" s="433"/>
      <c r="BAB124" s="433"/>
      <c r="BAC124" s="433"/>
      <c r="BAD124" s="433"/>
      <c r="BAE124" s="433"/>
      <c r="BAF124" s="433"/>
      <c r="BAG124" s="433"/>
      <c r="BAH124" s="433"/>
      <c r="BAI124" s="433"/>
      <c r="BAJ124" s="433"/>
      <c r="BAK124" s="433"/>
      <c r="BAL124" s="433"/>
      <c r="BAM124" s="433"/>
      <c r="BAN124" s="433"/>
      <c r="BAO124" s="433"/>
      <c r="BAP124" s="433"/>
      <c r="BAQ124" s="433"/>
      <c r="BAR124" s="433"/>
      <c r="BAS124" s="433"/>
      <c r="BAT124" s="433"/>
      <c r="BAU124" s="433"/>
      <c r="BAV124" s="433"/>
      <c r="BAW124" s="433"/>
      <c r="BAX124" s="433"/>
      <c r="BAY124" s="433"/>
      <c r="BAZ124" s="433"/>
      <c r="BBA124" s="433"/>
      <c r="BBB124" s="433"/>
      <c r="BBC124" s="433"/>
      <c r="BBD124" s="433"/>
      <c r="BBE124" s="433"/>
      <c r="BBF124" s="433"/>
      <c r="BBG124" s="433"/>
      <c r="BBH124" s="433"/>
      <c r="BBI124" s="433"/>
      <c r="BBJ124" s="433"/>
      <c r="BBK124" s="433"/>
      <c r="BBL124" s="433"/>
      <c r="BBM124" s="433"/>
      <c r="BBN124" s="433"/>
      <c r="BBO124" s="433"/>
      <c r="BBP124" s="433"/>
      <c r="BBQ124" s="433"/>
      <c r="BBR124" s="433"/>
      <c r="BBS124" s="433"/>
      <c r="BBT124" s="433"/>
      <c r="BBU124" s="433"/>
      <c r="BBV124" s="433"/>
      <c r="BBW124" s="433"/>
      <c r="BBX124" s="433"/>
      <c r="BBY124" s="433"/>
      <c r="BBZ124" s="433"/>
      <c r="BCA124" s="433"/>
      <c r="BCB124" s="433"/>
      <c r="BCC124" s="433"/>
      <c r="BCD124" s="433"/>
      <c r="BCE124" s="433"/>
      <c r="BCF124" s="433"/>
      <c r="BCG124" s="433"/>
      <c r="BCH124" s="433"/>
      <c r="BCI124" s="433"/>
      <c r="BCJ124" s="433"/>
      <c r="BCK124" s="433"/>
      <c r="BCL124" s="433"/>
      <c r="BCM124" s="433"/>
      <c r="BCN124" s="433"/>
      <c r="BCO124" s="433"/>
      <c r="BCP124" s="433"/>
      <c r="BCQ124" s="433"/>
      <c r="BCR124" s="433"/>
      <c r="BCS124" s="433"/>
      <c r="BCT124" s="433"/>
      <c r="BCU124" s="433"/>
      <c r="BCV124" s="433"/>
      <c r="BCW124" s="433"/>
      <c r="BCX124" s="433"/>
      <c r="BCY124" s="433"/>
      <c r="BCZ124" s="433"/>
      <c r="BDA124" s="433"/>
      <c r="BDB124" s="433"/>
      <c r="BDC124" s="433"/>
      <c r="BDD124" s="433"/>
      <c r="BDE124" s="433"/>
      <c r="BDF124" s="433"/>
      <c r="BDG124" s="433"/>
      <c r="BDH124" s="433"/>
      <c r="BDI124" s="433"/>
      <c r="BDJ124" s="433"/>
      <c r="BDK124" s="433"/>
      <c r="BDL124" s="433"/>
      <c r="BDM124" s="433"/>
      <c r="BDN124" s="433"/>
      <c r="BDO124" s="433"/>
      <c r="BDP124" s="433"/>
      <c r="BDQ124" s="433"/>
      <c r="BDR124" s="433"/>
      <c r="BDS124" s="433"/>
      <c r="BDT124" s="433"/>
      <c r="BDU124" s="433"/>
      <c r="BDV124" s="433"/>
      <c r="BDW124" s="433"/>
      <c r="BDX124" s="433"/>
      <c r="BDY124" s="433"/>
      <c r="BDZ124" s="433"/>
      <c r="BEA124" s="433"/>
      <c r="BEB124" s="433"/>
      <c r="BEC124" s="433"/>
      <c r="BED124" s="433"/>
      <c r="BEE124" s="433"/>
      <c r="BEF124" s="433"/>
      <c r="BEG124" s="433"/>
      <c r="BEH124" s="433"/>
      <c r="BEI124" s="433"/>
      <c r="BEJ124" s="433"/>
      <c r="BEK124" s="433"/>
      <c r="BEL124" s="433"/>
      <c r="BEM124" s="433"/>
      <c r="BEN124" s="433"/>
      <c r="BEO124" s="433"/>
      <c r="BEP124" s="433"/>
      <c r="BEQ124" s="433"/>
      <c r="BER124" s="433"/>
      <c r="BES124" s="433"/>
      <c r="BET124" s="433"/>
      <c r="BEU124" s="433"/>
      <c r="BEV124" s="433"/>
      <c r="BEW124" s="433"/>
      <c r="BEX124" s="433"/>
      <c r="BEY124" s="433"/>
      <c r="BEZ124" s="433"/>
      <c r="BFA124" s="433"/>
      <c r="BFB124" s="433"/>
      <c r="BFC124" s="433"/>
      <c r="BFD124" s="433"/>
      <c r="BFE124" s="433"/>
      <c r="BFF124" s="433"/>
      <c r="BFG124" s="433"/>
      <c r="BFH124" s="433"/>
      <c r="BFI124" s="433"/>
      <c r="BFJ124" s="433"/>
      <c r="BFK124" s="433"/>
      <c r="BFL124" s="433"/>
      <c r="BFM124" s="433"/>
      <c r="BFN124" s="433"/>
      <c r="BFO124" s="433"/>
      <c r="BFP124" s="433"/>
      <c r="BFQ124" s="433"/>
      <c r="BFR124" s="433"/>
      <c r="BFS124" s="433"/>
      <c r="BFT124" s="433"/>
      <c r="BFU124" s="433"/>
      <c r="BFV124" s="433"/>
      <c r="BFW124" s="433"/>
      <c r="BFX124" s="433"/>
      <c r="BFY124" s="433"/>
      <c r="BFZ124" s="433"/>
      <c r="BGA124" s="433"/>
      <c r="BGB124" s="433"/>
      <c r="BGC124" s="433"/>
      <c r="BGD124" s="433"/>
      <c r="BGE124" s="433"/>
      <c r="BGF124" s="433"/>
      <c r="BGG124" s="433"/>
      <c r="BGH124" s="433"/>
      <c r="BGI124" s="433"/>
      <c r="BGJ124" s="433"/>
      <c r="BGK124" s="433"/>
      <c r="BGL124" s="433"/>
      <c r="BGM124" s="433"/>
      <c r="BGN124" s="433"/>
      <c r="BGO124" s="433"/>
      <c r="BGP124" s="433"/>
      <c r="BGQ124" s="433"/>
      <c r="BGR124" s="433"/>
      <c r="BGS124" s="433"/>
      <c r="BGT124" s="433"/>
      <c r="BGU124" s="433"/>
      <c r="BGV124" s="433"/>
      <c r="BGW124" s="433"/>
      <c r="BGX124" s="433"/>
      <c r="BGY124" s="433"/>
      <c r="BGZ124" s="433"/>
      <c r="BHA124" s="433"/>
      <c r="BHB124" s="433"/>
      <c r="BHC124" s="433"/>
      <c r="BHD124" s="433"/>
      <c r="BHE124" s="433"/>
      <c r="BHF124" s="433"/>
      <c r="BHG124" s="433"/>
      <c r="BHH124" s="433"/>
      <c r="BHI124" s="433"/>
      <c r="BHJ124" s="433"/>
      <c r="BHK124" s="433"/>
      <c r="BHL124" s="433"/>
      <c r="BHM124" s="433"/>
      <c r="BHN124" s="433"/>
      <c r="BHO124" s="433"/>
      <c r="BHP124" s="433"/>
      <c r="BHQ124" s="433"/>
      <c r="BHR124" s="433"/>
      <c r="BHS124" s="433"/>
      <c r="BHT124" s="433"/>
      <c r="BHU124" s="433"/>
      <c r="BHV124" s="433"/>
      <c r="BHW124" s="433"/>
      <c r="BHX124" s="433"/>
      <c r="BHY124" s="433"/>
      <c r="BHZ124" s="433"/>
      <c r="BIA124" s="433"/>
      <c r="BIB124" s="433"/>
      <c r="BIC124" s="433"/>
      <c r="BID124" s="433"/>
      <c r="BIE124" s="433"/>
      <c r="BIF124" s="433"/>
      <c r="BIG124" s="433"/>
      <c r="BIH124" s="433"/>
      <c r="BII124" s="433"/>
      <c r="BIJ124" s="433"/>
      <c r="BIK124" s="433"/>
      <c r="BIL124" s="433"/>
      <c r="BIM124" s="433"/>
      <c r="BIN124" s="433"/>
      <c r="BIO124" s="433"/>
      <c r="BIP124" s="433"/>
      <c r="BIQ124" s="433"/>
      <c r="BIR124" s="433"/>
      <c r="BIS124" s="433"/>
      <c r="BIT124" s="433"/>
      <c r="BIU124" s="433"/>
      <c r="BIV124" s="433"/>
      <c r="BIW124" s="433"/>
      <c r="BIX124" s="433"/>
      <c r="BIY124" s="433"/>
      <c r="BIZ124" s="433"/>
      <c r="BJA124" s="433"/>
      <c r="BJB124" s="433"/>
      <c r="BJC124" s="433"/>
      <c r="BJD124" s="433"/>
      <c r="BJE124" s="433"/>
      <c r="BJF124" s="433"/>
      <c r="BJG124" s="433"/>
      <c r="BJH124" s="433"/>
      <c r="BJI124" s="433"/>
      <c r="BJJ124" s="433"/>
      <c r="BJK124" s="433"/>
      <c r="BJL124" s="433"/>
      <c r="BJM124" s="433"/>
      <c r="BJN124" s="433"/>
      <c r="BJO124" s="433"/>
      <c r="BJP124" s="433"/>
      <c r="BJQ124" s="433"/>
      <c r="BJR124" s="433"/>
      <c r="BJS124" s="433"/>
      <c r="BJT124" s="433"/>
      <c r="BJU124" s="433"/>
      <c r="BJV124" s="433"/>
      <c r="BJW124" s="433"/>
      <c r="BJX124" s="433"/>
      <c r="BJY124" s="433"/>
      <c r="BJZ124" s="433"/>
      <c r="BKA124" s="433"/>
      <c r="BKB124" s="433"/>
      <c r="BKC124" s="433"/>
      <c r="BKD124" s="433"/>
      <c r="BKE124" s="433"/>
      <c r="BKF124" s="433"/>
      <c r="BKG124" s="433"/>
      <c r="BKH124" s="433"/>
      <c r="BKI124" s="433"/>
      <c r="BKJ124" s="433"/>
      <c r="BKK124" s="433"/>
      <c r="BKL124" s="433"/>
      <c r="BKM124" s="433"/>
      <c r="BKN124" s="433"/>
      <c r="BKO124" s="433"/>
      <c r="BKP124" s="433"/>
      <c r="BKQ124" s="433"/>
      <c r="BKR124" s="433"/>
      <c r="BKS124" s="433"/>
      <c r="BKT124" s="433"/>
      <c r="BKU124" s="433"/>
      <c r="BKV124" s="433"/>
      <c r="BKW124" s="433"/>
      <c r="BKX124" s="433"/>
      <c r="BKY124" s="433"/>
      <c r="BKZ124" s="433"/>
      <c r="BLA124" s="433"/>
      <c r="BLB124" s="433"/>
      <c r="BLC124" s="433"/>
      <c r="BLD124" s="433"/>
      <c r="BLE124" s="433"/>
      <c r="BLF124" s="433"/>
      <c r="BLG124" s="433"/>
      <c r="BLH124" s="433"/>
      <c r="BLI124" s="433"/>
      <c r="BLJ124" s="433"/>
      <c r="BLK124" s="433"/>
      <c r="BLL124" s="433"/>
      <c r="BLM124" s="433"/>
      <c r="BLN124" s="433"/>
      <c r="BLO124" s="433"/>
      <c r="BLP124" s="433"/>
      <c r="BLQ124" s="433"/>
      <c r="BLR124" s="433"/>
      <c r="BLS124" s="433"/>
      <c r="BLT124" s="433"/>
      <c r="BLU124" s="433"/>
      <c r="BLV124" s="433"/>
      <c r="BLW124" s="433"/>
      <c r="BLX124" s="433"/>
      <c r="BLY124" s="433"/>
      <c r="BLZ124" s="433"/>
      <c r="BMA124" s="433"/>
      <c r="BMB124" s="433"/>
      <c r="BMC124" s="433"/>
      <c r="BMD124" s="433"/>
      <c r="BME124" s="433"/>
      <c r="BMF124" s="433"/>
      <c r="BMG124" s="433"/>
      <c r="BMH124" s="433"/>
      <c r="BMI124" s="433"/>
      <c r="BMJ124" s="433"/>
      <c r="BMK124" s="433"/>
      <c r="BML124" s="433"/>
      <c r="BMM124" s="433"/>
      <c r="BMN124" s="433"/>
      <c r="BMO124" s="433"/>
      <c r="BMP124" s="433"/>
      <c r="BMQ124" s="433"/>
      <c r="BMR124" s="433"/>
      <c r="BMS124" s="433"/>
      <c r="BMT124" s="433"/>
      <c r="BMU124" s="433"/>
      <c r="BMV124" s="433"/>
      <c r="BMW124" s="433"/>
      <c r="BMX124" s="433"/>
      <c r="BMY124" s="433"/>
      <c r="BMZ124" s="433"/>
      <c r="BNA124" s="433"/>
      <c r="BNB124" s="433"/>
      <c r="BNC124" s="433"/>
      <c r="BND124" s="433"/>
      <c r="BNE124" s="433"/>
      <c r="BNF124" s="433"/>
      <c r="BNG124" s="433"/>
      <c r="BNH124" s="433"/>
      <c r="BNI124" s="433"/>
      <c r="BNJ124" s="433"/>
      <c r="BNK124" s="433"/>
      <c r="BNL124" s="433"/>
      <c r="BNM124" s="433"/>
      <c r="BNN124" s="433"/>
      <c r="BNO124" s="433"/>
      <c r="BNP124" s="433"/>
      <c r="BNQ124" s="433"/>
      <c r="BNR124" s="433"/>
      <c r="BNS124" s="433"/>
      <c r="BNT124" s="433"/>
      <c r="BNU124" s="433"/>
      <c r="BNV124" s="433"/>
      <c r="BNW124" s="433"/>
      <c r="BNX124" s="433"/>
      <c r="BNY124" s="433"/>
      <c r="BNZ124" s="433"/>
      <c r="BOA124" s="433"/>
      <c r="BOB124" s="433"/>
      <c r="BOC124" s="433"/>
      <c r="BOD124" s="433"/>
      <c r="BOE124" s="433"/>
      <c r="BOF124" s="433"/>
      <c r="BOG124" s="433"/>
      <c r="BOH124" s="433"/>
      <c r="BOI124" s="433"/>
      <c r="BOJ124" s="433"/>
      <c r="BOK124" s="433"/>
      <c r="BOL124" s="433"/>
      <c r="BOM124" s="433"/>
      <c r="BON124" s="433"/>
      <c r="BOO124" s="433"/>
      <c r="BOP124" s="433"/>
      <c r="BOQ124" s="433"/>
      <c r="BOR124" s="433"/>
      <c r="BOS124" s="433"/>
      <c r="BOT124" s="433"/>
      <c r="BOU124" s="433"/>
      <c r="BOV124" s="433"/>
      <c r="BOW124" s="433"/>
      <c r="BOX124" s="433"/>
      <c r="BOY124" s="433"/>
      <c r="BOZ124" s="433"/>
      <c r="BPA124" s="433"/>
      <c r="BPB124" s="433"/>
      <c r="BPC124" s="433"/>
      <c r="BPD124" s="433"/>
      <c r="BPE124" s="433"/>
      <c r="BPF124" s="433"/>
      <c r="BPG124" s="433"/>
      <c r="BPH124" s="433"/>
      <c r="BPI124" s="433"/>
      <c r="BPJ124" s="433"/>
      <c r="BPK124" s="433"/>
      <c r="BPL124" s="433"/>
      <c r="BPM124" s="433"/>
      <c r="BPN124" s="433"/>
      <c r="BPO124" s="433"/>
      <c r="BPP124" s="433"/>
      <c r="BPQ124" s="433"/>
      <c r="BPR124" s="433"/>
      <c r="BPS124" s="433"/>
      <c r="BPT124" s="433"/>
      <c r="BPU124" s="433"/>
      <c r="BPV124" s="433"/>
      <c r="BPW124" s="433"/>
      <c r="BPX124" s="433"/>
      <c r="BPY124" s="433"/>
      <c r="BPZ124" s="433"/>
      <c r="BQA124" s="433"/>
      <c r="BQB124" s="433"/>
      <c r="BQC124" s="433"/>
      <c r="BQD124" s="433"/>
      <c r="BQE124" s="433"/>
      <c r="BQF124" s="433"/>
      <c r="BQG124" s="433"/>
      <c r="BQH124" s="433"/>
      <c r="BQI124" s="433"/>
      <c r="BQJ124" s="433"/>
      <c r="BQK124" s="433"/>
      <c r="BQL124" s="433"/>
      <c r="BQM124" s="433"/>
      <c r="BQN124" s="433"/>
      <c r="BQO124" s="433"/>
      <c r="BQP124" s="433"/>
      <c r="BQQ124" s="433"/>
      <c r="BQR124" s="433"/>
      <c r="BQS124" s="433"/>
      <c r="BQT124" s="433"/>
      <c r="BQU124" s="433"/>
      <c r="BQV124" s="433"/>
      <c r="BQW124" s="433"/>
      <c r="BQX124" s="433"/>
      <c r="BQY124" s="433"/>
      <c r="BQZ124" s="433"/>
      <c r="BRA124" s="433"/>
      <c r="BRB124" s="433"/>
      <c r="BRC124" s="433"/>
      <c r="BRD124" s="433"/>
      <c r="BRE124" s="433"/>
      <c r="BRF124" s="433"/>
      <c r="BRG124" s="433"/>
      <c r="BRH124" s="433"/>
      <c r="BRI124" s="433"/>
      <c r="BRJ124" s="433"/>
      <c r="BRK124" s="433"/>
      <c r="BRL124" s="433"/>
      <c r="BRM124" s="433"/>
      <c r="BRN124" s="433"/>
      <c r="BRO124" s="433"/>
      <c r="BRP124" s="433"/>
      <c r="BRQ124" s="433"/>
      <c r="BRR124" s="433"/>
      <c r="BRS124" s="433"/>
      <c r="BRT124" s="433"/>
      <c r="BRU124" s="433"/>
      <c r="BRV124" s="433"/>
      <c r="BRW124" s="433"/>
      <c r="BRX124" s="433"/>
      <c r="BRY124" s="433"/>
      <c r="BRZ124" s="433"/>
      <c r="BSA124" s="433"/>
      <c r="BSB124" s="433"/>
      <c r="BSC124" s="433"/>
      <c r="BSD124" s="433"/>
      <c r="BSE124" s="433"/>
      <c r="BSF124" s="433"/>
      <c r="BSG124" s="433"/>
      <c r="BSH124" s="433"/>
      <c r="BSI124" s="433"/>
      <c r="BSJ124" s="433"/>
      <c r="BSK124" s="433"/>
      <c r="BSL124" s="433"/>
      <c r="BSM124" s="433"/>
      <c r="BSN124" s="433"/>
      <c r="BSO124" s="433"/>
      <c r="BSP124" s="433"/>
      <c r="BSQ124" s="433"/>
      <c r="BSR124" s="433"/>
      <c r="BSS124" s="433"/>
      <c r="BST124" s="433"/>
      <c r="BSU124" s="433"/>
      <c r="BSV124" s="433"/>
      <c r="BSW124" s="433"/>
      <c r="BSX124" s="433"/>
      <c r="BSY124" s="433"/>
      <c r="BSZ124" s="433"/>
      <c r="BTA124" s="433"/>
      <c r="BTB124" s="433"/>
      <c r="BTC124" s="433"/>
      <c r="BTD124" s="433"/>
      <c r="BTE124" s="433"/>
      <c r="BTF124" s="433"/>
      <c r="BTG124" s="433"/>
      <c r="BTH124" s="433"/>
      <c r="BTI124" s="433"/>
      <c r="BTJ124" s="433"/>
      <c r="BTK124" s="433"/>
      <c r="BTL124" s="433"/>
      <c r="BTM124" s="433"/>
      <c r="BTN124" s="433"/>
      <c r="BTO124" s="433"/>
      <c r="BTP124" s="433"/>
      <c r="BTQ124" s="433"/>
      <c r="BTR124" s="433"/>
      <c r="BTS124" s="433"/>
      <c r="BTT124" s="433"/>
      <c r="BTU124" s="433"/>
      <c r="BTV124" s="433"/>
      <c r="BTW124" s="433"/>
      <c r="BTX124" s="433"/>
      <c r="BTY124" s="433"/>
      <c r="BTZ124" s="433"/>
      <c r="BUA124" s="433"/>
      <c r="BUB124" s="433"/>
      <c r="BUC124" s="433"/>
      <c r="BUD124" s="433"/>
      <c r="BUE124" s="433"/>
      <c r="BUF124" s="433"/>
      <c r="BUG124" s="433"/>
      <c r="BUH124" s="433"/>
      <c r="BUI124" s="433"/>
      <c r="BUJ124" s="433"/>
      <c r="BUK124" s="433"/>
      <c r="BUL124" s="433"/>
      <c r="BUM124" s="433"/>
      <c r="BUN124" s="433"/>
      <c r="BUO124" s="433"/>
      <c r="BUP124" s="433"/>
      <c r="BUQ124" s="433"/>
      <c r="BUR124" s="433"/>
      <c r="BUS124" s="433"/>
      <c r="BUT124" s="433"/>
      <c r="BUU124" s="433"/>
      <c r="BUV124" s="433"/>
      <c r="BUW124" s="433"/>
      <c r="BUX124" s="433"/>
      <c r="BUY124" s="433"/>
      <c r="BUZ124" s="433"/>
      <c r="BVA124" s="433"/>
      <c r="BVB124" s="433"/>
      <c r="BVC124" s="433"/>
      <c r="BVD124" s="433"/>
      <c r="BVE124" s="433"/>
      <c r="BVF124" s="433"/>
      <c r="BVG124" s="433"/>
      <c r="BVH124" s="433"/>
      <c r="BVI124" s="433"/>
      <c r="BVJ124" s="433"/>
      <c r="BVK124" s="433"/>
      <c r="BVL124" s="433"/>
      <c r="BVM124" s="433"/>
      <c r="BVN124" s="433"/>
      <c r="BVO124" s="433"/>
      <c r="BVP124" s="433"/>
      <c r="BVQ124" s="433"/>
      <c r="BVR124" s="433"/>
      <c r="BVS124" s="433"/>
      <c r="BVT124" s="433"/>
      <c r="BVU124" s="433"/>
      <c r="BVV124" s="433"/>
      <c r="BVW124" s="433"/>
      <c r="BVX124" s="433"/>
      <c r="BVY124" s="433"/>
      <c r="BVZ124" s="433"/>
      <c r="BWA124" s="433"/>
      <c r="BWB124" s="433"/>
      <c r="BWC124" s="433"/>
      <c r="BWD124" s="433"/>
      <c r="BWE124" s="433"/>
      <c r="BWF124" s="433"/>
      <c r="BWG124" s="433"/>
      <c r="BWH124" s="433"/>
      <c r="BWI124" s="433"/>
      <c r="BWJ124" s="433"/>
      <c r="BWK124" s="433"/>
      <c r="BWL124" s="433"/>
      <c r="BWM124" s="433"/>
      <c r="BWN124" s="433"/>
      <c r="BWO124" s="433"/>
      <c r="BWP124" s="433"/>
      <c r="BWQ124" s="433"/>
      <c r="BWR124" s="433"/>
      <c r="BWS124" s="433"/>
      <c r="BWT124" s="433"/>
      <c r="BWU124" s="433"/>
      <c r="BWV124" s="433"/>
      <c r="BWW124" s="433"/>
      <c r="BWX124" s="433"/>
      <c r="BWY124" s="433"/>
      <c r="BWZ124" s="433"/>
      <c r="BXA124" s="433"/>
      <c r="BXB124" s="433"/>
      <c r="BXC124" s="433"/>
      <c r="BXD124" s="433"/>
      <c r="BXE124" s="433"/>
      <c r="BXF124" s="433"/>
      <c r="BXG124" s="433"/>
      <c r="BXH124" s="433"/>
      <c r="BXI124" s="433"/>
      <c r="BXJ124" s="433"/>
      <c r="BXK124" s="433"/>
      <c r="BXL124" s="433"/>
      <c r="BXM124" s="433"/>
      <c r="BXN124" s="433"/>
      <c r="BXO124" s="433"/>
      <c r="BXP124" s="433"/>
      <c r="BXQ124" s="433"/>
      <c r="BXR124" s="433"/>
      <c r="BXS124" s="433"/>
      <c r="BXT124" s="433"/>
      <c r="BXU124" s="433"/>
      <c r="BXV124" s="433"/>
      <c r="BXW124" s="433"/>
      <c r="BXX124" s="433"/>
      <c r="BXY124" s="433"/>
      <c r="BXZ124" s="433"/>
      <c r="BYA124" s="433"/>
      <c r="BYB124" s="433"/>
      <c r="BYC124" s="433"/>
      <c r="BYD124" s="433"/>
      <c r="BYE124" s="433"/>
      <c r="BYF124" s="433"/>
      <c r="BYG124" s="433"/>
      <c r="BYH124" s="433"/>
      <c r="BYI124" s="433"/>
      <c r="BYJ124" s="433"/>
      <c r="BYK124" s="433"/>
      <c r="BYL124" s="433"/>
      <c r="BYM124" s="433"/>
      <c r="BYN124" s="433"/>
      <c r="BYO124" s="433"/>
      <c r="BYP124" s="433"/>
      <c r="BYQ124" s="433"/>
      <c r="BYR124" s="433"/>
      <c r="BYS124" s="433"/>
      <c r="BYT124" s="433"/>
      <c r="BYU124" s="433"/>
      <c r="BYV124" s="433"/>
      <c r="BYW124" s="433"/>
      <c r="BYX124" s="433"/>
      <c r="BYY124" s="433"/>
      <c r="BYZ124" s="433"/>
      <c r="BZA124" s="433"/>
      <c r="BZB124" s="433"/>
      <c r="BZC124" s="433"/>
      <c r="BZD124" s="433"/>
      <c r="BZE124" s="433"/>
      <c r="BZF124" s="433"/>
      <c r="BZG124" s="433"/>
      <c r="BZH124" s="433"/>
      <c r="BZI124" s="433"/>
      <c r="BZJ124" s="433"/>
      <c r="BZK124" s="433"/>
      <c r="BZL124" s="433"/>
      <c r="BZM124" s="433"/>
      <c r="BZN124" s="433"/>
      <c r="BZO124" s="433"/>
      <c r="BZP124" s="433"/>
      <c r="BZQ124" s="433"/>
      <c r="BZR124" s="433"/>
      <c r="BZS124" s="433"/>
      <c r="BZT124" s="433"/>
      <c r="BZU124" s="433"/>
      <c r="BZV124" s="433"/>
      <c r="BZW124" s="433"/>
      <c r="BZX124" s="433"/>
      <c r="BZY124" s="433"/>
      <c r="BZZ124" s="433"/>
      <c r="CAA124" s="433"/>
      <c r="CAB124" s="433"/>
      <c r="CAC124" s="433"/>
      <c r="CAD124" s="433"/>
      <c r="CAE124" s="433"/>
      <c r="CAF124" s="433"/>
      <c r="CAG124" s="433"/>
      <c r="CAH124" s="433"/>
      <c r="CAI124" s="433"/>
      <c r="CAJ124" s="433"/>
      <c r="CAK124" s="433"/>
      <c r="CAL124" s="433"/>
      <c r="CAM124" s="433"/>
      <c r="CAN124" s="433"/>
      <c r="CAO124" s="433"/>
      <c r="CAP124" s="433"/>
      <c r="CAQ124" s="433"/>
      <c r="CAR124" s="433"/>
      <c r="CAS124" s="433"/>
      <c r="CAT124" s="433"/>
      <c r="CAU124" s="433"/>
      <c r="CAV124" s="433"/>
      <c r="CAW124" s="433"/>
      <c r="CAX124" s="433"/>
      <c r="CAY124" s="433"/>
      <c r="CAZ124" s="433"/>
      <c r="CBA124" s="433"/>
      <c r="CBB124" s="433"/>
      <c r="CBC124" s="433"/>
      <c r="CBD124" s="433"/>
      <c r="CBE124" s="433"/>
      <c r="CBF124" s="433"/>
      <c r="CBG124" s="433"/>
      <c r="CBH124" s="433"/>
      <c r="CBI124" s="433"/>
      <c r="CBJ124" s="433"/>
      <c r="CBK124" s="433"/>
      <c r="CBL124" s="433"/>
      <c r="CBM124" s="433"/>
      <c r="CBN124" s="433"/>
      <c r="CBO124" s="433"/>
      <c r="CBP124" s="433"/>
      <c r="CBQ124" s="433"/>
      <c r="CBR124" s="433"/>
      <c r="CBS124" s="433"/>
      <c r="CBT124" s="433"/>
      <c r="CBU124" s="433"/>
      <c r="CBV124" s="433"/>
      <c r="CBW124" s="433"/>
      <c r="CBX124" s="433"/>
      <c r="CBY124" s="433"/>
      <c r="CBZ124" s="433"/>
      <c r="CCA124" s="433"/>
      <c r="CCB124" s="433"/>
      <c r="CCC124" s="433"/>
      <c r="CCD124" s="433"/>
      <c r="CCE124" s="433"/>
      <c r="CCF124" s="433"/>
      <c r="CCG124" s="433"/>
      <c r="CCH124" s="433"/>
      <c r="CCI124" s="433"/>
      <c r="CCJ124" s="433"/>
      <c r="CCK124" s="433"/>
      <c r="CCL124" s="433"/>
      <c r="CCM124" s="433"/>
      <c r="CCN124" s="433"/>
      <c r="CCO124" s="433"/>
      <c r="CCP124" s="433"/>
      <c r="CCQ124" s="433"/>
      <c r="CCR124" s="433"/>
      <c r="CCS124" s="433"/>
      <c r="CCT124" s="433"/>
      <c r="CCU124" s="433"/>
      <c r="CCV124" s="433"/>
      <c r="CCW124" s="433"/>
      <c r="CCX124" s="433"/>
      <c r="CCY124" s="433"/>
      <c r="CCZ124" s="433"/>
      <c r="CDA124" s="433"/>
      <c r="CDB124" s="433"/>
      <c r="CDC124" s="433"/>
      <c r="CDD124" s="433"/>
      <c r="CDE124" s="433"/>
      <c r="CDF124" s="433"/>
      <c r="CDG124" s="433"/>
      <c r="CDH124" s="433"/>
      <c r="CDI124" s="433"/>
      <c r="CDJ124" s="433"/>
      <c r="CDK124" s="433"/>
      <c r="CDL124" s="433"/>
      <c r="CDM124" s="433"/>
      <c r="CDN124" s="433"/>
      <c r="CDO124" s="433"/>
      <c r="CDP124" s="433"/>
      <c r="CDQ124" s="433"/>
      <c r="CDR124" s="433"/>
      <c r="CDS124" s="433"/>
      <c r="CDT124" s="433"/>
      <c r="CDU124" s="433"/>
      <c r="CDV124" s="433"/>
      <c r="CDW124" s="433"/>
      <c r="CDX124" s="433"/>
      <c r="CDY124" s="433"/>
      <c r="CDZ124" s="433"/>
      <c r="CEA124" s="433"/>
      <c r="CEB124" s="433"/>
      <c r="CEC124" s="433"/>
      <c r="CED124" s="433"/>
      <c r="CEE124" s="433"/>
      <c r="CEF124" s="433"/>
      <c r="CEG124" s="433"/>
      <c r="CEH124" s="433"/>
      <c r="CEI124" s="433"/>
      <c r="CEJ124" s="433"/>
      <c r="CEK124" s="433"/>
      <c r="CEL124" s="433"/>
      <c r="CEM124" s="433"/>
      <c r="CEN124" s="433"/>
      <c r="CEO124" s="433"/>
      <c r="CEP124" s="433"/>
      <c r="CEQ124" s="433"/>
      <c r="CER124" s="433"/>
      <c r="CES124" s="433"/>
      <c r="CET124" s="433"/>
      <c r="CEU124" s="433"/>
      <c r="CEV124" s="433"/>
      <c r="CEW124" s="433"/>
      <c r="CEX124" s="433"/>
      <c r="CEY124" s="433"/>
      <c r="CEZ124" s="433"/>
      <c r="CFA124" s="433"/>
      <c r="CFB124" s="433"/>
      <c r="CFC124" s="433"/>
      <c r="CFD124" s="433"/>
      <c r="CFE124" s="433"/>
      <c r="CFF124" s="433"/>
      <c r="CFG124" s="433"/>
      <c r="CFH124" s="433"/>
      <c r="CFI124" s="433"/>
      <c r="CFJ124" s="433"/>
      <c r="CFK124" s="433"/>
      <c r="CFL124" s="433"/>
      <c r="CFM124" s="433"/>
      <c r="CFN124" s="433"/>
      <c r="CFO124" s="433"/>
      <c r="CFP124" s="433"/>
      <c r="CFQ124" s="433"/>
      <c r="CFR124" s="433"/>
      <c r="CFS124" s="433"/>
      <c r="CFT124" s="433"/>
      <c r="CFU124" s="433"/>
      <c r="CFV124" s="433"/>
      <c r="CFW124" s="433"/>
      <c r="CFX124" s="433"/>
      <c r="CFY124" s="433"/>
      <c r="CFZ124" s="433"/>
      <c r="CGA124" s="433"/>
      <c r="CGB124" s="433"/>
      <c r="CGC124" s="433"/>
      <c r="CGD124" s="433"/>
      <c r="CGE124" s="433"/>
      <c r="CGF124" s="433"/>
      <c r="CGG124" s="433"/>
      <c r="CGH124" s="433"/>
      <c r="CGI124" s="433"/>
      <c r="CGJ124" s="433"/>
      <c r="CGK124" s="433"/>
      <c r="CGL124" s="433"/>
      <c r="CGM124" s="433"/>
      <c r="CGN124" s="433"/>
      <c r="CGO124" s="433"/>
      <c r="CGP124" s="433"/>
      <c r="CGQ124" s="433"/>
      <c r="CGR124" s="433"/>
      <c r="CGS124" s="433"/>
      <c r="CGT124" s="433"/>
      <c r="CGU124" s="433"/>
      <c r="CGV124" s="433"/>
      <c r="CGW124" s="433"/>
      <c r="CGX124" s="433"/>
      <c r="CGY124" s="433"/>
      <c r="CGZ124" s="433"/>
      <c r="CHA124" s="433"/>
      <c r="CHB124" s="433"/>
      <c r="CHC124" s="433"/>
      <c r="CHD124" s="433"/>
      <c r="CHE124" s="433"/>
      <c r="CHF124" s="433"/>
      <c r="CHG124" s="433"/>
      <c r="CHH124" s="433"/>
      <c r="CHI124" s="433"/>
      <c r="CHJ124" s="433"/>
      <c r="CHK124" s="433"/>
      <c r="CHL124" s="433"/>
      <c r="CHM124" s="433"/>
      <c r="CHN124" s="433"/>
      <c r="CHO124" s="433"/>
      <c r="CHP124" s="433"/>
      <c r="CHQ124" s="433"/>
      <c r="CHR124" s="433"/>
      <c r="CHS124" s="433"/>
      <c r="CHT124" s="433"/>
      <c r="CHU124" s="433"/>
      <c r="CHV124" s="433"/>
      <c r="CHW124" s="433"/>
      <c r="CHX124" s="433"/>
      <c r="CHY124" s="433"/>
      <c r="CHZ124" s="433"/>
      <c r="CIA124" s="433"/>
      <c r="CIB124" s="433"/>
      <c r="CIC124" s="433"/>
      <c r="CID124" s="433"/>
      <c r="CIE124" s="433"/>
      <c r="CIF124" s="433"/>
      <c r="CIG124" s="433"/>
      <c r="CIH124" s="433"/>
      <c r="CII124" s="433"/>
      <c r="CIJ124" s="433"/>
      <c r="CIK124" s="433"/>
      <c r="CIL124" s="433"/>
      <c r="CIM124" s="433"/>
      <c r="CIN124" s="433"/>
      <c r="CIO124" s="433"/>
      <c r="CIP124" s="433"/>
      <c r="CIQ124" s="433"/>
      <c r="CIR124" s="433"/>
      <c r="CIS124" s="433"/>
      <c r="CIT124" s="433"/>
      <c r="CIU124" s="433"/>
      <c r="CIV124" s="433"/>
      <c r="CIW124" s="433"/>
      <c r="CIX124" s="433"/>
      <c r="CIY124" s="433"/>
      <c r="CIZ124" s="433"/>
      <c r="CJA124" s="433"/>
      <c r="CJB124" s="433"/>
      <c r="CJC124" s="433"/>
      <c r="CJD124" s="433"/>
      <c r="CJE124" s="433"/>
      <c r="CJF124" s="433"/>
      <c r="CJG124" s="433"/>
      <c r="CJH124" s="433"/>
      <c r="CJI124" s="433"/>
      <c r="CJJ124" s="433"/>
      <c r="CJK124" s="433"/>
      <c r="CJL124" s="433"/>
      <c r="CJM124" s="433"/>
      <c r="CJN124" s="433"/>
      <c r="CJO124" s="433"/>
      <c r="CJP124" s="433"/>
      <c r="CJQ124" s="433"/>
      <c r="CJR124" s="433"/>
      <c r="CJS124" s="433"/>
      <c r="CJT124" s="433"/>
      <c r="CJU124" s="433"/>
      <c r="CJV124" s="433"/>
      <c r="CJW124" s="433"/>
      <c r="CJX124" s="433"/>
      <c r="CJY124" s="433"/>
      <c r="CJZ124" s="433"/>
      <c r="CKA124" s="433"/>
      <c r="CKB124" s="433"/>
      <c r="CKC124" s="433"/>
      <c r="CKD124" s="433"/>
      <c r="CKE124" s="433"/>
      <c r="CKF124" s="433"/>
      <c r="CKG124" s="433"/>
      <c r="CKH124" s="433"/>
      <c r="CKI124" s="433"/>
      <c r="CKJ124" s="433"/>
      <c r="CKK124" s="433"/>
      <c r="CKL124" s="433"/>
      <c r="CKM124" s="433"/>
      <c r="CKN124" s="433"/>
      <c r="CKO124" s="433"/>
      <c r="CKP124" s="433"/>
      <c r="CKQ124" s="433"/>
      <c r="CKR124" s="433"/>
      <c r="CKS124" s="433"/>
      <c r="CKT124" s="433"/>
      <c r="CKU124" s="433"/>
      <c r="CKV124" s="433"/>
      <c r="CKW124" s="433"/>
      <c r="CKX124" s="433"/>
      <c r="CKY124" s="433"/>
      <c r="CKZ124" s="433"/>
      <c r="CLA124" s="433"/>
      <c r="CLB124" s="433"/>
      <c r="CLC124" s="433"/>
      <c r="CLD124" s="433"/>
      <c r="CLE124" s="433"/>
      <c r="CLF124" s="433"/>
      <c r="CLG124" s="433"/>
      <c r="CLH124" s="433"/>
      <c r="CLI124" s="433"/>
      <c r="CLJ124" s="433"/>
      <c r="CLK124" s="433"/>
      <c r="CLL124" s="433"/>
      <c r="CLM124" s="433"/>
      <c r="CLN124" s="433"/>
      <c r="CLO124" s="433"/>
      <c r="CLP124" s="433"/>
      <c r="CLQ124" s="433"/>
      <c r="CLR124" s="433"/>
      <c r="CLS124" s="433"/>
      <c r="CLT124" s="433"/>
      <c r="CLU124" s="433"/>
      <c r="CLV124" s="433"/>
      <c r="CLW124" s="433"/>
      <c r="CLX124" s="433"/>
      <c r="CLY124" s="433"/>
      <c r="CLZ124" s="433"/>
      <c r="CMA124" s="433"/>
      <c r="CMB124" s="433"/>
      <c r="CMC124" s="433"/>
      <c r="CMD124" s="433"/>
      <c r="CME124" s="433"/>
      <c r="CMF124" s="433"/>
      <c r="CMG124" s="433"/>
      <c r="CMH124" s="433"/>
      <c r="CMI124" s="433"/>
      <c r="CMJ124" s="433"/>
      <c r="CMK124" s="433"/>
      <c r="CML124" s="433"/>
      <c r="CMM124" s="433"/>
      <c r="CMN124" s="433"/>
      <c r="CMO124" s="433"/>
      <c r="CMP124" s="433"/>
      <c r="CMQ124" s="433"/>
      <c r="CMR124" s="433"/>
      <c r="CMS124" s="433"/>
      <c r="CMT124" s="433"/>
      <c r="CMU124" s="433"/>
      <c r="CMV124" s="433"/>
      <c r="CMW124" s="433"/>
      <c r="CMX124" s="433"/>
      <c r="CMY124" s="433"/>
      <c r="CMZ124" s="433"/>
      <c r="CNA124" s="433"/>
      <c r="CNB124" s="433"/>
      <c r="CNC124" s="433"/>
      <c r="CND124" s="433"/>
      <c r="CNE124" s="433"/>
      <c r="CNF124" s="433"/>
      <c r="CNG124" s="433"/>
      <c r="CNH124" s="433"/>
      <c r="CNI124" s="433"/>
      <c r="CNJ124" s="433"/>
      <c r="CNK124" s="433"/>
      <c r="CNL124" s="433"/>
      <c r="CNM124" s="433"/>
      <c r="CNN124" s="433"/>
      <c r="CNO124" s="433"/>
      <c r="CNP124" s="433"/>
      <c r="CNQ124" s="433"/>
      <c r="CNR124" s="433"/>
      <c r="CNS124" s="433"/>
      <c r="CNT124" s="433"/>
      <c r="CNU124" s="433"/>
      <c r="CNV124" s="433"/>
      <c r="CNW124" s="433"/>
      <c r="CNX124" s="433"/>
      <c r="CNY124" s="433"/>
      <c r="CNZ124" s="433"/>
      <c r="COA124" s="433"/>
      <c r="COB124" s="433"/>
      <c r="COC124" s="433"/>
      <c r="COD124" s="433"/>
      <c r="COE124" s="433"/>
      <c r="COF124" s="433"/>
      <c r="COG124" s="433"/>
      <c r="COH124" s="433"/>
      <c r="COI124" s="433"/>
      <c r="COJ124" s="433"/>
      <c r="COK124" s="433"/>
      <c r="COL124" s="433"/>
      <c r="COM124" s="433"/>
      <c r="CON124" s="433"/>
      <c r="COO124" s="433"/>
      <c r="COP124" s="433"/>
      <c r="COQ124" s="433"/>
      <c r="COR124" s="433"/>
      <c r="COS124" s="433"/>
      <c r="COT124" s="433"/>
      <c r="COU124" s="433"/>
      <c r="COV124" s="433"/>
      <c r="COW124" s="433"/>
      <c r="COX124" s="433"/>
      <c r="COY124" s="433"/>
      <c r="COZ124" s="433"/>
      <c r="CPA124" s="433"/>
      <c r="CPB124" s="433"/>
      <c r="CPC124" s="433"/>
      <c r="CPD124" s="433"/>
      <c r="CPE124" s="433"/>
      <c r="CPF124" s="433"/>
      <c r="CPG124" s="433"/>
      <c r="CPH124" s="433"/>
      <c r="CPI124" s="433"/>
      <c r="CPJ124" s="433"/>
      <c r="CPK124" s="433"/>
      <c r="CPL124" s="433"/>
      <c r="CPM124" s="433"/>
      <c r="CPN124" s="433"/>
      <c r="CPO124" s="433"/>
      <c r="CPP124" s="433"/>
      <c r="CPQ124" s="433"/>
      <c r="CPR124" s="433"/>
      <c r="CPS124" s="433"/>
      <c r="CPT124" s="433"/>
      <c r="CPU124" s="433"/>
      <c r="CPV124" s="433"/>
      <c r="CPW124" s="433"/>
      <c r="CPX124" s="433"/>
      <c r="CPY124" s="433"/>
      <c r="CPZ124" s="433"/>
      <c r="CQA124" s="433"/>
      <c r="CQB124" s="433"/>
      <c r="CQC124" s="433"/>
      <c r="CQD124" s="433"/>
      <c r="CQE124" s="433"/>
      <c r="CQF124" s="433"/>
      <c r="CQG124" s="433"/>
      <c r="CQH124" s="433"/>
      <c r="CQI124" s="433"/>
      <c r="CQJ124" s="433"/>
      <c r="CQK124" s="433"/>
      <c r="CQL124" s="433"/>
      <c r="CQM124" s="433"/>
      <c r="CQN124" s="433"/>
      <c r="CQO124" s="433"/>
      <c r="CQP124" s="433"/>
      <c r="CQQ124" s="433"/>
      <c r="CQR124" s="433"/>
      <c r="CQS124" s="433"/>
      <c r="CQT124" s="433"/>
      <c r="CQU124" s="433"/>
      <c r="CQV124" s="433"/>
      <c r="CQW124" s="433"/>
      <c r="CQX124" s="433"/>
      <c r="CQY124" s="433"/>
      <c r="CQZ124" s="433"/>
      <c r="CRA124" s="433"/>
      <c r="CRB124" s="433"/>
      <c r="CRC124" s="433"/>
      <c r="CRD124" s="433"/>
      <c r="CRE124" s="433"/>
      <c r="CRF124" s="433"/>
      <c r="CRG124" s="433"/>
      <c r="CRH124" s="433"/>
      <c r="CRI124" s="433"/>
      <c r="CRJ124" s="433"/>
      <c r="CRK124" s="433"/>
      <c r="CRL124" s="433"/>
      <c r="CRM124" s="433"/>
      <c r="CRN124" s="433"/>
      <c r="CRO124" s="433"/>
      <c r="CRP124" s="433"/>
      <c r="CRQ124" s="433"/>
      <c r="CRR124" s="433"/>
      <c r="CRS124" s="433"/>
      <c r="CRT124" s="433"/>
      <c r="CRU124" s="433"/>
      <c r="CRV124" s="433"/>
      <c r="CRW124" s="433"/>
      <c r="CRX124" s="433"/>
      <c r="CRY124" s="433"/>
      <c r="CRZ124" s="433"/>
      <c r="CSA124" s="433"/>
      <c r="CSB124" s="433"/>
      <c r="CSC124" s="433"/>
      <c r="CSD124" s="433"/>
      <c r="CSE124" s="433"/>
      <c r="CSF124" s="433"/>
      <c r="CSG124" s="433"/>
      <c r="CSH124" s="433"/>
      <c r="CSI124" s="433"/>
      <c r="CSJ124" s="433"/>
      <c r="CSK124" s="433"/>
      <c r="CSL124" s="433"/>
      <c r="CSM124" s="433"/>
      <c r="CSN124" s="433"/>
      <c r="CSO124" s="433"/>
      <c r="CSP124" s="433"/>
      <c r="CSQ124" s="433"/>
      <c r="CSR124" s="433"/>
      <c r="CSS124" s="433"/>
      <c r="CST124" s="433"/>
      <c r="CSU124" s="433"/>
      <c r="CSV124" s="433"/>
      <c r="CSW124" s="433"/>
      <c r="CSX124" s="433"/>
      <c r="CSY124" s="433"/>
      <c r="CSZ124" s="433"/>
      <c r="CTA124" s="433"/>
      <c r="CTB124" s="433"/>
      <c r="CTC124" s="433"/>
      <c r="CTD124" s="433"/>
      <c r="CTE124" s="433"/>
      <c r="CTF124" s="433"/>
      <c r="CTG124" s="433"/>
      <c r="CTH124" s="433"/>
      <c r="CTI124" s="433"/>
      <c r="CTJ124" s="433"/>
      <c r="CTK124" s="433"/>
      <c r="CTL124" s="433"/>
      <c r="CTM124" s="433"/>
      <c r="CTN124" s="433"/>
      <c r="CTO124" s="433"/>
      <c r="CTP124" s="433"/>
      <c r="CTQ124" s="433"/>
      <c r="CTR124" s="433"/>
      <c r="CTS124" s="433"/>
      <c r="CTT124" s="433"/>
      <c r="CTU124" s="433"/>
      <c r="CTV124" s="433"/>
      <c r="CTW124" s="433"/>
      <c r="CTX124" s="433"/>
      <c r="CTY124" s="433"/>
      <c r="CTZ124" s="433"/>
      <c r="CUA124" s="433"/>
      <c r="CUB124" s="433"/>
      <c r="CUC124" s="433"/>
      <c r="CUD124" s="433"/>
      <c r="CUE124" s="433"/>
      <c r="CUF124" s="433"/>
      <c r="CUG124" s="433"/>
      <c r="CUH124" s="433"/>
      <c r="CUI124" s="433"/>
      <c r="CUJ124" s="433"/>
      <c r="CUK124" s="433"/>
      <c r="CUL124" s="433"/>
      <c r="CUM124" s="433"/>
      <c r="CUN124" s="433"/>
      <c r="CUO124" s="433"/>
      <c r="CUP124" s="433"/>
      <c r="CUQ124" s="433"/>
      <c r="CUR124" s="433"/>
      <c r="CUS124" s="433"/>
      <c r="CUT124" s="433"/>
      <c r="CUU124" s="433"/>
      <c r="CUV124" s="433"/>
      <c r="CUW124" s="433"/>
      <c r="CUX124" s="433"/>
      <c r="CUY124" s="433"/>
      <c r="CUZ124" s="433"/>
      <c r="CVA124" s="433"/>
      <c r="CVB124" s="433"/>
      <c r="CVC124" s="433"/>
      <c r="CVD124" s="433"/>
      <c r="CVE124" s="433"/>
      <c r="CVF124" s="433"/>
      <c r="CVG124" s="433"/>
      <c r="CVH124" s="433"/>
      <c r="CVI124" s="433"/>
      <c r="CVJ124" s="433"/>
      <c r="CVK124" s="433"/>
      <c r="CVL124" s="433"/>
      <c r="CVM124" s="433"/>
      <c r="CVN124" s="433"/>
      <c r="CVO124" s="433"/>
      <c r="CVP124" s="433"/>
      <c r="CVQ124" s="433"/>
      <c r="CVR124" s="433"/>
      <c r="CVS124" s="433"/>
      <c r="CVT124" s="433"/>
      <c r="CVU124" s="433"/>
      <c r="CVV124" s="433"/>
      <c r="CVW124" s="433"/>
      <c r="CVX124" s="433"/>
      <c r="CVY124" s="433"/>
      <c r="CVZ124" s="433"/>
      <c r="CWA124" s="433"/>
      <c r="CWB124" s="433"/>
      <c r="CWC124" s="433"/>
      <c r="CWD124" s="433"/>
      <c r="CWE124" s="433"/>
      <c r="CWF124" s="433"/>
      <c r="CWG124" s="433"/>
      <c r="CWH124" s="433"/>
      <c r="CWI124" s="433"/>
      <c r="CWJ124" s="433"/>
      <c r="CWK124" s="433"/>
      <c r="CWL124" s="433"/>
      <c r="CWM124" s="433"/>
      <c r="CWN124" s="433"/>
      <c r="CWO124" s="433"/>
      <c r="CWP124" s="433"/>
      <c r="CWQ124" s="433"/>
      <c r="CWR124" s="433"/>
      <c r="CWS124" s="433"/>
      <c r="CWT124" s="433"/>
      <c r="CWU124" s="433"/>
      <c r="CWV124" s="433"/>
      <c r="CWW124" s="433"/>
      <c r="CWX124" s="433"/>
      <c r="CWY124" s="433"/>
      <c r="CWZ124" s="433"/>
      <c r="CXA124" s="433"/>
      <c r="CXB124" s="433"/>
      <c r="CXC124" s="433"/>
      <c r="CXD124" s="433"/>
      <c r="CXE124" s="433"/>
      <c r="CXF124" s="433"/>
      <c r="CXG124" s="433"/>
      <c r="CXH124" s="433"/>
      <c r="CXI124" s="433"/>
      <c r="CXJ124" s="433"/>
      <c r="CXK124" s="433"/>
      <c r="CXL124" s="433"/>
      <c r="CXM124" s="433"/>
      <c r="CXN124" s="433"/>
      <c r="CXO124" s="433"/>
      <c r="CXP124" s="433"/>
      <c r="CXQ124" s="433"/>
      <c r="CXR124" s="433"/>
      <c r="CXS124" s="433"/>
      <c r="CXT124" s="433"/>
      <c r="CXU124" s="433"/>
      <c r="CXV124" s="433"/>
      <c r="CXW124" s="433"/>
      <c r="CXX124" s="433"/>
      <c r="CXY124" s="433"/>
      <c r="CXZ124" s="433"/>
      <c r="CYA124" s="433"/>
      <c r="CYB124" s="433"/>
      <c r="CYC124" s="433"/>
      <c r="CYD124" s="433"/>
      <c r="CYE124" s="433"/>
      <c r="CYF124" s="433"/>
      <c r="CYG124" s="433"/>
      <c r="CYH124" s="433"/>
      <c r="CYI124" s="433"/>
      <c r="CYJ124" s="433"/>
      <c r="CYK124" s="433"/>
      <c r="CYL124" s="433"/>
      <c r="CYM124" s="433"/>
      <c r="CYN124" s="433"/>
      <c r="CYO124" s="433"/>
      <c r="CYP124" s="433"/>
      <c r="CYQ124" s="433"/>
      <c r="CYR124" s="433"/>
      <c r="CYS124" s="433"/>
      <c r="CYT124" s="433"/>
      <c r="CYU124" s="433"/>
      <c r="CYV124" s="433"/>
      <c r="CYW124" s="433"/>
      <c r="CYX124" s="433"/>
      <c r="CYY124" s="433"/>
      <c r="CYZ124" s="433"/>
      <c r="CZA124" s="433"/>
      <c r="CZB124" s="433"/>
      <c r="CZC124" s="433"/>
      <c r="CZD124" s="433"/>
      <c r="CZE124" s="433"/>
      <c r="CZF124" s="433"/>
      <c r="CZG124" s="433"/>
      <c r="CZH124" s="433"/>
      <c r="CZI124" s="433"/>
      <c r="CZJ124" s="433"/>
      <c r="CZK124" s="433"/>
      <c r="CZL124" s="433"/>
      <c r="CZM124" s="433"/>
      <c r="CZN124" s="433"/>
      <c r="CZO124" s="433"/>
      <c r="CZP124" s="433"/>
      <c r="CZQ124" s="433"/>
      <c r="CZR124" s="433"/>
      <c r="CZS124" s="433"/>
      <c r="CZT124" s="433"/>
      <c r="CZU124" s="433"/>
      <c r="CZV124" s="433"/>
      <c r="CZW124" s="433"/>
      <c r="CZX124" s="433"/>
      <c r="CZY124" s="433"/>
      <c r="CZZ124" s="433"/>
      <c r="DAA124" s="433"/>
      <c r="DAB124" s="433"/>
      <c r="DAC124" s="433"/>
      <c r="DAD124" s="433"/>
      <c r="DAE124" s="433"/>
      <c r="DAF124" s="433"/>
      <c r="DAG124" s="433"/>
      <c r="DAH124" s="433"/>
      <c r="DAI124" s="433"/>
      <c r="DAJ124" s="433"/>
      <c r="DAK124" s="433"/>
      <c r="DAL124" s="433"/>
      <c r="DAM124" s="433"/>
      <c r="DAN124" s="433"/>
      <c r="DAO124" s="433"/>
      <c r="DAP124" s="433"/>
      <c r="DAQ124" s="433"/>
      <c r="DAR124" s="433"/>
      <c r="DAS124" s="433"/>
      <c r="DAT124" s="433"/>
      <c r="DAU124" s="433"/>
      <c r="DAV124" s="433"/>
      <c r="DAW124" s="433"/>
      <c r="DAX124" s="433"/>
      <c r="DAY124" s="433"/>
      <c r="DAZ124" s="433"/>
      <c r="DBA124" s="433"/>
      <c r="DBB124" s="433"/>
      <c r="DBC124" s="433"/>
      <c r="DBD124" s="433"/>
      <c r="DBE124" s="433"/>
      <c r="DBF124" s="433"/>
      <c r="DBG124" s="433"/>
      <c r="DBH124" s="433"/>
      <c r="DBI124" s="433"/>
      <c r="DBJ124" s="433"/>
      <c r="DBK124" s="433"/>
      <c r="DBL124" s="433"/>
      <c r="DBM124" s="433"/>
      <c r="DBN124" s="433"/>
      <c r="DBO124" s="433"/>
      <c r="DBP124" s="433"/>
      <c r="DBQ124" s="433"/>
      <c r="DBR124" s="433"/>
      <c r="DBS124" s="433"/>
      <c r="DBT124" s="433"/>
      <c r="DBU124" s="433"/>
      <c r="DBV124" s="433"/>
      <c r="DBW124" s="433"/>
      <c r="DBX124" s="433"/>
      <c r="DBY124" s="433"/>
      <c r="DBZ124" s="433"/>
      <c r="DCA124" s="433"/>
      <c r="DCB124" s="433"/>
      <c r="DCC124" s="433"/>
      <c r="DCD124" s="433"/>
      <c r="DCE124" s="433"/>
      <c r="DCF124" s="433"/>
      <c r="DCG124" s="433"/>
      <c r="DCH124" s="433"/>
      <c r="DCI124" s="433"/>
      <c r="DCJ124" s="433"/>
      <c r="DCK124" s="433"/>
      <c r="DCL124" s="433"/>
      <c r="DCM124" s="433"/>
      <c r="DCN124" s="433"/>
      <c r="DCO124" s="433"/>
      <c r="DCP124" s="433"/>
      <c r="DCQ124" s="433"/>
      <c r="DCR124" s="433"/>
      <c r="DCS124" s="433"/>
      <c r="DCT124" s="433"/>
      <c r="DCU124" s="433"/>
      <c r="DCV124" s="433"/>
      <c r="DCW124" s="433"/>
      <c r="DCX124" s="433"/>
      <c r="DCY124" s="433"/>
      <c r="DCZ124" s="433"/>
      <c r="DDA124" s="433"/>
      <c r="DDB124" s="433"/>
      <c r="DDC124" s="433"/>
      <c r="DDD124" s="433"/>
      <c r="DDE124" s="433"/>
      <c r="DDF124" s="433"/>
      <c r="DDG124" s="433"/>
      <c r="DDH124" s="433"/>
      <c r="DDI124" s="433"/>
      <c r="DDJ124" s="433"/>
      <c r="DDK124" s="433"/>
      <c r="DDL124" s="433"/>
      <c r="DDM124" s="433"/>
      <c r="DDN124" s="433"/>
      <c r="DDO124" s="433"/>
      <c r="DDP124" s="433"/>
      <c r="DDQ124" s="433"/>
      <c r="DDR124" s="433"/>
      <c r="DDS124" s="433"/>
      <c r="DDT124" s="433"/>
      <c r="DDU124" s="433"/>
      <c r="DDV124" s="433"/>
      <c r="DDW124" s="433"/>
      <c r="DDX124" s="433"/>
      <c r="DDY124" s="433"/>
      <c r="DDZ124" s="433"/>
      <c r="DEA124" s="433"/>
      <c r="DEB124" s="433"/>
      <c r="DEC124" s="433"/>
      <c r="DED124" s="433"/>
      <c r="DEE124" s="433"/>
      <c r="DEF124" s="433"/>
      <c r="DEG124" s="433"/>
      <c r="DEH124" s="433"/>
      <c r="DEI124" s="433"/>
      <c r="DEJ124" s="433"/>
      <c r="DEK124" s="433"/>
      <c r="DEL124" s="433"/>
      <c r="DEM124" s="433"/>
      <c r="DEN124" s="433"/>
      <c r="DEO124" s="433"/>
      <c r="DEP124" s="433"/>
      <c r="DEQ124" s="433"/>
      <c r="DER124" s="433"/>
      <c r="DES124" s="433"/>
      <c r="DET124" s="433"/>
      <c r="DEU124" s="433"/>
      <c r="DEV124" s="433"/>
      <c r="DEW124" s="433"/>
      <c r="DEX124" s="433"/>
      <c r="DEY124" s="433"/>
      <c r="DEZ124" s="433"/>
      <c r="DFA124" s="433"/>
      <c r="DFB124" s="433"/>
      <c r="DFC124" s="433"/>
      <c r="DFD124" s="433"/>
      <c r="DFE124" s="433"/>
      <c r="DFF124" s="433"/>
      <c r="DFG124" s="433"/>
      <c r="DFH124" s="433"/>
      <c r="DFI124" s="433"/>
      <c r="DFJ124" s="433"/>
      <c r="DFK124" s="433"/>
      <c r="DFL124" s="433"/>
      <c r="DFM124" s="433"/>
      <c r="DFN124" s="433"/>
      <c r="DFO124" s="433"/>
      <c r="DFP124" s="433"/>
      <c r="DFQ124" s="433"/>
      <c r="DFR124" s="433"/>
      <c r="DFS124" s="433"/>
      <c r="DFT124" s="433"/>
      <c r="DFU124" s="433"/>
      <c r="DFV124" s="433"/>
      <c r="DFW124" s="433"/>
      <c r="DFX124" s="433"/>
      <c r="DFY124" s="433"/>
      <c r="DFZ124" s="433"/>
      <c r="DGA124" s="433"/>
      <c r="DGB124" s="433"/>
      <c r="DGC124" s="433"/>
      <c r="DGD124" s="433"/>
      <c r="DGE124" s="433"/>
      <c r="DGF124" s="433"/>
      <c r="DGG124" s="433"/>
      <c r="DGH124" s="433"/>
      <c r="DGI124" s="433"/>
      <c r="DGJ124" s="433"/>
      <c r="DGK124" s="433"/>
      <c r="DGL124" s="433"/>
      <c r="DGM124" s="433"/>
      <c r="DGN124" s="433"/>
      <c r="DGO124" s="433"/>
      <c r="DGP124" s="433"/>
      <c r="DGQ124" s="433"/>
      <c r="DGR124" s="433"/>
      <c r="DGS124" s="433"/>
      <c r="DGT124" s="433"/>
      <c r="DGU124" s="433"/>
      <c r="DGV124" s="433"/>
      <c r="DGW124" s="433"/>
      <c r="DGX124" s="433"/>
      <c r="DGY124" s="433"/>
      <c r="DGZ124" s="433"/>
      <c r="DHA124" s="433"/>
      <c r="DHB124" s="433"/>
      <c r="DHC124" s="433"/>
      <c r="DHD124" s="433"/>
      <c r="DHE124" s="433"/>
      <c r="DHF124" s="433"/>
      <c r="DHG124" s="433"/>
      <c r="DHH124" s="433"/>
      <c r="DHI124" s="433"/>
      <c r="DHJ124" s="433"/>
      <c r="DHK124" s="433"/>
      <c r="DHL124" s="433"/>
      <c r="DHM124" s="433"/>
      <c r="DHN124" s="433"/>
      <c r="DHO124" s="433"/>
      <c r="DHP124" s="433"/>
      <c r="DHQ124" s="433"/>
      <c r="DHR124" s="433"/>
      <c r="DHS124" s="433"/>
      <c r="DHT124" s="433"/>
      <c r="DHU124" s="433"/>
      <c r="DHV124" s="433"/>
      <c r="DHW124" s="433"/>
      <c r="DHX124" s="433"/>
      <c r="DHY124" s="433"/>
      <c r="DHZ124" s="433"/>
      <c r="DIA124" s="433"/>
      <c r="DIB124" s="433"/>
      <c r="DIC124" s="433"/>
      <c r="DID124" s="433"/>
      <c r="DIE124" s="433"/>
      <c r="DIF124" s="433"/>
      <c r="DIG124" s="433"/>
      <c r="DIH124" s="433"/>
      <c r="DII124" s="433"/>
      <c r="DIJ124" s="433"/>
      <c r="DIK124" s="433"/>
      <c r="DIL124" s="433"/>
      <c r="DIM124" s="433"/>
      <c r="DIN124" s="433"/>
      <c r="DIO124" s="433"/>
      <c r="DIP124" s="433"/>
      <c r="DIQ124" s="433"/>
      <c r="DIR124" s="433"/>
      <c r="DIS124" s="433"/>
      <c r="DIT124" s="433"/>
      <c r="DIU124" s="433"/>
      <c r="DIV124" s="433"/>
      <c r="DIW124" s="433"/>
      <c r="DIX124" s="433"/>
      <c r="DIY124" s="433"/>
      <c r="DIZ124" s="433"/>
      <c r="DJA124" s="433"/>
      <c r="DJB124" s="433"/>
      <c r="DJC124" s="433"/>
      <c r="DJD124" s="433"/>
      <c r="DJE124" s="433"/>
      <c r="DJF124" s="433"/>
      <c r="DJG124" s="433"/>
      <c r="DJH124" s="433"/>
      <c r="DJI124" s="433"/>
      <c r="DJJ124" s="433"/>
      <c r="DJK124" s="433"/>
      <c r="DJL124" s="433"/>
      <c r="DJM124" s="433"/>
      <c r="DJN124" s="433"/>
      <c r="DJO124" s="433"/>
      <c r="DJP124" s="433"/>
      <c r="DJQ124" s="433"/>
      <c r="DJR124" s="433"/>
      <c r="DJS124" s="433"/>
      <c r="DJT124" s="433"/>
      <c r="DJU124" s="433"/>
      <c r="DJV124" s="433"/>
      <c r="DJW124" s="433"/>
      <c r="DJX124" s="433"/>
      <c r="DJY124" s="433"/>
      <c r="DJZ124" s="433"/>
      <c r="DKA124" s="433"/>
      <c r="DKB124" s="433"/>
      <c r="DKC124" s="433"/>
      <c r="DKD124" s="433"/>
      <c r="DKE124" s="433"/>
      <c r="DKF124" s="433"/>
      <c r="DKG124" s="433"/>
      <c r="DKH124" s="433"/>
      <c r="DKI124" s="433"/>
      <c r="DKJ124" s="433"/>
      <c r="DKK124" s="433"/>
      <c r="DKL124" s="433"/>
      <c r="DKM124" s="433"/>
      <c r="DKN124" s="433"/>
      <c r="DKO124" s="433"/>
      <c r="DKP124" s="433"/>
      <c r="DKQ124" s="433"/>
      <c r="DKR124" s="433"/>
      <c r="DKS124" s="433"/>
      <c r="DKT124" s="433"/>
      <c r="DKU124" s="433"/>
      <c r="DKV124" s="433"/>
      <c r="DKW124" s="433"/>
      <c r="DKX124" s="433"/>
      <c r="DKY124" s="433"/>
      <c r="DKZ124" s="433"/>
      <c r="DLA124" s="433"/>
      <c r="DLB124" s="433"/>
      <c r="DLC124" s="433"/>
      <c r="DLD124" s="433"/>
      <c r="DLE124" s="433"/>
      <c r="DLF124" s="433"/>
      <c r="DLG124" s="433"/>
      <c r="DLH124" s="433"/>
      <c r="DLI124" s="433"/>
      <c r="DLJ124" s="433"/>
      <c r="DLK124" s="433"/>
      <c r="DLL124" s="433"/>
      <c r="DLM124" s="433"/>
      <c r="DLN124" s="433"/>
      <c r="DLO124" s="433"/>
      <c r="DLP124" s="433"/>
      <c r="DLQ124" s="433"/>
      <c r="DLR124" s="433"/>
      <c r="DLS124" s="433"/>
      <c r="DLT124" s="433"/>
      <c r="DLU124" s="433"/>
      <c r="DLV124" s="433"/>
      <c r="DLW124" s="433"/>
      <c r="DLX124" s="433"/>
      <c r="DLY124" s="433"/>
      <c r="DLZ124" s="433"/>
      <c r="DMA124" s="433"/>
      <c r="DMB124" s="433"/>
      <c r="DMC124" s="433"/>
      <c r="DMD124" s="433"/>
      <c r="DME124" s="433"/>
      <c r="DMF124" s="433"/>
      <c r="DMG124" s="433"/>
      <c r="DMH124" s="433"/>
      <c r="DMI124" s="433"/>
      <c r="DMJ124" s="433"/>
      <c r="DMK124" s="433"/>
      <c r="DML124" s="433"/>
      <c r="DMM124" s="433"/>
      <c r="DMN124" s="433"/>
      <c r="DMO124" s="433"/>
      <c r="DMP124" s="433"/>
      <c r="DMQ124" s="433"/>
      <c r="DMR124" s="433"/>
      <c r="DMS124" s="433"/>
      <c r="DMT124" s="433"/>
      <c r="DMU124" s="433"/>
      <c r="DMV124" s="433"/>
      <c r="DMW124" s="433"/>
      <c r="DMX124" s="433"/>
      <c r="DMY124" s="433"/>
      <c r="DMZ124" s="433"/>
      <c r="DNA124" s="433"/>
      <c r="DNB124" s="433"/>
      <c r="DNC124" s="433"/>
      <c r="DND124" s="433"/>
      <c r="DNE124" s="433"/>
      <c r="DNF124" s="433"/>
      <c r="DNG124" s="433"/>
      <c r="DNH124" s="433"/>
      <c r="DNI124" s="433"/>
      <c r="DNJ124" s="433"/>
      <c r="DNK124" s="433"/>
      <c r="DNL124" s="433"/>
      <c r="DNM124" s="433"/>
      <c r="DNN124" s="433"/>
      <c r="DNO124" s="433"/>
      <c r="DNP124" s="433"/>
      <c r="DNQ124" s="433"/>
      <c r="DNR124" s="433"/>
      <c r="DNS124" s="433"/>
      <c r="DNT124" s="433"/>
      <c r="DNU124" s="433"/>
      <c r="DNV124" s="433"/>
      <c r="DNW124" s="433"/>
      <c r="DNX124" s="433"/>
      <c r="DNY124" s="433"/>
      <c r="DNZ124" s="433"/>
      <c r="DOA124" s="433"/>
      <c r="DOB124" s="433"/>
      <c r="DOC124" s="433"/>
      <c r="DOD124" s="433"/>
      <c r="DOE124" s="433"/>
      <c r="DOF124" s="433"/>
      <c r="DOG124" s="433"/>
      <c r="DOH124" s="433"/>
      <c r="DOI124" s="433"/>
      <c r="DOJ124" s="433"/>
      <c r="DOK124" s="433"/>
      <c r="DOL124" s="433"/>
      <c r="DOM124" s="433"/>
      <c r="DON124" s="433"/>
      <c r="DOO124" s="433"/>
      <c r="DOP124" s="433"/>
      <c r="DOQ124" s="433"/>
      <c r="DOR124" s="433"/>
      <c r="DOS124" s="433"/>
      <c r="DOT124" s="433"/>
      <c r="DOU124" s="433"/>
      <c r="DOV124" s="433"/>
      <c r="DOW124" s="433"/>
      <c r="DOX124" s="433"/>
      <c r="DOY124" s="433"/>
      <c r="DOZ124" s="433"/>
      <c r="DPA124" s="433"/>
      <c r="DPB124" s="433"/>
      <c r="DPC124" s="433"/>
      <c r="DPD124" s="433"/>
      <c r="DPE124" s="433"/>
      <c r="DPF124" s="433"/>
      <c r="DPG124" s="433"/>
      <c r="DPH124" s="433"/>
      <c r="DPI124" s="433"/>
      <c r="DPJ124" s="433"/>
      <c r="DPK124" s="433"/>
      <c r="DPL124" s="433"/>
      <c r="DPM124" s="433"/>
      <c r="DPN124" s="433"/>
      <c r="DPO124" s="433"/>
      <c r="DPP124" s="433"/>
      <c r="DPQ124" s="433"/>
      <c r="DPR124" s="433"/>
      <c r="DPS124" s="433"/>
      <c r="DPT124" s="433"/>
      <c r="DPU124" s="433"/>
      <c r="DPV124" s="433"/>
      <c r="DPW124" s="433"/>
      <c r="DPX124" s="433"/>
      <c r="DPY124" s="433"/>
      <c r="DPZ124" s="433"/>
      <c r="DQA124" s="433"/>
      <c r="DQB124" s="433"/>
      <c r="DQC124" s="433"/>
      <c r="DQD124" s="433"/>
      <c r="DQE124" s="433"/>
      <c r="DQF124" s="433"/>
      <c r="DQG124" s="433"/>
      <c r="DQH124" s="433"/>
      <c r="DQI124" s="433"/>
      <c r="DQJ124" s="433"/>
      <c r="DQK124" s="433"/>
      <c r="DQL124" s="433"/>
      <c r="DQM124" s="433"/>
      <c r="DQN124" s="433"/>
      <c r="DQO124" s="433"/>
      <c r="DQP124" s="433"/>
      <c r="DQQ124" s="433"/>
      <c r="DQR124" s="433"/>
      <c r="DQS124" s="433"/>
      <c r="DQT124" s="433"/>
      <c r="DQU124" s="433"/>
      <c r="DQV124" s="433"/>
      <c r="DQW124" s="433"/>
      <c r="DQX124" s="433"/>
      <c r="DQY124" s="433"/>
      <c r="DQZ124" s="433"/>
      <c r="DRA124" s="433"/>
      <c r="DRB124" s="433"/>
      <c r="DRC124" s="433"/>
      <c r="DRD124" s="433"/>
      <c r="DRE124" s="433"/>
      <c r="DRF124" s="433"/>
      <c r="DRG124" s="433"/>
      <c r="DRH124" s="433"/>
      <c r="DRI124" s="433"/>
      <c r="DRJ124" s="433"/>
      <c r="DRK124" s="433"/>
      <c r="DRL124" s="433"/>
      <c r="DRM124" s="433"/>
      <c r="DRN124" s="433"/>
      <c r="DRO124" s="433"/>
      <c r="DRP124" s="433"/>
      <c r="DRQ124" s="433"/>
      <c r="DRR124" s="433"/>
      <c r="DRS124" s="433"/>
      <c r="DRT124" s="433"/>
      <c r="DRU124" s="433"/>
      <c r="DRV124" s="433"/>
      <c r="DRW124" s="433"/>
      <c r="DRX124" s="433"/>
      <c r="DRY124" s="433"/>
      <c r="DRZ124" s="433"/>
      <c r="DSA124" s="433"/>
      <c r="DSB124" s="433"/>
      <c r="DSC124" s="433"/>
      <c r="DSD124" s="433"/>
      <c r="DSE124" s="433"/>
      <c r="DSF124" s="433"/>
      <c r="DSG124" s="433"/>
      <c r="DSH124" s="433"/>
      <c r="DSI124" s="433"/>
      <c r="DSJ124" s="433"/>
      <c r="DSK124" s="433"/>
      <c r="DSL124" s="433"/>
      <c r="DSM124" s="433"/>
      <c r="DSN124" s="433"/>
      <c r="DSO124" s="433"/>
      <c r="DSP124" s="433"/>
      <c r="DSQ124" s="433"/>
      <c r="DSR124" s="433"/>
      <c r="DSS124" s="433"/>
      <c r="DST124" s="433"/>
      <c r="DSU124" s="433"/>
      <c r="DSV124" s="433"/>
      <c r="DSW124" s="433"/>
      <c r="DSX124" s="433"/>
      <c r="DSY124" s="433"/>
      <c r="DSZ124" s="433"/>
      <c r="DTA124" s="433"/>
      <c r="DTB124" s="433"/>
      <c r="DTC124" s="433"/>
      <c r="DTD124" s="433"/>
      <c r="DTE124" s="433"/>
      <c r="DTF124" s="433"/>
      <c r="DTG124" s="433"/>
      <c r="DTH124" s="433"/>
      <c r="DTI124" s="433"/>
      <c r="DTJ124" s="433"/>
      <c r="DTK124" s="433"/>
      <c r="DTL124" s="433"/>
      <c r="DTM124" s="433"/>
      <c r="DTN124" s="433"/>
      <c r="DTO124" s="433"/>
      <c r="DTP124" s="433"/>
      <c r="DTQ124" s="433"/>
      <c r="DTR124" s="433"/>
      <c r="DTS124" s="433"/>
      <c r="DTT124" s="433"/>
      <c r="DTU124" s="433"/>
      <c r="DTV124" s="433"/>
      <c r="DTW124" s="433"/>
      <c r="DTX124" s="433"/>
      <c r="DTY124" s="433"/>
      <c r="DTZ124" s="433"/>
      <c r="DUA124" s="433"/>
      <c r="DUB124" s="433"/>
      <c r="DUC124" s="433"/>
      <c r="DUD124" s="433"/>
      <c r="DUE124" s="433"/>
      <c r="DUF124" s="433"/>
      <c r="DUG124" s="433"/>
      <c r="DUH124" s="433"/>
      <c r="DUI124" s="433"/>
      <c r="DUJ124" s="433"/>
      <c r="DUK124" s="433"/>
      <c r="DUL124" s="433"/>
      <c r="DUM124" s="433"/>
      <c r="DUN124" s="433"/>
      <c r="DUO124" s="433"/>
      <c r="DUP124" s="433"/>
      <c r="DUQ124" s="433"/>
      <c r="DUR124" s="433"/>
      <c r="DUS124" s="433"/>
      <c r="DUT124" s="433"/>
      <c r="DUU124" s="433"/>
      <c r="DUV124" s="433"/>
      <c r="DUW124" s="433"/>
      <c r="DUX124" s="433"/>
      <c r="DUY124" s="433"/>
      <c r="DUZ124" s="433"/>
      <c r="DVA124" s="433"/>
      <c r="DVB124" s="433"/>
      <c r="DVC124" s="433"/>
      <c r="DVD124" s="433"/>
      <c r="DVE124" s="433"/>
      <c r="DVF124" s="433"/>
      <c r="DVG124" s="433"/>
      <c r="DVH124" s="433"/>
      <c r="DVI124" s="433"/>
      <c r="DVJ124" s="433"/>
      <c r="DVK124" s="433"/>
      <c r="DVL124" s="433"/>
      <c r="DVM124" s="433"/>
      <c r="DVN124" s="433"/>
      <c r="DVO124" s="433"/>
      <c r="DVP124" s="433"/>
      <c r="DVQ124" s="433"/>
      <c r="DVR124" s="433"/>
      <c r="DVS124" s="433"/>
      <c r="DVT124" s="433"/>
      <c r="DVU124" s="433"/>
      <c r="DVV124" s="433"/>
      <c r="DVW124" s="433"/>
      <c r="DVX124" s="433"/>
      <c r="DVY124" s="433"/>
      <c r="DVZ124" s="433"/>
      <c r="DWA124" s="433"/>
      <c r="DWB124" s="433"/>
      <c r="DWC124" s="433"/>
      <c r="DWD124" s="433"/>
      <c r="DWE124" s="433"/>
      <c r="DWF124" s="433"/>
      <c r="DWG124" s="433"/>
      <c r="DWH124" s="433"/>
      <c r="DWI124" s="433"/>
      <c r="DWJ124" s="433"/>
      <c r="DWK124" s="433"/>
      <c r="DWL124" s="433"/>
      <c r="DWM124" s="433"/>
      <c r="DWN124" s="433"/>
      <c r="DWO124" s="433"/>
      <c r="DWP124" s="433"/>
      <c r="DWQ124" s="433"/>
      <c r="DWR124" s="433"/>
      <c r="DWS124" s="433"/>
      <c r="DWT124" s="433"/>
      <c r="DWU124" s="433"/>
      <c r="DWV124" s="433"/>
      <c r="DWW124" s="433"/>
      <c r="DWX124" s="433"/>
      <c r="DWY124" s="433"/>
      <c r="DWZ124" s="433"/>
      <c r="DXA124" s="433"/>
      <c r="DXB124" s="433"/>
      <c r="DXC124" s="433"/>
      <c r="DXD124" s="433"/>
      <c r="DXE124" s="433"/>
      <c r="DXF124" s="433"/>
      <c r="DXG124" s="433"/>
      <c r="DXH124" s="433"/>
      <c r="DXI124" s="433"/>
      <c r="DXJ124" s="433"/>
      <c r="DXK124" s="433"/>
      <c r="DXL124" s="433"/>
      <c r="DXM124" s="433"/>
      <c r="DXN124" s="433"/>
      <c r="DXO124" s="433"/>
      <c r="DXP124" s="433"/>
      <c r="DXQ124" s="433"/>
      <c r="DXR124" s="433"/>
      <c r="DXS124" s="433"/>
      <c r="DXT124" s="433"/>
      <c r="DXU124" s="433"/>
      <c r="DXV124" s="433"/>
      <c r="DXW124" s="433"/>
      <c r="DXX124" s="433"/>
      <c r="DXY124" s="433"/>
      <c r="DXZ124" s="433"/>
      <c r="DYA124" s="433"/>
      <c r="DYB124" s="433"/>
      <c r="DYC124" s="433"/>
      <c r="DYD124" s="433"/>
      <c r="DYE124" s="433"/>
      <c r="DYF124" s="433"/>
      <c r="DYG124" s="433"/>
      <c r="DYH124" s="433"/>
      <c r="DYI124" s="433"/>
      <c r="DYJ124" s="433"/>
      <c r="DYK124" s="433"/>
      <c r="DYL124" s="433"/>
      <c r="DYM124" s="433"/>
      <c r="DYN124" s="433"/>
      <c r="DYO124" s="433"/>
      <c r="DYP124" s="433"/>
      <c r="DYQ124" s="433"/>
      <c r="DYR124" s="433"/>
      <c r="DYS124" s="433"/>
      <c r="DYT124" s="433"/>
      <c r="DYU124" s="433"/>
      <c r="DYV124" s="433"/>
      <c r="DYW124" s="433"/>
      <c r="DYX124" s="433"/>
      <c r="DYY124" s="433"/>
      <c r="DYZ124" s="433"/>
      <c r="DZA124" s="433"/>
      <c r="DZB124" s="433"/>
      <c r="DZC124" s="433"/>
      <c r="DZD124" s="433"/>
      <c r="DZE124" s="433"/>
      <c r="DZF124" s="433"/>
      <c r="DZG124" s="433"/>
      <c r="DZH124" s="433"/>
      <c r="DZI124" s="433"/>
      <c r="DZJ124" s="433"/>
      <c r="DZK124" s="433"/>
      <c r="DZL124" s="433"/>
      <c r="DZM124" s="433"/>
      <c r="DZN124" s="433"/>
      <c r="DZO124" s="433"/>
      <c r="DZP124" s="433"/>
      <c r="DZQ124" s="433"/>
      <c r="DZR124" s="433"/>
      <c r="DZS124" s="433"/>
      <c r="DZT124" s="433"/>
      <c r="DZU124" s="433"/>
      <c r="DZV124" s="433"/>
      <c r="DZW124" s="433"/>
      <c r="DZX124" s="433"/>
      <c r="DZY124" s="433"/>
      <c r="DZZ124" s="433"/>
      <c r="EAA124" s="433"/>
      <c r="EAB124" s="433"/>
      <c r="EAC124" s="433"/>
      <c r="EAD124" s="433"/>
      <c r="EAE124" s="433"/>
      <c r="EAF124" s="433"/>
      <c r="EAG124" s="433"/>
      <c r="EAH124" s="433"/>
      <c r="EAI124" s="433"/>
      <c r="EAJ124" s="433"/>
      <c r="EAK124" s="433"/>
      <c r="EAL124" s="433"/>
      <c r="EAM124" s="433"/>
      <c r="EAN124" s="433"/>
      <c r="EAO124" s="433"/>
      <c r="EAP124" s="433"/>
      <c r="EAQ124" s="433"/>
      <c r="EAR124" s="433"/>
      <c r="EAS124" s="433"/>
      <c r="EAT124" s="433"/>
      <c r="EAU124" s="433"/>
      <c r="EAV124" s="433"/>
      <c r="EAW124" s="433"/>
      <c r="EAX124" s="433"/>
      <c r="EAY124" s="433"/>
      <c r="EAZ124" s="433"/>
      <c r="EBA124" s="433"/>
      <c r="EBB124" s="433"/>
      <c r="EBC124" s="433"/>
      <c r="EBD124" s="433"/>
      <c r="EBE124" s="433"/>
      <c r="EBF124" s="433"/>
      <c r="EBG124" s="433"/>
      <c r="EBH124" s="433"/>
      <c r="EBI124" s="433"/>
      <c r="EBJ124" s="433"/>
      <c r="EBK124" s="433"/>
      <c r="EBL124" s="433"/>
      <c r="EBM124" s="433"/>
      <c r="EBN124" s="433"/>
      <c r="EBO124" s="433"/>
      <c r="EBP124" s="433"/>
      <c r="EBQ124" s="433"/>
      <c r="EBR124" s="433"/>
      <c r="EBS124" s="433"/>
      <c r="EBT124" s="433"/>
      <c r="EBU124" s="433"/>
      <c r="EBV124" s="433"/>
      <c r="EBW124" s="433"/>
      <c r="EBX124" s="433"/>
      <c r="EBY124" s="433"/>
      <c r="EBZ124" s="433"/>
      <c r="ECA124" s="433"/>
      <c r="ECB124" s="433"/>
      <c r="ECC124" s="433"/>
      <c r="ECD124" s="433"/>
      <c r="ECE124" s="433"/>
      <c r="ECF124" s="433"/>
      <c r="ECG124" s="433"/>
      <c r="ECH124" s="433"/>
      <c r="ECI124" s="433"/>
      <c r="ECJ124" s="433"/>
      <c r="ECK124" s="433"/>
      <c r="ECL124" s="433"/>
      <c r="ECM124" s="433"/>
      <c r="ECN124" s="433"/>
      <c r="ECO124" s="433"/>
      <c r="ECP124" s="433"/>
      <c r="ECQ124" s="433"/>
      <c r="ECR124" s="433"/>
      <c r="ECS124" s="433"/>
      <c r="ECT124" s="433"/>
      <c r="ECU124" s="433"/>
      <c r="ECV124" s="433"/>
      <c r="ECW124" s="433"/>
      <c r="ECX124" s="433"/>
      <c r="ECY124" s="433"/>
      <c r="ECZ124" s="433"/>
      <c r="EDA124" s="433"/>
      <c r="EDB124" s="433"/>
      <c r="EDC124" s="433"/>
      <c r="EDD124" s="433"/>
      <c r="EDE124" s="433"/>
      <c r="EDF124" s="433"/>
      <c r="EDG124" s="433"/>
      <c r="EDH124" s="433"/>
      <c r="EDI124" s="433"/>
      <c r="EDJ124" s="433"/>
      <c r="EDK124" s="433"/>
      <c r="EDL124" s="433"/>
      <c r="EDM124" s="433"/>
      <c r="EDN124" s="433"/>
      <c r="EDO124" s="433"/>
      <c r="EDP124" s="433"/>
      <c r="EDQ124" s="433"/>
      <c r="EDR124" s="433"/>
      <c r="EDS124" s="433"/>
      <c r="EDT124" s="433"/>
      <c r="EDU124" s="433"/>
      <c r="EDV124" s="433"/>
      <c r="EDW124" s="433"/>
      <c r="EDX124" s="433"/>
      <c r="EDY124" s="433"/>
      <c r="EDZ124" s="433"/>
      <c r="EEA124" s="433"/>
      <c r="EEB124" s="433"/>
      <c r="EEC124" s="433"/>
      <c r="EED124" s="433"/>
      <c r="EEE124" s="433"/>
      <c r="EEF124" s="433"/>
      <c r="EEG124" s="433"/>
      <c r="EEH124" s="433"/>
      <c r="EEI124" s="433"/>
      <c r="EEJ124" s="433"/>
      <c r="EEK124" s="433"/>
      <c r="EEL124" s="433"/>
      <c r="EEM124" s="433"/>
      <c r="EEN124" s="433"/>
      <c r="EEO124" s="433"/>
      <c r="EEP124" s="433"/>
      <c r="EEQ124" s="433"/>
      <c r="EER124" s="433"/>
      <c r="EES124" s="433"/>
      <c r="EET124" s="433"/>
      <c r="EEU124" s="433"/>
      <c r="EEV124" s="433"/>
      <c r="EEW124" s="433"/>
      <c r="EEX124" s="433"/>
      <c r="EEY124" s="433"/>
      <c r="EEZ124" s="433"/>
      <c r="EFA124" s="433"/>
      <c r="EFB124" s="433"/>
      <c r="EFC124" s="433"/>
      <c r="EFD124" s="433"/>
      <c r="EFE124" s="433"/>
      <c r="EFF124" s="433"/>
      <c r="EFG124" s="433"/>
      <c r="EFH124" s="433"/>
      <c r="EFI124" s="433"/>
      <c r="EFJ124" s="433"/>
      <c r="EFK124" s="433"/>
      <c r="EFL124" s="433"/>
      <c r="EFM124" s="433"/>
      <c r="EFN124" s="433"/>
      <c r="EFO124" s="433"/>
      <c r="EFP124" s="433"/>
      <c r="EFQ124" s="433"/>
      <c r="EFR124" s="433"/>
      <c r="EFS124" s="433"/>
      <c r="EFT124" s="433"/>
      <c r="EFU124" s="433"/>
      <c r="EFV124" s="433"/>
      <c r="EFW124" s="433"/>
      <c r="EFX124" s="433"/>
      <c r="EFY124" s="433"/>
      <c r="EFZ124" s="433"/>
      <c r="EGA124" s="433"/>
      <c r="EGB124" s="433"/>
      <c r="EGC124" s="433"/>
      <c r="EGD124" s="433"/>
      <c r="EGE124" s="433"/>
      <c r="EGF124" s="433"/>
      <c r="EGG124" s="433"/>
      <c r="EGH124" s="433"/>
      <c r="EGI124" s="433"/>
      <c r="EGJ124" s="433"/>
      <c r="EGK124" s="433"/>
      <c r="EGL124" s="433"/>
      <c r="EGM124" s="433"/>
      <c r="EGN124" s="433"/>
      <c r="EGO124" s="433"/>
      <c r="EGP124" s="433"/>
      <c r="EGQ124" s="433"/>
      <c r="EGR124" s="433"/>
      <c r="EGS124" s="433"/>
      <c r="EGT124" s="433"/>
      <c r="EGU124" s="433"/>
      <c r="EGV124" s="433"/>
      <c r="EGW124" s="433"/>
      <c r="EGX124" s="433"/>
      <c r="EGY124" s="433"/>
      <c r="EGZ124" s="433"/>
      <c r="EHA124" s="433"/>
      <c r="EHB124" s="433"/>
      <c r="EHC124" s="433"/>
      <c r="EHD124" s="433"/>
      <c r="EHE124" s="433"/>
      <c r="EHF124" s="433"/>
      <c r="EHG124" s="433"/>
      <c r="EHH124" s="433"/>
      <c r="EHI124" s="433"/>
      <c r="EHJ124" s="433"/>
      <c r="EHK124" s="433"/>
      <c r="EHL124" s="433"/>
      <c r="EHM124" s="433"/>
      <c r="EHN124" s="433"/>
      <c r="EHO124" s="433"/>
      <c r="EHP124" s="433"/>
      <c r="EHQ124" s="433"/>
      <c r="EHR124" s="433"/>
      <c r="EHS124" s="433"/>
      <c r="EHT124" s="433"/>
      <c r="EHU124" s="433"/>
      <c r="EHV124" s="433"/>
      <c r="EHW124" s="433"/>
      <c r="EHX124" s="433"/>
      <c r="EHY124" s="433"/>
      <c r="EHZ124" s="433"/>
      <c r="EIA124" s="433"/>
      <c r="EIB124" s="433"/>
      <c r="EIC124" s="433"/>
      <c r="EID124" s="433"/>
      <c r="EIE124" s="433"/>
      <c r="EIF124" s="433"/>
      <c r="EIG124" s="433"/>
      <c r="EIH124" s="433"/>
      <c r="EII124" s="433"/>
      <c r="EIJ124" s="433"/>
      <c r="EIK124" s="433"/>
      <c r="EIL124" s="433"/>
      <c r="EIM124" s="433"/>
      <c r="EIN124" s="433"/>
      <c r="EIO124" s="433"/>
      <c r="EIP124" s="433"/>
      <c r="EIQ124" s="433"/>
      <c r="EIR124" s="433"/>
      <c r="EIS124" s="433"/>
      <c r="EIT124" s="433"/>
      <c r="EIU124" s="433"/>
      <c r="EIV124" s="433"/>
      <c r="EIW124" s="433"/>
      <c r="EIX124" s="433"/>
      <c r="EIY124" s="433"/>
      <c r="EIZ124" s="433"/>
      <c r="EJA124" s="433"/>
      <c r="EJB124" s="433"/>
      <c r="EJC124" s="433"/>
      <c r="EJD124" s="433"/>
      <c r="EJE124" s="433"/>
      <c r="EJF124" s="433"/>
      <c r="EJG124" s="433"/>
      <c r="EJH124" s="433"/>
      <c r="EJI124" s="433"/>
      <c r="EJJ124" s="433"/>
      <c r="EJK124" s="433"/>
      <c r="EJL124" s="433"/>
      <c r="EJM124" s="433"/>
      <c r="EJN124" s="433"/>
      <c r="EJO124" s="433"/>
      <c r="EJP124" s="433"/>
      <c r="EJQ124" s="433"/>
      <c r="EJR124" s="433"/>
      <c r="EJS124" s="433"/>
      <c r="EJT124" s="433"/>
      <c r="EJU124" s="433"/>
      <c r="EJV124" s="433"/>
      <c r="EJW124" s="433"/>
      <c r="EJX124" s="433"/>
      <c r="EJY124" s="433"/>
      <c r="EJZ124" s="433"/>
      <c r="EKA124" s="433"/>
      <c r="EKB124" s="433"/>
      <c r="EKC124" s="433"/>
      <c r="EKD124" s="433"/>
      <c r="EKE124" s="433"/>
      <c r="EKF124" s="433"/>
      <c r="EKG124" s="433"/>
      <c r="EKH124" s="433"/>
      <c r="EKI124" s="433"/>
      <c r="EKJ124" s="433"/>
      <c r="EKK124" s="433"/>
      <c r="EKL124" s="433"/>
      <c r="EKM124" s="433"/>
      <c r="EKN124" s="433"/>
      <c r="EKO124" s="433"/>
      <c r="EKP124" s="433"/>
      <c r="EKQ124" s="433"/>
      <c r="EKR124" s="433"/>
      <c r="EKS124" s="433"/>
      <c r="EKT124" s="433"/>
      <c r="EKU124" s="433"/>
      <c r="EKV124" s="433"/>
      <c r="EKW124" s="433"/>
      <c r="EKX124" s="433"/>
      <c r="EKY124" s="433"/>
      <c r="EKZ124" s="433"/>
      <c r="ELA124" s="433"/>
      <c r="ELB124" s="433"/>
      <c r="ELC124" s="433"/>
      <c r="ELD124" s="433"/>
      <c r="ELE124" s="433"/>
      <c r="ELF124" s="433"/>
      <c r="ELG124" s="433"/>
      <c r="ELH124" s="433"/>
      <c r="ELI124" s="433"/>
      <c r="ELJ124" s="433"/>
      <c r="ELK124" s="433"/>
      <c r="ELL124" s="433"/>
      <c r="ELM124" s="433"/>
      <c r="ELN124" s="433"/>
      <c r="ELO124" s="433"/>
      <c r="ELP124" s="433"/>
      <c r="ELQ124" s="433"/>
      <c r="ELR124" s="433"/>
      <c r="ELS124" s="433"/>
      <c r="ELT124" s="433"/>
      <c r="ELU124" s="433"/>
      <c r="ELV124" s="433"/>
      <c r="ELW124" s="433"/>
      <c r="ELX124" s="433"/>
      <c r="ELY124" s="433"/>
      <c r="ELZ124" s="433"/>
      <c r="EMA124" s="433"/>
      <c r="EMB124" s="433"/>
      <c r="EMC124" s="433"/>
      <c r="EMD124" s="433"/>
      <c r="EME124" s="433"/>
      <c r="EMF124" s="433"/>
      <c r="EMG124" s="433"/>
      <c r="EMH124" s="433"/>
      <c r="EMI124" s="433"/>
      <c r="EMJ124" s="433"/>
      <c r="EMK124" s="433"/>
      <c r="EML124" s="433"/>
      <c r="EMM124" s="433"/>
      <c r="EMN124" s="433"/>
      <c r="EMO124" s="433"/>
      <c r="EMP124" s="433"/>
      <c r="EMQ124" s="433"/>
      <c r="EMR124" s="433"/>
      <c r="EMS124" s="433"/>
      <c r="EMT124" s="433"/>
      <c r="EMU124" s="433"/>
      <c r="EMV124" s="433"/>
      <c r="EMW124" s="433"/>
      <c r="EMX124" s="433"/>
      <c r="EMY124" s="433"/>
      <c r="EMZ124" s="433"/>
      <c r="ENA124" s="433"/>
      <c r="ENB124" s="433"/>
      <c r="ENC124" s="433"/>
      <c r="END124" s="433"/>
      <c r="ENE124" s="433"/>
      <c r="ENF124" s="433"/>
      <c r="ENG124" s="433"/>
      <c r="ENH124" s="433"/>
      <c r="ENI124" s="433"/>
      <c r="ENJ124" s="433"/>
      <c r="ENK124" s="433"/>
      <c r="ENL124" s="433"/>
      <c r="ENM124" s="433"/>
      <c r="ENN124" s="433"/>
      <c r="ENO124" s="433"/>
      <c r="ENP124" s="433"/>
      <c r="ENQ124" s="433"/>
      <c r="ENR124" s="433"/>
      <c r="ENS124" s="433"/>
      <c r="ENT124" s="433"/>
      <c r="ENU124" s="433"/>
      <c r="ENV124" s="433"/>
      <c r="ENW124" s="433"/>
      <c r="ENX124" s="433"/>
      <c r="ENY124" s="433"/>
      <c r="ENZ124" s="433"/>
      <c r="EOA124" s="433"/>
      <c r="EOB124" s="433"/>
      <c r="EOC124" s="433"/>
      <c r="EOD124" s="433"/>
      <c r="EOE124" s="433"/>
      <c r="EOF124" s="433"/>
      <c r="EOG124" s="433"/>
      <c r="EOH124" s="433"/>
      <c r="EOI124" s="433"/>
      <c r="EOJ124" s="433"/>
      <c r="EOK124" s="433"/>
      <c r="EOL124" s="433"/>
      <c r="EOM124" s="433"/>
      <c r="EON124" s="433"/>
      <c r="EOO124" s="433"/>
      <c r="EOP124" s="433"/>
      <c r="EOQ124" s="433"/>
      <c r="EOR124" s="433"/>
      <c r="EOS124" s="433"/>
      <c r="EOT124" s="433"/>
      <c r="EOU124" s="433"/>
      <c r="EOV124" s="433"/>
      <c r="EOW124" s="433"/>
      <c r="EOX124" s="433"/>
      <c r="EOY124" s="433"/>
      <c r="EOZ124" s="433"/>
      <c r="EPA124" s="433"/>
      <c r="EPB124" s="433"/>
      <c r="EPC124" s="433"/>
      <c r="EPD124" s="433"/>
      <c r="EPE124" s="433"/>
      <c r="EPF124" s="433"/>
      <c r="EPG124" s="433"/>
      <c r="EPH124" s="433"/>
      <c r="EPI124" s="433"/>
      <c r="EPJ124" s="433"/>
      <c r="EPK124" s="433"/>
      <c r="EPL124" s="433"/>
      <c r="EPM124" s="433"/>
      <c r="EPN124" s="433"/>
      <c r="EPO124" s="433"/>
      <c r="EPP124" s="433"/>
      <c r="EPQ124" s="433"/>
      <c r="EPR124" s="433"/>
      <c r="EPS124" s="433"/>
      <c r="EPT124" s="433"/>
      <c r="EPU124" s="433"/>
      <c r="EPV124" s="433"/>
      <c r="EPW124" s="433"/>
      <c r="EPX124" s="433"/>
      <c r="EPY124" s="433"/>
      <c r="EPZ124" s="433"/>
      <c r="EQA124" s="433"/>
      <c r="EQB124" s="433"/>
      <c r="EQC124" s="433"/>
      <c r="EQD124" s="433"/>
      <c r="EQE124" s="433"/>
      <c r="EQF124" s="433"/>
      <c r="EQG124" s="433"/>
      <c r="EQH124" s="433"/>
      <c r="EQI124" s="433"/>
      <c r="EQJ124" s="433"/>
      <c r="EQK124" s="433"/>
      <c r="EQL124" s="433"/>
      <c r="EQM124" s="433"/>
      <c r="EQN124" s="433"/>
      <c r="EQO124" s="433"/>
      <c r="EQP124" s="433"/>
      <c r="EQQ124" s="433"/>
      <c r="EQR124" s="433"/>
      <c r="EQS124" s="433"/>
      <c r="EQT124" s="433"/>
      <c r="EQU124" s="433"/>
      <c r="EQV124" s="433"/>
      <c r="EQW124" s="433"/>
      <c r="EQX124" s="433"/>
      <c r="EQY124" s="433"/>
      <c r="EQZ124" s="433"/>
      <c r="ERA124" s="433"/>
      <c r="ERB124" s="433"/>
      <c r="ERC124" s="433"/>
      <c r="ERD124" s="433"/>
      <c r="ERE124" s="433"/>
      <c r="ERF124" s="433"/>
      <c r="ERG124" s="433"/>
      <c r="ERH124" s="433"/>
      <c r="ERI124" s="433"/>
      <c r="ERJ124" s="433"/>
      <c r="ERK124" s="433"/>
      <c r="ERL124" s="433"/>
      <c r="ERM124" s="433"/>
      <c r="ERN124" s="433"/>
      <c r="ERO124" s="433"/>
      <c r="ERP124" s="433"/>
      <c r="ERQ124" s="433"/>
      <c r="ERR124" s="433"/>
      <c r="ERS124" s="433"/>
      <c r="ERT124" s="433"/>
      <c r="ERU124" s="433"/>
      <c r="ERV124" s="433"/>
      <c r="ERW124" s="433"/>
      <c r="ERX124" s="433"/>
      <c r="ERY124" s="433"/>
      <c r="ERZ124" s="433"/>
      <c r="ESA124" s="433"/>
      <c r="ESB124" s="433"/>
      <c r="ESC124" s="433"/>
      <c r="ESD124" s="433"/>
      <c r="ESE124" s="433"/>
      <c r="ESF124" s="433"/>
      <c r="ESG124" s="433"/>
      <c r="ESH124" s="433"/>
      <c r="ESI124" s="433"/>
      <c r="ESJ124" s="433"/>
      <c r="ESK124" s="433"/>
      <c r="ESL124" s="433"/>
      <c r="ESM124" s="433"/>
      <c r="ESN124" s="433"/>
      <c r="ESO124" s="433"/>
      <c r="ESP124" s="433"/>
      <c r="ESQ124" s="433"/>
      <c r="ESR124" s="433"/>
      <c r="ESS124" s="433"/>
      <c r="EST124" s="433"/>
      <c r="ESU124" s="433"/>
      <c r="ESV124" s="433"/>
      <c r="ESW124" s="433"/>
      <c r="ESX124" s="433"/>
      <c r="ESY124" s="433"/>
      <c r="ESZ124" s="433"/>
      <c r="ETA124" s="433"/>
      <c r="ETB124" s="433"/>
      <c r="ETC124" s="433"/>
      <c r="ETD124" s="433"/>
      <c r="ETE124" s="433"/>
      <c r="ETF124" s="433"/>
      <c r="ETG124" s="433"/>
      <c r="ETH124" s="433"/>
      <c r="ETI124" s="433"/>
      <c r="ETJ124" s="433"/>
      <c r="ETK124" s="433"/>
      <c r="ETL124" s="433"/>
      <c r="ETM124" s="433"/>
      <c r="ETN124" s="433"/>
      <c r="ETO124" s="433"/>
      <c r="ETP124" s="433"/>
      <c r="ETQ124" s="433"/>
      <c r="ETR124" s="433"/>
      <c r="ETS124" s="433"/>
      <c r="ETT124" s="433"/>
      <c r="ETU124" s="433"/>
      <c r="ETV124" s="433"/>
      <c r="ETW124" s="433"/>
      <c r="ETX124" s="433"/>
      <c r="ETY124" s="433"/>
      <c r="ETZ124" s="433"/>
      <c r="EUA124" s="433"/>
      <c r="EUB124" s="433"/>
      <c r="EUC124" s="433"/>
      <c r="EUD124" s="433"/>
      <c r="EUE124" s="433"/>
      <c r="EUF124" s="433"/>
      <c r="EUG124" s="433"/>
      <c r="EUH124" s="433"/>
      <c r="EUI124" s="433"/>
      <c r="EUJ124" s="433"/>
      <c r="EUK124" s="433"/>
      <c r="EUL124" s="433"/>
      <c r="EUM124" s="433"/>
      <c r="EUN124" s="433"/>
      <c r="EUO124" s="433"/>
      <c r="EUP124" s="433"/>
      <c r="EUQ124" s="433"/>
      <c r="EUR124" s="433"/>
      <c r="EUS124" s="433"/>
      <c r="EUT124" s="433"/>
      <c r="EUU124" s="433"/>
      <c r="EUV124" s="433"/>
      <c r="EUW124" s="433"/>
      <c r="EUX124" s="433"/>
      <c r="EUY124" s="433"/>
      <c r="EUZ124" s="433"/>
      <c r="EVA124" s="433"/>
      <c r="EVB124" s="433"/>
      <c r="EVC124" s="433"/>
      <c r="EVD124" s="433"/>
      <c r="EVE124" s="433"/>
      <c r="EVF124" s="433"/>
      <c r="EVG124" s="433"/>
      <c r="EVH124" s="433"/>
      <c r="EVI124" s="433"/>
      <c r="EVJ124" s="433"/>
      <c r="EVK124" s="433"/>
      <c r="EVL124" s="433"/>
      <c r="EVM124" s="433"/>
      <c r="EVN124" s="433"/>
      <c r="EVO124" s="433"/>
      <c r="EVP124" s="433"/>
      <c r="EVQ124" s="433"/>
      <c r="EVR124" s="433"/>
      <c r="EVS124" s="433"/>
      <c r="EVT124" s="433"/>
      <c r="EVU124" s="433"/>
      <c r="EVV124" s="433"/>
      <c r="EVW124" s="433"/>
      <c r="EVX124" s="433"/>
      <c r="EVY124" s="433"/>
      <c r="EVZ124" s="433"/>
      <c r="EWA124" s="433"/>
      <c r="EWB124" s="433"/>
      <c r="EWC124" s="433"/>
      <c r="EWD124" s="433"/>
      <c r="EWE124" s="433"/>
      <c r="EWF124" s="433"/>
      <c r="EWG124" s="433"/>
      <c r="EWH124" s="433"/>
      <c r="EWI124" s="433"/>
      <c r="EWJ124" s="433"/>
      <c r="EWK124" s="433"/>
      <c r="EWL124" s="433"/>
      <c r="EWM124" s="433"/>
      <c r="EWN124" s="433"/>
      <c r="EWO124" s="433"/>
      <c r="EWP124" s="433"/>
      <c r="EWQ124" s="433"/>
      <c r="EWR124" s="433"/>
      <c r="EWS124" s="433"/>
      <c r="EWT124" s="433"/>
      <c r="EWU124" s="433"/>
      <c r="EWV124" s="433"/>
      <c r="EWW124" s="433"/>
      <c r="EWX124" s="433"/>
      <c r="EWY124" s="433"/>
      <c r="EWZ124" s="433"/>
      <c r="EXA124" s="433"/>
      <c r="EXB124" s="433"/>
      <c r="EXC124" s="433"/>
      <c r="EXD124" s="433"/>
      <c r="EXE124" s="433"/>
      <c r="EXF124" s="433"/>
      <c r="EXG124" s="433"/>
      <c r="EXH124" s="433"/>
      <c r="EXI124" s="433"/>
      <c r="EXJ124" s="433"/>
      <c r="EXK124" s="433"/>
      <c r="EXL124" s="433"/>
      <c r="EXM124" s="433"/>
      <c r="EXN124" s="433"/>
      <c r="EXO124" s="433"/>
      <c r="EXP124" s="433"/>
      <c r="EXQ124" s="433"/>
      <c r="EXR124" s="433"/>
      <c r="EXS124" s="433"/>
      <c r="EXT124" s="433"/>
      <c r="EXU124" s="433"/>
      <c r="EXV124" s="433"/>
      <c r="EXW124" s="433"/>
      <c r="EXX124" s="433"/>
      <c r="EXY124" s="433"/>
      <c r="EXZ124" s="433"/>
      <c r="EYA124" s="433"/>
      <c r="EYB124" s="433"/>
      <c r="EYC124" s="433"/>
      <c r="EYD124" s="433"/>
      <c r="EYE124" s="433"/>
      <c r="EYF124" s="433"/>
      <c r="EYG124" s="433"/>
      <c r="EYH124" s="433"/>
      <c r="EYI124" s="433"/>
      <c r="EYJ124" s="433"/>
      <c r="EYK124" s="433"/>
      <c r="EYL124" s="433"/>
      <c r="EYM124" s="433"/>
      <c r="EYN124" s="433"/>
      <c r="EYO124" s="433"/>
      <c r="EYP124" s="433"/>
      <c r="EYQ124" s="433"/>
      <c r="EYR124" s="433"/>
      <c r="EYS124" s="433"/>
      <c r="EYT124" s="433"/>
      <c r="EYU124" s="433"/>
      <c r="EYV124" s="433"/>
      <c r="EYW124" s="433"/>
      <c r="EYX124" s="433"/>
      <c r="EYY124" s="433"/>
      <c r="EYZ124" s="433"/>
      <c r="EZA124" s="433"/>
      <c r="EZB124" s="433"/>
      <c r="EZC124" s="433"/>
      <c r="EZD124" s="433"/>
      <c r="EZE124" s="433"/>
      <c r="EZF124" s="433"/>
      <c r="EZG124" s="433"/>
      <c r="EZH124" s="433"/>
      <c r="EZI124" s="433"/>
      <c r="EZJ124" s="433"/>
      <c r="EZK124" s="433"/>
      <c r="EZL124" s="433"/>
      <c r="EZM124" s="433"/>
      <c r="EZN124" s="433"/>
      <c r="EZO124" s="433"/>
      <c r="EZP124" s="433"/>
      <c r="EZQ124" s="433"/>
      <c r="EZR124" s="433"/>
      <c r="EZS124" s="433"/>
      <c r="EZT124" s="433"/>
      <c r="EZU124" s="433"/>
      <c r="EZV124" s="433"/>
      <c r="EZW124" s="433"/>
      <c r="EZX124" s="433"/>
      <c r="EZY124" s="433"/>
      <c r="EZZ124" s="433"/>
      <c r="FAA124" s="433"/>
      <c r="FAB124" s="433"/>
      <c r="FAC124" s="433"/>
      <c r="FAD124" s="433"/>
      <c r="FAE124" s="433"/>
      <c r="FAF124" s="433"/>
      <c r="FAG124" s="433"/>
      <c r="FAH124" s="433"/>
      <c r="FAI124" s="433"/>
      <c r="FAJ124" s="433"/>
      <c r="FAK124" s="433"/>
      <c r="FAL124" s="433"/>
      <c r="FAM124" s="433"/>
      <c r="FAN124" s="433"/>
      <c r="FAO124" s="433"/>
      <c r="FAP124" s="433"/>
      <c r="FAQ124" s="433"/>
      <c r="FAR124" s="433"/>
      <c r="FAS124" s="433"/>
      <c r="FAT124" s="433"/>
      <c r="FAU124" s="433"/>
      <c r="FAV124" s="433"/>
      <c r="FAW124" s="433"/>
      <c r="FAX124" s="433"/>
      <c r="FAY124" s="433"/>
      <c r="FAZ124" s="433"/>
      <c r="FBA124" s="433"/>
      <c r="FBB124" s="433"/>
      <c r="FBC124" s="433"/>
      <c r="FBD124" s="433"/>
      <c r="FBE124" s="433"/>
      <c r="FBF124" s="433"/>
      <c r="FBG124" s="433"/>
      <c r="FBH124" s="433"/>
      <c r="FBI124" s="433"/>
      <c r="FBJ124" s="433"/>
      <c r="FBK124" s="433"/>
      <c r="FBL124" s="433"/>
      <c r="FBM124" s="433"/>
      <c r="FBN124" s="433"/>
      <c r="FBO124" s="433"/>
      <c r="FBP124" s="433"/>
      <c r="FBQ124" s="433"/>
      <c r="FBR124" s="433"/>
      <c r="FBS124" s="433"/>
      <c r="FBT124" s="433"/>
      <c r="FBU124" s="433"/>
      <c r="FBV124" s="433"/>
      <c r="FBW124" s="433"/>
      <c r="FBX124" s="433"/>
      <c r="FBY124" s="433"/>
      <c r="FBZ124" s="433"/>
      <c r="FCA124" s="433"/>
      <c r="FCB124" s="433"/>
      <c r="FCC124" s="433"/>
      <c r="FCD124" s="433"/>
      <c r="FCE124" s="433"/>
      <c r="FCF124" s="433"/>
      <c r="FCG124" s="433"/>
      <c r="FCH124" s="433"/>
      <c r="FCI124" s="433"/>
      <c r="FCJ124" s="433"/>
      <c r="FCK124" s="433"/>
      <c r="FCL124" s="433"/>
      <c r="FCM124" s="433"/>
      <c r="FCN124" s="433"/>
      <c r="FCO124" s="433"/>
      <c r="FCP124" s="433"/>
      <c r="FCQ124" s="433"/>
      <c r="FCR124" s="433"/>
      <c r="FCS124" s="433"/>
      <c r="FCT124" s="433"/>
      <c r="FCU124" s="433"/>
      <c r="FCV124" s="433"/>
      <c r="FCW124" s="433"/>
      <c r="FCX124" s="433"/>
      <c r="FCY124" s="433"/>
      <c r="FCZ124" s="433"/>
      <c r="FDA124" s="433"/>
      <c r="FDB124" s="433"/>
      <c r="FDC124" s="433"/>
      <c r="FDD124" s="433"/>
      <c r="FDE124" s="433"/>
      <c r="FDF124" s="433"/>
      <c r="FDG124" s="433"/>
      <c r="FDH124" s="433"/>
      <c r="FDI124" s="433"/>
      <c r="FDJ124" s="433"/>
      <c r="FDK124" s="433"/>
      <c r="FDL124" s="433"/>
      <c r="FDM124" s="433"/>
      <c r="FDN124" s="433"/>
      <c r="FDO124" s="433"/>
      <c r="FDP124" s="433"/>
      <c r="FDQ124" s="433"/>
      <c r="FDR124" s="433"/>
      <c r="FDS124" s="433"/>
      <c r="FDT124" s="433"/>
      <c r="FDU124" s="433"/>
      <c r="FDV124" s="433"/>
      <c r="FDW124" s="433"/>
      <c r="FDX124" s="433"/>
      <c r="FDY124" s="433"/>
      <c r="FDZ124" s="433"/>
      <c r="FEA124" s="433"/>
      <c r="FEB124" s="433"/>
      <c r="FEC124" s="433"/>
      <c r="FED124" s="433"/>
      <c r="FEE124" s="433"/>
      <c r="FEF124" s="433"/>
      <c r="FEG124" s="433"/>
      <c r="FEH124" s="433"/>
      <c r="FEI124" s="433"/>
      <c r="FEJ124" s="433"/>
      <c r="FEK124" s="433"/>
      <c r="FEL124" s="433"/>
      <c r="FEM124" s="433"/>
      <c r="FEN124" s="433"/>
      <c r="FEO124" s="433"/>
      <c r="FEP124" s="433"/>
      <c r="FEQ124" s="433"/>
      <c r="FER124" s="433"/>
      <c r="FES124" s="433"/>
      <c r="FET124" s="433"/>
      <c r="FEU124" s="433"/>
      <c r="FEV124" s="433"/>
      <c r="FEW124" s="433"/>
      <c r="FEX124" s="433"/>
      <c r="FEY124" s="433"/>
      <c r="FEZ124" s="433"/>
      <c r="FFA124" s="433"/>
      <c r="FFB124" s="433"/>
      <c r="FFC124" s="433"/>
      <c r="FFD124" s="433"/>
      <c r="FFE124" s="433"/>
      <c r="FFF124" s="433"/>
      <c r="FFG124" s="433"/>
      <c r="FFH124" s="433"/>
      <c r="FFI124" s="433"/>
      <c r="FFJ124" s="433"/>
      <c r="FFK124" s="433"/>
      <c r="FFL124" s="433"/>
      <c r="FFM124" s="433"/>
      <c r="FFN124" s="433"/>
      <c r="FFO124" s="433"/>
      <c r="FFP124" s="433"/>
      <c r="FFQ124" s="433"/>
      <c r="FFR124" s="433"/>
      <c r="FFS124" s="433"/>
      <c r="FFT124" s="433"/>
      <c r="FFU124" s="433"/>
      <c r="FFV124" s="433"/>
      <c r="FFW124" s="433"/>
      <c r="FFX124" s="433"/>
      <c r="FFY124" s="433"/>
      <c r="FFZ124" s="433"/>
      <c r="FGA124" s="433"/>
      <c r="FGB124" s="433"/>
      <c r="FGC124" s="433"/>
      <c r="FGD124" s="433"/>
      <c r="FGE124" s="433"/>
      <c r="FGF124" s="433"/>
      <c r="FGG124" s="433"/>
      <c r="FGH124" s="433"/>
      <c r="FGI124" s="433"/>
      <c r="FGJ124" s="433"/>
      <c r="FGK124" s="433"/>
      <c r="FGL124" s="433"/>
      <c r="FGM124" s="433"/>
      <c r="FGN124" s="433"/>
      <c r="FGO124" s="433"/>
      <c r="FGP124" s="433"/>
      <c r="FGQ124" s="433"/>
      <c r="FGR124" s="433"/>
      <c r="FGS124" s="433"/>
      <c r="FGT124" s="433"/>
      <c r="FGU124" s="433"/>
      <c r="FGV124" s="433"/>
      <c r="FGW124" s="433"/>
      <c r="FGX124" s="433"/>
      <c r="FGY124" s="433"/>
      <c r="FGZ124" s="433"/>
      <c r="FHA124" s="433"/>
      <c r="FHB124" s="433"/>
      <c r="FHC124" s="433"/>
      <c r="FHD124" s="433"/>
      <c r="FHE124" s="433"/>
      <c r="FHF124" s="433"/>
      <c r="FHG124" s="433"/>
      <c r="FHH124" s="433"/>
      <c r="FHI124" s="433"/>
      <c r="FHJ124" s="433"/>
      <c r="FHK124" s="433"/>
      <c r="FHL124" s="433"/>
      <c r="FHM124" s="433"/>
      <c r="FHN124" s="433"/>
      <c r="FHO124" s="433"/>
      <c r="FHP124" s="433"/>
      <c r="FHQ124" s="433"/>
      <c r="FHR124" s="433"/>
      <c r="FHS124" s="433"/>
      <c r="FHT124" s="433"/>
      <c r="FHU124" s="433"/>
      <c r="FHV124" s="433"/>
      <c r="FHW124" s="433"/>
      <c r="FHX124" s="433"/>
      <c r="FHY124" s="433"/>
      <c r="FHZ124" s="433"/>
      <c r="FIA124" s="433"/>
      <c r="FIB124" s="433"/>
      <c r="FIC124" s="433"/>
      <c r="FID124" s="433"/>
      <c r="FIE124" s="433"/>
      <c r="FIF124" s="433"/>
      <c r="FIG124" s="433"/>
      <c r="FIH124" s="433"/>
      <c r="FII124" s="433"/>
      <c r="FIJ124" s="433"/>
      <c r="FIK124" s="433"/>
      <c r="FIL124" s="433"/>
      <c r="FIM124" s="433"/>
      <c r="FIN124" s="433"/>
      <c r="FIO124" s="433"/>
      <c r="FIP124" s="433"/>
      <c r="FIQ124" s="433"/>
      <c r="FIR124" s="433"/>
      <c r="FIS124" s="433"/>
      <c r="FIT124" s="433"/>
      <c r="FIU124" s="433"/>
      <c r="FIV124" s="433"/>
      <c r="FIW124" s="433"/>
      <c r="FIX124" s="433"/>
      <c r="FIY124" s="433"/>
      <c r="FIZ124" s="433"/>
      <c r="FJA124" s="433"/>
      <c r="FJB124" s="433"/>
      <c r="FJC124" s="433"/>
      <c r="FJD124" s="433"/>
      <c r="FJE124" s="433"/>
      <c r="FJF124" s="433"/>
      <c r="FJG124" s="433"/>
      <c r="FJH124" s="433"/>
      <c r="FJI124" s="433"/>
      <c r="FJJ124" s="433"/>
      <c r="FJK124" s="433"/>
      <c r="FJL124" s="433"/>
      <c r="FJM124" s="433"/>
      <c r="FJN124" s="433"/>
      <c r="FJO124" s="433"/>
      <c r="FJP124" s="433"/>
      <c r="FJQ124" s="433"/>
      <c r="FJR124" s="433"/>
      <c r="FJS124" s="433"/>
      <c r="FJT124" s="433"/>
      <c r="FJU124" s="433"/>
      <c r="FJV124" s="433"/>
      <c r="FJW124" s="433"/>
      <c r="FJX124" s="433"/>
      <c r="FJY124" s="433"/>
      <c r="FJZ124" s="433"/>
      <c r="FKA124" s="433"/>
      <c r="FKB124" s="433"/>
      <c r="FKC124" s="433"/>
      <c r="FKD124" s="433"/>
      <c r="FKE124" s="433"/>
      <c r="FKF124" s="433"/>
      <c r="FKG124" s="433"/>
      <c r="FKH124" s="433"/>
      <c r="FKI124" s="433"/>
      <c r="FKJ124" s="433"/>
      <c r="FKK124" s="433"/>
      <c r="FKL124" s="433"/>
      <c r="FKM124" s="433"/>
      <c r="FKN124" s="433"/>
      <c r="FKO124" s="433"/>
      <c r="FKP124" s="433"/>
      <c r="FKQ124" s="433"/>
      <c r="FKR124" s="433"/>
      <c r="FKS124" s="433"/>
      <c r="FKT124" s="433"/>
      <c r="FKU124" s="433"/>
      <c r="FKV124" s="433"/>
      <c r="FKW124" s="433"/>
      <c r="FKX124" s="433"/>
      <c r="FKY124" s="433"/>
      <c r="FKZ124" s="433"/>
      <c r="FLA124" s="433"/>
      <c r="FLB124" s="433"/>
      <c r="FLC124" s="433"/>
      <c r="FLD124" s="433"/>
      <c r="FLE124" s="433"/>
      <c r="FLF124" s="433"/>
      <c r="FLG124" s="433"/>
      <c r="FLH124" s="433"/>
      <c r="FLI124" s="433"/>
      <c r="FLJ124" s="433"/>
      <c r="FLK124" s="433"/>
      <c r="FLL124" s="433"/>
      <c r="FLM124" s="433"/>
      <c r="FLN124" s="433"/>
      <c r="FLO124" s="433"/>
      <c r="FLP124" s="433"/>
      <c r="FLQ124" s="433"/>
      <c r="FLR124" s="433"/>
      <c r="FLS124" s="433"/>
      <c r="FLT124" s="433"/>
      <c r="FLU124" s="433"/>
      <c r="FLV124" s="433"/>
      <c r="FLW124" s="433"/>
      <c r="FLX124" s="433"/>
      <c r="FLY124" s="433"/>
      <c r="FLZ124" s="433"/>
      <c r="FMA124" s="433"/>
      <c r="FMB124" s="433"/>
      <c r="FMC124" s="433"/>
      <c r="FMD124" s="433"/>
      <c r="FME124" s="433"/>
      <c r="FMF124" s="433"/>
      <c r="FMG124" s="433"/>
      <c r="FMH124" s="433"/>
      <c r="FMI124" s="433"/>
      <c r="FMJ124" s="433"/>
      <c r="FMK124" s="433"/>
      <c r="FML124" s="433"/>
      <c r="FMM124" s="433"/>
      <c r="FMN124" s="433"/>
      <c r="FMO124" s="433"/>
      <c r="FMP124" s="433"/>
      <c r="FMQ124" s="433"/>
      <c r="FMR124" s="433"/>
      <c r="FMS124" s="433"/>
      <c r="FMT124" s="433"/>
      <c r="FMU124" s="433"/>
      <c r="FMV124" s="433"/>
      <c r="FMW124" s="433"/>
      <c r="FMX124" s="433"/>
      <c r="FMY124" s="433"/>
      <c r="FMZ124" s="433"/>
      <c r="FNA124" s="433"/>
      <c r="FNB124" s="433"/>
      <c r="FNC124" s="433"/>
      <c r="FND124" s="433"/>
      <c r="FNE124" s="433"/>
      <c r="FNF124" s="433"/>
      <c r="FNG124" s="433"/>
      <c r="FNH124" s="433"/>
      <c r="FNI124" s="433"/>
      <c r="FNJ124" s="433"/>
      <c r="FNK124" s="433"/>
      <c r="FNL124" s="433"/>
      <c r="FNM124" s="433"/>
      <c r="FNN124" s="433"/>
      <c r="FNO124" s="433"/>
      <c r="FNP124" s="433"/>
      <c r="FNQ124" s="433"/>
      <c r="FNR124" s="433"/>
      <c r="FNS124" s="433"/>
      <c r="FNT124" s="433"/>
      <c r="FNU124" s="433"/>
      <c r="FNV124" s="433"/>
      <c r="FNW124" s="433"/>
      <c r="FNX124" s="433"/>
      <c r="FNY124" s="433"/>
      <c r="FNZ124" s="433"/>
      <c r="FOA124" s="433"/>
      <c r="FOB124" s="433"/>
      <c r="FOC124" s="433"/>
      <c r="FOD124" s="433"/>
      <c r="FOE124" s="433"/>
      <c r="FOF124" s="433"/>
      <c r="FOG124" s="433"/>
      <c r="FOH124" s="433"/>
      <c r="FOI124" s="433"/>
      <c r="FOJ124" s="433"/>
      <c r="FOK124" s="433"/>
      <c r="FOL124" s="433"/>
      <c r="FOM124" s="433"/>
      <c r="FON124" s="433"/>
      <c r="FOO124" s="433"/>
      <c r="FOP124" s="433"/>
      <c r="FOQ124" s="433"/>
      <c r="FOR124" s="433"/>
      <c r="FOS124" s="433"/>
      <c r="FOT124" s="433"/>
      <c r="FOU124" s="433"/>
      <c r="FOV124" s="433"/>
      <c r="FOW124" s="433"/>
      <c r="FOX124" s="433"/>
      <c r="FOY124" s="433"/>
      <c r="FOZ124" s="433"/>
      <c r="FPA124" s="433"/>
      <c r="FPB124" s="433"/>
      <c r="FPC124" s="433"/>
      <c r="FPD124" s="433"/>
      <c r="FPE124" s="433"/>
      <c r="FPF124" s="433"/>
      <c r="FPG124" s="433"/>
      <c r="FPH124" s="433"/>
      <c r="FPI124" s="433"/>
      <c r="FPJ124" s="433"/>
      <c r="FPK124" s="433"/>
      <c r="FPL124" s="433"/>
      <c r="FPM124" s="433"/>
      <c r="FPN124" s="433"/>
      <c r="FPO124" s="433"/>
      <c r="FPP124" s="433"/>
      <c r="FPQ124" s="433"/>
      <c r="FPR124" s="433"/>
      <c r="FPS124" s="433"/>
      <c r="FPT124" s="433"/>
      <c r="FPU124" s="433"/>
      <c r="FPV124" s="433"/>
      <c r="FPW124" s="433"/>
      <c r="FPX124" s="433"/>
      <c r="FPY124" s="433"/>
      <c r="FPZ124" s="433"/>
      <c r="FQA124" s="433"/>
      <c r="FQB124" s="433"/>
      <c r="FQC124" s="433"/>
      <c r="FQD124" s="433"/>
      <c r="FQE124" s="433"/>
      <c r="FQF124" s="433"/>
      <c r="FQG124" s="433"/>
      <c r="FQH124" s="433"/>
      <c r="FQI124" s="433"/>
      <c r="FQJ124" s="433"/>
      <c r="FQK124" s="433"/>
      <c r="FQL124" s="433"/>
      <c r="FQM124" s="433"/>
      <c r="FQN124" s="433"/>
      <c r="FQO124" s="433"/>
      <c r="FQP124" s="433"/>
      <c r="FQQ124" s="433"/>
      <c r="FQR124" s="433"/>
      <c r="FQS124" s="433"/>
      <c r="FQT124" s="433"/>
      <c r="FQU124" s="433"/>
      <c r="FQV124" s="433"/>
      <c r="FQW124" s="433"/>
      <c r="FQX124" s="433"/>
      <c r="FQY124" s="433"/>
      <c r="FQZ124" s="433"/>
      <c r="FRA124" s="433"/>
      <c r="FRB124" s="433"/>
      <c r="FRC124" s="433"/>
      <c r="FRD124" s="433"/>
      <c r="FRE124" s="433"/>
      <c r="FRF124" s="433"/>
      <c r="FRG124" s="433"/>
      <c r="FRH124" s="433"/>
      <c r="FRI124" s="433"/>
      <c r="FRJ124" s="433"/>
      <c r="FRK124" s="433"/>
      <c r="FRL124" s="433"/>
      <c r="FRM124" s="433"/>
      <c r="FRN124" s="433"/>
      <c r="FRO124" s="433"/>
      <c r="FRP124" s="433"/>
      <c r="FRQ124" s="433"/>
      <c r="FRR124" s="433"/>
      <c r="FRS124" s="433"/>
      <c r="FRT124" s="433"/>
      <c r="FRU124" s="433"/>
      <c r="FRV124" s="433"/>
      <c r="FRW124" s="433"/>
      <c r="FRX124" s="433"/>
      <c r="FRY124" s="433"/>
      <c r="FRZ124" s="433"/>
      <c r="FSA124" s="433"/>
      <c r="FSB124" s="433"/>
      <c r="FSC124" s="433"/>
      <c r="FSD124" s="433"/>
      <c r="FSE124" s="433"/>
      <c r="FSF124" s="433"/>
      <c r="FSG124" s="433"/>
      <c r="FSH124" s="433"/>
      <c r="FSI124" s="433"/>
      <c r="FSJ124" s="433"/>
      <c r="FSK124" s="433"/>
      <c r="FSL124" s="433"/>
      <c r="FSM124" s="433"/>
      <c r="FSN124" s="433"/>
      <c r="FSO124" s="433"/>
      <c r="FSP124" s="433"/>
      <c r="FSQ124" s="433"/>
      <c r="FSR124" s="433"/>
      <c r="FSS124" s="433"/>
      <c r="FST124" s="433"/>
      <c r="FSU124" s="433"/>
      <c r="FSV124" s="433"/>
      <c r="FSW124" s="433"/>
      <c r="FSX124" s="433"/>
      <c r="FSY124" s="433"/>
      <c r="FSZ124" s="433"/>
      <c r="FTA124" s="433"/>
      <c r="FTB124" s="433"/>
      <c r="FTC124" s="433"/>
      <c r="FTD124" s="433"/>
      <c r="FTE124" s="433"/>
      <c r="FTF124" s="433"/>
      <c r="FTG124" s="433"/>
      <c r="FTH124" s="433"/>
      <c r="FTI124" s="433"/>
      <c r="FTJ124" s="433"/>
      <c r="FTK124" s="433"/>
      <c r="FTL124" s="433"/>
      <c r="FTM124" s="433"/>
      <c r="FTN124" s="433"/>
      <c r="FTO124" s="433"/>
      <c r="FTP124" s="433"/>
      <c r="FTQ124" s="433"/>
      <c r="FTR124" s="433"/>
      <c r="FTS124" s="433"/>
      <c r="FTT124" s="433"/>
      <c r="FTU124" s="433"/>
      <c r="FTV124" s="433"/>
      <c r="FTW124" s="433"/>
      <c r="FTX124" s="433"/>
      <c r="FTY124" s="433"/>
      <c r="FTZ124" s="433"/>
      <c r="FUA124" s="433"/>
      <c r="FUB124" s="433"/>
      <c r="FUC124" s="433"/>
      <c r="FUD124" s="433"/>
      <c r="FUE124" s="433"/>
      <c r="FUF124" s="433"/>
      <c r="FUG124" s="433"/>
      <c r="FUH124" s="433"/>
      <c r="FUI124" s="433"/>
      <c r="FUJ124" s="433"/>
      <c r="FUK124" s="433"/>
      <c r="FUL124" s="433"/>
      <c r="FUM124" s="433"/>
      <c r="FUN124" s="433"/>
      <c r="FUO124" s="433"/>
      <c r="FUP124" s="433"/>
      <c r="FUQ124" s="433"/>
      <c r="FUR124" s="433"/>
      <c r="FUS124" s="433"/>
      <c r="FUT124" s="433"/>
      <c r="FUU124" s="433"/>
      <c r="FUV124" s="433"/>
      <c r="FUW124" s="433"/>
      <c r="FUX124" s="433"/>
      <c r="FUY124" s="433"/>
      <c r="FUZ124" s="433"/>
      <c r="FVA124" s="433"/>
      <c r="FVB124" s="433"/>
      <c r="FVC124" s="433"/>
      <c r="FVD124" s="433"/>
      <c r="FVE124" s="433"/>
      <c r="FVF124" s="433"/>
      <c r="FVG124" s="433"/>
      <c r="FVH124" s="433"/>
      <c r="FVI124" s="433"/>
      <c r="FVJ124" s="433"/>
      <c r="FVK124" s="433"/>
      <c r="FVL124" s="433"/>
      <c r="FVM124" s="433"/>
      <c r="FVN124" s="433"/>
      <c r="FVO124" s="433"/>
      <c r="FVP124" s="433"/>
      <c r="FVQ124" s="433"/>
      <c r="FVR124" s="433"/>
      <c r="FVS124" s="433"/>
      <c r="FVT124" s="433"/>
      <c r="FVU124" s="433"/>
      <c r="FVV124" s="433"/>
      <c r="FVW124" s="433"/>
      <c r="FVX124" s="433"/>
      <c r="FVY124" s="433"/>
      <c r="FVZ124" s="433"/>
      <c r="FWA124" s="433"/>
      <c r="FWB124" s="433"/>
      <c r="FWC124" s="433"/>
      <c r="FWD124" s="433"/>
      <c r="FWE124" s="433"/>
      <c r="FWF124" s="433"/>
      <c r="FWG124" s="433"/>
      <c r="FWH124" s="433"/>
      <c r="FWI124" s="433"/>
      <c r="FWJ124" s="433"/>
      <c r="FWK124" s="433"/>
      <c r="FWL124" s="433"/>
      <c r="FWM124" s="433"/>
      <c r="FWN124" s="433"/>
      <c r="FWO124" s="433"/>
      <c r="FWP124" s="433"/>
      <c r="FWQ124" s="433"/>
      <c r="FWR124" s="433"/>
      <c r="FWS124" s="433"/>
      <c r="FWT124" s="433"/>
      <c r="FWU124" s="433"/>
      <c r="FWV124" s="433"/>
      <c r="FWW124" s="433"/>
      <c r="FWX124" s="433"/>
      <c r="FWY124" s="433"/>
      <c r="FWZ124" s="433"/>
      <c r="FXA124" s="433"/>
      <c r="FXB124" s="433"/>
      <c r="FXC124" s="433"/>
      <c r="FXD124" s="433"/>
      <c r="FXE124" s="433"/>
      <c r="FXF124" s="433"/>
      <c r="FXG124" s="433"/>
      <c r="FXH124" s="433"/>
      <c r="FXI124" s="433"/>
      <c r="FXJ124" s="433"/>
      <c r="FXK124" s="433"/>
      <c r="FXL124" s="433"/>
      <c r="FXM124" s="433"/>
      <c r="FXN124" s="433"/>
      <c r="FXO124" s="433"/>
      <c r="FXP124" s="433"/>
      <c r="FXQ124" s="433"/>
      <c r="FXR124" s="433"/>
      <c r="FXS124" s="433"/>
      <c r="FXT124" s="433"/>
      <c r="FXU124" s="433"/>
      <c r="FXV124" s="433"/>
      <c r="FXW124" s="433"/>
      <c r="FXX124" s="433"/>
      <c r="FXY124" s="433"/>
      <c r="FXZ124" s="433"/>
      <c r="FYA124" s="433"/>
      <c r="FYB124" s="433"/>
      <c r="FYC124" s="433"/>
      <c r="FYD124" s="433"/>
      <c r="FYE124" s="433"/>
      <c r="FYF124" s="433"/>
      <c r="FYG124" s="433"/>
      <c r="FYH124" s="433"/>
      <c r="FYI124" s="433"/>
      <c r="FYJ124" s="433"/>
      <c r="FYK124" s="433"/>
      <c r="FYL124" s="433"/>
      <c r="FYM124" s="433"/>
      <c r="FYN124" s="433"/>
      <c r="FYO124" s="433"/>
      <c r="FYP124" s="433"/>
      <c r="FYQ124" s="433"/>
      <c r="FYR124" s="433"/>
      <c r="FYS124" s="433"/>
      <c r="FYT124" s="433"/>
      <c r="FYU124" s="433"/>
      <c r="FYV124" s="433"/>
      <c r="FYW124" s="433"/>
      <c r="FYX124" s="433"/>
      <c r="FYY124" s="433"/>
      <c r="FYZ124" s="433"/>
      <c r="FZA124" s="433"/>
      <c r="FZB124" s="433"/>
      <c r="FZC124" s="433"/>
      <c r="FZD124" s="433"/>
      <c r="FZE124" s="433"/>
      <c r="FZF124" s="433"/>
      <c r="FZG124" s="433"/>
      <c r="FZH124" s="433"/>
      <c r="FZI124" s="433"/>
      <c r="FZJ124" s="433"/>
      <c r="FZK124" s="433"/>
      <c r="FZL124" s="433"/>
      <c r="FZM124" s="433"/>
      <c r="FZN124" s="433"/>
      <c r="FZO124" s="433"/>
      <c r="FZP124" s="433"/>
      <c r="FZQ124" s="433"/>
      <c r="FZR124" s="433"/>
      <c r="FZS124" s="433"/>
      <c r="FZT124" s="433"/>
      <c r="FZU124" s="433"/>
      <c r="FZV124" s="433"/>
      <c r="FZW124" s="433"/>
      <c r="FZX124" s="433"/>
      <c r="FZY124" s="433"/>
      <c r="FZZ124" s="433"/>
      <c r="GAA124" s="433"/>
      <c r="GAB124" s="433"/>
      <c r="GAC124" s="433"/>
      <c r="GAD124" s="433"/>
      <c r="GAE124" s="433"/>
      <c r="GAF124" s="433"/>
      <c r="GAG124" s="433"/>
      <c r="GAH124" s="433"/>
      <c r="GAI124" s="433"/>
      <c r="GAJ124" s="433"/>
      <c r="GAK124" s="433"/>
      <c r="GAL124" s="433"/>
      <c r="GAM124" s="433"/>
      <c r="GAN124" s="433"/>
      <c r="GAO124" s="433"/>
      <c r="GAP124" s="433"/>
      <c r="GAQ124" s="433"/>
      <c r="GAR124" s="433"/>
      <c r="GAS124" s="433"/>
      <c r="GAT124" s="433"/>
      <c r="GAU124" s="433"/>
      <c r="GAV124" s="433"/>
      <c r="GAW124" s="433"/>
      <c r="GAX124" s="433"/>
      <c r="GAY124" s="433"/>
      <c r="GAZ124" s="433"/>
      <c r="GBA124" s="433"/>
      <c r="GBB124" s="433"/>
      <c r="GBC124" s="433"/>
      <c r="GBD124" s="433"/>
      <c r="GBE124" s="433"/>
      <c r="GBF124" s="433"/>
      <c r="GBG124" s="433"/>
      <c r="GBH124" s="433"/>
      <c r="GBI124" s="433"/>
      <c r="GBJ124" s="433"/>
      <c r="GBK124" s="433"/>
      <c r="GBL124" s="433"/>
      <c r="GBM124" s="433"/>
      <c r="GBN124" s="433"/>
      <c r="GBO124" s="433"/>
      <c r="GBP124" s="433"/>
      <c r="GBQ124" s="433"/>
      <c r="GBR124" s="433"/>
      <c r="GBS124" s="433"/>
      <c r="GBT124" s="433"/>
      <c r="GBU124" s="433"/>
      <c r="GBV124" s="433"/>
      <c r="GBW124" s="433"/>
      <c r="GBX124" s="433"/>
      <c r="GBY124" s="433"/>
      <c r="GBZ124" s="433"/>
      <c r="GCA124" s="433"/>
      <c r="GCB124" s="433"/>
      <c r="GCC124" s="433"/>
      <c r="GCD124" s="433"/>
      <c r="GCE124" s="433"/>
      <c r="GCF124" s="433"/>
      <c r="GCG124" s="433"/>
      <c r="GCH124" s="433"/>
      <c r="GCI124" s="433"/>
      <c r="GCJ124" s="433"/>
      <c r="GCK124" s="433"/>
      <c r="GCL124" s="433"/>
      <c r="GCM124" s="433"/>
      <c r="GCN124" s="433"/>
      <c r="GCO124" s="433"/>
      <c r="GCP124" s="433"/>
      <c r="GCQ124" s="433"/>
      <c r="GCR124" s="433"/>
      <c r="GCS124" s="433"/>
      <c r="GCT124" s="433"/>
      <c r="GCU124" s="433"/>
      <c r="GCV124" s="433"/>
      <c r="GCW124" s="433"/>
      <c r="GCX124" s="433"/>
      <c r="GCY124" s="433"/>
      <c r="GCZ124" s="433"/>
      <c r="GDA124" s="433"/>
      <c r="GDB124" s="433"/>
      <c r="GDC124" s="433"/>
      <c r="GDD124" s="433"/>
      <c r="GDE124" s="433"/>
      <c r="GDF124" s="433"/>
      <c r="GDG124" s="433"/>
      <c r="GDH124" s="433"/>
      <c r="GDI124" s="433"/>
      <c r="GDJ124" s="433"/>
      <c r="GDK124" s="433"/>
      <c r="GDL124" s="433"/>
      <c r="GDM124" s="433"/>
      <c r="GDN124" s="433"/>
      <c r="GDO124" s="433"/>
      <c r="GDP124" s="433"/>
      <c r="GDQ124" s="433"/>
      <c r="GDR124" s="433"/>
      <c r="GDS124" s="433"/>
      <c r="GDT124" s="433"/>
      <c r="GDU124" s="433"/>
      <c r="GDV124" s="433"/>
      <c r="GDW124" s="433"/>
      <c r="GDX124" s="433"/>
      <c r="GDY124" s="433"/>
      <c r="GDZ124" s="433"/>
      <c r="GEA124" s="433"/>
      <c r="GEB124" s="433"/>
      <c r="GEC124" s="433"/>
      <c r="GED124" s="433"/>
      <c r="GEE124" s="433"/>
      <c r="GEF124" s="433"/>
      <c r="GEG124" s="433"/>
      <c r="GEH124" s="433"/>
      <c r="GEI124" s="433"/>
      <c r="GEJ124" s="433"/>
      <c r="GEK124" s="433"/>
      <c r="GEL124" s="433"/>
      <c r="GEM124" s="433"/>
      <c r="GEN124" s="433"/>
      <c r="GEO124" s="433"/>
      <c r="GEP124" s="433"/>
      <c r="GEQ124" s="433"/>
      <c r="GER124" s="433"/>
      <c r="GES124" s="433"/>
      <c r="GET124" s="433"/>
      <c r="GEU124" s="433"/>
      <c r="GEV124" s="433"/>
      <c r="GEW124" s="433"/>
      <c r="GEX124" s="433"/>
      <c r="GEY124" s="433"/>
      <c r="GEZ124" s="433"/>
      <c r="GFA124" s="433"/>
      <c r="GFB124" s="433"/>
      <c r="GFC124" s="433"/>
      <c r="GFD124" s="433"/>
      <c r="GFE124" s="433"/>
      <c r="GFF124" s="433"/>
      <c r="GFG124" s="433"/>
      <c r="GFH124" s="433"/>
      <c r="GFI124" s="433"/>
      <c r="GFJ124" s="433"/>
      <c r="GFK124" s="433"/>
      <c r="GFL124" s="433"/>
      <c r="GFM124" s="433"/>
      <c r="GFN124" s="433"/>
      <c r="GFO124" s="433"/>
      <c r="GFP124" s="433"/>
      <c r="GFQ124" s="433"/>
      <c r="GFR124" s="433"/>
      <c r="GFS124" s="433"/>
      <c r="GFT124" s="433"/>
      <c r="GFU124" s="433"/>
      <c r="GFV124" s="433"/>
      <c r="GFW124" s="433"/>
      <c r="GFX124" s="433"/>
      <c r="GFY124" s="433"/>
      <c r="GFZ124" s="433"/>
      <c r="GGA124" s="433"/>
      <c r="GGB124" s="433"/>
      <c r="GGC124" s="433"/>
      <c r="GGD124" s="433"/>
      <c r="GGE124" s="433"/>
      <c r="GGF124" s="433"/>
      <c r="GGG124" s="433"/>
      <c r="GGH124" s="433"/>
      <c r="GGI124" s="433"/>
      <c r="GGJ124" s="433"/>
      <c r="GGK124" s="433"/>
      <c r="GGL124" s="433"/>
      <c r="GGM124" s="433"/>
      <c r="GGN124" s="433"/>
      <c r="GGO124" s="433"/>
      <c r="GGP124" s="433"/>
      <c r="GGQ124" s="433"/>
      <c r="GGR124" s="433"/>
      <c r="GGS124" s="433"/>
      <c r="GGT124" s="433"/>
      <c r="GGU124" s="433"/>
      <c r="GGV124" s="433"/>
      <c r="GGW124" s="433"/>
      <c r="GGX124" s="433"/>
      <c r="GGY124" s="433"/>
      <c r="GGZ124" s="433"/>
      <c r="GHA124" s="433"/>
      <c r="GHB124" s="433"/>
      <c r="GHC124" s="433"/>
      <c r="GHD124" s="433"/>
      <c r="GHE124" s="433"/>
      <c r="GHF124" s="433"/>
      <c r="GHG124" s="433"/>
      <c r="GHH124" s="433"/>
      <c r="GHI124" s="433"/>
      <c r="GHJ124" s="433"/>
      <c r="GHK124" s="433"/>
      <c r="GHL124" s="433"/>
      <c r="GHM124" s="433"/>
      <c r="GHN124" s="433"/>
      <c r="GHO124" s="433"/>
      <c r="GHP124" s="433"/>
      <c r="GHQ124" s="433"/>
      <c r="GHR124" s="433"/>
      <c r="GHS124" s="433"/>
      <c r="GHT124" s="433"/>
      <c r="GHU124" s="433"/>
      <c r="GHV124" s="433"/>
      <c r="GHW124" s="433"/>
      <c r="GHX124" s="433"/>
      <c r="GHY124" s="433"/>
      <c r="GHZ124" s="433"/>
      <c r="GIA124" s="433"/>
      <c r="GIB124" s="433"/>
      <c r="GIC124" s="433"/>
      <c r="GID124" s="433"/>
      <c r="GIE124" s="433"/>
      <c r="GIF124" s="433"/>
      <c r="GIG124" s="433"/>
      <c r="GIH124" s="433"/>
      <c r="GII124" s="433"/>
      <c r="GIJ124" s="433"/>
      <c r="GIK124" s="433"/>
      <c r="GIL124" s="433"/>
      <c r="GIM124" s="433"/>
      <c r="GIN124" s="433"/>
      <c r="GIO124" s="433"/>
      <c r="GIP124" s="433"/>
      <c r="GIQ124" s="433"/>
      <c r="GIR124" s="433"/>
      <c r="GIS124" s="433"/>
      <c r="GIT124" s="433"/>
      <c r="GIU124" s="433"/>
      <c r="GIV124" s="433"/>
      <c r="GIW124" s="433"/>
      <c r="GIX124" s="433"/>
      <c r="GIY124" s="433"/>
      <c r="GIZ124" s="433"/>
      <c r="GJA124" s="433"/>
      <c r="GJB124" s="433"/>
      <c r="GJC124" s="433"/>
      <c r="GJD124" s="433"/>
      <c r="GJE124" s="433"/>
      <c r="GJF124" s="433"/>
      <c r="GJG124" s="433"/>
      <c r="GJH124" s="433"/>
      <c r="GJI124" s="433"/>
      <c r="GJJ124" s="433"/>
      <c r="GJK124" s="433"/>
      <c r="GJL124" s="433"/>
      <c r="GJM124" s="433"/>
      <c r="GJN124" s="433"/>
      <c r="GJO124" s="433"/>
      <c r="GJP124" s="433"/>
      <c r="GJQ124" s="433"/>
      <c r="GJR124" s="433"/>
      <c r="GJS124" s="433"/>
      <c r="GJT124" s="433"/>
      <c r="GJU124" s="433"/>
      <c r="GJV124" s="433"/>
      <c r="GJW124" s="433"/>
      <c r="GJX124" s="433"/>
      <c r="GJY124" s="433"/>
      <c r="GJZ124" s="433"/>
      <c r="GKA124" s="433"/>
      <c r="GKB124" s="433"/>
      <c r="GKC124" s="433"/>
      <c r="GKD124" s="433"/>
      <c r="GKE124" s="433"/>
      <c r="GKF124" s="433"/>
      <c r="GKG124" s="433"/>
      <c r="GKH124" s="433"/>
      <c r="GKI124" s="433"/>
      <c r="GKJ124" s="433"/>
      <c r="GKK124" s="433"/>
      <c r="GKL124" s="433"/>
      <c r="GKM124" s="433"/>
      <c r="GKN124" s="433"/>
      <c r="GKO124" s="433"/>
      <c r="GKP124" s="433"/>
      <c r="GKQ124" s="433"/>
      <c r="GKR124" s="433"/>
      <c r="GKS124" s="433"/>
      <c r="GKT124" s="433"/>
      <c r="GKU124" s="433"/>
      <c r="GKV124" s="433"/>
      <c r="GKW124" s="433"/>
      <c r="GKX124" s="433"/>
      <c r="GKY124" s="433"/>
      <c r="GKZ124" s="433"/>
      <c r="GLA124" s="433"/>
      <c r="GLB124" s="433"/>
      <c r="GLC124" s="433"/>
      <c r="GLD124" s="433"/>
      <c r="GLE124" s="433"/>
      <c r="GLF124" s="433"/>
      <c r="GLG124" s="433"/>
      <c r="GLH124" s="433"/>
      <c r="GLI124" s="433"/>
      <c r="GLJ124" s="433"/>
      <c r="GLK124" s="433"/>
      <c r="GLL124" s="433"/>
      <c r="GLM124" s="433"/>
      <c r="GLN124" s="433"/>
      <c r="GLO124" s="433"/>
      <c r="GLP124" s="433"/>
      <c r="GLQ124" s="433"/>
      <c r="GLR124" s="433"/>
      <c r="GLS124" s="433"/>
      <c r="GLT124" s="433"/>
      <c r="GLU124" s="433"/>
      <c r="GLV124" s="433"/>
      <c r="GLW124" s="433"/>
      <c r="GLX124" s="433"/>
      <c r="GLY124" s="433"/>
      <c r="GLZ124" s="433"/>
      <c r="GMA124" s="433"/>
      <c r="GMB124" s="433"/>
      <c r="GMC124" s="433"/>
      <c r="GMD124" s="433"/>
      <c r="GME124" s="433"/>
      <c r="GMF124" s="433"/>
      <c r="GMG124" s="433"/>
      <c r="GMH124" s="433"/>
      <c r="GMI124" s="433"/>
      <c r="GMJ124" s="433"/>
      <c r="GMK124" s="433"/>
      <c r="GML124" s="433"/>
      <c r="GMM124" s="433"/>
      <c r="GMN124" s="433"/>
      <c r="GMO124" s="433"/>
      <c r="GMP124" s="433"/>
      <c r="GMQ124" s="433"/>
      <c r="GMR124" s="433"/>
      <c r="GMS124" s="433"/>
      <c r="GMT124" s="433"/>
      <c r="GMU124" s="433"/>
      <c r="GMV124" s="433"/>
      <c r="GMW124" s="433"/>
      <c r="GMX124" s="433"/>
      <c r="GMY124" s="433"/>
      <c r="GMZ124" s="433"/>
      <c r="GNA124" s="433"/>
      <c r="GNB124" s="433"/>
      <c r="GNC124" s="433"/>
      <c r="GND124" s="433"/>
      <c r="GNE124" s="433"/>
      <c r="GNF124" s="433"/>
      <c r="GNG124" s="433"/>
      <c r="GNH124" s="433"/>
      <c r="GNI124" s="433"/>
      <c r="GNJ124" s="433"/>
      <c r="GNK124" s="433"/>
      <c r="GNL124" s="433"/>
      <c r="GNM124" s="433"/>
      <c r="GNN124" s="433"/>
      <c r="GNO124" s="433"/>
      <c r="GNP124" s="433"/>
      <c r="GNQ124" s="433"/>
      <c r="GNR124" s="433"/>
      <c r="GNS124" s="433"/>
      <c r="GNT124" s="433"/>
      <c r="GNU124" s="433"/>
      <c r="GNV124" s="433"/>
      <c r="GNW124" s="433"/>
      <c r="GNX124" s="433"/>
      <c r="GNY124" s="433"/>
      <c r="GNZ124" s="433"/>
      <c r="GOA124" s="433"/>
      <c r="GOB124" s="433"/>
      <c r="GOC124" s="433"/>
      <c r="GOD124" s="433"/>
      <c r="GOE124" s="433"/>
      <c r="GOF124" s="433"/>
      <c r="GOG124" s="433"/>
      <c r="GOH124" s="433"/>
      <c r="GOI124" s="433"/>
      <c r="GOJ124" s="433"/>
      <c r="GOK124" s="433"/>
      <c r="GOL124" s="433"/>
      <c r="GOM124" s="433"/>
      <c r="GON124" s="433"/>
      <c r="GOO124" s="433"/>
      <c r="GOP124" s="433"/>
      <c r="GOQ124" s="433"/>
      <c r="GOR124" s="433"/>
      <c r="GOS124" s="433"/>
      <c r="GOT124" s="433"/>
      <c r="GOU124" s="433"/>
      <c r="GOV124" s="433"/>
      <c r="GOW124" s="433"/>
      <c r="GOX124" s="433"/>
      <c r="GOY124" s="433"/>
      <c r="GOZ124" s="433"/>
      <c r="GPA124" s="433"/>
      <c r="GPB124" s="433"/>
      <c r="GPC124" s="433"/>
      <c r="GPD124" s="433"/>
      <c r="GPE124" s="433"/>
      <c r="GPF124" s="433"/>
      <c r="GPG124" s="433"/>
      <c r="GPH124" s="433"/>
      <c r="GPI124" s="433"/>
      <c r="GPJ124" s="433"/>
      <c r="GPK124" s="433"/>
      <c r="GPL124" s="433"/>
      <c r="GPM124" s="433"/>
      <c r="GPN124" s="433"/>
      <c r="GPO124" s="433"/>
      <c r="GPP124" s="433"/>
      <c r="GPQ124" s="433"/>
      <c r="GPR124" s="433"/>
      <c r="GPS124" s="433"/>
      <c r="GPT124" s="433"/>
      <c r="GPU124" s="433"/>
      <c r="GPV124" s="433"/>
      <c r="GPW124" s="433"/>
      <c r="GPX124" s="433"/>
      <c r="GPY124" s="433"/>
      <c r="GPZ124" s="433"/>
      <c r="GQA124" s="433"/>
      <c r="GQB124" s="433"/>
      <c r="GQC124" s="433"/>
      <c r="GQD124" s="433"/>
      <c r="GQE124" s="433"/>
      <c r="GQF124" s="433"/>
      <c r="GQG124" s="433"/>
      <c r="GQH124" s="433"/>
      <c r="GQI124" s="433"/>
      <c r="GQJ124" s="433"/>
      <c r="GQK124" s="433"/>
      <c r="GQL124" s="433"/>
      <c r="GQM124" s="433"/>
      <c r="GQN124" s="433"/>
      <c r="GQO124" s="433"/>
      <c r="GQP124" s="433"/>
      <c r="GQQ124" s="433"/>
      <c r="GQR124" s="433"/>
      <c r="GQS124" s="433"/>
      <c r="GQT124" s="433"/>
      <c r="GQU124" s="433"/>
      <c r="GQV124" s="433"/>
      <c r="GQW124" s="433"/>
      <c r="GQX124" s="433"/>
      <c r="GQY124" s="433"/>
      <c r="GQZ124" s="433"/>
      <c r="GRA124" s="433"/>
      <c r="GRB124" s="433"/>
      <c r="GRC124" s="433"/>
      <c r="GRD124" s="433"/>
      <c r="GRE124" s="433"/>
      <c r="GRF124" s="433"/>
      <c r="GRG124" s="433"/>
      <c r="GRH124" s="433"/>
      <c r="GRI124" s="433"/>
      <c r="GRJ124" s="433"/>
      <c r="GRK124" s="433"/>
      <c r="GRL124" s="433"/>
      <c r="GRM124" s="433"/>
      <c r="GRN124" s="433"/>
      <c r="GRO124" s="433"/>
      <c r="GRP124" s="433"/>
      <c r="GRQ124" s="433"/>
      <c r="GRR124" s="433"/>
      <c r="GRS124" s="433"/>
      <c r="GRT124" s="433"/>
      <c r="GRU124" s="433"/>
      <c r="GRV124" s="433"/>
      <c r="GRW124" s="433"/>
      <c r="GRX124" s="433"/>
      <c r="GRY124" s="433"/>
      <c r="GRZ124" s="433"/>
      <c r="GSA124" s="433"/>
      <c r="GSB124" s="433"/>
      <c r="GSC124" s="433"/>
      <c r="GSD124" s="433"/>
      <c r="GSE124" s="433"/>
      <c r="GSF124" s="433"/>
      <c r="GSG124" s="433"/>
      <c r="GSH124" s="433"/>
      <c r="GSI124" s="433"/>
      <c r="GSJ124" s="433"/>
      <c r="GSK124" s="433"/>
      <c r="GSL124" s="433"/>
      <c r="GSM124" s="433"/>
      <c r="GSN124" s="433"/>
      <c r="GSO124" s="433"/>
      <c r="GSP124" s="433"/>
      <c r="GSQ124" s="433"/>
      <c r="GSR124" s="433"/>
      <c r="GSS124" s="433"/>
      <c r="GST124" s="433"/>
      <c r="GSU124" s="433"/>
      <c r="GSV124" s="433"/>
      <c r="GSW124" s="433"/>
      <c r="GSX124" s="433"/>
      <c r="GSY124" s="433"/>
      <c r="GSZ124" s="433"/>
      <c r="GTA124" s="433"/>
      <c r="GTB124" s="433"/>
      <c r="GTC124" s="433"/>
      <c r="GTD124" s="433"/>
      <c r="GTE124" s="433"/>
      <c r="GTF124" s="433"/>
      <c r="GTG124" s="433"/>
      <c r="GTH124" s="433"/>
      <c r="GTI124" s="433"/>
      <c r="GTJ124" s="433"/>
      <c r="GTK124" s="433"/>
      <c r="GTL124" s="433"/>
      <c r="GTM124" s="433"/>
      <c r="GTN124" s="433"/>
      <c r="GTO124" s="433"/>
      <c r="GTP124" s="433"/>
      <c r="GTQ124" s="433"/>
      <c r="GTR124" s="433"/>
      <c r="GTS124" s="433"/>
      <c r="GTT124" s="433"/>
      <c r="GTU124" s="433"/>
      <c r="GTV124" s="433"/>
      <c r="GTW124" s="433"/>
      <c r="GTX124" s="433"/>
      <c r="GTY124" s="433"/>
      <c r="GTZ124" s="433"/>
      <c r="GUA124" s="433"/>
      <c r="GUB124" s="433"/>
      <c r="GUC124" s="433"/>
      <c r="GUD124" s="433"/>
      <c r="GUE124" s="433"/>
      <c r="GUF124" s="433"/>
      <c r="GUG124" s="433"/>
      <c r="GUH124" s="433"/>
      <c r="GUI124" s="433"/>
      <c r="GUJ124" s="433"/>
      <c r="GUK124" s="433"/>
      <c r="GUL124" s="433"/>
      <c r="GUM124" s="433"/>
      <c r="GUN124" s="433"/>
      <c r="GUO124" s="433"/>
      <c r="GUP124" s="433"/>
      <c r="GUQ124" s="433"/>
      <c r="GUR124" s="433"/>
      <c r="GUS124" s="433"/>
      <c r="GUT124" s="433"/>
      <c r="GUU124" s="433"/>
      <c r="GUV124" s="433"/>
      <c r="GUW124" s="433"/>
      <c r="GUX124" s="433"/>
      <c r="GUY124" s="433"/>
      <c r="GUZ124" s="433"/>
      <c r="GVA124" s="433"/>
      <c r="GVB124" s="433"/>
      <c r="GVC124" s="433"/>
      <c r="GVD124" s="433"/>
      <c r="GVE124" s="433"/>
      <c r="GVF124" s="433"/>
      <c r="GVG124" s="433"/>
      <c r="GVH124" s="433"/>
      <c r="GVI124" s="433"/>
      <c r="GVJ124" s="433"/>
      <c r="GVK124" s="433"/>
      <c r="GVL124" s="433"/>
      <c r="GVM124" s="433"/>
      <c r="GVN124" s="433"/>
      <c r="GVO124" s="433"/>
      <c r="GVP124" s="433"/>
      <c r="GVQ124" s="433"/>
      <c r="GVR124" s="433"/>
      <c r="GVS124" s="433"/>
      <c r="GVT124" s="433"/>
      <c r="GVU124" s="433"/>
      <c r="GVV124" s="433"/>
      <c r="GVW124" s="433"/>
      <c r="GVX124" s="433"/>
      <c r="GVY124" s="433"/>
      <c r="GVZ124" s="433"/>
      <c r="GWA124" s="433"/>
      <c r="GWB124" s="433"/>
      <c r="GWC124" s="433"/>
      <c r="GWD124" s="433"/>
      <c r="GWE124" s="433"/>
      <c r="GWF124" s="433"/>
      <c r="GWG124" s="433"/>
      <c r="GWH124" s="433"/>
      <c r="GWI124" s="433"/>
      <c r="GWJ124" s="433"/>
      <c r="GWK124" s="433"/>
      <c r="GWL124" s="433"/>
      <c r="GWM124" s="433"/>
      <c r="GWN124" s="433"/>
      <c r="GWO124" s="433"/>
      <c r="GWP124" s="433"/>
      <c r="GWQ124" s="433"/>
      <c r="GWR124" s="433"/>
      <c r="GWS124" s="433"/>
      <c r="GWT124" s="433"/>
      <c r="GWU124" s="433"/>
      <c r="GWV124" s="433"/>
      <c r="GWW124" s="433"/>
      <c r="GWX124" s="433"/>
      <c r="GWY124" s="433"/>
      <c r="GWZ124" s="433"/>
      <c r="GXA124" s="433"/>
      <c r="GXB124" s="433"/>
      <c r="GXC124" s="433"/>
      <c r="GXD124" s="433"/>
      <c r="GXE124" s="433"/>
      <c r="GXF124" s="433"/>
      <c r="GXG124" s="433"/>
      <c r="GXH124" s="433"/>
      <c r="GXI124" s="433"/>
      <c r="GXJ124" s="433"/>
      <c r="GXK124" s="433"/>
      <c r="GXL124" s="433"/>
      <c r="GXM124" s="433"/>
      <c r="GXN124" s="433"/>
      <c r="GXO124" s="433"/>
      <c r="GXP124" s="433"/>
      <c r="GXQ124" s="433"/>
      <c r="GXR124" s="433"/>
      <c r="GXS124" s="433"/>
      <c r="GXT124" s="433"/>
      <c r="GXU124" s="433"/>
      <c r="GXV124" s="433"/>
      <c r="GXW124" s="433"/>
      <c r="GXX124" s="433"/>
      <c r="GXY124" s="433"/>
      <c r="GXZ124" s="433"/>
      <c r="GYA124" s="433"/>
      <c r="GYB124" s="433"/>
      <c r="GYC124" s="433"/>
      <c r="GYD124" s="433"/>
      <c r="GYE124" s="433"/>
      <c r="GYF124" s="433"/>
      <c r="GYG124" s="433"/>
      <c r="GYH124" s="433"/>
      <c r="GYI124" s="433"/>
      <c r="GYJ124" s="433"/>
      <c r="GYK124" s="433"/>
      <c r="GYL124" s="433"/>
      <c r="GYM124" s="433"/>
      <c r="GYN124" s="433"/>
      <c r="GYO124" s="433"/>
      <c r="GYP124" s="433"/>
      <c r="GYQ124" s="433"/>
      <c r="GYR124" s="433"/>
      <c r="GYS124" s="433"/>
      <c r="GYT124" s="433"/>
      <c r="GYU124" s="433"/>
      <c r="GYV124" s="433"/>
      <c r="GYW124" s="433"/>
      <c r="GYX124" s="433"/>
      <c r="GYY124" s="433"/>
      <c r="GYZ124" s="433"/>
      <c r="GZA124" s="433"/>
      <c r="GZB124" s="433"/>
      <c r="GZC124" s="433"/>
      <c r="GZD124" s="433"/>
      <c r="GZE124" s="433"/>
      <c r="GZF124" s="433"/>
      <c r="GZG124" s="433"/>
      <c r="GZH124" s="433"/>
      <c r="GZI124" s="433"/>
      <c r="GZJ124" s="433"/>
      <c r="GZK124" s="433"/>
      <c r="GZL124" s="433"/>
      <c r="GZM124" s="433"/>
      <c r="GZN124" s="433"/>
      <c r="GZO124" s="433"/>
      <c r="GZP124" s="433"/>
      <c r="GZQ124" s="433"/>
      <c r="GZR124" s="433"/>
      <c r="GZS124" s="433"/>
      <c r="GZT124" s="433"/>
      <c r="GZU124" s="433"/>
      <c r="GZV124" s="433"/>
      <c r="GZW124" s="433"/>
      <c r="GZX124" s="433"/>
      <c r="GZY124" s="433"/>
      <c r="GZZ124" s="433"/>
      <c r="HAA124" s="433"/>
      <c r="HAB124" s="433"/>
      <c r="HAC124" s="433"/>
      <c r="HAD124" s="433"/>
      <c r="HAE124" s="433"/>
      <c r="HAF124" s="433"/>
      <c r="HAG124" s="433"/>
      <c r="HAH124" s="433"/>
      <c r="HAI124" s="433"/>
      <c r="HAJ124" s="433"/>
      <c r="HAK124" s="433"/>
      <c r="HAL124" s="433"/>
      <c r="HAM124" s="433"/>
      <c r="HAN124" s="433"/>
      <c r="HAO124" s="433"/>
      <c r="HAP124" s="433"/>
      <c r="HAQ124" s="433"/>
      <c r="HAR124" s="433"/>
      <c r="HAS124" s="433"/>
      <c r="HAT124" s="433"/>
      <c r="HAU124" s="433"/>
      <c r="HAV124" s="433"/>
      <c r="HAW124" s="433"/>
      <c r="HAX124" s="433"/>
      <c r="HAY124" s="433"/>
      <c r="HAZ124" s="433"/>
      <c r="HBA124" s="433"/>
      <c r="HBB124" s="433"/>
      <c r="HBC124" s="433"/>
      <c r="HBD124" s="433"/>
      <c r="HBE124" s="433"/>
      <c r="HBF124" s="433"/>
      <c r="HBG124" s="433"/>
      <c r="HBH124" s="433"/>
      <c r="HBI124" s="433"/>
      <c r="HBJ124" s="433"/>
      <c r="HBK124" s="433"/>
      <c r="HBL124" s="433"/>
      <c r="HBM124" s="433"/>
      <c r="HBN124" s="433"/>
      <c r="HBO124" s="433"/>
      <c r="HBP124" s="433"/>
      <c r="HBQ124" s="433"/>
      <c r="HBR124" s="433"/>
      <c r="HBS124" s="433"/>
      <c r="HBT124" s="433"/>
      <c r="HBU124" s="433"/>
      <c r="HBV124" s="433"/>
      <c r="HBW124" s="433"/>
      <c r="HBX124" s="433"/>
      <c r="HBY124" s="433"/>
      <c r="HBZ124" s="433"/>
      <c r="HCA124" s="433"/>
      <c r="HCB124" s="433"/>
      <c r="HCC124" s="433"/>
      <c r="HCD124" s="433"/>
      <c r="HCE124" s="433"/>
      <c r="HCF124" s="433"/>
      <c r="HCG124" s="433"/>
      <c r="HCH124" s="433"/>
      <c r="HCI124" s="433"/>
      <c r="HCJ124" s="433"/>
      <c r="HCK124" s="433"/>
      <c r="HCL124" s="433"/>
      <c r="HCM124" s="433"/>
      <c r="HCN124" s="433"/>
      <c r="HCO124" s="433"/>
      <c r="HCP124" s="433"/>
      <c r="HCQ124" s="433"/>
      <c r="HCR124" s="433"/>
      <c r="HCS124" s="433"/>
      <c r="HCT124" s="433"/>
      <c r="HCU124" s="433"/>
      <c r="HCV124" s="433"/>
      <c r="HCW124" s="433"/>
      <c r="HCX124" s="433"/>
      <c r="HCY124" s="433"/>
      <c r="HCZ124" s="433"/>
      <c r="HDA124" s="433"/>
      <c r="HDB124" s="433"/>
      <c r="HDC124" s="433"/>
      <c r="HDD124" s="433"/>
      <c r="HDE124" s="433"/>
      <c r="HDF124" s="433"/>
      <c r="HDG124" s="433"/>
      <c r="HDH124" s="433"/>
      <c r="HDI124" s="433"/>
      <c r="HDJ124" s="433"/>
      <c r="HDK124" s="433"/>
      <c r="HDL124" s="433"/>
      <c r="HDM124" s="433"/>
      <c r="HDN124" s="433"/>
      <c r="HDO124" s="433"/>
      <c r="HDP124" s="433"/>
      <c r="HDQ124" s="433"/>
      <c r="HDR124" s="433"/>
      <c r="HDS124" s="433"/>
      <c r="HDT124" s="433"/>
      <c r="HDU124" s="433"/>
      <c r="HDV124" s="433"/>
      <c r="HDW124" s="433"/>
      <c r="HDX124" s="433"/>
      <c r="HDY124" s="433"/>
      <c r="HDZ124" s="433"/>
      <c r="HEA124" s="433"/>
      <c r="HEB124" s="433"/>
      <c r="HEC124" s="433"/>
      <c r="HED124" s="433"/>
      <c r="HEE124" s="433"/>
      <c r="HEF124" s="433"/>
      <c r="HEG124" s="433"/>
      <c r="HEH124" s="433"/>
      <c r="HEI124" s="433"/>
      <c r="HEJ124" s="433"/>
      <c r="HEK124" s="433"/>
      <c r="HEL124" s="433"/>
      <c r="HEM124" s="433"/>
      <c r="HEN124" s="433"/>
      <c r="HEO124" s="433"/>
      <c r="HEP124" s="433"/>
      <c r="HEQ124" s="433"/>
      <c r="HER124" s="433"/>
      <c r="HES124" s="433"/>
      <c r="HET124" s="433"/>
      <c r="HEU124" s="433"/>
      <c r="HEV124" s="433"/>
      <c r="HEW124" s="433"/>
      <c r="HEX124" s="433"/>
      <c r="HEY124" s="433"/>
      <c r="HEZ124" s="433"/>
      <c r="HFA124" s="433"/>
      <c r="HFB124" s="433"/>
      <c r="HFC124" s="433"/>
      <c r="HFD124" s="433"/>
      <c r="HFE124" s="433"/>
      <c r="HFF124" s="433"/>
      <c r="HFG124" s="433"/>
      <c r="HFH124" s="433"/>
      <c r="HFI124" s="433"/>
      <c r="HFJ124" s="433"/>
      <c r="HFK124" s="433"/>
      <c r="HFL124" s="433"/>
      <c r="HFM124" s="433"/>
      <c r="HFN124" s="433"/>
      <c r="HFO124" s="433"/>
      <c r="HFP124" s="433"/>
      <c r="HFQ124" s="433"/>
      <c r="HFR124" s="433"/>
      <c r="HFS124" s="433"/>
      <c r="HFT124" s="433"/>
      <c r="HFU124" s="433"/>
      <c r="HFV124" s="433"/>
      <c r="HFW124" s="433"/>
      <c r="HFX124" s="433"/>
      <c r="HFY124" s="433"/>
      <c r="HFZ124" s="433"/>
      <c r="HGA124" s="433"/>
      <c r="HGB124" s="433"/>
      <c r="HGC124" s="433"/>
      <c r="HGD124" s="433"/>
      <c r="HGE124" s="433"/>
      <c r="HGF124" s="433"/>
      <c r="HGG124" s="433"/>
      <c r="HGH124" s="433"/>
      <c r="HGI124" s="433"/>
      <c r="HGJ124" s="433"/>
      <c r="HGK124" s="433"/>
      <c r="HGL124" s="433"/>
      <c r="HGM124" s="433"/>
      <c r="HGN124" s="433"/>
      <c r="HGO124" s="433"/>
      <c r="HGP124" s="433"/>
      <c r="HGQ124" s="433"/>
      <c r="HGR124" s="433"/>
      <c r="HGS124" s="433"/>
      <c r="HGT124" s="433"/>
      <c r="HGU124" s="433"/>
      <c r="HGV124" s="433"/>
      <c r="HGW124" s="433"/>
      <c r="HGX124" s="433"/>
      <c r="HGY124" s="433"/>
      <c r="HGZ124" s="433"/>
      <c r="HHA124" s="433"/>
      <c r="HHB124" s="433"/>
      <c r="HHC124" s="433"/>
      <c r="HHD124" s="433"/>
      <c r="HHE124" s="433"/>
      <c r="HHF124" s="433"/>
      <c r="HHG124" s="433"/>
      <c r="HHH124" s="433"/>
      <c r="HHI124" s="433"/>
      <c r="HHJ124" s="433"/>
      <c r="HHK124" s="433"/>
      <c r="HHL124" s="433"/>
      <c r="HHM124" s="433"/>
      <c r="HHN124" s="433"/>
      <c r="HHO124" s="433"/>
      <c r="HHP124" s="433"/>
      <c r="HHQ124" s="433"/>
      <c r="HHR124" s="433"/>
      <c r="HHS124" s="433"/>
      <c r="HHT124" s="433"/>
      <c r="HHU124" s="433"/>
      <c r="HHV124" s="433"/>
      <c r="HHW124" s="433"/>
      <c r="HHX124" s="433"/>
      <c r="HHY124" s="433"/>
      <c r="HHZ124" s="433"/>
      <c r="HIA124" s="433"/>
      <c r="HIB124" s="433"/>
      <c r="HIC124" s="433"/>
      <c r="HID124" s="433"/>
      <c r="HIE124" s="433"/>
      <c r="HIF124" s="433"/>
      <c r="HIG124" s="433"/>
      <c r="HIH124" s="433"/>
      <c r="HII124" s="433"/>
      <c r="HIJ124" s="433"/>
      <c r="HIK124" s="433"/>
      <c r="HIL124" s="433"/>
      <c r="HIM124" s="433"/>
      <c r="HIN124" s="433"/>
      <c r="HIO124" s="433"/>
      <c r="HIP124" s="433"/>
      <c r="HIQ124" s="433"/>
      <c r="HIR124" s="433"/>
      <c r="HIS124" s="433"/>
      <c r="HIT124" s="433"/>
      <c r="HIU124" s="433"/>
      <c r="HIV124" s="433"/>
      <c r="HIW124" s="433"/>
      <c r="HIX124" s="433"/>
      <c r="HIY124" s="433"/>
      <c r="HIZ124" s="433"/>
      <c r="HJA124" s="433"/>
      <c r="HJB124" s="433"/>
      <c r="HJC124" s="433"/>
      <c r="HJD124" s="433"/>
      <c r="HJE124" s="433"/>
      <c r="HJF124" s="433"/>
      <c r="HJG124" s="433"/>
      <c r="HJH124" s="433"/>
      <c r="HJI124" s="433"/>
      <c r="HJJ124" s="433"/>
      <c r="HJK124" s="433"/>
      <c r="HJL124" s="433"/>
      <c r="HJM124" s="433"/>
      <c r="HJN124" s="433"/>
      <c r="HJO124" s="433"/>
      <c r="HJP124" s="433"/>
      <c r="HJQ124" s="433"/>
      <c r="HJR124" s="433"/>
      <c r="HJS124" s="433"/>
      <c r="HJT124" s="433"/>
      <c r="HJU124" s="433"/>
      <c r="HJV124" s="433"/>
      <c r="HJW124" s="433"/>
      <c r="HJX124" s="433"/>
      <c r="HJY124" s="433"/>
      <c r="HJZ124" s="433"/>
      <c r="HKA124" s="433"/>
      <c r="HKB124" s="433"/>
      <c r="HKC124" s="433"/>
      <c r="HKD124" s="433"/>
      <c r="HKE124" s="433"/>
      <c r="HKF124" s="433"/>
      <c r="HKG124" s="433"/>
      <c r="HKH124" s="433"/>
      <c r="HKI124" s="433"/>
      <c r="HKJ124" s="433"/>
      <c r="HKK124" s="433"/>
      <c r="HKL124" s="433"/>
      <c r="HKM124" s="433"/>
      <c r="HKN124" s="433"/>
      <c r="HKO124" s="433"/>
      <c r="HKP124" s="433"/>
      <c r="HKQ124" s="433"/>
      <c r="HKR124" s="433"/>
      <c r="HKS124" s="433"/>
      <c r="HKT124" s="433"/>
      <c r="HKU124" s="433"/>
      <c r="HKV124" s="433"/>
      <c r="HKW124" s="433"/>
      <c r="HKX124" s="433"/>
      <c r="HKY124" s="433"/>
      <c r="HKZ124" s="433"/>
      <c r="HLA124" s="433"/>
      <c r="HLB124" s="433"/>
      <c r="HLC124" s="433"/>
      <c r="HLD124" s="433"/>
      <c r="HLE124" s="433"/>
      <c r="HLF124" s="433"/>
      <c r="HLG124" s="433"/>
      <c r="HLH124" s="433"/>
      <c r="HLI124" s="433"/>
      <c r="HLJ124" s="433"/>
      <c r="HLK124" s="433"/>
      <c r="HLL124" s="433"/>
      <c r="HLM124" s="433"/>
      <c r="HLN124" s="433"/>
      <c r="HLO124" s="433"/>
      <c r="HLP124" s="433"/>
      <c r="HLQ124" s="433"/>
      <c r="HLR124" s="433"/>
      <c r="HLS124" s="433"/>
      <c r="HLT124" s="433"/>
      <c r="HLU124" s="433"/>
      <c r="HLV124" s="433"/>
      <c r="HLW124" s="433"/>
      <c r="HLX124" s="433"/>
      <c r="HLY124" s="433"/>
      <c r="HLZ124" s="433"/>
      <c r="HMA124" s="433"/>
      <c r="HMB124" s="433"/>
      <c r="HMC124" s="433"/>
      <c r="HMD124" s="433"/>
      <c r="HME124" s="433"/>
      <c r="HMF124" s="433"/>
      <c r="HMG124" s="433"/>
      <c r="HMH124" s="433"/>
      <c r="HMI124" s="433"/>
      <c r="HMJ124" s="433"/>
      <c r="HMK124" s="433"/>
      <c r="HML124" s="433"/>
      <c r="HMM124" s="433"/>
      <c r="HMN124" s="433"/>
      <c r="HMO124" s="433"/>
      <c r="HMP124" s="433"/>
      <c r="HMQ124" s="433"/>
      <c r="HMR124" s="433"/>
      <c r="HMS124" s="433"/>
      <c r="HMT124" s="433"/>
      <c r="HMU124" s="433"/>
      <c r="HMV124" s="433"/>
      <c r="HMW124" s="433"/>
      <c r="HMX124" s="433"/>
      <c r="HMY124" s="433"/>
      <c r="HMZ124" s="433"/>
      <c r="HNA124" s="433"/>
      <c r="HNB124" s="433"/>
      <c r="HNC124" s="433"/>
      <c r="HND124" s="433"/>
      <c r="HNE124" s="433"/>
      <c r="HNF124" s="433"/>
      <c r="HNG124" s="433"/>
      <c r="HNH124" s="433"/>
      <c r="HNI124" s="433"/>
      <c r="HNJ124" s="433"/>
      <c r="HNK124" s="433"/>
      <c r="HNL124" s="433"/>
      <c r="HNM124" s="433"/>
      <c r="HNN124" s="433"/>
      <c r="HNO124" s="433"/>
      <c r="HNP124" s="433"/>
      <c r="HNQ124" s="433"/>
      <c r="HNR124" s="433"/>
      <c r="HNS124" s="433"/>
      <c r="HNT124" s="433"/>
      <c r="HNU124" s="433"/>
      <c r="HNV124" s="433"/>
      <c r="HNW124" s="433"/>
      <c r="HNX124" s="433"/>
      <c r="HNY124" s="433"/>
      <c r="HNZ124" s="433"/>
      <c r="HOA124" s="433"/>
      <c r="HOB124" s="433"/>
      <c r="HOC124" s="433"/>
      <c r="HOD124" s="433"/>
      <c r="HOE124" s="433"/>
      <c r="HOF124" s="433"/>
      <c r="HOG124" s="433"/>
      <c r="HOH124" s="433"/>
      <c r="HOI124" s="433"/>
      <c r="HOJ124" s="433"/>
      <c r="HOK124" s="433"/>
      <c r="HOL124" s="433"/>
      <c r="HOM124" s="433"/>
      <c r="HON124" s="433"/>
      <c r="HOO124" s="433"/>
      <c r="HOP124" s="433"/>
      <c r="HOQ124" s="433"/>
      <c r="HOR124" s="433"/>
      <c r="HOS124" s="433"/>
      <c r="HOT124" s="433"/>
      <c r="HOU124" s="433"/>
      <c r="HOV124" s="433"/>
      <c r="HOW124" s="433"/>
      <c r="HOX124" s="433"/>
      <c r="HOY124" s="433"/>
      <c r="HOZ124" s="433"/>
      <c r="HPA124" s="433"/>
      <c r="HPB124" s="433"/>
      <c r="HPC124" s="433"/>
      <c r="HPD124" s="433"/>
      <c r="HPE124" s="433"/>
      <c r="HPF124" s="433"/>
      <c r="HPG124" s="433"/>
      <c r="HPH124" s="433"/>
      <c r="HPI124" s="433"/>
      <c r="HPJ124" s="433"/>
      <c r="HPK124" s="433"/>
      <c r="HPL124" s="433"/>
      <c r="HPM124" s="433"/>
      <c r="HPN124" s="433"/>
      <c r="HPO124" s="433"/>
      <c r="HPP124" s="433"/>
      <c r="HPQ124" s="433"/>
      <c r="HPR124" s="433"/>
      <c r="HPS124" s="433"/>
      <c r="HPT124" s="433"/>
      <c r="HPU124" s="433"/>
      <c r="HPV124" s="433"/>
      <c r="HPW124" s="433"/>
      <c r="HPX124" s="433"/>
      <c r="HPY124" s="433"/>
      <c r="HPZ124" s="433"/>
      <c r="HQA124" s="433"/>
      <c r="HQB124" s="433"/>
      <c r="HQC124" s="433"/>
      <c r="HQD124" s="433"/>
      <c r="HQE124" s="433"/>
      <c r="HQF124" s="433"/>
      <c r="HQG124" s="433"/>
      <c r="HQH124" s="433"/>
      <c r="HQI124" s="433"/>
      <c r="HQJ124" s="433"/>
      <c r="HQK124" s="433"/>
      <c r="HQL124" s="433"/>
      <c r="HQM124" s="433"/>
      <c r="HQN124" s="433"/>
      <c r="HQO124" s="433"/>
      <c r="HQP124" s="433"/>
      <c r="HQQ124" s="433"/>
      <c r="HQR124" s="433"/>
      <c r="HQS124" s="433"/>
      <c r="HQT124" s="433"/>
      <c r="HQU124" s="433"/>
      <c r="HQV124" s="433"/>
      <c r="HQW124" s="433"/>
      <c r="HQX124" s="433"/>
      <c r="HQY124" s="433"/>
      <c r="HQZ124" s="433"/>
      <c r="HRA124" s="433"/>
      <c r="HRB124" s="433"/>
      <c r="HRC124" s="433"/>
      <c r="HRD124" s="433"/>
      <c r="HRE124" s="433"/>
      <c r="HRF124" s="433"/>
      <c r="HRG124" s="433"/>
      <c r="HRH124" s="433"/>
      <c r="HRI124" s="433"/>
      <c r="HRJ124" s="433"/>
      <c r="HRK124" s="433"/>
      <c r="HRL124" s="433"/>
      <c r="HRM124" s="433"/>
      <c r="HRN124" s="433"/>
      <c r="HRO124" s="433"/>
      <c r="HRP124" s="433"/>
      <c r="HRQ124" s="433"/>
      <c r="HRR124" s="433"/>
      <c r="HRS124" s="433"/>
      <c r="HRT124" s="433"/>
      <c r="HRU124" s="433"/>
      <c r="HRV124" s="433"/>
      <c r="HRW124" s="433"/>
      <c r="HRX124" s="433"/>
      <c r="HRY124" s="433"/>
      <c r="HRZ124" s="433"/>
      <c r="HSA124" s="433"/>
      <c r="HSB124" s="433"/>
      <c r="HSC124" s="433"/>
      <c r="HSD124" s="433"/>
      <c r="HSE124" s="433"/>
      <c r="HSF124" s="433"/>
      <c r="HSG124" s="433"/>
      <c r="HSH124" s="433"/>
      <c r="HSI124" s="433"/>
      <c r="HSJ124" s="433"/>
      <c r="HSK124" s="433"/>
      <c r="HSL124" s="433"/>
      <c r="HSM124" s="433"/>
      <c r="HSN124" s="433"/>
      <c r="HSO124" s="433"/>
      <c r="HSP124" s="433"/>
      <c r="HSQ124" s="433"/>
      <c r="HSR124" s="433"/>
      <c r="HSS124" s="433"/>
      <c r="HST124" s="433"/>
      <c r="HSU124" s="433"/>
      <c r="HSV124" s="433"/>
      <c r="HSW124" s="433"/>
      <c r="HSX124" s="433"/>
      <c r="HSY124" s="433"/>
      <c r="HSZ124" s="433"/>
      <c r="HTA124" s="433"/>
      <c r="HTB124" s="433"/>
      <c r="HTC124" s="433"/>
      <c r="HTD124" s="433"/>
      <c r="HTE124" s="433"/>
      <c r="HTF124" s="433"/>
      <c r="HTG124" s="433"/>
      <c r="HTH124" s="433"/>
      <c r="HTI124" s="433"/>
      <c r="HTJ124" s="433"/>
      <c r="HTK124" s="433"/>
      <c r="HTL124" s="433"/>
      <c r="HTM124" s="433"/>
      <c r="HTN124" s="433"/>
      <c r="HTO124" s="433"/>
      <c r="HTP124" s="433"/>
      <c r="HTQ124" s="433"/>
      <c r="HTR124" s="433"/>
      <c r="HTS124" s="433"/>
      <c r="HTT124" s="433"/>
      <c r="HTU124" s="433"/>
      <c r="HTV124" s="433"/>
      <c r="HTW124" s="433"/>
      <c r="HTX124" s="433"/>
      <c r="HTY124" s="433"/>
      <c r="HTZ124" s="433"/>
      <c r="HUA124" s="433"/>
      <c r="HUB124" s="433"/>
      <c r="HUC124" s="433"/>
      <c r="HUD124" s="433"/>
      <c r="HUE124" s="433"/>
      <c r="HUF124" s="433"/>
      <c r="HUG124" s="433"/>
      <c r="HUH124" s="433"/>
      <c r="HUI124" s="433"/>
      <c r="HUJ124" s="433"/>
      <c r="HUK124" s="433"/>
      <c r="HUL124" s="433"/>
      <c r="HUM124" s="433"/>
      <c r="HUN124" s="433"/>
      <c r="HUO124" s="433"/>
      <c r="HUP124" s="433"/>
      <c r="HUQ124" s="433"/>
      <c r="HUR124" s="433"/>
      <c r="HUS124" s="433"/>
      <c r="HUT124" s="433"/>
      <c r="HUU124" s="433"/>
      <c r="HUV124" s="433"/>
      <c r="HUW124" s="433"/>
      <c r="HUX124" s="433"/>
      <c r="HUY124" s="433"/>
      <c r="HUZ124" s="433"/>
      <c r="HVA124" s="433"/>
      <c r="HVB124" s="433"/>
      <c r="HVC124" s="433"/>
      <c r="HVD124" s="433"/>
      <c r="HVE124" s="433"/>
      <c r="HVF124" s="433"/>
      <c r="HVG124" s="433"/>
      <c r="HVH124" s="433"/>
      <c r="HVI124" s="433"/>
      <c r="HVJ124" s="433"/>
      <c r="HVK124" s="433"/>
      <c r="HVL124" s="433"/>
      <c r="HVM124" s="433"/>
      <c r="HVN124" s="433"/>
      <c r="HVO124" s="433"/>
      <c r="HVP124" s="433"/>
      <c r="HVQ124" s="433"/>
      <c r="HVR124" s="433"/>
      <c r="HVS124" s="433"/>
      <c r="HVT124" s="433"/>
      <c r="HVU124" s="433"/>
      <c r="HVV124" s="433"/>
      <c r="HVW124" s="433"/>
      <c r="HVX124" s="433"/>
      <c r="HVY124" s="433"/>
      <c r="HVZ124" s="433"/>
      <c r="HWA124" s="433"/>
      <c r="HWB124" s="433"/>
      <c r="HWC124" s="433"/>
      <c r="HWD124" s="433"/>
      <c r="HWE124" s="433"/>
      <c r="HWF124" s="433"/>
      <c r="HWG124" s="433"/>
      <c r="HWH124" s="433"/>
      <c r="HWI124" s="433"/>
      <c r="HWJ124" s="433"/>
      <c r="HWK124" s="433"/>
      <c r="HWL124" s="433"/>
      <c r="HWM124" s="433"/>
      <c r="HWN124" s="433"/>
      <c r="HWO124" s="433"/>
      <c r="HWP124" s="433"/>
      <c r="HWQ124" s="433"/>
      <c r="HWR124" s="433"/>
      <c r="HWS124" s="433"/>
      <c r="HWT124" s="433"/>
      <c r="HWU124" s="433"/>
      <c r="HWV124" s="433"/>
      <c r="HWW124" s="433"/>
      <c r="HWX124" s="433"/>
      <c r="HWY124" s="433"/>
      <c r="HWZ124" s="433"/>
      <c r="HXA124" s="433"/>
      <c r="HXB124" s="433"/>
      <c r="HXC124" s="433"/>
      <c r="HXD124" s="433"/>
      <c r="HXE124" s="433"/>
      <c r="HXF124" s="433"/>
      <c r="HXG124" s="433"/>
      <c r="HXH124" s="433"/>
      <c r="HXI124" s="433"/>
      <c r="HXJ124" s="433"/>
      <c r="HXK124" s="433"/>
      <c r="HXL124" s="433"/>
      <c r="HXM124" s="433"/>
      <c r="HXN124" s="433"/>
      <c r="HXO124" s="433"/>
      <c r="HXP124" s="433"/>
      <c r="HXQ124" s="433"/>
      <c r="HXR124" s="433"/>
      <c r="HXS124" s="433"/>
      <c r="HXT124" s="433"/>
      <c r="HXU124" s="433"/>
      <c r="HXV124" s="433"/>
      <c r="HXW124" s="433"/>
      <c r="HXX124" s="433"/>
      <c r="HXY124" s="433"/>
      <c r="HXZ124" s="433"/>
      <c r="HYA124" s="433"/>
      <c r="HYB124" s="433"/>
      <c r="HYC124" s="433"/>
      <c r="HYD124" s="433"/>
      <c r="HYE124" s="433"/>
      <c r="HYF124" s="433"/>
      <c r="HYG124" s="433"/>
      <c r="HYH124" s="433"/>
      <c r="HYI124" s="433"/>
      <c r="HYJ124" s="433"/>
      <c r="HYK124" s="433"/>
      <c r="HYL124" s="433"/>
      <c r="HYM124" s="433"/>
      <c r="HYN124" s="433"/>
      <c r="HYO124" s="433"/>
      <c r="HYP124" s="433"/>
      <c r="HYQ124" s="433"/>
      <c r="HYR124" s="433"/>
      <c r="HYS124" s="433"/>
      <c r="HYT124" s="433"/>
      <c r="HYU124" s="433"/>
      <c r="HYV124" s="433"/>
      <c r="HYW124" s="433"/>
      <c r="HYX124" s="433"/>
      <c r="HYY124" s="433"/>
      <c r="HYZ124" s="433"/>
      <c r="HZA124" s="433"/>
      <c r="HZB124" s="433"/>
      <c r="HZC124" s="433"/>
      <c r="HZD124" s="433"/>
      <c r="HZE124" s="433"/>
      <c r="HZF124" s="433"/>
      <c r="HZG124" s="433"/>
      <c r="HZH124" s="433"/>
      <c r="HZI124" s="433"/>
      <c r="HZJ124" s="433"/>
      <c r="HZK124" s="433"/>
      <c r="HZL124" s="433"/>
      <c r="HZM124" s="433"/>
      <c r="HZN124" s="433"/>
      <c r="HZO124" s="433"/>
      <c r="HZP124" s="433"/>
      <c r="HZQ124" s="433"/>
      <c r="HZR124" s="433"/>
      <c r="HZS124" s="433"/>
      <c r="HZT124" s="433"/>
      <c r="HZU124" s="433"/>
      <c r="HZV124" s="433"/>
      <c r="HZW124" s="433"/>
      <c r="HZX124" s="433"/>
      <c r="HZY124" s="433"/>
      <c r="HZZ124" s="433"/>
      <c r="IAA124" s="433"/>
      <c r="IAB124" s="433"/>
      <c r="IAC124" s="433"/>
      <c r="IAD124" s="433"/>
      <c r="IAE124" s="433"/>
      <c r="IAF124" s="433"/>
      <c r="IAG124" s="433"/>
      <c r="IAH124" s="433"/>
      <c r="IAI124" s="433"/>
      <c r="IAJ124" s="433"/>
      <c r="IAK124" s="433"/>
      <c r="IAL124" s="433"/>
      <c r="IAM124" s="433"/>
      <c r="IAN124" s="433"/>
      <c r="IAO124" s="433"/>
      <c r="IAP124" s="433"/>
      <c r="IAQ124" s="433"/>
      <c r="IAR124" s="433"/>
      <c r="IAS124" s="433"/>
      <c r="IAT124" s="433"/>
      <c r="IAU124" s="433"/>
      <c r="IAV124" s="433"/>
      <c r="IAW124" s="433"/>
      <c r="IAX124" s="433"/>
      <c r="IAY124" s="433"/>
      <c r="IAZ124" s="433"/>
      <c r="IBA124" s="433"/>
      <c r="IBB124" s="433"/>
      <c r="IBC124" s="433"/>
      <c r="IBD124" s="433"/>
      <c r="IBE124" s="433"/>
      <c r="IBF124" s="433"/>
      <c r="IBG124" s="433"/>
      <c r="IBH124" s="433"/>
      <c r="IBI124" s="433"/>
      <c r="IBJ124" s="433"/>
      <c r="IBK124" s="433"/>
      <c r="IBL124" s="433"/>
      <c r="IBM124" s="433"/>
      <c r="IBN124" s="433"/>
      <c r="IBO124" s="433"/>
      <c r="IBP124" s="433"/>
      <c r="IBQ124" s="433"/>
      <c r="IBR124" s="433"/>
      <c r="IBS124" s="433"/>
      <c r="IBT124" s="433"/>
      <c r="IBU124" s="433"/>
      <c r="IBV124" s="433"/>
      <c r="IBW124" s="433"/>
      <c r="IBX124" s="433"/>
      <c r="IBY124" s="433"/>
      <c r="IBZ124" s="433"/>
      <c r="ICA124" s="433"/>
      <c r="ICB124" s="433"/>
      <c r="ICC124" s="433"/>
      <c r="ICD124" s="433"/>
      <c r="ICE124" s="433"/>
      <c r="ICF124" s="433"/>
      <c r="ICG124" s="433"/>
      <c r="ICH124" s="433"/>
      <c r="ICI124" s="433"/>
      <c r="ICJ124" s="433"/>
      <c r="ICK124" s="433"/>
      <c r="ICL124" s="433"/>
      <c r="ICM124" s="433"/>
      <c r="ICN124" s="433"/>
      <c r="ICO124" s="433"/>
      <c r="ICP124" s="433"/>
      <c r="ICQ124" s="433"/>
      <c r="ICR124" s="433"/>
      <c r="ICS124" s="433"/>
      <c r="ICT124" s="433"/>
      <c r="ICU124" s="433"/>
      <c r="ICV124" s="433"/>
      <c r="ICW124" s="433"/>
      <c r="ICX124" s="433"/>
      <c r="ICY124" s="433"/>
      <c r="ICZ124" s="433"/>
      <c r="IDA124" s="433"/>
      <c r="IDB124" s="433"/>
      <c r="IDC124" s="433"/>
      <c r="IDD124" s="433"/>
      <c r="IDE124" s="433"/>
      <c r="IDF124" s="433"/>
      <c r="IDG124" s="433"/>
      <c r="IDH124" s="433"/>
      <c r="IDI124" s="433"/>
      <c r="IDJ124" s="433"/>
      <c r="IDK124" s="433"/>
      <c r="IDL124" s="433"/>
      <c r="IDM124" s="433"/>
      <c r="IDN124" s="433"/>
      <c r="IDO124" s="433"/>
      <c r="IDP124" s="433"/>
      <c r="IDQ124" s="433"/>
      <c r="IDR124" s="433"/>
      <c r="IDS124" s="433"/>
      <c r="IDT124" s="433"/>
      <c r="IDU124" s="433"/>
      <c r="IDV124" s="433"/>
      <c r="IDW124" s="433"/>
      <c r="IDX124" s="433"/>
      <c r="IDY124" s="433"/>
      <c r="IDZ124" s="433"/>
      <c r="IEA124" s="433"/>
      <c r="IEB124" s="433"/>
      <c r="IEC124" s="433"/>
      <c r="IED124" s="433"/>
      <c r="IEE124" s="433"/>
      <c r="IEF124" s="433"/>
      <c r="IEG124" s="433"/>
      <c r="IEH124" s="433"/>
      <c r="IEI124" s="433"/>
      <c r="IEJ124" s="433"/>
      <c r="IEK124" s="433"/>
      <c r="IEL124" s="433"/>
      <c r="IEM124" s="433"/>
      <c r="IEN124" s="433"/>
      <c r="IEO124" s="433"/>
      <c r="IEP124" s="433"/>
      <c r="IEQ124" s="433"/>
      <c r="IER124" s="433"/>
      <c r="IES124" s="433"/>
      <c r="IET124" s="433"/>
      <c r="IEU124" s="433"/>
      <c r="IEV124" s="433"/>
      <c r="IEW124" s="433"/>
      <c r="IEX124" s="433"/>
      <c r="IEY124" s="433"/>
      <c r="IEZ124" s="433"/>
      <c r="IFA124" s="433"/>
      <c r="IFB124" s="433"/>
      <c r="IFC124" s="433"/>
      <c r="IFD124" s="433"/>
      <c r="IFE124" s="433"/>
      <c r="IFF124" s="433"/>
      <c r="IFG124" s="433"/>
      <c r="IFH124" s="433"/>
      <c r="IFI124" s="433"/>
      <c r="IFJ124" s="433"/>
      <c r="IFK124" s="433"/>
      <c r="IFL124" s="433"/>
      <c r="IFM124" s="433"/>
      <c r="IFN124" s="433"/>
      <c r="IFO124" s="433"/>
      <c r="IFP124" s="433"/>
      <c r="IFQ124" s="433"/>
      <c r="IFR124" s="433"/>
      <c r="IFS124" s="433"/>
      <c r="IFT124" s="433"/>
      <c r="IFU124" s="433"/>
      <c r="IFV124" s="433"/>
      <c r="IFW124" s="433"/>
      <c r="IFX124" s="433"/>
      <c r="IFY124" s="433"/>
      <c r="IFZ124" s="433"/>
      <c r="IGA124" s="433"/>
      <c r="IGB124" s="433"/>
      <c r="IGC124" s="433"/>
      <c r="IGD124" s="433"/>
      <c r="IGE124" s="433"/>
      <c r="IGF124" s="433"/>
      <c r="IGG124" s="433"/>
      <c r="IGH124" s="433"/>
      <c r="IGI124" s="433"/>
      <c r="IGJ124" s="433"/>
      <c r="IGK124" s="433"/>
      <c r="IGL124" s="433"/>
      <c r="IGM124" s="433"/>
      <c r="IGN124" s="433"/>
      <c r="IGO124" s="433"/>
      <c r="IGP124" s="433"/>
      <c r="IGQ124" s="433"/>
      <c r="IGR124" s="433"/>
      <c r="IGS124" s="433"/>
      <c r="IGT124" s="433"/>
      <c r="IGU124" s="433"/>
      <c r="IGV124" s="433"/>
      <c r="IGW124" s="433"/>
      <c r="IGX124" s="433"/>
      <c r="IGY124" s="433"/>
      <c r="IGZ124" s="433"/>
      <c r="IHA124" s="433"/>
      <c r="IHB124" s="433"/>
      <c r="IHC124" s="433"/>
      <c r="IHD124" s="433"/>
      <c r="IHE124" s="433"/>
      <c r="IHF124" s="433"/>
      <c r="IHG124" s="433"/>
      <c r="IHH124" s="433"/>
      <c r="IHI124" s="433"/>
      <c r="IHJ124" s="433"/>
      <c r="IHK124" s="433"/>
      <c r="IHL124" s="433"/>
      <c r="IHM124" s="433"/>
      <c r="IHN124" s="433"/>
      <c r="IHO124" s="433"/>
      <c r="IHP124" s="433"/>
      <c r="IHQ124" s="433"/>
      <c r="IHR124" s="433"/>
      <c r="IHS124" s="433"/>
      <c r="IHT124" s="433"/>
      <c r="IHU124" s="433"/>
      <c r="IHV124" s="433"/>
      <c r="IHW124" s="433"/>
      <c r="IHX124" s="433"/>
      <c r="IHY124" s="433"/>
      <c r="IHZ124" s="433"/>
      <c r="IIA124" s="433"/>
      <c r="IIB124" s="433"/>
      <c r="IIC124" s="433"/>
      <c r="IID124" s="433"/>
      <c r="IIE124" s="433"/>
      <c r="IIF124" s="433"/>
      <c r="IIG124" s="433"/>
      <c r="IIH124" s="433"/>
      <c r="III124" s="433"/>
      <c r="IIJ124" s="433"/>
      <c r="IIK124" s="433"/>
      <c r="IIL124" s="433"/>
      <c r="IIM124" s="433"/>
      <c r="IIN124" s="433"/>
      <c r="IIO124" s="433"/>
      <c r="IIP124" s="433"/>
      <c r="IIQ124" s="433"/>
      <c r="IIR124" s="433"/>
      <c r="IIS124" s="433"/>
      <c r="IIT124" s="433"/>
      <c r="IIU124" s="433"/>
      <c r="IIV124" s="433"/>
      <c r="IIW124" s="433"/>
      <c r="IIX124" s="433"/>
      <c r="IIY124" s="433"/>
      <c r="IIZ124" s="433"/>
      <c r="IJA124" s="433"/>
      <c r="IJB124" s="433"/>
      <c r="IJC124" s="433"/>
      <c r="IJD124" s="433"/>
      <c r="IJE124" s="433"/>
      <c r="IJF124" s="433"/>
      <c r="IJG124" s="433"/>
      <c r="IJH124" s="433"/>
      <c r="IJI124" s="433"/>
      <c r="IJJ124" s="433"/>
      <c r="IJK124" s="433"/>
      <c r="IJL124" s="433"/>
      <c r="IJM124" s="433"/>
      <c r="IJN124" s="433"/>
      <c r="IJO124" s="433"/>
      <c r="IJP124" s="433"/>
      <c r="IJQ124" s="433"/>
      <c r="IJR124" s="433"/>
      <c r="IJS124" s="433"/>
      <c r="IJT124" s="433"/>
      <c r="IJU124" s="433"/>
      <c r="IJV124" s="433"/>
      <c r="IJW124" s="433"/>
      <c r="IJX124" s="433"/>
      <c r="IJY124" s="433"/>
      <c r="IJZ124" s="433"/>
      <c r="IKA124" s="433"/>
      <c r="IKB124" s="433"/>
      <c r="IKC124" s="433"/>
      <c r="IKD124" s="433"/>
      <c r="IKE124" s="433"/>
      <c r="IKF124" s="433"/>
      <c r="IKG124" s="433"/>
      <c r="IKH124" s="433"/>
      <c r="IKI124" s="433"/>
      <c r="IKJ124" s="433"/>
      <c r="IKK124" s="433"/>
      <c r="IKL124" s="433"/>
      <c r="IKM124" s="433"/>
      <c r="IKN124" s="433"/>
      <c r="IKO124" s="433"/>
      <c r="IKP124" s="433"/>
      <c r="IKQ124" s="433"/>
      <c r="IKR124" s="433"/>
      <c r="IKS124" s="433"/>
      <c r="IKT124" s="433"/>
      <c r="IKU124" s="433"/>
      <c r="IKV124" s="433"/>
      <c r="IKW124" s="433"/>
      <c r="IKX124" s="433"/>
      <c r="IKY124" s="433"/>
      <c r="IKZ124" s="433"/>
      <c r="ILA124" s="433"/>
      <c r="ILB124" s="433"/>
      <c r="ILC124" s="433"/>
      <c r="ILD124" s="433"/>
      <c r="ILE124" s="433"/>
      <c r="ILF124" s="433"/>
      <c r="ILG124" s="433"/>
      <c r="ILH124" s="433"/>
      <c r="ILI124" s="433"/>
      <c r="ILJ124" s="433"/>
      <c r="ILK124" s="433"/>
      <c r="ILL124" s="433"/>
      <c r="ILM124" s="433"/>
      <c r="ILN124" s="433"/>
      <c r="ILO124" s="433"/>
      <c r="ILP124" s="433"/>
      <c r="ILQ124" s="433"/>
      <c r="ILR124" s="433"/>
      <c r="ILS124" s="433"/>
      <c r="ILT124" s="433"/>
      <c r="ILU124" s="433"/>
      <c r="ILV124" s="433"/>
      <c r="ILW124" s="433"/>
      <c r="ILX124" s="433"/>
      <c r="ILY124" s="433"/>
      <c r="ILZ124" s="433"/>
      <c r="IMA124" s="433"/>
      <c r="IMB124" s="433"/>
      <c r="IMC124" s="433"/>
      <c r="IMD124" s="433"/>
      <c r="IME124" s="433"/>
      <c r="IMF124" s="433"/>
      <c r="IMG124" s="433"/>
      <c r="IMH124" s="433"/>
      <c r="IMI124" s="433"/>
      <c r="IMJ124" s="433"/>
      <c r="IMK124" s="433"/>
      <c r="IML124" s="433"/>
      <c r="IMM124" s="433"/>
      <c r="IMN124" s="433"/>
      <c r="IMO124" s="433"/>
      <c r="IMP124" s="433"/>
      <c r="IMQ124" s="433"/>
      <c r="IMR124" s="433"/>
      <c r="IMS124" s="433"/>
      <c r="IMT124" s="433"/>
      <c r="IMU124" s="433"/>
      <c r="IMV124" s="433"/>
      <c r="IMW124" s="433"/>
      <c r="IMX124" s="433"/>
      <c r="IMY124" s="433"/>
      <c r="IMZ124" s="433"/>
      <c r="INA124" s="433"/>
      <c r="INB124" s="433"/>
      <c r="INC124" s="433"/>
      <c r="IND124" s="433"/>
      <c r="INE124" s="433"/>
      <c r="INF124" s="433"/>
      <c r="ING124" s="433"/>
      <c r="INH124" s="433"/>
      <c r="INI124" s="433"/>
      <c r="INJ124" s="433"/>
      <c r="INK124" s="433"/>
      <c r="INL124" s="433"/>
      <c r="INM124" s="433"/>
      <c r="INN124" s="433"/>
      <c r="INO124" s="433"/>
      <c r="INP124" s="433"/>
      <c r="INQ124" s="433"/>
      <c r="INR124" s="433"/>
      <c r="INS124" s="433"/>
      <c r="INT124" s="433"/>
      <c r="INU124" s="433"/>
      <c r="INV124" s="433"/>
      <c r="INW124" s="433"/>
      <c r="INX124" s="433"/>
      <c r="INY124" s="433"/>
      <c r="INZ124" s="433"/>
      <c r="IOA124" s="433"/>
      <c r="IOB124" s="433"/>
      <c r="IOC124" s="433"/>
      <c r="IOD124" s="433"/>
      <c r="IOE124" s="433"/>
      <c r="IOF124" s="433"/>
      <c r="IOG124" s="433"/>
      <c r="IOH124" s="433"/>
      <c r="IOI124" s="433"/>
      <c r="IOJ124" s="433"/>
      <c r="IOK124" s="433"/>
      <c r="IOL124" s="433"/>
      <c r="IOM124" s="433"/>
      <c r="ION124" s="433"/>
      <c r="IOO124" s="433"/>
      <c r="IOP124" s="433"/>
      <c r="IOQ124" s="433"/>
      <c r="IOR124" s="433"/>
      <c r="IOS124" s="433"/>
      <c r="IOT124" s="433"/>
      <c r="IOU124" s="433"/>
      <c r="IOV124" s="433"/>
      <c r="IOW124" s="433"/>
      <c r="IOX124" s="433"/>
      <c r="IOY124" s="433"/>
      <c r="IOZ124" s="433"/>
      <c r="IPA124" s="433"/>
      <c r="IPB124" s="433"/>
      <c r="IPC124" s="433"/>
      <c r="IPD124" s="433"/>
      <c r="IPE124" s="433"/>
      <c r="IPF124" s="433"/>
      <c r="IPG124" s="433"/>
      <c r="IPH124" s="433"/>
      <c r="IPI124" s="433"/>
      <c r="IPJ124" s="433"/>
      <c r="IPK124" s="433"/>
      <c r="IPL124" s="433"/>
      <c r="IPM124" s="433"/>
      <c r="IPN124" s="433"/>
      <c r="IPO124" s="433"/>
      <c r="IPP124" s="433"/>
      <c r="IPQ124" s="433"/>
      <c r="IPR124" s="433"/>
      <c r="IPS124" s="433"/>
      <c r="IPT124" s="433"/>
      <c r="IPU124" s="433"/>
      <c r="IPV124" s="433"/>
      <c r="IPW124" s="433"/>
      <c r="IPX124" s="433"/>
      <c r="IPY124" s="433"/>
      <c r="IPZ124" s="433"/>
      <c r="IQA124" s="433"/>
      <c r="IQB124" s="433"/>
      <c r="IQC124" s="433"/>
      <c r="IQD124" s="433"/>
      <c r="IQE124" s="433"/>
      <c r="IQF124" s="433"/>
      <c r="IQG124" s="433"/>
      <c r="IQH124" s="433"/>
      <c r="IQI124" s="433"/>
      <c r="IQJ124" s="433"/>
      <c r="IQK124" s="433"/>
      <c r="IQL124" s="433"/>
      <c r="IQM124" s="433"/>
      <c r="IQN124" s="433"/>
      <c r="IQO124" s="433"/>
      <c r="IQP124" s="433"/>
      <c r="IQQ124" s="433"/>
      <c r="IQR124" s="433"/>
      <c r="IQS124" s="433"/>
      <c r="IQT124" s="433"/>
      <c r="IQU124" s="433"/>
      <c r="IQV124" s="433"/>
      <c r="IQW124" s="433"/>
      <c r="IQX124" s="433"/>
      <c r="IQY124" s="433"/>
      <c r="IQZ124" s="433"/>
      <c r="IRA124" s="433"/>
      <c r="IRB124" s="433"/>
      <c r="IRC124" s="433"/>
      <c r="IRD124" s="433"/>
      <c r="IRE124" s="433"/>
      <c r="IRF124" s="433"/>
      <c r="IRG124" s="433"/>
      <c r="IRH124" s="433"/>
      <c r="IRI124" s="433"/>
      <c r="IRJ124" s="433"/>
      <c r="IRK124" s="433"/>
      <c r="IRL124" s="433"/>
      <c r="IRM124" s="433"/>
      <c r="IRN124" s="433"/>
      <c r="IRO124" s="433"/>
      <c r="IRP124" s="433"/>
      <c r="IRQ124" s="433"/>
      <c r="IRR124" s="433"/>
      <c r="IRS124" s="433"/>
      <c r="IRT124" s="433"/>
      <c r="IRU124" s="433"/>
      <c r="IRV124" s="433"/>
      <c r="IRW124" s="433"/>
      <c r="IRX124" s="433"/>
      <c r="IRY124" s="433"/>
      <c r="IRZ124" s="433"/>
      <c r="ISA124" s="433"/>
      <c r="ISB124" s="433"/>
      <c r="ISC124" s="433"/>
      <c r="ISD124" s="433"/>
      <c r="ISE124" s="433"/>
      <c r="ISF124" s="433"/>
      <c r="ISG124" s="433"/>
      <c r="ISH124" s="433"/>
      <c r="ISI124" s="433"/>
      <c r="ISJ124" s="433"/>
      <c r="ISK124" s="433"/>
      <c r="ISL124" s="433"/>
      <c r="ISM124" s="433"/>
      <c r="ISN124" s="433"/>
      <c r="ISO124" s="433"/>
      <c r="ISP124" s="433"/>
      <c r="ISQ124" s="433"/>
      <c r="ISR124" s="433"/>
      <c r="ISS124" s="433"/>
      <c r="IST124" s="433"/>
      <c r="ISU124" s="433"/>
      <c r="ISV124" s="433"/>
      <c r="ISW124" s="433"/>
      <c r="ISX124" s="433"/>
      <c r="ISY124" s="433"/>
      <c r="ISZ124" s="433"/>
      <c r="ITA124" s="433"/>
      <c r="ITB124" s="433"/>
      <c r="ITC124" s="433"/>
      <c r="ITD124" s="433"/>
      <c r="ITE124" s="433"/>
      <c r="ITF124" s="433"/>
      <c r="ITG124" s="433"/>
      <c r="ITH124" s="433"/>
      <c r="ITI124" s="433"/>
      <c r="ITJ124" s="433"/>
      <c r="ITK124" s="433"/>
      <c r="ITL124" s="433"/>
      <c r="ITM124" s="433"/>
      <c r="ITN124" s="433"/>
      <c r="ITO124" s="433"/>
      <c r="ITP124" s="433"/>
      <c r="ITQ124" s="433"/>
      <c r="ITR124" s="433"/>
      <c r="ITS124" s="433"/>
      <c r="ITT124" s="433"/>
      <c r="ITU124" s="433"/>
      <c r="ITV124" s="433"/>
      <c r="ITW124" s="433"/>
      <c r="ITX124" s="433"/>
      <c r="ITY124" s="433"/>
      <c r="ITZ124" s="433"/>
      <c r="IUA124" s="433"/>
      <c r="IUB124" s="433"/>
      <c r="IUC124" s="433"/>
      <c r="IUD124" s="433"/>
      <c r="IUE124" s="433"/>
      <c r="IUF124" s="433"/>
      <c r="IUG124" s="433"/>
      <c r="IUH124" s="433"/>
      <c r="IUI124" s="433"/>
      <c r="IUJ124" s="433"/>
      <c r="IUK124" s="433"/>
      <c r="IUL124" s="433"/>
      <c r="IUM124" s="433"/>
      <c r="IUN124" s="433"/>
      <c r="IUO124" s="433"/>
      <c r="IUP124" s="433"/>
      <c r="IUQ124" s="433"/>
      <c r="IUR124" s="433"/>
      <c r="IUS124" s="433"/>
      <c r="IUT124" s="433"/>
      <c r="IUU124" s="433"/>
      <c r="IUV124" s="433"/>
      <c r="IUW124" s="433"/>
      <c r="IUX124" s="433"/>
      <c r="IUY124" s="433"/>
      <c r="IUZ124" s="433"/>
      <c r="IVA124" s="433"/>
      <c r="IVB124" s="433"/>
      <c r="IVC124" s="433"/>
      <c r="IVD124" s="433"/>
      <c r="IVE124" s="433"/>
      <c r="IVF124" s="433"/>
      <c r="IVG124" s="433"/>
      <c r="IVH124" s="433"/>
      <c r="IVI124" s="433"/>
      <c r="IVJ124" s="433"/>
      <c r="IVK124" s="433"/>
      <c r="IVL124" s="433"/>
      <c r="IVM124" s="433"/>
      <c r="IVN124" s="433"/>
      <c r="IVO124" s="433"/>
      <c r="IVP124" s="433"/>
      <c r="IVQ124" s="433"/>
      <c r="IVR124" s="433"/>
      <c r="IVS124" s="433"/>
      <c r="IVT124" s="433"/>
      <c r="IVU124" s="433"/>
      <c r="IVV124" s="433"/>
      <c r="IVW124" s="433"/>
      <c r="IVX124" s="433"/>
      <c r="IVY124" s="433"/>
      <c r="IVZ124" s="433"/>
      <c r="IWA124" s="433"/>
      <c r="IWB124" s="433"/>
      <c r="IWC124" s="433"/>
      <c r="IWD124" s="433"/>
      <c r="IWE124" s="433"/>
      <c r="IWF124" s="433"/>
      <c r="IWG124" s="433"/>
      <c r="IWH124" s="433"/>
      <c r="IWI124" s="433"/>
      <c r="IWJ124" s="433"/>
      <c r="IWK124" s="433"/>
      <c r="IWL124" s="433"/>
      <c r="IWM124" s="433"/>
      <c r="IWN124" s="433"/>
      <c r="IWO124" s="433"/>
      <c r="IWP124" s="433"/>
      <c r="IWQ124" s="433"/>
      <c r="IWR124" s="433"/>
      <c r="IWS124" s="433"/>
      <c r="IWT124" s="433"/>
      <c r="IWU124" s="433"/>
      <c r="IWV124" s="433"/>
      <c r="IWW124" s="433"/>
      <c r="IWX124" s="433"/>
      <c r="IWY124" s="433"/>
      <c r="IWZ124" s="433"/>
      <c r="IXA124" s="433"/>
      <c r="IXB124" s="433"/>
      <c r="IXC124" s="433"/>
      <c r="IXD124" s="433"/>
      <c r="IXE124" s="433"/>
      <c r="IXF124" s="433"/>
      <c r="IXG124" s="433"/>
      <c r="IXH124" s="433"/>
      <c r="IXI124" s="433"/>
      <c r="IXJ124" s="433"/>
      <c r="IXK124" s="433"/>
      <c r="IXL124" s="433"/>
      <c r="IXM124" s="433"/>
      <c r="IXN124" s="433"/>
      <c r="IXO124" s="433"/>
      <c r="IXP124" s="433"/>
      <c r="IXQ124" s="433"/>
      <c r="IXR124" s="433"/>
      <c r="IXS124" s="433"/>
      <c r="IXT124" s="433"/>
      <c r="IXU124" s="433"/>
      <c r="IXV124" s="433"/>
      <c r="IXW124" s="433"/>
      <c r="IXX124" s="433"/>
      <c r="IXY124" s="433"/>
      <c r="IXZ124" s="433"/>
      <c r="IYA124" s="433"/>
      <c r="IYB124" s="433"/>
      <c r="IYC124" s="433"/>
      <c r="IYD124" s="433"/>
      <c r="IYE124" s="433"/>
      <c r="IYF124" s="433"/>
      <c r="IYG124" s="433"/>
      <c r="IYH124" s="433"/>
      <c r="IYI124" s="433"/>
      <c r="IYJ124" s="433"/>
      <c r="IYK124" s="433"/>
      <c r="IYL124" s="433"/>
      <c r="IYM124" s="433"/>
      <c r="IYN124" s="433"/>
      <c r="IYO124" s="433"/>
      <c r="IYP124" s="433"/>
      <c r="IYQ124" s="433"/>
      <c r="IYR124" s="433"/>
      <c r="IYS124" s="433"/>
      <c r="IYT124" s="433"/>
      <c r="IYU124" s="433"/>
      <c r="IYV124" s="433"/>
      <c r="IYW124" s="433"/>
      <c r="IYX124" s="433"/>
      <c r="IYY124" s="433"/>
      <c r="IYZ124" s="433"/>
      <c r="IZA124" s="433"/>
      <c r="IZB124" s="433"/>
      <c r="IZC124" s="433"/>
      <c r="IZD124" s="433"/>
      <c r="IZE124" s="433"/>
      <c r="IZF124" s="433"/>
      <c r="IZG124" s="433"/>
      <c r="IZH124" s="433"/>
      <c r="IZI124" s="433"/>
      <c r="IZJ124" s="433"/>
      <c r="IZK124" s="433"/>
      <c r="IZL124" s="433"/>
      <c r="IZM124" s="433"/>
      <c r="IZN124" s="433"/>
      <c r="IZO124" s="433"/>
      <c r="IZP124" s="433"/>
      <c r="IZQ124" s="433"/>
      <c r="IZR124" s="433"/>
      <c r="IZS124" s="433"/>
      <c r="IZT124" s="433"/>
      <c r="IZU124" s="433"/>
      <c r="IZV124" s="433"/>
      <c r="IZW124" s="433"/>
      <c r="IZX124" s="433"/>
      <c r="IZY124" s="433"/>
      <c r="IZZ124" s="433"/>
      <c r="JAA124" s="433"/>
      <c r="JAB124" s="433"/>
      <c r="JAC124" s="433"/>
      <c r="JAD124" s="433"/>
      <c r="JAE124" s="433"/>
      <c r="JAF124" s="433"/>
      <c r="JAG124" s="433"/>
      <c r="JAH124" s="433"/>
      <c r="JAI124" s="433"/>
      <c r="JAJ124" s="433"/>
      <c r="JAK124" s="433"/>
      <c r="JAL124" s="433"/>
      <c r="JAM124" s="433"/>
      <c r="JAN124" s="433"/>
      <c r="JAO124" s="433"/>
      <c r="JAP124" s="433"/>
      <c r="JAQ124" s="433"/>
      <c r="JAR124" s="433"/>
      <c r="JAS124" s="433"/>
      <c r="JAT124" s="433"/>
      <c r="JAU124" s="433"/>
      <c r="JAV124" s="433"/>
      <c r="JAW124" s="433"/>
      <c r="JAX124" s="433"/>
      <c r="JAY124" s="433"/>
      <c r="JAZ124" s="433"/>
      <c r="JBA124" s="433"/>
      <c r="JBB124" s="433"/>
      <c r="JBC124" s="433"/>
      <c r="JBD124" s="433"/>
      <c r="JBE124" s="433"/>
      <c r="JBF124" s="433"/>
      <c r="JBG124" s="433"/>
      <c r="JBH124" s="433"/>
      <c r="JBI124" s="433"/>
      <c r="JBJ124" s="433"/>
      <c r="JBK124" s="433"/>
      <c r="JBL124" s="433"/>
      <c r="JBM124" s="433"/>
      <c r="JBN124" s="433"/>
      <c r="JBO124" s="433"/>
      <c r="JBP124" s="433"/>
      <c r="JBQ124" s="433"/>
      <c r="JBR124" s="433"/>
      <c r="JBS124" s="433"/>
      <c r="JBT124" s="433"/>
      <c r="JBU124" s="433"/>
      <c r="JBV124" s="433"/>
      <c r="JBW124" s="433"/>
      <c r="JBX124" s="433"/>
      <c r="JBY124" s="433"/>
      <c r="JBZ124" s="433"/>
      <c r="JCA124" s="433"/>
      <c r="JCB124" s="433"/>
      <c r="JCC124" s="433"/>
      <c r="JCD124" s="433"/>
      <c r="JCE124" s="433"/>
      <c r="JCF124" s="433"/>
      <c r="JCG124" s="433"/>
      <c r="JCH124" s="433"/>
      <c r="JCI124" s="433"/>
      <c r="JCJ124" s="433"/>
      <c r="JCK124" s="433"/>
      <c r="JCL124" s="433"/>
      <c r="JCM124" s="433"/>
      <c r="JCN124" s="433"/>
      <c r="JCO124" s="433"/>
      <c r="JCP124" s="433"/>
      <c r="JCQ124" s="433"/>
      <c r="JCR124" s="433"/>
      <c r="JCS124" s="433"/>
      <c r="JCT124" s="433"/>
      <c r="JCU124" s="433"/>
      <c r="JCV124" s="433"/>
      <c r="JCW124" s="433"/>
      <c r="JCX124" s="433"/>
      <c r="JCY124" s="433"/>
      <c r="JCZ124" s="433"/>
      <c r="JDA124" s="433"/>
      <c r="JDB124" s="433"/>
      <c r="JDC124" s="433"/>
      <c r="JDD124" s="433"/>
      <c r="JDE124" s="433"/>
      <c r="JDF124" s="433"/>
      <c r="JDG124" s="433"/>
      <c r="JDH124" s="433"/>
      <c r="JDI124" s="433"/>
      <c r="JDJ124" s="433"/>
      <c r="JDK124" s="433"/>
      <c r="JDL124" s="433"/>
      <c r="JDM124" s="433"/>
      <c r="JDN124" s="433"/>
      <c r="JDO124" s="433"/>
      <c r="JDP124" s="433"/>
      <c r="JDQ124" s="433"/>
      <c r="JDR124" s="433"/>
      <c r="JDS124" s="433"/>
      <c r="JDT124" s="433"/>
      <c r="JDU124" s="433"/>
      <c r="JDV124" s="433"/>
      <c r="JDW124" s="433"/>
      <c r="JDX124" s="433"/>
      <c r="JDY124" s="433"/>
      <c r="JDZ124" s="433"/>
      <c r="JEA124" s="433"/>
      <c r="JEB124" s="433"/>
      <c r="JEC124" s="433"/>
      <c r="JED124" s="433"/>
      <c r="JEE124" s="433"/>
      <c r="JEF124" s="433"/>
      <c r="JEG124" s="433"/>
      <c r="JEH124" s="433"/>
      <c r="JEI124" s="433"/>
      <c r="JEJ124" s="433"/>
      <c r="JEK124" s="433"/>
      <c r="JEL124" s="433"/>
      <c r="JEM124" s="433"/>
      <c r="JEN124" s="433"/>
      <c r="JEO124" s="433"/>
      <c r="JEP124" s="433"/>
      <c r="JEQ124" s="433"/>
      <c r="JER124" s="433"/>
      <c r="JES124" s="433"/>
      <c r="JET124" s="433"/>
      <c r="JEU124" s="433"/>
      <c r="JEV124" s="433"/>
      <c r="JEW124" s="433"/>
      <c r="JEX124" s="433"/>
      <c r="JEY124" s="433"/>
      <c r="JEZ124" s="433"/>
      <c r="JFA124" s="433"/>
      <c r="JFB124" s="433"/>
      <c r="JFC124" s="433"/>
      <c r="JFD124" s="433"/>
      <c r="JFE124" s="433"/>
      <c r="JFF124" s="433"/>
      <c r="JFG124" s="433"/>
      <c r="JFH124" s="433"/>
      <c r="JFI124" s="433"/>
      <c r="JFJ124" s="433"/>
      <c r="JFK124" s="433"/>
      <c r="JFL124" s="433"/>
      <c r="JFM124" s="433"/>
      <c r="JFN124" s="433"/>
      <c r="JFO124" s="433"/>
      <c r="JFP124" s="433"/>
      <c r="JFQ124" s="433"/>
      <c r="JFR124" s="433"/>
      <c r="JFS124" s="433"/>
      <c r="JFT124" s="433"/>
      <c r="JFU124" s="433"/>
      <c r="JFV124" s="433"/>
      <c r="JFW124" s="433"/>
      <c r="JFX124" s="433"/>
      <c r="JFY124" s="433"/>
      <c r="JFZ124" s="433"/>
      <c r="JGA124" s="433"/>
      <c r="JGB124" s="433"/>
      <c r="JGC124" s="433"/>
      <c r="JGD124" s="433"/>
      <c r="JGE124" s="433"/>
      <c r="JGF124" s="433"/>
      <c r="JGG124" s="433"/>
      <c r="JGH124" s="433"/>
      <c r="JGI124" s="433"/>
      <c r="JGJ124" s="433"/>
      <c r="JGK124" s="433"/>
      <c r="JGL124" s="433"/>
      <c r="JGM124" s="433"/>
      <c r="JGN124" s="433"/>
      <c r="JGO124" s="433"/>
      <c r="JGP124" s="433"/>
      <c r="JGQ124" s="433"/>
      <c r="JGR124" s="433"/>
      <c r="JGS124" s="433"/>
      <c r="JGT124" s="433"/>
      <c r="JGU124" s="433"/>
      <c r="JGV124" s="433"/>
      <c r="JGW124" s="433"/>
      <c r="JGX124" s="433"/>
      <c r="JGY124" s="433"/>
      <c r="JGZ124" s="433"/>
      <c r="JHA124" s="433"/>
      <c r="JHB124" s="433"/>
      <c r="JHC124" s="433"/>
      <c r="JHD124" s="433"/>
      <c r="JHE124" s="433"/>
      <c r="JHF124" s="433"/>
      <c r="JHG124" s="433"/>
      <c r="JHH124" s="433"/>
      <c r="JHI124" s="433"/>
      <c r="JHJ124" s="433"/>
      <c r="JHK124" s="433"/>
      <c r="JHL124" s="433"/>
      <c r="JHM124" s="433"/>
      <c r="JHN124" s="433"/>
      <c r="JHO124" s="433"/>
      <c r="JHP124" s="433"/>
      <c r="JHQ124" s="433"/>
      <c r="JHR124" s="433"/>
      <c r="JHS124" s="433"/>
      <c r="JHT124" s="433"/>
      <c r="JHU124" s="433"/>
      <c r="JHV124" s="433"/>
      <c r="JHW124" s="433"/>
      <c r="JHX124" s="433"/>
      <c r="JHY124" s="433"/>
      <c r="JHZ124" s="433"/>
      <c r="JIA124" s="433"/>
      <c r="JIB124" s="433"/>
      <c r="JIC124" s="433"/>
      <c r="JID124" s="433"/>
      <c r="JIE124" s="433"/>
      <c r="JIF124" s="433"/>
      <c r="JIG124" s="433"/>
      <c r="JIH124" s="433"/>
      <c r="JII124" s="433"/>
      <c r="JIJ124" s="433"/>
      <c r="JIK124" s="433"/>
      <c r="JIL124" s="433"/>
      <c r="JIM124" s="433"/>
      <c r="JIN124" s="433"/>
      <c r="JIO124" s="433"/>
      <c r="JIP124" s="433"/>
      <c r="JIQ124" s="433"/>
      <c r="JIR124" s="433"/>
      <c r="JIS124" s="433"/>
      <c r="JIT124" s="433"/>
      <c r="JIU124" s="433"/>
      <c r="JIV124" s="433"/>
      <c r="JIW124" s="433"/>
      <c r="JIX124" s="433"/>
      <c r="JIY124" s="433"/>
      <c r="JIZ124" s="433"/>
      <c r="JJA124" s="433"/>
      <c r="JJB124" s="433"/>
      <c r="JJC124" s="433"/>
      <c r="JJD124" s="433"/>
      <c r="JJE124" s="433"/>
      <c r="JJF124" s="433"/>
      <c r="JJG124" s="433"/>
      <c r="JJH124" s="433"/>
      <c r="JJI124" s="433"/>
      <c r="JJJ124" s="433"/>
      <c r="JJK124" s="433"/>
      <c r="JJL124" s="433"/>
      <c r="JJM124" s="433"/>
      <c r="JJN124" s="433"/>
      <c r="JJO124" s="433"/>
      <c r="JJP124" s="433"/>
      <c r="JJQ124" s="433"/>
      <c r="JJR124" s="433"/>
      <c r="JJS124" s="433"/>
      <c r="JJT124" s="433"/>
      <c r="JJU124" s="433"/>
      <c r="JJV124" s="433"/>
      <c r="JJW124" s="433"/>
      <c r="JJX124" s="433"/>
      <c r="JJY124" s="433"/>
      <c r="JJZ124" s="433"/>
      <c r="JKA124" s="433"/>
      <c r="JKB124" s="433"/>
      <c r="JKC124" s="433"/>
      <c r="JKD124" s="433"/>
      <c r="JKE124" s="433"/>
      <c r="JKF124" s="433"/>
      <c r="JKG124" s="433"/>
      <c r="JKH124" s="433"/>
      <c r="JKI124" s="433"/>
      <c r="JKJ124" s="433"/>
      <c r="JKK124" s="433"/>
      <c r="JKL124" s="433"/>
      <c r="JKM124" s="433"/>
      <c r="JKN124" s="433"/>
      <c r="JKO124" s="433"/>
      <c r="JKP124" s="433"/>
      <c r="JKQ124" s="433"/>
      <c r="JKR124" s="433"/>
      <c r="JKS124" s="433"/>
      <c r="JKT124" s="433"/>
      <c r="JKU124" s="433"/>
      <c r="JKV124" s="433"/>
      <c r="JKW124" s="433"/>
      <c r="JKX124" s="433"/>
      <c r="JKY124" s="433"/>
      <c r="JKZ124" s="433"/>
      <c r="JLA124" s="433"/>
      <c r="JLB124" s="433"/>
      <c r="JLC124" s="433"/>
      <c r="JLD124" s="433"/>
      <c r="JLE124" s="433"/>
      <c r="JLF124" s="433"/>
      <c r="JLG124" s="433"/>
      <c r="JLH124" s="433"/>
      <c r="JLI124" s="433"/>
      <c r="JLJ124" s="433"/>
      <c r="JLK124" s="433"/>
      <c r="JLL124" s="433"/>
      <c r="JLM124" s="433"/>
      <c r="JLN124" s="433"/>
      <c r="JLO124" s="433"/>
      <c r="JLP124" s="433"/>
      <c r="JLQ124" s="433"/>
      <c r="JLR124" s="433"/>
      <c r="JLS124" s="433"/>
      <c r="JLT124" s="433"/>
      <c r="JLU124" s="433"/>
      <c r="JLV124" s="433"/>
      <c r="JLW124" s="433"/>
      <c r="JLX124" s="433"/>
      <c r="JLY124" s="433"/>
      <c r="JLZ124" s="433"/>
      <c r="JMA124" s="433"/>
      <c r="JMB124" s="433"/>
      <c r="JMC124" s="433"/>
      <c r="JMD124" s="433"/>
      <c r="JME124" s="433"/>
      <c r="JMF124" s="433"/>
      <c r="JMG124" s="433"/>
      <c r="JMH124" s="433"/>
      <c r="JMI124" s="433"/>
      <c r="JMJ124" s="433"/>
      <c r="JMK124" s="433"/>
      <c r="JML124" s="433"/>
      <c r="JMM124" s="433"/>
      <c r="JMN124" s="433"/>
      <c r="JMO124" s="433"/>
      <c r="JMP124" s="433"/>
      <c r="JMQ124" s="433"/>
      <c r="JMR124" s="433"/>
      <c r="JMS124" s="433"/>
      <c r="JMT124" s="433"/>
      <c r="JMU124" s="433"/>
      <c r="JMV124" s="433"/>
      <c r="JMW124" s="433"/>
      <c r="JMX124" s="433"/>
      <c r="JMY124" s="433"/>
      <c r="JMZ124" s="433"/>
      <c r="JNA124" s="433"/>
      <c r="JNB124" s="433"/>
      <c r="JNC124" s="433"/>
      <c r="JND124" s="433"/>
      <c r="JNE124" s="433"/>
      <c r="JNF124" s="433"/>
      <c r="JNG124" s="433"/>
      <c r="JNH124" s="433"/>
      <c r="JNI124" s="433"/>
      <c r="JNJ124" s="433"/>
      <c r="JNK124" s="433"/>
      <c r="JNL124" s="433"/>
      <c r="JNM124" s="433"/>
      <c r="JNN124" s="433"/>
      <c r="JNO124" s="433"/>
      <c r="JNP124" s="433"/>
      <c r="JNQ124" s="433"/>
      <c r="JNR124" s="433"/>
      <c r="JNS124" s="433"/>
      <c r="JNT124" s="433"/>
      <c r="JNU124" s="433"/>
      <c r="JNV124" s="433"/>
      <c r="JNW124" s="433"/>
      <c r="JNX124" s="433"/>
      <c r="JNY124" s="433"/>
      <c r="JNZ124" s="433"/>
      <c r="JOA124" s="433"/>
      <c r="JOB124" s="433"/>
      <c r="JOC124" s="433"/>
      <c r="JOD124" s="433"/>
      <c r="JOE124" s="433"/>
      <c r="JOF124" s="433"/>
      <c r="JOG124" s="433"/>
      <c r="JOH124" s="433"/>
      <c r="JOI124" s="433"/>
      <c r="JOJ124" s="433"/>
      <c r="JOK124" s="433"/>
      <c r="JOL124" s="433"/>
      <c r="JOM124" s="433"/>
      <c r="JON124" s="433"/>
      <c r="JOO124" s="433"/>
      <c r="JOP124" s="433"/>
      <c r="JOQ124" s="433"/>
      <c r="JOR124" s="433"/>
      <c r="JOS124" s="433"/>
      <c r="JOT124" s="433"/>
      <c r="JOU124" s="433"/>
      <c r="JOV124" s="433"/>
      <c r="JOW124" s="433"/>
      <c r="JOX124" s="433"/>
      <c r="JOY124" s="433"/>
      <c r="JOZ124" s="433"/>
      <c r="JPA124" s="433"/>
      <c r="JPB124" s="433"/>
      <c r="JPC124" s="433"/>
      <c r="JPD124" s="433"/>
      <c r="JPE124" s="433"/>
      <c r="JPF124" s="433"/>
      <c r="JPG124" s="433"/>
      <c r="JPH124" s="433"/>
      <c r="JPI124" s="433"/>
      <c r="JPJ124" s="433"/>
      <c r="JPK124" s="433"/>
      <c r="JPL124" s="433"/>
      <c r="JPM124" s="433"/>
      <c r="JPN124" s="433"/>
      <c r="JPO124" s="433"/>
      <c r="JPP124" s="433"/>
      <c r="JPQ124" s="433"/>
      <c r="JPR124" s="433"/>
      <c r="JPS124" s="433"/>
      <c r="JPT124" s="433"/>
      <c r="JPU124" s="433"/>
      <c r="JPV124" s="433"/>
      <c r="JPW124" s="433"/>
      <c r="JPX124" s="433"/>
      <c r="JPY124" s="433"/>
      <c r="JPZ124" s="433"/>
      <c r="JQA124" s="433"/>
      <c r="JQB124" s="433"/>
      <c r="JQC124" s="433"/>
      <c r="JQD124" s="433"/>
      <c r="JQE124" s="433"/>
      <c r="JQF124" s="433"/>
      <c r="JQG124" s="433"/>
      <c r="JQH124" s="433"/>
      <c r="JQI124" s="433"/>
      <c r="JQJ124" s="433"/>
      <c r="JQK124" s="433"/>
      <c r="JQL124" s="433"/>
      <c r="JQM124" s="433"/>
      <c r="JQN124" s="433"/>
      <c r="JQO124" s="433"/>
      <c r="JQP124" s="433"/>
      <c r="JQQ124" s="433"/>
      <c r="JQR124" s="433"/>
      <c r="JQS124" s="433"/>
      <c r="JQT124" s="433"/>
      <c r="JQU124" s="433"/>
      <c r="JQV124" s="433"/>
      <c r="JQW124" s="433"/>
      <c r="JQX124" s="433"/>
      <c r="JQY124" s="433"/>
      <c r="JQZ124" s="433"/>
      <c r="JRA124" s="433"/>
      <c r="JRB124" s="433"/>
      <c r="JRC124" s="433"/>
      <c r="JRD124" s="433"/>
      <c r="JRE124" s="433"/>
      <c r="JRF124" s="433"/>
      <c r="JRG124" s="433"/>
      <c r="JRH124" s="433"/>
      <c r="JRI124" s="433"/>
      <c r="JRJ124" s="433"/>
      <c r="JRK124" s="433"/>
      <c r="JRL124" s="433"/>
      <c r="JRM124" s="433"/>
      <c r="JRN124" s="433"/>
      <c r="JRO124" s="433"/>
      <c r="JRP124" s="433"/>
      <c r="JRQ124" s="433"/>
      <c r="JRR124" s="433"/>
      <c r="JRS124" s="433"/>
      <c r="JRT124" s="433"/>
      <c r="JRU124" s="433"/>
      <c r="JRV124" s="433"/>
      <c r="JRW124" s="433"/>
      <c r="JRX124" s="433"/>
      <c r="JRY124" s="433"/>
      <c r="JRZ124" s="433"/>
      <c r="JSA124" s="433"/>
      <c r="JSB124" s="433"/>
      <c r="JSC124" s="433"/>
      <c r="JSD124" s="433"/>
      <c r="JSE124" s="433"/>
      <c r="JSF124" s="433"/>
      <c r="JSG124" s="433"/>
      <c r="JSH124" s="433"/>
      <c r="JSI124" s="433"/>
      <c r="JSJ124" s="433"/>
      <c r="JSK124" s="433"/>
      <c r="JSL124" s="433"/>
      <c r="JSM124" s="433"/>
      <c r="JSN124" s="433"/>
      <c r="JSO124" s="433"/>
      <c r="JSP124" s="433"/>
      <c r="JSQ124" s="433"/>
      <c r="JSR124" s="433"/>
      <c r="JSS124" s="433"/>
      <c r="JST124" s="433"/>
      <c r="JSU124" s="433"/>
      <c r="JSV124" s="433"/>
      <c r="JSW124" s="433"/>
      <c r="JSX124" s="433"/>
      <c r="JSY124" s="433"/>
      <c r="JSZ124" s="433"/>
      <c r="JTA124" s="433"/>
      <c r="JTB124" s="433"/>
      <c r="JTC124" s="433"/>
      <c r="JTD124" s="433"/>
      <c r="JTE124" s="433"/>
      <c r="JTF124" s="433"/>
      <c r="JTG124" s="433"/>
      <c r="JTH124" s="433"/>
      <c r="JTI124" s="433"/>
      <c r="JTJ124" s="433"/>
      <c r="JTK124" s="433"/>
      <c r="JTL124" s="433"/>
      <c r="JTM124" s="433"/>
      <c r="JTN124" s="433"/>
      <c r="JTO124" s="433"/>
      <c r="JTP124" s="433"/>
      <c r="JTQ124" s="433"/>
      <c r="JTR124" s="433"/>
      <c r="JTS124" s="433"/>
      <c r="JTT124" s="433"/>
      <c r="JTU124" s="433"/>
      <c r="JTV124" s="433"/>
      <c r="JTW124" s="433"/>
      <c r="JTX124" s="433"/>
      <c r="JTY124" s="433"/>
      <c r="JTZ124" s="433"/>
      <c r="JUA124" s="433"/>
      <c r="JUB124" s="433"/>
      <c r="JUC124" s="433"/>
      <c r="JUD124" s="433"/>
      <c r="JUE124" s="433"/>
      <c r="JUF124" s="433"/>
      <c r="JUG124" s="433"/>
      <c r="JUH124" s="433"/>
      <c r="JUI124" s="433"/>
      <c r="JUJ124" s="433"/>
      <c r="JUK124" s="433"/>
      <c r="JUL124" s="433"/>
      <c r="JUM124" s="433"/>
      <c r="JUN124" s="433"/>
      <c r="JUO124" s="433"/>
      <c r="JUP124" s="433"/>
      <c r="JUQ124" s="433"/>
      <c r="JUR124" s="433"/>
      <c r="JUS124" s="433"/>
      <c r="JUT124" s="433"/>
      <c r="JUU124" s="433"/>
      <c r="JUV124" s="433"/>
      <c r="JUW124" s="433"/>
      <c r="JUX124" s="433"/>
      <c r="JUY124" s="433"/>
      <c r="JUZ124" s="433"/>
      <c r="JVA124" s="433"/>
      <c r="JVB124" s="433"/>
      <c r="JVC124" s="433"/>
      <c r="JVD124" s="433"/>
      <c r="JVE124" s="433"/>
      <c r="JVF124" s="433"/>
      <c r="JVG124" s="433"/>
      <c r="JVH124" s="433"/>
      <c r="JVI124" s="433"/>
      <c r="JVJ124" s="433"/>
      <c r="JVK124" s="433"/>
      <c r="JVL124" s="433"/>
      <c r="JVM124" s="433"/>
      <c r="JVN124" s="433"/>
      <c r="JVO124" s="433"/>
      <c r="JVP124" s="433"/>
      <c r="JVQ124" s="433"/>
      <c r="JVR124" s="433"/>
      <c r="JVS124" s="433"/>
      <c r="JVT124" s="433"/>
      <c r="JVU124" s="433"/>
      <c r="JVV124" s="433"/>
      <c r="JVW124" s="433"/>
      <c r="JVX124" s="433"/>
      <c r="JVY124" s="433"/>
      <c r="JVZ124" s="433"/>
      <c r="JWA124" s="433"/>
      <c r="JWB124" s="433"/>
      <c r="JWC124" s="433"/>
      <c r="JWD124" s="433"/>
      <c r="JWE124" s="433"/>
      <c r="JWF124" s="433"/>
      <c r="JWG124" s="433"/>
      <c r="JWH124" s="433"/>
      <c r="JWI124" s="433"/>
      <c r="JWJ124" s="433"/>
      <c r="JWK124" s="433"/>
      <c r="JWL124" s="433"/>
      <c r="JWM124" s="433"/>
      <c r="JWN124" s="433"/>
      <c r="JWO124" s="433"/>
      <c r="JWP124" s="433"/>
      <c r="JWQ124" s="433"/>
      <c r="JWR124" s="433"/>
      <c r="JWS124" s="433"/>
      <c r="JWT124" s="433"/>
      <c r="JWU124" s="433"/>
      <c r="JWV124" s="433"/>
      <c r="JWW124" s="433"/>
      <c r="JWX124" s="433"/>
      <c r="JWY124" s="433"/>
      <c r="JWZ124" s="433"/>
      <c r="JXA124" s="433"/>
      <c r="JXB124" s="433"/>
      <c r="JXC124" s="433"/>
      <c r="JXD124" s="433"/>
      <c r="JXE124" s="433"/>
      <c r="JXF124" s="433"/>
      <c r="JXG124" s="433"/>
      <c r="JXH124" s="433"/>
      <c r="JXI124" s="433"/>
      <c r="JXJ124" s="433"/>
      <c r="JXK124" s="433"/>
      <c r="JXL124" s="433"/>
      <c r="JXM124" s="433"/>
      <c r="JXN124" s="433"/>
      <c r="JXO124" s="433"/>
      <c r="JXP124" s="433"/>
      <c r="JXQ124" s="433"/>
      <c r="JXR124" s="433"/>
      <c r="JXS124" s="433"/>
      <c r="JXT124" s="433"/>
      <c r="JXU124" s="433"/>
      <c r="JXV124" s="433"/>
      <c r="JXW124" s="433"/>
      <c r="JXX124" s="433"/>
      <c r="JXY124" s="433"/>
      <c r="JXZ124" s="433"/>
      <c r="JYA124" s="433"/>
      <c r="JYB124" s="433"/>
      <c r="JYC124" s="433"/>
      <c r="JYD124" s="433"/>
      <c r="JYE124" s="433"/>
      <c r="JYF124" s="433"/>
      <c r="JYG124" s="433"/>
      <c r="JYH124" s="433"/>
      <c r="JYI124" s="433"/>
      <c r="JYJ124" s="433"/>
      <c r="JYK124" s="433"/>
      <c r="JYL124" s="433"/>
      <c r="JYM124" s="433"/>
      <c r="JYN124" s="433"/>
      <c r="JYO124" s="433"/>
      <c r="JYP124" s="433"/>
      <c r="JYQ124" s="433"/>
      <c r="JYR124" s="433"/>
      <c r="JYS124" s="433"/>
      <c r="JYT124" s="433"/>
      <c r="JYU124" s="433"/>
      <c r="JYV124" s="433"/>
      <c r="JYW124" s="433"/>
      <c r="JYX124" s="433"/>
      <c r="JYY124" s="433"/>
      <c r="JYZ124" s="433"/>
      <c r="JZA124" s="433"/>
      <c r="JZB124" s="433"/>
      <c r="JZC124" s="433"/>
      <c r="JZD124" s="433"/>
      <c r="JZE124" s="433"/>
      <c r="JZF124" s="433"/>
      <c r="JZG124" s="433"/>
      <c r="JZH124" s="433"/>
      <c r="JZI124" s="433"/>
      <c r="JZJ124" s="433"/>
      <c r="JZK124" s="433"/>
      <c r="JZL124" s="433"/>
      <c r="JZM124" s="433"/>
      <c r="JZN124" s="433"/>
      <c r="JZO124" s="433"/>
      <c r="JZP124" s="433"/>
      <c r="JZQ124" s="433"/>
      <c r="JZR124" s="433"/>
      <c r="JZS124" s="433"/>
      <c r="JZT124" s="433"/>
      <c r="JZU124" s="433"/>
      <c r="JZV124" s="433"/>
      <c r="JZW124" s="433"/>
      <c r="JZX124" s="433"/>
      <c r="JZY124" s="433"/>
      <c r="JZZ124" s="433"/>
      <c r="KAA124" s="433"/>
      <c r="KAB124" s="433"/>
      <c r="KAC124" s="433"/>
      <c r="KAD124" s="433"/>
      <c r="KAE124" s="433"/>
      <c r="KAF124" s="433"/>
      <c r="KAG124" s="433"/>
      <c r="KAH124" s="433"/>
      <c r="KAI124" s="433"/>
      <c r="KAJ124" s="433"/>
      <c r="KAK124" s="433"/>
      <c r="KAL124" s="433"/>
      <c r="KAM124" s="433"/>
      <c r="KAN124" s="433"/>
      <c r="KAO124" s="433"/>
      <c r="KAP124" s="433"/>
      <c r="KAQ124" s="433"/>
      <c r="KAR124" s="433"/>
      <c r="KAS124" s="433"/>
      <c r="KAT124" s="433"/>
      <c r="KAU124" s="433"/>
      <c r="KAV124" s="433"/>
      <c r="KAW124" s="433"/>
      <c r="KAX124" s="433"/>
      <c r="KAY124" s="433"/>
      <c r="KAZ124" s="433"/>
      <c r="KBA124" s="433"/>
      <c r="KBB124" s="433"/>
      <c r="KBC124" s="433"/>
      <c r="KBD124" s="433"/>
      <c r="KBE124" s="433"/>
      <c r="KBF124" s="433"/>
      <c r="KBG124" s="433"/>
      <c r="KBH124" s="433"/>
      <c r="KBI124" s="433"/>
      <c r="KBJ124" s="433"/>
      <c r="KBK124" s="433"/>
      <c r="KBL124" s="433"/>
      <c r="KBM124" s="433"/>
      <c r="KBN124" s="433"/>
      <c r="KBO124" s="433"/>
      <c r="KBP124" s="433"/>
      <c r="KBQ124" s="433"/>
      <c r="KBR124" s="433"/>
      <c r="KBS124" s="433"/>
      <c r="KBT124" s="433"/>
      <c r="KBU124" s="433"/>
      <c r="KBV124" s="433"/>
      <c r="KBW124" s="433"/>
      <c r="KBX124" s="433"/>
      <c r="KBY124" s="433"/>
      <c r="KBZ124" s="433"/>
      <c r="KCA124" s="433"/>
      <c r="KCB124" s="433"/>
      <c r="KCC124" s="433"/>
      <c r="KCD124" s="433"/>
      <c r="KCE124" s="433"/>
      <c r="KCF124" s="433"/>
      <c r="KCG124" s="433"/>
      <c r="KCH124" s="433"/>
      <c r="KCI124" s="433"/>
      <c r="KCJ124" s="433"/>
      <c r="KCK124" s="433"/>
      <c r="KCL124" s="433"/>
      <c r="KCM124" s="433"/>
      <c r="KCN124" s="433"/>
      <c r="KCO124" s="433"/>
      <c r="KCP124" s="433"/>
      <c r="KCQ124" s="433"/>
      <c r="KCR124" s="433"/>
      <c r="KCS124" s="433"/>
      <c r="KCT124" s="433"/>
      <c r="KCU124" s="433"/>
      <c r="KCV124" s="433"/>
      <c r="KCW124" s="433"/>
      <c r="KCX124" s="433"/>
      <c r="KCY124" s="433"/>
      <c r="KCZ124" s="433"/>
      <c r="KDA124" s="433"/>
      <c r="KDB124" s="433"/>
      <c r="KDC124" s="433"/>
      <c r="KDD124" s="433"/>
      <c r="KDE124" s="433"/>
      <c r="KDF124" s="433"/>
      <c r="KDG124" s="433"/>
      <c r="KDH124" s="433"/>
      <c r="KDI124" s="433"/>
      <c r="KDJ124" s="433"/>
      <c r="KDK124" s="433"/>
      <c r="KDL124" s="433"/>
      <c r="KDM124" s="433"/>
      <c r="KDN124" s="433"/>
      <c r="KDO124" s="433"/>
      <c r="KDP124" s="433"/>
      <c r="KDQ124" s="433"/>
      <c r="KDR124" s="433"/>
      <c r="KDS124" s="433"/>
      <c r="KDT124" s="433"/>
      <c r="KDU124" s="433"/>
      <c r="KDV124" s="433"/>
      <c r="KDW124" s="433"/>
      <c r="KDX124" s="433"/>
      <c r="KDY124" s="433"/>
      <c r="KDZ124" s="433"/>
      <c r="KEA124" s="433"/>
      <c r="KEB124" s="433"/>
      <c r="KEC124" s="433"/>
      <c r="KED124" s="433"/>
      <c r="KEE124" s="433"/>
      <c r="KEF124" s="433"/>
      <c r="KEG124" s="433"/>
      <c r="KEH124" s="433"/>
      <c r="KEI124" s="433"/>
      <c r="KEJ124" s="433"/>
      <c r="KEK124" s="433"/>
      <c r="KEL124" s="433"/>
      <c r="KEM124" s="433"/>
      <c r="KEN124" s="433"/>
      <c r="KEO124" s="433"/>
      <c r="KEP124" s="433"/>
      <c r="KEQ124" s="433"/>
      <c r="KER124" s="433"/>
      <c r="KES124" s="433"/>
      <c r="KET124" s="433"/>
      <c r="KEU124" s="433"/>
      <c r="KEV124" s="433"/>
      <c r="KEW124" s="433"/>
      <c r="KEX124" s="433"/>
      <c r="KEY124" s="433"/>
      <c r="KEZ124" s="433"/>
      <c r="KFA124" s="433"/>
      <c r="KFB124" s="433"/>
      <c r="KFC124" s="433"/>
      <c r="KFD124" s="433"/>
      <c r="KFE124" s="433"/>
      <c r="KFF124" s="433"/>
      <c r="KFG124" s="433"/>
      <c r="KFH124" s="433"/>
      <c r="KFI124" s="433"/>
      <c r="KFJ124" s="433"/>
      <c r="KFK124" s="433"/>
      <c r="KFL124" s="433"/>
      <c r="KFM124" s="433"/>
      <c r="KFN124" s="433"/>
      <c r="KFO124" s="433"/>
      <c r="KFP124" s="433"/>
      <c r="KFQ124" s="433"/>
      <c r="KFR124" s="433"/>
      <c r="KFS124" s="433"/>
      <c r="KFT124" s="433"/>
      <c r="KFU124" s="433"/>
      <c r="KFV124" s="433"/>
      <c r="KFW124" s="433"/>
      <c r="KFX124" s="433"/>
      <c r="KFY124" s="433"/>
      <c r="KFZ124" s="433"/>
      <c r="KGA124" s="433"/>
      <c r="KGB124" s="433"/>
      <c r="KGC124" s="433"/>
      <c r="KGD124" s="433"/>
      <c r="KGE124" s="433"/>
      <c r="KGF124" s="433"/>
      <c r="KGG124" s="433"/>
      <c r="KGH124" s="433"/>
      <c r="KGI124" s="433"/>
      <c r="KGJ124" s="433"/>
      <c r="KGK124" s="433"/>
      <c r="KGL124" s="433"/>
      <c r="KGM124" s="433"/>
      <c r="KGN124" s="433"/>
      <c r="KGO124" s="433"/>
      <c r="KGP124" s="433"/>
      <c r="KGQ124" s="433"/>
      <c r="KGR124" s="433"/>
      <c r="KGS124" s="433"/>
      <c r="KGT124" s="433"/>
      <c r="KGU124" s="433"/>
      <c r="KGV124" s="433"/>
      <c r="KGW124" s="433"/>
      <c r="KGX124" s="433"/>
      <c r="KGY124" s="433"/>
      <c r="KGZ124" s="433"/>
      <c r="KHA124" s="433"/>
      <c r="KHB124" s="433"/>
      <c r="KHC124" s="433"/>
      <c r="KHD124" s="433"/>
      <c r="KHE124" s="433"/>
      <c r="KHF124" s="433"/>
      <c r="KHG124" s="433"/>
      <c r="KHH124" s="433"/>
      <c r="KHI124" s="433"/>
      <c r="KHJ124" s="433"/>
      <c r="KHK124" s="433"/>
      <c r="KHL124" s="433"/>
      <c r="KHM124" s="433"/>
      <c r="KHN124" s="433"/>
      <c r="KHO124" s="433"/>
      <c r="KHP124" s="433"/>
      <c r="KHQ124" s="433"/>
      <c r="KHR124" s="433"/>
      <c r="KHS124" s="433"/>
      <c r="KHT124" s="433"/>
      <c r="KHU124" s="433"/>
      <c r="KHV124" s="433"/>
      <c r="KHW124" s="433"/>
      <c r="KHX124" s="433"/>
      <c r="KHY124" s="433"/>
      <c r="KHZ124" s="433"/>
      <c r="KIA124" s="433"/>
      <c r="KIB124" s="433"/>
      <c r="KIC124" s="433"/>
      <c r="KID124" s="433"/>
      <c r="KIE124" s="433"/>
      <c r="KIF124" s="433"/>
      <c r="KIG124" s="433"/>
      <c r="KIH124" s="433"/>
      <c r="KII124" s="433"/>
      <c r="KIJ124" s="433"/>
      <c r="KIK124" s="433"/>
      <c r="KIL124" s="433"/>
      <c r="KIM124" s="433"/>
      <c r="KIN124" s="433"/>
      <c r="KIO124" s="433"/>
      <c r="KIP124" s="433"/>
      <c r="KIQ124" s="433"/>
      <c r="KIR124" s="433"/>
      <c r="KIS124" s="433"/>
      <c r="KIT124" s="433"/>
      <c r="KIU124" s="433"/>
      <c r="KIV124" s="433"/>
      <c r="KIW124" s="433"/>
      <c r="KIX124" s="433"/>
      <c r="KIY124" s="433"/>
      <c r="KIZ124" s="433"/>
      <c r="KJA124" s="433"/>
      <c r="KJB124" s="433"/>
      <c r="KJC124" s="433"/>
      <c r="KJD124" s="433"/>
      <c r="KJE124" s="433"/>
      <c r="KJF124" s="433"/>
      <c r="KJG124" s="433"/>
      <c r="KJH124" s="433"/>
      <c r="KJI124" s="433"/>
      <c r="KJJ124" s="433"/>
      <c r="KJK124" s="433"/>
      <c r="KJL124" s="433"/>
      <c r="KJM124" s="433"/>
      <c r="KJN124" s="433"/>
      <c r="KJO124" s="433"/>
      <c r="KJP124" s="433"/>
      <c r="KJQ124" s="433"/>
      <c r="KJR124" s="433"/>
      <c r="KJS124" s="433"/>
      <c r="KJT124" s="433"/>
      <c r="KJU124" s="433"/>
      <c r="KJV124" s="433"/>
      <c r="KJW124" s="433"/>
      <c r="KJX124" s="433"/>
      <c r="KJY124" s="433"/>
      <c r="KJZ124" s="433"/>
      <c r="KKA124" s="433"/>
      <c r="KKB124" s="433"/>
      <c r="KKC124" s="433"/>
      <c r="KKD124" s="433"/>
      <c r="KKE124" s="433"/>
      <c r="KKF124" s="433"/>
      <c r="KKG124" s="433"/>
      <c r="KKH124" s="433"/>
      <c r="KKI124" s="433"/>
      <c r="KKJ124" s="433"/>
      <c r="KKK124" s="433"/>
      <c r="KKL124" s="433"/>
      <c r="KKM124" s="433"/>
      <c r="KKN124" s="433"/>
      <c r="KKO124" s="433"/>
      <c r="KKP124" s="433"/>
      <c r="KKQ124" s="433"/>
      <c r="KKR124" s="433"/>
      <c r="KKS124" s="433"/>
      <c r="KKT124" s="433"/>
      <c r="KKU124" s="433"/>
      <c r="KKV124" s="433"/>
      <c r="KKW124" s="433"/>
      <c r="KKX124" s="433"/>
      <c r="KKY124" s="433"/>
      <c r="KKZ124" s="433"/>
      <c r="KLA124" s="433"/>
      <c r="KLB124" s="433"/>
      <c r="KLC124" s="433"/>
      <c r="KLD124" s="433"/>
      <c r="KLE124" s="433"/>
      <c r="KLF124" s="433"/>
      <c r="KLG124" s="433"/>
      <c r="KLH124" s="433"/>
      <c r="KLI124" s="433"/>
      <c r="KLJ124" s="433"/>
      <c r="KLK124" s="433"/>
      <c r="KLL124" s="433"/>
      <c r="KLM124" s="433"/>
      <c r="KLN124" s="433"/>
      <c r="KLO124" s="433"/>
      <c r="KLP124" s="433"/>
      <c r="KLQ124" s="433"/>
      <c r="KLR124" s="433"/>
      <c r="KLS124" s="433"/>
      <c r="KLT124" s="433"/>
      <c r="KLU124" s="433"/>
      <c r="KLV124" s="433"/>
      <c r="KLW124" s="433"/>
      <c r="KLX124" s="433"/>
      <c r="KLY124" s="433"/>
      <c r="KLZ124" s="433"/>
      <c r="KMA124" s="433"/>
      <c r="KMB124" s="433"/>
      <c r="KMC124" s="433"/>
      <c r="KMD124" s="433"/>
      <c r="KME124" s="433"/>
      <c r="KMF124" s="433"/>
      <c r="KMG124" s="433"/>
      <c r="KMH124" s="433"/>
      <c r="KMI124" s="433"/>
      <c r="KMJ124" s="433"/>
      <c r="KMK124" s="433"/>
      <c r="KML124" s="433"/>
      <c r="KMM124" s="433"/>
      <c r="KMN124" s="433"/>
      <c r="KMO124" s="433"/>
      <c r="KMP124" s="433"/>
      <c r="KMQ124" s="433"/>
      <c r="KMR124" s="433"/>
      <c r="KMS124" s="433"/>
      <c r="KMT124" s="433"/>
      <c r="KMU124" s="433"/>
      <c r="KMV124" s="433"/>
      <c r="KMW124" s="433"/>
      <c r="KMX124" s="433"/>
      <c r="KMY124" s="433"/>
      <c r="KMZ124" s="433"/>
      <c r="KNA124" s="433"/>
      <c r="KNB124" s="433"/>
      <c r="KNC124" s="433"/>
      <c r="KND124" s="433"/>
      <c r="KNE124" s="433"/>
      <c r="KNF124" s="433"/>
      <c r="KNG124" s="433"/>
      <c r="KNH124" s="433"/>
      <c r="KNI124" s="433"/>
      <c r="KNJ124" s="433"/>
      <c r="KNK124" s="433"/>
      <c r="KNL124" s="433"/>
      <c r="KNM124" s="433"/>
      <c r="KNN124" s="433"/>
      <c r="KNO124" s="433"/>
      <c r="KNP124" s="433"/>
      <c r="KNQ124" s="433"/>
      <c r="KNR124" s="433"/>
      <c r="KNS124" s="433"/>
      <c r="KNT124" s="433"/>
      <c r="KNU124" s="433"/>
      <c r="KNV124" s="433"/>
      <c r="KNW124" s="433"/>
      <c r="KNX124" s="433"/>
      <c r="KNY124" s="433"/>
      <c r="KNZ124" s="433"/>
      <c r="KOA124" s="433"/>
      <c r="KOB124" s="433"/>
      <c r="KOC124" s="433"/>
      <c r="KOD124" s="433"/>
      <c r="KOE124" s="433"/>
      <c r="KOF124" s="433"/>
      <c r="KOG124" s="433"/>
      <c r="KOH124" s="433"/>
      <c r="KOI124" s="433"/>
      <c r="KOJ124" s="433"/>
      <c r="KOK124" s="433"/>
      <c r="KOL124" s="433"/>
      <c r="KOM124" s="433"/>
      <c r="KON124" s="433"/>
      <c r="KOO124" s="433"/>
      <c r="KOP124" s="433"/>
      <c r="KOQ124" s="433"/>
      <c r="KOR124" s="433"/>
      <c r="KOS124" s="433"/>
      <c r="KOT124" s="433"/>
      <c r="KOU124" s="433"/>
      <c r="KOV124" s="433"/>
      <c r="KOW124" s="433"/>
      <c r="KOX124" s="433"/>
      <c r="KOY124" s="433"/>
      <c r="KOZ124" s="433"/>
      <c r="KPA124" s="433"/>
      <c r="KPB124" s="433"/>
      <c r="KPC124" s="433"/>
      <c r="KPD124" s="433"/>
      <c r="KPE124" s="433"/>
      <c r="KPF124" s="433"/>
      <c r="KPG124" s="433"/>
      <c r="KPH124" s="433"/>
      <c r="KPI124" s="433"/>
      <c r="KPJ124" s="433"/>
      <c r="KPK124" s="433"/>
      <c r="KPL124" s="433"/>
      <c r="KPM124" s="433"/>
      <c r="KPN124" s="433"/>
      <c r="KPO124" s="433"/>
      <c r="KPP124" s="433"/>
      <c r="KPQ124" s="433"/>
      <c r="KPR124" s="433"/>
      <c r="KPS124" s="433"/>
      <c r="KPT124" s="433"/>
      <c r="KPU124" s="433"/>
      <c r="KPV124" s="433"/>
      <c r="KPW124" s="433"/>
      <c r="KPX124" s="433"/>
      <c r="KPY124" s="433"/>
      <c r="KPZ124" s="433"/>
      <c r="KQA124" s="433"/>
      <c r="KQB124" s="433"/>
      <c r="KQC124" s="433"/>
      <c r="KQD124" s="433"/>
      <c r="KQE124" s="433"/>
      <c r="KQF124" s="433"/>
      <c r="KQG124" s="433"/>
      <c r="KQH124" s="433"/>
      <c r="KQI124" s="433"/>
      <c r="KQJ124" s="433"/>
      <c r="KQK124" s="433"/>
      <c r="KQL124" s="433"/>
      <c r="KQM124" s="433"/>
      <c r="KQN124" s="433"/>
      <c r="KQO124" s="433"/>
      <c r="KQP124" s="433"/>
      <c r="KQQ124" s="433"/>
      <c r="KQR124" s="433"/>
      <c r="KQS124" s="433"/>
      <c r="KQT124" s="433"/>
      <c r="KQU124" s="433"/>
      <c r="KQV124" s="433"/>
      <c r="KQW124" s="433"/>
      <c r="KQX124" s="433"/>
      <c r="KQY124" s="433"/>
      <c r="KQZ124" s="433"/>
      <c r="KRA124" s="433"/>
      <c r="KRB124" s="433"/>
      <c r="KRC124" s="433"/>
      <c r="KRD124" s="433"/>
      <c r="KRE124" s="433"/>
      <c r="KRF124" s="433"/>
      <c r="KRG124" s="433"/>
      <c r="KRH124" s="433"/>
      <c r="KRI124" s="433"/>
      <c r="KRJ124" s="433"/>
      <c r="KRK124" s="433"/>
      <c r="KRL124" s="433"/>
      <c r="KRM124" s="433"/>
      <c r="KRN124" s="433"/>
      <c r="KRO124" s="433"/>
      <c r="KRP124" s="433"/>
      <c r="KRQ124" s="433"/>
      <c r="KRR124" s="433"/>
      <c r="KRS124" s="433"/>
      <c r="KRT124" s="433"/>
      <c r="KRU124" s="433"/>
      <c r="KRV124" s="433"/>
      <c r="KRW124" s="433"/>
      <c r="KRX124" s="433"/>
      <c r="KRY124" s="433"/>
      <c r="KRZ124" s="433"/>
      <c r="KSA124" s="433"/>
      <c r="KSB124" s="433"/>
      <c r="KSC124" s="433"/>
      <c r="KSD124" s="433"/>
      <c r="KSE124" s="433"/>
      <c r="KSF124" s="433"/>
      <c r="KSG124" s="433"/>
      <c r="KSH124" s="433"/>
      <c r="KSI124" s="433"/>
      <c r="KSJ124" s="433"/>
      <c r="KSK124" s="433"/>
      <c r="KSL124" s="433"/>
      <c r="KSM124" s="433"/>
      <c r="KSN124" s="433"/>
      <c r="KSO124" s="433"/>
      <c r="KSP124" s="433"/>
      <c r="KSQ124" s="433"/>
      <c r="KSR124" s="433"/>
      <c r="KSS124" s="433"/>
      <c r="KST124" s="433"/>
      <c r="KSU124" s="433"/>
      <c r="KSV124" s="433"/>
      <c r="KSW124" s="433"/>
      <c r="KSX124" s="433"/>
      <c r="KSY124" s="433"/>
      <c r="KSZ124" s="433"/>
      <c r="KTA124" s="433"/>
      <c r="KTB124" s="433"/>
      <c r="KTC124" s="433"/>
      <c r="KTD124" s="433"/>
      <c r="KTE124" s="433"/>
      <c r="KTF124" s="433"/>
      <c r="KTG124" s="433"/>
      <c r="KTH124" s="433"/>
      <c r="KTI124" s="433"/>
      <c r="KTJ124" s="433"/>
      <c r="KTK124" s="433"/>
      <c r="KTL124" s="433"/>
      <c r="KTM124" s="433"/>
      <c r="KTN124" s="433"/>
      <c r="KTO124" s="433"/>
      <c r="KTP124" s="433"/>
      <c r="KTQ124" s="433"/>
      <c r="KTR124" s="433"/>
      <c r="KTS124" s="433"/>
      <c r="KTT124" s="433"/>
      <c r="KTU124" s="433"/>
      <c r="KTV124" s="433"/>
      <c r="KTW124" s="433"/>
      <c r="KTX124" s="433"/>
      <c r="KTY124" s="433"/>
      <c r="KTZ124" s="433"/>
      <c r="KUA124" s="433"/>
      <c r="KUB124" s="433"/>
      <c r="KUC124" s="433"/>
      <c r="KUD124" s="433"/>
      <c r="KUE124" s="433"/>
      <c r="KUF124" s="433"/>
      <c r="KUG124" s="433"/>
      <c r="KUH124" s="433"/>
      <c r="KUI124" s="433"/>
      <c r="KUJ124" s="433"/>
      <c r="KUK124" s="433"/>
      <c r="KUL124" s="433"/>
      <c r="KUM124" s="433"/>
      <c r="KUN124" s="433"/>
      <c r="KUO124" s="433"/>
      <c r="KUP124" s="433"/>
      <c r="KUQ124" s="433"/>
      <c r="KUR124" s="433"/>
      <c r="KUS124" s="433"/>
      <c r="KUT124" s="433"/>
      <c r="KUU124" s="433"/>
      <c r="KUV124" s="433"/>
      <c r="KUW124" s="433"/>
      <c r="KUX124" s="433"/>
      <c r="KUY124" s="433"/>
      <c r="KUZ124" s="433"/>
      <c r="KVA124" s="433"/>
      <c r="KVB124" s="433"/>
      <c r="KVC124" s="433"/>
      <c r="KVD124" s="433"/>
      <c r="KVE124" s="433"/>
      <c r="KVF124" s="433"/>
      <c r="KVG124" s="433"/>
      <c r="KVH124" s="433"/>
      <c r="KVI124" s="433"/>
      <c r="KVJ124" s="433"/>
      <c r="KVK124" s="433"/>
      <c r="KVL124" s="433"/>
      <c r="KVM124" s="433"/>
      <c r="KVN124" s="433"/>
      <c r="KVO124" s="433"/>
      <c r="KVP124" s="433"/>
      <c r="KVQ124" s="433"/>
      <c r="KVR124" s="433"/>
      <c r="KVS124" s="433"/>
      <c r="KVT124" s="433"/>
      <c r="KVU124" s="433"/>
      <c r="KVV124" s="433"/>
      <c r="KVW124" s="433"/>
      <c r="KVX124" s="433"/>
      <c r="KVY124" s="433"/>
      <c r="KVZ124" s="433"/>
      <c r="KWA124" s="433"/>
      <c r="KWB124" s="433"/>
      <c r="KWC124" s="433"/>
      <c r="KWD124" s="433"/>
      <c r="KWE124" s="433"/>
      <c r="KWF124" s="433"/>
      <c r="KWG124" s="433"/>
      <c r="KWH124" s="433"/>
      <c r="KWI124" s="433"/>
      <c r="KWJ124" s="433"/>
      <c r="KWK124" s="433"/>
      <c r="KWL124" s="433"/>
      <c r="KWM124" s="433"/>
      <c r="KWN124" s="433"/>
      <c r="KWO124" s="433"/>
      <c r="KWP124" s="433"/>
      <c r="KWQ124" s="433"/>
      <c r="KWR124" s="433"/>
      <c r="KWS124" s="433"/>
      <c r="KWT124" s="433"/>
      <c r="KWU124" s="433"/>
      <c r="KWV124" s="433"/>
      <c r="KWW124" s="433"/>
      <c r="KWX124" s="433"/>
      <c r="KWY124" s="433"/>
      <c r="KWZ124" s="433"/>
      <c r="KXA124" s="433"/>
      <c r="KXB124" s="433"/>
      <c r="KXC124" s="433"/>
      <c r="KXD124" s="433"/>
      <c r="KXE124" s="433"/>
      <c r="KXF124" s="433"/>
      <c r="KXG124" s="433"/>
      <c r="KXH124" s="433"/>
      <c r="KXI124" s="433"/>
      <c r="KXJ124" s="433"/>
      <c r="KXK124" s="433"/>
      <c r="KXL124" s="433"/>
      <c r="KXM124" s="433"/>
      <c r="KXN124" s="433"/>
      <c r="KXO124" s="433"/>
      <c r="KXP124" s="433"/>
      <c r="KXQ124" s="433"/>
      <c r="KXR124" s="433"/>
      <c r="KXS124" s="433"/>
      <c r="KXT124" s="433"/>
      <c r="KXU124" s="433"/>
      <c r="KXV124" s="433"/>
      <c r="KXW124" s="433"/>
      <c r="KXX124" s="433"/>
      <c r="KXY124" s="433"/>
      <c r="KXZ124" s="433"/>
      <c r="KYA124" s="433"/>
      <c r="KYB124" s="433"/>
      <c r="KYC124" s="433"/>
      <c r="KYD124" s="433"/>
      <c r="KYE124" s="433"/>
      <c r="KYF124" s="433"/>
      <c r="KYG124" s="433"/>
      <c r="KYH124" s="433"/>
      <c r="KYI124" s="433"/>
      <c r="KYJ124" s="433"/>
      <c r="KYK124" s="433"/>
      <c r="KYL124" s="433"/>
      <c r="KYM124" s="433"/>
      <c r="KYN124" s="433"/>
      <c r="KYO124" s="433"/>
      <c r="KYP124" s="433"/>
      <c r="KYQ124" s="433"/>
      <c r="KYR124" s="433"/>
      <c r="KYS124" s="433"/>
      <c r="KYT124" s="433"/>
      <c r="KYU124" s="433"/>
      <c r="KYV124" s="433"/>
      <c r="KYW124" s="433"/>
      <c r="KYX124" s="433"/>
      <c r="KYY124" s="433"/>
      <c r="KYZ124" s="433"/>
      <c r="KZA124" s="433"/>
      <c r="KZB124" s="433"/>
      <c r="KZC124" s="433"/>
      <c r="KZD124" s="433"/>
      <c r="KZE124" s="433"/>
      <c r="KZF124" s="433"/>
      <c r="KZG124" s="433"/>
      <c r="KZH124" s="433"/>
      <c r="KZI124" s="433"/>
      <c r="KZJ124" s="433"/>
      <c r="KZK124" s="433"/>
      <c r="KZL124" s="433"/>
      <c r="KZM124" s="433"/>
      <c r="KZN124" s="433"/>
      <c r="KZO124" s="433"/>
      <c r="KZP124" s="433"/>
      <c r="KZQ124" s="433"/>
      <c r="KZR124" s="433"/>
      <c r="KZS124" s="433"/>
      <c r="KZT124" s="433"/>
      <c r="KZU124" s="433"/>
      <c r="KZV124" s="433"/>
      <c r="KZW124" s="433"/>
      <c r="KZX124" s="433"/>
      <c r="KZY124" s="433"/>
      <c r="KZZ124" s="433"/>
      <c r="LAA124" s="433"/>
      <c r="LAB124" s="433"/>
      <c r="LAC124" s="433"/>
      <c r="LAD124" s="433"/>
      <c r="LAE124" s="433"/>
      <c r="LAF124" s="433"/>
      <c r="LAG124" s="433"/>
      <c r="LAH124" s="433"/>
      <c r="LAI124" s="433"/>
      <c r="LAJ124" s="433"/>
      <c r="LAK124" s="433"/>
      <c r="LAL124" s="433"/>
      <c r="LAM124" s="433"/>
      <c r="LAN124" s="433"/>
      <c r="LAO124" s="433"/>
      <c r="LAP124" s="433"/>
      <c r="LAQ124" s="433"/>
      <c r="LAR124" s="433"/>
      <c r="LAS124" s="433"/>
      <c r="LAT124" s="433"/>
      <c r="LAU124" s="433"/>
      <c r="LAV124" s="433"/>
      <c r="LAW124" s="433"/>
      <c r="LAX124" s="433"/>
      <c r="LAY124" s="433"/>
      <c r="LAZ124" s="433"/>
      <c r="LBA124" s="433"/>
      <c r="LBB124" s="433"/>
      <c r="LBC124" s="433"/>
      <c r="LBD124" s="433"/>
      <c r="LBE124" s="433"/>
      <c r="LBF124" s="433"/>
      <c r="LBG124" s="433"/>
      <c r="LBH124" s="433"/>
      <c r="LBI124" s="433"/>
      <c r="LBJ124" s="433"/>
      <c r="LBK124" s="433"/>
      <c r="LBL124" s="433"/>
      <c r="LBM124" s="433"/>
      <c r="LBN124" s="433"/>
      <c r="LBO124" s="433"/>
      <c r="LBP124" s="433"/>
      <c r="LBQ124" s="433"/>
      <c r="LBR124" s="433"/>
      <c r="LBS124" s="433"/>
      <c r="LBT124" s="433"/>
      <c r="LBU124" s="433"/>
      <c r="LBV124" s="433"/>
      <c r="LBW124" s="433"/>
      <c r="LBX124" s="433"/>
      <c r="LBY124" s="433"/>
      <c r="LBZ124" s="433"/>
      <c r="LCA124" s="433"/>
      <c r="LCB124" s="433"/>
      <c r="LCC124" s="433"/>
      <c r="LCD124" s="433"/>
      <c r="LCE124" s="433"/>
      <c r="LCF124" s="433"/>
      <c r="LCG124" s="433"/>
      <c r="LCH124" s="433"/>
      <c r="LCI124" s="433"/>
      <c r="LCJ124" s="433"/>
      <c r="LCK124" s="433"/>
      <c r="LCL124" s="433"/>
      <c r="LCM124" s="433"/>
      <c r="LCN124" s="433"/>
      <c r="LCO124" s="433"/>
      <c r="LCP124" s="433"/>
      <c r="LCQ124" s="433"/>
      <c r="LCR124" s="433"/>
      <c r="LCS124" s="433"/>
      <c r="LCT124" s="433"/>
      <c r="LCU124" s="433"/>
      <c r="LCV124" s="433"/>
      <c r="LCW124" s="433"/>
      <c r="LCX124" s="433"/>
      <c r="LCY124" s="433"/>
      <c r="LCZ124" s="433"/>
      <c r="LDA124" s="433"/>
      <c r="LDB124" s="433"/>
      <c r="LDC124" s="433"/>
      <c r="LDD124" s="433"/>
      <c r="LDE124" s="433"/>
      <c r="LDF124" s="433"/>
      <c r="LDG124" s="433"/>
      <c r="LDH124" s="433"/>
      <c r="LDI124" s="433"/>
      <c r="LDJ124" s="433"/>
      <c r="LDK124" s="433"/>
      <c r="LDL124" s="433"/>
      <c r="LDM124" s="433"/>
      <c r="LDN124" s="433"/>
      <c r="LDO124" s="433"/>
      <c r="LDP124" s="433"/>
      <c r="LDQ124" s="433"/>
      <c r="LDR124" s="433"/>
      <c r="LDS124" s="433"/>
      <c r="LDT124" s="433"/>
      <c r="LDU124" s="433"/>
      <c r="LDV124" s="433"/>
      <c r="LDW124" s="433"/>
      <c r="LDX124" s="433"/>
      <c r="LDY124" s="433"/>
      <c r="LDZ124" s="433"/>
      <c r="LEA124" s="433"/>
      <c r="LEB124" s="433"/>
      <c r="LEC124" s="433"/>
      <c r="LED124" s="433"/>
      <c r="LEE124" s="433"/>
      <c r="LEF124" s="433"/>
      <c r="LEG124" s="433"/>
      <c r="LEH124" s="433"/>
      <c r="LEI124" s="433"/>
      <c r="LEJ124" s="433"/>
      <c r="LEK124" s="433"/>
      <c r="LEL124" s="433"/>
      <c r="LEM124" s="433"/>
      <c r="LEN124" s="433"/>
      <c r="LEO124" s="433"/>
      <c r="LEP124" s="433"/>
      <c r="LEQ124" s="433"/>
      <c r="LER124" s="433"/>
      <c r="LES124" s="433"/>
      <c r="LET124" s="433"/>
      <c r="LEU124" s="433"/>
      <c r="LEV124" s="433"/>
      <c r="LEW124" s="433"/>
      <c r="LEX124" s="433"/>
      <c r="LEY124" s="433"/>
      <c r="LEZ124" s="433"/>
      <c r="LFA124" s="433"/>
      <c r="LFB124" s="433"/>
      <c r="LFC124" s="433"/>
      <c r="LFD124" s="433"/>
      <c r="LFE124" s="433"/>
      <c r="LFF124" s="433"/>
      <c r="LFG124" s="433"/>
      <c r="LFH124" s="433"/>
      <c r="LFI124" s="433"/>
      <c r="LFJ124" s="433"/>
      <c r="LFK124" s="433"/>
      <c r="LFL124" s="433"/>
      <c r="LFM124" s="433"/>
      <c r="LFN124" s="433"/>
      <c r="LFO124" s="433"/>
      <c r="LFP124" s="433"/>
      <c r="LFQ124" s="433"/>
      <c r="LFR124" s="433"/>
      <c r="LFS124" s="433"/>
      <c r="LFT124" s="433"/>
      <c r="LFU124" s="433"/>
      <c r="LFV124" s="433"/>
      <c r="LFW124" s="433"/>
      <c r="LFX124" s="433"/>
      <c r="LFY124" s="433"/>
      <c r="LFZ124" s="433"/>
      <c r="LGA124" s="433"/>
      <c r="LGB124" s="433"/>
      <c r="LGC124" s="433"/>
      <c r="LGD124" s="433"/>
      <c r="LGE124" s="433"/>
      <c r="LGF124" s="433"/>
      <c r="LGG124" s="433"/>
      <c r="LGH124" s="433"/>
      <c r="LGI124" s="433"/>
      <c r="LGJ124" s="433"/>
      <c r="LGK124" s="433"/>
      <c r="LGL124" s="433"/>
      <c r="LGM124" s="433"/>
      <c r="LGN124" s="433"/>
      <c r="LGO124" s="433"/>
      <c r="LGP124" s="433"/>
      <c r="LGQ124" s="433"/>
      <c r="LGR124" s="433"/>
      <c r="LGS124" s="433"/>
      <c r="LGT124" s="433"/>
      <c r="LGU124" s="433"/>
      <c r="LGV124" s="433"/>
      <c r="LGW124" s="433"/>
      <c r="LGX124" s="433"/>
      <c r="LGY124" s="433"/>
      <c r="LGZ124" s="433"/>
      <c r="LHA124" s="433"/>
      <c r="LHB124" s="433"/>
      <c r="LHC124" s="433"/>
      <c r="LHD124" s="433"/>
      <c r="LHE124" s="433"/>
      <c r="LHF124" s="433"/>
      <c r="LHG124" s="433"/>
      <c r="LHH124" s="433"/>
      <c r="LHI124" s="433"/>
      <c r="LHJ124" s="433"/>
      <c r="LHK124" s="433"/>
      <c r="LHL124" s="433"/>
      <c r="LHM124" s="433"/>
      <c r="LHN124" s="433"/>
      <c r="LHO124" s="433"/>
      <c r="LHP124" s="433"/>
      <c r="LHQ124" s="433"/>
      <c r="LHR124" s="433"/>
      <c r="LHS124" s="433"/>
      <c r="LHT124" s="433"/>
      <c r="LHU124" s="433"/>
      <c r="LHV124" s="433"/>
      <c r="LHW124" s="433"/>
      <c r="LHX124" s="433"/>
      <c r="LHY124" s="433"/>
      <c r="LHZ124" s="433"/>
      <c r="LIA124" s="433"/>
      <c r="LIB124" s="433"/>
      <c r="LIC124" s="433"/>
      <c r="LID124" s="433"/>
      <c r="LIE124" s="433"/>
      <c r="LIF124" s="433"/>
      <c r="LIG124" s="433"/>
      <c r="LIH124" s="433"/>
      <c r="LII124" s="433"/>
      <c r="LIJ124" s="433"/>
      <c r="LIK124" s="433"/>
      <c r="LIL124" s="433"/>
      <c r="LIM124" s="433"/>
      <c r="LIN124" s="433"/>
      <c r="LIO124" s="433"/>
      <c r="LIP124" s="433"/>
      <c r="LIQ124" s="433"/>
      <c r="LIR124" s="433"/>
      <c r="LIS124" s="433"/>
      <c r="LIT124" s="433"/>
      <c r="LIU124" s="433"/>
      <c r="LIV124" s="433"/>
      <c r="LIW124" s="433"/>
      <c r="LIX124" s="433"/>
      <c r="LIY124" s="433"/>
      <c r="LIZ124" s="433"/>
      <c r="LJA124" s="433"/>
      <c r="LJB124" s="433"/>
      <c r="LJC124" s="433"/>
      <c r="LJD124" s="433"/>
      <c r="LJE124" s="433"/>
      <c r="LJF124" s="433"/>
      <c r="LJG124" s="433"/>
      <c r="LJH124" s="433"/>
      <c r="LJI124" s="433"/>
      <c r="LJJ124" s="433"/>
      <c r="LJK124" s="433"/>
      <c r="LJL124" s="433"/>
      <c r="LJM124" s="433"/>
      <c r="LJN124" s="433"/>
      <c r="LJO124" s="433"/>
      <c r="LJP124" s="433"/>
      <c r="LJQ124" s="433"/>
      <c r="LJR124" s="433"/>
      <c r="LJS124" s="433"/>
      <c r="LJT124" s="433"/>
      <c r="LJU124" s="433"/>
      <c r="LJV124" s="433"/>
      <c r="LJW124" s="433"/>
      <c r="LJX124" s="433"/>
      <c r="LJY124" s="433"/>
      <c r="LJZ124" s="433"/>
      <c r="LKA124" s="433"/>
      <c r="LKB124" s="433"/>
      <c r="LKC124" s="433"/>
      <c r="LKD124" s="433"/>
      <c r="LKE124" s="433"/>
      <c r="LKF124" s="433"/>
      <c r="LKG124" s="433"/>
      <c r="LKH124" s="433"/>
      <c r="LKI124" s="433"/>
      <c r="LKJ124" s="433"/>
      <c r="LKK124" s="433"/>
      <c r="LKL124" s="433"/>
      <c r="LKM124" s="433"/>
      <c r="LKN124" s="433"/>
      <c r="LKO124" s="433"/>
      <c r="LKP124" s="433"/>
      <c r="LKQ124" s="433"/>
      <c r="LKR124" s="433"/>
      <c r="LKS124" s="433"/>
      <c r="LKT124" s="433"/>
      <c r="LKU124" s="433"/>
      <c r="LKV124" s="433"/>
      <c r="LKW124" s="433"/>
      <c r="LKX124" s="433"/>
      <c r="LKY124" s="433"/>
      <c r="LKZ124" s="433"/>
      <c r="LLA124" s="433"/>
      <c r="LLB124" s="433"/>
      <c r="LLC124" s="433"/>
      <c r="LLD124" s="433"/>
      <c r="LLE124" s="433"/>
      <c r="LLF124" s="433"/>
      <c r="LLG124" s="433"/>
      <c r="LLH124" s="433"/>
      <c r="LLI124" s="433"/>
      <c r="LLJ124" s="433"/>
      <c r="LLK124" s="433"/>
      <c r="LLL124" s="433"/>
      <c r="LLM124" s="433"/>
      <c r="LLN124" s="433"/>
      <c r="LLO124" s="433"/>
      <c r="LLP124" s="433"/>
      <c r="LLQ124" s="433"/>
      <c r="LLR124" s="433"/>
      <c r="LLS124" s="433"/>
      <c r="LLT124" s="433"/>
      <c r="LLU124" s="433"/>
      <c r="LLV124" s="433"/>
      <c r="LLW124" s="433"/>
      <c r="LLX124" s="433"/>
      <c r="LLY124" s="433"/>
      <c r="LLZ124" s="433"/>
      <c r="LMA124" s="433"/>
      <c r="LMB124" s="433"/>
      <c r="LMC124" s="433"/>
      <c r="LMD124" s="433"/>
      <c r="LME124" s="433"/>
      <c r="LMF124" s="433"/>
      <c r="LMG124" s="433"/>
      <c r="LMH124" s="433"/>
      <c r="LMI124" s="433"/>
      <c r="LMJ124" s="433"/>
      <c r="LMK124" s="433"/>
      <c r="LML124" s="433"/>
      <c r="LMM124" s="433"/>
      <c r="LMN124" s="433"/>
      <c r="LMO124" s="433"/>
      <c r="LMP124" s="433"/>
      <c r="LMQ124" s="433"/>
      <c r="LMR124" s="433"/>
      <c r="LMS124" s="433"/>
      <c r="LMT124" s="433"/>
      <c r="LMU124" s="433"/>
      <c r="LMV124" s="433"/>
      <c r="LMW124" s="433"/>
      <c r="LMX124" s="433"/>
      <c r="LMY124" s="433"/>
      <c r="LMZ124" s="433"/>
      <c r="LNA124" s="433"/>
      <c r="LNB124" s="433"/>
      <c r="LNC124" s="433"/>
      <c r="LND124" s="433"/>
      <c r="LNE124" s="433"/>
      <c r="LNF124" s="433"/>
      <c r="LNG124" s="433"/>
      <c r="LNH124" s="433"/>
      <c r="LNI124" s="433"/>
      <c r="LNJ124" s="433"/>
      <c r="LNK124" s="433"/>
      <c r="LNL124" s="433"/>
      <c r="LNM124" s="433"/>
      <c r="LNN124" s="433"/>
      <c r="LNO124" s="433"/>
      <c r="LNP124" s="433"/>
      <c r="LNQ124" s="433"/>
      <c r="LNR124" s="433"/>
      <c r="LNS124" s="433"/>
      <c r="LNT124" s="433"/>
      <c r="LNU124" s="433"/>
      <c r="LNV124" s="433"/>
      <c r="LNW124" s="433"/>
      <c r="LNX124" s="433"/>
      <c r="LNY124" s="433"/>
      <c r="LNZ124" s="433"/>
      <c r="LOA124" s="433"/>
      <c r="LOB124" s="433"/>
      <c r="LOC124" s="433"/>
      <c r="LOD124" s="433"/>
      <c r="LOE124" s="433"/>
      <c r="LOF124" s="433"/>
      <c r="LOG124" s="433"/>
      <c r="LOH124" s="433"/>
      <c r="LOI124" s="433"/>
      <c r="LOJ124" s="433"/>
      <c r="LOK124" s="433"/>
      <c r="LOL124" s="433"/>
      <c r="LOM124" s="433"/>
      <c r="LON124" s="433"/>
      <c r="LOO124" s="433"/>
      <c r="LOP124" s="433"/>
      <c r="LOQ124" s="433"/>
      <c r="LOR124" s="433"/>
      <c r="LOS124" s="433"/>
      <c r="LOT124" s="433"/>
      <c r="LOU124" s="433"/>
      <c r="LOV124" s="433"/>
      <c r="LOW124" s="433"/>
      <c r="LOX124" s="433"/>
      <c r="LOY124" s="433"/>
      <c r="LOZ124" s="433"/>
      <c r="LPA124" s="433"/>
      <c r="LPB124" s="433"/>
      <c r="LPC124" s="433"/>
      <c r="LPD124" s="433"/>
      <c r="LPE124" s="433"/>
      <c r="LPF124" s="433"/>
      <c r="LPG124" s="433"/>
      <c r="LPH124" s="433"/>
      <c r="LPI124" s="433"/>
      <c r="LPJ124" s="433"/>
      <c r="LPK124" s="433"/>
      <c r="LPL124" s="433"/>
      <c r="LPM124" s="433"/>
      <c r="LPN124" s="433"/>
      <c r="LPO124" s="433"/>
      <c r="LPP124" s="433"/>
      <c r="LPQ124" s="433"/>
      <c r="LPR124" s="433"/>
      <c r="LPS124" s="433"/>
      <c r="LPT124" s="433"/>
      <c r="LPU124" s="433"/>
      <c r="LPV124" s="433"/>
      <c r="LPW124" s="433"/>
      <c r="LPX124" s="433"/>
      <c r="LPY124" s="433"/>
      <c r="LPZ124" s="433"/>
      <c r="LQA124" s="433"/>
      <c r="LQB124" s="433"/>
      <c r="LQC124" s="433"/>
      <c r="LQD124" s="433"/>
      <c r="LQE124" s="433"/>
      <c r="LQF124" s="433"/>
      <c r="LQG124" s="433"/>
      <c r="LQH124" s="433"/>
      <c r="LQI124" s="433"/>
      <c r="LQJ124" s="433"/>
      <c r="LQK124" s="433"/>
      <c r="LQL124" s="433"/>
      <c r="LQM124" s="433"/>
      <c r="LQN124" s="433"/>
      <c r="LQO124" s="433"/>
      <c r="LQP124" s="433"/>
      <c r="LQQ124" s="433"/>
      <c r="LQR124" s="433"/>
      <c r="LQS124" s="433"/>
      <c r="LQT124" s="433"/>
      <c r="LQU124" s="433"/>
      <c r="LQV124" s="433"/>
      <c r="LQW124" s="433"/>
      <c r="LQX124" s="433"/>
      <c r="LQY124" s="433"/>
      <c r="LQZ124" s="433"/>
      <c r="LRA124" s="433"/>
      <c r="LRB124" s="433"/>
      <c r="LRC124" s="433"/>
      <c r="LRD124" s="433"/>
      <c r="LRE124" s="433"/>
      <c r="LRF124" s="433"/>
      <c r="LRG124" s="433"/>
      <c r="LRH124" s="433"/>
      <c r="LRI124" s="433"/>
      <c r="LRJ124" s="433"/>
      <c r="LRK124" s="433"/>
      <c r="LRL124" s="433"/>
      <c r="LRM124" s="433"/>
      <c r="LRN124" s="433"/>
      <c r="LRO124" s="433"/>
      <c r="LRP124" s="433"/>
      <c r="LRQ124" s="433"/>
      <c r="LRR124" s="433"/>
      <c r="LRS124" s="433"/>
      <c r="LRT124" s="433"/>
      <c r="LRU124" s="433"/>
      <c r="LRV124" s="433"/>
      <c r="LRW124" s="433"/>
      <c r="LRX124" s="433"/>
      <c r="LRY124" s="433"/>
      <c r="LRZ124" s="433"/>
      <c r="LSA124" s="433"/>
      <c r="LSB124" s="433"/>
      <c r="LSC124" s="433"/>
      <c r="LSD124" s="433"/>
      <c r="LSE124" s="433"/>
      <c r="LSF124" s="433"/>
      <c r="LSG124" s="433"/>
      <c r="LSH124" s="433"/>
      <c r="LSI124" s="433"/>
      <c r="LSJ124" s="433"/>
      <c r="LSK124" s="433"/>
      <c r="LSL124" s="433"/>
      <c r="LSM124" s="433"/>
      <c r="LSN124" s="433"/>
      <c r="LSO124" s="433"/>
      <c r="LSP124" s="433"/>
      <c r="LSQ124" s="433"/>
      <c r="LSR124" s="433"/>
      <c r="LSS124" s="433"/>
      <c r="LST124" s="433"/>
      <c r="LSU124" s="433"/>
      <c r="LSV124" s="433"/>
      <c r="LSW124" s="433"/>
      <c r="LSX124" s="433"/>
      <c r="LSY124" s="433"/>
      <c r="LSZ124" s="433"/>
      <c r="LTA124" s="433"/>
      <c r="LTB124" s="433"/>
      <c r="LTC124" s="433"/>
      <c r="LTD124" s="433"/>
      <c r="LTE124" s="433"/>
      <c r="LTF124" s="433"/>
      <c r="LTG124" s="433"/>
      <c r="LTH124" s="433"/>
      <c r="LTI124" s="433"/>
      <c r="LTJ124" s="433"/>
      <c r="LTK124" s="433"/>
      <c r="LTL124" s="433"/>
      <c r="LTM124" s="433"/>
      <c r="LTN124" s="433"/>
      <c r="LTO124" s="433"/>
      <c r="LTP124" s="433"/>
      <c r="LTQ124" s="433"/>
      <c r="LTR124" s="433"/>
      <c r="LTS124" s="433"/>
      <c r="LTT124" s="433"/>
      <c r="LTU124" s="433"/>
      <c r="LTV124" s="433"/>
      <c r="LTW124" s="433"/>
      <c r="LTX124" s="433"/>
      <c r="LTY124" s="433"/>
      <c r="LTZ124" s="433"/>
      <c r="LUA124" s="433"/>
      <c r="LUB124" s="433"/>
      <c r="LUC124" s="433"/>
      <c r="LUD124" s="433"/>
      <c r="LUE124" s="433"/>
      <c r="LUF124" s="433"/>
      <c r="LUG124" s="433"/>
      <c r="LUH124" s="433"/>
      <c r="LUI124" s="433"/>
      <c r="LUJ124" s="433"/>
      <c r="LUK124" s="433"/>
      <c r="LUL124" s="433"/>
      <c r="LUM124" s="433"/>
      <c r="LUN124" s="433"/>
      <c r="LUO124" s="433"/>
      <c r="LUP124" s="433"/>
      <c r="LUQ124" s="433"/>
      <c r="LUR124" s="433"/>
      <c r="LUS124" s="433"/>
      <c r="LUT124" s="433"/>
      <c r="LUU124" s="433"/>
      <c r="LUV124" s="433"/>
      <c r="LUW124" s="433"/>
      <c r="LUX124" s="433"/>
      <c r="LUY124" s="433"/>
      <c r="LUZ124" s="433"/>
      <c r="LVA124" s="433"/>
      <c r="LVB124" s="433"/>
      <c r="LVC124" s="433"/>
      <c r="LVD124" s="433"/>
      <c r="LVE124" s="433"/>
      <c r="LVF124" s="433"/>
      <c r="LVG124" s="433"/>
      <c r="LVH124" s="433"/>
      <c r="LVI124" s="433"/>
      <c r="LVJ124" s="433"/>
      <c r="LVK124" s="433"/>
      <c r="LVL124" s="433"/>
      <c r="LVM124" s="433"/>
      <c r="LVN124" s="433"/>
      <c r="LVO124" s="433"/>
      <c r="LVP124" s="433"/>
      <c r="LVQ124" s="433"/>
      <c r="LVR124" s="433"/>
      <c r="LVS124" s="433"/>
      <c r="LVT124" s="433"/>
      <c r="LVU124" s="433"/>
      <c r="LVV124" s="433"/>
      <c r="LVW124" s="433"/>
      <c r="LVX124" s="433"/>
      <c r="LVY124" s="433"/>
      <c r="LVZ124" s="433"/>
      <c r="LWA124" s="433"/>
      <c r="LWB124" s="433"/>
      <c r="LWC124" s="433"/>
      <c r="LWD124" s="433"/>
      <c r="LWE124" s="433"/>
      <c r="LWF124" s="433"/>
      <c r="LWG124" s="433"/>
      <c r="LWH124" s="433"/>
      <c r="LWI124" s="433"/>
      <c r="LWJ124" s="433"/>
      <c r="LWK124" s="433"/>
      <c r="LWL124" s="433"/>
      <c r="LWM124" s="433"/>
      <c r="LWN124" s="433"/>
      <c r="LWO124" s="433"/>
      <c r="LWP124" s="433"/>
      <c r="LWQ124" s="433"/>
      <c r="LWR124" s="433"/>
      <c r="LWS124" s="433"/>
      <c r="LWT124" s="433"/>
      <c r="LWU124" s="433"/>
      <c r="LWV124" s="433"/>
      <c r="LWW124" s="433"/>
      <c r="LWX124" s="433"/>
      <c r="LWY124" s="433"/>
      <c r="LWZ124" s="433"/>
      <c r="LXA124" s="433"/>
      <c r="LXB124" s="433"/>
      <c r="LXC124" s="433"/>
      <c r="LXD124" s="433"/>
      <c r="LXE124" s="433"/>
      <c r="LXF124" s="433"/>
      <c r="LXG124" s="433"/>
      <c r="LXH124" s="433"/>
      <c r="LXI124" s="433"/>
      <c r="LXJ124" s="433"/>
      <c r="LXK124" s="433"/>
      <c r="LXL124" s="433"/>
      <c r="LXM124" s="433"/>
      <c r="LXN124" s="433"/>
      <c r="LXO124" s="433"/>
      <c r="LXP124" s="433"/>
      <c r="LXQ124" s="433"/>
      <c r="LXR124" s="433"/>
      <c r="LXS124" s="433"/>
      <c r="LXT124" s="433"/>
      <c r="LXU124" s="433"/>
      <c r="LXV124" s="433"/>
      <c r="LXW124" s="433"/>
      <c r="LXX124" s="433"/>
      <c r="LXY124" s="433"/>
      <c r="LXZ124" s="433"/>
      <c r="LYA124" s="433"/>
      <c r="LYB124" s="433"/>
      <c r="LYC124" s="433"/>
      <c r="LYD124" s="433"/>
      <c r="LYE124" s="433"/>
      <c r="LYF124" s="433"/>
      <c r="LYG124" s="433"/>
      <c r="LYH124" s="433"/>
      <c r="LYI124" s="433"/>
      <c r="LYJ124" s="433"/>
      <c r="LYK124" s="433"/>
      <c r="LYL124" s="433"/>
      <c r="LYM124" s="433"/>
      <c r="LYN124" s="433"/>
      <c r="LYO124" s="433"/>
      <c r="LYP124" s="433"/>
      <c r="LYQ124" s="433"/>
      <c r="LYR124" s="433"/>
      <c r="LYS124" s="433"/>
      <c r="LYT124" s="433"/>
      <c r="LYU124" s="433"/>
      <c r="LYV124" s="433"/>
      <c r="LYW124" s="433"/>
      <c r="LYX124" s="433"/>
      <c r="LYY124" s="433"/>
      <c r="LYZ124" s="433"/>
      <c r="LZA124" s="433"/>
      <c r="LZB124" s="433"/>
      <c r="LZC124" s="433"/>
      <c r="LZD124" s="433"/>
      <c r="LZE124" s="433"/>
      <c r="LZF124" s="433"/>
      <c r="LZG124" s="433"/>
      <c r="LZH124" s="433"/>
      <c r="LZI124" s="433"/>
      <c r="LZJ124" s="433"/>
      <c r="LZK124" s="433"/>
      <c r="LZL124" s="433"/>
      <c r="LZM124" s="433"/>
      <c r="LZN124" s="433"/>
      <c r="LZO124" s="433"/>
      <c r="LZP124" s="433"/>
      <c r="LZQ124" s="433"/>
      <c r="LZR124" s="433"/>
      <c r="LZS124" s="433"/>
      <c r="LZT124" s="433"/>
      <c r="LZU124" s="433"/>
      <c r="LZV124" s="433"/>
      <c r="LZW124" s="433"/>
      <c r="LZX124" s="433"/>
      <c r="LZY124" s="433"/>
      <c r="LZZ124" s="433"/>
      <c r="MAA124" s="433"/>
      <c r="MAB124" s="433"/>
      <c r="MAC124" s="433"/>
      <c r="MAD124" s="433"/>
      <c r="MAE124" s="433"/>
      <c r="MAF124" s="433"/>
      <c r="MAG124" s="433"/>
      <c r="MAH124" s="433"/>
      <c r="MAI124" s="433"/>
      <c r="MAJ124" s="433"/>
      <c r="MAK124" s="433"/>
      <c r="MAL124" s="433"/>
      <c r="MAM124" s="433"/>
      <c r="MAN124" s="433"/>
      <c r="MAO124" s="433"/>
      <c r="MAP124" s="433"/>
      <c r="MAQ124" s="433"/>
      <c r="MAR124" s="433"/>
      <c r="MAS124" s="433"/>
      <c r="MAT124" s="433"/>
      <c r="MAU124" s="433"/>
      <c r="MAV124" s="433"/>
      <c r="MAW124" s="433"/>
      <c r="MAX124" s="433"/>
      <c r="MAY124" s="433"/>
      <c r="MAZ124" s="433"/>
      <c r="MBA124" s="433"/>
      <c r="MBB124" s="433"/>
      <c r="MBC124" s="433"/>
      <c r="MBD124" s="433"/>
      <c r="MBE124" s="433"/>
      <c r="MBF124" s="433"/>
      <c r="MBG124" s="433"/>
      <c r="MBH124" s="433"/>
      <c r="MBI124" s="433"/>
      <c r="MBJ124" s="433"/>
      <c r="MBK124" s="433"/>
      <c r="MBL124" s="433"/>
      <c r="MBM124" s="433"/>
      <c r="MBN124" s="433"/>
      <c r="MBO124" s="433"/>
      <c r="MBP124" s="433"/>
      <c r="MBQ124" s="433"/>
      <c r="MBR124" s="433"/>
      <c r="MBS124" s="433"/>
      <c r="MBT124" s="433"/>
      <c r="MBU124" s="433"/>
      <c r="MBV124" s="433"/>
      <c r="MBW124" s="433"/>
      <c r="MBX124" s="433"/>
      <c r="MBY124" s="433"/>
      <c r="MBZ124" s="433"/>
      <c r="MCA124" s="433"/>
      <c r="MCB124" s="433"/>
      <c r="MCC124" s="433"/>
      <c r="MCD124" s="433"/>
      <c r="MCE124" s="433"/>
      <c r="MCF124" s="433"/>
      <c r="MCG124" s="433"/>
      <c r="MCH124" s="433"/>
      <c r="MCI124" s="433"/>
      <c r="MCJ124" s="433"/>
      <c r="MCK124" s="433"/>
      <c r="MCL124" s="433"/>
      <c r="MCM124" s="433"/>
      <c r="MCN124" s="433"/>
      <c r="MCO124" s="433"/>
      <c r="MCP124" s="433"/>
      <c r="MCQ124" s="433"/>
      <c r="MCR124" s="433"/>
      <c r="MCS124" s="433"/>
      <c r="MCT124" s="433"/>
      <c r="MCU124" s="433"/>
      <c r="MCV124" s="433"/>
      <c r="MCW124" s="433"/>
      <c r="MCX124" s="433"/>
      <c r="MCY124" s="433"/>
      <c r="MCZ124" s="433"/>
      <c r="MDA124" s="433"/>
      <c r="MDB124" s="433"/>
      <c r="MDC124" s="433"/>
      <c r="MDD124" s="433"/>
      <c r="MDE124" s="433"/>
      <c r="MDF124" s="433"/>
      <c r="MDG124" s="433"/>
      <c r="MDH124" s="433"/>
      <c r="MDI124" s="433"/>
      <c r="MDJ124" s="433"/>
      <c r="MDK124" s="433"/>
      <c r="MDL124" s="433"/>
      <c r="MDM124" s="433"/>
      <c r="MDN124" s="433"/>
      <c r="MDO124" s="433"/>
      <c r="MDP124" s="433"/>
      <c r="MDQ124" s="433"/>
      <c r="MDR124" s="433"/>
      <c r="MDS124" s="433"/>
      <c r="MDT124" s="433"/>
      <c r="MDU124" s="433"/>
      <c r="MDV124" s="433"/>
      <c r="MDW124" s="433"/>
      <c r="MDX124" s="433"/>
      <c r="MDY124" s="433"/>
      <c r="MDZ124" s="433"/>
      <c r="MEA124" s="433"/>
      <c r="MEB124" s="433"/>
      <c r="MEC124" s="433"/>
      <c r="MED124" s="433"/>
      <c r="MEE124" s="433"/>
      <c r="MEF124" s="433"/>
      <c r="MEG124" s="433"/>
      <c r="MEH124" s="433"/>
      <c r="MEI124" s="433"/>
      <c r="MEJ124" s="433"/>
      <c r="MEK124" s="433"/>
      <c r="MEL124" s="433"/>
      <c r="MEM124" s="433"/>
      <c r="MEN124" s="433"/>
      <c r="MEO124" s="433"/>
      <c r="MEP124" s="433"/>
      <c r="MEQ124" s="433"/>
      <c r="MER124" s="433"/>
      <c r="MES124" s="433"/>
      <c r="MET124" s="433"/>
      <c r="MEU124" s="433"/>
      <c r="MEV124" s="433"/>
      <c r="MEW124" s="433"/>
      <c r="MEX124" s="433"/>
      <c r="MEY124" s="433"/>
      <c r="MEZ124" s="433"/>
      <c r="MFA124" s="433"/>
      <c r="MFB124" s="433"/>
      <c r="MFC124" s="433"/>
      <c r="MFD124" s="433"/>
      <c r="MFE124" s="433"/>
      <c r="MFF124" s="433"/>
      <c r="MFG124" s="433"/>
      <c r="MFH124" s="433"/>
      <c r="MFI124" s="433"/>
      <c r="MFJ124" s="433"/>
      <c r="MFK124" s="433"/>
      <c r="MFL124" s="433"/>
      <c r="MFM124" s="433"/>
      <c r="MFN124" s="433"/>
      <c r="MFO124" s="433"/>
      <c r="MFP124" s="433"/>
      <c r="MFQ124" s="433"/>
      <c r="MFR124" s="433"/>
      <c r="MFS124" s="433"/>
      <c r="MFT124" s="433"/>
      <c r="MFU124" s="433"/>
      <c r="MFV124" s="433"/>
      <c r="MFW124" s="433"/>
      <c r="MFX124" s="433"/>
      <c r="MFY124" s="433"/>
      <c r="MFZ124" s="433"/>
      <c r="MGA124" s="433"/>
      <c r="MGB124" s="433"/>
      <c r="MGC124" s="433"/>
      <c r="MGD124" s="433"/>
      <c r="MGE124" s="433"/>
      <c r="MGF124" s="433"/>
      <c r="MGG124" s="433"/>
      <c r="MGH124" s="433"/>
      <c r="MGI124" s="433"/>
      <c r="MGJ124" s="433"/>
      <c r="MGK124" s="433"/>
      <c r="MGL124" s="433"/>
      <c r="MGM124" s="433"/>
      <c r="MGN124" s="433"/>
      <c r="MGO124" s="433"/>
      <c r="MGP124" s="433"/>
      <c r="MGQ124" s="433"/>
      <c r="MGR124" s="433"/>
      <c r="MGS124" s="433"/>
      <c r="MGT124" s="433"/>
      <c r="MGU124" s="433"/>
      <c r="MGV124" s="433"/>
      <c r="MGW124" s="433"/>
      <c r="MGX124" s="433"/>
      <c r="MGY124" s="433"/>
      <c r="MGZ124" s="433"/>
      <c r="MHA124" s="433"/>
      <c r="MHB124" s="433"/>
      <c r="MHC124" s="433"/>
      <c r="MHD124" s="433"/>
      <c r="MHE124" s="433"/>
      <c r="MHF124" s="433"/>
      <c r="MHG124" s="433"/>
      <c r="MHH124" s="433"/>
      <c r="MHI124" s="433"/>
      <c r="MHJ124" s="433"/>
      <c r="MHK124" s="433"/>
      <c r="MHL124" s="433"/>
      <c r="MHM124" s="433"/>
      <c r="MHN124" s="433"/>
      <c r="MHO124" s="433"/>
      <c r="MHP124" s="433"/>
      <c r="MHQ124" s="433"/>
      <c r="MHR124" s="433"/>
      <c r="MHS124" s="433"/>
      <c r="MHT124" s="433"/>
      <c r="MHU124" s="433"/>
      <c r="MHV124" s="433"/>
      <c r="MHW124" s="433"/>
      <c r="MHX124" s="433"/>
      <c r="MHY124" s="433"/>
      <c r="MHZ124" s="433"/>
      <c r="MIA124" s="433"/>
      <c r="MIB124" s="433"/>
      <c r="MIC124" s="433"/>
      <c r="MID124" s="433"/>
      <c r="MIE124" s="433"/>
      <c r="MIF124" s="433"/>
      <c r="MIG124" s="433"/>
      <c r="MIH124" s="433"/>
      <c r="MII124" s="433"/>
      <c r="MIJ124" s="433"/>
      <c r="MIK124" s="433"/>
      <c r="MIL124" s="433"/>
      <c r="MIM124" s="433"/>
      <c r="MIN124" s="433"/>
      <c r="MIO124" s="433"/>
      <c r="MIP124" s="433"/>
      <c r="MIQ124" s="433"/>
      <c r="MIR124" s="433"/>
      <c r="MIS124" s="433"/>
      <c r="MIT124" s="433"/>
      <c r="MIU124" s="433"/>
      <c r="MIV124" s="433"/>
      <c r="MIW124" s="433"/>
      <c r="MIX124" s="433"/>
      <c r="MIY124" s="433"/>
      <c r="MIZ124" s="433"/>
      <c r="MJA124" s="433"/>
      <c r="MJB124" s="433"/>
      <c r="MJC124" s="433"/>
      <c r="MJD124" s="433"/>
      <c r="MJE124" s="433"/>
      <c r="MJF124" s="433"/>
      <c r="MJG124" s="433"/>
      <c r="MJH124" s="433"/>
      <c r="MJI124" s="433"/>
      <c r="MJJ124" s="433"/>
      <c r="MJK124" s="433"/>
      <c r="MJL124" s="433"/>
      <c r="MJM124" s="433"/>
      <c r="MJN124" s="433"/>
      <c r="MJO124" s="433"/>
      <c r="MJP124" s="433"/>
      <c r="MJQ124" s="433"/>
      <c r="MJR124" s="433"/>
      <c r="MJS124" s="433"/>
      <c r="MJT124" s="433"/>
      <c r="MJU124" s="433"/>
      <c r="MJV124" s="433"/>
      <c r="MJW124" s="433"/>
      <c r="MJX124" s="433"/>
      <c r="MJY124" s="433"/>
      <c r="MJZ124" s="433"/>
      <c r="MKA124" s="433"/>
      <c r="MKB124" s="433"/>
      <c r="MKC124" s="433"/>
      <c r="MKD124" s="433"/>
      <c r="MKE124" s="433"/>
      <c r="MKF124" s="433"/>
      <c r="MKG124" s="433"/>
      <c r="MKH124" s="433"/>
      <c r="MKI124" s="433"/>
      <c r="MKJ124" s="433"/>
      <c r="MKK124" s="433"/>
      <c r="MKL124" s="433"/>
      <c r="MKM124" s="433"/>
      <c r="MKN124" s="433"/>
      <c r="MKO124" s="433"/>
      <c r="MKP124" s="433"/>
      <c r="MKQ124" s="433"/>
      <c r="MKR124" s="433"/>
      <c r="MKS124" s="433"/>
      <c r="MKT124" s="433"/>
      <c r="MKU124" s="433"/>
      <c r="MKV124" s="433"/>
      <c r="MKW124" s="433"/>
      <c r="MKX124" s="433"/>
      <c r="MKY124" s="433"/>
      <c r="MKZ124" s="433"/>
      <c r="MLA124" s="433"/>
      <c r="MLB124" s="433"/>
      <c r="MLC124" s="433"/>
      <c r="MLD124" s="433"/>
      <c r="MLE124" s="433"/>
      <c r="MLF124" s="433"/>
      <c r="MLG124" s="433"/>
      <c r="MLH124" s="433"/>
      <c r="MLI124" s="433"/>
      <c r="MLJ124" s="433"/>
      <c r="MLK124" s="433"/>
      <c r="MLL124" s="433"/>
      <c r="MLM124" s="433"/>
      <c r="MLN124" s="433"/>
      <c r="MLO124" s="433"/>
      <c r="MLP124" s="433"/>
      <c r="MLQ124" s="433"/>
      <c r="MLR124" s="433"/>
      <c r="MLS124" s="433"/>
      <c r="MLT124" s="433"/>
      <c r="MLU124" s="433"/>
      <c r="MLV124" s="433"/>
      <c r="MLW124" s="433"/>
      <c r="MLX124" s="433"/>
      <c r="MLY124" s="433"/>
      <c r="MLZ124" s="433"/>
      <c r="MMA124" s="433"/>
      <c r="MMB124" s="433"/>
      <c r="MMC124" s="433"/>
      <c r="MMD124" s="433"/>
      <c r="MME124" s="433"/>
      <c r="MMF124" s="433"/>
      <c r="MMG124" s="433"/>
      <c r="MMH124" s="433"/>
      <c r="MMI124" s="433"/>
      <c r="MMJ124" s="433"/>
      <c r="MMK124" s="433"/>
      <c r="MML124" s="433"/>
      <c r="MMM124" s="433"/>
      <c r="MMN124" s="433"/>
      <c r="MMO124" s="433"/>
      <c r="MMP124" s="433"/>
      <c r="MMQ124" s="433"/>
      <c r="MMR124" s="433"/>
      <c r="MMS124" s="433"/>
      <c r="MMT124" s="433"/>
      <c r="MMU124" s="433"/>
      <c r="MMV124" s="433"/>
      <c r="MMW124" s="433"/>
      <c r="MMX124" s="433"/>
      <c r="MMY124" s="433"/>
      <c r="MMZ124" s="433"/>
      <c r="MNA124" s="433"/>
      <c r="MNB124" s="433"/>
      <c r="MNC124" s="433"/>
      <c r="MND124" s="433"/>
      <c r="MNE124" s="433"/>
      <c r="MNF124" s="433"/>
      <c r="MNG124" s="433"/>
      <c r="MNH124" s="433"/>
      <c r="MNI124" s="433"/>
      <c r="MNJ124" s="433"/>
      <c r="MNK124" s="433"/>
      <c r="MNL124" s="433"/>
      <c r="MNM124" s="433"/>
      <c r="MNN124" s="433"/>
      <c r="MNO124" s="433"/>
      <c r="MNP124" s="433"/>
      <c r="MNQ124" s="433"/>
      <c r="MNR124" s="433"/>
      <c r="MNS124" s="433"/>
      <c r="MNT124" s="433"/>
      <c r="MNU124" s="433"/>
      <c r="MNV124" s="433"/>
      <c r="MNW124" s="433"/>
      <c r="MNX124" s="433"/>
      <c r="MNY124" s="433"/>
      <c r="MNZ124" s="433"/>
      <c r="MOA124" s="433"/>
      <c r="MOB124" s="433"/>
      <c r="MOC124" s="433"/>
      <c r="MOD124" s="433"/>
      <c r="MOE124" s="433"/>
      <c r="MOF124" s="433"/>
      <c r="MOG124" s="433"/>
      <c r="MOH124" s="433"/>
      <c r="MOI124" s="433"/>
      <c r="MOJ124" s="433"/>
      <c r="MOK124" s="433"/>
      <c r="MOL124" s="433"/>
      <c r="MOM124" s="433"/>
      <c r="MON124" s="433"/>
      <c r="MOO124" s="433"/>
      <c r="MOP124" s="433"/>
      <c r="MOQ124" s="433"/>
      <c r="MOR124" s="433"/>
      <c r="MOS124" s="433"/>
      <c r="MOT124" s="433"/>
      <c r="MOU124" s="433"/>
      <c r="MOV124" s="433"/>
      <c r="MOW124" s="433"/>
      <c r="MOX124" s="433"/>
      <c r="MOY124" s="433"/>
      <c r="MOZ124" s="433"/>
      <c r="MPA124" s="433"/>
      <c r="MPB124" s="433"/>
      <c r="MPC124" s="433"/>
      <c r="MPD124" s="433"/>
      <c r="MPE124" s="433"/>
      <c r="MPF124" s="433"/>
      <c r="MPG124" s="433"/>
      <c r="MPH124" s="433"/>
      <c r="MPI124" s="433"/>
      <c r="MPJ124" s="433"/>
      <c r="MPK124" s="433"/>
      <c r="MPL124" s="433"/>
      <c r="MPM124" s="433"/>
      <c r="MPN124" s="433"/>
      <c r="MPO124" s="433"/>
      <c r="MPP124" s="433"/>
      <c r="MPQ124" s="433"/>
      <c r="MPR124" s="433"/>
      <c r="MPS124" s="433"/>
      <c r="MPT124" s="433"/>
      <c r="MPU124" s="433"/>
      <c r="MPV124" s="433"/>
      <c r="MPW124" s="433"/>
      <c r="MPX124" s="433"/>
      <c r="MPY124" s="433"/>
      <c r="MPZ124" s="433"/>
      <c r="MQA124" s="433"/>
      <c r="MQB124" s="433"/>
      <c r="MQC124" s="433"/>
      <c r="MQD124" s="433"/>
      <c r="MQE124" s="433"/>
      <c r="MQF124" s="433"/>
      <c r="MQG124" s="433"/>
      <c r="MQH124" s="433"/>
      <c r="MQI124" s="433"/>
      <c r="MQJ124" s="433"/>
      <c r="MQK124" s="433"/>
      <c r="MQL124" s="433"/>
      <c r="MQM124" s="433"/>
      <c r="MQN124" s="433"/>
      <c r="MQO124" s="433"/>
      <c r="MQP124" s="433"/>
      <c r="MQQ124" s="433"/>
      <c r="MQR124" s="433"/>
      <c r="MQS124" s="433"/>
      <c r="MQT124" s="433"/>
      <c r="MQU124" s="433"/>
      <c r="MQV124" s="433"/>
      <c r="MQW124" s="433"/>
      <c r="MQX124" s="433"/>
      <c r="MQY124" s="433"/>
      <c r="MQZ124" s="433"/>
      <c r="MRA124" s="433"/>
      <c r="MRB124" s="433"/>
      <c r="MRC124" s="433"/>
      <c r="MRD124" s="433"/>
      <c r="MRE124" s="433"/>
      <c r="MRF124" s="433"/>
      <c r="MRG124" s="433"/>
      <c r="MRH124" s="433"/>
      <c r="MRI124" s="433"/>
      <c r="MRJ124" s="433"/>
      <c r="MRK124" s="433"/>
      <c r="MRL124" s="433"/>
      <c r="MRM124" s="433"/>
      <c r="MRN124" s="433"/>
      <c r="MRO124" s="433"/>
      <c r="MRP124" s="433"/>
      <c r="MRQ124" s="433"/>
      <c r="MRR124" s="433"/>
      <c r="MRS124" s="433"/>
      <c r="MRT124" s="433"/>
      <c r="MRU124" s="433"/>
      <c r="MRV124" s="433"/>
      <c r="MRW124" s="433"/>
      <c r="MRX124" s="433"/>
      <c r="MRY124" s="433"/>
      <c r="MRZ124" s="433"/>
      <c r="MSA124" s="433"/>
      <c r="MSB124" s="433"/>
      <c r="MSC124" s="433"/>
      <c r="MSD124" s="433"/>
      <c r="MSE124" s="433"/>
      <c r="MSF124" s="433"/>
      <c r="MSG124" s="433"/>
      <c r="MSH124" s="433"/>
      <c r="MSI124" s="433"/>
      <c r="MSJ124" s="433"/>
      <c r="MSK124" s="433"/>
      <c r="MSL124" s="433"/>
      <c r="MSM124" s="433"/>
      <c r="MSN124" s="433"/>
      <c r="MSO124" s="433"/>
      <c r="MSP124" s="433"/>
      <c r="MSQ124" s="433"/>
      <c r="MSR124" s="433"/>
      <c r="MSS124" s="433"/>
      <c r="MST124" s="433"/>
      <c r="MSU124" s="433"/>
      <c r="MSV124" s="433"/>
      <c r="MSW124" s="433"/>
      <c r="MSX124" s="433"/>
      <c r="MSY124" s="433"/>
      <c r="MSZ124" s="433"/>
      <c r="MTA124" s="433"/>
      <c r="MTB124" s="433"/>
      <c r="MTC124" s="433"/>
      <c r="MTD124" s="433"/>
      <c r="MTE124" s="433"/>
      <c r="MTF124" s="433"/>
      <c r="MTG124" s="433"/>
      <c r="MTH124" s="433"/>
      <c r="MTI124" s="433"/>
      <c r="MTJ124" s="433"/>
      <c r="MTK124" s="433"/>
      <c r="MTL124" s="433"/>
      <c r="MTM124" s="433"/>
      <c r="MTN124" s="433"/>
      <c r="MTO124" s="433"/>
      <c r="MTP124" s="433"/>
      <c r="MTQ124" s="433"/>
      <c r="MTR124" s="433"/>
      <c r="MTS124" s="433"/>
      <c r="MTT124" s="433"/>
      <c r="MTU124" s="433"/>
      <c r="MTV124" s="433"/>
      <c r="MTW124" s="433"/>
      <c r="MTX124" s="433"/>
      <c r="MTY124" s="433"/>
      <c r="MTZ124" s="433"/>
      <c r="MUA124" s="433"/>
      <c r="MUB124" s="433"/>
      <c r="MUC124" s="433"/>
      <c r="MUD124" s="433"/>
      <c r="MUE124" s="433"/>
      <c r="MUF124" s="433"/>
      <c r="MUG124" s="433"/>
      <c r="MUH124" s="433"/>
      <c r="MUI124" s="433"/>
      <c r="MUJ124" s="433"/>
      <c r="MUK124" s="433"/>
      <c r="MUL124" s="433"/>
      <c r="MUM124" s="433"/>
      <c r="MUN124" s="433"/>
      <c r="MUO124" s="433"/>
      <c r="MUP124" s="433"/>
      <c r="MUQ124" s="433"/>
      <c r="MUR124" s="433"/>
      <c r="MUS124" s="433"/>
      <c r="MUT124" s="433"/>
      <c r="MUU124" s="433"/>
      <c r="MUV124" s="433"/>
      <c r="MUW124" s="433"/>
      <c r="MUX124" s="433"/>
      <c r="MUY124" s="433"/>
      <c r="MUZ124" s="433"/>
      <c r="MVA124" s="433"/>
      <c r="MVB124" s="433"/>
      <c r="MVC124" s="433"/>
      <c r="MVD124" s="433"/>
      <c r="MVE124" s="433"/>
      <c r="MVF124" s="433"/>
      <c r="MVG124" s="433"/>
      <c r="MVH124" s="433"/>
      <c r="MVI124" s="433"/>
      <c r="MVJ124" s="433"/>
      <c r="MVK124" s="433"/>
      <c r="MVL124" s="433"/>
      <c r="MVM124" s="433"/>
      <c r="MVN124" s="433"/>
      <c r="MVO124" s="433"/>
      <c r="MVP124" s="433"/>
      <c r="MVQ124" s="433"/>
      <c r="MVR124" s="433"/>
      <c r="MVS124" s="433"/>
      <c r="MVT124" s="433"/>
      <c r="MVU124" s="433"/>
      <c r="MVV124" s="433"/>
      <c r="MVW124" s="433"/>
      <c r="MVX124" s="433"/>
      <c r="MVY124" s="433"/>
      <c r="MVZ124" s="433"/>
      <c r="MWA124" s="433"/>
      <c r="MWB124" s="433"/>
      <c r="MWC124" s="433"/>
      <c r="MWD124" s="433"/>
      <c r="MWE124" s="433"/>
      <c r="MWF124" s="433"/>
      <c r="MWG124" s="433"/>
      <c r="MWH124" s="433"/>
      <c r="MWI124" s="433"/>
      <c r="MWJ124" s="433"/>
      <c r="MWK124" s="433"/>
      <c r="MWL124" s="433"/>
      <c r="MWM124" s="433"/>
      <c r="MWN124" s="433"/>
      <c r="MWO124" s="433"/>
      <c r="MWP124" s="433"/>
      <c r="MWQ124" s="433"/>
      <c r="MWR124" s="433"/>
      <c r="MWS124" s="433"/>
      <c r="MWT124" s="433"/>
      <c r="MWU124" s="433"/>
      <c r="MWV124" s="433"/>
      <c r="MWW124" s="433"/>
      <c r="MWX124" s="433"/>
      <c r="MWY124" s="433"/>
      <c r="MWZ124" s="433"/>
      <c r="MXA124" s="433"/>
      <c r="MXB124" s="433"/>
      <c r="MXC124" s="433"/>
      <c r="MXD124" s="433"/>
      <c r="MXE124" s="433"/>
      <c r="MXF124" s="433"/>
      <c r="MXG124" s="433"/>
      <c r="MXH124" s="433"/>
      <c r="MXI124" s="433"/>
      <c r="MXJ124" s="433"/>
      <c r="MXK124" s="433"/>
      <c r="MXL124" s="433"/>
      <c r="MXM124" s="433"/>
      <c r="MXN124" s="433"/>
      <c r="MXO124" s="433"/>
      <c r="MXP124" s="433"/>
      <c r="MXQ124" s="433"/>
      <c r="MXR124" s="433"/>
      <c r="MXS124" s="433"/>
      <c r="MXT124" s="433"/>
      <c r="MXU124" s="433"/>
      <c r="MXV124" s="433"/>
      <c r="MXW124" s="433"/>
      <c r="MXX124" s="433"/>
      <c r="MXY124" s="433"/>
      <c r="MXZ124" s="433"/>
      <c r="MYA124" s="433"/>
      <c r="MYB124" s="433"/>
      <c r="MYC124" s="433"/>
      <c r="MYD124" s="433"/>
      <c r="MYE124" s="433"/>
      <c r="MYF124" s="433"/>
      <c r="MYG124" s="433"/>
      <c r="MYH124" s="433"/>
      <c r="MYI124" s="433"/>
      <c r="MYJ124" s="433"/>
      <c r="MYK124" s="433"/>
      <c r="MYL124" s="433"/>
      <c r="MYM124" s="433"/>
      <c r="MYN124" s="433"/>
      <c r="MYO124" s="433"/>
      <c r="MYP124" s="433"/>
      <c r="MYQ124" s="433"/>
      <c r="MYR124" s="433"/>
      <c r="MYS124" s="433"/>
      <c r="MYT124" s="433"/>
      <c r="MYU124" s="433"/>
      <c r="MYV124" s="433"/>
      <c r="MYW124" s="433"/>
      <c r="MYX124" s="433"/>
      <c r="MYY124" s="433"/>
      <c r="MYZ124" s="433"/>
      <c r="MZA124" s="433"/>
      <c r="MZB124" s="433"/>
      <c r="MZC124" s="433"/>
      <c r="MZD124" s="433"/>
      <c r="MZE124" s="433"/>
      <c r="MZF124" s="433"/>
      <c r="MZG124" s="433"/>
      <c r="MZH124" s="433"/>
      <c r="MZI124" s="433"/>
      <c r="MZJ124" s="433"/>
      <c r="MZK124" s="433"/>
      <c r="MZL124" s="433"/>
      <c r="MZM124" s="433"/>
      <c r="MZN124" s="433"/>
      <c r="MZO124" s="433"/>
      <c r="MZP124" s="433"/>
      <c r="MZQ124" s="433"/>
      <c r="MZR124" s="433"/>
      <c r="MZS124" s="433"/>
      <c r="MZT124" s="433"/>
      <c r="MZU124" s="433"/>
      <c r="MZV124" s="433"/>
      <c r="MZW124" s="433"/>
      <c r="MZX124" s="433"/>
      <c r="MZY124" s="433"/>
      <c r="MZZ124" s="433"/>
      <c r="NAA124" s="433"/>
      <c r="NAB124" s="433"/>
      <c r="NAC124" s="433"/>
      <c r="NAD124" s="433"/>
      <c r="NAE124" s="433"/>
      <c r="NAF124" s="433"/>
      <c r="NAG124" s="433"/>
      <c r="NAH124" s="433"/>
      <c r="NAI124" s="433"/>
      <c r="NAJ124" s="433"/>
      <c r="NAK124" s="433"/>
      <c r="NAL124" s="433"/>
      <c r="NAM124" s="433"/>
      <c r="NAN124" s="433"/>
      <c r="NAO124" s="433"/>
      <c r="NAP124" s="433"/>
      <c r="NAQ124" s="433"/>
      <c r="NAR124" s="433"/>
      <c r="NAS124" s="433"/>
      <c r="NAT124" s="433"/>
      <c r="NAU124" s="433"/>
      <c r="NAV124" s="433"/>
      <c r="NAW124" s="433"/>
      <c r="NAX124" s="433"/>
      <c r="NAY124" s="433"/>
      <c r="NAZ124" s="433"/>
      <c r="NBA124" s="433"/>
      <c r="NBB124" s="433"/>
      <c r="NBC124" s="433"/>
      <c r="NBD124" s="433"/>
      <c r="NBE124" s="433"/>
      <c r="NBF124" s="433"/>
      <c r="NBG124" s="433"/>
      <c r="NBH124" s="433"/>
      <c r="NBI124" s="433"/>
      <c r="NBJ124" s="433"/>
      <c r="NBK124" s="433"/>
      <c r="NBL124" s="433"/>
      <c r="NBM124" s="433"/>
      <c r="NBN124" s="433"/>
      <c r="NBO124" s="433"/>
      <c r="NBP124" s="433"/>
      <c r="NBQ124" s="433"/>
      <c r="NBR124" s="433"/>
      <c r="NBS124" s="433"/>
      <c r="NBT124" s="433"/>
      <c r="NBU124" s="433"/>
      <c r="NBV124" s="433"/>
      <c r="NBW124" s="433"/>
      <c r="NBX124" s="433"/>
      <c r="NBY124" s="433"/>
      <c r="NBZ124" s="433"/>
      <c r="NCA124" s="433"/>
      <c r="NCB124" s="433"/>
      <c r="NCC124" s="433"/>
      <c r="NCD124" s="433"/>
      <c r="NCE124" s="433"/>
      <c r="NCF124" s="433"/>
      <c r="NCG124" s="433"/>
      <c r="NCH124" s="433"/>
      <c r="NCI124" s="433"/>
      <c r="NCJ124" s="433"/>
      <c r="NCK124" s="433"/>
      <c r="NCL124" s="433"/>
      <c r="NCM124" s="433"/>
      <c r="NCN124" s="433"/>
      <c r="NCO124" s="433"/>
      <c r="NCP124" s="433"/>
      <c r="NCQ124" s="433"/>
      <c r="NCR124" s="433"/>
      <c r="NCS124" s="433"/>
      <c r="NCT124" s="433"/>
      <c r="NCU124" s="433"/>
      <c r="NCV124" s="433"/>
      <c r="NCW124" s="433"/>
      <c r="NCX124" s="433"/>
      <c r="NCY124" s="433"/>
      <c r="NCZ124" s="433"/>
      <c r="NDA124" s="433"/>
      <c r="NDB124" s="433"/>
      <c r="NDC124" s="433"/>
      <c r="NDD124" s="433"/>
      <c r="NDE124" s="433"/>
      <c r="NDF124" s="433"/>
      <c r="NDG124" s="433"/>
      <c r="NDH124" s="433"/>
      <c r="NDI124" s="433"/>
      <c r="NDJ124" s="433"/>
      <c r="NDK124" s="433"/>
      <c r="NDL124" s="433"/>
      <c r="NDM124" s="433"/>
      <c r="NDN124" s="433"/>
      <c r="NDO124" s="433"/>
      <c r="NDP124" s="433"/>
      <c r="NDQ124" s="433"/>
      <c r="NDR124" s="433"/>
      <c r="NDS124" s="433"/>
      <c r="NDT124" s="433"/>
      <c r="NDU124" s="433"/>
      <c r="NDV124" s="433"/>
      <c r="NDW124" s="433"/>
      <c r="NDX124" s="433"/>
      <c r="NDY124" s="433"/>
      <c r="NDZ124" s="433"/>
      <c r="NEA124" s="433"/>
      <c r="NEB124" s="433"/>
      <c r="NEC124" s="433"/>
      <c r="NED124" s="433"/>
      <c r="NEE124" s="433"/>
      <c r="NEF124" s="433"/>
      <c r="NEG124" s="433"/>
      <c r="NEH124" s="433"/>
      <c r="NEI124" s="433"/>
      <c r="NEJ124" s="433"/>
      <c r="NEK124" s="433"/>
      <c r="NEL124" s="433"/>
      <c r="NEM124" s="433"/>
      <c r="NEN124" s="433"/>
      <c r="NEO124" s="433"/>
      <c r="NEP124" s="433"/>
      <c r="NEQ124" s="433"/>
      <c r="NER124" s="433"/>
      <c r="NES124" s="433"/>
      <c r="NET124" s="433"/>
      <c r="NEU124" s="433"/>
      <c r="NEV124" s="433"/>
      <c r="NEW124" s="433"/>
      <c r="NEX124" s="433"/>
      <c r="NEY124" s="433"/>
      <c r="NEZ124" s="433"/>
      <c r="NFA124" s="433"/>
      <c r="NFB124" s="433"/>
      <c r="NFC124" s="433"/>
      <c r="NFD124" s="433"/>
      <c r="NFE124" s="433"/>
      <c r="NFF124" s="433"/>
      <c r="NFG124" s="433"/>
      <c r="NFH124" s="433"/>
      <c r="NFI124" s="433"/>
      <c r="NFJ124" s="433"/>
      <c r="NFK124" s="433"/>
      <c r="NFL124" s="433"/>
      <c r="NFM124" s="433"/>
      <c r="NFN124" s="433"/>
      <c r="NFO124" s="433"/>
      <c r="NFP124" s="433"/>
      <c r="NFQ124" s="433"/>
      <c r="NFR124" s="433"/>
      <c r="NFS124" s="433"/>
      <c r="NFT124" s="433"/>
      <c r="NFU124" s="433"/>
      <c r="NFV124" s="433"/>
      <c r="NFW124" s="433"/>
      <c r="NFX124" s="433"/>
      <c r="NFY124" s="433"/>
      <c r="NFZ124" s="433"/>
      <c r="NGA124" s="433"/>
      <c r="NGB124" s="433"/>
      <c r="NGC124" s="433"/>
      <c r="NGD124" s="433"/>
      <c r="NGE124" s="433"/>
      <c r="NGF124" s="433"/>
      <c r="NGG124" s="433"/>
      <c r="NGH124" s="433"/>
      <c r="NGI124" s="433"/>
      <c r="NGJ124" s="433"/>
      <c r="NGK124" s="433"/>
      <c r="NGL124" s="433"/>
      <c r="NGM124" s="433"/>
      <c r="NGN124" s="433"/>
      <c r="NGO124" s="433"/>
      <c r="NGP124" s="433"/>
      <c r="NGQ124" s="433"/>
      <c r="NGR124" s="433"/>
      <c r="NGS124" s="433"/>
      <c r="NGT124" s="433"/>
      <c r="NGU124" s="433"/>
      <c r="NGV124" s="433"/>
      <c r="NGW124" s="433"/>
      <c r="NGX124" s="433"/>
      <c r="NGY124" s="433"/>
      <c r="NGZ124" s="433"/>
      <c r="NHA124" s="433"/>
      <c r="NHB124" s="433"/>
      <c r="NHC124" s="433"/>
      <c r="NHD124" s="433"/>
      <c r="NHE124" s="433"/>
      <c r="NHF124" s="433"/>
      <c r="NHG124" s="433"/>
      <c r="NHH124" s="433"/>
      <c r="NHI124" s="433"/>
      <c r="NHJ124" s="433"/>
      <c r="NHK124" s="433"/>
      <c r="NHL124" s="433"/>
      <c r="NHM124" s="433"/>
      <c r="NHN124" s="433"/>
      <c r="NHO124" s="433"/>
      <c r="NHP124" s="433"/>
      <c r="NHQ124" s="433"/>
      <c r="NHR124" s="433"/>
      <c r="NHS124" s="433"/>
      <c r="NHT124" s="433"/>
      <c r="NHU124" s="433"/>
      <c r="NHV124" s="433"/>
      <c r="NHW124" s="433"/>
      <c r="NHX124" s="433"/>
      <c r="NHY124" s="433"/>
      <c r="NHZ124" s="433"/>
      <c r="NIA124" s="433"/>
      <c r="NIB124" s="433"/>
      <c r="NIC124" s="433"/>
      <c r="NID124" s="433"/>
      <c r="NIE124" s="433"/>
      <c r="NIF124" s="433"/>
      <c r="NIG124" s="433"/>
      <c r="NIH124" s="433"/>
      <c r="NII124" s="433"/>
      <c r="NIJ124" s="433"/>
      <c r="NIK124" s="433"/>
      <c r="NIL124" s="433"/>
      <c r="NIM124" s="433"/>
      <c r="NIN124" s="433"/>
      <c r="NIO124" s="433"/>
      <c r="NIP124" s="433"/>
      <c r="NIQ124" s="433"/>
      <c r="NIR124" s="433"/>
      <c r="NIS124" s="433"/>
      <c r="NIT124" s="433"/>
      <c r="NIU124" s="433"/>
      <c r="NIV124" s="433"/>
      <c r="NIW124" s="433"/>
      <c r="NIX124" s="433"/>
      <c r="NIY124" s="433"/>
      <c r="NIZ124" s="433"/>
      <c r="NJA124" s="433"/>
      <c r="NJB124" s="433"/>
      <c r="NJC124" s="433"/>
      <c r="NJD124" s="433"/>
      <c r="NJE124" s="433"/>
      <c r="NJF124" s="433"/>
      <c r="NJG124" s="433"/>
      <c r="NJH124" s="433"/>
      <c r="NJI124" s="433"/>
      <c r="NJJ124" s="433"/>
      <c r="NJK124" s="433"/>
      <c r="NJL124" s="433"/>
      <c r="NJM124" s="433"/>
      <c r="NJN124" s="433"/>
      <c r="NJO124" s="433"/>
      <c r="NJP124" s="433"/>
      <c r="NJQ124" s="433"/>
      <c r="NJR124" s="433"/>
      <c r="NJS124" s="433"/>
      <c r="NJT124" s="433"/>
      <c r="NJU124" s="433"/>
      <c r="NJV124" s="433"/>
      <c r="NJW124" s="433"/>
      <c r="NJX124" s="433"/>
      <c r="NJY124" s="433"/>
      <c r="NJZ124" s="433"/>
      <c r="NKA124" s="433"/>
      <c r="NKB124" s="433"/>
      <c r="NKC124" s="433"/>
      <c r="NKD124" s="433"/>
      <c r="NKE124" s="433"/>
      <c r="NKF124" s="433"/>
      <c r="NKG124" s="433"/>
      <c r="NKH124" s="433"/>
      <c r="NKI124" s="433"/>
      <c r="NKJ124" s="433"/>
      <c r="NKK124" s="433"/>
      <c r="NKL124" s="433"/>
      <c r="NKM124" s="433"/>
      <c r="NKN124" s="433"/>
      <c r="NKO124" s="433"/>
      <c r="NKP124" s="433"/>
      <c r="NKQ124" s="433"/>
      <c r="NKR124" s="433"/>
      <c r="NKS124" s="433"/>
      <c r="NKT124" s="433"/>
      <c r="NKU124" s="433"/>
      <c r="NKV124" s="433"/>
      <c r="NKW124" s="433"/>
      <c r="NKX124" s="433"/>
      <c r="NKY124" s="433"/>
      <c r="NKZ124" s="433"/>
      <c r="NLA124" s="433"/>
      <c r="NLB124" s="433"/>
      <c r="NLC124" s="433"/>
      <c r="NLD124" s="433"/>
      <c r="NLE124" s="433"/>
      <c r="NLF124" s="433"/>
      <c r="NLG124" s="433"/>
      <c r="NLH124" s="433"/>
      <c r="NLI124" s="433"/>
      <c r="NLJ124" s="433"/>
      <c r="NLK124" s="433"/>
      <c r="NLL124" s="433"/>
      <c r="NLM124" s="433"/>
      <c r="NLN124" s="433"/>
      <c r="NLO124" s="433"/>
      <c r="NLP124" s="433"/>
      <c r="NLQ124" s="433"/>
      <c r="NLR124" s="433"/>
      <c r="NLS124" s="433"/>
      <c r="NLT124" s="433"/>
      <c r="NLU124" s="433"/>
      <c r="NLV124" s="433"/>
      <c r="NLW124" s="433"/>
      <c r="NLX124" s="433"/>
      <c r="NLY124" s="433"/>
      <c r="NLZ124" s="433"/>
      <c r="NMA124" s="433"/>
      <c r="NMB124" s="433"/>
      <c r="NMC124" s="433"/>
      <c r="NMD124" s="433"/>
      <c r="NME124" s="433"/>
      <c r="NMF124" s="433"/>
      <c r="NMG124" s="433"/>
      <c r="NMH124" s="433"/>
      <c r="NMI124" s="433"/>
      <c r="NMJ124" s="433"/>
      <c r="NMK124" s="433"/>
      <c r="NML124" s="433"/>
      <c r="NMM124" s="433"/>
      <c r="NMN124" s="433"/>
      <c r="NMO124" s="433"/>
      <c r="NMP124" s="433"/>
      <c r="NMQ124" s="433"/>
      <c r="NMR124" s="433"/>
      <c r="NMS124" s="433"/>
      <c r="NMT124" s="433"/>
      <c r="NMU124" s="433"/>
      <c r="NMV124" s="433"/>
      <c r="NMW124" s="433"/>
      <c r="NMX124" s="433"/>
      <c r="NMY124" s="433"/>
      <c r="NMZ124" s="433"/>
      <c r="NNA124" s="433"/>
      <c r="NNB124" s="433"/>
      <c r="NNC124" s="433"/>
      <c r="NND124" s="433"/>
      <c r="NNE124" s="433"/>
      <c r="NNF124" s="433"/>
      <c r="NNG124" s="433"/>
      <c r="NNH124" s="433"/>
      <c r="NNI124" s="433"/>
      <c r="NNJ124" s="433"/>
      <c r="NNK124" s="433"/>
      <c r="NNL124" s="433"/>
      <c r="NNM124" s="433"/>
      <c r="NNN124" s="433"/>
      <c r="NNO124" s="433"/>
      <c r="NNP124" s="433"/>
      <c r="NNQ124" s="433"/>
      <c r="NNR124" s="433"/>
      <c r="NNS124" s="433"/>
      <c r="NNT124" s="433"/>
      <c r="NNU124" s="433"/>
      <c r="NNV124" s="433"/>
      <c r="NNW124" s="433"/>
      <c r="NNX124" s="433"/>
      <c r="NNY124" s="433"/>
      <c r="NNZ124" s="433"/>
      <c r="NOA124" s="433"/>
      <c r="NOB124" s="433"/>
      <c r="NOC124" s="433"/>
      <c r="NOD124" s="433"/>
      <c r="NOE124" s="433"/>
      <c r="NOF124" s="433"/>
      <c r="NOG124" s="433"/>
      <c r="NOH124" s="433"/>
      <c r="NOI124" s="433"/>
      <c r="NOJ124" s="433"/>
      <c r="NOK124" s="433"/>
      <c r="NOL124" s="433"/>
      <c r="NOM124" s="433"/>
      <c r="NON124" s="433"/>
      <c r="NOO124" s="433"/>
      <c r="NOP124" s="433"/>
      <c r="NOQ124" s="433"/>
      <c r="NOR124" s="433"/>
      <c r="NOS124" s="433"/>
      <c r="NOT124" s="433"/>
      <c r="NOU124" s="433"/>
      <c r="NOV124" s="433"/>
      <c r="NOW124" s="433"/>
      <c r="NOX124" s="433"/>
      <c r="NOY124" s="433"/>
      <c r="NOZ124" s="433"/>
      <c r="NPA124" s="433"/>
      <c r="NPB124" s="433"/>
      <c r="NPC124" s="433"/>
      <c r="NPD124" s="433"/>
      <c r="NPE124" s="433"/>
      <c r="NPF124" s="433"/>
      <c r="NPG124" s="433"/>
      <c r="NPH124" s="433"/>
      <c r="NPI124" s="433"/>
      <c r="NPJ124" s="433"/>
      <c r="NPK124" s="433"/>
      <c r="NPL124" s="433"/>
      <c r="NPM124" s="433"/>
      <c r="NPN124" s="433"/>
      <c r="NPO124" s="433"/>
      <c r="NPP124" s="433"/>
      <c r="NPQ124" s="433"/>
      <c r="NPR124" s="433"/>
      <c r="NPS124" s="433"/>
      <c r="NPT124" s="433"/>
      <c r="NPU124" s="433"/>
      <c r="NPV124" s="433"/>
      <c r="NPW124" s="433"/>
      <c r="NPX124" s="433"/>
      <c r="NPY124" s="433"/>
      <c r="NPZ124" s="433"/>
      <c r="NQA124" s="433"/>
      <c r="NQB124" s="433"/>
      <c r="NQC124" s="433"/>
      <c r="NQD124" s="433"/>
      <c r="NQE124" s="433"/>
      <c r="NQF124" s="433"/>
      <c r="NQG124" s="433"/>
      <c r="NQH124" s="433"/>
      <c r="NQI124" s="433"/>
      <c r="NQJ124" s="433"/>
      <c r="NQK124" s="433"/>
      <c r="NQL124" s="433"/>
      <c r="NQM124" s="433"/>
      <c r="NQN124" s="433"/>
      <c r="NQO124" s="433"/>
      <c r="NQP124" s="433"/>
      <c r="NQQ124" s="433"/>
      <c r="NQR124" s="433"/>
      <c r="NQS124" s="433"/>
      <c r="NQT124" s="433"/>
      <c r="NQU124" s="433"/>
      <c r="NQV124" s="433"/>
      <c r="NQW124" s="433"/>
      <c r="NQX124" s="433"/>
      <c r="NQY124" s="433"/>
      <c r="NQZ124" s="433"/>
      <c r="NRA124" s="433"/>
      <c r="NRB124" s="433"/>
      <c r="NRC124" s="433"/>
      <c r="NRD124" s="433"/>
      <c r="NRE124" s="433"/>
      <c r="NRF124" s="433"/>
      <c r="NRG124" s="433"/>
      <c r="NRH124" s="433"/>
      <c r="NRI124" s="433"/>
      <c r="NRJ124" s="433"/>
      <c r="NRK124" s="433"/>
      <c r="NRL124" s="433"/>
      <c r="NRM124" s="433"/>
      <c r="NRN124" s="433"/>
      <c r="NRO124" s="433"/>
      <c r="NRP124" s="433"/>
      <c r="NRQ124" s="433"/>
      <c r="NRR124" s="433"/>
      <c r="NRS124" s="433"/>
      <c r="NRT124" s="433"/>
      <c r="NRU124" s="433"/>
      <c r="NRV124" s="433"/>
      <c r="NRW124" s="433"/>
      <c r="NRX124" s="433"/>
      <c r="NRY124" s="433"/>
      <c r="NRZ124" s="433"/>
      <c r="NSA124" s="433"/>
      <c r="NSB124" s="433"/>
      <c r="NSC124" s="433"/>
      <c r="NSD124" s="433"/>
      <c r="NSE124" s="433"/>
      <c r="NSF124" s="433"/>
      <c r="NSG124" s="433"/>
      <c r="NSH124" s="433"/>
      <c r="NSI124" s="433"/>
      <c r="NSJ124" s="433"/>
      <c r="NSK124" s="433"/>
      <c r="NSL124" s="433"/>
      <c r="NSM124" s="433"/>
      <c r="NSN124" s="433"/>
      <c r="NSO124" s="433"/>
      <c r="NSP124" s="433"/>
      <c r="NSQ124" s="433"/>
      <c r="NSR124" s="433"/>
      <c r="NSS124" s="433"/>
      <c r="NST124" s="433"/>
      <c r="NSU124" s="433"/>
      <c r="NSV124" s="433"/>
      <c r="NSW124" s="433"/>
      <c r="NSX124" s="433"/>
      <c r="NSY124" s="433"/>
      <c r="NSZ124" s="433"/>
      <c r="NTA124" s="433"/>
      <c r="NTB124" s="433"/>
      <c r="NTC124" s="433"/>
      <c r="NTD124" s="433"/>
      <c r="NTE124" s="433"/>
      <c r="NTF124" s="433"/>
      <c r="NTG124" s="433"/>
      <c r="NTH124" s="433"/>
      <c r="NTI124" s="433"/>
      <c r="NTJ124" s="433"/>
      <c r="NTK124" s="433"/>
      <c r="NTL124" s="433"/>
      <c r="NTM124" s="433"/>
      <c r="NTN124" s="433"/>
      <c r="NTO124" s="433"/>
      <c r="NTP124" s="433"/>
      <c r="NTQ124" s="433"/>
      <c r="NTR124" s="433"/>
      <c r="NTS124" s="433"/>
      <c r="NTT124" s="433"/>
      <c r="NTU124" s="433"/>
      <c r="NTV124" s="433"/>
      <c r="NTW124" s="433"/>
      <c r="NTX124" s="433"/>
      <c r="NTY124" s="433"/>
      <c r="NTZ124" s="433"/>
      <c r="NUA124" s="433"/>
      <c r="NUB124" s="433"/>
      <c r="NUC124" s="433"/>
      <c r="NUD124" s="433"/>
      <c r="NUE124" s="433"/>
      <c r="NUF124" s="433"/>
      <c r="NUG124" s="433"/>
      <c r="NUH124" s="433"/>
      <c r="NUI124" s="433"/>
      <c r="NUJ124" s="433"/>
      <c r="NUK124" s="433"/>
      <c r="NUL124" s="433"/>
      <c r="NUM124" s="433"/>
      <c r="NUN124" s="433"/>
      <c r="NUO124" s="433"/>
      <c r="NUP124" s="433"/>
      <c r="NUQ124" s="433"/>
      <c r="NUR124" s="433"/>
      <c r="NUS124" s="433"/>
      <c r="NUT124" s="433"/>
      <c r="NUU124" s="433"/>
      <c r="NUV124" s="433"/>
      <c r="NUW124" s="433"/>
      <c r="NUX124" s="433"/>
      <c r="NUY124" s="433"/>
      <c r="NUZ124" s="433"/>
      <c r="NVA124" s="433"/>
      <c r="NVB124" s="433"/>
      <c r="NVC124" s="433"/>
      <c r="NVD124" s="433"/>
      <c r="NVE124" s="433"/>
      <c r="NVF124" s="433"/>
      <c r="NVG124" s="433"/>
      <c r="NVH124" s="433"/>
      <c r="NVI124" s="433"/>
      <c r="NVJ124" s="433"/>
      <c r="NVK124" s="433"/>
      <c r="NVL124" s="433"/>
      <c r="NVM124" s="433"/>
      <c r="NVN124" s="433"/>
      <c r="NVO124" s="433"/>
      <c r="NVP124" s="433"/>
      <c r="NVQ124" s="433"/>
      <c r="NVR124" s="433"/>
      <c r="NVS124" s="433"/>
      <c r="NVT124" s="433"/>
      <c r="NVU124" s="433"/>
      <c r="NVV124" s="433"/>
      <c r="NVW124" s="433"/>
      <c r="NVX124" s="433"/>
      <c r="NVY124" s="433"/>
      <c r="NVZ124" s="433"/>
      <c r="NWA124" s="433"/>
      <c r="NWB124" s="433"/>
      <c r="NWC124" s="433"/>
      <c r="NWD124" s="433"/>
      <c r="NWE124" s="433"/>
      <c r="NWF124" s="433"/>
      <c r="NWG124" s="433"/>
      <c r="NWH124" s="433"/>
      <c r="NWI124" s="433"/>
      <c r="NWJ124" s="433"/>
      <c r="NWK124" s="433"/>
      <c r="NWL124" s="433"/>
      <c r="NWM124" s="433"/>
      <c r="NWN124" s="433"/>
      <c r="NWO124" s="433"/>
      <c r="NWP124" s="433"/>
      <c r="NWQ124" s="433"/>
      <c r="NWR124" s="433"/>
      <c r="NWS124" s="433"/>
      <c r="NWT124" s="433"/>
      <c r="NWU124" s="433"/>
      <c r="NWV124" s="433"/>
      <c r="NWW124" s="433"/>
      <c r="NWX124" s="433"/>
      <c r="NWY124" s="433"/>
      <c r="NWZ124" s="433"/>
      <c r="NXA124" s="433"/>
      <c r="NXB124" s="433"/>
      <c r="NXC124" s="433"/>
      <c r="NXD124" s="433"/>
      <c r="NXE124" s="433"/>
      <c r="NXF124" s="433"/>
      <c r="NXG124" s="433"/>
      <c r="NXH124" s="433"/>
      <c r="NXI124" s="433"/>
      <c r="NXJ124" s="433"/>
      <c r="NXK124" s="433"/>
      <c r="NXL124" s="433"/>
      <c r="NXM124" s="433"/>
      <c r="NXN124" s="433"/>
      <c r="NXO124" s="433"/>
      <c r="NXP124" s="433"/>
      <c r="NXQ124" s="433"/>
      <c r="NXR124" s="433"/>
      <c r="NXS124" s="433"/>
      <c r="NXT124" s="433"/>
      <c r="NXU124" s="433"/>
      <c r="NXV124" s="433"/>
      <c r="NXW124" s="433"/>
      <c r="NXX124" s="433"/>
      <c r="NXY124" s="433"/>
      <c r="NXZ124" s="433"/>
      <c r="NYA124" s="433"/>
      <c r="NYB124" s="433"/>
      <c r="NYC124" s="433"/>
      <c r="NYD124" s="433"/>
      <c r="NYE124" s="433"/>
      <c r="NYF124" s="433"/>
      <c r="NYG124" s="433"/>
      <c r="NYH124" s="433"/>
      <c r="NYI124" s="433"/>
      <c r="NYJ124" s="433"/>
      <c r="NYK124" s="433"/>
      <c r="NYL124" s="433"/>
      <c r="NYM124" s="433"/>
      <c r="NYN124" s="433"/>
      <c r="NYO124" s="433"/>
      <c r="NYP124" s="433"/>
      <c r="NYQ124" s="433"/>
      <c r="NYR124" s="433"/>
      <c r="NYS124" s="433"/>
      <c r="NYT124" s="433"/>
      <c r="NYU124" s="433"/>
      <c r="NYV124" s="433"/>
      <c r="NYW124" s="433"/>
      <c r="NYX124" s="433"/>
      <c r="NYY124" s="433"/>
      <c r="NYZ124" s="433"/>
      <c r="NZA124" s="433"/>
      <c r="NZB124" s="433"/>
      <c r="NZC124" s="433"/>
      <c r="NZD124" s="433"/>
      <c r="NZE124" s="433"/>
      <c r="NZF124" s="433"/>
      <c r="NZG124" s="433"/>
      <c r="NZH124" s="433"/>
      <c r="NZI124" s="433"/>
      <c r="NZJ124" s="433"/>
      <c r="NZK124" s="433"/>
      <c r="NZL124" s="433"/>
      <c r="NZM124" s="433"/>
      <c r="NZN124" s="433"/>
      <c r="NZO124" s="433"/>
      <c r="NZP124" s="433"/>
      <c r="NZQ124" s="433"/>
      <c r="NZR124" s="433"/>
      <c r="NZS124" s="433"/>
      <c r="NZT124" s="433"/>
      <c r="NZU124" s="433"/>
      <c r="NZV124" s="433"/>
      <c r="NZW124" s="433"/>
      <c r="NZX124" s="433"/>
      <c r="NZY124" s="433"/>
      <c r="NZZ124" s="433"/>
      <c r="OAA124" s="433"/>
      <c r="OAB124" s="433"/>
      <c r="OAC124" s="433"/>
      <c r="OAD124" s="433"/>
      <c r="OAE124" s="433"/>
      <c r="OAF124" s="433"/>
      <c r="OAG124" s="433"/>
      <c r="OAH124" s="433"/>
      <c r="OAI124" s="433"/>
      <c r="OAJ124" s="433"/>
      <c r="OAK124" s="433"/>
      <c r="OAL124" s="433"/>
      <c r="OAM124" s="433"/>
      <c r="OAN124" s="433"/>
      <c r="OAO124" s="433"/>
      <c r="OAP124" s="433"/>
      <c r="OAQ124" s="433"/>
      <c r="OAR124" s="433"/>
      <c r="OAS124" s="433"/>
      <c r="OAT124" s="433"/>
      <c r="OAU124" s="433"/>
      <c r="OAV124" s="433"/>
      <c r="OAW124" s="433"/>
      <c r="OAX124" s="433"/>
      <c r="OAY124" s="433"/>
      <c r="OAZ124" s="433"/>
      <c r="OBA124" s="433"/>
      <c r="OBB124" s="433"/>
      <c r="OBC124" s="433"/>
      <c r="OBD124" s="433"/>
      <c r="OBE124" s="433"/>
      <c r="OBF124" s="433"/>
      <c r="OBG124" s="433"/>
      <c r="OBH124" s="433"/>
      <c r="OBI124" s="433"/>
      <c r="OBJ124" s="433"/>
      <c r="OBK124" s="433"/>
      <c r="OBL124" s="433"/>
      <c r="OBM124" s="433"/>
      <c r="OBN124" s="433"/>
      <c r="OBO124" s="433"/>
      <c r="OBP124" s="433"/>
      <c r="OBQ124" s="433"/>
      <c r="OBR124" s="433"/>
      <c r="OBS124" s="433"/>
      <c r="OBT124" s="433"/>
      <c r="OBU124" s="433"/>
      <c r="OBV124" s="433"/>
      <c r="OBW124" s="433"/>
      <c r="OBX124" s="433"/>
      <c r="OBY124" s="433"/>
      <c r="OBZ124" s="433"/>
      <c r="OCA124" s="433"/>
      <c r="OCB124" s="433"/>
      <c r="OCC124" s="433"/>
      <c r="OCD124" s="433"/>
      <c r="OCE124" s="433"/>
      <c r="OCF124" s="433"/>
      <c r="OCG124" s="433"/>
      <c r="OCH124" s="433"/>
      <c r="OCI124" s="433"/>
      <c r="OCJ124" s="433"/>
      <c r="OCK124" s="433"/>
      <c r="OCL124" s="433"/>
      <c r="OCM124" s="433"/>
      <c r="OCN124" s="433"/>
      <c r="OCO124" s="433"/>
      <c r="OCP124" s="433"/>
      <c r="OCQ124" s="433"/>
      <c r="OCR124" s="433"/>
      <c r="OCS124" s="433"/>
      <c r="OCT124" s="433"/>
      <c r="OCU124" s="433"/>
      <c r="OCV124" s="433"/>
      <c r="OCW124" s="433"/>
      <c r="OCX124" s="433"/>
      <c r="OCY124" s="433"/>
      <c r="OCZ124" s="433"/>
      <c r="ODA124" s="433"/>
      <c r="ODB124" s="433"/>
      <c r="ODC124" s="433"/>
      <c r="ODD124" s="433"/>
      <c r="ODE124" s="433"/>
      <c r="ODF124" s="433"/>
      <c r="ODG124" s="433"/>
      <c r="ODH124" s="433"/>
      <c r="ODI124" s="433"/>
      <c r="ODJ124" s="433"/>
      <c r="ODK124" s="433"/>
      <c r="ODL124" s="433"/>
      <c r="ODM124" s="433"/>
      <c r="ODN124" s="433"/>
      <c r="ODO124" s="433"/>
      <c r="ODP124" s="433"/>
      <c r="ODQ124" s="433"/>
      <c r="ODR124" s="433"/>
      <c r="ODS124" s="433"/>
      <c r="ODT124" s="433"/>
      <c r="ODU124" s="433"/>
      <c r="ODV124" s="433"/>
      <c r="ODW124" s="433"/>
      <c r="ODX124" s="433"/>
      <c r="ODY124" s="433"/>
      <c r="ODZ124" s="433"/>
      <c r="OEA124" s="433"/>
      <c r="OEB124" s="433"/>
      <c r="OEC124" s="433"/>
      <c r="OED124" s="433"/>
      <c r="OEE124" s="433"/>
      <c r="OEF124" s="433"/>
      <c r="OEG124" s="433"/>
      <c r="OEH124" s="433"/>
      <c r="OEI124" s="433"/>
      <c r="OEJ124" s="433"/>
      <c r="OEK124" s="433"/>
      <c r="OEL124" s="433"/>
      <c r="OEM124" s="433"/>
      <c r="OEN124" s="433"/>
      <c r="OEO124" s="433"/>
      <c r="OEP124" s="433"/>
      <c r="OEQ124" s="433"/>
      <c r="OER124" s="433"/>
      <c r="OES124" s="433"/>
      <c r="OET124" s="433"/>
      <c r="OEU124" s="433"/>
      <c r="OEV124" s="433"/>
      <c r="OEW124" s="433"/>
      <c r="OEX124" s="433"/>
      <c r="OEY124" s="433"/>
      <c r="OEZ124" s="433"/>
      <c r="OFA124" s="433"/>
      <c r="OFB124" s="433"/>
      <c r="OFC124" s="433"/>
      <c r="OFD124" s="433"/>
      <c r="OFE124" s="433"/>
      <c r="OFF124" s="433"/>
      <c r="OFG124" s="433"/>
      <c r="OFH124" s="433"/>
      <c r="OFI124" s="433"/>
      <c r="OFJ124" s="433"/>
      <c r="OFK124" s="433"/>
      <c r="OFL124" s="433"/>
      <c r="OFM124" s="433"/>
      <c r="OFN124" s="433"/>
      <c r="OFO124" s="433"/>
      <c r="OFP124" s="433"/>
      <c r="OFQ124" s="433"/>
      <c r="OFR124" s="433"/>
      <c r="OFS124" s="433"/>
      <c r="OFT124" s="433"/>
      <c r="OFU124" s="433"/>
      <c r="OFV124" s="433"/>
      <c r="OFW124" s="433"/>
      <c r="OFX124" s="433"/>
      <c r="OFY124" s="433"/>
      <c r="OFZ124" s="433"/>
      <c r="OGA124" s="433"/>
      <c r="OGB124" s="433"/>
      <c r="OGC124" s="433"/>
      <c r="OGD124" s="433"/>
      <c r="OGE124" s="433"/>
      <c r="OGF124" s="433"/>
      <c r="OGG124" s="433"/>
      <c r="OGH124" s="433"/>
      <c r="OGI124" s="433"/>
      <c r="OGJ124" s="433"/>
      <c r="OGK124" s="433"/>
      <c r="OGL124" s="433"/>
      <c r="OGM124" s="433"/>
      <c r="OGN124" s="433"/>
      <c r="OGO124" s="433"/>
      <c r="OGP124" s="433"/>
      <c r="OGQ124" s="433"/>
      <c r="OGR124" s="433"/>
      <c r="OGS124" s="433"/>
      <c r="OGT124" s="433"/>
      <c r="OGU124" s="433"/>
      <c r="OGV124" s="433"/>
      <c r="OGW124" s="433"/>
      <c r="OGX124" s="433"/>
      <c r="OGY124" s="433"/>
      <c r="OGZ124" s="433"/>
      <c r="OHA124" s="433"/>
      <c r="OHB124" s="433"/>
      <c r="OHC124" s="433"/>
      <c r="OHD124" s="433"/>
      <c r="OHE124" s="433"/>
      <c r="OHF124" s="433"/>
      <c r="OHG124" s="433"/>
      <c r="OHH124" s="433"/>
      <c r="OHI124" s="433"/>
      <c r="OHJ124" s="433"/>
      <c r="OHK124" s="433"/>
      <c r="OHL124" s="433"/>
      <c r="OHM124" s="433"/>
      <c r="OHN124" s="433"/>
      <c r="OHO124" s="433"/>
      <c r="OHP124" s="433"/>
      <c r="OHQ124" s="433"/>
      <c r="OHR124" s="433"/>
      <c r="OHS124" s="433"/>
      <c r="OHT124" s="433"/>
      <c r="OHU124" s="433"/>
      <c r="OHV124" s="433"/>
      <c r="OHW124" s="433"/>
      <c r="OHX124" s="433"/>
      <c r="OHY124" s="433"/>
      <c r="OHZ124" s="433"/>
      <c r="OIA124" s="433"/>
      <c r="OIB124" s="433"/>
      <c r="OIC124" s="433"/>
      <c r="OID124" s="433"/>
      <c r="OIE124" s="433"/>
      <c r="OIF124" s="433"/>
      <c r="OIG124" s="433"/>
      <c r="OIH124" s="433"/>
      <c r="OII124" s="433"/>
      <c r="OIJ124" s="433"/>
      <c r="OIK124" s="433"/>
      <c r="OIL124" s="433"/>
      <c r="OIM124" s="433"/>
      <c r="OIN124" s="433"/>
      <c r="OIO124" s="433"/>
      <c r="OIP124" s="433"/>
      <c r="OIQ124" s="433"/>
      <c r="OIR124" s="433"/>
      <c r="OIS124" s="433"/>
      <c r="OIT124" s="433"/>
      <c r="OIU124" s="433"/>
      <c r="OIV124" s="433"/>
      <c r="OIW124" s="433"/>
      <c r="OIX124" s="433"/>
      <c r="OIY124" s="433"/>
      <c r="OIZ124" s="433"/>
      <c r="OJA124" s="433"/>
      <c r="OJB124" s="433"/>
      <c r="OJC124" s="433"/>
      <c r="OJD124" s="433"/>
      <c r="OJE124" s="433"/>
      <c r="OJF124" s="433"/>
      <c r="OJG124" s="433"/>
      <c r="OJH124" s="433"/>
      <c r="OJI124" s="433"/>
      <c r="OJJ124" s="433"/>
      <c r="OJK124" s="433"/>
      <c r="OJL124" s="433"/>
      <c r="OJM124" s="433"/>
      <c r="OJN124" s="433"/>
      <c r="OJO124" s="433"/>
      <c r="OJP124" s="433"/>
      <c r="OJQ124" s="433"/>
      <c r="OJR124" s="433"/>
      <c r="OJS124" s="433"/>
      <c r="OJT124" s="433"/>
      <c r="OJU124" s="433"/>
      <c r="OJV124" s="433"/>
      <c r="OJW124" s="433"/>
      <c r="OJX124" s="433"/>
      <c r="OJY124" s="433"/>
      <c r="OJZ124" s="433"/>
      <c r="OKA124" s="433"/>
      <c r="OKB124" s="433"/>
      <c r="OKC124" s="433"/>
      <c r="OKD124" s="433"/>
      <c r="OKE124" s="433"/>
      <c r="OKF124" s="433"/>
      <c r="OKG124" s="433"/>
      <c r="OKH124" s="433"/>
      <c r="OKI124" s="433"/>
      <c r="OKJ124" s="433"/>
      <c r="OKK124" s="433"/>
      <c r="OKL124" s="433"/>
      <c r="OKM124" s="433"/>
      <c r="OKN124" s="433"/>
      <c r="OKO124" s="433"/>
      <c r="OKP124" s="433"/>
      <c r="OKQ124" s="433"/>
      <c r="OKR124" s="433"/>
      <c r="OKS124" s="433"/>
      <c r="OKT124" s="433"/>
      <c r="OKU124" s="433"/>
      <c r="OKV124" s="433"/>
      <c r="OKW124" s="433"/>
      <c r="OKX124" s="433"/>
      <c r="OKY124" s="433"/>
      <c r="OKZ124" s="433"/>
      <c r="OLA124" s="433"/>
      <c r="OLB124" s="433"/>
      <c r="OLC124" s="433"/>
      <c r="OLD124" s="433"/>
      <c r="OLE124" s="433"/>
      <c r="OLF124" s="433"/>
      <c r="OLG124" s="433"/>
      <c r="OLH124" s="433"/>
      <c r="OLI124" s="433"/>
      <c r="OLJ124" s="433"/>
      <c r="OLK124" s="433"/>
      <c r="OLL124" s="433"/>
      <c r="OLM124" s="433"/>
      <c r="OLN124" s="433"/>
      <c r="OLO124" s="433"/>
      <c r="OLP124" s="433"/>
      <c r="OLQ124" s="433"/>
      <c r="OLR124" s="433"/>
      <c r="OLS124" s="433"/>
      <c r="OLT124" s="433"/>
      <c r="OLU124" s="433"/>
      <c r="OLV124" s="433"/>
      <c r="OLW124" s="433"/>
      <c r="OLX124" s="433"/>
      <c r="OLY124" s="433"/>
      <c r="OLZ124" s="433"/>
      <c r="OMA124" s="433"/>
      <c r="OMB124" s="433"/>
      <c r="OMC124" s="433"/>
      <c r="OMD124" s="433"/>
      <c r="OME124" s="433"/>
      <c r="OMF124" s="433"/>
      <c r="OMG124" s="433"/>
      <c r="OMH124" s="433"/>
      <c r="OMI124" s="433"/>
      <c r="OMJ124" s="433"/>
      <c r="OMK124" s="433"/>
      <c r="OML124" s="433"/>
      <c r="OMM124" s="433"/>
      <c r="OMN124" s="433"/>
      <c r="OMO124" s="433"/>
      <c r="OMP124" s="433"/>
      <c r="OMQ124" s="433"/>
      <c r="OMR124" s="433"/>
      <c r="OMS124" s="433"/>
      <c r="OMT124" s="433"/>
      <c r="OMU124" s="433"/>
      <c r="OMV124" s="433"/>
      <c r="OMW124" s="433"/>
      <c r="OMX124" s="433"/>
      <c r="OMY124" s="433"/>
      <c r="OMZ124" s="433"/>
      <c r="ONA124" s="433"/>
      <c r="ONB124" s="433"/>
      <c r="ONC124" s="433"/>
      <c r="OND124" s="433"/>
      <c r="ONE124" s="433"/>
      <c r="ONF124" s="433"/>
      <c r="ONG124" s="433"/>
      <c r="ONH124" s="433"/>
      <c r="ONI124" s="433"/>
      <c r="ONJ124" s="433"/>
      <c r="ONK124" s="433"/>
      <c r="ONL124" s="433"/>
      <c r="ONM124" s="433"/>
      <c r="ONN124" s="433"/>
      <c r="ONO124" s="433"/>
      <c r="ONP124" s="433"/>
      <c r="ONQ124" s="433"/>
      <c r="ONR124" s="433"/>
      <c r="ONS124" s="433"/>
      <c r="ONT124" s="433"/>
      <c r="ONU124" s="433"/>
      <c r="ONV124" s="433"/>
      <c r="ONW124" s="433"/>
      <c r="ONX124" s="433"/>
      <c r="ONY124" s="433"/>
      <c r="ONZ124" s="433"/>
      <c r="OOA124" s="433"/>
      <c r="OOB124" s="433"/>
      <c r="OOC124" s="433"/>
      <c r="OOD124" s="433"/>
      <c r="OOE124" s="433"/>
      <c r="OOF124" s="433"/>
      <c r="OOG124" s="433"/>
      <c r="OOH124" s="433"/>
      <c r="OOI124" s="433"/>
      <c r="OOJ124" s="433"/>
      <c r="OOK124" s="433"/>
      <c r="OOL124" s="433"/>
      <c r="OOM124" s="433"/>
      <c r="OON124" s="433"/>
      <c r="OOO124" s="433"/>
      <c r="OOP124" s="433"/>
      <c r="OOQ124" s="433"/>
      <c r="OOR124" s="433"/>
      <c r="OOS124" s="433"/>
      <c r="OOT124" s="433"/>
      <c r="OOU124" s="433"/>
      <c r="OOV124" s="433"/>
      <c r="OOW124" s="433"/>
      <c r="OOX124" s="433"/>
      <c r="OOY124" s="433"/>
      <c r="OOZ124" s="433"/>
      <c r="OPA124" s="433"/>
      <c r="OPB124" s="433"/>
      <c r="OPC124" s="433"/>
      <c r="OPD124" s="433"/>
      <c r="OPE124" s="433"/>
      <c r="OPF124" s="433"/>
      <c r="OPG124" s="433"/>
      <c r="OPH124" s="433"/>
      <c r="OPI124" s="433"/>
      <c r="OPJ124" s="433"/>
      <c r="OPK124" s="433"/>
      <c r="OPL124" s="433"/>
      <c r="OPM124" s="433"/>
      <c r="OPN124" s="433"/>
      <c r="OPO124" s="433"/>
      <c r="OPP124" s="433"/>
      <c r="OPQ124" s="433"/>
      <c r="OPR124" s="433"/>
      <c r="OPS124" s="433"/>
      <c r="OPT124" s="433"/>
      <c r="OPU124" s="433"/>
      <c r="OPV124" s="433"/>
      <c r="OPW124" s="433"/>
      <c r="OPX124" s="433"/>
      <c r="OPY124" s="433"/>
      <c r="OPZ124" s="433"/>
      <c r="OQA124" s="433"/>
      <c r="OQB124" s="433"/>
      <c r="OQC124" s="433"/>
      <c r="OQD124" s="433"/>
      <c r="OQE124" s="433"/>
      <c r="OQF124" s="433"/>
      <c r="OQG124" s="433"/>
      <c r="OQH124" s="433"/>
      <c r="OQI124" s="433"/>
      <c r="OQJ124" s="433"/>
      <c r="OQK124" s="433"/>
      <c r="OQL124" s="433"/>
      <c r="OQM124" s="433"/>
      <c r="OQN124" s="433"/>
      <c r="OQO124" s="433"/>
      <c r="OQP124" s="433"/>
      <c r="OQQ124" s="433"/>
      <c r="OQR124" s="433"/>
      <c r="OQS124" s="433"/>
      <c r="OQT124" s="433"/>
      <c r="OQU124" s="433"/>
      <c r="OQV124" s="433"/>
      <c r="OQW124" s="433"/>
      <c r="OQX124" s="433"/>
      <c r="OQY124" s="433"/>
      <c r="OQZ124" s="433"/>
      <c r="ORA124" s="433"/>
      <c r="ORB124" s="433"/>
      <c r="ORC124" s="433"/>
      <c r="ORD124" s="433"/>
      <c r="ORE124" s="433"/>
      <c r="ORF124" s="433"/>
      <c r="ORG124" s="433"/>
      <c r="ORH124" s="433"/>
      <c r="ORI124" s="433"/>
      <c r="ORJ124" s="433"/>
      <c r="ORK124" s="433"/>
      <c r="ORL124" s="433"/>
      <c r="ORM124" s="433"/>
      <c r="ORN124" s="433"/>
      <c r="ORO124" s="433"/>
      <c r="ORP124" s="433"/>
      <c r="ORQ124" s="433"/>
      <c r="ORR124" s="433"/>
      <c r="ORS124" s="433"/>
      <c r="ORT124" s="433"/>
      <c r="ORU124" s="433"/>
      <c r="ORV124" s="433"/>
      <c r="ORW124" s="433"/>
      <c r="ORX124" s="433"/>
      <c r="ORY124" s="433"/>
      <c r="ORZ124" s="433"/>
      <c r="OSA124" s="433"/>
      <c r="OSB124" s="433"/>
      <c r="OSC124" s="433"/>
      <c r="OSD124" s="433"/>
      <c r="OSE124" s="433"/>
      <c r="OSF124" s="433"/>
      <c r="OSG124" s="433"/>
      <c r="OSH124" s="433"/>
      <c r="OSI124" s="433"/>
      <c r="OSJ124" s="433"/>
      <c r="OSK124" s="433"/>
      <c r="OSL124" s="433"/>
      <c r="OSM124" s="433"/>
      <c r="OSN124" s="433"/>
      <c r="OSO124" s="433"/>
      <c r="OSP124" s="433"/>
      <c r="OSQ124" s="433"/>
      <c r="OSR124" s="433"/>
      <c r="OSS124" s="433"/>
      <c r="OST124" s="433"/>
      <c r="OSU124" s="433"/>
      <c r="OSV124" s="433"/>
      <c r="OSW124" s="433"/>
      <c r="OSX124" s="433"/>
      <c r="OSY124" s="433"/>
      <c r="OSZ124" s="433"/>
      <c r="OTA124" s="433"/>
      <c r="OTB124" s="433"/>
      <c r="OTC124" s="433"/>
      <c r="OTD124" s="433"/>
      <c r="OTE124" s="433"/>
      <c r="OTF124" s="433"/>
      <c r="OTG124" s="433"/>
      <c r="OTH124" s="433"/>
      <c r="OTI124" s="433"/>
      <c r="OTJ124" s="433"/>
      <c r="OTK124" s="433"/>
      <c r="OTL124" s="433"/>
      <c r="OTM124" s="433"/>
      <c r="OTN124" s="433"/>
      <c r="OTO124" s="433"/>
      <c r="OTP124" s="433"/>
      <c r="OTQ124" s="433"/>
      <c r="OTR124" s="433"/>
      <c r="OTS124" s="433"/>
      <c r="OTT124" s="433"/>
      <c r="OTU124" s="433"/>
      <c r="OTV124" s="433"/>
      <c r="OTW124" s="433"/>
      <c r="OTX124" s="433"/>
      <c r="OTY124" s="433"/>
      <c r="OTZ124" s="433"/>
      <c r="OUA124" s="433"/>
      <c r="OUB124" s="433"/>
      <c r="OUC124" s="433"/>
      <c r="OUD124" s="433"/>
      <c r="OUE124" s="433"/>
      <c r="OUF124" s="433"/>
      <c r="OUG124" s="433"/>
      <c r="OUH124" s="433"/>
      <c r="OUI124" s="433"/>
      <c r="OUJ124" s="433"/>
      <c r="OUK124" s="433"/>
      <c r="OUL124" s="433"/>
      <c r="OUM124" s="433"/>
      <c r="OUN124" s="433"/>
      <c r="OUO124" s="433"/>
      <c r="OUP124" s="433"/>
      <c r="OUQ124" s="433"/>
      <c r="OUR124" s="433"/>
      <c r="OUS124" s="433"/>
      <c r="OUT124" s="433"/>
      <c r="OUU124" s="433"/>
      <c r="OUV124" s="433"/>
      <c r="OUW124" s="433"/>
      <c r="OUX124" s="433"/>
      <c r="OUY124" s="433"/>
      <c r="OUZ124" s="433"/>
      <c r="OVA124" s="433"/>
      <c r="OVB124" s="433"/>
      <c r="OVC124" s="433"/>
      <c r="OVD124" s="433"/>
      <c r="OVE124" s="433"/>
      <c r="OVF124" s="433"/>
      <c r="OVG124" s="433"/>
      <c r="OVH124" s="433"/>
      <c r="OVI124" s="433"/>
      <c r="OVJ124" s="433"/>
      <c r="OVK124" s="433"/>
      <c r="OVL124" s="433"/>
      <c r="OVM124" s="433"/>
      <c r="OVN124" s="433"/>
      <c r="OVO124" s="433"/>
      <c r="OVP124" s="433"/>
      <c r="OVQ124" s="433"/>
      <c r="OVR124" s="433"/>
      <c r="OVS124" s="433"/>
      <c r="OVT124" s="433"/>
      <c r="OVU124" s="433"/>
      <c r="OVV124" s="433"/>
      <c r="OVW124" s="433"/>
      <c r="OVX124" s="433"/>
      <c r="OVY124" s="433"/>
      <c r="OVZ124" s="433"/>
      <c r="OWA124" s="433"/>
      <c r="OWB124" s="433"/>
      <c r="OWC124" s="433"/>
      <c r="OWD124" s="433"/>
      <c r="OWE124" s="433"/>
      <c r="OWF124" s="433"/>
      <c r="OWG124" s="433"/>
      <c r="OWH124" s="433"/>
      <c r="OWI124" s="433"/>
      <c r="OWJ124" s="433"/>
      <c r="OWK124" s="433"/>
      <c r="OWL124" s="433"/>
      <c r="OWM124" s="433"/>
      <c r="OWN124" s="433"/>
      <c r="OWO124" s="433"/>
      <c r="OWP124" s="433"/>
      <c r="OWQ124" s="433"/>
      <c r="OWR124" s="433"/>
      <c r="OWS124" s="433"/>
      <c r="OWT124" s="433"/>
      <c r="OWU124" s="433"/>
      <c r="OWV124" s="433"/>
      <c r="OWW124" s="433"/>
      <c r="OWX124" s="433"/>
      <c r="OWY124" s="433"/>
      <c r="OWZ124" s="433"/>
      <c r="OXA124" s="433"/>
      <c r="OXB124" s="433"/>
      <c r="OXC124" s="433"/>
      <c r="OXD124" s="433"/>
      <c r="OXE124" s="433"/>
      <c r="OXF124" s="433"/>
      <c r="OXG124" s="433"/>
      <c r="OXH124" s="433"/>
      <c r="OXI124" s="433"/>
      <c r="OXJ124" s="433"/>
      <c r="OXK124" s="433"/>
      <c r="OXL124" s="433"/>
      <c r="OXM124" s="433"/>
      <c r="OXN124" s="433"/>
      <c r="OXO124" s="433"/>
      <c r="OXP124" s="433"/>
      <c r="OXQ124" s="433"/>
      <c r="OXR124" s="433"/>
      <c r="OXS124" s="433"/>
      <c r="OXT124" s="433"/>
      <c r="OXU124" s="433"/>
      <c r="OXV124" s="433"/>
      <c r="OXW124" s="433"/>
      <c r="OXX124" s="433"/>
      <c r="OXY124" s="433"/>
      <c r="OXZ124" s="433"/>
      <c r="OYA124" s="433"/>
      <c r="OYB124" s="433"/>
      <c r="OYC124" s="433"/>
      <c r="OYD124" s="433"/>
      <c r="OYE124" s="433"/>
      <c r="OYF124" s="433"/>
      <c r="OYG124" s="433"/>
      <c r="OYH124" s="433"/>
      <c r="OYI124" s="433"/>
      <c r="OYJ124" s="433"/>
      <c r="OYK124" s="433"/>
      <c r="OYL124" s="433"/>
      <c r="OYM124" s="433"/>
      <c r="OYN124" s="433"/>
      <c r="OYO124" s="433"/>
      <c r="OYP124" s="433"/>
      <c r="OYQ124" s="433"/>
      <c r="OYR124" s="433"/>
      <c r="OYS124" s="433"/>
      <c r="OYT124" s="433"/>
      <c r="OYU124" s="433"/>
      <c r="OYV124" s="433"/>
      <c r="OYW124" s="433"/>
      <c r="OYX124" s="433"/>
      <c r="OYY124" s="433"/>
      <c r="OYZ124" s="433"/>
      <c r="OZA124" s="433"/>
      <c r="OZB124" s="433"/>
      <c r="OZC124" s="433"/>
      <c r="OZD124" s="433"/>
      <c r="OZE124" s="433"/>
      <c r="OZF124" s="433"/>
      <c r="OZG124" s="433"/>
      <c r="OZH124" s="433"/>
      <c r="OZI124" s="433"/>
      <c r="OZJ124" s="433"/>
      <c r="OZK124" s="433"/>
      <c r="OZL124" s="433"/>
      <c r="OZM124" s="433"/>
      <c r="OZN124" s="433"/>
      <c r="OZO124" s="433"/>
      <c r="OZP124" s="433"/>
      <c r="OZQ124" s="433"/>
      <c r="OZR124" s="433"/>
      <c r="OZS124" s="433"/>
      <c r="OZT124" s="433"/>
      <c r="OZU124" s="433"/>
      <c r="OZV124" s="433"/>
      <c r="OZW124" s="433"/>
      <c r="OZX124" s="433"/>
      <c r="OZY124" s="433"/>
      <c r="OZZ124" s="433"/>
      <c r="PAA124" s="433"/>
      <c r="PAB124" s="433"/>
      <c r="PAC124" s="433"/>
      <c r="PAD124" s="433"/>
      <c r="PAE124" s="433"/>
      <c r="PAF124" s="433"/>
      <c r="PAG124" s="433"/>
      <c r="PAH124" s="433"/>
      <c r="PAI124" s="433"/>
      <c r="PAJ124" s="433"/>
      <c r="PAK124" s="433"/>
      <c r="PAL124" s="433"/>
      <c r="PAM124" s="433"/>
      <c r="PAN124" s="433"/>
      <c r="PAO124" s="433"/>
      <c r="PAP124" s="433"/>
      <c r="PAQ124" s="433"/>
      <c r="PAR124" s="433"/>
      <c r="PAS124" s="433"/>
      <c r="PAT124" s="433"/>
      <c r="PAU124" s="433"/>
      <c r="PAV124" s="433"/>
      <c r="PAW124" s="433"/>
      <c r="PAX124" s="433"/>
      <c r="PAY124" s="433"/>
      <c r="PAZ124" s="433"/>
      <c r="PBA124" s="433"/>
      <c r="PBB124" s="433"/>
      <c r="PBC124" s="433"/>
      <c r="PBD124" s="433"/>
      <c r="PBE124" s="433"/>
      <c r="PBF124" s="433"/>
      <c r="PBG124" s="433"/>
      <c r="PBH124" s="433"/>
      <c r="PBI124" s="433"/>
      <c r="PBJ124" s="433"/>
      <c r="PBK124" s="433"/>
      <c r="PBL124" s="433"/>
      <c r="PBM124" s="433"/>
      <c r="PBN124" s="433"/>
      <c r="PBO124" s="433"/>
      <c r="PBP124" s="433"/>
      <c r="PBQ124" s="433"/>
      <c r="PBR124" s="433"/>
      <c r="PBS124" s="433"/>
      <c r="PBT124" s="433"/>
      <c r="PBU124" s="433"/>
      <c r="PBV124" s="433"/>
      <c r="PBW124" s="433"/>
      <c r="PBX124" s="433"/>
      <c r="PBY124" s="433"/>
      <c r="PBZ124" s="433"/>
      <c r="PCA124" s="433"/>
      <c r="PCB124" s="433"/>
      <c r="PCC124" s="433"/>
      <c r="PCD124" s="433"/>
      <c r="PCE124" s="433"/>
      <c r="PCF124" s="433"/>
      <c r="PCG124" s="433"/>
      <c r="PCH124" s="433"/>
      <c r="PCI124" s="433"/>
      <c r="PCJ124" s="433"/>
      <c r="PCK124" s="433"/>
      <c r="PCL124" s="433"/>
      <c r="PCM124" s="433"/>
      <c r="PCN124" s="433"/>
      <c r="PCO124" s="433"/>
      <c r="PCP124" s="433"/>
      <c r="PCQ124" s="433"/>
      <c r="PCR124" s="433"/>
      <c r="PCS124" s="433"/>
      <c r="PCT124" s="433"/>
      <c r="PCU124" s="433"/>
      <c r="PCV124" s="433"/>
      <c r="PCW124" s="433"/>
      <c r="PCX124" s="433"/>
      <c r="PCY124" s="433"/>
      <c r="PCZ124" s="433"/>
      <c r="PDA124" s="433"/>
      <c r="PDB124" s="433"/>
      <c r="PDC124" s="433"/>
      <c r="PDD124" s="433"/>
      <c r="PDE124" s="433"/>
      <c r="PDF124" s="433"/>
      <c r="PDG124" s="433"/>
      <c r="PDH124" s="433"/>
      <c r="PDI124" s="433"/>
      <c r="PDJ124" s="433"/>
      <c r="PDK124" s="433"/>
      <c r="PDL124" s="433"/>
      <c r="PDM124" s="433"/>
      <c r="PDN124" s="433"/>
      <c r="PDO124" s="433"/>
      <c r="PDP124" s="433"/>
      <c r="PDQ124" s="433"/>
      <c r="PDR124" s="433"/>
      <c r="PDS124" s="433"/>
      <c r="PDT124" s="433"/>
      <c r="PDU124" s="433"/>
      <c r="PDV124" s="433"/>
      <c r="PDW124" s="433"/>
      <c r="PDX124" s="433"/>
      <c r="PDY124" s="433"/>
      <c r="PDZ124" s="433"/>
      <c r="PEA124" s="433"/>
      <c r="PEB124" s="433"/>
      <c r="PEC124" s="433"/>
      <c r="PED124" s="433"/>
      <c r="PEE124" s="433"/>
      <c r="PEF124" s="433"/>
      <c r="PEG124" s="433"/>
      <c r="PEH124" s="433"/>
      <c r="PEI124" s="433"/>
      <c r="PEJ124" s="433"/>
      <c r="PEK124" s="433"/>
      <c r="PEL124" s="433"/>
      <c r="PEM124" s="433"/>
      <c r="PEN124" s="433"/>
      <c r="PEO124" s="433"/>
      <c r="PEP124" s="433"/>
      <c r="PEQ124" s="433"/>
      <c r="PER124" s="433"/>
      <c r="PES124" s="433"/>
      <c r="PET124" s="433"/>
      <c r="PEU124" s="433"/>
      <c r="PEV124" s="433"/>
      <c r="PEW124" s="433"/>
      <c r="PEX124" s="433"/>
      <c r="PEY124" s="433"/>
      <c r="PEZ124" s="433"/>
      <c r="PFA124" s="433"/>
      <c r="PFB124" s="433"/>
      <c r="PFC124" s="433"/>
      <c r="PFD124" s="433"/>
      <c r="PFE124" s="433"/>
      <c r="PFF124" s="433"/>
      <c r="PFG124" s="433"/>
      <c r="PFH124" s="433"/>
      <c r="PFI124" s="433"/>
      <c r="PFJ124" s="433"/>
      <c r="PFK124" s="433"/>
      <c r="PFL124" s="433"/>
      <c r="PFM124" s="433"/>
      <c r="PFN124" s="433"/>
      <c r="PFO124" s="433"/>
      <c r="PFP124" s="433"/>
      <c r="PFQ124" s="433"/>
      <c r="PFR124" s="433"/>
      <c r="PFS124" s="433"/>
      <c r="PFT124" s="433"/>
      <c r="PFU124" s="433"/>
      <c r="PFV124" s="433"/>
      <c r="PFW124" s="433"/>
      <c r="PFX124" s="433"/>
      <c r="PFY124" s="433"/>
      <c r="PFZ124" s="433"/>
      <c r="PGA124" s="433"/>
      <c r="PGB124" s="433"/>
      <c r="PGC124" s="433"/>
      <c r="PGD124" s="433"/>
      <c r="PGE124" s="433"/>
      <c r="PGF124" s="433"/>
      <c r="PGG124" s="433"/>
      <c r="PGH124" s="433"/>
      <c r="PGI124" s="433"/>
      <c r="PGJ124" s="433"/>
      <c r="PGK124" s="433"/>
      <c r="PGL124" s="433"/>
      <c r="PGM124" s="433"/>
      <c r="PGN124" s="433"/>
      <c r="PGO124" s="433"/>
      <c r="PGP124" s="433"/>
      <c r="PGQ124" s="433"/>
      <c r="PGR124" s="433"/>
      <c r="PGS124" s="433"/>
      <c r="PGT124" s="433"/>
      <c r="PGU124" s="433"/>
      <c r="PGV124" s="433"/>
      <c r="PGW124" s="433"/>
      <c r="PGX124" s="433"/>
      <c r="PGY124" s="433"/>
      <c r="PGZ124" s="433"/>
      <c r="PHA124" s="433"/>
      <c r="PHB124" s="433"/>
      <c r="PHC124" s="433"/>
      <c r="PHD124" s="433"/>
      <c r="PHE124" s="433"/>
      <c r="PHF124" s="433"/>
      <c r="PHG124" s="433"/>
      <c r="PHH124" s="433"/>
      <c r="PHI124" s="433"/>
      <c r="PHJ124" s="433"/>
      <c r="PHK124" s="433"/>
      <c r="PHL124" s="433"/>
      <c r="PHM124" s="433"/>
      <c r="PHN124" s="433"/>
      <c r="PHO124" s="433"/>
      <c r="PHP124" s="433"/>
      <c r="PHQ124" s="433"/>
      <c r="PHR124" s="433"/>
      <c r="PHS124" s="433"/>
      <c r="PHT124" s="433"/>
      <c r="PHU124" s="433"/>
      <c r="PHV124" s="433"/>
      <c r="PHW124" s="433"/>
      <c r="PHX124" s="433"/>
      <c r="PHY124" s="433"/>
      <c r="PHZ124" s="433"/>
      <c r="PIA124" s="433"/>
      <c r="PIB124" s="433"/>
      <c r="PIC124" s="433"/>
      <c r="PID124" s="433"/>
      <c r="PIE124" s="433"/>
      <c r="PIF124" s="433"/>
      <c r="PIG124" s="433"/>
      <c r="PIH124" s="433"/>
      <c r="PII124" s="433"/>
      <c r="PIJ124" s="433"/>
      <c r="PIK124" s="433"/>
      <c r="PIL124" s="433"/>
      <c r="PIM124" s="433"/>
      <c r="PIN124" s="433"/>
      <c r="PIO124" s="433"/>
      <c r="PIP124" s="433"/>
      <c r="PIQ124" s="433"/>
      <c r="PIR124" s="433"/>
      <c r="PIS124" s="433"/>
      <c r="PIT124" s="433"/>
      <c r="PIU124" s="433"/>
      <c r="PIV124" s="433"/>
      <c r="PIW124" s="433"/>
      <c r="PIX124" s="433"/>
      <c r="PIY124" s="433"/>
      <c r="PIZ124" s="433"/>
      <c r="PJA124" s="433"/>
      <c r="PJB124" s="433"/>
      <c r="PJC124" s="433"/>
      <c r="PJD124" s="433"/>
      <c r="PJE124" s="433"/>
      <c r="PJF124" s="433"/>
      <c r="PJG124" s="433"/>
      <c r="PJH124" s="433"/>
      <c r="PJI124" s="433"/>
      <c r="PJJ124" s="433"/>
      <c r="PJK124" s="433"/>
      <c r="PJL124" s="433"/>
      <c r="PJM124" s="433"/>
      <c r="PJN124" s="433"/>
      <c r="PJO124" s="433"/>
      <c r="PJP124" s="433"/>
      <c r="PJQ124" s="433"/>
      <c r="PJR124" s="433"/>
      <c r="PJS124" s="433"/>
      <c r="PJT124" s="433"/>
      <c r="PJU124" s="433"/>
      <c r="PJV124" s="433"/>
      <c r="PJW124" s="433"/>
      <c r="PJX124" s="433"/>
      <c r="PJY124" s="433"/>
      <c r="PJZ124" s="433"/>
      <c r="PKA124" s="433"/>
      <c r="PKB124" s="433"/>
      <c r="PKC124" s="433"/>
      <c r="PKD124" s="433"/>
      <c r="PKE124" s="433"/>
      <c r="PKF124" s="433"/>
      <c r="PKG124" s="433"/>
      <c r="PKH124" s="433"/>
      <c r="PKI124" s="433"/>
      <c r="PKJ124" s="433"/>
      <c r="PKK124" s="433"/>
      <c r="PKL124" s="433"/>
      <c r="PKM124" s="433"/>
      <c r="PKN124" s="433"/>
      <c r="PKO124" s="433"/>
      <c r="PKP124" s="433"/>
      <c r="PKQ124" s="433"/>
      <c r="PKR124" s="433"/>
      <c r="PKS124" s="433"/>
      <c r="PKT124" s="433"/>
      <c r="PKU124" s="433"/>
      <c r="PKV124" s="433"/>
      <c r="PKW124" s="433"/>
      <c r="PKX124" s="433"/>
      <c r="PKY124" s="433"/>
      <c r="PKZ124" s="433"/>
      <c r="PLA124" s="433"/>
      <c r="PLB124" s="433"/>
      <c r="PLC124" s="433"/>
      <c r="PLD124" s="433"/>
      <c r="PLE124" s="433"/>
      <c r="PLF124" s="433"/>
      <c r="PLG124" s="433"/>
      <c r="PLH124" s="433"/>
      <c r="PLI124" s="433"/>
      <c r="PLJ124" s="433"/>
      <c r="PLK124" s="433"/>
      <c r="PLL124" s="433"/>
      <c r="PLM124" s="433"/>
      <c r="PLN124" s="433"/>
      <c r="PLO124" s="433"/>
      <c r="PLP124" s="433"/>
      <c r="PLQ124" s="433"/>
      <c r="PLR124" s="433"/>
      <c r="PLS124" s="433"/>
      <c r="PLT124" s="433"/>
      <c r="PLU124" s="433"/>
      <c r="PLV124" s="433"/>
      <c r="PLW124" s="433"/>
      <c r="PLX124" s="433"/>
      <c r="PLY124" s="433"/>
      <c r="PLZ124" s="433"/>
      <c r="PMA124" s="433"/>
      <c r="PMB124" s="433"/>
      <c r="PMC124" s="433"/>
      <c r="PMD124" s="433"/>
      <c r="PME124" s="433"/>
      <c r="PMF124" s="433"/>
      <c r="PMG124" s="433"/>
      <c r="PMH124" s="433"/>
      <c r="PMI124" s="433"/>
      <c r="PMJ124" s="433"/>
      <c r="PMK124" s="433"/>
      <c r="PML124" s="433"/>
      <c r="PMM124" s="433"/>
      <c r="PMN124" s="433"/>
      <c r="PMO124" s="433"/>
      <c r="PMP124" s="433"/>
      <c r="PMQ124" s="433"/>
      <c r="PMR124" s="433"/>
      <c r="PMS124" s="433"/>
      <c r="PMT124" s="433"/>
      <c r="PMU124" s="433"/>
      <c r="PMV124" s="433"/>
      <c r="PMW124" s="433"/>
      <c r="PMX124" s="433"/>
      <c r="PMY124" s="433"/>
      <c r="PMZ124" s="433"/>
      <c r="PNA124" s="433"/>
      <c r="PNB124" s="433"/>
      <c r="PNC124" s="433"/>
      <c r="PND124" s="433"/>
      <c r="PNE124" s="433"/>
      <c r="PNF124" s="433"/>
      <c r="PNG124" s="433"/>
      <c r="PNH124" s="433"/>
      <c r="PNI124" s="433"/>
      <c r="PNJ124" s="433"/>
      <c r="PNK124" s="433"/>
      <c r="PNL124" s="433"/>
      <c r="PNM124" s="433"/>
      <c r="PNN124" s="433"/>
      <c r="PNO124" s="433"/>
      <c r="PNP124" s="433"/>
      <c r="PNQ124" s="433"/>
      <c r="PNR124" s="433"/>
      <c r="PNS124" s="433"/>
      <c r="PNT124" s="433"/>
      <c r="PNU124" s="433"/>
      <c r="PNV124" s="433"/>
      <c r="PNW124" s="433"/>
      <c r="PNX124" s="433"/>
      <c r="PNY124" s="433"/>
      <c r="PNZ124" s="433"/>
      <c r="POA124" s="433"/>
      <c r="POB124" s="433"/>
      <c r="POC124" s="433"/>
      <c r="POD124" s="433"/>
      <c r="POE124" s="433"/>
      <c r="POF124" s="433"/>
      <c r="POG124" s="433"/>
      <c r="POH124" s="433"/>
      <c r="POI124" s="433"/>
      <c r="POJ124" s="433"/>
      <c r="POK124" s="433"/>
      <c r="POL124" s="433"/>
      <c r="POM124" s="433"/>
      <c r="PON124" s="433"/>
      <c r="POO124" s="433"/>
      <c r="POP124" s="433"/>
      <c r="POQ124" s="433"/>
      <c r="POR124" s="433"/>
      <c r="POS124" s="433"/>
      <c r="POT124" s="433"/>
      <c r="POU124" s="433"/>
      <c r="POV124" s="433"/>
      <c r="POW124" s="433"/>
      <c r="POX124" s="433"/>
      <c r="POY124" s="433"/>
      <c r="POZ124" s="433"/>
      <c r="PPA124" s="433"/>
      <c r="PPB124" s="433"/>
      <c r="PPC124" s="433"/>
      <c r="PPD124" s="433"/>
      <c r="PPE124" s="433"/>
      <c r="PPF124" s="433"/>
      <c r="PPG124" s="433"/>
      <c r="PPH124" s="433"/>
      <c r="PPI124" s="433"/>
      <c r="PPJ124" s="433"/>
      <c r="PPK124" s="433"/>
      <c r="PPL124" s="433"/>
      <c r="PPM124" s="433"/>
      <c r="PPN124" s="433"/>
      <c r="PPO124" s="433"/>
      <c r="PPP124" s="433"/>
      <c r="PPQ124" s="433"/>
      <c r="PPR124" s="433"/>
      <c r="PPS124" s="433"/>
      <c r="PPT124" s="433"/>
      <c r="PPU124" s="433"/>
      <c r="PPV124" s="433"/>
      <c r="PPW124" s="433"/>
      <c r="PPX124" s="433"/>
      <c r="PPY124" s="433"/>
      <c r="PPZ124" s="433"/>
      <c r="PQA124" s="433"/>
      <c r="PQB124" s="433"/>
      <c r="PQC124" s="433"/>
      <c r="PQD124" s="433"/>
      <c r="PQE124" s="433"/>
      <c r="PQF124" s="433"/>
      <c r="PQG124" s="433"/>
      <c r="PQH124" s="433"/>
      <c r="PQI124" s="433"/>
      <c r="PQJ124" s="433"/>
      <c r="PQK124" s="433"/>
      <c r="PQL124" s="433"/>
      <c r="PQM124" s="433"/>
      <c r="PQN124" s="433"/>
      <c r="PQO124" s="433"/>
      <c r="PQP124" s="433"/>
      <c r="PQQ124" s="433"/>
      <c r="PQR124" s="433"/>
      <c r="PQS124" s="433"/>
      <c r="PQT124" s="433"/>
      <c r="PQU124" s="433"/>
      <c r="PQV124" s="433"/>
      <c r="PQW124" s="433"/>
      <c r="PQX124" s="433"/>
      <c r="PQY124" s="433"/>
      <c r="PQZ124" s="433"/>
      <c r="PRA124" s="433"/>
      <c r="PRB124" s="433"/>
      <c r="PRC124" s="433"/>
      <c r="PRD124" s="433"/>
      <c r="PRE124" s="433"/>
      <c r="PRF124" s="433"/>
      <c r="PRG124" s="433"/>
      <c r="PRH124" s="433"/>
      <c r="PRI124" s="433"/>
      <c r="PRJ124" s="433"/>
      <c r="PRK124" s="433"/>
      <c r="PRL124" s="433"/>
      <c r="PRM124" s="433"/>
      <c r="PRN124" s="433"/>
      <c r="PRO124" s="433"/>
      <c r="PRP124" s="433"/>
      <c r="PRQ124" s="433"/>
      <c r="PRR124" s="433"/>
      <c r="PRS124" s="433"/>
      <c r="PRT124" s="433"/>
      <c r="PRU124" s="433"/>
      <c r="PRV124" s="433"/>
      <c r="PRW124" s="433"/>
      <c r="PRX124" s="433"/>
      <c r="PRY124" s="433"/>
      <c r="PRZ124" s="433"/>
      <c r="PSA124" s="433"/>
      <c r="PSB124" s="433"/>
      <c r="PSC124" s="433"/>
      <c r="PSD124" s="433"/>
      <c r="PSE124" s="433"/>
      <c r="PSF124" s="433"/>
      <c r="PSG124" s="433"/>
      <c r="PSH124" s="433"/>
      <c r="PSI124" s="433"/>
      <c r="PSJ124" s="433"/>
      <c r="PSK124" s="433"/>
      <c r="PSL124" s="433"/>
      <c r="PSM124" s="433"/>
      <c r="PSN124" s="433"/>
      <c r="PSO124" s="433"/>
      <c r="PSP124" s="433"/>
      <c r="PSQ124" s="433"/>
      <c r="PSR124" s="433"/>
      <c r="PSS124" s="433"/>
      <c r="PST124" s="433"/>
      <c r="PSU124" s="433"/>
      <c r="PSV124" s="433"/>
      <c r="PSW124" s="433"/>
      <c r="PSX124" s="433"/>
      <c r="PSY124" s="433"/>
      <c r="PSZ124" s="433"/>
      <c r="PTA124" s="433"/>
      <c r="PTB124" s="433"/>
      <c r="PTC124" s="433"/>
      <c r="PTD124" s="433"/>
      <c r="PTE124" s="433"/>
      <c r="PTF124" s="433"/>
      <c r="PTG124" s="433"/>
      <c r="PTH124" s="433"/>
      <c r="PTI124" s="433"/>
      <c r="PTJ124" s="433"/>
      <c r="PTK124" s="433"/>
      <c r="PTL124" s="433"/>
      <c r="PTM124" s="433"/>
      <c r="PTN124" s="433"/>
      <c r="PTO124" s="433"/>
      <c r="PTP124" s="433"/>
      <c r="PTQ124" s="433"/>
      <c r="PTR124" s="433"/>
      <c r="PTS124" s="433"/>
      <c r="PTT124" s="433"/>
      <c r="PTU124" s="433"/>
      <c r="PTV124" s="433"/>
      <c r="PTW124" s="433"/>
      <c r="PTX124" s="433"/>
      <c r="PTY124" s="433"/>
      <c r="PTZ124" s="433"/>
      <c r="PUA124" s="433"/>
      <c r="PUB124" s="433"/>
      <c r="PUC124" s="433"/>
      <c r="PUD124" s="433"/>
      <c r="PUE124" s="433"/>
      <c r="PUF124" s="433"/>
      <c r="PUG124" s="433"/>
      <c r="PUH124" s="433"/>
      <c r="PUI124" s="433"/>
      <c r="PUJ124" s="433"/>
      <c r="PUK124" s="433"/>
      <c r="PUL124" s="433"/>
      <c r="PUM124" s="433"/>
      <c r="PUN124" s="433"/>
      <c r="PUO124" s="433"/>
      <c r="PUP124" s="433"/>
      <c r="PUQ124" s="433"/>
      <c r="PUR124" s="433"/>
      <c r="PUS124" s="433"/>
      <c r="PUT124" s="433"/>
      <c r="PUU124" s="433"/>
      <c r="PUV124" s="433"/>
      <c r="PUW124" s="433"/>
      <c r="PUX124" s="433"/>
      <c r="PUY124" s="433"/>
      <c r="PUZ124" s="433"/>
      <c r="PVA124" s="433"/>
      <c r="PVB124" s="433"/>
      <c r="PVC124" s="433"/>
      <c r="PVD124" s="433"/>
      <c r="PVE124" s="433"/>
      <c r="PVF124" s="433"/>
      <c r="PVG124" s="433"/>
      <c r="PVH124" s="433"/>
      <c r="PVI124" s="433"/>
      <c r="PVJ124" s="433"/>
      <c r="PVK124" s="433"/>
      <c r="PVL124" s="433"/>
      <c r="PVM124" s="433"/>
      <c r="PVN124" s="433"/>
      <c r="PVO124" s="433"/>
      <c r="PVP124" s="433"/>
      <c r="PVQ124" s="433"/>
      <c r="PVR124" s="433"/>
      <c r="PVS124" s="433"/>
      <c r="PVT124" s="433"/>
      <c r="PVU124" s="433"/>
      <c r="PVV124" s="433"/>
      <c r="PVW124" s="433"/>
      <c r="PVX124" s="433"/>
      <c r="PVY124" s="433"/>
      <c r="PVZ124" s="433"/>
      <c r="PWA124" s="433"/>
      <c r="PWB124" s="433"/>
      <c r="PWC124" s="433"/>
      <c r="PWD124" s="433"/>
      <c r="PWE124" s="433"/>
      <c r="PWF124" s="433"/>
      <c r="PWG124" s="433"/>
      <c r="PWH124" s="433"/>
      <c r="PWI124" s="433"/>
      <c r="PWJ124" s="433"/>
      <c r="PWK124" s="433"/>
      <c r="PWL124" s="433"/>
      <c r="PWM124" s="433"/>
      <c r="PWN124" s="433"/>
      <c r="PWO124" s="433"/>
      <c r="PWP124" s="433"/>
      <c r="PWQ124" s="433"/>
      <c r="PWR124" s="433"/>
      <c r="PWS124" s="433"/>
      <c r="PWT124" s="433"/>
      <c r="PWU124" s="433"/>
      <c r="PWV124" s="433"/>
      <c r="PWW124" s="433"/>
      <c r="PWX124" s="433"/>
      <c r="PWY124" s="433"/>
      <c r="PWZ124" s="433"/>
      <c r="PXA124" s="433"/>
      <c r="PXB124" s="433"/>
      <c r="PXC124" s="433"/>
      <c r="PXD124" s="433"/>
      <c r="PXE124" s="433"/>
      <c r="PXF124" s="433"/>
      <c r="PXG124" s="433"/>
      <c r="PXH124" s="433"/>
      <c r="PXI124" s="433"/>
      <c r="PXJ124" s="433"/>
      <c r="PXK124" s="433"/>
      <c r="PXL124" s="433"/>
      <c r="PXM124" s="433"/>
      <c r="PXN124" s="433"/>
      <c r="PXO124" s="433"/>
      <c r="PXP124" s="433"/>
      <c r="PXQ124" s="433"/>
      <c r="PXR124" s="433"/>
      <c r="PXS124" s="433"/>
      <c r="PXT124" s="433"/>
      <c r="PXU124" s="433"/>
      <c r="PXV124" s="433"/>
      <c r="PXW124" s="433"/>
      <c r="PXX124" s="433"/>
      <c r="PXY124" s="433"/>
      <c r="PXZ124" s="433"/>
      <c r="PYA124" s="433"/>
      <c r="PYB124" s="433"/>
      <c r="PYC124" s="433"/>
      <c r="PYD124" s="433"/>
      <c r="PYE124" s="433"/>
      <c r="PYF124" s="433"/>
      <c r="PYG124" s="433"/>
      <c r="PYH124" s="433"/>
      <c r="PYI124" s="433"/>
      <c r="PYJ124" s="433"/>
      <c r="PYK124" s="433"/>
      <c r="PYL124" s="433"/>
      <c r="PYM124" s="433"/>
      <c r="PYN124" s="433"/>
      <c r="PYO124" s="433"/>
      <c r="PYP124" s="433"/>
      <c r="PYQ124" s="433"/>
      <c r="PYR124" s="433"/>
      <c r="PYS124" s="433"/>
      <c r="PYT124" s="433"/>
      <c r="PYU124" s="433"/>
      <c r="PYV124" s="433"/>
      <c r="PYW124" s="433"/>
      <c r="PYX124" s="433"/>
      <c r="PYY124" s="433"/>
      <c r="PYZ124" s="433"/>
      <c r="PZA124" s="433"/>
      <c r="PZB124" s="433"/>
      <c r="PZC124" s="433"/>
      <c r="PZD124" s="433"/>
      <c r="PZE124" s="433"/>
      <c r="PZF124" s="433"/>
      <c r="PZG124" s="433"/>
      <c r="PZH124" s="433"/>
      <c r="PZI124" s="433"/>
      <c r="PZJ124" s="433"/>
      <c r="PZK124" s="433"/>
      <c r="PZL124" s="433"/>
      <c r="PZM124" s="433"/>
      <c r="PZN124" s="433"/>
      <c r="PZO124" s="433"/>
      <c r="PZP124" s="433"/>
      <c r="PZQ124" s="433"/>
      <c r="PZR124" s="433"/>
      <c r="PZS124" s="433"/>
      <c r="PZT124" s="433"/>
      <c r="PZU124" s="433"/>
      <c r="PZV124" s="433"/>
      <c r="PZW124" s="433"/>
      <c r="PZX124" s="433"/>
      <c r="PZY124" s="433"/>
      <c r="PZZ124" s="433"/>
      <c r="QAA124" s="433"/>
      <c r="QAB124" s="433"/>
      <c r="QAC124" s="433"/>
      <c r="QAD124" s="433"/>
      <c r="QAE124" s="433"/>
      <c r="QAF124" s="433"/>
      <c r="QAG124" s="433"/>
      <c r="QAH124" s="433"/>
      <c r="QAI124" s="433"/>
      <c r="QAJ124" s="433"/>
      <c r="QAK124" s="433"/>
      <c r="QAL124" s="433"/>
      <c r="QAM124" s="433"/>
      <c r="QAN124" s="433"/>
      <c r="QAO124" s="433"/>
      <c r="QAP124" s="433"/>
      <c r="QAQ124" s="433"/>
      <c r="QAR124" s="433"/>
      <c r="QAS124" s="433"/>
      <c r="QAT124" s="433"/>
      <c r="QAU124" s="433"/>
      <c r="QAV124" s="433"/>
      <c r="QAW124" s="433"/>
      <c r="QAX124" s="433"/>
      <c r="QAY124" s="433"/>
      <c r="QAZ124" s="433"/>
      <c r="QBA124" s="433"/>
      <c r="QBB124" s="433"/>
      <c r="QBC124" s="433"/>
      <c r="QBD124" s="433"/>
      <c r="QBE124" s="433"/>
      <c r="QBF124" s="433"/>
      <c r="QBG124" s="433"/>
      <c r="QBH124" s="433"/>
      <c r="QBI124" s="433"/>
      <c r="QBJ124" s="433"/>
      <c r="QBK124" s="433"/>
      <c r="QBL124" s="433"/>
      <c r="QBM124" s="433"/>
      <c r="QBN124" s="433"/>
      <c r="QBO124" s="433"/>
      <c r="QBP124" s="433"/>
      <c r="QBQ124" s="433"/>
      <c r="QBR124" s="433"/>
      <c r="QBS124" s="433"/>
      <c r="QBT124" s="433"/>
      <c r="QBU124" s="433"/>
      <c r="QBV124" s="433"/>
      <c r="QBW124" s="433"/>
      <c r="QBX124" s="433"/>
      <c r="QBY124" s="433"/>
      <c r="QBZ124" s="433"/>
      <c r="QCA124" s="433"/>
      <c r="QCB124" s="433"/>
      <c r="QCC124" s="433"/>
      <c r="QCD124" s="433"/>
      <c r="QCE124" s="433"/>
      <c r="QCF124" s="433"/>
      <c r="QCG124" s="433"/>
      <c r="QCH124" s="433"/>
      <c r="QCI124" s="433"/>
      <c r="QCJ124" s="433"/>
      <c r="QCK124" s="433"/>
      <c r="QCL124" s="433"/>
      <c r="QCM124" s="433"/>
      <c r="QCN124" s="433"/>
      <c r="QCO124" s="433"/>
      <c r="QCP124" s="433"/>
      <c r="QCQ124" s="433"/>
      <c r="QCR124" s="433"/>
      <c r="QCS124" s="433"/>
      <c r="QCT124" s="433"/>
      <c r="QCU124" s="433"/>
      <c r="QCV124" s="433"/>
      <c r="QCW124" s="433"/>
      <c r="QCX124" s="433"/>
      <c r="QCY124" s="433"/>
      <c r="QCZ124" s="433"/>
      <c r="QDA124" s="433"/>
      <c r="QDB124" s="433"/>
      <c r="QDC124" s="433"/>
      <c r="QDD124" s="433"/>
      <c r="QDE124" s="433"/>
      <c r="QDF124" s="433"/>
      <c r="QDG124" s="433"/>
      <c r="QDH124" s="433"/>
      <c r="QDI124" s="433"/>
      <c r="QDJ124" s="433"/>
      <c r="QDK124" s="433"/>
      <c r="QDL124" s="433"/>
      <c r="QDM124" s="433"/>
      <c r="QDN124" s="433"/>
      <c r="QDO124" s="433"/>
      <c r="QDP124" s="433"/>
      <c r="QDQ124" s="433"/>
      <c r="QDR124" s="433"/>
      <c r="QDS124" s="433"/>
      <c r="QDT124" s="433"/>
      <c r="QDU124" s="433"/>
      <c r="QDV124" s="433"/>
      <c r="QDW124" s="433"/>
      <c r="QDX124" s="433"/>
      <c r="QDY124" s="433"/>
      <c r="QDZ124" s="433"/>
      <c r="QEA124" s="433"/>
      <c r="QEB124" s="433"/>
      <c r="QEC124" s="433"/>
      <c r="QED124" s="433"/>
      <c r="QEE124" s="433"/>
      <c r="QEF124" s="433"/>
      <c r="QEG124" s="433"/>
      <c r="QEH124" s="433"/>
      <c r="QEI124" s="433"/>
      <c r="QEJ124" s="433"/>
      <c r="QEK124" s="433"/>
      <c r="QEL124" s="433"/>
      <c r="QEM124" s="433"/>
      <c r="QEN124" s="433"/>
      <c r="QEO124" s="433"/>
      <c r="QEP124" s="433"/>
      <c r="QEQ124" s="433"/>
      <c r="QER124" s="433"/>
      <c r="QES124" s="433"/>
      <c r="QET124" s="433"/>
      <c r="QEU124" s="433"/>
      <c r="QEV124" s="433"/>
      <c r="QEW124" s="433"/>
      <c r="QEX124" s="433"/>
      <c r="QEY124" s="433"/>
      <c r="QEZ124" s="433"/>
      <c r="QFA124" s="433"/>
      <c r="QFB124" s="433"/>
      <c r="QFC124" s="433"/>
      <c r="QFD124" s="433"/>
      <c r="QFE124" s="433"/>
      <c r="QFF124" s="433"/>
      <c r="QFG124" s="433"/>
      <c r="QFH124" s="433"/>
      <c r="QFI124" s="433"/>
      <c r="QFJ124" s="433"/>
      <c r="QFK124" s="433"/>
      <c r="QFL124" s="433"/>
      <c r="QFM124" s="433"/>
      <c r="QFN124" s="433"/>
      <c r="QFO124" s="433"/>
      <c r="QFP124" s="433"/>
      <c r="QFQ124" s="433"/>
      <c r="QFR124" s="433"/>
      <c r="QFS124" s="433"/>
      <c r="QFT124" s="433"/>
      <c r="QFU124" s="433"/>
      <c r="QFV124" s="433"/>
      <c r="QFW124" s="433"/>
      <c r="QFX124" s="433"/>
      <c r="QFY124" s="433"/>
      <c r="QFZ124" s="433"/>
      <c r="QGA124" s="433"/>
      <c r="QGB124" s="433"/>
      <c r="QGC124" s="433"/>
      <c r="QGD124" s="433"/>
      <c r="QGE124" s="433"/>
      <c r="QGF124" s="433"/>
      <c r="QGG124" s="433"/>
      <c r="QGH124" s="433"/>
      <c r="QGI124" s="433"/>
      <c r="QGJ124" s="433"/>
      <c r="QGK124" s="433"/>
      <c r="QGL124" s="433"/>
      <c r="QGM124" s="433"/>
      <c r="QGN124" s="433"/>
      <c r="QGO124" s="433"/>
      <c r="QGP124" s="433"/>
      <c r="QGQ124" s="433"/>
      <c r="QGR124" s="433"/>
      <c r="QGS124" s="433"/>
      <c r="QGT124" s="433"/>
      <c r="QGU124" s="433"/>
      <c r="QGV124" s="433"/>
      <c r="QGW124" s="433"/>
      <c r="QGX124" s="433"/>
      <c r="QGY124" s="433"/>
      <c r="QGZ124" s="433"/>
      <c r="QHA124" s="433"/>
      <c r="QHB124" s="433"/>
      <c r="QHC124" s="433"/>
      <c r="QHD124" s="433"/>
      <c r="QHE124" s="433"/>
      <c r="QHF124" s="433"/>
      <c r="QHG124" s="433"/>
      <c r="QHH124" s="433"/>
      <c r="QHI124" s="433"/>
      <c r="QHJ124" s="433"/>
      <c r="QHK124" s="433"/>
      <c r="QHL124" s="433"/>
      <c r="QHM124" s="433"/>
      <c r="QHN124" s="433"/>
      <c r="QHO124" s="433"/>
      <c r="QHP124" s="433"/>
      <c r="QHQ124" s="433"/>
      <c r="QHR124" s="433"/>
      <c r="QHS124" s="433"/>
      <c r="QHT124" s="433"/>
      <c r="QHU124" s="433"/>
      <c r="QHV124" s="433"/>
      <c r="QHW124" s="433"/>
      <c r="QHX124" s="433"/>
      <c r="QHY124" s="433"/>
      <c r="QHZ124" s="433"/>
      <c r="QIA124" s="433"/>
      <c r="QIB124" s="433"/>
      <c r="QIC124" s="433"/>
      <c r="QID124" s="433"/>
      <c r="QIE124" s="433"/>
      <c r="QIF124" s="433"/>
      <c r="QIG124" s="433"/>
      <c r="QIH124" s="433"/>
      <c r="QII124" s="433"/>
      <c r="QIJ124" s="433"/>
      <c r="QIK124" s="433"/>
      <c r="QIL124" s="433"/>
      <c r="QIM124" s="433"/>
      <c r="QIN124" s="433"/>
      <c r="QIO124" s="433"/>
      <c r="QIP124" s="433"/>
      <c r="QIQ124" s="433"/>
      <c r="QIR124" s="433"/>
      <c r="QIS124" s="433"/>
      <c r="QIT124" s="433"/>
      <c r="QIU124" s="433"/>
      <c r="QIV124" s="433"/>
      <c r="QIW124" s="433"/>
      <c r="QIX124" s="433"/>
      <c r="QIY124" s="433"/>
      <c r="QIZ124" s="433"/>
      <c r="QJA124" s="433"/>
      <c r="QJB124" s="433"/>
      <c r="QJC124" s="433"/>
      <c r="QJD124" s="433"/>
      <c r="QJE124" s="433"/>
      <c r="QJF124" s="433"/>
      <c r="QJG124" s="433"/>
      <c r="QJH124" s="433"/>
      <c r="QJI124" s="433"/>
      <c r="QJJ124" s="433"/>
      <c r="QJK124" s="433"/>
      <c r="QJL124" s="433"/>
      <c r="QJM124" s="433"/>
      <c r="QJN124" s="433"/>
      <c r="QJO124" s="433"/>
      <c r="QJP124" s="433"/>
      <c r="QJQ124" s="433"/>
      <c r="QJR124" s="433"/>
      <c r="QJS124" s="433"/>
      <c r="QJT124" s="433"/>
      <c r="QJU124" s="433"/>
      <c r="QJV124" s="433"/>
      <c r="QJW124" s="433"/>
      <c r="QJX124" s="433"/>
      <c r="QJY124" s="433"/>
      <c r="QJZ124" s="433"/>
      <c r="QKA124" s="433"/>
      <c r="QKB124" s="433"/>
      <c r="QKC124" s="433"/>
      <c r="QKD124" s="433"/>
      <c r="QKE124" s="433"/>
      <c r="QKF124" s="433"/>
      <c r="QKG124" s="433"/>
      <c r="QKH124" s="433"/>
      <c r="QKI124" s="433"/>
      <c r="QKJ124" s="433"/>
      <c r="QKK124" s="433"/>
      <c r="QKL124" s="433"/>
      <c r="QKM124" s="433"/>
      <c r="QKN124" s="433"/>
      <c r="QKO124" s="433"/>
      <c r="QKP124" s="433"/>
      <c r="QKQ124" s="433"/>
      <c r="QKR124" s="433"/>
      <c r="QKS124" s="433"/>
      <c r="QKT124" s="433"/>
      <c r="QKU124" s="433"/>
      <c r="QKV124" s="433"/>
      <c r="QKW124" s="433"/>
      <c r="QKX124" s="433"/>
      <c r="QKY124" s="433"/>
      <c r="QKZ124" s="433"/>
      <c r="QLA124" s="433"/>
      <c r="QLB124" s="433"/>
      <c r="QLC124" s="433"/>
      <c r="QLD124" s="433"/>
      <c r="QLE124" s="433"/>
      <c r="QLF124" s="433"/>
      <c r="QLG124" s="433"/>
      <c r="QLH124" s="433"/>
      <c r="QLI124" s="433"/>
      <c r="QLJ124" s="433"/>
      <c r="QLK124" s="433"/>
      <c r="QLL124" s="433"/>
      <c r="QLM124" s="433"/>
      <c r="QLN124" s="433"/>
      <c r="QLO124" s="433"/>
      <c r="QLP124" s="433"/>
      <c r="QLQ124" s="433"/>
      <c r="QLR124" s="433"/>
      <c r="QLS124" s="433"/>
      <c r="QLT124" s="433"/>
      <c r="QLU124" s="433"/>
      <c r="QLV124" s="433"/>
      <c r="QLW124" s="433"/>
      <c r="QLX124" s="433"/>
      <c r="QLY124" s="433"/>
      <c r="QLZ124" s="433"/>
      <c r="QMA124" s="433"/>
      <c r="QMB124" s="433"/>
      <c r="QMC124" s="433"/>
      <c r="QMD124" s="433"/>
      <c r="QME124" s="433"/>
      <c r="QMF124" s="433"/>
      <c r="QMG124" s="433"/>
      <c r="QMH124" s="433"/>
      <c r="QMI124" s="433"/>
      <c r="QMJ124" s="433"/>
      <c r="QMK124" s="433"/>
      <c r="QML124" s="433"/>
      <c r="QMM124" s="433"/>
      <c r="QMN124" s="433"/>
      <c r="QMO124" s="433"/>
      <c r="QMP124" s="433"/>
      <c r="QMQ124" s="433"/>
      <c r="QMR124" s="433"/>
      <c r="QMS124" s="433"/>
      <c r="QMT124" s="433"/>
      <c r="QMU124" s="433"/>
      <c r="QMV124" s="433"/>
      <c r="QMW124" s="433"/>
      <c r="QMX124" s="433"/>
      <c r="QMY124" s="433"/>
      <c r="QMZ124" s="433"/>
      <c r="QNA124" s="433"/>
      <c r="QNB124" s="433"/>
      <c r="QNC124" s="433"/>
      <c r="QND124" s="433"/>
      <c r="QNE124" s="433"/>
      <c r="QNF124" s="433"/>
      <c r="QNG124" s="433"/>
      <c r="QNH124" s="433"/>
      <c r="QNI124" s="433"/>
      <c r="QNJ124" s="433"/>
      <c r="QNK124" s="433"/>
      <c r="QNL124" s="433"/>
      <c r="QNM124" s="433"/>
      <c r="QNN124" s="433"/>
      <c r="QNO124" s="433"/>
      <c r="QNP124" s="433"/>
      <c r="QNQ124" s="433"/>
      <c r="QNR124" s="433"/>
      <c r="QNS124" s="433"/>
      <c r="QNT124" s="433"/>
      <c r="QNU124" s="433"/>
      <c r="QNV124" s="433"/>
      <c r="QNW124" s="433"/>
      <c r="QNX124" s="433"/>
      <c r="QNY124" s="433"/>
      <c r="QNZ124" s="433"/>
      <c r="QOA124" s="433"/>
      <c r="QOB124" s="433"/>
      <c r="QOC124" s="433"/>
      <c r="QOD124" s="433"/>
      <c r="QOE124" s="433"/>
      <c r="QOF124" s="433"/>
      <c r="QOG124" s="433"/>
      <c r="QOH124" s="433"/>
      <c r="QOI124" s="433"/>
      <c r="QOJ124" s="433"/>
      <c r="QOK124" s="433"/>
      <c r="QOL124" s="433"/>
      <c r="QOM124" s="433"/>
      <c r="QON124" s="433"/>
      <c r="QOO124" s="433"/>
      <c r="QOP124" s="433"/>
      <c r="QOQ124" s="433"/>
      <c r="QOR124" s="433"/>
      <c r="QOS124" s="433"/>
      <c r="QOT124" s="433"/>
      <c r="QOU124" s="433"/>
      <c r="QOV124" s="433"/>
      <c r="QOW124" s="433"/>
      <c r="QOX124" s="433"/>
      <c r="QOY124" s="433"/>
      <c r="QOZ124" s="433"/>
      <c r="QPA124" s="433"/>
      <c r="QPB124" s="433"/>
      <c r="QPC124" s="433"/>
      <c r="QPD124" s="433"/>
      <c r="QPE124" s="433"/>
      <c r="QPF124" s="433"/>
      <c r="QPG124" s="433"/>
      <c r="QPH124" s="433"/>
      <c r="QPI124" s="433"/>
      <c r="QPJ124" s="433"/>
      <c r="QPK124" s="433"/>
      <c r="QPL124" s="433"/>
      <c r="QPM124" s="433"/>
      <c r="QPN124" s="433"/>
      <c r="QPO124" s="433"/>
      <c r="QPP124" s="433"/>
      <c r="QPQ124" s="433"/>
      <c r="QPR124" s="433"/>
      <c r="QPS124" s="433"/>
      <c r="QPT124" s="433"/>
      <c r="QPU124" s="433"/>
      <c r="QPV124" s="433"/>
      <c r="QPW124" s="433"/>
      <c r="QPX124" s="433"/>
      <c r="QPY124" s="433"/>
      <c r="QPZ124" s="433"/>
      <c r="QQA124" s="433"/>
      <c r="QQB124" s="433"/>
      <c r="QQC124" s="433"/>
      <c r="QQD124" s="433"/>
      <c r="QQE124" s="433"/>
      <c r="QQF124" s="433"/>
      <c r="QQG124" s="433"/>
      <c r="QQH124" s="433"/>
      <c r="QQI124" s="433"/>
      <c r="QQJ124" s="433"/>
      <c r="QQK124" s="433"/>
      <c r="QQL124" s="433"/>
      <c r="QQM124" s="433"/>
      <c r="QQN124" s="433"/>
      <c r="QQO124" s="433"/>
      <c r="QQP124" s="433"/>
      <c r="QQQ124" s="433"/>
      <c r="QQR124" s="433"/>
      <c r="QQS124" s="433"/>
      <c r="QQT124" s="433"/>
      <c r="QQU124" s="433"/>
      <c r="QQV124" s="433"/>
      <c r="QQW124" s="433"/>
      <c r="QQX124" s="433"/>
      <c r="QQY124" s="433"/>
      <c r="QQZ124" s="433"/>
      <c r="QRA124" s="433"/>
      <c r="QRB124" s="433"/>
      <c r="QRC124" s="433"/>
      <c r="QRD124" s="433"/>
      <c r="QRE124" s="433"/>
      <c r="QRF124" s="433"/>
      <c r="QRG124" s="433"/>
      <c r="QRH124" s="433"/>
      <c r="QRI124" s="433"/>
      <c r="QRJ124" s="433"/>
      <c r="QRK124" s="433"/>
      <c r="QRL124" s="433"/>
      <c r="QRM124" s="433"/>
      <c r="QRN124" s="433"/>
      <c r="QRO124" s="433"/>
      <c r="QRP124" s="433"/>
      <c r="QRQ124" s="433"/>
      <c r="QRR124" s="433"/>
      <c r="QRS124" s="433"/>
      <c r="QRT124" s="433"/>
      <c r="QRU124" s="433"/>
      <c r="QRV124" s="433"/>
      <c r="QRW124" s="433"/>
      <c r="QRX124" s="433"/>
      <c r="QRY124" s="433"/>
      <c r="QRZ124" s="433"/>
      <c r="QSA124" s="433"/>
      <c r="QSB124" s="433"/>
      <c r="QSC124" s="433"/>
      <c r="QSD124" s="433"/>
      <c r="QSE124" s="433"/>
      <c r="QSF124" s="433"/>
      <c r="QSG124" s="433"/>
      <c r="QSH124" s="433"/>
      <c r="QSI124" s="433"/>
      <c r="QSJ124" s="433"/>
      <c r="QSK124" s="433"/>
      <c r="QSL124" s="433"/>
      <c r="QSM124" s="433"/>
      <c r="QSN124" s="433"/>
      <c r="QSO124" s="433"/>
      <c r="QSP124" s="433"/>
      <c r="QSQ124" s="433"/>
      <c r="QSR124" s="433"/>
      <c r="QSS124" s="433"/>
      <c r="QST124" s="433"/>
      <c r="QSU124" s="433"/>
      <c r="QSV124" s="433"/>
      <c r="QSW124" s="433"/>
      <c r="QSX124" s="433"/>
      <c r="QSY124" s="433"/>
      <c r="QSZ124" s="433"/>
      <c r="QTA124" s="433"/>
      <c r="QTB124" s="433"/>
      <c r="QTC124" s="433"/>
      <c r="QTD124" s="433"/>
      <c r="QTE124" s="433"/>
      <c r="QTF124" s="433"/>
      <c r="QTG124" s="433"/>
      <c r="QTH124" s="433"/>
      <c r="QTI124" s="433"/>
      <c r="QTJ124" s="433"/>
      <c r="QTK124" s="433"/>
      <c r="QTL124" s="433"/>
      <c r="QTM124" s="433"/>
      <c r="QTN124" s="433"/>
      <c r="QTO124" s="433"/>
      <c r="QTP124" s="433"/>
      <c r="QTQ124" s="433"/>
      <c r="QTR124" s="433"/>
      <c r="QTS124" s="433"/>
      <c r="QTT124" s="433"/>
      <c r="QTU124" s="433"/>
      <c r="QTV124" s="433"/>
      <c r="QTW124" s="433"/>
      <c r="QTX124" s="433"/>
      <c r="QTY124" s="433"/>
      <c r="QTZ124" s="433"/>
      <c r="QUA124" s="433"/>
      <c r="QUB124" s="433"/>
      <c r="QUC124" s="433"/>
      <c r="QUD124" s="433"/>
      <c r="QUE124" s="433"/>
      <c r="QUF124" s="433"/>
      <c r="QUG124" s="433"/>
      <c r="QUH124" s="433"/>
      <c r="QUI124" s="433"/>
      <c r="QUJ124" s="433"/>
      <c r="QUK124" s="433"/>
      <c r="QUL124" s="433"/>
      <c r="QUM124" s="433"/>
      <c r="QUN124" s="433"/>
      <c r="QUO124" s="433"/>
      <c r="QUP124" s="433"/>
      <c r="QUQ124" s="433"/>
      <c r="QUR124" s="433"/>
      <c r="QUS124" s="433"/>
      <c r="QUT124" s="433"/>
      <c r="QUU124" s="433"/>
      <c r="QUV124" s="433"/>
      <c r="QUW124" s="433"/>
      <c r="QUX124" s="433"/>
      <c r="QUY124" s="433"/>
      <c r="QUZ124" s="433"/>
      <c r="QVA124" s="433"/>
      <c r="QVB124" s="433"/>
      <c r="QVC124" s="433"/>
      <c r="QVD124" s="433"/>
      <c r="QVE124" s="433"/>
      <c r="QVF124" s="433"/>
      <c r="QVG124" s="433"/>
      <c r="QVH124" s="433"/>
      <c r="QVI124" s="433"/>
      <c r="QVJ124" s="433"/>
      <c r="QVK124" s="433"/>
      <c r="QVL124" s="433"/>
      <c r="QVM124" s="433"/>
      <c r="QVN124" s="433"/>
      <c r="QVO124" s="433"/>
      <c r="QVP124" s="433"/>
      <c r="QVQ124" s="433"/>
      <c r="QVR124" s="433"/>
      <c r="QVS124" s="433"/>
      <c r="QVT124" s="433"/>
      <c r="QVU124" s="433"/>
      <c r="QVV124" s="433"/>
      <c r="QVW124" s="433"/>
      <c r="QVX124" s="433"/>
      <c r="QVY124" s="433"/>
      <c r="QVZ124" s="433"/>
      <c r="QWA124" s="433"/>
      <c r="QWB124" s="433"/>
      <c r="QWC124" s="433"/>
      <c r="QWD124" s="433"/>
      <c r="QWE124" s="433"/>
      <c r="QWF124" s="433"/>
      <c r="QWG124" s="433"/>
      <c r="QWH124" s="433"/>
      <c r="QWI124" s="433"/>
      <c r="QWJ124" s="433"/>
      <c r="QWK124" s="433"/>
      <c r="QWL124" s="433"/>
      <c r="QWM124" s="433"/>
      <c r="QWN124" s="433"/>
      <c r="QWO124" s="433"/>
      <c r="QWP124" s="433"/>
      <c r="QWQ124" s="433"/>
      <c r="QWR124" s="433"/>
      <c r="QWS124" s="433"/>
      <c r="QWT124" s="433"/>
      <c r="QWU124" s="433"/>
      <c r="QWV124" s="433"/>
      <c r="QWW124" s="433"/>
      <c r="QWX124" s="433"/>
      <c r="QWY124" s="433"/>
      <c r="QWZ124" s="433"/>
      <c r="QXA124" s="433"/>
      <c r="QXB124" s="433"/>
      <c r="QXC124" s="433"/>
      <c r="QXD124" s="433"/>
      <c r="QXE124" s="433"/>
      <c r="QXF124" s="433"/>
      <c r="QXG124" s="433"/>
      <c r="QXH124" s="433"/>
      <c r="QXI124" s="433"/>
      <c r="QXJ124" s="433"/>
      <c r="QXK124" s="433"/>
      <c r="QXL124" s="433"/>
      <c r="QXM124" s="433"/>
      <c r="QXN124" s="433"/>
      <c r="QXO124" s="433"/>
      <c r="QXP124" s="433"/>
      <c r="QXQ124" s="433"/>
      <c r="QXR124" s="433"/>
      <c r="QXS124" s="433"/>
      <c r="QXT124" s="433"/>
      <c r="QXU124" s="433"/>
      <c r="QXV124" s="433"/>
      <c r="QXW124" s="433"/>
      <c r="QXX124" s="433"/>
      <c r="QXY124" s="433"/>
      <c r="QXZ124" s="433"/>
      <c r="QYA124" s="433"/>
      <c r="QYB124" s="433"/>
      <c r="QYC124" s="433"/>
      <c r="QYD124" s="433"/>
      <c r="QYE124" s="433"/>
      <c r="QYF124" s="433"/>
      <c r="QYG124" s="433"/>
      <c r="QYH124" s="433"/>
      <c r="QYI124" s="433"/>
      <c r="QYJ124" s="433"/>
      <c r="QYK124" s="433"/>
      <c r="QYL124" s="433"/>
      <c r="QYM124" s="433"/>
      <c r="QYN124" s="433"/>
      <c r="QYO124" s="433"/>
      <c r="QYP124" s="433"/>
      <c r="QYQ124" s="433"/>
      <c r="QYR124" s="433"/>
      <c r="QYS124" s="433"/>
      <c r="QYT124" s="433"/>
      <c r="QYU124" s="433"/>
      <c r="QYV124" s="433"/>
      <c r="QYW124" s="433"/>
      <c r="QYX124" s="433"/>
      <c r="QYY124" s="433"/>
      <c r="QYZ124" s="433"/>
      <c r="QZA124" s="433"/>
      <c r="QZB124" s="433"/>
      <c r="QZC124" s="433"/>
      <c r="QZD124" s="433"/>
      <c r="QZE124" s="433"/>
      <c r="QZF124" s="433"/>
      <c r="QZG124" s="433"/>
      <c r="QZH124" s="433"/>
      <c r="QZI124" s="433"/>
      <c r="QZJ124" s="433"/>
      <c r="QZK124" s="433"/>
      <c r="QZL124" s="433"/>
      <c r="QZM124" s="433"/>
      <c r="QZN124" s="433"/>
      <c r="QZO124" s="433"/>
      <c r="QZP124" s="433"/>
      <c r="QZQ124" s="433"/>
      <c r="QZR124" s="433"/>
      <c r="QZS124" s="433"/>
      <c r="QZT124" s="433"/>
      <c r="QZU124" s="433"/>
      <c r="QZV124" s="433"/>
      <c r="QZW124" s="433"/>
      <c r="QZX124" s="433"/>
      <c r="QZY124" s="433"/>
      <c r="QZZ124" s="433"/>
      <c r="RAA124" s="433"/>
      <c r="RAB124" s="433"/>
      <c r="RAC124" s="433"/>
      <c r="RAD124" s="433"/>
      <c r="RAE124" s="433"/>
      <c r="RAF124" s="433"/>
      <c r="RAG124" s="433"/>
      <c r="RAH124" s="433"/>
      <c r="RAI124" s="433"/>
      <c r="RAJ124" s="433"/>
      <c r="RAK124" s="433"/>
      <c r="RAL124" s="433"/>
      <c r="RAM124" s="433"/>
      <c r="RAN124" s="433"/>
      <c r="RAO124" s="433"/>
      <c r="RAP124" s="433"/>
      <c r="RAQ124" s="433"/>
      <c r="RAR124" s="433"/>
      <c r="RAS124" s="433"/>
      <c r="RAT124" s="433"/>
      <c r="RAU124" s="433"/>
      <c r="RAV124" s="433"/>
      <c r="RAW124" s="433"/>
      <c r="RAX124" s="433"/>
      <c r="RAY124" s="433"/>
      <c r="RAZ124" s="433"/>
      <c r="RBA124" s="433"/>
      <c r="RBB124" s="433"/>
      <c r="RBC124" s="433"/>
      <c r="RBD124" s="433"/>
      <c r="RBE124" s="433"/>
      <c r="RBF124" s="433"/>
      <c r="RBG124" s="433"/>
      <c r="RBH124" s="433"/>
      <c r="RBI124" s="433"/>
      <c r="RBJ124" s="433"/>
      <c r="RBK124" s="433"/>
      <c r="RBL124" s="433"/>
      <c r="RBM124" s="433"/>
      <c r="RBN124" s="433"/>
      <c r="RBO124" s="433"/>
      <c r="RBP124" s="433"/>
      <c r="RBQ124" s="433"/>
      <c r="RBR124" s="433"/>
      <c r="RBS124" s="433"/>
      <c r="RBT124" s="433"/>
      <c r="RBU124" s="433"/>
      <c r="RBV124" s="433"/>
      <c r="RBW124" s="433"/>
      <c r="RBX124" s="433"/>
      <c r="RBY124" s="433"/>
      <c r="RBZ124" s="433"/>
      <c r="RCA124" s="433"/>
      <c r="RCB124" s="433"/>
      <c r="RCC124" s="433"/>
      <c r="RCD124" s="433"/>
      <c r="RCE124" s="433"/>
      <c r="RCF124" s="433"/>
      <c r="RCG124" s="433"/>
      <c r="RCH124" s="433"/>
      <c r="RCI124" s="433"/>
      <c r="RCJ124" s="433"/>
      <c r="RCK124" s="433"/>
      <c r="RCL124" s="433"/>
      <c r="RCM124" s="433"/>
      <c r="RCN124" s="433"/>
      <c r="RCO124" s="433"/>
      <c r="RCP124" s="433"/>
      <c r="RCQ124" s="433"/>
      <c r="RCR124" s="433"/>
      <c r="RCS124" s="433"/>
      <c r="RCT124" s="433"/>
      <c r="RCU124" s="433"/>
      <c r="RCV124" s="433"/>
      <c r="RCW124" s="433"/>
      <c r="RCX124" s="433"/>
      <c r="RCY124" s="433"/>
      <c r="RCZ124" s="433"/>
      <c r="RDA124" s="433"/>
      <c r="RDB124" s="433"/>
      <c r="RDC124" s="433"/>
      <c r="RDD124" s="433"/>
      <c r="RDE124" s="433"/>
      <c r="RDF124" s="433"/>
      <c r="RDG124" s="433"/>
      <c r="RDH124" s="433"/>
      <c r="RDI124" s="433"/>
      <c r="RDJ124" s="433"/>
      <c r="RDK124" s="433"/>
      <c r="RDL124" s="433"/>
      <c r="RDM124" s="433"/>
      <c r="RDN124" s="433"/>
      <c r="RDO124" s="433"/>
      <c r="RDP124" s="433"/>
      <c r="RDQ124" s="433"/>
      <c r="RDR124" s="433"/>
      <c r="RDS124" s="433"/>
      <c r="RDT124" s="433"/>
      <c r="RDU124" s="433"/>
      <c r="RDV124" s="433"/>
      <c r="RDW124" s="433"/>
      <c r="RDX124" s="433"/>
      <c r="RDY124" s="433"/>
      <c r="RDZ124" s="433"/>
      <c r="REA124" s="433"/>
      <c r="REB124" s="433"/>
      <c r="REC124" s="433"/>
      <c r="RED124" s="433"/>
      <c r="REE124" s="433"/>
      <c r="REF124" s="433"/>
      <c r="REG124" s="433"/>
      <c r="REH124" s="433"/>
      <c r="REI124" s="433"/>
      <c r="REJ124" s="433"/>
      <c r="REK124" s="433"/>
      <c r="REL124" s="433"/>
      <c r="REM124" s="433"/>
      <c r="REN124" s="433"/>
      <c r="REO124" s="433"/>
      <c r="REP124" s="433"/>
      <c r="REQ124" s="433"/>
      <c r="RER124" s="433"/>
      <c r="RES124" s="433"/>
      <c r="RET124" s="433"/>
      <c r="REU124" s="433"/>
      <c r="REV124" s="433"/>
      <c r="REW124" s="433"/>
      <c r="REX124" s="433"/>
      <c r="REY124" s="433"/>
      <c r="REZ124" s="433"/>
      <c r="RFA124" s="433"/>
      <c r="RFB124" s="433"/>
      <c r="RFC124" s="433"/>
      <c r="RFD124" s="433"/>
      <c r="RFE124" s="433"/>
      <c r="RFF124" s="433"/>
      <c r="RFG124" s="433"/>
      <c r="RFH124" s="433"/>
      <c r="RFI124" s="433"/>
      <c r="RFJ124" s="433"/>
      <c r="RFK124" s="433"/>
      <c r="RFL124" s="433"/>
      <c r="RFM124" s="433"/>
      <c r="RFN124" s="433"/>
      <c r="RFO124" s="433"/>
      <c r="RFP124" s="433"/>
      <c r="RFQ124" s="433"/>
      <c r="RFR124" s="433"/>
      <c r="RFS124" s="433"/>
      <c r="RFT124" s="433"/>
      <c r="RFU124" s="433"/>
      <c r="RFV124" s="433"/>
      <c r="RFW124" s="433"/>
      <c r="RFX124" s="433"/>
      <c r="RFY124" s="433"/>
      <c r="RFZ124" s="433"/>
      <c r="RGA124" s="433"/>
      <c r="RGB124" s="433"/>
      <c r="RGC124" s="433"/>
      <c r="RGD124" s="433"/>
      <c r="RGE124" s="433"/>
      <c r="RGF124" s="433"/>
      <c r="RGG124" s="433"/>
      <c r="RGH124" s="433"/>
      <c r="RGI124" s="433"/>
      <c r="RGJ124" s="433"/>
      <c r="RGK124" s="433"/>
      <c r="RGL124" s="433"/>
      <c r="RGM124" s="433"/>
      <c r="RGN124" s="433"/>
      <c r="RGO124" s="433"/>
      <c r="RGP124" s="433"/>
      <c r="RGQ124" s="433"/>
      <c r="RGR124" s="433"/>
      <c r="RGS124" s="433"/>
      <c r="RGT124" s="433"/>
      <c r="RGU124" s="433"/>
      <c r="RGV124" s="433"/>
      <c r="RGW124" s="433"/>
      <c r="RGX124" s="433"/>
      <c r="RGY124" s="433"/>
      <c r="RGZ124" s="433"/>
      <c r="RHA124" s="433"/>
      <c r="RHB124" s="433"/>
      <c r="RHC124" s="433"/>
      <c r="RHD124" s="433"/>
      <c r="RHE124" s="433"/>
      <c r="RHF124" s="433"/>
      <c r="RHG124" s="433"/>
      <c r="RHH124" s="433"/>
      <c r="RHI124" s="433"/>
      <c r="RHJ124" s="433"/>
      <c r="RHK124" s="433"/>
      <c r="RHL124" s="433"/>
      <c r="RHM124" s="433"/>
      <c r="RHN124" s="433"/>
      <c r="RHO124" s="433"/>
      <c r="RHP124" s="433"/>
      <c r="RHQ124" s="433"/>
      <c r="RHR124" s="433"/>
      <c r="RHS124" s="433"/>
      <c r="RHT124" s="433"/>
      <c r="RHU124" s="433"/>
      <c r="RHV124" s="433"/>
      <c r="RHW124" s="433"/>
      <c r="RHX124" s="433"/>
      <c r="RHY124" s="433"/>
      <c r="RHZ124" s="433"/>
      <c r="RIA124" s="433"/>
      <c r="RIB124" s="433"/>
      <c r="RIC124" s="433"/>
      <c r="RID124" s="433"/>
      <c r="RIE124" s="433"/>
      <c r="RIF124" s="433"/>
      <c r="RIG124" s="433"/>
      <c r="RIH124" s="433"/>
      <c r="RII124" s="433"/>
      <c r="RIJ124" s="433"/>
      <c r="RIK124" s="433"/>
      <c r="RIL124" s="433"/>
      <c r="RIM124" s="433"/>
      <c r="RIN124" s="433"/>
      <c r="RIO124" s="433"/>
      <c r="RIP124" s="433"/>
      <c r="RIQ124" s="433"/>
      <c r="RIR124" s="433"/>
      <c r="RIS124" s="433"/>
      <c r="RIT124" s="433"/>
      <c r="RIU124" s="433"/>
      <c r="RIV124" s="433"/>
      <c r="RIW124" s="433"/>
      <c r="RIX124" s="433"/>
      <c r="RIY124" s="433"/>
      <c r="RIZ124" s="433"/>
      <c r="RJA124" s="433"/>
      <c r="RJB124" s="433"/>
      <c r="RJC124" s="433"/>
      <c r="RJD124" s="433"/>
      <c r="RJE124" s="433"/>
      <c r="RJF124" s="433"/>
      <c r="RJG124" s="433"/>
      <c r="RJH124" s="433"/>
      <c r="RJI124" s="433"/>
      <c r="RJJ124" s="433"/>
      <c r="RJK124" s="433"/>
      <c r="RJL124" s="433"/>
      <c r="RJM124" s="433"/>
      <c r="RJN124" s="433"/>
      <c r="RJO124" s="433"/>
      <c r="RJP124" s="433"/>
      <c r="RJQ124" s="433"/>
      <c r="RJR124" s="433"/>
      <c r="RJS124" s="433"/>
      <c r="RJT124" s="433"/>
      <c r="RJU124" s="433"/>
      <c r="RJV124" s="433"/>
      <c r="RJW124" s="433"/>
      <c r="RJX124" s="433"/>
      <c r="RJY124" s="433"/>
      <c r="RJZ124" s="433"/>
      <c r="RKA124" s="433"/>
      <c r="RKB124" s="433"/>
      <c r="RKC124" s="433"/>
      <c r="RKD124" s="433"/>
      <c r="RKE124" s="433"/>
      <c r="RKF124" s="433"/>
      <c r="RKG124" s="433"/>
      <c r="RKH124" s="433"/>
      <c r="RKI124" s="433"/>
      <c r="RKJ124" s="433"/>
      <c r="RKK124" s="433"/>
      <c r="RKL124" s="433"/>
      <c r="RKM124" s="433"/>
      <c r="RKN124" s="433"/>
      <c r="RKO124" s="433"/>
      <c r="RKP124" s="433"/>
      <c r="RKQ124" s="433"/>
      <c r="RKR124" s="433"/>
      <c r="RKS124" s="433"/>
      <c r="RKT124" s="433"/>
      <c r="RKU124" s="433"/>
      <c r="RKV124" s="433"/>
      <c r="RKW124" s="433"/>
      <c r="RKX124" s="433"/>
      <c r="RKY124" s="433"/>
      <c r="RKZ124" s="433"/>
      <c r="RLA124" s="433"/>
      <c r="RLB124" s="433"/>
      <c r="RLC124" s="433"/>
      <c r="RLD124" s="433"/>
      <c r="RLE124" s="433"/>
      <c r="RLF124" s="433"/>
      <c r="RLG124" s="433"/>
      <c r="RLH124" s="433"/>
      <c r="RLI124" s="433"/>
      <c r="RLJ124" s="433"/>
      <c r="RLK124" s="433"/>
      <c r="RLL124" s="433"/>
      <c r="RLM124" s="433"/>
      <c r="RLN124" s="433"/>
      <c r="RLO124" s="433"/>
      <c r="RLP124" s="433"/>
      <c r="RLQ124" s="433"/>
      <c r="RLR124" s="433"/>
      <c r="RLS124" s="433"/>
      <c r="RLT124" s="433"/>
      <c r="RLU124" s="433"/>
      <c r="RLV124" s="433"/>
      <c r="RLW124" s="433"/>
      <c r="RLX124" s="433"/>
      <c r="RLY124" s="433"/>
      <c r="RLZ124" s="433"/>
      <c r="RMA124" s="433"/>
      <c r="RMB124" s="433"/>
      <c r="RMC124" s="433"/>
      <c r="RMD124" s="433"/>
      <c r="RME124" s="433"/>
      <c r="RMF124" s="433"/>
      <c r="RMG124" s="433"/>
      <c r="RMH124" s="433"/>
      <c r="RMI124" s="433"/>
      <c r="RMJ124" s="433"/>
      <c r="RMK124" s="433"/>
      <c r="RML124" s="433"/>
      <c r="RMM124" s="433"/>
      <c r="RMN124" s="433"/>
      <c r="RMO124" s="433"/>
      <c r="RMP124" s="433"/>
      <c r="RMQ124" s="433"/>
      <c r="RMR124" s="433"/>
      <c r="RMS124" s="433"/>
      <c r="RMT124" s="433"/>
      <c r="RMU124" s="433"/>
      <c r="RMV124" s="433"/>
      <c r="RMW124" s="433"/>
      <c r="RMX124" s="433"/>
      <c r="RMY124" s="433"/>
      <c r="RMZ124" s="433"/>
      <c r="RNA124" s="433"/>
      <c r="RNB124" s="433"/>
      <c r="RNC124" s="433"/>
      <c r="RND124" s="433"/>
      <c r="RNE124" s="433"/>
      <c r="RNF124" s="433"/>
      <c r="RNG124" s="433"/>
      <c r="RNH124" s="433"/>
      <c r="RNI124" s="433"/>
      <c r="RNJ124" s="433"/>
      <c r="RNK124" s="433"/>
      <c r="RNL124" s="433"/>
      <c r="RNM124" s="433"/>
      <c r="RNN124" s="433"/>
      <c r="RNO124" s="433"/>
      <c r="RNP124" s="433"/>
      <c r="RNQ124" s="433"/>
      <c r="RNR124" s="433"/>
      <c r="RNS124" s="433"/>
      <c r="RNT124" s="433"/>
      <c r="RNU124" s="433"/>
      <c r="RNV124" s="433"/>
      <c r="RNW124" s="433"/>
      <c r="RNX124" s="433"/>
      <c r="RNY124" s="433"/>
      <c r="RNZ124" s="433"/>
      <c r="ROA124" s="433"/>
      <c r="ROB124" s="433"/>
      <c r="ROC124" s="433"/>
      <c r="ROD124" s="433"/>
      <c r="ROE124" s="433"/>
      <c r="ROF124" s="433"/>
      <c r="ROG124" s="433"/>
      <c r="ROH124" s="433"/>
      <c r="ROI124" s="433"/>
      <c r="ROJ124" s="433"/>
      <c r="ROK124" s="433"/>
      <c r="ROL124" s="433"/>
      <c r="ROM124" s="433"/>
      <c r="RON124" s="433"/>
      <c r="ROO124" s="433"/>
      <c r="ROP124" s="433"/>
      <c r="ROQ124" s="433"/>
      <c r="ROR124" s="433"/>
      <c r="ROS124" s="433"/>
      <c r="ROT124" s="433"/>
      <c r="ROU124" s="433"/>
      <c r="ROV124" s="433"/>
      <c r="ROW124" s="433"/>
      <c r="ROX124" s="433"/>
      <c r="ROY124" s="433"/>
      <c r="ROZ124" s="433"/>
      <c r="RPA124" s="433"/>
      <c r="RPB124" s="433"/>
      <c r="RPC124" s="433"/>
      <c r="RPD124" s="433"/>
      <c r="RPE124" s="433"/>
      <c r="RPF124" s="433"/>
      <c r="RPG124" s="433"/>
      <c r="RPH124" s="433"/>
      <c r="RPI124" s="433"/>
      <c r="RPJ124" s="433"/>
      <c r="RPK124" s="433"/>
      <c r="RPL124" s="433"/>
      <c r="RPM124" s="433"/>
      <c r="RPN124" s="433"/>
      <c r="RPO124" s="433"/>
      <c r="RPP124" s="433"/>
      <c r="RPQ124" s="433"/>
      <c r="RPR124" s="433"/>
      <c r="RPS124" s="433"/>
      <c r="RPT124" s="433"/>
      <c r="RPU124" s="433"/>
      <c r="RPV124" s="433"/>
      <c r="RPW124" s="433"/>
      <c r="RPX124" s="433"/>
      <c r="RPY124" s="433"/>
      <c r="RPZ124" s="433"/>
      <c r="RQA124" s="433"/>
      <c r="RQB124" s="433"/>
      <c r="RQC124" s="433"/>
      <c r="RQD124" s="433"/>
      <c r="RQE124" s="433"/>
      <c r="RQF124" s="433"/>
      <c r="RQG124" s="433"/>
      <c r="RQH124" s="433"/>
      <c r="RQI124" s="433"/>
      <c r="RQJ124" s="433"/>
      <c r="RQK124" s="433"/>
      <c r="RQL124" s="433"/>
      <c r="RQM124" s="433"/>
      <c r="RQN124" s="433"/>
      <c r="RQO124" s="433"/>
      <c r="RQP124" s="433"/>
      <c r="RQQ124" s="433"/>
      <c r="RQR124" s="433"/>
      <c r="RQS124" s="433"/>
      <c r="RQT124" s="433"/>
      <c r="RQU124" s="433"/>
      <c r="RQV124" s="433"/>
      <c r="RQW124" s="433"/>
      <c r="RQX124" s="433"/>
      <c r="RQY124" s="433"/>
      <c r="RQZ124" s="433"/>
      <c r="RRA124" s="433"/>
      <c r="RRB124" s="433"/>
      <c r="RRC124" s="433"/>
      <c r="RRD124" s="433"/>
      <c r="RRE124" s="433"/>
      <c r="RRF124" s="433"/>
      <c r="RRG124" s="433"/>
      <c r="RRH124" s="433"/>
      <c r="RRI124" s="433"/>
      <c r="RRJ124" s="433"/>
      <c r="RRK124" s="433"/>
      <c r="RRL124" s="433"/>
      <c r="RRM124" s="433"/>
      <c r="RRN124" s="433"/>
      <c r="RRO124" s="433"/>
      <c r="RRP124" s="433"/>
      <c r="RRQ124" s="433"/>
      <c r="RRR124" s="433"/>
      <c r="RRS124" s="433"/>
      <c r="RRT124" s="433"/>
      <c r="RRU124" s="433"/>
      <c r="RRV124" s="433"/>
      <c r="RRW124" s="433"/>
      <c r="RRX124" s="433"/>
      <c r="RRY124" s="433"/>
      <c r="RRZ124" s="433"/>
      <c r="RSA124" s="433"/>
      <c r="RSB124" s="433"/>
      <c r="RSC124" s="433"/>
      <c r="RSD124" s="433"/>
      <c r="RSE124" s="433"/>
      <c r="RSF124" s="433"/>
      <c r="RSG124" s="433"/>
      <c r="RSH124" s="433"/>
      <c r="RSI124" s="433"/>
      <c r="RSJ124" s="433"/>
      <c r="RSK124" s="433"/>
      <c r="RSL124" s="433"/>
      <c r="RSM124" s="433"/>
      <c r="RSN124" s="433"/>
      <c r="RSO124" s="433"/>
      <c r="RSP124" s="433"/>
      <c r="RSQ124" s="433"/>
      <c r="RSR124" s="433"/>
      <c r="RSS124" s="433"/>
      <c r="RST124" s="433"/>
      <c r="RSU124" s="433"/>
      <c r="RSV124" s="433"/>
      <c r="RSW124" s="433"/>
      <c r="RSX124" s="433"/>
      <c r="RSY124" s="433"/>
      <c r="RSZ124" s="433"/>
      <c r="RTA124" s="433"/>
      <c r="RTB124" s="433"/>
      <c r="RTC124" s="433"/>
      <c r="RTD124" s="433"/>
      <c r="RTE124" s="433"/>
      <c r="RTF124" s="433"/>
      <c r="RTG124" s="433"/>
      <c r="RTH124" s="433"/>
      <c r="RTI124" s="433"/>
      <c r="RTJ124" s="433"/>
      <c r="RTK124" s="433"/>
      <c r="RTL124" s="433"/>
      <c r="RTM124" s="433"/>
      <c r="RTN124" s="433"/>
      <c r="RTO124" s="433"/>
      <c r="RTP124" s="433"/>
      <c r="RTQ124" s="433"/>
      <c r="RTR124" s="433"/>
      <c r="RTS124" s="433"/>
      <c r="RTT124" s="433"/>
      <c r="RTU124" s="433"/>
      <c r="RTV124" s="433"/>
      <c r="RTW124" s="433"/>
      <c r="RTX124" s="433"/>
      <c r="RTY124" s="433"/>
      <c r="RTZ124" s="433"/>
      <c r="RUA124" s="433"/>
      <c r="RUB124" s="433"/>
      <c r="RUC124" s="433"/>
      <c r="RUD124" s="433"/>
      <c r="RUE124" s="433"/>
      <c r="RUF124" s="433"/>
      <c r="RUG124" s="433"/>
      <c r="RUH124" s="433"/>
      <c r="RUI124" s="433"/>
      <c r="RUJ124" s="433"/>
      <c r="RUK124" s="433"/>
      <c r="RUL124" s="433"/>
      <c r="RUM124" s="433"/>
      <c r="RUN124" s="433"/>
      <c r="RUO124" s="433"/>
      <c r="RUP124" s="433"/>
      <c r="RUQ124" s="433"/>
      <c r="RUR124" s="433"/>
      <c r="RUS124" s="433"/>
      <c r="RUT124" s="433"/>
      <c r="RUU124" s="433"/>
      <c r="RUV124" s="433"/>
      <c r="RUW124" s="433"/>
      <c r="RUX124" s="433"/>
      <c r="RUY124" s="433"/>
      <c r="RUZ124" s="433"/>
      <c r="RVA124" s="433"/>
      <c r="RVB124" s="433"/>
      <c r="RVC124" s="433"/>
      <c r="RVD124" s="433"/>
      <c r="RVE124" s="433"/>
      <c r="RVF124" s="433"/>
      <c r="RVG124" s="433"/>
      <c r="RVH124" s="433"/>
      <c r="RVI124" s="433"/>
      <c r="RVJ124" s="433"/>
      <c r="RVK124" s="433"/>
      <c r="RVL124" s="433"/>
      <c r="RVM124" s="433"/>
      <c r="RVN124" s="433"/>
      <c r="RVO124" s="433"/>
      <c r="RVP124" s="433"/>
      <c r="RVQ124" s="433"/>
      <c r="RVR124" s="433"/>
      <c r="RVS124" s="433"/>
      <c r="RVT124" s="433"/>
      <c r="RVU124" s="433"/>
      <c r="RVV124" s="433"/>
      <c r="RVW124" s="433"/>
      <c r="RVX124" s="433"/>
      <c r="RVY124" s="433"/>
      <c r="RVZ124" s="433"/>
      <c r="RWA124" s="433"/>
      <c r="RWB124" s="433"/>
      <c r="RWC124" s="433"/>
      <c r="RWD124" s="433"/>
      <c r="RWE124" s="433"/>
      <c r="RWF124" s="433"/>
      <c r="RWG124" s="433"/>
      <c r="RWH124" s="433"/>
      <c r="RWI124" s="433"/>
      <c r="RWJ124" s="433"/>
      <c r="RWK124" s="433"/>
      <c r="RWL124" s="433"/>
      <c r="RWM124" s="433"/>
      <c r="RWN124" s="433"/>
      <c r="RWO124" s="433"/>
      <c r="RWP124" s="433"/>
      <c r="RWQ124" s="433"/>
      <c r="RWR124" s="433"/>
      <c r="RWS124" s="433"/>
      <c r="RWT124" s="433"/>
      <c r="RWU124" s="433"/>
      <c r="RWV124" s="433"/>
      <c r="RWW124" s="433"/>
      <c r="RWX124" s="433"/>
      <c r="RWY124" s="433"/>
      <c r="RWZ124" s="433"/>
      <c r="RXA124" s="433"/>
      <c r="RXB124" s="433"/>
      <c r="RXC124" s="433"/>
      <c r="RXD124" s="433"/>
      <c r="RXE124" s="433"/>
      <c r="RXF124" s="433"/>
      <c r="RXG124" s="433"/>
      <c r="RXH124" s="433"/>
      <c r="RXI124" s="433"/>
      <c r="RXJ124" s="433"/>
      <c r="RXK124" s="433"/>
      <c r="RXL124" s="433"/>
      <c r="RXM124" s="433"/>
      <c r="RXN124" s="433"/>
      <c r="RXO124" s="433"/>
      <c r="RXP124" s="433"/>
      <c r="RXQ124" s="433"/>
      <c r="RXR124" s="433"/>
      <c r="RXS124" s="433"/>
      <c r="RXT124" s="433"/>
      <c r="RXU124" s="433"/>
      <c r="RXV124" s="433"/>
      <c r="RXW124" s="433"/>
      <c r="RXX124" s="433"/>
      <c r="RXY124" s="433"/>
      <c r="RXZ124" s="433"/>
      <c r="RYA124" s="433"/>
      <c r="RYB124" s="433"/>
      <c r="RYC124" s="433"/>
      <c r="RYD124" s="433"/>
      <c r="RYE124" s="433"/>
      <c r="RYF124" s="433"/>
      <c r="RYG124" s="433"/>
      <c r="RYH124" s="433"/>
      <c r="RYI124" s="433"/>
      <c r="RYJ124" s="433"/>
      <c r="RYK124" s="433"/>
      <c r="RYL124" s="433"/>
      <c r="RYM124" s="433"/>
      <c r="RYN124" s="433"/>
      <c r="RYO124" s="433"/>
      <c r="RYP124" s="433"/>
      <c r="RYQ124" s="433"/>
      <c r="RYR124" s="433"/>
      <c r="RYS124" s="433"/>
      <c r="RYT124" s="433"/>
      <c r="RYU124" s="433"/>
      <c r="RYV124" s="433"/>
      <c r="RYW124" s="433"/>
      <c r="RYX124" s="433"/>
      <c r="RYY124" s="433"/>
      <c r="RYZ124" s="433"/>
      <c r="RZA124" s="433"/>
      <c r="RZB124" s="433"/>
      <c r="RZC124" s="433"/>
      <c r="RZD124" s="433"/>
      <c r="RZE124" s="433"/>
      <c r="RZF124" s="433"/>
      <c r="RZG124" s="433"/>
      <c r="RZH124" s="433"/>
      <c r="RZI124" s="433"/>
      <c r="RZJ124" s="433"/>
      <c r="RZK124" s="433"/>
      <c r="RZL124" s="433"/>
      <c r="RZM124" s="433"/>
      <c r="RZN124" s="433"/>
      <c r="RZO124" s="433"/>
      <c r="RZP124" s="433"/>
      <c r="RZQ124" s="433"/>
      <c r="RZR124" s="433"/>
      <c r="RZS124" s="433"/>
      <c r="RZT124" s="433"/>
      <c r="RZU124" s="433"/>
      <c r="RZV124" s="433"/>
      <c r="RZW124" s="433"/>
      <c r="RZX124" s="433"/>
      <c r="RZY124" s="433"/>
      <c r="RZZ124" s="433"/>
      <c r="SAA124" s="433"/>
      <c r="SAB124" s="433"/>
      <c r="SAC124" s="433"/>
      <c r="SAD124" s="433"/>
      <c r="SAE124" s="433"/>
      <c r="SAF124" s="433"/>
      <c r="SAG124" s="433"/>
      <c r="SAH124" s="433"/>
      <c r="SAI124" s="433"/>
      <c r="SAJ124" s="433"/>
      <c r="SAK124" s="433"/>
      <c r="SAL124" s="433"/>
      <c r="SAM124" s="433"/>
      <c r="SAN124" s="433"/>
      <c r="SAO124" s="433"/>
      <c r="SAP124" s="433"/>
      <c r="SAQ124" s="433"/>
      <c r="SAR124" s="433"/>
      <c r="SAS124" s="433"/>
      <c r="SAT124" s="433"/>
      <c r="SAU124" s="433"/>
      <c r="SAV124" s="433"/>
      <c r="SAW124" s="433"/>
      <c r="SAX124" s="433"/>
      <c r="SAY124" s="433"/>
      <c r="SAZ124" s="433"/>
      <c r="SBA124" s="433"/>
      <c r="SBB124" s="433"/>
      <c r="SBC124" s="433"/>
      <c r="SBD124" s="433"/>
      <c r="SBE124" s="433"/>
      <c r="SBF124" s="433"/>
      <c r="SBG124" s="433"/>
      <c r="SBH124" s="433"/>
      <c r="SBI124" s="433"/>
      <c r="SBJ124" s="433"/>
      <c r="SBK124" s="433"/>
      <c r="SBL124" s="433"/>
      <c r="SBM124" s="433"/>
      <c r="SBN124" s="433"/>
      <c r="SBO124" s="433"/>
      <c r="SBP124" s="433"/>
      <c r="SBQ124" s="433"/>
      <c r="SBR124" s="433"/>
      <c r="SBS124" s="433"/>
      <c r="SBT124" s="433"/>
      <c r="SBU124" s="433"/>
      <c r="SBV124" s="433"/>
      <c r="SBW124" s="433"/>
      <c r="SBX124" s="433"/>
      <c r="SBY124" s="433"/>
      <c r="SBZ124" s="433"/>
      <c r="SCA124" s="433"/>
      <c r="SCB124" s="433"/>
      <c r="SCC124" s="433"/>
      <c r="SCD124" s="433"/>
      <c r="SCE124" s="433"/>
      <c r="SCF124" s="433"/>
      <c r="SCG124" s="433"/>
      <c r="SCH124" s="433"/>
      <c r="SCI124" s="433"/>
      <c r="SCJ124" s="433"/>
      <c r="SCK124" s="433"/>
      <c r="SCL124" s="433"/>
      <c r="SCM124" s="433"/>
      <c r="SCN124" s="433"/>
      <c r="SCO124" s="433"/>
      <c r="SCP124" s="433"/>
      <c r="SCQ124" s="433"/>
      <c r="SCR124" s="433"/>
      <c r="SCS124" s="433"/>
      <c r="SCT124" s="433"/>
      <c r="SCU124" s="433"/>
      <c r="SCV124" s="433"/>
      <c r="SCW124" s="433"/>
      <c r="SCX124" s="433"/>
      <c r="SCY124" s="433"/>
      <c r="SCZ124" s="433"/>
      <c r="SDA124" s="433"/>
      <c r="SDB124" s="433"/>
      <c r="SDC124" s="433"/>
      <c r="SDD124" s="433"/>
      <c r="SDE124" s="433"/>
      <c r="SDF124" s="433"/>
      <c r="SDG124" s="433"/>
      <c r="SDH124" s="433"/>
      <c r="SDI124" s="433"/>
      <c r="SDJ124" s="433"/>
      <c r="SDK124" s="433"/>
      <c r="SDL124" s="433"/>
      <c r="SDM124" s="433"/>
      <c r="SDN124" s="433"/>
      <c r="SDO124" s="433"/>
      <c r="SDP124" s="433"/>
      <c r="SDQ124" s="433"/>
      <c r="SDR124" s="433"/>
      <c r="SDS124" s="433"/>
      <c r="SDT124" s="433"/>
      <c r="SDU124" s="433"/>
      <c r="SDV124" s="433"/>
      <c r="SDW124" s="433"/>
      <c r="SDX124" s="433"/>
      <c r="SDY124" s="433"/>
      <c r="SDZ124" s="433"/>
      <c r="SEA124" s="433"/>
      <c r="SEB124" s="433"/>
      <c r="SEC124" s="433"/>
      <c r="SED124" s="433"/>
      <c r="SEE124" s="433"/>
      <c r="SEF124" s="433"/>
      <c r="SEG124" s="433"/>
      <c r="SEH124" s="433"/>
      <c r="SEI124" s="433"/>
      <c r="SEJ124" s="433"/>
      <c r="SEK124" s="433"/>
      <c r="SEL124" s="433"/>
      <c r="SEM124" s="433"/>
      <c r="SEN124" s="433"/>
      <c r="SEO124" s="433"/>
      <c r="SEP124" s="433"/>
      <c r="SEQ124" s="433"/>
      <c r="SER124" s="433"/>
      <c r="SES124" s="433"/>
      <c r="SET124" s="433"/>
      <c r="SEU124" s="433"/>
      <c r="SEV124" s="433"/>
      <c r="SEW124" s="433"/>
      <c r="SEX124" s="433"/>
      <c r="SEY124" s="433"/>
      <c r="SEZ124" s="433"/>
      <c r="SFA124" s="433"/>
      <c r="SFB124" s="433"/>
      <c r="SFC124" s="433"/>
      <c r="SFD124" s="433"/>
      <c r="SFE124" s="433"/>
      <c r="SFF124" s="433"/>
      <c r="SFG124" s="433"/>
      <c r="SFH124" s="433"/>
      <c r="SFI124" s="433"/>
      <c r="SFJ124" s="433"/>
      <c r="SFK124" s="433"/>
      <c r="SFL124" s="433"/>
      <c r="SFM124" s="433"/>
      <c r="SFN124" s="433"/>
      <c r="SFO124" s="433"/>
      <c r="SFP124" s="433"/>
      <c r="SFQ124" s="433"/>
      <c r="SFR124" s="433"/>
      <c r="SFS124" s="433"/>
      <c r="SFT124" s="433"/>
      <c r="SFU124" s="433"/>
      <c r="SFV124" s="433"/>
      <c r="SFW124" s="433"/>
      <c r="SFX124" s="433"/>
      <c r="SFY124" s="433"/>
      <c r="SFZ124" s="433"/>
      <c r="SGA124" s="433"/>
      <c r="SGB124" s="433"/>
      <c r="SGC124" s="433"/>
      <c r="SGD124" s="433"/>
      <c r="SGE124" s="433"/>
      <c r="SGF124" s="433"/>
      <c r="SGG124" s="433"/>
      <c r="SGH124" s="433"/>
      <c r="SGI124" s="433"/>
      <c r="SGJ124" s="433"/>
      <c r="SGK124" s="433"/>
      <c r="SGL124" s="433"/>
      <c r="SGM124" s="433"/>
      <c r="SGN124" s="433"/>
      <c r="SGO124" s="433"/>
      <c r="SGP124" s="433"/>
      <c r="SGQ124" s="433"/>
      <c r="SGR124" s="433"/>
      <c r="SGS124" s="433"/>
      <c r="SGT124" s="433"/>
      <c r="SGU124" s="433"/>
      <c r="SGV124" s="433"/>
      <c r="SGW124" s="433"/>
      <c r="SGX124" s="433"/>
      <c r="SGY124" s="433"/>
      <c r="SGZ124" s="433"/>
      <c r="SHA124" s="433"/>
      <c r="SHB124" s="433"/>
      <c r="SHC124" s="433"/>
      <c r="SHD124" s="433"/>
      <c r="SHE124" s="433"/>
      <c r="SHF124" s="433"/>
      <c r="SHG124" s="433"/>
      <c r="SHH124" s="433"/>
      <c r="SHI124" s="433"/>
      <c r="SHJ124" s="433"/>
      <c r="SHK124" s="433"/>
      <c r="SHL124" s="433"/>
      <c r="SHM124" s="433"/>
      <c r="SHN124" s="433"/>
      <c r="SHO124" s="433"/>
      <c r="SHP124" s="433"/>
      <c r="SHQ124" s="433"/>
      <c r="SHR124" s="433"/>
      <c r="SHS124" s="433"/>
      <c r="SHT124" s="433"/>
      <c r="SHU124" s="433"/>
      <c r="SHV124" s="433"/>
      <c r="SHW124" s="433"/>
      <c r="SHX124" s="433"/>
      <c r="SHY124" s="433"/>
      <c r="SHZ124" s="433"/>
      <c r="SIA124" s="433"/>
      <c r="SIB124" s="433"/>
      <c r="SIC124" s="433"/>
      <c r="SID124" s="433"/>
      <c r="SIE124" s="433"/>
      <c r="SIF124" s="433"/>
      <c r="SIG124" s="433"/>
      <c r="SIH124" s="433"/>
      <c r="SII124" s="433"/>
      <c r="SIJ124" s="433"/>
      <c r="SIK124" s="433"/>
      <c r="SIL124" s="433"/>
      <c r="SIM124" s="433"/>
      <c r="SIN124" s="433"/>
      <c r="SIO124" s="433"/>
      <c r="SIP124" s="433"/>
      <c r="SIQ124" s="433"/>
      <c r="SIR124" s="433"/>
      <c r="SIS124" s="433"/>
      <c r="SIT124" s="433"/>
      <c r="SIU124" s="433"/>
      <c r="SIV124" s="433"/>
      <c r="SIW124" s="433"/>
      <c r="SIX124" s="433"/>
      <c r="SIY124" s="433"/>
      <c r="SIZ124" s="433"/>
      <c r="SJA124" s="433"/>
      <c r="SJB124" s="433"/>
      <c r="SJC124" s="433"/>
      <c r="SJD124" s="433"/>
      <c r="SJE124" s="433"/>
      <c r="SJF124" s="433"/>
      <c r="SJG124" s="433"/>
      <c r="SJH124" s="433"/>
      <c r="SJI124" s="433"/>
      <c r="SJJ124" s="433"/>
      <c r="SJK124" s="433"/>
      <c r="SJL124" s="433"/>
      <c r="SJM124" s="433"/>
      <c r="SJN124" s="433"/>
      <c r="SJO124" s="433"/>
      <c r="SJP124" s="433"/>
      <c r="SJQ124" s="433"/>
      <c r="SJR124" s="433"/>
      <c r="SJS124" s="433"/>
      <c r="SJT124" s="433"/>
      <c r="SJU124" s="433"/>
      <c r="SJV124" s="433"/>
      <c r="SJW124" s="433"/>
      <c r="SJX124" s="433"/>
      <c r="SJY124" s="433"/>
      <c r="SJZ124" s="433"/>
      <c r="SKA124" s="433"/>
      <c r="SKB124" s="433"/>
      <c r="SKC124" s="433"/>
      <c r="SKD124" s="433"/>
      <c r="SKE124" s="433"/>
      <c r="SKF124" s="433"/>
      <c r="SKG124" s="433"/>
      <c r="SKH124" s="433"/>
      <c r="SKI124" s="433"/>
      <c r="SKJ124" s="433"/>
      <c r="SKK124" s="433"/>
      <c r="SKL124" s="433"/>
      <c r="SKM124" s="433"/>
      <c r="SKN124" s="433"/>
      <c r="SKO124" s="433"/>
      <c r="SKP124" s="433"/>
      <c r="SKQ124" s="433"/>
      <c r="SKR124" s="433"/>
      <c r="SKS124" s="433"/>
      <c r="SKT124" s="433"/>
      <c r="SKU124" s="433"/>
      <c r="SKV124" s="433"/>
      <c r="SKW124" s="433"/>
      <c r="SKX124" s="433"/>
      <c r="SKY124" s="433"/>
      <c r="SKZ124" s="433"/>
      <c r="SLA124" s="433"/>
      <c r="SLB124" s="433"/>
      <c r="SLC124" s="433"/>
      <c r="SLD124" s="433"/>
      <c r="SLE124" s="433"/>
      <c r="SLF124" s="433"/>
      <c r="SLG124" s="433"/>
      <c r="SLH124" s="433"/>
      <c r="SLI124" s="433"/>
      <c r="SLJ124" s="433"/>
      <c r="SLK124" s="433"/>
      <c r="SLL124" s="433"/>
      <c r="SLM124" s="433"/>
      <c r="SLN124" s="433"/>
      <c r="SLO124" s="433"/>
      <c r="SLP124" s="433"/>
      <c r="SLQ124" s="433"/>
      <c r="SLR124" s="433"/>
      <c r="SLS124" s="433"/>
      <c r="SLT124" s="433"/>
      <c r="SLU124" s="433"/>
      <c r="SLV124" s="433"/>
      <c r="SLW124" s="433"/>
      <c r="SLX124" s="433"/>
      <c r="SLY124" s="433"/>
      <c r="SLZ124" s="433"/>
      <c r="SMA124" s="433"/>
      <c r="SMB124" s="433"/>
      <c r="SMC124" s="433"/>
      <c r="SMD124" s="433"/>
      <c r="SME124" s="433"/>
      <c r="SMF124" s="433"/>
      <c r="SMG124" s="433"/>
      <c r="SMH124" s="433"/>
      <c r="SMI124" s="433"/>
      <c r="SMJ124" s="433"/>
      <c r="SMK124" s="433"/>
      <c r="SML124" s="433"/>
      <c r="SMM124" s="433"/>
      <c r="SMN124" s="433"/>
      <c r="SMO124" s="433"/>
      <c r="SMP124" s="433"/>
      <c r="SMQ124" s="433"/>
      <c r="SMR124" s="433"/>
      <c r="SMS124" s="433"/>
      <c r="SMT124" s="433"/>
      <c r="SMU124" s="433"/>
      <c r="SMV124" s="433"/>
      <c r="SMW124" s="433"/>
      <c r="SMX124" s="433"/>
      <c r="SMY124" s="433"/>
      <c r="SMZ124" s="433"/>
      <c r="SNA124" s="433"/>
      <c r="SNB124" s="433"/>
      <c r="SNC124" s="433"/>
      <c r="SND124" s="433"/>
      <c r="SNE124" s="433"/>
      <c r="SNF124" s="433"/>
      <c r="SNG124" s="433"/>
      <c r="SNH124" s="433"/>
      <c r="SNI124" s="433"/>
      <c r="SNJ124" s="433"/>
      <c r="SNK124" s="433"/>
      <c r="SNL124" s="433"/>
      <c r="SNM124" s="433"/>
      <c r="SNN124" s="433"/>
      <c r="SNO124" s="433"/>
      <c r="SNP124" s="433"/>
      <c r="SNQ124" s="433"/>
      <c r="SNR124" s="433"/>
      <c r="SNS124" s="433"/>
      <c r="SNT124" s="433"/>
      <c r="SNU124" s="433"/>
      <c r="SNV124" s="433"/>
      <c r="SNW124" s="433"/>
      <c r="SNX124" s="433"/>
      <c r="SNY124" s="433"/>
      <c r="SNZ124" s="433"/>
      <c r="SOA124" s="433"/>
      <c r="SOB124" s="433"/>
      <c r="SOC124" s="433"/>
      <c r="SOD124" s="433"/>
      <c r="SOE124" s="433"/>
      <c r="SOF124" s="433"/>
      <c r="SOG124" s="433"/>
      <c r="SOH124" s="433"/>
      <c r="SOI124" s="433"/>
      <c r="SOJ124" s="433"/>
      <c r="SOK124" s="433"/>
      <c r="SOL124" s="433"/>
      <c r="SOM124" s="433"/>
      <c r="SON124" s="433"/>
      <c r="SOO124" s="433"/>
      <c r="SOP124" s="433"/>
      <c r="SOQ124" s="433"/>
      <c r="SOR124" s="433"/>
      <c r="SOS124" s="433"/>
      <c r="SOT124" s="433"/>
      <c r="SOU124" s="433"/>
      <c r="SOV124" s="433"/>
      <c r="SOW124" s="433"/>
      <c r="SOX124" s="433"/>
      <c r="SOY124" s="433"/>
      <c r="SOZ124" s="433"/>
      <c r="SPA124" s="433"/>
      <c r="SPB124" s="433"/>
      <c r="SPC124" s="433"/>
      <c r="SPD124" s="433"/>
      <c r="SPE124" s="433"/>
      <c r="SPF124" s="433"/>
      <c r="SPG124" s="433"/>
      <c r="SPH124" s="433"/>
      <c r="SPI124" s="433"/>
      <c r="SPJ124" s="433"/>
      <c r="SPK124" s="433"/>
      <c r="SPL124" s="433"/>
      <c r="SPM124" s="433"/>
      <c r="SPN124" s="433"/>
      <c r="SPO124" s="433"/>
      <c r="SPP124" s="433"/>
      <c r="SPQ124" s="433"/>
      <c r="SPR124" s="433"/>
      <c r="SPS124" s="433"/>
      <c r="SPT124" s="433"/>
      <c r="SPU124" s="433"/>
      <c r="SPV124" s="433"/>
      <c r="SPW124" s="433"/>
      <c r="SPX124" s="433"/>
      <c r="SPY124" s="433"/>
      <c r="SPZ124" s="433"/>
      <c r="SQA124" s="433"/>
      <c r="SQB124" s="433"/>
      <c r="SQC124" s="433"/>
      <c r="SQD124" s="433"/>
      <c r="SQE124" s="433"/>
      <c r="SQF124" s="433"/>
      <c r="SQG124" s="433"/>
      <c r="SQH124" s="433"/>
      <c r="SQI124" s="433"/>
      <c r="SQJ124" s="433"/>
      <c r="SQK124" s="433"/>
      <c r="SQL124" s="433"/>
      <c r="SQM124" s="433"/>
      <c r="SQN124" s="433"/>
      <c r="SQO124" s="433"/>
      <c r="SQP124" s="433"/>
      <c r="SQQ124" s="433"/>
      <c r="SQR124" s="433"/>
      <c r="SQS124" s="433"/>
      <c r="SQT124" s="433"/>
      <c r="SQU124" s="433"/>
      <c r="SQV124" s="433"/>
      <c r="SQW124" s="433"/>
      <c r="SQX124" s="433"/>
      <c r="SQY124" s="433"/>
      <c r="SQZ124" s="433"/>
      <c r="SRA124" s="433"/>
      <c r="SRB124" s="433"/>
      <c r="SRC124" s="433"/>
      <c r="SRD124" s="433"/>
      <c r="SRE124" s="433"/>
      <c r="SRF124" s="433"/>
      <c r="SRG124" s="433"/>
      <c r="SRH124" s="433"/>
      <c r="SRI124" s="433"/>
      <c r="SRJ124" s="433"/>
      <c r="SRK124" s="433"/>
      <c r="SRL124" s="433"/>
      <c r="SRM124" s="433"/>
      <c r="SRN124" s="433"/>
      <c r="SRO124" s="433"/>
      <c r="SRP124" s="433"/>
      <c r="SRQ124" s="433"/>
      <c r="SRR124" s="433"/>
      <c r="SRS124" s="433"/>
      <c r="SRT124" s="433"/>
      <c r="SRU124" s="433"/>
      <c r="SRV124" s="433"/>
      <c r="SRW124" s="433"/>
      <c r="SRX124" s="433"/>
      <c r="SRY124" s="433"/>
      <c r="SRZ124" s="433"/>
      <c r="SSA124" s="433"/>
      <c r="SSB124" s="433"/>
      <c r="SSC124" s="433"/>
      <c r="SSD124" s="433"/>
      <c r="SSE124" s="433"/>
      <c r="SSF124" s="433"/>
      <c r="SSG124" s="433"/>
      <c r="SSH124" s="433"/>
      <c r="SSI124" s="433"/>
      <c r="SSJ124" s="433"/>
      <c r="SSK124" s="433"/>
      <c r="SSL124" s="433"/>
      <c r="SSM124" s="433"/>
      <c r="SSN124" s="433"/>
      <c r="SSO124" s="433"/>
      <c r="SSP124" s="433"/>
      <c r="SSQ124" s="433"/>
      <c r="SSR124" s="433"/>
      <c r="SSS124" s="433"/>
      <c r="SST124" s="433"/>
      <c r="SSU124" s="433"/>
      <c r="SSV124" s="433"/>
      <c r="SSW124" s="433"/>
      <c r="SSX124" s="433"/>
      <c r="SSY124" s="433"/>
      <c r="SSZ124" s="433"/>
      <c r="STA124" s="433"/>
      <c r="STB124" s="433"/>
      <c r="STC124" s="433"/>
      <c r="STD124" s="433"/>
      <c r="STE124" s="433"/>
      <c r="STF124" s="433"/>
      <c r="STG124" s="433"/>
      <c r="STH124" s="433"/>
      <c r="STI124" s="433"/>
      <c r="STJ124" s="433"/>
      <c r="STK124" s="433"/>
      <c r="STL124" s="433"/>
      <c r="STM124" s="433"/>
      <c r="STN124" s="433"/>
      <c r="STO124" s="433"/>
      <c r="STP124" s="433"/>
      <c r="STQ124" s="433"/>
      <c r="STR124" s="433"/>
      <c r="STS124" s="433"/>
      <c r="STT124" s="433"/>
      <c r="STU124" s="433"/>
      <c r="STV124" s="433"/>
      <c r="STW124" s="433"/>
      <c r="STX124" s="433"/>
      <c r="STY124" s="433"/>
      <c r="STZ124" s="433"/>
      <c r="SUA124" s="433"/>
      <c r="SUB124" s="433"/>
      <c r="SUC124" s="433"/>
      <c r="SUD124" s="433"/>
      <c r="SUE124" s="433"/>
      <c r="SUF124" s="433"/>
      <c r="SUG124" s="433"/>
      <c r="SUH124" s="433"/>
      <c r="SUI124" s="433"/>
      <c r="SUJ124" s="433"/>
      <c r="SUK124" s="433"/>
      <c r="SUL124" s="433"/>
      <c r="SUM124" s="433"/>
      <c r="SUN124" s="433"/>
      <c r="SUO124" s="433"/>
      <c r="SUP124" s="433"/>
      <c r="SUQ124" s="433"/>
      <c r="SUR124" s="433"/>
      <c r="SUS124" s="433"/>
      <c r="SUT124" s="433"/>
      <c r="SUU124" s="433"/>
      <c r="SUV124" s="433"/>
      <c r="SUW124" s="433"/>
      <c r="SUX124" s="433"/>
      <c r="SUY124" s="433"/>
      <c r="SUZ124" s="433"/>
      <c r="SVA124" s="433"/>
      <c r="SVB124" s="433"/>
      <c r="SVC124" s="433"/>
      <c r="SVD124" s="433"/>
      <c r="SVE124" s="433"/>
      <c r="SVF124" s="433"/>
      <c r="SVG124" s="433"/>
      <c r="SVH124" s="433"/>
      <c r="SVI124" s="433"/>
      <c r="SVJ124" s="433"/>
      <c r="SVK124" s="433"/>
      <c r="SVL124" s="433"/>
      <c r="SVM124" s="433"/>
      <c r="SVN124" s="433"/>
      <c r="SVO124" s="433"/>
      <c r="SVP124" s="433"/>
      <c r="SVQ124" s="433"/>
      <c r="SVR124" s="433"/>
      <c r="SVS124" s="433"/>
      <c r="SVT124" s="433"/>
      <c r="SVU124" s="433"/>
      <c r="SVV124" s="433"/>
      <c r="SVW124" s="433"/>
      <c r="SVX124" s="433"/>
      <c r="SVY124" s="433"/>
      <c r="SVZ124" s="433"/>
      <c r="SWA124" s="433"/>
      <c r="SWB124" s="433"/>
      <c r="SWC124" s="433"/>
      <c r="SWD124" s="433"/>
      <c r="SWE124" s="433"/>
      <c r="SWF124" s="433"/>
      <c r="SWG124" s="433"/>
      <c r="SWH124" s="433"/>
      <c r="SWI124" s="433"/>
      <c r="SWJ124" s="433"/>
      <c r="SWK124" s="433"/>
      <c r="SWL124" s="433"/>
      <c r="SWM124" s="433"/>
      <c r="SWN124" s="433"/>
      <c r="SWO124" s="433"/>
      <c r="SWP124" s="433"/>
      <c r="SWQ124" s="433"/>
      <c r="SWR124" s="433"/>
      <c r="SWS124" s="433"/>
      <c r="SWT124" s="433"/>
      <c r="SWU124" s="433"/>
      <c r="SWV124" s="433"/>
      <c r="SWW124" s="433"/>
      <c r="SWX124" s="433"/>
      <c r="SWY124" s="433"/>
      <c r="SWZ124" s="433"/>
      <c r="SXA124" s="433"/>
      <c r="SXB124" s="433"/>
      <c r="SXC124" s="433"/>
      <c r="SXD124" s="433"/>
      <c r="SXE124" s="433"/>
      <c r="SXF124" s="433"/>
      <c r="SXG124" s="433"/>
      <c r="SXH124" s="433"/>
      <c r="SXI124" s="433"/>
      <c r="SXJ124" s="433"/>
      <c r="SXK124" s="433"/>
      <c r="SXL124" s="433"/>
      <c r="SXM124" s="433"/>
      <c r="SXN124" s="433"/>
      <c r="SXO124" s="433"/>
      <c r="SXP124" s="433"/>
      <c r="SXQ124" s="433"/>
      <c r="SXR124" s="433"/>
      <c r="SXS124" s="433"/>
      <c r="SXT124" s="433"/>
      <c r="SXU124" s="433"/>
      <c r="SXV124" s="433"/>
      <c r="SXW124" s="433"/>
      <c r="SXX124" s="433"/>
      <c r="SXY124" s="433"/>
      <c r="SXZ124" s="433"/>
      <c r="SYA124" s="433"/>
      <c r="SYB124" s="433"/>
      <c r="SYC124" s="433"/>
      <c r="SYD124" s="433"/>
      <c r="SYE124" s="433"/>
      <c r="SYF124" s="433"/>
      <c r="SYG124" s="433"/>
      <c r="SYH124" s="433"/>
      <c r="SYI124" s="433"/>
      <c r="SYJ124" s="433"/>
      <c r="SYK124" s="433"/>
      <c r="SYL124" s="433"/>
      <c r="SYM124" s="433"/>
      <c r="SYN124" s="433"/>
      <c r="SYO124" s="433"/>
      <c r="SYP124" s="433"/>
      <c r="SYQ124" s="433"/>
      <c r="SYR124" s="433"/>
      <c r="SYS124" s="433"/>
      <c r="SYT124" s="433"/>
      <c r="SYU124" s="433"/>
      <c r="SYV124" s="433"/>
      <c r="SYW124" s="433"/>
      <c r="SYX124" s="433"/>
      <c r="SYY124" s="433"/>
      <c r="SYZ124" s="433"/>
      <c r="SZA124" s="433"/>
      <c r="SZB124" s="433"/>
      <c r="SZC124" s="433"/>
      <c r="SZD124" s="433"/>
      <c r="SZE124" s="433"/>
      <c r="SZF124" s="433"/>
      <c r="SZG124" s="433"/>
      <c r="SZH124" s="433"/>
      <c r="SZI124" s="433"/>
      <c r="SZJ124" s="433"/>
      <c r="SZK124" s="433"/>
      <c r="SZL124" s="433"/>
      <c r="SZM124" s="433"/>
      <c r="SZN124" s="433"/>
      <c r="SZO124" s="433"/>
      <c r="SZP124" s="433"/>
      <c r="SZQ124" s="433"/>
      <c r="SZR124" s="433"/>
      <c r="SZS124" s="433"/>
      <c r="SZT124" s="433"/>
      <c r="SZU124" s="433"/>
      <c r="SZV124" s="433"/>
      <c r="SZW124" s="433"/>
      <c r="SZX124" s="433"/>
      <c r="SZY124" s="433"/>
      <c r="SZZ124" s="433"/>
      <c r="TAA124" s="433"/>
      <c r="TAB124" s="433"/>
      <c r="TAC124" s="433"/>
      <c r="TAD124" s="433"/>
      <c r="TAE124" s="433"/>
      <c r="TAF124" s="433"/>
      <c r="TAG124" s="433"/>
      <c r="TAH124" s="433"/>
      <c r="TAI124" s="433"/>
      <c r="TAJ124" s="433"/>
      <c r="TAK124" s="433"/>
      <c r="TAL124" s="433"/>
      <c r="TAM124" s="433"/>
      <c r="TAN124" s="433"/>
      <c r="TAO124" s="433"/>
      <c r="TAP124" s="433"/>
      <c r="TAQ124" s="433"/>
      <c r="TAR124" s="433"/>
      <c r="TAS124" s="433"/>
      <c r="TAT124" s="433"/>
      <c r="TAU124" s="433"/>
      <c r="TAV124" s="433"/>
      <c r="TAW124" s="433"/>
      <c r="TAX124" s="433"/>
      <c r="TAY124" s="433"/>
      <c r="TAZ124" s="433"/>
      <c r="TBA124" s="433"/>
      <c r="TBB124" s="433"/>
      <c r="TBC124" s="433"/>
      <c r="TBD124" s="433"/>
      <c r="TBE124" s="433"/>
      <c r="TBF124" s="433"/>
      <c r="TBG124" s="433"/>
      <c r="TBH124" s="433"/>
      <c r="TBI124" s="433"/>
      <c r="TBJ124" s="433"/>
      <c r="TBK124" s="433"/>
      <c r="TBL124" s="433"/>
      <c r="TBM124" s="433"/>
      <c r="TBN124" s="433"/>
      <c r="TBO124" s="433"/>
      <c r="TBP124" s="433"/>
      <c r="TBQ124" s="433"/>
      <c r="TBR124" s="433"/>
      <c r="TBS124" s="433"/>
      <c r="TBT124" s="433"/>
      <c r="TBU124" s="433"/>
      <c r="TBV124" s="433"/>
      <c r="TBW124" s="433"/>
      <c r="TBX124" s="433"/>
      <c r="TBY124" s="433"/>
      <c r="TBZ124" s="433"/>
      <c r="TCA124" s="433"/>
      <c r="TCB124" s="433"/>
      <c r="TCC124" s="433"/>
      <c r="TCD124" s="433"/>
      <c r="TCE124" s="433"/>
      <c r="TCF124" s="433"/>
      <c r="TCG124" s="433"/>
      <c r="TCH124" s="433"/>
      <c r="TCI124" s="433"/>
      <c r="TCJ124" s="433"/>
      <c r="TCK124" s="433"/>
      <c r="TCL124" s="433"/>
      <c r="TCM124" s="433"/>
      <c r="TCN124" s="433"/>
      <c r="TCO124" s="433"/>
      <c r="TCP124" s="433"/>
      <c r="TCQ124" s="433"/>
      <c r="TCR124" s="433"/>
      <c r="TCS124" s="433"/>
      <c r="TCT124" s="433"/>
      <c r="TCU124" s="433"/>
      <c r="TCV124" s="433"/>
      <c r="TCW124" s="433"/>
      <c r="TCX124" s="433"/>
      <c r="TCY124" s="433"/>
      <c r="TCZ124" s="433"/>
      <c r="TDA124" s="433"/>
      <c r="TDB124" s="433"/>
      <c r="TDC124" s="433"/>
      <c r="TDD124" s="433"/>
      <c r="TDE124" s="433"/>
      <c r="TDF124" s="433"/>
      <c r="TDG124" s="433"/>
      <c r="TDH124" s="433"/>
      <c r="TDI124" s="433"/>
      <c r="TDJ124" s="433"/>
      <c r="TDK124" s="433"/>
      <c r="TDL124" s="433"/>
      <c r="TDM124" s="433"/>
      <c r="TDN124" s="433"/>
      <c r="TDO124" s="433"/>
      <c r="TDP124" s="433"/>
      <c r="TDQ124" s="433"/>
      <c r="TDR124" s="433"/>
      <c r="TDS124" s="433"/>
      <c r="TDT124" s="433"/>
      <c r="TDU124" s="433"/>
      <c r="TDV124" s="433"/>
      <c r="TDW124" s="433"/>
      <c r="TDX124" s="433"/>
      <c r="TDY124" s="433"/>
      <c r="TDZ124" s="433"/>
      <c r="TEA124" s="433"/>
      <c r="TEB124" s="433"/>
      <c r="TEC124" s="433"/>
      <c r="TED124" s="433"/>
      <c r="TEE124" s="433"/>
      <c r="TEF124" s="433"/>
      <c r="TEG124" s="433"/>
      <c r="TEH124" s="433"/>
      <c r="TEI124" s="433"/>
      <c r="TEJ124" s="433"/>
      <c r="TEK124" s="433"/>
      <c r="TEL124" s="433"/>
      <c r="TEM124" s="433"/>
      <c r="TEN124" s="433"/>
      <c r="TEO124" s="433"/>
      <c r="TEP124" s="433"/>
      <c r="TEQ124" s="433"/>
      <c r="TER124" s="433"/>
      <c r="TES124" s="433"/>
      <c r="TET124" s="433"/>
      <c r="TEU124" s="433"/>
      <c r="TEV124" s="433"/>
      <c r="TEW124" s="433"/>
      <c r="TEX124" s="433"/>
      <c r="TEY124" s="433"/>
      <c r="TEZ124" s="433"/>
      <c r="TFA124" s="433"/>
      <c r="TFB124" s="433"/>
      <c r="TFC124" s="433"/>
      <c r="TFD124" s="433"/>
      <c r="TFE124" s="433"/>
      <c r="TFF124" s="433"/>
      <c r="TFG124" s="433"/>
      <c r="TFH124" s="433"/>
      <c r="TFI124" s="433"/>
      <c r="TFJ124" s="433"/>
      <c r="TFK124" s="433"/>
      <c r="TFL124" s="433"/>
      <c r="TFM124" s="433"/>
      <c r="TFN124" s="433"/>
      <c r="TFO124" s="433"/>
      <c r="TFP124" s="433"/>
      <c r="TFQ124" s="433"/>
      <c r="TFR124" s="433"/>
      <c r="TFS124" s="433"/>
      <c r="TFT124" s="433"/>
      <c r="TFU124" s="433"/>
      <c r="TFV124" s="433"/>
      <c r="TFW124" s="433"/>
      <c r="TFX124" s="433"/>
      <c r="TFY124" s="433"/>
      <c r="TFZ124" s="433"/>
      <c r="TGA124" s="433"/>
      <c r="TGB124" s="433"/>
      <c r="TGC124" s="433"/>
      <c r="TGD124" s="433"/>
      <c r="TGE124" s="433"/>
      <c r="TGF124" s="433"/>
      <c r="TGG124" s="433"/>
      <c r="TGH124" s="433"/>
      <c r="TGI124" s="433"/>
      <c r="TGJ124" s="433"/>
      <c r="TGK124" s="433"/>
      <c r="TGL124" s="433"/>
      <c r="TGM124" s="433"/>
      <c r="TGN124" s="433"/>
      <c r="TGO124" s="433"/>
      <c r="TGP124" s="433"/>
      <c r="TGQ124" s="433"/>
      <c r="TGR124" s="433"/>
      <c r="TGS124" s="433"/>
      <c r="TGT124" s="433"/>
      <c r="TGU124" s="433"/>
      <c r="TGV124" s="433"/>
      <c r="TGW124" s="433"/>
      <c r="TGX124" s="433"/>
      <c r="TGY124" s="433"/>
      <c r="TGZ124" s="433"/>
      <c r="THA124" s="433"/>
      <c r="THB124" s="433"/>
      <c r="THC124" s="433"/>
      <c r="THD124" s="433"/>
      <c r="THE124" s="433"/>
      <c r="THF124" s="433"/>
      <c r="THG124" s="433"/>
      <c r="THH124" s="433"/>
      <c r="THI124" s="433"/>
      <c r="THJ124" s="433"/>
      <c r="THK124" s="433"/>
      <c r="THL124" s="433"/>
      <c r="THM124" s="433"/>
      <c r="THN124" s="433"/>
      <c r="THO124" s="433"/>
      <c r="THP124" s="433"/>
      <c r="THQ124" s="433"/>
      <c r="THR124" s="433"/>
      <c r="THS124" s="433"/>
      <c r="THT124" s="433"/>
      <c r="THU124" s="433"/>
      <c r="THV124" s="433"/>
      <c r="THW124" s="433"/>
      <c r="THX124" s="433"/>
      <c r="THY124" s="433"/>
      <c r="THZ124" s="433"/>
      <c r="TIA124" s="433"/>
      <c r="TIB124" s="433"/>
      <c r="TIC124" s="433"/>
      <c r="TID124" s="433"/>
      <c r="TIE124" s="433"/>
      <c r="TIF124" s="433"/>
      <c r="TIG124" s="433"/>
      <c r="TIH124" s="433"/>
      <c r="TII124" s="433"/>
      <c r="TIJ124" s="433"/>
      <c r="TIK124" s="433"/>
      <c r="TIL124" s="433"/>
      <c r="TIM124" s="433"/>
      <c r="TIN124" s="433"/>
      <c r="TIO124" s="433"/>
      <c r="TIP124" s="433"/>
      <c r="TIQ124" s="433"/>
      <c r="TIR124" s="433"/>
      <c r="TIS124" s="433"/>
      <c r="TIT124" s="433"/>
      <c r="TIU124" s="433"/>
      <c r="TIV124" s="433"/>
      <c r="TIW124" s="433"/>
      <c r="TIX124" s="433"/>
      <c r="TIY124" s="433"/>
      <c r="TIZ124" s="433"/>
      <c r="TJA124" s="433"/>
      <c r="TJB124" s="433"/>
      <c r="TJC124" s="433"/>
      <c r="TJD124" s="433"/>
      <c r="TJE124" s="433"/>
      <c r="TJF124" s="433"/>
      <c r="TJG124" s="433"/>
      <c r="TJH124" s="433"/>
      <c r="TJI124" s="433"/>
      <c r="TJJ124" s="433"/>
      <c r="TJK124" s="433"/>
      <c r="TJL124" s="433"/>
      <c r="TJM124" s="433"/>
      <c r="TJN124" s="433"/>
      <c r="TJO124" s="433"/>
      <c r="TJP124" s="433"/>
      <c r="TJQ124" s="433"/>
      <c r="TJR124" s="433"/>
      <c r="TJS124" s="433"/>
      <c r="TJT124" s="433"/>
      <c r="TJU124" s="433"/>
      <c r="TJV124" s="433"/>
      <c r="TJW124" s="433"/>
      <c r="TJX124" s="433"/>
      <c r="TJY124" s="433"/>
      <c r="TJZ124" s="433"/>
      <c r="TKA124" s="433"/>
      <c r="TKB124" s="433"/>
      <c r="TKC124" s="433"/>
      <c r="TKD124" s="433"/>
      <c r="TKE124" s="433"/>
      <c r="TKF124" s="433"/>
      <c r="TKG124" s="433"/>
      <c r="TKH124" s="433"/>
      <c r="TKI124" s="433"/>
      <c r="TKJ124" s="433"/>
      <c r="TKK124" s="433"/>
      <c r="TKL124" s="433"/>
      <c r="TKM124" s="433"/>
      <c r="TKN124" s="433"/>
      <c r="TKO124" s="433"/>
      <c r="TKP124" s="433"/>
      <c r="TKQ124" s="433"/>
      <c r="TKR124" s="433"/>
      <c r="TKS124" s="433"/>
      <c r="TKT124" s="433"/>
      <c r="TKU124" s="433"/>
      <c r="TKV124" s="433"/>
      <c r="TKW124" s="433"/>
      <c r="TKX124" s="433"/>
      <c r="TKY124" s="433"/>
      <c r="TKZ124" s="433"/>
      <c r="TLA124" s="433"/>
      <c r="TLB124" s="433"/>
      <c r="TLC124" s="433"/>
      <c r="TLD124" s="433"/>
      <c r="TLE124" s="433"/>
      <c r="TLF124" s="433"/>
      <c r="TLG124" s="433"/>
      <c r="TLH124" s="433"/>
      <c r="TLI124" s="433"/>
      <c r="TLJ124" s="433"/>
      <c r="TLK124" s="433"/>
      <c r="TLL124" s="433"/>
      <c r="TLM124" s="433"/>
      <c r="TLN124" s="433"/>
      <c r="TLO124" s="433"/>
      <c r="TLP124" s="433"/>
      <c r="TLQ124" s="433"/>
      <c r="TLR124" s="433"/>
      <c r="TLS124" s="433"/>
      <c r="TLT124" s="433"/>
      <c r="TLU124" s="433"/>
      <c r="TLV124" s="433"/>
      <c r="TLW124" s="433"/>
      <c r="TLX124" s="433"/>
      <c r="TLY124" s="433"/>
      <c r="TLZ124" s="433"/>
      <c r="TMA124" s="433"/>
      <c r="TMB124" s="433"/>
      <c r="TMC124" s="433"/>
      <c r="TMD124" s="433"/>
      <c r="TME124" s="433"/>
      <c r="TMF124" s="433"/>
      <c r="TMG124" s="433"/>
      <c r="TMH124" s="433"/>
      <c r="TMI124" s="433"/>
      <c r="TMJ124" s="433"/>
      <c r="TMK124" s="433"/>
      <c r="TML124" s="433"/>
      <c r="TMM124" s="433"/>
      <c r="TMN124" s="433"/>
      <c r="TMO124" s="433"/>
      <c r="TMP124" s="433"/>
      <c r="TMQ124" s="433"/>
      <c r="TMR124" s="433"/>
      <c r="TMS124" s="433"/>
      <c r="TMT124" s="433"/>
      <c r="TMU124" s="433"/>
      <c r="TMV124" s="433"/>
      <c r="TMW124" s="433"/>
      <c r="TMX124" s="433"/>
      <c r="TMY124" s="433"/>
      <c r="TMZ124" s="433"/>
      <c r="TNA124" s="433"/>
      <c r="TNB124" s="433"/>
      <c r="TNC124" s="433"/>
      <c r="TND124" s="433"/>
      <c r="TNE124" s="433"/>
      <c r="TNF124" s="433"/>
      <c r="TNG124" s="433"/>
      <c r="TNH124" s="433"/>
      <c r="TNI124" s="433"/>
      <c r="TNJ124" s="433"/>
      <c r="TNK124" s="433"/>
      <c r="TNL124" s="433"/>
      <c r="TNM124" s="433"/>
      <c r="TNN124" s="433"/>
      <c r="TNO124" s="433"/>
      <c r="TNP124" s="433"/>
      <c r="TNQ124" s="433"/>
      <c r="TNR124" s="433"/>
      <c r="TNS124" s="433"/>
      <c r="TNT124" s="433"/>
      <c r="TNU124" s="433"/>
      <c r="TNV124" s="433"/>
      <c r="TNW124" s="433"/>
      <c r="TNX124" s="433"/>
      <c r="TNY124" s="433"/>
      <c r="TNZ124" s="433"/>
      <c r="TOA124" s="433"/>
      <c r="TOB124" s="433"/>
      <c r="TOC124" s="433"/>
      <c r="TOD124" s="433"/>
      <c r="TOE124" s="433"/>
      <c r="TOF124" s="433"/>
      <c r="TOG124" s="433"/>
      <c r="TOH124" s="433"/>
      <c r="TOI124" s="433"/>
      <c r="TOJ124" s="433"/>
      <c r="TOK124" s="433"/>
      <c r="TOL124" s="433"/>
      <c r="TOM124" s="433"/>
      <c r="TON124" s="433"/>
      <c r="TOO124" s="433"/>
      <c r="TOP124" s="433"/>
      <c r="TOQ124" s="433"/>
      <c r="TOR124" s="433"/>
      <c r="TOS124" s="433"/>
      <c r="TOT124" s="433"/>
      <c r="TOU124" s="433"/>
      <c r="TOV124" s="433"/>
      <c r="TOW124" s="433"/>
      <c r="TOX124" s="433"/>
      <c r="TOY124" s="433"/>
      <c r="TOZ124" s="433"/>
      <c r="TPA124" s="433"/>
      <c r="TPB124" s="433"/>
      <c r="TPC124" s="433"/>
      <c r="TPD124" s="433"/>
      <c r="TPE124" s="433"/>
      <c r="TPF124" s="433"/>
      <c r="TPG124" s="433"/>
      <c r="TPH124" s="433"/>
      <c r="TPI124" s="433"/>
      <c r="TPJ124" s="433"/>
      <c r="TPK124" s="433"/>
      <c r="TPL124" s="433"/>
      <c r="TPM124" s="433"/>
      <c r="TPN124" s="433"/>
      <c r="TPO124" s="433"/>
      <c r="TPP124" s="433"/>
      <c r="TPQ124" s="433"/>
      <c r="TPR124" s="433"/>
      <c r="TPS124" s="433"/>
      <c r="TPT124" s="433"/>
      <c r="TPU124" s="433"/>
      <c r="TPV124" s="433"/>
      <c r="TPW124" s="433"/>
      <c r="TPX124" s="433"/>
      <c r="TPY124" s="433"/>
      <c r="TPZ124" s="433"/>
      <c r="TQA124" s="433"/>
      <c r="TQB124" s="433"/>
      <c r="TQC124" s="433"/>
      <c r="TQD124" s="433"/>
      <c r="TQE124" s="433"/>
      <c r="TQF124" s="433"/>
      <c r="TQG124" s="433"/>
      <c r="TQH124" s="433"/>
      <c r="TQI124" s="433"/>
      <c r="TQJ124" s="433"/>
      <c r="TQK124" s="433"/>
      <c r="TQL124" s="433"/>
      <c r="TQM124" s="433"/>
      <c r="TQN124" s="433"/>
      <c r="TQO124" s="433"/>
      <c r="TQP124" s="433"/>
      <c r="TQQ124" s="433"/>
      <c r="TQR124" s="433"/>
      <c r="TQS124" s="433"/>
      <c r="TQT124" s="433"/>
      <c r="TQU124" s="433"/>
      <c r="TQV124" s="433"/>
      <c r="TQW124" s="433"/>
      <c r="TQX124" s="433"/>
      <c r="TQY124" s="433"/>
      <c r="TQZ124" s="433"/>
      <c r="TRA124" s="433"/>
      <c r="TRB124" s="433"/>
      <c r="TRC124" s="433"/>
      <c r="TRD124" s="433"/>
      <c r="TRE124" s="433"/>
      <c r="TRF124" s="433"/>
      <c r="TRG124" s="433"/>
      <c r="TRH124" s="433"/>
      <c r="TRI124" s="433"/>
      <c r="TRJ124" s="433"/>
      <c r="TRK124" s="433"/>
      <c r="TRL124" s="433"/>
      <c r="TRM124" s="433"/>
      <c r="TRN124" s="433"/>
      <c r="TRO124" s="433"/>
      <c r="TRP124" s="433"/>
      <c r="TRQ124" s="433"/>
      <c r="TRR124" s="433"/>
      <c r="TRS124" s="433"/>
      <c r="TRT124" s="433"/>
      <c r="TRU124" s="433"/>
      <c r="TRV124" s="433"/>
      <c r="TRW124" s="433"/>
      <c r="TRX124" s="433"/>
      <c r="TRY124" s="433"/>
      <c r="TRZ124" s="433"/>
      <c r="TSA124" s="433"/>
      <c r="TSB124" s="433"/>
      <c r="TSC124" s="433"/>
      <c r="TSD124" s="433"/>
      <c r="TSE124" s="433"/>
      <c r="TSF124" s="433"/>
      <c r="TSG124" s="433"/>
      <c r="TSH124" s="433"/>
      <c r="TSI124" s="433"/>
      <c r="TSJ124" s="433"/>
      <c r="TSK124" s="433"/>
      <c r="TSL124" s="433"/>
      <c r="TSM124" s="433"/>
      <c r="TSN124" s="433"/>
      <c r="TSO124" s="433"/>
      <c r="TSP124" s="433"/>
      <c r="TSQ124" s="433"/>
      <c r="TSR124" s="433"/>
      <c r="TSS124" s="433"/>
      <c r="TST124" s="433"/>
      <c r="TSU124" s="433"/>
      <c r="TSV124" s="433"/>
      <c r="TSW124" s="433"/>
      <c r="TSX124" s="433"/>
      <c r="TSY124" s="433"/>
      <c r="TSZ124" s="433"/>
      <c r="TTA124" s="433"/>
      <c r="TTB124" s="433"/>
      <c r="TTC124" s="433"/>
      <c r="TTD124" s="433"/>
      <c r="TTE124" s="433"/>
      <c r="TTF124" s="433"/>
      <c r="TTG124" s="433"/>
      <c r="TTH124" s="433"/>
      <c r="TTI124" s="433"/>
      <c r="TTJ124" s="433"/>
      <c r="TTK124" s="433"/>
      <c r="TTL124" s="433"/>
      <c r="TTM124" s="433"/>
      <c r="TTN124" s="433"/>
      <c r="TTO124" s="433"/>
      <c r="TTP124" s="433"/>
      <c r="TTQ124" s="433"/>
      <c r="TTR124" s="433"/>
      <c r="TTS124" s="433"/>
      <c r="TTT124" s="433"/>
      <c r="TTU124" s="433"/>
      <c r="TTV124" s="433"/>
      <c r="TTW124" s="433"/>
      <c r="TTX124" s="433"/>
      <c r="TTY124" s="433"/>
      <c r="TTZ124" s="433"/>
      <c r="TUA124" s="433"/>
      <c r="TUB124" s="433"/>
      <c r="TUC124" s="433"/>
      <c r="TUD124" s="433"/>
      <c r="TUE124" s="433"/>
      <c r="TUF124" s="433"/>
      <c r="TUG124" s="433"/>
      <c r="TUH124" s="433"/>
      <c r="TUI124" s="433"/>
      <c r="TUJ124" s="433"/>
      <c r="TUK124" s="433"/>
      <c r="TUL124" s="433"/>
      <c r="TUM124" s="433"/>
      <c r="TUN124" s="433"/>
      <c r="TUO124" s="433"/>
      <c r="TUP124" s="433"/>
      <c r="TUQ124" s="433"/>
      <c r="TUR124" s="433"/>
      <c r="TUS124" s="433"/>
      <c r="TUT124" s="433"/>
      <c r="TUU124" s="433"/>
      <c r="TUV124" s="433"/>
      <c r="TUW124" s="433"/>
      <c r="TUX124" s="433"/>
      <c r="TUY124" s="433"/>
      <c r="TUZ124" s="433"/>
      <c r="TVA124" s="433"/>
      <c r="TVB124" s="433"/>
      <c r="TVC124" s="433"/>
      <c r="TVD124" s="433"/>
      <c r="TVE124" s="433"/>
      <c r="TVF124" s="433"/>
      <c r="TVG124" s="433"/>
      <c r="TVH124" s="433"/>
      <c r="TVI124" s="433"/>
      <c r="TVJ124" s="433"/>
      <c r="TVK124" s="433"/>
      <c r="TVL124" s="433"/>
      <c r="TVM124" s="433"/>
      <c r="TVN124" s="433"/>
      <c r="TVO124" s="433"/>
      <c r="TVP124" s="433"/>
      <c r="TVQ124" s="433"/>
      <c r="TVR124" s="433"/>
      <c r="TVS124" s="433"/>
      <c r="TVT124" s="433"/>
      <c r="TVU124" s="433"/>
      <c r="TVV124" s="433"/>
      <c r="TVW124" s="433"/>
      <c r="TVX124" s="433"/>
      <c r="TVY124" s="433"/>
      <c r="TVZ124" s="433"/>
      <c r="TWA124" s="433"/>
      <c r="TWB124" s="433"/>
      <c r="TWC124" s="433"/>
      <c r="TWD124" s="433"/>
      <c r="TWE124" s="433"/>
      <c r="TWF124" s="433"/>
      <c r="TWG124" s="433"/>
      <c r="TWH124" s="433"/>
      <c r="TWI124" s="433"/>
      <c r="TWJ124" s="433"/>
      <c r="TWK124" s="433"/>
      <c r="TWL124" s="433"/>
      <c r="TWM124" s="433"/>
      <c r="TWN124" s="433"/>
      <c r="TWO124" s="433"/>
      <c r="TWP124" s="433"/>
      <c r="TWQ124" s="433"/>
      <c r="TWR124" s="433"/>
      <c r="TWS124" s="433"/>
      <c r="TWT124" s="433"/>
      <c r="TWU124" s="433"/>
      <c r="TWV124" s="433"/>
      <c r="TWW124" s="433"/>
      <c r="TWX124" s="433"/>
      <c r="TWY124" s="433"/>
      <c r="TWZ124" s="433"/>
      <c r="TXA124" s="433"/>
      <c r="TXB124" s="433"/>
      <c r="TXC124" s="433"/>
      <c r="TXD124" s="433"/>
      <c r="TXE124" s="433"/>
      <c r="TXF124" s="433"/>
      <c r="TXG124" s="433"/>
      <c r="TXH124" s="433"/>
      <c r="TXI124" s="433"/>
      <c r="TXJ124" s="433"/>
      <c r="TXK124" s="433"/>
      <c r="TXL124" s="433"/>
      <c r="TXM124" s="433"/>
      <c r="TXN124" s="433"/>
      <c r="TXO124" s="433"/>
      <c r="TXP124" s="433"/>
      <c r="TXQ124" s="433"/>
      <c r="TXR124" s="433"/>
      <c r="TXS124" s="433"/>
      <c r="TXT124" s="433"/>
      <c r="TXU124" s="433"/>
      <c r="TXV124" s="433"/>
      <c r="TXW124" s="433"/>
      <c r="TXX124" s="433"/>
      <c r="TXY124" s="433"/>
      <c r="TXZ124" s="433"/>
      <c r="TYA124" s="433"/>
      <c r="TYB124" s="433"/>
      <c r="TYC124" s="433"/>
      <c r="TYD124" s="433"/>
      <c r="TYE124" s="433"/>
      <c r="TYF124" s="433"/>
      <c r="TYG124" s="433"/>
      <c r="TYH124" s="433"/>
      <c r="TYI124" s="433"/>
      <c r="TYJ124" s="433"/>
      <c r="TYK124" s="433"/>
      <c r="TYL124" s="433"/>
      <c r="TYM124" s="433"/>
      <c r="TYN124" s="433"/>
      <c r="TYO124" s="433"/>
      <c r="TYP124" s="433"/>
      <c r="TYQ124" s="433"/>
      <c r="TYR124" s="433"/>
      <c r="TYS124" s="433"/>
      <c r="TYT124" s="433"/>
      <c r="TYU124" s="433"/>
      <c r="TYV124" s="433"/>
      <c r="TYW124" s="433"/>
      <c r="TYX124" s="433"/>
      <c r="TYY124" s="433"/>
      <c r="TYZ124" s="433"/>
      <c r="TZA124" s="433"/>
      <c r="TZB124" s="433"/>
      <c r="TZC124" s="433"/>
      <c r="TZD124" s="433"/>
      <c r="TZE124" s="433"/>
      <c r="TZF124" s="433"/>
      <c r="TZG124" s="433"/>
      <c r="TZH124" s="433"/>
      <c r="TZI124" s="433"/>
      <c r="TZJ124" s="433"/>
      <c r="TZK124" s="433"/>
      <c r="TZL124" s="433"/>
      <c r="TZM124" s="433"/>
      <c r="TZN124" s="433"/>
      <c r="TZO124" s="433"/>
      <c r="TZP124" s="433"/>
      <c r="TZQ124" s="433"/>
      <c r="TZR124" s="433"/>
      <c r="TZS124" s="433"/>
      <c r="TZT124" s="433"/>
      <c r="TZU124" s="433"/>
      <c r="TZV124" s="433"/>
      <c r="TZW124" s="433"/>
      <c r="TZX124" s="433"/>
      <c r="TZY124" s="433"/>
      <c r="TZZ124" s="433"/>
      <c r="UAA124" s="433"/>
      <c r="UAB124" s="433"/>
      <c r="UAC124" s="433"/>
      <c r="UAD124" s="433"/>
      <c r="UAE124" s="433"/>
      <c r="UAF124" s="433"/>
      <c r="UAG124" s="433"/>
      <c r="UAH124" s="433"/>
      <c r="UAI124" s="433"/>
      <c r="UAJ124" s="433"/>
      <c r="UAK124" s="433"/>
      <c r="UAL124" s="433"/>
      <c r="UAM124" s="433"/>
      <c r="UAN124" s="433"/>
      <c r="UAO124" s="433"/>
      <c r="UAP124" s="433"/>
      <c r="UAQ124" s="433"/>
      <c r="UAR124" s="433"/>
      <c r="UAS124" s="433"/>
      <c r="UAT124" s="433"/>
      <c r="UAU124" s="433"/>
      <c r="UAV124" s="433"/>
      <c r="UAW124" s="433"/>
      <c r="UAX124" s="433"/>
      <c r="UAY124" s="433"/>
      <c r="UAZ124" s="433"/>
      <c r="UBA124" s="433"/>
      <c r="UBB124" s="433"/>
      <c r="UBC124" s="433"/>
      <c r="UBD124" s="433"/>
      <c r="UBE124" s="433"/>
      <c r="UBF124" s="433"/>
      <c r="UBG124" s="433"/>
      <c r="UBH124" s="433"/>
      <c r="UBI124" s="433"/>
      <c r="UBJ124" s="433"/>
      <c r="UBK124" s="433"/>
      <c r="UBL124" s="433"/>
      <c r="UBM124" s="433"/>
      <c r="UBN124" s="433"/>
      <c r="UBO124" s="433"/>
      <c r="UBP124" s="433"/>
      <c r="UBQ124" s="433"/>
      <c r="UBR124" s="433"/>
      <c r="UBS124" s="433"/>
      <c r="UBT124" s="433"/>
      <c r="UBU124" s="433"/>
      <c r="UBV124" s="433"/>
      <c r="UBW124" s="433"/>
      <c r="UBX124" s="433"/>
      <c r="UBY124" s="433"/>
      <c r="UBZ124" s="433"/>
      <c r="UCA124" s="433"/>
      <c r="UCB124" s="433"/>
      <c r="UCC124" s="433"/>
      <c r="UCD124" s="433"/>
      <c r="UCE124" s="433"/>
      <c r="UCF124" s="433"/>
      <c r="UCG124" s="433"/>
      <c r="UCH124" s="433"/>
      <c r="UCI124" s="433"/>
      <c r="UCJ124" s="433"/>
      <c r="UCK124" s="433"/>
      <c r="UCL124" s="433"/>
      <c r="UCM124" s="433"/>
      <c r="UCN124" s="433"/>
      <c r="UCO124" s="433"/>
      <c r="UCP124" s="433"/>
      <c r="UCQ124" s="433"/>
      <c r="UCR124" s="433"/>
      <c r="UCS124" s="433"/>
      <c r="UCT124" s="433"/>
      <c r="UCU124" s="433"/>
      <c r="UCV124" s="433"/>
      <c r="UCW124" s="433"/>
      <c r="UCX124" s="433"/>
      <c r="UCY124" s="433"/>
      <c r="UCZ124" s="433"/>
      <c r="UDA124" s="433"/>
      <c r="UDB124" s="433"/>
      <c r="UDC124" s="433"/>
      <c r="UDD124" s="433"/>
      <c r="UDE124" s="433"/>
      <c r="UDF124" s="433"/>
      <c r="UDG124" s="433"/>
      <c r="UDH124" s="433"/>
      <c r="UDI124" s="433"/>
      <c r="UDJ124" s="433"/>
      <c r="UDK124" s="433"/>
      <c r="UDL124" s="433"/>
      <c r="UDM124" s="433"/>
      <c r="UDN124" s="433"/>
      <c r="UDO124" s="433"/>
      <c r="UDP124" s="433"/>
      <c r="UDQ124" s="433"/>
      <c r="UDR124" s="433"/>
      <c r="UDS124" s="433"/>
      <c r="UDT124" s="433"/>
      <c r="UDU124" s="433"/>
      <c r="UDV124" s="433"/>
      <c r="UDW124" s="433"/>
      <c r="UDX124" s="433"/>
      <c r="UDY124" s="433"/>
      <c r="UDZ124" s="433"/>
      <c r="UEA124" s="433"/>
      <c r="UEB124" s="433"/>
      <c r="UEC124" s="433"/>
      <c r="UED124" s="433"/>
      <c r="UEE124" s="433"/>
      <c r="UEF124" s="433"/>
      <c r="UEG124" s="433"/>
      <c r="UEH124" s="433"/>
      <c r="UEI124" s="433"/>
      <c r="UEJ124" s="433"/>
      <c r="UEK124" s="433"/>
      <c r="UEL124" s="433"/>
      <c r="UEM124" s="433"/>
      <c r="UEN124" s="433"/>
      <c r="UEO124" s="433"/>
      <c r="UEP124" s="433"/>
      <c r="UEQ124" s="433"/>
      <c r="UER124" s="433"/>
      <c r="UES124" s="433"/>
      <c r="UET124" s="433"/>
      <c r="UEU124" s="433"/>
      <c r="UEV124" s="433"/>
      <c r="UEW124" s="433"/>
      <c r="UEX124" s="433"/>
      <c r="UEY124" s="433"/>
      <c r="UEZ124" s="433"/>
      <c r="UFA124" s="433"/>
      <c r="UFB124" s="433"/>
      <c r="UFC124" s="433"/>
      <c r="UFD124" s="433"/>
      <c r="UFE124" s="433"/>
      <c r="UFF124" s="433"/>
      <c r="UFG124" s="433"/>
      <c r="UFH124" s="433"/>
      <c r="UFI124" s="433"/>
      <c r="UFJ124" s="433"/>
      <c r="UFK124" s="433"/>
      <c r="UFL124" s="433"/>
      <c r="UFM124" s="433"/>
      <c r="UFN124" s="433"/>
      <c r="UFO124" s="433"/>
      <c r="UFP124" s="433"/>
      <c r="UFQ124" s="433"/>
      <c r="UFR124" s="433"/>
      <c r="UFS124" s="433"/>
      <c r="UFT124" s="433"/>
      <c r="UFU124" s="433"/>
      <c r="UFV124" s="433"/>
      <c r="UFW124" s="433"/>
      <c r="UFX124" s="433"/>
      <c r="UFY124" s="433"/>
      <c r="UFZ124" s="433"/>
      <c r="UGA124" s="433"/>
      <c r="UGB124" s="433"/>
      <c r="UGC124" s="433"/>
      <c r="UGD124" s="433"/>
      <c r="UGE124" s="433"/>
      <c r="UGF124" s="433"/>
      <c r="UGG124" s="433"/>
      <c r="UGH124" s="433"/>
      <c r="UGI124" s="433"/>
      <c r="UGJ124" s="433"/>
      <c r="UGK124" s="433"/>
      <c r="UGL124" s="433"/>
      <c r="UGM124" s="433"/>
      <c r="UGN124" s="433"/>
      <c r="UGO124" s="433"/>
      <c r="UGP124" s="433"/>
      <c r="UGQ124" s="433"/>
      <c r="UGR124" s="433"/>
      <c r="UGS124" s="433"/>
      <c r="UGT124" s="433"/>
      <c r="UGU124" s="433"/>
      <c r="UGV124" s="433"/>
      <c r="UGW124" s="433"/>
      <c r="UGX124" s="433"/>
      <c r="UGY124" s="433"/>
      <c r="UGZ124" s="433"/>
      <c r="UHA124" s="433"/>
      <c r="UHB124" s="433"/>
      <c r="UHC124" s="433"/>
      <c r="UHD124" s="433"/>
      <c r="UHE124" s="433"/>
      <c r="UHF124" s="433"/>
      <c r="UHG124" s="433"/>
      <c r="UHH124" s="433"/>
      <c r="UHI124" s="433"/>
      <c r="UHJ124" s="433"/>
      <c r="UHK124" s="433"/>
      <c r="UHL124" s="433"/>
      <c r="UHM124" s="433"/>
      <c r="UHN124" s="433"/>
      <c r="UHO124" s="433"/>
      <c r="UHP124" s="433"/>
      <c r="UHQ124" s="433"/>
      <c r="UHR124" s="433"/>
      <c r="UHS124" s="433"/>
      <c r="UHT124" s="433"/>
      <c r="UHU124" s="433"/>
      <c r="UHV124" s="433"/>
      <c r="UHW124" s="433"/>
      <c r="UHX124" s="433"/>
      <c r="UHY124" s="433"/>
      <c r="UHZ124" s="433"/>
      <c r="UIA124" s="433"/>
      <c r="UIB124" s="433"/>
      <c r="UIC124" s="433"/>
      <c r="UID124" s="433"/>
      <c r="UIE124" s="433"/>
      <c r="UIF124" s="433"/>
      <c r="UIG124" s="433"/>
      <c r="UIH124" s="433"/>
      <c r="UII124" s="433"/>
      <c r="UIJ124" s="433"/>
      <c r="UIK124" s="433"/>
      <c r="UIL124" s="433"/>
      <c r="UIM124" s="433"/>
      <c r="UIN124" s="433"/>
      <c r="UIO124" s="433"/>
      <c r="UIP124" s="433"/>
      <c r="UIQ124" s="433"/>
      <c r="UIR124" s="433"/>
      <c r="UIS124" s="433"/>
      <c r="UIT124" s="433"/>
      <c r="UIU124" s="433"/>
      <c r="UIV124" s="433"/>
      <c r="UIW124" s="433"/>
      <c r="UIX124" s="433"/>
      <c r="UIY124" s="433"/>
      <c r="UIZ124" s="433"/>
      <c r="UJA124" s="433"/>
      <c r="UJB124" s="433"/>
      <c r="UJC124" s="433"/>
      <c r="UJD124" s="433"/>
      <c r="UJE124" s="433"/>
      <c r="UJF124" s="433"/>
      <c r="UJG124" s="433"/>
      <c r="UJH124" s="433"/>
      <c r="UJI124" s="433"/>
      <c r="UJJ124" s="433"/>
      <c r="UJK124" s="433"/>
      <c r="UJL124" s="433"/>
      <c r="UJM124" s="433"/>
      <c r="UJN124" s="433"/>
      <c r="UJO124" s="433"/>
      <c r="UJP124" s="433"/>
      <c r="UJQ124" s="433"/>
      <c r="UJR124" s="433"/>
      <c r="UJS124" s="433"/>
      <c r="UJT124" s="433"/>
      <c r="UJU124" s="433"/>
      <c r="UJV124" s="433"/>
      <c r="UJW124" s="433"/>
      <c r="UJX124" s="433"/>
      <c r="UJY124" s="433"/>
      <c r="UJZ124" s="433"/>
      <c r="UKA124" s="433"/>
      <c r="UKB124" s="433"/>
      <c r="UKC124" s="433"/>
      <c r="UKD124" s="433"/>
      <c r="UKE124" s="433"/>
      <c r="UKF124" s="433"/>
      <c r="UKG124" s="433"/>
      <c r="UKH124" s="433"/>
      <c r="UKI124" s="433"/>
      <c r="UKJ124" s="433"/>
      <c r="UKK124" s="433"/>
      <c r="UKL124" s="433"/>
      <c r="UKM124" s="433"/>
      <c r="UKN124" s="433"/>
      <c r="UKO124" s="433"/>
      <c r="UKP124" s="433"/>
      <c r="UKQ124" s="433"/>
      <c r="UKR124" s="433"/>
      <c r="UKS124" s="433"/>
      <c r="UKT124" s="433"/>
      <c r="UKU124" s="433"/>
      <c r="UKV124" s="433"/>
      <c r="UKW124" s="433"/>
      <c r="UKX124" s="433"/>
      <c r="UKY124" s="433"/>
      <c r="UKZ124" s="433"/>
      <c r="ULA124" s="433"/>
      <c r="ULB124" s="433"/>
      <c r="ULC124" s="433"/>
      <c r="ULD124" s="433"/>
      <c r="ULE124" s="433"/>
      <c r="ULF124" s="433"/>
      <c r="ULG124" s="433"/>
      <c r="ULH124" s="433"/>
      <c r="ULI124" s="433"/>
      <c r="ULJ124" s="433"/>
      <c r="ULK124" s="433"/>
      <c r="ULL124" s="433"/>
      <c r="ULM124" s="433"/>
      <c r="ULN124" s="433"/>
      <c r="ULO124" s="433"/>
      <c r="ULP124" s="433"/>
      <c r="ULQ124" s="433"/>
      <c r="ULR124" s="433"/>
      <c r="ULS124" s="433"/>
      <c r="ULT124" s="433"/>
      <c r="ULU124" s="433"/>
      <c r="ULV124" s="433"/>
      <c r="ULW124" s="433"/>
      <c r="ULX124" s="433"/>
      <c r="ULY124" s="433"/>
      <c r="ULZ124" s="433"/>
      <c r="UMA124" s="433"/>
      <c r="UMB124" s="433"/>
      <c r="UMC124" s="433"/>
      <c r="UMD124" s="433"/>
      <c r="UME124" s="433"/>
      <c r="UMF124" s="433"/>
      <c r="UMG124" s="433"/>
      <c r="UMH124" s="433"/>
      <c r="UMI124" s="433"/>
      <c r="UMJ124" s="433"/>
      <c r="UMK124" s="433"/>
      <c r="UML124" s="433"/>
      <c r="UMM124" s="433"/>
      <c r="UMN124" s="433"/>
      <c r="UMO124" s="433"/>
      <c r="UMP124" s="433"/>
      <c r="UMQ124" s="433"/>
      <c r="UMR124" s="433"/>
      <c r="UMS124" s="433"/>
      <c r="UMT124" s="433"/>
      <c r="UMU124" s="433"/>
      <c r="UMV124" s="433"/>
      <c r="UMW124" s="433"/>
      <c r="UMX124" s="433"/>
      <c r="UMY124" s="433"/>
      <c r="UMZ124" s="433"/>
      <c r="UNA124" s="433"/>
      <c r="UNB124" s="433"/>
      <c r="UNC124" s="433"/>
      <c r="UND124" s="433"/>
      <c r="UNE124" s="433"/>
      <c r="UNF124" s="433"/>
      <c r="UNG124" s="433"/>
      <c r="UNH124" s="433"/>
      <c r="UNI124" s="433"/>
      <c r="UNJ124" s="433"/>
      <c r="UNK124" s="433"/>
      <c r="UNL124" s="433"/>
      <c r="UNM124" s="433"/>
      <c r="UNN124" s="433"/>
      <c r="UNO124" s="433"/>
      <c r="UNP124" s="433"/>
      <c r="UNQ124" s="433"/>
      <c r="UNR124" s="433"/>
      <c r="UNS124" s="433"/>
      <c r="UNT124" s="433"/>
      <c r="UNU124" s="433"/>
      <c r="UNV124" s="433"/>
      <c r="UNW124" s="433"/>
      <c r="UNX124" s="433"/>
      <c r="UNY124" s="433"/>
      <c r="UNZ124" s="433"/>
      <c r="UOA124" s="433"/>
      <c r="UOB124" s="433"/>
      <c r="UOC124" s="433"/>
      <c r="UOD124" s="433"/>
      <c r="UOE124" s="433"/>
      <c r="UOF124" s="433"/>
      <c r="UOG124" s="433"/>
      <c r="UOH124" s="433"/>
      <c r="UOI124" s="433"/>
      <c r="UOJ124" s="433"/>
      <c r="UOK124" s="433"/>
      <c r="UOL124" s="433"/>
      <c r="UOM124" s="433"/>
      <c r="UON124" s="433"/>
      <c r="UOO124" s="433"/>
      <c r="UOP124" s="433"/>
      <c r="UOQ124" s="433"/>
      <c r="UOR124" s="433"/>
      <c r="UOS124" s="433"/>
      <c r="UOT124" s="433"/>
      <c r="UOU124" s="433"/>
      <c r="UOV124" s="433"/>
      <c r="UOW124" s="433"/>
      <c r="UOX124" s="433"/>
      <c r="UOY124" s="433"/>
      <c r="UOZ124" s="433"/>
      <c r="UPA124" s="433"/>
      <c r="UPB124" s="433"/>
      <c r="UPC124" s="433"/>
      <c r="UPD124" s="433"/>
      <c r="UPE124" s="433"/>
      <c r="UPF124" s="433"/>
      <c r="UPG124" s="433"/>
      <c r="UPH124" s="433"/>
      <c r="UPI124" s="433"/>
      <c r="UPJ124" s="433"/>
      <c r="UPK124" s="433"/>
      <c r="UPL124" s="433"/>
      <c r="UPM124" s="433"/>
      <c r="UPN124" s="433"/>
      <c r="UPO124" s="433"/>
      <c r="UPP124" s="433"/>
      <c r="UPQ124" s="433"/>
      <c r="UPR124" s="433"/>
      <c r="UPS124" s="433"/>
      <c r="UPT124" s="433"/>
      <c r="UPU124" s="433"/>
      <c r="UPV124" s="433"/>
      <c r="UPW124" s="433"/>
      <c r="UPX124" s="433"/>
      <c r="UPY124" s="433"/>
      <c r="UPZ124" s="433"/>
      <c r="UQA124" s="433"/>
      <c r="UQB124" s="433"/>
      <c r="UQC124" s="433"/>
      <c r="UQD124" s="433"/>
      <c r="UQE124" s="433"/>
      <c r="UQF124" s="433"/>
      <c r="UQG124" s="433"/>
      <c r="UQH124" s="433"/>
      <c r="UQI124" s="433"/>
      <c r="UQJ124" s="433"/>
      <c r="UQK124" s="433"/>
      <c r="UQL124" s="433"/>
      <c r="UQM124" s="433"/>
      <c r="UQN124" s="433"/>
      <c r="UQO124" s="433"/>
      <c r="UQP124" s="433"/>
      <c r="UQQ124" s="433"/>
      <c r="UQR124" s="433"/>
      <c r="UQS124" s="433"/>
      <c r="UQT124" s="433"/>
      <c r="UQU124" s="433"/>
      <c r="UQV124" s="433"/>
      <c r="UQW124" s="433"/>
      <c r="UQX124" s="433"/>
      <c r="UQY124" s="433"/>
      <c r="UQZ124" s="433"/>
      <c r="URA124" s="433"/>
      <c r="URB124" s="433"/>
      <c r="URC124" s="433"/>
      <c r="URD124" s="433"/>
      <c r="URE124" s="433"/>
      <c r="URF124" s="433"/>
      <c r="URG124" s="433"/>
      <c r="URH124" s="433"/>
      <c r="URI124" s="433"/>
      <c r="URJ124" s="433"/>
      <c r="URK124" s="433"/>
      <c r="URL124" s="433"/>
      <c r="URM124" s="433"/>
      <c r="URN124" s="433"/>
      <c r="URO124" s="433"/>
      <c r="URP124" s="433"/>
      <c r="URQ124" s="433"/>
      <c r="URR124" s="433"/>
      <c r="URS124" s="433"/>
      <c r="URT124" s="433"/>
      <c r="URU124" s="433"/>
      <c r="URV124" s="433"/>
      <c r="URW124" s="433"/>
      <c r="URX124" s="433"/>
      <c r="URY124" s="433"/>
      <c r="URZ124" s="433"/>
      <c r="USA124" s="433"/>
      <c r="USB124" s="433"/>
      <c r="USC124" s="433"/>
      <c r="USD124" s="433"/>
      <c r="USE124" s="433"/>
      <c r="USF124" s="433"/>
      <c r="USG124" s="433"/>
      <c r="USH124" s="433"/>
      <c r="USI124" s="433"/>
      <c r="USJ124" s="433"/>
      <c r="USK124" s="433"/>
      <c r="USL124" s="433"/>
      <c r="USM124" s="433"/>
      <c r="USN124" s="433"/>
      <c r="USO124" s="433"/>
      <c r="USP124" s="433"/>
      <c r="USQ124" s="433"/>
      <c r="USR124" s="433"/>
      <c r="USS124" s="433"/>
      <c r="UST124" s="433"/>
      <c r="USU124" s="433"/>
      <c r="USV124" s="433"/>
      <c r="USW124" s="433"/>
      <c r="USX124" s="433"/>
      <c r="USY124" s="433"/>
      <c r="USZ124" s="433"/>
      <c r="UTA124" s="433"/>
      <c r="UTB124" s="433"/>
      <c r="UTC124" s="433"/>
      <c r="UTD124" s="433"/>
      <c r="UTE124" s="433"/>
      <c r="UTF124" s="433"/>
      <c r="UTG124" s="433"/>
      <c r="UTH124" s="433"/>
      <c r="UTI124" s="433"/>
      <c r="UTJ124" s="433"/>
      <c r="UTK124" s="433"/>
      <c r="UTL124" s="433"/>
      <c r="UTM124" s="433"/>
      <c r="UTN124" s="433"/>
      <c r="UTO124" s="433"/>
      <c r="UTP124" s="433"/>
      <c r="UTQ124" s="433"/>
      <c r="UTR124" s="433"/>
      <c r="UTS124" s="433"/>
      <c r="UTT124" s="433"/>
      <c r="UTU124" s="433"/>
      <c r="UTV124" s="433"/>
      <c r="UTW124" s="433"/>
      <c r="UTX124" s="433"/>
      <c r="UTY124" s="433"/>
      <c r="UTZ124" s="433"/>
      <c r="UUA124" s="433"/>
      <c r="UUB124" s="433"/>
      <c r="UUC124" s="433"/>
      <c r="UUD124" s="433"/>
      <c r="UUE124" s="433"/>
      <c r="UUF124" s="433"/>
      <c r="UUG124" s="433"/>
      <c r="UUH124" s="433"/>
      <c r="UUI124" s="433"/>
      <c r="UUJ124" s="433"/>
      <c r="UUK124" s="433"/>
      <c r="UUL124" s="433"/>
      <c r="UUM124" s="433"/>
      <c r="UUN124" s="433"/>
      <c r="UUO124" s="433"/>
      <c r="UUP124" s="433"/>
      <c r="UUQ124" s="433"/>
      <c r="UUR124" s="433"/>
      <c r="UUS124" s="433"/>
      <c r="UUT124" s="433"/>
      <c r="UUU124" s="433"/>
      <c r="UUV124" s="433"/>
      <c r="UUW124" s="433"/>
      <c r="UUX124" s="433"/>
      <c r="UUY124" s="433"/>
      <c r="UUZ124" s="433"/>
      <c r="UVA124" s="433"/>
      <c r="UVB124" s="433"/>
      <c r="UVC124" s="433"/>
      <c r="UVD124" s="433"/>
      <c r="UVE124" s="433"/>
      <c r="UVF124" s="433"/>
      <c r="UVG124" s="433"/>
      <c r="UVH124" s="433"/>
      <c r="UVI124" s="433"/>
      <c r="UVJ124" s="433"/>
      <c r="UVK124" s="433"/>
      <c r="UVL124" s="433"/>
      <c r="UVM124" s="433"/>
      <c r="UVN124" s="433"/>
      <c r="UVO124" s="433"/>
      <c r="UVP124" s="433"/>
      <c r="UVQ124" s="433"/>
      <c r="UVR124" s="433"/>
      <c r="UVS124" s="433"/>
      <c r="UVT124" s="433"/>
      <c r="UVU124" s="433"/>
      <c r="UVV124" s="433"/>
      <c r="UVW124" s="433"/>
      <c r="UVX124" s="433"/>
      <c r="UVY124" s="433"/>
      <c r="UVZ124" s="433"/>
      <c r="UWA124" s="433"/>
      <c r="UWB124" s="433"/>
      <c r="UWC124" s="433"/>
      <c r="UWD124" s="433"/>
      <c r="UWE124" s="433"/>
      <c r="UWF124" s="433"/>
      <c r="UWG124" s="433"/>
      <c r="UWH124" s="433"/>
      <c r="UWI124" s="433"/>
      <c r="UWJ124" s="433"/>
      <c r="UWK124" s="433"/>
      <c r="UWL124" s="433"/>
      <c r="UWM124" s="433"/>
      <c r="UWN124" s="433"/>
      <c r="UWO124" s="433"/>
      <c r="UWP124" s="433"/>
      <c r="UWQ124" s="433"/>
      <c r="UWR124" s="433"/>
      <c r="UWS124" s="433"/>
      <c r="UWT124" s="433"/>
      <c r="UWU124" s="433"/>
      <c r="UWV124" s="433"/>
      <c r="UWW124" s="433"/>
      <c r="UWX124" s="433"/>
      <c r="UWY124" s="433"/>
      <c r="UWZ124" s="433"/>
      <c r="UXA124" s="433"/>
      <c r="UXB124" s="433"/>
      <c r="UXC124" s="433"/>
      <c r="UXD124" s="433"/>
      <c r="UXE124" s="433"/>
      <c r="UXF124" s="433"/>
      <c r="UXG124" s="433"/>
      <c r="UXH124" s="433"/>
      <c r="UXI124" s="433"/>
      <c r="UXJ124" s="433"/>
      <c r="UXK124" s="433"/>
      <c r="UXL124" s="433"/>
      <c r="UXM124" s="433"/>
      <c r="UXN124" s="433"/>
      <c r="UXO124" s="433"/>
      <c r="UXP124" s="433"/>
      <c r="UXQ124" s="433"/>
      <c r="UXR124" s="433"/>
      <c r="UXS124" s="433"/>
      <c r="UXT124" s="433"/>
      <c r="UXU124" s="433"/>
      <c r="UXV124" s="433"/>
      <c r="UXW124" s="433"/>
      <c r="UXX124" s="433"/>
      <c r="UXY124" s="433"/>
      <c r="UXZ124" s="433"/>
      <c r="UYA124" s="433"/>
      <c r="UYB124" s="433"/>
      <c r="UYC124" s="433"/>
      <c r="UYD124" s="433"/>
      <c r="UYE124" s="433"/>
      <c r="UYF124" s="433"/>
      <c r="UYG124" s="433"/>
      <c r="UYH124" s="433"/>
      <c r="UYI124" s="433"/>
      <c r="UYJ124" s="433"/>
      <c r="UYK124" s="433"/>
      <c r="UYL124" s="433"/>
      <c r="UYM124" s="433"/>
      <c r="UYN124" s="433"/>
      <c r="UYO124" s="433"/>
      <c r="UYP124" s="433"/>
      <c r="UYQ124" s="433"/>
      <c r="UYR124" s="433"/>
      <c r="UYS124" s="433"/>
      <c r="UYT124" s="433"/>
      <c r="UYU124" s="433"/>
      <c r="UYV124" s="433"/>
      <c r="UYW124" s="433"/>
      <c r="UYX124" s="433"/>
      <c r="UYY124" s="433"/>
      <c r="UYZ124" s="433"/>
      <c r="UZA124" s="433"/>
      <c r="UZB124" s="433"/>
      <c r="UZC124" s="433"/>
      <c r="UZD124" s="433"/>
      <c r="UZE124" s="433"/>
      <c r="UZF124" s="433"/>
      <c r="UZG124" s="433"/>
      <c r="UZH124" s="433"/>
      <c r="UZI124" s="433"/>
      <c r="UZJ124" s="433"/>
      <c r="UZK124" s="433"/>
      <c r="UZL124" s="433"/>
      <c r="UZM124" s="433"/>
      <c r="UZN124" s="433"/>
      <c r="UZO124" s="433"/>
      <c r="UZP124" s="433"/>
      <c r="UZQ124" s="433"/>
      <c r="UZR124" s="433"/>
      <c r="UZS124" s="433"/>
      <c r="UZT124" s="433"/>
      <c r="UZU124" s="433"/>
      <c r="UZV124" s="433"/>
      <c r="UZW124" s="433"/>
      <c r="UZX124" s="433"/>
      <c r="UZY124" s="433"/>
      <c r="UZZ124" s="433"/>
      <c r="VAA124" s="433"/>
      <c r="VAB124" s="433"/>
      <c r="VAC124" s="433"/>
      <c r="VAD124" s="433"/>
      <c r="VAE124" s="433"/>
      <c r="VAF124" s="433"/>
      <c r="VAG124" s="433"/>
      <c r="VAH124" s="433"/>
      <c r="VAI124" s="433"/>
      <c r="VAJ124" s="433"/>
      <c r="VAK124" s="433"/>
      <c r="VAL124" s="433"/>
      <c r="VAM124" s="433"/>
      <c r="VAN124" s="433"/>
      <c r="VAO124" s="433"/>
      <c r="VAP124" s="433"/>
      <c r="VAQ124" s="433"/>
      <c r="VAR124" s="433"/>
      <c r="VAS124" s="433"/>
      <c r="VAT124" s="433"/>
      <c r="VAU124" s="433"/>
      <c r="VAV124" s="433"/>
      <c r="VAW124" s="433"/>
      <c r="VAX124" s="433"/>
      <c r="VAY124" s="433"/>
      <c r="VAZ124" s="433"/>
      <c r="VBA124" s="433"/>
      <c r="VBB124" s="433"/>
      <c r="VBC124" s="433"/>
      <c r="VBD124" s="433"/>
      <c r="VBE124" s="433"/>
      <c r="VBF124" s="433"/>
      <c r="VBG124" s="433"/>
      <c r="VBH124" s="433"/>
      <c r="VBI124" s="433"/>
      <c r="VBJ124" s="433"/>
      <c r="VBK124" s="433"/>
      <c r="VBL124" s="433"/>
      <c r="VBM124" s="433"/>
      <c r="VBN124" s="433"/>
      <c r="VBO124" s="433"/>
      <c r="VBP124" s="433"/>
      <c r="VBQ124" s="433"/>
      <c r="VBR124" s="433"/>
      <c r="VBS124" s="433"/>
      <c r="VBT124" s="433"/>
      <c r="VBU124" s="433"/>
      <c r="VBV124" s="433"/>
      <c r="VBW124" s="433"/>
      <c r="VBX124" s="433"/>
      <c r="VBY124" s="433"/>
      <c r="VBZ124" s="433"/>
      <c r="VCA124" s="433"/>
      <c r="VCB124" s="433"/>
      <c r="VCC124" s="433"/>
      <c r="VCD124" s="433"/>
      <c r="VCE124" s="433"/>
      <c r="VCF124" s="433"/>
      <c r="VCG124" s="433"/>
      <c r="VCH124" s="433"/>
      <c r="VCI124" s="433"/>
      <c r="VCJ124" s="433"/>
      <c r="VCK124" s="433"/>
      <c r="VCL124" s="433"/>
      <c r="VCM124" s="433"/>
      <c r="VCN124" s="433"/>
      <c r="VCO124" s="433"/>
      <c r="VCP124" s="433"/>
      <c r="VCQ124" s="433"/>
      <c r="VCR124" s="433"/>
      <c r="VCS124" s="433"/>
      <c r="VCT124" s="433"/>
      <c r="VCU124" s="433"/>
      <c r="VCV124" s="433"/>
      <c r="VCW124" s="433"/>
      <c r="VCX124" s="433"/>
      <c r="VCY124" s="433"/>
      <c r="VCZ124" s="433"/>
      <c r="VDA124" s="433"/>
      <c r="VDB124" s="433"/>
      <c r="VDC124" s="433"/>
      <c r="VDD124" s="433"/>
      <c r="VDE124" s="433"/>
      <c r="VDF124" s="433"/>
      <c r="VDG124" s="433"/>
      <c r="VDH124" s="433"/>
      <c r="VDI124" s="433"/>
      <c r="VDJ124" s="433"/>
      <c r="VDK124" s="433"/>
      <c r="VDL124" s="433"/>
      <c r="VDM124" s="433"/>
      <c r="VDN124" s="433"/>
      <c r="VDO124" s="433"/>
      <c r="VDP124" s="433"/>
      <c r="VDQ124" s="433"/>
      <c r="VDR124" s="433"/>
      <c r="VDS124" s="433"/>
      <c r="VDT124" s="433"/>
      <c r="VDU124" s="433"/>
      <c r="VDV124" s="433"/>
      <c r="VDW124" s="433"/>
      <c r="VDX124" s="433"/>
      <c r="VDY124" s="433"/>
      <c r="VDZ124" s="433"/>
      <c r="VEA124" s="433"/>
      <c r="VEB124" s="433"/>
      <c r="VEC124" s="433"/>
      <c r="VED124" s="433"/>
      <c r="VEE124" s="433"/>
      <c r="VEF124" s="433"/>
      <c r="VEG124" s="433"/>
      <c r="VEH124" s="433"/>
      <c r="VEI124" s="433"/>
      <c r="VEJ124" s="433"/>
      <c r="VEK124" s="433"/>
      <c r="VEL124" s="433"/>
      <c r="VEM124" s="433"/>
      <c r="VEN124" s="433"/>
      <c r="VEO124" s="433"/>
      <c r="VEP124" s="433"/>
      <c r="VEQ124" s="433"/>
      <c r="VER124" s="433"/>
      <c r="VES124" s="433"/>
      <c r="VET124" s="433"/>
      <c r="VEU124" s="433"/>
      <c r="VEV124" s="433"/>
      <c r="VEW124" s="433"/>
      <c r="VEX124" s="433"/>
      <c r="VEY124" s="433"/>
      <c r="VEZ124" s="433"/>
      <c r="VFA124" s="433"/>
      <c r="VFB124" s="433"/>
      <c r="VFC124" s="433"/>
      <c r="VFD124" s="433"/>
      <c r="VFE124" s="433"/>
      <c r="VFF124" s="433"/>
      <c r="VFG124" s="433"/>
      <c r="VFH124" s="433"/>
      <c r="VFI124" s="433"/>
      <c r="VFJ124" s="433"/>
      <c r="VFK124" s="433"/>
      <c r="VFL124" s="433"/>
      <c r="VFM124" s="433"/>
      <c r="VFN124" s="433"/>
      <c r="VFO124" s="433"/>
      <c r="VFP124" s="433"/>
      <c r="VFQ124" s="433"/>
      <c r="VFR124" s="433"/>
      <c r="VFS124" s="433"/>
      <c r="VFT124" s="433"/>
      <c r="VFU124" s="433"/>
      <c r="VFV124" s="433"/>
      <c r="VFW124" s="433"/>
      <c r="VFX124" s="433"/>
      <c r="VFY124" s="433"/>
      <c r="VFZ124" s="433"/>
      <c r="VGA124" s="433"/>
      <c r="VGB124" s="433"/>
      <c r="VGC124" s="433"/>
      <c r="VGD124" s="433"/>
      <c r="VGE124" s="433"/>
      <c r="VGF124" s="433"/>
      <c r="VGG124" s="433"/>
      <c r="VGH124" s="433"/>
      <c r="VGI124" s="433"/>
      <c r="VGJ124" s="433"/>
      <c r="VGK124" s="433"/>
      <c r="VGL124" s="433"/>
      <c r="VGM124" s="433"/>
      <c r="VGN124" s="433"/>
      <c r="VGO124" s="433"/>
      <c r="VGP124" s="433"/>
      <c r="VGQ124" s="433"/>
      <c r="VGR124" s="433"/>
      <c r="VGS124" s="433"/>
      <c r="VGT124" s="433"/>
      <c r="VGU124" s="433"/>
      <c r="VGV124" s="433"/>
      <c r="VGW124" s="433"/>
      <c r="VGX124" s="433"/>
      <c r="VGY124" s="433"/>
      <c r="VGZ124" s="433"/>
      <c r="VHA124" s="433"/>
      <c r="VHB124" s="433"/>
      <c r="VHC124" s="433"/>
      <c r="VHD124" s="433"/>
      <c r="VHE124" s="433"/>
      <c r="VHF124" s="433"/>
      <c r="VHG124" s="433"/>
      <c r="VHH124" s="433"/>
      <c r="VHI124" s="433"/>
      <c r="VHJ124" s="433"/>
      <c r="VHK124" s="433"/>
      <c r="VHL124" s="433"/>
      <c r="VHM124" s="433"/>
      <c r="VHN124" s="433"/>
      <c r="VHO124" s="433"/>
      <c r="VHP124" s="433"/>
      <c r="VHQ124" s="433"/>
      <c r="VHR124" s="433"/>
      <c r="VHS124" s="433"/>
      <c r="VHT124" s="433"/>
      <c r="VHU124" s="433"/>
      <c r="VHV124" s="433"/>
      <c r="VHW124" s="433"/>
      <c r="VHX124" s="433"/>
      <c r="VHY124" s="433"/>
      <c r="VHZ124" s="433"/>
      <c r="VIA124" s="433"/>
      <c r="VIB124" s="433"/>
      <c r="VIC124" s="433"/>
      <c r="VID124" s="433"/>
      <c r="VIE124" s="433"/>
      <c r="VIF124" s="433"/>
      <c r="VIG124" s="433"/>
      <c r="VIH124" s="433"/>
      <c r="VII124" s="433"/>
      <c r="VIJ124" s="433"/>
      <c r="VIK124" s="433"/>
      <c r="VIL124" s="433"/>
      <c r="VIM124" s="433"/>
      <c r="VIN124" s="433"/>
      <c r="VIO124" s="433"/>
      <c r="VIP124" s="433"/>
      <c r="VIQ124" s="433"/>
      <c r="VIR124" s="433"/>
      <c r="VIS124" s="433"/>
      <c r="VIT124" s="433"/>
      <c r="VIU124" s="433"/>
      <c r="VIV124" s="433"/>
      <c r="VIW124" s="433"/>
      <c r="VIX124" s="433"/>
      <c r="VIY124" s="433"/>
      <c r="VIZ124" s="433"/>
      <c r="VJA124" s="433"/>
      <c r="VJB124" s="433"/>
      <c r="VJC124" s="433"/>
      <c r="VJD124" s="433"/>
      <c r="VJE124" s="433"/>
      <c r="VJF124" s="433"/>
      <c r="VJG124" s="433"/>
      <c r="VJH124" s="433"/>
      <c r="VJI124" s="433"/>
      <c r="VJJ124" s="433"/>
      <c r="VJK124" s="433"/>
      <c r="VJL124" s="433"/>
      <c r="VJM124" s="433"/>
      <c r="VJN124" s="433"/>
      <c r="VJO124" s="433"/>
      <c r="VJP124" s="433"/>
      <c r="VJQ124" s="433"/>
      <c r="VJR124" s="433"/>
      <c r="VJS124" s="433"/>
      <c r="VJT124" s="433"/>
      <c r="VJU124" s="433"/>
      <c r="VJV124" s="433"/>
      <c r="VJW124" s="433"/>
      <c r="VJX124" s="433"/>
      <c r="VJY124" s="433"/>
      <c r="VJZ124" s="433"/>
      <c r="VKA124" s="433"/>
      <c r="VKB124" s="433"/>
      <c r="VKC124" s="433"/>
      <c r="VKD124" s="433"/>
      <c r="VKE124" s="433"/>
      <c r="VKF124" s="433"/>
      <c r="VKG124" s="433"/>
      <c r="VKH124" s="433"/>
      <c r="VKI124" s="433"/>
      <c r="VKJ124" s="433"/>
      <c r="VKK124" s="433"/>
      <c r="VKL124" s="433"/>
      <c r="VKM124" s="433"/>
      <c r="VKN124" s="433"/>
      <c r="VKO124" s="433"/>
      <c r="VKP124" s="433"/>
      <c r="VKQ124" s="433"/>
      <c r="VKR124" s="433"/>
      <c r="VKS124" s="433"/>
      <c r="VKT124" s="433"/>
      <c r="VKU124" s="433"/>
      <c r="VKV124" s="433"/>
      <c r="VKW124" s="433"/>
      <c r="VKX124" s="433"/>
      <c r="VKY124" s="433"/>
      <c r="VKZ124" s="433"/>
      <c r="VLA124" s="433"/>
      <c r="VLB124" s="433"/>
      <c r="VLC124" s="433"/>
      <c r="VLD124" s="433"/>
      <c r="VLE124" s="433"/>
      <c r="VLF124" s="433"/>
      <c r="VLG124" s="433"/>
      <c r="VLH124" s="433"/>
      <c r="VLI124" s="433"/>
      <c r="VLJ124" s="433"/>
      <c r="VLK124" s="433"/>
      <c r="VLL124" s="433"/>
      <c r="VLM124" s="433"/>
      <c r="VLN124" s="433"/>
      <c r="VLO124" s="433"/>
      <c r="VLP124" s="433"/>
      <c r="VLQ124" s="433"/>
      <c r="VLR124" s="433"/>
      <c r="VLS124" s="433"/>
      <c r="VLT124" s="433"/>
      <c r="VLU124" s="433"/>
      <c r="VLV124" s="433"/>
      <c r="VLW124" s="433"/>
      <c r="VLX124" s="433"/>
      <c r="VLY124" s="433"/>
      <c r="VLZ124" s="433"/>
      <c r="VMA124" s="433"/>
      <c r="VMB124" s="433"/>
      <c r="VMC124" s="433"/>
      <c r="VMD124" s="433"/>
      <c r="VME124" s="433"/>
      <c r="VMF124" s="433"/>
      <c r="VMG124" s="433"/>
      <c r="VMH124" s="433"/>
      <c r="VMI124" s="433"/>
      <c r="VMJ124" s="433"/>
      <c r="VMK124" s="433"/>
      <c r="VML124" s="433"/>
      <c r="VMM124" s="433"/>
      <c r="VMN124" s="433"/>
      <c r="VMO124" s="433"/>
      <c r="VMP124" s="433"/>
      <c r="VMQ124" s="433"/>
      <c r="VMR124" s="433"/>
      <c r="VMS124" s="433"/>
      <c r="VMT124" s="433"/>
      <c r="VMU124" s="433"/>
      <c r="VMV124" s="433"/>
      <c r="VMW124" s="433"/>
      <c r="VMX124" s="433"/>
      <c r="VMY124" s="433"/>
      <c r="VMZ124" s="433"/>
      <c r="VNA124" s="433"/>
      <c r="VNB124" s="433"/>
      <c r="VNC124" s="433"/>
      <c r="VND124" s="433"/>
      <c r="VNE124" s="433"/>
      <c r="VNF124" s="433"/>
      <c r="VNG124" s="433"/>
      <c r="VNH124" s="433"/>
      <c r="VNI124" s="433"/>
      <c r="VNJ124" s="433"/>
      <c r="VNK124" s="433"/>
      <c r="VNL124" s="433"/>
      <c r="VNM124" s="433"/>
      <c r="VNN124" s="433"/>
      <c r="VNO124" s="433"/>
      <c r="VNP124" s="433"/>
      <c r="VNQ124" s="433"/>
      <c r="VNR124" s="433"/>
      <c r="VNS124" s="433"/>
      <c r="VNT124" s="433"/>
      <c r="VNU124" s="433"/>
      <c r="VNV124" s="433"/>
      <c r="VNW124" s="433"/>
      <c r="VNX124" s="433"/>
      <c r="VNY124" s="433"/>
      <c r="VNZ124" s="433"/>
      <c r="VOA124" s="433"/>
      <c r="VOB124" s="433"/>
      <c r="VOC124" s="433"/>
      <c r="VOD124" s="433"/>
      <c r="VOE124" s="433"/>
      <c r="VOF124" s="433"/>
      <c r="VOG124" s="433"/>
      <c r="VOH124" s="433"/>
      <c r="VOI124" s="433"/>
      <c r="VOJ124" s="433"/>
      <c r="VOK124" s="433"/>
      <c r="VOL124" s="433"/>
      <c r="VOM124" s="433"/>
      <c r="VON124" s="433"/>
      <c r="VOO124" s="433"/>
      <c r="VOP124" s="433"/>
      <c r="VOQ124" s="433"/>
      <c r="VOR124" s="433"/>
      <c r="VOS124" s="433"/>
      <c r="VOT124" s="433"/>
      <c r="VOU124" s="433"/>
      <c r="VOV124" s="433"/>
      <c r="VOW124" s="433"/>
      <c r="VOX124" s="433"/>
      <c r="VOY124" s="433"/>
      <c r="VOZ124" s="433"/>
      <c r="VPA124" s="433"/>
      <c r="VPB124" s="433"/>
      <c r="VPC124" s="433"/>
      <c r="VPD124" s="433"/>
      <c r="VPE124" s="433"/>
      <c r="VPF124" s="433"/>
      <c r="VPG124" s="433"/>
      <c r="VPH124" s="433"/>
      <c r="VPI124" s="433"/>
      <c r="VPJ124" s="433"/>
      <c r="VPK124" s="433"/>
      <c r="VPL124" s="433"/>
      <c r="VPM124" s="433"/>
      <c r="VPN124" s="433"/>
      <c r="VPO124" s="433"/>
      <c r="VPP124" s="433"/>
      <c r="VPQ124" s="433"/>
      <c r="VPR124" s="433"/>
      <c r="VPS124" s="433"/>
      <c r="VPT124" s="433"/>
      <c r="VPU124" s="433"/>
      <c r="VPV124" s="433"/>
      <c r="VPW124" s="433"/>
      <c r="VPX124" s="433"/>
      <c r="VPY124" s="433"/>
      <c r="VPZ124" s="433"/>
      <c r="VQA124" s="433"/>
      <c r="VQB124" s="433"/>
      <c r="VQC124" s="433"/>
      <c r="VQD124" s="433"/>
      <c r="VQE124" s="433"/>
      <c r="VQF124" s="433"/>
      <c r="VQG124" s="433"/>
      <c r="VQH124" s="433"/>
      <c r="VQI124" s="433"/>
      <c r="VQJ124" s="433"/>
      <c r="VQK124" s="433"/>
      <c r="VQL124" s="433"/>
      <c r="VQM124" s="433"/>
      <c r="VQN124" s="433"/>
      <c r="VQO124" s="433"/>
      <c r="VQP124" s="433"/>
      <c r="VQQ124" s="433"/>
      <c r="VQR124" s="433"/>
      <c r="VQS124" s="433"/>
      <c r="VQT124" s="433"/>
      <c r="VQU124" s="433"/>
      <c r="VQV124" s="433"/>
      <c r="VQW124" s="433"/>
      <c r="VQX124" s="433"/>
      <c r="VQY124" s="433"/>
      <c r="VQZ124" s="433"/>
      <c r="VRA124" s="433"/>
      <c r="VRB124" s="433"/>
      <c r="VRC124" s="433"/>
      <c r="VRD124" s="433"/>
      <c r="VRE124" s="433"/>
      <c r="VRF124" s="433"/>
      <c r="VRG124" s="433"/>
      <c r="VRH124" s="433"/>
      <c r="VRI124" s="433"/>
      <c r="VRJ124" s="433"/>
      <c r="VRK124" s="433"/>
      <c r="VRL124" s="433"/>
      <c r="VRM124" s="433"/>
      <c r="VRN124" s="433"/>
      <c r="VRO124" s="433"/>
      <c r="VRP124" s="433"/>
      <c r="VRQ124" s="433"/>
      <c r="VRR124" s="433"/>
      <c r="VRS124" s="433"/>
      <c r="VRT124" s="433"/>
      <c r="VRU124" s="433"/>
      <c r="VRV124" s="433"/>
      <c r="VRW124" s="433"/>
      <c r="VRX124" s="433"/>
      <c r="VRY124" s="433"/>
      <c r="VRZ124" s="433"/>
      <c r="VSA124" s="433"/>
      <c r="VSB124" s="433"/>
      <c r="VSC124" s="433"/>
      <c r="VSD124" s="433"/>
      <c r="VSE124" s="433"/>
      <c r="VSF124" s="433"/>
      <c r="VSG124" s="433"/>
      <c r="VSH124" s="433"/>
      <c r="VSI124" s="433"/>
      <c r="VSJ124" s="433"/>
      <c r="VSK124" s="433"/>
      <c r="VSL124" s="433"/>
      <c r="VSM124" s="433"/>
      <c r="VSN124" s="433"/>
      <c r="VSO124" s="433"/>
      <c r="VSP124" s="433"/>
      <c r="VSQ124" s="433"/>
      <c r="VSR124" s="433"/>
      <c r="VSS124" s="433"/>
      <c r="VST124" s="433"/>
      <c r="VSU124" s="433"/>
      <c r="VSV124" s="433"/>
      <c r="VSW124" s="433"/>
      <c r="VSX124" s="433"/>
      <c r="VSY124" s="433"/>
      <c r="VSZ124" s="433"/>
      <c r="VTA124" s="433"/>
      <c r="VTB124" s="433"/>
      <c r="VTC124" s="433"/>
      <c r="VTD124" s="433"/>
      <c r="VTE124" s="433"/>
      <c r="VTF124" s="433"/>
      <c r="VTG124" s="433"/>
      <c r="VTH124" s="433"/>
      <c r="VTI124" s="433"/>
      <c r="VTJ124" s="433"/>
      <c r="VTK124" s="433"/>
      <c r="VTL124" s="433"/>
      <c r="VTM124" s="433"/>
      <c r="VTN124" s="433"/>
      <c r="VTO124" s="433"/>
      <c r="VTP124" s="433"/>
      <c r="VTQ124" s="433"/>
      <c r="VTR124" s="433"/>
      <c r="VTS124" s="433"/>
      <c r="VTT124" s="433"/>
      <c r="VTU124" s="433"/>
      <c r="VTV124" s="433"/>
      <c r="VTW124" s="433"/>
      <c r="VTX124" s="433"/>
      <c r="VTY124" s="433"/>
      <c r="VTZ124" s="433"/>
      <c r="VUA124" s="433"/>
      <c r="VUB124" s="433"/>
      <c r="VUC124" s="433"/>
      <c r="VUD124" s="433"/>
      <c r="VUE124" s="433"/>
      <c r="VUF124" s="433"/>
      <c r="VUG124" s="433"/>
      <c r="VUH124" s="433"/>
      <c r="VUI124" s="433"/>
      <c r="VUJ124" s="433"/>
      <c r="VUK124" s="433"/>
      <c r="VUL124" s="433"/>
      <c r="VUM124" s="433"/>
      <c r="VUN124" s="433"/>
      <c r="VUO124" s="433"/>
      <c r="VUP124" s="433"/>
      <c r="VUQ124" s="433"/>
      <c r="VUR124" s="433"/>
      <c r="VUS124" s="433"/>
      <c r="VUT124" s="433"/>
      <c r="VUU124" s="433"/>
      <c r="VUV124" s="433"/>
      <c r="VUW124" s="433"/>
      <c r="VUX124" s="433"/>
      <c r="VUY124" s="433"/>
      <c r="VUZ124" s="433"/>
      <c r="VVA124" s="433"/>
      <c r="VVB124" s="433"/>
      <c r="VVC124" s="433"/>
      <c r="VVD124" s="433"/>
      <c r="VVE124" s="433"/>
      <c r="VVF124" s="433"/>
      <c r="VVG124" s="433"/>
      <c r="VVH124" s="433"/>
      <c r="VVI124" s="433"/>
      <c r="VVJ124" s="433"/>
      <c r="VVK124" s="433"/>
      <c r="VVL124" s="433"/>
      <c r="VVM124" s="433"/>
      <c r="VVN124" s="433"/>
      <c r="VVO124" s="433"/>
      <c r="VVP124" s="433"/>
      <c r="VVQ124" s="433"/>
      <c r="VVR124" s="433"/>
      <c r="VVS124" s="433"/>
      <c r="VVT124" s="433"/>
      <c r="VVU124" s="433"/>
      <c r="VVV124" s="433"/>
      <c r="VVW124" s="433"/>
      <c r="VVX124" s="433"/>
      <c r="VVY124" s="433"/>
      <c r="VVZ124" s="433"/>
      <c r="VWA124" s="433"/>
      <c r="VWB124" s="433"/>
      <c r="VWC124" s="433"/>
      <c r="VWD124" s="433"/>
      <c r="VWE124" s="433"/>
      <c r="VWF124" s="433"/>
      <c r="VWG124" s="433"/>
      <c r="VWH124" s="433"/>
      <c r="VWI124" s="433"/>
      <c r="VWJ124" s="433"/>
      <c r="VWK124" s="433"/>
      <c r="VWL124" s="433"/>
      <c r="VWM124" s="433"/>
      <c r="VWN124" s="433"/>
      <c r="VWO124" s="433"/>
      <c r="VWP124" s="433"/>
      <c r="VWQ124" s="433"/>
      <c r="VWR124" s="433"/>
      <c r="VWS124" s="433"/>
      <c r="VWT124" s="433"/>
      <c r="VWU124" s="433"/>
      <c r="VWV124" s="433"/>
      <c r="VWW124" s="433"/>
      <c r="VWX124" s="433"/>
      <c r="VWY124" s="433"/>
      <c r="VWZ124" s="433"/>
      <c r="VXA124" s="433"/>
      <c r="VXB124" s="433"/>
      <c r="VXC124" s="433"/>
      <c r="VXD124" s="433"/>
      <c r="VXE124" s="433"/>
      <c r="VXF124" s="433"/>
      <c r="VXG124" s="433"/>
      <c r="VXH124" s="433"/>
      <c r="VXI124" s="433"/>
      <c r="VXJ124" s="433"/>
      <c r="VXK124" s="433"/>
      <c r="VXL124" s="433"/>
      <c r="VXM124" s="433"/>
      <c r="VXN124" s="433"/>
      <c r="VXO124" s="433"/>
      <c r="VXP124" s="433"/>
      <c r="VXQ124" s="433"/>
      <c r="VXR124" s="433"/>
      <c r="VXS124" s="433"/>
      <c r="VXT124" s="433"/>
      <c r="VXU124" s="433"/>
      <c r="VXV124" s="433"/>
      <c r="VXW124" s="433"/>
      <c r="VXX124" s="433"/>
      <c r="VXY124" s="433"/>
      <c r="VXZ124" s="433"/>
      <c r="VYA124" s="433"/>
      <c r="VYB124" s="433"/>
      <c r="VYC124" s="433"/>
      <c r="VYD124" s="433"/>
      <c r="VYE124" s="433"/>
      <c r="VYF124" s="433"/>
      <c r="VYG124" s="433"/>
      <c r="VYH124" s="433"/>
      <c r="VYI124" s="433"/>
      <c r="VYJ124" s="433"/>
      <c r="VYK124" s="433"/>
      <c r="VYL124" s="433"/>
      <c r="VYM124" s="433"/>
      <c r="VYN124" s="433"/>
      <c r="VYO124" s="433"/>
      <c r="VYP124" s="433"/>
      <c r="VYQ124" s="433"/>
      <c r="VYR124" s="433"/>
      <c r="VYS124" s="433"/>
      <c r="VYT124" s="433"/>
      <c r="VYU124" s="433"/>
      <c r="VYV124" s="433"/>
      <c r="VYW124" s="433"/>
      <c r="VYX124" s="433"/>
      <c r="VYY124" s="433"/>
      <c r="VYZ124" s="433"/>
      <c r="VZA124" s="433"/>
      <c r="VZB124" s="433"/>
      <c r="VZC124" s="433"/>
      <c r="VZD124" s="433"/>
      <c r="VZE124" s="433"/>
      <c r="VZF124" s="433"/>
      <c r="VZG124" s="433"/>
      <c r="VZH124" s="433"/>
      <c r="VZI124" s="433"/>
      <c r="VZJ124" s="433"/>
      <c r="VZK124" s="433"/>
      <c r="VZL124" s="433"/>
      <c r="VZM124" s="433"/>
      <c r="VZN124" s="433"/>
      <c r="VZO124" s="433"/>
      <c r="VZP124" s="433"/>
      <c r="VZQ124" s="433"/>
      <c r="VZR124" s="433"/>
      <c r="VZS124" s="433"/>
      <c r="VZT124" s="433"/>
      <c r="VZU124" s="433"/>
      <c r="VZV124" s="433"/>
      <c r="VZW124" s="433"/>
      <c r="VZX124" s="433"/>
      <c r="VZY124" s="433"/>
      <c r="VZZ124" s="433"/>
      <c r="WAA124" s="433"/>
      <c r="WAB124" s="433"/>
      <c r="WAC124" s="433"/>
      <c r="WAD124" s="433"/>
      <c r="WAE124" s="433"/>
      <c r="WAF124" s="433"/>
      <c r="WAG124" s="433"/>
      <c r="WAH124" s="433"/>
      <c r="WAI124" s="433"/>
      <c r="WAJ124" s="433"/>
      <c r="WAK124" s="433"/>
      <c r="WAL124" s="433"/>
      <c r="WAM124" s="433"/>
      <c r="WAN124" s="433"/>
      <c r="WAO124" s="433"/>
      <c r="WAP124" s="433"/>
      <c r="WAQ124" s="433"/>
      <c r="WAR124" s="433"/>
      <c r="WAS124" s="433"/>
      <c r="WAT124" s="433"/>
      <c r="WAU124" s="433"/>
      <c r="WAV124" s="433"/>
      <c r="WAW124" s="433"/>
      <c r="WAX124" s="433"/>
      <c r="WAY124" s="433"/>
      <c r="WAZ124" s="433"/>
      <c r="WBA124" s="433"/>
      <c r="WBB124" s="433"/>
      <c r="WBC124" s="433"/>
      <c r="WBD124" s="433"/>
      <c r="WBE124" s="433"/>
      <c r="WBF124" s="433"/>
      <c r="WBG124" s="433"/>
      <c r="WBH124" s="433"/>
      <c r="WBI124" s="433"/>
      <c r="WBJ124" s="433"/>
      <c r="WBK124" s="433"/>
      <c r="WBL124" s="433"/>
      <c r="WBM124" s="433"/>
      <c r="WBN124" s="433"/>
      <c r="WBO124" s="433"/>
      <c r="WBP124" s="433"/>
      <c r="WBQ124" s="433"/>
      <c r="WBR124" s="433"/>
      <c r="WBS124" s="433"/>
      <c r="WBT124" s="433"/>
      <c r="WBU124" s="433"/>
      <c r="WBV124" s="433"/>
      <c r="WBW124" s="433"/>
      <c r="WBX124" s="433"/>
      <c r="WBY124" s="433"/>
      <c r="WBZ124" s="433"/>
      <c r="WCA124" s="433"/>
      <c r="WCB124" s="433"/>
      <c r="WCC124" s="433"/>
      <c r="WCD124" s="433"/>
      <c r="WCE124" s="433"/>
      <c r="WCF124" s="433"/>
      <c r="WCG124" s="433"/>
      <c r="WCH124" s="433"/>
      <c r="WCI124" s="433"/>
      <c r="WCJ124" s="433"/>
      <c r="WCK124" s="433"/>
      <c r="WCL124" s="433"/>
      <c r="WCM124" s="433"/>
      <c r="WCN124" s="433"/>
      <c r="WCO124" s="433"/>
      <c r="WCP124" s="433"/>
      <c r="WCQ124" s="433"/>
      <c r="WCR124" s="433"/>
      <c r="WCS124" s="433"/>
      <c r="WCT124" s="433"/>
      <c r="WCU124" s="433"/>
      <c r="WCV124" s="433"/>
      <c r="WCW124" s="433"/>
      <c r="WCX124" s="433"/>
      <c r="WCY124" s="433"/>
      <c r="WCZ124" s="433"/>
      <c r="WDA124" s="433"/>
      <c r="WDB124" s="433"/>
      <c r="WDC124" s="433"/>
      <c r="WDD124" s="433"/>
      <c r="WDE124" s="433"/>
      <c r="WDF124" s="433"/>
      <c r="WDG124" s="433"/>
      <c r="WDH124" s="433"/>
      <c r="WDI124" s="433"/>
      <c r="WDJ124" s="433"/>
      <c r="WDK124" s="433"/>
      <c r="WDL124" s="433"/>
      <c r="WDM124" s="433"/>
      <c r="WDN124" s="433"/>
      <c r="WDO124" s="433"/>
      <c r="WDP124" s="433"/>
      <c r="WDQ124" s="433"/>
      <c r="WDR124" s="433"/>
      <c r="WDS124" s="433"/>
      <c r="WDT124" s="433"/>
      <c r="WDU124" s="433"/>
      <c r="WDV124" s="433"/>
      <c r="WDW124" s="433"/>
      <c r="WDX124" s="433"/>
      <c r="WDY124" s="433"/>
      <c r="WDZ124" s="433"/>
      <c r="WEA124" s="433"/>
      <c r="WEB124" s="433"/>
      <c r="WEC124" s="433"/>
      <c r="WED124" s="433"/>
      <c r="WEE124" s="433"/>
      <c r="WEF124" s="433"/>
      <c r="WEG124" s="433"/>
      <c r="WEH124" s="433"/>
      <c r="WEI124" s="433"/>
      <c r="WEJ124" s="433"/>
      <c r="WEK124" s="433"/>
      <c r="WEL124" s="433"/>
      <c r="WEM124" s="433"/>
      <c r="WEN124" s="433"/>
      <c r="WEO124" s="433"/>
      <c r="WEP124" s="433"/>
      <c r="WEQ124" s="433"/>
      <c r="WER124" s="433"/>
      <c r="WES124" s="433"/>
      <c r="WET124" s="433"/>
      <c r="WEU124" s="433"/>
      <c r="WEV124" s="433"/>
      <c r="WEW124" s="433"/>
      <c r="WEX124" s="433"/>
      <c r="WEY124" s="433"/>
      <c r="WEZ124" s="433"/>
      <c r="WFA124" s="433"/>
      <c r="WFB124" s="433"/>
      <c r="WFC124" s="433"/>
      <c r="WFD124" s="433"/>
      <c r="WFE124" s="433"/>
      <c r="WFF124" s="433"/>
      <c r="WFG124" s="433"/>
      <c r="WFH124" s="433"/>
      <c r="WFI124" s="433"/>
      <c r="WFJ124" s="433"/>
      <c r="WFK124" s="433"/>
      <c r="WFL124" s="433"/>
      <c r="WFM124" s="433"/>
      <c r="WFN124" s="433"/>
      <c r="WFO124" s="433"/>
      <c r="WFP124" s="433"/>
      <c r="WFQ124" s="433"/>
      <c r="WFR124" s="433"/>
      <c r="WFS124" s="433"/>
      <c r="WFT124" s="433"/>
      <c r="WFU124" s="433"/>
      <c r="WFV124" s="433"/>
      <c r="WFW124" s="433"/>
      <c r="WFX124" s="433"/>
      <c r="WFY124" s="433"/>
      <c r="WFZ124" s="433"/>
      <c r="WGA124" s="433"/>
      <c r="WGB124" s="433"/>
      <c r="WGC124" s="433"/>
      <c r="WGD124" s="433"/>
      <c r="WGE124" s="433"/>
      <c r="WGF124" s="433"/>
      <c r="WGG124" s="433"/>
      <c r="WGH124" s="433"/>
      <c r="WGI124" s="433"/>
      <c r="WGJ124" s="433"/>
      <c r="WGK124" s="433"/>
      <c r="WGL124" s="433"/>
      <c r="WGM124" s="433"/>
      <c r="WGN124" s="433"/>
      <c r="WGO124" s="433"/>
      <c r="WGP124" s="433"/>
      <c r="WGQ124" s="433"/>
      <c r="WGR124" s="433"/>
      <c r="WGS124" s="433"/>
      <c r="WGT124" s="433"/>
      <c r="WGU124" s="433"/>
      <c r="WGV124" s="433"/>
      <c r="WGW124" s="433"/>
      <c r="WGX124" s="433"/>
      <c r="WGY124" s="433"/>
      <c r="WGZ124" s="433"/>
      <c r="WHA124" s="433"/>
      <c r="WHB124" s="433"/>
      <c r="WHC124" s="433"/>
      <c r="WHD124" s="433"/>
      <c r="WHE124" s="433"/>
      <c r="WHF124" s="433"/>
      <c r="WHG124" s="433"/>
      <c r="WHH124" s="433"/>
      <c r="WHI124" s="433"/>
      <c r="WHJ124" s="433"/>
      <c r="WHK124" s="433"/>
      <c r="WHL124" s="433"/>
      <c r="WHM124" s="433"/>
      <c r="WHN124" s="433"/>
      <c r="WHO124" s="433"/>
      <c r="WHP124" s="433"/>
      <c r="WHQ124" s="433"/>
      <c r="WHR124" s="433"/>
      <c r="WHS124" s="433"/>
      <c r="WHT124" s="433"/>
      <c r="WHU124" s="433"/>
      <c r="WHV124" s="433"/>
      <c r="WHW124" s="433"/>
      <c r="WHX124" s="433"/>
      <c r="WHY124" s="433"/>
      <c r="WHZ124" s="433"/>
      <c r="WIA124" s="433"/>
      <c r="WIB124" s="433"/>
      <c r="WIC124" s="433"/>
      <c r="WID124" s="433"/>
      <c r="WIE124" s="433"/>
      <c r="WIF124" s="433"/>
      <c r="WIG124" s="433"/>
      <c r="WIH124" s="433"/>
      <c r="WII124" s="433"/>
      <c r="WIJ124" s="433"/>
      <c r="WIK124" s="433"/>
      <c r="WIL124" s="433"/>
      <c r="WIM124" s="433"/>
      <c r="WIN124" s="433"/>
      <c r="WIO124" s="433"/>
      <c r="WIP124" s="433"/>
      <c r="WIQ124" s="433"/>
      <c r="WIR124" s="433"/>
      <c r="WIS124" s="433"/>
      <c r="WIT124" s="433"/>
      <c r="WIU124" s="433"/>
      <c r="WIV124" s="433"/>
      <c r="WIW124" s="433"/>
      <c r="WIX124" s="433"/>
      <c r="WIY124" s="433"/>
      <c r="WIZ124" s="433"/>
      <c r="WJA124" s="433"/>
      <c r="WJB124" s="433"/>
      <c r="WJC124" s="433"/>
      <c r="WJD124" s="433"/>
      <c r="WJE124" s="433"/>
      <c r="WJF124" s="433"/>
      <c r="WJG124" s="433"/>
      <c r="WJH124" s="433"/>
      <c r="WJI124" s="433"/>
      <c r="WJJ124" s="433"/>
      <c r="WJK124" s="433"/>
      <c r="WJL124" s="433"/>
      <c r="WJM124" s="433"/>
      <c r="WJN124" s="433"/>
      <c r="WJO124" s="433"/>
      <c r="WJP124" s="433"/>
      <c r="WJQ124" s="433"/>
      <c r="WJR124" s="433"/>
      <c r="WJS124" s="433"/>
      <c r="WJT124" s="433"/>
      <c r="WJU124" s="433"/>
      <c r="WJV124" s="433"/>
      <c r="WJW124" s="433"/>
      <c r="WJX124" s="433"/>
      <c r="WJY124" s="433"/>
      <c r="WJZ124" s="433"/>
      <c r="WKA124" s="433"/>
      <c r="WKB124" s="433"/>
      <c r="WKC124" s="433"/>
      <c r="WKD124" s="433"/>
      <c r="WKE124" s="433"/>
      <c r="WKF124" s="433"/>
      <c r="WKG124" s="433"/>
      <c r="WKH124" s="433"/>
      <c r="WKI124" s="433"/>
      <c r="WKJ124" s="433"/>
      <c r="WKK124" s="433"/>
      <c r="WKL124" s="433"/>
      <c r="WKM124" s="433"/>
      <c r="WKN124" s="433"/>
      <c r="WKO124" s="433"/>
      <c r="WKP124" s="433"/>
      <c r="WKQ124" s="433"/>
      <c r="WKR124" s="433"/>
      <c r="WKS124" s="433"/>
      <c r="WKT124" s="433"/>
      <c r="WKU124" s="433"/>
      <c r="WKV124" s="433"/>
      <c r="WKW124" s="433"/>
      <c r="WKX124" s="433"/>
      <c r="WKY124" s="433"/>
      <c r="WKZ124" s="433"/>
      <c r="WLA124" s="433"/>
      <c r="WLB124" s="433"/>
      <c r="WLC124" s="433"/>
      <c r="WLD124" s="433"/>
      <c r="WLE124" s="433"/>
      <c r="WLF124" s="433"/>
      <c r="WLG124" s="433"/>
      <c r="WLH124" s="433"/>
      <c r="WLI124" s="433"/>
      <c r="WLJ124" s="433"/>
      <c r="WLK124" s="433"/>
      <c r="WLL124" s="433"/>
      <c r="WLM124" s="433"/>
      <c r="WLN124" s="433"/>
      <c r="WLO124" s="433"/>
      <c r="WLP124" s="433"/>
      <c r="WLQ124" s="433"/>
      <c r="WLR124" s="433"/>
      <c r="WLS124" s="433"/>
      <c r="WLT124" s="433"/>
      <c r="WLU124" s="433"/>
      <c r="WLV124" s="433"/>
      <c r="WLW124" s="433"/>
      <c r="WLX124" s="433"/>
      <c r="WLY124" s="433"/>
      <c r="WLZ124" s="433"/>
      <c r="WMA124" s="433"/>
      <c r="WMB124" s="433"/>
      <c r="WMC124" s="433"/>
      <c r="WMD124" s="433"/>
      <c r="WME124" s="433"/>
      <c r="WMF124" s="433"/>
      <c r="WMG124" s="433"/>
      <c r="WMH124" s="433"/>
      <c r="WMI124" s="433"/>
      <c r="WMJ124" s="433"/>
      <c r="WMK124" s="433"/>
      <c r="WML124" s="433"/>
      <c r="WMM124" s="433"/>
      <c r="WMN124" s="433"/>
      <c r="WMO124" s="433"/>
      <c r="WMP124" s="433"/>
      <c r="WMQ124" s="433"/>
      <c r="WMR124" s="433"/>
      <c r="WMS124" s="433"/>
      <c r="WMT124" s="433"/>
      <c r="WMU124" s="433"/>
      <c r="WMV124" s="433"/>
      <c r="WMW124" s="433"/>
      <c r="WMX124" s="433"/>
      <c r="WMY124" s="433"/>
      <c r="WMZ124" s="433"/>
      <c r="WNA124" s="433"/>
      <c r="WNB124" s="433"/>
      <c r="WNC124" s="433"/>
      <c r="WND124" s="433"/>
      <c r="WNE124" s="433"/>
      <c r="WNF124" s="433"/>
      <c r="WNG124" s="433"/>
      <c r="WNH124" s="433"/>
      <c r="WNI124" s="433"/>
      <c r="WNJ124" s="433"/>
      <c r="WNK124" s="433"/>
      <c r="WNL124" s="433"/>
      <c r="WNM124" s="433"/>
      <c r="WNN124" s="433"/>
      <c r="WNO124" s="433"/>
      <c r="WNP124" s="433"/>
      <c r="WNQ124" s="433"/>
      <c r="WNR124" s="433"/>
      <c r="WNS124" s="433"/>
      <c r="WNT124" s="433"/>
      <c r="WNU124" s="433"/>
      <c r="WNV124" s="433"/>
      <c r="WNW124" s="433"/>
      <c r="WNX124" s="433"/>
      <c r="WNY124" s="433"/>
      <c r="WNZ124" s="433"/>
      <c r="WOA124" s="433"/>
      <c r="WOB124" s="433"/>
      <c r="WOC124" s="433"/>
      <c r="WOD124" s="433"/>
      <c r="WOE124" s="433"/>
      <c r="WOF124" s="433"/>
      <c r="WOG124" s="433"/>
      <c r="WOH124" s="433"/>
      <c r="WOI124" s="433"/>
      <c r="WOJ124" s="433"/>
      <c r="WOK124" s="433"/>
      <c r="WOL124" s="433"/>
      <c r="WOM124" s="433"/>
      <c r="WON124" s="433"/>
      <c r="WOO124" s="433"/>
      <c r="WOP124" s="433"/>
      <c r="WOQ124" s="433"/>
      <c r="WOR124" s="433"/>
      <c r="WOS124" s="433"/>
      <c r="WOT124" s="433"/>
      <c r="WOU124" s="433"/>
      <c r="WOV124" s="433"/>
      <c r="WOW124" s="433"/>
      <c r="WOX124" s="433"/>
      <c r="WOY124" s="433"/>
      <c r="WOZ124" s="433"/>
      <c r="WPA124" s="433"/>
      <c r="WPB124" s="433"/>
      <c r="WPC124" s="433"/>
      <c r="WPD124" s="433"/>
      <c r="WPE124" s="433"/>
      <c r="WPF124" s="433"/>
      <c r="WPG124" s="433"/>
      <c r="WPH124" s="433"/>
      <c r="WPI124" s="433"/>
      <c r="WPJ124" s="433"/>
      <c r="WPK124" s="433"/>
      <c r="WPL124" s="433"/>
      <c r="WPM124" s="433"/>
      <c r="WPN124" s="433"/>
      <c r="WPO124" s="433"/>
      <c r="WPP124" s="433"/>
      <c r="WPQ124" s="433"/>
      <c r="WPR124" s="433"/>
      <c r="WPS124" s="433"/>
      <c r="WPT124" s="433"/>
      <c r="WPU124" s="433"/>
      <c r="WPV124" s="433"/>
      <c r="WPW124" s="433"/>
      <c r="WPX124" s="433"/>
      <c r="WPY124" s="433"/>
      <c r="WPZ124" s="433"/>
      <c r="WQA124" s="433"/>
      <c r="WQB124" s="433"/>
      <c r="WQC124" s="433"/>
      <c r="WQD124" s="433"/>
      <c r="WQE124" s="433"/>
      <c r="WQF124" s="433"/>
      <c r="WQG124" s="433"/>
      <c r="WQH124" s="433"/>
      <c r="WQI124" s="433"/>
      <c r="WQJ124" s="433"/>
      <c r="WQK124" s="433"/>
      <c r="WQL124" s="433"/>
      <c r="WQM124" s="433"/>
      <c r="WQN124" s="433"/>
      <c r="WQO124" s="433"/>
      <c r="WQP124" s="433"/>
      <c r="WQQ124" s="433"/>
      <c r="WQR124" s="433"/>
      <c r="WQS124" s="433"/>
      <c r="WQT124" s="433"/>
      <c r="WQU124" s="433"/>
      <c r="WQV124" s="433"/>
      <c r="WQW124" s="433"/>
      <c r="WQX124" s="433"/>
      <c r="WQY124" s="433"/>
      <c r="WQZ124" s="433"/>
      <c r="WRA124" s="433"/>
      <c r="WRB124" s="433"/>
      <c r="WRC124" s="433"/>
      <c r="WRD124" s="433"/>
      <c r="WRE124" s="433"/>
      <c r="WRF124" s="433"/>
      <c r="WRG124" s="433"/>
      <c r="WRH124" s="433"/>
      <c r="WRI124" s="433"/>
      <c r="WRJ124" s="433"/>
      <c r="WRK124" s="433"/>
      <c r="WRL124" s="433"/>
      <c r="WRM124" s="433"/>
      <c r="WRN124" s="433"/>
      <c r="WRO124" s="433"/>
      <c r="WRP124" s="433"/>
      <c r="WRQ124" s="433"/>
      <c r="WRR124" s="433"/>
      <c r="WRS124" s="433"/>
      <c r="WRT124" s="433"/>
      <c r="WRU124" s="433"/>
      <c r="WRV124" s="433"/>
      <c r="WRW124" s="433"/>
      <c r="WRX124" s="433"/>
      <c r="WRY124" s="433"/>
      <c r="WRZ124" s="433"/>
      <c r="WSA124" s="433"/>
      <c r="WSB124" s="433"/>
      <c r="WSC124" s="433"/>
      <c r="WSD124" s="433"/>
      <c r="WSE124" s="433"/>
      <c r="WSF124" s="433"/>
      <c r="WSG124" s="433"/>
      <c r="WSH124" s="433"/>
      <c r="WSI124" s="433"/>
      <c r="WSJ124" s="433"/>
      <c r="WSK124" s="433"/>
      <c r="WSL124" s="433"/>
      <c r="WSM124" s="433"/>
      <c r="WSN124" s="433"/>
      <c r="WSO124" s="433"/>
      <c r="WSP124" s="433"/>
      <c r="WSQ124" s="433"/>
      <c r="WSR124" s="433"/>
      <c r="WSS124" s="433"/>
      <c r="WST124" s="433"/>
      <c r="WSU124" s="433"/>
      <c r="WSV124" s="433"/>
      <c r="WSW124" s="433"/>
      <c r="WSX124" s="433"/>
      <c r="WSY124" s="433"/>
      <c r="WSZ124" s="433"/>
      <c r="WTA124" s="433"/>
      <c r="WTB124" s="433"/>
      <c r="WTC124" s="433"/>
      <c r="WTD124" s="433"/>
      <c r="WTE124" s="433"/>
      <c r="WTF124" s="433"/>
      <c r="WTG124" s="433"/>
      <c r="WTH124" s="433"/>
      <c r="WTI124" s="433"/>
      <c r="WTJ124" s="433"/>
      <c r="WTK124" s="433"/>
      <c r="WTL124" s="433"/>
      <c r="WTM124" s="433"/>
      <c r="WTN124" s="433"/>
      <c r="WTO124" s="433"/>
      <c r="WTP124" s="433"/>
      <c r="WTQ124" s="433"/>
      <c r="WTR124" s="433"/>
      <c r="WTS124" s="433"/>
      <c r="WTT124" s="433"/>
      <c r="WTU124" s="433"/>
      <c r="WTV124" s="433"/>
      <c r="WTW124" s="433"/>
      <c r="WTX124" s="433"/>
      <c r="WTY124" s="433"/>
      <c r="WTZ124" s="433"/>
      <c r="WUA124" s="433"/>
      <c r="WUB124" s="433"/>
      <c r="WUC124" s="433"/>
      <c r="WUD124" s="433"/>
      <c r="WUE124" s="433"/>
      <c r="WUF124" s="433"/>
      <c r="WUG124" s="433"/>
      <c r="WUH124" s="433"/>
      <c r="WUI124" s="433"/>
      <c r="WUJ124" s="433"/>
      <c r="WUK124" s="433"/>
      <c r="WUL124" s="433"/>
      <c r="WUM124" s="433"/>
      <c r="WUN124" s="433"/>
      <c r="WUO124" s="433"/>
      <c r="WUP124" s="433"/>
      <c r="WUQ124" s="433"/>
      <c r="WUR124" s="433"/>
      <c r="WUS124" s="433"/>
      <c r="WUT124" s="433"/>
      <c r="WUU124" s="433"/>
      <c r="WUV124" s="433"/>
      <c r="WUW124" s="433"/>
      <c r="WUX124" s="433"/>
      <c r="WUY124" s="433"/>
      <c r="WUZ124" s="433"/>
      <c r="WVA124" s="433"/>
      <c r="WVB124" s="433"/>
      <c r="WVC124" s="433"/>
      <c r="WVD124" s="433"/>
      <c r="WVE124" s="433"/>
      <c r="WVF124" s="433"/>
      <c r="WVG124" s="433"/>
      <c r="WVH124" s="433"/>
      <c r="WVI124" s="433"/>
      <c r="WVJ124" s="433"/>
      <c r="WVK124" s="433"/>
      <c r="WVL124" s="433"/>
      <c r="WVM124" s="433"/>
      <c r="WVN124" s="433"/>
      <c r="WVO124" s="433"/>
      <c r="WVP124" s="433"/>
      <c r="WVQ124" s="433"/>
      <c r="WVR124" s="433"/>
      <c r="WVS124" s="433"/>
      <c r="WVT124" s="433"/>
      <c r="WVU124" s="433"/>
      <c r="WVV124" s="433"/>
      <c r="WVW124" s="433"/>
      <c r="WVX124" s="433"/>
      <c r="WVY124" s="433"/>
      <c r="WVZ124" s="433"/>
      <c r="WWA124" s="433"/>
      <c r="WWB124" s="433"/>
      <c r="WWC124" s="433"/>
      <c r="WWD124" s="433"/>
      <c r="WWE124" s="433"/>
      <c r="WWF124" s="433"/>
      <c r="WWG124" s="433"/>
      <c r="WWH124" s="433"/>
      <c r="WWI124" s="433"/>
      <c r="WWJ124" s="433"/>
      <c r="WWK124" s="433"/>
      <c r="WWL124" s="433"/>
      <c r="WWM124" s="433"/>
      <c r="WWN124" s="433"/>
      <c r="WWO124" s="433"/>
      <c r="WWP124" s="433"/>
      <c r="WWQ124" s="433"/>
      <c r="WWR124" s="433"/>
      <c r="WWS124" s="433"/>
      <c r="WWT124" s="433"/>
      <c r="WWU124" s="433"/>
      <c r="WWV124" s="433"/>
      <c r="WWW124" s="433"/>
      <c r="WWX124" s="433"/>
      <c r="WWY124" s="433"/>
      <c r="WWZ124" s="433"/>
      <c r="WXA124" s="433"/>
      <c r="WXB124" s="433"/>
      <c r="WXC124" s="433"/>
      <c r="WXD124" s="433"/>
      <c r="WXE124" s="433"/>
      <c r="WXF124" s="433"/>
      <c r="WXG124" s="433"/>
      <c r="WXH124" s="433"/>
      <c r="WXI124" s="433"/>
      <c r="WXJ124" s="433"/>
      <c r="WXK124" s="433"/>
      <c r="WXL124" s="433"/>
      <c r="WXM124" s="433"/>
      <c r="WXN124" s="433"/>
      <c r="WXO124" s="433"/>
      <c r="WXP124" s="433"/>
      <c r="WXQ124" s="433"/>
      <c r="WXR124" s="433"/>
      <c r="WXS124" s="433"/>
      <c r="WXT124" s="433"/>
      <c r="WXU124" s="433"/>
      <c r="WXV124" s="433"/>
      <c r="WXW124" s="433"/>
      <c r="WXX124" s="433"/>
      <c r="WXY124" s="433"/>
      <c r="WXZ124" s="433"/>
      <c r="WYA124" s="433"/>
      <c r="WYB124" s="433"/>
      <c r="WYC124" s="433"/>
      <c r="WYD124" s="433"/>
      <c r="WYE124" s="433"/>
      <c r="WYF124" s="433"/>
      <c r="WYG124" s="433"/>
      <c r="WYH124" s="433"/>
      <c r="WYI124" s="433"/>
      <c r="WYJ124" s="433"/>
      <c r="WYK124" s="433"/>
      <c r="WYL124" s="433"/>
      <c r="WYM124" s="433"/>
      <c r="WYN124" s="433"/>
      <c r="WYO124" s="433"/>
      <c r="WYP124" s="433"/>
      <c r="WYQ124" s="433"/>
      <c r="WYR124" s="433"/>
      <c r="WYS124" s="433"/>
      <c r="WYT124" s="433"/>
      <c r="WYU124" s="433"/>
      <c r="WYV124" s="433"/>
      <c r="WYW124" s="433"/>
      <c r="WYX124" s="433"/>
      <c r="WYY124" s="433"/>
      <c r="WYZ124" s="433"/>
      <c r="WZA124" s="433"/>
      <c r="WZB124" s="433"/>
      <c r="WZC124" s="433"/>
      <c r="WZD124" s="433"/>
      <c r="WZE124" s="433"/>
      <c r="WZF124" s="433"/>
      <c r="WZG124" s="433"/>
      <c r="WZH124" s="433"/>
      <c r="WZI124" s="433"/>
      <c r="WZJ124" s="433"/>
      <c r="WZK124" s="433"/>
      <c r="WZL124" s="433"/>
      <c r="WZM124" s="433"/>
      <c r="WZN124" s="433"/>
      <c r="WZO124" s="433"/>
      <c r="WZP124" s="433"/>
      <c r="WZQ124" s="433"/>
      <c r="WZR124" s="433"/>
      <c r="WZS124" s="433"/>
      <c r="WZT124" s="433"/>
      <c r="WZU124" s="433"/>
      <c r="WZV124" s="433"/>
      <c r="WZW124" s="433"/>
      <c r="WZX124" s="433"/>
      <c r="WZY124" s="433"/>
      <c r="WZZ124" s="433"/>
      <c r="XAA124" s="433"/>
      <c r="XAB124" s="433"/>
      <c r="XAC124" s="433"/>
      <c r="XAD124" s="433"/>
      <c r="XAE124" s="433"/>
      <c r="XAF124" s="433"/>
      <c r="XAG124" s="433"/>
      <c r="XAH124" s="433"/>
      <c r="XAI124" s="433"/>
      <c r="XAJ124" s="433"/>
      <c r="XAK124" s="433"/>
      <c r="XAL124" s="433"/>
      <c r="XAM124" s="433"/>
      <c r="XAN124" s="433"/>
      <c r="XAO124" s="433"/>
      <c r="XAP124" s="433"/>
      <c r="XAQ124" s="433"/>
      <c r="XAR124" s="433"/>
      <c r="XAS124" s="433"/>
      <c r="XAT124" s="433"/>
      <c r="XAU124" s="433"/>
      <c r="XAV124" s="433"/>
      <c r="XAW124" s="433"/>
      <c r="XAX124" s="433"/>
      <c r="XAY124" s="433"/>
      <c r="XAZ124" s="433"/>
      <c r="XBA124" s="433"/>
      <c r="XBB124" s="433"/>
      <c r="XBC124" s="433"/>
      <c r="XBD124" s="433"/>
      <c r="XBE124" s="433"/>
      <c r="XBF124" s="433"/>
      <c r="XBG124" s="433"/>
      <c r="XBH124" s="433"/>
      <c r="XBI124" s="433"/>
      <c r="XBJ124" s="433"/>
      <c r="XBK124" s="433"/>
      <c r="XBL124" s="433"/>
      <c r="XBM124" s="433"/>
      <c r="XBN124" s="433"/>
      <c r="XBO124" s="433"/>
      <c r="XBP124" s="433"/>
      <c r="XBQ124" s="433"/>
      <c r="XBR124" s="433"/>
      <c r="XBS124" s="433"/>
      <c r="XBT124" s="433"/>
      <c r="XBU124" s="433"/>
      <c r="XBV124" s="433"/>
      <c r="XBW124" s="433"/>
      <c r="XBX124" s="433"/>
      <c r="XBY124" s="433"/>
      <c r="XBZ124" s="433"/>
      <c r="XCA124" s="433"/>
      <c r="XCB124" s="433"/>
      <c r="XCC124" s="433"/>
      <c r="XCD124" s="433"/>
      <c r="XCE124" s="433"/>
      <c r="XCF124" s="433"/>
      <c r="XCG124" s="433"/>
      <c r="XCH124" s="433"/>
      <c r="XCI124" s="433"/>
      <c r="XCJ124" s="433"/>
      <c r="XCK124" s="433"/>
      <c r="XCL124" s="433"/>
      <c r="XCM124" s="433"/>
      <c r="XCN124" s="433"/>
      <c r="XCO124" s="433"/>
      <c r="XCP124" s="433"/>
      <c r="XCQ124" s="433"/>
      <c r="XCR124" s="433"/>
      <c r="XCS124" s="433"/>
      <c r="XCT124" s="433"/>
      <c r="XCU124" s="433"/>
      <c r="XCV124" s="433"/>
      <c r="XCW124" s="433"/>
      <c r="XCX124" s="433"/>
      <c r="XCY124" s="433"/>
      <c r="XCZ124" s="433"/>
      <c r="XDA124" s="433"/>
      <c r="XDB124" s="433"/>
      <c r="XDC124" s="433"/>
      <c r="XDD124" s="433"/>
      <c r="XDE124" s="433"/>
      <c r="XDF124" s="433"/>
      <c r="XDG124" s="433"/>
      <c r="XDH124" s="433"/>
      <c r="XDI124" s="433"/>
      <c r="XDJ124" s="433"/>
      <c r="XDK124" s="433"/>
      <c r="XDL124" s="433"/>
      <c r="XDM124" s="433"/>
      <c r="XDN124" s="433"/>
      <c r="XDO124" s="433"/>
      <c r="XDP124" s="433"/>
      <c r="XDQ124" s="433"/>
      <c r="XDR124" s="433"/>
      <c r="XDS124" s="433"/>
      <c r="XDT124" s="433"/>
      <c r="XDU124" s="433"/>
      <c r="XDV124" s="433"/>
      <c r="XDW124" s="433"/>
      <c r="XDX124" s="433"/>
      <c r="XDY124" s="433"/>
      <c r="XDZ124" s="433"/>
      <c r="XEA124" s="433"/>
      <c r="XEB124" s="433"/>
      <c r="XEC124" s="433"/>
      <c r="XED124" s="433"/>
      <c r="XEE124" s="433"/>
      <c r="XEF124" s="433"/>
      <c r="XEG124" s="433"/>
      <c r="XEH124" s="433"/>
      <c r="XEI124" s="433"/>
      <c r="XEJ124" s="433"/>
      <c r="XEK124" s="433"/>
      <c r="XEL124" s="433"/>
      <c r="XEM124" s="433"/>
      <c r="XEN124" s="433"/>
      <c r="XEO124" s="433"/>
      <c r="XEP124" s="433"/>
      <c r="XEQ124" s="433"/>
      <c r="XER124" s="433"/>
      <c r="XES124" s="433"/>
      <c r="XET124" s="433"/>
      <c r="XEU124" s="433"/>
      <c r="XEV124" s="433"/>
      <c r="XEW124" s="433"/>
      <c r="XEX124" s="433"/>
      <c r="XEY124" s="433"/>
      <c r="XEZ124" s="433"/>
      <c r="XFA124" s="433"/>
      <c r="XFB124" s="433"/>
      <c r="XFC124" s="433"/>
      <c r="XFD124" s="433"/>
    </row>
    <row r="125" spans="1:16384" s="384" customFormat="1" ht="28.5" x14ac:dyDescent="0.2">
      <c r="A125" s="424"/>
      <c r="B125" s="444" t="s">
        <v>2772</v>
      </c>
      <c r="C125" s="444" t="s">
        <v>75</v>
      </c>
      <c r="D125" s="424"/>
      <c r="E125" s="429" t="s">
        <v>5849</v>
      </c>
      <c r="F125" s="429" t="s">
        <v>5849</v>
      </c>
      <c r="G125" s="429"/>
      <c r="H125" s="388" t="s">
        <v>6587</v>
      </c>
      <c r="I125" s="424" t="s">
        <v>968</v>
      </c>
      <c r="J125" s="424"/>
      <c r="K125" s="424" t="s">
        <v>6521</v>
      </c>
      <c r="L125" s="445" t="s">
        <v>6179</v>
      </c>
      <c r="M125" s="445" t="s">
        <v>6178</v>
      </c>
      <c r="N125" s="424">
        <v>9727</v>
      </c>
      <c r="O125" s="446">
        <v>39505</v>
      </c>
      <c r="P125" s="446">
        <v>41179</v>
      </c>
      <c r="Q125" s="447">
        <v>41254</v>
      </c>
      <c r="R125" s="447"/>
      <c r="S125" s="430">
        <v>41213</v>
      </c>
      <c r="T125" s="431">
        <v>-33</v>
      </c>
      <c r="U125" s="432">
        <v>72</v>
      </c>
      <c r="V125" s="448">
        <v>1831</v>
      </c>
      <c r="W125" s="448"/>
      <c r="X125" s="448"/>
      <c r="Y125" s="461"/>
      <c r="Z125" s="444" t="s">
        <v>841</v>
      </c>
      <c r="AA125" s="444">
        <v>6.6</v>
      </c>
      <c r="AB125" s="424"/>
      <c r="AC125" s="424"/>
      <c r="AD125" s="424" t="s">
        <v>7179</v>
      </c>
      <c r="AE125" s="457"/>
      <c r="AF125" s="457"/>
      <c r="AG125" s="457"/>
      <c r="AH125" s="457"/>
      <c r="AI125" s="457"/>
      <c r="AJ125" s="457"/>
      <c r="AK125" s="457"/>
      <c r="AL125" s="457"/>
      <c r="AM125" s="457"/>
      <c r="AN125" s="457"/>
      <c r="AO125" s="457"/>
      <c r="AP125" s="457"/>
      <c r="AQ125" s="457"/>
      <c r="AR125" s="457"/>
      <c r="AS125" s="457"/>
      <c r="AT125" s="457"/>
      <c r="AU125" s="457"/>
      <c r="AV125" s="457"/>
      <c r="AW125" s="457"/>
      <c r="AX125" s="457"/>
      <c r="AY125" s="457"/>
      <c r="AZ125" s="457"/>
      <c r="BA125" s="457"/>
      <c r="BB125" s="457"/>
      <c r="BC125" s="457"/>
      <c r="BD125" s="457"/>
      <c r="BE125" s="457"/>
      <c r="BF125" s="457"/>
      <c r="BG125" s="457"/>
      <c r="BH125" s="457"/>
      <c r="BI125" s="457"/>
      <c r="BJ125" s="457"/>
      <c r="BK125" s="457"/>
      <c r="BL125" s="457"/>
      <c r="BM125" s="457"/>
      <c r="BN125" s="457"/>
      <c r="BO125" s="457"/>
      <c r="BP125" s="457"/>
      <c r="BQ125" s="457"/>
      <c r="BR125" s="457"/>
      <c r="BS125" s="457"/>
      <c r="BT125" s="457"/>
      <c r="BU125" s="457"/>
      <c r="BV125" s="457"/>
      <c r="BW125" s="457"/>
      <c r="BX125" s="457"/>
      <c r="BY125" s="457"/>
      <c r="BZ125" s="457"/>
      <c r="CA125" s="457"/>
      <c r="CB125" s="457"/>
      <c r="CC125" s="457"/>
      <c r="CD125" s="457"/>
      <c r="CE125" s="457"/>
      <c r="CF125" s="457"/>
      <c r="CG125" s="457"/>
      <c r="CH125" s="457"/>
      <c r="CI125" s="457"/>
      <c r="CJ125" s="457"/>
      <c r="CK125" s="457"/>
      <c r="CL125" s="457"/>
      <c r="CM125" s="457"/>
      <c r="CN125" s="457"/>
      <c r="CO125" s="457"/>
      <c r="CP125" s="457"/>
      <c r="CQ125" s="457"/>
      <c r="CR125" s="457"/>
      <c r="CS125" s="457"/>
      <c r="CT125" s="457"/>
      <c r="CU125" s="457"/>
      <c r="CV125" s="457"/>
      <c r="CW125" s="457"/>
      <c r="CX125" s="457"/>
      <c r="CY125" s="457"/>
      <c r="CZ125" s="457"/>
      <c r="DA125" s="457"/>
      <c r="DB125" s="457"/>
      <c r="DC125" s="457"/>
      <c r="DD125" s="457"/>
      <c r="DE125" s="457"/>
      <c r="DF125" s="457"/>
      <c r="DG125" s="457"/>
      <c r="DH125" s="457"/>
      <c r="DI125" s="457"/>
      <c r="DJ125" s="457"/>
      <c r="DK125" s="457"/>
      <c r="DL125" s="457"/>
      <c r="DM125" s="457"/>
      <c r="DN125" s="457"/>
      <c r="DO125" s="457"/>
      <c r="DP125" s="457"/>
      <c r="DQ125" s="457"/>
      <c r="DR125" s="457"/>
      <c r="DS125" s="457"/>
      <c r="DT125" s="457"/>
      <c r="DU125" s="457"/>
      <c r="DV125" s="457"/>
      <c r="DW125" s="457"/>
      <c r="DX125" s="457"/>
      <c r="DY125" s="457"/>
      <c r="DZ125" s="457"/>
      <c r="EA125" s="457"/>
      <c r="EB125" s="457"/>
      <c r="EC125" s="457"/>
      <c r="ED125" s="457"/>
      <c r="EE125" s="457"/>
      <c r="EF125" s="457"/>
      <c r="EG125" s="457"/>
      <c r="EH125" s="457"/>
      <c r="EI125" s="457"/>
      <c r="EJ125" s="457"/>
      <c r="EK125" s="457"/>
      <c r="EL125" s="457"/>
      <c r="EM125" s="457"/>
      <c r="EN125" s="457"/>
      <c r="EO125" s="457"/>
      <c r="EP125" s="457"/>
      <c r="EQ125" s="457"/>
      <c r="ER125" s="457"/>
      <c r="ES125" s="457"/>
      <c r="ET125" s="457"/>
      <c r="EU125" s="457"/>
      <c r="EV125" s="457"/>
      <c r="EW125" s="457"/>
      <c r="EX125" s="457"/>
      <c r="EY125" s="457"/>
      <c r="EZ125" s="457"/>
      <c r="FA125" s="457"/>
      <c r="FB125" s="457"/>
      <c r="FC125" s="457"/>
      <c r="FD125" s="457"/>
      <c r="FE125" s="457"/>
      <c r="FF125" s="457"/>
      <c r="FG125" s="457"/>
      <c r="FH125" s="457"/>
      <c r="FI125" s="457"/>
      <c r="FJ125" s="457"/>
      <c r="FK125" s="457"/>
      <c r="FL125" s="457"/>
      <c r="FM125" s="457"/>
      <c r="FN125" s="457"/>
      <c r="FO125" s="457"/>
      <c r="FP125" s="457"/>
      <c r="FQ125" s="457"/>
      <c r="FR125" s="457"/>
      <c r="FS125" s="457"/>
      <c r="FT125" s="457"/>
      <c r="FU125" s="457"/>
      <c r="FV125" s="457"/>
      <c r="FW125" s="457"/>
      <c r="FX125" s="457"/>
      <c r="FY125" s="457"/>
      <c r="FZ125" s="457"/>
      <c r="GA125" s="457"/>
      <c r="GB125" s="457"/>
      <c r="GC125" s="457"/>
      <c r="GD125" s="457"/>
      <c r="GE125" s="457"/>
      <c r="GF125" s="457"/>
      <c r="GG125" s="457"/>
      <c r="GH125" s="457"/>
      <c r="GI125" s="457"/>
      <c r="GJ125" s="457"/>
      <c r="GK125" s="457"/>
      <c r="GL125" s="457"/>
      <c r="GM125" s="457"/>
      <c r="GN125" s="457"/>
      <c r="GO125" s="457"/>
      <c r="GP125" s="457"/>
      <c r="GQ125" s="457"/>
      <c r="GR125" s="457"/>
      <c r="GS125" s="457"/>
      <c r="GT125" s="457"/>
      <c r="GU125" s="457"/>
      <c r="GV125" s="457"/>
      <c r="GW125" s="457"/>
      <c r="GX125" s="457"/>
      <c r="GY125" s="457"/>
      <c r="GZ125" s="457"/>
      <c r="HA125" s="457"/>
      <c r="HB125" s="457"/>
      <c r="HC125" s="457"/>
      <c r="HD125" s="457"/>
      <c r="HE125" s="457"/>
      <c r="HF125" s="457"/>
      <c r="HG125" s="457"/>
      <c r="HH125" s="457"/>
      <c r="HI125" s="457"/>
      <c r="HJ125" s="457"/>
      <c r="HK125" s="457"/>
      <c r="HL125" s="457"/>
      <c r="HM125" s="457"/>
      <c r="HN125" s="457"/>
      <c r="HO125" s="457"/>
      <c r="HP125" s="457"/>
      <c r="HQ125" s="457"/>
      <c r="HR125" s="457"/>
      <c r="HS125" s="457"/>
      <c r="HT125" s="457"/>
      <c r="HU125" s="457"/>
      <c r="HV125" s="457"/>
      <c r="HW125" s="457"/>
      <c r="HX125" s="457"/>
      <c r="HY125" s="457"/>
      <c r="HZ125" s="457"/>
      <c r="IA125" s="457"/>
      <c r="IB125" s="457"/>
      <c r="IC125" s="457"/>
      <c r="ID125" s="457"/>
      <c r="IE125" s="457"/>
      <c r="IF125" s="457"/>
      <c r="IG125" s="457"/>
      <c r="IH125" s="457"/>
      <c r="II125" s="457"/>
      <c r="IJ125" s="457"/>
      <c r="IK125" s="457"/>
      <c r="IL125" s="457"/>
      <c r="IM125" s="457"/>
      <c r="IN125" s="457"/>
      <c r="IO125" s="457"/>
      <c r="IP125" s="457"/>
      <c r="IQ125" s="457"/>
      <c r="IR125" s="457"/>
      <c r="IS125" s="457"/>
      <c r="IT125" s="457"/>
      <c r="IU125" s="457"/>
      <c r="IV125" s="457"/>
      <c r="IW125" s="457"/>
      <c r="IX125" s="457"/>
      <c r="IY125" s="457"/>
      <c r="IZ125" s="457"/>
      <c r="JA125" s="457"/>
      <c r="JB125" s="457"/>
      <c r="JC125" s="433"/>
      <c r="JD125" s="433"/>
      <c r="JE125" s="433"/>
      <c r="JF125" s="433"/>
      <c r="JG125" s="433"/>
      <c r="JH125" s="433"/>
      <c r="JI125" s="433"/>
      <c r="JJ125" s="433"/>
      <c r="JK125" s="433"/>
      <c r="JL125" s="433"/>
      <c r="JM125" s="433"/>
      <c r="JN125" s="433"/>
      <c r="JO125" s="433"/>
      <c r="JP125" s="433"/>
      <c r="JQ125" s="433"/>
      <c r="JR125" s="433"/>
      <c r="JS125" s="433"/>
      <c r="JT125" s="433"/>
      <c r="JU125" s="433"/>
      <c r="JV125" s="433"/>
      <c r="JW125" s="433"/>
      <c r="JX125" s="433"/>
      <c r="JY125" s="433"/>
      <c r="JZ125" s="433"/>
      <c r="KA125" s="433"/>
      <c r="KB125" s="433"/>
      <c r="KC125" s="433"/>
      <c r="KD125" s="433"/>
      <c r="KE125" s="433"/>
      <c r="KF125" s="433"/>
      <c r="KG125" s="433"/>
      <c r="KH125" s="433"/>
      <c r="KI125" s="433"/>
      <c r="KJ125" s="433"/>
      <c r="KK125" s="433"/>
      <c r="KL125" s="433"/>
      <c r="KM125" s="433"/>
      <c r="KN125" s="433"/>
      <c r="KO125" s="433"/>
      <c r="KP125" s="433"/>
      <c r="KQ125" s="433"/>
      <c r="KR125" s="433"/>
      <c r="KS125" s="433"/>
      <c r="KT125" s="433"/>
      <c r="KU125" s="433"/>
      <c r="KV125" s="433"/>
      <c r="KW125" s="433"/>
      <c r="KX125" s="433"/>
      <c r="KY125" s="433"/>
      <c r="KZ125" s="433"/>
      <c r="LA125" s="433"/>
      <c r="LB125" s="433"/>
      <c r="LC125" s="433"/>
      <c r="LD125" s="433"/>
      <c r="LE125" s="433"/>
      <c r="LF125" s="433"/>
      <c r="LG125" s="433"/>
      <c r="LH125" s="433"/>
      <c r="LI125" s="433"/>
      <c r="LJ125" s="433"/>
      <c r="LK125" s="433"/>
      <c r="LL125" s="433"/>
      <c r="LM125" s="433"/>
      <c r="LN125" s="433"/>
      <c r="LO125" s="433"/>
      <c r="LP125" s="433"/>
      <c r="LQ125" s="433"/>
      <c r="LR125" s="433"/>
      <c r="LS125" s="433"/>
      <c r="LT125" s="433"/>
      <c r="LU125" s="433"/>
      <c r="LV125" s="433"/>
      <c r="LW125" s="433"/>
      <c r="LX125" s="433"/>
      <c r="LY125" s="433"/>
      <c r="LZ125" s="433"/>
      <c r="MA125" s="433"/>
      <c r="MB125" s="433"/>
      <c r="MC125" s="433"/>
      <c r="MD125" s="433"/>
      <c r="ME125" s="433"/>
      <c r="MF125" s="433"/>
      <c r="MG125" s="433"/>
      <c r="MH125" s="433"/>
      <c r="MI125" s="433"/>
      <c r="MJ125" s="433"/>
      <c r="MK125" s="433"/>
      <c r="ML125" s="433"/>
      <c r="MM125" s="433"/>
      <c r="MN125" s="433"/>
      <c r="MO125" s="433"/>
      <c r="MP125" s="433"/>
      <c r="MQ125" s="433"/>
      <c r="MR125" s="433"/>
      <c r="MS125" s="433"/>
      <c r="MT125" s="433"/>
      <c r="MU125" s="433"/>
      <c r="MV125" s="433"/>
      <c r="MW125" s="433"/>
      <c r="MX125" s="433"/>
      <c r="MY125" s="433"/>
      <c r="MZ125" s="433"/>
      <c r="NA125" s="433"/>
      <c r="NB125" s="433"/>
      <c r="NC125" s="433"/>
      <c r="ND125" s="433"/>
      <c r="NE125" s="433"/>
      <c r="NF125" s="433"/>
      <c r="NG125" s="433"/>
      <c r="NH125" s="433"/>
      <c r="NI125" s="433"/>
      <c r="NJ125" s="433"/>
      <c r="NK125" s="433"/>
      <c r="NL125" s="433"/>
      <c r="NM125" s="433"/>
      <c r="NN125" s="433"/>
      <c r="NO125" s="433"/>
      <c r="NP125" s="433"/>
      <c r="NQ125" s="433"/>
      <c r="NR125" s="433"/>
      <c r="NS125" s="433"/>
      <c r="NT125" s="433"/>
      <c r="NU125" s="433"/>
      <c r="NV125" s="433"/>
      <c r="NW125" s="433"/>
      <c r="NX125" s="433"/>
      <c r="NY125" s="433"/>
      <c r="NZ125" s="433"/>
      <c r="OA125" s="433"/>
      <c r="OB125" s="433"/>
      <c r="OC125" s="433"/>
      <c r="OD125" s="433"/>
      <c r="OE125" s="433"/>
      <c r="OF125" s="433"/>
      <c r="OG125" s="433"/>
      <c r="OH125" s="433"/>
      <c r="OI125" s="433"/>
      <c r="OJ125" s="433"/>
      <c r="OK125" s="433"/>
      <c r="OL125" s="433"/>
      <c r="OM125" s="433"/>
      <c r="ON125" s="433"/>
      <c r="OO125" s="433"/>
      <c r="OP125" s="433"/>
      <c r="OQ125" s="433"/>
      <c r="OR125" s="433"/>
      <c r="OS125" s="433"/>
      <c r="OT125" s="433"/>
      <c r="OU125" s="433"/>
      <c r="OV125" s="433"/>
      <c r="OW125" s="433"/>
      <c r="OX125" s="433"/>
      <c r="OY125" s="433"/>
      <c r="OZ125" s="433"/>
      <c r="PA125" s="433"/>
      <c r="PB125" s="433"/>
      <c r="PC125" s="433"/>
      <c r="PD125" s="433"/>
      <c r="PE125" s="433"/>
      <c r="PF125" s="433"/>
      <c r="PG125" s="433"/>
      <c r="PH125" s="433"/>
      <c r="PI125" s="433"/>
      <c r="PJ125" s="433"/>
      <c r="PK125" s="433"/>
      <c r="PL125" s="433"/>
      <c r="PM125" s="433"/>
      <c r="PN125" s="433"/>
      <c r="PO125" s="433"/>
      <c r="PP125" s="433"/>
      <c r="PQ125" s="433"/>
      <c r="PR125" s="433"/>
      <c r="PS125" s="433"/>
      <c r="PT125" s="433"/>
      <c r="PU125" s="433"/>
      <c r="PV125" s="433"/>
      <c r="PW125" s="433"/>
      <c r="PX125" s="433"/>
      <c r="PY125" s="433"/>
      <c r="PZ125" s="433"/>
      <c r="QA125" s="433"/>
      <c r="QB125" s="433"/>
      <c r="QC125" s="433"/>
      <c r="QD125" s="433"/>
      <c r="QE125" s="433"/>
      <c r="QF125" s="433"/>
      <c r="QG125" s="433"/>
      <c r="QH125" s="433"/>
      <c r="QI125" s="433"/>
      <c r="QJ125" s="433"/>
      <c r="QK125" s="433"/>
      <c r="QL125" s="433"/>
      <c r="QM125" s="433"/>
      <c r="QN125" s="433"/>
      <c r="QO125" s="433"/>
      <c r="QP125" s="433"/>
      <c r="QQ125" s="433"/>
      <c r="QR125" s="433"/>
      <c r="QS125" s="433"/>
      <c r="QT125" s="433"/>
      <c r="QU125" s="433"/>
      <c r="QV125" s="433"/>
      <c r="QW125" s="433"/>
      <c r="QX125" s="433"/>
      <c r="QY125" s="433"/>
      <c r="QZ125" s="433"/>
      <c r="RA125" s="433"/>
      <c r="RB125" s="433"/>
      <c r="RC125" s="433"/>
      <c r="RD125" s="433"/>
      <c r="RE125" s="433"/>
      <c r="RF125" s="433"/>
      <c r="RG125" s="433"/>
      <c r="RH125" s="433"/>
      <c r="RI125" s="433"/>
      <c r="RJ125" s="433"/>
      <c r="RK125" s="433"/>
      <c r="RL125" s="433"/>
      <c r="RM125" s="433"/>
      <c r="RN125" s="433"/>
      <c r="RO125" s="433"/>
      <c r="RP125" s="433"/>
      <c r="RQ125" s="433"/>
      <c r="RR125" s="433"/>
      <c r="RS125" s="433"/>
      <c r="RT125" s="433"/>
      <c r="RU125" s="433"/>
      <c r="RV125" s="433"/>
      <c r="RW125" s="433"/>
      <c r="RX125" s="433"/>
      <c r="RY125" s="433"/>
      <c r="RZ125" s="433"/>
      <c r="SA125" s="433"/>
      <c r="SB125" s="433"/>
      <c r="SC125" s="433"/>
      <c r="SD125" s="433"/>
      <c r="SE125" s="433"/>
      <c r="SF125" s="433"/>
      <c r="SG125" s="433"/>
      <c r="SH125" s="433"/>
      <c r="SI125" s="433"/>
      <c r="SJ125" s="433"/>
      <c r="SK125" s="433"/>
      <c r="SL125" s="433"/>
      <c r="SM125" s="433"/>
      <c r="SN125" s="433"/>
      <c r="SO125" s="433"/>
      <c r="SP125" s="433"/>
      <c r="SQ125" s="433"/>
      <c r="SR125" s="433"/>
      <c r="SS125" s="433"/>
      <c r="ST125" s="433"/>
      <c r="SU125" s="433"/>
      <c r="SV125" s="433"/>
      <c r="SW125" s="433"/>
      <c r="SX125" s="433"/>
      <c r="SY125" s="433"/>
      <c r="SZ125" s="433"/>
      <c r="TA125" s="433"/>
      <c r="TB125" s="433"/>
      <c r="TC125" s="433"/>
      <c r="TD125" s="433"/>
      <c r="TE125" s="433"/>
      <c r="TF125" s="433"/>
      <c r="TG125" s="433"/>
      <c r="TH125" s="433"/>
      <c r="TI125" s="433"/>
      <c r="TJ125" s="433"/>
      <c r="TK125" s="433"/>
      <c r="TL125" s="433"/>
      <c r="TM125" s="433"/>
      <c r="TN125" s="433"/>
      <c r="TO125" s="433"/>
      <c r="TP125" s="433"/>
      <c r="TQ125" s="433"/>
      <c r="TR125" s="433"/>
      <c r="TS125" s="433"/>
      <c r="TT125" s="433"/>
      <c r="TU125" s="433"/>
      <c r="TV125" s="433"/>
      <c r="TW125" s="433"/>
      <c r="TX125" s="433"/>
      <c r="TY125" s="433"/>
      <c r="TZ125" s="433"/>
      <c r="UA125" s="433"/>
      <c r="UB125" s="433"/>
      <c r="UC125" s="433"/>
      <c r="UD125" s="433"/>
      <c r="UE125" s="433"/>
      <c r="UF125" s="433"/>
      <c r="UG125" s="433"/>
      <c r="UH125" s="433"/>
      <c r="UI125" s="433"/>
      <c r="UJ125" s="433"/>
      <c r="UK125" s="433"/>
      <c r="UL125" s="433"/>
      <c r="UM125" s="433"/>
      <c r="UN125" s="433"/>
      <c r="UO125" s="433"/>
      <c r="UP125" s="433"/>
      <c r="UQ125" s="433"/>
      <c r="UR125" s="433"/>
      <c r="US125" s="433"/>
      <c r="UT125" s="433"/>
      <c r="UU125" s="433"/>
      <c r="UV125" s="433"/>
      <c r="UW125" s="433"/>
      <c r="UX125" s="433"/>
      <c r="UY125" s="433"/>
      <c r="UZ125" s="433"/>
      <c r="VA125" s="433"/>
      <c r="VB125" s="433"/>
      <c r="VC125" s="433"/>
      <c r="VD125" s="433"/>
      <c r="VE125" s="433"/>
      <c r="VF125" s="433"/>
      <c r="VG125" s="433"/>
      <c r="VH125" s="433"/>
      <c r="VI125" s="433"/>
      <c r="VJ125" s="433"/>
      <c r="VK125" s="433"/>
      <c r="VL125" s="433"/>
      <c r="VM125" s="433"/>
      <c r="VN125" s="433"/>
      <c r="VO125" s="433"/>
      <c r="VP125" s="433"/>
      <c r="VQ125" s="433"/>
      <c r="VR125" s="433"/>
      <c r="VS125" s="433"/>
      <c r="VT125" s="433"/>
      <c r="VU125" s="433"/>
      <c r="VV125" s="433"/>
      <c r="VW125" s="433"/>
      <c r="VX125" s="433"/>
      <c r="VY125" s="433"/>
      <c r="VZ125" s="433"/>
      <c r="WA125" s="433"/>
      <c r="WB125" s="433"/>
      <c r="WC125" s="433"/>
      <c r="WD125" s="433"/>
      <c r="WE125" s="433"/>
      <c r="WF125" s="433"/>
      <c r="WG125" s="433"/>
      <c r="WH125" s="433"/>
      <c r="WI125" s="433"/>
      <c r="WJ125" s="433"/>
      <c r="WK125" s="433"/>
      <c r="WL125" s="433"/>
      <c r="WM125" s="433"/>
      <c r="WN125" s="433"/>
      <c r="WO125" s="433"/>
      <c r="WP125" s="433"/>
      <c r="WQ125" s="433"/>
      <c r="WR125" s="433"/>
      <c r="WS125" s="433"/>
      <c r="WT125" s="433"/>
      <c r="WU125" s="433"/>
      <c r="WV125" s="433"/>
      <c r="WW125" s="433"/>
      <c r="WX125" s="433"/>
      <c r="WY125" s="433"/>
      <c r="WZ125" s="433"/>
      <c r="XA125" s="433"/>
      <c r="XB125" s="433"/>
      <c r="XC125" s="433"/>
      <c r="XD125" s="433"/>
      <c r="XE125" s="433"/>
      <c r="XF125" s="433"/>
      <c r="XG125" s="433"/>
      <c r="XH125" s="433"/>
      <c r="XI125" s="433"/>
      <c r="XJ125" s="433"/>
      <c r="XK125" s="433"/>
      <c r="XL125" s="433"/>
      <c r="XM125" s="433"/>
      <c r="XN125" s="433"/>
      <c r="XO125" s="433"/>
      <c r="XP125" s="433"/>
      <c r="XQ125" s="433"/>
      <c r="XR125" s="433"/>
      <c r="XS125" s="433"/>
      <c r="XT125" s="433"/>
      <c r="XU125" s="433"/>
      <c r="XV125" s="433"/>
      <c r="XW125" s="433"/>
      <c r="XX125" s="433"/>
      <c r="XY125" s="433"/>
      <c r="XZ125" s="433"/>
      <c r="YA125" s="433"/>
      <c r="YB125" s="433"/>
      <c r="YC125" s="433"/>
      <c r="YD125" s="433"/>
      <c r="YE125" s="433"/>
      <c r="YF125" s="433"/>
      <c r="YG125" s="433"/>
      <c r="YH125" s="433"/>
      <c r="YI125" s="433"/>
      <c r="YJ125" s="433"/>
      <c r="YK125" s="433"/>
      <c r="YL125" s="433"/>
      <c r="YM125" s="433"/>
      <c r="YN125" s="433"/>
      <c r="YO125" s="433"/>
      <c r="YP125" s="433"/>
      <c r="YQ125" s="433"/>
      <c r="YR125" s="433"/>
      <c r="YS125" s="433"/>
      <c r="YT125" s="433"/>
      <c r="YU125" s="433"/>
      <c r="YV125" s="433"/>
      <c r="YW125" s="433"/>
      <c r="YX125" s="433"/>
      <c r="YY125" s="433"/>
      <c r="YZ125" s="433"/>
      <c r="ZA125" s="433"/>
      <c r="ZB125" s="433"/>
      <c r="ZC125" s="433"/>
      <c r="ZD125" s="433"/>
      <c r="ZE125" s="433"/>
      <c r="ZF125" s="433"/>
      <c r="ZG125" s="433"/>
      <c r="ZH125" s="433"/>
      <c r="ZI125" s="433"/>
      <c r="ZJ125" s="433"/>
      <c r="ZK125" s="433"/>
      <c r="ZL125" s="433"/>
      <c r="ZM125" s="433"/>
      <c r="ZN125" s="433"/>
      <c r="ZO125" s="433"/>
      <c r="ZP125" s="433"/>
      <c r="ZQ125" s="433"/>
      <c r="ZR125" s="433"/>
      <c r="ZS125" s="433"/>
      <c r="ZT125" s="433"/>
      <c r="ZU125" s="433"/>
      <c r="ZV125" s="433"/>
      <c r="ZW125" s="433"/>
      <c r="ZX125" s="433"/>
      <c r="ZY125" s="433"/>
      <c r="ZZ125" s="433"/>
      <c r="AAA125" s="433"/>
      <c r="AAB125" s="433"/>
      <c r="AAC125" s="433"/>
      <c r="AAD125" s="433"/>
      <c r="AAE125" s="433"/>
      <c r="AAF125" s="433"/>
      <c r="AAG125" s="433"/>
      <c r="AAH125" s="433"/>
      <c r="AAI125" s="433"/>
      <c r="AAJ125" s="433"/>
      <c r="AAK125" s="433"/>
      <c r="AAL125" s="433"/>
      <c r="AAM125" s="433"/>
      <c r="AAN125" s="433"/>
      <c r="AAO125" s="433"/>
      <c r="AAP125" s="433"/>
      <c r="AAQ125" s="433"/>
      <c r="AAR125" s="433"/>
      <c r="AAS125" s="433"/>
      <c r="AAT125" s="433"/>
      <c r="AAU125" s="433"/>
      <c r="AAV125" s="433"/>
      <c r="AAW125" s="433"/>
      <c r="AAX125" s="433"/>
      <c r="AAY125" s="433"/>
      <c r="AAZ125" s="433"/>
      <c r="ABA125" s="433"/>
      <c r="ABB125" s="433"/>
      <c r="ABC125" s="433"/>
      <c r="ABD125" s="433"/>
      <c r="ABE125" s="433"/>
      <c r="ABF125" s="433"/>
      <c r="ABG125" s="433"/>
      <c r="ABH125" s="433"/>
      <c r="ABI125" s="433"/>
      <c r="ABJ125" s="433"/>
      <c r="ABK125" s="433"/>
      <c r="ABL125" s="433"/>
      <c r="ABM125" s="433"/>
      <c r="ABN125" s="433"/>
      <c r="ABO125" s="433"/>
      <c r="ABP125" s="433"/>
      <c r="ABQ125" s="433"/>
      <c r="ABR125" s="433"/>
      <c r="ABS125" s="433"/>
      <c r="ABT125" s="433"/>
      <c r="ABU125" s="433"/>
      <c r="ABV125" s="433"/>
      <c r="ABW125" s="433"/>
      <c r="ABX125" s="433"/>
      <c r="ABY125" s="433"/>
      <c r="ABZ125" s="433"/>
      <c r="ACA125" s="433"/>
      <c r="ACB125" s="433"/>
      <c r="ACC125" s="433"/>
      <c r="ACD125" s="433"/>
      <c r="ACE125" s="433"/>
      <c r="ACF125" s="433"/>
      <c r="ACG125" s="433"/>
      <c r="ACH125" s="433"/>
      <c r="ACI125" s="433"/>
      <c r="ACJ125" s="433"/>
      <c r="ACK125" s="433"/>
      <c r="ACL125" s="433"/>
      <c r="ACM125" s="433"/>
      <c r="ACN125" s="433"/>
      <c r="ACO125" s="433"/>
      <c r="ACP125" s="433"/>
      <c r="ACQ125" s="433"/>
      <c r="ACR125" s="433"/>
      <c r="ACS125" s="433"/>
      <c r="ACT125" s="433"/>
      <c r="ACU125" s="433"/>
      <c r="ACV125" s="433"/>
      <c r="ACW125" s="433"/>
      <c r="ACX125" s="433"/>
      <c r="ACY125" s="433"/>
      <c r="ACZ125" s="433"/>
      <c r="ADA125" s="433"/>
      <c r="ADB125" s="433"/>
      <c r="ADC125" s="433"/>
      <c r="ADD125" s="433"/>
      <c r="ADE125" s="433"/>
      <c r="ADF125" s="433"/>
      <c r="ADG125" s="433"/>
      <c r="ADH125" s="433"/>
      <c r="ADI125" s="433"/>
      <c r="ADJ125" s="433"/>
      <c r="ADK125" s="433"/>
      <c r="ADL125" s="433"/>
      <c r="ADM125" s="433"/>
      <c r="ADN125" s="433"/>
      <c r="ADO125" s="433"/>
      <c r="ADP125" s="433"/>
      <c r="ADQ125" s="433"/>
      <c r="ADR125" s="433"/>
      <c r="ADS125" s="433"/>
      <c r="ADT125" s="433"/>
      <c r="ADU125" s="433"/>
      <c r="ADV125" s="433"/>
      <c r="ADW125" s="433"/>
      <c r="ADX125" s="433"/>
      <c r="ADY125" s="433"/>
      <c r="ADZ125" s="433"/>
      <c r="AEA125" s="433"/>
      <c r="AEB125" s="433"/>
      <c r="AEC125" s="433"/>
      <c r="AED125" s="433"/>
      <c r="AEE125" s="433"/>
      <c r="AEF125" s="433"/>
      <c r="AEG125" s="433"/>
      <c r="AEH125" s="433"/>
      <c r="AEI125" s="433"/>
      <c r="AEJ125" s="433"/>
      <c r="AEK125" s="433"/>
      <c r="AEL125" s="433"/>
      <c r="AEM125" s="433"/>
      <c r="AEN125" s="433"/>
      <c r="AEO125" s="433"/>
      <c r="AEP125" s="433"/>
      <c r="AEQ125" s="433"/>
      <c r="AER125" s="433"/>
      <c r="AES125" s="433"/>
      <c r="AET125" s="433"/>
      <c r="AEU125" s="433"/>
      <c r="AEV125" s="433"/>
      <c r="AEW125" s="433"/>
      <c r="AEX125" s="433"/>
      <c r="AEY125" s="433"/>
      <c r="AEZ125" s="433"/>
      <c r="AFA125" s="433"/>
      <c r="AFB125" s="433"/>
      <c r="AFC125" s="433"/>
      <c r="AFD125" s="433"/>
      <c r="AFE125" s="433"/>
      <c r="AFF125" s="433"/>
      <c r="AFG125" s="433"/>
      <c r="AFH125" s="433"/>
      <c r="AFI125" s="433"/>
      <c r="AFJ125" s="433"/>
      <c r="AFK125" s="433"/>
      <c r="AFL125" s="433"/>
      <c r="AFM125" s="433"/>
      <c r="AFN125" s="433"/>
      <c r="AFO125" s="433"/>
      <c r="AFP125" s="433"/>
      <c r="AFQ125" s="433"/>
      <c r="AFR125" s="433"/>
      <c r="AFS125" s="433"/>
      <c r="AFT125" s="433"/>
      <c r="AFU125" s="433"/>
      <c r="AFV125" s="433"/>
      <c r="AFW125" s="433"/>
      <c r="AFX125" s="433"/>
      <c r="AFY125" s="433"/>
      <c r="AFZ125" s="433"/>
      <c r="AGA125" s="433"/>
      <c r="AGB125" s="433"/>
      <c r="AGC125" s="433"/>
      <c r="AGD125" s="433"/>
      <c r="AGE125" s="433"/>
      <c r="AGF125" s="433"/>
      <c r="AGG125" s="433"/>
      <c r="AGH125" s="433"/>
      <c r="AGI125" s="433"/>
      <c r="AGJ125" s="433"/>
      <c r="AGK125" s="433"/>
      <c r="AGL125" s="433"/>
      <c r="AGM125" s="433"/>
      <c r="AGN125" s="433"/>
      <c r="AGO125" s="433"/>
      <c r="AGP125" s="433"/>
      <c r="AGQ125" s="433"/>
      <c r="AGR125" s="433"/>
      <c r="AGS125" s="433"/>
      <c r="AGT125" s="433"/>
      <c r="AGU125" s="433"/>
      <c r="AGV125" s="433"/>
      <c r="AGW125" s="433"/>
      <c r="AGX125" s="433"/>
      <c r="AGY125" s="433"/>
      <c r="AGZ125" s="433"/>
      <c r="AHA125" s="433"/>
      <c r="AHB125" s="433"/>
      <c r="AHC125" s="433"/>
      <c r="AHD125" s="433"/>
      <c r="AHE125" s="433"/>
      <c r="AHF125" s="433"/>
      <c r="AHG125" s="433"/>
      <c r="AHH125" s="433"/>
      <c r="AHI125" s="433"/>
      <c r="AHJ125" s="433"/>
      <c r="AHK125" s="433"/>
      <c r="AHL125" s="433"/>
      <c r="AHM125" s="433"/>
      <c r="AHN125" s="433"/>
      <c r="AHO125" s="433"/>
      <c r="AHP125" s="433"/>
      <c r="AHQ125" s="433"/>
      <c r="AHR125" s="433"/>
      <c r="AHS125" s="433"/>
      <c r="AHT125" s="433"/>
      <c r="AHU125" s="433"/>
      <c r="AHV125" s="433"/>
      <c r="AHW125" s="433"/>
      <c r="AHX125" s="433"/>
      <c r="AHY125" s="433"/>
      <c r="AHZ125" s="433"/>
      <c r="AIA125" s="433"/>
      <c r="AIB125" s="433"/>
      <c r="AIC125" s="433"/>
      <c r="AID125" s="433"/>
      <c r="AIE125" s="433"/>
      <c r="AIF125" s="433"/>
      <c r="AIG125" s="433"/>
      <c r="AIH125" s="433"/>
      <c r="AII125" s="433"/>
      <c r="AIJ125" s="433"/>
      <c r="AIK125" s="433"/>
      <c r="AIL125" s="433"/>
      <c r="AIM125" s="433"/>
      <c r="AIN125" s="433"/>
      <c r="AIO125" s="433"/>
      <c r="AIP125" s="433"/>
      <c r="AIQ125" s="433"/>
      <c r="AIR125" s="433"/>
      <c r="AIS125" s="433"/>
      <c r="AIT125" s="433"/>
      <c r="AIU125" s="433"/>
      <c r="AIV125" s="433"/>
      <c r="AIW125" s="433"/>
      <c r="AIX125" s="433"/>
      <c r="AIY125" s="433"/>
      <c r="AIZ125" s="433"/>
      <c r="AJA125" s="433"/>
      <c r="AJB125" s="433"/>
      <c r="AJC125" s="433"/>
      <c r="AJD125" s="433"/>
      <c r="AJE125" s="433"/>
      <c r="AJF125" s="433"/>
      <c r="AJG125" s="433"/>
      <c r="AJH125" s="433"/>
      <c r="AJI125" s="433"/>
      <c r="AJJ125" s="433"/>
      <c r="AJK125" s="433"/>
      <c r="AJL125" s="433"/>
      <c r="AJM125" s="433"/>
      <c r="AJN125" s="433"/>
      <c r="AJO125" s="433"/>
      <c r="AJP125" s="433"/>
      <c r="AJQ125" s="433"/>
      <c r="AJR125" s="433"/>
      <c r="AJS125" s="433"/>
      <c r="AJT125" s="433"/>
      <c r="AJU125" s="433"/>
      <c r="AJV125" s="433"/>
      <c r="AJW125" s="433"/>
      <c r="AJX125" s="433"/>
      <c r="AJY125" s="433"/>
      <c r="AJZ125" s="433"/>
      <c r="AKA125" s="433"/>
      <c r="AKB125" s="433"/>
      <c r="AKC125" s="433"/>
      <c r="AKD125" s="433"/>
      <c r="AKE125" s="433"/>
      <c r="AKF125" s="433"/>
      <c r="AKG125" s="433"/>
      <c r="AKH125" s="433"/>
      <c r="AKI125" s="433"/>
      <c r="AKJ125" s="433"/>
      <c r="AKK125" s="433"/>
      <c r="AKL125" s="433"/>
      <c r="AKM125" s="433"/>
      <c r="AKN125" s="433"/>
      <c r="AKO125" s="433"/>
      <c r="AKP125" s="433"/>
      <c r="AKQ125" s="433"/>
      <c r="AKR125" s="433"/>
      <c r="AKS125" s="433"/>
      <c r="AKT125" s="433"/>
      <c r="AKU125" s="433"/>
      <c r="AKV125" s="433"/>
      <c r="AKW125" s="433"/>
      <c r="AKX125" s="433"/>
      <c r="AKY125" s="433"/>
      <c r="AKZ125" s="433"/>
      <c r="ALA125" s="433"/>
      <c r="ALB125" s="433"/>
      <c r="ALC125" s="433"/>
      <c r="ALD125" s="433"/>
      <c r="ALE125" s="433"/>
      <c r="ALF125" s="433"/>
      <c r="ALG125" s="433"/>
      <c r="ALH125" s="433"/>
      <c r="ALI125" s="433"/>
      <c r="ALJ125" s="433"/>
      <c r="ALK125" s="433"/>
      <c r="ALL125" s="433"/>
      <c r="ALM125" s="433"/>
      <c r="ALN125" s="433"/>
      <c r="ALO125" s="433"/>
      <c r="ALP125" s="433"/>
      <c r="ALQ125" s="433"/>
      <c r="ALR125" s="433"/>
      <c r="ALS125" s="433"/>
      <c r="ALT125" s="433"/>
      <c r="ALU125" s="433"/>
      <c r="ALV125" s="433"/>
      <c r="ALW125" s="433"/>
      <c r="ALX125" s="433"/>
      <c r="ALY125" s="433"/>
      <c r="ALZ125" s="433"/>
      <c r="AMA125" s="433"/>
      <c r="AMB125" s="433"/>
      <c r="AMC125" s="433"/>
      <c r="AMD125" s="433"/>
      <c r="AME125" s="433"/>
      <c r="AMF125" s="433"/>
      <c r="AMG125" s="433"/>
      <c r="AMH125" s="433"/>
      <c r="AMI125" s="433"/>
      <c r="AMJ125" s="433"/>
      <c r="AMK125" s="433"/>
      <c r="AML125" s="433"/>
      <c r="AMM125" s="433"/>
      <c r="AMN125" s="433"/>
      <c r="AMO125" s="433"/>
      <c r="AMP125" s="433"/>
      <c r="AMQ125" s="433"/>
      <c r="AMR125" s="433"/>
      <c r="AMS125" s="433"/>
      <c r="AMT125" s="433"/>
      <c r="AMU125" s="433"/>
      <c r="AMV125" s="433"/>
      <c r="AMW125" s="433"/>
      <c r="AMX125" s="433"/>
      <c r="AMY125" s="433"/>
      <c r="AMZ125" s="433"/>
      <c r="ANA125" s="433"/>
      <c r="ANB125" s="433"/>
      <c r="ANC125" s="433"/>
      <c r="AND125" s="433"/>
      <c r="ANE125" s="433"/>
      <c r="ANF125" s="433"/>
      <c r="ANG125" s="433"/>
      <c r="ANH125" s="433"/>
      <c r="ANI125" s="433"/>
      <c r="ANJ125" s="433"/>
      <c r="ANK125" s="433"/>
      <c r="ANL125" s="433"/>
      <c r="ANM125" s="433"/>
      <c r="ANN125" s="433"/>
      <c r="ANO125" s="433"/>
      <c r="ANP125" s="433"/>
      <c r="ANQ125" s="433"/>
      <c r="ANR125" s="433"/>
      <c r="ANS125" s="433"/>
      <c r="ANT125" s="433"/>
      <c r="ANU125" s="433"/>
      <c r="ANV125" s="433"/>
      <c r="ANW125" s="433"/>
      <c r="ANX125" s="433"/>
      <c r="ANY125" s="433"/>
      <c r="ANZ125" s="433"/>
      <c r="AOA125" s="433"/>
      <c r="AOB125" s="433"/>
      <c r="AOC125" s="433"/>
      <c r="AOD125" s="433"/>
      <c r="AOE125" s="433"/>
      <c r="AOF125" s="433"/>
      <c r="AOG125" s="433"/>
      <c r="AOH125" s="433"/>
      <c r="AOI125" s="433"/>
      <c r="AOJ125" s="433"/>
      <c r="AOK125" s="433"/>
      <c r="AOL125" s="433"/>
      <c r="AOM125" s="433"/>
      <c r="AON125" s="433"/>
      <c r="AOO125" s="433"/>
      <c r="AOP125" s="433"/>
      <c r="AOQ125" s="433"/>
      <c r="AOR125" s="433"/>
      <c r="AOS125" s="433"/>
      <c r="AOT125" s="433"/>
      <c r="AOU125" s="433"/>
      <c r="AOV125" s="433"/>
      <c r="AOW125" s="433"/>
      <c r="AOX125" s="433"/>
      <c r="AOY125" s="433"/>
      <c r="AOZ125" s="433"/>
      <c r="APA125" s="433"/>
      <c r="APB125" s="433"/>
      <c r="APC125" s="433"/>
      <c r="APD125" s="433"/>
      <c r="APE125" s="433"/>
      <c r="APF125" s="433"/>
      <c r="APG125" s="433"/>
      <c r="APH125" s="433"/>
      <c r="API125" s="433"/>
      <c r="APJ125" s="433"/>
      <c r="APK125" s="433"/>
      <c r="APL125" s="433"/>
      <c r="APM125" s="433"/>
      <c r="APN125" s="433"/>
      <c r="APO125" s="433"/>
      <c r="APP125" s="433"/>
      <c r="APQ125" s="433"/>
      <c r="APR125" s="433"/>
      <c r="APS125" s="433"/>
      <c r="APT125" s="433"/>
      <c r="APU125" s="433"/>
      <c r="APV125" s="433"/>
      <c r="APW125" s="433"/>
      <c r="APX125" s="433"/>
      <c r="APY125" s="433"/>
      <c r="APZ125" s="433"/>
      <c r="AQA125" s="433"/>
      <c r="AQB125" s="433"/>
      <c r="AQC125" s="433"/>
      <c r="AQD125" s="433"/>
      <c r="AQE125" s="433"/>
      <c r="AQF125" s="433"/>
      <c r="AQG125" s="433"/>
      <c r="AQH125" s="433"/>
      <c r="AQI125" s="433"/>
      <c r="AQJ125" s="433"/>
      <c r="AQK125" s="433"/>
      <c r="AQL125" s="433"/>
      <c r="AQM125" s="433"/>
      <c r="AQN125" s="433"/>
      <c r="AQO125" s="433"/>
      <c r="AQP125" s="433"/>
      <c r="AQQ125" s="433"/>
      <c r="AQR125" s="433"/>
      <c r="AQS125" s="433"/>
      <c r="AQT125" s="433"/>
      <c r="AQU125" s="433"/>
      <c r="AQV125" s="433"/>
      <c r="AQW125" s="433"/>
      <c r="AQX125" s="433"/>
      <c r="AQY125" s="433"/>
      <c r="AQZ125" s="433"/>
      <c r="ARA125" s="433"/>
      <c r="ARB125" s="433"/>
      <c r="ARC125" s="433"/>
      <c r="ARD125" s="433"/>
      <c r="ARE125" s="433"/>
      <c r="ARF125" s="433"/>
      <c r="ARG125" s="433"/>
      <c r="ARH125" s="433"/>
      <c r="ARI125" s="433"/>
      <c r="ARJ125" s="433"/>
      <c r="ARK125" s="433"/>
      <c r="ARL125" s="433"/>
      <c r="ARM125" s="433"/>
      <c r="ARN125" s="433"/>
      <c r="ARO125" s="433"/>
      <c r="ARP125" s="433"/>
      <c r="ARQ125" s="433"/>
      <c r="ARR125" s="433"/>
      <c r="ARS125" s="433"/>
      <c r="ART125" s="433"/>
      <c r="ARU125" s="433"/>
      <c r="ARV125" s="433"/>
      <c r="ARW125" s="433"/>
      <c r="ARX125" s="433"/>
      <c r="ARY125" s="433"/>
      <c r="ARZ125" s="433"/>
      <c r="ASA125" s="433"/>
      <c r="ASB125" s="433"/>
      <c r="ASC125" s="433"/>
      <c r="ASD125" s="433"/>
      <c r="ASE125" s="433"/>
      <c r="ASF125" s="433"/>
      <c r="ASG125" s="433"/>
      <c r="ASH125" s="433"/>
      <c r="ASI125" s="433"/>
      <c r="ASJ125" s="433"/>
      <c r="ASK125" s="433"/>
      <c r="ASL125" s="433"/>
      <c r="ASM125" s="433"/>
      <c r="ASN125" s="433"/>
      <c r="ASO125" s="433"/>
      <c r="ASP125" s="433"/>
      <c r="ASQ125" s="433"/>
      <c r="ASR125" s="433"/>
      <c r="ASS125" s="433"/>
      <c r="AST125" s="433"/>
      <c r="ASU125" s="433"/>
      <c r="ASV125" s="433"/>
      <c r="ASW125" s="433"/>
      <c r="ASX125" s="433"/>
      <c r="ASY125" s="433"/>
      <c r="ASZ125" s="433"/>
      <c r="ATA125" s="433"/>
      <c r="ATB125" s="433"/>
      <c r="ATC125" s="433"/>
      <c r="ATD125" s="433"/>
      <c r="ATE125" s="433"/>
      <c r="ATF125" s="433"/>
      <c r="ATG125" s="433"/>
      <c r="ATH125" s="433"/>
      <c r="ATI125" s="433"/>
      <c r="ATJ125" s="433"/>
      <c r="ATK125" s="433"/>
      <c r="ATL125" s="433"/>
      <c r="ATM125" s="433"/>
      <c r="ATN125" s="433"/>
      <c r="ATO125" s="433"/>
      <c r="ATP125" s="433"/>
      <c r="ATQ125" s="433"/>
      <c r="ATR125" s="433"/>
      <c r="ATS125" s="433"/>
      <c r="ATT125" s="433"/>
      <c r="ATU125" s="433"/>
      <c r="ATV125" s="433"/>
      <c r="ATW125" s="433"/>
      <c r="ATX125" s="433"/>
      <c r="ATY125" s="433"/>
      <c r="ATZ125" s="433"/>
      <c r="AUA125" s="433"/>
      <c r="AUB125" s="433"/>
      <c r="AUC125" s="433"/>
      <c r="AUD125" s="433"/>
      <c r="AUE125" s="433"/>
      <c r="AUF125" s="433"/>
      <c r="AUG125" s="433"/>
      <c r="AUH125" s="433"/>
      <c r="AUI125" s="433"/>
      <c r="AUJ125" s="433"/>
      <c r="AUK125" s="433"/>
      <c r="AUL125" s="433"/>
      <c r="AUM125" s="433"/>
      <c r="AUN125" s="433"/>
      <c r="AUO125" s="433"/>
      <c r="AUP125" s="433"/>
      <c r="AUQ125" s="433"/>
      <c r="AUR125" s="433"/>
      <c r="AUS125" s="433"/>
      <c r="AUT125" s="433"/>
      <c r="AUU125" s="433"/>
      <c r="AUV125" s="433"/>
      <c r="AUW125" s="433"/>
      <c r="AUX125" s="433"/>
      <c r="AUY125" s="433"/>
      <c r="AUZ125" s="433"/>
      <c r="AVA125" s="433"/>
      <c r="AVB125" s="433"/>
      <c r="AVC125" s="433"/>
      <c r="AVD125" s="433"/>
      <c r="AVE125" s="433"/>
      <c r="AVF125" s="433"/>
      <c r="AVG125" s="433"/>
      <c r="AVH125" s="433"/>
      <c r="AVI125" s="433"/>
      <c r="AVJ125" s="433"/>
      <c r="AVK125" s="433"/>
      <c r="AVL125" s="433"/>
      <c r="AVM125" s="433"/>
      <c r="AVN125" s="433"/>
      <c r="AVO125" s="433"/>
      <c r="AVP125" s="433"/>
      <c r="AVQ125" s="433"/>
      <c r="AVR125" s="433"/>
      <c r="AVS125" s="433"/>
      <c r="AVT125" s="433"/>
      <c r="AVU125" s="433"/>
      <c r="AVV125" s="433"/>
      <c r="AVW125" s="433"/>
      <c r="AVX125" s="433"/>
      <c r="AVY125" s="433"/>
      <c r="AVZ125" s="433"/>
      <c r="AWA125" s="433"/>
      <c r="AWB125" s="433"/>
      <c r="AWC125" s="433"/>
      <c r="AWD125" s="433"/>
      <c r="AWE125" s="433"/>
      <c r="AWF125" s="433"/>
      <c r="AWG125" s="433"/>
      <c r="AWH125" s="433"/>
      <c r="AWI125" s="433"/>
      <c r="AWJ125" s="433"/>
      <c r="AWK125" s="433"/>
      <c r="AWL125" s="433"/>
      <c r="AWM125" s="433"/>
      <c r="AWN125" s="433"/>
      <c r="AWO125" s="433"/>
      <c r="AWP125" s="433"/>
      <c r="AWQ125" s="433"/>
      <c r="AWR125" s="433"/>
      <c r="AWS125" s="433"/>
      <c r="AWT125" s="433"/>
      <c r="AWU125" s="433"/>
      <c r="AWV125" s="433"/>
      <c r="AWW125" s="433"/>
      <c r="AWX125" s="433"/>
      <c r="AWY125" s="433"/>
      <c r="AWZ125" s="433"/>
      <c r="AXA125" s="433"/>
      <c r="AXB125" s="433"/>
      <c r="AXC125" s="433"/>
      <c r="AXD125" s="433"/>
      <c r="AXE125" s="433"/>
      <c r="AXF125" s="433"/>
      <c r="AXG125" s="433"/>
      <c r="AXH125" s="433"/>
      <c r="AXI125" s="433"/>
      <c r="AXJ125" s="433"/>
      <c r="AXK125" s="433"/>
      <c r="AXL125" s="433"/>
      <c r="AXM125" s="433"/>
      <c r="AXN125" s="433"/>
      <c r="AXO125" s="433"/>
      <c r="AXP125" s="433"/>
      <c r="AXQ125" s="433"/>
      <c r="AXR125" s="433"/>
      <c r="AXS125" s="433"/>
      <c r="AXT125" s="433"/>
      <c r="AXU125" s="433"/>
      <c r="AXV125" s="433"/>
      <c r="AXW125" s="433"/>
      <c r="AXX125" s="433"/>
      <c r="AXY125" s="433"/>
      <c r="AXZ125" s="433"/>
      <c r="AYA125" s="433"/>
      <c r="AYB125" s="433"/>
      <c r="AYC125" s="433"/>
      <c r="AYD125" s="433"/>
      <c r="AYE125" s="433"/>
      <c r="AYF125" s="433"/>
      <c r="AYG125" s="433"/>
      <c r="AYH125" s="433"/>
      <c r="AYI125" s="433"/>
      <c r="AYJ125" s="433"/>
      <c r="AYK125" s="433"/>
      <c r="AYL125" s="433"/>
      <c r="AYM125" s="433"/>
      <c r="AYN125" s="433"/>
      <c r="AYO125" s="433"/>
      <c r="AYP125" s="433"/>
      <c r="AYQ125" s="433"/>
      <c r="AYR125" s="433"/>
      <c r="AYS125" s="433"/>
      <c r="AYT125" s="433"/>
      <c r="AYU125" s="433"/>
      <c r="AYV125" s="433"/>
      <c r="AYW125" s="433"/>
      <c r="AYX125" s="433"/>
      <c r="AYY125" s="433"/>
      <c r="AYZ125" s="433"/>
      <c r="AZA125" s="433"/>
      <c r="AZB125" s="433"/>
      <c r="AZC125" s="433"/>
      <c r="AZD125" s="433"/>
      <c r="AZE125" s="433"/>
      <c r="AZF125" s="433"/>
      <c r="AZG125" s="433"/>
      <c r="AZH125" s="433"/>
      <c r="AZI125" s="433"/>
      <c r="AZJ125" s="433"/>
      <c r="AZK125" s="433"/>
      <c r="AZL125" s="433"/>
      <c r="AZM125" s="433"/>
      <c r="AZN125" s="433"/>
      <c r="AZO125" s="433"/>
      <c r="AZP125" s="433"/>
      <c r="AZQ125" s="433"/>
      <c r="AZR125" s="433"/>
      <c r="AZS125" s="433"/>
      <c r="AZT125" s="433"/>
      <c r="AZU125" s="433"/>
      <c r="AZV125" s="433"/>
      <c r="AZW125" s="433"/>
      <c r="AZX125" s="433"/>
      <c r="AZY125" s="433"/>
      <c r="AZZ125" s="433"/>
      <c r="BAA125" s="433"/>
      <c r="BAB125" s="433"/>
      <c r="BAC125" s="433"/>
      <c r="BAD125" s="433"/>
      <c r="BAE125" s="433"/>
      <c r="BAF125" s="433"/>
      <c r="BAG125" s="433"/>
      <c r="BAH125" s="433"/>
      <c r="BAI125" s="433"/>
      <c r="BAJ125" s="433"/>
      <c r="BAK125" s="433"/>
      <c r="BAL125" s="433"/>
      <c r="BAM125" s="433"/>
      <c r="BAN125" s="433"/>
      <c r="BAO125" s="433"/>
      <c r="BAP125" s="433"/>
      <c r="BAQ125" s="433"/>
      <c r="BAR125" s="433"/>
      <c r="BAS125" s="433"/>
      <c r="BAT125" s="433"/>
      <c r="BAU125" s="433"/>
      <c r="BAV125" s="433"/>
      <c r="BAW125" s="433"/>
      <c r="BAX125" s="433"/>
      <c r="BAY125" s="433"/>
      <c r="BAZ125" s="433"/>
      <c r="BBA125" s="433"/>
      <c r="BBB125" s="433"/>
      <c r="BBC125" s="433"/>
      <c r="BBD125" s="433"/>
      <c r="BBE125" s="433"/>
      <c r="BBF125" s="433"/>
      <c r="BBG125" s="433"/>
      <c r="BBH125" s="433"/>
      <c r="BBI125" s="433"/>
      <c r="BBJ125" s="433"/>
      <c r="BBK125" s="433"/>
      <c r="BBL125" s="433"/>
      <c r="BBM125" s="433"/>
      <c r="BBN125" s="433"/>
      <c r="BBO125" s="433"/>
      <c r="BBP125" s="433"/>
      <c r="BBQ125" s="433"/>
      <c r="BBR125" s="433"/>
      <c r="BBS125" s="433"/>
      <c r="BBT125" s="433"/>
      <c r="BBU125" s="433"/>
      <c r="BBV125" s="433"/>
      <c r="BBW125" s="433"/>
      <c r="BBX125" s="433"/>
      <c r="BBY125" s="433"/>
      <c r="BBZ125" s="433"/>
      <c r="BCA125" s="433"/>
      <c r="BCB125" s="433"/>
      <c r="BCC125" s="433"/>
      <c r="BCD125" s="433"/>
      <c r="BCE125" s="433"/>
      <c r="BCF125" s="433"/>
      <c r="BCG125" s="433"/>
      <c r="BCH125" s="433"/>
      <c r="BCI125" s="433"/>
      <c r="BCJ125" s="433"/>
      <c r="BCK125" s="433"/>
      <c r="BCL125" s="433"/>
      <c r="BCM125" s="433"/>
      <c r="BCN125" s="433"/>
      <c r="BCO125" s="433"/>
      <c r="BCP125" s="433"/>
      <c r="BCQ125" s="433"/>
      <c r="BCR125" s="433"/>
      <c r="BCS125" s="433"/>
      <c r="BCT125" s="433"/>
      <c r="BCU125" s="433"/>
      <c r="BCV125" s="433"/>
      <c r="BCW125" s="433"/>
      <c r="BCX125" s="433"/>
      <c r="BCY125" s="433"/>
      <c r="BCZ125" s="433"/>
      <c r="BDA125" s="433"/>
      <c r="BDB125" s="433"/>
      <c r="BDC125" s="433"/>
      <c r="BDD125" s="433"/>
      <c r="BDE125" s="433"/>
      <c r="BDF125" s="433"/>
      <c r="BDG125" s="433"/>
      <c r="BDH125" s="433"/>
      <c r="BDI125" s="433"/>
      <c r="BDJ125" s="433"/>
      <c r="BDK125" s="433"/>
      <c r="BDL125" s="433"/>
      <c r="BDM125" s="433"/>
      <c r="BDN125" s="433"/>
      <c r="BDO125" s="433"/>
      <c r="BDP125" s="433"/>
      <c r="BDQ125" s="433"/>
      <c r="BDR125" s="433"/>
      <c r="BDS125" s="433"/>
      <c r="BDT125" s="433"/>
      <c r="BDU125" s="433"/>
      <c r="BDV125" s="433"/>
      <c r="BDW125" s="433"/>
      <c r="BDX125" s="433"/>
      <c r="BDY125" s="433"/>
      <c r="BDZ125" s="433"/>
      <c r="BEA125" s="433"/>
      <c r="BEB125" s="433"/>
      <c r="BEC125" s="433"/>
      <c r="BED125" s="433"/>
      <c r="BEE125" s="433"/>
      <c r="BEF125" s="433"/>
      <c r="BEG125" s="433"/>
      <c r="BEH125" s="433"/>
      <c r="BEI125" s="433"/>
      <c r="BEJ125" s="433"/>
      <c r="BEK125" s="433"/>
      <c r="BEL125" s="433"/>
      <c r="BEM125" s="433"/>
      <c r="BEN125" s="433"/>
      <c r="BEO125" s="433"/>
      <c r="BEP125" s="433"/>
      <c r="BEQ125" s="433"/>
      <c r="BER125" s="433"/>
      <c r="BES125" s="433"/>
      <c r="BET125" s="433"/>
      <c r="BEU125" s="433"/>
      <c r="BEV125" s="433"/>
      <c r="BEW125" s="433"/>
      <c r="BEX125" s="433"/>
      <c r="BEY125" s="433"/>
      <c r="BEZ125" s="433"/>
      <c r="BFA125" s="433"/>
      <c r="BFB125" s="433"/>
      <c r="BFC125" s="433"/>
      <c r="BFD125" s="433"/>
      <c r="BFE125" s="433"/>
      <c r="BFF125" s="433"/>
      <c r="BFG125" s="433"/>
      <c r="BFH125" s="433"/>
      <c r="BFI125" s="433"/>
      <c r="BFJ125" s="433"/>
      <c r="BFK125" s="433"/>
      <c r="BFL125" s="433"/>
      <c r="BFM125" s="433"/>
      <c r="BFN125" s="433"/>
      <c r="BFO125" s="433"/>
      <c r="BFP125" s="433"/>
      <c r="BFQ125" s="433"/>
      <c r="BFR125" s="433"/>
      <c r="BFS125" s="433"/>
      <c r="BFT125" s="433"/>
      <c r="BFU125" s="433"/>
      <c r="BFV125" s="433"/>
      <c r="BFW125" s="433"/>
      <c r="BFX125" s="433"/>
      <c r="BFY125" s="433"/>
      <c r="BFZ125" s="433"/>
      <c r="BGA125" s="433"/>
      <c r="BGB125" s="433"/>
      <c r="BGC125" s="433"/>
      <c r="BGD125" s="433"/>
      <c r="BGE125" s="433"/>
      <c r="BGF125" s="433"/>
      <c r="BGG125" s="433"/>
      <c r="BGH125" s="433"/>
      <c r="BGI125" s="433"/>
      <c r="BGJ125" s="433"/>
      <c r="BGK125" s="433"/>
      <c r="BGL125" s="433"/>
      <c r="BGM125" s="433"/>
      <c r="BGN125" s="433"/>
      <c r="BGO125" s="433"/>
      <c r="BGP125" s="433"/>
      <c r="BGQ125" s="433"/>
      <c r="BGR125" s="433"/>
      <c r="BGS125" s="433"/>
      <c r="BGT125" s="433"/>
      <c r="BGU125" s="433"/>
      <c r="BGV125" s="433"/>
      <c r="BGW125" s="433"/>
      <c r="BGX125" s="433"/>
      <c r="BGY125" s="433"/>
      <c r="BGZ125" s="433"/>
      <c r="BHA125" s="433"/>
      <c r="BHB125" s="433"/>
      <c r="BHC125" s="433"/>
      <c r="BHD125" s="433"/>
      <c r="BHE125" s="433"/>
      <c r="BHF125" s="433"/>
      <c r="BHG125" s="433"/>
      <c r="BHH125" s="433"/>
      <c r="BHI125" s="433"/>
      <c r="BHJ125" s="433"/>
      <c r="BHK125" s="433"/>
      <c r="BHL125" s="433"/>
      <c r="BHM125" s="433"/>
      <c r="BHN125" s="433"/>
      <c r="BHO125" s="433"/>
      <c r="BHP125" s="433"/>
      <c r="BHQ125" s="433"/>
      <c r="BHR125" s="433"/>
      <c r="BHS125" s="433"/>
      <c r="BHT125" s="433"/>
      <c r="BHU125" s="433"/>
      <c r="BHV125" s="433"/>
      <c r="BHW125" s="433"/>
      <c r="BHX125" s="433"/>
      <c r="BHY125" s="433"/>
      <c r="BHZ125" s="433"/>
      <c r="BIA125" s="433"/>
      <c r="BIB125" s="433"/>
      <c r="BIC125" s="433"/>
      <c r="BID125" s="433"/>
      <c r="BIE125" s="433"/>
      <c r="BIF125" s="433"/>
      <c r="BIG125" s="433"/>
      <c r="BIH125" s="433"/>
      <c r="BII125" s="433"/>
      <c r="BIJ125" s="433"/>
      <c r="BIK125" s="433"/>
      <c r="BIL125" s="433"/>
      <c r="BIM125" s="433"/>
      <c r="BIN125" s="433"/>
      <c r="BIO125" s="433"/>
      <c r="BIP125" s="433"/>
      <c r="BIQ125" s="433"/>
      <c r="BIR125" s="433"/>
      <c r="BIS125" s="433"/>
      <c r="BIT125" s="433"/>
      <c r="BIU125" s="433"/>
      <c r="BIV125" s="433"/>
      <c r="BIW125" s="433"/>
      <c r="BIX125" s="433"/>
      <c r="BIY125" s="433"/>
      <c r="BIZ125" s="433"/>
      <c r="BJA125" s="433"/>
      <c r="BJB125" s="433"/>
      <c r="BJC125" s="433"/>
      <c r="BJD125" s="433"/>
      <c r="BJE125" s="433"/>
      <c r="BJF125" s="433"/>
      <c r="BJG125" s="433"/>
      <c r="BJH125" s="433"/>
      <c r="BJI125" s="433"/>
      <c r="BJJ125" s="433"/>
      <c r="BJK125" s="433"/>
      <c r="BJL125" s="433"/>
      <c r="BJM125" s="433"/>
      <c r="BJN125" s="433"/>
      <c r="BJO125" s="433"/>
      <c r="BJP125" s="433"/>
      <c r="BJQ125" s="433"/>
      <c r="BJR125" s="433"/>
      <c r="BJS125" s="433"/>
      <c r="BJT125" s="433"/>
      <c r="BJU125" s="433"/>
      <c r="BJV125" s="433"/>
      <c r="BJW125" s="433"/>
      <c r="BJX125" s="433"/>
      <c r="BJY125" s="433"/>
      <c r="BJZ125" s="433"/>
      <c r="BKA125" s="433"/>
      <c r="BKB125" s="433"/>
      <c r="BKC125" s="433"/>
      <c r="BKD125" s="433"/>
      <c r="BKE125" s="433"/>
      <c r="BKF125" s="433"/>
      <c r="BKG125" s="433"/>
      <c r="BKH125" s="433"/>
      <c r="BKI125" s="433"/>
      <c r="BKJ125" s="433"/>
      <c r="BKK125" s="433"/>
      <c r="BKL125" s="433"/>
      <c r="BKM125" s="433"/>
      <c r="BKN125" s="433"/>
      <c r="BKO125" s="433"/>
      <c r="BKP125" s="433"/>
      <c r="BKQ125" s="433"/>
      <c r="BKR125" s="433"/>
      <c r="BKS125" s="433"/>
      <c r="BKT125" s="433"/>
      <c r="BKU125" s="433"/>
      <c r="BKV125" s="433"/>
      <c r="BKW125" s="433"/>
      <c r="BKX125" s="433"/>
      <c r="BKY125" s="433"/>
      <c r="BKZ125" s="433"/>
      <c r="BLA125" s="433"/>
      <c r="BLB125" s="433"/>
      <c r="BLC125" s="433"/>
      <c r="BLD125" s="433"/>
      <c r="BLE125" s="433"/>
      <c r="BLF125" s="433"/>
      <c r="BLG125" s="433"/>
      <c r="BLH125" s="433"/>
      <c r="BLI125" s="433"/>
      <c r="BLJ125" s="433"/>
      <c r="BLK125" s="433"/>
      <c r="BLL125" s="433"/>
      <c r="BLM125" s="433"/>
      <c r="BLN125" s="433"/>
      <c r="BLO125" s="433"/>
      <c r="BLP125" s="433"/>
      <c r="BLQ125" s="433"/>
      <c r="BLR125" s="433"/>
      <c r="BLS125" s="433"/>
      <c r="BLT125" s="433"/>
      <c r="BLU125" s="433"/>
      <c r="BLV125" s="433"/>
      <c r="BLW125" s="433"/>
      <c r="BLX125" s="433"/>
      <c r="BLY125" s="433"/>
      <c r="BLZ125" s="433"/>
      <c r="BMA125" s="433"/>
      <c r="BMB125" s="433"/>
      <c r="BMC125" s="433"/>
      <c r="BMD125" s="433"/>
      <c r="BME125" s="433"/>
      <c r="BMF125" s="433"/>
      <c r="BMG125" s="433"/>
      <c r="BMH125" s="433"/>
      <c r="BMI125" s="433"/>
      <c r="BMJ125" s="433"/>
      <c r="BMK125" s="433"/>
      <c r="BML125" s="433"/>
      <c r="BMM125" s="433"/>
      <c r="BMN125" s="433"/>
      <c r="BMO125" s="433"/>
      <c r="BMP125" s="433"/>
      <c r="BMQ125" s="433"/>
      <c r="BMR125" s="433"/>
      <c r="BMS125" s="433"/>
      <c r="BMT125" s="433"/>
      <c r="BMU125" s="433"/>
      <c r="BMV125" s="433"/>
      <c r="BMW125" s="433"/>
      <c r="BMX125" s="433"/>
      <c r="BMY125" s="433"/>
      <c r="BMZ125" s="433"/>
      <c r="BNA125" s="433"/>
      <c r="BNB125" s="433"/>
      <c r="BNC125" s="433"/>
      <c r="BND125" s="433"/>
      <c r="BNE125" s="433"/>
      <c r="BNF125" s="433"/>
      <c r="BNG125" s="433"/>
      <c r="BNH125" s="433"/>
      <c r="BNI125" s="433"/>
      <c r="BNJ125" s="433"/>
      <c r="BNK125" s="433"/>
      <c r="BNL125" s="433"/>
      <c r="BNM125" s="433"/>
      <c r="BNN125" s="433"/>
      <c r="BNO125" s="433"/>
      <c r="BNP125" s="433"/>
      <c r="BNQ125" s="433"/>
      <c r="BNR125" s="433"/>
      <c r="BNS125" s="433"/>
      <c r="BNT125" s="433"/>
      <c r="BNU125" s="433"/>
      <c r="BNV125" s="433"/>
      <c r="BNW125" s="433"/>
      <c r="BNX125" s="433"/>
      <c r="BNY125" s="433"/>
      <c r="BNZ125" s="433"/>
      <c r="BOA125" s="433"/>
      <c r="BOB125" s="433"/>
      <c r="BOC125" s="433"/>
      <c r="BOD125" s="433"/>
      <c r="BOE125" s="433"/>
      <c r="BOF125" s="433"/>
      <c r="BOG125" s="433"/>
      <c r="BOH125" s="433"/>
      <c r="BOI125" s="433"/>
      <c r="BOJ125" s="433"/>
      <c r="BOK125" s="433"/>
      <c r="BOL125" s="433"/>
      <c r="BOM125" s="433"/>
      <c r="BON125" s="433"/>
      <c r="BOO125" s="433"/>
      <c r="BOP125" s="433"/>
      <c r="BOQ125" s="433"/>
      <c r="BOR125" s="433"/>
      <c r="BOS125" s="433"/>
      <c r="BOT125" s="433"/>
      <c r="BOU125" s="433"/>
      <c r="BOV125" s="433"/>
      <c r="BOW125" s="433"/>
      <c r="BOX125" s="433"/>
      <c r="BOY125" s="433"/>
      <c r="BOZ125" s="433"/>
      <c r="BPA125" s="433"/>
      <c r="BPB125" s="433"/>
      <c r="BPC125" s="433"/>
      <c r="BPD125" s="433"/>
      <c r="BPE125" s="433"/>
      <c r="BPF125" s="433"/>
      <c r="BPG125" s="433"/>
      <c r="BPH125" s="433"/>
      <c r="BPI125" s="433"/>
      <c r="BPJ125" s="433"/>
      <c r="BPK125" s="433"/>
      <c r="BPL125" s="433"/>
      <c r="BPM125" s="433"/>
      <c r="BPN125" s="433"/>
      <c r="BPO125" s="433"/>
      <c r="BPP125" s="433"/>
      <c r="BPQ125" s="433"/>
      <c r="BPR125" s="433"/>
      <c r="BPS125" s="433"/>
      <c r="BPT125" s="433"/>
      <c r="BPU125" s="433"/>
      <c r="BPV125" s="433"/>
      <c r="BPW125" s="433"/>
      <c r="BPX125" s="433"/>
      <c r="BPY125" s="433"/>
      <c r="BPZ125" s="433"/>
      <c r="BQA125" s="433"/>
      <c r="BQB125" s="433"/>
      <c r="BQC125" s="433"/>
      <c r="BQD125" s="433"/>
      <c r="BQE125" s="433"/>
      <c r="BQF125" s="433"/>
      <c r="BQG125" s="433"/>
      <c r="BQH125" s="433"/>
      <c r="BQI125" s="433"/>
      <c r="BQJ125" s="433"/>
      <c r="BQK125" s="433"/>
      <c r="BQL125" s="433"/>
      <c r="BQM125" s="433"/>
      <c r="BQN125" s="433"/>
      <c r="BQO125" s="433"/>
      <c r="BQP125" s="433"/>
      <c r="BQQ125" s="433"/>
      <c r="BQR125" s="433"/>
      <c r="BQS125" s="433"/>
      <c r="BQT125" s="433"/>
      <c r="BQU125" s="433"/>
      <c r="BQV125" s="433"/>
      <c r="BQW125" s="433"/>
      <c r="BQX125" s="433"/>
      <c r="BQY125" s="433"/>
      <c r="BQZ125" s="433"/>
      <c r="BRA125" s="433"/>
      <c r="BRB125" s="433"/>
      <c r="BRC125" s="433"/>
      <c r="BRD125" s="433"/>
      <c r="BRE125" s="433"/>
      <c r="BRF125" s="433"/>
      <c r="BRG125" s="433"/>
      <c r="BRH125" s="433"/>
      <c r="BRI125" s="433"/>
      <c r="BRJ125" s="433"/>
      <c r="BRK125" s="433"/>
      <c r="BRL125" s="433"/>
      <c r="BRM125" s="433"/>
      <c r="BRN125" s="433"/>
      <c r="BRO125" s="433"/>
      <c r="BRP125" s="433"/>
      <c r="BRQ125" s="433"/>
      <c r="BRR125" s="433"/>
      <c r="BRS125" s="433"/>
      <c r="BRT125" s="433"/>
      <c r="BRU125" s="433"/>
      <c r="BRV125" s="433"/>
      <c r="BRW125" s="433"/>
      <c r="BRX125" s="433"/>
      <c r="BRY125" s="433"/>
      <c r="BRZ125" s="433"/>
      <c r="BSA125" s="433"/>
      <c r="BSB125" s="433"/>
      <c r="BSC125" s="433"/>
      <c r="BSD125" s="433"/>
      <c r="BSE125" s="433"/>
      <c r="BSF125" s="433"/>
      <c r="BSG125" s="433"/>
      <c r="BSH125" s="433"/>
      <c r="BSI125" s="433"/>
      <c r="BSJ125" s="433"/>
      <c r="BSK125" s="433"/>
      <c r="BSL125" s="433"/>
      <c r="BSM125" s="433"/>
      <c r="BSN125" s="433"/>
      <c r="BSO125" s="433"/>
      <c r="BSP125" s="433"/>
      <c r="BSQ125" s="433"/>
      <c r="BSR125" s="433"/>
      <c r="BSS125" s="433"/>
      <c r="BST125" s="433"/>
      <c r="BSU125" s="433"/>
      <c r="BSV125" s="433"/>
      <c r="BSW125" s="433"/>
      <c r="BSX125" s="433"/>
      <c r="BSY125" s="433"/>
      <c r="BSZ125" s="433"/>
      <c r="BTA125" s="433"/>
      <c r="BTB125" s="433"/>
      <c r="BTC125" s="433"/>
      <c r="BTD125" s="433"/>
      <c r="BTE125" s="433"/>
      <c r="BTF125" s="433"/>
      <c r="BTG125" s="433"/>
      <c r="BTH125" s="433"/>
      <c r="BTI125" s="433"/>
      <c r="BTJ125" s="433"/>
      <c r="BTK125" s="433"/>
      <c r="BTL125" s="433"/>
      <c r="BTM125" s="433"/>
      <c r="BTN125" s="433"/>
      <c r="BTO125" s="433"/>
      <c r="BTP125" s="433"/>
      <c r="BTQ125" s="433"/>
      <c r="BTR125" s="433"/>
      <c r="BTS125" s="433"/>
      <c r="BTT125" s="433"/>
      <c r="BTU125" s="433"/>
      <c r="BTV125" s="433"/>
      <c r="BTW125" s="433"/>
      <c r="BTX125" s="433"/>
      <c r="BTY125" s="433"/>
      <c r="BTZ125" s="433"/>
      <c r="BUA125" s="433"/>
      <c r="BUB125" s="433"/>
      <c r="BUC125" s="433"/>
      <c r="BUD125" s="433"/>
      <c r="BUE125" s="433"/>
      <c r="BUF125" s="433"/>
      <c r="BUG125" s="433"/>
      <c r="BUH125" s="433"/>
      <c r="BUI125" s="433"/>
      <c r="BUJ125" s="433"/>
      <c r="BUK125" s="433"/>
      <c r="BUL125" s="433"/>
      <c r="BUM125" s="433"/>
      <c r="BUN125" s="433"/>
      <c r="BUO125" s="433"/>
      <c r="BUP125" s="433"/>
      <c r="BUQ125" s="433"/>
      <c r="BUR125" s="433"/>
      <c r="BUS125" s="433"/>
      <c r="BUT125" s="433"/>
      <c r="BUU125" s="433"/>
      <c r="BUV125" s="433"/>
      <c r="BUW125" s="433"/>
      <c r="BUX125" s="433"/>
      <c r="BUY125" s="433"/>
      <c r="BUZ125" s="433"/>
      <c r="BVA125" s="433"/>
      <c r="BVB125" s="433"/>
      <c r="BVC125" s="433"/>
      <c r="BVD125" s="433"/>
      <c r="BVE125" s="433"/>
      <c r="BVF125" s="433"/>
      <c r="BVG125" s="433"/>
      <c r="BVH125" s="433"/>
      <c r="BVI125" s="433"/>
      <c r="BVJ125" s="433"/>
      <c r="BVK125" s="433"/>
      <c r="BVL125" s="433"/>
      <c r="BVM125" s="433"/>
      <c r="BVN125" s="433"/>
      <c r="BVO125" s="433"/>
      <c r="BVP125" s="433"/>
      <c r="BVQ125" s="433"/>
      <c r="BVR125" s="433"/>
      <c r="BVS125" s="433"/>
      <c r="BVT125" s="433"/>
      <c r="BVU125" s="433"/>
      <c r="BVV125" s="433"/>
      <c r="BVW125" s="433"/>
      <c r="BVX125" s="433"/>
      <c r="BVY125" s="433"/>
      <c r="BVZ125" s="433"/>
      <c r="BWA125" s="433"/>
      <c r="BWB125" s="433"/>
      <c r="BWC125" s="433"/>
      <c r="BWD125" s="433"/>
      <c r="BWE125" s="433"/>
      <c r="BWF125" s="433"/>
      <c r="BWG125" s="433"/>
      <c r="BWH125" s="433"/>
      <c r="BWI125" s="433"/>
      <c r="BWJ125" s="433"/>
      <c r="BWK125" s="433"/>
      <c r="BWL125" s="433"/>
      <c r="BWM125" s="433"/>
      <c r="BWN125" s="433"/>
      <c r="BWO125" s="433"/>
      <c r="BWP125" s="433"/>
      <c r="BWQ125" s="433"/>
      <c r="BWR125" s="433"/>
      <c r="BWS125" s="433"/>
      <c r="BWT125" s="433"/>
      <c r="BWU125" s="433"/>
      <c r="BWV125" s="433"/>
      <c r="BWW125" s="433"/>
      <c r="BWX125" s="433"/>
      <c r="BWY125" s="433"/>
      <c r="BWZ125" s="433"/>
      <c r="BXA125" s="433"/>
      <c r="BXB125" s="433"/>
      <c r="BXC125" s="433"/>
      <c r="BXD125" s="433"/>
      <c r="BXE125" s="433"/>
      <c r="BXF125" s="433"/>
      <c r="BXG125" s="433"/>
      <c r="BXH125" s="433"/>
      <c r="BXI125" s="433"/>
      <c r="BXJ125" s="433"/>
      <c r="BXK125" s="433"/>
      <c r="BXL125" s="433"/>
      <c r="BXM125" s="433"/>
      <c r="BXN125" s="433"/>
      <c r="BXO125" s="433"/>
      <c r="BXP125" s="433"/>
      <c r="BXQ125" s="433"/>
      <c r="BXR125" s="433"/>
      <c r="BXS125" s="433"/>
      <c r="BXT125" s="433"/>
      <c r="BXU125" s="433"/>
      <c r="BXV125" s="433"/>
      <c r="BXW125" s="433"/>
      <c r="BXX125" s="433"/>
      <c r="BXY125" s="433"/>
      <c r="BXZ125" s="433"/>
      <c r="BYA125" s="433"/>
      <c r="BYB125" s="433"/>
      <c r="BYC125" s="433"/>
      <c r="BYD125" s="433"/>
      <c r="BYE125" s="433"/>
      <c r="BYF125" s="433"/>
      <c r="BYG125" s="433"/>
      <c r="BYH125" s="433"/>
      <c r="BYI125" s="433"/>
      <c r="BYJ125" s="433"/>
      <c r="BYK125" s="433"/>
      <c r="BYL125" s="433"/>
      <c r="BYM125" s="433"/>
      <c r="BYN125" s="433"/>
      <c r="BYO125" s="433"/>
      <c r="BYP125" s="433"/>
      <c r="BYQ125" s="433"/>
      <c r="BYR125" s="433"/>
      <c r="BYS125" s="433"/>
      <c r="BYT125" s="433"/>
      <c r="BYU125" s="433"/>
      <c r="BYV125" s="433"/>
      <c r="BYW125" s="433"/>
      <c r="BYX125" s="433"/>
      <c r="BYY125" s="433"/>
      <c r="BYZ125" s="433"/>
      <c r="BZA125" s="433"/>
      <c r="BZB125" s="433"/>
      <c r="BZC125" s="433"/>
      <c r="BZD125" s="433"/>
      <c r="BZE125" s="433"/>
      <c r="BZF125" s="433"/>
      <c r="BZG125" s="433"/>
      <c r="BZH125" s="433"/>
      <c r="BZI125" s="433"/>
      <c r="BZJ125" s="433"/>
      <c r="BZK125" s="433"/>
      <c r="BZL125" s="433"/>
      <c r="BZM125" s="433"/>
      <c r="BZN125" s="433"/>
      <c r="BZO125" s="433"/>
      <c r="BZP125" s="433"/>
      <c r="BZQ125" s="433"/>
      <c r="BZR125" s="433"/>
      <c r="BZS125" s="433"/>
      <c r="BZT125" s="433"/>
      <c r="BZU125" s="433"/>
      <c r="BZV125" s="433"/>
      <c r="BZW125" s="433"/>
      <c r="BZX125" s="433"/>
      <c r="BZY125" s="433"/>
      <c r="BZZ125" s="433"/>
      <c r="CAA125" s="433"/>
      <c r="CAB125" s="433"/>
      <c r="CAC125" s="433"/>
      <c r="CAD125" s="433"/>
      <c r="CAE125" s="433"/>
      <c r="CAF125" s="433"/>
      <c r="CAG125" s="433"/>
      <c r="CAH125" s="433"/>
      <c r="CAI125" s="433"/>
      <c r="CAJ125" s="433"/>
      <c r="CAK125" s="433"/>
      <c r="CAL125" s="433"/>
      <c r="CAM125" s="433"/>
      <c r="CAN125" s="433"/>
      <c r="CAO125" s="433"/>
      <c r="CAP125" s="433"/>
      <c r="CAQ125" s="433"/>
      <c r="CAR125" s="433"/>
      <c r="CAS125" s="433"/>
      <c r="CAT125" s="433"/>
      <c r="CAU125" s="433"/>
      <c r="CAV125" s="433"/>
      <c r="CAW125" s="433"/>
      <c r="CAX125" s="433"/>
      <c r="CAY125" s="433"/>
      <c r="CAZ125" s="433"/>
      <c r="CBA125" s="433"/>
      <c r="CBB125" s="433"/>
      <c r="CBC125" s="433"/>
      <c r="CBD125" s="433"/>
      <c r="CBE125" s="433"/>
      <c r="CBF125" s="433"/>
      <c r="CBG125" s="433"/>
      <c r="CBH125" s="433"/>
      <c r="CBI125" s="433"/>
      <c r="CBJ125" s="433"/>
      <c r="CBK125" s="433"/>
      <c r="CBL125" s="433"/>
      <c r="CBM125" s="433"/>
      <c r="CBN125" s="433"/>
      <c r="CBO125" s="433"/>
      <c r="CBP125" s="433"/>
      <c r="CBQ125" s="433"/>
      <c r="CBR125" s="433"/>
      <c r="CBS125" s="433"/>
      <c r="CBT125" s="433"/>
      <c r="CBU125" s="433"/>
      <c r="CBV125" s="433"/>
      <c r="CBW125" s="433"/>
      <c r="CBX125" s="433"/>
      <c r="CBY125" s="433"/>
      <c r="CBZ125" s="433"/>
      <c r="CCA125" s="433"/>
      <c r="CCB125" s="433"/>
      <c r="CCC125" s="433"/>
      <c r="CCD125" s="433"/>
      <c r="CCE125" s="433"/>
      <c r="CCF125" s="433"/>
      <c r="CCG125" s="433"/>
      <c r="CCH125" s="433"/>
      <c r="CCI125" s="433"/>
      <c r="CCJ125" s="433"/>
      <c r="CCK125" s="433"/>
      <c r="CCL125" s="433"/>
      <c r="CCM125" s="433"/>
      <c r="CCN125" s="433"/>
      <c r="CCO125" s="433"/>
      <c r="CCP125" s="433"/>
      <c r="CCQ125" s="433"/>
      <c r="CCR125" s="433"/>
      <c r="CCS125" s="433"/>
      <c r="CCT125" s="433"/>
      <c r="CCU125" s="433"/>
      <c r="CCV125" s="433"/>
      <c r="CCW125" s="433"/>
      <c r="CCX125" s="433"/>
      <c r="CCY125" s="433"/>
      <c r="CCZ125" s="433"/>
      <c r="CDA125" s="433"/>
      <c r="CDB125" s="433"/>
      <c r="CDC125" s="433"/>
      <c r="CDD125" s="433"/>
      <c r="CDE125" s="433"/>
      <c r="CDF125" s="433"/>
      <c r="CDG125" s="433"/>
      <c r="CDH125" s="433"/>
      <c r="CDI125" s="433"/>
      <c r="CDJ125" s="433"/>
      <c r="CDK125" s="433"/>
      <c r="CDL125" s="433"/>
      <c r="CDM125" s="433"/>
      <c r="CDN125" s="433"/>
      <c r="CDO125" s="433"/>
      <c r="CDP125" s="433"/>
      <c r="CDQ125" s="433"/>
      <c r="CDR125" s="433"/>
      <c r="CDS125" s="433"/>
      <c r="CDT125" s="433"/>
      <c r="CDU125" s="433"/>
      <c r="CDV125" s="433"/>
      <c r="CDW125" s="433"/>
      <c r="CDX125" s="433"/>
      <c r="CDY125" s="433"/>
      <c r="CDZ125" s="433"/>
      <c r="CEA125" s="433"/>
      <c r="CEB125" s="433"/>
      <c r="CEC125" s="433"/>
      <c r="CED125" s="433"/>
      <c r="CEE125" s="433"/>
      <c r="CEF125" s="433"/>
      <c r="CEG125" s="433"/>
      <c r="CEH125" s="433"/>
      <c r="CEI125" s="433"/>
      <c r="CEJ125" s="433"/>
      <c r="CEK125" s="433"/>
      <c r="CEL125" s="433"/>
      <c r="CEM125" s="433"/>
      <c r="CEN125" s="433"/>
      <c r="CEO125" s="433"/>
      <c r="CEP125" s="433"/>
      <c r="CEQ125" s="433"/>
      <c r="CER125" s="433"/>
      <c r="CES125" s="433"/>
      <c r="CET125" s="433"/>
      <c r="CEU125" s="433"/>
      <c r="CEV125" s="433"/>
      <c r="CEW125" s="433"/>
      <c r="CEX125" s="433"/>
      <c r="CEY125" s="433"/>
      <c r="CEZ125" s="433"/>
      <c r="CFA125" s="433"/>
      <c r="CFB125" s="433"/>
      <c r="CFC125" s="433"/>
      <c r="CFD125" s="433"/>
      <c r="CFE125" s="433"/>
      <c r="CFF125" s="433"/>
      <c r="CFG125" s="433"/>
      <c r="CFH125" s="433"/>
      <c r="CFI125" s="433"/>
      <c r="CFJ125" s="433"/>
      <c r="CFK125" s="433"/>
      <c r="CFL125" s="433"/>
      <c r="CFM125" s="433"/>
      <c r="CFN125" s="433"/>
      <c r="CFO125" s="433"/>
      <c r="CFP125" s="433"/>
      <c r="CFQ125" s="433"/>
      <c r="CFR125" s="433"/>
      <c r="CFS125" s="433"/>
      <c r="CFT125" s="433"/>
      <c r="CFU125" s="433"/>
      <c r="CFV125" s="433"/>
      <c r="CFW125" s="433"/>
      <c r="CFX125" s="433"/>
      <c r="CFY125" s="433"/>
      <c r="CFZ125" s="433"/>
      <c r="CGA125" s="433"/>
      <c r="CGB125" s="433"/>
      <c r="CGC125" s="433"/>
      <c r="CGD125" s="433"/>
      <c r="CGE125" s="433"/>
      <c r="CGF125" s="433"/>
      <c r="CGG125" s="433"/>
      <c r="CGH125" s="433"/>
      <c r="CGI125" s="433"/>
      <c r="CGJ125" s="433"/>
      <c r="CGK125" s="433"/>
      <c r="CGL125" s="433"/>
      <c r="CGM125" s="433"/>
      <c r="CGN125" s="433"/>
      <c r="CGO125" s="433"/>
      <c r="CGP125" s="433"/>
      <c r="CGQ125" s="433"/>
      <c r="CGR125" s="433"/>
      <c r="CGS125" s="433"/>
      <c r="CGT125" s="433"/>
      <c r="CGU125" s="433"/>
      <c r="CGV125" s="433"/>
      <c r="CGW125" s="433"/>
      <c r="CGX125" s="433"/>
      <c r="CGY125" s="433"/>
      <c r="CGZ125" s="433"/>
      <c r="CHA125" s="433"/>
      <c r="CHB125" s="433"/>
      <c r="CHC125" s="433"/>
      <c r="CHD125" s="433"/>
      <c r="CHE125" s="433"/>
      <c r="CHF125" s="433"/>
      <c r="CHG125" s="433"/>
      <c r="CHH125" s="433"/>
      <c r="CHI125" s="433"/>
      <c r="CHJ125" s="433"/>
      <c r="CHK125" s="433"/>
      <c r="CHL125" s="433"/>
      <c r="CHM125" s="433"/>
      <c r="CHN125" s="433"/>
      <c r="CHO125" s="433"/>
      <c r="CHP125" s="433"/>
      <c r="CHQ125" s="433"/>
      <c r="CHR125" s="433"/>
      <c r="CHS125" s="433"/>
      <c r="CHT125" s="433"/>
      <c r="CHU125" s="433"/>
      <c r="CHV125" s="433"/>
      <c r="CHW125" s="433"/>
      <c r="CHX125" s="433"/>
      <c r="CHY125" s="433"/>
      <c r="CHZ125" s="433"/>
      <c r="CIA125" s="433"/>
      <c r="CIB125" s="433"/>
      <c r="CIC125" s="433"/>
      <c r="CID125" s="433"/>
      <c r="CIE125" s="433"/>
      <c r="CIF125" s="433"/>
      <c r="CIG125" s="433"/>
      <c r="CIH125" s="433"/>
      <c r="CII125" s="433"/>
      <c r="CIJ125" s="433"/>
      <c r="CIK125" s="433"/>
      <c r="CIL125" s="433"/>
      <c r="CIM125" s="433"/>
      <c r="CIN125" s="433"/>
      <c r="CIO125" s="433"/>
      <c r="CIP125" s="433"/>
      <c r="CIQ125" s="433"/>
      <c r="CIR125" s="433"/>
      <c r="CIS125" s="433"/>
      <c r="CIT125" s="433"/>
      <c r="CIU125" s="433"/>
      <c r="CIV125" s="433"/>
      <c r="CIW125" s="433"/>
      <c r="CIX125" s="433"/>
      <c r="CIY125" s="433"/>
      <c r="CIZ125" s="433"/>
      <c r="CJA125" s="433"/>
      <c r="CJB125" s="433"/>
      <c r="CJC125" s="433"/>
      <c r="CJD125" s="433"/>
      <c r="CJE125" s="433"/>
      <c r="CJF125" s="433"/>
      <c r="CJG125" s="433"/>
      <c r="CJH125" s="433"/>
      <c r="CJI125" s="433"/>
      <c r="CJJ125" s="433"/>
      <c r="CJK125" s="433"/>
      <c r="CJL125" s="433"/>
      <c r="CJM125" s="433"/>
      <c r="CJN125" s="433"/>
      <c r="CJO125" s="433"/>
      <c r="CJP125" s="433"/>
      <c r="CJQ125" s="433"/>
      <c r="CJR125" s="433"/>
      <c r="CJS125" s="433"/>
      <c r="CJT125" s="433"/>
      <c r="CJU125" s="433"/>
      <c r="CJV125" s="433"/>
      <c r="CJW125" s="433"/>
      <c r="CJX125" s="433"/>
      <c r="CJY125" s="433"/>
      <c r="CJZ125" s="433"/>
      <c r="CKA125" s="433"/>
      <c r="CKB125" s="433"/>
      <c r="CKC125" s="433"/>
      <c r="CKD125" s="433"/>
      <c r="CKE125" s="433"/>
      <c r="CKF125" s="433"/>
      <c r="CKG125" s="433"/>
      <c r="CKH125" s="433"/>
      <c r="CKI125" s="433"/>
      <c r="CKJ125" s="433"/>
      <c r="CKK125" s="433"/>
      <c r="CKL125" s="433"/>
      <c r="CKM125" s="433"/>
      <c r="CKN125" s="433"/>
      <c r="CKO125" s="433"/>
      <c r="CKP125" s="433"/>
      <c r="CKQ125" s="433"/>
      <c r="CKR125" s="433"/>
      <c r="CKS125" s="433"/>
      <c r="CKT125" s="433"/>
      <c r="CKU125" s="433"/>
      <c r="CKV125" s="433"/>
      <c r="CKW125" s="433"/>
      <c r="CKX125" s="433"/>
      <c r="CKY125" s="433"/>
      <c r="CKZ125" s="433"/>
      <c r="CLA125" s="433"/>
      <c r="CLB125" s="433"/>
      <c r="CLC125" s="433"/>
      <c r="CLD125" s="433"/>
      <c r="CLE125" s="433"/>
      <c r="CLF125" s="433"/>
      <c r="CLG125" s="433"/>
      <c r="CLH125" s="433"/>
      <c r="CLI125" s="433"/>
      <c r="CLJ125" s="433"/>
      <c r="CLK125" s="433"/>
      <c r="CLL125" s="433"/>
      <c r="CLM125" s="433"/>
      <c r="CLN125" s="433"/>
      <c r="CLO125" s="433"/>
      <c r="CLP125" s="433"/>
      <c r="CLQ125" s="433"/>
      <c r="CLR125" s="433"/>
      <c r="CLS125" s="433"/>
      <c r="CLT125" s="433"/>
      <c r="CLU125" s="433"/>
      <c r="CLV125" s="433"/>
      <c r="CLW125" s="433"/>
      <c r="CLX125" s="433"/>
      <c r="CLY125" s="433"/>
      <c r="CLZ125" s="433"/>
      <c r="CMA125" s="433"/>
      <c r="CMB125" s="433"/>
      <c r="CMC125" s="433"/>
      <c r="CMD125" s="433"/>
      <c r="CME125" s="433"/>
      <c r="CMF125" s="433"/>
      <c r="CMG125" s="433"/>
      <c r="CMH125" s="433"/>
      <c r="CMI125" s="433"/>
      <c r="CMJ125" s="433"/>
      <c r="CMK125" s="433"/>
      <c r="CML125" s="433"/>
      <c r="CMM125" s="433"/>
      <c r="CMN125" s="433"/>
      <c r="CMO125" s="433"/>
      <c r="CMP125" s="433"/>
      <c r="CMQ125" s="433"/>
      <c r="CMR125" s="433"/>
      <c r="CMS125" s="433"/>
      <c r="CMT125" s="433"/>
      <c r="CMU125" s="433"/>
      <c r="CMV125" s="433"/>
      <c r="CMW125" s="433"/>
      <c r="CMX125" s="433"/>
      <c r="CMY125" s="433"/>
      <c r="CMZ125" s="433"/>
      <c r="CNA125" s="433"/>
      <c r="CNB125" s="433"/>
      <c r="CNC125" s="433"/>
      <c r="CND125" s="433"/>
      <c r="CNE125" s="433"/>
      <c r="CNF125" s="433"/>
      <c r="CNG125" s="433"/>
      <c r="CNH125" s="433"/>
      <c r="CNI125" s="433"/>
      <c r="CNJ125" s="433"/>
      <c r="CNK125" s="433"/>
      <c r="CNL125" s="433"/>
      <c r="CNM125" s="433"/>
      <c r="CNN125" s="433"/>
      <c r="CNO125" s="433"/>
      <c r="CNP125" s="433"/>
      <c r="CNQ125" s="433"/>
      <c r="CNR125" s="433"/>
      <c r="CNS125" s="433"/>
      <c r="CNT125" s="433"/>
      <c r="CNU125" s="433"/>
      <c r="CNV125" s="433"/>
      <c r="CNW125" s="433"/>
      <c r="CNX125" s="433"/>
      <c r="CNY125" s="433"/>
      <c r="CNZ125" s="433"/>
      <c r="COA125" s="433"/>
      <c r="COB125" s="433"/>
      <c r="COC125" s="433"/>
      <c r="COD125" s="433"/>
      <c r="COE125" s="433"/>
      <c r="COF125" s="433"/>
      <c r="COG125" s="433"/>
      <c r="COH125" s="433"/>
      <c r="COI125" s="433"/>
      <c r="COJ125" s="433"/>
      <c r="COK125" s="433"/>
      <c r="COL125" s="433"/>
      <c r="COM125" s="433"/>
      <c r="CON125" s="433"/>
      <c r="COO125" s="433"/>
      <c r="COP125" s="433"/>
      <c r="COQ125" s="433"/>
      <c r="COR125" s="433"/>
      <c r="COS125" s="433"/>
      <c r="COT125" s="433"/>
      <c r="COU125" s="433"/>
      <c r="COV125" s="433"/>
      <c r="COW125" s="433"/>
      <c r="COX125" s="433"/>
      <c r="COY125" s="433"/>
      <c r="COZ125" s="433"/>
      <c r="CPA125" s="433"/>
      <c r="CPB125" s="433"/>
      <c r="CPC125" s="433"/>
      <c r="CPD125" s="433"/>
      <c r="CPE125" s="433"/>
      <c r="CPF125" s="433"/>
      <c r="CPG125" s="433"/>
      <c r="CPH125" s="433"/>
      <c r="CPI125" s="433"/>
      <c r="CPJ125" s="433"/>
      <c r="CPK125" s="433"/>
      <c r="CPL125" s="433"/>
      <c r="CPM125" s="433"/>
      <c r="CPN125" s="433"/>
      <c r="CPO125" s="433"/>
      <c r="CPP125" s="433"/>
      <c r="CPQ125" s="433"/>
      <c r="CPR125" s="433"/>
      <c r="CPS125" s="433"/>
      <c r="CPT125" s="433"/>
      <c r="CPU125" s="433"/>
      <c r="CPV125" s="433"/>
      <c r="CPW125" s="433"/>
      <c r="CPX125" s="433"/>
      <c r="CPY125" s="433"/>
      <c r="CPZ125" s="433"/>
      <c r="CQA125" s="433"/>
      <c r="CQB125" s="433"/>
      <c r="CQC125" s="433"/>
      <c r="CQD125" s="433"/>
      <c r="CQE125" s="433"/>
      <c r="CQF125" s="433"/>
      <c r="CQG125" s="433"/>
      <c r="CQH125" s="433"/>
      <c r="CQI125" s="433"/>
      <c r="CQJ125" s="433"/>
      <c r="CQK125" s="433"/>
      <c r="CQL125" s="433"/>
      <c r="CQM125" s="433"/>
      <c r="CQN125" s="433"/>
      <c r="CQO125" s="433"/>
      <c r="CQP125" s="433"/>
      <c r="CQQ125" s="433"/>
      <c r="CQR125" s="433"/>
      <c r="CQS125" s="433"/>
      <c r="CQT125" s="433"/>
      <c r="CQU125" s="433"/>
      <c r="CQV125" s="433"/>
      <c r="CQW125" s="433"/>
      <c r="CQX125" s="433"/>
      <c r="CQY125" s="433"/>
      <c r="CQZ125" s="433"/>
      <c r="CRA125" s="433"/>
      <c r="CRB125" s="433"/>
      <c r="CRC125" s="433"/>
      <c r="CRD125" s="433"/>
      <c r="CRE125" s="433"/>
      <c r="CRF125" s="433"/>
      <c r="CRG125" s="433"/>
      <c r="CRH125" s="433"/>
      <c r="CRI125" s="433"/>
      <c r="CRJ125" s="433"/>
      <c r="CRK125" s="433"/>
      <c r="CRL125" s="433"/>
      <c r="CRM125" s="433"/>
      <c r="CRN125" s="433"/>
      <c r="CRO125" s="433"/>
      <c r="CRP125" s="433"/>
      <c r="CRQ125" s="433"/>
      <c r="CRR125" s="433"/>
      <c r="CRS125" s="433"/>
      <c r="CRT125" s="433"/>
      <c r="CRU125" s="433"/>
      <c r="CRV125" s="433"/>
      <c r="CRW125" s="433"/>
      <c r="CRX125" s="433"/>
      <c r="CRY125" s="433"/>
      <c r="CRZ125" s="433"/>
      <c r="CSA125" s="433"/>
      <c r="CSB125" s="433"/>
      <c r="CSC125" s="433"/>
      <c r="CSD125" s="433"/>
      <c r="CSE125" s="433"/>
      <c r="CSF125" s="433"/>
      <c r="CSG125" s="433"/>
      <c r="CSH125" s="433"/>
      <c r="CSI125" s="433"/>
      <c r="CSJ125" s="433"/>
      <c r="CSK125" s="433"/>
      <c r="CSL125" s="433"/>
      <c r="CSM125" s="433"/>
      <c r="CSN125" s="433"/>
      <c r="CSO125" s="433"/>
      <c r="CSP125" s="433"/>
      <c r="CSQ125" s="433"/>
      <c r="CSR125" s="433"/>
      <c r="CSS125" s="433"/>
      <c r="CST125" s="433"/>
      <c r="CSU125" s="433"/>
      <c r="CSV125" s="433"/>
      <c r="CSW125" s="433"/>
      <c r="CSX125" s="433"/>
      <c r="CSY125" s="433"/>
      <c r="CSZ125" s="433"/>
      <c r="CTA125" s="433"/>
      <c r="CTB125" s="433"/>
      <c r="CTC125" s="433"/>
      <c r="CTD125" s="433"/>
      <c r="CTE125" s="433"/>
      <c r="CTF125" s="433"/>
      <c r="CTG125" s="433"/>
      <c r="CTH125" s="433"/>
      <c r="CTI125" s="433"/>
      <c r="CTJ125" s="433"/>
      <c r="CTK125" s="433"/>
      <c r="CTL125" s="433"/>
      <c r="CTM125" s="433"/>
      <c r="CTN125" s="433"/>
      <c r="CTO125" s="433"/>
      <c r="CTP125" s="433"/>
      <c r="CTQ125" s="433"/>
      <c r="CTR125" s="433"/>
      <c r="CTS125" s="433"/>
      <c r="CTT125" s="433"/>
      <c r="CTU125" s="433"/>
      <c r="CTV125" s="433"/>
      <c r="CTW125" s="433"/>
      <c r="CTX125" s="433"/>
      <c r="CTY125" s="433"/>
      <c r="CTZ125" s="433"/>
      <c r="CUA125" s="433"/>
      <c r="CUB125" s="433"/>
      <c r="CUC125" s="433"/>
      <c r="CUD125" s="433"/>
      <c r="CUE125" s="433"/>
      <c r="CUF125" s="433"/>
      <c r="CUG125" s="433"/>
      <c r="CUH125" s="433"/>
      <c r="CUI125" s="433"/>
      <c r="CUJ125" s="433"/>
      <c r="CUK125" s="433"/>
      <c r="CUL125" s="433"/>
      <c r="CUM125" s="433"/>
      <c r="CUN125" s="433"/>
      <c r="CUO125" s="433"/>
      <c r="CUP125" s="433"/>
      <c r="CUQ125" s="433"/>
      <c r="CUR125" s="433"/>
      <c r="CUS125" s="433"/>
      <c r="CUT125" s="433"/>
      <c r="CUU125" s="433"/>
      <c r="CUV125" s="433"/>
      <c r="CUW125" s="433"/>
      <c r="CUX125" s="433"/>
      <c r="CUY125" s="433"/>
      <c r="CUZ125" s="433"/>
      <c r="CVA125" s="433"/>
      <c r="CVB125" s="433"/>
      <c r="CVC125" s="433"/>
      <c r="CVD125" s="433"/>
      <c r="CVE125" s="433"/>
      <c r="CVF125" s="433"/>
      <c r="CVG125" s="433"/>
      <c r="CVH125" s="433"/>
      <c r="CVI125" s="433"/>
      <c r="CVJ125" s="433"/>
      <c r="CVK125" s="433"/>
      <c r="CVL125" s="433"/>
      <c r="CVM125" s="433"/>
      <c r="CVN125" s="433"/>
      <c r="CVO125" s="433"/>
      <c r="CVP125" s="433"/>
      <c r="CVQ125" s="433"/>
      <c r="CVR125" s="433"/>
      <c r="CVS125" s="433"/>
      <c r="CVT125" s="433"/>
      <c r="CVU125" s="433"/>
      <c r="CVV125" s="433"/>
      <c r="CVW125" s="433"/>
      <c r="CVX125" s="433"/>
      <c r="CVY125" s="433"/>
      <c r="CVZ125" s="433"/>
      <c r="CWA125" s="433"/>
      <c r="CWB125" s="433"/>
      <c r="CWC125" s="433"/>
      <c r="CWD125" s="433"/>
      <c r="CWE125" s="433"/>
      <c r="CWF125" s="433"/>
      <c r="CWG125" s="433"/>
      <c r="CWH125" s="433"/>
      <c r="CWI125" s="433"/>
      <c r="CWJ125" s="433"/>
      <c r="CWK125" s="433"/>
      <c r="CWL125" s="433"/>
      <c r="CWM125" s="433"/>
      <c r="CWN125" s="433"/>
      <c r="CWO125" s="433"/>
      <c r="CWP125" s="433"/>
      <c r="CWQ125" s="433"/>
      <c r="CWR125" s="433"/>
      <c r="CWS125" s="433"/>
      <c r="CWT125" s="433"/>
      <c r="CWU125" s="433"/>
      <c r="CWV125" s="433"/>
      <c r="CWW125" s="433"/>
      <c r="CWX125" s="433"/>
      <c r="CWY125" s="433"/>
      <c r="CWZ125" s="433"/>
      <c r="CXA125" s="433"/>
      <c r="CXB125" s="433"/>
      <c r="CXC125" s="433"/>
      <c r="CXD125" s="433"/>
      <c r="CXE125" s="433"/>
      <c r="CXF125" s="433"/>
      <c r="CXG125" s="433"/>
      <c r="CXH125" s="433"/>
      <c r="CXI125" s="433"/>
      <c r="CXJ125" s="433"/>
      <c r="CXK125" s="433"/>
      <c r="CXL125" s="433"/>
      <c r="CXM125" s="433"/>
      <c r="CXN125" s="433"/>
      <c r="CXO125" s="433"/>
      <c r="CXP125" s="433"/>
      <c r="CXQ125" s="433"/>
      <c r="CXR125" s="433"/>
      <c r="CXS125" s="433"/>
      <c r="CXT125" s="433"/>
      <c r="CXU125" s="433"/>
      <c r="CXV125" s="433"/>
      <c r="CXW125" s="433"/>
      <c r="CXX125" s="433"/>
      <c r="CXY125" s="433"/>
      <c r="CXZ125" s="433"/>
      <c r="CYA125" s="433"/>
      <c r="CYB125" s="433"/>
      <c r="CYC125" s="433"/>
      <c r="CYD125" s="433"/>
      <c r="CYE125" s="433"/>
      <c r="CYF125" s="433"/>
      <c r="CYG125" s="433"/>
      <c r="CYH125" s="433"/>
      <c r="CYI125" s="433"/>
      <c r="CYJ125" s="433"/>
      <c r="CYK125" s="433"/>
      <c r="CYL125" s="433"/>
      <c r="CYM125" s="433"/>
      <c r="CYN125" s="433"/>
      <c r="CYO125" s="433"/>
      <c r="CYP125" s="433"/>
      <c r="CYQ125" s="433"/>
      <c r="CYR125" s="433"/>
      <c r="CYS125" s="433"/>
      <c r="CYT125" s="433"/>
      <c r="CYU125" s="433"/>
      <c r="CYV125" s="433"/>
      <c r="CYW125" s="433"/>
      <c r="CYX125" s="433"/>
      <c r="CYY125" s="433"/>
      <c r="CYZ125" s="433"/>
      <c r="CZA125" s="433"/>
      <c r="CZB125" s="433"/>
      <c r="CZC125" s="433"/>
      <c r="CZD125" s="433"/>
      <c r="CZE125" s="433"/>
      <c r="CZF125" s="433"/>
      <c r="CZG125" s="433"/>
      <c r="CZH125" s="433"/>
      <c r="CZI125" s="433"/>
      <c r="CZJ125" s="433"/>
      <c r="CZK125" s="433"/>
      <c r="CZL125" s="433"/>
      <c r="CZM125" s="433"/>
      <c r="CZN125" s="433"/>
      <c r="CZO125" s="433"/>
      <c r="CZP125" s="433"/>
      <c r="CZQ125" s="433"/>
      <c r="CZR125" s="433"/>
      <c r="CZS125" s="433"/>
      <c r="CZT125" s="433"/>
      <c r="CZU125" s="433"/>
      <c r="CZV125" s="433"/>
      <c r="CZW125" s="433"/>
      <c r="CZX125" s="433"/>
      <c r="CZY125" s="433"/>
      <c r="CZZ125" s="433"/>
      <c r="DAA125" s="433"/>
      <c r="DAB125" s="433"/>
      <c r="DAC125" s="433"/>
      <c r="DAD125" s="433"/>
      <c r="DAE125" s="433"/>
      <c r="DAF125" s="433"/>
      <c r="DAG125" s="433"/>
      <c r="DAH125" s="433"/>
      <c r="DAI125" s="433"/>
      <c r="DAJ125" s="433"/>
      <c r="DAK125" s="433"/>
      <c r="DAL125" s="433"/>
      <c r="DAM125" s="433"/>
      <c r="DAN125" s="433"/>
      <c r="DAO125" s="433"/>
      <c r="DAP125" s="433"/>
      <c r="DAQ125" s="433"/>
      <c r="DAR125" s="433"/>
      <c r="DAS125" s="433"/>
      <c r="DAT125" s="433"/>
      <c r="DAU125" s="433"/>
      <c r="DAV125" s="433"/>
      <c r="DAW125" s="433"/>
      <c r="DAX125" s="433"/>
      <c r="DAY125" s="433"/>
      <c r="DAZ125" s="433"/>
      <c r="DBA125" s="433"/>
      <c r="DBB125" s="433"/>
      <c r="DBC125" s="433"/>
      <c r="DBD125" s="433"/>
      <c r="DBE125" s="433"/>
      <c r="DBF125" s="433"/>
      <c r="DBG125" s="433"/>
      <c r="DBH125" s="433"/>
      <c r="DBI125" s="433"/>
      <c r="DBJ125" s="433"/>
      <c r="DBK125" s="433"/>
      <c r="DBL125" s="433"/>
      <c r="DBM125" s="433"/>
      <c r="DBN125" s="433"/>
      <c r="DBO125" s="433"/>
      <c r="DBP125" s="433"/>
      <c r="DBQ125" s="433"/>
      <c r="DBR125" s="433"/>
      <c r="DBS125" s="433"/>
      <c r="DBT125" s="433"/>
      <c r="DBU125" s="433"/>
      <c r="DBV125" s="433"/>
      <c r="DBW125" s="433"/>
      <c r="DBX125" s="433"/>
      <c r="DBY125" s="433"/>
      <c r="DBZ125" s="433"/>
      <c r="DCA125" s="433"/>
      <c r="DCB125" s="433"/>
      <c r="DCC125" s="433"/>
      <c r="DCD125" s="433"/>
      <c r="DCE125" s="433"/>
      <c r="DCF125" s="433"/>
      <c r="DCG125" s="433"/>
      <c r="DCH125" s="433"/>
      <c r="DCI125" s="433"/>
      <c r="DCJ125" s="433"/>
      <c r="DCK125" s="433"/>
      <c r="DCL125" s="433"/>
      <c r="DCM125" s="433"/>
      <c r="DCN125" s="433"/>
      <c r="DCO125" s="433"/>
      <c r="DCP125" s="433"/>
      <c r="DCQ125" s="433"/>
      <c r="DCR125" s="433"/>
      <c r="DCS125" s="433"/>
      <c r="DCT125" s="433"/>
      <c r="DCU125" s="433"/>
      <c r="DCV125" s="433"/>
      <c r="DCW125" s="433"/>
      <c r="DCX125" s="433"/>
      <c r="DCY125" s="433"/>
      <c r="DCZ125" s="433"/>
      <c r="DDA125" s="433"/>
      <c r="DDB125" s="433"/>
      <c r="DDC125" s="433"/>
      <c r="DDD125" s="433"/>
      <c r="DDE125" s="433"/>
      <c r="DDF125" s="433"/>
      <c r="DDG125" s="433"/>
      <c r="DDH125" s="433"/>
      <c r="DDI125" s="433"/>
      <c r="DDJ125" s="433"/>
      <c r="DDK125" s="433"/>
      <c r="DDL125" s="433"/>
      <c r="DDM125" s="433"/>
      <c r="DDN125" s="433"/>
      <c r="DDO125" s="433"/>
      <c r="DDP125" s="433"/>
      <c r="DDQ125" s="433"/>
      <c r="DDR125" s="433"/>
      <c r="DDS125" s="433"/>
      <c r="DDT125" s="433"/>
      <c r="DDU125" s="433"/>
      <c r="DDV125" s="433"/>
      <c r="DDW125" s="433"/>
      <c r="DDX125" s="433"/>
      <c r="DDY125" s="433"/>
      <c r="DDZ125" s="433"/>
      <c r="DEA125" s="433"/>
      <c r="DEB125" s="433"/>
      <c r="DEC125" s="433"/>
      <c r="DED125" s="433"/>
      <c r="DEE125" s="433"/>
      <c r="DEF125" s="433"/>
      <c r="DEG125" s="433"/>
      <c r="DEH125" s="433"/>
      <c r="DEI125" s="433"/>
      <c r="DEJ125" s="433"/>
      <c r="DEK125" s="433"/>
      <c r="DEL125" s="433"/>
      <c r="DEM125" s="433"/>
      <c r="DEN125" s="433"/>
      <c r="DEO125" s="433"/>
      <c r="DEP125" s="433"/>
      <c r="DEQ125" s="433"/>
      <c r="DER125" s="433"/>
      <c r="DES125" s="433"/>
      <c r="DET125" s="433"/>
      <c r="DEU125" s="433"/>
      <c r="DEV125" s="433"/>
      <c r="DEW125" s="433"/>
      <c r="DEX125" s="433"/>
      <c r="DEY125" s="433"/>
      <c r="DEZ125" s="433"/>
      <c r="DFA125" s="433"/>
      <c r="DFB125" s="433"/>
      <c r="DFC125" s="433"/>
      <c r="DFD125" s="433"/>
      <c r="DFE125" s="433"/>
      <c r="DFF125" s="433"/>
      <c r="DFG125" s="433"/>
      <c r="DFH125" s="433"/>
      <c r="DFI125" s="433"/>
      <c r="DFJ125" s="433"/>
      <c r="DFK125" s="433"/>
      <c r="DFL125" s="433"/>
      <c r="DFM125" s="433"/>
      <c r="DFN125" s="433"/>
      <c r="DFO125" s="433"/>
      <c r="DFP125" s="433"/>
      <c r="DFQ125" s="433"/>
      <c r="DFR125" s="433"/>
      <c r="DFS125" s="433"/>
      <c r="DFT125" s="433"/>
      <c r="DFU125" s="433"/>
      <c r="DFV125" s="433"/>
      <c r="DFW125" s="433"/>
      <c r="DFX125" s="433"/>
      <c r="DFY125" s="433"/>
      <c r="DFZ125" s="433"/>
      <c r="DGA125" s="433"/>
      <c r="DGB125" s="433"/>
      <c r="DGC125" s="433"/>
      <c r="DGD125" s="433"/>
      <c r="DGE125" s="433"/>
      <c r="DGF125" s="433"/>
      <c r="DGG125" s="433"/>
      <c r="DGH125" s="433"/>
      <c r="DGI125" s="433"/>
      <c r="DGJ125" s="433"/>
      <c r="DGK125" s="433"/>
      <c r="DGL125" s="433"/>
      <c r="DGM125" s="433"/>
      <c r="DGN125" s="433"/>
      <c r="DGO125" s="433"/>
      <c r="DGP125" s="433"/>
      <c r="DGQ125" s="433"/>
      <c r="DGR125" s="433"/>
      <c r="DGS125" s="433"/>
      <c r="DGT125" s="433"/>
      <c r="DGU125" s="433"/>
      <c r="DGV125" s="433"/>
      <c r="DGW125" s="433"/>
      <c r="DGX125" s="433"/>
      <c r="DGY125" s="433"/>
      <c r="DGZ125" s="433"/>
      <c r="DHA125" s="433"/>
      <c r="DHB125" s="433"/>
      <c r="DHC125" s="433"/>
      <c r="DHD125" s="433"/>
      <c r="DHE125" s="433"/>
      <c r="DHF125" s="433"/>
      <c r="DHG125" s="433"/>
      <c r="DHH125" s="433"/>
      <c r="DHI125" s="433"/>
      <c r="DHJ125" s="433"/>
      <c r="DHK125" s="433"/>
      <c r="DHL125" s="433"/>
      <c r="DHM125" s="433"/>
      <c r="DHN125" s="433"/>
      <c r="DHO125" s="433"/>
      <c r="DHP125" s="433"/>
      <c r="DHQ125" s="433"/>
      <c r="DHR125" s="433"/>
      <c r="DHS125" s="433"/>
      <c r="DHT125" s="433"/>
      <c r="DHU125" s="433"/>
      <c r="DHV125" s="433"/>
      <c r="DHW125" s="433"/>
      <c r="DHX125" s="433"/>
      <c r="DHY125" s="433"/>
      <c r="DHZ125" s="433"/>
      <c r="DIA125" s="433"/>
      <c r="DIB125" s="433"/>
      <c r="DIC125" s="433"/>
      <c r="DID125" s="433"/>
      <c r="DIE125" s="433"/>
      <c r="DIF125" s="433"/>
      <c r="DIG125" s="433"/>
      <c r="DIH125" s="433"/>
      <c r="DII125" s="433"/>
      <c r="DIJ125" s="433"/>
      <c r="DIK125" s="433"/>
      <c r="DIL125" s="433"/>
      <c r="DIM125" s="433"/>
      <c r="DIN125" s="433"/>
      <c r="DIO125" s="433"/>
      <c r="DIP125" s="433"/>
      <c r="DIQ125" s="433"/>
      <c r="DIR125" s="433"/>
      <c r="DIS125" s="433"/>
      <c r="DIT125" s="433"/>
      <c r="DIU125" s="433"/>
      <c r="DIV125" s="433"/>
      <c r="DIW125" s="433"/>
      <c r="DIX125" s="433"/>
      <c r="DIY125" s="433"/>
      <c r="DIZ125" s="433"/>
      <c r="DJA125" s="433"/>
      <c r="DJB125" s="433"/>
      <c r="DJC125" s="433"/>
      <c r="DJD125" s="433"/>
      <c r="DJE125" s="433"/>
      <c r="DJF125" s="433"/>
      <c r="DJG125" s="433"/>
      <c r="DJH125" s="433"/>
      <c r="DJI125" s="433"/>
      <c r="DJJ125" s="433"/>
      <c r="DJK125" s="433"/>
      <c r="DJL125" s="433"/>
      <c r="DJM125" s="433"/>
      <c r="DJN125" s="433"/>
      <c r="DJO125" s="433"/>
      <c r="DJP125" s="433"/>
      <c r="DJQ125" s="433"/>
      <c r="DJR125" s="433"/>
      <c r="DJS125" s="433"/>
      <c r="DJT125" s="433"/>
      <c r="DJU125" s="433"/>
      <c r="DJV125" s="433"/>
      <c r="DJW125" s="433"/>
      <c r="DJX125" s="433"/>
      <c r="DJY125" s="433"/>
      <c r="DJZ125" s="433"/>
      <c r="DKA125" s="433"/>
      <c r="DKB125" s="433"/>
      <c r="DKC125" s="433"/>
      <c r="DKD125" s="433"/>
      <c r="DKE125" s="433"/>
      <c r="DKF125" s="433"/>
      <c r="DKG125" s="433"/>
      <c r="DKH125" s="433"/>
      <c r="DKI125" s="433"/>
      <c r="DKJ125" s="433"/>
      <c r="DKK125" s="433"/>
      <c r="DKL125" s="433"/>
      <c r="DKM125" s="433"/>
      <c r="DKN125" s="433"/>
      <c r="DKO125" s="433"/>
      <c r="DKP125" s="433"/>
      <c r="DKQ125" s="433"/>
      <c r="DKR125" s="433"/>
      <c r="DKS125" s="433"/>
      <c r="DKT125" s="433"/>
      <c r="DKU125" s="433"/>
      <c r="DKV125" s="433"/>
      <c r="DKW125" s="433"/>
      <c r="DKX125" s="433"/>
      <c r="DKY125" s="433"/>
      <c r="DKZ125" s="433"/>
      <c r="DLA125" s="433"/>
      <c r="DLB125" s="433"/>
      <c r="DLC125" s="433"/>
      <c r="DLD125" s="433"/>
      <c r="DLE125" s="433"/>
      <c r="DLF125" s="433"/>
      <c r="DLG125" s="433"/>
      <c r="DLH125" s="433"/>
      <c r="DLI125" s="433"/>
      <c r="DLJ125" s="433"/>
      <c r="DLK125" s="433"/>
      <c r="DLL125" s="433"/>
      <c r="DLM125" s="433"/>
      <c r="DLN125" s="433"/>
      <c r="DLO125" s="433"/>
      <c r="DLP125" s="433"/>
      <c r="DLQ125" s="433"/>
      <c r="DLR125" s="433"/>
      <c r="DLS125" s="433"/>
      <c r="DLT125" s="433"/>
      <c r="DLU125" s="433"/>
      <c r="DLV125" s="433"/>
      <c r="DLW125" s="433"/>
      <c r="DLX125" s="433"/>
      <c r="DLY125" s="433"/>
      <c r="DLZ125" s="433"/>
      <c r="DMA125" s="433"/>
      <c r="DMB125" s="433"/>
      <c r="DMC125" s="433"/>
      <c r="DMD125" s="433"/>
      <c r="DME125" s="433"/>
      <c r="DMF125" s="433"/>
      <c r="DMG125" s="433"/>
      <c r="DMH125" s="433"/>
      <c r="DMI125" s="433"/>
      <c r="DMJ125" s="433"/>
      <c r="DMK125" s="433"/>
      <c r="DML125" s="433"/>
      <c r="DMM125" s="433"/>
      <c r="DMN125" s="433"/>
      <c r="DMO125" s="433"/>
      <c r="DMP125" s="433"/>
      <c r="DMQ125" s="433"/>
      <c r="DMR125" s="433"/>
      <c r="DMS125" s="433"/>
      <c r="DMT125" s="433"/>
      <c r="DMU125" s="433"/>
      <c r="DMV125" s="433"/>
      <c r="DMW125" s="433"/>
      <c r="DMX125" s="433"/>
      <c r="DMY125" s="433"/>
      <c r="DMZ125" s="433"/>
      <c r="DNA125" s="433"/>
      <c r="DNB125" s="433"/>
      <c r="DNC125" s="433"/>
      <c r="DND125" s="433"/>
      <c r="DNE125" s="433"/>
      <c r="DNF125" s="433"/>
      <c r="DNG125" s="433"/>
      <c r="DNH125" s="433"/>
      <c r="DNI125" s="433"/>
      <c r="DNJ125" s="433"/>
      <c r="DNK125" s="433"/>
      <c r="DNL125" s="433"/>
      <c r="DNM125" s="433"/>
      <c r="DNN125" s="433"/>
      <c r="DNO125" s="433"/>
      <c r="DNP125" s="433"/>
      <c r="DNQ125" s="433"/>
      <c r="DNR125" s="433"/>
      <c r="DNS125" s="433"/>
      <c r="DNT125" s="433"/>
      <c r="DNU125" s="433"/>
      <c r="DNV125" s="433"/>
      <c r="DNW125" s="433"/>
      <c r="DNX125" s="433"/>
      <c r="DNY125" s="433"/>
      <c r="DNZ125" s="433"/>
      <c r="DOA125" s="433"/>
      <c r="DOB125" s="433"/>
      <c r="DOC125" s="433"/>
      <c r="DOD125" s="433"/>
      <c r="DOE125" s="433"/>
      <c r="DOF125" s="433"/>
      <c r="DOG125" s="433"/>
      <c r="DOH125" s="433"/>
      <c r="DOI125" s="433"/>
      <c r="DOJ125" s="433"/>
      <c r="DOK125" s="433"/>
      <c r="DOL125" s="433"/>
      <c r="DOM125" s="433"/>
      <c r="DON125" s="433"/>
      <c r="DOO125" s="433"/>
      <c r="DOP125" s="433"/>
      <c r="DOQ125" s="433"/>
      <c r="DOR125" s="433"/>
      <c r="DOS125" s="433"/>
      <c r="DOT125" s="433"/>
      <c r="DOU125" s="433"/>
      <c r="DOV125" s="433"/>
      <c r="DOW125" s="433"/>
      <c r="DOX125" s="433"/>
      <c r="DOY125" s="433"/>
      <c r="DOZ125" s="433"/>
      <c r="DPA125" s="433"/>
      <c r="DPB125" s="433"/>
      <c r="DPC125" s="433"/>
      <c r="DPD125" s="433"/>
      <c r="DPE125" s="433"/>
      <c r="DPF125" s="433"/>
      <c r="DPG125" s="433"/>
      <c r="DPH125" s="433"/>
      <c r="DPI125" s="433"/>
      <c r="DPJ125" s="433"/>
      <c r="DPK125" s="433"/>
      <c r="DPL125" s="433"/>
      <c r="DPM125" s="433"/>
      <c r="DPN125" s="433"/>
      <c r="DPO125" s="433"/>
      <c r="DPP125" s="433"/>
      <c r="DPQ125" s="433"/>
      <c r="DPR125" s="433"/>
      <c r="DPS125" s="433"/>
      <c r="DPT125" s="433"/>
      <c r="DPU125" s="433"/>
      <c r="DPV125" s="433"/>
      <c r="DPW125" s="433"/>
      <c r="DPX125" s="433"/>
      <c r="DPY125" s="433"/>
      <c r="DPZ125" s="433"/>
      <c r="DQA125" s="433"/>
      <c r="DQB125" s="433"/>
      <c r="DQC125" s="433"/>
      <c r="DQD125" s="433"/>
      <c r="DQE125" s="433"/>
      <c r="DQF125" s="433"/>
      <c r="DQG125" s="433"/>
      <c r="DQH125" s="433"/>
      <c r="DQI125" s="433"/>
      <c r="DQJ125" s="433"/>
      <c r="DQK125" s="433"/>
      <c r="DQL125" s="433"/>
      <c r="DQM125" s="433"/>
      <c r="DQN125" s="433"/>
      <c r="DQO125" s="433"/>
      <c r="DQP125" s="433"/>
      <c r="DQQ125" s="433"/>
      <c r="DQR125" s="433"/>
      <c r="DQS125" s="433"/>
      <c r="DQT125" s="433"/>
      <c r="DQU125" s="433"/>
      <c r="DQV125" s="433"/>
      <c r="DQW125" s="433"/>
      <c r="DQX125" s="433"/>
      <c r="DQY125" s="433"/>
      <c r="DQZ125" s="433"/>
      <c r="DRA125" s="433"/>
      <c r="DRB125" s="433"/>
      <c r="DRC125" s="433"/>
      <c r="DRD125" s="433"/>
      <c r="DRE125" s="433"/>
      <c r="DRF125" s="433"/>
      <c r="DRG125" s="433"/>
      <c r="DRH125" s="433"/>
      <c r="DRI125" s="433"/>
      <c r="DRJ125" s="433"/>
      <c r="DRK125" s="433"/>
      <c r="DRL125" s="433"/>
      <c r="DRM125" s="433"/>
      <c r="DRN125" s="433"/>
      <c r="DRO125" s="433"/>
      <c r="DRP125" s="433"/>
      <c r="DRQ125" s="433"/>
      <c r="DRR125" s="433"/>
      <c r="DRS125" s="433"/>
      <c r="DRT125" s="433"/>
      <c r="DRU125" s="433"/>
      <c r="DRV125" s="433"/>
      <c r="DRW125" s="433"/>
      <c r="DRX125" s="433"/>
      <c r="DRY125" s="433"/>
      <c r="DRZ125" s="433"/>
      <c r="DSA125" s="433"/>
      <c r="DSB125" s="433"/>
      <c r="DSC125" s="433"/>
      <c r="DSD125" s="433"/>
      <c r="DSE125" s="433"/>
      <c r="DSF125" s="433"/>
      <c r="DSG125" s="433"/>
      <c r="DSH125" s="433"/>
      <c r="DSI125" s="433"/>
      <c r="DSJ125" s="433"/>
      <c r="DSK125" s="433"/>
      <c r="DSL125" s="433"/>
      <c r="DSM125" s="433"/>
      <c r="DSN125" s="433"/>
      <c r="DSO125" s="433"/>
      <c r="DSP125" s="433"/>
      <c r="DSQ125" s="433"/>
      <c r="DSR125" s="433"/>
      <c r="DSS125" s="433"/>
      <c r="DST125" s="433"/>
      <c r="DSU125" s="433"/>
      <c r="DSV125" s="433"/>
      <c r="DSW125" s="433"/>
      <c r="DSX125" s="433"/>
      <c r="DSY125" s="433"/>
      <c r="DSZ125" s="433"/>
      <c r="DTA125" s="433"/>
      <c r="DTB125" s="433"/>
      <c r="DTC125" s="433"/>
      <c r="DTD125" s="433"/>
      <c r="DTE125" s="433"/>
      <c r="DTF125" s="433"/>
      <c r="DTG125" s="433"/>
      <c r="DTH125" s="433"/>
      <c r="DTI125" s="433"/>
      <c r="DTJ125" s="433"/>
      <c r="DTK125" s="433"/>
      <c r="DTL125" s="433"/>
      <c r="DTM125" s="433"/>
      <c r="DTN125" s="433"/>
      <c r="DTO125" s="433"/>
      <c r="DTP125" s="433"/>
      <c r="DTQ125" s="433"/>
      <c r="DTR125" s="433"/>
      <c r="DTS125" s="433"/>
      <c r="DTT125" s="433"/>
      <c r="DTU125" s="433"/>
      <c r="DTV125" s="433"/>
      <c r="DTW125" s="433"/>
      <c r="DTX125" s="433"/>
      <c r="DTY125" s="433"/>
      <c r="DTZ125" s="433"/>
      <c r="DUA125" s="433"/>
      <c r="DUB125" s="433"/>
      <c r="DUC125" s="433"/>
      <c r="DUD125" s="433"/>
      <c r="DUE125" s="433"/>
      <c r="DUF125" s="433"/>
      <c r="DUG125" s="433"/>
      <c r="DUH125" s="433"/>
      <c r="DUI125" s="433"/>
      <c r="DUJ125" s="433"/>
      <c r="DUK125" s="433"/>
      <c r="DUL125" s="433"/>
      <c r="DUM125" s="433"/>
      <c r="DUN125" s="433"/>
      <c r="DUO125" s="433"/>
      <c r="DUP125" s="433"/>
      <c r="DUQ125" s="433"/>
      <c r="DUR125" s="433"/>
      <c r="DUS125" s="433"/>
      <c r="DUT125" s="433"/>
      <c r="DUU125" s="433"/>
      <c r="DUV125" s="433"/>
      <c r="DUW125" s="433"/>
      <c r="DUX125" s="433"/>
      <c r="DUY125" s="433"/>
      <c r="DUZ125" s="433"/>
      <c r="DVA125" s="433"/>
      <c r="DVB125" s="433"/>
      <c r="DVC125" s="433"/>
      <c r="DVD125" s="433"/>
      <c r="DVE125" s="433"/>
      <c r="DVF125" s="433"/>
      <c r="DVG125" s="433"/>
      <c r="DVH125" s="433"/>
      <c r="DVI125" s="433"/>
      <c r="DVJ125" s="433"/>
      <c r="DVK125" s="433"/>
      <c r="DVL125" s="433"/>
      <c r="DVM125" s="433"/>
      <c r="DVN125" s="433"/>
      <c r="DVO125" s="433"/>
      <c r="DVP125" s="433"/>
      <c r="DVQ125" s="433"/>
      <c r="DVR125" s="433"/>
      <c r="DVS125" s="433"/>
      <c r="DVT125" s="433"/>
      <c r="DVU125" s="433"/>
      <c r="DVV125" s="433"/>
      <c r="DVW125" s="433"/>
      <c r="DVX125" s="433"/>
      <c r="DVY125" s="433"/>
      <c r="DVZ125" s="433"/>
      <c r="DWA125" s="433"/>
      <c r="DWB125" s="433"/>
      <c r="DWC125" s="433"/>
      <c r="DWD125" s="433"/>
      <c r="DWE125" s="433"/>
      <c r="DWF125" s="433"/>
      <c r="DWG125" s="433"/>
      <c r="DWH125" s="433"/>
      <c r="DWI125" s="433"/>
      <c r="DWJ125" s="433"/>
      <c r="DWK125" s="433"/>
      <c r="DWL125" s="433"/>
      <c r="DWM125" s="433"/>
      <c r="DWN125" s="433"/>
      <c r="DWO125" s="433"/>
      <c r="DWP125" s="433"/>
      <c r="DWQ125" s="433"/>
      <c r="DWR125" s="433"/>
      <c r="DWS125" s="433"/>
      <c r="DWT125" s="433"/>
      <c r="DWU125" s="433"/>
      <c r="DWV125" s="433"/>
      <c r="DWW125" s="433"/>
      <c r="DWX125" s="433"/>
      <c r="DWY125" s="433"/>
      <c r="DWZ125" s="433"/>
      <c r="DXA125" s="433"/>
      <c r="DXB125" s="433"/>
      <c r="DXC125" s="433"/>
      <c r="DXD125" s="433"/>
      <c r="DXE125" s="433"/>
      <c r="DXF125" s="433"/>
      <c r="DXG125" s="433"/>
      <c r="DXH125" s="433"/>
      <c r="DXI125" s="433"/>
      <c r="DXJ125" s="433"/>
      <c r="DXK125" s="433"/>
      <c r="DXL125" s="433"/>
      <c r="DXM125" s="433"/>
      <c r="DXN125" s="433"/>
      <c r="DXO125" s="433"/>
      <c r="DXP125" s="433"/>
      <c r="DXQ125" s="433"/>
      <c r="DXR125" s="433"/>
      <c r="DXS125" s="433"/>
      <c r="DXT125" s="433"/>
      <c r="DXU125" s="433"/>
      <c r="DXV125" s="433"/>
      <c r="DXW125" s="433"/>
      <c r="DXX125" s="433"/>
      <c r="DXY125" s="433"/>
      <c r="DXZ125" s="433"/>
      <c r="DYA125" s="433"/>
      <c r="DYB125" s="433"/>
      <c r="DYC125" s="433"/>
      <c r="DYD125" s="433"/>
      <c r="DYE125" s="433"/>
      <c r="DYF125" s="433"/>
      <c r="DYG125" s="433"/>
      <c r="DYH125" s="433"/>
      <c r="DYI125" s="433"/>
      <c r="DYJ125" s="433"/>
      <c r="DYK125" s="433"/>
      <c r="DYL125" s="433"/>
      <c r="DYM125" s="433"/>
      <c r="DYN125" s="433"/>
      <c r="DYO125" s="433"/>
      <c r="DYP125" s="433"/>
      <c r="DYQ125" s="433"/>
      <c r="DYR125" s="433"/>
      <c r="DYS125" s="433"/>
      <c r="DYT125" s="433"/>
      <c r="DYU125" s="433"/>
      <c r="DYV125" s="433"/>
      <c r="DYW125" s="433"/>
      <c r="DYX125" s="433"/>
      <c r="DYY125" s="433"/>
      <c r="DYZ125" s="433"/>
      <c r="DZA125" s="433"/>
      <c r="DZB125" s="433"/>
      <c r="DZC125" s="433"/>
      <c r="DZD125" s="433"/>
      <c r="DZE125" s="433"/>
      <c r="DZF125" s="433"/>
      <c r="DZG125" s="433"/>
      <c r="DZH125" s="433"/>
      <c r="DZI125" s="433"/>
      <c r="DZJ125" s="433"/>
      <c r="DZK125" s="433"/>
      <c r="DZL125" s="433"/>
      <c r="DZM125" s="433"/>
      <c r="DZN125" s="433"/>
      <c r="DZO125" s="433"/>
      <c r="DZP125" s="433"/>
      <c r="DZQ125" s="433"/>
      <c r="DZR125" s="433"/>
      <c r="DZS125" s="433"/>
      <c r="DZT125" s="433"/>
      <c r="DZU125" s="433"/>
      <c r="DZV125" s="433"/>
      <c r="DZW125" s="433"/>
      <c r="DZX125" s="433"/>
      <c r="DZY125" s="433"/>
      <c r="DZZ125" s="433"/>
      <c r="EAA125" s="433"/>
      <c r="EAB125" s="433"/>
      <c r="EAC125" s="433"/>
      <c r="EAD125" s="433"/>
      <c r="EAE125" s="433"/>
      <c r="EAF125" s="433"/>
      <c r="EAG125" s="433"/>
      <c r="EAH125" s="433"/>
      <c r="EAI125" s="433"/>
      <c r="EAJ125" s="433"/>
      <c r="EAK125" s="433"/>
      <c r="EAL125" s="433"/>
      <c r="EAM125" s="433"/>
      <c r="EAN125" s="433"/>
      <c r="EAO125" s="433"/>
      <c r="EAP125" s="433"/>
      <c r="EAQ125" s="433"/>
      <c r="EAR125" s="433"/>
      <c r="EAS125" s="433"/>
      <c r="EAT125" s="433"/>
      <c r="EAU125" s="433"/>
      <c r="EAV125" s="433"/>
      <c r="EAW125" s="433"/>
      <c r="EAX125" s="433"/>
      <c r="EAY125" s="433"/>
      <c r="EAZ125" s="433"/>
      <c r="EBA125" s="433"/>
      <c r="EBB125" s="433"/>
      <c r="EBC125" s="433"/>
      <c r="EBD125" s="433"/>
      <c r="EBE125" s="433"/>
      <c r="EBF125" s="433"/>
      <c r="EBG125" s="433"/>
      <c r="EBH125" s="433"/>
      <c r="EBI125" s="433"/>
      <c r="EBJ125" s="433"/>
      <c r="EBK125" s="433"/>
      <c r="EBL125" s="433"/>
      <c r="EBM125" s="433"/>
      <c r="EBN125" s="433"/>
      <c r="EBO125" s="433"/>
      <c r="EBP125" s="433"/>
      <c r="EBQ125" s="433"/>
      <c r="EBR125" s="433"/>
      <c r="EBS125" s="433"/>
      <c r="EBT125" s="433"/>
      <c r="EBU125" s="433"/>
      <c r="EBV125" s="433"/>
      <c r="EBW125" s="433"/>
      <c r="EBX125" s="433"/>
      <c r="EBY125" s="433"/>
      <c r="EBZ125" s="433"/>
      <c r="ECA125" s="433"/>
      <c r="ECB125" s="433"/>
      <c r="ECC125" s="433"/>
      <c r="ECD125" s="433"/>
      <c r="ECE125" s="433"/>
      <c r="ECF125" s="433"/>
      <c r="ECG125" s="433"/>
      <c r="ECH125" s="433"/>
      <c r="ECI125" s="433"/>
      <c r="ECJ125" s="433"/>
      <c r="ECK125" s="433"/>
      <c r="ECL125" s="433"/>
      <c r="ECM125" s="433"/>
      <c r="ECN125" s="433"/>
      <c r="ECO125" s="433"/>
      <c r="ECP125" s="433"/>
      <c r="ECQ125" s="433"/>
      <c r="ECR125" s="433"/>
      <c r="ECS125" s="433"/>
      <c r="ECT125" s="433"/>
      <c r="ECU125" s="433"/>
      <c r="ECV125" s="433"/>
      <c r="ECW125" s="433"/>
      <c r="ECX125" s="433"/>
      <c r="ECY125" s="433"/>
      <c r="ECZ125" s="433"/>
      <c r="EDA125" s="433"/>
      <c r="EDB125" s="433"/>
      <c r="EDC125" s="433"/>
      <c r="EDD125" s="433"/>
      <c r="EDE125" s="433"/>
      <c r="EDF125" s="433"/>
      <c r="EDG125" s="433"/>
      <c r="EDH125" s="433"/>
      <c r="EDI125" s="433"/>
      <c r="EDJ125" s="433"/>
      <c r="EDK125" s="433"/>
      <c r="EDL125" s="433"/>
      <c r="EDM125" s="433"/>
      <c r="EDN125" s="433"/>
      <c r="EDO125" s="433"/>
      <c r="EDP125" s="433"/>
      <c r="EDQ125" s="433"/>
      <c r="EDR125" s="433"/>
      <c r="EDS125" s="433"/>
      <c r="EDT125" s="433"/>
      <c r="EDU125" s="433"/>
      <c r="EDV125" s="433"/>
      <c r="EDW125" s="433"/>
      <c r="EDX125" s="433"/>
      <c r="EDY125" s="433"/>
      <c r="EDZ125" s="433"/>
      <c r="EEA125" s="433"/>
      <c r="EEB125" s="433"/>
      <c r="EEC125" s="433"/>
      <c r="EED125" s="433"/>
      <c r="EEE125" s="433"/>
      <c r="EEF125" s="433"/>
      <c r="EEG125" s="433"/>
      <c r="EEH125" s="433"/>
      <c r="EEI125" s="433"/>
      <c r="EEJ125" s="433"/>
      <c r="EEK125" s="433"/>
      <c r="EEL125" s="433"/>
      <c r="EEM125" s="433"/>
      <c r="EEN125" s="433"/>
      <c r="EEO125" s="433"/>
      <c r="EEP125" s="433"/>
      <c r="EEQ125" s="433"/>
      <c r="EER125" s="433"/>
      <c r="EES125" s="433"/>
      <c r="EET125" s="433"/>
      <c r="EEU125" s="433"/>
      <c r="EEV125" s="433"/>
      <c r="EEW125" s="433"/>
      <c r="EEX125" s="433"/>
      <c r="EEY125" s="433"/>
      <c r="EEZ125" s="433"/>
      <c r="EFA125" s="433"/>
      <c r="EFB125" s="433"/>
      <c r="EFC125" s="433"/>
      <c r="EFD125" s="433"/>
      <c r="EFE125" s="433"/>
      <c r="EFF125" s="433"/>
      <c r="EFG125" s="433"/>
      <c r="EFH125" s="433"/>
      <c r="EFI125" s="433"/>
      <c r="EFJ125" s="433"/>
      <c r="EFK125" s="433"/>
      <c r="EFL125" s="433"/>
      <c r="EFM125" s="433"/>
      <c r="EFN125" s="433"/>
      <c r="EFO125" s="433"/>
      <c r="EFP125" s="433"/>
      <c r="EFQ125" s="433"/>
      <c r="EFR125" s="433"/>
      <c r="EFS125" s="433"/>
      <c r="EFT125" s="433"/>
      <c r="EFU125" s="433"/>
      <c r="EFV125" s="433"/>
      <c r="EFW125" s="433"/>
      <c r="EFX125" s="433"/>
      <c r="EFY125" s="433"/>
      <c r="EFZ125" s="433"/>
      <c r="EGA125" s="433"/>
      <c r="EGB125" s="433"/>
      <c r="EGC125" s="433"/>
      <c r="EGD125" s="433"/>
      <c r="EGE125" s="433"/>
      <c r="EGF125" s="433"/>
      <c r="EGG125" s="433"/>
      <c r="EGH125" s="433"/>
      <c r="EGI125" s="433"/>
      <c r="EGJ125" s="433"/>
      <c r="EGK125" s="433"/>
      <c r="EGL125" s="433"/>
      <c r="EGM125" s="433"/>
      <c r="EGN125" s="433"/>
      <c r="EGO125" s="433"/>
      <c r="EGP125" s="433"/>
      <c r="EGQ125" s="433"/>
      <c r="EGR125" s="433"/>
      <c r="EGS125" s="433"/>
      <c r="EGT125" s="433"/>
      <c r="EGU125" s="433"/>
      <c r="EGV125" s="433"/>
      <c r="EGW125" s="433"/>
      <c r="EGX125" s="433"/>
      <c r="EGY125" s="433"/>
      <c r="EGZ125" s="433"/>
      <c r="EHA125" s="433"/>
      <c r="EHB125" s="433"/>
      <c r="EHC125" s="433"/>
      <c r="EHD125" s="433"/>
      <c r="EHE125" s="433"/>
      <c r="EHF125" s="433"/>
      <c r="EHG125" s="433"/>
      <c r="EHH125" s="433"/>
      <c r="EHI125" s="433"/>
      <c r="EHJ125" s="433"/>
      <c r="EHK125" s="433"/>
      <c r="EHL125" s="433"/>
      <c r="EHM125" s="433"/>
      <c r="EHN125" s="433"/>
      <c r="EHO125" s="433"/>
      <c r="EHP125" s="433"/>
      <c r="EHQ125" s="433"/>
      <c r="EHR125" s="433"/>
      <c r="EHS125" s="433"/>
      <c r="EHT125" s="433"/>
      <c r="EHU125" s="433"/>
      <c r="EHV125" s="433"/>
      <c r="EHW125" s="433"/>
      <c r="EHX125" s="433"/>
      <c r="EHY125" s="433"/>
      <c r="EHZ125" s="433"/>
      <c r="EIA125" s="433"/>
      <c r="EIB125" s="433"/>
      <c r="EIC125" s="433"/>
      <c r="EID125" s="433"/>
      <c r="EIE125" s="433"/>
      <c r="EIF125" s="433"/>
      <c r="EIG125" s="433"/>
      <c r="EIH125" s="433"/>
      <c r="EII125" s="433"/>
      <c r="EIJ125" s="433"/>
      <c r="EIK125" s="433"/>
      <c r="EIL125" s="433"/>
      <c r="EIM125" s="433"/>
      <c r="EIN125" s="433"/>
      <c r="EIO125" s="433"/>
      <c r="EIP125" s="433"/>
      <c r="EIQ125" s="433"/>
      <c r="EIR125" s="433"/>
      <c r="EIS125" s="433"/>
      <c r="EIT125" s="433"/>
      <c r="EIU125" s="433"/>
      <c r="EIV125" s="433"/>
      <c r="EIW125" s="433"/>
      <c r="EIX125" s="433"/>
      <c r="EIY125" s="433"/>
      <c r="EIZ125" s="433"/>
      <c r="EJA125" s="433"/>
      <c r="EJB125" s="433"/>
      <c r="EJC125" s="433"/>
      <c r="EJD125" s="433"/>
      <c r="EJE125" s="433"/>
      <c r="EJF125" s="433"/>
      <c r="EJG125" s="433"/>
      <c r="EJH125" s="433"/>
      <c r="EJI125" s="433"/>
      <c r="EJJ125" s="433"/>
      <c r="EJK125" s="433"/>
      <c r="EJL125" s="433"/>
      <c r="EJM125" s="433"/>
      <c r="EJN125" s="433"/>
      <c r="EJO125" s="433"/>
      <c r="EJP125" s="433"/>
      <c r="EJQ125" s="433"/>
      <c r="EJR125" s="433"/>
      <c r="EJS125" s="433"/>
      <c r="EJT125" s="433"/>
      <c r="EJU125" s="433"/>
      <c r="EJV125" s="433"/>
      <c r="EJW125" s="433"/>
      <c r="EJX125" s="433"/>
      <c r="EJY125" s="433"/>
      <c r="EJZ125" s="433"/>
      <c r="EKA125" s="433"/>
      <c r="EKB125" s="433"/>
      <c r="EKC125" s="433"/>
      <c r="EKD125" s="433"/>
      <c r="EKE125" s="433"/>
      <c r="EKF125" s="433"/>
      <c r="EKG125" s="433"/>
      <c r="EKH125" s="433"/>
      <c r="EKI125" s="433"/>
      <c r="EKJ125" s="433"/>
      <c r="EKK125" s="433"/>
      <c r="EKL125" s="433"/>
      <c r="EKM125" s="433"/>
      <c r="EKN125" s="433"/>
      <c r="EKO125" s="433"/>
      <c r="EKP125" s="433"/>
      <c r="EKQ125" s="433"/>
      <c r="EKR125" s="433"/>
      <c r="EKS125" s="433"/>
      <c r="EKT125" s="433"/>
      <c r="EKU125" s="433"/>
      <c r="EKV125" s="433"/>
      <c r="EKW125" s="433"/>
      <c r="EKX125" s="433"/>
      <c r="EKY125" s="433"/>
      <c r="EKZ125" s="433"/>
      <c r="ELA125" s="433"/>
      <c r="ELB125" s="433"/>
      <c r="ELC125" s="433"/>
      <c r="ELD125" s="433"/>
      <c r="ELE125" s="433"/>
      <c r="ELF125" s="433"/>
      <c r="ELG125" s="433"/>
      <c r="ELH125" s="433"/>
      <c r="ELI125" s="433"/>
      <c r="ELJ125" s="433"/>
      <c r="ELK125" s="433"/>
      <c r="ELL125" s="433"/>
      <c r="ELM125" s="433"/>
      <c r="ELN125" s="433"/>
      <c r="ELO125" s="433"/>
      <c r="ELP125" s="433"/>
      <c r="ELQ125" s="433"/>
      <c r="ELR125" s="433"/>
      <c r="ELS125" s="433"/>
      <c r="ELT125" s="433"/>
      <c r="ELU125" s="433"/>
      <c r="ELV125" s="433"/>
      <c r="ELW125" s="433"/>
      <c r="ELX125" s="433"/>
      <c r="ELY125" s="433"/>
      <c r="ELZ125" s="433"/>
      <c r="EMA125" s="433"/>
      <c r="EMB125" s="433"/>
      <c r="EMC125" s="433"/>
      <c r="EMD125" s="433"/>
      <c r="EME125" s="433"/>
      <c r="EMF125" s="433"/>
      <c r="EMG125" s="433"/>
      <c r="EMH125" s="433"/>
      <c r="EMI125" s="433"/>
      <c r="EMJ125" s="433"/>
      <c r="EMK125" s="433"/>
      <c r="EML125" s="433"/>
      <c r="EMM125" s="433"/>
      <c r="EMN125" s="433"/>
      <c r="EMO125" s="433"/>
      <c r="EMP125" s="433"/>
      <c r="EMQ125" s="433"/>
      <c r="EMR125" s="433"/>
      <c r="EMS125" s="433"/>
      <c r="EMT125" s="433"/>
      <c r="EMU125" s="433"/>
      <c r="EMV125" s="433"/>
      <c r="EMW125" s="433"/>
      <c r="EMX125" s="433"/>
      <c r="EMY125" s="433"/>
      <c r="EMZ125" s="433"/>
      <c r="ENA125" s="433"/>
      <c r="ENB125" s="433"/>
      <c r="ENC125" s="433"/>
      <c r="END125" s="433"/>
      <c r="ENE125" s="433"/>
      <c r="ENF125" s="433"/>
      <c r="ENG125" s="433"/>
      <c r="ENH125" s="433"/>
      <c r="ENI125" s="433"/>
      <c r="ENJ125" s="433"/>
      <c r="ENK125" s="433"/>
      <c r="ENL125" s="433"/>
      <c r="ENM125" s="433"/>
      <c r="ENN125" s="433"/>
      <c r="ENO125" s="433"/>
      <c r="ENP125" s="433"/>
      <c r="ENQ125" s="433"/>
      <c r="ENR125" s="433"/>
      <c r="ENS125" s="433"/>
      <c r="ENT125" s="433"/>
      <c r="ENU125" s="433"/>
      <c r="ENV125" s="433"/>
      <c r="ENW125" s="433"/>
      <c r="ENX125" s="433"/>
      <c r="ENY125" s="433"/>
      <c r="ENZ125" s="433"/>
      <c r="EOA125" s="433"/>
      <c r="EOB125" s="433"/>
      <c r="EOC125" s="433"/>
      <c r="EOD125" s="433"/>
      <c r="EOE125" s="433"/>
      <c r="EOF125" s="433"/>
      <c r="EOG125" s="433"/>
      <c r="EOH125" s="433"/>
      <c r="EOI125" s="433"/>
      <c r="EOJ125" s="433"/>
      <c r="EOK125" s="433"/>
      <c r="EOL125" s="433"/>
      <c r="EOM125" s="433"/>
      <c r="EON125" s="433"/>
      <c r="EOO125" s="433"/>
      <c r="EOP125" s="433"/>
      <c r="EOQ125" s="433"/>
      <c r="EOR125" s="433"/>
      <c r="EOS125" s="433"/>
      <c r="EOT125" s="433"/>
      <c r="EOU125" s="433"/>
      <c r="EOV125" s="433"/>
      <c r="EOW125" s="433"/>
      <c r="EOX125" s="433"/>
      <c r="EOY125" s="433"/>
      <c r="EOZ125" s="433"/>
      <c r="EPA125" s="433"/>
      <c r="EPB125" s="433"/>
      <c r="EPC125" s="433"/>
      <c r="EPD125" s="433"/>
      <c r="EPE125" s="433"/>
      <c r="EPF125" s="433"/>
      <c r="EPG125" s="433"/>
      <c r="EPH125" s="433"/>
      <c r="EPI125" s="433"/>
      <c r="EPJ125" s="433"/>
      <c r="EPK125" s="433"/>
      <c r="EPL125" s="433"/>
      <c r="EPM125" s="433"/>
      <c r="EPN125" s="433"/>
      <c r="EPO125" s="433"/>
      <c r="EPP125" s="433"/>
      <c r="EPQ125" s="433"/>
      <c r="EPR125" s="433"/>
      <c r="EPS125" s="433"/>
      <c r="EPT125" s="433"/>
      <c r="EPU125" s="433"/>
      <c r="EPV125" s="433"/>
      <c r="EPW125" s="433"/>
      <c r="EPX125" s="433"/>
      <c r="EPY125" s="433"/>
      <c r="EPZ125" s="433"/>
      <c r="EQA125" s="433"/>
      <c r="EQB125" s="433"/>
      <c r="EQC125" s="433"/>
      <c r="EQD125" s="433"/>
      <c r="EQE125" s="433"/>
      <c r="EQF125" s="433"/>
      <c r="EQG125" s="433"/>
      <c r="EQH125" s="433"/>
      <c r="EQI125" s="433"/>
      <c r="EQJ125" s="433"/>
      <c r="EQK125" s="433"/>
      <c r="EQL125" s="433"/>
      <c r="EQM125" s="433"/>
      <c r="EQN125" s="433"/>
      <c r="EQO125" s="433"/>
      <c r="EQP125" s="433"/>
      <c r="EQQ125" s="433"/>
      <c r="EQR125" s="433"/>
      <c r="EQS125" s="433"/>
      <c r="EQT125" s="433"/>
      <c r="EQU125" s="433"/>
      <c r="EQV125" s="433"/>
      <c r="EQW125" s="433"/>
      <c r="EQX125" s="433"/>
      <c r="EQY125" s="433"/>
      <c r="EQZ125" s="433"/>
      <c r="ERA125" s="433"/>
      <c r="ERB125" s="433"/>
      <c r="ERC125" s="433"/>
      <c r="ERD125" s="433"/>
      <c r="ERE125" s="433"/>
      <c r="ERF125" s="433"/>
      <c r="ERG125" s="433"/>
      <c r="ERH125" s="433"/>
      <c r="ERI125" s="433"/>
      <c r="ERJ125" s="433"/>
      <c r="ERK125" s="433"/>
      <c r="ERL125" s="433"/>
      <c r="ERM125" s="433"/>
      <c r="ERN125" s="433"/>
      <c r="ERO125" s="433"/>
      <c r="ERP125" s="433"/>
      <c r="ERQ125" s="433"/>
      <c r="ERR125" s="433"/>
      <c r="ERS125" s="433"/>
      <c r="ERT125" s="433"/>
      <c r="ERU125" s="433"/>
      <c r="ERV125" s="433"/>
      <c r="ERW125" s="433"/>
      <c r="ERX125" s="433"/>
      <c r="ERY125" s="433"/>
      <c r="ERZ125" s="433"/>
      <c r="ESA125" s="433"/>
      <c r="ESB125" s="433"/>
      <c r="ESC125" s="433"/>
      <c r="ESD125" s="433"/>
      <c r="ESE125" s="433"/>
      <c r="ESF125" s="433"/>
      <c r="ESG125" s="433"/>
      <c r="ESH125" s="433"/>
      <c r="ESI125" s="433"/>
      <c r="ESJ125" s="433"/>
      <c r="ESK125" s="433"/>
      <c r="ESL125" s="433"/>
      <c r="ESM125" s="433"/>
      <c r="ESN125" s="433"/>
      <c r="ESO125" s="433"/>
      <c r="ESP125" s="433"/>
      <c r="ESQ125" s="433"/>
      <c r="ESR125" s="433"/>
      <c r="ESS125" s="433"/>
      <c r="EST125" s="433"/>
      <c r="ESU125" s="433"/>
      <c r="ESV125" s="433"/>
      <c r="ESW125" s="433"/>
      <c r="ESX125" s="433"/>
      <c r="ESY125" s="433"/>
      <c r="ESZ125" s="433"/>
      <c r="ETA125" s="433"/>
      <c r="ETB125" s="433"/>
      <c r="ETC125" s="433"/>
      <c r="ETD125" s="433"/>
      <c r="ETE125" s="433"/>
      <c r="ETF125" s="433"/>
      <c r="ETG125" s="433"/>
      <c r="ETH125" s="433"/>
      <c r="ETI125" s="433"/>
      <c r="ETJ125" s="433"/>
      <c r="ETK125" s="433"/>
      <c r="ETL125" s="433"/>
      <c r="ETM125" s="433"/>
      <c r="ETN125" s="433"/>
      <c r="ETO125" s="433"/>
      <c r="ETP125" s="433"/>
      <c r="ETQ125" s="433"/>
      <c r="ETR125" s="433"/>
      <c r="ETS125" s="433"/>
      <c r="ETT125" s="433"/>
      <c r="ETU125" s="433"/>
      <c r="ETV125" s="433"/>
      <c r="ETW125" s="433"/>
      <c r="ETX125" s="433"/>
      <c r="ETY125" s="433"/>
      <c r="ETZ125" s="433"/>
      <c r="EUA125" s="433"/>
      <c r="EUB125" s="433"/>
      <c r="EUC125" s="433"/>
      <c r="EUD125" s="433"/>
      <c r="EUE125" s="433"/>
      <c r="EUF125" s="433"/>
      <c r="EUG125" s="433"/>
      <c r="EUH125" s="433"/>
      <c r="EUI125" s="433"/>
      <c r="EUJ125" s="433"/>
      <c r="EUK125" s="433"/>
      <c r="EUL125" s="433"/>
      <c r="EUM125" s="433"/>
      <c r="EUN125" s="433"/>
      <c r="EUO125" s="433"/>
      <c r="EUP125" s="433"/>
      <c r="EUQ125" s="433"/>
      <c r="EUR125" s="433"/>
      <c r="EUS125" s="433"/>
      <c r="EUT125" s="433"/>
      <c r="EUU125" s="433"/>
      <c r="EUV125" s="433"/>
      <c r="EUW125" s="433"/>
      <c r="EUX125" s="433"/>
      <c r="EUY125" s="433"/>
      <c r="EUZ125" s="433"/>
      <c r="EVA125" s="433"/>
      <c r="EVB125" s="433"/>
      <c r="EVC125" s="433"/>
      <c r="EVD125" s="433"/>
      <c r="EVE125" s="433"/>
      <c r="EVF125" s="433"/>
      <c r="EVG125" s="433"/>
      <c r="EVH125" s="433"/>
      <c r="EVI125" s="433"/>
      <c r="EVJ125" s="433"/>
      <c r="EVK125" s="433"/>
      <c r="EVL125" s="433"/>
      <c r="EVM125" s="433"/>
      <c r="EVN125" s="433"/>
      <c r="EVO125" s="433"/>
      <c r="EVP125" s="433"/>
      <c r="EVQ125" s="433"/>
      <c r="EVR125" s="433"/>
      <c r="EVS125" s="433"/>
      <c r="EVT125" s="433"/>
      <c r="EVU125" s="433"/>
      <c r="EVV125" s="433"/>
      <c r="EVW125" s="433"/>
      <c r="EVX125" s="433"/>
      <c r="EVY125" s="433"/>
      <c r="EVZ125" s="433"/>
      <c r="EWA125" s="433"/>
      <c r="EWB125" s="433"/>
      <c r="EWC125" s="433"/>
      <c r="EWD125" s="433"/>
      <c r="EWE125" s="433"/>
      <c r="EWF125" s="433"/>
      <c r="EWG125" s="433"/>
      <c r="EWH125" s="433"/>
      <c r="EWI125" s="433"/>
      <c r="EWJ125" s="433"/>
      <c r="EWK125" s="433"/>
      <c r="EWL125" s="433"/>
      <c r="EWM125" s="433"/>
      <c r="EWN125" s="433"/>
      <c r="EWO125" s="433"/>
      <c r="EWP125" s="433"/>
      <c r="EWQ125" s="433"/>
      <c r="EWR125" s="433"/>
      <c r="EWS125" s="433"/>
      <c r="EWT125" s="433"/>
      <c r="EWU125" s="433"/>
      <c r="EWV125" s="433"/>
      <c r="EWW125" s="433"/>
      <c r="EWX125" s="433"/>
      <c r="EWY125" s="433"/>
      <c r="EWZ125" s="433"/>
      <c r="EXA125" s="433"/>
      <c r="EXB125" s="433"/>
      <c r="EXC125" s="433"/>
      <c r="EXD125" s="433"/>
      <c r="EXE125" s="433"/>
      <c r="EXF125" s="433"/>
      <c r="EXG125" s="433"/>
      <c r="EXH125" s="433"/>
      <c r="EXI125" s="433"/>
      <c r="EXJ125" s="433"/>
      <c r="EXK125" s="433"/>
      <c r="EXL125" s="433"/>
      <c r="EXM125" s="433"/>
      <c r="EXN125" s="433"/>
      <c r="EXO125" s="433"/>
      <c r="EXP125" s="433"/>
      <c r="EXQ125" s="433"/>
      <c r="EXR125" s="433"/>
      <c r="EXS125" s="433"/>
      <c r="EXT125" s="433"/>
      <c r="EXU125" s="433"/>
      <c r="EXV125" s="433"/>
      <c r="EXW125" s="433"/>
      <c r="EXX125" s="433"/>
      <c r="EXY125" s="433"/>
      <c r="EXZ125" s="433"/>
      <c r="EYA125" s="433"/>
      <c r="EYB125" s="433"/>
      <c r="EYC125" s="433"/>
      <c r="EYD125" s="433"/>
      <c r="EYE125" s="433"/>
      <c r="EYF125" s="433"/>
      <c r="EYG125" s="433"/>
      <c r="EYH125" s="433"/>
      <c r="EYI125" s="433"/>
      <c r="EYJ125" s="433"/>
      <c r="EYK125" s="433"/>
      <c r="EYL125" s="433"/>
      <c r="EYM125" s="433"/>
      <c r="EYN125" s="433"/>
      <c r="EYO125" s="433"/>
      <c r="EYP125" s="433"/>
      <c r="EYQ125" s="433"/>
      <c r="EYR125" s="433"/>
      <c r="EYS125" s="433"/>
      <c r="EYT125" s="433"/>
      <c r="EYU125" s="433"/>
      <c r="EYV125" s="433"/>
      <c r="EYW125" s="433"/>
      <c r="EYX125" s="433"/>
      <c r="EYY125" s="433"/>
      <c r="EYZ125" s="433"/>
      <c r="EZA125" s="433"/>
      <c r="EZB125" s="433"/>
      <c r="EZC125" s="433"/>
      <c r="EZD125" s="433"/>
      <c r="EZE125" s="433"/>
      <c r="EZF125" s="433"/>
      <c r="EZG125" s="433"/>
      <c r="EZH125" s="433"/>
      <c r="EZI125" s="433"/>
      <c r="EZJ125" s="433"/>
      <c r="EZK125" s="433"/>
      <c r="EZL125" s="433"/>
      <c r="EZM125" s="433"/>
      <c r="EZN125" s="433"/>
      <c r="EZO125" s="433"/>
      <c r="EZP125" s="433"/>
      <c r="EZQ125" s="433"/>
      <c r="EZR125" s="433"/>
      <c r="EZS125" s="433"/>
      <c r="EZT125" s="433"/>
      <c r="EZU125" s="433"/>
      <c r="EZV125" s="433"/>
      <c r="EZW125" s="433"/>
      <c r="EZX125" s="433"/>
      <c r="EZY125" s="433"/>
      <c r="EZZ125" s="433"/>
      <c r="FAA125" s="433"/>
      <c r="FAB125" s="433"/>
      <c r="FAC125" s="433"/>
      <c r="FAD125" s="433"/>
      <c r="FAE125" s="433"/>
      <c r="FAF125" s="433"/>
      <c r="FAG125" s="433"/>
      <c r="FAH125" s="433"/>
      <c r="FAI125" s="433"/>
      <c r="FAJ125" s="433"/>
      <c r="FAK125" s="433"/>
      <c r="FAL125" s="433"/>
      <c r="FAM125" s="433"/>
      <c r="FAN125" s="433"/>
      <c r="FAO125" s="433"/>
      <c r="FAP125" s="433"/>
      <c r="FAQ125" s="433"/>
      <c r="FAR125" s="433"/>
      <c r="FAS125" s="433"/>
      <c r="FAT125" s="433"/>
      <c r="FAU125" s="433"/>
      <c r="FAV125" s="433"/>
      <c r="FAW125" s="433"/>
      <c r="FAX125" s="433"/>
      <c r="FAY125" s="433"/>
      <c r="FAZ125" s="433"/>
      <c r="FBA125" s="433"/>
      <c r="FBB125" s="433"/>
      <c r="FBC125" s="433"/>
      <c r="FBD125" s="433"/>
      <c r="FBE125" s="433"/>
      <c r="FBF125" s="433"/>
      <c r="FBG125" s="433"/>
      <c r="FBH125" s="433"/>
      <c r="FBI125" s="433"/>
      <c r="FBJ125" s="433"/>
      <c r="FBK125" s="433"/>
      <c r="FBL125" s="433"/>
      <c r="FBM125" s="433"/>
      <c r="FBN125" s="433"/>
      <c r="FBO125" s="433"/>
      <c r="FBP125" s="433"/>
      <c r="FBQ125" s="433"/>
      <c r="FBR125" s="433"/>
      <c r="FBS125" s="433"/>
      <c r="FBT125" s="433"/>
      <c r="FBU125" s="433"/>
      <c r="FBV125" s="433"/>
      <c r="FBW125" s="433"/>
      <c r="FBX125" s="433"/>
      <c r="FBY125" s="433"/>
      <c r="FBZ125" s="433"/>
      <c r="FCA125" s="433"/>
      <c r="FCB125" s="433"/>
      <c r="FCC125" s="433"/>
      <c r="FCD125" s="433"/>
      <c r="FCE125" s="433"/>
      <c r="FCF125" s="433"/>
      <c r="FCG125" s="433"/>
      <c r="FCH125" s="433"/>
      <c r="FCI125" s="433"/>
      <c r="FCJ125" s="433"/>
      <c r="FCK125" s="433"/>
      <c r="FCL125" s="433"/>
      <c r="FCM125" s="433"/>
      <c r="FCN125" s="433"/>
      <c r="FCO125" s="433"/>
      <c r="FCP125" s="433"/>
      <c r="FCQ125" s="433"/>
      <c r="FCR125" s="433"/>
      <c r="FCS125" s="433"/>
      <c r="FCT125" s="433"/>
      <c r="FCU125" s="433"/>
      <c r="FCV125" s="433"/>
      <c r="FCW125" s="433"/>
      <c r="FCX125" s="433"/>
      <c r="FCY125" s="433"/>
      <c r="FCZ125" s="433"/>
      <c r="FDA125" s="433"/>
      <c r="FDB125" s="433"/>
      <c r="FDC125" s="433"/>
      <c r="FDD125" s="433"/>
      <c r="FDE125" s="433"/>
      <c r="FDF125" s="433"/>
      <c r="FDG125" s="433"/>
      <c r="FDH125" s="433"/>
      <c r="FDI125" s="433"/>
      <c r="FDJ125" s="433"/>
      <c r="FDK125" s="433"/>
      <c r="FDL125" s="433"/>
      <c r="FDM125" s="433"/>
      <c r="FDN125" s="433"/>
      <c r="FDO125" s="433"/>
      <c r="FDP125" s="433"/>
      <c r="FDQ125" s="433"/>
      <c r="FDR125" s="433"/>
      <c r="FDS125" s="433"/>
      <c r="FDT125" s="433"/>
      <c r="FDU125" s="433"/>
      <c r="FDV125" s="433"/>
      <c r="FDW125" s="433"/>
      <c r="FDX125" s="433"/>
      <c r="FDY125" s="433"/>
      <c r="FDZ125" s="433"/>
      <c r="FEA125" s="433"/>
      <c r="FEB125" s="433"/>
      <c r="FEC125" s="433"/>
      <c r="FED125" s="433"/>
      <c r="FEE125" s="433"/>
      <c r="FEF125" s="433"/>
      <c r="FEG125" s="433"/>
      <c r="FEH125" s="433"/>
      <c r="FEI125" s="433"/>
      <c r="FEJ125" s="433"/>
      <c r="FEK125" s="433"/>
      <c r="FEL125" s="433"/>
      <c r="FEM125" s="433"/>
      <c r="FEN125" s="433"/>
      <c r="FEO125" s="433"/>
      <c r="FEP125" s="433"/>
      <c r="FEQ125" s="433"/>
      <c r="FER125" s="433"/>
      <c r="FES125" s="433"/>
      <c r="FET125" s="433"/>
      <c r="FEU125" s="433"/>
      <c r="FEV125" s="433"/>
      <c r="FEW125" s="433"/>
      <c r="FEX125" s="433"/>
      <c r="FEY125" s="433"/>
      <c r="FEZ125" s="433"/>
      <c r="FFA125" s="433"/>
      <c r="FFB125" s="433"/>
      <c r="FFC125" s="433"/>
      <c r="FFD125" s="433"/>
      <c r="FFE125" s="433"/>
      <c r="FFF125" s="433"/>
      <c r="FFG125" s="433"/>
      <c r="FFH125" s="433"/>
      <c r="FFI125" s="433"/>
      <c r="FFJ125" s="433"/>
      <c r="FFK125" s="433"/>
      <c r="FFL125" s="433"/>
      <c r="FFM125" s="433"/>
      <c r="FFN125" s="433"/>
      <c r="FFO125" s="433"/>
      <c r="FFP125" s="433"/>
      <c r="FFQ125" s="433"/>
      <c r="FFR125" s="433"/>
      <c r="FFS125" s="433"/>
      <c r="FFT125" s="433"/>
      <c r="FFU125" s="433"/>
      <c r="FFV125" s="433"/>
      <c r="FFW125" s="433"/>
      <c r="FFX125" s="433"/>
      <c r="FFY125" s="433"/>
      <c r="FFZ125" s="433"/>
      <c r="FGA125" s="433"/>
      <c r="FGB125" s="433"/>
      <c r="FGC125" s="433"/>
      <c r="FGD125" s="433"/>
      <c r="FGE125" s="433"/>
      <c r="FGF125" s="433"/>
      <c r="FGG125" s="433"/>
      <c r="FGH125" s="433"/>
      <c r="FGI125" s="433"/>
      <c r="FGJ125" s="433"/>
      <c r="FGK125" s="433"/>
      <c r="FGL125" s="433"/>
      <c r="FGM125" s="433"/>
      <c r="FGN125" s="433"/>
      <c r="FGO125" s="433"/>
      <c r="FGP125" s="433"/>
      <c r="FGQ125" s="433"/>
      <c r="FGR125" s="433"/>
      <c r="FGS125" s="433"/>
      <c r="FGT125" s="433"/>
      <c r="FGU125" s="433"/>
      <c r="FGV125" s="433"/>
      <c r="FGW125" s="433"/>
      <c r="FGX125" s="433"/>
      <c r="FGY125" s="433"/>
      <c r="FGZ125" s="433"/>
      <c r="FHA125" s="433"/>
      <c r="FHB125" s="433"/>
      <c r="FHC125" s="433"/>
      <c r="FHD125" s="433"/>
      <c r="FHE125" s="433"/>
      <c r="FHF125" s="433"/>
      <c r="FHG125" s="433"/>
      <c r="FHH125" s="433"/>
      <c r="FHI125" s="433"/>
      <c r="FHJ125" s="433"/>
      <c r="FHK125" s="433"/>
      <c r="FHL125" s="433"/>
      <c r="FHM125" s="433"/>
      <c r="FHN125" s="433"/>
      <c r="FHO125" s="433"/>
      <c r="FHP125" s="433"/>
      <c r="FHQ125" s="433"/>
      <c r="FHR125" s="433"/>
      <c r="FHS125" s="433"/>
      <c r="FHT125" s="433"/>
      <c r="FHU125" s="433"/>
      <c r="FHV125" s="433"/>
      <c r="FHW125" s="433"/>
      <c r="FHX125" s="433"/>
      <c r="FHY125" s="433"/>
      <c r="FHZ125" s="433"/>
      <c r="FIA125" s="433"/>
      <c r="FIB125" s="433"/>
      <c r="FIC125" s="433"/>
      <c r="FID125" s="433"/>
      <c r="FIE125" s="433"/>
      <c r="FIF125" s="433"/>
      <c r="FIG125" s="433"/>
      <c r="FIH125" s="433"/>
      <c r="FII125" s="433"/>
      <c r="FIJ125" s="433"/>
      <c r="FIK125" s="433"/>
      <c r="FIL125" s="433"/>
      <c r="FIM125" s="433"/>
      <c r="FIN125" s="433"/>
      <c r="FIO125" s="433"/>
      <c r="FIP125" s="433"/>
      <c r="FIQ125" s="433"/>
      <c r="FIR125" s="433"/>
      <c r="FIS125" s="433"/>
      <c r="FIT125" s="433"/>
      <c r="FIU125" s="433"/>
      <c r="FIV125" s="433"/>
      <c r="FIW125" s="433"/>
      <c r="FIX125" s="433"/>
      <c r="FIY125" s="433"/>
      <c r="FIZ125" s="433"/>
      <c r="FJA125" s="433"/>
      <c r="FJB125" s="433"/>
      <c r="FJC125" s="433"/>
      <c r="FJD125" s="433"/>
      <c r="FJE125" s="433"/>
      <c r="FJF125" s="433"/>
      <c r="FJG125" s="433"/>
      <c r="FJH125" s="433"/>
      <c r="FJI125" s="433"/>
      <c r="FJJ125" s="433"/>
      <c r="FJK125" s="433"/>
      <c r="FJL125" s="433"/>
      <c r="FJM125" s="433"/>
      <c r="FJN125" s="433"/>
      <c r="FJO125" s="433"/>
      <c r="FJP125" s="433"/>
      <c r="FJQ125" s="433"/>
      <c r="FJR125" s="433"/>
      <c r="FJS125" s="433"/>
      <c r="FJT125" s="433"/>
      <c r="FJU125" s="433"/>
      <c r="FJV125" s="433"/>
      <c r="FJW125" s="433"/>
      <c r="FJX125" s="433"/>
      <c r="FJY125" s="433"/>
      <c r="FJZ125" s="433"/>
      <c r="FKA125" s="433"/>
      <c r="FKB125" s="433"/>
      <c r="FKC125" s="433"/>
      <c r="FKD125" s="433"/>
      <c r="FKE125" s="433"/>
      <c r="FKF125" s="433"/>
      <c r="FKG125" s="433"/>
      <c r="FKH125" s="433"/>
      <c r="FKI125" s="433"/>
      <c r="FKJ125" s="433"/>
      <c r="FKK125" s="433"/>
      <c r="FKL125" s="433"/>
      <c r="FKM125" s="433"/>
      <c r="FKN125" s="433"/>
      <c r="FKO125" s="433"/>
      <c r="FKP125" s="433"/>
      <c r="FKQ125" s="433"/>
      <c r="FKR125" s="433"/>
      <c r="FKS125" s="433"/>
      <c r="FKT125" s="433"/>
      <c r="FKU125" s="433"/>
      <c r="FKV125" s="433"/>
      <c r="FKW125" s="433"/>
      <c r="FKX125" s="433"/>
      <c r="FKY125" s="433"/>
      <c r="FKZ125" s="433"/>
      <c r="FLA125" s="433"/>
      <c r="FLB125" s="433"/>
      <c r="FLC125" s="433"/>
      <c r="FLD125" s="433"/>
      <c r="FLE125" s="433"/>
      <c r="FLF125" s="433"/>
      <c r="FLG125" s="433"/>
      <c r="FLH125" s="433"/>
      <c r="FLI125" s="433"/>
      <c r="FLJ125" s="433"/>
      <c r="FLK125" s="433"/>
      <c r="FLL125" s="433"/>
      <c r="FLM125" s="433"/>
      <c r="FLN125" s="433"/>
      <c r="FLO125" s="433"/>
      <c r="FLP125" s="433"/>
      <c r="FLQ125" s="433"/>
      <c r="FLR125" s="433"/>
      <c r="FLS125" s="433"/>
      <c r="FLT125" s="433"/>
      <c r="FLU125" s="433"/>
      <c r="FLV125" s="433"/>
      <c r="FLW125" s="433"/>
      <c r="FLX125" s="433"/>
      <c r="FLY125" s="433"/>
      <c r="FLZ125" s="433"/>
      <c r="FMA125" s="433"/>
      <c r="FMB125" s="433"/>
      <c r="FMC125" s="433"/>
      <c r="FMD125" s="433"/>
      <c r="FME125" s="433"/>
      <c r="FMF125" s="433"/>
      <c r="FMG125" s="433"/>
      <c r="FMH125" s="433"/>
      <c r="FMI125" s="433"/>
      <c r="FMJ125" s="433"/>
      <c r="FMK125" s="433"/>
      <c r="FML125" s="433"/>
      <c r="FMM125" s="433"/>
      <c r="FMN125" s="433"/>
      <c r="FMO125" s="433"/>
      <c r="FMP125" s="433"/>
      <c r="FMQ125" s="433"/>
      <c r="FMR125" s="433"/>
      <c r="FMS125" s="433"/>
      <c r="FMT125" s="433"/>
      <c r="FMU125" s="433"/>
      <c r="FMV125" s="433"/>
      <c r="FMW125" s="433"/>
      <c r="FMX125" s="433"/>
      <c r="FMY125" s="433"/>
      <c r="FMZ125" s="433"/>
      <c r="FNA125" s="433"/>
      <c r="FNB125" s="433"/>
      <c r="FNC125" s="433"/>
      <c r="FND125" s="433"/>
      <c r="FNE125" s="433"/>
      <c r="FNF125" s="433"/>
      <c r="FNG125" s="433"/>
      <c r="FNH125" s="433"/>
      <c r="FNI125" s="433"/>
      <c r="FNJ125" s="433"/>
      <c r="FNK125" s="433"/>
      <c r="FNL125" s="433"/>
      <c r="FNM125" s="433"/>
      <c r="FNN125" s="433"/>
      <c r="FNO125" s="433"/>
      <c r="FNP125" s="433"/>
      <c r="FNQ125" s="433"/>
      <c r="FNR125" s="433"/>
      <c r="FNS125" s="433"/>
      <c r="FNT125" s="433"/>
      <c r="FNU125" s="433"/>
      <c r="FNV125" s="433"/>
      <c r="FNW125" s="433"/>
      <c r="FNX125" s="433"/>
      <c r="FNY125" s="433"/>
      <c r="FNZ125" s="433"/>
      <c r="FOA125" s="433"/>
      <c r="FOB125" s="433"/>
      <c r="FOC125" s="433"/>
      <c r="FOD125" s="433"/>
      <c r="FOE125" s="433"/>
      <c r="FOF125" s="433"/>
      <c r="FOG125" s="433"/>
      <c r="FOH125" s="433"/>
      <c r="FOI125" s="433"/>
      <c r="FOJ125" s="433"/>
      <c r="FOK125" s="433"/>
      <c r="FOL125" s="433"/>
      <c r="FOM125" s="433"/>
      <c r="FON125" s="433"/>
      <c r="FOO125" s="433"/>
      <c r="FOP125" s="433"/>
      <c r="FOQ125" s="433"/>
      <c r="FOR125" s="433"/>
      <c r="FOS125" s="433"/>
      <c r="FOT125" s="433"/>
      <c r="FOU125" s="433"/>
      <c r="FOV125" s="433"/>
      <c r="FOW125" s="433"/>
      <c r="FOX125" s="433"/>
      <c r="FOY125" s="433"/>
      <c r="FOZ125" s="433"/>
      <c r="FPA125" s="433"/>
      <c r="FPB125" s="433"/>
      <c r="FPC125" s="433"/>
      <c r="FPD125" s="433"/>
      <c r="FPE125" s="433"/>
      <c r="FPF125" s="433"/>
      <c r="FPG125" s="433"/>
      <c r="FPH125" s="433"/>
      <c r="FPI125" s="433"/>
      <c r="FPJ125" s="433"/>
      <c r="FPK125" s="433"/>
      <c r="FPL125" s="433"/>
      <c r="FPM125" s="433"/>
      <c r="FPN125" s="433"/>
      <c r="FPO125" s="433"/>
      <c r="FPP125" s="433"/>
      <c r="FPQ125" s="433"/>
      <c r="FPR125" s="433"/>
      <c r="FPS125" s="433"/>
      <c r="FPT125" s="433"/>
      <c r="FPU125" s="433"/>
      <c r="FPV125" s="433"/>
      <c r="FPW125" s="433"/>
      <c r="FPX125" s="433"/>
      <c r="FPY125" s="433"/>
      <c r="FPZ125" s="433"/>
      <c r="FQA125" s="433"/>
      <c r="FQB125" s="433"/>
      <c r="FQC125" s="433"/>
      <c r="FQD125" s="433"/>
      <c r="FQE125" s="433"/>
      <c r="FQF125" s="433"/>
      <c r="FQG125" s="433"/>
      <c r="FQH125" s="433"/>
      <c r="FQI125" s="433"/>
      <c r="FQJ125" s="433"/>
      <c r="FQK125" s="433"/>
      <c r="FQL125" s="433"/>
      <c r="FQM125" s="433"/>
      <c r="FQN125" s="433"/>
      <c r="FQO125" s="433"/>
      <c r="FQP125" s="433"/>
      <c r="FQQ125" s="433"/>
      <c r="FQR125" s="433"/>
      <c r="FQS125" s="433"/>
      <c r="FQT125" s="433"/>
      <c r="FQU125" s="433"/>
      <c r="FQV125" s="433"/>
      <c r="FQW125" s="433"/>
      <c r="FQX125" s="433"/>
      <c r="FQY125" s="433"/>
      <c r="FQZ125" s="433"/>
      <c r="FRA125" s="433"/>
      <c r="FRB125" s="433"/>
      <c r="FRC125" s="433"/>
      <c r="FRD125" s="433"/>
      <c r="FRE125" s="433"/>
      <c r="FRF125" s="433"/>
      <c r="FRG125" s="433"/>
      <c r="FRH125" s="433"/>
      <c r="FRI125" s="433"/>
      <c r="FRJ125" s="433"/>
      <c r="FRK125" s="433"/>
      <c r="FRL125" s="433"/>
      <c r="FRM125" s="433"/>
      <c r="FRN125" s="433"/>
      <c r="FRO125" s="433"/>
      <c r="FRP125" s="433"/>
      <c r="FRQ125" s="433"/>
      <c r="FRR125" s="433"/>
      <c r="FRS125" s="433"/>
      <c r="FRT125" s="433"/>
      <c r="FRU125" s="433"/>
      <c r="FRV125" s="433"/>
      <c r="FRW125" s="433"/>
      <c r="FRX125" s="433"/>
      <c r="FRY125" s="433"/>
      <c r="FRZ125" s="433"/>
      <c r="FSA125" s="433"/>
      <c r="FSB125" s="433"/>
      <c r="FSC125" s="433"/>
      <c r="FSD125" s="433"/>
      <c r="FSE125" s="433"/>
      <c r="FSF125" s="433"/>
      <c r="FSG125" s="433"/>
      <c r="FSH125" s="433"/>
      <c r="FSI125" s="433"/>
      <c r="FSJ125" s="433"/>
      <c r="FSK125" s="433"/>
      <c r="FSL125" s="433"/>
      <c r="FSM125" s="433"/>
      <c r="FSN125" s="433"/>
      <c r="FSO125" s="433"/>
      <c r="FSP125" s="433"/>
      <c r="FSQ125" s="433"/>
      <c r="FSR125" s="433"/>
      <c r="FSS125" s="433"/>
      <c r="FST125" s="433"/>
      <c r="FSU125" s="433"/>
      <c r="FSV125" s="433"/>
      <c r="FSW125" s="433"/>
      <c r="FSX125" s="433"/>
      <c r="FSY125" s="433"/>
      <c r="FSZ125" s="433"/>
      <c r="FTA125" s="433"/>
      <c r="FTB125" s="433"/>
      <c r="FTC125" s="433"/>
      <c r="FTD125" s="433"/>
      <c r="FTE125" s="433"/>
      <c r="FTF125" s="433"/>
      <c r="FTG125" s="433"/>
      <c r="FTH125" s="433"/>
      <c r="FTI125" s="433"/>
      <c r="FTJ125" s="433"/>
      <c r="FTK125" s="433"/>
      <c r="FTL125" s="433"/>
      <c r="FTM125" s="433"/>
      <c r="FTN125" s="433"/>
      <c r="FTO125" s="433"/>
      <c r="FTP125" s="433"/>
      <c r="FTQ125" s="433"/>
      <c r="FTR125" s="433"/>
      <c r="FTS125" s="433"/>
      <c r="FTT125" s="433"/>
      <c r="FTU125" s="433"/>
      <c r="FTV125" s="433"/>
      <c r="FTW125" s="433"/>
      <c r="FTX125" s="433"/>
      <c r="FTY125" s="433"/>
      <c r="FTZ125" s="433"/>
      <c r="FUA125" s="433"/>
      <c r="FUB125" s="433"/>
      <c r="FUC125" s="433"/>
      <c r="FUD125" s="433"/>
      <c r="FUE125" s="433"/>
      <c r="FUF125" s="433"/>
      <c r="FUG125" s="433"/>
      <c r="FUH125" s="433"/>
      <c r="FUI125" s="433"/>
      <c r="FUJ125" s="433"/>
      <c r="FUK125" s="433"/>
      <c r="FUL125" s="433"/>
      <c r="FUM125" s="433"/>
      <c r="FUN125" s="433"/>
      <c r="FUO125" s="433"/>
      <c r="FUP125" s="433"/>
      <c r="FUQ125" s="433"/>
      <c r="FUR125" s="433"/>
      <c r="FUS125" s="433"/>
      <c r="FUT125" s="433"/>
      <c r="FUU125" s="433"/>
      <c r="FUV125" s="433"/>
      <c r="FUW125" s="433"/>
      <c r="FUX125" s="433"/>
      <c r="FUY125" s="433"/>
      <c r="FUZ125" s="433"/>
      <c r="FVA125" s="433"/>
      <c r="FVB125" s="433"/>
      <c r="FVC125" s="433"/>
      <c r="FVD125" s="433"/>
      <c r="FVE125" s="433"/>
      <c r="FVF125" s="433"/>
      <c r="FVG125" s="433"/>
      <c r="FVH125" s="433"/>
      <c r="FVI125" s="433"/>
      <c r="FVJ125" s="433"/>
      <c r="FVK125" s="433"/>
      <c r="FVL125" s="433"/>
      <c r="FVM125" s="433"/>
      <c r="FVN125" s="433"/>
      <c r="FVO125" s="433"/>
      <c r="FVP125" s="433"/>
      <c r="FVQ125" s="433"/>
      <c r="FVR125" s="433"/>
      <c r="FVS125" s="433"/>
      <c r="FVT125" s="433"/>
      <c r="FVU125" s="433"/>
      <c r="FVV125" s="433"/>
      <c r="FVW125" s="433"/>
      <c r="FVX125" s="433"/>
      <c r="FVY125" s="433"/>
      <c r="FVZ125" s="433"/>
      <c r="FWA125" s="433"/>
      <c r="FWB125" s="433"/>
      <c r="FWC125" s="433"/>
      <c r="FWD125" s="433"/>
      <c r="FWE125" s="433"/>
      <c r="FWF125" s="433"/>
      <c r="FWG125" s="433"/>
      <c r="FWH125" s="433"/>
      <c r="FWI125" s="433"/>
      <c r="FWJ125" s="433"/>
      <c r="FWK125" s="433"/>
      <c r="FWL125" s="433"/>
      <c r="FWM125" s="433"/>
      <c r="FWN125" s="433"/>
      <c r="FWO125" s="433"/>
      <c r="FWP125" s="433"/>
      <c r="FWQ125" s="433"/>
      <c r="FWR125" s="433"/>
      <c r="FWS125" s="433"/>
      <c r="FWT125" s="433"/>
      <c r="FWU125" s="433"/>
      <c r="FWV125" s="433"/>
      <c r="FWW125" s="433"/>
      <c r="FWX125" s="433"/>
      <c r="FWY125" s="433"/>
      <c r="FWZ125" s="433"/>
      <c r="FXA125" s="433"/>
      <c r="FXB125" s="433"/>
      <c r="FXC125" s="433"/>
      <c r="FXD125" s="433"/>
      <c r="FXE125" s="433"/>
      <c r="FXF125" s="433"/>
      <c r="FXG125" s="433"/>
      <c r="FXH125" s="433"/>
      <c r="FXI125" s="433"/>
      <c r="FXJ125" s="433"/>
      <c r="FXK125" s="433"/>
      <c r="FXL125" s="433"/>
      <c r="FXM125" s="433"/>
      <c r="FXN125" s="433"/>
      <c r="FXO125" s="433"/>
      <c r="FXP125" s="433"/>
      <c r="FXQ125" s="433"/>
      <c r="FXR125" s="433"/>
      <c r="FXS125" s="433"/>
      <c r="FXT125" s="433"/>
      <c r="FXU125" s="433"/>
      <c r="FXV125" s="433"/>
      <c r="FXW125" s="433"/>
      <c r="FXX125" s="433"/>
      <c r="FXY125" s="433"/>
      <c r="FXZ125" s="433"/>
      <c r="FYA125" s="433"/>
      <c r="FYB125" s="433"/>
      <c r="FYC125" s="433"/>
      <c r="FYD125" s="433"/>
      <c r="FYE125" s="433"/>
      <c r="FYF125" s="433"/>
      <c r="FYG125" s="433"/>
      <c r="FYH125" s="433"/>
      <c r="FYI125" s="433"/>
      <c r="FYJ125" s="433"/>
      <c r="FYK125" s="433"/>
      <c r="FYL125" s="433"/>
      <c r="FYM125" s="433"/>
      <c r="FYN125" s="433"/>
      <c r="FYO125" s="433"/>
      <c r="FYP125" s="433"/>
      <c r="FYQ125" s="433"/>
      <c r="FYR125" s="433"/>
      <c r="FYS125" s="433"/>
      <c r="FYT125" s="433"/>
      <c r="FYU125" s="433"/>
      <c r="FYV125" s="433"/>
      <c r="FYW125" s="433"/>
      <c r="FYX125" s="433"/>
      <c r="FYY125" s="433"/>
      <c r="FYZ125" s="433"/>
      <c r="FZA125" s="433"/>
      <c r="FZB125" s="433"/>
      <c r="FZC125" s="433"/>
      <c r="FZD125" s="433"/>
      <c r="FZE125" s="433"/>
      <c r="FZF125" s="433"/>
      <c r="FZG125" s="433"/>
      <c r="FZH125" s="433"/>
      <c r="FZI125" s="433"/>
      <c r="FZJ125" s="433"/>
      <c r="FZK125" s="433"/>
      <c r="FZL125" s="433"/>
      <c r="FZM125" s="433"/>
      <c r="FZN125" s="433"/>
      <c r="FZO125" s="433"/>
      <c r="FZP125" s="433"/>
      <c r="FZQ125" s="433"/>
      <c r="FZR125" s="433"/>
      <c r="FZS125" s="433"/>
      <c r="FZT125" s="433"/>
      <c r="FZU125" s="433"/>
      <c r="FZV125" s="433"/>
      <c r="FZW125" s="433"/>
      <c r="FZX125" s="433"/>
      <c r="FZY125" s="433"/>
      <c r="FZZ125" s="433"/>
      <c r="GAA125" s="433"/>
      <c r="GAB125" s="433"/>
      <c r="GAC125" s="433"/>
      <c r="GAD125" s="433"/>
      <c r="GAE125" s="433"/>
      <c r="GAF125" s="433"/>
      <c r="GAG125" s="433"/>
      <c r="GAH125" s="433"/>
      <c r="GAI125" s="433"/>
      <c r="GAJ125" s="433"/>
      <c r="GAK125" s="433"/>
      <c r="GAL125" s="433"/>
      <c r="GAM125" s="433"/>
      <c r="GAN125" s="433"/>
      <c r="GAO125" s="433"/>
      <c r="GAP125" s="433"/>
      <c r="GAQ125" s="433"/>
      <c r="GAR125" s="433"/>
      <c r="GAS125" s="433"/>
      <c r="GAT125" s="433"/>
      <c r="GAU125" s="433"/>
      <c r="GAV125" s="433"/>
      <c r="GAW125" s="433"/>
      <c r="GAX125" s="433"/>
      <c r="GAY125" s="433"/>
      <c r="GAZ125" s="433"/>
      <c r="GBA125" s="433"/>
      <c r="GBB125" s="433"/>
      <c r="GBC125" s="433"/>
      <c r="GBD125" s="433"/>
      <c r="GBE125" s="433"/>
      <c r="GBF125" s="433"/>
      <c r="GBG125" s="433"/>
      <c r="GBH125" s="433"/>
      <c r="GBI125" s="433"/>
      <c r="GBJ125" s="433"/>
      <c r="GBK125" s="433"/>
      <c r="GBL125" s="433"/>
      <c r="GBM125" s="433"/>
      <c r="GBN125" s="433"/>
      <c r="GBO125" s="433"/>
      <c r="GBP125" s="433"/>
      <c r="GBQ125" s="433"/>
      <c r="GBR125" s="433"/>
      <c r="GBS125" s="433"/>
      <c r="GBT125" s="433"/>
      <c r="GBU125" s="433"/>
      <c r="GBV125" s="433"/>
      <c r="GBW125" s="433"/>
      <c r="GBX125" s="433"/>
      <c r="GBY125" s="433"/>
      <c r="GBZ125" s="433"/>
      <c r="GCA125" s="433"/>
      <c r="GCB125" s="433"/>
      <c r="GCC125" s="433"/>
      <c r="GCD125" s="433"/>
      <c r="GCE125" s="433"/>
      <c r="GCF125" s="433"/>
      <c r="GCG125" s="433"/>
      <c r="GCH125" s="433"/>
      <c r="GCI125" s="433"/>
      <c r="GCJ125" s="433"/>
      <c r="GCK125" s="433"/>
      <c r="GCL125" s="433"/>
      <c r="GCM125" s="433"/>
      <c r="GCN125" s="433"/>
      <c r="GCO125" s="433"/>
      <c r="GCP125" s="433"/>
      <c r="GCQ125" s="433"/>
      <c r="GCR125" s="433"/>
      <c r="GCS125" s="433"/>
      <c r="GCT125" s="433"/>
      <c r="GCU125" s="433"/>
      <c r="GCV125" s="433"/>
      <c r="GCW125" s="433"/>
      <c r="GCX125" s="433"/>
      <c r="GCY125" s="433"/>
      <c r="GCZ125" s="433"/>
      <c r="GDA125" s="433"/>
      <c r="GDB125" s="433"/>
      <c r="GDC125" s="433"/>
      <c r="GDD125" s="433"/>
      <c r="GDE125" s="433"/>
      <c r="GDF125" s="433"/>
      <c r="GDG125" s="433"/>
      <c r="GDH125" s="433"/>
      <c r="GDI125" s="433"/>
      <c r="GDJ125" s="433"/>
      <c r="GDK125" s="433"/>
      <c r="GDL125" s="433"/>
      <c r="GDM125" s="433"/>
      <c r="GDN125" s="433"/>
      <c r="GDO125" s="433"/>
      <c r="GDP125" s="433"/>
      <c r="GDQ125" s="433"/>
      <c r="GDR125" s="433"/>
      <c r="GDS125" s="433"/>
      <c r="GDT125" s="433"/>
      <c r="GDU125" s="433"/>
      <c r="GDV125" s="433"/>
      <c r="GDW125" s="433"/>
      <c r="GDX125" s="433"/>
      <c r="GDY125" s="433"/>
      <c r="GDZ125" s="433"/>
      <c r="GEA125" s="433"/>
      <c r="GEB125" s="433"/>
      <c r="GEC125" s="433"/>
      <c r="GED125" s="433"/>
      <c r="GEE125" s="433"/>
      <c r="GEF125" s="433"/>
      <c r="GEG125" s="433"/>
      <c r="GEH125" s="433"/>
      <c r="GEI125" s="433"/>
      <c r="GEJ125" s="433"/>
      <c r="GEK125" s="433"/>
      <c r="GEL125" s="433"/>
      <c r="GEM125" s="433"/>
      <c r="GEN125" s="433"/>
      <c r="GEO125" s="433"/>
      <c r="GEP125" s="433"/>
      <c r="GEQ125" s="433"/>
      <c r="GER125" s="433"/>
      <c r="GES125" s="433"/>
      <c r="GET125" s="433"/>
      <c r="GEU125" s="433"/>
      <c r="GEV125" s="433"/>
      <c r="GEW125" s="433"/>
      <c r="GEX125" s="433"/>
      <c r="GEY125" s="433"/>
      <c r="GEZ125" s="433"/>
      <c r="GFA125" s="433"/>
      <c r="GFB125" s="433"/>
      <c r="GFC125" s="433"/>
      <c r="GFD125" s="433"/>
      <c r="GFE125" s="433"/>
      <c r="GFF125" s="433"/>
      <c r="GFG125" s="433"/>
      <c r="GFH125" s="433"/>
      <c r="GFI125" s="433"/>
      <c r="GFJ125" s="433"/>
      <c r="GFK125" s="433"/>
      <c r="GFL125" s="433"/>
      <c r="GFM125" s="433"/>
      <c r="GFN125" s="433"/>
      <c r="GFO125" s="433"/>
      <c r="GFP125" s="433"/>
      <c r="GFQ125" s="433"/>
      <c r="GFR125" s="433"/>
      <c r="GFS125" s="433"/>
      <c r="GFT125" s="433"/>
      <c r="GFU125" s="433"/>
      <c r="GFV125" s="433"/>
      <c r="GFW125" s="433"/>
      <c r="GFX125" s="433"/>
      <c r="GFY125" s="433"/>
      <c r="GFZ125" s="433"/>
      <c r="GGA125" s="433"/>
      <c r="GGB125" s="433"/>
      <c r="GGC125" s="433"/>
      <c r="GGD125" s="433"/>
      <c r="GGE125" s="433"/>
      <c r="GGF125" s="433"/>
      <c r="GGG125" s="433"/>
      <c r="GGH125" s="433"/>
      <c r="GGI125" s="433"/>
      <c r="GGJ125" s="433"/>
      <c r="GGK125" s="433"/>
      <c r="GGL125" s="433"/>
      <c r="GGM125" s="433"/>
      <c r="GGN125" s="433"/>
      <c r="GGO125" s="433"/>
      <c r="GGP125" s="433"/>
      <c r="GGQ125" s="433"/>
      <c r="GGR125" s="433"/>
      <c r="GGS125" s="433"/>
      <c r="GGT125" s="433"/>
      <c r="GGU125" s="433"/>
      <c r="GGV125" s="433"/>
      <c r="GGW125" s="433"/>
      <c r="GGX125" s="433"/>
      <c r="GGY125" s="433"/>
      <c r="GGZ125" s="433"/>
      <c r="GHA125" s="433"/>
      <c r="GHB125" s="433"/>
      <c r="GHC125" s="433"/>
      <c r="GHD125" s="433"/>
      <c r="GHE125" s="433"/>
      <c r="GHF125" s="433"/>
      <c r="GHG125" s="433"/>
      <c r="GHH125" s="433"/>
      <c r="GHI125" s="433"/>
      <c r="GHJ125" s="433"/>
      <c r="GHK125" s="433"/>
      <c r="GHL125" s="433"/>
      <c r="GHM125" s="433"/>
      <c r="GHN125" s="433"/>
      <c r="GHO125" s="433"/>
      <c r="GHP125" s="433"/>
      <c r="GHQ125" s="433"/>
      <c r="GHR125" s="433"/>
      <c r="GHS125" s="433"/>
      <c r="GHT125" s="433"/>
      <c r="GHU125" s="433"/>
      <c r="GHV125" s="433"/>
      <c r="GHW125" s="433"/>
      <c r="GHX125" s="433"/>
      <c r="GHY125" s="433"/>
      <c r="GHZ125" s="433"/>
      <c r="GIA125" s="433"/>
      <c r="GIB125" s="433"/>
      <c r="GIC125" s="433"/>
      <c r="GID125" s="433"/>
      <c r="GIE125" s="433"/>
      <c r="GIF125" s="433"/>
      <c r="GIG125" s="433"/>
      <c r="GIH125" s="433"/>
      <c r="GII125" s="433"/>
      <c r="GIJ125" s="433"/>
      <c r="GIK125" s="433"/>
      <c r="GIL125" s="433"/>
      <c r="GIM125" s="433"/>
      <c r="GIN125" s="433"/>
      <c r="GIO125" s="433"/>
      <c r="GIP125" s="433"/>
      <c r="GIQ125" s="433"/>
      <c r="GIR125" s="433"/>
      <c r="GIS125" s="433"/>
      <c r="GIT125" s="433"/>
      <c r="GIU125" s="433"/>
      <c r="GIV125" s="433"/>
      <c r="GIW125" s="433"/>
      <c r="GIX125" s="433"/>
      <c r="GIY125" s="433"/>
      <c r="GIZ125" s="433"/>
      <c r="GJA125" s="433"/>
      <c r="GJB125" s="433"/>
      <c r="GJC125" s="433"/>
      <c r="GJD125" s="433"/>
      <c r="GJE125" s="433"/>
      <c r="GJF125" s="433"/>
      <c r="GJG125" s="433"/>
      <c r="GJH125" s="433"/>
      <c r="GJI125" s="433"/>
      <c r="GJJ125" s="433"/>
      <c r="GJK125" s="433"/>
      <c r="GJL125" s="433"/>
      <c r="GJM125" s="433"/>
      <c r="GJN125" s="433"/>
      <c r="GJO125" s="433"/>
      <c r="GJP125" s="433"/>
      <c r="GJQ125" s="433"/>
      <c r="GJR125" s="433"/>
      <c r="GJS125" s="433"/>
      <c r="GJT125" s="433"/>
      <c r="GJU125" s="433"/>
      <c r="GJV125" s="433"/>
      <c r="GJW125" s="433"/>
      <c r="GJX125" s="433"/>
      <c r="GJY125" s="433"/>
      <c r="GJZ125" s="433"/>
      <c r="GKA125" s="433"/>
      <c r="GKB125" s="433"/>
      <c r="GKC125" s="433"/>
      <c r="GKD125" s="433"/>
      <c r="GKE125" s="433"/>
      <c r="GKF125" s="433"/>
      <c r="GKG125" s="433"/>
      <c r="GKH125" s="433"/>
      <c r="GKI125" s="433"/>
      <c r="GKJ125" s="433"/>
      <c r="GKK125" s="433"/>
      <c r="GKL125" s="433"/>
      <c r="GKM125" s="433"/>
      <c r="GKN125" s="433"/>
      <c r="GKO125" s="433"/>
      <c r="GKP125" s="433"/>
      <c r="GKQ125" s="433"/>
      <c r="GKR125" s="433"/>
      <c r="GKS125" s="433"/>
      <c r="GKT125" s="433"/>
      <c r="GKU125" s="433"/>
      <c r="GKV125" s="433"/>
      <c r="GKW125" s="433"/>
      <c r="GKX125" s="433"/>
      <c r="GKY125" s="433"/>
      <c r="GKZ125" s="433"/>
      <c r="GLA125" s="433"/>
      <c r="GLB125" s="433"/>
      <c r="GLC125" s="433"/>
      <c r="GLD125" s="433"/>
      <c r="GLE125" s="433"/>
      <c r="GLF125" s="433"/>
      <c r="GLG125" s="433"/>
      <c r="GLH125" s="433"/>
      <c r="GLI125" s="433"/>
      <c r="GLJ125" s="433"/>
      <c r="GLK125" s="433"/>
      <c r="GLL125" s="433"/>
      <c r="GLM125" s="433"/>
      <c r="GLN125" s="433"/>
      <c r="GLO125" s="433"/>
      <c r="GLP125" s="433"/>
      <c r="GLQ125" s="433"/>
      <c r="GLR125" s="433"/>
      <c r="GLS125" s="433"/>
      <c r="GLT125" s="433"/>
      <c r="GLU125" s="433"/>
      <c r="GLV125" s="433"/>
      <c r="GLW125" s="433"/>
      <c r="GLX125" s="433"/>
      <c r="GLY125" s="433"/>
      <c r="GLZ125" s="433"/>
      <c r="GMA125" s="433"/>
      <c r="GMB125" s="433"/>
      <c r="GMC125" s="433"/>
      <c r="GMD125" s="433"/>
      <c r="GME125" s="433"/>
      <c r="GMF125" s="433"/>
      <c r="GMG125" s="433"/>
      <c r="GMH125" s="433"/>
      <c r="GMI125" s="433"/>
      <c r="GMJ125" s="433"/>
      <c r="GMK125" s="433"/>
      <c r="GML125" s="433"/>
      <c r="GMM125" s="433"/>
      <c r="GMN125" s="433"/>
      <c r="GMO125" s="433"/>
      <c r="GMP125" s="433"/>
      <c r="GMQ125" s="433"/>
      <c r="GMR125" s="433"/>
      <c r="GMS125" s="433"/>
      <c r="GMT125" s="433"/>
      <c r="GMU125" s="433"/>
      <c r="GMV125" s="433"/>
      <c r="GMW125" s="433"/>
      <c r="GMX125" s="433"/>
      <c r="GMY125" s="433"/>
      <c r="GMZ125" s="433"/>
      <c r="GNA125" s="433"/>
      <c r="GNB125" s="433"/>
      <c r="GNC125" s="433"/>
      <c r="GND125" s="433"/>
      <c r="GNE125" s="433"/>
      <c r="GNF125" s="433"/>
      <c r="GNG125" s="433"/>
      <c r="GNH125" s="433"/>
      <c r="GNI125" s="433"/>
      <c r="GNJ125" s="433"/>
      <c r="GNK125" s="433"/>
      <c r="GNL125" s="433"/>
      <c r="GNM125" s="433"/>
      <c r="GNN125" s="433"/>
      <c r="GNO125" s="433"/>
      <c r="GNP125" s="433"/>
      <c r="GNQ125" s="433"/>
      <c r="GNR125" s="433"/>
      <c r="GNS125" s="433"/>
      <c r="GNT125" s="433"/>
      <c r="GNU125" s="433"/>
      <c r="GNV125" s="433"/>
      <c r="GNW125" s="433"/>
      <c r="GNX125" s="433"/>
      <c r="GNY125" s="433"/>
      <c r="GNZ125" s="433"/>
      <c r="GOA125" s="433"/>
      <c r="GOB125" s="433"/>
      <c r="GOC125" s="433"/>
      <c r="GOD125" s="433"/>
      <c r="GOE125" s="433"/>
      <c r="GOF125" s="433"/>
      <c r="GOG125" s="433"/>
      <c r="GOH125" s="433"/>
      <c r="GOI125" s="433"/>
      <c r="GOJ125" s="433"/>
      <c r="GOK125" s="433"/>
      <c r="GOL125" s="433"/>
      <c r="GOM125" s="433"/>
      <c r="GON125" s="433"/>
      <c r="GOO125" s="433"/>
      <c r="GOP125" s="433"/>
      <c r="GOQ125" s="433"/>
      <c r="GOR125" s="433"/>
      <c r="GOS125" s="433"/>
      <c r="GOT125" s="433"/>
      <c r="GOU125" s="433"/>
      <c r="GOV125" s="433"/>
      <c r="GOW125" s="433"/>
      <c r="GOX125" s="433"/>
      <c r="GOY125" s="433"/>
      <c r="GOZ125" s="433"/>
      <c r="GPA125" s="433"/>
      <c r="GPB125" s="433"/>
      <c r="GPC125" s="433"/>
      <c r="GPD125" s="433"/>
      <c r="GPE125" s="433"/>
      <c r="GPF125" s="433"/>
      <c r="GPG125" s="433"/>
      <c r="GPH125" s="433"/>
      <c r="GPI125" s="433"/>
      <c r="GPJ125" s="433"/>
      <c r="GPK125" s="433"/>
      <c r="GPL125" s="433"/>
      <c r="GPM125" s="433"/>
      <c r="GPN125" s="433"/>
      <c r="GPO125" s="433"/>
      <c r="GPP125" s="433"/>
      <c r="GPQ125" s="433"/>
      <c r="GPR125" s="433"/>
      <c r="GPS125" s="433"/>
      <c r="GPT125" s="433"/>
      <c r="GPU125" s="433"/>
      <c r="GPV125" s="433"/>
      <c r="GPW125" s="433"/>
      <c r="GPX125" s="433"/>
      <c r="GPY125" s="433"/>
      <c r="GPZ125" s="433"/>
      <c r="GQA125" s="433"/>
      <c r="GQB125" s="433"/>
      <c r="GQC125" s="433"/>
      <c r="GQD125" s="433"/>
      <c r="GQE125" s="433"/>
      <c r="GQF125" s="433"/>
      <c r="GQG125" s="433"/>
      <c r="GQH125" s="433"/>
      <c r="GQI125" s="433"/>
      <c r="GQJ125" s="433"/>
      <c r="GQK125" s="433"/>
      <c r="GQL125" s="433"/>
      <c r="GQM125" s="433"/>
      <c r="GQN125" s="433"/>
      <c r="GQO125" s="433"/>
      <c r="GQP125" s="433"/>
      <c r="GQQ125" s="433"/>
      <c r="GQR125" s="433"/>
      <c r="GQS125" s="433"/>
      <c r="GQT125" s="433"/>
      <c r="GQU125" s="433"/>
      <c r="GQV125" s="433"/>
      <c r="GQW125" s="433"/>
      <c r="GQX125" s="433"/>
      <c r="GQY125" s="433"/>
      <c r="GQZ125" s="433"/>
      <c r="GRA125" s="433"/>
      <c r="GRB125" s="433"/>
      <c r="GRC125" s="433"/>
      <c r="GRD125" s="433"/>
      <c r="GRE125" s="433"/>
      <c r="GRF125" s="433"/>
      <c r="GRG125" s="433"/>
      <c r="GRH125" s="433"/>
      <c r="GRI125" s="433"/>
      <c r="GRJ125" s="433"/>
      <c r="GRK125" s="433"/>
      <c r="GRL125" s="433"/>
      <c r="GRM125" s="433"/>
      <c r="GRN125" s="433"/>
      <c r="GRO125" s="433"/>
      <c r="GRP125" s="433"/>
      <c r="GRQ125" s="433"/>
      <c r="GRR125" s="433"/>
      <c r="GRS125" s="433"/>
      <c r="GRT125" s="433"/>
      <c r="GRU125" s="433"/>
      <c r="GRV125" s="433"/>
      <c r="GRW125" s="433"/>
      <c r="GRX125" s="433"/>
      <c r="GRY125" s="433"/>
      <c r="GRZ125" s="433"/>
      <c r="GSA125" s="433"/>
      <c r="GSB125" s="433"/>
      <c r="GSC125" s="433"/>
      <c r="GSD125" s="433"/>
      <c r="GSE125" s="433"/>
      <c r="GSF125" s="433"/>
      <c r="GSG125" s="433"/>
      <c r="GSH125" s="433"/>
      <c r="GSI125" s="433"/>
      <c r="GSJ125" s="433"/>
      <c r="GSK125" s="433"/>
      <c r="GSL125" s="433"/>
      <c r="GSM125" s="433"/>
      <c r="GSN125" s="433"/>
      <c r="GSO125" s="433"/>
      <c r="GSP125" s="433"/>
      <c r="GSQ125" s="433"/>
      <c r="GSR125" s="433"/>
      <c r="GSS125" s="433"/>
      <c r="GST125" s="433"/>
      <c r="GSU125" s="433"/>
      <c r="GSV125" s="433"/>
      <c r="GSW125" s="433"/>
      <c r="GSX125" s="433"/>
      <c r="GSY125" s="433"/>
      <c r="GSZ125" s="433"/>
      <c r="GTA125" s="433"/>
      <c r="GTB125" s="433"/>
      <c r="GTC125" s="433"/>
      <c r="GTD125" s="433"/>
      <c r="GTE125" s="433"/>
      <c r="GTF125" s="433"/>
      <c r="GTG125" s="433"/>
      <c r="GTH125" s="433"/>
      <c r="GTI125" s="433"/>
      <c r="GTJ125" s="433"/>
      <c r="GTK125" s="433"/>
      <c r="GTL125" s="433"/>
      <c r="GTM125" s="433"/>
      <c r="GTN125" s="433"/>
      <c r="GTO125" s="433"/>
      <c r="GTP125" s="433"/>
      <c r="GTQ125" s="433"/>
      <c r="GTR125" s="433"/>
      <c r="GTS125" s="433"/>
      <c r="GTT125" s="433"/>
      <c r="GTU125" s="433"/>
      <c r="GTV125" s="433"/>
      <c r="GTW125" s="433"/>
      <c r="GTX125" s="433"/>
      <c r="GTY125" s="433"/>
      <c r="GTZ125" s="433"/>
      <c r="GUA125" s="433"/>
      <c r="GUB125" s="433"/>
      <c r="GUC125" s="433"/>
      <c r="GUD125" s="433"/>
      <c r="GUE125" s="433"/>
      <c r="GUF125" s="433"/>
      <c r="GUG125" s="433"/>
      <c r="GUH125" s="433"/>
      <c r="GUI125" s="433"/>
      <c r="GUJ125" s="433"/>
      <c r="GUK125" s="433"/>
      <c r="GUL125" s="433"/>
      <c r="GUM125" s="433"/>
      <c r="GUN125" s="433"/>
      <c r="GUO125" s="433"/>
      <c r="GUP125" s="433"/>
      <c r="GUQ125" s="433"/>
      <c r="GUR125" s="433"/>
      <c r="GUS125" s="433"/>
      <c r="GUT125" s="433"/>
      <c r="GUU125" s="433"/>
      <c r="GUV125" s="433"/>
      <c r="GUW125" s="433"/>
      <c r="GUX125" s="433"/>
      <c r="GUY125" s="433"/>
      <c r="GUZ125" s="433"/>
      <c r="GVA125" s="433"/>
      <c r="GVB125" s="433"/>
      <c r="GVC125" s="433"/>
      <c r="GVD125" s="433"/>
      <c r="GVE125" s="433"/>
      <c r="GVF125" s="433"/>
      <c r="GVG125" s="433"/>
      <c r="GVH125" s="433"/>
      <c r="GVI125" s="433"/>
      <c r="GVJ125" s="433"/>
      <c r="GVK125" s="433"/>
      <c r="GVL125" s="433"/>
      <c r="GVM125" s="433"/>
      <c r="GVN125" s="433"/>
      <c r="GVO125" s="433"/>
      <c r="GVP125" s="433"/>
      <c r="GVQ125" s="433"/>
      <c r="GVR125" s="433"/>
      <c r="GVS125" s="433"/>
      <c r="GVT125" s="433"/>
      <c r="GVU125" s="433"/>
      <c r="GVV125" s="433"/>
      <c r="GVW125" s="433"/>
      <c r="GVX125" s="433"/>
      <c r="GVY125" s="433"/>
      <c r="GVZ125" s="433"/>
      <c r="GWA125" s="433"/>
      <c r="GWB125" s="433"/>
      <c r="GWC125" s="433"/>
      <c r="GWD125" s="433"/>
      <c r="GWE125" s="433"/>
      <c r="GWF125" s="433"/>
      <c r="GWG125" s="433"/>
      <c r="GWH125" s="433"/>
      <c r="GWI125" s="433"/>
      <c r="GWJ125" s="433"/>
      <c r="GWK125" s="433"/>
      <c r="GWL125" s="433"/>
      <c r="GWM125" s="433"/>
      <c r="GWN125" s="433"/>
      <c r="GWO125" s="433"/>
      <c r="GWP125" s="433"/>
      <c r="GWQ125" s="433"/>
      <c r="GWR125" s="433"/>
      <c r="GWS125" s="433"/>
      <c r="GWT125" s="433"/>
      <c r="GWU125" s="433"/>
      <c r="GWV125" s="433"/>
      <c r="GWW125" s="433"/>
      <c r="GWX125" s="433"/>
      <c r="GWY125" s="433"/>
      <c r="GWZ125" s="433"/>
      <c r="GXA125" s="433"/>
      <c r="GXB125" s="433"/>
      <c r="GXC125" s="433"/>
      <c r="GXD125" s="433"/>
      <c r="GXE125" s="433"/>
      <c r="GXF125" s="433"/>
      <c r="GXG125" s="433"/>
      <c r="GXH125" s="433"/>
      <c r="GXI125" s="433"/>
      <c r="GXJ125" s="433"/>
      <c r="GXK125" s="433"/>
      <c r="GXL125" s="433"/>
      <c r="GXM125" s="433"/>
      <c r="GXN125" s="433"/>
      <c r="GXO125" s="433"/>
      <c r="GXP125" s="433"/>
      <c r="GXQ125" s="433"/>
      <c r="GXR125" s="433"/>
      <c r="GXS125" s="433"/>
      <c r="GXT125" s="433"/>
      <c r="GXU125" s="433"/>
      <c r="GXV125" s="433"/>
      <c r="GXW125" s="433"/>
      <c r="GXX125" s="433"/>
      <c r="GXY125" s="433"/>
      <c r="GXZ125" s="433"/>
      <c r="GYA125" s="433"/>
      <c r="GYB125" s="433"/>
      <c r="GYC125" s="433"/>
      <c r="GYD125" s="433"/>
      <c r="GYE125" s="433"/>
      <c r="GYF125" s="433"/>
      <c r="GYG125" s="433"/>
      <c r="GYH125" s="433"/>
      <c r="GYI125" s="433"/>
      <c r="GYJ125" s="433"/>
      <c r="GYK125" s="433"/>
      <c r="GYL125" s="433"/>
      <c r="GYM125" s="433"/>
      <c r="GYN125" s="433"/>
      <c r="GYO125" s="433"/>
      <c r="GYP125" s="433"/>
      <c r="GYQ125" s="433"/>
      <c r="GYR125" s="433"/>
      <c r="GYS125" s="433"/>
      <c r="GYT125" s="433"/>
      <c r="GYU125" s="433"/>
      <c r="GYV125" s="433"/>
      <c r="GYW125" s="433"/>
      <c r="GYX125" s="433"/>
      <c r="GYY125" s="433"/>
      <c r="GYZ125" s="433"/>
      <c r="GZA125" s="433"/>
      <c r="GZB125" s="433"/>
      <c r="GZC125" s="433"/>
      <c r="GZD125" s="433"/>
      <c r="GZE125" s="433"/>
      <c r="GZF125" s="433"/>
      <c r="GZG125" s="433"/>
      <c r="GZH125" s="433"/>
      <c r="GZI125" s="433"/>
      <c r="GZJ125" s="433"/>
      <c r="GZK125" s="433"/>
      <c r="GZL125" s="433"/>
      <c r="GZM125" s="433"/>
      <c r="GZN125" s="433"/>
      <c r="GZO125" s="433"/>
      <c r="GZP125" s="433"/>
      <c r="GZQ125" s="433"/>
      <c r="GZR125" s="433"/>
      <c r="GZS125" s="433"/>
      <c r="GZT125" s="433"/>
      <c r="GZU125" s="433"/>
      <c r="GZV125" s="433"/>
      <c r="GZW125" s="433"/>
      <c r="GZX125" s="433"/>
      <c r="GZY125" s="433"/>
      <c r="GZZ125" s="433"/>
      <c r="HAA125" s="433"/>
      <c r="HAB125" s="433"/>
      <c r="HAC125" s="433"/>
      <c r="HAD125" s="433"/>
      <c r="HAE125" s="433"/>
      <c r="HAF125" s="433"/>
      <c r="HAG125" s="433"/>
      <c r="HAH125" s="433"/>
      <c r="HAI125" s="433"/>
      <c r="HAJ125" s="433"/>
      <c r="HAK125" s="433"/>
      <c r="HAL125" s="433"/>
      <c r="HAM125" s="433"/>
      <c r="HAN125" s="433"/>
      <c r="HAO125" s="433"/>
      <c r="HAP125" s="433"/>
      <c r="HAQ125" s="433"/>
      <c r="HAR125" s="433"/>
      <c r="HAS125" s="433"/>
      <c r="HAT125" s="433"/>
      <c r="HAU125" s="433"/>
      <c r="HAV125" s="433"/>
      <c r="HAW125" s="433"/>
      <c r="HAX125" s="433"/>
      <c r="HAY125" s="433"/>
      <c r="HAZ125" s="433"/>
      <c r="HBA125" s="433"/>
      <c r="HBB125" s="433"/>
      <c r="HBC125" s="433"/>
      <c r="HBD125" s="433"/>
      <c r="HBE125" s="433"/>
      <c r="HBF125" s="433"/>
      <c r="HBG125" s="433"/>
      <c r="HBH125" s="433"/>
      <c r="HBI125" s="433"/>
      <c r="HBJ125" s="433"/>
      <c r="HBK125" s="433"/>
      <c r="HBL125" s="433"/>
      <c r="HBM125" s="433"/>
      <c r="HBN125" s="433"/>
      <c r="HBO125" s="433"/>
      <c r="HBP125" s="433"/>
      <c r="HBQ125" s="433"/>
      <c r="HBR125" s="433"/>
      <c r="HBS125" s="433"/>
      <c r="HBT125" s="433"/>
      <c r="HBU125" s="433"/>
      <c r="HBV125" s="433"/>
      <c r="HBW125" s="433"/>
      <c r="HBX125" s="433"/>
      <c r="HBY125" s="433"/>
      <c r="HBZ125" s="433"/>
      <c r="HCA125" s="433"/>
      <c r="HCB125" s="433"/>
      <c r="HCC125" s="433"/>
      <c r="HCD125" s="433"/>
      <c r="HCE125" s="433"/>
      <c r="HCF125" s="433"/>
      <c r="HCG125" s="433"/>
      <c r="HCH125" s="433"/>
      <c r="HCI125" s="433"/>
      <c r="HCJ125" s="433"/>
      <c r="HCK125" s="433"/>
      <c r="HCL125" s="433"/>
      <c r="HCM125" s="433"/>
      <c r="HCN125" s="433"/>
      <c r="HCO125" s="433"/>
      <c r="HCP125" s="433"/>
      <c r="HCQ125" s="433"/>
      <c r="HCR125" s="433"/>
      <c r="HCS125" s="433"/>
      <c r="HCT125" s="433"/>
      <c r="HCU125" s="433"/>
      <c r="HCV125" s="433"/>
      <c r="HCW125" s="433"/>
      <c r="HCX125" s="433"/>
      <c r="HCY125" s="433"/>
      <c r="HCZ125" s="433"/>
      <c r="HDA125" s="433"/>
      <c r="HDB125" s="433"/>
      <c r="HDC125" s="433"/>
      <c r="HDD125" s="433"/>
      <c r="HDE125" s="433"/>
      <c r="HDF125" s="433"/>
      <c r="HDG125" s="433"/>
      <c r="HDH125" s="433"/>
      <c r="HDI125" s="433"/>
      <c r="HDJ125" s="433"/>
      <c r="HDK125" s="433"/>
      <c r="HDL125" s="433"/>
      <c r="HDM125" s="433"/>
      <c r="HDN125" s="433"/>
      <c r="HDO125" s="433"/>
      <c r="HDP125" s="433"/>
      <c r="HDQ125" s="433"/>
      <c r="HDR125" s="433"/>
      <c r="HDS125" s="433"/>
      <c r="HDT125" s="433"/>
      <c r="HDU125" s="433"/>
      <c r="HDV125" s="433"/>
      <c r="HDW125" s="433"/>
      <c r="HDX125" s="433"/>
      <c r="HDY125" s="433"/>
      <c r="HDZ125" s="433"/>
      <c r="HEA125" s="433"/>
      <c r="HEB125" s="433"/>
      <c r="HEC125" s="433"/>
      <c r="HED125" s="433"/>
      <c r="HEE125" s="433"/>
      <c r="HEF125" s="433"/>
      <c r="HEG125" s="433"/>
      <c r="HEH125" s="433"/>
      <c r="HEI125" s="433"/>
      <c r="HEJ125" s="433"/>
      <c r="HEK125" s="433"/>
      <c r="HEL125" s="433"/>
      <c r="HEM125" s="433"/>
      <c r="HEN125" s="433"/>
      <c r="HEO125" s="433"/>
      <c r="HEP125" s="433"/>
      <c r="HEQ125" s="433"/>
      <c r="HER125" s="433"/>
      <c r="HES125" s="433"/>
      <c r="HET125" s="433"/>
      <c r="HEU125" s="433"/>
      <c r="HEV125" s="433"/>
      <c r="HEW125" s="433"/>
      <c r="HEX125" s="433"/>
      <c r="HEY125" s="433"/>
      <c r="HEZ125" s="433"/>
      <c r="HFA125" s="433"/>
      <c r="HFB125" s="433"/>
      <c r="HFC125" s="433"/>
      <c r="HFD125" s="433"/>
      <c r="HFE125" s="433"/>
      <c r="HFF125" s="433"/>
      <c r="HFG125" s="433"/>
      <c r="HFH125" s="433"/>
      <c r="HFI125" s="433"/>
      <c r="HFJ125" s="433"/>
      <c r="HFK125" s="433"/>
      <c r="HFL125" s="433"/>
      <c r="HFM125" s="433"/>
      <c r="HFN125" s="433"/>
      <c r="HFO125" s="433"/>
      <c r="HFP125" s="433"/>
      <c r="HFQ125" s="433"/>
      <c r="HFR125" s="433"/>
      <c r="HFS125" s="433"/>
      <c r="HFT125" s="433"/>
      <c r="HFU125" s="433"/>
      <c r="HFV125" s="433"/>
      <c r="HFW125" s="433"/>
      <c r="HFX125" s="433"/>
      <c r="HFY125" s="433"/>
      <c r="HFZ125" s="433"/>
      <c r="HGA125" s="433"/>
      <c r="HGB125" s="433"/>
      <c r="HGC125" s="433"/>
      <c r="HGD125" s="433"/>
      <c r="HGE125" s="433"/>
      <c r="HGF125" s="433"/>
      <c r="HGG125" s="433"/>
      <c r="HGH125" s="433"/>
      <c r="HGI125" s="433"/>
      <c r="HGJ125" s="433"/>
      <c r="HGK125" s="433"/>
      <c r="HGL125" s="433"/>
      <c r="HGM125" s="433"/>
      <c r="HGN125" s="433"/>
      <c r="HGO125" s="433"/>
      <c r="HGP125" s="433"/>
      <c r="HGQ125" s="433"/>
      <c r="HGR125" s="433"/>
      <c r="HGS125" s="433"/>
      <c r="HGT125" s="433"/>
      <c r="HGU125" s="433"/>
      <c r="HGV125" s="433"/>
      <c r="HGW125" s="433"/>
      <c r="HGX125" s="433"/>
      <c r="HGY125" s="433"/>
      <c r="HGZ125" s="433"/>
      <c r="HHA125" s="433"/>
      <c r="HHB125" s="433"/>
      <c r="HHC125" s="433"/>
      <c r="HHD125" s="433"/>
      <c r="HHE125" s="433"/>
      <c r="HHF125" s="433"/>
      <c r="HHG125" s="433"/>
      <c r="HHH125" s="433"/>
      <c r="HHI125" s="433"/>
      <c r="HHJ125" s="433"/>
      <c r="HHK125" s="433"/>
      <c r="HHL125" s="433"/>
      <c r="HHM125" s="433"/>
      <c r="HHN125" s="433"/>
      <c r="HHO125" s="433"/>
      <c r="HHP125" s="433"/>
      <c r="HHQ125" s="433"/>
      <c r="HHR125" s="433"/>
      <c r="HHS125" s="433"/>
      <c r="HHT125" s="433"/>
      <c r="HHU125" s="433"/>
      <c r="HHV125" s="433"/>
      <c r="HHW125" s="433"/>
      <c r="HHX125" s="433"/>
      <c r="HHY125" s="433"/>
      <c r="HHZ125" s="433"/>
      <c r="HIA125" s="433"/>
      <c r="HIB125" s="433"/>
      <c r="HIC125" s="433"/>
      <c r="HID125" s="433"/>
      <c r="HIE125" s="433"/>
      <c r="HIF125" s="433"/>
      <c r="HIG125" s="433"/>
      <c r="HIH125" s="433"/>
      <c r="HII125" s="433"/>
      <c r="HIJ125" s="433"/>
      <c r="HIK125" s="433"/>
      <c r="HIL125" s="433"/>
      <c r="HIM125" s="433"/>
      <c r="HIN125" s="433"/>
      <c r="HIO125" s="433"/>
      <c r="HIP125" s="433"/>
      <c r="HIQ125" s="433"/>
      <c r="HIR125" s="433"/>
      <c r="HIS125" s="433"/>
      <c r="HIT125" s="433"/>
      <c r="HIU125" s="433"/>
      <c r="HIV125" s="433"/>
      <c r="HIW125" s="433"/>
      <c r="HIX125" s="433"/>
      <c r="HIY125" s="433"/>
      <c r="HIZ125" s="433"/>
      <c r="HJA125" s="433"/>
      <c r="HJB125" s="433"/>
      <c r="HJC125" s="433"/>
      <c r="HJD125" s="433"/>
      <c r="HJE125" s="433"/>
      <c r="HJF125" s="433"/>
      <c r="HJG125" s="433"/>
      <c r="HJH125" s="433"/>
      <c r="HJI125" s="433"/>
      <c r="HJJ125" s="433"/>
      <c r="HJK125" s="433"/>
      <c r="HJL125" s="433"/>
      <c r="HJM125" s="433"/>
      <c r="HJN125" s="433"/>
      <c r="HJO125" s="433"/>
      <c r="HJP125" s="433"/>
      <c r="HJQ125" s="433"/>
      <c r="HJR125" s="433"/>
      <c r="HJS125" s="433"/>
      <c r="HJT125" s="433"/>
      <c r="HJU125" s="433"/>
      <c r="HJV125" s="433"/>
      <c r="HJW125" s="433"/>
      <c r="HJX125" s="433"/>
      <c r="HJY125" s="433"/>
      <c r="HJZ125" s="433"/>
      <c r="HKA125" s="433"/>
      <c r="HKB125" s="433"/>
      <c r="HKC125" s="433"/>
      <c r="HKD125" s="433"/>
      <c r="HKE125" s="433"/>
      <c r="HKF125" s="433"/>
      <c r="HKG125" s="433"/>
      <c r="HKH125" s="433"/>
      <c r="HKI125" s="433"/>
      <c r="HKJ125" s="433"/>
      <c r="HKK125" s="433"/>
      <c r="HKL125" s="433"/>
      <c r="HKM125" s="433"/>
      <c r="HKN125" s="433"/>
      <c r="HKO125" s="433"/>
      <c r="HKP125" s="433"/>
      <c r="HKQ125" s="433"/>
      <c r="HKR125" s="433"/>
      <c r="HKS125" s="433"/>
      <c r="HKT125" s="433"/>
      <c r="HKU125" s="433"/>
      <c r="HKV125" s="433"/>
      <c r="HKW125" s="433"/>
      <c r="HKX125" s="433"/>
      <c r="HKY125" s="433"/>
      <c r="HKZ125" s="433"/>
      <c r="HLA125" s="433"/>
      <c r="HLB125" s="433"/>
      <c r="HLC125" s="433"/>
      <c r="HLD125" s="433"/>
      <c r="HLE125" s="433"/>
      <c r="HLF125" s="433"/>
      <c r="HLG125" s="433"/>
      <c r="HLH125" s="433"/>
      <c r="HLI125" s="433"/>
      <c r="HLJ125" s="433"/>
      <c r="HLK125" s="433"/>
      <c r="HLL125" s="433"/>
      <c r="HLM125" s="433"/>
      <c r="HLN125" s="433"/>
      <c r="HLO125" s="433"/>
      <c r="HLP125" s="433"/>
      <c r="HLQ125" s="433"/>
      <c r="HLR125" s="433"/>
      <c r="HLS125" s="433"/>
      <c r="HLT125" s="433"/>
      <c r="HLU125" s="433"/>
      <c r="HLV125" s="433"/>
      <c r="HLW125" s="433"/>
      <c r="HLX125" s="433"/>
      <c r="HLY125" s="433"/>
      <c r="HLZ125" s="433"/>
      <c r="HMA125" s="433"/>
      <c r="HMB125" s="433"/>
      <c r="HMC125" s="433"/>
      <c r="HMD125" s="433"/>
      <c r="HME125" s="433"/>
      <c r="HMF125" s="433"/>
      <c r="HMG125" s="433"/>
      <c r="HMH125" s="433"/>
      <c r="HMI125" s="433"/>
      <c r="HMJ125" s="433"/>
      <c r="HMK125" s="433"/>
      <c r="HML125" s="433"/>
      <c r="HMM125" s="433"/>
      <c r="HMN125" s="433"/>
      <c r="HMO125" s="433"/>
      <c r="HMP125" s="433"/>
      <c r="HMQ125" s="433"/>
      <c r="HMR125" s="433"/>
      <c r="HMS125" s="433"/>
      <c r="HMT125" s="433"/>
      <c r="HMU125" s="433"/>
      <c r="HMV125" s="433"/>
      <c r="HMW125" s="433"/>
      <c r="HMX125" s="433"/>
      <c r="HMY125" s="433"/>
      <c r="HMZ125" s="433"/>
      <c r="HNA125" s="433"/>
      <c r="HNB125" s="433"/>
      <c r="HNC125" s="433"/>
      <c r="HND125" s="433"/>
      <c r="HNE125" s="433"/>
      <c r="HNF125" s="433"/>
      <c r="HNG125" s="433"/>
      <c r="HNH125" s="433"/>
      <c r="HNI125" s="433"/>
      <c r="HNJ125" s="433"/>
      <c r="HNK125" s="433"/>
      <c r="HNL125" s="433"/>
      <c r="HNM125" s="433"/>
      <c r="HNN125" s="433"/>
      <c r="HNO125" s="433"/>
      <c r="HNP125" s="433"/>
      <c r="HNQ125" s="433"/>
      <c r="HNR125" s="433"/>
      <c r="HNS125" s="433"/>
      <c r="HNT125" s="433"/>
      <c r="HNU125" s="433"/>
      <c r="HNV125" s="433"/>
      <c r="HNW125" s="433"/>
      <c r="HNX125" s="433"/>
      <c r="HNY125" s="433"/>
      <c r="HNZ125" s="433"/>
      <c r="HOA125" s="433"/>
      <c r="HOB125" s="433"/>
      <c r="HOC125" s="433"/>
      <c r="HOD125" s="433"/>
      <c r="HOE125" s="433"/>
      <c r="HOF125" s="433"/>
      <c r="HOG125" s="433"/>
      <c r="HOH125" s="433"/>
      <c r="HOI125" s="433"/>
      <c r="HOJ125" s="433"/>
      <c r="HOK125" s="433"/>
      <c r="HOL125" s="433"/>
      <c r="HOM125" s="433"/>
      <c r="HON125" s="433"/>
      <c r="HOO125" s="433"/>
      <c r="HOP125" s="433"/>
      <c r="HOQ125" s="433"/>
      <c r="HOR125" s="433"/>
      <c r="HOS125" s="433"/>
      <c r="HOT125" s="433"/>
      <c r="HOU125" s="433"/>
      <c r="HOV125" s="433"/>
      <c r="HOW125" s="433"/>
      <c r="HOX125" s="433"/>
      <c r="HOY125" s="433"/>
      <c r="HOZ125" s="433"/>
      <c r="HPA125" s="433"/>
      <c r="HPB125" s="433"/>
      <c r="HPC125" s="433"/>
      <c r="HPD125" s="433"/>
      <c r="HPE125" s="433"/>
      <c r="HPF125" s="433"/>
      <c r="HPG125" s="433"/>
      <c r="HPH125" s="433"/>
      <c r="HPI125" s="433"/>
      <c r="HPJ125" s="433"/>
      <c r="HPK125" s="433"/>
      <c r="HPL125" s="433"/>
      <c r="HPM125" s="433"/>
      <c r="HPN125" s="433"/>
      <c r="HPO125" s="433"/>
      <c r="HPP125" s="433"/>
      <c r="HPQ125" s="433"/>
      <c r="HPR125" s="433"/>
      <c r="HPS125" s="433"/>
      <c r="HPT125" s="433"/>
      <c r="HPU125" s="433"/>
      <c r="HPV125" s="433"/>
      <c r="HPW125" s="433"/>
      <c r="HPX125" s="433"/>
      <c r="HPY125" s="433"/>
      <c r="HPZ125" s="433"/>
      <c r="HQA125" s="433"/>
      <c r="HQB125" s="433"/>
      <c r="HQC125" s="433"/>
      <c r="HQD125" s="433"/>
      <c r="HQE125" s="433"/>
      <c r="HQF125" s="433"/>
      <c r="HQG125" s="433"/>
      <c r="HQH125" s="433"/>
      <c r="HQI125" s="433"/>
      <c r="HQJ125" s="433"/>
      <c r="HQK125" s="433"/>
      <c r="HQL125" s="433"/>
      <c r="HQM125" s="433"/>
      <c r="HQN125" s="433"/>
      <c r="HQO125" s="433"/>
      <c r="HQP125" s="433"/>
      <c r="HQQ125" s="433"/>
      <c r="HQR125" s="433"/>
      <c r="HQS125" s="433"/>
      <c r="HQT125" s="433"/>
      <c r="HQU125" s="433"/>
      <c r="HQV125" s="433"/>
      <c r="HQW125" s="433"/>
      <c r="HQX125" s="433"/>
      <c r="HQY125" s="433"/>
      <c r="HQZ125" s="433"/>
      <c r="HRA125" s="433"/>
      <c r="HRB125" s="433"/>
      <c r="HRC125" s="433"/>
      <c r="HRD125" s="433"/>
      <c r="HRE125" s="433"/>
      <c r="HRF125" s="433"/>
      <c r="HRG125" s="433"/>
      <c r="HRH125" s="433"/>
      <c r="HRI125" s="433"/>
      <c r="HRJ125" s="433"/>
      <c r="HRK125" s="433"/>
      <c r="HRL125" s="433"/>
      <c r="HRM125" s="433"/>
      <c r="HRN125" s="433"/>
      <c r="HRO125" s="433"/>
      <c r="HRP125" s="433"/>
      <c r="HRQ125" s="433"/>
      <c r="HRR125" s="433"/>
      <c r="HRS125" s="433"/>
      <c r="HRT125" s="433"/>
      <c r="HRU125" s="433"/>
      <c r="HRV125" s="433"/>
      <c r="HRW125" s="433"/>
      <c r="HRX125" s="433"/>
      <c r="HRY125" s="433"/>
      <c r="HRZ125" s="433"/>
      <c r="HSA125" s="433"/>
      <c r="HSB125" s="433"/>
      <c r="HSC125" s="433"/>
      <c r="HSD125" s="433"/>
      <c r="HSE125" s="433"/>
      <c r="HSF125" s="433"/>
      <c r="HSG125" s="433"/>
      <c r="HSH125" s="433"/>
      <c r="HSI125" s="433"/>
      <c r="HSJ125" s="433"/>
      <c r="HSK125" s="433"/>
      <c r="HSL125" s="433"/>
      <c r="HSM125" s="433"/>
      <c r="HSN125" s="433"/>
      <c r="HSO125" s="433"/>
      <c r="HSP125" s="433"/>
      <c r="HSQ125" s="433"/>
      <c r="HSR125" s="433"/>
      <c r="HSS125" s="433"/>
      <c r="HST125" s="433"/>
      <c r="HSU125" s="433"/>
      <c r="HSV125" s="433"/>
      <c r="HSW125" s="433"/>
      <c r="HSX125" s="433"/>
      <c r="HSY125" s="433"/>
      <c r="HSZ125" s="433"/>
      <c r="HTA125" s="433"/>
      <c r="HTB125" s="433"/>
      <c r="HTC125" s="433"/>
      <c r="HTD125" s="433"/>
      <c r="HTE125" s="433"/>
      <c r="HTF125" s="433"/>
      <c r="HTG125" s="433"/>
      <c r="HTH125" s="433"/>
      <c r="HTI125" s="433"/>
      <c r="HTJ125" s="433"/>
      <c r="HTK125" s="433"/>
      <c r="HTL125" s="433"/>
      <c r="HTM125" s="433"/>
      <c r="HTN125" s="433"/>
      <c r="HTO125" s="433"/>
      <c r="HTP125" s="433"/>
      <c r="HTQ125" s="433"/>
      <c r="HTR125" s="433"/>
      <c r="HTS125" s="433"/>
      <c r="HTT125" s="433"/>
      <c r="HTU125" s="433"/>
      <c r="HTV125" s="433"/>
      <c r="HTW125" s="433"/>
      <c r="HTX125" s="433"/>
      <c r="HTY125" s="433"/>
      <c r="HTZ125" s="433"/>
      <c r="HUA125" s="433"/>
      <c r="HUB125" s="433"/>
      <c r="HUC125" s="433"/>
      <c r="HUD125" s="433"/>
      <c r="HUE125" s="433"/>
      <c r="HUF125" s="433"/>
      <c r="HUG125" s="433"/>
      <c r="HUH125" s="433"/>
      <c r="HUI125" s="433"/>
      <c r="HUJ125" s="433"/>
      <c r="HUK125" s="433"/>
      <c r="HUL125" s="433"/>
      <c r="HUM125" s="433"/>
      <c r="HUN125" s="433"/>
      <c r="HUO125" s="433"/>
      <c r="HUP125" s="433"/>
      <c r="HUQ125" s="433"/>
      <c r="HUR125" s="433"/>
      <c r="HUS125" s="433"/>
      <c r="HUT125" s="433"/>
      <c r="HUU125" s="433"/>
      <c r="HUV125" s="433"/>
      <c r="HUW125" s="433"/>
      <c r="HUX125" s="433"/>
      <c r="HUY125" s="433"/>
      <c r="HUZ125" s="433"/>
      <c r="HVA125" s="433"/>
      <c r="HVB125" s="433"/>
      <c r="HVC125" s="433"/>
      <c r="HVD125" s="433"/>
      <c r="HVE125" s="433"/>
      <c r="HVF125" s="433"/>
      <c r="HVG125" s="433"/>
      <c r="HVH125" s="433"/>
      <c r="HVI125" s="433"/>
      <c r="HVJ125" s="433"/>
      <c r="HVK125" s="433"/>
      <c r="HVL125" s="433"/>
      <c r="HVM125" s="433"/>
      <c r="HVN125" s="433"/>
      <c r="HVO125" s="433"/>
      <c r="HVP125" s="433"/>
      <c r="HVQ125" s="433"/>
      <c r="HVR125" s="433"/>
      <c r="HVS125" s="433"/>
      <c r="HVT125" s="433"/>
      <c r="HVU125" s="433"/>
      <c r="HVV125" s="433"/>
      <c r="HVW125" s="433"/>
      <c r="HVX125" s="433"/>
      <c r="HVY125" s="433"/>
      <c r="HVZ125" s="433"/>
      <c r="HWA125" s="433"/>
      <c r="HWB125" s="433"/>
      <c r="HWC125" s="433"/>
      <c r="HWD125" s="433"/>
      <c r="HWE125" s="433"/>
      <c r="HWF125" s="433"/>
      <c r="HWG125" s="433"/>
      <c r="HWH125" s="433"/>
      <c r="HWI125" s="433"/>
      <c r="HWJ125" s="433"/>
      <c r="HWK125" s="433"/>
      <c r="HWL125" s="433"/>
      <c r="HWM125" s="433"/>
      <c r="HWN125" s="433"/>
      <c r="HWO125" s="433"/>
      <c r="HWP125" s="433"/>
      <c r="HWQ125" s="433"/>
      <c r="HWR125" s="433"/>
      <c r="HWS125" s="433"/>
      <c r="HWT125" s="433"/>
      <c r="HWU125" s="433"/>
      <c r="HWV125" s="433"/>
      <c r="HWW125" s="433"/>
      <c r="HWX125" s="433"/>
      <c r="HWY125" s="433"/>
      <c r="HWZ125" s="433"/>
      <c r="HXA125" s="433"/>
      <c r="HXB125" s="433"/>
      <c r="HXC125" s="433"/>
      <c r="HXD125" s="433"/>
      <c r="HXE125" s="433"/>
      <c r="HXF125" s="433"/>
      <c r="HXG125" s="433"/>
      <c r="HXH125" s="433"/>
      <c r="HXI125" s="433"/>
      <c r="HXJ125" s="433"/>
      <c r="HXK125" s="433"/>
      <c r="HXL125" s="433"/>
      <c r="HXM125" s="433"/>
      <c r="HXN125" s="433"/>
      <c r="HXO125" s="433"/>
      <c r="HXP125" s="433"/>
      <c r="HXQ125" s="433"/>
      <c r="HXR125" s="433"/>
      <c r="HXS125" s="433"/>
      <c r="HXT125" s="433"/>
      <c r="HXU125" s="433"/>
      <c r="HXV125" s="433"/>
      <c r="HXW125" s="433"/>
      <c r="HXX125" s="433"/>
      <c r="HXY125" s="433"/>
      <c r="HXZ125" s="433"/>
      <c r="HYA125" s="433"/>
      <c r="HYB125" s="433"/>
      <c r="HYC125" s="433"/>
      <c r="HYD125" s="433"/>
      <c r="HYE125" s="433"/>
      <c r="HYF125" s="433"/>
      <c r="HYG125" s="433"/>
      <c r="HYH125" s="433"/>
      <c r="HYI125" s="433"/>
      <c r="HYJ125" s="433"/>
      <c r="HYK125" s="433"/>
      <c r="HYL125" s="433"/>
      <c r="HYM125" s="433"/>
      <c r="HYN125" s="433"/>
      <c r="HYO125" s="433"/>
      <c r="HYP125" s="433"/>
      <c r="HYQ125" s="433"/>
      <c r="HYR125" s="433"/>
      <c r="HYS125" s="433"/>
      <c r="HYT125" s="433"/>
      <c r="HYU125" s="433"/>
      <c r="HYV125" s="433"/>
      <c r="HYW125" s="433"/>
      <c r="HYX125" s="433"/>
      <c r="HYY125" s="433"/>
      <c r="HYZ125" s="433"/>
      <c r="HZA125" s="433"/>
      <c r="HZB125" s="433"/>
      <c r="HZC125" s="433"/>
      <c r="HZD125" s="433"/>
      <c r="HZE125" s="433"/>
      <c r="HZF125" s="433"/>
      <c r="HZG125" s="433"/>
      <c r="HZH125" s="433"/>
      <c r="HZI125" s="433"/>
      <c r="HZJ125" s="433"/>
      <c r="HZK125" s="433"/>
      <c r="HZL125" s="433"/>
      <c r="HZM125" s="433"/>
      <c r="HZN125" s="433"/>
      <c r="HZO125" s="433"/>
      <c r="HZP125" s="433"/>
      <c r="HZQ125" s="433"/>
      <c r="HZR125" s="433"/>
      <c r="HZS125" s="433"/>
      <c r="HZT125" s="433"/>
      <c r="HZU125" s="433"/>
      <c r="HZV125" s="433"/>
      <c r="HZW125" s="433"/>
      <c r="HZX125" s="433"/>
      <c r="HZY125" s="433"/>
      <c r="HZZ125" s="433"/>
      <c r="IAA125" s="433"/>
      <c r="IAB125" s="433"/>
      <c r="IAC125" s="433"/>
      <c r="IAD125" s="433"/>
      <c r="IAE125" s="433"/>
      <c r="IAF125" s="433"/>
      <c r="IAG125" s="433"/>
      <c r="IAH125" s="433"/>
      <c r="IAI125" s="433"/>
      <c r="IAJ125" s="433"/>
      <c r="IAK125" s="433"/>
      <c r="IAL125" s="433"/>
      <c r="IAM125" s="433"/>
      <c r="IAN125" s="433"/>
      <c r="IAO125" s="433"/>
      <c r="IAP125" s="433"/>
      <c r="IAQ125" s="433"/>
      <c r="IAR125" s="433"/>
      <c r="IAS125" s="433"/>
      <c r="IAT125" s="433"/>
      <c r="IAU125" s="433"/>
      <c r="IAV125" s="433"/>
      <c r="IAW125" s="433"/>
      <c r="IAX125" s="433"/>
      <c r="IAY125" s="433"/>
      <c r="IAZ125" s="433"/>
      <c r="IBA125" s="433"/>
      <c r="IBB125" s="433"/>
      <c r="IBC125" s="433"/>
      <c r="IBD125" s="433"/>
      <c r="IBE125" s="433"/>
      <c r="IBF125" s="433"/>
      <c r="IBG125" s="433"/>
      <c r="IBH125" s="433"/>
      <c r="IBI125" s="433"/>
      <c r="IBJ125" s="433"/>
      <c r="IBK125" s="433"/>
      <c r="IBL125" s="433"/>
      <c r="IBM125" s="433"/>
      <c r="IBN125" s="433"/>
      <c r="IBO125" s="433"/>
      <c r="IBP125" s="433"/>
      <c r="IBQ125" s="433"/>
      <c r="IBR125" s="433"/>
      <c r="IBS125" s="433"/>
      <c r="IBT125" s="433"/>
      <c r="IBU125" s="433"/>
      <c r="IBV125" s="433"/>
      <c r="IBW125" s="433"/>
      <c r="IBX125" s="433"/>
      <c r="IBY125" s="433"/>
      <c r="IBZ125" s="433"/>
      <c r="ICA125" s="433"/>
      <c r="ICB125" s="433"/>
      <c r="ICC125" s="433"/>
      <c r="ICD125" s="433"/>
      <c r="ICE125" s="433"/>
      <c r="ICF125" s="433"/>
      <c r="ICG125" s="433"/>
      <c r="ICH125" s="433"/>
      <c r="ICI125" s="433"/>
      <c r="ICJ125" s="433"/>
      <c r="ICK125" s="433"/>
      <c r="ICL125" s="433"/>
      <c r="ICM125" s="433"/>
      <c r="ICN125" s="433"/>
      <c r="ICO125" s="433"/>
      <c r="ICP125" s="433"/>
      <c r="ICQ125" s="433"/>
      <c r="ICR125" s="433"/>
      <c r="ICS125" s="433"/>
      <c r="ICT125" s="433"/>
      <c r="ICU125" s="433"/>
      <c r="ICV125" s="433"/>
      <c r="ICW125" s="433"/>
      <c r="ICX125" s="433"/>
      <c r="ICY125" s="433"/>
      <c r="ICZ125" s="433"/>
      <c r="IDA125" s="433"/>
      <c r="IDB125" s="433"/>
      <c r="IDC125" s="433"/>
      <c r="IDD125" s="433"/>
      <c r="IDE125" s="433"/>
      <c r="IDF125" s="433"/>
      <c r="IDG125" s="433"/>
      <c r="IDH125" s="433"/>
      <c r="IDI125" s="433"/>
      <c r="IDJ125" s="433"/>
      <c r="IDK125" s="433"/>
      <c r="IDL125" s="433"/>
      <c r="IDM125" s="433"/>
      <c r="IDN125" s="433"/>
      <c r="IDO125" s="433"/>
      <c r="IDP125" s="433"/>
      <c r="IDQ125" s="433"/>
      <c r="IDR125" s="433"/>
      <c r="IDS125" s="433"/>
      <c r="IDT125" s="433"/>
      <c r="IDU125" s="433"/>
      <c r="IDV125" s="433"/>
      <c r="IDW125" s="433"/>
      <c r="IDX125" s="433"/>
      <c r="IDY125" s="433"/>
      <c r="IDZ125" s="433"/>
      <c r="IEA125" s="433"/>
      <c r="IEB125" s="433"/>
      <c r="IEC125" s="433"/>
      <c r="IED125" s="433"/>
      <c r="IEE125" s="433"/>
      <c r="IEF125" s="433"/>
      <c r="IEG125" s="433"/>
      <c r="IEH125" s="433"/>
      <c r="IEI125" s="433"/>
      <c r="IEJ125" s="433"/>
      <c r="IEK125" s="433"/>
      <c r="IEL125" s="433"/>
      <c r="IEM125" s="433"/>
      <c r="IEN125" s="433"/>
      <c r="IEO125" s="433"/>
      <c r="IEP125" s="433"/>
      <c r="IEQ125" s="433"/>
      <c r="IER125" s="433"/>
      <c r="IES125" s="433"/>
      <c r="IET125" s="433"/>
      <c r="IEU125" s="433"/>
      <c r="IEV125" s="433"/>
      <c r="IEW125" s="433"/>
      <c r="IEX125" s="433"/>
      <c r="IEY125" s="433"/>
      <c r="IEZ125" s="433"/>
      <c r="IFA125" s="433"/>
      <c r="IFB125" s="433"/>
      <c r="IFC125" s="433"/>
      <c r="IFD125" s="433"/>
      <c r="IFE125" s="433"/>
      <c r="IFF125" s="433"/>
      <c r="IFG125" s="433"/>
      <c r="IFH125" s="433"/>
      <c r="IFI125" s="433"/>
      <c r="IFJ125" s="433"/>
      <c r="IFK125" s="433"/>
      <c r="IFL125" s="433"/>
      <c r="IFM125" s="433"/>
      <c r="IFN125" s="433"/>
      <c r="IFO125" s="433"/>
      <c r="IFP125" s="433"/>
      <c r="IFQ125" s="433"/>
      <c r="IFR125" s="433"/>
      <c r="IFS125" s="433"/>
      <c r="IFT125" s="433"/>
      <c r="IFU125" s="433"/>
      <c r="IFV125" s="433"/>
      <c r="IFW125" s="433"/>
      <c r="IFX125" s="433"/>
      <c r="IFY125" s="433"/>
      <c r="IFZ125" s="433"/>
      <c r="IGA125" s="433"/>
      <c r="IGB125" s="433"/>
      <c r="IGC125" s="433"/>
      <c r="IGD125" s="433"/>
      <c r="IGE125" s="433"/>
      <c r="IGF125" s="433"/>
      <c r="IGG125" s="433"/>
      <c r="IGH125" s="433"/>
      <c r="IGI125" s="433"/>
      <c r="IGJ125" s="433"/>
      <c r="IGK125" s="433"/>
      <c r="IGL125" s="433"/>
      <c r="IGM125" s="433"/>
      <c r="IGN125" s="433"/>
      <c r="IGO125" s="433"/>
      <c r="IGP125" s="433"/>
      <c r="IGQ125" s="433"/>
      <c r="IGR125" s="433"/>
      <c r="IGS125" s="433"/>
      <c r="IGT125" s="433"/>
      <c r="IGU125" s="433"/>
      <c r="IGV125" s="433"/>
      <c r="IGW125" s="433"/>
      <c r="IGX125" s="433"/>
      <c r="IGY125" s="433"/>
      <c r="IGZ125" s="433"/>
      <c r="IHA125" s="433"/>
      <c r="IHB125" s="433"/>
      <c r="IHC125" s="433"/>
      <c r="IHD125" s="433"/>
      <c r="IHE125" s="433"/>
      <c r="IHF125" s="433"/>
      <c r="IHG125" s="433"/>
      <c r="IHH125" s="433"/>
      <c r="IHI125" s="433"/>
      <c r="IHJ125" s="433"/>
      <c r="IHK125" s="433"/>
      <c r="IHL125" s="433"/>
      <c r="IHM125" s="433"/>
      <c r="IHN125" s="433"/>
      <c r="IHO125" s="433"/>
      <c r="IHP125" s="433"/>
      <c r="IHQ125" s="433"/>
      <c r="IHR125" s="433"/>
      <c r="IHS125" s="433"/>
      <c r="IHT125" s="433"/>
      <c r="IHU125" s="433"/>
      <c r="IHV125" s="433"/>
      <c r="IHW125" s="433"/>
      <c r="IHX125" s="433"/>
      <c r="IHY125" s="433"/>
      <c r="IHZ125" s="433"/>
      <c r="IIA125" s="433"/>
      <c r="IIB125" s="433"/>
      <c r="IIC125" s="433"/>
      <c r="IID125" s="433"/>
      <c r="IIE125" s="433"/>
      <c r="IIF125" s="433"/>
      <c r="IIG125" s="433"/>
      <c r="IIH125" s="433"/>
      <c r="III125" s="433"/>
      <c r="IIJ125" s="433"/>
      <c r="IIK125" s="433"/>
      <c r="IIL125" s="433"/>
      <c r="IIM125" s="433"/>
      <c r="IIN125" s="433"/>
      <c r="IIO125" s="433"/>
      <c r="IIP125" s="433"/>
      <c r="IIQ125" s="433"/>
      <c r="IIR125" s="433"/>
      <c r="IIS125" s="433"/>
      <c r="IIT125" s="433"/>
      <c r="IIU125" s="433"/>
      <c r="IIV125" s="433"/>
      <c r="IIW125" s="433"/>
      <c r="IIX125" s="433"/>
      <c r="IIY125" s="433"/>
      <c r="IIZ125" s="433"/>
      <c r="IJA125" s="433"/>
      <c r="IJB125" s="433"/>
      <c r="IJC125" s="433"/>
      <c r="IJD125" s="433"/>
      <c r="IJE125" s="433"/>
      <c r="IJF125" s="433"/>
      <c r="IJG125" s="433"/>
      <c r="IJH125" s="433"/>
      <c r="IJI125" s="433"/>
      <c r="IJJ125" s="433"/>
      <c r="IJK125" s="433"/>
      <c r="IJL125" s="433"/>
      <c r="IJM125" s="433"/>
      <c r="IJN125" s="433"/>
      <c r="IJO125" s="433"/>
      <c r="IJP125" s="433"/>
      <c r="IJQ125" s="433"/>
      <c r="IJR125" s="433"/>
      <c r="IJS125" s="433"/>
      <c r="IJT125" s="433"/>
      <c r="IJU125" s="433"/>
      <c r="IJV125" s="433"/>
      <c r="IJW125" s="433"/>
      <c r="IJX125" s="433"/>
      <c r="IJY125" s="433"/>
      <c r="IJZ125" s="433"/>
      <c r="IKA125" s="433"/>
      <c r="IKB125" s="433"/>
      <c r="IKC125" s="433"/>
      <c r="IKD125" s="433"/>
      <c r="IKE125" s="433"/>
      <c r="IKF125" s="433"/>
      <c r="IKG125" s="433"/>
      <c r="IKH125" s="433"/>
      <c r="IKI125" s="433"/>
      <c r="IKJ125" s="433"/>
      <c r="IKK125" s="433"/>
      <c r="IKL125" s="433"/>
      <c r="IKM125" s="433"/>
      <c r="IKN125" s="433"/>
      <c r="IKO125" s="433"/>
      <c r="IKP125" s="433"/>
      <c r="IKQ125" s="433"/>
      <c r="IKR125" s="433"/>
      <c r="IKS125" s="433"/>
      <c r="IKT125" s="433"/>
      <c r="IKU125" s="433"/>
      <c r="IKV125" s="433"/>
      <c r="IKW125" s="433"/>
      <c r="IKX125" s="433"/>
      <c r="IKY125" s="433"/>
      <c r="IKZ125" s="433"/>
      <c r="ILA125" s="433"/>
      <c r="ILB125" s="433"/>
      <c r="ILC125" s="433"/>
      <c r="ILD125" s="433"/>
      <c r="ILE125" s="433"/>
      <c r="ILF125" s="433"/>
      <c r="ILG125" s="433"/>
      <c r="ILH125" s="433"/>
      <c r="ILI125" s="433"/>
      <c r="ILJ125" s="433"/>
      <c r="ILK125" s="433"/>
      <c r="ILL125" s="433"/>
      <c r="ILM125" s="433"/>
      <c r="ILN125" s="433"/>
      <c r="ILO125" s="433"/>
      <c r="ILP125" s="433"/>
      <c r="ILQ125" s="433"/>
      <c r="ILR125" s="433"/>
      <c r="ILS125" s="433"/>
      <c r="ILT125" s="433"/>
      <c r="ILU125" s="433"/>
      <c r="ILV125" s="433"/>
      <c r="ILW125" s="433"/>
      <c r="ILX125" s="433"/>
      <c r="ILY125" s="433"/>
      <c r="ILZ125" s="433"/>
      <c r="IMA125" s="433"/>
      <c r="IMB125" s="433"/>
      <c r="IMC125" s="433"/>
      <c r="IMD125" s="433"/>
      <c r="IME125" s="433"/>
      <c r="IMF125" s="433"/>
      <c r="IMG125" s="433"/>
      <c r="IMH125" s="433"/>
      <c r="IMI125" s="433"/>
      <c r="IMJ125" s="433"/>
      <c r="IMK125" s="433"/>
      <c r="IML125" s="433"/>
      <c r="IMM125" s="433"/>
      <c r="IMN125" s="433"/>
      <c r="IMO125" s="433"/>
      <c r="IMP125" s="433"/>
      <c r="IMQ125" s="433"/>
      <c r="IMR125" s="433"/>
      <c r="IMS125" s="433"/>
      <c r="IMT125" s="433"/>
      <c r="IMU125" s="433"/>
      <c r="IMV125" s="433"/>
      <c r="IMW125" s="433"/>
      <c r="IMX125" s="433"/>
      <c r="IMY125" s="433"/>
      <c r="IMZ125" s="433"/>
      <c r="INA125" s="433"/>
      <c r="INB125" s="433"/>
      <c r="INC125" s="433"/>
      <c r="IND125" s="433"/>
      <c r="INE125" s="433"/>
      <c r="INF125" s="433"/>
      <c r="ING125" s="433"/>
      <c r="INH125" s="433"/>
      <c r="INI125" s="433"/>
      <c r="INJ125" s="433"/>
      <c r="INK125" s="433"/>
      <c r="INL125" s="433"/>
      <c r="INM125" s="433"/>
      <c r="INN125" s="433"/>
      <c r="INO125" s="433"/>
      <c r="INP125" s="433"/>
      <c r="INQ125" s="433"/>
      <c r="INR125" s="433"/>
      <c r="INS125" s="433"/>
      <c r="INT125" s="433"/>
      <c r="INU125" s="433"/>
      <c r="INV125" s="433"/>
      <c r="INW125" s="433"/>
      <c r="INX125" s="433"/>
      <c r="INY125" s="433"/>
      <c r="INZ125" s="433"/>
      <c r="IOA125" s="433"/>
      <c r="IOB125" s="433"/>
      <c r="IOC125" s="433"/>
      <c r="IOD125" s="433"/>
      <c r="IOE125" s="433"/>
      <c r="IOF125" s="433"/>
      <c r="IOG125" s="433"/>
      <c r="IOH125" s="433"/>
      <c r="IOI125" s="433"/>
      <c r="IOJ125" s="433"/>
      <c r="IOK125" s="433"/>
      <c r="IOL125" s="433"/>
      <c r="IOM125" s="433"/>
      <c r="ION125" s="433"/>
      <c r="IOO125" s="433"/>
      <c r="IOP125" s="433"/>
      <c r="IOQ125" s="433"/>
      <c r="IOR125" s="433"/>
      <c r="IOS125" s="433"/>
      <c r="IOT125" s="433"/>
      <c r="IOU125" s="433"/>
      <c r="IOV125" s="433"/>
      <c r="IOW125" s="433"/>
      <c r="IOX125" s="433"/>
      <c r="IOY125" s="433"/>
      <c r="IOZ125" s="433"/>
      <c r="IPA125" s="433"/>
      <c r="IPB125" s="433"/>
      <c r="IPC125" s="433"/>
      <c r="IPD125" s="433"/>
      <c r="IPE125" s="433"/>
      <c r="IPF125" s="433"/>
      <c r="IPG125" s="433"/>
      <c r="IPH125" s="433"/>
      <c r="IPI125" s="433"/>
      <c r="IPJ125" s="433"/>
      <c r="IPK125" s="433"/>
      <c r="IPL125" s="433"/>
      <c r="IPM125" s="433"/>
      <c r="IPN125" s="433"/>
      <c r="IPO125" s="433"/>
      <c r="IPP125" s="433"/>
      <c r="IPQ125" s="433"/>
      <c r="IPR125" s="433"/>
      <c r="IPS125" s="433"/>
      <c r="IPT125" s="433"/>
      <c r="IPU125" s="433"/>
      <c r="IPV125" s="433"/>
      <c r="IPW125" s="433"/>
      <c r="IPX125" s="433"/>
      <c r="IPY125" s="433"/>
      <c r="IPZ125" s="433"/>
      <c r="IQA125" s="433"/>
      <c r="IQB125" s="433"/>
      <c r="IQC125" s="433"/>
      <c r="IQD125" s="433"/>
      <c r="IQE125" s="433"/>
      <c r="IQF125" s="433"/>
      <c r="IQG125" s="433"/>
      <c r="IQH125" s="433"/>
      <c r="IQI125" s="433"/>
      <c r="IQJ125" s="433"/>
      <c r="IQK125" s="433"/>
      <c r="IQL125" s="433"/>
      <c r="IQM125" s="433"/>
      <c r="IQN125" s="433"/>
      <c r="IQO125" s="433"/>
      <c r="IQP125" s="433"/>
      <c r="IQQ125" s="433"/>
      <c r="IQR125" s="433"/>
      <c r="IQS125" s="433"/>
      <c r="IQT125" s="433"/>
      <c r="IQU125" s="433"/>
      <c r="IQV125" s="433"/>
      <c r="IQW125" s="433"/>
      <c r="IQX125" s="433"/>
      <c r="IQY125" s="433"/>
      <c r="IQZ125" s="433"/>
      <c r="IRA125" s="433"/>
      <c r="IRB125" s="433"/>
      <c r="IRC125" s="433"/>
      <c r="IRD125" s="433"/>
      <c r="IRE125" s="433"/>
      <c r="IRF125" s="433"/>
      <c r="IRG125" s="433"/>
      <c r="IRH125" s="433"/>
      <c r="IRI125" s="433"/>
      <c r="IRJ125" s="433"/>
      <c r="IRK125" s="433"/>
      <c r="IRL125" s="433"/>
      <c r="IRM125" s="433"/>
      <c r="IRN125" s="433"/>
      <c r="IRO125" s="433"/>
      <c r="IRP125" s="433"/>
      <c r="IRQ125" s="433"/>
      <c r="IRR125" s="433"/>
      <c r="IRS125" s="433"/>
      <c r="IRT125" s="433"/>
      <c r="IRU125" s="433"/>
      <c r="IRV125" s="433"/>
      <c r="IRW125" s="433"/>
      <c r="IRX125" s="433"/>
      <c r="IRY125" s="433"/>
      <c r="IRZ125" s="433"/>
      <c r="ISA125" s="433"/>
      <c r="ISB125" s="433"/>
      <c r="ISC125" s="433"/>
      <c r="ISD125" s="433"/>
      <c r="ISE125" s="433"/>
      <c r="ISF125" s="433"/>
      <c r="ISG125" s="433"/>
      <c r="ISH125" s="433"/>
      <c r="ISI125" s="433"/>
      <c r="ISJ125" s="433"/>
      <c r="ISK125" s="433"/>
      <c r="ISL125" s="433"/>
      <c r="ISM125" s="433"/>
      <c r="ISN125" s="433"/>
      <c r="ISO125" s="433"/>
      <c r="ISP125" s="433"/>
      <c r="ISQ125" s="433"/>
      <c r="ISR125" s="433"/>
      <c r="ISS125" s="433"/>
      <c r="IST125" s="433"/>
      <c r="ISU125" s="433"/>
      <c r="ISV125" s="433"/>
      <c r="ISW125" s="433"/>
      <c r="ISX125" s="433"/>
      <c r="ISY125" s="433"/>
      <c r="ISZ125" s="433"/>
      <c r="ITA125" s="433"/>
      <c r="ITB125" s="433"/>
      <c r="ITC125" s="433"/>
      <c r="ITD125" s="433"/>
      <c r="ITE125" s="433"/>
      <c r="ITF125" s="433"/>
      <c r="ITG125" s="433"/>
      <c r="ITH125" s="433"/>
      <c r="ITI125" s="433"/>
      <c r="ITJ125" s="433"/>
      <c r="ITK125" s="433"/>
      <c r="ITL125" s="433"/>
      <c r="ITM125" s="433"/>
      <c r="ITN125" s="433"/>
      <c r="ITO125" s="433"/>
      <c r="ITP125" s="433"/>
      <c r="ITQ125" s="433"/>
      <c r="ITR125" s="433"/>
      <c r="ITS125" s="433"/>
      <c r="ITT125" s="433"/>
      <c r="ITU125" s="433"/>
      <c r="ITV125" s="433"/>
      <c r="ITW125" s="433"/>
      <c r="ITX125" s="433"/>
      <c r="ITY125" s="433"/>
      <c r="ITZ125" s="433"/>
      <c r="IUA125" s="433"/>
      <c r="IUB125" s="433"/>
      <c r="IUC125" s="433"/>
      <c r="IUD125" s="433"/>
      <c r="IUE125" s="433"/>
      <c r="IUF125" s="433"/>
      <c r="IUG125" s="433"/>
      <c r="IUH125" s="433"/>
      <c r="IUI125" s="433"/>
      <c r="IUJ125" s="433"/>
      <c r="IUK125" s="433"/>
      <c r="IUL125" s="433"/>
      <c r="IUM125" s="433"/>
      <c r="IUN125" s="433"/>
      <c r="IUO125" s="433"/>
      <c r="IUP125" s="433"/>
      <c r="IUQ125" s="433"/>
      <c r="IUR125" s="433"/>
      <c r="IUS125" s="433"/>
      <c r="IUT125" s="433"/>
      <c r="IUU125" s="433"/>
      <c r="IUV125" s="433"/>
      <c r="IUW125" s="433"/>
      <c r="IUX125" s="433"/>
      <c r="IUY125" s="433"/>
      <c r="IUZ125" s="433"/>
      <c r="IVA125" s="433"/>
      <c r="IVB125" s="433"/>
      <c r="IVC125" s="433"/>
      <c r="IVD125" s="433"/>
      <c r="IVE125" s="433"/>
      <c r="IVF125" s="433"/>
      <c r="IVG125" s="433"/>
      <c r="IVH125" s="433"/>
      <c r="IVI125" s="433"/>
      <c r="IVJ125" s="433"/>
      <c r="IVK125" s="433"/>
      <c r="IVL125" s="433"/>
      <c r="IVM125" s="433"/>
      <c r="IVN125" s="433"/>
      <c r="IVO125" s="433"/>
      <c r="IVP125" s="433"/>
      <c r="IVQ125" s="433"/>
      <c r="IVR125" s="433"/>
      <c r="IVS125" s="433"/>
      <c r="IVT125" s="433"/>
      <c r="IVU125" s="433"/>
      <c r="IVV125" s="433"/>
      <c r="IVW125" s="433"/>
      <c r="IVX125" s="433"/>
      <c r="IVY125" s="433"/>
      <c r="IVZ125" s="433"/>
      <c r="IWA125" s="433"/>
      <c r="IWB125" s="433"/>
      <c r="IWC125" s="433"/>
      <c r="IWD125" s="433"/>
      <c r="IWE125" s="433"/>
      <c r="IWF125" s="433"/>
      <c r="IWG125" s="433"/>
      <c r="IWH125" s="433"/>
      <c r="IWI125" s="433"/>
      <c r="IWJ125" s="433"/>
      <c r="IWK125" s="433"/>
      <c r="IWL125" s="433"/>
      <c r="IWM125" s="433"/>
      <c r="IWN125" s="433"/>
      <c r="IWO125" s="433"/>
      <c r="IWP125" s="433"/>
      <c r="IWQ125" s="433"/>
      <c r="IWR125" s="433"/>
      <c r="IWS125" s="433"/>
      <c r="IWT125" s="433"/>
      <c r="IWU125" s="433"/>
      <c r="IWV125" s="433"/>
      <c r="IWW125" s="433"/>
      <c r="IWX125" s="433"/>
      <c r="IWY125" s="433"/>
      <c r="IWZ125" s="433"/>
      <c r="IXA125" s="433"/>
      <c r="IXB125" s="433"/>
      <c r="IXC125" s="433"/>
      <c r="IXD125" s="433"/>
      <c r="IXE125" s="433"/>
      <c r="IXF125" s="433"/>
      <c r="IXG125" s="433"/>
      <c r="IXH125" s="433"/>
      <c r="IXI125" s="433"/>
      <c r="IXJ125" s="433"/>
      <c r="IXK125" s="433"/>
      <c r="IXL125" s="433"/>
      <c r="IXM125" s="433"/>
      <c r="IXN125" s="433"/>
      <c r="IXO125" s="433"/>
      <c r="IXP125" s="433"/>
      <c r="IXQ125" s="433"/>
      <c r="IXR125" s="433"/>
      <c r="IXS125" s="433"/>
      <c r="IXT125" s="433"/>
      <c r="IXU125" s="433"/>
      <c r="IXV125" s="433"/>
      <c r="IXW125" s="433"/>
      <c r="IXX125" s="433"/>
      <c r="IXY125" s="433"/>
      <c r="IXZ125" s="433"/>
      <c r="IYA125" s="433"/>
      <c r="IYB125" s="433"/>
      <c r="IYC125" s="433"/>
      <c r="IYD125" s="433"/>
      <c r="IYE125" s="433"/>
      <c r="IYF125" s="433"/>
      <c r="IYG125" s="433"/>
      <c r="IYH125" s="433"/>
      <c r="IYI125" s="433"/>
      <c r="IYJ125" s="433"/>
      <c r="IYK125" s="433"/>
      <c r="IYL125" s="433"/>
      <c r="IYM125" s="433"/>
      <c r="IYN125" s="433"/>
      <c r="IYO125" s="433"/>
      <c r="IYP125" s="433"/>
      <c r="IYQ125" s="433"/>
      <c r="IYR125" s="433"/>
      <c r="IYS125" s="433"/>
      <c r="IYT125" s="433"/>
      <c r="IYU125" s="433"/>
      <c r="IYV125" s="433"/>
      <c r="IYW125" s="433"/>
      <c r="IYX125" s="433"/>
      <c r="IYY125" s="433"/>
      <c r="IYZ125" s="433"/>
      <c r="IZA125" s="433"/>
      <c r="IZB125" s="433"/>
      <c r="IZC125" s="433"/>
      <c r="IZD125" s="433"/>
      <c r="IZE125" s="433"/>
      <c r="IZF125" s="433"/>
      <c r="IZG125" s="433"/>
      <c r="IZH125" s="433"/>
      <c r="IZI125" s="433"/>
      <c r="IZJ125" s="433"/>
      <c r="IZK125" s="433"/>
      <c r="IZL125" s="433"/>
      <c r="IZM125" s="433"/>
      <c r="IZN125" s="433"/>
      <c r="IZO125" s="433"/>
      <c r="IZP125" s="433"/>
      <c r="IZQ125" s="433"/>
      <c r="IZR125" s="433"/>
      <c r="IZS125" s="433"/>
      <c r="IZT125" s="433"/>
      <c r="IZU125" s="433"/>
      <c r="IZV125" s="433"/>
      <c r="IZW125" s="433"/>
      <c r="IZX125" s="433"/>
      <c r="IZY125" s="433"/>
      <c r="IZZ125" s="433"/>
      <c r="JAA125" s="433"/>
      <c r="JAB125" s="433"/>
      <c r="JAC125" s="433"/>
      <c r="JAD125" s="433"/>
      <c r="JAE125" s="433"/>
      <c r="JAF125" s="433"/>
      <c r="JAG125" s="433"/>
      <c r="JAH125" s="433"/>
      <c r="JAI125" s="433"/>
      <c r="JAJ125" s="433"/>
      <c r="JAK125" s="433"/>
      <c r="JAL125" s="433"/>
      <c r="JAM125" s="433"/>
      <c r="JAN125" s="433"/>
      <c r="JAO125" s="433"/>
      <c r="JAP125" s="433"/>
      <c r="JAQ125" s="433"/>
      <c r="JAR125" s="433"/>
      <c r="JAS125" s="433"/>
      <c r="JAT125" s="433"/>
      <c r="JAU125" s="433"/>
      <c r="JAV125" s="433"/>
      <c r="JAW125" s="433"/>
      <c r="JAX125" s="433"/>
      <c r="JAY125" s="433"/>
      <c r="JAZ125" s="433"/>
      <c r="JBA125" s="433"/>
      <c r="JBB125" s="433"/>
      <c r="JBC125" s="433"/>
      <c r="JBD125" s="433"/>
      <c r="JBE125" s="433"/>
      <c r="JBF125" s="433"/>
      <c r="JBG125" s="433"/>
      <c r="JBH125" s="433"/>
      <c r="JBI125" s="433"/>
      <c r="JBJ125" s="433"/>
      <c r="JBK125" s="433"/>
      <c r="JBL125" s="433"/>
      <c r="JBM125" s="433"/>
      <c r="JBN125" s="433"/>
      <c r="JBO125" s="433"/>
      <c r="JBP125" s="433"/>
      <c r="JBQ125" s="433"/>
      <c r="JBR125" s="433"/>
      <c r="JBS125" s="433"/>
      <c r="JBT125" s="433"/>
      <c r="JBU125" s="433"/>
      <c r="JBV125" s="433"/>
      <c r="JBW125" s="433"/>
      <c r="JBX125" s="433"/>
      <c r="JBY125" s="433"/>
      <c r="JBZ125" s="433"/>
      <c r="JCA125" s="433"/>
      <c r="JCB125" s="433"/>
      <c r="JCC125" s="433"/>
      <c r="JCD125" s="433"/>
      <c r="JCE125" s="433"/>
      <c r="JCF125" s="433"/>
      <c r="JCG125" s="433"/>
      <c r="JCH125" s="433"/>
      <c r="JCI125" s="433"/>
      <c r="JCJ125" s="433"/>
      <c r="JCK125" s="433"/>
      <c r="JCL125" s="433"/>
      <c r="JCM125" s="433"/>
      <c r="JCN125" s="433"/>
      <c r="JCO125" s="433"/>
      <c r="JCP125" s="433"/>
      <c r="JCQ125" s="433"/>
      <c r="JCR125" s="433"/>
      <c r="JCS125" s="433"/>
      <c r="JCT125" s="433"/>
      <c r="JCU125" s="433"/>
      <c r="JCV125" s="433"/>
      <c r="JCW125" s="433"/>
      <c r="JCX125" s="433"/>
      <c r="JCY125" s="433"/>
      <c r="JCZ125" s="433"/>
      <c r="JDA125" s="433"/>
      <c r="JDB125" s="433"/>
      <c r="JDC125" s="433"/>
      <c r="JDD125" s="433"/>
      <c r="JDE125" s="433"/>
      <c r="JDF125" s="433"/>
      <c r="JDG125" s="433"/>
      <c r="JDH125" s="433"/>
      <c r="JDI125" s="433"/>
      <c r="JDJ125" s="433"/>
      <c r="JDK125" s="433"/>
      <c r="JDL125" s="433"/>
      <c r="JDM125" s="433"/>
      <c r="JDN125" s="433"/>
      <c r="JDO125" s="433"/>
      <c r="JDP125" s="433"/>
      <c r="JDQ125" s="433"/>
      <c r="JDR125" s="433"/>
      <c r="JDS125" s="433"/>
      <c r="JDT125" s="433"/>
      <c r="JDU125" s="433"/>
      <c r="JDV125" s="433"/>
      <c r="JDW125" s="433"/>
      <c r="JDX125" s="433"/>
      <c r="JDY125" s="433"/>
      <c r="JDZ125" s="433"/>
      <c r="JEA125" s="433"/>
      <c r="JEB125" s="433"/>
      <c r="JEC125" s="433"/>
      <c r="JED125" s="433"/>
      <c r="JEE125" s="433"/>
      <c r="JEF125" s="433"/>
      <c r="JEG125" s="433"/>
      <c r="JEH125" s="433"/>
      <c r="JEI125" s="433"/>
      <c r="JEJ125" s="433"/>
      <c r="JEK125" s="433"/>
      <c r="JEL125" s="433"/>
      <c r="JEM125" s="433"/>
      <c r="JEN125" s="433"/>
      <c r="JEO125" s="433"/>
      <c r="JEP125" s="433"/>
      <c r="JEQ125" s="433"/>
      <c r="JER125" s="433"/>
      <c r="JES125" s="433"/>
      <c r="JET125" s="433"/>
      <c r="JEU125" s="433"/>
      <c r="JEV125" s="433"/>
      <c r="JEW125" s="433"/>
      <c r="JEX125" s="433"/>
      <c r="JEY125" s="433"/>
      <c r="JEZ125" s="433"/>
      <c r="JFA125" s="433"/>
      <c r="JFB125" s="433"/>
      <c r="JFC125" s="433"/>
      <c r="JFD125" s="433"/>
      <c r="JFE125" s="433"/>
      <c r="JFF125" s="433"/>
      <c r="JFG125" s="433"/>
      <c r="JFH125" s="433"/>
      <c r="JFI125" s="433"/>
      <c r="JFJ125" s="433"/>
      <c r="JFK125" s="433"/>
      <c r="JFL125" s="433"/>
      <c r="JFM125" s="433"/>
      <c r="JFN125" s="433"/>
      <c r="JFO125" s="433"/>
      <c r="JFP125" s="433"/>
      <c r="JFQ125" s="433"/>
      <c r="JFR125" s="433"/>
      <c r="JFS125" s="433"/>
      <c r="JFT125" s="433"/>
      <c r="JFU125" s="433"/>
      <c r="JFV125" s="433"/>
      <c r="JFW125" s="433"/>
      <c r="JFX125" s="433"/>
      <c r="JFY125" s="433"/>
      <c r="JFZ125" s="433"/>
      <c r="JGA125" s="433"/>
      <c r="JGB125" s="433"/>
      <c r="JGC125" s="433"/>
      <c r="JGD125" s="433"/>
      <c r="JGE125" s="433"/>
      <c r="JGF125" s="433"/>
      <c r="JGG125" s="433"/>
      <c r="JGH125" s="433"/>
      <c r="JGI125" s="433"/>
      <c r="JGJ125" s="433"/>
      <c r="JGK125" s="433"/>
      <c r="JGL125" s="433"/>
      <c r="JGM125" s="433"/>
      <c r="JGN125" s="433"/>
      <c r="JGO125" s="433"/>
      <c r="JGP125" s="433"/>
      <c r="JGQ125" s="433"/>
      <c r="JGR125" s="433"/>
      <c r="JGS125" s="433"/>
      <c r="JGT125" s="433"/>
      <c r="JGU125" s="433"/>
      <c r="JGV125" s="433"/>
      <c r="JGW125" s="433"/>
      <c r="JGX125" s="433"/>
      <c r="JGY125" s="433"/>
      <c r="JGZ125" s="433"/>
      <c r="JHA125" s="433"/>
      <c r="JHB125" s="433"/>
      <c r="JHC125" s="433"/>
      <c r="JHD125" s="433"/>
      <c r="JHE125" s="433"/>
      <c r="JHF125" s="433"/>
      <c r="JHG125" s="433"/>
      <c r="JHH125" s="433"/>
      <c r="JHI125" s="433"/>
      <c r="JHJ125" s="433"/>
      <c r="JHK125" s="433"/>
      <c r="JHL125" s="433"/>
      <c r="JHM125" s="433"/>
      <c r="JHN125" s="433"/>
      <c r="JHO125" s="433"/>
      <c r="JHP125" s="433"/>
      <c r="JHQ125" s="433"/>
      <c r="JHR125" s="433"/>
      <c r="JHS125" s="433"/>
      <c r="JHT125" s="433"/>
      <c r="JHU125" s="433"/>
      <c r="JHV125" s="433"/>
      <c r="JHW125" s="433"/>
      <c r="JHX125" s="433"/>
      <c r="JHY125" s="433"/>
      <c r="JHZ125" s="433"/>
      <c r="JIA125" s="433"/>
      <c r="JIB125" s="433"/>
      <c r="JIC125" s="433"/>
      <c r="JID125" s="433"/>
      <c r="JIE125" s="433"/>
      <c r="JIF125" s="433"/>
      <c r="JIG125" s="433"/>
      <c r="JIH125" s="433"/>
      <c r="JII125" s="433"/>
      <c r="JIJ125" s="433"/>
      <c r="JIK125" s="433"/>
      <c r="JIL125" s="433"/>
      <c r="JIM125" s="433"/>
      <c r="JIN125" s="433"/>
      <c r="JIO125" s="433"/>
      <c r="JIP125" s="433"/>
      <c r="JIQ125" s="433"/>
      <c r="JIR125" s="433"/>
      <c r="JIS125" s="433"/>
      <c r="JIT125" s="433"/>
      <c r="JIU125" s="433"/>
      <c r="JIV125" s="433"/>
      <c r="JIW125" s="433"/>
      <c r="JIX125" s="433"/>
      <c r="JIY125" s="433"/>
      <c r="JIZ125" s="433"/>
      <c r="JJA125" s="433"/>
      <c r="JJB125" s="433"/>
      <c r="JJC125" s="433"/>
      <c r="JJD125" s="433"/>
      <c r="JJE125" s="433"/>
      <c r="JJF125" s="433"/>
      <c r="JJG125" s="433"/>
      <c r="JJH125" s="433"/>
      <c r="JJI125" s="433"/>
      <c r="JJJ125" s="433"/>
      <c r="JJK125" s="433"/>
      <c r="JJL125" s="433"/>
      <c r="JJM125" s="433"/>
      <c r="JJN125" s="433"/>
      <c r="JJO125" s="433"/>
      <c r="JJP125" s="433"/>
      <c r="JJQ125" s="433"/>
      <c r="JJR125" s="433"/>
      <c r="JJS125" s="433"/>
      <c r="JJT125" s="433"/>
      <c r="JJU125" s="433"/>
      <c r="JJV125" s="433"/>
      <c r="JJW125" s="433"/>
      <c r="JJX125" s="433"/>
      <c r="JJY125" s="433"/>
      <c r="JJZ125" s="433"/>
      <c r="JKA125" s="433"/>
      <c r="JKB125" s="433"/>
      <c r="JKC125" s="433"/>
      <c r="JKD125" s="433"/>
      <c r="JKE125" s="433"/>
      <c r="JKF125" s="433"/>
      <c r="JKG125" s="433"/>
      <c r="JKH125" s="433"/>
      <c r="JKI125" s="433"/>
      <c r="JKJ125" s="433"/>
      <c r="JKK125" s="433"/>
      <c r="JKL125" s="433"/>
      <c r="JKM125" s="433"/>
      <c r="JKN125" s="433"/>
      <c r="JKO125" s="433"/>
      <c r="JKP125" s="433"/>
      <c r="JKQ125" s="433"/>
      <c r="JKR125" s="433"/>
      <c r="JKS125" s="433"/>
      <c r="JKT125" s="433"/>
      <c r="JKU125" s="433"/>
      <c r="JKV125" s="433"/>
      <c r="JKW125" s="433"/>
      <c r="JKX125" s="433"/>
      <c r="JKY125" s="433"/>
      <c r="JKZ125" s="433"/>
      <c r="JLA125" s="433"/>
      <c r="JLB125" s="433"/>
      <c r="JLC125" s="433"/>
      <c r="JLD125" s="433"/>
      <c r="JLE125" s="433"/>
      <c r="JLF125" s="433"/>
      <c r="JLG125" s="433"/>
      <c r="JLH125" s="433"/>
      <c r="JLI125" s="433"/>
      <c r="JLJ125" s="433"/>
      <c r="JLK125" s="433"/>
      <c r="JLL125" s="433"/>
      <c r="JLM125" s="433"/>
      <c r="JLN125" s="433"/>
      <c r="JLO125" s="433"/>
      <c r="JLP125" s="433"/>
      <c r="JLQ125" s="433"/>
      <c r="JLR125" s="433"/>
      <c r="JLS125" s="433"/>
      <c r="JLT125" s="433"/>
      <c r="JLU125" s="433"/>
      <c r="JLV125" s="433"/>
      <c r="JLW125" s="433"/>
      <c r="JLX125" s="433"/>
      <c r="JLY125" s="433"/>
      <c r="JLZ125" s="433"/>
      <c r="JMA125" s="433"/>
      <c r="JMB125" s="433"/>
      <c r="JMC125" s="433"/>
      <c r="JMD125" s="433"/>
      <c r="JME125" s="433"/>
      <c r="JMF125" s="433"/>
      <c r="JMG125" s="433"/>
      <c r="JMH125" s="433"/>
      <c r="JMI125" s="433"/>
      <c r="JMJ125" s="433"/>
      <c r="JMK125" s="433"/>
      <c r="JML125" s="433"/>
      <c r="JMM125" s="433"/>
      <c r="JMN125" s="433"/>
      <c r="JMO125" s="433"/>
      <c r="JMP125" s="433"/>
      <c r="JMQ125" s="433"/>
      <c r="JMR125" s="433"/>
      <c r="JMS125" s="433"/>
      <c r="JMT125" s="433"/>
      <c r="JMU125" s="433"/>
      <c r="JMV125" s="433"/>
      <c r="JMW125" s="433"/>
      <c r="JMX125" s="433"/>
      <c r="JMY125" s="433"/>
      <c r="JMZ125" s="433"/>
      <c r="JNA125" s="433"/>
      <c r="JNB125" s="433"/>
      <c r="JNC125" s="433"/>
      <c r="JND125" s="433"/>
      <c r="JNE125" s="433"/>
      <c r="JNF125" s="433"/>
      <c r="JNG125" s="433"/>
      <c r="JNH125" s="433"/>
      <c r="JNI125" s="433"/>
      <c r="JNJ125" s="433"/>
      <c r="JNK125" s="433"/>
      <c r="JNL125" s="433"/>
      <c r="JNM125" s="433"/>
      <c r="JNN125" s="433"/>
      <c r="JNO125" s="433"/>
      <c r="JNP125" s="433"/>
      <c r="JNQ125" s="433"/>
      <c r="JNR125" s="433"/>
      <c r="JNS125" s="433"/>
      <c r="JNT125" s="433"/>
      <c r="JNU125" s="433"/>
      <c r="JNV125" s="433"/>
      <c r="JNW125" s="433"/>
      <c r="JNX125" s="433"/>
      <c r="JNY125" s="433"/>
      <c r="JNZ125" s="433"/>
      <c r="JOA125" s="433"/>
      <c r="JOB125" s="433"/>
      <c r="JOC125" s="433"/>
      <c r="JOD125" s="433"/>
      <c r="JOE125" s="433"/>
      <c r="JOF125" s="433"/>
      <c r="JOG125" s="433"/>
      <c r="JOH125" s="433"/>
      <c r="JOI125" s="433"/>
      <c r="JOJ125" s="433"/>
      <c r="JOK125" s="433"/>
      <c r="JOL125" s="433"/>
      <c r="JOM125" s="433"/>
      <c r="JON125" s="433"/>
      <c r="JOO125" s="433"/>
      <c r="JOP125" s="433"/>
      <c r="JOQ125" s="433"/>
      <c r="JOR125" s="433"/>
      <c r="JOS125" s="433"/>
      <c r="JOT125" s="433"/>
      <c r="JOU125" s="433"/>
      <c r="JOV125" s="433"/>
      <c r="JOW125" s="433"/>
      <c r="JOX125" s="433"/>
      <c r="JOY125" s="433"/>
      <c r="JOZ125" s="433"/>
      <c r="JPA125" s="433"/>
      <c r="JPB125" s="433"/>
      <c r="JPC125" s="433"/>
      <c r="JPD125" s="433"/>
      <c r="JPE125" s="433"/>
      <c r="JPF125" s="433"/>
      <c r="JPG125" s="433"/>
      <c r="JPH125" s="433"/>
      <c r="JPI125" s="433"/>
      <c r="JPJ125" s="433"/>
      <c r="JPK125" s="433"/>
      <c r="JPL125" s="433"/>
      <c r="JPM125" s="433"/>
      <c r="JPN125" s="433"/>
      <c r="JPO125" s="433"/>
      <c r="JPP125" s="433"/>
      <c r="JPQ125" s="433"/>
      <c r="JPR125" s="433"/>
      <c r="JPS125" s="433"/>
      <c r="JPT125" s="433"/>
      <c r="JPU125" s="433"/>
      <c r="JPV125" s="433"/>
      <c r="JPW125" s="433"/>
      <c r="JPX125" s="433"/>
      <c r="JPY125" s="433"/>
      <c r="JPZ125" s="433"/>
      <c r="JQA125" s="433"/>
      <c r="JQB125" s="433"/>
      <c r="JQC125" s="433"/>
      <c r="JQD125" s="433"/>
      <c r="JQE125" s="433"/>
      <c r="JQF125" s="433"/>
      <c r="JQG125" s="433"/>
      <c r="JQH125" s="433"/>
      <c r="JQI125" s="433"/>
      <c r="JQJ125" s="433"/>
      <c r="JQK125" s="433"/>
      <c r="JQL125" s="433"/>
      <c r="JQM125" s="433"/>
      <c r="JQN125" s="433"/>
      <c r="JQO125" s="433"/>
      <c r="JQP125" s="433"/>
      <c r="JQQ125" s="433"/>
      <c r="JQR125" s="433"/>
      <c r="JQS125" s="433"/>
      <c r="JQT125" s="433"/>
      <c r="JQU125" s="433"/>
      <c r="JQV125" s="433"/>
      <c r="JQW125" s="433"/>
      <c r="JQX125" s="433"/>
      <c r="JQY125" s="433"/>
      <c r="JQZ125" s="433"/>
      <c r="JRA125" s="433"/>
      <c r="JRB125" s="433"/>
      <c r="JRC125" s="433"/>
      <c r="JRD125" s="433"/>
      <c r="JRE125" s="433"/>
      <c r="JRF125" s="433"/>
      <c r="JRG125" s="433"/>
      <c r="JRH125" s="433"/>
      <c r="JRI125" s="433"/>
      <c r="JRJ125" s="433"/>
      <c r="JRK125" s="433"/>
      <c r="JRL125" s="433"/>
      <c r="JRM125" s="433"/>
      <c r="JRN125" s="433"/>
      <c r="JRO125" s="433"/>
      <c r="JRP125" s="433"/>
      <c r="JRQ125" s="433"/>
      <c r="JRR125" s="433"/>
      <c r="JRS125" s="433"/>
      <c r="JRT125" s="433"/>
      <c r="JRU125" s="433"/>
      <c r="JRV125" s="433"/>
      <c r="JRW125" s="433"/>
      <c r="JRX125" s="433"/>
      <c r="JRY125" s="433"/>
      <c r="JRZ125" s="433"/>
      <c r="JSA125" s="433"/>
      <c r="JSB125" s="433"/>
      <c r="JSC125" s="433"/>
      <c r="JSD125" s="433"/>
      <c r="JSE125" s="433"/>
      <c r="JSF125" s="433"/>
      <c r="JSG125" s="433"/>
      <c r="JSH125" s="433"/>
      <c r="JSI125" s="433"/>
      <c r="JSJ125" s="433"/>
      <c r="JSK125" s="433"/>
      <c r="JSL125" s="433"/>
      <c r="JSM125" s="433"/>
      <c r="JSN125" s="433"/>
      <c r="JSO125" s="433"/>
      <c r="JSP125" s="433"/>
      <c r="JSQ125" s="433"/>
      <c r="JSR125" s="433"/>
      <c r="JSS125" s="433"/>
      <c r="JST125" s="433"/>
      <c r="JSU125" s="433"/>
      <c r="JSV125" s="433"/>
      <c r="JSW125" s="433"/>
      <c r="JSX125" s="433"/>
      <c r="JSY125" s="433"/>
      <c r="JSZ125" s="433"/>
      <c r="JTA125" s="433"/>
      <c r="JTB125" s="433"/>
      <c r="JTC125" s="433"/>
      <c r="JTD125" s="433"/>
      <c r="JTE125" s="433"/>
      <c r="JTF125" s="433"/>
      <c r="JTG125" s="433"/>
      <c r="JTH125" s="433"/>
      <c r="JTI125" s="433"/>
      <c r="JTJ125" s="433"/>
      <c r="JTK125" s="433"/>
      <c r="JTL125" s="433"/>
      <c r="JTM125" s="433"/>
      <c r="JTN125" s="433"/>
      <c r="JTO125" s="433"/>
      <c r="JTP125" s="433"/>
      <c r="JTQ125" s="433"/>
      <c r="JTR125" s="433"/>
      <c r="JTS125" s="433"/>
      <c r="JTT125" s="433"/>
      <c r="JTU125" s="433"/>
      <c r="JTV125" s="433"/>
      <c r="JTW125" s="433"/>
      <c r="JTX125" s="433"/>
      <c r="JTY125" s="433"/>
      <c r="JTZ125" s="433"/>
      <c r="JUA125" s="433"/>
      <c r="JUB125" s="433"/>
      <c r="JUC125" s="433"/>
      <c r="JUD125" s="433"/>
      <c r="JUE125" s="433"/>
      <c r="JUF125" s="433"/>
      <c r="JUG125" s="433"/>
      <c r="JUH125" s="433"/>
      <c r="JUI125" s="433"/>
      <c r="JUJ125" s="433"/>
      <c r="JUK125" s="433"/>
      <c r="JUL125" s="433"/>
      <c r="JUM125" s="433"/>
      <c r="JUN125" s="433"/>
      <c r="JUO125" s="433"/>
      <c r="JUP125" s="433"/>
      <c r="JUQ125" s="433"/>
      <c r="JUR125" s="433"/>
      <c r="JUS125" s="433"/>
      <c r="JUT125" s="433"/>
      <c r="JUU125" s="433"/>
      <c r="JUV125" s="433"/>
      <c r="JUW125" s="433"/>
      <c r="JUX125" s="433"/>
      <c r="JUY125" s="433"/>
      <c r="JUZ125" s="433"/>
      <c r="JVA125" s="433"/>
      <c r="JVB125" s="433"/>
      <c r="JVC125" s="433"/>
      <c r="JVD125" s="433"/>
      <c r="JVE125" s="433"/>
      <c r="JVF125" s="433"/>
      <c r="JVG125" s="433"/>
      <c r="JVH125" s="433"/>
      <c r="JVI125" s="433"/>
      <c r="JVJ125" s="433"/>
      <c r="JVK125" s="433"/>
      <c r="JVL125" s="433"/>
      <c r="JVM125" s="433"/>
      <c r="JVN125" s="433"/>
      <c r="JVO125" s="433"/>
      <c r="JVP125" s="433"/>
      <c r="JVQ125" s="433"/>
      <c r="JVR125" s="433"/>
      <c r="JVS125" s="433"/>
      <c r="JVT125" s="433"/>
      <c r="JVU125" s="433"/>
      <c r="JVV125" s="433"/>
      <c r="JVW125" s="433"/>
      <c r="JVX125" s="433"/>
      <c r="JVY125" s="433"/>
      <c r="JVZ125" s="433"/>
      <c r="JWA125" s="433"/>
      <c r="JWB125" s="433"/>
      <c r="JWC125" s="433"/>
      <c r="JWD125" s="433"/>
      <c r="JWE125" s="433"/>
      <c r="JWF125" s="433"/>
      <c r="JWG125" s="433"/>
      <c r="JWH125" s="433"/>
      <c r="JWI125" s="433"/>
      <c r="JWJ125" s="433"/>
      <c r="JWK125" s="433"/>
      <c r="JWL125" s="433"/>
      <c r="JWM125" s="433"/>
      <c r="JWN125" s="433"/>
      <c r="JWO125" s="433"/>
      <c r="JWP125" s="433"/>
      <c r="JWQ125" s="433"/>
      <c r="JWR125" s="433"/>
      <c r="JWS125" s="433"/>
      <c r="JWT125" s="433"/>
      <c r="JWU125" s="433"/>
      <c r="JWV125" s="433"/>
      <c r="JWW125" s="433"/>
      <c r="JWX125" s="433"/>
      <c r="JWY125" s="433"/>
      <c r="JWZ125" s="433"/>
      <c r="JXA125" s="433"/>
      <c r="JXB125" s="433"/>
      <c r="JXC125" s="433"/>
      <c r="JXD125" s="433"/>
      <c r="JXE125" s="433"/>
      <c r="JXF125" s="433"/>
      <c r="JXG125" s="433"/>
      <c r="JXH125" s="433"/>
      <c r="JXI125" s="433"/>
      <c r="JXJ125" s="433"/>
      <c r="JXK125" s="433"/>
      <c r="JXL125" s="433"/>
      <c r="JXM125" s="433"/>
      <c r="JXN125" s="433"/>
      <c r="JXO125" s="433"/>
      <c r="JXP125" s="433"/>
      <c r="JXQ125" s="433"/>
      <c r="JXR125" s="433"/>
      <c r="JXS125" s="433"/>
      <c r="JXT125" s="433"/>
      <c r="JXU125" s="433"/>
      <c r="JXV125" s="433"/>
      <c r="JXW125" s="433"/>
      <c r="JXX125" s="433"/>
      <c r="JXY125" s="433"/>
      <c r="JXZ125" s="433"/>
      <c r="JYA125" s="433"/>
      <c r="JYB125" s="433"/>
      <c r="JYC125" s="433"/>
      <c r="JYD125" s="433"/>
      <c r="JYE125" s="433"/>
      <c r="JYF125" s="433"/>
      <c r="JYG125" s="433"/>
      <c r="JYH125" s="433"/>
      <c r="JYI125" s="433"/>
      <c r="JYJ125" s="433"/>
      <c r="JYK125" s="433"/>
      <c r="JYL125" s="433"/>
      <c r="JYM125" s="433"/>
      <c r="JYN125" s="433"/>
      <c r="JYO125" s="433"/>
      <c r="JYP125" s="433"/>
      <c r="JYQ125" s="433"/>
      <c r="JYR125" s="433"/>
      <c r="JYS125" s="433"/>
      <c r="JYT125" s="433"/>
      <c r="JYU125" s="433"/>
      <c r="JYV125" s="433"/>
      <c r="JYW125" s="433"/>
      <c r="JYX125" s="433"/>
      <c r="JYY125" s="433"/>
      <c r="JYZ125" s="433"/>
      <c r="JZA125" s="433"/>
      <c r="JZB125" s="433"/>
      <c r="JZC125" s="433"/>
      <c r="JZD125" s="433"/>
      <c r="JZE125" s="433"/>
      <c r="JZF125" s="433"/>
      <c r="JZG125" s="433"/>
      <c r="JZH125" s="433"/>
      <c r="JZI125" s="433"/>
      <c r="JZJ125" s="433"/>
      <c r="JZK125" s="433"/>
      <c r="JZL125" s="433"/>
      <c r="JZM125" s="433"/>
      <c r="JZN125" s="433"/>
      <c r="JZO125" s="433"/>
      <c r="JZP125" s="433"/>
      <c r="JZQ125" s="433"/>
      <c r="JZR125" s="433"/>
      <c r="JZS125" s="433"/>
      <c r="JZT125" s="433"/>
      <c r="JZU125" s="433"/>
      <c r="JZV125" s="433"/>
      <c r="JZW125" s="433"/>
      <c r="JZX125" s="433"/>
      <c r="JZY125" s="433"/>
      <c r="JZZ125" s="433"/>
      <c r="KAA125" s="433"/>
      <c r="KAB125" s="433"/>
      <c r="KAC125" s="433"/>
      <c r="KAD125" s="433"/>
      <c r="KAE125" s="433"/>
      <c r="KAF125" s="433"/>
      <c r="KAG125" s="433"/>
      <c r="KAH125" s="433"/>
      <c r="KAI125" s="433"/>
      <c r="KAJ125" s="433"/>
      <c r="KAK125" s="433"/>
      <c r="KAL125" s="433"/>
      <c r="KAM125" s="433"/>
      <c r="KAN125" s="433"/>
      <c r="KAO125" s="433"/>
      <c r="KAP125" s="433"/>
      <c r="KAQ125" s="433"/>
      <c r="KAR125" s="433"/>
      <c r="KAS125" s="433"/>
      <c r="KAT125" s="433"/>
      <c r="KAU125" s="433"/>
      <c r="KAV125" s="433"/>
      <c r="KAW125" s="433"/>
      <c r="KAX125" s="433"/>
      <c r="KAY125" s="433"/>
      <c r="KAZ125" s="433"/>
      <c r="KBA125" s="433"/>
      <c r="KBB125" s="433"/>
      <c r="KBC125" s="433"/>
      <c r="KBD125" s="433"/>
      <c r="KBE125" s="433"/>
      <c r="KBF125" s="433"/>
      <c r="KBG125" s="433"/>
      <c r="KBH125" s="433"/>
      <c r="KBI125" s="433"/>
      <c r="KBJ125" s="433"/>
      <c r="KBK125" s="433"/>
      <c r="KBL125" s="433"/>
      <c r="KBM125" s="433"/>
      <c r="KBN125" s="433"/>
      <c r="KBO125" s="433"/>
      <c r="KBP125" s="433"/>
      <c r="KBQ125" s="433"/>
      <c r="KBR125" s="433"/>
      <c r="KBS125" s="433"/>
      <c r="KBT125" s="433"/>
      <c r="KBU125" s="433"/>
      <c r="KBV125" s="433"/>
      <c r="KBW125" s="433"/>
      <c r="KBX125" s="433"/>
      <c r="KBY125" s="433"/>
      <c r="KBZ125" s="433"/>
      <c r="KCA125" s="433"/>
      <c r="KCB125" s="433"/>
      <c r="KCC125" s="433"/>
      <c r="KCD125" s="433"/>
      <c r="KCE125" s="433"/>
      <c r="KCF125" s="433"/>
      <c r="KCG125" s="433"/>
      <c r="KCH125" s="433"/>
      <c r="KCI125" s="433"/>
      <c r="KCJ125" s="433"/>
      <c r="KCK125" s="433"/>
      <c r="KCL125" s="433"/>
      <c r="KCM125" s="433"/>
      <c r="KCN125" s="433"/>
      <c r="KCO125" s="433"/>
      <c r="KCP125" s="433"/>
      <c r="KCQ125" s="433"/>
      <c r="KCR125" s="433"/>
      <c r="KCS125" s="433"/>
      <c r="KCT125" s="433"/>
      <c r="KCU125" s="433"/>
      <c r="KCV125" s="433"/>
      <c r="KCW125" s="433"/>
      <c r="KCX125" s="433"/>
      <c r="KCY125" s="433"/>
      <c r="KCZ125" s="433"/>
      <c r="KDA125" s="433"/>
      <c r="KDB125" s="433"/>
      <c r="KDC125" s="433"/>
      <c r="KDD125" s="433"/>
      <c r="KDE125" s="433"/>
      <c r="KDF125" s="433"/>
      <c r="KDG125" s="433"/>
      <c r="KDH125" s="433"/>
      <c r="KDI125" s="433"/>
      <c r="KDJ125" s="433"/>
      <c r="KDK125" s="433"/>
      <c r="KDL125" s="433"/>
      <c r="KDM125" s="433"/>
      <c r="KDN125" s="433"/>
      <c r="KDO125" s="433"/>
      <c r="KDP125" s="433"/>
      <c r="KDQ125" s="433"/>
      <c r="KDR125" s="433"/>
      <c r="KDS125" s="433"/>
      <c r="KDT125" s="433"/>
      <c r="KDU125" s="433"/>
      <c r="KDV125" s="433"/>
      <c r="KDW125" s="433"/>
      <c r="KDX125" s="433"/>
      <c r="KDY125" s="433"/>
      <c r="KDZ125" s="433"/>
      <c r="KEA125" s="433"/>
      <c r="KEB125" s="433"/>
      <c r="KEC125" s="433"/>
      <c r="KED125" s="433"/>
      <c r="KEE125" s="433"/>
      <c r="KEF125" s="433"/>
      <c r="KEG125" s="433"/>
      <c r="KEH125" s="433"/>
      <c r="KEI125" s="433"/>
      <c r="KEJ125" s="433"/>
      <c r="KEK125" s="433"/>
      <c r="KEL125" s="433"/>
      <c r="KEM125" s="433"/>
      <c r="KEN125" s="433"/>
      <c r="KEO125" s="433"/>
      <c r="KEP125" s="433"/>
      <c r="KEQ125" s="433"/>
      <c r="KER125" s="433"/>
      <c r="KES125" s="433"/>
      <c r="KET125" s="433"/>
      <c r="KEU125" s="433"/>
      <c r="KEV125" s="433"/>
      <c r="KEW125" s="433"/>
      <c r="KEX125" s="433"/>
      <c r="KEY125" s="433"/>
      <c r="KEZ125" s="433"/>
      <c r="KFA125" s="433"/>
      <c r="KFB125" s="433"/>
      <c r="KFC125" s="433"/>
      <c r="KFD125" s="433"/>
      <c r="KFE125" s="433"/>
      <c r="KFF125" s="433"/>
      <c r="KFG125" s="433"/>
      <c r="KFH125" s="433"/>
      <c r="KFI125" s="433"/>
      <c r="KFJ125" s="433"/>
      <c r="KFK125" s="433"/>
      <c r="KFL125" s="433"/>
      <c r="KFM125" s="433"/>
      <c r="KFN125" s="433"/>
      <c r="KFO125" s="433"/>
      <c r="KFP125" s="433"/>
      <c r="KFQ125" s="433"/>
      <c r="KFR125" s="433"/>
      <c r="KFS125" s="433"/>
      <c r="KFT125" s="433"/>
      <c r="KFU125" s="433"/>
      <c r="KFV125" s="433"/>
      <c r="KFW125" s="433"/>
      <c r="KFX125" s="433"/>
      <c r="KFY125" s="433"/>
      <c r="KFZ125" s="433"/>
      <c r="KGA125" s="433"/>
      <c r="KGB125" s="433"/>
      <c r="KGC125" s="433"/>
      <c r="KGD125" s="433"/>
      <c r="KGE125" s="433"/>
      <c r="KGF125" s="433"/>
      <c r="KGG125" s="433"/>
      <c r="KGH125" s="433"/>
      <c r="KGI125" s="433"/>
      <c r="KGJ125" s="433"/>
      <c r="KGK125" s="433"/>
      <c r="KGL125" s="433"/>
      <c r="KGM125" s="433"/>
      <c r="KGN125" s="433"/>
      <c r="KGO125" s="433"/>
      <c r="KGP125" s="433"/>
      <c r="KGQ125" s="433"/>
      <c r="KGR125" s="433"/>
      <c r="KGS125" s="433"/>
      <c r="KGT125" s="433"/>
      <c r="KGU125" s="433"/>
      <c r="KGV125" s="433"/>
      <c r="KGW125" s="433"/>
      <c r="KGX125" s="433"/>
      <c r="KGY125" s="433"/>
      <c r="KGZ125" s="433"/>
      <c r="KHA125" s="433"/>
      <c r="KHB125" s="433"/>
      <c r="KHC125" s="433"/>
      <c r="KHD125" s="433"/>
      <c r="KHE125" s="433"/>
      <c r="KHF125" s="433"/>
      <c r="KHG125" s="433"/>
      <c r="KHH125" s="433"/>
      <c r="KHI125" s="433"/>
      <c r="KHJ125" s="433"/>
      <c r="KHK125" s="433"/>
      <c r="KHL125" s="433"/>
      <c r="KHM125" s="433"/>
      <c r="KHN125" s="433"/>
      <c r="KHO125" s="433"/>
      <c r="KHP125" s="433"/>
      <c r="KHQ125" s="433"/>
      <c r="KHR125" s="433"/>
      <c r="KHS125" s="433"/>
      <c r="KHT125" s="433"/>
      <c r="KHU125" s="433"/>
      <c r="KHV125" s="433"/>
      <c r="KHW125" s="433"/>
      <c r="KHX125" s="433"/>
      <c r="KHY125" s="433"/>
      <c r="KHZ125" s="433"/>
      <c r="KIA125" s="433"/>
      <c r="KIB125" s="433"/>
      <c r="KIC125" s="433"/>
      <c r="KID125" s="433"/>
      <c r="KIE125" s="433"/>
      <c r="KIF125" s="433"/>
      <c r="KIG125" s="433"/>
      <c r="KIH125" s="433"/>
      <c r="KII125" s="433"/>
      <c r="KIJ125" s="433"/>
      <c r="KIK125" s="433"/>
      <c r="KIL125" s="433"/>
      <c r="KIM125" s="433"/>
      <c r="KIN125" s="433"/>
      <c r="KIO125" s="433"/>
      <c r="KIP125" s="433"/>
      <c r="KIQ125" s="433"/>
      <c r="KIR125" s="433"/>
      <c r="KIS125" s="433"/>
      <c r="KIT125" s="433"/>
      <c r="KIU125" s="433"/>
      <c r="KIV125" s="433"/>
      <c r="KIW125" s="433"/>
      <c r="KIX125" s="433"/>
      <c r="KIY125" s="433"/>
      <c r="KIZ125" s="433"/>
      <c r="KJA125" s="433"/>
      <c r="KJB125" s="433"/>
      <c r="KJC125" s="433"/>
      <c r="KJD125" s="433"/>
      <c r="KJE125" s="433"/>
      <c r="KJF125" s="433"/>
      <c r="KJG125" s="433"/>
      <c r="KJH125" s="433"/>
      <c r="KJI125" s="433"/>
      <c r="KJJ125" s="433"/>
      <c r="KJK125" s="433"/>
      <c r="KJL125" s="433"/>
      <c r="KJM125" s="433"/>
      <c r="KJN125" s="433"/>
      <c r="KJO125" s="433"/>
      <c r="KJP125" s="433"/>
      <c r="KJQ125" s="433"/>
      <c r="KJR125" s="433"/>
      <c r="KJS125" s="433"/>
      <c r="KJT125" s="433"/>
      <c r="KJU125" s="433"/>
      <c r="KJV125" s="433"/>
      <c r="KJW125" s="433"/>
      <c r="KJX125" s="433"/>
      <c r="KJY125" s="433"/>
      <c r="KJZ125" s="433"/>
      <c r="KKA125" s="433"/>
      <c r="KKB125" s="433"/>
      <c r="KKC125" s="433"/>
      <c r="KKD125" s="433"/>
      <c r="KKE125" s="433"/>
      <c r="KKF125" s="433"/>
      <c r="KKG125" s="433"/>
      <c r="KKH125" s="433"/>
      <c r="KKI125" s="433"/>
      <c r="KKJ125" s="433"/>
      <c r="KKK125" s="433"/>
      <c r="KKL125" s="433"/>
      <c r="KKM125" s="433"/>
      <c r="KKN125" s="433"/>
      <c r="KKO125" s="433"/>
      <c r="KKP125" s="433"/>
      <c r="KKQ125" s="433"/>
      <c r="KKR125" s="433"/>
      <c r="KKS125" s="433"/>
      <c r="KKT125" s="433"/>
      <c r="KKU125" s="433"/>
      <c r="KKV125" s="433"/>
      <c r="KKW125" s="433"/>
      <c r="KKX125" s="433"/>
      <c r="KKY125" s="433"/>
      <c r="KKZ125" s="433"/>
      <c r="KLA125" s="433"/>
      <c r="KLB125" s="433"/>
      <c r="KLC125" s="433"/>
      <c r="KLD125" s="433"/>
      <c r="KLE125" s="433"/>
      <c r="KLF125" s="433"/>
      <c r="KLG125" s="433"/>
      <c r="KLH125" s="433"/>
      <c r="KLI125" s="433"/>
      <c r="KLJ125" s="433"/>
      <c r="KLK125" s="433"/>
      <c r="KLL125" s="433"/>
      <c r="KLM125" s="433"/>
      <c r="KLN125" s="433"/>
      <c r="KLO125" s="433"/>
      <c r="KLP125" s="433"/>
      <c r="KLQ125" s="433"/>
      <c r="KLR125" s="433"/>
      <c r="KLS125" s="433"/>
      <c r="KLT125" s="433"/>
      <c r="KLU125" s="433"/>
      <c r="KLV125" s="433"/>
      <c r="KLW125" s="433"/>
      <c r="KLX125" s="433"/>
      <c r="KLY125" s="433"/>
      <c r="KLZ125" s="433"/>
      <c r="KMA125" s="433"/>
      <c r="KMB125" s="433"/>
      <c r="KMC125" s="433"/>
      <c r="KMD125" s="433"/>
      <c r="KME125" s="433"/>
      <c r="KMF125" s="433"/>
      <c r="KMG125" s="433"/>
      <c r="KMH125" s="433"/>
      <c r="KMI125" s="433"/>
      <c r="KMJ125" s="433"/>
      <c r="KMK125" s="433"/>
      <c r="KML125" s="433"/>
      <c r="KMM125" s="433"/>
      <c r="KMN125" s="433"/>
      <c r="KMO125" s="433"/>
      <c r="KMP125" s="433"/>
      <c r="KMQ125" s="433"/>
      <c r="KMR125" s="433"/>
      <c r="KMS125" s="433"/>
      <c r="KMT125" s="433"/>
      <c r="KMU125" s="433"/>
      <c r="KMV125" s="433"/>
      <c r="KMW125" s="433"/>
      <c r="KMX125" s="433"/>
      <c r="KMY125" s="433"/>
      <c r="KMZ125" s="433"/>
      <c r="KNA125" s="433"/>
      <c r="KNB125" s="433"/>
      <c r="KNC125" s="433"/>
      <c r="KND125" s="433"/>
      <c r="KNE125" s="433"/>
      <c r="KNF125" s="433"/>
      <c r="KNG125" s="433"/>
      <c r="KNH125" s="433"/>
      <c r="KNI125" s="433"/>
      <c r="KNJ125" s="433"/>
      <c r="KNK125" s="433"/>
      <c r="KNL125" s="433"/>
      <c r="KNM125" s="433"/>
      <c r="KNN125" s="433"/>
      <c r="KNO125" s="433"/>
      <c r="KNP125" s="433"/>
      <c r="KNQ125" s="433"/>
      <c r="KNR125" s="433"/>
      <c r="KNS125" s="433"/>
      <c r="KNT125" s="433"/>
      <c r="KNU125" s="433"/>
      <c r="KNV125" s="433"/>
      <c r="KNW125" s="433"/>
      <c r="KNX125" s="433"/>
      <c r="KNY125" s="433"/>
      <c r="KNZ125" s="433"/>
      <c r="KOA125" s="433"/>
      <c r="KOB125" s="433"/>
      <c r="KOC125" s="433"/>
      <c r="KOD125" s="433"/>
      <c r="KOE125" s="433"/>
      <c r="KOF125" s="433"/>
      <c r="KOG125" s="433"/>
      <c r="KOH125" s="433"/>
      <c r="KOI125" s="433"/>
      <c r="KOJ125" s="433"/>
      <c r="KOK125" s="433"/>
      <c r="KOL125" s="433"/>
      <c r="KOM125" s="433"/>
      <c r="KON125" s="433"/>
      <c r="KOO125" s="433"/>
      <c r="KOP125" s="433"/>
      <c r="KOQ125" s="433"/>
      <c r="KOR125" s="433"/>
      <c r="KOS125" s="433"/>
      <c r="KOT125" s="433"/>
      <c r="KOU125" s="433"/>
      <c r="KOV125" s="433"/>
      <c r="KOW125" s="433"/>
      <c r="KOX125" s="433"/>
      <c r="KOY125" s="433"/>
      <c r="KOZ125" s="433"/>
      <c r="KPA125" s="433"/>
      <c r="KPB125" s="433"/>
      <c r="KPC125" s="433"/>
      <c r="KPD125" s="433"/>
      <c r="KPE125" s="433"/>
      <c r="KPF125" s="433"/>
      <c r="KPG125" s="433"/>
      <c r="KPH125" s="433"/>
      <c r="KPI125" s="433"/>
      <c r="KPJ125" s="433"/>
      <c r="KPK125" s="433"/>
      <c r="KPL125" s="433"/>
      <c r="KPM125" s="433"/>
      <c r="KPN125" s="433"/>
      <c r="KPO125" s="433"/>
      <c r="KPP125" s="433"/>
      <c r="KPQ125" s="433"/>
      <c r="KPR125" s="433"/>
      <c r="KPS125" s="433"/>
      <c r="KPT125" s="433"/>
      <c r="KPU125" s="433"/>
      <c r="KPV125" s="433"/>
      <c r="KPW125" s="433"/>
      <c r="KPX125" s="433"/>
      <c r="KPY125" s="433"/>
      <c r="KPZ125" s="433"/>
      <c r="KQA125" s="433"/>
      <c r="KQB125" s="433"/>
      <c r="KQC125" s="433"/>
      <c r="KQD125" s="433"/>
      <c r="KQE125" s="433"/>
      <c r="KQF125" s="433"/>
      <c r="KQG125" s="433"/>
      <c r="KQH125" s="433"/>
      <c r="KQI125" s="433"/>
      <c r="KQJ125" s="433"/>
      <c r="KQK125" s="433"/>
      <c r="KQL125" s="433"/>
      <c r="KQM125" s="433"/>
      <c r="KQN125" s="433"/>
      <c r="KQO125" s="433"/>
      <c r="KQP125" s="433"/>
      <c r="KQQ125" s="433"/>
      <c r="KQR125" s="433"/>
      <c r="KQS125" s="433"/>
      <c r="KQT125" s="433"/>
      <c r="KQU125" s="433"/>
      <c r="KQV125" s="433"/>
      <c r="KQW125" s="433"/>
      <c r="KQX125" s="433"/>
      <c r="KQY125" s="433"/>
      <c r="KQZ125" s="433"/>
      <c r="KRA125" s="433"/>
      <c r="KRB125" s="433"/>
      <c r="KRC125" s="433"/>
      <c r="KRD125" s="433"/>
      <c r="KRE125" s="433"/>
      <c r="KRF125" s="433"/>
      <c r="KRG125" s="433"/>
      <c r="KRH125" s="433"/>
      <c r="KRI125" s="433"/>
      <c r="KRJ125" s="433"/>
      <c r="KRK125" s="433"/>
      <c r="KRL125" s="433"/>
      <c r="KRM125" s="433"/>
      <c r="KRN125" s="433"/>
      <c r="KRO125" s="433"/>
      <c r="KRP125" s="433"/>
      <c r="KRQ125" s="433"/>
      <c r="KRR125" s="433"/>
      <c r="KRS125" s="433"/>
      <c r="KRT125" s="433"/>
      <c r="KRU125" s="433"/>
      <c r="KRV125" s="433"/>
      <c r="KRW125" s="433"/>
      <c r="KRX125" s="433"/>
      <c r="KRY125" s="433"/>
      <c r="KRZ125" s="433"/>
      <c r="KSA125" s="433"/>
      <c r="KSB125" s="433"/>
      <c r="KSC125" s="433"/>
      <c r="KSD125" s="433"/>
      <c r="KSE125" s="433"/>
      <c r="KSF125" s="433"/>
      <c r="KSG125" s="433"/>
      <c r="KSH125" s="433"/>
      <c r="KSI125" s="433"/>
      <c r="KSJ125" s="433"/>
      <c r="KSK125" s="433"/>
      <c r="KSL125" s="433"/>
      <c r="KSM125" s="433"/>
      <c r="KSN125" s="433"/>
      <c r="KSO125" s="433"/>
      <c r="KSP125" s="433"/>
      <c r="KSQ125" s="433"/>
      <c r="KSR125" s="433"/>
      <c r="KSS125" s="433"/>
      <c r="KST125" s="433"/>
      <c r="KSU125" s="433"/>
      <c r="KSV125" s="433"/>
      <c r="KSW125" s="433"/>
      <c r="KSX125" s="433"/>
      <c r="KSY125" s="433"/>
      <c r="KSZ125" s="433"/>
      <c r="KTA125" s="433"/>
      <c r="KTB125" s="433"/>
      <c r="KTC125" s="433"/>
      <c r="KTD125" s="433"/>
      <c r="KTE125" s="433"/>
      <c r="KTF125" s="433"/>
      <c r="KTG125" s="433"/>
      <c r="KTH125" s="433"/>
      <c r="KTI125" s="433"/>
      <c r="KTJ125" s="433"/>
      <c r="KTK125" s="433"/>
      <c r="KTL125" s="433"/>
      <c r="KTM125" s="433"/>
      <c r="KTN125" s="433"/>
      <c r="KTO125" s="433"/>
      <c r="KTP125" s="433"/>
      <c r="KTQ125" s="433"/>
      <c r="KTR125" s="433"/>
      <c r="KTS125" s="433"/>
      <c r="KTT125" s="433"/>
      <c r="KTU125" s="433"/>
      <c r="KTV125" s="433"/>
      <c r="KTW125" s="433"/>
      <c r="KTX125" s="433"/>
      <c r="KTY125" s="433"/>
      <c r="KTZ125" s="433"/>
      <c r="KUA125" s="433"/>
      <c r="KUB125" s="433"/>
      <c r="KUC125" s="433"/>
      <c r="KUD125" s="433"/>
      <c r="KUE125" s="433"/>
      <c r="KUF125" s="433"/>
      <c r="KUG125" s="433"/>
      <c r="KUH125" s="433"/>
      <c r="KUI125" s="433"/>
      <c r="KUJ125" s="433"/>
      <c r="KUK125" s="433"/>
      <c r="KUL125" s="433"/>
      <c r="KUM125" s="433"/>
      <c r="KUN125" s="433"/>
      <c r="KUO125" s="433"/>
      <c r="KUP125" s="433"/>
      <c r="KUQ125" s="433"/>
      <c r="KUR125" s="433"/>
      <c r="KUS125" s="433"/>
      <c r="KUT125" s="433"/>
      <c r="KUU125" s="433"/>
      <c r="KUV125" s="433"/>
      <c r="KUW125" s="433"/>
      <c r="KUX125" s="433"/>
      <c r="KUY125" s="433"/>
      <c r="KUZ125" s="433"/>
      <c r="KVA125" s="433"/>
      <c r="KVB125" s="433"/>
      <c r="KVC125" s="433"/>
      <c r="KVD125" s="433"/>
      <c r="KVE125" s="433"/>
      <c r="KVF125" s="433"/>
      <c r="KVG125" s="433"/>
      <c r="KVH125" s="433"/>
      <c r="KVI125" s="433"/>
      <c r="KVJ125" s="433"/>
      <c r="KVK125" s="433"/>
      <c r="KVL125" s="433"/>
      <c r="KVM125" s="433"/>
      <c r="KVN125" s="433"/>
      <c r="KVO125" s="433"/>
      <c r="KVP125" s="433"/>
      <c r="KVQ125" s="433"/>
      <c r="KVR125" s="433"/>
      <c r="KVS125" s="433"/>
      <c r="KVT125" s="433"/>
      <c r="KVU125" s="433"/>
      <c r="KVV125" s="433"/>
      <c r="KVW125" s="433"/>
      <c r="KVX125" s="433"/>
      <c r="KVY125" s="433"/>
      <c r="KVZ125" s="433"/>
      <c r="KWA125" s="433"/>
      <c r="KWB125" s="433"/>
      <c r="KWC125" s="433"/>
      <c r="KWD125" s="433"/>
      <c r="KWE125" s="433"/>
      <c r="KWF125" s="433"/>
      <c r="KWG125" s="433"/>
      <c r="KWH125" s="433"/>
      <c r="KWI125" s="433"/>
      <c r="KWJ125" s="433"/>
      <c r="KWK125" s="433"/>
      <c r="KWL125" s="433"/>
      <c r="KWM125" s="433"/>
      <c r="KWN125" s="433"/>
      <c r="KWO125" s="433"/>
      <c r="KWP125" s="433"/>
      <c r="KWQ125" s="433"/>
      <c r="KWR125" s="433"/>
      <c r="KWS125" s="433"/>
      <c r="KWT125" s="433"/>
      <c r="KWU125" s="433"/>
      <c r="KWV125" s="433"/>
      <c r="KWW125" s="433"/>
      <c r="KWX125" s="433"/>
      <c r="KWY125" s="433"/>
      <c r="KWZ125" s="433"/>
      <c r="KXA125" s="433"/>
      <c r="KXB125" s="433"/>
      <c r="KXC125" s="433"/>
      <c r="KXD125" s="433"/>
      <c r="KXE125" s="433"/>
      <c r="KXF125" s="433"/>
      <c r="KXG125" s="433"/>
      <c r="KXH125" s="433"/>
      <c r="KXI125" s="433"/>
      <c r="KXJ125" s="433"/>
      <c r="KXK125" s="433"/>
      <c r="KXL125" s="433"/>
      <c r="KXM125" s="433"/>
      <c r="KXN125" s="433"/>
      <c r="KXO125" s="433"/>
      <c r="KXP125" s="433"/>
      <c r="KXQ125" s="433"/>
      <c r="KXR125" s="433"/>
      <c r="KXS125" s="433"/>
      <c r="KXT125" s="433"/>
      <c r="KXU125" s="433"/>
      <c r="KXV125" s="433"/>
      <c r="KXW125" s="433"/>
      <c r="KXX125" s="433"/>
      <c r="KXY125" s="433"/>
      <c r="KXZ125" s="433"/>
      <c r="KYA125" s="433"/>
      <c r="KYB125" s="433"/>
      <c r="KYC125" s="433"/>
      <c r="KYD125" s="433"/>
      <c r="KYE125" s="433"/>
      <c r="KYF125" s="433"/>
      <c r="KYG125" s="433"/>
      <c r="KYH125" s="433"/>
      <c r="KYI125" s="433"/>
      <c r="KYJ125" s="433"/>
      <c r="KYK125" s="433"/>
      <c r="KYL125" s="433"/>
      <c r="KYM125" s="433"/>
      <c r="KYN125" s="433"/>
      <c r="KYO125" s="433"/>
      <c r="KYP125" s="433"/>
      <c r="KYQ125" s="433"/>
      <c r="KYR125" s="433"/>
      <c r="KYS125" s="433"/>
      <c r="KYT125" s="433"/>
      <c r="KYU125" s="433"/>
      <c r="KYV125" s="433"/>
      <c r="KYW125" s="433"/>
      <c r="KYX125" s="433"/>
      <c r="KYY125" s="433"/>
      <c r="KYZ125" s="433"/>
      <c r="KZA125" s="433"/>
      <c r="KZB125" s="433"/>
      <c r="KZC125" s="433"/>
      <c r="KZD125" s="433"/>
      <c r="KZE125" s="433"/>
      <c r="KZF125" s="433"/>
      <c r="KZG125" s="433"/>
      <c r="KZH125" s="433"/>
      <c r="KZI125" s="433"/>
      <c r="KZJ125" s="433"/>
      <c r="KZK125" s="433"/>
      <c r="KZL125" s="433"/>
      <c r="KZM125" s="433"/>
      <c r="KZN125" s="433"/>
      <c r="KZO125" s="433"/>
      <c r="KZP125" s="433"/>
      <c r="KZQ125" s="433"/>
      <c r="KZR125" s="433"/>
      <c r="KZS125" s="433"/>
      <c r="KZT125" s="433"/>
      <c r="KZU125" s="433"/>
      <c r="KZV125" s="433"/>
      <c r="KZW125" s="433"/>
      <c r="KZX125" s="433"/>
      <c r="KZY125" s="433"/>
      <c r="KZZ125" s="433"/>
      <c r="LAA125" s="433"/>
      <c r="LAB125" s="433"/>
      <c r="LAC125" s="433"/>
      <c r="LAD125" s="433"/>
      <c r="LAE125" s="433"/>
      <c r="LAF125" s="433"/>
      <c r="LAG125" s="433"/>
      <c r="LAH125" s="433"/>
      <c r="LAI125" s="433"/>
      <c r="LAJ125" s="433"/>
      <c r="LAK125" s="433"/>
      <c r="LAL125" s="433"/>
      <c r="LAM125" s="433"/>
      <c r="LAN125" s="433"/>
      <c r="LAO125" s="433"/>
      <c r="LAP125" s="433"/>
      <c r="LAQ125" s="433"/>
      <c r="LAR125" s="433"/>
      <c r="LAS125" s="433"/>
      <c r="LAT125" s="433"/>
      <c r="LAU125" s="433"/>
      <c r="LAV125" s="433"/>
      <c r="LAW125" s="433"/>
      <c r="LAX125" s="433"/>
      <c r="LAY125" s="433"/>
      <c r="LAZ125" s="433"/>
      <c r="LBA125" s="433"/>
      <c r="LBB125" s="433"/>
      <c r="LBC125" s="433"/>
      <c r="LBD125" s="433"/>
      <c r="LBE125" s="433"/>
      <c r="LBF125" s="433"/>
      <c r="LBG125" s="433"/>
      <c r="LBH125" s="433"/>
      <c r="LBI125" s="433"/>
      <c r="LBJ125" s="433"/>
      <c r="LBK125" s="433"/>
      <c r="LBL125" s="433"/>
      <c r="LBM125" s="433"/>
      <c r="LBN125" s="433"/>
      <c r="LBO125" s="433"/>
      <c r="LBP125" s="433"/>
      <c r="LBQ125" s="433"/>
      <c r="LBR125" s="433"/>
      <c r="LBS125" s="433"/>
      <c r="LBT125" s="433"/>
      <c r="LBU125" s="433"/>
      <c r="LBV125" s="433"/>
      <c r="LBW125" s="433"/>
      <c r="LBX125" s="433"/>
      <c r="LBY125" s="433"/>
      <c r="LBZ125" s="433"/>
      <c r="LCA125" s="433"/>
      <c r="LCB125" s="433"/>
      <c r="LCC125" s="433"/>
      <c r="LCD125" s="433"/>
      <c r="LCE125" s="433"/>
      <c r="LCF125" s="433"/>
      <c r="LCG125" s="433"/>
      <c r="LCH125" s="433"/>
      <c r="LCI125" s="433"/>
      <c r="LCJ125" s="433"/>
      <c r="LCK125" s="433"/>
      <c r="LCL125" s="433"/>
      <c r="LCM125" s="433"/>
      <c r="LCN125" s="433"/>
      <c r="LCO125" s="433"/>
      <c r="LCP125" s="433"/>
      <c r="LCQ125" s="433"/>
      <c r="LCR125" s="433"/>
      <c r="LCS125" s="433"/>
      <c r="LCT125" s="433"/>
      <c r="LCU125" s="433"/>
      <c r="LCV125" s="433"/>
      <c r="LCW125" s="433"/>
      <c r="LCX125" s="433"/>
      <c r="LCY125" s="433"/>
      <c r="LCZ125" s="433"/>
      <c r="LDA125" s="433"/>
      <c r="LDB125" s="433"/>
      <c r="LDC125" s="433"/>
      <c r="LDD125" s="433"/>
      <c r="LDE125" s="433"/>
      <c r="LDF125" s="433"/>
      <c r="LDG125" s="433"/>
      <c r="LDH125" s="433"/>
      <c r="LDI125" s="433"/>
      <c r="LDJ125" s="433"/>
      <c r="LDK125" s="433"/>
      <c r="LDL125" s="433"/>
      <c r="LDM125" s="433"/>
      <c r="LDN125" s="433"/>
      <c r="LDO125" s="433"/>
      <c r="LDP125" s="433"/>
      <c r="LDQ125" s="433"/>
      <c r="LDR125" s="433"/>
      <c r="LDS125" s="433"/>
      <c r="LDT125" s="433"/>
      <c r="LDU125" s="433"/>
      <c r="LDV125" s="433"/>
      <c r="LDW125" s="433"/>
      <c r="LDX125" s="433"/>
      <c r="LDY125" s="433"/>
      <c r="LDZ125" s="433"/>
      <c r="LEA125" s="433"/>
      <c r="LEB125" s="433"/>
      <c r="LEC125" s="433"/>
      <c r="LED125" s="433"/>
      <c r="LEE125" s="433"/>
      <c r="LEF125" s="433"/>
      <c r="LEG125" s="433"/>
      <c r="LEH125" s="433"/>
      <c r="LEI125" s="433"/>
      <c r="LEJ125" s="433"/>
      <c r="LEK125" s="433"/>
      <c r="LEL125" s="433"/>
      <c r="LEM125" s="433"/>
      <c r="LEN125" s="433"/>
      <c r="LEO125" s="433"/>
      <c r="LEP125" s="433"/>
      <c r="LEQ125" s="433"/>
      <c r="LER125" s="433"/>
      <c r="LES125" s="433"/>
      <c r="LET125" s="433"/>
      <c r="LEU125" s="433"/>
      <c r="LEV125" s="433"/>
      <c r="LEW125" s="433"/>
      <c r="LEX125" s="433"/>
      <c r="LEY125" s="433"/>
      <c r="LEZ125" s="433"/>
      <c r="LFA125" s="433"/>
      <c r="LFB125" s="433"/>
      <c r="LFC125" s="433"/>
      <c r="LFD125" s="433"/>
      <c r="LFE125" s="433"/>
      <c r="LFF125" s="433"/>
      <c r="LFG125" s="433"/>
      <c r="LFH125" s="433"/>
      <c r="LFI125" s="433"/>
      <c r="LFJ125" s="433"/>
      <c r="LFK125" s="433"/>
      <c r="LFL125" s="433"/>
      <c r="LFM125" s="433"/>
      <c r="LFN125" s="433"/>
      <c r="LFO125" s="433"/>
      <c r="LFP125" s="433"/>
      <c r="LFQ125" s="433"/>
      <c r="LFR125" s="433"/>
      <c r="LFS125" s="433"/>
      <c r="LFT125" s="433"/>
      <c r="LFU125" s="433"/>
      <c r="LFV125" s="433"/>
      <c r="LFW125" s="433"/>
      <c r="LFX125" s="433"/>
      <c r="LFY125" s="433"/>
      <c r="LFZ125" s="433"/>
      <c r="LGA125" s="433"/>
      <c r="LGB125" s="433"/>
      <c r="LGC125" s="433"/>
      <c r="LGD125" s="433"/>
      <c r="LGE125" s="433"/>
      <c r="LGF125" s="433"/>
      <c r="LGG125" s="433"/>
      <c r="LGH125" s="433"/>
      <c r="LGI125" s="433"/>
      <c r="LGJ125" s="433"/>
      <c r="LGK125" s="433"/>
      <c r="LGL125" s="433"/>
      <c r="LGM125" s="433"/>
      <c r="LGN125" s="433"/>
      <c r="LGO125" s="433"/>
      <c r="LGP125" s="433"/>
      <c r="LGQ125" s="433"/>
      <c r="LGR125" s="433"/>
      <c r="LGS125" s="433"/>
      <c r="LGT125" s="433"/>
      <c r="LGU125" s="433"/>
      <c r="LGV125" s="433"/>
      <c r="LGW125" s="433"/>
      <c r="LGX125" s="433"/>
      <c r="LGY125" s="433"/>
      <c r="LGZ125" s="433"/>
      <c r="LHA125" s="433"/>
      <c r="LHB125" s="433"/>
      <c r="LHC125" s="433"/>
      <c r="LHD125" s="433"/>
      <c r="LHE125" s="433"/>
      <c r="LHF125" s="433"/>
      <c r="LHG125" s="433"/>
      <c r="LHH125" s="433"/>
      <c r="LHI125" s="433"/>
      <c r="LHJ125" s="433"/>
      <c r="LHK125" s="433"/>
      <c r="LHL125" s="433"/>
      <c r="LHM125" s="433"/>
      <c r="LHN125" s="433"/>
      <c r="LHO125" s="433"/>
      <c r="LHP125" s="433"/>
      <c r="LHQ125" s="433"/>
      <c r="LHR125" s="433"/>
      <c r="LHS125" s="433"/>
      <c r="LHT125" s="433"/>
      <c r="LHU125" s="433"/>
      <c r="LHV125" s="433"/>
      <c r="LHW125" s="433"/>
      <c r="LHX125" s="433"/>
      <c r="LHY125" s="433"/>
      <c r="LHZ125" s="433"/>
      <c r="LIA125" s="433"/>
      <c r="LIB125" s="433"/>
      <c r="LIC125" s="433"/>
      <c r="LID125" s="433"/>
      <c r="LIE125" s="433"/>
      <c r="LIF125" s="433"/>
      <c r="LIG125" s="433"/>
      <c r="LIH125" s="433"/>
      <c r="LII125" s="433"/>
      <c r="LIJ125" s="433"/>
      <c r="LIK125" s="433"/>
      <c r="LIL125" s="433"/>
      <c r="LIM125" s="433"/>
      <c r="LIN125" s="433"/>
      <c r="LIO125" s="433"/>
      <c r="LIP125" s="433"/>
      <c r="LIQ125" s="433"/>
      <c r="LIR125" s="433"/>
      <c r="LIS125" s="433"/>
      <c r="LIT125" s="433"/>
      <c r="LIU125" s="433"/>
      <c r="LIV125" s="433"/>
      <c r="LIW125" s="433"/>
      <c r="LIX125" s="433"/>
      <c r="LIY125" s="433"/>
      <c r="LIZ125" s="433"/>
      <c r="LJA125" s="433"/>
      <c r="LJB125" s="433"/>
      <c r="LJC125" s="433"/>
      <c r="LJD125" s="433"/>
      <c r="LJE125" s="433"/>
      <c r="LJF125" s="433"/>
      <c r="LJG125" s="433"/>
      <c r="LJH125" s="433"/>
      <c r="LJI125" s="433"/>
      <c r="LJJ125" s="433"/>
      <c r="LJK125" s="433"/>
      <c r="LJL125" s="433"/>
      <c r="LJM125" s="433"/>
      <c r="LJN125" s="433"/>
      <c r="LJO125" s="433"/>
      <c r="LJP125" s="433"/>
      <c r="LJQ125" s="433"/>
      <c r="LJR125" s="433"/>
      <c r="LJS125" s="433"/>
      <c r="LJT125" s="433"/>
      <c r="LJU125" s="433"/>
      <c r="LJV125" s="433"/>
      <c r="LJW125" s="433"/>
      <c r="LJX125" s="433"/>
      <c r="LJY125" s="433"/>
      <c r="LJZ125" s="433"/>
      <c r="LKA125" s="433"/>
      <c r="LKB125" s="433"/>
      <c r="LKC125" s="433"/>
      <c r="LKD125" s="433"/>
      <c r="LKE125" s="433"/>
      <c r="LKF125" s="433"/>
      <c r="LKG125" s="433"/>
      <c r="LKH125" s="433"/>
      <c r="LKI125" s="433"/>
      <c r="LKJ125" s="433"/>
      <c r="LKK125" s="433"/>
      <c r="LKL125" s="433"/>
      <c r="LKM125" s="433"/>
      <c r="LKN125" s="433"/>
      <c r="LKO125" s="433"/>
      <c r="LKP125" s="433"/>
      <c r="LKQ125" s="433"/>
      <c r="LKR125" s="433"/>
      <c r="LKS125" s="433"/>
      <c r="LKT125" s="433"/>
      <c r="LKU125" s="433"/>
      <c r="LKV125" s="433"/>
      <c r="LKW125" s="433"/>
      <c r="LKX125" s="433"/>
      <c r="LKY125" s="433"/>
      <c r="LKZ125" s="433"/>
      <c r="LLA125" s="433"/>
      <c r="LLB125" s="433"/>
      <c r="LLC125" s="433"/>
      <c r="LLD125" s="433"/>
      <c r="LLE125" s="433"/>
      <c r="LLF125" s="433"/>
      <c r="LLG125" s="433"/>
      <c r="LLH125" s="433"/>
      <c r="LLI125" s="433"/>
      <c r="LLJ125" s="433"/>
      <c r="LLK125" s="433"/>
      <c r="LLL125" s="433"/>
      <c r="LLM125" s="433"/>
      <c r="LLN125" s="433"/>
      <c r="LLO125" s="433"/>
      <c r="LLP125" s="433"/>
      <c r="LLQ125" s="433"/>
      <c r="LLR125" s="433"/>
      <c r="LLS125" s="433"/>
      <c r="LLT125" s="433"/>
      <c r="LLU125" s="433"/>
      <c r="LLV125" s="433"/>
      <c r="LLW125" s="433"/>
      <c r="LLX125" s="433"/>
      <c r="LLY125" s="433"/>
      <c r="LLZ125" s="433"/>
      <c r="LMA125" s="433"/>
      <c r="LMB125" s="433"/>
      <c r="LMC125" s="433"/>
      <c r="LMD125" s="433"/>
      <c r="LME125" s="433"/>
      <c r="LMF125" s="433"/>
      <c r="LMG125" s="433"/>
      <c r="LMH125" s="433"/>
      <c r="LMI125" s="433"/>
      <c r="LMJ125" s="433"/>
      <c r="LMK125" s="433"/>
      <c r="LML125" s="433"/>
      <c r="LMM125" s="433"/>
      <c r="LMN125" s="433"/>
      <c r="LMO125" s="433"/>
      <c r="LMP125" s="433"/>
      <c r="LMQ125" s="433"/>
      <c r="LMR125" s="433"/>
      <c r="LMS125" s="433"/>
      <c r="LMT125" s="433"/>
      <c r="LMU125" s="433"/>
      <c r="LMV125" s="433"/>
      <c r="LMW125" s="433"/>
      <c r="LMX125" s="433"/>
      <c r="LMY125" s="433"/>
      <c r="LMZ125" s="433"/>
      <c r="LNA125" s="433"/>
      <c r="LNB125" s="433"/>
      <c r="LNC125" s="433"/>
      <c r="LND125" s="433"/>
      <c r="LNE125" s="433"/>
      <c r="LNF125" s="433"/>
      <c r="LNG125" s="433"/>
      <c r="LNH125" s="433"/>
      <c r="LNI125" s="433"/>
      <c r="LNJ125" s="433"/>
      <c r="LNK125" s="433"/>
      <c r="LNL125" s="433"/>
      <c r="LNM125" s="433"/>
      <c r="LNN125" s="433"/>
      <c r="LNO125" s="433"/>
      <c r="LNP125" s="433"/>
      <c r="LNQ125" s="433"/>
      <c r="LNR125" s="433"/>
      <c r="LNS125" s="433"/>
      <c r="LNT125" s="433"/>
      <c r="LNU125" s="433"/>
      <c r="LNV125" s="433"/>
      <c r="LNW125" s="433"/>
      <c r="LNX125" s="433"/>
      <c r="LNY125" s="433"/>
      <c r="LNZ125" s="433"/>
      <c r="LOA125" s="433"/>
      <c r="LOB125" s="433"/>
      <c r="LOC125" s="433"/>
      <c r="LOD125" s="433"/>
      <c r="LOE125" s="433"/>
      <c r="LOF125" s="433"/>
      <c r="LOG125" s="433"/>
      <c r="LOH125" s="433"/>
      <c r="LOI125" s="433"/>
      <c r="LOJ125" s="433"/>
      <c r="LOK125" s="433"/>
      <c r="LOL125" s="433"/>
      <c r="LOM125" s="433"/>
      <c r="LON125" s="433"/>
      <c r="LOO125" s="433"/>
      <c r="LOP125" s="433"/>
      <c r="LOQ125" s="433"/>
      <c r="LOR125" s="433"/>
      <c r="LOS125" s="433"/>
      <c r="LOT125" s="433"/>
      <c r="LOU125" s="433"/>
      <c r="LOV125" s="433"/>
      <c r="LOW125" s="433"/>
      <c r="LOX125" s="433"/>
      <c r="LOY125" s="433"/>
      <c r="LOZ125" s="433"/>
      <c r="LPA125" s="433"/>
      <c r="LPB125" s="433"/>
      <c r="LPC125" s="433"/>
      <c r="LPD125" s="433"/>
      <c r="LPE125" s="433"/>
      <c r="LPF125" s="433"/>
      <c r="LPG125" s="433"/>
      <c r="LPH125" s="433"/>
      <c r="LPI125" s="433"/>
      <c r="LPJ125" s="433"/>
      <c r="LPK125" s="433"/>
      <c r="LPL125" s="433"/>
      <c r="LPM125" s="433"/>
      <c r="LPN125" s="433"/>
      <c r="LPO125" s="433"/>
      <c r="LPP125" s="433"/>
      <c r="LPQ125" s="433"/>
      <c r="LPR125" s="433"/>
      <c r="LPS125" s="433"/>
      <c r="LPT125" s="433"/>
      <c r="LPU125" s="433"/>
      <c r="LPV125" s="433"/>
      <c r="LPW125" s="433"/>
      <c r="LPX125" s="433"/>
      <c r="LPY125" s="433"/>
      <c r="LPZ125" s="433"/>
      <c r="LQA125" s="433"/>
      <c r="LQB125" s="433"/>
      <c r="LQC125" s="433"/>
      <c r="LQD125" s="433"/>
      <c r="LQE125" s="433"/>
      <c r="LQF125" s="433"/>
      <c r="LQG125" s="433"/>
      <c r="LQH125" s="433"/>
      <c r="LQI125" s="433"/>
      <c r="LQJ125" s="433"/>
      <c r="LQK125" s="433"/>
      <c r="LQL125" s="433"/>
      <c r="LQM125" s="433"/>
      <c r="LQN125" s="433"/>
      <c r="LQO125" s="433"/>
      <c r="LQP125" s="433"/>
      <c r="LQQ125" s="433"/>
      <c r="LQR125" s="433"/>
      <c r="LQS125" s="433"/>
      <c r="LQT125" s="433"/>
      <c r="LQU125" s="433"/>
      <c r="LQV125" s="433"/>
      <c r="LQW125" s="433"/>
      <c r="LQX125" s="433"/>
      <c r="LQY125" s="433"/>
      <c r="LQZ125" s="433"/>
      <c r="LRA125" s="433"/>
      <c r="LRB125" s="433"/>
      <c r="LRC125" s="433"/>
      <c r="LRD125" s="433"/>
      <c r="LRE125" s="433"/>
      <c r="LRF125" s="433"/>
      <c r="LRG125" s="433"/>
      <c r="LRH125" s="433"/>
      <c r="LRI125" s="433"/>
      <c r="LRJ125" s="433"/>
      <c r="LRK125" s="433"/>
      <c r="LRL125" s="433"/>
      <c r="LRM125" s="433"/>
      <c r="LRN125" s="433"/>
      <c r="LRO125" s="433"/>
      <c r="LRP125" s="433"/>
      <c r="LRQ125" s="433"/>
      <c r="LRR125" s="433"/>
      <c r="LRS125" s="433"/>
      <c r="LRT125" s="433"/>
      <c r="LRU125" s="433"/>
      <c r="LRV125" s="433"/>
      <c r="LRW125" s="433"/>
      <c r="LRX125" s="433"/>
      <c r="LRY125" s="433"/>
      <c r="LRZ125" s="433"/>
      <c r="LSA125" s="433"/>
      <c r="LSB125" s="433"/>
      <c r="LSC125" s="433"/>
      <c r="LSD125" s="433"/>
      <c r="LSE125" s="433"/>
      <c r="LSF125" s="433"/>
      <c r="LSG125" s="433"/>
      <c r="LSH125" s="433"/>
      <c r="LSI125" s="433"/>
      <c r="LSJ125" s="433"/>
      <c r="LSK125" s="433"/>
      <c r="LSL125" s="433"/>
      <c r="LSM125" s="433"/>
      <c r="LSN125" s="433"/>
      <c r="LSO125" s="433"/>
      <c r="LSP125" s="433"/>
      <c r="LSQ125" s="433"/>
      <c r="LSR125" s="433"/>
      <c r="LSS125" s="433"/>
      <c r="LST125" s="433"/>
      <c r="LSU125" s="433"/>
      <c r="LSV125" s="433"/>
      <c r="LSW125" s="433"/>
      <c r="LSX125" s="433"/>
      <c r="LSY125" s="433"/>
      <c r="LSZ125" s="433"/>
      <c r="LTA125" s="433"/>
      <c r="LTB125" s="433"/>
      <c r="LTC125" s="433"/>
      <c r="LTD125" s="433"/>
      <c r="LTE125" s="433"/>
      <c r="LTF125" s="433"/>
      <c r="LTG125" s="433"/>
      <c r="LTH125" s="433"/>
      <c r="LTI125" s="433"/>
      <c r="LTJ125" s="433"/>
      <c r="LTK125" s="433"/>
      <c r="LTL125" s="433"/>
      <c r="LTM125" s="433"/>
      <c r="LTN125" s="433"/>
      <c r="LTO125" s="433"/>
      <c r="LTP125" s="433"/>
      <c r="LTQ125" s="433"/>
      <c r="LTR125" s="433"/>
      <c r="LTS125" s="433"/>
      <c r="LTT125" s="433"/>
      <c r="LTU125" s="433"/>
      <c r="LTV125" s="433"/>
      <c r="LTW125" s="433"/>
      <c r="LTX125" s="433"/>
      <c r="LTY125" s="433"/>
      <c r="LTZ125" s="433"/>
      <c r="LUA125" s="433"/>
      <c r="LUB125" s="433"/>
      <c r="LUC125" s="433"/>
      <c r="LUD125" s="433"/>
      <c r="LUE125" s="433"/>
      <c r="LUF125" s="433"/>
      <c r="LUG125" s="433"/>
      <c r="LUH125" s="433"/>
      <c r="LUI125" s="433"/>
      <c r="LUJ125" s="433"/>
      <c r="LUK125" s="433"/>
      <c r="LUL125" s="433"/>
      <c r="LUM125" s="433"/>
      <c r="LUN125" s="433"/>
      <c r="LUO125" s="433"/>
      <c r="LUP125" s="433"/>
      <c r="LUQ125" s="433"/>
      <c r="LUR125" s="433"/>
      <c r="LUS125" s="433"/>
      <c r="LUT125" s="433"/>
      <c r="LUU125" s="433"/>
      <c r="LUV125" s="433"/>
      <c r="LUW125" s="433"/>
      <c r="LUX125" s="433"/>
      <c r="LUY125" s="433"/>
      <c r="LUZ125" s="433"/>
      <c r="LVA125" s="433"/>
      <c r="LVB125" s="433"/>
      <c r="LVC125" s="433"/>
      <c r="LVD125" s="433"/>
      <c r="LVE125" s="433"/>
      <c r="LVF125" s="433"/>
      <c r="LVG125" s="433"/>
      <c r="LVH125" s="433"/>
      <c r="LVI125" s="433"/>
      <c r="LVJ125" s="433"/>
      <c r="LVK125" s="433"/>
      <c r="LVL125" s="433"/>
      <c r="LVM125" s="433"/>
      <c r="LVN125" s="433"/>
      <c r="LVO125" s="433"/>
      <c r="LVP125" s="433"/>
      <c r="LVQ125" s="433"/>
      <c r="LVR125" s="433"/>
      <c r="LVS125" s="433"/>
      <c r="LVT125" s="433"/>
      <c r="LVU125" s="433"/>
      <c r="LVV125" s="433"/>
      <c r="LVW125" s="433"/>
      <c r="LVX125" s="433"/>
      <c r="LVY125" s="433"/>
      <c r="LVZ125" s="433"/>
      <c r="LWA125" s="433"/>
      <c r="LWB125" s="433"/>
      <c r="LWC125" s="433"/>
      <c r="LWD125" s="433"/>
      <c r="LWE125" s="433"/>
      <c r="LWF125" s="433"/>
      <c r="LWG125" s="433"/>
      <c r="LWH125" s="433"/>
      <c r="LWI125" s="433"/>
      <c r="LWJ125" s="433"/>
      <c r="LWK125" s="433"/>
      <c r="LWL125" s="433"/>
      <c r="LWM125" s="433"/>
      <c r="LWN125" s="433"/>
      <c r="LWO125" s="433"/>
      <c r="LWP125" s="433"/>
      <c r="LWQ125" s="433"/>
      <c r="LWR125" s="433"/>
      <c r="LWS125" s="433"/>
      <c r="LWT125" s="433"/>
      <c r="LWU125" s="433"/>
      <c r="LWV125" s="433"/>
      <c r="LWW125" s="433"/>
      <c r="LWX125" s="433"/>
      <c r="LWY125" s="433"/>
      <c r="LWZ125" s="433"/>
      <c r="LXA125" s="433"/>
      <c r="LXB125" s="433"/>
      <c r="LXC125" s="433"/>
      <c r="LXD125" s="433"/>
      <c r="LXE125" s="433"/>
      <c r="LXF125" s="433"/>
      <c r="LXG125" s="433"/>
      <c r="LXH125" s="433"/>
      <c r="LXI125" s="433"/>
      <c r="LXJ125" s="433"/>
      <c r="LXK125" s="433"/>
      <c r="LXL125" s="433"/>
      <c r="LXM125" s="433"/>
      <c r="LXN125" s="433"/>
      <c r="LXO125" s="433"/>
      <c r="LXP125" s="433"/>
      <c r="LXQ125" s="433"/>
      <c r="LXR125" s="433"/>
      <c r="LXS125" s="433"/>
      <c r="LXT125" s="433"/>
      <c r="LXU125" s="433"/>
      <c r="LXV125" s="433"/>
      <c r="LXW125" s="433"/>
      <c r="LXX125" s="433"/>
      <c r="LXY125" s="433"/>
      <c r="LXZ125" s="433"/>
      <c r="LYA125" s="433"/>
      <c r="LYB125" s="433"/>
      <c r="LYC125" s="433"/>
      <c r="LYD125" s="433"/>
      <c r="LYE125" s="433"/>
      <c r="LYF125" s="433"/>
      <c r="LYG125" s="433"/>
      <c r="LYH125" s="433"/>
      <c r="LYI125" s="433"/>
      <c r="LYJ125" s="433"/>
      <c r="LYK125" s="433"/>
      <c r="LYL125" s="433"/>
      <c r="LYM125" s="433"/>
      <c r="LYN125" s="433"/>
      <c r="LYO125" s="433"/>
      <c r="LYP125" s="433"/>
      <c r="LYQ125" s="433"/>
      <c r="LYR125" s="433"/>
      <c r="LYS125" s="433"/>
      <c r="LYT125" s="433"/>
      <c r="LYU125" s="433"/>
      <c r="LYV125" s="433"/>
      <c r="LYW125" s="433"/>
      <c r="LYX125" s="433"/>
      <c r="LYY125" s="433"/>
      <c r="LYZ125" s="433"/>
      <c r="LZA125" s="433"/>
      <c r="LZB125" s="433"/>
      <c r="LZC125" s="433"/>
      <c r="LZD125" s="433"/>
      <c r="LZE125" s="433"/>
      <c r="LZF125" s="433"/>
      <c r="LZG125" s="433"/>
      <c r="LZH125" s="433"/>
      <c r="LZI125" s="433"/>
      <c r="LZJ125" s="433"/>
      <c r="LZK125" s="433"/>
      <c r="LZL125" s="433"/>
      <c r="LZM125" s="433"/>
      <c r="LZN125" s="433"/>
      <c r="LZO125" s="433"/>
      <c r="LZP125" s="433"/>
      <c r="LZQ125" s="433"/>
      <c r="LZR125" s="433"/>
      <c r="LZS125" s="433"/>
      <c r="LZT125" s="433"/>
      <c r="LZU125" s="433"/>
      <c r="LZV125" s="433"/>
      <c r="LZW125" s="433"/>
      <c r="LZX125" s="433"/>
      <c r="LZY125" s="433"/>
      <c r="LZZ125" s="433"/>
      <c r="MAA125" s="433"/>
      <c r="MAB125" s="433"/>
      <c r="MAC125" s="433"/>
      <c r="MAD125" s="433"/>
      <c r="MAE125" s="433"/>
      <c r="MAF125" s="433"/>
      <c r="MAG125" s="433"/>
      <c r="MAH125" s="433"/>
      <c r="MAI125" s="433"/>
      <c r="MAJ125" s="433"/>
      <c r="MAK125" s="433"/>
      <c r="MAL125" s="433"/>
      <c r="MAM125" s="433"/>
      <c r="MAN125" s="433"/>
      <c r="MAO125" s="433"/>
      <c r="MAP125" s="433"/>
      <c r="MAQ125" s="433"/>
      <c r="MAR125" s="433"/>
      <c r="MAS125" s="433"/>
      <c r="MAT125" s="433"/>
      <c r="MAU125" s="433"/>
      <c r="MAV125" s="433"/>
      <c r="MAW125" s="433"/>
      <c r="MAX125" s="433"/>
      <c r="MAY125" s="433"/>
      <c r="MAZ125" s="433"/>
      <c r="MBA125" s="433"/>
      <c r="MBB125" s="433"/>
      <c r="MBC125" s="433"/>
      <c r="MBD125" s="433"/>
      <c r="MBE125" s="433"/>
      <c r="MBF125" s="433"/>
      <c r="MBG125" s="433"/>
      <c r="MBH125" s="433"/>
      <c r="MBI125" s="433"/>
      <c r="MBJ125" s="433"/>
      <c r="MBK125" s="433"/>
      <c r="MBL125" s="433"/>
      <c r="MBM125" s="433"/>
      <c r="MBN125" s="433"/>
      <c r="MBO125" s="433"/>
      <c r="MBP125" s="433"/>
      <c r="MBQ125" s="433"/>
      <c r="MBR125" s="433"/>
      <c r="MBS125" s="433"/>
      <c r="MBT125" s="433"/>
      <c r="MBU125" s="433"/>
      <c r="MBV125" s="433"/>
      <c r="MBW125" s="433"/>
      <c r="MBX125" s="433"/>
      <c r="MBY125" s="433"/>
      <c r="MBZ125" s="433"/>
      <c r="MCA125" s="433"/>
      <c r="MCB125" s="433"/>
      <c r="MCC125" s="433"/>
      <c r="MCD125" s="433"/>
      <c r="MCE125" s="433"/>
      <c r="MCF125" s="433"/>
      <c r="MCG125" s="433"/>
      <c r="MCH125" s="433"/>
      <c r="MCI125" s="433"/>
      <c r="MCJ125" s="433"/>
      <c r="MCK125" s="433"/>
      <c r="MCL125" s="433"/>
      <c r="MCM125" s="433"/>
      <c r="MCN125" s="433"/>
      <c r="MCO125" s="433"/>
      <c r="MCP125" s="433"/>
      <c r="MCQ125" s="433"/>
      <c r="MCR125" s="433"/>
      <c r="MCS125" s="433"/>
      <c r="MCT125" s="433"/>
      <c r="MCU125" s="433"/>
      <c r="MCV125" s="433"/>
      <c r="MCW125" s="433"/>
      <c r="MCX125" s="433"/>
      <c r="MCY125" s="433"/>
      <c r="MCZ125" s="433"/>
      <c r="MDA125" s="433"/>
      <c r="MDB125" s="433"/>
      <c r="MDC125" s="433"/>
      <c r="MDD125" s="433"/>
      <c r="MDE125" s="433"/>
      <c r="MDF125" s="433"/>
      <c r="MDG125" s="433"/>
      <c r="MDH125" s="433"/>
      <c r="MDI125" s="433"/>
      <c r="MDJ125" s="433"/>
      <c r="MDK125" s="433"/>
      <c r="MDL125" s="433"/>
      <c r="MDM125" s="433"/>
      <c r="MDN125" s="433"/>
      <c r="MDO125" s="433"/>
      <c r="MDP125" s="433"/>
      <c r="MDQ125" s="433"/>
      <c r="MDR125" s="433"/>
      <c r="MDS125" s="433"/>
      <c r="MDT125" s="433"/>
      <c r="MDU125" s="433"/>
      <c r="MDV125" s="433"/>
      <c r="MDW125" s="433"/>
      <c r="MDX125" s="433"/>
      <c r="MDY125" s="433"/>
      <c r="MDZ125" s="433"/>
      <c r="MEA125" s="433"/>
      <c r="MEB125" s="433"/>
      <c r="MEC125" s="433"/>
      <c r="MED125" s="433"/>
      <c r="MEE125" s="433"/>
      <c r="MEF125" s="433"/>
      <c r="MEG125" s="433"/>
      <c r="MEH125" s="433"/>
      <c r="MEI125" s="433"/>
      <c r="MEJ125" s="433"/>
      <c r="MEK125" s="433"/>
      <c r="MEL125" s="433"/>
      <c r="MEM125" s="433"/>
      <c r="MEN125" s="433"/>
      <c r="MEO125" s="433"/>
      <c r="MEP125" s="433"/>
      <c r="MEQ125" s="433"/>
      <c r="MER125" s="433"/>
      <c r="MES125" s="433"/>
      <c r="MET125" s="433"/>
      <c r="MEU125" s="433"/>
      <c r="MEV125" s="433"/>
      <c r="MEW125" s="433"/>
      <c r="MEX125" s="433"/>
      <c r="MEY125" s="433"/>
      <c r="MEZ125" s="433"/>
      <c r="MFA125" s="433"/>
      <c r="MFB125" s="433"/>
      <c r="MFC125" s="433"/>
      <c r="MFD125" s="433"/>
      <c r="MFE125" s="433"/>
      <c r="MFF125" s="433"/>
      <c r="MFG125" s="433"/>
      <c r="MFH125" s="433"/>
      <c r="MFI125" s="433"/>
      <c r="MFJ125" s="433"/>
      <c r="MFK125" s="433"/>
      <c r="MFL125" s="433"/>
      <c r="MFM125" s="433"/>
      <c r="MFN125" s="433"/>
      <c r="MFO125" s="433"/>
      <c r="MFP125" s="433"/>
      <c r="MFQ125" s="433"/>
      <c r="MFR125" s="433"/>
      <c r="MFS125" s="433"/>
      <c r="MFT125" s="433"/>
      <c r="MFU125" s="433"/>
      <c r="MFV125" s="433"/>
      <c r="MFW125" s="433"/>
      <c r="MFX125" s="433"/>
      <c r="MFY125" s="433"/>
      <c r="MFZ125" s="433"/>
      <c r="MGA125" s="433"/>
      <c r="MGB125" s="433"/>
      <c r="MGC125" s="433"/>
      <c r="MGD125" s="433"/>
      <c r="MGE125" s="433"/>
      <c r="MGF125" s="433"/>
      <c r="MGG125" s="433"/>
      <c r="MGH125" s="433"/>
      <c r="MGI125" s="433"/>
      <c r="MGJ125" s="433"/>
      <c r="MGK125" s="433"/>
      <c r="MGL125" s="433"/>
      <c r="MGM125" s="433"/>
      <c r="MGN125" s="433"/>
      <c r="MGO125" s="433"/>
      <c r="MGP125" s="433"/>
      <c r="MGQ125" s="433"/>
      <c r="MGR125" s="433"/>
      <c r="MGS125" s="433"/>
      <c r="MGT125" s="433"/>
      <c r="MGU125" s="433"/>
      <c r="MGV125" s="433"/>
      <c r="MGW125" s="433"/>
      <c r="MGX125" s="433"/>
      <c r="MGY125" s="433"/>
      <c r="MGZ125" s="433"/>
      <c r="MHA125" s="433"/>
      <c r="MHB125" s="433"/>
      <c r="MHC125" s="433"/>
      <c r="MHD125" s="433"/>
      <c r="MHE125" s="433"/>
      <c r="MHF125" s="433"/>
      <c r="MHG125" s="433"/>
      <c r="MHH125" s="433"/>
      <c r="MHI125" s="433"/>
      <c r="MHJ125" s="433"/>
      <c r="MHK125" s="433"/>
      <c r="MHL125" s="433"/>
      <c r="MHM125" s="433"/>
      <c r="MHN125" s="433"/>
      <c r="MHO125" s="433"/>
      <c r="MHP125" s="433"/>
      <c r="MHQ125" s="433"/>
      <c r="MHR125" s="433"/>
      <c r="MHS125" s="433"/>
      <c r="MHT125" s="433"/>
      <c r="MHU125" s="433"/>
      <c r="MHV125" s="433"/>
      <c r="MHW125" s="433"/>
      <c r="MHX125" s="433"/>
      <c r="MHY125" s="433"/>
      <c r="MHZ125" s="433"/>
      <c r="MIA125" s="433"/>
      <c r="MIB125" s="433"/>
      <c r="MIC125" s="433"/>
      <c r="MID125" s="433"/>
      <c r="MIE125" s="433"/>
      <c r="MIF125" s="433"/>
      <c r="MIG125" s="433"/>
      <c r="MIH125" s="433"/>
      <c r="MII125" s="433"/>
      <c r="MIJ125" s="433"/>
      <c r="MIK125" s="433"/>
      <c r="MIL125" s="433"/>
      <c r="MIM125" s="433"/>
      <c r="MIN125" s="433"/>
      <c r="MIO125" s="433"/>
      <c r="MIP125" s="433"/>
      <c r="MIQ125" s="433"/>
      <c r="MIR125" s="433"/>
      <c r="MIS125" s="433"/>
      <c r="MIT125" s="433"/>
      <c r="MIU125" s="433"/>
      <c r="MIV125" s="433"/>
      <c r="MIW125" s="433"/>
      <c r="MIX125" s="433"/>
      <c r="MIY125" s="433"/>
      <c r="MIZ125" s="433"/>
      <c r="MJA125" s="433"/>
      <c r="MJB125" s="433"/>
      <c r="MJC125" s="433"/>
      <c r="MJD125" s="433"/>
      <c r="MJE125" s="433"/>
      <c r="MJF125" s="433"/>
      <c r="MJG125" s="433"/>
      <c r="MJH125" s="433"/>
      <c r="MJI125" s="433"/>
      <c r="MJJ125" s="433"/>
      <c r="MJK125" s="433"/>
      <c r="MJL125" s="433"/>
      <c r="MJM125" s="433"/>
      <c r="MJN125" s="433"/>
      <c r="MJO125" s="433"/>
      <c r="MJP125" s="433"/>
      <c r="MJQ125" s="433"/>
      <c r="MJR125" s="433"/>
      <c r="MJS125" s="433"/>
      <c r="MJT125" s="433"/>
      <c r="MJU125" s="433"/>
      <c r="MJV125" s="433"/>
      <c r="MJW125" s="433"/>
      <c r="MJX125" s="433"/>
      <c r="MJY125" s="433"/>
      <c r="MJZ125" s="433"/>
      <c r="MKA125" s="433"/>
      <c r="MKB125" s="433"/>
      <c r="MKC125" s="433"/>
      <c r="MKD125" s="433"/>
      <c r="MKE125" s="433"/>
      <c r="MKF125" s="433"/>
      <c r="MKG125" s="433"/>
      <c r="MKH125" s="433"/>
      <c r="MKI125" s="433"/>
      <c r="MKJ125" s="433"/>
      <c r="MKK125" s="433"/>
      <c r="MKL125" s="433"/>
      <c r="MKM125" s="433"/>
      <c r="MKN125" s="433"/>
      <c r="MKO125" s="433"/>
      <c r="MKP125" s="433"/>
      <c r="MKQ125" s="433"/>
      <c r="MKR125" s="433"/>
      <c r="MKS125" s="433"/>
      <c r="MKT125" s="433"/>
      <c r="MKU125" s="433"/>
      <c r="MKV125" s="433"/>
      <c r="MKW125" s="433"/>
      <c r="MKX125" s="433"/>
      <c r="MKY125" s="433"/>
      <c r="MKZ125" s="433"/>
      <c r="MLA125" s="433"/>
      <c r="MLB125" s="433"/>
      <c r="MLC125" s="433"/>
      <c r="MLD125" s="433"/>
      <c r="MLE125" s="433"/>
      <c r="MLF125" s="433"/>
      <c r="MLG125" s="433"/>
      <c r="MLH125" s="433"/>
      <c r="MLI125" s="433"/>
      <c r="MLJ125" s="433"/>
      <c r="MLK125" s="433"/>
      <c r="MLL125" s="433"/>
      <c r="MLM125" s="433"/>
      <c r="MLN125" s="433"/>
      <c r="MLO125" s="433"/>
      <c r="MLP125" s="433"/>
      <c r="MLQ125" s="433"/>
      <c r="MLR125" s="433"/>
      <c r="MLS125" s="433"/>
      <c r="MLT125" s="433"/>
      <c r="MLU125" s="433"/>
      <c r="MLV125" s="433"/>
      <c r="MLW125" s="433"/>
      <c r="MLX125" s="433"/>
      <c r="MLY125" s="433"/>
      <c r="MLZ125" s="433"/>
      <c r="MMA125" s="433"/>
      <c r="MMB125" s="433"/>
      <c r="MMC125" s="433"/>
      <c r="MMD125" s="433"/>
      <c r="MME125" s="433"/>
      <c r="MMF125" s="433"/>
      <c r="MMG125" s="433"/>
      <c r="MMH125" s="433"/>
      <c r="MMI125" s="433"/>
      <c r="MMJ125" s="433"/>
      <c r="MMK125" s="433"/>
      <c r="MML125" s="433"/>
      <c r="MMM125" s="433"/>
      <c r="MMN125" s="433"/>
      <c r="MMO125" s="433"/>
      <c r="MMP125" s="433"/>
      <c r="MMQ125" s="433"/>
      <c r="MMR125" s="433"/>
      <c r="MMS125" s="433"/>
      <c r="MMT125" s="433"/>
      <c r="MMU125" s="433"/>
      <c r="MMV125" s="433"/>
      <c r="MMW125" s="433"/>
      <c r="MMX125" s="433"/>
      <c r="MMY125" s="433"/>
      <c r="MMZ125" s="433"/>
      <c r="MNA125" s="433"/>
      <c r="MNB125" s="433"/>
      <c r="MNC125" s="433"/>
      <c r="MND125" s="433"/>
      <c r="MNE125" s="433"/>
      <c r="MNF125" s="433"/>
      <c r="MNG125" s="433"/>
      <c r="MNH125" s="433"/>
      <c r="MNI125" s="433"/>
      <c r="MNJ125" s="433"/>
      <c r="MNK125" s="433"/>
      <c r="MNL125" s="433"/>
      <c r="MNM125" s="433"/>
      <c r="MNN125" s="433"/>
      <c r="MNO125" s="433"/>
      <c r="MNP125" s="433"/>
      <c r="MNQ125" s="433"/>
      <c r="MNR125" s="433"/>
      <c r="MNS125" s="433"/>
      <c r="MNT125" s="433"/>
      <c r="MNU125" s="433"/>
      <c r="MNV125" s="433"/>
      <c r="MNW125" s="433"/>
      <c r="MNX125" s="433"/>
      <c r="MNY125" s="433"/>
      <c r="MNZ125" s="433"/>
      <c r="MOA125" s="433"/>
      <c r="MOB125" s="433"/>
      <c r="MOC125" s="433"/>
      <c r="MOD125" s="433"/>
      <c r="MOE125" s="433"/>
      <c r="MOF125" s="433"/>
      <c r="MOG125" s="433"/>
      <c r="MOH125" s="433"/>
      <c r="MOI125" s="433"/>
      <c r="MOJ125" s="433"/>
      <c r="MOK125" s="433"/>
      <c r="MOL125" s="433"/>
      <c r="MOM125" s="433"/>
      <c r="MON125" s="433"/>
      <c r="MOO125" s="433"/>
      <c r="MOP125" s="433"/>
      <c r="MOQ125" s="433"/>
      <c r="MOR125" s="433"/>
      <c r="MOS125" s="433"/>
      <c r="MOT125" s="433"/>
      <c r="MOU125" s="433"/>
      <c r="MOV125" s="433"/>
      <c r="MOW125" s="433"/>
      <c r="MOX125" s="433"/>
      <c r="MOY125" s="433"/>
      <c r="MOZ125" s="433"/>
      <c r="MPA125" s="433"/>
      <c r="MPB125" s="433"/>
      <c r="MPC125" s="433"/>
      <c r="MPD125" s="433"/>
      <c r="MPE125" s="433"/>
      <c r="MPF125" s="433"/>
      <c r="MPG125" s="433"/>
      <c r="MPH125" s="433"/>
      <c r="MPI125" s="433"/>
      <c r="MPJ125" s="433"/>
      <c r="MPK125" s="433"/>
      <c r="MPL125" s="433"/>
      <c r="MPM125" s="433"/>
      <c r="MPN125" s="433"/>
      <c r="MPO125" s="433"/>
      <c r="MPP125" s="433"/>
      <c r="MPQ125" s="433"/>
      <c r="MPR125" s="433"/>
      <c r="MPS125" s="433"/>
      <c r="MPT125" s="433"/>
      <c r="MPU125" s="433"/>
      <c r="MPV125" s="433"/>
      <c r="MPW125" s="433"/>
      <c r="MPX125" s="433"/>
      <c r="MPY125" s="433"/>
      <c r="MPZ125" s="433"/>
      <c r="MQA125" s="433"/>
      <c r="MQB125" s="433"/>
      <c r="MQC125" s="433"/>
      <c r="MQD125" s="433"/>
      <c r="MQE125" s="433"/>
      <c r="MQF125" s="433"/>
      <c r="MQG125" s="433"/>
      <c r="MQH125" s="433"/>
      <c r="MQI125" s="433"/>
      <c r="MQJ125" s="433"/>
      <c r="MQK125" s="433"/>
      <c r="MQL125" s="433"/>
      <c r="MQM125" s="433"/>
      <c r="MQN125" s="433"/>
      <c r="MQO125" s="433"/>
      <c r="MQP125" s="433"/>
      <c r="MQQ125" s="433"/>
      <c r="MQR125" s="433"/>
      <c r="MQS125" s="433"/>
      <c r="MQT125" s="433"/>
      <c r="MQU125" s="433"/>
      <c r="MQV125" s="433"/>
      <c r="MQW125" s="433"/>
      <c r="MQX125" s="433"/>
      <c r="MQY125" s="433"/>
      <c r="MQZ125" s="433"/>
      <c r="MRA125" s="433"/>
      <c r="MRB125" s="433"/>
      <c r="MRC125" s="433"/>
      <c r="MRD125" s="433"/>
      <c r="MRE125" s="433"/>
      <c r="MRF125" s="433"/>
      <c r="MRG125" s="433"/>
      <c r="MRH125" s="433"/>
      <c r="MRI125" s="433"/>
      <c r="MRJ125" s="433"/>
      <c r="MRK125" s="433"/>
      <c r="MRL125" s="433"/>
      <c r="MRM125" s="433"/>
      <c r="MRN125" s="433"/>
      <c r="MRO125" s="433"/>
      <c r="MRP125" s="433"/>
      <c r="MRQ125" s="433"/>
      <c r="MRR125" s="433"/>
      <c r="MRS125" s="433"/>
      <c r="MRT125" s="433"/>
      <c r="MRU125" s="433"/>
      <c r="MRV125" s="433"/>
      <c r="MRW125" s="433"/>
      <c r="MRX125" s="433"/>
      <c r="MRY125" s="433"/>
      <c r="MRZ125" s="433"/>
      <c r="MSA125" s="433"/>
      <c r="MSB125" s="433"/>
      <c r="MSC125" s="433"/>
      <c r="MSD125" s="433"/>
      <c r="MSE125" s="433"/>
      <c r="MSF125" s="433"/>
      <c r="MSG125" s="433"/>
      <c r="MSH125" s="433"/>
      <c r="MSI125" s="433"/>
      <c r="MSJ125" s="433"/>
      <c r="MSK125" s="433"/>
      <c r="MSL125" s="433"/>
      <c r="MSM125" s="433"/>
      <c r="MSN125" s="433"/>
      <c r="MSO125" s="433"/>
      <c r="MSP125" s="433"/>
      <c r="MSQ125" s="433"/>
      <c r="MSR125" s="433"/>
      <c r="MSS125" s="433"/>
      <c r="MST125" s="433"/>
      <c r="MSU125" s="433"/>
      <c r="MSV125" s="433"/>
      <c r="MSW125" s="433"/>
      <c r="MSX125" s="433"/>
      <c r="MSY125" s="433"/>
      <c r="MSZ125" s="433"/>
      <c r="MTA125" s="433"/>
      <c r="MTB125" s="433"/>
      <c r="MTC125" s="433"/>
      <c r="MTD125" s="433"/>
      <c r="MTE125" s="433"/>
      <c r="MTF125" s="433"/>
      <c r="MTG125" s="433"/>
      <c r="MTH125" s="433"/>
      <c r="MTI125" s="433"/>
      <c r="MTJ125" s="433"/>
      <c r="MTK125" s="433"/>
      <c r="MTL125" s="433"/>
      <c r="MTM125" s="433"/>
      <c r="MTN125" s="433"/>
      <c r="MTO125" s="433"/>
      <c r="MTP125" s="433"/>
      <c r="MTQ125" s="433"/>
      <c r="MTR125" s="433"/>
      <c r="MTS125" s="433"/>
      <c r="MTT125" s="433"/>
      <c r="MTU125" s="433"/>
      <c r="MTV125" s="433"/>
      <c r="MTW125" s="433"/>
      <c r="MTX125" s="433"/>
      <c r="MTY125" s="433"/>
      <c r="MTZ125" s="433"/>
      <c r="MUA125" s="433"/>
      <c r="MUB125" s="433"/>
      <c r="MUC125" s="433"/>
      <c r="MUD125" s="433"/>
      <c r="MUE125" s="433"/>
      <c r="MUF125" s="433"/>
      <c r="MUG125" s="433"/>
      <c r="MUH125" s="433"/>
      <c r="MUI125" s="433"/>
      <c r="MUJ125" s="433"/>
      <c r="MUK125" s="433"/>
      <c r="MUL125" s="433"/>
      <c r="MUM125" s="433"/>
      <c r="MUN125" s="433"/>
      <c r="MUO125" s="433"/>
      <c r="MUP125" s="433"/>
      <c r="MUQ125" s="433"/>
      <c r="MUR125" s="433"/>
      <c r="MUS125" s="433"/>
      <c r="MUT125" s="433"/>
      <c r="MUU125" s="433"/>
      <c r="MUV125" s="433"/>
      <c r="MUW125" s="433"/>
      <c r="MUX125" s="433"/>
      <c r="MUY125" s="433"/>
      <c r="MUZ125" s="433"/>
      <c r="MVA125" s="433"/>
      <c r="MVB125" s="433"/>
      <c r="MVC125" s="433"/>
      <c r="MVD125" s="433"/>
      <c r="MVE125" s="433"/>
      <c r="MVF125" s="433"/>
      <c r="MVG125" s="433"/>
      <c r="MVH125" s="433"/>
      <c r="MVI125" s="433"/>
      <c r="MVJ125" s="433"/>
      <c r="MVK125" s="433"/>
      <c r="MVL125" s="433"/>
      <c r="MVM125" s="433"/>
      <c r="MVN125" s="433"/>
      <c r="MVO125" s="433"/>
      <c r="MVP125" s="433"/>
      <c r="MVQ125" s="433"/>
      <c r="MVR125" s="433"/>
      <c r="MVS125" s="433"/>
      <c r="MVT125" s="433"/>
      <c r="MVU125" s="433"/>
      <c r="MVV125" s="433"/>
      <c r="MVW125" s="433"/>
      <c r="MVX125" s="433"/>
      <c r="MVY125" s="433"/>
      <c r="MVZ125" s="433"/>
      <c r="MWA125" s="433"/>
      <c r="MWB125" s="433"/>
      <c r="MWC125" s="433"/>
      <c r="MWD125" s="433"/>
      <c r="MWE125" s="433"/>
      <c r="MWF125" s="433"/>
      <c r="MWG125" s="433"/>
      <c r="MWH125" s="433"/>
      <c r="MWI125" s="433"/>
      <c r="MWJ125" s="433"/>
      <c r="MWK125" s="433"/>
      <c r="MWL125" s="433"/>
      <c r="MWM125" s="433"/>
      <c r="MWN125" s="433"/>
      <c r="MWO125" s="433"/>
      <c r="MWP125" s="433"/>
      <c r="MWQ125" s="433"/>
      <c r="MWR125" s="433"/>
      <c r="MWS125" s="433"/>
      <c r="MWT125" s="433"/>
      <c r="MWU125" s="433"/>
      <c r="MWV125" s="433"/>
      <c r="MWW125" s="433"/>
      <c r="MWX125" s="433"/>
      <c r="MWY125" s="433"/>
      <c r="MWZ125" s="433"/>
      <c r="MXA125" s="433"/>
      <c r="MXB125" s="433"/>
      <c r="MXC125" s="433"/>
      <c r="MXD125" s="433"/>
      <c r="MXE125" s="433"/>
      <c r="MXF125" s="433"/>
      <c r="MXG125" s="433"/>
      <c r="MXH125" s="433"/>
      <c r="MXI125" s="433"/>
      <c r="MXJ125" s="433"/>
      <c r="MXK125" s="433"/>
      <c r="MXL125" s="433"/>
      <c r="MXM125" s="433"/>
      <c r="MXN125" s="433"/>
      <c r="MXO125" s="433"/>
      <c r="MXP125" s="433"/>
      <c r="MXQ125" s="433"/>
      <c r="MXR125" s="433"/>
      <c r="MXS125" s="433"/>
      <c r="MXT125" s="433"/>
      <c r="MXU125" s="433"/>
      <c r="MXV125" s="433"/>
      <c r="MXW125" s="433"/>
      <c r="MXX125" s="433"/>
      <c r="MXY125" s="433"/>
      <c r="MXZ125" s="433"/>
      <c r="MYA125" s="433"/>
      <c r="MYB125" s="433"/>
      <c r="MYC125" s="433"/>
      <c r="MYD125" s="433"/>
      <c r="MYE125" s="433"/>
      <c r="MYF125" s="433"/>
      <c r="MYG125" s="433"/>
      <c r="MYH125" s="433"/>
      <c r="MYI125" s="433"/>
      <c r="MYJ125" s="433"/>
      <c r="MYK125" s="433"/>
      <c r="MYL125" s="433"/>
      <c r="MYM125" s="433"/>
      <c r="MYN125" s="433"/>
      <c r="MYO125" s="433"/>
      <c r="MYP125" s="433"/>
      <c r="MYQ125" s="433"/>
      <c r="MYR125" s="433"/>
      <c r="MYS125" s="433"/>
      <c r="MYT125" s="433"/>
      <c r="MYU125" s="433"/>
      <c r="MYV125" s="433"/>
      <c r="MYW125" s="433"/>
      <c r="MYX125" s="433"/>
      <c r="MYY125" s="433"/>
      <c r="MYZ125" s="433"/>
      <c r="MZA125" s="433"/>
      <c r="MZB125" s="433"/>
      <c r="MZC125" s="433"/>
      <c r="MZD125" s="433"/>
      <c r="MZE125" s="433"/>
      <c r="MZF125" s="433"/>
      <c r="MZG125" s="433"/>
      <c r="MZH125" s="433"/>
      <c r="MZI125" s="433"/>
      <c r="MZJ125" s="433"/>
      <c r="MZK125" s="433"/>
      <c r="MZL125" s="433"/>
      <c r="MZM125" s="433"/>
      <c r="MZN125" s="433"/>
      <c r="MZO125" s="433"/>
      <c r="MZP125" s="433"/>
      <c r="MZQ125" s="433"/>
      <c r="MZR125" s="433"/>
      <c r="MZS125" s="433"/>
      <c r="MZT125" s="433"/>
      <c r="MZU125" s="433"/>
      <c r="MZV125" s="433"/>
      <c r="MZW125" s="433"/>
      <c r="MZX125" s="433"/>
      <c r="MZY125" s="433"/>
      <c r="MZZ125" s="433"/>
      <c r="NAA125" s="433"/>
      <c r="NAB125" s="433"/>
      <c r="NAC125" s="433"/>
      <c r="NAD125" s="433"/>
      <c r="NAE125" s="433"/>
      <c r="NAF125" s="433"/>
      <c r="NAG125" s="433"/>
      <c r="NAH125" s="433"/>
      <c r="NAI125" s="433"/>
      <c r="NAJ125" s="433"/>
      <c r="NAK125" s="433"/>
      <c r="NAL125" s="433"/>
      <c r="NAM125" s="433"/>
      <c r="NAN125" s="433"/>
      <c r="NAO125" s="433"/>
      <c r="NAP125" s="433"/>
      <c r="NAQ125" s="433"/>
      <c r="NAR125" s="433"/>
      <c r="NAS125" s="433"/>
      <c r="NAT125" s="433"/>
      <c r="NAU125" s="433"/>
      <c r="NAV125" s="433"/>
      <c r="NAW125" s="433"/>
      <c r="NAX125" s="433"/>
      <c r="NAY125" s="433"/>
      <c r="NAZ125" s="433"/>
      <c r="NBA125" s="433"/>
      <c r="NBB125" s="433"/>
      <c r="NBC125" s="433"/>
      <c r="NBD125" s="433"/>
      <c r="NBE125" s="433"/>
      <c r="NBF125" s="433"/>
      <c r="NBG125" s="433"/>
      <c r="NBH125" s="433"/>
      <c r="NBI125" s="433"/>
      <c r="NBJ125" s="433"/>
      <c r="NBK125" s="433"/>
      <c r="NBL125" s="433"/>
      <c r="NBM125" s="433"/>
      <c r="NBN125" s="433"/>
      <c r="NBO125" s="433"/>
      <c r="NBP125" s="433"/>
      <c r="NBQ125" s="433"/>
      <c r="NBR125" s="433"/>
      <c r="NBS125" s="433"/>
      <c r="NBT125" s="433"/>
      <c r="NBU125" s="433"/>
      <c r="NBV125" s="433"/>
      <c r="NBW125" s="433"/>
      <c r="NBX125" s="433"/>
      <c r="NBY125" s="433"/>
      <c r="NBZ125" s="433"/>
      <c r="NCA125" s="433"/>
      <c r="NCB125" s="433"/>
      <c r="NCC125" s="433"/>
      <c r="NCD125" s="433"/>
      <c r="NCE125" s="433"/>
      <c r="NCF125" s="433"/>
      <c r="NCG125" s="433"/>
      <c r="NCH125" s="433"/>
      <c r="NCI125" s="433"/>
      <c r="NCJ125" s="433"/>
      <c r="NCK125" s="433"/>
      <c r="NCL125" s="433"/>
      <c r="NCM125" s="433"/>
      <c r="NCN125" s="433"/>
      <c r="NCO125" s="433"/>
      <c r="NCP125" s="433"/>
      <c r="NCQ125" s="433"/>
      <c r="NCR125" s="433"/>
      <c r="NCS125" s="433"/>
      <c r="NCT125" s="433"/>
      <c r="NCU125" s="433"/>
      <c r="NCV125" s="433"/>
      <c r="NCW125" s="433"/>
      <c r="NCX125" s="433"/>
      <c r="NCY125" s="433"/>
      <c r="NCZ125" s="433"/>
      <c r="NDA125" s="433"/>
      <c r="NDB125" s="433"/>
      <c r="NDC125" s="433"/>
      <c r="NDD125" s="433"/>
      <c r="NDE125" s="433"/>
      <c r="NDF125" s="433"/>
      <c r="NDG125" s="433"/>
      <c r="NDH125" s="433"/>
      <c r="NDI125" s="433"/>
      <c r="NDJ125" s="433"/>
      <c r="NDK125" s="433"/>
      <c r="NDL125" s="433"/>
      <c r="NDM125" s="433"/>
      <c r="NDN125" s="433"/>
      <c r="NDO125" s="433"/>
      <c r="NDP125" s="433"/>
      <c r="NDQ125" s="433"/>
      <c r="NDR125" s="433"/>
      <c r="NDS125" s="433"/>
      <c r="NDT125" s="433"/>
      <c r="NDU125" s="433"/>
      <c r="NDV125" s="433"/>
      <c r="NDW125" s="433"/>
      <c r="NDX125" s="433"/>
      <c r="NDY125" s="433"/>
      <c r="NDZ125" s="433"/>
      <c r="NEA125" s="433"/>
      <c r="NEB125" s="433"/>
      <c r="NEC125" s="433"/>
      <c r="NED125" s="433"/>
      <c r="NEE125" s="433"/>
      <c r="NEF125" s="433"/>
      <c r="NEG125" s="433"/>
      <c r="NEH125" s="433"/>
      <c r="NEI125" s="433"/>
      <c r="NEJ125" s="433"/>
      <c r="NEK125" s="433"/>
      <c r="NEL125" s="433"/>
      <c r="NEM125" s="433"/>
      <c r="NEN125" s="433"/>
      <c r="NEO125" s="433"/>
      <c r="NEP125" s="433"/>
      <c r="NEQ125" s="433"/>
      <c r="NER125" s="433"/>
      <c r="NES125" s="433"/>
      <c r="NET125" s="433"/>
      <c r="NEU125" s="433"/>
      <c r="NEV125" s="433"/>
      <c r="NEW125" s="433"/>
      <c r="NEX125" s="433"/>
      <c r="NEY125" s="433"/>
      <c r="NEZ125" s="433"/>
      <c r="NFA125" s="433"/>
      <c r="NFB125" s="433"/>
      <c r="NFC125" s="433"/>
      <c r="NFD125" s="433"/>
      <c r="NFE125" s="433"/>
      <c r="NFF125" s="433"/>
      <c r="NFG125" s="433"/>
      <c r="NFH125" s="433"/>
      <c r="NFI125" s="433"/>
      <c r="NFJ125" s="433"/>
      <c r="NFK125" s="433"/>
      <c r="NFL125" s="433"/>
      <c r="NFM125" s="433"/>
      <c r="NFN125" s="433"/>
      <c r="NFO125" s="433"/>
      <c r="NFP125" s="433"/>
      <c r="NFQ125" s="433"/>
      <c r="NFR125" s="433"/>
      <c r="NFS125" s="433"/>
      <c r="NFT125" s="433"/>
      <c r="NFU125" s="433"/>
      <c r="NFV125" s="433"/>
      <c r="NFW125" s="433"/>
      <c r="NFX125" s="433"/>
      <c r="NFY125" s="433"/>
      <c r="NFZ125" s="433"/>
      <c r="NGA125" s="433"/>
      <c r="NGB125" s="433"/>
      <c r="NGC125" s="433"/>
      <c r="NGD125" s="433"/>
      <c r="NGE125" s="433"/>
      <c r="NGF125" s="433"/>
      <c r="NGG125" s="433"/>
      <c r="NGH125" s="433"/>
      <c r="NGI125" s="433"/>
      <c r="NGJ125" s="433"/>
      <c r="NGK125" s="433"/>
      <c r="NGL125" s="433"/>
      <c r="NGM125" s="433"/>
      <c r="NGN125" s="433"/>
      <c r="NGO125" s="433"/>
      <c r="NGP125" s="433"/>
      <c r="NGQ125" s="433"/>
      <c r="NGR125" s="433"/>
      <c r="NGS125" s="433"/>
      <c r="NGT125" s="433"/>
      <c r="NGU125" s="433"/>
      <c r="NGV125" s="433"/>
      <c r="NGW125" s="433"/>
      <c r="NGX125" s="433"/>
      <c r="NGY125" s="433"/>
      <c r="NGZ125" s="433"/>
      <c r="NHA125" s="433"/>
      <c r="NHB125" s="433"/>
      <c r="NHC125" s="433"/>
      <c r="NHD125" s="433"/>
      <c r="NHE125" s="433"/>
      <c r="NHF125" s="433"/>
      <c r="NHG125" s="433"/>
      <c r="NHH125" s="433"/>
      <c r="NHI125" s="433"/>
      <c r="NHJ125" s="433"/>
      <c r="NHK125" s="433"/>
      <c r="NHL125" s="433"/>
      <c r="NHM125" s="433"/>
      <c r="NHN125" s="433"/>
      <c r="NHO125" s="433"/>
      <c r="NHP125" s="433"/>
      <c r="NHQ125" s="433"/>
      <c r="NHR125" s="433"/>
      <c r="NHS125" s="433"/>
      <c r="NHT125" s="433"/>
      <c r="NHU125" s="433"/>
      <c r="NHV125" s="433"/>
      <c r="NHW125" s="433"/>
      <c r="NHX125" s="433"/>
      <c r="NHY125" s="433"/>
      <c r="NHZ125" s="433"/>
      <c r="NIA125" s="433"/>
      <c r="NIB125" s="433"/>
      <c r="NIC125" s="433"/>
      <c r="NID125" s="433"/>
      <c r="NIE125" s="433"/>
      <c r="NIF125" s="433"/>
      <c r="NIG125" s="433"/>
      <c r="NIH125" s="433"/>
      <c r="NII125" s="433"/>
      <c r="NIJ125" s="433"/>
      <c r="NIK125" s="433"/>
      <c r="NIL125" s="433"/>
      <c r="NIM125" s="433"/>
      <c r="NIN125" s="433"/>
      <c r="NIO125" s="433"/>
      <c r="NIP125" s="433"/>
      <c r="NIQ125" s="433"/>
      <c r="NIR125" s="433"/>
      <c r="NIS125" s="433"/>
      <c r="NIT125" s="433"/>
      <c r="NIU125" s="433"/>
      <c r="NIV125" s="433"/>
      <c r="NIW125" s="433"/>
      <c r="NIX125" s="433"/>
      <c r="NIY125" s="433"/>
      <c r="NIZ125" s="433"/>
      <c r="NJA125" s="433"/>
      <c r="NJB125" s="433"/>
      <c r="NJC125" s="433"/>
      <c r="NJD125" s="433"/>
      <c r="NJE125" s="433"/>
      <c r="NJF125" s="433"/>
      <c r="NJG125" s="433"/>
      <c r="NJH125" s="433"/>
      <c r="NJI125" s="433"/>
      <c r="NJJ125" s="433"/>
      <c r="NJK125" s="433"/>
      <c r="NJL125" s="433"/>
      <c r="NJM125" s="433"/>
      <c r="NJN125" s="433"/>
      <c r="NJO125" s="433"/>
      <c r="NJP125" s="433"/>
      <c r="NJQ125" s="433"/>
      <c r="NJR125" s="433"/>
      <c r="NJS125" s="433"/>
      <c r="NJT125" s="433"/>
      <c r="NJU125" s="433"/>
      <c r="NJV125" s="433"/>
      <c r="NJW125" s="433"/>
      <c r="NJX125" s="433"/>
      <c r="NJY125" s="433"/>
      <c r="NJZ125" s="433"/>
      <c r="NKA125" s="433"/>
      <c r="NKB125" s="433"/>
      <c r="NKC125" s="433"/>
      <c r="NKD125" s="433"/>
      <c r="NKE125" s="433"/>
      <c r="NKF125" s="433"/>
      <c r="NKG125" s="433"/>
      <c r="NKH125" s="433"/>
      <c r="NKI125" s="433"/>
      <c r="NKJ125" s="433"/>
      <c r="NKK125" s="433"/>
      <c r="NKL125" s="433"/>
      <c r="NKM125" s="433"/>
      <c r="NKN125" s="433"/>
      <c r="NKO125" s="433"/>
      <c r="NKP125" s="433"/>
      <c r="NKQ125" s="433"/>
      <c r="NKR125" s="433"/>
      <c r="NKS125" s="433"/>
      <c r="NKT125" s="433"/>
      <c r="NKU125" s="433"/>
      <c r="NKV125" s="433"/>
      <c r="NKW125" s="433"/>
      <c r="NKX125" s="433"/>
      <c r="NKY125" s="433"/>
      <c r="NKZ125" s="433"/>
      <c r="NLA125" s="433"/>
      <c r="NLB125" s="433"/>
      <c r="NLC125" s="433"/>
      <c r="NLD125" s="433"/>
      <c r="NLE125" s="433"/>
      <c r="NLF125" s="433"/>
      <c r="NLG125" s="433"/>
      <c r="NLH125" s="433"/>
      <c r="NLI125" s="433"/>
      <c r="NLJ125" s="433"/>
      <c r="NLK125" s="433"/>
      <c r="NLL125" s="433"/>
      <c r="NLM125" s="433"/>
      <c r="NLN125" s="433"/>
      <c r="NLO125" s="433"/>
      <c r="NLP125" s="433"/>
      <c r="NLQ125" s="433"/>
      <c r="NLR125" s="433"/>
      <c r="NLS125" s="433"/>
      <c r="NLT125" s="433"/>
      <c r="NLU125" s="433"/>
      <c r="NLV125" s="433"/>
      <c r="NLW125" s="433"/>
      <c r="NLX125" s="433"/>
      <c r="NLY125" s="433"/>
      <c r="NLZ125" s="433"/>
      <c r="NMA125" s="433"/>
      <c r="NMB125" s="433"/>
      <c r="NMC125" s="433"/>
      <c r="NMD125" s="433"/>
      <c r="NME125" s="433"/>
      <c r="NMF125" s="433"/>
      <c r="NMG125" s="433"/>
      <c r="NMH125" s="433"/>
      <c r="NMI125" s="433"/>
      <c r="NMJ125" s="433"/>
      <c r="NMK125" s="433"/>
      <c r="NML125" s="433"/>
      <c r="NMM125" s="433"/>
      <c r="NMN125" s="433"/>
      <c r="NMO125" s="433"/>
      <c r="NMP125" s="433"/>
      <c r="NMQ125" s="433"/>
      <c r="NMR125" s="433"/>
      <c r="NMS125" s="433"/>
      <c r="NMT125" s="433"/>
      <c r="NMU125" s="433"/>
      <c r="NMV125" s="433"/>
      <c r="NMW125" s="433"/>
      <c r="NMX125" s="433"/>
      <c r="NMY125" s="433"/>
      <c r="NMZ125" s="433"/>
      <c r="NNA125" s="433"/>
      <c r="NNB125" s="433"/>
      <c r="NNC125" s="433"/>
      <c r="NND125" s="433"/>
      <c r="NNE125" s="433"/>
      <c r="NNF125" s="433"/>
      <c r="NNG125" s="433"/>
      <c r="NNH125" s="433"/>
      <c r="NNI125" s="433"/>
      <c r="NNJ125" s="433"/>
      <c r="NNK125" s="433"/>
      <c r="NNL125" s="433"/>
      <c r="NNM125" s="433"/>
      <c r="NNN125" s="433"/>
      <c r="NNO125" s="433"/>
      <c r="NNP125" s="433"/>
      <c r="NNQ125" s="433"/>
      <c r="NNR125" s="433"/>
      <c r="NNS125" s="433"/>
      <c r="NNT125" s="433"/>
      <c r="NNU125" s="433"/>
      <c r="NNV125" s="433"/>
      <c r="NNW125" s="433"/>
      <c r="NNX125" s="433"/>
      <c r="NNY125" s="433"/>
      <c r="NNZ125" s="433"/>
      <c r="NOA125" s="433"/>
      <c r="NOB125" s="433"/>
      <c r="NOC125" s="433"/>
      <c r="NOD125" s="433"/>
      <c r="NOE125" s="433"/>
      <c r="NOF125" s="433"/>
      <c r="NOG125" s="433"/>
      <c r="NOH125" s="433"/>
      <c r="NOI125" s="433"/>
      <c r="NOJ125" s="433"/>
      <c r="NOK125" s="433"/>
      <c r="NOL125" s="433"/>
      <c r="NOM125" s="433"/>
      <c r="NON125" s="433"/>
      <c r="NOO125" s="433"/>
      <c r="NOP125" s="433"/>
      <c r="NOQ125" s="433"/>
      <c r="NOR125" s="433"/>
      <c r="NOS125" s="433"/>
      <c r="NOT125" s="433"/>
      <c r="NOU125" s="433"/>
      <c r="NOV125" s="433"/>
      <c r="NOW125" s="433"/>
      <c r="NOX125" s="433"/>
      <c r="NOY125" s="433"/>
      <c r="NOZ125" s="433"/>
      <c r="NPA125" s="433"/>
      <c r="NPB125" s="433"/>
      <c r="NPC125" s="433"/>
      <c r="NPD125" s="433"/>
      <c r="NPE125" s="433"/>
      <c r="NPF125" s="433"/>
      <c r="NPG125" s="433"/>
      <c r="NPH125" s="433"/>
      <c r="NPI125" s="433"/>
      <c r="NPJ125" s="433"/>
      <c r="NPK125" s="433"/>
      <c r="NPL125" s="433"/>
      <c r="NPM125" s="433"/>
      <c r="NPN125" s="433"/>
      <c r="NPO125" s="433"/>
      <c r="NPP125" s="433"/>
      <c r="NPQ125" s="433"/>
      <c r="NPR125" s="433"/>
      <c r="NPS125" s="433"/>
      <c r="NPT125" s="433"/>
      <c r="NPU125" s="433"/>
      <c r="NPV125" s="433"/>
      <c r="NPW125" s="433"/>
      <c r="NPX125" s="433"/>
      <c r="NPY125" s="433"/>
      <c r="NPZ125" s="433"/>
      <c r="NQA125" s="433"/>
      <c r="NQB125" s="433"/>
      <c r="NQC125" s="433"/>
      <c r="NQD125" s="433"/>
      <c r="NQE125" s="433"/>
      <c r="NQF125" s="433"/>
      <c r="NQG125" s="433"/>
      <c r="NQH125" s="433"/>
      <c r="NQI125" s="433"/>
      <c r="NQJ125" s="433"/>
      <c r="NQK125" s="433"/>
      <c r="NQL125" s="433"/>
      <c r="NQM125" s="433"/>
      <c r="NQN125" s="433"/>
      <c r="NQO125" s="433"/>
      <c r="NQP125" s="433"/>
      <c r="NQQ125" s="433"/>
      <c r="NQR125" s="433"/>
      <c r="NQS125" s="433"/>
      <c r="NQT125" s="433"/>
      <c r="NQU125" s="433"/>
      <c r="NQV125" s="433"/>
      <c r="NQW125" s="433"/>
      <c r="NQX125" s="433"/>
      <c r="NQY125" s="433"/>
      <c r="NQZ125" s="433"/>
      <c r="NRA125" s="433"/>
      <c r="NRB125" s="433"/>
      <c r="NRC125" s="433"/>
      <c r="NRD125" s="433"/>
      <c r="NRE125" s="433"/>
      <c r="NRF125" s="433"/>
      <c r="NRG125" s="433"/>
      <c r="NRH125" s="433"/>
      <c r="NRI125" s="433"/>
      <c r="NRJ125" s="433"/>
      <c r="NRK125" s="433"/>
      <c r="NRL125" s="433"/>
      <c r="NRM125" s="433"/>
      <c r="NRN125" s="433"/>
      <c r="NRO125" s="433"/>
      <c r="NRP125" s="433"/>
      <c r="NRQ125" s="433"/>
      <c r="NRR125" s="433"/>
      <c r="NRS125" s="433"/>
      <c r="NRT125" s="433"/>
      <c r="NRU125" s="433"/>
      <c r="NRV125" s="433"/>
      <c r="NRW125" s="433"/>
      <c r="NRX125" s="433"/>
      <c r="NRY125" s="433"/>
      <c r="NRZ125" s="433"/>
      <c r="NSA125" s="433"/>
      <c r="NSB125" s="433"/>
      <c r="NSC125" s="433"/>
      <c r="NSD125" s="433"/>
      <c r="NSE125" s="433"/>
      <c r="NSF125" s="433"/>
      <c r="NSG125" s="433"/>
      <c r="NSH125" s="433"/>
      <c r="NSI125" s="433"/>
      <c r="NSJ125" s="433"/>
      <c r="NSK125" s="433"/>
      <c r="NSL125" s="433"/>
      <c r="NSM125" s="433"/>
      <c r="NSN125" s="433"/>
      <c r="NSO125" s="433"/>
      <c r="NSP125" s="433"/>
      <c r="NSQ125" s="433"/>
      <c r="NSR125" s="433"/>
      <c r="NSS125" s="433"/>
      <c r="NST125" s="433"/>
      <c r="NSU125" s="433"/>
      <c r="NSV125" s="433"/>
      <c r="NSW125" s="433"/>
      <c r="NSX125" s="433"/>
      <c r="NSY125" s="433"/>
      <c r="NSZ125" s="433"/>
      <c r="NTA125" s="433"/>
      <c r="NTB125" s="433"/>
      <c r="NTC125" s="433"/>
      <c r="NTD125" s="433"/>
      <c r="NTE125" s="433"/>
      <c r="NTF125" s="433"/>
      <c r="NTG125" s="433"/>
      <c r="NTH125" s="433"/>
      <c r="NTI125" s="433"/>
      <c r="NTJ125" s="433"/>
      <c r="NTK125" s="433"/>
      <c r="NTL125" s="433"/>
      <c r="NTM125" s="433"/>
      <c r="NTN125" s="433"/>
      <c r="NTO125" s="433"/>
      <c r="NTP125" s="433"/>
      <c r="NTQ125" s="433"/>
      <c r="NTR125" s="433"/>
      <c r="NTS125" s="433"/>
      <c r="NTT125" s="433"/>
      <c r="NTU125" s="433"/>
      <c r="NTV125" s="433"/>
      <c r="NTW125" s="433"/>
      <c r="NTX125" s="433"/>
      <c r="NTY125" s="433"/>
      <c r="NTZ125" s="433"/>
      <c r="NUA125" s="433"/>
      <c r="NUB125" s="433"/>
      <c r="NUC125" s="433"/>
      <c r="NUD125" s="433"/>
      <c r="NUE125" s="433"/>
      <c r="NUF125" s="433"/>
      <c r="NUG125" s="433"/>
      <c r="NUH125" s="433"/>
      <c r="NUI125" s="433"/>
      <c r="NUJ125" s="433"/>
      <c r="NUK125" s="433"/>
      <c r="NUL125" s="433"/>
      <c r="NUM125" s="433"/>
      <c r="NUN125" s="433"/>
      <c r="NUO125" s="433"/>
      <c r="NUP125" s="433"/>
      <c r="NUQ125" s="433"/>
      <c r="NUR125" s="433"/>
      <c r="NUS125" s="433"/>
      <c r="NUT125" s="433"/>
      <c r="NUU125" s="433"/>
      <c r="NUV125" s="433"/>
      <c r="NUW125" s="433"/>
      <c r="NUX125" s="433"/>
      <c r="NUY125" s="433"/>
      <c r="NUZ125" s="433"/>
      <c r="NVA125" s="433"/>
      <c r="NVB125" s="433"/>
      <c r="NVC125" s="433"/>
      <c r="NVD125" s="433"/>
      <c r="NVE125" s="433"/>
      <c r="NVF125" s="433"/>
      <c r="NVG125" s="433"/>
      <c r="NVH125" s="433"/>
      <c r="NVI125" s="433"/>
      <c r="NVJ125" s="433"/>
      <c r="NVK125" s="433"/>
      <c r="NVL125" s="433"/>
      <c r="NVM125" s="433"/>
      <c r="NVN125" s="433"/>
      <c r="NVO125" s="433"/>
      <c r="NVP125" s="433"/>
      <c r="NVQ125" s="433"/>
      <c r="NVR125" s="433"/>
      <c r="NVS125" s="433"/>
      <c r="NVT125" s="433"/>
      <c r="NVU125" s="433"/>
      <c r="NVV125" s="433"/>
      <c r="NVW125" s="433"/>
      <c r="NVX125" s="433"/>
      <c r="NVY125" s="433"/>
      <c r="NVZ125" s="433"/>
      <c r="NWA125" s="433"/>
      <c r="NWB125" s="433"/>
      <c r="NWC125" s="433"/>
      <c r="NWD125" s="433"/>
      <c r="NWE125" s="433"/>
      <c r="NWF125" s="433"/>
      <c r="NWG125" s="433"/>
      <c r="NWH125" s="433"/>
      <c r="NWI125" s="433"/>
      <c r="NWJ125" s="433"/>
      <c r="NWK125" s="433"/>
      <c r="NWL125" s="433"/>
      <c r="NWM125" s="433"/>
      <c r="NWN125" s="433"/>
      <c r="NWO125" s="433"/>
      <c r="NWP125" s="433"/>
      <c r="NWQ125" s="433"/>
      <c r="NWR125" s="433"/>
      <c r="NWS125" s="433"/>
      <c r="NWT125" s="433"/>
      <c r="NWU125" s="433"/>
      <c r="NWV125" s="433"/>
      <c r="NWW125" s="433"/>
      <c r="NWX125" s="433"/>
      <c r="NWY125" s="433"/>
      <c r="NWZ125" s="433"/>
      <c r="NXA125" s="433"/>
      <c r="NXB125" s="433"/>
      <c r="NXC125" s="433"/>
      <c r="NXD125" s="433"/>
      <c r="NXE125" s="433"/>
      <c r="NXF125" s="433"/>
      <c r="NXG125" s="433"/>
      <c r="NXH125" s="433"/>
      <c r="NXI125" s="433"/>
      <c r="NXJ125" s="433"/>
      <c r="NXK125" s="433"/>
      <c r="NXL125" s="433"/>
      <c r="NXM125" s="433"/>
      <c r="NXN125" s="433"/>
      <c r="NXO125" s="433"/>
      <c r="NXP125" s="433"/>
      <c r="NXQ125" s="433"/>
      <c r="NXR125" s="433"/>
      <c r="NXS125" s="433"/>
      <c r="NXT125" s="433"/>
      <c r="NXU125" s="433"/>
      <c r="NXV125" s="433"/>
      <c r="NXW125" s="433"/>
      <c r="NXX125" s="433"/>
      <c r="NXY125" s="433"/>
      <c r="NXZ125" s="433"/>
      <c r="NYA125" s="433"/>
      <c r="NYB125" s="433"/>
      <c r="NYC125" s="433"/>
      <c r="NYD125" s="433"/>
      <c r="NYE125" s="433"/>
      <c r="NYF125" s="433"/>
      <c r="NYG125" s="433"/>
      <c r="NYH125" s="433"/>
      <c r="NYI125" s="433"/>
      <c r="NYJ125" s="433"/>
      <c r="NYK125" s="433"/>
      <c r="NYL125" s="433"/>
      <c r="NYM125" s="433"/>
      <c r="NYN125" s="433"/>
      <c r="NYO125" s="433"/>
      <c r="NYP125" s="433"/>
      <c r="NYQ125" s="433"/>
      <c r="NYR125" s="433"/>
      <c r="NYS125" s="433"/>
      <c r="NYT125" s="433"/>
      <c r="NYU125" s="433"/>
      <c r="NYV125" s="433"/>
      <c r="NYW125" s="433"/>
      <c r="NYX125" s="433"/>
      <c r="NYY125" s="433"/>
      <c r="NYZ125" s="433"/>
      <c r="NZA125" s="433"/>
      <c r="NZB125" s="433"/>
      <c r="NZC125" s="433"/>
      <c r="NZD125" s="433"/>
      <c r="NZE125" s="433"/>
      <c r="NZF125" s="433"/>
      <c r="NZG125" s="433"/>
      <c r="NZH125" s="433"/>
      <c r="NZI125" s="433"/>
      <c r="NZJ125" s="433"/>
      <c r="NZK125" s="433"/>
      <c r="NZL125" s="433"/>
      <c r="NZM125" s="433"/>
      <c r="NZN125" s="433"/>
      <c r="NZO125" s="433"/>
      <c r="NZP125" s="433"/>
      <c r="NZQ125" s="433"/>
      <c r="NZR125" s="433"/>
      <c r="NZS125" s="433"/>
      <c r="NZT125" s="433"/>
      <c r="NZU125" s="433"/>
      <c r="NZV125" s="433"/>
      <c r="NZW125" s="433"/>
      <c r="NZX125" s="433"/>
      <c r="NZY125" s="433"/>
      <c r="NZZ125" s="433"/>
      <c r="OAA125" s="433"/>
      <c r="OAB125" s="433"/>
      <c r="OAC125" s="433"/>
      <c r="OAD125" s="433"/>
      <c r="OAE125" s="433"/>
      <c r="OAF125" s="433"/>
      <c r="OAG125" s="433"/>
      <c r="OAH125" s="433"/>
      <c r="OAI125" s="433"/>
      <c r="OAJ125" s="433"/>
      <c r="OAK125" s="433"/>
      <c r="OAL125" s="433"/>
      <c r="OAM125" s="433"/>
      <c r="OAN125" s="433"/>
      <c r="OAO125" s="433"/>
      <c r="OAP125" s="433"/>
      <c r="OAQ125" s="433"/>
      <c r="OAR125" s="433"/>
      <c r="OAS125" s="433"/>
      <c r="OAT125" s="433"/>
      <c r="OAU125" s="433"/>
      <c r="OAV125" s="433"/>
      <c r="OAW125" s="433"/>
      <c r="OAX125" s="433"/>
      <c r="OAY125" s="433"/>
      <c r="OAZ125" s="433"/>
      <c r="OBA125" s="433"/>
      <c r="OBB125" s="433"/>
      <c r="OBC125" s="433"/>
      <c r="OBD125" s="433"/>
      <c r="OBE125" s="433"/>
      <c r="OBF125" s="433"/>
      <c r="OBG125" s="433"/>
      <c r="OBH125" s="433"/>
      <c r="OBI125" s="433"/>
      <c r="OBJ125" s="433"/>
      <c r="OBK125" s="433"/>
      <c r="OBL125" s="433"/>
      <c r="OBM125" s="433"/>
      <c r="OBN125" s="433"/>
      <c r="OBO125" s="433"/>
      <c r="OBP125" s="433"/>
      <c r="OBQ125" s="433"/>
      <c r="OBR125" s="433"/>
      <c r="OBS125" s="433"/>
      <c r="OBT125" s="433"/>
      <c r="OBU125" s="433"/>
      <c r="OBV125" s="433"/>
      <c r="OBW125" s="433"/>
      <c r="OBX125" s="433"/>
      <c r="OBY125" s="433"/>
      <c r="OBZ125" s="433"/>
      <c r="OCA125" s="433"/>
      <c r="OCB125" s="433"/>
      <c r="OCC125" s="433"/>
      <c r="OCD125" s="433"/>
      <c r="OCE125" s="433"/>
      <c r="OCF125" s="433"/>
      <c r="OCG125" s="433"/>
      <c r="OCH125" s="433"/>
      <c r="OCI125" s="433"/>
      <c r="OCJ125" s="433"/>
      <c r="OCK125" s="433"/>
      <c r="OCL125" s="433"/>
      <c r="OCM125" s="433"/>
      <c r="OCN125" s="433"/>
      <c r="OCO125" s="433"/>
      <c r="OCP125" s="433"/>
      <c r="OCQ125" s="433"/>
      <c r="OCR125" s="433"/>
      <c r="OCS125" s="433"/>
      <c r="OCT125" s="433"/>
      <c r="OCU125" s="433"/>
      <c r="OCV125" s="433"/>
      <c r="OCW125" s="433"/>
      <c r="OCX125" s="433"/>
      <c r="OCY125" s="433"/>
      <c r="OCZ125" s="433"/>
      <c r="ODA125" s="433"/>
      <c r="ODB125" s="433"/>
      <c r="ODC125" s="433"/>
      <c r="ODD125" s="433"/>
      <c r="ODE125" s="433"/>
      <c r="ODF125" s="433"/>
      <c r="ODG125" s="433"/>
      <c r="ODH125" s="433"/>
      <c r="ODI125" s="433"/>
      <c r="ODJ125" s="433"/>
      <c r="ODK125" s="433"/>
      <c r="ODL125" s="433"/>
      <c r="ODM125" s="433"/>
      <c r="ODN125" s="433"/>
      <c r="ODO125" s="433"/>
      <c r="ODP125" s="433"/>
      <c r="ODQ125" s="433"/>
      <c r="ODR125" s="433"/>
      <c r="ODS125" s="433"/>
      <c r="ODT125" s="433"/>
      <c r="ODU125" s="433"/>
      <c r="ODV125" s="433"/>
      <c r="ODW125" s="433"/>
      <c r="ODX125" s="433"/>
      <c r="ODY125" s="433"/>
      <c r="ODZ125" s="433"/>
      <c r="OEA125" s="433"/>
      <c r="OEB125" s="433"/>
      <c r="OEC125" s="433"/>
      <c r="OED125" s="433"/>
      <c r="OEE125" s="433"/>
      <c r="OEF125" s="433"/>
      <c r="OEG125" s="433"/>
      <c r="OEH125" s="433"/>
      <c r="OEI125" s="433"/>
      <c r="OEJ125" s="433"/>
      <c r="OEK125" s="433"/>
      <c r="OEL125" s="433"/>
      <c r="OEM125" s="433"/>
      <c r="OEN125" s="433"/>
      <c r="OEO125" s="433"/>
      <c r="OEP125" s="433"/>
      <c r="OEQ125" s="433"/>
      <c r="OER125" s="433"/>
      <c r="OES125" s="433"/>
      <c r="OET125" s="433"/>
      <c r="OEU125" s="433"/>
      <c r="OEV125" s="433"/>
      <c r="OEW125" s="433"/>
      <c r="OEX125" s="433"/>
      <c r="OEY125" s="433"/>
      <c r="OEZ125" s="433"/>
      <c r="OFA125" s="433"/>
      <c r="OFB125" s="433"/>
      <c r="OFC125" s="433"/>
      <c r="OFD125" s="433"/>
      <c r="OFE125" s="433"/>
      <c r="OFF125" s="433"/>
      <c r="OFG125" s="433"/>
      <c r="OFH125" s="433"/>
      <c r="OFI125" s="433"/>
      <c r="OFJ125" s="433"/>
      <c r="OFK125" s="433"/>
      <c r="OFL125" s="433"/>
      <c r="OFM125" s="433"/>
      <c r="OFN125" s="433"/>
      <c r="OFO125" s="433"/>
      <c r="OFP125" s="433"/>
      <c r="OFQ125" s="433"/>
      <c r="OFR125" s="433"/>
      <c r="OFS125" s="433"/>
      <c r="OFT125" s="433"/>
      <c r="OFU125" s="433"/>
      <c r="OFV125" s="433"/>
      <c r="OFW125" s="433"/>
      <c r="OFX125" s="433"/>
      <c r="OFY125" s="433"/>
      <c r="OFZ125" s="433"/>
      <c r="OGA125" s="433"/>
      <c r="OGB125" s="433"/>
      <c r="OGC125" s="433"/>
      <c r="OGD125" s="433"/>
      <c r="OGE125" s="433"/>
      <c r="OGF125" s="433"/>
      <c r="OGG125" s="433"/>
      <c r="OGH125" s="433"/>
      <c r="OGI125" s="433"/>
      <c r="OGJ125" s="433"/>
      <c r="OGK125" s="433"/>
      <c r="OGL125" s="433"/>
      <c r="OGM125" s="433"/>
      <c r="OGN125" s="433"/>
      <c r="OGO125" s="433"/>
      <c r="OGP125" s="433"/>
      <c r="OGQ125" s="433"/>
      <c r="OGR125" s="433"/>
      <c r="OGS125" s="433"/>
      <c r="OGT125" s="433"/>
      <c r="OGU125" s="433"/>
      <c r="OGV125" s="433"/>
      <c r="OGW125" s="433"/>
      <c r="OGX125" s="433"/>
      <c r="OGY125" s="433"/>
      <c r="OGZ125" s="433"/>
      <c r="OHA125" s="433"/>
      <c r="OHB125" s="433"/>
      <c r="OHC125" s="433"/>
      <c r="OHD125" s="433"/>
      <c r="OHE125" s="433"/>
      <c r="OHF125" s="433"/>
      <c r="OHG125" s="433"/>
      <c r="OHH125" s="433"/>
      <c r="OHI125" s="433"/>
      <c r="OHJ125" s="433"/>
      <c r="OHK125" s="433"/>
      <c r="OHL125" s="433"/>
      <c r="OHM125" s="433"/>
      <c r="OHN125" s="433"/>
      <c r="OHO125" s="433"/>
      <c r="OHP125" s="433"/>
      <c r="OHQ125" s="433"/>
      <c r="OHR125" s="433"/>
      <c r="OHS125" s="433"/>
      <c r="OHT125" s="433"/>
      <c r="OHU125" s="433"/>
      <c r="OHV125" s="433"/>
      <c r="OHW125" s="433"/>
      <c r="OHX125" s="433"/>
      <c r="OHY125" s="433"/>
      <c r="OHZ125" s="433"/>
      <c r="OIA125" s="433"/>
      <c r="OIB125" s="433"/>
      <c r="OIC125" s="433"/>
      <c r="OID125" s="433"/>
      <c r="OIE125" s="433"/>
      <c r="OIF125" s="433"/>
      <c r="OIG125" s="433"/>
      <c r="OIH125" s="433"/>
      <c r="OII125" s="433"/>
      <c r="OIJ125" s="433"/>
      <c r="OIK125" s="433"/>
      <c r="OIL125" s="433"/>
      <c r="OIM125" s="433"/>
      <c r="OIN125" s="433"/>
      <c r="OIO125" s="433"/>
      <c r="OIP125" s="433"/>
      <c r="OIQ125" s="433"/>
      <c r="OIR125" s="433"/>
      <c r="OIS125" s="433"/>
      <c r="OIT125" s="433"/>
      <c r="OIU125" s="433"/>
      <c r="OIV125" s="433"/>
      <c r="OIW125" s="433"/>
      <c r="OIX125" s="433"/>
      <c r="OIY125" s="433"/>
      <c r="OIZ125" s="433"/>
      <c r="OJA125" s="433"/>
      <c r="OJB125" s="433"/>
      <c r="OJC125" s="433"/>
      <c r="OJD125" s="433"/>
      <c r="OJE125" s="433"/>
      <c r="OJF125" s="433"/>
      <c r="OJG125" s="433"/>
      <c r="OJH125" s="433"/>
      <c r="OJI125" s="433"/>
      <c r="OJJ125" s="433"/>
      <c r="OJK125" s="433"/>
      <c r="OJL125" s="433"/>
      <c r="OJM125" s="433"/>
      <c r="OJN125" s="433"/>
      <c r="OJO125" s="433"/>
      <c r="OJP125" s="433"/>
      <c r="OJQ125" s="433"/>
      <c r="OJR125" s="433"/>
      <c r="OJS125" s="433"/>
      <c r="OJT125" s="433"/>
      <c r="OJU125" s="433"/>
      <c r="OJV125" s="433"/>
      <c r="OJW125" s="433"/>
      <c r="OJX125" s="433"/>
      <c r="OJY125" s="433"/>
      <c r="OJZ125" s="433"/>
      <c r="OKA125" s="433"/>
      <c r="OKB125" s="433"/>
      <c r="OKC125" s="433"/>
      <c r="OKD125" s="433"/>
      <c r="OKE125" s="433"/>
      <c r="OKF125" s="433"/>
      <c r="OKG125" s="433"/>
      <c r="OKH125" s="433"/>
      <c r="OKI125" s="433"/>
      <c r="OKJ125" s="433"/>
      <c r="OKK125" s="433"/>
      <c r="OKL125" s="433"/>
      <c r="OKM125" s="433"/>
      <c r="OKN125" s="433"/>
      <c r="OKO125" s="433"/>
      <c r="OKP125" s="433"/>
      <c r="OKQ125" s="433"/>
      <c r="OKR125" s="433"/>
      <c r="OKS125" s="433"/>
      <c r="OKT125" s="433"/>
      <c r="OKU125" s="433"/>
      <c r="OKV125" s="433"/>
      <c r="OKW125" s="433"/>
      <c r="OKX125" s="433"/>
      <c r="OKY125" s="433"/>
      <c r="OKZ125" s="433"/>
      <c r="OLA125" s="433"/>
      <c r="OLB125" s="433"/>
      <c r="OLC125" s="433"/>
      <c r="OLD125" s="433"/>
      <c r="OLE125" s="433"/>
      <c r="OLF125" s="433"/>
      <c r="OLG125" s="433"/>
      <c r="OLH125" s="433"/>
      <c r="OLI125" s="433"/>
      <c r="OLJ125" s="433"/>
      <c r="OLK125" s="433"/>
      <c r="OLL125" s="433"/>
      <c r="OLM125" s="433"/>
      <c r="OLN125" s="433"/>
      <c r="OLO125" s="433"/>
      <c r="OLP125" s="433"/>
      <c r="OLQ125" s="433"/>
      <c r="OLR125" s="433"/>
      <c r="OLS125" s="433"/>
      <c r="OLT125" s="433"/>
      <c r="OLU125" s="433"/>
      <c r="OLV125" s="433"/>
      <c r="OLW125" s="433"/>
      <c r="OLX125" s="433"/>
      <c r="OLY125" s="433"/>
      <c r="OLZ125" s="433"/>
      <c r="OMA125" s="433"/>
      <c r="OMB125" s="433"/>
      <c r="OMC125" s="433"/>
      <c r="OMD125" s="433"/>
      <c r="OME125" s="433"/>
      <c r="OMF125" s="433"/>
      <c r="OMG125" s="433"/>
      <c r="OMH125" s="433"/>
      <c r="OMI125" s="433"/>
      <c r="OMJ125" s="433"/>
      <c r="OMK125" s="433"/>
      <c r="OML125" s="433"/>
      <c r="OMM125" s="433"/>
      <c r="OMN125" s="433"/>
      <c r="OMO125" s="433"/>
      <c r="OMP125" s="433"/>
      <c r="OMQ125" s="433"/>
      <c r="OMR125" s="433"/>
      <c r="OMS125" s="433"/>
      <c r="OMT125" s="433"/>
      <c r="OMU125" s="433"/>
      <c r="OMV125" s="433"/>
      <c r="OMW125" s="433"/>
      <c r="OMX125" s="433"/>
      <c r="OMY125" s="433"/>
      <c r="OMZ125" s="433"/>
      <c r="ONA125" s="433"/>
      <c r="ONB125" s="433"/>
      <c r="ONC125" s="433"/>
      <c r="OND125" s="433"/>
      <c r="ONE125" s="433"/>
      <c r="ONF125" s="433"/>
      <c r="ONG125" s="433"/>
      <c r="ONH125" s="433"/>
      <c r="ONI125" s="433"/>
      <c r="ONJ125" s="433"/>
      <c r="ONK125" s="433"/>
      <c r="ONL125" s="433"/>
      <c r="ONM125" s="433"/>
      <c r="ONN125" s="433"/>
      <c r="ONO125" s="433"/>
      <c r="ONP125" s="433"/>
      <c r="ONQ125" s="433"/>
      <c r="ONR125" s="433"/>
      <c r="ONS125" s="433"/>
      <c r="ONT125" s="433"/>
      <c r="ONU125" s="433"/>
      <c r="ONV125" s="433"/>
      <c r="ONW125" s="433"/>
      <c r="ONX125" s="433"/>
      <c r="ONY125" s="433"/>
      <c r="ONZ125" s="433"/>
      <c r="OOA125" s="433"/>
      <c r="OOB125" s="433"/>
      <c r="OOC125" s="433"/>
      <c r="OOD125" s="433"/>
      <c r="OOE125" s="433"/>
      <c r="OOF125" s="433"/>
      <c r="OOG125" s="433"/>
      <c r="OOH125" s="433"/>
      <c r="OOI125" s="433"/>
      <c r="OOJ125" s="433"/>
      <c r="OOK125" s="433"/>
      <c r="OOL125" s="433"/>
      <c r="OOM125" s="433"/>
      <c r="OON125" s="433"/>
      <c r="OOO125" s="433"/>
      <c r="OOP125" s="433"/>
      <c r="OOQ125" s="433"/>
      <c r="OOR125" s="433"/>
      <c r="OOS125" s="433"/>
      <c r="OOT125" s="433"/>
      <c r="OOU125" s="433"/>
      <c r="OOV125" s="433"/>
      <c r="OOW125" s="433"/>
      <c r="OOX125" s="433"/>
      <c r="OOY125" s="433"/>
      <c r="OOZ125" s="433"/>
      <c r="OPA125" s="433"/>
      <c r="OPB125" s="433"/>
      <c r="OPC125" s="433"/>
      <c r="OPD125" s="433"/>
      <c r="OPE125" s="433"/>
      <c r="OPF125" s="433"/>
      <c r="OPG125" s="433"/>
      <c r="OPH125" s="433"/>
      <c r="OPI125" s="433"/>
      <c r="OPJ125" s="433"/>
      <c r="OPK125" s="433"/>
      <c r="OPL125" s="433"/>
      <c r="OPM125" s="433"/>
      <c r="OPN125" s="433"/>
      <c r="OPO125" s="433"/>
      <c r="OPP125" s="433"/>
      <c r="OPQ125" s="433"/>
      <c r="OPR125" s="433"/>
      <c r="OPS125" s="433"/>
      <c r="OPT125" s="433"/>
      <c r="OPU125" s="433"/>
      <c r="OPV125" s="433"/>
      <c r="OPW125" s="433"/>
      <c r="OPX125" s="433"/>
      <c r="OPY125" s="433"/>
      <c r="OPZ125" s="433"/>
      <c r="OQA125" s="433"/>
      <c r="OQB125" s="433"/>
      <c r="OQC125" s="433"/>
      <c r="OQD125" s="433"/>
      <c r="OQE125" s="433"/>
      <c r="OQF125" s="433"/>
      <c r="OQG125" s="433"/>
      <c r="OQH125" s="433"/>
      <c r="OQI125" s="433"/>
      <c r="OQJ125" s="433"/>
      <c r="OQK125" s="433"/>
      <c r="OQL125" s="433"/>
      <c r="OQM125" s="433"/>
      <c r="OQN125" s="433"/>
      <c r="OQO125" s="433"/>
      <c r="OQP125" s="433"/>
      <c r="OQQ125" s="433"/>
      <c r="OQR125" s="433"/>
      <c r="OQS125" s="433"/>
      <c r="OQT125" s="433"/>
      <c r="OQU125" s="433"/>
      <c r="OQV125" s="433"/>
      <c r="OQW125" s="433"/>
      <c r="OQX125" s="433"/>
      <c r="OQY125" s="433"/>
      <c r="OQZ125" s="433"/>
      <c r="ORA125" s="433"/>
      <c r="ORB125" s="433"/>
      <c r="ORC125" s="433"/>
      <c r="ORD125" s="433"/>
      <c r="ORE125" s="433"/>
      <c r="ORF125" s="433"/>
      <c r="ORG125" s="433"/>
      <c r="ORH125" s="433"/>
      <c r="ORI125" s="433"/>
      <c r="ORJ125" s="433"/>
      <c r="ORK125" s="433"/>
      <c r="ORL125" s="433"/>
      <c r="ORM125" s="433"/>
      <c r="ORN125" s="433"/>
      <c r="ORO125" s="433"/>
      <c r="ORP125" s="433"/>
      <c r="ORQ125" s="433"/>
      <c r="ORR125" s="433"/>
      <c r="ORS125" s="433"/>
      <c r="ORT125" s="433"/>
      <c r="ORU125" s="433"/>
      <c r="ORV125" s="433"/>
      <c r="ORW125" s="433"/>
      <c r="ORX125" s="433"/>
      <c r="ORY125" s="433"/>
      <c r="ORZ125" s="433"/>
      <c r="OSA125" s="433"/>
      <c r="OSB125" s="433"/>
      <c r="OSC125" s="433"/>
      <c r="OSD125" s="433"/>
      <c r="OSE125" s="433"/>
      <c r="OSF125" s="433"/>
      <c r="OSG125" s="433"/>
      <c r="OSH125" s="433"/>
      <c r="OSI125" s="433"/>
      <c r="OSJ125" s="433"/>
      <c r="OSK125" s="433"/>
      <c r="OSL125" s="433"/>
      <c r="OSM125" s="433"/>
      <c r="OSN125" s="433"/>
      <c r="OSO125" s="433"/>
      <c r="OSP125" s="433"/>
      <c r="OSQ125" s="433"/>
      <c r="OSR125" s="433"/>
      <c r="OSS125" s="433"/>
      <c r="OST125" s="433"/>
      <c r="OSU125" s="433"/>
      <c r="OSV125" s="433"/>
      <c r="OSW125" s="433"/>
      <c r="OSX125" s="433"/>
      <c r="OSY125" s="433"/>
      <c r="OSZ125" s="433"/>
      <c r="OTA125" s="433"/>
      <c r="OTB125" s="433"/>
      <c r="OTC125" s="433"/>
      <c r="OTD125" s="433"/>
      <c r="OTE125" s="433"/>
      <c r="OTF125" s="433"/>
      <c r="OTG125" s="433"/>
      <c r="OTH125" s="433"/>
      <c r="OTI125" s="433"/>
      <c r="OTJ125" s="433"/>
      <c r="OTK125" s="433"/>
      <c r="OTL125" s="433"/>
      <c r="OTM125" s="433"/>
      <c r="OTN125" s="433"/>
      <c r="OTO125" s="433"/>
      <c r="OTP125" s="433"/>
      <c r="OTQ125" s="433"/>
      <c r="OTR125" s="433"/>
      <c r="OTS125" s="433"/>
      <c r="OTT125" s="433"/>
      <c r="OTU125" s="433"/>
      <c r="OTV125" s="433"/>
      <c r="OTW125" s="433"/>
      <c r="OTX125" s="433"/>
      <c r="OTY125" s="433"/>
      <c r="OTZ125" s="433"/>
      <c r="OUA125" s="433"/>
      <c r="OUB125" s="433"/>
      <c r="OUC125" s="433"/>
      <c r="OUD125" s="433"/>
      <c r="OUE125" s="433"/>
      <c r="OUF125" s="433"/>
      <c r="OUG125" s="433"/>
      <c r="OUH125" s="433"/>
      <c r="OUI125" s="433"/>
      <c r="OUJ125" s="433"/>
      <c r="OUK125" s="433"/>
      <c r="OUL125" s="433"/>
      <c r="OUM125" s="433"/>
      <c r="OUN125" s="433"/>
      <c r="OUO125" s="433"/>
      <c r="OUP125" s="433"/>
      <c r="OUQ125" s="433"/>
      <c r="OUR125" s="433"/>
      <c r="OUS125" s="433"/>
      <c r="OUT125" s="433"/>
      <c r="OUU125" s="433"/>
      <c r="OUV125" s="433"/>
      <c r="OUW125" s="433"/>
      <c r="OUX125" s="433"/>
      <c r="OUY125" s="433"/>
      <c r="OUZ125" s="433"/>
      <c r="OVA125" s="433"/>
      <c r="OVB125" s="433"/>
      <c r="OVC125" s="433"/>
      <c r="OVD125" s="433"/>
      <c r="OVE125" s="433"/>
      <c r="OVF125" s="433"/>
      <c r="OVG125" s="433"/>
      <c r="OVH125" s="433"/>
      <c r="OVI125" s="433"/>
      <c r="OVJ125" s="433"/>
      <c r="OVK125" s="433"/>
      <c r="OVL125" s="433"/>
      <c r="OVM125" s="433"/>
      <c r="OVN125" s="433"/>
      <c r="OVO125" s="433"/>
      <c r="OVP125" s="433"/>
      <c r="OVQ125" s="433"/>
      <c r="OVR125" s="433"/>
      <c r="OVS125" s="433"/>
      <c r="OVT125" s="433"/>
      <c r="OVU125" s="433"/>
      <c r="OVV125" s="433"/>
      <c r="OVW125" s="433"/>
      <c r="OVX125" s="433"/>
      <c r="OVY125" s="433"/>
      <c r="OVZ125" s="433"/>
      <c r="OWA125" s="433"/>
      <c r="OWB125" s="433"/>
      <c r="OWC125" s="433"/>
      <c r="OWD125" s="433"/>
      <c r="OWE125" s="433"/>
      <c r="OWF125" s="433"/>
      <c r="OWG125" s="433"/>
      <c r="OWH125" s="433"/>
      <c r="OWI125" s="433"/>
      <c r="OWJ125" s="433"/>
      <c r="OWK125" s="433"/>
      <c r="OWL125" s="433"/>
      <c r="OWM125" s="433"/>
      <c r="OWN125" s="433"/>
      <c r="OWO125" s="433"/>
      <c r="OWP125" s="433"/>
      <c r="OWQ125" s="433"/>
      <c r="OWR125" s="433"/>
      <c r="OWS125" s="433"/>
      <c r="OWT125" s="433"/>
      <c r="OWU125" s="433"/>
      <c r="OWV125" s="433"/>
      <c r="OWW125" s="433"/>
      <c r="OWX125" s="433"/>
      <c r="OWY125" s="433"/>
      <c r="OWZ125" s="433"/>
      <c r="OXA125" s="433"/>
      <c r="OXB125" s="433"/>
      <c r="OXC125" s="433"/>
      <c r="OXD125" s="433"/>
      <c r="OXE125" s="433"/>
      <c r="OXF125" s="433"/>
      <c r="OXG125" s="433"/>
      <c r="OXH125" s="433"/>
      <c r="OXI125" s="433"/>
      <c r="OXJ125" s="433"/>
      <c r="OXK125" s="433"/>
      <c r="OXL125" s="433"/>
      <c r="OXM125" s="433"/>
      <c r="OXN125" s="433"/>
      <c r="OXO125" s="433"/>
      <c r="OXP125" s="433"/>
      <c r="OXQ125" s="433"/>
      <c r="OXR125" s="433"/>
      <c r="OXS125" s="433"/>
      <c r="OXT125" s="433"/>
      <c r="OXU125" s="433"/>
      <c r="OXV125" s="433"/>
      <c r="OXW125" s="433"/>
      <c r="OXX125" s="433"/>
      <c r="OXY125" s="433"/>
      <c r="OXZ125" s="433"/>
      <c r="OYA125" s="433"/>
      <c r="OYB125" s="433"/>
      <c r="OYC125" s="433"/>
      <c r="OYD125" s="433"/>
      <c r="OYE125" s="433"/>
      <c r="OYF125" s="433"/>
      <c r="OYG125" s="433"/>
      <c r="OYH125" s="433"/>
      <c r="OYI125" s="433"/>
      <c r="OYJ125" s="433"/>
      <c r="OYK125" s="433"/>
      <c r="OYL125" s="433"/>
      <c r="OYM125" s="433"/>
      <c r="OYN125" s="433"/>
      <c r="OYO125" s="433"/>
      <c r="OYP125" s="433"/>
      <c r="OYQ125" s="433"/>
      <c r="OYR125" s="433"/>
      <c r="OYS125" s="433"/>
      <c r="OYT125" s="433"/>
      <c r="OYU125" s="433"/>
      <c r="OYV125" s="433"/>
      <c r="OYW125" s="433"/>
      <c r="OYX125" s="433"/>
      <c r="OYY125" s="433"/>
      <c r="OYZ125" s="433"/>
      <c r="OZA125" s="433"/>
      <c r="OZB125" s="433"/>
      <c r="OZC125" s="433"/>
      <c r="OZD125" s="433"/>
      <c r="OZE125" s="433"/>
      <c r="OZF125" s="433"/>
      <c r="OZG125" s="433"/>
      <c r="OZH125" s="433"/>
      <c r="OZI125" s="433"/>
      <c r="OZJ125" s="433"/>
      <c r="OZK125" s="433"/>
      <c r="OZL125" s="433"/>
      <c r="OZM125" s="433"/>
      <c r="OZN125" s="433"/>
      <c r="OZO125" s="433"/>
      <c r="OZP125" s="433"/>
      <c r="OZQ125" s="433"/>
      <c r="OZR125" s="433"/>
      <c r="OZS125" s="433"/>
      <c r="OZT125" s="433"/>
      <c r="OZU125" s="433"/>
      <c r="OZV125" s="433"/>
      <c r="OZW125" s="433"/>
      <c r="OZX125" s="433"/>
      <c r="OZY125" s="433"/>
      <c r="OZZ125" s="433"/>
      <c r="PAA125" s="433"/>
      <c r="PAB125" s="433"/>
      <c r="PAC125" s="433"/>
      <c r="PAD125" s="433"/>
      <c r="PAE125" s="433"/>
      <c r="PAF125" s="433"/>
      <c r="PAG125" s="433"/>
      <c r="PAH125" s="433"/>
      <c r="PAI125" s="433"/>
      <c r="PAJ125" s="433"/>
      <c r="PAK125" s="433"/>
      <c r="PAL125" s="433"/>
      <c r="PAM125" s="433"/>
      <c r="PAN125" s="433"/>
      <c r="PAO125" s="433"/>
      <c r="PAP125" s="433"/>
      <c r="PAQ125" s="433"/>
      <c r="PAR125" s="433"/>
      <c r="PAS125" s="433"/>
      <c r="PAT125" s="433"/>
      <c r="PAU125" s="433"/>
      <c r="PAV125" s="433"/>
      <c r="PAW125" s="433"/>
      <c r="PAX125" s="433"/>
      <c r="PAY125" s="433"/>
      <c r="PAZ125" s="433"/>
      <c r="PBA125" s="433"/>
      <c r="PBB125" s="433"/>
      <c r="PBC125" s="433"/>
      <c r="PBD125" s="433"/>
      <c r="PBE125" s="433"/>
      <c r="PBF125" s="433"/>
      <c r="PBG125" s="433"/>
      <c r="PBH125" s="433"/>
      <c r="PBI125" s="433"/>
      <c r="PBJ125" s="433"/>
      <c r="PBK125" s="433"/>
      <c r="PBL125" s="433"/>
      <c r="PBM125" s="433"/>
      <c r="PBN125" s="433"/>
      <c r="PBO125" s="433"/>
      <c r="PBP125" s="433"/>
      <c r="PBQ125" s="433"/>
      <c r="PBR125" s="433"/>
      <c r="PBS125" s="433"/>
      <c r="PBT125" s="433"/>
      <c r="PBU125" s="433"/>
      <c r="PBV125" s="433"/>
      <c r="PBW125" s="433"/>
      <c r="PBX125" s="433"/>
      <c r="PBY125" s="433"/>
      <c r="PBZ125" s="433"/>
      <c r="PCA125" s="433"/>
      <c r="PCB125" s="433"/>
      <c r="PCC125" s="433"/>
      <c r="PCD125" s="433"/>
      <c r="PCE125" s="433"/>
      <c r="PCF125" s="433"/>
      <c r="PCG125" s="433"/>
      <c r="PCH125" s="433"/>
      <c r="PCI125" s="433"/>
      <c r="PCJ125" s="433"/>
      <c r="PCK125" s="433"/>
      <c r="PCL125" s="433"/>
      <c r="PCM125" s="433"/>
      <c r="PCN125" s="433"/>
      <c r="PCO125" s="433"/>
      <c r="PCP125" s="433"/>
      <c r="PCQ125" s="433"/>
      <c r="PCR125" s="433"/>
      <c r="PCS125" s="433"/>
      <c r="PCT125" s="433"/>
      <c r="PCU125" s="433"/>
      <c r="PCV125" s="433"/>
      <c r="PCW125" s="433"/>
      <c r="PCX125" s="433"/>
      <c r="PCY125" s="433"/>
      <c r="PCZ125" s="433"/>
      <c r="PDA125" s="433"/>
      <c r="PDB125" s="433"/>
      <c r="PDC125" s="433"/>
      <c r="PDD125" s="433"/>
      <c r="PDE125" s="433"/>
      <c r="PDF125" s="433"/>
      <c r="PDG125" s="433"/>
      <c r="PDH125" s="433"/>
      <c r="PDI125" s="433"/>
      <c r="PDJ125" s="433"/>
      <c r="PDK125" s="433"/>
      <c r="PDL125" s="433"/>
      <c r="PDM125" s="433"/>
      <c r="PDN125" s="433"/>
      <c r="PDO125" s="433"/>
      <c r="PDP125" s="433"/>
      <c r="PDQ125" s="433"/>
      <c r="PDR125" s="433"/>
      <c r="PDS125" s="433"/>
      <c r="PDT125" s="433"/>
      <c r="PDU125" s="433"/>
      <c r="PDV125" s="433"/>
      <c r="PDW125" s="433"/>
      <c r="PDX125" s="433"/>
      <c r="PDY125" s="433"/>
      <c r="PDZ125" s="433"/>
      <c r="PEA125" s="433"/>
      <c r="PEB125" s="433"/>
      <c r="PEC125" s="433"/>
      <c r="PED125" s="433"/>
      <c r="PEE125" s="433"/>
      <c r="PEF125" s="433"/>
      <c r="PEG125" s="433"/>
      <c r="PEH125" s="433"/>
      <c r="PEI125" s="433"/>
      <c r="PEJ125" s="433"/>
      <c r="PEK125" s="433"/>
      <c r="PEL125" s="433"/>
      <c r="PEM125" s="433"/>
      <c r="PEN125" s="433"/>
      <c r="PEO125" s="433"/>
      <c r="PEP125" s="433"/>
      <c r="PEQ125" s="433"/>
      <c r="PER125" s="433"/>
      <c r="PES125" s="433"/>
      <c r="PET125" s="433"/>
      <c r="PEU125" s="433"/>
      <c r="PEV125" s="433"/>
      <c r="PEW125" s="433"/>
      <c r="PEX125" s="433"/>
      <c r="PEY125" s="433"/>
      <c r="PEZ125" s="433"/>
      <c r="PFA125" s="433"/>
      <c r="PFB125" s="433"/>
      <c r="PFC125" s="433"/>
      <c r="PFD125" s="433"/>
      <c r="PFE125" s="433"/>
      <c r="PFF125" s="433"/>
      <c r="PFG125" s="433"/>
      <c r="PFH125" s="433"/>
      <c r="PFI125" s="433"/>
      <c r="PFJ125" s="433"/>
      <c r="PFK125" s="433"/>
      <c r="PFL125" s="433"/>
      <c r="PFM125" s="433"/>
      <c r="PFN125" s="433"/>
      <c r="PFO125" s="433"/>
      <c r="PFP125" s="433"/>
      <c r="PFQ125" s="433"/>
      <c r="PFR125" s="433"/>
      <c r="PFS125" s="433"/>
      <c r="PFT125" s="433"/>
      <c r="PFU125" s="433"/>
      <c r="PFV125" s="433"/>
      <c r="PFW125" s="433"/>
      <c r="PFX125" s="433"/>
      <c r="PFY125" s="433"/>
      <c r="PFZ125" s="433"/>
      <c r="PGA125" s="433"/>
      <c r="PGB125" s="433"/>
      <c r="PGC125" s="433"/>
      <c r="PGD125" s="433"/>
      <c r="PGE125" s="433"/>
      <c r="PGF125" s="433"/>
      <c r="PGG125" s="433"/>
      <c r="PGH125" s="433"/>
      <c r="PGI125" s="433"/>
      <c r="PGJ125" s="433"/>
      <c r="PGK125" s="433"/>
      <c r="PGL125" s="433"/>
      <c r="PGM125" s="433"/>
      <c r="PGN125" s="433"/>
      <c r="PGO125" s="433"/>
      <c r="PGP125" s="433"/>
      <c r="PGQ125" s="433"/>
      <c r="PGR125" s="433"/>
      <c r="PGS125" s="433"/>
      <c r="PGT125" s="433"/>
      <c r="PGU125" s="433"/>
      <c r="PGV125" s="433"/>
      <c r="PGW125" s="433"/>
      <c r="PGX125" s="433"/>
      <c r="PGY125" s="433"/>
      <c r="PGZ125" s="433"/>
      <c r="PHA125" s="433"/>
      <c r="PHB125" s="433"/>
      <c r="PHC125" s="433"/>
      <c r="PHD125" s="433"/>
      <c r="PHE125" s="433"/>
      <c r="PHF125" s="433"/>
      <c r="PHG125" s="433"/>
      <c r="PHH125" s="433"/>
      <c r="PHI125" s="433"/>
      <c r="PHJ125" s="433"/>
      <c r="PHK125" s="433"/>
      <c r="PHL125" s="433"/>
      <c r="PHM125" s="433"/>
      <c r="PHN125" s="433"/>
      <c r="PHO125" s="433"/>
      <c r="PHP125" s="433"/>
      <c r="PHQ125" s="433"/>
      <c r="PHR125" s="433"/>
      <c r="PHS125" s="433"/>
      <c r="PHT125" s="433"/>
      <c r="PHU125" s="433"/>
      <c r="PHV125" s="433"/>
      <c r="PHW125" s="433"/>
      <c r="PHX125" s="433"/>
      <c r="PHY125" s="433"/>
      <c r="PHZ125" s="433"/>
      <c r="PIA125" s="433"/>
      <c r="PIB125" s="433"/>
      <c r="PIC125" s="433"/>
      <c r="PID125" s="433"/>
      <c r="PIE125" s="433"/>
      <c r="PIF125" s="433"/>
      <c r="PIG125" s="433"/>
      <c r="PIH125" s="433"/>
      <c r="PII125" s="433"/>
      <c r="PIJ125" s="433"/>
      <c r="PIK125" s="433"/>
      <c r="PIL125" s="433"/>
      <c r="PIM125" s="433"/>
      <c r="PIN125" s="433"/>
      <c r="PIO125" s="433"/>
      <c r="PIP125" s="433"/>
      <c r="PIQ125" s="433"/>
      <c r="PIR125" s="433"/>
      <c r="PIS125" s="433"/>
      <c r="PIT125" s="433"/>
      <c r="PIU125" s="433"/>
      <c r="PIV125" s="433"/>
      <c r="PIW125" s="433"/>
      <c r="PIX125" s="433"/>
      <c r="PIY125" s="433"/>
      <c r="PIZ125" s="433"/>
      <c r="PJA125" s="433"/>
      <c r="PJB125" s="433"/>
      <c r="PJC125" s="433"/>
      <c r="PJD125" s="433"/>
      <c r="PJE125" s="433"/>
      <c r="PJF125" s="433"/>
      <c r="PJG125" s="433"/>
      <c r="PJH125" s="433"/>
      <c r="PJI125" s="433"/>
      <c r="PJJ125" s="433"/>
      <c r="PJK125" s="433"/>
      <c r="PJL125" s="433"/>
      <c r="PJM125" s="433"/>
      <c r="PJN125" s="433"/>
      <c r="PJO125" s="433"/>
      <c r="PJP125" s="433"/>
      <c r="PJQ125" s="433"/>
      <c r="PJR125" s="433"/>
      <c r="PJS125" s="433"/>
      <c r="PJT125" s="433"/>
      <c r="PJU125" s="433"/>
      <c r="PJV125" s="433"/>
      <c r="PJW125" s="433"/>
      <c r="PJX125" s="433"/>
      <c r="PJY125" s="433"/>
      <c r="PJZ125" s="433"/>
      <c r="PKA125" s="433"/>
      <c r="PKB125" s="433"/>
      <c r="PKC125" s="433"/>
      <c r="PKD125" s="433"/>
      <c r="PKE125" s="433"/>
      <c r="PKF125" s="433"/>
      <c r="PKG125" s="433"/>
      <c r="PKH125" s="433"/>
      <c r="PKI125" s="433"/>
      <c r="PKJ125" s="433"/>
      <c r="PKK125" s="433"/>
      <c r="PKL125" s="433"/>
      <c r="PKM125" s="433"/>
      <c r="PKN125" s="433"/>
      <c r="PKO125" s="433"/>
      <c r="PKP125" s="433"/>
      <c r="PKQ125" s="433"/>
      <c r="PKR125" s="433"/>
      <c r="PKS125" s="433"/>
      <c r="PKT125" s="433"/>
      <c r="PKU125" s="433"/>
      <c r="PKV125" s="433"/>
      <c r="PKW125" s="433"/>
      <c r="PKX125" s="433"/>
      <c r="PKY125" s="433"/>
      <c r="PKZ125" s="433"/>
      <c r="PLA125" s="433"/>
      <c r="PLB125" s="433"/>
      <c r="PLC125" s="433"/>
      <c r="PLD125" s="433"/>
      <c r="PLE125" s="433"/>
      <c r="PLF125" s="433"/>
      <c r="PLG125" s="433"/>
      <c r="PLH125" s="433"/>
      <c r="PLI125" s="433"/>
      <c r="PLJ125" s="433"/>
      <c r="PLK125" s="433"/>
      <c r="PLL125" s="433"/>
      <c r="PLM125" s="433"/>
      <c r="PLN125" s="433"/>
      <c r="PLO125" s="433"/>
      <c r="PLP125" s="433"/>
      <c r="PLQ125" s="433"/>
      <c r="PLR125" s="433"/>
      <c r="PLS125" s="433"/>
      <c r="PLT125" s="433"/>
      <c r="PLU125" s="433"/>
      <c r="PLV125" s="433"/>
      <c r="PLW125" s="433"/>
      <c r="PLX125" s="433"/>
      <c r="PLY125" s="433"/>
      <c r="PLZ125" s="433"/>
      <c r="PMA125" s="433"/>
      <c r="PMB125" s="433"/>
      <c r="PMC125" s="433"/>
      <c r="PMD125" s="433"/>
      <c r="PME125" s="433"/>
      <c r="PMF125" s="433"/>
      <c r="PMG125" s="433"/>
      <c r="PMH125" s="433"/>
      <c r="PMI125" s="433"/>
      <c r="PMJ125" s="433"/>
      <c r="PMK125" s="433"/>
      <c r="PML125" s="433"/>
      <c r="PMM125" s="433"/>
      <c r="PMN125" s="433"/>
      <c r="PMO125" s="433"/>
      <c r="PMP125" s="433"/>
      <c r="PMQ125" s="433"/>
      <c r="PMR125" s="433"/>
      <c r="PMS125" s="433"/>
      <c r="PMT125" s="433"/>
      <c r="PMU125" s="433"/>
      <c r="PMV125" s="433"/>
      <c r="PMW125" s="433"/>
      <c r="PMX125" s="433"/>
      <c r="PMY125" s="433"/>
      <c r="PMZ125" s="433"/>
      <c r="PNA125" s="433"/>
      <c r="PNB125" s="433"/>
      <c r="PNC125" s="433"/>
      <c r="PND125" s="433"/>
      <c r="PNE125" s="433"/>
      <c r="PNF125" s="433"/>
      <c r="PNG125" s="433"/>
      <c r="PNH125" s="433"/>
      <c r="PNI125" s="433"/>
      <c r="PNJ125" s="433"/>
      <c r="PNK125" s="433"/>
      <c r="PNL125" s="433"/>
      <c r="PNM125" s="433"/>
      <c r="PNN125" s="433"/>
      <c r="PNO125" s="433"/>
      <c r="PNP125" s="433"/>
      <c r="PNQ125" s="433"/>
      <c r="PNR125" s="433"/>
      <c r="PNS125" s="433"/>
      <c r="PNT125" s="433"/>
      <c r="PNU125" s="433"/>
      <c r="PNV125" s="433"/>
      <c r="PNW125" s="433"/>
      <c r="PNX125" s="433"/>
      <c r="PNY125" s="433"/>
      <c r="PNZ125" s="433"/>
      <c r="POA125" s="433"/>
      <c r="POB125" s="433"/>
      <c r="POC125" s="433"/>
      <c r="POD125" s="433"/>
      <c r="POE125" s="433"/>
      <c r="POF125" s="433"/>
      <c r="POG125" s="433"/>
      <c r="POH125" s="433"/>
      <c r="POI125" s="433"/>
      <c r="POJ125" s="433"/>
      <c r="POK125" s="433"/>
      <c r="POL125" s="433"/>
      <c r="POM125" s="433"/>
      <c r="PON125" s="433"/>
      <c r="POO125" s="433"/>
      <c r="POP125" s="433"/>
      <c r="POQ125" s="433"/>
      <c r="POR125" s="433"/>
      <c r="POS125" s="433"/>
      <c r="POT125" s="433"/>
      <c r="POU125" s="433"/>
      <c r="POV125" s="433"/>
      <c r="POW125" s="433"/>
      <c r="POX125" s="433"/>
      <c r="POY125" s="433"/>
      <c r="POZ125" s="433"/>
      <c r="PPA125" s="433"/>
      <c r="PPB125" s="433"/>
      <c r="PPC125" s="433"/>
      <c r="PPD125" s="433"/>
      <c r="PPE125" s="433"/>
      <c r="PPF125" s="433"/>
      <c r="PPG125" s="433"/>
      <c r="PPH125" s="433"/>
      <c r="PPI125" s="433"/>
      <c r="PPJ125" s="433"/>
      <c r="PPK125" s="433"/>
      <c r="PPL125" s="433"/>
      <c r="PPM125" s="433"/>
      <c r="PPN125" s="433"/>
      <c r="PPO125" s="433"/>
      <c r="PPP125" s="433"/>
      <c r="PPQ125" s="433"/>
      <c r="PPR125" s="433"/>
      <c r="PPS125" s="433"/>
      <c r="PPT125" s="433"/>
      <c r="PPU125" s="433"/>
      <c r="PPV125" s="433"/>
      <c r="PPW125" s="433"/>
      <c r="PPX125" s="433"/>
      <c r="PPY125" s="433"/>
      <c r="PPZ125" s="433"/>
      <c r="PQA125" s="433"/>
      <c r="PQB125" s="433"/>
      <c r="PQC125" s="433"/>
      <c r="PQD125" s="433"/>
      <c r="PQE125" s="433"/>
      <c r="PQF125" s="433"/>
      <c r="PQG125" s="433"/>
      <c r="PQH125" s="433"/>
      <c r="PQI125" s="433"/>
      <c r="PQJ125" s="433"/>
      <c r="PQK125" s="433"/>
      <c r="PQL125" s="433"/>
      <c r="PQM125" s="433"/>
      <c r="PQN125" s="433"/>
      <c r="PQO125" s="433"/>
      <c r="PQP125" s="433"/>
      <c r="PQQ125" s="433"/>
      <c r="PQR125" s="433"/>
      <c r="PQS125" s="433"/>
      <c r="PQT125" s="433"/>
      <c r="PQU125" s="433"/>
      <c r="PQV125" s="433"/>
      <c r="PQW125" s="433"/>
      <c r="PQX125" s="433"/>
      <c r="PQY125" s="433"/>
      <c r="PQZ125" s="433"/>
      <c r="PRA125" s="433"/>
      <c r="PRB125" s="433"/>
      <c r="PRC125" s="433"/>
      <c r="PRD125" s="433"/>
      <c r="PRE125" s="433"/>
      <c r="PRF125" s="433"/>
      <c r="PRG125" s="433"/>
      <c r="PRH125" s="433"/>
      <c r="PRI125" s="433"/>
      <c r="PRJ125" s="433"/>
      <c r="PRK125" s="433"/>
      <c r="PRL125" s="433"/>
      <c r="PRM125" s="433"/>
      <c r="PRN125" s="433"/>
      <c r="PRO125" s="433"/>
      <c r="PRP125" s="433"/>
      <c r="PRQ125" s="433"/>
      <c r="PRR125" s="433"/>
      <c r="PRS125" s="433"/>
      <c r="PRT125" s="433"/>
      <c r="PRU125" s="433"/>
      <c r="PRV125" s="433"/>
      <c r="PRW125" s="433"/>
      <c r="PRX125" s="433"/>
      <c r="PRY125" s="433"/>
      <c r="PRZ125" s="433"/>
      <c r="PSA125" s="433"/>
      <c r="PSB125" s="433"/>
      <c r="PSC125" s="433"/>
      <c r="PSD125" s="433"/>
      <c r="PSE125" s="433"/>
      <c r="PSF125" s="433"/>
      <c r="PSG125" s="433"/>
      <c r="PSH125" s="433"/>
      <c r="PSI125" s="433"/>
      <c r="PSJ125" s="433"/>
      <c r="PSK125" s="433"/>
      <c r="PSL125" s="433"/>
      <c r="PSM125" s="433"/>
      <c r="PSN125" s="433"/>
      <c r="PSO125" s="433"/>
      <c r="PSP125" s="433"/>
      <c r="PSQ125" s="433"/>
      <c r="PSR125" s="433"/>
      <c r="PSS125" s="433"/>
      <c r="PST125" s="433"/>
      <c r="PSU125" s="433"/>
      <c r="PSV125" s="433"/>
      <c r="PSW125" s="433"/>
      <c r="PSX125" s="433"/>
      <c r="PSY125" s="433"/>
      <c r="PSZ125" s="433"/>
      <c r="PTA125" s="433"/>
      <c r="PTB125" s="433"/>
      <c r="PTC125" s="433"/>
      <c r="PTD125" s="433"/>
      <c r="PTE125" s="433"/>
      <c r="PTF125" s="433"/>
      <c r="PTG125" s="433"/>
      <c r="PTH125" s="433"/>
      <c r="PTI125" s="433"/>
      <c r="PTJ125" s="433"/>
      <c r="PTK125" s="433"/>
      <c r="PTL125" s="433"/>
      <c r="PTM125" s="433"/>
      <c r="PTN125" s="433"/>
      <c r="PTO125" s="433"/>
      <c r="PTP125" s="433"/>
      <c r="PTQ125" s="433"/>
      <c r="PTR125" s="433"/>
      <c r="PTS125" s="433"/>
      <c r="PTT125" s="433"/>
      <c r="PTU125" s="433"/>
      <c r="PTV125" s="433"/>
      <c r="PTW125" s="433"/>
      <c r="PTX125" s="433"/>
      <c r="PTY125" s="433"/>
      <c r="PTZ125" s="433"/>
      <c r="PUA125" s="433"/>
      <c r="PUB125" s="433"/>
      <c r="PUC125" s="433"/>
      <c r="PUD125" s="433"/>
      <c r="PUE125" s="433"/>
      <c r="PUF125" s="433"/>
      <c r="PUG125" s="433"/>
      <c r="PUH125" s="433"/>
      <c r="PUI125" s="433"/>
      <c r="PUJ125" s="433"/>
      <c r="PUK125" s="433"/>
      <c r="PUL125" s="433"/>
      <c r="PUM125" s="433"/>
      <c r="PUN125" s="433"/>
      <c r="PUO125" s="433"/>
      <c r="PUP125" s="433"/>
      <c r="PUQ125" s="433"/>
      <c r="PUR125" s="433"/>
      <c r="PUS125" s="433"/>
      <c r="PUT125" s="433"/>
      <c r="PUU125" s="433"/>
      <c r="PUV125" s="433"/>
      <c r="PUW125" s="433"/>
      <c r="PUX125" s="433"/>
      <c r="PUY125" s="433"/>
      <c r="PUZ125" s="433"/>
      <c r="PVA125" s="433"/>
      <c r="PVB125" s="433"/>
      <c r="PVC125" s="433"/>
      <c r="PVD125" s="433"/>
      <c r="PVE125" s="433"/>
      <c r="PVF125" s="433"/>
      <c r="PVG125" s="433"/>
      <c r="PVH125" s="433"/>
      <c r="PVI125" s="433"/>
      <c r="PVJ125" s="433"/>
      <c r="PVK125" s="433"/>
      <c r="PVL125" s="433"/>
      <c r="PVM125" s="433"/>
      <c r="PVN125" s="433"/>
      <c r="PVO125" s="433"/>
      <c r="PVP125" s="433"/>
      <c r="PVQ125" s="433"/>
      <c r="PVR125" s="433"/>
      <c r="PVS125" s="433"/>
      <c r="PVT125" s="433"/>
      <c r="PVU125" s="433"/>
      <c r="PVV125" s="433"/>
      <c r="PVW125" s="433"/>
      <c r="PVX125" s="433"/>
      <c r="PVY125" s="433"/>
      <c r="PVZ125" s="433"/>
      <c r="PWA125" s="433"/>
      <c r="PWB125" s="433"/>
      <c r="PWC125" s="433"/>
      <c r="PWD125" s="433"/>
      <c r="PWE125" s="433"/>
      <c r="PWF125" s="433"/>
      <c r="PWG125" s="433"/>
      <c r="PWH125" s="433"/>
      <c r="PWI125" s="433"/>
      <c r="PWJ125" s="433"/>
      <c r="PWK125" s="433"/>
      <c r="PWL125" s="433"/>
      <c r="PWM125" s="433"/>
      <c r="PWN125" s="433"/>
      <c r="PWO125" s="433"/>
      <c r="PWP125" s="433"/>
      <c r="PWQ125" s="433"/>
      <c r="PWR125" s="433"/>
      <c r="PWS125" s="433"/>
      <c r="PWT125" s="433"/>
      <c r="PWU125" s="433"/>
      <c r="PWV125" s="433"/>
      <c r="PWW125" s="433"/>
      <c r="PWX125" s="433"/>
      <c r="PWY125" s="433"/>
      <c r="PWZ125" s="433"/>
      <c r="PXA125" s="433"/>
      <c r="PXB125" s="433"/>
      <c r="PXC125" s="433"/>
      <c r="PXD125" s="433"/>
      <c r="PXE125" s="433"/>
      <c r="PXF125" s="433"/>
      <c r="PXG125" s="433"/>
      <c r="PXH125" s="433"/>
      <c r="PXI125" s="433"/>
      <c r="PXJ125" s="433"/>
      <c r="PXK125" s="433"/>
      <c r="PXL125" s="433"/>
      <c r="PXM125" s="433"/>
      <c r="PXN125" s="433"/>
      <c r="PXO125" s="433"/>
      <c r="PXP125" s="433"/>
      <c r="PXQ125" s="433"/>
      <c r="PXR125" s="433"/>
      <c r="PXS125" s="433"/>
      <c r="PXT125" s="433"/>
      <c r="PXU125" s="433"/>
      <c r="PXV125" s="433"/>
      <c r="PXW125" s="433"/>
      <c r="PXX125" s="433"/>
      <c r="PXY125" s="433"/>
      <c r="PXZ125" s="433"/>
      <c r="PYA125" s="433"/>
      <c r="PYB125" s="433"/>
      <c r="PYC125" s="433"/>
      <c r="PYD125" s="433"/>
      <c r="PYE125" s="433"/>
      <c r="PYF125" s="433"/>
      <c r="PYG125" s="433"/>
      <c r="PYH125" s="433"/>
      <c r="PYI125" s="433"/>
      <c r="PYJ125" s="433"/>
      <c r="PYK125" s="433"/>
      <c r="PYL125" s="433"/>
      <c r="PYM125" s="433"/>
      <c r="PYN125" s="433"/>
      <c r="PYO125" s="433"/>
      <c r="PYP125" s="433"/>
      <c r="PYQ125" s="433"/>
      <c r="PYR125" s="433"/>
      <c r="PYS125" s="433"/>
      <c r="PYT125" s="433"/>
      <c r="PYU125" s="433"/>
      <c r="PYV125" s="433"/>
      <c r="PYW125" s="433"/>
      <c r="PYX125" s="433"/>
      <c r="PYY125" s="433"/>
      <c r="PYZ125" s="433"/>
      <c r="PZA125" s="433"/>
      <c r="PZB125" s="433"/>
      <c r="PZC125" s="433"/>
      <c r="PZD125" s="433"/>
      <c r="PZE125" s="433"/>
      <c r="PZF125" s="433"/>
      <c r="PZG125" s="433"/>
      <c r="PZH125" s="433"/>
      <c r="PZI125" s="433"/>
      <c r="PZJ125" s="433"/>
      <c r="PZK125" s="433"/>
      <c r="PZL125" s="433"/>
      <c r="PZM125" s="433"/>
      <c r="PZN125" s="433"/>
      <c r="PZO125" s="433"/>
      <c r="PZP125" s="433"/>
      <c r="PZQ125" s="433"/>
      <c r="PZR125" s="433"/>
      <c r="PZS125" s="433"/>
      <c r="PZT125" s="433"/>
      <c r="PZU125" s="433"/>
      <c r="PZV125" s="433"/>
      <c r="PZW125" s="433"/>
      <c r="PZX125" s="433"/>
      <c r="PZY125" s="433"/>
      <c r="PZZ125" s="433"/>
      <c r="QAA125" s="433"/>
      <c r="QAB125" s="433"/>
      <c r="QAC125" s="433"/>
      <c r="QAD125" s="433"/>
      <c r="QAE125" s="433"/>
      <c r="QAF125" s="433"/>
      <c r="QAG125" s="433"/>
      <c r="QAH125" s="433"/>
      <c r="QAI125" s="433"/>
      <c r="QAJ125" s="433"/>
      <c r="QAK125" s="433"/>
      <c r="QAL125" s="433"/>
      <c r="QAM125" s="433"/>
      <c r="QAN125" s="433"/>
      <c r="QAO125" s="433"/>
      <c r="QAP125" s="433"/>
      <c r="QAQ125" s="433"/>
      <c r="QAR125" s="433"/>
      <c r="QAS125" s="433"/>
      <c r="QAT125" s="433"/>
      <c r="QAU125" s="433"/>
      <c r="QAV125" s="433"/>
      <c r="QAW125" s="433"/>
      <c r="QAX125" s="433"/>
      <c r="QAY125" s="433"/>
      <c r="QAZ125" s="433"/>
      <c r="QBA125" s="433"/>
      <c r="QBB125" s="433"/>
      <c r="QBC125" s="433"/>
      <c r="QBD125" s="433"/>
      <c r="QBE125" s="433"/>
      <c r="QBF125" s="433"/>
      <c r="QBG125" s="433"/>
      <c r="QBH125" s="433"/>
      <c r="QBI125" s="433"/>
      <c r="QBJ125" s="433"/>
      <c r="QBK125" s="433"/>
      <c r="QBL125" s="433"/>
      <c r="QBM125" s="433"/>
      <c r="QBN125" s="433"/>
      <c r="QBO125" s="433"/>
      <c r="QBP125" s="433"/>
      <c r="QBQ125" s="433"/>
      <c r="QBR125" s="433"/>
      <c r="QBS125" s="433"/>
      <c r="QBT125" s="433"/>
      <c r="QBU125" s="433"/>
      <c r="QBV125" s="433"/>
      <c r="QBW125" s="433"/>
      <c r="QBX125" s="433"/>
      <c r="QBY125" s="433"/>
      <c r="QBZ125" s="433"/>
      <c r="QCA125" s="433"/>
      <c r="QCB125" s="433"/>
      <c r="QCC125" s="433"/>
      <c r="QCD125" s="433"/>
      <c r="QCE125" s="433"/>
      <c r="QCF125" s="433"/>
      <c r="QCG125" s="433"/>
      <c r="QCH125" s="433"/>
      <c r="QCI125" s="433"/>
      <c r="QCJ125" s="433"/>
      <c r="QCK125" s="433"/>
      <c r="QCL125" s="433"/>
      <c r="QCM125" s="433"/>
      <c r="QCN125" s="433"/>
      <c r="QCO125" s="433"/>
      <c r="QCP125" s="433"/>
      <c r="QCQ125" s="433"/>
      <c r="QCR125" s="433"/>
      <c r="QCS125" s="433"/>
      <c r="QCT125" s="433"/>
      <c r="QCU125" s="433"/>
      <c r="QCV125" s="433"/>
      <c r="QCW125" s="433"/>
      <c r="QCX125" s="433"/>
      <c r="QCY125" s="433"/>
      <c r="QCZ125" s="433"/>
      <c r="QDA125" s="433"/>
      <c r="QDB125" s="433"/>
      <c r="QDC125" s="433"/>
      <c r="QDD125" s="433"/>
      <c r="QDE125" s="433"/>
      <c r="QDF125" s="433"/>
      <c r="QDG125" s="433"/>
      <c r="QDH125" s="433"/>
      <c r="QDI125" s="433"/>
      <c r="QDJ125" s="433"/>
      <c r="QDK125" s="433"/>
      <c r="QDL125" s="433"/>
      <c r="QDM125" s="433"/>
      <c r="QDN125" s="433"/>
      <c r="QDO125" s="433"/>
      <c r="QDP125" s="433"/>
      <c r="QDQ125" s="433"/>
      <c r="QDR125" s="433"/>
      <c r="QDS125" s="433"/>
      <c r="QDT125" s="433"/>
      <c r="QDU125" s="433"/>
      <c r="QDV125" s="433"/>
      <c r="QDW125" s="433"/>
      <c r="QDX125" s="433"/>
      <c r="QDY125" s="433"/>
      <c r="QDZ125" s="433"/>
      <c r="QEA125" s="433"/>
      <c r="QEB125" s="433"/>
      <c r="QEC125" s="433"/>
      <c r="QED125" s="433"/>
      <c r="QEE125" s="433"/>
      <c r="QEF125" s="433"/>
      <c r="QEG125" s="433"/>
      <c r="QEH125" s="433"/>
      <c r="QEI125" s="433"/>
      <c r="QEJ125" s="433"/>
      <c r="QEK125" s="433"/>
      <c r="QEL125" s="433"/>
      <c r="QEM125" s="433"/>
      <c r="QEN125" s="433"/>
      <c r="QEO125" s="433"/>
      <c r="QEP125" s="433"/>
      <c r="QEQ125" s="433"/>
      <c r="QER125" s="433"/>
      <c r="QES125" s="433"/>
      <c r="QET125" s="433"/>
      <c r="QEU125" s="433"/>
      <c r="QEV125" s="433"/>
      <c r="QEW125" s="433"/>
      <c r="QEX125" s="433"/>
      <c r="QEY125" s="433"/>
      <c r="QEZ125" s="433"/>
      <c r="QFA125" s="433"/>
      <c r="QFB125" s="433"/>
      <c r="QFC125" s="433"/>
      <c r="QFD125" s="433"/>
      <c r="QFE125" s="433"/>
      <c r="QFF125" s="433"/>
      <c r="QFG125" s="433"/>
      <c r="QFH125" s="433"/>
      <c r="QFI125" s="433"/>
      <c r="QFJ125" s="433"/>
      <c r="QFK125" s="433"/>
      <c r="QFL125" s="433"/>
      <c r="QFM125" s="433"/>
      <c r="QFN125" s="433"/>
      <c r="QFO125" s="433"/>
      <c r="QFP125" s="433"/>
      <c r="QFQ125" s="433"/>
      <c r="QFR125" s="433"/>
      <c r="QFS125" s="433"/>
      <c r="QFT125" s="433"/>
      <c r="QFU125" s="433"/>
      <c r="QFV125" s="433"/>
      <c r="QFW125" s="433"/>
      <c r="QFX125" s="433"/>
      <c r="QFY125" s="433"/>
      <c r="QFZ125" s="433"/>
      <c r="QGA125" s="433"/>
      <c r="QGB125" s="433"/>
      <c r="QGC125" s="433"/>
      <c r="QGD125" s="433"/>
      <c r="QGE125" s="433"/>
      <c r="QGF125" s="433"/>
      <c r="QGG125" s="433"/>
      <c r="QGH125" s="433"/>
      <c r="QGI125" s="433"/>
      <c r="QGJ125" s="433"/>
      <c r="QGK125" s="433"/>
      <c r="QGL125" s="433"/>
      <c r="QGM125" s="433"/>
      <c r="QGN125" s="433"/>
      <c r="QGO125" s="433"/>
      <c r="QGP125" s="433"/>
      <c r="QGQ125" s="433"/>
      <c r="QGR125" s="433"/>
      <c r="QGS125" s="433"/>
      <c r="QGT125" s="433"/>
      <c r="QGU125" s="433"/>
      <c r="QGV125" s="433"/>
      <c r="QGW125" s="433"/>
      <c r="QGX125" s="433"/>
      <c r="QGY125" s="433"/>
      <c r="QGZ125" s="433"/>
      <c r="QHA125" s="433"/>
      <c r="QHB125" s="433"/>
      <c r="QHC125" s="433"/>
      <c r="QHD125" s="433"/>
      <c r="QHE125" s="433"/>
      <c r="QHF125" s="433"/>
      <c r="QHG125" s="433"/>
      <c r="QHH125" s="433"/>
      <c r="QHI125" s="433"/>
      <c r="QHJ125" s="433"/>
      <c r="QHK125" s="433"/>
      <c r="QHL125" s="433"/>
      <c r="QHM125" s="433"/>
      <c r="QHN125" s="433"/>
      <c r="QHO125" s="433"/>
      <c r="QHP125" s="433"/>
      <c r="QHQ125" s="433"/>
      <c r="QHR125" s="433"/>
      <c r="QHS125" s="433"/>
      <c r="QHT125" s="433"/>
      <c r="QHU125" s="433"/>
      <c r="QHV125" s="433"/>
      <c r="QHW125" s="433"/>
      <c r="QHX125" s="433"/>
      <c r="QHY125" s="433"/>
      <c r="QHZ125" s="433"/>
      <c r="QIA125" s="433"/>
      <c r="QIB125" s="433"/>
      <c r="QIC125" s="433"/>
      <c r="QID125" s="433"/>
      <c r="QIE125" s="433"/>
      <c r="QIF125" s="433"/>
      <c r="QIG125" s="433"/>
      <c r="QIH125" s="433"/>
      <c r="QII125" s="433"/>
      <c r="QIJ125" s="433"/>
      <c r="QIK125" s="433"/>
      <c r="QIL125" s="433"/>
      <c r="QIM125" s="433"/>
      <c r="QIN125" s="433"/>
      <c r="QIO125" s="433"/>
      <c r="QIP125" s="433"/>
      <c r="QIQ125" s="433"/>
      <c r="QIR125" s="433"/>
      <c r="QIS125" s="433"/>
      <c r="QIT125" s="433"/>
      <c r="QIU125" s="433"/>
      <c r="QIV125" s="433"/>
      <c r="QIW125" s="433"/>
      <c r="QIX125" s="433"/>
      <c r="QIY125" s="433"/>
      <c r="QIZ125" s="433"/>
      <c r="QJA125" s="433"/>
      <c r="QJB125" s="433"/>
      <c r="QJC125" s="433"/>
      <c r="QJD125" s="433"/>
      <c r="QJE125" s="433"/>
      <c r="QJF125" s="433"/>
      <c r="QJG125" s="433"/>
      <c r="QJH125" s="433"/>
      <c r="QJI125" s="433"/>
      <c r="QJJ125" s="433"/>
      <c r="QJK125" s="433"/>
      <c r="QJL125" s="433"/>
      <c r="QJM125" s="433"/>
      <c r="QJN125" s="433"/>
      <c r="QJO125" s="433"/>
      <c r="QJP125" s="433"/>
      <c r="QJQ125" s="433"/>
      <c r="QJR125" s="433"/>
      <c r="QJS125" s="433"/>
      <c r="QJT125" s="433"/>
      <c r="QJU125" s="433"/>
      <c r="QJV125" s="433"/>
      <c r="QJW125" s="433"/>
      <c r="QJX125" s="433"/>
      <c r="QJY125" s="433"/>
      <c r="QJZ125" s="433"/>
      <c r="QKA125" s="433"/>
      <c r="QKB125" s="433"/>
      <c r="QKC125" s="433"/>
      <c r="QKD125" s="433"/>
      <c r="QKE125" s="433"/>
      <c r="QKF125" s="433"/>
      <c r="QKG125" s="433"/>
      <c r="QKH125" s="433"/>
      <c r="QKI125" s="433"/>
      <c r="QKJ125" s="433"/>
      <c r="QKK125" s="433"/>
      <c r="QKL125" s="433"/>
      <c r="QKM125" s="433"/>
      <c r="QKN125" s="433"/>
      <c r="QKO125" s="433"/>
      <c r="QKP125" s="433"/>
      <c r="QKQ125" s="433"/>
      <c r="QKR125" s="433"/>
      <c r="QKS125" s="433"/>
      <c r="QKT125" s="433"/>
      <c r="QKU125" s="433"/>
      <c r="QKV125" s="433"/>
      <c r="QKW125" s="433"/>
      <c r="QKX125" s="433"/>
      <c r="QKY125" s="433"/>
      <c r="QKZ125" s="433"/>
      <c r="QLA125" s="433"/>
      <c r="QLB125" s="433"/>
      <c r="QLC125" s="433"/>
      <c r="QLD125" s="433"/>
      <c r="QLE125" s="433"/>
      <c r="QLF125" s="433"/>
      <c r="QLG125" s="433"/>
      <c r="QLH125" s="433"/>
      <c r="QLI125" s="433"/>
      <c r="QLJ125" s="433"/>
      <c r="QLK125" s="433"/>
      <c r="QLL125" s="433"/>
      <c r="QLM125" s="433"/>
      <c r="QLN125" s="433"/>
      <c r="QLO125" s="433"/>
      <c r="QLP125" s="433"/>
      <c r="QLQ125" s="433"/>
      <c r="QLR125" s="433"/>
      <c r="QLS125" s="433"/>
      <c r="QLT125" s="433"/>
      <c r="QLU125" s="433"/>
      <c r="QLV125" s="433"/>
      <c r="QLW125" s="433"/>
      <c r="QLX125" s="433"/>
      <c r="QLY125" s="433"/>
      <c r="QLZ125" s="433"/>
      <c r="QMA125" s="433"/>
      <c r="QMB125" s="433"/>
      <c r="QMC125" s="433"/>
      <c r="QMD125" s="433"/>
      <c r="QME125" s="433"/>
      <c r="QMF125" s="433"/>
      <c r="QMG125" s="433"/>
      <c r="QMH125" s="433"/>
      <c r="QMI125" s="433"/>
      <c r="QMJ125" s="433"/>
      <c r="QMK125" s="433"/>
      <c r="QML125" s="433"/>
      <c r="QMM125" s="433"/>
      <c r="QMN125" s="433"/>
      <c r="QMO125" s="433"/>
      <c r="QMP125" s="433"/>
      <c r="QMQ125" s="433"/>
      <c r="QMR125" s="433"/>
      <c r="QMS125" s="433"/>
      <c r="QMT125" s="433"/>
      <c r="QMU125" s="433"/>
      <c r="QMV125" s="433"/>
      <c r="QMW125" s="433"/>
      <c r="QMX125" s="433"/>
      <c r="QMY125" s="433"/>
      <c r="QMZ125" s="433"/>
      <c r="QNA125" s="433"/>
      <c r="QNB125" s="433"/>
      <c r="QNC125" s="433"/>
      <c r="QND125" s="433"/>
      <c r="QNE125" s="433"/>
      <c r="QNF125" s="433"/>
      <c r="QNG125" s="433"/>
      <c r="QNH125" s="433"/>
      <c r="QNI125" s="433"/>
      <c r="QNJ125" s="433"/>
      <c r="QNK125" s="433"/>
      <c r="QNL125" s="433"/>
      <c r="QNM125" s="433"/>
      <c r="QNN125" s="433"/>
      <c r="QNO125" s="433"/>
      <c r="QNP125" s="433"/>
      <c r="QNQ125" s="433"/>
      <c r="QNR125" s="433"/>
      <c r="QNS125" s="433"/>
      <c r="QNT125" s="433"/>
      <c r="QNU125" s="433"/>
      <c r="QNV125" s="433"/>
      <c r="QNW125" s="433"/>
      <c r="QNX125" s="433"/>
      <c r="QNY125" s="433"/>
      <c r="QNZ125" s="433"/>
      <c r="QOA125" s="433"/>
      <c r="QOB125" s="433"/>
      <c r="QOC125" s="433"/>
      <c r="QOD125" s="433"/>
      <c r="QOE125" s="433"/>
      <c r="QOF125" s="433"/>
      <c r="QOG125" s="433"/>
      <c r="QOH125" s="433"/>
      <c r="QOI125" s="433"/>
      <c r="QOJ125" s="433"/>
      <c r="QOK125" s="433"/>
      <c r="QOL125" s="433"/>
      <c r="QOM125" s="433"/>
      <c r="QON125" s="433"/>
      <c r="QOO125" s="433"/>
      <c r="QOP125" s="433"/>
      <c r="QOQ125" s="433"/>
      <c r="QOR125" s="433"/>
      <c r="QOS125" s="433"/>
      <c r="QOT125" s="433"/>
      <c r="QOU125" s="433"/>
      <c r="QOV125" s="433"/>
      <c r="QOW125" s="433"/>
      <c r="QOX125" s="433"/>
      <c r="QOY125" s="433"/>
      <c r="QOZ125" s="433"/>
      <c r="QPA125" s="433"/>
      <c r="QPB125" s="433"/>
      <c r="QPC125" s="433"/>
      <c r="QPD125" s="433"/>
      <c r="QPE125" s="433"/>
      <c r="QPF125" s="433"/>
      <c r="QPG125" s="433"/>
      <c r="QPH125" s="433"/>
      <c r="QPI125" s="433"/>
      <c r="QPJ125" s="433"/>
      <c r="QPK125" s="433"/>
      <c r="QPL125" s="433"/>
      <c r="QPM125" s="433"/>
      <c r="QPN125" s="433"/>
      <c r="QPO125" s="433"/>
      <c r="QPP125" s="433"/>
      <c r="QPQ125" s="433"/>
      <c r="QPR125" s="433"/>
      <c r="QPS125" s="433"/>
      <c r="QPT125" s="433"/>
      <c r="QPU125" s="433"/>
      <c r="QPV125" s="433"/>
      <c r="QPW125" s="433"/>
      <c r="QPX125" s="433"/>
      <c r="QPY125" s="433"/>
      <c r="QPZ125" s="433"/>
      <c r="QQA125" s="433"/>
      <c r="QQB125" s="433"/>
      <c r="QQC125" s="433"/>
      <c r="QQD125" s="433"/>
      <c r="QQE125" s="433"/>
      <c r="QQF125" s="433"/>
      <c r="QQG125" s="433"/>
      <c r="QQH125" s="433"/>
      <c r="QQI125" s="433"/>
      <c r="QQJ125" s="433"/>
      <c r="QQK125" s="433"/>
      <c r="QQL125" s="433"/>
      <c r="QQM125" s="433"/>
      <c r="QQN125" s="433"/>
      <c r="QQO125" s="433"/>
      <c r="QQP125" s="433"/>
      <c r="QQQ125" s="433"/>
      <c r="QQR125" s="433"/>
      <c r="QQS125" s="433"/>
      <c r="QQT125" s="433"/>
      <c r="QQU125" s="433"/>
      <c r="QQV125" s="433"/>
      <c r="QQW125" s="433"/>
      <c r="QQX125" s="433"/>
      <c r="QQY125" s="433"/>
      <c r="QQZ125" s="433"/>
      <c r="QRA125" s="433"/>
      <c r="QRB125" s="433"/>
      <c r="QRC125" s="433"/>
      <c r="QRD125" s="433"/>
      <c r="QRE125" s="433"/>
      <c r="QRF125" s="433"/>
      <c r="QRG125" s="433"/>
      <c r="QRH125" s="433"/>
      <c r="QRI125" s="433"/>
      <c r="QRJ125" s="433"/>
      <c r="QRK125" s="433"/>
      <c r="QRL125" s="433"/>
      <c r="QRM125" s="433"/>
      <c r="QRN125" s="433"/>
      <c r="QRO125" s="433"/>
      <c r="QRP125" s="433"/>
      <c r="QRQ125" s="433"/>
      <c r="QRR125" s="433"/>
      <c r="QRS125" s="433"/>
      <c r="QRT125" s="433"/>
      <c r="QRU125" s="433"/>
      <c r="QRV125" s="433"/>
      <c r="QRW125" s="433"/>
      <c r="QRX125" s="433"/>
      <c r="QRY125" s="433"/>
      <c r="QRZ125" s="433"/>
      <c r="QSA125" s="433"/>
      <c r="QSB125" s="433"/>
      <c r="QSC125" s="433"/>
      <c r="QSD125" s="433"/>
      <c r="QSE125" s="433"/>
      <c r="QSF125" s="433"/>
      <c r="QSG125" s="433"/>
      <c r="QSH125" s="433"/>
      <c r="QSI125" s="433"/>
      <c r="QSJ125" s="433"/>
      <c r="QSK125" s="433"/>
      <c r="QSL125" s="433"/>
      <c r="QSM125" s="433"/>
      <c r="QSN125" s="433"/>
      <c r="QSO125" s="433"/>
      <c r="QSP125" s="433"/>
      <c r="QSQ125" s="433"/>
      <c r="QSR125" s="433"/>
      <c r="QSS125" s="433"/>
      <c r="QST125" s="433"/>
      <c r="QSU125" s="433"/>
      <c r="QSV125" s="433"/>
      <c r="QSW125" s="433"/>
      <c r="QSX125" s="433"/>
      <c r="QSY125" s="433"/>
      <c r="QSZ125" s="433"/>
      <c r="QTA125" s="433"/>
      <c r="QTB125" s="433"/>
      <c r="QTC125" s="433"/>
      <c r="QTD125" s="433"/>
      <c r="QTE125" s="433"/>
      <c r="QTF125" s="433"/>
      <c r="QTG125" s="433"/>
      <c r="QTH125" s="433"/>
      <c r="QTI125" s="433"/>
      <c r="QTJ125" s="433"/>
      <c r="QTK125" s="433"/>
      <c r="QTL125" s="433"/>
      <c r="QTM125" s="433"/>
      <c r="QTN125" s="433"/>
      <c r="QTO125" s="433"/>
      <c r="QTP125" s="433"/>
      <c r="QTQ125" s="433"/>
      <c r="QTR125" s="433"/>
      <c r="QTS125" s="433"/>
      <c r="QTT125" s="433"/>
      <c r="QTU125" s="433"/>
      <c r="QTV125" s="433"/>
      <c r="QTW125" s="433"/>
      <c r="QTX125" s="433"/>
      <c r="QTY125" s="433"/>
      <c r="QTZ125" s="433"/>
      <c r="QUA125" s="433"/>
      <c r="QUB125" s="433"/>
      <c r="QUC125" s="433"/>
      <c r="QUD125" s="433"/>
      <c r="QUE125" s="433"/>
      <c r="QUF125" s="433"/>
      <c r="QUG125" s="433"/>
      <c r="QUH125" s="433"/>
      <c r="QUI125" s="433"/>
      <c r="QUJ125" s="433"/>
      <c r="QUK125" s="433"/>
      <c r="QUL125" s="433"/>
      <c r="QUM125" s="433"/>
      <c r="QUN125" s="433"/>
      <c r="QUO125" s="433"/>
      <c r="QUP125" s="433"/>
      <c r="QUQ125" s="433"/>
      <c r="QUR125" s="433"/>
      <c r="QUS125" s="433"/>
      <c r="QUT125" s="433"/>
      <c r="QUU125" s="433"/>
      <c r="QUV125" s="433"/>
      <c r="QUW125" s="433"/>
      <c r="QUX125" s="433"/>
      <c r="QUY125" s="433"/>
      <c r="QUZ125" s="433"/>
      <c r="QVA125" s="433"/>
      <c r="QVB125" s="433"/>
      <c r="QVC125" s="433"/>
      <c r="QVD125" s="433"/>
      <c r="QVE125" s="433"/>
      <c r="QVF125" s="433"/>
      <c r="QVG125" s="433"/>
      <c r="QVH125" s="433"/>
      <c r="QVI125" s="433"/>
      <c r="QVJ125" s="433"/>
      <c r="QVK125" s="433"/>
      <c r="QVL125" s="433"/>
      <c r="QVM125" s="433"/>
      <c r="QVN125" s="433"/>
      <c r="QVO125" s="433"/>
      <c r="QVP125" s="433"/>
      <c r="QVQ125" s="433"/>
      <c r="QVR125" s="433"/>
      <c r="QVS125" s="433"/>
      <c r="QVT125" s="433"/>
      <c r="QVU125" s="433"/>
      <c r="QVV125" s="433"/>
      <c r="QVW125" s="433"/>
      <c r="QVX125" s="433"/>
      <c r="QVY125" s="433"/>
      <c r="QVZ125" s="433"/>
      <c r="QWA125" s="433"/>
      <c r="QWB125" s="433"/>
      <c r="QWC125" s="433"/>
      <c r="QWD125" s="433"/>
      <c r="QWE125" s="433"/>
      <c r="QWF125" s="433"/>
      <c r="QWG125" s="433"/>
      <c r="QWH125" s="433"/>
      <c r="QWI125" s="433"/>
      <c r="QWJ125" s="433"/>
      <c r="QWK125" s="433"/>
      <c r="QWL125" s="433"/>
      <c r="QWM125" s="433"/>
      <c r="QWN125" s="433"/>
      <c r="QWO125" s="433"/>
      <c r="QWP125" s="433"/>
      <c r="QWQ125" s="433"/>
      <c r="QWR125" s="433"/>
      <c r="QWS125" s="433"/>
      <c r="QWT125" s="433"/>
      <c r="QWU125" s="433"/>
      <c r="QWV125" s="433"/>
      <c r="QWW125" s="433"/>
      <c r="QWX125" s="433"/>
      <c r="QWY125" s="433"/>
      <c r="QWZ125" s="433"/>
      <c r="QXA125" s="433"/>
      <c r="QXB125" s="433"/>
      <c r="QXC125" s="433"/>
      <c r="QXD125" s="433"/>
      <c r="QXE125" s="433"/>
      <c r="QXF125" s="433"/>
      <c r="QXG125" s="433"/>
      <c r="QXH125" s="433"/>
      <c r="QXI125" s="433"/>
      <c r="QXJ125" s="433"/>
      <c r="QXK125" s="433"/>
      <c r="QXL125" s="433"/>
      <c r="QXM125" s="433"/>
      <c r="QXN125" s="433"/>
      <c r="QXO125" s="433"/>
      <c r="QXP125" s="433"/>
      <c r="QXQ125" s="433"/>
      <c r="QXR125" s="433"/>
      <c r="QXS125" s="433"/>
      <c r="QXT125" s="433"/>
      <c r="QXU125" s="433"/>
      <c r="QXV125" s="433"/>
      <c r="QXW125" s="433"/>
      <c r="QXX125" s="433"/>
      <c r="QXY125" s="433"/>
      <c r="QXZ125" s="433"/>
      <c r="QYA125" s="433"/>
      <c r="QYB125" s="433"/>
      <c r="QYC125" s="433"/>
      <c r="QYD125" s="433"/>
      <c r="QYE125" s="433"/>
      <c r="QYF125" s="433"/>
      <c r="QYG125" s="433"/>
      <c r="QYH125" s="433"/>
      <c r="QYI125" s="433"/>
      <c r="QYJ125" s="433"/>
      <c r="QYK125" s="433"/>
      <c r="QYL125" s="433"/>
      <c r="QYM125" s="433"/>
      <c r="QYN125" s="433"/>
      <c r="QYO125" s="433"/>
      <c r="QYP125" s="433"/>
      <c r="QYQ125" s="433"/>
      <c r="QYR125" s="433"/>
      <c r="QYS125" s="433"/>
      <c r="QYT125" s="433"/>
      <c r="QYU125" s="433"/>
      <c r="QYV125" s="433"/>
      <c r="QYW125" s="433"/>
      <c r="QYX125" s="433"/>
      <c r="QYY125" s="433"/>
      <c r="QYZ125" s="433"/>
      <c r="QZA125" s="433"/>
      <c r="QZB125" s="433"/>
      <c r="QZC125" s="433"/>
      <c r="QZD125" s="433"/>
      <c r="QZE125" s="433"/>
      <c r="QZF125" s="433"/>
      <c r="QZG125" s="433"/>
      <c r="QZH125" s="433"/>
      <c r="QZI125" s="433"/>
      <c r="QZJ125" s="433"/>
      <c r="QZK125" s="433"/>
      <c r="QZL125" s="433"/>
      <c r="QZM125" s="433"/>
      <c r="QZN125" s="433"/>
      <c r="QZO125" s="433"/>
      <c r="QZP125" s="433"/>
      <c r="QZQ125" s="433"/>
      <c r="QZR125" s="433"/>
      <c r="QZS125" s="433"/>
      <c r="QZT125" s="433"/>
      <c r="QZU125" s="433"/>
      <c r="QZV125" s="433"/>
      <c r="QZW125" s="433"/>
      <c r="QZX125" s="433"/>
      <c r="QZY125" s="433"/>
      <c r="QZZ125" s="433"/>
      <c r="RAA125" s="433"/>
      <c r="RAB125" s="433"/>
      <c r="RAC125" s="433"/>
      <c r="RAD125" s="433"/>
      <c r="RAE125" s="433"/>
      <c r="RAF125" s="433"/>
      <c r="RAG125" s="433"/>
      <c r="RAH125" s="433"/>
      <c r="RAI125" s="433"/>
      <c r="RAJ125" s="433"/>
      <c r="RAK125" s="433"/>
      <c r="RAL125" s="433"/>
      <c r="RAM125" s="433"/>
      <c r="RAN125" s="433"/>
      <c r="RAO125" s="433"/>
      <c r="RAP125" s="433"/>
      <c r="RAQ125" s="433"/>
      <c r="RAR125" s="433"/>
      <c r="RAS125" s="433"/>
      <c r="RAT125" s="433"/>
      <c r="RAU125" s="433"/>
      <c r="RAV125" s="433"/>
      <c r="RAW125" s="433"/>
      <c r="RAX125" s="433"/>
      <c r="RAY125" s="433"/>
      <c r="RAZ125" s="433"/>
      <c r="RBA125" s="433"/>
      <c r="RBB125" s="433"/>
      <c r="RBC125" s="433"/>
      <c r="RBD125" s="433"/>
      <c r="RBE125" s="433"/>
      <c r="RBF125" s="433"/>
      <c r="RBG125" s="433"/>
      <c r="RBH125" s="433"/>
      <c r="RBI125" s="433"/>
      <c r="RBJ125" s="433"/>
      <c r="RBK125" s="433"/>
      <c r="RBL125" s="433"/>
      <c r="RBM125" s="433"/>
      <c r="RBN125" s="433"/>
      <c r="RBO125" s="433"/>
      <c r="RBP125" s="433"/>
      <c r="RBQ125" s="433"/>
      <c r="RBR125" s="433"/>
      <c r="RBS125" s="433"/>
      <c r="RBT125" s="433"/>
      <c r="RBU125" s="433"/>
      <c r="RBV125" s="433"/>
      <c r="RBW125" s="433"/>
      <c r="RBX125" s="433"/>
      <c r="RBY125" s="433"/>
      <c r="RBZ125" s="433"/>
      <c r="RCA125" s="433"/>
      <c r="RCB125" s="433"/>
      <c r="RCC125" s="433"/>
      <c r="RCD125" s="433"/>
      <c r="RCE125" s="433"/>
      <c r="RCF125" s="433"/>
      <c r="RCG125" s="433"/>
      <c r="RCH125" s="433"/>
      <c r="RCI125" s="433"/>
      <c r="RCJ125" s="433"/>
      <c r="RCK125" s="433"/>
      <c r="RCL125" s="433"/>
      <c r="RCM125" s="433"/>
      <c r="RCN125" s="433"/>
      <c r="RCO125" s="433"/>
      <c r="RCP125" s="433"/>
      <c r="RCQ125" s="433"/>
      <c r="RCR125" s="433"/>
      <c r="RCS125" s="433"/>
      <c r="RCT125" s="433"/>
      <c r="RCU125" s="433"/>
      <c r="RCV125" s="433"/>
      <c r="RCW125" s="433"/>
      <c r="RCX125" s="433"/>
      <c r="RCY125" s="433"/>
      <c r="RCZ125" s="433"/>
      <c r="RDA125" s="433"/>
      <c r="RDB125" s="433"/>
      <c r="RDC125" s="433"/>
      <c r="RDD125" s="433"/>
      <c r="RDE125" s="433"/>
      <c r="RDF125" s="433"/>
      <c r="RDG125" s="433"/>
      <c r="RDH125" s="433"/>
      <c r="RDI125" s="433"/>
      <c r="RDJ125" s="433"/>
      <c r="RDK125" s="433"/>
      <c r="RDL125" s="433"/>
      <c r="RDM125" s="433"/>
      <c r="RDN125" s="433"/>
      <c r="RDO125" s="433"/>
      <c r="RDP125" s="433"/>
      <c r="RDQ125" s="433"/>
      <c r="RDR125" s="433"/>
      <c r="RDS125" s="433"/>
      <c r="RDT125" s="433"/>
      <c r="RDU125" s="433"/>
      <c r="RDV125" s="433"/>
      <c r="RDW125" s="433"/>
      <c r="RDX125" s="433"/>
      <c r="RDY125" s="433"/>
      <c r="RDZ125" s="433"/>
      <c r="REA125" s="433"/>
      <c r="REB125" s="433"/>
      <c r="REC125" s="433"/>
      <c r="RED125" s="433"/>
      <c r="REE125" s="433"/>
      <c r="REF125" s="433"/>
      <c r="REG125" s="433"/>
      <c r="REH125" s="433"/>
      <c r="REI125" s="433"/>
      <c r="REJ125" s="433"/>
      <c r="REK125" s="433"/>
      <c r="REL125" s="433"/>
      <c r="REM125" s="433"/>
      <c r="REN125" s="433"/>
      <c r="REO125" s="433"/>
      <c r="REP125" s="433"/>
      <c r="REQ125" s="433"/>
      <c r="RER125" s="433"/>
      <c r="RES125" s="433"/>
      <c r="RET125" s="433"/>
      <c r="REU125" s="433"/>
      <c r="REV125" s="433"/>
      <c r="REW125" s="433"/>
      <c r="REX125" s="433"/>
      <c r="REY125" s="433"/>
      <c r="REZ125" s="433"/>
      <c r="RFA125" s="433"/>
      <c r="RFB125" s="433"/>
      <c r="RFC125" s="433"/>
      <c r="RFD125" s="433"/>
      <c r="RFE125" s="433"/>
      <c r="RFF125" s="433"/>
      <c r="RFG125" s="433"/>
      <c r="RFH125" s="433"/>
      <c r="RFI125" s="433"/>
      <c r="RFJ125" s="433"/>
      <c r="RFK125" s="433"/>
      <c r="RFL125" s="433"/>
      <c r="RFM125" s="433"/>
      <c r="RFN125" s="433"/>
      <c r="RFO125" s="433"/>
      <c r="RFP125" s="433"/>
      <c r="RFQ125" s="433"/>
      <c r="RFR125" s="433"/>
      <c r="RFS125" s="433"/>
      <c r="RFT125" s="433"/>
      <c r="RFU125" s="433"/>
      <c r="RFV125" s="433"/>
      <c r="RFW125" s="433"/>
      <c r="RFX125" s="433"/>
      <c r="RFY125" s="433"/>
      <c r="RFZ125" s="433"/>
      <c r="RGA125" s="433"/>
      <c r="RGB125" s="433"/>
      <c r="RGC125" s="433"/>
      <c r="RGD125" s="433"/>
      <c r="RGE125" s="433"/>
      <c r="RGF125" s="433"/>
      <c r="RGG125" s="433"/>
      <c r="RGH125" s="433"/>
      <c r="RGI125" s="433"/>
      <c r="RGJ125" s="433"/>
      <c r="RGK125" s="433"/>
      <c r="RGL125" s="433"/>
      <c r="RGM125" s="433"/>
      <c r="RGN125" s="433"/>
      <c r="RGO125" s="433"/>
      <c r="RGP125" s="433"/>
      <c r="RGQ125" s="433"/>
      <c r="RGR125" s="433"/>
      <c r="RGS125" s="433"/>
      <c r="RGT125" s="433"/>
      <c r="RGU125" s="433"/>
      <c r="RGV125" s="433"/>
      <c r="RGW125" s="433"/>
      <c r="RGX125" s="433"/>
      <c r="RGY125" s="433"/>
      <c r="RGZ125" s="433"/>
      <c r="RHA125" s="433"/>
      <c r="RHB125" s="433"/>
      <c r="RHC125" s="433"/>
      <c r="RHD125" s="433"/>
      <c r="RHE125" s="433"/>
      <c r="RHF125" s="433"/>
      <c r="RHG125" s="433"/>
      <c r="RHH125" s="433"/>
      <c r="RHI125" s="433"/>
      <c r="RHJ125" s="433"/>
      <c r="RHK125" s="433"/>
      <c r="RHL125" s="433"/>
      <c r="RHM125" s="433"/>
      <c r="RHN125" s="433"/>
      <c r="RHO125" s="433"/>
      <c r="RHP125" s="433"/>
      <c r="RHQ125" s="433"/>
      <c r="RHR125" s="433"/>
      <c r="RHS125" s="433"/>
      <c r="RHT125" s="433"/>
      <c r="RHU125" s="433"/>
      <c r="RHV125" s="433"/>
      <c r="RHW125" s="433"/>
      <c r="RHX125" s="433"/>
      <c r="RHY125" s="433"/>
      <c r="RHZ125" s="433"/>
      <c r="RIA125" s="433"/>
      <c r="RIB125" s="433"/>
      <c r="RIC125" s="433"/>
      <c r="RID125" s="433"/>
      <c r="RIE125" s="433"/>
      <c r="RIF125" s="433"/>
      <c r="RIG125" s="433"/>
      <c r="RIH125" s="433"/>
      <c r="RII125" s="433"/>
      <c r="RIJ125" s="433"/>
      <c r="RIK125" s="433"/>
      <c r="RIL125" s="433"/>
      <c r="RIM125" s="433"/>
      <c r="RIN125" s="433"/>
      <c r="RIO125" s="433"/>
      <c r="RIP125" s="433"/>
      <c r="RIQ125" s="433"/>
      <c r="RIR125" s="433"/>
      <c r="RIS125" s="433"/>
      <c r="RIT125" s="433"/>
      <c r="RIU125" s="433"/>
      <c r="RIV125" s="433"/>
      <c r="RIW125" s="433"/>
      <c r="RIX125" s="433"/>
      <c r="RIY125" s="433"/>
      <c r="RIZ125" s="433"/>
      <c r="RJA125" s="433"/>
      <c r="RJB125" s="433"/>
      <c r="RJC125" s="433"/>
      <c r="RJD125" s="433"/>
      <c r="RJE125" s="433"/>
      <c r="RJF125" s="433"/>
      <c r="RJG125" s="433"/>
      <c r="RJH125" s="433"/>
      <c r="RJI125" s="433"/>
      <c r="RJJ125" s="433"/>
      <c r="RJK125" s="433"/>
      <c r="RJL125" s="433"/>
      <c r="RJM125" s="433"/>
      <c r="RJN125" s="433"/>
      <c r="RJO125" s="433"/>
      <c r="RJP125" s="433"/>
      <c r="RJQ125" s="433"/>
      <c r="RJR125" s="433"/>
      <c r="RJS125" s="433"/>
      <c r="RJT125" s="433"/>
      <c r="RJU125" s="433"/>
      <c r="RJV125" s="433"/>
      <c r="RJW125" s="433"/>
      <c r="RJX125" s="433"/>
      <c r="RJY125" s="433"/>
      <c r="RJZ125" s="433"/>
      <c r="RKA125" s="433"/>
      <c r="RKB125" s="433"/>
      <c r="RKC125" s="433"/>
      <c r="RKD125" s="433"/>
      <c r="RKE125" s="433"/>
      <c r="RKF125" s="433"/>
      <c r="RKG125" s="433"/>
      <c r="RKH125" s="433"/>
      <c r="RKI125" s="433"/>
      <c r="RKJ125" s="433"/>
      <c r="RKK125" s="433"/>
      <c r="RKL125" s="433"/>
      <c r="RKM125" s="433"/>
      <c r="RKN125" s="433"/>
      <c r="RKO125" s="433"/>
      <c r="RKP125" s="433"/>
      <c r="RKQ125" s="433"/>
      <c r="RKR125" s="433"/>
      <c r="RKS125" s="433"/>
      <c r="RKT125" s="433"/>
      <c r="RKU125" s="433"/>
      <c r="RKV125" s="433"/>
      <c r="RKW125" s="433"/>
      <c r="RKX125" s="433"/>
      <c r="RKY125" s="433"/>
      <c r="RKZ125" s="433"/>
      <c r="RLA125" s="433"/>
      <c r="RLB125" s="433"/>
      <c r="RLC125" s="433"/>
      <c r="RLD125" s="433"/>
      <c r="RLE125" s="433"/>
      <c r="RLF125" s="433"/>
      <c r="RLG125" s="433"/>
      <c r="RLH125" s="433"/>
      <c r="RLI125" s="433"/>
      <c r="RLJ125" s="433"/>
      <c r="RLK125" s="433"/>
      <c r="RLL125" s="433"/>
      <c r="RLM125" s="433"/>
      <c r="RLN125" s="433"/>
      <c r="RLO125" s="433"/>
      <c r="RLP125" s="433"/>
      <c r="RLQ125" s="433"/>
      <c r="RLR125" s="433"/>
      <c r="RLS125" s="433"/>
      <c r="RLT125" s="433"/>
      <c r="RLU125" s="433"/>
      <c r="RLV125" s="433"/>
      <c r="RLW125" s="433"/>
      <c r="RLX125" s="433"/>
      <c r="RLY125" s="433"/>
      <c r="RLZ125" s="433"/>
      <c r="RMA125" s="433"/>
      <c r="RMB125" s="433"/>
      <c r="RMC125" s="433"/>
      <c r="RMD125" s="433"/>
      <c r="RME125" s="433"/>
      <c r="RMF125" s="433"/>
      <c r="RMG125" s="433"/>
      <c r="RMH125" s="433"/>
      <c r="RMI125" s="433"/>
      <c r="RMJ125" s="433"/>
      <c r="RMK125" s="433"/>
      <c r="RML125" s="433"/>
      <c r="RMM125" s="433"/>
      <c r="RMN125" s="433"/>
      <c r="RMO125" s="433"/>
      <c r="RMP125" s="433"/>
      <c r="RMQ125" s="433"/>
      <c r="RMR125" s="433"/>
      <c r="RMS125" s="433"/>
      <c r="RMT125" s="433"/>
      <c r="RMU125" s="433"/>
      <c r="RMV125" s="433"/>
      <c r="RMW125" s="433"/>
      <c r="RMX125" s="433"/>
      <c r="RMY125" s="433"/>
      <c r="RMZ125" s="433"/>
      <c r="RNA125" s="433"/>
      <c r="RNB125" s="433"/>
      <c r="RNC125" s="433"/>
      <c r="RND125" s="433"/>
      <c r="RNE125" s="433"/>
      <c r="RNF125" s="433"/>
      <c r="RNG125" s="433"/>
      <c r="RNH125" s="433"/>
      <c r="RNI125" s="433"/>
      <c r="RNJ125" s="433"/>
      <c r="RNK125" s="433"/>
      <c r="RNL125" s="433"/>
      <c r="RNM125" s="433"/>
      <c r="RNN125" s="433"/>
      <c r="RNO125" s="433"/>
      <c r="RNP125" s="433"/>
      <c r="RNQ125" s="433"/>
      <c r="RNR125" s="433"/>
      <c r="RNS125" s="433"/>
      <c r="RNT125" s="433"/>
      <c r="RNU125" s="433"/>
      <c r="RNV125" s="433"/>
      <c r="RNW125" s="433"/>
      <c r="RNX125" s="433"/>
      <c r="RNY125" s="433"/>
      <c r="RNZ125" s="433"/>
      <c r="ROA125" s="433"/>
      <c r="ROB125" s="433"/>
      <c r="ROC125" s="433"/>
      <c r="ROD125" s="433"/>
      <c r="ROE125" s="433"/>
      <c r="ROF125" s="433"/>
      <c r="ROG125" s="433"/>
      <c r="ROH125" s="433"/>
      <c r="ROI125" s="433"/>
      <c r="ROJ125" s="433"/>
      <c r="ROK125" s="433"/>
      <c r="ROL125" s="433"/>
      <c r="ROM125" s="433"/>
      <c r="RON125" s="433"/>
      <c r="ROO125" s="433"/>
      <c r="ROP125" s="433"/>
      <c r="ROQ125" s="433"/>
      <c r="ROR125" s="433"/>
      <c r="ROS125" s="433"/>
      <c r="ROT125" s="433"/>
      <c r="ROU125" s="433"/>
      <c r="ROV125" s="433"/>
      <c r="ROW125" s="433"/>
      <c r="ROX125" s="433"/>
      <c r="ROY125" s="433"/>
      <c r="ROZ125" s="433"/>
      <c r="RPA125" s="433"/>
      <c r="RPB125" s="433"/>
      <c r="RPC125" s="433"/>
      <c r="RPD125" s="433"/>
      <c r="RPE125" s="433"/>
      <c r="RPF125" s="433"/>
      <c r="RPG125" s="433"/>
      <c r="RPH125" s="433"/>
      <c r="RPI125" s="433"/>
      <c r="RPJ125" s="433"/>
      <c r="RPK125" s="433"/>
      <c r="RPL125" s="433"/>
      <c r="RPM125" s="433"/>
      <c r="RPN125" s="433"/>
      <c r="RPO125" s="433"/>
      <c r="RPP125" s="433"/>
      <c r="RPQ125" s="433"/>
      <c r="RPR125" s="433"/>
      <c r="RPS125" s="433"/>
      <c r="RPT125" s="433"/>
      <c r="RPU125" s="433"/>
      <c r="RPV125" s="433"/>
      <c r="RPW125" s="433"/>
      <c r="RPX125" s="433"/>
      <c r="RPY125" s="433"/>
      <c r="RPZ125" s="433"/>
      <c r="RQA125" s="433"/>
      <c r="RQB125" s="433"/>
      <c r="RQC125" s="433"/>
      <c r="RQD125" s="433"/>
      <c r="RQE125" s="433"/>
      <c r="RQF125" s="433"/>
      <c r="RQG125" s="433"/>
      <c r="RQH125" s="433"/>
      <c r="RQI125" s="433"/>
      <c r="RQJ125" s="433"/>
      <c r="RQK125" s="433"/>
      <c r="RQL125" s="433"/>
      <c r="RQM125" s="433"/>
      <c r="RQN125" s="433"/>
      <c r="RQO125" s="433"/>
      <c r="RQP125" s="433"/>
      <c r="RQQ125" s="433"/>
      <c r="RQR125" s="433"/>
      <c r="RQS125" s="433"/>
      <c r="RQT125" s="433"/>
      <c r="RQU125" s="433"/>
      <c r="RQV125" s="433"/>
      <c r="RQW125" s="433"/>
      <c r="RQX125" s="433"/>
      <c r="RQY125" s="433"/>
      <c r="RQZ125" s="433"/>
      <c r="RRA125" s="433"/>
      <c r="RRB125" s="433"/>
      <c r="RRC125" s="433"/>
      <c r="RRD125" s="433"/>
      <c r="RRE125" s="433"/>
      <c r="RRF125" s="433"/>
      <c r="RRG125" s="433"/>
      <c r="RRH125" s="433"/>
      <c r="RRI125" s="433"/>
      <c r="RRJ125" s="433"/>
      <c r="RRK125" s="433"/>
      <c r="RRL125" s="433"/>
      <c r="RRM125" s="433"/>
      <c r="RRN125" s="433"/>
      <c r="RRO125" s="433"/>
      <c r="RRP125" s="433"/>
      <c r="RRQ125" s="433"/>
      <c r="RRR125" s="433"/>
      <c r="RRS125" s="433"/>
      <c r="RRT125" s="433"/>
      <c r="RRU125" s="433"/>
      <c r="RRV125" s="433"/>
      <c r="RRW125" s="433"/>
      <c r="RRX125" s="433"/>
      <c r="RRY125" s="433"/>
      <c r="RRZ125" s="433"/>
      <c r="RSA125" s="433"/>
      <c r="RSB125" s="433"/>
      <c r="RSC125" s="433"/>
      <c r="RSD125" s="433"/>
      <c r="RSE125" s="433"/>
      <c r="RSF125" s="433"/>
      <c r="RSG125" s="433"/>
      <c r="RSH125" s="433"/>
      <c r="RSI125" s="433"/>
      <c r="RSJ125" s="433"/>
      <c r="RSK125" s="433"/>
      <c r="RSL125" s="433"/>
      <c r="RSM125" s="433"/>
      <c r="RSN125" s="433"/>
      <c r="RSO125" s="433"/>
      <c r="RSP125" s="433"/>
      <c r="RSQ125" s="433"/>
      <c r="RSR125" s="433"/>
      <c r="RSS125" s="433"/>
      <c r="RST125" s="433"/>
      <c r="RSU125" s="433"/>
      <c r="RSV125" s="433"/>
      <c r="RSW125" s="433"/>
      <c r="RSX125" s="433"/>
      <c r="RSY125" s="433"/>
      <c r="RSZ125" s="433"/>
      <c r="RTA125" s="433"/>
      <c r="RTB125" s="433"/>
      <c r="RTC125" s="433"/>
      <c r="RTD125" s="433"/>
      <c r="RTE125" s="433"/>
      <c r="RTF125" s="433"/>
      <c r="RTG125" s="433"/>
      <c r="RTH125" s="433"/>
      <c r="RTI125" s="433"/>
      <c r="RTJ125" s="433"/>
      <c r="RTK125" s="433"/>
      <c r="RTL125" s="433"/>
      <c r="RTM125" s="433"/>
      <c r="RTN125" s="433"/>
      <c r="RTO125" s="433"/>
      <c r="RTP125" s="433"/>
      <c r="RTQ125" s="433"/>
      <c r="RTR125" s="433"/>
      <c r="RTS125" s="433"/>
      <c r="RTT125" s="433"/>
      <c r="RTU125" s="433"/>
      <c r="RTV125" s="433"/>
      <c r="RTW125" s="433"/>
      <c r="RTX125" s="433"/>
      <c r="RTY125" s="433"/>
      <c r="RTZ125" s="433"/>
      <c r="RUA125" s="433"/>
      <c r="RUB125" s="433"/>
      <c r="RUC125" s="433"/>
      <c r="RUD125" s="433"/>
      <c r="RUE125" s="433"/>
      <c r="RUF125" s="433"/>
      <c r="RUG125" s="433"/>
      <c r="RUH125" s="433"/>
      <c r="RUI125" s="433"/>
      <c r="RUJ125" s="433"/>
      <c r="RUK125" s="433"/>
      <c r="RUL125" s="433"/>
      <c r="RUM125" s="433"/>
      <c r="RUN125" s="433"/>
      <c r="RUO125" s="433"/>
      <c r="RUP125" s="433"/>
      <c r="RUQ125" s="433"/>
      <c r="RUR125" s="433"/>
      <c r="RUS125" s="433"/>
      <c r="RUT125" s="433"/>
      <c r="RUU125" s="433"/>
      <c r="RUV125" s="433"/>
      <c r="RUW125" s="433"/>
      <c r="RUX125" s="433"/>
      <c r="RUY125" s="433"/>
      <c r="RUZ125" s="433"/>
      <c r="RVA125" s="433"/>
      <c r="RVB125" s="433"/>
      <c r="RVC125" s="433"/>
      <c r="RVD125" s="433"/>
      <c r="RVE125" s="433"/>
      <c r="RVF125" s="433"/>
      <c r="RVG125" s="433"/>
      <c r="RVH125" s="433"/>
      <c r="RVI125" s="433"/>
      <c r="RVJ125" s="433"/>
      <c r="RVK125" s="433"/>
      <c r="RVL125" s="433"/>
      <c r="RVM125" s="433"/>
      <c r="RVN125" s="433"/>
      <c r="RVO125" s="433"/>
      <c r="RVP125" s="433"/>
      <c r="RVQ125" s="433"/>
      <c r="RVR125" s="433"/>
      <c r="RVS125" s="433"/>
      <c r="RVT125" s="433"/>
      <c r="RVU125" s="433"/>
      <c r="RVV125" s="433"/>
      <c r="RVW125" s="433"/>
      <c r="RVX125" s="433"/>
      <c r="RVY125" s="433"/>
      <c r="RVZ125" s="433"/>
      <c r="RWA125" s="433"/>
      <c r="RWB125" s="433"/>
      <c r="RWC125" s="433"/>
      <c r="RWD125" s="433"/>
      <c r="RWE125" s="433"/>
      <c r="RWF125" s="433"/>
      <c r="RWG125" s="433"/>
      <c r="RWH125" s="433"/>
      <c r="RWI125" s="433"/>
      <c r="RWJ125" s="433"/>
      <c r="RWK125" s="433"/>
      <c r="RWL125" s="433"/>
      <c r="RWM125" s="433"/>
      <c r="RWN125" s="433"/>
      <c r="RWO125" s="433"/>
      <c r="RWP125" s="433"/>
      <c r="RWQ125" s="433"/>
      <c r="RWR125" s="433"/>
      <c r="RWS125" s="433"/>
      <c r="RWT125" s="433"/>
      <c r="RWU125" s="433"/>
      <c r="RWV125" s="433"/>
      <c r="RWW125" s="433"/>
      <c r="RWX125" s="433"/>
      <c r="RWY125" s="433"/>
      <c r="RWZ125" s="433"/>
      <c r="RXA125" s="433"/>
      <c r="RXB125" s="433"/>
      <c r="RXC125" s="433"/>
      <c r="RXD125" s="433"/>
      <c r="RXE125" s="433"/>
      <c r="RXF125" s="433"/>
      <c r="RXG125" s="433"/>
      <c r="RXH125" s="433"/>
      <c r="RXI125" s="433"/>
      <c r="RXJ125" s="433"/>
      <c r="RXK125" s="433"/>
      <c r="RXL125" s="433"/>
      <c r="RXM125" s="433"/>
      <c r="RXN125" s="433"/>
      <c r="RXO125" s="433"/>
      <c r="RXP125" s="433"/>
      <c r="RXQ125" s="433"/>
      <c r="RXR125" s="433"/>
      <c r="RXS125" s="433"/>
      <c r="RXT125" s="433"/>
      <c r="RXU125" s="433"/>
      <c r="RXV125" s="433"/>
      <c r="RXW125" s="433"/>
      <c r="RXX125" s="433"/>
      <c r="RXY125" s="433"/>
      <c r="RXZ125" s="433"/>
      <c r="RYA125" s="433"/>
      <c r="RYB125" s="433"/>
      <c r="RYC125" s="433"/>
      <c r="RYD125" s="433"/>
      <c r="RYE125" s="433"/>
      <c r="RYF125" s="433"/>
      <c r="RYG125" s="433"/>
      <c r="RYH125" s="433"/>
      <c r="RYI125" s="433"/>
      <c r="RYJ125" s="433"/>
      <c r="RYK125" s="433"/>
      <c r="RYL125" s="433"/>
      <c r="RYM125" s="433"/>
      <c r="RYN125" s="433"/>
      <c r="RYO125" s="433"/>
      <c r="RYP125" s="433"/>
      <c r="RYQ125" s="433"/>
      <c r="RYR125" s="433"/>
      <c r="RYS125" s="433"/>
      <c r="RYT125" s="433"/>
      <c r="RYU125" s="433"/>
      <c r="RYV125" s="433"/>
      <c r="RYW125" s="433"/>
      <c r="RYX125" s="433"/>
      <c r="RYY125" s="433"/>
      <c r="RYZ125" s="433"/>
      <c r="RZA125" s="433"/>
      <c r="RZB125" s="433"/>
      <c r="RZC125" s="433"/>
      <c r="RZD125" s="433"/>
      <c r="RZE125" s="433"/>
      <c r="RZF125" s="433"/>
      <c r="RZG125" s="433"/>
      <c r="RZH125" s="433"/>
      <c r="RZI125" s="433"/>
      <c r="RZJ125" s="433"/>
      <c r="RZK125" s="433"/>
      <c r="RZL125" s="433"/>
      <c r="RZM125" s="433"/>
      <c r="RZN125" s="433"/>
      <c r="RZO125" s="433"/>
      <c r="RZP125" s="433"/>
      <c r="RZQ125" s="433"/>
      <c r="RZR125" s="433"/>
      <c r="RZS125" s="433"/>
      <c r="RZT125" s="433"/>
      <c r="RZU125" s="433"/>
      <c r="RZV125" s="433"/>
      <c r="RZW125" s="433"/>
      <c r="RZX125" s="433"/>
      <c r="RZY125" s="433"/>
      <c r="RZZ125" s="433"/>
      <c r="SAA125" s="433"/>
      <c r="SAB125" s="433"/>
      <c r="SAC125" s="433"/>
      <c r="SAD125" s="433"/>
      <c r="SAE125" s="433"/>
      <c r="SAF125" s="433"/>
      <c r="SAG125" s="433"/>
      <c r="SAH125" s="433"/>
      <c r="SAI125" s="433"/>
      <c r="SAJ125" s="433"/>
      <c r="SAK125" s="433"/>
      <c r="SAL125" s="433"/>
      <c r="SAM125" s="433"/>
      <c r="SAN125" s="433"/>
      <c r="SAO125" s="433"/>
      <c r="SAP125" s="433"/>
      <c r="SAQ125" s="433"/>
      <c r="SAR125" s="433"/>
      <c r="SAS125" s="433"/>
      <c r="SAT125" s="433"/>
      <c r="SAU125" s="433"/>
      <c r="SAV125" s="433"/>
      <c r="SAW125" s="433"/>
      <c r="SAX125" s="433"/>
      <c r="SAY125" s="433"/>
      <c r="SAZ125" s="433"/>
      <c r="SBA125" s="433"/>
      <c r="SBB125" s="433"/>
      <c r="SBC125" s="433"/>
      <c r="SBD125" s="433"/>
      <c r="SBE125" s="433"/>
      <c r="SBF125" s="433"/>
      <c r="SBG125" s="433"/>
      <c r="SBH125" s="433"/>
      <c r="SBI125" s="433"/>
      <c r="SBJ125" s="433"/>
      <c r="SBK125" s="433"/>
      <c r="SBL125" s="433"/>
      <c r="SBM125" s="433"/>
      <c r="SBN125" s="433"/>
      <c r="SBO125" s="433"/>
      <c r="SBP125" s="433"/>
      <c r="SBQ125" s="433"/>
      <c r="SBR125" s="433"/>
      <c r="SBS125" s="433"/>
      <c r="SBT125" s="433"/>
      <c r="SBU125" s="433"/>
      <c r="SBV125" s="433"/>
      <c r="SBW125" s="433"/>
      <c r="SBX125" s="433"/>
      <c r="SBY125" s="433"/>
      <c r="SBZ125" s="433"/>
      <c r="SCA125" s="433"/>
      <c r="SCB125" s="433"/>
      <c r="SCC125" s="433"/>
      <c r="SCD125" s="433"/>
      <c r="SCE125" s="433"/>
      <c r="SCF125" s="433"/>
      <c r="SCG125" s="433"/>
      <c r="SCH125" s="433"/>
      <c r="SCI125" s="433"/>
      <c r="SCJ125" s="433"/>
      <c r="SCK125" s="433"/>
      <c r="SCL125" s="433"/>
      <c r="SCM125" s="433"/>
      <c r="SCN125" s="433"/>
      <c r="SCO125" s="433"/>
      <c r="SCP125" s="433"/>
      <c r="SCQ125" s="433"/>
      <c r="SCR125" s="433"/>
      <c r="SCS125" s="433"/>
      <c r="SCT125" s="433"/>
      <c r="SCU125" s="433"/>
      <c r="SCV125" s="433"/>
      <c r="SCW125" s="433"/>
      <c r="SCX125" s="433"/>
      <c r="SCY125" s="433"/>
      <c r="SCZ125" s="433"/>
      <c r="SDA125" s="433"/>
      <c r="SDB125" s="433"/>
      <c r="SDC125" s="433"/>
      <c r="SDD125" s="433"/>
      <c r="SDE125" s="433"/>
      <c r="SDF125" s="433"/>
      <c r="SDG125" s="433"/>
      <c r="SDH125" s="433"/>
      <c r="SDI125" s="433"/>
      <c r="SDJ125" s="433"/>
      <c r="SDK125" s="433"/>
      <c r="SDL125" s="433"/>
      <c r="SDM125" s="433"/>
      <c r="SDN125" s="433"/>
      <c r="SDO125" s="433"/>
      <c r="SDP125" s="433"/>
      <c r="SDQ125" s="433"/>
      <c r="SDR125" s="433"/>
      <c r="SDS125" s="433"/>
      <c r="SDT125" s="433"/>
      <c r="SDU125" s="433"/>
      <c r="SDV125" s="433"/>
      <c r="SDW125" s="433"/>
      <c r="SDX125" s="433"/>
      <c r="SDY125" s="433"/>
      <c r="SDZ125" s="433"/>
      <c r="SEA125" s="433"/>
      <c r="SEB125" s="433"/>
      <c r="SEC125" s="433"/>
      <c r="SED125" s="433"/>
      <c r="SEE125" s="433"/>
      <c r="SEF125" s="433"/>
      <c r="SEG125" s="433"/>
      <c r="SEH125" s="433"/>
      <c r="SEI125" s="433"/>
      <c r="SEJ125" s="433"/>
      <c r="SEK125" s="433"/>
      <c r="SEL125" s="433"/>
      <c r="SEM125" s="433"/>
      <c r="SEN125" s="433"/>
      <c r="SEO125" s="433"/>
      <c r="SEP125" s="433"/>
      <c r="SEQ125" s="433"/>
      <c r="SER125" s="433"/>
      <c r="SES125" s="433"/>
      <c r="SET125" s="433"/>
      <c r="SEU125" s="433"/>
      <c r="SEV125" s="433"/>
      <c r="SEW125" s="433"/>
      <c r="SEX125" s="433"/>
      <c r="SEY125" s="433"/>
      <c r="SEZ125" s="433"/>
      <c r="SFA125" s="433"/>
      <c r="SFB125" s="433"/>
      <c r="SFC125" s="433"/>
      <c r="SFD125" s="433"/>
      <c r="SFE125" s="433"/>
      <c r="SFF125" s="433"/>
      <c r="SFG125" s="433"/>
      <c r="SFH125" s="433"/>
      <c r="SFI125" s="433"/>
      <c r="SFJ125" s="433"/>
      <c r="SFK125" s="433"/>
      <c r="SFL125" s="433"/>
      <c r="SFM125" s="433"/>
      <c r="SFN125" s="433"/>
      <c r="SFO125" s="433"/>
      <c r="SFP125" s="433"/>
      <c r="SFQ125" s="433"/>
      <c r="SFR125" s="433"/>
      <c r="SFS125" s="433"/>
      <c r="SFT125" s="433"/>
      <c r="SFU125" s="433"/>
      <c r="SFV125" s="433"/>
      <c r="SFW125" s="433"/>
      <c r="SFX125" s="433"/>
      <c r="SFY125" s="433"/>
      <c r="SFZ125" s="433"/>
      <c r="SGA125" s="433"/>
      <c r="SGB125" s="433"/>
      <c r="SGC125" s="433"/>
      <c r="SGD125" s="433"/>
      <c r="SGE125" s="433"/>
      <c r="SGF125" s="433"/>
      <c r="SGG125" s="433"/>
      <c r="SGH125" s="433"/>
      <c r="SGI125" s="433"/>
      <c r="SGJ125" s="433"/>
      <c r="SGK125" s="433"/>
      <c r="SGL125" s="433"/>
      <c r="SGM125" s="433"/>
      <c r="SGN125" s="433"/>
      <c r="SGO125" s="433"/>
      <c r="SGP125" s="433"/>
      <c r="SGQ125" s="433"/>
      <c r="SGR125" s="433"/>
      <c r="SGS125" s="433"/>
      <c r="SGT125" s="433"/>
      <c r="SGU125" s="433"/>
      <c r="SGV125" s="433"/>
      <c r="SGW125" s="433"/>
      <c r="SGX125" s="433"/>
      <c r="SGY125" s="433"/>
      <c r="SGZ125" s="433"/>
      <c r="SHA125" s="433"/>
      <c r="SHB125" s="433"/>
      <c r="SHC125" s="433"/>
      <c r="SHD125" s="433"/>
      <c r="SHE125" s="433"/>
      <c r="SHF125" s="433"/>
      <c r="SHG125" s="433"/>
      <c r="SHH125" s="433"/>
      <c r="SHI125" s="433"/>
      <c r="SHJ125" s="433"/>
      <c r="SHK125" s="433"/>
      <c r="SHL125" s="433"/>
      <c r="SHM125" s="433"/>
      <c r="SHN125" s="433"/>
      <c r="SHO125" s="433"/>
      <c r="SHP125" s="433"/>
      <c r="SHQ125" s="433"/>
      <c r="SHR125" s="433"/>
      <c r="SHS125" s="433"/>
      <c r="SHT125" s="433"/>
      <c r="SHU125" s="433"/>
      <c r="SHV125" s="433"/>
      <c r="SHW125" s="433"/>
      <c r="SHX125" s="433"/>
      <c r="SHY125" s="433"/>
      <c r="SHZ125" s="433"/>
      <c r="SIA125" s="433"/>
      <c r="SIB125" s="433"/>
      <c r="SIC125" s="433"/>
      <c r="SID125" s="433"/>
      <c r="SIE125" s="433"/>
      <c r="SIF125" s="433"/>
      <c r="SIG125" s="433"/>
      <c r="SIH125" s="433"/>
      <c r="SII125" s="433"/>
      <c r="SIJ125" s="433"/>
      <c r="SIK125" s="433"/>
      <c r="SIL125" s="433"/>
      <c r="SIM125" s="433"/>
      <c r="SIN125" s="433"/>
      <c r="SIO125" s="433"/>
      <c r="SIP125" s="433"/>
      <c r="SIQ125" s="433"/>
      <c r="SIR125" s="433"/>
      <c r="SIS125" s="433"/>
      <c r="SIT125" s="433"/>
      <c r="SIU125" s="433"/>
      <c r="SIV125" s="433"/>
      <c r="SIW125" s="433"/>
      <c r="SIX125" s="433"/>
      <c r="SIY125" s="433"/>
      <c r="SIZ125" s="433"/>
      <c r="SJA125" s="433"/>
      <c r="SJB125" s="433"/>
      <c r="SJC125" s="433"/>
      <c r="SJD125" s="433"/>
      <c r="SJE125" s="433"/>
      <c r="SJF125" s="433"/>
      <c r="SJG125" s="433"/>
      <c r="SJH125" s="433"/>
      <c r="SJI125" s="433"/>
      <c r="SJJ125" s="433"/>
      <c r="SJK125" s="433"/>
      <c r="SJL125" s="433"/>
      <c r="SJM125" s="433"/>
      <c r="SJN125" s="433"/>
      <c r="SJO125" s="433"/>
      <c r="SJP125" s="433"/>
      <c r="SJQ125" s="433"/>
      <c r="SJR125" s="433"/>
      <c r="SJS125" s="433"/>
      <c r="SJT125" s="433"/>
      <c r="SJU125" s="433"/>
      <c r="SJV125" s="433"/>
      <c r="SJW125" s="433"/>
      <c r="SJX125" s="433"/>
      <c r="SJY125" s="433"/>
      <c r="SJZ125" s="433"/>
      <c r="SKA125" s="433"/>
      <c r="SKB125" s="433"/>
      <c r="SKC125" s="433"/>
      <c r="SKD125" s="433"/>
      <c r="SKE125" s="433"/>
      <c r="SKF125" s="433"/>
      <c r="SKG125" s="433"/>
      <c r="SKH125" s="433"/>
      <c r="SKI125" s="433"/>
      <c r="SKJ125" s="433"/>
      <c r="SKK125" s="433"/>
      <c r="SKL125" s="433"/>
      <c r="SKM125" s="433"/>
      <c r="SKN125" s="433"/>
      <c r="SKO125" s="433"/>
      <c r="SKP125" s="433"/>
      <c r="SKQ125" s="433"/>
      <c r="SKR125" s="433"/>
      <c r="SKS125" s="433"/>
      <c r="SKT125" s="433"/>
      <c r="SKU125" s="433"/>
      <c r="SKV125" s="433"/>
      <c r="SKW125" s="433"/>
      <c r="SKX125" s="433"/>
      <c r="SKY125" s="433"/>
      <c r="SKZ125" s="433"/>
      <c r="SLA125" s="433"/>
      <c r="SLB125" s="433"/>
      <c r="SLC125" s="433"/>
      <c r="SLD125" s="433"/>
      <c r="SLE125" s="433"/>
      <c r="SLF125" s="433"/>
      <c r="SLG125" s="433"/>
      <c r="SLH125" s="433"/>
      <c r="SLI125" s="433"/>
      <c r="SLJ125" s="433"/>
      <c r="SLK125" s="433"/>
      <c r="SLL125" s="433"/>
      <c r="SLM125" s="433"/>
      <c r="SLN125" s="433"/>
      <c r="SLO125" s="433"/>
      <c r="SLP125" s="433"/>
      <c r="SLQ125" s="433"/>
      <c r="SLR125" s="433"/>
      <c r="SLS125" s="433"/>
      <c r="SLT125" s="433"/>
      <c r="SLU125" s="433"/>
      <c r="SLV125" s="433"/>
      <c r="SLW125" s="433"/>
      <c r="SLX125" s="433"/>
      <c r="SLY125" s="433"/>
      <c r="SLZ125" s="433"/>
      <c r="SMA125" s="433"/>
      <c r="SMB125" s="433"/>
      <c r="SMC125" s="433"/>
      <c r="SMD125" s="433"/>
      <c r="SME125" s="433"/>
      <c r="SMF125" s="433"/>
      <c r="SMG125" s="433"/>
      <c r="SMH125" s="433"/>
      <c r="SMI125" s="433"/>
      <c r="SMJ125" s="433"/>
      <c r="SMK125" s="433"/>
      <c r="SML125" s="433"/>
      <c r="SMM125" s="433"/>
      <c r="SMN125" s="433"/>
      <c r="SMO125" s="433"/>
      <c r="SMP125" s="433"/>
      <c r="SMQ125" s="433"/>
      <c r="SMR125" s="433"/>
      <c r="SMS125" s="433"/>
      <c r="SMT125" s="433"/>
      <c r="SMU125" s="433"/>
      <c r="SMV125" s="433"/>
      <c r="SMW125" s="433"/>
      <c r="SMX125" s="433"/>
      <c r="SMY125" s="433"/>
      <c r="SMZ125" s="433"/>
      <c r="SNA125" s="433"/>
      <c r="SNB125" s="433"/>
      <c r="SNC125" s="433"/>
      <c r="SND125" s="433"/>
      <c r="SNE125" s="433"/>
      <c r="SNF125" s="433"/>
      <c r="SNG125" s="433"/>
      <c r="SNH125" s="433"/>
      <c r="SNI125" s="433"/>
      <c r="SNJ125" s="433"/>
      <c r="SNK125" s="433"/>
      <c r="SNL125" s="433"/>
      <c r="SNM125" s="433"/>
      <c r="SNN125" s="433"/>
      <c r="SNO125" s="433"/>
      <c r="SNP125" s="433"/>
      <c r="SNQ125" s="433"/>
      <c r="SNR125" s="433"/>
      <c r="SNS125" s="433"/>
      <c r="SNT125" s="433"/>
      <c r="SNU125" s="433"/>
      <c r="SNV125" s="433"/>
      <c r="SNW125" s="433"/>
      <c r="SNX125" s="433"/>
      <c r="SNY125" s="433"/>
      <c r="SNZ125" s="433"/>
      <c r="SOA125" s="433"/>
      <c r="SOB125" s="433"/>
      <c r="SOC125" s="433"/>
      <c r="SOD125" s="433"/>
      <c r="SOE125" s="433"/>
      <c r="SOF125" s="433"/>
      <c r="SOG125" s="433"/>
      <c r="SOH125" s="433"/>
      <c r="SOI125" s="433"/>
      <c r="SOJ125" s="433"/>
      <c r="SOK125" s="433"/>
      <c r="SOL125" s="433"/>
      <c r="SOM125" s="433"/>
      <c r="SON125" s="433"/>
      <c r="SOO125" s="433"/>
      <c r="SOP125" s="433"/>
      <c r="SOQ125" s="433"/>
      <c r="SOR125" s="433"/>
      <c r="SOS125" s="433"/>
      <c r="SOT125" s="433"/>
      <c r="SOU125" s="433"/>
      <c r="SOV125" s="433"/>
      <c r="SOW125" s="433"/>
      <c r="SOX125" s="433"/>
      <c r="SOY125" s="433"/>
      <c r="SOZ125" s="433"/>
      <c r="SPA125" s="433"/>
      <c r="SPB125" s="433"/>
      <c r="SPC125" s="433"/>
      <c r="SPD125" s="433"/>
      <c r="SPE125" s="433"/>
      <c r="SPF125" s="433"/>
      <c r="SPG125" s="433"/>
      <c r="SPH125" s="433"/>
      <c r="SPI125" s="433"/>
      <c r="SPJ125" s="433"/>
      <c r="SPK125" s="433"/>
      <c r="SPL125" s="433"/>
      <c r="SPM125" s="433"/>
      <c r="SPN125" s="433"/>
      <c r="SPO125" s="433"/>
      <c r="SPP125" s="433"/>
      <c r="SPQ125" s="433"/>
      <c r="SPR125" s="433"/>
      <c r="SPS125" s="433"/>
      <c r="SPT125" s="433"/>
      <c r="SPU125" s="433"/>
      <c r="SPV125" s="433"/>
      <c r="SPW125" s="433"/>
      <c r="SPX125" s="433"/>
      <c r="SPY125" s="433"/>
      <c r="SPZ125" s="433"/>
      <c r="SQA125" s="433"/>
      <c r="SQB125" s="433"/>
      <c r="SQC125" s="433"/>
      <c r="SQD125" s="433"/>
      <c r="SQE125" s="433"/>
      <c r="SQF125" s="433"/>
      <c r="SQG125" s="433"/>
      <c r="SQH125" s="433"/>
      <c r="SQI125" s="433"/>
      <c r="SQJ125" s="433"/>
      <c r="SQK125" s="433"/>
      <c r="SQL125" s="433"/>
      <c r="SQM125" s="433"/>
      <c r="SQN125" s="433"/>
      <c r="SQO125" s="433"/>
      <c r="SQP125" s="433"/>
      <c r="SQQ125" s="433"/>
      <c r="SQR125" s="433"/>
      <c r="SQS125" s="433"/>
      <c r="SQT125" s="433"/>
      <c r="SQU125" s="433"/>
      <c r="SQV125" s="433"/>
      <c r="SQW125" s="433"/>
      <c r="SQX125" s="433"/>
      <c r="SQY125" s="433"/>
      <c r="SQZ125" s="433"/>
      <c r="SRA125" s="433"/>
      <c r="SRB125" s="433"/>
      <c r="SRC125" s="433"/>
      <c r="SRD125" s="433"/>
      <c r="SRE125" s="433"/>
      <c r="SRF125" s="433"/>
      <c r="SRG125" s="433"/>
      <c r="SRH125" s="433"/>
      <c r="SRI125" s="433"/>
      <c r="SRJ125" s="433"/>
      <c r="SRK125" s="433"/>
      <c r="SRL125" s="433"/>
      <c r="SRM125" s="433"/>
      <c r="SRN125" s="433"/>
      <c r="SRO125" s="433"/>
      <c r="SRP125" s="433"/>
      <c r="SRQ125" s="433"/>
      <c r="SRR125" s="433"/>
      <c r="SRS125" s="433"/>
      <c r="SRT125" s="433"/>
      <c r="SRU125" s="433"/>
      <c r="SRV125" s="433"/>
      <c r="SRW125" s="433"/>
      <c r="SRX125" s="433"/>
      <c r="SRY125" s="433"/>
      <c r="SRZ125" s="433"/>
      <c r="SSA125" s="433"/>
      <c r="SSB125" s="433"/>
      <c r="SSC125" s="433"/>
      <c r="SSD125" s="433"/>
      <c r="SSE125" s="433"/>
      <c r="SSF125" s="433"/>
      <c r="SSG125" s="433"/>
      <c r="SSH125" s="433"/>
      <c r="SSI125" s="433"/>
      <c r="SSJ125" s="433"/>
      <c r="SSK125" s="433"/>
      <c r="SSL125" s="433"/>
      <c r="SSM125" s="433"/>
      <c r="SSN125" s="433"/>
      <c r="SSO125" s="433"/>
      <c r="SSP125" s="433"/>
      <c r="SSQ125" s="433"/>
      <c r="SSR125" s="433"/>
      <c r="SSS125" s="433"/>
      <c r="SST125" s="433"/>
      <c r="SSU125" s="433"/>
      <c r="SSV125" s="433"/>
      <c r="SSW125" s="433"/>
      <c r="SSX125" s="433"/>
      <c r="SSY125" s="433"/>
      <c r="SSZ125" s="433"/>
      <c r="STA125" s="433"/>
      <c r="STB125" s="433"/>
      <c r="STC125" s="433"/>
      <c r="STD125" s="433"/>
      <c r="STE125" s="433"/>
      <c r="STF125" s="433"/>
      <c r="STG125" s="433"/>
      <c r="STH125" s="433"/>
      <c r="STI125" s="433"/>
      <c r="STJ125" s="433"/>
      <c r="STK125" s="433"/>
      <c r="STL125" s="433"/>
      <c r="STM125" s="433"/>
      <c r="STN125" s="433"/>
      <c r="STO125" s="433"/>
      <c r="STP125" s="433"/>
      <c r="STQ125" s="433"/>
      <c r="STR125" s="433"/>
      <c r="STS125" s="433"/>
      <c r="STT125" s="433"/>
      <c r="STU125" s="433"/>
      <c r="STV125" s="433"/>
      <c r="STW125" s="433"/>
      <c r="STX125" s="433"/>
      <c r="STY125" s="433"/>
      <c r="STZ125" s="433"/>
      <c r="SUA125" s="433"/>
      <c r="SUB125" s="433"/>
      <c r="SUC125" s="433"/>
      <c r="SUD125" s="433"/>
      <c r="SUE125" s="433"/>
      <c r="SUF125" s="433"/>
      <c r="SUG125" s="433"/>
      <c r="SUH125" s="433"/>
      <c r="SUI125" s="433"/>
      <c r="SUJ125" s="433"/>
      <c r="SUK125" s="433"/>
      <c r="SUL125" s="433"/>
      <c r="SUM125" s="433"/>
      <c r="SUN125" s="433"/>
      <c r="SUO125" s="433"/>
      <c r="SUP125" s="433"/>
      <c r="SUQ125" s="433"/>
      <c r="SUR125" s="433"/>
      <c r="SUS125" s="433"/>
      <c r="SUT125" s="433"/>
      <c r="SUU125" s="433"/>
      <c r="SUV125" s="433"/>
      <c r="SUW125" s="433"/>
      <c r="SUX125" s="433"/>
      <c r="SUY125" s="433"/>
      <c r="SUZ125" s="433"/>
      <c r="SVA125" s="433"/>
      <c r="SVB125" s="433"/>
      <c r="SVC125" s="433"/>
      <c r="SVD125" s="433"/>
      <c r="SVE125" s="433"/>
      <c r="SVF125" s="433"/>
      <c r="SVG125" s="433"/>
      <c r="SVH125" s="433"/>
      <c r="SVI125" s="433"/>
      <c r="SVJ125" s="433"/>
      <c r="SVK125" s="433"/>
      <c r="SVL125" s="433"/>
      <c r="SVM125" s="433"/>
      <c r="SVN125" s="433"/>
      <c r="SVO125" s="433"/>
      <c r="SVP125" s="433"/>
      <c r="SVQ125" s="433"/>
      <c r="SVR125" s="433"/>
      <c r="SVS125" s="433"/>
      <c r="SVT125" s="433"/>
      <c r="SVU125" s="433"/>
      <c r="SVV125" s="433"/>
      <c r="SVW125" s="433"/>
      <c r="SVX125" s="433"/>
      <c r="SVY125" s="433"/>
      <c r="SVZ125" s="433"/>
      <c r="SWA125" s="433"/>
      <c r="SWB125" s="433"/>
      <c r="SWC125" s="433"/>
      <c r="SWD125" s="433"/>
      <c r="SWE125" s="433"/>
      <c r="SWF125" s="433"/>
      <c r="SWG125" s="433"/>
      <c r="SWH125" s="433"/>
      <c r="SWI125" s="433"/>
      <c r="SWJ125" s="433"/>
      <c r="SWK125" s="433"/>
      <c r="SWL125" s="433"/>
      <c r="SWM125" s="433"/>
      <c r="SWN125" s="433"/>
      <c r="SWO125" s="433"/>
      <c r="SWP125" s="433"/>
      <c r="SWQ125" s="433"/>
      <c r="SWR125" s="433"/>
      <c r="SWS125" s="433"/>
      <c r="SWT125" s="433"/>
      <c r="SWU125" s="433"/>
      <c r="SWV125" s="433"/>
      <c r="SWW125" s="433"/>
      <c r="SWX125" s="433"/>
      <c r="SWY125" s="433"/>
      <c r="SWZ125" s="433"/>
      <c r="SXA125" s="433"/>
      <c r="SXB125" s="433"/>
      <c r="SXC125" s="433"/>
      <c r="SXD125" s="433"/>
      <c r="SXE125" s="433"/>
      <c r="SXF125" s="433"/>
      <c r="SXG125" s="433"/>
      <c r="SXH125" s="433"/>
      <c r="SXI125" s="433"/>
      <c r="SXJ125" s="433"/>
      <c r="SXK125" s="433"/>
      <c r="SXL125" s="433"/>
      <c r="SXM125" s="433"/>
      <c r="SXN125" s="433"/>
      <c r="SXO125" s="433"/>
      <c r="SXP125" s="433"/>
      <c r="SXQ125" s="433"/>
      <c r="SXR125" s="433"/>
      <c r="SXS125" s="433"/>
      <c r="SXT125" s="433"/>
      <c r="SXU125" s="433"/>
      <c r="SXV125" s="433"/>
      <c r="SXW125" s="433"/>
      <c r="SXX125" s="433"/>
      <c r="SXY125" s="433"/>
      <c r="SXZ125" s="433"/>
      <c r="SYA125" s="433"/>
      <c r="SYB125" s="433"/>
      <c r="SYC125" s="433"/>
      <c r="SYD125" s="433"/>
      <c r="SYE125" s="433"/>
      <c r="SYF125" s="433"/>
      <c r="SYG125" s="433"/>
      <c r="SYH125" s="433"/>
      <c r="SYI125" s="433"/>
      <c r="SYJ125" s="433"/>
      <c r="SYK125" s="433"/>
      <c r="SYL125" s="433"/>
      <c r="SYM125" s="433"/>
      <c r="SYN125" s="433"/>
      <c r="SYO125" s="433"/>
      <c r="SYP125" s="433"/>
      <c r="SYQ125" s="433"/>
      <c r="SYR125" s="433"/>
      <c r="SYS125" s="433"/>
      <c r="SYT125" s="433"/>
      <c r="SYU125" s="433"/>
      <c r="SYV125" s="433"/>
      <c r="SYW125" s="433"/>
      <c r="SYX125" s="433"/>
      <c r="SYY125" s="433"/>
      <c r="SYZ125" s="433"/>
      <c r="SZA125" s="433"/>
      <c r="SZB125" s="433"/>
      <c r="SZC125" s="433"/>
      <c r="SZD125" s="433"/>
      <c r="SZE125" s="433"/>
      <c r="SZF125" s="433"/>
      <c r="SZG125" s="433"/>
      <c r="SZH125" s="433"/>
      <c r="SZI125" s="433"/>
      <c r="SZJ125" s="433"/>
      <c r="SZK125" s="433"/>
      <c r="SZL125" s="433"/>
      <c r="SZM125" s="433"/>
      <c r="SZN125" s="433"/>
      <c r="SZO125" s="433"/>
      <c r="SZP125" s="433"/>
      <c r="SZQ125" s="433"/>
      <c r="SZR125" s="433"/>
      <c r="SZS125" s="433"/>
      <c r="SZT125" s="433"/>
      <c r="SZU125" s="433"/>
      <c r="SZV125" s="433"/>
      <c r="SZW125" s="433"/>
      <c r="SZX125" s="433"/>
      <c r="SZY125" s="433"/>
      <c r="SZZ125" s="433"/>
      <c r="TAA125" s="433"/>
      <c r="TAB125" s="433"/>
      <c r="TAC125" s="433"/>
      <c r="TAD125" s="433"/>
      <c r="TAE125" s="433"/>
      <c r="TAF125" s="433"/>
      <c r="TAG125" s="433"/>
      <c r="TAH125" s="433"/>
      <c r="TAI125" s="433"/>
      <c r="TAJ125" s="433"/>
      <c r="TAK125" s="433"/>
      <c r="TAL125" s="433"/>
      <c r="TAM125" s="433"/>
      <c r="TAN125" s="433"/>
      <c r="TAO125" s="433"/>
      <c r="TAP125" s="433"/>
      <c r="TAQ125" s="433"/>
      <c r="TAR125" s="433"/>
      <c r="TAS125" s="433"/>
      <c r="TAT125" s="433"/>
      <c r="TAU125" s="433"/>
      <c r="TAV125" s="433"/>
      <c r="TAW125" s="433"/>
      <c r="TAX125" s="433"/>
      <c r="TAY125" s="433"/>
      <c r="TAZ125" s="433"/>
      <c r="TBA125" s="433"/>
      <c r="TBB125" s="433"/>
      <c r="TBC125" s="433"/>
      <c r="TBD125" s="433"/>
      <c r="TBE125" s="433"/>
      <c r="TBF125" s="433"/>
      <c r="TBG125" s="433"/>
      <c r="TBH125" s="433"/>
      <c r="TBI125" s="433"/>
      <c r="TBJ125" s="433"/>
      <c r="TBK125" s="433"/>
      <c r="TBL125" s="433"/>
      <c r="TBM125" s="433"/>
      <c r="TBN125" s="433"/>
      <c r="TBO125" s="433"/>
      <c r="TBP125" s="433"/>
      <c r="TBQ125" s="433"/>
      <c r="TBR125" s="433"/>
      <c r="TBS125" s="433"/>
      <c r="TBT125" s="433"/>
      <c r="TBU125" s="433"/>
      <c r="TBV125" s="433"/>
      <c r="TBW125" s="433"/>
      <c r="TBX125" s="433"/>
      <c r="TBY125" s="433"/>
      <c r="TBZ125" s="433"/>
      <c r="TCA125" s="433"/>
      <c r="TCB125" s="433"/>
      <c r="TCC125" s="433"/>
      <c r="TCD125" s="433"/>
      <c r="TCE125" s="433"/>
      <c r="TCF125" s="433"/>
      <c r="TCG125" s="433"/>
      <c r="TCH125" s="433"/>
      <c r="TCI125" s="433"/>
      <c r="TCJ125" s="433"/>
      <c r="TCK125" s="433"/>
      <c r="TCL125" s="433"/>
      <c r="TCM125" s="433"/>
      <c r="TCN125" s="433"/>
      <c r="TCO125" s="433"/>
      <c r="TCP125" s="433"/>
      <c r="TCQ125" s="433"/>
      <c r="TCR125" s="433"/>
      <c r="TCS125" s="433"/>
      <c r="TCT125" s="433"/>
      <c r="TCU125" s="433"/>
      <c r="TCV125" s="433"/>
      <c r="TCW125" s="433"/>
      <c r="TCX125" s="433"/>
      <c r="TCY125" s="433"/>
      <c r="TCZ125" s="433"/>
      <c r="TDA125" s="433"/>
      <c r="TDB125" s="433"/>
      <c r="TDC125" s="433"/>
      <c r="TDD125" s="433"/>
      <c r="TDE125" s="433"/>
      <c r="TDF125" s="433"/>
      <c r="TDG125" s="433"/>
      <c r="TDH125" s="433"/>
      <c r="TDI125" s="433"/>
      <c r="TDJ125" s="433"/>
      <c r="TDK125" s="433"/>
      <c r="TDL125" s="433"/>
      <c r="TDM125" s="433"/>
      <c r="TDN125" s="433"/>
      <c r="TDO125" s="433"/>
      <c r="TDP125" s="433"/>
      <c r="TDQ125" s="433"/>
      <c r="TDR125" s="433"/>
      <c r="TDS125" s="433"/>
      <c r="TDT125" s="433"/>
      <c r="TDU125" s="433"/>
      <c r="TDV125" s="433"/>
      <c r="TDW125" s="433"/>
      <c r="TDX125" s="433"/>
      <c r="TDY125" s="433"/>
      <c r="TDZ125" s="433"/>
      <c r="TEA125" s="433"/>
      <c r="TEB125" s="433"/>
      <c r="TEC125" s="433"/>
      <c r="TED125" s="433"/>
      <c r="TEE125" s="433"/>
      <c r="TEF125" s="433"/>
      <c r="TEG125" s="433"/>
      <c r="TEH125" s="433"/>
      <c r="TEI125" s="433"/>
      <c r="TEJ125" s="433"/>
      <c r="TEK125" s="433"/>
      <c r="TEL125" s="433"/>
      <c r="TEM125" s="433"/>
      <c r="TEN125" s="433"/>
      <c r="TEO125" s="433"/>
      <c r="TEP125" s="433"/>
      <c r="TEQ125" s="433"/>
      <c r="TER125" s="433"/>
      <c r="TES125" s="433"/>
      <c r="TET125" s="433"/>
      <c r="TEU125" s="433"/>
      <c r="TEV125" s="433"/>
      <c r="TEW125" s="433"/>
      <c r="TEX125" s="433"/>
      <c r="TEY125" s="433"/>
      <c r="TEZ125" s="433"/>
      <c r="TFA125" s="433"/>
      <c r="TFB125" s="433"/>
      <c r="TFC125" s="433"/>
      <c r="TFD125" s="433"/>
      <c r="TFE125" s="433"/>
      <c r="TFF125" s="433"/>
      <c r="TFG125" s="433"/>
      <c r="TFH125" s="433"/>
      <c r="TFI125" s="433"/>
      <c r="TFJ125" s="433"/>
      <c r="TFK125" s="433"/>
      <c r="TFL125" s="433"/>
      <c r="TFM125" s="433"/>
      <c r="TFN125" s="433"/>
      <c r="TFO125" s="433"/>
      <c r="TFP125" s="433"/>
      <c r="TFQ125" s="433"/>
      <c r="TFR125" s="433"/>
      <c r="TFS125" s="433"/>
      <c r="TFT125" s="433"/>
      <c r="TFU125" s="433"/>
      <c r="TFV125" s="433"/>
      <c r="TFW125" s="433"/>
      <c r="TFX125" s="433"/>
      <c r="TFY125" s="433"/>
      <c r="TFZ125" s="433"/>
      <c r="TGA125" s="433"/>
      <c r="TGB125" s="433"/>
      <c r="TGC125" s="433"/>
      <c r="TGD125" s="433"/>
      <c r="TGE125" s="433"/>
      <c r="TGF125" s="433"/>
      <c r="TGG125" s="433"/>
      <c r="TGH125" s="433"/>
      <c r="TGI125" s="433"/>
      <c r="TGJ125" s="433"/>
      <c r="TGK125" s="433"/>
      <c r="TGL125" s="433"/>
      <c r="TGM125" s="433"/>
      <c r="TGN125" s="433"/>
      <c r="TGO125" s="433"/>
      <c r="TGP125" s="433"/>
      <c r="TGQ125" s="433"/>
      <c r="TGR125" s="433"/>
      <c r="TGS125" s="433"/>
      <c r="TGT125" s="433"/>
      <c r="TGU125" s="433"/>
      <c r="TGV125" s="433"/>
      <c r="TGW125" s="433"/>
      <c r="TGX125" s="433"/>
      <c r="TGY125" s="433"/>
      <c r="TGZ125" s="433"/>
      <c r="THA125" s="433"/>
      <c r="THB125" s="433"/>
      <c r="THC125" s="433"/>
      <c r="THD125" s="433"/>
      <c r="THE125" s="433"/>
      <c r="THF125" s="433"/>
      <c r="THG125" s="433"/>
      <c r="THH125" s="433"/>
      <c r="THI125" s="433"/>
      <c r="THJ125" s="433"/>
      <c r="THK125" s="433"/>
      <c r="THL125" s="433"/>
      <c r="THM125" s="433"/>
      <c r="THN125" s="433"/>
      <c r="THO125" s="433"/>
      <c r="THP125" s="433"/>
      <c r="THQ125" s="433"/>
      <c r="THR125" s="433"/>
      <c r="THS125" s="433"/>
      <c r="THT125" s="433"/>
      <c r="THU125" s="433"/>
      <c r="THV125" s="433"/>
      <c r="THW125" s="433"/>
      <c r="THX125" s="433"/>
      <c r="THY125" s="433"/>
      <c r="THZ125" s="433"/>
      <c r="TIA125" s="433"/>
      <c r="TIB125" s="433"/>
      <c r="TIC125" s="433"/>
      <c r="TID125" s="433"/>
      <c r="TIE125" s="433"/>
      <c r="TIF125" s="433"/>
      <c r="TIG125" s="433"/>
      <c r="TIH125" s="433"/>
      <c r="TII125" s="433"/>
      <c r="TIJ125" s="433"/>
      <c r="TIK125" s="433"/>
      <c r="TIL125" s="433"/>
      <c r="TIM125" s="433"/>
      <c r="TIN125" s="433"/>
      <c r="TIO125" s="433"/>
      <c r="TIP125" s="433"/>
      <c r="TIQ125" s="433"/>
      <c r="TIR125" s="433"/>
      <c r="TIS125" s="433"/>
      <c r="TIT125" s="433"/>
      <c r="TIU125" s="433"/>
      <c r="TIV125" s="433"/>
      <c r="TIW125" s="433"/>
      <c r="TIX125" s="433"/>
      <c r="TIY125" s="433"/>
      <c r="TIZ125" s="433"/>
      <c r="TJA125" s="433"/>
      <c r="TJB125" s="433"/>
      <c r="TJC125" s="433"/>
      <c r="TJD125" s="433"/>
      <c r="TJE125" s="433"/>
      <c r="TJF125" s="433"/>
      <c r="TJG125" s="433"/>
      <c r="TJH125" s="433"/>
      <c r="TJI125" s="433"/>
      <c r="TJJ125" s="433"/>
      <c r="TJK125" s="433"/>
      <c r="TJL125" s="433"/>
      <c r="TJM125" s="433"/>
      <c r="TJN125" s="433"/>
      <c r="TJO125" s="433"/>
      <c r="TJP125" s="433"/>
      <c r="TJQ125" s="433"/>
      <c r="TJR125" s="433"/>
      <c r="TJS125" s="433"/>
      <c r="TJT125" s="433"/>
      <c r="TJU125" s="433"/>
      <c r="TJV125" s="433"/>
      <c r="TJW125" s="433"/>
      <c r="TJX125" s="433"/>
      <c r="TJY125" s="433"/>
      <c r="TJZ125" s="433"/>
      <c r="TKA125" s="433"/>
      <c r="TKB125" s="433"/>
      <c r="TKC125" s="433"/>
      <c r="TKD125" s="433"/>
      <c r="TKE125" s="433"/>
      <c r="TKF125" s="433"/>
      <c r="TKG125" s="433"/>
      <c r="TKH125" s="433"/>
      <c r="TKI125" s="433"/>
      <c r="TKJ125" s="433"/>
      <c r="TKK125" s="433"/>
      <c r="TKL125" s="433"/>
      <c r="TKM125" s="433"/>
      <c r="TKN125" s="433"/>
      <c r="TKO125" s="433"/>
      <c r="TKP125" s="433"/>
      <c r="TKQ125" s="433"/>
      <c r="TKR125" s="433"/>
      <c r="TKS125" s="433"/>
      <c r="TKT125" s="433"/>
      <c r="TKU125" s="433"/>
      <c r="TKV125" s="433"/>
      <c r="TKW125" s="433"/>
      <c r="TKX125" s="433"/>
      <c r="TKY125" s="433"/>
      <c r="TKZ125" s="433"/>
      <c r="TLA125" s="433"/>
      <c r="TLB125" s="433"/>
      <c r="TLC125" s="433"/>
      <c r="TLD125" s="433"/>
      <c r="TLE125" s="433"/>
      <c r="TLF125" s="433"/>
      <c r="TLG125" s="433"/>
      <c r="TLH125" s="433"/>
      <c r="TLI125" s="433"/>
      <c r="TLJ125" s="433"/>
      <c r="TLK125" s="433"/>
      <c r="TLL125" s="433"/>
      <c r="TLM125" s="433"/>
      <c r="TLN125" s="433"/>
      <c r="TLO125" s="433"/>
      <c r="TLP125" s="433"/>
      <c r="TLQ125" s="433"/>
      <c r="TLR125" s="433"/>
      <c r="TLS125" s="433"/>
      <c r="TLT125" s="433"/>
      <c r="TLU125" s="433"/>
      <c r="TLV125" s="433"/>
      <c r="TLW125" s="433"/>
      <c r="TLX125" s="433"/>
      <c r="TLY125" s="433"/>
      <c r="TLZ125" s="433"/>
      <c r="TMA125" s="433"/>
      <c r="TMB125" s="433"/>
      <c r="TMC125" s="433"/>
      <c r="TMD125" s="433"/>
      <c r="TME125" s="433"/>
      <c r="TMF125" s="433"/>
      <c r="TMG125" s="433"/>
      <c r="TMH125" s="433"/>
      <c r="TMI125" s="433"/>
      <c r="TMJ125" s="433"/>
      <c r="TMK125" s="433"/>
      <c r="TML125" s="433"/>
      <c r="TMM125" s="433"/>
      <c r="TMN125" s="433"/>
      <c r="TMO125" s="433"/>
      <c r="TMP125" s="433"/>
      <c r="TMQ125" s="433"/>
      <c r="TMR125" s="433"/>
      <c r="TMS125" s="433"/>
      <c r="TMT125" s="433"/>
      <c r="TMU125" s="433"/>
      <c r="TMV125" s="433"/>
      <c r="TMW125" s="433"/>
      <c r="TMX125" s="433"/>
      <c r="TMY125" s="433"/>
      <c r="TMZ125" s="433"/>
      <c r="TNA125" s="433"/>
      <c r="TNB125" s="433"/>
      <c r="TNC125" s="433"/>
      <c r="TND125" s="433"/>
      <c r="TNE125" s="433"/>
      <c r="TNF125" s="433"/>
      <c r="TNG125" s="433"/>
      <c r="TNH125" s="433"/>
      <c r="TNI125" s="433"/>
      <c r="TNJ125" s="433"/>
      <c r="TNK125" s="433"/>
      <c r="TNL125" s="433"/>
      <c r="TNM125" s="433"/>
      <c r="TNN125" s="433"/>
      <c r="TNO125" s="433"/>
      <c r="TNP125" s="433"/>
      <c r="TNQ125" s="433"/>
      <c r="TNR125" s="433"/>
      <c r="TNS125" s="433"/>
      <c r="TNT125" s="433"/>
      <c r="TNU125" s="433"/>
      <c r="TNV125" s="433"/>
      <c r="TNW125" s="433"/>
      <c r="TNX125" s="433"/>
      <c r="TNY125" s="433"/>
      <c r="TNZ125" s="433"/>
      <c r="TOA125" s="433"/>
      <c r="TOB125" s="433"/>
      <c r="TOC125" s="433"/>
      <c r="TOD125" s="433"/>
      <c r="TOE125" s="433"/>
      <c r="TOF125" s="433"/>
      <c r="TOG125" s="433"/>
      <c r="TOH125" s="433"/>
      <c r="TOI125" s="433"/>
      <c r="TOJ125" s="433"/>
      <c r="TOK125" s="433"/>
      <c r="TOL125" s="433"/>
      <c r="TOM125" s="433"/>
      <c r="TON125" s="433"/>
      <c r="TOO125" s="433"/>
      <c r="TOP125" s="433"/>
      <c r="TOQ125" s="433"/>
      <c r="TOR125" s="433"/>
      <c r="TOS125" s="433"/>
      <c r="TOT125" s="433"/>
      <c r="TOU125" s="433"/>
      <c r="TOV125" s="433"/>
      <c r="TOW125" s="433"/>
      <c r="TOX125" s="433"/>
      <c r="TOY125" s="433"/>
      <c r="TOZ125" s="433"/>
      <c r="TPA125" s="433"/>
      <c r="TPB125" s="433"/>
      <c r="TPC125" s="433"/>
      <c r="TPD125" s="433"/>
      <c r="TPE125" s="433"/>
      <c r="TPF125" s="433"/>
      <c r="TPG125" s="433"/>
      <c r="TPH125" s="433"/>
      <c r="TPI125" s="433"/>
      <c r="TPJ125" s="433"/>
      <c r="TPK125" s="433"/>
      <c r="TPL125" s="433"/>
      <c r="TPM125" s="433"/>
      <c r="TPN125" s="433"/>
      <c r="TPO125" s="433"/>
      <c r="TPP125" s="433"/>
      <c r="TPQ125" s="433"/>
      <c r="TPR125" s="433"/>
      <c r="TPS125" s="433"/>
      <c r="TPT125" s="433"/>
      <c r="TPU125" s="433"/>
      <c r="TPV125" s="433"/>
      <c r="TPW125" s="433"/>
      <c r="TPX125" s="433"/>
      <c r="TPY125" s="433"/>
      <c r="TPZ125" s="433"/>
      <c r="TQA125" s="433"/>
      <c r="TQB125" s="433"/>
      <c r="TQC125" s="433"/>
      <c r="TQD125" s="433"/>
      <c r="TQE125" s="433"/>
      <c r="TQF125" s="433"/>
      <c r="TQG125" s="433"/>
      <c r="TQH125" s="433"/>
      <c r="TQI125" s="433"/>
      <c r="TQJ125" s="433"/>
      <c r="TQK125" s="433"/>
      <c r="TQL125" s="433"/>
      <c r="TQM125" s="433"/>
      <c r="TQN125" s="433"/>
      <c r="TQO125" s="433"/>
      <c r="TQP125" s="433"/>
      <c r="TQQ125" s="433"/>
      <c r="TQR125" s="433"/>
      <c r="TQS125" s="433"/>
      <c r="TQT125" s="433"/>
      <c r="TQU125" s="433"/>
      <c r="TQV125" s="433"/>
      <c r="TQW125" s="433"/>
      <c r="TQX125" s="433"/>
      <c r="TQY125" s="433"/>
      <c r="TQZ125" s="433"/>
      <c r="TRA125" s="433"/>
      <c r="TRB125" s="433"/>
      <c r="TRC125" s="433"/>
      <c r="TRD125" s="433"/>
      <c r="TRE125" s="433"/>
      <c r="TRF125" s="433"/>
      <c r="TRG125" s="433"/>
      <c r="TRH125" s="433"/>
      <c r="TRI125" s="433"/>
      <c r="TRJ125" s="433"/>
      <c r="TRK125" s="433"/>
      <c r="TRL125" s="433"/>
      <c r="TRM125" s="433"/>
      <c r="TRN125" s="433"/>
      <c r="TRO125" s="433"/>
      <c r="TRP125" s="433"/>
      <c r="TRQ125" s="433"/>
      <c r="TRR125" s="433"/>
      <c r="TRS125" s="433"/>
      <c r="TRT125" s="433"/>
      <c r="TRU125" s="433"/>
      <c r="TRV125" s="433"/>
      <c r="TRW125" s="433"/>
      <c r="TRX125" s="433"/>
      <c r="TRY125" s="433"/>
      <c r="TRZ125" s="433"/>
      <c r="TSA125" s="433"/>
      <c r="TSB125" s="433"/>
      <c r="TSC125" s="433"/>
      <c r="TSD125" s="433"/>
      <c r="TSE125" s="433"/>
      <c r="TSF125" s="433"/>
      <c r="TSG125" s="433"/>
      <c r="TSH125" s="433"/>
      <c r="TSI125" s="433"/>
      <c r="TSJ125" s="433"/>
      <c r="TSK125" s="433"/>
      <c r="TSL125" s="433"/>
      <c r="TSM125" s="433"/>
      <c r="TSN125" s="433"/>
      <c r="TSO125" s="433"/>
      <c r="TSP125" s="433"/>
      <c r="TSQ125" s="433"/>
      <c r="TSR125" s="433"/>
      <c r="TSS125" s="433"/>
      <c r="TST125" s="433"/>
      <c r="TSU125" s="433"/>
      <c r="TSV125" s="433"/>
      <c r="TSW125" s="433"/>
      <c r="TSX125" s="433"/>
      <c r="TSY125" s="433"/>
      <c r="TSZ125" s="433"/>
      <c r="TTA125" s="433"/>
      <c r="TTB125" s="433"/>
      <c r="TTC125" s="433"/>
      <c r="TTD125" s="433"/>
      <c r="TTE125" s="433"/>
      <c r="TTF125" s="433"/>
      <c r="TTG125" s="433"/>
      <c r="TTH125" s="433"/>
      <c r="TTI125" s="433"/>
      <c r="TTJ125" s="433"/>
      <c r="TTK125" s="433"/>
      <c r="TTL125" s="433"/>
      <c r="TTM125" s="433"/>
      <c r="TTN125" s="433"/>
      <c r="TTO125" s="433"/>
      <c r="TTP125" s="433"/>
      <c r="TTQ125" s="433"/>
      <c r="TTR125" s="433"/>
      <c r="TTS125" s="433"/>
      <c r="TTT125" s="433"/>
      <c r="TTU125" s="433"/>
      <c r="TTV125" s="433"/>
      <c r="TTW125" s="433"/>
      <c r="TTX125" s="433"/>
      <c r="TTY125" s="433"/>
      <c r="TTZ125" s="433"/>
      <c r="TUA125" s="433"/>
      <c r="TUB125" s="433"/>
      <c r="TUC125" s="433"/>
      <c r="TUD125" s="433"/>
      <c r="TUE125" s="433"/>
      <c r="TUF125" s="433"/>
      <c r="TUG125" s="433"/>
      <c r="TUH125" s="433"/>
      <c r="TUI125" s="433"/>
      <c r="TUJ125" s="433"/>
      <c r="TUK125" s="433"/>
      <c r="TUL125" s="433"/>
      <c r="TUM125" s="433"/>
      <c r="TUN125" s="433"/>
      <c r="TUO125" s="433"/>
      <c r="TUP125" s="433"/>
      <c r="TUQ125" s="433"/>
      <c r="TUR125" s="433"/>
      <c r="TUS125" s="433"/>
      <c r="TUT125" s="433"/>
      <c r="TUU125" s="433"/>
      <c r="TUV125" s="433"/>
      <c r="TUW125" s="433"/>
      <c r="TUX125" s="433"/>
      <c r="TUY125" s="433"/>
      <c r="TUZ125" s="433"/>
      <c r="TVA125" s="433"/>
      <c r="TVB125" s="433"/>
      <c r="TVC125" s="433"/>
      <c r="TVD125" s="433"/>
      <c r="TVE125" s="433"/>
      <c r="TVF125" s="433"/>
      <c r="TVG125" s="433"/>
      <c r="TVH125" s="433"/>
      <c r="TVI125" s="433"/>
      <c r="TVJ125" s="433"/>
      <c r="TVK125" s="433"/>
      <c r="TVL125" s="433"/>
      <c r="TVM125" s="433"/>
      <c r="TVN125" s="433"/>
      <c r="TVO125" s="433"/>
      <c r="TVP125" s="433"/>
      <c r="TVQ125" s="433"/>
      <c r="TVR125" s="433"/>
      <c r="TVS125" s="433"/>
      <c r="TVT125" s="433"/>
      <c r="TVU125" s="433"/>
      <c r="TVV125" s="433"/>
      <c r="TVW125" s="433"/>
      <c r="TVX125" s="433"/>
      <c r="TVY125" s="433"/>
      <c r="TVZ125" s="433"/>
      <c r="TWA125" s="433"/>
      <c r="TWB125" s="433"/>
      <c r="TWC125" s="433"/>
      <c r="TWD125" s="433"/>
      <c r="TWE125" s="433"/>
      <c r="TWF125" s="433"/>
      <c r="TWG125" s="433"/>
      <c r="TWH125" s="433"/>
      <c r="TWI125" s="433"/>
      <c r="TWJ125" s="433"/>
      <c r="TWK125" s="433"/>
      <c r="TWL125" s="433"/>
      <c r="TWM125" s="433"/>
      <c r="TWN125" s="433"/>
      <c r="TWO125" s="433"/>
      <c r="TWP125" s="433"/>
      <c r="TWQ125" s="433"/>
      <c r="TWR125" s="433"/>
      <c r="TWS125" s="433"/>
      <c r="TWT125" s="433"/>
      <c r="TWU125" s="433"/>
      <c r="TWV125" s="433"/>
      <c r="TWW125" s="433"/>
      <c r="TWX125" s="433"/>
      <c r="TWY125" s="433"/>
      <c r="TWZ125" s="433"/>
      <c r="TXA125" s="433"/>
      <c r="TXB125" s="433"/>
      <c r="TXC125" s="433"/>
      <c r="TXD125" s="433"/>
      <c r="TXE125" s="433"/>
      <c r="TXF125" s="433"/>
      <c r="TXG125" s="433"/>
      <c r="TXH125" s="433"/>
      <c r="TXI125" s="433"/>
      <c r="TXJ125" s="433"/>
      <c r="TXK125" s="433"/>
      <c r="TXL125" s="433"/>
      <c r="TXM125" s="433"/>
      <c r="TXN125" s="433"/>
      <c r="TXO125" s="433"/>
      <c r="TXP125" s="433"/>
      <c r="TXQ125" s="433"/>
      <c r="TXR125" s="433"/>
      <c r="TXS125" s="433"/>
      <c r="TXT125" s="433"/>
      <c r="TXU125" s="433"/>
      <c r="TXV125" s="433"/>
      <c r="TXW125" s="433"/>
      <c r="TXX125" s="433"/>
      <c r="TXY125" s="433"/>
      <c r="TXZ125" s="433"/>
      <c r="TYA125" s="433"/>
      <c r="TYB125" s="433"/>
      <c r="TYC125" s="433"/>
      <c r="TYD125" s="433"/>
      <c r="TYE125" s="433"/>
      <c r="TYF125" s="433"/>
      <c r="TYG125" s="433"/>
      <c r="TYH125" s="433"/>
      <c r="TYI125" s="433"/>
      <c r="TYJ125" s="433"/>
      <c r="TYK125" s="433"/>
      <c r="TYL125" s="433"/>
      <c r="TYM125" s="433"/>
      <c r="TYN125" s="433"/>
      <c r="TYO125" s="433"/>
      <c r="TYP125" s="433"/>
      <c r="TYQ125" s="433"/>
      <c r="TYR125" s="433"/>
      <c r="TYS125" s="433"/>
      <c r="TYT125" s="433"/>
      <c r="TYU125" s="433"/>
      <c r="TYV125" s="433"/>
      <c r="TYW125" s="433"/>
      <c r="TYX125" s="433"/>
      <c r="TYY125" s="433"/>
      <c r="TYZ125" s="433"/>
      <c r="TZA125" s="433"/>
      <c r="TZB125" s="433"/>
      <c r="TZC125" s="433"/>
      <c r="TZD125" s="433"/>
      <c r="TZE125" s="433"/>
      <c r="TZF125" s="433"/>
      <c r="TZG125" s="433"/>
      <c r="TZH125" s="433"/>
      <c r="TZI125" s="433"/>
      <c r="TZJ125" s="433"/>
      <c r="TZK125" s="433"/>
      <c r="TZL125" s="433"/>
      <c r="TZM125" s="433"/>
      <c r="TZN125" s="433"/>
      <c r="TZO125" s="433"/>
      <c r="TZP125" s="433"/>
      <c r="TZQ125" s="433"/>
      <c r="TZR125" s="433"/>
      <c r="TZS125" s="433"/>
      <c r="TZT125" s="433"/>
      <c r="TZU125" s="433"/>
      <c r="TZV125" s="433"/>
      <c r="TZW125" s="433"/>
      <c r="TZX125" s="433"/>
      <c r="TZY125" s="433"/>
      <c r="TZZ125" s="433"/>
      <c r="UAA125" s="433"/>
      <c r="UAB125" s="433"/>
      <c r="UAC125" s="433"/>
      <c r="UAD125" s="433"/>
      <c r="UAE125" s="433"/>
      <c r="UAF125" s="433"/>
      <c r="UAG125" s="433"/>
      <c r="UAH125" s="433"/>
      <c r="UAI125" s="433"/>
      <c r="UAJ125" s="433"/>
      <c r="UAK125" s="433"/>
      <c r="UAL125" s="433"/>
      <c r="UAM125" s="433"/>
      <c r="UAN125" s="433"/>
      <c r="UAO125" s="433"/>
      <c r="UAP125" s="433"/>
      <c r="UAQ125" s="433"/>
      <c r="UAR125" s="433"/>
      <c r="UAS125" s="433"/>
      <c r="UAT125" s="433"/>
      <c r="UAU125" s="433"/>
      <c r="UAV125" s="433"/>
      <c r="UAW125" s="433"/>
      <c r="UAX125" s="433"/>
      <c r="UAY125" s="433"/>
      <c r="UAZ125" s="433"/>
      <c r="UBA125" s="433"/>
      <c r="UBB125" s="433"/>
      <c r="UBC125" s="433"/>
      <c r="UBD125" s="433"/>
      <c r="UBE125" s="433"/>
      <c r="UBF125" s="433"/>
      <c r="UBG125" s="433"/>
      <c r="UBH125" s="433"/>
      <c r="UBI125" s="433"/>
      <c r="UBJ125" s="433"/>
      <c r="UBK125" s="433"/>
      <c r="UBL125" s="433"/>
      <c r="UBM125" s="433"/>
      <c r="UBN125" s="433"/>
      <c r="UBO125" s="433"/>
      <c r="UBP125" s="433"/>
      <c r="UBQ125" s="433"/>
      <c r="UBR125" s="433"/>
      <c r="UBS125" s="433"/>
      <c r="UBT125" s="433"/>
      <c r="UBU125" s="433"/>
      <c r="UBV125" s="433"/>
      <c r="UBW125" s="433"/>
      <c r="UBX125" s="433"/>
      <c r="UBY125" s="433"/>
      <c r="UBZ125" s="433"/>
      <c r="UCA125" s="433"/>
      <c r="UCB125" s="433"/>
      <c r="UCC125" s="433"/>
      <c r="UCD125" s="433"/>
      <c r="UCE125" s="433"/>
      <c r="UCF125" s="433"/>
      <c r="UCG125" s="433"/>
      <c r="UCH125" s="433"/>
      <c r="UCI125" s="433"/>
      <c r="UCJ125" s="433"/>
      <c r="UCK125" s="433"/>
      <c r="UCL125" s="433"/>
      <c r="UCM125" s="433"/>
      <c r="UCN125" s="433"/>
      <c r="UCO125" s="433"/>
      <c r="UCP125" s="433"/>
      <c r="UCQ125" s="433"/>
      <c r="UCR125" s="433"/>
      <c r="UCS125" s="433"/>
      <c r="UCT125" s="433"/>
      <c r="UCU125" s="433"/>
      <c r="UCV125" s="433"/>
      <c r="UCW125" s="433"/>
      <c r="UCX125" s="433"/>
      <c r="UCY125" s="433"/>
      <c r="UCZ125" s="433"/>
      <c r="UDA125" s="433"/>
      <c r="UDB125" s="433"/>
      <c r="UDC125" s="433"/>
      <c r="UDD125" s="433"/>
      <c r="UDE125" s="433"/>
      <c r="UDF125" s="433"/>
      <c r="UDG125" s="433"/>
      <c r="UDH125" s="433"/>
      <c r="UDI125" s="433"/>
      <c r="UDJ125" s="433"/>
      <c r="UDK125" s="433"/>
      <c r="UDL125" s="433"/>
      <c r="UDM125" s="433"/>
      <c r="UDN125" s="433"/>
      <c r="UDO125" s="433"/>
      <c r="UDP125" s="433"/>
      <c r="UDQ125" s="433"/>
      <c r="UDR125" s="433"/>
      <c r="UDS125" s="433"/>
      <c r="UDT125" s="433"/>
      <c r="UDU125" s="433"/>
      <c r="UDV125" s="433"/>
      <c r="UDW125" s="433"/>
      <c r="UDX125" s="433"/>
      <c r="UDY125" s="433"/>
      <c r="UDZ125" s="433"/>
      <c r="UEA125" s="433"/>
      <c r="UEB125" s="433"/>
      <c r="UEC125" s="433"/>
      <c r="UED125" s="433"/>
      <c r="UEE125" s="433"/>
      <c r="UEF125" s="433"/>
      <c r="UEG125" s="433"/>
      <c r="UEH125" s="433"/>
      <c r="UEI125" s="433"/>
      <c r="UEJ125" s="433"/>
      <c r="UEK125" s="433"/>
      <c r="UEL125" s="433"/>
      <c r="UEM125" s="433"/>
      <c r="UEN125" s="433"/>
      <c r="UEO125" s="433"/>
      <c r="UEP125" s="433"/>
      <c r="UEQ125" s="433"/>
      <c r="UER125" s="433"/>
      <c r="UES125" s="433"/>
      <c r="UET125" s="433"/>
      <c r="UEU125" s="433"/>
      <c r="UEV125" s="433"/>
      <c r="UEW125" s="433"/>
      <c r="UEX125" s="433"/>
      <c r="UEY125" s="433"/>
      <c r="UEZ125" s="433"/>
      <c r="UFA125" s="433"/>
      <c r="UFB125" s="433"/>
      <c r="UFC125" s="433"/>
      <c r="UFD125" s="433"/>
      <c r="UFE125" s="433"/>
      <c r="UFF125" s="433"/>
      <c r="UFG125" s="433"/>
      <c r="UFH125" s="433"/>
      <c r="UFI125" s="433"/>
      <c r="UFJ125" s="433"/>
      <c r="UFK125" s="433"/>
      <c r="UFL125" s="433"/>
      <c r="UFM125" s="433"/>
      <c r="UFN125" s="433"/>
      <c r="UFO125" s="433"/>
      <c r="UFP125" s="433"/>
      <c r="UFQ125" s="433"/>
      <c r="UFR125" s="433"/>
      <c r="UFS125" s="433"/>
      <c r="UFT125" s="433"/>
      <c r="UFU125" s="433"/>
      <c r="UFV125" s="433"/>
      <c r="UFW125" s="433"/>
      <c r="UFX125" s="433"/>
      <c r="UFY125" s="433"/>
      <c r="UFZ125" s="433"/>
      <c r="UGA125" s="433"/>
      <c r="UGB125" s="433"/>
      <c r="UGC125" s="433"/>
      <c r="UGD125" s="433"/>
      <c r="UGE125" s="433"/>
      <c r="UGF125" s="433"/>
      <c r="UGG125" s="433"/>
      <c r="UGH125" s="433"/>
      <c r="UGI125" s="433"/>
      <c r="UGJ125" s="433"/>
      <c r="UGK125" s="433"/>
      <c r="UGL125" s="433"/>
      <c r="UGM125" s="433"/>
      <c r="UGN125" s="433"/>
      <c r="UGO125" s="433"/>
      <c r="UGP125" s="433"/>
      <c r="UGQ125" s="433"/>
      <c r="UGR125" s="433"/>
      <c r="UGS125" s="433"/>
      <c r="UGT125" s="433"/>
      <c r="UGU125" s="433"/>
      <c r="UGV125" s="433"/>
      <c r="UGW125" s="433"/>
      <c r="UGX125" s="433"/>
      <c r="UGY125" s="433"/>
      <c r="UGZ125" s="433"/>
      <c r="UHA125" s="433"/>
      <c r="UHB125" s="433"/>
      <c r="UHC125" s="433"/>
      <c r="UHD125" s="433"/>
      <c r="UHE125" s="433"/>
      <c r="UHF125" s="433"/>
      <c r="UHG125" s="433"/>
      <c r="UHH125" s="433"/>
      <c r="UHI125" s="433"/>
      <c r="UHJ125" s="433"/>
      <c r="UHK125" s="433"/>
      <c r="UHL125" s="433"/>
      <c r="UHM125" s="433"/>
      <c r="UHN125" s="433"/>
      <c r="UHO125" s="433"/>
      <c r="UHP125" s="433"/>
      <c r="UHQ125" s="433"/>
      <c r="UHR125" s="433"/>
      <c r="UHS125" s="433"/>
      <c r="UHT125" s="433"/>
      <c r="UHU125" s="433"/>
      <c r="UHV125" s="433"/>
      <c r="UHW125" s="433"/>
      <c r="UHX125" s="433"/>
      <c r="UHY125" s="433"/>
      <c r="UHZ125" s="433"/>
      <c r="UIA125" s="433"/>
      <c r="UIB125" s="433"/>
      <c r="UIC125" s="433"/>
      <c r="UID125" s="433"/>
      <c r="UIE125" s="433"/>
      <c r="UIF125" s="433"/>
      <c r="UIG125" s="433"/>
      <c r="UIH125" s="433"/>
      <c r="UII125" s="433"/>
      <c r="UIJ125" s="433"/>
      <c r="UIK125" s="433"/>
      <c r="UIL125" s="433"/>
      <c r="UIM125" s="433"/>
      <c r="UIN125" s="433"/>
      <c r="UIO125" s="433"/>
      <c r="UIP125" s="433"/>
      <c r="UIQ125" s="433"/>
      <c r="UIR125" s="433"/>
      <c r="UIS125" s="433"/>
      <c r="UIT125" s="433"/>
      <c r="UIU125" s="433"/>
      <c r="UIV125" s="433"/>
      <c r="UIW125" s="433"/>
      <c r="UIX125" s="433"/>
      <c r="UIY125" s="433"/>
      <c r="UIZ125" s="433"/>
      <c r="UJA125" s="433"/>
      <c r="UJB125" s="433"/>
      <c r="UJC125" s="433"/>
      <c r="UJD125" s="433"/>
      <c r="UJE125" s="433"/>
      <c r="UJF125" s="433"/>
      <c r="UJG125" s="433"/>
      <c r="UJH125" s="433"/>
      <c r="UJI125" s="433"/>
      <c r="UJJ125" s="433"/>
      <c r="UJK125" s="433"/>
      <c r="UJL125" s="433"/>
      <c r="UJM125" s="433"/>
      <c r="UJN125" s="433"/>
      <c r="UJO125" s="433"/>
      <c r="UJP125" s="433"/>
      <c r="UJQ125" s="433"/>
      <c r="UJR125" s="433"/>
      <c r="UJS125" s="433"/>
      <c r="UJT125" s="433"/>
      <c r="UJU125" s="433"/>
      <c r="UJV125" s="433"/>
      <c r="UJW125" s="433"/>
      <c r="UJX125" s="433"/>
      <c r="UJY125" s="433"/>
      <c r="UJZ125" s="433"/>
      <c r="UKA125" s="433"/>
      <c r="UKB125" s="433"/>
      <c r="UKC125" s="433"/>
      <c r="UKD125" s="433"/>
      <c r="UKE125" s="433"/>
      <c r="UKF125" s="433"/>
      <c r="UKG125" s="433"/>
      <c r="UKH125" s="433"/>
      <c r="UKI125" s="433"/>
      <c r="UKJ125" s="433"/>
      <c r="UKK125" s="433"/>
      <c r="UKL125" s="433"/>
      <c r="UKM125" s="433"/>
      <c r="UKN125" s="433"/>
      <c r="UKO125" s="433"/>
      <c r="UKP125" s="433"/>
      <c r="UKQ125" s="433"/>
      <c r="UKR125" s="433"/>
      <c r="UKS125" s="433"/>
      <c r="UKT125" s="433"/>
      <c r="UKU125" s="433"/>
      <c r="UKV125" s="433"/>
      <c r="UKW125" s="433"/>
      <c r="UKX125" s="433"/>
      <c r="UKY125" s="433"/>
      <c r="UKZ125" s="433"/>
      <c r="ULA125" s="433"/>
      <c r="ULB125" s="433"/>
      <c r="ULC125" s="433"/>
      <c r="ULD125" s="433"/>
      <c r="ULE125" s="433"/>
      <c r="ULF125" s="433"/>
      <c r="ULG125" s="433"/>
      <c r="ULH125" s="433"/>
      <c r="ULI125" s="433"/>
      <c r="ULJ125" s="433"/>
      <c r="ULK125" s="433"/>
      <c r="ULL125" s="433"/>
      <c r="ULM125" s="433"/>
      <c r="ULN125" s="433"/>
      <c r="ULO125" s="433"/>
      <c r="ULP125" s="433"/>
      <c r="ULQ125" s="433"/>
      <c r="ULR125" s="433"/>
      <c r="ULS125" s="433"/>
      <c r="ULT125" s="433"/>
      <c r="ULU125" s="433"/>
      <c r="ULV125" s="433"/>
      <c r="ULW125" s="433"/>
      <c r="ULX125" s="433"/>
      <c r="ULY125" s="433"/>
      <c r="ULZ125" s="433"/>
      <c r="UMA125" s="433"/>
      <c r="UMB125" s="433"/>
      <c r="UMC125" s="433"/>
      <c r="UMD125" s="433"/>
      <c r="UME125" s="433"/>
      <c r="UMF125" s="433"/>
      <c r="UMG125" s="433"/>
      <c r="UMH125" s="433"/>
      <c r="UMI125" s="433"/>
      <c r="UMJ125" s="433"/>
      <c r="UMK125" s="433"/>
      <c r="UML125" s="433"/>
      <c r="UMM125" s="433"/>
      <c r="UMN125" s="433"/>
      <c r="UMO125" s="433"/>
      <c r="UMP125" s="433"/>
      <c r="UMQ125" s="433"/>
      <c r="UMR125" s="433"/>
      <c r="UMS125" s="433"/>
      <c r="UMT125" s="433"/>
      <c r="UMU125" s="433"/>
      <c r="UMV125" s="433"/>
      <c r="UMW125" s="433"/>
      <c r="UMX125" s="433"/>
      <c r="UMY125" s="433"/>
      <c r="UMZ125" s="433"/>
      <c r="UNA125" s="433"/>
      <c r="UNB125" s="433"/>
      <c r="UNC125" s="433"/>
      <c r="UND125" s="433"/>
      <c r="UNE125" s="433"/>
      <c r="UNF125" s="433"/>
      <c r="UNG125" s="433"/>
      <c r="UNH125" s="433"/>
      <c r="UNI125" s="433"/>
      <c r="UNJ125" s="433"/>
      <c r="UNK125" s="433"/>
      <c r="UNL125" s="433"/>
      <c r="UNM125" s="433"/>
      <c r="UNN125" s="433"/>
      <c r="UNO125" s="433"/>
      <c r="UNP125" s="433"/>
      <c r="UNQ125" s="433"/>
      <c r="UNR125" s="433"/>
      <c r="UNS125" s="433"/>
      <c r="UNT125" s="433"/>
      <c r="UNU125" s="433"/>
      <c r="UNV125" s="433"/>
      <c r="UNW125" s="433"/>
      <c r="UNX125" s="433"/>
      <c r="UNY125" s="433"/>
      <c r="UNZ125" s="433"/>
      <c r="UOA125" s="433"/>
      <c r="UOB125" s="433"/>
      <c r="UOC125" s="433"/>
      <c r="UOD125" s="433"/>
      <c r="UOE125" s="433"/>
      <c r="UOF125" s="433"/>
      <c r="UOG125" s="433"/>
      <c r="UOH125" s="433"/>
      <c r="UOI125" s="433"/>
      <c r="UOJ125" s="433"/>
      <c r="UOK125" s="433"/>
      <c r="UOL125" s="433"/>
      <c r="UOM125" s="433"/>
      <c r="UON125" s="433"/>
      <c r="UOO125" s="433"/>
      <c r="UOP125" s="433"/>
      <c r="UOQ125" s="433"/>
      <c r="UOR125" s="433"/>
      <c r="UOS125" s="433"/>
      <c r="UOT125" s="433"/>
      <c r="UOU125" s="433"/>
      <c r="UOV125" s="433"/>
      <c r="UOW125" s="433"/>
      <c r="UOX125" s="433"/>
      <c r="UOY125" s="433"/>
      <c r="UOZ125" s="433"/>
      <c r="UPA125" s="433"/>
      <c r="UPB125" s="433"/>
      <c r="UPC125" s="433"/>
      <c r="UPD125" s="433"/>
      <c r="UPE125" s="433"/>
      <c r="UPF125" s="433"/>
      <c r="UPG125" s="433"/>
      <c r="UPH125" s="433"/>
      <c r="UPI125" s="433"/>
      <c r="UPJ125" s="433"/>
      <c r="UPK125" s="433"/>
      <c r="UPL125" s="433"/>
      <c r="UPM125" s="433"/>
      <c r="UPN125" s="433"/>
      <c r="UPO125" s="433"/>
      <c r="UPP125" s="433"/>
      <c r="UPQ125" s="433"/>
      <c r="UPR125" s="433"/>
      <c r="UPS125" s="433"/>
      <c r="UPT125" s="433"/>
      <c r="UPU125" s="433"/>
      <c r="UPV125" s="433"/>
      <c r="UPW125" s="433"/>
      <c r="UPX125" s="433"/>
      <c r="UPY125" s="433"/>
      <c r="UPZ125" s="433"/>
      <c r="UQA125" s="433"/>
      <c r="UQB125" s="433"/>
      <c r="UQC125" s="433"/>
      <c r="UQD125" s="433"/>
      <c r="UQE125" s="433"/>
      <c r="UQF125" s="433"/>
      <c r="UQG125" s="433"/>
      <c r="UQH125" s="433"/>
      <c r="UQI125" s="433"/>
      <c r="UQJ125" s="433"/>
      <c r="UQK125" s="433"/>
      <c r="UQL125" s="433"/>
      <c r="UQM125" s="433"/>
      <c r="UQN125" s="433"/>
      <c r="UQO125" s="433"/>
      <c r="UQP125" s="433"/>
      <c r="UQQ125" s="433"/>
      <c r="UQR125" s="433"/>
      <c r="UQS125" s="433"/>
      <c r="UQT125" s="433"/>
      <c r="UQU125" s="433"/>
      <c r="UQV125" s="433"/>
      <c r="UQW125" s="433"/>
      <c r="UQX125" s="433"/>
      <c r="UQY125" s="433"/>
      <c r="UQZ125" s="433"/>
      <c r="URA125" s="433"/>
      <c r="URB125" s="433"/>
      <c r="URC125" s="433"/>
      <c r="URD125" s="433"/>
      <c r="URE125" s="433"/>
      <c r="URF125" s="433"/>
      <c r="URG125" s="433"/>
      <c r="URH125" s="433"/>
      <c r="URI125" s="433"/>
      <c r="URJ125" s="433"/>
      <c r="URK125" s="433"/>
      <c r="URL125" s="433"/>
      <c r="URM125" s="433"/>
      <c r="URN125" s="433"/>
      <c r="URO125" s="433"/>
      <c r="URP125" s="433"/>
      <c r="URQ125" s="433"/>
      <c r="URR125" s="433"/>
      <c r="URS125" s="433"/>
      <c r="URT125" s="433"/>
      <c r="URU125" s="433"/>
      <c r="URV125" s="433"/>
      <c r="URW125" s="433"/>
      <c r="URX125" s="433"/>
      <c r="URY125" s="433"/>
      <c r="URZ125" s="433"/>
      <c r="USA125" s="433"/>
      <c r="USB125" s="433"/>
      <c r="USC125" s="433"/>
      <c r="USD125" s="433"/>
      <c r="USE125" s="433"/>
      <c r="USF125" s="433"/>
      <c r="USG125" s="433"/>
      <c r="USH125" s="433"/>
      <c r="USI125" s="433"/>
      <c r="USJ125" s="433"/>
      <c r="USK125" s="433"/>
      <c r="USL125" s="433"/>
      <c r="USM125" s="433"/>
      <c r="USN125" s="433"/>
      <c r="USO125" s="433"/>
      <c r="USP125" s="433"/>
      <c r="USQ125" s="433"/>
      <c r="USR125" s="433"/>
      <c r="USS125" s="433"/>
      <c r="UST125" s="433"/>
      <c r="USU125" s="433"/>
      <c r="USV125" s="433"/>
      <c r="USW125" s="433"/>
      <c r="USX125" s="433"/>
      <c r="USY125" s="433"/>
      <c r="USZ125" s="433"/>
      <c r="UTA125" s="433"/>
      <c r="UTB125" s="433"/>
      <c r="UTC125" s="433"/>
      <c r="UTD125" s="433"/>
      <c r="UTE125" s="433"/>
      <c r="UTF125" s="433"/>
      <c r="UTG125" s="433"/>
      <c r="UTH125" s="433"/>
      <c r="UTI125" s="433"/>
      <c r="UTJ125" s="433"/>
      <c r="UTK125" s="433"/>
      <c r="UTL125" s="433"/>
      <c r="UTM125" s="433"/>
      <c r="UTN125" s="433"/>
      <c r="UTO125" s="433"/>
      <c r="UTP125" s="433"/>
      <c r="UTQ125" s="433"/>
      <c r="UTR125" s="433"/>
      <c r="UTS125" s="433"/>
      <c r="UTT125" s="433"/>
      <c r="UTU125" s="433"/>
      <c r="UTV125" s="433"/>
      <c r="UTW125" s="433"/>
      <c r="UTX125" s="433"/>
      <c r="UTY125" s="433"/>
      <c r="UTZ125" s="433"/>
      <c r="UUA125" s="433"/>
      <c r="UUB125" s="433"/>
      <c r="UUC125" s="433"/>
      <c r="UUD125" s="433"/>
      <c r="UUE125" s="433"/>
      <c r="UUF125" s="433"/>
      <c r="UUG125" s="433"/>
      <c r="UUH125" s="433"/>
      <c r="UUI125" s="433"/>
      <c r="UUJ125" s="433"/>
      <c r="UUK125" s="433"/>
      <c r="UUL125" s="433"/>
      <c r="UUM125" s="433"/>
      <c r="UUN125" s="433"/>
      <c r="UUO125" s="433"/>
      <c r="UUP125" s="433"/>
      <c r="UUQ125" s="433"/>
      <c r="UUR125" s="433"/>
      <c r="UUS125" s="433"/>
      <c r="UUT125" s="433"/>
      <c r="UUU125" s="433"/>
      <c r="UUV125" s="433"/>
      <c r="UUW125" s="433"/>
      <c r="UUX125" s="433"/>
      <c r="UUY125" s="433"/>
      <c r="UUZ125" s="433"/>
      <c r="UVA125" s="433"/>
      <c r="UVB125" s="433"/>
      <c r="UVC125" s="433"/>
      <c r="UVD125" s="433"/>
      <c r="UVE125" s="433"/>
      <c r="UVF125" s="433"/>
      <c r="UVG125" s="433"/>
      <c r="UVH125" s="433"/>
      <c r="UVI125" s="433"/>
      <c r="UVJ125" s="433"/>
      <c r="UVK125" s="433"/>
      <c r="UVL125" s="433"/>
      <c r="UVM125" s="433"/>
      <c r="UVN125" s="433"/>
      <c r="UVO125" s="433"/>
      <c r="UVP125" s="433"/>
      <c r="UVQ125" s="433"/>
      <c r="UVR125" s="433"/>
      <c r="UVS125" s="433"/>
      <c r="UVT125" s="433"/>
      <c r="UVU125" s="433"/>
      <c r="UVV125" s="433"/>
      <c r="UVW125" s="433"/>
      <c r="UVX125" s="433"/>
      <c r="UVY125" s="433"/>
      <c r="UVZ125" s="433"/>
      <c r="UWA125" s="433"/>
      <c r="UWB125" s="433"/>
      <c r="UWC125" s="433"/>
      <c r="UWD125" s="433"/>
      <c r="UWE125" s="433"/>
      <c r="UWF125" s="433"/>
      <c r="UWG125" s="433"/>
      <c r="UWH125" s="433"/>
      <c r="UWI125" s="433"/>
      <c r="UWJ125" s="433"/>
      <c r="UWK125" s="433"/>
      <c r="UWL125" s="433"/>
      <c r="UWM125" s="433"/>
      <c r="UWN125" s="433"/>
      <c r="UWO125" s="433"/>
      <c r="UWP125" s="433"/>
      <c r="UWQ125" s="433"/>
      <c r="UWR125" s="433"/>
      <c r="UWS125" s="433"/>
      <c r="UWT125" s="433"/>
      <c r="UWU125" s="433"/>
      <c r="UWV125" s="433"/>
      <c r="UWW125" s="433"/>
      <c r="UWX125" s="433"/>
      <c r="UWY125" s="433"/>
      <c r="UWZ125" s="433"/>
      <c r="UXA125" s="433"/>
      <c r="UXB125" s="433"/>
      <c r="UXC125" s="433"/>
      <c r="UXD125" s="433"/>
      <c r="UXE125" s="433"/>
      <c r="UXF125" s="433"/>
      <c r="UXG125" s="433"/>
      <c r="UXH125" s="433"/>
      <c r="UXI125" s="433"/>
      <c r="UXJ125" s="433"/>
      <c r="UXK125" s="433"/>
      <c r="UXL125" s="433"/>
      <c r="UXM125" s="433"/>
      <c r="UXN125" s="433"/>
      <c r="UXO125" s="433"/>
      <c r="UXP125" s="433"/>
      <c r="UXQ125" s="433"/>
      <c r="UXR125" s="433"/>
      <c r="UXS125" s="433"/>
      <c r="UXT125" s="433"/>
      <c r="UXU125" s="433"/>
      <c r="UXV125" s="433"/>
      <c r="UXW125" s="433"/>
      <c r="UXX125" s="433"/>
      <c r="UXY125" s="433"/>
      <c r="UXZ125" s="433"/>
      <c r="UYA125" s="433"/>
      <c r="UYB125" s="433"/>
      <c r="UYC125" s="433"/>
      <c r="UYD125" s="433"/>
      <c r="UYE125" s="433"/>
      <c r="UYF125" s="433"/>
      <c r="UYG125" s="433"/>
      <c r="UYH125" s="433"/>
      <c r="UYI125" s="433"/>
      <c r="UYJ125" s="433"/>
      <c r="UYK125" s="433"/>
      <c r="UYL125" s="433"/>
      <c r="UYM125" s="433"/>
      <c r="UYN125" s="433"/>
      <c r="UYO125" s="433"/>
      <c r="UYP125" s="433"/>
      <c r="UYQ125" s="433"/>
      <c r="UYR125" s="433"/>
      <c r="UYS125" s="433"/>
      <c r="UYT125" s="433"/>
      <c r="UYU125" s="433"/>
      <c r="UYV125" s="433"/>
      <c r="UYW125" s="433"/>
      <c r="UYX125" s="433"/>
      <c r="UYY125" s="433"/>
      <c r="UYZ125" s="433"/>
      <c r="UZA125" s="433"/>
      <c r="UZB125" s="433"/>
      <c r="UZC125" s="433"/>
      <c r="UZD125" s="433"/>
      <c r="UZE125" s="433"/>
      <c r="UZF125" s="433"/>
      <c r="UZG125" s="433"/>
      <c r="UZH125" s="433"/>
      <c r="UZI125" s="433"/>
      <c r="UZJ125" s="433"/>
      <c r="UZK125" s="433"/>
      <c r="UZL125" s="433"/>
      <c r="UZM125" s="433"/>
      <c r="UZN125" s="433"/>
      <c r="UZO125" s="433"/>
      <c r="UZP125" s="433"/>
      <c r="UZQ125" s="433"/>
      <c r="UZR125" s="433"/>
      <c r="UZS125" s="433"/>
      <c r="UZT125" s="433"/>
      <c r="UZU125" s="433"/>
      <c r="UZV125" s="433"/>
      <c r="UZW125" s="433"/>
      <c r="UZX125" s="433"/>
      <c r="UZY125" s="433"/>
      <c r="UZZ125" s="433"/>
      <c r="VAA125" s="433"/>
      <c r="VAB125" s="433"/>
      <c r="VAC125" s="433"/>
      <c r="VAD125" s="433"/>
      <c r="VAE125" s="433"/>
      <c r="VAF125" s="433"/>
      <c r="VAG125" s="433"/>
      <c r="VAH125" s="433"/>
      <c r="VAI125" s="433"/>
      <c r="VAJ125" s="433"/>
      <c r="VAK125" s="433"/>
      <c r="VAL125" s="433"/>
      <c r="VAM125" s="433"/>
      <c r="VAN125" s="433"/>
      <c r="VAO125" s="433"/>
      <c r="VAP125" s="433"/>
      <c r="VAQ125" s="433"/>
      <c r="VAR125" s="433"/>
      <c r="VAS125" s="433"/>
      <c r="VAT125" s="433"/>
      <c r="VAU125" s="433"/>
      <c r="VAV125" s="433"/>
      <c r="VAW125" s="433"/>
      <c r="VAX125" s="433"/>
      <c r="VAY125" s="433"/>
      <c r="VAZ125" s="433"/>
      <c r="VBA125" s="433"/>
      <c r="VBB125" s="433"/>
      <c r="VBC125" s="433"/>
      <c r="VBD125" s="433"/>
      <c r="VBE125" s="433"/>
      <c r="VBF125" s="433"/>
      <c r="VBG125" s="433"/>
      <c r="VBH125" s="433"/>
      <c r="VBI125" s="433"/>
      <c r="VBJ125" s="433"/>
      <c r="VBK125" s="433"/>
      <c r="VBL125" s="433"/>
      <c r="VBM125" s="433"/>
      <c r="VBN125" s="433"/>
      <c r="VBO125" s="433"/>
      <c r="VBP125" s="433"/>
      <c r="VBQ125" s="433"/>
      <c r="VBR125" s="433"/>
      <c r="VBS125" s="433"/>
      <c r="VBT125" s="433"/>
      <c r="VBU125" s="433"/>
      <c r="VBV125" s="433"/>
      <c r="VBW125" s="433"/>
      <c r="VBX125" s="433"/>
      <c r="VBY125" s="433"/>
      <c r="VBZ125" s="433"/>
      <c r="VCA125" s="433"/>
      <c r="VCB125" s="433"/>
      <c r="VCC125" s="433"/>
      <c r="VCD125" s="433"/>
      <c r="VCE125" s="433"/>
      <c r="VCF125" s="433"/>
      <c r="VCG125" s="433"/>
      <c r="VCH125" s="433"/>
      <c r="VCI125" s="433"/>
      <c r="VCJ125" s="433"/>
      <c r="VCK125" s="433"/>
      <c r="VCL125" s="433"/>
      <c r="VCM125" s="433"/>
      <c r="VCN125" s="433"/>
      <c r="VCO125" s="433"/>
      <c r="VCP125" s="433"/>
      <c r="VCQ125" s="433"/>
      <c r="VCR125" s="433"/>
      <c r="VCS125" s="433"/>
      <c r="VCT125" s="433"/>
      <c r="VCU125" s="433"/>
      <c r="VCV125" s="433"/>
      <c r="VCW125" s="433"/>
      <c r="VCX125" s="433"/>
      <c r="VCY125" s="433"/>
      <c r="VCZ125" s="433"/>
      <c r="VDA125" s="433"/>
      <c r="VDB125" s="433"/>
      <c r="VDC125" s="433"/>
      <c r="VDD125" s="433"/>
      <c r="VDE125" s="433"/>
      <c r="VDF125" s="433"/>
      <c r="VDG125" s="433"/>
      <c r="VDH125" s="433"/>
      <c r="VDI125" s="433"/>
      <c r="VDJ125" s="433"/>
      <c r="VDK125" s="433"/>
      <c r="VDL125" s="433"/>
      <c r="VDM125" s="433"/>
      <c r="VDN125" s="433"/>
      <c r="VDO125" s="433"/>
      <c r="VDP125" s="433"/>
      <c r="VDQ125" s="433"/>
      <c r="VDR125" s="433"/>
      <c r="VDS125" s="433"/>
      <c r="VDT125" s="433"/>
      <c r="VDU125" s="433"/>
      <c r="VDV125" s="433"/>
      <c r="VDW125" s="433"/>
      <c r="VDX125" s="433"/>
      <c r="VDY125" s="433"/>
      <c r="VDZ125" s="433"/>
      <c r="VEA125" s="433"/>
      <c r="VEB125" s="433"/>
      <c r="VEC125" s="433"/>
      <c r="VED125" s="433"/>
      <c r="VEE125" s="433"/>
      <c r="VEF125" s="433"/>
      <c r="VEG125" s="433"/>
      <c r="VEH125" s="433"/>
      <c r="VEI125" s="433"/>
      <c r="VEJ125" s="433"/>
      <c r="VEK125" s="433"/>
      <c r="VEL125" s="433"/>
      <c r="VEM125" s="433"/>
      <c r="VEN125" s="433"/>
      <c r="VEO125" s="433"/>
      <c r="VEP125" s="433"/>
      <c r="VEQ125" s="433"/>
      <c r="VER125" s="433"/>
      <c r="VES125" s="433"/>
      <c r="VET125" s="433"/>
      <c r="VEU125" s="433"/>
      <c r="VEV125" s="433"/>
      <c r="VEW125" s="433"/>
      <c r="VEX125" s="433"/>
      <c r="VEY125" s="433"/>
      <c r="VEZ125" s="433"/>
      <c r="VFA125" s="433"/>
      <c r="VFB125" s="433"/>
      <c r="VFC125" s="433"/>
      <c r="VFD125" s="433"/>
      <c r="VFE125" s="433"/>
      <c r="VFF125" s="433"/>
      <c r="VFG125" s="433"/>
      <c r="VFH125" s="433"/>
      <c r="VFI125" s="433"/>
      <c r="VFJ125" s="433"/>
      <c r="VFK125" s="433"/>
      <c r="VFL125" s="433"/>
      <c r="VFM125" s="433"/>
      <c r="VFN125" s="433"/>
      <c r="VFO125" s="433"/>
      <c r="VFP125" s="433"/>
      <c r="VFQ125" s="433"/>
      <c r="VFR125" s="433"/>
      <c r="VFS125" s="433"/>
      <c r="VFT125" s="433"/>
      <c r="VFU125" s="433"/>
      <c r="VFV125" s="433"/>
      <c r="VFW125" s="433"/>
      <c r="VFX125" s="433"/>
      <c r="VFY125" s="433"/>
      <c r="VFZ125" s="433"/>
      <c r="VGA125" s="433"/>
      <c r="VGB125" s="433"/>
      <c r="VGC125" s="433"/>
      <c r="VGD125" s="433"/>
      <c r="VGE125" s="433"/>
      <c r="VGF125" s="433"/>
      <c r="VGG125" s="433"/>
      <c r="VGH125" s="433"/>
      <c r="VGI125" s="433"/>
      <c r="VGJ125" s="433"/>
      <c r="VGK125" s="433"/>
      <c r="VGL125" s="433"/>
      <c r="VGM125" s="433"/>
      <c r="VGN125" s="433"/>
      <c r="VGO125" s="433"/>
      <c r="VGP125" s="433"/>
      <c r="VGQ125" s="433"/>
      <c r="VGR125" s="433"/>
      <c r="VGS125" s="433"/>
      <c r="VGT125" s="433"/>
      <c r="VGU125" s="433"/>
      <c r="VGV125" s="433"/>
      <c r="VGW125" s="433"/>
      <c r="VGX125" s="433"/>
      <c r="VGY125" s="433"/>
      <c r="VGZ125" s="433"/>
      <c r="VHA125" s="433"/>
      <c r="VHB125" s="433"/>
      <c r="VHC125" s="433"/>
      <c r="VHD125" s="433"/>
      <c r="VHE125" s="433"/>
      <c r="VHF125" s="433"/>
      <c r="VHG125" s="433"/>
      <c r="VHH125" s="433"/>
      <c r="VHI125" s="433"/>
      <c r="VHJ125" s="433"/>
      <c r="VHK125" s="433"/>
      <c r="VHL125" s="433"/>
      <c r="VHM125" s="433"/>
      <c r="VHN125" s="433"/>
      <c r="VHO125" s="433"/>
      <c r="VHP125" s="433"/>
      <c r="VHQ125" s="433"/>
      <c r="VHR125" s="433"/>
      <c r="VHS125" s="433"/>
      <c r="VHT125" s="433"/>
      <c r="VHU125" s="433"/>
      <c r="VHV125" s="433"/>
      <c r="VHW125" s="433"/>
      <c r="VHX125" s="433"/>
      <c r="VHY125" s="433"/>
      <c r="VHZ125" s="433"/>
      <c r="VIA125" s="433"/>
      <c r="VIB125" s="433"/>
      <c r="VIC125" s="433"/>
      <c r="VID125" s="433"/>
      <c r="VIE125" s="433"/>
      <c r="VIF125" s="433"/>
      <c r="VIG125" s="433"/>
      <c r="VIH125" s="433"/>
      <c r="VII125" s="433"/>
      <c r="VIJ125" s="433"/>
      <c r="VIK125" s="433"/>
      <c r="VIL125" s="433"/>
      <c r="VIM125" s="433"/>
      <c r="VIN125" s="433"/>
      <c r="VIO125" s="433"/>
      <c r="VIP125" s="433"/>
      <c r="VIQ125" s="433"/>
      <c r="VIR125" s="433"/>
      <c r="VIS125" s="433"/>
      <c r="VIT125" s="433"/>
      <c r="VIU125" s="433"/>
      <c r="VIV125" s="433"/>
      <c r="VIW125" s="433"/>
      <c r="VIX125" s="433"/>
      <c r="VIY125" s="433"/>
      <c r="VIZ125" s="433"/>
      <c r="VJA125" s="433"/>
      <c r="VJB125" s="433"/>
      <c r="VJC125" s="433"/>
      <c r="VJD125" s="433"/>
      <c r="VJE125" s="433"/>
      <c r="VJF125" s="433"/>
      <c r="VJG125" s="433"/>
      <c r="VJH125" s="433"/>
      <c r="VJI125" s="433"/>
      <c r="VJJ125" s="433"/>
      <c r="VJK125" s="433"/>
      <c r="VJL125" s="433"/>
      <c r="VJM125" s="433"/>
      <c r="VJN125" s="433"/>
      <c r="VJO125" s="433"/>
      <c r="VJP125" s="433"/>
      <c r="VJQ125" s="433"/>
      <c r="VJR125" s="433"/>
      <c r="VJS125" s="433"/>
      <c r="VJT125" s="433"/>
      <c r="VJU125" s="433"/>
      <c r="VJV125" s="433"/>
      <c r="VJW125" s="433"/>
      <c r="VJX125" s="433"/>
      <c r="VJY125" s="433"/>
      <c r="VJZ125" s="433"/>
      <c r="VKA125" s="433"/>
      <c r="VKB125" s="433"/>
      <c r="VKC125" s="433"/>
      <c r="VKD125" s="433"/>
      <c r="VKE125" s="433"/>
      <c r="VKF125" s="433"/>
      <c r="VKG125" s="433"/>
      <c r="VKH125" s="433"/>
      <c r="VKI125" s="433"/>
      <c r="VKJ125" s="433"/>
      <c r="VKK125" s="433"/>
      <c r="VKL125" s="433"/>
      <c r="VKM125" s="433"/>
      <c r="VKN125" s="433"/>
      <c r="VKO125" s="433"/>
      <c r="VKP125" s="433"/>
      <c r="VKQ125" s="433"/>
      <c r="VKR125" s="433"/>
      <c r="VKS125" s="433"/>
      <c r="VKT125" s="433"/>
      <c r="VKU125" s="433"/>
      <c r="VKV125" s="433"/>
      <c r="VKW125" s="433"/>
      <c r="VKX125" s="433"/>
      <c r="VKY125" s="433"/>
      <c r="VKZ125" s="433"/>
      <c r="VLA125" s="433"/>
      <c r="VLB125" s="433"/>
      <c r="VLC125" s="433"/>
      <c r="VLD125" s="433"/>
      <c r="VLE125" s="433"/>
      <c r="VLF125" s="433"/>
      <c r="VLG125" s="433"/>
      <c r="VLH125" s="433"/>
      <c r="VLI125" s="433"/>
      <c r="VLJ125" s="433"/>
      <c r="VLK125" s="433"/>
      <c r="VLL125" s="433"/>
      <c r="VLM125" s="433"/>
      <c r="VLN125" s="433"/>
      <c r="VLO125" s="433"/>
      <c r="VLP125" s="433"/>
      <c r="VLQ125" s="433"/>
      <c r="VLR125" s="433"/>
      <c r="VLS125" s="433"/>
      <c r="VLT125" s="433"/>
      <c r="VLU125" s="433"/>
      <c r="VLV125" s="433"/>
      <c r="VLW125" s="433"/>
      <c r="VLX125" s="433"/>
      <c r="VLY125" s="433"/>
      <c r="VLZ125" s="433"/>
      <c r="VMA125" s="433"/>
      <c r="VMB125" s="433"/>
      <c r="VMC125" s="433"/>
      <c r="VMD125" s="433"/>
      <c r="VME125" s="433"/>
      <c r="VMF125" s="433"/>
      <c r="VMG125" s="433"/>
      <c r="VMH125" s="433"/>
      <c r="VMI125" s="433"/>
      <c r="VMJ125" s="433"/>
      <c r="VMK125" s="433"/>
      <c r="VML125" s="433"/>
      <c r="VMM125" s="433"/>
      <c r="VMN125" s="433"/>
      <c r="VMO125" s="433"/>
      <c r="VMP125" s="433"/>
      <c r="VMQ125" s="433"/>
      <c r="VMR125" s="433"/>
      <c r="VMS125" s="433"/>
      <c r="VMT125" s="433"/>
      <c r="VMU125" s="433"/>
      <c r="VMV125" s="433"/>
      <c r="VMW125" s="433"/>
      <c r="VMX125" s="433"/>
      <c r="VMY125" s="433"/>
      <c r="VMZ125" s="433"/>
      <c r="VNA125" s="433"/>
      <c r="VNB125" s="433"/>
      <c r="VNC125" s="433"/>
      <c r="VND125" s="433"/>
      <c r="VNE125" s="433"/>
      <c r="VNF125" s="433"/>
      <c r="VNG125" s="433"/>
      <c r="VNH125" s="433"/>
      <c r="VNI125" s="433"/>
      <c r="VNJ125" s="433"/>
      <c r="VNK125" s="433"/>
      <c r="VNL125" s="433"/>
      <c r="VNM125" s="433"/>
      <c r="VNN125" s="433"/>
      <c r="VNO125" s="433"/>
      <c r="VNP125" s="433"/>
      <c r="VNQ125" s="433"/>
      <c r="VNR125" s="433"/>
      <c r="VNS125" s="433"/>
      <c r="VNT125" s="433"/>
      <c r="VNU125" s="433"/>
      <c r="VNV125" s="433"/>
      <c r="VNW125" s="433"/>
      <c r="VNX125" s="433"/>
      <c r="VNY125" s="433"/>
      <c r="VNZ125" s="433"/>
      <c r="VOA125" s="433"/>
      <c r="VOB125" s="433"/>
      <c r="VOC125" s="433"/>
      <c r="VOD125" s="433"/>
      <c r="VOE125" s="433"/>
      <c r="VOF125" s="433"/>
      <c r="VOG125" s="433"/>
      <c r="VOH125" s="433"/>
      <c r="VOI125" s="433"/>
      <c r="VOJ125" s="433"/>
      <c r="VOK125" s="433"/>
      <c r="VOL125" s="433"/>
      <c r="VOM125" s="433"/>
      <c r="VON125" s="433"/>
      <c r="VOO125" s="433"/>
      <c r="VOP125" s="433"/>
      <c r="VOQ125" s="433"/>
      <c r="VOR125" s="433"/>
      <c r="VOS125" s="433"/>
      <c r="VOT125" s="433"/>
      <c r="VOU125" s="433"/>
      <c r="VOV125" s="433"/>
      <c r="VOW125" s="433"/>
      <c r="VOX125" s="433"/>
      <c r="VOY125" s="433"/>
      <c r="VOZ125" s="433"/>
      <c r="VPA125" s="433"/>
      <c r="VPB125" s="433"/>
      <c r="VPC125" s="433"/>
      <c r="VPD125" s="433"/>
      <c r="VPE125" s="433"/>
      <c r="VPF125" s="433"/>
      <c r="VPG125" s="433"/>
      <c r="VPH125" s="433"/>
      <c r="VPI125" s="433"/>
      <c r="VPJ125" s="433"/>
      <c r="VPK125" s="433"/>
      <c r="VPL125" s="433"/>
      <c r="VPM125" s="433"/>
      <c r="VPN125" s="433"/>
      <c r="VPO125" s="433"/>
      <c r="VPP125" s="433"/>
      <c r="VPQ125" s="433"/>
      <c r="VPR125" s="433"/>
      <c r="VPS125" s="433"/>
      <c r="VPT125" s="433"/>
      <c r="VPU125" s="433"/>
      <c r="VPV125" s="433"/>
      <c r="VPW125" s="433"/>
      <c r="VPX125" s="433"/>
      <c r="VPY125" s="433"/>
      <c r="VPZ125" s="433"/>
      <c r="VQA125" s="433"/>
      <c r="VQB125" s="433"/>
      <c r="VQC125" s="433"/>
      <c r="VQD125" s="433"/>
      <c r="VQE125" s="433"/>
      <c r="VQF125" s="433"/>
      <c r="VQG125" s="433"/>
      <c r="VQH125" s="433"/>
      <c r="VQI125" s="433"/>
      <c r="VQJ125" s="433"/>
      <c r="VQK125" s="433"/>
      <c r="VQL125" s="433"/>
      <c r="VQM125" s="433"/>
      <c r="VQN125" s="433"/>
      <c r="VQO125" s="433"/>
      <c r="VQP125" s="433"/>
      <c r="VQQ125" s="433"/>
      <c r="VQR125" s="433"/>
      <c r="VQS125" s="433"/>
      <c r="VQT125" s="433"/>
      <c r="VQU125" s="433"/>
      <c r="VQV125" s="433"/>
      <c r="VQW125" s="433"/>
      <c r="VQX125" s="433"/>
      <c r="VQY125" s="433"/>
      <c r="VQZ125" s="433"/>
      <c r="VRA125" s="433"/>
      <c r="VRB125" s="433"/>
      <c r="VRC125" s="433"/>
      <c r="VRD125" s="433"/>
      <c r="VRE125" s="433"/>
      <c r="VRF125" s="433"/>
      <c r="VRG125" s="433"/>
      <c r="VRH125" s="433"/>
      <c r="VRI125" s="433"/>
      <c r="VRJ125" s="433"/>
      <c r="VRK125" s="433"/>
      <c r="VRL125" s="433"/>
      <c r="VRM125" s="433"/>
      <c r="VRN125" s="433"/>
      <c r="VRO125" s="433"/>
      <c r="VRP125" s="433"/>
      <c r="VRQ125" s="433"/>
      <c r="VRR125" s="433"/>
      <c r="VRS125" s="433"/>
      <c r="VRT125" s="433"/>
      <c r="VRU125" s="433"/>
      <c r="VRV125" s="433"/>
      <c r="VRW125" s="433"/>
      <c r="VRX125" s="433"/>
      <c r="VRY125" s="433"/>
      <c r="VRZ125" s="433"/>
      <c r="VSA125" s="433"/>
      <c r="VSB125" s="433"/>
      <c r="VSC125" s="433"/>
      <c r="VSD125" s="433"/>
      <c r="VSE125" s="433"/>
      <c r="VSF125" s="433"/>
      <c r="VSG125" s="433"/>
      <c r="VSH125" s="433"/>
      <c r="VSI125" s="433"/>
      <c r="VSJ125" s="433"/>
      <c r="VSK125" s="433"/>
      <c r="VSL125" s="433"/>
      <c r="VSM125" s="433"/>
      <c r="VSN125" s="433"/>
      <c r="VSO125" s="433"/>
      <c r="VSP125" s="433"/>
      <c r="VSQ125" s="433"/>
      <c r="VSR125" s="433"/>
      <c r="VSS125" s="433"/>
      <c r="VST125" s="433"/>
      <c r="VSU125" s="433"/>
      <c r="VSV125" s="433"/>
      <c r="VSW125" s="433"/>
      <c r="VSX125" s="433"/>
      <c r="VSY125" s="433"/>
      <c r="VSZ125" s="433"/>
      <c r="VTA125" s="433"/>
      <c r="VTB125" s="433"/>
      <c r="VTC125" s="433"/>
      <c r="VTD125" s="433"/>
      <c r="VTE125" s="433"/>
      <c r="VTF125" s="433"/>
      <c r="VTG125" s="433"/>
      <c r="VTH125" s="433"/>
      <c r="VTI125" s="433"/>
      <c r="VTJ125" s="433"/>
      <c r="VTK125" s="433"/>
      <c r="VTL125" s="433"/>
      <c r="VTM125" s="433"/>
      <c r="VTN125" s="433"/>
      <c r="VTO125" s="433"/>
      <c r="VTP125" s="433"/>
      <c r="VTQ125" s="433"/>
      <c r="VTR125" s="433"/>
      <c r="VTS125" s="433"/>
      <c r="VTT125" s="433"/>
      <c r="VTU125" s="433"/>
      <c r="VTV125" s="433"/>
      <c r="VTW125" s="433"/>
      <c r="VTX125" s="433"/>
      <c r="VTY125" s="433"/>
      <c r="VTZ125" s="433"/>
      <c r="VUA125" s="433"/>
      <c r="VUB125" s="433"/>
      <c r="VUC125" s="433"/>
      <c r="VUD125" s="433"/>
      <c r="VUE125" s="433"/>
      <c r="VUF125" s="433"/>
      <c r="VUG125" s="433"/>
      <c r="VUH125" s="433"/>
      <c r="VUI125" s="433"/>
      <c r="VUJ125" s="433"/>
      <c r="VUK125" s="433"/>
      <c r="VUL125" s="433"/>
      <c r="VUM125" s="433"/>
      <c r="VUN125" s="433"/>
      <c r="VUO125" s="433"/>
      <c r="VUP125" s="433"/>
      <c r="VUQ125" s="433"/>
      <c r="VUR125" s="433"/>
      <c r="VUS125" s="433"/>
      <c r="VUT125" s="433"/>
      <c r="VUU125" s="433"/>
      <c r="VUV125" s="433"/>
      <c r="VUW125" s="433"/>
      <c r="VUX125" s="433"/>
      <c r="VUY125" s="433"/>
      <c r="VUZ125" s="433"/>
      <c r="VVA125" s="433"/>
      <c r="VVB125" s="433"/>
      <c r="VVC125" s="433"/>
      <c r="VVD125" s="433"/>
      <c r="VVE125" s="433"/>
      <c r="VVF125" s="433"/>
      <c r="VVG125" s="433"/>
      <c r="VVH125" s="433"/>
      <c r="VVI125" s="433"/>
      <c r="VVJ125" s="433"/>
      <c r="VVK125" s="433"/>
      <c r="VVL125" s="433"/>
      <c r="VVM125" s="433"/>
      <c r="VVN125" s="433"/>
      <c r="VVO125" s="433"/>
      <c r="VVP125" s="433"/>
      <c r="VVQ125" s="433"/>
      <c r="VVR125" s="433"/>
      <c r="VVS125" s="433"/>
      <c r="VVT125" s="433"/>
      <c r="VVU125" s="433"/>
      <c r="VVV125" s="433"/>
      <c r="VVW125" s="433"/>
      <c r="VVX125" s="433"/>
      <c r="VVY125" s="433"/>
      <c r="VVZ125" s="433"/>
      <c r="VWA125" s="433"/>
      <c r="VWB125" s="433"/>
      <c r="VWC125" s="433"/>
      <c r="VWD125" s="433"/>
      <c r="VWE125" s="433"/>
      <c r="VWF125" s="433"/>
      <c r="VWG125" s="433"/>
      <c r="VWH125" s="433"/>
      <c r="VWI125" s="433"/>
      <c r="VWJ125" s="433"/>
      <c r="VWK125" s="433"/>
      <c r="VWL125" s="433"/>
      <c r="VWM125" s="433"/>
      <c r="VWN125" s="433"/>
      <c r="VWO125" s="433"/>
      <c r="VWP125" s="433"/>
      <c r="VWQ125" s="433"/>
      <c r="VWR125" s="433"/>
      <c r="VWS125" s="433"/>
      <c r="VWT125" s="433"/>
      <c r="VWU125" s="433"/>
      <c r="VWV125" s="433"/>
      <c r="VWW125" s="433"/>
      <c r="VWX125" s="433"/>
      <c r="VWY125" s="433"/>
      <c r="VWZ125" s="433"/>
      <c r="VXA125" s="433"/>
      <c r="VXB125" s="433"/>
      <c r="VXC125" s="433"/>
      <c r="VXD125" s="433"/>
      <c r="VXE125" s="433"/>
      <c r="VXF125" s="433"/>
      <c r="VXG125" s="433"/>
      <c r="VXH125" s="433"/>
      <c r="VXI125" s="433"/>
      <c r="VXJ125" s="433"/>
      <c r="VXK125" s="433"/>
      <c r="VXL125" s="433"/>
      <c r="VXM125" s="433"/>
      <c r="VXN125" s="433"/>
      <c r="VXO125" s="433"/>
      <c r="VXP125" s="433"/>
      <c r="VXQ125" s="433"/>
      <c r="VXR125" s="433"/>
      <c r="VXS125" s="433"/>
      <c r="VXT125" s="433"/>
      <c r="VXU125" s="433"/>
      <c r="VXV125" s="433"/>
      <c r="VXW125" s="433"/>
      <c r="VXX125" s="433"/>
      <c r="VXY125" s="433"/>
      <c r="VXZ125" s="433"/>
      <c r="VYA125" s="433"/>
      <c r="VYB125" s="433"/>
      <c r="VYC125" s="433"/>
      <c r="VYD125" s="433"/>
      <c r="VYE125" s="433"/>
      <c r="VYF125" s="433"/>
      <c r="VYG125" s="433"/>
      <c r="VYH125" s="433"/>
      <c r="VYI125" s="433"/>
      <c r="VYJ125" s="433"/>
      <c r="VYK125" s="433"/>
      <c r="VYL125" s="433"/>
      <c r="VYM125" s="433"/>
      <c r="VYN125" s="433"/>
      <c r="VYO125" s="433"/>
      <c r="VYP125" s="433"/>
      <c r="VYQ125" s="433"/>
      <c r="VYR125" s="433"/>
      <c r="VYS125" s="433"/>
      <c r="VYT125" s="433"/>
      <c r="VYU125" s="433"/>
      <c r="VYV125" s="433"/>
      <c r="VYW125" s="433"/>
      <c r="VYX125" s="433"/>
      <c r="VYY125" s="433"/>
      <c r="VYZ125" s="433"/>
      <c r="VZA125" s="433"/>
      <c r="VZB125" s="433"/>
      <c r="VZC125" s="433"/>
      <c r="VZD125" s="433"/>
      <c r="VZE125" s="433"/>
      <c r="VZF125" s="433"/>
      <c r="VZG125" s="433"/>
      <c r="VZH125" s="433"/>
      <c r="VZI125" s="433"/>
      <c r="VZJ125" s="433"/>
      <c r="VZK125" s="433"/>
      <c r="VZL125" s="433"/>
      <c r="VZM125" s="433"/>
      <c r="VZN125" s="433"/>
      <c r="VZO125" s="433"/>
      <c r="VZP125" s="433"/>
      <c r="VZQ125" s="433"/>
      <c r="VZR125" s="433"/>
      <c r="VZS125" s="433"/>
      <c r="VZT125" s="433"/>
      <c r="VZU125" s="433"/>
      <c r="VZV125" s="433"/>
      <c r="VZW125" s="433"/>
      <c r="VZX125" s="433"/>
      <c r="VZY125" s="433"/>
      <c r="VZZ125" s="433"/>
      <c r="WAA125" s="433"/>
      <c r="WAB125" s="433"/>
      <c r="WAC125" s="433"/>
      <c r="WAD125" s="433"/>
      <c r="WAE125" s="433"/>
      <c r="WAF125" s="433"/>
      <c r="WAG125" s="433"/>
      <c r="WAH125" s="433"/>
      <c r="WAI125" s="433"/>
      <c r="WAJ125" s="433"/>
      <c r="WAK125" s="433"/>
      <c r="WAL125" s="433"/>
      <c r="WAM125" s="433"/>
      <c r="WAN125" s="433"/>
      <c r="WAO125" s="433"/>
      <c r="WAP125" s="433"/>
      <c r="WAQ125" s="433"/>
      <c r="WAR125" s="433"/>
      <c r="WAS125" s="433"/>
      <c r="WAT125" s="433"/>
      <c r="WAU125" s="433"/>
      <c r="WAV125" s="433"/>
      <c r="WAW125" s="433"/>
      <c r="WAX125" s="433"/>
      <c r="WAY125" s="433"/>
      <c r="WAZ125" s="433"/>
      <c r="WBA125" s="433"/>
      <c r="WBB125" s="433"/>
      <c r="WBC125" s="433"/>
      <c r="WBD125" s="433"/>
      <c r="WBE125" s="433"/>
      <c r="WBF125" s="433"/>
      <c r="WBG125" s="433"/>
      <c r="WBH125" s="433"/>
      <c r="WBI125" s="433"/>
      <c r="WBJ125" s="433"/>
      <c r="WBK125" s="433"/>
      <c r="WBL125" s="433"/>
      <c r="WBM125" s="433"/>
      <c r="WBN125" s="433"/>
      <c r="WBO125" s="433"/>
      <c r="WBP125" s="433"/>
      <c r="WBQ125" s="433"/>
      <c r="WBR125" s="433"/>
      <c r="WBS125" s="433"/>
      <c r="WBT125" s="433"/>
      <c r="WBU125" s="433"/>
      <c r="WBV125" s="433"/>
      <c r="WBW125" s="433"/>
      <c r="WBX125" s="433"/>
      <c r="WBY125" s="433"/>
      <c r="WBZ125" s="433"/>
      <c r="WCA125" s="433"/>
      <c r="WCB125" s="433"/>
      <c r="WCC125" s="433"/>
      <c r="WCD125" s="433"/>
      <c r="WCE125" s="433"/>
      <c r="WCF125" s="433"/>
      <c r="WCG125" s="433"/>
      <c r="WCH125" s="433"/>
      <c r="WCI125" s="433"/>
      <c r="WCJ125" s="433"/>
      <c r="WCK125" s="433"/>
      <c r="WCL125" s="433"/>
      <c r="WCM125" s="433"/>
      <c r="WCN125" s="433"/>
      <c r="WCO125" s="433"/>
      <c r="WCP125" s="433"/>
      <c r="WCQ125" s="433"/>
      <c r="WCR125" s="433"/>
      <c r="WCS125" s="433"/>
      <c r="WCT125" s="433"/>
      <c r="WCU125" s="433"/>
      <c r="WCV125" s="433"/>
      <c r="WCW125" s="433"/>
      <c r="WCX125" s="433"/>
      <c r="WCY125" s="433"/>
      <c r="WCZ125" s="433"/>
      <c r="WDA125" s="433"/>
      <c r="WDB125" s="433"/>
      <c r="WDC125" s="433"/>
      <c r="WDD125" s="433"/>
      <c r="WDE125" s="433"/>
      <c r="WDF125" s="433"/>
      <c r="WDG125" s="433"/>
      <c r="WDH125" s="433"/>
      <c r="WDI125" s="433"/>
      <c r="WDJ125" s="433"/>
      <c r="WDK125" s="433"/>
      <c r="WDL125" s="433"/>
      <c r="WDM125" s="433"/>
      <c r="WDN125" s="433"/>
      <c r="WDO125" s="433"/>
      <c r="WDP125" s="433"/>
      <c r="WDQ125" s="433"/>
      <c r="WDR125" s="433"/>
      <c r="WDS125" s="433"/>
      <c r="WDT125" s="433"/>
      <c r="WDU125" s="433"/>
      <c r="WDV125" s="433"/>
      <c r="WDW125" s="433"/>
      <c r="WDX125" s="433"/>
      <c r="WDY125" s="433"/>
      <c r="WDZ125" s="433"/>
      <c r="WEA125" s="433"/>
      <c r="WEB125" s="433"/>
      <c r="WEC125" s="433"/>
      <c r="WED125" s="433"/>
      <c r="WEE125" s="433"/>
      <c r="WEF125" s="433"/>
      <c r="WEG125" s="433"/>
      <c r="WEH125" s="433"/>
      <c r="WEI125" s="433"/>
      <c r="WEJ125" s="433"/>
      <c r="WEK125" s="433"/>
      <c r="WEL125" s="433"/>
      <c r="WEM125" s="433"/>
      <c r="WEN125" s="433"/>
      <c r="WEO125" s="433"/>
      <c r="WEP125" s="433"/>
      <c r="WEQ125" s="433"/>
      <c r="WER125" s="433"/>
      <c r="WES125" s="433"/>
      <c r="WET125" s="433"/>
      <c r="WEU125" s="433"/>
      <c r="WEV125" s="433"/>
      <c r="WEW125" s="433"/>
      <c r="WEX125" s="433"/>
      <c r="WEY125" s="433"/>
      <c r="WEZ125" s="433"/>
      <c r="WFA125" s="433"/>
      <c r="WFB125" s="433"/>
      <c r="WFC125" s="433"/>
      <c r="WFD125" s="433"/>
      <c r="WFE125" s="433"/>
      <c r="WFF125" s="433"/>
      <c r="WFG125" s="433"/>
      <c r="WFH125" s="433"/>
      <c r="WFI125" s="433"/>
      <c r="WFJ125" s="433"/>
      <c r="WFK125" s="433"/>
      <c r="WFL125" s="433"/>
      <c r="WFM125" s="433"/>
      <c r="WFN125" s="433"/>
      <c r="WFO125" s="433"/>
      <c r="WFP125" s="433"/>
      <c r="WFQ125" s="433"/>
      <c r="WFR125" s="433"/>
      <c r="WFS125" s="433"/>
      <c r="WFT125" s="433"/>
      <c r="WFU125" s="433"/>
      <c r="WFV125" s="433"/>
      <c r="WFW125" s="433"/>
      <c r="WFX125" s="433"/>
      <c r="WFY125" s="433"/>
      <c r="WFZ125" s="433"/>
      <c r="WGA125" s="433"/>
      <c r="WGB125" s="433"/>
      <c r="WGC125" s="433"/>
      <c r="WGD125" s="433"/>
      <c r="WGE125" s="433"/>
      <c r="WGF125" s="433"/>
      <c r="WGG125" s="433"/>
      <c r="WGH125" s="433"/>
      <c r="WGI125" s="433"/>
      <c r="WGJ125" s="433"/>
      <c r="WGK125" s="433"/>
      <c r="WGL125" s="433"/>
      <c r="WGM125" s="433"/>
      <c r="WGN125" s="433"/>
      <c r="WGO125" s="433"/>
      <c r="WGP125" s="433"/>
      <c r="WGQ125" s="433"/>
      <c r="WGR125" s="433"/>
      <c r="WGS125" s="433"/>
      <c r="WGT125" s="433"/>
      <c r="WGU125" s="433"/>
      <c r="WGV125" s="433"/>
      <c r="WGW125" s="433"/>
      <c r="WGX125" s="433"/>
      <c r="WGY125" s="433"/>
      <c r="WGZ125" s="433"/>
      <c r="WHA125" s="433"/>
      <c r="WHB125" s="433"/>
      <c r="WHC125" s="433"/>
      <c r="WHD125" s="433"/>
      <c r="WHE125" s="433"/>
      <c r="WHF125" s="433"/>
      <c r="WHG125" s="433"/>
      <c r="WHH125" s="433"/>
      <c r="WHI125" s="433"/>
      <c r="WHJ125" s="433"/>
      <c r="WHK125" s="433"/>
      <c r="WHL125" s="433"/>
      <c r="WHM125" s="433"/>
      <c r="WHN125" s="433"/>
      <c r="WHO125" s="433"/>
      <c r="WHP125" s="433"/>
      <c r="WHQ125" s="433"/>
      <c r="WHR125" s="433"/>
      <c r="WHS125" s="433"/>
      <c r="WHT125" s="433"/>
      <c r="WHU125" s="433"/>
      <c r="WHV125" s="433"/>
      <c r="WHW125" s="433"/>
      <c r="WHX125" s="433"/>
      <c r="WHY125" s="433"/>
      <c r="WHZ125" s="433"/>
      <c r="WIA125" s="433"/>
      <c r="WIB125" s="433"/>
      <c r="WIC125" s="433"/>
      <c r="WID125" s="433"/>
      <c r="WIE125" s="433"/>
      <c r="WIF125" s="433"/>
      <c r="WIG125" s="433"/>
      <c r="WIH125" s="433"/>
      <c r="WII125" s="433"/>
      <c r="WIJ125" s="433"/>
      <c r="WIK125" s="433"/>
      <c r="WIL125" s="433"/>
      <c r="WIM125" s="433"/>
      <c r="WIN125" s="433"/>
      <c r="WIO125" s="433"/>
      <c r="WIP125" s="433"/>
      <c r="WIQ125" s="433"/>
      <c r="WIR125" s="433"/>
      <c r="WIS125" s="433"/>
      <c r="WIT125" s="433"/>
      <c r="WIU125" s="433"/>
      <c r="WIV125" s="433"/>
      <c r="WIW125" s="433"/>
      <c r="WIX125" s="433"/>
      <c r="WIY125" s="433"/>
      <c r="WIZ125" s="433"/>
      <c r="WJA125" s="433"/>
      <c r="WJB125" s="433"/>
      <c r="WJC125" s="433"/>
      <c r="WJD125" s="433"/>
      <c r="WJE125" s="433"/>
      <c r="WJF125" s="433"/>
      <c r="WJG125" s="433"/>
      <c r="WJH125" s="433"/>
      <c r="WJI125" s="433"/>
      <c r="WJJ125" s="433"/>
      <c r="WJK125" s="433"/>
      <c r="WJL125" s="433"/>
      <c r="WJM125" s="433"/>
      <c r="WJN125" s="433"/>
      <c r="WJO125" s="433"/>
      <c r="WJP125" s="433"/>
      <c r="WJQ125" s="433"/>
      <c r="WJR125" s="433"/>
      <c r="WJS125" s="433"/>
      <c r="WJT125" s="433"/>
      <c r="WJU125" s="433"/>
      <c r="WJV125" s="433"/>
      <c r="WJW125" s="433"/>
      <c r="WJX125" s="433"/>
      <c r="WJY125" s="433"/>
      <c r="WJZ125" s="433"/>
      <c r="WKA125" s="433"/>
      <c r="WKB125" s="433"/>
      <c r="WKC125" s="433"/>
      <c r="WKD125" s="433"/>
      <c r="WKE125" s="433"/>
      <c r="WKF125" s="433"/>
      <c r="WKG125" s="433"/>
      <c r="WKH125" s="433"/>
      <c r="WKI125" s="433"/>
      <c r="WKJ125" s="433"/>
      <c r="WKK125" s="433"/>
      <c r="WKL125" s="433"/>
      <c r="WKM125" s="433"/>
      <c r="WKN125" s="433"/>
      <c r="WKO125" s="433"/>
      <c r="WKP125" s="433"/>
      <c r="WKQ125" s="433"/>
      <c r="WKR125" s="433"/>
      <c r="WKS125" s="433"/>
      <c r="WKT125" s="433"/>
      <c r="WKU125" s="433"/>
      <c r="WKV125" s="433"/>
      <c r="WKW125" s="433"/>
      <c r="WKX125" s="433"/>
      <c r="WKY125" s="433"/>
      <c r="WKZ125" s="433"/>
      <c r="WLA125" s="433"/>
      <c r="WLB125" s="433"/>
      <c r="WLC125" s="433"/>
      <c r="WLD125" s="433"/>
      <c r="WLE125" s="433"/>
      <c r="WLF125" s="433"/>
      <c r="WLG125" s="433"/>
      <c r="WLH125" s="433"/>
      <c r="WLI125" s="433"/>
      <c r="WLJ125" s="433"/>
      <c r="WLK125" s="433"/>
      <c r="WLL125" s="433"/>
      <c r="WLM125" s="433"/>
      <c r="WLN125" s="433"/>
      <c r="WLO125" s="433"/>
      <c r="WLP125" s="433"/>
      <c r="WLQ125" s="433"/>
      <c r="WLR125" s="433"/>
      <c r="WLS125" s="433"/>
      <c r="WLT125" s="433"/>
      <c r="WLU125" s="433"/>
      <c r="WLV125" s="433"/>
      <c r="WLW125" s="433"/>
      <c r="WLX125" s="433"/>
      <c r="WLY125" s="433"/>
      <c r="WLZ125" s="433"/>
      <c r="WMA125" s="433"/>
      <c r="WMB125" s="433"/>
      <c r="WMC125" s="433"/>
      <c r="WMD125" s="433"/>
      <c r="WME125" s="433"/>
      <c r="WMF125" s="433"/>
      <c r="WMG125" s="433"/>
      <c r="WMH125" s="433"/>
      <c r="WMI125" s="433"/>
      <c r="WMJ125" s="433"/>
      <c r="WMK125" s="433"/>
      <c r="WML125" s="433"/>
      <c r="WMM125" s="433"/>
      <c r="WMN125" s="433"/>
      <c r="WMO125" s="433"/>
      <c r="WMP125" s="433"/>
      <c r="WMQ125" s="433"/>
      <c r="WMR125" s="433"/>
      <c r="WMS125" s="433"/>
      <c r="WMT125" s="433"/>
      <c r="WMU125" s="433"/>
      <c r="WMV125" s="433"/>
      <c r="WMW125" s="433"/>
      <c r="WMX125" s="433"/>
      <c r="WMY125" s="433"/>
      <c r="WMZ125" s="433"/>
      <c r="WNA125" s="433"/>
      <c r="WNB125" s="433"/>
      <c r="WNC125" s="433"/>
      <c r="WND125" s="433"/>
      <c r="WNE125" s="433"/>
      <c r="WNF125" s="433"/>
      <c r="WNG125" s="433"/>
      <c r="WNH125" s="433"/>
      <c r="WNI125" s="433"/>
      <c r="WNJ125" s="433"/>
      <c r="WNK125" s="433"/>
      <c r="WNL125" s="433"/>
      <c r="WNM125" s="433"/>
      <c r="WNN125" s="433"/>
      <c r="WNO125" s="433"/>
      <c r="WNP125" s="433"/>
      <c r="WNQ125" s="433"/>
      <c r="WNR125" s="433"/>
      <c r="WNS125" s="433"/>
      <c r="WNT125" s="433"/>
      <c r="WNU125" s="433"/>
      <c r="WNV125" s="433"/>
      <c r="WNW125" s="433"/>
      <c r="WNX125" s="433"/>
      <c r="WNY125" s="433"/>
      <c r="WNZ125" s="433"/>
      <c r="WOA125" s="433"/>
      <c r="WOB125" s="433"/>
      <c r="WOC125" s="433"/>
      <c r="WOD125" s="433"/>
      <c r="WOE125" s="433"/>
      <c r="WOF125" s="433"/>
      <c r="WOG125" s="433"/>
      <c r="WOH125" s="433"/>
      <c r="WOI125" s="433"/>
      <c r="WOJ125" s="433"/>
      <c r="WOK125" s="433"/>
      <c r="WOL125" s="433"/>
      <c r="WOM125" s="433"/>
      <c r="WON125" s="433"/>
      <c r="WOO125" s="433"/>
      <c r="WOP125" s="433"/>
      <c r="WOQ125" s="433"/>
      <c r="WOR125" s="433"/>
      <c r="WOS125" s="433"/>
      <c r="WOT125" s="433"/>
      <c r="WOU125" s="433"/>
      <c r="WOV125" s="433"/>
      <c r="WOW125" s="433"/>
      <c r="WOX125" s="433"/>
      <c r="WOY125" s="433"/>
      <c r="WOZ125" s="433"/>
      <c r="WPA125" s="433"/>
      <c r="WPB125" s="433"/>
      <c r="WPC125" s="433"/>
      <c r="WPD125" s="433"/>
      <c r="WPE125" s="433"/>
      <c r="WPF125" s="433"/>
      <c r="WPG125" s="433"/>
      <c r="WPH125" s="433"/>
      <c r="WPI125" s="433"/>
      <c r="WPJ125" s="433"/>
      <c r="WPK125" s="433"/>
      <c r="WPL125" s="433"/>
      <c r="WPM125" s="433"/>
      <c r="WPN125" s="433"/>
      <c r="WPO125" s="433"/>
      <c r="WPP125" s="433"/>
      <c r="WPQ125" s="433"/>
      <c r="WPR125" s="433"/>
      <c r="WPS125" s="433"/>
      <c r="WPT125" s="433"/>
      <c r="WPU125" s="433"/>
      <c r="WPV125" s="433"/>
      <c r="WPW125" s="433"/>
      <c r="WPX125" s="433"/>
      <c r="WPY125" s="433"/>
      <c r="WPZ125" s="433"/>
      <c r="WQA125" s="433"/>
      <c r="WQB125" s="433"/>
      <c r="WQC125" s="433"/>
      <c r="WQD125" s="433"/>
      <c r="WQE125" s="433"/>
      <c r="WQF125" s="433"/>
      <c r="WQG125" s="433"/>
      <c r="WQH125" s="433"/>
      <c r="WQI125" s="433"/>
      <c r="WQJ125" s="433"/>
      <c r="WQK125" s="433"/>
      <c r="WQL125" s="433"/>
      <c r="WQM125" s="433"/>
      <c r="WQN125" s="433"/>
      <c r="WQO125" s="433"/>
      <c r="WQP125" s="433"/>
      <c r="WQQ125" s="433"/>
      <c r="WQR125" s="433"/>
      <c r="WQS125" s="433"/>
      <c r="WQT125" s="433"/>
      <c r="WQU125" s="433"/>
      <c r="WQV125" s="433"/>
      <c r="WQW125" s="433"/>
      <c r="WQX125" s="433"/>
      <c r="WQY125" s="433"/>
      <c r="WQZ125" s="433"/>
      <c r="WRA125" s="433"/>
      <c r="WRB125" s="433"/>
      <c r="WRC125" s="433"/>
      <c r="WRD125" s="433"/>
      <c r="WRE125" s="433"/>
      <c r="WRF125" s="433"/>
      <c r="WRG125" s="433"/>
      <c r="WRH125" s="433"/>
      <c r="WRI125" s="433"/>
      <c r="WRJ125" s="433"/>
      <c r="WRK125" s="433"/>
      <c r="WRL125" s="433"/>
      <c r="WRM125" s="433"/>
      <c r="WRN125" s="433"/>
      <c r="WRO125" s="433"/>
      <c r="WRP125" s="433"/>
      <c r="WRQ125" s="433"/>
      <c r="WRR125" s="433"/>
      <c r="WRS125" s="433"/>
      <c r="WRT125" s="433"/>
      <c r="WRU125" s="433"/>
      <c r="WRV125" s="433"/>
      <c r="WRW125" s="433"/>
      <c r="WRX125" s="433"/>
      <c r="WRY125" s="433"/>
      <c r="WRZ125" s="433"/>
      <c r="WSA125" s="433"/>
      <c r="WSB125" s="433"/>
      <c r="WSC125" s="433"/>
      <c r="WSD125" s="433"/>
      <c r="WSE125" s="433"/>
      <c r="WSF125" s="433"/>
      <c r="WSG125" s="433"/>
      <c r="WSH125" s="433"/>
      <c r="WSI125" s="433"/>
      <c r="WSJ125" s="433"/>
      <c r="WSK125" s="433"/>
      <c r="WSL125" s="433"/>
      <c r="WSM125" s="433"/>
      <c r="WSN125" s="433"/>
      <c r="WSO125" s="433"/>
      <c r="WSP125" s="433"/>
      <c r="WSQ125" s="433"/>
      <c r="WSR125" s="433"/>
      <c r="WSS125" s="433"/>
      <c r="WST125" s="433"/>
      <c r="WSU125" s="433"/>
      <c r="WSV125" s="433"/>
      <c r="WSW125" s="433"/>
      <c r="WSX125" s="433"/>
      <c r="WSY125" s="433"/>
      <c r="WSZ125" s="433"/>
      <c r="WTA125" s="433"/>
      <c r="WTB125" s="433"/>
      <c r="WTC125" s="433"/>
      <c r="WTD125" s="433"/>
      <c r="WTE125" s="433"/>
      <c r="WTF125" s="433"/>
      <c r="WTG125" s="433"/>
      <c r="WTH125" s="433"/>
      <c r="WTI125" s="433"/>
      <c r="WTJ125" s="433"/>
      <c r="WTK125" s="433"/>
      <c r="WTL125" s="433"/>
      <c r="WTM125" s="433"/>
      <c r="WTN125" s="433"/>
      <c r="WTO125" s="433"/>
      <c r="WTP125" s="433"/>
      <c r="WTQ125" s="433"/>
      <c r="WTR125" s="433"/>
      <c r="WTS125" s="433"/>
      <c r="WTT125" s="433"/>
      <c r="WTU125" s="433"/>
      <c r="WTV125" s="433"/>
      <c r="WTW125" s="433"/>
      <c r="WTX125" s="433"/>
      <c r="WTY125" s="433"/>
      <c r="WTZ125" s="433"/>
      <c r="WUA125" s="433"/>
      <c r="WUB125" s="433"/>
      <c r="WUC125" s="433"/>
      <c r="WUD125" s="433"/>
      <c r="WUE125" s="433"/>
      <c r="WUF125" s="433"/>
      <c r="WUG125" s="433"/>
      <c r="WUH125" s="433"/>
      <c r="WUI125" s="433"/>
      <c r="WUJ125" s="433"/>
      <c r="WUK125" s="433"/>
      <c r="WUL125" s="433"/>
      <c r="WUM125" s="433"/>
      <c r="WUN125" s="433"/>
      <c r="WUO125" s="433"/>
      <c r="WUP125" s="433"/>
      <c r="WUQ125" s="433"/>
      <c r="WUR125" s="433"/>
      <c r="WUS125" s="433"/>
      <c r="WUT125" s="433"/>
      <c r="WUU125" s="433"/>
      <c r="WUV125" s="433"/>
      <c r="WUW125" s="433"/>
      <c r="WUX125" s="433"/>
      <c r="WUY125" s="433"/>
      <c r="WUZ125" s="433"/>
      <c r="WVA125" s="433"/>
      <c r="WVB125" s="433"/>
      <c r="WVC125" s="433"/>
      <c r="WVD125" s="433"/>
      <c r="WVE125" s="433"/>
      <c r="WVF125" s="433"/>
      <c r="WVG125" s="433"/>
      <c r="WVH125" s="433"/>
      <c r="WVI125" s="433"/>
      <c r="WVJ125" s="433"/>
      <c r="WVK125" s="433"/>
      <c r="WVL125" s="433"/>
      <c r="WVM125" s="433"/>
      <c r="WVN125" s="433"/>
      <c r="WVO125" s="433"/>
      <c r="WVP125" s="433"/>
      <c r="WVQ125" s="433"/>
      <c r="WVR125" s="433"/>
      <c r="WVS125" s="433"/>
      <c r="WVT125" s="433"/>
      <c r="WVU125" s="433"/>
      <c r="WVV125" s="433"/>
      <c r="WVW125" s="433"/>
      <c r="WVX125" s="433"/>
      <c r="WVY125" s="433"/>
      <c r="WVZ125" s="433"/>
      <c r="WWA125" s="433"/>
      <c r="WWB125" s="433"/>
      <c r="WWC125" s="433"/>
      <c r="WWD125" s="433"/>
      <c r="WWE125" s="433"/>
      <c r="WWF125" s="433"/>
      <c r="WWG125" s="433"/>
      <c r="WWH125" s="433"/>
      <c r="WWI125" s="433"/>
      <c r="WWJ125" s="433"/>
      <c r="WWK125" s="433"/>
      <c r="WWL125" s="433"/>
      <c r="WWM125" s="433"/>
      <c r="WWN125" s="433"/>
      <c r="WWO125" s="433"/>
      <c r="WWP125" s="433"/>
      <c r="WWQ125" s="433"/>
      <c r="WWR125" s="433"/>
      <c r="WWS125" s="433"/>
      <c r="WWT125" s="433"/>
      <c r="WWU125" s="433"/>
      <c r="WWV125" s="433"/>
      <c r="WWW125" s="433"/>
      <c r="WWX125" s="433"/>
      <c r="WWY125" s="433"/>
      <c r="WWZ125" s="433"/>
      <c r="WXA125" s="433"/>
      <c r="WXB125" s="433"/>
      <c r="WXC125" s="433"/>
      <c r="WXD125" s="433"/>
      <c r="WXE125" s="433"/>
      <c r="WXF125" s="433"/>
      <c r="WXG125" s="433"/>
      <c r="WXH125" s="433"/>
      <c r="WXI125" s="433"/>
      <c r="WXJ125" s="433"/>
      <c r="WXK125" s="433"/>
      <c r="WXL125" s="433"/>
      <c r="WXM125" s="433"/>
      <c r="WXN125" s="433"/>
      <c r="WXO125" s="433"/>
      <c r="WXP125" s="433"/>
      <c r="WXQ125" s="433"/>
      <c r="WXR125" s="433"/>
      <c r="WXS125" s="433"/>
      <c r="WXT125" s="433"/>
      <c r="WXU125" s="433"/>
      <c r="WXV125" s="433"/>
      <c r="WXW125" s="433"/>
      <c r="WXX125" s="433"/>
      <c r="WXY125" s="433"/>
      <c r="WXZ125" s="433"/>
      <c r="WYA125" s="433"/>
      <c r="WYB125" s="433"/>
      <c r="WYC125" s="433"/>
      <c r="WYD125" s="433"/>
      <c r="WYE125" s="433"/>
      <c r="WYF125" s="433"/>
      <c r="WYG125" s="433"/>
      <c r="WYH125" s="433"/>
      <c r="WYI125" s="433"/>
      <c r="WYJ125" s="433"/>
      <c r="WYK125" s="433"/>
      <c r="WYL125" s="433"/>
      <c r="WYM125" s="433"/>
      <c r="WYN125" s="433"/>
      <c r="WYO125" s="433"/>
      <c r="WYP125" s="433"/>
      <c r="WYQ125" s="433"/>
      <c r="WYR125" s="433"/>
      <c r="WYS125" s="433"/>
      <c r="WYT125" s="433"/>
      <c r="WYU125" s="433"/>
      <c r="WYV125" s="433"/>
      <c r="WYW125" s="433"/>
      <c r="WYX125" s="433"/>
      <c r="WYY125" s="433"/>
      <c r="WYZ125" s="433"/>
      <c r="WZA125" s="433"/>
      <c r="WZB125" s="433"/>
      <c r="WZC125" s="433"/>
      <c r="WZD125" s="433"/>
      <c r="WZE125" s="433"/>
      <c r="WZF125" s="433"/>
      <c r="WZG125" s="433"/>
      <c r="WZH125" s="433"/>
      <c r="WZI125" s="433"/>
      <c r="WZJ125" s="433"/>
      <c r="WZK125" s="433"/>
      <c r="WZL125" s="433"/>
      <c r="WZM125" s="433"/>
      <c r="WZN125" s="433"/>
      <c r="WZO125" s="433"/>
      <c r="WZP125" s="433"/>
      <c r="WZQ125" s="433"/>
      <c r="WZR125" s="433"/>
      <c r="WZS125" s="433"/>
      <c r="WZT125" s="433"/>
      <c r="WZU125" s="433"/>
      <c r="WZV125" s="433"/>
      <c r="WZW125" s="433"/>
      <c r="WZX125" s="433"/>
      <c r="WZY125" s="433"/>
      <c r="WZZ125" s="433"/>
      <c r="XAA125" s="433"/>
      <c r="XAB125" s="433"/>
      <c r="XAC125" s="433"/>
      <c r="XAD125" s="433"/>
      <c r="XAE125" s="433"/>
      <c r="XAF125" s="433"/>
      <c r="XAG125" s="433"/>
      <c r="XAH125" s="433"/>
      <c r="XAI125" s="433"/>
      <c r="XAJ125" s="433"/>
      <c r="XAK125" s="433"/>
      <c r="XAL125" s="433"/>
      <c r="XAM125" s="433"/>
      <c r="XAN125" s="433"/>
      <c r="XAO125" s="433"/>
      <c r="XAP125" s="433"/>
      <c r="XAQ125" s="433"/>
      <c r="XAR125" s="433"/>
      <c r="XAS125" s="433"/>
      <c r="XAT125" s="433"/>
      <c r="XAU125" s="433"/>
      <c r="XAV125" s="433"/>
      <c r="XAW125" s="433"/>
      <c r="XAX125" s="433"/>
      <c r="XAY125" s="433"/>
      <c r="XAZ125" s="433"/>
      <c r="XBA125" s="433"/>
      <c r="XBB125" s="433"/>
      <c r="XBC125" s="433"/>
      <c r="XBD125" s="433"/>
      <c r="XBE125" s="433"/>
      <c r="XBF125" s="433"/>
      <c r="XBG125" s="433"/>
      <c r="XBH125" s="433"/>
      <c r="XBI125" s="433"/>
      <c r="XBJ125" s="433"/>
      <c r="XBK125" s="433"/>
      <c r="XBL125" s="433"/>
      <c r="XBM125" s="433"/>
      <c r="XBN125" s="433"/>
      <c r="XBO125" s="433"/>
      <c r="XBP125" s="433"/>
      <c r="XBQ125" s="433"/>
      <c r="XBR125" s="433"/>
      <c r="XBS125" s="433"/>
      <c r="XBT125" s="433"/>
      <c r="XBU125" s="433"/>
      <c r="XBV125" s="433"/>
      <c r="XBW125" s="433"/>
      <c r="XBX125" s="433"/>
      <c r="XBY125" s="433"/>
      <c r="XBZ125" s="433"/>
      <c r="XCA125" s="433"/>
      <c r="XCB125" s="433"/>
      <c r="XCC125" s="433"/>
      <c r="XCD125" s="433"/>
      <c r="XCE125" s="433"/>
      <c r="XCF125" s="433"/>
      <c r="XCG125" s="433"/>
      <c r="XCH125" s="433"/>
      <c r="XCI125" s="433"/>
      <c r="XCJ125" s="433"/>
      <c r="XCK125" s="433"/>
      <c r="XCL125" s="433"/>
      <c r="XCM125" s="433"/>
      <c r="XCN125" s="433"/>
      <c r="XCO125" s="433"/>
      <c r="XCP125" s="433"/>
      <c r="XCQ125" s="433"/>
      <c r="XCR125" s="433"/>
      <c r="XCS125" s="433"/>
      <c r="XCT125" s="433"/>
      <c r="XCU125" s="433"/>
      <c r="XCV125" s="433"/>
      <c r="XCW125" s="433"/>
      <c r="XCX125" s="433"/>
      <c r="XCY125" s="433"/>
      <c r="XCZ125" s="433"/>
      <c r="XDA125" s="433"/>
      <c r="XDB125" s="433"/>
      <c r="XDC125" s="433"/>
      <c r="XDD125" s="433"/>
      <c r="XDE125" s="433"/>
      <c r="XDF125" s="433"/>
      <c r="XDG125" s="433"/>
      <c r="XDH125" s="433"/>
      <c r="XDI125" s="433"/>
      <c r="XDJ125" s="433"/>
      <c r="XDK125" s="433"/>
      <c r="XDL125" s="433"/>
      <c r="XDM125" s="433"/>
      <c r="XDN125" s="433"/>
      <c r="XDO125" s="433"/>
      <c r="XDP125" s="433"/>
      <c r="XDQ125" s="433"/>
      <c r="XDR125" s="433"/>
      <c r="XDS125" s="433"/>
      <c r="XDT125" s="433"/>
      <c r="XDU125" s="433"/>
      <c r="XDV125" s="433"/>
      <c r="XDW125" s="433"/>
      <c r="XDX125" s="433"/>
      <c r="XDY125" s="433"/>
      <c r="XDZ125" s="433"/>
      <c r="XEA125" s="433"/>
      <c r="XEB125" s="433"/>
      <c r="XEC125" s="433"/>
      <c r="XED125" s="433"/>
      <c r="XEE125" s="433"/>
      <c r="XEF125" s="433"/>
      <c r="XEG125" s="433"/>
      <c r="XEH125" s="433"/>
      <c r="XEI125" s="433"/>
      <c r="XEJ125" s="433"/>
      <c r="XEK125" s="433"/>
      <c r="XEL125" s="433"/>
      <c r="XEM125" s="433"/>
      <c r="XEN125" s="433"/>
      <c r="XEO125" s="433"/>
      <c r="XEP125" s="433"/>
      <c r="XEQ125" s="433"/>
      <c r="XER125" s="433"/>
      <c r="XES125" s="433"/>
      <c r="XET125" s="433"/>
      <c r="XEU125" s="433"/>
      <c r="XEV125" s="433"/>
      <c r="XEW125" s="433"/>
      <c r="XEX125" s="433"/>
      <c r="XEY125" s="433"/>
      <c r="XEZ125" s="433"/>
      <c r="XFA125" s="433"/>
      <c r="XFB125" s="433"/>
      <c r="XFC125" s="433"/>
      <c r="XFD125" s="433"/>
    </row>
    <row r="126" spans="1:16384" s="384" customFormat="1" ht="28.5" x14ac:dyDescent="0.2">
      <c r="A126" s="424"/>
      <c r="B126" s="444" t="s">
        <v>2772</v>
      </c>
      <c r="C126" s="444" t="s">
        <v>75</v>
      </c>
      <c r="D126" s="424"/>
      <c r="E126" s="429" t="s">
        <v>5849</v>
      </c>
      <c r="F126" s="429" t="s">
        <v>5849</v>
      </c>
      <c r="G126" s="429"/>
      <c r="H126" s="388" t="s">
        <v>6587</v>
      </c>
      <c r="I126" s="424" t="s">
        <v>968</v>
      </c>
      <c r="J126" s="424"/>
      <c r="K126" s="424" t="s">
        <v>6522</v>
      </c>
      <c r="L126" s="445" t="s">
        <v>6181</v>
      </c>
      <c r="M126" s="445" t="s">
        <v>6178</v>
      </c>
      <c r="N126" s="424">
        <v>9727</v>
      </c>
      <c r="O126" s="446">
        <v>39612</v>
      </c>
      <c r="P126" s="446">
        <v>41179</v>
      </c>
      <c r="Q126" s="447">
        <v>41254</v>
      </c>
      <c r="R126" s="447"/>
      <c r="S126" s="430">
        <v>41213</v>
      </c>
      <c r="T126" s="431">
        <v>-33</v>
      </c>
      <c r="U126" s="432">
        <v>90</v>
      </c>
      <c r="V126" s="448">
        <v>3666</v>
      </c>
      <c r="W126" s="448"/>
      <c r="X126" s="448"/>
      <c r="Y126" s="461"/>
      <c r="Z126" s="444" t="s">
        <v>841</v>
      </c>
      <c r="AA126" s="444">
        <v>6.6</v>
      </c>
      <c r="AB126" s="424"/>
      <c r="AC126" s="424"/>
      <c r="AD126" s="424" t="s">
        <v>7179</v>
      </c>
      <c r="AE126" s="457"/>
      <c r="AF126" s="457"/>
      <c r="AG126" s="457"/>
      <c r="AH126" s="457"/>
      <c r="AI126" s="457"/>
      <c r="AJ126" s="457"/>
      <c r="AK126" s="457"/>
      <c r="AL126" s="457"/>
      <c r="AM126" s="457"/>
      <c r="AN126" s="457"/>
      <c r="AO126" s="457"/>
      <c r="AP126" s="457"/>
      <c r="AQ126" s="457"/>
      <c r="AR126" s="457"/>
      <c r="AS126" s="457"/>
      <c r="AT126" s="457"/>
      <c r="AU126" s="457"/>
      <c r="AV126" s="457"/>
      <c r="AW126" s="457"/>
      <c r="AX126" s="457"/>
      <c r="AY126" s="457"/>
      <c r="AZ126" s="457"/>
      <c r="BA126" s="457"/>
      <c r="BB126" s="457"/>
      <c r="BC126" s="457"/>
      <c r="BD126" s="457"/>
      <c r="BE126" s="457"/>
      <c r="BF126" s="457"/>
      <c r="BG126" s="457"/>
      <c r="BH126" s="457"/>
      <c r="BI126" s="457"/>
      <c r="BJ126" s="457"/>
      <c r="BK126" s="457"/>
      <c r="BL126" s="457"/>
      <c r="BM126" s="457"/>
      <c r="BN126" s="457"/>
      <c r="BO126" s="457"/>
      <c r="BP126" s="457"/>
      <c r="BQ126" s="457"/>
      <c r="BR126" s="457"/>
      <c r="BS126" s="457"/>
      <c r="BT126" s="457"/>
      <c r="BU126" s="457"/>
      <c r="BV126" s="457"/>
      <c r="BW126" s="457"/>
      <c r="BX126" s="457"/>
      <c r="BY126" s="457"/>
      <c r="BZ126" s="457"/>
      <c r="CA126" s="457"/>
      <c r="CB126" s="457"/>
      <c r="CC126" s="457"/>
      <c r="CD126" s="457"/>
      <c r="CE126" s="457"/>
      <c r="CF126" s="457"/>
      <c r="CG126" s="457"/>
      <c r="CH126" s="457"/>
      <c r="CI126" s="457"/>
      <c r="CJ126" s="457"/>
      <c r="CK126" s="457"/>
      <c r="CL126" s="457"/>
      <c r="CM126" s="457"/>
      <c r="CN126" s="457"/>
      <c r="CO126" s="457"/>
      <c r="CP126" s="457"/>
      <c r="CQ126" s="457"/>
      <c r="CR126" s="457"/>
      <c r="CS126" s="457"/>
      <c r="CT126" s="457"/>
      <c r="CU126" s="457"/>
      <c r="CV126" s="457"/>
      <c r="CW126" s="457"/>
      <c r="CX126" s="457"/>
      <c r="CY126" s="457"/>
      <c r="CZ126" s="457"/>
      <c r="DA126" s="457"/>
      <c r="DB126" s="457"/>
      <c r="DC126" s="457"/>
      <c r="DD126" s="457"/>
      <c r="DE126" s="457"/>
      <c r="DF126" s="457"/>
      <c r="DG126" s="457"/>
      <c r="DH126" s="457"/>
      <c r="DI126" s="457"/>
      <c r="DJ126" s="457"/>
      <c r="DK126" s="457"/>
      <c r="DL126" s="457"/>
      <c r="DM126" s="457"/>
      <c r="DN126" s="457"/>
      <c r="DO126" s="457"/>
      <c r="DP126" s="457"/>
      <c r="DQ126" s="457"/>
      <c r="DR126" s="457"/>
      <c r="DS126" s="457"/>
      <c r="DT126" s="457"/>
      <c r="DU126" s="457"/>
      <c r="DV126" s="457"/>
      <c r="DW126" s="457"/>
      <c r="DX126" s="457"/>
      <c r="DY126" s="457"/>
      <c r="DZ126" s="457"/>
      <c r="EA126" s="457"/>
      <c r="EB126" s="457"/>
      <c r="EC126" s="457"/>
      <c r="ED126" s="457"/>
      <c r="EE126" s="457"/>
      <c r="EF126" s="457"/>
      <c r="EG126" s="457"/>
      <c r="EH126" s="457"/>
      <c r="EI126" s="457"/>
      <c r="EJ126" s="457"/>
      <c r="EK126" s="457"/>
      <c r="EL126" s="457"/>
      <c r="EM126" s="457"/>
      <c r="EN126" s="457"/>
      <c r="EO126" s="457"/>
      <c r="EP126" s="457"/>
      <c r="EQ126" s="457"/>
      <c r="ER126" s="457"/>
      <c r="ES126" s="457"/>
      <c r="ET126" s="457"/>
      <c r="EU126" s="457"/>
      <c r="EV126" s="457"/>
      <c r="EW126" s="457"/>
      <c r="EX126" s="457"/>
      <c r="EY126" s="457"/>
      <c r="EZ126" s="457"/>
      <c r="FA126" s="457"/>
      <c r="FB126" s="457"/>
      <c r="FC126" s="457"/>
      <c r="FD126" s="457"/>
      <c r="FE126" s="457"/>
      <c r="FF126" s="457"/>
      <c r="FG126" s="457"/>
      <c r="FH126" s="457"/>
      <c r="FI126" s="457"/>
      <c r="FJ126" s="457"/>
      <c r="FK126" s="457"/>
      <c r="FL126" s="457"/>
      <c r="FM126" s="457"/>
      <c r="FN126" s="457"/>
      <c r="FO126" s="457"/>
      <c r="FP126" s="457"/>
      <c r="FQ126" s="457"/>
      <c r="FR126" s="457"/>
      <c r="FS126" s="457"/>
      <c r="FT126" s="457"/>
      <c r="FU126" s="457"/>
      <c r="FV126" s="457"/>
      <c r="FW126" s="457"/>
      <c r="FX126" s="457"/>
      <c r="FY126" s="457"/>
      <c r="FZ126" s="457"/>
      <c r="GA126" s="457"/>
      <c r="GB126" s="457"/>
      <c r="GC126" s="457"/>
      <c r="GD126" s="457"/>
      <c r="GE126" s="457"/>
      <c r="GF126" s="457"/>
      <c r="GG126" s="457"/>
      <c r="GH126" s="457"/>
      <c r="GI126" s="457"/>
      <c r="GJ126" s="457"/>
      <c r="GK126" s="457"/>
      <c r="GL126" s="457"/>
      <c r="GM126" s="457"/>
      <c r="GN126" s="457"/>
      <c r="GO126" s="457"/>
      <c r="GP126" s="457"/>
      <c r="GQ126" s="457"/>
      <c r="GR126" s="457"/>
      <c r="GS126" s="457"/>
      <c r="GT126" s="457"/>
      <c r="GU126" s="457"/>
      <c r="GV126" s="457"/>
      <c r="GW126" s="457"/>
      <c r="GX126" s="457"/>
      <c r="GY126" s="457"/>
      <c r="GZ126" s="457"/>
      <c r="HA126" s="457"/>
      <c r="HB126" s="457"/>
      <c r="HC126" s="457"/>
      <c r="HD126" s="457"/>
      <c r="HE126" s="457"/>
      <c r="HF126" s="457"/>
      <c r="HG126" s="457"/>
      <c r="HH126" s="457"/>
      <c r="HI126" s="457"/>
      <c r="HJ126" s="457"/>
      <c r="HK126" s="457"/>
      <c r="HL126" s="457"/>
      <c r="HM126" s="457"/>
      <c r="HN126" s="457"/>
      <c r="HO126" s="457"/>
      <c r="HP126" s="457"/>
      <c r="HQ126" s="457"/>
      <c r="HR126" s="457"/>
      <c r="HS126" s="457"/>
      <c r="HT126" s="457"/>
      <c r="HU126" s="457"/>
      <c r="HV126" s="457"/>
      <c r="HW126" s="457"/>
      <c r="HX126" s="457"/>
      <c r="HY126" s="457"/>
      <c r="HZ126" s="457"/>
      <c r="IA126" s="457"/>
      <c r="IB126" s="457"/>
      <c r="IC126" s="457"/>
      <c r="ID126" s="457"/>
      <c r="IE126" s="457"/>
      <c r="IF126" s="457"/>
      <c r="IG126" s="457"/>
      <c r="IH126" s="457"/>
      <c r="II126" s="457"/>
      <c r="IJ126" s="457"/>
      <c r="IK126" s="457"/>
      <c r="IL126" s="457"/>
      <c r="IM126" s="457"/>
      <c r="IN126" s="457"/>
      <c r="IO126" s="457"/>
      <c r="IP126" s="457"/>
      <c r="IQ126" s="457"/>
      <c r="IR126" s="457"/>
      <c r="IS126" s="457"/>
      <c r="IT126" s="457"/>
      <c r="IU126" s="457"/>
      <c r="IV126" s="457"/>
      <c r="IW126" s="457"/>
      <c r="IX126" s="457"/>
      <c r="IY126" s="457"/>
      <c r="IZ126" s="457"/>
      <c r="JA126" s="457"/>
      <c r="JB126" s="457"/>
      <c r="JC126" s="433"/>
      <c r="JD126" s="433"/>
      <c r="JE126" s="433"/>
      <c r="JF126" s="433"/>
      <c r="JG126" s="433"/>
      <c r="JH126" s="433"/>
      <c r="JI126" s="433"/>
      <c r="JJ126" s="433"/>
      <c r="JK126" s="433"/>
      <c r="JL126" s="433"/>
      <c r="JM126" s="433"/>
      <c r="JN126" s="433"/>
      <c r="JO126" s="433"/>
      <c r="JP126" s="433"/>
      <c r="JQ126" s="433"/>
      <c r="JR126" s="433"/>
      <c r="JS126" s="433"/>
      <c r="JT126" s="433"/>
      <c r="JU126" s="433"/>
      <c r="JV126" s="433"/>
      <c r="JW126" s="433"/>
      <c r="JX126" s="433"/>
      <c r="JY126" s="433"/>
      <c r="JZ126" s="433"/>
      <c r="KA126" s="433"/>
      <c r="KB126" s="433"/>
      <c r="KC126" s="433"/>
      <c r="KD126" s="433"/>
      <c r="KE126" s="433"/>
      <c r="KF126" s="433"/>
      <c r="KG126" s="433"/>
      <c r="KH126" s="433"/>
      <c r="KI126" s="433"/>
      <c r="KJ126" s="433"/>
      <c r="KK126" s="433"/>
      <c r="KL126" s="433"/>
      <c r="KM126" s="433"/>
      <c r="KN126" s="433"/>
      <c r="KO126" s="433"/>
      <c r="KP126" s="433"/>
      <c r="KQ126" s="433"/>
      <c r="KR126" s="433"/>
      <c r="KS126" s="433"/>
      <c r="KT126" s="433"/>
      <c r="KU126" s="433"/>
      <c r="KV126" s="433"/>
      <c r="KW126" s="433"/>
      <c r="KX126" s="433"/>
      <c r="KY126" s="433"/>
      <c r="KZ126" s="433"/>
      <c r="LA126" s="433"/>
      <c r="LB126" s="433"/>
      <c r="LC126" s="433"/>
      <c r="LD126" s="433"/>
      <c r="LE126" s="433"/>
      <c r="LF126" s="433"/>
      <c r="LG126" s="433"/>
      <c r="LH126" s="433"/>
      <c r="LI126" s="433"/>
      <c r="LJ126" s="433"/>
      <c r="LK126" s="433"/>
      <c r="LL126" s="433"/>
      <c r="LM126" s="433"/>
      <c r="LN126" s="433"/>
      <c r="LO126" s="433"/>
      <c r="LP126" s="433"/>
      <c r="LQ126" s="433"/>
      <c r="LR126" s="433"/>
      <c r="LS126" s="433"/>
      <c r="LT126" s="433"/>
      <c r="LU126" s="433"/>
      <c r="LV126" s="433"/>
      <c r="LW126" s="433"/>
      <c r="LX126" s="433"/>
      <c r="LY126" s="433"/>
      <c r="LZ126" s="433"/>
      <c r="MA126" s="433"/>
      <c r="MB126" s="433"/>
      <c r="MC126" s="433"/>
      <c r="MD126" s="433"/>
      <c r="ME126" s="433"/>
      <c r="MF126" s="433"/>
      <c r="MG126" s="433"/>
      <c r="MH126" s="433"/>
      <c r="MI126" s="433"/>
      <c r="MJ126" s="433"/>
      <c r="MK126" s="433"/>
      <c r="ML126" s="433"/>
      <c r="MM126" s="433"/>
      <c r="MN126" s="433"/>
      <c r="MO126" s="433"/>
      <c r="MP126" s="433"/>
      <c r="MQ126" s="433"/>
      <c r="MR126" s="433"/>
      <c r="MS126" s="433"/>
      <c r="MT126" s="433"/>
      <c r="MU126" s="433"/>
      <c r="MV126" s="433"/>
      <c r="MW126" s="433"/>
      <c r="MX126" s="433"/>
      <c r="MY126" s="433"/>
      <c r="MZ126" s="433"/>
      <c r="NA126" s="433"/>
      <c r="NB126" s="433"/>
      <c r="NC126" s="433"/>
      <c r="ND126" s="433"/>
      <c r="NE126" s="433"/>
      <c r="NF126" s="433"/>
      <c r="NG126" s="433"/>
      <c r="NH126" s="433"/>
      <c r="NI126" s="433"/>
      <c r="NJ126" s="433"/>
      <c r="NK126" s="433"/>
      <c r="NL126" s="433"/>
      <c r="NM126" s="433"/>
      <c r="NN126" s="433"/>
      <c r="NO126" s="433"/>
      <c r="NP126" s="433"/>
      <c r="NQ126" s="433"/>
      <c r="NR126" s="433"/>
      <c r="NS126" s="433"/>
      <c r="NT126" s="433"/>
      <c r="NU126" s="433"/>
      <c r="NV126" s="433"/>
      <c r="NW126" s="433"/>
      <c r="NX126" s="433"/>
      <c r="NY126" s="433"/>
      <c r="NZ126" s="433"/>
      <c r="OA126" s="433"/>
      <c r="OB126" s="433"/>
      <c r="OC126" s="433"/>
      <c r="OD126" s="433"/>
      <c r="OE126" s="433"/>
      <c r="OF126" s="433"/>
      <c r="OG126" s="433"/>
      <c r="OH126" s="433"/>
      <c r="OI126" s="433"/>
      <c r="OJ126" s="433"/>
      <c r="OK126" s="433"/>
      <c r="OL126" s="433"/>
      <c r="OM126" s="433"/>
      <c r="ON126" s="433"/>
      <c r="OO126" s="433"/>
      <c r="OP126" s="433"/>
      <c r="OQ126" s="433"/>
      <c r="OR126" s="433"/>
      <c r="OS126" s="433"/>
      <c r="OT126" s="433"/>
      <c r="OU126" s="433"/>
      <c r="OV126" s="433"/>
      <c r="OW126" s="433"/>
      <c r="OX126" s="433"/>
      <c r="OY126" s="433"/>
      <c r="OZ126" s="433"/>
      <c r="PA126" s="433"/>
      <c r="PB126" s="433"/>
      <c r="PC126" s="433"/>
      <c r="PD126" s="433"/>
      <c r="PE126" s="433"/>
      <c r="PF126" s="433"/>
      <c r="PG126" s="433"/>
      <c r="PH126" s="433"/>
      <c r="PI126" s="433"/>
      <c r="PJ126" s="433"/>
      <c r="PK126" s="433"/>
      <c r="PL126" s="433"/>
      <c r="PM126" s="433"/>
      <c r="PN126" s="433"/>
      <c r="PO126" s="433"/>
      <c r="PP126" s="433"/>
      <c r="PQ126" s="433"/>
      <c r="PR126" s="433"/>
      <c r="PS126" s="433"/>
      <c r="PT126" s="433"/>
      <c r="PU126" s="433"/>
      <c r="PV126" s="433"/>
      <c r="PW126" s="433"/>
      <c r="PX126" s="433"/>
      <c r="PY126" s="433"/>
      <c r="PZ126" s="433"/>
      <c r="QA126" s="433"/>
      <c r="QB126" s="433"/>
      <c r="QC126" s="433"/>
      <c r="QD126" s="433"/>
      <c r="QE126" s="433"/>
      <c r="QF126" s="433"/>
      <c r="QG126" s="433"/>
      <c r="QH126" s="433"/>
      <c r="QI126" s="433"/>
      <c r="QJ126" s="433"/>
      <c r="QK126" s="433"/>
      <c r="QL126" s="433"/>
      <c r="QM126" s="433"/>
      <c r="QN126" s="433"/>
      <c r="QO126" s="433"/>
      <c r="QP126" s="433"/>
      <c r="QQ126" s="433"/>
      <c r="QR126" s="433"/>
      <c r="QS126" s="433"/>
      <c r="QT126" s="433"/>
      <c r="QU126" s="433"/>
      <c r="QV126" s="433"/>
      <c r="QW126" s="433"/>
      <c r="QX126" s="433"/>
      <c r="QY126" s="433"/>
      <c r="QZ126" s="433"/>
      <c r="RA126" s="433"/>
      <c r="RB126" s="433"/>
      <c r="RC126" s="433"/>
      <c r="RD126" s="433"/>
      <c r="RE126" s="433"/>
      <c r="RF126" s="433"/>
      <c r="RG126" s="433"/>
      <c r="RH126" s="433"/>
      <c r="RI126" s="433"/>
      <c r="RJ126" s="433"/>
      <c r="RK126" s="433"/>
      <c r="RL126" s="433"/>
      <c r="RM126" s="433"/>
      <c r="RN126" s="433"/>
      <c r="RO126" s="433"/>
      <c r="RP126" s="433"/>
      <c r="RQ126" s="433"/>
      <c r="RR126" s="433"/>
      <c r="RS126" s="433"/>
      <c r="RT126" s="433"/>
      <c r="RU126" s="433"/>
      <c r="RV126" s="433"/>
      <c r="RW126" s="433"/>
      <c r="RX126" s="433"/>
      <c r="RY126" s="433"/>
      <c r="RZ126" s="433"/>
      <c r="SA126" s="433"/>
      <c r="SB126" s="433"/>
      <c r="SC126" s="433"/>
      <c r="SD126" s="433"/>
      <c r="SE126" s="433"/>
      <c r="SF126" s="433"/>
      <c r="SG126" s="433"/>
      <c r="SH126" s="433"/>
      <c r="SI126" s="433"/>
      <c r="SJ126" s="433"/>
      <c r="SK126" s="433"/>
      <c r="SL126" s="433"/>
      <c r="SM126" s="433"/>
      <c r="SN126" s="433"/>
      <c r="SO126" s="433"/>
      <c r="SP126" s="433"/>
      <c r="SQ126" s="433"/>
      <c r="SR126" s="433"/>
      <c r="SS126" s="433"/>
      <c r="ST126" s="433"/>
      <c r="SU126" s="433"/>
      <c r="SV126" s="433"/>
      <c r="SW126" s="433"/>
      <c r="SX126" s="433"/>
      <c r="SY126" s="433"/>
      <c r="SZ126" s="433"/>
      <c r="TA126" s="433"/>
      <c r="TB126" s="433"/>
      <c r="TC126" s="433"/>
      <c r="TD126" s="433"/>
      <c r="TE126" s="433"/>
      <c r="TF126" s="433"/>
      <c r="TG126" s="433"/>
      <c r="TH126" s="433"/>
      <c r="TI126" s="433"/>
      <c r="TJ126" s="433"/>
      <c r="TK126" s="433"/>
      <c r="TL126" s="433"/>
      <c r="TM126" s="433"/>
      <c r="TN126" s="433"/>
      <c r="TO126" s="433"/>
      <c r="TP126" s="433"/>
      <c r="TQ126" s="433"/>
      <c r="TR126" s="433"/>
      <c r="TS126" s="433"/>
      <c r="TT126" s="433"/>
      <c r="TU126" s="433"/>
      <c r="TV126" s="433"/>
      <c r="TW126" s="433"/>
      <c r="TX126" s="433"/>
      <c r="TY126" s="433"/>
      <c r="TZ126" s="433"/>
      <c r="UA126" s="433"/>
      <c r="UB126" s="433"/>
      <c r="UC126" s="433"/>
      <c r="UD126" s="433"/>
      <c r="UE126" s="433"/>
      <c r="UF126" s="433"/>
      <c r="UG126" s="433"/>
      <c r="UH126" s="433"/>
      <c r="UI126" s="433"/>
      <c r="UJ126" s="433"/>
      <c r="UK126" s="433"/>
      <c r="UL126" s="433"/>
      <c r="UM126" s="433"/>
      <c r="UN126" s="433"/>
      <c r="UO126" s="433"/>
      <c r="UP126" s="433"/>
      <c r="UQ126" s="433"/>
      <c r="UR126" s="433"/>
      <c r="US126" s="433"/>
      <c r="UT126" s="433"/>
      <c r="UU126" s="433"/>
      <c r="UV126" s="433"/>
      <c r="UW126" s="433"/>
      <c r="UX126" s="433"/>
      <c r="UY126" s="433"/>
      <c r="UZ126" s="433"/>
      <c r="VA126" s="433"/>
      <c r="VB126" s="433"/>
      <c r="VC126" s="433"/>
      <c r="VD126" s="433"/>
      <c r="VE126" s="433"/>
      <c r="VF126" s="433"/>
      <c r="VG126" s="433"/>
      <c r="VH126" s="433"/>
      <c r="VI126" s="433"/>
      <c r="VJ126" s="433"/>
      <c r="VK126" s="433"/>
      <c r="VL126" s="433"/>
      <c r="VM126" s="433"/>
      <c r="VN126" s="433"/>
      <c r="VO126" s="433"/>
      <c r="VP126" s="433"/>
      <c r="VQ126" s="433"/>
      <c r="VR126" s="433"/>
      <c r="VS126" s="433"/>
      <c r="VT126" s="433"/>
      <c r="VU126" s="433"/>
      <c r="VV126" s="433"/>
      <c r="VW126" s="433"/>
      <c r="VX126" s="433"/>
      <c r="VY126" s="433"/>
      <c r="VZ126" s="433"/>
      <c r="WA126" s="433"/>
      <c r="WB126" s="433"/>
      <c r="WC126" s="433"/>
      <c r="WD126" s="433"/>
      <c r="WE126" s="433"/>
      <c r="WF126" s="433"/>
      <c r="WG126" s="433"/>
      <c r="WH126" s="433"/>
      <c r="WI126" s="433"/>
      <c r="WJ126" s="433"/>
      <c r="WK126" s="433"/>
      <c r="WL126" s="433"/>
      <c r="WM126" s="433"/>
      <c r="WN126" s="433"/>
      <c r="WO126" s="433"/>
      <c r="WP126" s="433"/>
      <c r="WQ126" s="433"/>
      <c r="WR126" s="433"/>
      <c r="WS126" s="433"/>
      <c r="WT126" s="433"/>
      <c r="WU126" s="433"/>
      <c r="WV126" s="433"/>
      <c r="WW126" s="433"/>
      <c r="WX126" s="433"/>
      <c r="WY126" s="433"/>
      <c r="WZ126" s="433"/>
      <c r="XA126" s="433"/>
      <c r="XB126" s="433"/>
      <c r="XC126" s="433"/>
      <c r="XD126" s="433"/>
      <c r="XE126" s="433"/>
      <c r="XF126" s="433"/>
      <c r="XG126" s="433"/>
      <c r="XH126" s="433"/>
      <c r="XI126" s="433"/>
      <c r="XJ126" s="433"/>
      <c r="XK126" s="433"/>
      <c r="XL126" s="433"/>
      <c r="XM126" s="433"/>
      <c r="XN126" s="433"/>
      <c r="XO126" s="433"/>
      <c r="XP126" s="433"/>
      <c r="XQ126" s="433"/>
      <c r="XR126" s="433"/>
      <c r="XS126" s="433"/>
      <c r="XT126" s="433"/>
      <c r="XU126" s="433"/>
      <c r="XV126" s="433"/>
      <c r="XW126" s="433"/>
      <c r="XX126" s="433"/>
      <c r="XY126" s="433"/>
      <c r="XZ126" s="433"/>
      <c r="YA126" s="433"/>
      <c r="YB126" s="433"/>
      <c r="YC126" s="433"/>
      <c r="YD126" s="433"/>
      <c r="YE126" s="433"/>
      <c r="YF126" s="433"/>
      <c r="YG126" s="433"/>
      <c r="YH126" s="433"/>
      <c r="YI126" s="433"/>
      <c r="YJ126" s="433"/>
      <c r="YK126" s="433"/>
      <c r="YL126" s="433"/>
      <c r="YM126" s="433"/>
      <c r="YN126" s="433"/>
      <c r="YO126" s="433"/>
      <c r="YP126" s="433"/>
      <c r="YQ126" s="433"/>
      <c r="YR126" s="433"/>
      <c r="YS126" s="433"/>
      <c r="YT126" s="433"/>
      <c r="YU126" s="433"/>
      <c r="YV126" s="433"/>
      <c r="YW126" s="433"/>
      <c r="YX126" s="433"/>
      <c r="YY126" s="433"/>
      <c r="YZ126" s="433"/>
      <c r="ZA126" s="433"/>
      <c r="ZB126" s="433"/>
      <c r="ZC126" s="433"/>
      <c r="ZD126" s="433"/>
      <c r="ZE126" s="433"/>
      <c r="ZF126" s="433"/>
      <c r="ZG126" s="433"/>
      <c r="ZH126" s="433"/>
      <c r="ZI126" s="433"/>
      <c r="ZJ126" s="433"/>
      <c r="ZK126" s="433"/>
      <c r="ZL126" s="433"/>
      <c r="ZM126" s="433"/>
      <c r="ZN126" s="433"/>
      <c r="ZO126" s="433"/>
      <c r="ZP126" s="433"/>
      <c r="ZQ126" s="433"/>
      <c r="ZR126" s="433"/>
      <c r="ZS126" s="433"/>
      <c r="ZT126" s="433"/>
      <c r="ZU126" s="433"/>
      <c r="ZV126" s="433"/>
      <c r="ZW126" s="433"/>
      <c r="ZX126" s="433"/>
      <c r="ZY126" s="433"/>
      <c r="ZZ126" s="433"/>
      <c r="AAA126" s="433"/>
      <c r="AAB126" s="433"/>
      <c r="AAC126" s="433"/>
      <c r="AAD126" s="433"/>
      <c r="AAE126" s="433"/>
      <c r="AAF126" s="433"/>
      <c r="AAG126" s="433"/>
      <c r="AAH126" s="433"/>
      <c r="AAI126" s="433"/>
      <c r="AAJ126" s="433"/>
      <c r="AAK126" s="433"/>
      <c r="AAL126" s="433"/>
      <c r="AAM126" s="433"/>
      <c r="AAN126" s="433"/>
      <c r="AAO126" s="433"/>
      <c r="AAP126" s="433"/>
      <c r="AAQ126" s="433"/>
      <c r="AAR126" s="433"/>
      <c r="AAS126" s="433"/>
      <c r="AAT126" s="433"/>
      <c r="AAU126" s="433"/>
      <c r="AAV126" s="433"/>
      <c r="AAW126" s="433"/>
      <c r="AAX126" s="433"/>
      <c r="AAY126" s="433"/>
      <c r="AAZ126" s="433"/>
      <c r="ABA126" s="433"/>
      <c r="ABB126" s="433"/>
      <c r="ABC126" s="433"/>
      <c r="ABD126" s="433"/>
      <c r="ABE126" s="433"/>
      <c r="ABF126" s="433"/>
      <c r="ABG126" s="433"/>
      <c r="ABH126" s="433"/>
      <c r="ABI126" s="433"/>
      <c r="ABJ126" s="433"/>
      <c r="ABK126" s="433"/>
      <c r="ABL126" s="433"/>
      <c r="ABM126" s="433"/>
      <c r="ABN126" s="433"/>
      <c r="ABO126" s="433"/>
      <c r="ABP126" s="433"/>
      <c r="ABQ126" s="433"/>
      <c r="ABR126" s="433"/>
      <c r="ABS126" s="433"/>
      <c r="ABT126" s="433"/>
      <c r="ABU126" s="433"/>
      <c r="ABV126" s="433"/>
      <c r="ABW126" s="433"/>
      <c r="ABX126" s="433"/>
      <c r="ABY126" s="433"/>
      <c r="ABZ126" s="433"/>
      <c r="ACA126" s="433"/>
      <c r="ACB126" s="433"/>
      <c r="ACC126" s="433"/>
      <c r="ACD126" s="433"/>
      <c r="ACE126" s="433"/>
      <c r="ACF126" s="433"/>
      <c r="ACG126" s="433"/>
      <c r="ACH126" s="433"/>
      <c r="ACI126" s="433"/>
      <c r="ACJ126" s="433"/>
      <c r="ACK126" s="433"/>
      <c r="ACL126" s="433"/>
      <c r="ACM126" s="433"/>
      <c r="ACN126" s="433"/>
      <c r="ACO126" s="433"/>
      <c r="ACP126" s="433"/>
      <c r="ACQ126" s="433"/>
      <c r="ACR126" s="433"/>
      <c r="ACS126" s="433"/>
      <c r="ACT126" s="433"/>
      <c r="ACU126" s="433"/>
      <c r="ACV126" s="433"/>
      <c r="ACW126" s="433"/>
      <c r="ACX126" s="433"/>
      <c r="ACY126" s="433"/>
      <c r="ACZ126" s="433"/>
      <c r="ADA126" s="433"/>
      <c r="ADB126" s="433"/>
      <c r="ADC126" s="433"/>
      <c r="ADD126" s="433"/>
      <c r="ADE126" s="433"/>
      <c r="ADF126" s="433"/>
      <c r="ADG126" s="433"/>
      <c r="ADH126" s="433"/>
      <c r="ADI126" s="433"/>
      <c r="ADJ126" s="433"/>
      <c r="ADK126" s="433"/>
      <c r="ADL126" s="433"/>
      <c r="ADM126" s="433"/>
      <c r="ADN126" s="433"/>
      <c r="ADO126" s="433"/>
      <c r="ADP126" s="433"/>
      <c r="ADQ126" s="433"/>
      <c r="ADR126" s="433"/>
      <c r="ADS126" s="433"/>
      <c r="ADT126" s="433"/>
      <c r="ADU126" s="433"/>
      <c r="ADV126" s="433"/>
      <c r="ADW126" s="433"/>
      <c r="ADX126" s="433"/>
      <c r="ADY126" s="433"/>
      <c r="ADZ126" s="433"/>
      <c r="AEA126" s="433"/>
      <c r="AEB126" s="433"/>
      <c r="AEC126" s="433"/>
      <c r="AED126" s="433"/>
      <c r="AEE126" s="433"/>
      <c r="AEF126" s="433"/>
      <c r="AEG126" s="433"/>
      <c r="AEH126" s="433"/>
      <c r="AEI126" s="433"/>
      <c r="AEJ126" s="433"/>
      <c r="AEK126" s="433"/>
      <c r="AEL126" s="433"/>
      <c r="AEM126" s="433"/>
      <c r="AEN126" s="433"/>
      <c r="AEO126" s="433"/>
      <c r="AEP126" s="433"/>
      <c r="AEQ126" s="433"/>
      <c r="AER126" s="433"/>
      <c r="AES126" s="433"/>
      <c r="AET126" s="433"/>
      <c r="AEU126" s="433"/>
      <c r="AEV126" s="433"/>
      <c r="AEW126" s="433"/>
      <c r="AEX126" s="433"/>
      <c r="AEY126" s="433"/>
      <c r="AEZ126" s="433"/>
      <c r="AFA126" s="433"/>
      <c r="AFB126" s="433"/>
      <c r="AFC126" s="433"/>
      <c r="AFD126" s="433"/>
      <c r="AFE126" s="433"/>
      <c r="AFF126" s="433"/>
      <c r="AFG126" s="433"/>
      <c r="AFH126" s="433"/>
      <c r="AFI126" s="433"/>
      <c r="AFJ126" s="433"/>
      <c r="AFK126" s="433"/>
      <c r="AFL126" s="433"/>
      <c r="AFM126" s="433"/>
      <c r="AFN126" s="433"/>
      <c r="AFO126" s="433"/>
      <c r="AFP126" s="433"/>
      <c r="AFQ126" s="433"/>
      <c r="AFR126" s="433"/>
      <c r="AFS126" s="433"/>
      <c r="AFT126" s="433"/>
      <c r="AFU126" s="433"/>
      <c r="AFV126" s="433"/>
      <c r="AFW126" s="433"/>
      <c r="AFX126" s="433"/>
      <c r="AFY126" s="433"/>
      <c r="AFZ126" s="433"/>
      <c r="AGA126" s="433"/>
      <c r="AGB126" s="433"/>
      <c r="AGC126" s="433"/>
      <c r="AGD126" s="433"/>
      <c r="AGE126" s="433"/>
      <c r="AGF126" s="433"/>
      <c r="AGG126" s="433"/>
      <c r="AGH126" s="433"/>
      <c r="AGI126" s="433"/>
      <c r="AGJ126" s="433"/>
      <c r="AGK126" s="433"/>
      <c r="AGL126" s="433"/>
      <c r="AGM126" s="433"/>
      <c r="AGN126" s="433"/>
      <c r="AGO126" s="433"/>
      <c r="AGP126" s="433"/>
      <c r="AGQ126" s="433"/>
      <c r="AGR126" s="433"/>
      <c r="AGS126" s="433"/>
      <c r="AGT126" s="433"/>
      <c r="AGU126" s="433"/>
      <c r="AGV126" s="433"/>
      <c r="AGW126" s="433"/>
      <c r="AGX126" s="433"/>
      <c r="AGY126" s="433"/>
      <c r="AGZ126" s="433"/>
      <c r="AHA126" s="433"/>
      <c r="AHB126" s="433"/>
      <c r="AHC126" s="433"/>
      <c r="AHD126" s="433"/>
      <c r="AHE126" s="433"/>
      <c r="AHF126" s="433"/>
      <c r="AHG126" s="433"/>
      <c r="AHH126" s="433"/>
      <c r="AHI126" s="433"/>
      <c r="AHJ126" s="433"/>
      <c r="AHK126" s="433"/>
      <c r="AHL126" s="433"/>
      <c r="AHM126" s="433"/>
      <c r="AHN126" s="433"/>
      <c r="AHO126" s="433"/>
      <c r="AHP126" s="433"/>
      <c r="AHQ126" s="433"/>
      <c r="AHR126" s="433"/>
      <c r="AHS126" s="433"/>
      <c r="AHT126" s="433"/>
      <c r="AHU126" s="433"/>
      <c r="AHV126" s="433"/>
      <c r="AHW126" s="433"/>
      <c r="AHX126" s="433"/>
      <c r="AHY126" s="433"/>
      <c r="AHZ126" s="433"/>
      <c r="AIA126" s="433"/>
      <c r="AIB126" s="433"/>
      <c r="AIC126" s="433"/>
      <c r="AID126" s="433"/>
      <c r="AIE126" s="433"/>
      <c r="AIF126" s="433"/>
      <c r="AIG126" s="433"/>
      <c r="AIH126" s="433"/>
      <c r="AII126" s="433"/>
      <c r="AIJ126" s="433"/>
      <c r="AIK126" s="433"/>
      <c r="AIL126" s="433"/>
      <c r="AIM126" s="433"/>
      <c r="AIN126" s="433"/>
      <c r="AIO126" s="433"/>
      <c r="AIP126" s="433"/>
      <c r="AIQ126" s="433"/>
      <c r="AIR126" s="433"/>
      <c r="AIS126" s="433"/>
      <c r="AIT126" s="433"/>
      <c r="AIU126" s="433"/>
      <c r="AIV126" s="433"/>
      <c r="AIW126" s="433"/>
      <c r="AIX126" s="433"/>
      <c r="AIY126" s="433"/>
      <c r="AIZ126" s="433"/>
      <c r="AJA126" s="433"/>
      <c r="AJB126" s="433"/>
      <c r="AJC126" s="433"/>
      <c r="AJD126" s="433"/>
      <c r="AJE126" s="433"/>
      <c r="AJF126" s="433"/>
      <c r="AJG126" s="433"/>
      <c r="AJH126" s="433"/>
      <c r="AJI126" s="433"/>
      <c r="AJJ126" s="433"/>
      <c r="AJK126" s="433"/>
      <c r="AJL126" s="433"/>
      <c r="AJM126" s="433"/>
      <c r="AJN126" s="433"/>
      <c r="AJO126" s="433"/>
      <c r="AJP126" s="433"/>
      <c r="AJQ126" s="433"/>
      <c r="AJR126" s="433"/>
      <c r="AJS126" s="433"/>
      <c r="AJT126" s="433"/>
      <c r="AJU126" s="433"/>
      <c r="AJV126" s="433"/>
      <c r="AJW126" s="433"/>
      <c r="AJX126" s="433"/>
      <c r="AJY126" s="433"/>
      <c r="AJZ126" s="433"/>
      <c r="AKA126" s="433"/>
      <c r="AKB126" s="433"/>
      <c r="AKC126" s="433"/>
      <c r="AKD126" s="433"/>
      <c r="AKE126" s="433"/>
      <c r="AKF126" s="433"/>
      <c r="AKG126" s="433"/>
      <c r="AKH126" s="433"/>
      <c r="AKI126" s="433"/>
      <c r="AKJ126" s="433"/>
      <c r="AKK126" s="433"/>
      <c r="AKL126" s="433"/>
      <c r="AKM126" s="433"/>
      <c r="AKN126" s="433"/>
      <c r="AKO126" s="433"/>
      <c r="AKP126" s="433"/>
      <c r="AKQ126" s="433"/>
      <c r="AKR126" s="433"/>
      <c r="AKS126" s="433"/>
      <c r="AKT126" s="433"/>
      <c r="AKU126" s="433"/>
      <c r="AKV126" s="433"/>
      <c r="AKW126" s="433"/>
      <c r="AKX126" s="433"/>
      <c r="AKY126" s="433"/>
      <c r="AKZ126" s="433"/>
      <c r="ALA126" s="433"/>
      <c r="ALB126" s="433"/>
      <c r="ALC126" s="433"/>
      <c r="ALD126" s="433"/>
      <c r="ALE126" s="433"/>
      <c r="ALF126" s="433"/>
      <c r="ALG126" s="433"/>
      <c r="ALH126" s="433"/>
      <c r="ALI126" s="433"/>
      <c r="ALJ126" s="433"/>
      <c r="ALK126" s="433"/>
      <c r="ALL126" s="433"/>
      <c r="ALM126" s="433"/>
      <c r="ALN126" s="433"/>
      <c r="ALO126" s="433"/>
      <c r="ALP126" s="433"/>
      <c r="ALQ126" s="433"/>
      <c r="ALR126" s="433"/>
      <c r="ALS126" s="433"/>
      <c r="ALT126" s="433"/>
      <c r="ALU126" s="433"/>
      <c r="ALV126" s="433"/>
      <c r="ALW126" s="433"/>
      <c r="ALX126" s="433"/>
      <c r="ALY126" s="433"/>
      <c r="ALZ126" s="433"/>
      <c r="AMA126" s="433"/>
      <c r="AMB126" s="433"/>
      <c r="AMC126" s="433"/>
      <c r="AMD126" s="433"/>
      <c r="AME126" s="433"/>
      <c r="AMF126" s="433"/>
      <c r="AMG126" s="433"/>
      <c r="AMH126" s="433"/>
      <c r="AMI126" s="433"/>
      <c r="AMJ126" s="433"/>
      <c r="AMK126" s="433"/>
      <c r="AML126" s="433"/>
      <c r="AMM126" s="433"/>
      <c r="AMN126" s="433"/>
      <c r="AMO126" s="433"/>
      <c r="AMP126" s="433"/>
      <c r="AMQ126" s="433"/>
      <c r="AMR126" s="433"/>
      <c r="AMS126" s="433"/>
      <c r="AMT126" s="433"/>
      <c r="AMU126" s="433"/>
      <c r="AMV126" s="433"/>
      <c r="AMW126" s="433"/>
      <c r="AMX126" s="433"/>
      <c r="AMY126" s="433"/>
      <c r="AMZ126" s="433"/>
      <c r="ANA126" s="433"/>
      <c r="ANB126" s="433"/>
      <c r="ANC126" s="433"/>
      <c r="AND126" s="433"/>
      <c r="ANE126" s="433"/>
      <c r="ANF126" s="433"/>
      <c r="ANG126" s="433"/>
      <c r="ANH126" s="433"/>
      <c r="ANI126" s="433"/>
      <c r="ANJ126" s="433"/>
      <c r="ANK126" s="433"/>
      <c r="ANL126" s="433"/>
      <c r="ANM126" s="433"/>
      <c r="ANN126" s="433"/>
      <c r="ANO126" s="433"/>
      <c r="ANP126" s="433"/>
      <c r="ANQ126" s="433"/>
      <c r="ANR126" s="433"/>
      <c r="ANS126" s="433"/>
      <c r="ANT126" s="433"/>
      <c r="ANU126" s="433"/>
      <c r="ANV126" s="433"/>
      <c r="ANW126" s="433"/>
      <c r="ANX126" s="433"/>
      <c r="ANY126" s="433"/>
      <c r="ANZ126" s="433"/>
      <c r="AOA126" s="433"/>
      <c r="AOB126" s="433"/>
      <c r="AOC126" s="433"/>
      <c r="AOD126" s="433"/>
      <c r="AOE126" s="433"/>
      <c r="AOF126" s="433"/>
      <c r="AOG126" s="433"/>
      <c r="AOH126" s="433"/>
      <c r="AOI126" s="433"/>
      <c r="AOJ126" s="433"/>
      <c r="AOK126" s="433"/>
      <c r="AOL126" s="433"/>
      <c r="AOM126" s="433"/>
      <c r="AON126" s="433"/>
      <c r="AOO126" s="433"/>
      <c r="AOP126" s="433"/>
      <c r="AOQ126" s="433"/>
      <c r="AOR126" s="433"/>
      <c r="AOS126" s="433"/>
      <c r="AOT126" s="433"/>
      <c r="AOU126" s="433"/>
      <c r="AOV126" s="433"/>
      <c r="AOW126" s="433"/>
      <c r="AOX126" s="433"/>
      <c r="AOY126" s="433"/>
      <c r="AOZ126" s="433"/>
      <c r="APA126" s="433"/>
      <c r="APB126" s="433"/>
      <c r="APC126" s="433"/>
      <c r="APD126" s="433"/>
      <c r="APE126" s="433"/>
      <c r="APF126" s="433"/>
      <c r="APG126" s="433"/>
      <c r="APH126" s="433"/>
      <c r="API126" s="433"/>
      <c r="APJ126" s="433"/>
      <c r="APK126" s="433"/>
      <c r="APL126" s="433"/>
      <c r="APM126" s="433"/>
      <c r="APN126" s="433"/>
      <c r="APO126" s="433"/>
      <c r="APP126" s="433"/>
      <c r="APQ126" s="433"/>
      <c r="APR126" s="433"/>
      <c r="APS126" s="433"/>
      <c r="APT126" s="433"/>
      <c r="APU126" s="433"/>
      <c r="APV126" s="433"/>
      <c r="APW126" s="433"/>
      <c r="APX126" s="433"/>
      <c r="APY126" s="433"/>
      <c r="APZ126" s="433"/>
      <c r="AQA126" s="433"/>
      <c r="AQB126" s="433"/>
      <c r="AQC126" s="433"/>
      <c r="AQD126" s="433"/>
      <c r="AQE126" s="433"/>
      <c r="AQF126" s="433"/>
      <c r="AQG126" s="433"/>
      <c r="AQH126" s="433"/>
      <c r="AQI126" s="433"/>
      <c r="AQJ126" s="433"/>
      <c r="AQK126" s="433"/>
      <c r="AQL126" s="433"/>
      <c r="AQM126" s="433"/>
      <c r="AQN126" s="433"/>
      <c r="AQO126" s="433"/>
      <c r="AQP126" s="433"/>
      <c r="AQQ126" s="433"/>
      <c r="AQR126" s="433"/>
      <c r="AQS126" s="433"/>
      <c r="AQT126" s="433"/>
      <c r="AQU126" s="433"/>
      <c r="AQV126" s="433"/>
      <c r="AQW126" s="433"/>
      <c r="AQX126" s="433"/>
      <c r="AQY126" s="433"/>
      <c r="AQZ126" s="433"/>
      <c r="ARA126" s="433"/>
      <c r="ARB126" s="433"/>
      <c r="ARC126" s="433"/>
      <c r="ARD126" s="433"/>
      <c r="ARE126" s="433"/>
      <c r="ARF126" s="433"/>
      <c r="ARG126" s="433"/>
      <c r="ARH126" s="433"/>
      <c r="ARI126" s="433"/>
      <c r="ARJ126" s="433"/>
      <c r="ARK126" s="433"/>
      <c r="ARL126" s="433"/>
      <c r="ARM126" s="433"/>
      <c r="ARN126" s="433"/>
      <c r="ARO126" s="433"/>
      <c r="ARP126" s="433"/>
      <c r="ARQ126" s="433"/>
      <c r="ARR126" s="433"/>
      <c r="ARS126" s="433"/>
      <c r="ART126" s="433"/>
      <c r="ARU126" s="433"/>
      <c r="ARV126" s="433"/>
      <c r="ARW126" s="433"/>
      <c r="ARX126" s="433"/>
      <c r="ARY126" s="433"/>
      <c r="ARZ126" s="433"/>
      <c r="ASA126" s="433"/>
      <c r="ASB126" s="433"/>
      <c r="ASC126" s="433"/>
      <c r="ASD126" s="433"/>
      <c r="ASE126" s="433"/>
      <c r="ASF126" s="433"/>
      <c r="ASG126" s="433"/>
      <c r="ASH126" s="433"/>
      <c r="ASI126" s="433"/>
      <c r="ASJ126" s="433"/>
      <c r="ASK126" s="433"/>
      <c r="ASL126" s="433"/>
      <c r="ASM126" s="433"/>
      <c r="ASN126" s="433"/>
      <c r="ASO126" s="433"/>
      <c r="ASP126" s="433"/>
      <c r="ASQ126" s="433"/>
      <c r="ASR126" s="433"/>
      <c r="ASS126" s="433"/>
      <c r="AST126" s="433"/>
      <c r="ASU126" s="433"/>
      <c r="ASV126" s="433"/>
      <c r="ASW126" s="433"/>
      <c r="ASX126" s="433"/>
      <c r="ASY126" s="433"/>
      <c r="ASZ126" s="433"/>
      <c r="ATA126" s="433"/>
      <c r="ATB126" s="433"/>
      <c r="ATC126" s="433"/>
      <c r="ATD126" s="433"/>
      <c r="ATE126" s="433"/>
      <c r="ATF126" s="433"/>
      <c r="ATG126" s="433"/>
      <c r="ATH126" s="433"/>
      <c r="ATI126" s="433"/>
      <c r="ATJ126" s="433"/>
      <c r="ATK126" s="433"/>
      <c r="ATL126" s="433"/>
      <c r="ATM126" s="433"/>
      <c r="ATN126" s="433"/>
      <c r="ATO126" s="433"/>
      <c r="ATP126" s="433"/>
      <c r="ATQ126" s="433"/>
      <c r="ATR126" s="433"/>
      <c r="ATS126" s="433"/>
      <c r="ATT126" s="433"/>
      <c r="ATU126" s="433"/>
      <c r="ATV126" s="433"/>
      <c r="ATW126" s="433"/>
      <c r="ATX126" s="433"/>
      <c r="ATY126" s="433"/>
      <c r="ATZ126" s="433"/>
      <c r="AUA126" s="433"/>
      <c r="AUB126" s="433"/>
      <c r="AUC126" s="433"/>
      <c r="AUD126" s="433"/>
      <c r="AUE126" s="433"/>
      <c r="AUF126" s="433"/>
      <c r="AUG126" s="433"/>
      <c r="AUH126" s="433"/>
      <c r="AUI126" s="433"/>
      <c r="AUJ126" s="433"/>
      <c r="AUK126" s="433"/>
      <c r="AUL126" s="433"/>
      <c r="AUM126" s="433"/>
      <c r="AUN126" s="433"/>
      <c r="AUO126" s="433"/>
      <c r="AUP126" s="433"/>
      <c r="AUQ126" s="433"/>
      <c r="AUR126" s="433"/>
      <c r="AUS126" s="433"/>
      <c r="AUT126" s="433"/>
      <c r="AUU126" s="433"/>
      <c r="AUV126" s="433"/>
      <c r="AUW126" s="433"/>
      <c r="AUX126" s="433"/>
      <c r="AUY126" s="433"/>
      <c r="AUZ126" s="433"/>
      <c r="AVA126" s="433"/>
      <c r="AVB126" s="433"/>
      <c r="AVC126" s="433"/>
      <c r="AVD126" s="433"/>
      <c r="AVE126" s="433"/>
      <c r="AVF126" s="433"/>
      <c r="AVG126" s="433"/>
      <c r="AVH126" s="433"/>
      <c r="AVI126" s="433"/>
      <c r="AVJ126" s="433"/>
      <c r="AVK126" s="433"/>
      <c r="AVL126" s="433"/>
      <c r="AVM126" s="433"/>
      <c r="AVN126" s="433"/>
      <c r="AVO126" s="433"/>
      <c r="AVP126" s="433"/>
      <c r="AVQ126" s="433"/>
      <c r="AVR126" s="433"/>
      <c r="AVS126" s="433"/>
      <c r="AVT126" s="433"/>
      <c r="AVU126" s="433"/>
      <c r="AVV126" s="433"/>
      <c r="AVW126" s="433"/>
      <c r="AVX126" s="433"/>
      <c r="AVY126" s="433"/>
      <c r="AVZ126" s="433"/>
      <c r="AWA126" s="433"/>
      <c r="AWB126" s="433"/>
      <c r="AWC126" s="433"/>
      <c r="AWD126" s="433"/>
      <c r="AWE126" s="433"/>
      <c r="AWF126" s="433"/>
      <c r="AWG126" s="433"/>
      <c r="AWH126" s="433"/>
      <c r="AWI126" s="433"/>
      <c r="AWJ126" s="433"/>
      <c r="AWK126" s="433"/>
      <c r="AWL126" s="433"/>
      <c r="AWM126" s="433"/>
      <c r="AWN126" s="433"/>
      <c r="AWO126" s="433"/>
      <c r="AWP126" s="433"/>
      <c r="AWQ126" s="433"/>
      <c r="AWR126" s="433"/>
      <c r="AWS126" s="433"/>
      <c r="AWT126" s="433"/>
      <c r="AWU126" s="433"/>
      <c r="AWV126" s="433"/>
      <c r="AWW126" s="433"/>
      <c r="AWX126" s="433"/>
      <c r="AWY126" s="433"/>
      <c r="AWZ126" s="433"/>
      <c r="AXA126" s="433"/>
      <c r="AXB126" s="433"/>
      <c r="AXC126" s="433"/>
      <c r="AXD126" s="433"/>
      <c r="AXE126" s="433"/>
      <c r="AXF126" s="433"/>
      <c r="AXG126" s="433"/>
      <c r="AXH126" s="433"/>
      <c r="AXI126" s="433"/>
      <c r="AXJ126" s="433"/>
      <c r="AXK126" s="433"/>
      <c r="AXL126" s="433"/>
      <c r="AXM126" s="433"/>
      <c r="AXN126" s="433"/>
      <c r="AXO126" s="433"/>
      <c r="AXP126" s="433"/>
      <c r="AXQ126" s="433"/>
      <c r="AXR126" s="433"/>
      <c r="AXS126" s="433"/>
      <c r="AXT126" s="433"/>
      <c r="AXU126" s="433"/>
      <c r="AXV126" s="433"/>
      <c r="AXW126" s="433"/>
      <c r="AXX126" s="433"/>
      <c r="AXY126" s="433"/>
      <c r="AXZ126" s="433"/>
      <c r="AYA126" s="433"/>
      <c r="AYB126" s="433"/>
      <c r="AYC126" s="433"/>
      <c r="AYD126" s="433"/>
      <c r="AYE126" s="433"/>
      <c r="AYF126" s="433"/>
      <c r="AYG126" s="433"/>
      <c r="AYH126" s="433"/>
      <c r="AYI126" s="433"/>
      <c r="AYJ126" s="433"/>
      <c r="AYK126" s="433"/>
      <c r="AYL126" s="433"/>
      <c r="AYM126" s="433"/>
      <c r="AYN126" s="433"/>
      <c r="AYO126" s="433"/>
      <c r="AYP126" s="433"/>
      <c r="AYQ126" s="433"/>
      <c r="AYR126" s="433"/>
      <c r="AYS126" s="433"/>
      <c r="AYT126" s="433"/>
      <c r="AYU126" s="433"/>
      <c r="AYV126" s="433"/>
      <c r="AYW126" s="433"/>
      <c r="AYX126" s="433"/>
      <c r="AYY126" s="433"/>
      <c r="AYZ126" s="433"/>
      <c r="AZA126" s="433"/>
      <c r="AZB126" s="433"/>
      <c r="AZC126" s="433"/>
      <c r="AZD126" s="433"/>
      <c r="AZE126" s="433"/>
      <c r="AZF126" s="433"/>
      <c r="AZG126" s="433"/>
      <c r="AZH126" s="433"/>
      <c r="AZI126" s="433"/>
      <c r="AZJ126" s="433"/>
      <c r="AZK126" s="433"/>
      <c r="AZL126" s="433"/>
      <c r="AZM126" s="433"/>
      <c r="AZN126" s="433"/>
      <c r="AZO126" s="433"/>
      <c r="AZP126" s="433"/>
      <c r="AZQ126" s="433"/>
      <c r="AZR126" s="433"/>
      <c r="AZS126" s="433"/>
      <c r="AZT126" s="433"/>
      <c r="AZU126" s="433"/>
      <c r="AZV126" s="433"/>
      <c r="AZW126" s="433"/>
      <c r="AZX126" s="433"/>
      <c r="AZY126" s="433"/>
      <c r="AZZ126" s="433"/>
      <c r="BAA126" s="433"/>
      <c r="BAB126" s="433"/>
      <c r="BAC126" s="433"/>
      <c r="BAD126" s="433"/>
      <c r="BAE126" s="433"/>
      <c r="BAF126" s="433"/>
      <c r="BAG126" s="433"/>
      <c r="BAH126" s="433"/>
      <c r="BAI126" s="433"/>
      <c r="BAJ126" s="433"/>
      <c r="BAK126" s="433"/>
      <c r="BAL126" s="433"/>
      <c r="BAM126" s="433"/>
      <c r="BAN126" s="433"/>
      <c r="BAO126" s="433"/>
      <c r="BAP126" s="433"/>
      <c r="BAQ126" s="433"/>
      <c r="BAR126" s="433"/>
      <c r="BAS126" s="433"/>
      <c r="BAT126" s="433"/>
      <c r="BAU126" s="433"/>
      <c r="BAV126" s="433"/>
      <c r="BAW126" s="433"/>
      <c r="BAX126" s="433"/>
      <c r="BAY126" s="433"/>
      <c r="BAZ126" s="433"/>
      <c r="BBA126" s="433"/>
      <c r="BBB126" s="433"/>
      <c r="BBC126" s="433"/>
      <c r="BBD126" s="433"/>
      <c r="BBE126" s="433"/>
      <c r="BBF126" s="433"/>
      <c r="BBG126" s="433"/>
      <c r="BBH126" s="433"/>
      <c r="BBI126" s="433"/>
      <c r="BBJ126" s="433"/>
      <c r="BBK126" s="433"/>
      <c r="BBL126" s="433"/>
      <c r="BBM126" s="433"/>
      <c r="BBN126" s="433"/>
      <c r="BBO126" s="433"/>
      <c r="BBP126" s="433"/>
      <c r="BBQ126" s="433"/>
      <c r="BBR126" s="433"/>
      <c r="BBS126" s="433"/>
      <c r="BBT126" s="433"/>
      <c r="BBU126" s="433"/>
      <c r="BBV126" s="433"/>
      <c r="BBW126" s="433"/>
      <c r="BBX126" s="433"/>
      <c r="BBY126" s="433"/>
      <c r="BBZ126" s="433"/>
      <c r="BCA126" s="433"/>
      <c r="BCB126" s="433"/>
      <c r="BCC126" s="433"/>
      <c r="BCD126" s="433"/>
      <c r="BCE126" s="433"/>
      <c r="BCF126" s="433"/>
      <c r="BCG126" s="433"/>
      <c r="BCH126" s="433"/>
      <c r="BCI126" s="433"/>
      <c r="BCJ126" s="433"/>
      <c r="BCK126" s="433"/>
      <c r="BCL126" s="433"/>
      <c r="BCM126" s="433"/>
      <c r="BCN126" s="433"/>
      <c r="BCO126" s="433"/>
      <c r="BCP126" s="433"/>
      <c r="BCQ126" s="433"/>
      <c r="BCR126" s="433"/>
      <c r="BCS126" s="433"/>
      <c r="BCT126" s="433"/>
      <c r="BCU126" s="433"/>
      <c r="BCV126" s="433"/>
      <c r="BCW126" s="433"/>
      <c r="BCX126" s="433"/>
      <c r="BCY126" s="433"/>
      <c r="BCZ126" s="433"/>
      <c r="BDA126" s="433"/>
      <c r="BDB126" s="433"/>
      <c r="BDC126" s="433"/>
      <c r="BDD126" s="433"/>
      <c r="BDE126" s="433"/>
      <c r="BDF126" s="433"/>
      <c r="BDG126" s="433"/>
      <c r="BDH126" s="433"/>
      <c r="BDI126" s="433"/>
      <c r="BDJ126" s="433"/>
      <c r="BDK126" s="433"/>
      <c r="BDL126" s="433"/>
      <c r="BDM126" s="433"/>
      <c r="BDN126" s="433"/>
      <c r="BDO126" s="433"/>
      <c r="BDP126" s="433"/>
      <c r="BDQ126" s="433"/>
      <c r="BDR126" s="433"/>
      <c r="BDS126" s="433"/>
      <c r="BDT126" s="433"/>
      <c r="BDU126" s="433"/>
      <c r="BDV126" s="433"/>
      <c r="BDW126" s="433"/>
      <c r="BDX126" s="433"/>
      <c r="BDY126" s="433"/>
      <c r="BDZ126" s="433"/>
      <c r="BEA126" s="433"/>
      <c r="BEB126" s="433"/>
      <c r="BEC126" s="433"/>
      <c r="BED126" s="433"/>
      <c r="BEE126" s="433"/>
      <c r="BEF126" s="433"/>
      <c r="BEG126" s="433"/>
      <c r="BEH126" s="433"/>
      <c r="BEI126" s="433"/>
      <c r="BEJ126" s="433"/>
      <c r="BEK126" s="433"/>
      <c r="BEL126" s="433"/>
      <c r="BEM126" s="433"/>
      <c r="BEN126" s="433"/>
      <c r="BEO126" s="433"/>
      <c r="BEP126" s="433"/>
      <c r="BEQ126" s="433"/>
      <c r="BER126" s="433"/>
      <c r="BES126" s="433"/>
      <c r="BET126" s="433"/>
      <c r="BEU126" s="433"/>
      <c r="BEV126" s="433"/>
      <c r="BEW126" s="433"/>
      <c r="BEX126" s="433"/>
      <c r="BEY126" s="433"/>
      <c r="BEZ126" s="433"/>
      <c r="BFA126" s="433"/>
      <c r="BFB126" s="433"/>
      <c r="BFC126" s="433"/>
      <c r="BFD126" s="433"/>
      <c r="BFE126" s="433"/>
      <c r="BFF126" s="433"/>
      <c r="BFG126" s="433"/>
      <c r="BFH126" s="433"/>
      <c r="BFI126" s="433"/>
      <c r="BFJ126" s="433"/>
      <c r="BFK126" s="433"/>
      <c r="BFL126" s="433"/>
      <c r="BFM126" s="433"/>
      <c r="BFN126" s="433"/>
      <c r="BFO126" s="433"/>
      <c r="BFP126" s="433"/>
      <c r="BFQ126" s="433"/>
      <c r="BFR126" s="433"/>
      <c r="BFS126" s="433"/>
      <c r="BFT126" s="433"/>
      <c r="BFU126" s="433"/>
      <c r="BFV126" s="433"/>
      <c r="BFW126" s="433"/>
      <c r="BFX126" s="433"/>
      <c r="BFY126" s="433"/>
      <c r="BFZ126" s="433"/>
      <c r="BGA126" s="433"/>
      <c r="BGB126" s="433"/>
      <c r="BGC126" s="433"/>
      <c r="BGD126" s="433"/>
      <c r="BGE126" s="433"/>
      <c r="BGF126" s="433"/>
      <c r="BGG126" s="433"/>
      <c r="BGH126" s="433"/>
      <c r="BGI126" s="433"/>
      <c r="BGJ126" s="433"/>
      <c r="BGK126" s="433"/>
      <c r="BGL126" s="433"/>
      <c r="BGM126" s="433"/>
      <c r="BGN126" s="433"/>
      <c r="BGO126" s="433"/>
      <c r="BGP126" s="433"/>
      <c r="BGQ126" s="433"/>
      <c r="BGR126" s="433"/>
      <c r="BGS126" s="433"/>
      <c r="BGT126" s="433"/>
      <c r="BGU126" s="433"/>
      <c r="BGV126" s="433"/>
      <c r="BGW126" s="433"/>
      <c r="BGX126" s="433"/>
      <c r="BGY126" s="433"/>
      <c r="BGZ126" s="433"/>
      <c r="BHA126" s="433"/>
      <c r="BHB126" s="433"/>
      <c r="BHC126" s="433"/>
      <c r="BHD126" s="433"/>
      <c r="BHE126" s="433"/>
      <c r="BHF126" s="433"/>
      <c r="BHG126" s="433"/>
      <c r="BHH126" s="433"/>
      <c r="BHI126" s="433"/>
      <c r="BHJ126" s="433"/>
      <c r="BHK126" s="433"/>
      <c r="BHL126" s="433"/>
      <c r="BHM126" s="433"/>
      <c r="BHN126" s="433"/>
      <c r="BHO126" s="433"/>
      <c r="BHP126" s="433"/>
      <c r="BHQ126" s="433"/>
      <c r="BHR126" s="433"/>
      <c r="BHS126" s="433"/>
      <c r="BHT126" s="433"/>
      <c r="BHU126" s="433"/>
      <c r="BHV126" s="433"/>
      <c r="BHW126" s="433"/>
      <c r="BHX126" s="433"/>
      <c r="BHY126" s="433"/>
      <c r="BHZ126" s="433"/>
      <c r="BIA126" s="433"/>
      <c r="BIB126" s="433"/>
      <c r="BIC126" s="433"/>
      <c r="BID126" s="433"/>
      <c r="BIE126" s="433"/>
      <c r="BIF126" s="433"/>
      <c r="BIG126" s="433"/>
      <c r="BIH126" s="433"/>
      <c r="BII126" s="433"/>
      <c r="BIJ126" s="433"/>
      <c r="BIK126" s="433"/>
      <c r="BIL126" s="433"/>
      <c r="BIM126" s="433"/>
      <c r="BIN126" s="433"/>
      <c r="BIO126" s="433"/>
      <c r="BIP126" s="433"/>
      <c r="BIQ126" s="433"/>
      <c r="BIR126" s="433"/>
      <c r="BIS126" s="433"/>
      <c r="BIT126" s="433"/>
      <c r="BIU126" s="433"/>
      <c r="BIV126" s="433"/>
      <c r="BIW126" s="433"/>
      <c r="BIX126" s="433"/>
      <c r="BIY126" s="433"/>
      <c r="BIZ126" s="433"/>
      <c r="BJA126" s="433"/>
      <c r="BJB126" s="433"/>
      <c r="BJC126" s="433"/>
      <c r="BJD126" s="433"/>
      <c r="BJE126" s="433"/>
      <c r="BJF126" s="433"/>
      <c r="BJG126" s="433"/>
      <c r="BJH126" s="433"/>
      <c r="BJI126" s="433"/>
      <c r="BJJ126" s="433"/>
      <c r="BJK126" s="433"/>
      <c r="BJL126" s="433"/>
      <c r="BJM126" s="433"/>
      <c r="BJN126" s="433"/>
      <c r="BJO126" s="433"/>
      <c r="BJP126" s="433"/>
      <c r="BJQ126" s="433"/>
      <c r="BJR126" s="433"/>
      <c r="BJS126" s="433"/>
      <c r="BJT126" s="433"/>
      <c r="BJU126" s="433"/>
      <c r="BJV126" s="433"/>
      <c r="BJW126" s="433"/>
      <c r="BJX126" s="433"/>
      <c r="BJY126" s="433"/>
      <c r="BJZ126" s="433"/>
      <c r="BKA126" s="433"/>
      <c r="BKB126" s="433"/>
      <c r="BKC126" s="433"/>
      <c r="BKD126" s="433"/>
      <c r="BKE126" s="433"/>
      <c r="BKF126" s="433"/>
      <c r="BKG126" s="433"/>
      <c r="BKH126" s="433"/>
      <c r="BKI126" s="433"/>
      <c r="BKJ126" s="433"/>
      <c r="BKK126" s="433"/>
      <c r="BKL126" s="433"/>
      <c r="BKM126" s="433"/>
      <c r="BKN126" s="433"/>
      <c r="BKO126" s="433"/>
      <c r="BKP126" s="433"/>
      <c r="BKQ126" s="433"/>
      <c r="BKR126" s="433"/>
      <c r="BKS126" s="433"/>
      <c r="BKT126" s="433"/>
      <c r="BKU126" s="433"/>
      <c r="BKV126" s="433"/>
      <c r="BKW126" s="433"/>
      <c r="BKX126" s="433"/>
      <c r="BKY126" s="433"/>
      <c r="BKZ126" s="433"/>
      <c r="BLA126" s="433"/>
      <c r="BLB126" s="433"/>
      <c r="BLC126" s="433"/>
      <c r="BLD126" s="433"/>
      <c r="BLE126" s="433"/>
      <c r="BLF126" s="433"/>
      <c r="BLG126" s="433"/>
      <c r="BLH126" s="433"/>
      <c r="BLI126" s="433"/>
      <c r="BLJ126" s="433"/>
      <c r="BLK126" s="433"/>
      <c r="BLL126" s="433"/>
      <c r="BLM126" s="433"/>
      <c r="BLN126" s="433"/>
      <c r="BLO126" s="433"/>
      <c r="BLP126" s="433"/>
      <c r="BLQ126" s="433"/>
      <c r="BLR126" s="433"/>
      <c r="BLS126" s="433"/>
      <c r="BLT126" s="433"/>
      <c r="BLU126" s="433"/>
      <c r="BLV126" s="433"/>
      <c r="BLW126" s="433"/>
      <c r="BLX126" s="433"/>
      <c r="BLY126" s="433"/>
      <c r="BLZ126" s="433"/>
      <c r="BMA126" s="433"/>
      <c r="BMB126" s="433"/>
      <c r="BMC126" s="433"/>
      <c r="BMD126" s="433"/>
      <c r="BME126" s="433"/>
      <c r="BMF126" s="433"/>
      <c r="BMG126" s="433"/>
      <c r="BMH126" s="433"/>
      <c r="BMI126" s="433"/>
      <c r="BMJ126" s="433"/>
      <c r="BMK126" s="433"/>
      <c r="BML126" s="433"/>
      <c r="BMM126" s="433"/>
      <c r="BMN126" s="433"/>
      <c r="BMO126" s="433"/>
      <c r="BMP126" s="433"/>
      <c r="BMQ126" s="433"/>
      <c r="BMR126" s="433"/>
      <c r="BMS126" s="433"/>
      <c r="BMT126" s="433"/>
      <c r="BMU126" s="433"/>
      <c r="BMV126" s="433"/>
      <c r="BMW126" s="433"/>
      <c r="BMX126" s="433"/>
      <c r="BMY126" s="433"/>
      <c r="BMZ126" s="433"/>
      <c r="BNA126" s="433"/>
      <c r="BNB126" s="433"/>
      <c r="BNC126" s="433"/>
      <c r="BND126" s="433"/>
      <c r="BNE126" s="433"/>
      <c r="BNF126" s="433"/>
      <c r="BNG126" s="433"/>
      <c r="BNH126" s="433"/>
      <c r="BNI126" s="433"/>
      <c r="BNJ126" s="433"/>
      <c r="BNK126" s="433"/>
      <c r="BNL126" s="433"/>
      <c r="BNM126" s="433"/>
      <c r="BNN126" s="433"/>
      <c r="BNO126" s="433"/>
      <c r="BNP126" s="433"/>
      <c r="BNQ126" s="433"/>
      <c r="BNR126" s="433"/>
      <c r="BNS126" s="433"/>
      <c r="BNT126" s="433"/>
      <c r="BNU126" s="433"/>
      <c r="BNV126" s="433"/>
      <c r="BNW126" s="433"/>
      <c r="BNX126" s="433"/>
      <c r="BNY126" s="433"/>
      <c r="BNZ126" s="433"/>
      <c r="BOA126" s="433"/>
      <c r="BOB126" s="433"/>
      <c r="BOC126" s="433"/>
      <c r="BOD126" s="433"/>
      <c r="BOE126" s="433"/>
      <c r="BOF126" s="433"/>
      <c r="BOG126" s="433"/>
      <c r="BOH126" s="433"/>
      <c r="BOI126" s="433"/>
      <c r="BOJ126" s="433"/>
      <c r="BOK126" s="433"/>
      <c r="BOL126" s="433"/>
      <c r="BOM126" s="433"/>
      <c r="BON126" s="433"/>
      <c r="BOO126" s="433"/>
      <c r="BOP126" s="433"/>
      <c r="BOQ126" s="433"/>
      <c r="BOR126" s="433"/>
      <c r="BOS126" s="433"/>
      <c r="BOT126" s="433"/>
      <c r="BOU126" s="433"/>
      <c r="BOV126" s="433"/>
      <c r="BOW126" s="433"/>
      <c r="BOX126" s="433"/>
      <c r="BOY126" s="433"/>
      <c r="BOZ126" s="433"/>
      <c r="BPA126" s="433"/>
      <c r="BPB126" s="433"/>
      <c r="BPC126" s="433"/>
      <c r="BPD126" s="433"/>
      <c r="BPE126" s="433"/>
      <c r="BPF126" s="433"/>
      <c r="BPG126" s="433"/>
      <c r="BPH126" s="433"/>
      <c r="BPI126" s="433"/>
      <c r="BPJ126" s="433"/>
      <c r="BPK126" s="433"/>
      <c r="BPL126" s="433"/>
      <c r="BPM126" s="433"/>
      <c r="BPN126" s="433"/>
      <c r="BPO126" s="433"/>
      <c r="BPP126" s="433"/>
      <c r="BPQ126" s="433"/>
      <c r="BPR126" s="433"/>
      <c r="BPS126" s="433"/>
      <c r="BPT126" s="433"/>
      <c r="BPU126" s="433"/>
      <c r="BPV126" s="433"/>
      <c r="BPW126" s="433"/>
      <c r="BPX126" s="433"/>
      <c r="BPY126" s="433"/>
      <c r="BPZ126" s="433"/>
      <c r="BQA126" s="433"/>
      <c r="BQB126" s="433"/>
      <c r="BQC126" s="433"/>
      <c r="BQD126" s="433"/>
      <c r="BQE126" s="433"/>
      <c r="BQF126" s="433"/>
      <c r="BQG126" s="433"/>
      <c r="BQH126" s="433"/>
      <c r="BQI126" s="433"/>
      <c r="BQJ126" s="433"/>
      <c r="BQK126" s="433"/>
      <c r="BQL126" s="433"/>
      <c r="BQM126" s="433"/>
      <c r="BQN126" s="433"/>
      <c r="BQO126" s="433"/>
      <c r="BQP126" s="433"/>
      <c r="BQQ126" s="433"/>
      <c r="BQR126" s="433"/>
      <c r="BQS126" s="433"/>
      <c r="BQT126" s="433"/>
      <c r="BQU126" s="433"/>
      <c r="BQV126" s="433"/>
      <c r="BQW126" s="433"/>
      <c r="BQX126" s="433"/>
      <c r="BQY126" s="433"/>
      <c r="BQZ126" s="433"/>
      <c r="BRA126" s="433"/>
      <c r="BRB126" s="433"/>
      <c r="BRC126" s="433"/>
      <c r="BRD126" s="433"/>
      <c r="BRE126" s="433"/>
      <c r="BRF126" s="433"/>
      <c r="BRG126" s="433"/>
      <c r="BRH126" s="433"/>
      <c r="BRI126" s="433"/>
      <c r="BRJ126" s="433"/>
      <c r="BRK126" s="433"/>
      <c r="BRL126" s="433"/>
      <c r="BRM126" s="433"/>
      <c r="BRN126" s="433"/>
      <c r="BRO126" s="433"/>
      <c r="BRP126" s="433"/>
      <c r="BRQ126" s="433"/>
      <c r="BRR126" s="433"/>
      <c r="BRS126" s="433"/>
      <c r="BRT126" s="433"/>
      <c r="BRU126" s="433"/>
      <c r="BRV126" s="433"/>
      <c r="BRW126" s="433"/>
      <c r="BRX126" s="433"/>
      <c r="BRY126" s="433"/>
      <c r="BRZ126" s="433"/>
      <c r="BSA126" s="433"/>
      <c r="BSB126" s="433"/>
      <c r="BSC126" s="433"/>
      <c r="BSD126" s="433"/>
      <c r="BSE126" s="433"/>
      <c r="BSF126" s="433"/>
      <c r="BSG126" s="433"/>
      <c r="BSH126" s="433"/>
      <c r="BSI126" s="433"/>
      <c r="BSJ126" s="433"/>
      <c r="BSK126" s="433"/>
      <c r="BSL126" s="433"/>
      <c r="BSM126" s="433"/>
      <c r="BSN126" s="433"/>
      <c r="BSO126" s="433"/>
      <c r="BSP126" s="433"/>
      <c r="BSQ126" s="433"/>
      <c r="BSR126" s="433"/>
      <c r="BSS126" s="433"/>
      <c r="BST126" s="433"/>
      <c r="BSU126" s="433"/>
      <c r="BSV126" s="433"/>
      <c r="BSW126" s="433"/>
      <c r="BSX126" s="433"/>
      <c r="BSY126" s="433"/>
      <c r="BSZ126" s="433"/>
      <c r="BTA126" s="433"/>
      <c r="BTB126" s="433"/>
      <c r="BTC126" s="433"/>
      <c r="BTD126" s="433"/>
      <c r="BTE126" s="433"/>
      <c r="BTF126" s="433"/>
      <c r="BTG126" s="433"/>
      <c r="BTH126" s="433"/>
      <c r="BTI126" s="433"/>
      <c r="BTJ126" s="433"/>
      <c r="BTK126" s="433"/>
      <c r="BTL126" s="433"/>
      <c r="BTM126" s="433"/>
      <c r="BTN126" s="433"/>
      <c r="BTO126" s="433"/>
      <c r="BTP126" s="433"/>
      <c r="BTQ126" s="433"/>
      <c r="BTR126" s="433"/>
      <c r="BTS126" s="433"/>
      <c r="BTT126" s="433"/>
      <c r="BTU126" s="433"/>
      <c r="BTV126" s="433"/>
      <c r="BTW126" s="433"/>
      <c r="BTX126" s="433"/>
      <c r="BTY126" s="433"/>
      <c r="BTZ126" s="433"/>
      <c r="BUA126" s="433"/>
      <c r="BUB126" s="433"/>
      <c r="BUC126" s="433"/>
      <c r="BUD126" s="433"/>
      <c r="BUE126" s="433"/>
      <c r="BUF126" s="433"/>
      <c r="BUG126" s="433"/>
      <c r="BUH126" s="433"/>
      <c r="BUI126" s="433"/>
      <c r="BUJ126" s="433"/>
      <c r="BUK126" s="433"/>
      <c r="BUL126" s="433"/>
      <c r="BUM126" s="433"/>
      <c r="BUN126" s="433"/>
      <c r="BUO126" s="433"/>
      <c r="BUP126" s="433"/>
      <c r="BUQ126" s="433"/>
      <c r="BUR126" s="433"/>
      <c r="BUS126" s="433"/>
      <c r="BUT126" s="433"/>
      <c r="BUU126" s="433"/>
      <c r="BUV126" s="433"/>
      <c r="BUW126" s="433"/>
      <c r="BUX126" s="433"/>
      <c r="BUY126" s="433"/>
      <c r="BUZ126" s="433"/>
      <c r="BVA126" s="433"/>
      <c r="BVB126" s="433"/>
      <c r="BVC126" s="433"/>
      <c r="BVD126" s="433"/>
      <c r="BVE126" s="433"/>
      <c r="BVF126" s="433"/>
      <c r="BVG126" s="433"/>
      <c r="BVH126" s="433"/>
      <c r="BVI126" s="433"/>
      <c r="BVJ126" s="433"/>
      <c r="BVK126" s="433"/>
      <c r="BVL126" s="433"/>
      <c r="BVM126" s="433"/>
      <c r="BVN126" s="433"/>
      <c r="BVO126" s="433"/>
      <c r="BVP126" s="433"/>
      <c r="BVQ126" s="433"/>
      <c r="BVR126" s="433"/>
      <c r="BVS126" s="433"/>
      <c r="BVT126" s="433"/>
      <c r="BVU126" s="433"/>
      <c r="BVV126" s="433"/>
      <c r="BVW126" s="433"/>
      <c r="BVX126" s="433"/>
      <c r="BVY126" s="433"/>
      <c r="BVZ126" s="433"/>
      <c r="BWA126" s="433"/>
      <c r="BWB126" s="433"/>
      <c r="BWC126" s="433"/>
      <c r="BWD126" s="433"/>
      <c r="BWE126" s="433"/>
      <c r="BWF126" s="433"/>
      <c r="BWG126" s="433"/>
      <c r="BWH126" s="433"/>
      <c r="BWI126" s="433"/>
      <c r="BWJ126" s="433"/>
      <c r="BWK126" s="433"/>
      <c r="BWL126" s="433"/>
      <c r="BWM126" s="433"/>
      <c r="BWN126" s="433"/>
      <c r="BWO126" s="433"/>
      <c r="BWP126" s="433"/>
      <c r="BWQ126" s="433"/>
      <c r="BWR126" s="433"/>
      <c r="BWS126" s="433"/>
      <c r="BWT126" s="433"/>
      <c r="BWU126" s="433"/>
      <c r="BWV126" s="433"/>
      <c r="BWW126" s="433"/>
      <c r="BWX126" s="433"/>
      <c r="BWY126" s="433"/>
      <c r="BWZ126" s="433"/>
      <c r="BXA126" s="433"/>
      <c r="BXB126" s="433"/>
      <c r="BXC126" s="433"/>
      <c r="BXD126" s="433"/>
      <c r="BXE126" s="433"/>
      <c r="BXF126" s="433"/>
      <c r="BXG126" s="433"/>
      <c r="BXH126" s="433"/>
      <c r="BXI126" s="433"/>
      <c r="BXJ126" s="433"/>
      <c r="BXK126" s="433"/>
      <c r="BXL126" s="433"/>
      <c r="BXM126" s="433"/>
      <c r="BXN126" s="433"/>
      <c r="BXO126" s="433"/>
      <c r="BXP126" s="433"/>
      <c r="BXQ126" s="433"/>
      <c r="BXR126" s="433"/>
      <c r="BXS126" s="433"/>
      <c r="BXT126" s="433"/>
      <c r="BXU126" s="433"/>
      <c r="BXV126" s="433"/>
      <c r="BXW126" s="433"/>
      <c r="BXX126" s="433"/>
      <c r="BXY126" s="433"/>
      <c r="BXZ126" s="433"/>
      <c r="BYA126" s="433"/>
      <c r="BYB126" s="433"/>
      <c r="BYC126" s="433"/>
      <c r="BYD126" s="433"/>
      <c r="BYE126" s="433"/>
      <c r="BYF126" s="433"/>
      <c r="BYG126" s="433"/>
      <c r="BYH126" s="433"/>
      <c r="BYI126" s="433"/>
      <c r="BYJ126" s="433"/>
      <c r="BYK126" s="433"/>
      <c r="BYL126" s="433"/>
      <c r="BYM126" s="433"/>
      <c r="BYN126" s="433"/>
      <c r="BYO126" s="433"/>
      <c r="BYP126" s="433"/>
      <c r="BYQ126" s="433"/>
      <c r="BYR126" s="433"/>
      <c r="BYS126" s="433"/>
      <c r="BYT126" s="433"/>
      <c r="BYU126" s="433"/>
      <c r="BYV126" s="433"/>
      <c r="BYW126" s="433"/>
      <c r="BYX126" s="433"/>
      <c r="BYY126" s="433"/>
      <c r="BYZ126" s="433"/>
      <c r="BZA126" s="433"/>
      <c r="BZB126" s="433"/>
      <c r="BZC126" s="433"/>
      <c r="BZD126" s="433"/>
      <c r="BZE126" s="433"/>
      <c r="BZF126" s="433"/>
      <c r="BZG126" s="433"/>
      <c r="BZH126" s="433"/>
      <c r="BZI126" s="433"/>
      <c r="BZJ126" s="433"/>
      <c r="BZK126" s="433"/>
      <c r="BZL126" s="433"/>
      <c r="BZM126" s="433"/>
      <c r="BZN126" s="433"/>
      <c r="BZO126" s="433"/>
      <c r="BZP126" s="433"/>
      <c r="BZQ126" s="433"/>
      <c r="BZR126" s="433"/>
      <c r="BZS126" s="433"/>
      <c r="BZT126" s="433"/>
      <c r="BZU126" s="433"/>
      <c r="BZV126" s="433"/>
      <c r="BZW126" s="433"/>
      <c r="BZX126" s="433"/>
      <c r="BZY126" s="433"/>
      <c r="BZZ126" s="433"/>
      <c r="CAA126" s="433"/>
      <c r="CAB126" s="433"/>
      <c r="CAC126" s="433"/>
      <c r="CAD126" s="433"/>
      <c r="CAE126" s="433"/>
      <c r="CAF126" s="433"/>
      <c r="CAG126" s="433"/>
      <c r="CAH126" s="433"/>
      <c r="CAI126" s="433"/>
      <c r="CAJ126" s="433"/>
      <c r="CAK126" s="433"/>
      <c r="CAL126" s="433"/>
      <c r="CAM126" s="433"/>
      <c r="CAN126" s="433"/>
      <c r="CAO126" s="433"/>
      <c r="CAP126" s="433"/>
      <c r="CAQ126" s="433"/>
      <c r="CAR126" s="433"/>
      <c r="CAS126" s="433"/>
      <c r="CAT126" s="433"/>
      <c r="CAU126" s="433"/>
      <c r="CAV126" s="433"/>
      <c r="CAW126" s="433"/>
      <c r="CAX126" s="433"/>
      <c r="CAY126" s="433"/>
      <c r="CAZ126" s="433"/>
      <c r="CBA126" s="433"/>
      <c r="CBB126" s="433"/>
      <c r="CBC126" s="433"/>
      <c r="CBD126" s="433"/>
      <c r="CBE126" s="433"/>
      <c r="CBF126" s="433"/>
      <c r="CBG126" s="433"/>
      <c r="CBH126" s="433"/>
      <c r="CBI126" s="433"/>
      <c r="CBJ126" s="433"/>
      <c r="CBK126" s="433"/>
      <c r="CBL126" s="433"/>
      <c r="CBM126" s="433"/>
      <c r="CBN126" s="433"/>
      <c r="CBO126" s="433"/>
      <c r="CBP126" s="433"/>
      <c r="CBQ126" s="433"/>
      <c r="CBR126" s="433"/>
      <c r="CBS126" s="433"/>
      <c r="CBT126" s="433"/>
      <c r="CBU126" s="433"/>
      <c r="CBV126" s="433"/>
      <c r="CBW126" s="433"/>
      <c r="CBX126" s="433"/>
      <c r="CBY126" s="433"/>
      <c r="CBZ126" s="433"/>
      <c r="CCA126" s="433"/>
      <c r="CCB126" s="433"/>
      <c r="CCC126" s="433"/>
      <c r="CCD126" s="433"/>
      <c r="CCE126" s="433"/>
      <c r="CCF126" s="433"/>
      <c r="CCG126" s="433"/>
      <c r="CCH126" s="433"/>
      <c r="CCI126" s="433"/>
      <c r="CCJ126" s="433"/>
      <c r="CCK126" s="433"/>
      <c r="CCL126" s="433"/>
      <c r="CCM126" s="433"/>
      <c r="CCN126" s="433"/>
      <c r="CCO126" s="433"/>
      <c r="CCP126" s="433"/>
      <c r="CCQ126" s="433"/>
      <c r="CCR126" s="433"/>
      <c r="CCS126" s="433"/>
      <c r="CCT126" s="433"/>
      <c r="CCU126" s="433"/>
      <c r="CCV126" s="433"/>
      <c r="CCW126" s="433"/>
      <c r="CCX126" s="433"/>
      <c r="CCY126" s="433"/>
      <c r="CCZ126" s="433"/>
      <c r="CDA126" s="433"/>
      <c r="CDB126" s="433"/>
      <c r="CDC126" s="433"/>
      <c r="CDD126" s="433"/>
      <c r="CDE126" s="433"/>
      <c r="CDF126" s="433"/>
      <c r="CDG126" s="433"/>
      <c r="CDH126" s="433"/>
      <c r="CDI126" s="433"/>
      <c r="CDJ126" s="433"/>
      <c r="CDK126" s="433"/>
      <c r="CDL126" s="433"/>
      <c r="CDM126" s="433"/>
      <c r="CDN126" s="433"/>
      <c r="CDO126" s="433"/>
      <c r="CDP126" s="433"/>
      <c r="CDQ126" s="433"/>
      <c r="CDR126" s="433"/>
      <c r="CDS126" s="433"/>
      <c r="CDT126" s="433"/>
      <c r="CDU126" s="433"/>
      <c r="CDV126" s="433"/>
      <c r="CDW126" s="433"/>
      <c r="CDX126" s="433"/>
      <c r="CDY126" s="433"/>
      <c r="CDZ126" s="433"/>
      <c r="CEA126" s="433"/>
      <c r="CEB126" s="433"/>
      <c r="CEC126" s="433"/>
      <c r="CED126" s="433"/>
      <c r="CEE126" s="433"/>
      <c r="CEF126" s="433"/>
      <c r="CEG126" s="433"/>
      <c r="CEH126" s="433"/>
      <c r="CEI126" s="433"/>
      <c r="CEJ126" s="433"/>
      <c r="CEK126" s="433"/>
      <c r="CEL126" s="433"/>
      <c r="CEM126" s="433"/>
      <c r="CEN126" s="433"/>
      <c r="CEO126" s="433"/>
      <c r="CEP126" s="433"/>
      <c r="CEQ126" s="433"/>
      <c r="CER126" s="433"/>
      <c r="CES126" s="433"/>
      <c r="CET126" s="433"/>
      <c r="CEU126" s="433"/>
      <c r="CEV126" s="433"/>
      <c r="CEW126" s="433"/>
      <c r="CEX126" s="433"/>
      <c r="CEY126" s="433"/>
      <c r="CEZ126" s="433"/>
      <c r="CFA126" s="433"/>
      <c r="CFB126" s="433"/>
      <c r="CFC126" s="433"/>
      <c r="CFD126" s="433"/>
      <c r="CFE126" s="433"/>
      <c r="CFF126" s="433"/>
      <c r="CFG126" s="433"/>
      <c r="CFH126" s="433"/>
      <c r="CFI126" s="433"/>
      <c r="CFJ126" s="433"/>
      <c r="CFK126" s="433"/>
      <c r="CFL126" s="433"/>
      <c r="CFM126" s="433"/>
      <c r="CFN126" s="433"/>
      <c r="CFO126" s="433"/>
      <c r="CFP126" s="433"/>
      <c r="CFQ126" s="433"/>
      <c r="CFR126" s="433"/>
      <c r="CFS126" s="433"/>
      <c r="CFT126" s="433"/>
      <c r="CFU126" s="433"/>
      <c r="CFV126" s="433"/>
      <c r="CFW126" s="433"/>
      <c r="CFX126" s="433"/>
      <c r="CFY126" s="433"/>
      <c r="CFZ126" s="433"/>
      <c r="CGA126" s="433"/>
      <c r="CGB126" s="433"/>
      <c r="CGC126" s="433"/>
      <c r="CGD126" s="433"/>
      <c r="CGE126" s="433"/>
      <c r="CGF126" s="433"/>
      <c r="CGG126" s="433"/>
      <c r="CGH126" s="433"/>
      <c r="CGI126" s="433"/>
      <c r="CGJ126" s="433"/>
      <c r="CGK126" s="433"/>
      <c r="CGL126" s="433"/>
      <c r="CGM126" s="433"/>
      <c r="CGN126" s="433"/>
      <c r="CGO126" s="433"/>
      <c r="CGP126" s="433"/>
      <c r="CGQ126" s="433"/>
      <c r="CGR126" s="433"/>
      <c r="CGS126" s="433"/>
      <c r="CGT126" s="433"/>
      <c r="CGU126" s="433"/>
      <c r="CGV126" s="433"/>
      <c r="CGW126" s="433"/>
      <c r="CGX126" s="433"/>
      <c r="CGY126" s="433"/>
      <c r="CGZ126" s="433"/>
      <c r="CHA126" s="433"/>
      <c r="CHB126" s="433"/>
      <c r="CHC126" s="433"/>
      <c r="CHD126" s="433"/>
      <c r="CHE126" s="433"/>
      <c r="CHF126" s="433"/>
      <c r="CHG126" s="433"/>
      <c r="CHH126" s="433"/>
      <c r="CHI126" s="433"/>
      <c r="CHJ126" s="433"/>
      <c r="CHK126" s="433"/>
      <c r="CHL126" s="433"/>
      <c r="CHM126" s="433"/>
      <c r="CHN126" s="433"/>
      <c r="CHO126" s="433"/>
      <c r="CHP126" s="433"/>
      <c r="CHQ126" s="433"/>
      <c r="CHR126" s="433"/>
      <c r="CHS126" s="433"/>
      <c r="CHT126" s="433"/>
      <c r="CHU126" s="433"/>
      <c r="CHV126" s="433"/>
      <c r="CHW126" s="433"/>
      <c r="CHX126" s="433"/>
      <c r="CHY126" s="433"/>
      <c r="CHZ126" s="433"/>
      <c r="CIA126" s="433"/>
      <c r="CIB126" s="433"/>
      <c r="CIC126" s="433"/>
      <c r="CID126" s="433"/>
      <c r="CIE126" s="433"/>
      <c r="CIF126" s="433"/>
      <c r="CIG126" s="433"/>
      <c r="CIH126" s="433"/>
      <c r="CII126" s="433"/>
      <c r="CIJ126" s="433"/>
      <c r="CIK126" s="433"/>
      <c r="CIL126" s="433"/>
      <c r="CIM126" s="433"/>
      <c r="CIN126" s="433"/>
      <c r="CIO126" s="433"/>
      <c r="CIP126" s="433"/>
      <c r="CIQ126" s="433"/>
      <c r="CIR126" s="433"/>
      <c r="CIS126" s="433"/>
      <c r="CIT126" s="433"/>
      <c r="CIU126" s="433"/>
      <c r="CIV126" s="433"/>
      <c r="CIW126" s="433"/>
      <c r="CIX126" s="433"/>
      <c r="CIY126" s="433"/>
      <c r="CIZ126" s="433"/>
      <c r="CJA126" s="433"/>
      <c r="CJB126" s="433"/>
      <c r="CJC126" s="433"/>
      <c r="CJD126" s="433"/>
      <c r="CJE126" s="433"/>
      <c r="CJF126" s="433"/>
      <c r="CJG126" s="433"/>
      <c r="CJH126" s="433"/>
      <c r="CJI126" s="433"/>
      <c r="CJJ126" s="433"/>
      <c r="CJK126" s="433"/>
      <c r="CJL126" s="433"/>
      <c r="CJM126" s="433"/>
      <c r="CJN126" s="433"/>
      <c r="CJO126" s="433"/>
      <c r="CJP126" s="433"/>
      <c r="CJQ126" s="433"/>
      <c r="CJR126" s="433"/>
      <c r="CJS126" s="433"/>
      <c r="CJT126" s="433"/>
      <c r="CJU126" s="433"/>
      <c r="CJV126" s="433"/>
      <c r="CJW126" s="433"/>
      <c r="CJX126" s="433"/>
      <c r="CJY126" s="433"/>
      <c r="CJZ126" s="433"/>
      <c r="CKA126" s="433"/>
      <c r="CKB126" s="433"/>
      <c r="CKC126" s="433"/>
      <c r="CKD126" s="433"/>
      <c r="CKE126" s="433"/>
      <c r="CKF126" s="433"/>
      <c r="CKG126" s="433"/>
      <c r="CKH126" s="433"/>
      <c r="CKI126" s="433"/>
      <c r="CKJ126" s="433"/>
      <c r="CKK126" s="433"/>
      <c r="CKL126" s="433"/>
      <c r="CKM126" s="433"/>
      <c r="CKN126" s="433"/>
      <c r="CKO126" s="433"/>
      <c r="CKP126" s="433"/>
      <c r="CKQ126" s="433"/>
      <c r="CKR126" s="433"/>
      <c r="CKS126" s="433"/>
      <c r="CKT126" s="433"/>
      <c r="CKU126" s="433"/>
      <c r="CKV126" s="433"/>
      <c r="CKW126" s="433"/>
      <c r="CKX126" s="433"/>
      <c r="CKY126" s="433"/>
      <c r="CKZ126" s="433"/>
      <c r="CLA126" s="433"/>
      <c r="CLB126" s="433"/>
      <c r="CLC126" s="433"/>
      <c r="CLD126" s="433"/>
      <c r="CLE126" s="433"/>
      <c r="CLF126" s="433"/>
      <c r="CLG126" s="433"/>
      <c r="CLH126" s="433"/>
      <c r="CLI126" s="433"/>
      <c r="CLJ126" s="433"/>
      <c r="CLK126" s="433"/>
      <c r="CLL126" s="433"/>
      <c r="CLM126" s="433"/>
      <c r="CLN126" s="433"/>
      <c r="CLO126" s="433"/>
      <c r="CLP126" s="433"/>
      <c r="CLQ126" s="433"/>
      <c r="CLR126" s="433"/>
      <c r="CLS126" s="433"/>
      <c r="CLT126" s="433"/>
      <c r="CLU126" s="433"/>
      <c r="CLV126" s="433"/>
      <c r="CLW126" s="433"/>
      <c r="CLX126" s="433"/>
      <c r="CLY126" s="433"/>
      <c r="CLZ126" s="433"/>
      <c r="CMA126" s="433"/>
      <c r="CMB126" s="433"/>
      <c r="CMC126" s="433"/>
      <c r="CMD126" s="433"/>
      <c r="CME126" s="433"/>
      <c r="CMF126" s="433"/>
      <c r="CMG126" s="433"/>
      <c r="CMH126" s="433"/>
      <c r="CMI126" s="433"/>
      <c r="CMJ126" s="433"/>
      <c r="CMK126" s="433"/>
      <c r="CML126" s="433"/>
      <c r="CMM126" s="433"/>
      <c r="CMN126" s="433"/>
      <c r="CMO126" s="433"/>
      <c r="CMP126" s="433"/>
      <c r="CMQ126" s="433"/>
      <c r="CMR126" s="433"/>
      <c r="CMS126" s="433"/>
      <c r="CMT126" s="433"/>
      <c r="CMU126" s="433"/>
      <c r="CMV126" s="433"/>
      <c r="CMW126" s="433"/>
      <c r="CMX126" s="433"/>
      <c r="CMY126" s="433"/>
      <c r="CMZ126" s="433"/>
      <c r="CNA126" s="433"/>
      <c r="CNB126" s="433"/>
      <c r="CNC126" s="433"/>
      <c r="CND126" s="433"/>
      <c r="CNE126" s="433"/>
      <c r="CNF126" s="433"/>
      <c r="CNG126" s="433"/>
      <c r="CNH126" s="433"/>
      <c r="CNI126" s="433"/>
      <c r="CNJ126" s="433"/>
      <c r="CNK126" s="433"/>
      <c r="CNL126" s="433"/>
      <c r="CNM126" s="433"/>
      <c r="CNN126" s="433"/>
      <c r="CNO126" s="433"/>
      <c r="CNP126" s="433"/>
      <c r="CNQ126" s="433"/>
      <c r="CNR126" s="433"/>
      <c r="CNS126" s="433"/>
      <c r="CNT126" s="433"/>
      <c r="CNU126" s="433"/>
      <c r="CNV126" s="433"/>
      <c r="CNW126" s="433"/>
      <c r="CNX126" s="433"/>
      <c r="CNY126" s="433"/>
      <c r="CNZ126" s="433"/>
      <c r="COA126" s="433"/>
      <c r="COB126" s="433"/>
      <c r="COC126" s="433"/>
      <c r="COD126" s="433"/>
      <c r="COE126" s="433"/>
      <c r="COF126" s="433"/>
      <c r="COG126" s="433"/>
      <c r="COH126" s="433"/>
      <c r="COI126" s="433"/>
      <c r="COJ126" s="433"/>
      <c r="COK126" s="433"/>
      <c r="COL126" s="433"/>
      <c r="COM126" s="433"/>
      <c r="CON126" s="433"/>
      <c r="COO126" s="433"/>
      <c r="COP126" s="433"/>
      <c r="COQ126" s="433"/>
      <c r="COR126" s="433"/>
      <c r="COS126" s="433"/>
      <c r="COT126" s="433"/>
      <c r="COU126" s="433"/>
      <c r="COV126" s="433"/>
      <c r="COW126" s="433"/>
      <c r="COX126" s="433"/>
      <c r="COY126" s="433"/>
      <c r="COZ126" s="433"/>
      <c r="CPA126" s="433"/>
      <c r="CPB126" s="433"/>
      <c r="CPC126" s="433"/>
      <c r="CPD126" s="433"/>
      <c r="CPE126" s="433"/>
      <c r="CPF126" s="433"/>
      <c r="CPG126" s="433"/>
      <c r="CPH126" s="433"/>
      <c r="CPI126" s="433"/>
      <c r="CPJ126" s="433"/>
      <c r="CPK126" s="433"/>
      <c r="CPL126" s="433"/>
      <c r="CPM126" s="433"/>
      <c r="CPN126" s="433"/>
      <c r="CPO126" s="433"/>
      <c r="CPP126" s="433"/>
      <c r="CPQ126" s="433"/>
      <c r="CPR126" s="433"/>
      <c r="CPS126" s="433"/>
      <c r="CPT126" s="433"/>
      <c r="CPU126" s="433"/>
      <c r="CPV126" s="433"/>
      <c r="CPW126" s="433"/>
      <c r="CPX126" s="433"/>
      <c r="CPY126" s="433"/>
      <c r="CPZ126" s="433"/>
      <c r="CQA126" s="433"/>
      <c r="CQB126" s="433"/>
      <c r="CQC126" s="433"/>
      <c r="CQD126" s="433"/>
      <c r="CQE126" s="433"/>
      <c r="CQF126" s="433"/>
      <c r="CQG126" s="433"/>
      <c r="CQH126" s="433"/>
      <c r="CQI126" s="433"/>
      <c r="CQJ126" s="433"/>
      <c r="CQK126" s="433"/>
      <c r="CQL126" s="433"/>
      <c r="CQM126" s="433"/>
      <c r="CQN126" s="433"/>
      <c r="CQO126" s="433"/>
      <c r="CQP126" s="433"/>
      <c r="CQQ126" s="433"/>
      <c r="CQR126" s="433"/>
      <c r="CQS126" s="433"/>
      <c r="CQT126" s="433"/>
      <c r="CQU126" s="433"/>
      <c r="CQV126" s="433"/>
      <c r="CQW126" s="433"/>
      <c r="CQX126" s="433"/>
      <c r="CQY126" s="433"/>
      <c r="CQZ126" s="433"/>
      <c r="CRA126" s="433"/>
      <c r="CRB126" s="433"/>
      <c r="CRC126" s="433"/>
      <c r="CRD126" s="433"/>
      <c r="CRE126" s="433"/>
      <c r="CRF126" s="433"/>
      <c r="CRG126" s="433"/>
      <c r="CRH126" s="433"/>
      <c r="CRI126" s="433"/>
      <c r="CRJ126" s="433"/>
      <c r="CRK126" s="433"/>
      <c r="CRL126" s="433"/>
      <c r="CRM126" s="433"/>
      <c r="CRN126" s="433"/>
      <c r="CRO126" s="433"/>
      <c r="CRP126" s="433"/>
      <c r="CRQ126" s="433"/>
      <c r="CRR126" s="433"/>
      <c r="CRS126" s="433"/>
      <c r="CRT126" s="433"/>
      <c r="CRU126" s="433"/>
      <c r="CRV126" s="433"/>
      <c r="CRW126" s="433"/>
      <c r="CRX126" s="433"/>
      <c r="CRY126" s="433"/>
      <c r="CRZ126" s="433"/>
      <c r="CSA126" s="433"/>
      <c r="CSB126" s="433"/>
      <c r="CSC126" s="433"/>
      <c r="CSD126" s="433"/>
      <c r="CSE126" s="433"/>
      <c r="CSF126" s="433"/>
      <c r="CSG126" s="433"/>
      <c r="CSH126" s="433"/>
      <c r="CSI126" s="433"/>
      <c r="CSJ126" s="433"/>
      <c r="CSK126" s="433"/>
      <c r="CSL126" s="433"/>
      <c r="CSM126" s="433"/>
      <c r="CSN126" s="433"/>
      <c r="CSO126" s="433"/>
      <c r="CSP126" s="433"/>
      <c r="CSQ126" s="433"/>
      <c r="CSR126" s="433"/>
      <c r="CSS126" s="433"/>
      <c r="CST126" s="433"/>
      <c r="CSU126" s="433"/>
      <c r="CSV126" s="433"/>
      <c r="CSW126" s="433"/>
      <c r="CSX126" s="433"/>
      <c r="CSY126" s="433"/>
      <c r="CSZ126" s="433"/>
      <c r="CTA126" s="433"/>
      <c r="CTB126" s="433"/>
      <c r="CTC126" s="433"/>
      <c r="CTD126" s="433"/>
      <c r="CTE126" s="433"/>
      <c r="CTF126" s="433"/>
      <c r="CTG126" s="433"/>
      <c r="CTH126" s="433"/>
      <c r="CTI126" s="433"/>
      <c r="CTJ126" s="433"/>
      <c r="CTK126" s="433"/>
      <c r="CTL126" s="433"/>
      <c r="CTM126" s="433"/>
      <c r="CTN126" s="433"/>
      <c r="CTO126" s="433"/>
      <c r="CTP126" s="433"/>
      <c r="CTQ126" s="433"/>
      <c r="CTR126" s="433"/>
      <c r="CTS126" s="433"/>
      <c r="CTT126" s="433"/>
      <c r="CTU126" s="433"/>
      <c r="CTV126" s="433"/>
      <c r="CTW126" s="433"/>
      <c r="CTX126" s="433"/>
      <c r="CTY126" s="433"/>
      <c r="CTZ126" s="433"/>
      <c r="CUA126" s="433"/>
      <c r="CUB126" s="433"/>
      <c r="CUC126" s="433"/>
      <c r="CUD126" s="433"/>
      <c r="CUE126" s="433"/>
      <c r="CUF126" s="433"/>
      <c r="CUG126" s="433"/>
      <c r="CUH126" s="433"/>
      <c r="CUI126" s="433"/>
      <c r="CUJ126" s="433"/>
      <c r="CUK126" s="433"/>
      <c r="CUL126" s="433"/>
      <c r="CUM126" s="433"/>
      <c r="CUN126" s="433"/>
      <c r="CUO126" s="433"/>
      <c r="CUP126" s="433"/>
      <c r="CUQ126" s="433"/>
      <c r="CUR126" s="433"/>
      <c r="CUS126" s="433"/>
      <c r="CUT126" s="433"/>
      <c r="CUU126" s="433"/>
      <c r="CUV126" s="433"/>
      <c r="CUW126" s="433"/>
      <c r="CUX126" s="433"/>
      <c r="CUY126" s="433"/>
      <c r="CUZ126" s="433"/>
      <c r="CVA126" s="433"/>
      <c r="CVB126" s="433"/>
      <c r="CVC126" s="433"/>
      <c r="CVD126" s="433"/>
      <c r="CVE126" s="433"/>
      <c r="CVF126" s="433"/>
      <c r="CVG126" s="433"/>
      <c r="CVH126" s="433"/>
      <c r="CVI126" s="433"/>
      <c r="CVJ126" s="433"/>
      <c r="CVK126" s="433"/>
      <c r="CVL126" s="433"/>
      <c r="CVM126" s="433"/>
      <c r="CVN126" s="433"/>
      <c r="CVO126" s="433"/>
      <c r="CVP126" s="433"/>
      <c r="CVQ126" s="433"/>
      <c r="CVR126" s="433"/>
      <c r="CVS126" s="433"/>
      <c r="CVT126" s="433"/>
      <c r="CVU126" s="433"/>
      <c r="CVV126" s="433"/>
      <c r="CVW126" s="433"/>
      <c r="CVX126" s="433"/>
      <c r="CVY126" s="433"/>
      <c r="CVZ126" s="433"/>
      <c r="CWA126" s="433"/>
      <c r="CWB126" s="433"/>
      <c r="CWC126" s="433"/>
      <c r="CWD126" s="433"/>
      <c r="CWE126" s="433"/>
      <c r="CWF126" s="433"/>
      <c r="CWG126" s="433"/>
      <c r="CWH126" s="433"/>
      <c r="CWI126" s="433"/>
      <c r="CWJ126" s="433"/>
      <c r="CWK126" s="433"/>
      <c r="CWL126" s="433"/>
      <c r="CWM126" s="433"/>
      <c r="CWN126" s="433"/>
      <c r="CWO126" s="433"/>
      <c r="CWP126" s="433"/>
      <c r="CWQ126" s="433"/>
      <c r="CWR126" s="433"/>
      <c r="CWS126" s="433"/>
      <c r="CWT126" s="433"/>
      <c r="CWU126" s="433"/>
      <c r="CWV126" s="433"/>
      <c r="CWW126" s="433"/>
      <c r="CWX126" s="433"/>
      <c r="CWY126" s="433"/>
      <c r="CWZ126" s="433"/>
      <c r="CXA126" s="433"/>
      <c r="CXB126" s="433"/>
      <c r="CXC126" s="433"/>
      <c r="CXD126" s="433"/>
      <c r="CXE126" s="433"/>
      <c r="CXF126" s="433"/>
      <c r="CXG126" s="433"/>
      <c r="CXH126" s="433"/>
      <c r="CXI126" s="433"/>
      <c r="CXJ126" s="433"/>
      <c r="CXK126" s="433"/>
      <c r="CXL126" s="433"/>
      <c r="CXM126" s="433"/>
      <c r="CXN126" s="433"/>
      <c r="CXO126" s="433"/>
      <c r="CXP126" s="433"/>
      <c r="CXQ126" s="433"/>
      <c r="CXR126" s="433"/>
      <c r="CXS126" s="433"/>
      <c r="CXT126" s="433"/>
      <c r="CXU126" s="433"/>
      <c r="CXV126" s="433"/>
      <c r="CXW126" s="433"/>
      <c r="CXX126" s="433"/>
      <c r="CXY126" s="433"/>
      <c r="CXZ126" s="433"/>
      <c r="CYA126" s="433"/>
      <c r="CYB126" s="433"/>
      <c r="CYC126" s="433"/>
      <c r="CYD126" s="433"/>
      <c r="CYE126" s="433"/>
      <c r="CYF126" s="433"/>
      <c r="CYG126" s="433"/>
      <c r="CYH126" s="433"/>
      <c r="CYI126" s="433"/>
      <c r="CYJ126" s="433"/>
      <c r="CYK126" s="433"/>
      <c r="CYL126" s="433"/>
      <c r="CYM126" s="433"/>
      <c r="CYN126" s="433"/>
      <c r="CYO126" s="433"/>
      <c r="CYP126" s="433"/>
      <c r="CYQ126" s="433"/>
      <c r="CYR126" s="433"/>
      <c r="CYS126" s="433"/>
      <c r="CYT126" s="433"/>
      <c r="CYU126" s="433"/>
      <c r="CYV126" s="433"/>
      <c r="CYW126" s="433"/>
      <c r="CYX126" s="433"/>
      <c r="CYY126" s="433"/>
      <c r="CYZ126" s="433"/>
      <c r="CZA126" s="433"/>
      <c r="CZB126" s="433"/>
      <c r="CZC126" s="433"/>
      <c r="CZD126" s="433"/>
      <c r="CZE126" s="433"/>
      <c r="CZF126" s="433"/>
      <c r="CZG126" s="433"/>
      <c r="CZH126" s="433"/>
      <c r="CZI126" s="433"/>
      <c r="CZJ126" s="433"/>
      <c r="CZK126" s="433"/>
      <c r="CZL126" s="433"/>
      <c r="CZM126" s="433"/>
      <c r="CZN126" s="433"/>
      <c r="CZO126" s="433"/>
      <c r="CZP126" s="433"/>
      <c r="CZQ126" s="433"/>
      <c r="CZR126" s="433"/>
      <c r="CZS126" s="433"/>
      <c r="CZT126" s="433"/>
      <c r="CZU126" s="433"/>
      <c r="CZV126" s="433"/>
      <c r="CZW126" s="433"/>
      <c r="CZX126" s="433"/>
      <c r="CZY126" s="433"/>
      <c r="CZZ126" s="433"/>
      <c r="DAA126" s="433"/>
      <c r="DAB126" s="433"/>
      <c r="DAC126" s="433"/>
      <c r="DAD126" s="433"/>
      <c r="DAE126" s="433"/>
      <c r="DAF126" s="433"/>
      <c r="DAG126" s="433"/>
      <c r="DAH126" s="433"/>
      <c r="DAI126" s="433"/>
      <c r="DAJ126" s="433"/>
      <c r="DAK126" s="433"/>
      <c r="DAL126" s="433"/>
      <c r="DAM126" s="433"/>
      <c r="DAN126" s="433"/>
      <c r="DAO126" s="433"/>
      <c r="DAP126" s="433"/>
      <c r="DAQ126" s="433"/>
      <c r="DAR126" s="433"/>
      <c r="DAS126" s="433"/>
      <c r="DAT126" s="433"/>
      <c r="DAU126" s="433"/>
      <c r="DAV126" s="433"/>
      <c r="DAW126" s="433"/>
      <c r="DAX126" s="433"/>
      <c r="DAY126" s="433"/>
      <c r="DAZ126" s="433"/>
      <c r="DBA126" s="433"/>
      <c r="DBB126" s="433"/>
      <c r="DBC126" s="433"/>
      <c r="DBD126" s="433"/>
      <c r="DBE126" s="433"/>
      <c r="DBF126" s="433"/>
      <c r="DBG126" s="433"/>
      <c r="DBH126" s="433"/>
      <c r="DBI126" s="433"/>
      <c r="DBJ126" s="433"/>
      <c r="DBK126" s="433"/>
      <c r="DBL126" s="433"/>
      <c r="DBM126" s="433"/>
      <c r="DBN126" s="433"/>
      <c r="DBO126" s="433"/>
      <c r="DBP126" s="433"/>
      <c r="DBQ126" s="433"/>
      <c r="DBR126" s="433"/>
      <c r="DBS126" s="433"/>
      <c r="DBT126" s="433"/>
      <c r="DBU126" s="433"/>
      <c r="DBV126" s="433"/>
      <c r="DBW126" s="433"/>
      <c r="DBX126" s="433"/>
      <c r="DBY126" s="433"/>
      <c r="DBZ126" s="433"/>
      <c r="DCA126" s="433"/>
      <c r="DCB126" s="433"/>
      <c r="DCC126" s="433"/>
      <c r="DCD126" s="433"/>
      <c r="DCE126" s="433"/>
      <c r="DCF126" s="433"/>
      <c r="DCG126" s="433"/>
      <c r="DCH126" s="433"/>
      <c r="DCI126" s="433"/>
      <c r="DCJ126" s="433"/>
      <c r="DCK126" s="433"/>
      <c r="DCL126" s="433"/>
      <c r="DCM126" s="433"/>
      <c r="DCN126" s="433"/>
      <c r="DCO126" s="433"/>
      <c r="DCP126" s="433"/>
      <c r="DCQ126" s="433"/>
      <c r="DCR126" s="433"/>
      <c r="DCS126" s="433"/>
      <c r="DCT126" s="433"/>
      <c r="DCU126" s="433"/>
      <c r="DCV126" s="433"/>
      <c r="DCW126" s="433"/>
      <c r="DCX126" s="433"/>
      <c r="DCY126" s="433"/>
      <c r="DCZ126" s="433"/>
      <c r="DDA126" s="433"/>
      <c r="DDB126" s="433"/>
      <c r="DDC126" s="433"/>
      <c r="DDD126" s="433"/>
      <c r="DDE126" s="433"/>
      <c r="DDF126" s="433"/>
      <c r="DDG126" s="433"/>
      <c r="DDH126" s="433"/>
      <c r="DDI126" s="433"/>
      <c r="DDJ126" s="433"/>
      <c r="DDK126" s="433"/>
      <c r="DDL126" s="433"/>
      <c r="DDM126" s="433"/>
      <c r="DDN126" s="433"/>
      <c r="DDO126" s="433"/>
      <c r="DDP126" s="433"/>
      <c r="DDQ126" s="433"/>
      <c r="DDR126" s="433"/>
      <c r="DDS126" s="433"/>
      <c r="DDT126" s="433"/>
      <c r="DDU126" s="433"/>
      <c r="DDV126" s="433"/>
      <c r="DDW126" s="433"/>
      <c r="DDX126" s="433"/>
      <c r="DDY126" s="433"/>
      <c r="DDZ126" s="433"/>
      <c r="DEA126" s="433"/>
      <c r="DEB126" s="433"/>
      <c r="DEC126" s="433"/>
      <c r="DED126" s="433"/>
      <c r="DEE126" s="433"/>
      <c r="DEF126" s="433"/>
      <c r="DEG126" s="433"/>
      <c r="DEH126" s="433"/>
      <c r="DEI126" s="433"/>
      <c r="DEJ126" s="433"/>
      <c r="DEK126" s="433"/>
      <c r="DEL126" s="433"/>
      <c r="DEM126" s="433"/>
      <c r="DEN126" s="433"/>
      <c r="DEO126" s="433"/>
      <c r="DEP126" s="433"/>
      <c r="DEQ126" s="433"/>
      <c r="DER126" s="433"/>
      <c r="DES126" s="433"/>
      <c r="DET126" s="433"/>
      <c r="DEU126" s="433"/>
      <c r="DEV126" s="433"/>
      <c r="DEW126" s="433"/>
      <c r="DEX126" s="433"/>
      <c r="DEY126" s="433"/>
      <c r="DEZ126" s="433"/>
      <c r="DFA126" s="433"/>
      <c r="DFB126" s="433"/>
      <c r="DFC126" s="433"/>
      <c r="DFD126" s="433"/>
      <c r="DFE126" s="433"/>
      <c r="DFF126" s="433"/>
      <c r="DFG126" s="433"/>
      <c r="DFH126" s="433"/>
      <c r="DFI126" s="433"/>
      <c r="DFJ126" s="433"/>
      <c r="DFK126" s="433"/>
      <c r="DFL126" s="433"/>
      <c r="DFM126" s="433"/>
      <c r="DFN126" s="433"/>
      <c r="DFO126" s="433"/>
      <c r="DFP126" s="433"/>
      <c r="DFQ126" s="433"/>
      <c r="DFR126" s="433"/>
      <c r="DFS126" s="433"/>
      <c r="DFT126" s="433"/>
      <c r="DFU126" s="433"/>
      <c r="DFV126" s="433"/>
      <c r="DFW126" s="433"/>
      <c r="DFX126" s="433"/>
      <c r="DFY126" s="433"/>
      <c r="DFZ126" s="433"/>
      <c r="DGA126" s="433"/>
      <c r="DGB126" s="433"/>
      <c r="DGC126" s="433"/>
      <c r="DGD126" s="433"/>
      <c r="DGE126" s="433"/>
      <c r="DGF126" s="433"/>
      <c r="DGG126" s="433"/>
      <c r="DGH126" s="433"/>
      <c r="DGI126" s="433"/>
      <c r="DGJ126" s="433"/>
      <c r="DGK126" s="433"/>
      <c r="DGL126" s="433"/>
      <c r="DGM126" s="433"/>
      <c r="DGN126" s="433"/>
      <c r="DGO126" s="433"/>
      <c r="DGP126" s="433"/>
      <c r="DGQ126" s="433"/>
      <c r="DGR126" s="433"/>
      <c r="DGS126" s="433"/>
      <c r="DGT126" s="433"/>
      <c r="DGU126" s="433"/>
      <c r="DGV126" s="433"/>
      <c r="DGW126" s="433"/>
      <c r="DGX126" s="433"/>
      <c r="DGY126" s="433"/>
      <c r="DGZ126" s="433"/>
      <c r="DHA126" s="433"/>
      <c r="DHB126" s="433"/>
      <c r="DHC126" s="433"/>
      <c r="DHD126" s="433"/>
      <c r="DHE126" s="433"/>
      <c r="DHF126" s="433"/>
      <c r="DHG126" s="433"/>
      <c r="DHH126" s="433"/>
      <c r="DHI126" s="433"/>
      <c r="DHJ126" s="433"/>
      <c r="DHK126" s="433"/>
      <c r="DHL126" s="433"/>
      <c r="DHM126" s="433"/>
      <c r="DHN126" s="433"/>
      <c r="DHO126" s="433"/>
      <c r="DHP126" s="433"/>
      <c r="DHQ126" s="433"/>
      <c r="DHR126" s="433"/>
      <c r="DHS126" s="433"/>
      <c r="DHT126" s="433"/>
      <c r="DHU126" s="433"/>
      <c r="DHV126" s="433"/>
      <c r="DHW126" s="433"/>
      <c r="DHX126" s="433"/>
      <c r="DHY126" s="433"/>
      <c r="DHZ126" s="433"/>
      <c r="DIA126" s="433"/>
      <c r="DIB126" s="433"/>
      <c r="DIC126" s="433"/>
      <c r="DID126" s="433"/>
      <c r="DIE126" s="433"/>
      <c r="DIF126" s="433"/>
      <c r="DIG126" s="433"/>
      <c r="DIH126" s="433"/>
      <c r="DII126" s="433"/>
      <c r="DIJ126" s="433"/>
      <c r="DIK126" s="433"/>
      <c r="DIL126" s="433"/>
      <c r="DIM126" s="433"/>
      <c r="DIN126" s="433"/>
      <c r="DIO126" s="433"/>
      <c r="DIP126" s="433"/>
      <c r="DIQ126" s="433"/>
      <c r="DIR126" s="433"/>
      <c r="DIS126" s="433"/>
      <c r="DIT126" s="433"/>
      <c r="DIU126" s="433"/>
      <c r="DIV126" s="433"/>
      <c r="DIW126" s="433"/>
      <c r="DIX126" s="433"/>
      <c r="DIY126" s="433"/>
      <c r="DIZ126" s="433"/>
      <c r="DJA126" s="433"/>
      <c r="DJB126" s="433"/>
      <c r="DJC126" s="433"/>
      <c r="DJD126" s="433"/>
      <c r="DJE126" s="433"/>
      <c r="DJF126" s="433"/>
      <c r="DJG126" s="433"/>
      <c r="DJH126" s="433"/>
      <c r="DJI126" s="433"/>
      <c r="DJJ126" s="433"/>
      <c r="DJK126" s="433"/>
      <c r="DJL126" s="433"/>
      <c r="DJM126" s="433"/>
      <c r="DJN126" s="433"/>
      <c r="DJO126" s="433"/>
      <c r="DJP126" s="433"/>
      <c r="DJQ126" s="433"/>
      <c r="DJR126" s="433"/>
      <c r="DJS126" s="433"/>
      <c r="DJT126" s="433"/>
      <c r="DJU126" s="433"/>
      <c r="DJV126" s="433"/>
      <c r="DJW126" s="433"/>
      <c r="DJX126" s="433"/>
      <c r="DJY126" s="433"/>
      <c r="DJZ126" s="433"/>
      <c r="DKA126" s="433"/>
      <c r="DKB126" s="433"/>
      <c r="DKC126" s="433"/>
      <c r="DKD126" s="433"/>
      <c r="DKE126" s="433"/>
      <c r="DKF126" s="433"/>
      <c r="DKG126" s="433"/>
      <c r="DKH126" s="433"/>
      <c r="DKI126" s="433"/>
      <c r="DKJ126" s="433"/>
      <c r="DKK126" s="433"/>
      <c r="DKL126" s="433"/>
      <c r="DKM126" s="433"/>
      <c r="DKN126" s="433"/>
      <c r="DKO126" s="433"/>
      <c r="DKP126" s="433"/>
      <c r="DKQ126" s="433"/>
      <c r="DKR126" s="433"/>
      <c r="DKS126" s="433"/>
      <c r="DKT126" s="433"/>
      <c r="DKU126" s="433"/>
      <c r="DKV126" s="433"/>
      <c r="DKW126" s="433"/>
      <c r="DKX126" s="433"/>
      <c r="DKY126" s="433"/>
      <c r="DKZ126" s="433"/>
      <c r="DLA126" s="433"/>
      <c r="DLB126" s="433"/>
      <c r="DLC126" s="433"/>
      <c r="DLD126" s="433"/>
      <c r="DLE126" s="433"/>
      <c r="DLF126" s="433"/>
      <c r="DLG126" s="433"/>
      <c r="DLH126" s="433"/>
      <c r="DLI126" s="433"/>
      <c r="DLJ126" s="433"/>
      <c r="DLK126" s="433"/>
      <c r="DLL126" s="433"/>
      <c r="DLM126" s="433"/>
      <c r="DLN126" s="433"/>
      <c r="DLO126" s="433"/>
      <c r="DLP126" s="433"/>
      <c r="DLQ126" s="433"/>
      <c r="DLR126" s="433"/>
      <c r="DLS126" s="433"/>
      <c r="DLT126" s="433"/>
      <c r="DLU126" s="433"/>
      <c r="DLV126" s="433"/>
      <c r="DLW126" s="433"/>
      <c r="DLX126" s="433"/>
      <c r="DLY126" s="433"/>
      <c r="DLZ126" s="433"/>
      <c r="DMA126" s="433"/>
      <c r="DMB126" s="433"/>
      <c r="DMC126" s="433"/>
      <c r="DMD126" s="433"/>
      <c r="DME126" s="433"/>
      <c r="DMF126" s="433"/>
      <c r="DMG126" s="433"/>
      <c r="DMH126" s="433"/>
      <c r="DMI126" s="433"/>
      <c r="DMJ126" s="433"/>
      <c r="DMK126" s="433"/>
      <c r="DML126" s="433"/>
      <c r="DMM126" s="433"/>
      <c r="DMN126" s="433"/>
      <c r="DMO126" s="433"/>
      <c r="DMP126" s="433"/>
      <c r="DMQ126" s="433"/>
      <c r="DMR126" s="433"/>
      <c r="DMS126" s="433"/>
      <c r="DMT126" s="433"/>
      <c r="DMU126" s="433"/>
      <c r="DMV126" s="433"/>
      <c r="DMW126" s="433"/>
      <c r="DMX126" s="433"/>
      <c r="DMY126" s="433"/>
      <c r="DMZ126" s="433"/>
      <c r="DNA126" s="433"/>
      <c r="DNB126" s="433"/>
      <c r="DNC126" s="433"/>
      <c r="DND126" s="433"/>
      <c r="DNE126" s="433"/>
      <c r="DNF126" s="433"/>
      <c r="DNG126" s="433"/>
      <c r="DNH126" s="433"/>
      <c r="DNI126" s="433"/>
      <c r="DNJ126" s="433"/>
      <c r="DNK126" s="433"/>
      <c r="DNL126" s="433"/>
      <c r="DNM126" s="433"/>
      <c r="DNN126" s="433"/>
      <c r="DNO126" s="433"/>
      <c r="DNP126" s="433"/>
      <c r="DNQ126" s="433"/>
      <c r="DNR126" s="433"/>
      <c r="DNS126" s="433"/>
      <c r="DNT126" s="433"/>
      <c r="DNU126" s="433"/>
      <c r="DNV126" s="433"/>
      <c r="DNW126" s="433"/>
      <c r="DNX126" s="433"/>
      <c r="DNY126" s="433"/>
      <c r="DNZ126" s="433"/>
      <c r="DOA126" s="433"/>
      <c r="DOB126" s="433"/>
      <c r="DOC126" s="433"/>
      <c r="DOD126" s="433"/>
      <c r="DOE126" s="433"/>
      <c r="DOF126" s="433"/>
      <c r="DOG126" s="433"/>
      <c r="DOH126" s="433"/>
      <c r="DOI126" s="433"/>
      <c r="DOJ126" s="433"/>
      <c r="DOK126" s="433"/>
      <c r="DOL126" s="433"/>
      <c r="DOM126" s="433"/>
      <c r="DON126" s="433"/>
      <c r="DOO126" s="433"/>
      <c r="DOP126" s="433"/>
      <c r="DOQ126" s="433"/>
      <c r="DOR126" s="433"/>
      <c r="DOS126" s="433"/>
      <c r="DOT126" s="433"/>
      <c r="DOU126" s="433"/>
      <c r="DOV126" s="433"/>
      <c r="DOW126" s="433"/>
      <c r="DOX126" s="433"/>
      <c r="DOY126" s="433"/>
      <c r="DOZ126" s="433"/>
      <c r="DPA126" s="433"/>
      <c r="DPB126" s="433"/>
      <c r="DPC126" s="433"/>
      <c r="DPD126" s="433"/>
      <c r="DPE126" s="433"/>
      <c r="DPF126" s="433"/>
      <c r="DPG126" s="433"/>
      <c r="DPH126" s="433"/>
      <c r="DPI126" s="433"/>
      <c r="DPJ126" s="433"/>
      <c r="DPK126" s="433"/>
      <c r="DPL126" s="433"/>
      <c r="DPM126" s="433"/>
      <c r="DPN126" s="433"/>
      <c r="DPO126" s="433"/>
      <c r="DPP126" s="433"/>
      <c r="DPQ126" s="433"/>
      <c r="DPR126" s="433"/>
      <c r="DPS126" s="433"/>
      <c r="DPT126" s="433"/>
      <c r="DPU126" s="433"/>
      <c r="DPV126" s="433"/>
      <c r="DPW126" s="433"/>
      <c r="DPX126" s="433"/>
      <c r="DPY126" s="433"/>
      <c r="DPZ126" s="433"/>
      <c r="DQA126" s="433"/>
      <c r="DQB126" s="433"/>
      <c r="DQC126" s="433"/>
      <c r="DQD126" s="433"/>
      <c r="DQE126" s="433"/>
      <c r="DQF126" s="433"/>
      <c r="DQG126" s="433"/>
      <c r="DQH126" s="433"/>
      <c r="DQI126" s="433"/>
      <c r="DQJ126" s="433"/>
      <c r="DQK126" s="433"/>
      <c r="DQL126" s="433"/>
      <c r="DQM126" s="433"/>
      <c r="DQN126" s="433"/>
      <c r="DQO126" s="433"/>
      <c r="DQP126" s="433"/>
      <c r="DQQ126" s="433"/>
      <c r="DQR126" s="433"/>
      <c r="DQS126" s="433"/>
      <c r="DQT126" s="433"/>
      <c r="DQU126" s="433"/>
      <c r="DQV126" s="433"/>
      <c r="DQW126" s="433"/>
      <c r="DQX126" s="433"/>
      <c r="DQY126" s="433"/>
      <c r="DQZ126" s="433"/>
      <c r="DRA126" s="433"/>
      <c r="DRB126" s="433"/>
      <c r="DRC126" s="433"/>
      <c r="DRD126" s="433"/>
      <c r="DRE126" s="433"/>
      <c r="DRF126" s="433"/>
      <c r="DRG126" s="433"/>
      <c r="DRH126" s="433"/>
      <c r="DRI126" s="433"/>
      <c r="DRJ126" s="433"/>
      <c r="DRK126" s="433"/>
      <c r="DRL126" s="433"/>
      <c r="DRM126" s="433"/>
      <c r="DRN126" s="433"/>
      <c r="DRO126" s="433"/>
      <c r="DRP126" s="433"/>
      <c r="DRQ126" s="433"/>
      <c r="DRR126" s="433"/>
      <c r="DRS126" s="433"/>
      <c r="DRT126" s="433"/>
      <c r="DRU126" s="433"/>
      <c r="DRV126" s="433"/>
      <c r="DRW126" s="433"/>
      <c r="DRX126" s="433"/>
      <c r="DRY126" s="433"/>
      <c r="DRZ126" s="433"/>
      <c r="DSA126" s="433"/>
      <c r="DSB126" s="433"/>
      <c r="DSC126" s="433"/>
      <c r="DSD126" s="433"/>
      <c r="DSE126" s="433"/>
      <c r="DSF126" s="433"/>
      <c r="DSG126" s="433"/>
      <c r="DSH126" s="433"/>
      <c r="DSI126" s="433"/>
      <c r="DSJ126" s="433"/>
      <c r="DSK126" s="433"/>
      <c r="DSL126" s="433"/>
      <c r="DSM126" s="433"/>
      <c r="DSN126" s="433"/>
      <c r="DSO126" s="433"/>
      <c r="DSP126" s="433"/>
      <c r="DSQ126" s="433"/>
      <c r="DSR126" s="433"/>
      <c r="DSS126" s="433"/>
      <c r="DST126" s="433"/>
      <c r="DSU126" s="433"/>
      <c r="DSV126" s="433"/>
      <c r="DSW126" s="433"/>
      <c r="DSX126" s="433"/>
      <c r="DSY126" s="433"/>
      <c r="DSZ126" s="433"/>
      <c r="DTA126" s="433"/>
      <c r="DTB126" s="433"/>
      <c r="DTC126" s="433"/>
      <c r="DTD126" s="433"/>
      <c r="DTE126" s="433"/>
      <c r="DTF126" s="433"/>
      <c r="DTG126" s="433"/>
      <c r="DTH126" s="433"/>
      <c r="DTI126" s="433"/>
      <c r="DTJ126" s="433"/>
      <c r="DTK126" s="433"/>
      <c r="DTL126" s="433"/>
      <c r="DTM126" s="433"/>
      <c r="DTN126" s="433"/>
      <c r="DTO126" s="433"/>
      <c r="DTP126" s="433"/>
      <c r="DTQ126" s="433"/>
      <c r="DTR126" s="433"/>
      <c r="DTS126" s="433"/>
      <c r="DTT126" s="433"/>
      <c r="DTU126" s="433"/>
      <c r="DTV126" s="433"/>
      <c r="DTW126" s="433"/>
      <c r="DTX126" s="433"/>
      <c r="DTY126" s="433"/>
      <c r="DTZ126" s="433"/>
      <c r="DUA126" s="433"/>
      <c r="DUB126" s="433"/>
      <c r="DUC126" s="433"/>
      <c r="DUD126" s="433"/>
      <c r="DUE126" s="433"/>
      <c r="DUF126" s="433"/>
      <c r="DUG126" s="433"/>
      <c r="DUH126" s="433"/>
      <c r="DUI126" s="433"/>
      <c r="DUJ126" s="433"/>
      <c r="DUK126" s="433"/>
      <c r="DUL126" s="433"/>
      <c r="DUM126" s="433"/>
      <c r="DUN126" s="433"/>
      <c r="DUO126" s="433"/>
      <c r="DUP126" s="433"/>
      <c r="DUQ126" s="433"/>
      <c r="DUR126" s="433"/>
      <c r="DUS126" s="433"/>
      <c r="DUT126" s="433"/>
      <c r="DUU126" s="433"/>
      <c r="DUV126" s="433"/>
      <c r="DUW126" s="433"/>
      <c r="DUX126" s="433"/>
      <c r="DUY126" s="433"/>
      <c r="DUZ126" s="433"/>
      <c r="DVA126" s="433"/>
      <c r="DVB126" s="433"/>
      <c r="DVC126" s="433"/>
      <c r="DVD126" s="433"/>
      <c r="DVE126" s="433"/>
      <c r="DVF126" s="433"/>
      <c r="DVG126" s="433"/>
      <c r="DVH126" s="433"/>
      <c r="DVI126" s="433"/>
      <c r="DVJ126" s="433"/>
      <c r="DVK126" s="433"/>
      <c r="DVL126" s="433"/>
      <c r="DVM126" s="433"/>
      <c r="DVN126" s="433"/>
      <c r="DVO126" s="433"/>
      <c r="DVP126" s="433"/>
      <c r="DVQ126" s="433"/>
      <c r="DVR126" s="433"/>
      <c r="DVS126" s="433"/>
      <c r="DVT126" s="433"/>
      <c r="DVU126" s="433"/>
      <c r="DVV126" s="433"/>
      <c r="DVW126" s="433"/>
      <c r="DVX126" s="433"/>
      <c r="DVY126" s="433"/>
      <c r="DVZ126" s="433"/>
      <c r="DWA126" s="433"/>
      <c r="DWB126" s="433"/>
      <c r="DWC126" s="433"/>
      <c r="DWD126" s="433"/>
      <c r="DWE126" s="433"/>
      <c r="DWF126" s="433"/>
      <c r="DWG126" s="433"/>
      <c r="DWH126" s="433"/>
      <c r="DWI126" s="433"/>
      <c r="DWJ126" s="433"/>
      <c r="DWK126" s="433"/>
      <c r="DWL126" s="433"/>
      <c r="DWM126" s="433"/>
      <c r="DWN126" s="433"/>
      <c r="DWO126" s="433"/>
      <c r="DWP126" s="433"/>
      <c r="DWQ126" s="433"/>
      <c r="DWR126" s="433"/>
      <c r="DWS126" s="433"/>
      <c r="DWT126" s="433"/>
      <c r="DWU126" s="433"/>
      <c r="DWV126" s="433"/>
      <c r="DWW126" s="433"/>
      <c r="DWX126" s="433"/>
      <c r="DWY126" s="433"/>
      <c r="DWZ126" s="433"/>
      <c r="DXA126" s="433"/>
      <c r="DXB126" s="433"/>
      <c r="DXC126" s="433"/>
      <c r="DXD126" s="433"/>
      <c r="DXE126" s="433"/>
      <c r="DXF126" s="433"/>
      <c r="DXG126" s="433"/>
      <c r="DXH126" s="433"/>
      <c r="DXI126" s="433"/>
      <c r="DXJ126" s="433"/>
      <c r="DXK126" s="433"/>
      <c r="DXL126" s="433"/>
      <c r="DXM126" s="433"/>
      <c r="DXN126" s="433"/>
      <c r="DXO126" s="433"/>
      <c r="DXP126" s="433"/>
      <c r="DXQ126" s="433"/>
      <c r="DXR126" s="433"/>
      <c r="DXS126" s="433"/>
      <c r="DXT126" s="433"/>
      <c r="DXU126" s="433"/>
      <c r="DXV126" s="433"/>
      <c r="DXW126" s="433"/>
      <c r="DXX126" s="433"/>
      <c r="DXY126" s="433"/>
      <c r="DXZ126" s="433"/>
      <c r="DYA126" s="433"/>
      <c r="DYB126" s="433"/>
      <c r="DYC126" s="433"/>
      <c r="DYD126" s="433"/>
      <c r="DYE126" s="433"/>
      <c r="DYF126" s="433"/>
      <c r="DYG126" s="433"/>
      <c r="DYH126" s="433"/>
      <c r="DYI126" s="433"/>
      <c r="DYJ126" s="433"/>
      <c r="DYK126" s="433"/>
      <c r="DYL126" s="433"/>
      <c r="DYM126" s="433"/>
      <c r="DYN126" s="433"/>
      <c r="DYO126" s="433"/>
      <c r="DYP126" s="433"/>
      <c r="DYQ126" s="433"/>
      <c r="DYR126" s="433"/>
      <c r="DYS126" s="433"/>
      <c r="DYT126" s="433"/>
      <c r="DYU126" s="433"/>
      <c r="DYV126" s="433"/>
      <c r="DYW126" s="433"/>
      <c r="DYX126" s="433"/>
      <c r="DYY126" s="433"/>
      <c r="DYZ126" s="433"/>
      <c r="DZA126" s="433"/>
      <c r="DZB126" s="433"/>
      <c r="DZC126" s="433"/>
      <c r="DZD126" s="433"/>
      <c r="DZE126" s="433"/>
      <c r="DZF126" s="433"/>
      <c r="DZG126" s="433"/>
      <c r="DZH126" s="433"/>
      <c r="DZI126" s="433"/>
      <c r="DZJ126" s="433"/>
      <c r="DZK126" s="433"/>
      <c r="DZL126" s="433"/>
      <c r="DZM126" s="433"/>
      <c r="DZN126" s="433"/>
      <c r="DZO126" s="433"/>
      <c r="DZP126" s="433"/>
      <c r="DZQ126" s="433"/>
      <c r="DZR126" s="433"/>
      <c r="DZS126" s="433"/>
      <c r="DZT126" s="433"/>
      <c r="DZU126" s="433"/>
      <c r="DZV126" s="433"/>
      <c r="DZW126" s="433"/>
      <c r="DZX126" s="433"/>
      <c r="DZY126" s="433"/>
      <c r="DZZ126" s="433"/>
      <c r="EAA126" s="433"/>
      <c r="EAB126" s="433"/>
      <c r="EAC126" s="433"/>
      <c r="EAD126" s="433"/>
      <c r="EAE126" s="433"/>
      <c r="EAF126" s="433"/>
      <c r="EAG126" s="433"/>
      <c r="EAH126" s="433"/>
      <c r="EAI126" s="433"/>
      <c r="EAJ126" s="433"/>
      <c r="EAK126" s="433"/>
      <c r="EAL126" s="433"/>
      <c r="EAM126" s="433"/>
      <c r="EAN126" s="433"/>
      <c r="EAO126" s="433"/>
      <c r="EAP126" s="433"/>
      <c r="EAQ126" s="433"/>
      <c r="EAR126" s="433"/>
      <c r="EAS126" s="433"/>
      <c r="EAT126" s="433"/>
      <c r="EAU126" s="433"/>
      <c r="EAV126" s="433"/>
      <c r="EAW126" s="433"/>
      <c r="EAX126" s="433"/>
      <c r="EAY126" s="433"/>
      <c r="EAZ126" s="433"/>
      <c r="EBA126" s="433"/>
      <c r="EBB126" s="433"/>
      <c r="EBC126" s="433"/>
      <c r="EBD126" s="433"/>
      <c r="EBE126" s="433"/>
      <c r="EBF126" s="433"/>
      <c r="EBG126" s="433"/>
      <c r="EBH126" s="433"/>
      <c r="EBI126" s="433"/>
      <c r="EBJ126" s="433"/>
      <c r="EBK126" s="433"/>
      <c r="EBL126" s="433"/>
      <c r="EBM126" s="433"/>
      <c r="EBN126" s="433"/>
      <c r="EBO126" s="433"/>
      <c r="EBP126" s="433"/>
      <c r="EBQ126" s="433"/>
      <c r="EBR126" s="433"/>
      <c r="EBS126" s="433"/>
      <c r="EBT126" s="433"/>
      <c r="EBU126" s="433"/>
      <c r="EBV126" s="433"/>
      <c r="EBW126" s="433"/>
      <c r="EBX126" s="433"/>
      <c r="EBY126" s="433"/>
      <c r="EBZ126" s="433"/>
      <c r="ECA126" s="433"/>
      <c r="ECB126" s="433"/>
      <c r="ECC126" s="433"/>
      <c r="ECD126" s="433"/>
      <c r="ECE126" s="433"/>
      <c r="ECF126" s="433"/>
      <c r="ECG126" s="433"/>
      <c r="ECH126" s="433"/>
      <c r="ECI126" s="433"/>
      <c r="ECJ126" s="433"/>
      <c r="ECK126" s="433"/>
      <c r="ECL126" s="433"/>
      <c r="ECM126" s="433"/>
      <c r="ECN126" s="433"/>
      <c r="ECO126" s="433"/>
      <c r="ECP126" s="433"/>
      <c r="ECQ126" s="433"/>
      <c r="ECR126" s="433"/>
      <c r="ECS126" s="433"/>
      <c r="ECT126" s="433"/>
      <c r="ECU126" s="433"/>
      <c r="ECV126" s="433"/>
      <c r="ECW126" s="433"/>
      <c r="ECX126" s="433"/>
      <c r="ECY126" s="433"/>
      <c r="ECZ126" s="433"/>
      <c r="EDA126" s="433"/>
      <c r="EDB126" s="433"/>
      <c r="EDC126" s="433"/>
      <c r="EDD126" s="433"/>
      <c r="EDE126" s="433"/>
      <c r="EDF126" s="433"/>
      <c r="EDG126" s="433"/>
      <c r="EDH126" s="433"/>
      <c r="EDI126" s="433"/>
      <c r="EDJ126" s="433"/>
      <c r="EDK126" s="433"/>
      <c r="EDL126" s="433"/>
      <c r="EDM126" s="433"/>
      <c r="EDN126" s="433"/>
      <c r="EDO126" s="433"/>
      <c r="EDP126" s="433"/>
      <c r="EDQ126" s="433"/>
      <c r="EDR126" s="433"/>
      <c r="EDS126" s="433"/>
      <c r="EDT126" s="433"/>
      <c r="EDU126" s="433"/>
      <c r="EDV126" s="433"/>
      <c r="EDW126" s="433"/>
      <c r="EDX126" s="433"/>
      <c r="EDY126" s="433"/>
      <c r="EDZ126" s="433"/>
      <c r="EEA126" s="433"/>
      <c r="EEB126" s="433"/>
      <c r="EEC126" s="433"/>
      <c r="EED126" s="433"/>
      <c r="EEE126" s="433"/>
      <c r="EEF126" s="433"/>
      <c r="EEG126" s="433"/>
      <c r="EEH126" s="433"/>
      <c r="EEI126" s="433"/>
      <c r="EEJ126" s="433"/>
      <c r="EEK126" s="433"/>
      <c r="EEL126" s="433"/>
      <c r="EEM126" s="433"/>
      <c r="EEN126" s="433"/>
      <c r="EEO126" s="433"/>
      <c r="EEP126" s="433"/>
      <c r="EEQ126" s="433"/>
      <c r="EER126" s="433"/>
      <c r="EES126" s="433"/>
      <c r="EET126" s="433"/>
      <c r="EEU126" s="433"/>
      <c r="EEV126" s="433"/>
      <c r="EEW126" s="433"/>
      <c r="EEX126" s="433"/>
      <c r="EEY126" s="433"/>
      <c r="EEZ126" s="433"/>
      <c r="EFA126" s="433"/>
      <c r="EFB126" s="433"/>
      <c r="EFC126" s="433"/>
      <c r="EFD126" s="433"/>
      <c r="EFE126" s="433"/>
      <c r="EFF126" s="433"/>
      <c r="EFG126" s="433"/>
      <c r="EFH126" s="433"/>
      <c r="EFI126" s="433"/>
      <c r="EFJ126" s="433"/>
      <c r="EFK126" s="433"/>
      <c r="EFL126" s="433"/>
      <c r="EFM126" s="433"/>
      <c r="EFN126" s="433"/>
      <c r="EFO126" s="433"/>
      <c r="EFP126" s="433"/>
      <c r="EFQ126" s="433"/>
      <c r="EFR126" s="433"/>
      <c r="EFS126" s="433"/>
      <c r="EFT126" s="433"/>
      <c r="EFU126" s="433"/>
      <c r="EFV126" s="433"/>
      <c r="EFW126" s="433"/>
      <c r="EFX126" s="433"/>
      <c r="EFY126" s="433"/>
      <c r="EFZ126" s="433"/>
      <c r="EGA126" s="433"/>
      <c r="EGB126" s="433"/>
      <c r="EGC126" s="433"/>
      <c r="EGD126" s="433"/>
      <c r="EGE126" s="433"/>
      <c r="EGF126" s="433"/>
      <c r="EGG126" s="433"/>
      <c r="EGH126" s="433"/>
      <c r="EGI126" s="433"/>
      <c r="EGJ126" s="433"/>
      <c r="EGK126" s="433"/>
      <c r="EGL126" s="433"/>
      <c r="EGM126" s="433"/>
      <c r="EGN126" s="433"/>
      <c r="EGO126" s="433"/>
      <c r="EGP126" s="433"/>
      <c r="EGQ126" s="433"/>
      <c r="EGR126" s="433"/>
      <c r="EGS126" s="433"/>
      <c r="EGT126" s="433"/>
      <c r="EGU126" s="433"/>
      <c r="EGV126" s="433"/>
      <c r="EGW126" s="433"/>
      <c r="EGX126" s="433"/>
      <c r="EGY126" s="433"/>
      <c r="EGZ126" s="433"/>
      <c r="EHA126" s="433"/>
      <c r="EHB126" s="433"/>
      <c r="EHC126" s="433"/>
      <c r="EHD126" s="433"/>
      <c r="EHE126" s="433"/>
      <c r="EHF126" s="433"/>
      <c r="EHG126" s="433"/>
      <c r="EHH126" s="433"/>
      <c r="EHI126" s="433"/>
      <c r="EHJ126" s="433"/>
      <c r="EHK126" s="433"/>
      <c r="EHL126" s="433"/>
      <c r="EHM126" s="433"/>
      <c r="EHN126" s="433"/>
      <c r="EHO126" s="433"/>
      <c r="EHP126" s="433"/>
      <c r="EHQ126" s="433"/>
      <c r="EHR126" s="433"/>
      <c r="EHS126" s="433"/>
      <c r="EHT126" s="433"/>
      <c r="EHU126" s="433"/>
      <c r="EHV126" s="433"/>
      <c r="EHW126" s="433"/>
      <c r="EHX126" s="433"/>
      <c r="EHY126" s="433"/>
      <c r="EHZ126" s="433"/>
      <c r="EIA126" s="433"/>
      <c r="EIB126" s="433"/>
      <c r="EIC126" s="433"/>
      <c r="EID126" s="433"/>
      <c r="EIE126" s="433"/>
      <c r="EIF126" s="433"/>
      <c r="EIG126" s="433"/>
      <c r="EIH126" s="433"/>
      <c r="EII126" s="433"/>
      <c r="EIJ126" s="433"/>
      <c r="EIK126" s="433"/>
      <c r="EIL126" s="433"/>
      <c r="EIM126" s="433"/>
      <c r="EIN126" s="433"/>
      <c r="EIO126" s="433"/>
      <c r="EIP126" s="433"/>
      <c r="EIQ126" s="433"/>
      <c r="EIR126" s="433"/>
      <c r="EIS126" s="433"/>
      <c r="EIT126" s="433"/>
      <c r="EIU126" s="433"/>
      <c r="EIV126" s="433"/>
      <c r="EIW126" s="433"/>
      <c r="EIX126" s="433"/>
      <c r="EIY126" s="433"/>
      <c r="EIZ126" s="433"/>
      <c r="EJA126" s="433"/>
      <c r="EJB126" s="433"/>
      <c r="EJC126" s="433"/>
      <c r="EJD126" s="433"/>
      <c r="EJE126" s="433"/>
      <c r="EJF126" s="433"/>
      <c r="EJG126" s="433"/>
      <c r="EJH126" s="433"/>
      <c r="EJI126" s="433"/>
      <c r="EJJ126" s="433"/>
      <c r="EJK126" s="433"/>
      <c r="EJL126" s="433"/>
      <c r="EJM126" s="433"/>
      <c r="EJN126" s="433"/>
      <c r="EJO126" s="433"/>
      <c r="EJP126" s="433"/>
      <c r="EJQ126" s="433"/>
      <c r="EJR126" s="433"/>
      <c r="EJS126" s="433"/>
      <c r="EJT126" s="433"/>
      <c r="EJU126" s="433"/>
      <c r="EJV126" s="433"/>
      <c r="EJW126" s="433"/>
      <c r="EJX126" s="433"/>
      <c r="EJY126" s="433"/>
      <c r="EJZ126" s="433"/>
      <c r="EKA126" s="433"/>
      <c r="EKB126" s="433"/>
      <c r="EKC126" s="433"/>
      <c r="EKD126" s="433"/>
      <c r="EKE126" s="433"/>
      <c r="EKF126" s="433"/>
      <c r="EKG126" s="433"/>
      <c r="EKH126" s="433"/>
      <c r="EKI126" s="433"/>
      <c r="EKJ126" s="433"/>
      <c r="EKK126" s="433"/>
      <c r="EKL126" s="433"/>
      <c r="EKM126" s="433"/>
      <c r="EKN126" s="433"/>
      <c r="EKO126" s="433"/>
      <c r="EKP126" s="433"/>
      <c r="EKQ126" s="433"/>
      <c r="EKR126" s="433"/>
      <c r="EKS126" s="433"/>
      <c r="EKT126" s="433"/>
      <c r="EKU126" s="433"/>
      <c r="EKV126" s="433"/>
      <c r="EKW126" s="433"/>
      <c r="EKX126" s="433"/>
      <c r="EKY126" s="433"/>
      <c r="EKZ126" s="433"/>
      <c r="ELA126" s="433"/>
      <c r="ELB126" s="433"/>
      <c r="ELC126" s="433"/>
      <c r="ELD126" s="433"/>
      <c r="ELE126" s="433"/>
      <c r="ELF126" s="433"/>
      <c r="ELG126" s="433"/>
      <c r="ELH126" s="433"/>
      <c r="ELI126" s="433"/>
      <c r="ELJ126" s="433"/>
      <c r="ELK126" s="433"/>
      <c r="ELL126" s="433"/>
      <c r="ELM126" s="433"/>
      <c r="ELN126" s="433"/>
      <c r="ELO126" s="433"/>
      <c r="ELP126" s="433"/>
      <c r="ELQ126" s="433"/>
      <c r="ELR126" s="433"/>
      <c r="ELS126" s="433"/>
      <c r="ELT126" s="433"/>
      <c r="ELU126" s="433"/>
      <c r="ELV126" s="433"/>
      <c r="ELW126" s="433"/>
      <c r="ELX126" s="433"/>
      <c r="ELY126" s="433"/>
      <c r="ELZ126" s="433"/>
      <c r="EMA126" s="433"/>
      <c r="EMB126" s="433"/>
      <c r="EMC126" s="433"/>
      <c r="EMD126" s="433"/>
      <c r="EME126" s="433"/>
      <c r="EMF126" s="433"/>
      <c r="EMG126" s="433"/>
      <c r="EMH126" s="433"/>
      <c r="EMI126" s="433"/>
      <c r="EMJ126" s="433"/>
      <c r="EMK126" s="433"/>
      <c r="EML126" s="433"/>
      <c r="EMM126" s="433"/>
      <c r="EMN126" s="433"/>
      <c r="EMO126" s="433"/>
      <c r="EMP126" s="433"/>
      <c r="EMQ126" s="433"/>
      <c r="EMR126" s="433"/>
      <c r="EMS126" s="433"/>
      <c r="EMT126" s="433"/>
      <c r="EMU126" s="433"/>
      <c r="EMV126" s="433"/>
      <c r="EMW126" s="433"/>
      <c r="EMX126" s="433"/>
      <c r="EMY126" s="433"/>
      <c r="EMZ126" s="433"/>
      <c r="ENA126" s="433"/>
      <c r="ENB126" s="433"/>
      <c r="ENC126" s="433"/>
      <c r="END126" s="433"/>
      <c r="ENE126" s="433"/>
      <c r="ENF126" s="433"/>
      <c r="ENG126" s="433"/>
      <c r="ENH126" s="433"/>
      <c r="ENI126" s="433"/>
      <c r="ENJ126" s="433"/>
      <c r="ENK126" s="433"/>
      <c r="ENL126" s="433"/>
      <c r="ENM126" s="433"/>
      <c r="ENN126" s="433"/>
      <c r="ENO126" s="433"/>
      <c r="ENP126" s="433"/>
      <c r="ENQ126" s="433"/>
      <c r="ENR126" s="433"/>
      <c r="ENS126" s="433"/>
      <c r="ENT126" s="433"/>
      <c r="ENU126" s="433"/>
      <c r="ENV126" s="433"/>
      <c r="ENW126" s="433"/>
      <c r="ENX126" s="433"/>
      <c r="ENY126" s="433"/>
      <c r="ENZ126" s="433"/>
      <c r="EOA126" s="433"/>
      <c r="EOB126" s="433"/>
      <c r="EOC126" s="433"/>
      <c r="EOD126" s="433"/>
      <c r="EOE126" s="433"/>
      <c r="EOF126" s="433"/>
      <c r="EOG126" s="433"/>
      <c r="EOH126" s="433"/>
      <c r="EOI126" s="433"/>
      <c r="EOJ126" s="433"/>
      <c r="EOK126" s="433"/>
      <c r="EOL126" s="433"/>
      <c r="EOM126" s="433"/>
      <c r="EON126" s="433"/>
      <c r="EOO126" s="433"/>
      <c r="EOP126" s="433"/>
      <c r="EOQ126" s="433"/>
      <c r="EOR126" s="433"/>
      <c r="EOS126" s="433"/>
      <c r="EOT126" s="433"/>
      <c r="EOU126" s="433"/>
      <c r="EOV126" s="433"/>
      <c r="EOW126" s="433"/>
      <c r="EOX126" s="433"/>
      <c r="EOY126" s="433"/>
      <c r="EOZ126" s="433"/>
      <c r="EPA126" s="433"/>
      <c r="EPB126" s="433"/>
      <c r="EPC126" s="433"/>
      <c r="EPD126" s="433"/>
      <c r="EPE126" s="433"/>
      <c r="EPF126" s="433"/>
      <c r="EPG126" s="433"/>
      <c r="EPH126" s="433"/>
      <c r="EPI126" s="433"/>
      <c r="EPJ126" s="433"/>
      <c r="EPK126" s="433"/>
      <c r="EPL126" s="433"/>
      <c r="EPM126" s="433"/>
      <c r="EPN126" s="433"/>
      <c r="EPO126" s="433"/>
      <c r="EPP126" s="433"/>
      <c r="EPQ126" s="433"/>
      <c r="EPR126" s="433"/>
      <c r="EPS126" s="433"/>
      <c r="EPT126" s="433"/>
      <c r="EPU126" s="433"/>
      <c r="EPV126" s="433"/>
      <c r="EPW126" s="433"/>
      <c r="EPX126" s="433"/>
      <c r="EPY126" s="433"/>
      <c r="EPZ126" s="433"/>
      <c r="EQA126" s="433"/>
      <c r="EQB126" s="433"/>
      <c r="EQC126" s="433"/>
      <c r="EQD126" s="433"/>
      <c r="EQE126" s="433"/>
      <c r="EQF126" s="433"/>
      <c r="EQG126" s="433"/>
      <c r="EQH126" s="433"/>
      <c r="EQI126" s="433"/>
      <c r="EQJ126" s="433"/>
      <c r="EQK126" s="433"/>
      <c r="EQL126" s="433"/>
      <c r="EQM126" s="433"/>
      <c r="EQN126" s="433"/>
      <c r="EQO126" s="433"/>
      <c r="EQP126" s="433"/>
      <c r="EQQ126" s="433"/>
      <c r="EQR126" s="433"/>
      <c r="EQS126" s="433"/>
      <c r="EQT126" s="433"/>
      <c r="EQU126" s="433"/>
      <c r="EQV126" s="433"/>
      <c r="EQW126" s="433"/>
      <c r="EQX126" s="433"/>
      <c r="EQY126" s="433"/>
      <c r="EQZ126" s="433"/>
      <c r="ERA126" s="433"/>
      <c r="ERB126" s="433"/>
      <c r="ERC126" s="433"/>
      <c r="ERD126" s="433"/>
      <c r="ERE126" s="433"/>
      <c r="ERF126" s="433"/>
      <c r="ERG126" s="433"/>
      <c r="ERH126" s="433"/>
      <c r="ERI126" s="433"/>
      <c r="ERJ126" s="433"/>
      <c r="ERK126" s="433"/>
      <c r="ERL126" s="433"/>
      <c r="ERM126" s="433"/>
      <c r="ERN126" s="433"/>
      <c r="ERO126" s="433"/>
      <c r="ERP126" s="433"/>
      <c r="ERQ126" s="433"/>
      <c r="ERR126" s="433"/>
      <c r="ERS126" s="433"/>
      <c r="ERT126" s="433"/>
      <c r="ERU126" s="433"/>
      <c r="ERV126" s="433"/>
      <c r="ERW126" s="433"/>
      <c r="ERX126" s="433"/>
      <c r="ERY126" s="433"/>
      <c r="ERZ126" s="433"/>
      <c r="ESA126" s="433"/>
      <c r="ESB126" s="433"/>
      <c r="ESC126" s="433"/>
      <c r="ESD126" s="433"/>
      <c r="ESE126" s="433"/>
      <c r="ESF126" s="433"/>
      <c r="ESG126" s="433"/>
      <c r="ESH126" s="433"/>
      <c r="ESI126" s="433"/>
      <c r="ESJ126" s="433"/>
      <c r="ESK126" s="433"/>
      <c r="ESL126" s="433"/>
      <c r="ESM126" s="433"/>
      <c r="ESN126" s="433"/>
      <c r="ESO126" s="433"/>
      <c r="ESP126" s="433"/>
      <c r="ESQ126" s="433"/>
      <c r="ESR126" s="433"/>
      <c r="ESS126" s="433"/>
      <c r="EST126" s="433"/>
      <c r="ESU126" s="433"/>
      <c r="ESV126" s="433"/>
      <c r="ESW126" s="433"/>
      <c r="ESX126" s="433"/>
      <c r="ESY126" s="433"/>
      <c r="ESZ126" s="433"/>
      <c r="ETA126" s="433"/>
      <c r="ETB126" s="433"/>
      <c r="ETC126" s="433"/>
      <c r="ETD126" s="433"/>
      <c r="ETE126" s="433"/>
      <c r="ETF126" s="433"/>
      <c r="ETG126" s="433"/>
      <c r="ETH126" s="433"/>
      <c r="ETI126" s="433"/>
      <c r="ETJ126" s="433"/>
      <c r="ETK126" s="433"/>
      <c r="ETL126" s="433"/>
      <c r="ETM126" s="433"/>
      <c r="ETN126" s="433"/>
      <c r="ETO126" s="433"/>
      <c r="ETP126" s="433"/>
      <c r="ETQ126" s="433"/>
      <c r="ETR126" s="433"/>
      <c r="ETS126" s="433"/>
      <c r="ETT126" s="433"/>
      <c r="ETU126" s="433"/>
      <c r="ETV126" s="433"/>
      <c r="ETW126" s="433"/>
      <c r="ETX126" s="433"/>
      <c r="ETY126" s="433"/>
      <c r="ETZ126" s="433"/>
      <c r="EUA126" s="433"/>
      <c r="EUB126" s="433"/>
      <c r="EUC126" s="433"/>
      <c r="EUD126" s="433"/>
      <c r="EUE126" s="433"/>
      <c r="EUF126" s="433"/>
      <c r="EUG126" s="433"/>
      <c r="EUH126" s="433"/>
      <c r="EUI126" s="433"/>
      <c r="EUJ126" s="433"/>
      <c r="EUK126" s="433"/>
      <c r="EUL126" s="433"/>
      <c r="EUM126" s="433"/>
      <c r="EUN126" s="433"/>
      <c r="EUO126" s="433"/>
      <c r="EUP126" s="433"/>
      <c r="EUQ126" s="433"/>
      <c r="EUR126" s="433"/>
      <c r="EUS126" s="433"/>
      <c r="EUT126" s="433"/>
      <c r="EUU126" s="433"/>
      <c r="EUV126" s="433"/>
      <c r="EUW126" s="433"/>
      <c r="EUX126" s="433"/>
      <c r="EUY126" s="433"/>
      <c r="EUZ126" s="433"/>
      <c r="EVA126" s="433"/>
      <c r="EVB126" s="433"/>
      <c r="EVC126" s="433"/>
      <c r="EVD126" s="433"/>
      <c r="EVE126" s="433"/>
      <c r="EVF126" s="433"/>
      <c r="EVG126" s="433"/>
      <c r="EVH126" s="433"/>
      <c r="EVI126" s="433"/>
      <c r="EVJ126" s="433"/>
      <c r="EVK126" s="433"/>
      <c r="EVL126" s="433"/>
      <c r="EVM126" s="433"/>
      <c r="EVN126" s="433"/>
      <c r="EVO126" s="433"/>
      <c r="EVP126" s="433"/>
      <c r="EVQ126" s="433"/>
      <c r="EVR126" s="433"/>
      <c r="EVS126" s="433"/>
      <c r="EVT126" s="433"/>
      <c r="EVU126" s="433"/>
      <c r="EVV126" s="433"/>
      <c r="EVW126" s="433"/>
      <c r="EVX126" s="433"/>
      <c r="EVY126" s="433"/>
      <c r="EVZ126" s="433"/>
      <c r="EWA126" s="433"/>
      <c r="EWB126" s="433"/>
      <c r="EWC126" s="433"/>
      <c r="EWD126" s="433"/>
      <c r="EWE126" s="433"/>
      <c r="EWF126" s="433"/>
      <c r="EWG126" s="433"/>
      <c r="EWH126" s="433"/>
      <c r="EWI126" s="433"/>
      <c r="EWJ126" s="433"/>
      <c r="EWK126" s="433"/>
      <c r="EWL126" s="433"/>
      <c r="EWM126" s="433"/>
      <c r="EWN126" s="433"/>
      <c r="EWO126" s="433"/>
      <c r="EWP126" s="433"/>
      <c r="EWQ126" s="433"/>
      <c r="EWR126" s="433"/>
      <c r="EWS126" s="433"/>
      <c r="EWT126" s="433"/>
      <c r="EWU126" s="433"/>
      <c r="EWV126" s="433"/>
      <c r="EWW126" s="433"/>
      <c r="EWX126" s="433"/>
      <c r="EWY126" s="433"/>
      <c r="EWZ126" s="433"/>
      <c r="EXA126" s="433"/>
      <c r="EXB126" s="433"/>
      <c r="EXC126" s="433"/>
      <c r="EXD126" s="433"/>
      <c r="EXE126" s="433"/>
      <c r="EXF126" s="433"/>
      <c r="EXG126" s="433"/>
      <c r="EXH126" s="433"/>
      <c r="EXI126" s="433"/>
      <c r="EXJ126" s="433"/>
      <c r="EXK126" s="433"/>
      <c r="EXL126" s="433"/>
      <c r="EXM126" s="433"/>
      <c r="EXN126" s="433"/>
      <c r="EXO126" s="433"/>
      <c r="EXP126" s="433"/>
      <c r="EXQ126" s="433"/>
      <c r="EXR126" s="433"/>
      <c r="EXS126" s="433"/>
      <c r="EXT126" s="433"/>
      <c r="EXU126" s="433"/>
      <c r="EXV126" s="433"/>
      <c r="EXW126" s="433"/>
      <c r="EXX126" s="433"/>
      <c r="EXY126" s="433"/>
      <c r="EXZ126" s="433"/>
      <c r="EYA126" s="433"/>
      <c r="EYB126" s="433"/>
      <c r="EYC126" s="433"/>
      <c r="EYD126" s="433"/>
      <c r="EYE126" s="433"/>
      <c r="EYF126" s="433"/>
      <c r="EYG126" s="433"/>
      <c r="EYH126" s="433"/>
      <c r="EYI126" s="433"/>
      <c r="EYJ126" s="433"/>
      <c r="EYK126" s="433"/>
      <c r="EYL126" s="433"/>
      <c r="EYM126" s="433"/>
      <c r="EYN126" s="433"/>
      <c r="EYO126" s="433"/>
      <c r="EYP126" s="433"/>
      <c r="EYQ126" s="433"/>
      <c r="EYR126" s="433"/>
      <c r="EYS126" s="433"/>
      <c r="EYT126" s="433"/>
      <c r="EYU126" s="433"/>
      <c r="EYV126" s="433"/>
      <c r="EYW126" s="433"/>
      <c r="EYX126" s="433"/>
      <c r="EYY126" s="433"/>
      <c r="EYZ126" s="433"/>
      <c r="EZA126" s="433"/>
      <c r="EZB126" s="433"/>
      <c r="EZC126" s="433"/>
      <c r="EZD126" s="433"/>
      <c r="EZE126" s="433"/>
      <c r="EZF126" s="433"/>
      <c r="EZG126" s="433"/>
      <c r="EZH126" s="433"/>
      <c r="EZI126" s="433"/>
      <c r="EZJ126" s="433"/>
      <c r="EZK126" s="433"/>
      <c r="EZL126" s="433"/>
      <c r="EZM126" s="433"/>
      <c r="EZN126" s="433"/>
      <c r="EZO126" s="433"/>
      <c r="EZP126" s="433"/>
      <c r="EZQ126" s="433"/>
      <c r="EZR126" s="433"/>
      <c r="EZS126" s="433"/>
      <c r="EZT126" s="433"/>
      <c r="EZU126" s="433"/>
      <c r="EZV126" s="433"/>
      <c r="EZW126" s="433"/>
      <c r="EZX126" s="433"/>
      <c r="EZY126" s="433"/>
      <c r="EZZ126" s="433"/>
      <c r="FAA126" s="433"/>
      <c r="FAB126" s="433"/>
      <c r="FAC126" s="433"/>
      <c r="FAD126" s="433"/>
      <c r="FAE126" s="433"/>
      <c r="FAF126" s="433"/>
      <c r="FAG126" s="433"/>
      <c r="FAH126" s="433"/>
      <c r="FAI126" s="433"/>
      <c r="FAJ126" s="433"/>
      <c r="FAK126" s="433"/>
      <c r="FAL126" s="433"/>
      <c r="FAM126" s="433"/>
      <c r="FAN126" s="433"/>
      <c r="FAO126" s="433"/>
      <c r="FAP126" s="433"/>
      <c r="FAQ126" s="433"/>
      <c r="FAR126" s="433"/>
      <c r="FAS126" s="433"/>
      <c r="FAT126" s="433"/>
      <c r="FAU126" s="433"/>
      <c r="FAV126" s="433"/>
      <c r="FAW126" s="433"/>
      <c r="FAX126" s="433"/>
      <c r="FAY126" s="433"/>
      <c r="FAZ126" s="433"/>
      <c r="FBA126" s="433"/>
      <c r="FBB126" s="433"/>
      <c r="FBC126" s="433"/>
      <c r="FBD126" s="433"/>
      <c r="FBE126" s="433"/>
      <c r="FBF126" s="433"/>
      <c r="FBG126" s="433"/>
      <c r="FBH126" s="433"/>
      <c r="FBI126" s="433"/>
      <c r="FBJ126" s="433"/>
      <c r="FBK126" s="433"/>
      <c r="FBL126" s="433"/>
      <c r="FBM126" s="433"/>
      <c r="FBN126" s="433"/>
      <c r="FBO126" s="433"/>
      <c r="FBP126" s="433"/>
      <c r="FBQ126" s="433"/>
      <c r="FBR126" s="433"/>
      <c r="FBS126" s="433"/>
      <c r="FBT126" s="433"/>
      <c r="FBU126" s="433"/>
      <c r="FBV126" s="433"/>
      <c r="FBW126" s="433"/>
      <c r="FBX126" s="433"/>
      <c r="FBY126" s="433"/>
      <c r="FBZ126" s="433"/>
      <c r="FCA126" s="433"/>
      <c r="FCB126" s="433"/>
      <c r="FCC126" s="433"/>
      <c r="FCD126" s="433"/>
      <c r="FCE126" s="433"/>
      <c r="FCF126" s="433"/>
      <c r="FCG126" s="433"/>
      <c r="FCH126" s="433"/>
      <c r="FCI126" s="433"/>
      <c r="FCJ126" s="433"/>
      <c r="FCK126" s="433"/>
      <c r="FCL126" s="433"/>
      <c r="FCM126" s="433"/>
      <c r="FCN126" s="433"/>
      <c r="FCO126" s="433"/>
      <c r="FCP126" s="433"/>
      <c r="FCQ126" s="433"/>
      <c r="FCR126" s="433"/>
      <c r="FCS126" s="433"/>
      <c r="FCT126" s="433"/>
      <c r="FCU126" s="433"/>
      <c r="FCV126" s="433"/>
      <c r="FCW126" s="433"/>
      <c r="FCX126" s="433"/>
      <c r="FCY126" s="433"/>
      <c r="FCZ126" s="433"/>
      <c r="FDA126" s="433"/>
      <c r="FDB126" s="433"/>
      <c r="FDC126" s="433"/>
      <c r="FDD126" s="433"/>
      <c r="FDE126" s="433"/>
      <c r="FDF126" s="433"/>
      <c r="FDG126" s="433"/>
      <c r="FDH126" s="433"/>
      <c r="FDI126" s="433"/>
      <c r="FDJ126" s="433"/>
      <c r="FDK126" s="433"/>
      <c r="FDL126" s="433"/>
      <c r="FDM126" s="433"/>
      <c r="FDN126" s="433"/>
      <c r="FDO126" s="433"/>
      <c r="FDP126" s="433"/>
      <c r="FDQ126" s="433"/>
      <c r="FDR126" s="433"/>
      <c r="FDS126" s="433"/>
      <c r="FDT126" s="433"/>
      <c r="FDU126" s="433"/>
      <c r="FDV126" s="433"/>
      <c r="FDW126" s="433"/>
      <c r="FDX126" s="433"/>
      <c r="FDY126" s="433"/>
      <c r="FDZ126" s="433"/>
      <c r="FEA126" s="433"/>
      <c r="FEB126" s="433"/>
      <c r="FEC126" s="433"/>
      <c r="FED126" s="433"/>
      <c r="FEE126" s="433"/>
      <c r="FEF126" s="433"/>
      <c r="FEG126" s="433"/>
      <c r="FEH126" s="433"/>
      <c r="FEI126" s="433"/>
      <c r="FEJ126" s="433"/>
      <c r="FEK126" s="433"/>
      <c r="FEL126" s="433"/>
      <c r="FEM126" s="433"/>
      <c r="FEN126" s="433"/>
      <c r="FEO126" s="433"/>
      <c r="FEP126" s="433"/>
      <c r="FEQ126" s="433"/>
      <c r="FER126" s="433"/>
      <c r="FES126" s="433"/>
      <c r="FET126" s="433"/>
      <c r="FEU126" s="433"/>
      <c r="FEV126" s="433"/>
      <c r="FEW126" s="433"/>
      <c r="FEX126" s="433"/>
      <c r="FEY126" s="433"/>
      <c r="FEZ126" s="433"/>
      <c r="FFA126" s="433"/>
      <c r="FFB126" s="433"/>
      <c r="FFC126" s="433"/>
      <c r="FFD126" s="433"/>
      <c r="FFE126" s="433"/>
      <c r="FFF126" s="433"/>
      <c r="FFG126" s="433"/>
      <c r="FFH126" s="433"/>
      <c r="FFI126" s="433"/>
      <c r="FFJ126" s="433"/>
      <c r="FFK126" s="433"/>
      <c r="FFL126" s="433"/>
      <c r="FFM126" s="433"/>
      <c r="FFN126" s="433"/>
      <c r="FFO126" s="433"/>
      <c r="FFP126" s="433"/>
      <c r="FFQ126" s="433"/>
      <c r="FFR126" s="433"/>
      <c r="FFS126" s="433"/>
      <c r="FFT126" s="433"/>
      <c r="FFU126" s="433"/>
      <c r="FFV126" s="433"/>
      <c r="FFW126" s="433"/>
      <c r="FFX126" s="433"/>
      <c r="FFY126" s="433"/>
      <c r="FFZ126" s="433"/>
      <c r="FGA126" s="433"/>
      <c r="FGB126" s="433"/>
      <c r="FGC126" s="433"/>
      <c r="FGD126" s="433"/>
      <c r="FGE126" s="433"/>
      <c r="FGF126" s="433"/>
      <c r="FGG126" s="433"/>
      <c r="FGH126" s="433"/>
      <c r="FGI126" s="433"/>
      <c r="FGJ126" s="433"/>
      <c r="FGK126" s="433"/>
      <c r="FGL126" s="433"/>
      <c r="FGM126" s="433"/>
      <c r="FGN126" s="433"/>
      <c r="FGO126" s="433"/>
      <c r="FGP126" s="433"/>
      <c r="FGQ126" s="433"/>
      <c r="FGR126" s="433"/>
      <c r="FGS126" s="433"/>
      <c r="FGT126" s="433"/>
      <c r="FGU126" s="433"/>
      <c r="FGV126" s="433"/>
      <c r="FGW126" s="433"/>
      <c r="FGX126" s="433"/>
      <c r="FGY126" s="433"/>
      <c r="FGZ126" s="433"/>
      <c r="FHA126" s="433"/>
      <c r="FHB126" s="433"/>
      <c r="FHC126" s="433"/>
      <c r="FHD126" s="433"/>
      <c r="FHE126" s="433"/>
      <c r="FHF126" s="433"/>
      <c r="FHG126" s="433"/>
      <c r="FHH126" s="433"/>
      <c r="FHI126" s="433"/>
      <c r="FHJ126" s="433"/>
      <c r="FHK126" s="433"/>
      <c r="FHL126" s="433"/>
      <c r="FHM126" s="433"/>
      <c r="FHN126" s="433"/>
      <c r="FHO126" s="433"/>
      <c r="FHP126" s="433"/>
      <c r="FHQ126" s="433"/>
      <c r="FHR126" s="433"/>
      <c r="FHS126" s="433"/>
      <c r="FHT126" s="433"/>
      <c r="FHU126" s="433"/>
      <c r="FHV126" s="433"/>
      <c r="FHW126" s="433"/>
      <c r="FHX126" s="433"/>
      <c r="FHY126" s="433"/>
      <c r="FHZ126" s="433"/>
      <c r="FIA126" s="433"/>
      <c r="FIB126" s="433"/>
      <c r="FIC126" s="433"/>
      <c r="FID126" s="433"/>
      <c r="FIE126" s="433"/>
      <c r="FIF126" s="433"/>
      <c r="FIG126" s="433"/>
      <c r="FIH126" s="433"/>
      <c r="FII126" s="433"/>
      <c r="FIJ126" s="433"/>
      <c r="FIK126" s="433"/>
      <c r="FIL126" s="433"/>
      <c r="FIM126" s="433"/>
      <c r="FIN126" s="433"/>
      <c r="FIO126" s="433"/>
      <c r="FIP126" s="433"/>
      <c r="FIQ126" s="433"/>
      <c r="FIR126" s="433"/>
      <c r="FIS126" s="433"/>
      <c r="FIT126" s="433"/>
      <c r="FIU126" s="433"/>
      <c r="FIV126" s="433"/>
      <c r="FIW126" s="433"/>
      <c r="FIX126" s="433"/>
      <c r="FIY126" s="433"/>
      <c r="FIZ126" s="433"/>
      <c r="FJA126" s="433"/>
      <c r="FJB126" s="433"/>
      <c r="FJC126" s="433"/>
      <c r="FJD126" s="433"/>
      <c r="FJE126" s="433"/>
      <c r="FJF126" s="433"/>
      <c r="FJG126" s="433"/>
      <c r="FJH126" s="433"/>
      <c r="FJI126" s="433"/>
      <c r="FJJ126" s="433"/>
      <c r="FJK126" s="433"/>
      <c r="FJL126" s="433"/>
      <c r="FJM126" s="433"/>
      <c r="FJN126" s="433"/>
      <c r="FJO126" s="433"/>
      <c r="FJP126" s="433"/>
      <c r="FJQ126" s="433"/>
      <c r="FJR126" s="433"/>
      <c r="FJS126" s="433"/>
      <c r="FJT126" s="433"/>
      <c r="FJU126" s="433"/>
      <c r="FJV126" s="433"/>
      <c r="FJW126" s="433"/>
      <c r="FJX126" s="433"/>
      <c r="FJY126" s="433"/>
      <c r="FJZ126" s="433"/>
      <c r="FKA126" s="433"/>
      <c r="FKB126" s="433"/>
      <c r="FKC126" s="433"/>
      <c r="FKD126" s="433"/>
      <c r="FKE126" s="433"/>
      <c r="FKF126" s="433"/>
      <c r="FKG126" s="433"/>
      <c r="FKH126" s="433"/>
      <c r="FKI126" s="433"/>
      <c r="FKJ126" s="433"/>
      <c r="FKK126" s="433"/>
      <c r="FKL126" s="433"/>
      <c r="FKM126" s="433"/>
      <c r="FKN126" s="433"/>
      <c r="FKO126" s="433"/>
      <c r="FKP126" s="433"/>
      <c r="FKQ126" s="433"/>
      <c r="FKR126" s="433"/>
      <c r="FKS126" s="433"/>
      <c r="FKT126" s="433"/>
      <c r="FKU126" s="433"/>
      <c r="FKV126" s="433"/>
      <c r="FKW126" s="433"/>
      <c r="FKX126" s="433"/>
      <c r="FKY126" s="433"/>
      <c r="FKZ126" s="433"/>
      <c r="FLA126" s="433"/>
      <c r="FLB126" s="433"/>
      <c r="FLC126" s="433"/>
      <c r="FLD126" s="433"/>
      <c r="FLE126" s="433"/>
      <c r="FLF126" s="433"/>
      <c r="FLG126" s="433"/>
      <c r="FLH126" s="433"/>
      <c r="FLI126" s="433"/>
      <c r="FLJ126" s="433"/>
      <c r="FLK126" s="433"/>
      <c r="FLL126" s="433"/>
      <c r="FLM126" s="433"/>
      <c r="FLN126" s="433"/>
      <c r="FLO126" s="433"/>
      <c r="FLP126" s="433"/>
      <c r="FLQ126" s="433"/>
      <c r="FLR126" s="433"/>
      <c r="FLS126" s="433"/>
      <c r="FLT126" s="433"/>
      <c r="FLU126" s="433"/>
      <c r="FLV126" s="433"/>
      <c r="FLW126" s="433"/>
      <c r="FLX126" s="433"/>
      <c r="FLY126" s="433"/>
      <c r="FLZ126" s="433"/>
      <c r="FMA126" s="433"/>
      <c r="FMB126" s="433"/>
      <c r="FMC126" s="433"/>
      <c r="FMD126" s="433"/>
      <c r="FME126" s="433"/>
      <c r="FMF126" s="433"/>
      <c r="FMG126" s="433"/>
      <c r="FMH126" s="433"/>
      <c r="FMI126" s="433"/>
      <c r="FMJ126" s="433"/>
      <c r="FMK126" s="433"/>
      <c r="FML126" s="433"/>
      <c r="FMM126" s="433"/>
      <c r="FMN126" s="433"/>
      <c r="FMO126" s="433"/>
      <c r="FMP126" s="433"/>
      <c r="FMQ126" s="433"/>
      <c r="FMR126" s="433"/>
      <c r="FMS126" s="433"/>
      <c r="FMT126" s="433"/>
      <c r="FMU126" s="433"/>
      <c r="FMV126" s="433"/>
      <c r="FMW126" s="433"/>
      <c r="FMX126" s="433"/>
      <c r="FMY126" s="433"/>
      <c r="FMZ126" s="433"/>
      <c r="FNA126" s="433"/>
      <c r="FNB126" s="433"/>
      <c r="FNC126" s="433"/>
      <c r="FND126" s="433"/>
      <c r="FNE126" s="433"/>
      <c r="FNF126" s="433"/>
      <c r="FNG126" s="433"/>
      <c r="FNH126" s="433"/>
      <c r="FNI126" s="433"/>
      <c r="FNJ126" s="433"/>
      <c r="FNK126" s="433"/>
      <c r="FNL126" s="433"/>
      <c r="FNM126" s="433"/>
      <c r="FNN126" s="433"/>
      <c r="FNO126" s="433"/>
      <c r="FNP126" s="433"/>
      <c r="FNQ126" s="433"/>
      <c r="FNR126" s="433"/>
      <c r="FNS126" s="433"/>
      <c r="FNT126" s="433"/>
      <c r="FNU126" s="433"/>
      <c r="FNV126" s="433"/>
      <c r="FNW126" s="433"/>
      <c r="FNX126" s="433"/>
      <c r="FNY126" s="433"/>
      <c r="FNZ126" s="433"/>
      <c r="FOA126" s="433"/>
      <c r="FOB126" s="433"/>
      <c r="FOC126" s="433"/>
      <c r="FOD126" s="433"/>
      <c r="FOE126" s="433"/>
      <c r="FOF126" s="433"/>
      <c r="FOG126" s="433"/>
      <c r="FOH126" s="433"/>
      <c r="FOI126" s="433"/>
      <c r="FOJ126" s="433"/>
      <c r="FOK126" s="433"/>
      <c r="FOL126" s="433"/>
      <c r="FOM126" s="433"/>
      <c r="FON126" s="433"/>
      <c r="FOO126" s="433"/>
      <c r="FOP126" s="433"/>
      <c r="FOQ126" s="433"/>
      <c r="FOR126" s="433"/>
      <c r="FOS126" s="433"/>
      <c r="FOT126" s="433"/>
      <c r="FOU126" s="433"/>
      <c r="FOV126" s="433"/>
      <c r="FOW126" s="433"/>
      <c r="FOX126" s="433"/>
      <c r="FOY126" s="433"/>
      <c r="FOZ126" s="433"/>
      <c r="FPA126" s="433"/>
      <c r="FPB126" s="433"/>
      <c r="FPC126" s="433"/>
      <c r="FPD126" s="433"/>
      <c r="FPE126" s="433"/>
      <c r="FPF126" s="433"/>
      <c r="FPG126" s="433"/>
      <c r="FPH126" s="433"/>
      <c r="FPI126" s="433"/>
      <c r="FPJ126" s="433"/>
      <c r="FPK126" s="433"/>
      <c r="FPL126" s="433"/>
      <c r="FPM126" s="433"/>
      <c r="FPN126" s="433"/>
      <c r="FPO126" s="433"/>
      <c r="FPP126" s="433"/>
      <c r="FPQ126" s="433"/>
      <c r="FPR126" s="433"/>
      <c r="FPS126" s="433"/>
      <c r="FPT126" s="433"/>
      <c r="FPU126" s="433"/>
      <c r="FPV126" s="433"/>
      <c r="FPW126" s="433"/>
      <c r="FPX126" s="433"/>
      <c r="FPY126" s="433"/>
      <c r="FPZ126" s="433"/>
      <c r="FQA126" s="433"/>
      <c r="FQB126" s="433"/>
      <c r="FQC126" s="433"/>
      <c r="FQD126" s="433"/>
      <c r="FQE126" s="433"/>
      <c r="FQF126" s="433"/>
      <c r="FQG126" s="433"/>
      <c r="FQH126" s="433"/>
      <c r="FQI126" s="433"/>
      <c r="FQJ126" s="433"/>
      <c r="FQK126" s="433"/>
      <c r="FQL126" s="433"/>
      <c r="FQM126" s="433"/>
      <c r="FQN126" s="433"/>
      <c r="FQO126" s="433"/>
      <c r="FQP126" s="433"/>
      <c r="FQQ126" s="433"/>
      <c r="FQR126" s="433"/>
      <c r="FQS126" s="433"/>
      <c r="FQT126" s="433"/>
      <c r="FQU126" s="433"/>
      <c r="FQV126" s="433"/>
      <c r="FQW126" s="433"/>
      <c r="FQX126" s="433"/>
      <c r="FQY126" s="433"/>
      <c r="FQZ126" s="433"/>
      <c r="FRA126" s="433"/>
      <c r="FRB126" s="433"/>
      <c r="FRC126" s="433"/>
      <c r="FRD126" s="433"/>
      <c r="FRE126" s="433"/>
      <c r="FRF126" s="433"/>
      <c r="FRG126" s="433"/>
      <c r="FRH126" s="433"/>
      <c r="FRI126" s="433"/>
      <c r="FRJ126" s="433"/>
      <c r="FRK126" s="433"/>
      <c r="FRL126" s="433"/>
      <c r="FRM126" s="433"/>
      <c r="FRN126" s="433"/>
      <c r="FRO126" s="433"/>
      <c r="FRP126" s="433"/>
      <c r="FRQ126" s="433"/>
      <c r="FRR126" s="433"/>
      <c r="FRS126" s="433"/>
      <c r="FRT126" s="433"/>
      <c r="FRU126" s="433"/>
      <c r="FRV126" s="433"/>
      <c r="FRW126" s="433"/>
      <c r="FRX126" s="433"/>
      <c r="FRY126" s="433"/>
      <c r="FRZ126" s="433"/>
      <c r="FSA126" s="433"/>
      <c r="FSB126" s="433"/>
      <c r="FSC126" s="433"/>
      <c r="FSD126" s="433"/>
      <c r="FSE126" s="433"/>
      <c r="FSF126" s="433"/>
      <c r="FSG126" s="433"/>
      <c r="FSH126" s="433"/>
      <c r="FSI126" s="433"/>
      <c r="FSJ126" s="433"/>
      <c r="FSK126" s="433"/>
      <c r="FSL126" s="433"/>
      <c r="FSM126" s="433"/>
      <c r="FSN126" s="433"/>
      <c r="FSO126" s="433"/>
      <c r="FSP126" s="433"/>
      <c r="FSQ126" s="433"/>
      <c r="FSR126" s="433"/>
      <c r="FSS126" s="433"/>
      <c r="FST126" s="433"/>
      <c r="FSU126" s="433"/>
      <c r="FSV126" s="433"/>
      <c r="FSW126" s="433"/>
      <c r="FSX126" s="433"/>
      <c r="FSY126" s="433"/>
      <c r="FSZ126" s="433"/>
      <c r="FTA126" s="433"/>
      <c r="FTB126" s="433"/>
      <c r="FTC126" s="433"/>
      <c r="FTD126" s="433"/>
      <c r="FTE126" s="433"/>
      <c r="FTF126" s="433"/>
      <c r="FTG126" s="433"/>
      <c r="FTH126" s="433"/>
      <c r="FTI126" s="433"/>
      <c r="FTJ126" s="433"/>
      <c r="FTK126" s="433"/>
      <c r="FTL126" s="433"/>
      <c r="FTM126" s="433"/>
      <c r="FTN126" s="433"/>
      <c r="FTO126" s="433"/>
      <c r="FTP126" s="433"/>
      <c r="FTQ126" s="433"/>
      <c r="FTR126" s="433"/>
      <c r="FTS126" s="433"/>
      <c r="FTT126" s="433"/>
      <c r="FTU126" s="433"/>
      <c r="FTV126" s="433"/>
      <c r="FTW126" s="433"/>
      <c r="FTX126" s="433"/>
      <c r="FTY126" s="433"/>
      <c r="FTZ126" s="433"/>
      <c r="FUA126" s="433"/>
      <c r="FUB126" s="433"/>
      <c r="FUC126" s="433"/>
      <c r="FUD126" s="433"/>
      <c r="FUE126" s="433"/>
      <c r="FUF126" s="433"/>
      <c r="FUG126" s="433"/>
      <c r="FUH126" s="433"/>
      <c r="FUI126" s="433"/>
      <c r="FUJ126" s="433"/>
      <c r="FUK126" s="433"/>
      <c r="FUL126" s="433"/>
      <c r="FUM126" s="433"/>
      <c r="FUN126" s="433"/>
      <c r="FUO126" s="433"/>
      <c r="FUP126" s="433"/>
      <c r="FUQ126" s="433"/>
      <c r="FUR126" s="433"/>
      <c r="FUS126" s="433"/>
      <c r="FUT126" s="433"/>
      <c r="FUU126" s="433"/>
      <c r="FUV126" s="433"/>
      <c r="FUW126" s="433"/>
      <c r="FUX126" s="433"/>
      <c r="FUY126" s="433"/>
      <c r="FUZ126" s="433"/>
      <c r="FVA126" s="433"/>
      <c r="FVB126" s="433"/>
      <c r="FVC126" s="433"/>
      <c r="FVD126" s="433"/>
      <c r="FVE126" s="433"/>
      <c r="FVF126" s="433"/>
      <c r="FVG126" s="433"/>
      <c r="FVH126" s="433"/>
      <c r="FVI126" s="433"/>
      <c r="FVJ126" s="433"/>
      <c r="FVK126" s="433"/>
      <c r="FVL126" s="433"/>
      <c r="FVM126" s="433"/>
      <c r="FVN126" s="433"/>
      <c r="FVO126" s="433"/>
      <c r="FVP126" s="433"/>
      <c r="FVQ126" s="433"/>
      <c r="FVR126" s="433"/>
      <c r="FVS126" s="433"/>
      <c r="FVT126" s="433"/>
      <c r="FVU126" s="433"/>
      <c r="FVV126" s="433"/>
      <c r="FVW126" s="433"/>
      <c r="FVX126" s="433"/>
      <c r="FVY126" s="433"/>
      <c r="FVZ126" s="433"/>
      <c r="FWA126" s="433"/>
      <c r="FWB126" s="433"/>
      <c r="FWC126" s="433"/>
      <c r="FWD126" s="433"/>
      <c r="FWE126" s="433"/>
      <c r="FWF126" s="433"/>
      <c r="FWG126" s="433"/>
      <c r="FWH126" s="433"/>
      <c r="FWI126" s="433"/>
      <c r="FWJ126" s="433"/>
      <c r="FWK126" s="433"/>
      <c r="FWL126" s="433"/>
      <c r="FWM126" s="433"/>
      <c r="FWN126" s="433"/>
      <c r="FWO126" s="433"/>
      <c r="FWP126" s="433"/>
      <c r="FWQ126" s="433"/>
      <c r="FWR126" s="433"/>
      <c r="FWS126" s="433"/>
      <c r="FWT126" s="433"/>
      <c r="FWU126" s="433"/>
      <c r="FWV126" s="433"/>
      <c r="FWW126" s="433"/>
      <c r="FWX126" s="433"/>
      <c r="FWY126" s="433"/>
      <c r="FWZ126" s="433"/>
      <c r="FXA126" s="433"/>
      <c r="FXB126" s="433"/>
      <c r="FXC126" s="433"/>
      <c r="FXD126" s="433"/>
      <c r="FXE126" s="433"/>
      <c r="FXF126" s="433"/>
      <c r="FXG126" s="433"/>
      <c r="FXH126" s="433"/>
      <c r="FXI126" s="433"/>
      <c r="FXJ126" s="433"/>
      <c r="FXK126" s="433"/>
      <c r="FXL126" s="433"/>
      <c r="FXM126" s="433"/>
      <c r="FXN126" s="433"/>
      <c r="FXO126" s="433"/>
      <c r="FXP126" s="433"/>
      <c r="FXQ126" s="433"/>
      <c r="FXR126" s="433"/>
      <c r="FXS126" s="433"/>
      <c r="FXT126" s="433"/>
      <c r="FXU126" s="433"/>
      <c r="FXV126" s="433"/>
      <c r="FXW126" s="433"/>
      <c r="FXX126" s="433"/>
      <c r="FXY126" s="433"/>
      <c r="FXZ126" s="433"/>
      <c r="FYA126" s="433"/>
      <c r="FYB126" s="433"/>
      <c r="FYC126" s="433"/>
      <c r="FYD126" s="433"/>
      <c r="FYE126" s="433"/>
      <c r="FYF126" s="433"/>
      <c r="FYG126" s="433"/>
      <c r="FYH126" s="433"/>
      <c r="FYI126" s="433"/>
      <c r="FYJ126" s="433"/>
      <c r="FYK126" s="433"/>
      <c r="FYL126" s="433"/>
      <c r="FYM126" s="433"/>
      <c r="FYN126" s="433"/>
      <c r="FYO126" s="433"/>
      <c r="FYP126" s="433"/>
      <c r="FYQ126" s="433"/>
      <c r="FYR126" s="433"/>
      <c r="FYS126" s="433"/>
      <c r="FYT126" s="433"/>
      <c r="FYU126" s="433"/>
      <c r="FYV126" s="433"/>
      <c r="FYW126" s="433"/>
      <c r="FYX126" s="433"/>
      <c r="FYY126" s="433"/>
      <c r="FYZ126" s="433"/>
      <c r="FZA126" s="433"/>
      <c r="FZB126" s="433"/>
      <c r="FZC126" s="433"/>
      <c r="FZD126" s="433"/>
      <c r="FZE126" s="433"/>
      <c r="FZF126" s="433"/>
      <c r="FZG126" s="433"/>
      <c r="FZH126" s="433"/>
      <c r="FZI126" s="433"/>
      <c r="FZJ126" s="433"/>
      <c r="FZK126" s="433"/>
      <c r="FZL126" s="433"/>
      <c r="FZM126" s="433"/>
      <c r="FZN126" s="433"/>
      <c r="FZO126" s="433"/>
      <c r="FZP126" s="433"/>
      <c r="FZQ126" s="433"/>
      <c r="FZR126" s="433"/>
      <c r="FZS126" s="433"/>
      <c r="FZT126" s="433"/>
      <c r="FZU126" s="433"/>
      <c r="FZV126" s="433"/>
      <c r="FZW126" s="433"/>
      <c r="FZX126" s="433"/>
      <c r="FZY126" s="433"/>
      <c r="FZZ126" s="433"/>
      <c r="GAA126" s="433"/>
      <c r="GAB126" s="433"/>
      <c r="GAC126" s="433"/>
      <c r="GAD126" s="433"/>
      <c r="GAE126" s="433"/>
      <c r="GAF126" s="433"/>
      <c r="GAG126" s="433"/>
      <c r="GAH126" s="433"/>
      <c r="GAI126" s="433"/>
      <c r="GAJ126" s="433"/>
      <c r="GAK126" s="433"/>
      <c r="GAL126" s="433"/>
      <c r="GAM126" s="433"/>
      <c r="GAN126" s="433"/>
      <c r="GAO126" s="433"/>
      <c r="GAP126" s="433"/>
      <c r="GAQ126" s="433"/>
      <c r="GAR126" s="433"/>
      <c r="GAS126" s="433"/>
      <c r="GAT126" s="433"/>
      <c r="GAU126" s="433"/>
      <c r="GAV126" s="433"/>
      <c r="GAW126" s="433"/>
      <c r="GAX126" s="433"/>
      <c r="GAY126" s="433"/>
      <c r="GAZ126" s="433"/>
      <c r="GBA126" s="433"/>
      <c r="GBB126" s="433"/>
      <c r="GBC126" s="433"/>
      <c r="GBD126" s="433"/>
      <c r="GBE126" s="433"/>
      <c r="GBF126" s="433"/>
      <c r="GBG126" s="433"/>
      <c r="GBH126" s="433"/>
      <c r="GBI126" s="433"/>
      <c r="GBJ126" s="433"/>
      <c r="GBK126" s="433"/>
      <c r="GBL126" s="433"/>
      <c r="GBM126" s="433"/>
      <c r="GBN126" s="433"/>
      <c r="GBO126" s="433"/>
      <c r="GBP126" s="433"/>
      <c r="GBQ126" s="433"/>
      <c r="GBR126" s="433"/>
      <c r="GBS126" s="433"/>
      <c r="GBT126" s="433"/>
      <c r="GBU126" s="433"/>
      <c r="GBV126" s="433"/>
      <c r="GBW126" s="433"/>
      <c r="GBX126" s="433"/>
      <c r="GBY126" s="433"/>
      <c r="GBZ126" s="433"/>
      <c r="GCA126" s="433"/>
      <c r="GCB126" s="433"/>
      <c r="GCC126" s="433"/>
      <c r="GCD126" s="433"/>
      <c r="GCE126" s="433"/>
      <c r="GCF126" s="433"/>
      <c r="GCG126" s="433"/>
      <c r="GCH126" s="433"/>
      <c r="GCI126" s="433"/>
      <c r="GCJ126" s="433"/>
      <c r="GCK126" s="433"/>
      <c r="GCL126" s="433"/>
      <c r="GCM126" s="433"/>
      <c r="GCN126" s="433"/>
      <c r="GCO126" s="433"/>
      <c r="GCP126" s="433"/>
      <c r="GCQ126" s="433"/>
      <c r="GCR126" s="433"/>
      <c r="GCS126" s="433"/>
      <c r="GCT126" s="433"/>
      <c r="GCU126" s="433"/>
      <c r="GCV126" s="433"/>
      <c r="GCW126" s="433"/>
      <c r="GCX126" s="433"/>
      <c r="GCY126" s="433"/>
      <c r="GCZ126" s="433"/>
      <c r="GDA126" s="433"/>
      <c r="GDB126" s="433"/>
      <c r="GDC126" s="433"/>
      <c r="GDD126" s="433"/>
      <c r="GDE126" s="433"/>
      <c r="GDF126" s="433"/>
      <c r="GDG126" s="433"/>
      <c r="GDH126" s="433"/>
      <c r="GDI126" s="433"/>
      <c r="GDJ126" s="433"/>
      <c r="GDK126" s="433"/>
      <c r="GDL126" s="433"/>
      <c r="GDM126" s="433"/>
      <c r="GDN126" s="433"/>
      <c r="GDO126" s="433"/>
      <c r="GDP126" s="433"/>
      <c r="GDQ126" s="433"/>
      <c r="GDR126" s="433"/>
      <c r="GDS126" s="433"/>
      <c r="GDT126" s="433"/>
      <c r="GDU126" s="433"/>
      <c r="GDV126" s="433"/>
      <c r="GDW126" s="433"/>
      <c r="GDX126" s="433"/>
      <c r="GDY126" s="433"/>
      <c r="GDZ126" s="433"/>
      <c r="GEA126" s="433"/>
      <c r="GEB126" s="433"/>
      <c r="GEC126" s="433"/>
      <c r="GED126" s="433"/>
      <c r="GEE126" s="433"/>
      <c r="GEF126" s="433"/>
      <c r="GEG126" s="433"/>
      <c r="GEH126" s="433"/>
      <c r="GEI126" s="433"/>
      <c r="GEJ126" s="433"/>
      <c r="GEK126" s="433"/>
      <c r="GEL126" s="433"/>
      <c r="GEM126" s="433"/>
      <c r="GEN126" s="433"/>
      <c r="GEO126" s="433"/>
      <c r="GEP126" s="433"/>
      <c r="GEQ126" s="433"/>
      <c r="GER126" s="433"/>
      <c r="GES126" s="433"/>
      <c r="GET126" s="433"/>
      <c r="GEU126" s="433"/>
      <c r="GEV126" s="433"/>
      <c r="GEW126" s="433"/>
      <c r="GEX126" s="433"/>
      <c r="GEY126" s="433"/>
      <c r="GEZ126" s="433"/>
      <c r="GFA126" s="433"/>
      <c r="GFB126" s="433"/>
      <c r="GFC126" s="433"/>
      <c r="GFD126" s="433"/>
      <c r="GFE126" s="433"/>
      <c r="GFF126" s="433"/>
      <c r="GFG126" s="433"/>
      <c r="GFH126" s="433"/>
      <c r="GFI126" s="433"/>
      <c r="GFJ126" s="433"/>
      <c r="GFK126" s="433"/>
      <c r="GFL126" s="433"/>
      <c r="GFM126" s="433"/>
      <c r="GFN126" s="433"/>
      <c r="GFO126" s="433"/>
      <c r="GFP126" s="433"/>
      <c r="GFQ126" s="433"/>
      <c r="GFR126" s="433"/>
      <c r="GFS126" s="433"/>
      <c r="GFT126" s="433"/>
      <c r="GFU126" s="433"/>
      <c r="GFV126" s="433"/>
      <c r="GFW126" s="433"/>
      <c r="GFX126" s="433"/>
      <c r="GFY126" s="433"/>
      <c r="GFZ126" s="433"/>
      <c r="GGA126" s="433"/>
      <c r="GGB126" s="433"/>
      <c r="GGC126" s="433"/>
      <c r="GGD126" s="433"/>
      <c r="GGE126" s="433"/>
      <c r="GGF126" s="433"/>
      <c r="GGG126" s="433"/>
      <c r="GGH126" s="433"/>
      <c r="GGI126" s="433"/>
      <c r="GGJ126" s="433"/>
      <c r="GGK126" s="433"/>
      <c r="GGL126" s="433"/>
      <c r="GGM126" s="433"/>
      <c r="GGN126" s="433"/>
      <c r="GGO126" s="433"/>
      <c r="GGP126" s="433"/>
      <c r="GGQ126" s="433"/>
      <c r="GGR126" s="433"/>
      <c r="GGS126" s="433"/>
      <c r="GGT126" s="433"/>
      <c r="GGU126" s="433"/>
      <c r="GGV126" s="433"/>
      <c r="GGW126" s="433"/>
      <c r="GGX126" s="433"/>
      <c r="GGY126" s="433"/>
      <c r="GGZ126" s="433"/>
      <c r="GHA126" s="433"/>
      <c r="GHB126" s="433"/>
      <c r="GHC126" s="433"/>
      <c r="GHD126" s="433"/>
      <c r="GHE126" s="433"/>
      <c r="GHF126" s="433"/>
      <c r="GHG126" s="433"/>
      <c r="GHH126" s="433"/>
      <c r="GHI126" s="433"/>
      <c r="GHJ126" s="433"/>
      <c r="GHK126" s="433"/>
      <c r="GHL126" s="433"/>
      <c r="GHM126" s="433"/>
      <c r="GHN126" s="433"/>
      <c r="GHO126" s="433"/>
      <c r="GHP126" s="433"/>
      <c r="GHQ126" s="433"/>
      <c r="GHR126" s="433"/>
      <c r="GHS126" s="433"/>
      <c r="GHT126" s="433"/>
      <c r="GHU126" s="433"/>
      <c r="GHV126" s="433"/>
      <c r="GHW126" s="433"/>
      <c r="GHX126" s="433"/>
      <c r="GHY126" s="433"/>
      <c r="GHZ126" s="433"/>
      <c r="GIA126" s="433"/>
      <c r="GIB126" s="433"/>
      <c r="GIC126" s="433"/>
      <c r="GID126" s="433"/>
      <c r="GIE126" s="433"/>
      <c r="GIF126" s="433"/>
      <c r="GIG126" s="433"/>
      <c r="GIH126" s="433"/>
      <c r="GII126" s="433"/>
      <c r="GIJ126" s="433"/>
      <c r="GIK126" s="433"/>
      <c r="GIL126" s="433"/>
      <c r="GIM126" s="433"/>
      <c r="GIN126" s="433"/>
      <c r="GIO126" s="433"/>
      <c r="GIP126" s="433"/>
      <c r="GIQ126" s="433"/>
      <c r="GIR126" s="433"/>
      <c r="GIS126" s="433"/>
      <c r="GIT126" s="433"/>
      <c r="GIU126" s="433"/>
      <c r="GIV126" s="433"/>
      <c r="GIW126" s="433"/>
      <c r="GIX126" s="433"/>
      <c r="GIY126" s="433"/>
      <c r="GIZ126" s="433"/>
      <c r="GJA126" s="433"/>
      <c r="GJB126" s="433"/>
      <c r="GJC126" s="433"/>
      <c r="GJD126" s="433"/>
      <c r="GJE126" s="433"/>
      <c r="GJF126" s="433"/>
      <c r="GJG126" s="433"/>
      <c r="GJH126" s="433"/>
      <c r="GJI126" s="433"/>
      <c r="GJJ126" s="433"/>
      <c r="GJK126" s="433"/>
      <c r="GJL126" s="433"/>
      <c r="GJM126" s="433"/>
      <c r="GJN126" s="433"/>
      <c r="GJO126" s="433"/>
      <c r="GJP126" s="433"/>
      <c r="GJQ126" s="433"/>
      <c r="GJR126" s="433"/>
      <c r="GJS126" s="433"/>
      <c r="GJT126" s="433"/>
      <c r="GJU126" s="433"/>
      <c r="GJV126" s="433"/>
      <c r="GJW126" s="433"/>
      <c r="GJX126" s="433"/>
      <c r="GJY126" s="433"/>
      <c r="GJZ126" s="433"/>
      <c r="GKA126" s="433"/>
      <c r="GKB126" s="433"/>
      <c r="GKC126" s="433"/>
      <c r="GKD126" s="433"/>
      <c r="GKE126" s="433"/>
      <c r="GKF126" s="433"/>
      <c r="GKG126" s="433"/>
      <c r="GKH126" s="433"/>
      <c r="GKI126" s="433"/>
      <c r="GKJ126" s="433"/>
      <c r="GKK126" s="433"/>
      <c r="GKL126" s="433"/>
      <c r="GKM126" s="433"/>
      <c r="GKN126" s="433"/>
      <c r="GKO126" s="433"/>
      <c r="GKP126" s="433"/>
      <c r="GKQ126" s="433"/>
      <c r="GKR126" s="433"/>
      <c r="GKS126" s="433"/>
      <c r="GKT126" s="433"/>
      <c r="GKU126" s="433"/>
      <c r="GKV126" s="433"/>
      <c r="GKW126" s="433"/>
      <c r="GKX126" s="433"/>
      <c r="GKY126" s="433"/>
      <c r="GKZ126" s="433"/>
      <c r="GLA126" s="433"/>
      <c r="GLB126" s="433"/>
      <c r="GLC126" s="433"/>
      <c r="GLD126" s="433"/>
      <c r="GLE126" s="433"/>
      <c r="GLF126" s="433"/>
      <c r="GLG126" s="433"/>
      <c r="GLH126" s="433"/>
      <c r="GLI126" s="433"/>
      <c r="GLJ126" s="433"/>
      <c r="GLK126" s="433"/>
      <c r="GLL126" s="433"/>
      <c r="GLM126" s="433"/>
      <c r="GLN126" s="433"/>
      <c r="GLO126" s="433"/>
      <c r="GLP126" s="433"/>
      <c r="GLQ126" s="433"/>
      <c r="GLR126" s="433"/>
      <c r="GLS126" s="433"/>
      <c r="GLT126" s="433"/>
      <c r="GLU126" s="433"/>
      <c r="GLV126" s="433"/>
      <c r="GLW126" s="433"/>
      <c r="GLX126" s="433"/>
      <c r="GLY126" s="433"/>
      <c r="GLZ126" s="433"/>
      <c r="GMA126" s="433"/>
      <c r="GMB126" s="433"/>
      <c r="GMC126" s="433"/>
      <c r="GMD126" s="433"/>
      <c r="GME126" s="433"/>
      <c r="GMF126" s="433"/>
      <c r="GMG126" s="433"/>
      <c r="GMH126" s="433"/>
      <c r="GMI126" s="433"/>
      <c r="GMJ126" s="433"/>
      <c r="GMK126" s="433"/>
      <c r="GML126" s="433"/>
      <c r="GMM126" s="433"/>
      <c r="GMN126" s="433"/>
      <c r="GMO126" s="433"/>
      <c r="GMP126" s="433"/>
      <c r="GMQ126" s="433"/>
      <c r="GMR126" s="433"/>
      <c r="GMS126" s="433"/>
      <c r="GMT126" s="433"/>
      <c r="GMU126" s="433"/>
      <c r="GMV126" s="433"/>
      <c r="GMW126" s="433"/>
      <c r="GMX126" s="433"/>
      <c r="GMY126" s="433"/>
      <c r="GMZ126" s="433"/>
      <c r="GNA126" s="433"/>
      <c r="GNB126" s="433"/>
      <c r="GNC126" s="433"/>
      <c r="GND126" s="433"/>
      <c r="GNE126" s="433"/>
      <c r="GNF126" s="433"/>
      <c r="GNG126" s="433"/>
      <c r="GNH126" s="433"/>
      <c r="GNI126" s="433"/>
      <c r="GNJ126" s="433"/>
      <c r="GNK126" s="433"/>
      <c r="GNL126" s="433"/>
      <c r="GNM126" s="433"/>
      <c r="GNN126" s="433"/>
      <c r="GNO126" s="433"/>
      <c r="GNP126" s="433"/>
      <c r="GNQ126" s="433"/>
      <c r="GNR126" s="433"/>
      <c r="GNS126" s="433"/>
      <c r="GNT126" s="433"/>
      <c r="GNU126" s="433"/>
      <c r="GNV126" s="433"/>
      <c r="GNW126" s="433"/>
      <c r="GNX126" s="433"/>
      <c r="GNY126" s="433"/>
      <c r="GNZ126" s="433"/>
      <c r="GOA126" s="433"/>
      <c r="GOB126" s="433"/>
      <c r="GOC126" s="433"/>
      <c r="GOD126" s="433"/>
      <c r="GOE126" s="433"/>
      <c r="GOF126" s="433"/>
      <c r="GOG126" s="433"/>
      <c r="GOH126" s="433"/>
      <c r="GOI126" s="433"/>
      <c r="GOJ126" s="433"/>
      <c r="GOK126" s="433"/>
      <c r="GOL126" s="433"/>
      <c r="GOM126" s="433"/>
      <c r="GON126" s="433"/>
      <c r="GOO126" s="433"/>
      <c r="GOP126" s="433"/>
      <c r="GOQ126" s="433"/>
      <c r="GOR126" s="433"/>
      <c r="GOS126" s="433"/>
      <c r="GOT126" s="433"/>
      <c r="GOU126" s="433"/>
      <c r="GOV126" s="433"/>
      <c r="GOW126" s="433"/>
      <c r="GOX126" s="433"/>
      <c r="GOY126" s="433"/>
      <c r="GOZ126" s="433"/>
      <c r="GPA126" s="433"/>
      <c r="GPB126" s="433"/>
      <c r="GPC126" s="433"/>
      <c r="GPD126" s="433"/>
      <c r="GPE126" s="433"/>
      <c r="GPF126" s="433"/>
      <c r="GPG126" s="433"/>
      <c r="GPH126" s="433"/>
      <c r="GPI126" s="433"/>
      <c r="GPJ126" s="433"/>
      <c r="GPK126" s="433"/>
      <c r="GPL126" s="433"/>
      <c r="GPM126" s="433"/>
      <c r="GPN126" s="433"/>
      <c r="GPO126" s="433"/>
      <c r="GPP126" s="433"/>
      <c r="GPQ126" s="433"/>
      <c r="GPR126" s="433"/>
      <c r="GPS126" s="433"/>
      <c r="GPT126" s="433"/>
      <c r="GPU126" s="433"/>
      <c r="GPV126" s="433"/>
      <c r="GPW126" s="433"/>
      <c r="GPX126" s="433"/>
      <c r="GPY126" s="433"/>
      <c r="GPZ126" s="433"/>
      <c r="GQA126" s="433"/>
      <c r="GQB126" s="433"/>
      <c r="GQC126" s="433"/>
      <c r="GQD126" s="433"/>
      <c r="GQE126" s="433"/>
      <c r="GQF126" s="433"/>
      <c r="GQG126" s="433"/>
      <c r="GQH126" s="433"/>
      <c r="GQI126" s="433"/>
      <c r="GQJ126" s="433"/>
      <c r="GQK126" s="433"/>
      <c r="GQL126" s="433"/>
      <c r="GQM126" s="433"/>
      <c r="GQN126" s="433"/>
      <c r="GQO126" s="433"/>
      <c r="GQP126" s="433"/>
      <c r="GQQ126" s="433"/>
      <c r="GQR126" s="433"/>
      <c r="GQS126" s="433"/>
      <c r="GQT126" s="433"/>
      <c r="GQU126" s="433"/>
      <c r="GQV126" s="433"/>
      <c r="GQW126" s="433"/>
      <c r="GQX126" s="433"/>
      <c r="GQY126" s="433"/>
      <c r="GQZ126" s="433"/>
      <c r="GRA126" s="433"/>
      <c r="GRB126" s="433"/>
      <c r="GRC126" s="433"/>
      <c r="GRD126" s="433"/>
      <c r="GRE126" s="433"/>
      <c r="GRF126" s="433"/>
      <c r="GRG126" s="433"/>
      <c r="GRH126" s="433"/>
      <c r="GRI126" s="433"/>
      <c r="GRJ126" s="433"/>
      <c r="GRK126" s="433"/>
      <c r="GRL126" s="433"/>
      <c r="GRM126" s="433"/>
      <c r="GRN126" s="433"/>
      <c r="GRO126" s="433"/>
      <c r="GRP126" s="433"/>
      <c r="GRQ126" s="433"/>
      <c r="GRR126" s="433"/>
      <c r="GRS126" s="433"/>
      <c r="GRT126" s="433"/>
      <c r="GRU126" s="433"/>
      <c r="GRV126" s="433"/>
      <c r="GRW126" s="433"/>
      <c r="GRX126" s="433"/>
      <c r="GRY126" s="433"/>
      <c r="GRZ126" s="433"/>
      <c r="GSA126" s="433"/>
      <c r="GSB126" s="433"/>
      <c r="GSC126" s="433"/>
      <c r="GSD126" s="433"/>
      <c r="GSE126" s="433"/>
      <c r="GSF126" s="433"/>
      <c r="GSG126" s="433"/>
      <c r="GSH126" s="433"/>
      <c r="GSI126" s="433"/>
      <c r="GSJ126" s="433"/>
      <c r="GSK126" s="433"/>
      <c r="GSL126" s="433"/>
      <c r="GSM126" s="433"/>
      <c r="GSN126" s="433"/>
      <c r="GSO126" s="433"/>
      <c r="GSP126" s="433"/>
      <c r="GSQ126" s="433"/>
      <c r="GSR126" s="433"/>
      <c r="GSS126" s="433"/>
      <c r="GST126" s="433"/>
      <c r="GSU126" s="433"/>
      <c r="GSV126" s="433"/>
      <c r="GSW126" s="433"/>
      <c r="GSX126" s="433"/>
      <c r="GSY126" s="433"/>
      <c r="GSZ126" s="433"/>
      <c r="GTA126" s="433"/>
      <c r="GTB126" s="433"/>
      <c r="GTC126" s="433"/>
      <c r="GTD126" s="433"/>
      <c r="GTE126" s="433"/>
      <c r="GTF126" s="433"/>
      <c r="GTG126" s="433"/>
      <c r="GTH126" s="433"/>
      <c r="GTI126" s="433"/>
      <c r="GTJ126" s="433"/>
      <c r="GTK126" s="433"/>
      <c r="GTL126" s="433"/>
      <c r="GTM126" s="433"/>
      <c r="GTN126" s="433"/>
      <c r="GTO126" s="433"/>
      <c r="GTP126" s="433"/>
      <c r="GTQ126" s="433"/>
      <c r="GTR126" s="433"/>
      <c r="GTS126" s="433"/>
      <c r="GTT126" s="433"/>
      <c r="GTU126" s="433"/>
      <c r="GTV126" s="433"/>
      <c r="GTW126" s="433"/>
      <c r="GTX126" s="433"/>
      <c r="GTY126" s="433"/>
      <c r="GTZ126" s="433"/>
      <c r="GUA126" s="433"/>
      <c r="GUB126" s="433"/>
      <c r="GUC126" s="433"/>
      <c r="GUD126" s="433"/>
      <c r="GUE126" s="433"/>
      <c r="GUF126" s="433"/>
      <c r="GUG126" s="433"/>
      <c r="GUH126" s="433"/>
      <c r="GUI126" s="433"/>
      <c r="GUJ126" s="433"/>
      <c r="GUK126" s="433"/>
      <c r="GUL126" s="433"/>
      <c r="GUM126" s="433"/>
      <c r="GUN126" s="433"/>
      <c r="GUO126" s="433"/>
      <c r="GUP126" s="433"/>
      <c r="GUQ126" s="433"/>
      <c r="GUR126" s="433"/>
      <c r="GUS126" s="433"/>
      <c r="GUT126" s="433"/>
      <c r="GUU126" s="433"/>
      <c r="GUV126" s="433"/>
      <c r="GUW126" s="433"/>
      <c r="GUX126" s="433"/>
      <c r="GUY126" s="433"/>
      <c r="GUZ126" s="433"/>
      <c r="GVA126" s="433"/>
      <c r="GVB126" s="433"/>
      <c r="GVC126" s="433"/>
      <c r="GVD126" s="433"/>
      <c r="GVE126" s="433"/>
      <c r="GVF126" s="433"/>
      <c r="GVG126" s="433"/>
      <c r="GVH126" s="433"/>
      <c r="GVI126" s="433"/>
      <c r="GVJ126" s="433"/>
      <c r="GVK126" s="433"/>
      <c r="GVL126" s="433"/>
      <c r="GVM126" s="433"/>
      <c r="GVN126" s="433"/>
      <c r="GVO126" s="433"/>
      <c r="GVP126" s="433"/>
      <c r="GVQ126" s="433"/>
      <c r="GVR126" s="433"/>
      <c r="GVS126" s="433"/>
      <c r="GVT126" s="433"/>
      <c r="GVU126" s="433"/>
      <c r="GVV126" s="433"/>
      <c r="GVW126" s="433"/>
      <c r="GVX126" s="433"/>
      <c r="GVY126" s="433"/>
      <c r="GVZ126" s="433"/>
      <c r="GWA126" s="433"/>
      <c r="GWB126" s="433"/>
      <c r="GWC126" s="433"/>
      <c r="GWD126" s="433"/>
      <c r="GWE126" s="433"/>
      <c r="GWF126" s="433"/>
      <c r="GWG126" s="433"/>
      <c r="GWH126" s="433"/>
      <c r="GWI126" s="433"/>
      <c r="GWJ126" s="433"/>
      <c r="GWK126" s="433"/>
      <c r="GWL126" s="433"/>
      <c r="GWM126" s="433"/>
      <c r="GWN126" s="433"/>
      <c r="GWO126" s="433"/>
      <c r="GWP126" s="433"/>
      <c r="GWQ126" s="433"/>
      <c r="GWR126" s="433"/>
      <c r="GWS126" s="433"/>
      <c r="GWT126" s="433"/>
      <c r="GWU126" s="433"/>
      <c r="GWV126" s="433"/>
      <c r="GWW126" s="433"/>
      <c r="GWX126" s="433"/>
      <c r="GWY126" s="433"/>
      <c r="GWZ126" s="433"/>
      <c r="GXA126" s="433"/>
      <c r="GXB126" s="433"/>
      <c r="GXC126" s="433"/>
      <c r="GXD126" s="433"/>
      <c r="GXE126" s="433"/>
      <c r="GXF126" s="433"/>
      <c r="GXG126" s="433"/>
      <c r="GXH126" s="433"/>
      <c r="GXI126" s="433"/>
      <c r="GXJ126" s="433"/>
      <c r="GXK126" s="433"/>
      <c r="GXL126" s="433"/>
      <c r="GXM126" s="433"/>
      <c r="GXN126" s="433"/>
      <c r="GXO126" s="433"/>
      <c r="GXP126" s="433"/>
      <c r="GXQ126" s="433"/>
      <c r="GXR126" s="433"/>
      <c r="GXS126" s="433"/>
      <c r="GXT126" s="433"/>
      <c r="GXU126" s="433"/>
      <c r="GXV126" s="433"/>
      <c r="GXW126" s="433"/>
      <c r="GXX126" s="433"/>
      <c r="GXY126" s="433"/>
      <c r="GXZ126" s="433"/>
      <c r="GYA126" s="433"/>
      <c r="GYB126" s="433"/>
      <c r="GYC126" s="433"/>
      <c r="GYD126" s="433"/>
      <c r="GYE126" s="433"/>
      <c r="GYF126" s="433"/>
      <c r="GYG126" s="433"/>
      <c r="GYH126" s="433"/>
      <c r="GYI126" s="433"/>
      <c r="GYJ126" s="433"/>
      <c r="GYK126" s="433"/>
      <c r="GYL126" s="433"/>
      <c r="GYM126" s="433"/>
      <c r="GYN126" s="433"/>
      <c r="GYO126" s="433"/>
      <c r="GYP126" s="433"/>
      <c r="GYQ126" s="433"/>
      <c r="GYR126" s="433"/>
      <c r="GYS126" s="433"/>
      <c r="GYT126" s="433"/>
      <c r="GYU126" s="433"/>
      <c r="GYV126" s="433"/>
      <c r="GYW126" s="433"/>
      <c r="GYX126" s="433"/>
      <c r="GYY126" s="433"/>
      <c r="GYZ126" s="433"/>
      <c r="GZA126" s="433"/>
      <c r="GZB126" s="433"/>
      <c r="GZC126" s="433"/>
      <c r="GZD126" s="433"/>
      <c r="GZE126" s="433"/>
      <c r="GZF126" s="433"/>
      <c r="GZG126" s="433"/>
      <c r="GZH126" s="433"/>
      <c r="GZI126" s="433"/>
      <c r="GZJ126" s="433"/>
      <c r="GZK126" s="433"/>
      <c r="GZL126" s="433"/>
      <c r="GZM126" s="433"/>
      <c r="GZN126" s="433"/>
      <c r="GZO126" s="433"/>
      <c r="GZP126" s="433"/>
      <c r="GZQ126" s="433"/>
      <c r="GZR126" s="433"/>
      <c r="GZS126" s="433"/>
      <c r="GZT126" s="433"/>
      <c r="GZU126" s="433"/>
      <c r="GZV126" s="433"/>
      <c r="GZW126" s="433"/>
      <c r="GZX126" s="433"/>
      <c r="GZY126" s="433"/>
      <c r="GZZ126" s="433"/>
      <c r="HAA126" s="433"/>
      <c r="HAB126" s="433"/>
      <c r="HAC126" s="433"/>
      <c r="HAD126" s="433"/>
      <c r="HAE126" s="433"/>
      <c r="HAF126" s="433"/>
      <c r="HAG126" s="433"/>
      <c r="HAH126" s="433"/>
      <c r="HAI126" s="433"/>
      <c r="HAJ126" s="433"/>
      <c r="HAK126" s="433"/>
      <c r="HAL126" s="433"/>
      <c r="HAM126" s="433"/>
      <c r="HAN126" s="433"/>
      <c r="HAO126" s="433"/>
      <c r="HAP126" s="433"/>
      <c r="HAQ126" s="433"/>
      <c r="HAR126" s="433"/>
      <c r="HAS126" s="433"/>
      <c r="HAT126" s="433"/>
      <c r="HAU126" s="433"/>
      <c r="HAV126" s="433"/>
      <c r="HAW126" s="433"/>
      <c r="HAX126" s="433"/>
      <c r="HAY126" s="433"/>
      <c r="HAZ126" s="433"/>
      <c r="HBA126" s="433"/>
      <c r="HBB126" s="433"/>
      <c r="HBC126" s="433"/>
      <c r="HBD126" s="433"/>
      <c r="HBE126" s="433"/>
      <c r="HBF126" s="433"/>
      <c r="HBG126" s="433"/>
      <c r="HBH126" s="433"/>
      <c r="HBI126" s="433"/>
      <c r="HBJ126" s="433"/>
      <c r="HBK126" s="433"/>
      <c r="HBL126" s="433"/>
      <c r="HBM126" s="433"/>
      <c r="HBN126" s="433"/>
      <c r="HBO126" s="433"/>
      <c r="HBP126" s="433"/>
      <c r="HBQ126" s="433"/>
      <c r="HBR126" s="433"/>
      <c r="HBS126" s="433"/>
      <c r="HBT126" s="433"/>
      <c r="HBU126" s="433"/>
      <c r="HBV126" s="433"/>
      <c r="HBW126" s="433"/>
      <c r="HBX126" s="433"/>
      <c r="HBY126" s="433"/>
      <c r="HBZ126" s="433"/>
      <c r="HCA126" s="433"/>
      <c r="HCB126" s="433"/>
      <c r="HCC126" s="433"/>
      <c r="HCD126" s="433"/>
      <c r="HCE126" s="433"/>
      <c r="HCF126" s="433"/>
      <c r="HCG126" s="433"/>
      <c r="HCH126" s="433"/>
      <c r="HCI126" s="433"/>
      <c r="HCJ126" s="433"/>
      <c r="HCK126" s="433"/>
      <c r="HCL126" s="433"/>
      <c r="HCM126" s="433"/>
      <c r="HCN126" s="433"/>
      <c r="HCO126" s="433"/>
      <c r="HCP126" s="433"/>
      <c r="HCQ126" s="433"/>
      <c r="HCR126" s="433"/>
      <c r="HCS126" s="433"/>
      <c r="HCT126" s="433"/>
      <c r="HCU126" s="433"/>
      <c r="HCV126" s="433"/>
      <c r="HCW126" s="433"/>
      <c r="HCX126" s="433"/>
      <c r="HCY126" s="433"/>
      <c r="HCZ126" s="433"/>
      <c r="HDA126" s="433"/>
      <c r="HDB126" s="433"/>
      <c r="HDC126" s="433"/>
      <c r="HDD126" s="433"/>
      <c r="HDE126" s="433"/>
      <c r="HDF126" s="433"/>
      <c r="HDG126" s="433"/>
      <c r="HDH126" s="433"/>
      <c r="HDI126" s="433"/>
      <c r="HDJ126" s="433"/>
      <c r="HDK126" s="433"/>
      <c r="HDL126" s="433"/>
      <c r="HDM126" s="433"/>
      <c r="HDN126" s="433"/>
      <c r="HDO126" s="433"/>
      <c r="HDP126" s="433"/>
      <c r="HDQ126" s="433"/>
      <c r="HDR126" s="433"/>
      <c r="HDS126" s="433"/>
      <c r="HDT126" s="433"/>
      <c r="HDU126" s="433"/>
      <c r="HDV126" s="433"/>
      <c r="HDW126" s="433"/>
      <c r="HDX126" s="433"/>
      <c r="HDY126" s="433"/>
      <c r="HDZ126" s="433"/>
      <c r="HEA126" s="433"/>
      <c r="HEB126" s="433"/>
      <c r="HEC126" s="433"/>
      <c r="HED126" s="433"/>
      <c r="HEE126" s="433"/>
      <c r="HEF126" s="433"/>
      <c r="HEG126" s="433"/>
      <c r="HEH126" s="433"/>
      <c r="HEI126" s="433"/>
      <c r="HEJ126" s="433"/>
      <c r="HEK126" s="433"/>
      <c r="HEL126" s="433"/>
      <c r="HEM126" s="433"/>
      <c r="HEN126" s="433"/>
      <c r="HEO126" s="433"/>
      <c r="HEP126" s="433"/>
      <c r="HEQ126" s="433"/>
      <c r="HER126" s="433"/>
      <c r="HES126" s="433"/>
      <c r="HET126" s="433"/>
      <c r="HEU126" s="433"/>
      <c r="HEV126" s="433"/>
      <c r="HEW126" s="433"/>
      <c r="HEX126" s="433"/>
      <c r="HEY126" s="433"/>
      <c r="HEZ126" s="433"/>
      <c r="HFA126" s="433"/>
      <c r="HFB126" s="433"/>
      <c r="HFC126" s="433"/>
      <c r="HFD126" s="433"/>
      <c r="HFE126" s="433"/>
      <c r="HFF126" s="433"/>
      <c r="HFG126" s="433"/>
      <c r="HFH126" s="433"/>
      <c r="HFI126" s="433"/>
      <c r="HFJ126" s="433"/>
      <c r="HFK126" s="433"/>
      <c r="HFL126" s="433"/>
      <c r="HFM126" s="433"/>
      <c r="HFN126" s="433"/>
      <c r="HFO126" s="433"/>
      <c r="HFP126" s="433"/>
      <c r="HFQ126" s="433"/>
      <c r="HFR126" s="433"/>
      <c r="HFS126" s="433"/>
      <c r="HFT126" s="433"/>
      <c r="HFU126" s="433"/>
      <c r="HFV126" s="433"/>
      <c r="HFW126" s="433"/>
      <c r="HFX126" s="433"/>
      <c r="HFY126" s="433"/>
      <c r="HFZ126" s="433"/>
      <c r="HGA126" s="433"/>
      <c r="HGB126" s="433"/>
      <c r="HGC126" s="433"/>
      <c r="HGD126" s="433"/>
      <c r="HGE126" s="433"/>
      <c r="HGF126" s="433"/>
      <c r="HGG126" s="433"/>
      <c r="HGH126" s="433"/>
      <c r="HGI126" s="433"/>
      <c r="HGJ126" s="433"/>
      <c r="HGK126" s="433"/>
      <c r="HGL126" s="433"/>
      <c r="HGM126" s="433"/>
      <c r="HGN126" s="433"/>
      <c r="HGO126" s="433"/>
      <c r="HGP126" s="433"/>
      <c r="HGQ126" s="433"/>
      <c r="HGR126" s="433"/>
      <c r="HGS126" s="433"/>
      <c r="HGT126" s="433"/>
      <c r="HGU126" s="433"/>
      <c r="HGV126" s="433"/>
      <c r="HGW126" s="433"/>
      <c r="HGX126" s="433"/>
      <c r="HGY126" s="433"/>
      <c r="HGZ126" s="433"/>
      <c r="HHA126" s="433"/>
      <c r="HHB126" s="433"/>
      <c r="HHC126" s="433"/>
      <c r="HHD126" s="433"/>
      <c r="HHE126" s="433"/>
      <c r="HHF126" s="433"/>
      <c r="HHG126" s="433"/>
      <c r="HHH126" s="433"/>
      <c r="HHI126" s="433"/>
      <c r="HHJ126" s="433"/>
      <c r="HHK126" s="433"/>
      <c r="HHL126" s="433"/>
      <c r="HHM126" s="433"/>
      <c r="HHN126" s="433"/>
      <c r="HHO126" s="433"/>
      <c r="HHP126" s="433"/>
      <c r="HHQ126" s="433"/>
      <c r="HHR126" s="433"/>
      <c r="HHS126" s="433"/>
      <c r="HHT126" s="433"/>
      <c r="HHU126" s="433"/>
      <c r="HHV126" s="433"/>
      <c r="HHW126" s="433"/>
      <c r="HHX126" s="433"/>
      <c r="HHY126" s="433"/>
      <c r="HHZ126" s="433"/>
      <c r="HIA126" s="433"/>
      <c r="HIB126" s="433"/>
      <c r="HIC126" s="433"/>
      <c r="HID126" s="433"/>
      <c r="HIE126" s="433"/>
      <c r="HIF126" s="433"/>
      <c r="HIG126" s="433"/>
      <c r="HIH126" s="433"/>
      <c r="HII126" s="433"/>
      <c r="HIJ126" s="433"/>
      <c r="HIK126" s="433"/>
      <c r="HIL126" s="433"/>
      <c r="HIM126" s="433"/>
      <c r="HIN126" s="433"/>
      <c r="HIO126" s="433"/>
      <c r="HIP126" s="433"/>
      <c r="HIQ126" s="433"/>
      <c r="HIR126" s="433"/>
      <c r="HIS126" s="433"/>
      <c r="HIT126" s="433"/>
      <c r="HIU126" s="433"/>
      <c r="HIV126" s="433"/>
      <c r="HIW126" s="433"/>
      <c r="HIX126" s="433"/>
      <c r="HIY126" s="433"/>
      <c r="HIZ126" s="433"/>
      <c r="HJA126" s="433"/>
      <c r="HJB126" s="433"/>
      <c r="HJC126" s="433"/>
      <c r="HJD126" s="433"/>
      <c r="HJE126" s="433"/>
      <c r="HJF126" s="433"/>
      <c r="HJG126" s="433"/>
      <c r="HJH126" s="433"/>
      <c r="HJI126" s="433"/>
      <c r="HJJ126" s="433"/>
      <c r="HJK126" s="433"/>
      <c r="HJL126" s="433"/>
      <c r="HJM126" s="433"/>
      <c r="HJN126" s="433"/>
      <c r="HJO126" s="433"/>
      <c r="HJP126" s="433"/>
      <c r="HJQ126" s="433"/>
      <c r="HJR126" s="433"/>
      <c r="HJS126" s="433"/>
      <c r="HJT126" s="433"/>
      <c r="HJU126" s="433"/>
      <c r="HJV126" s="433"/>
      <c r="HJW126" s="433"/>
      <c r="HJX126" s="433"/>
      <c r="HJY126" s="433"/>
      <c r="HJZ126" s="433"/>
      <c r="HKA126" s="433"/>
      <c r="HKB126" s="433"/>
      <c r="HKC126" s="433"/>
      <c r="HKD126" s="433"/>
      <c r="HKE126" s="433"/>
      <c r="HKF126" s="433"/>
      <c r="HKG126" s="433"/>
      <c r="HKH126" s="433"/>
      <c r="HKI126" s="433"/>
      <c r="HKJ126" s="433"/>
      <c r="HKK126" s="433"/>
      <c r="HKL126" s="433"/>
      <c r="HKM126" s="433"/>
      <c r="HKN126" s="433"/>
      <c r="HKO126" s="433"/>
      <c r="HKP126" s="433"/>
      <c r="HKQ126" s="433"/>
      <c r="HKR126" s="433"/>
      <c r="HKS126" s="433"/>
      <c r="HKT126" s="433"/>
      <c r="HKU126" s="433"/>
      <c r="HKV126" s="433"/>
      <c r="HKW126" s="433"/>
      <c r="HKX126" s="433"/>
      <c r="HKY126" s="433"/>
      <c r="HKZ126" s="433"/>
      <c r="HLA126" s="433"/>
      <c r="HLB126" s="433"/>
      <c r="HLC126" s="433"/>
      <c r="HLD126" s="433"/>
      <c r="HLE126" s="433"/>
      <c r="HLF126" s="433"/>
      <c r="HLG126" s="433"/>
      <c r="HLH126" s="433"/>
      <c r="HLI126" s="433"/>
      <c r="HLJ126" s="433"/>
      <c r="HLK126" s="433"/>
      <c r="HLL126" s="433"/>
      <c r="HLM126" s="433"/>
      <c r="HLN126" s="433"/>
      <c r="HLO126" s="433"/>
      <c r="HLP126" s="433"/>
      <c r="HLQ126" s="433"/>
      <c r="HLR126" s="433"/>
      <c r="HLS126" s="433"/>
      <c r="HLT126" s="433"/>
      <c r="HLU126" s="433"/>
      <c r="HLV126" s="433"/>
      <c r="HLW126" s="433"/>
      <c r="HLX126" s="433"/>
      <c r="HLY126" s="433"/>
      <c r="HLZ126" s="433"/>
      <c r="HMA126" s="433"/>
      <c r="HMB126" s="433"/>
      <c r="HMC126" s="433"/>
      <c r="HMD126" s="433"/>
      <c r="HME126" s="433"/>
      <c r="HMF126" s="433"/>
      <c r="HMG126" s="433"/>
      <c r="HMH126" s="433"/>
      <c r="HMI126" s="433"/>
      <c r="HMJ126" s="433"/>
      <c r="HMK126" s="433"/>
      <c r="HML126" s="433"/>
      <c r="HMM126" s="433"/>
      <c r="HMN126" s="433"/>
      <c r="HMO126" s="433"/>
      <c r="HMP126" s="433"/>
      <c r="HMQ126" s="433"/>
      <c r="HMR126" s="433"/>
      <c r="HMS126" s="433"/>
      <c r="HMT126" s="433"/>
      <c r="HMU126" s="433"/>
      <c r="HMV126" s="433"/>
      <c r="HMW126" s="433"/>
      <c r="HMX126" s="433"/>
      <c r="HMY126" s="433"/>
      <c r="HMZ126" s="433"/>
      <c r="HNA126" s="433"/>
      <c r="HNB126" s="433"/>
      <c r="HNC126" s="433"/>
      <c r="HND126" s="433"/>
      <c r="HNE126" s="433"/>
      <c r="HNF126" s="433"/>
      <c r="HNG126" s="433"/>
      <c r="HNH126" s="433"/>
      <c r="HNI126" s="433"/>
      <c r="HNJ126" s="433"/>
      <c r="HNK126" s="433"/>
      <c r="HNL126" s="433"/>
      <c r="HNM126" s="433"/>
      <c r="HNN126" s="433"/>
      <c r="HNO126" s="433"/>
      <c r="HNP126" s="433"/>
      <c r="HNQ126" s="433"/>
      <c r="HNR126" s="433"/>
      <c r="HNS126" s="433"/>
      <c r="HNT126" s="433"/>
      <c r="HNU126" s="433"/>
      <c r="HNV126" s="433"/>
      <c r="HNW126" s="433"/>
      <c r="HNX126" s="433"/>
      <c r="HNY126" s="433"/>
      <c r="HNZ126" s="433"/>
      <c r="HOA126" s="433"/>
      <c r="HOB126" s="433"/>
      <c r="HOC126" s="433"/>
      <c r="HOD126" s="433"/>
      <c r="HOE126" s="433"/>
      <c r="HOF126" s="433"/>
      <c r="HOG126" s="433"/>
      <c r="HOH126" s="433"/>
      <c r="HOI126" s="433"/>
      <c r="HOJ126" s="433"/>
      <c r="HOK126" s="433"/>
      <c r="HOL126" s="433"/>
      <c r="HOM126" s="433"/>
      <c r="HON126" s="433"/>
      <c r="HOO126" s="433"/>
      <c r="HOP126" s="433"/>
      <c r="HOQ126" s="433"/>
      <c r="HOR126" s="433"/>
      <c r="HOS126" s="433"/>
      <c r="HOT126" s="433"/>
      <c r="HOU126" s="433"/>
      <c r="HOV126" s="433"/>
      <c r="HOW126" s="433"/>
      <c r="HOX126" s="433"/>
      <c r="HOY126" s="433"/>
      <c r="HOZ126" s="433"/>
      <c r="HPA126" s="433"/>
      <c r="HPB126" s="433"/>
      <c r="HPC126" s="433"/>
      <c r="HPD126" s="433"/>
      <c r="HPE126" s="433"/>
      <c r="HPF126" s="433"/>
      <c r="HPG126" s="433"/>
      <c r="HPH126" s="433"/>
      <c r="HPI126" s="433"/>
      <c r="HPJ126" s="433"/>
      <c r="HPK126" s="433"/>
      <c r="HPL126" s="433"/>
      <c r="HPM126" s="433"/>
      <c r="HPN126" s="433"/>
      <c r="HPO126" s="433"/>
      <c r="HPP126" s="433"/>
      <c r="HPQ126" s="433"/>
      <c r="HPR126" s="433"/>
      <c r="HPS126" s="433"/>
      <c r="HPT126" s="433"/>
      <c r="HPU126" s="433"/>
      <c r="HPV126" s="433"/>
      <c r="HPW126" s="433"/>
      <c r="HPX126" s="433"/>
      <c r="HPY126" s="433"/>
      <c r="HPZ126" s="433"/>
      <c r="HQA126" s="433"/>
      <c r="HQB126" s="433"/>
      <c r="HQC126" s="433"/>
      <c r="HQD126" s="433"/>
      <c r="HQE126" s="433"/>
      <c r="HQF126" s="433"/>
      <c r="HQG126" s="433"/>
      <c r="HQH126" s="433"/>
      <c r="HQI126" s="433"/>
      <c r="HQJ126" s="433"/>
      <c r="HQK126" s="433"/>
      <c r="HQL126" s="433"/>
      <c r="HQM126" s="433"/>
      <c r="HQN126" s="433"/>
      <c r="HQO126" s="433"/>
      <c r="HQP126" s="433"/>
      <c r="HQQ126" s="433"/>
      <c r="HQR126" s="433"/>
      <c r="HQS126" s="433"/>
      <c r="HQT126" s="433"/>
      <c r="HQU126" s="433"/>
      <c r="HQV126" s="433"/>
      <c r="HQW126" s="433"/>
      <c r="HQX126" s="433"/>
      <c r="HQY126" s="433"/>
      <c r="HQZ126" s="433"/>
      <c r="HRA126" s="433"/>
      <c r="HRB126" s="433"/>
      <c r="HRC126" s="433"/>
      <c r="HRD126" s="433"/>
      <c r="HRE126" s="433"/>
      <c r="HRF126" s="433"/>
      <c r="HRG126" s="433"/>
      <c r="HRH126" s="433"/>
      <c r="HRI126" s="433"/>
      <c r="HRJ126" s="433"/>
      <c r="HRK126" s="433"/>
      <c r="HRL126" s="433"/>
      <c r="HRM126" s="433"/>
      <c r="HRN126" s="433"/>
      <c r="HRO126" s="433"/>
      <c r="HRP126" s="433"/>
      <c r="HRQ126" s="433"/>
      <c r="HRR126" s="433"/>
      <c r="HRS126" s="433"/>
      <c r="HRT126" s="433"/>
      <c r="HRU126" s="433"/>
      <c r="HRV126" s="433"/>
      <c r="HRW126" s="433"/>
      <c r="HRX126" s="433"/>
      <c r="HRY126" s="433"/>
      <c r="HRZ126" s="433"/>
      <c r="HSA126" s="433"/>
      <c r="HSB126" s="433"/>
      <c r="HSC126" s="433"/>
      <c r="HSD126" s="433"/>
      <c r="HSE126" s="433"/>
      <c r="HSF126" s="433"/>
      <c r="HSG126" s="433"/>
      <c r="HSH126" s="433"/>
      <c r="HSI126" s="433"/>
      <c r="HSJ126" s="433"/>
      <c r="HSK126" s="433"/>
      <c r="HSL126" s="433"/>
      <c r="HSM126" s="433"/>
      <c r="HSN126" s="433"/>
      <c r="HSO126" s="433"/>
      <c r="HSP126" s="433"/>
      <c r="HSQ126" s="433"/>
      <c r="HSR126" s="433"/>
      <c r="HSS126" s="433"/>
      <c r="HST126" s="433"/>
      <c r="HSU126" s="433"/>
      <c r="HSV126" s="433"/>
      <c r="HSW126" s="433"/>
      <c r="HSX126" s="433"/>
      <c r="HSY126" s="433"/>
      <c r="HSZ126" s="433"/>
      <c r="HTA126" s="433"/>
      <c r="HTB126" s="433"/>
      <c r="HTC126" s="433"/>
      <c r="HTD126" s="433"/>
      <c r="HTE126" s="433"/>
      <c r="HTF126" s="433"/>
      <c r="HTG126" s="433"/>
      <c r="HTH126" s="433"/>
      <c r="HTI126" s="433"/>
      <c r="HTJ126" s="433"/>
      <c r="HTK126" s="433"/>
      <c r="HTL126" s="433"/>
      <c r="HTM126" s="433"/>
      <c r="HTN126" s="433"/>
      <c r="HTO126" s="433"/>
      <c r="HTP126" s="433"/>
      <c r="HTQ126" s="433"/>
      <c r="HTR126" s="433"/>
      <c r="HTS126" s="433"/>
      <c r="HTT126" s="433"/>
      <c r="HTU126" s="433"/>
      <c r="HTV126" s="433"/>
      <c r="HTW126" s="433"/>
      <c r="HTX126" s="433"/>
      <c r="HTY126" s="433"/>
      <c r="HTZ126" s="433"/>
      <c r="HUA126" s="433"/>
      <c r="HUB126" s="433"/>
      <c r="HUC126" s="433"/>
      <c r="HUD126" s="433"/>
      <c r="HUE126" s="433"/>
      <c r="HUF126" s="433"/>
      <c r="HUG126" s="433"/>
      <c r="HUH126" s="433"/>
      <c r="HUI126" s="433"/>
      <c r="HUJ126" s="433"/>
      <c r="HUK126" s="433"/>
      <c r="HUL126" s="433"/>
      <c r="HUM126" s="433"/>
      <c r="HUN126" s="433"/>
      <c r="HUO126" s="433"/>
      <c r="HUP126" s="433"/>
      <c r="HUQ126" s="433"/>
      <c r="HUR126" s="433"/>
      <c r="HUS126" s="433"/>
      <c r="HUT126" s="433"/>
      <c r="HUU126" s="433"/>
      <c r="HUV126" s="433"/>
      <c r="HUW126" s="433"/>
      <c r="HUX126" s="433"/>
      <c r="HUY126" s="433"/>
      <c r="HUZ126" s="433"/>
      <c r="HVA126" s="433"/>
      <c r="HVB126" s="433"/>
      <c r="HVC126" s="433"/>
      <c r="HVD126" s="433"/>
      <c r="HVE126" s="433"/>
      <c r="HVF126" s="433"/>
      <c r="HVG126" s="433"/>
      <c r="HVH126" s="433"/>
      <c r="HVI126" s="433"/>
      <c r="HVJ126" s="433"/>
      <c r="HVK126" s="433"/>
      <c r="HVL126" s="433"/>
      <c r="HVM126" s="433"/>
      <c r="HVN126" s="433"/>
      <c r="HVO126" s="433"/>
      <c r="HVP126" s="433"/>
      <c r="HVQ126" s="433"/>
      <c r="HVR126" s="433"/>
      <c r="HVS126" s="433"/>
      <c r="HVT126" s="433"/>
      <c r="HVU126" s="433"/>
      <c r="HVV126" s="433"/>
      <c r="HVW126" s="433"/>
      <c r="HVX126" s="433"/>
      <c r="HVY126" s="433"/>
      <c r="HVZ126" s="433"/>
      <c r="HWA126" s="433"/>
      <c r="HWB126" s="433"/>
      <c r="HWC126" s="433"/>
      <c r="HWD126" s="433"/>
      <c r="HWE126" s="433"/>
      <c r="HWF126" s="433"/>
      <c r="HWG126" s="433"/>
      <c r="HWH126" s="433"/>
      <c r="HWI126" s="433"/>
      <c r="HWJ126" s="433"/>
      <c r="HWK126" s="433"/>
      <c r="HWL126" s="433"/>
      <c r="HWM126" s="433"/>
      <c r="HWN126" s="433"/>
      <c r="HWO126" s="433"/>
      <c r="HWP126" s="433"/>
      <c r="HWQ126" s="433"/>
      <c r="HWR126" s="433"/>
      <c r="HWS126" s="433"/>
      <c r="HWT126" s="433"/>
      <c r="HWU126" s="433"/>
      <c r="HWV126" s="433"/>
      <c r="HWW126" s="433"/>
      <c r="HWX126" s="433"/>
      <c r="HWY126" s="433"/>
      <c r="HWZ126" s="433"/>
      <c r="HXA126" s="433"/>
      <c r="HXB126" s="433"/>
      <c r="HXC126" s="433"/>
      <c r="HXD126" s="433"/>
      <c r="HXE126" s="433"/>
      <c r="HXF126" s="433"/>
      <c r="HXG126" s="433"/>
      <c r="HXH126" s="433"/>
      <c r="HXI126" s="433"/>
      <c r="HXJ126" s="433"/>
      <c r="HXK126" s="433"/>
      <c r="HXL126" s="433"/>
      <c r="HXM126" s="433"/>
      <c r="HXN126" s="433"/>
      <c r="HXO126" s="433"/>
      <c r="HXP126" s="433"/>
      <c r="HXQ126" s="433"/>
      <c r="HXR126" s="433"/>
      <c r="HXS126" s="433"/>
      <c r="HXT126" s="433"/>
      <c r="HXU126" s="433"/>
      <c r="HXV126" s="433"/>
      <c r="HXW126" s="433"/>
      <c r="HXX126" s="433"/>
      <c r="HXY126" s="433"/>
      <c r="HXZ126" s="433"/>
      <c r="HYA126" s="433"/>
      <c r="HYB126" s="433"/>
      <c r="HYC126" s="433"/>
      <c r="HYD126" s="433"/>
      <c r="HYE126" s="433"/>
      <c r="HYF126" s="433"/>
      <c r="HYG126" s="433"/>
      <c r="HYH126" s="433"/>
      <c r="HYI126" s="433"/>
      <c r="HYJ126" s="433"/>
      <c r="HYK126" s="433"/>
      <c r="HYL126" s="433"/>
      <c r="HYM126" s="433"/>
      <c r="HYN126" s="433"/>
      <c r="HYO126" s="433"/>
      <c r="HYP126" s="433"/>
      <c r="HYQ126" s="433"/>
      <c r="HYR126" s="433"/>
      <c r="HYS126" s="433"/>
      <c r="HYT126" s="433"/>
      <c r="HYU126" s="433"/>
      <c r="HYV126" s="433"/>
      <c r="HYW126" s="433"/>
      <c r="HYX126" s="433"/>
      <c r="HYY126" s="433"/>
      <c r="HYZ126" s="433"/>
      <c r="HZA126" s="433"/>
      <c r="HZB126" s="433"/>
      <c r="HZC126" s="433"/>
      <c r="HZD126" s="433"/>
      <c r="HZE126" s="433"/>
      <c r="HZF126" s="433"/>
      <c r="HZG126" s="433"/>
      <c r="HZH126" s="433"/>
      <c r="HZI126" s="433"/>
      <c r="HZJ126" s="433"/>
      <c r="HZK126" s="433"/>
      <c r="HZL126" s="433"/>
      <c r="HZM126" s="433"/>
      <c r="HZN126" s="433"/>
      <c r="HZO126" s="433"/>
      <c r="HZP126" s="433"/>
      <c r="HZQ126" s="433"/>
      <c r="HZR126" s="433"/>
      <c r="HZS126" s="433"/>
      <c r="HZT126" s="433"/>
      <c r="HZU126" s="433"/>
      <c r="HZV126" s="433"/>
      <c r="HZW126" s="433"/>
      <c r="HZX126" s="433"/>
      <c r="HZY126" s="433"/>
      <c r="HZZ126" s="433"/>
      <c r="IAA126" s="433"/>
      <c r="IAB126" s="433"/>
      <c r="IAC126" s="433"/>
      <c r="IAD126" s="433"/>
      <c r="IAE126" s="433"/>
      <c r="IAF126" s="433"/>
      <c r="IAG126" s="433"/>
      <c r="IAH126" s="433"/>
      <c r="IAI126" s="433"/>
      <c r="IAJ126" s="433"/>
      <c r="IAK126" s="433"/>
      <c r="IAL126" s="433"/>
      <c r="IAM126" s="433"/>
      <c r="IAN126" s="433"/>
      <c r="IAO126" s="433"/>
      <c r="IAP126" s="433"/>
      <c r="IAQ126" s="433"/>
      <c r="IAR126" s="433"/>
      <c r="IAS126" s="433"/>
      <c r="IAT126" s="433"/>
      <c r="IAU126" s="433"/>
      <c r="IAV126" s="433"/>
      <c r="IAW126" s="433"/>
      <c r="IAX126" s="433"/>
      <c r="IAY126" s="433"/>
      <c r="IAZ126" s="433"/>
      <c r="IBA126" s="433"/>
      <c r="IBB126" s="433"/>
      <c r="IBC126" s="433"/>
      <c r="IBD126" s="433"/>
      <c r="IBE126" s="433"/>
      <c r="IBF126" s="433"/>
      <c r="IBG126" s="433"/>
      <c r="IBH126" s="433"/>
      <c r="IBI126" s="433"/>
      <c r="IBJ126" s="433"/>
      <c r="IBK126" s="433"/>
      <c r="IBL126" s="433"/>
      <c r="IBM126" s="433"/>
      <c r="IBN126" s="433"/>
      <c r="IBO126" s="433"/>
      <c r="IBP126" s="433"/>
      <c r="IBQ126" s="433"/>
      <c r="IBR126" s="433"/>
      <c r="IBS126" s="433"/>
      <c r="IBT126" s="433"/>
      <c r="IBU126" s="433"/>
      <c r="IBV126" s="433"/>
      <c r="IBW126" s="433"/>
      <c r="IBX126" s="433"/>
      <c r="IBY126" s="433"/>
      <c r="IBZ126" s="433"/>
      <c r="ICA126" s="433"/>
      <c r="ICB126" s="433"/>
      <c r="ICC126" s="433"/>
      <c r="ICD126" s="433"/>
      <c r="ICE126" s="433"/>
      <c r="ICF126" s="433"/>
      <c r="ICG126" s="433"/>
      <c r="ICH126" s="433"/>
      <c r="ICI126" s="433"/>
      <c r="ICJ126" s="433"/>
      <c r="ICK126" s="433"/>
      <c r="ICL126" s="433"/>
      <c r="ICM126" s="433"/>
      <c r="ICN126" s="433"/>
      <c r="ICO126" s="433"/>
      <c r="ICP126" s="433"/>
      <c r="ICQ126" s="433"/>
      <c r="ICR126" s="433"/>
      <c r="ICS126" s="433"/>
      <c r="ICT126" s="433"/>
      <c r="ICU126" s="433"/>
      <c r="ICV126" s="433"/>
      <c r="ICW126" s="433"/>
      <c r="ICX126" s="433"/>
      <c r="ICY126" s="433"/>
      <c r="ICZ126" s="433"/>
      <c r="IDA126" s="433"/>
      <c r="IDB126" s="433"/>
      <c r="IDC126" s="433"/>
      <c r="IDD126" s="433"/>
      <c r="IDE126" s="433"/>
      <c r="IDF126" s="433"/>
      <c r="IDG126" s="433"/>
      <c r="IDH126" s="433"/>
      <c r="IDI126" s="433"/>
      <c r="IDJ126" s="433"/>
      <c r="IDK126" s="433"/>
      <c r="IDL126" s="433"/>
      <c r="IDM126" s="433"/>
      <c r="IDN126" s="433"/>
      <c r="IDO126" s="433"/>
      <c r="IDP126" s="433"/>
      <c r="IDQ126" s="433"/>
      <c r="IDR126" s="433"/>
      <c r="IDS126" s="433"/>
      <c r="IDT126" s="433"/>
      <c r="IDU126" s="433"/>
      <c r="IDV126" s="433"/>
      <c r="IDW126" s="433"/>
      <c r="IDX126" s="433"/>
      <c r="IDY126" s="433"/>
      <c r="IDZ126" s="433"/>
      <c r="IEA126" s="433"/>
      <c r="IEB126" s="433"/>
      <c r="IEC126" s="433"/>
      <c r="IED126" s="433"/>
      <c r="IEE126" s="433"/>
      <c r="IEF126" s="433"/>
      <c r="IEG126" s="433"/>
      <c r="IEH126" s="433"/>
      <c r="IEI126" s="433"/>
      <c r="IEJ126" s="433"/>
      <c r="IEK126" s="433"/>
      <c r="IEL126" s="433"/>
      <c r="IEM126" s="433"/>
      <c r="IEN126" s="433"/>
      <c r="IEO126" s="433"/>
      <c r="IEP126" s="433"/>
      <c r="IEQ126" s="433"/>
      <c r="IER126" s="433"/>
      <c r="IES126" s="433"/>
      <c r="IET126" s="433"/>
      <c r="IEU126" s="433"/>
      <c r="IEV126" s="433"/>
      <c r="IEW126" s="433"/>
      <c r="IEX126" s="433"/>
      <c r="IEY126" s="433"/>
      <c r="IEZ126" s="433"/>
      <c r="IFA126" s="433"/>
      <c r="IFB126" s="433"/>
      <c r="IFC126" s="433"/>
      <c r="IFD126" s="433"/>
      <c r="IFE126" s="433"/>
      <c r="IFF126" s="433"/>
      <c r="IFG126" s="433"/>
      <c r="IFH126" s="433"/>
      <c r="IFI126" s="433"/>
      <c r="IFJ126" s="433"/>
      <c r="IFK126" s="433"/>
      <c r="IFL126" s="433"/>
      <c r="IFM126" s="433"/>
      <c r="IFN126" s="433"/>
      <c r="IFO126" s="433"/>
      <c r="IFP126" s="433"/>
      <c r="IFQ126" s="433"/>
      <c r="IFR126" s="433"/>
      <c r="IFS126" s="433"/>
      <c r="IFT126" s="433"/>
      <c r="IFU126" s="433"/>
      <c r="IFV126" s="433"/>
      <c r="IFW126" s="433"/>
      <c r="IFX126" s="433"/>
      <c r="IFY126" s="433"/>
      <c r="IFZ126" s="433"/>
      <c r="IGA126" s="433"/>
      <c r="IGB126" s="433"/>
      <c r="IGC126" s="433"/>
      <c r="IGD126" s="433"/>
      <c r="IGE126" s="433"/>
      <c r="IGF126" s="433"/>
      <c r="IGG126" s="433"/>
      <c r="IGH126" s="433"/>
      <c r="IGI126" s="433"/>
      <c r="IGJ126" s="433"/>
      <c r="IGK126" s="433"/>
      <c r="IGL126" s="433"/>
      <c r="IGM126" s="433"/>
      <c r="IGN126" s="433"/>
      <c r="IGO126" s="433"/>
      <c r="IGP126" s="433"/>
      <c r="IGQ126" s="433"/>
      <c r="IGR126" s="433"/>
      <c r="IGS126" s="433"/>
      <c r="IGT126" s="433"/>
      <c r="IGU126" s="433"/>
      <c r="IGV126" s="433"/>
      <c r="IGW126" s="433"/>
      <c r="IGX126" s="433"/>
      <c r="IGY126" s="433"/>
      <c r="IGZ126" s="433"/>
      <c r="IHA126" s="433"/>
      <c r="IHB126" s="433"/>
      <c r="IHC126" s="433"/>
      <c r="IHD126" s="433"/>
      <c r="IHE126" s="433"/>
      <c r="IHF126" s="433"/>
      <c r="IHG126" s="433"/>
      <c r="IHH126" s="433"/>
      <c r="IHI126" s="433"/>
      <c r="IHJ126" s="433"/>
      <c r="IHK126" s="433"/>
      <c r="IHL126" s="433"/>
      <c r="IHM126" s="433"/>
      <c r="IHN126" s="433"/>
      <c r="IHO126" s="433"/>
      <c r="IHP126" s="433"/>
      <c r="IHQ126" s="433"/>
      <c r="IHR126" s="433"/>
      <c r="IHS126" s="433"/>
      <c r="IHT126" s="433"/>
      <c r="IHU126" s="433"/>
      <c r="IHV126" s="433"/>
      <c r="IHW126" s="433"/>
      <c r="IHX126" s="433"/>
      <c r="IHY126" s="433"/>
      <c r="IHZ126" s="433"/>
      <c r="IIA126" s="433"/>
      <c r="IIB126" s="433"/>
      <c r="IIC126" s="433"/>
      <c r="IID126" s="433"/>
      <c r="IIE126" s="433"/>
      <c r="IIF126" s="433"/>
      <c r="IIG126" s="433"/>
      <c r="IIH126" s="433"/>
      <c r="III126" s="433"/>
      <c r="IIJ126" s="433"/>
      <c r="IIK126" s="433"/>
      <c r="IIL126" s="433"/>
      <c r="IIM126" s="433"/>
      <c r="IIN126" s="433"/>
      <c r="IIO126" s="433"/>
      <c r="IIP126" s="433"/>
      <c r="IIQ126" s="433"/>
      <c r="IIR126" s="433"/>
      <c r="IIS126" s="433"/>
      <c r="IIT126" s="433"/>
      <c r="IIU126" s="433"/>
      <c r="IIV126" s="433"/>
      <c r="IIW126" s="433"/>
      <c r="IIX126" s="433"/>
      <c r="IIY126" s="433"/>
      <c r="IIZ126" s="433"/>
      <c r="IJA126" s="433"/>
      <c r="IJB126" s="433"/>
      <c r="IJC126" s="433"/>
      <c r="IJD126" s="433"/>
      <c r="IJE126" s="433"/>
      <c r="IJF126" s="433"/>
      <c r="IJG126" s="433"/>
      <c r="IJH126" s="433"/>
      <c r="IJI126" s="433"/>
      <c r="IJJ126" s="433"/>
      <c r="IJK126" s="433"/>
      <c r="IJL126" s="433"/>
      <c r="IJM126" s="433"/>
      <c r="IJN126" s="433"/>
      <c r="IJO126" s="433"/>
      <c r="IJP126" s="433"/>
      <c r="IJQ126" s="433"/>
      <c r="IJR126" s="433"/>
      <c r="IJS126" s="433"/>
      <c r="IJT126" s="433"/>
      <c r="IJU126" s="433"/>
      <c r="IJV126" s="433"/>
      <c r="IJW126" s="433"/>
      <c r="IJX126" s="433"/>
      <c r="IJY126" s="433"/>
      <c r="IJZ126" s="433"/>
      <c r="IKA126" s="433"/>
      <c r="IKB126" s="433"/>
      <c r="IKC126" s="433"/>
      <c r="IKD126" s="433"/>
      <c r="IKE126" s="433"/>
      <c r="IKF126" s="433"/>
      <c r="IKG126" s="433"/>
      <c r="IKH126" s="433"/>
      <c r="IKI126" s="433"/>
      <c r="IKJ126" s="433"/>
      <c r="IKK126" s="433"/>
      <c r="IKL126" s="433"/>
      <c r="IKM126" s="433"/>
      <c r="IKN126" s="433"/>
      <c r="IKO126" s="433"/>
      <c r="IKP126" s="433"/>
      <c r="IKQ126" s="433"/>
      <c r="IKR126" s="433"/>
      <c r="IKS126" s="433"/>
      <c r="IKT126" s="433"/>
      <c r="IKU126" s="433"/>
      <c r="IKV126" s="433"/>
      <c r="IKW126" s="433"/>
      <c r="IKX126" s="433"/>
      <c r="IKY126" s="433"/>
      <c r="IKZ126" s="433"/>
      <c r="ILA126" s="433"/>
      <c r="ILB126" s="433"/>
      <c r="ILC126" s="433"/>
      <c r="ILD126" s="433"/>
      <c r="ILE126" s="433"/>
      <c r="ILF126" s="433"/>
      <c r="ILG126" s="433"/>
      <c r="ILH126" s="433"/>
      <c r="ILI126" s="433"/>
      <c r="ILJ126" s="433"/>
      <c r="ILK126" s="433"/>
      <c r="ILL126" s="433"/>
      <c r="ILM126" s="433"/>
      <c r="ILN126" s="433"/>
      <c r="ILO126" s="433"/>
      <c r="ILP126" s="433"/>
      <c r="ILQ126" s="433"/>
      <c r="ILR126" s="433"/>
      <c r="ILS126" s="433"/>
      <c r="ILT126" s="433"/>
      <c r="ILU126" s="433"/>
      <c r="ILV126" s="433"/>
      <c r="ILW126" s="433"/>
      <c r="ILX126" s="433"/>
      <c r="ILY126" s="433"/>
      <c r="ILZ126" s="433"/>
      <c r="IMA126" s="433"/>
      <c r="IMB126" s="433"/>
      <c r="IMC126" s="433"/>
      <c r="IMD126" s="433"/>
      <c r="IME126" s="433"/>
      <c r="IMF126" s="433"/>
      <c r="IMG126" s="433"/>
      <c r="IMH126" s="433"/>
      <c r="IMI126" s="433"/>
      <c r="IMJ126" s="433"/>
      <c r="IMK126" s="433"/>
      <c r="IML126" s="433"/>
      <c r="IMM126" s="433"/>
      <c r="IMN126" s="433"/>
      <c r="IMO126" s="433"/>
      <c r="IMP126" s="433"/>
      <c r="IMQ126" s="433"/>
      <c r="IMR126" s="433"/>
      <c r="IMS126" s="433"/>
      <c r="IMT126" s="433"/>
      <c r="IMU126" s="433"/>
      <c r="IMV126" s="433"/>
      <c r="IMW126" s="433"/>
      <c r="IMX126" s="433"/>
      <c r="IMY126" s="433"/>
      <c r="IMZ126" s="433"/>
      <c r="INA126" s="433"/>
      <c r="INB126" s="433"/>
      <c r="INC126" s="433"/>
      <c r="IND126" s="433"/>
      <c r="INE126" s="433"/>
      <c r="INF126" s="433"/>
      <c r="ING126" s="433"/>
      <c r="INH126" s="433"/>
      <c r="INI126" s="433"/>
      <c r="INJ126" s="433"/>
      <c r="INK126" s="433"/>
      <c r="INL126" s="433"/>
      <c r="INM126" s="433"/>
      <c r="INN126" s="433"/>
      <c r="INO126" s="433"/>
      <c r="INP126" s="433"/>
      <c r="INQ126" s="433"/>
      <c r="INR126" s="433"/>
      <c r="INS126" s="433"/>
      <c r="INT126" s="433"/>
      <c r="INU126" s="433"/>
      <c r="INV126" s="433"/>
      <c r="INW126" s="433"/>
      <c r="INX126" s="433"/>
      <c r="INY126" s="433"/>
      <c r="INZ126" s="433"/>
      <c r="IOA126" s="433"/>
      <c r="IOB126" s="433"/>
      <c r="IOC126" s="433"/>
      <c r="IOD126" s="433"/>
      <c r="IOE126" s="433"/>
      <c r="IOF126" s="433"/>
      <c r="IOG126" s="433"/>
      <c r="IOH126" s="433"/>
      <c r="IOI126" s="433"/>
      <c r="IOJ126" s="433"/>
      <c r="IOK126" s="433"/>
      <c r="IOL126" s="433"/>
      <c r="IOM126" s="433"/>
      <c r="ION126" s="433"/>
      <c r="IOO126" s="433"/>
      <c r="IOP126" s="433"/>
      <c r="IOQ126" s="433"/>
      <c r="IOR126" s="433"/>
      <c r="IOS126" s="433"/>
      <c r="IOT126" s="433"/>
      <c r="IOU126" s="433"/>
      <c r="IOV126" s="433"/>
      <c r="IOW126" s="433"/>
      <c r="IOX126" s="433"/>
      <c r="IOY126" s="433"/>
      <c r="IOZ126" s="433"/>
      <c r="IPA126" s="433"/>
      <c r="IPB126" s="433"/>
      <c r="IPC126" s="433"/>
      <c r="IPD126" s="433"/>
      <c r="IPE126" s="433"/>
      <c r="IPF126" s="433"/>
      <c r="IPG126" s="433"/>
      <c r="IPH126" s="433"/>
      <c r="IPI126" s="433"/>
      <c r="IPJ126" s="433"/>
      <c r="IPK126" s="433"/>
      <c r="IPL126" s="433"/>
      <c r="IPM126" s="433"/>
      <c r="IPN126" s="433"/>
      <c r="IPO126" s="433"/>
      <c r="IPP126" s="433"/>
      <c r="IPQ126" s="433"/>
      <c r="IPR126" s="433"/>
      <c r="IPS126" s="433"/>
      <c r="IPT126" s="433"/>
      <c r="IPU126" s="433"/>
      <c r="IPV126" s="433"/>
      <c r="IPW126" s="433"/>
      <c r="IPX126" s="433"/>
      <c r="IPY126" s="433"/>
      <c r="IPZ126" s="433"/>
      <c r="IQA126" s="433"/>
      <c r="IQB126" s="433"/>
      <c r="IQC126" s="433"/>
      <c r="IQD126" s="433"/>
      <c r="IQE126" s="433"/>
      <c r="IQF126" s="433"/>
      <c r="IQG126" s="433"/>
      <c r="IQH126" s="433"/>
      <c r="IQI126" s="433"/>
      <c r="IQJ126" s="433"/>
      <c r="IQK126" s="433"/>
      <c r="IQL126" s="433"/>
      <c r="IQM126" s="433"/>
      <c r="IQN126" s="433"/>
      <c r="IQO126" s="433"/>
      <c r="IQP126" s="433"/>
      <c r="IQQ126" s="433"/>
      <c r="IQR126" s="433"/>
      <c r="IQS126" s="433"/>
      <c r="IQT126" s="433"/>
      <c r="IQU126" s="433"/>
      <c r="IQV126" s="433"/>
      <c r="IQW126" s="433"/>
      <c r="IQX126" s="433"/>
      <c r="IQY126" s="433"/>
      <c r="IQZ126" s="433"/>
      <c r="IRA126" s="433"/>
      <c r="IRB126" s="433"/>
      <c r="IRC126" s="433"/>
      <c r="IRD126" s="433"/>
      <c r="IRE126" s="433"/>
      <c r="IRF126" s="433"/>
      <c r="IRG126" s="433"/>
      <c r="IRH126" s="433"/>
      <c r="IRI126" s="433"/>
      <c r="IRJ126" s="433"/>
      <c r="IRK126" s="433"/>
      <c r="IRL126" s="433"/>
      <c r="IRM126" s="433"/>
      <c r="IRN126" s="433"/>
      <c r="IRO126" s="433"/>
      <c r="IRP126" s="433"/>
      <c r="IRQ126" s="433"/>
      <c r="IRR126" s="433"/>
      <c r="IRS126" s="433"/>
      <c r="IRT126" s="433"/>
      <c r="IRU126" s="433"/>
      <c r="IRV126" s="433"/>
      <c r="IRW126" s="433"/>
      <c r="IRX126" s="433"/>
      <c r="IRY126" s="433"/>
      <c r="IRZ126" s="433"/>
      <c r="ISA126" s="433"/>
      <c r="ISB126" s="433"/>
      <c r="ISC126" s="433"/>
      <c r="ISD126" s="433"/>
      <c r="ISE126" s="433"/>
      <c r="ISF126" s="433"/>
      <c r="ISG126" s="433"/>
      <c r="ISH126" s="433"/>
      <c r="ISI126" s="433"/>
      <c r="ISJ126" s="433"/>
      <c r="ISK126" s="433"/>
      <c r="ISL126" s="433"/>
      <c r="ISM126" s="433"/>
      <c r="ISN126" s="433"/>
      <c r="ISO126" s="433"/>
      <c r="ISP126" s="433"/>
      <c r="ISQ126" s="433"/>
      <c r="ISR126" s="433"/>
      <c r="ISS126" s="433"/>
      <c r="IST126" s="433"/>
      <c r="ISU126" s="433"/>
      <c r="ISV126" s="433"/>
      <c r="ISW126" s="433"/>
      <c r="ISX126" s="433"/>
      <c r="ISY126" s="433"/>
      <c r="ISZ126" s="433"/>
      <c r="ITA126" s="433"/>
      <c r="ITB126" s="433"/>
      <c r="ITC126" s="433"/>
      <c r="ITD126" s="433"/>
      <c r="ITE126" s="433"/>
      <c r="ITF126" s="433"/>
      <c r="ITG126" s="433"/>
      <c r="ITH126" s="433"/>
      <c r="ITI126" s="433"/>
      <c r="ITJ126" s="433"/>
      <c r="ITK126" s="433"/>
      <c r="ITL126" s="433"/>
      <c r="ITM126" s="433"/>
      <c r="ITN126" s="433"/>
      <c r="ITO126" s="433"/>
      <c r="ITP126" s="433"/>
      <c r="ITQ126" s="433"/>
      <c r="ITR126" s="433"/>
      <c r="ITS126" s="433"/>
      <c r="ITT126" s="433"/>
      <c r="ITU126" s="433"/>
      <c r="ITV126" s="433"/>
      <c r="ITW126" s="433"/>
      <c r="ITX126" s="433"/>
      <c r="ITY126" s="433"/>
      <c r="ITZ126" s="433"/>
      <c r="IUA126" s="433"/>
      <c r="IUB126" s="433"/>
      <c r="IUC126" s="433"/>
      <c r="IUD126" s="433"/>
      <c r="IUE126" s="433"/>
      <c r="IUF126" s="433"/>
      <c r="IUG126" s="433"/>
      <c r="IUH126" s="433"/>
      <c r="IUI126" s="433"/>
      <c r="IUJ126" s="433"/>
      <c r="IUK126" s="433"/>
      <c r="IUL126" s="433"/>
      <c r="IUM126" s="433"/>
      <c r="IUN126" s="433"/>
      <c r="IUO126" s="433"/>
      <c r="IUP126" s="433"/>
      <c r="IUQ126" s="433"/>
      <c r="IUR126" s="433"/>
      <c r="IUS126" s="433"/>
      <c r="IUT126" s="433"/>
      <c r="IUU126" s="433"/>
      <c r="IUV126" s="433"/>
      <c r="IUW126" s="433"/>
      <c r="IUX126" s="433"/>
      <c r="IUY126" s="433"/>
      <c r="IUZ126" s="433"/>
      <c r="IVA126" s="433"/>
      <c r="IVB126" s="433"/>
      <c r="IVC126" s="433"/>
      <c r="IVD126" s="433"/>
      <c r="IVE126" s="433"/>
      <c r="IVF126" s="433"/>
      <c r="IVG126" s="433"/>
      <c r="IVH126" s="433"/>
      <c r="IVI126" s="433"/>
      <c r="IVJ126" s="433"/>
      <c r="IVK126" s="433"/>
      <c r="IVL126" s="433"/>
      <c r="IVM126" s="433"/>
      <c r="IVN126" s="433"/>
      <c r="IVO126" s="433"/>
      <c r="IVP126" s="433"/>
      <c r="IVQ126" s="433"/>
      <c r="IVR126" s="433"/>
      <c r="IVS126" s="433"/>
      <c r="IVT126" s="433"/>
      <c r="IVU126" s="433"/>
      <c r="IVV126" s="433"/>
      <c r="IVW126" s="433"/>
      <c r="IVX126" s="433"/>
      <c r="IVY126" s="433"/>
      <c r="IVZ126" s="433"/>
      <c r="IWA126" s="433"/>
      <c r="IWB126" s="433"/>
      <c r="IWC126" s="433"/>
      <c r="IWD126" s="433"/>
      <c r="IWE126" s="433"/>
      <c r="IWF126" s="433"/>
      <c r="IWG126" s="433"/>
      <c r="IWH126" s="433"/>
      <c r="IWI126" s="433"/>
      <c r="IWJ126" s="433"/>
      <c r="IWK126" s="433"/>
      <c r="IWL126" s="433"/>
      <c r="IWM126" s="433"/>
      <c r="IWN126" s="433"/>
      <c r="IWO126" s="433"/>
      <c r="IWP126" s="433"/>
      <c r="IWQ126" s="433"/>
      <c r="IWR126" s="433"/>
      <c r="IWS126" s="433"/>
      <c r="IWT126" s="433"/>
      <c r="IWU126" s="433"/>
      <c r="IWV126" s="433"/>
      <c r="IWW126" s="433"/>
      <c r="IWX126" s="433"/>
      <c r="IWY126" s="433"/>
      <c r="IWZ126" s="433"/>
      <c r="IXA126" s="433"/>
      <c r="IXB126" s="433"/>
      <c r="IXC126" s="433"/>
      <c r="IXD126" s="433"/>
      <c r="IXE126" s="433"/>
      <c r="IXF126" s="433"/>
      <c r="IXG126" s="433"/>
      <c r="IXH126" s="433"/>
      <c r="IXI126" s="433"/>
      <c r="IXJ126" s="433"/>
      <c r="IXK126" s="433"/>
      <c r="IXL126" s="433"/>
      <c r="IXM126" s="433"/>
      <c r="IXN126" s="433"/>
      <c r="IXO126" s="433"/>
      <c r="IXP126" s="433"/>
      <c r="IXQ126" s="433"/>
      <c r="IXR126" s="433"/>
      <c r="IXS126" s="433"/>
      <c r="IXT126" s="433"/>
      <c r="IXU126" s="433"/>
      <c r="IXV126" s="433"/>
      <c r="IXW126" s="433"/>
      <c r="IXX126" s="433"/>
      <c r="IXY126" s="433"/>
      <c r="IXZ126" s="433"/>
      <c r="IYA126" s="433"/>
      <c r="IYB126" s="433"/>
      <c r="IYC126" s="433"/>
      <c r="IYD126" s="433"/>
      <c r="IYE126" s="433"/>
      <c r="IYF126" s="433"/>
      <c r="IYG126" s="433"/>
      <c r="IYH126" s="433"/>
      <c r="IYI126" s="433"/>
      <c r="IYJ126" s="433"/>
      <c r="IYK126" s="433"/>
      <c r="IYL126" s="433"/>
      <c r="IYM126" s="433"/>
      <c r="IYN126" s="433"/>
      <c r="IYO126" s="433"/>
      <c r="IYP126" s="433"/>
      <c r="IYQ126" s="433"/>
      <c r="IYR126" s="433"/>
      <c r="IYS126" s="433"/>
      <c r="IYT126" s="433"/>
      <c r="IYU126" s="433"/>
      <c r="IYV126" s="433"/>
      <c r="IYW126" s="433"/>
      <c r="IYX126" s="433"/>
      <c r="IYY126" s="433"/>
      <c r="IYZ126" s="433"/>
      <c r="IZA126" s="433"/>
      <c r="IZB126" s="433"/>
      <c r="IZC126" s="433"/>
      <c r="IZD126" s="433"/>
      <c r="IZE126" s="433"/>
      <c r="IZF126" s="433"/>
      <c r="IZG126" s="433"/>
      <c r="IZH126" s="433"/>
      <c r="IZI126" s="433"/>
      <c r="IZJ126" s="433"/>
      <c r="IZK126" s="433"/>
      <c r="IZL126" s="433"/>
      <c r="IZM126" s="433"/>
      <c r="IZN126" s="433"/>
      <c r="IZO126" s="433"/>
      <c r="IZP126" s="433"/>
      <c r="IZQ126" s="433"/>
      <c r="IZR126" s="433"/>
      <c r="IZS126" s="433"/>
      <c r="IZT126" s="433"/>
      <c r="IZU126" s="433"/>
      <c r="IZV126" s="433"/>
      <c r="IZW126" s="433"/>
      <c r="IZX126" s="433"/>
      <c r="IZY126" s="433"/>
      <c r="IZZ126" s="433"/>
      <c r="JAA126" s="433"/>
      <c r="JAB126" s="433"/>
      <c r="JAC126" s="433"/>
      <c r="JAD126" s="433"/>
      <c r="JAE126" s="433"/>
      <c r="JAF126" s="433"/>
      <c r="JAG126" s="433"/>
      <c r="JAH126" s="433"/>
      <c r="JAI126" s="433"/>
      <c r="JAJ126" s="433"/>
      <c r="JAK126" s="433"/>
      <c r="JAL126" s="433"/>
      <c r="JAM126" s="433"/>
      <c r="JAN126" s="433"/>
      <c r="JAO126" s="433"/>
      <c r="JAP126" s="433"/>
      <c r="JAQ126" s="433"/>
      <c r="JAR126" s="433"/>
      <c r="JAS126" s="433"/>
      <c r="JAT126" s="433"/>
      <c r="JAU126" s="433"/>
      <c r="JAV126" s="433"/>
      <c r="JAW126" s="433"/>
      <c r="JAX126" s="433"/>
      <c r="JAY126" s="433"/>
      <c r="JAZ126" s="433"/>
      <c r="JBA126" s="433"/>
      <c r="JBB126" s="433"/>
      <c r="JBC126" s="433"/>
      <c r="JBD126" s="433"/>
      <c r="JBE126" s="433"/>
      <c r="JBF126" s="433"/>
      <c r="JBG126" s="433"/>
      <c r="JBH126" s="433"/>
      <c r="JBI126" s="433"/>
      <c r="JBJ126" s="433"/>
      <c r="JBK126" s="433"/>
      <c r="JBL126" s="433"/>
      <c r="JBM126" s="433"/>
      <c r="JBN126" s="433"/>
      <c r="JBO126" s="433"/>
      <c r="JBP126" s="433"/>
      <c r="JBQ126" s="433"/>
      <c r="JBR126" s="433"/>
      <c r="JBS126" s="433"/>
      <c r="JBT126" s="433"/>
      <c r="JBU126" s="433"/>
      <c r="JBV126" s="433"/>
      <c r="JBW126" s="433"/>
      <c r="JBX126" s="433"/>
      <c r="JBY126" s="433"/>
      <c r="JBZ126" s="433"/>
      <c r="JCA126" s="433"/>
      <c r="JCB126" s="433"/>
      <c r="JCC126" s="433"/>
      <c r="JCD126" s="433"/>
      <c r="JCE126" s="433"/>
      <c r="JCF126" s="433"/>
      <c r="JCG126" s="433"/>
      <c r="JCH126" s="433"/>
      <c r="JCI126" s="433"/>
      <c r="JCJ126" s="433"/>
      <c r="JCK126" s="433"/>
      <c r="JCL126" s="433"/>
      <c r="JCM126" s="433"/>
      <c r="JCN126" s="433"/>
      <c r="JCO126" s="433"/>
      <c r="JCP126" s="433"/>
      <c r="JCQ126" s="433"/>
      <c r="JCR126" s="433"/>
      <c r="JCS126" s="433"/>
      <c r="JCT126" s="433"/>
      <c r="JCU126" s="433"/>
      <c r="JCV126" s="433"/>
      <c r="JCW126" s="433"/>
      <c r="JCX126" s="433"/>
      <c r="JCY126" s="433"/>
      <c r="JCZ126" s="433"/>
      <c r="JDA126" s="433"/>
      <c r="JDB126" s="433"/>
      <c r="JDC126" s="433"/>
      <c r="JDD126" s="433"/>
      <c r="JDE126" s="433"/>
      <c r="JDF126" s="433"/>
      <c r="JDG126" s="433"/>
      <c r="JDH126" s="433"/>
      <c r="JDI126" s="433"/>
      <c r="JDJ126" s="433"/>
      <c r="JDK126" s="433"/>
      <c r="JDL126" s="433"/>
      <c r="JDM126" s="433"/>
      <c r="JDN126" s="433"/>
      <c r="JDO126" s="433"/>
      <c r="JDP126" s="433"/>
      <c r="JDQ126" s="433"/>
      <c r="JDR126" s="433"/>
      <c r="JDS126" s="433"/>
      <c r="JDT126" s="433"/>
      <c r="JDU126" s="433"/>
      <c r="JDV126" s="433"/>
      <c r="JDW126" s="433"/>
      <c r="JDX126" s="433"/>
      <c r="JDY126" s="433"/>
      <c r="JDZ126" s="433"/>
      <c r="JEA126" s="433"/>
      <c r="JEB126" s="433"/>
      <c r="JEC126" s="433"/>
      <c r="JED126" s="433"/>
      <c r="JEE126" s="433"/>
      <c r="JEF126" s="433"/>
      <c r="JEG126" s="433"/>
      <c r="JEH126" s="433"/>
      <c r="JEI126" s="433"/>
      <c r="JEJ126" s="433"/>
      <c r="JEK126" s="433"/>
      <c r="JEL126" s="433"/>
      <c r="JEM126" s="433"/>
      <c r="JEN126" s="433"/>
      <c r="JEO126" s="433"/>
      <c r="JEP126" s="433"/>
      <c r="JEQ126" s="433"/>
      <c r="JER126" s="433"/>
      <c r="JES126" s="433"/>
      <c r="JET126" s="433"/>
      <c r="JEU126" s="433"/>
      <c r="JEV126" s="433"/>
      <c r="JEW126" s="433"/>
      <c r="JEX126" s="433"/>
      <c r="JEY126" s="433"/>
      <c r="JEZ126" s="433"/>
      <c r="JFA126" s="433"/>
      <c r="JFB126" s="433"/>
      <c r="JFC126" s="433"/>
      <c r="JFD126" s="433"/>
      <c r="JFE126" s="433"/>
      <c r="JFF126" s="433"/>
      <c r="JFG126" s="433"/>
      <c r="JFH126" s="433"/>
      <c r="JFI126" s="433"/>
      <c r="JFJ126" s="433"/>
      <c r="JFK126" s="433"/>
      <c r="JFL126" s="433"/>
      <c r="JFM126" s="433"/>
      <c r="JFN126" s="433"/>
      <c r="JFO126" s="433"/>
      <c r="JFP126" s="433"/>
      <c r="JFQ126" s="433"/>
      <c r="JFR126" s="433"/>
      <c r="JFS126" s="433"/>
      <c r="JFT126" s="433"/>
      <c r="JFU126" s="433"/>
      <c r="JFV126" s="433"/>
      <c r="JFW126" s="433"/>
      <c r="JFX126" s="433"/>
      <c r="JFY126" s="433"/>
      <c r="JFZ126" s="433"/>
      <c r="JGA126" s="433"/>
      <c r="JGB126" s="433"/>
      <c r="JGC126" s="433"/>
      <c r="JGD126" s="433"/>
      <c r="JGE126" s="433"/>
      <c r="JGF126" s="433"/>
      <c r="JGG126" s="433"/>
      <c r="JGH126" s="433"/>
      <c r="JGI126" s="433"/>
      <c r="JGJ126" s="433"/>
      <c r="JGK126" s="433"/>
      <c r="JGL126" s="433"/>
      <c r="JGM126" s="433"/>
      <c r="JGN126" s="433"/>
      <c r="JGO126" s="433"/>
      <c r="JGP126" s="433"/>
      <c r="JGQ126" s="433"/>
      <c r="JGR126" s="433"/>
      <c r="JGS126" s="433"/>
      <c r="JGT126" s="433"/>
      <c r="JGU126" s="433"/>
      <c r="JGV126" s="433"/>
      <c r="JGW126" s="433"/>
      <c r="JGX126" s="433"/>
      <c r="JGY126" s="433"/>
      <c r="JGZ126" s="433"/>
      <c r="JHA126" s="433"/>
      <c r="JHB126" s="433"/>
      <c r="JHC126" s="433"/>
      <c r="JHD126" s="433"/>
      <c r="JHE126" s="433"/>
      <c r="JHF126" s="433"/>
      <c r="JHG126" s="433"/>
      <c r="JHH126" s="433"/>
      <c r="JHI126" s="433"/>
      <c r="JHJ126" s="433"/>
      <c r="JHK126" s="433"/>
      <c r="JHL126" s="433"/>
      <c r="JHM126" s="433"/>
      <c r="JHN126" s="433"/>
      <c r="JHO126" s="433"/>
      <c r="JHP126" s="433"/>
      <c r="JHQ126" s="433"/>
      <c r="JHR126" s="433"/>
      <c r="JHS126" s="433"/>
      <c r="JHT126" s="433"/>
      <c r="JHU126" s="433"/>
      <c r="JHV126" s="433"/>
      <c r="JHW126" s="433"/>
      <c r="JHX126" s="433"/>
      <c r="JHY126" s="433"/>
      <c r="JHZ126" s="433"/>
      <c r="JIA126" s="433"/>
      <c r="JIB126" s="433"/>
      <c r="JIC126" s="433"/>
      <c r="JID126" s="433"/>
      <c r="JIE126" s="433"/>
      <c r="JIF126" s="433"/>
      <c r="JIG126" s="433"/>
      <c r="JIH126" s="433"/>
      <c r="JII126" s="433"/>
      <c r="JIJ126" s="433"/>
      <c r="JIK126" s="433"/>
      <c r="JIL126" s="433"/>
      <c r="JIM126" s="433"/>
      <c r="JIN126" s="433"/>
      <c r="JIO126" s="433"/>
      <c r="JIP126" s="433"/>
      <c r="JIQ126" s="433"/>
      <c r="JIR126" s="433"/>
      <c r="JIS126" s="433"/>
      <c r="JIT126" s="433"/>
      <c r="JIU126" s="433"/>
      <c r="JIV126" s="433"/>
      <c r="JIW126" s="433"/>
      <c r="JIX126" s="433"/>
      <c r="JIY126" s="433"/>
      <c r="JIZ126" s="433"/>
      <c r="JJA126" s="433"/>
      <c r="JJB126" s="433"/>
      <c r="JJC126" s="433"/>
      <c r="JJD126" s="433"/>
      <c r="JJE126" s="433"/>
      <c r="JJF126" s="433"/>
      <c r="JJG126" s="433"/>
      <c r="JJH126" s="433"/>
      <c r="JJI126" s="433"/>
      <c r="JJJ126" s="433"/>
      <c r="JJK126" s="433"/>
      <c r="JJL126" s="433"/>
      <c r="JJM126" s="433"/>
      <c r="JJN126" s="433"/>
      <c r="JJO126" s="433"/>
      <c r="JJP126" s="433"/>
      <c r="JJQ126" s="433"/>
      <c r="JJR126" s="433"/>
      <c r="JJS126" s="433"/>
      <c r="JJT126" s="433"/>
      <c r="JJU126" s="433"/>
      <c r="JJV126" s="433"/>
      <c r="JJW126" s="433"/>
      <c r="JJX126" s="433"/>
      <c r="JJY126" s="433"/>
      <c r="JJZ126" s="433"/>
      <c r="JKA126" s="433"/>
      <c r="JKB126" s="433"/>
      <c r="JKC126" s="433"/>
      <c r="JKD126" s="433"/>
      <c r="JKE126" s="433"/>
      <c r="JKF126" s="433"/>
      <c r="JKG126" s="433"/>
      <c r="JKH126" s="433"/>
      <c r="JKI126" s="433"/>
      <c r="JKJ126" s="433"/>
      <c r="JKK126" s="433"/>
      <c r="JKL126" s="433"/>
      <c r="JKM126" s="433"/>
      <c r="JKN126" s="433"/>
      <c r="JKO126" s="433"/>
      <c r="JKP126" s="433"/>
      <c r="JKQ126" s="433"/>
      <c r="JKR126" s="433"/>
      <c r="JKS126" s="433"/>
      <c r="JKT126" s="433"/>
      <c r="JKU126" s="433"/>
      <c r="JKV126" s="433"/>
      <c r="JKW126" s="433"/>
      <c r="JKX126" s="433"/>
      <c r="JKY126" s="433"/>
      <c r="JKZ126" s="433"/>
      <c r="JLA126" s="433"/>
      <c r="JLB126" s="433"/>
      <c r="JLC126" s="433"/>
      <c r="JLD126" s="433"/>
      <c r="JLE126" s="433"/>
      <c r="JLF126" s="433"/>
      <c r="JLG126" s="433"/>
      <c r="JLH126" s="433"/>
      <c r="JLI126" s="433"/>
      <c r="JLJ126" s="433"/>
      <c r="JLK126" s="433"/>
      <c r="JLL126" s="433"/>
      <c r="JLM126" s="433"/>
      <c r="JLN126" s="433"/>
      <c r="JLO126" s="433"/>
      <c r="JLP126" s="433"/>
      <c r="JLQ126" s="433"/>
      <c r="JLR126" s="433"/>
      <c r="JLS126" s="433"/>
      <c r="JLT126" s="433"/>
      <c r="JLU126" s="433"/>
      <c r="JLV126" s="433"/>
      <c r="JLW126" s="433"/>
      <c r="JLX126" s="433"/>
      <c r="JLY126" s="433"/>
      <c r="JLZ126" s="433"/>
      <c r="JMA126" s="433"/>
      <c r="JMB126" s="433"/>
      <c r="JMC126" s="433"/>
      <c r="JMD126" s="433"/>
      <c r="JME126" s="433"/>
      <c r="JMF126" s="433"/>
      <c r="JMG126" s="433"/>
      <c r="JMH126" s="433"/>
      <c r="JMI126" s="433"/>
      <c r="JMJ126" s="433"/>
      <c r="JMK126" s="433"/>
      <c r="JML126" s="433"/>
      <c r="JMM126" s="433"/>
      <c r="JMN126" s="433"/>
      <c r="JMO126" s="433"/>
      <c r="JMP126" s="433"/>
      <c r="JMQ126" s="433"/>
      <c r="JMR126" s="433"/>
      <c r="JMS126" s="433"/>
      <c r="JMT126" s="433"/>
      <c r="JMU126" s="433"/>
      <c r="JMV126" s="433"/>
      <c r="JMW126" s="433"/>
      <c r="JMX126" s="433"/>
      <c r="JMY126" s="433"/>
      <c r="JMZ126" s="433"/>
      <c r="JNA126" s="433"/>
      <c r="JNB126" s="433"/>
      <c r="JNC126" s="433"/>
      <c r="JND126" s="433"/>
      <c r="JNE126" s="433"/>
      <c r="JNF126" s="433"/>
      <c r="JNG126" s="433"/>
      <c r="JNH126" s="433"/>
      <c r="JNI126" s="433"/>
      <c r="JNJ126" s="433"/>
      <c r="JNK126" s="433"/>
      <c r="JNL126" s="433"/>
      <c r="JNM126" s="433"/>
      <c r="JNN126" s="433"/>
      <c r="JNO126" s="433"/>
      <c r="JNP126" s="433"/>
      <c r="JNQ126" s="433"/>
      <c r="JNR126" s="433"/>
      <c r="JNS126" s="433"/>
      <c r="JNT126" s="433"/>
      <c r="JNU126" s="433"/>
      <c r="JNV126" s="433"/>
      <c r="JNW126" s="433"/>
      <c r="JNX126" s="433"/>
      <c r="JNY126" s="433"/>
      <c r="JNZ126" s="433"/>
      <c r="JOA126" s="433"/>
      <c r="JOB126" s="433"/>
      <c r="JOC126" s="433"/>
      <c r="JOD126" s="433"/>
      <c r="JOE126" s="433"/>
      <c r="JOF126" s="433"/>
      <c r="JOG126" s="433"/>
      <c r="JOH126" s="433"/>
      <c r="JOI126" s="433"/>
      <c r="JOJ126" s="433"/>
      <c r="JOK126" s="433"/>
      <c r="JOL126" s="433"/>
      <c r="JOM126" s="433"/>
      <c r="JON126" s="433"/>
      <c r="JOO126" s="433"/>
      <c r="JOP126" s="433"/>
      <c r="JOQ126" s="433"/>
      <c r="JOR126" s="433"/>
      <c r="JOS126" s="433"/>
      <c r="JOT126" s="433"/>
      <c r="JOU126" s="433"/>
      <c r="JOV126" s="433"/>
      <c r="JOW126" s="433"/>
      <c r="JOX126" s="433"/>
      <c r="JOY126" s="433"/>
      <c r="JOZ126" s="433"/>
      <c r="JPA126" s="433"/>
      <c r="JPB126" s="433"/>
      <c r="JPC126" s="433"/>
      <c r="JPD126" s="433"/>
      <c r="JPE126" s="433"/>
      <c r="JPF126" s="433"/>
      <c r="JPG126" s="433"/>
      <c r="JPH126" s="433"/>
      <c r="JPI126" s="433"/>
      <c r="JPJ126" s="433"/>
      <c r="JPK126" s="433"/>
      <c r="JPL126" s="433"/>
      <c r="JPM126" s="433"/>
      <c r="JPN126" s="433"/>
      <c r="JPO126" s="433"/>
      <c r="JPP126" s="433"/>
      <c r="JPQ126" s="433"/>
      <c r="JPR126" s="433"/>
      <c r="JPS126" s="433"/>
      <c r="JPT126" s="433"/>
      <c r="JPU126" s="433"/>
      <c r="JPV126" s="433"/>
      <c r="JPW126" s="433"/>
      <c r="JPX126" s="433"/>
      <c r="JPY126" s="433"/>
      <c r="JPZ126" s="433"/>
      <c r="JQA126" s="433"/>
      <c r="JQB126" s="433"/>
      <c r="JQC126" s="433"/>
      <c r="JQD126" s="433"/>
      <c r="JQE126" s="433"/>
      <c r="JQF126" s="433"/>
      <c r="JQG126" s="433"/>
      <c r="JQH126" s="433"/>
      <c r="JQI126" s="433"/>
      <c r="JQJ126" s="433"/>
      <c r="JQK126" s="433"/>
      <c r="JQL126" s="433"/>
      <c r="JQM126" s="433"/>
      <c r="JQN126" s="433"/>
      <c r="JQO126" s="433"/>
      <c r="JQP126" s="433"/>
      <c r="JQQ126" s="433"/>
      <c r="JQR126" s="433"/>
      <c r="JQS126" s="433"/>
      <c r="JQT126" s="433"/>
      <c r="JQU126" s="433"/>
      <c r="JQV126" s="433"/>
      <c r="JQW126" s="433"/>
      <c r="JQX126" s="433"/>
      <c r="JQY126" s="433"/>
      <c r="JQZ126" s="433"/>
      <c r="JRA126" s="433"/>
      <c r="JRB126" s="433"/>
      <c r="JRC126" s="433"/>
      <c r="JRD126" s="433"/>
      <c r="JRE126" s="433"/>
      <c r="JRF126" s="433"/>
      <c r="JRG126" s="433"/>
      <c r="JRH126" s="433"/>
      <c r="JRI126" s="433"/>
      <c r="JRJ126" s="433"/>
      <c r="JRK126" s="433"/>
      <c r="JRL126" s="433"/>
      <c r="JRM126" s="433"/>
      <c r="JRN126" s="433"/>
      <c r="JRO126" s="433"/>
      <c r="JRP126" s="433"/>
      <c r="JRQ126" s="433"/>
      <c r="JRR126" s="433"/>
      <c r="JRS126" s="433"/>
      <c r="JRT126" s="433"/>
      <c r="JRU126" s="433"/>
      <c r="JRV126" s="433"/>
      <c r="JRW126" s="433"/>
      <c r="JRX126" s="433"/>
      <c r="JRY126" s="433"/>
      <c r="JRZ126" s="433"/>
      <c r="JSA126" s="433"/>
      <c r="JSB126" s="433"/>
      <c r="JSC126" s="433"/>
      <c r="JSD126" s="433"/>
      <c r="JSE126" s="433"/>
      <c r="JSF126" s="433"/>
      <c r="JSG126" s="433"/>
      <c r="JSH126" s="433"/>
      <c r="JSI126" s="433"/>
      <c r="JSJ126" s="433"/>
      <c r="JSK126" s="433"/>
      <c r="JSL126" s="433"/>
      <c r="JSM126" s="433"/>
      <c r="JSN126" s="433"/>
      <c r="JSO126" s="433"/>
      <c r="JSP126" s="433"/>
      <c r="JSQ126" s="433"/>
      <c r="JSR126" s="433"/>
      <c r="JSS126" s="433"/>
      <c r="JST126" s="433"/>
      <c r="JSU126" s="433"/>
      <c r="JSV126" s="433"/>
      <c r="JSW126" s="433"/>
      <c r="JSX126" s="433"/>
      <c r="JSY126" s="433"/>
      <c r="JSZ126" s="433"/>
      <c r="JTA126" s="433"/>
      <c r="JTB126" s="433"/>
      <c r="JTC126" s="433"/>
      <c r="JTD126" s="433"/>
      <c r="JTE126" s="433"/>
      <c r="JTF126" s="433"/>
      <c r="JTG126" s="433"/>
      <c r="JTH126" s="433"/>
      <c r="JTI126" s="433"/>
      <c r="JTJ126" s="433"/>
      <c r="JTK126" s="433"/>
      <c r="JTL126" s="433"/>
      <c r="JTM126" s="433"/>
      <c r="JTN126" s="433"/>
      <c r="JTO126" s="433"/>
      <c r="JTP126" s="433"/>
      <c r="JTQ126" s="433"/>
      <c r="JTR126" s="433"/>
      <c r="JTS126" s="433"/>
      <c r="JTT126" s="433"/>
      <c r="JTU126" s="433"/>
      <c r="JTV126" s="433"/>
      <c r="JTW126" s="433"/>
      <c r="JTX126" s="433"/>
      <c r="JTY126" s="433"/>
      <c r="JTZ126" s="433"/>
      <c r="JUA126" s="433"/>
      <c r="JUB126" s="433"/>
      <c r="JUC126" s="433"/>
      <c r="JUD126" s="433"/>
      <c r="JUE126" s="433"/>
      <c r="JUF126" s="433"/>
      <c r="JUG126" s="433"/>
      <c r="JUH126" s="433"/>
      <c r="JUI126" s="433"/>
      <c r="JUJ126" s="433"/>
      <c r="JUK126" s="433"/>
      <c r="JUL126" s="433"/>
      <c r="JUM126" s="433"/>
      <c r="JUN126" s="433"/>
      <c r="JUO126" s="433"/>
      <c r="JUP126" s="433"/>
      <c r="JUQ126" s="433"/>
      <c r="JUR126" s="433"/>
      <c r="JUS126" s="433"/>
      <c r="JUT126" s="433"/>
      <c r="JUU126" s="433"/>
      <c r="JUV126" s="433"/>
      <c r="JUW126" s="433"/>
      <c r="JUX126" s="433"/>
      <c r="JUY126" s="433"/>
      <c r="JUZ126" s="433"/>
      <c r="JVA126" s="433"/>
      <c r="JVB126" s="433"/>
      <c r="JVC126" s="433"/>
      <c r="JVD126" s="433"/>
      <c r="JVE126" s="433"/>
      <c r="JVF126" s="433"/>
      <c r="JVG126" s="433"/>
      <c r="JVH126" s="433"/>
      <c r="JVI126" s="433"/>
      <c r="JVJ126" s="433"/>
      <c r="JVK126" s="433"/>
      <c r="JVL126" s="433"/>
      <c r="JVM126" s="433"/>
      <c r="JVN126" s="433"/>
      <c r="JVO126" s="433"/>
      <c r="JVP126" s="433"/>
      <c r="JVQ126" s="433"/>
      <c r="JVR126" s="433"/>
      <c r="JVS126" s="433"/>
      <c r="JVT126" s="433"/>
      <c r="JVU126" s="433"/>
      <c r="JVV126" s="433"/>
      <c r="JVW126" s="433"/>
      <c r="JVX126" s="433"/>
      <c r="JVY126" s="433"/>
      <c r="JVZ126" s="433"/>
      <c r="JWA126" s="433"/>
      <c r="JWB126" s="433"/>
      <c r="JWC126" s="433"/>
      <c r="JWD126" s="433"/>
      <c r="JWE126" s="433"/>
      <c r="JWF126" s="433"/>
      <c r="JWG126" s="433"/>
      <c r="JWH126" s="433"/>
      <c r="JWI126" s="433"/>
      <c r="JWJ126" s="433"/>
      <c r="JWK126" s="433"/>
      <c r="JWL126" s="433"/>
      <c r="JWM126" s="433"/>
      <c r="JWN126" s="433"/>
      <c r="JWO126" s="433"/>
      <c r="JWP126" s="433"/>
      <c r="JWQ126" s="433"/>
      <c r="JWR126" s="433"/>
      <c r="JWS126" s="433"/>
      <c r="JWT126" s="433"/>
      <c r="JWU126" s="433"/>
      <c r="JWV126" s="433"/>
      <c r="JWW126" s="433"/>
      <c r="JWX126" s="433"/>
      <c r="JWY126" s="433"/>
      <c r="JWZ126" s="433"/>
      <c r="JXA126" s="433"/>
      <c r="JXB126" s="433"/>
      <c r="JXC126" s="433"/>
      <c r="JXD126" s="433"/>
      <c r="JXE126" s="433"/>
      <c r="JXF126" s="433"/>
      <c r="JXG126" s="433"/>
      <c r="JXH126" s="433"/>
      <c r="JXI126" s="433"/>
      <c r="JXJ126" s="433"/>
      <c r="JXK126" s="433"/>
      <c r="JXL126" s="433"/>
      <c r="JXM126" s="433"/>
      <c r="JXN126" s="433"/>
      <c r="JXO126" s="433"/>
      <c r="JXP126" s="433"/>
      <c r="JXQ126" s="433"/>
      <c r="JXR126" s="433"/>
      <c r="JXS126" s="433"/>
      <c r="JXT126" s="433"/>
      <c r="JXU126" s="433"/>
      <c r="JXV126" s="433"/>
      <c r="JXW126" s="433"/>
      <c r="JXX126" s="433"/>
      <c r="JXY126" s="433"/>
      <c r="JXZ126" s="433"/>
      <c r="JYA126" s="433"/>
      <c r="JYB126" s="433"/>
      <c r="JYC126" s="433"/>
      <c r="JYD126" s="433"/>
      <c r="JYE126" s="433"/>
      <c r="JYF126" s="433"/>
      <c r="JYG126" s="433"/>
      <c r="JYH126" s="433"/>
      <c r="JYI126" s="433"/>
      <c r="JYJ126" s="433"/>
      <c r="JYK126" s="433"/>
      <c r="JYL126" s="433"/>
      <c r="JYM126" s="433"/>
      <c r="JYN126" s="433"/>
      <c r="JYO126" s="433"/>
      <c r="JYP126" s="433"/>
      <c r="JYQ126" s="433"/>
      <c r="JYR126" s="433"/>
      <c r="JYS126" s="433"/>
      <c r="JYT126" s="433"/>
      <c r="JYU126" s="433"/>
      <c r="JYV126" s="433"/>
      <c r="JYW126" s="433"/>
      <c r="JYX126" s="433"/>
      <c r="JYY126" s="433"/>
      <c r="JYZ126" s="433"/>
      <c r="JZA126" s="433"/>
      <c r="JZB126" s="433"/>
      <c r="JZC126" s="433"/>
      <c r="JZD126" s="433"/>
      <c r="JZE126" s="433"/>
      <c r="JZF126" s="433"/>
      <c r="JZG126" s="433"/>
      <c r="JZH126" s="433"/>
      <c r="JZI126" s="433"/>
      <c r="JZJ126" s="433"/>
      <c r="JZK126" s="433"/>
      <c r="JZL126" s="433"/>
      <c r="JZM126" s="433"/>
      <c r="JZN126" s="433"/>
      <c r="JZO126" s="433"/>
      <c r="JZP126" s="433"/>
      <c r="JZQ126" s="433"/>
      <c r="JZR126" s="433"/>
      <c r="JZS126" s="433"/>
      <c r="JZT126" s="433"/>
      <c r="JZU126" s="433"/>
      <c r="JZV126" s="433"/>
      <c r="JZW126" s="433"/>
      <c r="JZX126" s="433"/>
      <c r="JZY126" s="433"/>
      <c r="JZZ126" s="433"/>
      <c r="KAA126" s="433"/>
      <c r="KAB126" s="433"/>
      <c r="KAC126" s="433"/>
      <c r="KAD126" s="433"/>
      <c r="KAE126" s="433"/>
      <c r="KAF126" s="433"/>
      <c r="KAG126" s="433"/>
      <c r="KAH126" s="433"/>
      <c r="KAI126" s="433"/>
      <c r="KAJ126" s="433"/>
      <c r="KAK126" s="433"/>
      <c r="KAL126" s="433"/>
      <c r="KAM126" s="433"/>
      <c r="KAN126" s="433"/>
      <c r="KAO126" s="433"/>
      <c r="KAP126" s="433"/>
      <c r="KAQ126" s="433"/>
      <c r="KAR126" s="433"/>
      <c r="KAS126" s="433"/>
      <c r="KAT126" s="433"/>
      <c r="KAU126" s="433"/>
      <c r="KAV126" s="433"/>
      <c r="KAW126" s="433"/>
      <c r="KAX126" s="433"/>
      <c r="KAY126" s="433"/>
      <c r="KAZ126" s="433"/>
      <c r="KBA126" s="433"/>
      <c r="KBB126" s="433"/>
      <c r="KBC126" s="433"/>
      <c r="KBD126" s="433"/>
      <c r="KBE126" s="433"/>
      <c r="KBF126" s="433"/>
      <c r="KBG126" s="433"/>
      <c r="KBH126" s="433"/>
      <c r="KBI126" s="433"/>
      <c r="KBJ126" s="433"/>
      <c r="KBK126" s="433"/>
      <c r="KBL126" s="433"/>
      <c r="KBM126" s="433"/>
      <c r="KBN126" s="433"/>
      <c r="KBO126" s="433"/>
      <c r="KBP126" s="433"/>
      <c r="KBQ126" s="433"/>
      <c r="KBR126" s="433"/>
      <c r="KBS126" s="433"/>
      <c r="KBT126" s="433"/>
      <c r="KBU126" s="433"/>
      <c r="KBV126" s="433"/>
      <c r="KBW126" s="433"/>
      <c r="KBX126" s="433"/>
      <c r="KBY126" s="433"/>
      <c r="KBZ126" s="433"/>
      <c r="KCA126" s="433"/>
      <c r="KCB126" s="433"/>
      <c r="KCC126" s="433"/>
      <c r="KCD126" s="433"/>
      <c r="KCE126" s="433"/>
      <c r="KCF126" s="433"/>
      <c r="KCG126" s="433"/>
      <c r="KCH126" s="433"/>
      <c r="KCI126" s="433"/>
      <c r="KCJ126" s="433"/>
      <c r="KCK126" s="433"/>
      <c r="KCL126" s="433"/>
      <c r="KCM126" s="433"/>
      <c r="KCN126" s="433"/>
      <c r="KCO126" s="433"/>
      <c r="KCP126" s="433"/>
      <c r="KCQ126" s="433"/>
      <c r="KCR126" s="433"/>
      <c r="KCS126" s="433"/>
      <c r="KCT126" s="433"/>
      <c r="KCU126" s="433"/>
      <c r="KCV126" s="433"/>
      <c r="KCW126" s="433"/>
      <c r="KCX126" s="433"/>
      <c r="KCY126" s="433"/>
      <c r="KCZ126" s="433"/>
      <c r="KDA126" s="433"/>
      <c r="KDB126" s="433"/>
      <c r="KDC126" s="433"/>
      <c r="KDD126" s="433"/>
      <c r="KDE126" s="433"/>
      <c r="KDF126" s="433"/>
      <c r="KDG126" s="433"/>
      <c r="KDH126" s="433"/>
      <c r="KDI126" s="433"/>
      <c r="KDJ126" s="433"/>
      <c r="KDK126" s="433"/>
      <c r="KDL126" s="433"/>
      <c r="KDM126" s="433"/>
      <c r="KDN126" s="433"/>
      <c r="KDO126" s="433"/>
      <c r="KDP126" s="433"/>
      <c r="KDQ126" s="433"/>
      <c r="KDR126" s="433"/>
      <c r="KDS126" s="433"/>
      <c r="KDT126" s="433"/>
      <c r="KDU126" s="433"/>
      <c r="KDV126" s="433"/>
      <c r="KDW126" s="433"/>
      <c r="KDX126" s="433"/>
      <c r="KDY126" s="433"/>
      <c r="KDZ126" s="433"/>
      <c r="KEA126" s="433"/>
      <c r="KEB126" s="433"/>
      <c r="KEC126" s="433"/>
      <c r="KED126" s="433"/>
      <c r="KEE126" s="433"/>
      <c r="KEF126" s="433"/>
      <c r="KEG126" s="433"/>
      <c r="KEH126" s="433"/>
      <c r="KEI126" s="433"/>
      <c r="KEJ126" s="433"/>
      <c r="KEK126" s="433"/>
      <c r="KEL126" s="433"/>
      <c r="KEM126" s="433"/>
      <c r="KEN126" s="433"/>
      <c r="KEO126" s="433"/>
      <c r="KEP126" s="433"/>
      <c r="KEQ126" s="433"/>
      <c r="KER126" s="433"/>
      <c r="KES126" s="433"/>
      <c r="KET126" s="433"/>
      <c r="KEU126" s="433"/>
      <c r="KEV126" s="433"/>
      <c r="KEW126" s="433"/>
      <c r="KEX126" s="433"/>
      <c r="KEY126" s="433"/>
      <c r="KEZ126" s="433"/>
      <c r="KFA126" s="433"/>
      <c r="KFB126" s="433"/>
      <c r="KFC126" s="433"/>
      <c r="KFD126" s="433"/>
      <c r="KFE126" s="433"/>
      <c r="KFF126" s="433"/>
      <c r="KFG126" s="433"/>
      <c r="KFH126" s="433"/>
      <c r="KFI126" s="433"/>
      <c r="KFJ126" s="433"/>
      <c r="KFK126" s="433"/>
      <c r="KFL126" s="433"/>
      <c r="KFM126" s="433"/>
      <c r="KFN126" s="433"/>
      <c r="KFO126" s="433"/>
      <c r="KFP126" s="433"/>
      <c r="KFQ126" s="433"/>
      <c r="KFR126" s="433"/>
      <c r="KFS126" s="433"/>
      <c r="KFT126" s="433"/>
      <c r="KFU126" s="433"/>
      <c r="KFV126" s="433"/>
      <c r="KFW126" s="433"/>
      <c r="KFX126" s="433"/>
      <c r="KFY126" s="433"/>
      <c r="KFZ126" s="433"/>
      <c r="KGA126" s="433"/>
      <c r="KGB126" s="433"/>
      <c r="KGC126" s="433"/>
      <c r="KGD126" s="433"/>
      <c r="KGE126" s="433"/>
      <c r="KGF126" s="433"/>
      <c r="KGG126" s="433"/>
      <c r="KGH126" s="433"/>
      <c r="KGI126" s="433"/>
      <c r="KGJ126" s="433"/>
      <c r="KGK126" s="433"/>
      <c r="KGL126" s="433"/>
      <c r="KGM126" s="433"/>
      <c r="KGN126" s="433"/>
      <c r="KGO126" s="433"/>
      <c r="KGP126" s="433"/>
      <c r="KGQ126" s="433"/>
      <c r="KGR126" s="433"/>
      <c r="KGS126" s="433"/>
      <c r="KGT126" s="433"/>
      <c r="KGU126" s="433"/>
      <c r="KGV126" s="433"/>
      <c r="KGW126" s="433"/>
      <c r="KGX126" s="433"/>
      <c r="KGY126" s="433"/>
      <c r="KGZ126" s="433"/>
      <c r="KHA126" s="433"/>
      <c r="KHB126" s="433"/>
      <c r="KHC126" s="433"/>
      <c r="KHD126" s="433"/>
      <c r="KHE126" s="433"/>
      <c r="KHF126" s="433"/>
      <c r="KHG126" s="433"/>
      <c r="KHH126" s="433"/>
      <c r="KHI126" s="433"/>
      <c r="KHJ126" s="433"/>
      <c r="KHK126" s="433"/>
      <c r="KHL126" s="433"/>
      <c r="KHM126" s="433"/>
      <c r="KHN126" s="433"/>
      <c r="KHO126" s="433"/>
      <c r="KHP126" s="433"/>
      <c r="KHQ126" s="433"/>
      <c r="KHR126" s="433"/>
      <c r="KHS126" s="433"/>
      <c r="KHT126" s="433"/>
      <c r="KHU126" s="433"/>
      <c r="KHV126" s="433"/>
      <c r="KHW126" s="433"/>
      <c r="KHX126" s="433"/>
      <c r="KHY126" s="433"/>
      <c r="KHZ126" s="433"/>
      <c r="KIA126" s="433"/>
      <c r="KIB126" s="433"/>
      <c r="KIC126" s="433"/>
      <c r="KID126" s="433"/>
      <c r="KIE126" s="433"/>
      <c r="KIF126" s="433"/>
      <c r="KIG126" s="433"/>
      <c r="KIH126" s="433"/>
      <c r="KII126" s="433"/>
      <c r="KIJ126" s="433"/>
      <c r="KIK126" s="433"/>
      <c r="KIL126" s="433"/>
      <c r="KIM126" s="433"/>
      <c r="KIN126" s="433"/>
      <c r="KIO126" s="433"/>
      <c r="KIP126" s="433"/>
      <c r="KIQ126" s="433"/>
      <c r="KIR126" s="433"/>
      <c r="KIS126" s="433"/>
      <c r="KIT126" s="433"/>
      <c r="KIU126" s="433"/>
      <c r="KIV126" s="433"/>
      <c r="KIW126" s="433"/>
      <c r="KIX126" s="433"/>
      <c r="KIY126" s="433"/>
      <c r="KIZ126" s="433"/>
      <c r="KJA126" s="433"/>
      <c r="KJB126" s="433"/>
      <c r="KJC126" s="433"/>
      <c r="KJD126" s="433"/>
      <c r="KJE126" s="433"/>
      <c r="KJF126" s="433"/>
      <c r="KJG126" s="433"/>
      <c r="KJH126" s="433"/>
      <c r="KJI126" s="433"/>
      <c r="KJJ126" s="433"/>
      <c r="KJK126" s="433"/>
      <c r="KJL126" s="433"/>
      <c r="KJM126" s="433"/>
      <c r="KJN126" s="433"/>
      <c r="KJO126" s="433"/>
      <c r="KJP126" s="433"/>
      <c r="KJQ126" s="433"/>
      <c r="KJR126" s="433"/>
      <c r="KJS126" s="433"/>
      <c r="KJT126" s="433"/>
      <c r="KJU126" s="433"/>
      <c r="KJV126" s="433"/>
      <c r="KJW126" s="433"/>
      <c r="KJX126" s="433"/>
      <c r="KJY126" s="433"/>
      <c r="KJZ126" s="433"/>
      <c r="KKA126" s="433"/>
      <c r="KKB126" s="433"/>
      <c r="KKC126" s="433"/>
      <c r="KKD126" s="433"/>
      <c r="KKE126" s="433"/>
      <c r="KKF126" s="433"/>
      <c r="KKG126" s="433"/>
      <c r="KKH126" s="433"/>
      <c r="KKI126" s="433"/>
      <c r="KKJ126" s="433"/>
      <c r="KKK126" s="433"/>
      <c r="KKL126" s="433"/>
      <c r="KKM126" s="433"/>
      <c r="KKN126" s="433"/>
      <c r="KKO126" s="433"/>
      <c r="KKP126" s="433"/>
      <c r="KKQ126" s="433"/>
      <c r="KKR126" s="433"/>
      <c r="KKS126" s="433"/>
      <c r="KKT126" s="433"/>
      <c r="KKU126" s="433"/>
      <c r="KKV126" s="433"/>
      <c r="KKW126" s="433"/>
      <c r="KKX126" s="433"/>
      <c r="KKY126" s="433"/>
      <c r="KKZ126" s="433"/>
      <c r="KLA126" s="433"/>
      <c r="KLB126" s="433"/>
      <c r="KLC126" s="433"/>
      <c r="KLD126" s="433"/>
      <c r="KLE126" s="433"/>
      <c r="KLF126" s="433"/>
      <c r="KLG126" s="433"/>
      <c r="KLH126" s="433"/>
      <c r="KLI126" s="433"/>
      <c r="KLJ126" s="433"/>
      <c r="KLK126" s="433"/>
      <c r="KLL126" s="433"/>
      <c r="KLM126" s="433"/>
      <c r="KLN126" s="433"/>
      <c r="KLO126" s="433"/>
      <c r="KLP126" s="433"/>
      <c r="KLQ126" s="433"/>
      <c r="KLR126" s="433"/>
      <c r="KLS126" s="433"/>
      <c r="KLT126" s="433"/>
      <c r="KLU126" s="433"/>
      <c r="KLV126" s="433"/>
      <c r="KLW126" s="433"/>
      <c r="KLX126" s="433"/>
      <c r="KLY126" s="433"/>
      <c r="KLZ126" s="433"/>
      <c r="KMA126" s="433"/>
      <c r="KMB126" s="433"/>
      <c r="KMC126" s="433"/>
      <c r="KMD126" s="433"/>
      <c r="KME126" s="433"/>
      <c r="KMF126" s="433"/>
      <c r="KMG126" s="433"/>
      <c r="KMH126" s="433"/>
      <c r="KMI126" s="433"/>
      <c r="KMJ126" s="433"/>
      <c r="KMK126" s="433"/>
      <c r="KML126" s="433"/>
      <c r="KMM126" s="433"/>
      <c r="KMN126" s="433"/>
      <c r="KMO126" s="433"/>
      <c r="KMP126" s="433"/>
      <c r="KMQ126" s="433"/>
      <c r="KMR126" s="433"/>
      <c r="KMS126" s="433"/>
      <c r="KMT126" s="433"/>
      <c r="KMU126" s="433"/>
      <c r="KMV126" s="433"/>
      <c r="KMW126" s="433"/>
      <c r="KMX126" s="433"/>
      <c r="KMY126" s="433"/>
      <c r="KMZ126" s="433"/>
      <c r="KNA126" s="433"/>
      <c r="KNB126" s="433"/>
      <c r="KNC126" s="433"/>
      <c r="KND126" s="433"/>
      <c r="KNE126" s="433"/>
      <c r="KNF126" s="433"/>
      <c r="KNG126" s="433"/>
      <c r="KNH126" s="433"/>
      <c r="KNI126" s="433"/>
      <c r="KNJ126" s="433"/>
      <c r="KNK126" s="433"/>
      <c r="KNL126" s="433"/>
      <c r="KNM126" s="433"/>
      <c r="KNN126" s="433"/>
      <c r="KNO126" s="433"/>
      <c r="KNP126" s="433"/>
      <c r="KNQ126" s="433"/>
      <c r="KNR126" s="433"/>
      <c r="KNS126" s="433"/>
      <c r="KNT126" s="433"/>
      <c r="KNU126" s="433"/>
      <c r="KNV126" s="433"/>
      <c r="KNW126" s="433"/>
      <c r="KNX126" s="433"/>
      <c r="KNY126" s="433"/>
      <c r="KNZ126" s="433"/>
      <c r="KOA126" s="433"/>
      <c r="KOB126" s="433"/>
      <c r="KOC126" s="433"/>
      <c r="KOD126" s="433"/>
      <c r="KOE126" s="433"/>
      <c r="KOF126" s="433"/>
      <c r="KOG126" s="433"/>
      <c r="KOH126" s="433"/>
      <c r="KOI126" s="433"/>
      <c r="KOJ126" s="433"/>
      <c r="KOK126" s="433"/>
      <c r="KOL126" s="433"/>
      <c r="KOM126" s="433"/>
      <c r="KON126" s="433"/>
      <c r="KOO126" s="433"/>
      <c r="KOP126" s="433"/>
      <c r="KOQ126" s="433"/>
      <c r="KOR126" s="433"/>
      <c r="KOS126" s="433"/>
      <c r="KOT126" s="433"/>
      <c r="KOU126" s="433"/>
      <c r="KOV126" s="433"/>
      <c r="KOW126" s="433"/>
      <c r="KOX126" s="433"/>
      <c r="KOY126" s="433"/>
      <c r="KOZ126" s="433"/>
      <c r="KPA126" s="433"/>
      <c r="KPB126" s="433"/>
      <c r="KPC126" s="433"/>
      <c r="KPD126" s="433"/>
      <c r="KPE126" s="433"/>
      <c r="KPF126" s="433"/>
      <c r="KPG126" s="433"/>
      <c r="KPH126" s="433"/>
      <c r="KPI126" s="433"/>
      <c r="KPJ126" s="433"/>
      <c r="KPK126" s="433"/>
      <c r="KPL126" s="433"/>
      <c r="KPM126" s="433"/>
      <c r="KPN126" s="433"/>
      <c r="KPO126" s="433"/>
      <c r="KPP126" s="433"/>
      <c r="KPQ126" s="433"/>
      <c r="KPR126" s="433"/>
      <c r="KPS126" s="433"/>
      <c r="KPT126" s="433"/>
      <c r="KPU126" s="433"/>
      <c r="KPV126" s="433"/>
      <c r="KPW126" s="433"/>
      <c r="KPX126" s="433"/>
      <c r="KPY126" s="433"/>
      <c r="KPZ126" s="433"/>
      <c r="KQA126" s="433"/>
      <c r="KQB126" s="433"/>
      <c r="KQC126" s="433"/>
      <c r="KQD126" s="433"/>
      <c r="KQE126" s="433"/>
      <c r="KQF126" s="433"/>
      <c r="KQG126" s="433"/>
      <c r="KQH126" s="433"/>
      <c r="KQI126" s="433"/>
      <c r="KQJ126" s="433"/>
      <c r="KQK126" s="433"/>
      <c r="KQL126" s="433"/>
      <c r="KQM126" s="433"/>
      <c r="KQN126" s="433"/>
      <c r="KQO126" s="433"/>
      <c r="KQP126" s="433"/>
      <c r="KQQ126" s="433"/>
      <c r="KQR126" s="433"/>
      <c r="KQS126" s="433"/>
      <c r="KQT126" s="433"/>
      <c r="KQU126" s="433"/>
      <c r="KQV126" s="433"/>
      <c r="KQW126" s="433"/>
      <c r="KQX126" s="433"/>
      <c r="KQY126" s="433"/>
      <c r="KQZ126" s="433"/>
      <c r="KRA126" s="433"/>
      <c r="KRB126" s="433"/>
      <c r="KRC126" s="433"/>
      <c r="KRD126" s="433"/>
      <c r="KRE126" s="433"/>
      <c r="KRF126" s="433"/>
      <c r="KRG126" s="433"/>
      <c r="KRH126" s="433"/>
      <c r="KRI126" s="433"/>
      <c r="KRJ126" s="433"/>
      <c r="KRK126" s="433"/>
      <c r="KRL126" s="433"/>
      <c r="KRM126" s="433"/>
      <c r="KRN126" s="433"/>
      <c r="KRO126" s="433"/>
      <c r="KRP126" s="433"/>
      <c r="KRQ126" s="433"/>
      <c r="KRR126" s="433"/>
      <c r="KRS126" s="433"/>
      <c r="KRT126" s="433"/>
      <c r="KRU126" s="433"/>
      <c r="KRV126" s="433"/>
      <c r="KRW126" s="433"/>
      <c r="KRX126" s="433"/>
      <c r="KRY126" s="433"/>
      <c r="KRZ126" s="433"/>
      <c r="KSA126" s="433"/>
      <c r="KSB126" s="433"/>
      <c r="KSC126" s="433"/>
      <c r="KSD126" s="433"/>
      <c r="KSE126" s="433"/>
      <c r="KSF126" s="433"/>
      <c r="KSG126" s="433"/>
      <c r="KSH126" s="433"/>
      <c r="KSI126" s="433"/>
      <c r="KSJ126" s="433"/>
      <c r="KSK126" s="433"/>
      <c r="KSL126" s="433"/>
      <c r="KSM126" s="433"/>
      <c r="KSN126" s="433"/>
      <c r="KSO126" s="433"/>
      <c r="KSP126" s="433"/>
      <c r="KSQ126" s="433"/>
      <c r="KSR126" s="433"/>
      <c r="KSS126" s="433"/>
      <c r="KST126" s="433"/>
      <c r="KSU126" s="433"/>
      <c r="KSV126" s="433"/>
      <c r="KSW126" s="433"/>
      <c r="KSX126" s="433"/>
      <c r="KSY126" s="433"/>
      <c r="KSZ126" s="433"/>
      <c r="KTA126" s="433"/>
      <c r="KTB126" s="433"/>
      <c r="KTC126" s="433"/>
      <c r="KTD126" s="433"/>
      <c r="KTE126" s="433"/>
      <c r="KTF126" s="433"/>
      <c r="KTG126" s="433"/>
      <c r="KTH126" s="433"/>
      <c r="KTI126" s="433"/>
      <c r="KTJ126" s="433"/>
      <c r="KTK126" s="433"/>
      <c r="KTL126" s="433"/>
      <c r="KTM126" s="433"/>
      <c r="KTN126" s="433"/>
      <c r="KTO126" s="433"/>
      <c r="KTP126" s="433"/>
      <c r="KTQ126" s="433"/>
      <c r="KTR126" s="433"/>
      <c r="KTS126" s="433"/>
      <c r="KTT126" s="433"/>
      <c r="KTU126" s="433"/>
      <c r="KTV126" s="433"/>
      <c r="KTW126" s="433"/>
      <c r="KTX126" s="433"/>
      <c r="KTY126" s="433"/>
      <c r="KTZ126" s="433"/>
      <c r="KUA126" s="433"/>
      <c r="KUB126" s="433"/>
      <c r="KUC126" s="433"/>
      <c r="KUD126" s="433"/>
      <c r="KUE126" s="433"/>
      <c r="KUF126" s="433"/>
      <c r="KUG126" s="433"/>
      <c r="KUH126" s="433"/>
      <c r="KUI126" s="433"/>
      <c r="KUJ126" s="433"/>
      <c r="KUK126" s="433"/>
      <c r="KUL126" s="433"/>
      <c r="KUM126" s="433"/>
      <c r="KUN126" s="433"/>
      <c r="KUO126" s="433"/>
      <c r="KUP126" s="433"/>
      <c r="KUQ126" s="433"/>
      <c r="KUR126" s="433"/>
      <c r="KUS126" s="433"/>
      <c r="KUT126" s="433"/>
      <c r="KUU126" s="433"/>
      <c r="KUV126" s="433"/>
      <c r="KUW126" s="433"/>
      <c r="KUX126" s="433"/>
      <c r="KUY126" s="433"/>
      <c r="KUZ126" s="433"/>
      <c r="KVA126" s="433"/>
      <c r="KVB126" s="433"/>
      <c r="KVC126" s="433"/>
      <c r="KVD126" s="433"/>
      <c r="KVE126" s="433"/>
      <c r="KVF126" s="433"/>
      <c r="KVG126" s="433"/>
      <c r="KVH126" s="433"/>
      <c r="KVI126" s="433"/>
      <c r="KVJ126" s="433"/>
      <c r="KVK126" s="433"/>
      <c r="KVL126" s="433"/>
      <c r="KVM126" s="433"/>
      <c r="KVN126" s="433"/>
      <c r="KVO126" s="433"/>
      <c r="KVP126" s="433"/>
      <c r="KVQ126" s="433"/>
      <c r="KVR126" s="433"/>
      <c r="KVS126" s="433"/>
      <c r="KVT126" s="433"/>
      <c r="KVU126" s="433"/>
      <c r="KVV126" s="433"/>
      <c r="KVW126" s="433"/>
      <c r="KVX126" s="433"/>
      <c r="KVY126" s="433"/>
      <c r="KVZ126" s="433"/>
      <c r="KWA126" s="433"/>
      <c r="KWB126" s="433"/>
      <c r="KWC126" s="433"/>
      <c r="KWD126" s="433"/>
      <c r="KWE126" s="433"/>
      <c r="KWF126" s="433"/>
      <c r="KWG126" s="433"/>
      <c r="KWH126" s="433"/>
      <c r="KWI126" s="433"/>
      <c r="KWJ126" s="433"/>
      <c r="KWK126" s="433"/>
      <c r="KWL126" s="433"/>
      <c r="KWM126" s="433"/>
      <c r="KWN126" s="433"/>
      <c r="KWO126" s="433"/>
      <c r="KWP126" s="433"/>
      <c r="KWQ126" s="433"/>
      <c r="KWR126" s="433"/>
      <c r="KWS126" s="433"/>
      <c r="KWT126" s="433"/>
      <c r="KWU126" s="433"/>
      <c r="KWV126" s="433"/>
      <c r="KWW126" s="433"/>
      <c r="KWX126" s="433"/>
      <c r="KWY126" s="433"/>
      <c r="KWZ126" s="433"/>
      <c r="KXA126" s="433"/>
      <c r="KXB126" s="433"/>
      <c r="KXC126" s="433"/>
      <c r="KXD126" s="433"/>
      <c r="KXE126" s="433"/>
      <c r="KXF126" s="433"/>
      <c r="KXG126" s="433"/>
      <c r="KXH126" s="433"/>
      <c r="KXI126" s="433"/>
      <c r="KXJ126" s="433"/>
      <c r="KXK126" s="433"/>
      <c r="KXL126" s="433"/>
      <c r="KXM126" s="433"/>
      <c r="KXN126" s="433"/>
      <c r="KXO126" s="433"/>
      <c r="KXP126" s="433"/>
      <c r="KXQ126" s="433"/>
      <c r="KXR126" s="433"/>
      <c r="KXS126" s="433"/>
      <c r="KXT126" s="433"/>
      <c r="KXU126" s="433"/>
      <c r="KXV126" s="433"/>
      <c r="KXW126" s="433"/>
      <c r="KXX126" s="433"/>
      <c r="KXY126" s="433"/>
      <c r="KXZ126" s="433"/>
      <c r="KYA126" s="433"/>
      <c r="KYB126" s="433"/>
      <c r="KYC126" s="433"/>
      <c r="KYD126" s="433"/>
      <c r="KYE126" s="433"/>
      <c r="KYF126" s="433"/>
      <c r="KYG126" s="433"/>
      <c r="KYH126" s="433"/>
      <c r="KYI126" s="433"/>
      <c r="KYJ126" s="433"/>
      <c r="KYK126" s="433"/>
      <c r="KYL126" s="433"/>
      <c r="KYM126" s="433"/>
      <c r="KYN126" s="433"/>
      <c r="KYO126" s="433"/>
      <c r="KYP126" s="433"/>
      <c r="KYQ126" s="433"/>
      <c r="KYR126" s="433"/>
      <c r="KYS126" s="433"/>
      <c r="KYT126" s="433"/>
      <c r="KYU126" s="433"/>
      <c r="KYV126" s="433"/>
      <c r="KYW126" s="433"/>
      <c r="KYX126" s="433"/>
      <c r="KYY126" s="433"/>
      <c r="KYZ126" s="433"/>
      <c r="KZA126" s="433"/>
      <c r="KZB126" s="433"/>
      <c r="KZC126" s="433"/>
      <c r="KZD126" s="433"/>
      <c r="KZE126" s="433"/>
      <c r="KZF126" s="433"/>
      <c r="KZG126" s="433"/>
      <c r="KZH126" s="433"/>
      <c r="KZI126" s="433"/>
      <c r="KZJ126" s="433"/>
      <c r="KZK126" s="433"/>
      <c r="KZL126" s="433"/>
      <c r="KZM126" s="433"/>
      <c r="KZN126" s="433"/>
      <c r="KZO126" s="433"/>
      <c r="KZP126" s="433"/>
      <c r="KZQ126" s="433"/>
      <c r="KZR126" s="433"/>
      <c r="KZS126" s="433"/>
      <c r="KZT126" s="433"/>
      <c r="KZU126" s="433"/>
      <c r="KZV126" s="433"/>
      <c r="KZW126" s="433"/>
      <c r="KZX126" s="433"/>
      <c r="KZY126" s="433"/>
      <c r="KZZ126" s="433"/>
      <c r="LAA126" s="433"/>
      <c r="LAB126" s="433"/>
      <c r="LAC126" s="433"/>
      <c r="LAD126" s="433"/>
      <c r="LAE126" s="433"/>
      <c r="LAF126" s="433"/>
      <c r="LAG126" s="433"/>
      <c r="LAH126" s="433"/>
      <c r="LAI126" s="433"/>
      <c r="LAJ126" s="433"/>
      <c r="LAK126" s="433"/>
      <c r="LAL126" s="433"/>
      <c r="LAM126" s="433"/>
      <c r="LAN126" s="433"/>
      <c r="LAO126" s="433"/>
      <c r="LAP126" s="433"/>
      <c r="LAQ126" s="433"/>
      <c r="LAR126" s="433"/>
      <c r="LAS126" s="433"/>
      <c r="LAT126" s="433"/>
      <c r="LAU126" s="433"/>
      <c r="LAV126" s="433"/>
      <c r="LAW126" s="433"/>
      <c r="LAX126" s="433"/>
      <c r="LAY126" s="433"/>
      <c r="LAZ126" s="433"/>
      <c r="LBA126" s="433"/>
      <c r="LBB126" s="433"/>
      <c r="LBC126" s="433"/>
      <c r="LBD126" s="433"/>
      <c r="LBE126" s="433"/>
      <c r="LBF126" s="433"/>
      <c r="LBG126" s="433"/>
      <c r="LBH126" s="433"/>
      <c r="LBI126" s="433"/>
      <c r="LBJ126" s="433"/>
      <c r="LBK126" s="433"/>
      <c r="LBL126" s="433"/>
      <c r="LBM126" s="433"/>
      <c r="LBN126" s="433"/>
      <c r="LBO126" s="433"/>
      <c r="LBP126" s="433"/>
      <c r="LBQ126" s="433"/>
      <c r="LBR126" s="433"/>
      <c r="LBS126" s="433"/>
      <c r="LBT126" s="433"/>
      <c r="LBU126" s="433"/>
      <c r="LBV126" s="433"/>
      <c r="LBW126" s="433"/>
      <c r="LBX126" s="433"/>
      <c r="LBY126" s="433"/>
      <c r="LBZ126" s="433"/>
      <c r="LCA126" s="433"/>
      <c r="LCB126" s="433"/>
      <c r="LCC126" s="433"/>
      <c r="LCD126" s="433"/>
      <c r="LCE126" s="433"/>
      <c r="LCF126" s="433"/>
      <c r="LCG126" s="433"/>
      <c r="LCH126" s="433"/>
      <c r="LCI126" s="433"/>
      <c r="LCJ126" s="433"/>
      <c r="LCK126" s="433"/>
      <c r="LCL126" s="433"/>
      <c r="LCM126" s="433"/>
      <c r="LCN126" s="433"/>
      <c r="LCO126" s="433"/>
      <c r="LCP126" s="433"/>
      <c r="LCQ126" s="433"/>
      <c r="LCR126" s="433"/>
      <c r="LCS126" s="433"/>
      <c r="LCT126" s="433"/>
      <c r="LCU126" s="433"/>
      <c r="LCV126" s="433"/>
      <c r="LCW126" s="433"/>
      <c r="LCX126" s="433"/>
      <c r="LCY126" s="433"/>
      <c r="LCZ126" s="433"/>
      <c r="LDA126" s="433"/>
      <c r="LDB126" s="433"/>
      <c r="LDC126" s="433"/>
      <c r="LDD126" s="433"/>
      <c r="LDE126" s="433"/>
      <c r="LDF126" s="433"/>
      <c r="LDG126" s="433"/>
      <c r="LDH126" s="433"/>
      <c r="LDI126" s="433"/>
      <c r="LDJ126" s="433"/>
      <c r="LDK126" s="433"/>
      <c r="LDL126" s="433"/>
      <c r="LDM126" s="433"/>
      <c r="LDN126" s="433"/>
      <c r="LDO126" s="433"/>
      <c r="LDP126" s="433"/>
      <c r="LDQ126" s="433"/>
      <c r="LDR126" s="433"/>
      <c r="LDS126" s="433"/>
      <c r="LDT126" s="433"/>
      <c r="LDU126" s="433"/>
      <c r="LDV126" s="433"/>
      <c r="LDW126" s="433"/>
      <c r="LDX126" s="433"/>
      <c r="LDY126" s="433"/>
      <c r="LDZ126" s="433"/>
      <c r="LEA126" s="433"/>
      <c r="LEB126" s="433"/>
      <c r="LEC126" s="433"/>
      <c r="LED126" s="433"/>
      <c r="LEE126" s="433"/>
      <c r="LEF126" s="433"/>
      <c r="LEG126" s="433"/>
      <c r="LEH126" s="433"/>
      <c r="LEI126" s="433"/>
      <c r="LEJ126" s="433"/>
      <c r="LEK126" s="433"/>
      <c r="LEL126" s="433"/>
      <c r="LEM126" s="433"/>
      <c r="LEN126" s="433"/>
      <c r="LEO126" s="433"/>
      <c r="LEP126" s="433"/>
      <c r="LEQ126" s="433"/>
      <c r="LER126" s="433"/>
      <c r="LES126" s="433"/>
      <c r="LET126" s="433"/>
      <c r="LEU126" s="433"/>
      <c r="LEV126" s="433"/>
      <c r="LEW126" s="433"/>
      <c r="LEX126" s="433"/>
      <c r="LEY126" s="433"/>
      <c r="LEZ126" s="433"/>
      <c r="LFA126" s="433"/>
      <c r="LFB126" s="433"/>
      <c r="LFC126" s="433"/>
      <c r="LFD126" s="433"/>
      <c r="LFE126" s="433"/>
      <c r="LFF126" s="433"/>
      <c r="LFG126" s="433"/>
      <c r="LFH126" s="433"/>
      <c r="LFI126" s="433"/>
      <c r="LFJ126" s="433"/>
      <c r="LFK126" s="433"/>
      <c r="LFL126" s="433"/>
      <c r="LFM126" s="433"/>
      <c r="LFN126" s="433"/>
      <c r="LFO126" s="433"/>
      <c r="LFP126" s="433"/>
      <c r="LFQ126" s="433"/>
      <c r="LFR126" s="433"/>
      <c r="LFS126" s="433"/>
      <c r="LFT126" s="433"/>
      <c r="LFU126" s="433"/>
      <c r="LFV126" s="433"/>
      <c r="LFW126" s="433"/>
      <c r="LFX126" s="433"/>
      <c r="LFY126" s="433"/>
      <c r="LFZ126" s="433"/>
      <c r="LGA126" s="433"/>
      <c r="LGB126" s="433"/>
      <c r="LGC126" s="433"/>
      <c r="LGD126" s="433"/>
      <c r="LGE126" s="433"/>
      <c r="LGF126" s="433"/>
      <c r="LGG126" s="433"/>
      <c r="LGH126" s="433"/>
      <c r="LGI126" s="433"/>
      <c r="LGJ126" s="433"/>
      <c r="LGK126" s="433"/>
      <c r="LGL126" s="433"/>
      <c r="LGM126" s="433"/>
      <c r="LGN126" s="433"/>
      <c r="LGO126" s="433"/>
      <c r="LGP126" s="433"/>
      <c r="LGQ126" s="433"/>
      <c r="LGR126" s="433"/>
      <c r="LGS126" s="433"/>
      <c r="LGT126" s="433"/>
      <c r="LGU126" s="433"/>
      <c r="LGV126" s="433"/>
      <c r="LGW126" s="433"/>
      <c r="LGX126" s="433"/>
      <c r="LGY126" s="433"/>
      <c r="LGZ126" s="433"/>
      <c r="LHA126" s="433"/>
      <c r="LHB126" s="433"/>
      <c r="LHC126" s="433"/>
      <c r="LHD126" s="433"/>
      <c r="LHE126" s="433"/>
      <c r="LHF126" s="433"/>
      <c r="LHG126" s="433"/>
      <c r="LHH126" s="433"/>
      <c r="LHI126" s="433"/>
      <c r="LHJ126" s="433"/>
      <c r="LHK126" s="433"/>
      <c r="LHL126" s="433"/>
      <c r="LHM126" s="433"/>
      <c r="LHN126" s="433"/>
      <c r="LHO126" s="433"/>
      <c r="LHP126" s="433"/>
      <c r="LHQ126" s="433"/>
      <c r="LHR126" s="433"/>
      <c r="LHS126" s="433"/>
      <c r="LHT126" s="433"/>
      <c r="LHU126" s="433"/>
      <c r="LHV126" s="433"/>
      <c r="LHW126" s="433"/>
      <c r="LHX126" s="433"/>
      <c r="LHY126" s="433"/>
      <c r="LHZ126" s="433"/>
      <c r="LIA126" s="433"/>
      <c r="LIB126" s="433"/>
      <c r="LIC126" s="433"/>
      <c r="LID126" s="433"/>
      <c r="LIE126" s="433"/>
      <c r="LIF126" s="433"/>
      <c r="LIG126" s="433"/>
      <c r="LIH126" s="433"/>
      <c r="LII126" s="433"/>
      <c r="LIJ126" s="433"/>
      <c r="LIK126" s="433"/>
      <c r="LIL126" s="433"/>
      <c r="LIM126" s="433"/>
      <c r="LIN126" s="433"/>
      <c r="LIO126" s="433"/>
      <c r="LIP126" s="433"/>
      <c r="LIQ126" s="433"/>
      <c r="LIR126" s="433"/>
      <c r="LIS126" s="433"/>
      <c r="LIT126" s="433"/>
      <c r="LIU126" s="433"/>
      <c r="LIV126" s="433"/>
      <c r="LIW126" s="433"/>
      <c r="LIX126" s="433"/>
      <c r="LIY126" s="433"/>
      <c r="LIZ126" s="433"/>
      <c r="LJA126" s="433"/>
      <c r="LJB126" s="433"/>
      <c r="LJC126" s="433"/>
      <c r="LJD126" s="433"/>
      <c r="LJE126" s="433"/>
      <c r="LJF126" s="433"/>
      <c r="LJG126" s="433"/>
      <c r="LJH126" s="433"/>
      <c r="LJI126" s="433"/>
      <c r="LJJ126" s="433"/>
      <c r="LJK126" s="433"/>
      <c r="LJL126" s="433"/>
      <c r="LJM126" s="433"/>
      <c r="LJN126" s="433"/>
      <c r="LJO126" s="433"/>
      <c r="LJP126" s="433"/>
      <c r="LJQ126" s="433"/>
      <c r="LJR126" s="433"/>
      <c r="LJS126" s="433"/>
      <c r="LJT126" s="433"/>
      <c r="LJU126" s="433"/>
      <c r="LJV126" s="433"/>
      <c r="LJW126" s="433"/>
      <c r="LJX126" s="433"/>
      <c r="LJY126" s="433"/>
      <c r="LJZ126" s="433"/>
      <c r="LKA126" s="433"/>
      <c r="LKB126" s="433"/>
      <c r="LKC126" s="433"/>
      <c r="LKD126" s="433"/>
      <c r="LKE126" s="433"/>
      <c r="LKF126" s="433"/>
      <c r="LKG126" s="433"/>
      <c r="LKH126" s="433"/>
      <c r="LKI126" s="433"/>
      <c r="LKJ126" s="433"/>
      <c r="LKK126" s="433"/>
      <c r="LKL126" s="433"/>
      <c r="LKM126" s="433"/>
      <c r="LKN126" s="433"/>
      <c r="LKO126" s="433"/>
      <c r="LKP126" s="433"/>
      <c r="LKQ126" s="433"/>
      <c r="LKR126" s="433"/>
      <c r="LKS126" s="433"/>
      <c r="LKT126" s="433"/>
      <c r="LKU126" s="433"/>
      <c r="LKV126" s="433"/>
      <c r="LKW126" s="433"/>
      <c r="LKX126" s="433"/>
      <c r="LKY126" s="433"/>
      <c r="LKZ126" s="433"/>
      <c r="LLA126" s="433"/>
      <c r="LLB126" s="433"/>
      <c r="LLC126" s="433"/>
      <c r="LLD126" s="433"/>
      <c r="LLE126" s="433"/>
      <c r="LLF126" s="433"/>
      <c r="LLG126" s="433"/>
      <c r="LLH126" s="433"/>
      <c r="LLI126" s="433"/>
      <c r="LLJ126" s="433"/>
      <c r="LLK126" s="433"/>
      <c r="LLL126" s="433"/>
      <c r="LLM126" s="433"/>
      <c r="LLN126" s="433"/>
      <c r="LLO126" s="433"/>
      <c r="LLP126" s="433"/>
      <c r="LLQ126" s="433"/>
      <c r="LLR126" s="433"/>
      <c r="LLS126" s="433"/>
      <c r="LLT126" s="433"/>
      <c r="LLU126" s="433"/>
      <c r="LLV126" s="433"/>
      <c r="LLW126" s="433"/>
      <c r="LLX126" s="433"/>
      <c r="LLY126" s="433"/>
      <c r="LLZ126" s="433"/>
      <c r="LMA126" s="433"/>
      <c r="LMB126" s="433"/>
      <c r="LMC126" s="433"/>
      <c r="LMD126" s="433"/>
      <c r="LME126" s="433"/>
      <c r="LMF126" s="433"/>
      <c r="LMG126" s="433"/>
      <c r="LMH126" s="433"/>
      <c r="LMI126" s="433"/>
      <c r="LMJ126" s="433"/>
      <c r="LMK126" s="433"/>
      <c r="LML126" s="433"/>
      <c r="LMM126" s="433"/>
      <c r="LMN126" s="433"/>
      <c r="LMO126" s="433"/>
      <c r="LMP126" s="433"/>
      <c r="LMQ126" s="433"/>
      <c r="LMR126" s="433"/>
      <c r="LMS126" s="433"/>
      <c r="LMT126" s="433"/>
      <c r="LMU126" s="433"/>
      <c r="LMV126" s="433"/>
      <c r="LMW126" s="433"/>
      <c r="LMX126" s="433"/>
      <c r="LMY126" s="433"/>
      <c r="LMZ126" s="433"/>
      <c r="LNA126" s="433"/>
      <c r="LNB126" s="433"/>
      <c r="LNC126" s="433"/>
      <c r="LND126" s="433"/>
      <c r="LNE126" s="433"/>
      <c r="LNF126" s="433"/>
      <c r="LNG126" s="433"/>
      <c r="LNH126" s="433"/>
      <c r="LNI126" s="433"/>
      <c r="LNJ126" s="433"/>
      <c r="LNK126" s="433"/>
      <c r="LNL126" s="433"/>
      <c r="LNM126" s="433"/>
      <c r="LNN126" s="433"/>
      <c r="LNO126" s="433"/>
      <c r="LNP126" s="433"/>
      <c r="LNQ126" s="433"/>
      <c r="LNR126" s="433"/>
      <c r="LNS126" s="433"/>
      <c r="LNT126" s="433"/>
      <c r="LNU126" s="433"/>
      <c r="LNV126" s="433"/>
      <c r="LNW126" s="433"/>
      <c r="LNX126" s="433"/>
      <c r="LNY126" s="433"/>
      <c r="LNZ126" s="433"/>
      <c r="LOA126" s="433"/>
      <c r="LOB126" s="433"/>
      <c r="LOC126" s="433"/>
      <c r="LOD126" s="433"/>
      <c r="LOE126" s="433"/>
      <c r="LOF126" s="433"/>
      <c r="LOG126" s="433"/>
      <c r="LOH126" s="433"/>
      <c r="LOI126" s="433"/>
      <c r="LOJ126" s="433"/>
      <c r="LOK126" s="433"/>
      <c r="LOL126" s="433"/>
      <c r="LOM126" s="433"/>
      <c r="LON126" s="433"/>
      <c r="LOO126" s="433"/>
      <c r="LOP126" s="433"/>
      <c r="LOQ126" s="433"/>
      <c r="LOR126" s="433"/>
      <c r="LOS126" s="433"/>
      <c r="LOT126" s="433"/>
      <c r="LOU126" s="433"/>
      <c r="LOV126" s="433"/>
      <c r="LOW126" s="433"/>
      <c r="LOX126" s="433"/>
      <c r="LOY126" s="433"/>
      <c r="LOZ126" s="433"/>
      <c r="LPA126" s="433"/>
      <c r="LPB126" s="433"/>
      <c r="LPC126" s="433"/>
      <c r="LPD126" s="433"/>
      <c r="LPE126" s="433"/>
      <c r="LPF126" s="433"/>
      <c r="LPG126" s="433"/>
      <c r="LPH126" s="433"/>
      <c r="LPI126" s="433"/>
      <c r="LPJ126" s="433"/>
      <c r="LPK126" s="433"/>
      <c r="LPL126" s="433"/>
      <c r="LPM126" s="433"/>
      <c r="LPN126" s="433"/>
      <c r="LPO126" s="433"/>
      <c r="LPP126" s="433"/>
      <c r="LPQ126" s="433"/>
      <c r="LPR126" s="433"/>
      <c r="LPS126" s="433"/>
      <c r="LPT126" s="433"/>
      <c r="LPU126" s="433"/>
      <c r="LPV126" s="433"/>
      <c r="LPW126" s="433"/>
      <c r="LPX126" s="433"/>
      <c r="LPY126" s="433"/>
      <c r="LPZ126" s="433"/>
      <c r="LQA126" s="433"/>
      <c r="LQB126" s="433"/>
      <c r="LQC126" s="433"/>
      <c r="LQD126" s="433"/>
      <c r="LQE126" s="433"/>
      <c r="LQF126" s="433"/>
      <c r="LQG126" s="433"/>
      <c r="LQH126" s="433"/>
      <c r="LQI126" s="433"/>
      <c r="LQJ126" s="433"/>
      <c r="LQK126" s="433"/>
      <c r="LQL126" s="433"/>
      <c r="LQM126" s="433"/>
      <c r="LQN126" s="433"/>
      <c r="LQO126" s="433"/>
      <c r="LQP126" s="433"/>
      <c r="LQQ126" s="433"/>
      <c r="LQR126" s="433"/>
      <c r="LQS126" s="433"/>
      <c r="LQT126" s="433"/>
      <c r="LQU126" s="433"/>
      <c r="LQV126" s="433"/>
      <c r="LQW126" s="433"/>
      <c r="LQX126" s="433"/>
      <c r="LQY126" s="433"/>
      <c r="LQZ126" s="433"/>
      <c r="LRA126" s="433"/>
      <c r="LRB126" s="433"/>
      <c r="LRC126" s="433"/>
      <c r="LRD126" s="433"/>
      <c r="LRE126" s="433"/>
      <c r="LRF126" s="433"/>
      <c r="LRG126" s="433"/>
      <c r="LRH126" s="433"/>
      <c r="LRI126" s="433"/>
      <c r="LRJ126" s="433"/>
      <c r="LRK126" s="433"/>
      <c r="LRL126" s="433"/>
      <c r="LRM126" s="433"/>
      <c r="LRN126" s="433"/>
      <c r="LRO126" s="433"/>
      <c r="LRP126" s="433"/>
      <c r="LRQ126" s="433"/>
      <c r="LRR126" s="433"/>
      <c r="LRS126" s="433"/>
      <c r="LRT126" s="433"/>
      <c r="LRU126" s="433"/>
      <c r="LRV126" s="433"/>
      <c r="LRW126" s="433"/>
      <c r="LRX126" s="433"/>
      <c r="LRY126" s="433"/>
      <c r="LRZ126" s="433"/>
      <c r="LSA126" s="433"/>
      <c r="LSB126" s="433"/>
      <c r="LSC126" s="433"/>
      <c r="LSD126" s="433"/>
      <c r="LSE126" s="433"/>
      <c r="LSF126" s="433"/>
      <c r="LSG126" s="433"/>
      <c r="LSH126" s="433"/>
      <c r="LSI126" s="433"/>
      <c r="LSJ126" s="433"/>
      <c r="LSK126" s="433"/>
      <c r="LSL126" s="433"/>
      <c r="LSM126" s="433"/>
      <c r="LSN126" s="433"/>
      <c r="LSO126" s="433"/>
      <c r="LSP126" s="433"/>
      <c r="LSQ126" s="433"/>
      <c r="LSR126" s="433"/>
      <c r="LSS126" s="433"/>
      <c r="LST126" s="433"/>
      <c r="LSU126" s="433"/>
      <c r="LSV126" s="433"/>
      <c r="LSW126" s="433"/>
      <c r="LSX126" s="433"/>
      <c r="LSY126" s="433"/>
      <c r="LSZ126" s="433"/>
      <c r="LTA126" s="433"/>
      <c r="LTB126" s="433"/>
      <c r="LTC126" s="433"/>
      <c r="LTD126" s="433"/>
      <c r="LTE126" s="433"/>
      <c r="LTF126" s="433"/>
      <c r="LTG126" s="433"/>
      <c r="LTH126" s="433"/>
      <c r="LTI126" s="433"/>
      <c r="LTJ126" s="433"/>
      <c r="LTK126" s="433"/>
      <c r="LTL126" s="433"/>
      <c r="LTM126" s="433"/>
      <c r="LTN126" s="433"/>
      <c r="LTO126" s="433"/>
      <c r="LTP126" s="433"/>
      <c r="LTQ126" s="433"/>
      <c r="LTR126" s="433"/>
      <c r="LTS126" s="433"/>
      <c r="LTT126" s="433"/>
      <c r="LTU126" s="433"/>
      <c r="LTV126" s="433"/>
      <c r="LTW126" s="433"/>
      <c r="LTX126" s="433"/>
      <c r="LTY126" s="433"/>
      <c r="LTZ126" s="433"/>
      <c r="LUA126" s="433"/>
      <c r="LUB126" s="433"/>
      <c r="LUC126" s="433"/>
      <c r="LUD126" s="433"/>
      <c r="LUE126" s="433"/>
      <c r="LUF126" s="433"/>
      <c r="LUG126" s="433"/>
      <c r="LUH126" s="433"/>
      <c r="LUI126" s="433"/>
      <c r="LUJ126" s="433"/>
      <c r="LUK126" s="433"/>
      <c r="LUL126" s="433"/>
      <c r="LUM126" s="433"/>
      <c r="LUN126" s="433"/>
      <c r="LUO126" s="433"/>
      <c r="LUP126" s="433"/>
      <c r="LUQ126" s="433"/>
      <c r="LUR126" s="433"/>
      <c r="LUS126" s="433"/>
      <c r="LUT126" s="433"/>
      <c r="LUU126" s="433"/>
      <c r="LUV126" s="433"/>
      <c r="LUW126" s="433"/>
      <c r="LUX126" s="433"/>
      <c r="LUY126" s="433"/>
      <c r="LUZ126" s="433"/>
      <c r="LVA126" s="433"/>
      <c r="LVB126" s="433"/>
      <c r="LVC126" s="433"/>
      <c r="LVD126" s="433"/>
      <c r="LVE126" s="433"/>
      <c r="LVF126" s="433"/>
      <c r="LVG126" s="433"/>
      <c r="LVH126" s="433"/>
      <c r="LVI126" s="433"/>
      <c r="LVJ126" s="433"/>
      <c r="LVK126" s="433"/>
      <c r="LVL126" s="433"/>
      <c r="LVM126" s="433"/>
      <c r="LVN126" s="433"/>
      <c r="LVO126" s="433"/>
      <c r="LVP126" s="433"/>
      <c r="LVQ126" s="433"/>
      <c r="LVR126" s="433"/>
      <c r="LVS126" s="433"/>
      <c r="LVT126" s="433"/>
      <c r="LVU126" s="433"/>
      <c r="LVV126" s="433"/>
      <c r="LVW126" s="433"/>
      <c r="LVX126" s="433"/>
      <c r="LVY126" s="433"/>
      <c r="LVZ126" s="433"/>
      <c r="LWA126" s="433"/>
      <c r="LWB126" s="433"/>
      <c r="LWC126" s="433"/>
      <c r="LWD126" s="433"/>
      <c r="LWE126" s="433"/>
      <c r="LWF126" s="433"/>
      <c r="LWG126" s="433"/>
      <c r="LWH126" s="433"/>
      <c r="LWI126" s="433"/>
      <c r="LWJ126" s="433"/>
      <c r="LWK126" s="433"/>
      <c r="LWL126" s="433"/>
      <c r="LWM126" s="433"/>
      <c r="LWN126" s="433"/>
      <c r="LWO126" s="433"/>
      <c r="LWP126" s="433"/>
      <c r="LWQ126" s="433"/>
      <c r="LWR126" s="433"/>
      <c r="LWS126" s="433"/>
      <c r="LWT126" s="433"/>
      <c r="LWU126" s="433"/>
      <c r="LWV126" s="433"/>
      <c r="LWW126" s="433"/>
      <c r="LWX126" s="433"/>
      <c r="LWY126" s="433"/>
      <c r="LWZ126" s="433"/>
      <c r="LXA126" s="433"/>
      <c r="LXB126" s="433"/>
      <c r="LXC126" s="433"/>
      <c r="LXD126" s="433"/>
      <c r="LXE126" s="433"/>
      <c r="LXF126" s="433"/>
      <c r="LXG126" s="433"/>
      <c r="LXH126" s="433"/>
      <c r="LXI126" s="433"/>
      <c r="LXJ126" s="433"/>
      <c r="LXK126" s="433"/>
      <c r="LXL126" s="433"/>
      <c r="LXM126" s="433"/>
      <c r="LXN126" s="433"/>
      <c r="LXO126" s="433"/>
      <c r="LXP126" s="433"/>
      <c r="LXQ126" s="433"/>
      <c r="LXR126" s="433"/>
      <c r="LXS126" s="433"/>
      <c r="LXT126" s="433"/>
      <c r="LXU126" s="433"/>
      <c r="LXV126" s="433"/>
      <c r="LXW126" s="433"/>
      <c r="LXX126" s="433"/>
      <c r="LXY126" s="433"/>
      <c r="LXZ126" s="433"/>
      <c r="LYA126" s="433"/>
      <c r="LYB126" s="433"/>
      <c r="LYC126" s="433"/>
      <c r="LYD126" s="433"/>
      <c r="LYE126" s="433"/>
      <c r="LYF126" s="433"/>
      <c r="LYG126" s="433"/>
      <c r="LYH126" s="433"/>
      <c r="LYI126" s="433"/>
      <c r="LYJ126" s="433"/>
      <c r="LYK126" s="433"/>
      <c r="LYL126" s="433"/>
      <c r="LYM126" s="433"/>
      <c r="LYN126" s="433"/>
      <c r="LYO126" s="433"/>
      <c r="LYP126" s="433"/>
      <c r="LYQ126" s="433"/>
      <c r="LYR126" s="433"/>
      <c r="LYS126" s="433"/>
      <c r="LYT126" s="433"/>
      <c r="LYU126" s="433"/>
      <c r="LYV126" s="433"/>
      <c r="LYW126" s="433"/>
      <c r="LYX126" s="433"/>
      <c r="LYY126" s="433"/>
      <c r="LYZ126" s="433"/>
      <c r="LZA126" s="433"/>
      <c r="LZB126" s="433"/>
      <c r="LZC126" s="433"/>
      <c r="LZD126" s="433"/>
      <c r="LZE126" s="433"/>
      <c r="LZF126" s="433"/>
      <c r="LZG126" s="433"/>
      <c r="LZH126" s="433"/>
      <c r="LZI126" s="433"/>
      <c r="LZJ126" s="433"/>
      <c r="LZK126" s="433"/>
      <c r="LZL126" s="433"/>
      <c r="LZM126" s="433"/>
      <c r="LZN126" s="433"/>
      <c r="LZO126" s="433"/>
      <c r="LZP126" s="433"/>
      <c r="LZQ126" s="433"/>
      <c r="LZR126" s="433"/>
      <c r="LZS126" s="433"/>
      <c r="LZT126" s="433"/>
      <c r="LZU126" s="433"/>
      <c r="LZV126" s="433"/>
      <c r="LZW126" s="433"/>
      <c r="LZX126" s="433"/>
      <c r="LZY126" s="433"/>
      <c r="LZZ126" s="433"/>
      <c r="MAA126" s="433"/>
      <c r="MAB126" s="433"/>
      <c r="MAC126" s="433"/>
      <c r="MAD126" s="433"/>
      <c r="MAE126" s="433"/>
      <c r="MAF126" s="433"/>
      <c r="MAG126" s="433"/>
      <c r="MAH126" s="433"/>
      <c r="MAI126" s="433"/>
      <c r="MAJ126" s="433"/>
      <c r="MAK126" s="433"/>
      <c r="MAL126" s="433"/>
      <c r="MAM126" s="433"/>
      <c r="MAN126" s="433"/>
      <c r="MAO126" s="433"/>
      <c r="MAP126" s="433"/>
      <c r="MAQ126" s="433"/>
      <c r="MAR126" s="433"/>
      <c r="MAS126" s="433"/>
      <c r="MAT126" s="433"/>
      <c r="MAU126" s="433"/>
      <c r="MAV126" s="433"/>
      <c r="MAW126" s="433"/>
      <c r="MAX126" s="433"/>
      <c r="MAY126" s="433"/>
      <c r="MAZ126" s="433"/>
      <c r="MBA126" s="433"/>
      <c r="MBB126" s="433"/>
      <c r="MBC126" s="433"/>
      <c r="MBD126" s="433"/>
      <c r="MBE126" s="433"/>
      <c r="MBF126" s="433"/>
      <c r="MBG126" s="433"/>
      <c r="MBH126" s="433"/>
      <c r="MBI126" s="433"/>
      <c r="MBJ126" s="433"/>
      <c r="MBK126" s="433"/>
      <c r="MBL126" s="433"/>
      <c r="MBM126" s="433"/>
      <c r="MBN126" s="433"/>
      <c r="MBO126" s="433"/>
      <c r="MBP126" s="433"/>
      <c r="MBQ126" s="433"/>
      <c r="MBR126" s="433"/>
      <c r="MBS126" s="433"/>
      <c r="MBT126" s="433"/>
      <c r="MBU126" s="433"/>
      <c r="MBV126" s="433"/>
      <c r="MBW126" s="433"/>
      <c r="MBX126" s="433"/>
      <c r="MBY126" s="433"/>
      <c r="MBZ126" s="433"/>
      <c r="MCA126" s="433"/>
      <c r="MCB126" s="433"/>
      <c r="MCC126" s="433"/>
      <c r="MCD126" s="433"/>
      <c r="MCE126" s="433"/>
      <c r="MCF126" s="433"/>
      <c r="MCG126" s="433"/>
      <c r="MCH126" s="433"/>
      <c r="MCI126" s="433"/>
      <c r="MCJ126" s="433"/>
      <c r="MCK126" s="433"/>
      <c r="MCL126" s="433"/>
      <c r="MCM126" s="433"/>
      <c r="MCN126" s="433"/>
      <c r="MCO126" s="433"/>
      <c r="MCP126" s="433"/>
      <c r="MCQ126" s="433"/>
      <c r="MCR126" s="433"/>
      <c r="MCS126" s="433"/>
      <c r="MCT126" s="433"/>
      <c r="MCU126" s="433"/>
      <c r="MCV126" s="433"/>
      <c r="MCW126" s="433"/>
      <c r="MCX126" s="433"/>
      <c r="MCY126" s="433"/>
      <c r="MCZ126" s="433"/>
      <c r="MDA126" s="433"/>
      <c r="MDB126" s="433"/>
      <c r="MDC126" s="433"/>
      <c r="MDD126" s="433"/>
      <c r="MDE126" s="433"/>
      <c r="MDF126" s="433"/>
      <c r="MDG126" s="433"/>
      <c r="MDH126" s="433"/>
      <c r="MDI126" s="433"/>
      <c r="MDJ126" s="433"/>
      <c r="MDK126" s="433"/>
      <c r="MDL126" s="433"/>
      <c r="MDM126" s="433"/>
      <c r="MDN126" s="433"/>
      <c r="MDO126" s="433"/>
      <c r="MDP126" s="433"/>
      <c r="MDQ126" s="433"/>
      <c r="MDR126" s="433"/>
      <c r="MDS126" s="433"/>
      <c r="MDT126" s="433"/>
      <c r="MDU126" s="433"/>
      <c r="MDV126" s="433"/>
      <c r="MDW126" s="433"/>
      <c r="MDX126" s="433"/>
      <c r="MDY126" s="433"/>
      <c r="MDZ126" s="433"/>
      <c r="MEA126" s="433"/>
      <c r="MEB126" s="433"/>
      <c r="MEC126" s="433"/>
      <c r="MED126" s="433"/>
      <c r="MEE126" s="433"/>
      <c r="MEF126" s="433"/>
      <c r="MEG126" s="433"/>
      <c r="MEH126" s="433"/>
      <c r="MEI126" s="433"/>
      <c r="MEJ126" s="433"/>
      <c r="MEK126" s="433"/>
      <c r="MEL126" s="433"/>
      <c r="MEM126" s="433"/>
      <c r="MEN126" s="433"/>
      <c r="MEO126" s="433"/>
      <c r="MEP126" s="433"/>
      <c r="MEQ126" s="433"/>
      <c r="MER126" s="433"/>
      <c r="MES126" s="433"/>
      <c r="MET126" s="433"/>
      <c r="MEU126" s="433"/>
      <c r="MEV126" s="433"/>
      <c r="MEW126" s="433"/>
      <c r="MEX126" s="433"/>
      <c r="MEY126" s="433"/>
      <c r="MEZ126" s="433"/>
      <c r="MFA126" s="433"/>
      <c r="MFB126" s="433"/>
      <c r="MFC126" s="433"/>
      <c r="MFD126" s="433"/>
      <c r="MFE126" s="433"/>
      <c r="MFF126" s="433"/>
      <c r="MFG126" s="433"/>
      <c r="MFH126" s="433"/>
      <c r="MFI126" s="433"/>
      <c r="MFJ126" s="433"/>
      <c r="MFK126" s="433"/>
      <c r="MFL126" s="433"/>
      <c r="MFM126" s="433"/>
      <c r="MFN126" s="433"/>
      <c r="MFO126" s="433"/>
      <c r="MFP126" s="433"/>
      <c r="MFQ126" s="433"/>
      <c r="MFR126" s="433"/>
      <c r="MFS126" s="433"/>
      <c r="MFT126" s="433"/>
      <c r="MFU126" s="433"/>
      <c r="MFV126" s="433"/>
      <c r="MFW126" s="433"/>
      <c r="MFX126" s="433"/>
      <c r="MFY126" s="433"/>
      <c r="MFZ126" s="433"/>
      <c r="MGA126" s="433"/>
      <c r="MGB126" s="433"/>
      <c r="MGC126" s="433"/>
      <c r="MGD126" s="433"/>
      <c r="MGE126" s="433"/>
      <c r="MGF126" s="433"/>
      <c r="MGG126" s="433"/>
      <c r="MGH126" s="433"/>
      <c r="MGI126" s="433"/>
      <c r="MGJ126" s="433"/>
      <c r="MGK126" s="433"/>
      <c r="MGL126" s="433"/>
      <c r="MGM126" s="433"/>
      <c r="MGN126" s="433"/>
      <c r="MGO126" s="433"/>
      <c r="MGP126" s="433"/>
      <c r="MGQ126" s="433"/>
      <c r="MGR126" s="433"/>
      <c r="MGS126" s="433"/>
      <c r="MGT126" s="433"/>
      <c r="MGU126" s="433"/>
      <c r="MGV126" s="433"/>
      <c r="MGW126" s="433"/>
      <c r="MGX126" s="433"/>
      <c r="MGY126" s="433"/>
      <c r="MGZ126" s="433"/>
      <c r="MHA126" s="433"/>
      <c r="MHB126" s="433"/>
      <c r="MHC126" s="433"/>
      <c r="MHD126" s="433"/>
      <c r="MHE126" s="433"/>
      <c r="MHF126" s="433"/>
      <c r="MHG126" s="433"/>
      <c r="MHH126" s="433"/>
      <c r="MHI126" s="433"/>
      <c r="MHJ126" s="433"/>
      <c r="MHK126" s="433"/>
      <c r="MHL126" s="433"/>
      <c r="MHM126" s="433"/>
      <c r="MHN126" s="433"/>
      <c r="MHO126" s="433"/>
      <c r="MHP126" s="433"/>
      <c r="MHQ126" s="433"/>
      <c r="MHR126" s="433"/>
      <c r="MHS126" s="433"/>
      <c r="MHT126" s="433"/>
      <c r="MHU126" s="433"/>
      <c r="MHV126" s="433"/>
      <c r="MHW126" s="433"/>
      <c r="MHX126" s="433"/>
      <c r="MHY126" s="433"/>
      <c r="MHZ126" s="433"/>
      <c r="MIA126" s="433"/>
      <c r="MIB126" s="433"/>
      <c r="MIC126" s="433"/>
      <c r="MID126" s="433"/>
      <c r="MIE126" s="433"/>
      <c r="MIF126" s="433"/>
      <c r="MIG126" s="433"/>
      <c r="MIH126" s="433"/>
      <c r="MII126" s="433"/>
      <c r="MIJ126" s="433"/>
      <c r="MIK126" s="433"/>
      <c r="MIL126" s="433"/>
      <c r="MIM126" s="433"/>
      <c r="MIN126" s="433"/>
      <c r="MIO126" s="433"/>
      <c r="MIP126" s="433"/>
      <c r="MIQ126" s="433"/>
      <c r="MIR126" s="433"/>
      <c r="MIS126" s="433"/>
      <c r="MIT126" s="433"/>
      <c r="MIU126" s="433"/>
      <c r="MIV126" s="433"/>
      <c r="MIW126" s="433"/>
      <c r="MIX126" s="433"/>
      <c r="MIY126" s="433"/>
      <c r="MIZ126" s="433"/>
      <c r="MJA126" s="433"/>
      <c r="MJB126" s="433"/>
      <c r="MJC126" s="433"/>
      <c r="MJD126" s="433"/>
      <c r="MJE126" s="433"/>
      <c r="MJF126" s="433"/>
      <c r="MJG126" s="433"/>
      <c r="MJH126" s="433"/>
      <c r="MJI126" s="433"/>
      <c r="MJJ126" s="433"/>
      <c r="MJK126" s="433"/>
      <c r="MJL126" s="433"/>
      <c r="MJM126" s="433"/>
      <c r="MJN126" s="433"/>
      <c r="MJO126" s="433"/>
      <c r="MJP126" s="433"/>
      <c r="MJQ126" s="433"/>
      <c r="MJR126" s="433"/>
      <c r="MJS126" s="433"/>
      <c r="MJT126" s="433"/>
      <c r="MJU126" s="433"/>
      <c r="MJV126" s="433"/>
      <c r="MJW126" s="433"/>
      <c r="MJX126" s="433"/>
      <c r="MJY126" s="433"/>
      <c r="MJZ126" s="433"/>
      <c r="MKA126" s="433"/>
      <c r="MKB126" s="433"/>
      <c r="MKC126" s="433"/>
      <c r="MKD126" s="433"/>
      <c r="MKE126" s="433"/>
      <c r="MKF126" s="433"/>
      <c r="MKG126" s="433"/>
      <c r="MKH126" s="433"/>
      <c r="MKI126" s="433"/>
      <c r="MKJ126" s="433"/>
      <c r="MKK126" s="433"/>
      <c r="MKL126" s="433"/>
      <c r="MKM126" s="433"/>
      <c r="MKN126" s="433"/>
      <c r="MKO126" s="433"/>
      <c r="MKP126" s="433"/>
      <c r="MKQ126" s="433"/>
      <c r="MKR126" s="433"/>
      <c r="MKS126" s="433"/>
      <c r="MKT126" s="433"/>
      <c r="MKU126" s="433"/>
      <c r="MKV126" s="433"/>
      <c r="MKW126" s="433"/>
      <c r="MKX126" s="433"/>
      <c r="MKY126" s="433"/>
      <c r="MKZ126" s="433"/>
      <c r="MLA126" s="433"/>
      <c r="MLB126" s="433"/>
      <c r="MLC126" s="433"/>
      <c r="MLD126" s="433"/>
      <c r="MLE126" s="433"/>
      <c r="MLF126" s="433"/>
      <c r="MLG126" s="433"/>
      <c r="MLH126" s="433"/>
      <c r="MLI126" s="433"/>
      <c r="MLJ126" s="433"/>
      <c r="MLK126" s="433"/>
      <c r="MLL126" s="433"/>
      <c r="MLM126" s="433"/>
      <c r="MLN126" s="433"/>
      <c r="MLO126" s="433"/>
      <c r="MLP126" s="433"/>
      <c r="MLQ126" s="433"/>
      <c r="MLR126" s="433"/>
      <c r="MLS126" s="433"/>
      <c r="MLT126" s="433"/>
      <c r="MLU126" s="433"/>
      <c r="MLV126" s="433"/>
      <c r="MLW126" s="433"/>
      <c r="MLX126" s="433"/>
      <c r="MLY126" s="433"/>
      <c r="MLZ126" s="433"/>
      <c r="MMA126" s="433"/>
      <c r="MMB126" s="433"/>
      <c r="MMC126" s="433"/>
      <c r="MMD126" s="433"/>
      <c r="MME126" s="433"/>
      <c r="MMF126" s="433"/>
      <c r="MMG126" s="433"/>
      <c r="MMH126" s="433"/>
      <c r="MMI126" s="433"/>
      <c r="MMJ126" s="433"/>
      <c r="MMK126" s="433"/>
      <c r="MML126" s="433"/>
      <c r="MMM126" s="433"/>
      <c r="MMN126" s="433"/>
      <c r="MMO126" s="433"/>
      <c r="MMP126" s="433"/>
      <c r="MMQ126" s="433"/>
      <c r="MMR126" s="433"/>
      <c r="MMS126" s="433"/>
      <c r="MMT126" s="433"/>
      <c r="MMU126" s="433"/>
      <c r="MMV126" s="433"/>
      <c r="MMW126" s="433"/>
      <c r="MMX126" s="433"/>
      <c r="MMY126" s="433"/>
      <c r="MMZ126" s="433"/>
      <c r="MNA126" s="433"/>
      <c r="MNB126" s="433"/>
      <c r="MNC126" s="433"/>
      <c r="MND126" s="433"/>
      <c r="MNE126" s="433"/>
      <c r="MNF126" s="433"/>
      <c r="MNG126" s="433"/>
      <c r="MNH126" s="433"/>
      <c r="MNI126" s="433"/>
      <c r="MNJ126" s="433"/>
      <c r="MNK126" s="433"/>
      <c r="MNL126" s="433"/>
      <c r="MNM126" s="433"/>
      <c r="MNN126" s="433"/>
      <c r="MNO126" s="433"/>
      <c r="MNP126" s="433"/>
      <c r="MNQ126" s="433"/>
      <c r="MNR126" s="433"/>
      <c r="MNS126" s="433"/>
      <c r="MNT126" s="433"/>
      <c r="MNU126" s="433"/>
      <c r="MNV126" s="433"/>
      <c r="MNW126" s="433"/>
      <c r="MNX126" s="433"/>
      <c r="MNY126" s="433"/>
      <c r="MNZ126" s="433"/>
      <c r="MOA126" s="433"/>
      <c r="MOB126" s="433"/>
      <c r="MOC126" s="433"/>
      <c r="MOD126" s="433"/>
      <c r="MOE126" s="433"/>
      <c r="MOF126" s="433"/>
      <c r="MOG126" s="433"/>
      <c r="MOH126" s="433"/>
      <c r="MOI126" s="433"/>
      <c r="MOJ126" s="433"/>
      <c r="MOK126" s="433"/>
      <c r="MOL126" s="433"/>
      <c r="MOM126" s="433"/>
      <c r="MON126" s="433"/>
      <c r="MOO126" s="433"/>
      <c r="MOP126" s="433"/>
      <c r="MOQ126" s="433"/>
      <c r="MOR126" s="433"/>
      <c r="MOS126" s="433"/>
      <c r="MOT126" s="433"/>
      <c r="MOU126" s="433"/>
      <c r="MOV126" s="433"/>
      <c r="MOW126" s="433"/>
      <c r="MOX126" s="433"/>
      <c r="MOY126" s="433"/>
      <c r="MOZ126" s="433"/>
      <c r="MPA126" s="433"/>
      <c r="MPB126" s="433"/>
      <c r="MPC126" s="433"/>
      <c r="MPD126" s="433"/>
      <c r="MPE126" s="433"/>
      <c r="MPF126" s="433"/>
      <c r="MPG126" s="433"/>
      <c r="MPH126" s="433"/>
      <c r="MPI126" s="433"/>
      <c r="MPJ126" s="433"/>
      <c r="MPK126" s="433"/>
      <c r="MPL126" s="433"/>
      <c r="MPM126" s="433"/>
      <c r="MPN126" s="433"/>
      <c r="MPO126" s="433"/>
      <c r="MPP126" s="433"/>
      <c r="MPQ126" s="433"/>
      <c r="MPR126" s="433"/>
      <c r="MPS126" s="433"/>
      <c r="MPT126" s="433"/>
      <c r="MPU126" s="433"/>
      <c r="MPV126" s="433"/>
      <c r="MPW126" s="433"/>
      <c r="MPX126" s="433"/>
      <c r="MPY126" s="433"/>
      <c r="MPZ126" s="433"/>
      <c r="MQA126" s="433"/>
      <c r="MQB126" s="433"/>
      <c r="MQC126" s="433"/>
      <c r="MQD126" s="433"/>
      <c r="MQE126" s="433"/>
      <c r="MQF126" s="433"/>
      <c r="MQG126" s="433"/>
      <c r="MQH126" s="433"/>
      <c r="MQI126" s="433"/>
      <c r="MQJ126" s="433"/>
      <c r="MQK126" s="433"/>
      <c r="MQL126" s="433"/>
      <c r="MQM126" s="433"/>
      <c r="MQN126" s="433"/>
      <c r="MQO126" s="433"/>
      <c r="MQP126" s="433"/>
      <c r="MQQ126" s="433"/>
      <c r="MQR126" s="433"/>
      <c r="MQS126" s="433"/>
      <c r="MQT126" s="433"/>
      <c r="MQU126" s="433"/>
      <c r="MQV126" s="433"/>
      <c r="MQW126" s="433"/>
      <c r="MQX126" s="433"/>
      <c r="MQY126" s="433"/>
      <c r="MQZ126" s="433"/>
      <c r="MRA126" s="433"/>
      <c r="MRB126" s="433"/>
      <c r="MRC126" s="433"/>
      <c r="MRD126" s="433"/>
      <c r="MRE126" s="433"/>
      <c r="MRF126" s="433"/>
      <c r="MRG126" s="433"/>
      <c r="MRH126" s="433"/>
      <c r="MRI126" s="433"/>
      <c r="MRJ126" s="433"/>
      <c r="MRK126" s="433"/>
      <c r="MRL126" s="433"/>
      <c r="MRM126" s="433"/>
      <c r="MRN126" s="433"/>
      <c r="MRO126" s="433"/>
      <c r="MRP126" s="433"/>
      <c r="MRQ126" s="433"/>
      <c r="MRR126" s="433"/>
      <c r="MRS126" s="433"/>
      <c r="MRT126" s="433"/>
      <c r="MRU126" s="433"/>
      <c r="MRV126" s="433"/>
      <c r="MRW126" s="433"/>
      <c r="MRX126" s="433"/>
      <c r="MRY126" s="433"/>
      <c r="MRZ126" s="433"/>
      <c r="MSA126" s="433"/>
      <c r="MSB126" s="433"/>
      <c r="MSC126" s="433"/>
      <c r="MSD126" s="433"/>
      <c r="MSE126" s="433"/>
      <c r="MSF126" s="433"/>
      <c r="MSG126" s="433"/>
      <c r="MSH126" s="433"/>
      <c r="MSI126" s="433"/>
      <c r="MSJ126" s="433"/>
      <c r="MSK126" s="433"/>
      <c r="MSL126" s="433"/>
      <c r="MSM126" s="433"/>
      <c r="MSN126" s="433"/>
      <c r="MSO126" s="433"/>
      <c r="MSP126" s="433"/>
      <c r="MSQ126" s="433"/>
      <c r="MSR126" s="433"/>
      <c r="MSS126" s="433"/>
      <c r="MST126" s="433"/>
      <c r="MSU126" s="433"/>
      <c r="MSV126" s="433"/>
      <c r="MSW126" s="433"/>
      <c r="MSX126" s="433"/>
      <c r="MSY126" s="433"/>
      <c r="MSZ126" s="433"/>
      <c r="MTA126" s="433"/>
      <c r="MTB126" s="433"/>
      <c r="MTC126" s="433"/>
      <c r="MTD126" s="433"/>
      <c r="MTE126" s="433"/>
      <c r="MTF126" s="433"/>
      <c r="MTG126" s="433"/>
      <c r="MTH126" s="433"/>
      <c r="MTI126" s="433"/>
      <c r="MTJ126" s="433"/>
      <c r="MTK126" s="433"/>
      <c r="MTL126" s="433"/>
      <c r="MTM126" s="433"/>
      <c r="MTN126" s="433"/>
      <c r="MTO126" s="433"/>
      <c r="MTP126" s="433"/>
      <c r="MTQ126" s="433"/>
      <c r="MTR126" s="433"/>
      <c r="MTS126" s="433"/>
      <c r="MTT126" s="433"/>
      <c r="MTU126" s="433"/>
      <c r="MTV126" s="433"/>
      <c r="MTW126" s="433"/>
      <c r="MTX126" s="433"/>
      <c r="MTY126" s="433"/>
      <c r="MTZ126" s="433"/>
      <c r="MUA126" s="433"/>
      <c r="MUB126" s="433"/>
      <c r="MUC126" s="433"/>
      <c r="MUD126" s="433"/>
      <c r="MUE126" s="433"/>
      <c r="MUF126" s="433"/>
      <c r="MUG126" s="433"/>
      <c r="MUH126" s="433"/>
      <c r="MUI126" s="433"/>
      <c r="MUJ126" s="433"/>
      <c r="MUK126" s="433"/>
      <c r="MUL126" s="433"/>
      <c r="MUM126" s="433"/>
      <c r="MUN126" s="433"/>
      <c r="MUO126" s="433"/>
      <c r="MUP126" s="433"/>
      <c r="MUQ126" s="433"/>
      <c r="MUR126" s="433"/>
      <c r="MUS126" s="433"/>
      <c r="MUT126" s="433"/>
      <c r="MUU126" s="433"/>
      <c r="MUV126" s="433"/>
      <c r="MUW126" s="433"/>
      <c r="MUX126" s="433"/>
      <c r="MUY126" s="433"/>
      <c r="MUZ126" s="433"/>
      <c r="MVA126" s="433"/>
      <c r="MVB126" s="433"/>
      <c r="MVC126" s="433"/>
      <c r="MVD126" s="433"/>
      <c r="MVE126" s="433"/>
      <c r="MVF126" s="433"/>
      <c r="MVG126" s="433"/>
      <c r="MVH126" s="433"/>
      <c r="MVI126" s="433"/>
      <c r="MVJ126" s="433"/>
      <c r="MVK126" s="433"/>
      <c r="MVL126" s="433"/>
      <c r="MVM126" s="433"/>
      <c r="MVN126" s="433"/>
      <c r="MVO126" s="433"/>
      <c r="MVP126" s="433"/>
      <c r="MVQ126" s="433"/>
      <c r="MVR126" s="433"/>
      <c r="MVS126" s="433"/>
      <c r="MVT126" s="433"/>
      <c r="MVU126" s="433"/>
      <c r="MVV126" s="433"/>
      <c r="MVW126" s="433"/>
      <c r="MVX126" s="433"/>
      <c r="MVY126" s="433"/>
      <c r="MVZ126" s="433"/>
      <c r="MWA126" s="433"/>
      <c r="MWB126" s="433"/>
      <c r="MWC126" s="433"/>
      <c r="MWD126" s="433"/>
      <c r="MWE126" s="433"/>
      <c r="MWF126" s="433"/>
      <c r="MWG126" s="433"/>
      <c r="MWH126" s="433"/>
      <c r="MWI126" s="433"/>
      <c r="MWJ126" s="433"/>
      <c r="MWK126" s="433"/>
      <c r="MWL126" s="433"/>
      <c r="MWM126" s="433"/>
      <c r="MWN126" s="433"/>
      <c r="MWO126" s="433"/>
      <c r="MWP126" s="433"/>
      <c r="MWQ126" s="433"/>
      <c r="MWR126" s="433"/>
      <c r="MWS126" s="433"/>
      <c r="MWT126" s="433"/>
      <c r="MWU126" s="433"/>
      <c r="MWV126" s="433"/>
      <c r="MWW126" s="433"/>
      <c r="MWX126" s="433"/>
      <c r="MWY126" s="433"/>
      <c r="MWZ126" s="433"/>
      <c r="MXA126" s="433"/>
      <c r="MXB126" s="433"/>
      <c r="MXC126" s="433"/>
      <c r="MXD126" s="433"/>
      <c r="MXE126" s="433"/>
      <c r="MXF126" s="433"/>
      <c r="MXG126" s="433"/>
      <c r="MXH126" s="433"/>
      <c r="MXI126" s="433"/>
      <c r="MXJ126" s="433"/>
      <c r="MXK126" s="433"/>
      <c r="MXL126" s="433"/>
      <c r="MXM126" s="433"/>
      <c r="MXN126" s="433"/>
      <c r="MXO126" s="433"/>
      <c r="MXP126" s="433"/>
      <c r="MXQ126" s="433"/>
      <c r="MXR126" s="433"/>
      <c r="MXS126" s="433"/>
      <c r="MXT126" s="433"/>
      <c r="MXU126" s="433"/>
      <c r="MXV126" s="433"/>
      <c r="MXW126" s="433"/>
      <c r="MXX126" s="433"/>
      <c r="MXY126" s="433"/>
      <c r="MXZ126" s="433"/>
      <c r="MYA126" s="433"/>
      <c r="MYB126" s="433"/>
      <c r="MYC126" s="433"/>
      <c r="MYD126" s="433"/>
      <c r="MYE126" s="433"/>
      <c r="MYF126" s="433"/>
      <c r="MYG126" s="433"/>
      <c r="MYH126" s="433"/>
      <c r="MYI126" s="433"/>
      <c r="MYJ126" s="433"/>
      <c r="MYK126" s="433"/>
      <c r="MYL126" s="433"/>
      <c r="MYM126" s="433"/>
      <c r="MYN126" s="433"/>
      <c r="MYO126" s="433"/>
      <c r="MYP126" s="433"/>
      <c r="MYQ126" s="433"/>
      <c r="MYR126" s="433"/>
      <c r="MYS126" s="433"/>
      <c r="MYT126" s="433"/>
      <c r="MYU126" s="433"/>
      <c r="MYV126" s="433"/>
      <c r="MYW126" s="433"/>
      <c r="MYX126" s="433"/>
      <c r="MYY126" s="433"/>
      <c r="MYZ126" s="433"/>
      <c r="MZA126" s="433"/>
      <c r="MZB126" s="433"/>
      <c r="MZC126" s="433"/>
      <c r="MZD126" s="433"/>
      <c r="MZE126" s="433"/>
      <c r="MZF126" s="433"/>
      <c r="MZG126" s="433"/>
      <c r="MZH126" s="433"/>
      <c r="MZI126" s="433"/>
      <c r="MZJ126" s="433"/>
      <c r="MZK126" s="433"/>
      <c r="MZL126" s="433"/>
      <c r="MZM126" s="433"/>
      <c r="MZN126" s="433"/>
      <c r="MZO126" s="433"/>
      <c r="MZP126" s="433"/>
      <c r="MZQ126" s="433"/>
      <c r="MZR126" s="433"/>
      <c r="MZS126" s="433"/>
      <c r="MZT126" s="433"/>
      <c r="MZU126" s="433"/>
      <c r="MZV126" s="433"/>
      <c r="MZW126" s="433"/>
      <c r="MZX126" s="433"/>
      <c r="MZY126" s="433"/>
      <c r="MZZ126" s="433"/>
      <c r="NAA126" s="433"/>
      <c r="NAB126" s="433"/>
      <c r="NAC126" s="433"/>
      <c r="NAD126" s="433"/>
      <c r="NAE126" s="433"/>
      <c r="NAF126" s="433"/>
      <c r="NAG126" s="433"/>
      <c r="NAH126" s="433"/>
      <c r="NAI126" s="433"/>
      <c r="NAJ126" s="433"/>
      <c r="NAK126" s="433"/>
      <c r="NAL126" s="433"/>
      <c r="NAM126" s="433"/>
      <c r="NAN126" s="433"/>
      <c r="NAO126" s="433"/>
      <c r="NAP126" s="433"/>
      <c r="NAQ126" s="433"/>
      <c r="NAR126" s="433"/>
      <c r="NAS126" s="433"/>
      <c r="NAT126" s="433"/>
      <c r="NAU126" s="433"/>
      <c r="NAV126" s="433"/>
      <c r="NAW126" s="433"/>
      <c r="NAX126" s="433"/>
      <c r="NAY126" s="433"/>
      <c r="NAZ126" s="433"/>
      <c r="NBA126" s="433"/>
      <c r="NBB126" s="433"/>
      <c r="NBC126" s="433"/>
      <c r="NBD126" s="433"/>
      <c r="NBE126" s="433"/>
      <c r="NBF126" s="433"/>
      <c r="NBG126" s="433"/>
      <c r="NBH126" s="433"/>
      <c r="NBI126" s="433"/>
      <c r="NBJ126" s="433"/>
      <c r="NBK126" s="433"/>
      <c r="NBL126" s="433"/>
      <c r="NBM126" s="433"/>
      <c r="NBN126" s="433"/>
      <c r="NBO126" s="433"/>
      <c r="NBP126" s="433"/>
      <c r="NBQ126" s="433"/>
      <c r="NBR126" s="433"/>
      <c r="NBS126" s="433"/>
      <c r="NBT126" s="433"/>
      <c r="NBU126" s="433"/>
      <c r="NBV126" s="433"/>
      <c r="NBW126" s="433"/>
      <c r="NBX126" s="433"/>
      <c r="NBY126" s="433"/>
      <c r="NBZ126" s="433"/>
      <c r="NCA126" s="433"/>
      <c r="NCB126" s="433"/>
      <c r="NCC126" s="433"/>
      <c r="NCD126" s="433"/>
      <c r="NCE126" s="433"/>
      <c r="NCF126" s="433"/>
      <c r="NCG126" s="433"/>
      <c r="NCH126" s="433"/>
      <c r="NCI126" s="433"/>
      <c r="NCJ126" s="433"/>
      <c r="NCK126" s="433"/>
      <c r="NCL126" s="433"/>
      <c r="NCM126" s="433"/>
      <c r="NCN126" s="433"/>
      <c r="NCO126" s="433"/>
      <c r="NCP126" s="433"/>
      <c r="NCQ126" s="433"/>
      <c r="NCR126" s="433"/>
      <c r="NCS126" s="433"/>
      <c r="NCT126" s="433"/>
      <c r="NCU126" s="433"/>
      <c r="NCV126" s="433"/>
      <c r="NCW126" s="433"/>
      <c r="NCX126" s="433"/>
      <c r="NCY126" s="433"/>
      <c r="NCZ126" s="433"/>
      <c r="NDA126" s="433"/>
      <c r="NDB126" s="433"/>
      <c r="NDC126" s="433"/>
      <c r="NDD126" s="433"/>
      <c r="NDE126" s="433"/>
      <c r="NDF126" s="433"/>
      <c r="NDG126" s="433"/>
      <c r="NDH126" s="433"/>
      <c r="NDI126" s="433"/>
      <c r="NDJ126" s="433"/>
      <c r="NDK126" s="433"/>
      <c r="NDL126" s="433"/>
      <c r="NDM126" s="433"/>
      <c r="NDN126" s="433"/>
      <c r="NDO126" s="433"/>
      <c r="NDP126" s="433"/>
      <c r="NDQ126" s="433"/>
      <c r="NDR126" s="433"/>
      <c r="NDS126" s="433"/>
      <c r="NDT126" s="433"/>
      <c r="NDU126" s="433"/>
      <c r="NDV126" s="433"/>
      <c r="NDW126" s="433"/>
      <c r="NDX126" s="433"/>
      <c r="NDY126" s="433"/>
      <c r="NDZ126" s="433"/>
      <c r="NEA126" s="433"/>
      <c r="NEB126" s="433"/>
      <c r="NEC126" s="433"/>
      <c r="NED126" s="433"/>
      <c r="NEE126" s="433"/>
      <c r="NEF126" s="433"/>
      <c r="NEG126" s="433"/>
      <c r="NEH126" s="433"/>
      <c r="NEI126" s="433"/>
      <c r="NEJ126" s="433"/>
      <c r="NEK126" s="433"/>
      <c r="NEL126" s="433"/>
      <c r="NEM126" s="433"/>
      <c r="NEN126" s="433"/>
      <c r="NEO126" s="433"/>
      <c r="NEP126" s="433"/>
      <c r="NEQ126" s="433"/>
      <c r="NER126" s="433"/>
      <c r="NES126" s="433"/>
      <c r="NET126" s="433"/>
      <c r="NEU126" s="433"/>
      <c r="NEV126" s="433"/>
      <c r="NEW126" s="433"/>
      <c r="NEX126" s="433"/>
      <c r="NEY126" s="433"/>
      <c r="NEZ126" s="433"/>
      <c r="NFA126" s="433"/>
      <c r="NFB126" s="433"/>
      <c r="NFC126" s="433"/>
      <c r="NFD126" s="433"/>
      <c r="NFE126" s="433"/>
      <c r="NFF126" s="433"/>
      <c r="NFG126" s="433"/>
      <c r="NFH126" s="433"/>
      <c r="NFI126" s="433"/>
      <c r="NFJ126" s="433"/>
      <c r="NFK126" s="433"/>
      <c r="NFL126" s="433"/>
      <c r="NFM126" s="433"/>
      <c r="NFN126" s="433"/>
      <c r="NFO126" s="433"/>
      <c r="NFP126" s="433"/>
      <c r="NFQ126" s="433"/>
      <c r="NFR126" s="433"/>
      <c r="NFS126" s="433"/>
      <c r="NFT126" s="433"/>
      <c r="NFU126" s="433"/>
      <c r="NFV126" s="433"/>
      <c r="NFW126" s="433"/>
      <c r="NFX126" s="433"/>
      <c r="NFY126" s="433"/>
      <c r="NFZ126" s="433"/>
      <c r="NGA126" s="433"/>
      <c r="NGB126" s="433"/>
      <c r="NGC126" s="433"/>
      <c r="NGD126" s="433"/>
      <c r="NGE126" s="433"/>
      <c r="NGF126" s="433"/>
      <c r="NGG126" s="433"/>
      <c r="NGH126" s="433"/>
      <c r="NGI126" s="433"/>
      <c r="NGJ126" s="433"/>
      <c r="NGK126" s="433"/>
      <c r="NGL126" s="433"/>
      <c r="NGM126" s="433"/>
      <c r="NGN126" s="433"/>
      <c r="NGO126" s="433"/>
      <c r="NGP126" s="433"/>
      <c r="NGQ126" s="433"/>
      <c r="NGR126" s="433"/>
      <c r="NGS126" s="433"/>
      <c r="NGT126" s="433"/>
      <c r="NGU126" s="433"/>
      <c r="NGV126" s="433"/>
      <c r="NGW126" s="433"/>
      <c r="NGX126" s="433"/>
      <c r="NGY126" s="433"/>
      <c r="NGZ126" s="433"/>
      <c r="NHA126" s="433"/>
      <c r="NHB126" s="433"/>
      <c r="NHC126" s="433"/>
      <c r="NHD126" s="433"/>
      <c r="NHE126" s="433"/>
      <c r="NHF126" s="433"/>
      <c r="NHG126" s="433"/>
      <c r="NHH126" s="433"/>
      <c r="NHI126" s="433"/>
      <c r="NHJ126" s="433"/>
      <c r="NHK126" s="433"/>
      <c r="NHL126" s="433"/>
      <c r="NHM126" s="433"/>
      <c r="NHN126" s="433"/>
      <c r="NHO126" s="433"/>
      <c r="NHP126" s="433"/>
      <c r="NHQ126" s="433"/>
      <c r="NHR126" s="433"/>
      <c r="NHS126" s="433"/>
      <c r="NHT126" s="433"/>
      <c r="NHU126" s="433"/>
      <c r="NHV126" s="433"/>
      <c r="NHW126" s="433"/>
      <c r="NHX126" s="433"/>
      <c r="NHY126" s="433"/>
      <c r="NHZ126" s="433"/>
      <c r="NIA126" s="433"/>
      <c r="NIB126" s="433"/>
      <c r="NIC126" s="433"/>
      <c r="NID126" s="433"/>
      <c r="NIE126" s="433"/>
      <c r="NIF126" s="433"/>
      <c r="NIG126" s="433"/>
      <c r="NIH126" s="433"/>
      <c r="NII126" s="433"/>
      <c r="NIJ126" s="433"/>
      <c r="NIK126" s="433"/>
      <c r="NIL126" s="433"/>
      <c r="NIM126" s="433"/>
      <c r="NIN126" s="433"/>
      <c r="NIO126" s="433"/>
      <c r="NIP126" s="433"/>
      <c r="NIQ126" s="433"/>
      <c r="NIR126" s="433"/>
      <c r="NIS126" s="433"/>
      <c r="NIT126" s="433"/>
      <c r="NIU126" s="433"/>
      <c r="NIV126" s="433"/>
      <c r="NIW126" s="433"/>
      <c r="NIX126" s="433"/>
      <c r="NIY126" s="433"/>
      <c r="NIZ126" s="433"/>
      <c r="NJA126" s="433"/>
      <c r="NJB126" s="433"/>
      <c r="NJC126" s="433"/>
      <c r="NJD126" s="433"/>
      <c r="NJE126" s="433"/>
      <c r="NJF126" s="433"/>
      <c r="NJG126" s="433"/>
      <c r="NJH126" s="433"/>
      <c r="NJI126" s="433"/>
      <c r="NJJ126" s="433"/>
      <c r="NJK126" s="433"/>
      <c r="NJL126" s="433"/>
      <c r="NJM126" s="433"/>
      <c r="NJN126" s="433"/>
      <c r="NJO126" s="433"/>
      <c r="NJP126" s="433"/>
      <c r="NJQ126" s="433"/>
      <c r="NJR126" s="433"/>
      <c r="NJS126" s="433"/>
      <c r="NJT126" s="433"/>
      <c r="NJU126" s="433"/>
      <c r="NJV126" s="433"/>
      <c r="NJW126" s="433"/>
      <c r="NJX126" s="433"/>
      <c r="NJY126" s="433"/>
      <c r="NJZ126" s="433"/>
      <c r="NKA126" s="433"/>
      <c r="NKB126" s="433"/>
      <c r="NKC126" s="433"/>
      <c r="NKD126" s="433"/>
      <c r="NKE126" s="433"/>
      <c r="NKF126" s="433"/>
      <c r="NKG126" s="433"/>
      <c r="NKH126" s="433"/>
      <c r="NKI126" s="433"/>
      <c r="NKJ126" s="433"/>
      <c r="NKK126" s="433"/>
      <c r="NKL126" s="433"/>
      <c r="NKM126" s="433"/>
      <c r="NKN126" s="433"/>
      <c r="NKO126" s="433"/>
      <c r="NKP126" s="433"/>
      <c r="NKQ126" s="433"/>
      <c r="NKR126" s="433"/>
      <c r="NKS126" s="433"/>
      <c r="NKT126" s="433"/>
      <c r="NKU126" s="433"/>
      <c r="NKV126" s="433"/>
      <c r="NKW126" s="433"/>
      <c r="NKX126" s="433"/>
      <c r="NKY126" s="433"/>
      <c r="NKZ126" s="433"/>
      <c r="NLA126" s="433"/>
      <c r="NLB126" s="433"/>
      <c r="NLC126" s="433"/>
      <c r="NLD126" s="433"/>
      <c r="NLE126" s="433"/>
      <c r="NLF126" s="433"/>
      <c r="NLG126" s="433"/>
      <c r="NLH126" s="433"/>
      <c r="NLI126" s="433"/>
      <c r="NLJ126" s="433"/>
      <c r="NLK126" s="433"/>
      <c r="NLL126" s="433"/>
      <c r="NLM126" s="433"/>
      <c r="NLN126" s="433"/>
      <c r="NLO126" s="433"/>
      <c r="NLP126" s="433"/>
      <c r="NLQ126" s="433"/>
      <c r="NLR126" s="433"/>
      <c r="NLS126" s="433"/>
      <c r="NLT126" s="433"/>
      <c r="NLU126" s="433"/>
      <c r="NLV126" s="433"/>
      <c r="NLW126" s="433"/>
      <c r="NLX126" s="433"/>
      <c r="NLY126" s="433"/>
      <c r="NLZ126" s="433"/>
      <c r="NMA126" s="433"/>
      <c r="NMB126" s="433"/>
      <c r="NMC126" s="433"/>
      <c r="NMD126" s="433"/>
      <c r="NME126" s="433"/>
      <c r="NMF126" s="433"/>
      <c r="NMG126" s="433"/>
      <c r="NMH126" s="433"/>
      <c r="NMI126" s="433"/>
      <c r="NMJ126" s="433"/>
      <c r="NMK126" s="433"/>
      <c r="NML126" s="433"/>
      <c r="NMM126" s="433"/>
      <c r="NMN126" s="433"/>
      <c r="NMO126" s="433"/>
      <c r="NMP126" s="433"/>
      <c r="NMQ126" s="433"/>
      <c r="NMR126" s="433"/>
      <c r="NMS126" s="433"/>
      <c r="NMT126" s="433"/>
      <c r="NMU126" s="433"/>
      <c r="NMV126" s="433"/>
      <c r="NMW126" s="433"/>
      <c r="NMX126" s="433"/>
      <c r="NMY126" s="433"/>
      <c r="NMZ126" s="433"/>
      <c r="NNA126" s="433"/>
      <c r="NNB126" s="433"/>
      <c r="NNC126" s="433"/>
      <c r="NND126" s="433"/>
      <c r="NNE126" s="433"/>
      <c r="NNF126" s="433"/>
      <c r="NNG126" s="433"/>
      <c r="NNH126" s="433"/>
      <c r="NNI126" s="433"/>
      <c r="NNJ126" s="433"/>
      <c r="NNK126" s="433"/>
      <c r="NNL126" s="433"/>
      <c r="NNM126" s="433"/>
      <c r="NNN126" s="433"/>
      <c r="NNO126" s="433"/>
      <c r="NNP126" s="433"/>
      <c r="NNQ126" s="433"/>
      <c r="NNR126" s="433"/>
      <c r="NNS126" s="433"/>
      <c r="NNT126" s="433"/>
      <c r="NNU126" s="433"/>
      <c r="NNV126" s="433"/>
      <c r="NNW126" s="433"/>
      <c r="NNX126" s="433"/>
      <c r="NNY126" s="433"/>
      <c r="NNZ126" s="433"/>
      <c r="NOA126" s="433"/>
      <c r="NOB126" s="433"/>
      <c r="NOC126" s="433"/>
      <c r="NOD126" s="433"/>
      <c r="NOE126" s="433"/>
      <c r="NOF126" s="433"/>
      <c r="NOG126" s="433"/>
      <c r="NOH126" s="433"/>
      <c r="NOI126" s="433"/>
      <c r="NOJ126" s="433"/>
      <c r="NOK126" s="433"/>
      <c r="NOL126" s="433"/>
      <c r="NOM126" s="433"/>
      <c r="NON126" s="433"/>
      <c r="NOO126" s="433"/>
      <c r="NOP126" s="433"/>
      <c r="NOQ126" s="433"/>
      <c r="NOR126" s="433"/>
      <c r="NOS126" s="433"/>
      <c r="NOT126" s="433"/>
      <c r="NOU126" s="433"/>
      <c r="NOV126" s="433"/>
      <c r="NOW126" s="433"/>
      <c r="NOX126" s="433"/>
      <c r="NOY126" s="433"/>
      <c r="NOZ126" s="433"/>
      <c r="NPA126" s="433"/>
      <c r="NPB126" s="433"/>
      <c r="NPC126" s="433"/>
      <c r="NPD126" s="433"/>
      <c r="NPE126" s="433"/>
      <c r="NPF126" s="433"/>
      <c r="NPG126" s="433"/>
      <c r="NPH126" s="433"/>
      <c r="NPI126" s="433"/>
      <c r="NPJ126" s="433"/>
      <c r="NPK126" s="433"/>
      <c r="NPL126" s="433"/>
      <c r="NPM126" s="433"/>
      <c r="NPN126" s="433"/>
      <c r="NPO126" s="433"/>
      <c r="NPP126" s="433"/>
      <c r="NPQ126" s="433"/>
      <c r="NPR126" s="433"/>
      <c r="NPS126" s="433"/>
      <c r="NPT126" s="433"/>
      <c r="NPU126" s="433"/>
      <c r="NPV126" s="433"/>
      <c r="NPW126" s="433"/>
      <c r="NPX126" s="433"/>
      <c r="NPY126" s="433"/>
      <c r="NPZ126" s="433"/>
      <c r="NQA126" s="433"/>
      <c r="NQB126" s="433"/>
      <c r="NQC126" s="433"/>
      <c r="NQD126" s="433"/>
      <c r="NQE126" s="433"/>
      <c r="NQF126" s="433"/>
      <c r="NQG126" s="433"/>
      <c r="NQH126" s="433"/>
      <c r="NQI126" s="433"/>
      <c r="NQJ126" s="433"/>
      <c r="NQK126" s="433"/>
      <c r="NQL126" s="433"/>
      <c r="NQM126" s="433"/>
      <c r="NQN126" s="433"/>
      <c r="NQO126" s="433"/>
      <c r="NQP126" s="433"/>
      <c r="NQQ126" s="433"/>
      <c r="NQR126" s="433"/>
      <c r="NQS126" s="433"/>
      <c r="NQT126" s="433"/>
      <c r="NQU126" s="433"/>
      <c r="NQV126" s="433"/>
      <c r="NQW126" s="433"/>
      <c r="NQX126" s="433"/>
      <c r="NQY126" s="433"/>
      <c r="NQZ126" s="433"/>
      <c r="NRA126" s="433"/>
      <c r="NRB126" s="433"/>
      <c r="NRC126" s="433"/>
      <c r="NRD126" s="433"/>
      <c r="NRE126" s="433"/>
      <c r="NRF126" s="433"/>
      <c r="NRG126" s="433"/>
      <c r="NRH126" s="433"/>
      <c r="NRI126" s="433"/>
      <c r="NRJ126" s="433"/>
      <c r="NRK126" s="433"/>
      <c r="NRL126" s="433"/>
      <c r="NRM126" s="433"/>
      <c r="NRN126" s="433"/>
      <c r="NRO126" s="433"/>
      <c r="NRP126" s="433"/>
      <c r="NRQ126" s="433"/>
      <c r="NRR126" s="433"/>
      <c r="NRS126" s="433"/>
      <c r="NRT126" s="433"/>
      <c r="NRU126" s="433"/>
      <c r="NRV126" s="433"/>
      <c r="NRW126" s="433"/>
      <c r="NRX126" s="433"/>
      <c r="NRY126" s="433"/>
      <c r="NRZ126" s="433"/>
      <c r="NSA126" s="433"/>
      <c r="NSB126" s="433"/>
      <c r="NSC126" s="433"/>
      <c r="NSD126" s="433"/>
      <c r="NSE126" s="433"/>
      <c r="NSF126" s="433"/>
      <c r="NSG126" s="433"/>
      <c r="NSH126" s="433"/>
      <c r="NSI126" s="433"/>
      <c r="NSJ126" s="433"/>
      <c r="NSK126" s="433"/>
      <c r="NSL126" s="433"/>
      <c r="NSM126" s="433"/>
      <c r="NSN126" s="433"/>
      <c r="NSO126" s="433"/>
      <c r="NSP126" s="433"/>
      <c r="NSQ126" s="433"/>
      <c r="NSR126" s="433"/>
      <c r="NSS126" s="433"/>
      <c r="NST126" s="433"/>
      <c r="NSU126" s="433"/>
      <c r="NSV126" s="433"/>
      <c r="NSW126" s="433"/>
      <c r="NSX126" s="433"/>
      <c r="NSY126" s="433"/>
      <c r="NSZ126" s="433"/>
      <c r="NTA126" s="433"/>
      <c r="NTB126" s="433"/>
      <c r="NTC126" s="433"/>
      <c r="NTD126" s="433"/>
      <c r="NTE126" s="433"/>
      <c r="NTF126" s="433"/>
      <c r="NTG126" s="433"/>
      <c r="NTH126" s="433"/>
      <c r="NTI126" s="433"/>
      <c r="NTJ126" s="433"/>
      <c r="NTK126" s="433"/>
      <c r="NTL126" s="433"/>
      <c r="NTM126" s="433"/>
      <c r="NTN126" s="433"/>
      <c r="NTO126" s="433"/>
      <c r="NTP126" s="433"/>
      <c r="NTQ126" s="433"/>
      <c r="NTR126" s="433"/>
      <c r="NTS126" s="433"/>
      <c r="NTT126" s="433"/>
      <c r="NTU126" s="433"/>
      <c r="NTV126" s="433"/>
      <c r="NTW126" s="433"/>
      <c r="NTX126" s="433"/>
      <c r="NTY126" s="433"/>
      <c r="NTZ126" s="433"/>
      <c r="NUA126" s="433"/>
      <c r="NUB126" s="433"/>
      <c r="NUC126" s="433"/>
      <c r="NUD126" s="433"/>
      <c r="NUE126" s="433"/>
      <c r="NUF126" s="433"/>
      <c r="NUG126" s="433"/>
      <c r="NUH126" s="433"/>
      <c r="NUI126" s="433"/>
      <c r="NUJ126" s="433"/>
      <c r="NUK126" s="433"/>
      <c r="NUL126" s="433"/>
      <c r="NUM126" s="433"/>
      <c r="NUN126" s="433"/>
      <c r="NUO126" s="433"/>
      <c r="NUP126" s="433"/>
      <c r="NUQ126" s="433"/>
      <c r="NUR126" s="433"/>
      <c r="NUS126" s="433"/>
      <c r="NUT126" s="433"/>
      <c r="NUU126" s="433"/>
      <c r="NUV126" s="433"/>
      <c r="NUW126" s="433"/>
      <c r="NUX126" s="433"/>
      <c r="NUY126" s="433"/>
      <c r="NUZ126" s="433"/>
      <c r="NVA126" s="433"/>
      <c r="NVB126" s="433"/>
      <c r="NVC126" s="433"/>
      <c r="NVD126" s="433"/>
      <c r="NVE126" s="433"/>
      <c r="NVF126" s="433"/>
      <c r="NVG126" s="433"/>
      <c r="NVH126" s="433"/>
      <c r="NVI126" s="433"/>
      <c r="NVJ126" s="433"/>
      <c r="NVK126" s="433"/>
      <c r="NVL126" s="433"/>
      <c r="NVM126" s="433"/>
      <c r="NVN126" s="433"/>
      <c r="NVO126" s="433"/>
      <c r="NVP126" s="433"/>
      <c r="NVQ126" s="433"/>
      <c r="NVR126" s="433"/>
      <c r="NVS126" s="433"/>
      <c r="NVT126" s="433"/>
      <c r="NVU126" s="433"/>
      <c r="NVV126" s="433"/>
      <c r="NVW126" s="433"/>
      <c r="NVX126" s="433"/>
      <c r="NVY126" s="433"/>
      <c r="NVZ126" s="433"/>
      <c r="NWA126" s="433"/>
      <c r="NWB126" s="433"/>
      <c r="NWC126" s="433"/>
      <c r="NWD126" s="433"/>
      <c r="NWE126" s="433"/>
      <c r="NWF126" s="433"/>
      <c r="NWG126" s="433"/>
      <c r="NWH126" s="433"/>
      <c r="NWI126" s="433"/>
      <c r="NWJ126" s="433"/>
      <c r="NWK126" s="433"/>
      <c r="NWL126" s="433"/>
      <c r="NWM126" s="433"/>
      <c r="NWN126" s="433"/>
      <c r="NWO126" s="433"/>
      <c r="NWP126" s="433"/>
      <c r="NWQ126" s="433"/>
      <c r="NWR126" s="433"/>
      <c r="NWS126" s="433"/>
      <c r="NWT126" s="433"/>
      <c r="NWU126" s="433"/>
      <c r="NWV126" s="433"/>
      <c r="NWW126" s="433"/>
      <c r="NWX126" s="433"/>
      <c r="NWY126" s="433"/>
      <c r="NWZ126" s="433"/>
      <c r="NXA126" s="433"/>
      <c r="NXB126" s="433"/>
      <c r="NXC126" s="433"/>
      <c r="NXD126" s="433"/>
      <c r="NXE126" s="433"/>
      <c r="NXF126" s="433"/>
      <c r="NXG126" s="433"/>
      <c r="NXH126" s="433"/>
      <c r="NXI126" s="433"/>
      <c r="NXJ126" s="433"/>
      <c r="NXK126" s="433"/>
      <c r="NXL126" s="433"/>
      <c r="NXM126" s="433"/>
      <c r="NXN126" s="433"/>
      <c r="NXO126" s="433"/>
      <c r="NXP126" s="433"/>
      <c r="NXQ126" s="433"/>
      <c r="NXR126" s="433"/>
      <c r="NXS126" s="433"/>
      <c r="NXT126" s="433"/>
      <c r="NXU126" s="433"/>
      <c r="NXV126" s="433"/>
      <c r="NXW126" s="433"/>
      <c r="NXX126" s="433"/>
      <c r="NXY126" s="433"/>
      <c r="NXZ126" s="433"/>
      <c r="NYA126" s="433"/>
      <c r="NYB126" s="433"/>
      <c r="NYC126" s="433"/>
      <c r="NYD126" s="433"/>
      <c r="NYE126" s="433"/>
      <c r="NYF126" s="433"/>
      <c r="NYG126" s="433"/>
      <c r="NYH126" s="433"/>
      <c r="NYI126" s="433"/>
      <c r="NYJ126" s="433"/>
      <c r="NYK126" s="433"/>
      <c r="NYL126" s="433"/>
      <c r="NYM126" s="433"/>
      <c r="NYN126" s="433"/>
      <c r="NYO126" s="433"/>
      <c r="NYP126" s="433"/>
      <c r="NYQ126" s="433"/>
      <c r="NYR126" s="433"/>
      <c r="NYS126" s="433"/>
      <c r="NYT126" s="433"/>
      <c r="NYU126" s="433"/>
      <c r="NYV126" s="433"/>
      <c r="NYW126" s="433"/>
      <c r="NYX126" s="433"/>
      <c r="NYY126" s="433"/>
      <c r="NYZ126" s="433"/>
      <c r="NZA126" s="433"/>
      <c r="NZB126" s="433"/>
      <c r="NZC126" s="433"/>
      <c r="NZD126" s="433"/>
      <c r="NZE126" s="433"/>
      <c r="NZF126" s="433"/>
      <c r="NZG126" s="433"/>
      <c r="NZH126" s="433"/>
      <c r="NZI126" s="433"/>
      <c r="NZJ126" s="433"/>
      <c r="NZK126" s="433"/>
      <c r="NZL126" s="433"/>
      <c r="NZM126" s="433"/>
      <c r="NZN126" s="433"/>
      <c r="NZO126" s="433"/>
      <c r="NZP126" s="433"/>
      <c r="NZQ126" s="433"/>
      <c r="NZR126" s="433"/>
      <c r="NZS126" s="433"/>
      <c r="NZT126" s="433"/>
      <c r="NZU126" s="433"/>
      <c r="NZV126" s="433"/>
      <c r="NZW126" s="433"/>
      <c r="NZX126" s="433"/>
      <c r="NZY126" s="433"/>
      <c r="NZZ126" s="433"/>
      <c r="OAA126" s="433"/>
      <c r="OAB126" s="433"/>
      <c r="OAC126" s="433"/>
      <c r="OAD126" s="433"/>
      <c r="OAE126" s="433"/>
      <c r="OAF126" s="433"/>
      <c r="OAG126" s="433"/>
      <c r="OAH126" s="433"/>
      <c r="OAI126" s="433"/>
      <c r="OAJ126" s="433"/>
      <c r="OAK126" s="433"/>
      <c r="OAL126" s="433"/>
      <c r="OAM126" s="433"/>
      <c r="OAN126" s="433"/>
      <c r="OAO126" s="433"/>
      <c r="OAP126" s="433"/>
      <c r="OAQ126" s="433"/>
      <c r="OAR126" s="433"/>
      <c r="OAS126" s="433"/>
      <c r="OAT126" s="433"/>
      <c r="OAU126" s="433"/>
      <c r="OAV126" s="433"/>
      <c r="OAW126" s="433"/>
      <c r="OAX126" s="433"/>
      <c r="OAY126" s="433"/>
      <c r="OAZ126" s="433"/>
      <c r="OBA126" s="433"/>
      <c r="OBB126" s="433"/>
      <c r="OBC126" s="433"/>
      <c r="OBD126" s="433"/>
      <c r="OBE126" s="433"/>
      <c r="OBF126" s="433"/>
      <c r="OBG126" s="433"/>
      <c r="OBH126" s="433"/>
      <c r="OBI126" s="433"/>
      <c r="OBJ126" s="433"/>
      <c r="OBK126" s="433"/>
      <c r="OBL126" s="433"/>
      <c r="OBM126" s="433"/>
      <c r="OBN126" s="433"/>
      <c r="OBO126" s="433"/>
      <c r="OBP126" s="433"/>
      <c r="OBQ126" s="433"/>
      <c r="OBR126" s="433"/>
      <c r="OBS126" s="433"/>
      <c r="OBT126" s="433"/>
      <c r="OBU126" s="433"/>
      <c r="OBV126" s="433"/>
      <c r="OBW126" s="433"/>
      <c r="OBX126" s="433"/>
      <c r="OBY126" s="433"/>
      <c r="OBZ126" s="433"/>
      <c r="OCA126" s="433"/>
      <c r="OCB126" s="433"/>
      <c r="OCC126" s="433"/>
      <c r="OCD126" s="433"/>
      <c r="OCE126" s="433"/>
      <c r="OCF126" s="433"/>
      <c r="OCG126" s="433"/>
      <c r="OCH126" s="433"/>
      <c r="OCI126" s="433"/>
      <c r="OCJ126" s="433"/>
      <c r="OCK126" s="433"/>
      <c r="OCL126" s="433"/>
      <c r="OCM126" s="433"/>
      <c r="OCN126" s="433"/>
      <c r="OCO126" s="433"/>
      <c r="OCP126" s="433"/>
      <c r="OCQ126" s="433"/>
      <c r="OCR126" s="433"/>
      <c r="OCS126" s="433"/>
      <c r="OCT126" s="433"/>
      <c r="OCU126" s="433"/>
      <c r="OCV126" s="433"/>
      <c r="OCW126" s="433"/>
      <c r="OCX126" s="433"/>
      <c r="OCY126" s="433"/>
      <c r="OCZ126" s="433"/>
      <c r="ODA126" s="433"/>
      <c r="ODB126" s="433"/>
      <c r="ODC126" s="433"/>
      <c r="ODD126" s="433"/>
      <c r="ODE126" s="433"/>
      <c r="ODF126" s="433"/>
      <c r="ODG126" s="433"/>
      <c r="ODH126" s="433"/>
      <c r="ODI126" s="433"/>
      <c r="ODJ126" s="433"/>
      <c r="ODK126" s="433"/>
      <c r="ODL126" s="433"/>
      <c r="ODM126" s="433"/>
      <c r="ODN126" s="433"/>
      <c r="ODO126" s="433"/>
      <c r="ODP126" s="433"/>
      <c r="ODQ126" s="433"/>
      <c r="ODR126" s="433"/>
      <c r="ODS126" s="433"/>
      <c r="ODT126" s="433"/>
      <c r="ODU126" s="433"/>
      <c r="ODV126" s="433"/>
      <c r="ODW126" s="433"/>
      <c r="ODX126" s="433"/>
      <c r="ODY126" s="433"/>
      <c r="ODZ126" s="433"/>
      <c r="OEA126" s="433"/>
      <c r="OEB126" s="433"/>
      <c r="OEC126" s="433"/>
      <c r="OED126" s="433"/>
      <c r="OEE126" s="433"/>
      <c r="OEF126" s="433"/>
      <c r="OEG126" s="433"/>
      <c r="OEH126" s="433"/>
      <c r="OEI126" s="433"/>
      <c r="OEJ126" s="433"/>
      <c r="OEK126" s="433"/>
      <c r="OEL126" s="433"/>
      <c r="OEM126" s="433"/>
      <c r="OEN126" s="433"/>
      <c r="OEO126" s="433"/>
      <c r="OEP126" s="433"/>
      <c r="OEQ126" s="433"/>
      <c r="OER126" s="433"/>
      <c r="OES126" s="433"/>
      <c r="OET126" s="433"/>
      <c r="OEU126" s="433"/>
      <c r="OEV126" s="433"/>
      <c r="OEW126" s="433"/>
      <c r="OEX126" s="433"/>
      <c r="OEY126" s="433"/>
      <c r="OEZ126" s="433"/>
      <c r="OFA126" s="433"/>
      <c r="OFB126" s="433"/>
      <c r="OFC126" s="433"/>
      <c r="OFD126" s="433"/>
      <c r="OFE126" s="433"/>
      <c r="OFF126" s="433"/>
      <c r="OFG126" s="433"/>
      <c r="OFH126" s="433"/>
      <c r="OFI126" s="433"/>
      <c r="OFJ126" s="433"/>
      <c r="OFK126" s="433"/>
      <c r="OFL126" s="433"/>
      <c r="OFM126" s="433"/>
      <c r="OFN126" s="433"/>
      <c r="OFO126" s="433"/>
      <c r="OFP126" s="433"/>
      <c r="OFQ126" s="433"/>
      <c r="OFR126" s="433"/>
      <c r="OFS126" s="433"/>
      <c r="OFT126" s="433"/>
      <c r="OFU126" s="433"/>
      <c r="OFV126" s="433"/>
      <c r="OFW126" s="433"/>
      <c r="OFX126" s="433"/>
      <c r="OFY126" s="433"/>
      <c r="OFZ126" s="433"/>
      <c r="OGA126" s="433"/>
      <c r="OGB126" s="433"/>
      <c r="OGC126" s="433"/>
      <c r="OGD126" s="433"/>
      <c r="OGE126" s="433"/>
      <c r="OGF126" s="433"/>
      <c r="OGG126" s="433"/>
      <c r="OGH126" s="433"/>
      <c r="OGI126" s="433"/>
      <c r="OGJ126" s="433"/>
      <c r="OGK126" s="433"/>
      <c r="OGL126" s="433"/>
      <c r="OGM126" s="433"/>
      <c r="OGN126" s="433"/>
      <c r="OGO126" s="433"/>
      <c r="OGP126" s="433"/>
      <c r="OGQ126" s="433"/>
      <c r="OGR126" s="433"/>
      <c r="OGS126" s="433"/>
      <c r="OGT126" s="433"/>
      <c r="OGU126" s="433"/>
      <c r="OGV126" s="433"/>
      <c r="OGW126" s="433"/>
      <c r="OGX126" s="433"/>
      <c r="OGY126" s="433"/>
      <c r="OGZ126" s="433"/>
      <c r="OHA126" s="433"/>
      <c r="OHB126" s="433"/>
      <c r="OHC126" s="433"/>
      <c r="OHD126" s="433"/>
      <c r="OHE126" s="433"/>
      <c r="OHF126" s="433"/>
      <c r="OHG126" s="433"/>
      <c r="OHH126" s="433"/>
      <c r="OHI126" s="433"/>
      <c r="OHJ126" s="433"/>
      <c r="OHK126" s="433"/>
      <c r="OHL126" s="433"/>
      <c r="OHM126" s="433"/>
      <c r="OHN126" s="433"/>
      <c r="OHO126" s="433"/>
      <c r="OHP126" s="433"/>
      <c r="OHQ126" s="433"/>
      <c r="OHR126" s="433"/>
      <c r="OHS126" s="433"/>
      <c r="OHT126" s="433"/>
      <c r="OHU126" s="433"/>
      <c r="OHV126" s="433"/>
      <c r="OHW126" s="433"/>
      <c r="OHX126" s="433"/>
      <c r="OHY126" s="433"/>
      <c r="OHZ126" s="433"/>
      <c r="OIA126" s="433"/>
      <c r="OIB126" s="433"/>
      <c r="OIC126" s="433"/>
      <c r="OID126" s="433"/>
      <c r="OIE126" s="433"/>
      <c r="OIF126" s="433"/>
      <c r="OIG126" s="433"/>
      <c r="OIH126" s="433"/>
      <c r="OII126" s="433"/>
      <c r="OIJ126" s="433"/>
      <c r="OIK126" s="433"/>
      <c r="OIL126" s="433"/>
      <c r="OIM126" s="433"/>
      <c r="OIN126" s="433"/>
      <c r="OIO126" s="433"/>
      <c r="OIP126" s="433"/>
      <c r="OIQ126" s="433"/>
      <c r="OIR126" s="433"/>
      <c r="OIS126" s="433"/>
      <c r="OIT126" s="433"/>
      <c r="OIU126" s="433"/>
      <c r="OIV126" s="433"/>
      <c r="OIW126" s="433"/>
      <c r="OIX126" s="433"/>
      <c r="OIY126" s="433"/>
      <c r="OIZ126" s="433"/>
      <c r="OJA126" s="433"/>
      <c r="OJB126" s="433"/>
      <c r="OJC126" s="433"/>
      <c r="OJD126" s="433"/>
      <c r="OJE126" s="433"/>
      <c r="OJF126" s="433"/>
      <c r="OJG126" s="433"/>
      <c r="OJH126" s="433"/>
      <c r="OJI126" s="433"/>
      <c r="OJJ126" s="433"/>
      <c r="OJK126" s="433"/>
      <c r="OJL126" s="433"/>
      <c r="OJM126" s="433"/>
      <c r="OJN126" s="433"/>
      <c r="OJO126" s="433"/>
      <c r="OJP126" s="433"/>
      <c r="OJQ126" s="433"/>
      <c r="OJR126" s="433"/>
      <c r="OJS126" s="433"/>
      <c r="OJT126" s="433"/>
      <c r="OJU126" s="433"/>
      <c r="OJV126" s="433"/>
      <c r="OJW126" s="433"/>
      <c r="OJX126" s="433"/>
      <c r="OJY126" s="433"/>
      <c r="OJZ126" s="433"/>
      <c r="OKA126" s="433"/>
      <c r="OKB126" s="433"/>
      <c r="OKC126" s="433"/>
      <c r="OKD126" s="433"/>
      <c r="OKE126" s="433"/>
      <c r="OKF126" s="433"/>
      <c r="OKG126" s="433"/>
      <c r="OKH126" s="433"/>
      <c r="OKI126" s="433"/>
      <c r="OKJ126" s="433"/>
      <c r="OKK126" s="433"/>
      <c r="OKL126" s="433"/>
      <c r="OKM126" s="433"/>
      <c r="OKN126" s="433"/>
      <c r="OKO126" s="433"/>
      <c r="OKP126" s="433"/>
      <c r="OKQ126" s="433"/>
      <c r="OKR126" s="433"/>
      <c r="OKS126" s="433"/>
      <c r="OKT126" s="433"/>
      <c r="OKU126" s="433"/>
      <c r="OKV126" s="433"/>
      <c r="OKW126" s="433"/>
      <c r="OKX126" s="433"/>
      <c r="OKY126" s="433"/>
      <c r="OKZ126" s="433"/>
      <c r="OLA126" s="433"/>
      <c r="OLB126" s="433"/>
      <c r="OLC126" s="433"/>
      <c r="OLD126" s="433"/>
      <c r="OLE126" s="433"/>
      <c r="OLF126" s="433"/>
      <c r="OLG126" s="433"/>
      <c r="OLH126" s="433"/>
      <c r="OLI126" s="433"/>
      <c r="OLJ126" s="433"/>
      <c r="OLK126" s="433"/>
      <c r="OLL126" s="433"/>
      <c r="OLM126" s="433"/>
      <c r="OLN126" s="433"/>
      <c r="OLO126" s="433"/>
      <c r="OLP126" s="433"/>
      <c r="OLQ126" s="433"/>
      <c r="OLR126" s="433"/>
      <c r="OLS126" s="433"/>
      <c r="OLT126" s="433"/>
      <c r="OLU126" s="433"/>
      <c r="OLV126" s="433"/>
      <c r="OLW126" s="433"/>
      <c r="OLX126" s="433"/>
      <c r="OLY126" s="433"/>
      <c r="OLZ126" s="433"/>
      <c r="OMA126" s="433"/>
      <c r="OMB126" s="433"/>
      <c r="OMC126" s="433"/>
      <c r="OMD126" s="433"/>
      <c r="OME126" s="433"/>
      <c r="OMF126" s="433"/>
      <c r="OMG126" s="433"/>
      <c r="OMH126" s="433"/>
      <c r="OMI126" s="433"/>
      <c r="OMJ126" s="433"/>
      <c r="OMK126" s="433"/>
      <c r="OML126" s="433"/>
      <c r="OMM126" s="433"/>
      <c r="OMN126" s="433"/>
      <c r="OMO126" s="433"/>
      <c r="OMP126" s="433"/>
      <c r="OMQ126" s="433"/>
      <c r="OMR126" s="433"/>
      <c r="OMS126" s="433"/>
      <c r="OMT126" s="433"/>
      <c r="OMU126" s="433"/>
      <c r="OMV126" s="433"/>
      <c r="OMW126" s="433"/>
      <c r="OMX126" s="433"/>
      <c r="OMY126" s="433"/>
      <c r="OMZ126" s="433"/>
      <c r="ONA126" s="433"/>
      <c r="ONB126" s="433"/>
      <c r="ONC126" s="433"/>
      <c r="OND126" s="433"/>
      <c r="ONE126" s="433"/>
      <c r="ONF126" s="433"/>
      <c r="ONG126" s="433"/>
      <c r="ONH126" s="433"/>
      <c r="ONI126" s="433"/>
      <c r="ONJ126" s="433"/>
      <c r="ONK126" s="433"/>
      <c r="ONL126" s="433"/>
      <c r="ONM126" s="433"/>
      <c r="ONN126" s="433"/>
      <c r="ONO126" s="433"/>
      <c r="ONP126" s="433"/>
      <c r="ONQ126" s="433"/>
      <c r="ONR126" s="433"/>
      <c r="ONS126" s="433"/>
      <c r="ONT126" s="433"/>
      <c r="ONU126" s="433"/>
      <c r="ONV126" s="433"/>
      <c r="ONW126" s="433"/>
      <c r="ONX126" s="433"/>
      <c r="ONY126" s="433"/>
      <c r="ONZ126" s="433"/>
      <c r="OOA126" s="433"/>
      <c r="OOB126" s="433"/>
      <c r="OOC126" s="433"/>
      <c r="OOD126" s="433"/>
      <c r="OOE126" s="433"/>
      <c r="OOF126" s="433"/>
      <c r="OOG126" s="433"/>
      <c r="OOH126" s="433"/>
      <c r="OOI126" s="433"/>
      <c r="OOJ126" s="433"/>
      <c r="OOK126" s="433"/>
      <c r="OOL126" s="433"/>
      <c r="OOM126" s="433"/>
      <c r="OON126" s="433"/>
      <c r="OOO126" s="433"/>
      <c r="OOP126" s="433"/>
      <c r="OOQ126" s="433"/>
      <c r="OOR126" s="433"/>
      <c r="OOS126" s="433"/>
      <c r="OOT126" s="433"/>
      <c r="OOU126" s="433"/>
      <c r="OOV126" s="433"/>
      <c r="OOW126" s="433"/>
      <c r="OOX126" s="433"/>
      <c r="OOY126" s="433"/>
      <c r="OOZ126" s="433"/>
      <c r="OPA126" s="433"/>
      <c r="OPB126" s="433"/>
      <c r="OPC126" s="433"/>
      <c r="OPD126" s="433"/>
      <c r="OPE126" s="433"/>
      <c r="OPF126" s="433"/>
      <c r="OPG126" s="433"/>
      <c r="OPH126" s="433"/>
      <c r="OPI126" s="433"/>
      <c r="OPJ126" s="433"/>
      <c r="OPK126" s="433"/>
      <c r="OPL126" s="433"/>
      <c r="OPM126" s="433"/>
      <c r="OPN126" s="433"/>
      <c r="OPO126" s="433"/>
      <c r="OPP126" s="433"/>
      <c r="OPQ126" s="433"/>
      <c r="OPR126" s="433"/>
      <c r="OPS126" s="433"/>
      <c r="OPT126" s="433"/>
      <c r="OPU126" s="433"/>
      <c r="OPV126" s="433"/>
      <c r="OPW126" s="433"/>
      <c r="OPX126" s="433"/>
      <c r="OPY126" s="433"/>
      <c r="OPZ126" s="433"/>
      <c r="OQA126" s="433"/>
      <c r="OQB126" s="433"/>
      <c r="OQC126" s="433"/>
      <c r="OQD126" s="433"/>
      <c r="OQE126" s="433"/>
      <c r="OQF126" s="433"/>
      <c r="OQG126" s="433"/>
      <c r="OQH126" s="433"/>
      <c r="OQI126" s="433"/>
      <c r="OQJ126" s="433"/>
      <c r="OQK126" s="433"/>
      <c r="OQL126" s="433"/>
      <c r="OQM126" s="433"/>
      <c r="OQN126" s="433"/>
      <c r="OQO126" s="433"/>
      <c r="OQP126" s="433"/>
      <c r="OQQ126" s="433"/>
      <c r="OQR126" s="433"/>
      <c r="OQS126" s="433"/>
      <c r="OQT126" s="433"/>
      <c r="OQU126" s="433"/>
      <c r="OQV126" s="433"/>
      <c r="OQW126" s="433"/>
      <c r="OQX126" s="433"/>
      <c r="OQY126" s="433"/>
      <c r="OQZ126" s="433"/>
      <c r="ORA126" s="433"/>
      <c r="ORB126" s="433"/>
      <c r="ORC126" s="433"/>
      <c r="ORD126" s="433"/>
      <c r="ORE126" s="433"/>
      <c r="ORF126" s="433"/>
      <c r="ORG126" s="433"/>
      <c r="ORH126" s="433"/>
      <c r="ORI126" s="433"/>
      <c r="ORJ126" s="433"/>
      <c r="ORK126" s="433"/>
      <c r="ORL126" s="433"/>
      <c r="ORM126" s="433"/>
      <c r="ORN126" s="433"/>
      <c r="ORO126" s="433"/>
      <c r="ORP126" s="433"/>
      <c r="ORQ126" s="433"/>
      <c r="ORR126" s="433"/>
      <c r="ORS126" s="433"/>
      <c r="ORT126" s="433"/>
      <c r="ORU126" s="433"/>
      <c r="ORV126" s="433"/>
      <c r="ORW126" s="433"/>
      <c r="ORX126" s="433"/>
      <c r="ORY126" s="433"/>
      <c r="ORZ126" s="433"/>
      <c r="OSA126" s="433"/>
      <c r="OSB126" s="433"/>
      <c r="OSC126" s="433"/>
      <c r="OSD126" s="433"/>
      <c r="OSE126" s="433"/>
      <c r="OSF126" s="433"/>
      <c r="OSG126" s="433"/>
      <c r="OSH126" s="433"/>
      <c r="OSI126" s="433"/>
      <c r="OSJ126" s="433"/>
      <c r="OSK126" s="433"/>
      <c r="OSL126" s="433"/>
      <c r="OSM126" s="433"/>
      <c r="OSN126" s="433"/>
      <c r="OSO126" s="433"/>
      <c r="OSP126" s="433"/>
      <c r="OSQ126" s="433"/>
      <c r="OSR126" s="433"/>
      <c r="OSS126" s="433"/>
      <c r="OST126" s="433"/>
      <c r="OSU126" s="433"/>
      <c r="OSV126" s="433"/>
      <c r="OSW126" s="433"/>
      <c r="OSX126" s="433"/>
      <c r="OSY126" s="433"/>
      <c r="OSZ126" s="433"/>
      <c r="OTA126" s="433"/>
      <c r="OTB126" s="433"/>
      <c r="OTC126" s="433"/>
      <c r="OTD126" s="433"/>
      <c r="OTE126" s="433"/>
      <c r="OTF126" s="433"/>
      <c r="OTG126" s="433"/>
      <c r="OTH126" s="433"/>
      <c r="OTI126" s="433"/>
      <c r="OTJ126" s="433"/>
      <c r="OTK126" s="433"/>
      <c r="OTL126" s="433"/>
      <c r="OTM126" s="433"/>
      <c r="OTN126" s="433"/>
      <c r="OTO126" s="433"/>
      <c r="OTP126" s="433"/>
      <c r="OTQ126" s="433"/>
      <c r="OTR126" s="433"/>
      <c r="OTS126" s="433"/>
      <c r="OTT126" s="433"/>
      <c r="OTU126" s="433"/>
      <c r="OTV126" s="433"/>
      <c r="OTW126" s="433"/>
      <c r="OTX126" s="433"/>
      <c r="OTY126" s="433"/>
      <c r="OTZ126" s="433"/>
      <c r="OUA126" s="433"/>
      <c r="OUB126" s="433"/>
      <c r="OUC126" s="433"/>
      <c r="OUD126" s="433"/>
      <c r="OUE126" s="433"/>
      <c r="OUF126" s="433"/>
      <c r="OUG126" s="433"/>
      <c r="OUH126" s="433"/>
      <c r="OUI126" s="433"/>
      <c r="OUJ126" s="433"/>
      <c r="OUK126" s="433"/>
      <c r="OUL126" s="433"/>
      <c r="OUM126" s="433"/>
      <c r="OUN126" s="433"/>
      <c r="OUO126" s="433"/>
      <c r="OUP126" s="433"/>
      <c r="OUQ126" s="433"/>
      <c r="OUR126" s="433"/>
      <c r="OUS126" s="433"/>
      <c r="OUT126" s="433"/>
      <c r="OUU126" s="433"/>
      <c r="OUV126" s="433"/>
      <c r="OUW126" s="433"/>
      <c r="OUX126" s="433"/>
      <c r="OUY126" s="433"/>
      <c r="OUZ126" s="433"/>
      <c r="OVA126" s="433"/>
      <c r="OVB126" s="433"/>
      <c r="OVC126" s="433"/>
      <c r="OVD126" s="433"/>
      <c r="OVE126" s="433"/>
      <c r="OVF126" s="433"/>
      <c r="OVG126" s="433"/>
      <c r="OVH126" s="433"/>
      <c r="OVI126" s="433"/>
      <c r="OVJ126" s="433"/>
      <c r="OVK126" s="433"/>
      <c r="OVL126" s="433"/>
      <c r="OVM126" s="433"/>
      <c r="OVN126" s="433"/>
      <c r="OVO126" s="433"/>
      <c r="OVP126" s="433"/>
      <c r="OVQ126" s="433"/>
      <c r="OVR126" s="433"/>
      <c r="OVS126" s="433"/>
      <c r="OVT126" s="433"/>
      <c r="OVU126" s="433"/>
      <c r="OVV126" s="433"/>
      <c r="OVW126" s="433"/>
      <c r="OVX126" s="433"/>
      <c r="OVY126" s="433"/>
      <c r="OVZ126" s="433"/>
      <c r="OWA126" s="433"/>
      <c r="OWB126" s="433"/>
      <c r="OWC126" s="433"/>
      <c r="OWD126" s="433"/>
      <c r="OWE126" s="433"/>
      <c r="OWF126" s="433"/>
      <c r="OWG126" s="433"/>
      <c r="OWH126" s="433"/>
      <c r="OWI126" s="433"/>
      <c r="OWJ126" s="433"/>
      <c r="OWK126" s="433"/>
      <c r="OWL126" s="433"/>
      <c r="OWM126" s="433"/>
      <c r="OWN126" s="433"/>
      <c r="OWO126" s="433"/>
      <c r="OWP126" s="433"/>
      <c r="OWQ126" s="433"/>
      <c r="OWR126" s="433"/>
      <c r="OWS126" s="433"/>
      <c r="OWT126" s="433"/>
      <c r="OWU126" s="433"/>
      <c r="OWV126" s="433"/>
      <c r="OWW126" s="433"/>
      <c r="OWX126" s="433"/>
      <c r="OWY126" s="433"/>
      <c r="OWZ126" s="433"/>
      <c r="OXA126" s="433"/>
      <c r="OXB126" s="433"/>
      <c r="OXC126" s="433"/>
      <c r="OXD126" s="433"/>
      <c r="OXE126" s="433"/>
      <c r="OXF126" s="433"/>
      <c r="OXG126" s="433"/>
      <c r="OXH126" s="433"/>
      <c r="OXI126" s="433"/>
      <c r="OXJ126" s="433"/>
      <c r="OXK126" s="433"/>
      <c r="OXL126" s="433"/>
      <c r="OXM126" s="433"/>
      <c r="OXN126" s="433"/>
      <c r="OXO126" s="433"/>
      <c r="OXP126" s="433"/>
      <c r="OXQ126" s="433"/>
      <c r="OXR126" s="433"/>
      <c r="OXS126" s="433"/>
      <c r="OXT126" s="433"/>
      <c r="OXU126" s="433"/>
      <c r="OXV126" s="433"/>
      <c r="OXW126" s="433"/>
      <c r="OXX126" s="433"/>
      <c r="OXY126" s="433"/>
      <c r="OXZ126" s="433"/>
      <c r="OYA126" s="433"/>
      <c r="OYB126" s="433"/>
      <c r="OYC126" s="433"/>
      <c r="OYD126" s="433"/>
      <c r="OYE126" s="433"/>
      <c r="OYF126" s="433"/>
      <c r="OYG126" s="433"/>
      <c r="OYH126" s="433"/>
      <c r="OYI126" s="433"/>
      <c r="OYJ126" s="433"/>
      <c r="OYK126" s="433"/>
      <c r="OYL126" s="433"/>
      <c r="OYM126" s="433"/>
      <c r="OYN126" s="433"/>
      <c r="OYO126" s="433"/>
      <c r="OYP126" s="433"/>
      <c r="OYQ126" s="433"/>
      <c r="OYR126" s="433"/>
      <c r="OYS126" s="433"/>
      <c r="OYT126" s="433"/>
      <c r="OYU126" s="433"/>
      <c r="OYV126" s="433"/>
      <c r="OYW126" s="433"/>
      <c r="OYX126" s="433"/>
      <c r="OYY126" s="433"/>
      <c r="OYZ126" s="433"/>
      <c r="OZA126" s="433"/>
      <c r="OZB126" s="433"/>
      <c r="OZC126" s="433"/>
      <c r="OZD126" s="433"/>
      <c r="OZE126" s="433"/>
      <c r="OZF126" s="433"/>
      <c r="OZG126" s="433"/>
      <c r="OZH126" s="433"/>
      <c r="OZI126" s="433"/>
      <c r="OZJ126" s="433"/>
      <c r="OZK126" s="433"/>
      <c r="OZL126" s="433"/>
      <c r="OZM126" s="433"/>
      <c r="OZN126" s="433"/>
      <c r="OZO126" s="433"/>
      <c r="OZP126" s="433"/>
      <c r="OZQ126" s="433"/>
      <c r="OZR126" s="433"/>
      <c r="OZS126" s="433"/>
      <c r="OZT126" s="433"/>
      <c r="OZU126" s="433"/>
      <c r="OZV126" s="433"/>
      <c r="OZW126" s="433"/>
      <c r="OZX126" s="433"/>
      <c r="OZY126" s="433"/>
      <c r="OZZ126" s="433"/>
      <c r="PAA126" s="433"/>
      <c r="PAB126" s="433"/>
      <c r="PAC126" s="433"/>
      <c r="PAD126" s="433"/>
      <c r="PAE126" s="433"/>
      <c r="PAF126" s="433"/>
      <c r="PAG126" s="433"/>
      <c r="PAH126" s="433"/>
      <c r="PAI126" s="433"/>
      <c r="PAJ126" s="433"/>
      <c r="PAK126" s="433"/>
      <c r="PAL126" s="433"/>
      <c r="PAM126" s="433"/>
      <c r="PAN126" s="433"/>
      <c r="PAO126" s="433"/>
      <c r="PAP126" s="433"/>
      <c r="PAQ126" s="433"/>
      <c r="PAR126" s="433"/>
      <c r="PAS126" s="433"/>
      <c r="PAT126" s="433"/>
      <c r="PAU126" s="433"/>
      <c r="PAV126" s="433"/>
      <c r="PAW126" s="433"/>
      <c r="PAX126" s="433"/>
      <c r="PAY126" s="433"/>
      <c r="PAZ126" s="433"/>
      <c r="PBA126" s="433"/>
      <c r="PBB126" s="433"/>
      <c r="PBC126" s="433"/>
      <c r="PBD126" s="433"/>
      <c r="PBE126" s="433"/>
      <c r="PBF126" s="433"/>
      <c r="PBG126" s="433"/>
      <c r="PBH126" s="433"/>
      <c r="PBI126" s="433"/>
      <c r="PBJ126" s="433"/>
      <c r="PBK126" s="433"/>
      <c r="PBL126" s="433"/>
      <c r="PBM126" s="433"/>
      <c r="PBN126" s="433"/>
      <c r="PBO126" s="433"/>
      <c r="PBP126" s="433"/>
      <c r="PBQ126" s="433"/>
      <c r="PBR126" s="433"/>
      <c r="PBS126" s="433"/>
      <c r="PBT126" s="433"/>
      <c r="PBU126" s="433"/>
      <c r="PBV126" s="433"/>
      <c r="PBW126" s="433"/>
      <c r="PBX126" s="433"/>
      <c r="PBY126" s="433"/>
      <c r="PBZ126" s="433"/>
      <c r="PCA126" s="433"/>
      <c r="PCB126" s="433"/>
      <c r="PCC126" s="433"/>
      <c r="PCD126" s="433"/>
      <c r="PCE126" s="433"/>
      <c r="PCF126" s="433"/>
      <c r="PCG126" s="433"/>
      <c r="PCH126" s="433"/>
      <c r="PCI126" s="433"/>
      <c r="PCJ126" s="433"/>
      <c r="PCK126" s="433"/>
      <c r="PCL126" s="433"/>
      <c r="PCM126" s="433"/>
      <c r="PCN126" s="433"/>
      <c r="PCO126" s="433"/>
      <c r="PCP126" s="433"/>
      <c r="PCQ126" s="433"/>
      <c r="PCR126" s="433"/>
      <c r="PCS126" s="433"/>
      <c r="PCT126" s="433"/>
      <c r="PCU126" s="433"/>
      <c r="PCV126" s="433"/>
      <c r="PCW126" s="433"/>
      <c r="PCX126" s="433"/>
      <c r="PCY126" s="433"/>
      <c r="PCZ126" s="433"/>
      <c r="PDA126" s="433"/>
      <c r="PDB126" s="433"/>
      <c r="PDC126" s="433"/>
      <c r="PDD126" s="433"/>
      <c r="PDE126" s="433"/>
      <c r="PDF126" s="433"/>
      <c r="PDG126" s="433"/>
      <c r="PDH126" s="433"/>
      <c r="PDI126" s="433"/>
      <c r="PDJ126" s="433"/>
      <c r="PDK126" s="433"/>
      <c r="PDL126" s="433"/>
      <c r="PDM126" s="433"/>
      <c r="PDN126" s="433"/>
      <c r="PDO126" s="433"/>
      <c r="PDP126" s="433"/>
      <c r="PDQ126" s="433"/>
      <c r="PDR126" s="433"/>
      <c r="PDS126" s="433"/>
      <c r="PDT126" s="433"/>
      <c r="PDU126" s="433"/>
      <c r="PDV126" s="433"/>
      <c r="PDW126" s="433"/>
      <c r="PDX126" s="433"/>
      <c r="PDY126" s="433"/>
      <c r="PDZ126" s="433"/>
      <c r="PEA126" s="433"/>
      <c r="PEB126" s="433"/>
      <c r="PEC126" s="433"/>
      <c r="PED126" s="433"/>
      <c r="PEE126" s="433"/>
      <c r="PEF126" s="433"/>
      <c r="PEG126" s="433"/>
      <c r="PEH126" s="433"/>
      <c r="PEI126" s="433"/>
      <c r="PEJ126" s="433"/>
      <c r="PEK126" s="433"/>
      <c r="PEL126" s="433"/>
      <c r="PEM126" s="433"/>
      <c r="PEN126" s="433"/>
      <c r="PEO126" s="433"/>
      <c r="PEP126" s="433"/>
      <c r="PEQ126" s="433"/>
      <c r="PER126" s="433"/>
      <c r="PES126" s="433"/>
      <c r="PET126" s="433"/>
      <c r="PEU126" s="433"/>
      <c r="PEV126" s="433"/>
      <c r="PEW126" s="433"/>
      <c r="PEX126" s="433"/>
      <c r="PEY126" s="433"/>
      <c r="PEZ126" s="433"/>
      <c r="PFA126" s="433"/>
      <c r="PFB126" s="433"/>
      <c r="PFC126" s="433"/>
      <c r="PFD126" s="433"/>
      <c r="PFE126" s="433"/>
      <c r="PFF126" s="433"/>
      <c r="PFG126" s="433"/>
      <c r="PFH126" s="433"/>
      <c r="PFI126" s="433"/>
      <c r="PFJ126" s="433"/>
      <c r="PFK126" s="433"/>
      <c r="PFL126" s="433"/>
      <c r="PFM126" s="433"/>
      <c r="PFN126" s="433"/>
      <c r="PFO126" s="433"/>
      <c r="PFP126" s="433"/>
      <c r="PFQ126" s="433"/>
      <c r="PFR126" s="433"/>
      <c r="PFS126" s="433"/>
      <c r="PFT126" s="433"/>
      <c r="PFU126" s="433"/>
      <c r="PFV126" s="433"/>
      <c r="PFW126" s="433"/>
      <c r="PFX126" s="433"/>
      <c r="PFY126" s="433"/>
      <c r="PFZ126" s="433"/>
      <c r="PGA126" s="433"/>
      <c r="PGB126" s="433"/>
      <c r="PGC126" s="433"/>
      <c r="PGD126" s="433"/>
      <c r="PGE126" s="433"/>
      <c r="PGF126" s="433"/>
      <c r="PGG126" s="433"/>
      <c r="PGH126" s="433"/>
      <c r="PGI126" s="433"/>
      <c r="PGJ126" s="433"/>
      <c r="PGK126" s="433"/>
      <c r="PGL126" s="433"/>
      <c r="PGM126" s="433"/>
      <c r="PGN126" s="433"/>
      <c r="PGO126" s="433"/>
      <c r="PGP126" s="433"/>
      <c r="PGQ126" s="433"/>
      <c r="PGR126" s="433"/>
      <c r="PGS126" s="433"/>
      <c r="PGT126" s="433"/>
      <c r="PGU126" s="433"/>
      <c r="PGV126" s="433"/>
      <c r="PGW126" s="433"/>
      <c r="PGX126" s="433"/>
      <c r="PGY126" s="433"/>
      <c r="PGZ126" s="433"/>
      <c r="PHA126" s="433"/>
      <c r="PHB126" s="433"/>
      <c r="PHC126" s="433"/>
      <c r="PHD126" s="433"/>
      <c r="PHE126" s="433"/>
      <c r="PHF126" s="433"/>
      <c r="PHG126" s="433"/>
      <c r="PHH126" s="433"/>
      <c r="PHI126" s="433"/>
      <c r="PHJ126" s="433"/>
      <c r="PHK126" s="433"/>
      <c r="PHL126" s="433"/>
      <c r="PHM126" s="433"/>
      <c r="PHN126" s="433"/>
      <c r="PHO126" s="433"/>
      <c r="PHP126" s="433"/>
      <c r="PHQ126" s="433"/>
      <c r="PHR126" s="433"/>
      <c r="PHS126" s="433"/>
      <c r="PHT126" s="433"/>
      <c r="PHU126" s="433"/>
      <c r="PHV126" s="433"/>
      <c r="PHW126" s="433"/>
      <c r="PHX126" s="433"/>
      <c r="PHY126" s="433"/>
      <c r="PHZ126" s="433"/>
      <c r="PIA126" s="433"/>
      <c r="PIB126" s="433"/>
      <c r="PIC126" s="433"/>
      <c r="PID126" s="433"/>
      <c r="PIE126" s="433"/>
      <c r="PIF126" s="433"/>
      <c r="PIG126" s="433"/>
      <c r="PIH126" s="433"/>
      <c r="PII126" s="433"/>
      <c r="PIJ126" s="433"/>
      <c r="PIK126" s="433"/>
      <c r="PIL126" s="433"/>
      <c r="PIM126" s="433"/>
      <c r="PIN126" s="433"/>
      <c r="PIO126" s="433"/>
      <c r="PIP126" s="433"/>
      <c r="PIQ126" s="433"/>
      <c r="PIR126" s="433"/>
      <c r="PIS126" s="433"/>
      <c r="PIT126" s="433"/>
      <c r="PIU126" s="433"/>
      <c r="PIV126" s="433"/>
      <c r="PIW126" s="433"/>
      <c r="PIX126" s="433"/>
      <c r="PIY126" s="433"/>
      <c r="PIZ126" s="433"/>
      <c r="PJA126" s="433"/>
      <c r="PJB126" s="433"/>
      <c r="PJC126" s="433"/>
      <c r="PJD126" s="433"/>
      <c r="PJE126" s="433"/>
      <c r="PJF126" s="433"/>
      <c r="PJG126" s="433"/>
      <c r="PJH126" s="433"/>
      <c r="PJI126" s="433"/>
      <c r="PJJ126" s="433"/>
      <c r="PJK126" s="433"/>
      <c r="PJL126" s="433"/>
      <c r="PJM126" s="433"/>
      <c r="PJN126" s="433"/>
      <c r="PJO126" s="433"/>
      <c r="PJP126" s="433"/>
      <c r="PJQ126" s="433"/>
      <c r="PJR126" s="433"/>
      <c r="PJS126" s="433"/>
      <c r="PJT126" s="433"/>
      <c r="PJU126" s="433"/>
      <c r="PJV126" s="433"/>
      <c r="PJW126" s="433"/>
      <c r="PJX126" s="433"/>
      <c r="PJY126" s="433"/>
      <c r="PJZ126" s="433"/>
      <c r="PKA126" s="433"/>
      <c r="PKB126" s="433"/>
      <c r="PKC126" s="433"/>
      <c r="PKD126" s="433"/>
      <c r="PKE126" s="433"/>
      <c r="PKF126" s="433"/>
      <c r="PKG126" s="433"/>
      <c r="PKH126" s="433"/>
      <c r="PKI126" s="433"/>
      <c r="PKJ126" s="433"/>
      <c r="PKK126" s="433"/>
      <c r="PKL126" s="433"/>
      <c r="PKM126" s="433"/>
      <c r="PKN126" s="433"/>
      <c r="PKO126" s="433"/>
      <c r="PKP126" s="433"/>
      <c r="PKQ126" s="433"/>
      <c r="PKR126" s="433"/>
      <c r="PKS126" s="433"/>
      <c r="PKT126" s="433"/>
      <c r="PKU126" s="433"/>
      <c r="PKV126" s="433"/>
      <c r="PKW126" s="433"/>
      <c r="PKX126" s="433"/>
      <c r="PKY126" s="433"/>
      <c r="PKZ126" s="433"/>
      <c r="PLA126" s="433"/>
      <c r="PLB126" s="433"/>
      <c r="PLC126" s="433"/>
      <c r="PLD126" s="433"/>
      <c r="PLE126" s="433"/>
      <c r="PLF126" s="433"/>
      <c r="PLG126" s="433"/>
      <c r="PLH126" s="433"/>
      <c r="PLI126" s="433"/>
      <c r="PLJ126" s="433"/>
      <c r="PLK126" s="433"/>
      <c r="PLL126" s="433"/>
      <c r="PLM126" s="433"/>
      <c r="PLN126" s="433"/>
      <c r="PLO126" s="433"/>
      <c r="PLP126" s="433"/>
      <c r="PLQ126" s="433"/>
      <c r="PLR126" s="433"/>
      <c r="PLS126" s="433"/>
      <c r="PLT126" s="433"/>
      <c r="PLU126" s="433"/>
      <c r="PLV126" s="433"/>
      <c r="PLW126" s="433"/>
      <c r="PLX126" s="433"/>
      <c r="PLY126" s="433"/>
      <c r="PLZ126" s="433"/>
      <c r="PMA126" s="433"/>
      <c r="PMB126" s="433"/>
      <c r="PMC126" s="433"/>
      <c r="PMD126" s="433"/>
      <c r="PME126" s="433"/>
      <c r="PMF126" s="433"/>
      <c r="PMG126" s="433"/>
      <c r="PMH126" s="433"/>
      <c r="PMI126" s="433"/>
      <c r="PMJ126" s="433"/>
      <c r="PMK126" s="433"/>
      <c r="PML126" s="433"/>
      <c r="PMM126" s="433"/>
      <c r="PMN126" s="433"/>
      <c r="PMO126" s="433"/>
      <c r="PMP126" s="433"/>
      <c r="PMQ126" s="433"/>
      <c r="PMR126" s="433"/>
      <c r="PMS126" s="433"/>
      <c r="PMT126" s="433"/>
      <c r="PMU126" s="433"/>
      <c r="PMV126" s="433"/>
      <c r="PMW126" s="433"/>
      <c r="PMX126" s="433"/>
      <c r="PMY126" s="433"/>
      <c r="PMZ126" s="433"/>
      <c r="PNA126" s="433"/>
      <c r="PNB126" s="433"/>
      <c r="PNC126" s="433"/>
      <c r="PND126" s="433"/>
      <c r="PNE126" s="433"/>
      <c r="PNF126" s="433"/>
      <c r="PNG126" s="433"/>
      <c r="PNH126" s="433"/>
      <c r="PNI126" s="433"/>
      <c r="PNJ126" s="433"/>
      <c r="PNK126" s="433"/>
      <c r="PNL126" s="433"/>
      <c r="PNM126" s="433"/>
      <c r="PNN126" s="433"/>
      <c r="PNO126" s="433"/>
      <c r="PNP126" s="433"/>
      <c r="PNQ126" s="433"/>
      <c r="PNR126" s="433"/>
      <c r="PNS126" s="433"/>
      <c r="PNT126" s="433"/>
      <c r="PNU126" s="433"/>
      <c r="PNV126" s="433"/>
      <c r="PNW126" s="433"/>
      <c r="PNX126" s="433"/>
      <c r="PNY126" s="433"/>
      <c r="PNZ126" s="433"/>
      <c r="POA126" s="433"/>
      <c r="POB126" s="433"/>
      <c r="POC126" s="433"/>
      <c r="POD126" s="433"/>
      <c r="POE126" s="433"/>
      <c r="POF126" s="433"/>
      <c r="POG126" s="433"/>
      <c r="POH126" s="433"/>
      <c r="POI126" s="433"/>
      <c r="POJ126" s="433"/>
      <c r="POK126" s="433"/>
      <c r="POL126" s="433"/>
      <c r="POM126" s="433"/>
      <c r="PON126" s="433"/>
      <c r="POO126" s="433"/>
      <c r="POP126" s="433"/>
      <c r="POQ126" s="433"/>
      <c r="POR126" s="433"/>
      <c r="POS126" s="433"/>
      <c r="POT126" s="433"/>
      <c r="POU126" s="433"/>
      <c r="POV126" s="433"/>
      <c r="POW126" s="433"/>
      <c r="POX126" s="433"/>
      <c r="POY126" s="433"/>
      <c r="POZ126" s="433"/>
      <c r="PPA126" s="433"/>
      <c r="PPB126" s="433"/>
      <c r="PPC126" s="433"/>
      <c r="PPD126" s="433"/>
      <c r="PPE126" s="433"/>
      <c r="PPF126" s="433"/>
      <c r="PPG126" s="433"/>
      <c r="PPH126" s="433"/>
      <c r="PPI126" s="433"/>
      <c r="PPJ126" s="433"/>
      <c r="PPK126" s="433"/>
      <c r="PPL126" s="433"/>
      <c r="PPM126" s="433"/>
      <c r="PPN126" s="433"/>
      <c r="PPO126" s="433"/>
      <c r="PPP126" s="433"/>
      <c r="PPQ126" s="433"/>
      <c r="PPR126" s="433"/>
      <c r="PPS126" s="433"/>
      <c r="PPT126" s="433"/>
      <c r="PPU126" s="433"/>
      <c r="PPV126" s="433"/>
      <c r="PPW126" s="433"/>
      <c r="PPX126" s="433"/>
      <c r="PPY126" s="433"/>
      <c r="PPZ126" s="433"/>
      <c r="PQA126" s="433"/>
      <c r="PQB126" s="433"/>
      <c r="PQC126" s="433"/>
      <c r="PQD126" s="433"/>
      <c r="PQE126" s="433"/>
      <c r="PQF126" s="433"/>
      <c r="PQG126" s="433"/>
      <c r="PQH126" s="433"/>
      <c r="PQI126" s="433"/>
      <c r="PQJ126" s="433"/>
      <c r="PQK126" s="433"/>
      <c r="PQL126" s="433"/>
      <c r="PQM126" s="433"/>
      <c r="PQN126" s="433"/>
      <c r="PQO126" s="433"/>
      <c r="PQP126" s="433"/>
      <c r="PQQ126" s="433"/>
      <c r="PQR126" s="433"/>
      <c r="PQS126" s="433"/>
      <c r="PQT126" s="433"/>
      <c r="PQU126" s="433"/>
      <c r="PQV126" s="433"/>
      <c r="PQW126" s="433"/>
      <c r="PQX126" s="433"/>
      <c r="PQY126" s="433"/>
      <c r="PQZ126" s="433"/>
      <c r="PRA126" s="433"/>
      <c r="PRB126" s="433"/>
      <c r="PRC126" s="433"/>
      <c r="PRD126" s="433"/>
      <c r="PRE126" s="433"/>
      <c r="PRF126" s="433"/>
      <c r="PRG126" s="433"/>
      <c r="PRH126" s="433"/>
      <c r="PRI126" s="433"/>
      <c r="PRJ126" s="433"/>
      <c r="PRK126" s="433"/>
      <c r="PRL126" s="433"/>
      <c r="PRM126" s="433"/>
      <c r="PRN126" s="433"/>
      <c r="PRO126" s="433"/>
      <c r="PRP126" s="433"/>
      <c r="PRQ126" s="433"/>
      <c r="PRR126" s="433"/>
      <c r="PRS126" s="433"/>
      <c r="PRT126" s="433"/>
      <c r="PRU126" s="433"/>
      <c r="PRV126" s="433"/>
      <c r="PRW126" s="433"/>
      <c r="PRX126" s="433"/>
      <c r="PRY126" s="433"/>
      <c r="PRZ126" s="433"/>
      <c r="PSA126" s="433"/>
      <c r="PSB126" s="433"/>
      <c r="PSC126" s="433"/>
      <c r="PSD126" s="433"/>
      <c r="PSE126" s="433"/>
      <c r="PSF126" s="433"/>
      <c r="PSG126" s="433"/>
      <c r="PSH126" s="433"/>
      <c r="PSI126" s="433"/>
      <c r="PSJ126" s="433"/>
      <c r="PSK126" s="433"/>
      <c r="PSL126" s="433"/>
      <c r="PSM126" s="433"/>
      <c r="PSN126" s="433"/>
      <c r="PSO126" s="433"/>
      <c r="PSP126" s="433"/>
      <c r="PSQ126" s="433"/>
      <c r="PSR126" s="433"/>
      <c r="PSS126" s="433"/>
      <c r="PST126" s="433"/>
      <c r="PSU126" s="433"/>
      <c r="PSV126" s="433"/>
      <c r="PSW126" s="433"/>
      <c r="PSX126" s="433"/>
      <c r="PSY126" s="433"/>
      <c r="PSZ126" s="433"/>
      <c r="PTA126" s="433"/>
      <c r="PTB126" s="433"/>
      <c r="PTC126" s="433"/>
      <c r="PTD126" s="433"/>
      <c r="PTE126" s="433"/>
      <c r="PTF126" s="433"/>
      <c r="PTG126" s="433"/>
      <c r="PTH126" s="433"/>
      <c r="PTI126" s="433"/>
      <c r="PTJ126" s="433"/>
      <c r="PTK126" s="433"/>
      <c r="PTL126" s="433"/>
      <c r="PTM126" s="433"/>
      <c r="PTN126" s="433"/>
      <c r="PTO126" s="433"/>
      <c r="PTP126" s="433"/>
      <c r="PTQ126" s="433"/>
      <c r="PTR126" s="433"/>
      <c r="PTS126" s="433"/>
      <c r="PTT126" s="433"/>
      <c r="PTU126" s="433"/>
      <c r="PTV126" s="433"/>
      <c r="PTW126" s="433"/>
      <c r="PTX126" s="433"/>
      <c r="PTY126" s="433"/>
      <c r="PTZ126" s="433"/>
      <c r="PUA126" s="433"/>
      <c r="PUB126" s="433"/>
      <c r="PUC126" s="433"/>
      <c r="PUD126" s="433"/>
      <c r="PUE126" s="433"/>
      <c r="PUF126" s="433"/>
      <c r="PUG126" s="433"/>
      <c r="PUH126" s="433"/>
      <c r="PUI126" s="433"/>
      <c r="PUJ126" s="433"/>
      <c r="PUK126" s="433"/>
      <c r="PUL126" s="433"/>
      <c r="PUM126" s="433"/>
      <c r="PUN126" s="433"/>
      <c r="PUO126" s="433"/>
      <c r="PUP126" s="433"/>
      <c r="PUQ126" s="433"/>
      <c r="PUR126" s="433"/>
      <c r="PUS126" s="433"/>
      <c r="PUT126" s="433"/>
      <c r="PUU126" s="433"/>
      <c r="PUV126" s="433"/>
      <c r="PUW126" s="433"/>
      <c r="PUX126" s="433"/>
      <c r="PUY126" s="433"/>
      <c r="PUZ126" s="433"/>
      <c r="PVA126" s="433"/>
      <c r="PVB126" s="433"/>
      <c r="PVC126" s="433"/>
      <c r="PVD126" s="433"/>
      <c r="PVE126" s="433"/>
      <c r="PVF126" s="433"/>
      <c r="PVG126" s="433"/>
      <c r="PVH126" s="433"/>
      <c r="PVI126" s="433"/>
      <c r="PVJ126" s="433"/>
      <c r="PVK126" s="433"/>
      <c r="PVL126" s="433"/>
      <c r="PVM126" s="433"/>
      <c r="PVN126" s="433"/>
      <c r="PVO126" s="433"/>
      <c r="PVP126" s="433"/>
      <c r="PVQ126" s="433"/>
      <c r="PVR126" s="433"/>
      <c r="PVS126" s="433"/>
      <c r="PVT126" s="433"/>
      <c r="PVU126" s="433"/>
      <c r="PVV126" s="433"/>
      <c r="PVW126" s="433"/>
      <c r="PVX126" s="433"/>
      <c r="PVY126" s="433"/>
      <c r="PVZ126" s="433"/>
      <c r="PWA126" s="433"/>
      <c r="PWB126" s="433"/>
      <c r="PWC126" s="433"/>
      <c r="PWD126" s="433"/>
      <c r="PWE126" s="433"/>
      <c r="PWF126" s="433"/>
      <c r="PWG126" s="433"/>
      <c r="PWH126" s="433"/>
      <c r="PWI126" s="433"/>
      <c r="PWJ126" s="433"/>
      <c r="PWK126" s="433"/>
      <c r="PWL126" s="433"/>
      <c r="PWM126" s="433"/>
      <c r="PWN126" s="433"/>
      <c r="PWO126" s="433"/>
      <c r="PWP126" s="433"/>
      <c r="PWQ126" s="433"/>
      <c r="PWR126" s="433"/>
      <c r="PWS126" s="433"/>
      <c r="PWT126" s="433"/>
      <c r="PWU126" s="433"/>
      <c r="PWV126" s="433"/>
      <c r="PWW126" s="433"/>
      <c r="PWX126" s="433"/>
      <c r="PWY126" s="433"/>
      <c r="PWZ126" s="433"/>
      <c r="PXA126" s="433"/>
      <c r="PXB126" s="433"/>
      <c r="PXC126" s="433"/>
      <c r="PXD126" s="433"/>
      <c r="PXE126" s="433"/>
      <c r="PXF126" s="433"/>
      <c r="PXG126" s="433"/>
      <c r="PXH126" s="433"/>
      <c r="PXI126" s="433"/>
      <c r="PXJ126" s="433"/>
      <c r="PXK126" s="433"/>
      <c r="PXL126" s="433"/>
      <c r="PXM126" s="433"/>
      <c r="PXN126" s="433"/>
      <c r="PXO126" s="433"/>
      <c r="PXP126" s="433"/>
      <c r="PXQ126" s="433"/>
      <c r="PXR126" s="433"/>
      <c r="PXS126" s="433"/>
      <c r="PXT126" s="433"/>
      <c r="PXU126" s="433"/>
      <c r="PXV126" s="433"/>
      <c r="PXW126" s="433"/>
      <c r="PXX126" s="433"/>
      <c r="PXY126" s="433"/>
      <c r="PXZ126" s="433"/>
      <c r="PYA126" s="433"/>
      <c r="PYB126" s="433"/>
      <c r="PYC126" s="433"/>
      <c r="PYD126" s="433"/>
      <c r="PYE126" s="433"/>
      <c r="PYF126" s="433"/>
      <c r="PYG126" s="433"/>
      <c r="PYH126" s="433"/>
      <c r="PYI126" s="433"/>
      <c r="PYJ126" s="433"/>
      <c r="PYK126" s="433"/>
      <c r="PYL126" s="433"/>
      <c r="PYM126" s="433"/>
      <c r="PYN126" s="433"/>
      <c r="PYO126" s="433"/>
      <c r="PYP126" s="433"/>
      <c r="PYQ126" s="433"/>
      <c r="PYR126" s="433"/>
      <c r="PYS126" s="433"/>
      <c r="PYT126" s="433"/>
      <c r="PYU126" s="433"/>
      <c r="PYV126" s="433"/>
      <c r="PYW126" s="433"/>
      <c r="PYX126" s="433"/>
      <c r="PYY126" s="433"/>
      <c r="PYZ126" s="433"/>
      <c r="PZA126" s="433"/>
      <c r="PZB126" s="433"/>
      <c r="PZC126" s="433"/>
      <c r="PZD126" s="433"/>
      <c r="PZE126" s="433"/>
      <c r="PZF126" s="433"/>
      <c r="PZG126" s="433"/>
      <c r="PZH126" s="433"/>
      <c r="PZI126" s="433"/>
      <c r="PZJ126" s="433"/>
      <c r="PZK126" s="433"/>
      <c r="PZL126" s="433"/>
      <c r="PZM126" s="433"/>
      <c r="PZN126" s="433"/>
      <c r="PZO126" s="433"/>
      <c r="PZP126" s="433"/>
      <c r="PZQ126" s="433"/>
      <c r="PZR126" s="433"/>
      <c r="PZS126" s="433"/>
      <c r="PZT126" s="433"/>
      <c r="PZU126" s="433"/>
      <c r="PZV126" s="433"/>
      <c r="PZW126" s="433"/>
      <c r="PZX126" s="433"/>
      <c r="PZY126" s="433"/>
      <c r="PZZ126" s="433"/>
      <c r="QAA126" s="433"/>
      <c r="QAB126" s="433"/>
      <c r="QAC126" s="433"/>
      <c r="QAD126" s="433"/>
      <c r="QAE126" s="433"/>
      <c r="QAF126" s="433"/>
      <c r="QAG126" s="433"/>
      <c r="QAH126" s="433"/>
      <c r="QAI126" s="433"/>
      <c r="QAJ126" s="433"/>
      <c r="QAK126" s="433"/>
      <c r="QAL126" s="433"/>
      <c r="QAM126" s="433"/>
      <c r="QAN126" s="433"/>
      <c r="QAO126" s="433"/>
      <c r="QAP126" s="433"/>
      <c r="QAQ126" s="433"/>
      <c r="QAR126" s="433"/>
      <c r="QAS126" s="433"/>
      <c r="QAT126" s="433"/>
      <c r="QAU126" s="433"/>
      <c r="QAV126" s="433"/>
      <c r="QAW126" s="433"/>
      <c r="QAX126" s="433"/>
      <c r="QAY126" s="433"/>
      <c r="QAZ126" s="433"/>
      <c r="QBA126" s="433"/>
      <c r="QBB126" s="433"/>
      <c r="QBC126" s="433"/>
      <c r="QBD126" s="433"/>
      <c r="QBE126" s="433"/>
      <c r="QBF126" s="433"/>
      <c r="QBG126" s="433"/>
      <c r="QBH126" s="433"/>
      <c r="QBI126" s="433"/>
      <c r="QBJ126" s="433"/>
      <c r="QBK126" s="433"/>
      <c r="QBL126" s="433"/>
      <c r="QBM126" s="433"/>
      <c r="QBN126" s="433"/>
      <c r="QBO126" s="433"/>
      <c r="QBP126" s="433"/>
      <c r="QBQ126" s="433"/>
      <c r="QBR126" s="433"/>
      <c r="QBS126" s="433"/>
      <c r="QBT126" s="433"/>
      <c r="QBU126" s="433"/>
      <c r="QBV126" s="433"/>
      <c r="QBW126" s="433"/>
      <c r="QBX126" s="433"/>
      <c r="QBY126" s="433"/>
      <c r="QBZ126" s="433"/>
      <c r="QCA126" s="433"/>
      <c r="QCB126" s="433"/>
      <c r="QCC126" s="433"/>
      <c r="QCD126" s="433"/>
      <c r="QCE126" s="433"/>
      <c r="QCF126" s="433"/>
      <c r="QCG126" s="433"/>
      <c r="QCH126" s="433"/>
      <c r="QCI126" s="433"/>
      <c r="QCJ126" s="433"/>
      <c r="QCK126" s="433"/>
      <c r="QCL126" s="433"/>
      <c r="QCM126" s="433"/>
      <c r="QCN126" s="433"/>
      <c r="QCO126" s="433"/>
      <c r="QCP126" s="433"/>
      <c r="QCQ126" s="433"/>
      <c r="QCR126" s="433"/>
      <c r="QCS126" s="433"/>
      <c r="QCT126" s="433"/>
      <c r="QCU126" s="433"/>
      <c r="QCV126" s="433"/>
      <c r="QCW126" s="433"/>
      <c r="QCX126" s="433"/>
      <c r="QCY126" s="433"/>
      <c r="QCZ126" s="433"/>
      <c r="QDA126" s="433"/>
      <c r="QDB126" s="433"/>
      <c r="QDC126" s="433"/>
      <c r="QDD126" s="433"/>
      <c r="QDE126" s="433"/>
      <c r="QDF126" s="433"/>
      <c r="QDG126" s="433"/>
      <c r="QDH126" s="433"/>
      <c r="QDI126" s="433"/>
      <c r="QDJ126" s="433"/>
      <c r="QDK126" s="433"/>
      <c r="QDL126" s="433"/>
      <c r="QDM126" s="433"/>
      <c r="QDN126" s="433"/>
      <c r="QDO126" s="433"/>
      <c r="QDP126" s="433"/>
      <c r="QDQ126" s="433"/>
      <c r="QDR126" s="433"/>
      <c r="QDS126" s="433"/>
      <c r="QDT126" s="433"/>
      <c r="QDU126" s="433"/>
      <c r="QDV126" s="433"/>
      <c r="QDW126" s="433"/>
      <c r="QDX126" s="433"/>
      <c r="QDY126" s="433"/>
      <c r="QDZ126" s="433"/>
      <c r="QEA126" s="433"/>
      <c r="QEB126" s="433"/>
      <c r="QEC126" s="433"/>
      <c r="QED126" s="433"/>
      <c r="QEE126" s="433"/>
      <c r="QEF126" s="433"/>
      <c r="QEG126" s="433"/>
      <c r="QEH126" s="433"/>
      <c r="QEI126" s="433"/>
      <c r="QEJ126" s="433"/>
      <c r="QEK126" s="433"/>
      <c r="QEL126" s="433"/>
      <c r="QEM126" s="433"/>
      <c r="QEN126" s="433"/>
      <c r="QEO126" s="433"/>
      <c r="QEP126" s="433"/>
      <c r="QEQ126" s="433"/>
      <c r="QER126" s="433"/>
      <c r="QES126" s="433"/>
      <c r="QET126" s="433"/>
      <c r="QEU126" s="433"/>
      <c r="QEV126" s="433"/>
      <c r="QEW126" s="433"/>
      <c r="QEX126" s="433"/>
      <c r="QEY126" s="433"/>
      <c r="QEZ126" s="433"/>
      <c r="QFA126" s="433"/>
      <c r="QFB126" s="433"/>
      <c r="QFC126" s="433"/>
      <c r="QFD126" s="433"/>
      <c r="QFE126" s="433"/>
      <c r="QFF126" s="433"/>
      <c r="QFG126" s="433"/>
      <c r="QFH126" s="433"/>
      <c r="QFI126" s="433"/>
      <c r="QFJ126" s="433"/>
      <c r="QFK126" s="433"/>
      <c r="QFL126" s="433"/>
      <c r="QFM126" s="433"/>
      <c r="QFN126" s="433"/>
      <c r="QFO126" s="433"/>
      <c r="QFP126" s="433"/>
      <c r="QFQ126" s="433"/>
      <c r="QFR126" s="433"/>
      <c r="QFS126" s="433"/>
      <c r="QFT126" s="433"/>
      <c r="QFU126" s="433"/>
      <c r="QFV126" s="433"/>
      <c r="QFW126" s="433"/>
      <c r="QFX126" s="433"/>
      <c r="QFY126" s="433"/>
      <c r="QFZ126" s="433"/>
      <c r="QGA126" s="433"/>
      <c r="QGB126" s="433"/>
      <c r="QGC126" s="433"/>
      <c r="QGD126" s="433"/>
      <c r="QGE126" s="433"/>
      <c r="QGF126" s="433"/>
      <c r="QGG126" s="433"/>
      <c r="QGH126" s="433"/>
      <c r="QGI126" s="433"/>
      <c r="QGJ126" s="433"/>
      <c r="QGK126" s="433"/>
      <c r="QGL126" s="433"/>
      <c r="QGM126" s="433"/>
      <c r="QGN126" s="433"/>
      <c r="QGO126" s="433"/>
      <c r="QGP126" s="433"/>
      <c r="QGQ126" s="433"/>
      <c r="QGR126" s="433"/>
      <c r="QGS126" s="433"/>
      <c r="QGT126" s="433"/>
      <c r="QGU126" s="433"/>
      <c r="QGV126" s="433"/>
      <c r="QGW126" s="433"/>
      <c r="QGX126" s="433"/>
      <c r="QGY126" s="433"/>
      <c r="QGZ126" s="433"/>
      <c r="QHA126" s="433"/>
      <c r="QHB126" s="433"/>
      <c r="QHC126" s="433"/>
      <c r="QHD126" s="433"/>
      <c r="QHE126" s="433"/>
      <c r="QHF126" s="433"/>
      <c r="QHG126" s="433"/>
      <c r="QHH126" s="433"/>
      <c r="QHI126" s="433"/>
      <c r="QHJ126" s="433"/>
      <c r="QHK126" s="433"/>
      <c r="QHL126" s="433"/>
      <c r="QHM126" s="433"/>
      <c r="QHN126" s="433"/>
      <c r="QHO126" s="433"/>
      <c r="QHP126" s="433"/>
      <c r="QHQ126" s="433"/>
      <c r="QHR126" s="433"/>
      <c r="QHS126" s="433"/>
      <c r="QHT126" s="433"/>
      <c r="QHU126" s="433"/>
      <c r="QHV126" s="433"/>
      <c r="QHW126" s="433"/>
      <c r="QHX126" s="433"/>
      <c r="QHY126" s="433"/>
      <c r="QHZ126" s="433"/>
      <c r="QIA126" s="433"/>
      <c r="QIB126" s="433"/>
      <c r="QIC126" s="433"/>
      <c r="QID126" s="433"/>
      <c r="QIE126" s="433"/>
      <c r="QIF126" s="433"/>
      <c r="QIG126" s="433"/>
      <c r="QIH126" s="433"/>
      <c r="QII126" s="433"/>
      <c r="QIJ126" s="433"/>
      <c r="QIK126" s="433"/>
      <c r="QIL126" s="433"/>
      <c r="QIM126" s="433"/>
      <c r="QIN126" s="433"/>
      <c r="QIO126" s="433"/>
      <c r="QIP126" s="433"/>
      <c r="QIQ126" s="433"/>
      <c r="QIR126" s="433"/>
      <c r="QIS126" s="433"/>
      <c r="QIT126" s="433"/>
      <c r="QIU126" s="433"/>
      <c r="QIV126" s="433"/>
      <c r="QIW126" s="433"/>
      <c r="QIX126" s="433"/>
      <c r="QIY126" s="433"/>
      <c r="QIZ126" s="433"/>
      <c r="QJA126" s="433"/>
      <c r="QJB126" s="433"/>
      <c r="QJC126" s="433"/>
      <c r="QJD126" s="433"/>
      <c r="QJE126" s="433"/>
      <c r="QJF126" s="433"/>
      <c r="QJG126" s="433"/>
      <c r="QJH126" s="433"/>
      <c r="QJI126" s="433"/>
      <c r="QJJ126" s="433"/>
      <c r="QJK126" s="433"/>
      <c r="QJL126" s="433"/>
      <c r="QJM126" s="433"/>
      <c r="QJN126" s="433"/>
      <c r="QJO126" s="433"/>
      <c r="QJP126" s="433"/>
      <c r="QJQ126" s="433"/>
      <c r="QJR126" s="433"/>
      <c r="QJS126" s="433"/>
      <c r="QJT126" s="433"/>
      <c r="QJU126" s="433"/>
      <c r="QJV126" s="433"/>
      <c r="QJW126" s="433"/>
      <c r="QJX126" s="433"/>
      <c r="QJY126" s="433"/>
      <c r="QJZ126" s="433"/>
      <c r="QKA126" s="433"/>
      <c r="QKB126" s="433"/>
      <c r="QKC126" s="433"/>
      <c r="QKD126" s="433"/>
      <c r="QKE126" s="433"/>
      <c r="QKF126" s="433"/>
      <c r="QKG126" s="433"/>
      <c r="QKH126" s="433"/>
      <c r="QKI126" s="433"/>
      <c r="QKJ126" s="433"/>
      <c r="QKK126" s="433"/>
      <c r="QKL126" s="433"/>
      <c r="QKM126" s="433"/>
      <c r="QKN126" s="433"/>
      <c r="QKO126" s="433"/>
      <c r="QKP126" s="433"/>
      <c r="QKQ126" s="433"/>
      <c r="QKR126" s="433"/>
      <c r="QKS126" s="433"/>
      <c r="QKT126" s="433"/>
      <c r="QKU126" s="433"/>
      <c r="QKV126" s="433"/>
      <c r="QKW126" s="433"/>
      <c r="QKX126" s="433"/>
      <c r="QKY126" s="433"/>
      <c r="QKZ126" s="433"/>
      <c r="QLA126" s="433"/>
      <c r="QLB126" s="433"/>
      <c r="QLC126" s="433"/>
      <c r="QLD126" s="433"/>
      <c r="QLE126" s="433"/>
      <c r="QLF126" s="433"/>
      <c r="QLG126" s="433"/>
      <c r="QLH126" s="433"/>
      <c r="QLI126" s="433"/>
      <c r="QLJ126" s="433"/>
      <c r="QLK126" s="433"/>
      <c r="QLL126" s="433"/>
      <c r="QLM126" s="433"/>
      <c r="QLN126" s="433"/>
      <c r="QLO126" s="433"/>
      <c r="QLP126" s="433"/>
      <c r="QLQ126" s="433"/>
      <c r="QLR126" s="433"/>
      <c r="QLS126" s="433"/>
      <c r="QLT126" s="433"/>
      <c r="QLU126" s="433"/>
      <c r="QLV126" s="433"/>
      <c r="QLW126" s="433"/>
      <c r="QLX126" s="433"/>
      <c r="QLY126" s="433"/>
      <c r="QLZ126" s="433"/>
      <c r="QMA126" s="433"/>
      <c r="QMB126" s="433"/>
      <c r="QMC126" s="433"/>
      <c r="QMD126" s="433"/>
      <c r="QME126" s="433"/>
      <c r="QMF126" s="433"/>
      <c r="QMG126" s="433"/>
      <c r="QMH126" s="433"/>
      <c r="QMI126" s="433"/>
      <c r="QMJ126" s="433"/>
      <c r="QMK126" s="433"/>
      <c r="QML126" s="433"/>
      <c r="QMM126" s="433"/>
      <c r="QMN126" s="433"/>
      <c r="QMO126" s="433"/>
      <c r="QMP126" s="433"/>
      <c r="QMQ126" s="433"/>
      <c r="QMR126" s="433"/>
      <c r="QMS126" s="433"/>
      <c r="QMT126" s="433"/>
      <c r="QMU126" s="433"/>
      <c r="QMV126" s="433"/>
      <c r="QMW126" s="433"/>
      <c r="QMX126" s="433"/>
      <c r="QMY126" s="433"/>
      <c r="QMZ126" s="433"/>
      <c r="QNA126" s="433"/>
      <c r="QNB126" s="433"/>
      <c r="QNC126" s="433"/>
      <c r="QND126" s="433"/>
      <c r="QNE126" s="433"/>
      <c r="QNF126" s="433"/>
      <c r="QNG126" s="433"/>
      <c r="QNH126" s="433"/>
      <c r="QNI126" s="433"/>
      <c r="QNJ126" s="433"/>
      <c r="QNK126" s="433"/>
      <c r="QNL126" s="433"/>
      <c r="QNM126" s="433"/>
      <c r="QNN126" s="433"/>
      <c r="QNO126" s="433"/>
      <c r="QNP126" s="433"/>
      <c r="QNQ126" s="433"/>
      <c r="QNR126" s="433"/>
      <c r="QNS126" s="433"/>
      <c r="QNT126" s="433"/>
      <c r="QNU126" s="433"/>
      <c r="QNV126" s="433"/>
      <c r="QNW126" s="433"/>
      <c r="QNX126" s="433"/>
      <c r="QNY126" s="433"/>
      <c r="QNZ126" s="433"/>
      <c r="QOA126" s="433"/>
      <c r="QOB126" s="433"/>
      <c r="QOC126" s="433"/>
      <c r="QOD126" s="433"/>
      <c r="QOE126" s="433"/>
      <c r="QOF126" s="433"/>
      <c r="QOG126" s="433"/>
      <c r="QOH126" s="433"/>
      <c r="QOI126" s="433"/>
      <c r="QOJ126" s="433"/>
      <c r="QOK126" s="433"/>
      <c r="QOL126" s="433"/>
      <c r="QOM126" s="433"/>
      <c r="QON126" s="433"/>
      <c r="QOO126" s="433"/>
      <c r="QOP126" s="433"/>
      <c r="QOQ126" s="433"/>
      <c r="QOR126" s="433"/>
      <c r="QOS126" s="433"/>
      <c r="QOT126" s="433"/>
      <c r="QOU126" s="433"/>
      <c r="QOV126" s="433"/>
      <c r="QOW126" s="433"/>
      <c r="QOX126" s="433"/>
      <c r="QOY126" s="433"/>
      <c r="QOZ126" s="433"/>
      <c r="QPA126" s="433"/>
      <c r="QPB126" s="433"/>
      <c r="QPC126" s="433"/>
      <c r="QPD126" s="433"/>
      <c r="QPE126" s="433"/>
      <c r="QPF126" s="433"/>
      <c r="QPG126" s="433"/>
      <c r="QPH126" s="433"/>
      <c r="QPI126" s="433"/>
      <c r="QPJ126" s="433"/>
      <c r="QPK126" s="433"/>
      <c r="QPL126" s="433"/>
      <c r="QPM126" s="433"/>
      <c r="QPN126" s="433"/>
      <c r="QPO126" s="433"/>
      <c r="QPP126" s="433"/>
      <c r="QPQ126" s="433"/>
      <c r="QPR126" s="433"/>
      <c r="QPS126" s="433"/>
      <c r="QPT126" s="433"/>
      <c r="QPU126" s="433"/>
      <c r="QPV126" s="433"/>
      <c r="QPW126" s="433"/>
      <c r="QPX126" s="433"/>
      <c r="QPY126" s="433"/>
      <c r="QPZ126" s="433"/>
      <c r="QQA126" s="433"/>
      <c r="QQB126" s="433"/>
      <c r="QQC126" s="433"/>
      <c r="QQD126" s="433"/>
      <c r="QQE126" s="433"/>
      <c r="QQF126" s="433"/>
      <c r="QQG126" s="433"/>
      <c r="QQH126" s="433"/>
      <c r="QQI126" s="433"/>
      <c r="QQJ126" s="433"/>
      <c r="QQK126" s="433"/>
      <c r="QQL126" s="433"/>
      <c r="QQM126" s="433"/>
      <c r="QQN126" s="433"/>
      <c r="QQO126" s="433"/>
      <c r="QQP126" s="433"/>
      <c r="QQQ126" s="433"/>
      <c r="QQR126" s="433"/>
      <c r="QQS126" s="433"/>
      <c r="QQT126" s="433"/>
      <c r="QQU126" s="433"/>
      <c r="QQV126" s="433"/>
      <c r="QQW126" s="433"/>
      <c r="QQX126" s="433"/>
      <c r="QQY126" s="433"/>
      <c r="QQZ126" s="433"/>
      <c r="QRA126" s="433"/>
      <c r="QRB126" s="433"/>
      <c r="QRC126" s="433"/>
      <c r="QRD126" s="433"/>
      <c r="QRE126" s="433"/>
      <c r="QRF126" s="433"/>
      <c r="QRG126" s="433"/>
      <c r="QRH126" s="433"/>
      <c r="QRI126" s="433"/>
      <c r="QRJ126" s="433"/>
      <c r="QRK126" s="433"/>
      <c r="QRL126" s="433"/>
      <c r="QRM126" s="433"/>
      <c r="QRN126" s="433"/>
      <c r="QRO126" s="433"/>
      <c r="QRP126" s="433"/>
      <c r="QRQ126" s="433"/>
      <c r="QRR126" s="433"/>
      <c r="QRS126" s="433"/>
      <c r="QRT126" s="433"/>
      <c r="QRU126" s="433"/>
      <c r="QRV126" s="433"/>
      <c r="QRW126" s="433"/>
      <c r="QRX126" s="433"/>
      <c r="QRY126" s="433"/>
      <c r="QRZ126" s="433"/>
      <c r="QSA126" s="433"/>
      <c r="QSB126" s="433"/>
      <c r="QSC126" s="433"/>
      <c r="QSD126" s="433"/>
      <c r="QSE126" s="433"/>
      <c r="QSF126" s="433"/>
      <c r="QSG126" s="433"/>
      <c r="QSH126" s="433"/>
      <c r="QSI126" s="433"/>
      <c r="QSJ126" s="433"/>
      <c r="QSK126" s="433"/>
      <c r="QSL126" s="433"/>
      <c r="QSM126" s="433"/>
      <c r="QSN126" s="433"/>
      <c r="QSO126" s="433"/>
      <c r="QSP126" s="433"/>
      <c r="QSQ126" s="433"/>
      <c r="QSR126" s="433"/>
      <c r="QSS126" s="433"/>
      <c r="QST126" s="433"/>
      <c r="QSU126" s="433"/>
      <c r="QSV126" s="433"/>
      <c r="QSW126" s="433"/>
      <c r="QSX126" s="433"/>
      <c r="QSY126" s="433"/>
      <c r="QSZ126" s="433"/>
      <c r="QTA126" s="433"/>
      <c r="QTB126" s="433"/>
      <c r="QTC126" s="433"/>
      <c r="QTD126" s="433"/>
      <c r="QTE126" s="433"/>
      <c r="QTF126" s="433"/>
      <c r="QTG126" s="433"/>
      <c r="QTH126" s="433"/>
      <c r="QTI126" s="433"/>
      <c r="QTJ126" s="433"/>
      <c r="QTK126" s="433"/>
      <c r="QTL126" s="433"/>
      <c r="QTM126" s="433"/>
      <c r="QTN126" s="433"/>
      <c r="QTO126" s="433"/>
      <c r="QTP126" s="433"/>
      <c r="QTQ126" s="433"/>
      <c r="QTR126" s="433"/>
      <c r="QTS126" s="433"/>
      <c r="QTT126" s="433"/>
      <c r="QTU126" s="433"/>
      <c r="QTV126" s="433"/>
      <c r="QTW126" s="433"/>
      <c r="QTX126" s="433"/>
      <c r="QTY126" s="433"/>
      <c r="QTZ126" s="433"/>
      <c r="QUA126" s="433"/>
      <c r="QUB126" s="433"/>
      <c r="QUC126" s="433"/>
      <c r="QUD126" s="433"/>
      <c r="QUE126" s="433"/>
      <c r="QUF126" s="433"/>
      <c r="QUG126" s="433"/>
      <c r="QUH126" s="433"/>
      <c r="QUI126" s="433"/>
      <c r="QUJ126" s="433"/>
      <c r="QUK126" s="433"/>
      <c r="QUL126" s="433"/>
      <c r="QUM126" s="433"/>
      <c r="QUN126" s="433"/>
      <c r="QUO126" s="433"/>
      <c r="QUP126" s="433"/>
      <c r="QUQ126" s="433"/>
      <c r="QUR126" s="433"/>
      <c r="QUS126" s="433"/>
      <c r="QUT126" s="433"/>
      <c r="QUU126" s="433"/>
      <c r="QUV126" s="433"/>
      <c r="QUW126" s="433"/>
      <c r="QUX126" s="433"/>
      <c r="QUY126" s="433"/>
      <c r="QUZ126" s="433"/>
      <c r="QVA126" s="433"/>
      <c r="QVB126" s="433"/>
      <c r="QVC126" s="433"/>
      <c r="QVD126" s="433"/>
      <c r="QVE126" s="433"/>
      <c r="QVF126" s="433"/>
      <c r="QVG126" s="433"/>
      <c r="QVH126" s="433"/>
      <c r="QVI126" s="433"/>
      <c r="QVJ126" s="433"/>
      <c r="QVK126" s="433"/>
      <c r="QVL126" s="433"/>
      <c r="QVM126" s="433"/>
      <c r="QVN126" s="433"/>
      <c r="QVO126" s="433"/>
      <c r="QVP126" s="433"/>
      <c r="QVQ126" s="433"/>
      <c r="QVR126" s="433"/>
      <c r="QVS126" s="433"/>
      <c r="QVT126" s="433"/>
      <c r="QVU126" s="433"/>
      <c r="QVV126" s="433"/>
      <c r="QVW126" s="433"/>
      <c r="QVX126" s="433"/>
      <c r="QVY126" s="433"/>
      <c r="QVZ126" s="433"/>
      <c r="QWA126" s="433"/>
      <c r="QWB126" s="433"/>
      <c r="QWC126" s="433"/>
      <c r="QWD126" s="433"/>
      <c r="QWE126" s="433"/>
      <c r="QWF126" s="433"/>
      <c r="QWG126" s="433"/>
      <c r="QWH126" s="433"/>
      <c r="QWI126" s="433"/>
      <c r="QWJ126" s="433"/>
      <c r="QWK126" s="433"/>
      <c r="QWL126" s="433"/>
      <c r="QWM126" s="433"/>
      <c r="QWN126" s="433"/>
      <c r="QWO126" s="433"/>
      <c r="QWP126" s="433"/>
      <c r="QWQ126" s="433"/>
      <c r="QWR126" s="433"/>
      <c r="QWS126" s="433"/>
      <c r="QWT126" s="433"/>
      <c r="QWU126" s="433"/>
      <c r="QWV126" s="433"/>
      <c r="QWW126" s="433"/>
      <c r="QWX126" s="433"/>
      <c r="QWY126" s="433"/>
      <c r="QWZ126" s="433"/>
      <c r="QXA126" s="433"/>
      <c r="QXB126" s="433"/>
      <c r="QXC126" s="433"/>
      <c r="QXD126" s="433"/>
      <c r="QXE126" s="433"/>
      <c r="QXF126" s="433"/>
      <c r="QXG126" s="433"/>
      <c r="QXH126" s="433"/>
      <c r="QXI126" s="433"/>
      <c r="QXJ126" s="433"/>
      <c r="QXK126" s="433"/>
      <c r="QXL126" s="433"/>
      <c r="QXM126" s="433"/>
      <c r="QXN126" s="433"/>
      <c r="QXO126" s="433"/>
      <c r="QXP126" s="433"/>
      <c r="QXQ126" s="433"/>
      <c r="QXR126" s="433"/>
      <c r="QXS126" s="433"/>
      <c r="QXT126" s="433"/>
      <c r="QXU126" s="433"/>
      <c r="QXV126" s="433"/>
      <c r="QXW126" s="433"/>
      <c r="QXX126" s="433"/>
      <c r="QXY126" s="433"/>
      <c r="QXZ126" s="433"/>
      <c r="QYA126" s="433"/>
      <c r="QYB126" s="433"/>
      <c r="QYC126" s="433"/>
      <c r="QYD126" s="433"/>
      <c r="QYE126" s="433"/>
      <c r="QYF126" s="433"/>
      <c r="QYG126" s="433"/>
      <c r="QYH126" s="433"/>
      <c r="QYI126" s="433"/>
      <c r="QYJ126" s="433"/>
      <c r="QYK126" s="433"/>
      <c r="QYL126" s="433"/>
      <c r="QYM126" s="433"/>
      <c r="QYN126" s="433"/>
      <c r="QYO126" s="433"/>
      <c r="QYP126" s="433"/>
      <c r="QYQ126" s="433"/>
      <c r="QYR126" s="433"/>
      <c r="QYS126" s="433"/>
      <c r="QYT126" s="433"/>
      <c r="QYU126" s="433"/>
      <c r="QYV126" s="433"/>
      <c r="QYW126" s="433"/>
      <c r="QYX126" s="433"/>
      <c r="QYY126" s="433"/>
      <c r="QYZ126" s="433"/>
      <c r="QZA126" s="433"/>
      <c r="QZB126" s="433"/>
      <c r="QZC126" s="433"/>
      <c r="QZD126" s="433"/>
      <c r="QZE126" s="433"/>
      <c r="QZF126" s="433"/>
      <c r="QZG126" s="433"/>
      <c r="QZH126" s="433"/>
      <c r="QZI126" s="433"/>
      <c r="QZJ126" s="433"/>
      <c r="QZK126" s="433"/>
      <c r="QZL126" s="433"/>
      <c r="QZM126" s="433"/>
      <c r="QZN126" s="433"/>
      <c r="QZO126" s="433"/>
      <c r="QZP126" s="433"/>
      <c r="QZQ126" s="433"/>
      <c r="QZR126" s="433"/>
      <c r="QZS126" s="433"/>
      <c r="QZT126" s="433"/>
      <c r="QZU126" s="433"/>
      <c r="QZV126" s="433"/>
      <c r="QZW126" s="433"/>
      <c r="QZX126" s="433"/>
      <c r="QZY126" s="433"/>
      <c r="QZZ126" s="433"/>
      <c r="RAA126" s="433"/>
      <c r="RAB126" s="433"/>
      <c r="RAC126" s="433"/>
      <c r="RAD126" s="433"/>
      <c r="RAE126" s="433"/>
      <c r="RAF126" s="433"/>
      <c r="RAG126" s="433"/>
      <c r="RAH126" s="433"/>
      <c r="RAI126" s="433"/>
      <c r="RAJ126" s="433"/>
      <c r="RAK126" s="433"/>
      <c r="RAL126" s="433"/>
      <c r="RAM126" s="433"/>
      <c r="RAN126" s="433"/>
      <c r="RAO126" s="433"/>
      <c r="RAP126" s="433"/>
      <c r="RAQ126" s="433"/>
      <c r="RAR126" s="433"/>
      <c r="RAS126" s="433"/>
      <c r="RAT126" s="433"/>
      <c r="RAU126" s="433"/>
      <c r="RAV126" s="433"/>
      <c r="RAW126" s="433"/>
      <c r="RAX126" s="433"/>
      <c r="RAY126" s="433"/>
      <c r="RAZ126" s="433"/>
      <c r="RBA126" s="433"/>
      <c r="RBB126" s="433"/>
      <c r="RBC126" s="433"/>
      <c r="RBD126" s="433"/>
      <c r="RBE126" s="433"/>
      <c r="RBF126" s="433"/>
      <c r="RBG126" s="433"/>
      <c r="RBH126" s="433"/>
      <c r="RBI126" s="433"/>
      <c r="RBJ126" s="433"/>
      <c r="RBK126" s="433"/>
      <c r="RBL126" s="433"/>
      <c r="RBM126" s="433"/>
      <c r="RBN126" s="433"/>
      <c r="RBO126" s="433"/>
      <c r="RBP126" s="433"/>
      <c r="RBQ126" s="433"/>
      <c r="RBR126" s="433"/>
      <c r="RBS126" s="433"/>
      <c r="RBT126" s="433"/>
      <c r="RBU126" s="433"/>
      <c r="RBV126" s="433"/>
      <c r="RBW126" s="433"/>
      <c r="RBX126" s="433"/>
      <c r="RBY126" s="433"/>
      <c r="RBZ126" s="433"/>
      <c r="RCA126" s="433"/>
      <c r="RCB126" s="433"/>
      <c r="RCC126" s="433"/>
      <c r="RCD126" s="433"/>
      <c r="RCE126" s="433"/>
      <c r="RCF126" s="433"/>
      <c r="RCG126" s="433"/>
      <c r="RCH126" s="433"/>
      <c r="RCI126" s="433"/>
      <c r="RCJ126" s="433"/>
      <c r="RCK126" s="433"/>
      <c r="RCL126" s="433"/>
      <c r="RCM126" s="433"/>
      <c r="RCN126" s="433"/>
      <c r="RCO126" s="433"/>
      <c r="RCP126" s="433"/>
      <c r="RCQ126" s="433"/>
      <c r="RCR126" s="433"/>
      <c r="RCS126" s="433"/>
      <c r="RCT126" s="433"/>
      <c r="RCU126" s="433"/>
      <c r="RCV126" s="433"/>
      <c r="RCW126" s="433"/>
      <c r="RCX126" s="433"/>
      <c r="RCY126" s="433"/>
      <c r="RCZ126" s="433"/>
      <c r="RDA126" s="433"/>
      <c r="RDB126" s="433"/>
      <c r="RDC126" s="433"/>
      <c r="RDD126" s="433"/>
      <c r="RDE126" s="433"/>
      <c r="RDF126" s="433"/>
      <c r="RDG126" s="433"/>
      <c r="RDH126" s="433"/>
      <c r="RDI126" s="433"/>
      <c r="RDJ126" s="433"/>
      <c r="RDK126" s="433"/>
      <c r="RDL126" s="433"/>
      <c r="RDM126" s="433"/>
      <c r="RDN126" s="433"/>
      <c r="RDO126" s="433"/>
      <c r="RDP126" s="433"/>
      <c r="RDQ126" s="433"/>
      <c r="RDR126" s="433"/>
      <c r="RDS126" s="433"/>
      <c r="RDT126" s="433"/>
      <c r="RDU126" s="433"/>
      <c r="RDV126" s="433"/>
      <c r="RDW126" s="433"/>
      <c r="RDX126" s="433"/>
      <c r="RDY126" s="433"/>
      <c r="RDZ126" s="433"/>
      <c r="REA126" s="433"/>
      <c r="REB126" s="433"/>
      <c r="REC126" s="433"/>
      <c r="RED126" s="433"/>
      <c r="REE126" s="433"/>
      <c r="REF126" s="433"/>
      <c r="REG126" s="433"/>
      <c r="REH126" s="433"/>
      <c r="REI126" s="433"/>
      <c r="REJ126" s="433"/>
      <c r="REK126" s="433"/>
      <c r="REL126" s="433"/>
      <c r="REM126" s="433"/>
      <c r="REN126" s="433"/>
      <c r="REO126" s="433"/>
      <c r="REP126" s="433"/>
      <c r="REQ126" s="433"/>
      <c r="RER126" s="433"/>
      <c r="RES126" s="433"/>
      <c r="RET126" s="433"/>
      <c r="REU126" s="433"/>
      <c r="REV126" s="433"/>
      <c r="REW126" s="433"/>
      <c r="REX126" s="433"/>
      <c r="REY126" s="433"/>
      <c r="REZ126" s="433"/>
      <c r="RFA126" s="433"/>
      <c r="RFB126" s="433"/>
      <c r="RFC126" s="433"/>
      <c r="RFD126" s="433"/>
      <c r="RFE126" s="433"/>
      <c r="RFF126" s="433"/>
      <c r="RFG126" s="433"/>
      <c r="RFH126" s="433"/>
      <c r="RFI126" s="433"/>
      <c r="RFJ126" s="433"/>
      <c r="RFK126" s="433"/>
      <c r="RFL126" s="433"/>
      <c r="RFM126" s="433"/>
      <c r="RFN126" s="433"/>
      <c r="RFO126" s="433"/>
      <c r="RFP126" s="433"/>
      <c r="RFQ126" s="433"/>
      <c r="RFR126" s="433"/>
      <c r="RFS126" s="433"/>
      <c r="RFT126" s="433"/>
      <c r="RFU126" s="433"/>
      <c r="RFV126" s="433"/>
      <c r="RFW126" s="433"/>
      <c r="RFX126" s="433"/>
      <c r="RFY126" s="433"/>
      <c r="RFZ126" s="433"/>
      <c r="RGA126" s="433"/>
      <c r="RGB126" s="433"/>
      <c r="RGC126" s="433"/>
      <c r="RGD126" s="433"/>
      <c r="RGE126" s="433"/>
      <c r="RGF126" s="433"/>
      <c r="RGG126" s="433"/>
      <c r="RGH126" s="433"/>
      <c r="RGI126" s="433"/>
      <c r="RGJ126" s="433"/>
      <c r="RGK126" s="433"/>
      <c r="RGL126" s="433"/>
      <c r="RGM126" s="433"/>
      <c r="RGN126" s="433"/>
      <c r="RGO126" s="433"/>
      <c r="RGP126" s="433"/>
      <c r="RGQ126" s="433"/>
      <c r="RGR126" s="433"/>
      <c r="RGS126" s="433"/>
      <c r="RGT126" s="433"/>
      <c r="RGU126" s="433"/>
      <c r="RGV126" s="433"/>
      <c r="RGW126" s="433"/>
      <c r="RGX126" s="433"/>
      <c r="RGY126" s="433"/>
      <c r="RGZ126" s="433"/>
      <c r="RHA126" s="433"/>
      <c r="RHB126" s="433"/>
      <c r="RHC126" s="433"/>
      <c r="RHD126" s="433"/>
      <c r="RHE126" s="433"/>
      <c r="RHF126" s="433"/>
      <c r="RHG126" s="433"/>
      <c r="RHH126" s="433"/>
      <c r="RHI126" s="433"/>
      <c r="RHJ126" s="433"/>
      <c r="RHK126" s="433"/>
      <c r="RHL126" s="433"/>
      <c r="RHM126" s="433"/>
      <c r="RHN126" s="433"/>
      <c r="RHO126" s="433"/>
      <c r="RHP126" s="433"/>
      <c r="RHQ126" s="433"/>
      <c r="RHR126" s="433"/>
      <c r="RHS126" s="433"/>
      <c r="RHT126" s="433"/>
      <c r="RHU126" s="433"/>
      <c r="RHV126" s="433"/>
      <c r="RHW126" s="433"/>
      <c r="RHX126" s="433"/>
      <c r="RHY126" s="433"/>
      <c r="RHZ126" s="433"/>
      <c r="RIA126" s="433"/>
      <c r="RIB126" s="433"/>
      <c r="RIC126" s="433"/>
      <c r="RID126" s="433"/>
      <c r="RIE126" s="433"/>
      <c r="RIF126" s="433"/>
      <c r="RIG126" s="433"/>
      <c r="RIH126" s="433"/>
      <c r="RII126" s="433"/>
      <c r="RIJ126" s="433"/>
      <c r="RIK126" s="433"/>
      <c r="RIL126" s="433"/>
      <c r="RIM126" s="433"/>
      <c r="RIN126" s="433"/>
      <c r="RIO126" s="433"/>
      <c r="RIP126" s="433"/>
      <c r="RIQ126" s="433"/>
      <c r="RIR126" s="433"/>
      <c r="RIS126" s="433"/>
      <c r="RIT126" s="433"/>
      <c r="RIU126" s="433"/>
      <c r="RIV126" s="433"/>
      <c r="RIW126" s="433"/>
      <c r="RIX126" s="433"/>
      <c r="RIY126" s="433"/>
      <c r="RIZ126" s="433"/>
      <c r="RJA126" s="433"/>
      <c r="RJB126" s="433"/>
      <c r="RJC126" s="433"/>
      <c r="RJD126" s="433"/>
      <c r="RJE126" s="433"/>
      <c r="RJF126" s="433"/>
      <c r="RJG126" s="433"/>
      <c r="RJH126" s="433"/>
      <c r="RJI126" s="433"/>
      <c r="RJJ126" s="433"/>
      <c r="RJK126" s="433"/>
      <c r="RJL126" s="433"/>
      <c r="RJM126" s="433"/>
      <c r="RJN126" s="433"/>
      <c r="RJO126" s="433"/>
      <c r="RJP126" s="433"/>
      <c r="RJQ126" s="433"/>
      <c r="RJR126" s="433"/>
      <c r="RJS126" s="433"/>
      <c r="RJT126" s="433"/>
      <c r="RJU126" s="433"/>
      <c r="RJV126" s="433"/>
      <c r="RJW126" s="433"/>
      <c r="RJX126" s="433"/>
      <c r="RJY126" s="433"/>
      <c r="RJZ126" s="433"/>
      <c r="RKA126" s="433"/>
      <c r="RKB126" s="433"/>
      <c r="RKC126" s="433"/>
      <c r="RKD126" s="433"/>
      <c r="RKE126" s="433"/>
      <c r="RKF126" s="433"/>
      <c r="RKG126" s="433"/>
      <c r="RKH126" s="433"/>
      <c r="RKI126" s="433"/>
      <c r="RKJ126" s="433"/>
      <c r="RKK126" s="433"/>
      <c r="RKL126" s="433"/>
      <c r="RKM126" s="433"/>
      <c r="RKN126" s="433"/>
      <c r="RKO126" s="433"/>
      <c r="RKP126" s="433"/>
      <c r="RKQ126" s="433"/>
      <c r="RKR126" s="433"/>
      <c r="RKS126" s="433"/>
      <c r="RKT126" s="433"/>
      <c r="RKU126" s="433"/>
      <c r="RKV126" s="433"/>
      <c r="RKW126" s="433"/>
      <c r="RKX126" s="433"/>
      <c r="RKY126" s="433"/>
      <c r="RKZ126" s="433"/>
      <c r="RLA126" s="433"/>
      <c r="RLB126" s="433"/>
      <c r="RLC126" s="433"/>
      <c r="RLD126" s="433"/>
      <c r="RLE126" s="433"/>
      <c r="RLF126" s="433"/>
      <c r="RLG126" s="433"/>
      <c r="RLH126" s="433"/>
      <c r="RLI126" s="433"/>
      <c r="RLJ126" s="433"/>
      <c r="RLK126" s="433"/>
      <c r="RLL126" s="433"/>
      <c r="RLM126" s="433"/>
      <c r="RLN126" s="433"/>
      <c r="RLO126" s="433"/>
      <c r="RLP126" s="433"/>
      <c r="RLQ126" s="433"/>
      <c r="RLR126" s="433"/>
      <c r="RLS126" s="433"/>
      <c r="RLT126" s="433"/>
      <c r="RLU126" s="433"/>
      <c r="RLV126" s="433"/>
      <c r="RLW126" s="433"/>
      <c r="RLX126" s="433"/>
      <c r="RLY126" s="433"/>
      <c r="RLZ126" s="433"/>
      <c r="RMA126" s="433"/>
      <c r="RMB126" s="433"/>
      <c r="RMC126" s="433"/>
      <c r="RMD126" s="433"/>
      <c r="RME126" s="433"/>
      <c r="RMF126" s="433"/>
      <c r="RMG126" s="433"/>
      <c r="RMH126" s="433"/>
      <c r="RMI126" s="433"/>
      <c r="RMJ126" s="433"/>
      <c r="RMK126" s="433"/>
      <c r="RML126" s="433"/>
      <c r="RMM126" s="433"/>
      <c r="RMN126" s="433"/>
      <c r="RMO126" s="433"/>
      <c r="RMP126" s="433"/>
      <c r="RMQ126" s="433"/>
      <c r="RMR126" s="433"/>
      <c r="RMS126" s="433"/>
      <c r="RMT126" s="433"/>
      <c r="RMU126" s="433"/>
      <c r="RMV126" s="433"/>
      <c r="RMW126" s="433"/>
      <c r="RMX126" s="433"/>
      <c r="RMY126" s="433"/>
      <c r="RMZ126" s="433"/>
      <c r="RNA126" s="433"/>
      <c r="RNB126" s="433"/>
      <c r="RNC126" s="433"/>
      <c r="RND126" s="433"/>
      <c r="RNE126" s="433"/>
      <c r="RNF126" s="433"/>
      <c r="RNG126" s="433"/>
      <c r="RNH126" s="433"/>
      <c r="RNI126" s="433"/>
      <c r="RNJ126" s="433"/>
      <c r="RNK126" s="433"/>
      <c r="RNL126" s="433"/>
      <c r="RNM126" s="433"/>
      <c r="RNN126" s="433"/>
      <c r="RNO126" s="433"/>
      <c r="RNP126" s="433"/>
      <c r="RNQ126" s="433"/>
      <c r="RNR126" s="433"/>
      <c r="RNS126" s="433"/>
      <c r="RNT126" s="433"/>
      <c r="RNU126" s="433"/>
      <c r="RNV126" s="433"/>
      <c r="RNW126" s="433"/>
      <c r="RNX126" s="433"/>
      <c r="RNY126" s="433"/>
      <c r="RNZ126" s="433"/>
      <c r="ROA126" s="433"/>
      <c r="ROB126" s="433"/>
      <c r="ROC126" s="433"/>
      <c r="ROD126" s="433"/>
      <c r="ROE126" s="433"/>
      <c r="ROF126" s="433"/>
      <c r="ROG126" s="433"/>
      <c r="ROH126" s="433"/>
      <c r="ROI126" s="433"/>
      <c r="ROJ126" s="433"/>
      <c r="ROK126" s="433"/>
      <c r="ROL126" s="433"/>
      <c r="ROM126" s="433"/>
      <c r="RON126" s="433"/>
      <c r="ROO126" s="433"/>
      <c r="ROP126" s="433"/>
      <c r="ROQ126" s="433"/>
      <c r="ROR126" s="433"/>
      <c r="ROS126" s="433"/>
      <c r="ROT126" s="433"/>
      <c r="ROU126" s="433"/>
      <c r="ROV126" s="433"/>
      <c r="ROW126" s="433"/>
      <c r="ROX126" s="433"/>
      <c r="ROY126" s="433"/>
      <c r="ROZ126" s="433"/>
      <c r="RPA126" s="433"/>
      <c r="RPB126" s="433"/>
      <c r="RPC126" s="433"/>
      <c r="RPD126" s="433"/>
      <c r="RPE126" s="433"/>
      <c r="RPF126" s="433"/>
      <c r="RPG126" s="433"/>
      <c r="RPH126" s="433"/>
      <c r="RPI126" s="433"/>
      <c r="RPJ126" s="433"/>
      <c r="RPK126" s="433"/>
      <c r="RPL126" s="433"/>
      <c r="RPM126" s="433"/>
      <c r="RPN126" s="433"/>
      <c r="RPO126" s="433"/>
      <c r="RPP126" s="433"/>
      <c r="RPQ126" s="433"/>
      <c r="RPR126" s="433"/>
      <c r="RPS126" s="433"/>
      <c r="RPT126" s="433"/>
      <c r="RPU126" s="433"/>
      <c r="RPV126" s="433"/>
      <c r="RPW126" s="433"/>
      <c r="RPX126" s="433"/>
      <c r="RPY126" s="433"/>
      <c r="RPZ126" s="433"/>
      <c r="RQA126" s="433"/>
      <c r="RQB126" s="433"/>
      <c r="RQC126" s="433"/>
      <c r="RQD126" s="433"/>
      <c r="RQE126" s="433"/>
      <c r="RQF126" s="433"/>
      <c r="RQG126" s="433"/>
      <c r="RQH126" s="433"/>
      <c r="RQI126" s="433"/>
      <c r="RQJ126" s="433"/>
      <c r="RQK126" s="433"/>
      <c r="RQL126" s="433"/>
      <c r="RQM126" s="433"/>
      <c r="RQN126" s="433"/>
      <c r="RQO126" s="433"/>
      <c r="RQP126" s="433"/>
      <c r="RQQ126" s="433"/>
      <c r="RQR126" s="433"/>
      <c r="RQS126" s="433"/>
      <c r="RQT126" s="433"/>
      <c r="RQU126" s="433"/>
      <c r="RQV126" s="433"/>
      <c r="RQW126" s="433"/>
      <c r="RQX126" s="433"/>
      <c r="RQY126" s="433"/>
      <c r="RQZ126" s="433"/>
      <c r="RRA126" s="433"/>
      <c r="RRB126" s="433"/>
      <c r="RRC126" s="433"/>
      <c r="RRD126" s="433"/>
      <c r="RRE126" s="433"/>
      <c r="RRF126" s="433"/>
      <c r="RRG126" s="433"/>
      <c r="RRH126" s="433"/>
      <c r="RRI126" s="433"/>
      <c r="RRJ126" s="433"/>
      <c r="RRK126" s="433"/>
      <c r="RRL126" s="433"/>
      <c r="RRM126" s="433"/>
      <c r="RRN126" s="433"/>
      <c r="RRO126" s="433"/>
      <c r="RRP126" s="433"/>
      <c r="RRQ126" s="433"/>
      <c r="RRR126" s="433"/>
      <c r="RRS126" s="433"/>
      <c r="RRT126" s="433"/>
      <c r="RRU126" s="433"/>
      <c r="RRV126" s="433"/>
      <c r="RRW126" s="433"/>
      <c r="RRX126" s="433"/>
      <c r="RRY126" s="433"/>
      <c r="RRZ126" s="433"/>
      <c r="RSA126" s="433"/>
      <c r="RSB126" s="433"/>
      <c r="RSC126" s="433"/>
      <c r="RSD126" s="433"/>
      <c r="RSE126" s="433"/>
      <c r="RSF126" s="433"/>
      <c r="RSG126" s="433"/>
      <c r="RSH126" s="433"/>
      <c r="RSI126" s="433"/>
      <c r="RSJ126" s="433"/>
      <c r="RSK126" s="433"/>
      <c r="RSL126" s="433"/>
      <c r="RSM126" s="433"/>
      <c r="RSN126" s="433"/>
      <c r="RSO126" s="433"/>
      <c r="RSP126" s="433"/>
      <c r="RSQ126" s="433"/>
      <c r="RSR126" s="433"/>
      <c r="RSS126" s="433"/>
      <c r="RST126" s="433"/>
      <c r="RSU126" s="433"/>
      <c r="RSV126" s="433"/>
      <c r="RSW126" s="433"/>
      <c r="RSX126" s="433"/>
      <c r="RSY126" s="433"/>
      <c r="RSZ126" s="433"/>
      <c r="RTA126" s="433"/>
      <c r="RTB126" s="433"/>
      <c r="RTC126" s="433"/>
      <c r="RTD126" s="433"/>
      <c r="RTE126" s="433"/>
      <c r="RTF126" s="433"/>
      <c r="RTG126" s="433"/>
      <c r="RTH126" s="433"/>
      <c r="RTI126" s="433"/>
      <c r="RTJ126" s="433"/>
      <c r="RTK126" s="433"/>
      <c r="RTL126" s="433"/>
      <c r="RTM126" s="433"/>
      <c r="RTN126" s="433"/>
      <c r="RTO126" s="433"/>
      <c r="RTP126" s="433"/>
      <c r="RTQ126" s="433"/>
      <c r="RTR126" s="433"/>
      <c r="RTS126" s="433"/>
      <c r="RTT126" s="433"/>
      <c r="RTU126" s="433"/>
      <c r="RTV126" s="433"/>
      <c r="RTW126" s="433"/>
      <c r="RTX126" s="433"/>
      <c r="RTY126" s="433"/>
      <c r="RTZ126" s="433"/>
      <c r="RUA126" s="433"/>
      <c r="RUB126" s="433"/>
      <c r="RUC126" s="433"/>
      <c r="RUD126" s="433"/>
      <c r="RUE126" s="433"/>
      <c r="RUF126" s="433"/>
      <c r="RUG126" s="433"/>
      <c r="RUH126" s="433"/>
      <c r="RUI126" s="433"/>
      <c r="RUJ126" s="433"/>
      <c r="RUK126" s="433"/>
      <c r="RUL126" s="433"/>
      <c r="RUM126" s="433"/>
      <c r="RUN126" s="433"/>
      <c r="RUO126" s="433"/>
      <c r="RUP126" s="433"/>
      <c r="RUQ126" s="433"/>
      <c r="RUR126" s="433"/>
      <c r="RUS126" s="433"/>
      <c r="RUT126" s="433"/>
      <c r="RUU126" s="433"/>
      <c r="RUV126" s="433"/>
      <c r="RUW126" s="433"/>
      <c r="RUX126" s="433"/>
      <c r="RUY126" s="433"/>
      <c r="RUZ126" s="433"/>
      <c r="RVA126" s="433"/>
      <c r="RVB126" s="433"/>
      <c r="RVC126" s="433"/>
      <c r="RVD126" s="433"/>
      <c r="RVE126" s="433"/>
      <c r="RVF126" s="433"/>
      <c r="RVG126" s="433"/>
      <c r="RVH126" s="433"/>
      <c r="RVI126" s="433"/>
      <c r="RVJ126" s="433"/>
      <c r="RVK126" s="433"/>
      <c r="RVL126" s="433"/>
      <c r="RVM126" s="433"/>
      <c r="RVN126" s="433"/>
      <c r="RVO126" s="433"/>
      <c r="RVP126" s="433"/>
      <c r="RVQ126" s="433"/>
      <c r="RVR126" s="433"/>
      <c r="RVS126" s="433"/>
      <c r="RVT126" s="433"/>
      <c r="RVU126" s="433"/>
      <c r="RVV126" s="433"/>
      <c r="RVW126" s="433"/>
      <c r="RVX126" s="433"/>
      <c r="RVY126" s="433"/>
      <c r="RVZ126" s="433"/>
      <c r="RWA126" s="433"/>
      <c r="RWB126" s="433"/>
      <c r="RWC126" s="433"/>
      <c r="RWD126" s="433"/>
      <c r="RWE126" s="433"/>
      <c r="RWF126" s="433"/>
      <c r="RWG126" s="433"/>
      <c r="RWH126" s="433"/>
      <c r="RWI126" s="433"/>
      <c r="RWJ126" s="433"/>
      <c r="RWK126" s="433"/>
      <c r="RWL126" s="433"/>
      <c r="RWM126" s="433"/>
      <c r="RWN126" s="433"/>
      <c r="RWO126" s="433"/>
      <c r="RWP126" s="433"/>
      <c r="RWQ126" s="433"/>
      <c r="RWR126" s="433"/>
      <c r="RWS126" s="433"/>
      <c r="RWT126" s="433"/>
      <c r="RWU126" s="433"/>
      <c r="RWV126" s="433"/>
      <c r="RWW126" s="433"/>
      <c r="RWX126" s="433"/>
      <c r="RWY126" s="433"/>
      <c r="RWZ126" s="433"/>
      <c r="RXA126" s="433"/>
      <c r="RXB126" s="433"/>
      <c r="RXC126" s="433"/>
      <c r="RXD126" s="433"/>
      <c r="RXE126" s="433"/>
      <c r="RXF126" s="433"/>
      <c r="RXG126" s="433"/>
      <c r="RXH126" s="433"/>
      <c r="RXI126" s="433"/>
      <c r="RXJ126" s="433"/>
      <c r="RXK126" s="433"/>
      <c r="RXL126" s="433"/>
      <c r="RXM126" s="433"/>
      <c r="RXN126" s="433"/>
      <c r="RXO126" s="433"/>
      <c r="RXP126" s="433"/>
      <c r="RXQ126" s="433"/>
      <c r="RXR126" s="433"/>
      <c r="RXS126" s="433"/>
      <c r="RXT126" s="433"/>
      <c r="RXU126" s="433"/>
      <c r="RXV126" s="433"/>
      <c r="RXW126" s="433"/>
      <c r="RXX126" s="433"/>
      <c r="RXY126" s="433"/>
      <c r="RXZ126" s="433"/>
      <c r="RYA126" s="433"/>
      <c r="RYB126" s="433"/>
      <c r="RYC126" s="433"/>
      <c r="RYD126" s="433"/>
      <c r="RYE126" s="433"/>
      <c r="RYF126" s="433"/>
      <c r="RYG126" s="433"/>
      <c r="RYH126" s="433"/>
      <c r="RYI126" s="433"/>
      <c r="RYJ126" s="433"/>
      <c r="RYK126" s="433"/>
      <c r="RYL126" s="433"/>
      <c r="RYM126" s="433"/>
      <c r="RYN126" s="433"/>
      <c r="RYO126" s="433"/>
      <c r="RYP126" s="433"/>
      <c r="RYQ126" s="433"/>
      <c r="RYR126" s="433"/>
      <c r="RYS126" s="433"/>
      <c r="RYT126" s="433"/>
      <c r="RYU126" s="433"/>
      <c r="RYV126" s="433"/>
      <c r="RYW126" s="433"/>
      <c r="RYX126" s="433"/>
      <c r="RYY126" s="433"/>
      <c r="RYZ126" s="433"/>
      <c r="RZA126" s="433"/>
      <c r="RZB126" s="433"/>
      <c r="RZC126" s="433"/>
      <c r="RZD126" s="433"/>
      <c r="RZE126" s="433"/>
      <c r="RZF126" s="433"/>
      <c r="RZG126" s="433"/>
      <c r="RZH126" s="433"/>
      <c r="RZI126" s="433"/>
      <c r="RZJ126" s="433"/>
      <c r="RZK126" s="433"/>
      <c r="RZL126" s="433"/>
      <c r="RZM126" s="433"/>
      <c r="RZN126" s="433"/>
      <c r="RZO126" s="433"/>
      <c r="RZP126" s="433"/>
      <c r="RZQ126" s="433"/>
      <c r="RZR126" s="433"/>
      <c r="RZS126" s="433"/>
      <c r="RZT126" s="433"/>
      <c r="RZU126" s="433"/>
      <c r="RZV126" s="433"/>
      <c r="RZW126" s="433"/>
      <c r="RZX126" s="433"/>
      <c r="RZY126" s="433"/>
      <c r="RZZ126" s="433"/>
      <c r="SAA126" s="433"/>
      <c r="SAB126" s="433"/>
      <c r="SAC126" s="433"/>
      <c r="SAD126" s="433"/>
      <c r="SAE126" s="433"/>
      <c r="SAF126" s="433"/>
      <c r="SAG126" s="433"/>
      <c r="SAH126" s="433"/>
      <c r="SAI126" s="433"/>
      <c r="SAJ126" s="433"/>
      <c r="SAK126" s="433"/>
      <c r="SAL126" s="433"/>
      <c r="SAM126" s="433"/>
      <c r="SAN126" s="433"/>
      <c r="SAO126" s="433"/>
      <c r="SAP126" s="433"/>
      <c r="SAQ126" s="433"/>
      <c r="SAR126" s="433"/>
      <c r="SAS126" s="433"/>
      <c r="SAT126" s="433"/>
      <c r="SAU126" s="433"/>
      <c r="SAV126" s="433"/>
      <c r="SAW126" s="433"/>
      <c r="SAX126" s="433"/>
      <c r="SAY126" s="433"/>
      <c r="SAZ126" s="433"/>
      <c r="SBA126" s="433"/>
      <c r="SBB126" s="433"/>
      <c r="SBC126" s="433"/>
      <c r="SBD126" s="433"/>
      <c r="SBE126" s="433"/>
      <c r="SBF126" s="433"/>
      <c r="SBG126" s="433"/>
      <c r="SBH126" s="433"/>
      <c r="SBI126" s="433"/>
      <c r="SBJ126" s="433"/>
      <c r="SBK126" s="433"/>
      <c r="SBL126" s="433"/>
      <c r="SBM126" s="433"/>
      <c r="SBN126" s="433"/>
      <c r="SBO126" s="433"/>
      <c r="SBP126" s="433"/>
      <c r="SBQ126" s="433"/>
      <c r="SBR126" s="433"/>
      <c r="SBS126" s="433"/>
      <c r="SBT126" s="433"/>
      <c r="SBU126" s="433"/>
      <c r="SBV126" s="433"/>
      <c r="SBW126" s="433"/>
      <c r="SBX126" s="433"/>
      <c r="SBY126" s="433"/>
      <c r="SBZ126" s="433"/>
      <c r="SCA126" s="433"/>
      <c r="SCB126" s="433"/>
      <c r="SCC126" s="433"/>
      <c r="SCD126" s="433"/>
      <c r="SCE126" s="433"/>
      <c r="SCF126" s="433"/>
      <c r="SCG126" s="433"/>
      <c r="SCH126" s="433"/>
      <c r="SCI126" s="433"/>
      <c r="SCJ126" s="433"/>
      <c r="SCK126" s="433"/>
      <c r="SCL126" s="433"/>
      <c r="SCM126" s="433"/>
      <c r="SCN126" s="433"/>
      <c r="SCO126" s="433"/>
      <c r="SCP126" s="433"/>
      <c r="SCQ126" s="433"/>
      <c r="SCR126" s="433"/>
      <c r="SCS126" s="433"/>
      <c r="SCT126" s="433"/>
      <c r="SCU126" s="433"/>
      <c r="SCV126" s="433"/>
      <c r="SCW126" s="433"/>
      <c r="SCX126" s="433"/>
      <c r="SCY126" s="433"/>
      <c r="SCZ126" s="433"/>
      <c r="SDA126" s="433"/>
      <c r="SDB126" s="433"/>
      <c r="SDC126" s="433"/>
      <c r="SDD126" s="433"/>
      <c r="SDE126" s="433"/>
      <c r="SDF126" s="433"/>
      <c r="SDG126" s="433"/>
      <c r="SDH126" s="433"/>
      <c r="SDI126" s="433"/>
      <c r="SDJ126" s="433"/>
      <c r="SDK126" s="433"/>
      <c r="SDL126" s="433"/>
      <c r="SDM126" s="433"/>
      <c r="SDN126" s="433"/>
      <c r="SDO126" s="433"/>
      <c r="SDP126" s="433"/>
      <c r="SDQ126" s="433"/>
      <c r="SDR126" s="433"/>
      <c r="SDS126" s="433"/>
      <c r="SDT126" s="433"/>
      <c r="SDU126" s="433"/>
      <c r="SDV126" s="433"/>
      <c r="SDW126" s="433"/>
      <c r="SDX126" s="433"/>
      <c r="SDY126" s="433"/>
      <c r="SDZ126" s="433"/>
      <c r="SEA126" s="433"/>
      <c r="SEB126" s="433"/>
      <c r="SEC126" s="433"/>
      <c r="SED126" s="433"/>
      <c r="SEE126" s="433"/>
      <c r="SEF126" s="433"/>
      <c r="SEG126" s="433"/>
      <c r="SEH126" s="433"/>
      <c r="SEI126" s="433"/>
      <c r="SEJ126" s="433"/>
      <c r="SEK126" s="433"/>
      <c r="SEL126" s="433"/>
      <c r="SEM126" s="433"/>
      <c r="SEN126" s="433"/>
      <c r="SEO126" s="433"/>
      <c r="SEP126" s="433"/>
      <c r="SEQ126" s="433"/>
      <c r="SER126" s="433"/>
      <c r="SES126" s="433"/>
      <c r="SET126" s="433"/>
      <c r="SEU126" s="433"/>
      <c r="SEV126" s="433"/>
      <c r="SEW126" s="433"/>
      <c r="SEX126" s="433"/>
      <c r="SEY126" s="433"/>
      <c r="SEZ126" s="433"/>
      <c r="SFA126" s="433"/>
      <c r="SFB126" s="433"/>
      <c r="SFC126" s="433"/>
      <c r="SFD126" s="433"/>
      <c r="SFE126" s="433"/>
      <c r="SFF126" s="433"/>
      <c r="SFG126" s="433"/>
      <c r="SFH126" s="433"/>
      <c r="SFI126" s="433"/>
      <c r="SFJ126" s="433"/>
      <c r="SFK126" s="433"/>
      <c r="SFL126" s="433"/>
      <c r="SFM126" s="433"/>
      <c r="SFN126" s="433"/>
      <c r="SFO126" s="433"/>
      <c r="SFP126" s="433"/>
      <c r="SFQ126" s="433"/>
      <c r="SFR126" s="433"/>
      <c r="SFS126" s="433"/>
      <c r="SFT126" s="433"/>
      <c r="SFU126" s="433"/>
      <c r="SFV126" s="433"/>
      <c r="SFW126" s="433"/>
      <c r="SFX126" s="433"/>
      <c r="SFY126" s="433"/>
      <c r="SFZ126" s="433"/>
      <c r="SGA126" s="433"/>
      <c r="SGB126" s="433"/>
      <c r="SGC126" s="433"/>
      <c r="SGD126" s="433"/>
      <c r="SGE126" s="433"/>
      <c r="SGF126" s="433"/>
      <c r="SGG126" s="433"/>
      <c r="SGH126" s="433"/>
      <c r="SGI126" s="433"/>
      <c r="SGJ126" s="433"/>
      <c r="SGK126" s="433"/>
      <c r="SGL126" s="433"/>
      <c r="SGM126" s="433"/>
      <c r="SGN126" s="433"/>
      <c r="SGO126" s="433"/>
      <c r="SGP126" s="433"/>
      <c r="SGQ126" s="433"/>
      <c r="SGR126" s="433"/>
      <c r="SGS126" s="433"/>
      <c r="SGT126" s="433"/>
      <c r="SGU126" s="433"/>
      <c r="SGV126" s="433"/>
      <c r="SGW126" s="433"/>
      <c r="SGX126" s="433"/>
      <c r="SGY126" s="433"/>
      <c r="SGZ126" s="433"/>
      <c r="SHA126" s="433"/>
      <c r="SHB126" s="433"/>
      <c r="SHC126" s="433"/>
      <c r="SHD126" s="433"/>
      <c r="SHE126" s="433"/>
      <c r="SHF126" s="433"/>
      <c r="SHG126" s="433"/>
      <c r="SHH126" s="433"/>
      <c r="SHI126" s="433"/>
      <c r="SHJ126" s="433"/>
      <c r="SHK126" s="433"/>
      <c r="SHL126" s="433"/>
      <c r="SHM126" s="433"/>
      <c r="SHN126" s="433"/>
      <c r="SHO126" s="433"/>
      <c r="SHP126" s="433"/>
      <c r="SHQ126" s="433"/>
      <c r="SHR126" s="433"/>
      <c r="SHS126" s="433"/>
      <c r="SHT126" s="433"/>
      <c r="SHU126" s="433"/>
      <c r="SHV126" s="433"/>
      <c r="SHW126" s="433"/>
      <c r="SHX126" s="433"/>
      <c r="SHY126" s="433"/>
      <c r="SHZ126" s="433"/>
      <c r="SIA126" s="433"/>
      <c r="SIB126" s="433"/>
      <c r="SIC126" s="433"/>
      <c r="SID126" s="433"/>
      <c r="SIE126" s="433"/>
      <c r="SIF126" s="433"/>
      <c r="SIG126" s="433"/>
      <c r="SIH126" s="433"/>
      <c r="SII126" s="433"/>
      <c r="SIJ126" s="433"/>
      <c r="SIK126" s="433"/>
      <c r="SIL126" s="433"/>
      <c r="SIM126" s="433"/>
      <c r="SIN126" s="433"/>
      <c r="SIO126" s="433"/>
      <c r="SIP126" s="433"/>
      <c r="SIQ126" s="433"/>
      <c r="SIR126" s="433"/>
      <c r="SIS126" s="433"/>
      <c r="SIT126" s="433"/>
      <c r="SIU126" s="433"/>
      <c r="SIV126" s="433"/>
      <c r="SIW126" s="433"/>
      <c r="SIX126" s="433"/>
      <c r="SIY126" s="433"/>
      <c r="SIZ126" s="433"/>
      <c r="SJA126" s="433"/>
      <c r="SJB126" s="433"/>
      <c r="SJC126" s="433"/>
      <c r="SJD126" s="433"/>
      <c r="SJE126" s="433"/>
      <c r="SJF126" s="433"/>
      <c r="SJG126" s="433"/>
      <c r="SJH126" s="433"/>
      <c r="SJI126" s="433"/>
      <c r="SJJ126" s="433"/>
      <c r="SJK126" s="433"/>
      <c r="SJL126" s="433"/>
      <c r="SJM126" s="433"/>
      <c r="SJN126" s="433"/>
      <c r="SJO126" s="433"/>
      <c r="SJP126" s="433"/>
      <c r="SJQ126" s="433"/>
      <c r="SJR126" s="433"/>
      <c r="SJS126" s="433"/>
      <c r="SJT126" s="433"/>
      <c r="SJU126" s="433"/>
      <c r="SJV126" s="433"/>
      <c r="SJW126" s="433"/>
      <c r="SJX126" s="433"/>
      <c r="SJY126" s="433"/>
      <c r="SJZ126" s="433"/>
      <c r="SKA126" s="433"/>
      <c r="SKB126" s="433"/>
      <c r="SKC126" s="433"/>
      <c r="SKD126" s="433"/>
      <c r="SKE126" s="433"/>
      <c r="SKF126" s="433"/>
      <c r="SKG126" s="433"/>
      <c r="SKH126" s="433"/>
      <c r="SKI126" s="433"/>
      <c r="SKJ126" s="433"/>
      <c r="SKK126" s="433"/>
      <c r="SKL126" s="433"/>
      <c r="SKM126" s="433"/>
      <c r="SKN126" s="433"/>
      <c r="SKO126" s="433"/>
      <c r="SKP126" s="433"/>
      <c r="SKQ126" s="433"/>
      <c r="SKR126" s="433"/>
      <c r="SKS126" s="433"/>
      <c r="SKT126" s="433"/>
      <c r="SKU126" s="433"/>
      <c r="SKV126" s="433"/>
      <c r="SKW126" s="433"/>
      <c r="SKX126" s="433"/>
      <c r="SKY126" s="433"/>
      <c r="SKZ126" s="433"/>
      <c r="SLA126" s="433"/>
      <c r="SLB126" s="433"/>
      <c r="SLC126" s="433"/>
      <c r="SLD126" s="433"/>
      <c r="SLE126" s="433"/>
      <c r="SLF126" s="433"/>
      <c r="SLG126" s="433"/>
      <c r="SLH126" s="433"/>
      <c r="SLI126" s="433"/>
      <c r="SLJ126" s="433"/>
      <c r="SLK126" s="433"/>
      <c r="SLL126" s="433"/>
      <c r="SLM126" s="433"/>
      <c r="SLN126" s="433"/>
      <c r="SLO126" s="433"/>
      <c r="SLP126" s="433"/>
      <c r="SLQ126" s="433"/>
      <c r="SLR126" s="433"/>
      <c r="SLS126" s="433"/>
      <c r="SLT126" s="433"/>
      <c r="SLU126" s="433"/>
      <c r="SLV126" s="433"/>
      <c r="SLW126" s="433"/>
      <c r="SLX126" s="433"/>
      <c r="SLY126" s="433"/>
      <c r="SLZ126" s="433"/>
      <c r="SMA126" s="433"/>
      <c r="SMB126" s="433"/>
      <c r="SMC126" s="433"/>
      <c r="SMD126" s="433"/>
      <c r="SME126" s="433"/>
      <c r="SMF126" s="433"/>
      <c r="SMG126" s="433"/>
      <c r="SMH126" s="433"/>
      <c r="SMI126" s="433"/>
      <c r="SMJ126" s="433"/>
      <c r="SMK126" s="433"/>
      <c r="SML126" s="433"/>
      <c r="SMM126" s="433"/>
      <c r="SMN126" s="433"/>
      <c r="SMO126" s="433"/>
      <c r="SMP126" s="433"/>
      <c r="SMQ126" s="433"/>
      <c r="SMR126" s="433"/>
      <c r="SMS126" s="433"/>
      <c r="SMT126" s="433"/>
      <c r="SMU126" s="433"/>
      <c r="SMV126" s="433"/>
      <c r="SMW126" s="433"/>
      <c r="SMX126" s="433"/>
      <c r="SMY126" s="433"/>
      <c r="SMZ126" s="433"/>
      <c r="SNA126" s="433"/>
      <c r="SNB126" s="433"/>
      <c r="SNC126" s="433"/>
      <c r="SND126" s="433"/>
      <c r="SNE126" s="433"/>
      <c r="SNF126" s="433"/>
      <c r="SNG126" s="433"/>
      <c r="SNH126" s="433"/>
      <c r="SNI126" s="433"/>
      <c r="SNJ126" s="433"/>
      <c r="SNK126" s="433"/>
      <c r="SNL126" s="433"/>
      <c r="SNM126" s="433"/>
      <c r="SNN126" s="433"/>
      <c r="SNO126" s="433"/>
      <c r="SNP126" s="433"/>
      <c r="SNQ126" s="433"/>
      <c r="SNR126" s="433"/>
      <c r="SNS126" s="433"/>
      <c r="SNT126" s="433"/>
      <c r="SNU126" s="433"/>
      <c r="SNV126" s="433"/>
      <c r="SNW126" s="433"/>
      <c r="SNX126" s="433"/>
      <c r="SNY126" s="433"/>
      <c r="SNZ126" s="433"/>
      <c r="SOA126" s="433"/>
      <c r="SOB126" s="433"/>
      <c r="SOC126" s="433"/>
      <c r="SOD126" s="433"/>
      <c r="SOE126" s="433"/>
      <c r="SOF126" s="433"/>
      <c r="SOG126" s="433"/>
      <c r="SOH126" s="433"/>
      <c r="SOI126" s="433"/>
      <c r="SOJ126" s="433"/>
      <c r="SOK126" s="433"/>
      <c r="SOL126" s="433"/>
      <c r="SOM126" s="433"/>
      <c r="SON126" s="433"/>
      <c r="SOO126" s="433"/>
      <c r="SOP126" s="433"/>
      <c r="SOQ126" s="433"/>
      <c r="SOR126" s="433"/>
      <c r="SOS126" s="433"/>
      <c r="SOT126" s="433"/>
      <c r="SOU126" s="433"/>
      <c r="SOV126" s="433"/>
      <c r="SOW126" s="433"/>
      <c r="SOX126" s="433"/>
      <c r="SOY126" s="433"/>
      <c r="SOZ126" s="433"/>
      <c r="SPA126" s="433"/>
      <c r="SPB126" s="433"/>
      <c r="SPC126" s="433"/>
      <c r="SPD126" s="433"/>
      <c r="SPE126" s="433"/>
      <c r="SPF126" s="433"/>
      <c r="SPG126" s="433"/>
      <c r="SPH126" s="433"/>
      <c r="SPI126" s="433"/>
      <c r="SPJ126" s="433"/>
      <c r="SPK126" s="433"/>
      <c r="SPL126" s="433"/>
      <c r="SPM126" s="433"/>
      <c r="SPN126" s="433"/>
      <c r="SPO126" s="433"/>
      <c r="SPP126" s="433"/>
      <c r="SPQ126" s="433"/>
      <c r="SPR126" s="433"/>
      <c r="SPS126" s="433"/>
      <c r="SPT126" s="433"/>
      <c r="SPU126" s="433"/>
      <c r="SPV126" s="433"/>
      <c r="SPW126" s="433"/>
      <c r="SPX126" s="433"/>
      <c r="SPY126" s="433"/>
      <c r="SPZ126" s="433"/>
      <c r="SQA126" s="433"/>
      <c r="SQB126" s="433"/>
      <c r="SQC126" s="433"/>
      <c r="SQD126" s="433"/>
      <c r="SQE126" s="433"/>
      <c r="SQF126" s="433"/>
      <c r="SQG126" s="433"/>
      <c r="SQH126" s="433"/>
      <c r="SQI126" s="433"/>
      <c r="SQJ126" s="433"/>
      <c r="SQK126" s="433"/>
      <c r="SQL126" s="433"/>
      <c r="SQM126" s="433"/>
      <c r="SQN126" s="433"/>
      <c r="SQO126" s="433"/>
      <c r="SQP126" s="433"/>
      <c r="SQQ126" s="433"/>
      <c r="SQR126" s="433"/>
      <c r="SQS126" s="433"/>
      <c r="SQT126" s="433"/>
      <c r="SQU126" s="433"/>
      <c r="SQV126" s="433"/>
      <c r="SQW126" s="433"/>
      <c r="SQX126" s="433"/>
      <c r="SQY126" s="433"/>
      <c r="SQZ126" s="433"/>
      <c r="SRA126" s="433"/>
      <c r="SRB126" s="433"/>
      <c r="SRC126" s="433"/>
      <c r="SRD126" s="433"/>
      <c r="SRE126" s="433"/>
      <c r="SRF126" s="433"/>
      <c r="SRG126" s="433"/>
      <c r="SRH126" s="433"/>
      <c r="SRI126" s="433"/>
      <c r="SRJ126" s="433"/>
      <c r="SRK126" s="433"/>
      <c r="SRL126" s="433"/>
      <c r="SRM126" s="433"/>
      <c r="SRN126" s="433"/>
      <c r="SRO126" s="433"/>
      <c r="SRP126" s="433"/>
      <c r="SRQ126" s="433"/>
      <c r="SRR126" s="433"/>
      <c r="SRS126" s="433"/>
      <c r="SRT126" s="433"/>
      <c r="SRU126" s="433"/>
      <c r="SRV126" s="433"/>
      <c r="SRW126" s="433"/>
      <c r="SRX126" s="433"/>
      <c r="SRY126" s="433"/>
      <c r="SRZ126" s="433"/>
      <c r="SSA126" s="433"/>
      <c r="SSB126" s="433"/>
      <c r="SSC126" s="433"/>
      <c r="SSD126" s="433"/>
      <c r="SSE126" s="433"/>
      <c r="SSF126" s="433"/>
      <c r="SSG126" s="433"/>
      <c r="SSH126" s="433"/>
      <c r="SSI126" s="433"/>
      <c r="SSJ126" s="433"/>
      <c r="SSK126" s="433"/>
      <c r="SSL126" s="433"/>
      <c r="SSM126" s="433"/>
      <c r="SSN126" s="433"/>
      <c r="SSO126" s="433"/>
      <c r="SSP126" s="433"/>
      <c r="SSQ126" s="433"/>
      <c r="SSR126" s="433"/>
      <c r="SSS126" s="433"/>
      <c r="SST126" s="433"/>
      <c r="SSU126" s="433"/>
      <c r="SSV126" s="433"/>
      <c r="SSW126" s="433"/>
      <c r="SSX126" s="433"/>
      <c r="SSY126" s="433"/>
      <c r="SSZ126" s="433"/>
      <c r="STA126" s="433"/>
      <c r="STB126" s="433"/>
      <c r="STC126" s="433"/>
      <c r="STD126" s="433"/>
      <c r="STE126" s="433"/>
      <c r="STF126" s="433"/>
      <c r="STG126" s="433"/>
      <c r="STH126" s="433"/>
      <c r="STI126" s="433"/>
      <c r="STJ126" s="433"/>
      <c r="STK126" s="433"/>
      <c r="STL126" s="433"/>
      <c r="STM126" s="433"/>
      <c r="STN126" s="433"/>
      <c r="STO126" s="433"/>
      <c r="STP126" s="433"/>
      <c r="STQ126" s="433"/>
      <c r="STR126" s="433"/>
      <c r="STS126" s="433"/>
      <c r="STT126" s="433"/>
      <c r="STU126" s="433"/>
      <c r="STV126" s="433"/>
      <c r="STW126" s="433"/>
      <c r="STX126" s="433"/>
      <c r="STY126" s="433"/>
      <c r="STZ126" s="433"/>
      <c r="SUA126" s="433"/>
      <c r="SUB126" s="433"/>
      <c r="SUC126" s="433"/>
      <c r="SUD126" s="433"/>
      <c r="SUE126" s="433"/>
      <c r="SUF126" s="433"/>
      <c r="SUG126" s="433"/>
      <c r="SUH126" s="433"/>
      <c r="SUI126" s="433"/>
      <c r="SUJ126" s="433"/>
      <c r="SUK126" s="433"/>
      <c r="SUL126" s="433"/>
      <c r="SUM126" s="433"/>
      <c r="SUN126" s="433"/>
      <c r="SUO126" s="433"/>
      <c r="SUP126" s="433"/>
      <c r="SUQ126" s="433"/>
      <c r="SUR126" s="433"/>
      <c r="SUS126" s="433"/>
      <c r="SUT126" s="433"/>
      <c r="SUU126" s="433"/>
      <c r="SUV126" s="433"/>
      <c r="SUW126" s="433"/>
      <c r="SUX126" s="433"/>
      <c r="SUY126" s="433"/>
      <c r="SUZ126" s="433"/>
      <c r="SVA126" s="433"/>
      <c r="SVB126" s="433"/>
      <c r="SVC126" s="433"/>
      <c r="SVD126" s="433"/>
      <c r="SVE126" s="433"/>
      <c r="SVF126" s="433"/>
      <c r="SVG126" s="433"/>
      <c r="SVH126" s="433"/>
      <c r="SVI126" s="433"/>
      <c r="SVJ126" s="433"/>
      <c r="SVK126" s="433"/>
      <c r="SVL126" s="433"/>
      <c r="SVM126" s="433"/>
      <c r="SVN126" s="433"/>
      <c r="SVO126" s="433"/>
      <c r="SVP126" s="433"/>
      <c r="SVQ126" s="433"/>
      <c r="SVR126" s="433"/>
      <c r="SVS126" s="433"/>
      <c r="SVT126" s="433"/>
      <c r="SVU126" s="433"/>
      <c r="SVV126" s="433"/>
      <c r="SVW126" s="433"/>
      <c r="SVX126" s="433"/>
      <c r="SVY126" s="433"/>
      <c r="SVZ126" s="433"/>
      <c r="SWA126" s="433"/>
      <c r="SWB126" s="433"/>
      <c r="SWC126" s="433"/>
      <c r="SWD126" s="433"/>
      <c r="SWE126" s="433"/>
      <c r="SWF126" s="433"/>
      <c r="SWG126" s="433"/>
      <c r="SWH126" s="433"/>
      <c r="SWI126" s="433"/>
      <c r="SWJ126" s="433"/>
      <c r="SWK126" s="433"/>
      <c r="SWL126" s="433"/>
      <c r="SWM126" s="433"/>
      <c r="SWN126" s="433"/>
      <c r="SWO126" s="433"/>
      <c r="SWP126" s="433"/>
      <c r="SWQ126" s="433"/>
      <c r="SWR126" s="433"/>
      <c r="SWS126" s="433"/>
      <c r="SWT126" s="433"/>
      <c r="SWU126" s="433"/>
      <c r="SWV126" s="433"/>
      <c r="SWW126" s="433"/>
      <c r="SWX126" s="433"/>
      <c r="SWY126" s="433"/>
      <c r="SWZ126" s="433"/>
      <c r="SXA126" s="433"/>
      <c r="SXB126" s="433"/>
      <c r="SXC126" s="433"/>
      <c r="SXD126" s="433"/>
      <c r="SXE126" s="433"/>
      <c r="SXF126" s="433"/>
      <c r="SXG126" s="433"/>
      <c r="SXH126" s="433"/>
      <c r="SXI126" s="433"/>
      <c r="SXJ126" s="433"/>
      <c r="SXK126" s="433"/>
      <c r="SXL126" s="433"/>
      <c r="SXM126" s="433"/>
      <c r="SXN126" s="433"/>
      <c r="SXO126" s="433"/>
      <c r="SXP126" s="433"/>
      <c r="SXQ126" s="433"/>
      <c r="SXR126" s="433"/>
      <c r="SXS126" s="433"/>
      <c r="SXT126" s="433"/>
      <c r="SXU126" s="433"/>
      <c r="SXV126" s="433"/>
      <c r="SXW126" s="433"/>
      <c r="SXX126" s="433"/>
      <c r="SXY126" s="433"/>
      <c r="SXZ126" s="433"/>
      <c r="SYA126" s="433"/>
      <c r="SYB126" s="433"/>
      <c r="SYC126" s="433"/>
      <c r="SYD126" s="433"/>
      <c r="SYE126" s="433"/>
      <c r="SYF126" s="433"/>
      <c r="SYG126" s="433"/>
      <c r="SYH126" s="433"/>
      <c r="SYI126" s="433"/>
      <c r="SYJ126" s="433"/>
      <c r="SYK126" s="433"/>
      <c r="SYL126" s="433"/>
      <c r="SYM126" s="433"/>
      <c r="SYN126" s="433"/>
      <c r="SYO126" s="433"/>
      <c r="SYP126" s="433"/>
      <c r="SYQ126" s="433"/>
      <c r="SYR126" s="433"/>
      <c r="SYS126" s="433"/>
      <c r="SYT126" s="433"/>
      <c r="SYU126" s="433"/>
      <c r="SYV126" s="433"/>
      <c r="SYW126" s="433"/>
      <c r="SYX126" s="433"/>
      <c r="SYY126" s="433"/>
      <c r="SYZ126" s="433"/>
      <c r="SZA126" s="433"/>
      <c r="SZB126" s="433"/>
      <c r="SZC126" s="433"/>
      <c r="SZD126" s="433"/>
      <c r="SZE126" s="433"/>
      <c r="SZF126" s="433"/>
      <c r="SZG126" s="433"/>
      <c r="SZH126" s="433"/>
      <c r="SZI126" s="433"/>
      <c r="SZJ126" s="433"/>
      <c r="SZK126" s="433"/>
      <c r="SZL126" s="433"/>
      <c r="SZM126" s="433"/>
      <c r="SZN126" s="433"/>
      <c r="SZO126" s="433"/>
      <c r="SZP126" s="433"/>
      <c r="SZQ126" s="433"/>
      <c r="SZR126" s="433"/>
      <c r="SZS126" s="433"/>
      <c r="SZT126" s="433"/>
      <c r="SZU126" s="433"/>
      <c r="SZV126" s="433"/>
      <c r="SZW126" s="433"/>
      <c r="SZX126" s="433"/>
      <c r="SZY126" s="433"/>
      <c r="SZZ126" s="433"/>
      <c r="TAA126" s="433"/>
      <c r="TAB126" s="433"/>
      <c r="TAC126" s="433"/>
      <c r="TAD126" s="433"/>
      <c r="TAE126" s="433"/>
      <c r="TAF126" s="433"/>
      <c r="TAG126" s="433"/>
      <c r="TAH126" s="433"/>
      <c r="TAI126" s="433"/>
      <c r="TAJ126" s="433"/>
      <c r="TAK126" s="433"/>
      <c r="TAL126" s="433"/>
      <c r="TAM126" s="433"/>
      <c r="TAN126" s="433"/>
      <c r="TAO126" s="433"/>
      <c r="TAP126" s="433"/>
      <c r="TAQ126" s="433"/>
      <c r="TAR126" s="433"/>
      <c r="TAS126" s="433"/>
      <c r="TAT126" s="433"/>
      <c r="TAU126" s="433"/>
      <c r="TAV126" s="433"/>
      <c r="TAW126" s="433"/>
      <c r="TAX126" s="433"/>
      <c r="TAY126" s="433"/>
      <c r="TAZ126" s="433"/>
      <c r="TBA126" s="433"/>
      <c r="TBB126" s="433"/>
      <c r="TBC126" s="433"/>
      <c r="TBD126" s="433"/>
      <c r="TBE126" s="433"/>
      <c r="TBF126" s="433"/>
      <c r="TBG126" s="433"/>
      <c r="TBH126" s="433"/>
      <c r="TBI126" s="433"/>
      <c r="TBJ126" s="433"/>
      <c r="TBK126" s="433"/>
      <c r="TBL126" s="433"/>
      <c r="TBM126" s="433"/>
      <c r="TBN126" s="433"/>
      <c r="TBO126" s="433"/>
      <c r="TBP126" s="433"/>
      <c r="TBQ126" s="433"/>
      <c r="TBR126" s="433"/>
      <c r="TBS126" s="433"/>
      <c r="TBT126" s="433"/>
      <c r="TBU126" s="433"/>
      <c r="TBV126" s="433"/>
      <c r="TBW126" s="433"/>
      <c r="TBX126" s="433"/>
      <c r="TBY126" s="433"/>
      <c r="TBZ126" s="433"/>
      <c r="TCA126" s="433"/>
      <c r="TCB126" s="433"/>
      <c r="TCC126" s="433"/>
      <c r="TCD126" s="433"/>
      <c r="TCE126" s="433"/>
      <c r="TCF126" s="433"/>
      <c r="TCG126" s="433"/>
      <c r="TCH126" s="433"/>
      <c r="TCI126" s="433"/>
      <c r="TCJ126" s="433"/>
      <c r="TCK126" s="433"/>
      <c r="TCL126" s="433"/>
      <c r="TCM126" s="433"/>
      <c r="TCN126" s="433"/>
      <c r="TCO126" s="433"/>
      <c r="TCP126" s="433"/>
      <c r="TCQ126" s="433"/>
      <c r="TCR126" s="433"/>
      <c r="TCS126" s="433"/>
      <c r="TCT126" s="433"/>
      <c r="TCU126" s="433"/>
      <c r="TCV126" s="433"/>
      <c r="TCW126" s="433"/>
      <c r="TCX126" s="433"/>
      <c r="TCY126" s="433"/>
      <c r="TCZ126" s="433"/>
      <c r="TDA126" s="433"/>
      <c r="TDB126" s="433"/>
      <c r="TDC126" s="433"/>
      <c r="TDD126" s="433"/>
      <c r="TDE126" s="433"/>
      <c r="TDF126" s="433"/>
      <c r="TDG126" s="433"/>
      <c r="TDH126" s="433"/>
      <c r="TDI126" s="433"/>
      <c r="TDJ126" s="433"/>
      <c r="TDK126" s="433"/>
      <c r="TDL126" s="433"/>
      <c r="TDM126" s="433"/>
      <c r="TDN126" s="433"/>
      <c r="TDO126" s="433"/>
      <c r="TDP126" s="433"/>
      <c r="TDQ126" s="433"/>
      <c r="TDR126" s="433"/>
      <c r="TDS126" s="433"/>
      <c r="TDT126" s="433"/>
      <c r="TDU126" s="433"/>
      <c r="TDV126" s="433"/>
      <c r="TDW126" s="433"/>
      <c r="TDX126" s="433"/>
      <c r="TDY126" s="433"/>
      <c r="TDZ126" s="433"/>
      <c r="TEA126" s="433"/>
      <c r="TEB126" s="433"/>
      <c r="TEC126" s="433"/>
      <c r="TED126" s="433"/>
      <c r="TEE126" s="433"/>
      <c r="TEF126" s="433"/>
      <c r="TEG126" s="433"/>
      <c r="TEH126" s="433"/>
      <c r="TEI126" s="433"/>
      <c r="TEJ126" s="433"/>
      <c r="TEK126" s="433"/>
      <c r="TEL126" s="433"/>
      <c r="TEM126" s="433"/>
      <c r="TEN126" s="433"/>
      <c r="TEO126" s="433"/>
      <c r="TEP126" s="433"/>
      <c r="TEQ126" s="433"/>
      <c r="TER126" s="433"/>
      <c r="TES126" s="433"/>
      <c r="TET126" s="433"/>
      <c r="TEU126" s="433"/>
      <c r="TEV126" s="433"/>
      <c r="TEW126" s="433"/>
      <c r="TEX126" s="433"/>
      <c r="TEY126" s="433"/>
      <c r="TEZ126" s="433"/>
      <c r="TFA126" s="433"/>
      <c r="TFB126" s="433"/>
      <c r="TFC126" s="433"/>
      <c r="TFD126" s="433"/>
      <c r="TFE126" s="433"/>
      <c r="TFF126" s="433"/>
      <c r="TFG126" s="433"/>
      <c r="TFH126" s="433"/>
      <c r="TFI126" s="433"/>
      <c r="TFJ126" s="433"/>
      <c r="TFK126" s="433"/>
      <c r="TFL126" s="433"/>
      <c r="TFM126" s="433"/>
      <c r="TFN126" s="433"/>
      <c r="TFO126" s="433"/>
      <c r="TFP126" s="433"/>
      <c r="TFQ126" s="433"/>
      <c r="TFR126" s="433"/>
      <c r="TFS126" s="433"/>
      <c r="TFT126" s="433"/>
      <c r="TFU126" s="433"/>
      <c r="TFV126" s="433"/>
      <c r="TFW126" s="433"/>
      <c r="TFX126" s="433"/>
      <c r="TFY126" s="433"/>
      <c r="TFZ126" s="433"/>
      <c r="TGA126" s="433"/>
      <c r="TGB126" s="433"/>
      <c r="TGC126" s="433"/>
      <c r="TGD126" s="433"/>
      <c r="TGE126" s="433"/>
      <c r="TGF126" s="433"/>
      <c r="TGG126" s="433"/>
      <c r="TGH126" s="433"/>
      <c r="TGI126" s="433"/>
      <c r="TGJ126" s="433"/>
      <c r="TGK126" s="433"/>
      <c r="TGL126" s="433"/>
      <c r="TGM126" s="433"/>
      <c r="TGN126" s="433"/>
      <c r="TGO126" s="433"/>
      <c r="TGP126" s="433"/>
      <c r="TGQ126" s="433"/>
      <c r="TGR126" s="433"/>
      <c r="TGS126" s="433"/>
      <c r="TGT126" s="433"/>
      <c r="TGU126" s="433"/>
      <c r="TGV126" s="433"/>
      <c r="TGW126" s="433"/>
      <c r="TGX126" s="433"/>
      <c r="TGY126" s="433"/>
      <c r="TGZ126" s="433"/>
      <c r="THA126" s="433"/>
      <c r="THB126" s="433"/>
      <c r="THC126" s="433"/>
      <c r="THD126" s="433"/>
      <c r="THE126" s="433"/>
      <c r="THF126" s="433"/>
      <c r="THG126" s="433"/>
      <c r="THH126" s="433"/>
      <c r="THI126" s="433"/>
      <c r="THJ126" s="433"/>
      <c r="THK126" s="433"/>
      <c r="THL126" s="433"/>
      <c r="THM126" s="433"/>
      <c r="THN126" s="433"/>
      <c r="THO126" s="433"/>
      <c r="THP126" s="433"/>
      <c r="THQ126" s="433"/>
      <c r="THR126" s="433"/>
      <c r="THS126" s="433"/>
      <c r="THT126" s="433"/>
      <c r="THU126" s="433"/>
      <c r="THV126" s="433"/>
      <c r="THW126" s="433"/>
      <c r="THX126" s="433"/>
      <c r="THY126" s="433"/>
      <c r="THZ126" s="433"/>
      <c r="TIA126" s="433"/>
      <c r="TIB126" s="433"/>
      <c r="TIC126" s="433"/>
      <c r="TID126" s="433"/>
      <c r="TIE126" s="433"/>
      <c r="TIF126" s="433"/>
      <c r="TIG126" s="433"/>
      <c r="TIH126" s="433"/>
      <c r="TII126" s="433"/>
      <c r="TIJ126" s="433"/>
      <c r="TIK126" s="433"/>
      <c r="TIL126" s="433"/>
      <c r="TIM126" s="433"/>
      <c r="TIN126" s="433"/>
      <c r="TIO126" s="433"/>
      <c r="TIP126" s="433"/>
      <c r="TIQ126" s="433"/>
      <c r="TIR126" s="433"/>
      <c r="TIS126" s="433"/>
      <c r="TIT126" s="433"/>
      <c r="TIU126" s="433"/>
      <c r="TIV126" s="433"/>
      <c r="TIW126" s="433"/>
      <c r="TIX126" s="433"/>
      <c r="TIY126" s="433"/>
      <c r="TIZ126" s="433"/>
      <c r="TJA126" s="433"/>
      <c r="TJB126" s="433"/>
      <c r="TJC126" s="433"/>
      <c r="TJD126" s="433"/>
      <c r="TJE126" s="433"/>
      <c r="TJF126" s="433"/>
      <c r="TJG126" s="433"/>
      <c r="TJH126" s="433"/>
      <c r="TJI126" s="433"/>
      <c r="TJJ126" s="433"/>
      <c r="TJK126" s="433"/>
      <c r="TJL126" s="433"/>
      <c r="TJM126" s="433"/>
      <c r="TJN126" s="433"/>
      <c r="TJO126" s="433"/>
      <c r="TJP126" s="433"/>
      <c r="TJQ126" s="433"/>
      <c r="TJR126" s="433"/>
      <c r="TJS126" s="433"/>
      <c r="TJT126" s="433"/>
      <c r="TJU126" s="433"/>
      <c r="TJV126" s="433"/>
      <c r="TJW126" s="433"/>
      <c r="TJX126" s="433"/>
      <c r="TJY126" s="433"/>
      <c r="TJZ126" s="433"/>
      <c r="TKA126" s="433"/>
      <c r="TKB126" s="433"/>
      <c r="TKC126" s="433"/>
      <c r="TKD126" s="433"/>
      <c r="TKE126" s="433"/>
      <c r="TKF126" s="433"/>
      <c r="TKG126" s="433"/>
      <c r="TKH126" s="433"/>
      <c r="TKI126" s="433"/>
      <c r="TKJ126" s="433"/>
      <c r="TKK126" s="433"/>
      <c r="TKL126" s="433"/>
      <c r="TKM126" s="433"/>
      <c r="TKN126" s="433"/>
      <c r="TKO126" s="433"/>
      <c r="TKP126" s="433"/>
      <c r="TKQ126" s="433"/>
      <c r="TKR126" s="433"/>
      <c r="TKS126" s="433"/>
      <c r="TKT126" s="433"/>
      <c r="TKU126" s="433"/>
      <c r="TKV126" s="433"/>
      <c r="TKW126" s="433"/>
      <c r="TKX126" s="433"/>
      <c r="TKY126" s="433"/>
      <c r="TKZ126" s="433"/>
      <c r="TLA126" s="433"/>
      <c r="TLB126" s="433"/>
      <c r="TLC126" s="433"/>
      <c r="TLD126" s="433"/>
      <c r="TLE126" s="433"/>
      <c r="TLF126" s="433"/>
      <c r="TLG126" s="433"/>
      <c r="TLH126" s="433"/>
      <c r="TLI126" s="433"/>
      <c r="TLJ126" s="433"/>
      <c r="TLK126" s="433"/>
      <c r="TLL126" s="433"/>
      <c r="TLM126" s="433"/>
      <c r="TLN126" s="433"/>
      <c r="TLO126" s="433"/>
      <c r="TLP126" s="433"/>
      <c r="TLQ126" s="433"/>
      <c r="TLR126" s="433"/>
      <c r="TLS126" s="433"/>
      <c r="TLT126" s="433"/>
      <c r="TLU126" s="433"/>
      <c r="TLV126" s="433"/>
      <c r="TLW126" s="433"/>
      <c r="TLX126" s="433"/>
      <c r="TLY126" s="433"/>
      <c r="TLZ126" s="433"/>
      <c r="TMA126" s="433"/>
      <c r="TMB126" s="433"/>
      <c r="TMC126" s="433"/>
      <c r="TMD126" s="433"/>
      <c r="TME126" s="433"/>
      <c r="TMF126" s="433"/>
      <c r="TMG126" s="433"/>
      <c r="TMH126" s="433"/>
      <c r="TMI126" s="433"/>
      <c r="TMJ126" s="433"/>
      <c r="TMK126" s="433"/>
      <c r="TML126" s="433"/>
      <c r="TMM126" s="433"/>
      <c r="TMN126" s="433"/>
      <c r="TMO126" s="433"/>
      <c r="TMP126" s="433"/>
      <c r="TMQ126" s="433"/>
      <c r="TMR126" s="433"/>
      <c r="TMS126" s="433"/>
      <c r="TMT126" s="433"/>
      <c r="TMU126" s="433"/>
      <c r="TMV126" s="433"/>
      <c r="TMW126" s="433"/>
      <c r="TMX126" s="433"/>
      <c r="TMY126" s="433"/>
      <c r="TMZ126" s="433"/>
      <c r="TNA126" s="433"/>
      <c r="TNB126" s="433"/>
      <c r="TNC126" s="433"/>
      <c r="TND126" s="433"/>
      <c r="TNE126" s="433"/>
      <c r="TNF126" s="433"/>
      <c r="TNG126" s="433"/>
      <c r="TNH126" s="433"/>
      <c r="TNI126" s="433"/>
      <c r="TNJ126" s="433"/>
      <c r="TNK126" s="433"/>
      <c r="TNL126" s="433"/>
      <c r="TNM126" s="433"/>
      <c r="TNN126" s="433"/>
      <c r="TNO126" s="433"/>
      <c r="TNP126" s="433"/>
      <c r="TNQ126" s="433"/>
      <c r="TNR126" s="433"/>
      <c r="TNS126" s="433"/>
      <c r="TNT126" s="433"/>
      <c r="TNU126" s="433"/>
      <c r="TNV126" s="433"/>
      <c r="TNW126" s="433"/>
      <c r="TNX126" s="433"/>
      <c r="TNY126" s="433"/>
      <c r="TNZ126" s="433"/>
      <c r="TOA126" s="433"/>
      <c r="TOB126" s="433"/>
      <c r="TOC126" s="433"/>
      <c r="TOD126" s="433"/>
      <c r="TOE126" s="433"/>
      <c r="TOF126" s="433"/>
      <c r="TOG126" s="433"/>
      <c r="TOH126" s="433"/>
      <c r="TOI126" s="433"/>
      <c r="TOJ126" s="433"/>
      <c r="TOK126" s="433"/>
      <c r="TOL126" s="433"/>
      <c r="TOM126" s="433"/>
      <c r="TON126" s="433"/>
      <c r="TOO126" s="433"/>
      <c r="TOP126" s="433"/>
      <c r="TOQ126" s="433"/>
      <c r="TOR126" s="433"/>
      <c r="TOS126" s="433"/>
      <c r="TOT126" s="433"/>
      <c r="TOU126" s="433"/>
      <c r="TOV126" s="433"/>
      <c r="TOW126" s="433"/>
      <c r="TOX126" s="433"/>
      <c r="TOY126" s="433"/>
      <c r="TOZ126" s="433"/>
      <c r="TPA126" s="433"/>
      <c r="TPB126" s="433"/>
      <c r="TPC126" s="433"/>
      <c r="TPD126" s="433"/>
      <c r="TPE126" s="433"/>
      <c r="TPF126" s="433"/>
      <c r="TPG126" s="433"/>
      <c r="TPH126" s="433"/>
      <c r="TPI126" s="433"/>
      <c r="TPJ126" s="433"/>
      <c r="TPK126" s="433"/>
      <c r="TPL126" s="433"/>
      <c r="TPM126" s="433"/>
      <c r="TPN126" s="433"/>
      <c r="TPO126" s="433"/>
      <c r="TPP126" s="433"/>
      <c r="TPQ126" s="433"/>
      <c r="TPR126" s="433"/>
      <c r="TPS126" s="433"/>
      <c r="TPT126" s="433"/>
      <c r="TPU126" s="433"/>
      <c r="TPV126" s="433"/>
      <c r="TPW126" s="433"/>
      <c r="TPX126" s="433"/>
      <c r="TPY126" s="433"/>
      <c r="TPZ126" s="433"/>
      <c r="TQA126" s="433"/>
      <c r="TQB126" s="433"/>
      <c r="TQC126" s="433"/>
      <c r="TQD126" s="433"/>
      <c r="TQE126" s="433"/>
      <c r="TQF126" s="433"/>
      <c r="TQG126" s="433"/>
      <c r="TQH126" s="433"/>
      <c r="TQI126" s="433"/>
      <c r="TQJ126" s="433"/>
      <c r="TQK126" s="433"/>
      <c r="TQL126" s="433"/>
      <c r="TQM126" s="433"/>
      <c r="TQN126" s="433"/>
      <c r="TQO126" s="433"/>
      <c r="TQP126" s="433"/>
      <c r="TQQ126" s="433"/>
      <c r="TQR126" s="433"/>
      <c r="TQS126" s="433"/>
      <c r="TQT126" s="433"/>
      <c r="TQU126" s="433"/>
      <c r="TQV126" s="433"/>
      <c r="TQW126" s="433"/>
      <c r="TQX126" s="433"/>
      <c r="TQY126" s="433"/>
      <c r="TQZ126" s="433"/>
      <c r="TRA126" s="433"/>
      <c r="TRB126" s="433"/>
      <c r="TRC126" s="433"/>
      <c r="TRD126" s="433"/>
      <c r="TRE126" s="433"/>
      <c r="TRF126" s="433"/>
      <c r="TRG126" s="433"/>
      <c r="TRH126" s="433"/>
      <c r="TRI126" s="433"/>
      <c r="TRJ126" s="433"/>
      <c r="TRK126" s="433"/>
      <c r="TRL126" s="433"/>
      <c r="TRM126" s="433"/>
      <c r="TRN126" s="433"/>
      <c r="TRO126" s="433"/>
      <c r="TRP126" s="433"/>
      <c r="TRQ126" s="433"/>
      <c r="TRR126" s="433"/>
      <c r="TRS126" s="433"/>
      <c r="TRT126" s="433"/>
      <c r="TRU126" s="433"/>
      <c r="TRV126" s="433"/>
      <c r="TRW126" s="433"/>
      <c r="TRX126" s="433"/>
      <c r="TRY126" s="433"/>
      <c r="TRZ126" s="433"/>
      <c r="TSA126" s="433"/>
      <c r="TSB126" s="433"/>
      <c r="TSC126" s="433"/>
      <c r="TSD126" s="433"/>
      <c r="TSE126" s="433"/>
      <c r="TSF126" s="433"/>
      <c r="TSG126" s="433"/>
      <c r="TSH126" s="433"/>
      <c r="TSI126" s="433"/>
      <c r="TSJ126" s="433"/>
      <c r="TSK126" s="433"/>
      <c r="TSL126" s="433"/>
      <c r="TSM126" s="433"/>
      <c r="TSN126" s="433"/>
      <c r="TSO126" s="433"/>
      <c r="TSP126" s="433"/>
      <c r="TSQ126" s="433"/>
      <c r="TSR126" s="433"/>
      <c r="TSS126" s="433"/>
      <c r="TST126" s="433"/>
      <c r="TSU126" s="433"/>
      <c r="TSV126" s="433"/>
      <c r="TSW126" s="433"/>
      <c r="TSX126" s="433"/>
      <c r="TSY126" s="433"/>
      <c r="TSZ126" s="433"/>
      <c r="TTA126" s="433"/>
      <c r="TTB126" s="433"/>
      <c r="TTC126" s="433"/>
      <c r="TTD126" s="433"/>
      <c r="TTE126" s="433"/>
      <c r="TTF126" s="433"/>
      <c r="TTG126" s="433"/>
      <c r="TTH126" s="433"/>
      <c r="TTI126" s="433"/>
      <c r="TTJ126" s="433"/>
      <c r="TTK126" s="433"/>
      <c r="TTL126" s="433"/>
      <c r="TTM126" s="433"/>
      <c r="TTN126" s="433"/>
      <c r="TTO126" s="433"/>
      <c r="TTP126" s="433"/>
      <c r="TTQ126" s="433"/>
      <c r="TTR126" s="433"/>
      <c r="TTS126" s="433"/>
      <c r="TTT126" s="433"/>
      <c r="TTU126" s="433"/>
      <c r="TTV126" s="433"/>
      <c r="TTW126" s="433"/>
      <c r="TTX126" s="433"/>
      <c r="TTY126" s="433"/>
      <c r="TTZ126" s="433"/>
      <c r="TUA126" s="433"/>
      <c r="TUB126" s="433"/>
      <c r="TUC126" s="433"/>
      <c r="TUD126" s="433"/>
      <c r="TUE126" s="433"/>
      <c r="TUF126" s="433"/>
      <c r="TUG126" s="433"/>
      <c r="TUH126" s="433"/>
      <c r="TUI126" s="433"/>
      <c r="TUJ126" s="433"/>
      <c r="TUK126" s="433"/>
      <c r="TUL126" s="433"/>
      <c r="TUM126" s="433"/>
      <c r="TUN126" s="433"/>
      <c r="TUO126" s="433"/>
      <c r="TUP126" s="433"/>
      <c r="TUQ126" s="433"/>
      <c r="TUR126" s="433"/>
      <c r="TUS126" s="433"/>
      <c r="TUT126" s="433"/>
      <c r="TUU126" s="433"/>
      <c r="TUV126" s="433"/>
      <c r="TUW126" s="433"/>
      <c r="TUX126" s="433"/>
      <c r="TUY126" s="433"/>
      <c r="TUZ126" s="433"/>
      <c r="TVA126" s="433"/>
      <c r="TVB126" s="433"/>
      <c r="TVC126" s="433"/>
      <c r="TVD126" s="433"/>
      <c r="TVE126" s="433"/>
      <c r="TVF126" s="433"/>
      <c r="TVG126" s="433"/>
      <c r="TVH126" s="433"/>
      <c r="TVI126" s="433"/>
      <c r="TVJ126" s="433"/>
      <c r="TVK126" s="433"/>
      <c r="TVL126" s="433"/>
      <c r="TVM126" s="433"/>
      <c r="TVN126" s="433"/>
      <c r="TVO126" s="433"/>
      <c r="TVP126" s="433"/>
      <c r="TVQ126" s="433"/>
      <c r="TVR126" s="433"/>
      <c r="TVS126" s="433"/>
      <c r="TVT126" s="433"/>
      <c r="TVU126" s="433"/>
      <c r="TVV126" s="433"/>
      <c r="TVW126" s="433"/>
      <c r="TVX126" s="433"/>
      <c r="TVY126" s="433"/>
      <c r="TVZ126" s="433"/>
      <c r="TWA126" s="433"/>
      <c r="TWB126" s="433"/>
      <c r="TWC126" s="433"/>
      <c r="TWD126" s="433"/>
      <c r="TWE126" s="433"/>
      <c r="TWF126" s="433"/>
      <c r="TWG126" s="433"/>
      <c r="TWH126" s="433"/>
      <c r="TWI126" s="433"/>
      <c r="TWJ126" s="433"/>
      <c r="TWK126" s="433"/>
      <c r="TWL126" s="433"/>
      <c r="TWM126" s="433"/>
      <c r="TWN126" s="433"/>
      <c r="TWO126" s="433"/>
      <c r="TWP126" s="433"/>
      <c r="TWQ126" s="433"/>
      <c r="TWR126" s="433"/>
      <c r="TWS126" s="433"/>
      <c r="TWT126" s="433"/>
      <c r="TWU126" s="433"/>
      <c r="TWV126" s="433"/>
      <c r="TWW126" s="433"/>
      <c r="TWX126" s="433"/>
      <c r="TWY126" s="433"/>
      <c r="TWZ126" s="433"/>
      <c r="TXA126" s="433"/>
      <c r="TXB126" s="433"/>
      <c r="TXC126" s="433"/>
      <c r="TXD126" s="433"/>
      <c r="TXE126" s="433"/>
      <c r="TXF126" s="433"/>
      <c r="TXG126" s="433"/>
      <c r="TXH126" s="433"/>
      <c r="TXI126" s="433"/>
      <c r="TXJ126" s="433"/>
      <c r="TXK126" s="433"/>
      <c r="TXL126" s="433"/>
      <c r="TXM126" s="433"/>
      <c r="TXN126" s="433"/>
      <c r="TXO126" s="433"/>
      <c r="TXP126" s="433"/>
      <c r="TXQ126" s="433"/>
      <c r="TXR126" s="433"/>
      <c r="TXS126" s="433"/>
      <c r="TXT126" s="433"/>
      <c r="TXU126" s="433"/>
      <c r="TXV126" s="433"/>
      <c r="TXW126" s="433"/>
      <c r="TXX126" s="433"/>
      <c r="TXY126" s="433"/>
      <c r="TXZ126" s="433"/>
      <c r="TYA126" s="433"/>
      <c r="TYB126" s="433"/>
      <c r="TYC126" s="433"/>
      <c r="TYD126" s="433"/>
      <c r="TYE126" s="433"/>
      <c r="TYF126" s="433"/>
      <c r="TYG126" s="433"/>
      <c r="TYH126" s="433"/>
      <c r="TYI126" s="433"/>
      <c r="TYJ126" s="433"/>
      <c r="TYK126" s="433"/>
      <c r="TYL126" s="433"/>
      <c r="TYM126" s="433"/>
      <c r="TYN126" s="433"/>
      <c r="TYO126" s="433"/>
      <c r="TYP126" s="433"/>
      <c r="TYQ126" s="433"/>
      <c r="TYR126" s="433"/>
      <c r="TYS126" s="433"/>
      <c r="TYT126" s="433"/>
      <c r="TYU126" s="433"/>
      <c r="TYV126" s="433"/>
      <c r="TYW126" s="433"/>
      <c r="TYX126" s="433"/>
      <c r="TYY126" s="433"/>
      <c r="TYZ126" s="433"/>
      <c r="TZA126" s="433"/>
      <c r="TZB126" s="433"/>
      <c r="TZC126" s="433"/>
      <c r="TZD126" s="433"/>
      <c r="TZE126" s="433"/>
      <c r="TZF126" s="433"/>
      <c r="TZG126" s="433"/>
      <c r="TZH126" s="433"/>
      <c r="TZI126" s="433"/>
      <c r="TZJ126" s="433"/>
      <c r="TZK126" s="433"/>
      <c r="TZL126" s="433"/>
      <c r="TZM126" s="433"/>
      <c r="TZN126" s="433"/>
      <c r="TZO126" s="433"/>
      <c r="TZP126" s="433"/>
      <c r="TZQ126" s="433"/>
      <c r="TZR126" s="433"/>
      <c r="TZS126" s="433"/>
      <c r="TZT126" s="433"/>
      <c r="TZU126" s="433"/>
      <c r="TZV126" s="433"/>
      <c r="TZW126" s="433"/>
      <c r="TZX126" s="433"/>
      <c r="TZY126" s="433"/>
      <c r="TZZ126" s="433"/>
      <c r="UAA126" s="433"/>
      <c r="UAB126" s="433"/>
      <c r="UAC126" s="433"/>
      <c r="UAD126" s="433"/>
      <c r="UAE126" s="433"/>
      <c r="UAF126" s="433"/>
      <c r="UAG126" s="433"/>
      <c r="UAH126" s="433"/>
      <c r="UAI126" s="433"/>
      <c r="UAJ126" s="433"/>
      <c r="UAK126" s="433"/>
      <c r="UAL126" s="433"/>
      <c r="UAM126" s="433"/>
      <c r="UAN126" s="433"/>
      <c r="UAO126" s="433"/>
      <c r="UAP126" s="433"/>
      <c r="UAQ126" s="433"/>
      <c r="UAR126" s="433"/>
      <c r="UAS126" s="433"/>
      <c r="UAT126" s="433"/>
      <c r="UAU126" s="433"/>
      <c r="UAV126" s="433"/>
      <c r="UAW126" s="433"/>
      <c r="UAX126" s="433"/>
      <c r="UAY126" s="433"/>
      <c r="UAZ126" s="433"/>
      <c r="UBA126" s="433"/>
      <c r="UBB126" s="433"/>
      <c r="UBC126" s="433"/>
      <c r="UBD126" s="433"/>
      <c r="UBE126" s="433"/>
      <c r="UBF126" s="433"/>
      <c r="UBG126" s="433"/>
      <c r="UBH126" s="433"/>
      <c r="UBI126" s="433"/>
      <c r="UBJ126" s="433"/>
      <c r="UBK126" s="433"/>
      <c r="UBL126" s="433"/>
      <c r="UBM126" s="433"/>
      <c r="UBN126" s="433"/>
      <c r="UBO126" s="433"/>
      <c r="UBP126" s="433"/>
      <c r="UBQ126" s="433"/>
      <c r="UBR126" s="433"/>
      <c r="UBS126" s="433"/>
      <c r="UBT126" s="433"/>
      <c r="UBU126" s="433"/>
      <c r="UBV126" s="433"/>
      <c r="UBW126" s="433"/>
      <c r="UBX126" s="433"/>
      <c r="UBY126" s="433"/>
      <c r="UBZ126" s="433"/>
      <c r="UCA126" s="433"/>
      <c r="UCB126" s="433"/>
      <c r="UCC126" s="433"/>
      <c r="UCD126" s="433"/>
      <c r="UCE126" s="433"/>
      <c r="UCF126" s="433"/>
      <c r="UCG126" s="433"/>
      <c r="UCH126" s="433"/>
      <c r="UCI126" s="433"/>
      <c r="UCJ126" s="433"/>
      <c r="UCK126" s="433"/>
      <c r="UCL126" s="433"/>
      <c r="UCM126" s="433"/>
      <c r="UCN126" s="433"/>
      <c r="UCO126" s="433"/>
      <c r="UCP126" s="433"/>
      <c r="UCQ126" s="433"/>
      <c r="UCR126" s="433"/>
      <c r="UCS126" s="433"/>
      <c r="UCT126" s="433"/>
      <c r="UCU126" s="433"/>
      <c r="UCV126" s="433"/>
      <c r="UCW126" s="433"/>
      <c r="UCX126" s="433"/>
      <c r="UCY126" s="433"/>
      <c r="UCZ126" s="433"/>
      <c r="UDA126" s="433"/>
      <c r="UDB126" s="433"/>
      <c r="UDC126" s="433"/>
      <c r="UDD126" s="433"/>
      <c r="UDE126" s="433"/>
      <c r="UDF126" s="433"/>
      <c r="UDG126" s="433"/>
      <c r="UDH126" s="433"/>
      <c r="UDI126" s="433"/>
      <c r="UDJ126" s="433"/>
      <c r="UDK126" s="433"/>
      <c r="UDL126" s="433"/>
      <c r="UDM126" s="433"/>
      <c r="UDN126" s="433"/>
      <c r="UDO126" s="433"/>
      <c r="UDP126" s="433"/>
      <c r="UDQ126" s="433"/>
      <c r="UDR126" s="433"/>
      <c r="UDS126" s="433"/>
      <c r="UDT126" s="433"/>
      <c r="UDU126" s="433"/>
      <c r="UDV126" s="433"/>
      <c r="UDW126" s="433"/>
      <c r="UDX126" s="433"/>
      <c r="UDY126" s="433"/>
      <c r="UDZ126" s="433"/>
      <c r="UEA126" s="433"/>
      <c r="UEB126" s="433"/>
      <c r="UEC126" s="433"/>
      <c r="UED126" s="433"/>
      <c r="UEE126" s="433"/>
      <c r="UEF126" s="433"/>
      <c r="UEG126" s="433"/>
      <c r="UEH126" s="433"/>
      <c r="UEI126" s="433"/>
      <c r="UEJ126" s="433"/>
      <c r="UEK126" s="433"/>
      <c r="UEL126" s="433"/>
      <c r="UEM126" s="433"/>
      <c r="UEN126" s="433"/>
      <c r="UEO126" s="433"/>
      <c r="UEP126" s="433"/>
      <c r="UEQ126" s="433"/>
      <c r="UER126" s="433"/>
      <c r="UES126" s="433"/>
      <c r="UET126" s="433"/>
      <c r="UEU126" s="433"/>
      <c r="UEV126" s="433"/>
      <c r="UEW126" s="433"/>
      <c r="UEX126" s="433"/>
      <c r="UEY126" s="433"/>
      <c r="UEZ126" s="433"/>
      <c r="UFA126" s="433"/>
      <c r="UFB126" s="433"/>
      <c r="UFC126" s="433"/>
      <c r="UFD126" s="433"/>
      <c r="UFE126" s="433"/>
      <c r="UFF126" s="433"/>
      <c r="UFG126" s="433"/>
      <c r="UFH126" s="433"/>
      <c r="UFI126" s="433"/>
      <c r="UFJ126" s="433"/>
      <c r="UFK126" s="433"/>
      <c r="UFL126" s="433"/>
      <c r="UFM126" s="433"/>
      <c r="UFN126" s="433"/>
      <c r="UFO126" s="433"/>
      <c r="UFP126" s="433"/>
      <c r="UFQ126" s="433"/>
      <c r="UFR126" s="433"/>
      <c r="UFS126" s="433"/>
      <c r="UFT126" s="433"/>
      <c r="UFU126" s="433"/>
      <c r="UFV126" s="433"/>
      <c r="UFW126" s="433"/>
      <c r="UFX126" s="433"/>
      <c r="UFY126" s="433"/>
      <c r="UFZ126" s="433"/>
      <c r="UGA126" s="433"/>
      <c r="UGB126" s="433"/>
      <c r="UGC126" s="433"/>
      <c r="UGD126" s="433"/>
      <c r="UGE126" s="433"/>
      <c r="UGF126" s="433"/>
      <c r="UGG126" s="433"/>
      <c r="UGH126" s="433"/>
      <c r="UGI126" s="433"/>
      <c r="UGJ126" s="433"/>
      <c r="UGK126" s="433"/>
      <c r="UGL126" s="433"/>
      <c r="UGM126" s="433"/>
      <c r="UGN126" s="433"/>
      <c r="UGO126" s="433"/>
      <c r="UGP126" s="433"/>
      <c r="UGQ126" s="433"/>
      <c r="UGR126" s="433"/>
      <c r="UGS126" s="433"/>
      <c r="UGT126" s="433"/>
      <c r="UGU126" s="433"/>
      <c r="UGV126" s="433"/>
      <c r="UGW126" s="433"/>
      <c r="UGX126" s="433"/>
      <c r="UGY126" s="433"/>
      <c r="UGZ126" s="433"/>
      <c r="UHA126" s="433"/>
      <c r="UHB126" s="433"/>
      <c r="UHC126" s="433"/>
      <c r="UHD126" s="433"/>
      <c r="UHE126" s="433"/>
      <c r="UHF126" s="433"/>
      <c r="UHG126" s="433"/>
      <c r="UHH126" s="433"/>
      <c r="UHI126" s="433"/>
      <c r="UHJ126" s="433"/>
      <c r="UHK126" s="433"/>
      <c r="UHL126" s="433"/>
      <c r="UHM126" s="433"/>
      <c r="UHN126" s="433"/>
      <c r="UHO126" s="433"/>
      <c r="UHP126" s="433"/>
      <c r="UHQ126" s="433"/>
      <c r="UHR126" s="433"/>
      <c r="UHS126" s="433"/>
      <c r="UHT126" s="433"/>
      <c r="UHU126" s="433"/>
      <c r="UHV126" s="433"/>
      <c r="UHW126" s="433"/>
      <c r="UHX126" s="433"/>
      <c r="UHY126" s="433"/>
      <c r="UHZ126" s="433"/>
      <c r="UIA126" s="433"/>
      <c r="UIB126" s="433"/>
      <c r="UIC126" s="433"/>
      <c r="UID126" s="433"/>
      <c r="UIE126" s="433"/>
      <c r="UIF126" s="433"/>
      <c r="UIG126" s="433"/>
      <c r="UIH126" s="433"/>
      <c r="UII126" s="433"/>
      <c r="UIJ126" s="433"/>
      <c r="UIK126" s="433"/>
      <c r="UIL126" s="433"/>
      <c r="UIM126" s="433"/>
      <c r="UIN126" s="433"/>
      <c r="UIO126" s="433"/>
      <c r="UIP126" s="433"/>
      <c r="UIQ126" s="433"/>
      <c r="UIR126" s="433"/>
      <c r="UIS126" s="433"/>
      <c r="UIT126" s="433"/>
      <c r="UIU126" s="433"/>
      <c r="UIV126" s="433"/>
      <c r="UIW126" s="433"/>
      <c r="UIX126" s="433"/>
      <c r="UIY126" s="433"/>
      <c r="UIZ126" s="433"/>
      <c r="UJA126" s="433"/>
      <c r="UJB126" s="433"/>
      <c r="UJC126" s="433"/>
      <c r="UJD126" s="433"/>
      <c r="UJE126" s="433"/>
      <c r="UJF126" s="433"/>
      <c r="UJG126" s="433"/>
      <c r="UJH126" s="433"/>
      <c r="UJI126" s="433"/>
      <c r="UJJ126" s="433"/>
      <c r="UJK126" s="433"/>
      <c r="UJL126" s="433"/>
      <c r="UJM126" s="433"/>
      <c r="UJN126" s="433"/>
      <c r="UJO126" s="433"/>
      <c r="UJP126" s="433"/>
      <c r="UJQ126" s="433"/>
      <c r="UJR126" s="433"/>
      <c r="UJS126" s="433"/>
      <c r="UJT126" s="433"/>
      <c r="UJU126" s="433"/>
      <c r="UJV126" s="433"/>
      <c r="UJW126" s="433"/>
      <c r="UJX126" s="433"/>
      <c r="UJY126" s="433"/>
      <c r="UJZ126" s="433"/>
      <c r="UKA126" s="433"/>
      <c r="UKB126" s="433"/>
      <c r="UKC126" s="433"/>
      <c r="UKD126" s="433"/>
      <c r="UKE126" s="433"/>
      <c r="UKF126" s="433"/>
      <c r="UKG126" s="433"/>
      <c r="UKH126" s="433"/>
      <c r="UKI126" s="433"/>
      <c r="UKJ126" s="433"/>
      <c r="UKK126" s="433"/>
      <c r="UKL126" s="433"/>
      <c r="UKM126" s="433"/>
      <c r="UKN126" s="433"/>
      <c r="UKO126" s="433"/>
      <c r="UKP126" s="433"/>
      <c r="UKQ126" s="433"/>
      <c r="UKR126" s="433"/>
      <c r="UKS126" s="433"/>
      <c r="UKT126" s="433"/>
      <c r="UKU126" s="433"/>
      <c r="UKV126" s="433"/>
      <c r="UKW126" s="433"/>
      <c r="UKX126" s="433"/>
      <c r="UKY126" s="433"/>
      <c r="UKZ126" s="433"/>
      <c r="ULA126" s="433"/>
      <c r="ULB126" s="433"/>
      <c r="ULC126" s="433"/>
      <c r="ULD126" s="433"/>
      <c r="ULE126" s="433"/>
      <c r="ULF126" s="433"/>
      <c r="ULG126" s="433"/>
      <c r="ULH126" s="433"/>
      <c r="ULI126" s="433"/>
      <c r="ULJ126" s="433"/>
      <c r="ULK126" s="433"/>
      <c r="ULL126" s="433"/>
      <c r="ULM126" s="433"/>
      <c r="ULN126" s="433"/>
      <c r="ULO126" s="433"/>
      <c r="ULP126" s="433"/>
      <c r="ULQ126" s="433"/>
      <c r="ULR126" s="433"/>
      <c r="ULS126" s="433"/>
      <c r="ULT126" s="433"/>
      <c r="ULU126" s="433"/>
      <c r="ULV126" s="433"/>
      <c r="ULW126" s="433"/>
      <c r="ULX126" s="433"/>
      <c r="ULY126" s="433"/>
      <c r="ULZ126" s="433"/>
      <c r="UMA126" s="433"/>
      <c r="UMB126" s="433"/>
      <c r="UMC126" s="433"/>
      <c r="UMD126" s="433"/>
      <c r="UME126" s="433"/>
      <c r="UMF126" s="433"/>
      <c r="UMG126" s="433"/>
      <c r="UMH126" s="433"/>
      <c r="UMI126" s="433"/>
      <c r="UMJ126" s="433"/>
      <c r="UMK126" s="433"/>
      <c r="UML126" s="433"/>
      <c r="UMM126" s="433"/>
      <c r="UMN126" s="433"/>
      <c r="UMO126" s="433"/>
      <c r="UMP126" s="433"/>
      <c r="UMQ126" s="433"/>
      <c r="UMR126" s="433"/>
      <c r="UMS126" s="433"/>
      <c r="UMT126" s="433"/>
      <c r="UMU126" s="433"/>
      <c r="UMV126" s="433"/>
      <c r="UMW126" s="433"/>
      <c r="UMX126" s="433"/>
      <c r="UMY126" s="433"/>
      <c r="UMZ126" s="433"/>
      <c r="UNA126" s="433"/>
      <c r="UNB126" s="433"/>
      <c r="UNC126" s="433"/>
      <c r="UND126" s="433"/>
      <c r="UNE126" s="433"/>
      <c r="UNF126" s="433"/>
      <c r="UNG126" s="433"/>
      <c r="UNH126" s="433"/>
      <c r="UNI126" s="433"/>
      <c r="UNJ126" s="433"/>
      <c r="UNK126" s="433"/>
      <c r="UNL126" s="433"/>
      <c r="UNM126" s="433"/>
      <c r="UNN126" s="433"/>
      <c r="UNO126" s="433"/>
      <c r="UNP126" s="433"/>
      <c r="UNQ126" s="433"/>
      <c r="UNR126" s="433"/>
      <c r="UNS126" s="433"/>
      <c r="UNT126" s="433"/>
      <c r="UNU126" s="433"/>
      <c r="UNV126" s="433"/>
      <c r="UNW126" s="433"/>
      <c r="UNX126" s="433"/>
      <c r="UNY126" s="433"/>
      <c r="UNZ126" s="433"/>
      <c r="UOA126" s="433"/>
      <c r="UOB126" s="433"/>
      <c r="UOC126" s="433"/>
      <c r="UOD126" s="433"/>
      <c r="UOE126" s="433"/>
      <c r="UOF126" s="433"/>
      <c r="UOG126" s="433"/>
      <c r="UOH126" s="433"/>
      <c r="UOI126" s="433"/>
      <c r="UOJ126" s="433"/>
      <c r="UOK126" s="433"/>
      <c r="UOL126" s="433"/>
      <c r="UOM126" s="433"/>
      <c r="UON126" s="433"/>
      <c r="UOO126" s="433"/>
      <c r="UOP126" s="433"/>
      <c r="UOQ126" s="433"/>
      <c r="UOR126" s="433"/>
      <c r="UOS126" s="433"/>
      <c r="UOT126" s="433"/>
      <c r="UOU126" s="433"/>
      <c r="UOV126" s="433"/>
      <c r="UOW126" s="433"/>
      <c r="UOX126" s="433"/>
      <c r="UOY126" s="433"/>
      <c r="UOZ126" s="433"/>
      <c r="UPA126" s="433"/>
      <c r="UPB126" s="433"/>
      <c r="UPC126" s="433"/>
      <c r="UPD126" s="433"/>
      <c r="UPE126" s="433"/>
      <c r="UPF126" s="433"/>
      <c r="UPG126" s="433"/>
      <c r="UPH126" s="433"/>
      <c r="UPI126" s="433"/>
      <c r="UPJ126" s="433"/>
      <c r="UPK126" s="433"/>
      <c r="UPL126" s="433"/>
      <c r="UPM126" s="433"/>
      <c r="UPN126" s="433"/>
      <c r="UPO126" s="433"/>
      <c r="UPP126" s="433"/>
      <c r="UPQ126" s="433"/>
      <c r="UPR126" s="433"/>
      <c r="UPS126" s="433"/>
      <c r="UPT126" s="433"/>
      <c r="UPU126" s="433"/>
      <c r="UPV126" s="433"/>
      <c r="UPW126" s="433"/>
      <c r="UPX126" s="433"/>
      <c r="UPY126" s="433"/>
      <c r="UPZ126" s="433"/>
      <c r="UQA126" s="433"/>
      <c r="UQB126" s="433"/>
      <c r="UQC126" s="433"/>
      <c r="UQD126" s="433"/>
      <c r="UQE126" s="433"/>
      <c r="UQF126" s="433"/>
      <c r="UQG126" s="433"/>
      <c r="UQH126" s="433"/>
      <c r="UQI126" s="433"/>
      <c r="UQJ126" s="433"/>
      <c r="UQK126" s="433"/>
      <c r="UQL126" s="433"/>
      <c r="UQM126" s="433"/>
      <c r="UQN126" s="433"/>
      <c r="UQO126" s="433"/>
      <c r="UQP126" s="433"/>
      <c r="UQQ126" s="433"/>
      <c r="UQR126" s="433"/>
      <c r="UQS126" s="433"/>
      <c r="UQT126" s="433"/>
      <c r="UQU126" s="433"/>
      <c r="UQV126" s="433"/>
      <c r="UQW126" s="433"/>
      <c r="UQX126" s="433"/>
      <c r="UQY126" s="433"/>
      <c r="UQZ126" s="433"/>
      <c r="URA126" s="433"/>
      <c r="URB126" s="433"/>
      <c r="URC126" s="433"/>
      <c r="URD126" s="433"/>
      <c r="URE126" s="433"/>
      <c r="URF126" s="433"/>
      <c r="URG126" s="433"/>
      <c r="URH126" s="433"/>
      <c r="URI126" s="433"/>
      <c r="URJ126" s="433"/>
      <c r="URK126" s="433"/>
      <c r="URL126" s="433"/>
      <c r="URM126" s="433"/>
      <c r="URN126" s="433"/>
      <c r="URO126" s="433"/>
      <c r="URP126" s="433"/>
      <c r="URQ126" s="433"/>
      <c r="URR126" s="433"/>
      <c r="URS126" s="433"/>
      <c r="URT126" s="433"/>
      <c r="URU126" s="433"/>
      <c r="URV126" s="433"/>
      <c r="URW126" s="433"/>
      <c r="URX126" s="433"/>
      <c r="URY126" s="433"/>
      <c r="URZ126" s="433"/>
      <c r="USA126" s="433"/>
      <c r="USB126" s="433"/>
      <c r="USC126" s="433"/>
      <c r="USD126" s="433"/>
      <c r="USE126" s="433"/>
      <c r="USF126" s="433"/>
      <c r="USG126" s="433"/>
      <c r="USH126" s="433"/>
      <c r="USI126" s="433"/>
      <c r="USJ126" s="433"/>
      <c r="USK126" s="433"/>
      <c r="USL126" s="433"/>
      <c r="USM126" s="433"/>
      <c r="USN126" s="433"/>
      <c r="USO126" s="433"/>
      <c r="USP126" s="433"/>
      <c r="USQ126" s="433"/>
      <c r="USR126" s="433"/>
      <c r="USS126" s="433"/>
      <c r="UST126" s="433"/>
      <c r="USU126" s="433"/>
      <c r="USV126" s="433"/>
      <c r="USW126" s="433"/>
      <c r="USX126" s="433"/>
      <c r="USY126" s="433"/>
      <c r="USZ126" s="433"/>
      <c r="UTA126" s="433"/>
      <c r="UTB126" s="433"/>
      <c r="UTC126" s="433"/>
      <c r="UTD126" s="433"/>
      <c r="UTE126" s="433"/>
      <c r="UTF126" s="433"/>
      <c r="UTG126" s="433"/>
      <c r="UTH126" s="433"/>
      <c r="UTI126" s="433"/>
      <c r="UTJ126" s="433"/>
      <c r="UTK126" s="433"/>
      <c r="UTL126" s="433"/>
      <c r="UTM126" s="433"/>
      <c r="UTN126" s="433"/>
      <c r="UTO126" s="433"/>
      <c r="UTP126" s="433"/>
      <c r="UTQ126" s="433"/>
      <c r="UTR126" s="433"/>
      <c r="UTS126" s="433"/>
      <c r="UTT126" s="433"/>
      <c r="UTU126" s="433"/>
      <c r="UTV126" s="433"/>
      <c r="UTW126" s="433"/>
      <c r="UTX126" s="433"/>
      <c r="UTY126" s="433"/>
      <c r="UTZ126" s="433"/>
      <c r="UUA126" s="433"/>
      <c r="UUB126" s="433"/>
      <c r="UUC126" s="433"/>
      <c r="UUD126" s="433"/>
      <c r="UUE126" s="433"/>
      <c r="UUF126" s="433"/>
      <c r="UUG126" s="433"/>
      <c r="UUH126" s="433"/>
      <c r="UUI126" s="433"/>
      <c r="UUJ126" s="433"/>
      <c r="UUK126" s="433"/>
      <c r="UUL126" s="433"/>
      <c r="UUM126" s="433"/>
      <c r="UUN126" s="433"/>
      <c r="UUO126" s="433"/>
      <c r="UUP126" s="433"/>
      <c r="UUQ126" s="433"/>
      <c r="UUR126" s="433"/>
      <c r="UUS126" s="433"/>
      <c r="UUT126" s="433"/>
      <c r="UUU126" s="433"/>
      <c r="UUV126" s="433"/>
      <c r="UUW126" s="433"/>
      <c r="UUX126" s="433"/>
      <c r="UUY126" s="433"/>
      <c r="UUZ126" s="433"/>
      <c r="UVA126" s="433"/>
      <c r="UVB126" s="433"/>
      <c r="UVC126" s="433"/>
      <c r="UVD126" s="433"/>
      <c r="UVE126" s="433"/>
      <c r="UVF126" s="433"/>
      <c r="UVG126" s="433"/>
      <c r="UVH126" s="433"/>
      <c r="UVI126" s="433"/>
      <c r="UVJ126" s="433"/>
      <c r="UVK126" s="433"/>
      <c r="UVL126" s="433"/>
      <c r="UVM126" s="433"/>
      <c r="UVN126" s="433"/>
      <c r="UVO126" s="433"/>
      <c r="UVP126" s="433"/>
      <c r="UVQ126" s="433"/>
      <c r="UVR126" s="433"/>
      <c r="UVS126" s="433"/>
      <c r="UVT126" s="433"/>
      <c r="UVU126" s="433"/>
      <c r="UVV126" s="433"/>
      <c r="UVW126" s="433"/>
      <c r="UVX126" s="433"/>
      <c r="UVY126" s="433"/>
      <c r="UVZ126" s="433"/>
      <c r="UWA126" s="433"/>
      <c r="UWB126" s="433"/>
      <c r="UWC126" s="433"/>
      <c r="UWD126" s="433"/>
      <c r="UWE126" s="433"/>
      <c r="UWF126" s="433"/>
      <c r="UWG126" s="433"/>
      <c r="UWH126" s="433"/>
      <c r="UWI126" s="433"/>
      <c r="UWJ126" s="433"/>
      <c r="UWK126" s="433"/>
      <c r="UWL126" s="433"/>
      <c r="UWM126" s="433"/>
      <c r="UWN126" s="433"/>
      <c r="UWO126" s="433"/>
      <c r="UWP126" s="433"/>
      <c r="UWQ126" s="433"/>
      <c r="UWR126" s="433"/>
      <c r="UWS126" s="433"/>
      <c r="UWT126" s="433"/>
      <c r="UWU126" s="433"/>
      <c r="UWV126" s="433"/>
      <c r="UWW126" s="433"/>
      <c r="UWX126" s="433"/>
      <c r="UWY126" s="433"/>
      <c r="UWZ126" s="433"/>
      <c r="UXA126" s="433"/>
      <c r="UXB126" s="433"/>
      <c r="UXC126" s="433"/>
      <c r="UXD126" s="433"/>
      <c r="UXE126" s="433"/>
      <c r="UXF126" s="433"/>
      <c r="UXG126" s="433"/>
      <c r="UXH126" s="433"/>
      <c r="UXI126" s="433"/>
      <c r="UXJ126" s="433"/>
      <c r="UXK126" s="433"/>
      <c r="UXL126" s="433"/>
      <c r="UXM126" s="433"/>
      <c r="UXN126" s="433"/>
      <c r="UXO126" s="433"/>
      <c r="UXP126" s="433"/>
      <c r="UXQ126" s="433"/>
      <c r="UXR126" s="433"/>
      <c r="UXS126" s="433"/>
      <c r="UXT126" s="433"/>
      <c r="UXU126" s="433"/>
      <c r="UXV126" s="433"/>
      <c r="UXW126" s="433"/>
      <c r="UXX126" s="433"/>
      <c r="UXY126" s="433"/>
      <c r="UXZ126" s="433"/>
      <c r="UYA126" s="433"/>
      <c r="UYB126" s="433"/>
      <c r="UYC126" s="433"/>
      <c r="UYD126" s="433"/>
      <c r="UYE126" s="433"/>
      <c r="UYF126" s="433"/>
      <c r="UYG126" s="433"/>
      <c r="UYH126" s="433"/>
      <c r="UYI126" s="433"/>
      <c r="UYJ126" s="433"/>
      <c r="UYK126" s="433"/>
      <c r="UYL126" s="433"/>
      <c r="UYM126" s="433"/>
      <c r="UYN126" s="433"/>
      <c r="UYO126" s="433"/>
      <c r="UYP126" s="433"/>
      <c r="UYQ126" s="433"/>
      <c r="UYR126" s="433"/>
      <c r="UYS126" s="433"/>
      <c r="UYT126" s="433"/>
      <c r="UYU126" s="433"/>
      <c r="UYV126" s="433"/>
      <c r="UYW126" s="433"/>
      <c r="UYX126" s="433"/>
      <c r="UYY126" s="433"/>
      <c r="UYZ126" s="433"/>
      <c r="UZA126" s="433"/>
      <c r="UZB126" s="433"/>
      <c r="UZC126" s="433"/>
      <c r="UZD126" s="433"/>
      <c r="UZE126" s="433"/>
      <c r="UZF126" s="433"/>
      <c r="UZG126" s="433"/>
      <c r="UZH126" s="433"/>
      <c r="UZI126" s="433"/>
      <c r="UZJ126" s="433"/>
      <c r="UZK126" s="433"/>
      <c r="UZL126" s="433"/>
      <c r="UZM126" s="433"/>
      <c r="UZN126" s="433"/>
      <c r="UZO126" s="433"/>
      <c r="UZP126" s="433"/>
      <c r="UZQ126" s="433"/>
      <c r="UZR126" s="433"/>
      <c r="UZS126" s="433"/>
      <c r="UZT126" s="433"/>
      <c r="UZU126" s="433"/>
      <c r="UZV126" s="433"/>
      <c r="UZW126" s="433"/>
      <c r="UZX126" s="433"/>
      <c r="UZY126" s="433"/>
      <c r="UZZ126" s="433"/>
      <c r="VAA126" s="433"/>
      <c r="VAB126" s="433"/>
      <c r="VAC126" s="433"/>
      <c r="VAD126" s="433"/>
      <c r="VAE126" s="433"/>
      <c r="VAF126" s="433"/>
      <c r="VAG126" s="433"/>
      <c r="VAH126" s="433"/>
      <c r="VAI126" s="433"/>
      <c r="VAJ126" s="433"/>
      <c r="VAK126" s="433"/>
      <c r="VAL126" s="433"/>
      <c r="VAM126" s="433"/>
      <c r="VAN126" s="433"/>
      <c r="VAO126" s="433"/>
      <c r="VAP126" s="433"/>
      <c r="VAQ126" s="433"/>
      <c r="VAR126" s="433"/>
      <c r="VAS126" s="433"/>
      <c r="VAT126" s="433"/>
      <c r="VAU126" s="433"/>
      <c r="VAV126" s="433"/>
      <c r="VAW126" s="433"/>
      <c r="VAX126" s="433"/>
      <c r="VAY126" s="433"/>
      <c r="VAZ126" s="433"/>
      <c r="VBA126" s="433"/>
      <c r="VBB126" s="433"/>
      <c r="VBC126" s="433"/>
      <c r="VBD126" s="433"/>
      <c r="VBE126" s="433"/>
      <c r="VBF126" s="433"/>
      <c r="VBG126" s="433"/>
      <c r="VBH126" s="433"/>
      <c r="VBI126" s="433"/>
      <c r="VBJ126" s="433"/>
      <c r="VBK126" s="433"/>
      <c r="VBL126" s="433"/>
      <c r="VBM126" s="433"/>
      <c r="VBN126" s="433"/>
      <c r="VBO126" s="433"/>
      <c r="VBP126" s="433"/>
      <c r="VBQ126" s="433"/>
      <c r="VBR126" s="433"/>
      <c r="VBS126" s="433"/>
      <c r="VBT126" s="433"/>
      <c r="VBU126" s="433"/>
      <c r="VBV126" s="433"/>
      <c r="VBW126" s="433"/>
      <c r="VBX126" s="433"/>
      <c r="VBY126" s="433"/>
      <c r="VBZ126" s="433"/>
      <c r="VCA126" s="433"/>
      <c r="VCB126" s="433"/>
      <c r="VCC126" s="433"/>
      <c r="VCD126" s="433"/>
      <c r="VCE126" s="433"/>
      <c r="VCF126" s="433"/>
      <c r="VCG126" s="433"/>
      <c r="VCH126" s="433"/>
      <c r="VCI126" s="433"/>
      <c r="VCJ126" s="433"/>
      <c r="VCK126" s="433"/>
      <c r="VCL126" s="433"/>
      <c r="VCM126" s="433"/>
      <c r="VCN126" s="433"/>
      <c r="VCO126" s="433"/>
      <c r="VCP126" s="433"/>
      <c r="VCQ126" s="433"/>
      <c r="VCR126" s="433"/>
      <c r="VCS126" s="433"/>
      <c r="VCT126" s="433"/>
      <c r="VCU126" s="433"/>
      <c r="VCV126" s="433"/>
      <c r="VCW126" s="433"/>
      <c r="VCX126" s="433"/>
      <c r="VCY126" s="433"/>
      <c r="VCZ126" s="433"/>
      <c r="VDA126" s="433"/>
      <c r="VDB126" s="433"/>
      <c r="VDC126" s="433"/>
      <c r="VDD126" s="433"/>
      <c r="VDE126" s="433"/>
      <c r="VDF126" s="433"/>
      <c r="VDG126" s="433"/>
      <c r="VDH126" s="433"/>
      <c r="VDI126" s="433"/>
      <c r="VDJ126" s="433"/>
      <c r="VDK126" s="433"/>
      <c r="VDL126" s="433"/>
      <c r="VDM126" s="433"/>
      <c r="VDN126" s="433"/>
      <c r="VDO126" s="433"/>
      <c r="VDP126" s="433"/>
      <c r="VDQ126" s="433"/>
      <c r="VDR126" s="433"/>
      <c r="VDS126" s="433"/>
      <c r="VDT126" s="433"/>
      <c r="VDU126" s="433"/>
      <c r="VDV126" s="433"/>
      <c r="VDW126" s="433"/>
      <c r="VDX126" s="433"/>
      <c r="VDY126" s="433"/>
      <c r="VDZ126" s="433"/>
      <c r="VEA126" s="433"/>
      <c r="VEB126" s="433"/>
      <c r="VEC126" s="433"/>
      <c r="VED126" s="433"/>
      <c r="VEE126" s="433"/>
      <c r="VEF126" s="433"/>
      <c r="VEG126" s="433"/>
      <c r="VEH126" s="433"/>
      <c r="VEI126" s="433"/>
      <c r="VEJ126" s="433"/>
      <c r="VEK126" s="433"/>
      <c r="VEL126" s="433"/>
      <c r="VEM126" s="433"/>
      <c r="VEN126" s="433"/>
      <c r="VEO126" s="433"/>
      <c r="VEP126" s="433"/>
      <c r="VEQ126" s="433"/>
      <c r="VER126" s="433"/>
      <c r="VES126" s="433"/>
      <c r="VET126" s="433"/>
      <c r="VEU126" s="433"/>
      <c r="VEV126" s="433"/>
      <c r="VEW126" s="433"/>
      <c r="VEX126" s="433"/>
      <c r="VEY126" s="433"/>
      <c r="VEZ126" s="433"/>
      <c r="VFA126" s="433"/>
      <c r="VFB126" s="433"/>
      <c r="VFC126" s="433"/>
      <c r="VFD126" s="433"/>
      <c r="VFE126" s="433"/>
      <c r="VFF126" s="433"/>
      <c r="VFG126" s="433"/>
      <c r="VFH126" s="433"/>
      <c r="VFI126" s="433"/>
      <c r="VFJ126" s="433"/>
      <c r="VFK126" s="433"/>
      <c r="VFL126" s="433"/>
      <c r="VFM126" s="433"/>
      <c r="VFN126" s="433"/>
      <c r="VFO126" s="433"/>
      <c r="VFP126" s="433"/>
      <c r="VFQ126" s="433"/>
      <c r="VFR126" s="433"/>
      <c r="VFS126" s="433"/>
      <c r="VFT126" s="433"/>
      <c r="VFU126" s="433"/>
      <c r="VFV126" s="433"/>
      <c r="VFW126" s="433"/>
      <c r="VFX126" s="433"/>
      <c r="VFY126" s="433"/>
      <c r="VFZ126" s="433"/>
      <c r="VGA126" s="433"/>
      <c r="VGB126" s="433"/>
      <c r="VGC126" s="433"/>
      <c r="VGD126" s="433"/>
      <c r="VGE126" s="433"/>
      <c r="VGF126" s="433"/>
      <c r="VGG126" s="433"/>
      <c r="VGH126" s="433"/>
      <c r="VGI126" s="433"/>
      <c r="VGJ126" s="433"/>
      <c r="VGK126" s="433"/>
      <c r="VGL126" s="433"/>
      <c r="VGM126" s="433"/>
      <c r="VGN126" s="433"/>
      <c r="VGO126" s="433"/>
      <c r="VGP126" s="433"/>
      <c r="VGQ126" s="433"/>
      <c r="VGR126" s="433"/>
      <c r="VGS126" s="433"/>
      <c r="VGT126" s="433"/>
      <c r="VGU126" s="433"/>
      <c r="VGV126" s="433"/>
      <c r="VGW126" s="433"/>
      <c r="VGX126" s="433"/>
      <c r="VGY126" s="433"/>
      <c r="VGZ126" s="433"/>
      <c r="VHA126" s="433"/>
      <c r="VHB126" s="433"/>
      <c r="VHC126" s="433"/>
      <c r="VHD126" s="433"/>
      <c r="VHE126" s="433"/>
      <c r="VHF126" s="433"/>
      <c r="VHG126" s="433"/>
      <c r="VHH126" s="433"/>
      <c r="VHI126" s="433"/>
      <c r="VHJ126" s="433"/>
      <c r="VHK126" s="433"/>
      <c r="VHL126" s="433"/>
      <c r="VHM126" s="433"/>
      <c r="VHN126" s="433"/>
      <c r="VHO126" s="433"/>
      <c r="VHP126" s="433"/>
      <c r="VHQ126" s="433"/>
      <c r="VHR126" s="433"/>
      <c r="VHS126" s="433"/>
      <c r="VHT126" s="433"/>
      <c r="VHU126" s="433"/>
      <c r="VHV126" s="433"/>
      <c r="VHW126" s="433"/>
      <c r="VHX126" s="433"/>
      <c r="VHY126" s="433"/>
      <c r="VHZ126" s="433"/>
      <c r="VIA126" s="433"/>
      <c r="VIB126" s="433"/>
      <c r="VIC126" s="433"/>
      <c r="VID126" s="433"/>
      <c r="VIE126" s="433"/>
      <c r="VIF126" s="433"/>
      <c r="VIG126" s="433"/>
      <c r="VIH126" s="433"/>
      <c r="VII126" s="433"/>
      <c r="VIJ126" s="433"/>
      <c r="VIK126" s="433"/>
      <c r="VIL126" s="433"/>
      <c r="VIM126" s="433"/>
      <c r="VIN126" s="433"/>
      <c r="VIO126" s="433"/>
      <c r="VIP126" s="433"/>
      <c r="VIQ126" s="433"/>
      <c r="VIR126" s="433"/>
      <c r="VIS126" s="433"/>
      <c r="VIT126" s="433"/>
      <c r="VIU126" s="433"/>
      <c r="VIV126" s="433"/>
      <c r="VIW126" s="433"/>
      <c r="VIX126" s="433"/>
      <c r="VIY126" s="433"/>
      <c r="VIZ126" s="433"/>
      <c r="VJA126" s="433"/>
      <c r="VJB126" s="433"/>
      <c r="VJC126" s="433"/>
      <c r="VJD126" s="433"/>
      <c r="VJE126" s="433"/>
      <c r="VJF126" s="433"/>
      <c r="VJG126" s="433"/>
      <c r="VJH126" s="433"/>
      <c r="VJI126" s="433"/>
      <c r="VJJ126" s="433"/>
      <c r="VJK126" s="433"/>
      <c r="VJL126" s="433"/>
      <c r="VJM126" s="433"/>
      <c r="VJN126" s="433"/>
      <c r="VJO126" s="433"/>
      <c r="VJP126" s="433"/>
      <c r="VJQ126" s="433"/>
      <c r="VJR126" s="433"/>
      <c r="VJS126" s="433"/>
      <c r="VJT126" s="433"/>
      <c r="VJU126" s="433"/>
      <c r="VJV126" s="433"/>
      <c r="VJW126" s="433"/>
      <c r="VJX126" s="433"/>
      <c r="VJY126" s="433"/>
      <c r="VJZ126" s="433"/>
      <c r="VKA126" s="433"/>
      <c r="VKB126" s="433"/>
      <c r="VKC126" s="433"/>
      <c r="VKD126" s="433"/>
      <c r="VKE126" s="433"/>
      <c r="VKF126" s="433"/>
      <c r="VKG126" s="433"/>
      <c r="VKH126" s="433"/>
      <c r="VKI126" s="433"/>
      <c r="VKJ126" s="433"/>
      <c r="VKK126" s="433"/>
      <c r="VKL126" s="433"/>
      <c r="VKM126" s="433"/>
      <c r="VKN126" s="433"/>
      <c r="VKO126" s="433"/>
      <c r="VKP126" s="433"/>
      <c r="VKQ126" s="433"/>
      <c r="VKR126" s="433"/>
      <c r="VKS126" s="433"/>
      <c r="VKT126" s="433"/>
      <c r="VKU126" s="433"/>
      <c r="VKV126" s="433"/>
      <c r="VKW126" s="433"/>
      <c r="VKX126" s="433"/>
      <c r="VKY126" s="433"/>
      <c r="VKZ126" s="433"/>
      <c r="VLA126" s="433"/>
      <c r="VLB126" s="433"/>
      <c r="VLC126" s="433"/>
      <c r="VLD126" s="433"/>
      <c r="VLE126" s="433"/>
      <c r="VLF126" s="433"/>
      <c r="VLG126" s="433"/>
      <c r="VLH126" s="433"/>
      <c r="VLI126" s="433"/>
      <c r="VLJ126" s="433"/>
      <c r="VLK126" s="433"/>
      <c r="VLL126" s="433"/>
      <c r="VLM126" s="433"/>
      <c r="VLN126" s="433"/>
      <c r="VLO126" s="433"/>
      <c r="VLP126" s="433"/>
      <c r="VLQ126" s="433"/>
      <c r="VLR126" s="433"/>
      <c r="VLS126" s="433"/>
      <c r="VLT126" s="433"/>
      <c r="VLU126" s="433"/>
      <c r="VLV126" s="433"/>
      <c r="VLW126" s="433"/>
      <c r="VLX126" s="433"/>
      <c r="VLY126" s="433"/>
      <c r="VLZ126" s="433"/>
      <c r="VMA126" s="433"/>
      <c r="VMB126" s="433"/>
      <c r="VMC126" s="433"/>
      <c r="VMD126" s="433"/>
      <c r="VME126" s="433"/>
      <c r="VMF126" s="433"/>
      <c r="VMG126" s="433"/>
      <c r="VMH126" s="433"/>
      <c r="VMI126" s="433"/>
      <c r="VMJ126" s="433"/>
      <c r="VMK126" s="433"/>
      <c r="VML126" s="433"/>
      <c r="VMM126" s="433"/>
      <c r="VMN126" s="433"/>
      <c r="VMO126" s="433"/>
      <c r="VMP126" s="433"/>
      <c r="VMQ126" s="433"/>
      <c r="VMR126" s="433"/>
      <c r="VMS126" s="433"/>
      <c r="VMT126" s="433"/>
      <c r="VMU126" s="433"/>
      <c r="VMV126" s="433"/>
      <c r="VMW126" s="433"/>
      <c r="VMX126" s="433"/>
      <c r="VMY126" s="433"/>
      <c r="VMZ126" s="433"/>
      <c r="VNA126" s="433"/>
      <c r="VNB126" s="433"/>
      <c r="VNC126" s="433"/>
      <c r="VND126" s="433"/>
      <c r="VNE126" s="433"/>
      <c r="VNF126" s="433"/>
      <c r="VNG126" s="433"/>
      <c r="VNH126" s="433"/>
      <c r="VNI126" s="433"/>
      <c r="VNJ126" s="433"/>
      <c r="VNK126" s="433"/>
      <c r="VNL126" s="433"/>
      <c r="VNM126" s="433"/>
      <c r="VNN126" s="433"/>
      <c r="VNO126" s="433"/>
      <c r="VNP126" s="433"/>
      <c r="VNQ126" s="433"/>
      <c r="VNR126" s="433"/>
      <c r="VNS126" s="433"/>
      <c r="VNT126" s="433"/>
      <c r="VNU126" s="433"/>
      <c r="VNV126" s="433"/>
      <c r="VNW126" s="433"/>
      <c r="VNX126" s="433"/>
      <c r="VNY126" s="433"/>
      <c r="VNZ126" s="433"/>
      <c r="VOA126" s="433"/>
      <c r="VOB126" s="433"/>
      <c r="VOC126" s="433"/>
      <c r="VOD126" s="433"/>
      <c r="VOE126" s="433"/>
      <c r="VOF126" s="433"/>
      <c r="VOG126" s="433"/>
      <c r="VOH126" s="433"/>
      <c r="VOI126" s="433"/>
      <c r="VOJ126" s="433"/>
      <c r="VOK126" s="433"/>
      <c r="VOL126" s="433"/>
      <c r="VOM126" s="433"/>
      <c r="VON126" s="433"/>
      <c r="VOO126" s="433"/>
      <c r="VOP126" s="433"/>
      <c r="VOQ126" s="433"/>
      <c r="VOR126" s="433"/>
      <c r="VOS126" s="433"/>
      <c r="VOT126" s="433"/>
      <c r="VOU126" s="433"/>
      <c r="VOV126" s="433"/>
      <c r="VOW126" s="433"/>
      <c r="VOX126" s="433"/>
      <c r="VOY126" s="433"/>
      <c r="VOZ126" s="433"/>
      <c r="VPA126" s="433"/>
      <c r="VPB126" s="433"/>
      <c r="VPC126" s="433"/>
      <c r="VPD126" s="433"/>
      <c r="VPE126" s="433"/>
      <c r="VPF126" s="433"/>
      <c r="VPG126" s="433"/>
      <c r="VPH126" s="433"/>
      <c r="VPI126" s="433"/>
      <c r="VPJ126" s="433"/>
      <c r="VPK126" s="433"/>
      <c r="VPL126" s="433"/>
      <c r="VPM126" s="433"/>
      <c r="VPN126" s="433"/>
      <c r="VPO126" s="433"/>
      <c r="VPP126" s="433"/>
      <c r="VPQ126" s="433"/>
      <c r="VPR126" s="433"/>
      <c r="VPS126" s="433"/>
      <c r="VPT126" s="433"/>
      <c r="VPU126" s="433"/>
      <c r="VPV126" s="433"/>
      <c r="VPW126" s="433"/>
      <c r="VPX126" s="433"/>
      <c r="VPY126" s="433"/>
      <c r="VPZ126" s="433"/>
      <c r="VQA126" s="433"/>
      <c r="VQB126" s="433"/>
      <c r="VQC126" s="433"/>
      <c r="VQD126" s="433"/>
      <c r="VQE126" s="433"/>
      <c r="VQF126" s="433"/>
      <c r="VQG126" s="433"/>
      <c r="VQH126" s="433"/>
      <c r="VQI126" s="433"/>
      <c r="VQJ126" s="433"/>
      <c r="VQK126" s="433"/>
      <c r="VQL126" s="433"/>
      <c r="VQM126" s="433"/>
      <c r="VQN126" s="433"/>
      <c r="VQO126" s="433"/>
      <c r="VQP126" s="433"/>
      <c r="VQQ126" s="433"/>
      <c r="VQR126" s="433"/>
      <c r="VQS126" s="433"/>
      <c r="VQT126" s="433"/>
      <c r="VQU126" s="433"/>
      <c r="VQV126" s="433"/>
      <c r="VQW126" s="433"/>
      <c r="VQX126" s="433"/>
      <c r="VQY126" s="433"/>
      <c r="VQZ126" s="433"/>
      <c r="VRA126" s="433"/>
      <c r="VRB126" s="433"/>
      <c r="VRC126" s="433"/>
      <c r="VRD126" s="433"/>
      <c r="VRE126" s="433"/>
      <c r="VRF126" s="433"/>
      <c r="VRG126" s="433"/>
      <c r="VRH126" s="433"/>
      <c r="VRI126" s="433"/>
      <c r="VRJ126" s="433"/>
      <c r="VRK126" s="433"/>
      <c r="VRL126" s="433"/>
      <c r="VRM126" s="433"/>
      <c r="VRN126" s="433"/>
      <c r="VRO126" s="433"/>
      <c r="VRP126" s="433"/>
      <c r="VRQ126" s="433"/>
      <c r="VRR126" s="433"/>
      <c r="VRS126" s="433"/>
      <c r="VRT126" s="433"/>
      <c r="VRU126" s="433"/>
      <c r="VRV126" s="433"/>
      <c r="VRW126" s="433"/>
      <c r="VRX126" s="433"/>
      <c r="VRY126" s="433"/>
      <c r="VRZ126" s="433"/>
      <c r="VSA126" s="433"/>
      <c r="VSB126" s="433"/>
      <c r="VSC126" s="433"/>
      <c r="VSD126" s="433"/>
      <c r="VSE126" s="433"/>
      <c r="VSF126" s="433"/>
      <c r="VSG126" s="433"/>
      <c r="VSH126" s="433"/>
      <c r="VSI126" s="433"/>
      <c r="VSJ126" s="433"/>
      <c r="VSK126" s="433"/>
      <c r="VSL126" s="433"/>
      <c r="VSM126" s="433"/>
      <c r="VSN126" s="433"/>
      <c r="VSO126" s="433"/>
      <c r="VSP126" s="433"/>
      <c r="VSQ126" s="433"/>
      <c r="VSR126" s="433"/>
      <c r="VSS126" s="433"/>
      <c r="VST126" s="433"/>
      <c r="VSU126" s="433"/>
      <c r="VSV126" s="433"/>
      <c r="VSW126" s="433"/>
      <c r="VSX126" s="433"/>
      <c r="VSY126" s="433"/>
      <c r="VSZ126" s="433"/>
      <c r="VTA126" s="433"/>
      <c r="VTB126" s="433"/>
      <c r="VTC126" s="433"/>
      <c r="VTD126" s="433"/>
      <c r="VTE126" s="433"/>
      <c r="VTF126" s="433"/>
      <c r="VTG126" s="433"/>
      <c r="VTH126" s="433"/>
      <c r="VTI126" s="433"/>
      <c r="VTJ126" s="433"/>
      <c r="VTK126" s="433"/>
      <c r="VTL126" s="433"/>
      <c r="VTM126" s="433"/>
      <c r="VTN126" s="433"/>
      <c r="VTO126" s="433"/>
      <c r="VTP126" s="433"/>
      <c r="VTQ126" s="433"/>
      <c r="VTR126" s="433"/>
      <c r="VTS126" s="433"/>
      <c r="VTT126" s="433"/>
      <c r="VTU126" s="433"/>
      <c r="VTV126" s="433"/>
      <c r="VTW126" s="433"/>
      <c r="VTX126" s="433"/>
      <c r="VTY126" s="433"/>
      <c r="VTZ126" s="433"/>
      <c r="VUA126" s="433"/>
      <c r="VUB126" s="433"/>
      <c r="VUC126" s="433"/>
      <c r="VUD126" s="433"/>
      <c r="VUE126" s="433"/>
      <c r="VUF126" s="433"/>
      <c r="VUG126" s="433"/>
      <c r="VUH126" s="433"/>
      <c r="VUI126" s="433"/>
      <c r="VUJ126" s="433"/>
      <c r="VUK126" s="433"/>
      <c r="VUL126" s="433"/>
      <c r="VUM126" s="433"/>
      <c r="VUN126" s="433"/>
      <c r="VUO126" s="433"/>
      <c r="VUP126" s="433"/>
      <c r="VUQ126" s="433"/>
      <c r="VUR126" s="433"/>
      <c r="VUS126" s="433"/>
      <c r="VUT126" s="433"/>
      <c r="VUU126" s="433"/>
      <c r="VUV126" s="433"/>
      <c r="VUW126" s="433"/>
      <c r="VUX126" s="433"/>
      <c r="VUY126" s="433"/>
      <c r="VUZ126" s="433"/>
      <c r="VVA126" s="433"/>
      <c r="VVB126" s="433"/>
      <c r="VVC126" s="433"/>
      <c r="VVD126" s="433"/>
      <c r="VVE126" s="433"/>
      <c r="VVF126" s="433"/>
      <c r="VVG126" s="433"/>
      <c r="VVH126" s="433"/>
      <c r="VVI126" s="433"/>
      <c r="VVJ126" s="433"/>
      <c r="VVK126" s="433"/>
      <c r="VVL126" s="433"/>
      <c r="VVM126" s="433"/>
      <c r="VVN126" s="433"/>
      <c r="VVO126" s="433"/>
      <c r="VVP126" s="433"/>
      <c r="VVQ126" s="433"/>
      <c r="VVR126" s="433"/>
      <c r="VVS126" s="433"/>
      <c r="VVT126" s="433"/>
      <c r="VVU126" s="433"/>
      <c r="VVV126" s="433"/>
      <c r="VVW126" s="433"/>
      <c r="VVX126" s="433"/>
      <c r="VVY126" s="433"/>
      <c r="VVZ126" s="433"/>
      <c r="VWA126" s="433"/>
      <c r="VWB126" s="433"/>
      <c r="VWC126" s="433"/>
      <c r="VWD126" s="433"/>
      <c r="VWE126" s="433"/>
      <c r="VWF126" s="433"/>
      <c r="VWG126" s="433"/>
      <c r="VWH126" s="433"/>
      <c r="VWI126" s="433"/>
      <c r="VWJ126" s="433"/>
      <c r="VWK126" s="433"/>
      <c r="VWL126" s="433"/>
      <c r="VWM126" s="433"/>
      <c r="VWN126" s="433"/>
      <c r="VWO126" s="433"/>
      <c r="VWP126" s="433"/>
      <c r="VWQ126" s="433"/>
      <c r="VWR126" s="433"/>
      <c r="VWS126" s="433"/>
      <c r="VWT126" s="433"/>
      <c r="VWU126" s="433"/>
      <c r="VWV126" s="433"/>
      <c r="VWW126" s="433"/>
      <c r="VWX126" s="433"/>
      <c r="VWY126" s="433"/>
      <c r="VWZ126" s="433"/>
      <c r="VXA126" s="433"/>
      <c r="VXB126" s="433"/>
      <c r="VXC126" s="433"/>
      <c r="VXD126" s="433"/>
      <c r="VXE126" s="433"/>
      <c r="VXF126" s="433"/>
      <c r="VXG126" s="433"/>
      <c r="VXH126" s="433"/>
      <c r="VXI126" s="433"/>
      <c r="VXJ126" s="433"/>
      <c r="VXK126" s="433"/>
      <c r="VXL126" s="433"/>
      <c r="VXM126" s="433"/>
      <c r="VXN126" s="433"/>
      <c r="VXO126" s="433"/>
      <c r="VXP126" s="433"/>
      <c r="VXQ126" s="433"/>
      <c r="VXR126" s="433"/>
      <c r="VXS126" s="433"/>
      <c r="VXT126" s="433"/>
      <c r="VXU126" s="433"/>
      <c r="VXV126" s="433"/>
      <c r="VXW126" s="433"/>
      <c r="VXX126" s="433"/>
      <c r="VXY126" s="433"/>
      <c r="VXZ126" s="433"/>
      <c r="VYA126" s="433"/>
      <c r="VYB126" s="433"/>
      <c r="VYC126" s="433"/>
      <c r="VYD126" s="433"/>
      <c r="VYE126" s="433"/>
      <c r="VYF126" s="433"/>
      <c r="VYG126" s="433"/>
      <c r="VYH126" s="433"/>
      <c r="VYI126" s="433"/>
      <c r="VYJ126" s="433"/>
      <c r="VYK126" s="433"/>
      <c r="VYL126" s="433"/>
      <c r="VYM126" s="433"/>
      <c r="VYN126" s="433"/>
      <c r="VYO126" s="433"/>
      <c r="VYP126" s="433"/>
      <c r="VYQ126" s="433"/>
      <c r="VYR126" s="433"/>
      <c r="VYS126" s="433"/>
      <c r="VYT126" s="433"/>
      <c r="VYU126" s="433"/>
      <c r="VYV126" s="433"/>
      <c r="VYW126" s="433"/>
      <c r="VYX126" s="433"/>
      <c r="VYY126" s="433"/>
      <c r="VYZ126" s="433"/>
      <c r="VZA126" s="433"/>
      <c r="VZB126" s="433"/>
      <c r="VZC126" s="433"/>
      <c r="VZD126" s="433"/>
      <c r="VZE126" s="433"/>
      <c r="VZF126" s="433"/>
      <c r="VZG126" s="433"/>
      <c r="VZH126" s="433"/>
      <c r="VZI126" s="433"/>
      <c r="VZJ126" s="433"/>
      <c r="VZK126" s="433"/>
      <c r="VZL126" s="433"/>
      <c r="VZM126" s="433"/>
      <c r="VZN126" s="433"/>
      <c r="VZO126" s="433"/>
      <c r="VZP126" s="433"/>
      <c r="VZQ126" s="433"/>
      <c r="VZR126" s="433"/>
      <c r="VZS126" s="433"/>
      <c r="VZT126" s="433"/>
      <c r="VZU126" s="433"/>
      <c r="VZV126" s="433"/>
      <c r="VZW126" s="433"/>
      <c r="VZX126" s="433"/>
      <c r="VZY126" s="433"/>
      <c r="VZZ126" s="433"/>
      <c r="WAA126" s="433"/>
      <c r="WAB126" s="433"/>
      <c r="WAC126" s="433"/>
      <c r="WAD126" s="433"/>
      <c r="WAE126" s="433"/>
      <c r="WAF126" s="433"/>
      <c r="WAG126" s="433"/>
      <c r="WAH126" s="433"/>
      <c r="WAI126" s="433"/>
      <c r="WAJ126" s="433"/>
      <c r="WAK126" s="433"/>
      <c r="WAL126" s="433"/>
      <c r="WAM126" s="433"/>
      <c r="WAN126" s="433"/>
      <c r="WAO126" s="433"/>
      <c r="WAP126" s="433"/>
      <c r="WAQ126" s="433"/>
      <c r="WAR126" s="433"/>
      <c r="WAS126" s="433"/>
      <c r="WAT126" s="433"/>
      <c r="WAU126" s="433"/>
      <c r="WAV126" s="433"/>
      <c r="WAW126" s="433"/>
      <c r="WAX126" s="433"/>
      <c r="WAY126" s="433"/>
      <c r="WAZ126" s="433"/>
      <c r="WBA126" s="433"/>
      <c r="WBB126" s="433"/>
      <c r="WBC126" s="433"/>
      <c r="WBD126" s="433"/>
      <c r="WBE126" s="433"/>
      <c r="WBF126" s="433"/>
      <c r="WBG126" s="433"/>
      <c r="WBH126" s="433"/>
      <c r="WBI126" s="433"/>
      <c r="WBJ126" s="433"/>
      <c r="WBK126" s="433"/>
      <c r="WBL126" s="433"/>
      <c r="WBM126" s="433"/>
      <c r="WBN126" s="433"/>
      <c r="WBO126" s="433"/>
      <c r="WBP126" s="433"/>
      <c r="WBQ126" s="433"/>
      <c r="WBR126" s="433"/>
      <c r="WBS126" s="433"/>
      <c r="WBT126" s="433"/>
      <c r="WBU126" s="433"/>
      <c r="WBV126" s="433"/>
      <c r="WBW126" s="433"/>
      <c r="WBX126" s="433"/>
      <c r="WBY126" s="433"/>
      <c r="WBZ126" s="433"/>
      <c r="WCA126" s="433"/>
      <c r="WCB126" s="433"/>
      <c r="WCC126" s="433"/>
      <c r="WCD126" s="433"/>
      <c r="WCE126" s="433"/>
      <c r="WCF126" s="433"/>
      <c r="WCG126" s="433"/>
      <c r="WCH126" s="433"/>
      <c r="WCI126" s="433"/>
      <c r="WCJ126" s="433"/>
      <c r="WCK126" s="433"/>
      <c r="WCL126" s="433"/>
      <c r="WCM126" s="433"/>
      <c r="WCN126" s="433"/>
      <c r="WCO126" s="433"/>
      <c r="WCP126" s="433"/>
      <c r="WCQ126" s="433"/>
      <c r="WCR126" s="433"/>
      <c r="WCS126" s="433"/>
      <c r="WCT126" s="433"/>
      <c r="WCU126" s="433"/>
      <c r="WCV126" s="433"/>
      <c r="WCW126" s="433"/>
      <c r="WCX126" s="433"/>
      <c r="WCY126" s="433"/>
      <c r="WCZ126" s="433"/>
      <c r="WDA126" s="433"/>
      <c r="WDB126" s="433"/>
      <c r="WDC126" s="433"/>
      <c r="WDD126" s="433"/>
      <c r="WDE126" s="433"/>
      <c r="WDF126" s="433"/>
      <c r="WDG126" s="433"/>
      <c r="WDH126" s="433"/>
      <c r="WDI126" s="433"/>
      <c r="WDJ126" s="433"/>
      <c r="WDK126" s="433"/>
      <c r="WDL126" s="433"/>
      <c r="WDM126" s="433"/>
      <c r="WDN126" s="433"/>
      <c r="WDO126" s="433"/>
      <c r="WDP126" s="433"/>
      <c r="WDQ126" s="433"/>
      <c r="WDR126" s="433"/>
      <c r="WDS126" s="433"/>
      <c r="WDT126" s="433"/>
      <c r="WDU126" s="433"/>
      <c r="WDV126" s="433"/>
      <c r="WDW126" s="433"/>
      <c r="WDX126" s="433"/>
      <c r="WDY126" s="433"/>
      <c r="WDZ126" s="433"/>
      <c r="WEA126" s="433"/>
      <c r="WEB126" s="433"/>
      <c r="WEC126" s="433"/>
      <c r="WED126" s="433"/>
      <c r="WEE126" s="433"/>
      <c r="WEF126" s="433"/>
      <c r="WEG126" s="433"/>
      <c r="WEH126" s="433"/>
      <c r="WEI126" s="433"/>
      <c r="WEJ126" s="433"/>
      <c r="WEK126" s="433"/>
      <c r="WEL126" s="433"/>
      <c r="WEM126" s="433"/>
      <c r="WEN126" s="433"/>
      <c r="WEO126" s="433"/>
      <c r="WEP126" s="433"/>
      <c r="WEQ126" s="433"/>
      <c r="WER126" s="433"/>
      <c r="WES126" s="433"/>
      <c r="WET126" s="433"/>
      <c r="WEU126" s="433"/>
      <c r="WEV126" s="433"/>
      <c r="WEW126" s="433"/>
      <c r="WEX126" s="433"/>
      <c r="WEY126" s="433"/>
      <c r="WEZ126" s="433"/>
      <c r="WFA126" s="433"/>
      <c r="WFB126" s="433"/>
      <c r="WFC126" s="433"/>
      <c r="WFD126" s="433"/>
      <c r="WFE126" s="433"/>
      <c r="WFF126" s="433"/>
      <c r="WFG126" s="433"/>
      <c r="WFH126" s="433"/>
      <c r="WFI126" s="433"/>
      <c r="WFJ126" s="433"/>
      <c r="WFK126" s="433"/>
      <c r="WFL126" s="433"/>
      <c r="WFM126" s="433"/>
      <c r="WFN126" s="433"/>
      <c r="WFO126" s="433"/>
      <c r="WFP126" s="433"/>
      <c r="WFQ126" s="433"/>
      <c r="WFR126" s="433"/>
      <c r="WFS126" s="433"/>
      <c r="WFT126" s="433"/>
      <c r="WFU126" s="433"/>
      <c r="WFV126" s="433"/>
      <c r="WFW126" s="433"/>
      <c r="WFX126" s="433"/>
      <c r="WFY126" s="433"/>
      <c r="WFZ126" s="433"/>
      <c r="WGA126" s="433"/>
      <c r="WGB126" s="433"/>
      <c r="WGC126" s="433"/>
      <c r="WGD126" s="433"/>
      <c r="WGE126" s="433"/>
      <c r="WGF126" s="433"/>
      <c r="WGG126" s="433"/>
      <c r="WGH126" s="433"/>
      <c r="WGI126" s="433"/>
      <c r="WGJ126" s="433"/>
      <c r="WGK126" s="433"/>
      <c r="WGL126" s="433"/>
      <c r="WGM126" s="433"/>
      <c r="WGN126" s="433"/>
      <c r="WGO126" s="433"/>
      <c r="WGP126" s="433"/>
      <c r="WGQ126" s="433"/>
      <c r="WGR126" s="433"/>
      <c r="WGS126" s="433"/>
      <c r="WGT126" s="433"/>
      <c r="WGU126" s="433"/>
      <c r="WGV126" s="433"/>
      <c r="WGW126" s="433"/>
      <c r="WGX126" s="433"/>
      <c r="WGY126" s="433"/>
      <c r="WGZ126" s="433"/>
      <c r="WHA126" s="433"/>
      <c r="WHB126" s="433"/>
      <c r="WHC126" s="433"/>
      <c r="WHD126" s="433"/>
      <c r="WHE126" s="433"/>
      <c r="WHF126" s="433"/>
      <c r="WHG126" s="433"/>
      <c r="WHH126" s="433"/>
      <c r="WHI126" s="433"/>
      <c r="WHJ126" s="433"/>
      <c r="WHK126" s="433"/>
      <c r="WHL126" s="433"/>
      <c r="WHM126" s="433"/>
      <c r="WHN126" s="433"/>
      <c r="WHO126" s="433"/>
      <c r="WHP126" s="433"/>
      <c r="WHQ126" s="433"/>
      <c r="WHR126" s="433"/>
      <c r="WHS126" s="433"/>
      <c r="WHT126" s="433"/>
      <c r="WHU126" s="433"/>
      <c r="WHV126" s="433"/>
      <c r="WHW126" s="433"/>
      <c r="WHX126" s="433"/>
      <c r="WHY126" s="433"/>
      <c r="WHZ126" s="433"/>
      <c r="WIA126" s="433"/>
      <c r="WIB126" s="433"/>
      <c r="WIC126" s="433"/>
      <c r="WID126" s="433"/>
      <c r="WIE126" s="433"/>
      <c r="WIF126" s="433"/>
      <c r="WIG126" s="433"/>
      <c r="WIH126" s="433"/>
      <c r="WII126" s="433"/>
      <c r="WIJ126" s="433"/>
      <c r="WIK126" s="433"/>
      <c r="WIL126" s="433"/>
      <c r="WIM126" s="433"/>
      <c r="WIN126" s="433"/>
      <c r="WIO126" s="433"/>
      <c r="WIP126" s="433"/>
      <c r="WIQ126" s="433"/>
      <c r="WIR126" s="433"/>
      <c r="WIS126" s="433"/>
      <c r="WIT126" s="433"/>
      <c r="WIU126" s="433"/>
      <c r="WIV126" s="433"/>
      <c r="WIW126" s="433"/>
      <c r="WIX126" s="433"/>
      <c r="WIY126" s="433"/>
      <c r="WIZ126" s="433"/>
      <c r="WJA126" s="433"/>
      <c r="WJB126" s="433"/>
      <c r="WJC126" s="433"/>
      <c r="WJD126" s="433"/>
      <c r="WJE126" s="433"/>
      <c r="WJF126" s="433"/>
      <c r="WJG126" s="433"/>
      <c r="WJH126" s="433"/>
      <c r="WJI126" s="433"/>
      <c r="WJJ126" s="433"/>
      <c r="WJK126" s="433"/>
      <c r="WJL126" s="433"/>
      <c r="WJM126" s="433"/>
      <c r="WJN126" s="433"/>
      <c r="WJO126" s="433"/>
      <c r="WJP126" s="433"/>
      <c r="WJQ126" s="433"/>
      <c r="WJR126" s="433"/>
      <c r="WJS126" s="433"/>
      <c r="WJT126" s="433"/>
      <c r="WJU126" s="433"/>
      <c r="WJV126" s="433"/>
      <c r="WJW126" s="433"/>
      <c r="WJX126" s="433"/>
      <c r="WJY126" s="433"/>
      <c r="WJZ126" s="433"/>
      <c r="WKA126" s="433"/>
      <c r="WKB126" s="433"/>
      <c r="WKC126" s="433"/>
      <c r="WKD126" s="433"/>
      <c r="WKE126" s="433"/>
      <c r="WKF126" s="433"/>
      <c r="WKG126" s="433"/>
      <c r="WKH126" s="433"/>
      <c r="WKI126" s="433"/>
      <c r="WKJ126" s="433"/>
      <c r="WKK126" s="433"/>
      <c r="WKL126" s="433"/>
      <c r="WKM126" s="433"/>
      <c r="WKN126" s="433"/>
      <c r="WKO126" s="433"/>
      <c r="WKP126" s="433"/>
      <c r="WKQ126" s="433"/>
      <c r="WKR126" s="433"/>
      <c r="WKS126" s="433"/>
      <c r="WKT126" s="433"/>
      <c r="WKU126" s="433"/>
      <c r="WKV126" s="433"/>
      <c r="WKW126" s="433"/>
      <c r="WKX126" s="433"/>
      <c r="WKY126" s="433"/>
      <c r="WKZ126" s="433"/>
      <c r="WLA126" s="433"/>
      <c r="WLB126" s="433"/>
      <c r="WLC126" s="433"/>
      <c r="WLD126" s="433"/>
      <c r="WLE126" s="433"/>
      <c r="WLF126" s="433"/>
      <c r="WLG126" s="433"/>
      <c r="WLH126" s="433"/>
      <c r="WLI126" s="433"/>
      <c r="WLJ126" s="433"/>
      <c r="WLK126" s="433"/>
      <c r="WLL126" s="433"/>
      <c r="WLM126" s="433"/>
      <c r="WLN126" s="433"/>
      <c r="WLO126" s="433"/>
      <c r="WLP126" s="433"/>
      <c r="WLQ126" s="433"/>
      <c r="WLR126" s="433"/>
      <c r="WLS126" s="433"/>
      <c r="WLT126" s="433"/>
      <c r="WLU126" s="433"/>
      <c r="WLV126" s="433"/>
      <c r="WLW126" s="433"/>
      <c r="WLX126" s="433"/>
      <c r="WLY126" s="433"/>
      <c r="WLZ126" s="433"/>
      <c r="WMA126" s="433"/>
      <c r="WMB126" s="433"/>
      <c r="WMC126" s="433"/>
      <c r="WMD126" s="433"/>
      <c r="WME126" s="433"/>
      <c r="WMF126" s="433"/>
      <c r="WMG126" s="433"/>
      <c r="WMH126" s="433"/>
      <c r="WMI126" s="433"/>
      <c r="WMJ126" s="433"/>
      <c r="WMK126" s="433"/>
      <c r="WML126" s="433"/>
      <c r="WMM126" s="433"/>
      <c r="WMN126" s="433"/>
      <c r="WMO126" s="433"/>
      <c r="WMP126" s="433"/>
      <c r="WMQ126" s="433"/>
      <c r="WMR126" s="433"/>
      <c r="WMS126" s="433"/>
      <c r="WMT126" s="433"/>
      <c r="WMU126" s="433"/>
      <c r="WMV126" s="433"/>
      <c r="WMW126" s="433"/>
      <c r="WMX126" s="433"/>
      <c r="WMY126" s="433"/>
      <c r="WMZ126" s="433"/>
      <c r="WNA126" s="433"/>
      <c r="WNB126" s="433"/>
      <c r="WNC126" s="433"/>
      <c r="WND126" s="433"/>
      <c r="WNE126" s="433"/>
      <c r="WNF126" s="433"/>
      <c r="WNG126" s="433"/>
      <c r="WNH126" s="433"/>
      <c r="WNI126" s="433"/>
      <c r="WNJ126" s="433"/>
      <c r="WNK126" s="433"/>
      <c r="WNL126" s="433"/>
      <c r="WNM126" s="433"/>
      <c r="WNN126" s="433"/>
      <c r="WNO126" s="433"/>
      <c r="WNP126" s="433"/>
      <c r="WNQ126" s="433"/>
      <c r="WNR126" s="433"/>
      <c r="WNS126" s="433"/>
      <c r="WNT126" s="433"/>
      <c r="WNU126" s="433"/>
      <c r="WNV126" s="433"/>
      <c r="WNW126" s="433"/>
      <c r="WNX126" s="433"/>
      <c r="WNY126" s="433"/>
      <c r="WNZ126" s="433"/>
      <c r="WOA126" s="433"/>
      <c r="WOB126" s="433"/>
      <c r="WOC126" s="433"/>
      <c r="WOD126" s="433"/>
      <c r="WOE126" s="433"/>
      <c r="WOF126" s="433"/>
      <c r="WOG126" s="433"/>
      <c r="WOH126" s="433"/>
      <c r="WOI126" s="433"/>
      <c r="WOJ126" s="433"/>
      <c r="WOK126" s="433"/>
      <c r="WOL126" s="433"/>
      <c r="WOM126" s="433"/>
      <c r="WON126" s="433"/>
      <c r="WOO126" s="433"/>
      <c r="WOP126" s="433"/>
      <c r="WOQ126" s="433"/>
      <c r="WOR126" s="433"/>
      <c r="WOS126" s="433"/>
      <c r="WOT126" s="433"/>
      <c r="WOU126" s="433"/>
      <c r="WOV126" s="433"/>
      <c r="WOW126" s="433"/>
      <c r="WOX126" s="433"/>
      <c r="WOY126" s="433"/>
      <c r="WOZ126" s="433"/>
      <c r="WPA126" s="433"/>
      <c r="WPB126" s="433"/>
      <c r="WPC126" s="433"/>
      <c r="WPD126" s="433"/>
      <c r="WPE126" s="433"/>
      <c r="WPF126" s="433"/>
      <c r="WPG126" s="433"/>
      <c r="WPH126" s="433"/>
      <c r="WPI126" s="433"/>
      <c r="WPJ126" s="433"/>
      <c r="WPK126" s="433"/>
      <c r="WPL126" s="433"/>
      <c r="WPM126" s="433"/>
      <c r="WPN126" s="433"/>
      <c r="WPO126" s="433"/>
      <c r="WPP126" s="433"/>
      <c r="WPQ126" s="433"/>
      <c r="WPR126" s="433"/>
      <c r="WPS126" s="433"/>
      <c r="WPT126" s="433"/>
      <c r="WPU126" s="433"/>
      <c r="WPV126" s="433"/>
      <c r="WPW126" s="433"/>
      <c r="WPX126" s="433"/>
      <c r="WPY126" s="433"/>
      <c r="WPZ126" s="433"/>
      <c r="WQA126" s="433"/>
      <c r="WQB126" s="433"/>
      <c r="WQC126" s="433"/>
      <c r="WQD126" s="433"/>
      <c r="WQE126" s="433"/>
      <c r="WQF126" s="433"/>
      <c r="WQG126" s="433"/>
      <c r="WQH126" s="433"/>
      <c r="WQI126" s="433"/>
      <c r="WQJ126" s="433"/>
      <c r="WQK126" s="433"/>
      <c r="WQL126" s="433"/>
      <c r="WQM126" s="433"/>
      <c r="WQN126" s="433"/>
      <c r="WQO126" s="433"/>
      <c r="WQP126" s="433"/>
      <c r="WQQ126" s="433"/>
      <c r="WQR126" s="433"/>
      <c r="WQS126" s="433"/>
      <c r="WQT126" s="433"/>
      <c r="WQU126" s="433"/>
      <c r="WQV126" s="433"/>
      <c r="WQW126" s="433"/>
      <c r="WQX126" s="433"/>
      <c r="WQY126" s="433"/>
      <c r="WQZ126" s="433"/>
      <c r="WRA126" s="433"/>
      <c r="WRB126" s="433"/>
      <c r="WRC126" s="433"/>
      <c r="WRD126" s="433"/>
      <c r="WRE126" s="433"/>
      <c r="WRF126" s="433"/>
      <c r="WRG126" s="433"/>
      <c r="WRH126" s="433"/>
      <c r="WRI126" s="433"/>
      <c r="WRJ126" s="433"/>
      <c r="WRK126" s="433"/>
      <c r="WRL126" s="433"/>
      <c r="WRM126" s="433"/>
      <c r="WRN126" s="433"/>
      <c r="WRO126" s="433"/>
      <c r="WRP126" s="433"/>
      <c r="WRQ126" s="433"/>
      <c r="WRR126" s="433"/>
      <c r="WRS126" s="433"/>
      <c r="WRT126" s="433"/>
      <c r="WRU126" s="433"/>
      <c r="WRV126" s="433"/>
      <c r="WRW126" s="433"/>
      <c r="WRX126" s="433"/>
      <c r="WRY126" s="433"/>
      <c r="WRZ126" s="433"/>
      <c r="WSA126" s="433"/>
      <c r="WSB126" s="433"/>
      <c r="WSC126" s="433"/>
      <c r="WSD126" s="433"/>
      <c r="WSE126" s="433"/>
      <c r="WSF126" s="433"/>
      <c r="WSG126" s="433"/>
      <c r="WSH126" s="433"/>
      <c r="WSI126" s="433"/>
      <c r="WSJ126" s="433"/>
      <c r="WSK126" s="433"/>
      <c r="WSL126" s="433"/>
      <c r="WSM126" s="433"/>
      <c r="WSN126" s="433"/>
      <c r="WSO126" s="433"/>
      <c r="WSP126" s="433"/>
      <c r="WSQ126" s="433"/>
      <c r="WSR126" s="433"/>
      <c r="WSS126" s="433"/>
      <c r="WST126" s="433"/>
      <c r="WSU126" s="433"/>
      <c r="WSV126" s="433"/>
      <c r="WSW126" s="433"/>
      <c r="WSX126" s="433"/>
      <c r="WSY126" s="433"/>
      <c r="WSZ126" s="433"/>
      <c r="WTA126" s="433"/>
      <c r="WTB126" s="433"/>
      <c r="WTC126" s="433"/>
      <c r="WTD126" s="433"/>
      <c r="WTE126" s="433"/>
      <c r="WTF126" s="433"/>
      <c r="WTG126" s="433"/>
      <c r="WTH126" s="433"/>
      <c r="WTI126" s="433"/>
      <c r="WTJ126" s="433"/>
      <c r="WTK126" s="433"/>
      <c r="WTL126" s="433"/>
      <c r="WTM126" s="433"/>
      <c r="WTN126" s="433"/>
      <c r="WTO126" s="433"/>
      <c r="WTP126" s="433"/>
      <c r="WTQ126" s="433"/>
      <c r="WTR126" s="433"/>
      <c r="WTS126" s="433"/>
      <c r="WTT126" s="433"/>
      <c r="WTU126" s="433"/>
      <c r="WTV126" s="433"/>
      <c r="WTW126" s="433"/>
      <c r="WTX126" s="433"/>
      <c r="WTY126" s="433"/>
      <c r="WTZ126" s="433"/>
      <c r="WUA126" s="433"/>
      <c r="WUB126" s="433"/>
      <c r="WUC126" s="433"/>
      <c r="WUD126" s="433"/>
      <c r="WUE126" s="433"/>
      <c r="WUF126" s="433"/>
      <c r="WUG126" s="433"/>
      <c r="WUH126" s="433"/>
      <c r="WUI126" s="433"/>
      <c r="WUJ126" s="433"/>
      <c r="WUK126" s="433"/>
      <c r="WUL126" s="433"/>
      <c r="WUM126" s="433"/>
      <c r="WUN126" s="433"/>
      <c r="WUO126" s="433"/>
      <c r="WUP126" s="433"/>
      <c r="WUQ126" s="433"/>
      <c r="WUR126" s="433"/>
      <c r="WUS126" s="433"/>
      <c r="WUT126" s="433"/>
      <c r="WUU126" s="433"/>
      <c r="WUV126" s="433"/>
      <c r="WUW126" s="433"/>
      <c r="WUX126" s="433"/>
      <c r="WUY126" s="433"/>
      <c r="WUZ126" s="433"/>
      <c r="WVA126" s="433"/>
      <c r="WVB126" s="433"/>
      <c r="WVC126" s="433"/>
      <c r="WVD126" s="433"/>
      <c r="WVE126" s="433"/>
      <c r="WVF126" s="433"/>
      <c r="WVG126" s="433"/>
      <c r="WVH126" s="433"/>
      <c r="WVI126" s="433"/>
      <c r="WVJ126" s="433"/>
      <c r="WVK126" s="433"/>
      <c r="WVL126" s="433"/>
      <c r="WVM126" s="433"/>
      <c r="WVN126" s="433"/>
      <c r="WVO126" s="433"/>
      <c r="WVP126" s="433"/>
      <c r="WVQ126" s="433"/>
      <c r="WVR126" s="433"/>
      <c r="WVS126" s="433"/>
      <c r="WVT126" s="433"/>
      <c r="WVU126" s="433"/>
      <c r="WVV126" s="433"/>
      <c r="WVW126" s="433"/>
      <c r="WVX126" s="433"/>
      <c r="WVY126" s="433"/>
      <c r="WVZ126" s="433"/>
      <c r="WWA126" s="433"/>
      <c r="WWB126" s="433"/>
      <c r="WWC126" s="433"/>
      <c r="WWD126" s="433"/>
      <c r="WWE126" s="433"/>
      <c r="WWF126" s="433"/>
      <c r="WWG126" s="433"/>
      <c r="WWH126" s="433"/>
      <c r="WWI126" s="433"/>
      <c r="WWJ126" s="433"/>
      <c r="WWK126" s="433"/>
      <c r="WWL126" s="433"/>
      <c r="WWM126" s="433"/>
      <c r="WWN126" s="433"/>
      <c r="WWO126" s="433"/>
      <c r="WWP126" s="433"/>
      <c r="WWQ126" s="433"/>
      <c r="WWR126" s="433"/>
      <c r="WWS126" s="433"/>
      <c r="WWT126" s="433"/>
      <c r="WWU126" s="433"/>
      <c r="WWV126" s="433"/>
      <c r="WWW126" s="433"/>
      <c r="WWX126" s="433"/>
      <c r="WWY126" s="433"/>
      <c r="WWZ126" s="433"/>
      <c r="WXA126" s="433"/>
      <c r="WXB126" s="433"/>
      <c r="WXC126" s="433"/>
      <c r="WXD126" s="433"/>
      <c r="WXE126" s="433"/>
      <c r="WXF126" s="433"/>
      <c r="WXG126" s="433"/>
      <c r="WXH126" s="433"/>
      <c r="WXI126" s="433"/>
      <c r="WXJ126" s="433"/>
      <c r="WXK126" s="433"/>
      <c r="WXL126" s="433"/>
      <c r="WXM126" s="433"/>
      <c r="WXN126" s="433"/>
      <c r="WXO126" s="433"/>
      <c r="WXP126" s="433"/>
      <c r="WXQ126" s="433"/>
      <c r="WXR126" s="433"/>
      <c r="WXS126" s="433"/>
      <c r="WXT126" s="433"/>
      <c r="WXU126" s="433"/>
      <c r="WXV126" s="433"/>
      <c r="WXW126" s="433"/>
      <c r="WXX126" s="433"/>
      <c r="WXY126" s="433"/>
      <c r="WXZ126" s="433"/>
      <c r="WYA126" s="433"/>
      <c r="WYB126" s="433"/>
      <c r="WYC126" s="433"/>
      <c r="WYD126" s="433"/>
      <c r="WYE126" s="433"/>
      <c r="WYF126" s="433"/>
      <c r="WYG126" s="433"/>
      <c r="WYH126" s="433"/>
      <c r="WYI126" s="433"/>
      <c r="WYJ126" s="433"/>
      <c r="WYK126" s="433"/>
      <c r="WYL126" s="433"/>
      <c r="WYM126" s="433"/>
      <c r="WYN126" s="433"/>
      <c r="WYO126" s="433"/>
      <c r="WYP126" s="433"/>
      <c r="WYQ126" s="433"/>
      <c r="WYR126" s="433"/>
      <c r="WYS126" s="433"/>
      <c r="WYT126" s="433"/>
      <c r="WYU126" s="433"/>
      <c r="WYV126" s="433"/>
      <c r="WYW126" s="433"/>
      <c r="WYX126" s="433"/>
      <c r="WYY126" s="433"/>
      <c r="WYZ126" s="433"/>
      <c r="WZA126" s="433"/>
      <c r="WZB126" s="433"/>
      <c r="WZC126" s="433"/>
      <c r="WZD126" s="433"/>
      <c r="WZE126" s="433"/>
      <c r="WZF126" s="433"/>
      <c r="WZG126" s="433"/>
      <c r="WZH126" s="433"/>
      <c r="WZI126" s="433"/>
      <c r="WZJ126" s="433"/>
      <c r="WZK126" s="433"/>
      <c r="WZL126" s="433"/>
      <c r="WZM126" s="433"/>
      <c r="WZN126" s="433"/>
      <c r="WZO126" s="433"/>
      <c r="WZP126" s="433"/>
      <c r="WZQ126" s="433"/>
      <c r="WZR126" s="433"/>
      <c r="WZS126" s="433"/>
      <c r="WZT126" s="433"/>
      <c r="WZU126" s="433"/>
      <c r="WZV126" s="433"/>
      <c r="WZW126" s="433"/>
      <c r="WZX126" s="433"/>
      <c r="WZY126" s="433"/>
      <c r="WZZ126" s="433"/>
      <c r="XAA126" s="433"/>
      <c r="XAB126" s="433"/>
      <c r="XAC126" s="433"/>
      <c r="XAD126" s="433"/>
      <c r="XAE126" s="433"/>
      <c r="XAF126" s="433"/>
      <c r="XAG126" s="433"/>
      <c r="XAH126" s="433"/>
      <c r="XAI126" s="433"/>
      <c r="XAJ126" s="433"/>
      <c r="XAK126" s="433"/>
      <c r="XAL126" s="433"/>
      <c r="XAM126" s="433"/>
      <c r="XAN126" s="433"/>
      <c r="XAO126" s="433"/>
      <c r="XAP126" s="433"/>
      <c r="XAQ126" s="433"/>
      <c r="XAR126" s="433"/>
      <c r="XAS126" s="433"/>
      <c r="XAT126" s="433"/>
      <c r="XAU126" s="433"/>
      <c r="XAV126" s="433"/>
      <c r="XAW126" s="433"/>
      <c r="XAX126" s="433"/>
      <c r="XAY126" s="433"/>
      <c r="XAZ126" s="433"/>
      <c r="XBA126" s="433"/>
      <c r="XBB126" s="433"/>
      <c r="XBC126" s="433"/>
      <c r="XBD126" s="433"/>
      <c r="XBE126" s="433"/>
      <c r="XBF126" s="433"/>
      <c r="XBG126" s="433"/>
      <c r="XBH126" s="433"/>
      <c r="XBI126" s="433"/>
      <c r="XBJ126" s="433"/>
      <c r="XBK126" s="433"/>
      <c r="XBL126" s="433"/>
      <c r="XBM126" s="433"/>
      <c r="XBN126" s="433"/>
      <c r="XBO126" s="433"/>
      <c r="XBP126" s="433"/>
      <c r="XBQ126" s="433"/>
      <c r="XBR126" s="433"/>
      <c r="XBS126" s="433"/>
      <c r="XBT126" s="433"/>
      <c r="XBU126" s="433"/>
      <c r="XBV126" s="433"/>
      <c r="XBW126" s="433"/>
      <c r="XBX126" s="433"/>
      <c r="XBY126" s="433"/>
      <c r="XBZ126" s="433"/>
      <c r="XCA126" s="433"/>
      <c r="XCB126" s="433"/>
      <c r="XCC126" s="433"/>
      <c r="XCD126" s="433"/>
      <c r="XCE126" s="433"/>
      <c r="XCF126" s="433"/>
      <c r="XCG126" s="433"/>
      <c r="XCH126" s="433"/>
      <c r="XCI126" s="433"/>
      <c r="XCJ126" s="433"/>
      <c r="XCK126" s="433"/>
      <c r="XCL126" s="433"/>
      <c r="XCM126" s="433"/>
      <c r="XCN126" s="433"/>
      <c r="XCO126" s="433"/>
      <c r="XCP126" s="433"/>
      <c r="XCQ126" s="433"/>
      <c r="XCR126" s="433"/>
      <c r="XCS126" s="433"/>
      <c r="XCT126" s="433"/>
      <c r="XCU126" s="433"/>
      <c r="XCV126" s="433"/>
      <c r="XCW126" s="433"/>
      <c r="XCX126" s="433"/>
      <c r="XCY126" s="433"/>
      <c r="XCZ126" s="433"/>
      <c r="XDA126" s="433"/>
      <c r="XDB126" s="433"/>
      <c r="XDC126" s="433"/>
      <c r="XDD126" s="433"/>
      <c r="XDE126" s="433"/>
      <c r="XDF126" s="433"/>
      <c r="XDG126" s="433"/>
      <c r="XDH126" s="433"/>
      <c r="XDI126" s="433"/>
      <c r="XDJ126" s="433"/>
      <c r="XDK126" s="433"/>
      <c r="XDL126" s="433"/>
      <c r="XDM126" s="433"/>
      <c r="XDN126" s="433"/>
      <c r="XDO126" s="433"/>
      <c r="XDP126" s="433"/>
      <c r="XDQ126" s="433"/>
      <c r="XDR126" s="433"/>
      <c r="XDS126" s="433"/>
      <c r="XDT126" s="433"/>
      <c r="XDU126" s="433"/>
      <c r="XDV126" s="433"/>
      <c r="XDW126" s="433"/>
      <c r="XDX126" s="433"/>
      <c r="XDY126" s="433"/>
      <c r="XDZ126" s="433"/>
      <c r="XEA126" s="433"/>
      <c r="XEB126" s="433"/>
      <c r="XEC126" s="433"/>
      <c r="XED126" s="433"/>
      <c r="XEE126" s="433"/>
      <c r="XEF126" s="433"/>
      <c r="XEG126" s="433"/>
      <c r="XEH126" s="433"/>
      <c r="XEI126" s="433"/>
      <c r="XEJ126" s="433"/>
      <c r="XEK126" s="433"/>
      <c r="XEL126" s="433"/>
      <c r="XEM126" s="433"/>
      <c r="XEN126" s="433"/>
      <c r="XEO126" s="433"/>
      <c r="XEP126" s="433"/>
      <c r="XEQ126" s="433"/>
      <c r="XER126" s="433"/>
      <c r="XES126" s="433"/>
      <c r="XET126" s="433"/>
      <c r="XEU126" s="433"/>
      <c r="XEV126" s="433"/>
      <c r="XEW126" s="433"/>
      <c r="XEX126" s="433"/>
      <c r="XEY126" s="433"/>
      <c r="XEZ126" s="433"/>
      <c r="XFA126" s="433"/>
      <c r="XFB126" s="433"/>
      <c r="XFC126" s="433"/>
      <c r="XFD126" s="433"/>
    </row>
    <row r="127" spans="1:16384" s="384" customFormat="1" ht="28.5" x14ac:dyDescent="0.2">
      <c r="A127" s="424"/>
      <c r="B127" s="379" t="s">
        <v>2772</v>
      </c>
      <c r="C127" s="379" t="s">
        <v>75</v>
      </c>
      <c r="D127" s="424"/>
      <c r="E127" s="429" t="s">
        <v>5849</v>
      </c>
      <c r="F127" s="429" t="s">
        <v>5849</v>
      </c>
      <c r="G127" s="429"/>
      <c r="H127" s="388" t="s">
        <v>6587</v>
      </c>
      <c r="I127" s="424" t="s">
        <v>968</v>
      </c>
      <c r="J127" s="424"/>
      <c r="K127" s="424" t="s">
        <v>6525</v>
      </c>
      <c r="L127" s="445" t="s">
        <v>6183</v>
      </c>
      <c r="M127" s="445" t="s">
        <v>6178</v>
      </c>
      <c r="N127" s="424">
        <v>9727</v>
      </c>
      <c r="O127" s="446">
        <v>40413</v>
      </c>
      <c r="P127" s="446">
        <v>41179</v>
      </c>
      <c r="Q127" s="447">
        <v>41254</v>
      </c>
      <c r="R127" s="447"/>
      <c r="S127" s="430">
        <v>41213</v>
      </c>
      <c r="T127" s="431">
        <v>-33</v>
      </c>
      <c r="U127" s="432">
        <v>100</v>
      </c>
      <c r="V127" s="448">
        <v>1420</v>
      </c>
      <c r="W127" s="448"/>
      <c r="X127" s="448"/>
      <c r="Y127" s="461"/>
      <c r="Z127" s="444" t="s">
        <v>841</v>
      </c>
      <c r="AA127" s="444">
        <v>6.6</v>
      </c>
      <c r="AB127" s="424"/>
      <c r="AC127" s="424"/>
      <c r="AD127" s="424" t="s">
        <v>7179</v>
      </c>
      <c r="AE127" s="457"/>
      <c r="AF127" s="457"/>
      <c r="AG127" s="457"/>
      <c r="AH127" s="457"/>
      <c r="AI127" s="457"/>
      <c r="AJ127" s="457"/>
      <c r="AK127" s="457"/>
      <c r="AL127" s="457"/>
      <c r="AM127" s="457"/>
      <c r="AN127" s="457"/>
      <c r="AO127" s="457"/>
      <c r="AP127" s="457"/>
      <c r="AQ127" s="457"/>
      <c r="AR127" s="457"/>
      <c r="AS127" s="457"/>
      <c r="AT127" s="457"/>
      <c r="AU127" s="457"/>
      <c r="AV127" s="457"/>
      <c r="AW127" s="457"/>
      <c r="AX127" s="457"/>
      <c r="AY127" s="457"/>
      <c r="AZ127" s="457"/>
      <c r="BA127" s="457"/>
      <c r="BB127" s="457"/>
      <c r="BC127" s="457"/>
      <c r="BD127" s="457"/>
      <c r="BE127" s="457"/>
      <c r="BF127" s="457"/>
      <c r="BG127" s="457"/>
      <c r="BH127" s="457"/>
      <c r="BI127" s="457"/>
      <c r="BJ127" s="457"/>
      <c r="BK127" s="457"/>
      <c r="BL127" s="457"/>
      <c r="BM127" s="457"/>
      <c r="BN127" s="457"/>
      <c r="BO127" s="457"/>
      <c r="BP127" s="457"/>
      <c r="BQ127" s="457"/>
      <c r="BR127" s="457"/>
      <c r="BS127" s="457"/>
      <c r="BT127" s="457"/>
      <c r="BU127" s="457"/>
      <c r="BV127" s="457"/>
      <c r="BW127" s="457"/>
      <c r="BX127" s="457"/>
      <c r="BY127" s="457"/>
      <c r="BZ127" s="457"/>
      <c r="CA127" s="457"/>
      <c r="CB127" s="457"/>
      <c r="CC127" s="457"/>
      <c r="CD127" s="457"/>
      <c r="CE127" s="457"/>
      <c r="CF127" s="457"/>
      <c r="CG127" s="457"/>
      <c r="CH127" s="457"/>
      <c r="CI127" s="457"/>
      <c r="CJ127" s="457"/>
      <c r="CK127" s="457"/>
      <c r="CL127" s="457"/>
      <c r="CM127" s="457"/>
      <c r="CN127" s="457"/>
      <c r="CO127" s="457"/>
      <c r="CP127" s="457"/>
      <c r="CQ127" s="457"/>
      <c r="CR127" s="457"/>
      <c r="CS127" s="457"/>
      <c r="CT127" s="457"/>
      <c r="CU127" s="457"/>
      <c r="CV127" s="457"/>
      <c r="CW127" s="457"/>
      <c r="CX127" s="457"/>
      <c r="CY127" s="457"/>
      <c r="CZ127" s="457"/>
      <c r="DA127" s="457"/>
      <c r="DB127" s="457"/>
      <c r="DC127" s="457"/>
      <c r="DD127" s="457"/>
      <c r="DE127" s="457"/>
      <c r="DF127" s="457"/>
      <c r="DG127" s="457"/>
      <c r="DH127" s="457"/>
      <c r="DI127" s="457"/>
      <c r="DJ127" s="457"/>
      <c r="DK127" s="457"/>
      <c r="DL127" s="457"/>
      <c r="DM127" s="457"/>
      <c r="DN127" s="457"/>
      <c r="DO127" s="457"/>
      <c r="DP127" s="457"/>
      <c r="DQ127" s="457"/>
      <c r="DR127" s="457"/>
      <c r="DS127" s="457"/>
      <c r="DT127" s="457"/>
      <c r="DU127" s="457"/>
      <c r="DV127" s="457"/>
      <c r="DW127" s="457"/>
      <c r="DX127" s="457"/>
      <c r="DY127" s="457"/>
      <c r="DZ127" s="457"/>
      <c r="EA127" s="457"/>
      <c r="EB127" s="457"/>
      <c r="EC127" s="457"/>
      <c r="ED127" s="457"/>
      <c r="EE127" s="457"/>
      <c r="EF127" s="457"/>
      <c r="EG127" s="457"/>
      <c r="EH127" s="457"/>
      <c r="EI127" s="457"/>
      <c r="EJ127" s="457"/>
      <c r="EK127" s="457"/>
      <c r="EL127" s="457"/>
      <c r="EM127" s="457"/>
      <c r="EN127" s="457"/>
      <c r="EO127" s="457"/>
      <c r="EP127" s="457"/>
      <c r="EQ127" s="457"/>
      <c r="ER127" s="457"/>
      <c r="ES127" s="457"/>
      <c r="ET127" s="457"/>
      <c r="EU127" s="457"/>
      <c r="EV127" s="457"/>
      <c r="EW127" s="457"/>
      <c r="EX127" s="457"/>
      <c r="EY127" s="457"/>
      <c r="EZ127" s="457"/>
      <c r="FA127" s="457"/>
      <c r="FB127" s="457"/>
      <c r="FC127" s="457"/>
      <c r="FD127" s="457"/>
      <c r="FE127" s="457"/>
      <c r="FF127" s="457"/>
      <c r="FG127" s="457"/>
      <c r="FH127" s="457"/>
      <c r="FI127" s="457"/>
      <c r="FJ127" s="457"/>
      <c r="FK127" s="457"/>
      <c r="FL127" s="457"/>
      <c r="FM127" s="457"/>
      <c r="FN127" s="457"/>
      <c r="FO127" s="457"/>
      <c r="FP127" s="457"/>
      <c r="FQ127" s="457"/>
      <c r="FR127" s="457"/>
      <c r="FS127" s="457"/>
      <c r="FT127" s="457"/>
      <c r="FU127" s="457"/>
      <c r="FV127" s="457"/>
      <c r="FW127" s="457"/>
      <c r="FX127" s="457"/>
      <c r="FY127" s="457"/>
      <c r="FZ127" s="457"/>
      <c r="GA127" s="457"/>
      <c r="GB127" s="457"/>
      <c r="GC127" s="457"/>
      <c r="GD127" s="457"/>
      <c r="GE127" s="457"/>
      <c r="GF127" s="457"/>
      <c r="GG127" s="457"/>
      <c r="GH127" s="457"/>
      <c r="GI127" s="457"/>
      <c r="GJ127" s="457"/>
      <c r="GK127" s="457"/>
      <c r="GL127" s="457"/>
      <c r="GM127" s="457"/>
      <c r="GN127" s="457"/>
      <c r="GO127" s="457"/>
      <c r="GP127" s="457"/>
      <c r="GQ127" s="457"/>
      <c r="GR127" s="457"/>
      <c r="GS127" s="457"/>
      <c r="GT127" s="457"/>
      <c r="GU127" s="457"/>
      <c r="GV127" s="457"/>
      <c r="GW127" s="457"/>
      <c r="GX127" s="457"/>
      <c r="GY127" s="457"/>
      <c r="GZ127" s="457"/>
      <c r="HA127" s="457"/>
      <c r="HB127" s="457"/>
      <c r="HC127" s="457"/>
      <c r="HD127" s="457"/>
      <c r="HE127" s="457"/>
      <c r="HF127" s="457"/>
      <c r="HG127" s="457"/>
      <c r="HH127" s="457"/>
      <c r="HI127" s="457"/>
      <c r="HJ127" s="457"/>
      <c r="HK127" s="457"/>
      <c r="HL127" s="457"/>
      <c r="HM127" s="457"/>
      <c r="HN127" s="457"/>
      <c r="HO127" s="457"/>
      <c r="HP127" s="457"/>
      <c r="HQ127" s="457"/>
      <c r="HR127" s="457"/>
      <c r="HS127" s="457"/>
      <c r="HT127" s="457"/>
      <c r="HU127" s="457"/>
      <c r="HV127" s="457"/>
      <c r="HW127" s="457"/>
      <c r="HX127" s="457"/>
      <c r="HY127" s="457"/>
      <c r="HZ127" s="457"/>
      <c r="IA127" s="457"/>
      <c r="IB127" s="457"/>
      <c r="IC127" s="457"/>
      <c r="ID127" s="457"/>
      <c r="IE127" s="457"/>
      <c r="IF127" s="457"/>
      <c r="IG127" s="457"/>
      <c r="IH127" s="457"/>
      <c r="II127" s="457"/>
      <c r="IJ127" s="457"/>
      <c r="IK127" s="457"/>
      <c r="IL127" s="457"/>
      <c r="IM127" s="457"/>
      <c r="IN127" s="457"/>
      <c r="IO127" s="457"/>
      <c r="IP127" s="457"/>
      <c r="IQ127" s="457"/>
      <c r="IR127" s="457"/>
      <c r="IS127" s="457"/>
      <c r="IT127" s="457"/>
      <c r="IU127" s="457"/>
      <c r="IV127" s="457"/>
      <c r="IW127" s="457"/>
      <c r="IX127" s="457"/>
      <c r="IY127" s="457"/>
      <c r="IZ127" s="457"/>
      <c r="JA127" s="457"/>
      <c r="JB127" s="457"/>
      <c r="JC127" s="457"/>
      <c r="JD127" s="457"/>
      <c r="JE127" s="457"/>
      <c r="JF127" s="457"/>
      <c r="JG127" s="457"/>
      <c r="JH127" s="457"/>
      <c r="JI127" s="457"/>
      <c r="JJ127" s="457"/>
      <c r="JK127" s="457"/>
      <c r="JL127" s="457"/>
      <c r="JM127" s="457"/>
      <c r="JN127" s="457"/>
      <c r="JO127" s="457"/>
      <c r="JP127" s="457"/>
      <c r="JQ127" s="457"/>
      <c r="JR127" s="457"/>
      <c r="JS127" s="457"/>
      <c r="JT127" s="457"/>
      <c r="JU127" s="457"/>
      <c r="JV127" s="457"/>
      <c r="JW127" s="457"/>
      <c r="JX127" s="457"/>
      <c r="JY127" s="457"/>
      <c r="JZ127" s="457"/>
      <c r="KA127" s="457"/>
      <c r="KB127" s="457"/>
      <c r="KC127" s="457"/>
      <c r="KD127" s="457"/>
      <c r="KE127" s="457"/>
      <c r="KF127" s="457"/>
      <c r="KG127" s="457"/>
      <c r="KH127" s="457"/>
      <c r="KI127" s="457"/>
      <c r="KJ127" s="457"/>
      <c r="KK127" s="457"/>
      <c r="KL127" s="457"/>
      <c r="KM127" s="457"/>
      <c r="KN127" s="457"/>
      <c r="KO127" s="457"/>
      <c r="KP127" s="457"/>
      <c r="KQ127" s="457"/>
      <c r="KR127" s="457"/>
      <c r="KS127" s="457"/>
      <c r="KT127" s="457"/>
      <c r="KU127" s="457"/>
      <c r="KV127" s="457"/>
      <c r="KW127" s="457"/>
      <c r="KX127" s="457"/>
      <c r="KY127" s="457"/>
      <c r="KZ127" s="457"/>
      <c r="LA127" s="457"/>
      <c r="LB127" s="457"/>
      <c r="LC127" s="457"/>
      <c r="LD127" s="457"/>
      <c r="LE127" s="457"/>
      <c r="LF127" s="457"/>
      <c r="LG127" s="457"/>
      <c r="LH127" s="457"/>
      <c r="LI127" s="457"/>
      <c r="LJ127" s="457"/>
      <c r="LK127" s="457"/>
      <c r="LL127" s="457"/>
      <c r="LM127" s="457"/>
      <c r="LN127" s="457"/>
      <c r="LO127" s="457"/>
      <c r="LP127" s="457"/>
      <c r="LQ127" s="457"/>
      <c r="LR127" s="457"/>
      <c r="LS127" s="457"/>
      <c r="LT127" s="457"/>
      <c r="LU127" s="457"/>
      <c r="LV127" s="457"/>
      <c r="LW127" s="457"/>
      <c r="LX127" s="457"/>
      <c r="LY127" s="457"/>
      <c r="LZ127" s="457"/>
      <c r="MA127" s="457"/>
      <c r="MB127" s="457"/>
      <c r="MC127" s="457"/>
      <c r="MD127" s="457"/>
      <c r="ME127" s="457"/>
      <c r="MF127" s="457"/>
      <c r="MG127" s="457"/>
      <c r="MH127" s="457"/>
      <c r="MI127" s="457"/>
      <c r="MJ127" s="457"/>
      <c r="MK127" s="457"/>
      <c r="ML127" s="457"/>
      <c r="MM127" s="457"/>
      <c r="MN127" s="457"/>
      <c r="MO127" s="457"/>
      <c r="MP127" s="457"/>
      <c r="MQ127" s="457"/>
      <c r="MR127" s="457"/>
      <c r="MS127" s="457"/>
      <c r="MT127" s="457"/>
      <c r="MU127" s="457"/>
      <c r="MV127" s="457"/>
      <c r="MW127" s="457"/>
      <c r="MX127" s="457"/>
      <c r="MY127" s="457"/>
      <c r="MZ127" s="457"/>
      <c r="NA127" s="457"/>
      <c r="NB127" s="457"/>
      <c r="NC127" s="457"/>
      <c r="ND127" s="457"/>
      <c r="NE127" s="457"/>
      <c r="NF127" s="457"/>
      <c r="NG127" s="457"/>
      <c r="NH127" s="457"/>
      <c r="NI127" s="457"/>
      <c r="NJ127" s="457"/>
      <c r="NK127" s="457"/>
      <c r="NL127" s="457"/>
      <c r="NM127" s="457"/>
      <c r="NN127" s="457"/>
      <c r="NO127" s="457"/>
      <c r="NP127" s="457"/>
      <c r="NQ127" s="457"/>
      <c r="NR127" s="457"/>
      <c r="NS127" s="457"/>
      <c r="NT127" s="457"/>
      <c r="NU127" s="457"/>
      <c r="NV127" s="457"/>
      <c r="NW127" s="457"/>
      <c r="NX127" s="457"/>
      <c r="NY127" s="457"/>
      <c r="NZ127" s="457"/>
      <c r="OA127" s="457"/>
      <c r="OB127" s="457"/>
      <c r="OC127" s="457"/>
      <c r="OD127" s="457"/>
      <c r="OE127" s="457"/>
      <c r="OF127" s="457"/>
      <c r="OG127" s="457"/>
      <c r="OH127" s="457"/>
      <c r="OI127" s="457"/>
      <c r="OJ127" s="457"/>
      <c r="OK127" s="457"/>
      <c r="OL127" s="457"/>
      <c r="OM127" s="457"/>
      <c r="ON127" s="457"/>
      <c r="OO127" s="457"/>
      <c r="OP127" s="457"/>
      <c r="OQ127" s="457"/>
      <c r="OR127" s="457"/>
      <c r="OS127" s="457"/>
      <c r="OT127" s="457"/>
      <c r="OU127" s="457"/>
      <c r="OV127" s="457"/>
      <c r="OW127" s="457"/>
      <c r="OX127" s="457"/>
      <c r="OY127" s="457"/>
      <c r="OZ127" s="457"/>
      <c r="PA127" s="457"/>
      <c r="PB127" s="457"/>
      <c r="PC127" s="457"/>
      <c r="PD127" s="457"/>
      <c r="PE127" s="457"/>
      <c r="PF127" s="457"/>
      <c r="PG127" s="457"/>
      <c r="PH127" s="457"/>
      <c r="PI127" s="457"/>
      <c r="PJ127" s="457"/>
      <c r="PK127" s="457"/>
      <c r="PL127" s="457"/>
      <c r="PM127" s="457"/>
      <c r="PN127" s="457"/>
      <c r="PO127" s="457"/>
      <c r="PP127" s="457"/>
      <c r="PQ127" s="457"/>
      <c r="PR127" s="457"/>
      <c r="PS127" s="457"/>
      <c r="PT127" s="457"/>
      <c r="PU127" s="457"/>
      <c r="PV127" s="457"/>
      <c r="PW127" s="457"/>
      <c r="PX127" s="457"/>
      <c r="PY127" s="457"/>
      <c r="PZ127" s="457"/>
      <c r="QA127" s="457"/>
      <c r="QB127" s="457"/>
      <c r="QC127" s="457"/>
      <c r="QD127" s="457"/>
      <c r="QE127" s="457"/>
      <c r="QF127" s="457"/>
      <c r="QG127" s="457"/>
      <c r="QH127" s="457"/>
      <c r="QI127" s="457"/>
      <c r="QJ127" s="457"/>
      <c r="QK127" s="457"/>
      <c r="QL127" s="457"/>
      <c r="QM127" s="457"/>
      <c r="QN127" s="457"/>
      <c r="QO127" s="457"/>
      <c r="QP127" s="457"/>
      <c r="QQ127" s="457"/>
      <c r="QR127" s="457"/>
      <c r="QS127" s="457"/>
      <c r="QT127" s="457"/>
      <c r="QU127" s="457"/>
      <c r="QV127" s="457"/>
      <c r="QW127" s="457"/>
      <c r="QX127" s="457"/>
      <c r="QY127" s="457"/>
      <c r="QZ127" s="457"/>
      <c r="RA127" s="457"/>
      <c r="RB127" s="457"/>
      <c r="RC127" s="457"/>
      <c r="RD127" s="457"/>
      <c r="RE127" s="457"/>
      <c r="RF127" s="457"/>
      <c r="RG127" s="457"/>
      <c r="RH127" s="457"/>
      <c r="RI127" s="457"/>
      <c r="RJ127" s="457"/>
      <c r="RK127" s="457"/>
      <c r="RL127" s="457"/>
      <c r="RM127" s="457"/>
      <c r="RN127" s="457"/>
      <c r="RO127" s="457"/>
      <c r="RP127" s="457"/>
      <c r="RQ127" s="457"/>
      <c r="RR127" s="457"/>
      <c r="RS127" s="457"/>
      <c r="RT127" s="457"/>
      <c r="RU127" s="457"/>
      <c r="RV127" s="457"/>
      <c r="RW127" s="457"/>
      <c r="RX127" s="457"/>
      <c r="RY127" s="457"/>
      <c r="RZ127" s="457"/>
      <c r="SA127" s="457"/>
      <c r="SB127" s="457"/>
      <c r="SC127" s="457"/>
      <c r="SD127" s="457"/>
      <c r="SE127" s="457"/>
      <c r="SF127" s="457"/>
      <c r="SG127" s="457"/>
      <c r="SH127" s="457"/>
      <c r="SI127" s="457"/>
      <c r="SJ127" s="457"/>
      <c r="SK127" s="457"/>
      <c r="SL127" s="457"/>
      <c r="SM127" s="457"/>
      <c r="SN127" s="457"/>
      <c r="SO127" s="457"/>
      <c r="SP127" s="457"/>
      <c r="SQ127" s="457"/>
      <c r="SR127" s="457"/>
      <c r="SS127" s="457"/>
      <c r="ST127" s="457"/>
      <c r="SU127" s="457"/>
      <c r="SV127" s="457"/>
      <c r="SW127" s="457"/>
      <c r="SX127" s="457"/>
      <c r="SY127" s="457"/>
      <c r="SZ127" s="457"/>
      <c r="TA127" s="457"/>
      <c r="TB127" s="457"/>
      <c r="TC127" s="457"/>
      <c r="TD127" s="457"/>
      <c r="TE127" s="457"/>
      <c r="TF127" s="457"/>
      <c r="TG127" s="457"/>
      <c r="TH127" s="457"/>
      <c r="TI127" s="457"/>
      <c r="TJ127" s="457"/>
      <c r="TK127" s="457"/>
      <c r="TL127" s="457"/>
      <c r="TM127" s="457"/>
      <c r="TN127" s="457"/>
      <c r="TO127" s="457"/>
      <c r="TP127" s="457"/>
      <c r="TQ127" s="457"/>
      <c r="TR127" s="457"/>
      <c r="TS127" s="457"/>
      <c r="TT127" s="457"/>
      <c r="TU127" s="457"/>
      <c r="TV127" s="457"/>
      <c r="TW127" s="457"/>
      <c r="TX127" s="457"/>
      <c r="TY127" s="457"/>
      <c r="TZ127" s="457"/>
      <c r="UA127" s="457"/>
      <c r="UB127" s="457"/>
      <c r="UC127" s="457"/>
      <c r="UD127" s="457"/>
      <c r="UE127" s="457"/>
      <c r="UF127" s="457"/>
      <c r="UG127" s="457"/>
      <c r="UH127" s="457"/>
      <c r="UI127" s="457"/>
      <c r="UJ127" s="457"/>
      <c r="UK127" s="457"/>
      <c r="UL127" s="457"/>
      <c r="UM127" s="457"/>
      <c r="UN127" s="457"/>
      <c r="UO127" s="457"/>
      <c r="UP127" s="457"/>
      <c r="UQ127" s="457"/>
      <c r="UR127" s="457"/>
      <c r="US127" s="457"/>
      <c r="UT127" s="457"/>
      <c r="UU127" s="457"/>
      <c r="UV127" s="457"/>
      <c r="UW127" s="457"/>
      <c r="UX127" s="457"/>
      <c r="UY127" s="457"/>
      <c r="UZ127" s="457"/>
      <c r="VA127" s="457"/>
      <c r="VB127" s="457"/>
      <c r="VC127" s="457"/>
      <c r="VD127" s="457"/>
      <c r="VE127" s="457"/>
      <c r="VF127" s="457"/>
      <c r="VG127" s="457"/>
      <c r="VH127" s="457"/>
      <c r="VI127" s="457"/>
      <c r="VJ127" s="457"/>
      <c r="VK127" s="457"/>
      <c r="VL127" s="457"/>
      <c r="VM127" s="457"/>
      <c r="VN127" s="457"/>
      <c r="VO127" s="457"/>
      <c r="VP127" s="457"/>
      <c r="VQ127" s="457"/>
      <c r="VR127" s="457"/>
      <c r="VS127" s="457"/>
      <c r="VT127" s="457"/>
      <c r="VU127" s="457"/>
      <c r="VV127" s="457"/>
      <c r="VW127" s="457"/>
      <c r="VX127" s="457"/>
      <c r="VY127" s="457"/>
      <c r="VZ127" s="457"/>
      <c r="WA127" s="457"/>
      <c r="WB127" s="457"/>
      <c r="WC127" s="457"/>
      <c r="WD127" s="457"/>
      <c r="WE127" s="457"/>
      <c r="WF127" s="457"/>
      <c r="WG127" s="457"/>
      <c r="WH127" s="457"/>
      <c r="WI127" s="457"/>
      <c r="WJ127" s="457"/>
      <c r="WK127" s="457"/>
      <c r="WL127" s="457"/>
      <c r="WM127" s="457"/>
      <c r="WN127" s="457"/>
      <c r="WO127" s="457"/>
      <c r="WP127" s="457"/>
      <c r="WQ127" s="457"/>
      <c r="WR127" s="457"/>
      <c r="WS127" s="457"/>
      <c r="WT127" s="457"/>
      <c r="WU127" s="457"/>
      <c r="WV127" s="457"/>
      <c r="WW127" s="457"/>
      <c r="WX127" s="457"/>
      <c r="WY127" s="457"/>
      <c r="WZ127" s="457"/>
      <c r="XA127" s="457"/>
      <c r="XB127" s="457"/>
      <c r="XC127" s="457"/>
      <c r="XD127" s="457"/>
      <c r="XE127" s="457"/>
      <c r="XF127" s="457"/>
      <c r="XG127" s="457"/>
      <c r="XH127" s="457"/>
      <c r="XI127" s="457"/>
      <c r="XJ127" s="457"/>
      <c r="XK127" s="457"/>
      <c r="XL127" s="457"/>
      <c r="XM127" s="457"/>
      <c r="XN127" s="457"/>
      <c r="XO127" s="457"/>
      <c r="XP127" s="457"/>
      <c r="XQ127" s="457"/>
      <c r="XR127" s="457"/>
      <c r="XS127" s="457"/>
      <c r="XT127" s="457"/>
      <c r="XU127" s="457"/>
      <c r="XV127" s="457"/>
      <c r="XW127" s="457"/>
      <c r="XX127" s="457"/>
      <c r="XY127" s="457"/>
      <c r="XZ127" s="457"/>
      <c r="YA127" s="457"/>
      <c r="YB127" s="457"/>
      <c r="YC127" s="457"/>
      <c r="YD127" s="457"/>
      <c r="YE127" s="457"/>
      <c r="YF127" s="457"/>
      <c r="YG127" s="457"/>
      <c r="YH127" s="457"/>
      <c r="YI127" s="457"/>
      <c r="YJ127" s="457"/>
      <c r="YK127" s="457"/>
      <c r="YL127" s="457"/>
      <c r="YM127" s="457"/>
      <c r="YN127" s="457"/>
      <c r="YO127" s="457"/>
      <c r="YP127" s="457"/>
      <c r="YQ127" s="457"/>
      <c r="YR127" s="457"/>
      <c r="YS127" s="457"/>
      <c r="YT127" s="457"/>
      <c r="YU127" s="457"/>
      <c r="YV127" s="457"/>
      <c r="YW127" s="457"/>
      <c r="YX127" s="457"/>
      <c r="YY127" s="457"/>
      <c r="YZ127" s="457"/>
      <c r="ZA127" s="457"/>
      <c r="ZB127" s="457"/>
      <c r="ZC127" s="457"/>
      <c r="ZD127" s="457"/>
      <c r="ZE127" s="457"/>
      <c r="ZF127" s="457"/>
      <c r="ZG127" s="457"/>
      <c r="ZH127" s="457"/>
      <c r="ZI127" s="457"/>
      <c r="ZJ127" s="457"/>
      <c r="ZK127" s="457"/>
      <c r="ZL127" s="457"/>
      <c r="ZM127" s="457"/>
      <c r="ZN127" s="457"/>
      <c r="ZO127" s="457"/>
      <c r="ZP127" s="457"/>
      <c r="ZQ127" s="457"/>
      <c r="ZR127" s="457"/>
      <c r="ZS127" s="457"/>
      <c r="ZT127" s="457"/>
      <c r="ZU127" s="457"/>
      <c r="ZV127" s="457"/>
      <c r="ZW127" s="457"/>
      <c r="ZX127" s="457"/>
      <c r="ZY127" s="457"/>
      <c r="ZZ127" s="457"/>
      <c r="AAA127" s="457"/>
      <c r="AAB127" s="457"/>
      <c r="AAC127" s="457"/>
      <c r="AAD127" s="457"/>
      <c r="AAE127" s="457"/>
      <c r="AAF127" s="457"/>
      <c r="AAG127" s="457"/>
      <c r="AAH127" s="457"/>
      <c r="AAI127" s="457"/>
      <c r="AAJ127" s="457"/>
      <c r="AAK127" s="457"/>
      <c r="AAL127" s="457"/>
      <c r="AAM127" s="457"/>
      <c r="AAN127" s="457"/>
      <c r="AAO127" s="457"/>
      <c r="AAP127" s="457"/>
      <c r="AAQ127" s="457"/>
      <c r="AAR127" s="457"/>
      <c r="AAS127" s="457"/>
      <c r="AAT127" s="457"/>
      <c r="AAU127" s="457"/>
      <c r="AAV127" s="457"/>
      <c r="AAW127" s="457"/>
      <c r="AAX127" s="457"/>
      <c r="AAY127" s="457"/>
      <c r="AAZ127" s="457"/>
      <c r="ABA127" s="457"/>
      <c r="ABB127" s="457"/>
      <c r="ABC127" s="457"/>
      <c r="ABD127" s="457"/>
      <c r="ABE127" s="457"/>
      <c r="ABF127" s="457"/>
      <c r="ABG127" s="457"/>
      <c r="ABH127" s="457"/>
      <c r="ABI127" s="457"/>
      <c r="ABJ127" s="457"/>
      <c r="ABK127" s="457"/>
      <c r="ABL127" s="457"/>
      <c r="ABM127" s="457"/>
      <c r="ABN127" s="457"/>
      <c r="ABO127" s="457"/>
      <c r="ABP127" s="457"/>
      <c r="ABQ127" s="457"/>
      <c r="ABR127" s="457"/>
      <c r="ABS127" s="457"/>
      <c r="ABT127" s="457"/>
      <c r="ABU127" s="457"/>
      <c r="ABV127" s="457"/>
      <c r="ABW127" s="457"/>
      <c r="ABX127" s="457"/>
      <c r="ABY127" s="457"/>
      <c r="ABZ127" s="457"/>
      <c r="ACA127" s="457"/>
      <c r="ACB127" s="457"/>
      <c r="ACC127" s="457"/>
      <c r="ACD127" s="457"/>
      <c r="ACE127" s="457"/>
      <c r="ACF127" s="457"/>
      <c r="ACG127" s="457"/>
      <c r="ACH127" s="457"/>
      <c r="ACI127" s="457"/>
      <c r="ACJ127" s="457"/>
      <c r="ACK127" s="457"/>
      <c r="ACL127" s="457"/>
      <c r="ACM127" s="457"/>
      <c r="ACN127" s="457"/>
      <c r="ACO127" s="457"/>
      <c r="ACP127" s="457"/>
      <c r="ACQ127" s="457"/>
      <c r="ACR127" s="457"/>
      <c r="ACS127" s="457"/>
      <c r="ACT127" s="457"/>
      <c r="ACU127" s="457"/>
      <c r="ACV127" s="457"/>
      <c r="ACW127" s="457"/>
      <c r="ACX127" s="457"/>
      <c r="ACY127" s="457"/>
      <c r="ACZ127" s="457"/>
      <c r="ADA127" s="457"/>
      <c r="ADB127" s="457"/>
      <c r="ADC127" s="457"/>
      <c r="ADD127" s="457"/>
      <c r="ADE127" s="457"/>
      <c r="ADF127" s="457"/>
      <c r="ADG127" s="457"/>
      <c r="ADH127" s="457"/>
      <c r="ADI127" s="457"/>
      <c r="ADJ127" s="457"/>
      <c r="ADK127" s="457"/>
      <c r="ADL127" s="457"/>
      <c r="ADM127" s="457"/>
      <c r="ADN127" s="457"/>
      <c r="ADO127" s="457"/>
      <c r="ADP127" s="457"/>
      <c r="ADQ127" s="457"/>
      <c r="ADR127" s="457"/>
      <c r="ADS127" s="457"/>
      <c r="ADT127" s="457"/>
      <c r="ADU127" s="457"/>
      <c r="ADV127" s="457"/>
      <c r="ADW127" s="457"/>
      <c r="ADX127" s="457"/>
      <c r="ADY127" s="457"/>
      <c r="ADZ127" s="457"/>
      <c r="AEA127" s="457"/>
      <c r="AEB127" s="457"/>
      <c r="AEC127" s="457"/>
      <c r="AED127" s="457"/>
      <c r="AEE127" s="457"/>
      <c r="AEF127" s="457"/>
      <c r="AEG127" s="457"/>
      <c r="AEH127" s="457"/>
      <c r="AEI127" s="457"/>
      <c r="AEJ127" s="457"/>
      <c r="AEK127" s="457"/>
      <c r="AEL127" s="457"/>
      <c r="AEM127" s="457"/>
      <c r="AEN127" s="457"/>
      <c r="AEO127" s="457"/>
      <c r="AEP127" s="457"/>
      <c r="AEQ127" s="457"/>
      <c r="AER127" s="457"/>
      <c r="AES127" s="457"/>
      <c r="AET127" s="457"/>
      <c r="AEU127" s="457"/>
      <c r="AEV127" s="457"/>
      <c r="AEW127" s="457"/>
      <c r="AEX127" s="457"/>
      <c r="AEY127" s="457"/>
      <c r="AEZ127" s="457"/>
      <c r="AFA127" s="457"/>
      <c r="AFB127" s="457"/>
      <c r="AFC127" s="457"/>
      <c r="AFD127" s="457"/>
      <c r="AFE127" s="457"/>
      <c r="AFF127" s="457"/>
      <c r="AFG127" s="457"/>
      <c r="AFH127" s="457"/>
      <c r="AFI127" s="457"/>
      <c r="AFJ127" s="457"/>
      <c r="AFK127" s="457"/>
      <c r="AFL127" s="457"/>
      <c r="AFM127" s="457"/>
      <c r="AFN127" s="457"/>
      <c r="AFO127" s="457"/>
      <c r="AFP127" s="457"/>
      <c r="AFQ127" s="457"/>
      <c r="AFR127" s="457"/>
      <c r="AFS127" s="457"/>
      <c r="AFT127" s="457"/>
      <c r="AFU127" s="457"/>
      <c r="AFV127" s="457"/>
      <c r="AFW127" s="457"/>
      <c r="AFX127" s="457"/>
      <c r="AFY127" s="457"/>
      <c r="AFZ127" s="457"/>
      <c r="AGA127" s="457"/>
      <c r="AGB127" s="457"/>
      <c r="AGC127" s="457"/>
      <c r="AGD127" s="457"/>
      <c r="AGE127" s="457"/>
      <c r="AGF127" s="457"/>
      <c r="AGG127" s="457"/>
      <c r="AGH127" s="457"/>
      <c r="AGI127" s="457"/>
      <c r="AGJ127" s="457"/>
      <c r="AGK127" s="457"/>
      <c r="AGL127" s="457"/>
      <c r="AGM127" s="457"/>
      <c r="AGN127" s="457"/>
      <c r="AGO127" s="457"/>
      <c r="AGP127" s="457"/>
      <c r="AGQ127" s="457"/>
      <c r="AGR127" s="457"/>
      <c r="AGS127" s="457"/>
      <c r="AGT127" s="457"/>
      <c r="AGU127" s="457"/>
      <c r="AGV127" s="457"/>
      <c r="AGW127" s="457"/>
      <c r="AGX127" s="457"/>
      <c r="AGY127" s="457"/>
      <c r="AGZ127" s="457"/>
      <c r="AHA127" s="457"/>
      <c r="AHB127" s="457"/>
      <c r="AHC127" s="457"/>
      <c r="AHD127" s="457"/>
      <c r="AHE127" s="457"/>
      <c r="AHF127" s="457"/>
      <c r="AHG127" s="457"/>
      <c r="AHH127" s="457"/>
      <c r="AHI127" s="457"/>
      <c r="AHJ127" s="457"/>
      <c r="AHK127" s="457"/>
      <c r="AHL127" s="457"/>
      <c r="AHM127" s="457"/>
      <c r="AHN127" s="457"/>
      <c r="AHO127" s="457"/>
      <c r="AHP127" s="457"/>
      <c r="AHQ127" s="457"/>
      <c r="AHR127" s="457"/>
      <c r="AHS127" s="457"/>
      <c r="AHT127" s="457"/>
      <c r="AHU127" s="457"/>
      <c r="AHV127" s="457"/>
      <c r="AHW127" s="457"/>
      <c r="AHX127" s="457"/>
      <c r="AHY127" s="457"/>
      <c r="AHZ127" s="457"/>
      <c r="AIA127" s="457"/>
      <c r="AIB127" s="457"/>
      <c r="AIC127" s="457"/>
      <c r="AID127" s="457"/>
      <c r="AIE127" s="457"/>
      <c r="AIF127" s="457"/>
      <c r="AIG127" s="457"/>
      <c r="AIH127" s="457"/>
      <c r="AII127" s="457"/>
      <c r="AIJ127" s="457"/>
      <c r="AIK127" s="457"/>
      <c r="AIL127" s="457"/>
      <c r="AIM127" s="457"/>
      <c r="AIN127" s="457"/>
      <c r="AIO127" s="457"/>
      <c r="AIP127" s="457"/>
      <c r="AIQ127" s="457"/>
      <c r="AIR127" s="457"/>
      <c r="AIS127" s="457"/>
      <c r="AIT127" s="457"/>
      <c r="AIU127" s="457"/>
      <c r="AIV127" s="457"/>
      <c r="AIW127" s="457"/>
      <c r="AIX127" s="457"/>
      <c r="AIY127" s="457"/>
      <c r="AIZ127" s="457"/>
      <c r="AJA127" s="457"/>
      <c r="AJB127" s="457"/>
      <c r="AJC127" s="457"/>
      <c r="AJD127" s="457"/>
      <c r="AJE127" s="457"/>
      <c r="AJF127" s="457"/>
      <c r="AJG127" s="457"/>
      <c r="AJH127" s="457"/>
      <c r="AJI127" s="457"/>
      <c r="AJJ127" s="457"/>
      <c r="AJK127" s="457"/>
      <c r="AJL127" s="457"/>
      <c r="AJM127" s="457"/>
      <c r="AJN127" s="457"/>
      <c r="AJO127" s="457"/>
      <c r="AJP127" s="457"/>
      <c r="AJQ127" s="457"/>
      <c r="AJR127" s="457"/>
      <c r="AJS127" s="457"/>
      <c r="AJT127" s="457"/>
      <c r="AJU127" s="457"/>
      <c r="AJV127" s="457"/>
      <c r="AJW127" s="457"/>
      <c r="AJX127" s="457"/>
      <c r="AJY127" s="457"/>
      <c r="AJZ127" s="457"/>
      <c r="AKA127" s="457"/>
      <c r="AKB127" s="457"/>
      <c r="AKC127" s="457"/>
      <c r="AKD127" s="457"/>
      <c r="AKE127" s="457"/>
      <c r="AKF127" s="457"/>
      <c r="AKG127" s="457"/>
      <c r="AKH127" s="457"/>
      <c r="AKI127" s="457"/>
      <c r="AKJ127" s="457"/>
      <c r="AKK127" s="457"/>
      <c r="AKL127" s="457"/>
      <c r="AKM127" s="457"/>
      <c r="AKN127" s="457"/>
      <c r="AKO127" s="457"/>
      <c r="AKP127" s="457"/>
      <c r="AKQ127" s="457"/>
      <c r="AKR127" s="457"/>
      <c r="AKS127" s="457"/>
      <c r="AKT127" s="457"/>
      <c r="AKU127" s="457"/>
      <c r="AKV127" s="457"/>
      <c r="AKW127" s="457"/>
      <c r="AKX127" s="457"/>
      <c r="AKY127" s="457"/>
      <c r="AKZ127" s="457"/>
      <c r="ALA127" s="457"/>
      <c r="ALB127" s="457"/>
      <c r="ALC127" s="457"/>
      <c r="ALD127" s="457"/>
      <c r="ALE127" s="457"/>
      <c r="ALF127" s="457"/>
      <c r="ALG127" s="457"/>
      <c r="ALH127" s="457"/>
      <c r="ALI127" s="457"/>
      <c r="ALJ127" s="457"/>
      <c r="ALK127" s="457"/>
      <c r="ALL127" s="457"/>
      <c r="ALM127" s="457"/>
      <c r="ALN127" s="457"/>
      <c r="ALO127" s="457"/>
      <c r="ALP127" s="457"/>
      <c r="ALQ127" s="457"/>
      <c r="ALR127" s="457"/>
      <c r="ALS127" s="457"/>
      <c r="ALT127" s="457"/>
      <c r="ALU127" s="457"/>
      <c r="ALV127" s="457"/>
      <c r="ALW127" s="457"/>
      <c r="ALX127" s="457"/>
      <c r="ALY127" s="457"/>
      <c r="ALZ127" s="457"/>
      <c r="AMA127" s="457"/>
      <c r="AMB127" s="457"/>
      <c r="AMC127" s="457"/>
      <c r="AMD127" s="457"/>
      <c r="AME127" s="457"/>
      <c r="AMF127" s="457"/>
      <c r="AMG127" s="457"/>
      <c r="AMH127" s="457"/>
      <c r="AMI127" s="457"/>
      <c r="AMJ127" s="457"/>
      <c r="AMK127" s="457"/>
      <c r="AML127" s="457"/>
      <c r="AMM127" s="457"/>
      <c r="AMN127" s="457"/>
      <c r="AMO127" s="457"/>
      <c r="AMP127" s="457"/>
      <c r="AMQ127" s="457"/>
      <c r="AMR127" s="457"/>
      <c r="AMS127" s="457"/>
      <c r="AMT127" s="457"/>
      <c r="AMU127" s="457"/>
      <c r="AMV127" s="457"/>
      <c r="AMW127" s="457"/>
      <c r="AMX127" s="457"/>
      <c r="AMY127" s="457"/>
      <c r="AMZ127" s="457"/>
      <c r="ANA127" s="457"/>
      <c r="ANB127" s="457"/>
      <c r="ANC127" s="457"/>
      <c r="AND127" s="457"/>
      <c r="ANE127" s="457"/>
      <c r="ANF127" s="457"/>
      <c r="ANG127" s="457"/>
      <c r="ANH127" s="457"/>
      <c r="ANI127" s="457"/>
      <c r="ANJ127" s="457"/>
      <c r="ANK127" s="457"/>
      <c r="ANL127" s="457"/>
      <c r="ANM127" s="457"/>
      <c r="ANN127" s="457"/>
      <c r="ANO127" s="457"/>
      <c r="ANP127" s="457"/>
      <c r="ANQ127" s="457"/>
      <c r="ANR127" s="457"/>
      <c r="ANS127" s="457"/>
      <c r="ANT127" s="457"/>
      <c r="ANU127" s="457"/>
      <c r="ANV127" s="457"/>
      <c r="ANW127" s="457"/>
      <c r="ANX127" s="457"/>
      <c r="ANY127" s="457"/>
      <c r="ANZ127" s="457"/>
      <c r="AOA127" s="457"/>
      <c r="AOB127" s="457"/>
      <c r="AOC127" s="457"/>
      <c r="AOD127" s="457"/>
      <c r="AOE127" s="457"/>
      <c r="AOF127" s="457"/>
      <c r="AOG127" s="457"/>
      <c r="AOH127" s="457"/>
      <c r="AOI127" s="457"/>
      <c r="AOJ127" s="457"/>
      <c r="AOK127" s="457"/>
      <c r="AOL127" s="457"/>
      <c r="AOM127" s="457"/>
      <c r="AON127" s="457"/>
      <c r="AOO127" s="457"/>
      <c r="AOP127" s="457"/>
      <c r="AOQ127" s="457"/>
      <c r="AOR127" s="457"/>
      <c r="AOS127" s="457"/>
      <c r="AOT127" s="457"/>
      <c r="AOU127" s="457"/>
      <c r="AOV127" s="457"/>
      <c r="AOW127" s="457"/>
      <c r="AOX127" s="457"/>
      <c r="AOY127" s="457"/>
      <c r="AOZ127" s="457"/>
      <c r="APA127" s="457"/>
      <c r="APB127" s="457"/>
      <c r="APC127" s="457"/>
      <c r="APD127" s="457"/>
      <c r="APE127" s="457"/>
      <c r="APF127" s="457"/>
      <c r="APG127" s="457"/>
      <c r="APH127" s="457"/>
      <c r="API127" s="457"/>
      <c r="APJ127" s="457"/>
      <c r="APK127" s="457"/>
      <c r="APL127" s="457"/>
      <c r="APM127" s="457"/>
      <c r="APN127" s="457"/>
      <c r="APO127" s="457"/>
      <c r="APP127" s="457"/>
      <c r="APQ127" s="457"/>
      <c r="APR127" s="457"/>
      <c r="APS127" s="457"/>
      <c r="APT127" s="457"/>
      <c r="APU127" s="457"/>
      <c r="APV127" s="457"/>
      <c r="APW127" s="457"/>
      <c r="APX127" s="457"/>
      <c r="APY127" s="457"/>
      <c r="APZ127" s="457"/>
      <c r="AQA127" s="457"/>
      <c r="AQB127" s="457"/>
      <c r="AQC127" s="457"/>
      <c r="AQD127" s="457"/>
      <c r="AQE127" s="457"/>
      <c r="AQF127" s="457"/>
      <c r="AQG127" s="457"/>
      <c r="AQH127" s="457"/>
      <c r="AQI127" s="457"/>
      <c r="AQJ127" s="457"/>
      <c r="AQK127" s="457"/>
      <c r="AQL127" s="457"/>
      <c r="AQM127" s="457"/>
      <c r="AQN127" s="457"/>
      <c r="AQO127" s="457"/>
      <c r="AQP127" s="457"/>
      <c r="AQQ127" s="457"/>
      <c r="AQR127" s="457"/>
      <c r="AQS127" s="457"/>
      <c r="AQT127" s="457"/>
      <c r="AQU127" s="457"/>
      <c r="AQV127" s="457"/>
      <c r="AQW127" s="457"/>
      <c r="AQX127" s="457"/>
      <c r="AQY127" s="457"/>
      <c r="AQZ127" s="457"/>
      <c r="ARA127" s="457"/>
      <c r="ARB127" s="457"/>
      <c r="ARC127" s="457"/>
      <c r="ARD127" s="457"/>
      <c r="ARE127" s="457"/>
      <c r="ARF127" s="457"/>
      <c r="ARG127" s="457"/>
      <c r="ARH127" s="457"/>
      <c r="ARI127" s="457"/>
      <c r="ARJ127" s="457"/>
      <c r="ARK127" s="457"/>
      <c r="ARL127" s="457"/>
      <c r="ARM127" s="457"/>
      <c r="ARN127" s="457"/>
      <c r="ARO127" s="457"/>
      <c r="ARP127" s="457"/>
      <c r="ARQ127" s="457"/>
      <c r="ARR127" s="457"/>
      <c r="ARS127" s="457"/>
      <c r="ART127" s="457"/>
      <c r="ARU127" s="457"/>
      <c r="ARV127" s="457"/>
      <c r="ARW127" s="457"/>
      <c r="ARX127" s="457"/>
      <c r="ARY127" s="457"/>
      <c r="ARZ127" s="457"/>
      <c r="ASA127" s="457"/>
      <c r="ASB127" s="457"/>
      <c r="ASC127" s="457"/>
      <c r="ASD127" s="457"/>
      <c r="ASE127" s="457"/>
      <c r="ASF127" s="457"/>
      <c r="ASG127" s="457"/>
      <c r="ASH127" s="457"/>
      <c r="ASI127" s="457"/>
      <c r="ASJ127" s="457"/>
      <c r="ASK127" s="457"/>
      <c r="ASL127" s="457"/>
      <c r="ASM127" s="457"/>
      <c r="ASN127" s="457"/>
      <c r="ASO127" s="457"/>
      <c r="ASP127" s="457"/>
      <c r="ASQ127" s="457"/>
      <c r="ASR127" s="457"/>
      <c r="ASS127" s="457"/>
      <c r="AST127" s="457"/>
      <c r="ASU127" s="457"/>
      <c r="ASV127" s="457"/>
      <c r="ASW127" s="457"/>
      <c r="ASX127" s="457"/>
      <c r="ASY127" s="457"/>
      <c r="ASZ127" s="457"/>
      <c r="ATA127" s="457"/>
      <c r="ATB127" s="457"/>
      <c r="ATC127" s="457"/>
      <c r="ATD127" s="457"/>
      <c r="ATE127" s="457"/>
      <c r="ATF127" s="457"/>
      <c r="ATG127" s="457"/>
      <c r="ATH127" s="457"/>
      <c r="ATI127" s="457"/>
      <c r="ATJ127" s="457"/>
      <c r="ATK127" s="457"/>
      <c r="ATL127" s="457"/>
      <c r="ATM127" s="457"/>
      <c r="ATN127" s="457"/>
      <c r="ATO127" s="457"/>
      <c r="ATP127" s="457"/>
      <c r="ATQ127" s="457"/>
      <c r="ATR127" s="457"/>
      <c r="ATS127" s="457"/>
      <c r="ATT127" s="457"/>
      <c r="ATU127" s="457"/>
      <c r="ATV127" s="457"/>
      <c r="ATW127" s="457"/>
      <c r="ATX127" s="457"/>
      <c r="ATY127" s="457"/>
      <c r="ATZ127" s="457"/>
      <c r="AUA127" s="457"/>
      <c r="AUB127" s="457"/>
      <c r="AUC127" s="457"/>
      <c r="AUD127" s="457"/>
      <c r="AUE127" s="457"/>
      <c r="AUF127" s="457"/>
      <c r="AUG127" s="457"/>
      <c r="AUH127" s="457"/>
      <c r="AUI127" s="457"/>
      <c r="AUJ127" s="457"/>
      <c r="AUK127" s="457"/>
      <c r="AUL127" s="457"/>
      <c r="AUM127" s="457"/>
      <c r="AUN127" s="457"/>
      <c r="AUO127" s="457"/>
      <c r="AUP127" s="457"/>
      <c r="AUQ127" s="457"/>
      <c r="AUR127" s="457"/>
      <c r="AUS127" s="457"/>
      <c r="AUT127" s="457"/>
      <c r="AUU127" s="457"/>
      <c r="AUV127" s="457"/>
      <c r="AUW127" s="457"/>
      <c r="AUX127" s="457"/>
      <c r="AUY127" s="457"/>
      <c r="AUZ127" s="457"/>
      <c r="AVA127" s="457"/>
      <c r="AVB127" s="457"/>
      <c r="AVC127" s="457"/>
      <c r="AVD127" s="457"/>
      <c r="AVE127" s="457"/>
      <c r="AVF127" s="457"/>
      <c r="AVG127" s="457"/>
      <c r="AVH127" s="457"/>
      <c r="AVI127" s="457"/>
      <c r="AVJ127" s="457"/>
      <c r="AVK127" s="457"/>
      <c r="AVL127" s="457"/>
      <c r="AVM127" s="457"/>
      <c r="AVN127" s="457"/>
      <c r="AVO127" s="457"/>
      <c r="AVP127" s="457"/>
      <c r="AVQ127" s="457"/>
      <c r="AVR127" s="457"/>
      <c r="AVS127" s="457"/>
      <c r="AVT127" s="457"/>
      <c r="AVU127" s="457"/>
      <c r="AVV127" s="457"/>
      <c r="AVW127" s="457"/>
      <c r="AVX127" s="457"/>
      <c r="AVY127" s="457"/>
      <c r="AVZ127" s="457"/>
      <c r="AWA127" s="457"/>
      <c r="AWB127" s="457"/>
      <c r="AWC127" s="457"/>
      <c r="AWD127" s="457"/>
      <c r="AWE127" s="457"/>
      <c r="AWF127" s="457"/>
      <c r="AWG127" s="457"/>
      <c r="AWH127" s="457"/>
      <c r="AWI127" s="457"/>
      <c r="AWJ127" s="457"/>
      <c r="AWK127" s="457"/>
      <c r="AWL127" s="457"/>
      <c r="AWM127" s="457"/>
      <c r="AWN127" s="457"/>
      <c r="AWO127" s="457"/>
      <c r="AWP127" s="457"/>
      <c r="AWQ127" s="457"/>
      <c r="AWR127" s="457"/>
      <c r="AWS127" s="457"/>
      <c r="AWT127" s="457"/>
      <c r="AWU127" s="457"/>
      <c r="AWV127" s="457"/>
      <c r="AWW127" s="457"/>
      <c r="AWX127" s="457"/>
      <c r="AWY127" s="457"/>
      <c r="AWZ127" s="457"/>
      <c r="AXA127" s="457"/>
      <c r="AXB127" s="457"/>
      <c r="AXC127" s="457"/>
      <c r="AXD127" s="457"/>
      <c r="AXE127" s="457"/>
      <c r="AXF127" s="457"/>
      <c r="AXG127" s="457"/>
      <c r="AXH127" s="457"/>
      <c r="AXI127" s="457"/>
      <c r="AXJ127" s="457"/>
      <c r="AXK127" s="457"/>
      <c r="AXL127" s="457"/>
      <c r="AXM127" s="457"/>
      <c r="AXN127" s="457"/>
      <c r="AXO127" s="457"/>
      <c r="AXP127" s="457"/>
      <c r="AXQ127" s="457"/>
      <c r="AXR127" s="457"/>
      <c r="AXS127" s="457"/>
      <c r="AXT127" s="457"/>
      <c r="AXU127" s="457"/>
      <c r="AXV127" s="457"/>
      <c r="AXW127" s="457"/>
      <c r="AXX127" s="457"/>
      <c r="AXY127" s="457"/>
      <c r="AXZ127" s="457"/>
      <c r="AYA127" s="457"/>
      <c r="AYB127" s="457"/>
      <c r="AYC127" s="457"/>
      <c r="AYD127" s="457"/>
      <c r="AYE127" s="457"/>
      <c r="AYF127" s="457"/>
      <c r="AYG127" s="457"/>
      <c r="AYH127" s="457"/>
      <c r="AYI127" s="457"/>
      <c r="AYJ127" s="457"/>
      <c r="AYK127" s="457"/>
      <c r="AYL127" s="457"/>
      <c r="AYM127" s="457"/>
      <c r="AYN127" s="457"/>
      <c r="AYO127" s="457"/>
      <c r="AYP127" s="457"/>
      <c r="AYQ127" s="457"/>
      <c r="AYR127" s="457"/>
      <c r="AYS127" s="457"/>
      <c r="AYT127" s="457"/>
      <c r="AYU127" s="457"/>
      <c r="AYV127" s="457"/>
      <c r="AYW127" s="457"/>
      <c r="AYX127" s="457"/>
      <c r="AYY127" s="457"/>
      <c r="AYZ127" s="457"/>
      <c r="AZA127" s="457"/>
      <c r="AZB127" s="457"/>
      <c r="AZC127" s="457"/>
      <c r="AZD127" s="457"/>
      <c r="AZE127" s="457"/>
      <c r="AZF127" s="457"/>
      <c r="AZG127" s="457"/>
      <c r="AZH127" s="457"/>
      <c r="AZI127" s="457"/>
      <c r="AZJ127" s="457"/>
      <c r="AZK127" s="457"/>
      <c r="AZL127" s="457"/>
      <c r="AZM127" s="457"/>
      <c r="AZN127" s="457"/>
      <c r="AZO127" s="457"/>
      <c r="AZP127" s="457"/>
      <c r="AZQ127" s="457"/>
      <c r="AZR127" s="457"/>
      <c r="AZS127" s="457"/>
      <c r="AZT127" s="457"/>
      <c r="AZU127" s="457"/>
      <c r="AZV127" s="457"/>
      <c r="AZW127" s="457"/>
      <c r="AZX127" s="457"/>
      <c r="AZY127" s="457"/>
      <c r="AZZ127" s="457"/>
      <c r="BAA127" s="457"/>
      <c r="BAB127" s="457"/>
      <c r="BAC127" s="457"/>
      <c r="BAD127" s="457"/>
      <c r="BAE127" s="457"/>
      <c r="BAF127" s="457"/>
      <c r="BAG127" s="457"/>
      <c r="BAH127" s="457"/>
      <c r="BAI127" s="457"/>
      <c r="BAJ127" s="457"/>
      <c r="BAK127" s="457"/>
      <c r="BAL127" s="457"/>
      <c r="BAM127" s="457"/>
      <c r="BAN127" s="457"/>
      <c r="BAO127" s="457"/>
      <c r="BAP127" s="457"/>
      <c r="BAQ127" s="457"/>
      <c r="BAR127" s="457"/>
      <c r="BAS127" s="457"/>
      <c r="BAT127" s="457"/>
      <c r="BAU127" s="457"/>
      <c r="BAV127" s="457"/>
      <c r="BAW127" s="457"/>
      <c r="BAX127" s="457"/>
      <c r="BAY127" s="457"/>
      <c r="BAZ127" s="457"/>
      <c r="BBA127" s="457"/>
      <c r="BBB127" s="457"/>
      <c r="BBC127" s="457"/>
      <c r="BBD127" s="457"/>
      <c r="BBE127" s="457"/>
      <c r="BBF127" s="457"/>
      <c r="BBG127" s="457"/>
      <c r="BBH127" s="457"/>
      <c r="BBI127" s="457"/>
      <c r="BBJ127" s="457"/>
      <c r="BBK127" s="457"/>
      <c r="BBL127" s="457"/>
      <c r="BBM127" s="457"/>
      <c r="BBN127" s="457"/>
      <c r="BBO127" s="457"/>
      <c r="BBP127" s="457"/>
      <c r="BBQ127" s="457"/>
      <c r="BBR127" s="457"/>
      <c r="BBS127" s="457"/>
      <c r="BBT127" s="457"/>
      <c r="BBU127" s="457"/>
      <c r="BBV127" s="457"/>
      <c r="BBW127" s="457"/>
      <c r="BBX127" s="457"/>
      <c r="BBY127" s="457"/>
      <c r="BBZ127" s="457"/>
      <c r="BCA127" s="457"/>
      <c r="BCB127" s="457"/>
      <c r="BCC127" s="457"/>
      <c r="BCD127" s="457"/>
      <c r="BCE127" s="457"/>
      <c r="BCF127" s="457"/>
      <c r="BCG127" s="457"/>
      <c r="BCH127" s="457"/>
      <c r="BCI127" s="457"/>
      <c r="BCJ127" s="457"/>
      <c r="BCK127" s="457"/>
      <c r="BCL127" s="457"/>
      <c r="BCM127" s="457"/>
      <c r="BCN127" s="457"/>
      <c r="BCO127" s="457"/>
      <c r="BCP127" s="457"/>
      <c r="BCQ127" s="457"/>
      <c r="BCR127" s="457"/>
      <c r="BCS127" s="457"/>
      <c r="BCT127" s="457"/>
      <c r="BCU127" s="457"/>
      <c r="BCV127" s="457"/>
      <c r="BCW127" s="457"/>
      <c r="BCX127" s="457"/>
      <c r="BCY127" s="457"/>
      <c r="BCZ127" s="457"/>
      <c r="BDA127" s="457"/>
      <c r="BDB127" s="457"/>
      <c r="BDC127" s="457"/>
      <c r="BDD127" s="457"/>
      <c r="BDE127" s="457"/>
      <c r="BDF127" s="457"/>
      <c r="BDG127" s="457"/>
      <c r="BDH127" s="457"/>
      <c r="BDI127" s="457"/>
      <c r="BDJ127" s="457"/>
      <c r="BDK127" s="457"/>
      <c r="BDL127" s="457"/>
      <c r="BDM127" s="457"/>
      <c r="BDN127" s="457"/>
      <c r="BDO127" s="457"/>
      <c r="BDP127" s="457"/>
      <c r="BDQ127" s="457"/>
      <c r="BDR127" s="457"/>
      <c r="BDS127" s="457"/>
      <c r="BDT127" s="457"/>
      <c r="BDU127" s="457"/>
      <c r="BDV127" s="457"/>
      <c r="BDW127" s="457"/>
      <c r="BDX127" s="457"/>
      <c r="BDY127" s="457"/>
      <c r="BDZ127" s="457"/>
      <c r="BEA127" s="457"/>
      <c r="BEB127" s="457"/>
      <c r="BEC127" s="457"/>
      <c r="BED127" s="457"/>
      <c r="BEE127" s="457"/>
      <c r="BEF127" s="457"/>
      <c r="BEG127" s="457"/>
      <c r="BEH127" s="457"/>
      <c r="BEI127" s="457"/>
      <c r="BEJ127" s="457"/>
      <c r="BEK127" s="457"/>
      <c r="BEL127" s="457"/>
      <c r="BEM127" s="457"/>
      <c r="BEN127" s="457"/>
      <c r="BEO127" s="457"/>
      <c r="BEP127" s="457"/>
      <c r="BEQ127" s="457"/>
      <c r="BER127" s="457"/>
      <c r="BES127" s="457"/>
      <c r="BET127" s="457"/>
      <c r="BEU127" s="457"/>
      <c r="BEV127" s="457"/>
      <c r="BEW127" s="457"/>
      <c r="BEX127" s="457"/>
      <c r="BEY127" s="457"/>
      <c r="BEZ127" s="457"/>
      <c r="BFA127" s="457"/>
      <c r="BFB127" s="457"/>
      <c r="BFC127" s="457"/>
      <c r="BFD127" s="457"/>
      <c r="BFE127" s="457"/>
      <c r="BFF127" s="457"/>
      <c r="BFG127" s="457"/>
      <c r="BFH127" s="457"/>
      <c r="BFI127" s="457"/>
      <c r="BFJ127" s="457"/>
      <c r="BFK127" s="457"/>
      <c r="BFL127" s="457"/>
      <c r="BFM127" s="457"/>
      <c r="BFN127" s="457"/>
      <c r="BFO127" s="457"/>
      <c r="BFP127" s="457"/>
      <c r="BFQ127" s="457"/>
      <c r="BFR127" s="457"/>
      <c r="BFS127" s="457"/>
      <c r="BFT127" s="457"/>
      <c r="BFU127" s="457"/>
      <c r="BFV127" s="457"/>
      <c r="BFW127" s="457"/>
      <c r="BFX127" s="457"/>
      <c r="BFY127" s="457"/>
      <c r="BFZ127" s="457"/>
      <c r="BGA127" s="457"/>
      <c r="BGB127" s="457"/>
      <c r="BGC127" s="457"/>
      <c r="BGD127" s="457"/>
      <c r="BGE127" s="457"/>
      <c r="BGF127" s="457"/>
      <c r="BGG127" s="457"/>
      <c r="BGH127" s="457"/>
      <c r="BGI127" s="457"/>
      <c r="BGJ127" s="457"/>
      <c r="BGK127" s="457"/>
      <c r="BGL127" s="457"/>
      <c r="BGM127" s="457"/>
      <c r="BGN127" s="457"/>
      <c r="BGO127" s="457"/>
      <c r="BGP127" s="457"/>
      <c r="BGQ127" s="457"/>
      <c r="BGR127" s="457"/>
      <c r="BGS127" s="457"/>
      <c r="BGT127" s="457"/>
      <c r="BGU127" s="457"/>
      <c r="BGV127" s="457"/>
      <c r="BGW127" s="457"/>
      <c r="BGX127" s="457"/>
      <c r="BGY127" s="457"/>
      <c r="BGZ127" s="457"/>
      <c r="BHA127" s="457"/>
      <c r="BHB127" s="457"/>
      <c r="BHC127" s="457"/>
      <c r="BHD127" s="457"/>
      <c r="BHE127" s="457"/>
      <c r="BHF127" s="457"/>
      <c r="BHG127" s="457"/>
      <c r="BHH127" s="457"/>
      <c r="BHI127" s="457"/>
      <c r="BHJ127" s="457"/>
      <c r="BHK127" s="457"/>
      <c r="BHL127" s="457"/>
      <c r="BHM127" s="457"/>
      <c r="BHN127" s="457"/>
      <c r="BHO127" s="457"/>
      <c r="BHP127" s="457"/>
      <c r="BHQ127" s="457"/>
      <c r="BHR127" s="457"/>
      <c r="BHS127" s="457"/>
      <c r="BHT127" s="457"/>
      <c r="BHU127" s="457"/>
      <c r="BHV127" s="457"/>
      <c r="BHW127" s="457"/>
      <c r="BHX127" s="457"/>
      <c r="BHY127" s="457"/>
      <c r="BHZ127" s="457"/>
      <c r="BIA127" s="457"/>
      <c r="BIB127" s="457"/>
      <c r="BIC127" s="457"/>
      <c r="BID127" s="457"/>
      <c r="BIE127" s="457"/>
      <c r="BIF127" s="457"/>
      <c r="BIG127" s="457"/>
      <c r="BIH127" s="457"/>
      <c r="BII127" s="457"/>
      <c r="BIJ127" s="457"/>
      <c r="BIK127" s="457"/>
      <c r="BIL127" s="457"/>
      <c r="BIM127" s="457"/>
      <c r="BIN127" s="457"/>
      <c r="BIO127" s="457"/>
      <c r="BIP127" s="457"/>
      <c r="BIQ127" s="457"/>
      <c r="BIR127" s="457"/>
      <c r="BIS127" s="457"/>
      <c r="BIT127" s="457"/>
      <c r="BIU127" s="457"/>
      <c r="BIV127" s="457"/>
      <c r="BIW127" s="457"/>
      <c r="BIX127" s="457"/>
      <c r="BIY127" s="457"/>
      <c r="BIZ127" s="457"/>
      <c r="BJA127" s="457"/>
      <c r="BJB127" s="457"/>
      <c r="BJC127" s="457"/>
      <c r="BJD127" s="457"/>
      <c r="BJE127" s="457"/>
      <c r="BJF127" s="457"/>
      <c r="BJG127" s="457"/>
      <c r="BJH127" s="457"/>
      <c r="BJI127" s="457"/>
      <c r="BJJ127" s="457"/>
      <c r="BJK127" s="457"/>
      <c r="BJL127" s="457"/>
      <c r="BJM127" s="457"/>
      <c r="BJN127" s="457"/>
      <c r="BJO127" s="457"/>
      <c r="BJP127" s="457"/>
      <c r="BJQ127" s="457"/>
      <c r="BJR127" s="457"/>
      <c r="BJS127" s="457"/>
      <c r="BJT127" s="457"/>
      <c r="BJU127" s="457"/>
      <c r="BJV127" s="457"/>
      <c r="BJW127" s="457"/>
      <c r="BJX127" s="457"/>
      <c r="BJY127" s="457"/>
      <c r="BJZ127" s="457"/>
      <c r="BKA127" s="457"/>
      <c r="BKB127" s="457"/>
      <c r="BKC127" s="457"/>
      <c r="BKD127" s="457"/>
      <c r="BKE127" s="457"/>
      <c r="BKF127" s="457"/>
      <c r="BKG127" s="457"/>
      <c r="BKH127" s="457"/>
      <c r="BKI127" s="457"/>
      <c r="BKJ127" s="457"/>
      <c r="BKK127" s="457"/>
      <c r="BKL127" s="457"/>
      <c r="BKM127" s="457"/>
      <c r="BKN127" s="457"/>
      <c r="BKO127" s="457"/>
      <c r="BKP127" s="457"/>
      <c r="BKQ127" s="457"/>
      <c r="BKR127" s="457"/>
      <c r="BKS127" s="457"/>
      <c r="BKT127" s="457"/>
      <c r="BKU127" s="457"/>
      <c r="BKV127" s="457"/>
      <c r="BKW127" s="457"/>
      <c r="BKX127" s="457"/>
      <c r="BKY127" s="457"/>
      <c r="BKZ127" s="457"/>
      <c r="BLA127" s="457"/>
      <c r="BLB127" s="457"/>
      <c r="BLC127" s="457"/>
      <c r="BLD127" s="457"/>
      <c r="BLE127" s="457"/>
      <c r="BLF127" s="457"/>
      <c r="BLG127" s="457"/>
      <c r="BLH127" s="457"/>
      <c r="BLI127" s="457"/>
      <c r="BLJ127" s="457"/>
      <c r="BLK127" s="457"/>
      <c r="BLL127" s="457"/>
      <c r="BLM127" s="457"/>
      <c r="BLN127" s="457"/>
      <c r="BLO127" s="457"/>
      <c r="BLP127" s="457"/>
      <c r="BLQ127" s="457"/>
      <c r="BLR127" s="457"/>
      <c r="BLS127" s="457"/>
      <c r="BLT127" s="457"/>
      <c r="BLU127" s="457"/>
      <c r="BLV127" s="457"/>
      <c r="BLW127" s="457"/>
      <c r="BLX127" s="457"/>
      <c r="BLY127" s="457"/>
      <c r="BLZ127" s="457"/>
      <c r="BMA127" s="457"/>
      <c r="BMB127" s="457"/>
      <c r="BMC127" s="457"/>
      <c r="BMD127" s="457"/>
      <c r="BME127" s="457"/>
      <c r="BMF127" s="457"/>
      <c r="BMG127" s="457"/>
      <c r="BMH127" s="457"/>
      <c r="BMI127" s="457"/>
      <c r="BMJ127" s="457"/>
      <c r="BMK127" s="457"/>
      <c r="BML127" s="457"/>
      <c r="BMM127" s="457"/>
      <c r="BMN127" s="457"/>
      <c r="BMO127" s="457"/>
      <c r="BMP127" s="457"/>
      <c r="BMQ127" s="457"/>
      <c r="BMR127" s="457"/>
      <c r="BMS127" s="457"/>
      <c r="BMT127" s="457"/>
      <c r="BMU127" s="457"/>
      <c r="BMV127" s="457"/>
      <c r="BMW127" s="457"/>
      <c r="BMX127" s="457"/>
      <c r="BMY127" s="457"/>
      <c r="BMZ127" s="457"/>
      <c r="BNA127" s="457"/>
      <c r="BNB127" s="457"/>
      <c r="BNC127" s="457"/>
      <c r="BND127" s="457"/>
      <c r="BNE127" s="457"/>
      <c r="BNF127" s="457"/>
      <c r="BNG127" s="457"/>
      <c r="BNH127" s="457"/>
      <c r="BNI127" s="457"/>
      <c r="BNJ127" s="457"/>
      <c r="BNK127" s="457"/>
      <c r="BNL127" s="457"/>
      <c r="BNM127" s="457"/>
      <c r="BNN127" s="457"/>
      <c r="BNO127" s="457"/>
      <c r="BNP127" s="457"/>
      <c r="BNQ127" s="457"/>
      <c r="BNR127" s="457"/>
      <c r="BNS127" s="457"/>
      <c r="BNT127" s="457"/>
      <c r="BNU127" s="457"/>
      <c r="BNV127" s="457"/>
      <c r="BNW127" s="457"/>
      <c r="BNX127" s="457"/>
      <c r="BNY127" s="457"/>
      <c r="BNZ127" s="457"/>
      <c r="BOA127" s="457"/>
      <c r="BOB127" s="457"/>
      <c r="BOC127" s="457"/>
      <c r="BOD127" s="457"/>
      <c r="BOE127" s="457"/>
      <c r="BOF127" s="457"/>
      <c r="BOG127" s="457"/>
      <c r="BOH127" s="457"/>
      <c r="BOI127" s="457"/>
      <c r="BOJ127" s="457"/>
      <c r="BOK127" s="457"/>
      <c r="BOL127" s="457"/>
      <c r="BOM127" s="457"/>
      <c r="BON127" s="457"/>
      <c r="BOO127" s="457"/>
      <c r="BOP127" s="457"/>
      <c r="BOQ127" s="457"/>
      <c r="BOR127" s="457"/>
      <c r="BOS127" s="457"/>
      <c r="BOT127" s="457"/>
      <c r="BOU127" s="457"/>
      <c r="BOV127" s="457"/>
      <c r="BOW127" s="457"/>
      <c r="BOX127" s="457"/>
      <c r="BOY127" s="457"/>
      <c r="BOZ127" s="457"/>
      <c r="BPA127" s="457"/>
      <c r="BPB127" s="457"/>
      <c r="BPC127" s="457"/>
      <c r="BPD127" s="457"/>
      <c r="BPE127" s="457"/>
      <c r="BPF127" s="457"/>
      <c r="BPG127" s="457"/>
      <c r="BPH127" s="457"/>
      <c r="BPI127" s="457"/>
      <c r="BPJ127" s="457"/>
      <c r="BPK127" s="457"/>
      <c r="BPL127" s="457"/>
      <c r="BPM127" s="457"/>
      <c r="BPN127" s="457"/>
      <c r="BPO127" s="457"/>
      <c r="BPP127" s="457"/>
      <c r="BPQ127" s="457"/>
      <c r="BPR127" s="457"/>
      <c r="BPS127" s="457"/>
      <c r="BPT127" s="457"/>
      <c r="BPU127" s="457"/>
      <c r="BPV127" s="457"/>
      <c r="BPW127" s="457"/>
      <c r="BPX127" s="457"/>
      <c r="BPY127" s="457"/>
      <c r="BPZ127" s="457"/>
      <c r="BQA127" s="457"/>
      <c r="BQB127" s="457"/>
      <c r="BQC127" s="457"/>
      <c r="BQD127" s="457"/>
      <c r="BQE127" s="457"/>
      <c r="BQF127" s="457"/>
      <c r="BQG127" s="457"/>
      <c r="BQH127" s="457"/>
      <c r="BQI127" s="457"/>
      <c r="BQJ127" s="457"/>
      <c r="BQK127" s="457"/>
      <c r="BQL127" s="457"/>
      <c r="BQM127" s="457"/>
      <c r="BQN127" s="457"/>
      <c r="BQO127" s="457"/>
      <c r="BQP127" s="457"/>
      <c r="BQQ127" s="457"/>
      <c r="BQR127" s="457"/>
      <c r="BQS127" s="457"/>
      <c r="BQT127" s="457"/>
      <c r="BQU127" s="457"/>
      <c r="BQV127" s="457"/>
      <c r="BQW127" s="457"/>
      <c r="BQX127" s="457"/>
      <c r="BQY127" s="457"/>
      <c r="BQZ127" s="457"/>
      <c r="BRA127" s="457"/>
      <c r="BRB127" s="457"/>
      <c r="BRC127" s="457"/>
      <c r="BRD127" s="457"/>
      <c r="BRE127" s="457"/>
      <c r="BRF127" s="457"/>
      <c r="BRG127" s="457"/>
      <c r="BRH127" s="457"/>
      <c r="BRI127" s="457"/>
      <c r="BRJ127" s="457"/>
      <c r="BRK127" s="457"/>
      <c r="BRL127" s="457"/>
      <c r="BRM127" s="457"/>
      <c r="BRN127" s="457"/>
      <c r="BRO127" s="457"/>
      <c r="BRP127" s="457"/>
      <c r="BRQ127" s="457"/>
      <c r="BRR127" s="457"/>
      <c r="BRS127" s="457"/>
      <c r="BRT127" s="457"/>
      <c r="BRU127" s="457"/>
      <c r="BRV127" s="457"/>
      <c r="BRW127" s="457"/>
      <c r="BRX127" s="457"/>
      <c r="BRY127" s="457"/>
      <c r="BRZ127" s="457"/>
      <c r="BSA127" s="457"/>
      <c r="BSB127" s="457"/>
      <c r="BSC127" s="457"/>
      <c r="BSD127" s="457"/>
      <c r="BSE127" s="457"/>
      <c r="BSF127" s="457"/>
      <c r="BSG127" s="457"/>
      <c r="BSH127" s="457"/>
      <c r="BSI127" s="457"/>
      <c r="BSJ127" s="457"/>
      <c r="BSK127" s="457"/>
      <c r="BSL127" s="457"/>
      <c r="BSM127" s="457"/>
      <c r="BSN127" s="457"/>
      <c r="BSO127" s="457"/>
      <c r="BSP127" s="457"/>
      <c r="BSQ127" s="457"/>
      <c r="BSR127" s="457"/>
      <c r="BSS127" s="457"/>
      <c r="BST127" s="457"/>
      <c r="BSU127" s="457"/>
      <c r="BSV127" s="457"/>
      <c r="BSW127" s="457"/>
      <c r="BSX127" s="457"/>
      <c r="BSY127" s="457"/>
      <c r="BSZ127" s="457"/>
      <c r="BTA127" s="457"/>
      <c r="BTB127" s="457"/>
      <c r="BTC127" s="457"/>
      <c r="BTD127" s="457"/>
      <c r="BTE127" s="457"/>
      <c r="BTF127" s="457"/>
      <c r="BTG127" s="457"/>
      <c r="BTH127" s="457"/>
      <c r="BTI127" s="457"/>
      <c r="BTJ127" s="457"/>
      <c r="BTK127" s="457"/>
      <c r="BTL127" s="457"/>
      <c r="BTM127" s="457"/>
      <c r="BTN127" s="457"/>
      <c r="BTO127" s="457"/>
      <c r="BTP127" s="457"/>
      <c r="BTQ127" s="457"/>
      <c r="BTR127" s="457"/>
      <c r="BTS127" s="457"/>
      <c r="BTT127" s="457"/>
      <c r="BTU127" s="457"/>
      <c r="BTV127" s="457"/>
      <c r="BTW127" s="457"/>
      <c r="BTX127" s="457"/>
      <c r="BTY127" s="457"/>
      <c r="BTZ127" s="457"/>
      <c r="BUA127" s="457"/>
      <c r="BUB127" s="457"/>
      <c r="BUC127" s="457"/>
      <c r="BUD127" s="457"/>
      <c r="BUE127" s="457"/>
      <c r="BUF127" s="457"/>
      <c r="BUG127" s="457"/>
      <c r="BUH127" s="457"/>
      <c r="BUI127" s="457"/>
      <c r="BUJ127" s="457"/>
      <c r="BUK127" s="457"/>
      <c r="BUL127" s="457"/>
      <c r="BUM127" s="457"/>
      <c r="BUN127" s="457"/>
      <c r="BUO127" s="457"/>
      <c r="BUP127" s="457"/>
      <c r="BUQ127" s="457"/>
      <c r="BUR127" s="457"/>
      <c r="BUS127" s="457"/>
      <c r="BUT127" s="457"/>
      <c r="BUU127" s="457"/>
      <c r="BUV127" s="457"/>
      <c r="BUW127" s="457"/>
      <c r="BUX127" s="457"/>
      <c r="BUY127" s="457"/>
      <c r="BUZ127" s="457"/>
      <c r="BVA127" s="457"/>
      <c r="BVB127" s="457"/>
      <c r="BVC127" s="457"/>
      <c r="BVD127" s="457"/>
      <c r="BVE127" s="457"/>
      <c r="BVF127" s="457"/>
      <c r="BVG127" s="457"/>
      <c r="BVH127" s="457"/>
      <c r="BVI127" s="457"/>
      <c r="BVJ127" s="457"/>
      <c r="BVK127" s="457"/>
      <c r="BVL127" s="457"/>
      <c r="BVM127" s="457"/>
      <c r="BVN127" s="457"/>
      <c r="BVO127" s="457"/>
      <c r="BVP127" s="457"/>
      <c r="BVQ127" s="457"/>
      <c r="BVR127" s="457"/>
      <c r="BVS127" s="457"/>
      <c r="BVT127" s="457"/>
      <c r="BVU127" s="457"/>
      <c r="BVV127" s="457"/>
      <c r="BVW127" s="457"/>
      <c r="BVX127" s="457"/>
      <c r="BVY127" s="457"/>
      <c r="BVZ127" s="457"/>
      <c r="BWA127" s="457"/>
      <c r="BWB127" s="457"/>
      <c r="BWC127" s="457"/>
      <c r="BWD127" s="457"/>
      <c r="BWE127" s="457"/>
      <c r="BWF127" s="457"/>
      <c r="BWG127" s="457"/>
      <c r="BWH127" s="457"/>
      <c r="BWI127" s="457"/>
      <c r="BWJ127" s="457"/>
      <c r="BWK127" s="457"/>
      <c r="BWL127" s="457"/>
      <c r="BWM127" s="457"/>
      <c r="BWN127" s="457"/>
      <c r="BWO127" s="457"/>
      <c r="BWP127" s="457"/>
      <c r="BWQ127" s="457"/>
      <c r="BWR127" s="457"/>
      <c r="BWS127" s="457"/>
      <c r="BWT127" s="457"/>
      <c r="BWU127" s="457"/>
      <c r="BWV127" s="457"/>
      <c r="BWW127" s="457"/>
      <c r="BWX127" s="457"/>
      <c r="BWY127" s="457"/>
      <c r="BWZ127" s="457"/>
      <c r="BXA127" s="457"/>
      <c r="BXB127" s="457"/>
      <c r="BXC127" s="457"/>
      <c r="BXD127" s="457"/>
      <c r="BXE127" s="457"/>
      <c r="BXF127" s="457"/>
      <c r="BXG127" s="457"/>
      <c r="BXH127" s="457"/>
      <c r="BXI127" s="457"/>
      <c r="BXJ127" s="457"/>
      <c r="BXK127" s="457"/>
      <c r="BXL127" s="457"/>
      <c r="BXM127" s="457"/>
      <c r="BXN127" s="457"/>
      <c r="BXO127" s="457"/>
      <c r="BXP127" s="457"/>
      <c r="BXQ127" s="457"/>
      <c r="BXR127" s="457"/>
      <c r="BXS127" s="457"/>
      <c r="BXT127" s="457"/>
      <c r="BXU127" s="457"/>
      <c r="BXV127" s="457"/>
      <c r="BXW127" s="457"/>
      <c r="BXX127" s="457"/>
      <c r="BXY127" s="457"/>
      <c r="BXZ127" s="457"/>
      <c r="BYA127" s="457"/>
      <c r="BYB127" s="457"/>
      <c r="BYC127" s="457"/>
      <c r="BYD127" s="457"/>
      <c r="BYE127" s="457"/>
      <c r="BYF127" s="457"/>
      <c r="BYG127" s="457"/>
      <c r="BYH127" s="457"/>
      <c r="BYI127" s="457"/>
      <c r="BYJ127" s="457"/>
      <c r="BYK127" s="457"/>
      <c r="BYL127" s="457"/>
      <c r="BYM127" s="457"/>
      <c r="BYN127" s="457"/>
      <c r="BYO127" s="457"/>
      <c r="BYP127" s="457"/>
      <c r="BYQ127" s="457"/>
      <c r="BYR127" s="457"/>
      <c r="BYS127" s="457"/>
      <c r="BYT127" s="457"/>
      <c r="BYU127" s="457"/>
      <c r="BYV127" s="457"/>
      <c r="BYW127" s="457"/>
      <c r="BYX127" s="457"/>
      <c r="BYY127" s="457"/>
      <c r="BYZ127" s="457"/>
      <c r="BZA127" s="457"/>
      <c r="BZB127" s="457"/>
      <c r="BZC127" s="457"/>
      <c r="BZD127" s="457"/>
      <c r="BZE127" s="457"/>
      <c r="BZF127" s="457"/>
      <c r="BZG127" s="457"/>
      <c r="BZH127" s="457"/>
      <c r="BZI127" s="457"/>
      <c r="BZJ127" s="457"/>
      <c r="BZK127" s="457"/>
      <c r="BZL127" s="457"/>
      <c r="BZM127" s="457"/>
      <c r="BZN127" s="457"/>
      <c r="BZO127" s="457"/>
      <c r="BZP127" s="457"/>
      <c r="BZQ127" s="457"/>
      <c r="BZR127" s="457"/>
      <c r="BZS127" s="457"/>
      <c r="BZT127" s="457"/>
      <c r="BZU127" s="457"/>
      <c r="BZV127" s="457"/>
      <c r="BZW127" s="457"/>
      <c r="BZX127" s="457"/>
      <c r="BZY127" s="457"/>
      <c r="BZZ127" s="457"/>
      <c r="CAA127" s="457"/>
      <c r="CAB127" s="457"/>
      <c r="CAC127" s="457"/>
      <c r="CAD127" s="457"/>
      <c r="CAE127" s="457"/>
      <c r="CAF127" s="457"/>
      <c r="CAG127" s="457"/>
      <c r="CAH127" s="457"/>
      <c r="CAI127" s="457"/>
      <c r="CAJ127" s="457"/>
      <c r="CAK127" s="457"/>
      <c r="CAL127" s="457"/>
      <c r="CAM127" s="457"/>
      <c r="CAN127" s="457"/>
      <c r="CAO127" s="457"/>
      <c r="CAP127" s="457"/>
      <c r="CAQ127" s="457"/>
      <c r="CAR127" s="457"/>
      <c r="CAS127" s="457"/>
      <c r="CAT127" s="457"/>
      <c r="CAU127" s="457"/>
      <c r="CAV127" s="457"/>
      <c r="CAW127" s="457"/>
      <c r="CAX127" s="457"/>
      <c r="CAY127" s="457"/>
      <c r="CAZ127" s="457"/>
      <c r="CBA127" s="457"/>
      <c r="CBB127" s="457"/>
      <c r="CBC127" s="457"/>
      <c r="CBD127" s="457"/>
      <c r="CBE127" s="457"/>
      <c r="CBF127" s="457"/>
      <c r="CBG127" s="457"/>
      <c r="CBH127" s="457"/>
      <c r="CBI127" s="457"/>
      <c r="CBJ127" s="457"/>
      <c r="CBK127" s="457"/>
      <c r="CBL127" s="457"/>
      <c r="CBM127" s="457"/>
      <c r="CBN127" s="457"/>
      <c r="CBO127" s="457"/>
      <c r="CBP127" s="457"/>
      <c r="CBQ127" s="457"/>
      <c r="CBR127" s="457"/>
      <c r="CBS127" s="457"/>
      <c r="CBT127" s="457"/>
      <c r="CBU127" s="457"/>
      <c r="CBV127" s="457"/>
      <c r="CBW127" s="457"/>
      <c r="CBX127" s="457"/>
      <c r="CBY127" s="457"/>
      <c r="CBZ127" s="457"/>
      <c r="CCA127" s="457"/>
      <c r="CCB127" s="457"/>
      <c r="CCC127" s="457"/>
      <c r="CCD127" s="457"/>
      <c r="CCE127" s="457"/>
      <c r="CCF127" s="457"/>
      <c r="CCG127" s="457"/>
      <c r="CCH127" s="457"/>
      <c r="CCI127" s="457"/>
      <c r="CCJ127" s="457"/>
      <c r="CCK127" s="457"/>
      <c r="CCL127" s="457"/>
      <c r="CCM127" s="457"/>
      <c r="CCN127" s="457"/>
      <c r="CCO127" s="457"/>
      <c r="CCP127" s="457"/>
      <c r="CCQ127" s="457"/>
      <c r="CCR127" s="457"/>
      <c r="CCS127" s="457"/>
      <c r="CCT127" s="457"/>
      <c r="CCU127" s="457"/>
      <c r="CCV127" s="457"/>
      <c r="CCW127" s="457"/>
      <c r="CCX127" s="457"/>
      <c r="CCY127" s="457"/>
      <c r="CCZ127" s="457"/>
      <c r="CDA127" s="457"/>
      <c r="CDB127" s="457"/>
      <c r="CDC127" s="457"/>
      <c r="CDD127" s="457"/>
      <c r="CDE127" s="457"/>
      <c r="CDF127" s="457"/>
      <c r="CDG127" s="457"/>
      <c r="CDH127" s="457"/>
      <c r="CDI127" s="457"/>
      <c r="CDJ127" s="457"/>
      <c r="CDK127" s="457"/>
      <c r="CDL127" s="457"/>
      <c r="CDM127" s="457"/>
      <c r="CDN127" s="457"/>
      <c r="CDO127" s="457"/>
      <c r="CDP127" s="457"/>
      <c r="CDQ127" s="457"/>
      <c r="CDR127" s="457"/>
      <c r="CDS127" s="457"/>
      <c r="CDT127" s="457"/>
      <c r="CDU127" s="457"/>
      <c r="CDV127" s="457"/>
      <c r="CDW127" s="457"/>
      <c r="CDX127" s="457"/>
      <c r="CDY127" s="457"/>
      <c r="CDZ127" s="457"/>
      <c r="CEA127" s="457"/>
      <c r="CEB127" s="457"/>
      <c r="CEC127" s="457"/>
      <c r="CED127" s="457"/>
      <c r="CEE127" s="457"/>
      <c r="CEF127" s="457"/>
      <c r="CEG127" s="457"/>
      <c r="CEH127" s="457"/>
      <c r="CEI127" s="457"/>
      <c r="CEJ127" s="457"/>
      <c r="CEK127" s="457"/>
      <c r="CEL127" s="457"/>
      <c r="CEM127" s="457"/>
      <c r="CEN127" s="457"/>
      <c r="CEO127" s="457"/>
      <c r="CEP127" s="457"/>
      <c r="CEQ127" s="457"/>
      <c r="CER127" s="457"/>
      <c r="CES127" s="457"/>
      <c r="CET127" s="457"/>
      <c r="CEU127" s="457"/>
      <c r="CEV127" s="457"/>
      <c r="CEW127" s="457"/>
      <c r="CEX127" s="457"/>
      <c r="CEY127" s="457"/>
      <c r="CEZ127" s="457"/>
      <c r="CFA127" s="457"/>
      <c r="CFB127" s="457"/>
      <c r="CFC127" s="457"/>
      <c r="CFD127" s="457"/>
      <c r="CFE127" s="457"/>
      <c r="CFF127" s="457"/>
      <c r="CFG127" s="457"/>
      <c r="CFH127" s="457"/>
      <c r="CFI127" s="457"/>
      <c r="CFJ127" s="457"/>
      <c r="CFK127" s="457"/>
      <c r="CFL127" s="457"/>
      <c r="CFM127" s="457"/>
      <c r="CFN127" s="457"/>
      <c r="CFO127" s="457"/>
      <c r="CFP127" s="457"/>
      <c r="CFQ127" s="457"/>
      <c r="CFR127" s="457"/>
      <c r="CFS127" s="457"/>
      <c r="CFT127" s="457"/>
      <c r="CFU127" s="457"/>
      <c r="CFV127" s="457"/>
      <c r="CFW127" s="457"/>
      <c r="CFX127" s="457"/>
      <c r="CFY127" s="457"/>
      <c r="CFZ127" s="457"/>
      <c r="CGA127" s="457"/>
      <c r="CGB127" s="457"/>
      <c r="CGC127" s="457"/>
      <c r="CGD127" s="457"/>
      <c r="CGE127" s="457"/>
      <c r="CGF127" s="457"/>
      <c r="CGG127" s="457"/>
      <c r="CGH127" s="457"/>
      <c r="CGI127" s="457"/>
      <c r="CGJ127" s="457"/>
      <c r="CGK127" s="457"/>
      <c r="CGL127" s="457"/>
      <c r="CGM127" s="457"/>
      <c r="CGN127" s="457"/>
      <c r="CGO127" s="457"/>
      <c r="CGP127" s="457"/>
      <c r="CGQ127" s="457"/>
      <c r="CGR127" s="457"/>
      <c r="CGS127" s="457"/>
      <c r="CGT127" s="457"/>
      <c r="CGU127" s="457"/>
      <c r="CGV127" s="457"/>
      <c r="CGW127" s="457"/>
      <c r="CGX127" s="457"/>
      <c r="CGY127" s="457"/>
      <c r="CGZ127" s="457"/>
      <c r="CHA127" s="457"/>
      <c r="CHB127" s="457"/>
      <c r="CHC127" s="457"/>
      <c r="CHD127" s="457"/>
      <c r="CHE127" s="457"/>
      <c r="CHF127" s="457"/>
      <c r="CHG127" s="457"/>
      <c r="CHH127" s="457"/>
      <c r="CHI127" s="457"/>
      <c r="CHJ127" s="457"/>
      <c r="CHK127" s="457"/>
      <c r="CHL127" s="457"/>
      <c r="CHM127" s="457"/>
      <c r="CHN127" s="457"/>
      <c r="CHO127" s="457"/>
      <c r="CHP127" s="457"/>
      <c r="CHQ127" s="457"/>
      <c r="CHR127" s="457"/>
      <c r="CHS127" s="457"/>
      <c r="CHT127" s="457"/>
      <c r="CHU127" s="457"/>
      <c r="CHV127" s="457"/>
      <c r="CHW127" s="457"/>
      <c r="CHX127" s="457"/>
      <c r="CHY127" s="457"/>
      <c r="CHZ127" s="457"/>
      <c r="CIA127" s="457"/>
      <c r="CIB127" s="457"/>
      <c r="CIC127" s="457"/>
      <c r="CID127" s="457"/>
      <c r="CIE127" s="457"/>
      <c r="CIF127" s="457"/>
      <c r="CIG127" s="457"/>
      <c r="CIH127" s="457"/>
      <c r="CII127" s="457"/>
      <c r="CIJ127" s="457"/>
      <c r="CIK127" s="457"/>
      <c r="CIL127" s="457"/>
      <c r="CIM127" s="457"/>
      <c r="CIN127" s="457"/>
      <c r="CIO127" s="457"/>
      <c r="CIP127" s="457"/>
      <c r="CIQ127" s="457"/>
      <c r="CIR127" s="457"/>
      <c r="CIS127" s="457"/>
      <c r="CIT127" s="457"/>
      <c r="CIU127" s="457"/>
      <c r="CIV127" s="457"/>
      <c r="CIW127" s="457"/>
      <c r="CIX127" s="457"/>
      <c r="CIY127" s="457"/>
      <c r="CIZ127" s="457"/>
      <c r="CJA127" s="457"/>
      <c r="CJB127" s="457"/>
      <c r="CJC127" s="457"/>
      <c r="CJD127" s="457"/>
      <c r="CJE127" s="457"/>
      <c r="CJF127" s="457"/>
      <c r="CJG127" s="457"/>
      <c r="CJH127" s="457"/>
      <c r="CJI127" s="457"/>
      <c r="CJJ127" s="457"/>
      <c r="CJK127" s="457"/>
      <c r="CJL127" s="457"/>
      <c r="CJM127" s="457"/>
      <c r="CJN127" s="457"/>
      <c r="CJO127" s="457"/>
      <c r="CJP127" s="457"/>
      <c r="CJQ127" s="457"/>
      <c r="CJR127" s="457"/>
      <c r="CJS127" s="457"/>
      <c r="CJT127" s="457"/>
      <c r="CJU127" s="457"/>
      <c r="CJV127" s="457"/>
      <c r="CJW127" s="457"/>
      <c r="CJX127" s="457"/>
      <c r="CJY127" s="457"/>
      <c r="CJZ127" s="457"/>
      <c r="CKA127" s="457"/>
      <c r="CKB127" s="457"/>
      <c r="CKC127" s="457"/>
      <c r="CKD127" s="457"/>
      <c r="CKE127" s="457"/>
      <c r="CKF127" s="457"/>
      <c r="CKG127" s="457"/>
      <c r="CKH127" s="457"/>
      <c r="CKI127" s="457"/>
      <c r="CKJ127" s="457"/>
      <c r="CKK127" s="457"/>
      <c r="CKL127" s="457"/>
      <c r="CKM127" s="457"/>
      <c r="CKN127" s="457"/>
      <c r="CKO127" s="457"/>
      <c r="CKP127" s="457"/>
      <c r="CKQ127" s="457"/>
      <c r="CKR127" s="457"/>
      <c r="CKS127" s="457"/>
      <c r="CKT127" s="457"/>
      <c r="CKU127" s="457"/>
      <c r="CKV127" s="457"/>
      <c r="CKW127" s="457"/>
      <c r="CKX127" s="457"/>
      <c r="CKY127" s="457"/>
      <c r="CKZ127" s="457"/>
      <c r="CLA127" s="457"/>
      <c r="CLB127" s="457"/>
      <c r="CLC127" s="457"/>
      <c r="CLD127" s="457"/>
      <c r="CLE127" s="457"/>
      <c r="CLF127" s="457"/>
      <c r="CLG127" s="457"/>
      <c r="CLH127" s="457"/>
      <c r="CLI127" s="457"/>
      <c r="CLJ127" s="457"/>
      <c r="CLK127" s="457"/>
      <c r="CLL127" s="457"/>
      <c r="CLM127" s="457"/>
      <c r="CLN127" s="457"/>
      <c r="CLO127" s="457"/>
      <c r="CLP127" s="457"/>
      <c r="CLQ127" s="457"/>
      <c r="CLR127" s="457"/>
      <c r="CLS127" s="457"/>
      <c r="CLT127" s="457"/>
      <c r="CLU127" s="457"/>
      <c r="CLV127" s="457"/>
      <c r="CLW127" s="457"/>
      <c r="CLX127" s="457"/>
      <c r="CLY127" s="457"/>
      <c r="CLZ127" s="457"/>
      <c r="CMA127" s="457"/>
      <c r="CMB127" s="457"/>
      <c r="CMC127" s="457"/>
      <c r="CMD127" s="457"/>
      <c r="CME127" s="457"/>
      <c r="CMF127" s="457"/>
      <c r="CMG127" s="457"/>
      <c r="CMH127" s="457"/>
      <c r="CMI127" s="457"/>
      <c r="CMJ127" s="457"/>
      <c r="CMK127" s="457"/>
      <c r="CML127" s="457"/>
      <c r="CMM127" s="457"/>
      <c r="CMN127" s="457"/>
      <c r="CMO127" s="457"/>
      <c r="CMP127" s="457"/>
      <c r="CMQ127" s="457"/>
      <c r="CMR127" s="457"/>
      <c r="CMS127" s="457"/>
      <c r="CMT127" s="457"/>
      <c r="CMU127" s="457"/>
      <c r="CMV127" s="457"/>
      <c r="CMW127" s="457"/>
      <c r="CMX127" s="457"/>
      <c r="CMY127" s="457"/>
      <c r="CMZ127" s="457"/>
      <c r="CNA127" s="457"/>
      <c r="CNB127" s="457"/>
      <c r="CNC127" s="457"/>
      <c r="CND127" s="457"/>
      <c r="CNE127" s="457"/>
      <c r="CNF127" s="457"/>
      <c r="CNG127" s="457"/>
      <c r="CNH127" s="457"/>
      <c r="CNI127" s="457"/>
      <c r="CNJ127" s="457"/>
      <c r="CNK127" s="457"/>
      <c r="CNL127" s="457"/>
      <c r="CNM127" s="457"/>
      <c r="CNN127" s="457"/>
      <c r="CNO127" s="457"/>
      <c r="CNP127" s="457"/>
      <c r="CNQ127" s="457"/>
      <c r="CNR127" s="457"/>
      <c r="CNS127" s="457"/>
      <c r="CNT127" s="457"/>
      <c r="CNU127" s="457"/>
      <c r="CNV127" s="457"/>
      <c r="CNW127" s="457"/>
      <c r="CNX127" s="457"/>
      <c r="CNY127" s="457"/>
      <c r="CNZ127" s="457"/>
      <c r="COA127" s="457"/>
      <c r="COB127" s="457"/>
      <c r="COC127" s="457"/>
      <c r="COD127" s="457"/>
      <c r="COE127" s="457"/>
      <c r="COF127" s="457"/>
      <c r="COG127" s="457"/>
      <c r="COH127" s="457"/>
      <c r="COI127" s="457"/>
      <c r="COJ127" s="457"/>
      <c r="COK127" s="457"/>
      <c r="COL127" s="457"/>
      <c r="COM127" s="457"/>
      <c r="CON127" s="457"/>
      <c r="COO127" s="457"/>
      <c r="COP127" s="457"/>
      <c r="COQ127" s="457"/>
      <c r="COR127" s="457"/>
      <c r="COS127" s="457"/>
      <c r="COT127" s="457"/>
      <c r="COU127" s="457"/>
      <c r="COV127" s="457"/>
      <c r="COW127" s="457"/>
      <c r="COX127" s="457"/>
      <c r="COY127" s="457"/>
      <c r="COZ127" s="457"/>
      <c r="CPA127" s="457"/>
      <c r="CPB127" s="457"/>
      <c r="CPC127" s="457"/>
      <c r="CPD127" s="457"/>
      <c r="CPE127" s="457"/>
      <c r="CPF127" s="457"/>
      <c r="CPG127" s="457"/>
      <c r="CPH127" s="457"/>
      <c r="CPI127" s="457"/>
      <c r="CPJ127" s="457"/>
      <c r="CPK127" s="457"/>
      <c r="CPL127" s="457"/>
      <c r="CPM127" s="457"/>
      <c r="CPN127" s="457"/>
      <c r="CPO127" s="457"/>
      <c r="CPP127" s="457"/>
      <c r="CPQ127" s="457"/>
      <c r="CPR127" s="457"/>
      <c r="CPS127" s="457"/>
      <c r="CPT127" s="457"/>
      <c r="CPU127" s="457"/>
      <c r="CPV127" s="457"/>
      <c r="CPW127" s="457"/>
      <c r="CPX127" s="457"/>
      <c r="CPY127" s="457"/>
      <c r="CPZ127" s="457"/>
      <c r="CQA127" s="457"/>
      <c r="CQB127" s="457"/>
      <c r="CQC127" s="457"/>
      <c r="CQD127" s="457"/>
      <c r="CQE127" s="457"/>
      <c r="CQF127" s="457"/>
      <c r="CQG127" s="457"/>
      <c r="CQH127" s="457"/>
      <c r="CQI127" s="457"/>
      <c r="CQJ127" s="457"/>
      <c r="CQK127" s="457"/>
      <c r="CQL127" s="457"/>
      <c r="CQM127" s="457"/>
      <c r="CQN127" s="457"/>
      <c r="CQO127" s="457"/>
      <c r="CQP127" s="457"/>
      <c r="CQQ127" s="457"/>
      <c r="CQR127" s="457"/>
      <c r="CQS127" s="457"/>
      <c r="CQT127" s="457"/>
      <c r="CQU127" s="457"/>
      <c r="CQV127" s="457"/>
      <c r="CQW127" s="457"/>
      <c r="CQX127" s="457"/>
      <c r="CQY127" s="457"/>
      <c r="CQZ127" s="457"/>
      <c r="CRA127" s="457"/>
      <c r="CRB127" s="457"/>
      <c r="CRC127" s="457"/>
      <c r="CRD127" s="457"/>
      <c r="CRE127" s="457"/>
      <c r="CRF127" s="457"/>
      <c r="CRG127" s="457"/>
      <c r="CRH127" s="457"/>
      <c r="CRI127" s="457"/>
      <c r="CRJ127" s="457"/>
      <c r="CRK127" s="457"/>
      <c r="CRL127" s="457"/>
      <c r="CRM127" s="457"/>
      <c r="CRN127" s="457"/>
      <c r="CRO127" s="457"/>
      <c r="CRP127" s="457"/>
      <c r="CRQ127" s="457"/>
      <c r="CRR127" s="457"/>
      <c r="CRS127" s="457"/>
      <c r="CRT127" s="457"/>
      <c r="CRU127" s="457"/>
      <c r="CRV127" s="457"/>
      <c r="CRW127" s="457"/>
      <c r="CRX127" s="457"/>
      <c r="CRY127" s="457"/>
      <c r="CRZ127" s="457"/>
      <c r="CSA127" s="457"/>
      <c r="CSB127" s="457"/>
      <c r="CSC127" s="457"/>
      <c r="CSD127" s="457"/>
      <c r="CSE127" s="457"/>
      <c r="CSF127" s="457"/>
      <c r="CSG127" s="457"/>
      <c r="CSH127" s="457"/>
      <c r="CSI127" s="457"/>
      <c r="CSJ127" s="457"/>
      <c r="CSK127" s="457"/>
      <c r="CSL127" s="457"/>
      <c r="CSM127" s="457"/>
      <c r="CSN127" s="457"/>
      <c r="CSO127" s="457"/>
      <c r="CSP127" s="457"/>
      <c r="CSQ127" s="457"/>
      <c r="CSR127" s="457"/>
      <c r="CSS127" s="457"/>
      <c r="CST127" s="457"/>
      <c r="CSU127" s="457"/>
      <c r="CSV127" s="457"/>
      <c r="CSW127" s="457"/>
      <c r="CSX127" s="457"/>
      <c r="CSY127" s="457"/>
      <c r="CSZ127" s="457"/>
      <c r="CTA127" s="457"/>
      <c r="CTB127" s="457"/>
      <c r="CTC127" s="457"/>
      <c r="CTD127" s="457"/>
      <c r="CTE127" s="457"/>
      <c r="CTF127" s="457"/>
      <c r="CTG127" s="457"/>
      <c r="CTH127" s="457"/>
      <c r="CTI127" s="457"/>
      <c r="CTJ127" s="457"/>
      <c r="CTK127" s="457"/>
      <c r="CTL127" s="457"/>
      <c r="CTM127" s="457"/>
      <c r="CTN127" s="457"/>
      <c r="CTO127" s="457"/>
      <c r="CTP127" s="457"/>
      <c r="CTQ127" s="457"/>
      <c r="CTR127" s="457"/>
      <c r="CTS127" s="457"/>
      <c r="CTT127" s="457"/>
      <c r="CTU127" s="457"/>
      <c r="CTV127" s="457"/>
      <c r="CTW127" s="457"/>
      <c r="CTX127" s="457"/>
      <c r="CTY127" s="457"/>
      <c r="CTZ127" s="457"/>
      <c r="CUA127" s="457"/>
      <c r="CUB127" s="457"/>
      <c r="CUC127" s="457"/>
      <c r="CUD127" s="457"/>
      <c r="CUE127" s="457"/>
      <c r="CUF127" s="457"/>
      <c r="CUG127" s="457"/>
      <c r="CUH127" s="457"/>
      <c r="CUI127" s="457"/>
      <c r="CUJ127" s="457"/>
      <c r="CUK127" s="457"/>
      <c r="CUL127" s="457"/>
      <c r="CUM127" s="457"/>
      <c r="CUN127" s="457"/>
      <c r="CUO127" s="457"/>
      <c r="CUP127" s="457"/>
      <c r="CUQ127" s="457"/>
      <c r="CUR127" s="457"/>
      <c r="CUS127" s="457"/>
      <c r="CUT127" s="457"/>
      <c r="CUU127" s="457"/>
      <c r="CUV127" s="457"/>
      <c r="CUW127" s="457"/>
      <c r="CUX127" s="457"/>
      <c r="CUY127" s="457"/>
      <c r="CUZ127" s="457"/>
      <c r="CVA127" s="457"/>
      <c r="CVB127" s="457"/>
      <c r="CVC127" s="457"/>
      <c r="CVD127" s="457"/>
      <c r="CVE127" s="457"/>
      <c r="CVF127" s="457"/>
      <c r="CVG127" s="457"/>
      <c r="CVH127" s="457"/>
      <c r="CVI127" s="457"/>
      <c r="CVJ127" s="457"/>
      <c r="CVK127" s="457"/>
      <c r="CVL127" s="457"/>
      <c r="CVM127" s="457"/>
      <c r="CVN127" s="457"/>
      <c r="CVO127" s="457"/>
      <c r="CVP127" s="457"/>
      <c r="CVQ127" s="457"/>
      <c r="CVR127" s="457"/>
      <c r="CVS127" s="457"/>
      <c r="CVT127" s="457"/>
      <c r="CVU127" s="457"/>
      <c r="CVV127" s="457"/>
      <c r="CVW127" s="457"/>
      <c r="CVX127" s="457"/>
      <c r="CVY127" s="457"/>
      <c r="CVZ127" s="457"/>
      <c r="CWA127" s="457"/>
      <c r="CWB127" s="457"/>
      <c r="CWC127" s="457"/>
      <c r="CWD127" s="457"/>
      <c r="CWE127" s="457"/>
      <c r="CWF127" s="457"/>
      <c r="CWG127" s="457"/>
      <c r="CWH127" s="457"/>
      <c r="CWI127" s="457"/>
      <c r="CWJ127" s="457"/>
      <c r="CWK127" s="457"/>
      <c r="CWL127" s="457"/>
      <c r="CWM127" s="457"/>
      <c r="CWN127" s="457"/>
      <c r="CWO127" s="457"/>
      <c r="CWP127" s="457"/>
      <c r="CWQ127" s="457"/>
      <c r="CWR127" s="457"/>
      <c r="CWS127" s="457"/>
      <c r="CWT127" s="457"/>
      <c r="CWU127" s="457"/>
      <c r="CWV127" s="457"/>
      <c r="CWW127" s="457"/>
      <c r="CWX127" s="457"/>
      <c r="CWY127" s="457"/>
      <c r="CWZ127" s="457"/>
      <c r="CXA127" s="457"/>
      <c r="CXB127" s="457"/>
      <c r="CXC127" s="457"/>
      <c r="CXD127" s="457"/>
      <c r="CXE127" s="457"/>
      <c r="CXF127" s="457"/>
      <c r="CXG127" s="457"/>
      <c r="CXH127" s="457"/>
      <c r="CXI127" s="457"/>
      <c r="CXJ127" s="457"/>
      <c r="CXK127" s="457"/>
      <c r="CXL127" s="457"/>
      <c r="CXM127" s="457"/>
      <c r="CXN127" s="457"/>
      <c r="CXO127" s="457"/>
      <c r="CXP127" s="457"/>
      <c r="CXQ127" s="457"/>
      <c r="CXR127" s="457"/>
      <c r="CXS127" s="457"/>
      <c r="CXT127" s="457"/>
      <c r="CXU127" s="457"/>
      <c r="CXV127" s="457"/>
      <c r="CXW127" s="457"/>
      <c r="CXX127" s="457"/>
      <c r="CXY127" s="457"/>
      <c r="CXZ127" s="457"/>
      <c r="CYA127" s="457"/>
      <c r="CYB127" s="457"/>
      <c r="CYC127" s="457"/>
      <c r="CYD127" s="457"/>
      <c r="CYE127" s="457"/>
      <c r="CYF127" s="457"/>
      <c r="CYG127" s="457"/>
      <c r="CYH127" s="457"/>
      <c r="CYI127" s="457"/>
      <c r="CYJ127" s="457"/>
      <c r="CYK127" s="457"/>
      <c r="CYL127" s="457"/>
      <c r="CYM127" s="457"/>
      <c r="CYN127" s="457"/>
      <c r="CYO127" s="457"/>
      <c r="CYP127" s="457"/>
      <c r="CYQ127" s="457"/>
      <c r="CYR127" s="457"/>
      <c r="CYS127" s="457"/>
      <c r="CYT127" s="457"/>
      <c r="CYU127" s="457"/>
      <c r="CYV127" s="457"/>
      <c r="CYW127" s="457"/>
      <c r="CYX127" s="457"/>
      <c r="CYY127" s="457"/>
      <c r="CYZ127" s="457"/>
      <c r="CZA127" s="457"/>
      <c r="CZB127" s="457"/>
      <c r="CZC127" s="457"/>
      <c r="CZD127" s="457"/>
      <c r="CZE127" s="457"/>
      <c r="CZF127" s="457"/>
      <c r="CZG127" s="457"/>
      <c r="CZH127" s="457"/>
      <c r="CZI127" s="457"/>
      <c r="CZJ127" s="457"/>
      <c r="CZK127" s="457"/>
      <c r="CZL127" s="457"/>
      <c r="CZM127" s="457"/>
      <c r="CZN127" s="457"/>
      <c r="CZO127" s="457"/>
      <c r="CZP127" s="457"/>
      <c r="CZQ127" s="457"/>
      <c r="CZR127" s="457"/>
      <c r="CZS127" s="457"/>
      <c r="CZT127" s="457"/>
      <c r="CZU127" s="457"/>
      <c r="CZV127" s="457"/>
      <c r="CZW127" s="457"/>
      <c r="CZX127" s="457"/>
      <c r="CZY127" s="457"/>
      <c r="CZZ127" s="457"/>
      <c r="DAA127" s="457"/>
      <c r="DAB127" s="457"/>
      <c r="DAC127" s="457"/>
      <c r="DAD127" s="457"/>
      <c r="DAE127" s="457"/>
      <c r="DAF127" s="457"/>
      <c r="DAG127" s="457"/>
      <c r="DAH127" s="457"/>
      <c r="DAI127" s="457"/>
      <c r="DAJ127" s="457"/>
      <c r="DAK127" s="457"/>
      <c r="DAL127" s="457"/>
      <c r="DAM127" s="457"/>
      <c r="DAN127" s="457"/>
      <c r="DAO127" s="457"/>
      <c r="DAP127" s="457"/>
      <c r="DAQ127" s="457"/>
      <c r="DAR127" s="457"/>
      <c r="DAS127" s="457"/>
      <c r="DAT127" s="457"/>
      <c r="DAU127" s="457"/>
      <c r="DAV127" s="457"/>
      <c r="DAW127" s="457"/>
      <c r="DAX127" s="457"/>
      <c r="DAY127" s="457"/>
      <c r="DAZ127" s="457"/>
      <c r="DBA127" s="457"/>
      <c r="DBB127" s="457"/>
      <c r="DBC127" s="457"/>
      <c r="DBD127" s="457"/>
      <c r="DBE127" s="457"/>
      <c r="DBF127" s="457"/>
      <c r="DBG127" s="457"/>
      <c r="DBH127" s="457"/>
      <c r="DBI127" s="457"/>
      <c r="DBJ127" s="457"/>
      <c r="DBK127" s="457"/>
      <c r="DBL127" s="457"/>
      <c r="DBM127" s="457"/>
      <c r="DBN127" s="457"/>
      <c r="DBO127" s="457"/>
      <c r="DBP127" s="457"/>
      <c r="DBQ127" s="457"/>
      <c r="DBR127" s="457"/>
      <c r="DBS127" s="457"/>
      <c r="DBT127" s="457"/>
      <c r="DBU127" s="457"/>
      <c r="DBV127" s="457"/>
      <c r="DBW127" s="457"/>
      <c r="DBX127" s="457"/>
      <c r="DBY127" s="457"/>
      <c r="DBZ127" s="457"/>
      <c r="DCA127" s="457"/>
      <c r="DCB127" s="457"/>
      <c r="DCC127" s="457"/>
      <c r="DCD127" s="457"/>
      <c r="DCE127" s="457"/>
      <c r="DCF127" s="457"/>
      <c r="DCG127" s="457"/>
      <c r="DCH127" s="457"/>
      <c r="DCI127" s="457"/>
      <c r="DCJ127" s="457"/>
      <c r="DCK127" s="457"/>
      <c r="DCL127" s="457"/>
      <c r="DCM127" s="457"/>
      <c r="DCN127" s="457"/>
      <c r="DCO127" s="457"/>
      <c r="DCP127" s="457"/>
      <c r="DCQ127" s="457"/>
      <c r="DCR127" s="457"/>
      <c r="DCS127" s="457"/>
      <c r="DCT127" s="457"/>
      <c r="DCU127" s="457"/>
      <c r="DCV127" s="457"/>
      <c r="DCW127" s="457"/>
      <c r="DCX127" s="457"/>
      <c r="DCY127" s="457"/>
      <c r="DCZ127" s="457"/>
      <c r="DDA127" s="457"/>
      <c r="DDB127" s="457"/>
      <c r="DDC127" s="457"/>
      <c r="DDD127" s="457"/>
      <c r="DDE127" s="457"/>
      <c r="DDF127" s="457"/>
      <c r="DDG127" s="457"/>
      <c r="DDH127" s="457"/>
      <c r="DDI127" s="457"/>
      <c r="DDJ127" s="457"/>
      <c r="DDK127" s="457"/>
      <c r="DDL127" s="457"/>
      <c r="DDM127" s="457"/>
      <c r="DDN127" s="457"/>
      <c r="DDO127" s="457"/>
      <c r="DDP127" s="457"/>
      <c r="DDQ127" s="457"/>
      <c r="DDR127" s="457"/>
      <c r="DDS127" s="457"/>
      <c r="DDT127" s="457"/>
      <c r="DDU127" s="457"/>
      <c r="DDV127" s="457"/>
      <c r="DDW127" s="457"/>
      <c r="DDX127" s="457"/>
      <c r="DDY127" s="457"/>
      <c r="DDZ127" s="457"/>
      <c r="DEA127" s="457"/>
      <c r="DEB127" s="457"/>
      <c r="DEC127" s="457"/>
      <c r="DED127" s="457"/>
      <c r="DEE127" s="457"/>
      <c r="DEF127" s="457"/>
      <c r="DEG127" s="457"/>
      <c r="DEH127" s="457"/>
      <c r="DEI127" s="457"/>
      <c r="DEJ127" s="457"/>
      <c r="DEK127" s="457"/>
      <c r="DEL127" s="457"/>
      <c r="DEM127" s="457"/>
      <c r="DEN127" s="457"/>
      <c r="DEO127" s="457"/>
      <c r="DEP127" s="457"/>
      <c r="DEQ127" s="457"/>
      <c r="DER127" s="457"/>
      <c r="DES127" s="457"/>
      <c r="DET127" s="457"/>
      <c r="DEU127" s="457"/>
      <c r="DEV127" s="457"/>
      <c r="DEW127" s="457"/>
      <c r="DEX127" s="457"/>
      <c r="DEY127" s="457"/>
      <c r="DEZ127" s="457"/>
      <c r="DFA127" s="457"/>
      <c r="DFB127" s="457"/>
      <c r="DFC127" s="457"/>
      <c r="DFD127" s="457"/>
      <c r="DFE127" s="457"/>
      <c r="DFF127" s="457"/>
      <c r="DFG127" s="457"/>
      <c r="DFH127" s="457"/>
      <c r="DFI127" s="457"/>
      <c r="DFJ127" s="457"/>
      <c r="DFK127" s="457"/>
      <c r="DFL127" s="457"/>
      <c r="DFM127" s="457"/>
      <c r="DFN127" s="457"/>
      <c r="DFO127" s="457"/>
      <c r="DFP127" s="457"/>
      <c r="DFQ127" s="457"/>
      <c r="DFR127" s="457"/>
      <c r="DFS127" s="457"/>
      <c r="DFT127" s="457"/>
      <c r="DFU127" s="457"/>
      <c r="DFV127" s="457"/>
      <c r="DFW127" s="457"/>
      <c r="DFX127" s="457"/>
      <c r="DFY127" s="457"/>
      <c r="DFZ127" s="457"/>
      <c r="DGA127" s="457"/>
      <c r="DGB127" s="457"/>
      <c r="DGC127" s="457"/>
      <c r="DGD127" s="457"/>
      <c r="DGE127" s="457"/>
      <c r="DGF127" s="457"/>
      <c r="DGG127" s="457"/>
      <c r="DGH127" s="457"/>
      <c r="DGI127" s="457"/>
      <c r="DGJ127" s="457"/>
      <c r="DGK127" s="457"/>
      <c r="DGL127" s="457"/>
      <c r="DGM127" s="457"/>
      <c r="DGN127" s="457"/>
      <c r="DGO127" s="457"/>
      <c r="DGP127" s="457"/>
      <c r="DGQ127" s="457"/>
      <c r="DGR127" s="457"/>
      <c r="DGS127" s="457"/>
      <c r="DGT127" s="457"/>
      <c r="DGU127" s="457"/>
      <c r="DGV127" s="457"/>
      <c r="DGW127" s="457"/>
      <c r="DGX127" s="457"/>
      <c r="DGY127" s="457"/>
      <c r="DGZ127" s="457"/>
      <c r="DHA127" s="457"/>
      <c r="DHB127" s="457"/>
      <c r="DHC127" s="457"/>
      <c r="DHD127" s="457"/>
      <c r="DHE127" s="457"/>
      <c r="DHF127" s="457"/>
      <c r="DHG127" s="457"/>
      <c r="DHH127" s="457"/>
      <c r="DHI127" s="457"/>
      <c r="DHJ127" s="457"/>
      <c r="DHK127" s="457"/>
      <c r="DHL127" s="457"/>
      <c r="DHM127" s="457"/>
      <c r="DHN127" s="457"/>
      <c r="DHO127" s="457"/>
      <c r="DHP127" s="457"/>
      <c r="DHQ127" s="457"/>
      <c r="DHR127" s="457"/>
      <c r="DHS127" s="457"/>
      <c r="DHT127" s="457"/>
      <c r="DHU127" s="457"/>
      <c r="DHV127" s="457"/>
      <c r="DHW127" s="457"/>
      <c r="DHX127" s="457"/>
      <c r="DHY127" s="457"/>
      <c r="DHZ127" s="457"/>
      <c r="DIA127" s="457"/>
      <c r="DIB127" s="457"/>
      <c r="DIC127" s="457"/>
      <c r="DID127" s="457"/>
      <c r="DIE127" s="457"/>
      <c r="DIF127" s="457"/>
      <c r="DIG127" s="457"/>
      <c r="DIH127" s="457"/>
      <c r="DII127" s="457"/>
      <c r="DIJ127" s="457"/>
      <c r="DIK127" s="457"/>
      <c r="DIL127" s="457"/>
      <c r="DIM127" s="457"/>
      <c r="DIN127" s="457"/>
      <c r="DIO127" s="457"/>
      <c r="DIP127" s="457"/>
      <c r="DIQ127" s="457"/>
      <c r="DIR127" s="457"/>
      <c r="DIS127" s="457"/>
      <c r="DIT127" s="457"/>
      <c r="DIU127" s="457"/>
      <c r="DIV127" s="457"/>
      <c r="DIW127" s="457"/>
      <c r="DIX127" s="457"/>
      <c r="DIY127" s="457"/>
      <c r="DIZ127" s="457"/>
      <c r="DJA127" s="457"/>
      <c r="DJB127" s="457"/>
      <c r="DJC127" s="457"/>
      <c r="DJD127" s="457"/>
      <c r="DJE127" s="457"/>
      <c r="DJF127" s="457"/>
      <c r="DJG127" s="457"/>
      <c r="DJH127" s="457"/>
      <c r="DJI127" s="457"/>
      <c r="DJJ127" s="457"/>
      <c r="DJK127" s="457"/>
      <c r="DJL127" s="457"/>
      <c r="DJM127" s="457"/>
      <c r="DJN127" s="457"/>
      <c r="DJO127" s="457"/>
      <c r="DJP127" s="457"/>
      <c r="DJQ127" s="457"/>
      <c r="DJR127" s="457"/>
      <c r="DJS127" s="457"/>
      <c r="DJT127" s="457"/>
      <c r="DJU127" s="457"/>
      <c r="DJV127" s="457"/>
      <c r="DJW127" s="457"/>
      <c r="DJX127" s="457"/>
      <c r="DJY127" s="457"/>
      <c r="DJZ127" s="457"/>
      <c r="DKA127" s="457"/>
      <c r="DKB127" s="457"/>
      <c r="DKC127" s="457"/>
      <c r="DKD127" s="457"/>
      <c r="DKE127" s="457"/>
      <c r="DKF127" s="457"/>
      <c r="DKG127" s="457"/>
      <c r="DKH127" s="457"/>
      <c r="DKI127" s="457"/>
      <c r="DKJ127" s="457"/>
      <c r="DKK127" s="457"/>
      <c r="DKL127" s="457"/>
      <c r="DKM127" s="457"/>
      <c r="DKN127" s="457"/>
      <c r="DKO127" s="457"/>
      <c r="DKP127" s="457"/>
      <c r="DKQ127" s="457"/>
      <c r="DKR127" s="457"/>
      <c r="DKS127" s="457"/>
      <c r="DKT127" s="457"/>
      <c r="DKU127" s="457"/>
      <c r="DKV127" s="457"/>
      <c r="DKW127" s="457"/>
      <c r="DKX127" s="457"/>
      <c r="DKY127" s="457"/>
      <c r="DKZ127" s="457"/>
      <c r="DLA127" s="457"/>
      <c r="DLB127" s="457"/>
      <c r="DLC127" s="457"/>
      <c r="DLD127" s="457"/>
      <c r="DLE127" s="457"/>
      <c r="DLF127" s="457"/>
      <c r="DLG127" s="457"/>
      <c r="DLH127" s="457"/>
      <c r="DLI127" s="457"/>
      <c r="DLJ127" s="457"/>
      <c r="DLK127" s="457"/>
      <c r="DLL127" s="457"/>
      <c r="DLM127" s="457"/>
      <c r="DLN127" s="457"/>
      <c r="DLO127" s="457"/>
      <c r="DLP127" s="457"/>
      <c r="DLQ127" s="457"/>
      <c r="DLR127" s="457"/>
      <c r="DLS127" s="457"/>
      <c r="DLT127" s="457"/>
      <c r="DLU127" s="457"/>
      <c r="DLV127" s="457"/>
      <c r="DLW127" s="457"/>
      <c r="DLX127" s="457"/>
      <c r="DLY127" s="457"/>
      <c r="DLZ127" s="457"/>
      <c r="DMA127" s="457"/>
      <c r="DMB127" s="457"/>
      <c r="DMC127" s="457"/>
      <c r="DMD127" s="457"/>
      <c r="DME127" s="457"/>
      <c r="DMF127" s="457"/>
      <c r="DMG127" s="457"/>
      <c r="DMH127" s="457"/>
      <c r="DMI127" s="457"/>
      <c r="DMJ127" s="457"/>
      <c r="DMK127" s="457"/>
      <c r="DML127" s="457"/>
      <c r="DMM127" s="457"/>
      <c r="DMN127" s="457"/>
      <c r="DMO127" s="457"/>
      <c r="DMP127" s="457"/>
      <c r="DMQ127" s="457"/>
      <c r="DMR127" s="457"/>
      <c r="DMS127" s="457"/>
      <c r="DMT127" s="457"/>
      <c r="DMU127" s="457"/>
      <c r="DMV127" s="457"/>
      <c r="DMW127" s="457"/>
      <c r="DMX127" s="457"/>
      <c r="DMY127" s="457"/>
      <c r="DMZ127" s="457"/>
      <c r="DNA127" s="457"/>
      <c r="DNB127" s="457"/>
      <c r="DNC127" s="457"/>
      <c r="DND127" s="457"/>
      <c r="DNE127" s="457"/>
      <c r="DNF127" s="457"/>
      <c r="DNG127" s="457"/>
      <c r="DNH127" s="457"/>
      <c r="DNI127" s="457"/>
      <c r="DNJ127" s="457"/>
      <c r="DNK127" s="457"/>
      <c r="DNL127" s="457"/>
      <c r="DNM127" s="457"/>
      <c r="DNN127" s="457"/>
      <c r="DNO127" s="457"/>
      <c r="DNP127" s="457"/>
      <c r="DNQ127" s="457"/>
      <c r="DNR127" s="457"/>
      <c r="DNS127" s="457"/>
      <c r="DNT127" s="457"/>
      <c r="DNU127" s="457"/>
      <c r="DNV127" s="457"/>
      <c r="DNW127" s="457"/>
      <c r="DNX127" s="457"/>
      <c r="DNY127" s="457"/>
      <c r="DNZ127" s="457"/>
      <c r="DOA127" s="457"/>
      <c r="DOB127" s="457"/>
      <c r="DOC127" s="457"/>
      <c r="DOD127" s="457"/>
      <c r="DOE127" s="457"/>
      <c r="DOF127" s="457"/>
      <c r="DOG127" s="457"/>
      <c r="DOH127" s="457"/>
      <c r="DOI127" s="457"/>
      <c r="DOJ127" s="457"/>
      <c r="DOK127" s="457"/>
      <c r="DOL127" s="457"/>
      <c r="DOM127" s="457"/>
      <c r="DON127" s="457"/>
      <c r="DOO127" s="457"/>
      <c r="DOP127" s="457"/>
      <c r="DOQ127" s="457"/>
      <c r="DOR127" s="457"/>
      <c r="DOS127" s="457"/>
      <c r="DOT127" s="457"/>
      <c r="DOU127" s="457"/>
      <c r="DOV127" s="457"/>
      <c r="DOW127" s="457"/>
      <c r="DOX127" s="457"/>
      <c r="DOY127" s="457"/>
      <c r="DOZ127" s="457"/>
      <c r="DPA127" s="457"/>
      <c r="DPB127" s="457"/>
      <c r="DPC127" s="457"/>
      <c r="DPD127" s="457"/>
      <c r="DPE127" s="457"/>
      <c r="DPF127" s="457"/>
      <c r="DPG127" s="457"/>
      <c r="DPH127" s="457"/>
      <c r="DPI127" s="457"/>
      <c r="DPJ127" s="457"/>
      <c r="DPK127" s="457"/>
      <c r="DPL127" s="457"/>
      <c r="DPM127" s="457"/>
      <c r="DPN127" s="457"/>
      <c r="DPO127" s="457"/>
      <c r="DPP127" s="457"/>
      <c r="DPQ127" s="457"/>
      <c r="DPR127" s="457"/>
      <c r="DPS127" s="457"/>
      <c r="DPT127" s="457"/>
      <c r="DPU127" s="457"/>
      <c r="DPV127" s="457"/>
      <c r="DPW127" s="457"/>
      <c r="DPX127" s="457"/>
      <c r="DPY127" s="457"/>
      <c r="DPZ127" s="457"/>
      <c r="DQA127" s="457"/>
      <c r="DQB127" s="457"/>
      <c r="DQC127" s="457"/>
      <c r="DQD127" s="457"/>
      <c r="DQE127" s="457"/>
      <c r="DQF127" s="457"/>
      <c r="DQG127" s="457"/>
      <c r="DQH127" s="457"/>
      <c r="DQI127" s="457"/>
      <c r="DQJ127" s="457"/>
      <c r="DQK127" s="457"/>
      <c r="DQL127" s="457"/>
      <c r="DQM127" s="457"/>
      <c r="DQN127" s="457"/>
      <c r="DQO127" s="457"/>
      <c r="DQP127" s="457"/>
      <c r="DQQ127" s="457"/>
      <c r="DQR127" s="457"/>
      <c r="DQS127" s="457"/>
      <c r="DQT127" s="457"/>
      <c r="DQU127" s="457"/>
      <c r="DQV127" s="457"/>
      <c r="DQW127" s="457"/>
      <c r="DQX127" s="457"/>
      <c r="DQY127" s="457"/>
      <c r="DQZ127" s="457"/>
      <c r="DRA127" s="457"/>
      <c r="DRB127" s="457"/>
      <c r="DRC127" s="457"/>
      <c r="DRD127" s="457"/>
      <c r="DRE127" s="457"/>
      <c r="DRF127" s="457"/>
      <c r="DRG127" s="457"/>
      <c r="DRH127" s="457"/>
      <c r="DRI127" s="457"/>
      <c r="DRJ127" s="457"/>
      <c r="DRK127" s="457"/>
      <c r="DRL127" s="457"/>
      <c r="DRM127" s="457"/>
      <c r="DRN127" s="457"/>
      <c r="DRO127" s="457"/>
      <c r="DRP127" s="457"/>
      <c r="DRQ127" s="457"/>
      <c r="DRR127" s="457"/>
      <c r="DRS127" s="457"/>
      <c r="DRT127" s="457"/>
      <c r="DRU127" s="457"/>
      <c r="DRV127" s="457"/>
      <c r="DRW127" s="457"/>
      <c r="DRX127" s="457"/>
      <c r="DRY127" s="457"/>
      <c r="DRZ127" s="457"/>
      <c r="DSA127" s="457"/>
      <c r="DSB127" s="457"/>
      <c r="DSC127" s="457"/>
      <c r="DSD127" s="457"/>
      <c r="DSE127" s="457"/>
      <c r="DSF127" s="457"/>
      <c r="DSG127" s="457"/>
      <c r="DSH127" s="457"/>
      <c r="DSI127" s="457"/>
      <c r="DSJ127" s="457"/>
      <c r="DSK127" s="457"/>
      <c r="DSL127" s="457"/>
      <c r="DSM127" s="457"/>
      <c r="DSN127" s="457"/>
      <c r="DSO127" s="457"/>
      <c r="DSP127" s="457"/>
      <c r="DSQ127" s="457"/>
      <c r="DSR127" s="457"/>
      <c r="DSS127" s="457"/>
      <c r="DST127" s="457"/>
      <c r="DSU127" s="457"/>
      <c r="DSV127" s="457"/>
      <c r="DSW127" s="457"/>
      <c r="DSX127" s="457"/>
      <c r="DSY127" s="457"/>
      <c r="DSZ127" s="457"/>
      <c r="DTA127" s="457"/>
      <c r="DTB127" s="457"/>
      <c r="DTC127" s="457"/>
      <c r="DTD127" s="457"/>
      <c r="DTE127" s="457"/>
      <c r="DTF127" s="457"/>
      <c r="DTG127" s="457"/>
      <c r="DTH127" s="457"/>
      <c r="DTI127" s="457"/>
      <c r="DTJ127" s="457"/>
      <c r="DTK127" s="457"/>
      <c r="DTL127" s="457"/>
      <c r="DTM127" s="457"/>
      <c r="DTN127" s="457"/>
      <c r="DTO127" s="457"/>
      <c r="DTP127" s="457"/>
      <c r="DTQ127" s="457"/>
      <c r="DTR127" s="457"/>
      <c r="DTS127" s="457"/>
      <c r="DTT127" s="457"/>
      <c r="DTU127" s="457"/>
      <c r="DTV127" s="457"/>
      <c r="DTW127" s="457"/>
      <c r="DTX127" s="457"/>
      <c r="DTY127" s="457"/>
      <c r="DTZ127" s="457"/>
      <c r="DUA127" s="457"/>
      <c r="DUB127" s="457"/>
      <c r="DUC127" s="457"/>
      <c r="DUD127" s="457"/>
      <c r="DUE127" s="457"/>
      <c r="DUF127" s="457"/>
      <c r="DUG127" s="457"/>
      <c r="DUH127" s="457"/>
      <c r="DUI127" s="457"/>
      <c r="DUJ127" s="457"/>
      <c r="DUK127" s="457"/>
      <c r="DUL127" s="457"/>
      <c r="DUM127" s="457"/>
      <c r="DUN127" s="457"/>
      <c r="DUO127" s="457"/>
      <c r="DUP127" s="457"/>
      <c r="DUQ127" s="457"/>
      <c r="DUR127" s="457"/>
      <c r="DUS127" s="457"/>
      <c r="DUT127" s="457"/>
      <c r="DUU127" s="457"/>
      <c r="DUV127" s="457"/>
      <c r="DUW127" s="457"/>
      <c r="DUX127" s="457"/>
      <c r="DUY127" s="457"/>
      <c r="DUZ127" s="457"/>
      <c r="DVA127" s="457"/>
      <c r="DVB127" s="457"/>
      <c r="DVC127" s="457"/>
      <c r="DVD127" s="457"/>
      <c r="DVE127" s="457"/>
      <c r="DVF127" s="457"/>
      <c r="DVG127" s="457"/>
      <c r="DVH127" s="457"/>
      <c r="DVI127" s="457"/>
      <c r="DVJ127" s="457"/>
      <c r="DVK127" s="457"/>
      <c r="DVL127" s="457"/>
      <c r="DVM127" s="457"/>
      <c r="DVN127" s="457"/>
      <c r="DVO127" s="457"/>
      <c r="DVP127" s="457"/>
      <c r="DVQ127" s="457"/>
      <c r="DVR127" s="457"/>
      <c r="DVS127" s="457"/>
      <c r="DVT127" s="457"/>
      <c r="DVU127" s="457"/>
      <c r="DVV127" s="457"/>
      <c r="DVW127" s="457"/>
      <c r="DVX127" s="457"/>
      <c r="DVY127" s="457"/>
      <c r="DVZ127" s="457"/>
      <c r="DWA127" s="457"/>
      <c r="DWB127" s="457"/>
      <c r="DWC127" s="457"/>
      <c r="DWD127" s="457"/>
      <c r="DWE127" s="457"/>
      <c r="DWF127" s="457"/>
      <c r="DWG127" s="457"/>
      <c r="DWH127" s="457"/>
      <c r="DWI127" s="457"/>
      <c r="DWJ127" s="457"/>
      <c r="DWK127" s="457"/>
      <c r="DWL127" s="457"/>
      <c r="DWM127" s="457"/>
      <c r="DWN127" s="457"/>
      <c r="DWO127" s="457"/>
      <c r="DWP127" s="457"/>
      <c r="DWQ127" s="457"/>
      <c r="DWR127" s="457"/>
      <c r="DWS127" s="457"/>
      <c r="DWT127" s="457"/>
      <c r="DWU127" s="457"/>
      <c r="DWV127" s="457"/>
      <c r="DWW127" s="457"/>
      <c r="DWX127" s="457"/>
      <c r="DWY127" s="457"/>
      <c r="DWZ127" s="457"/>
      <c r="DXA127" s="457"/>
      <c r="DXB127" s="457"/>
      <c r="DXC127" s="457"/>
      <c r="DXD127" s="457"/>
      <c r="DXE127" s="457"/>
      <c r="DXF127" s="457"/>
      <c r="DXG127" s="457"/>
      <c r="DXH127" s="457"/>
      <c r="DXI127" s="457"/>
      <c r="DXJ127" s="457"/>
      <c r="DXK127" s="457"/>
      <c r="DXL127" s="457"/>
      <c r="DXM127" s="457"/>
      <c r="DXN127" s="457"/>
      <c r="DXO127" s="457"/>
      <c r="DXP127" s="457"/>
      <c r="DXQ127" s="457"/>
      <c r="DXR127" s="457"/>
      <c r="DXS127" s="457"/>
      <c r="DXT127" s="457"/>
      <c r="DXU127" s="457"/>
      <c r="DXV127" s="457"/>
      <c r="DXW127" s="457"/>
      <c r="DXX127" s="457"/>
      <c r="DXY127" s="457"/>
      <c r="DXZ127" s="457"/>
      <c r="DYA127" s="457"/>
      <c r="DYB127" s="457"/>
      <c r="DYC127" s="457"/>
      <c r="DYD127" s="457"/>
      <c r="DYE127" s="457"/>
      <c r="DYF127" s="457"/>
      <c r="DYG127" s="457"/>
      <c r="DYH127" s="457"/>
      <c r="DYI127" s="457"/>
      <c r="DYJ127" s="457"/>
      <c r="DYK127" s="457"/>
      <c r="DYL127" s="457"/>
      <c r="DYM127" s="457"/>
      <c r="DYN127" s="457"/>
      <c r="DYO127" s="457"/>
      <c r="DYP127" s="457"/>
      <c r="DYQ127" s="457"/>
      <c r="DYR127" s="457"/>
      <c r="DYS127" s="457"/>
      <c r="DYT127" s="457"/>
      <c r="DYU127" s="457"/>
      <c r="DYV127" s="457"/>
      <c r="DYW127" s="457"/>
      <c r="DYX127" s="457"/>
      <c r="DYY127" s="457"/>
      <c r="DYZ127" s="457"/>
      <c r="DZA127" s="457"/>
      <c r="DZB127" s="457"/>
      <c r="DZC127" s="457"/>
      <c r="DZD127" s="457"/>
      <c r="DZE127" s="457"/>
      <c r="DZF127" s="457"/>
      <c r="DZG127" s="457"/>
      <c r="DZH127" s="457"/>
      <c r="DZI127" s="457"/>
      <c r="DZJ127" s="457"/>
      <c r="DZK127" s="457"/>
      <c r="DZL127" s="457"/>
      <c r="DZM127" s="457"/>
      <c r="DZN127" s="457"/>
      <c r="DZO127" s="457"/>
      <c r="DZP127" s="457"/>
      <c r="DZQ127" s="457"/>
      <c r="DZR127" s="457"/>
      <c r="DZS127" s="457"/>
      <c r="DZT127" s="457"/>
      <c r="DZU127" s="457"/>
      <c r="DZV127" s="457"/>
      <c r="DZW127" s="457"/>
      <c r="DZX127" s="457"/>
      <c r="DZY127" s="457"/>
      <c r="DZZ127" s="457"/>
      <c r="EAA127" s="457"/>
      <c r="EAB127" s="457"/>
      <c r="EAC127" s="457"/>
      <c r="EAD127" s="457"/>
      <c r="EAE127" s="457"/>
      <c r="EAF127" s="457"/>
      <c r="EAG127" s="457"/>
      <c r="EAH127" s="457"/>
      <c r="EAI127" s="457"/>
      <c r="EAJ127" s="457"/>
      <c r="EAK127" s="457"/>
      <c r="EAL127" s="457"/>
      <c r="EAM127" s="457"/>
      <c r="EAN127" s="457"/>
      <c r="EAO127" s="457"/>
      <c r="EAP127" s="457"/>
      <c r="EAQ127" s="457"/>
      <c r="EAR127" s="457"/>
      <c r="EAS127" s="457"/>
      <c r="EAT127" s="457"/>
      <c r="EAU127" s="457"/>
      <c r="EAV127" s="457"/>
      <c r="EAW127" s="457"/>
      <c r="EAX127" s="457"/>
      <c r="EAY127" s="457"/>
      <c r="EAZ127" s="457"/>
      <c r="EBA127" s="457"/>
      <c r="EBB127" s="457"/>
      <c r="EBC127" s="457"/>
      <c r="EBD127" s="457"/>
      <c r="EBE127" s="457"/>
      <c r="EBF127" s="457"/>
      <c r="EBG127" s="457"/>
      <c r="EBH127" s="457"/>
      <c r="EBI127" s="457"/>
      <c r="EBJ127" s="457"/>
      <c r="EBK127" s="457"/>
      <c r="EBL127" s="457"/>
      <c r="EBM127" s="457"/>
      <c r="EBN127" s="457"/>
      <c r="EBO127" s="457"/>
      <c r="EBP127" s="457"/>
      <c r="EBQ127" s="457"/>
      <c r="EBR127" s="457"/>
      <c r="EBS127" s="457"/>
      <c r="EBT127" s="457"/>
      <c r="EBU127" s="457"/>
      <c r="EBV127" s="457"/>
      <c r="EBW127" s="457"/>
      <c r="EBX127" s="457"/>
      <c r="EBY127" s="457"/>
      <c r="EBZ127" s="457"/>
      <c r="ECA127" s="457"/>
      <c r="ECB127" s="457"/>
      <c r="ECC127" s="457"/>
      <c r="ECD127" s="457"/>
      <c r="ECE127" s="457"/>
      <c r="ECF127" s="457"/>
      <c r="ECG127" s="457"/>
      <c r="ECH127" s="457"/>
      <c r="ECI127" s="457"/>
      <c r="ECJ127" s="457"/>
      <c r="ECK127" s="457"/>
      <c r="ECL127" s="457"/>
      <c r="ECM127" s="457"/>
      <c r="ECN127" s="457"/>
      <c r="ECO127" s="457"/>
      <c r="ECP127" s="457"/>
      <c r="ECQ127" s="457"/>
      <c r="ECR127" s="457"/>
      <c r="ECS127" s="457"/>
      <c r="ECT127" s="457"/>
      <c r="ECU127" s="457"/>
      <c r="ECV127" s="457"/>
      <c r="ECW127" s="457"/>
      <c r="ECX127" s="457"/>
      <c r="ECY127" s="457"/>
      <c r="ECZ127" s="457"/>
      <c r="EDA127" s="457"/>
      <c r="EDB127" s="457"/>
      <c r="EDC127" s="457"/>
      <c r="EDD127" s="457"/>
      <c r="EDE127" s="457"/>
      <c r="EDF127" s="457"/>
      <c r="EDG127" s="457"/>
      <c r="EDH127" s="457"/>
      <c r="EDI127" s="457"/>
      <c r="EDJ127" s="457"/>
      <c r="EDK127" s="457"/>
      <c r="EDL127" s="457"/>
      <c r="EDM127" s="457"/>
      <c r="EDN127" s="457"/>
      <c r="EDO127" s="457"/>
      <c r="EDP127" s="457"/>
      <c r="EDQ127" s="457"/>
      <c r="EDR127" s="457"/>
      <c r="EDS127" s="457"/>
      <c r="EDT127" s="457"/>
      <c r="EDU127" s="457"/>
      <c r="EDV127" s="457"/>
      <c r="EDW127" s="457"/>
      <c r="EDX127" s="457"/>
      <c r="EDY127" s="457"/>
      <c r="EDZ127" s="457"/>
      <c r="EEA127" s="457"/>
      <c r="EEB127" s="457"/>
      <c r="EEC127" s="457"/>
      <c r="EED127" s="457"/>
      <c r="EEE127" s="457"/>
      <c r="EEF127" s="457"/>
      <c r="EEG127" s="457"/>
      <c r="EEH127" s="457"/>
      <c r="EEI127" s="457"/>
      <c r="EEJ127" s="457"/>
      <c r="EEK127" s="457"/>
      <c r="EEL127" s="457"/>
      <c r="EEM127" s="457"/>
      <c r="EEN127" s="457"/>
      <c r="EEO127" s="457"/>
      <c r="EEP127" s="457"/>
      <c r="EEQ127" s="457"/>
      <c r="EER127" s="457"/>
      <c r="EES127" s="457"/>
      <c r="EET127" s="457"/>
      <c r="EEU127" s="457"/>
      <c r="EEV127" s="457"/>
      <c r="EEW127" s="457"/>
      <c r="EEX127" s="457"/>
      <c r="EEY127" s="457"/>
      <c r="EEZ127" s="457"/>
      <c r="EFA127" s="457"/>
      <c r="EFB127" s="457"/>
      <c r="EFC127" s="457"/>
      <c r="EFD127" s="457"/>
      <c r="EFE127" s="457"/>
      <c r="EFF127" s="457"/>
      <c r="EFG127" s="457"/>
      <c r="EFH127" s="457"/>
      <c r="EFI127" s="457"/>
      <c r="EFJ127" s="457"/>
      <c r="EFK127" s="457"/>
      <c r="EFL127" s="457"/>
      <c r="EFM127" s="457"/>
      <c r="EFN127" s="457"/>
      <c r="EFO127" s="457"/>
      <c r="EFP127" s="457"/>
      <c r="EFQ127" s="457"/>
      <c r="EFR127" s="457"/>
      <c r="EFS127" s="457"/>
      <c r="EFT127" s="457"/>
      <c r="EFU127" s="457"/>
      <c r="EFV127" s="457"/>
      <c r="EFW127" s="457"/>
      <c r="EFX127" s="457"/>
      <c r="EFY127" s="457"/>
      <c r="EFZ127" s="457"/>
      <c r="EGA127" s="457"/>
      <c r="EGB127" s="457"/>
      <c r="EGC127" s="457"/>
      <c r="EGD127" s="457"/>
      <c r="EGE127" s="457"/>
      <c r="EGF127" s="457"/>
      <c r="EGG127" s="457"/>
      <c r="EGH127" s="457"/>
      <c r="EGI127" s="457"/>
      <c r="EGJ127" s="457"/>
      <c r="EGK127" s="457"/>
      <c r="EGL127" s="457"/>
      <c r="EGM127" s="457"/>
      <c r="EGN127" s="457"/>
      <c r="EGO127" s="457"/>
      <c r="EGP127" s="457"/>
      <c r="EGQ127" s="457"/>
      <c r="EGR127" s="457"/>
      <c r="EGS127" s="457"/>
      <c r="EGT127" s="457"/>
      <c r="EGU127" s="457"/>
      <c r="EGV127" s="457"/>
      <c r="EGW127" s="457"/>
      <c r="EGX127" s="457"/>
      <c r="EGY127" s="457"/>
      <c r="EGZ127" s="457"/>
      <c r="EHA127" s="457"/>
      <c r="EHB127" s="457"/>
      <c r="EHC127" s="457"/>
      <c r="EHD127" s="457"/>
      <c r="EHE127" s="457"/>
      <c r="EHF127" s="457"/>
      <c r="EHG127" s="457"/>
      <c r="EHH127" s="457"/>
      <c r="EHI127" s="457"/>
      <c r="EHJ127" s="457"/>
      <c r="EHK127" s="457"/>
      <c r="EHL127" s="457"/>
      <c r="EHM127" s="457"/>
      <c r="EHN127" s="457"/>
      <c r="EHO127" s="457"/>
      <c r="EHP127" s="457"/>
      <c r="EHQ127" s="457"/>
      <c r="EHR127" s="457"/>
      <c r="EHS127" s="457"/>
      <c r="EHT127" s="457"/>
      <c r="EHU127" s="457"/>
      <c r="EHV127" s="457"/>
      <c r="EHW127" s="457"/>
      <c r="EHX127" s="457"/>
      <c r="EHY127" s="457"/>
      <c r="EHZ127" s="457"/>
      <c r="EIA127" s="457"/>
      <c r="EIB127" s="457"/>
      <c r="EIC127" s="457"/>
      <c r="EID127" s="457"/>
      <c r="EIE127" s="457"/>
      <c r="EIF127" s="457"/>
      <c r="EIG127" s="457"/>
      <c r="EIH127" s="457"/>
      <c r="EII127" s="457"/>
      <c r="EIJ127" s="457"/>
      <c r="EIK127" s="457"/>
      <c r="EIL127" s="457"/>
      <c r="EIM127" s="457"/>
      <c r="EIN127" s="457"/>
      <c r="EIO127" s="457"/>
      <c r="EIP127" s="457"/>
      <c r="EIQ127" s="457"/>
      <c r="EIR127" s="457"/>
      <c r="EIS127" s="457"/>
      <c r="EIT127" s="457"/>
      <c r="EIU127" s="457"/>
      <c r="EIV127" s="457"/>
      <c r="EIW127" s="457"/>
      <c r="EIX127" s="457"/>
      <c r="EIY127" s="457"/>
      <c r="EIZ127" s="457"/>
      <c r="EJA127" s="457"/>
      <c r="EJB127" s="457"/>
      <c r="EJC127" s="457"/>
      <c r="EJD127" s="457"/>
      <c r="EJE127" s="457"/>
      <c r="EJF127" s="457"/>
      <c r="EJG127" s="457"/>
      <c r="EJH127" s="457"/>
      <c r="EJI127" s="457"/>
      <c r="EJJ127" s="457"/>
      <c r="EJK127" s="457"/>
      <c r="EJL127" s="457"/>
      <c r="EJM127" s="457"/>
      <c r="EJN127" s="457"/>
      <c r="EJO127" s="457"/>
      <c r="EJP127" s="457"/>
      <c r="EJQ127" s="457"/>
      <c r="EJR127" s="457"/>
      <c r="EJS127" s="457"/>
      <c r="EJT127" s="457"/>
      <c r="EJU127" s="457"/>
      <c r="EJV127" s="457"/>
      <c r="EJW127" s="457"/>
      <c r="EJX127" s="457"/>
      <c r="EJY127" s="457"/>
      <c r="EJZ127" s="457"/>
      <c r="EKA127" s="457"/>
      <c r="EKB127" s="457"/>
      <c r="EKC127" s="457"/>
      <c r="EKD127" s="457"/>
      <c r="EKE127" s="457"/>
      <c r="EKF127" s="457"/>
      <c r="EKG127" s="457"/>
      <c r="EKH127" s="457"/>
      <c r="EKI127" s="457"/>
      <c r="EKJ127" s="457"/>
      <c r="EKK127" s="457"/>
      <c r="EKL127" s="457"/>
      <c r="EKM127" s="457"/>
      <c r="EKN127" s="457"/>
      <c r="EKO127" s="457"/>
      <c r="EKP127" s="457"/>
      <c r="EKQ127" s="457"/>
      <c r="EKR127" s="457"/>
      <c r="EKS127" s="457"/>
      <c r="EKT127" s="457"/>
      <c r="EKU127" s="457"/>
      <c r="EKV127" s="457"/>
      <c r="EKW127" s="457"/>
      <c r="EKX127" s="457"/>
      <c r="EKY127" s="457"/>
      <c r="EKZ127" s="457"/>
      <c r="ELA127" s="457"/>
      <c r="ELB127" s="457"/>
      <c r="ELC127" s="457"/>
      <c r="ELD127" s="457"/>
      <c r="ELE127" s="457"/>
      <c r="ELF127" s="457"/>
      <c r="ELG127" s="457"/>
      <c r="ELH127" s="457"/>
      <c r="ELI127" s="457"/>
      <c r="ELJ127" s="457"/>
      <c r="ELK127" s="457"/>
      <c r="ELL127" s="457"/>
      <c r="ELM127" s="457"/>
      <c r="ELN127" s="457"/>
      <c r="ELO127" s="457"/>
      <c r="ELP127" s="457"/>
      <c r="ELQ127" s="457"/>
      <c r="ELR127" s="457"/>
      <c r="ELS127" s="457"/>
      <c r="ELT127" s="457"/>
      <c r="ELU127" s="457"/>
      <c r="ELV127" s="457"/>
      <c r="ELW127" s="457"/>
      <c r="ELX127" s="457"/>
      <c r="ELY127" s="457"/>
      <c r="ELZ127" s="457"/>
      <c r="EMA127" s="457"/>
      <c r="EMB127" s="457"/>
      <c r="EMC127" s="457"/>
      <c r="EMD127" s="457"/>
      <c r="EME127" s="457"/>
      <c r="EMF127" s="457"/>
      <c r="EMG127" s="457"/>
      <c r="EMH127" s="457"/>
      <c r="EMI127" s="457"/>
      <c r="EMJ127" s="457"/>
      <c r="EMK127" s="457"/>
      <c r="EML127" s="457"/>
      <c r="EMM127" s="457"/>
      <c r="EMN127" s="457"/>
      <c r="EMO127" s="457"/>
      <c r="EMP127" s="457"/>
      <c r="EMQ127" s="457"/>
      <c r="EMR127" s="457"/>
      <c r="EMS127" s="457"/>
      <c r="EMT127" s="457"/>
      <c r="EMU127" s="457"/>
      <c r="EMV127" s="457"/>
      <c r="EMW127" s="457"/>
      <c r="EMX127" s="457"/>
      <c r="EMY127" s="457"/>
      <c r="EMZ127" s="457"/>
      <c r="ENA127" s="457"/>
      <c r="ENB127" s="457"/>
      <c r="ENC127" s="457"/>
      <c r="END127" s="457"/>
      <c r="ENE127" s="457"/>
      <c r="ENF127" s="457"/>
      <c r="ENG127" s="457"/>
      <c r="ENH127" s="457"/>
      <c r="ENI127" s="457"/>
      <c r="ENJ127" s="457"/>
      <c r="ENK127" s="457"/>
      <c r="ENL127" s="457"/>
      <c r="ENM127" s="457"/>
      <c r="ENN127" s="457"/>
      <c r="ENO127" s="457"/>
      <c r="ENP127" s="457"/>
      <c r="ENQ127" s="457"/>
      <c r="ENR127" s="457"/>
      <c r="ENS127" s="457"/>
      <c r="ENT127" s="457"/>
      <c r="ENU127" s="457"/>
      <c r="ENV127" s="457"/>
      <c r="ENW127" s="457"/>
      <c r="ENX127" s="457"/>
      <c r="ENY127" s="457"/>
      <c r="ENZ127" s="457"/>
      <c r="EOA127" s="457"/>
      <c r="EOB127" s="457"/>
      <c r="EOC127" s="457"/>
      <c r="EOD127" s="457"/>
      <c r="EOE127" s="457"/>
      <c r="EOF127" s="457"/>
      <c r="EOG127" s="457"/>
      <c r="EOH127" s="457"/>
      <c r="EOI127" s="457"/>
      <c r="EOJ127" s="457"/>
      <c r="EOK127" s="457"/>
      <c r="EOL127" s="457"/>
      <c r="EOM127" s="457"/>
      <c r="EON127" s="457"/>
      <c r="EOO127" s="457"/>
      <c r="EOP127" s="457"/>
      <c r="EOQ127" s="457"/>
      <c r="EOR127" s="457"/>
      <c r="EOS127" s="457"/>
      <c r="EOT127" s="457"/>
      <c r="EOU127" s="457"/>
      <c r="EOV127" s="457"/>
      <c r="EOW127" s="457"/>
      <c r="EOX127" s="457"/>
      <c r="EOY127" s="457"/>
      <c r="EOZ127" s="457"/>
      <c r="EPA127" s="457"/>
      <c r="EPB127" s="457"/>
      <c r="EPC127" s="457"/>
      <c r="EPD127" s="457"/>
      <c r="EPE127" s="457"/>
      <c r="EPF127" s="457"/>
      <c r="EPG127" s="457"/>
      <c r="EPH127" s="457"/>
      <c r="EPI127" s="457"/>
      <c r="EPJ127" s="457"/>
      <c r="EPK127" s="457"/>
      <c r="EPL127" s="457"/>
      <c r="EPM127" s="457"/>
      <c r="EPN127" s="457"/>
      <c r="EPO127" s="457"/>
      <c r="EPP127" s="457"/>
      <c r="EPQ127" s="457"/>
      <c r="EPR127" s="457"/>
      <c r="EPS127" s="457"/>
      <c r="EPT127" s="457"/>
      <c r="EPU127" s="457"/>
      <c r="EPV127" s="457"/>
      <c r="EPW127" s="457"/>
      <c r="EPX127" s="457"/>
      <c r="EPY127" s="457"/>
      <c r="EPZ127" s="457"/>
      <c r="EQA127" s="457"/>
      <c r="EQB127" s="457"/>
      <c r="EQC127" s="457"/>
      <c r="EQD127" s="457"/>
      <c r="EQE127" s="457"/>
      <c r="EQF127" s="457"/>
      <c r="EQG127" s="457"/>
      <c r="EQH127" s="457"/>
      <c r="EQI127" s="457"/>
      <c r="EQJ127" s="457"/>
      <c r="EQK127" s="457"/>
      <c r="EQL127" s="457"/>
      <c r="EQM127" s="457"/>
      <c r="EQN127" s="457"/>
      <c r="EQO127" s="457"/>
      <c r="EQP127" s="457"/>
      <c r="EQQ127" s="457"/>
      <c r="EQR127" s="457"/>
      <c r="EQS127" s="457"/>
      <c r="EQT127" s="457"/>
      <c r="EQU127" s="457"/>
      <c r="EQV127" s="457"/>
      <c r="EQW127" s="457"/>
      <c r="EQX127" s="457"/>
      <c r="EQY127" s="457"/>
      <c r="EQZ127" s="457"/>
      <c r="ERA127" s="457"/>
      <c r="ERB127" s="457"/>
      <c r="ERC127" s="457"/>
      <c r="ERD127" s="457"/>
      <c r="ERE127" s="457"/>
      <c r="ERF127" s="457"/>
      <c r="ERG127" s="457"/>
      <c r="ERH127" s="457"/>
      <c r="ERI127" s="457"/>
      <c r="ERJ127" s="457"/>
      <c r="ERK127" s="457"/>
      <c r="ERL127" s="457"/>
      <c r="ERM127" s="457"/>
      <c r="ERN127" s="457"/>
      <c r="ERO127" s="457"/>
      <c r="ERP127" s="457"/>
      <c r="ERQ127" s="457"/>
      <c r="ERR127" s="457"/>
      <c r="ERS127" s="457"/>
      <c r="ERT127" s="457"/>
      <c r="ERU127" s="457"/>
      <c r="ERV127" s="457"/>
      <c r="ERW127" s="457"/>
      <c r="ERX127" s="457"/>
      <c r="ERY127" s="457"/>
      <c r="ERZ127" s="457"/>
      <c r="ESA127" s="457"/>
      <c r="ESB127" s="457"/>
      <c r="ESC127" s="457"/>
      <c r="ESD127" s="457"/>
      <c r="ESE127" s="457"/>
      <c r="ESF127" s="457"/>
      <c r="ESG127" s="457"/>
      <c r="ESH127" s="457"/>
      <c r="ESI127" s="457"/>
      <c r="ESJ127" s="457"/>
      <c r="ESK127" s="457"/>
      <c r="ESL127" s="457"/>
      <c r="ESM127" s="457"/>
      <c r="ESN127" s="457"/>
      <c r="ESO127" s="457"/>
      <c r="ESP127" s="457"/>
      <c r="ESQ127" s="457"/>
      <c r="ESR127" s="457"/>
      <c r="ESS127" s="457"/>
      <c r="EST127" s="457"/>
      <c r="ESU127" s="457"/>
      <c r="ESV127" s="457"/>
      <c r="ESW127" s="457"/>
      <c r="ESX127" s="457"/>
      <c r="ESY127" s="457"/>
      <c r="ESZ127" s="457"/>
      <c r="ETA127" s="457"/>
      <c r="ETB127" s="457"/>
      <c r="ETC127" s="457"/>
      <c r="ETD127" s="457"/>
      <c r="ETE127" s="457"/>
      <c r="ETF127" s="457"/>
      <c r="ETG127" s="457"/>
      <c r="ETH127" s="457"/>
      <c r="ETI127" s="457"/>
      <c r="ETJ127" s="457"/>
      <c r="ETK127" s="457"/>
      <c r="ETL127" s="457"/>
      <c r="ETM127" s="457"/>
      <c r="ETN127" s="457"/>
      <c r="ETO127" s="457"/>
      <c r="ETP127" s="457"/>
      <c r="ETQ127" s="457"/>
      <c r="ETR127" s="457"/>
      <c r="ETS127" s="457"/>
      <c r="ETT127" s="457"/>
      <c r="ETU127" s="457"/>
      <c r="ETV127" s="457"/>
      <c r="ETW127" s="457"/>
      <c r="ETX127" s="457"/>
      <c r="ETY127" s="457"/>
      <c r="ETZ127" s="457"/>
      <c r="EUA127" s="457"/>
      <c r="EUB127" s="457"/>
      <c r="EUC127" s="457"/>
      <c r="EUD127" s="457"/>
      <c r="EUE127" s="457"/>
      <c r="EUF127" s="457"/>
      <c r="EUG127" s="457"/>
      <c r="EUH127" s="457"/>
      <c r="EUI127" s="457"/>
      <c r="EUJ127" s="457"/>
      <c r="EUK127" s="457"/>
      <c r="EUL127" s="457"/>
      <c r="EUM127" s="457"/>
      <c r="EUN127" s="457"/>
      <c r="EUO127" s="457"/>
      <c r="EUP127" s="457"/>
      <c r="EUQ127" s="457"/>
      <c r="EUR127" s="457"/>
      <c r="EUS127" s="457"/>
      <c r="EUT127" s="457"/>
      <c r="EUU127" s="457"/>
      <c r="EUV127" s="457"/>
      <c r="EUW127" s="457"/>
      <c r="EUX127" s="457"/>
      <c r="EUY127" s="457"/>
      <c r="EUZ127" s="457"/>
      <c r="EVA127" s="457"/>
      <c r="EVB127" s="457"/>
      <c r="EVC127" s="457"/>
      <c r="EVD127" s="457"/>
      <c r="EVE127" s="457"/>
      <c r="EVF127" s="457"/>
      <c r="EVG127" s="457"/>
      <c r="EVH127" s="457"/>
      <c r="EVI127" s="457"/>
      <c r="EVJ127" s="457"/>
      <c r="EVK127" s="457"/>
      <c r="EVL127" s="457"/>
      <c r="EVM127" s="457"/>
      <c r="EVN127" s="457"/>
      <c r="EVO127" s="457"/>
      <c r="EVP127" s="457"/>
      <c r="EVQ127" s="457"/>
      <c r="EVR127" s="457"/>
      <c r="EVS127" s="457"/>
      <c r="EVT127" s="457"/>
      <c r="EVU127" s="457"/>
      <c r="EVV127" s="457"/>
      <c r="EVW127" s="457"/>
      <c r="EVX127" s="457"/>
      <c r="EVY127" s="457"/>
      <c r="EVZ127" s="457"/>
      <c r="EWA127" s="457"/>
      <c r="EWB127" s="457"/>
      <c r="EWC127" s="457"/>
      <c r="EWD127" s="457"/>
      <c r="EWE127" s="457"/>
      <c r="EWF127" s="457"/>
      <c r="EWG127" s="457"/>
      <c r="EWH127" s="457"/>
      <c r="EWI127" s="457"/>
      <c r="EWJ127" s="457"/>
      <c r="EWK127" s="457"/>
      <c r="EWL127" s="457"/>
      <c r="EWM127" s="457"/>
      <c r="EWN127" s="457"/>
      <c r="EWO127" s="457"/>
      <c r="EWP127" s="457"/>
      <c r="EWQ127" s="457"/>
      <c r="EWR127" s="457"/>
      <c r="EWS127" s="457"/>
      <c r="EWT127" s="457"/>
      <c r="EWU127" s="457"/>
      <c r="EWV127" s="457"/>
      <c r="EWW127" s="457"/>
      <c r="EWX127" s="457"/>
      <c r="EWY127" s="457"/>
      <c r="EWZ127" s="457"/>
      <c r="EXA127" s="457"/>
      <c r="EXB127" s="457"/>
      <c r="EXC127" s="457"/>
      <c r="EXD127" s="457"/>
      <c r="EXE127" s="457"/>
      <c r="EXF127" s="457"/>
      <c r="EXG127" s="457"/>
      <c r="EXH127" s="457"/>
      <c r="EXI127" s="457"/>
      <c r="EXJ127" s="457"/>
      <c r="EXK127" s="457"/>
      <c r="EXL127" s="457"/>
      <c r="EXM127" s="457"/>
      <c r="EXN127" s="457"/>
      <c r="EXO127" s="457"/>
      <c r="EXP127" s="457"/>
      <c r="EXQ127" s="457"/>
      <c r="EXR127" s="457"/>
      <c r="EXS127" s="457"/>
      <c r="EXT127" s="457"/>
      <c r="EXU127" s="457"/>
      <c r="EXV127" s="457"/>
      <c r="EXW127" s="457"/>
      <c r="EXX127" s="457"/>
      <c r="EXY127" s="457"/>
      <c r="EXZ127" s="457"/>
      <c r="EYA127" s="457"/>
      <c r="EYB127" s="457"/>
      <c r="EYC127" s="457"/>
      <c r="EYD127" s="457"/>
      <c r="EYE127" s="457"/>
      <c r="EYF127" s="457"/>
      <c r="EYG127" s="457"/>
      <c r="EYH127" s="457"/>
      <c r="EYI127" s="457"/>
      <c r="EYJ127" s="457"/>
      <c r="EYK127" s="457"/>
      <c r="EYL127" s="457"/>
      <c r="EYM127" s="457"/>
      <c r="EYN127" s="457"/>
      <c r="EYO127" s="457"/>
      <c r="EYP127" s="457"/>
      <c r="EYQ127" s="457"/>
      <c r="EYR127" s="457"/>
      <c r="EYS127" s="457"/>
      <c r="EYT127" s="457"/>
      <c r="EYU127" s="457"/>
      <c r="EYV127" s="457"/>
      <c r="EYW127" s="457"/>
      <c r="EYX127" s="457"/>
      <c r="EYY127" s="457"/>
      <c r="EYZ127" s="457"/>
      <c r="EZA127" s="457"/>
      <c r="EZB127" s="457"/>
      <c r="EZC127" s="457"/>
      <c r="EZD127" s="457"/>
      <c r="EZE127" s="457"/>
      <c r="EZF127" s="457"/>
      <c r="EZG127" s="457"/>
      <c r="EZH127" s="457"/>
      <c r="EZI127" s="457"/>
      <c r="EZJ127" s="457"/>
      <c r="EZK127" s="457"/>
      <c r="EZL127" s="457"/>
      <c r="EZM127" s="457"/>
      <c r="EZN127" s="457"/>
      <c r="EZO127" s="457"/>
      <c r="EZP127" s="457"/>
      <c r="EZQ127" s="457"/>
      <c r="EZR127" s="457"/>
      <c r="EZS127" s="457"/>
      <c r="EZT127" s="457"/>
      <c r="EZU127" s="457"/>
      <c r="EZV127" s="457"/>
      <c r="EZW127" s="457"/>
      <c r="EZX127" s="457"/>
      <c r="EZY127" s="457"/>
      <c r="EZZ127" s="457"/>
      <c r="FAA127" s="457"/>
      <c r="FAB127" s="457"/>
      <c r="FAC127" s="457"/>
      <c r="FAD127" s="457"/>
      <c r="FAE127" s="457"/>
      <c r="FAF127" s="457"/>
      <c r="FAG127" s="457"/>
      <c r="FAH127" s="457"/>
      <c r="FAI127" s="457"/>
      <c r="FAJ127" s="457"/>
      <c r="FAK127" s="457"/>
      <c r="FAL127" s="457"/>
      <c r="FAM127" s="457"/>
      <c r="FAN127" s="457"/>
      <c r="FAO127" s="457"/>
      <c r="FAP127" s="457"/>
      <c r="FAQ127" s="457"/>
      <c r="FAR127" s="457"/>
      <c r="FAS127" s="457"/>
      <c r="FAT127" s="457"/>
      <c r="FAU127" s="457"/>
      <c r="FAV127" s="457"/>
      <c r="FAW127" s="457"/>
      <c r="FAX127" s="457"/>
      <c r="FAY127" s="457"/>
      <c r="FAZ127" s="457"/>
      <c r="FBA127" s="457"/>
      <c r="FBB127" s="457"/>
      <c r="FBC127" s="457"/>
      <c r="FBD127" s="457"/>
      <c r="FBE127" s="457"/>
      <c r="FBF127" s="457"/>
      <c r="FBG127" s="457"/>
      <c r="FBH127" s="457"/>
      <c r="FBI127" s="457"/>
      <c r="FBJ127" s="457"/>
      <c r="FBK127" s="457"/>
      <c r="FBL127" s="457"/>
      <c r="FBM127" s="457"/>
      <c r="FBN127" s="457"/>
      <c r="FBO127" s="457"/>
      <c r="FBP127" s="457"/>
      <c r="FBQ127" s="457"/>
      <c r="FBR127" s="457"/>
      <c r="FBS127" s="457"/>
      <c r="FBT127" s="457"/>
      <c r="FBU127" s="457"/>
      <c r="FBV127" s="457"/>
      <c r="FBW127" s="457"/>
      <c r="FBX127" s="457"/>
      <c r="FBY127" s="457"/>
      <c r="FBZ127" s="457"/>
      <c r="FCA127" s="457"/>
      <c r="FCB127" s="457"/>
      <c r="FCC127" s="457"/>
      <c r="FCD127" s="457"/>
      <c r="FCE127" s="457"/>
      <c r="FCF127" s="457"/>
      <c r="FCG127" s="457"/>
      <c r="FCH127" s="457"/>
      <c r="FCI127" s="457"/>
      <c r="FCJ127" s="457"/>
      <c r="FCK127" s="457"/>
      <c r="FCL127" s="457"/>
      <c r="FCM127" s="457"/>
      <c r="FCN127" s="457"/>
      <c r="FCO127" s="457"/>
      <c r="FCP127" s="457"/>
      <c r="FCQ127" s="457"/>
      <c r="FCR127" s="457"/>
      <c r="FCS127" s="457"/>
      <c r="FCT127" s="457"/>
      <c r="FCU127" s="457"/>
      <c r="FCV127" s="457"/>
      <c r="FCW127" s="457"/>
      <c r="FCX127" s="457"/>
      <c r="FCY127" s="457"/>
      <c r="FCZ127" s="457"/>
      <c r="FDA127" s="457"/>
      <c r="FDB127" s="457"/>
      <c r="FDC127" s="457"/>
      <c r="FDD127" s="457"/>
      <c r="FDE127" s="457"/>
      <c r="FDF127" s="457"/>
      <c r="FDG127" s="457"/>
      <c r="FDH127" s="457"/>
      <c r="FDI127" s="457"/>
      <c r="FDJ127" s="457"/>
      <c r="FDK127" s="457"/>
      <c r="FDL127" s="457"/>
      <c r="FDM127" s="457"/>
      <c r="FDN127" s="457"/>
      <c r="FDO127" s="457"/>
      <c r="FDP127" s="457"/>
      <c r="FDQ127" s="457"/>
      <c r="FDR127" s="457"/>
      <c r="FDS127" s="457"/>
      <c r="FDT127" s="457"/>
      <c r="FDU127" s="457"/>
      <c r="FDV127" s="457"/>
      <c r="FDW127" s="457"/>
      <c r="FDX127" s="457"/>
      <c r="FDY127" s="457"/>
      <c r="FDZ127" s="457"/>
      <c r="FEA127" s="457"/>
      <c r="FEB127" s="457"/>
      <c r="FEC127" s="457"/>
      <c r="FED127" s="457"/>
      <c r="FEE127" s="457"/>
      <c r="FEF127" s="457"/>
      <c r="FEG127" s="457"/>
      <c r="FEH127" s="457"/>
      <c r="FEI127" s="457"/>
      <c r="FEJ127" s="457"/>
      <c r="FEK127" s="457"/>
      <c r="FEL127" s="457"/>
      <c r="FEM127" s="457"/>
      <c r="FEN127" s="457"/>
      <c r="FEO127" s="457"/>
      <c r="FEP127" s="457"/>
      <c r="FEQ127" s="457"/>
      <c r="FER127" s="457"/>
      <c r="FES127" s="457"/>
      <c r="FET127" s="457"/>
      <c r="FEU127" s="457"/>
      <c r="FEV127" s="457"/>
      <c r="FEW127" s="457"/>
      <c r="FEX127" s="457"/>
      <c r="FEY127" s="457"/>
      <c r="FEZ127" s="457"/>
      <c r="FFA127" s="457"/>
      <c r="FFB127" s="457"/>
      <c r="FFC127" s="457"/>
      <c r="FFD127" s="457"/>
      <c r="FFE127" s="457"/>
      <c r="FFF127" s="457"/>
      <c r="FFG127" s="457"/>
      <c r="FFH127" s="457"/>
      <c r="FFI127" s="457"/>
      <c r="FFJ127" s="457"/>
      <c r="FFK127" s="457"/>
      <c r="FFL127" s="457"/>
      <c r="FFM127" s="457"/>
      <c r="FFN127" s="457"/>
      <c r="FFO127" s="457"/>
      <c r="FFP127" s="457"/>
      <c r="FFQ127" s="457"/>
      <c r="FFR127" s="457"/>
      <c r="FFS127" s="457"/>
      <c r="FFT127" s="457"/>
      <c r="FFU127" s="457"/>
      <c r="FFV127" s="457"/>
      <c r="FFW127" s="457"/>
      <c r="FFX127" s="457"/>
      <c r="FFY127" s="457"/>
      <c r="FFZ127" s="457"/>
      <c r="FGA127" s="457"/>
      <c r="FGB127" s="457"/>
      <c r="FGC127" s="457"/>
      <c r="FGD127" s="457"/>
      <c r="FGE127" s="457"/>
      <c r="FGF127" s="457"/>
      <c r="FGG127" s="457"/>
      <c r="FGH127" s="457"/>
      <c r="FGI127" s="457"/>
      <c r="FGJ127" s="457"/>
      <c r="FGK127" s="457"/>
      <c r="FGL127" s="457"/>
      <c r="FGM127" s="457"/>
      <c r="FGN127" s="457"/>
      <c r="FGO127" s="457"/>
      <c r="FGP127" s="457"/>
      <c r="FGQ127" s="457"/>
      <c r="FGR127" s="457"/>
      <c r="FGS127" s="457"/>
      <c r="FGT127" s="457"/>
      <c r="FGU127" s="457"/>
      <c r="FGV127" s="457"/>
      <c r="FGW127" s="457"/>
      <c r="FGX127" s="457"/>
      <c r="FGY127" s="457"/>
      <c r="FGZ127" s="457"/>
      <c r="FHA127" s="457"/>
      <c r="FHB127" s="457"/>
      <c r="FHC127" s="457"/>
      <c r="FHD127" s="457"/>
      <c r="FHE127" s="457"/>
      <c r="FHF127" s="457"/>
      <c r="FHG127" s="457"/>
      <c r="FHH127" s="457"/>
      <c r="FHI127" s="457"/>
      <c r="FHJ127" s="457"/>
      <c r="FHK127" s="457"/>
      <c r="FHL127" s="457"/>
      <c r="FHM127" s="457"/>
      <c r="FHN127" s="457"/>
      <c r="FHO127" s="457"/>
      <c r="FHP127" s="457"/>
      <c r="FHQ127" s="457"/>
      <c r="FHR127" s="457"/>
      <c r="FHS127" s="457"/>
      <c r="FHT127" s="457"/>
      <c r="FHU127" s="457"/>
      <c r="FHV127" s="457"/>
      <c r="FHW127" s="457"/>
      <c r="FHX127" s="457"/>
      <c r="FHY127" s="457"/>
      <c r="FHZ127" s="457"/>
      <c r="FIA127" s="457"/>
      <c r="FIB127" s="457"/>
      <c r="FIC127" s="457"/>
      <c r="FID127" s="457"/>
      <c r="FIE127" s="457"/>
      <c r="FIF127" s="457"/>
      <c r="FIG127" s="457"/>
      <c r="FIH127" s="457"/>
      <c r="FII127" s="457"/>
      <c r="FIJ127" s="457"/>
      <c r="FIK127" s="457"/>
      <c r="FIL127" s="457"/>
      <c r="FIM127" s="457"/>
      <c r="FIN127" s="457"/>
      <c r="FIO127" s="457"/>
      <c r="FIP127" s="457"/>
      <c r="FIQ127" s="457"/>
      <c r="FIR127" s="457"/>
      <c r="FIS127" s="457"/>
      <c r="FIT127" s="457"/>
      <c r="FIU127" s="457"/>
      <c r="FIV127" s="457"/>
      <c r="FIW127" s="457"/>
      <c r="FIX127" s="457"/>
      <c r="FIY127" s="457"/>
      <c r="FIZ127" s="457"/>
      <c r="FJA127" s="457"/>
      <c r="FJB127" s="457"/>
      <c r="FJC127" s="457"/>
      <c r="FJD127" s="457"/>
      <c r="FJE127" s="457"/>
      <c r="FJF127" s="457"/>
      <c r="FJG127" s="457"/>
      <c r="FJH127" s="457"/>
      <c r="FJI127" s="457"/>
      <c r="FJJ127" s="457"/>
      <c r="FJK127" s="457"/>
      <c r="FJL127" s="457"/>
      <c r="FJM127" s="457"/>
      <c r="FJN127" s="457"/>
      <c r="FJO127" s="457"/>
      <c r="FJP127" s="457"/>
      <c r="FJQ127" s="457"/>
      <c r="FJR127" s="457"/>
      <c r="FJS127" s="457"/>
      <c r="FJT127" s="457"/>
      <c r="FJU127" s="457"/>
      <c r="FJV127" s="457"/>
      <c r="FJW127" s="457"/>
      <c r="FJX127" s="457"/>
      <c r="FJY127" s="457"/>
      <c r="FJZ127" s="457"/>
      <c r="FKA127" s="457"/>
      <c r="FKB127" s="457"/>
      <c r="FKC127" s="457"/>
      <c r="FKD127" s="457"/>
      <c r="FKE127" s="457"/>
      <c r="FKF127" s="457"/>
      <c r="FKG127" s="457"/>
      <c r="FKH127" s="457"/>
      <c r="FKI127" s="457"/>
      <c r="FKJ127" s="457"/>
      <c r="FKK127" s="457"/>
      <c r="FKL127" s="457"/>
      <c r="FKM127" s="457"/>
      <c r="FKN127" s="457"/>
      <c r="FKO127" s="457"/>
      <c r="FKP127" s="457"/>
      <c r="FKQ127" s="457"/>
      <c r="FKR127" s="457"/>
      <c r="FKS127" s="457"/>
      <c r="FKT127" s="457"/>
      <c r="FKU127" s="457"/>
      <c r="FKV127" s="457"/>
      <c r="FKW127" s="457"/>
      <c r="FKX127" s="457"/>
      <c r="FKY127" s="457"/>
      <c r="FKZ127" s="457"/>
      <c r="FLA127" s="457"/>
      <c r="FLB127" s="457"/>
      <c r="FLC127" s="457"/>
      <c r="FLD127" s="457"/>
      <c r="FLE127" s="457"/>
      <c r="FLF127" s="457"/>
      <c r="FLG127" s="457"/>
      <c r="FLH127" s="457"/>
      <c r="FLI127" s="457"/>
      <c r="FLJ127" s="457"/>
      <c r="FLK127" s="457"/>
      <c r="FLL127" s="457"/>
      <c r="FLM127" s="457"/>
      <c r="FLN127" s="457"/>
      <c r="FLO127" s="457"/>
      <c r="FLP127" s="457"/>
      <c r="FLQ127" s="457"/>
      <c r="FLR127" s="457"/>
      <c r="FLS127" s="457"/>
      <c r="FLT127" s="457"/>
      <c r="FLU127" s="457"/>
      <c r="FLV127" s="457"/>
      <c r="FLW127" s="457"/>
      <c r="FLX127" s="457"/>
      <c r="FLY127" s="457"/>
      <c r="FLZ127" s="457"/>
      <c r="FMA127" s="457"/>
      <c r="FMB127" s="457"/>
      <c r="FMC127" s="457"/>
      <c r="FMD127" s="457"/>
      <c r="FME127" s="457"/>
      <c r="FMF127" s="457"/>
      <c r="FMG127" s="457"/>
      <c r="FMH127" s="457"/>
      <c r="FMI127" s="457"/>
      <c r="FMJ127" s="457"/>
      <c r="FMK127" s="457"/>
      <c r="FML127" s="457"/>
      <c r="FMM127" s="457"/>
      <c r="FMN127" s="457"/>
      <c r="FMO127" s="457"/>
      <c r="FMP127" s="457"/>
      <c r="FMQ127" s="457"/>
      <c r="FMR127" s="457"/>
      <c r="FMS127" s="457"/>
      <c r="FMT127" s="457"/>
      <c r="FMU127" s="457"/>
      <c r="FMV127" s="457"/>
      <c r="FMW127" s="457"/>
      <c r="FMX127" s="457"/>
      <c r="FMY127" s="457"/>
      <c r="FMZ127" s="457"/>
      <c r="FNA127" s="457"/>
      <c r="FNB127" s="457"/>
      <c r="FNC127" s="457"/>
      <c r="FND127" s="457"/>
      <c r="FNE127" s="457"/>
      <c r="FNF127" s="457"/>
      <c r="FNG127" s="457"/>
      <c r="FNH127" s="457"/>
      <c r="FNI127" s="457"/>
      <c r="FNJ127" s="457"/>
      <c r="FNK127" s="457"/>
      <c r="FNL127" s="457"/>
      <c r="FNM127" s="457"/>
      <c r="FNN127" s="457"/>
      <c r="FNO127" s="457"/>
      <c r="FNP127" s="457"/>
      <c r="FNQ127" s="457"/>
      <c r="FNR127" s="457"/>
      <c r="FNS127" s="457"/>
      <c r="FNT127" s="457"/>
      <c r="FNU127" s="457"/>
      <c r="FNV127" s="457"/>
      <c r="FNW127" s="457"/>
      <c r="FNX127" s="457"/>
      <c r="FNY127" s="457"/>
      <c r="FNZ127" s="457"/>
      <c r="FOA127" s="457"/>
      <c r="FOB127" s="457"/>
      <c r="FOC127" s="457"/>
      <c r="FOD127" s="457"/>
      <c r="FOE127" s="457"/>
      <c r="FOF127" s="457"/>
      <c r="FOG127" s="457"/>
      <c r="FOH127" s="457"/>
      <c r="FOI127" s="457"/>
      <c r="FOJ127" s="457"/>
      <c r="FOK127" s="457"/>
      <c r="FOL127" s="457"/>
      <c r="FOM127" s="457"/>
      <c r="FON127" s="457"/>
      <c r="FOO127" s="457"/>
      <c r="FOP127" s="457"/>
      <c r="FOQ127" s="457"/>
      <c r="FOR127" s="457"/>
      <c r="FOS127" s="457"/>
      <c r="FOT127" s="457"/>
      <c r="FOU127" s="457"/>
      <c r="FOV127" s="457"/>
      <c r="FOW127" s="457"/>
      <c r="FOX127" s="457"/>
      <c r="FOY127" s="457"/>
      <c r="FOZ127" s="457"/>
      <c r="FPA127" s="457"/>
      <c r="FPB127" s="457"/>
      <c r="FPC127" s="457"/>
      <c r="FPD127" s="457"/>
      <c r="FPE127" s="457"/>
      <c r="FPF127" s="457"/>
      <c r="FPG127" s="457"/>
      <c r="FPH127" s="457"/>
      <c r="FPI127" s="457"/>
      <c r="FPJ127" s="457"/>
      <c r="FPK127" s="457"/>
      <c r="FPL127" s="457"/>
      <c r="FPM127" s="457"/>
      <c r="FPN127" s="457"/>
      <c r="FPO127" s="457"/>
      <c r="FPP127" s="457"/>
      <c r="FPQ127" s="457"/>
      <c r="FPR127" s="457"/>
      <c r="FPS127" s="457"/>
      <c r="FPT127" s="457"/>
      <c r="FPU127" s="457"/>
      <c r="FPV127" s="457"/>
      <c r="FPW127" s="457"/>
      <c r="FPX127" s="457"/>
      <c r="FPY127" s="457"/>
      <c r="FPZ127" s="457"/>
      <c r="FQA127" s="457"/>
      <c r="FQB127" s="457"/>
      <c r="FQC127" s="457"/>
      <c r="FQD127" s="457"/>
      <c r="FQE127" s="457"/>
      <c r="FQF127" s="457"/>
      <c r="FQG127" s="457"/>
      <c r="FQH127" s="457"/>
      <c r="FQI127" s="457"/>
      <c r="FQJ127" s="457"/>
      <c r="FQK127" s="457"/>
      <c r="FQL127" s="457"/>
      <c r="FQM127" s="457"/>
      <c r="FQN127" s="457"/>
      <c r="FQO127" s="457"/>
      <c r="FQP127" s="457"/>
      <c r="FQQ127" s="457"/>
      <c r="FQR127" s="457"/>
      <c r="FQS127" s="457"/>
      <c r="FQT127" s="457"/>
      <c r="FQU127" s="457"/>
      <c r="FQV127" s="457"/>
      <c r="FQW127" s="457"/>
      <c r="FQX127" s="457"/>
      <c r="FQY127" s="457"/>
      <c r="FQZ127" s="457"/>
      <c r="FRA127" s="457"/>
      <c r="FRB127" s="457"/>
      <c r="FRC127" s="457"/>
      <c r="FRD127" s="457"/>
      <c r="FRE127" s="457"/>
      <c r="FRF127" s="457"/>
      <c r="FRG127" s="457"/>
      <c r="FRH127" s="457"/>
      <c r="FRI127" s="457"/>
      <c r="FRJ127" s="457"/>
      <c r="FRK127" s="457"/>
      <c r="FRL127" s="457"/>
      <c r="FRM127" s="457"/>
      <c r="FRN127" s="457"/>
      <c r="FRO127" s="457"/>
      <c r="FRP127" s="457"/>
      <c r="FRQ127" s="457"/>
      <c r="FRR127" s="457"/>
      <c r="FRS127" s="457"/>
      <c r="FRT127" s="457"/>
      <c r="FRU127" s="457"/>
      <c r="FRV127" s="457"/>
      <c r="FRW127" s="457"/>
      <c r="FRX127" s="457"/>
      <c r="FRY127" s="457"/>
      <c r="FRZ127" s="457"/>
      <c r="FSA127" s="457"/>
      <c r="FSB127" s="457"/>
      <c r="FSC127" s="457"/>
      <c r="FSD127" s="457"/>
      <c r="FSE127" s="457"/>
      <c r="FSF127" s="457"/>
      <c r="FSG127" s="457"/>
      <c r="FSH127" s="457"/>
      <c r="FSI127" s="457"/>
      <c r="FSJ127" s="457"/>
      <c r="FSK127" s="457"/>
      <c r="FSL127" s="457"/>
      <c r="FSM127" s="457"/>
      <c r="FSN127" s="457"/>
      <c r="FSO127" s="457"/>
      <c r="FSP127" s="457"/>
      <c r="FSQ127" s="457"/>
      <c r="FSR127" s="457"/>
      <c r="FSS127" s="457"/>
      <c r="FST127" s="457"/>
      <c r="FSU127" s="457"/>
      <c r="FSV127" s="457"/>
      <c r="FSW127" s="457"/>
      <c r="FSX127" s="457"/>
      <c r="FSY127" s="457"/>
      <c r="FSZ127" s="457"/>
      <c r="FTA127" s="457"/>
      <c r="FTB127" s="457"/>
      <c r="FTC127" s="457"/>
      <c r="FTD127" s="457"/>
      <c r="FTE127" s="457"/>
      <c r="FTF127" s="457"/>
      <c r="FTG127" s="457"/>
      <c r="FTH127" s="457"/>
      <c r="FTI127" s="457"/>
      <c r="FTJ127" s="457"/>
      <c r="FTK127" s="457"/>
      <c r="FTL127" s="457"/>
      <c r="FTM127" s="457"/>
      <c r="FTN127" s="457"/>
      <c r="FTO127" s="457"/>
      <c r="FTP127" s="457"/>
      <c r="FTQ127" s="457"/>
      <c r="FTR127" s="457"/>
      <c r="FTS127" s="457"/>
      <c r="FTT127" s="457"/>
      <c r="FTU127" s="457"/>
      <c r="FTV127" s="457"/>
      <c r="FTW127" s="457"/>
      <c r="FTX127" s="457"/>
      <c r="FTY127" s="457"/>
      <c r="FTZ127" s="457"/>
      <c r="FUA127" s="457"/>
      <c r="FUB127" s="457"/>
      <c r="FUC127" s="457"/>
      <c r="FUD127" s="457"/>
      <c r="FUE127" s="457"/>
      <c r="FUF127" s="457"/>
      <c r="FUG127" s="457"/>
      <c r="FUH127" s="457"/>
      <c r="FUI127" s="457"/>
      <c r="FUJ127" s="457"/>
      <c r="FUK127" s="457"/>
      <c r="FUL127" s="457"/>
      <c r="FUM127" s="457"/>
      <c r="FUN127" s="457"/>
      <c r="FUO127" s="457"/>
      <c r="FUP127" s="457"/>
      <c r="FUQ127" s="457"/>
      <c r="FUR127" s="457"/>
      <c r="FUS127" s="457"/>
      <c r="FUT127" s="457"/>
      <c r="FUU127" s="457"/>
      <c r="FUV127" s="457"/>
      <c r="FUW127" s="457"/>
      <c r="FUX127" s="457"/>
      <c r="FUY127" s="457"/>
      <c r="FUZ127" s="457"/>
      <c r="FVA127" s="457"/>
      <c r="FVB127" s="457"/>
      <c r="FVC127" s="457"/>
      <c r="FVD127" s="457"/>
      <c r="FVE127" s="457"/>
      <c r="FVF127" s="457"/>
      <c r="FVG127" s="457"/>
      <c r="FVH127" s="457"/>
      <c r="FVI127" s="457"/>
      <c r="FVJ127" s="457"/>
      <c r="FVK127" s="457"/>
      <c r="FVL127" s="457"/>
      <c r="FVM127" s="457"/>
      <c r="FVN127" s="457"/>
      <c r="FVO127" s="457"/>
      <c r="FVP127" s="457"/>
      <c r="FVQ127" s="457"/>
      <c r="FVR127" s="457"/>
      <c r="FVS127" s="457"/>
      <c r="FVT127" s="457"/>
      <c r="FVU127" s="457"/>
      <c r="FVV127" s="457"/>
      <c r="FVW127" s="457"/>
      <c r="FVX127" s="457"/>
      <c r="FVY127" s="457"/>
      <c r="FVZ127" s="457"/>
      <c r="FWA127" s="457"/>
      <c r="FWB127" s="457"/>
      <c r="FWC127" s="457"/>
      <c r="FWD127" s="457"/>
      <c r="FWE127" s="457"/>
      <c r="FWF127" s="457"/>
      <c r="FWG127" s="457"/>
      <c r="FWH127" s="457"/>
      <c r="FWI127" s="457"/>
      <c r="FWJ127" s="457"/>
      <c r="FWK127" s="457"/>
      <c r="FWL127" s="457"/>
      <c r="FWM127" s="457"/>
      <c r="FWN127" s="457"/>
      <c r="FWO127" s="457"/>
      <c r="FWP127" s="457"/>
      <c r="FWQ127" s="457"/>
      <c r="FWR127" s="457"/>
      <c r="FWS127" s="457"/>
      <c r="FWT127" s="457"/>
      <c r="FWU127" s="457"/>
      <c r="FWV127" s="457"/>
      <c r="FWW127" s="457"/>
      <c r="FWX127" s="457"/>
      <c r="FWY127" s="457"/>
      <c r="FWZ127" s="457"/>
      <c r="FXA127" s="457"/>
      <c r="FXB127" s="457"/>
      <c r="FXC127" s="457"/>
      <c r="FXD127" s="457"/>
      <c r="FXE127" s="457"/>
      <c r="FXF127" s="457"/>
      <c r="FXG127" s="457"/>
      <c r="FXH127" s="457"/>
      <c r="FXI127" s="457"/>
      <c r="FXJ127" s="457"/>
      <c r="FXK127" s="457"/>
      <c r="FXL127" s="457"/>
      <c r="FXM127" s="457"/>
      <c r="FXN127" s="457"/>
      <c r="FXO127" s="457"/>
      <c r="FXP127" s="457"/>
      <c r="FXQ127" s="457"/>
      <c r="FXR127" s="457"/>
      <c r="FXS127" s="457"/>
      <c r="FXT127" s="457"/>
      <c r="FXU127" s="457"/>
      <c r="FXV127" s="457"/>
      <c r="FXW127" s="457"/>
      <c r="FXX127" s="457"/>
      <c r="FXY127" s="457"/>
      <c r="FXZ127" s="457"/>
      <c r="FYA127" s="457"/>
      <c r="FYB127" s="457"/>
      <c r="FYC127" s="457"/>
      <c r="FYD127" s="457"/>
      <c r="FYE127" s="457"/>
      <c r="FYF127" s="457"/>
      <c r="FYG127" s="457"/>
      <c r="FYH127" s="457"/>
      <c r="FYI127" s="457"/>
      <c r="FYJ127" s="457"/>
      <c r="FYK127" s="457"/>
      <c r="FYL127" s="457"/>
      <c r="FYM127" s="457"/>
      <c r="FYN127" s="457"/>
      <c r="FYO127" s="457"/>
      <c r="FYP127" s="457"/>
      <c r="FYQ127" s="457"/>
      <c r="FYR127" s="457"/>
      <c r="FYS127" s="457"/>
      <c r="FYT127" s="457"/>
      <c r="FYU127" s="457"/>
      <c r="FYV127" s="457"/>
      <c r="FYW127" s="457"/>
      <c r="FYX127" s="457"/>
      <c r="FYY127" s="457"/>
      <c r="FYZ127" s="457"/>
      <c r="FZA127" s="457"/>
      <c r="FZB127" s="457"/>
      <c r="FZC127" s="457"/>
      <c r="FZD127" s="457"/>
      <c r="FZE127" s="457"/>
      <c r="FZF127" s="457"/>
      <c r="FZG127" s="457"/>
      <c r="FZH127" s="457"/>
      <c r="FZI127" s="457"/>
      <c r="FZJ127" s="457"/>
      <c r="FZK127" s="457"/>
      <c r="FZL127" s="457"/>
      <c r="FZM127" s="457"/>
      <c r="FZN127" s="457"/>
      <c r="FZO127" s="457"/>
      <c r="FZP127" s="457"/>
      <c r="FZQ127" s="457"/>
      <c r="FZR127" s="457"/>
      <c r="FZS127" s="457"/>
      <c r="FZT127" s="457"/>
      <c r="FZU127" s="457"/>
      <c r="FZV127" s="457"/>
      <c r="FZW127" s="457"/>
      <c r="FZX127" s="457"/>
      <c r="FZY127" s="457"/>
      <c r="FZZ127" s="457"/>
      <c r="GAA127" s="457"/>
      <c r="GAB127" s="457"/>
      <c r="GAC127" s="457"/>
      <c r="GAD127" s="457"/>
      <c r="GAE127" s="457"/>
      <c r="GAF127" s="457"/>
      <c r="GAG127" s="457"/>
      <c r="GAH127" s="457"/>
      <c r="GAI127" s="457"/>
      <c r="GAJ127" s="457"/>
      <c r="GAK127" s="457"/>
      <c r="GAL127" s="457"/>
      <c r="GAM127" s="457"/>
      <c r="GAN127" s="457"/>
      <c r="GAO127" s="457"/>
      <c r="GAP127" s="457"/>
      <c r="GAQ127" s="457"/>
      <c r="GAR127" s="457"/>
      <c r="GAS127" s="457"/>
      <c r="GAT127" s="457"/>
      <c r="GAU127" s="457"/>
      <c r="GAV127" s="457"/>
      <c r="GAW127" s="457"/>
      <c r="GAX127" s="457"/>
      <c r="GAY127" s="457"/>
      <c r="GAZ127" s="457"/>
      <c r="GBA127" s="457"/>
      <c r="GBB127" s="457"/>
      <c r="GBC127" s="457"/>
      <c r="GBD127" s="457"/>
      <c r="GBE127" s="457"/>
      <c r="GBF127" s="457"/>
      <c r="GBG127" s="457"/>
      <c r="GBH127" s="457"/>
      <c r="GBI127" s="457"/>
      <c r="GBJ127" s="457"/>
      <c r="GBK127" s="457"/>
      <c r="GBL127" s="457"/>
      <c r="GBM127" s="457"/>
      <c r="GBN127" s="457"/>
      <c r="GBO127" s="457"/>
      <c r="GBP127" s="457"/>
      <c r="GBQ127" s="457"/>
      <c r="GBR127" s="457"/>
      <c r="GBS127" s="457"/>
      <c r="GBT127" s="457"/>
      <c r="GBU127" s="457"/>
      <c r="GBV127" s="457"/>
      <c r="GBW127" s="457"/>
      <c r="GBX127" s="457"/>
      <c r="GBY127" s="457"/>
      <c r="GBZ127" s="457"/>
      <c r="GCA127" s="457"/>
      <c r="GCB127" s="457"/>
      <c r="GCC127" s="457"/>
      <c r="GCD127" s="457"/>
      <c r="GCE127" s="457"/>
      <c r="GCF127" s="457"/>
      <c r="GCG127" s="457"/>
      <c r="GCH127" s="457"/>
      <c r="GCI127" s="457"/>
      <c r="GCJ127" s="457"/>
      <c r="GCK127" s="457"/>
      <c r="GCL127" s="457"/>
      <c r="GCM127" s="457"/>
      <c r="GCN127" s="457"/>
      <c r="GCO127" s="457"/>
      <c r="GCP127" s="457"/>
      <c r="GCQ127" s="457"/>
      <c r="GCR127" s="457"/>
      <c r="GCS127" s="457"/>
      <c r="GCT127" s="457"/>
      <c r="GCU127" s="457"/>
      <c r="GCV127" s="457"/>
      <c r="GCW127" s="457"/>
      <c r="GCX127" s="457"/>
      <c r="GCY127" s="457"/>
      <c r="GCZ127" s="457"/>
      <c r="GDA127" s="457"/>
      <c r="GDB127" s="457"/>
      <c r="GDC127" s="457"/>
      <c r="GDD127" s="457"/>
      <c r="GDE127" s="457"/>
      <c r="GDF127" s="457"/>
      <c r="GDG127" s="457"/>
      <c r="GDH127" s="457"/>
      <c r="GDI127" s="457"/>
      <c r="GDJ127" s="457"/>
      <c r="GDK127" s="457"/>
      <c r="GDL127" s="457"/>
      <c r="GDM127" s="457"/>
      <c r="GDN127" s="457"/>
      <c r="GDO127" s="457"/>
      <c r="GDP127" s="457"/>
      <c r="GDQ127" s="457"/>
      <c r="GDR127" s="457"/>
      <c r="GDS127" s="457"/>
      <c r="GDT127" s="457"/>
      <c r="GDU127" s="457"/>
      <c r="GDV127" s="457"/>
      <c r="GDW127" s="457"/>
      <c r="GDX127" s="457"/>
      <c r="GDY127" s="457"/>
      <c r="GDZ127" s="457"/>
      <c r="GEA127" s="457"/>
      <c r="GEB127" s="457"/>
      <c r="GEC127" s="457"/>
      <c r="GED127" s="457"/>
      <c r="GEE127" s="457"/>
      <c r="GEF127" s="457"/>
      <c r="GEG127" s="457"/>
      <c r="GEH127" s="457"/>
      <c r="GEI127" s="457"/>
      <c r="GEJ127" s="457"/>
      <c r="GEK127" s="457"/>
      <c r="GEL127" s="457"/>
      <c r="GEM127" s="457"/>
      <c r="GEN127" s="457"/>
      <c r="GEO127" s="457"/>
      <c r="GEP127" s="457"/>
      <c r="GEQ127" s="457"/>
      <c r="GER127" s="457"/>
      <c r="GES127" s="457"/>
      <c r="GET127" s="457"/>
      <c r="GEU127" s="457"/>
      <c r="GEV127" s="457"/>
      <c r="GEW127" s="457"/>
      <c r="GEX127" s="457"/>
      <c r="GEY127" s="457"/>
      <c r="GEZ127" s="457"/>
      <c r="GFA127" s="457"/>
      <c r="GFB127" s="457"/>
      <c r="GFC127" s="457"/>
      <c r="GFD127" s="457"/>
      <c r="GFE127" s="457"/>
      <c r="GFF127" s="457"/>
      <c r="GFG127" s="457"/>
      <c r="GFH127" s="457"/>
      <c r="GFI127" s="457"/>
      <c r="GFJ127" s="457"/>
      <c r="GFK127" s="457"/>
      <c r="GFL127" s="457"/>
      <c r="GFM127" s="457"/>
      <c r="GFN127" s="457"/>
      <c r="GFO127" s="457"/>
      <c r="GFP127" s="457"/>
      <c r="GFQ127" s="457"/>
      <c r="GFR127" s="457"/>
      <c r="GFS127" s="457"/>
      <c r="GFT127" s="457"/>
      <c r="GFU127" s="457"/>
      <c r="GFV127" s="457"/>
      <c r="GFW127" s="457"/>
      <c r="GFX127" s="457"/>
      <c r="GFY127" s="457"/>
      <c r="GFZ127" s="457"/>
      <c r="GGA127" s="457"/>
      <c r="GGB127" s="457"/>
      <c r="GGC127" s="457"/>
      <c r="GGD127" s="457"/>
      <c r="GGE127" s="457"/>
      <c r="GGF127" s="457"/>
      <c r="GGG127" s="457"/>
      <c r="GGH127" s="457"/>
      <c r="GGI127" s="457"/>
      <c r="GGJ127" s="457"/>
      <c r="GGK127" s="457"/>
      <c r="GGL127" s="457"/>
      <c r="GGM127" s="457"/>
      <c r="GGN127" s="457"/>
      <c r="GGO127" s="457"/>
      <c r="GGP127" s="457"/>
      <c r="GGQ127" s="457"/>
      <c r="GGR127" s="457"/>
      <c r="GGS127" s="457"/>
      <c r="GGT127" s="457"/>
      <c r="GGU127" s="457"/>
      <c r="GGV127" s="457"/>
      <c r="GGW127" s="457"/>
      <c r="GGX127" s="457"/>
      <c r="GGY127" s="457"/>
      <c r="GGZ127" s="457"/>
      <c r="GHA127" s="457"/>
      <c r="GHB127" s="457"/>
      <c r="GHC127" s="457"/>
      <c r="GHD127" s="457"/>
      <c r="GHE127" s="457"/>
      <c r="GHF127" s="457"/>
      <c r="GHG127" s="457"/>
      <c r="GHH127" s="457"/>
      <c r="GHI127" s="457"/>
      <c r="GHJ127" s="457"/>
      <c r="GHK127" s="457"/>
      <c r="GHL127" s="457"/>
      <c r="GHM127" s="457"/>
      <c r="GHN127" s="457"/>
      <c r="GHO127" s="457"/>
      <c r="GHP127" s="457"/>
      <c r="GHQ127" s="457"/>
      <c r="GHR127" s="457"/>
      <c r="GHS127" s="457"/>
      <c r="GHT127" s="457"/>
      <c r="GHU127" s="457"/>
      <c r="GHV127" s="457"/>
      <c r="GHW127" s="457"/>
      <c r="GHX127" s="457"/>
      <c r="GHY127" s="457"/>
      <c r="GHZ127" s="457"/>
      <c r="GIA127" s="457"/>
      <c r="GIB127" s="457"/>
      <c r="GIC127" s="457"/>
      <c r="GID127" s="457"/>
      <c r="GIE127" s="457"/>
      <c r="GIF127" s="457"/>
      <c r="GIG127" s="457"/>
      <c r="GIH127" s="457"/>
      <c r="GII127" s="457"/>
      <c r="GIJ127" s="457"/>
      <c r="GIK127" s="457"/>
      <c r="GIL127" s="457"/>
      <c r="GIM127" s="457"/>
      <c r="GIN127" s="457"/>
      <c r="GIO127" s="457"/>
      <c r="GIP127" s="457"/>
      <c r="GIQ127" s="457"/>
      <c r="GIR127" s="457"/>
      <c r="GIS127" s="457"/>
      <c r="GIT127" s="457"/>
      <c r="GIU127" s="457"/>
      <c r="GIV127" s="457"/>
      <c r="GIW127" s="457"/>
      <c r="GIX127" s="457"/>
      <c r="GIY127" s="457"/>
      <c r="GIZ127" s="457"/>
      <c r="GJA127" s="457"/>
      <c r="GJB127" s="457"/>
      <c r="GJC127" s="457"/>
      <c r="GJD127" s="457"/>
      <c r="GJE127" s="457"/>
      <c r="GJF127" s="457"/>
      <c r="GJG127" s="457"/>
      <c r="GJH127" s="457"/>
      <c r="GJI127" s="457"/>
      <c r="GJJ127" s="457"/>
      <c r="GJK127" s="457"/>
      <c r="GJL127" s="457"/>
      <c r="GJM127" s="457"/>
      <c r="GJN127" s="457"/>
      <c r="GJO127" s="457"/>
      <c r="GJP127" s="457"/>
      <c r="GJQ127" s="457"/>
      <c r="GJR127" s="457"/>
      <c r="GJS127" s="457"/>
      <c r="GJT127" s="457"/>
      <c r="GJU127" s="457"/>
      <c r="GJV127" s="457"/>
      <c r="GJW127" s="457"/>
      <c r="GJX127" s="457"/>
      <c r="GJY127" s="457"/>
      <c r="GJZ127" s="457"/>
      <c r="GKA127" s="457"/>
      <c r="GKB127" s="457"/>
      <c r="GKC127" s="457"/>
      <c r="GKD127" s="457"/>
      <c r="GKE127" s="457"/>
      <c r="GKF127" s="457"/>
      <c r="GKG127" s="457"/>
      <c r="GKH127" s="457"/>
      <c r="GKI127" s="457"/>
      <c r="GKJ127" s="457"/>
      <c r="GKK127" s="457"/>
      <c r="GKL127" s="457"/>
      <c r="GKM127" s="457"/>
      <c r="GKN127" s="457"/>
      <c r="GKO127" s="457"/>
      <c r="GKP127" s="457"/>
      <c r="GKQ127" s="457"/>
      <c r="GKR127" s="457"/>
      <c r="GKS127" s="457"/>
      <c r="GKT127" s="457"/>
      <c r="GKU127" s="457"/>
      <c r="GKV127" s="457"/>
      <c r="GKW127" s="457"/>
      <c r="GKX127" s="457"/>
      <c r="GKY127" s="457"/>
      <c r="GKZ127" s="457"/>
      <c r="GLA127" s="457"/>
      <c r="GLB127" s="457"/>
      <c r="GLC127" s="457"/>
      <c r="GLD127" s="457"/>
      <c r="GLE127" s="457"/>
      <c r="GLF127" s="457"/>
      <c r="GLG127" s="457"/>
      <c r="GLH127" s="457"/>
      <c r="GLI127" s="457"/>
      <c r="GLJ127" s="457"/>
      <c r="GLK127" s="457"/>
      <c r="GLL127" s="457"/>
      <c r="GLM127" s="457"/>
      <c r="GLN127" s="457"/>
      <c r="GLO127" s="457"/>
      <c r="GLP127" s="457"/>
      <c r="GLQ127" s="457"/>
      <c r="GLR127" s="457"/>
      <c r="GLS127" s="457"/>
      <c r="GLT127" s="457"/>
      <c r="GLU127" s="457"/>
      <c r="GLV127" s="457"/>
      <c r="GLW127" s="457"/>
      <c r="GLX127" s="457"/>
      <c r="GLY127" s="457"/>
      <c r="GLZ127" s="457"/>
      <c r="GMA127" s="457"/>
      <c r="GMB127" s="457"/>
      <c r="GMC127" s="457"/>
      <c r="GMD127" s="457"/>
      <c r="GME127" s="457"/>
      <c r="GMF127" s="457"/>
      <c r="GMG127" s="457"/>
      <c r="GMH127" s="457"/>
      <c r="GMI127" s="457"/>
      <c r="GMJ127" s="457"/>
      <c r="GMK127" s="457"/>
      <c r="GML127" s="457"/>
      <c r="GMM127" s="457"/>
      <c r="GMN127" s="457"/>
      <c r="GMO127" s="457"/>
      <c r="GMP127" s="457"/>
      <c r="GMQ127" s="457"/>
      <c r="GMR127" s="457"/>
      <c r="GMS127" s="457"/>
      <c r="GMT127" s="457"/>
      <c r="GMU127" s="457"/>
      <c r="GMV127" s="457"/>
      <c r="GMW127" s="457"/>
      <c r="GMX127" s="457"/>
      <c r="GMY127" s="457"/>
      <c r="GMZ127" s="457"/>
      <c r="GNA127" s="457"/>
      <c r="GNB127" s="457"/>
      <c r="GNC127" s="457"/>
      <c r="GND127" s="457"/>
      <c r="GNE127" s="457"/>
      <c r="GNF127" s="457"/>
      <c r="GNG127" s="457"/>
      <c r="GNH127" s="457"/>
      <c r="GNI127" s="457"/>
      <c r="GNJ127" s="457"/>
      <c r="GNK127" s="457"/>
      <c r="GNL127" s="457"/>
      <c r="GNM127" s="457"/>
      <c r="GNN127" s="457"/>
      <c r="GNO127" s="457"/>
      <c r="GNP127" s="457"/>
      <c r="GNQ127" s="457"/>
      <c r="GNR127" s="457"/>
      <c r="GNS127" s="457"/>
      <c r="GNT127" s="457"/>
      <c r="GNU127" s="457"/>
      <c r="GNV127" s="457"/>
      <c r="GNW127" s="457"/>
      <c r="GNX127" s="457"/>
      <c r="GNY127" s="457"/>
      <c r="GNZ127" s="457"/>
      <c r="GOA127" s="457"/>
      <c r="GOB127" s="457"/>
      <c r="GOC127" s="457"/>
      <c r="GOD127" s="457"/>
      <c r="GOE127" s="457"/>
      <c r="GOF127" s="457"/>
      <c r="GOG127" s="457"/>
      <c r="GOH127" s="457"/>
      <c r="GOI127" s="457"/>
      <c r="GOJ127" s="457"/>
      <c r="GOK127" s="457"/>
      <c r="GOL127" s="457"/>
      <c r="GOM127" s="457"/>
      <c r="GON127" s="457"/>
      <c r="GOO127" s="457"/>
      <c r="GOP127" s="457"/>
      <c r="GOQ127" s="457"/>
      <c r="GOR127" s="457"/>
      <c r="GOS127" s="457"/>
      <c r="GOT127" s="457"/>
      <c r="GOU127" s="457"/>
      <c r="GOV127" s="457"/>
      <c r="GOW127" s="457"/>
      <c r="GOX127" s="457"/>
      <c r="GOY127" s="457"/>
      <c r="GOZ127" s="457"/>
      <c r="GPA127" s="457"/>
      <c r="GPB127" s="457"/>
      <c r="GPC127" s="457"/>
      <c r="GPD127" s="457"/>
      <c r="GPE127" s="457"/>
      <c r="GPF127" s="457"/>
      <c r="GPG127" s="457"/>
      <c r="GPH127" s="457"/>
      <c r="GPI127" s="457"/>
      <c r="GPJ127" s="457"/>
      <c r="GPK127" s="457"/>
      <c r="GPL127" s="457"/>
      <c r="GPM127" s="457"/>
      <c r="GPN127" s="457"/>
      <c r="GPO127" s="457"/>
      <c r="GPP127" s="457"/>
      <c r="GPQ127" s="457"/>
      <c r="GPR127" s="457"/>
      <c r="GPS127" s="457"/>
      <c r="GPT127" s="457"/>
      <c r="GPU127" s="457"/>
      <c r="GPV127" s="457"/>
      <c r="GPW127" s="457"/>
      <c r="GPX127" s="457"/>
      <c r="GPY127" s="457"/>
      <c r="GPZ127" s="457"/>
      <c r="GQA127" s="457"/>
      <c r="GQB127" s="457"/>
      <c r="GQC127" s="457"/>
      <c r="GQD127" s="457"/>
      <c r="GQE127" s="457"/>
      <c r="GQF127" s="457"/>
      <c r="GQG127" s="457"/>
      <c r="GQH127" s="457"/>
      <c r="GQI127" s="457"/>
      <c r="GQJ127" s="457"/>
      <c r="GQK127" s="457"/>
      <c r="GQL127" s="457"/>
      <c r="GQM127" s="457"/>
      <c r="GQN127" s="457"/>
      <c r="GQO127" s="457"/>
      <c r="GQP127" s="457"/>
      <c r="GQQ127" s="457"/>
      <c r="GQR127" s="457"/>
      <c r="GQS127" s="457"/>
      <c r="GQT127" s="457"/>
      <c r="GQU127" s="457"/>
      <c r="GQV127" s="457"/>
      <c r="GQW127" s="457"/>
      <c r="GQX127" s="457"/>
      <c r="GQY127" s="457"/>
      <c r="GQZ127" s="457"/>
      <c r="GRA127" s="457"/>
      <c r="GRB127" s="457"/>
      <c r="GRC127" s="457"/>
      <c r="GRD127" s="457"/>
      <c r="GRE127" s="457"/>
      <c r="GRF127" s="457"/>
      <c r="GRG127" s="457"/>
      <c r="GRH127" s="457"/>
      <c r="GRI127" s="457"/>
      <c r="GRJ127" s="457"/>
      <c r="GRK127" s="457"/>
      <c r="GRL127" s="457"/>
      <c r="GRM127" s="457"/>
      <c r="GRN127" s="457"/>
      <c r="GRO127" s="457"/>
      <c r="GRP127" s="457"/>
      <c r="GRQ127" s="457"/>
      <c r="GRR127" s="457"/>
      <c r="GRS127" s="457"/>
      <c r="GRT127" s="457"/>
      <c r="GRU127" s="457"/>
      <c r="GRV127" s="457"/>
      <c r="GRW127" s="457"/>
      <c r="GRX127" s="457"/>
      <c r="GRY127" s="457"/>
      <c r="GRZ127" s="457"/>
      <c r="GSA127" s="457"/>
      <c r="GSB127" s="457"/>
      <c r="GSC127" s="457"/>
      <c r="GSD127" s="457"/>
      <c r="GSE127" s="457"/>
      <c r="GSF127" s="457"/>
      <c r="GSG127" s="457"/>
      <c r="GSH127" s="457"/>
      <c r="GSI127" s="457"/>
      <c r="GSJ127" s="457"/>
      <c r="GSK127" s="457"/>
      <c r="GSL127" s="457"/>
      <c r="GSM127" s="457"/>
      <c r="GSN127" s="457"/>
      <c r="GSO127" s="457"/>
      <c r="GSP127" s="457"/>
      <c r="GSQ127" s="457"/>
      <c r="GSR127" s="457"/>
      <c r="GSS127" s="457"/>
      <c r="GST127" s="457"/>
      <c r="GSU127" s="457"/>
      <c r="GSV127" s="457"/>
      <c r="GSW127" s="457"/>
      <c r="GSX127" s="457"/>
      <c r="GSY127" s="457"/>
      <c r="GSZ127" s="457"/>
      <c r="GTA127" s="457"/>
      <c r="GTB127" s="457"/>
      <c r="GTC127" s="457"/>
      <c r="GTD127" s="457"/>
      <c r="GTE127" s="457"/>
      <c r="GTF127" s="457"/>
      <c r="GTG127" s="457"/>
      <c r="GTH127" s="457"/>
      <c r="GTI127" s="457"/>
      <c r="GTJ127" s="457"/>
      <c r="GTK127" s="457"/>
      <c r="GTL127" s="457"/>
      <c r="GTM127" s="457"/>
      <c r="GTN127" s="457"/>
      <c r="GTO127" s="457"/>
      <c r="GTP127" s="457"/>
      <c r="GTQ127" s="457"/>
      <c r="GTR127" s="457"/>
      <c r="GTS127" s="457"/>
      <c r="GTT127" s="457"/>
      <c r="GTU127" s="457"/>
      <c r="GTV127" s="457"/>
      <c r="GTW127" s="457"/>
      <c r="GTX127" s="457"/>
      <c r="GTY127" s="457"/>
      <c r="GTZ127" s="457"/>
      <c r="GUA127" s="457"/>
      <c r="GUB127" s="457"/>
      <c r="GUC127" s="457"/>
      <c r="GUD127" s="457"/>
      <c r="GUE127" s="457"/>
      <c r="GUF127" s="457"/>
      <c r="GUG127" s="457"/>
      <c r="GUH127" s="457"/>
      <c r="GUI127" s="457"/>
      <c r="GUJ127" s="457"/>
      <c r="GUK127" s="457"/>
      <c r="GUL127" s="457"/>
      <c r="GUM127" s="457"/>
      <c r="GUN127" s="457"/>
      <c r="GUO127" s="457"/>
      <c r="GUP127" s="457"/>
      <c r="GUQ127" s="457"/>
      <c r="GUR127" s="457"/>
      <c r="GUS127" s="457"/>
      <c r="GUT127" s="457"/>
      <c r="GUU127" s="457"/>
      <c r="GUV127" s="457"/>
      <c r="GUW127" s="457"/>
      <c r="GUX127" s="457"/>
      <c r="GUY127" s="457"/>
      <c r="GUZ127" s="457"/>
      <c r="GVA127" s="457"/>
      <c r="GVB127" s="457"/>
      <c r="GVC127" s="457"/>
      <c r="GVD127" s="457"/>
      <c r="GVE127" s="457"/>
      <c r="GVF127" s="457"/>
      <c r="GVG127" s="457"/>
      <c r="GVH127" s="457"/>
      <c r="GVI127" s="457"/>
      <c r="GVJ127" s="457"/>
      <c r="GVK127" s="457"/>
      <c r="GVL127" s="457"/>
      <c r="GVM127" s="457"/>
      <c r="GVN127" s="457"/>
      <c r="GVO127" s="457"/>
      <c r="GVP127" s="457"/>
      <c r="GVQ127" s="457"/>
      <c r="GVR127" s="457"/>
      <c r="GVS127" s="457"/>
      <c r="GVT127" s="457"/>
      <c r="GVU127" s="457"/>
      <c r="GVV127" s="457"/>
      <c r="GVW127" s="457"/>
      <c r="GVX127" s="457"/>
      <c r="GVY127" s="457"/>
      <c r="GVZ127" s="457"/>
      <c r="GWA127" s="457"/>
      <c r="GWB127" s="457"/>
      <c r="GWC127" s="457"/>
      <c r="GWD127" s="457"/>
      <c r="GWE127" s="457"/>
      <c r="GWF127" s="457"/>
      <c r="GWG127" s="457"/>
      <c r="GWH127" s="457"/>
      <c r="GWI127" s="457"/>
      <c r="GWJ127" s="457"/>
      <c r="GWK127" s="457"/>
      <c r="GWL127" s="457"/>
      <c r="GWM127" s="457"/>
      <c r="GWN127" s="457"/>
      <c r="GWO127" s="457"/>
      <c r="GWP127" s="457"/>
      <c r="GWQ127" s="457"/>
      <c r="GWR127" s="457"/>
      <c r="GWS127" s="457"/>
      <c r="GWT127" s="457"/>
      <c r="GWU127" s="457"/>
      <c r="GWV127" s="457"/>
      <c r="GWW127" s="457"/>
      <c r="GWX127" s="457"/>
      <c r="GWY127" s="457"/>
      <c r="GWZ127" s="457"/>
      <c r="GXA127" s="457"/>
      <c r="GXB127" s="457"/>
      <c r="GXC127" s="457"/>
      <c r="GXD127" s="457"/>
      <c r="GXE127" s="457"/>
      <c r="GXF127" s="457"/>
      <c r="GXG127" s="457"/>
      <c r="GXH127" s="457"/>
      <c r="GXI127" s="457"/>
      <c r="GXJ127" s="457"/>
      <c r="GXK127" s="457"/>
      <c r="GXL127" s="457"/>
      <c r="GXM127" s="457"/>
      <c r="GXN127" s="457"/>
      <c r="GXO127" s="457"/>
      <c r="GXP127" s="457"/>
      <c r="GXQ127" s="457"/>
      <c r="GXR127" s="457"/>
      <c r="GXS127" s="457"/>
      <c r="GXT127" s="457"/>
      <c r="GXU127" s="457"/>
      <c r="GXV127" s="457"/>
      <c r="GXW127" s="457"/>
      <c r="GXX127" s="457"/>
      <c r="GXY127" s="457"/>
      <c r="GXZ127" s="457"/>
      <c r="GYA127" s="457"/>
      <c r="GYB127" s="457"/>
      <c r="GYC127" s="457"/>
      <c r="GYD127" s="457"/>
      <c r="GYE127" s="457"/>
      <c r="GYF127" s="457"/>
      <c r="GYG127" s="457"/>
      <c r="GYH127" s="457"/>
      <c r="GYI127" s="457"/>
      <c r="GYJ127" s="457"/>
      <c r="GYK127" s="457"/>
      <c r="GYL127" s="457"/>
      <c r="GYM127" s="457"/>
      <c r="GYN127" s="457"/>
      <c r="GYO127" s="457"/>
      <c r="GYP127" s="457"/>
      <c r="GYQ127" s="457"/>
      <c r="GYR127" s="457"/>
      <c r="GYS127" s="457"/>
      <c r="GYT127" s="457"/>
      <c r="GYU127" s="457"/>
      <c r="GYV127" s="457"/>
      <c r="GYW127" s="457"/>
      <c r="GYX127" s="457"/>
      <c r="GYY127" s="457"/>
      <c r="GYZ127" s="457"/>
      <c r="GZA127" s="457"/>
      <c r="GZB127" s="457"/>
      <c r="GZC127" s="457"/>
      <c r="GZD127" s="457"/>
      <c r="GZE127" s="457"/>
      <c r="GZF127" s="457"/>
      <c r="GZG127" s="457"/>
      <c r="GZH127" s="457"/>
      <c r="GZI127" s="457"/>
      <c r="GZJ127" s="457"/>
      <c r="GZK127" s="457"/>
      <c r="GZL127" s="457"/>
      <c r="GZM127" s="457"/>
      <c r="GZN127" s="457"/>
      <c r="GZO127" s="457"/>
      <c r="GZP127" s="457"/>
      <c r="GZQ127" s="457"/>
      <c r="GZR127" s="457"/>
      <c r="GZS127" s="457"/>
      <c r="GZT127" s="457"/>
      <c r="GZU127" s="457"/>
      <c r="GZV127" s="457"/>
      <c r="GZW127" s="457"/>
      <c r="GZX127" s="457"/>
      <c r="GZY127" s="457"/>
      <c r="GZZ127" s="457"/>
      <c r="HAA127" s="457"/>
      <c r="HAB127" s="457"/>
      <c r="HAC127" s="457"/>
      <c r="HAD127" s="457"/>
      <c r="HAE127" s="457"/>
      <c r="HAF127" s="457"/>
      <c r="HAG127" s="457"/>
      <c r="HAH127" s="457"/>
      <c r="HAI127" s="457"/>
      <c r="HAJ127" s="457"/>
      <c r="HAK127" s="457"/>
      <c r="HAL127" s="457"/>
      <c r="HAM127" s="457"/>
      <c r="HAN127" s="457"/>
      <c r="HAO127" s="457"/>
      <c r="HAP127" s="457"/>
      <c r="HAQ127" s="457"/>
      <c r="HAR127" s="457"/>
      <c r="HAS127" s="457"/>
      <c r="HAT127" s="457"/>
      <c r="HAU127" s="457"/>
      <c r="HAV127" s="457"/>
      <c r="HAW127" s="457"/>
      <c r="HAX127" s="457"/>
      <c r="HAY127" s="457"/>
      <c r="HAZ127" s="457"/>
      <c r="HBA127" s="457"/>
      <c r="HBB127" s="457"/>
      <c r="HBC127" s="457"/>
      <c r="HBD127" s="457"/>
      <c r="HBE127" s="457"/>
      <c r="HBF127" s="457"/>
      <c r="HBG127" s="457"/>
      <c r="HBH127" s="457"/>
      <c r="HBI127" s="457"/>
      <c r="HBJ127" s="457"/>
      <c r="HBK127" s="457"/>
      <c r="HBL127" s="457"/>
      <c r="HBM127" s="457"/>
      <c r="HBN127" s="457"/>
      <c r="HBO127" s="457"/>
      <c r="HBP127" s="457"/>
      <c r="HBQ127" s="457"/>
      <c r="HBR127" s="457"/>
      <c r="HBS127" s="457"/>
      <c r="HBT127" s="457"/>
      <c r="HBU127" s="457"/>
      <c r="HBV127" s="457"/>
      <c r="HBW127" s="457"/>
      <c r="HBX127" s="457"/>
      <c r="HBY127" s="457"/>
      <c r="HBZ127" s="457"/>
      <c r="HCA127" s="457"/>
      <c r="HCB127" s="457"/>
      <c r="HCC127" s="457"/>
      <c r="HCD127" s="457"/>
      <c r="HCE127" s="457"/>
      <c r="HCF127" s="457"/>
      <c r="HCG127" s="457"/>
      <c r="HCH127" s="457"/>
      <c r="HCI127" s="457"/>
      <c r="HCJ127" s="457"/>
      <c r="HCK127" s="457"/>
      <c r="HCL127" s="457"/>
      <c r="HCM127" s="457"/>
      <c r="HCN127" s="457"/>
      <c r="HCO127" s="457"/>
      <c r="HCP127" s="457"/>
      <c r="HCQ127" s="457"/>
      <c r="HCR127" s="457"/>
      <c r="HCS127" s="457"/>
      <c r="HCT127" s="457"/>
      <c r="HCU127" s="457"/>
      <c r="HCV127" s="457"/>
      <c r="HCW127" s="457"/>
      <c r="HCX127" s="457"/>
      <c r="HCY127" s="457"/>
      <c r="HCZ127" s="457"/>
      <c r="HDA127" s="457"/>
      <c r="HDB127" s="457"/>
      <c r="HDC127" s="457"/>
      <c r="HDD127" s="457"/>
      <c r="HDE127" s="457"/>
      <c r="HDF127" s="457"/>
      <c r="HDG127" s="457"/>
      <c r="HDH127" s="457"/>
      <c r="HDI127" s="457"/>
      <c r="HDJ127" s="457"/>
      <c r="HDK127" s="457"/>
      <c r="HDL127" s="457"/>
      <c r="HDM127" s="457"/>
      <c r="HDN127" s="457"/>
      <c r="HDO127" s="457"/>
      <c r="HDP127" s="457"/>
      <c r="HDQ127" s="457"/>
      <c r="HDR127" s="457"/>
      <c r="HDS127" s="457"/>
      <c r="HDT127" s="457"/>
      <c r="HDU127" s="457"/>
      <c r="HDV127" s="457"/>
      <c r="HDW127" s="457"/>
      <c r="HDX127" s="457"/>
      <c r="HDY127" s="457"/>
      <c r="HDZ127" s="457"/>
      <c r="HEA127" s="457"/>
      <c r="HEB127" s="457"/>
      <c r="HEC127" s="457"/>
      <c r="HED127" s="457"/>
      <c r="HEE127" s="457"/>
      <c r="HEF127" s="457"/>
      <c r="HEG127" s="457"/>
      <c r="HEH127" s="457"/>
      <c r="HEI127" s="457"/>
      <c r="HEJ127" s="457"/>
      <c r="HEK127" s="457"/>
      <c r="HEL127" s="457"/>
      <c r="HEM127" s="457"/>
      <c r="HEN127" s="457"/>
      <c r="HEO127" s="457"/>
      <c r="HEP127" s="457"/>
      <c r="HEQ127" s="457"/>
      <c r="HER127" s="457"/>
      <c r="HES127" s="457"/>
      <c r="HET127" s="457"/>
      <c r="HEU127" s="457"/>
      <c r="HEV127" s="457"/>
      <c r="HEW127" s="457"/>
      <c r="HEX127" s="457"/>
      <c r="HEY127" s="457"/>
      <c r="HEZ127" s="457"/>
      <c r="HFA127" s="457"/>
      <c r="HFB127" s="457"/>
      <c r="HFC127" s="457"/>
      <c r="HFD127" s="457"/>
      <c r="HFE127" s="457"/>
      <c r="HFF127" s="457"/>
      <c r="HFG127" s="457"/>
      <c r="HFH127" s="457"/>
      <c r="HFI127" s="457"/>
      <c r="HFJ127" s="457"/>
      <c r="HFK127" s="457"/>
      <c r="HFL127" s="457"/>
      <c r="HFM127" s="457"/>
      <c r="HFN127" s="457"/>
      <c r="HFO127" s="457"/>
      <c r="HFP127" s="457"/>
      <c r="HFQ127" s="457"/>
      <c r="HFR127" s="457"/>
      <c r="HFS127" s="457"/>
      <c r="HFT127" s="457"/>
      <c r="HFU127" s="457"/>
      <c r="HFV127" s="457"/>
      <c r="HFW127" s="457"/>
      <c r="HFX127" s="457"/>
      <c r="HFY127" s="457"/>
      <c r="HFZ127" s="457"/>
      <c r="HGA127" s="457"/>
      <c r="HGB127" s="457"/>
      <c r="HGC127" s="457"/>
      <c r="HGD127" s="457"/>
      <c r="HGE127" s="457"/>
      <c r="HGF127" s="457"/>
      <c r="HGG127" s="457"/>
      <c r="HGH127" s="457"/>
      <c r="HGI127" s="457"/>
      <c r="HGJ127" s="457"/>
      <c r="HGK127" s="457"/>
      <c r="HGL127" s="457"/>
      <c r="HGM127" s="457"/>
      <c r="HGN127" s="457"/>
      <c r="HGO127" s="457"/>
      <c r="HGP127" s="457"/>
      <c r="HGQ127" s="457"/>
      <c r="HGR127" s="457"/>
      <c r="HGS127" s="457"/>
      <c r="HGT127" s="457"/>
      <c r="HGU127" s="457"/>
      <c r="HGV127" s="457"/>
      <c r="HGW127" s="457"/>
      <c r="HGX127" s="457"/>
      <c r="HGY127" s="457"/>
      <c r="HGZ127" s="457"/>
      <c r="HHA127" s="457"/>
      <c r="HHB127" s="457"/>
      <c r="HHC127" s="457"/>
      <c r="HHD127" s="457"/>
      <c r="HHE127" s="457"/>
      <c r="HHF127" s="457"/>
      <c r="HHG127" s="457"/>
      <c r="HHH127" s="457"/>
      <c r="HHI127" s="457"/>
      <c r="HHJ127" s="457"/>
      <c r="HHK127" s="457"/>
      <c r="HHL127" s="457"/>
      <c r="HHM127" s="457"/>
      <c r="HHN127" s="457"/>
      <c r="HHO127" s="457"/>
      <c r="HHP127" s="457"/>
      <c r="HHQ127" s="457"/>
      <c r="HHR127" s="457"/>
      <c r="HHS127" s="457"/>
      <c r="HHT127" s="457"/>
      <c r="HHU127" s="457"/>
      <c r="HHV127" s="457"/>
      <c r="HHW127" s="457"/>
      <c r="HHX127" s="457"/>
      <c r="HHY127" s="457"/>
      <c r="HHZ127" s="457"/>
      <c r="HIA127" s="457"/>
      <c r="HIB127" s="457"/>
      <c r="HIC127" s="457"/>
      <c r="HID127" s="457"/>
      <c r="HIE127" s="457"/>
      <c r="HIF127" s="457"/>
      <c r="HIG127" s="457"/>
      <c r="HIH127" s="457"/>
      <c r="HII127" s="457"/>
      <c r="HIJ127" s="457"/>
      <c r="HIK127" s="457"/>
      <c r="HIL127" s="457"/>
      <c r="HIM127" s="457"/>
      <c r="HIN127" s="457"/>
      <c r="HIO127" s="457"/>
      <c r="HIP127" s="457"/>
      <c r="HIQ127" s="457"/>
      <c r="HIR127" s="457"/>
      <c r="HIS127" s="457"/>
      <c r="HIT127" s="457"/>
      <c r="HIU127" s="457"/>
      <c r="HIV127" s="457"/>
      <c r="HIW127" s="457"/>
      <c r="HIX127" s="457"/>
      <c r="HIY127" s="457"/>
      <c r="HIZ127" s="457"/>
      <c r="HJA127" s="457"/>
      <c r="HJB127" s="457"/>
      <c r="HJC127" s="457"/>
      <c r="HJD127" s="457"/>
      <c r="HJE127" s="457"/>
      <c r="HJF127" s="457"/>
      <c r="HJG127" s="457"/>
      <c r="HJH127" s="457"/>
      <c r="HJI127" s="457"/>
      <c r="HJJ127" s="457"/>
      <c r="HJK127" s="457"/>
      <c r="HJL127" s="457"/>
      <c r="HJM127" s="457"/>
      <c r="HJN127" s="457"/>
      <c r="HJO127" s="457"/>
      <c r="HJP127" s="457"/>
      <c r="HJQ127" s="457"/>
      <c r="HJR127" s="457"/>
      <c r="HJS127" s="457"/>
      <c r="HJT127" s="457"/>
      <c r="HJU127" s="457"/>
      <c r="HJV127" s="457"/>
      <c r="HJW127" s="457"/>
      <c r="HJX127" s="457"/>
      <c r="HJY127" s="457"/>
      <c r="HJZ127" s="457"/>
      <c r="HKA127" s="457"/>
      <c r="HKB127" s="457"/>
      <c r="HKC127" s="457"/>
      <c r="HKD127" s="457"/>
      <c r="HKE127" s="457"/>
      <c r="HKF127" s="457"/>
      <c r="HKG127" s="457"/>
      <c r="HKH127" s="457"/>
      <c r="HKI127" s="457"/>
      <c r="HKJ127" s="457"/>
      <c r="HKK127" s="457"/>
      <c r="HKL127" s="457"/>
      <c r="HKM127" s="457"/>
      <c r="HKN127" s="457"/>
      <c r="HKO127" s="457"/>
      <c r="HKP127" s="457"/>
      <c r="HKQ127" s="457"/>
      <c r="HKR127" s="457"/>
      <c r="HKS127" s="457"/>
      <c r="HKT127" s="457"/>
      <c r="HKU127" s="457"/>
      <c r="HKV127" s="457"/>
      <c r="HKW127" s="457"/>
      <c r="HKX127" s="457"/>
      <c r="HKY127" s="457"/>
      <c r="HKZ127" s="457"/>
      <c r="HLA127" s="457"/>
      <c r="HLB127" s="457"/>
      <c r="HLC127" s="457"/>
      <c r="HLD127" s="457"/>
      <c r="HLE127" s="457"/>
      <c r="HLF127" s="457"/>
      <c r="HLG127" s="457"/>
      <c r="HLH127" s="457"/>
      <c r="HLI127" s="457"/>
      <c r="HLJ127" s="457"/>
      <c r="HLK127" s="457"/>
      <c r="HLL127" s="457"/>
      <c r="HLM127" s="457"/>
      <c r="HLN127" s="457"/>
      <c r="HLO127" s="457"/>
      <c r="HLP127" s="457"/>
      <c r="HLQ127" s="457"/>
      <c r="HLR127" s="457"/>
      <c r="HLS127" s="457"/>
      <c r="HLT127" s="457"/>
      <c r="HLU127" s="457"/>
      <c r="HLV127" s="457"/>
      <c r="HLW127" s="457"/>
      <c r="HLX127" s="457"/>
      <c r="HLY127" s="457"/>
      <c r="HLZ127" s="457"/>
      <c r="HMA127" s="457"/>
      <c r="HMB127" s="457"/>
      <c r="HMC127" s="457"/>
      <c r="HMD127" s="457"/>
      <c r="HME127" s="457"/>
      <c r="HMF127" s="457"/>
      <c r="HMG127" s="457"/>
      <c r="HMH127" s="457"/>
      <c r="HMI127" s="457"/>
      <c r="HMJ127" s="457"/>
      <c r="HMK127" s="457"/>
      <c r="HML127" s="457"/>
      <c r="HMM127" s="457"/>
      <c r="HMN127" s="457"/>
      <c r="HMO127" s="457"/>
      <c r="HMP127" s="457"/>
      <c r="HMQ127" s="457"/>
      <c r="HMR127" s="457"/>
      <c r="HMS127" s="457"/>
      <c r="HMT127" s="457"/>
      <c r="HMU127" s="457"/>
      <c r="HMV127" s="457"/>
      <c r="HMW127" s="457"/>
      <c r="HMX127" s="457"/>
      <c r="HMY127" s="457"/>
      <c r="HMZ127" s="457"/>
      <c r="HNA127" s="457"/>
      <c r="HNB127" s="457"/>
      <c r="HNC127" s="457"/>
      <c r="HND127" s="457"/>
      <c r="HNE127" s="457"/>
      <c r="HNF127" s="457"/>
      <c r="HNG127" s="457"/>
      <c r="HNH127" s="457"/>
      <c r="HNI127" s="457"/>
      <c r="HNJ127" s="457"/>
      <c r="HNK127" s="457"/>
      <c r="HNL127" s="457"/>
      <c r="HNM127" s="457"/>
      <c r="HNN127" s="457"/>
      <c r="HNO127" s="457"/>
      <c r="HNP127" s="457"/>
      <c r="HNQ127" s="457"/>
      <c r="HNR127" s="457"/>
      <c r="HNS127" s="457"/>
      <c r="HNT127" s="457"/>
      <c r="HNU127" s="457"/>
      <c r="HNV127" s="457"/>
      <c r="HNW127" s="457"/>
      <c r="HNX127" s="457"/>
      <c r="HNY127" s="457"/>
      <c r="HNZ127" s="457"/>
      <c r="HOA127" s="457"/>
      <c r="HOB127" s="457"/>
      <c r="HOC127" s="457"/>
      <c r="HOD127" s="457"/>
      <c r="HOE127" s="457"/>
      <c r="HOF127" s="457"/>
      <c r="HOG127" s="457"/>
      <c r="HOH127" s="457"/>
      <c r="HOI127" s="457"/>
      <c r="HOJ127" s="457"/>
      <c r="HOK127" s="457"/>
      <c r="HOL127" s="457"/>
      <c r="HOM127" s="457"/>
      <c r="HON127" s="457"/>
      <c r="HOO127" s="457"/>
      <c r="HOP127" s="457"/>
      <c r="HOQ127" s="457"/>
      <c r="HOR127" s="457"/>
      <c r="HOS127" s="457"/>
      <c r="HOT127" s="457"/>
      <c r="HOU127" s="457"/>
      <c r="HOV127" s="457"/>
      <c r="HOW127" s="457"/>
      <c r="HOX127" s="457"/>
      <c r="HOY127" s="457"/>
      <c r="HOZ127" s="457"/>
      <c r="HPA127" s="457"/>
      <c r="HPB127" s="457"/>
      <c r="HPC127" s="457"/>
      <c r="HPD127" s="457"/>
      <c r="HPE127" s="457"/>
      <c r="HPF127" s="457"/>
      <c r="HPG127" s="457"/>
      <c r="HPH127" s="457"/>
      <c r="HPI127" s="457"/>
      <c r="HPJ127" s="457"/>
      <c r="HPK127" s="457"/>
      <c r="HPL127" s="457"/>
      <c r="HPM127" s="457"/>
      <c r="HPN127" s="457"/>
      <c r="HPO127" s="457"/>
      <c r="HPP127" s="457"/>
      <c r="HPQ127" s="457"/>
      <c r="HPR127" s="457"/>
      <c r="HPS127" s="457"/>
      <c r="HPT127" s="457"/>
      <c r="HPU127" s="457"/>
      <c r="HPV127" s="457"/>
      <c r="HPW127" s="457"/>
      <c r="HPX127" s="457"/>
      <c r="HPY127" s="457"/>
      <c r="HPZ127" s="457"/>
      <c r="HQA127" s="457"/>
      <c r="HQB127" s="457"/>
      <c r="HQC127" s="457"/>
      <c r="HQD127" s="457"/>
      <c r="HQE127" s="457"/>
      <c r="HQF127" s="457"/>
      <c r="HQG127" s="457"/>
      <c r="HQH127" s="457"/>
      <c r="HQI127" s="457"/>
      <c r="HQJ127" s="457"/>
      <c r="HQK127" s="457"/>
      <c r="HQL127" s="457"/>
      <c r="HQM127" s="457"/>
      <c r="HQN127" s="457"/>
      <c r="HQO127" s="457"/>
      <c r="HQP127" s="457"/>
      <c r="HQQ127" s="457"/>
      <c r="HQR127" s="457"/>
      <c r="HQS127" s="457"/>
      <c r="HQT127" s="457"/>
      <c r="HQU127" s="457"/>
      <c r="HQV127" s="457"/>
      <c r="HQW127" s="457"/>
      <c r="HQX127" s="457"/>
      <c r="HQY127" s="457"/>
      <c r="HQZ127" s="457"/>
      <c r="HRA127" s="457"/>
      <c r="HRB127" s="457"/>
      <c r="HRC127" s="457"/>
      <c r="HRD127" s="457"/>
      <c r="HRE127" s="457"/>
      <c r="HRF127" s="457"/>
      <c r="HRG127" s="457"/>
      <c r="HRH127" s="457"/>
      <c r="HRI127" s="457"/>
      <c r="HRJ127" s="457"/>
      <c r="HRK127" s="457"/>
      <c r="HRL127" s="457"/>
      <c r="HRM127" s="457"/>
      <c r="HRN127" s="457"/>
      <c r="HRO127" s="457"/>
      <c r="HRP127" s="457"/>
      <c r="HRQ127" s="457"/>
      <c r="HRR127" s="457"/>
      <c r="HRS127" s="457"/>
      <c r="HRT127" s="457"/>
      <c r="HRU127" s="457"/>
      <c r="HRV127" s="457"/>
      <c r="HRW127" s="457"/>
      <c r="HRX127" s="457"/>
      <c r="HRY127" s="457"/>
      <c r="HRZ127" s="457"/>
      <c r="HSA127" s="457"/>
      <c r="HSB127" s="457"/>
      <c r="HSC127" s="457"/>
      <c r="HSD127" s="457"/>
      <c r="HSE127" s="457"/>
      <c r="HSF127" s="457"/>
      <c r="HSG127" s="457"/>
      <c r="HSH127" s="457"/>
      <c r="HSI127" s="457"/>
      <c r="HSJ127" s="457"/>
      <c r="HSK127" s="457"/>
      <c r="HSL127" s="457"/>
      <c r="HSM127" s="457"/>
      <c r="HSN127" s="457"/>
      <c r="HSO127" s="457"/>
      <c r="HSP127" s="457"/>
      <c r="HSQ127" s="457"/>
      <c r="HSR127" s="457"/>
      <c r="HSS127" s="457"/>
      <c r="HST127" s="457"/>
      <c r="HSU127" s="457"/>
      <c r="HSV127" s="457"/>
      <c r="HSW127" s="457"/>
      <c r="HSX127" s="457"/>
      <c r="HSY127" s="457"/>
      <c r="HSZ127" s="457"/>
      <c r="HTA127" s="457"/>
      <c r="HTB127" s="457"/>
      <c r="HTC127" s="457"/>
      <c r="HTD127" s="457"/>
      <c r="HTE127" s="457"/>
      <c r="HTF127" s="457"/>
      <c r="HTG127" s="457"/>
      <c r="HTH127" s="457"/>
      <c r="HTI127" s="457"/>
      <c r="HTJ127" s="457"/>
      <c r="HTK127" s="457"/>
      <c r="HTL127" s="457"/>
      <c r="HTM127" s="457"/>
      <c r="HTN127" s="457"/>
      <c r="HTO127" s="457"/>
      <c r="HTP127" s="457"/>
      <c r="HTQ127" s="457"/>
      <c r="HTR127" s="457"/>
      <c r="HTS127" s="457"/>
      <c r="HTT127" s="457"/>
      <c r="HTU127" s="457"/>
      <c r="HTV127" s="457"/>
      <c r="HTW127" s="457"/>
      <c r="HTX127" s="457"/>
      <c r="HTY127" s="457"/>
      <c r="HTZ127" s="457"/>
      <c r="HUA127" s="457"/>
      <c r="HUB127" s="457"/>
      <c r="HUC127" s="457"/>
      <c r="HUD127" s="457"/>
      <c r="HUE127" s="457"/>
      <c r="HUF127" s="457"/>
      <c r="HUG127" s="457"/>
      <c r="HUH127" s="457"/>
      <c r="HUI127" s="457"/>
      <c r="HUJ127" s="457"/>
      <c r="HUK127" s="457"/>
      <c r="HUL127" s="457"/>
      <c r="HUM127" s="457"/>
      <c r="HUN127" s="457"/>
      <c r="HUO127" s="457"/>
      <c r="HUP127" s="457"/>
      <c r="HUQ127" s="457"/>
      <c r="HUR127" s="457"/>
      <c r="HUS127" s="457"/>
      <c r="HUT127" s="457"/>
      <c r="HUU127" s="457"/>
      <c r="HUV127" s="457"/>
      <c r="HUW127" s="457"/>
      <c r="HUX127" s="457"/>
      <c r="HUY127" s="457"/>
      <c r="HUZ127" s="457"/>
      <c r="HVA127" s="457"/>
      <c r="HVB127" s="457"/>
      <c r="HVC127" s="457"/>
      <c r="HVD127" s="457"/>
      <c r="HVE127" s="457"/>
      <c r="HVF127" s="457"/>
      <c r="HVG127" s="457"/>
      <c r="HVH127" s="457"/>
      <c r="HVI127" s="457"/>
      <c r="HVJ127" s="457"/>
      <c r="HVK127" s="457"/>
      <c r="HVL127" s="457"/>
      <c r="HVM127" s="457"/>
      <c r="HVN127" s="457"/>
      <c r="HVO127" s="457"/>
      <c r="HVP127" s="457"/>
      <c r="HVQ127" s="457"/>
      <c r="HVR127" s="457"/>
      <c r="HVS127" s="457"/>
      <c r="HVT127" s="457"/>
      <c r="HVU127" s="457"/>
      <c r="HVV127" s="457"/>
      <c r="HVW127" s="457"/>
      <c r="HVX127" s="457"/>
      <c r="HVY127" s="457"/>
      <c r="HVZ127" s="457"/>
      <c r="HWA127" s="457"/>
      <c r="HWB127" s="457"/>
      <c r="HWC127" s="457"/>
      <c r="HWD127" s="457"/>
      <c r="HWE127" s="457"/>
      <c r="HWF127" s="457"/>
      <c r="HWG127" s="457"/>
      <c r="HWH127" s="457"/>
      <c r="HWI127" s="457"/>
      <c r="HWJ127" s="457"/>
      <c r="HWK127" s="457"/>
      <c r="HWL127" s="457"/>
      <c r="HWM127" s="457"/>
      <c r="HWN127" s="457"/>
      <c r="HWO127" s="457"/>
      <c r="HWP127" s="457"/>
      <c r="HWQ127" s="457"/>
      <c r="HWR127" s="457"/>
      <c r="HWS127" s="457"/>
      <c r="HWT127" s="457"/>
      <c r="HWU127" s="457"/>
      <c r="HWV127" s="457"/>
      <c r="HWW127" s="457"/>
      <c r="HWX127" s="457"/>
      <c r="HWY127" s="457"/>
      <c r="HWZ127" s="457"/>
      <c r="HXA127" s="457"/>
      <c r="HXB127" s="457"/>
      <c r="HXC127" s="457"/>
      <c r="HXD127" s="457"/>
      <c r="HXE127" s="457"/>
      <c r="HXF127" s="457"/>
      <c r="HXG127" s="457"/>
      <c r="HXH127" s="457"/>
      <c r="HXI127" s="457"/>
      <c r="HXJ127" s="457"/>
      <c r="HXK127" s="457"/>
      <c r="HXL127" s="457"/>
      <c r="HXM127" s="457"/>
      <c r="HXN127" s="457"/>
      <c r="HXO127" s="457"/>
      <c r="HXP127" s="457"/>
      <c r="HXQ127" s="457"/>
      <c r="HXR127" s="457"/>
      <c r="HXS127" s="457"/>
      <c r="HXT127" s="457"/>
      <c r="HXU127" s="457"/>
      <c r="HXV127" s="457"/>
      <c r="HXW127" s="457"/>
      <c r="HXX127" s="457"/>
      <c r="HXY127" s="457"/>
      <c r="HXZ127" s="457"/>
      <c r="HYA127" s="457"/>
      <c r="HYB127" s="457"/>
      <c r="HYC127" s="457"/>
      <c r="HYD127" s="457"/>
      <c r="HYE127" s="457"/>
      <c r="HYF127" s="457"/>
      <c r="HYG127" s="457"/>
      <c r="HYH127" s="457"/>
      <c r="HYI127" s="457"/>
      <c r="HYJ127" s="457"/>
      <c r="HYK127" s="457"/>
      <c r="HYL127" s="457"/>
      <c r="HYM127" s="457"/>
      <c r="HYN127" s="457"/>
      <c r="HYO127" s="457"/>
      <c r="HYP127" s="457"/>
      <c r="HYQ127" s="457"/>
      <c r="HYR127" s="457"/>
      <c r="HYS127" s="457"/>
      <c r="HYT127" s="457"/>
      <c r="HYU127" s="457"/>
      <c r="HYV127" s="457"/>
      <c r="HYW127" s="457"/>
      <c r="HYX127" s="457"/>
      <c r="HYY127" s="457"/>
      <c r="HYZ127" s="457"/>
      <c r="HZA127" s="457"/>
      <c r="HZB127" s="457"/>
      <c r="HZC127" s="457"/>
      <c r="HZD127" s="457"/>
      <c r="HZE127" s="457"/>
      <c r="HZF127" s="457"/>
      <c r="HZG127" s="457"/>
      <c r="HZH127" s="457"/>
      <c r="HZI127" s="457"/>
      <c r="HZJ127" s="457"/>
      <c r="HZK127" s="457"/>
      <c r="HZL127" s="457"/>
      <c r="HZM127" s="457"/>
      <c r="HZN127" s="457"/>
      <c r="HZO127" s="457"/>
      <c r="HZP127" s="457"/>
      <c r="HZQ127" s="457"/>
      <c r="HZR127" s="457"/>
      <c r="HZS127" s="457"/>
      <c r="HZT127" s="457"/>
      <c r="HZU127" s="457"/>
      <c r="HZV127" s="457"/>
      <c r="HZW127" s="457"/>
      <c r="HZX127" s="457"/>
      <c r="HZY127" s="457"/>
      <c r="HZZ127" s="457"/>
      <c r="IAA127" s="457"/>
      <c r="IAB127" s="457"/>
      <c r="IAC127" s="457"/>
      <c r="IAD127" s="457"/>
      <c r="IAE127" s="457"/>
      <c r="IAF127" s="457"/>
      <c r="IAG127" s="457"/>
      <c r="IAH127" s="457"/>
      <c r="IAI127" s="457"/>
      <c r="IAJ127" s="457"/>
      <c r="IAK127" s="457"/>
      <c r="IAL127" s="457"/>
      <c r="IAM127" s="457"/>
      <c r="IAN127" s="457"/>
      <c r="IAO127" s="457"/>
      <c r="IAP127" s="457"/>
      <c r="IAQ127" s="457"/>
      <c r="IAR127" s="457"/>
      <c r="IAS127" s="457"/>
      <c r="IAT127" s="457"/>
      <c r="IAU127" s="457"/>
      <c r="IAV127" s="457"/>
      <c r="IAW127" s="457"/>
      <c r="IAX127" s="457"/>
      <c r="IAY127" s="457"/>
      <c r="IAZ127" s="457"/>
      <c r="IBA127" s="457"/>
      <c r="IBB127" s="457"/>
      <c r="IBC127" s="457"/>
      <c r="IBD127" s="457"/>
      <c r="IBE127" s="457"/>
      <c r="IBF127" s="457"/>
      <c r="IBG127" s="457"/>
      <c r="IBH127" s="457"/>
      <c r="IBI127" s="457"/>
      <c r="IBJ127" s="457"/>
      <c r="IBK127" s="457"/>
      <c r="IBL127" s="457"/>
      <c r="IBM127" s="457"/>
      <c r="IBN127" s="457"/>
      <c r="IBO127" s="457"/>
      <c r="IBP127" s="457"/>
      <c r="IBQ127" s="457"/>
      <c r="IBR127" s="457"/>
      <c r="IBS127" s="457"/>
      <c r="IBT127" s="457"/>
      <c r="IBU127" s="457"/>
      <c r="IBV127" s="457"/>
      <c r="IBW127" s="457"/>
      <c r="IBX127" s="457"/>
      <c r="IBY127" s="457"/>
      <c r="IBZ127" s="457"/>
      <c r="ICA127" s="457"/>
      <c r="ICB127" s="457"/>
      <c r="ICC127" s="457"/>
      <c r="ICD127" s="457"/>
      <c r="ICE127" s="457"/>
      <c r="ICF127" s="457"/>
      <c r="ICG127" s="457"/>
      <c r="ICH127" s="457"/>
      <c r="ICI127" s="457"/>
      <c r="ICJ127" s="457"/>
      <c r="ICK127" s="457"/>
      <c r="ICL127" s="457"/>
      <c r="ICM127" s="457"/>
      <c r="ICN127" s="457"/>
      <c r="ICO127" s="457"/>
      <c r="ICP127" s="457"/>
      <c r="ICQ127" s="457"/>
      <c r="ICR127" s="457"/>
      <c r="ICS127" s="457"/>
      <c r="ICT127" s="457"/>
      <c r="ICU127" s="457"/>
      <c r="ICV127" s="457"/>
      <c r="ICW127" s="457"/>
      <c r="ICX127" s="457"/>
      <c r="ICY127" s="457"/>
      <c r="ICZ127" s="457"/>
      <c r="IDA127" s="457"/>
      <c r="IDB127" s="457"/>
      <c r="IDC127" s="457"/>
      <c r="IDD127" s="457"/>
      <c r="IDE127" s="457"/>
      <c r="IDF127" s="457"/>
      <c r="IDG127" s="457"/>
      <c r="IDH127" s="457"/>
      <c r="IDI127" s="457"/>
      <c r="IDJ127" s="457"/>
      <c r="IDK127" s="457"/>
      <c r="IDL127" s="457"/>
      <c r="IDM127" s="457"/>
      <c r="IDN127" s="457"/>
      <c r="IDO127" s="457"/>
      <c r="IDP127" s="457"/>
      <c r="IDQ127" s="457"/>
      <c r="IDR127" s="457"/>
      <c r="IDS127" s="457"/>
      <c r="IDT127" s="457"/>
      <c r="IDU127" s="457"/>
      <c r="IDV127" s="457"/>
      <c r="IDW127" s="457"/>
      <c r="IDX127" s="457"/>
      <c r="IDY127" s="457"/>
      <c r="IDZ127" s="457"/>
      <c r="IEA127" s="457"/>
      <c r="IEB127" s="457"/>
      <c r="IEC127" s="457"/>
      <c r="IED127" s="457"/>
      <c r="IEE127" s="457"/>
      <c r="IEF127" s="457"/>
      <c r="IEG127" s="457"/>
      <c r="IEH127" s="457"/>
      <c r="IEI127" s="457"/>
      <c r="IEJ127" s="457"/>
      <c r="IEK127" s="457"/>
      <c r="IEL127" s="457"/>
      <c r="IEM127" s="457"/>
      <c r="IEN127" s="457"/>
      <c r="IEO127" s="457"/>
      <c r="IEP127" s="457"/>
      <c r="IEQ127" s="457"/>
      <c r="IER127" s="457"/>
      <c r="IES127" s="457"/>
      <c r="IET127" s="457"/>
      <c r="IEU127" s="457"/>
      <c r="IEV127" s="457"/>
      <c r="IEW127" s="457"/>
      <c r="IEX127" s="457"/>
      <c r="IEY127" s="457"/>
      <c r="IEZ127" s="457"/>
      <c r="IFA127" s="457"/>
      <c r="IFB127" s="457"/>
      <c r="IFC127" s="457"/>
      <c r="IFD127" s="457"/>
      <c r="IFE127" s="457"/>
      <c r="IFF127" s="457"/>
      <c r="IFG127" s="457"/>
      <c r="IFH127" s="457"/>
      <c r="IFI127" s="457"/>
      <c r="IFJ127" s="457"/>
      <c r="IFK127" s="457"/>
      <c r="IFL127" s="457"/>
      <c r="IFM127" s="457"/>
      <c r="IFN127" s="457"/>
      <c r="IFO127" s="457"/>
      <c r="IFP127" s="457"/>
      <c r="IFQ127" s="457"/>
      <c r="IFR127" s="457"/>
      <c r="IFS127" s="457"/>
      <c r="IFT127" s="457"/>
      <c r="IFU127" s="457"/>
      <c r="IFV127" s="457"/>
      <c r="IFW127" s="457"/>
      <c r="IFX127" s="457"/>
      <c r="IFY127" s="457"/>
      <c r="IFZ127" s="457"/>
      <c r="IGA127" s="457"/>
      <c r="IGB127" s="457"/>
      <c r="IGC127" s="457"/>
      <c r="IGD127" s="457"/>
      <c r="IGE127" s="457"/>
      <c r="IGF127" s="457"/>
      <c r="IGG127" s="457"/>
      <c r="IGH127" s="457"/>
      <c r="IGI127" s="457"/>
      <c r="IGJ127" s="457"/>
      <c r="IGK127" s="457"/>
      <c r="IGL127" s="457"/>
      <c r="IGM127" s="457"/>
      <c r="IGN127" s="457"/>
      <c r="IGO127" s="457"/>
      <c r="IGP127" s="457"/>
      <c r="IGQ127" s="457"/>
      <c r="IGR127" s="457"/>
      <c r="IGS127" s="457"/>
      <c r="IGT127" s="457"/>
      <c r="IGU127" s="457"/>
      <c r="IGV127" s="457"/>
      <c r="IGW127" s="457"/>
      <c r="IGX127" s="457"/>
      <c r="IGY127" s="457"/>
      <c r="IGZ127" s="457"/>
      <c r="IHA127" s="457"/>
      <c r="IHB127" s="457"/>
      <c r="IHC127" s="457"/>
      <c r="IHD127" s="457"/>
      <c r="IHE127" s="457"/>
      <c r="IHF127" s="457"/>
      <c r="IHG127" s="457"/>
      <c r="IHH127" s="457"/>
      <c r="IHI127" s="457"/>
      <c r="IHJ127" s="457"/>
      <c r="IHK127" s="457"/>
      <c r="IHL127" s="457"/>
      <c r="IHM127" s="457"/>
      <c r="IHN127" s="457"/>
      <c r="IHO127" s="457"/>
      <c r="IHP127" s="457"/>
      <c r="IHQ127" s="457"/>
      <c r="IHR127" s="457"/>
      <c r="IHS127" s="457"/>
      <c r="IHT127" s="457"/>
      <c r="IHU127" s="457"/>
      <c r="IHV127" s="457"/>
      <c r="IHW127" s="457"/>
      <c r="IHX127" s="457"/>
      <c r="IHY127" s="457"/>
      <c r="IHZ127" s="457"/>
      <c r="IIA127" s="457"/>
      <c r="IIB127" s="457"/>
      <c r="IIC127" s="457"/>
      <c r="IID127" s="457"/>
      <c r="IIE127" s="457"/>
      <c r="IIF127" s="457"/>
      <c r="IIG127" s="457"/>
      <c r="IIH127" s="457"/>
      <c r="III127" s="457"/>
      <c r="IIJ127" s="457"/>
      <c r="IIK127" s="457"/>
      <c r="IIL127" s="457"/>
      <c r="IIM127" s="457"/>
      <c r="IIN127" s="457"/>
      <c r="IIO127" s="457"/>
      <c r="IIP127" s="457"/>
      <c r="IIQ127" s="457"/>
      <c r="IIR127" s="457"/>
      <c r="IIS127" s="457"/>
      <c r="IIT127" s="457"/>
      <c r="IIU127" s="457"/>
      <c r="IIV127" s="457"/>
      <c r="IIW127" s="457"/>
      <c r="IIX127" s="457"/>
      <c r="IIY127" s="457"/>
      <c r="IIZ127" s="457"/>
      <c r="IJA127" s="457"/>
      <c r="IJB127" s="457"/>
      <c r="IJC127" s="457"/>
      <c r="IJD127" s="457"/>
      <c r="IJE127" s="457"/>
      <c r="IJF127" s="457"/>
      <c r="IJG127" s="457"/>
      <c r="IJH127" s="457"/>
      <c r="IJI127" s="457"/>
      <c r="IJJ127" s="457"/>
      <c r="IJK127" s="457"/>
      <c r="IJL127" s="457"/>
      <c r="IJM127" s="457"/>
      <c r="IJN127" s="457"/>
      <c r="IJO127" s="457"/>
      <c r="IJP127" s="457"/>
      <c r="IJQ127" s="457"/>
      <c r="IJR127" s="457"/>
      <c r="IJS127" s="457"/>
      <c r="IJT127" s="457"/>
      <c r="IJU127" s="457"/>
      <c r="IJV127" s="457"/>
      <c r="IJW127" s="457"/>
      <c r="IJX127" s="457"/>
      <c r="IJY127" s="457"/>
      <c r="IJZ127" s="457"/>
      <c r="IKA127" s="457"/>
      <c r="IKB127" s="457"/>
      <c r="IKC127" s="457"/>
      <c r="IKD127" s="457"/>
      <c r="IKE127" s="457"/>
      <c r="IKF127" s="457"/>
      <c r="IKG127" s="457"/>
      <c r="IKH127" s="457"/>
      <c r="IKI127" s="457"/>
      <c r="IKJ127" s="457"/>
      <c r="IKK127" s="457"/>
      <c r="IKL127" s="457"/>
      <c r="IKM127" s="457"/>
      <c r="IKN127" s="457"/>
      <c r="IKO127" s="457"/>
      <c r="IKP127" s="457"/>
      <c r="IKQ127" s="457"/>
      <c r="IKR127" s="457"/>
      <c r="IKS127" s="457"/>
      <c r="IKT127" s="457"/>
      <c r="IKU127" s="457"/>
      <c r="IKV127" s="457"/>
      <c r="IKW127" s="457"/>
      <c r="IKX127" s="457"/>
      <c r="IKY127" s="457"/>
      <c r="IKZ127" s="457"/>
      <c r="ILA127" s="457"/>
      <c r="ILB127" s="457"/>
      <c r="ILC127" s="457"/>
      <c r="ILD127" s="457"/>
      <c r="ILE127" s="457"/>
      <c r="ILF127" s="457"/>
      <c r="ILG127" s="457"/>
      <c r="ILH127" s="457"/>
      <c r="ILI127" s="457"/>
      <c r="ILJ127" s="457"/>
      <c r="ILK127" s="457"/>
      <c r="ILL127" s="457"/>
      <c r="ILM127" s="457"/>
      <c r="ILN127" s="457"/>
      <c r="ILO127" s="457"/>
      <c r="ILP127" s="457"/>
      <c r="ILQ127" s="457"/>
      <c r="ILR127" s="457"/>
      <c r="ILS127" s="457"/>
      <c r="ILT127" s="457"/>
      <c r="ILU127" s="457"/>
      <c r="ILV127" s="457"/>
      <c r="ILW127" s="457"/>
      <c r="ILX127" s="457"/>
      <c r="ILY127" s="457"/>
      <c r="ILZ127" s="457"/>
      <c r="IMA127" s="457"/>
      <c r="IMB127" s="457"/>
      <c r="IMC127" s="457"/>
      <c r="IMD127" s="457"/>
      <c r="IME127" s="457"/>
      <c r="IMF127" s="457"/>
      <c r="IMG127" s="457"/>
      <c r="IMH127" s="457"/>
      <c r="IMI127" s="457"/>
      <c r="IMJ127" s="457"/>
      <c r="IMK127" s="457"/>
      <c r="IML127" s="457"/>
      <c r="IMM127" s="457"/>
      <c r="IMN127" s="457"/>
      <c r="IMO127" s="457"/>
      <c r="IMP127" s="457"/>
      <c r="IMQ127" s="457"/>
      <c r="IMR127" s="457"/>
      <c r="IMS127" s="457"/>
      <c r="IMT127" s="457"/>
      <c r="IMU127" s="457"/>
      <c r="IMV127" s="457"/>
      <c r="IMW127" s="457"/>
      <c r="IMX127" s="457"/>
      <c r="IMY127" s="457"/>
      <c r="IMZ127" s="457"/>
      <c r="INA127" s="457"/>
      <c r="INB127" s="457"/>
      <c r="INC127" s="457"/>
      <c r="IND127" s="457"/>
      <c r="INE127" s="457"/>
      <c r="INF127" s="457"/>
      <c r="ING127" s="457"/>
      <c r="INH127" s="457"/>
      <c r="INI127" s="457"/>
      <c r="INJ127" s="457"/>
      <c r="INK127" s="457"/>
      <c r="INL127" s="457"/>
      <c r="INM127" s="457"/>
      <c r="INN127" s="457"/>
      <c r="INO127" s="457"/>
      <c r="INP127" s="457"/>
      <c r="INQ127" s="457"/>
      <c r="INR127" s="457"/>
      <c r="INS127" s="457"/>
      <c r="INT127" s="457"/>
      <c r="INU127" s="457"/>
      <c r="INV127" s="457"/>
      <c r="INW127" s="457"/>
      <c r="INX127" s="457"/>
      <c r="INY127" s="457"/>
      <c r="INZ127" s="457"/>
      <c r="IOA127" s="457"/>
      <c r="IOB127" s="457"/>
      <c r="IOC127" s="457"/>
      <c r="IOD127" s="457"/>
      <c r="IOE127" s="457"/>
      <c r="IOF127" s="457"/>
      <c r="IOG127" s="457"/>
      <c r="IOH127" s="457"/>
      <c r="IOI127" s="457"/>
      <c r="IOJ127" s="457"/>
      <c r="IOK127" s="457"/>
      <c r="IOL127" s="457"/>
      <c r="IOM127" s="457"/>
      <c r="ION127" s="457"/>
      <c r="IOO127" s="457"/>
      <c r="IOP127" s="457"/>
      <c r="IOQ127" s="457"/>
      <c r="IOR127" s="457"/>
      <c r="IOS127" s="457"/>
      <c r="IOT127" s="457"/>
      <c r="IOU127" s="457"/>
      <c r="IOV127" s="457"/>
      <c r="IOW127" s="457"/>
      <c r="IOX127" s="457"/>
      <c r="IOY127" s="457"/>
      <c r="IOZ127" s="457"/>
      <c r="IPA127" s="457"/>
      <c r="IPB127" s="457"/>
      <c r="IPC127" s="457"/>
      <c r="IPD127" s="457"/>
      <c r="IPE127" s="457"/>
      <c r="IPF127" s="457"/>
      <c r="IPG127" s="457"/>
      <c r="IPH127" s="457"/>
      <c r="IPI127" s="457"/>
      <c r="IPJ127" s="457"/>
      <c r="IPK127" s="457"/>
      <c r="IPL127" s="457"/>
      <c r="IPM127" s="457"/>
      <c r="IPN127" s="457"/>
      <c r="IPO127" s="457"/>
      <c r="IPP127" s="457"/>
      <c r="IPQ127" s="457"/>
      <c r="IPR127" s="457"/>
      <c r="IPS127" s="457"/>
      <c r="IPT127" s="457"/>
      <c r="IPU127" s="457"/>
      <c r="IPV127" s="457"/>
      <c r="IPW127" s="457"/>
      <c r="IPX127" s="457"/>
      <c r="IPY127" s="457"/>
      <c r="IPZ127" s="457"/>
      <c r="IQA127" s="457"/>
      <c r="IQB127" s="457"/>
      <c r="IQC127" s="457"/>
      <c r="IQD127" s="457"/>
      <c r="IQE127" s="457"/>
      <c r="IQF127" s="457"/>
      <c r="IQG127" s="457"/>
      <c r="IQH127" s="457"/>
      <c r="IQI127" s="457"/>
      <c r="IQJ127" s="457"/>
      <c r="IQK127" s="457"/>
      <c r="IQL127" s="457"/>
      <c r="IQM127" s="457"/>
      <c r="IQN127" s="457"/>
      <c r="IQO127" s="457"/>
      <c r="IQP127" s="457"/>
      <c r="IQQ127" s="457"/>
      <c r="IQR127" s="457"/>
      <c r="IQS127" s="457"/>
      <c r="IQT127" s="457"/>
      <c r="IQU127" s="457"/>
      <c r="IQV127" s="457"/>
      <c r="IQW127" s="457"/>
      <c r="IQX127" s="457"/>
      <c r="IQY127" s="457"/>
      <c r="IQZ127" s="457"/>
      <c r="IRA127" s="457"/>
      <c r="IRB127" s="457"/>
      <c r="IRC127" s="457"/>
      <c r="IRD127" s="457"/>
      <c r="IRE127" s="457"/>
      <c r="IRF127" s="457"/>
      <c r="IRG127" s="457"/>
      <c r="IRH127" s="457"/>
      <c r="IRI127" s="457"/>
      <c r="IRJ127" s="457"/>
      <c r="IRK127" s="457"/>
      <c r="IRL127" s="457"/>
      <c r="IRM127" s="457"/>
      <c r="IRN127" s="457"/>
      <c r="IRO127" s="457"/>
      <c r="IRP127" s="457"/>
      <c r="IRQ127" s="457"/>
      <c r="IRR127" s="457"/>
      <c r="IRS127" s="457"/>
      <c r="IRT127" s="457"/>
      <c r="IRU127" s="457"/>
      <c r="IRV127" s="457"/>
      <c r="IRW127" s="457"/>
      <c r="IRX127" s="457"/>
      <c r="IRY127" s="457"/>
      <c r="IRZ127" s="457"/>
      <c r="ISA127" s="457"/>
      <c r="ISB127" s="457"/>
      <c r="ISC127" s="457"/>
      <c r="ISD127" s="457"/>
      <c r="ISE127" s="457"/>
      <c r="ISF127" s="457"/>
      <c r="ISG127" s="457"/>
      <c r="ISH127" s="457"/>
      <c r="ISI127" s="457"/>
      <c r="ISJ127" s="457"/>
      <c r="ISK127" s="457"/>
      <c r="ISL127" s="457"/>
      <c r="ISM127" s="457"/>
      <c r="ISN127" s="457"/>
      <c r="ISO127" s="457"/>
      <c r="ISP127" s="457"/>
      <c r="ISQ127" s="457"/>
      <c r="ISR127" s="457"/>
      <c r="ISS127" s="457"/>
      <c r="IST127" s="457"/>
      <c r="ISU127" s="457"/>
      <c r="ISV127" s="457"/>
      <c r="ISW127" s="457"/>
      <c r="ISX127" s="457"/>
      <c r="ISY127" s="457"/>
      <c r="ISZ127" s="457"/>
      <c r="ITA127" s="457"/>
      <c r="ITB127" s="457"/>
      <c r="ITC127" s="457"/>
      <c r="ITD127" s="457"/>
      <c r="ITE127" s="457"/>
      <c r="ITF127" s="457"/>
      <c r="ITG127" s="457"/>
      <c r="ITH127" s="457"/>
      <c r="ITI127" s="457"/>
      <c r="ITJ127" s="457"/>
      <c r="ITK127" s="457"/>
      <c r="ITL127" s="457"/>
      <c r="ITM127" s="457"/>
      <c r="ITN127" s="457"/>
      <c r="ITO127" s="457"/>
      <c r="ITP127" s="457"/>
      <c r="ITQ127" s="457"/>
      <c r="ITR127" s="457"/>
      <c r="ITS127" s="457"/>
      <c r="ITT127" s="457"/>
      <c r="ITU127" s="457"/>
      <c r="ITV127" s="457"/>
      <c r="ITW127" s="457"/>
      <c r="ITX127" s="457"/>
      <c r="ITY127" s="457"/>
      <c r="ITZ127" s="457"/>
      <c r="IUA127" s="457"/>
      <c r="IUB127" s="457"/>
      <c r="IUC127" s="457"/>
      <c r="IUD127" s="457"/>
      <c r="IUE127" s="457"/>
      <c r="IUF127" s="457"/>
      <c r="IUG127" s="457"/>
      <c r="IUH127" s="457"/>
      <c r="IUI127" s="457"/>
      <c r="IUJ127" s="457"/>
      <c r="IUK127" s="457"/>
      <c r="IUL127" s="457"/>
      <c r="IUM127" s="457"/>
      <c r="IUN127" s="457"/>
      <c r="IUO127" s="457"/>
      <c r="IUP127" s="457"/>
      <c r="IUQ127" s="457"/>
      <c r="IUR127" s="457"/>
      <c r="IUS127" s="457"/>
      <c r="IUT127" s="457"/>
      <c r="IUU127" s="457"/>
      <c r="IUV127" s="457"/>
      <c r="IUW127" s="457"/>
      <c r="IUX127" s="457"/>
      <c r="IUY127" s="457"/>
      <c r="IUZ127" s="457"/>
      <c r="IVA127" s="457"/>
      <c r="IVB127" s="457"/>
      <c r="IVC127" s="457"/>
      <c r="IVD127" s="457"/>
      <c r="IVE127" s="457"/>
      <c r="IVF127" s="457"/>
      <c r="IVG127" s="457"/>
      <c r="IVH127" s="457"/>
      <c r="IVI127" s="457"/>
      <c r="IVJ127" s="457"/>
      <c r="IVK127" s="457"/>
      <c r="IVL127" s="457"/>
      <c r="IVM127" s="457"/>
      <c r="IVN127" s="457"/>
      <c r="IVO127" s="457"/>
      <c r="IVP127" s="457"/>
      <c r="IVQ127" s="457"/>
      <c r="IVR127" s="457"/>
      <c r="IVS127" s="457"/>
      <c r="IVT127" s="457"/>
      <c r="IVU127" s="457"/>
      <c r="IVV127" s="457"/>
      <c r="IVW127" s="457"/>
      <c r="IVX127" s="457"/>
      <c r="IVY127" s="457"/>
      <c r="IVZ127" s="457"/>
      <c r="IWA127" s="457"/>
      <c r="IWB127" s="457"/>
      <c r="IWC127" s="457"/>
      <c r="IWD127" s="457"/>
      <c r="IWE127" s="457"/>
      <c r="IWF127" s="457"/>
      <c r="IWG127" s="457"/>
      <c r="IWH127" s="457"/>
      <c r="IWI127" s="457"/>
      <c r="IWJ127" s="457"/>
      <c r="IWK127" s="457"/>
      <c r="IWL127" s="457"/>
      <c r="IWM127" s="457"/>
      <c r="IWN127" s="457"/>
      <c r="IWO127" s="457"/>
      <c r="IWP127" s="457"/>
      <c r="IWQ127" s="457"/>
      <c r="IWR127" s="457"/>
      <c r="IWS127" s="457"/>
      <c r="IWT127" s="457"/>
      <c r="IWU127" s="457"/>
      <c r="IWV127" s="457"/>
      <c r="IWW127" s="457"/>
      <c r="IWX127" s="457"/>
      <c r="IWY127" s="457"/>
      <c r="IWZ127" s="457"/>
      <c r="IXA127" s="457"/>
      <c r="IXB127" s="457"/>
      <c r="IXC127" s="457"/>
      <c r="IXD127" s="457"/>
      <c r="IXE127" s="457"/>
      <c r="IXF127" s="457"/>
      <c r="IXG127" s="457"/>
      <c r="IXH127" s="457"/>
      <c r="IXI127" s="457"/>
      <c r="IXJ127" s="457"/>
      <c r="IXK127" s="457"/>
      <c r="IXL127" s="457"/>
      <c r="IXM127" s="457"/>
      <c r="IXN127" s="457"/>
      <c r="IXO127" s="457"/>
      <c r="IXP127" s="457"/>
      <c r="IXQ127" s="457"/>
      <c r="IXR127" s="457"/>
      <c r="IXS127" s="457"/>
      <c r="IXT127" s="457"/>
      <c r="IXU127" s="457"/>
      <c r="IXV127" s="457"/>
      <c r="IXW127" s="457"/>
      <c r="IXX127" s="457"/>
      <c r="IXY127" s="457"/>
      <c r="IXZ127" s="457"/>
      <c r="IYA127" s="457"/>
      <c r="IYB127" s="457"/>
      <c r="IYC127" s="457"/>
      <c r="IYD127" s="457"/>
      <c r="IYE127" s="457"/>
      <c r="IYF127" s="457"/>
      <c r="IYG127" s="457"/>
      <c r="IYH127" s="457"/>
      <c r="IYI127" s="457"/>
      <c r="IYJ127" s="457"/>
      <c r="IYK127" s="457"/>
      <c r="IYL127" s="457"/>
      <c r="IYM127" s="457"/>
      <c r="IYN127" s="457"/>
      <c r="IYO127" s="457"/>
      <c r="IYP127" s="457"/>
      <c r="IYQ127" s="457"/>
      <c r="IYR127" s="457"/>
      <c r="IYS127" s="457"/>
      <c r="IYT127" s="457"/>
      <c r="IYU127" s="457"/>
      <c r="IYV127" s="457"/>
      <c r="IYW127" s="457"/>
      <c r="IYX127" s="457"/>
      <c r="IYY127" s="457"/>
      <c r="IYZ127" s="457"/>
      <c r="IZA127" s="457"/>
      <c r="IZB127" s="457"/>
      <c r="IZC127" s="457"/>
      <c r="IZD127" s="457"/>
      <c r="IZE127" s="457"/>
      <c r="IZF127" s="457"/>
      <c r="IZG127" s="457"/>
      <c r="IZH127" s="457"/>
      <c r="IZI127" s="457"/>
      <c r="IZJ127" s="457"/>
      <c r="IZK127" s="457"/>
      <c r="IZL127" s="457"/>
      <c r="IZM127" s="457"/>
      <c r="IZN127" s="457"/>
      <c r="IZO127" s="457"/>
      <c r="IZP127" s="457"/>
      <c r="IZQ127" s="457"/>
      <c r="IZR127" s="457"/>
      <c r="IZS127" s="457"/>
      <c r="IZT127" s="457"/>
      <c r="IZU127" s="457"/>
      <c r="IZV127" s="457"/>
      <c r="IZW127" s="457"/>
      <c r="IZX127" s="457"/>
      <c r="IZY127" s="457"/>
      <c r="IZZ127" s="457"/>
      <c r="JAA127" s="457"/>
      <c r="JAB127" s="457"/>
      <c r="JAC127" s="457"/>
      <c r="JAD127" s="457"/>
      <c r="JAE127" s="457"/>
      <c r="JAF127" s="457"/>
      <c r="JAG127" s="457"/>
      <c r="JAH127" s="457"/>
      <c r="JAI127" s="457"/>
      <c r="JAJ127" s="457"/>
      <c r="JAK127" s="457"/>
      <c r="JAL127" s="457"/>
      <c r="JAM127" s="457"/>
      <c r="JAN127" s="457"/>
      <c r="JAO127" s="457"/>
      <c r="JAP127" s="457"/>
      <c r="JAQ127" s="457"/>
      <c r="JAR127" s="457"/>
      <c r="JAS127" s="457"/>
      <c r="JAT127" s="457"/>
      <c r="JAU127" s="457"/>
      <c r="JAV127" s="457"/>
      <c r="JAW127" s="457"/>
      <c r="JAX127" s="457"/>
      <c r="JAY127" s="457"/>
      <c r="JAZ127" s="457"/>
      <c r="JBA127" s="457"/>
      <c r="JBB127" s="457"/>
      <c r="JBC127" s="457"/>
      <c r="JBD127" s="457"/>
      <c r="JBE127" s="457"/>
      <c r="JBF127" s="457"/>
      <c r="JBG127" s="457"/>
      <c r="JBH127" s="457"/>
      <c r="JBI127" s="457"/>
      <c r="JBJ127" s="457"/>
      <c r="JBK127" s="457"/>
      <c r="JBL127" s="457"/>
      <c r="JBM127" s="457"/>
      <c r="JBN127" s="457"/>
      <c r="JBO127" s="457"/>
      <c r="JBP127" s="457"/>
      <c r="JBQ127" s="457"/>
      <c r="JBR127" s="457"/>
      <c r="JBS127" s="457"/>
      <c r="JBT127" s="457"/>
      <c r="JBU127" s="457"/>
      <c r="JBV127" s="457"/>
      <c r="JBW127" s="457"/>
      <c r="JBX127" s="457"/>
      <c r="JBY127" s="457"/>
      <c r="JBZ127" s="457"/>
      <c r="JCA127" s="457"/>
      <c r="JCB127" s="457"/>
      <c r="JCC127" s="457"/>
      <c r="JCD127" s="457"/>
      <c r="JCE127" s="457"/>
      <c r="JCF127" s="457"/>
      <c r="JCG127" s="457"/>
      <c r="JCH127" s="457"/>
      <c r="JCI127" s="457"/>
      <c r="JCJ127" s="457"/>
      <c r="JCK127" s="457"/>
      <c r="JCL127" s="457"/>
      <c r="JCM127" s="457"/>
      <c r="JCN127" s="457"/>
      <c r="JCO127" s="457"/>
      <c r="JCP127" s="457"/>
      <c r="JCQ127" s="457"/>
      <c r="JCR127" s="457"/>
      <c r="JCS127" s="457"/>
      <c r="JCT127" s="457"/>
      <c r="JCU127" s="457"/>
      <c r="JCV127" s="457"/>
      <c r="JCW127" s="457"/>
      <c r="JCX127" s="457"/>
      <c r="JCY127" s="457"/>
      <c r="JCZ127" s="457"/>
      <c r="JDA127" s="457"/>
      <c r="JDB127" s="457"/>
      <c r="JDC127" s="457"/>
      <c r="JDD127" s="457"/>
      <c r="JDE127" s="457"/>
      <c r="JDF127" s="457"/>
      <c r="JDG127" s="457"/>
      <c r="JDH127" s="457"/>
      <c r="JDI127" s="457"/>
      <c r="JDJ127" s="457"/>
      <c r="JDK127" s="457"/>
      <c r="JDL127" s="457"/>
      <c r="JDM127" s="457"/>
      <c r="JDN127" s="457"/>
      <c r="JDO127" s="457"/>
      <c r="JDP127" s="457"/>
      <c r="JDQ127" s="457"/>
      <c r="JDR127" s="457"/>
      <c r="JDS127" s="457"/>
      <c r="JDT127" s="457"/>
      <c r="JDU127" s="457"/>
      <c r="JDV127" s="457"/>
      <c r="JDW127" s="457"/>
      <c r="JDX127" s="457"/>
      <c r="JDY127" s="457"/>
      <c r="JDZ127" s="457"/>
      <c r="JEA127" s="457"/>
      <c r="JEB127" s="457"/>
      <c r="JEC127" s="457"/>
      <c r="JED127" s="457"/>
      <c r="JEE127" s="457"/>
      <c r="JEF127" s="457"/>
      <c r="JEG127" s="457"/>
      <c r="JEH127" s="457"/>
      <c r="JEI127" s="457"/>
      <c r="JEJ127" s="457"/>
      <c r="JEK127" s="457"/>
      <c r="JEL127" s="457"/>
      <c r="JEM127" s="457"/>
      <c r="JEN127" s="457"/>
      <c r="JEO127" s="457"/>
      <c r="JEP127" s="457"/>
      <c r="JEQ127" s="457"/>
      <c r="JER127" s="457"/>
      <c r="JES127" s="457"/>
      <c r="JET127" s="457"/>
      <c r="JEU127" s="457"/>
      <c r="JEV127" s="457"/>
      <c r="JEW127" s="457"/>
      <c r="JEX127" s="457"/>
      <c r="JEY127" s="457"/>
      <c r="JEZ127" s="457"/>
      <c r="JFA127" s="457"/>
      <c r="JFB127" s="457"/>
      <c r="JFC127" s="457"/>
      <c r="JFD127" s="457"/>
      <c r="JFE127" s="457"/>
      <c r="JFF127" s="457"/>
      <c r="JFG127" s="457"/>
      <c r="JFH127" s="457"/>
      <c r="JFI127" s="457"/>
      <c r="JFJ127" s="457"/>
      <c r="JFK127" s="457"/>
      <c r="JFL127" s="457"/>
      <c r="JFM127" s="457"/>
      <c r="JFN127" s="457"/>
      <c r="JFO127" s="457"/>
      <c r="JFP127" s="457"/>
      <c r="JFQ127" s="457"/>
      <c r="JFR127" s="457"/>
      <c r="JFS127" s="457"/>
      <c r="JFT127" s="457"/>
      <c r="JFU127" s="457"/>
      <c r="JFV127" s="457"/>
      <c r="JFW127" s="457"/>
      <c r="JFX127" s="457"/>
      <c r="JFY127" s="457"/>
      <c r="JFZ127" s="457"/>
      <c r="JGA127" s="457"/>
      <c r="JGB127" s="457"/>
      <c r="JGC127" s="457"/>
      <c r="JGD127" s="457"/>
      <c r="JGE127" s="457"/>
      <c r="JGF127" s="457"/>
      <c r="JGG127" s="457"/>
      <c r="JGH127" s="457"/>
      <c r="JGI127" s="457"/>
      <c r="JGJ127" s="457"/>
      <c r="JGK127" s="457"/>
      <c r="JGL127" s="457"/>
      <c r="JGM127" s="457"/>
      <c r="JGN127" s="457"/>
      <c r="JGO127" s="457"/>
      <c r="JGP127" s="457"/>
      <c r="JGQ127" s="457"/>
      <c r="JGR127" s="457"/>
      <c r="JGS127" s="457"/>
      <c r="JGT127" s="457"/>
      <c r="JGU127" s="457"/>
      <c r="JGV127" s="457"/>
      <c r="JGW127" s="457"/>
      <c r="JGX127" s="457"/>
      <c r="JGY127" s="457"/>
      <c r="JGZ127" s="457"/>
      <c r="JHA127" s="457"/>
      <c r="JHB127" s="457"/>
      <c r="JHC127" s="457"/>
      <c r="JHD127" s="457"/>
      <c r="JHE127" s="457"/>
      <c r="JHF127" s="457"/>
      <c r="JHG127" s="457"/>
      <c r="JHH127" s="457"/>
      <c r="JHI127" s="457"/>
      <c r="JHJ127" s="457"/>
      <c r="JHK127" s="457"/>
      <c r="JHL127" s="457"/>
      <c r="JHM127" s="457"/>
      <c r="JHN127" s="457"/>
      <c r="JHO127" s="457"/>
      <c r="JHP127" s="457"/>
      <c r="JHQ127" s="457"/>
      <c r="JHR127" s="457"/>
      <c r="JHS127" s="457"/>
      <c r="JHT127" s="457"/>
      <c r="JHU127" s="457"/>
      <c r="JHV127" s="457"/>
      <c r="JHW127" s="457"/>
      <c r="JHX127" s="457"/>
      <c r="JHY127" s="457"/>
      <c r="JHZ127" s="457"/>
      <c r="JIA127" s="457"/>
      <c r="JIB127" s="457"/>
      <c r="JIC127" s="457"/>
      <c r="JID127" s="457"/>
      <c r="JIE127" s="457"/>
      <c r="JIF127" s="457"/>
      <c r="JIG127" s="457"/>
      <c r="JIH127" s="457"/>
      <c r="JII127" s="457"/>
      <c r="JIJ127" s="457"/>
      <c r="JIK127" s="457"/>
      <c r="JIL127" s="457"/>
      <c r="JIM127" s="457"/>
      <c r="JIN127" s="457"/>
      <c r="JIO127" s="457"/>
      <c r="JIP127" s="457"/>
      <c r="JIQ127" s="457"/>
      <c r="JIR127" s="457"/>
      <c r="JIS127" s="457"/>
      <c r="JIT127" s="457"/>
      <c r="JIU127" s="457"/>
      <c r="JIV127" s="457"/>
      <c r="JIW127" s="457"/>
      <c r="JIX127" s="457"/>
      <c r="JIY127" s="457"/>
      <c r="JIZ127" s="457"/>
      <c r="JJA127" s="457"/>
      <c r="JJB127" s="457"/>
      <c r="JJC127" s="457"/>
      <c r="JJD127" s="457"/>
      <c r="JJE127" s="457"/>
      <c r="JJF127" s="457"/>
      <c r="JJG127" s="457"/>
      <c r="JJH127" s="457"/>
      <c r="JJI127" s="457"/>
      <c r="JJJ127" s="457"/>
      <c r="JJK127" s="457"/>
      <c r="JJL127" s="457"/>
      <c r="JJM127" s="457"/>
      <c r="JJN127" s="457"/>
      <c r="JJO127" s="457"/>
      <c r="JJP127" s="457"/>
      <c r="JJQ127" s="457"/>
      <c r="JJR127" s="457"/>
      <c r="JJS127" s="457"/>
      <c r="JJT127" s="457"/>
      <c r="JJU127" s="457"/>
      <c r="JJV127" s="457"/>
      <c r="JJW127" s="457"/>
      <c r="JJX127" s="457"/>
      <c r="JJY127" s="457"/>
      <c r="JJZ127" s="457"/>
      <c r="JKA127" s="457"/>
      <c r="JKB127" s="457"/>
      <c r="JKC127" s="457"/>
      <c r="JKD127" s="457"/>
      <c r="JKE127" s="457"/>
      <c r="JKF127" s="457"/>
      <c r="JKG127" s="457"/>
      <c r="JKH127" s="457"/>
      <c r="JKI127" s="457"/>
      <c r="JKJ127" s="457"/>
      <c r="JKK127" s="457"/>
      <c r="JKL127" s="457"/>
      <c r="JKM127" s="457"/>
      <c r="JKN127" s="457"/>
      <c r="JKO127" s="457"/>
      <c r="JKP127" s="457"/>
      <c r="JKQ127" s="457"/>
      <c r="JKR127" s="457"/>
      <c r="JKS127" s="457"/>
      <c r="JKT127" s="457"/>
      <c r="JKU127" s="457"/>
      <c r="JKV127" s="457"/>
      <c r="JKW127" s="457"/>
      <c r="JKX127" s="457"/>
      <c r="JKY127" s="457"/>
      <c r="JKZ127" s="457"/>
      <c r="JLA127" s="457"/>
      <c r="JLB127" s="457"/>
      <c r="JLC127" s="457"/>
      <c r="JLD127" s="457"/>
      <c r="JLE127" s="457"/>
      <c r="JLF127" s="457"/>
      <c r="JLG127" s="457"/>
      <c r="JLH127" s="457"/>
      <c r="JLI127" s="457"/>
      <c r="JLJ127" s="457"/>
      <c r="JLK127" s="457"/>
      <c r="JLL127" s="457"/>
      <c r="JLM127" s="457"/>
      <c r="JLN127" s="457"/>
      <c r="JLO127" s="457"/>
      <c r="JLP127" s="457"/>
      <c r="JLQ127" s="457"/>
      <c r="JLR127" s="457"/>
      <c r="JLS127" s="457"/>
      <c r="JLT127" s="457"/>
      <c r="JLU127" s="457"/>
      <c r="JLV127" s="457"/>
      <c r="JLW127" s="457"/>
      <c r="JLX127" s="457"/>
      <c r="JLY127" s="457"/>
      <c r="JLZ127" s="457"/>
      <c r="JMA127" s="457"/>
      <c r="JMB127" s="457"/>
      <c r="JMC127" s="457"/>
      <c r="JMD127" s="457"/>
      <c r="JME127" s="457"/>
      <c r="JMF127" s="457"/>
      <c r="JMG127" s="457"/>
      <c r="JMH127" s="457"/>
      <c r="JMI127" s="457"/>
      <c r="JMJ127" s="457"/>
      <c r="JMK127" s="457"/>
      <c r="JML127" s="457"/>
      <c r="JMM127" s="457"/>
      <c r="JMN127" s="457"/>
      <c r="JMO127" s="457"/>
      <c r="JMP127" s="457"/>
      <c r="JMQ127" s="457"/>
      <c r="JMR127" s="457"/>
      <c r="JMS127" s="457"/>
      <c r="JMT127" s="457"/>
      <c r="JMU127" s="457"/>
      <c r="JMV127" s="457"/>
      <c r="JMW127" s="457"/>
      <c r="JMX127" s="457"/>
      <c r="JMY127" s="457"/>
      <c r="JMZ127" s="457"/>
      <c r="JNA127" s="457"/>
      <c r="JNB127" s="457"/>
      <c r="JNC127" s="457"/>
      <c r="JND127" s="457"/>
      <c r="JNE127" s="457"/>
      <c r="JNF127" s="457"/>
      <c r="JNG127" s="457"/>
      <c r="JNH127" s="457"/>
      <c r="JNI127" s="457"/>
      <c r="JNJ127" s="457"/>
      <c r="JNK127" s="457"/>
      <c r="JNL127" s="457"/>
      <c r="JNM127" s="457"/>
      <c r="JNN127" s="457"/>
      <c r="JNO127" s="457"/>
      <c r="JNP127" s="457"/>
      <c r="JNQ127" s="457"/>
      <c r="JNR127" s="457"/>
      <c r="JNS127" s="457"/>
      <c r="JNT127" s="457"/>
      <c r="JNU127" s="457"/>
      <c r="JNV127" s="457"/>
      <c r="JNW127" s="457"/>
      <c r="JNX127" s="457"/>
      <c r="JNY127" s="457"/>
      <c r="JNZ127" s="457"/>
      <c r="JOA127" s="457"/>
      <c r="JOB127" s="457"/>
      <c r="JOC127" s="457"/>
      <c r="JOD127" s="457"/>
      <c r="JOE127" s="457"/>
      <c r="JOF127" s="457"/>
      <c r="JOG127" s="457"/>
      <c r="JOH127" s="457"/>
      <c r="JOI127" s="457"/>
      <c r="JOJ127" s="457"/>
      <c r="JOK127" s="457"/>
      <c r="JOL127" s="457"/>
      <c r="JOM127" s="457"/>
      <c r="JON127" s="457"/>
      <c r="JOO127" s="457"/>
      <c r="JOP127" s="457"/>
      <c r="JOQ127" s="457"/>
      <c r="JOR127" s="457"/>
      <c r="JOS127" s="457"/>
      <c r="JOT127" s="457"/>
      <c r="JOU127" s="457"/>
      <c r="JOV127" s="457"/>
      <c r="JOW127" s="457"/>
      <c r="JOX127" s="457"/>
      <c r="JOY127" s="457"/>
      <c r="JOZ127" s="457"/>
      <c r="JPA127" s="457"/>
      <c r="JPB127" s="457"/>
      <c r="JPC127" s="457"/>
      <c r="JPD127" s="457"/>
      <c r="JPE127" s="457"/>
      <c r="JPF127" s="457"/>
      <c r="JPG127" s="457"/>
      <c r="JPH127" s="457"/>
      <c r="JPI127" s="457"/>
      <c r="JPJ127" s="457"/>
      <c r="JPK127" s="457"/>
      <c r="JPL127" s="457"/>
      <c r="JPM127" s="457"/>
      <c r="JPN127" s="457"/>
      <c r="JPO127" s="457"/>
      <c r="JPP127" s="457"/>
      <c r="JPQ127" s="457"/>
      <c r="JPR127" s="457"/>
      <c r="JPS127" s="457"/>
      <c r="JPT127" s="457"/>
      <c r="JPU127" s="457"/>
      <c r="JPV127" s="457"/>
      <c r="JPW127" s="457"/>
      <c r="JPX127" s="457"/>
      <c r="JPY127" s="457"/>
      <c r="JPZ127" s="457"/>
      <c r="JQA127" s="457"/>
      <c r="JQB127" s="457"/>
      <c r="JQC127" s="457"/>
      <c r="JQD127" s="457"/>
      <c r="JQE127" s="457"/>
      <c r="JQF127" s="457"/>
      <c r="JQG127" s="457"/>
      <c r="JQH127" s="457"/>
      <c r="JQI127" s="457"/>
      <c r="JQJ127" s="457"/>
      <c r="JQK127" s="457"/>
      <c r="JQL127" s="457"/>
      <c r="JQM127" s="457"/>
      <c r="JQN127" s="457"/>
      <c r="JQO127" s="457"/>
      <c r="JQP127" s="457"/>
      <c r="JQQ127" s="457"/>
      <c r="JQR127" s="457"/>
      <c r="JQS127" s="457"/>
      <c r="JQT127" s="457"/>
      <c r="JQU127" s="457"/>
      <c r="JQV127" s="457"/>
      <c r="JQW127" s="457"/>
      <c r="JQX127" s="457"/>
      <c r="JQY127" s="457"/>
      <c r="JQZ127" s="457"/>
      <c r="JRA127" s="457"/>
      <c r="JRB127" s="457"/>
      <c r="JRC127" s="457"/>
      <c r="JRD127" s="457"/>
      <c r="JRE127" s="457"/>
      <c r="JRF127" s="457"/>
      <c r="JRG127" s="457"/>
      <c r="JRH127" s="457"/>
      <c r="JRI127" s="457"/>
      <c r="JRJ127" s="457"/>
      <c r="JRK127" s="457"/>
      <c r="JRL127" s="457"/>
      <c r="JRM127" s="457"/>
      <c r="JRN127" s="457"/>
      <c r="JRO127" s="457"/>
      <c r="JRP127" s="457"/>
      <c r="JRQ127" s="457"/>
      <c r="JRR127" s="457"/>
      <c r="JRS127" s="457"/>
      <c r="JRT127" s="457"/>
      <c r="JRU127" s="457"/>
      <c r="JRV127" s="457"/>
      <c r="JRW127" s="457"/>
      <c r="JRX127" s="457"/>
      <c r="JRY127" s="457"/>
      <c r="JRZ127" s="457"/>
      <c r="JSA127" s="457"/>
      <c r="JSB127" s="457"/>
      <c r="JSC127" s="457"/>
      <c r="JSD127" s="457"/>
      <c r="JSE127" s="457"/>
      <c r="JSF127" s="457"/>
      <c r="JSG127" s="457"/>
      <c r="JSH127" s="457"/>
      <c r="JSI127" s="457"/>
      <c r="JSJ127" s="457"/>
      <c r="JSK127" s="457"/>
      <c r="JSL127" s="457"/>
      <c r="JSM127" s="457"/>
      <c r="JSN127" s="457"/>
      <c r="JSO127" s="457"/>
      <c r="JSP127" s="457"/>
      <c r="JSQ127" s="457"/>
      <c r="JSR127" s="457"/>
      <c r="JSS127" s="457"/>
      <c r="JST127" s="457"/>
      <c r="JSU127" s="457"/>
      <c r="JSV127" s="457"/>
      <c r="JSW127" s="457"/>
      <c r="JSX127" s="457"/>
      <c r="JSY127" s="457"/>
      <c r="JSZ127" s="457"/>
      <c r="JTA127" s="457"/>
      <c r="JTB127" s="457"/>
      <c r="JTC127" s="457"/>
      <c r="JTD127" s="457"/>
      <c r="JTE127" s="457"/>
      <c r="JTF127" s="457"/>
      <c r="JTG127" s="457"/>
      <c r="JTH127" s="457"/>
      <c r="JTI127" s="457"/>
      <c r="JTJ127" s="457"/>
      <c r="JTK127" s="457"/>
      <c r="JTL127" s="457"/>
      <c r="JTM127" s="457"/>
      <c r="JTN127" s="457"/>
      <c r="JTO127" s="457"/>
      <c r="JTP127" s="457"/>
      <c r="JTQ127" s="457"/>
      <c r="JTR127" s="457"/>
      <c r="JTS127" s="457"/>
      <c r="JTT127" s="457"/>
      <c r="JTU127" s="457"/>
      <c r="JTV127" s="457"/>
      <c r="JTW127" s="457"/>
      <c r="JTX127" s="457"/>
      <c r="JTY127" s="457"/>
      <c r="JTZ127" s="457"/>
      <c r="JUA127" s="457"/>
      <c r="JUB127" s="457"/>
      <c r="JUC127" s="457"/>
      <c r="JUD127" s="457"/>
      <c r="JUE127" s="457"/>
      <c r="JUF127" s="457"/>
      <c r="JUG127" s="457"/>
      <c r="JUH127" s="457"/>
      <c r="JUI127" s="457"/>
      <c r="JUJ127" s="457"/>
      <c r="JUK127" s="457"/>
      <c r="JUL127" s="457"/>
      <c r="JUM127" s="457"/>
      <c r="JUN127" s="457"/>
      <c r="JUO127" s="457"/>
      <c r="JUP127" s="457"/>
      <c r="JUQ127" s="457"/>
      <c r="JUR127" s="457"/>
      <c r="JUS127" s="457"/>
      <c r="JUT127" s="457"/>
      <c r="JUU127" s="457"/>
      <c r="JUV127" s="457"/>
      <c r="JUW127" s="457"/>
      <c r="JUX127" s="457"/>
      <c r="JUY127" s="457"/>
      <c r="JUZ127" s="457"/>
      <c r="JVA127" s="457"/>
      <c r="JVB127" s="457"/>
      <c r="JVC127" s="457"/>
      <c r="JVD127" s="457"/>
      <c r="JVE127" s="457"/>
      <c r="JVF127" s="457"/>
      <c r="JVG127" s="457"/>
      <c r="JVH127" s="457"/>
      <c r="JVI127" s="457"/>
      <c r="JVJ127" s="457"/>
      <c r="JVK127" s="457"/>
      <c r="JVL127" s="457"/>
      <c r="JVM127" s="457"/>
      <c r="JVN127" s="457"/>
      <c r="JVO127" s="457"/>
      <c r="JVP127" s="457"/>
      <c r="JVQ127" s="457"/>
      <c r="JVR127" s="457"/>
      <c r="JVS127" s="457"/>
      <c r="JVT127" s="457"/>
      <c r="JVU127" s="457"/>
      <c r="JVV127" s="457"/>
      <c r="JVW127" s="457"/>
      <c r="JVX127" s="457"/>
      <c r="JVY127" s="457"/>
      <c r="JVZ127" s="457"/>
      <c r="JWA127" s="457"/>
      <c r="JWB127" s="457"/>
      <c r="JWC127" s="457"/>
      <c r="JWD127" s="457"/>
      <c r="JWE127" s="457"/>
      <c r="JWF127" s="457"/>
      <c r="JWG127" s="457"/>
      <c r="JWH127" s="457"/>
      <c r="JWI127" s="457"/>
      <c r="JWJ127" s="457"/>
      <c r="JWK127" s="457"/>
      <c r="JWL127" s="457"/>
      <c r="JWM127" s="457"/>
      <c r="JWN127" s="457"/>
      <c r="JWO127" s="457"/>
      <c r="JWP127" s="457"/>
      <c r="JWQ127" s="457"/>
      <c r="JWR127" s="457"/>
      <c r="JWS127" s="457"/>
      <c r="JWT127" s="457"/>
      <c r="JWU127" s="457"/>
      <c r="JWV127" s="457"/>
      <c r="JWW127" s="457"/>
      <c r="JWX127" s="457"/>
      <c r="JWY127" s="457"/>
      <c r="JWZ127" s="457"/>
      <c r="JXA127" s="457"/>
      <c r="JXB127" s="457"/>
      <c r="JXC127" s="457"/>
      <c r="JXD127" s="457"/>
      <c r="JXE127" s="457"/>
      <c r="JXF127" s="457"/>
      <c r="JXG127" s="457"/>
      <c r="JXH127" s="457"/>
      <c r="JXI127" s="457"/>
      <c r="JXJ127" s="457"/>
      <c r="JXK127" s="457"/>
      <c r="JXL127" s="457"/>
      <c r="JXM127" s="457"/>
      <c r="JXN127" s="457"/>
      <c r="JXO127" s="457"/>
      <c r="JXP127" s="457"/>
      <c r="JXQ127" s="457"/>
      <c r="JXR127" s="457"/>
      <c r="JXS127" s="457"/>
      <c r="JXT127" s="457"/>
      <c r="JXU127" s="457"/>
      <c r="JXV127" s="457"/>
      <c r="JXW127" s="457"/>
      <c r="JXX127" s="457"/>
      <c r="JXY127" s="457"/>
      <c r="JXZ127" s="457"/>
      <c r="JYA127" s="457"/>
      <c r="JYB127" s="457"/>
      <c r="JYC127" s="457"/>
      <c r="JYD127" s="457"/>
      <c r="JYE127" s="457"/>
      <c r="JYF127" s="457"/>
      <c r="JYG127" s="457"/>
      <c r="JYH127" s="457"/>
      <c r="JYI127" s="457"/>
      <c r="JYJ127" s="457"/>
      <c r="JYK127" s="457"/>
      <c r="JYL127" s="457"/>
      <c r="JYM127" s="457"/>
      <c r="JYN127" s="457"/>
      <c r="JYO127" s="457"/>
      <c r="JYP127" s="457"/>
      <c r="JYQ127" s="457"/>
      <c r="JYR127" s="457"/>
      <c r="JYS127" s="457"/>
      <c r="JYT127" s="457"/>
      <c r="JYU127" s="457"/>
      <c r="JYV127" s="457"/>
      <c r="JYW127" s="457"/>
      <c r="JYX127" s="457"/>
      <c r="JYY127" s="457"/>
      <c r="JYZ127" s="457"/>
      <c r="JZA127" s="457"/>
      <c r="JZB127" s="457"/>
      <c r="JZC127" s="457"/>
      <c r="JZD127" s="457"/>
      <c r="JZE127" s="457"/>
      <c r="JZF127" s="457"/>
      <c r="JZG127" s="457"/>
      <c r="JZH127" s="457"/>
      <c r="JZI127" s="457"/>
      <c r="JZJ127" s="457"/>
      <c r="JZK127" s="457"/>
      <c r="JZL127" s="457"/>
      <c r="JZM127" s="457"/>
      <c r="JZN127" s="457"/>
      <c r="JZO127" s="457"/>
      <c r="JZP127" s="457"/>
      <c r="JZQ127" s="457"/>
      <c r="JZR127" s="457"/>
      <c r="JZS127" s="457"/>
      <c r="JZT127" s="457"/>
      <c r="JZU127" s="457"/>
      <c r="JZV127" s="457"/>
      <c r="JZW127" s="457"/>
      <c r="JZX127" s="457"/>
      <c r="JZY127" s="457"/>
      <c r="JZZ127" s="457"/>
      <c r="KAA127" s="457"/>
      <c r="KAB127" s="457"/>
      <c r="KAC127" s="457"/>
      <c r="KAD127" s="457"/>
      <c r="KAE127" s="457"/>
      <c r="KAF127" s="457"/>
      <c r="KAG127" s="457"/>
      <c r="KAH127" s="457"/>
      <c r="KAI127" s="457"/>
      <c r="KAJ127" s="457"/>
      <c r="KAK127" s="457"/>
      <c r="KAL127" s="457"/>
      <c r="KAM127" s="457"/>
      <c r="KAN127" s="457"/>
      <c r="KAO127" s="457"/>
      <c r="KAP127" s="457"/>
      <c r="KAQ127" s="457"/>
      <c r="KAR127" s="457"/>
      <c r="KAS127" s="457"/>
      <c r="KAT127" s="457"/>
      <c r="KAU127" s="457"/>
      <c r="KAV127" s="457"/>
      <c r="KAW127" s="457"/>
      <c r="KAX127" s="457"/>
      <c r="KAY127" s="457"/>
      <c r="KAZ127" s="457"/>
      <c r="KBA127" s="457"/>
      <c r="KBB127" s="457"/>
      <c r="KBC127" s="457"/>
      <c r="KBD127" s="457"/>
      <c r="KBE127" s="457"/>
      <c r="KBF127" s="457"/>
      <c r="KBG127" s="457"/>
      <c r="KBH127" s="457"/>
      <c r="KBI127" s="457"/>
      <c r="KBJ127" s="457"/>
      <c r="KBK127" s="457"/>
      <c r="KBL127" s="457"/>
      <c r="KBM127" s="457"/>
      <c r="KBN127" s="457"/>
      <c r="KBO127" s="457"/>
      <c r="KBP127" s="457"/>
      <c r="KBQ127" s="457"/>
      <c r="KBR127" s="457"/>
      <c r="KBS127" s="457"/>
      <c r="KBT127" s="457"/>
      <c r="KBU127" s="457"/>
      <c r="KBV127" s="457"/>
      <c r="KBW127" s="457"/>
      <c r="KBX127" s="457"/>
      <c r="KBY127" s="457"/>
      <c r="KBZ127" s="457"/>
      <c r="KCA127" s="457"/>
      <c r="KCB127" s="457"/>
      <c r="KCC127" s="457"/>
      <c r="KCD127" s="457"/>
      <c r="KCE127" s="457"/>
      <c r="KCF127" s="457"/>
      <c r="KCG127" s="457"/>
      <c r="KCH127" s="457"/>
      <c r="KCI127" s="457"/>
      <c r="KCJ127" s="457"/>
      <c r="KCK127" s="457"/>
      <c r="KCL127" s="457"/>
      <c r="KCM127" s="457"/>
      <c r="KCN127" s="457"/>
      <c r="KCO127" s="457"/>
      <c r="KCP127" s="457"/>
      <c r="KCQ127" s="457"/>
      <c r="KCR127" s="457"/>
      <c r="KCS127" s="457"/>
      <c r="KCT127" s="457"/>
      <c r="KCU127" s="457"/>
      <c r="KCV127" s="457"/>
      <c r="KCW127" s="457"/>
      <c r="KCX127" s="457"/>
      <c r="KCY127" s="457"/>
      <c r="KCZ127" s="457"/>
      <c r="KDA127" s="457"/>
      <c r="KDB127" s="457"/>
      <c r="KDC127" s="457"/>
      <c r="KDD127" s="457"/>
      <c r="KDE127" s="457"/>
      <c r="KDF127" s="457"/>
      <c r="KDG127" s="457"/>
      <c r="KDH127" s="457"/>
      <c r="KDI127" s="457"/>
      <c r="KDJ127" s="457"/>
      <c r="KDK127" s="457"/>
      <c r="KDL127" s="457"/>
      <c r="KDM127" s="457"/>
      <c r="KDN127" s="457"/>
      <c r="KDO127" s="457"/>
      <c r="KDP127" s="457"/>
      <c r="KDQ127" s="457"/>
      <c r="KDR127" s="457"/>
      <c r="KDS127" s="457"/>
      <c r="KDT127" s="457"/>
      <c r="KDU127" s="457"/>
      <c r="KDV127" s="457"/>
      <c r="KDW127" s="457"/>
      <c r="KDX127" s="457"/>
      <c r="KDY127" s="457"/>
      <c r="KDZ127" s="457"/>
      <c r="KEA127" s="457"/>
      <c r="KEB127" s="457"/>
      <c r="KEC127" s="457"/>
      <c r="KED127" s="457"/>
      <c r="KEE127" s="457"/>
      <c r="KEF127" s="457"/>
      <c r="KEG127" s="457"/>
      <c r="KEH127" s="457"/>
      <c r="KEI127" s="457"/>
      <c r="KEJ127" s="457"/>
      <c r="KEK127" s="457"/>
      <c r="KEL127" s="457"/>
      <c r="KEM127" s="457"/>
      <c r="KEN127" s="457"/>
      <c r="KEO127" s="457"/>
      <c r="KEP127" s="457"/>
      <c r="KEQ127" s="457"/>
      <c r="KER127" s="457"/>
      <c r="KES127" s="457"/>
      <c r="KET127" s="457"/>
      <c r="KEU127" s="457"/>
      <c r="KEV127" s="457"/>
      <c r="KEW127" s="457"/>
      <c r="KEX127" s="457"/>
      <c r="KEY127" s="457"/>
      <c r="KEZ127" s="457"/>
      <c r="KFA127" s="457"/>
      <c r="KFB127" s="457"/>
      <c r="KFC127" s="457"/>
      <c r="KFD127" s="457"/>
      <c r="KFE127" s="457"/>
      <c r="KFF127" s="457"/>
      <c r="KFG127" s="457"/>
      <c r="KFH127" s="457"/>
      <c r="KFI127" s="457"/>
      <c r="KFJ127" s="457"/>
      <c r="KFK127" s="457"/>
      <c r="KFL127" s="457"/>
      <c r="KFM127" s="457"/>
      <c r="KFN127" s="457"/>
      <c r="KFO127" s="457"/>
      <c r="KFP127" s="457"/>
      <c r="KFQ127" s="457"/>
      <c r="KFR127" s="457"/>
      <c r="KFS127" s="457"/>
      <c r="KFT127" s="457"/>
      <c r="KFU127" s="457"/>
      <c r="KFV127" s="457"/>
      <c r="KFW127" s="457"/>
      <c r="KFX127" s="457"/>
      <c r="KFY127" s="457"/>
      <c r="KFZ127" s="457"/>
      <c r="KGA127" s="457"/>
      <c r="KGB127" s="457"/>
      <c r="KGC127" s="457"/>
      <c r="KGD127" s="457"/>
      <c r="KGE127" s="457"/>
      <c r="KGF127" s="457"/>
      <c r="KGG127" s="457"/>
      <c r="KGH127" s="457"/>
      <c r="KGI127" s="457"/>
      <c r="KGJ127" s="457"/>
      <c r="KGK127" s="457"/>
      <c r="KGL127" s="457"/>
      <c r="KGM127" s="457"/>
      <c r="KGN127" s="457"/>
      <c r="KGO127" s="457"/>
      <c r="KGP127" s="457"/>
      <c r="KGQ127" s="457"/>
      <c r="KGR127" s="457"/>
      <c r="KGS127" s="457"/>
      <c r="KGT127" s="457"/>
      <c r="KGU127" s="457"/>
      <c r="KGV127" s="457"/>
      <c r="KGW127" s="457"/>
      <c r="KGX127" s="457"/>
      <c r="KGY127" s="457"/>
      <c r="KGZ127" s="457"/>
      <c r="KHA127" s="457"/>
      <c r="KHB127" s="457"/>
      <c r="KHC127" s="457"/>
      <c r="KHD127" s="457"/>
      <c r="KHE127" s="457"/>
      <c r="KHF127" s="457"/>
      <c r="KHG127" s="457"/>
      <c r="KHH127" s="457"/>
      <c r="KHI127" s="457"/>
      <c r="KHJ127" s="457"/>
      <c r="KHK127" s="457"/>
      <c r="KHL127" s="457"/>
      <c r="KHM127" s="457"/>
      <c r="KHN127" s="457"/>
      <c r="KHO127" s="457"/>
      <c r="KHP127" s="457"/>
      <c r="KHQ127" s="457"/>
      <c r="KHR127" s="457"/>
      <c r="KHS127" s="457"/>
      <c r="KHT127" s="457"/>
      <c r="KHU127" s="457"/>
      <c r="KHV127" s="457"/>
      <c r="KHW127" s="457"/>
      <c r="KHX127" s="457"/>
      <c r="KHY127" s="457"/>
      <c r="KHZ127" s="457"/>
      <c r="KIA127" s="457"/>
      <c r="KIB127" s="457"/>
      <c r="KIC127" s="457"/>
      <c r="KID127" s="457"/>
      <c r="KIE127" s="457"/>
      <c r="KIF127" s="457"/>
      <c r="KIG127" s="457"/>
      <c r="KIH127" s="457"/>
      <c r="KII127" s="457"/>
      <c r="KIJ127" s="457"/>
      <c r="KIK127" s="457"/>
      <c r="KIL127" s="457"/>
      <c r="KIM127" s="457"/>
      <c r="KIN127" s="457"/>
      <c r="KIO127" s="457"/>
      <c r="KIP127" s="457"/>
      <c r="KIQ127" s="457"/>
      <c r="KIR127" s="457"/>
      <c r="KIS127" s="457"/>
      <c r="KIT127" s="457"/>
      <c r="KIU127" s="457"/>
      <c r="KIV127" s="457"/>
      <c r="KIW127" s="457"/>
      <c r="KIX127" s="457"/>
      <c r="KIY127" s="457"/>
      <c r="KIZ127" s="457"/>
      <c r="KJA127" s="457"/>
      <c r="KJB127" s="457"/>
      <c r="KJC127" s="457"/>
      <c r="KJD127" s="457"/>
      <c r="KJE127" s="457"/>
      <c r="KJF127" s="457"/>
      <c r="KJG127" s="457"/>
      <c r="KJH127" s="457"/>
      <c r="KJI127" s="457"/>
      <c r="KJJ127" s="457"/>
      <c r="KJK127" s="457"/>
      <c r="KJL127" s="457"/>
      <c r="KJM127" s="457"/>
      <c r="KJN127" s="457"/>
      <c r="KJO127" s="457"/>
      <c r="KJP127" s="457"/>
      <c r="KJQ127" s="457"/>
      <c r="KJR127" s="457"/>
      <c r="KJS127" s="457"/>
      <c r="KJT127" s="457"/>
      <c r="KJU127" s="457"/>
      <c r="KJV127" s="457"/>
      <c r="KJW127" s="457"/>
      <c r="KJX127" s="457"/>
      <c r="KJY127" s="457"/>
      <c r="KJZ127" s="457"/>
      <c r="KKA127" s="457"/>
      <c r="KKB127" s="457"/>
      <c r="KKC127" s="457"/>
      <c r="KKD127" s="457"/>
      <c r="KKE127" s="457"/>
      <c r="KKF127" s="457"/>
      <c r="KKG127" s="457"/>
      <c r="KKH127" s="457"/>
      <c r="KKI127" s="457"/>
      <c r="KKJ127" s="457"/>
      <c r="KKK127" s="457"/>
      <c r="KKL127" s="457"/>
      <c r="KKM127" s="457"/>
      <c r="KKN127" s="457"/>
      <c r="KKO127" s="457"/>
      <c r="KKP127" s="457"/>
      <c r="KKQ127" s="457"/>
      <c r="KKR127" s="457"/>
      <c r="KKS127" s="457"/>
      <c r="KKT127" s="457"/>
      <c r="KKU127" s="457"/>
      <c r="KKV127" s="457"/>
      <c r="KKW127" s="457"/>
      <c r="KKX127" s="457"/>
      <c r="KKY127" s="457"/>
      <c r="KKZ127" s="457"/>
      <c r="KLA127" s="457"/>
      <c r="KLB127" s="457"/>
      <c r="KLC127" s="457"/>
      <c r="KLD127" s="457"/>
      <c r="KLE127" s="457"/>
      <c r="KLF127" s="457"/>
      <c r="KLG127" s="457"/>
      <c r="KLH127" s="457"/>
      <c r="KLI127" s="457"/>
      <c r="KLJ127" s="457"/>
      <c r="KLK127" s="457"/>
      <c r="KLL127" s="457"/>
      <c r="KLM127" s="457"/>
      <c r="KLN127" s="457"/>
      <c r="KLO127" s="457"/>
      <c r="KLP127" s="457"/>
      <c r="KLQ127" s="457"/>
      <c r="KLR127" s="457"/>
      <c r="KLS127" s="457"/>
      <c r="KLT127" s="457"/>
      <c r="KLU127" s="457"/>
      <c r="KLV127" s="457"/>
      <c r="KLW127" s="457"/>
      <c r="KLX127" s="457"/>
      <c r="KLY127" s="457"/>
      <c r="KLZ127" s="457"/>
      <c r="KMA127" s="457"/>
      <c r="KMB127" s="457"/>
      <c r="KMC127" s="457"/>
      <c r="KMD127" s="457"/>
      <c r="KME127" s="457"/>
      <c r="KMF127" s="457"/>
      <c r="KMG127" s="457"/>
      <c r="KMH127" s="457"/>
      <c r="KMI127" s="457"/>
      <c r="KMJ127" s="457"/>
      <c r="KMK127" s="457"/>
      <c r="KML127" s="457"/>
      <c r="KMM127" s="457"/>
      <c r="KMN127" s="457"/>
      <c r="KMO127" s="457"/>
      <c r="KMP127" s="457"/>
      <c r="KMQ127" s="457"/>
      <c r="KMR127" s="457"/>
      <c r="KMS127" s="457"/>
      <c r="KMT127" s="457"/>
      <c r="KMU127" s="457"/>
      <c r="KMV127" s="457"/>
      <c r="KMW127" s="457"/>
      <c r="KMX127" s="457"/>
      <c r="KMY127" s="457"/>
      <c r="KMZ127" s="457"/>
      <c r="KNA127" s="457"/>
      <c r="KNB127" s="457"/>
      <c r="KNC127" s="457"/>
      <c r="KND127" s="457"/>
      <c r="KNE127" s="457"/>
      <c r="KNF127" s="457"/>
      <c r="KNG127" s="457"/>
      <c r="KNH127" s="457"/>
      <c r="KNI127" s="457"/>
      <c r="KNJ127" s="457"/>
      <c r="KNK127" s="457"/>
      <c r="KNL127" s="457"/>
      <c r="KNM127" s="457"/>
      <c r="KNN127" s="457"/>
      <c r="KNO127" s="457"/>
      <c r="KNP127" s="457"/>
      <c r="KNQ127" s="457"/>
      <c r="KNR127" s="457"/>
      <c r="KNS127" s="457"/>
      <c r="KNT127" s="457"/>
      <c r="KNU127" s="457"/>
      <c r="KNV127" s="457"/>
      <c r="KNW127" s="457"/>
      <c r="KNX127" s="457"/>
      <c r="KNY127" s="457"/>
      <c r="KNZ127" s="457"/>
      <c r="KOA127" s="457"/>
      <c r="KOB127" s="457"/>
      <c r="KOC127" s="457"/>
      <c r="KOD127" s="457"/>
      <c r="KOE127" s="457"/>
      <c r="KOF127" s="457"/>
      <c r="KOG127" s="457"/>
      <c r="KOH127" s="457"/>
      <c r="KOI127" s="457"/>
      <c r="KOJ127" s="457"/>
      <c r="KOK127" s="457"/>
      <c r="KOL127" s="457"/>
      <c r="KOM127" s="457"/>
      <c r="KON127" s="457"/>
      <c r="KOO127" s="457"/>
      <c r="KOP127" s="457"/>
      <c r="KOQ127" s="457"/>
      <c r="KOR127" s="457"/>
      <c r="KOS127" s="457"/>
      <c r="KOT127" s="457"/>
      <c r="KOU127" s="457"/>
      <c r="KOV127" s="457"/>
      <c r="KOW127" s="457"/>
      <c r="KOX127" s="457"/>
      <c r="KOY127" s="457"/>
      <c r="KOZ127" s="457"/>
      <c r="KPA127" s="457"/>
      <c r="KPB127" s="457"/>
      <c r="KPC127" s="457"/>
      <c r="KPD127" s="457"/>
      <c r="KPE127" s="457"/>
      <c r="KPF127" s="457"/>
      <c r="KPG127" s="457"/>
      <c r="KPH127" s="457"/>
      <c r="KPI127" s="457"/>
      <c r="KPJ127" s="457"/>
      <c r="KPK127" s="457"/>
      <c r="KPL127" s="457"/>
      <c r="KPM127" s="457"/>
      <c r="KPN127" s="457"/>
      <c r="KPO127" s="457"/>
      <c r="KPP127" s="457"/>
      <c r="KPQ127" s="457"/>
      <c r="KPR127" s="457"/>
      <c r="KPS127" s="457"/>
      <c r="KPT127" s="457"/>
      <c r="KPU127" s="457"/>
      <c r="KPV127" s="457"/>
      <c r="KPW127" s="457"/>
      <c r="KPX127" s="457"/>
      <c r="KPY127" s="457"/>
      <c r="KPZ127" s="457"/>
      <c r="KQA127" s="457"/>
      <c r="KQB127" s="457"/>
      <c r="KQC127" s="457"/>
      <c r="KQD127" s="457"/>
      <c r="KQE127" s="457"/>
      <c r="KQF127" s="457"/>
      <c r="KQG127" s="457"/>
      <c r="KQH127" s="457"/>
      <c r="KQI127" s="457"/>
      <c r="KQJ127" s="457"/>
      <c r="KQK127" s="457"/>
      <c r="KQL127" s="457"/>
      <c r="KQM127" s="457"/>
      <c r="KQN127" s="457"/>
      <c r="KQO127" s="457"/>
      <c r="KQP127" s="457"/>
      <c r="KQQ127" s="457"/>
      <c r="KQR127" s="457"/>
      <c r="KQS127" s="457"/>
      <c r="KQT127" s="457"/>
      <c r="KQU127" s="457"/>
      <c r="KQV127" s="457"/>
      <c r="KQW127" s="457"/>
      <c r="KQX127" s="457"/>
      <c r="KQY127" s="457"/>
      <c r="KQZ127" s="457"/>
      <c r="KRA127" s="457"/>
      <c r="KRB127" s="457"/>
      <c r="KRC127" s="457"/>
      <c r="KRD127" s="457"/>
      <c r="KRE127" s="457"/>
      <c r="KRF127" s="457"/>
      <c r="KRG127" s="457"/>
      <c r="KRH127" s="457"/>
      <c r="KRI127" s="457"/>
      <c r="KRJ127" s="457"/>
      <c r="KRK127" s="457"/>
      <c r="KRL127" s="457"/>
      <c r="KRM127" s="457"/>
      <c r="KRN127" s="457"/>
      <c r="KRO127" s="457"/>
      <c r="KRP127" s="457"/>
      <c r="KRQ127" s="457"/>
      <c r="KRR127" s="457"/>
      <c r="KRS127" s="457"/>
      <c r="KRT127" s="457"/>
      <c r="KRU127" s="457"/>
      <c r="KRV127" s="457"/>
      <c r="KRW127" s="457"/>
      <c r="KRX127" s="457"/>
      <c r="KRY127" s="457"/>
      <c r="KRZ127" s="457"/>
      <c r="KSA127" s="457"/>
      <c r="KSB127" s="457"/>
      <c r="KSC127" s="457"/>
      <c r="KSD127" s="457"/>
      <c r="KSE127" s="457"/>
      <c r="KSF127" s="457"/>
      <c r="KSG127" s="457"/>
      <c r="KSH127" s="457"/>
      <c r="KSI127" s="457"/>
      <c r="KSJ127" s="457"/>
      <c r="KSK127" s="457"/>
      <c r="KSL127" s="457"/>
      <c r="KSM127" s="457"/>
      <c r="KSN127" s="457"/>
      <c r="KSO127" s="457"/>
      <c r="KSP127" s="457"/>
      <c r="KSQ127" s="457"/>
      <c r="KSR127" s="457"/>
      <c r="KSS127" s="457"/>
      <c r="KST127" s="457"/>
      <c r="KSU127" s="457"/>
      <c r="KSV127" s="457"/>
      <c r="KSW127" s="457"/>
      <c r="KSX127" s="457"/>
      <c r="KSY127" s="457"/>
      <c r="KSZ127" s="457"/>
      <c r="KTA127" s="457"/>
      <c r="KTB127" s="457"/>
      <c r="KTC127" s="457"/>
      <c r="KTD127" s="457"/>
      <c r="KTE127" s="457"/>
      <c r="KTF127" s="457"/>
      <c r="KTG127" s="457"/>
      <c r="KTH127" s="457"/>
      <c r="KTI127" s="457"/>
      <c r="KTJ127" s="457"/>
      <c r="KTK127" s="457"/>
      <c r="KTL127" s="457"/>
      <c r="KTM127" s="457"/>
      <c r="KTN127" s="457"/>
      <c r="KTO127" s="457"/>
      <c r="KTP127" s="457"/>
      <c r="KTQ127" s="457"/>
      <c r="KTR127" s="457"/>
      <c r="KTS127" s="457"/>
      <c r="KTT127" s="457"/>
      <c r="KTU127" s="457"/>
      <c r="KTV127" s="457"/>
      <c r="KTW127" s="457"/>
      <c r="KTX127" s="457"/>
      <c r="KTY127" s="457"/>
      <c r="KTZ127" s="457"/>
      <c r="KUA127" s="457"/>
      <c r="KUB127" s="457"/>
      <c r="KUC127" s="457"/>
      <c r="KUD127" s="457"/>
      <c r="KUE127" s="457"/>
      <c r="KUF127" s="457"/>
      <c r="KUG127" s="457"/>
      <c r="KUH127" s="457"/>
      <c r="KUI127" s="457"/>
      <c r="KUJ127" s="457"/>
      <c r="KUK127" s="457"/>
      <c r="KUL127" s="457"/>
      <c r="KUM127" s="457"/>
      <c r="KUN127" s="457"/>
      <c r="KUO127" s="457"/>
      <c r="KUP127" s="457"/>
      <c r="KUQ127" s="457"/>
      <c r="KUR127" s="457"/>
      <c r="KUS127" s="457"/>
      <c r="KUT127" s="457"/>
      <c r="KUU127" s="457"/>
      <c r="KUV127" s="457"/>
      <c r="KUW127" s="457"/>
      <c r="KUX127" s="457"/>
      <c r="KUY127" s="457"/>
      <c r="KUZ127" s="457"/>
      <c r="KVA127" s="457"/>
      <c r="KVB127" s="457"/>
      <c r="KVC127" s="457"/>
      <c r="KVD127" s="457"/>
      <c r="KVE127" s="457"/>
      <c r="KVF127" s="457"/>
      <c r="KVG127" s="457"/>
      <c r="KVH127" s="457"/>
      <c r="KVI127" s="457"/>
      <c r="KVJ127" s="457"/>
      <c r="KVK127" s="457"/>
      <c r="KVL127" s="457"/>
      <c r="KVM127" s="457"/>
      <c r="KVN127" s="457"/>
      <c r="KVO127" s="457"/>
      <c r="KVP127" s="457"/>
      <c r="KVQ127" s="457"/>
      <c r="KVR127" s="457"/>
      <c r="KVS127" s="457"/>
      <c r="KVT127" s="457"/>
      <c r="KVU127" s="457"/>
      <c r="KVV127" s="457"/>
      <c r="KVW127" s="457"/>
      <c r="KVX127" s="457"/>
      <c r="KVY127" s="457"/>
      <c r="KVZ127" s="457"/>
      <c r="KWA127" s="457"/>
      <c r="KWB127" s="457"/>
      <c r="KWC127" s="457"/>
      <c r="KWD127" s="457"/>
      <c r="KWE127" s="457"/>
      <c r="KWF127" s="457"/>
      <c r="KWG127" s="457"/>
      <c r="KWH127" s="457"/>
      <c r="KWI127" s="457"/>
      <c r="KWJ127" s="457"/>
      <c r="KWK127" s="457"/>
      <c r="KWL127" s="457"/>
      <c r="KWM127" s="457"/>
      <c r="KWN127" s="457"/>
      <c r="KWO127" s="457"/>
      <c r="KWP127" s="457"/>
      <c r="KWQ127" s="457"/>
      <c r="KWR127" s="457"/>
      <c r="KWS127" s="457"/>
      <c r="KWT127" s="457"/>
      <c r="KWU127" s="457"/>
      <c r="KWV127" s="457"/>
      <c r="KWW127" s="457"/>
      <c r="KWX127" s="457"/>
      <c r="KWY127" s="457"/>
      <c r="KWZ127" s="457"/>
      <c r="KXA127" s="457"/>
      <c r="KXB127" s="457"/>
      <c r="KXC127" s="457"/>
      <c r="KXD127" s="457"/>
      <c r="KXE127" s="457"/>
      <c r="KXF127" s="457"/>
      <c r="KXG127" s="457"/>
      <c r="KXH127" s="457"/>
      <c r="KXI127" s="457"/>
      <c r="KXJ127" s="457"/>
      <c r="KXK127" s="457"/>
      <c r="KXL127" s="457"/>
      <c r="KXM127" s="457"/>
      <c r="KXN127" s="457"/>
      <c r="KXO127" s="457"/>
      <c r="KXP127" s="457"/>
      <c r="KXQ127" s="457"/>
      <c r="KXR127" s="457"/>
      <c r="KXS127" s="457"/>
      <c r="KXT127" s="457"/>
      <c r="KXU127" s="457"/>
      <c r="KXV127" s="457"/>
      <c r="KXW127" s="457"/>
      <c r="KXX127" s="457"/>
      <c r="KXY127" s="457"/>
      <c r="KXZ127" s="457"/>
      <c r="KYA127" s="457"/>
      <c r="KYB127" s="457"/>
      <c r="KYC127" s="457"/>
      <c r="KYD127" s="457"/>
      <c r="KYE127" s="457"/>
      <c r="KYF127" s="457"/>
      <c r="KYG127" s="457"/>
      <c r="KYH127" s="457"/>
      <c r="KYI127" s="457"/>
      <c r="KYJ127" s="457"/>
      <c r="KYK127" s="457"/>
      <c r="KYL127" s="457"/>
      <c r="KYM127" s="457"/>
      <c r="KYN127" s="457"/>
      <c r="KYO127" s="457"/>
      <c r="KYP127" s="457"/>
      <c r="KYQ127" s="457"/>
      <c r="KYR127" s="457"/>
      <c r="KYS127" s="457"/>
      <c r="KYT127" s="457"/>
      <c r="KYU127" s="457"/>
      <c r="KYV127" s="457"/>
      <c r="KYW127" s="457"/>
      <c r="KYX127" s="457"/>
      <c r="KYY127" s="457"/>
      <c r="KYZ127" s="457"/>
      <c r="KZA127" s="457"/>
      <c r="KZB127" s="457"/>
      <c r="KZC127" s="457"/>
      <c r="KZD127" s="457"/>
      <c r="KZE127" s="457"/>
      <c r="KZF127" s="457"/>
      <c r="KZG127" s="457"/>
      <c r="KZH127" s="457"/>
      <c r="KZI127" s="457"/>
      <c r="KZJ127" s="457"/>
      <c r="KZK127" s="457"/>
      <c r="KZL127" s="457"/>
      <c r="KZM127" s="457"/>
      <c r="KZN127" s="457"/>
      <c r="KZO127" s="457"/>
      <c r="KZP127" s="457"/>
      <c r="KZQ127" s="457"/>
      <c r="KZR127" s="457"/>
      <c r="KZS127" s="457"/>
      <c r="KZT127" s="457"/>
      <c r="KZU127" s="457"/>
      <c r="KZV127" s="457"/>
      <c r="KZW127" s="457"/>
      <c r="KZX127" s="457"/>
      <c r="KZY127" s="457"/>
      <c r="KZZ127" s="457"/>
      <c r="LAA127" s="457"/>
      <c r="LAB127" s="457"/>
      <c r="LAC127" s="457"/>
      <c r="LAD127" s="457"/>
      <c r="LAE127" s="457"/>
      <c r="LAF127" s="457"/>
      <c r="LAG127" s="457"/>
      <c r="LAH127" s="457"/>
      <c r="LAI127" s="457"/>
      <c r="LAJ127" s="457"/>
      <c r="LAK127" s="457"/>
      <c r="LAL127" s="457"/>
      <c r="LAM127" s="457"/>
      <c r="LAN127" s="457"/>
      <c r="LAO127" s="457"/>
      <c r="LAP127" s="457"/>
      <c r="LAQ127" s="457"/>
      <c r="LAR127" s="457"/>
      <c r="LAS127" s="457"/>
      <c r="LAT127" s="457"/>
      <c r="LAU127" s="457"/>
      <c r="LAV127" s="457"/>
      <c r="LAW127" s="457"/>
      <c r="LAX127" s="457"/>
      <c r="LAY127" s="457"/>
      <c r="LAZ127" s="457"/>
      <c r="LBA127" s="457"/>
      <c r="LBB127" s="457"/>
      <c r="LBC127" s="457"/>
      <c r="LBD127" s="457"/>
      <c r="LBE127" s="457"/>
      <c r="LBF127" s="457"/>
      <c r="LBG127" s="457"/>
      <c r="LBH127" s="457"/>
      <c r="LBI127" s="457"/>
      <c r="LBJ127" s="457"/>
      <c r="LBK127" s="457"/>
      <c r="LBL127" s="457"/>
      <c r="LBM127" s="457"/>
      <c r="LBN127" s="457"/>
      <c r="LBO127" s="457"/>
      <c r="LBP127" s="457"/>
      <c r="LBQ127" s="457"/>
      <c r="LBR127" s="457"/>
      <c r="LBS127" s="457"/>
      <c r="LBT127" s="457"/>
      <c r="LBU127" s="457"/>
      <c r="LBV127" s="457"/>
      <c r="LBW127" s="457"/>
      <c r="LBX127" s="457"/>
      <c r="LBY127" s="457"/>
      <c r="LBZ127" s="457"/>
      <c r="LCA127" s="457"/>
      <c r="LCB127" s="457"/>
      <c r="LCC127" s="457"/>
      <c r="LCD127" s="457"/>
      <c r="LCE127" s="457"/>
      <c r="LCF127" s="457"/>
      <c r="LCG127" s="457"/>
      <c r="LCH127" s="457"/>
      <c r="LCI127" s="457"/>
      <c r="LCJ127" s="457"/>
      <c r="LCK127" s="457"/>
      <c r="LCL127" s="457"/>
      <c r="LCM127" s="457"/>
      <c r="LCN127" s="457"/>
      <c r="LCO127" s="457"/>
      <c r="LCP127" s="457"/>
      <c r="LCQ127" s="457"/>
      <c r="LCR127" s="457"/>
      <c r="LCS127" s="457"/>
      <c r="LCT127" s="457"/>
      <c r="LCU127" s="457"/>
      <c r="LCV127" s="457"/>
      <c r="LCW127" s="457"/>
      <c r="LCX127" s="457"/>
      <c r="LCY127" s="457"/>
      <c r="LCZ127" s="457"/>
      <c r="LDA127" s="457"/>
      <c r="LDB127" s="457"/>
      <c r="LDC127" s="457"/>
      <c r="LDD127" s="457"/>
      <c r="LDE127" s="457"/>
      <c r="LDF127" s="457"/>
      <c r="LDG127" s="457"/>
      <c r="LDH127" s="457"/>
      <c r="LDI127" s="457"/>
      <c r="LDJ127" s="457"/>
      <c r="LDK127" s="457"/>
      <c r="LDL127" s="457"/>
      <c r="LDM127" s="457"/>
      <c r="LDN127" s="457"/>
      <c r="LDO127" s="457"/>
      <c r="LDP127" s="457"/>
      <c r="LDQ127" s="457"/>
      <c r="LDR127" s="457"/>
      <c r="LDS127" s="457"/>
      <c r="LDT127" s="457"/>
      <c r="LDU127" s="457"/>
      <c r="LDV127" s="457"/>
      <c r="LDW127" s="457"/>
      <c r="LDX127" s="457"/>
      <c r="LDY127" s="457"/>
      <c r="LDZ127" s="457"/>
      <c r="LEA127" s="457"/>
      <c r="LEB127" s="457"/>
      <c r="LEC127" s="457"/>
      <c r="LED127" s="457"/>
      <c r="LEE127" s="457"/>
      <c r="LEF127" s="457"/>
      <c r="LEG127" s="457"/>
      <c r="LEH127" s="457"/>
      <c r="LEI127" s="457"/>
      <c r="LEJ127" s="457"/>
      <c r="LEK127" s="457"/>
      <c r="LEL127" s="457"/>
      <c r="LEM127" s="457"/>
      <c r="LEN127" s="457"/>
      <c r="LEO127" s="457"/>
      <c r="LEP127" s="457"/>
      <c r="LEQ127" s="457"/>
      <c r="LER127" s="457"/>
      <c r="LES127" s="457"/>
      <c r="LET127" s="457"/>
      <c r="LEU127" s="457"/>
      <c r="LEV127" s="457"/>
      <c r="LEW127" s="457"/>
      <c r="LEX127" s="457"/>
      <c r="LEY127" s="457"/>
      <c r="LEZ127" s="457"/>
      <c r="LFA127" s="457"/>
      <c r="LFB127" s="457"/>
      <c r="LFC127" s="457"/>
      <c r="LFD127" s="457"/>
      <c r="LFE127" s="457"/>
      <c r="LFF127" s="457"/>
      <c r="LFG127" s="457"/>
      <c r="LFH127" s="457"/>
      <c r="LFI127" s="457"/>
      <c r="LFJ127" s="457"/>
      <c r="LFK127" s="457"/>
      <c r="LFL127" s="457"/>
      <c r="LFM127" s="457"/>
      <c r="LFN127" s="457"/>
      <c r="LFO127" s="457"/>
      <c r="LFP127" s="457"/>
      <c r="LFQ127" s="457"/>
      <c r="LFR127" s="457"/>
      <c r="LFS127" s="457"/>
      <c r="LFT127" s="457"/>
      <c r="LFU127" s="457"/>
      <c r="LFV127" s="457"/>
      <c r="LFW127" s="457"/>
      <c r="LFX127" s="457"/>
      <c r="LFY127" s="457"/>
      <c r="LFZ127" s="457"/>
      <c r="LGA127" s="457"/>
      <c r="LGB127" s="457"/>
      <c r="LGC127" s="457"/>
      <c r="LGD127" s="457"/>
      <c r="LGE127" s="457"/>
      <c r="LGF127" s="457"/>
      <c r="LGG127" s="457"/>
      <c r="LGH127" s="457"/>
      <c r="LGI127" s="457"/>
      <c r="LGJ127" s="457"/>
      <c r="LGK127" s="457"/>
      <c r="LGL127" s="457"/>
      <c r="LGM127" s="457"/>
      <c r="LGN127" s="457"/>
      <c r="LGO127" s="457"/>
      <c r="LGP127" s="457"/>
      <c r="LGQ127" s="457"/>
      <c r="LGR127" s="457"/>
      <c r="LGS127" s="457"/>
      <c r="LGT127" s="457"/>
      <c r="LGU127" s="457"/>
      <c r="LGV127" s="457"/>
      <c r="LGW127" s="457"/>
      <c r="LGX127" s="457"/>
      <c r="LGY127" s="457"/>
      <c r="LGZ127" s="457"/>
      <c r="LHA127" s="457"/>
      <c r="LHB127" s="457"/>
      <c r="LHC127" s="457"/>
      <c r="LHD127" s="457"/>
      <c r="LHE127" s="457"/>
      <c r="LHF127" s="457"/>
      <c r="LHG127" s="457"/>
      <c r="LHH127" s="457"/>
      <c r="LHI127" s="457"/>
      <c r="LHJ127" s="457"/>
      <c r="LHK127" s="457"/>
      <c r="LHL127" s="457"/>
      <c r="LHM127" s="457"/>
      <c r="LHN127" s="457"/>
      <c r="LHO127" s="457"/>
      <c r="LHP127" s="457"/>
      <c r="LHQ127" s="457"/>
      <c r="LHR127" s="457"/>
      <c r="LHS127" s="457"/>
      <c r="LHT127" s="457"/>
      <c r="LHU127" s="457"/>
      <c r="LHV127" s="457"/>
      <c r="LHW127" s="457"/>
      <c r="LHX127" s="457"/>
      <c r="LHY127" s="457"/>
      <c r="LHZ127" s="457"/>
      <c r="LIA127" s="457"/>
      <c r="LIB127" s="457"/>
      <c r="LIC127" s="457"/>
      <c r="LID127" s="457"/>
      <c r="LIE127" s="457"/>
      <c r="LIF127" s="457"/>
      <c r="LIG127" s="457"/>
      <c r="LIH127" s="457"/>
      <c r="LII127" s="457"/>
      <c r="LIJ127" s="457"/>
      <c r="LIK127" s="457"/>
      <c r="LIL127" s="457"/>
      <c r="LIM127" s="457"/>
      <c r="LIN127" s="457"/>
      <c r="LIO127" s="457"/>
      <c r="LIP127" s="457"/>
      <c r="LIQ127" s="457"/>
      <c r="LIR127" s="457"/>
      <c r="LIS127" s="457"/>
      <c r="LIT127" s="457"/>
      <c r="LIU127" s="457"/>
      <c r="LIV127" s="457"/>
      <c r="LIW127" s="457"/>
      <c r="LIX127" s="457"/>
      <c r="LIY127" s="457"/>
      <c r="LIZ127" s="457"/>
      <c r="LJA127" s="457"/>
      <c r="LJB127" s="457"/>
      <c r="LJC127" s="457"/>
      <c r="LJD127" s="457"/>
      <c r="LJE127" s="457"/>
      <c r="LJF127" s="457"/>
      <c r="LJG127" s="457"/>
      <c r="LJH127" s="457"/>
      <c r="LJI127" s="457"/>
      <c r="LJJ127" s="457"/>
      <c r="LJK127" s="457"/>
      <c r="LJL127" s="457"/>
      <c r="LJM127" s="457"/>
      <c r="LJN127" s="457"/>
      <c r="LJO127" s="457"/>
      <c r="LJP127" s="457"/>
      <c r="LJQ127" s="457"/>
      <c r="LJR127" s="457"/>
      <c r="LJS127" s="457"/>
      <c r="LJT127" s="457"/>
      <c r="LJU127" s="457"/>
      <c r="LJV127" s="457"/>
      <c r="LJW127" s="457"/>
      <c r="LJX127" s="457"/>
      <c r="LJY127" s="457"/>
      <c r="LJZ127" s="457"/>
      <c r="LKA127" s="457"/>
      <c r="LKB127" s="457"/>
      <c r="LKC127" s="457"/>
      <c r="LKD127" s="457"/>
      <c r="LKE127" s="457"/>
      <c r="LKF127" s="457"/>
      <c r="LKG127" s="457"/>
      <c r="LKH127" s="457"/>
      <c r="LKI127" s="457"/>
      <c r="LKJ127" s="457"/>
      <c r="LKK127" s="457"/>
      <c r="LKL127" s="457"/>
      <c r="LKM127" s="457"/>
      <c r="LKN127" s="457"/>
      <c r="LKO127" s="457"/>
      <c r="LKP127" s="457"/>
      <c r="LKQ127" s="457"/>
      <c r="LKR127" s="457"/>
      <c r="LKS127" s="457"/>
      <c r="LKT127" s="457"/>
      <c r="LKU127" s="457"/>
      <c r="LKV127" s="457"/>
      <c r="LKW127" s="457"/>
      <c r="LKX127" s="457"/>
      <c r="LKY127" s="457"/>
      <c r="LKZ127" s="457"/>
      <c r="LLA127" s="457"/>
      <c r="LLB127" s="457"/>
      <c r="LLC127" s="457"/>
      <c r="LLD127" s="457"/>
      <c r="LLE127" s="457"/>
      <c r="LLF127" s="457"/>
      <c r="LLG127" s="457"/>
      <c r="LLH127" s="457"/>
      <c r="LLI127" s="457"/>
      <c r="LLJ127" s="457"/>
      <c r="LLK127" s="457"/>
      <c r="LLL127" s="457"/>
      <c r="LLM127" s="457"/>
      <c r="LLN127" s="457"/>
      <c r="LLO127" s="457"/>
      <c r="LLP127" s="457"/>
      <c r="LLQ127" s="457"/>
      <c r="LLR127" s="457"/>
      <c r="LLS127" s="457"/>
      <c r="LLT127" s="457"/>
      <c r="LLU127" s="457"/>
      <c r="LLV127" s="457"/>
      <c r="LLW127" s="457"/>
      <c r="LLX127" s="457"/>
      <c r="LLY127" s="457"/>
      <c r="LLZ127" s="457"/>
      <c r="LMA127" s="457"/>
      <c r="LMB127" s="457"/>
      <c r="LMC127" s="457"/>
      <c r="LMD127" s="457"/>
      <c r="LME127" s="457"/>
      <c r="LMF127" s="457"/>
      <c r="LMG127" s="457"/>
      <c r="LMH127" s="457"/>
      <c r="LMI127" s="457"/>
      <c r="LMJ127" s="457"/>
      <c r="LMK127" s="457"/>
      <c r="LML127" s="457"/>
      <c r="LMM127" s="457"/>
      <c r="LMN127" s="457"/>
      <c r="LMO127" s="457"/>
      <c r="LMP127" s="457"/>
      <c r="LMQ127" s="457"/>
      <c r="LMR127" s="457"/>
      <c r="LMS127" s="457"/>
      <c r="LMT127" s="457"/>
      <c r="LMU127" s="457"/>
      <c r="LMV127" s="457"/>
      <c r="LMW127" s="457"/>
      <c r="LMX127" s="457"/>
      <c r="LMY127" s="457"/>
      <c r="LMZ127" s="457"/>
      <c r="LNA127" s="457"/>
      <c r="LNB127" s="457"/>
      <c r="LNC127" s="457"/>
      <c r="LND127" s="457"/>
      <c r="LNE127" s="457"/>
      <c r="LNF127" s="457"/>
      <c r="LNG127" s="457"/>
      <c r="LNH127" s="457"/>
      <c r="LNI127" s="457"/>
      <c r="LNJ127" s="457"/>
      <c r="LNK127" s="457"/>
      <c r="LNL127" s="457"/>
      <c r="LNM127" s="457"/>
      <c r="LNN127" s="457"/>
      <c r="LNO127" s="457"/>
      <c r="LNP127" s="457"/>
      <c r="LNQ127" s="457"/>
      <c r="LNR127" s="457"/>
      <c r="LNS127" s="457"/>
      <c r="LNT127" s="457"/>
      <c r="LNU127" s="457"/>
      <c r="LNV127" s="457"/>
      <c r="LNW127" s="457"/>
      <c r="LNX127" s="457"/>
      <c r="LNY127" s="457"/>
      <c r="LNZ127" s="457"/>
      <c r="LOA127" s="457"/>
      <c r="LOB127" s="457"/>
      <c r="LOC127" s="457"/>
      <c r="LOD127" s="457"/>
      <c r="LOE127" s="457"/>
      <c r="LOF127" s="457"/>
      <c r="LOG127" s="457"/>
      <c r="LOH127" s="457"/>
      <c r="LOI127" s="457"/>
      <c r="LOJ127" s="457"/>
      <c r="LOK127" s="457"/>
      <c r="LOL127" s="457"/>
      <c r="LOM127" s="457"/>
      <c r="LON127" s="457"/>
      <c r="LOO127" s="457"/>
      <c r="LOP127" s="457"/>
      <c r="LOQ127" s="457"/>
      <c r="LOR127" s="457"/>
      <c r="LOS127" s="457"/>
      <c r="LOT127" s="457"/>
      <c r="LOU127" s="457"/>
      <c r="LOV127" s="457"/>
      <c r="LOW127" s="457"/>
      <c r="LOX127" s="457"/>
      <c r="LOY127" s="457"/>
      <c r="LOZ127" s="457"/>
      <c r="LPA127" s="457"/>
      <c r="LPB127" s="457"/>
      <c r="LPC127" s="457"/>
      <c r="LPD127" s="457"/>
      <c r="LPE127" s="457"/>
      <c r="LPF127" s="457"/>
      <c r="LPG127" s="457"/>
      <c r="LPH127" s="457"/>
      <c r="LPI127" s="457"/>
      <c r="LPJ127" s="457"/>
      <c r="LPK127" s="457"/>
      <c r="LPL127" s="457"/>
      <c r="LPM127" s="457"/>
      <c r="LPN127" s="457"/>
      <c r="LPO127" s="457"/>
      <c r="LPP127" s="457"/>
      <c r="LPQ127" s="457"/>
      <c r="LPR127" s="457"/>
      <c r="LPS127" s="457"/>
      <c r="LPT127" s="457"/>
      <c r="LPU127" s="457"/>
      <c r="LPV127" s="457"/>
      <c r="LPW127" s="457"/>
      <c r="LPX127" s="457"/>
      <c r="LPY127" s="457"/>
      <c r="LPZ127" s="457"/>
      <c r="LQA127" s="457"/>
      <c r="LQB127" s="457"/>
      <c r="LQC127" s="457"/>
      <c r="LQD127" s="457"/>
      <c r="LQE127" s="457"/>
      <c r="LQF127" s="457"/>
      <c r="LQG127" s="457"/>
      <c r="LQH127" s="457"/>
      <c r="LQI127" s="457"/>
      <c r="LQJ127" s="457"/>
      <c r="LQK127" s="457"/>
      <c r="LQL127" s="457"/>
      <c r="LQM127" s="457"/>
      <c r="LQN127" s="457"/>
      <c r="LQO127" s="457"/>
      <c r="LQP127" s="457"/>
      <c r="LQQ127" s="457"/>
      <c r="LQR127" s="457"/>
      <c r="LQS127" s="457"/>
      <c r="LQT127" s="457"/>
      <c r="LQU127" s="457"/>
      <c r="LQV127" s="457"/>
      <c r="LQW127" s="457"/>
      <c r="LQX127" s="457"/>
      <c r="LQY127" s="457"/>
      <c r="LQZ127" s="457"/>
      <c r="LRA127" s="457"/>
      <c r="LRB127" s="457"/>
      <c r="LRC127" s="457"/>
      <c r="LRD127" s="457"/>
      <c r="LRE127" s="457"/>
      <c r="LRF127" s="457"/>
      <c r="LRG127" s="457"/>
      <c r="LRH127" s="457"/>
      <c r="LRI127" s="457"/>
      <c r="LRJ127" s="457"/>
      <c r="LRK127" s="457"/>
      <c r="LRL127" s="457"/>
      <c r="LRM127" s="457"/>
      <c r="LRN127" s="457"/>
      <c r="LRO127" s="457"/>
      <c r="LRP127" s="457"/>
      <c r="LRQ127" s="457"/>
      <c r="LRR127" s="457"/>
      <c r="LRS127" s="457"/>
      <c r="LRT127" s="457"/>
      <c r="LRU127" s="457"/>
      <c r="LRV127" s="457"/>
      <c r="LRW127" s="457"/>
      <c r="LRX127" s="457"/>
      <c r="LRY127" s="457"/>
      <c r="LRZ127" s="457"/>
      <c r="LSA127" s="457"/>
      <c r="LSB127" s="457"/>
      <c r="LSC127" s="457"/>
      <c r="LSD127" s="457"/>
      <c r="LSE127" s="457"/>
      <c r="LSF127" s="457"/>
      <c r="LSG127" s="457"/>
      <c r="LSH127" s="457"/>
      <c r="LSI127" s="457"/>
      <c r="LSJ127" s="457"/>
      <c r="LSK127" s="457"/>
      <c r="LSL127" s="457"/>
      <c r="LSM127" s="457"/>
      <c r="LSN127" s="457"/>
      <c r="LSO127" s="457"/>
      <c r="LSP127" s="457"/>
      <c r="LSQ127" s="457"/>
      <c r="LSR127" s="457"/>
      <c r="LSS127" s="457"/>
      <c r="LST127" s="457"/>
      <c r="LSU127" s="457"/>
      <c r="LSV127" s="457"/>
      <c r="LSW127" s="457"/>
      <c r="LSX127" s="457"/>
      <c r="LSY127" s="457"/>
      <c r="LSZ127" s="457"/>
      <c r="LTA127" s="457"/>
      <c r="LTB127" s="457"/>
      <c r="LTC127" s="457"/>
      <c r="LTD127" s="457"/>
      <c r="LTE127" s="457"/>
      <c r="LTF127" s="457"/>
      <c r="LTG127" s="457"/>
      <c r="LTH127" s="457"/>
      <c r="LTI127" s="457"/>
      <c r="LTJ127" s="457"/>
      <c r="LTK127" s="457"/>
      <c r="LTL127" s="457"/>
      <c r="LTM127" s="457"/>
      <c r="LTN127" s="457"/>
      <c r="LTO127" s="457"/>
      <c r="LTP127" s="457"/>
      <c r="LTQ127" s="457"/>
      <c r="LTR127" s="457"/>
      <c r="LTS127" s="457"/>
      <c r="LTT127" s="457"/>
      <c r="LTU127" s="457"/>
      <c r="LTV127" s="457"/>
      <c r="LTW127" s="457"/>
      <c r="LTX127" s="457"/>
      <c r="LTY127" s="457"/>
      <c r="LTZ127" s="457"/>
      <c r="LUA127" s="457"/>
      <c r="LUB127" s="457"/>
      <c r="LUC127" s="457"/>
      <c r="LUD127" s="457"/>
      <c r="LUE127" s="457"/>
      <c r="LUF127" s="457"/>
      <c r="LUG127" s="457"/>
      <c r="LUH127" s="457"/>
      <c r="LUI127" s="457"/>
      <c r="LUJ127" s="457"/>
      <c r="LUK127" s="457"/>
      <c r="LUL127" s="457"/>
      <c r="LUM127" s="457"/>
      <c r="LUN127" s="457"/>
      <c r="LUO127" s="457"/>
      <c r="LUP127" s="457"/>
      <c r="LUQ127" s="457"/>
      <c r="LUR127" s="457"/>
      <c r="LUS127" s="457"/>
      <c r="LUT127" s="457"/>
      <c r="LUU127" s="457"/>
      <c r="LUV127" s="457"/>
      <c r="LUW127" s="457"/>
      <c r="LUX127" s="457"/>
      <c r="LUY127" s="457"/>
      <c r="LUZ127" s="457"/>
      <c r="LVA127" s="457"/>
      <c r="LVB127" s="457"/>
      <c r="LVC127" s="457"/>
      <c r="LVD127" s="457"/>
      <c r="LVE127" s="457"/>
      <c r="LVF127" s="457"/>
      <c r="LVG127" s="457"/>
      <c r="LVH127" s="457"/>
      <c r="LVI127" s="457"/>
      <c r="LVJ127" s="457"/>
      <c r="LVK127" s="457"/>
      <c r="LVL127" s="457"/>
      <c r="LVM127" s="457"/>
      <c r="LVN127" s="457"/>
      <c r="LVO127" s="457"/>
      <c r="LVP127" s="457"/>
      <c r="LVQ127" s="457"/>
      <c r="LVR127" s="457"/>
      <c r="LVS127" s="457"/>
      <c r="LVT127" s="457"/>
      <c r="LVU127" s="457"/>
      <c r="LVV127" s="457"/>
      <c r="LVW127" s="457"/>
      <c r="LVX127" s="457"/>
      <c r="LVY127" s="457"/>
      <c r="LVZ127" s="457"/>
      <c r="LWA127" s="457"/>
      <c r="LWB127" s="457"/>
      <c r="LWC127" s="457"/>
      <c r="LWD127" s="457"/>
      <c r="LWE127" s="457"/>
      <c r="LWF127" s="457"/>
      <c r="LWG127" s="457"/>
      <c r="LWH127" s="457"/>
      <c r="LWI127" s="457"/>
      <c r="LWJ127" s="457"/>
      <c r="LWK127" s="457"/>
      <c r="LWL127" s="457"/>
      <c r="LWM127" s="457"/>
      <c r="LWN127" s="457"/>
      <c r="LWO127" s="457"/>
      <c r="LWP127" s="457"/>
      <c r="LWQ127" s="457"/>
      <c r="LWR127" s="457"/>
      <c r="LWS127" s="457"/>
      <c r="LWT127" s="457"/>
      <c r="LWU127" s="457"/>
      <c r="LWV127" s="457"/>
      <c r="LWW127" s="457"/>
      <c r="LWX127" s="457"/>
      <c r="LWY127" s="457"/>
      <c r="LWZ127" s="457"/>
      <c r="LXA127" s="457"/>
      <c r="LXB127" s="457"/>
      <c r="LXC127" s="457"/>
      <c r="LXD127" s="457"/>
      <c r="LXE127" s="457"/>
      <c r="LXF127" s="457"/>
      <c r="LXG127" s="457"/>
      <c r="LXH127" s="457"/>
      <c r="LXI127" s="457"/>
      <c r="LXJ127" s="457"/>
      <c r="LXK127" s="457"/>
      <c r="LXL127" s="457"/>
      <c r="LXM127" s="457"/>
      <c r="LXN127" s="457"/>
      <c r="LXO127" s="457"/>
      <c r="LXP127" s="457"/>
      <c r="LXQ127" s="457"/>
      <c r="LXR127" s="457"/>
      <c r="LXS127" s="457"/>
      <c r="LXT127" s="457"/>
      <c r="LXU127" s="457"/>
      <c r="LXV127" s="457"/>
      <c r="LXW127" s="457"/>
      <c r="LXX127" s="457"/>
      <c r="LXY127" s="457"/>
      <c r="LXZ127" s="457"/>
      <c r="LYA127" s="457"/>
      <c r="LYB127" s="457"/>
      <c r="LYC127" s="457"/>
      <c r="LYD127" s="457"/>
      <c r="LYE127" s="457"/>
      <c r="LYF127" s="457"/>
      <c r="LYG127" s="457"/>
      <c r="LYH127" s="457"/>
      <c r="LYI127" s="457"/>
      <c r="LYJ127" s="457"/>
      <c r="LYK127" s="457"/>
      <c r="LYL127" s="457"/>
      <c r="LYM127" s="457"/>
      <c r="LYN127" s="457"/>
      <c r="LYO127" s="457"/>
      <c r="LYP127" s="457"/>
      <c r="LYQ127" s="457"/>
      <c r="LYR127" s="457"/>
      <c r="LYS127" s="457"/>
      <c r="LYT127" s="457"/>
      <c r="LYU127" s="457"/>
      <c r="LYV127" s="457"/>
      <c r="LYW127" s="457"/>
      <c r="LYX127" s="457"/>
      <c r="LYY127" s="457"/>
      <c r="LYZ127" s="457"/>
      <c r="LZA127" s="457"/>
      <c r="LZB127" s="457"/>
      <c r="LZC127" s="457"/>
      <c r="LZD127" s="457"/>
      <c r="LZE127" s="457"/>
      <c r="LZF127" s="457"/>
      <c r="LZG127" s="457"/>
      <c r="LZH127" s="457"/>
      <c r="LZI127" s="457"/>
      <c r="LZJ127" s="457"/>
      <c r="LZK127" s="457"/>
      <c r="LZL127" s="457"/>
      <c r="LZM127" s="457"/>
      <c r="LZN127" s="457"/>
      <c r="LZO127" s="457"/>
      <c r="LZP127" s="457"/>
      <c r="LZQ127" s="457"/>
      <c r="LZR127" s="457"/>
      <c r="LZS127" s="457"/>
      <c r="LZT127" s="457"/>
      <c r="LZU127" s="457"/>
      <c r="LZV127" s="457"/>
      <c r="LZW127" s="457"/>
      <c r="LZX127" s="457"/>
      <c r="LZY127" s="457"/>
      <c r="LZZ127" s="457"/>
      <c r="MAA127" s="457"/>
      <c r="MAB127" s="457"/>
      <c r="MAC127" s="457"/>
      <c r="MAD127" s="457"/>
      <c r="MAE127" s="457"/>
      <c r="MAF127" s="457"/>
      <c r="MAG127" s="457"/>
      <c r="MAH127" s="457"/>
      <c r="MAI127" s="457"/>
      <c r="MAJ127" s="457"/>
      <c r="MAK127" s="457"/>
      <c r="MAL127" s="457"/>
      <c r="MAM127" s="457"/>
      <c r="MAN127" s="457"/>
      <c r="MAO127" s="457"/>
      <c r="MAP127" s="457"/>
      <c r="MAQ127" s="457"/>
      <c r="MAR127" s="457"/>
      <c r="MAS127" s="457"/>
      <c r="MAT127" s="457"/>
      <c r="MAU127" s="457"/>
      <c r="MAV127" s="457"/>
      <c r="MAW127" s="457"/>
      <c r="MAX127" s="457"/>
      <c r="MAY127" s="457"/>
      <c r="MAZ127" s="457"/>
      <c r="MBA127" s="457"/>
      <c r="MBB127" s="457"/>
      <c r="MBC127" s="457"/>
      <c r="MBD127" s="457"/>
      <c r="MBE127" s="457"/>
      <c r="MBF127" s="457"/>
      <c r="MBG127" s="457"/>
      <c r="MBH127" s="457"/>
      <c r="MBI127" s="457"/>
      <c r="MBJ127" s="457"/>
      <c r="MBK127" s="457"/>
      <c r="MBL127" s="457"/>
      <c r="MBM127" s="457"/>
      <c r="MBN127" s="457"/>
      <c r="MBO127" s="457"/>
      <c r="MBP127" s="457"/>
      <c r="MBQ127" s="457"/>
      <c r="MBR127" s="457"/>
      <c r="MBS127" s="457"/>
      <c r="MBT127" s="457"/>
      <c r="MBU127" s="457"/>
      <c r="MBV127" s="457"/>
      <c r="MBW127" s="457"/>
      <c r="MBX127" s="457"/>
      <c r="MBY127" s="457"/>
      <c r="MBZ127" s="457"/>
      <c r="MCA127" s="457"/>
      <c r="MCB127" s="457"/>
      <c r="MCC127" s="457"/>
      <c r="MCD127" s="457"/>
      <c r="MCE127" s="457"/>
      <c r="MCF127" s="457"/>
      <c r="MCG127" s="457"/>
      <c r="MCH127" s="457"/>
      <c r="MCI127" s="457"/>
      <c r="MCJ127" s="457"/>
      <c r="MCK127" s="457"/>
      <c r="MCL127" s="457"/>
      <c r="MCM127" s="457"/>
      <c r="MCN127" s="457"/>
      <c r="MCO127" s="457"/>
      <c r="MCP127" s="457"/>
      <c r="MCQ127" s="457"/>
      <c r="MCR127" s="457"/>
      <c r="MCS127" s="457"/>
      <c r="MCT127" s="457"/>
      <c r="MCU127" s="457"/>
      <c r="MCV127" s="457"/>
      <c r="MCW127" s="457"/>
      <c r="MCX127" s="457"/>
      <c r="MCY127" s="457"/>
      <c r="MCZ127" s="457"/>
      <c r="MDA127" s="457"/>
      <c r="MDB127" s="457"/>
      <c r="MDC127" s="457"/>
      <c r="MDD127" s="457"/>
      <c r="MDE127" s="457"/>
      <c r="MDF127" s="457"/>
      <c r="MDG127" s="457"/>
      <c r="MDH127" s="457"/>
      <c r="MDI127" s="457"/>
      <c r="MDJ127" s="457"/>
      <c r="MDK127" s="457"/>
      <c r="MDL127" s="457"/>
      <c r="MDM127" s="457"/>
      <c r="MDN127" s="457"/>
      <c r="MDO127" s="457"/>
      <c r="MDP127" s="457"/>
      <c r="MDQ127" s="457"/>
      <c r="MDR127" s="457"/>
      <c r="MDS127" s="457"/>
      <c r="MDT127" s="457"/>
      <c r="MDU127" s="457"/>
      <c r="MDV127" s="457"/>
      <c r="MDW127" s="457"/>
      <c r="MDX127" s="457"/>
      <c r="MDY127" s="457"/>
      <c r="MDZ127" s="457"/>
      <c r="MEA127" s="457"/>
      <c r="MEB127" s="457"/>
      <c r="MEC127" s="457"/>
      <c r="MED127" s="457"/>
      <c r="MEE127" s="457"/>
      <c r="MEF127" s="457"/>
      <c r="MEG127" s="457"/>
      <c r="MEH127" s="457"/>
      <c r="MEI127" s="457"/>
      <c r="MEJ127" s="457"/>
      <c r="MEK127" s="457"/>
      <c r="MEL127" s="457"/>
      <c r="MEM127" s="457"/>
      <c r="MEN127" s="457"/>
      <c r="MEO127" s="457"/>
      <c r="MEP127" s="457"/>
      <c r="MEQ127" s="457"/>
      <c r="MER127" s="457"/>
      <c r="MES127" s="457"/>
      <c r="MET127" s="457"/>
      <c r="MEU127" s="457"/>
      <c r="MEV127" s="457"/>
      <c r="MEW127" s="457"/>
      <c r="MEX127" s="457"/>
      <c r="MEY127" s="457"/>
      <c r="MEZ127" s="457"/>
      <c r="MFA127" s="457"/>
      <c r="MFB127" s="457"/>
      <c r="MFC127" s="457"/>
      <c r="MFD127" s="457"/>
      <c r="MFE127" s="457"/>
      <c r="MFF127" s="457"/>
      <c r="MFG127" s="457"/>
      <c r="MFH127" s="457"/>
      <c r="MFI127" s="457"/>
      <c r="MFJ127" s="457"/>
      <c r="MFK127" s="457"/>
      <c r="MFL127" s="457"/>
      <c r="MFM127" s="457"/>
      <c r="MFN127" s="457"/>
      <c r="MFO127" s="457"/>
      <c r="MFP127" s="457"/>
      <c r="MFQ127" s="457"/>
      <c r="MFR127" s="457"/>
      <c r="MFS127" s="457"/>
      <c r="MFT127" s="457"/>
      <c r="MFU127" s="457"/>
      <c r="MFV127" s="457"/>
      <c r="MFW127" s="457"/>
      <c r="MFX127" s="457"/>
      <c r="MFY127" s="457"/>
      <c r="MFZ127" s="457"/>
      <c r="MGA127" s="457"/>
      <c r="MGB127" s="457"/>
      <c r="MGC127" s="457"/>
      <c r="MGD127" s="457"/>
      <c r="MGE127" s="457"/>
      <c r="MGF127" s="457"/>
      <c r="MGG127" s="457"/>
      <c r="MGH127" s="457"/>
      <c r="MGI127" s="457"/>
      <c r="MGJ127" s="457"/>
      <c r="MGK127" s="457"/>
      <c r="MGL127" s="457"/>
      <c r="MGM127" s="457"/>
      <c r="MGN127" s="457"/>
      <c r="MGO127" s="457"/>
      <c r="MGP127" s="457"/>
      <c r="MGQ127" s="457"/>
      <c r="MGR127" s="457"/>
      <c r="MGS127" s="457"/>
      <c r="MGT127" s="457"/>
      <c r="MGU127" s="457"/>
      <c r="MGV127" s="457"/>
      <c r="MGW127" s="457"/>
      <c r="MGX127" s="457"/>
      <c r="MGY127" s="457"/>
      <c r="MGZ127" s="457"/>
      <c r="MHA127" s="457"/>
      <c r="MHB127" s="457"/>
      <c r="MHC127" s="457"/>
      <c r="MHD127" s="457"/>
      <c r="MHE127" s="457"/>
      <c r="MHF127" s="457"/>
      <c r="MHG127" s="457"/>
      <c r="MHH127" s="457"/>
      <c r="MHI127" s="457"/>
      <c r="MHJ127" s="457"/>
      <c r="MHK127" s="457"/>
      <c r="MHL127" s="457"/>
      <c r="MHM127" s="457"/>
      <c r="MHN127" s="457"/>
      <c r="MHO127" s="457"/>
      <c r="MHP127" s="457"/>
      <c r="MHQ127" s="457"/>
      <c r="MHR127" s="457"/>
      <c r="MHS127" s="457"/>
      <c r="MHT127" s="457"/>
      <c r="MHU127" s="457"/>
      <c r="MHV127" s="457"/>
      <c r="MHW127" s="457"/>
      <c r="MHX127" s="457"/>
      <c r="MHY127" s="457"/>
      <c r="MHZ127" s="457"/>
      <c r="MIA127" s="457"/>
      <c r="MIB127" s="457"/>
      <c r="MIC127" s="457"/>
      <c r="MID127" s="457"/>
      <c r="MIE127" s="457"/>
      <c r="MIF127" s="457"/>
      <c r="MIG127" s="457"/>
      <c r="MIH127" s="457"/>
      <c r="MII127" s="457"/>
      <c r="MIJ127" s="457"/>
      <c r="MIK127" s="457"/>
      <c r="MIL127" s="457"/>
      <c r="MIM127" s="457"/>
      <c r="MIN127" s="457"/>
      <c r="MIO127" s="457"/>
      <c r="MIP127" s="457"/>
      <c r="MIQ127" s="457"/>
      <c r="MIR127" s="457"/>
      <c r="MIS127" s="457"/>
      <c r="MIT127" s="457"/>
      <c r="MIU127" s="457"/>
      <c r="MIV127" s="457"/>
      <c r="MIW127" s="457"/>
      <c r="MIX127" s="457"/>
      <c r="MIY127" s="457"/>
      <c r="MIZ127" s="457"/>
      <c r="MJA127" s="457"/>
      <c r="MJB127" s="457"/>
      <c r="MJC127" s="457"/>
      <c r="MJD127" s="457"/>
      <c r="MJE127" s="457"/>
      <c r="MJF127" s="457"/>
      <c r="MJG127" s="457"/>
      <c r="MJH127" s="457"/>
      <c r="MJI127" s="457"/>
      <c r="MJJ127" s="457"/>
      <c r="MJK127" s="457"/>
      <c r="MJL127" s="457"/>
      <c r="MJM127" s="457"/>
      <c r="MJN127" s="457"/>
      <c r="MJO127" s="457"/>
      <c r="MJP127" s="457"/>
      <c r="MJQ127" s="457"/>
      <c r="MJR127" s="457"/>
      <c r="MJS127" s="457"/>
      <c r="MJT127" s="457"/>
      <c r="MJU127" s="457"/>
      <c r="MJV127" s="457"/>
      <c r="MJW127" s="457"/>
      <c r="MJX127" s="457"/>
      <c r="MJY127" s="457"/>
      <c r="MJZ127" s="457"/>
      <c r="MKA127" s="457"/>
      <c r="MKB127" s="457"/>
      <c r="MKC127" s="457"/>
      <c r="MKD127" s="457"/>
      <c r="MKE127" s="457"/>
      <c r="MKF127" s="457"/>
      <c r="MKG127" s="457"/>
      <c r="MKH127" s="457"/>
      <c r="MKI127" s="457"/>
      <c r="MKJ127" s="457"/>
      <c r="MKK127" s="457"/>
      <c r="MKL127" s="457"/>
      <c r="MKM127" s="457"/>
      <c r="MKN127" s="457"/>
      <c r="MKO127" s="457"/>
      <c r="MKP127" s="457"/>
      <c r="MKQ127" s="457"/>
      <c r="MKR127" s="457"/>
      <c r="MKS127" s="457"/>
      <c r="MKT127" s="457"/>
      <c r="MKU127" s="457"/>
      <c r="MKV127" s="457"/>
      <c r="MKW127" s="457"/>
      <c r="MKX127" s="457"/>
      <c r="MKY127" s="457"/>
      <c r="MKZ127" s="457"/>
      <c r="MLA127" s="457"/>
      <c r="MLB127" s="457"/>
      <c r="MLC127" s="457"/>
      <c r="MLD127" s="457"/>
      <c r="MLE127" s="457"/>
      <c r="MLF127" s="457"/>
      <c r="MLG127" s="457"/>
      <c r="MLH127" s="457"/>
      <c r="MLI127" s="457"/>
      <c r="MLJ127" s="457"/>
      <c r="MLK127" s="457"/>
      <c r="MLL127" s="457"/>
      <c r="MLM127" s="457"/>
      <c r="MLN127" s="457"/>
      <c r="MLO127" s="457"/>
      <c r="MLP127" s="457"/>
      <c r="MLQ127" s="457"/>
      <c r="MLR127" s="457"/>
      <c r="MLS127" s="457"/>
      <c r="MLT127" s="457"/>
      <c r="MLU127" s="457"/>
      <c r="MLV127" s="457"/>
      <c r="MLW127" s="457"/>
      <c r="MLX127" s="457"/>
      <c r="MLY127" s="457"/>
      <c r="MLZ127" s="457"/>
      <c r="MMA127" s="457"/>
      <c r="MMB127" s="457"/>
      <c r="MMC127" s="457"/>
      <c r="MMD127" s="457"/>
      <c r="MME127" s="457"/>
      <c r="MMF127" s="457"/>
      <c r="MMG127" s="457"/>
      <c r="MMH127" s="457"/>
      <c r="MMI127" s="457"/>
      <c r="MMJ127" s="457"/>
      <c r="MMK127" s="457"/>
      <c r="MML127" s="457"/>
      <c r="MMM127" s="457"/>
      <c r="MMN127" s="457"/>
      <c r="MMO127" s="457"/>
      <c r="MMP127" s="457"/>
      <c r="MMQ127" s="457"/>
      <c r="MMR127" s="457"/>
      <c r="MMS127" s="457"/>
      <c r="MMT127" s="457"/>
      <c r="MMU127" s="457"/>
      <c r="MMV127" s="457"/>
      <c r="MMW127" s="457"/>
      <c r="MMX127" s="457"/>
      <c r="MMY127" s="457"/>
      <c r="MMZ127" s="457"/>
      <c r="MNA127" s="457"/>
      <c r="MNB127" s="457"/>
      <c r="MNC127" s="457"/>
      <c r="MND127" s="457"/>
      <c r="MNE127" s="457"/>
      <c r="MNF127" s="457"/>
      <c r="MNG127" s="457"/>
      <c r="MNH127" s="457"/>
      <c r="MNI127" s="457"/>
      <c r="MNJ127" s="457"/>
      <c r="MNK127" s="457"/>
      <c r="MNL127" s="457"/>
      <c r="MNM127" s="457"/>
      <c r="MNN127" s="457"/>
      <c r="MNO127" s="457"/>
      <c r="MNP127" s="457"/>
      <c r="MNQ127" s="457"/>
      <c r="MNR127" s="457"/>
      <c r="MNS127" s="457"/>
      <c r="MNT127" s="457"/>
      <c r="MNU127" s="457"/>
      <c r="MNV127" s="457"/>
      <c r="MNW127" s="457"/>
      <c r="MNX127" s="457"/>
      <c r="MNY127" s="457"/>
      <c r="MNZ127" s="457"/>
      <c r="MOA127" s="457"/>
      <c r="MOB127" s="457"/>
      <c r="MOC127" s="457"/>
      <c r="MOD127" s="457"/>
      <c r="MOE127" s="457"/>
      <c r="MOF127" s="457"/>
      <c r="MOG127" s="457"/>
      <c r="MOH127" s="457"/>
      <c r="MOI127" s="457"/>
      <c r="MOJ127" s="457"/>
      <c r="MOK127" s="457"/>
      <c r="MOL127" s="457"/>
      <c r="MOM127" s="457"/>
      <c r="MON127" s="457"/>
      <c r="MOO127" s="457"/>
      <c r="MOP127" s="457"/>
      <c r="MOQ127" s="457"/>
      <c r="MOR127" s="457"/>
      <c r="MOS127" s="457"/>
      <c r="MOT127" s="457"/>
      <c r="MOU127" s="457"/>
      <c r="MOV127" s="457"/>
      <c r="MOW127" s="457"/>
      <c r="MOX127" s="457"/>
      <c r="MOY127" s="457"/>
      <c r="MOZ127" s="457"/>
      <c r="MPA127" s="457"/>
      <c r="MPB127" s="457"/>
      <c r="MPC127" s="457"/>
      <c r="MPD127" s="457"/>
      <c r="MPE127" s="457"/>
      <c r="MPF127" s="457"/>
      <c r="MPG127" s="457"/>
      <c r="MPH127" s="457"/>
      <c r="MPI127" s="457"/>
      <c r="MPJ127" s="457"/>
      <c r="MPK127" s="457"/>
      <c r="MPL127" s="457"/>
      <c r="MPM127" s="457"/>
      <c r="MPN127" s="457"/>
      <c r="MPO127" s="457"/>
      <c r="MPP127" s="457"/>
      <c r="MPQ127" s="457"/>
      <c r="MPR127" s="457"/>
      <c r="MPS127" s="457"/>
      <c r="MPT127" s="457"/>
      <c r="MPU127" s="457"/>
      <c r="MPV127" s="457"/>
      <c r="MPW127" s="457"/>
      <c r="MPX127" s="457"/>
      <c r="MPY127" s="457"/>
      <c r="MPZ127" s="457"/>
      <c r="MQA127" s="457"/>
      <c r="MQB127" s="457"/>
      <c r="MQC127" s="457"/>
      <c r="MQD127" s="457"/>
      <c r="MQE127" s="457"/>
      <c r="MQF127" s="457"/>
      <c r="MQG127" s="457"/>
      <c r="MQH127" s="457"/>
      <c r="MQI127" s="457"/>
      <c r="MQJ127" s="457"/>
      <c r="MQK127" s="457"/>
      <c r="MQL127" s="457"/>
      <c r="MQM127" s="457"/>
      <c r="MQN127" s="457"/>
      <c r="MQO127" s="457"/>
      <c r="MQP127" s="457"/>
      <c r="MQQ127" s="457"/>
      <c r="MQR127" s="457"/>
      <c r="MQS127" s="457"/>
      <c r="MQT127" s="457"/>
      <c r="MQU127" s="457"/>
      <c r="MQV127" s="457"/>
      <c r="MQW127" s="457"/>
      <c r="MQX127" s="457"/>
      <c r="MQY127" s="457"/>
      <c r="MQZ127" s="457"/>
      <c r="MRA127" s="457"/>
      <c r="MRB127" s="457"/>
      <c r="MRC127" s="457"/>
      <c r="MRD127" s="457"/>
      <c r="MRE127" s="457"/>
      <c r="MRF127" s="457"/>
      <c r="MRG127" s="457"/>
      <c r="MRH127" s="457"/>
      <c r="MRI127" s="457"/>
      <c r="MRJ127" s="457"/>
      <c r="MRK127" s="457"/>
      <c r="MRL127" s="457"/>
      <c r="MRM127" s="457"/>
      <c r="MRN127" s="457"/>
      <c r="MRO127" s="457"/>
      <c r="MRP127" s="457"/>
      <c r="MRQ127" s="457"/>
      <c r="MRR127" s="457"/>
      <c r="MRS127" s="457"/>
      <c r="MRT127" s="457"/>
      <c r="MRU127" s="457"/>
      <c r="MRV127" s="457"/>
      <c r="MRW127" s="457"/>
      <c r="MRX127" s="457"/>
      <c r="MRY127" s="457"/>
      <c r="MRZ127" s="457"/>
      <c r="MSA127" s="457"/>
      <c r="MSB127" s="457"/>
      <c r="MSC127" s="457"/>
      <c r="MSD127" s="457"/>
      <c r="MSE127" s="457"/>
      <c r="MSF127" s="457"/>
      <c r="MSG127" s="457"/>
      <c r="MSH127" s="457"/>
      <c r="MSI127" s="457"/>
      <c r="MSJ127" s="457"/>
      <c r="MSK127" s="457"/>
      <c r="MSL127" s="457"/>
      <c r="MSM127" s="457"/>
      <c r="MSN127" s="457"/>
      <c r="MSO127" s="457"/>
      <c r="MSP127" s="457"/>
      <c r="MSQ127" s="457"/>
      <c r="MSR127" s="457"/>
      <c r="MSS127" s="457"/>
      <c r="MST127" s="457"/>
      <c r="MSU127" s="457"/>
      <c r="MSV127" s="457"/>
      <c r="MSW127" s="457"/>
      <c r="MSX127" s="457"/>
      <c r="MSY127" s="457"/>
      <c r="MSZ127" s="457"/>
      <c r="MTA127" s="457"/>
      <c r="MTB127" s="457"/>
      <c r="MTC127" s="457"/>
      <c r="MTD127" s="457"/>
      <c r="MTE127" s="457"/>
      <c r="MTF127" s="457"/>
      <c r="MTG127" s="457"/>
      <c r="MTH127" s="457"/>
      <c r="MTI127" s="457"/>
      <c r="MTJ127" s="457"/>
      <c r="MTK127" s="457"/>
      <c r="MTL127" s="457"/>
      <c r="MTM127" s="457"/>
      <c r="MTN127" s="457"/>
      <c r="MTO127" s="457"/>
      <c r="MTP127" s="457"/>
      <c r="MTQ127" s="457"/>
      <c r="MTR127" s="457"/>
      <c r="MTS127" s="457"/>
      <c r="MTT127" s="457"/>
      <c r="MTU127" s="457"/>
      <c r="MTV127" s="457"/>
      <c r="MTW127" s="457"/>
      <c r="MTX127" s="457"/>
      <c r="MTY127" s="457"/>
      <c r="MTZ127" s="457"/>
      <c r="MUA127" s="457"/>
      <c r="MUB127" s="457"/>
      <c r="MUC127" s="457"/>
      <c r="MUD127" s="457"/>
      <c r="MUE127" s="457"/>
      <c r="MUF127" s="457"/>
      <c r="MUG127" s="457"/>
      <c r="MUH127" s="457"/>
      <c r="MUI127" s="457"/>
      <c r="MUJ127" s="457"/>
      <c r="MUK127" s="457"/>
      <c r="MUL127" s="457"/>
      <c r="MUM127" s="457"/>
      <c r="MUN127" s="457"/>
      <c r="MUO127" s="457"/>
      <c r="MUP127" s="457"/>
      <c r="MUQ127" s="457"/>
      <c r="MUR127" s="457"/>
      <c r="MUS127" s="457"/>
      <c r="MUT127" s="457"/>
      <c r="MUU127" s="457"/>
      <c r="MUV127" s="457"/>
      <c r="MUW127" s="457"/>
      <c r="MUX127" s="457"/>
      <c r="MUY127" s="457"/>
      <c r="MUZ127" s="457"/>
      <c r="MVA127" s="457"/>
      <c r="MVB127" s="457"/>
      <c r="MVC127" s="457"/>
      <c r="MVD127" s="457"/>
      <c r="MVE127" s="457"/>
      <c r="MVF127" s="457"/>
      <c r="MVG127" s="457"/>
      <c r="MVH127" s="457"/>
      <c r="MVI127" s="457"/>
      <c r="MVJ127" s="457"/>
      <c r="MVK127" s="457"/>
      <c r="MVL127" s="457"/>
      <c r="MVM127" s="457"/>
      <c r="MVN127" s="457"/>
      <c r="MVO127" s="457"/>
      <c r="MVP127" s="457"/>
      <c r="MVQ127" s="457"/>
      <c r="MVR127" s="457"/>
      <c r="MVS127" s="457"/>
      <c r="MVT127" s="457"/>
      <c r="MVU127" s="457"/>
      <c r="MVV127" s="457"/>
      <c r="MVW127" s="457"/>
      <c r="MVX127" s="457"/>
      <c r="MVY127" s="457"/>
      <c r="MVZ127" s="457"/>
      <c r="MWA127" s="457"/>
      <c r="MWB127" s="457"/>
      <c r="MWC127" s="457"/>
      <c r="MWD127" s="457"/>
      <c r="MWE127" s="457"/>
      <c r="MWF127" s="457"/>
      <c r="MWG127" s="457"/>
      <c r="MWH127" s="457"/>
      <c r="MWI127" s="457"/>
      <c r="MWJ127" s="457"/>
      <c r="MWK127" s="457"/>
      <c r="MWL127" s="457"/>
      <c r="MWM127" s="457"/>
      <c r="MWN127" s="457"/>
      <c r="MWO127" s="457"/>
      <c r="MWP127" s="457"/>
      <c r="MWQ127" s="457"/>
      <c r="MWR127" s="457"/>
      <c r="MWS127" s="457"/>
      <c r="MWT127" s="457"/>
      <c r="MWU127" s="457"/>
      <c r="MWV127" s="457"/>
      <c r="MWW127" s="457"/>
      <c r="MWX127" s="457"/>
      <c r="MWY127" s="457"/>
      <c r="MWZ127" s="457"/>
      <c r="MXA127" s="457"/>
      <c r="MXB127" s="457"/>
      <c r="MXC127" s="457"/>
      <c r="MXD127" s="457"/>
      <c r="MXE127" s="457"/>
      <c r="MXF127" s="457"/>
      <c r="MXG127" s="457"/>
      <c r="MXH127" s="457"/>
      <c r="MXI127" s="457"/>
      <c r="MXJ127" s="457"/>
      <c r="MXK127" s="457"/>
      <c r="MXL127" s="457"/>
      <c r="MXM127" s="457"/>
      <c r="MXN127" s="457"/>
      <c r="MXO127" s="457"/>
      <c r="MXP127" s="457"/>
      <c r="MXQ127" s="457"/>
      <c r="MXR127" s="457"/>
      <c r="MXS127" s="457"/>
      <c r="MXT127" s="457"/>
      <c r="MXU127" s="457"/>
      <c r="MXV127" s="457"/>
      <c r="MXW127" s="457"/>
      <c r="MXX127" s="457"/>
      <c r="MXY127" s="457"/>
      <c r="MXZ127" s="457"/>
      <c r="MYA127" s="457"/>
      <c r="MYB127" s="457"/>
      <c r="MYC127" s="457"/>
      <c r="MYD127" s="457"/>
      <c r="MYE127" s="457"/>
      <c r="MYF127" s="457"/>
      <c r="MYG127" s="457"/>
      <c r="MYH127" s="457"/>
      <c r="MYI127" s="457"/>
      <c r="MYJ127" s="457"/>
      <c r="MYK127" s="457"/>
      <c r="MYL127" s="457"/>
      <c r="MYM127" s="457"/>
      <c r="MYN127" s="457"/>
      <c r="MYO127" s="457"/>
      <c r="MYP127" s="457"/>
      <c r="MYQ127" s="457"/>
      <c r="MYR127" s="457"/>
      <c r="MYS127" s="457"/>
      <c r="MYT127" s="457"/>
      <c r="MYU127" s="457"/>
      <c r="MYV127" s="457"/>
      <c r="MYW127" s="457"/>
      <c r="MYX127" s="457"/>
      <c r="MYY127" s="457"/>
      <c r="MYZ127" s="457"/>
      <c r="MZA127" s="457"/>
      <c r="MZB127" s="457"/>
      <c r="MZC127" s="457"/>
      <c r="MZD127" s="457"/>
      <c r="MZE127" s="457"/>
      <c r="MZF127" s="457"/>
      <c r="MZG127" s="457"/>
      <c r="MZH127" s="457"/>
      <c r="MZI127" s="457"/>
      <c r="MZJ127" s="457"/>
      <c r="MZK127" s="457"/>
      <c r="MZL127" s="457"/>
      <c r="MZM127" s="457"/>
      <c r="MZN127" s="457"/>
      <c r="MZO127" s="457"/>
      <c r="MZP127" s="457"/>
      <c r="MZQ127" s="457"/>
      <c r="MZR127" s="457"/>
      <c r="MZS127" s="457"/>
      <c r="MZT127" s="457"/>
      <c r="MZU127" s="457"/>
      <c r="MZV127" s="457"/>
      <c r="MZW127" s="457"/>
      <c r="MZX127" s="457"/>
      <c r="MZY127" s="457"/>
      <c r="MZZ127" s="457"/>
      <c r="NAA127" s="457"/>
      <c r="NAB127" s="457"/>
      <c r="NAC127" s="457"/>
      <c r="NAD127" s="457"/>
      <c r="NAE127" s="457"/>
      <c r="NAF127" s="457"/>
      <c r="NAG127" s="457"/>
      <c r="NAH127" s="457"/>
      <c r="NAI127" s="457"/>
      <c r="NAJ127" s="457"/>
      <c r="NAK127" s="457"/>
      <c r="NAL127" s="457"/>
      <c r="NAM127" s="457"/>
      <c r="NAN127" s="457"/>
      <c r="NAO127" s="457"/>
      <c r="NAP127" s="457"/>
      <c r="NAQ127" s="457"/>
      <c r="NAR127" s="457"/>
      <c r="NAS127" s="457"/>
      <c r="NAT127" s="457"/>
      <c r="NAU127" s="457"/>
      <c r="NAV127" s="457"/>
      <c r="NAW127" s="457"/>
      <c r="NAX127" s="457"/>
      <c r="NAY127" s="457"/>
      <c r="NAZ127" s="457"/>
      <c r="NBA127" s="457"/>
      <c r="NBB127" s="457"/>
      <c r="NBC127" s="457"/>
      <c r="NBD127" s="457"/>
      <c r="NBE127" s="457"/>
      <c r="NBF127" s="457"/>
      <c r="NBG127" s="457"/>
      <c r="NBH127" s="457"/>
      <c r="NBI127" s="457"/>
      <c r="NBJ127" s="457"/>
      <c r="NBK127" s="457"/>
      <c r="NBL127" s="457"/>
      <c r="NBM127" s="457"/>
      <c r="NBN127" s="457"/>
      <c r="NBO127" s="457"/>
      <c r="NBP127" s="457"/>
      <c r="NBQ127" s="457"/>
      <c r="NBR127" s="457"/>
      <c r="NBS127" s="457"/>
      <c r="NBT127" s="457"/>
      <c r="NBU127" s="457"/>
      <c r="NBV127" s="457"/>
      <c r="NBW127" s="457"/>
      <c r="NBX127" s="457"/>
      <c r="NBY127" s="457"/>
      <c r="NBZ127" s="457"/>
      <c r="NCA127" s="457"/>
      <c r="NCB127" s="457"/>
      <c r="NCC127" s="457"/>
      <c r="NCD127" s="457"/>
      <c r="NCE127" s="457"/>
      <c r="NCF127" s="457"/>
      <c r="NCG127" s="457"/>
      <c r="NCH127" s="457"/>
      <c r="NCI127" s="457"/>
      <c r="NCJ127" s="457"/>
      <c r="NCK127" s="457"/>
      <c r="NCL127" s="457"/>
      <c r="NCM127" s="457"/>
      <c r="NCN127" s="457"/>
      <c r="NCO127" s="457"/>
      <c r="NCP127" s="457"/>
      <c r="NCQ127" s="457"/>
      <c r="NCR127" s="457"/>
      <c r="NCS127" s="457"/>
      <c r="NCT127" s="457"/>
      <c r="NCU127" s="457"/>
      <c r="NCV127" s="457"/>
      <c r="NCW127" s="457"/>
      <c r="NCX127" s="457"/>
      <c r="NCY127" s="457"/>
      <c r="NCZ127" s="457"/>
      <c r="NDA127" s="457"/>
      <c r="NDB127" s="457"/>
      <c r="NDC127" s="457"/>
      <c r="NDD127" s="457"/>
      <c r="NDE127" s="457"/>
      <c r="NDF127" s="457"/>
      <c r="NDG127" s="457"/>
      <c r="NDH127" s="457"/>
      <c r="NDI127" s="457"/>
      <c r="NDJ127" s="457"/>
      <c r="NDK127" s="457"/>
      <c r="NDL127" s="457"/>
      <c r="NDM127" s="457"/>
      <c r="NDN127" s="457"/>
      <c r="NDO127" s="457"/>
      <c r="NDP127" s="457"/>
      <c r="NDQ127" s="457"/>
      <c r="NDR127" s="457"/>
      <c r="NDS127" s="457"/>
      <c r="NDT127" s="457"/>
      <c r="NDU127" s="457"/>
      <c r="NDV127" s="457"/>
      <c r="NDW127" s="457"/>
      <c r="NDX127" s="457"/>
      <c r="NDY127" s="457"/>
      <c r="NDZ127" s="457"/>
      <c r="NEA127" s="457"/>
      <c r="NEB127" s="457"/>
      <c r="NEC127" s="457"/>
      <c r="NED127" s="457"/>
      <c r="NEE127" s="457"/>
      <c r="NEF127" s="457"/>
      <c r="NEG127" s="457"/>
      <c r="NEH127" s="457"/>
      <c r="NEI127" s="457"/>
      <c r="NEJ127" s="457"/>
      <c r="NEK127" s="457"/>
      <c r="NEL127" s="457"/>
      <c r="NEM127" s="457"/>
      <c r="NEN127" s="457"/>
      <c r="NEO127" s="457"/>
      <c r="NEP127" s="457"/>
      <c r="NEQ127" s="457"/>
      <c r="NER127" s="457"/>
      <c r="NES127" s="457"/>
      <c r="NET127" s="457"/>
      <c r="NEU127" s="457"/>
      <c r="NEV127" s="457"/>
      <c r="NEW127" s="457"/>
      <c r="NEX127" s="457"/>
      <c r="NEY127" s="457"/>
      <c r="NEZ127" s="457"/>
      <c r="NFA127" s="457"/>
      <c r="NFB127" s="457"/>
      <c r="NFC127" s="457"/>
      <c r="NFD127" s="457"/>
      <c r="NFE127" s="457"/>
      <c r="NFF127" s="457"/>
      <c r="NFG127" s="457"/>
      <c r="NFH127" s="457"/>
      <c r="NFI127" s="457"/>
      <c r="NFJ127" s="457"/>
      <c r="NFK127" s="457"/>
      <c r="NFL127" s="457"/>
      <c r="NFM127" s="457"/>
      <c r="NFN127" s="457"/>
      <c r="NFO127" s="457"/>
      <c r="NFP127" s="457"/>
      <c r="NFQ127" s="457"/>
      <c r="NFR127" s="457"/>
      <c r="NFS127" s="457"/>
      <c r="NFT127" s="457"/>
      <c r="NFU127" s="457"/>
      <c r="NFV127" s="457"/>
      <c r="NFW127" s="457"/>
      <c r="NFX127" s="457"/>
      <c r="NFY127" s="457"/>
      <c r="NFZ127" s="457"/>
      <c r="NGA127" s="457"/>
      <c r="NGB127" s="457"/>
      <c r="NGC127" s="457"/>
      <c r="NGD127" s="457"/>
      <c r="NGE127" s="457"/>
      <c r="NGF127" s="457"/>
      <c r="NGG127" s="457"/>
      <c r="NGH127" s="457"/>
      <c r="NGI127" s="457"/>
      <c r="NGJ127" s="457"/>
      <c r="NGK127" s="457"/>
      <c r="NGL127" s="457"/>
      <c r="NGM127" s="457"/>
      <c r="NGN127" s="457"/>
      <c r="NGO127" s="457"/>
      <c r="NGP127" s="457"/>
      <c r="NGQ127" s="457"/>
      <c r="NGR127" s="457"/>
      <c r="NGS127" s="457"/>
      <c r="NGT127" s="457"/>
      <c r="NGU127" s="457"/>
      <c r="NGV127" s="457"/>
      <c r="NGW127" s="457"/>
      <c r="NGX127" s="457"/>
      <c r="NGY127" s="457"/>
      <c r="NGZ127" s="457"/>
      <c r="NHA127" s="457"/>
      <c r="NHB127" s="457"/>
      <c r="NHC127" s="457"/>
      <c r="NHD127" s="457"/>
      <c r="NHE127" s="457"/>
      <c r="NHF127" s="457"/>
      <c r="NHG127" s="457"/>
      <c r="NHH127" s="457"/>
      <c r="NHI127" s="457"/>
      <c r="NHJ127" s="457"/>
      <c r="NHK127" s="457"/>
      <c r="NHL127" s="457"/>
      <c r="NHM127" s="457"/>
      <c r="NHN127" s="457"/>
      <c r="NHO127" s="457"/>
      <c r="NHP127" s="457"/>
      <c r="NHQ127" s="457"/>
      <c r="NHR127" s="457"/>
      <c r="NHS127" s="457"/>
      <c r="NHT127" s="457"/>
      <c r="NHU127" s="457"/>
      <c r="NHV127" s="457"/>
      <c r="NHW127" s="457"/>
      <c r="NHX127" s="457"/>
      <c r="NHY127" s="457"/>
      <c r="NHZ127" s="457"/>
      <c r="NIA127" s="457"/>
      <c r="NIB127" s="457"/>
      <c r="NIC127" s="457"/>
      <c r="NID127" s="457"/>
      <c r="NIE127" s="457"/>
      <c r="NIF127" s="457"/>
      <c r="NIG127" s="457"/>
      <c r="NIH127" s="457"/>
      <c r="NII127" s="457"/>
      <c r="NIJ127" s="457"/>
      <c r="NIK127" s="457"/>
      <c r="NIL127" s="457"/>
      <c r="NIM127" s="457"/>
      <c r="NIN127" s="457"/>
      <c r="NIO127" s="457"/>
      <c r="NIP127" s="457"/>
      <c r="NIQ127" s="457"/>
      <c r="NIR127" s="457"/>
      <c r="NIS127" s="457"/>
      <c r="NIT127" s="457"/>
      <c r="NIU127" s="457"/>
      <c r="NIV127" s="457"/>
      <c r="NIW127" s="457"/>
      <c r="NIX127" s="457"/>
      <c r="NIY127" s="457"/>
      <c r="NIZ127" s="457"/>
      <c r="NJA127" s="457"/>
      <c r="NJB127" s="457"/>
      <c r="NJC127" s="457"/>
      <c r="NJD127" s="457"/>
      <c r="NJE127" s="457"/>
      <c r="NJF127" s="457"/>
      <c r="NJG127" s="457"/>
      <c r="NJH127" s="457"/>
      <c r="NJI127" s="457"/>
      <c r="NJJ127" s="457"/>
      <c r="NJK127" s="457"/>
      <c r="NJL127" s="457"/>
      <c r="NJM127" s="457"/>
      <c r="NJN127" s="457"/>
      <c r="NJO127" s="457"/>
      <c r="NJP127" s="457"/>
      <c r="NJQ127" s="457"/>
      <c r="NJR127" s="457"/>
      <c r="NJS127" s="457"/>
      <c r="NJT127" s="457"/>
      <c r="NJU127" s="457"/>
      <c r="NJV127" s="457"/>
      <c r="NJW127" s="457"/>
      <c r="NJX127" s="457"/>
      <c r="NJY127" s="457"/>
      <c r="NJZ127" s="457"/>
      <c r="NKA127" s="457"/>
      <c r="NKB127" s="457"/>
      <c r="NKC127" s="457"/>
      <c r="NKD127" s="457"/>
      <c r="NKE127" s="457"/>
      <c r="NKF127" s="457"/>
      <c r="NKG127" s="457"/>
      <c r="NKH127" s="457"/>
      <c r="NKI127" s="457"/>
      <c r="NKJ127" s="457"/>
      <c r="NKK127" s="457"/>
      <c r="NKL127" s="457"/>
      <c r="NKM127" s="457"/>
      <c r="NKN127" s="457"/>
      <c r="NKO127" s="457"/>
      <c r="NKP127" s="457"/>
      <c r="NKQ127" s="457"/>
      <c r="NKR127" s="457"/>
      <c r="NKS127" s="457"/>
      <c r="NKT127" s="457"/>
      <c r="NKU127" s="457"/>
      <c r="NKV127" s="457"/>
      <c r="NKW127" s="457"/>
      <c r="NKX127" s="457"/>
      <c r="NKY127" s="457"/>
      <c r="NKZ127" s="457"/>
      <c r="NLA127" s="457"/>
      <c r="NLB127" s="457"/>
      <c r="NLC127" s="457"/>
      <c r="NLD127" s="457"/>
      <c r="NLE127" s="457"/>
      <c r="NLF127" s="457"/>
      <c r="NLG127" s="457"/>
      <c r="NLH127" s="457"/>
      <c r="NLI127" s="457"/>
      <c r="NLJ127" s="457"/>
      <c r="NLK127" s="457"/>
      <c r="NLL127" s="457"/>
      <c r="NLM127" s="457"/>
      <c r="NLN127" s="457"/>
      <c r="NLO127" s="457"/>
      <c r="NLP127" s="457"/>
      <c r="NLQ127" s="457"/>
      <c r="NLR127" s="457"/>
      <c r="NLS127" s="457"/>
      <c r="NLT127" s="457"/>
      <c r="NLU127" s="457"/>
      <c r="NLV127" s="457"/>
      <c r="NLW127" s="457"/>
      <c r="NLX127" s="457"/>
      <c r="NLY127" s="457"/>
      <c r="NLZ127" s="457"/>
      <c r="NMA127" s="457"/>
      <c r="NMB127" s="457"/>
      <c r="NMC127" s="457"/>
      <c r="NMD127" s="457"/>
      <c r="NME127" s="457"/>
      <c r="NMF127" s="457"/>
      <c r="NMG127" s="457"/>
      <c r="NMH127" s="457"/>
      <c r="NMI127" s="457"/>
      <c r="NMJ127" s="457"/>
      <c r="NMK127" s="457"/>
      <c r="NML127" s="457"/>
      <c r="NMM127" s="457"/>
      <c r="NMN127" s="457"/>
      <c r="NMO127" s="457"/>
      <c r="NMP127" s="457"/>
      <c r="NMQ127" s="457"/>
      <c r="NMR127" s="457"/>
      <c r="NMS127" s="457"/>
      <c r="NMT127" s="457"/>
      <c r="NMU127" s="457"/>
      <c r="NMV127" s="457"/>
      <c r="NMW127" s="457"/>
      <c r="NMX127" s="457"/>
      <c r="NMY127" s="457"/>
      <c r="NMZ127" s="457"/>
      <c r="NNA127" s="457"/>
      <c r="NNB127" s="457"/>
      <c r="NNC127" s="457"/>
      <c r="NND127" s="457"/>
      <c r="NNE127" s="457"/>
      <c r="NNF127" s="457"/>
      <c r="NNG127" s="457"/>
      <c r="NNH127" s="457"/>
      <c r="NNI127" s="457"/>
      <c r="NNJ127" s="457"/>
      <c r="NNK127" s="457"/>
      <c r="NNL127" s="457"/>
      <c r="NNM127" s="457"/>
      <c r="NNN127" s="457"/>
      <c r="NNO127" s="457"/>
      <c r="NNP127" s="457"/>
      <c r="NNQ127" s="457"/>
      <c r="NNR127" s="457"/>
      <c r="NNS127" s="457"/>
      <c r="NNT127" s="457"/>
      <c r="NNU127" s="457"/>
      <c r="NNV127" s="457"/>
      <c r="NNW127" s="457"/>
      <c r="NNX127" s="457"/>
      <c r="NNY127" s="457"/>
      <c r="NNZ127" s="457"/>
      <c r="NOA127" s="457"/>
      <c r="NOB127" s="457"/>
      <c r="NOC127" s="457"/>
      <c r="NOD127" s="457"/>
      <c r="NOE127" s="457"/>
      <c r="NOF127" s="457"/>
      <c r="NOG127" s="457"/>
      <c r="NOH127" s="457"/>
      <c r="NOI127" s="457"/>
      <c r="NOJ127" s="457"/>
      <c r="NOK127" s="457"/>
      <c r="NOL127" s="457"/>
      <c r="NOM127" s="457"/>
      <c r="NON127" s="457"/>
      <c r="NOO127" s="457"/>
      <c r="NOP127" s="457"/>
      <c r="NOQ127" s="457"/>
      <c r="NOR127" s="457"/>
      <c r="NOS127" s="457"/>
      <c r="NOT127" s="457"/>
      <c r="NOU127" s="457"/>
      <c r="NOV127" s="457"/>
      <c r="NOW127" s="457"/>
      <c r="NOX127" s="457"/>
      <c r="NOY127" s="457"/>
      <c r="NOZ127" s="457"/>
      <c r="NPA127" s="457"/>
      <c r="NPB127" s="457"/>
      <c r="NPC127" s="457"/>
      <c r="NPD127" s="457"/>
      <c r="NPE127" s="457"/>
      <c r="NPF127" s="457"/>
      <c r="NPG127" s="457"/>
      <c r="NPH127" s="457"/>
      <c r="NPI127" s="457"/>
      <c r="NPJ127" s="457"/>
      <c r="NPK127" s="457"/>
      <c r="NPL127" s="457"/>
      <c r="NPM127" s="457"/>
      <c r="NPN127" s="457"/>
      <c r="NPO127" s="457"/>
      <c r="NPP127" s="457"/>
      <c r="NPQ127" s="457"/>
      <c r="NPR127" s="457"/>
      <c r="NPS127" s="457"/>
      <c r="NPT127" s="457"/>
      <c r="NPU127" s="457"/>
      <c r="NPV127" s="457"/>
      <c r="NPW127" s="457"/>
      <c r="NPX127" s="457"/>
      <c r="NPY127" s="457"/>
      <c r="NPZ127" s="457"/>
      <c r="NQA127" s="457"/>
      <c r="NQB127" s="457"/>
      <c r="NQC127" s="457"/>
      <c r="NQD127" s="457"/>
      <c r="NQE127" s="457"/>
      <c r="NQF127" s="457"/>
      <c r="NQG127" s="457"/>
      <c r="NQH127" s="457"/>
      <c r="NQI127" s="457"/>
      <c r="NQJ127" s="457"/>
      <c r="NQK127" s="457"/>
      <c r="NQL127" s="457"/>
      <c r="NQM127" s="457"/>
      <c r="NQN127" s="457"/>
      <c r="NQO127" s="457"/>
      <c r="NQP127" s="457"/>
      <c r="NQQ127" s="457"/>
      <c r="NQR127" s="457"/>
      <c r="NQS127" s="457"/>
      <c r="NQT127" s="457"/>
      <c r="NQU127" s="457"/>
      <c r="NQV127" s="457"/>
      <c r="NQW127" s="457"/>
      <c r="NQX127" s="457"/>
      <c r="NQY127" s="457"/>
      <c r="NQZ127" s="457"/>
      <c r="NRA127" s="457"/>
      <c r="NRB127" s="457"/>
      <c r="NRC127" s="457"/>
      <c r="NRD127" s="457"/>
      <c r="NRE127" s="457"/>
      <c r="NRF127" s="457"/>
      <c r="NRG127" s="457"/>
      <c r="NRH127" s="457"/>
      <c r="NRI127" s="457"/>
      <c r="NRJ127" s="457"/>
      <c r="NRK127" s="457"/>
      <c r="NRL127" s="457"/>
      <c r="NRM127" s="457"/>
      <c r="NRN127" s="457"/>
      <c r="NRO127" s="457"/>
      <c r="NRP127" s="457"/>
      <c r="NRQ127" s="457"/>
      <c r="NRR127" s="457"/>
      <c r="NRS127" s="457"/>
      <c r="NRT127" s="457"/>
      <c r="NRU127" s="457"/>
      <c r="NRV127" s="457"/>
      <c r="NRW127" s="457"/>
      <c r="NRX127" s="457"/>
      <c r="NRY127" s="457"/>
      <c r="NRZ127" s="457"/>
      <c r="NSA127" s="457"/>
      <c r="NSB127" s="457"/>
      <c r="NSC127" s="457"/>
      <c r="NSD127" s="457"/>
      <c r="NSE127" s="457"/>
      <c r="NSF127" s="457"/>
      <c r="NSG127" s="457"/>
      <c r="NSH127" s="457"/>
      <c r="NSI127" s="457"/>
      <c r="NSJ127" s="457"/>
      <c r="NSK127" s="457"/>
      <c r="NSL127" s="457"/>
      <c r="NSM127" s="457"/>
      <c r="NSN127" s="457"/>
      <c r="NSO127" s="457"/>
      <c r="NSP127" s="457"/>
      <c r="NSQ127" s="457"/>
      <c r="NSR127" s="457"/>
      <c r="NSS127" s="457"/>
      <c r="NST127" s="457"/>
      <c r="NSU127" s="457"/>
      <c r="NSV127" s="457"/>
      <c r="NSW127" s="457"/>
      <c r="NSX127" s="457"/>
      <c r="NSY127" s="457"/>
      <c r="NSZ127" s="457"/>
      <c r="NTA127" s="457"/>
      <c r="NTB127" s="457"/>
      <c r="NTC127" s="457"/>
      <c r="NTD127" s="457"/>
      <c r="NTE127" s="457"/>
      <c r="NTF127" s="457"/>
      <c r="NTG127" s="457"/>
      <c r="NTH127" s="457"/>
      <c r="NTI127" s="457"/>
      <c r="NTJ127" s="457"/>
      <c r="NTK127" s="457"/>
      <c r="NTL127" s="457"/>
      <c r="NTM127" s="457"/>
      <c r="NTN127" s="457"/>
      <c r="NTO127" s="457"/>
      <c r="NTP127" s="457"/>
      <c r="NTQ127" s="457"/>
      <c r="NTR127" s="457"/>
      <c r="NTS127" s="457"/>
      <c r="NTT127" s="457"/>
      <c r="NTU127" s="457"/>
      <c r="NTV127" s="457"/>
      <c r="NTW127" s="457"/>
      <c r="NTX127" s="457"/>
      <c r="NTY127" s="457"/>
      <c r="NTZ127" s="457"/>
      <c r="NUA127" s="457"/>
      <c r="NUB127" s="457"/>
      <c r="NUC127" s="457"/>
      <c r="NUD127" s="457"/>
      <c r="NUE127" s="457"/>
      <c r="NUF127" s="457"/>
      <c r="NUG127" s="457"/>
      <c r="NUH127" s="457"/>
      <c r="NUI127" s="457"/>
      <c r="NUJ127" s="457"/>
      <c r="NUK127" s="457"/>
      <c r="NUL127" s="457"/>
      <c r="NUM127" s="457"/>
      <c r="NUN127" s="457"/>
      <c r="NUO127" s="457"/>
      <c r="NUP127" s="457"/>
      <c r="NUQ127" s="457"/>
      <c r="NUR127" s="457"/>
      <c r="NUS127" s="457"/>
      <c r="NUT127" s="457"/>
      <c r="NUU127" s="457"/>
      <c r="NUV127" s="457"/>
      <c r="NUW127" s="457"/>
      <c r="NUX127" s="457"/>
      <c r="NUY127" s="457"/>
      <c r="NUZ127" s="457"/>
      <c r="NVA127" s="457"/>
      <c r="NVB127" s="457"/>
      <c r="NVC127" s="457"/>
      <c r="NVD127" s="457"/>
      <c r="NVE127" s="457"/>
      <c r="NVF127" s="457"/>
      <c r="NVG127" s="457"/>
      <c r="NVH127" s="457"/>
      <c r="NVI127" s="457"/>
      <c r="NVJ127" s="457"/>
      <c r="NVK127" s="457"/>
      <c r="NVL127" s="457"/>
      <c r="NVM127" s="457"/>
      <c r="NVN127" s="457"/>
      <c r="NVO127" s="457"/>
      <c r="NVP127" s="457"/>
      <c r="NVQ127" s="457"/>
      <c r="NVR127" s="457"/>
      <c r="NVS127" s="457"/>
      <c r="NVT127" s="457"/>
      <c r="NVU127" s="457"/>
      <c r="NVV127" s="457"/>
      <c r="NVW127" s="457"/>
      <c r="NVX127" s="457"/>
      <c r="NVY127" s="457"/>
      <c r="NVZ127" s="457"/>
      <c r="NWA127" s="457"/>
      <c r="NWB127" s="457"/>
      <c r="NWC127" s="457"/>
      <c r="NWD127" s="457"/>
      <c r="NWE127" s="457"/>
      <c r="NWF127" s="457"/>
      <c r="NWG127" s="457"/>
      <c r="NWH127" s="457"/>
      <c r="NWI127" s="457"/>
      <c r="NWJ127" s="457"/>
      <c r="NWK127" s="457"/>
      <c r="NWL127" s="457"/>
      <c r="NWM127" s="457"/>
      <c r="NWN127" s="457"/>
      <c r="NWO127" s="457"/>
      <c r="NWP127" s="457"/>
      <c r="NWQ127" s="457"/>
      <c r="NWR127" s="457"/>
      <c r="NWS127" s="457"/>
      <c r="NWT127" s="457"/>
      <c r="NWU127" s="457"/>
      <c r="NWV127" s="457"/>
      <c r="NWW127" s="457"/>
      <c r="NWX127" s="457"/>
      <c r="NWY127" s="457"/>
      <c r="NWZ127" s="457"/>
      <c r="NXA127" s="457"/>
      <c r="NXB127" s="457"/>
      <c r="NXC127" s="457"/>
      <c r="NXD127" s="457"/>
      <c r="NXE127" s="457"/>
      <c r="NXF127" s="457"/>
      <c r="NXG127" s="457"/>
      <c r="NXH127" s="457"/>
      <c r="NXI127" s="457"/>
      <c r="NXJ127" s="457"/>
      <c r="NXK127" s="457"/>
      <c r="NXL127" s="457"/>
      <c r="NXM127" s="457"/>
      <c r="NXN127" s="457"/>
      <c r="NXO127" s="457"/>
      <c r="NXP127" s="457"/>
      <c r="NXQ127" s="457"/>
      <c r="NXR127" s="457"/>
      <c r="NXS127" s="457"/>
      <c r="NXT127" s="457"/>
      <c r="NXU127" s="457"/>
      <c r="NXV127" s="457"/>
      <c r="NXW127" s="457"/>
      <c r="NXX127" s="457"/>
      <c r="NXY127" s="457"/>
      <c r="NXZ127" s="457"/>
      <c r="NYA127" s="457"/>
      <c r="NYB127" s="457"/>
      <c r="NYC127" s="457"/>
      <c r="NYD127" s="457"/>
      <c r="NYE127" s="457"/>
      <c r="NYF127" s="457"/>
      <c r="NYG127" s="457"/>
      <c r="NYH127" s="457"/>
      <c r="NYI127" s="457"/>
      <c r="NYJ127" s="457"/>
      <c r="NYK127" s="457"/>
      <c r="NYL127" s="457"/>
      <c r="NYM127" s="457"/>
      <c r="NYN127" s="457"/>
      <c r="NYO127" s="457"/>
      <c r="NYP127" s="457"/>
      <c r="NYQ127" s="457"/>
      <c r="NYR127" s="457"/>
      <c r="NYS127" s="457"/>
      <c r="NYT127" s="457"/>
      <c r="NYU127" s="457"/>
      <c r="NYV127" s="457"/>
      <c r="NYW127" s="457"/>
      <c r="NYX127" s="457"/>
      <c r="NYY127" s="457"/>
      <c r="NYZ127" s="457"/>
      <c r="NZA127" s="457"/>
      <c r="NZB127" s="457"/>
      <c r="NZC127" s="457"/>
      <c r="NZD127" s="457"/>
      <c r="NZE127" s="457"/>
      <c r="NZF127" s="457"/>
      <c r="NZG127" s="457"/>
      <c r="NZH127" s="457"/>
      <c r="NZI127" s="457"/>
      <c r="NZJ127" s="457"/>
      <c r="NZK127" s="457"/>
      <c r="NZL127" s="457"/>
      <c r="NZM127" s="457"/>
      <c r="NZN127" s="457"/>
      <c r="NZO127" s="457"/>
      <c r="NZP127" s="457"/>
      <c r="NZQ127" s="457"/>
      <c r="NZR127" s="457"/>
      <c r="NZS127" s="457"/>
      <c r="NZT127" s="457"/>
      <c r="NZU127" s="457"/>
      <c r="NZV127" s="457"/>
      <c r="NZW127" s="457"/>
      <c r="NZX127" s="457"/>
      <c r="NZY127" s="457"/>
      <c r="NZZ127" s="457"/>
      <c r="OAA127" s="457"/>
      <c r="OAB127" s="457"/>
      <c r="OAC127" s="457"/>
      <c r="OAD127" s="457"/>
      <c r="OAE127" s="457"/>
      <c r="OAF127" s="457"/>
      <c r="OAG127" s="457"/>
      <c r="OAH127" s="457"/>
      <c r="OAI127" s="457"/>
      <c r="OAJ127" s="457"/>
      <c r="OAK127" s="457"/>
      <c r="OAL127" s="457"/>
      <c r="OAM127" s="457"/>
      <c r="OAN127" s="457"/>
      <c r="OAO127" s="457"/>
      <c r="OAP127" s="457"/>
      <c r="OAQ127" s="457"/>
      <c r="OAR127" s="457"/>
      <c r="OAS127" s="457"/>
      <c r="OAT127" s="457"/>
      <c r="OAU127" s="457"/>
      <c r="OAV127" s="457"/>
      <c r="OAW127" s="457"/>
      <c r="OAX127" s="457"/>
      <c r="OAY127" s="457"/>
      <c r="OAZ127" s="457"/>
      <c r="OBA127" s="457"/>
      <c r="OBB127" s="457"/>
      <c r="OBC127" s="457"/>
      <c r="OBD127" s="457"/>
      <c r="OBE127" s="457"/>
      <c r="OBF127" s="457"/>
      <c r="OBG127" s="457"/>
      <c r="OBH127" s="457"/>
      <c r="OBI127" s="457"/>
      <c r="OBJ127" s="457"/>
      <c r="OBK127" s="457"/>
      <c r="OBL127" s="457"/>
      <c r="OBM127" s="457"/>
      <c r="OBN127" s="457"/>
      <c r="OBO127" s="457"/>
      <c r="OBP127" s="457"/>
      <c r="OBQ127" s="457"/>
      <c r="OBR127" s="457"/>
      <c r="OBS127" s="457"/>
      <c r="OBT127" s="457"/>
      <c r="OBU127" s="457"/>
      <c r="OBV127" s="457"/>
      <c r="OBW127" s="457"/>
      <c r="OBX127" s="457"/>
      <c r="OBY127" s="457"/>
      <c r="OBZ127" s="457"/>
      <c r="OCA127" s="457"/>
      <c r="OCB127" s="457"/>
      <c r="OCC127" s="457"/>
      <c r="OCD127" s="457"/>
      <c r="OCE127" s="457"/>
      <c r="OCF127" s="457"/>
      <c r="OCG127" s="457"/>
      <c r="OCH127" s="457"/>
      <c r="OCI127" s="457"/>
      <c r="OCJ127" s="457"/>
      <c r="OCK127" s="457"/>
      <c r="OCL127" s="457"/>
      <c r="OCM127" s="457"/>
      <c r="OCN127" s="457"/>
      <c r="OCO127" s="457"/>
      <c r="OCP127" s="457"/>
      <c r="OCQ127" s="457"/>
      <c r="OCR127" s="457"/>
      <c r="OCS127" s="457"/>
      <c r="OCT127" s="457"/>
      <c r="OCU127" s="457"/>
      <c r="OCV127" s="457"/>
      <c r="OCW127" s="457"/>
      <c r="OCX127" s="457"/>
      <c r="OCY127" s="457"/>
      <c r="OCZ127" s="457"/>
      <c r="ODA127" s="457"/>
      <c r="ODB127" s="457"/>
      <c r="ODC127" s="457"/>
      <c r="ODD127" s="457"/>
      <c r="ODE127" s="457"/>
      <c r="ODF127" s="457"/>
      <c r="ODG127" s="457"/>
      <c r="ODH127" s="457"/>
      <c r="ODI127" s="457"/>
      <c r="ODJ127" s="457"/>
      <c r="ODK127" s="457"/>
      <c r="ODL127" s="457"/>
      <c r="ODM127" s="457"/>
      <c r="ODN127" s="457"/>
      <c r="ODO127" s="457"/>
      <c r="ODP127" s="457"/>
      <c r="ODQ127" s="457"/>
      <c r="ODR127" s="457"/>
      <c r="ODS127" s="457"/>
      <c r="ODT127" s="457"/>
      <c r="ODU127" s="457"/>
      <c r="ODV127" s="457"/>
      <c r="ODW127" s="457"/>
      <c r="ODX127" s="457"/>
      <c r="ODY127" s="457"/>
      <c r="ODZ127" s="457"/>
      <c r="OEA127" s="457"/>
      <c r="OEB127" s="457"/>
      <c r="OEC127" s="457"/>
      <c r="OED127" s="457"/>
      <c r="OEE127" s="457"/>
      <c r="OEF127" s="457"/>
      <c r="OEG127" s="457"/>
      <c r="OEH127" s="457"/>
      <c r="OEI127" s="457"/>
      <c r="OEJ127" s="457"/>
      <c r="OEK127" s="457"/>
      <c r="OEL127" s="457"/>
      <c r="OEM127" s="457"/>
      <c r="OEN127" s="457"/>
      <c r="OEO127" s="457"/>
      <c r="OEP127" s="457"/>
      <c r="OEQ127" s="457"/>
      <c r="OER127" s="457"/>
      <c r="OES127" s="457"/>
      <c r="OET127" s="457"/>
      <c r="OEU127" s="457"/>
      <c r="OEV127" s="457"/>
      <c r="OEW127" s="457"/>
      <c r="OEX127" s="457"/>
      <c r="OEY127" s="457"/>
      <c r="OEZ127" s="457"/>
      <c r="OFA127" s="457"/>
      <c r="OFB127" s="457"/>
      <c r="OFC127" s="457"/>
      <c r="OFD127" s="457"/>
      <c r="OFE127" s="457"/>
      <c r="OFF127" s="457"/>
      <c r="OFG127" s="457"/>
      <c r="OFH127" s="457"/>
      <c r="OFI127" s="457"/>
      <c r="OFJ127" s="457"/>
      <c r="OFK127" s="457"/>
      <c r="OFL127" s="457"/>
      <c r="OFM127" s="457"/>
      <c r="OFN127" s="457"/>
      <c r="OFO127" s="457"/>
      <c r="OFP127" s="457"/>
      <c r="OFQ127" s="457"/>
      <c r="OFR127" s="457"/>
      <c r="OFS127" s="457"/>
      <c r="OFT127" s="457"/>
      <c r="OFU127" s="457"/>
      <c r="OFV127" s="457"/>
      <c r="OFW127" s="457"/>
      <c r="OFX127" s="457"/>
      <c r="OFY127" s="457"/>
      <c r="OFZ127" s="457"/>
      <c r="OGA127" s="457"/>
      <c r="OGB127" s="457"/>
      <c r="OGC127" s="457"/>
      <c r="OGD127" s="457"/>
      <c r="OGE127" s="457"/>
      <c r="OGF127" s="457"/>
      <c r="OGG127" s="457"/>
      <c r="OGH127" s="457"/>
      <c r="OGI127" s="457"/>
      <c r="OGJ127" s="457"/>
      <c r="OGK127" s="457"/>
      <c r="OGL127" s="457"/>
      <c r="OGM127" s="457"/>
      <c r="OGN127" s="457"/>
      <c r="OGO127" s="457"/>
      <c r="OGP127" s="457"/>
      <c r="OGQ127" s="457"/>
      <c r="OGR127" s="457"/>
      <c r="OGS127" s="457"/>
      <c r="OGT127" s="457"/>
      <c r="OGU127" s="457"/>
      <c r="OGV127" s="457"/>
      <c r="OGW127" s="457"/>
      <c r="OGX127" s="457"/>
      <c r="OGY127" s="457"/>
      <c r="OGZ127" s="457"/>
      <c r="OHA127" s="457"/>
      <c r="OHB127" s="457"/>
      <c r="OHC127" s="457"/>
      <c r="OHD127" s="457"/>
      <c r="OHE127" s="457"/>
      <c r="OHF127" s="457"/>
      <c r="OHG127" s="457"/>
      <c r="OHH127" s="457"/>
      <c r="OHI127" s="457"/>
      <c r="OHJ127" s="457"/>
      <c r="OHK127" s="457"/>
      <c r="OHL127" s="457"/>
      <c r="OHM127" s="457"/>
      <c r="OHN127" s="457"/>
      <c r="OHO127" s="457"/>
      <c r="OHP127" s="457"/>
      <c r="OHQ127" s="457"/>
      <c r="OHR127" s="457"/>
      <c r="OHS127" s="457"/>
      <c r="OHT127" s="457"/>
      <c r="OHU127" s="457"/>
      <c r="OHV127" s="457"/>
      <c r="OHW127" s="457"/>
      <c r="OHX127" s="457"/>
      <c r="OHY127" s="457"/>
      <c r="OHZ127" s="457"/>
      <c r="OIA127" s="457"/>
      <c r="OIB127" s="457"/>
      <c r="OIC127" s="457"/>
      <c r="OID127" s="457"/>
      <c r="OIE127" s="457"/>
      <c r="OIF127" s="457"/>
      <c r="OIG127" s="457"/>
      <c r="OIH127" s="457"/>
      <c r="OII127" s="457"/>
      <c r="OIJ127" s="457"/>
      <c r="OIK127" s="457"/>
      <c r="OIL127" s="457"/>
      <c r="OIM127" s="457"/>
      <c r="OIN127" s="457"/>
      <c r="OIO127" s="457"/>
      <c r="OIP127" s="457"/>
      <c r="OIQ127" s="457"/>
      <c r="OIR127" s="457"/>
      <c r="OIS127" s="457"/>
      <c r="OIT127" s="457"/>
      <c r="OIU127" s="457"/>
      <c r="OIV127" s="457"/>
      <c r="OIW127" s="457"/>
      <c r="OIX127" s="457"/>
      <c r="OIY127" s="457"/>
      <c r="OIZ127" s="457"/>
      <c r="OJA127" s="457"/>
      <c r="OJB127" s="457"/>
      <c r="OJC127" s="457"/>
      <c r="OJD127" s="457"/>
      <c r="OJE127" s="457"/>
      <c r="OJF127" s="457"/>
      <c r="OJG127" s="457"/>
      <c r="OJH127" s="457"/>
      <c r="OJI127" s="457"/>
      <c r="OJJ127" s="457"/>
      <c r="OJK127" s="457"/>
      <c r="OJL127" s="457"/>
      <c r="OJM127" s="457"/>
      <c r="OJN127" s="457"/>
      <c r="OJO127" s="457"/>
      <c r="OJP127" s="457"/>
      <c r="OJQ127" s="457"/>
      <c r="OJR127" s="457"/>
      <c r="OJS127" s="457"/>
      <c r="OJT127" s="457"/>
      <c r="OJU127" s="457"/>
      <c r="OJV127" s="457"/>
      <c r="OJW127" s="457"/>
      <c r="OJX127" s="457"/>
      <c r="OJY127" s="457"/>
      <c r="OJZ127" s="457"/>
      <c r="OKA127" s="457"/>
      <c r="OKB127" s="457"/>
      <c r="OKC127" s="457"/>
      <c r="OKD127" s="457"/>
      <c r="OKE127" s="457"/>
      <c r="OKF127" s="457"/>
      <c r="OKG127" s="457"/>
      <c r="OKH127" s="457"/>
      <c r="OKI127" s="457"/>
      <c r="OKJ127" s="457"/>
      <c r="OKK127" s="457"/>
      <c r="OKL127" s="457"/>
      <c r="OKM127" s="457"/>
      <c r="OKN127" s="457"/>
      <c r="OKO127" s="457"/>
      <c r="OKP127" s="457"/>
      <c r="OKQ127" s="457"/>
      <c r="OKR127" s="457"/>
      <c r="OKS127" s="457"/>
      <c r="OKT127" s="457"/>
      <c r="OKU127" s="457"/>
      <c r="OKV127" s="457"/>
      <c r="OKW127" s="457"/>
      <c r="OKX127" s="457"/>
      <c r="OKY127" s="457"/>
      <c r="OKZ127" s="457"/>
      <c r="OLA127" s="457"/>
      <c r="OLB127" s="457"/>
      <c r="OLC127" s="457"/>
      <c r="OLD127" s="457"/>
      <c r="OLE127" s="457"/>
      <c r="OLF127" s="457"/>
      <c r="OLG127" s="457"/>
      <c r="OLH127" s="457"/>
      <c r="OLI127" s="457"/>
      <c r="OLJ127" s="457"/>
      <c r="OLK127" s="457"/>
      <c r="OLL127" s="457"/>
      <c r="OLM127" s="457"/>
      <c r="OLN127" s="457"/>
      <c r="OLO127" s="457"/>
      <c r="OLP127" s="457"/>
      <c r="OLQ127" s="457"/>
      <c r="OLR127" s="457"/>
      <c r="OLS127" s="457"/>
      <c r="OLT127" s="457"/>
      <c r="OLU127" s="457"/>
      <c r="OLV127" s="457"/>
      <c r="OLW127" s="457"/>
      <c r="OLX127" s="457"/>
      <c r="OLY127" s="457"/>
      <c r="OLZ127" s="457"/>
      <c r="OMA127" s="457"/>
      <c r="OMB127" s="457"/>
      <c r="OMC127" s="457"/>
      <c r="OMD127" s="457"/>
      <c r="OME127" s="457"/>
      <c r="OMF127" s="457"/>
      <c r="OMG127" s="457"/>
      <c r="OMH127" s="457"/>
      <c r="OMI127" s="457"/>
      <c r="OMJ127" s="457"/>
      <c r="OMK127" s="457"/>
      <c r="OML127" s="457"/>
      <c r="OMM127" s="457"/>
      <c r="OMN127" s="457"/>
      <c r="OMO127" s="457"/>
      <c r="OMP127" s="457"/>
      <c r="OMQ127" s="457"/>
      <c r="OMR127" s="457"/>
      <c r="OMS127" s="457"/>
      <c r="OMT127" s="457"/>
      <c r="OMU127" s="457"/>
      <c r="OMV127" s="457"/>
      <c r="OMW127" s="457"/>
      <c r="OMX127" s="457"/>
      <c r="OMY127" s="457"/>
      <c r="OMZ127" s="457"/>
      <c r="ONA127" s="457"/>
      <c r="ONB127" s="457"/>
      <c r="ONC127" s="457"/>
      <c r="OND127" s="457"/>
      <c r="ONE127" s="457"/>
      <c r="ONF127" s="457"/>
      <c r="ONG127" s="457"/>
      <c r="ONH127" s="457"/>
      <c r="ONI127" s="457"/>
      <c r="ONJ127" s="457"/>
      <c r="ONK127" s="457"/>
      <c r="ONL127" s="457"/>
      <c r="ONM127" s="457"/>
      <c r="ONN127" s="457"/>
      <c r="ONO127" s="457"/>
      <c r="ONP127" s="457"/>
      <c r="ONQ127" s="457"/>
      <c r="ONR127" s="457"/>
      <c r="ONS127" s="457"/>
      <c r="ONT127" s="457"/>
      <c r="ONU127" s="457"/>
      <c r="ONV127" s="457"/>
      <c r="ONW127" s="457"/>
      <c r="ONX127" s="457"/>
      <c r="ONY127" s="457"/>
      <c r="ONZ127" s="457"/>
      <c r="OOA127" s="457"/>
      <c r="OOB127" s="457"/>
      <c r="OOC127" s="457"/>
      <c r="OOD127" s="457"/>
      <c r="OOE127" s="457"/>
      <c r="OOF127" s="457"/>
      <c r="OOG127" s="457"/>
      <c r="OOH127" s="457"/>
      <c r="OOI127" s="457"/>
      <c r="OOJ127" s="457"/>
      <c r="OOK127" s="457"/>
      <c r="OOL127" s="457"/>
      <c r="OOM127" s="457"/>
      <c r="OON127" s="457"/>
      <c r="OOO127" s="457"/>
      <c r="OOP127" s="457"/>
      <c r="OOQ127" s="457"/>
      <c r="OOR127" s="457"/>
      <c r="OOS127" s="457"/>
      <c r="OOT127" s="457"/>
      <c r="OOU127" s="457"/>
      <c r="OOV127" s="457"/>
      <c r="OOW127" s="457"/>
      <c r="OOX127" s="457"/>
      <c r="OOY127" s="457"/>
      <c r="OOZ127" s="457"/>
      <c r="OPA127" s="457"/>
      <c r="OPB127" s="457"/>
      <c r="OPC127" s="457"/>
      <c r="OPD127" s="457"/>
      <c r="OPE127" s="457"/>
      <c r="OPF127" s="457"/>
      <c r="OPG127" s="457"/>
      <c r="OPH127" s="457"/>
      <c r="OPI127" s="457"/>
      <c r="OPJ127" s="457"/>
      <c r="OPK127" s="457"/>
      <c r="OPL127" s="457"/>
      <c r="OPM127" s="457"/>
      <c r="OPN127" s="457"/>
      <c r="OPO127" s="457"/>
      <c r="OPP127" s="457"/>
      <c r="OPQ127" s="457"/>
      <c r="OPR127" s="457"/>
      <c r="OPS127" s="457"/>
      <c r="OPT127" s="457"/>
      <c r="OPU127" s="457"/>
      <c r="OPV127" s="457"/>
      <c r="OPW127" s="457"/>
      <c r="OPX127" s="457"/>
      <c r="OPY127" s="457"/>
      <c r="OPZ127" s="457"/>
      <c r="OQA127" s="457"/>
      <c r="OQB127" s="457"/>
      <c r="OQC127" s="457"/>
      <c r="OQD127" s="457"/>
      <c r="OQE127" s="457"/>
      <c r="OQF127" s="457"/>
      <c r="OQG127" s="457"/>
      <c r="OQH127" s="457"/>
      <c r="OQI127" s="457"/>
      <c r="OQJ127" s="457"/>
      <c r="OQK127" s="457"/>
      <c r="OQL127" s="457"/>
      <c r="OQM127" s="457"/>
      <c r="OQN127" s="457"/>
      <c r="OQO127" s="457"/>
      <c r="OQP127" s="457"/>
      <c r="OQQ127" s="457"/>
      <c r="OQR127" s="457"/>
      <c r="OQS127" s="457"/>
      <c r="OQT127" s="457"/>
      <c r="OQU127" s="457"/>
      <c r="OQV127" s="457"/>
      <c r="OQW127" s="457"/>
      <c r="OQX127" s="457"/>
      <c r="OQY127" s="457"/>
      <c r="OQZ127" s="457"/>
      <c r="ORA127" s="457"/>
      <c r="ORB127" s="457"/>
      <c r="ORC127" s="457"/>
      <c r="ORD127" s="457"/>
      <c r="ORE127" s="457"/>
      <c r="ORF127" s="457"/>
      <c r="ORG127" s="457"/>
      <c r="ORH127" s="457"/>
      <c r="ORI127" s="457"/>
      <c r="ORJ127" s="457"/>
      <c r="ORK127" s="457"/>
      <c r="ORL127" s="457"/>
      <c r="ORM127" s="457"/>
      <c r="ORN127" s="457"/>
      <c r="ORO127" s="457"/>
      <c r="ORP127" s="457"/>
      <c r="ORQ127" s="457"/>
      <c r="ORR127" s="457"/>
      <c r="ORS127" s="457"/>
      <c r="ORT127" s="457"/>
      <c r="ORU127" s="457"/>
      <c r="ORV127" s="457"/>
      <c r="ORW127" s="457"/>
      <c r="ORX127" s="457"/>
      <c r="ORY127" s="457"/>
      <c r="ORZ127" s="457"/>
      <c r="OSA127" s="457"/>
      <c r="OSB127" s="457"/>
      <c r="OSC127" s="457"/>
      <c r="OSD127" s="457"/>
      <c r="OSE127" s="457"/>
      <c r="OSF127" s="457"/>
      <c r="OSG127" s="457"/>
      <c r="OSH127" s="457"/>
      <c r="OSI127" s="457"/>
      <c r="OSJ127" s="457"/>
      <c r="OSK127" s="457"/>
      <c r="OSL127" s="457"/>
      <c r="OSM127" s="457"/>
      <c r="OSN127" s="457"/>
      <c r="OSO127" s="457"/>
      <c r="OSP127" s="457"/>
      <c r="OSQ127" s="457"/>
      <c r="OSR127" s="457"/>
      <c r="OSS127" s="457"/>
      <c r="OST127" s="457"/>
      <c r="OSU127" s="457"/>
      <c r="OSV127" s="457"/>
      <c r="OSW127" s="457"/>
      <c r="OSX127" s="457"/>
      <c r="OSY127" s="457"/>
      <c r="OSZ127" s="457"/>
      <c r="OTA127" s="457"/>
      <c r="OTB127" s="457"/>
      <c r="OTC127" s="457"/>
      <c r="OTD127" s="457"/>
      <c r="OTE127" s="457"/>
      <c r="OTF127" s="457"/>
      <c r="OTG127" s="457"/>
      <c r="OTH127" s="457"/>
      <c r="OTI127" s="457"/>
      <c r="OTJ127" s="457"/>
      <c r="OTK127" s="457"/>
      <c r="OTL127" s="457"/>
      <c r="OTM127" s="457"/>
      <c r="OTN127" s="457"/>
      <c r="OTO127" s="457"/>
      <c r="OTP127" s="457"/>
      <c r="OTQ127" s="457"/>
      <c r="OTR127" s="457"/>
      <c r="OTS127" s="457"/>
      <c r="OTT127" s="457"/>
      <c r="OTU127" s="457"/>
      <c r="OTV127" s="457"/>
      <c r="OTW127" s="457"/>
      <c r="OTX127" s="457"/>
      <c r="OTY127" s="457"/>
      <c r="OTZ127" s="457"/>
      <c r="OUA127" s="457"/>
      <c r="OUB127" s="457"/>
      <c r="OUC127" s="457"/>
      <c r="OUD127" s="457"/>
      <c r="OUE127" s="457"/>
      <c r="OUF127" s="457"/>
      <c r="OUG127" s="457"/>
      <c r="OUH127" s="457"/>
      <c r="OUI127" s="457"/>
      <c r="OUJ127" s="457"/>
      <c r="OUK127" s="457"/>
      <c r="OUL127" s="457"/>
      <c r="OUM127" s="457"/>
      <c r="OUN127" s="457"/>
      <c r="OUO127" s="457"/>
      <c r="OUP127" s="457"/>
      <c r="OUQ127" s="457"/>
      <c r="OUR127" s="457"/>
      <c r="OUS127" s="457"/>
      <c r="OUT127" s="457"/>
      <c r="OUU127" s="457"/>
      <c r="OUV127" s="457"/>
      <c r="OUW127" s="457"/>
      <c r="OUX127" s="457"/>
      <c r="OUY127" s="457"/>
      <c r="OUZ127" s="457"/>
      <c r="OVA127" s="457"/>
      <c r="OVB127" s="457"/>
      <c r="OVC127" s="457"/>
      <c r="OVD127" s="457"/>
      <c r="OVE127" s="457"/>
      <c r="OVF127" s="457"/>
      <c r="OVG127" s="457"/>
      <c r="OVH127" s="457"/>
      <c r="OVI127" s="457"/>
      <c r="OVJ127" s="457"/>
      <c r="OVK127" s="457"/>
      <c r="OVL127" s="457"/>
      <c r="OVM127" s="457"/>
      <c r="OVN127" s="457"/>
      <c r="OVO127" s="457"/>
      <c r="OVP127" s="457"/>
      <c r="OVQ127" s="457"/>
      <c r="OVR127" s="457"/>
      <c r="OVS127" s="457"/>
      <c r="OVT127" s="457"/>
      <c r="OVU127" s="457"/>
      <c r="OVV127" s="457"/>
      <c r="OVW127" s="457"/>
      <c r="OVX127" s="457"/>
      <c r="OVY127" s="457"/>
      <c r="OVZ127" s="457"/>
      <c r="OWA127" s="457"/>
      <c r="OWB127" s="457"/>
      <c r="OWC127" s="457"/>
      <c r="OWD127" s="457"/>
      <c r="OWE127" s="457"/>
      <c r="OWF127" s="457"/>
      <c r="OWG127" s="457"/>
      <c r="OWH127" s="457"/>
      <c r="OWI127" s="457"/>
      <c r="OWJ127" s="457"/>
      <c r="OWK127" s="457"/>
      <c r="OWL127" s="457"/>
      <c r="OWM127" s="457"/>
      <c r="OWN127" s="457"/>
      <c r="OWO127" s="457"/>
      <c r="OWP127" s="457"/>
      <c r="OWQ127" s="457"/>
      <c r="OWR127" s="457"/>
      <c r="OWS127" s="457"/>
      <c r="OWT127" s="457"/>
      <c r="OWU127" s="457"/>
      <c r="OWV127" s="457"/>
      <c r="OWW127" s="457"/>
      <c r="OWX127" s="457"/>
      <c r="OWY127" s="457"/>
      <c r="OWZ127" s="457"/>
      <c r="OXA127" s="457"/>
      <c r="OXB127" s="457"/>
      <c r="OXC127" s="457"/>
      <c r="OXD127" s="457"/>
      <c r="OXE127" s="457"/>
      <c r="OXF127" s="457"/>
      <c r="OXG127" s="457"/>
      <c r="OXH127" s="457"/>
      <c r="OXI127" s="457"/>
      <c r="OXJ127" s="457"/>
      <c r="OXK127" s="457"/>
      <c r="OXL127" s="457"/>
      <c r="OXM127" s="457"/>
      <c r="OXN127" s="457"/>
      <c r="OXO127" s="457"/>
      <c r="OXP127" s="457"/>
      <c r="OXQ127" s="457"/>
      <c r="OXR127" s="457"/>
      <c r="OXS127" s="457"/>
      <c r="OXT127" s="457"/>
      <c r="OXU127" s="457"/>
      <c r="OXV127" s="457"/>
      <c r="OXW127" s="457"/>
      <c r="OXX127" s="457"/>
      <c r="OXY127" s="457"/>
      <c r="OXZ127" s="457"/>
      <c r="OYA127" s="457"/>
      <c r="OYB127" s="457"/>
      <c r="OYC127" s="457"/>
      <c r="OYD127" s="457"/>
      <c r="OYE127" s="457"/>
      <c r="OYF127" s="457"/>
      <c r="OYG127" s="457"/>
      <c r="OYH127" s="457"/>
      <c r="OYI127" s="457"/>
      <c r="OYJ127" s="457"/>
      <c r="OYK127" s="457"/>
      <c r="OYL127" s="457"/>
      <c r="OYM127" s="457"/>
      <c r="OYN127" s="457"/>
      <c r="OYO127" s="457"/>
      <c r="OYP127" s="457"/>
      <c r="OYQ127" s="457"/>
      <c r="OYR127" s="457"/>
      <c r="OYS127" s="457"/>
      <c r="OYT127" s="457"/>
      <c r="OYU127" s="457"/>
      <c r="OYV127" s="457"/>
      <c r="OYW127" s="457"/>
      <c r="OYX127" s="457"/>
      <c r="OYY127" s="457"/>
      <c r="OYZ127" s="457"/>
      <c r="OZA127" s="457"/>
      <c r="OZB127" s="457"/>
      <c r="OZC127" s="457"/>
      <c r="OZD127" s="457"/>
      <c r="OZE127" s="457"/>
      <c r="OZF127" s="457"/>
      <c r="OZG127" s="457"/>
      <c r="OZH127" s="457"/>
      <c r="OZI127" s="457"/>
      <c r="OZJ127" s="457"/>
      <c r="OZK127" s="457"/>
      <c r="OZL127" s="457"/>
      <c r="OZM127" s="457"/>
      <c r="OZN127" s="457"/>
      <c r="OZO127" s="457"/>
      <c r="OZP127" s="457"/>
      <c r="OZQ127" s="457"/>
      <c r="OZR127" s="457"/>
      <c r="OZS127" s="457"/>
      <c r="OZT127" s="457"/>
      <c r="OZU127" s="457"/>
      <c r="OZV127" s="457"/>
      <c r="OZW127" s="457"/>
      <c r="OZX127" s="457"/>
      <c r="OZY127" s="457"/>
      <c r="OZZ127" s="457"/>
      <c r="PAA127" s="457"/>
      <c r="PAB127" s="457"/>
      <c r="PAC127" s="457"/>
      <c r="PAD127" s="457"/>
      <c r="PAE127" s="457"/>
      <c r="PAF127" s="457"/>
      <c r="PAG127" s="457"/>
      <c r="PAH127" s="457"/>
      <c r="PAI127" s="457"/>
      <c r="PAJ127" s="457"/>
      <c r="PAK127" s="457"/>
      <c r="PAL127" s="457"/>
      <c r="PAM127" s="457"/>
      <c r="PAN127" s="457"/>
      <c r="PAO127" s="457"/>
      <c r="PAP127" s="457"/>
      <c r="PAQ127" s="457"/>
      <c r="PAR127" s="457"/>
      <c r="PAS127" s="457"/>
      <c r="PAT127" s="457"/>
      <c r="PAU127" s="457"/>
      <c r="PAV127" s="457"/>
      <c r="PAW127" s="457"/>
      <c r="PAX127" s="457"/>
      <c r="PAY127" s="457"/>
      <c r="PAZ127" s="457"/>
      <c r="PBA127" s="457"/>
      <c r="PBB127" s="457"/>
      <c r="PBC127" s="457"/>
      <c r="PBD127" s="457"/>
      <c r="PBE127" s="457"/>
      <c r="PBF127" s="457"/>
      <c r="PBG127" s="457"/>
      <c r="PBH127" s="457"/>
      <c r="PBI127" s="457"/>
      <c r="PBJ127" s="457"/>
      <c r="PBK127" s="457"/>
      <c r="PBL127" s="457"/>
      <c r="PBM127" s="457"/>
      <c r="PBN127" s="457"/>
      <c r="PBO127" s="457"/>
      <c r="PBP127" s="457"/>
      <c r="PBQ127" s="457"/>
      <c r="PBR127" s="457"/>
      <c r="PBS127" s="457"/>
      <c r="PBT127" s="457"/>
      <c r="PBU127" s="457"/>
      <c r="PBV127" s="457"/>
      <c r="PBW127" s="457"/>
      <c r="PBX127" s="457"/>
      <c r="PBY127" s="457"/>
      <c r="PBZ127" s="457"/>
      <c r="PCA127" s="457"/>
      <c r="PCB127" s="457"/>
      <c r="PCC127" s="457"/>
      <c r="PCD127" s="457"/>
      <c r="PCE127" s="457"/>
      <c r="PCF127" s="457"/>
      <c r="PCG127" s="457"/>
      <c r="PCH127" s="457"/>
      <c r="PCI127" s="457"/>
      <c r="PCJ127" s="457"/>
      <c r="PCK127" s="457"/>
      <c r="PCL127" s="457"/>
      <c r="PCM127" s="457"/>
      <c r="PCN127" s="457"/>
      <c r="PCO127" s="457"/>
      <c r="PCP127" s="457"/>
      <c r="PCQ127" s="457"/>
      <c r="PCR127" s="457"/>
      <c r="PCS127" s="457"/>
      <c r="PCT127" s="457"/>
      <c r="PCU127" s="457"/>
      <c r="PCV127" s="457"/>
      <c r="PCW127" s="457"/>
      <c r="PCX127" s="457"/>
      <c r="PCY127" s="457"/>
      <c r="PCZ127" s="457"/>
      <c r="PDA127" s="457"/>
      <c r="PDB127" s="457"/>
      <c r="PDC127" s="457"/>
      <c r="PDD127" s="457"/>
      <c r="PDE127" s="457"/>
      <c r="PDF127" s="457"/>
      <c r="PDG127" s="457"/>
      <c r="PDH127" s="457"/>
      <c r="PDI127" s="457"/>
      <c r="PDJ127" s="457"/>
      <c r="PDK127" s="457"/>
      <c r="PDL127" s="457"/>
      <c r="PDM127" s="457"/>
      <c r="PDN127" s="457"/>
      <c r="PDO127" s="457"/>
      <c r="PDP127" s="457"/>
      <c r="PDQ127" s="457"/>
      <c r="PDR127" s="457"/>
      <c r="PDS127" s="457"/>
      <c r="PDT127" s="457"/>
      <c r="PDU127" s="457"/>
      <c r="PDV127" s="457"/>
      <c r="PDW127" s="457"/>
      <c r="PDX127" s="457"/>
      <c r="PDY127" s="457"/>
      <c r="PDZ127" s="457"/>
      <c r="PEA127" s="457"/>
      <c r="PEB127" s="457"/>
      <c r="PEC127" s="457"/>
      <c r="PED127" s="457"/>
      <c r="PEE127" s="457"/>
      <c r="PEF127" s="457"/>
      <c r="PEG127" s="457"/>
      <c r="PEH127" s="457"/>
      <c r="PEI127" s="457"/>
      <c r="PEJ127" s="457"/>
      <c r="PEK127" s="457"/>
      <c r="PEL127" s="457"/>
      <c r="PEM127" s="457"/>
      <c r="PEN127" s="457"/>
      <c r="PEO127" s="457"/>
      <c r="PEP127" s="457"/>
      <c r="PEQ127" s="457"/>
      <c r="PER127" s="457"/>
      <c r="PES127" s="457"/>
      <c r="PET127" s="457"/>
      <c r="PEU127" s="457"/>
      <c r="PEV127" s="457"/>
      <c r="PEW127" s="457"/>
      <c r="PEX127" s="457"/>
      <c r="PEY127" s="457"/>
      <c r="PEZ127" s="457"/>
      <c r="PFA127" s="457"/>
      <c r="PFB127" s="457"/>
      <c r="PFC127" s="457"/>
      <c r="PFD127" s="457"/>
      <c r="PFE127" s="457"/>
      <c r="PFF127" s="457"/>
      <c r="PFG127" s="457"/>
      <c r="PFH127" s="457"/>
      <c r="PFI127" s="457"/>
      <c r="PFJ127" s="457"/>
      <c r="PFK127" s="457"/>
      <c r="PFL127" s="457"/>
      <c r="PFM127" s="457"/>
      <c r="PFN127" s="457"/>
      <c r="PFO127" s="457"/>
      <c r="PFP127" s="457"/>
      <c r="PFQ127" s="457"/>
      <c r="PFR127" s="457"/>
      <c r="PFS127" s="457"/>
      <c r="PFT127" s="457"/>
      <c r="PFU127" s="457"/>
      <c r="PFV127" s="457"/>
      <c r="PFW127" s="457"/>
      <c r="PFX127" s="457"/>
      <c r="PFY127" s="457"/>
      <c r="PFZ127" s="457"/>
      <c r="PGA127" s="457"/>
      <c r="PGB127" s="457"/>
      <c r="PGC127" s="457"/>
      <c r="PGD127" s="457"/>
      <c r="PGE127" s="457"/>
      <c r="PGF127" s="457"/>
      <c r="PGG127" s="457"/>
      <c r="PGH127" s="457"/>
      <c r="PGI127" s="457"/>
      <c r="PGJ127" s="457"/>
      <c r="PGK127" s="457"/>
      <c r="PGL127" s="457"/>
      <c r="PGM127" s="457"/>
      <c r="PGN127" s="457"/>
      <c r="PGO127" s="457"/>
      <c r="PGP127" s="457"/>
      <c r="PGQ127" s="457"/>
      <c r="PGR127" s="457"/>
      <c r="PGS127" s="457"/>
      <c r="PGT127" s="457"/>
      <c r="PGU127" s="457"/>
      <c r="PGV127" s="457"/>
      <c r="PGW127" s="457"/>
      <c r="PGX127" s="457"/>
      <c r="PGY127" s="457"/>
      <c r="PGZ127" s="457"/>
      <c r="PHA127" s="457"/>
      <c r="PHB127" s="457"/>
      <c r="PHC127" s="457"/>
      <c r="PHD127" s="457"/>
      <c r="PHE127" s="457"/>
      <c r="PHF127" s="457"/>
      <c r="PHG127" s="457"/>
      <c r="PHH127" s="457"/>
      <c r="PHI127" s="457"/>
      <c r="PHJ127" s="457"/>
      <c r="PHK127" s="457"/>
      <c r="PHL127" s="457"/>
      <c r="PHM127" s="457"/>
      <c r="PHN127" s="457"/>
      <c r="PHO127" s="457"/>
      <c r="PHP127" s="457"/>
      <c r="PHQ127" s="457"/>
      <c r="PHR127" s="457"/>
      <c r="PHS127" s="457"/>
      <c r="PHT127" s="457"/>
      <c r="PHU127" s="457"/>
      <c r="PHV127" s="457"/>
      <c r="PHW127" s="457"/>
      <c r="PHX127" s="457"/>
      <c r="PHY127" s="457"/>
      <c r="PHZ127" s="457"/>
      <c r="PIA127" s="457"/>
      <c r="PIB127" s="457"/>
      <c r="PIC127" s="457"/>
      <c r="PID127" s="457"/>
      <c r="PIE127" s="457"/>
      <c r="PIF127" s="457"/>
      <c r="PIG127" s="457"/>
      <c r="PIH127" s="457"/>
      <c r="PII127" s="457"/>
      <c r="PIJ127" s="457"/>
      <c r="PIK127" s="457"/>
      <c r="PIL127" s="457"/>
      <c r="PIM127" s="457"/>
      <c r="PIN127" s="457"/>
      <c r="PIO127" s="457"/>
      <c r="PIP127" s="457"/>
      <c r="PIQ127" s="457"/>
      <c r="PIR127" s="457"/>
      <c r="PIS127" s="457"/>
      <c r="PIT127" s="457"/>
      <c r="PIU127" s="457"/>
      <c r="PIV127" s="457"/>
      <c r="PIW127" s="457"/>
      <c r="PIX127" s="457"/>
      <c r="PIY127" s="457"/>
      <c r="PIZ127" s="457"/>
      <c r="PJA127" s="457"/>
      <c r="PJB127" s="457"/>
      <c r="PJC127" s="457"/>
      <c r="PJD127" s="457"/>
      <c r="PJE127" s="457"/>
      <c r="PJF127" s="457"/>
      <c r="PJG127" s="457"/>
      <c r="PJH127" s="457"/>
      <c r="PJI127" s="457"/>
      <c r="PJJ127" s="457"/>
      <c r="PJK127" s="457"/>
      <c r="PJL127" s="457"/>
      <c r="PJM127" s="457"/>
      <c r="PJN127" s="457"/>
      <c r="PJO127" s="457"/>
      <c r="PJP127" s="457"/>
      <c r="PJQ127" s="457"/>
      <c r="PJR127" s="457"/>
      <c r="PJS127" s="457"/>
      <c r="PJT127" s="457"/>
      <c r="PJU127" s="457"/>
      <c r="PJV127" s="457"/>
      <c r="PJW127" s="457"/>
      <c r="PJX127" s="457"/>
      <c r="PJY127" s="457"/>
      <c r="PJZ127" s="457"/>
      <c r="PKA127" s="457"/>
      <c r="PKB127" s="457"/>
      <c r="PKC127" s="457"/>
      <c r="PKD127" s="457"/>
      <c r="PKE127" s="457"/>
      <c r="PKF127" s="457"/>
      <c r="PKG127" s="457"/>
      <c r="PKH127" s="457"/>
      <c r="PKI127" s="457"/>
      <c r="PKJ127" s="457"/>
      <c r="PKK127" s="457"/>
      <c r="PKL127" s="457"/>
      <c r="PKM127" s="457"/>
      <c r="PKN127" s="457"/>
      <c r="PKO127" s="457"/>
      <c r="PKP127" s="457"/>
      <c r="PKQ127" s="457"/>
      <c r="PKR127" s="457"/>
      <c r="PKS127" s="457"/>
      <c r="PKT127" s="457"/>
      <c r="PKU127" s="457"/>
      <c r="PKV127" s="457"/>
      <c r="PKW127" s="457"/>
      <c r="PKX127" s="457"/>
      <c r="PKY127" s="457"/>
      <c r="PKZ127" s="457"/>
      <c r="PLA127" s="457"/>
      <c r="PLB127" s="457"/>
      <c r="PLC127" s="457"/>
      <c r="PLD127" s="457"/>
      <c r="PLE127" s="457"/>
      <c r="PLF127" s="457"/>
      <c r="PLG127" s="457"/>
      <c r="PLH127" s="457"/>
      <c r="PLI127" s="457"/>
      <c r="PLJ127" s="457"/>
      <c r="PLK127" s="457"/>
      <c r="PLL127" s="457"/>
      <c r="PLM127" s="457"/>
      <c r="PLN127" s="457"/>
      <c r="PLO127" s="457"/>
      <c r="PLP127" s="457"/>
      <c r="PLQ127" s="457"/>
      <c r="PLR127" s="457"/>
      <c r="PLS127" s="457"/>
      <c r="PLT127" s="457"/>
      <c r="PLU127" s="457"/>
      <c r="PLV127" s="457"/>
      <c r="PLW127" s="457"/>
      <c r="PLX127" s="457"/>
      <c r="PLY127" s="457"/>
      <c r="PLZ127" s="457"/>
      <c r="PMA127" s="457"/>
      <c r="PMB127" s="457"/>
      <c r="PMC127" s="457"/>
      <c r="PMD127" s="457"/>
      <c r="PME127" s="457"/>
      <c r="PMF127" s="457"/>
      <c r="PMG127" s="457"/>
      <c r="PMH127" s="457"/>
      <c r="PMI127" s="457"/>
      <c r="PMJ127" s="457"/>
      <c r="PMK127" s="457"/>
      <c r="PML127" s="457"/>
      <c r="PMM127" s="457"/>
      <c r="PMN127" s="457"/>
      <c r="PMO127" s="457"/>
      <c r="PMP127" s="457"/>
      <c r="PMQ127" s="457"/>
      <c r="PMR127" s="457"/>
      <c r="PMS127" s="457"/>
      <c r="PMT127" s="457"/>
      <c r="PMU127" s="457"/>
      <c r="PMV127" s="457"/>
      <c r="PMW127" s="457"/>
      <c r="PMX127" s="457"/>
      <c r="PMY127" s="457"/>
      <c r="PMZ127" s="457"/>
      <c r="PNA127" s="457"/>
      <c r="PNB127" s="457"/>
      <c r="PNC127" s="457"/>
      <c r="PND127" s="457"/>
      <c r="PNE127" s="457"/>
      <c r="PNF127" s="457"/>
      <c r="PNG127" s="457"/>
      <c r="PNH127" s="457"/>
      <c r="PNI127" s="457"/>
      <c r="PNJ127" s="457"/>
      <c r="PNK127" s="457"/>
      <c r="PNL127" s="457"/>
      <c r="PNM127" s="457"/>
      <c r="PNN127" s="457"/>
      <c r="PNO127" s="457"/>
      <c r="PNP127" s="457"/>
      <c r="PNQ127" s="457"/>
      <c r="PNR127" s="457"/>
      <c r="PNS127" s="457"/>
      <c r="PNT127" s="457"/>
      <c r="PNU127" s="457"/>
      <c r="PNV127" s="457"/>
      <c r="PNW127" s="457"/>
      <c r="PNX127" s="457"/>
      <c r="PNY127" s="457"/>
      <c r="PNZ127" s="457"/>
      <c r="POA127" s="457"/>
      <c r="POB127" s="457"/>
      <c r="POC127" s="457"/>
      <c r="POD127" s="457"/>
      <c r="POE127" s="457"/>
      <c r="POF127" s="457"/>
      <c r="POG127" s="457"/>
      <c r="POH127" s="457"/>
      <c r="POI127" s="457"/>
      <c r="POJ127" s="457"/>
      <c r="POK127" s="457"/>
      <c r="POL127" s="457"/>
      <c r="POM127" s="457"/>
      <c r="PON127" s="457"/>
      <c r="POO127" s="457"/>
      <c r="POP127" s="457"/>
      <c r="POQ127" s="457"/>
      <c r="POR127" s="457"/>
      <c r="POS127" s="457"/>
      <c r="POT127" s="457"/>
      <c r="POU127" s="457"/>
      <c r="POV127" s="457"/>
      <c r="POW127" s="457"/>
      <c r="POX127" s="457"/>
      <c r="POY127" s="457"/>
      <c r="POZ127" s="457"/>
      <c r="PPA127" s="457"/>
      <c r="PPB127" s="457"/>
      <c r="PPC127" s="457"/>
      <c r="PPD127" s="457"/>
      <c r="PPE127" s="457"/>
      <c r="PPF127" s="457"/>
      <c r="PPG127" s="457"/>
      <c r="PPH127" s="457"/>
      <c r="PPI127" s="457"/>
      <c r="PPJ127" s="457"/>
      <c r="PPK127" s="457"/>
      <c r="PPL127" s="457"/>
      <c r="PPM127" s="457"/>
      <c r="PPN127" s="457"/>
      <c r="PPO127" s="457"/>
      <c r="PPP127" s="457"/>
      <c r="PPQ127" s="457"/>
      <c r="PPR127" s="457"/>
      <c r="PPS127" s="457"/>
      <c r="PPT127" s="457"/>
      <c r="PPU127" s="457"/>
      <c r="PPV127" s="457"/>
      <c r="PPW127" s="457"/>
      <c r="PPX127" s="457"/>
      <c r="PPY127" s="457"/>
      <c r="PPZ127" s="457"/>
      <c r="PQA127" s="457"/>
      <c r="PQB127" s="457"/>
      <c r="PQC127" s="457"/>
      <c r="PQD127" s="457"/>
      <c r="PQE127" s="457"/>
      <c r="PQF127" s="457"/>
      <c r="PQG127" s="457"/>
      <c r="PQH127" s="457"/>
      <c r="PQI127" s="457"/>
      <c r="PQJ127" s="457"/>
      <c r="PQK127" s="457"/>
      <c r="PQL127" s="457"/>
      <c r="PQM127" s="457"/>
      <c r="PQN127" s="457"/>
      <c r="PQO127" s="457"/>
      <c r="PQP127" s="457"/>
      <c r="PQQ127" s="457"/>
      <c r="PQR127" s="457"/>
      <c r="PQS127" s="457"/>
      <c r="PQT127" s="457"/>
      <c r="PQU127" s="457"/>
      <c r="PQV127" s="457"/>
      <c r="PQW127" s="457"/>
      <c r="PQX127" s="457"/>
      <c r="PQY127" s="457"/>
      <c r="PQZ127" s="457"/>
      <c r="PRA127" s="457"/>
      <c r="PRB127" s="457"/>
      <c r="PRC127" s="457"/>
      <c r="PRD127" s="457"/>
      <c r="PRE127" s="457"/>
      <c r="PRF127" s="457"/>
      <c r="PRG127" s="457"/>
      <c r="PRH127" s="457"/>
      <c r="PRI127" s="457"/>
      <c r="PRJ127" s="457"/>
      <c r="PRK127" s="457"/>
      <c r="PRL127" s="457"/>
      <c r="PRM127" s="457"/>
      <c r="PRN127" s="457"/>
      <c r="PRO127" s="457"/>
      <c r="PRP127" s="457"/>
      <c r="PRQ127" s="457"/>
      <c r="PRR127" s="457"/>
      <c r="PRS127" s="457"/>
      <c r="PRT127" s="457"/>
      <c r="PRU127" s="457"/>
      <c r="PRV127" s="457"/>
      <c r="PRW127" s="457"/>
      <c r="PRX127" s="457"/>
      <c r="PRY127" s="457"/>
      <c r="PRZ127" s="457"/>
      <c r="PSA127" s="457"/>
      <c r="PSB127" s="457"/>
      <c r="PSC127" s="457"/>
      <c r="PSD127" s="457"/>
      <c r="PSE127" s="457"/>
      <c r="PSF127" s="457"/>
      <c r="PSG127" s="457"/>
      <c r="PSH127" s="457"/>
      <c r="PSI127" s="457"/>
      <c r="PSJ127" s="457"/>
      <c r="PSK127" s="457"/>
      <c r="PSL127" s="457"/>
      <c r="PSM127" s="457"/>
      <c r="PSN127" s="457"/>
      <c r="PSO127" s="457"/>
      <c r="PSP127" s="457"/>
      <c r="PSQ127" s="457"/>
      <c r="PSR127" s="457"/>
      <c r="PSS127" s="457"/>
      <c r="PST127" s="457"/>
      <c r="PSU127" s="457"/>
      <c r="PSV127" s="457"/>
      <c r="PSW127" s="457"/>
      <c r="PSX127" s="457"/>
      <c r="PSY127" s="457"/>
      <c r="PSZ127" s="457"/>
      <c r="PTA127" s="457"/>
      <c r="PTB127" s="457"/>
      <c r="PTC127" s="457"/>
      <c r="PTD127" s="457"/>
      <c r="PTE127" s="457"/>
      <c r="PTF127" s="457"/>
      <c r="PTG127" s="457"/>
      <c r="PTH127" s="457"/>
      <c r="PTI127" s="457"/>
      <c r="PTJ127" s="457"/>
      <c r="PTK127" s="457"/>
      <c r="PTL127" s="457"/>
      <c r="PTM127" s="457"/>
      <c r="PTN127" s="457"/>
      <c r="PTO127" s="457"/>
      <c r="PTP127" s="457"/>
      <c r="PTQ127" s="457"/>
      <c r="PTR127" s="457"/>
      <c r="PTS127" s="457"/>
      <c r="PTT127" s="457"/>
      <c r="PTU127" s="457"/>
      <c r="PTV127" s="457"/>
      <c r="PTW127" s="457"/>
      <c r="PTX127" s="457"/>
      <c r="PTY127" s="457"/>
      <c r="PTZ127" s="457"/>
      <c r="PUA127" s="457"/>
      <c r="PUB127" s="457"/>
      <c r="PUC127" s="457"/>
      <c r="PUD127" s="457"/>
      <c r="PUE127" s="457"/>
      <c r="PUF127" s="457"/>
      <c r="PUG127" s="457"/>
      <c r="PUH127" s="457"/>
      <c r="PUI127" s="457"/>
      <c r="PUJ127" s="457"/>
      <c r="PUK127" s="457"/>
      <c r="PUL127" s="457"/>
      <c r="PUM127" s="457"/>
      <c r="PUN127" s="457"/>
      <c r="PUO127" s="457"/>
      <c r="PUP127" s="457"/>
      <c r="PUQ127" s="457"/>
      <c r="PUR127" s="457"/>
      <c r="PUS127" s="457"/>
      <c r="PUT127" s="457"/>
      <c r="PUU127" s="457"/>
      <c r="PUV127" s="457"/>
      <c r="PUW127" s="457"/>
      <c r="PUX127" s="457"/>
      <c r="PUY127" s="457"/>
      <c r="PUZ127" s="457"/>
      <c r="PVA127" s="457"/>
      <c r="PVB127" s="457"/>
      <c r="PVC127" s="457"/>
      <c r="PVD127" s="457"/>
      <c r="PVE127" s="457"/>
      <c r="PVF127" s="457"/>
      <c r="PVG127" s="457"/>
      <c r="PVH127" s="457"/>
      <c r="PVI127" s="457"/>
      <c r="PVJ127" s="457"/>
      <c r="PVK127" s="457"/>
      <c r="PVL127" s="457"/>
      <c r="PVM127" s="457"/>
      <c r="PVN127" s="457"/>
      <c r="PVO127" s="457"/>
      <c r="PVP127" s="457"/>
      <c r="PVQ127" s="457"/>
      <c r="PVR127" s="457"/>
      <c r="PVS127" s="457"/>
      <c r="PVT127" s="457"/>
      <c r="PVU127" s="457"/>
      <c r="PVV127" s="457"/>
      <c r="PVW127" s="457"/>
      <c r="PVX127" s="457"/>
      <c r="PVY127" s="457"/>
      <c r="PVZ127" s="457"/>
      <c r="PWA127" s="457"/>
      <c r="PWB127" s="457"/>
      <c r="PWC127" s="457"/>
      <c r="PWD127" s="457"/>
      <c r="PWE127" s="457"/>
      <c r="PWF127" s="457"/>
      <c r="PWG127" s="457"/>
      <c r="PWH127" s="457"/>
      <c r="PWI127" s="457"/>
      <c r="PWJ127" s="457"/>
      <c r="PWK127" s="457"/>
      <c r="PWL127" s="457"/>
      <c r="PWM127" s="457"/>
      <c r="PWN127" s="457"/>
      <c r="PWO127" s="457"/>
      <c r="PWP127" s="457"/>
      <c r="PWQ127" s="457"/>
      <c r="PWR127" s="457"/>
      <c r="PWS127" s="457"/>
      <c r="PWT127" s="457"/>
      <c r="PWU127" s="457"/>
      <c r="PWV127" s="457"/>
      <c r="PWW127" s="457"/>
      <c r="PWX127" s="457"/>
      <c r="PWY127" s="457"/>
      <c r="PWZ127" s="457"/>
      <c r="PXA127" s="457"/>
      <c r="PXB127" s="457"/>
      <c r="PXC127" s="457"/>
      <c r="PXD127" s="457"/>
      <c r="PXE127" s="457"/>
      <c r="PXF127" s="457"/>
      <c r="PXG127" s="457"/>
      <c r="PXH127" s="457"/>
      <c r="PXI127" s="457"/>
      <c r="PXJ127" s="457"/>
      <c r="PXK127" s="457"/>
      <c r="PXL127" s="457"/>
      <c r="PXM127" s="457"/>
      <c r="PXN127" s="457"/>
      <c r="PXO127" s="457"/>
      <c r="PXP127" s="457"/>
      <c r="PXQ127" s="457"/>
      <c r="PXR127" s="457"/>
      <c r="PXS127" s="457"/>
      <c r="PXT127" s="457"/>
      <c r="PXU127" s="457"/>
      <c r="PXV127" s="457"/>
      <c r="PXW127" s="457"/>
      <c r="PXX127" s="457"/>
      <c r="PXY127" s="457"/>
      <c r="PXZ127" s="457"/>
      <c r="PYA127" s="457"/>
      <c r="PYB127" s="457"/>
      <c r="PYC127" s="457"/>
      <c r="PYD127" s="457"/>
      <c r="PYE127" s="457"/>
      <c r="PYF127" s="457"/>
      <c r="PYG127" s="457"/>
      <c r="PYH127" s="457"/>
      <c r="PYI127" s="457"/>
      <c r="PYJ127" s="457"/>
      <c r="PYK127" s="457"/>
      <c r="PYL127" s="457"/>
      <c r="PYM127" s="457"/>
      <c r="PYN127" s="457"/>
      <c r="PYO127" s="457"/>
      <c r="PYP127" s="457"/>
      <c r="PYQ127" s="457"/>
      <c r="PYR127" s="457"/>
      <c r="PYS127" s="457"/>
      <c r="PYT127" s="457"/>
      <c r="PYU127" s="457"/>
      <c r="PYV127" s="457"/>
      <c r="PYW127" s="457"/>
      <c r="PYX127" s="457"/>
      <c r="PYY127" s="457"/>
      <c r="PYZ127" s="457"/>
      <c r="PZA127" s="457"/>
      <c r="PZB127" s="457"/>
      <c r="PZC127" s="457"/>
      <c r="PZD127" s="457"/>
      <c r="PZE127" s="457"/>
      <c r="PZF127" s="457"/>
      <c r="PZG127" s="457"/>
      <c r="PZH127" s="457"/>
      <c r="PZI127" s="457"/>
      <c r="PZJ127" s="457"/>
      <c r="PZK127" s="457"/>
      <c r="PZL127" s="457"/>
      <c r="PZM127" s="457"/>
      <c r="PZN127" s="457"/>
      <c r="PZO127" s="457"/>
      <c r="PZP127" s="457"/>
      <c r="PZQ127" s="457"/>
      <c r="PZR127" s="457"/>
      <c r="PZS127" s="457"/>
      <c r="PZT127" s="457"/>
      <c r="PZU127" s="457"/>
      <c r="PZV127" s="457"/>
      <c r="PZW127" s="457"/>
      <c r="PZX127" s="457"/>
      <c r="PZY127" s="457"/>
      <c r="PZZ127" s="457"/>
      <c r="QAA127" s="457"/>
      <c r="QAB127" s="457"/>
      <c r="QAC127" s="457"/>
      <c r="QAD127" s="457"/>
      <c r="QAE127" s="457"/>
      <c r="QAF127" s="457"/>
      <c r="QAG127" s="457"/>
      <c r="QAH127" s="457"/>
      <c r="QAI127" s="457"/>
      <c r="QAJ127" s="457"/>
      <c r="QAK127" s="457"/>
      <c r="QAL127" s="457"/>
      <c r="QAM127" s="457"/>
      <c r="QAN127" s="457"/>
      <c r="QAO127" s="457"/>
      <c r="QAP127" s="457"/>
      <c r="QAQ127" s="457"/>
      <c r="QAR127" s="457"/>
      <c r="QAS127" s="457"/>
      <c r="QAT127" s="457"/>
      <c r="QAU127" s="457"/>
      <c r="QAV127" s="457"/>
      <c r="QAW127" s="457"/>
      <c r="QAX127" s="457"/>
      <c r="QAY127" s="457"/>
      <c r="QAZ127" s="457"/>
      <c r="QBA127" s="457"/>
      <c r="QBB127" s="457"/>
      <c r="QBC127" s="457"/>
      <c r="QBD127" s="457"/>
      <c r="QBE127" s="457"/>
      <c r="QBF127" s="457"/>
      <c r="QBG127" s="457"/>
      <c r="QBH127" s="457"/>
      <c r="QBI127" s="457"/>
      <c r="QBJ127" s="457"/>
      <c r="QBK127" s="457"/>
      <c r="QBL127" s="457"/>
      <c r="QBM127" s="457"/>
      <c r="QBN127" s="457"/>
      <c r="QBO127" s="457"/>
      <c r="QBP127" s="457"/>
      <c r="QBQ127" s="457"/>
      <c r="QBR127" s="457"/>
      <c r="QBS127" s="457"/>
      <c r="QBT127" s="457"/>
      <c r="QBU127" s="457"/>
      <c r="QBV127" s="457"/>
      <c r="QBW127" s="457"/>
      <c r="QBX127" s="457"/>
      <c r="QBY127" s="457"/>
      <c r="QBZ127" s="457"/>
      <c r="QCA127" s="457"/>
      <c r="QCB127" s="457"/>
      <c r="QCC127" s="457"/>
      <c r="QCD127" s="457"/>
      <c r="QCE127" s="457"/>
      <c r="QCF127" s="457"/>
      <c r="QCG127" s="457"/>
      <c r="QCH127" s="457"/>
      <c r="QCI127" s="457"/>
      <c r="QCJ127" s="457"/>
      <c r="QCK127" s="457"/>
      <c r="QCL127" s="457"/>
      <c r="QCM127" s="457"/>
      <c r="QCN127" s="457"/>
      <c r="QCO127" s="457"/>
      <c r="QCP127" s="457"/>
      <c r="QCQ127" s="457"/>
      <c r="QCR127" s="457"/>
      <c r="QCS127" s="457"/>
      <c r="QCT127" s="457"/>
      <c r="QCU127" s="457"/>
      <c r="QCV127" s="457"/>
      <c r="QCW127" s="457"/>
      <c r="QCX127" s="457"/>
      <c r="QCY127" s="457"/>
      <c r="QCZ127" s="457"/>
      <c r="QDA127" s="457"/>
      <c r="QDB127" s="457"/>
      <c r="QDC127" s="457"/>
      <c r="QDD127" s="457"/>
      <c r="QDE127" s="457"/>
      <c r="QDF127" s="457"/>
      <c r="QDG127" s="457"/>
      <c r="QDH127" s="457"/>
      <c r="QDI127" s="457"/>
      <c r="QDJ127" s="457"/>
      <c r="QDK127" s="457"/>
      <c r="QDL127" s="457"/>
      <c r="QDM127" s="457"/>
      <c r="QDN127" s="457"/>
      <c r="QDO127" s="457"/>
      <c r="QDP127" s="457"/>
      <c r="QDQ127" s="457"/>
      <c r="QDR127" s="457"/>
      <c r="QDS127" s="457"/>
      <c r="QDT127" s="457"/>
      <c r="QDU127" s="457"/>
      <c r="QDV127" s="457"/>
      <c r="QDW127" s="457"/>
      <c r="QDX127" s="457"/>
      <c r="QDY127" s="457"/>
      <c r="QDZ127" s="457"/>
      <c r="QEA127" s="457"/>
      <c r="QEB127" s="457"/>
      <c r="QEC127" s="457"/>
      <c r="QED127" s="457"/>
      <c r="QEE127" s="457"/>
      <c r="QEF127" s="457"/>
      <c r="QEG127" s="457"/>
      <c r="QEH127" s="457"/>
      <c r="QEI127" s="457"/>
      <c r="QEJ127" s="457"/>
      <c r="QEK127" s="457"/>
      <c r="QEL127" s="457"/>
      <c r="QEM127" s="457"/>
      <c r="QEN127" s="457"/>
      <c r="QEO127" s="457"/>
      <c r="QEP127" s="457"/>
      <c r="QEQ127" s="457"/>
      <c r="QER127" s="457"/>
      <c r="QES127" s="457"/>
      <c r="QET127" s="457"/>
      <c r="QEU127" s="457"/>
      <c r="QEV127" s="457"/>
      <c r="QEW127" s="457"/>
      <c r="QEX127" s="457"/>
      <c r="QEY127" s="457"/>
      <c r="QEZ127" s="457"/>
      <c r="QFA127" s="457"/>
      <c r="QFB127" s="457"/>
      <c r="QFC127" s="457"/>
      <c r="QFD127" s="457"/>
      <c r="QFE127" s="457"/>
      <c r="QFF127" s="457"/>
      <c r="QFG127" s="457"/>
      <c r="QFH127" s="457"/>
      <c r="QFI127" s="457"/>
      <c r="QFJ127" s="457"/>
      <c r="QFK127" s="457"/>
      <c r="QFL127" s="457"/>
      <c r="QFM127" s="457"/>
      <c r="QFN127" s="457"/>
      <c r="QFO127" s="457"/>
      <c r="QFP127" s="457"/>
      <c r="QFQ127" s="457"/>
      <c r="QFR127" s="457"/>
      <c r="QFS127" s="457"/>
      <c r="QFT127" s="457"/>
      <c r="QFU127" s="457"/>
      <c r="QFV127" s="457"/>
      <c r="QFW127" s="457"/>
      <c r="QFX127" s="457"/>
      <c r="QFY127" s="457"/>
      <c r="QFZ127" s="457"/>
      <c r="QGA127" s="457"/>
      <c r="QGB127" s="457"/>
      <c r="QGC127" s="457"/>
      <c r="QGD127" s="457"/>
      <c r="QGE127" s="457"/>
      <c r="QGF127" s="457"/>
      <c r="QGG127" s="457"/>
      <c r="QGH127" s="457"/>
      <c r="QGI127" s="457"/>
      <c r="QGJ127" s="457"/>
      <c r="QGK127" s="457"/>
      <c r="QGL127" s="457"/>
      <c r="QGM127" s="457"/>
      <c r="QGN127" s="457"/>
      <c r="QGO127" s="457"/>
      <c r="QGP127" s="457"/>
      <c r="QGQ127" s="457"/>
      <c r="QGR127" s="457"/>
      <c r="QGS127" s="457"/>
      <c r="QGT127" s="457"/>
      <c r="QGU127" s="457"/>
      <c r="QGV127" s="457"/>
      <c r="QGW127" s="457"/>
      <c r="QGX127" s="457"/>
      <c r="QGY127" s="457"/>
      <c r="QGZ127" s="457"/>
      <c r="QHA127" s="457"/>
      <c r="QHB127" s="457"/>
      <c r="QHC127" s="457"/>
      <c r="QHD127" s="457"/>
      <c r="QHE127" s="457"/>
      <c r="QHF127" s="457"/>
      <c r="QHG127" s="457"/>
      <c r="QHH127" s="457"/>
      <c r="QHI127" s="457"/>
      <c r="QHJ127" s="457"/>
      <c r="QHK127" s="457"/>
      <c r="QHL127" s="457"/>
      <c r="QHM127" s="457"/>
      <c r="QHN127" s="457"/>
      <c r="QHO127" s="457"/>
      <c r="QHP127" s="457"/>
      <c r="QHQ127" s="457"/>
      <c r="QHR127" s="457"/>
      <c r="QHS127" s="457"/>
      <c r="QHT127" s="457"/>
      <c r="QHU127" s="457"/>
      <c r="QHV127" s="457"/>
      <c r="QHW127" s="457"/>
      <c r="QHX127" s="457"/>
      <c r="QHY127" s="457"/>
      <c r="QHZ127" s="457"/>
      <c r="QIA127" s="457"/>
      <c r="QIB127" s="457"/>
      <c r="QIC127" s="457"/>
      <c r="QID127" s="457"/>
      <c r="QIE127" s="457"/>
      <c r="QIF127" s="457"/>
      <c r="QIG127" s="457"/>
      <c r="QIH127" s="457"/>
      <c r="QII127" s="457"/>
      <c r="QIJ127" s="457"/>
      <c r="QIK127" s="457"/>
      <c r="QIL127" s="457"/>
      <c r="QIM127" s="457"/>
      <c r="QIN127" s="457"/>
      <c r="QIO127" s="457"/>
      <c r="QIP127" s="457"/>
      <c r="QIQ127" s="457"/>
      <c r="QIR127" s="457"/>
      <c r="QIS127" s="457"/>
      <c r="QIT127" s="457"/>
      <c r="QIU127" s="457"/>
      <c r="QIV127" s="457"/>
      <c r="QIW127" s="457"/>
      <c r="QIX127" s="457"/>
      <c r="QIY127" s="457"/>
      <c r="QIZ127" s="457"/>
      <c r="QJA127" s="457"/>
      <c r="QJB127" s="457"/>
      <c r="QJC127" s="457"/>
      <c r="QJD127" s="457"/>
      <c r="QJE127" s="457"/>
      <c r="QJF127" s="457"/>
      <c r="QJG127" s="457"/>
      <c r="QJH127" s="457"/>
      <c r="QJI127" s="457"/>
      <c r="QJJ127" s="457"/>
      <c r="QJK127" s="457"/>
      <c r="QJL127" s="457"/>
      <c r="QJM127" s="457"/>
      <c r="QJN127" s="457"/>
      <c r="QJO127" s="457"/>
      <c r="QJP127" s="457"/>
      <c r="QJQ127" s="457"/>
      <c r="QJR127" s="457"/>
      <c r="QJS127" s="457"/>
      <c r="QJT127" s="457"/>
      <c r="QJU127" s="457"/>
      <c r="QJV127" s="457"/>
      <c r="QJW127" s="457"/>
      <c r="QJX127" s="457"/>
      <c r="QJY127" s="457"/>
      <c r="QJZ127" s="457"/>
      <c r="QKA127" s="457"/>
      <c r="QKB127" s="457"/>
      <c r="QKC127" s="457"/>
      <c r="QKD127" s="457"/>
      <c r="QKE127" s="457"/>
      <c r="QKF127" s="457"/>
      <c r="QKG127" s="457"/>
      <c r="QKH127" s="457"/>
      <c r="QKI127" s="457"/>
      <c r="QKJ127" s="457"/>
      <c r="QKK127" s="457"/>
      <c r="QKL127" s="457"/>
      <c r="QKM127" s="457"/>
      <c r="QKN127" s="457"/>
      <c r="QKO127" s="457"/>
      <c r="QKP127" s="457"/>
      <c r="QKQ127" s="457"/>
      <c r="QKR127" s="457"/>
      <c r="QKS127" s="457"/>
      <c r="QKT127" s="457"/>
      <c r="QKU127" s="457"/>
      <c r="QKV127" s="457"/>
      <c r="QKW127" s="457"/>
      <c r="QKX127" s="457"/>
      <c r="QKY127" s="457"/>
      <c r="QKZ127" s="457"/>
      <c r="QLA127" s="457"/>
      <c r="QLB127" s="457"/>
      <c r="QLC127" s="457"/>
      <c r="QLD127" s="457"/>
      <c r="QLE127" s="457"/>
      <c r="QLF127" s="457"/>
      <c r="QLG127" s="457"/>
      <c r="QLH127" s="457"/>
      <c r="QLI127" s="457"/>
      <c r="QLJ127" s="457"/>
      <c r="QLK127" s="457"/>
      <c r="QLL127" s="457"/>
      <c r="QLM127" s="457"/>
      <c r="QLN127" s="457"/>
      <c r="QLO127" s="457"/>
      <c r="QLP127" s="457"/>
      <c r="QLQ127" s="457"/>
      <c r="QLR127" s="457"/>
      <c r="QLS127" s="457"/>
      <c r="QLT127" s="457"/>
      <c r="QLU127" s="457"/>
      <c r="QLV127" s="457"/>
      <c r="QLW127" s="457"/>
      <c r="QLX127" s="457"/>
      <c r="QLY127" s="457"/>
      <c r="QLZ127" s="457"/>
      <c r="QMA127" s="457"/>
      <c r="QMB127" s="457"/>
      <c r="QMC127" s="457"/>
      <c r="QMD127" s="457"/>
      <c r="QME127" s="457"/>
      <c r="QMF127" s="457"/>
      <c r="QMG127" s="457"/>
      <c r="QMH127" s="457"/>
      <c r="QMI127" s="457"/>
      <c r="QMJ127" s="457"/>
      <c r="QMK127" s="457"/>
      <c r="QML127" s="457"/>
      <c r="QMM127" s="457"/>
      <c r="QMN127" s="457"/>
      <c r="QMO127" s="457"/>
      <c r="QMP127" s="457"/>
      <c r="QMQ127" s="457"/>
      <c r="QMR127" s="457"/>
      <c r="QMS127" s="457"/>
      <c r="QMT127" s="457"/>
      <c r="QMU127" s="457"/>
      <c r="QMV127" s="457"/>
      <c r="QMW127" s="457"/>
      <c r="QMX127" s="457"/>
      <c r="QMY127" s="457"/>
      <c r="QMZ127" s="457"/>
      <c r="QNA127" s="457"/>
      <c r="QNB127" s="457"/>
      <c r="QNC127" s="457"/>
      <c r="QND127" s="457"/>
      <c r="QNE127" s="457"/>
      <c r="QNF127" s="457"/>
      <c r="QNG127" s="457"/>
      <c r="QNH127" s="457"/>
      <c r="QNI127" s="457"/>
      <c r="QNJ127" s="457"/>
      <c r="QNK127" s="457"/>
      <c r="QNL127" s="457"/>
      <c r="QNM127" s="457"/>
      <c r="QNN127" s="457"/>
      <c r="QNO127" s="457"/>
      <c r="QNP127" s="457"/>
      <c r="QNQ127" s="457"/>
      <c r="QNR127" s="457"/>
      <c r="QNS127" s="457"/>
      <c r="QNT127" s="457"/>
      <c r="QNU127" s="457"/>
      <c r="QNV127" s="457"/>
      <c r="QNW127" s="457"/>
      <c r="QNX127" s="457"/>
      <c r="QNY127" s="457"/>
      <c r="QNZ127" s="457"/>
      <c r="QOA127" s="457"/>
      <c r="QOB127" s="457"/>
      <c r="QOC127" s="457"/>
      <c r="QOD127" s="457"/>
      <c r="QOE127" s="457"/>
      <c r="QOF127" s="457"/>
      <c r="QOG127" s="457"/>
      <c r="QOH127" s="457"/>
      <c r="QOI127" s="457"/>
      <c r="QOJ127" s="457"/>
      <c r="QOK127" s="457"/>
      <c r="QOL127" s="457"/>
      <c r="QOM127" s="457"/>
      <c r="QON127" s="457"/>
      <c r="QOO127" s="457"/>
      <c r="QOP127" s="457"/>
      <c r="QOQ127" s="457"/>
      <c r="QOR127" s="457"/>
      <c r="QOS127" s="457"/>
      <c r="QOT127" s="457"/>
      <c r="QOU127" s="457"/>
      <c r="QOV127" s="457"/>
      <c r="QOW127" s="457"/>
      <c r="QOX127" s="457"/>
      <c r="QOY127" s="457"/>
      <c r="QOZ127" s="457"/>
      <c r="QPA127" s="457"/>
      <c r="QPB127" s="457"/>
      <c r="QPC127" s="457"/>
      <c r="QPD127" s="457"/>
      <c r="QPE127" s="457"/>
      <c r="QPF127" s="457"/>
      <c r="QPG127" s="457"/>
      <c r="QPH127" s="457"/>
      <c r="QPI127" s="457"/>
      <c r="QPJ127" s="457"/>
      <c r="QPK127" s="457"/>
      <c r="QPL127" s="457"/>
      <c r="QPM127" s="457"/>
      <c r="QPN127" s="457"/>
      <c r="QPO127" s="457"/>
      <c r="QPP127" s="457"/>
      <c r="QPQ127" s="457"/>
      <c r="QPR127" s="457"/>
      <c r="QPS127" s="457"/>
      <c r="QPT127" s="457"/>
      <c r="QPU127" s="457"/>
      <c r="QPV127" s="457"/>
      <c r="QPW127" s="457"/>
      <c r="QPX127" s="457"/>
      <c r="QPY127" s="457"/>
      <c r="QPZ127" s="457"/>
      <c r="QQA127" s="457"/>
      <c r="QQB127" s="457"/>
      <c r="QQC127" s="457"/>
      <c r="QQD127" s="457"/>
      <c r="QQE127" s="457"/>
      <c r="QQF127" s="457"/>
      <c r="QQG127" s="457"/>
      <c r="QQH127" s="457"/>
      <c r="QQI127" s="457"/>
      <c r="QQJ127" s="457"/>
      <c r="QQK127" s="457"/>
      <c r="QQL127" s="457"/>
      <c r="QQM127" s="457"/>
      <c r="QQN127" s="457"/>
      <c r="QQO127" s="457"/>
      <c r="QQP127" s="457"/>
      <c r="QQQ127" s="457"/>
      <c r="QQR127" s="457"/>
      <c r="QQS127" s="457"/>
      <c r="QQT127" s="457"/>
      <c r="QQU127" s="457"/>
      <c r="QQV127" s="457"/>
      <c r="QQW127" s="457"/>
      <c r="QQX127" s="457"/>
      <c r="QQY127" s="457"/>
      <c r="QQZ127" s="457"/>
      <c r="QRA127" s="457"/>
      <c r="QRB127" s="457"/>
      <c r="QRC127" s="457"/>
      <c r="QRD127" s="457"/>
      <c r="QRE127" s="457"/>
      <c r="QRF127" s="457"/>
      <c r="QRG127" s="457"/>
      <c r="QRH127" s="457"/>
      <c r="QRI127" s="457"/>
      <c r="QRJ127" s="457"/>
      <c r="QRK127" s="457"/>
      <c r="QRL127" s="457"/>
      <c r="QRM127" s="457"/>
      <c r="QRN127" s="457"/>
      <c r="QRO127" s="457"/>
      <c r="QRP127" s="457"/>
      <c r="QRQ127" s="457"/>
      <c r="QRR127" s="457"/>
      <c r="QRS127" s="457"/>
      <c r="QRT127" s="457"/>
      <c r="QRU127" s="457"/>
      <c r="QRV127" s="457"/>
      <c r="QRW127" s="457"/>
      <c r="QRX127" s="457"/>
      <c r="QRY127" s="457"/>
      <c r="QRZ127" s="457"/>
      <c r="QSA127" s="457"/>
      <c r="QSB127" s="457"/>
      <c r="QSC127" s="457"/>
      <c r="QSD127" s="457"/>
      <c r="QSE127" s="457"/>
      <c r="QSF127" s="457"/>
      <c r="QSG127" s="457"/>
      <c r="QSH127" s="457"/>
      <c r="QSI127" s="457"/>
      <c r="QSJ127" s="457"/>
      <c r="QSK127" s="457"/>
      <c r="QSL127" s="457"/>
      <c r="QSM127" s="457"/>
      <c r="QSN127" s="457"/>
      <c r="QSO127" s="457"/>
      <c r="QSP127" s="457"/>
      <c r="QSQ127" s="457"/>
      <c r="QSR127" s="457"/>
      <c r="QSS127" s="457"/>
      <c r="QST127" s="457"/>
      <c r="QSU127" s="457"/>
      <c r="QSV127" s="457"/>
      <c r="QSW127" s="457"/>
      <c r="QSX127" s="457"/>
      <c r="QSY127" s="457"/>
      <c r="QSZ127" s="457"/>
      <c r="QTA127" s="457"/>
      <c r="QTB127" s="457"/>
      <c r="QTC127" s="457"/>
      <c r="QTD127" s="457"/>
      <c r="QTE127" s="457"/>
      <c r="QTF127" s="457"/>
      <c r="QTG127" s="457"/>
      <c r="QTH127" s="457"/>
      <c r="QTI127" s="457"/>
      <c r="QTJ127" s="457"/>
      <c r="QTK127" s="457"/>
      <c r="QTL127" s="457"/>
      <c r="QTM127" s="457"/>
      <c r="QTN127" s="457"/>
      <c r="QTO127" s="457"/>
      <c r="QTP127" s="457"/>
      <c r="QTQ127" s="457"/>
      <c r="QTR127" s="457"/>
      <c r="QTS127" s="457"/>
      <c r="QTT127" s="457"/>
      <c r="QTU127" s="457"/>
      <c r="QTV127" s="457"/>
      <c r="QTW127" s="457"/>
      <c r="QTX127" s="457"/>
      <c r="QTY127" s="457"/>
      <c r="QTZ127" s="457"/>
      <c r="QUA127" s="457"/>
      <c r="QUB127" s="457"/>
      <c r="QUC127" s="457"/>
      <c r="QUD127" s="457"/>
      <c r="QUE127" s="457"/>
      <c r="QUF127" s="457"/>
      <c r="QUG127" s="457"/>
      <c r="QUH127" s="457"/>
      <c r="QUI127" s="457"/>
      <c r="QUJ127" s="457"/>
      <c r="QUK127" s="457"/>
      <c r="QUL127" s="457"/>
      <c r="QUM127" s="457"/>
      <c r="QUN127" s="457"/>
      <c r="QUO127" s="457"/>
      <c r="QUP127" s="457"/>
      <c r="QUQ127" s="457"/>
      <c r="QUR127" s="457"/>
      <c r="QUS127" s="457"/>
      <c r="QUT127" s="457"/>
      <c r="QUU127" s="457"/>
      <c r="QUV127" s="457"/>
      <c r="QUW127" s="457"/>
      <c r="QUX127" s="457"/>
      <c r="QUY127" s="457"/>
      <c r="QUZ127" s="457"/>
      <c r="QVA127" s="457"/>
      <c r="QVB127" s="457"/>
      <c r="QVC127" s="457"/>
      <c r="QVD127" s="457"/>
      <c r="QVE127" s="457"/>
      <c r="QVF127" s="457"/>
      <c r="QVG127" s="457"/>
      <c r="QVH127" s="457"/>
      <c r="QVI127" s="457"/>
      <c r="QVJ127" s="457"/>
      <c r="QVK127" s="457"/>
      <c r="QVL127" s="457"/>
      <c r="QVM127" s="457"/>
      <c r="QVN127" s="457"/>
      <c r="QVO127" s="457"/>
      <c r="QVP127" s="457"/>
      <c r="QVQ127" s="457"/>
      <c r="QVR127" s="457"/>
      <c r="QVS127" s="457"/>
      <c r="QVT127" s="457"/>
      <c r="QVU127" s="457"/>
      <c r="QVV127" s="457"/>
      <c r="QVW127" s="457"/>
      <c r="QVX127" s="457"/>
      <c r="QVY127" s="457"/>
      <c r="QVZ127" s="457"/>
      <c r="QWA127" s="457"/>
      <c r="QWB127" s="457"/>
      <c r="QWC127" s="457"/>
      <c r="QWD127" s="457"/>
      <c r="QWE127" s="457"/>
      <c r="QWF127" s="457"/>
      <c r="QWG127" s="457"/>
      <c r="QWH127" s="457"/>
      <c r="QWI127" s="457"/>
      <c r="QWJ127" s="457"/>
      <c r="QWK127" s="457"/>
      <c r="QWL127" s="457"/>
      <c r="QWM127" s="457"/>
      <c r="QWN127" s="457"/>
      <c r="QWO127" s="457"/>
      <c r="QWP127" s="457"/>
      <c r="QWQ127" s="457"/>
      <c r="QWR127" s="457"/>
      <c r="QWS127" s="457"/>
      <c r="QWT127" s="457"/>
      <c r="QWU127" s="457"/>
      <c r="QWV127" s="457"/>
      <c r="QWW127" s="457"/>
      <c r="QWX127" s="457"/>
      <c r="QWY127" s="457"/>
      <c r="QWZ127" s="457"/>
      <c r="QXA127" s="457"/>
      <c r="QXB127" s="457"/>
      <c r="QXC127" s="457"/>
      <c r="QXD127" s="457"/>
      <c r="QXE127" s="457"/>
      <c r="QXF127" s="457"/>
      <c r="QXG127" s="457"/>
      <c r="QXH127" s="457"/>
      <c r="QXI127" s="457"/>
      <c r="QXJ127" s="457"/>
      <c r="QXK127" s="457"/>
      <c r="QXL127" s="457"/>
      <c r="QXM127" s="457"/>
      <c r="QXN127" s="457"/>
      <c r="QXO127" s="457"/>
      <c r="QXP127" s="457"/>
      <c r="QXQ127" s="457"/>
      <c r="QXR127" s="457"/>
      <c r="QXS127" s="457"/>
      <c r="QXT127" s="457"/>
      <c r="QXU127" s="457"/>
      <c r="QXV127" s="457"/>
      <c r="QXW127" s="457"/>
      <c r="QXX127" s="457"/>
      <c r="QXY127" s="457"/>
      <c r="QXZ127" s="457"/>
      <c r="QYA127" s="457"/>
      <c r="QYB127" s="457"/>
      <c r="QYC127" s="457"/>
      <c r="QYD127" s="457"/>
      <c r="QYE127" s="457"/>
      <c r="QYF127" s="457"/>
      <c r="QYG127" s="457"/>
      <c r="QYH127" s="457"/>
      <c r="QYI127" s="457"/>
      <c r="QYJ127" s="457"/>
      <c r="QYK127" s="457"/>
      <c r="QYL127" s="457"/>
      <c r="QYM127" s="457"/>
      <c r="QYN127" s="457"/>
      <c r="QYO127" s="457"/>
      <c r="QYP127" s="457"/>
      <c r="QYQ127" s="457"/>
      <c r="QYR127" s="457"/>
      <c r="QYS127" s="457"/>
      <c r="QYT127" s="457"/>
      <c r="QYU127" s="457"/>
      <c r="QYV127" s="457"/>
      <c r="QYW127" s="457"/>
      <c r="QYX127" s="457"/>
      <c r="QYY127" s="457"/>
      <c r="QYZ127" s="457"/>
      <c r="QZA127" s="457"/>
      <c r="QZB127" s="457"/>
      <c r="QZC127" s="457"/>
      <c r="QZD127" s="457"/>
      <c r="QZE127" s="457"/>
      <c r="QZF127" s="457"/>
      <c r="QZG127" s="457"/>
      <c r="QZH127" s="457"/>
      <c r="QZI127" s="457"/>
      <c r="QZJ127" s="457"/>
      <c r="QZK127" s="457"/>
      <c r="QZL127" s="457"/>
      <c r="QZM127" s="457"/>
      <c r="QZN127" s="457"/>
      <c r="QZO127" s="457"/>
      <c r="QZP127" s="457"/>
      <c r="QZQ127" s="457"/>
      <c r="QZR127" s="457"/>
      <c r="QZS127" s="457"/>
      <c r="QZT127" s="457"/>
      <c r="QZU127" s="457"/>
      <c r="QZV127" s="457"/>
      <c r="QZW127" s="457"/>
      <c r="QZX127" s="457"/>
      <c r="QZY127" s="457"/>
      <c r="QZZ127" s="457"/>
      <c r="RAA127" s="457"/>
      <c r="RAB127" s="457"/>
      <c r="RAC127" s="457"/>
      <c r="RAD127" s="457"/>
      <c r="RAE127" s="457"/>
      <c r="RAF127" s="457"/>
      <c r="RAG127" s="457"/>
      <c r="RAH127" s="457"/>
      <c r="RAI127" s="457"/>
      <c r="RAJ127" s="457"/>
      <c r="RAK127" s="457"/>
      <c r="RAL127" s="457"/>
      <c r="RAM127" s="457"/>
      <c r="RAN127" s="457"/>
      <c r="RAO127" s="457"/>
      <c r="RAP127" s="457"/>
      <c r="RAQ127" s="457"/>
      <c r="RAR127" s="457"/>
      <c r="RAS127" s="457"/>
      <c r="RAT127" s="457"/>
      <c r="RAU127" s="457"/>
      <c r="RAV127" s="457"/>
      <c r="RAW127" s="457"/>
      <c r="RAX127" s="457"/>
      <c r="RAY127" s="457"/>
      <c r="RAZ127" s="457"/>
      <c r="RBA127" s="457"/>
      <c r="RBB127" s="457"/>
      <c r="RBC127" s="457"/>
      <c r="RBD127" s="457"/>
      <c r="RBE127" s="457"/>
      <c r="RBF127" s="457"/>
      <c r="RBG127" s="457"/>
      <c r="RBH127" s="457"/>
      <c r="RBI127" s="457"/>
      <c r="RBJ127" s="457"/>
      <c r="RBK127" s="457"/>
      <c r="RBL127" s="457"/>
      <c r="RBM127" s="457"/>
      <c r="RBN127" s="457"/>
      <c r="RBO127" s="457"/>
      <c r="RBP127" s="457"/>
      <c r="RBQ127" s="457"/>
      <c r="RBR127" s="457"/>
      <c r="RBS127" s="457"/>
      <c r="RBT127" s="457"/>
      <c r="RBU127" s="457"/>
      <c r="RBV127" s="457"/>
      <c r="RBW127" s="457"/>
      <c r="RBX127" s="457"/>
      <c r="RBY127" s="457"/>
      <c r="RBZ127" s="457"/>
      <c r="RCA127" s="457"/>
      <c r="RCB127" s="457"/>
      <c r="RCC127" s="457"/>
      <c r="RCD127" s="457"/>
      <c r="RCE127" s="457"/>
      <c r="RCF127" s="457"/>
      <c r="RCG127" s="457"/>
      <c r="RCH127" s="457"/>
      <c r="RCI127" s="457"/>
      <c r="RCJ127" s="457"/>
      <c r="RCK127" s="457"/>
      <c r="RCL127" s="457"/>
      <c r="RCM127" s="457"/>
      <c r="RCN127" s="457"/>
      <c r="RCO127" s="457"/>
      <c r="RCP127" s="457"/>
      <c r="RCQ127" s="457"/>
      <c r="RCR127" s="457"/>
      <c r="RCS127" s="457"/>
      <c r="RCT127" s="457"/>
      <c r="RCU127" s="457"/>
      <c r="RCV127" s="457"/>
      <c r="RCW127" s="457"/>
      <c r="RCX127" s="457"/>
      <c r="RCY127" s="457"/>
      <c r="RCZ127" s="457"/>
      <c r="RDA127" s="457"/>
      <c r="RDB127" s="457"/>
      <c r="RDC127" s="457"/>
      <c r="RDD127" s="457"/>
      <c r="RDE127" s="457"/>
      <c r="RDF127" s="457"/>
      <c r="RDG127" s="457"/>
      <c r="RDH127" s="457"/>
      <c r="RDI127" s="457"/>
      <c r="RDJ127" s="457"/>
      <c r="RDK127" s="457"/>
      <c r="RDL127" s="457"/>
      <c r="RDM127" s="457"/>
      <c r="RDN127" s="457"/>
      <c r="RDO127" s="457"/>
      <c r="RDP127" s="457"/>
      <c r="RDQ127" s="457"/>
      <c r="RDR127" s="457"/>
      <c r="RDS127" s="457"/>
      <c r="RDT127" s="457"/>
      <c r="RDU127" s="457"/>
      <c r="RDV127" s="457"/>
      <c r="RDW127" s="457"/>
      <c r="RDX127" s="457"/>
      <c r="RDY127" s="457"/>
      <c r="RDZ127" s="457"/>
      <c r="REA127" s="457"/>
      <c r="REB127" s="457"/>
      <c r="REC127" s="457"/>
      <c r="RED127" s="457"/>
      <c r="REE127" s="457"/>
      <c r="REF127" s="457"/>
      <c r="REG127" s="457"/>
      <c r="REH127" s="457"/>
      <c r="REI127" s="457"/>
      <c r="REJ127" s="457"/>
      <c r="REK127" s="457"/>
      <c r="REL127" s="457"/>
      <c r="REM127" s="457"/>
      <c r="REN127" s="457"/>
      <c r="REO127" s="457"/>
      <c r="REP127" s="457"/>
      <c r="REQ127" s="457"/>
      <c r="RER127" s="457"/>
      <c r="RES127" s="457"/>
      <c r="RET127" s="457"/>
      <c r="REU127" s="457"/>
      <c r="REV127" s="457"/>
      <c r="REW127" s="457"/>
      <c r="REX127" s="457"/>
      <c r="REY127" s="457"/>
      <c r="REZ127" s="457"/>
      <c r="RFA127" s="457"/>
      <c r="RFB127" s="457"/>
      <c r="RFC127" s="457"/>
      <c r="RFD127" s="457"/>
      <c r="RFE127" s="457"/>
      <c r="RFF127" s="457"/>
      <c r="RFG127" s="457"/>
      <c r="RFH127" s="457"/>
      <c r="RFI127" s="457"/>
      <c r="RFJ127" s="457"/>
      <c r="RFK127" s="457"/>
      <c r="RFL127" s="457"/>
      <c r="RFM127" s="457"/>
      <c r="RFN127" s="457"/>
      <c r="RFO127" s="457"/>
      <c r="RFP127" s="457"/>
      <c r="RFQ127" s="457"/>
      <c r="RFR127" s="457"/>
      <c r="RFS127" s="457"/>
      <c r="RFT127" s="457"/>
      <c r="RFU127" s="457"/>
      <c r="RFV127" s="457"/>
      <c r="RFW127" s="457"/>
      <c r="RFX127" s="457"/>
      <c r="RFY127" s="457"/>
      <c r="RFZ127" s="457"/>
      <c r="RGA127" s="457"/>
      <c r="RGB127" s="457"/>
      <c r="RGC127" s="457"/>
      <c r="RGD127" s="457"/>
      <c r="RGE127" s="457"/>
      <c r="RGF127" s="457"/>
      <c r="RGG127" s="457"/>
      <c r="RGH127" s="457"/>
      <c r="RGI127" s="457"/>
      <c r="RGJ127" s="457"/>
      <c r="RGK127" s="457"/>
      <c r="RGL127" s="457"/>
      <c r="RGM127" s="457"/>
      <c r="RGN127" s="457"/>
      <c r="RGO127" s="457"/>
      <c r="RGP127" s="457"/>
      <c r="RGQ127" s="457"/>
      <c r="RGR127" s="457"/>
      <c r="RGS127" s="457"/>
      <c r="RGT127" s="457"/>
      <c r="RGU127" s="457"/>
      <c r="RGV127" s="457"/>
      <c r="RGW127" s="457"/>
      <c r="RGX127" s="457"/>
      <c r="RGY127" s="457"/>
      <c r="RGZ127" s="457"/>
      <c r="RHA127" s="457"/>
      <c r="RHB127" s="457"/>
      <c r="RHC127" s="457"/>
      <c r="RHD127" s="457"/>
      <c r="RHE127" s="457"/>
      <c r="RHF127" s="457"/>
      <c r="RHG127" s="457"/>
      <c r="RHH127" s="457"/>
      <c r="RHI127" s="457"/>
      <c r="RHJ127" s="457"/>
      <c r="RHK127" s="457"/>
      <c r="RHL127" s="457"/>
      <c r="RHM127" s="457"/>
      <c r="RHN127" s="457"/>
      <c r="RHO127" s="457"/>
      <c r="RHP127" s="457"/>
      <c r="RHQ127" s="457"/>
      <c r="RHR127" s="457"/>
      <c r="RHS127" s="457"/>
      <c r="RHT127" s="457"/>
      <c r="RHU127" s="457"/>
      <c r="RHV127" s="457"/>
      <c r="RHW127" s="457"/>
      <c r="RHX127" s="457"/>
      <c r="RHY127" s="457"/>
      <c r="RHZ127" s="457"/>
      <c r="RIA127" s="457"/>
      <c r="RIB127" s="457"/>
      <c r="RIC127" s="457"/>
      <c r="RID127" s="457"/>
      <c r="RIE127" s="457"/>
      <c r="RIF127" s="457"/>
      <c r="RIG127" s="457"/>
      <c r="RIH127" s="457"/>
      <c r="RII127" s="457"/>
      <c r="RIJ127" s="457"/>
      <c r="RIK127" s="457"/>
      <c r="RIL127" s="457"/>
      <c r="RIM127" s="457"/>
      <c r="RIN127" s="457"/>
      <c r="RIO127" s="457"/>
      <c r="RIP127" s="457"/>
      <c r="RIQ127" s="457"/>
      <c r="RIR127" s="457"/>
      <c r="RIS127" s="457"/>
      <c r="RIT127" s="457"/>
      <c r="RIU127" s="457"/>
      <c r="RIV127" s="457"/>
      <c r="RIW127" s="457"/>
      <c r="RIX127" s="457"/>
      <c r="RIY127" s="457"/>
      <c r="RIZ127" s="457"/>
      <c r="RJA127" s="457"/>
      <c r="RJB127" s="457"/>
      <c r="RJC127" s="457"/>
      <c r="RJD127" s="457"/>
      <c r="RJE127" s="457"/>
      <c r="RJF127" s="457"/>
      <c r="RJG127" s="457"/>
      <c r="RJH127" s="457"/>
      <c r="RJI127" s="457"/>
      <c r="RJJ127" s="457"/>
      <c r="RJK127" s="457"/>
      <c r="RJL127" s="457"/>
      <c r="RJM127" s="457"/>
      <c r="RJN127" s="457"/>
      <c r="RJO127" s="457"/>
      <c r="RJP127" s="457"/>
      <c r="RJQ127" s="457"/>
      <c r="RJR127" s="457"/>
      <c r="RJS127" s="457"/>
      <c r="RJT127" s="457"/>
      <c r="RJU127" s="457"/>
      <c r="RJV127" s="457"/>
      <c r="RJW127" s="457"/>
      <c r="RJX127" s="457"/>
      <c r="RJY127" s="457"/>
      <c r="RJZ127" s="457"/>
      <c r="RKA127" s="457"/>
      <c r="RKB127" s="457"/>
      <c r="RKC127" s="457"/>
      <c r="RKD127" s="457"/>
      <c r="RKE127" s="457"/>
      <c r="RKF127" s="457"/>
      <c r="RKG127" s="457"/>
      <c r="RKH127" s="457"/>
      <c r="RKI127" s="457"/>
      <c r="RKJ127" s="457"/>
      <c r="RKK127" s="457"/>
      <c r="RKL127" s="457"/>
      <c r="RKM127" s="457"/>
      <c r="RKN127" s="457"/>
      <c r="RKO127" s="457"/>
      <c r="RKP127" s="457"/>
      <c r="RKQ127" s="457"/>
      <c r="RKR127" s="457"/>
      <c r="RKS127" s="457"/>
      <c r="RKT127" s="457"/>
      <c r="RKU127" s="457"/>
      <c r="RKV127" s="457"/>
      <c r="RKW127" s="457"/>
      <c r="RKX127" s="457"/>
      <c r="RKY127" s="457"/>
      <c r="RKZ127" s="457"/>
      <c r="RLA127" s="457"/>
      <c r="RLB127" s="457"/>
      <c r="RLC127" s="457"/>
      <c r="RLD127" s="457"/>
      <c r="RLE127" s="457"/>
      <c r="RLF127" s="457"/>
      <c r="RLG127" s="457"/>
      <c r="RLH127" s="457"/>
      <c r="RLI127" s="457"/>
      <c r="RLJ127" s="457"/>
      <c r="RLK127" s="457"/>
      <c r="RLL127" s="457"/>
      <c r="RLM127" s="457"/>
      <c r="RLN127" s="457"/>
      <c r="RLO127" s="457"/>
      <c r="RLP127" s="457"/>
      <c r="RLQ127" s="457"/>
      <c r="RLR127" s="457"/>
      <c r="RLS127" s="457"/>
      <c r="RLT127" s="457"/>
      <c r="RLU127" s="457"/>
      <c r="RLV127" s="457"/>
      <c r="RLW127" s="457"/>
      <c r="RLX127" s="457"/>
      <c r="RLY127" s="457"/>
      <c r="RLZ127" s="457"/>
      <c r="RMA127" s="457"/>
      <c r="RMB127" s="457"/>
      <c r="RMC127" s="457"/>
      <c r="RMD127" s="457"/>
      <c r="RME127" s="457"/>
      <c r="RMF127" s="457"/>
      <c r="RMG127" s="457"/>
      <c r="RMH127" s="457"/>
      <c r="RMI127" s="457"/>
      <c r="RMJ127" s="457"/>
      <c r="RMK127" s="457"/>
      <c r="RML127" s="457"/>
      <c r="RMM127" s="457"/>
      <c r="RMN127" s="457"/>
      <c r="RMO127" s="457"/>
      <c r="RMP127" s="457"/>
      <c r="RMQ127" s="457"/>
      <c r="RMR127" s="457"/>
      <c r="RMS127" s="457"/>
      <c r="RMT127" s="457"/>
      <c r="RMU127" s="457"/>
      <c r="RMV127" s="457"/>
      <c r="RMW127" s="457"/>
      <c r="RMX127" s="457"/>
      <c r="RMY127" s="457"/>
      <c r="RMZ127" s="457"/>
      <c r="RNA127" s="457"/>
      <c r="RNB127" s="457"/>
      <c r="RNC127" s="457"/>
      <c r="RND127" s="457"/>
      <c r="RNE127" s="457"/>
      <c r="RNF127" s="457"/>
      <c r="RNG127" s="457"/>
      <c r="RNH127" s="457"/>
      <c r="RNI127" s="457"/>
      <c r="RNJ127" s="457"/>
      <c r="RNK127" s="457"/>
      <c r="RNL127" s="457"/>
      <c r="RNM127" s="457"/>
      <c r="RNN127" s="457"/>
      <c r="RNO127" s="457"/>
      <c r="RNP127" s="457"/>
      <c r="RNQ127" s="457"/>
      <c r="RNR127" s="457"/>
      <c r="RNS127" s="457"/>
      <c r="RNT127" s="457"/>
      <c r="RNU127" s="457"/>
      <c r="RNV127" s="457"/>
      <c r="RNW127" s="457"/>
      <c r="RNX127" s="457"/>
      <c r="RNY127" s="457"/>
      <c r="RNZ127" s="457"/>
      <c r="ROA127" s="457"/>
      <c r="ROB127" s="457"/>
      <c r="ROC127" s="457"/>
      <c r="ROD127" s="457"/>
      <c r="ROE127" s="457"/>
      <c r="ROF127" s="457"/>
      <c r="ROG127" s="457"/>
      <c r="ROH127" s="457"/>
      <c r="ROI127" s="457"/>
      <c r="ROJ127" s="457"/>
      <c r="ROK127" s="457"/>
      <c r="ROL127" s="457"/>
      <c r="ROM127" s="457"/>
      <c r="RON127" s="457"/>
      <c r="ROO127" s="457"/>
      <c r="ROP127" s="457"/>
      <c r="ROQ127" s="457"/>
      <c r="ROR127" s="457"/>
      <c r="ROS127" s="457"/>
      <c r="ROT127" s="457"/>
      <c r="ROU127" s="457"/>
      <c r="ROV127" s="457"/>
      <c r="ROW127" s="457"/>
      <c r="ROX127" s="457"/>
      <c r="ROY127" s="457"/>
      <c r="ROZ127" s="457"/>
      <c r="RPA127" s="457"/>
      <c r="RPB127" s="457"/>
      <c r="RPC127" s="457"/>
      <c r="RPD127" s="457"/>
      <c r="RPE127" s="457"/>
      <c r="RPF127" s="457"/>
      <c r="RPG127" s="457"/>
      <c r="RPH127" s="457"/>
      <c r="RPI127" s="457"/>
      <c r="RPJ127" s="457"/>
      <c r="RPK127" s="457"/>
      <c r="RPL127" s="457"/>
      <c r="RPM127" s="457"/>
      <c r="RPN127" s="457"/>
      <c r="RPO127" s="457"/>
      <c r="RPP127" s="457"/>
      <c r="RPQ127" s="457"/>
      <c r="RPR127" s="457"/>
      <c r="RPS127" s="457"/>
      <c r="RPT127" s="457"/>
      <c r="RPU127" s="457"/>
      <c r="RPV127" s="457"/>
      <c r="RPW127" s="457"/>
      <c r="RPX127" s="457"/>
      <c r="RPY127" s="457"/>
      <c r="RPZ127" s="457"/>
      <c r="RQA127" s="457"/>
      <c r="RQB127" s="457"/>
      <c r="RQC127" s="457"/>
      <c r="RQD127" s="457"/>
      <c r="RQE127" s="457"/>
      <c r="RQF127" s="457"/>
      <c r="RQG127" s="457"/>
      <c r="RQH127" s="457"/>
      <c r="RQI127" s="457"/>
      <c r="RQJ127" s="457"/>
      <c r="RQK127" s="457"/>
      <c r="RQL127" s="457"/>
      <c r="RQM127" s="457"/>
      <c r="RQN127" s="457"/>
      <c r="RQO127" s="457"/>
      <c r="RQP127" s="457"/>
      <c r="RQQ127" s="457"/>
      <c r="RQR127" s="457"/>
      <c r="RQS127" s="457"/>
      <c r="RQT127" s="457"/>
      <c r="RQU127" s="457"/>
      <c r="RQV127" s="457"/>
      <c r="RQW127" s="457"/>
      <c r="RQX127" s="457"/>
      <c r="RQY127" s="457"/>
      <c r="RQZ127" s="457"/>
      <c r="RRA127" s="457"/>
      <c r="RRB127" s="457"/>
      <c r="RRC127" s="457"/>
      <c r="RRD127" s="457"/>
      <c r="RRE127" s="457"/>
      <c r="RRF127" s="457"/>
      <c r="RRG127" s="457"/>
      <c r="RRH127" s="457"/>
      <c r="RRI127" s="457"/>
      <c r="RRJ127" s="457"/>
      <c r="RRK127" s="457"/>
      <c r="RRL127" s="457"/>
      <c r="RRM127" s="457"/>
      <c r="RRN127" s="457"/>
      <c r="RRO127" s="457"/>
      <c r="RRP127" s="457"/>
      <c r="RRQ127" s="457"/>
      <c r="RRR127" s="457"/>
      <c r="RRS127" s="457"/>
      <c r="RRT127" s="457"/>
      <c r="RRU127" s="457"/>
      <c r="RRV127" s="457"/>
      <c r="RRW127" s="457"/>
      <c r="RRX127" s="457"/>
      <c r="RRY127" s="457"/>
      <c r="RRZ127" s="457"/>
      <c r="RSA127" s="457"/>
      <c r="RSB127" s="457"/>
      <c r="RSC127" s="457"/>
      <c r="RSD127" s="457"/>
      <c r="RSE127" s="457"/>
      <c r="RSF127" s="457"/>
      <c r="RSG127" s="457"/>
      <c r="RSH127" s="457"/>
      <c r="RSI127" s="457"/>
      <c r="RSJ127" s="457"/>
      <c r="RSK127" s="457"/>
      <c r="RSL127" s="457"/>
      <c r="RSM127" s="457"/>
      <c r="RSN127" s="457"/>
      <c r="RSO127" s="457"/>
      <c r="RSP127" s="457"/>
      <c r="RSQ127" s="457"/>
      <c r="RSR127" s="457"/>
      <c r="RSS127" s="457"/>
      <c r="RST127" s="457"/>
      <c r="RSU127" s="457"/>
      <c r="RSV127" s="457"/>
      <c r="RSW127" s="457"/>
      <c r="RSX127" s="457"/>
      <c r="RSY127" s="457"/>
      <c r="RSZ127" s="457"/>
      <c r="RTA127" s="457"/>
      <c r="RTB127" s="457"/>
      <c r="RTC127" s="457"/>
      <c r="RTD127" s="457"/>
      <c r="RTE127" s="457"/>
      <c r="RTF127" s="457"/>
      <c r="RTG127" s="457"/>
      <c r="RTH127" s="457"/>
      <c r="RTI127" s="457"/>
      <c r="RTJ127" s="457"/>
      <c r="RTK127" s="457"/>
      <c r="RTL127" s="457"/>
      <c r="RTM127" s="457"/>
      <c r="RTN127" s="457"/>
      <c r="RTO127" s="457"/>
      <c r="RTP127" s="457"/>
      <c r="RTQ127" s="457"/>
      <c r="RTR127" s="457"/>
      <c r="RTS127" s="457"/>
      <c r="RTT127" s="457"/>
      <c r="RTU127" s="457"/>
      <c r="RTV127" s="457"/>
      <c r="RTW127" s="457"/>
      <c r="RTX127" s="457"/>
      <c r="RTY127" s="457"/>
      <c r="RTZ127" s="457"/>
      <c r="RUA127" s="457"/>
      <c r="RUB127" s="457"/>
      <c r="RUC127" s="457"/>
      <c r="RUD127" s="457"/>
      <c r="RUE127" s="457"/>
      <c r="RUF127" s="457"/>
      <c r="RUG127" s="457"/>
      <c r="RUH127" s="457"/>
      <c r="RUI127" s="457"/>
      <c r="RUJ127" s="457"/>
      <c r="RUK127" s="457"/>
      <c r="RUL127" s="457"/>
      <c r="RUM127" s="457"/>
      <c r="RUN127" s="457"/>
      <c r="RUO127" s="457"/>
      <c r="RUP127" s="457"/>
      <c r="RUQ127" s="457"/>
      <c r="RUR127" s="457"/>
      <c r="RUS127" s="457"/>
      <c r="RUT127" s="457"/>
      <c r="RUU127" s="457"/>
      <c r="RUV127" s="457"/>
      <c r="RUW127" s="457"/>
      <c r="RUX127" s="457"/>
      <c r="RUY127" s="457"/>
      <c r="RUZ127" s="457"/>
      <c r="RVA127" s="457"/>
      <c r="RVB127" s="457"/>
      <c r="RVC127" s="457"/>
      <c r="RVD127" s="457"/>
      <c r="RVE127" s="457"/>
      <c r="RVF127" s="457"/>
      <c r="RVG127" s="457"/>
      <c r="RVH127" s="457"/>
      <c r="RVI127" s="457"/>
      <c r="RVJ127" s="457"/>
      <c r="RVK127" s="457"/>
      <c r="RVL127" s="457"/>
      <c r="RVM127" s="457"/>
      <c r="RVN127" s="457"/>
      <c r="RVO127" s="457"/>
      <c r="RVP127" s="457"/>
      <c r="RVQ127" s="457"/>
      <c r="RVR127" s="457"/>
      <c r="RVS127" s="457"/>
      <c r="RVT127" s="457"/>
      <c r="RVU127" s="457"/>
      <c r="RVV127" s="457"/>
      <c r="RVW127" s="457"/>
      <c r="RVX127" s="457"/>
      <c r="RVY127" s="457"/>
      <c r="RVZ127" s="457"/>
      <c r="RWA127" s="457"/>
      <c r="RWB127" s="457"/>
      <c r="RWC127" s="457"/>
      <c r="RWD127" s="457"/>
      <c r="RWE127" s="457"/>
      <c r="RWF127" s="457"/>
      <c r="RWG127" s="457"/>
      <c r="RWH127" s="457"/>
      <c r="RWI127" s="457"/>
      <c r="RWJ127" s="457"/>
      <c r="RWK127" s="457"/>
      <c r="RWL127" s="457"/>
      <c r="RWM127" s="457"/>
      <c r="RWN127" s="457"/>
      <c r="RWO127" s="457"/>
      <c r="RWP127" s="457"/>
      <c r="RWQ127" s="457"/>
      <c r="RWR127" s="457"/>
      <c r="RWS127" s="457"/>
      <c r="RWT127" s="457"/>
      <c r="RWU127" s="457"/>
      <c r="RWV127" s="457"/>
      <c r="RWW127" s="457"/>
      <c r="RWX127" s="457"/>
      <c r="RWY127" s="457"/>
      <c r="RWZ127" s="457"/>
      <c r="RXA127" s="457"/>
      <c r="RXB127" s="457"/>
      <c r="RXC127" s="457"/>
      <c r="RXD127" s="457"/>
      <c r="RXE127" s="457"/>
      <c r="RXF127" s="457"/>
      <c r="RXG127" s="457"/>
      <c r="RXH127" s="457"/>
      <c r="RXI127" s="457"/>
      <c r="RXJ127" s="457"/>
      <c r="RXK127" s="457"/>
      <c r="RXL127" s="457"/>
      <c r="RXM127" s="457"/>
      <c r="RXN127" s="457"/>
      <c r="RXO127" s="457"/>
      <c r="RXP127" s="457"/>
      <c r="RXQ127" s="457"/>
      <c r="RXR127" s="457"/>
      <c r="RXS127" s="457"/>
      <c r="RXT127" s="457"/>
      <c r="RXU127" s="457"/>
      <c r="RXV127" s="457"/>
      <c r="RXW127" s="457"/>
      <c r="RXX127" s="457"/>
      <c r="RXY127" s="457"/>
      <c r="RXZ127" s="457"/>
      <c r="RYA127" s="457"/>
      <c r="RYB127" s="457"/>
      <c r="RYC127" s="457"/>
      <c r="RYD127" s="457"/>
      <c r="RYE127" s="457"/>
      <c r="RYF127" s="457"/>
      <c r="RYG127" s="457"/>
      <c r="RYH127" s="457"/>
      <c r="RYI127" s="457"/>
      <c r="RYJ127" s="457"/>
      <c r="RYK127" s="457"/>
      <c r="RYL127" s="457"/>
      <c r="RYM127" s="457"/>
      <c r="RYN127" s="457"/>
      <c r="RYO127" s="457"/>
      <c r="RYP127" s="457"/>
      <c r="RYQ127" s="457"/>
      <c r="RYR127" s="457"/>
      <c r="RYS127" s="457"/>
      <c r="RYT127" s="457"/>
      <c r="RYU127" s="457"/>
      <c r="RYV127" s="457"/>
      <c r="RYW127" s="457"/>
      <c r="RYX127" s="457"/>
      <c r="RYY127" s="457"/>
      <c r="RYZ127" s="457"/>
      <c r="RZA127" s="457"/>
      <c r="RZB127" s="457"/>
      <c r="RZC127" s="457"/>
      <c r="RZD127" s="457"/>
      <c r="RZE127" s="457"/>
      <c r="RZF127" s="457"/>
      <c r="RZG127" s="457"/>
      <c r="RZH127" s="457"/>
      <c r="RZI127" s="457"/>
      <c r="RZJ127" s="457"/>
      <c r="RZK127" s="457"/>
      <c r="RZL127" s="457"/>
      <c r="RZM127" s="457"/>
      <c r="RZN127" s="457"/>
      <c r="RZO127" s="457"/>
      <c r="RZP127" s="457"/>
      <c r="RZQ127" s="457"/>
      <c r="RZR127" s="457"/>
      <c r="RZS127" s="457"/>
      <c r="RZT127" s="457"/>
      <c r="RZU127" s="457"/>
      <c r="RZV127" s="457"/>
      <c r="RZW127" s="457"/>
      <c r="RZX127" s="457"/>
      <c r="RZY127" s="457"/>
      <c r="RZZ127" s="457"/>
      <c r="SAA127" s="457"/>
      <c r="SAB127" s="457"/>
      <c r="SAC127" s="457"/>
      <c r="SAD127" s="457"/>
      <c r="SAE127" s="457"/>
      <c r="SAF127" s="457"/>
      <c r="SAG127" s="457"/>
      <c r="SAH127" s="457"/>
      <c r="SAI127" s="457"/>
      <c r="SAJ127" s="457"/>
      <c r="SAK127" s="457"/>
      <c r="SAL127" s="457"/>
      <c r="SAM127" s="457"/>
      <c r="SAN127" s="457"/>
      <c r="SAO127" s="457"/>
      <c r="SAP127" s="457"/>
      <c r="SAQ127" s="457"/>
      <c r="SAR127" s="457"/>
      <c r="SAS127" s="457"/>
      <c r="SAT127" s="457"/>
      <c r="SAU127" s="457"/>
      <c r="SAV127" s="457"/>
      <c r="SAW127" s="457"/>
      <c r="SAX127" s="457"/>
      <c r="SAY127" s="457"/>
      <c r="SAZ127" s="457"/>
      <c r="SBA127" s="457"/>
      <c r="SBB127" s="457"/>
      <c r="SBC127" s="457"/>
      <c r="SBD127" s="457"/>
      <c r="SBE127" s="457"/>
      <c r="SBF127" s="457"/>
      <c r="SBG127" s="457"/>
      <c r="SBH127" s="457"/>
      <c r="SBI127" s="457"/>
      <c r="SBJ127" s="457"/>
      <c r="SBK127" s="457"/>
      <c r="SBL127" s="457"/>
      <c r="SBM127" s="457"/>
      <c r="SBN127" s="457"/>
      <c r="SBO127" s="457"/>
      <c r="SBP127" s="457"/>
      <c r="SBQ127" s="457"/>
      <c r="SBR127" s="457"/>
      <c r="SBS127" s="457"/>
      <c r="SBT127" s="457"/>
      <c r="SBU127" s="457"/>
      <c r="SBV127" s="457"/>
      <c r="SBW127" s="457"/>
      <c r="SBX127" s="457"/>
      <c r="SBY127" s="457"/>
      <c r="SBZ127" s="457"/>
      <c r="SCA127" s="457"/>
      <c r="SCB127" s="457"/>
      <c r="SCC127" s="457"/>
      <c r="SCD127" s="457"/>
      <c r="SCE127" s="457"/>
      <c r="SCF127" s="457"/>
      <c r="SCG127" s="457"/>
      <c r="SCH127" s="457"/>
      <c r="SCI127" s="457"/>
      <c r="SCJ127" s="457"/>
      <c r="SCK127" s="457"/>
      <c r="SCL127" s="457"/>
      <c r="SCM127" s="457"/>
      <c r="SCN127" s="457"/>
      <c r="SCO127" s="457"/>
      <c r="SCP127" s="457"/>
      <c r="SCQ127" s="457"/>
      <c r="SCR127" s="457"/>
      <c r="SCS127" s="457"/>
      <c r="SCT127" s="457"/>
      <c r="SCU127" s="457"/>
      <c r="SCV127" s="457"/>
      <c r="SCW127" s="457"/>
      <c r="SCX127" s="457"/>
      <c r="SCY127" s="457"/>
      <c r="SCZ127" s="457"/>
      <c r="SDA127" s="457"/>
      <c r="SDB127" s="457"/>
      <c r="SDC127" s="457"/>
      <c r="SDD127" s="457"/>
      <c r="SDE127" s="457"/>
      <c r="SDF127" s="457"/>
      <c r="SDG127" s="457"/>
      <c r="SDH127" s="457"/>
      <c r="SDI127" s="457"/>
      <c r="SDJ127" s="457"/>
      <c r="SDK127" s="457"/>
      <c r="SDL127" s="457"/>
      <c r="SDM127" s="457"/>
      <c r="SDN127" s="457"/>
      <c r="SDO127" s="457"/>
      <c r="SDP127" s="457"/>
      <c r="SDQ127" s="457"/>
      <c r="SDR127" s="457"/>
      <c r="SDS127" s="457"/>
      <c r="SDT127" s="457"/>
      <c r="SDU127" s="457"/>
      <c r="SDV127" s="457"/>
      <c r="SDW127" s="457"/>
      <c r="SDX127" s="457"/>
      <c r="SDY127" s="457"/>
      <c r="SDZ127" s="457"/>
      <c r="SEA127" s="457"/>
      <c r="SEB127" s="457"/>
      <c r="SEC127" s="457"/>
      <c r="SED127" s="457"/>
      <c r="SEE127" s="457"/>
      <c r="SEF127" s="457"/>
      <c r="SEG127" s="457"/>
      <c r="SEH127" s="457"/>
      <c r="SEI127" s="457"/>
      <c r="SEJ127" s="457"/>
      <c r="SEK127" s="457"/>
      <c r="SEL127" s="457"/>
      <c r="SEM127" s="457"/>
      <c r="SEN127" s="457"/>
      <c r="SEO127" s="457"/>
      <c r="SEP127" s="457"/>
      <c r="SEQ127" s="457"/>
      <c r="SER127" s="457"/>
      <c r="SES127" s="457"/>
      <c r="SET127" s="457"/>
      <c r="SEU127" s="457"/>
      <c r="SEV127" s="457"/>
      <c r="SEW127" s="457"/>
      <c r="SEX127" s="457"/>
      <c r="SEY127" s="457"/>
      <c r="SEZ127" s="457"/>
      <c r="SFA127" s="457"/>
      <c r="SFB127" s="457"/>
      <c r="SFC127" s="457"/>
      <c r="SFD127" s="457"/>
      <c r="SFE127" s="457"/>
      <c r="SFF127" s="457"/>
      <c r="SFG127" s="457"/>
      <c r="SFH127" s="457"/>
      <c r="SFI127" s="457"/>
      <c r="SFJ127" s="457"/>
      <c r="SFK127" s="457"/>
      <c r="SFL127" s="457"/>
      <c r="SFM127" s="457"/>
      <c r="SFN127" s="457"/>
      <c r="SFO127" s="457"/>
      <c r="SFP127" s="457"/>
      <c r="SFQ127" s="457"/>
      <c r="SFR127" s="457"/>
      <c r="SFS127" s="457"/>
      <c r="SFT127" s="457"/>
      <c r="SFU127" s="457"/>
      <c r="SFV127" s="457"/>
      <c r="SFW127" s="457"/>
      <c r="SFX127" s="457"/>
      <c r="SFY127" s="457"/>
      <c r="SFZ127" s="457"/>
      <c r="SGA127" s="457"/>
      <c r="SGB127" s="457"/>
      <c r="SGC127" s="457"/>
      <c r="SGD127" s="457"/>
      <c r="SGE127" s="457"/>
      <c r="SGF127" s="457"/>
      <c r="SGG127" s="457"/>
      <c r="SGH127" s="457"/>
      <c r="SGI127" s="457"/>
      <c r="SGJ127" s="457"/>
      <c r="SGK127" s="457"/>
      <c r="SGL127" s="457"/>
      <c r="SGM127" s="457"/>
      <c r="SGN127" s="457"/>
      <c r="SGO127" s="457"/>
      <c r="SGP127" s="457"/>
      <c r="SGQ127" s="457"/>
      <c r="SGR127" s="457"/>
      <c r="SGS127" s="457"/>
      <c r="SGT127" s="457"/>
      <c r="SGU127" s="457"/>
      <c r="SGV127" s="457"/>
      <c r="SGW127" s="457"/>
      <c r="SGX127" s="457"/>
      <c r="SGY127" s="457"/>
      <c r="SGZ127" s="457"/>
      <c r="SHA127" s="457"/>
      <c r="SHB127" s="457"/>
      <c r="SHC127" s="457"/>
      <c r="SHD127" s="457"/>
      <c r="SHE127" s="457"/>
      <c r="SHF127" s="457"/>
      <c r="SHG127" s="457"/>
      <c r="SHH127" s="457"/>
      <c r="SHI127" s="457"/>
      <c r="SHJ127" s="457"/>
      <c r="SHK127" s="457"/>
      <c r="SHL127" s="457"/>
      <c r="SHM127" s="457"/>
      <c r="SHN127" s="457"/>
      <c r="SHO127" s="457"/>
      <c r="SHP127" s="457"/>
      <c r="SHQ127" s="457"/>
      <c r="SHR127" s="457"/>
      <c r="SHS127" s="457"/>
      <c r="SHT127" s="457"/>
      <c r="SHU127" s="457"/>
      <c r="SHV127" s="457"/>
      <c r="SHW127" s="457"/>
      <c r="SHX127" s="457"/>
      <c r="SHY127" s="457"/>
      <c r="SHZ127" s="457"/>
      <c r="SIA127" s="457"/>
      <c r="SIB127" s="457"/>
      <c r="SIC127" s="457"/>
      <c r="SID127" s="457"/>
      <c r="SIE127" s="457"/>
      <c r="SIF127" s="457"/>
      <c r="SIG127" s="457"/>
      <c r="SIH127" s="457"/>
      <c r="SII127" s="457"/>
      <c r="SIJ127" s="457"/>
      <c r="SIK127" s="457"/>
      <c r="SIL127" s="457"/>
      <c r="SIM127" s="457"/>
      <c r="SIN127" s="457"/>
      <c r="SIO127" s="457"/>
      <c r="SIP127" s="457"/>
      <c r="SIQ127" s="457"/>
      <c r="SIR127" s="457"/>
      <c r="SIS127" s="457"/>
      <c r="SIT127" s="457"/>
      <c r="SIU127" s="457"/>
      <c r="SIV127" s="457"/>
      <c r="SIW127" s="457"/>
      <c r="SIX127" s="457"/>
      <c r="SIY127" s="457"/>
      <c r="SIZ127" s="457"/>
      <c r="SJA127" s="457"/>
      <c r="SJB127" s="457"/>
      <c r="SJC127" s="457"/>
      <c r="SJD127" s="457"/>
      <c r="SJE127" s="457"/>
      <c r="SJF127" s="457"/>
      <c r="SJG127" s="457"/>
      <c r="SJH127" s="457"/>
      <c r="SJI127" s="457"/>
      <c r="SJJ127" s="457"/>
      <c r="SJK127" s="457"/>
      <c r="SJL127" s="457"/>
      <c r="SJM127" s="457"/>
      <c r="SJN127" s="457"/>
      <c r="SJO127" s="457"/>
      <c r="SJP127" s="457"/>
      <c r="SJQ127" s="457"/>
      <c r="SJR127" s="457"/>
      <c r="SJS127" s="457"/>
      <c r="SJT127" s="457"/>
      <c r="SJU127" s="457"/>
      <c r="SJV127" s="457"/>
      <c r="SJW127" s="457"/>
      <c r="SJX127" s="457"/>
      <c r="SJY127" s="457"/>
      <c r="SJZ127" s="457"/>
      <c r="SKA127" s="457"/>
      <c r="SKB127" s="457"/>
      <c r="SKC127" s="457"/>
      <c r="SKD127" s="457"/>
      <c r="SKE127" s="457"/>
      <c r="SKF127" s="457"/>
      <c r="SKG127" s="457"/>
      <c r="SKH127" s="457"/>
      <c r="SKI127" s="457"/>
      <c r="SKJ127" s="457"/>
      <c r="SKK127" s="457"/>
      <c r="SKL127" s="457"/>
      <c r="SKM127" s="457"/>
      <c r="SKN127" s="457"/>
      <c r="SKO127" s="457"/>
      <c r="SKP127" s="457"/>
      <c r="SKQ127" s="457"/>
      <c r="SKR127" s="457"/>
      <c r="SKS127" s="457"/>
      <c r="SKT127" s="457"/>
      <c r="SKU127" s="457"/>
      <c r="SKV127" s="457"/>
      <c r="SKW127" s="457"/>
      <c r="SKX127" s="457"/>
      <c r="SKY127" s="457"/>
      <c r="SKZ127" s="457"/>
      <c r="SLA127" s="457"/>
      <c r="SLB127" s="457"/>
      <c r="SLC127" s="457"/>
      <c r="SLD127" s="457"/>
      <c r="SLE127" s="457"/>
      <c r="SLF127" s="457"/>
      <c r="SLG127" s="457"/>
      <c r="SLH127" s="457"/>
      <c r="SLI127" s="457"/>
      <c r="SLJ127" s="457"/>
      <c r="SLK127" s="457"/>
      <c r="SLL127" s="457"/>
      <c r="SLM127" s="457"/>
      <c r="SLN127" s="457"/>
      <c r="SLO127" s="457"/>
      <c r="SLP127" s="457"/>
      <c r="SLQ127" s="457"/>
      <c r="SLR127" s="457"/>
      <c r="SLS127" s="457"/>
      <c r="SLT127" s="457"/>
      <c r="SLU127" s="457"/>
      <c r="SLV127" s="457"/>
      <c r="SLW127" s="457"/>
      <c r="SLX127" s="457"/>
      <c r="SLY127" s="457"/>
      <c r="SLZ127" s="457"/>
      <c r="SMA127" s="457"/>
      <c r="SMB127" s="457"/>
      <c r="SMC127" s="457"/>
      <c r="SMD127" s="457"/>
      <c r="SME127" s="457"/>
      <c r="SMF127" s="457"/>
      <c r="SMG127" s="457"/>
      <c r="SMH127" s="457"/>
      <c r="SMI127" s="457"/>
      <c r="SMJ127" s="457"/>
      <c r="SMK127" s="457"/>
      <c r="SML127" s="457"/>
      <c r="SMM127" s="457"/>
      <c r="SMN127" s="457"/>
      <c r="SMO127" s="457"/>
      <c r="SMP127" s="457"/>
      <c r="SMQ127" s="457"/>
      <c r="SMR127" s="457"/>
      <c r="SMS127" s="457"/>
      <c r="SMT127" s="457"/>
      <c r="SMU127" s="457"/>
      <c r="SMV127" s="457"/>
      <c r="SMW127" s="457"/>
      <c r="SMX127" s="457"/>
      <c r="SMY127" s="457"/>
      <c r="SMZ127" s="457"/>
      <c r="SNA127" s="457"/>
      <c r="SNB127" s="457"/>
      <c r="SNC127" s="457"/>
      <c r="SND127" s="457"/>
      <c r="SNE127" s="457"/>
      <c r="SNF127" s="457"/>
      <c r="SNG127" s="457"/>
      <c r="SNH127" s="457"/>
      <c r="SNI127" s="457"/>
      <c r="SNJ127" s="457"/>
      <c r="SNK127" s="457"/>
      <c r="SNL127" s="457"/>
      <c r="SNM127" s="457"/>
      <c r="SNN127" s="457"/>
      <c r="SNO127" s="457"/>
      <c r="SNP127" s="457"/>
      <c r="SNQ127" s="457"/>
      <c r="SNR127" s="457"/>
      <c r="SNS127" s="457"/>
      <c r="SNT127" s="457"/>
      <c r="SNU127" s="457"/>
      <c r="SNV127" s="457"/>
      <c r="SNW127" s="457"/>
      <c r="SNX127" s="457"/>
      <c r="SNY127" s="457"/>
      <c r="SNZ127" s="457"/>
      <c r="SOA127" s="457"/>
      <c r="SOB127" s="457"/>
      <c r="SOC127" s="457"/>
      <c r="SOD127" s="457"/>
      <c r="SOE127" s="457"/>
      <c r="SOF127" s="457"/>
      <c r="SOG127" s="457"/>
      <c r="SOH127" s="457"/>
      <c r="SOI127" s="457"/>
      <c r="SOJ127" s="457"/>
      <c r="SOK127" s="457"/>
      <c r="SOL127" s="457"/>
      <c r="SOM127" s="457"/>
      <c r="SON127" s="457"/>
      <c r="SOO127" s="457"/>
      <c r="SOP127" s="457"/>
      <c r="SOQ127" s="457"/>
      <c r="SOR127" s="457"/>
      <c r="SOS127" s="457"/>
      <c r="SOT127" s="457"/>
      <c r="SOU127" s="457"/>
      <c r="SOV127" s="457"/>
      <c r="SOW127" s="457"/>
      <c r="SOX127" s="457"/>
      <c r="SOY127" s="457"/>
      <c r="SOZ127" s="457"/>
      <c r="SPA127" s="457"/>
      <c r="SPB127" s="457"/>
      <c r="SPC127" s="457"/>
      <c r="SPD127" s="457"/>
      <c r="SPE127" s="457"/>
      <c r="SPF127" s="457"/>
      <c r="SPG127" s="457"/>
      <c r="SPH127" s="457"/>
      <c r="SPI127" s="457"/>
      <c r="SPJ127" s="457"/>
      <c r="SPK127" s="457"/>
      <c r="SPL127" s="457"/>
      <c r="SPM127" s="457"/>
      <c r="SPN127" s="457"/>
      <c r="SPO127" s="457"/>
      <c r="SPP127" s="457"/>
      <c r="SPQ127" s="457"/>
      <c r="SPR127" s="457"/>
      <c r="SPS127" s="457"/>
      <c r="SPT127" s="457"/>
      <c r="SPU127" s="457"/>
      <c r="SPV127" s="457"/>
      <c r="SPW127" s="457"/>
      <c r="SPX127" s="457"/>
      <c r="SPY127" s="457"/>
      <c r="SPZ127" s="457"/>
      <c r="SQA127" s="457"/>
      <c r="SQB127" s="457"/>
      <c r="SQC127" s="457"/>
      <c r="SQD127" s="457"/>
      <c r="SQE127" s="457"/>
      <c r="SQF127" s="457"/>
      <c r="SQG127" s="457"/>
      <c r="SQH127" s="457"/>
      <c r="SQI127" s="457"/>
      <c r="SQJ127" s="457"/>
      <c r="SQK127" s="457"/>
      <c r="SQL127" s="457"/>
      <c r="SQM127" s="457"/>
      <c r="SQN127" s="457"/>
      <c r="SQO127" s="457"/>
      <c r="SQP127" s="457"/>
      <c r="SQQ127" s="457"/>
      <c r="SQR127" s="457"/>
      <c r="SQS127" s="457"/>
      <c r="SQT127" s="457"/>
      <c r="SQU127" s="457"/>
      <c r="SQV127" s="457"/>
      <c r="SQW127" s="457"/>
      <c r="SQX127" s="457"/>
      <c r="SQY127" s="457"/>
      <c r="SQZ127" s="457"/>
      <c r="SRA127" s="457"/>
      <c r="SRB127" s="457"/>
      <c r="SRC127" s="457"/>
      <c r="SRD127" s="457"/>
      <c r="SRE127" s="457"/>
      <c r="SRF127" s="457"/>
      <c r="SRG127" s="457"/>
      <c r="SRH127" s="457"/>
      <c r="SRI127" s="457"/>
      <c r="SRJ127" s="457"/>
      <c r="SRK127" s="457"/>
      <c r="SRL127" s="457"/>
      <c r="SRM127" s="457"/>
      <c r="SRN127" s="457"/>
      <c r="SRO127" s="457"/>
      <c r="SRP127" s="457"/>
      <c r="SRQ127" s="457"/>
      <c r="SRR127" s="457"/>
      <c r="SRS127" s="457"/>
      <c r="SRT127" s="457"/>
      <c r="SRU127" s="457"/>
      <c r="SRV127" s="457"/>
      <c r="SRW127" s="457"/>
      <c r="SRX127" s="457"/>
      <c r="SRY127" s="457"/>
      <c r="SRZ127" s="457"/>
      <c r="SSA127" s="457"/>
      <c r="SSB127" s="457"/>
      <c r="SSC127" s="457"/>
      <c r="SSD127" s="457"/>
      <c r="SSE127" s="457"/>
      <c r="SSF127" s="457"/>
      <c r="SSG127" s="457"/>
      <c r="SSH127" s="457"/>
      <c r="SSI127" s="457"/>
      <c r="SSJ127" s="457"/>
      <c r="SSK127" s="457"/>
      <c r="SSL127" s="457"/>
      <c r="SSM127" s="457"/>
      <c r="SSN127" s="457"/>
      <c r="SSO127" s="457"/>
      <c r="SSP127" s="457"/>
      <c r="SSQ127" s="457"/>
      <c r="SSR127" s="457"/>
      <c r="SSS127" s="457"/>
      <c r="SST127" s="457"/>
      <c r="SSU127" s="457"/>
      <c r="SSV127" s="457"/>
      <c r="SSW127" s="457"/>
      <c r="SSX127" s="457"/>
      <c r="SSY127" s="457"/>
      <c r="SSZ127" s="457"/>
      <c r="STA127" s="457"/>
      <c r="STB127" s="457"/>
      <c r="STC127" s="457"/>
      <c r="STD127" s="457"/>
      <c r="STE127" s="457"/>
      <c r="STF127" s="457"/>
      <c r="STG127" s="457"/>
      <c r="STH127" s="457"/>
      <c r="STI127" s="457"/>
      <c r="STJ127" s="457"/>
      <c r="STK127" s="457"/>
      <c r="STL127" s="457"/>
      <c r="STM127" s="457"/>
      <c r="STN127" s="457"/>
      <c r="STO127" s="457"/>
      <c r="STP127" s="457"/>
      <c r="STQ127" s="457"/>
      <c r="STR127" s="457"/>
      <c r="STS127" s="457"/>
      <c r="STT127" s="457"/>
      <c r="STU127" s="457"/>
      <c r="STV127" s="457"/>
      <c r="STW127" s="457"/>
      <c r="STX127" s="457"/>
      <c r="STY127" s="457"/>
      <c r="STZ127" s="457"/>
      <c r="SUA127" s="457"/>
      <c r="SUB127" s="457"/>
      <c r="SUC127" s="457"/>
      <c r="SUD127" s="457"/>
      <c r="SUE127" s="457"/>
      <c r="SUF127" s="457"/>
      <c r="SUG127" s="457"/>
      <c r="SUH127" s="457"/>
      <c r="SUI127" s="457"/>
      <c r="SUJ127" s="457"/>
      <c r="SUK127" s="457"/>
      <c r="SUL127" s="457"/>
      <c r="SUM127" s="457"/>
      <c r="SUN127" s="457"/>
      <c r="SUO127" s="457"/>
      <c r="SUP127" s="457"/>
      <c r="SUQ127" s="457"/>
      <c r="SUR127" s="457"/>
      <c r="SUS127" s="457"/>
      <c r="SUT127" s="457"/>
      <c r="SUU127" s="457"/>
      <c r="SUV127" s="457"/>
      <c r="SUW127" s="457"/>
      <c r="SUX127" s="457"/>
      <c r="SUY127" s="457"/>
      <c r="SUZ127" s="457"/>
      <c r="SVA127" s="457"/>
      <c r="SVB127" s="457"/>
      <c r="SVC127" s="457"/>
      <c r="SVD127" s="457"/>
      <c r="SVE127" s="457"/>
      <c r="SVF127" s="457"/>
      <c r="SVG127" s="457"/>
      <c r="SVH127" s="457"/>
      <c r="SVI127" s="457"/>
      <c r="SVJ127" s="457"/>
      <c r="SVK127" s="457"/>
      <c r="SVL127" s="457"/>
      <c r="SVM127" s="457"/>
      <c r="SVN127" s="457"/>
      <c r="SVO127" s="457"/>
      <c r="SVP127" s="457"/>
      <c r="SVQ127" s="457"/>
      <c r="SVR127" s="457"/>
      <c r="SVS127" s="457"/>
      <c r="SVT127" s="457"/>
      <c r="SVU127" s="457"/>
      <c r="SVV127" s="457"/>
      <c r="SVW127" s="457"/>
      <c r="SVX127" s="457"/>
      <c r="SVY127" s="457"/>
      <c r="SVZ127" s="457"/>
      <c r="SWA127" s="457"/>
      <c r="SWB127" s="457"/>
      <c r="SWC127" s="457"/>
      <c r="SWD127" s="457"/>
      <c r="SWE127" s="457"/>
      <c r="SWF127" s="457"/>
      <c r="SWG127" s="457"/>
      <c r="SWH127" s="457"/>
      <c r="SWI127" s="457"/>
      <c r="SWJ127" s="457"/>
      <c r="SWK127" s="457"/>
      <c r="SWL127" s="457"/>
      <c r="SWM127" s="457"/>
      <c r="SWN127" s="457"/>
      <c r="SWO127" s="457"/>
      <c r="SWP127" s="457"/>
      <c r="SWQ127" s="457"/>
      <c r="SWR127" s="457"/>
      <c r="SWS127" s="457"/>
      <c r="SWT127" s="457"/>
      <c r="SWU127" s="457"/>
      <c r="SWV127" s="457"/>
      <c r="SWW127" s="457"/>
      <c r="SWX127" s="457"/>
      <c r="SWY127" s="457"/>
      <c r="SWZ127" s="457"/>
      <c r="SXA127" s="457"/>
      <c r="SXB127" s="457"/>
      <c r="SXC127" s="457"/>
      <c r="SXD127" s="457"/>
      <c r="SXE127" s="457"/>
      <c r="SXF127" s="457"/>
      <c r="SXG127" s="457"/>
      <c r="SXH127" s="457"/>
      <c r="SXI127" s="457"/>
      <c r="SXJ127" s="457"/>
      <c r="SXK127" s="457"/>
      <c r="SXL127" s="457"/>
      <c r="SXM127" s="457"/>
      <c r="SXN127" s="457"/>
      <c r="SXO127" s="457"/>
      <c r="SXP127" s="457"/>
      <c r="SXQ127" s="457"/>
      <c r="SXR127" s="457"/>
      <c r="SXS127" s="457"/>
      <c r="SXT127" s="457"/>
      <c r="SXU127" s="457"/>
      <c r="SXV127" s="457"/>
      <c r="SXW127" s="457"/>
      <c r="SXX127" s="457"/>
      <c r="SXY127" s="457"/>
      <c r="SXZ127" s="457"/>
      <c r="SYA127" s="457"/>
      <c r="SYB127" s="457"/>
      <c r="SYC127" s="457"/>
      <c r="SYD127" s="457"/>
      <c r="SYE127" s="457"/>
      <c r="SYF127" s="457"/>
      <c r="SYG127" s="457"/>
      <c r="SYH127" s="457"/>
      <c r="SYI127" s="457"/>
      <c r="SYJ127" s="457"/>
      <c r="SYK127" s="457"/>
      <c r="SYL127" s="457"/>
      <c r="SYM127" s="457"/>
      <c r="SYN127" s="457"/>
      <c r="SYO127" s="457"/>
      <c r="SYP127" s="457"/>
      <c r="SYQ127" s="457"/>
      <c r="SYR127" s="457"/>
      <c r="SYS127" s="457"/>
      <c r="SYT127" s="457"/>
      <c r="SYU127" s="457"/>
      <c r="SYV127" s="457"/>
      <c r="SYW127" s="457"/>
      <c r="SYX127" s="457"/>
      <c r="SYY127" s="457"/>
      <c r="SYZ127" s="457"/>
      <c r="SZA127" s="457"/>
      <c r="SZB127" s="457"/>
      <c r="SZC127" s="457"/>
      <c r="SZD127" s="457"/>
      <c r="SZE127" s="457"/>
      <c r="SZF127" s="457"/>
      <c r="SZG127" s="457"/>
      <c r="SZH127" s="457"/>
      <c r="SZI127" s="457"/>
      <c r="SZJ127" s="457"/>
      <c r="SZK127" s="457"/>
      <c r="SZL127" s="457"/>
      <c r="SZM127" s="457"/>
      <c r="SZN127" s="457"/>
      <c r="SZO127" s="457"/>
      <c r="SZP127" s="457"/>
      <c r="SZQ127" s="457"/>
      <c r="SZR127" s="457"/>
      <c r="SZS127" s="457"/>
      <c r="SZT127" s="457"/>
      <c r="SZU127" s="457"/>
      <c r="SZV127" s="457"/>
      <c r="SZW127" s="457"/>
      <c r="SZX127" s="457"/>
      <c r="SZY127" s="457"/>
      <c r="SZZ127" s="457"/>
      <c r="TAA127" s="457"/>
      <c r="TAB127" s="457"/>
      <c r="TAC127" s="457"/>
      <c r="TAD127" s="457"/>
      <c r="TAE127" s="457"/>
      <c r="TAF127" s="457"/>
      <c r="TAG127" s="457"/>
      <c r="TAH127" s="457"/>
      <c r="TAI127" s="457"/>
      <c r="TAJ127" s="457"/>
      <c r="TAK127" s="457"/>
      <c r="TAL127" s="457"/>
      <c r="TAM127" s="457"/>
      <c r="TAN127" s="457"/>
      <c r="TAO127" s="457"/>
      <c r="TAP127" s="457"/>
      <c r="TAQ127" s="457"/>
      <c r="TAR127" s="457"/>
      <c r="TAS127" s="457"/>
      <c r="TAT127" s="457"/>
      <c r="TAU127" s="457"/>
      <c r="TAV127" s="457"/>
      <c r="TAW127" s="457"/>
      <c r="TAX127" s="457"/>
      <c r="TAY127" s="457"/>
      <c r="TAZ127" s="457"/>
      <c r="TBA127" s="457"/>
      <c r="TBB127" s="457"/>
      <c r="TBC127" s="457"/>
      <c r="TBD127" s="457"/>
      <c r="TBE127" s="457"/>
      <c r="TBF127" s="457"/>
      <c r="TBG127" s="457"/>
      <c r="TBH127" s="457"/>
      <c r="TBI127" s="457"/>
      <c r="TBJ127" s="457"/>
      <c r="TBK127" s="457"/>
      <c r="TBL127" s="457"/>
      <c r="TBM127" s="457"/>
      <c r="TBN127" s="457"/>
      <c r="TBO127" s="457"/>
      <c r="TBP127" s="457"/>
      <c r="TBQ127" s="457"/>
      <c r="TBR127" s="457"/>
      <c r="TBS127" s="457"/>
      <c r="TBT127" s="457"/>
      <c r="TBU127" s="457"/>
      <c r="TBV127" s="457"/>
      <c r="TBW127" s="457"/>
      <c r="TBX127" s="457"/>
      <c r="TBY127" s="457"/>
      <c r="TBZ127" s="457"/>
      <c r="TCA127" s="457"/>
      <c r="TCB127" s="457"/>
      <c r="TCC127" s="457"/>
      <c r="TCD127" s="457"/>
      <c r="TCE127" s="457"/>
      <c r="TCF127" s="457"/>
      <c r="TCG127" s="457"/>
      <c r="TCH127" s="457"/>
      <c r="TCI127" s="457"/>
      <c r="TCJ127" s="457"/>
      <c r="TCK127" s="457"/>
      <c r="TCL127" s="457"/>
      <c r="TCM127" s="457"/>
      <c r="TCN127" s="457"/>
      <c r="TCO127" s="457"/>
      <c r="TCP127" s="457"/>
      <c r="TCQ127" s="457"/>
      <c r="TCR127" s="457"/>
      <c r="TCS127" s="457"/>
      <c r="TCT127" s="457"/>
      <c r="TCU127" s="457"/>
      <c r="TCV127" s="457"/>
      <c r="TCW127" s="457"/>
      <c r="TCX127" s="457"/>
      <c r="TCY127" s="457"/>
      <c r="TCZ127" s="457"/>
      <c r="TDA127" s="457"/>
      <c r="TDB127" s="457"/>
      <c r="TDC127" s="457"/>
      <c r="TDD127" s="457"/>
      <c r="TDE127" s="457"/>
      <c r="TDF127" s="457"/>
      <c r="TDG127" s="457"/>
      <c r="TDH127" s="457"/>
      <c r="TDI127" s="457"/>
      <c r="TDJ127" s="457"/>
      <c r="TDK127" s="457"/>
      <c r="TDL127" s="457"/>
      <c r="TDM127" s="457"/>
      <c r="TDN127" s="457"/>
      <c r="TDO127" s="457"/>
      <c r="TDP127" s="457"/>
      <c r="TDQ127" s="457"/>
      <c r="TDR127" s="457"/>
      <c r="TDS127" s="457"/>
      <c r="TDT127" s="457"/>
      <c r="TDU127" s="457"/>
      <c r="TDV127" s="457"/>
      <c r="TDW127" s="457"/>
      <c r="TDX127" s="457"/>
      <c r="TDY127" s="457"/>
      <c r="TDZ127" s="457"/>
      <c r="TEA127" s="457"/>
      <c r="TEB127" s="457"/>
      <c r="TEC127" s="457"/>
      <c r="TED127" s="457"/>
      <c r="TEE127" s="457"/>
      <c r="TEF127" s="457"/>
      <c r="TEG127" s="457"/>
      <c r="TEH127" s="457"/>
      <c r="TEI127" s="457"/>
      <c r="TEJ127" s="457"/>
      <c r="TEK127" s="457"/>
      <c r="TEL127" s="457"/>
      <c r="TEM127" s="457"/>
      <c r="TEN127" s="457"/>
      <c r="TEO127" s="457"/>
      <c r="TEP127" s="457"/>
      <c r="TEQ127" s="457"/>
      <c r="TER127" s="457"/>
      <c r="TES127" s="457"/>
      <c r="TET127" s="457"/>
      <c r="TEU127" s="457"/>
      <c r="TEV127" s="457"/>
      <c r="TEW127" s="457"/>
      <c r="TEX127" s="457"/>
      <c r="TEY127" s="457"/>
      <c r="TEZ127" s="457"/>
      <c r="TFA127" s="457"/>
      <c r="TFB127" s="457"/>
      <c r="TFC127" s="457"/>
      <c r="TFD127" s="457"/>
      <c r="TFE127" s="457"/>
      <c r="TFF127" s="457"/>
      <c r="TFG127" s="457"/>
      <c r="TFH127" s="457"/>
      <c r="TFI127" s="457"/>
      <c r="TFJ127" s="457"/>
      <c r="TFK127" s="457"/>
      <c r="TFL127" s="457"/>
      <c r="TFM127" s="457"/>
      <c r="TFN127" s="457"/>
      <c r="TFO127" s="457"/>
      <c r="TFP127" s="457"/>
      <c r="TFQ127" s="457"/>
      <c r="TFR127" s="457"/>
      <c r="TFS127" s="457"/>
      <c r="TFT127" s="457"/>
      <c r="TFU127" s="457"/>
      <c r="TFV127" s="457"/>
      <c r="TFW127" s="457"/>
      <c r="TFX127" s="457"/>
      <c r="TFY127" s="457"/>
      <c r="TFZ127" s="457"/>
      <c r="TGA127" s="457"/>
      <c r="TGB127" s="457"/>
      <c r="TGC127" s="457"/>
      <c r="TGD127" s="457"/>
      <c r="TGE127" s="457"/>
      <c r="TGF127" s="457"/>
      <c r="TGG127" s="457"/>
      <c r="TGH127" s="457"/>
      <c r="TGI127" s="457"/>
      <c r="TGJ127" s="457"/>
      <c r="TGK127" s="457"/>
      <c r="TGL127" s="457"/>
      <c r="TGM127" s="457"/>
      <c r="TGN127" s="457"/>
      <c r="TGO127" s="457"/>
      <c r="TGP127" s="457"/>
      <c r="TGQ127" s="457"/>
      <c r="TGR127" s="457"/>
      <c r="TGS127" s="457"/>
      <c r="TGT127" s="457"/>
      <c r="TGU127" s="457"/>
      <c r="TGV127" s="457"/>
      <c r="TGW127" s="457"/>
      <c r="TGX127" s="457"/>
      <c r="TGY127" s="457"/>
      <c r="TGZ127" s="457"/>
      <c r="THA127" s="457"/>
      <c r="THB127" s="457"/>
      <c r="THC127" s="457"/>
      <c r="THD127" s="457"/>
      <c r="THE127" s="457"/>
      <c r="THF127" s="457"/>
      <c r="THG127" s="457"/>
      <c r="THH127" s="457"/>
      <c r="THI127" s="457"/>
      <c r="THJ127" s="457"/>
      <c r="THK127" s="457"/>
      <c r="THL127" s="457"/>
      <c r="THM127" s="457"/>
      <c r="THN127" s="457"/>
      <c r="THO127" s="457"/>
      <c r="THP127" s="457"/>
      <c r="THQ127" s="457"/>
      <c r="THR127" s="457"/>
      <c r="THS127" s="457"/>
      <c r="THT127" s="457"/>
      <c r="THU127" s="457"/>
      <c r="THV127" s="457"/>
      <c r="THW127" s="457"/>
      <c r="THX127" s="457"/>
      <c r="THY127" s="457"/>
      <c r="THZ127" s="457"/>
      <c r="TIA127" s="457"/>
      <c r="TIB127" s="457"/>
      <c r="TIC127" s="457"/>
      <c r="TID127" s="457"/>
      <c r="TIE127" s="457"/>
      <c r="TIF127" s="457"/>
      <c r="TIG127" s="457"/>
      <c r="TIH127" s="457"/>
      <c r="TII127" s="457"/>
      <c r="TIJ127" s="457"/>
      <c r="TIK127" s="457"/>
      <c r="TIL127" s="457"/>
      <c r="TIM127" s="457"/>
      <c r="TIN127" s="457"/>
      <c r="TIO127" s="457"/>
      <c r="TIP127" s="457"/>
      <c r="TIQ127" s="457"/>
      <c r="TIR127" s="457"/>
      <c r="TIS127" s="457"/>
      <c r="TIT127" s="457"/>
      <c r="TIU127" s="457"/>
      <c r="TIV127" s="457"/>
      <c r="TIW127" s="457"/>
      <c r="TIX127" s="457"/>
      <c r="TIY127" s="457"/>
      <c r="TIZ127" s="457"/>
      <c r="TJA127" s="457"/>
      <c r="TJB127" s="457"/>
      <c r="TJC127" s="457"/>
      <c r="TJD127" s="457"/>
      <c r="TJE127" s="457"/>
      <c r="TJF127" s="457"/>
      <c r="TJG127" s="457"/>
      <c r="TJH127" s="457"/>
      <c r="TJI127" s="457"/>
      <c r="TJJ127" s="457"/>
      <c r="TJK127" s="457"/>
      <c r="TJL127" s="457"/>
      <c r="TJM127" s="457"/>
      <c r="TJN127" s="457"/>
      <c r="TJO127" s="457"/>
      <c r="TJP127" s="457"/>
      <c r="TJQ127" s="457"/>
      <c r="TJR127" s="457"/>
      <c r="TJS127" s="457"/>
      <c r="TJT127" s="457"/>
      <c r="TJU127" s="457"/>
      <c r="TJV127" s="457"/>
      <c r="TJW127" s="457"/>
      <c r="TJX127" s="457"/>
      <c r="TJY127" s="457"/>
      <c r="TJZ127" s="457"/>
      <c r="TKA127" s="457"/>
      <c r="TKB127" s="457"/>
      <c r="TKC127" s="457"/>
      <c r="TKD127" s="457"/>
      <c r="TKE127" s="457"/>
      <c r="TKF127" s="457"/>
      <c r="TKG127" s="457"/>
      <c r="TKH127" s="457"/>
      <c r="TKI127" s="457"/>
      <c r="TKJ127" s="457"/>
      <c r="TKK127" s="457"/>
      <c r="TKL127" s="457"/>
      <c r="TKM127" s="457"/>
      <c r="TKN127" s="457"/>
      <c r="TKO127" s="457"/>
      <c r="TKP127" s="457"/>
      <c r="TKQ127" s="457"/>
      <c r="TKR127" s="457"/>
      <c r="TKS127" s="457"/>
      <c r="TKT127" s="457"/>
      <c r="TKU127" s="457"/>
      <c r="TKV127" s="457"/>
      <c r="TKW127" s="457"/>
      <c r="TKX127" s="457"/>
      <c r="TKY127" s="457"/>
      <c r="TKZ127" s="457"/>
      <c r="TLA127" s="457"/>
      <c r="TLB127" s="457"/>
      <c r="TLC127" s="457"/>
      <c r="TLD127" s="457"/>
      <c r="TLE127" s="457"/>
      <c r="TLF127" s="457"/>
      <c r="TLG127" s="457"/>
      <c r="TLH127" s="457"/>
      <c r="TLI127" s="457"/>
      <c r="TLJ127" s="457"/>
      <c r="TLK127" s="457"/>
      <c r="TLL127" s="457"/>
      <c r="TLM127" s="457"/>
      <c r="TLN127" s="457"/>
      <c r="TLO127" s="457"/>
      <c r="TLP127" s="457"/>
      <c r="TLQ127" s="457"/>
      <c r="TLR127" s="457"/>
      <c r="TLS127" s="457"/>
      <c r="TLT127" s="457"/>
      <c r="TLU127" s="457"/>
      <c r="TLV127" s="457"/>
      <c r="TLW127" s="457"/>
      <c r="TLX127" s="457"/>
      <c r="TLY127" s="457"/>
      <c r="TLZ127" s="457"/>
      <c r="TMA127" s="457"/>
      <c r="TMB127" s="457"/>
      <c r="TMC127" s="457"/>
      <c r="TMD127" s="457"/>
      <c r="TME127" s="457"/>
      <c r="TMF127" s="457"/>
      <c r="TMG127" s="457"/>
      <c r="TMH127" s="457"/>
      <c r="TMI127" s="457"/>
      <c r="TMJ127" s="457"/>
      <c r="TMK127" s="457"/>
      <c r="TML127" s="457"/>
      <c r="TMM127" s="457"/>
      <c r="TMN127" s="457"/>
      <c r="TMO127" s="457"/>
      <c r="TMP127" s="457"/>
      <c r="TMQ127" s="457"/>
      <c r="TMR127" s="457"/>
      <c r="TMS127" s="457"/>
      <c r="TMT127" s="457"/>
      <c r="TMU127" s="457"/>
      <c r="TMV127" s="457"/>
      <c r="TMW127" s="457"/>
      <c r="TMX127" s="457"/>
      <c r="TMY127" s="457"/>
      <c r="TMZ127" s="457"/>
      <c r="TNA127" s="457"/>
      <c r="TNB127" s="457"/>
      <c r="TNC127" s="457"/>
      <c r="TND127" s="457"/>
      <c r="TNE127" s="457"/>
      <c r="TNF127" s="457"/>
      <c r="TNG127" s="457"/>
      <c r="TNH127" s="457"/>
      <c r="TNI127" s="457"/>
      <c r="TNJ127" s="457"/>
      <c r="TNK127" s="457"/>
      <c r="TNL127" s="457"/>
      <c r="TNM127" s="457"/>
      <c r="TNN127" s="457"/>
      <c r="TNO127" s="457"/>
      <c r="TNP127" s="457"/>
      <c r="TNQ127" s="457"/>
      <c r="TNR127" s="457"/>
      <c r="TNS127" s="457"/>
      <c r="TNT127" s="457"/>
      <c r="TNU127" s="457"/>
      <c r="TNV127" s="457"/>
      <c r="TNW127" s="457"/>
      <c r="TNX127" s="457"/>
      <c r="TNY127" s="457"/>
      <c r="TNZ127" s="457"/>
      <c r="TOA127" s="457"/>
      <c r="TOB127" s="457"/>
      <c r="TOC127" s="457"/>
      <c r="TOD127" s="457"/>
      <c r="TOE127" s="457"/>
      <c r="TOF127" s="457"/>
      <c r="TOG127" s="457"/>
      <c r="TOH127" s="457"/>
      <c r="TOI127" s="457"/>
      <c r="TOJ127" s="457"/>
      <c r="TOK127" s="457"/>
      <c r="TOL127" s="457"/>
      <c r="TOM127" s="457"/>
      <c r="TON127" s="457"/>
      <c r="TOO127" s="457"/>
      <c r="TOP127" s="457"/>
      <c r="TOQ127" s="457"/>
      <c r="TOR127" s="457"/>
      <c r="TOS127" s="457"/>
      <c r="TOT127" s="457"/>
      <c r="TOU127" s="457"/>
      <c r="TOV127" s="457"/>
      <c r="TOW127" s="457"/>
      <c r="TOX127" s="457"/>
      <c r="TOY127" s="457"/>
      <c r="TOZ127" s="457"/>
      <c r="TPA127" s="457"/>
      <c r="TPB127" s="457"/>
      <c r="TPC127" s="457"/>
      <c r="TPD127" s="457"/>
      <c r="TPE127" s="457"/>
      <c r="TPF127" s="457"/>
      <c r="TPG127" s="457"/>
      <c r="TPH127" s="457"/>
      <c r="TPI127" s="457"/>
      <c r="TPJ127" s="457"/>
      <c r="TPK127" s="457"/>
      <c r="TPL127" s="457"/>
      <c r="TPM127" s="457"/>
      <c r="TPN127" s="457"/>
      <c r="TPO127" s="457"/>
      <c r="TPP127" s="457"/>
      <c r="TPQ127" s="457"/>
      <c r="TPR127" s="457"/>
      <c r="TPS127" s="457"/>
      <c r="TPT127" s="457"/>
      <c r="TPU127" s="457"/>
      <c r="TPV127" s="457"/>
      <c r="TPW127" s="457"/>
      <c r="TPX127" s="457"/>
      <c r="TPY127" s="457"/>
      <c r="TPZ127" s="457"/>
      <c r="TQA127" s="457"/>
      <c r="TQB127" s="457"/>
      <c r="TQC127" s="457"/>
      <c r="TQD127" s="457"/>
      <c r="TQE127" s="457"/>
      <c r="TQF127" s="457"/>
      <c r="TQG127" s="457"/>
      <c r="TQH127" s="457"/>
      <c r="TQI127" s="457"/>
      <c r="TQJ127" s="457"/>
      <c r="TQK127" s="457"/>
      <c r="TQL127" s="457"/>
      <c r="TQM127" s="457"/>
      <c r="TQN127" s="457"/>
      <c r="TQO127" s="457"/>
      <c r="TQP127" s="457"/>
      <c r="TQQ127" s="457"/>
      <c r="TQR127" s="457"/>
      <c r="TQS127" s="457"/>
      <c r="TQT127" s="457"/>
      <c r="TQU127" s="457"/>
      <c r="TQV127" s="457"/>
      <c r="TQW127" s="457"/>
      <c r="TQX127" s="457"/>
      <c r="TQY127" s="457"/>
      <c r="TQZ127" s="457"/>
      <c r="TRA127" s="457"/>
      <c r="TRB127" s="457"/>
      <c r="TRC127" s="457"/>
      <c r="TRD127" s="457"/>
      <c r="TRE127" s="457"/>
      <c r="TRF127" s="457"/>
      <c r="TRG127" s="457"/>
      <c r="TRH127" s="457"/>
      <c r="TRI127" s="457"/>
      <c r="TRJ127" s="457"/>
      <c r="TRK127" s="457"/>
      <c r="TRL127" s="457"/>
      <c r="TRM127" s="457"/>
      <c r="TRN127" s="457"/>
      <c r="TRO127" s="457"/>
      <c r="TRP127" s="457"/>
      <c r="TRQ127" s="457"/>
      <c r="TRR127" s="457"/>
      <c r="TRS127" s="457"/>
      <c r="TRT127" s="457"/>
      <c r="TRU127" s="457"/>
      <c r="TRV127" s="457"/>
      <c r="TRW127" s="457"/>
      <c r="TRX127" s="457"/>
      <c r="TRY127" s="457"/>
      <c r="TRZ127" s="457"/>
      <c r="TSA127" s="457"/>
      <c r="TSB127" s="457"/>
      <c r="TSC127" s="457"/>
      <c r="TSD127" s="457"/>
      <c r="TSE127" s="457"/>
      <c r="TSF127" s="457"/>
      <c r="TSG127" s="457"/>
      <c r="TSH127" s="457"/>
      <c r="TSI127" s="457"/>
      <c r="TSJ127" s="457"/>
      <c r="TSK127" s="457"/>
      <c r="TSL127" s="457"/>
      <c r="TSM127" s="457"/>
      <c r="TSN127" s="457"/>
      <c r="TSO127" s="457"/>
      <c r="TSP127" s="457"/>
      <c r="TSQ127" s="457"/>
      <c r="TSR127" s="457"/>
      <c r="TSS127" s="457"/>
      <c r="TST127" s="457"/>
      <c r="TSU127" s="457"/>
      <c r="TSV127" s="457"/>
      <c r="TSW127" s="457"/>
      <c r="TSX127" s="457"/>
      <c r="TSY127" s="457"/>
      <c r="TSZ127" s="457"/>
      <c r="TTA127" s="457"/>
      <c r="TTB127" s="457"/>
      <c r="TTC127" s="457"/>
      <c r="TTD127" s="457"/>
      <c r="TTE127" s="457"/>
      <c r="TTF127" s="457"/>
      <c r="TTG127" s="457"/>
      <c r="TTH127" s="457"/>
      <c r="TTI127" s="457"/>
      <c r="TTJ127" s="457"/>
      <c r="TTK127" s="457"/>
      <c r="TTL127" s="457"/>
      <c r="TTM127" s="457"/>
      <c r="TTN127" s="457"/>
      <c r="TTO127" s="457"/>
      <c r="TTP127" s="457"/>
      <c r="TTQ127" s="457"/>
      <c r="TTR127" s="457"/>
      <c r="TTS127" s="457"/>
      <c r="TTT127" s="457"/>
      <c r="TTU127" s="457"/>
      <c r="TTV127" s="457"/>
      <c r="TTW127" s="457"/>
      <c r="TTX127" s="457"/>
      <c r="TTY127" s="457"/>
      <c r="TTZ127" s="457"/>
      <c r="TUA127" s="457"/>
      <c r="TUB127" s="457"/>
      <c r="TUC127" s="457"/>
      <c r="TUD127" s="457"/>
      <c r="TUE127" s="457"/>
      <c r="TUF127" s="457"/>
      <c r="TUG127" s="457"/>
      <c r="TUH127" s="457"/>
      <c r="TUI127" s="457"/>
      <c r="TUJ127" s="457"/>
      <c r="TUK127" s="457"/>
      <c r="TUL127" s="457"/>
      <c r="TUM127" s="457"/>
      <c r="TUN127" s="457"/>
      <c r="TUO127" s="457"/>
      <c r="TUP127" s="457"/>
      <c r="TUQ127" s="457"/>
      <c r="TUR127" s="457"/>
      <c r="TUS127" s="457"/>
      <c r="TUT127" s="457"/>
      <c r="TUU127" s="457"/>
      <c r="TUV127" s="457"/>
      <c r="TUW127" s="457"/>
      <c r="TUX127" s="457"/>
      <c r="TUY127" s="457"/>
      <c r="TUZ127" s="457"/>
      <c r="TVA127" s="457"/>
      <c r="TVB127" s="457"/>
      <c r="TVC127" s="457"/>
      <c r="TVD127" s="457"/>
      <c r="TVE127" s="457"/>
      <c r="TVF127" s="457"/>
      <c r="TVG127" s="457"/>
      <c r="TVH127" s="457"/>
      <c r="TVI127" s="457"/>
      <c r="TVJ127" s="457"/>
      <c r="TVK127" s="457"/>
      <c r="TVL127" s="457"/>
      <c r="TVM127" s="457"/>
      <c r="TVN127" s="457"/>
      <c r="TVO127" s="457"/>
      <c r="TVP127" s="457"/>
      <c r="TVQ127" s="457"/>
      <c r="TVR127" s="457"/>
      <c r="TVS127" s="457"/>
      <c r="TVT127" s="457"/>
      <c r="TVU127" s="457"/>
      <c r="TVV127" s="457"/>
      <c r="TVW127" s="457"/>
      <c r="TVX127" s="457"/>
      <c r="TVY127" s="457"/>
      <c r="TVZ127" s="457"/>
      <c r="TWA127" s="457"/>
      <c r="TWB127" s="457"/>
      <c r="TWC127" s="457"/>
      <c r="TWD127" s="457"/>
      <c r="TWE127" s="457"/>
      <c r="TWF127" s="457"/>
      <c r="TWG127" s="457"/>
      <c r="TWH127" s="457"/>
      <c r="TWI127" s="457"/>
      <c r="TWJ127" s="457"/>
      <c r="TWK127" s="457"/>
      <c r="TWL127" s="457"/>
      <c r="TWM127" s="457"/>
      <c r="TWN127" s="457"/>
      <c r="TWO127" s="457"/>
      <c r="TWP127" s="457"/>
      <c r="TWQ127" s="457"/>
      <c r="TWR127" s="457"/>
      <c r="TWS127" s="457"/>
      <c r="TWT127" s="457"/>
      <c r="TWU127" s="457"/>
      <c r="TWV127" s="457"/>
      <c r="TWW127" s="457"/>
      <c r="TWX127" s="457"/>
      <c r="TWY127" s="457"/>
      <c r="TWZ127" s="457"/>
      <c r="TXA127" s="457"/>
      <c r="TXB127" s="457"/>
      <c r="TXC127" s="457"/>
      <c r="TXD127" s="457"/>
      <c r="TXE127" s="457"/>
      <c r="TXF127" s="457"/>
      <c r="TXG127" s="457"/>
      <c r="TXH127" s="457"/>
      <c r="TXI127" s="457"/>
      <c r="TXJ127" s="457"/>
      <c r="TXK127" s="457"/>
      <c r="TXL127" s="457"/>
      <c r="TXM127" s="457"/>
      <c r="TXN127" s="457"/>
      <c r="TXO127" s="457"/>
      <c r="TXP127" s="457"/>
      <c r="TXQ127" s="457"/>
      <c r="TXR127" s="457"/>
      <c r="TXS127" s="457"/>
      <c r="TXT127" s="457"/>
      <c r="TXU127" s="457"/>
      <c r="TXV127" s="457"/>
      <c r="TXW127" s="457"/>
      <c r="TXX127" s="457"/>
      <c r="TXY127" s="457"/>
      <c r="TXZ127" s="457"/>
      <c r="TYA127" s="457"/>
      <c r="TYB127" s="457"/>
      <c r="TYC127" s="457"/>
      <c r="TYD127" s="457"/>
      <c r="TYE127" s="457"/>
      <c r="TYF127" s="457"/>
      <c r="TYG127" s="457"/>
      <c r="TYH127" s="457"/>
      <c r="TYI127" s="457"/>
      <c r="TYJ127" s="457"/>
      <c r="TYK127" s="457"/>
      <c r="TYL127" s="457"/>
      <c r="TYM127" s="457"/>
      <c r="TYN127" s="457"/>
      <c r="TYO127" s="457"/>
      <c r="TYP127" s="457"/>
      <c r="TYQ127" s="457"/>
      <c r="TYR127" s="457"/>
      <c r="TYS127" s="457"/>
      <c r="TYT127" s="457"/>
      <c r="TYU127" s="457"/>
      <c r="TYV127" s="457"/>
      <c r="TYW127" s="457"/>
      <c r="TYX127" s="457"/>
      <c r="TYY127" s="457"/>
      <c r="TYZ127" s="457"/>
      <c r="TZA127" s="457"/>
      <c r="TZB127" s="457"/>
      <c r="TZC127" s="457"/>
      <c r="TZD127" s="457"/>
      <c r="TZE127" s="457"/>
      <c r="TZF127" s="457"/>
      <c r="TZG127" s="457"/>
      <c r="TZH127" s="457"/>
      <c r="TZI127" s="457"/>
      <c r="TZJ127" s="457"/>
      <c r="TZK127" s="457"/>
      <c r="TZL127" s="457"/>
      <c r="TZM127" s="457"/>
      <c r="TZN127" s="457"/>
      <c r="TZO127" s="457"/>
      <c r="TZP127" s="457"/>
      <c r="TZQ127" s="457"/>
      <c r="TZR127" s="457"/>
      <c r="TZS127" s="457"/>
      <c r="TZT127" s="457"/>
      <c r="TZU127" s="457"/>
      <c r="TZV127" s="457"/>
      <c r="TZW127" s="457"/>
      <c r="TZX127" s="457"/>
      <c r="TZY127" s="457"/>
      <c r="TZZ127" s="457"/>
      <c r="UAA127" s="457"/>
      <c r="UAB127" s="457"/>
      <c r="UAC127" s="457"/>
      <c r="UAD127" s="457"/>
      <c r="UAE127" s="457"/>
      <c r="UAF127" s="457"/>
      <c r="UAG127" s="457"/>
      <c r="UAH127" s="457"/>
      <c r="UAI127" s="457"/>
      <c r="UAJ127" s="457"/>
      <c r="UAK127" s="457"/>
      <c r="UAL127" s="457"/>
      <c r="UAM127" s="457"/>
      <c r="UAN127" s="457"/>
      <c r="UAO127" s="457"/>
      <c r="UAP127" s="457"/>
      <c r="UAQ127" s="457"/>
      <c r="UAR127" s="457"/>
      <c r="UAS127" s="457"/>
      <c r="UAT127" s="457"/>
      <c r="UAU127" s="457"/>
      <c r="UAV127" s="457"/>
      <c r="UAW127" s="457"/>
      <c r="UAX127" s="457"/>
      <c r="UAY127" s="457"/>
      <c r="UAZ127" s="457"/>
      <c r="UBA127" s="457"/>
      <c r="UBB127" s="457"/>
      <c r="UBC127" s="457"/>
      <c r="UBD127" s="457"/>
      <c r="UBE127" s="457"/>
      <c r="UBF127" s="457"/>
      <c r="UBG127" s="457"/>
      <c r="UBH127" s="457"/>
      <c r="UBI127" s="457"/>
      <c r="UBJ127" s="457"/>
      <c r="UBK127" s="457"/>
      <c r="UBL127" s="457"/>
      <c r="UBM127" s="457"/>
      <c r="UBN127" s="457"/>
      <c r="UBO127" s="457"/>
      <c r="UBP127" s="457"/>
      <c r="UBQ127" s="457"/>
      <c r="UBR127" s="457"/>
      <c r="UBS127" s="457"/>
      <c r="UBT127" s="457"/>
      <c r="UBU127" s="457"/>
      <c r="UBV127" s="457"/>
      <c r="UBW127" s="457"/>
      <c r="UBX127" s="457"/>
      <c r="UBY127" s="457"/>
      <c r="UBZ127" s="457"/>
      <c r="UCA127" s="457"/>
      <c r="UCB127" s="457"/>
      <c r="UCC127" s="457"/>
      <c r="UCD127" s="457"/>
      <c r="UCE127" s="457"/>
      <c r="UCF127" s="457"/>
      <c r="UCG127" s="457"/>
      <c r="UCH127" s="457"/>
      <c r="UCI127" s="457"/>
      <c r="UCJ127" s="457"/>
      <c r="UCK127" s="457"/>
      <c r="UCL127" s="457"/>
      <c r="UCM127" s="457"/>
      <c r="UCN127" s="457"/>
      <c r="UCO127" s="457"/>
      <c r="UCP127" s="457"/>
      <c r="UCQ127" s="457"/>
      <c r="UCR127" s="457"/>
      <c r="UCS127" s="457"/>
      <c r="UCT127" s="457"/>
      <c r="UCU127" s="457"/>
      <c r="UCV127" s="457"/>
      <c r="UCW127" s="457"/>
      <c r="UCX127" s="457"/>
      <c r="UCY127" s="457"/>
      <c r="UCZ127" s="457"/>
      <c r="UDA127" s="457"/>
      <c r="UDB127" s="457"/>
      <c r="UDC127" s="457"/>
      <c r="UDD127" s="457"/>
      <c r="UDE127" s="457"/>
      <c r="UDF127" s="457"/>
      <c r="UDG127" s="457"/>
      <c r="UDH127" s="457"/>
      <c r="UDI127" s="457"/>
      <c r="UDJ127" s="457"/>
      <c r="UDK127" s="457"/>
      <c r="UDL127" s="457"/>
      <c r="UDM127" s="457"/>
      <c r="UDN127" s="457"/>
      <c r="UDO127" s="457"/>
      <c r="UDP127" s="457"/>
      <c r="UDQ127" s="457"/>
      <c r="UDR127" s="457"/>
      <c r="UDS127" s="457"/>
      <c r="UDT127" s="457"/>
      <c r="UDU127" s="457"/>
      <c r="UDV127" s="457"/>
      <c r="UDW127" s="457"/>
      <c r="UDX127" s="457"/>
      <c r="UDY127" s="457"/>
      <c r="UDZ127" s="457"/>
      <c r="UEA127" s="457"/>
      <c r="UEB127" s="457"/>
      <c r="UEC127" s="457"/>
      <c r="UED127" s="457"/>
      <c r="UEE127" s="457"/>
      <c r="UEF127" s="457"/>
      <c r="UEG127" s="457"/>
      <c r="UEH127" s="457"/>
      <c r="UEI127" s="457"/>
      <c r="UEJ127" s="457"/>
      <c r="UEK127" s="457"/>
      <c r="UEL127" s="457"/>
      <c r="UEM127" s="457"/>
      <c r="UEN127" s="457"/>
      <c r="UEO127" s="457"/>
      <c r="UEP127" s="457"/>
      <c r="UEQ127" s="457"/>
      <c r="UER127" s="457"/>
      <c r="UES127" s="457"/>
      <c r="UET127" s="457"/>
      <c r="UEU127" s="457"/>
      <c r="UEV127" s="457"/>
      <c r="UEW127" s="457"/>
      <c r="UEX127" s="457"/>
      <c r="UEY127" s="457"/>
      <c r="UEZ127" s="457"/>
      <c r="UFA127" s="457"/>
      <c r="UFB127" s="457"/>
      <c r="UFC127" s="457"/>
      <c r="UFD127" s="457"/>
      <c r="UFE127" s="457"/>
      <c r="UFF127" s="457"/>
      <c r="UFG127" s="457"/>
      <c r="UFH127" s="457"/>
      <c r="UFI127" s="457"/>
      <c r="UFJ127" s="457"/>
      <c r="UFK127" s="457"/>
      <c r="UFL127" s="457"/>
      <c r="UFM127" s="457"/>
      <c r="UFN127" s="457"/>
      <c r="UFO127" s="457"/>
      <c r="UFP127" s="457"/>
      <c r="UFQ127" s="457"/>
      <c r="UFR127" s="457"/>
      <c r="UFS127" s="457"/>
      <c r="UFT127" s="457"/>
      <c r="UFU127" s="457"/>
      <c r="UFV127" s="457"/>
      <c r="UFW127" s="457"/>
      <c r="UFX127" s="457"/>
      <c r="UFY127" s="457"/>
      <c r="UFZ127" s="457"/>
      <c r="UGA127" s="457"/>
      <c r="UGB127" s="457"/>
      <c r="UGC127" s="457"/>
      <c r="UGD127" s="457"/>
      <c r="UGE127" s="457"/>
      <c r="UGF127" s="457"/>
      <c r="UGG127" s="457"/>
      <c r="UGH127" s="457"/>
      <c r="UGI127" s="457"/>
      <c r="UGJ127" s="457"/>
      <c r="UGK127" s="457"/>
      <c r="UGL127" s="457"/>
      <c r="UGM127" s="457"/>
      <c r="UGN127" s="457"/>
      <c r="UGO127" s="457"/>
      <c r="UGP127" s="457"/>
      <c r="UGQ127" s="457"/>
      <c r="UGR127" s="457"/>
      <c r="UGS127" s="457"/>
      <c r="UGT127" s="457"/>
      <c r="UGU127" s="457"/>
      <c r="UGV127" s="457"/>
      <c r="UGW127" s="457"/>
      <c r="UGX127" s="457"/>
      <c r="UGY127" s="457"/>
      <c r="UGZ127" s="457"/>
      <c r="UHA127" s="457"/>
      <c r="UHB127" s="457"/>
      <c r="UHC127" s="457"/>
      <c r="UHD127" s="457"/>
      <c r="UHE127" s="457"/>
      <c r="UHF127" s="457"/>
      <c r="UHG127" s="457"/>
      <c r="UHH127" s="457"/>
      <c r="UHI127" s="457"/>
      <c r="UHJ127" s="457"/>
      <c r="UHK127" s="457"/>
      <c r="UHL127" s="457"/>
      <c r="UHM127" s="457"/>
      <c r="UHN127" s="457"/>
      <c r="UHO127" s="457"/>
      <c r="UHP127" s="457"/>
      <c r="UHQ127" s="457"/>
      <c r="UHR127" s="457"/>
      <c r="UHS127" s="457"/>
      <c r="UHT127" s="457"/>
      <c r="UHU127" s="457"/>
      <c r="UHV127" s="457"/>
      <c r="UHW127" s="457"/>
      <c r="UHX127" s="457"/>
      <c r="UHY127" s="457"/>
      <c r="UHZ127" s="457"/>
      <c r="UIA127" s="457"/>
      <c r="UIB127" s="457"/>
      <c r="UIC127" s="457"/>
      <c r="UID127" s="457"/>
      <c r="UIE127" s="457"/>
      <c r="UIF127" s="457"/>
      <c r="UIG127" s="457"/>
      <c r="UIH127" s="457"/>
      <c r="UII127" s="457"/>
      <c r="UIJ127" s="457"/>
      <c r="UIK127" s="457"/>
      <c r="UIL127" s="457"/>
      <c r="UIM127" s="457"/>
      <c r="UIN127" s="457"/>
      <c r="UIO127" s="457"/>
      <c r="UIP127" s="457"/>
      <c r="UIQ127" s="457"/>
      <c r="UIR127" s="457"/>
      <c r="UIS127" s="457"/>
      <c r="UIT127" s="457"/>
      <c r="UIU127" s="457"/>
      <c r="UIV127" s="457"/>
      <c r="UIW127" s="457"/>
      <c r="UIX127" s="457"/>
      <c r="UIY127" s="457"/>
      <c r="UIZ127" s="457"/>
      <c r="UJA127" s="457"/>
      <c r="UJB127" s="457"/>
      <c r="UJC127" s="457"/>
      <c r="UJD127" s="457"/>
      <c r="UJE127" s="457"/>
      <c r="UJF127" s="457"/>
      <c r="UJG127" s="457"/>
      <c r="UJH127" s="457"/>
      <c r="UJI127" s="457"/>
      <c r="UJJ127" s="457"/>
      <c r="UJK127" s="457"/>
      <c r="UJL127" s="457"/>
      <c r="UJM127" s="457"/>
      <c r="UJN127" s="457"/>
      <c r="UJO127" s="457"/>
      <c r="UJP127" s="457"/>
      <c r="UJQ127" s="457"/>
      <c r="UJR127" s="457"/>
      <c r="UJS127" s="457"/>
      <c r="UJT127" s="457"/>
      <c r="UJU127" s="457"/>
      <c r="UJV127" s="457"/>
      <c r="UJW127" s="457"/>
      <c r="UJX127" s="457"/>
      <c r="UJY127" s="457"/>
      <c r="UJZ127" s="457"/>
      <c r="UKA127" s="457"/>
      <c r="UKB127" s="457"/>
      <c r="UKC127" s="457"/>
      <c r="UKD127" s="457"/>
      <c r="UKE127" s="457"/>
      <c r="UKF127" s="457"/>
      <c r="UKG127" s="457"/>
      <c r="UKH127" s="457"/>
      <c r="UKI127" s="457"/>
      <c r="UKJ127" s="457"/>
      <c r="UKK127" s="457"/>
      <c r="UKL127" s="457"/>
      <c r="UKM127" s="457"/>
      <c r="UKN127" s="457"/>
      <c r="UKO127" s="457"/>
      <c r="UKP127" s="457"/>
      <c r="UKQ127" s="457"/>
      <c r="UKR127" s="457"/>
      <c r="UKS127" s="457"/>
      <c r="UKT127" s="457"/>
      <c r="UKU127" s="457"/>
      <c r="UKV127" s="457"/>
      <c r="UKW127" s="457"/>
      <c r="UKX127" s="457"/>
      <c r="UKY127" s="457"/>
      <c r="UKZ127" s="457"/>
      <c r="ULA127" s="457"/>
      <c r="ULB127" s="457"/>
      <c r="ULC127" s="457"/>
      <c r="ULD127" s="457"/>
      <c r="ULE127" s="457"/>
      <c r="ULF127" s="457"/>
      <c r="ULG127" s="457"/>
      <c r="ULH127" s="457"/>
      <c r="ULI127" s="457"/>
      <c r="ULJ127" s="457"/>
      <c r="ULK127" s="457"/>
      <c r="ULL127" s="457"/>
      <c r="ULM127" s="457"/>
      <c r="ULN127" s="457"/>
      <c r="ULO127" s="457"/>
      <c r="ULP127" s="457"/>
      <c r="ULQ127" s="457"/>
      <c r="ULR127" s="457"/>
      <c r="ULS127" s="457"/>
      <c r="ULT127" s="457"/>
      <c r="ULU127" s="457"/>
      <c r="ULV127" s="457"/>
      <c r="ULW127" s="457"/>
      <c r="ULX127" s="457"/>
      <c r="ULY127" s="457"/>
      <c r="ULZ127" s="457"/>
      <c r="UMA127" s="457"/>
      <c r="UMB127" s="457"/>
      <c r="UMC127" s="457"/>
      <c r="UMD127" s="457"/>
      <c r="UME127" s="457"/>
      <c r="UMF127" s="457"/>
      <c r="UMG127" s="457"/>
      <c r="UMH127" s="457"/>
      <c r="UMI127" s="457"/>
      <c r="UMJ127" s="457"/>
      <c r="UMK127" s="457"/>
      <c r="UML127" s="457"/>
      <c r="UMM127" s="457"/>
      <c r="UMN127" s="457"/>
      <c r="UMO127" s="457"/>
      <c r="UMP127" s="457"/>
      <c r="UMQ127" s="457"/>
      <c r="UMR127" s="457"/>
      <c r="UMS127" s="457"/>
      <c r="UMT127" s="457"/>
      <c r="UMU127" s="457"/>
      <c r="UMV127" s="457"/>
      <c r="UMW127" s="457"/>
      <c r="UMX127" s="457"/>
      <c r="UMY127" s="457"/>
      <c r="UMZ127" s="457"/>
      <c r="UNA127" s="457"/>
      <c r="UNB127" s="457"/>
      <c r="UNC127" s="457"/>
      <c r="UND127" s="457"/>
      <c r="UNE127" s="457"/>
      <c r="UNF127" s="457"/>
      <c r="UNG127" s="457"/>
      <c r="UNH127" s="457"/>
      <c r="UNI127" s="457"/>
      <c r="UNJ127" s="457"/>
      <c r="UNK127" s="457"/>
      <c r="UNL127" s="457"/>
      <c r="UNM127" s="457"/>
      <c r="UNN127" s="457"/>
      <c r="UNO127" s="457"/>
      <c r="UNP127" s="457"/>
      <c r="UNQ127" s="457"/>
      <c r="UNR127" s="457"/>
      <c r="UNS127" s="457"/>
      <c r="UNT127" s="457"/>
      <c r="UNU127" s="457"/>
      <c r="UNV127" s="457"/>
      <c r="UNW127" s="457"/>
      <c r="UNX127" s="457"/>
      <c r="UNY127" s="457"/>
      <c r="UNZ127" s="457"/>
      <c r="UOA127" s="457"/>
      <c r="UOB127" s="457"/>
      <c r="UOC127" s="457"/>
      <c r="UOD127" s="457"/>
      <c r="UOE127" s="457"/>
      <c r="UOF127" s="457"/>
      <c r="UOG127" s="457"/>
      <c r="UOH127" s="457"/>
      <c r="UOI127" s="457"/>
      <c r="UOJ127" s="457"/>
      <c r="UOK127" s="457"/>
      <c r="UOL127" s="457"/>
      <c r="UOM127" s="457"/>
      <c r="UON127" s="457"/>
      <c r="UOO127" s="457"/>
      <c r="UOP127" s="457"/>
      <c r="UOQ127" s="457"/>
      <c r="UOR127" s="457"/>
      <c r="UOS127" s="457"/>
      <c r="UOT127" s="457"/>
      <c r="UOU127" s="457"/>
      <c r="UOV127" s="457"/>
      <c r="UOW127" s="457"/>
      <c r="UOX127" s="457"/>
      <c r="UOY127" s="457"/>
      <c r="UOZ127" s="457"/>
      <c r="UPA127" s="457"/>
      <c r="UPB127" s="457"/>
      <c r="UPC127" s="457"/>
      <c r="UPD127" s="457"/>
      <c r="UPE127" s="457"/>
      <c r="UPF127" s="457"/>
      <c r="UPG127" s="457"/>
      <c r="UPH127" s="457"/>
      <c r="UPI127" s="457"/>
      <c r="UPJ127" s="457"/>
      <c r="UPK127" s="457"/>
      <c r="UPL127" s="457"/>
      <c r="UPM127" s="457"/>
      <c r="UPN127" s="457"/>
      <c r="UPO127" s="457"/>
      <c r="UPP127" s="457"/>
      <c r="UPQ127" s="457"/>
      <c r="UPR127" s="457"/>
      <c r="UPS127" s="457"/>
      <c r="UPT127" s="457"/>
      <c r="UPU127" s="457"/>
      <c r="UPV127" s="457"/>
      <c r="UPW127" s="457"/>
      <c r="UPX127" s="457"/>
      <c r="UPY127" s="457"/>
      <c r="UPZ127" s="457"/>
      <c r="UQA127" s="457"/>
      <c r="UQB127" s="457"/>
      <c r="UQC127" s="457"/>
      <c r="UQD127" s="457"/>
      <c r="UQE127" s="457"/>
      <c r="UQF127" s="457"/>
      <c r="UQG127" s="457"/>
      <c r="UQH127" s="457"/>
      <c r="UQI127" s="457"/>
      <c r="UQJ127" s="457"/>
      <c r="UQK127" s="457"/>
      <c r="UQL127" s="457"/>
      <c r="UQM127" s="457"/>
      <c r="UQN127" s="457"/>
      <c r="UQO127" s="457"/>
      <c r="UQP127" s="457"/>
      <c r="UQQ127" s="457"/>
      <c r="UQR127" s="457"/>
      <c r="UQS127" s="457"/>
      <c r="UQT127" s="457"/>
      <c r="UQU127" s="457"/>
      <c r="UQV127" s="457"/>
      <c r="UQW127" s="457"/>
      <c r="UQX127" s="457"/>
      <c r="UQY127" s="457"/>
      <c r="UQZ127" s="457"/>
      <c r="URA127" s="457"/>
      <c r="URB127" s="457"/>
      <c r="URC127" s="457"/>
      <c r="URD127" s="457"/>
      <c r="URE127" s="457"/>
      <c r="URF127" s="457"/>
      <c r="URG127" s="457"/>
      <c r="URH127" s="457"/>
      <c r="URI127" s="457"/>
      <c r="URJ127" s="457"/>
      <c r="URK127" s="457"/>
      <c r="URL127" s="457"/>
      <c r="URM127" s="457"/>
      <c r="URN127" s="457"/>
      <c r="URO127" s="457"/>
      <c r="URP127" s="457"/>
      <c r="URQ127" s="457"/>
      <c r="URR127" s="457"/>
      <c r="URS127" s="457"/>
      <c r="URT127" s="457"/>
      <c r="URU127" s="457"/>
      <c r="URV127" s="457"/>
      <c r="URW127" s="457"/>
      <c r="URX127" s="457"/>
      <c r="URY127" s="457"/>
      <c r="URZ127" s="457"/>
      <c r="USA127" s="457"/>
      <c r="USB127" s="457"/>
      <c r="USC127" s="457"/>
      <c r="USD127" s="457"/>
      <c r="USE127" s="457"/>
      <c r="USF127" s="457"/>
      <c r="USG127" s="457"/>
      <c r="USH127" s="457"/>
      <c r="USI127" s="457"/>
      <c r="USJ127" s="457"/>
      <c r="USK127" s="457"/>
      <c r="USL127" s="457"/>
      <c r="USM127" s="457"/>
      <c r="USN127" s="457"/>
      <c r="USO127" s="457"/>
      <c r="USP127" s="457"/>
      <c r="USQ127" s="457"/>
      <c r="USR127" s="457"/>
      <c r="USS127" s="457"/>
      <c r="UST127" s="457"/>
      <c r="USU127" s="457"/>
      <c r="USV127" s="457"/>
      <c r="USW127" s="457"/>
      <c r="USX127" s="457"/>
      <c r="USY127" s="457"/>
      <c r="USZ127" s="457"/>
      <c r="UTA127" s="457"/>
      <c r="UTB127" s="457"/>
      <c r="UTC127" s="457"/>
      <c r="UTD127" s="457"/>
      <c r="UTE127" s="457"/>
      <c r="UTF127" s="457"/>
      <c r="UTG127" s="457"/>
      <c r="UTH127" s="457"/>
      <c r="UTI127" s="457"/>
      <c r="UTJ127" s="457"/>
      <c r="UTK127" s="457"/>
      <c r="UTL127" s="457"/>
      <c r="UTM127" s="457"/>
      <c r="UTN127" s="457"/>
      <c r="UTO127" s="457"/>
      <c r="UTP127" s="457"/>
      <c r="UTQ127" s="457"/>
      <c r="UTR127" s="457"/>
      <c r="UTS127" s="457"/>
      <c r="UTT127" s="457"/>
      <c r="UTU127" s="457"/>
      <c r="UTV127" s="457"/>
      <c r="UTW127" s="457"/>
      <c r="UTX127" s="457"/>
      <c r="UTY127" s="457"/>
      <c r="UTZ127" s="457"/>
      <c r="UUA127" s="457"/>
      <c r="UUB127" s="457"/>
      <c r="UUC127" s="457"/>
      <c r="UUD127" s="457"/>
      <c r="UUE127" s="457"/>
      <c r="UUF127" s="457"/>
      <c r="UUG127" s="457"/>
      <c r="UUH127" s="457"/>
      <c r="UUI127" s="457"/>
      <c r="UUJ127" s="457"/>
      <c r="UUK127" s="457"/>
      <c r="UUL127" s="457"/>
      <c r="UUM127" s="457"/>
      <c r="UUN127" s="457"/>
      <c r="UUO127" s="457"/>
      <c r="UUP127" s="457"/>
      <c r="UUQ127" s="457"/>
      <c r="UUR127" s="457"/>
      <c r="UUS127" s="457"/>
      <c r="UUT127" s="457"/>
      <c r="UUU127" s="457"/>
      <c r="UUV127" s="457"/>
      <c r="UUW127" s="457"/>
      <c r="UUX127" s="457"/>
      <c r="UUY127" s="457"/>
      <c r="UUZ127" s="457"/>
      <c r="UVA127" s="457"/>
      <c r="UVB127" s="457"/>
      <c r="UVC127" s="457"/>
      <c r="UVD127" s="457"/>
      <c r="UVE127" s="457"/>
      <c r="UVF127" s="457"/>
      <c r="UVG127" s="457"/>
      <c r="UVH127" s="457"/>
      <c r="UVI127" s="457"/>
      <c r="UVJ127" s="457"/>
      <c r="UVK127" s="457"/>
      <c r="UVL127" s="457"/>
      <c r="UVM127" s="457"/>
      <c r="UVN127" s="457"/>
      <c r="UVO127" s="457"/>
      <c r="UVP127" s="457"/>
      <c r="UVQ127" s="457"/>
      <c r="UVR127" s="457"/>
      <c r="UVS127" s="457"/>
      <c r="UVT127" s="457"/>
      <c r="UVU127" s="457"/>
      <c r="UVV127" s="457"/>
      <c r="UVW127" s="457"/>
      <c r="UVX127" s="457"/>
      <c r="UVY127" s="457"/>
      <c r="UVZ127" s="457"/>
      <c r="UWA127" s="457"/>
      <c r="UWB127" s="457"/>
      <c r="UWC127" s="457"/>
      <c r="UWD127" s="457"/>
      <c r="UWE127" s="457"/>
      <c r="UWF127" s="457"/>
      <c r="UWG127" s="457"/>
      <c r="UWH127" s="457"/>
      <c r="UWI127" s="457"/>
      <c r="UWJ127" s="457"/>
      <c r="UWK127" s="457"/>
      <c r="UWL127" s="457"/>
      <c r="UWM127" s="457"/>
      <c r="UWN127" s="457"/>
      <c r="UWO127" s="457"/>
      <c r="UWP127" s="457"/>
      <c r="UWQ127" s="457"/>
      <c r="UWR127" s="457"/>
      <c r="UWS127" s="457"/>
      <c r="UWT127" s="457"/>
      <c r="UWU127" s="457"/>
      <c r="UWV127" s="457"/>
      <c r="UWW127" s="457"/>
      <c r="UWX127" s="457"/>
      <c r="UWY127" s="457"/>
      <c r="UWZ127" s="457"/>
      <c r="UXA127" s="457"/>
      <c r="UXB127" s="457"/>
      <c r="UXC127" s="457"/>
      <c r="UXD127" s="457"/>
      <c r="UXE127" s="457"/>
      <c r="UXF127" s="457"/>
      <c r="UXG127" s="457"/>
      <c r="UXH127" s="457"/>
      <c r="UXI127" s="457"/>
      <c r="UXJ127" s="457"/>
      <c r="UXK127" s="457"/>
      <c r="UXL127" s="457"/>
      <c r="UXM127" s="457"/>
      <c r="UXN127" s="457"/>
      <c r="UXO127" s="457"/>
      <c r="UXP127" s="457"/>
      <c r="UXQ127" s="457"/>
      <c r="UXR127" s="457"/>
      <c r="UXS127" s="457"/>
      <c r="UXT127" s="457"/>
      <c r="UXU127" s="457"/>
      <c r="UXV127" s="457"/>
      <c r="UXW127" s="457"/>
      <c r="UXX127" s="457"/>
      <c r="UXY127" s="457"/>
      <c r="UXZ127" s="457"/>
      <c r="UYA127" s="457"/>
      <c r="UYB127" s="457"/>
      <c r="UYC127" s="457"/>
      <c r="UYD127" s="457"/>
      <c r="UYE127" s="457"/>
      <c r="UYF127" s="457"/>
      <c r="UYG127" s="457"/>
      <c r="UYH127" s="457"/>
      <c r="UYI127" s="457"/>
      <c r="UYJ127" s="457"/>
      <c r="UYK127" s="457"/>
      <c r="UYL127" s="457"/>
      <c r="UYM127" s="457"/>
      <c r="UYN127" s="457"/>
      <c r="UYO127" s="457"/>
      <c r="UYP127" s="457"/>
      <c r="UYQ127" s="457"/>
      <c r="UYR127" s="457"/>
      <c r="UYS127" s="457"/>
      <c r="UYT127" s="457"/>
      <c r="UYU127" s="457"/>
      <c r="UYV127" s="457"/>
      <c r="UYW127" s="457"/>
      <c r="UYX127" s="457"/>
      <c r="UYY127" s="457"/>
      <c r="UYZ127" s="457"/>
      <c r="UZA127" s="457"/>
      <c r="UZB127" s="457"/>
      <c r="UZC127" s="457"/>
      <c r="UZD127" s="457"/>
      <c r="UZE127" s="457"/>
      <c r="UZF127" s="457"/>
      <c r="UZG127" s="457"/>
      <c r="UZH127" s="457"/>
      <c r="UZI127" s="457"/>
      <c r="UZJ127" s="457"/>
      <c r="UZK127" s="457"/>
      <c r="UZL127" s="457"/>
      <c r="UZM127" s="457"/>
      <c r="UZN127" s="457"/>
      <c r="UZO127" s="457"/>
      <c r="UZP127" s="457"/>
      <c r="UZQ127" s="457"/>
      <c r="UZR127" s="457"/>
      <c r="UZS127" s="457"/>
      <c r="UZT127" s="457"/>
      <c r="UZU127" s="457"/>
      <c r="UZV127" s="457"/>
      <c r="UZW127" s="457"/>
      <c r="UZX127" s="457"/>
      <c r="UZY127" s="457"/>
      <c r="UZZ127" s="457"/>
      <c r="VAA127" s="457"/>
      <c r="VAB127" s="457"/>
      <c r="VAC127" s="457"/>
      <c r="VAD127" s="457"/>
      <c r="VAE127" s="457"/>
      <c r="VAF127" s="457"/>
      <c r="VAG127" s="457"/>
      <c r="VAH127" s="457"/>
      <c r="VAI127" s="457"/>
      <c r="VAJ127" s="457"/>
      <c r="VAK127" s="457"/>
      <c r="VAL127" s="457"/>
      <c r="VAM127" s="457"/>
      <c r="VAN127" s="457"/>
      <c r="VAO127" s="457"/>
      <c r="VAP127" s="457"/>
      <c r="VAQ127" s="457"/>
      <c r="VAR127" s="457"/>
      <c r="VAS127" s="457"/>
      <c r="VAT127" s="457"/>
      <c r="VAU127" s="457"/>
      <c r="VAV127" s="457"/>
      <c r="VAW127" s="457"/>
      <c r="VAX127" s="457"/>
      <c r="VAY127" s="457"/>
      <c r="VAZ127" s="457"/>
      <c r="VBA127" s="457"/>
      <c r="VBB127" s="457"/>
      <c r="VBC127" s="457"/>
      <c r="VBD127" s="457"/>
      <c r="VBE127" s="457"/>
      <c r="VBF127" s="457"/>
      <c r="VBG127" s="457"/>
      <c r="VBH127" s="457"/>
      <c r="VBI127" s="457"/>
      <c r="VBJ127" s="457"/>
      <c r="VBK127" s="457"/>
      <c r="VBL127" s="457"/>
      <c r="VBM127" s="457"/>
      <c r="VBN127" s="457"/>
      <c r="VBO127" s="457"/>
      <c r="VBP127" s="457"/>
      <c r="VBQ127" s="457"/>
      <c r="VBR127" s="457"/>
      <c r="VBS127" s="457"/>
      <c r="VBT127" s="457"/>
      <c r="VBU127" s="457"/>
      <c r="VBV127" s="457"/>
      <c r="VBW127" s="457"/>
      <c r="VBX127" s="457"/>
      <c r="VBY127" s="457"/>
      <c r="VBZ127" s="457"/>
      <c r="VCA127" s="457"/>
      <c r="VCB127" s="457"/>
      <c r="VCC127" s="457"/>
      <c r="VCD127" s="457"/>
      <c r="VCE127" s="457"/>
      <c r="VCF127" s="457"/>
      <c r="VCG127" s="457"/>
      <c r="VCH127" s="457"/>
      <c r="VCI127" s="457"/>
      <c r="VCJ127" s="457"/>
      <c r="VCK127" s="457"/>
      <c r="VCL127" s="457"/>
      <c r="VCM127" s="457"/>
      <c r="VCN127" s="457"/>
      <c r="VCO127" s="457"/>
      <c r="VCP127" s="457"/>
      <c r="VCQ127" s="457"/>
      <c r="VCR127" s="457"/>
      <c r="VCS127" s="457"/>
      <c r="VCT127" s="457"/>
      <c r="VCU127" s="457"/>
      <c r="VCV127" s="457"/>
      <c r="VCW127" s="457"/>
      <c r="VCX127" s="457"/>
      <c r="VCY127" s="457"/>
      <c r="VCZ127" s="457"/>
      <c r="VDA127" s="457"/>
      <c r="VDB127" s="457"/>
      <c r="VDC127" s="457"/>
      <c r="VDD127" s="457"/>
      <c r="VDE127" s="457"/>
      <c r="VDF127" s="457"/>
      <c r="VDG127" s="457"/>
      <c r="VDH127" s="457"/>
      <c r="VDI127" s="457"/>
      <c r="VDJ127" s="457"/>
      <c r="VDK127" s="457"/>
      <c r="VDL127" s="457"/>
      <c r="VDM127" s="457"/>
      <c r="VDN127" s="457"/>
      <c r="VDO127" s="457"/>
      <c r="VDP127" s="457"/>
      <c r="VDQ127" s="457"/>
      <c r="VDR127" s="457"/>
      <c r="VDS127" s="457"/>
      <c r="VDT127" s="457"/>
      <c r="VDU127" s="457"/>
      <c r="VDV127" s="457"/>
      <c r="VDW127" s="457"/>
      <c r="VDX127" s="457"/>
      <c r="VDY127" s="457"/>
      <c r="VDZ127" s="457"/>
      <c r="VEA127" s="457"/>
      <c r="VEB127" s="457"/>
      <c r="VEC127" s="457"/>
      <c r="VED127" s="457"/>
      <c r="VEE127" s="457"/>
      <c r="VEF127" s="457"/>
      <c r="VEG127" s="457"/>
      <c r="VEH127" s="457"/>
      <c r="VEI127" s="457"/>
      <c r="VEJ127" s="457"/>
      <c r="VEK127" s="457"/>
      <c r="VEL127" s="457"/>
      <c r="VEM127" s="457"/>
      <c r="VEN127" s="457"/>
      <c r="VEO127" s="457"/>
      <c r="VEP127" s="457"/>
      <c r="VEQ127" s="457"/>
      <c r="VER127" s="457"/>
      <c r="VES127" s="457"/>
      <c r="VET127" s="457"/>
      <c r="VEU127" s="457"/>
      <c r="VEV127" s="457"/>
      <c r="VEW127" s="457"/>
      <c r="VEX127" s="457"/>
      <c r="VEY127" s="457"/>
      <c r="VEZ127" s="457"/>
      <c r="VFA127" s="457"/>
      <c r="VFB127" s="457"/>
      <c r="VFC127" s="457"/>
      <c r="VFD127" s="457"/>
      <c r="VFE127" s="457"/>
      <c r="VFF127" s="457"/>
      <c r="VFG127" s="457"/>
      <c r="VFH127" s="457"/>
      <c r="VFI127" s="457"/>
      <c r="VFJ127" s="457"/>
      <c r="VFK127" s="457"/>
      <c r="VFL127" s="457"/>
      <c r="VFM127" s="457"/>
      <c r="VFN127" s="457"/>
      <c r="VFO127" s="457"/>
      <c r="VFP127" s="457"/>
      <c r="VFQ127" s="457"/>
      <c r="VFR127" s="457"/>
      <c r="VFS127" s="457"/>
      <c r="VFT127" s="457"/>
      <c r="VFU127" s="457"/>
      <c r="VFV127" s="457"/>
      <c r="VFW127" s="457"/>
      <c r="VFX127" s="457"/>
      <c r="VFY127" s="457"/>
      <c r="VFZ127" s="457"/>
      <c r="VGA127" s="457"/>
      <c r="VGB127" s="457"/>
      <c r="VGC127" s="457"/>
      <c r="VGD127" s="457"/>
      <c r="VGE127" s="457"/>
      <c r="VGF127" s="457"/>
      <c r="VGG127" s="457"/>
      <c r="VGH127" s="457"/>
      <c r="VGI127" s="457"/>
      <c r="VGJ127" s="457"/>
      <c r="VGK127" s="457"/>
      <c r="VGL127" s="457"/>
      <c r="VGM127" s="457"/>
      <c r="VGN127" s="457"/>
      <c r="VGO127" s="457"/>
      <c r="VGP127" s="457"/>
      <c r="VGQ127" s="457"/>
      <c r="VGR127" s="457"/>
      <c r="VGS127" s="457"/>
      <c r="VGT127" s="457"/>
      <c r="VGU127" s="457"/>
      <c r="VGV127" s="457"/>
      <c r="VGW127" s="457"/>
      <c r="VGX127" s="457"/>
      <c r="VGY127" s="457"/>
      <c r="VGZ127" s="457"/>
      <c r="VHA127" s="457"/>
      <c r="VHB127" s="457"/>
      <c r="VHC127" s="457"/>
      <c r="VHD127" s="457"/>
      <c r="VHE127" s="457"/>
      <c r="VHF127" s="457"/>
      <c r="VHG127" s="457"/>
      <c r="VHH127" s="457"/>
      <c r="VHI127" s="457"/>
      <c r="VHJ127" s="457"/>
      <c r="VHK127" s="457"/>
      <c r="VHL127" s="457"/>
      <c r="VHM127" s="457"/>
      <c r="VHN127" s="457"/>
      <c r="VHO127" s="457"/>
      <c r="VHP127" s="457"/>
      <c r="VHQ127" s="457"/>
      <c r="VHR127" s="457"/>
      <c r="VHS127" s="457"/>
      <c r="VHT127" s="457"/>
      <c r="VHU127" s="457"/>
      <c r="VHV127" s="457"/>
      <c r="VHW127" s="457"/>
      <c r="VHX127" s="457"/>
      <c r="VHY127" s="457"/>
      <c r="VHZ127" s="457"/>
      <c r="VIA127" s="457"/>
      <c r="VIB127" s="457"/>
      <c r="VIC127" s="457"/>
      <c r="VID127" s="457"/>
      <c r="VIE127" s="457"/>
      <c r="VIF127" s="457"/>
      <c r="VIG127" s="457"/>
      <c r="VIH127" s="457"/>
      <c r="VII127" s="457"/>
      <c r="VIJ127" s="457"/>
      <c r="VIK127" s="457"/>
      <c r="VIL127" s="457"/>
      <c r="VIM127" s="457"/>
      <c r="VIN127" s="457"/>
      <c r="VIO127" s="457"/>
      <c r="VIP127" s="457"/>
      <c r="VIQ127" s="457"/>
      <c r="VIR127" s="457"/>
      <c r="VIS127" s="457"/>
      <c r="VIT127" s="457"/>
      <c r="VIU127" s="457"/>
      <c r="VIV127" s="457"/>
      <c r="VIW127" s="457"/>
      <c r="VIX127" s="457"/>
      <c r="VIY127" s="457"/>
      <c r="VIZ127" s="457"/>
      <c r="VJA127" s="457"/>
      <c r="VJB127" s="457"/>
      <c r="VJC127" s="457"/>
      <c r="VJD127" s="457"/>
      <c r="VJE127" s="457"/>
      <c r="VJF127" s="457"/>
      <c r="VJG127" s="457"/>
      <c r="VJH127" s="457"/>
      <c r="VJI127" s="457"/>
      <c r="VJJ127" s="457"/>
      <c r="VJK127" s="457"/>
      <c r="VJL127" s="457"/>
      <c r="VJM127" s="457"/>
      <c r="VJN127" s="457"/>
      <c r="VJO127" s="457"/>
      <c r="VJP127" s="457"/>
      <c r="VJQ127" s="457"/>
      <c r="VJR127" s="457"/>
      <c r="VJS127" s="457"/>
      <c r="VJT127" s="457"/>
      <c r="VJU127" s="457"/>
      <c r="VJV127" s="457"/>
      <c r="VJW127" s="457"/>
      <c r="VJX127" s="457"/>
      <c r="VJY127" s="457"/>
      <c r="VJZ127" s="457"/>
      <c r="VKA127" s="457"/>
      <c r="VKB127" s="457"/>
      <c r="VKC127" s="457"/>
      <c r="VKD127" s="457"/>
      <c r="VKE127" s="457"/>
      <c r="VKF127" s="457"/>
      <c r="VKG127" s="457"/>
      <c r="VKH127" s="457"/>
      <c r="VKI127" s="457"/>
      <c r="VKJ127" s="457"/>
      <c r="VKK127" s="457"/>
      <c r="VKL127" s="457"/>
      <c r="VKM127" s="457"/>
      <c r="VKN127" s="457"/>
      <c r="VKO127" s="457"/>
      <c r="VKP127" s="457"/>
      <c r="VKQ127" s="457"/>
      <c r="VKR127" s="457"/>
      <c r="VKS127" s="457"/>
      <c r="VKT127" s="457"/>
      <c r="VKU127" s="457"/>
      <c r="VKV127" s="457"/>
      <c r="VKW127" s="457"/>
      <c r="VKX127" s="457"/>
      <c r="VKY127" s="457"/>
      <c r="VKZ127" s="457"/>
      <c r="VLA127" s="457"/>
      <c r="VLB127" s="457"/>
      <c r="VLC127" s="457"/>
      <c r="VLD127" s="457"/>
      <c r="VLE127" s="457"/>
      <c r="VLF127" s="457"/>
      <c r="VLG127" s="457"/>
      <c r="VLH127" s="457"/>
      <c r="VLI127" s="457"/>
      <c r="VLJ127" s="457"/>
      <c r="VLK127" s="457"/>
      <c r="VLL127" s="457"/>
      <c r="VLM127" s="457"/>
      <c r="VLN127" s="457"/>
      <c r="VLO127" s="457"/>
      <c r="VLP127" s="457"/>
      <c r="VLQ127" s="457"/>
      <c r="VLR127" s="457"/>
      <c r="VLS127" s="457"/>
      <c r="VLT127" s="457"/>
      <c r="VLU127" s="457"/>
      <c r="VLV127" s="457"/>
      <c r="VLW127" s="457"/>
      <c r="VLX127" s="457"/>
      <c r="VLY127" s="457"/>
      <c r="VLZ127" s="457"/>
      <c r="VMA127" s="457"/>
      <c r="VMB127" s="457"/>
      <c r="VMC127" s="457"/>
      <c r="VMD127" s="457"/>
      <c r="VME127" s="457"/>
      <c r="VMF127" s="457"/>
      <c r="VMG127" s="457"/>
      <c r="VMH127" s="457"/>
      <c r="VMI127" s="457"/>
      <c r="VMJ127" s="457"/>
      <c r="VMK127" s="457"/>
      <c r="VML127" s="457"/>
      <c r="VMM127" s="457"/>
      <c r="VMN127" s="457"/>
      <c r="VMO127" s="457"/>
      <c r="VMP127" s="457"/>
      <c r="VMQ127" s="457"/>
      <c r="VMR127" s="457"/>
      <c r="VMS127" s="457"/>
      <c r="VMT127" s="457"/>
      <c r="VMU127" s="457"/>
      <c r="VMV127" s="457"/>
      <c r="VMW127" s="457"/>
      <c r="VMX127" s="457"/>
      <c r="VMY127" s="457"/>
      <c r="VMZ127" s="457"/>
      <c r="VNA127" s="457"/>
      <c r="VNB127" s="457"/>
      <c r="VNC127" s="457"/>
      <c r="VND127" s="457"/>
      <c r="VNE127" s="457"/>
      <c r="VNF127" s="457"/>
      <c r="VNG127" s="457"/>
      <c r="VNH127" s="457"/>
      <c r="VNI127" s="457"/>
      <c r="VNJ127" s="457"/>
      <c r="VNK127" s="457"/>
      <c r="VNL127" s="457"/>
      <c r="VNM127" s="457"/>
      <c r="VNN127" s="457"/>
      <c r="VNO127" s="457"/>
      <c r="VNP127" s="457"/>
      <c r="VNQ127" s="457"/>
      <c r="VNR127" s="457"/>
      <c r="VNS127" s="457"/>
      <c r="VNT127" s="457"/>
      <c r="VNU127" s="457"/>
      <c r="VNV127" s="457"/>
      <c r="VNW127" s="457"/>
      <c r="VNX127" s="457"/>
      <c r="VNY127" s="457"/>
      <c r="VNZ127" s="457"/>
      <c r="VOA127" s="457"/>
      <c r="VOB127" s="457"/>
      <c r="VOC127" s="457"/>
      <c r="VOD127" s="457"/>
      <c r="VOE127" s="457"/>
      <c r="VOF127" s="457"/>
      <c r="VOG127" s="457"/>
      <c r="VOH127" s="457"/>
      <c r="VOI127" s="457"/>
      <c r="VOJ127" s="457"/>
      <c r="VOK127" s="457"/>
      <c r="VOL127" s="457"/>
      <c r="VOM127" s="457"/>
      <c r="VON127" s="457"/>
      <c r="VOO127" s="457"/>
      <c r="VOP127" s="457"/>
      <c r="VOQ127" s="457"/>
      <c r="VOR127" s="457"/>
      <c r="VOS127" s="457"/>
      <c r="VOT127" s="457"/>
      <c r="VOU127" s="457"/>
      <c r="VOV127" s="457"/>
      <c r="VOW127" s="457"/>
      <c r="VOX127" s="457"/>
      <c r="VOY127" s="457"/>
      <c r="VOZ127" s="457"/>
      <c r="VPA127" s="457"/>
      <c r="VPB127" s="457"/>
      <c r="VPC127" s="457"/>
      <c r="VPD127" s="457"/>
      <c r="VPE127" s="457"/>
      <c r="VPF127" s="457"/>
      <c r="VPG127" s="457"/>
      <c r="VPH127" s="457"/>
      <c r="VPI127" s="457"/>
      <c r="VPJ127" s="457"/>
      <c r="VPK127" s="457"/>
      <c r="VPL127" s="457"/>
      <c r="VPM127" s="457"/>
      <c r="VPN127" s="457"/>
      <c r="VPO127" s="457"/>
      <c r="VPP127" s="457"/>
      <c r="VPQ127" s="457"/>
      <c r="VPR127" s="457"/>
      <c r="VPS127" s="457"/>
      <c r="VPT127" s="457"/>
      <c r="VPU127" s="457"/>
      <c r="VPV127" s="457"/>
      <c r="VPW127" s="457"/>
      <c r="VPX127" s="457"/>
      <c r="VPY127" s="457"/>
      <c r="VPZ127" s="457"/>
      <c r="VQA127" s="457"/>
      <c r="VQB127" s="457"/>
      <c r="VQC127" s="457"/>
      <c r="VQD127" s="457"/>
      <c r="VQE127" s="457"/>
      <c r="VQF127" s="457"/>
      <c r="VQG127" s="457"/>
      <c r="VQH127" s="457"/>
      <c r="VQI127" s="457"/>
      <c r="VQJ127" s="457"/>
      <c r="VQK127" s="457"/>
      <c r="VQL127" s="457"/>
      <c r="VQM127" s="457"/>
      <c r="VQN127" s="457"/>
      <c r="VQO127" s="457"/>
      <c r="VQP127" s="457"/>
      <c r="VQQ127" s="457"/>
      <c r="VQR127" s="457"/>
      <c r="VQS127" s="457"/>
      <c r="VQT127" s="457"/>
      <c r="VQU127" s="457"/>
      <c r="VQV127" s="457"/>
      <c r="VQW127" s="457"/>
      <c r="VQX127" s="457"/>
      <c r="VQY127" s="457"/>
      <c r="VQZ127" s="457"/>
      <c r="VRA127" s="457"/>
      <c r="VRB127" s="457"/>
      <c r="VRC127" s="457"/>
      <c r="VRD127" s="457"/>
      <c r="VRE127" s="457"/>
      <c r="VRF127" s="457"/>
      <c r="VRG127" s="457"/>
      <c r="VRH127" s="457"/>
      <c r="VRI127" s="457"/>
      <c r="VRJ127" s="457"/>
      <c r="VRK127" s="457"/>
      <c r="VRL127" s="457"/>
      <c r="VRM127" s="457"/>
      <c r="VRN127" s="457"/>
      <c r="VRO127" s="457"/>
      <c r="VRP127" s="457"/>
      <c r="VRQ127" s="457"/>
      <c r="VRR127" s="457"/>
      <c r="VRS127" s="457"/>
      <c r="VRT127" s="457"/>
      <c r="VRU127" s="457"/>
      <c r="VRV127" s="457"/>
      <c r="VRW127" s="457"/>
      <c r="VRX127" s="457"/>
      <c r="VRY127" s="457"/>
      <c r="VRZ127" s="457"/>
      <c r="VSA127" s="457"/>
      <c r="VSB127" s="457"/>
      <c r="VSC127" s="457"/>
      <c r="VSD127" s="457"/>
      <c r="VSE127" s="457"/>
      <c r="VSF127" s="457"/>
      <c r="VSG127" s="457"/>
      <c r="VSH127" s="457"/>
      <c r="VSI127" s="457"/>
      <c r="VSJ127" s="457"/>
      <c r="VSK127" s="457"/>
      <c r="VSL127" s="457"/>
      <c r="VSM127" s="457"/>
      <c r="VSN127" s="457"/>
      <c r="VSO127" s="457"/>
      <c r="VSP127" s="457"/>
      <c r="VSQ127" s="457"/>
      <c r="VSR127" s="457"/>
      <c r="VSS127" s="457"/>
      <c r="VST127" s="457"/>
      <c r="VSU127" s="457"/>
      <c r="VSV127" s="457"/>
      <c r="VSW127" s="457"/>
      <c r="VSX127" s="457"/>
      <c r="VSY127" s="457"/>
      <c r="VSZ127" s="457"/>
      <c r="VTA127" s="457"/>
      <c r="VTB127" s="457"/>
      <c r="VTC127" s="457"/>
      <c r="VTD127" s="457"/>
      <c r="VTE127" s="457"/>
      <c r="VTF127" s="457"/>
      <c r="VTG127" s="457"/>
      <c r="VTH127" s="457"/>
      <c r="VTI127" s="457"/>
      <c r="VTJ127" s="457"/>
      <c r="VTK127" s="457"/>
      <c r="VTL127" s="457"/>
      <c r="VTM127" s="457"/>
      <c r="VTN127" s="457"/>
      <c r="VTO127" s="457"/>
      <c r="VTP127" s="457"/>
      <c r="VTQ127" s="457"/>
      <c r="VTR127" s="457"/>
      <c r="VTS127" s="457"/>
      <c r="VTT127" s="457"/>
      <c r="VTU127" s="457"/>
      <c r="VTV127" s="457"/>
      <c r="VTW127" s="457"/>
      <c r="VTX127" s="457"/>
      <c r="VTY127" s="457"/>
      <c r="VTZ127" s="457"/>
      <c r="VUA127" s="457"/>
      <c r="VUB127" s="457"/>
      <c r="VUC127" s="457"/>
      <c r="VUD127" s="457"/>
      <c r="VUE127" s="457"/>
      <c r="VUF127" s="457"/>
      <c r="VUG127" s="457"/>
      <c r="VUH127" s="457"/>
      <c r="VUI127" s="457"/>
      <c r="VUJ127" s="457"/>
      <c r="VUK127" s="457"/>
      <c r="VUL127" s="457"/>
      <c r="VUM127" s="457"/>
      <c r="VUN127" s="457"/>
      <c r="VUO127" s="457"/>
      <c r="VUP127" s="457"/>
      <c r="VUQ127" s="457"/>
      <c r="VUR127" s="457"/>
      <c r="VUS127" s="457"/>
      <c r="VUT127" s="457"/>
      <c r="VUU127" s="457"/>
      <c r="VUV127" s="457"/>
      <c r="VUW127" s="457"/>
      <c r="VUX127" s="457"/>
      <c r="VUY127" s="457"/>
      <c r="VUZ127" s="457"/>
      <c r="VVA127" s="457"/>
      <c r="VVB127" s="457"/>
      <c r="VVC127" s="457"/>
      <c r="VVD127" s="457"/>
      <c r="VVE127" s="457"/>
      <c r="VVF127" s="457"/>
      <c r="VVG127" s="457"/>
      <c r="VVH127" s="457"/>
      <c r="VVI127" s="457"/>
      <c r="VVJ127" s="457"/>
      <c r="VVK127" s="457"/>
      <c r="VVL127" s="457"/>
      <c r="VVM127" s="457"/>
      <c r="VVN127" s="457"/>
      <c r="VVO127" s="457"/>
      <c r="VVP127" s="457"/>
      <c r="VVQ127" s="457"/>
      <c r="VVR127" s="457"/>
      <c r="VVS127" s="457"/>
      <c r="VVT127" s="457"/>
      <c r="VVU127" s="457"/>
      <c r="VVV127" s="457"/>
      <c r="VVW127" s="457"/>
      <c r="VVX127" s="457"/>
      <c r="VVY127" s="457"/>
      <c r="VVZ127" s="457"/>
      <c r="VWA127" s="457"/>
      <c r="VWB127" s="457"/>
      <c r="VWC127" s="457"/>
      <c r="VWD127" s="457"/>
      <c r="VWE127" s="457"/>
      <c r="VWF127" s="457"/>
      <c r="VWG127" s="457"/>
      <c r="VWH127" s="457"/>
      <c r="VWI127" s="457"/>
      <c r="VWJ127" s="457"/>
      <c r="VWK127" s="457"/>
      <c r="VWL127" s="457"/>
      <c r="VWM127" s="457"/>
      <c r="VWN127" s="457"/>
      <c r="VWO127" s="457"/>
      <c r="VWP127" s="457"/>
      <c r="VWQ127" s="457"/>
      <c r="VWR127" s="457"/>
      <c r="VWS127" s="457"/>
      <c r="VWT127" s="457"/>
      <c r="VWU127" s="457"/>
      <c r="VWV127" s="457"/>
      <c r="VWW127" s="457"/>
      <c r="VWX127" s="457"/>
      <c r="VWY127" s="457"/>
      <c r="VWZ127" s="457"/>
      <c r="VXA127" s="457"/>
      <c r="VXB127" s="457"/>
      <c r="VXC127" s="457"/>
      <c r="VXD127" s="457"/>
      <c r="VXE127" s="457"/>
      <c r="VXF127" s="457"/>
      <c r="VXG127" s="457"/>
      <c r="VXH127" s="457"/>
      <c r="VXI127" s="457"/>
      <c r="VXJ127" s="457"/>
      <c r="VXK127" s="457"/>
      <c r="VXL127" s="457"/>
      <c r="VXM127" s="457"/>
      <c r="VXN127" s="457"/>
      <c r="VXO127" s="457"/>
      <c r="VXP127" s="457"/>
      <c r="VXQ127" s="457"/>
      <c r="VXR127" s="457"/>
      <c r="VXS127" s="457"/>
      <c r="VXT127" s="457"/>
      <c r="VXU127" s="457"/>
      <c r="VXV127" s="457"/>
      <c r="VXW127" s="457"/>
      <c r="VXX127" s="457"/>
      <c r="VXY127" s="457"/>
      <c r="VXZ127" s="457"/>
      <c r="VYA127" s="457"/>
      <c r="VYB127" s="457"/>
      <c r="VYC127" s="457"/>
      <c r="VYD127" s="457"/>
      <c r="VYE127" s="457"/>
      <c r="VYF127" s="457"/>
      <c r="VYG127" s="457"/>
      <c r="VYH127" s="457"/>
      <c r="VYI127" s="457"/>
      <c r="VYJ127" s="457"/>
      <c r="VYK127" s="457"/>
      <c r="VYL127" s="457"/>
      <c r="VYM127" s="457"/>
      <c r="VYN127" s="457"/>
      <c r="VYO127" s="457"/>
      <c r="VYP127" s="457"/>
      <c r="VYQ127" s="457"/>
      <c r="VYR127" s="457"/>
      <c r="VYS127" s="457"/>
      <c r="VYT127" s="457"/>
      <c r="VYU127" s="457"/>
      <c r="VYV127" s="457"/>
      <c r="VYW127" s="457"/>
      <c r="VYX127" s="457"/>
      <c r="VYY127" s="457"/>
      <c r="VYZ127" s="457"/>
      <c r="VZA127" s="457"/>
      <c r="VZB127" s="457"/>
      <c r="VZC127" s="457"/>
      <c r="VZD127" s="457"/>
      <c r="VZE127" s="457"/>
      <c r="VZF127" s="457"/>
      <c r="VZG127" s="457"/>
      <c r="VZH127" s="457"/>
      <c r="VZI127" s="457"/>
      <c r="VZJ127" s="457"/>
      <c r="VZK127" s="457"/>
      <c r="VZL127" s="457"/>
      <c r="VZM127" s="457"/>
      <c r="VZN127" s="457"/>
      <c r="VZO127" s="457"/>
      <c r="VZP127" s="457"/>
      <c r="VZQ127" s="457"/>
      <c r="VZR127" s="457"/>
      <c r="VZS127" s="457"/>
      <c r="VZT127" s="457"/>
      <c r="VZU127" s="457"/>
      <c r="VZV127" s="457"/>
      <c r="VZW127" s="457"/>
      <c r="VZX127" s="457"/>
      <c r="VZY127" s="457"/>
      <c r="VZZ127" s="457"/>
      <c r="WAA127" s="457"/>
      <c r="WAB127" s="457"/>
      <c r="WAC127" s="457"/>
      <c r="WAD127" s="457"/>
      <c r="WAE127" s="457"/>
      <c r="WAF127" s="457"/>
      <c r="WAG127" s="457"/>
      <c r="WAH127" s="457"/>
      <c r="WAI127" s="457"/>
      <c r="WAJ127" s="457"/>
      <c r="WAK127" s="457"/>
      <c r="WAL127" s="457"/>
      <c r="WAM127" s="457"/>
      <c r="WAN127" s="457"/>
      <c r="WAO127" s="457"/>
      <c r="WAP127" s="457"/>
      <c r="WAQ127" s="457"/>
      <c r="WAR127" s="457"/>
      <c r="WAS127" s="457"/>
      <c r="WAT127" s="457"/>
      <c r="WAU127" s="457"/>
      <c r="WAV127" s="457"/>
      <c r="WAW127" s="457"/>
      <c r="WAX127" s="457"/>
      <c r="WAY127" s="457"/>
      <c r="WAZ127" s="457"/>
      <c r="WBA127" s="457"/>
      <c r="WBB127" s="457"/>
      <c r="WBC127" s="457"/>
      <c r="WBD127" s="457"/>
      <c r="WBE127" s="457"/>
      <c r="WBF127" s="457"/>
      <c r="WBG127" s="457"/>
      <c r="WBH127" s="457"/>
      <c r="WBI127" s="457"/>
      <c r="WBJ127" s="457"/>
      <c r="WBK127" s="457"/>
      <c r="WBL127" s="457"/>
      <c r="WBM127" s="457"/>
      <c r="WBN127" s="457"/>
      <c r="WBO127" s="457"/>
      <c r="WBP127" s="457"/>
      <c r="WBQ127" s="457"/>
      <c r="WBR127" s="457"/>
      <c r="WBS127" s="457"/>
      <c r="WBT127" s="457"/>
      <c r="WBU127" s="457"/>
      <c r="WBV127" s="457"/>
      <c r="WBW127" s="457"/>
      <c r="WBX127" s="457"/>
      <c r="WBY127" s="457"/>
      <c r="WBZ127" s="457"/>
      <c r="WCA127" s="457"/>
      <c r="WCB127" s="457"/>
      <c r="WCC127" s="457"/>
      <c r="WCD127" s="457"/>
      <c r="WCE127" s="457"/>
      <c r="WCF127" s="457"/>
      <c r="WCG127" s="457"/>
      <c r="WCH127" s="457"/>
      <c r="WCI127" s="457"/>
      <c r="WCJ127" s="457"/>
      <c r="WCK127" s="457"/>
      <c r="WCL127" s="457"/>
      <c r="WCM127" s="457"/>
      <c r="WCN127" s="457"/>
      <c r="WCO127" s="457"/>
      <c r="WCP127" s="457"/>
      <c r="WCQ127" s="457"/>
      <c r="WCR127" s="457"/>
      <c r="WCS127" s="457"/>
      <c r="WCT127" s="457"/>
      <c r="WCU127" s="457"/>
      <c r="WCV127" s="457"/>
      <c r="WCW127" s="457"/>
      <c r="WCX127" s="457"/>
      <c r="WCY127" s="457"/>
      <c r="WCZ127" s="457"/>
      <c r="WDA127" s="457"/>
      <c r="WDB127" s="457"/>
      <c r="WDC127" s="457"/>
      <c r="WDD127" s="457"/>
      <c r="WDE127" s="457"/>
      <c r="WDF127" s="457"/>
      <c r="WDG127" s="457"/>
      <c r="WDH127" s="457"/>
      <c r="WDI127" s="457"/>
      <c r="WDJ127" s="457"/>
      <c r="WDK127" s="457"/>
      <c r="WDL127" s="457"/>
      <c r="WDM127" s="457"/>
      <c r="WDN127" s="457"/>
      <c r="WDO127" s="457"/>
      <c r="WDP127" s="457"/>
      <c r="WDQ127" s="457"/>
      <c r="WDR127" s="457"/>
      <c r="WDS127" s="457"/>
      <c r="WDT127" s="457"/>
      <c r="WDU127" s="457"/>
      <c r="WDV127" s="457"/>
      <c r="WDW127" s="457"/>
      <c r="WDX127" s="457"/>
      <c r="WDY127" s="457"/>
      <c r="WDZ127" s="457"/>
      <c r="WEA127" s="457"/>
      <c r="WEB127" s="457"/>
      <c r="WEC127" s="457"/>
      <c r="WED127" s="457"/>
      <c r="WEE127" s="457"/>
      <c r="WEF127" s="457"/>
      <c r="WEG127" s="457"/>
      <c r="WEH127" s="457"/>
      <c r="WEI127" s="457"/>
      <c r="WEJ127" s="457"/>
      <c r="WEK127" s="457"/>
      <c r="WEL127" s="457"/>
      <c r="WEM127" s="457"/>
      <c r="WEN127" s="457"/>
      <c r="WEO127" s="457"/>
      <c r="WEP127" s="457"/>
      <c r="WEQ127" s="457"/>
      <c r="WER127" s="457"/>
      <c r="WES127" s="457"/>
      <c r="WET127" s="457"/>
      <c r="WEU127" s="457"/>
      <c r="WEV127" s="457"/>
      <c r="WEW127" s="457"/>
      <c r="WEX127" s="457"/>
      <c r="WEY127" s="457"/>
      <c r="WEZ127" s="457"/>
      <c r="WFA127" s="457"/>
      <c r="WFB127" s="457"/>
      <c r="WFC127" s="457"/>
      <c r="WFD127" s="457"/>
      <c r="WFE127" s="457"/>
      <c r="WFF127" s="457"/>
      <c r="WFG127" s="457"/>
      <c r="WFH127" s="457"/>
      <c r="WFI127" s="457"/>
      <c r="WFJ127" s="457"/>
      <c r="WFK127" s="457"/>
      <c r="WFL127" s="457"/>
      <c r="WFM127" s="457"/>
      <c r="WFN127" s="457"/>
      <c r="WFO127" s="457"/>
      <c r="WFP127" s="457"/>
      <c r="WFQ127" s="457"/>
      <c r="WFR127" s="457"/>
      <c r="WFS127" s="457"/>
      <c r="WFT127" s="457"/>
      <c r="WFU127" s="457"/>
      <c r="WFV127" s="457"/>
      <c r="WFW127" s="457"/>
      <c r="WFX127" s="457"/>
      <c r="WFY127" s="457"/>
      <c r="WFZ127" s="457"/>
      <c r="WGA127" s="457"/>
      <c r="WGB127" s="457"/>
      <c r="WGC127" s="457"/>
      <c r="WGD127" s="457"/>
      <c r="WGE127" s="457"/>
      <c r="WGF127" s="457"/>
      <c r="WGG127" s="457"/>
      <c r="WGH127" s="457"/>
      <c r="WGI127" s="457"/>
      <c r="WGJ127" s="457"/>
      <c r="WGK127" s="457"/>
      <c r="WGL127" s="457"/>
      <c r="WGM127" s="457"/>
      <c r="WGN127" s="457"/>
      <c r="WGO127" s="457"/>
      <c r="WGP127" s="457"/>
      <c r="WGQ127" s="457"/>
      <c r="WGR127" s="457"/>
      <c r="WGS127" s="457"/>
      <c r="WGT127" s="457"/>
      <c r="WGU127" s="457"/>
      <c r="WGV127" s="457"/>
      <c r="WGW127" s="457"/>
      <c r="WGX127" s="457"/>
      <c r="WGY127" s="457"/>
      <c r="WGZ127" s="457"/>
      <c r="WHA127" s="457"/>
      <c r="WHB127" s="457"/>
      <c r="WHC127" s="457"/>
      <c r="WHD127" s="457"/>
      <c r="WHE127" s="457"/>
      <c r="WHF127" s="457"/>
      <c r="WHG127" s="457"/>
      <c r="WHH127" s="457"/>
      <c r="WHI127" s="457"/>
      <c r="WHJ127" s="457"/>
      <c r="WHK127" s="457"/>
      <c r="WHL127" s="457"/>
      <c r="WHM127" s="457"/>
      <c r="WHN127" s="457"/>
      <c r="WHO127" s="457"/>
      <c r="WHP127" s="457"/>
      <c r="WHQ127" s="457"/>
      <c r="WHR127" s="457"/>
      <c r="WHS127" s="457"/>
      <c r="WHT127" s="457"/>
      <c r="WHU127" s="457"/>
      <c r="WHV127" s="457"/>
      <c r="WHW127" s="457"/>
      <c r="WHX127" s="457"/>
      <c r="WHY127" s="457"/>
      <c r="WHZ127" s="457"/>
      <c r="WIA127" s="457"/>
      <c r="WIB127" s="457"/>
      <c r="WIC127" s="457"/>
      <c r="WID127" s="457"/>
      <c r="WIE127" s="457"/>
      <c r="WIF127" s="457"/>
      <c r="WIG127" s="457"/>
      <c r="WIH127" s="457"/>
      <c r="WII127" s="457"/>
      <c r="WIJ127" s="457"/>
      <c r="WIK127" s="457"/>
      <c r="WIL127" s="457"/>
      <c r="WIM127" s="457"/>
      <c r="WIN127" s="457"/>
      <c r="WIO127" s="457"/>
      <c r="WIP127" s="457"/>
      <c r="WIQ127" s="457"/>
      <c r="WIR127" s="457"/>
      <c r="WIS127" s="457"/>
      <c r="WIT127" s="457"/>
      <c r="WIU127" s="457"/>
      <c r="WIV127" s="457"/>
      <c r="WIW127" s="457"/>
      <c r="WIX127" s="457"/>
      <c r="WIY127" s="457"/>
      <c r="WIZ127" s="457"/>
      <c r="WJA127" s="457"/>
      <c r="WJB127" s="457"/>
      <c r="WJC127" s="457"/>
      <c r="WJD127" s="457"/>
      <c r="WJE127" s="457"/>
      <c r="WJF127" s="457"/>
      <c r="WJG127" s="457"/>
      <c r="WJH127" s="457"/>
      <c r="WJI127" s="457"/>
      <c r="WJJ127" s="457"/>
      <c r="WJK127" s="457"/>
      <c r="WJL127" s="457"/>
      <c r="WJM127" s="457"/>
      <c r="WJN127" s="457"/>
      <c r="WJO127" s="457"/>
      <c r="WJP127" s="457"/>
      <c r="WJQ127" s="457"/>
      <c r="WJR127" s="457"/>
      <c r="WJS127" s="457"/>
      <c r="WJT127" s="457"/>
      <c r="WJU127" s="457"/>
      <c r="WJV127" s="457"/>
      <c r="WJW127" s="457"/>
      <c r="WJX127" s="457"/>
      <c r="WJY127" s="457"/>
      <c r="WJZ127" s="457"/>
      <c r="WKA127" s="457"/>
      <c r="WKB127" s="457"/>
      <c r="WKC127" s="457"/>
      <c r="WKD127" s="457"/>
      <c r="WKE127" s="457"/>
      <c r="WKF127" s="457"/>
      <c r="WKG127" s="457"/>
      <c r="WKH127" s="457"/>
      <c r="WKI127" s="457"/>
      <c r="WKJ127" s="457"/>
      <c r="WKK127" s="457"/>
      <c r="WKL127" s="457"/>
      <c r="WKM127" s="457"/>
      <c r="WKN127" s="457"/>
      <c r="WKO127" s="457"/>
      <c r="WKP127" s="457"/>
      <c r="WKQ127" s="457"/>
      <c r="WKR127" s="457"/>
      <c r="WKS127" s="457"/>
      <c r="WKT127" s="457"/>
      <c r="WKU127" s="457"/>
      <c r="WKV127" s="457"/>
      <c r="WKW127" s="457"/>
      <c r="WKX127" s="457"/>
      <c r="WKY127" s="457"/>
      <c r="WKZ127" s="457"/>
      <c r="WLA127" s="457"/>
      <c r="WLB127" s="457"/>
      <c r="WLC127" s="457"/>
      <c r="WLD127" s="457"/>
      <c r="WLE127" s="457"/>
      <c r="WLF127" s="457"/>
      <c r="WLG127" s="457"/>
      <c r="WLH127" s="457"/>
      <c r="WLI127" s="457"/>
      <c r="WLJ127" s="457"/>
      <c r="WLK127" s="457"/>
      <c r="WLL127" s="457"/>
      <c r="WLM127" s="457"/>
      <c r="WLN127" s="457"/>
      <c r="WLO127" s="457"/>
      <c r="WLP127" s="457"/>
      <c r="WLQ127" s="457"/>
      <c r="WLR127" s="457"/>
      <c r="WLS127" s="457"/>
      <c r="WLT127" s="457"/>
      <c r="WLU127" s="457"/>
      <c r="WLV127" s="457"/>
      <c r="WLW127" s="457"/>
      <c r="WLX127" s="457"/>
      <c r="WLY127" s="457"/>
      <c r="WLZ127" s="457"/>
      <c r="WMA127" s="457"/>
      <c r="WMB127" s="457"/>
      <c r="WMC127" s="457"/>
      <c r="WMD127" s="457"/>
      <c r="WME127" s="457"/>
      <c r="WMF127" s="457"/>
      <c r="WMG127" s="457"/>
      <c r="WMH127" s="457"/>
      <c r="WMI127" s="457"/>
      <c r="WMJ127" s="457"/>
      <c r="WMK127" s="457"/>
      <c r="WML127" s="457"/>
      <c r="WMM127" s="457"/>
      <c r="WMN127" s="457"/>
      <c r="WMO127" s="457"/>
      <c r="WMP127" s="457"/>
      <c r="WMQ127" s="457"/>
      <c r="WMR127" s="457"/>
      <c r="WMS127" s="457"/>
      <c r="WMT127" s="457"/>
      <c r="WMU127" s="457"/>
      <c r="WMV127" s="457"/>
      <c r="WMW127" s="457"/>
      <c r="WMX127" s="457"/>
      <c r="WMY127" s="457"/>
      <c r="WMZ127" s="457"/>
      <c r="WNA127" s="457"/>
      <c r="WNB127" s="457"/>
      <c r="WNC127" s="457"/>
      <c r="WND127" s="457"/>
      <c r="WNE127" s="457"/>
      <c r="WNF127" s="457"/>
      <c r="WNG127" s="457"/>
      <c r="WNH127" s="457"/>
      <c r="WNI127" s="457"/>
      <c r="WNJ127" s="457"/>
      <c r="WNK127" s="457"/>
      <c r="WNL127" s="457"/>
      <c r="WNM127" s="457"/>
      <c r="WNN127" s="457"/>
      <c r="WNO127" s="457"/>
      <c r="WNP127" s="457"/>
      <c r="WNQ127" s="457"/>
      <c r="WNR127" s="457"/>
      <c r="WNS127" s="457"/>
      <c r="WNT127" s="457"/>
      <c r="WNU127" s="457"/>
      <c r="WNV127" s="457"/>
      <c r="WNW127" s="457"/>
      <c r="WNX127" s="457"/>
      <c r="WNY127" s="457"/>
      <c r="WNZ127" s="457"/>
      <c r="WOA127" s="457"/>
      <c r="WOB127" s="457"/>
      <c r="WOC127" s="457"/>
      <c r="WOD127" s="457"/>
      <c r="WOE127" s="457"/>
      <c r="WOF127" s="457"/>
      <c r="WOG127" s="457"/>
      <c r="WOH127" s="457"/>
      <c r="WOI127" s="457"/>
      <c r="WOJ127" s="457"/>
      <c r="WOK127" s="457"/>
      <c r="WOL127" s="457"/>
      <c r="WOM127" s="457"/>
      <c r="WON127" s="457"/>
      <c r="WOO127" s="457"/>
      <c r="WOP127" s="457"/>
      <c r="WOQ127" s="457"/>
      <c r="WOR127" s="457"/>
      <c r="WOS127" s="457"/>
      <c r="WOT127" s="457"/>
      <c r="WOU127" s="457"/>
      <c r="WOV127" s="457"/>
      <c r="WOW127" s="457"/>
      <c r="WOX127" s="457"/>
      <c r="WOY127" s="457"/>
      <c r="WOZ127" s="457"/>
      <c r="WPA127" s="457"/>
      <c r="WPB127" s="457"/>
      <c r="WPC127" s="457"/>
      <c r="WPD127" s="457"/>
      <c r="WPE127" s="457"/>
      <c r="WPF127" s="457"/>
      <c r="WPG127" s="457"/>
      <c r="WPH127" s="457"/>
      <c r="WPI127" s="457"/>
      <c r="WPJ127" s="457"/>
      <c r="WPK127" s="457"/>
      <c r="WPL127" s="457"/>
      <c r="WPM127" s="457"/>
      <c r="WPN127" s="457"/>
      <c r="WPO127" s="457"/>
      <c r="WPP127" s="457"/>
      <c r="WPQ127" s="457"/>
      <c r="WPR127" s="457"/>
      <c r="WPS127" s="457"/>
      <c r="WPT127" s="457"/>
      <c r="WPU127" s="457"/>
      <c r="WPV127" s="457"/>
      <c r="WPW127" s="457"/>
      <c r="WPX127" s="457"/>
      <c r="WPY127" s="457"/>
      <c r="WPZ127" s="457"/>
      <c r="WQA127" s="457"/>
      <c r="WQB127" s="457"/>
      <c r="WQC127" s="457"/>
      <c r="WQD127" s="457"/>
      <c r="WQE127" s="457"/>
      <c r="WQF127" s="457"/>
      <c r="WQG127" s="457"/>
      <c r="WQH127" s="457"/>
      <c r="WQI127" s="457"/>
      <c r="WQJ127" s="457"/>
      <c r="WQK127" s="457"/>
      <c r="WQL127" s="457"/>
      <c r="WQM127" s="457"/>
      <c r="WQN127" s="457"/>
      <c r="WQO127" s="457"/>
      <c r="WQP127" s="457"/>
      <c r="WQQ127" s="457"/>
      <c r="WQR127" s="457"/>
      <c r="WQS127" s="457"/>
      <c r="WQT127" s="457"/>
      <c r="WQU127" s="457"/>
      <c r="WQV127" s="457"/>
      <c r="WQW127" s="457"/>
      <c r="WQX127" s="457"/>
      <c r="WQY127" s="457"/>
      <c r="WQZ127" s="457"/>
      <c r="WRA127" s="457"/>
      <c r="WRB127" s="457"/>
      <c r="WRC127" s="457"/>
      <c r="WRD127" s="457"/>
      <c r="WRE127" s="457"/>
      <c r="WRF127" s="457"/>
      <c r="WRG127" s="457"/>
      <c r="WRH127" s="457"/>
      <c r="WRI127" s="457"/>
      <c r="WRJ127" s="457"/>
      <c r="WRK127" s="457"/>
      <c r="WRL127" s="457"/>
      <c r="WRM127" s="457"/>
      <c r="WRN127" s="457"/>
      <c r="WRO127" s="457"/>
      <c r="WRP127" s="457"/>
      <c r="WRQ127" s="457"/>
      <c r="WRR127" s="457"/>
      <c r="WRS127" s="457"/>
      <c r="WRT127" s="457"/>
      <c r="WRU127" s="457"/>
      <c r="WRV127" s="457"/>
      <c r="WRW127" s="457"/>
      <c r="WRX127" s="457"/>
      <c r="WRY127" s="457"/>
      <c r="WRZ127" s="457"/>
      <c r="WSA127" s="457"/>
      <c r="WSB127" s="457"/>
      <c r="WSC127" s="457"/>
      <c r="WSD127" s="457"/>
      <c r="WSE127" s="457"/>
      <c r="WSF127" s="457"/>
      <c r="WSG127" s="457"/>
      <c r="WSH127" s="457"/>
      <c r="WSI127" s="457"/>
      <c r="WSJ127" s="457"/>
      <c r="WSK127" s="457"/>
      <c r="WSL127" s="457"/>
      <c r="WSM127" s="457"/>
      <c r="WSN127" s="457"/>
      <c r="WSO127" s="457"/>
      <c r="WSP127" s="457"/>
      <c r="WSQ127" s="457"/>
      <c r="WSR127" s="457"/>
      <c r="WSS127" s="457"/>
      <c r="WST127" s="457"/>
      <c r="WSU127" s="457"/>
      <c r="WSV127" s="457"/>
      <c r="WSW127" s="457"/>
      <c r="WSX127" s="457"/>
      <c r="WSY127" s="457"/>
      <c r="WSZ127" s="457"/>
      <c r="WTA127" s="457"/>
      <c r="WTB127" s="457"/>
      <c r="WTC127" s="457"/>
      <c r="WTD127" s="457"/>
      <c r="WTE127" s="457"/>
      <c r="WTF127" s="457"/>
      <c r="WTG127" s="457"/>
      <c r="WTH127" s="457"/>
      <c r="WTI127" s="457"/>
      <c r="WTJ127" s="457"/>
      <c r="WTK127" s="457"/>
      <c r="WTL127" s="457"/>
      <c r="WTM127" s="457"/>
      <c r="WTN127" s="457"/>
      <c r="WTO127" s="457"/>
      <c r="WTP127" s="457"/>
      <c r="WTQ127" s="457"/>
      <c r="WTR127" s="457"/>
      <c r="WTS127" s="457"/>
      <c r="WTT127" s="457"/>
      <c r="WTU127" s="457"/>
      <c r="WTV127" s="457"/>
      <c r="WTW127" s="457"/>
      <c r="WTX127" s="457"/>
      <c r="WTY127" s="457"/>
      <c r="WTZ127" s="457"/>
      <c r="WUA127" s="457"/>
      <c r="WUB127" s="457"/>
      <c r="WUC127" s="457"/>
      <c r="WUD127" s="457"/>
      <c r="WUE127" s="457"/>
      <c r="WUF127" s="457"/>
      <c r="WUG127" s="457"/>
      <c r="WUH127" s="457"/>
      <c r="WUI127" s="457"/>
      <c r="WUJ127" s="457"/>
      <c r="WUK127" s="457"/>
      <c r="WUL127" s="457"/>
      <c r="WUM127" s="457"/>
      <c r="WUN127" s="457"/>
      <c r="WUO127" s="457"/>
      <c r="WUP127" s="457"/>
      <c r="WUQ127" s="457"/>
      <c r="WUR127" s="457"/>
      <c r="WUS127" s="457"/>
      <c r="WUT127" s="457"/>
      <c r="WUU127" s="457"/>
      <c r="WUV127" s="457"/>
      <c r="WUW127" s="457"/>
      <c r="WUX127" s="457"/>
      <c r="WUY127" s="457"/>
      <c r="WUZ127" s="457"/>
      <c r="WVA127" s="457"/>
      <c r="WVB127" s="457"/>
      <c r="WVC127" s="457"/>
      <c r="WVD127" s="457"/>
      <c r="WVE127" s="457"/>
      <c r="WVF127" s="457"/>
      <c r="WVG127" s="457"/>
      <c r="WVH127" s="457"/>
      <c r="WVI127" s="457"/>
      <c r="WVJ127" s="457"/>
      <c r="WVK127" s="457"/>
      <c r="WVL127" s="457"/>
      <c r="WVM127" s="457"/>
      <c r="WVN127" s="457"/>
      <c r="WVO127" s="457"/>
      <c r="WVP127" s="457"/>
      <c r="WVQ127" s="457"/>
      <c r="WVR127" s="457"/>
      <c r="WVS127" s="457"/>
      <c r="WVT127" s="457"/>
      <c r="WVU127" s="457"/>
      <c r="WVV127" s="457"/>
      <c r="WVW127" s="457"/>
      <c r="WVX127" s="457"/>
      <c r="WVY127" s="457"/>
      <c r="WVZ127" s="457"/>
      <c r="WWA127" s="457"/>
      <c r="WWB127" s="457"/>
      <c r="WWC127" s="457"/>
      <c r="WWD127" s="457"/>
      <c r="WWE127" s="457"/>
      <c r="WWF127" s="457"/>
      <c r="WWG127" s="457"/>
      <c r="WWH127" s="457"/>
      <c r="WWI127" s="457"/>
      <c r="WWJ127" s="457"/>
      <c r="WWK127" s="457"/>
      <c r="WWL127" s="457"/>
      <c r="WWM127" s="457"/>
      <c r="WWN127" s="457"/>
      <c r="WWO127" s="457"/>
      <c r="WWP127" s="457"/>
      <c r="WWQ127" s="457"/>
      <c r="WWR127" s="457"/>
      <c r="WWS127" s="457"/>
      <c r="WWT127" s="457"/>
      <c r="WWU127" s="457"/>
      <c r="WWV127" s="457"/>
      <c r="WWW127" s="457"/>
      <c r="WWX127" s="457"/>
      <c r="WWY127" s="457"/>
      <c r="WWZ127" s="457"/>
      <c r="WXA127" s="457"/>
      <c r="WXB127" s="457"/>
      <c r="WXC127" s="457"/>
      <c r="WXD127" s="457"/>
      <c r="WXE127" s="457"/>
      <c r="WXF127" s="457"/>
      <c r="WXG127" s="457"/>
      <c r="WXH127" s="457"/>
      <c r="WXI127" s="457"/>
      <c r="WXJ127" s="457"/>
      <c r="WXK127" s="457"/>
      <c r="WXL127" s="457"/>
      <c r="WXM127" s="457"/>
      <c r="WXN127" s="457"/>
      <c r="WXO127" s="457"/>
      <c r="WXP127" s="457"/>
      <c r="WXQ127" s="457"/>
      <c r="WXR127" s="457"/>
      <c r="WXS127" s="457"/>
      <c r="WXT127" s="457"/>
      <c r="WXU127" s="457"/>
      <c r="WXV127" s="457"/>
      <c r="WXW127" s="457"/>
      <c r="WXX127" s="457"/>
      <c r="WXY127" s="457"/>
      <c r="WXZ127" s="457"/>
      <c r="WYA127" s="457"/>
      <c r="WYB127" s="457"/>
      <c r="WYC127" s="457"/>
      <c r="WYD127" s="457"/>
      <c r="WYE127" s="457"/>
      <c r="WYF127" s="457"/>
      <c r="WYG127" s="457"/>
      <c r="WYH127" s="457"/>
      <c r="WYI127" s="457"/>
      <c r="WYJ127" s="457"/>
      <c r="WYK127" s="457"/>
      <c r="WYL127" s="457"/>
      <c r="WYM127" s="457"/>
      <c r="WYN127" s="457"/>
      <c r="WYO127" s="457"/>
      <c r="WYP127" s="457"/>
      <c r="WYQ127" s="457"/>
      <c r="WYR127" s="457"/>
      <c r="WYS127" s="457"/>
      <c r="WYT127" s="457"/>
      <c r="WYU127" s="457"/>
      <c r="WYV127" s="457"/>
      <c r="WYW127" s="457"/>
      <c r="WYX127" s="457"/>
      <c r="WYY127" s="457"/>
      <c r="WYZ127" s="457"/>
      <c r="WZA127" s="457"/>
      <c r="WZB127" s="457"/>
      <c r="WZC127" s="457"/>
      <c r="WZD127" s="457"/>
      <c r="WZE127" s="457"/>
      <c r="WZF127" s="457"/>
      <c r="WZG127" s="457"/>
      <c r="WZH127" s="457"/>
      <c r="WZI127" s="457"/>
      <c r="WZJ127" s="457"/>
      <c r="WZK127" s="457"/>
      <c r="WZL127" s="457"/>
      <c r="WZM127" s="457"/>
      <c r="WZN127" s="457"/>
      <c r="WZO127" s="457"/>
      <c r="WZP127" s="457"/>
      <c r="WZQ127" s="457"/>
      <c r="WZR127" s="457"/>
      <c r="WZS127" s="457"/>
      <c r="WZT127" s="457"/>
      <c r="WZU127" s="457"/>
      <c r="WZV127" s="457"/>
      <c r="WZW127" s="457"/>
      <c r="WZX127" s="457"/>
      <c r="WZY127" s="457"/>
      <c r="WZZ127" s="457"/>
      <c r="XAA127" s="457"/>
      <c r="XAB127" s="457"/>
      <c r="XAC127" s="457"/>
      <c r="XAD127" s="457"/>
      <c r="XAE127" s="457"/>
      <c r="XAF127" s="457"/>
      <c r="XAG127" s="457"/>
      <c r="XAH127" s="457"/>
      <c r="XAI127" s="457"/>
      <c r="XAJ127" s="457"/>
      <c r="XAK127" s="457"/>
      <c r="XAL127" s="457"/>
      <c r="XAM127" s="457"/>
      <c r="XAN127" s="457"/>
      <c r="XAO127" s="457"/>
      <c r="XAP127" s="457"/>
      <c r="XAQ127" s="457"/>
      <c r="XAR127" s="457"/>
      <c r="XAS127" s="457"/>
      <c r="XAT127" s="457"/>
      <c r="XAU127" s="457"/>
      <c r="XAV127" s="457"/>
      <c r="XAW127" s="457"/>
      <c r="XAX127" s="457"/>
      <c r="XAY127" s="457"/>
      <c r="XAZ127" s="457"/>
      <c r="XBA127" s="457"/>
      <c r="XBB127" s="457"/>
      <c r="XBC127" s="457"/>
      <c r="XBD127" s="457"/>
      <c r="XBE127" s="457"/>
      <c r="XBF127" s="457"/>
      <c r="XBG127" s="457"/>
      <c r="XBH127" s="457"/>
      <c r="XBI127" s="457"/>
      <c r="XBJ127" s="457"/>
      <c r="XBK127" s="457"/>
      <c r="XBL127" s="457"/>
      <c r="XBM127" s="457"/>
      <c r="XBN127" s="457"/>
      <c r="XBO127" s="457"/>
      <c r="XBP127" s="457"/>
      <c r="XBQ127" s="457"/>
      <c r="XBR127" s="457"/>
      <c r="XBS127" s="457"/>
      <c r="XBT127" s="457"/>
      <c r="XBU127" s="457"/>
      <c r="XBV127" s="457"/>
      <c r="XBW127" s="457"/>
      <c r="XBX127" s="457"/>
      <c r="XBY127" s="457"/>
      <c r="XBZ127" s="457"/>
      <c r="XCA127" s="457"/>
      <c r="XCB127" s="457"/>
      <c r="XCC127" s="457"/>
      <c r="XCD127" s="457"/>
      <c r="XCE127" s="457"/>
      <c r="XCF127" s="457"/>
      <c r="XCG127" s="457"/>
      <c r="XCH127" s="457"/>
      <c r="XCI127" s="457"/>
      <c r="XCJ127" s="457"/>
      <c r="XCK127" s="457"/>
      <c r="XCL127" s="457"/>
      <c r="XCM127" s="457"/>
      <c r="XCN127" s="457"/>
      <c r="XCO127" s="457"/>
      <c r="XCP127" s="457"/>
      <c r="XCQ127" s="457"/>
      <c r="XCR127" s="457"/>
      <c r="XCS127" s="457"/>
      <c r="XCT127" s="457"/>
      <c r="XCU127" s="457"/>
      <c r="XCV127" s="457"/>
      <c r="XCW127" s="457"/>
      <c r="XCX127" s="457"/>
      <c r="XCY127" s="457"/>
      <c r="XCZ127" s="457"/>
      <c r="XDA127" s="457"/>
      <c r="XDB127" s="457"/>
      <c r="XDC127" s="457"/>
      <c r="XDD127" s="457"/>
      <c r="XDE127" s="457"/>
      <c r="XDF127" s="457"/>
      <c r="XDG127" s="457"/>
      <c r="XDH127" s="457"/>
      <c r="XDI127" s="457"/>
      <c r="XDJ127" s="457"/>
      <c r="XDK127" s="457"/>
      <c r="XDL127" s="457"/>
      <c r="XDM127" s="457"/>
      <c r="XDN127" s="457"/>
      <c r="XDO127" s="457"/>
      <c r="XDP127" s="457"/>
      <c r="XDQ127" s="457"/>
      <c r="XDR127" s="457"/>
      <c r="XDS127" s="457"/>
      <c r="XDT127" s="457"/>
      <c r="XDU127" s="457"/>
      <c r="XDV127" s="457"/>
      <c r="XDW127" s="457"/>
      <c r="XDX127" s="457"/>
      <c r="XDY127" s="457"/>
      <c r="XDZ127" s="457"/>
      <c r="XEA127" s="457"/>
      <c r="XEB127" s="457"/>
      <c r="XEC127" s="457"/>
      <c r="XED127" s="457"/>
      <c r="XEE127" s="457"/>
      <c r="XEF127" s="457"/>
      <c r="XEG127" s="457"/>
      <c r="XEH127" s="457"/>
      <c r="XEI127" s="457"/>
      <c r="XEJ127" s="457"/>
      <c r="XEK127" s="457"/>
      <c r="XEL127" s="457"/>
      <c r="XEM127" s="457"/>
      <c r="XEN127" s="457"/>
      <c r="XEO127" s="457"/>
      <c r="XEP127" s="457"/>
      <c r="XEQ127" s="457"/>
      <c r="XER127" s="457"/>
      <c r="XES127" s="457"/>
      <c r="XET127" s="457"/>
      <c r="XEU127" s="457"/>
      <c r="XEV127" s="457"/>
      <c r="XEW127" s="457"/>
      <c r="XEX127" s="457"/>
      <c r="XEY127" s="457"/>
      <c r="XEZ127" s="457"/>
      <c r="XFA127" s="457"/>
      <c r="XFB127" s="457"/>
      <c r="XFC127" s="457"/>
      <c r="XFD127" s="457"/>
    </row>
    <row r="128" spans="1:16384" s="384" customFormat="1" ht="28.5" x14ac:dyDescent="0.2">
      <c r="A128" s="424"/>
      <c r="B128" s="444" t="s">
        <v>2772</v>
      </c>
      <c r="C128" s="444" t="s">
        <v>75</v>
      </c>
      <c r="D128" s="424"/>
      <c r="E128" s="429" t="s">
        <v>5849</v>
      </c>
      <c r="F128" s="429" t="s">
        <v>5849</v>
      </c>
      <c r="G128" s="429"/>
      <c r="H128" s="388" t="s">
        <v>6587</v>
      </c>
      <c r="I128" s="424" t="s">
        <v>968</v>
      </c>
      <c r="J128" s="424"/>
      <c r="K128" s="424" t="s">
        <v>6541</v>
      </c>
      <c r="L128" s="445" t="s">
        <v>6187</v>
      </c>
      <c r="M128" s="445" t="s">
        <v>6178</v>
      </c>
      <c r="N128" s="424">
        <v>9727</v>
      </c>
      <c r="O128" s="446">
        <v>40643</v>
      </c>
      <c r="P128" s="458">
        <v>41179</v>
      </c>
      <c r="Q128" s="447">
        <v>41619</v>
      </c>
      <c r="R128" s="447"/>
      <c r="S128" s="430">
        <v>41213</v>
      </c>
      <c r="T128" s="431">
        <v>-33</v>
      </c>
      <c r="U128" s="432">
        <v>102</v>
      </c>
      <c r="V128" s="448">
        <v>696</v>
      </c>
      <c r="W128" s="448"/>
      <c r="X128" s="448"/>
      <c r="Y128" s="461"/>
      <c r="Z128" s="444" t="s">
        <v>841</v>
      </c>
      <c r="AA128" s="444">
        <v>6.6</v>
      </c>
      <c r="AB128" s="424"/>
      <c r="AC128" s="424"/>
      <c r="AD128" s="424" t="s">
        <v>7179</v>
      </c>
      <c r="AE128" s="457"/>
      <c r="AF128" s="457"/>
      <c r="AG128" s="457"/>
      <c r="AH128" s="457"/>
      <c r="AI128" s="457"/>
      <c r="AJ128" s="457"/>
      <c r="AK128" s="457"/>
      <c r="AL128" s="457"/>
      <c r="AM128" s="457"/>
      <c r="AN128" s="457"/>
      <c r="AO128" s="457"/>
      <c r="AP128" s="457"/>
      <c r="AQ128" s="457"/>
      <c r="AR128" s="457"/>
      <c r="AS128" s="457"/>
      <c r="AT128" s="457"/>
      <c r="AU128" s="457"/>
      <c r="AV128" s="457"/>
      <c r="AW128" s="457"/>
      <c r="AX128" s="457"/>
      <c r="AY128" s="457"/>
      <c r="AZ128" s="457"/>
      <c r="BA128" s="457"/>
      <c r="BB128" s="457"/>
      <c r="BC128" s="457"/>
      <c r="BD128" s="457"/>
      <c r="BE128" s="457"/>
      <c r="BF128" s="457"/>
      <c r="BG128" s="457"/>
      <c r="BH128" s="457"/>
      <c r="BI128" s="457"/>
      <c r="BJ128" s="457"/>
      <c r="BK128" s="457"/>
      <c r="BL128" s="457"/>
      <c r="BM128" s="457"/>
      <c r="BN128" s="457"/>
      <c r="BO128" s="457"/>
      <c r="BP128" s="457"/>
      <c r="BQ128" s="457"/>
      <c r="BR128" s="457"/>
      <c r="BS128" s="457"/>
      <c r="BT128" s="457"/>
      <c r="BU128" s="457"/>
      <c r="BV128" s="457"/>
      <c r="BW128" s="457"/>
      <c r="BX128" s="457"/>
      <c r="BY128" s="457"/>
      <c r="BZ128" s="457"/>
      <c r="CA128" s="457"/>
      <c r="CB128" s="457"/>
      <c r="CC128" s="457"/>
      <c r="CD128" s="457"/>
      <c r="CE128" s="457"/>
      <c r="CF128" s="457"/>
      <c r="CG128" s="457"/>
      <c r="CH128" s="457"/>
      <c r="CI128" s="457"/>
      <c r="CJ128" s="457"/>
      <c r="CK128" s="457"/>
      <c r="CL128" s="457"/>
      <c r="CM128" s="457"/>
      <c r="CN128" s="457"/>
      <c r="CO128" s="457"/>
      <c r="CP128" s="457"/>
      <c r="CQ128" s="457"/>
      <c r="CR128" s="457"/>
      <c r="CS128" s="457"/>
      <c r="CT128" s="457"/>
      <c r="CU128" s="457"/>
      <c r="CV128" s="457"/>
      <c r="CW128" s="457"/>
      <c r="CX128" s="457"/>
      <c r="CY128" s="457"/>
      <c r="CZ128" s="457"/>
      <c r="DA128" s="457"/>
      <c r="DB128" s="457"/>
      <c r="DC128" s="457"/>
      <c r="DD128" s="457"/>
      <c r="DE128" s="457"/>
      <c r="DF128" s="457"/>
      <c r="DG128" s="457"/>
      <c r="DH128" s="457"/>
      <c r="DI128" s="457"/>
      <c r="DJ128" s="457"/>
      <c r="DK128" s="457"/>
      <c r="DL128" s="457"/>
      <c r="DM128" s="457"/>
      <c r="DN128" s="457"/>
      <c r="DO128" s="457"/>
      <c r="DP128" s="457"/>
      <c r="DQ128" s="457"/>
      <c r="DR128" s="457"/>
      <c r="DS128" s="457"/>
      <c r="DT128" s="457"/>
      <c r="DU128" s="457"/>
      <c r="DV128" s="457"/>
      <c r="DW128" s="457"/>
      <c r="DX128" s="457"/>
      <c r="DY128" s="457"/>
      <c r="DZ128" s="457"/>
      <c r="EA128" s="457"/>
      <c r="EB128" s="457"/>
      <c r="EC128" s="457"/>
      <c r="ED128" s="457"/>
      <c r="EE128" s="457"/>
      <c r="EF128" s="457"/>
      <c r="EG128" s="457"/>
      <c r="EH128" s="457"/>
      <c r="EI128" s="457"/>
      <c r="EJ128" s="457"/>
      <c r="EK128" s="457"/>
      <c r="EL128" s="457"/>
      <c r="EM128" s="457"/>
      <c r="EN128" s="457"/>
      <c r="EO128" s="457"/>
      <c r="EP128" s="457"/>
      <c r="EQ128" s="457"/>
      <c r="ER128" s="457"/>
      <c r="ES128" s="457"/>
      <c r="ET128" s="457"/>
      <c r="EU128" s="457"/>
      <c r="EV128" s="457"/>
      <c r="EW128" s="457"/>
      <c r="EX128" s="457"/>
      <c r="EY128" s="457"/>
      <c r="EZ128" s="457"/>
      <c r="FA128" s="457"/>
      <c r="FB128" s="457"/>
      <c r="FC128" s="457"/>
      <c r="FD128" s="457"/>
      <c r="FE128" s="457"/>
      <c r="FF128" s="457"/>
      <c r="FG128" s="457"/>
      <c r="FH128" s="457"/>
      <c r="FI128" s="457"/>
      <c r="FJ128" s="457"/>
      <c r="FK128" s="457"/>
      <c r="FL128" s="457"/>
      <c r="FM128" s="457"/>
      <c r="FN128" s="457"/>
      <c r="FO128" s="457"/>
      <c r="FP128" s="457"/>
      <c r="FQ128" s="457"/>
      <c r="FR128" s="457"/>
      <c r="FS128" s="457"/>
      <c r="FT128" s="457"/>
      <c r="FU128" s="457"/>
      <c r="FV128" s="457"/>
      <c r="FW128" s="457"/>
      <c r="FX128" s="457"/>
      <c r="FY128" s="457"/>
      <c r="FZ128" s="457"/>
      <c r="GA128" s="457"/>
      <c r="GB128" s="457"/>
      <c r="GC128" s="457"/>
      <c r="GD128" s="457"/>
      <c r="GE128" s="457"/>
      <c r="GF128" s="457"/>
      <c r="GG128" s="457"/>
      <c r="GH128" s="457"/>
      <c r="GI128" s="457"/>
      <c r="GJ128" s="457"/>
      <c r="GK128" s="457"/>
      <c r="GL128" s="457"/>
      <c r="GM128" s="457"/>
      <c r="GN128" s="457"/>
      <c r="GO128" s="457"/>
      <c r="GP128" s="457"/>
      <c r="GQ128" s="457"/>
      <c r="GR128" s="457"/>
      <c r="GS128" s="457"/>
      <c r="GT128" s="457"/>
      <c r="GU128" s="457"/>
      <c r="GV128" s="457"/>
      <c r="GW128" s="457"/>
      <c r="GX128" s="457"/>
      <c r="GY128" s="457"/>
      <c r="GZ128" s="457"/>
      <c r="HA128" s="457"/>
      <c r="HB128" s="457"/>
      <c r="HC128" s="457"/>
      <c r="HD128" s="457"/>
      <c r="HE128" s="457"/>
      <c r="HF128" s="457"/>
      <c r="HG128" s="457"/>
      <c r="HH128" s="457"/>
      <c r="HI128" s="457"/>
      <c r="HJ128" s="457"/>
      <c r="HK128" s="457"/>
      <c r="HL128" s="457"/>
      <c r="HM128" s="457"/>
      <c r="HN128" s="457"/>
      <c r="HO128" s="457"/>
      <c r="HP128" s="457"/>
      <c r="HQ128" s="457"/>
      <c r="HR128" s="457"/>
      <c r="HS128" s="457"/>
      <c r="HT128" s="457"/>
      <c r="HU128" s="457"/>
      <c r="HV128" s="457"/>
      <c r="HW128" s="457"/>
      <c r="HX128" s="457"/>
      <c r="HY128" s="457"/>
      <c r="HZ128" s="457"/>
      <c r="IA128" s="457"/>
      <c r="IB128" s="457"/>
      <c r="IC128" s="457"/>
      <c r="ID128" s="457"/>
      <c r="IE128" s="457"/>
      <c r="IF128" s="457"/>
      <c r="IG128" s="457"/>
      <c r="IH128" s="457"/>
      <c r="II128" s="457"/>
      <c r="IJ128" s="457"/>
      <c r="IK128" s="457"/>
      <c r="IL128" s="457"/>
      <c r="IM128" s="457"/>
      <c r="IN128" s="457"/>
      <c r="IO128" s="457"/>
      <c r="IP128" s="457"/>
      <c r="IQ128" s="457"/>
      <c r="IR128" s="457"/>
      <c r="IS128" s="457"/>
      <c r="IT128" s="457"/>
      <c r="IU128" s="457"/>
      <c r="IV128" s="457"/>
      <c r="IW128" s="457"/>
      <c r="IX128" s="457"/>
      <c r="IY128" s="457"/>
      <c r="IZ128" s="457"/>
      <c r="JA128" s="457"/>
      <c r="JB128" s="457"/>
      <c r="JC128" s="457"/>
      <c r="JD128" s="457"/>
      <c r="JE128" s="457"/>
      <c r="JF128" s="457"/>
      <c r="JG128" s="457"/>
      <c r="JH128" s="457"/>
      <c r="JI128" s="457"/>
      <c r="JJ128" s="457"/>
      <c r="JK128" s="457"/>
      <c r="JL128" s="457"/>
      <c r="JM128" s="457"/>
      <c r="JN128" s="457"/>
      <c r="JO128" s="457"/>
      <c r="JP128" s="457"/>
      <c r="JQ128" s="457"/>
      <c r="JR128" s="457"/>
      <c r="JS128" s="457"/>
      <c r="JT128" s="457"/>
      <c r="JU128" s="457"/>
      <c r="JV128" s="457"/>
      <c r="JW128" s="457"/>
      <c r="JX128" s="457"/>
      <c r="JY128" s="457"/>
      <c r="JZ128" s="457"/>
      <c r="KA128" s="457"/>
      <c r="KB128" s="457"/>
      <c r="KC128" s="457"/>
      <c r="KD128" s="457"/>
      <c r="KE128" s="457"/>
      <c r="KF128" s="457"/>
      <c r="KG128" s="457"/>
      <c r="KH128" s="457"/>
      <c r="KI128" s="457"/>
      <c r="KJ128" s="457"/>
      <c r="KK128" s="457"/>
      <c r="KL128" s="457"/>
      <c r="KM128" s="457"/>
      <c r="KN128" s="457"/>
      <c r="KO128" s="457"/>
      <c r="KP128" s="457"/>
      <c r="KQ128" s="457"/>
      <c r="KR128" s="457"/>
      <c r="KS128" s="457"/>
      <c r="KT128" s="457"/>
      <c r="KU128" s="457"/>
      <c r="KV128" s="457"/>
      <c r="KW128" s="457"/>
      <c r="KX128" s="457"/>
      <c r="KY128" s="457"/>
      <c r="KZ128" s="457"/>
      <c r="LA128" s="457"/>
      <c r="LB128" s="457"/>
      <c r="LC128" s="457"/>
      <c r="LD128" s="457"/>
      <c r="LE128" s="457"/>
      <c r="LF128" s="457"/>
      <c r="LG128" s="457"/>
      <c r="LH128" s="457"/>
      <c r="LI128" s="457"/>
      <c r="LJ128" s="457"/>
      <c r="LK128" s="457"/>
      <c r="LL128" s="457"/>
      <c r="LM128" s="457"/>
      <c r="LN128" s="457"/>
      <c r="LO128" s="457"/>
      <c r="LP128" s="457"/>
      <c r="LQ128" s="457"/>
      <c r="LR128" s="457"/>
      <c r="LS128" s="457"/>
      <c r="LT128" s="457"/>
      <c r="LU128" s="457"/>
      <c r="LV128" s="457"/>
      <c r="LW128" s="457"/>
      <c r="LX128" s="457"/>
      <c r="LY128" s="457"/>
      <c r="LZ128" s="457"/>
      <c r="MA128" s="457"/>
      <c r="MB128" s="457"/>
      <c r="MC128" s="457"/>
      <c r="MD128" s="457"/>
      <c r="ME128" s="457"/>
      <c r="MF128" s="457"/>
      <c r="MG128" s="457"/>
      <c r="MH128" s="457"/>
      <c r="MI128" s="457"/>
      <c r="MJ128" s="457"/>
      <c r="MK128" s="457"/>
      <c r="ML128" s="457"/>
      <c r="MM128" s="457"/>
      <c r="MN128" s="457"/>
      <c r="MO128" s="457"/>
      <c r="MP128" s="457"/>
      <c r="MQ128" s="457"/>
      <c r="MR128" s="457"/>
      <c r="MS128" s="457"/>
      <c r="MT128" s="457"/>
      <c r="MU128" s="457"/>
      <c r="MV128" s="457"/>
      <c r="MW128" s="457"/>
      <c r="MX128" s="457"/>
      <c r="MY128" s="457"/>
      <c r="MZ128" s="457"/>
      <c r="NA128" s="457"/>
      <c r="NB128" s="457"/>
      <c r="NC128" s="457"/>
      <c r="ND128" s="457"/>
      <c r="NE128" s="457"/>
      <c r="NF128" s="457"/>
      <c r="NG128" s="457"/>
      <c r="NH128" s="457"/>
      <c r="NI128" s="457"/>
      <c r="NJ128" s="457"/>
      <c r="NK128" s="457"/>
      <c r="NL128" s="457"/>
      <c r="NM128" s="457"/>
      <c r="NN128" s="457"/>
      <c r="NO128" s="457"/>
      <c r="NP128" s="457"/>
      <c r="NQ128" s="457"/>
      <c r="NR128" s="457"/>
      <c r="NS128" s="457"/>
      <c r="NT128" s="457"/>
      <c r="NU128" s="457"/>
      <c r="NV128" s="457"/>
      <c r="NW128" s="457"/>
      <c r="NX128" s="457"/>
      <c r="NY128" s="457"/>
      <c r="NZ128" s="457"/>
      <c r="OA128" s="457"/>
      <c r="OB128" s="457"/>
      <c r="OC128" s="457"/>
      <c r="OD128" s="457"/>
      <c r="OE128" s="457"/>
      <c r="OF128" s="457"/>
      <c r="OG128" s="457"/>
      <c r="OH128" s="457"/>
      <c r="OI128" s="457"/>
      <c r="OJ128" s="457"/>
      <c r="OK128" s="457"/>
      <c r="OL128" s="457"/>
      <c r="OM128" s="457"/>
      <c r="ON128" s="457"/>
      <c r="OO128" s="457"/>
      <c r="OP128" s="457"/>
      <c r="OQ128" s="457"/>
      <c r="OR128" s="457"/>
      <c r="OS128" s="457"/>
      <c r="OT128" s="457"/>
      <c r="OU128" s="457"/>
      <c r="OV128" s="457"/>
      <c r="OW128" s="457"/>
      <c r="OX128" s="457"/>
      <c r="OY128" s="457"/>
      <c r="OZ128" s="457"/>
      <c r="PA128" s="457"/>
      <c r="PB128" s="457"/>
      <c r="PC128" s="457"/>
      <c r="PD128" s="457"/>
      <c r="PE128" s="457"/>
      <c r="PF128" s="457"/>
      <c r="PG128" s="457"/>
      <c r="PH128" s="457"/>
      <c r="PI128" s="457"/>
      <c r="PJ128" s="457"/>
      <c r="PK128" s="457"/>
      <c r="PL128" s="457"/>
      <c r="PM128" s="457"/>
      <c r="PN128" s="457"/>
      <c r="PO128" s="457"/>
      <c r="PP128" s="457"/>
      <c r="PQ128" s="457"/>
      <c r="PR128" s="457"/>
      <c r="PS128" s="457"/>
      <c r="PT128" s="457"/>
      <c r="PU128" s="457"/>
      <c r="PV128" s="457"/>
      <c r="PW128" s="457"/>
      <c r="PX128" s="457"/>
      <c r="PY128" s="457"/>
      <c r="PZ128" s="457"/>
      <c r="QA128" s="457"/>
      <c r="QB128" s="457"/>
      <c r="QC128" s="457"/>
      <c r="QD128" s="457"/>
      <c r="QE128" s="457"/>
      <c r="QF128" s="457"/>
      <c r="QG128" s="457"/>
      <c r="QH128" s="457"/>
      <c r="QI128" s="457"/>
      <c r="QJ128" s="457"/>
      <c r="QK128" s="457"/>
      <c r="QL128" s="457"/>
      <c r="QM128" s="457"/>
      <c r="QN128" s="457"/>
      <c r="QO128" s="457"/>
      <c r="QP128" s="457"/>
      <c r="QQ128" s="457"/>
      <c r="QR128" s="457"/>
      <c r="QS128" s="457"/>
      <c r="QT128" s="457"/>
      <c r="QU128" s="457"/>
      <c r="QV128" s="457"/>
      <c r="QW128" s="457"/>
      <c r="QX128" s="457"/>
      <c r="QY128" s="457"/>
      <c r="QZ128" s="457"/>
      <c r="RA128" s="457"/>
      <c r="RB128" s="457"/>
      <c r="RC128" s="457"/>
      <c r="RD128" s="457"/>
      <c r="RE128" s="457"/>
      <c r="RF128" s="457"/>
      <c r="RG128" s="457"/>
      <c r="RH128" s="457"/>
      <c r="RI128" s="457"/>
      <c r="RJ128" s="457"/>
      <c r="RK128" s="457"/>
      <c r="RL128" s="457"/>
      <c r="RM128" s="457"/>
      <c r="RN128" s="457"/>
      <c r="RO128" s="457"/>
      <c r="RP128" s="457"/>
      <c r="RQ128" s="457"/>
      <c r="RR128" s="457"/>
      <c r="RS128" s="457"/>
      <c r="RT128" s="457"/>
      <c r="RU128" s="457"/>
      <c r="RV128" s="457"/>
      <c r="RW128" s="457"/>
      <c r="RX128" s="457"/>
      <c r="RY128" s="457"/>
      <c r="RZ128" s="457"/>
      <c r="SA128" s="457"/>
      <c r="SB128" s="457"/>
      <c r="SC128" s="457"/>
      <c r="SD128" s="457"/>
      <c r="SE128" s="457"/>
      <c r="SF128" s="457"/>
      <c r="SG128" s="457"/>
      <c r="SH128" s="457"/>
      <c r="SI128" s="457"/>
      <c r="SJ128" s="457"/>
      <c r="SK128" s="457"/>
      <c r="SL128" s="457"/>
      <c r="SM128" s="457"/>
      <c r="SN128" s="457"/>
      <c r="SO128" s="457"/>
      <c r="SP128" s="457"/>
      <c r="SQ128" s="457"/>
      <c r="SR128" s="457"/>
      <c r="SS128" s="457"/>
      <c r="ST128" s="457"/>
      <c r="SU128" s="457"/>
      <c r="SV128" s="457"/>
      <c r="SW128" s="457"/>
      <c r="SX128" s="457"/>
      <c r="SY128" s="457"/>
      <c r="SZ128" s="457"/>
      <c r="TA128" s="457"/>
      <c r="TB128" s="457"/>
      <c r="TC128" s="457"/>
      <c r="TD128" s="457"/>
      <c r="TE128" s="457"/>
      <c r="TF128" s="457"/>
      <c r="TG128" s="457"/>
      <c r="TH128" s="457"/>
      <c r="TI128" s="457"/>
      <c r="TJ128" s="457"/>
      <c r="TK128" s="457"/>
      <c r="TL128" s="457"/>
      <c r="TM128" s="457"/>
      <c r="TN128" s="457"/>
      <c r="TO128" s="457"/>
      <c r="TP128" s="457"/>
      <c r="TQ128" s="457"/>
      <c r="TR128" s="457"/>
      <c r="TS128" s="457"/>
      <c r="TT128" s="457"/>
      <c r="TU128" s="457"/>
      <c r="TV128" s="457"/>
      <c r="TW128" s="457"/>
      <c r="TX128" s="457"/>
      <c r="TY128" s="457"/>
      <c r="TZ128" s="457"/>
      <c r="UA128" s="457"/>
      <c r="UB128" s="457"/>
      <c r="UC128" s="457"/>
      <c r="UD128" s="457"/>
      <c r="UE128" s="457"/>
      <c r="UF128" s="457"/>
      <c r="UG128" s="457"/>
      <c r="UH128" s="457"/>
      <c r="UI128" s="457"/>
      <c r="UJ128" s="457"/>
      <c r="UK128" s="457"/>
      <c r="UL128" s="457"/>
      <c r="UM128" s="457"/>
      <c r="UN128" s="457"/>
      <c r="UO128" s="457"/>
      <c r="UP128" s="457"/>
      <c r="UQ128" s="457"/>
      <c r="UR128" s="457"/>
      <c r="US128" s="457"/>
      <c r="UT128" s="457"/>
      <c r="UU128" s="457"/>
      <c r="UV128" s="457"/>
      <c r="UW128" s="457"/>
      <c r="UX128" s="457"/>
      <c r="UY128" s="457"/>
      <c r="UZ128" s="457"/>
      <c r="VA128" s="457"/>
      <c r="VB128" s="457"/>
      <c r="VC128" s="457"/>
      <c r="VD128" s="457"/>
      <c r="VE128" s="457"/>
      <c r="VF128" s="457"/>
      <c r="VG128" s="457"/>
      <c r="VH128" s="457"/>
      <c r="VI128" s="457"/>
      <c r="VJ128" s="457"/>
      <c r="VK128" s="457"/>
      <c r="VL128" s="457"/>
      <c r="VM128" s="457"/>
      <c r="VN128" s="457"/>
      <c r="VO128" s="457"/>
      <c r="VP128" s="457"/>
      <c r="VQ128" s="457"/>
      <c r="VR128" s="457"/>
      <c r="VS128" s="457"/>
      <c r="VT128" s="457"/>
      <c r="VU128" s="457"/>
      <c r="VV128" s="457"/>
      <c r="VW128" s="457"/>
      <c r="VX128" s="457"/>
      <c r="VY128" s="457"/>
      <c r="VZ128" s="457"/>
      <c r="WA128" s="457"/>
      <c r="WB128" s="457"/>
      <c r="WC128" s="457"/>
      <c r="WD128" s="457"/>
      <c r="WE128" s="457"/>
      <c r="WF128" s="457"/>
      <c r="WG128" s="457"/>
      <c r="WH128" s="457"/>
      <c r="WI128" s="457"/>
      <c r="WJ128" s="457"/>
      <c r="WK128" s="457"/>
      <c r="WL128" s="457"/>
      <c r="WM128" s="457"/>
      <c r="WN128" s="457"/>
      <c r="WO128" s="457"/>
      <c r="WP128" s="457"/>
      <c r="WQ128" s="457"/>
      <c r="WR128" s="457"/>
      <c r="WS128" s="457"/>
      <c r="WT128" s="457"/>
      <c r="WU128" s="457"/>
      <c r="WV128" s="457"/>
      <c r="WW128" s="457"/>
      <c r="WX128" s="457"/>
      <c r="WY128" s="457"/>
      <c r="WZ128" s="457"/>
      <c r="XA128" s="457"/>
      <c r="XB128" s="457"/>
      <c r="XC128" s="457"/>
      <c r="XD128" s="457"/>
      <c r="XE128" s="457"/>
      <c r="XF128" s="457"/>
      <c r="XG128" s="457"/>
      <c r="XH128" s="457"/>
      <c r="XI128" s="457"/>
      <c r="XJ128" s="457"/>
      <c r="XK128" s="457"/>
      <c r="XL128" s="457"/>
      <c r="XM128" s="457"/>
      <c r="XN128" s="457"/>
      <c r="XO128" s="457"/>
      <c r="XP128" s="457"/>
      <c r="XQ128" s="457"/>
      <c r="XR128" s="457"/>
      <c r="XS128" s="457"/>
      <c r="XT128" s="457"/>
      <c r="XU128" s="457"/>
      <c r="XV128" s="457"/>
      <c r="XW128" s="457"/>
      <c r="XX128" s="457"/>
      <c r="XY128" s="457"/>
      <c r="XZ128" s="457"/>
      <c r="YA128" s="457"/>
      <c r="YB128" s="457"/>
      <c r="YC128" s="457"/>
      <c r="YD128" s="457"/>
      <c r="YE128" s="457"/>
      <c r="YF128" s="457"/>
      <c r="YG128" s="457"/>
      <c r="YH128" s="457"/>
      <c r="YI128" s="457"/>
      <c r="YJ128" s="457"/>
      <c r="YK128" s="457"/>
      <c r="YL128" s="457"/>
      <c r="YM128" s="457"/>
      <c r="YN128" s="457"/>
      <c r="YO128" s="457"/>
      <c r="YP128" s="457"/>
      <c r="YQ128" s="457"/>
      <c r="YR128" s="457"/>
      <c r="YS128" s="457"/>
      <c r="YT128" s="457"/>
      <c r="YU128" s="457"/>
      <c r="YV128" s="457"/>
      <c r="YW128" s="457"/>
      <c r="YX128" s="457"/>
      <c r="YY128" s="457"/>
      <c r="YZ128" s="457"/>
      <c r="ZA128" s="457"/>
      <c r="ZB128" s="457"/>
      <c r="ZC128" s="457"/>
      <c r="ZD128" s="457"/>
      <c r="ZE128" s="457"/>
      <c r="ZF128" s="457"/>
      <c r="ZG128" s="457"/>
      <c r="ZH128" s="457"/>
      <c r="ZI128" s="457"/>
      <c r="ZJ128" s="457"/>
      <c r="ZK128" s="457"/>
      <c r="ZL128" s="457"/>
      <c r="ZM128" s="457"/>
      <c r="ZN128" s="457"/>
      <c r="ZO128" s="457"/>
      <c r="ZP128" s="457"/>
      <c r="ZQ128" s="457"/>
      <c r="ZR128" s="457"/>
      <c r="ZS128" s="457"/>
      <c r="ZT128" s="457"/>
      <c r="ZU128" s="457"/>
      <c r="ZV128" s="457"/>
      <c r="ZW128" s="457"/>
      <c r="ZX128" s="457"/>
      <c r="ZY128" s="457"/>
      <c r="ZZ128" s="457"/>
      <c r="AAA128" s="457"/>
      <c r="AAB128" s="457"/>
      <c r="AAC128" s="457"/>
      <c r="AAD128" s="457"/>
      <c r="AAE128" s="457"/>
      <c r="AAF128" s="457"/>
      <c r="AAG128" s="457"/>
      <c r="AAH128" s="457"/>
      <c r="AAI128" s="457"/>
      <c r="AAJ128" s="457"/>
      <c r="AAK128" s="457"/>
      <c r="AAL128" s="457"/>
      <c r="AAM128" s="457"/>
      <c r="AAN128" s="457"/>
      <c r="AAO128" s="457"/>
      <c r="AAP128" s="457"/>
      <c r="AAQ128" s="457"/>
      <c r="AAR128" s="457"/>
      <c r="AAS128" s="457"/>
      <c r="AAT128" s="457"/>
      <c r="AAU128" s="457"/>
      <c r="AAV128" s="457"/>
      <c r="AAW128" s="457"/>
      <c r="AAX128" s="457"/>
      <c r="AAY128" s="457"/>
      <c r="AAZ128" s="457"/>
      <c r="ABA128" s="457"/>
      <c r="ABB128" s="457"/>
      <c r="ABC128" s="457"/>
      <c r="ABD128" s="457"/>
      <c r="ABE128" s="457"/>
      <c r="ABF128" s="457"/>
      <c r="ABG128" s="457"/>
      <c r="ABH128" s="457"/>
      <c r="ABI128" s="457"/>
      <c r="ABJ128" s="457"/>
      <c r="ABK128" s="457"/>
      <c r="ABL128" s="457"/>
      <c r="ABM128" s="457"/>
      <c r="ABN128" s="457"/>
      <c r="ABO128" s="457"/>
      <c r="ABP128" s="457"/>
      <c r="ABQ128" s="457"/>
      <c r="ABR128" s="457"/>
      <c r="ABS128" s="457"/>
      <c r="ABT128" s="457"/>
      <c r="ABU128" s="457"/>
      <c r="ABV128" s="457"/>
      <c r="ABW128" s="457"/>
      <c r="ABX128" s="457"/>
      <c r="ABY128" s="457"/>
      <c r="ABZ128" s="457"/>
      <c r="ACA128" s="457"/>
      <c r="ACB128" s="457"/>
      <c r="ACC128" s="457"/>
      <c r="ACD128" s="457"/>
      <c r="ACE128" s="457"/>
      <c r="ACF128" s="457"/>
      <c r="ACG128" s="457"/>
      <c r="ACH128" s="457"/>
      <c r="ACI128" s="457"/>
      <c r="ACJ128" s="457"/>
      <c r="ACK128" s="457"/>
      <c r="ACL128" s="457"/>
      <c r="ACM128" s="457"/>
      <c r="ACN128" s="457"/>
      <c r="ACO128" s="457"/>
      <c r="ACP128" s="457"/>
      <c r="ACQ128" s="457"/>
      <c r="ACR128" s="457"/>
      <c r="ACS128" s="457"/>
      <c r="ACT128" s="457"/>
      <c r="ACU128" s="457"/>
      <c r="ACV128" s="457"/>
      <c r="ACW128" s="457"/>
      <c r="ACX128" s="457"/>
      <c r="ACY128" s="457"/>
      <c r="ACZ128" s="457"/>
      <c r="ADA128" s="457"/>
      <c r="ADB128" s="457"/>
      <c r="ADC128" s="457"/>
      <c r="ADD128" s="457"/>
      <c r="ADE128" s="457"/>
      <c r="ADF128" s="457"/>
      <c r="ADG128" s="457"/>
      <c r="ADH128" s="457"/>
      <c r="ADI128" s="457"/>
      <c r="ADJ128" s="457"/>
      <c r="ADK128" s="457"/>
      <c r="ADL128" s="457"/>
      <c r="ADM128" s="457"/>
      <c r="ADN128" s="457"/>
      <c r="ADO128" s="457"/>
      <c r="ADP128" s="457"/>
      <c r="ADQ128" s="457"/>
      <c r="ADR128" s="457"/>
      <c r="ADS128" s="457"/>
      <c r="ADT128" s="457"/>
      <c r="ADU128" s="457"/>
      <c r="ADV128" s="457"/>
      <c r="ADW128" s="457"/>
      <c r="ADX128" s="457"/>
      <c r="ADY128" s="457"/>
      <c r="ADZ128" s="457"/>
      <c r="AEA128" s="457"/>
      <c r="AEB128" s="457"/>
      <c r="AEC128" s="457"/>
      <c r="AED128" s="457"/>
      <c r="AEE128" s="457"/>
      <c r="AEF128" s="457"/>
      <c r="AEG128" s="457"/>
      <c r="AEH128" s="457"/>
      <c r="AEI128" s="457"/>
      <c r="AEJ128" s="457"/>
      <c r="AEK128" s="457"/>
      <c r="AEL128" s="457"/>
      <c r="AEM128" s="457"/>
      <c r="AEN128" s="457"/>
      <c r="AEO128" s="457"/>
      <c r="AEP128" s="457"/>
      <c r="AEQ128" s="457"/>
      <c r="AER128" s="457"/>
      <c r="AES128" s="457"/>
      <c r="AET128" s="457"/>
      <c r="AEU128" s="457"/>
      <c r="AEV128" s="457"/>
      <c r="AEW128" s="457"/>
      <c r="AEX128" s="457"/>
      <c r="AEY128" s="457"/>
      <c r="AEZ128" s="457"/>
      <c r="AFA128" s="457"/>
      <c r="AFB128" s="457"/>
      <c r="AFC128" s="457"/>
      <c r="AFD128" s="457"/>
      <c r="AFE128" s="457"/>
      <c r="AFF128" s="457"/>
      <c r="AFG128" s="457"/>
      <c r="AFH128" s="457"/>
      <c r="AFI128" s="457"/>
      <c r="AFJ128" s="457"/>
      <c r="AFK128" s="457"/>
      <c r="AFL128" s="457"/>
      <c r="AFM128" s="457"/>
      <c r="AFN128" s="457"/>
      <c r="AFO128" s="457"/>
      <c r="AFP128" s="457"/>
      <c r="AFQ128" s="457"/>
      <c r="AFR128" s="457"/>
      <c r="AFS128" s="457"/>
      <c r="AFT128" s="457"/>
      <c r="AFU128" s="457"/>
      <c r="AFV128" s="457"/>
      <c r="AFW128" s="457"/>
      <c r="AFX128" s="457"/>
      <c r="AFY128" s="457"/>
      <c r="AFZ128" s="457"/>
      <c r="AGA128" s="457"/>
      <c r="AGB128" s="457"/>
      <c r="AGC128" s="457"/>
      <c r="AGD128" s="457"/>
      <c r="AGE128" s="457"/>
      <c r="AGF128" s="457"/>
      <c r="AGG128" s="457"/>
      <c r="AGH128" s="457"/>
      <c r="AGI128" s="457"/>
      <c r="AGJ128" s="457"/>
      <c r="AGK128" s="457"/>
      <c r="AGL128" s="457"/>
      <c r="AGM128" s="457"/>
      <c r="AGN128" s="457"/>
      <c r="AGO128" s="457"/>
      <c r="AGP128" s="457"/>
      <c r="AGQ128" s="457"/>
      <c r="AGR128" s="457"/>
      <c r="AGS128" s="457"/>
      <c r="AGT128" s="457"/>
      <c r="AGU128" s="457"/>
      <c r="AGV128" s="457"/>
      <c r="AGW128" s="457"/>
      <c r="AGX128" s="457"/>
      <c r="AGY128" s="457"/>
      <c r="AGZ128" s="457"/>
      <c r="AHA128" s="457"/>
      <c r="AHB128" s="457"/>
      <c r="AHC128" s="457"/>
      <c r="AHD128" s="457"/>
      <c r="AHE128" s="457"/>
      <c r="AHF128" s="457"/>
      <c r="AHG128" s="457"/>
      <c r="AHH128" s="457"/>
      <c r="AHI128" s="457"/>
      <c r="AHJ128" s="457"/>
      <c r="AHK128" s="457"/>
      <c r="AHL128" s="457"/>
      <c r="AHM128" s="457"/>
      <c r="AHN128" s="457"/>
      <c r="AHO128" s="457"/>
      <c r="AHP128" s="457"/>
      <c r="AHQ128" s="457"/>
      <c r="AHR128" s="457"/>
      <c r="AHS128" s="457"/>
      <c r="AHT128" s="457"/>
      <c r="AHU128" s="457"/>
      <c r="AHV128" s="457"/>
      <c r="AHW128" s="457"/>
      <c r="AHX128" s="457"/>
      <c r="AHY128" s="457"/>
      <c r="AHZ128" s="457"/>
      <c r="AIA128" s="457"/>
      <c r="AIB128" s="457"/>
      <c r="AIC128" s="457"/>
      <c r="AID128" s="457"/>
      <c r="AIE128" s="457"/>
      <c r="AIF128" s="457"/>
      <c r="AIG128" s="457"/>
      <c r="AIH128" s="457"/>
      <c r="AII128" s="457"/>
      <c r="AIJ128" s="457"/>
      <c r="AIK128" s="457"/>
      <c r="AIL128" s="457"/>
      <c r="AIM128" s="457"/>
      <c r="AIN128" s="457"/>
      <c r="AIO128" s="457"/>
      <c r="AIP128" s="457"/>
      <c r="AIQ128" s="457"/>
      <c r="AIR128" s="457"/>
      <c r="AIS128" s="457"/>
      <c r="AIT128" s="457"/>
      <c r="AIU128" s="457"/>
      <c r="AIV128" s="457"/>
      <c r="AIW128" s="457"/>
      <c r="AIX128" s="457"/>
      <c r="AIY128" s="457"/>
      <c r="AIZ128" s="457"/>
      <c r="AJA128" s="457"/>
      <c r="AJB128" s="457"/>
      <c r="AJC128" s="457"/>
      <c r="AJD128" s="457"/>
      <c r="AJE128" s="457"/>
      <c r="AJF128" s="457"/>
      <c r="AJG128" s="457"/>
      <c r="AJH128" s="457"/>
      <c r="AJI128" s="457"/>
      <c r="AJJ128" s="457"/>
      <c r="AJK128" s="457"/>
      <c r="AJL128" s="457"/>
      <c r="AJM128" s="457"/>
      <c r="AJN128" s="457"/>
      <c r="AJO128" s="457"/>
      <c r="AJP128" s="457"/>
      <c r="AJQ128" s="457"/>
      <c r="AJR128" s="457"/>
      <c r="AJS128" s="457"/>
      <c r="AJT128" s="457"/>
      <c r="AJU128" s="457"/>
      <c r="AJV128" s="457"/>
      <c r="AJW128" s="457"/>
      <c r="AJX128" s="457"/>
      <c r="AJY128" s="457"/>
      <c r="AJZ128" s="457"/>
      <c r="AKA128" s="457"/>
      <c r="AKB128" s="457"/>
      <c r="AKC128" s="457"/>
      <c r="AKD128" s="457"/>
      <c r="AKE128" s="457"/>
      <c r="AKF128" s="457"/>
      <c r="AKG128" s="457"/>
      <c r="AKH128" s="457"/>
      <c r="AKI128" s="457"/>
      <c r="AKJ128" s="457"/>
      <c r="AKK128" s="457"/>
      <c r="AKL128" s="457"/>
      <c r="AKM128" s="457"/>
      <c r="AKN128" s="457"/>
      <c r="AKO128" s="457"/>
      <c r="AKP128" s="457"/>
      <c r="AKQ128" s="457"/>
      <c r="AKR128" s="457"/>
      <c r="AKS128" s="457"/>
      <c r="AKT128" s="457"/>
      <c r="AKU128" s="457"/>
      <c r="AKV128" s="457"/>
      <c r="AKW128" s="457"/>
      <c r="AKX128" s="457"/>
      <c r="AKY128" s="457"/>
      <c r="AKZ128" s="457"/>
      <c r="ALA128" s="457"/>
      <c r="ALB128" s="457"/>
      <c r="ALC128" s="457"/>
      <c r="ALD128" s="457"/>
      <c r="ALE128" s="457"/>
      <c r="ALF128" s="457"/>
      <c r="ALG128" s="457"/>
      <c r="ALH128" s="457"/>
      <c r="ALI128" s="457"/>
      <c r="ALJ128" s="457"/>
      <c r="ALK128" s="457"/>
      <c r="ALL128" s="457"/>
      <c r="ALM128" s="457"/>
      <c r="ALN128" s="457"/>
      <c r="ALO128" s="457"/>
      <c r="ALP128" s="457"/>
      <c r="ALQ128" s="457"/>
      <c r="ALR128" s="457"/>
      <c r="ALS128" s="457"/>
      <c r="ALT128" s="457"/>
      <c r="ALU128" s="457"/>
      <c r="ALV128" s="457"/>
      <c r="ALW128" s="457"/>
      <c r="ALX128" s="457"/>
      <c r="ALY128" s="457"/>
      <c r="ALZ128" s="457"/>
      <c r="AMA128" s="457"/>
      <c r="AMB128" s="457"/>
      <c r="AMC128" s="457"/>
      <c r="AMD128" s="457"/>
      <c r="AME128" s="457"/>
      <c r="AMF128" s="457"/>
      <c r="AMG128" s="457"/>
      <c r="AMH128" s="457"/>
      <c r="AMI128" s="457"/>
      <c r="AMJ128" s="457"/>
      <c r="AMK128" s="457"/>
      <c r="AML128" s="457"/>
      <c r="AMM128" s="457"/>
      <c r="AMN128" s="457"/>
      <c r="AMO128" s="457"/>
      <c r="AMP128" s="457"/>
      <c r="AMQ128" s="457"/>
      <c r="AMR128" s="457"/>
      <c r="AMS128" s="457"/>
      <c r="AMT128" s="457"/>
      <c r="AMU128" s="457"/>
      <c r="AMV128" s="457"/>
      <c r="AMW128" s="457"/>
      <c r="AMX128" s="457"/>
      <c r="AMY128" s="457"/>
      <c r="AMZ128" s="457"/>
      <c r="ANA128" s="457"/>
      <c r="ANB128" s="457"/>
      <c r="ANC128" s="457"/>
      <c r="AND128" s="457"/>
      <c r="ANE128" s="457"/>
      <c r="ANF128" s="457"/>
      <c r="ANG128" s="457"/>
      <c r="ANH128" s="457"/>
      <c r="ANI128" s="457"/>
      <c r="ANJ128" s="457"/>
      <c r="ANK128" s="457"/>
      <c r="ANL128" s="457"/>
      <c r="ANM128" s="457"/>
      <c r="ANN128" s="457"/>
      <c r="ANO128" s="457"/>
      <c r="ANP128" s="457"/>
      <c r="ANQ128" s="457"/>
      <c r="ANR128" s="457"/>
      <c r="ANS128" s="457"/>
      <c r="ANT128" s="457"/>
      <c r="ANU128" s="457"/>
      <c r="ANV128" s="457"/>
      <c r="ANW128" s="457"/>
      <c r="ANX128" s="457"/>
      <c r="ANY128" s="457"/>
      <c r="ANZ128" s="457"/>
      <c r="AOA128" s="457"/>
      <c r="AOB128" s="457"/>
      <c r="AOC128" s="457"/>
      <c r="AOD128" s="457"/>
      <c r="AOE128" s="457"/>
      <c r="AOF128" s="457"/>
      <c r="AOG128" s="457"/>
      <c r="AOH128" s="457"/>
      <c r="AOI128" s="457"/>
      <c r="AOJ128" s="457"/>
      <c r="AOK128" s="457"/>
      <c r="AOL128" s="457"/>
      <c r="AOM128" s="457"/>
      <c r="AON128" s="457"/>
      <c r="AOO128" s="457"/>
      <c r="AOP128" s="457"/>
      <c r="AOQ128" s="457"/>
      <c r="AOR128" s="457"/>
      <c r="AOS128" s="457"/>
      <c r="AOT128" s="457"/>
      <c r="AOU128" s="457"/>
      <c r="AOV128" s="457"/>
      <c r="AOW128" s="457"/>
      <c r="AOX128" s="457"/>
      <c r="AOY128" s="457"/>
      <c r="AOZ128" s="457"/>
      <c r="APA128" s="457"/>
      <c r="APB128" s="457"/>
      <c r="APC128" s="457"/>
      <c r="APD128" s="457"/>
      <c r="APE128" s="457"/>
      <c r="APF128" s="457"/>
      <c r="APG128" s="457"/>
      <c r="APH128" s="457"/>
      <c r="API128" s="457"/>
      <c r="APJ128" s="457"/>
      <c r="APK128" s="457"/>
      <c r="APL128" s="457"/>
      <c r="APM128" s="457"/>
      <c r="APN128" s="457"/>
      <c r="APO128" s="457"/>
      <c r="APP128" s="457"/>
      <c r="APQ128" s="457"/>
      <c r="APR128" s="457"/>
      <c r="APS128" s="457"/>
      <c r="APT128" s="457"/>
      <c r="APU128" s="457"/>
      <c r="APV128" s="457"/>
      <c r="APW128" s="457"/>
      <c r="APX128" s="457"/>
      <c r="APY128" s="457"/>
      <c r="APZ128" s="457"/>
      <c r="AQA128" s="457"/>
      <c r="AQB128" s="457"/>
      <c r="AQC128" s="457"/>
      <c r="AQD128" s="457"/>
      <c r="AQE128" s="457"/>
      <c r="AQF128" s="457"/>
      <c r="AQG128" s="457"/>
      <c r="AQH128" s="457"/>
      <c r="AQI128" s="457"/>
      <c r="AQJ128" s="457"/>
      <c r="AQK128" s="457"/>
      <c r="AQL128" s="457"/>
      <c r="AQM128" s="457"/>
      <c r="AQN128" s="457"/>
      <c r="AQO128" s="457"/>
      <c r="AQP128" s="457"/>
      <c r="AQQ128" s="457"/>
      <c r="AQR128" s="457"/>
      <c r="AQS128" s="457"/>
      <c r="AQT128" s="457"/>
      <c r="AQU128" s="457"/>
      <c r="AQV128" s="457"/>
      <c r="AQW128" s="457"/>
      <c r="AQX128" s="457"/>
      <c r="AQY128" s="457"/>
      <c r="AQZ128" s="457"/>
      <c r="ARA128" s="457"/>
      <c r="ARB128" s="457"/>
      <c r="ARC128" s="457"/>
      <c r="ARD128" s="457"/>
      <c r="ARE128" s="457"/>
      <c r="ARF128" s="457"/>
      <c r="ARG128" s="457"/>
      <c r="ARH128" s="457"/>
      <c r="ARI128" s="457"/>
      <c r="ARJ128" s="457"/>
      <c r="ARK128" s="457"/>
      <c r="ARL128" s="457"/>
      <c r="ARM128" s="457"/>
      <c r="ARN128" s="457"/>
      <c r="ARO128" s="457"/>
      <c r="ARP128" s="457"/>
      <c r="ARQ128" s="457"/>
      <c r="ARR128" s="457"/>
      <c r="ARS128" s="457"/>
      <c r="ART128" s="457"/>
      <c r="ARU128" s="457"/>
      <c r="ARV128" s="457"/>
      <c r="ARW128" s="457"/>
      <c r="ARX128" s="457"/>
      <c r="ARY128" s="457"/>
      <c r="ARZ128" s="457"/>
      <c r="ASA128" s="457"/>
      <c r="ASB128" s="457"/>
      <c r="ASC128" s="457"/>
      <c r="ASD128" s="457"/>
      <c r="ASE128" s="457"/>
      <c r="ASF128" s="457"/>
      <c r="ASG128" s="457"/>
      <c r="ASH128" s="457"/>
      <c r="ASI128" s="457"/>
      <c r="ASJ128" s="457"/>
      <c r="ASK128" s="457"/>
      <c r="ASL128" s="457"/>
      <c r="ASM128" s="457"/>
      <c r="ASN128" s="457"/>
      <c r="ASO128" s="457"/>
      <c r="ASP128" s="457"/>
      <c r="ASQ128" s="457"/>
      <c r="ASR128" s="457"/>
      <c r="ASS128" s="457"/>
      <c r="AST128" s="457"/>
      <c r="ASU128" s="457"/>
      <c r="ASV128" s="457"/>
      <c r="ASW128" s="457"/>
      <c r="ASX128" s="457"/>
      <c r="ASY128" s="457"/>
      <c r="ASZ128" s="457"/>
      <c r="ATA128" s="457"/>
      <c r="ATB128" s="457"/>
      <c r="ATC128" s="457"/>
      <c r="ATD128" s="457"/>
      <c r="ATE128" s="457"/>
      <c r="ATF128" s="457"/>
      <c r="ATG128" s="457"/>
      <c r="ATH128" s="457"/>
      <c r="ATI128" s="457"/>
      <c r="ATJ128" s="457"/>
      <c r="ATK128" s="457"/>
      <c r="ATL128" s="457"/>
      <c r="ATM128" s="457"/>
      <c r="ATN128" s="457"/>
      <c r="ATO128" s="457"/>
      <c r="ATP128" s="457"/>
      <c r="ATQ128" s="457"/>
      <c r="ATR128" s="457"/>
      <c r="ATS128" s="457"/>
      <c r="ATT128" s="457"/>
      <c r="ATU128" s="457"/>
      <c r="ATV128" s="457"/>
      <c r="ATW128" s="457"/>
      <c r="ATX128" s="457"/>
      <c r="ATY128" s="457"/>
      <c r="ATZ128" s="457"/>
      <c r="AUA128" s="457"/>
      <c r="AUB128" s="457"/>
      <c r="AUC128" s="457"/>
      <c r="AUD128" s="457"/>
      <c r="AUE128" s="457"/>
      <c r="AUF128" s="457"/>
      <c r="AUG128" s="457"/>
      <c r="AUH128" s="457"/>
      <c r="AUI128" s="457"/>
      <c r="AUJ128" s="457"/>
      <c r="AUK128" s="457"/>
      <c r="AUL128" s="457"/>
      <c r="AUM128" s="457"/>
      <c r="AUN128" s="457"/>
      <c r="AUO128" s="457"/>
      <c r="AUP128" s="457"/>
      <c r="AUQ128" s="457"/>
      <c r="AUR128" s="457"/>
      <c r="AUS128" s="457"/>
      <c r="AUT128" s="457"/>
      <c r="AUU128" s="457"/>
      <c r="AUV128" s="457"/>
      <c r="AUW128" s="457"/>
      <c r="AUX128" s="457"/>
      <c r="AUY128" s="457"/>
      <c r="AUZ128" s="457"/>
      <c r="AVA128" s="457"/>
      <c r="AVB128" s="457"/>
      <c r="AVC128" s="457"/>
      <c r="AVD128" s="457"/>
      <c r="AVE128" s="457"/>
      <c r="AVF128" s="457"/>
      <c r="AVG128" s="457"/>
      <c r="AVH128" s="457"/>
      <c r="AVI128" s="457"/>
      <c r="AVJ128" s="457"/>
      <c r="AVK128" s="457"/>
      <c r="AVL128" s="457"/>
      <c r="AVM128" s="457"/>
      <c r="AVN128" s="457"/>
      <c r="AVO128" s="457"/>
      <c r="AVP128" s="457"/>
      <c r="AVQ128" s="457"/>
      <c r="AVR128" s="457"/>
      <c r="AVS128" s="457"/>
      <c r="AVT128" s="457"/>
      <c r="AVU128" s="457"/>
      <c r="AVV128" s="457"/>
      <c r="AVW128" s="457"/>
      <c r="AVX128" s="457"/>
      <c r="AVY128" s="457"/>
      <c r="AVZ128" s="457"/>
      <c r="AWA128" s="457"/>
      <c r="AWB128" s="457"/>
      <c r="AWC128" s="457"/>
      <c r="AWD128" s="457"/>
      <c r="AWE128" s="457"/>
      <c r="AWF128" s="457"/>
      <c r="AWG128" s="457"/>
      <c r="AWH128" s="457"/>
      <c r="AWI128" s="457"/>
      <c r="AWJ128" s="457"/>
      <c r="AWK128" s="457"/>
      <c r="AWL128" s="457"/>
      <c r="AWM128" s="457"/>
      <c r="AWN128" s="457"/>
      <c r="AWO128" s="457"/>
      <c r="AWP128" s="457"/>
      <c r="AWQ128" s="457"/>
      <c r="AWR128" s="457"/>
      <c r="AWS128" s="457"/>
      <c r="AWT128" s="457"/>
      <c r="AWU128" s="457"/>
      <c r="AWV128" s="457"/>
      <c r="AWW128" s="457"/>
      <c r="AWX128" s="457"/>
      <c r="AWY128" s="457"/>
      <c r="AWZ128" s="457"/>
      <c r="AXA128" s="457"/>
      <c r="AXB128" s="457"/>
      <c r="AXC128" s="457"/>
      <c r="AXD128" s="457"/>
      <c r="AXE128" s="457"/>
      <c r="AXF128" s="457"/>
      <c r="AXG128" s="457"/>
      <c r="AXH128" s="457"/>
      <c r="AXI128" s="457"/>
      <c r="AXJ128" s="457"/>
      <c r="AXK128" s="457"/>
      <c r="AXL128" s="457"/>
      <c r="AXM128" s="457"/>
      <c r="AXN128" s="457"/>
      <c r="AXO128" s="457"/>
      <c r="AXP128" s="457"/>
      <c r="AXQ128" s="457"/>
      <c r="AXR128" s="457"/>
      <c r="AXS128" s="457"/>
      <c r="AXT128" s="457"/>
      <c r="AXU128" s="457"/>
      <c r="AXV128" s="457"/>
      <c r="AXW128" s="457"/>
      <c r="AXX128" s="457"/>
      <c r="AXY128" s="457"/>
      <c r="AXZ128" s="457"/>
      <c r="AYA128" s="457"/>
      <c r="AYB128" s="457"/>
      <c r="AYC128" s="457"/>
      <c r="AYD128" s="457"/>
      <c r="AYE128" s="457"/>
      <c r="AYF128" s="457"/>
      <c r="AYG128" s="457"/>
      <c r="AYH128" s="457"/>
      <c r="AYI128" s="457"/>
      <c r="AYJ128" s="457"/>
      <c r="AYK128" s="457"/>
      <c r="AYL128" s="457"/>
      <c r="AYM128" s="457"/>
      <c r="AYN128" s="457"/>
      <c r="AYO128" s="457"/>
      <c r="AYP128" s="457"/>
      <c r="AYQ128" s="457"/>
      <c r="AYR128" s="457"/>
      <c r="AYS128" s="457"/>
      <c r="AYT128" s="457"/>
      <c r="AYU128" s="457"/>
      <c r="AYV128" s="457"/>
      <c r="AYW128" s="457"/>
      <c r="AYX128" s="457"/>
      <c r="AYY128" s="457"/>
      <c r="AYZ128" s="457"/>
      <c r="AZA128" s="457"/>
      <c r="AZB128" s="457"/>
      <c r="AZC128" s="457"/>
      <c r="AZD128" s="457"/>
      <c r="AZE128" s="457"/>
      <c r="AZF128" s="457"/>
      <c r="AZG128" s="457"/>
      <c r="AZH128" s="457"/>
      <c r="AZI128" s="457"/>
      <c r="AZJ128" s="457"/>
      <c r="AZK128" s="457"/>
      <c r="AZL128" s="457"/>
      <c r="AZM128" s="457"/>
      <c r="AZN128" s="457"/>
      <c r="AZO128" s="457"/>
      <c r="AZP128" s="457"/>
      <c r="AZQ128" s="457"/>
      <c r="AZR128" s="457"/>
      <c r="AZS128" s="457"/>
      <c r="AZT128" s="457"/>
      <c r="AZU128" s="457"/>
      <c r="AZV128" s="457"/>
      <c r="AZW128" s="457"/>
      <c r="AZX128" s="457"/>
      <c r="AZY128" s="457"/>
      <c r="AZZ128" s="457"/>
      <c r="BAA128" s="457"/>
      <c r="BAB128" s="457"/>
      <c r="BAC128" s="457"/>
      <c r="BAD128" s="457"/>
      <c r="BAE128" s="457"/>
      <c r="BAF128" s="457"/>
      <c r="BAG128" s="457"/>
      <c r="BAH128" s="457"/>
      <c r="BAI128" s="457"/>
      <c r="BAJ128" s="457"/>
      <c r="BAK128" s="457"/>
      <c r="BAL128" s="457"/>
      <c r="BAM128" s="457"/>
      <c r="BAN128" s="457"/>
      <c r="BAO128" s="457"/>
      <c r="BAP128" s="457"/>
      <c r="BAQ128" s="457"/>
      <c r="BAR128" s="457"/>
      <c r="BAS128" s="457"/>
      <c r="BAT128" s="457"/>
      <c r="BAU128" s="457"/>
      <c r="BAV128" s="457"/>
      <c r="BAW128" s="457"/>
      <c r="BAX128" s="457"/>
      <c r="BAY128" s="457"/>
      <c r="BAZ128" s="457"/>
      <c r="BBA128" s="457"/>
      <c r="BBB128" s="457"/>
      <c r="BBC128" s="457"/>
      <c r="BBD128" s="457"/>
      <c r="BBE128" s="457"/>
      <c r="BBF128" s="457"/>
      <c r="BBG128" s="457"/>
      <c r="BBH128" s="457"/>
      <c r="BBI128" s="457"/>
      <c r="BBJ128" s="457"/>
      <c r="BBK128" s="457"/>
      <c r="BBL128" s="457"/>
      <c r="BBM128" s="457"/>
      <c r="BBN128" s="457"/>
      <c r="BBO128" s="457"/>
      <c r="BBP128" s="457"/>
      <c r="BBQ128" s="457"/>
      <c r="BBR128" s="457"/>
      <c r="BBS128" s="457"/>
      <c r="BBT128" s="457"/>
      <c r="BBU128" s="457"/>
      <c r="BBV128" s="457"/>
      <c r="BBW128" s="457"/>
      <c r="BBX128" s="457"/>
      <c r="BBY128" s="457"/>
      <c r="BBZ128" s="457"/>
      <c r="BCA128" s="457"/>
      <c r="BCB128" s="457"/>
      <c r="BCC128" s="457"/>
      <c r="BCD128" s="457"/>
      <c r="BCE128" s="457"/>
      <c r="BCF128" s="457"/>
      <c r="BCG128" s="457"/>
      <c r="BCH128" s="457"/>
      <c r="BCI128" s="457"/>
      <c r="BCJ128" s="457"/>
      <c r="BCK128" s="457"/>
      <c r="BCL128" s="457"/>
      <c r="BCM128" s="457"/>
      <c r="BCN128" s="457"/>
      <c r="BCO128" s="457"/>
      <c r="BCP128" s="457"/>
      <c r="BCQ128" s="457"/>
      <c r="BCR128" s="457"/>
      <c r="BCS128" s="457"/>
      <c r="BCT128" s="457"/>
      <c r="BCU128" s="457"/>
      <c r="BCV128" s="457"/>
      <c r="BCW128" s="457"/>
      <c r="BCX128" s="457"/>
      <c r="BCY128" s="457"/>
      <c r="BCZ128" s="457"/>
      <c r="BDA128" s="457"/>
      <c r="BDB128" s="457"/>
      <c r="BDC128" s="457"/>
      <c r="BDD128" s="457"/>
      <c r="BDE128" s="457"/>
      <c r="BDF128" s="457"/>
      <c r="BDG128" s="457"/>
      <c r="BDH128" s="457"/>
      <c r="BDI128" s="457"/>
      <c r="BDJ128" s="457"/>
      <c r="BDK128" s="457"/>
      <c r="BDL128" s="457"/>
      <c r="BDM128" s="457"/>
      <c r="BDN128" s="457"/>
      <c r="BDO128" s="457"/>
      <c r="BDP128" s="457"/>
      <c r="BDQ128" s="457"/>
      <c r="BDR128" s="457"/>
      <c r="BDS128" s="457"/>
      <c r="BDT128" s="457"/>
      <c r="BDU128" s="457"/>
      <c r="BDV128" s="457"/>
      <c r="BDW128" s="457"/>
      <c r="BDX128" s="457"/>
      <c r="BDY128" s="457"/>
      <c r="BDZ128" s="457"/>
      <c r="BEA128" s="457"/>
      <c r="BEB128" s="457"/>
      <c r="BEC128" s="457"/>
      <c r="BED128" s="457"/>
      <c r="BEE128" s="457"/>
      <c r="BEF128" s="457"/>
      <c r="BEG128" s="457"/>
      <c r="BEH128" s="457"/>
      <c r="BEI128" s="457"/>
      <c r="BEJ128" s="457"/>
      <c r="BEK128" s="457"/>
      <c r="BEL128" s="457"/>
      <c r="BEM128" s="457"/>
      <c r="BEN128" s="457"/>
      <c r="BEO128" s="457"/>
      <c r="BEP128" s="457"/>
      <c r="BEQ128" s="457"/>
      <c r="BER128" s="457"/>
      <c r="BES128" s="457"/>
      <c r="BET128" s="457"/>
      <c r="BEU128" s="457"/>
      <c r="BEV128" s="457"/>
      <c r="BEW128" s="457"/>
      <c r="BEX128" s="457"/>
      <c r="BEY128" s="457"/>
      <c r="BEZ128" s="457"/>
      <c r="BFA128" s="457"/>
      <c r="BFB128" s="457"/>
      <c r="BFC128" s="457"/>
      <c r="BFD128" s="457"/>
      <c r="BFE128" s="457"/>
      <c r="BFF128" s="457"/>
      <c r="BFG128" s="457"/>
      <c r="BFH128" s="457"/>
      <c r="BFI128" s="457"/>
      <c r="BFJ128" s="457"/>
      <c r="BFK128" s="457"/>
      <c r="BFL128" s="457"/>
      <c r="BFM128" s="457"/>
      <c r="BFN128" s="457"/>
      <c r="BFO128" s="457"/>
      <c r="BFP128" s="457"/>
      <c r="BFQ128" s="457"/>
      <c r="BFR128" s="457"/>
      <c r="BFS128" s="457"/>
      <c r="BFT128" s="457"/>
      <c r="BFU128" s="457"/>
      <c r="BFV128" s="457"/>
      <c r="BFW128" s="457"/>
      <c r="BFX128" s="457"/>
      <c r="BFY128" s="457"/>
      <c r="BFZ128" s="457"/>
      <c r="BGA128" s="457"/>
      <c r="BGB128" s="457"/>
      <c r="BGC128" s="457"/>
      <c r="BGD128" s="457"/>
      <c r="BGE128" s="457"/>
      <c r="BGF128" s="457"/>
      <c r="BGG128" s="457"/>
      <c r="BGH128" s="457"/>
      <c r="BGI128" s="457"/>
      <c r="BGJ128" s="457"/>
      <c r="BGK128" s="457"/>
      <c r="BGL128" s="457"/>
      <c r="BGM128" s="457"/>
      <c r="BGN128" s="457"/>
      <c r="BGO128" s="457"/>
      <c r="BGP128" s="457"/>
      <c r="BGQ128" s="457"/>
      <c r="BGR128" s="457"/>
      <c r="BGS128" s="457"/>
      <c r="BGT128" s="457"/>
      <c r="BGU128" s="457"/>
      <c r="BGV128" s="457"/>
      <c r="BGW128" s="457"/>
      <c r="BGX128" s="457"/>
      <c r="BGY128" s="457"/>
      <c r="BGZ128" s="457"/>
      <c r="BHA128" s="457"/>
      <c r="BHB128" s="457"/>
      <c r="BHC128" s="457"/>
      <c r="BHD128" s="457"/>
      <c r="BHE128" s="457"/>
      <c r="BHF128" s="457"/>
      <c r="BHG128" s="457"/>
      <c r="BHH128" s="457"/>
      <c r="BHI128" s="457"/>
      <c r="BHJ128" s="457"/>
      <c r="BHK128" s="457"/>
      <c r="BHL128" s="457"/>
      <c r="BHM128" s="457"/>
      <c r="BHN128" s="457"/>
      <c r="BHO128" s="457"/>
      <c r="BHP128" s="457"/>
      <c r="BHQ128" s="457"/>
      <c r="BHR128" s="457"/>
      <c r="BHS128" s="457"/>
      <c r="BHT128" s="457"/>
      <c r="BHU128" s="457"/>
      <c r="BHV128" s="457"/>
      <c r="BHW128" s="457"/>
      <c r="BHX128" s="457"/>
      <c r="BHY128" s="457"/>
      <c r="BHZ128" s="457"/>
      <c r="BIA128" s="457"/>
      <c r="BIB128" s="457"/>
      <c r="BIC128" s="457"/>
      <c r="BID128" s="457"/>
      <c r="BIE128" s="457"/>
      <c r="BIF128" s="457"/>
      <c r="BIG128" s="457"/>
      <c r="BIH128" s="457"/>
      <c r="BII128" s="457"/>
      <c r="BIJ128" s="457"/>
      <c r="BIK128" s="457"/>
      <c r="BIL128" s="457"/>
      <c r="BIM128" s="457"/>
      <c r="BIN128" s="457"/>
      <c r="BIO128" s="457"/>
      <c r="BIP128" s="457"/>
      <c r="BIQ128" s="457"/>
      <c r="BIR128" s="457"/>
      <c r="BIS128" s="457"/>
      <c r="BIT128" s="457"/>
      <c r="BIU128" s="457"/>
      <c r="BIV128" s="457"/>
      <c r="BIW128" s="457"/>
      <c r="BIX128" s="457"/>
      <c r="BIY128" s="457"/>
      <c r="BIZ128" s="457"/>
      <c r="BJA128" s="457"/>
      <c r="BJB128" s="457"/>
      <c r="BJC128" s="457"/>
      <c r="BJD128" s="457"/>
      <c r="BJE128" s="457"/>
      <c r="BJF128" s="457"/>
      <c r="BJG128" s="457"/>
      <c r="BJH128" s="457"/>
      <c r="BJI128" s="457"/>
      <c r="BJJ128" s="457"/>
      <c r="BJK128" s="457"/>
      <c r="BJL128" s="457"/>
      <c r="BJM128" s="457"/>
      <c r="BJN128" s="457"/>
      <c r="BJO128" s="457"/>
      <c r="BJP128" s="457"/>
      <c r="BJQ128" s="457"/>
      <c r="BJR128" s="457"/>
      <c r="BJS128" s="457"/>
      <c r="BJT128" s="457"/>
      <c r="BJU128" s="457"/>
      <c r="BJV128" s="457"/>
      <c r="BJW128" s="457"/>
      <c r="BJX128" s="457"/>
      <c r="BJY128" s="457"/>
      <c r="BJZ128" s="457"/>
      <c r="BKA128" s="457"/>
      <c r="BKB128" s="457"/>
      <c r="BKC128" s="457"/>
      <c r="BKD128" s="457"/>
      <c r="BKE128" s="457"/>
      <c r="BKF128" s="457"/>
      <c r="BKG128" s="457"/>
      <c r="BKH128" s="457"/>
      <c r="BKI128" s="457"/>
      <c r="BKJ128" s="457"/>
      <c r="BKK128" s="457"/>
      <c r="BKL128" s="457"/>
      <c r="BKM128" s="457"/>
      <c r="BKN128" s="457"/>
      <c r="BKO128" s="457"/>
      <c r="BKP128" s="457"/>
      <c r="BKQ128" s="457"/>
      <c r="BKR128" s="457"/>
      <c r="BKS128" s="457"/>
      <c r="BKT128" s="457"/>
      <c r="BKU128" s="457"/>
      <c r="BKV128" s="457"/>
      <c r="BKW128" s="457"/>
      <c r="BKX128" s="457"/>
      <c r="BKY128" s="457"/>
      <c r="BKZ128" s="457"/>
      <c r="BLA128" s="457"/>
      <c r="BLB128" s="457"/>
      <c r="BLC128" s="457"/>
      <c r="BLD128" s="457"/>
      <c r="BLE128" s="457"/>
      <c r="BLF128" s="457"/>
      <c r="BLG128" s="457"/>
      <c r="BLH128" s="457"/>
      <c r="BLI128" s="457"/>
      <c r="BLJ128" s="457"/>
      <c r="BLK128" s="457"/>
      <c r="BLL128" s="457"/>
      <c r="BLM128" s="457"/>
      <c r="BLN128" s="457"/>
      <c r="BLO128" s="457"/>
      <c r="BLP128" s="457"/>
      <c r="BLQ128" s="457"/>
      <c r="BLR128" s="457"/>
      <c r="BLS128" s="457"/>
      <c r="BLT128" s="457"/>
      <c r="BLU128" s="457"/>
      <c r="BLV128" s="457"/>
      <c r="BLW128" s="457"/>
      <c r="BLX128" s="457"/>
      <c r="BLY128" s="457"/>
      <c r="BLZ128" s="457"/>
      <c r="BMA128" s="457"/>
      <c r="BMB128" s="457"/>
      <c r="BMC128" s="457"/>
      <c r="BMD128" s="457"/>
      <c r="BME128" s="457"/>
      <c r="BMF128" s="457"/>
      <c r="BMG128" s="457"/>
      <c r="BMH128" s="457"/>
      <c r="BMI128" s="457"/>
      <c r="BMJ128" s="457"/>
      <c r="BMK128" s="457"/>
      <c r="BML128" s="457"/>
      <c r="BMM128" s="457"/>
      <c r="BMN128" s="457"/>
      <c r="BMO128" s="457"/>
      <c r="BMP128" s="457"/>
      <c r="BMQ128" s="457"/>
      <c r="BMR128" s="457"/>
      <c r="BMS128" s="457"/>
      <c r="BMT128" s="457"/>
      <c r="BMU128" s="457"/>
      <c r="BMV128" s="457"/>
      <c r="BMW128" s="457"/>
      <c r="BMX128" s="457"/>
      <c r="BMY128" s="457"/>
      <c r="BMZ128" s="457"/>
      <c r="BNA128" s="457"/>
      <c r="BNB128" s="457"/>
      <c r="BNC128" s="457"/>
      <c r="BND128" s="457"/>
      <c r="BNE128" s="457"/>
      <c r="BNF128" s="457"/>
      <c r="BNG128" s="457"/>
      <c r="BNH128" s="457"/>
      <c r="BNI128" s="457"/>
      <c r="BNJ128" s="457"/>
      <c r="BNK128" s="457"/>
      <c r="BNL128" s="457"/>
      <c r="BNM128" s="457"/>
      <c r="BNN128" s="457"/>
      <c r="BNO128" s="457"/>
      <c r="BNP128" s="457"/>
      <c r="BNQ128" s="457"/>
      <c r="BNR128" s="457"/>
      <c r="BNS128" s="457"/>
      <c r="BNT128" s="457"/>
      <c r="BNU128" s="457"/>
      <c r="BNV128" s="457"/>
      <c r="BNW128" s="457"/>
      <c r="BNX128" s="457"/>
      <c r="BNY128" s="457"/>
      <c r="BNZ128" s="457"/>
      <c r="BOA128" s="457"/>
      <c r="BOB128" s="457"/>
      <c r="BOC128" s="457"/>
      <c r="BOD128" s="457"/>
      <c r="BOE128" s="457"/>
      <c r="BOF128" s="457"/>
      <c r="BOG128" s="457"/>
      <c r="BOH128" s="457"/>
      <c r="BOI128" s="457"/>
      <c r="BOJ128" s="457"/>
      <c r="BOK128" s="457"/>
      <c r="BOL128" s="457"/>
      <c r="BOM128" s="457"/>
      <c r="BON128" s="457"/>
      <c r="BOO128" s="457"/>
      <c r="BOP128" s="457"/>
      <c r="BOQ128" s="457"/>
      <c r="BOR128" s="457"/>
      <c r="BOS128" s="457"/>
      <c r="BOT128" s="457"/>
      <c r="BOU128" s="457"/>
      <c r="BOV128" s="457"/>
      <c r="BOW128" s="457"/>
      <c r="BOX128" s="457"/>
      <c r="BOY128" s="457"/>
      <c r="BOZ128" s="457"/>
      <c r="BPA128" s="457"/>
      <c r="BPB128" s="457"/>
      <c r="BPC128" s="457"/>
      <c r="BPD128" s="457"/>
      <c r="BPE128" s="457"/>
      <c r="BPF128" s="457"/>
      <c r="BPG128" s="457"/>
      <c r="BPH128" s="457"/>
      <c r="BPI128" s="457"/>
      <c r="BPJ128" s="457"/>
      <c r="BPK128" s="457"/>
      <c r="BPL128" s="457"/>
      <c r="BPM128" s="457"/>
      <c r="BPN128" s="457"/>
      <c r="BPO128" s="457"/>
      <c r="BPP128" s="457"/>
      <c r="BPQ128" s="457"/>
      <c r="BPR128" s="457"/>
      <c r="BPS128" s="457"/>
      <c r="BPT128" s="457"/>
      <c r="BPU128" s="457"/>
      <c r="BPV128" s="457"/>
      <c r="BPW128" s="457"/>
      <c r="BPX128" s="457"/>
      <c r="BPY128" s="457"/>
      <c r="BPZ128" s="457"/>
      <c r="BQA128" s="457"/>
      <c r="BQB128" s="457"/>
      <c r="BQC128" s="457"/>
      <c r="BQD128" s="457"/>
      <c r="BQE128" s="457"/>
      <c r="BQF128" s="457"/>
      <c r="BQG128" s="457"/>
      <c r="BQH128" s="457"/>
      <c r="BQI128" s="457"/>
      <c r="BQJ128" s="457"/>
      <c r="BQK128" s="457"/>
      <c r="BQL128" s="457"/>
      <c r="BQM128" s="457"/>
      <c r="BQN128" s="457"/>
      <c r="BQO128" s="457"/>
      <c r="BQP128" s="457"/>
      <c r="BQQ128" s="457"/>
      <c r="BQR128" s="457"/>
      <c r="BQS128" s="457"/>
      <c r="BQT128" s="457"/>
      <c r="BQU128" s="457"/>
      <c r="BQV128" s="457"/>
      <c r="BQW128" s="457"/>
      <c r="BQX128" s="457"/>
      <c r="BQY128" s="457"/>
      <c r="BQZ128" s="457"/>
      <c r="BRA128" s="457"/>
      <c r="BRB128" s="457"/>
      <c r="BRC128" s="457"/>
      <c r="BRD128" s="457"/>
      <c r="BRE128" s="457"/>
      <c r="BRF128" s="457"/>
      <c r="BRG128" s="457"/>
      <c r="BRH128" s="457"/>
      <c r="BRI128" s="457"/>
      <c r="BRJ128" s="457"/>
      <c r="BRK128" s="457"/>
      <c r="BRL128" s="457"/>
      <c r="BRM128" s="457"/>
      <c r="BRN128" s="457"/>
      <c r="BRO128" s="457"/>
      <c r="BRP128" s="457"/>
      <c r="BRQ128" s="457"/>
      <c r="BRR128" s="457"/>
      <c r="BRS128" s="457"/>
      <c r="BRT128" s="457"/>
      <c r="BRU128" s="457"/>
      <c r="BRV128" s="457"/>
      <c r="BRW128" s="457"/>
      <c r="BRX128" s="457"/>
      <c r="BRY128" s="457"/>
      <c r="BRZ128" s="457"/>
      <c r="BSA128" s="457"/>
      <c r="BSB128" s="457"/>
      <c r="BSC128" s="457"/>
      <c r="BSD128" s="457"/>
      <c r="BSE128" s="457"/>
      <c r="BSF128" s="457"/>
      <c r="BSG128" s="457"/>
      <c r="BSH128" s="457"/>
      <c r="BSI128" s="457"/>
      <c r="BSJ128" s="457"/>
      <c r="BSK128" s="457"/>
      <c r="BSL128" s="457"/>
      <c r="BSM128" s="457"/>
      <c r="BSN128" s="457"/>
      <c r="BSO128" s="457"/>
      <c r="BSP128" s="457"/>
      <c r="BSQ128" s="457"/>
      <c r="BSR128" s="457"/>
      <c r="BSS128" s="457"/>
      <c r="BST128" s="457"/>
      <c r="BSU128" s="457"/>
      <c r="BSV128" s="457"/>
      <c r="BSW128" s="457"/>
      <c r="BSX128" s="457"/>
      <c r="BSY128" s="457"/>
      <c r="BSZ128" s="457"/>
      <c r="BTA128" s="457"/>
      <c r="BTB128" s="457"/>
      <c r="BTC128" s="457"/>
      <c r="BTD128" s="457"/>
      <c r="BTE128" s="457"/>
      <c r="BTF128" s="457"/>
      <c r="BTG128" s="457"/>
      <c r="BTH128" s="457"/>
      <c r="BTI128" s="457"/>
      <c r="BTJ128" s="457"/>
      <c r="BTK128" s="457"/>
      <c r="BTL128" s="457"/>
      <c r="BTM128" s="457"/>
      <c r="BTN128" s="457"/>
      <c r="BTO128" s="457"/>
      <c r="BTP128" s="457"/>
      <c r="BTQ128" s="457"/>
      <c r="BTR128" s="457"/>
      <c r="BTS128" s="457"/>
      <c r="BTT128" s="457"/>
      <c r="BTU128" s="457"/>
      <c r="BTV128" s="457"/>
      <c r="BTW128" s="457"/>
      <c r="BTX128" s="457"/>
      <c r="BTY128" s="457"/>
      <c r="BTZ128" s="457"/>
      <c r="BUA128" s="457"/>
      <c r="BUB128" s="457"/>
      <c r="BUC128" s="457"/>
      <c r="BUD128" s="457"/>
      <c r="BUE128" s="457"/>
      <c r="BUF128" s="457"/>
      <c r="BUG128" s="457"/>
      <c r="BUH128" s="457"/>
      <c r="BUI128" s="457"/>
      <c r="BUJ128" s="457"/>
      <c r="BUK128" s="457"/>
      <c r="BUL128" s="457"/>
      <c r="BUM128" s="457"/>
      <c r="BUN128" s="457"/>
      <c r="BUO128" s="457"/>
      <c r="BUP128" s="457"/>
      <c r="BUQ128" s="457"/>
      <c r="BUR128" s="457"/>
      <c r="BUS128" s="457"/>
      <c r="BUT128" s="457"/>
      <c r="BUU128" s="457"/>
      <c r="BUV128" s="457"/>
      <c r="BUW128" s="457"/>
      <c r="BUX128" s="457"/>
      <c r="BUY128" s="457"/>
      <c r="BUZ128" s="457"/>
      <c r="BVA128" s="457"/>
      <c r="BVB128" s="457"/>
      <c r="BVC128" s="457"/>
      <c r="BVD128" s="457"/>
      <c r="BVE128" s="457"/>
      <c r="BVF128" s="457"/>
      <c r="BVG128" s="457"/>
      <c r="BVH128" s="457"/>
      <c r="BVI128" s="457"/>
      <c r="BVJ128" s="457"/>
      <c r="BVK128" s="457"/>
      <c r="BVL128" s="457"/>
      <c r="BVM128" s="457"/>
      <c r="BVN128" s="457"/>
      <c r="BVO128" s="457"/>
      <c r="BVP128" s="457"/>
      <c r="BVQ128" s="457"/>
      <c r="BVR128" s="457"/>
      <c r="BVS128" s="457"/>
      <c r="BVT128" s="457"/>
      <c r="BVU128" s="457"/>
      <c r="BVV128" s="457"/>
      <c r="BVW128" s="457"/>
      <c r="BVX128" s="457"/>
      <c r="BVY128" s="457"/>
      <c r="BVZ128" s="457"/>
      <c r="BWA128" s="457"/>
      <c r="BWB128" s="457"/>
      <c r="BWC128" s="457"/>
      <c r="BWD128" s="457"/>
      <c r="BWE128" s="457"/>
      <c r="BWF128" s="457"/>
      <c r="BWG128" s="457"/>
      <c r="BWH128" s="457"/>
      <c r="BWI128" s="457"/>
      <c r="BWJ128" s="457"/>
      <c r="BWK128" s="457"/>
      <c r="BWL128" s="457"/>
      <c r="BWM128" s="457"/>
      <c r="BWN128" s="457"/>
      <c r="BWO128" s="457"/>
      <c r="BWP128" s="457"/>
      <c r="BWQ128" s="457"/>
      <c r="BWR128" s="457"/>
      <c r="BWS128" s="457"/>
      <c r="BWT128" s="457"/>
      <c r="BWU128" s="457"/>
      <c r="BWV128" s="457"/>
      <c r="BWW128" s="457"/>
      <c r="BWX128" s="457"/>
      <c r="BWY128" s="457"/>
      <c r="BWZ128" s="457"/>
      <c r="BXA128" s="457"/>
      <c r="BXB128" s="457"/>
      <c r="BXC128" s="457"/>
      <c r="BXD128" s="457"/>
      <c r="BXE128" s="457"/>
      <c r="BXF128" s="457"/>
      <c r="BXG128" s="457"/>
      <c r="BXH128" s="457"/>
      <c r="BXI128" s="457"/>
      <c r="BXJ128" s="457"/>
      <c r="BXK128" s="457"/>
      <c r="BXL128" s="457"/>
      <c r="BXM128" s="457"/>
      <c r="BXN128" s="457"/>
      <c r="BXO128" s="457"/>
      <c r="BXP128" s="457"/>
      <c r="BXQ128" s="457"/>
      <c r="BXR128" s="457"/>
      <c r="BXS128" s="457"/>
      <c r="BXT128" s="457"/>
      <c r="BXU128" s="457"/>
      <c r="BXV128" s="457"/>
      <c r="BXW128" s="457"/>
      <c r="BXX128" s="457"/>
      <c r="BXY128" s="457"/>
      <c r="BXZ128" s="457"/>
      <c r="BYA128" s="457"/>
      <c r="BYB128" s="457"/>
      <c r="BYC128" s="457"/>
      <c r="BYD128" s="457"/>
      <c r="BYE128" s="457"/>
      <c r="BYF128" s="457"/>
      <c r="BYG128" s="457"/>
      <c r="BYH128" s="457"/>
      <c r="BYI128" s="457"/>
      <c r="BYJ128" s="457"/>
      <c r="BYK128" s="457"/>
      <c r="BYL128" s="457"/>
      <c r="BYM128" s="457"/>
      <c r="BYN128" s="457"/>
      <c r="BYO128" s="457"/>
      <c r="BYP128" s="457"/>
      <c r="BYQ128" s="457"/>
      <c r="BYR128" s="457"/>
      <c r="BYS128" s="457"/>
      <c r="BYT128" s="457"/>
      <c r="BYU128" s="457"/>
      <c r="BYV128" s="457"/>
      <c r="BYW128" s="457"/>
      <c r="BYX128" s="457"/>
      <c r="BYY128" s="457"/>
      <c r="BYZ128" s="457"/>
      <c r="BZA128" s="457"/>
      <c r="BZB128" s="457"/>
      <c r="BZC128" s="457"/>
      <c r="BZD128" s="457"/>
      <c r="BZE128" s="457"/>
      <c r="BZF128" s="457"/>
      <c r="BZG128" s="457"/>
      <c r="BZH128" s="457"/>
      <c r="BZI128" s="457"/>
      <c r="BZJ128" s="457"/>
      <c r="BZK128" s="457"/>
      <c r="BZL128" s="457"/>
      <c r="BZM128" s="457"/>
      <c r="BZN128" s="457"/>
      <c r="BZO128" s="457"/>
      <c r="BZP128" s="457"/>
      <c r="BZQ128" s="457"/>
      <c r="BZR128" s="457"/>
      <c r="BZS128" s="457"/>
      <c r="BZT128" s="457"/>
      <c r="BZU128" s="457"/>
      <c r="BZV128" s="457"/>
      <c r="BZW128" s="457"/>
      <c r="BZX128" s="457"/>
      <c r="BZY128" s="457"/>
      <c r="BZZ128" s="457"/>
      <c r="CAA128" s="457"/>
      <c r="CAB128" s="457"/>
      <c r="CAC128" s="457"/>
      <c r="CAD128" s="457"/>
      <c r="CAE128" s="457"/>
      <c r="CAF128" s="457"/>
      <c r="CAG128" s="457"/>
      <c r="CAH128" s="457"/>
      <c r="CAI128" s="457"/>
      <c r="CAJ128" s="457"/>
      <c r="CAK128" s="457"/>
      <c r="CAL128" s="457"/>
      <c r="CAM128" s="457"/>
      <c r="CAN128" s="457"/>
      <c r="CAO128" s="457"/>
      <c r="CAP128" s="457"/>
      <c r="CAQ128" s="457"/>
      <c r="CAR128" s="457"/>
      <c r="CAS128" s="457"/>
      <c r="CAT128" s="457"/>
      <c r="CAU128" s="457"/>
      <c r="CAV128" s="457"/>
      <c r="CAW128" s="457"/>
      <c r="CAX128" s="457"/>
      <c r="CAY128" s="457"/>
      <c r="CAZ128" s="457"/>
      <c r="CBA128" s="457"/>
      <c r="CBB128" s="457"/>
      <c r="CBC128" s="457"/>
      <c r="CBD128" s="457"/>
      <c r="CBE128" s="457"/>
      <c r="CBF128" s="457"/>
      <c r="CBG128" s="457"/>
      <c r="CBH128" s="457"/>
      <c r="CBI128" s="457"/>
      <c r="CBJ128" s="457"/>
      <c r="CBK128" s="457"/>
      <c r="CBL128" s="457"/>
      <c r="CBM128" s="457"/>
      <c r="CBN128" s="457"/>
      <c r="CBO128" s="457"/>
      <c r="CBP128" s="457"/>
      <c r="CBQ128" s="457"/>
      <c r="CBR128" s="457"/>
      <c r="CBS128" s="457"/>
      <c r="CBT128" s="457"/>
      <c r="CBU128" s="457"/>
      <c r="CBV128" s="457"/>
      <c r="CBW128" s="457"/>
      <c r="CBX128" s="457"/>
      <c r="CBY128" s="457"/>
      <c r="CBZ128" s="457"/>
      <c r="CCA128" s="457"/>
      <c r="CCB128" s="457"/>
      <c r="CCC128" s="457"/>
      <c r="CCD128" s="457"/>
      <c r="CCE128" s="457"/>
      <c r="CCF128" s="457"/>
      <c r="CCG128" s="457"/>
      <c r="CCH128" s="457"/>
      <c r="CCI128" s="457"/>
      <c r="CCJ128" s="457"/>
      <c r="CCK128" s="457"/>
      <c r="CCL128" s="457"/>
      <c r="CCM128" s="457"/>
      <c r="CCN128" s="457"/>
      <c r="CCO128" s="457"/>
      <c r="CCP128" s="457"/>
      <c r="CCQ128" s="457"/>
      <c r="CCR128" s="457"/>
      <c r="CCS128" s="457"/>
      <c r="CCT128" s="457"/>
      <c r="CCU128" s="457"/>
      <c r="CCV128" s="457"/>
      <c r="CCW128" s="457"/>
      <c r="CCX128" s="457"/>
      <c r="CCY128" s="457"/>
      <c r="CCZ128" s="457"/>
      <c r="CDA128" s="457"/>
      <c r="CDB128" s="457"/>
      <c r="CDC128" s="457"/>
      <c r="CDD128" s="457"/>
      <c r="CDE128" s="457"/>
      <c r="CDF128" s="457"/>
      <c r="CDG128" s="457"/>
      <c r="CDH128" s="457"/>
      <c r="CDI128" s="457"/>
      <c r="CDJ128" s="457"/>
      <c r="CDK128" s="457"/>
      <c r="CDL128" s="457"/>
      <c r="CDM128" s="457"/>
      <c r="CDN128" s="457"/>
      <c r="CDO128" s="457"/>
      <c r="CDP128" s="457"/>
      <c r="CDQ128" s="457"/>
      <c r="CDR128" s="457"/>
      <c r="CDS128" s="457"/>
      <c r="CDT128" s="457"/>
      <c r="CDU128" s="457"/>
      <c r="CDV128" s="457"/>
      <c r="CDW128" s="457"/>
      <c r="CDX128" s="457"/>
      <c r="CDY128" s="457"/>
      <c r="CDZ128" s="457"/>
      <c r="CEA128" s="457"/>
      <c r="CEB128" s="457"/>
      <c r="CEC128" s="457"/>
      <c r="CED128" s="457"/>
      <c r="CEE128" s="457"/>
      <c r="CEF128" s="457"/>
      <c r="CEG128" s="457"/>
      <c r="CEH128" s="457"/>
      <c r="CEI128" s="457"/>
      <c r="CEJ128" s="457"/>
      <c r="CEK128" s="457"/>
      <c r="CEL128" s="457"/>
      <c r="CEM128" s="457"/>
      <c r="CEN128" s="457"/>
      <c r="CEO128" s="457"/>
      <c r="CEP128" s="457"/>
      <c r="CEQ128" s="457"/>
      <c r="CER128" s="457"/>
      <c r="CES128" s="457"/>
      <c r="CET128" s="457"/>
      <c r="CEU128" s="457"/>
      <c r="CEV128" s="457"/>
      <c r="CEW128" s="457"/>
      <c r="CEX128" s="457"/>
      <c r="CEY128" s="457"/>
      <c r="CEZ128" s="457"/>
      <c r="CFA128" s="457"/>
      <c r="CFB128" s="457"/>
      <c r="CFC128" s="457"/>
      <c r="CFD128" s="457"/>
      <c r="CFE128" s="457"/>
      <c r="CFF128" s="457"/>
      <c r="CFG128" s="457"/>
      <c r="CFH128" s="457"/>
      <c r="CFI128" s="457"/>
      <c r="CFJ128" s="457"/>
      <c r="CFK128" s="457"/>
      <c r="CFL128" s="457"/>
      <c r="CFM128" s="457"/>
      <c r="CFN128" s="457"/>
      <c r="CFO128" s="457"/>
      <c r="CFP128" s="457"/>
      <c r="CFQ128" s="457"/>
      <c r="CFR128" s="457"/>
      <c r="CFS128" s="457"/>
      <c r="CFT128" s="457"/>
      <c r="CFU128" s="457"/>
      <c r="CFV128" s="457"/>
      <c r="CFW128" s="457"/>
      <c r="CFX128" s="457"/>
      <c r="CFY128" s="457"/>
      <c r="CFZ128" s="457"/>
      <c r="CGA128" s="457"/>
      <c r="CGB128" s="457"/>
      <c r="CGC128" s="457"/>
      <c r="CGD128" s="457"/>
      <c r="CGE128" s="457"/>
      <c r="CGF128" s="457"/>
      <c r="CGG128" s="457"/>
      <c r="CGH128" s="457"/>
      <c r="CGI128" s="457"/>
      <c r="CGJ128" s="457"/>
      <c r="CGK128" s="457"/>
      <c r="CGL128" s="457"/>
      <c r="CGM128" s="457"/>
      <c r="CGN128" s="457"/>
      <c r="CGO128" s="457"/>
      <c r="CGP128" s="457"/>
      <c r="CGQ128" s="457"/>
      <c r="CGR128" s="457"/>
      <c r="CGS128" s="457"/>
      <c r="CGT128" s="457"/>
      <c r="CGU128" s="457"/>
      <c r="CGV128" s="457"/>
      <c r="CGW128" s="457"/>
      <c r="CGX128" s="457"/>
      <c r="CGY128" s="457"/>
      <c r="CGZ128" s="457"/>
      <c r="CHA128" s="457"/>
      <c r="CHB128" s="457"/>
      <c r="CHC128" s="457"/>
      <c r="CHD128" s="457"/>
      <c r="CHE128" s="457"/>
      <c r="CHF128" s="457"/>
      <c r="CHG128" s="457"/>
      <c r="CHH128" s="457"/>
      <c r="CHI128" s="457"/>
      <c r="CHJ128" s="457"/>
      <c r="CHK128" s="457"/>
      <c r="CHL128" s="457"/>
      <c r="CHM128" s="457"/>
      <c r="CHN128" s="457"/>
      <c r="CHO128" s="457"/>
      <c r="CHP128" s="457"/>
      <c r="CHQ128" s="457"/>
      <c r="CHR128" s="457"/>
      <c r="CHS128" s="457"/>
      <c r="CHT128" s="457"/>
      <c r="CHU128" s="457"/>
      <c r="CHV128" s="457"/>
      <c r="CHW128" s="457"/>
      <c r="CHX128" s="457"/>
      <c r="CHY128" s="457"/>
      <c r="CHZ128" s="457"/>
      <c r="CIA128" s="457"/>
      <c r="CIB128" s="457"/>
      <c r="CIC128" s="457"/>
      <c r="CID128" s="457"/>
      <c r="CIE128" s="457"/>
      <c r="CIF128" s="457"/>
      <c r="CIG128" s="457"/>
      <c r="CIH128" s="457"/>
      <c r="CII128" s="457"/>
      <c r="CIJ128" s="457"/>
      <c r="CIK128" s="457"/>
      <c r="CIL128" s="457"/>
      <c r="CIM128" s="457"/>
      <c r="CIN128" s="457"/>
      <c r="CIO128" s="457"/>
      <c r="CIP128" s="457"/>
      <c r="CIQ128" s="457"/>
      <c r="CIR128" s="457"/>
      <c r="CIS128" s="457"/>
      <c r="CIT128" s="457"/>
      <c r="CIU128" s="457"/>
      <c r="CIV128" s="457"/>
      <c r="CIW128" s="457"/>
      <c r="CIX128" s="457"/>
      <c r="CIY128" s="457"/>
      <c r="CIZ128" s="457"/>
      <c r="CJA128" s="457"/>
      <c r="CJB128" s="457"/>
      <c r="CJC128" s="457"/>
      <c r="CJD128" s="457"/>
      <c r="CJE128" s="457"/>
      <c r="CJF128" s="457"/>
      <c r="CJG128" s="457"/>
      <c r="CJH128" s="457"/>
      <c r="CJI128" s="457"/>
      <c r="CJJ128" s="457"/>
      <c r="CJK128" s="457"/>
      <c r="CJL128" s="457"/>
      <c r="CJM128" s="457"/>
      <c r="CJN128" s="457"/>
      <c r="CJO128" s="457"/>
      <c r="CJP128" s="457"/>
      <c r="CJQ128" s="457"/>
      <c r="CJR128" s="457"/>
      <c r="CJS128" s="457"/>
      <c r="CJT128" s="457"/>
      <c r="CJU128" s="457"/>
      <c r="CJV128" s="457"/>
      <c r="CJW128" s="457"/>
      <c r="CJX128" s="457"/>
      <c r="CJY128" s="457"/>
      <c r="CJZ128" s="457"/>
      <c r="CKA128" s="457"/>
      <c r="CKB128" s="457"/>
      <c r="CKC128" s="457"/>
      <c r="CKD128" s="457"/>
      <c r="CKE128" s="457"/>
      <c r="CKF128" s="457"/>
      <c r="CKG128" s="457"/>
      <c r="CKH128" s="457"/>
      <c r="CKI128" s="457"/>
      <c r="CKJ128" s="457"/>
      <c r="CKK128" s="457"/>
      <c r="CKL128" s="457"/>
      <c r="CKM128" s="457"/>
      <c r="CKN128" s="457"/>
      <c r="CKO128" s="457"/>
      <c r="CKP128" s="457"/>
      <c r="CKQ128" s="457"/>
      <c r="CKR128" s="457"/>
      <c r="CKS128" s="457"/>
      <c r="CKT128" s="457"/>
      <c r="CKU128" s="457"/>
      <c r="CKV128" s="457"/>
      <c r="CKW128" s="457"/>
      <c r="CKX128" s="457"/>
      <c r="CKY128" s="457"/>
      <c r="CKZ128" s="457"/>
      <c r="CLA128" s="457"/>
      <c r="CLB128" s="457"/>
      <c r="CLC128" s="457"/>
      <c r="CLD128" s="457"/>
      <c r="CLE128" s="457"/>
      <c r="CLF128" s="457"/>
      <c r="CLG128" s="457"/>
      <c r="CLH128" s="457"/>
      <c r="CLI128" s="457"/>
      <c r="CLJ128" s="457"/>
      <c r="CLK128" s="457"/>
      <c r="CLL128" s="457"/>
      <c r="CLM128" s="457"/>
      <c r="CLN128" s="457"/>
      <c r="CLO128" s="457"/>
      <c r="CLP128" s="457"/>
      <c r="CLQ128" s="457"/>
      <c r="CLR128" s="457"/>
      <c r="CLS128" s="457"/>
      <c r="CLT128" s="457"/>
      <c r="CLU128" s="457"/>
      <c r="CLV128" s="457"/>
      <c r="CLW128" s="457"/>
      <c r="CLX128" s="457"/>
      <c r="CLY128" s="457"/>
      <c r="CLZ128" s="457"/>
      <c r="CMA128" s="457"/>
      <c r="CMB128" s="457"/>
      <c r="CMC128" s="457"/>
      <c r="CMD128" s="457"/>
      <c r="CME128" s="457"/>
      <c r="CMF128" s="457"/>
      <c r="CMG128" s="457"/>
      <c r="CMH128" s="457"/>
      <c r="CMI128" s="457"/>
      <c r="CMJ128" s="457"/>
      <c r="CMK128" s="457"/>
      <c r="CML128" s="457"/>
      <c r="CMM128" s="457"/>
      <c r="CMN128" s="457"/>
      <c r="CMO128" s="457"/>
      <c r="CMP128" s="457"/>
      <c r="CMQ128" s="457"/>
      <c r="CMR128" s="457"/>
      <c r="CMS128" s="457"/>
      <c r="CMT128" s="457"/>
      <c r="CMU128" s="457"/>
      <c r="CMV128" s="457"/>
      <c r="CMW128" s="457"/>
      <c r="CMX128" s="457"/>
      <c r="CMY128" s="457"/>
      <c r="CMZ128" s="457"/>
      <c r="CNA128" s="457"/>
      <c r="CNB128" s="457"/>
      <c r="CNC128" s="457"/>
      <c r="CND128" s="457"/>
      <c r="CNE128" s="457"/>
      <c r="CNF128" s="457"/>
      <c r="CNG128" s="457"/>
      <c r="CNH128" s="457"/>
      <c r="CNI128" s="457"/>
      <c r="CNJ128" s="457"/>
      <c r="CNK128" s="457"/>
      <c r="CNL128" s="457"/>
      <c r="CNM128" s="457"/>
      <c r="CNN128" s="457"/>
      <c r="CNO128" s="457"/>
      <c r="CNP128" s="457"/>
      <c r="CNQ128" s="457"/>
      <c r="CNR128" s="457"/>
      <c r="CNS128" s="457"/>
      <c r="CNT128" s="457"/>
      <c r="CNU128" s="457"/>
      <c r="CNV128" s="457"/>
      <c r="CNW128" s="457"/>
      <c r="CNX128" s="457"/>
      <c r="CNY128" s="457"/>
      <c r="CNZ128" s="457"/>
      <c r="COA128" s="457"/>
      <c r="COB128" s="457"/>
      <c r="COC128" s="457"/>
      <c r="COD128" s="457"/>
      <c r="COE128" s="457"/>
      <c r="COF128" s="457"/>
      <c r="COG128" s="457"/>
      <c r="COH128" s="457"/>
      <c r="COI128" s="457"/>
      <c r="COJ128" s="457"/>
      <c r="COK128" s="457"/>
      <c r="COL128" s="457"/>
      <c r="COM128" s="457"/>
      <c r="CON128" s="457"/>
      <c r="COO128" s="457"/>
      <c r="COP128" s="457"/>
      <c r="COQ128" s="457"/>
      <c r="COR128" s="457"/>
      <c r="COS128" s="457"/>
      <c r="COT128" s="457"/>
      <c r="COU128" s="457"/>
      <c r="COV128" s="457"/>
      <c r="COW128" s="457"/>
      <c r="COX128" s="457"/>
      <c r="COY128" s="457"/>
      <c r="COZ128" s="457"/>
      <c r="CPA128" s="457"/>
      <c r="CPB128" s="457"/>
      <c r="CPC128" s="457"/>
      <c r="CPD128" s="457"/>
      <c r="CPE128" s="457"/>
      <c r="CPF128" s="457"/>
      <c r="CPG128" s="457"/>
      <c r="CPH128" s="457"/>
      <c r="CPI128" s="457"/>
      <c r="CPJ128" s="457"/>
      <c r="CPK128" s="457"/>
      <c r="CPL128" s="457"/>
      <c r="CPM128" s="457"/>
      <c r="CPN128" s="457"/>
      <c r="CPO128" s="457"/>
      <c r="CPP128" s="457"/>
      <c r="CPQ128" s="457"/>
      <c r="CPR128" s="457"/>
      <c r="CPS128" s="457"/>
      <c r="CPT128" s="457"/>
      <c r="CPU128" s="457"/>
      <c r="CPV128" s="457"/>
      <c r="CPW128" s="457"/>
      <c r="CPX128" s="457"/>
      <c r="CPY128" s="457"/>
      <c r="CPZ128" s="457"/>
      <c r="CQA128" s="457"/>
      <c r="CQB128" s="457"/>
      <c r="CQC128" s="457"/>
      <c r="CQD128" s="457"/>
      <c r="CQE128" s="457"/>
      <c r="CQF128" s="457"/>
      <c r="CQG128" s="457"/>
      <c r="CQH128" s="457"/>
      <c r="CQI128" s="457"/>
      <c r="CQJ128" s="457"/>
      <c r="CQK128" s="457"/>
      <c r="CQL128" s="457"/>
      <c r="CQM128" s="457"/>
      <c r="CQN128" s="457"/>
      <c r="CQO128" s="457"/>
      <c r="CQP128" s="457"/>
      <c r="CQQ128" s="457"/>
      <c r="CQR128" s="457"/>
      <c r="CQS128" s="457"/>
      <c r="CQT128" s="457"/>
      <c r="CQU128" s="457"/>
      <c r="CQV128" s="457"/>
      <c r="CQW128" s="457"/>
      <c r="CQX128" s="457"/>
      <c r="CQY128" s="457"/>
      <c r="CQZ128" s="457"/>
      <c r="CRA128" s="457"/>
      <c r="CRB128" s="457"/>
      <c r="CRC128" s="457"/>
      <c r="CRD128" s="457"/>
      <c r="CRE128" s="457"/>
      <c r="CRF128" s="457"/>
      <c r="CRG128" s="457"/>
      <c r="CRH128" s="457"/>
      <c r="CRI128" s="457"/>
      <c r="CRJ128" s="457"/>
      <c r="CRK128" s="457"/>
      <c r="CRL128" s="457"/>
      <c r="CRM128" s="457"/>
      <c r="CRN128" s="457"/>
      <c r="CRO128" s="457"/>
      <c r="CRP128" s="457"/>
      <c r="CRQ128" s="457"/>
      <c r="CRR128" s="457"/>
      <c r="CRS128" s="457"/>
      <c r="CRT128" s="457"/>
      <c r="CRU128" s="457"/>
      <c r="CRV128" s="457"/>
      <c r="CRW128" s="457"/>
      <c r="CRX128" s="457"/>
      <c r="CRY128" s="457"/>
      <c r="CRZ128" s="457"/>
      <c r="CSA128" s="457"/>
      <c r="CSB128" s="457"/>
      <c r="CSC128" s="457"/>
      <c r="CSD128" s="457"/>
      <c r="CSE128" s="457"/>
      <c r="CSF128" s="457"/>
      <c r="CSG128" s="457"/>
      <c r="CSH128" s="457"/>
      <c r="CSI128" s="457"/>
      <c r="CSJ128" s="457"/>
      <c r="CSK128" s="457"/>
      <c r="CSL128" s="457"/>
      <c r="CSM128" s="457"/>
      <c r="CSN128" s="457"/>
      <c r="CSO128" s="457"/>
      <c r="CSP128" s="457"/>
      <c r="CSQ128" s="457"/>
      <c r="CSR128" s="457"/>
      <c r="CSS128" s="457"/>
      <c r="CST128" s="457"/>
      <c r="CSU128" s="457"/>
      <c r="CSV128" s="457"/>
      <c r="CSW128" s="457"/>
      <c r="CSX128" s="457"/>
      <c r="CSY128" s="457"/>
      <c r="CSZ128" s="457"/>
      <c r="CTA128" s="457"/>
      <c r="CTB128" s="457"/>
      <c r="CTC128" s="457"/>
      <c r="CTD128" s="457"/>
      <c r="CTE128" s="457"/>
      <c r="CTF128" s="457"/>
      <c r="CTG128" s="457"/>
      <c r="CTH128" s="457"/>
      <c r="CTI128" s="457"/>
      <c r="CTJ128" s="457"/>
      <c r="CTK128" s="457"/>
      <c r="CTL128" s="457"/>
      <c r="CTM128" s="457"/>
      <c r="CTN128" s="457"/>
      <c r="CTO128" s="457"/>
      <c r="CTP128" s="457"/>
      <c r="CTQ128" s="457"/>
      <c r="CTR128" s="457"/>
      <c r="CTS128" s="457"/>
      <c r="CTT128" s="457"/>
      <c r="CTU128" s="457"/>
      <c r="CTV128" s="457"/>
      <c r="CTW128" s="457"/>
      <c r="CTX128" s="457"/>
      <c r="CTY128" s="457"/>
      <c r="CTZ128" s="457"/>
      <c r="CUA128" s="457"/>
      <c r="CUB128" s="457"/>
      <c r="CUC128" s="457"/>
      <c r="CUD128" s="457"/>
      <c r="CUE128" s="457"/>
      <c r="CUF128" s="457"/>
      <c r="CUG128" s="457"/>
      <c r="CUH128" s="457"/>
      <c r="CUI128" s="457"/>
      <c r="CUJ128" s="457"/>
      <c r="CUK128" s="457"/>
      <c r="CUL128" s="457"/>
      <c r="CUM128" s="457"/>
      <c r="CUN128" s="457"/>
      <c r="CUO128" s="457"/>
      <c r="CUP128" s="457"/>
      <c r="CUQ128" s="457"/>
      <c r="CUR128" s="457"/>
      <c r="CUS128" s="457"/>
      <c r="CUT128" s="457"/>
      <c r="CUU128" s="457"/>
      <c r="CUV128" s="457"/>
      <c r="CUW128" s="457"/>
      <c r="CUX128" s="457"/>
      <c r="CUY128" s="457"/>
      <c r="CUZ128" s="457"/>
      <c r="CVA128" s="457"/>
      <c r="CVB128" s="457"/>
      <c r="CVC128" s="457"/>
      <c r="CVD128" s="457"/>
      <c r="CVE128" s="457"/>
      <c r="CVF128" s="457"/>
      <c r="CVG128" s="457"/>
      <c r="CVH128" s="457"/>
      <c r="CVI128" s="457"/>
      <c r="CVJ128" s="457"/>
      <c r="CVK128" s="457"/>
      <c r="CVL128" s="457"/>
      <c r="CVM128" s="457"/>
      <c r="CVN128" s="457"/>
      <c r="CVO128" s="457"/>
      <c r="CVP128" s="457"/>
      <c r="CVQ128" s="457"/>
      <c r="CVR128" s="457"/>
      <c r="CVS128" s="457"/>
      <c r="CVT128" s="457"/>
      <c r="CVU128" s="457"/>
      <c r="CVV128" s="457"/>
      <c r="CVW128" s="457"/>
      <c r="CVX128" s="457"/>
      <c r="CVY128" s="457"/>
      <c r="CVZ128" s="457"/>
      <c r="CWA128" s="457"/>
      <c r="CWB128" s="457"/>
      <c r="CWC128" s="457"/>
      <c r="CWD128" s="457"/>
      <c r="CWE128" s="457"/>
      <c r="CWF128" s="457"/>
      <c r="CWG128" s="457"/>
      <c r="CWH128" s="457"/>
      <c r="CWI128" s="457"/>
      <c r="CWJ128" s="457"/>
      <c r="CWK128" s="457"/>
      <c r="CWL128" s="457"/>
      <c r="CWM128" s="457"/>
      <c r="CWN128" s="457"/>
      <c r="CWO128" s="457"/>
      <c r="CWP128" s="457"/>
      <c r="CWQ128" s="457"/>
      <c r="CWR128" s="457"/>
      <c r="CWS128" s="457"/>
      <c r="CWT128" s="457"/>
      <c r="CWU128" s="457"/>
      <c r="CWV128" s="457"/>
      <c r="CWW128" s="457"/>
      <c r="CWX128" s="457"/>
      <c r="CWY128" s="457"/>
      <c r="CWZ128" s="457"/>
      <c r="CXA128" s="457"/>
      <c r="CXB128" s="457"/>
      <c r="CXC128" s="457"/>
      <c r="CXD128" s="457"/>
      <c r="CXE128" s="457"/>
      <c r="CXF128" s="457"/>
      <c r="CXG128" s="457"/>
      <c r="CXH128" s="457"/>
      <c r="CXI128" s="457"/>
      <c r="CXJ128" s="457"/>
      <c r="CXK128" s="457"/>
      <c r="CXL128" s="457"/>
      <c r="CXM128" s="457"/>
      <c r="CXN128" s="457"/>
      <c r="CXO128" s="457"/>
      <c r="CXP128" s="457"/>
      <c r="CXQ128" s="457"/>
      <c r="CXR128" s="457"/>
      <c r="CXS128" s="457"/>
      <c r="CXT128" s="457"/>
      <c r="CXU128" s="457"/>
      <c r="CXV128" s="457"/>
      <c r="CXW128" s="457"/>
      <c r="CXX128" s="457"/>
      <c r="CXY128" s="457"/>
      <c r="CXZ128" s="457"/>
      <c r="CYA128" s="457"/>
      <c r="CYB128" s="457"/>
      <c r="CYC128" s="457"/>
      <c r="CYD128" s="457"/>
      <c r="CYE128" s="457"/>
      <c r="CYF128" s="457"/>
      <c r="CYG128" s="457"/>
      <c r="CYH128" s="457"/>
      <c r="CYI128" s="457"/>
      <c r="CYJ128" s="457"/>
      <c r="CYK128" s="457"/>
      <c r="CYL128" s="457"/>
      <c r="CYM128" s="457"/>
      <c r="CYN128" s="457"/>
      <c r="CYO128" s="457"/>
      <c r="CYP128" s="457"/>
      <c r="CYQ128" s="457"/>
      <c r="CYR128" s="457"/>
      <c r="CYS128" s="457"/>
      <c r="CYT128" s="457"/>
      <c r="CYU128" s="457"/>
      <c r="CYV128" s="457"/>
      <c r="CYW128" s="457"/>
      <c r="CYX128" s="457"/>
      <c r="CYY128" s="457"/>
      <c r="CYZ128" s="457"/>
      <c r="CZA128" s="457"/>
      <c r="CZB128" s="457"/>
      <c r="CZC128" s="457"/>
      <c r="CZD128" s="457"/>
      <c r="CZE128" s="457"/>
      <c r="CZF128" s="457"/>
      <c r="CZG128" s="457"/>
      <c r="CZH128" s="457"/>
      <c r="CZI128" s="457"/>
      <c r="CZJ128" s="457"/>
      <c r="CZK128" s="457"/>
      <c r="CZL128" s="457"/>
      <c r="CZM128" s="457"/>
      <c r="CZN128" s="457"/>
      <c r="CZO128" s="457"/>
      <c r="CZP128" s="457"/>
      <c r="CZQ128" s="457"/>
      <c r="CZR128" s="457"/>
      <c r="CZS128" s="457"/>
      <c r="CZT128" s="457"/>
      <c r="CZU128" s="457"/>
      <c r="CZV128" s="457"/>
      <c r="CZW128" s="457"/>
      <c r="CZX128" s="457"/>
      <c r="CZY128" s="457"/>
      <c r="CZZ128" s="457"/>
      <c r="DAA128" s="457"/>
      <c r="DAB128" s="457"/>
      <c r="DAC128" s="457"/>
      <c r="DAD128" s="457"/>
      <c r="DAE128" s="457"/>
      <c r="DAF128" s="457"/>
      <c r="DAG128" s="457"/>
      <c r="DAH128" s="457"/>
      <c r="DAI128" s="457"/>
      <c r="DAJ128" s="457"/>
      <c r="DAK128" s="457"/>
      <c r="DAL128" s="457"/>
      <c r="DAM128" s="457"/>
      <c r="DAN128" s="457"/>
      <c r="DAO128" s="457"/>
      <c r="DAP128" s="457"/>
      <c r="DAQ128" s="457"/>
      <c r="DAR128" s="457"/>
      <c r="DAS128" s="457"/>
      <c r="DAT128" s="457"/>
      <c r="DAU128" s="457"/>
      <c r="DAV128" s="457"/>
      <c r="DAW128" s="457"/>
      <c r="DAX128" s="457"/>
      <c r="DAY128" s="457"/>
      <c r="DAZ128" s="457"/>
      <c r="DBA128" s="457"/>
      <c r="DBB128" s="457"/>
      <c r="DBC128" s="457"/>
      <c r="DBD128" s="457"/>
      <c r="DBE128" s="457"/>
      <c r="DBF128" s="457"/>
      <c r="DBG128" s="457"/>
      <c r="DBH128" s="457"/>
      <c r="DBI128" s="457"/>
      <c r="DBJ128" s="457"/>
      <c r="DBK128" s="457"/>
      <c r="DBL128" s="457"/>
      <c r="DBM128" s="457"/>
      <c r="DBN128" s="457"/>
      <c r="DBO128" s="457"/>
      <c r="DBP128" s="457"/>
      <c r="DBQ128" s="457"/>
      <c r="DBR128" s="457"/>
      <c r="DBS128" s="457"/>
      <c r="DBT128" s="457"/>
      <c r="DBU128" s="457"/>
      <c r="DBV128" s="457"/>
      <c r="DBW128" s="457"/>
      <c r="DBX128" s="457"/>
      <c r="DBY128" s="457"/>
      <c r="DBZ128" s="457"/>
      <c r="DCA128" s="457"/>
      <c r="DCB128" s="457"/>
      <c r="DCC128" s="457"/>
      <c r="DCD128" s="457"/>
      <c r="DCE128" s="457"/>
      <c r="DCF128" s="457"/>
      <c r="DCG128" s="457"/>
      <c r="DCH128" s="457"/>
      <c r="DCI128" s="457"/>
      <c r="DCJ128" s="457"/>
      <c r="DCK128" s="457"/>
      <c r="DCL128" s="457"/>
      <c r="DCM128" s="457"/>
      <c r="DCN128" s="457"/>
      <c r="DCO128" s="457"/>
      <c r="DCP128" s="457"/>
      <c r="DCQ128" s="457"/>
      <c r="DCR128" s="457"/>
      <c r="DCS128" s="457"/>
      <c r="DCT128" s="457"/>
      <c r="DCU128" s="457"/>
      <c r="DCV128" s="457"/>
      <c r="DCW128" s="457"/>
      <c r="DCX128" s="457"/>
      <c r="DCY128" s="457"/>
      <c r="DCZ128" s="457"/>
      <c r="DDA128" s="457"/>
      <c r="DDB128" s="457"/>
      <c r="DDC128" s="457"/>
      <c r="DDD128" s="457"/>
      <c r="DDE128" s="457"/>
      <c r="DDF128" s="457"/>
      <c r="DDG128" s="457"/>
      <c r="DDH128" s="457"/>
      <c r="DDI128" s="457"/>
      <c r="DDJ128" s="457"/>
      <c r="DDK128" s="457"/>
      <c r="DDL128" s="457"/>
      <c r="DDM128" s="457"/>
      <c r="DDN128" s="457"/>
      <c r="DDO128" s="457"/>
      <c r="DDP128" s="457"/>
      <c r="DDQ128" s="457"/>
      <c r="DDR128" s="457"/>
      <c r="DDS128" s="457"/>
      <c r="DDT128" s="457"/>
      <c r="DDU128" s="457"/>
      <c r="DDV128" s="457"/>
      <c r="DDW128" s="457"/>
      <c r="DDX128" s="457"/>
      <c r="DDY128" s="457"/>
      <c r="DDZ128" s="457"/>
      <c r="DEA128" s="457"/>
      <c r="DEB128" s="457"/>
      <c r="DEC128" s="457"/>
      <c r="DED128" s="457"/>
      <c r="DEE128" s="457"/>
      <c r="DEF128" s="457"/>
      <c r="DEG128" s="457"/>
      <c r="DEH128" s="457"/>
      <c r="DEI128" s="457"/>
      <c r="DEJ128" s="457"/>
      <c r="DEK128" s="457"/>
      <c r="DEL128" s="457"/>
      <c r="DEM128" s="457"/>
      <c r="DEN128" s="457"/>
      <c r="DEO128" s="457"/>
      <c r="DEP128" s="457"/>
      <c r="DEQ128" s="457"/>
      <c r="DER128" s="457"/>
      <c r="DES128" s="457"/>
      <c r="DET128" s="457"/>
      <c r="DEU128" s="457"/>
      <c r="DEV128" s="457"/>
      <c r="DEW128" s="457"/>
      <c r="DEX128" s="457"/>
      <c r="DEY128" s="457"/>
      <c r="DEZ128" s="457"/>
      <c r="DFA128" s="457"/>
      <c r="DFB128" s="457"/>
      <c r="DFC128" s="457"/>
      <c r="DFD128" s="457"/>
      <c r="DFE128" s="457"/>
      <c r="DFF128" s="457"/>
      <c r="DFG128" s="457"/>
      <c r="DFH128" s="457"/>
      <c r="DFI128" s="457"/>
      <c r="DFJ128" s="457"/>
      <c r="DFK128" s="457"/>
      <c r="DFL128" s="457"/>
      <c r="DFM128" s="457"/>
      <c r="DFN128" s="457"/>
      <c r="DFO128" s="457"/>
      <c r="DFP128" s="457"/>
      <c r="DFQ128" s="457"/>
      <c r="DFR128" s="457"/>
      <c r="DFS128" s="457"/>
      <c r="DFT128" s="457"/>
      <c r="DFU128" s="457"/>
      <c r="DFV128" s="457"/>
      <c r="DFW128" s="457"/>
      <c r="DFX128" s="457"/>
      <c r="DFY128" s="457"/>
      <c r="DFZ128" s="457"/>
      <c r="DGA128" s="457"/>
      <c r="DGB128" s="457"/>
      <c r="DGC128" s="457"/>
      <c r="DGD128" s="457"/>
      <c r="DGE128" s="457"/>
      <c r="DGF128" s="457"/>
      <c r="DGG128" s="457"/>
      <c r="DGH128" s="457"/>
      <c r="DGI128" s="457"/>
      <c r="DGJ128" s="457"/>
      <c r="DGK128" s="457"/>
      <c r="DGL128" s="457"/>
      <c r="DGM128" s="457"/>
      <c r="DGN128" s="457"/>
      <c r="DGO128" s="457"/>
      <c r="DGP128" s="457"/>
      <c r="DGQ128" s="457"/>
      <c r="DGR128" s="457"/>
      <c r="DGS128" s="457"/>
      <c r="DGT128" s="457"/>
      <c r="DGU128" s="457"/>
      <c r="DGV128" s="457"/>
      <c r="DGW128" s="457"/>
      <c r="DGX128" s="457"/>
      <c r="DGY128" s="457"/>
      <c r="DGZ128" s="457"/>
      <c r="DHA128" s="457"/>
      <c r="DHB128" s="457"/>
      <c r="DHC128" s="457"/>
      <c r="DHD128" s="457"/>
      <c r="DHE128" s="457"/>
      <c r="DHF128" s="457"/>
      <c r="DHG128" s="457"/>
      <c r="DHH128" s="457"/>
      <c r="DHI128" s="457"/>
      <c r="DHJ128" s="457"/>
      <c r="DHK128" s="457"/>
      <c r="DHL128" s="457"/>
      <c r="DHM128" s="457"/>
      <c r="DHN128" s="457"/>
      <c r="DHO128" s="457"/>
      <c r="DHP128" s="457"/>
      <c r="DHQ128" s="457"/>
      <c r="DHR128" s="457"/>
      <c r="DHS128" s="457"/>
      <c r="DHT128" s="457"/>
      <c r="DHU128" s="457"/>
      <c r="DHV128" s="457"/>
      <c r="DHW128" s="457"/>
      <c r="DHX128" s="457"/>
      <c r="DHY128" s="457"/>
      <c r="DHZ128" s="457"/>
      <c r="DIA128" s="457"/>
      <c r="DIB128" s="457"/>
      <c r="DIC128" s="457"/>
      <c r="DID128" s="457"/>
      <c r="DIE128" s="457"/>
      <c r="DIF128" s="457"/>
      <c r="DIG128" s="457"/>
      <c r="DIH128" s="457"/>
      <c r="DII128" s="457"/>
      <c r="DIJ128" s="457"/>
      <c r="DIK128" s="457"/>
      <c r="DIL128" s="457"/>
      <c r="DIM128" s="457"/>
      <c r="DIN128" s="457"/>
      <c r="DIO128" s="457"/>
      <c r="DIP128" s="457"/>
      <c r="DIQ128" s="457"/>
      <c r="DIR128" s="457"/>
      <c r="DIS128" s="457"/>
      <c r="DIT128" s="457"/>
      <c r="DIU128" s="457"/>
      <c r="DIV128" s="457"/>
      <c r="DIW128" s="457"/>
      <c r="DIX128" s="457"/>
      <c r="DIY128" s="457"/>
      <c r="DIZ128" s="457"/>
      <c r="DJA128" s="457"/>
      <c r="DJB128" s="457"/>
      <c r="DJC128" s="457"/>
      <c r="DJD128" s="457"/>
      <c r="DJE128" s="457"/>
      <c r="DJF128" s="457"/>
      <c r="DJG128" s="457"/>
      <c r="DJH128" s="457"/>
      <c r="DJI128" s="457"/>
      <c r="DJJ128" s="457"/>
      <c r="DJK128" s="457"/>
      <c r="DJL128" s="457"/>
      <c r="DJM128" s="457"/>
      <c r="DJN128" s="457"/>
      <c r="DJO128" s="457"/>
      <c r="DJP128" s="457"/>
      <c r="DJQ128" s="457"/>
      <c r="DJR128" s="457"/>
      <c r="DJS128" s="457"/>
      <c r="DJT128" s="457"/>
      <c r="DJU128" s="457"/>
      <c r="DJV128" s="457"/>
      <c r="DJW128" s="457"/>
      <c r="DJX128" s="457"/>
      <c r="DJY128" s="457"/>
      <c r="DJZ128" s="457"/>
      <c r="DKA128" s="457"/>
      <c r="DKB128" s="457"/>
      <c r="DKC128" s="457"/>
      <c r="DKD128" s="457"/>
      <c r="DKE128" s="457"/>
      <c r="DKF128" s="457"/>
      <c r="DKG128" s="457"/>
      <c r="DKH128" s="457"/>
      <c r="DKI128" s="457"/>
      <c r="DKJ128" s="457"/>
      <c r="DKK128" s="457"/>
      <c r="DKL128" s="457"/>
      <c r="DKM128" s="457"/>
      <c r="DKN128" s="457"/>
      <c r="DKO128" s="457"/>
      <c r="DKP128" s="457"/>
      <c r="DKQ128" s="457"/>
      <c r="DKR128" s="457"/>
      <c r="DKS128" s="457"/>
      <c r="DKT128" s="457"/>
      <c r="DKU128" s="457"/>
      <c r="DKV128" s="457"/>
      <c r="DKW128" s="457"/>
      <c r="DKX128" s="457"/>
      <c r="DKY128" s="457"/>
      <c r="DKZ128" s="457"/>
      <c r="DLA128" s="457"/>
      <c r="DLB128" s="457"/>
      <c r="DLC128" s="457"/>
      <c r="DLD128" s="457"/>
      <c r="DLE128" s="457"/>
      <c r="DLF128" s="457"/>
      <c r="DLG128" s="457"/>
      <c r="DLH128" s="457"/>
      <c r="DLI128" s="457"/>
      <c r="DLJ128" s="457"/>
      <c r="DLK128" s="457"/>
      <c r="DLL128" s="457"/>
      <c r="DLM128" s="457"/>
      <c r="DLN128" s="457"/>
      <c r="DLO128" s="457"/>
      <c r="DLP128" s="457"/>
      <c r="DLQ128" s="457"/>
      <c r="DLR128" s="457"/>
      <c r="DLS128" s="457"/>
      <c r="DLT128" s="457"/>
      <c r="DLU128" s="457"/>
      <c r="DLV128" s="457"/>
      <c r="DLW128" s="457"/>
      <c r="DLX128" s="457"/>
      <c r="DLY128" s="457"/>
      <c r="DLZ128" s="457"/>
      <c r="DMA128" s="457"/>
      <c r="DMB128" s="457"/>
      <c r="DMC128" s="457"/>
      <c r="DMD128" s="457"/>
      <c r="DME128" s="457"/>
      <c r="DMF128" s="457"/>
      <c r="DMG128" s="457"/>
      <c r="DMH128" s="457"/>
      <c r="DMI128" s="457"/>
      <c r="DMJ128" s="457"/>
      <c r="DMK128" s="457"/>
      <c r="DML128" s="457"/>
      <c r="DMM128" s="457"/>
      <c r="DMN128" s="457"/>
      <c r="DMO128" s="457"/>
      <c r="DMP128" s="457"/>
      <c r="DMQ128" s="457"/>
      <c r="DMR128" s="457"/>
      <c r="DMS128" s="457"/>
      <c r="DMT128" s="457"/>
      <c r="DMU128" s="457"/>
      <c r="DMV128" s="457"/>
      <c r="DMW128" s="457"/>
      <c r="DMX128" s="457"/>
      <c r="DMY128" s="457"/>
      <c r="DMZ128" s="457"/>
      <c r="DNA128" s="457"/>
      <c r="DNB128" s="457"/>
      <c r="DNC128" s="457"/>
      <c r="DND128" s="457"/>
      <c r="DNE128" s="457"/>
      <c r="DNF128" s="457"/>
      <c r="DNG128" s="457"/>
      <c r="DNH128" s="457"/>
      <c r="DNI128" s="457"/>
      <c r="DNJ128" s="457"/>
      <c r="DNK128" s="457"/>
      <c r="DNL128" s="457"/>
      <c r="DNM128" s="457"/>
      <c r="DNN128" s="457"/>
      <c r="DNO128" s="457"/>
      <c r="DNP128" s="457"/>
      <c r="DNQ128" s="457"/>
      <c r="DNR128" s="457"/>
      <c r="DNS128" s="457"/>
      <c r="DNT128" s="457"/>
      <c r="DNU128" s="457"/>
      <c r="DNV128" s="457"/>
      <c r="DNW128" s="457"/>
      <c r="DNX128" s="457"/>
      <c r="DNY128" s="457"/>
      <c r="DNZ128" s="457"/>
      <c r="DOA128" s="457"/>
      <c r="DOB128" s="457"/>
      <c r="DOC128" s="457"/>
      <c r="DOD128" s="457"/>
      <c r="DOE128" s="457"/>
      <c r="DOF128" s="457"/>
      <c r="DOG128" s="457"/>
      <c r="DOH128" s="457"/>
      <c r="DOI128" s="457"/>
      <c r="DOJ128" s="457"/>
      <c r="DOK128" s="457"/>
      <c r="DOL128" s="457"/>
      <c r="DOM128" s="457"/>
      <c r="DON128" s="457"/>
      <c r="DOO128" s="457"/>
      <c r="DOP128" s="457"/>
      <c r="DOQ128" s="457"/>
      <c r="DOR128" s="457"/>
      <c r="DOS128" s="457"/>
      <c r="DOT128" s="457"/>
      <c r="DOU128" s="457"/>
      <c r="DOV128" s="457"/>
      <c r="DOW128" s="457"/>
      <c r="DOX128" s="457"/>
      <c r="DOY128" s="457"/>
      <c r="DOZ128" s="457"/>
      <c r="DPA128" s="457"/>
      <c r="DPB128" s="457"/>
      <c r="DPC128" s="457"/>
      <c r="DPD128" s="457"/>
      <c r="DPE128" s="457"/>
      <c r="DPF128" s="457"/>
      <c r="DPG128" s="457"/>
      <c r="DPH128" s="457"/>
      <c r="DPI128" s="457"/>
      <c r="DPJ128" s="457"/>
      <c r="DPK128" s="457"/>
      <c r="DPL128" s="457"/>
      <c r="DPM128" s="457"/>
      <c r="DPN128" s="457"/>
      <c r="DPO128" s="457"/>
      <c r="DPP128" s="457"/>
      <c r="DPQ128" s="457"/>
      <c r="DPR128" s="457"/>
      <c r="DPS128" s="457"/>
      <c r="DPT128" s="457"/>
      <c r="DPU128" s="457"/>
      <c r="DPV128" s="457"/>
      <c r="DPW128" s="457"/>
      <c r="DPX128" s="457"/>
      <c r="DPY128" s="457"/>
      <c r="DPZ128" s="457"/>
      <c r="DQA128" s="457"/>
      <c r="DQB128" s="457"/>
      <c r="DQC128" s="457"/>
      <c r="DQD128" s="457"/>
      <c r="DQE128" s="457"/>
      <c r="DQF128" s="457"/>
      <c r="DQG128" s="457"/>
      <c r="DQH128" s="457"/>
      <c r="DQI128" s="457"/>
      <c r="DQJ128" s="457"/>
      <c r="DQK128" s="457"/>
      <c r="DQL128" s="457"/>
      <c r="DQM128" s="457"/>
      <c r="DQN128" s="457"/>
      <c r="DQO128" s="457"/>
      <c r="DQP128" s="457"/>
      <c r="DQQ128" s="457"/>
      <c r="DQR128" s="457"/>
      <c r="DQS128" s="457"/>
      <c r="DQT128" s="457"/>
      <c r="DQU128" s="457"/>
      <c r="DQV128" s="457"/>
      <c r="DQW128" s="457"/>
      <c r="DQX128" s="457"/>
      <c r="DQY128" s="457"/>
      <c r="DQZ128" s="457"/>
      <c r="DRA128" s="457"/>
      <c r="DRB128" s="457"/>
      <c r="DRC128" s="457"/>
      <c r="DRD128" s="457"/>
      <c r="DRE128" s="457"/>
      <c r="DRF128" s="457"/>
      <c r="DRG128" s="457"/>
      <c r="DRH128" s="457"/>
      <c r="DRI128" s="457"/>
      <c r="DRJ128" s="457"/>
      <c r="DRK128" s="457"/>
      <c r="DRL128" s="457"/>
      <c r="DRM128" s="457"/>
      <c r="DRN128" s="457"/>
      <c r="DRO128" s="457"/>
      <c r="DRP128" s="457"/>
      <c r="DRQ128" s="457"/>
      <c r="DRR128" s="457"/>
      <c r="DRS128" s="457"/>
      <c r="DRT128" s="457"/>
      <c r="DRU128" s="457"/>
      <c r="DRV128" s="457"/>
      <c r="DRW128" s="457"/>
      <c r="DRX128" s="457"/>
      <c r="DRY128" s="457"/>
      <c r="DRZ128" s="457"/>
      <c r="DSA128" s="457"/>
      <c r="DSB128" s="457"/>
      <c r="DSC128" s="457"/>
      <c r="DSD128" s="457"/>
      <c r="DSE128" s="457"/>
      <c r="DSF128" s="457"/>
      <c r="DSG128" s="457"/>
      <c r="DSH128" s="457"/>
      <c r="DSI128" s="457"/>
      <c r="DSJ128" s="457"/>
      <c r="DSK128" s="457"/>
      <c r="DSL128" s="457"/>
      <c r="DSM128" s="457"/>
      <c r="DSN128" s="457"/>
      <c r="DSO128" s="457"/>
      <c r="DSP128" s="457"/>
      <c r="DSQ128" s="457"/>
      <c r="DSR128" s="457"/>
      <c r="DSS128" s="457"/>
      <c r="DST128" s="457"/>
      <c r="DSU128" s="457"/>
      <c r="DSV128" s="457"/>
      <c r="DSW128" s="457"/>
      <c r="DSX128" s="457"/>
      <c r="DSY128" s="457"/>
      <c r="DSZ128" s="457"/>
      <c r="DTA128" s="457"/>
      <c r="DTB128" s="457"/>
      <c r="DTC128" s="457"/>
      <c r="DTD128" s="457"/>
      <c r="DTE128" s="457"/>
      <c r="DTF128" s="457"/>
      <c r="DTG128" s="457"/>
      <c r="DTH128" s="457"/>
      <c r="DTI128" s="457"/>
      <c r="DTJ128" s="457"/>
      <c r="DTK128" s="457"/>
      <c r="DTL128" s="457"/>
      <c r="DTM128" s="457"/>
      <c r="DTN128" s="457"/>
      <c r="DTO128" s="457"/>
      <c r="DTP128" s="457"/>
      <c r="DTQ128" s="457"/>
      <c r="DTR128" s="457"/>
      <c r="DTS128" s="457"/>
      <c r="DTT128" s="457"/>
      <c r="DTU128" s="457"/>
      <c r="DTV128" s="457"/>
      <c r="DTW128" s="457"/>
      <c r="DTX128" s="457"/>
      <c r="DTY128" s="457"/>
      <c r="DTZ128" s="457"/>
      <c r="DUA128" s="457"/>
      <c r="DUB128" s="457"/>
      <c r="DUC128" s="457"/>
      <c r="DUD128" s="457"/>
      <c r="DUE128" s="457"/>
      <c r="DUF128" s="457"/>
      <c r="DUG128" s="457"/>
      <c r="DUH128" s="457"/>
      <c r="DUI128" s="457"/>
      <c r="DUJ128" s="457"/>
      <c r="DUK128" s="457"/>
      <c r="DUL128" s="457"/>
      <c r="DUM128" s="457"/>
      <c r="DUN128" s="457"/>
      <c r="DUO128" s="457"/>
      <c r="DUP128" s="457"/>
      <c r="DUQ128" s="457"/>
      <c r="DUR128" s="457"/>
      <c r="DUS128" s="457"/>
      <c r="DUT128" s="457"/>
      <c r="DUU128" s="457"/>
      <c r="DUV128" s="457"/>
      <c r="DUW128" s="457"/>
      <c r="DUX128" s="457"/>
      <c r="DUY128" s="457"/>
      <c r="DUZ128" s="457"/>
      <c r="DVA128" s="457"/>
      <c r="DVB128" s="457"/>
      <c r="DVC128" s="457"/>
      <c r="DVD128" s="457"/>
      <c r="DVE128" s="457"/>
      <c r="DVF128" s="457"/>
      <c r="DVG128" s="457"/>
      <c r="DVH128" s="457"/>
      <c r="DVI128" s="457"/>
      <c r="DVJ128" s="457"/>
      <c r="DVK128" s="457"/>
      <c r="DVL128" s="457"/>
      <c r="DVM128" s="457"/>
      <c r="DVN128" s="457"/>
      <c r="DVO128" s="457"/>
      <c r="DVP128" s="457"/>
      <c r="DVQ128" s="457"/>
      <c r="DVR128" s="457"/>
      <c r="DVS128" s="457"/>
      <c r="DVT128" s="457"/>
      <c r="DVU128" s="457"/>
      <c r="DVV128" s="457"/>
      <c r="DVW128" s="457"/>
      <c r="DVX128" s="457"/>
      <c r="DVY128" s="457"/>
      <c r="DVZ128" s="457"/>
      <c r="DWA128" s="457"/>
      <c r="DWB128" s="457"/>
      <c r="DWC128" s="457"/>
      <c r="DWD128" s="457"/>
      <c r="DWE128" s="457"/>
      <c r="DWF128" s="457"/>
      <c r="DWG128" s="457"/>
      <c r="DWH128" s="457"/>
      <c r="DWI128" s="457"/>
      <c r="DWJ128" s="457"/>
      <c r="DWK128" s="457"/>
      <c r="DWL128" s="457"/>
      <c r="DWM128" s="457"/>
      <c r="DWN128" s="457"/>
      <c r="DWO128" s="457"/>
      <c r="DWP128" s="457"/>
      <c r="DWQ128" s="457"/>
      <c r="DWR128" s="457"/>
      <c r="DWS128" s="457"/>
      <c r="DWT128" s="457"/>
      <c r="DWU128" s="457"/>
      <c r="DWV128" s="457"/>
      <c r="DWW128" s="457"/>
      <c r="DWX128" s="457"/>
      <c r="DWY128" s="457"/>
      <c r="DWZ128" s="457"/>
      <c r="DXA128" s="457"/>
      <c r="DXB128" s="457"/>
      <c r="DXC128" s="457"/>
      <c r="DXD128" s="457"/>
      <c r="DXE128" s="457"/>
      <c r="DXF128" s="457"/>
      <c r="DXG128" s="457"/>
      <c r="DXH128" s="457"/>
      <c r="DXI128" s="457"/>
      <c r="DXJ128" s="457"/>
      <c r="DXK128" s="457"/>
      <c r="DXL128" s="457"/>
      <c r="DXM128" s="457"/>
      <c r="DXN128" s="457"/>
      <c r="DXO128" s="457"/>
      <c r="DXP128" s="457"/>
      <c r="DXQ128" s="457"/>
      <c r="DXR128" s="457"/>
      <c r="DXS128" s="457"/>
      <c r="DXT128" s="457"/>
      <c r="DXU128" s="457"/>
      <c r="DXV128" s="457"/>
      <c r="DXW128" s="457"/>
      <c r="DXX128" s="457"/>
      <c r="DXY128" s="457"/>
      <c r="DXZ128" s="457"/>
      <c r="DYA128" s="457"/>
      <c r="DYB128" s="457"/>
      <c r="DYC128" s="457"/>
      <c r="DYD128" s="457"/>
      <c r="DYE128" s="457"/>
      <c r="DYF128" s="457"/>
      <c r="DYG128" s="457"/>
      <c r="DYH128" s="457"/>
      <c r="DYI128" s="457"/>
      <c r="DYJ128" s="457"/>
      <c r="DYK128" s="457"/>
      <c r="DYL128" s="457"/>
      <c r="DYM128" s="457"/>
      <c r="DYN128" s="457"/>
      <c r="DYO128" s="457"/>
      <c r="DYP128" s="457"/>
      <c r="DYQ128" s="457"/>
      <c r="DYR128" s="457"/>
      <c r="DYS128" s="457"/>
      <c r="DYT128" s="457"/>
      <c r="DYU128" s="457"/>
      <c r="DYV128" s="457"/>
      <c r="DYW128" s="457"/>
      <c r="DYX128" s="457"/>
      <c r="DYY128" s="457"/>
      <c r="DYZ128" s="457"/>
      <c r="DZA128" s="457"/>
      <c r="DZB128" s="457"/>
      <c r="DZC128" s="457"/>
      <c r="DZD128" s="457"/>
      <c r="DZE128" s="457"/>
      <c r="DZF128" s="457"/>
      <c r="DZG128" s="457"/>
      <c r="DZH128" s="457"/>
      <c r="DZI128" s="457"/>
      <c r="DZJ128" s="457"/>
      <c r="DZK128" s="457"/>
      <c r="DZL128" s="457"/>
      <c r="DZM128" s="457"/>
      <c r="DZN128" s="457"/>
      <c r="DZO128" s="457"/>
      <c r="DZP128" s="457"/>
      <c r="DZQ128" s="457"/>
      <c r="DZR128" s="457"/>
      <c r="DZS128" s="457"/>
      <c r="DZT128" s="457"/>
      <c r="DZU128" s="457"/>
      <c r="DZV128" s="457"/>
      <c r="DZW128" s="457"/>
      <c r="DZX128" s="457"/>
      <c r="DZY128" s="457"/>
      <c r="DZZ128" s="457"/>
      <c r="EAA128" s="457"/>
      <c r="EAB128" s="457"/>
      <c r="EAC128" s="457"/>
      <c r="EAD128" s="457"/>
      <c r="EAE128" s="457"/>
      <c r="EAF128" s="457"/>
      <c r="EAG128" s="457"/>
      <c r="EAH128" s="457"/>
      <c r="EAI128" s="457"/>
      <c r="EAJ128" s="457"/>
      <c r="EAK128" s="457"/>
      <c r="EAL128" s="457"/>
      <c r="EAM128" s="457"/>
      <c r="EAN128" s="457"/>
      <c r="EAO128" s="457"/>
      <c r="EAP128" s="457"/>
      <c r="EAQ128" s="457"/>
      <c r="EAR128" s="457"/>
      <c r="EAS128" s="457"/>
      <c r="EAT128" s="457"/>
      <c r="EAU128" s="457"/>
      <c r="EAV128" s="457"/>
      <c r="EAW128" s="457"/>
      <c r="EAX128" s="457"/>
      <c r="EAY128" s="457"/>
      <c r="EAZ128" s="457"/>
      <c r="EBA128" s="457"/>
      <c r="EBB128" s="457"/>
      <c r="EBC128" s="457"/>
      <c r="EBD128" s="457"/>
      <c r="EBE128" s="457"/>
      <c r="EBF128" s="457"/>
      <c r="EBG128" s="457"/>
      <c r="EBH128" s="457"/>
      <c r="EBI128" s="457"/>
      <c r="EBJ128" s="457"/>
      <c r="EBK128" s="457"/>
      <c r="EBL128" s="457"/>
      <c r="EBM128" s="457"/>
      <c r="EBN128" s="457"/>
      <c r="EBO128" s="457"/>
      <c r="EBP128" s="457"/>
      <c r="EBQ128" s="457"/>
      <c r="EBR128" s="457"/>
      <c r="EBS128" s="457"/>
      <c r="EBT128" s="457"/>
      <c r="EBU128" s="457"/>
      <c r="EBV128" s="457"/>
      <c r="EBW128" s="457"/>
      <c r="EBX128" s="457"/>
      <c r="EBY128" s="457"/>
      <c r="EBZ128" s="457"/>
      <c r="ECA128" s="457"/>
      <c r="ECB128" s="457"/>
      <c r="ECC128" s="457"/>
      <c r="ECD128" s="457"/>
      <c r="ECE128" s="457"/>
      <c r="ECF128" s="457"/>
      <c r="ECG128" s="457"/>
      <c r="ECH128" s="457"/>
      <c r="ECI128" s="457"/>
      <c r="ECJ128" s="457"/>
      <c r="ECK128" s="457"/>
      <c r="ECL128" s="457"/>
      <c r="ECM128" s="457"/>
      <c r="ECN128" s="457"/>
      <c r="ECO128" s="457"/>
      <c r="ECP128" s="457"/>
      <c r="ECQ128" s="457"/>
      <c r="ECR128" s="457"/>
      <c r="ECS128" s="457"/>
      <c r="ECT128" s="457"/>
      <c r="ECU128" s="457"/>
      <c r="ECV128" s="457"/>
      <c r="ECW128" s="457"/>
      <c r="ECX128" s="457"/>
      <c r="ECY128" s="457"/>
      <c r="ECZ128" s="457"/>
      <c r="EDA128" s="457"/>
      <c r="EDB128" s="457"/>
      <c r="EDC128" s="457"/>
      <c r="EDD128" s="457"/>
      <c r="EDE128" s="457"/>
      <c r="EDF128" s="457"/>
      <c r="EDG128" s="457"/>
      <c r="EDH128" s="457"/>
      <c r="EDI128" s="457"/>
      <c r="EDJ128" s="457"/>
      <c r="EDK128" s="457"/>
      <c r="EDL128" s="457"/>
      <c r="EDM128" s="457"/>
      <c r="EDN128" s="457"/>
      <c r="EDO128" s="457"/>
      <c r="EDP128" s="457"/>
      <c r="EDQ128" s="457"/>
      <c r="EDR128" s="457"/>
      <c r="EDS128" s="457"/>
      <c r="EDT128" s="457"/>
      <c r="EDU128" s="457"/>
      <c r="EDV128" s="457"/>
      <c r="EDW128" s="457"/>
      <c r="EDX128" s="457"/>
      <c r="EDY128" s="457"/>
      <c r="EDZ128" s="457"/>
      <c r="EEA128" s="457"/>
      <c r="EEB128" s="457"/>
      <c r="EEC128" s="457"/>
      <c r="EED128" s="457"/>
      <c r="EEE128" s="457"/>
      <c r="EEF128" s="457"/>
      <c r="EEG128" s="457"/>
      <c r="EEH128" s="457"/>
      <c r="EEI128" s="457"/>
      <c r="EEJ128" s="457"/>
      <c r="EEK128" s="457"/>
      <c r="EEL128" s="457"/>
      <c r="EEM128" s="457"/>
      <c r="EEN128" s="457"/>
      <c r="EEO128" s="457"/>
      <c r="EEP128" s="457"/>
      <c r="EEQ128" s="457"/>
      <c r="EER128" s="457"/>
      <c r="EES128" s="457"/>
      <c r="EET128" s="457"/>
      <c r="EEU128" s="457"/>
      <c r="EEV128" s="457"/>
      <c r="EEW128" s="457"/>
      <c r="EEX128" s="457"/>
      <c r="EEY128" s="457"/>
      <c r="EEZ128" s="457"/>
      <c r="EFA128" s="457"/>
      <c r="EFB128" s="457"/>
      <c r="EFC128" s="457"/>
      <c r="EFD128" s="457"/>
      <c r="EFE128" s="457"/>
      <c r="EFF128" s="457"/>
      <c r="EFG128" s="457"/>
      <c r="EFH128" s="457"/>
      <c r="EFI128" s="457"/>
      <c r="EFJ128" s="457"/>
      <c r="EFK128" s="457"/>
      <c r="EFL128" s="457"/>
      <c r="EFM128" s="457"/>
      <c r="EFN128" s="457"/>
      <c r="EFO128" s="457"/>
      <c r="EFP128" s="457"/>
      <c r="EFQ128" s="457"/>
      <c r="EFR128" s="457"/>
      <c r="EFS128" s="457"/>
      <c r="EFT128" s="457"/>
      <c r="EFU128" s="457"/>
      <c r="EFV128" s="457"/>
      <c r="EFW128" s="457"/>
      <c r="EFX128" s="457"/>
      <c r="EFY128" s="457"/>
      <c r="EFZ128" s="457"/>
      <c r="EGA128" s="457"/>
      <c r="EGB128" s="457"/>
      <c r="EGC128" s="457"/>
      <c r="EGD128" s="457"/>
      <c r="EGE128" s="457"/>
      <c r="EGF128" s="457"/>
      <c r="EGG128" s="457"/>
      <c r="EGH128" s="457"/>
      <c r="EGI128" s="457"/>
      <c r="EGJ128" s="457"/>
      <c r="EGK128" s="457"/>
      <c r="EGL128" s="457"/>
      <c r="EGM128" s="457"/>
      <c r="EGN128" s="457"/>
      <c r="EGO128" s="457"/>
      <c r="EGP128" s="457"/>
      <c r="EGQ128" s="457"/>
      <c r="EGR128" s="457"/>
      <c r="EGS128" s="457"/>
      <c r="EGT128" s="457"/>
      <c r="EGU128" s="457"/>
      <c r="EGV128" s="457"/>
      <c r="EGW128" s="457"/>
      <c r="EGX128" s="457"/>
      <c r="EGY128" s="457"/>
      <c r="EGZ128" s="457"/>
      <c r="EHA128" s="457"/>
      <c r="EHB128" s="457"/>
      <c r="EHC128" s="457"/>
      <c r="EHD128" s="457"/>
      <c r="EHE128" s="457"/>
      <c r="EHF128" s="457"/>
      <c r="EHG128" s="457"/>
      <c r="EHH128" s="457"/>
      <c r="EHI128" s="457"/>
      <c r="EHJ128" s="457"/>
      <c r="EHK128" s="457"/>
      <c r="EHL128" s="457"/>
      <c r="EHM128" s="457"/>
      <c r="EHN128" s="457"/>
      <c r="EHO128" s="457"/>
      <c r="EHP128" s="457"/>
      <c r="EHQ128" s="457"/>
      <c r="EHR128" s="457"/>
      <c r="EHS128" s="457"/>
      <c r="EHT128" s="457"/>
      <c r="EHU128" s="457"/>
      <c r="EHV128" s="457"/>
      <c r="EHW128" s="457"/>
      <c r="EHX128" s="457"/>
      <c r="EHY128" s="457"/>
      <c r="EHZ128" s="457"/>
      <c r="EIA128" s="457"/>
      <c r="EIB128" s="457"/>
      <c r="EIC128" s="457"/>
      <c r="EID128" s="457"/>
      <c r="EIE128" s="457"/>
      <c r="EIF128" s="457"/>
      <c r="EIG128" s="457"/>
      <c r="EIH128" s="457"/>
      <c r="EII128" s="457"/>
      <c r="EIJ128" s="457"/>
      <c r="EIK128" s="457"/>
      <c r="EIL128" s="457"/>
      <c r="EIM128" s="457"/>
      <c r="EIN128" s="457"/>
      <c r="EIO128" s="457"/>
      <c r="EIP128" s="457"/>
      <c r="EIQ128" s="457"/>
      <c r="EIR128" s="457"/>
      <c r="EIS128" s="457"/>
      <c r="EIT128" s="457"/>
      <c r="EIU128" s="457"/>
      <c r="EIV128" s="457"/>
      <c r="EIW128" s="457"/>
      <c r="EIX128" s="457"/>
      <c r="EIY128" s="457"/>
      <c r="EIZ128" s="457"/>
      <c r="EJA128" s="457"/>
      <c r="EJB128" s="457"/>
      <c r="EJC128" s="457"/>
      <c r="EJD128" s="457"/>
      <c r="EJE128" s="457"/>
      <c r="EJF128" s="457"/>
      <c r="EJG128" s="457"/>
      <c r="EJH128" s="457"/>
      <c r="EJI128" s="457"/>
      <c r="EJJ128" s="457"/>
      <c r="EJK128" s="457"/>
      <c r="EJL128" s="457"/>
      <c r="EJM128" s="457"/>
      <c r="EJN128" s="457"/>
      <c r="EJO128" s="457"/>
      <c r="EJP128" s="457"/>
      <c r="EJQ128" s="457"/>
      <c r="EJR128" s="457"/>
      <c r="EJS128" s="457"/>
      <c r="EJT128" s="457"/>
      <c r="EJU128" s="457"/>
      <c r="EJV128" s="457"/>
      <c r="EJW128" s="457"/>
      <c r="EJX128" s="457"/>
      <c r="EJY128" s="457"/>
      <c r="EJZ128" s="457"/>
      <c r="EKA128" s="457"/>
      <c r="EKB128" s="457"/>
      <c r="EKC128" s="457"/>
      <c r="EKD128" s="457"/>
      <c r="EKE128" s="457"/>
      <c r="EKF128" s="457"/>
      <c r="EKG128" s="457"/>
      <c r="EKH128" s="457"/>
      <c r="EKI128" s="457"/>
      <c r="EKJ128" s="457"/>
      <c r="EKK128" s="457"/>
      <c r="EKL128" s="457"/>
      <c r="EKM128" s="457"/>
      <c r="EKN128" s="457"/>
      <c r="EKO128" s="457"/>
      <c r="EKP128" s="457"/>
      <c r="EKQ128" s="457"/>
      <c r="EKR128" s="457"/>
      <c r="EKS128" s="457"/>
      <c r="EKT128" s="457"/>
      <c r="EKU128" s="457"/>
      <c r="EKV128" s="457"/>
      <c r="EKW128" s="457"/>
      <c r="EKX128" s="457"/>
      <c r="EKY128" s="457"/>
      <c r="EKZ128" s="457"/>
      <c r="ELA128" s="457"/>
      <c r="ELB128" s="457"/>
      <c r="ELC128" s="457"/>
      <c r="ELD128" s="457"/>
      <c r="ELE128" s="457"/>
      <c r="ELF128" s="457"/>
      <c r="ELG128" s="457"/>
      <c r="ELH128" s="457"/>
      <c r="ELI128" s="457"/>
      <c r="ELJ128" s="457"/>
      <c r="ELK128" s="457"/>
      <c r="ELL128" s="457"/>
      <c r="ELM128" s="457"/>
      <c r="ELN128" s="457"/>
      <c r="ELO128" s="457"/>
      <c r="ELP128" s="457"/>
      <c r="ELQ128" s="457"/>
      <c r="ELR128" s="457"/>
      <c r="ELS128" s="457"/>
      <c r="ELT128" s="457"/>
      <c r="ELU128" s="457"/>
      <c r="ELV128" s="457"/>
      <c r="ELW128" s="457"/>
      <c r="ELX128" s="457"/>
      <c r="ELY128" s="457"/>
      <c r="ELZ128" s="457"/>
      <c r="EMA128" s="457"/>
      <c r="EMB128" s="457"/>
      <c r="EMC128" s="457"/>
      <c r="EMD128" s="457"/>
      <c r="EME128" s="457"/>
      <c r="EMF128" s="457"/>
      <c r="EMG128" s="457"/>
      <c r="EMH128" s="457"/>
      <c r="EMI128" s="457"/>
      <c r="EMJ128" s="457"/>
      <c r="EMK128" s="457"/>
      <c r="EML128" s="457"/>
      <c r="EMM128" s="457"/>
      <c r="EMN128" s="457"/>
      <c r="EMO128" s="457"/>
      <c r="EMP128" s="457"/>
      <c r="EMQ128" s="457"/>
      <c r="EMR128" s="457"/>
      <c r="EMS128" s="457"/>
      <c r="EMT128" s="457"/>
      <c r="EMU128" s="457"/>
      <c r="EMV128" s="457"/>
      <c r="EMW128" s="457"/>
      <c r="EMX128" s="457"/>
      <c r="EMY128" s="457"/>
      <c r="EMZ128" s="457"/>
      <c r="ENA128" s="457"/>
      <c r="ENB128" s="457"/>
      <c r="ENC128" s="457"/>
      <c r="END128" s="457"/>
      <c r="ENE128" s="457"/>
      <c r="ENF128" s="457"/>
      <c r="ENG128" s="457"/>
      <c r="ENH128" s="457"/>
      <c r="ENI128" s="457"/>
      <c r="ENJ128" s="457"/>
      <c r="ENK128" s="457"/>
      <c r="ENL128" s="457"/>
      <c r="ENM128" s="457"/>
      <c r="ENN128" s="457"/>
      <c r="ENO128" s="457"/>
      <c r="ENP128" s="457"/>
      <c r="ENQ128" s="457"/>
      <c r="ENR128" s="457"/>
      <c r="ENS128" s="457"/>
      <c r="ENT128" s="457"/>
      <c r="ENU128" s="457"/>
      <c r="ENV128" s="457"/>
      <c r="ENW128" s="457"/>
      <c r="ENX128" s="457"/>
      <c r="ENY128" s="457"/>
      <c r="ENZ128" s="457"/>
      <c r="EOA128" s="457"/>
      <c r="EOB128" s="457"/>
      <c r="EOC128" s="457"/>
      <c r="EOD128" s="457"/>
      <c r="EOE128" s="457"/>
      <c r="EOF128" s="457"/>
      <c r="EOG128" s="457"/>
      <c r="EOH128" s="457"/>
      <c r="EOI128" s="457"/>
      <c r="EOJ128" s="457"/>
      <c r="EOK128" s="457"/>
      <c r="EOL128" s="457"/>
      <c r="EOM128" s="457"/>
      <c r="EON128" s="457"/>
      <c r="EOO128" s="457"/>
      <c r="EOP128" s="457"/>
      <c r="EOQ128" s="457"/>
      <c r="EOR128" s="457"/>
      <c r="EOS128" s="457"/>
      <c r="EOT128" s="457"/>
      <c r="EOU128" s="457"/>
      <c r="EOV128" s="457"/>
      <c r="EOW128" s="457"/>
      <c r="EOX128" s="457"/>
      <c r="EOY128" s="457"/>
      <c r="EOZ128" s="457"/>
      <c r="EPA128" s="457"/>
      <c r="EPB128" s="457"/>
      <c r="EPC128" s="457"/>
      <c r="EPD128" s="457"/>
      <c r="EPE128" s="457"/>
      <c r="EPF128" s="457"/>
      <c r="EPG128" s="457"/>
      <c r="EPH128" s="457"/>
      <c r="EPI128" s="457"/>
      <c r="EPJ128" s="457"/>
      <c r="EPK128" s="457"/>
      <c r="EPL128" s="457"/>
      <c r="EPM128" s="457"/>
      <c r="EPN128" s="457"/>
      <c r="EPO128" s="457"/>
      <c r="EPP128" s="457"/>
      <c r="EPQ128" s="457"/>
      <c r="EPR128" s="457"/>
      <c r="EPS128" s="457"/>
      <c r="EPT128" s="457"/>
      <c r="EPU128" s="457"/>
      <c r="EPV128" s="457"/>
      <c r="EPW128" s="457"/>
      <c r="EPX128" s="457"/>
      <c r="EPY128" s="457"/>
      <c r="EPZ128" s="457"/>
      <c r="EQA128" s="457"/>
      <c r="EQB128" s="457"/>
      <c r="EQC128" s="457"/>
      <c r="EQD128" s="457"/>
      <c r="EQE128" s="457"/>
      <c r="EQF128" s="457"/>
      <c r="EQG128" s="457"/>
      <c r="EQH128" s="457"/>
      <c r="EQI128" s="457"/>
      <c r="EQJ128" s="457"/>
      <c r="EQK128" s="457"/>
      <c r="EQL128" s="457"/>
      <c r="EQM128" s="457"/>
      <c r="EQN128" s="457"/>
      <c r="EQO128" s="457"/>
      <c r="EQP128" s="457"/>
      <c r="EQQ128" s="457"/>
      <c r="EQR128" s="457"/>
      <c r="EQS128" s="457"/>
      <c r="EQT128" s="457"/>
      <c r="EQU128" s="457"/>
      <c r="EQV128" s="457"/>
      <c r="EQW128" s="457"/>
      <c r="EQX128" s="457"/>
      <c r="EQY128" s="457"/>
      <c r="EQZ128" s="457"/>
      <c r="ERA128" s="457"/>
      <c r="ERB128" s="457"/>
      <c r="ERC128" s="457"/>
      <c r="ERD128" s="457"/>
      <c r="ERE128" s="457"/>
      <c r="ERF128" s="457"/>
      <c r="ERG128" s="457"/>
      <c r="ERH128" s="457"/>
      <c r="ERI128" s="457"/>
      <c r="ERJ128" s="457"/>
      <c r="ERK128" s="457"/>
      <c r="ERL128" s="457"/>
      <c r="ERM128" s="457"/>
      <c r="ERN128" s="457"/>
      <c r="ERO128" s="457"/>
      <c r="ERP128" s="457"/>
      <c r="ERQ128" s="457"/>
      <c r="ERR128" s="457"/>
      <c r="ERS128" s="457"/>
      <c r="ERT128" s="457"/>
      <c r="ERU128" s="457"/>
      <c r="ERV128" s="457"/>
      <c r="ERW128" s="457"/>
      <c r="ERX128" s="457"/>
      <c r="ERY128" s="457"/>
      <c r="ERZ128" s="457"/>
      <c r="ESA128" s="457"/>
      <c r="ESB128" s="457"/>
      <c r="ESC128" s="457"/>
      <c r="ESD128" s="457"/>
      <c r="ESE128" s="457"/>
      <c r="ESF128" s="457"/>
      <c r="ESG128" s="457"/>
      <c r="ESH128" s="457"/>
      <c r="ESI128" s="457"/>
      <c r="ESJ128" s="457"/>
      <c r="ESK128" s="457"/>
      <c r="ESL128" s="457"/>
      <c r="ESM128" s="457"/>
      <c r="ESN128" s="457"/>
      <c r="ESO128" s="457"/>
      <c r="ESP128" s="457"/>
      <c r="ESQ128" s="457"/>
      <c r="ESR128" s="457"/>
      <c r="ESS128" s="457"/>
      <c r="EST128" s="457"/>
      <c r="ESU128" s="457"/>
      <c r="ESV128" s="457"/>
      <c r="ESW128" s="457"/>
      <c r="ESX128" s="457"/>
      <c r="ESY128" s="457"/>
      <c r="ESZ128" s="457"/>
      <c r="ETA128" s="457"/>
      <c r="ETB128" s="457"/>
      <c r="ETC128" s="457"/>
      <c r="ETD128" s="457"/>
      <c r="ETE128" s="457"/>
      <c r="ETF128" s="457"/>
      <c r="ETG128" s="457"/>
      <c r="ETH128" s="457"/>
      <c r="ETI128" s="457"/>
      <c r="ETJ128" s="457"/>
      <c r="ETK128" s="457"/>
      <c r="ETL128" s="457"/>
      <c r="ETM128" s="457"/>
      <c r="ETN128" s="457"/>
      <c r="ETO128" s="457"/>
      <c r="ETP128" s="457"/>
      <c r="ETQ128" s="457"/>
      <c r="ETR128" s="457"/>
      <c r="ETS128" s="457"/>
      <c r="ETT128" s="457"/>
      <c r="ETU128" s="457"/>
      <c r="ETV128" s="457"/>
      <c r="ETW128" s="457"/>
      <c r="ETX128" s="457"/>
      <c r="ETY128" s="457"/>
      <c r="ETZ128" s="457"/>
      <c r="EUA128" s="457"/>
      <c r="EUB128" s="457"/>
      <c r="EUC128" s="457"/>
      <c r="EUD128" s="457"/>
      <c r="EUE128" s="457"/>
      <c r="EUF128" s="457"/>
      <c r="EUG128" s="457"/>
      <c r="EUH128" s="457"/>
      <c r="EUI128" s="457"/>
      <c r="EUJ128" s="457"/>
      <c r="EUK128" s="457"/>
      <c r="EUL128" s="457"/>
      <c r="EUM128" s="457"/>
      <c r="EUN128" s="457"/>
      <c r="EUO128" s="457"/>
      <c r="EUP128" s="457"/>
      <c r="EUQ128" s="457"/>
      <c r="EUR128" s="457"/>
      <c r="EUS128" s="457"/>
      <c r="EUT128" s="457"/>
      <c r="EUU128" s="457"/>
      <c r="EUV128" s="457"/>
      <c r="EUW128" s="457"/>
      <c r="EUX128" s="457"/>
      <c r="EUY128" s="457"/>
      <c r="EUZ128" s="457"/>
      <c r="EVA128" s="457"/>
      <c r="EVB128" s="457"/>
      <c r="EVC128" s="457"/>
      <c r="EVD128" s="457"/>
      <c r="EVE128" s="457"/>
      <c r="EVF128" s="457"/>
      <c r="EVG128" s="457"/>
      <c r="EVH128" s="457"/>
      <c r="EVI128" s="457"/>
      <c r="EVJ128" s="457"/>
      <c r="EVK128" s="457"/>
      <c r="EVL128" s="457"/>
      <c r="EVM128" s="457"/>
      <c r="EVN128" s="457"/>
      <c r="EVO128" s="457"/>
      <c r="EVP128" s="457"/>
      <c r="EVQ128" s="457"/>
      <c r="EVR128" s="457"/>
      <c r="EVS128" s="457"/>
      <c r="EVT128" s="457"/>
      <c r="EVU128" s="457"/>
      <c r="EVV128" s="457"/>
      <c r="EVW128" s="457"/>
      <c r="EVX128" s="457"/>
      <c r="EVY128" s="457"/>
      <c r="EVZ128" s="457"/>
      <c r="EWA128" s="457"/>
      <c r="EWB128" s="457"/>
      <c r="EWC128" s="457"/>
      <c r="EWD128" s="457"/>
      <c r="EWE128" s="457"/>
      <c r="EWF128" s="457"/>
      <c r="EWG128" s="457"/>
      <c r="EWH128" s="457"/>
      <c r="EWI128" s="457"/>
      <c r="EWJ128" s="457"/>
      <c r="EWK128" s="457"/>
      <c r="EWL128" s="457"/>
      <c r="EWM128" s="457"/>
      <c r="EWN128" s="457"/>
      <c r="EWO128" s="457"/>
      <c r="EWP128" s="457"/>
      <c r="EWQ128" s="457"/>
      <c r="EWR128" s="457"/>
      <c r="EWS128" s="457"/>
      <c r="EWT128" s="457"/>
      <c r="EWU128" s="457"/>
      <c r="EWV128" s="457"/>
      <c r="EWW128" s="457"/>
      <c r="EWX128" s="457"/>
      <c r="EWY128" s="457"/>
      <c r="EWZ128" s="457"/>
      <c r="EXA128" s="457"/>
      <c r="EXB128" s="457"/>
      <c r="EXC128" s="457"/>
      <c r="EXD128" s="457"/>
      <c r="EXE128" s="457"/>
      <c r="EXF128" s="457"/>
      <c r="EXG128" s="457"/>
      <c r="EXH128" s="457"/>
      <c r="EXI128" s="457"/>
      <c r="EXJ128" s="457"/>
      <c r="EXK128" s="457"/>
      <c r="EXL128" s="457"/>
      <c r="EXM128" s="457"/>
      <c r="EXN128" s="457"/>
      <c r="EXO128" s="457"/>
      <c r="EXP128" s="457"/>
      <c r="EXQ128" s="457"/>
      <c r="EXR128" s="457"/>
      <c r="EXS128" s="457"/>
      <c r="EXT128" s="457"/>
      <c r="EXU128" s="457"/>
      <c r="EXV128" s="457"/>
      <c r="EXW128" s="457"/>
      <c r="EXX128" s="457"/>
      <c r="EXY128" s="457"/>
      <c r="EXZ128" s="457"/>
      <c r="EYA128" s="457"/>
      <c r="EYB128" s="457"/>
      <c r="EYC128" s="457"/>
      <c r="EYD128" s="457"/>
      <c r="EYE128" s="457"/>
      <c r="EYF128" s="457"/>
      <c r="EYG128" s="457"/>
      <c r="EYH128" s="457"/>
      <c r="EYI128" s="457"/>
      <c r="EYJ128" s="457"/>
      <c r="EYK128" s="457"/>
      <c r="EYL128" s="457"/>
      <c r="EYM128" s="457"/>
      <c r="EYN128" s="457"/>
      <c r="EYO128" s="457"/>
      <c r="EYP128" s="457"/>
      <c r="EYQ128" s="457"/>
      <c r="EYR128" s="457"/>
      <c r="EYS128" s="457"/>
      <c r="EYT128" s="457"/>
      <c r="EYU128" s="457"/>
      <c r="EYV128" s="457"/>
      <c r="EYW128" s="457"/>
      <c r="EYX128" s="457"/>
      <c r="EYY128" s="457"/>
      <c r="EYZ128" s="457"/>
      <c r="EZA128" s="457"/>
      <c r="EZB128" s="457"/>
      <c r="EZC128" s="457"/>
      <c r="EZD128" s="457"/>
      <c r="EZE128" s="457"/>
      <c r="EZF128" s="457"/>
      <c r="EZG128" s="457"/>
      <c r="EZH128" s="457"/>
      <c r="EZI128" s="457"/>
      <c r="EZJ128" s="457"/>
      <c r="EZK128" s="457"/>
      <c r="EZL128" s="457"/>
      <c r="EZM128" s="457"/>
      <c r="EZN128" s="457"/>
      <c r="EZO128" s="457"/>
      <c r="EZP128" s="457"/>
      <c r="EZQ128" s="457"/>
      <c r="EZR128" s="457"/>
      <c r="EZS128" s="457"/>
      <c r="EZT128" s="457"/>
      <c r="EZU128" s="457"/>
      <c r="EZV128" s="457"/>
      <c r="EZW128" s="457"/>
      <c r="EZX128" s="457"/>
      <c r="EZY128" s="457"/>
      <c r="EZZ128" s="457"/>
      <c r="FAA128" s="457"/>
      <c r="FAB128" s="457"/>
      <c r="FAC128" s="457"/>
      <c r="FAD128" s="457"/>
      <c r="FAE128" s="457"/>
      <c r="FAF128" s="457"/>
      <c r="FAG128" s="457"/>
      <c r="FAH128" s="457"/>
      <c r="FAI128" s="457"/>
      <c r="FAJ128" s="457"/>
      <c r="FAK128" s="457"/>
      <c r="FAL128" s="457"/>
      <c r="FAM128" s="457"/>
      <c r="FAN128" s="457"/>
      <c r="FAO128" s="457"/>
      <c r="FAP128" s="457"/>
      <c r="FAQ128" s="457"/>
      <c r="FAR128" s="457"/>
      <c r="FAS128" s="457"/>
      <c r="FAT128" s="457"/>
      <c r="FAU128" s="457"/>
      <c r="FAV128" s="457"/>
      <c r="FAW128" s="457"/>
      <c r="FAX128" s="457"/>
      <c r="FAY128" s="457"/>
      <c r="FAZ128" s="457"/>
      <c r="FBA128" s="457"/>
      <c r="FBB128" s="457"/>
      <c r="FBC128" s="457"/>
      <c r="FBD128" s="457"/>
      <c r="FBE128" s="457"/>
      <c r="FBF128" s="457"/>
      <c r="FBG128" s="457"/>
      <c r="FBH128" s="457"/>
      <c r="FBI128" s="457"/>
      <c r="FBJ128" s="457"/>
      <c r="FBK128" s="457"/>
      <c r="FBL128" s="457"/>
      <c r="FBM128" s="457"/>
      <c r="FBN128" s="457"/>
      <c r="FBO128" s="457"/>
      <c r="FBP128" s="457"/>
      <c r="FBQ128" s="457"/>
      <c r="FBR128" s="457"/>
      <c r="FBS128" s="457"/>
      <c r="FBT128" s="457"/>
      <c r="FBU128" s="457"/>
      <c r="FBV128" s="457"/>
      <c r="FBW128" s="457"/>
      <c r="FBX128" s="457"/>
      <c r="FBY128" s="457"/>
      <c r="FBZ128" s="457"/>
      <c r="FCA128" s="457"/>
      <c r="FCB128" s="457"/>
      <c r="FCC128" s="457"/>
      <c r="FCD128" s="457"/>
      <c r="FCE128" s="457"/>
      <c r="FCF128" s="457"/>
      <c r="FCG128" s="457"/>
      <c r="FCH128" s="457"/>
      <c r="FCI128" s="457"/>
      <c r="FCJ128" s="457"/>
      <c r="FCK128" s="457"/>
      <c r="FCL128" s="457"/>
      <c r="FCM128" s="457"/>
      <c r="FCN128" s="457"/>
      <c r="FCO128" s="457"/>
      <c r="FCP128" s="457"/>
      <c r="FCQ128" s="457"/>
      <c r="FCR128" s="457"/>
      <c r="FCS128" s="457"/>
      <c r="FCT128" s="457"/>
      <c r="FCU128" s="457"/>
      <c r="FCV128" s="457"/>
      <c r="FCW128" s="457"/>
      <c r="FCX128" s="457"/>
      <c r="FCY128" s="457"/>
      <c r="FCZ128" s="457"/>
      <c r="FDA128" s="457"/>
      <c r="FDB128" s="457"/>
      <c r="FDC128" s="457"/>
      <c r="FDD128" s="457"/>
      <c r="FDE128" s="457"/>
      <c r="FDF128" s="457"/>
      <c r="FDG128" s="457"/>
      <c r="FDH128" s="457"/>
      <c r="FDI128" s="457"/>
      <c r="FDJ128" s="457"/>
      <c r="FDK128" s="457"/>
      <c r="FDL128" s="457"/>
      <c r="FDM128" s="457"/>
      <c r="FDN128" s="457"/>
      <c r="FDO128" s="457"/>
      <c r="FDP128" s="457"/>
      <c r="FDQ128" s="457"/>
      <c r="FDR128" s="457"/>
      <c r="FDS128" s="457"/>
      <c r="FDT128" s="457"/>
      <c r="FDU128" s="457"/>
      <c r="FDV128" s="457"/>
      <c r="FDW128" s="457"/>
      <c r="FDX128" s="457"/>
      <c r="FDY128" s="457"/>
      <c r="FDZ128" s="457"/>
      <c r="FEA128" s="457"/>
      <c r="FEB128" s="457"/>
      <c r="FEC128" s="457"/>
      <c r="FED128" s="457"/>
      <c r="FEE128" s="457"/>
      <c r="FEF128" s="457"/>
      <c r="FEG128" s="457"/>
      <c r="FEH128" s="457"/>
      <c r="FEI128" s="457"/>
      <c r="FEJ128" s="457"/>
      <c r="FEK128" s="457"/>
      <c r="FEL128" s="457"/>
      <c r="FEM128" s="457"/>
      <c r="FEN128" s="457"/>
      <c r="FEO128" s="457"/>
      <c r="FEP128" s="457"/>
      <c r="FEQ128" s="457"/>
      <c r="FER128" s="457"/>
      <c r="FES128" s="457"/>
      <c r="FET128" s="457"/>
      <c r="FEU128" s="457"/>
      <c r="FEV128" s="457"/>
      <c r="FEW128" s="457"/>
      <c r="FEX128" s="457"/>
      <c r="FEY128" s="457"/>
      <c r="FEZ128" s="457"/>
      <c r="FFA128" s="457"/>
      <c r="FFB128" s="457"/>
      <c r="FFC128" s="457"/>
      <c r="FFD128" s="457"/>
      <c r="FFE128" s="457"/>
      <c r="FFF128" s="457"/>
      <c r="FFG128" s="457"/>
      <c r="FFH128" s="457"/>
      <c r="FFI128" s="457"/>
      <c r="FFJ128" s="457"/>
      <c r="FFK128" s="457"/>
      <c r="FFL128" s="457"/>
      <c r="FFM128" s="457"/>
      <c r="FFN128" s="457"/>
      <c r="FFO128" s="457"/>
      <c r="FFP128" s="457"/>
      <c r="FFQ128" s="457"/>
      <c r="FFR128" s="457"/>
      <c r="FFS128" s="457"/>
      <c r="FFT128" s="457"/>
      <c r="FFU128" s="457"/>
      <c r="FFV128" s="457"/>
      <c r="FFW128" s="457"/>
      <c r="FFX128" s="457"/>
      <c r="FFY128" s="457"/>
      <c r="FFZ128" s="457"/>
      <c r="FGA128" s="457"/>
      <c r="FGB128" s="457"/>
      <c r="FGC128" s="457"/>
      <c r="FGD128" s="457"/>
      <c r="FGE128" s="457"/>
      <c r="FGF128" s="457"/>
      <c r="FGG128" s="457"/>
      <c r="FGH128" s="457"/>
      <c r="FGI128" s="457"/>
      <c r="FGJ128" s="457"/>
      <c r="FGK128" s="457"/>
      <c r="FGL128" s="457"/>
      <c r="FGM128" s="457"/>
      <c r="FGN128" s="457"/>
      <c r="FGO128" s="457"/>
      <c r="FGP128" s="457"/>
      <c r="FGQ128" s="457"/>
      <c r="FGR128" s="457"/>
      <c r="FGS128" s="457"/>
      <c r="FGT128" s="457"/>
      <c r="FGU128" s="457"/>
      <c r="FGV128" s="457"/>
      <c r="FGW128" s="457"/>
      <c r="FGX128" s="457"/>
      <c r="FGY128" s="457"/>
      <c r="FGZ128" s="457"/>
      <c r="FHA128" s="457"/>
      <c r="FHB128" s="457"/>
      <c r="FHC128" s="457"/>
      <c r="FHD128" s="457"/>
      <c r="FHE128" s="457"/>
      <c r="FHF128" s="457"/>
      <c r="FHG128" s="457"/>
      <c r="FHH128" s="457"/>
      <c r="FHI128" s="457"/>
      <c r="FHJ128" s="457"/>
      <c r="FHK128" s="457"/>
      <c r="FHL128" s="457"/>
      <c r="FHM128" s="457"/>
      <c r="FHN128" s="457"/>
      <c r="FHO128" s="457"/>
      <c r="FHP128" s="457"/>
      <c r="FHQ128" s="457"/>
      <c r="FHR128" s="457"/>
      <c r="FHS128" s="457"/>
      <c r="FHT128" s="457"/>
      <c r="FHU128" s="457"/>
      <c r="FHV128" s="457"/>
      <c r="FHW128" s="457"/>
      <c r="FHX128" s="457"/>
      <c r="FHY128" s="457"/>
      <c r="FHZ128" s="457"/>
      <c r="FIA128" s="457"/>
      <c r="FIB128" s="457"/>
      <c r="FIC128" s="457"/>
      <c r="FID128" s="457"/>
      <c r="FIE128" s="457"/>
      <c r="FIF128" s="457"/>
      <c r="FIG128" s="457"/>
      <c r="FIH128" s="457"/>
      <c r="FII128" s="457"/>
      <c r="FIJ128" s="457"/>
      <c r="FIK128" s="457"/>
      <c r="FIL128" s="457"/>
      <c r="FIM128" s="457"/>
      <c r="FIN128" s="457"/>
      <c r="FIO128" s="457"/>
      <c r="FIP128" s="457"/>
      <c r="FIQ128" s="457"/>
      <c r="FIR128" s="457"/>
      <c r="FIS128" s="457"/>
      <c r="FIT128" s="457"/>
      <c r="FIU128" s="457"/>
      <c r="FIV128" s="457"/>
      <c r="FIW128" s="457"/>
      <c r="FIX128" s="457"/>
      <c r="FIY128" s="457"/>
      <c r="FIZ128" s="457"/>
      <c r="FJA128" s="457"/>
      <c r="FJB128" s="457"/>
      <c r="FJC128" s="457"/>
      <c r="FJD128" s="457"/>
      <c r="FJE128" s="457"/>
      <c r="FJF128" s="457"/>
      <c r="FJG128" s="457"/>
      <c r="FJH128" s="457"/>
      <c r="FJI128" s="457"/>
      <c r="FJJ128" s="457"/>
      <c r="FJK128" s="457"/>
      <c r="FJL128" s="457"/>
      <c r="FJM128" s="457"/>
      <c r="FJN128" s="457"/>
      <c r="FJO128" s="457"/>
      <c r="FJP128" s="457"/>
      <c r="FJQ128" s="457"/>
      <c r="FJR128" s="457"/>
      <c r="FJS128" s="457"/>
      <c r="FJT128" s="457"/>
      <c r="FJU128" s="457"/>
      <c r="FJV128" s="457"/>
      <c r="FJW128" s="457"/>
      <c r="FJX128" s="457"/>
      <c r="FJY128" s="457"/>
      <c r="FJZ128" s="457"/>
      <c r="FKA128" s="457"/>
      <c r="FKB128" s="457"/>
      <c r="FKC128" s="457"/>
      <c r="FKD128" s="457"/>
      <c r="FKE128" s="457"/>
      <c r="FKF128" s="457"/>
      <c r="FKG128" s="457"/>
      <c r="FKH128" s="457"/>
      <c r="FKI128" s="457"/>
      <c r="FKJ128" s="457"/>
      <c r="FKK128" s="457"/>
      <c r="FKL128" s="457"/>
      <c r="FKM128" s="457"/>
      <c r="FKN128" s="457"/>
      <c r="FKO128" s="457"/>
      <c r="FKP128" s="457"/>
      <c r="FKQ128" s="457"/>
      <c r="FKR128" s="457"/>
      <c r="FKS128" s="457"/>
      <c r="FKT128" s="457"/>
      <c r="FKU128" s="457"/>
      <c r="FKV128" s="457"/>
      <c r="FKW128" s="457"/>
      <c r="FKX128" s="457"/>
      <c r="FKY128" s="457"/>
      <c r="FKZ128" s="457"/>
      <c r="FLA128" s="457"/>
      <c r="FLB128" s="457"/>
      <c r="FLC128" s="457"/>
      <c r="FLD128" s="457"/>
      <c r="FLE128" s="457"/>
      <c r="FLF128" s="457"/>
      <c r="FLG128" s="457"/>
      <c r="FLH128" s="457"/>
      <c r="FLI128" s="457"/>
      <c r="FLJ128" s="457"/>
      <c r="FLK128" s="457"/>
      <c r="FLL128" s="457"/>
      <c r="FLM128" s="457"/>
      <c r="FLN128" s="457"/>
      <c r="FLO128" s="457"/>
      <c r="FLP128" s="457"/>
      <c r="FLQ128" s="457"/>
      <c r="FLR128" s="457"/>
      <c r="FLS128" s="457"/>
      <c r="FLT128" s="457"/>
      <c r="FLU128" s="457"/>
      <c r="FLV128" s="457"/>
      <c r="FLW128" s="457"/>
      <c r="FLX128" s="457"/>
      <c r="FLY128" s="457"/>
      <c r="FLZ128" s="457"/>
      <c r="FMA128" s="457"/>
      <c r="FMB128" s="457"/>
      <c r="FMC128" s="457"/>
      <c r="FMD128" s="457"/>
      <c r="FME128" s="457"/>
      <c r="FMF128" s="457"/>
      <c r="FMG128" s="457"/>
      <c r="FMH128" s="457"/>
      <c r="FMI128" s="457"/>
      <c r="FMJ128" s="457"/>
      <c r="FMK128" s="457"/>
      <c r="FML128" s="457"/>
      <c r="FMM128" s="457"/>
      <c r="FMN128" s="457"/>
      <c r="FMO128" s="457"/>
      <c r="FMP128" s="457"/>
      <c r="FMQ128" s="457"/>
      <c r="FMR128" s="457"/>
      <c r="FMS128" s="457"/>
      <c r="FMT128" s="457"/>
      <c r="FMU128" s="457"/>
      <c r="FMV128" s="457"/>
      <c r="FMW128" s="457"/>
      <c r="FMX128" s="457"/>
      <c r="FMY128" s="457"/>
      <c r="FMZ128" s="457"/>
      <c r="FNA128" s="457"/>
      <c r="FNB128" s="457"/>
      <c r="FNC128" s="457"/>
      <c r="FND128" s="457"/>
      <c r="FNE128" s="457"/>
      <c r="FNF128" s="457"/>
      <c r="FNG128" s="457"/>
      <c r="FNH128" s="457"/>
      <c r="FNI128" s="457"/>
      <c r="FNJ128" s="457"/>
      <c r="FNK128" s="457"/>
      <c r="FNL128" s="457"/>
      <c r="FNM128" s="457"/>
      <c r="FNN128" s="457"/>
      <c r="FNO128" s="457"/>
      <c r="FNP128" s="457"/>
      <c r="FNQ128" s="457"/>
      <c r="FNR128" s="457"/>
      <c r="FNS128" s="457"/>
      <c r="FNT128" s="457"/>
      <c r="FNU128" s="457"/>
      <c r="FNV128" s="457"/>
      <c r="FNW128" s="457"/>
      <c r="FNX128" s="457"/>
      <c r="FNY128" s="457"/>
      <c r="FNZ128" s="457"/>
      <c r="FOA128" s="457"/>
      <c r="FOB128" s="457"/>
      <c r="FOC128" s="457"/>
      <c r="FOD128" s="457"/>
      <c r="FOE128" s="457"/>
      <c r="FOF128" s="457"/>
      <c r="FOG128" s="457"/>
      <c r="FOH128" s="457"/>
      <c r="FOI128" s="457"/>
      <c r="FOJ128" s="457"/>
      <c r="FOK128" s="457"/>
      <c r="FOL128" s="457"/>
      <c r="FOM128" s="457"/>
      <c r="FON128" s="457"/>
      <c r="FOO128" s="457"/>
      <c r="FOP128" s="457"/>
      <c r="FOQ128" s="457"/>
      <c r="FOR128" s="457"/>
      <c r="FOS128" s="457"/>
      <c r="FOT128" s="457"/>
      <c r="FOU128" s="457"/>
      <c r="FOV128" s="457"/>
      <c r="FOW128" s="457"/>
      <c r="FOX128" s="457"/>
      <c r="FOY128" s="457"/>
      <c r="FOZ128" s="457"/>
      <c r="FPA128" s="457"/>
      <c r="FPB128" s="457"/>
      <c r="FPC128" s="457"/>
      <c r="FPD128" s="457"/>
      <c r="FPE128" s="457"/>
      <c r="FPF128" s="457"/>
      <c r="FPG128" s="457"/>
      <c r="FPH128" s="457"/>
      <c r="FPI128" s="457"/>
      <c r="FPJ128" s="457"/>
      <c r="FPK128" s="457"/>
      <c r="FPL128" s="457"/>
      <c r="FPM128" s="457"/>
      <c r="FPN128" s="457"/>
      <c r="FPO128" s="457"/>
      <c r="FPP128" s="457"/>
      <c r="FPQ128" s="457"/>
      <c r="FPR128" s="457"/>
      <c r="FPS128" s="457"/>
      <c r="FPT128" s="457"/>
      <c r="FPU128" s="457"/>
      <c r="FPV128" s="457"/>
      <c r="FPW128" s="457"/>
      <c r="FPX128" s="457"/>
      <c r="FPY128" s="457"/>
      <c r="FPZ128" s="457"/>
      <c r="FQA128" s="457"/>
      <c r="FQB128" s="457"/>
      <c r="FQC128" s="457"/>
      <c r="FQD128" s="457"/>
      <c r="FQE128" s="457"/>
      <c r="FQF128" s="457"/>
      <c r="FQG128" s="457"/>
      <c r="FQH128" s="457"/>
      <c r="FQI128" s="457"/>
      <c r="FQJ128" s="457"/>
      <c r="FQK128" s="457"/>
      <c r="FQL128" s="457"/>
      <c r="FQM128" s="457"/>
      <c r="FQN128" s="457"/>
      <c r="FQO128" s="457"/>
      <c r="FQP128" s="457"/>
      <c r="FQQ128" s="457"/>
      <c r="FQR128" s="457"/>
      <c r="FQS128" s="457"/>
      <c r="FQT128" s="457"/>
      <c r="FQU128" s="457"/>
      <c r="FQV128" s="457"/>
      <c r="FQW128" s="457"/>
      <c r="FQX128" s="457"/>
      <c r="FQY128" s="457"/>
      <c r="FQZ128" s="457"/>
      <c r="FRA128" s="457"/>
      <c r="FRB128" s="457"/>
      <c r="FRC128" s="457"/>
      <c r="FRD128" s="457"/>
      <c r="FRE128" s="457"/>
      <c r="FRF128" s="457"/>
      <c r="FRG128" s="457"/>
      <c r="FRH128" s="457"/>
      <c r="FRI128" s="457"/>
      <c r="FRJ128" s="457"/>
      <c r="FRK128" s="457"/>
      <c r="FRL128" s="457"/>
      <c r="FRM128" s="457"/>
      <c r="FRN128" s="457"/>
      <c r="FRO128" s="457"/>
      <c r="FRP128" s="457"/>
      <c r="FRQ128" s="457"/>
      <c r="FRR128" s="457"/>
      <c r="FRS128" s="457"/>
      <c r="FRT128" s="457"/>
      <c r="FRU128" s="457"/>
      <c r="FRV128" s="457"/>
      <c r="FRW128" s="457"/>
      <c r="FRX128" s="457"/>
      <c r="FRY128" s="457"/>
      <c r="FRZ128" s="457"/>
      <c r="FSA128" s="457"/>
      <c r="FSB128" s="457"/>
      <c r="FSC128" s="457"/>
      <c r="FSD128" s="457"/>
      <c r="FSE128" s="457"/>
      <c r="FSF128" s="457"/>
      <c r="FSG128" s="457"/>
      <c r="FSH128" s="457"/>
      <c r="FSI128" s="457"/>
      <c r="FSJ128" s="457"/>
      <c r="FSK128" s="457"/>
      <c r="FSL128" s="457"/>
      <c r="FSM128" s="457"/>
      <c r="FSN128" s="457"/>
      <c r="FSO128" s="457"/>
      <c r="FSP128" s="457"/>
      <c r="FSQ128" s="457"/>
      <c r="FSR128" s="457"/>
      <c r="FSS128" s="457"/>
      <c r="FST128" s="457"/>
      <c r="FSU128" s="457"/>
      <c r="FSV128" s="457"/>
      <c r="FSW128" s="457"/>
      <c r="FSX128" s="457"/>
      <c r="FSY128" s="457"/>
      <c r="FSZ128" s="457"/>
      <c r="FTA128" s="457"/>
      <c r="FTB128" s="457"/>
      <c r="FTC128" s="457"/>
      <c r="FTD128" s="457"/>
      <c r="FTE128" s="457"/>
      <c r="FTF128" s="457"/>
      <c r="FTG128" s="457"/>
      <c r="FTH128" s="457"/>
      <c r="FTI128" s="457"/>
      <c r="FTJ128" s="457"/>
      <c r="FTK128" s="457"/>
      <c r="FTL128" s="457"/>
      <c r="FTM128" s="457"/>
      <c r="FTN128" s="457"/>
      <c r="FTO128" s="457"/>
      <c r="FTP128" s="457"/>
      <c r="FTQ128" s="457"/>
      <c r="FTR128" s="457"/>
      <c r="FTS128" s="457"/>
      <c r="FTT128" s="457"/>
      <c r="FTU128" s="457"/>
      <c r="FTV128" s="457"/>
      <c r="FTW128" s="457"/>
      <c r="FTX128" s="457"/>
      <c r="FTY128" s="457"/>
      <c r="FTZ128" s="457"/>
      <c r="FUA128" s="457"/>
      <c r="FUB128" s="457"/>
      <c r="FUC128" s="457"/>
      <c r="FUD128" s="457"/>
      <c r="FUE128" s="457"/>
      <c r="FUF128" s="457"/>
      <c r="FUG128" s="457"/>
      <c r="FUH128" s="457"/>
      <c r="FUI128" s="457"/>
      <c r="FUJ128" s="457"/>
      <c r="FUK128" s="457"/>
      <c r="FUL128" s="457"/>
      <c r="FUM128" s="457"/>
      <c r="FUN128" s="457"/>
      <c r="FUO128" s="457"/>
      <c r="FUP128" s="457"/>
      <c r="FUQ128" s="457"/>
      <c r="FUR128" s="457"/>
      <c r="FUS128" s="457"/>
      <c r="FUT128" s="457"/>
      <c r="FUU128" s="457"/>
      <c r="FUV128" s="457"/>
      <c r="FUW128" s="457"/>
      <c r="FUX128" s="457"/>
      <c r="FUY128" s="457"/>
      <c r="FUZ128" s="457"/>
      <c r="FVA128" s="457"/>
      <c r="FVB128" s="457"/>
      <c r="FVC128" s="457"/>
      <c r="FVD128" s="457"/>
      <c r="FVE128" s="457"/>
      <c r="FVF128" s="457"/>
      <c r="FVG128" s="457"/>
      <c r="FVH128" s="457"/>
      <c r="FVI128" s="457"/>
      <c r="FVJ128" s="457"/>
      <c r="FVK128" s="457"/>
      <c r="FVL128" s="457"/>
      <c r="FVM128" s="457"/>
      <c r="FVN128" s="457"/>
      <c r="FVO128" s="457"/>
      <c r="FVP128" s="457"/>
      <c r="FVQ128" s="457"/>
      <c r="FVR128" s="457"/>
      <c r="FVS128" s="457"/>
      <c r="FVT128" s="457"/>
      <c r="FVU128" s="457"/>
      <c r="FVV128" s="457"/>
      <c r="FVW128" s="457"/>
      <c r="FVX128" s="457"/>
      <c r="FVY128" s="457"/>
      <c r="FVZ128" s="457"/>
      <c r="FWA128" s="457"/>
      <c r="FWB128" s="457"/>
      <c r="FWC128" s="457"/>
      <c r="FWD128" s="457"/>
      <c r="FWE128" s="457"/>
      <c r="FWF128" s="457"/>
      <c r="FWG128" s="457"/>
      <c r="FWH128" s="457"/>
      <c r="FWI128" s="457"/>
      <c r="FWJ128" s="457"/>
      <c r="FWK128" s="457"/>
      <c r="FWL128" s="457"/>
      <c r="FWM128" s="457"/>
      <c r="FWN128" s="457"/>
      <c r="FWO128" s="457"/>
      <c r="FWP128" s="457"/>
      <c r="FWQ128" s="457"/>
      <c r="FWR128" s="457"/>
      <c r="FWS128" s="457"/>
      <c r="FWT128" s="457"/>
      <c r="FWU128" s="457"/>
      <c r="FWV128" s="457"/>
      <c r="FWW128" s="457"/>
      <c r="FWX128" s="457"/>
      <c r="FWY128" s="457"/>
      <c r="FWZ128" s="457"/>
      <c r="FXA128" s="457"/>
      <c r="FXB128" s="457"/>
      <c r="FXC128" s="457"/>
      <c r="FXD128" s="457"/>
      <c r="FXE128" s="457"/>
      <c r="FXF128" s="457"/>
      <c r="FXG128" s="457"/>
      <c r="FXH128" s="457"/>
      <c r="FXI128" s="457"/>
      <c r="FXJ128" s="457"/>
      <c r="FXK128" s="457"/>
      <c r="FXL128" s="457"/>
      <c r="FXM128" s="457"/>
      <c r="FXN128" s="457"/>
      <c r="FXO128" s="457"/>
      <c r="FXP128" s="457"/>
      <c r="FXQ128" s="457"/>
      <c r="FXR128" s="457"/>
      <c r="FXS128" s="457"/>
      <c r="FXT128" s="457"/>
      <c r="FXU128" s="457"/>
      <c r="FXV128" s="457"/>
      <c r="FXW128" s="457"/>
      <c r="FXX128" s="457"/>
      <c r="FXY128" s="457"/>
      <c r="FXZ128" s="457"/>
      <c r="FYA128" s="457"/>
      <c r="FYB128" s="457"/>
      <c r="FYC128" s="457"/>
      <c r="FYD128" s="457"/>
      <c r="FYE128" s="457"/>
      <c r="FYF128" s="457"/>
      <c r="FYG128" s="457"/>
      <c r="FYH128" s="457"/>
      <c r="FYI128" s="457"/>
      <c r="FYJ128" s="457"/>
      <c r="FYK128" s="457"/>
      <c r="FYL128" s="457"/>
      <c r="FYM128" s="457"/>
      <c r="FYN128" s="457"/>
      <c r="FYO128" s="457"/>
      <c r="FYP128" s="457"/>
      <c r="FYQ128" s="457"/>
      <c r="FYR128" s="457"/>
      <c r="FYS128" s="457"/>
      <c r="FYT128" s="457"/>
      <c r="FYU128" s="457"/>
      <c r="FYV128" s="457"/>
      <c r="FYW128" s="457"/>
      <c r="FYX128" s="457"/>
      <c r="FYY128" s="457"/>
      <c r="FYZ128" s="457"/>
      <c r="FZA128" s="457"/>
      <c r="FZB128" s="457"/>
      <c r="FZC128" s="457"/>
      <c r="FZD128" s="457"/>
      <c r="FZE128" s="457"/>
      <c r="FZF128" s="457"/>
      <c r="FZG128" s="457"/>
      <c r="FZH128" s="457"/>
      <c r="FZI128" s="457"/>
      <c r="FZJ128" s="457"/>
      <c r="FZK128" s="457"/>
      <c r="FZL128" s="457"/>
      <c r="FZM128" s="457"/>
      <c r="FZN128" s="457"/>
      <c r="FZO128" s="457"/>
      <c r="FZP128" s="457"/>
      <c r="FZQ128" s="457"/>
      <c r="FZR128" s="457"/>
      <c r="FZS128" s="457"/>
      <c r="FZT128" s="457"/>
      <c r="FZU128" s="457"/>
      <c r="FZV128" s="457"/>
      <c r="FZW128" s="457"/>
      <c r="FZX128" s="457"/>
      <c r="FZY128" s="457"/>
      <c r="FZZ128" s="457"/>
      <c r="GAA128" s="457"/>
      <c r="GAB128" s="457"/>
      <c r="GAC128" s="457"/>
      <c r="GAD128" s="457"/>
      <c r="GAE128" s="457"/>
      <c r="GAF128" s="457"/>
      <c r="GAG128" s="457"/>
      <c r="GAH128" s="457"/>
      <c r="GAI128" s="457"/>
      <c r="GAJ128" s="457"/>
      <c r="GAK128" s="457"/>
      <c r="GAL128" s="457"/>
      <c r="GAM128" s="457"/>
      <c r="GAN128" s="457"/>
      <c r="GAO128" s="457"/>
      <c r="GAP128" s="457"/>
      <c r="GAQ128" s="457"/>
      <c r="GAR128" s="457"/>
      <c r="GAS128" s="457"/>
      <c r="GAT128" s="457"/>
      <c r="GAU128" s="457"/>
      <c r="GAV128" s="457"/>
      <c r="GAW128" s="457"/>
      <c r="GAX128" s="457"/>
      <c r="GAY128" s="457"/>
      <c r="GAZ128" s="457"/>
      <c r="GBA128" s="457"/>
      <c r="GBB128" s="457"/>
      <c r="GBC128" s="457"/>
      <c r="GBD128" s="457"/>
      <c r="GBE128" s="457"/>
      <c r="GBF128" s="457"/>
      <c r="GBG128" s="457"/>
      <c r="GBH128" s="457"/>
      <c r="GBI128" s="457"/>
      <c r="GBJ128" s="457"/>
      <c r="GBK128" s="457"/>
      <c r="GBL128" s="457"/>
      <c r="GBM128" s="457"/>
      <c r="GBN128" s="457"/>
      <c r="GBO128" s="457"/>
      <c r="GBP128" s="457"/>
      <c r="GBQ128" s="457"/>
      <c r="GBR128" s="457"/>
      <c r="GBS128" s="457"/>
      <c r="GBT128" s="457"/>
      <c r="GBU128" s="457"/>
      <c r="GBV128" s="457"/>
      <c r="GBW128" s="457"/>
      <c r="GBX128" s="457"/>
      <c r="GBY128" s="457"/>
      <c r="GBZ128" s="457"/>
      <c r="GCA128" s="457"/>
      <c r="GCB128" s="457"/>
      <c r="GCC128" s="457"/>
      <c r="GCD128" s="457"/>
      <c r="GCE128" s="457"/>
      <c r="GCF128" s="457"/>
      <c r="GCG128" s="457"/>
      <c r="GCH128" s="457"/>
      <c r="GCI128" s="457"/>
      <c r="GCJ128" s="457"/>
      <c r="GCK128" s="457"/>
      <c r="GCL128" s="457"/>
      <c r="GCM128" s="457"/>
      <c r="GCN128" s="457"/>
      <c r="GCO128" s="457"/>
      <c r="GCP128" s="457"/>
      <c r="GCQ128" s="457"/>
      <c r="GCR128" s="457"/>
      <c r="GCS128" s="457"/>
      <c r="GCT128" s="457"/>
      <c r="GCU128" s="457"/>
      <c r="GCV128" s="457"/>
      <c r="GCW128" s="457"/>
      <c r="GCX128" s="457"/>
      <c r="GCY128" s="457"/>
      <c r="GCZ128" s="457"/>
      <c r="GDA128" s="457"/>
      <c r="GDB128" s="457"/>
      <c r="GDC128" s="457"/>
      <c r="GDD128" s="457"/>
      <c r="GDE128" s="457"/>
      <c r="GDF128" s="457"/>
      <c r="GDG128" s="457"/>
      <c r="GDH128" s="457"/>
      <c r="GDI128" s="457"/>
      <c r="GDJ128" s="457"/>
      <c r="GDK128" s="457"/>
      <c r="GDL128" s="457"/>
      <c r="GDM128" s="457"/>
      <c r="GDN128" s="457"/>
      <c r="GDO128" s="457"/>
      <c r="GDP128" s="457"/>
      <c r="GDQ128" s="457"/>
      <c r="GDR128" s="457"/>
      <c r="GDS128" s="457"/>
      <c r="GDT128" s="457"/>
      <c r="GDU128" s="457"/>
      <c r="GDV128" s="457"/>
      <c r="GDW128" s="457"/>
      <c r="GDX128" s="457"/>
      <c r="GDY128" s="457"/>
      <c r="GDZ128" s="457"/>
      <c r="GEA128" s="457"/>
      <c r="GEB128" s="457"/>
      <c r="GEC128" s="457"/>
      <c r="GED128" s="457"/>
      <c r="GEE128" s="457"/>
      <c r="GEF128" s="457"/>
      <c r="GEG128" s="457"/>
      <c r="GEH128" s="457"/>
      <c r="GEI128" s="457"/>
      <c r="GEJ128" s="457"/>
      <c r="GEK128" s="457"/>
      <c r="GEL128" s="457"/>
      <c r="GEM128" s="457"/>
      <c r="GEN128" s="457"/>
      <c r="GEO128" s="457"/>
      <c r="GEP128" s="457"/>
      <c r="GEQ128" s="457"/>
      <c r="GER128" s="457"/>
      <c r="GES128" s="457"/>
      <c r="GET128" s="457"/>
      <c r="GEU128" s="457"/>
      <c r="GEV128" s="457"/>
      <c r="GEW128" s="457"/>
      <c r="GEX128" s="457"/>
      <c r="GEY128" s="457"/>
      <c r="GEZ128" s="457"/>
      <c r="GFA128" s="457"/>
      <c r="GFB128" s="457"/>
      <c r="GFC128" s="457"/>
      <c r="GFD128" s="457"/>
      <c r="GFE128" s="457"/>
      <c r="GFF128" s="457"/>
      <c r="GFG128" s="457"/>
      <c r="GFH128" s="457"/>
      <c r="GFI128" s="457"/>
      <c r="GFJ128" s="457"/>
      <c r="GFK128" s="457"/>
      <c r="GFL128" s="457"/>
      <c r="GFM128" s="457"/>
      <c r="GFN128" s="457"/>
      <c r="GFO128" s="457"/>
      <c r="GFP128" s="457"/>
      <c r="GFQ128" s="457"/>
      <c r="GFR128" s="457"/>
      <c r="GFS128" s="457"/>
      <c r="GFT128" s="457"/>
      <c r="GFU128" s="457"/>
      <c r="GFV128" s="457"/>
      <c r="GFW128" s="457"/>
      <c r="GFX128" s="457"/>
      <c r="GFY128" s="457"/>
      <c r="GFZ128" s="457"/>
      <c r="GGA128" s="457"/>
      <c r="GGB128" s="457"/>
      <c r="GGC128" s="457"/>
      <c r="GGD128" s="457"/>
      <c r="GGE128" s="457"/>
      <c r="GGF128" s="457"/>
      <c r="GGG128" s="457"/>
      <c r="GGH128" s="457"/>
      <c r="GGI128" s="457"/>
      <c r="GGJ128" s="457"/>
      <c r="GGK128" s="457"/>
      <c r="GGL128" s="457"/>
      <c r="GGM128" s="457"/>
      <c r="GGN128" s="457"/>
      <c r="GGO128" s="457"/>
      <c r="GGP128" s="457"/>
      <c r="GGQ128" s="457"/>
      <c r="GGR128" s="457"/>
      <c r="GGS128" s="457"/>
      <c r="GGT128" s="457"/>
      <c r="GGU128" s="457"/>
      <c r="GGV128" s="457"/>
      <c r="GGW128" s="457"/>
      <c r="GGX128" s="457"/>
      <c r="GGY128" s="457"/>
      <c r="GGZ128" s="457"/>
      <c r="GHA128" s="457"/>
      <c r="GHB128" s="457"/>
      <c r="GHC128" s="457"/>
      <c r="GHD128" s="457"/>
      <c r="GHE128" s="457"/>
      <c r="GHF128" s="457"/>
      <c r="GHG128" s="457"/>
      <c r="GHH128" s="457"/>
      <c r="GHI128" s="457"/>
      <c r="GHJ128" s="457"/>
      <c r="GHK128" s="457"/>
      <c r="GHL128" s="457"/>
      <c r="GHM128" s="457"/>
      <c r="GHN128" s="457"/>
      <c r="GHO128" s="457"/>
      <c r="GHP128" s="457"/>
      <c r="GHQ128" s="457"/>
      <c r="GHR128" s="457"/>
      <c r="GHS128" s="457"/>
      <c r="GHT128" s="457"/>
      <c r="GHU128" s="457"/>
      <c r="GHV128" s="457"/>
      <c r="GHW128" s="457"/>
      <c r="GHX128" s="457"/>
      <c r="GHY128" s="457"/>
      <c r="GHZ128" s="457"/>
      <c r="GIA128" s="457"/>
      <c r="GIB128" s="457"/>
      <c r="GIC128" s="457"/>
      <c r="GID128" s="457"/>
      <c r="GIE128" s="457"/>
      <c r="GIF128" s="457"/>
      <c r="GIG128" s="457"/>
      <c r="GIH128" s="457"/>
      <c r="GII128" s="457"/>
      <c r="GIJ128" s="457"/>
      <c r="GIK128" s="457"/>
      <c r="GIL128" s="457"/>
      <c r="GIM128" s="457"/>
      <c r="GIN128" s="457"/>
      <c r="GIO128" s="457"/>
      <c r="GIP128" s="457"/>
      <c r="GIQ128" s="457"/>
      <c r="GIR128" s="457"/>
      <c r="GIS128" s="457"/>
      <c r="GIT128" s="457"/>
      <c r="GIU128" s="457"/>
      <c r="GIV128" s="457"/>
      <c r="GIW128" s="457"/>
      <c r="GIX128" s="457"/>
      <c r="GIY128" s="457"/>
      <c r="GIZ128" s="457"/>
      <c r="GJA128" s="457"/>
      <c r="GJB128" s="457"/>
      <c r="GJC128" s="457"/>
      <c r="GJD128" s="457"/>
      <c r="GJE128" s="457"/>
      <c r="GJF128" s="457"/>
      <c r="GJG128" s="457"/>
      <c r="GJH128" s="457"/>
      <c r="GJI128" s="457"/>
      <c r="GJJ128" s="457"/>
      <c r="GJK128" s="457"/>
      <c r="GJL128" s="457"/>
      <c r="GJM128" s="457"/>
      <c r="GJN128" s="457"/>
      <c r="GJO128" s="457"/>
      <c r="GJP128" s="457"/>
      <c r="GJQ128" s="457"/>
      <c r="GJR128" s="457"/>
      <c r="GJS128" s="457"/>
      <c r="GJT128" s="457"/>
      <c r="GJU128" s="457"/>
      <c r="GJV128" s="457"/>
      <c r="GJW128" s="457"/>
      <c r="GJX128" s="457"/>
      <c r="GJY128" s="457"/>
      <c r="GJZ128" s="457"/>
      <c r="GKA128" s="457"/>
      <c r="GKB128" s="457"/>
      <c r="GKC128" s="457"/>
      <c r="GKD128" s="457"/>
      <c r="GKE128" s="457"/>
      <c r="GKF128" s="457"/>
      <c r="GKG128" s="457"/>
      <c r="GKH128" s="457"/>
      <c r="GKI128" s="457"/>
      <c r="GKJ128" s="457"/>
      <c r="GKK128" s="457"/>
      <c r="GKL128" s="457"/>
      <c r="GKM128" s="457"/>
      <c r="GKN128" s="457"/>
      <c r="GKO128" s="457"/>
      <c r="GKP128" s="457"/>
      <c r="GKQ128" s="457"/>
      <c r="GKR128" s="457"/>
      <c r="GKS128" s="457"/>
      <c r="GKT128" s="457"/>
      <c r="GKU128" s="457"/>
      <c r="GKV128" s="457"/>
      <c r="GKW128" s="457"/>
      <c r="GKX128" s="457"/>
      <c r="GKY128" s="457"/>
      <c r="GKZ128" s="457"/>
      <c r="GLA128" s="457"/>
      <c r="GLB128" s="457"/>
      <c r="GLC128" s="457"/>
      <c r="GLD128" s="457"/>
      <c r="GLE128" s="457"/>
      <c r="GLF128" s="457"/>
      <c r="GLG128" s="457"/>
      <c r="GLH128" s="457"/>
      <c r="GLI128" s="457"/>
      <c r="GLJ128" s="457"/>
      <c r="GLK128" s="457"/>
      <c r="GLL128" s="457"/>
      <c r="GLM128" s="457"/>
      <c r="GLN128" s="457"/>
      <c r="GLO128" s="457"/>
      <c r="GLP128" s="457"/>
      <c r="GLQ128" s="457"/>
      <c r="GLR128" s="457"/>
      <c r="GLS128" s="457"/>
      <c r="GLT128" s="457"/>
      <c r="GLU128" s="457"/>
      <c r="GLV128" s="457"/>
      <c r="GLW128" s="457"/>
      <c r="GLX128" s="457"/>
      <c r="GLY128" s="457"/>
      <c r="GLZ128" s="457"/>
      <c r="GMA128" s="457"/>
      <c r="GMB128" s="457"/>
      <c r="GMC128" s="457"/>
      <c r="GMD128" s="457"/>
      <c r="GME128" s="457"/>
      <c r="GMF128" s="457"/>
      <c r="GMG128" s="457"/>
      <c r="GMH128" s="457"/>
      <c r="GMI128" s="457"/>
      <c r="GMJ128" s="457"/>
      <c r="GMK128" s="457"/>
      <c r="GML128" s="457"/>
      <c r="GMM128" s="457"/>
      <c r="GMN128" s="457"/>
      <c r="GMO128" s="457"/>
      <c r="GMP128" s="457"/>
      <c r="GMQ128" s="457"/>
      <c r="GMR128" s="457"/>
      <c r="GMS128" s="457"/>
      <c r="GMT128" s="457"/>
      <c r="GMU128" s="457"/>
      <c r="GMV128" s="457"/>
      <c r="GMW128" s="457"/>
      <c r="GMX128" s="457"/>
      <c r="GMY128" s="457"/>
      <c r="GMZ128" s="457"/>
      <c r="GNA128" s="457"/>
      <c r="GNB128" s="457"/>
      <c r="GNC128" s="457"/>
      <c r="GND128" s="457"/>
      <c r="GNE128" s="457"/>
      <c r="GNF128" s="457"/>
      <c r="GNG128" s="457"/>
      <c r="GNH128" s="457"/>
      <c r="GNI128" s="457"/>
      <c r="GNJ128" s="457"/>
      <c r="GNK128" s="457"/>
      <c r="GNL128" s="457"/>
      <c r="GNM128" s="457"/>
      <c r="GNN128" s="457"/>
      <c r="GNO128" s="457"/>
      <c r="GNP128" s="457"/>
      <c r="GNQ128" s="457"/>
      <c r="GNR128" s="457"/>
      <c r="GNS128" s="457"/>
      <c r="GNT128" s="457"/>
      <c r="GNU128" s="457"/>
      <c r="GNV128" s="457"/>
      <c r="GNW128" s="457"/>
      <c r="GNX128" s="457"/>
      <c r="GNY128" s="457"/>
      <c r="GNZ128" s="457"/>
      <c r="GOA128" s="457"/>
      <c r="GOB128" s="457"/>
      <c r="GOC128" s="457"/>
      <c r="GOD128" s="457"/>
      <c r="GOE128" s="457"/>
      <c r="GOF128" s="457"/>
      <c r="GOG128" s="457"/>
      <c r="GOH128" s="457"/>
      <c r="GOI128" s="457"/>
      <c r="GOJ128" s="457"/>
      <c r="GOK128" s="457"/>
      <c r="GOL128" s="457"/>
      <c r="GOM128" s="457"/>
      <c r="GON128" s="457"/>
      <c r="GOO128" s="457"/>
      <c r="GOP128" s="457"/>
      <c r="GOQ128" s="457"/>
      <c r="GOR128" s="457"/>
      <c r="GOS128" s="457"/>
      <c r="GOT128" s="457"/>
      <c r="GOU128" s="457"/>
      <c r="GOV128" s="457"/>
      <c r="GOW128" s="457"/>
      <c r="GOX128" s="457"/>
      <c r="GOY128" s="457"/>
      <c r="GOZ128" s="457"/>
      <c r="GPA128" s="457"/>
      <c r="GPB128" s="457"/>
      <c r="GPC128" s="457"/>
      <c r="GPD128" s="457"/>
      <c r="GPE128" s="457"/>
      <c r="GPF128" s="457"/>
      <c r="GPG128" s="457"/>
      <c r="GPH128" s="457"/>
      <c r="GPI128" s="457"/>
      <c r="GPJ128" s="457"/>
      <c r="GPK128" s="457"/>
      <c r="GPL128" s="457"/>
      <c r="GPM128" s="457"/>
      <c r="GPN128" s="457"/>
      <c r="GPO128" s="457"/>
      <c r="GPP128" s="457"/>
      <c r="GPQ128" s="457"/>
      <c r="GPR128" s="457"/>
      <c r="GPS128" s="457"/>
      <c r="GPT128" s="457"/>
      <c r="GPU128" s="457"/>
      <c r="GPV128" s="457"/>
      <c r="GPW128" s="457"/>
      <c r="GPX128" s="457"/>
      <c r="GPY128" s="457"/>
      <c r="GPZ128" s="457"/>
      <c r="GQA128" s="457"/>
      <c r="GQB128" s="457"/>
      <c r="GQC128" s="457"/>
      <c r="GQD128" s="457"/>
      <c r="GQE128" s="457"/>
      <c r="GQF128" s="457"/>
      <c r="GQG128" s="457"/>
      <c r="GQH128" s="457"/>
      <c r="GQI128" s="457"/>
      <c r="GQJ128" s="457"/>
      <c r="GQK128" s="457"/>
      <c r="GQL128" s="457"/>
      <c r="GQM128" s="457"/>
      <c r="GQN128" s="457"/>
      <c r="GQO128" s="457"/>
      <c r="GQP128" s="457"/>
      <c r="GQQ128" s="457"/>
      <c r="GQR128" s="457"/>
      <c r="GQS128" s="457"/>
      <c r="GQT128" s="457"/>
      <c r="GQU128" s="457"/>
      <c r="GQV128" s="457"/>
      <c r="GQW128" s="457"/>
      <c r="GQX128" s="457"/>
      <c r="GQY128" s="457"/>
      <c r="GQZ128" s="457"/>
      <c r="GRA128" s="457"/>
      <c r="GRB128" s="457"/>
      <c r="GRC128" s="457"/>
      <c r="GRD128" s="457"/>
      <c r="GRE128" s="457"/>
      <c r="GRF128" s="457"/>
      <c r="GRG128" s="457"/>
      <c r="GRH128" s="457"/>
      <c r="GRI128" s="457"/>
      <c r="GRJ128" s="457"/>
      <c r="GRK128" s="457"/>
      <c r="GRL128" s="457"/>
      <c r="GRM128" s="457"/>
      <c r="GRN128" s="457"/>
      <c r="GRO128" s="457"/>
      <c r="GRP128" s="457"/>
      <c r="GRQ128" s="457"/>
      <c r="GRR128" s="457"/>
      <c r="GRS128" s="457"/>
      <c r="GRT128" s="457"/>
      <c r="GRU128" s="457"/>
      <c r="GRV128" s="457"/>
      <c r="GRW128" s="457"/>
      <c r="GRX128" s="457"/>
      <c r="GRY128" s="457"/>
      <c r="GRZ128" s="457"/>
      <c r="GSA128" s="457"/>
      <c r="GSB128" s="457"/>
      <c r="GSC128" s="457"/>
      <c r="GSD128" s="457"/>
      <c r="GSE128" s="457"/>
      <c r="GSF128" s="457"/>
      <c r="GSG128" s="457"/>
      <c r="GSH128" s="457"/>
      <c r="GSI128" s="457"/>
      <c r="GSJ128" s="457"/>
      <c r="GSK128" s="457"/>
      <c r="GSL128" s="457"/>
      <c r="GSM128" s="457"/>
      <c r="GSN128" s="457"/>
      <c r="GSO128" s="457"/>
      <c r="GSP128" s="457"/>
      <c r="GSQ128" s="457"/>
      <c r="GSR128" s="457"/>
      <c r="GSS128" s="457"/>
      <c r="GST128" s="457"/>
      <c r="GSU128" s="457"/>
      <c r="GSV128" s="457"/>
      <c r="GSW128" s="457"/>
      <c r="GSX128" s="457"/>
      <c r="GSY128" s="457"/>
      <c r="GSZ128" s="457"/>
      <c r="GTA128" s="457"/>
      <c r="GTB128" s="457"/>
      <c r="GTC128" s="457"/>
      <c r="GTD128" s="457"/>
      <c r="GTE128" s="457"/>
      <c r="GTF128" s="457"/>
      <c r="GTG128" s="457"/>
      <c r="GTH128" s="457"/>
      <c r="GTI128" s="457"/>
      <c r="GTJ128" s="457"/>
      <c r="GTK128" s="457"/>
      <c r="GTL128" s="457"/>
      <c r="GTM128" s="457"/>
      <c r="GTN128" s="457"/>
      <c r="GTO128" s="457"/>
      <c r="GTP128" s="457"/>
      <c r="GTQ128" s="457"/>
      <c r="GTR128" s="457"/>
      <c r="GTS128" s="457"/>
      <c r="GTT128" s="457"/>
      <c r="GTU128" s="457"/>
      <c r="GTV128" s="457"/>
      <c r="GTW128" s="457"/>
      <c r="GTX128" s="457"/>
      <c r="GTY128" s="457"/>
      <c r="GTZ128" s="457"/>
      <c r="GUA128" s="457"/>
      <c r="GUB128" s="457"/>
      <c r="GUC128" s="457"/>
      <c r="GUD128" s="457"/>
      <c r="GUE128" s="457"/>
      <c r="GUF128" s="457"/>
      <c r="GUG128" s="457"/>
      <c r="GUH128" s="457"/>
      <c r="GUI128" s="457"/>
      <c r="GUJ128" s="457"/>
      <c r="GUK128" s="457"/>
      <c r="GUL128" s="457"/>
      <c r="GUM128" s="457"/>
      <c r="GUN128" s="457"/>
      <c r="GUO128" s="457"/>
      <c r="GUP128" s="457"/>
      <c r="GUQ128" s="457"/>
      <c r="GUR128" s="457"/>
      <c r="GUS128" s="457"/>
      <c r="GUT128" s="457"/>
      <c r="GUU128" s="457"/>
      <c r="GUV128" s="457"/>
      <c r="GUW128" s="457"/>
      <c r="GUX128" s="457"/>
      <c r="GUY128" s="457"/>
      <c r="GUZ128" s="457"/>
      <c r="GVA128" s="457"/>
      <c r="GVB128" s="457"/>
      <c r="GVC128" s="457"/>
      <c r="GVD128" s="457"/>
      <c r="GVE128" s="457"/>
      <c r="GVF128" s="457"/>
      <c r="GVG128" s="457"/>
      <c r="GVH128" s="457"/>
      <c r="GVI128" s="457"/>
      <c r="GVJ128" s="457"/>
      <c r="GVK128" s="457"/>
      <c r="GVL128" s="457"/>
      <c r="GVM128" s="457"/>
      <c r="GVN128" s="457"/>
      <c r="GVO128" s="457"/>
      <c r="GVP128" s="457"/>
      <c r="GVQ128" s="457"/>
      <c r="GVR128" s="457"/>
      <c r="GVS128" s="457"/>
      <c r="GVT128" s="457"/>
      <c r="GVU128" s="457"/>
      <c r="GVV128" s="457"/>
      <c r="GVW128" s="457"/>
      <c r="GVX128" s="457"/>
      <c r="GVY128" s="457"/>
      <c r="GVZ128" s="457"/>
      <c r="GWA128" s="457"/>
      <c r="GWB128" s="457"/>
      <c r="GWC128" s="457"/>
      <c r="GWD128" s="457"/>
      <c r="GWE128" s="457"/>
      <c r="GWF128" s="457"/>
      <c r="GWG128" s="457"/>
      <c r="GWH128" s="457"/>
      <c r="GWI128" s="457"/>
      <c r="GWJ128" s="457"/>
      <c r="GWK128" s="457"/>
      <c r="GWL128" s="457"/>
      <c r="GWM128" s="457"/>
      <c r="GWN128" s="457"/>
      <c r="GWO128" s="457"/>
      <c r="GWP128" s="457"/>
      <c r="GWQ128" s="457"/>
      <c r="GWR128" s="457"/>
      <c r="GWS128" s="457"/>
      <c r="GWT128" s="457"/>
      <c r="GWU128" s="457"/>
      <c r="GWV128" s="457"/>
      <c r="GWW128" s="457"/>
      <c r="GWX128" s="457"/>
      <c r="GWY128" s="457"/>
      <c r="GWZ128" s="457"/>
      <c r="GXA128" s="457"/>
      <c r="GXB128" s="457"/>
      <c r="GXC128" s="457"/>
      <c r="GXD128" s="457"/>
      <c r="GXE128" s="457"/>
      <c r="GXF128" s="457"/>
      <c r="GXG128" s="457"/>
      <c r="GXH128" s="457"/>
      <c r="GXI128" s="457"/>
      <c r="GXJ128" s="457"/>
      <c r="GXK128" s="457"/>
      <c r="GXL128" s="457"/>
      <c r="GXM128" s="457"/>
      <c r="GXN128" s="457"/>
      <c r="GXO128" s="457"/>
      <c r="GXP128" s="457"/>
      <c r="GXQ128" s="457"/>
      <c r="GXR128" s="457"/>
      <c r="GXS128" s="457"/>
      <c r="GXT128" s="457"/>
      <c r="GXU128" s="457"/>
      <c r="GXV128" s="457"/>
      <c r="GXW128" s="457"/>
      <c r="GXX128" s="457"/>
      <c r="GXY128" s="457"/>
      <c r="GXZ128" s="457"/>
      <c r="GYA128" s="457"/>
      <c r="GYB128" s="457"/>
      <c r="GYC128" s="457"/>
      <c r="GYD128" s="457"/>
      <c r="GYE128" s="457"/>
      <c r="GYF128" s="457"/>
      <c r="GYG128" s="457"/>
      <c r="GYH128" s="457"/>
      <c r="GYI128" s="457"/>
      <c r="GYJ128" s="457"/>
      <c r="GYK128" s="457"/>
      <c r="GYL128" s="457"/>
      <c r="GYM128" s="457"/>
      <c r="GYN128" s="457"/>
      <c r="GYO128" s="457"/>
      <c r="GYP128" s="457"/>
      <c r="GYQ128" s="457"/>
      <c r="GYR128" s="457"/>
      <c r="GYS128" s="457"/>
      <c r="GYT128" s="457"/>
      <c r="GYU128" s="457"/>
      <c r="GYV128" s="457"/>
      <c r="GYW128" s="457"/>
      <c r="GYX128" s="457"/>
      <c r="GYY128" s="457"/>
      <c r="GYZ128" s="457"/>
      <c r="GZA128" s="457"/>
      <c r="GZB128" s="457"/>
      <c r="GZC128" s="457"/>
      <c r="GZD128" s="457"/>
      <c r="GZE128" s="457"/>
      <c r="GZF128" s="457"/>
      <c r="GZG128" s="457"/>
      <c r="GZH128" s="457"/>
      <c r="GZI128" s="457"/>
      <c r="GZJ128" s="457"/>
      <c r="GZK128" s="457"/>
      <c r="GZL128" s="457"/>
      <c r="GZM128" s="457"/>
      <c r="GZN128" s="457"/>
      <c r="GZO128" s="457"/>
      <c r="GZP128" s="457"/>
      <c r="GZQ128" s="457"/>
      <c r="GZR128" s="457"/>
      <c r="GZS128" s="457"/>
      <c r="GZT128" s="457"/>
      <c r="GZU128" s="457"/>
      <c r="GZV128" s="457"/>
      <c r="GZW128" s="457"/>
      <c r="GZX128" s="457"/>
      <c r="GZY128" s="457"/>
      <c r="GZZ128" s="457"/>
      <c r="HAA128" s="457"/>
      <c r="HAB128" s="457"/>
      <c r="HAC128" s="457"/>
      <c r="HAD128" s="457"/>
      <c r="HAE128" s="457"/>
      <c r="HAF128" s="457"/>
      <c r="HAG128" s="457"/>
      <c r="HAH128" s="457"/>
      <c r="HAI128" s="457"/>
      <c r="HAJ128" s="457"/>
      <c r="HAK128" s="457"/>
      <c r="HAL128" s="457"/>
      <c r="HAM128" s="457"/>
      <c r="HAN128" s="457"/>
      <c r="HAO128" s="457"/>
      <c r="HAP128" s="457"/>
      <c r="HAQ128" s="457"/>
      <c r="HAR128" s="457"/>
      <c r="HAS128" s="457"/>
      <c r="HAT128" s="457"/>
      <c r="HAU128" s="457"/>
      <c r="HAV128" s="457"/>
      <c r="HAW128" s="457"/>
      <c r="HAX128" s="457"/>
      <c r="HAY128" s="457"/>
      <c r="HAZ128" s="457"/>
      <c r="HBA128" s="457"/>
      <c r="HBB128" s="457"/>
      <c r="HBC128" s="457"/>
      <c r="HBD128" s="457"/>
      <c r="HBE128" s="457"/>
      <c r="HBF128" s="457"/>
      <c r="HBG128" s="457"/>
      <c r="HBH128" s="457"/>
      <c r="HBI128" s="457"/>
      <c r="HBJ128" s="457"/>
      <c r="HBK128" s="457"/>
      <c r="HBL128" s="457"/>
      <c r="HBM128" s="457"/>
      <c r="HBN128" s="457"/>
      <c r="HBO128" s="457"/>
      <c r="HBP128" s="457"/>
      <c r="HBQ128" s="457"/>
      <c r="HBR128" s="457"/>
      <c r="HBS128" s="457"/>
      <c r="HBT128" s="457"/>
      <c r="HBU128" s="457"/>
      <c r="HBV128" s="457"/>
      <c r="HBW128" s="457"/>
      <c r="HBX128" s="457"/>
      <c r="HBY128" s="457"/>
      <c r="HBZ128" s="457"/>
      <c r="HCA128" s="457"/>
      <c r="HCB128" s="457"/>
      <c r="HCC128" s="457"/>
      <c r="HCD128" s="457"/>
      <c r="HCE128" s="457"/>
      <c r="HCF128" s="457"/>
      <c r="HCG128" s="457"/>
      <c r="HCH128" s="457"/>
      <c r="HCI128" s="457"/>
      <c r="HCJ128" s="457"/>
      <c r="HCK128" s="457"/>
      <c r="HCL128" s="457"/>
      <c r="HCM128" s="457"/>
      <c r="HCN128" s="457"/>
      <c r="HCO128" s="457"/>
      <c r="HCP128" s="457"/>
      <c r="HCQ128" s="457"/>
      <c r="HCR128" s="457"/>
      <c r="HCS128" s="457"/>
      <c r="HCT128" s="457"/>
      <c r="HCU128" s="457"/>
      <c r="HCV128" s="457"/>
      <c r="HCW128" s="457"/>
      <c r="HCX128" s="457"/>
      <c r="HCY128" s="457"/>
      <c r="HCZ128" s="457"/>
      <c r="HDA128" s="457"/>
      <c r="HDB128" s="457"/>
      <c r="HDC128" s="457"/>
      <c r="HDD128" s="457"/>
      <c r="HDE128" s="457"/>
      <c r="HDF128" s="457"/>
      <c r="HDG128" s="457"/>
      <c r="HDH128" s="457"/>
      <c r="HDI128" s="457"/>
      <c r="HDJ128" s="457"/>
      <c r="HDK128" s="457"/>
      <c r="HDL128" s="457"/>
      <c r="HDM128" s="457"/>
      <c r="HDN128" s="457"/>
      <c r="HDO128" s="457"/>
      <c r="HDP128" s="457"/>
      <c r="HDQ128" s="457"/>
      <c r="HDR128" s="457"/>
      <c r="HDS128" s="457"/>
      <c r="HDT128" s="457"/>
      <c r="HDU128" s="457"/>
      <c r="HDV128" s="457"/>
      <c r="HDW128" s="457"/>
      <c r="HDX128" s="457"/>
      <c r="HDY128" s="457"/>
      <c r="HDZ128" s="457"/>
      <c r="HEA128" s="457"/>
      <c r="HEB128" s="457"/>
      <c r="HEC128" s="457"/>
      <c r="HED128" s="457"/>
      <c r="HEE128" s="457"/>
      <c r="HEF128" s="457"/>
      <c r="HEG128" s="457"/>
      <c r="HEH128" s="457"/>
      <c r="HEI128" s="457"/>
      <c r="HEJ128" s="457"/>
      <c r="HEK128" s="457"/>
      <c r="HEL128" s="457"/>
      <c r="HEM128" s="457"/>
      <c r="HEN128" s="457"/>
      <c r="HEO128" s="457"/>
      <c r="HEP128" s="457"/>
      <c r="HEQ128" s="457"/>
      <c r="HER128" s="457"/>
      <c r="HES128" s="457"/>
      <c r="HET128" s="457"/>
      <c r="HEU128" s="457"/>
      <c r="HEV128" s="457"/>
      <c r="HEW128" s="457"/>
      <c r="HEX128" s="457"/>
      <c r="HEY128" s="457"/>
      <c r="HEZ128" s="457"/>
      <c r="HFA128" s="457"/>
      <c r="HFB128" s="457"/>
      <c r="HFC128" s="457"/>
      <c r="HFD128" s="457"/>
      <c r="HFE128" s="457"/>
      <c r="HFF128" s="457"/>
      <c r="HFG128" s="457"/>
      <c r="HFH128" s="457"/>
      <c r="HFI128" s="457"/>
      <c r="HFJ128" s="457"/>
      <c r="HFK128" s="457"/>
      <c r="HFL128" s="457"/>
      <c r="HFM128" s="457"/>
      <c r="HFN128" s="457"/>
      <c r="HFO128" s="457"/>
      <c r="HFP128" s="457"/>
      <c r="HFQ128" s="457"/>
      <c r="HFR128" s="457"/>
      <c r="HFS128" s="457"/>
      <c r="HFT128" s="457"/>
      <c r="HFU128" s="457"/>
      <c r="HFV128" s="457"/>
      <c r="HFW128" s="457"/>
      <c r="HFX128" s="457"/>
      <c r="HFY128" s="457"/>
      <c r="HFZ128" s="457"/>
      <c r="HGA128" s="457"/>
      <c r="HGB128" s="457"/>
      <c r="HGC128" s="457"/>
      <c r="HGD128" s="457"/>
      <c r="HGE128" s="457"/>
      <c r="HGF128" s="457"/>
      <c r="HGG128" s="457"/>
      <c r="HGH128" s="457"/>
      <c r="HGI128" s="457"/>
      <c r="HGJ128" s="457"/>
      <c r="HGK128" s="457"/>
      <c r="HGL128" s="457"/>
      <c r="HGM128" s="457"/>
      <c r="HGN128" s="457"/>
      <c r="HGO128" s="457"/>
      <c r="HGP128" s="457"/>
      <c r="HGQ128" s="457"/>
      <c r="HGR128" s="457"/>
      <c r="HGS128" s="457"/>
      <c r="HGT128" s="457"/>
      <c r="HGU128" s="457"/>
      <c r="HGV128" s="457"/>
      <c r="HGW128" s="457"/>
      <c r="HGX128" s="457"/>
      <c r="HGY128" s="457"/>
      <c r="HGZ128" s="457"/>
      <c r="HHA128" s="457"/>
      <c r="HHB128" s="457"/>
      <c r="HHC128" s="457"/>
      <c r="HHD128" s="457"/>
      <c r="HHE128" s="457"/>
      <c r="HHF128" s="457"/>
      <c r="HHG128" s="457"/>
      <c r="HHH128" s="457"/>
      <c r="HHI128" s="457"/>
      <c r="HHJ128" s="457"/>
      <c r="HHK128" s="457"/>
      <c r="HHL128" s="457"/>
      <c r="HHM128" s="457"/>
      <c r="HHN128" s="457"/>
      <c r="HHO128" s="457"/>
      <c r="HHP128" s="457"/>
      <c r="HHQ128" s="457"/>
      <c r="HHR128" s="457"/>
      <c r="HHS128" s="457"/>
      <c r="HHT128" s="457"/>
      <c r="HHU128" s="457"/>
      <c r="HHV128" s="457"/>
      <c r="HHW128" s="457"/>
      <c r="HHX128" s="457"/>
      <c r="HHY128" s="457"/>
      <c r="HHZ128" s="457"/>
      <c r="HIA128" s="457"/>
      <c r="HIB128" s="457"/>
      <c r="HIC128" s="457"/>
      <c r="HID128" s="457"/>
      <c r="HIE128" s="457"/>
      <c r="HIF128" s="457"/>
      <c r="HIG128" s="457"/>
      <c r="HIH128" s="457"/>
      <c r="HII128" s="457"/>
      <c r="HIJ128" s="457"/>
      <c r="HIK128" s="457"/>
      <c r="HIL128" s="457"/>
      <c r="HIM128" s="457"/>
      <c r="HIN128" s="457"/>
      <c r="HIO128" s="457"/>
      <c r="HIP128" s="457"/>
      <c r="HIQ128" s="457"/>
      <c r="HIR128" s="457"/>
      <c r="HIS128" s="457"/>
      <c r="HIT128" s="457"/>
      <c r="HIU128" s="457"/>
      <c r="HIV128" s="457"/>
      <c r="HIW128" s="457"/>
      <c r="HIX128" s="457"/>
      <c r="HIY128" s="457"/>
      <c r="HIZ128" s="457"/>
      <c r="HJA128" s="457"/>
      <c r="HJB128" s="457"/>
      <c r="HJC128" s="457"/>
      <c r="HJD128" s="457"/>
      <c r="HJE128" s="457"/>
      <c r="HJF128" s="457"/>
      <c r="HJG128" s="457"/>
      <c r="HJH128" s="457"/>
      <c r="HJI128" s="457"/>
      <c r="HJJ128" s="457"/>
      <c r="HJK128" s="457"/>
      <c r="HJL128" s="457"/>
      <c r="HJM128" s="457"/>
      <c r="HJN128" s="457"/>
      <c r="HJO128" s="457"/>
      <c r="HJP128" s="457"/>
      <c r="HJQ128" s="457"/>
      <c r="HJR128" s="457"/>
      <c r="HJS128" s="457"/>
      <c r="HJT128" s="457"/>
      <c r="HJU128" s="457"/>
      <c r="HJV128" s="457"/>
      <c r="HJW128" s="457"/>
      <c r="HJX128" s="457"/>
      <c r="HJY128" s="457"/>
      <c r="HJZ128" s="457"/>
      <c r="HKA128" s="457"/>
      <c r="HKB128" s="457"/>
      <c r="HKC128" s="457"/>
      <c r="HKD128" s="457"/>
      <c r="HKE128" s="457"/>
      <c r="HKF128" s="457"/>
      <c r="HKG128" s="457"/>
      <c r="HKH128" s="457"/>
      <c r="HKI128" s="457"/>
      <c r="HKJ128" s="457"/>
      <c r="HKK128" s="457"/>
      <c r="HKL128" s="457"/>
      <c r="HKM128" s="457"/>
      <c r="HKN128" s="457"/>
      <c r="HKO128" s="457"/>
      <c r="HKP128" s="457"/>
      <c r="HKQ128" s="457"/>
      <c r="HKR128" s="457"/>
      <c r="HKS128" s="457"/>
      <c r="HKT128" s="457"/>
      <c r="HKU128" s="457"/>
      <c r="HKV128" s="457"/>
      <c r="HKW128" s="457"/>
      <c r="HKX128" s="457"/>
      <c r="HKY128" s="457"/>
      <c r="HKZ128" s="457"/>
      <c r="HLA128" s="457"/>
      <c r="HLB128" s="457"/>
      <c r="HLC128" s="457"/>
      <c r="HLD128" s="457"/>
      <c r="HLE128" s="457"/>
      <c r="HLF128" s="457"/>
      <c r="HLG128" s="457"/>
      <c r="HLH128" s="457"/>
      <c r="HLI128" s="457"/>
      <c r="HLJ128" s="457"/>
      <c r="HLK128" s="457"/>
      <c r="HLL128" s="457"/>
      <c r="HLM128" s="457"/>
      <c r="HLN128" s="457"/>
      <c r="HLO128" s="457"/>
      <c r="HLP128" s="457"/>
      <c r="HLQ128" s="457"/>
      <c r="HLR128" s="457"/>
      <c r="HLS128" s="457"/>
      <c r="HLT128" s="457"/>
      <c r="HLU128" s="457"/>
      <c r="HLV128" s="457"/>
      <c r="HLW128" s="457"/>
      <c r="HLX128" s="457"/>
      <c r="HLY128" s="457"/>
      <c r="HLZ128" s="457"/>
      <c r="HMA128" s="457"/>
      <c r="HMB128" s="457"/>
      <c r="HMC128" s="457"/>
      <c r="HMD128" s="457"/>
      <c r="HME128" s="457"/>
      <c r="HMF128" s="457"/>
      <c r="HMG128" s="457"/>
      <c r="HMH128" s="457"/>
      <c r="HMI128" s="457"/>
      <c r="HMJ128" s="457"/>
      <c r="HMK128" s="457"/>
      <c r="HML128" s="457"/>
      <c r="HMM128" s="457"/>
      <c r="HMN128" s="457"/>
      <c r="HMO128" s="457"/>
      <c r="HMP128" s="457"/>
      <c r="HMQ128" s="457"/>
      <c r="HMR128" s="457"/>
      <c r="HMS128" s="457"/>
      <c r="HMT128" s="457"/>
      <c r="HMU128" s="457"/>
      <c r="HMV128" s="457"/>
      <c r="HMW128" s="457"/>
      <c r="HMX128" s="457"/>
      <c r="HMY128" s="457"/>
      <c r="HMZ128" s="457"/>
      <c r="HNA128" s="457"/>
      <c r="HNB128" s="457"/>
      <c r="HNC128" s="457"/>
      <c r="HND128" s="457"/>
      <c r="HNE128" s="457"/>
      <c r="HNF128" s="457"/>
      <c r="HNG128" s="457"/>
      <c r="HNH128" s="457"/>
      <c r="HNI128" s="457"/>
      <c r="HNJ128" s="457"/>
      <c r="HNK128" s="457"/>
      <c r="HNL128" s="457"/>
      <c r="HNM128" s="457"/>
      <c r="HNN128" s="457"/>
      <c r="HNO128" s="457"/>
      <c r="HNP128" s="457"/>
      <c r="HNQ128" s="457"/>
      <c r="HNR128" s="457"/>
      <c r="HNS128" s="457"/>
      <c r="HNT128" s="457"/>
      <c r="HNU128" s="457"/>
      <c r="HNV128" s="457"/>
      <c r="HNW128" s="457"/>
      <c r="HNX128" s="457"/>
      <c r="HNY128" s="457"/>
      <c r="HNZ128" s="457"/>
      <c r="HOA128" s="457"/>
      <c r="HOB128" s="457"/>
      <c r="HOC128" s="457"/>
      <c r="HOD128" s="457"/>
      <c r="HOE128" s="457"/>
      <c r="HOF128" s="457"/>
      <c r="HOG128" s="457"/>
      <c r="HOH128" s="457"/>
      <c r="HOI128" s="457"/>
      <c r="HOJ128" s="457"/>
      <c r="HOK128" s="457"/>
      <c r="HOL128" s="457"/>
      <c r="HOM128" s="457"/>
      <c r="HON128" s="457"/>
      <c r="HOO128" s="457"/>
      <c r="HOP128" s="457"/>
      <c r="HOQ128" s="457"/>
      <c r="HOR128" s="457"/>
      <c r="HOS128" s="457"/>
      <c r="HOT128" s="457"/>
      <c r="HOU128" s="457"/>
      <c r="HOV128" s="457"/>
      <c r="HOW128" s="457"/>
      <c r="HOX128" s="457"/>
      <c r="HOY128" s="457"/>
      <c r="HOZ128" s="457"/>
      <c r="HPA128" s="457"/>
      <c r="HPB128" s="457"/>
      <c r="HPC128" s="457"/>
      <c r="HPD128" s="457"/>
      <c r="HPE128" s="457"/>
      <c r="HPF128" s="457"/>
      <c r="HPG128" s="457"/>
      <c r="HPH128" s="457"/>
      <c r="HPI128" s="457"/>
      <c r="HPJ128" s="457"/>
      <c r="HPK128" s="457"/>
      <c r="HPL128" s="457"/>
      <c r="HPM128" s="457"/>
      <c r="HPN128" s="457"/>
      <c r="HPO128" s="457"/>
      <c r="HPP128" s="457"/>
      <c r="HPQ128" s="457"/>
      <c r="HPR128" s="457"/>
      <c r="HPS128" s="457"/>
      <c r="HPT128" s="457"/>
      <c r="HPU128" s="457"/>
      <c r="HPV128" s="457"/>
      <c r="HPW128" s="457"/>
      <c r="HPX128" s="457"/>
      <c r="HPY128" s="457"/>
      <c r="HPZ128" s="457"/>
      <c r="HQA128" s="457"/>
      <c r="HQB128" s="457"/>
      <c r="HQC128" s="457"/>
      <c r="HQD128" s="457"/>
      <c r="HQE128" s="457"/>
      <c r="HQF128" s="457"/>
      <c r="HQG128" s="457"/>
      <c r="HQH128" s="457"/>
      <c r="HQI128" s="457"/>
      <c r="HQJ128" s="457"/>
      <c r="HQK128" s="457"/>
      <c r="HQL128" s="457"/>
      <c r="HQM128" s="457"/>
      <c r="HQN128" s="457"/>
      <c r="HQO128" s="457"/>
      <c r="HQP128" s="457"/>
      <c r="HQQ128" s="457"/>
      <c r="HQR128" s="457"/>
      <c r="HQS128" s="457"/>
      <c r="HQT128" s="457"/>
      <c r="HQU128" s="457"/>
      <c r="HQV128" s="457"/>
      <c r="HQW128" s="457"/>
      <c r="HQX128" s="457"/>
      <c r="HQY128" s="457"/>
      <c r="HQZ128" s="457"/>
      <c r="HRA128" s="457"/>
      <c r="HRB128" s="457"/>
      <c r="HRC128" s="457"/>
      <c r="HRD128" s="457"/>
      <c r="HRE128" s="457"/>
      <c r="HRF128" s="457"/>
      <c r="HRG128" s="457"/>
      <c r="HRH128" s="457"/>
      <c r="HRI128" s="457"/>
      <c r="HRJ128" s="457"/>
      <c r="HRK128" s="457"/>
      <c r="HRL128" s="457"/>
      <c r="HRM128" s="457"/>
      <c r="HRN128" s="457"/>
      <c r="HRO128" s="457"/>
      <c r="HRP128" s="457"/>
      <c r="HRQ128" s="457"/>
      <c r="HRR128" s="457"/>
      <c r="HRS128" s="457"/>
      <c r="HRT128" s="457"/>
      <c r="HRU128" s="457"/>
      <c r="HRV128" s="457"/>
      <c r="HRW128" s="457"/>
      <c r="HRX128" s="457"/>
      <c r="HRY128" s="457"/>
      <c r="HRZ128" s="457"/>
      <c r="HSA128" s="457"/>
      <c r="HSB128" s="457"/>
      <c r="HSC128" s="457"/>
      <c r="HSD128" s="457"/>
      <c r="HSE128" s="457"/>
      <c r="HSF128" s="457"/>
      <c r="HSG128" s="457"/>
      <c r="HSH128" s="457"/>
      <c r="HSI128" s="457"/>
      <c r="HSJ128" s="457"/>
      <c r="HSK128" s="457"/>
      <c r="HSL128" s="457"/>
      <c r="HSM128" s="457"/>
      <c r="HSN128" s="457"/>
      <c r="HSO128" s="457"/>
      <c r="HSP128" s="457"/>
      <c r="HSQ128" s="457"/>
      <c r="HSR128" s="457"/>
      <c r="HSS128" s="457"/>
      <c r="HST128" s="457"/>
      <c r="HSU128" s="457"/>
      <c r="HSV128" s="457"/>
      <c r="HSW128" s="457"/>
      <c r="HSX128" s="457"/>
      <c r="HSY128" s="457"/>
      <c r="HSZ128" s="457"/>
      <c r="HTA128" s="457"/>
      <c r="HTB128" s="457"/>
      <c r="HTC128" s="457"/>
      <c r="HTD128" s="457"/>
      <c r="HTE128" s="457"/>
      <c r="HTF128" s="457"/>
      <c r="HTG128" s="457"/>
      <c r="HTH128" s="457"/>
      <c r="HTI128" s="457"/>
      <c r="HTJ128" s="457"/>
      <c r="HTK128" s="457"/>
      <c r="HTL128" s="457"/>
      <c r="HTM128" s="457"/>
      <c r="HTN128" s="457"/>
      <c r="HTO128" s="457"/>
      <c r="HTP128" s="457"/>
      <c r="HTQ128" s="457"/>
      <c r="HTR128" s="457"/>
      <c r="HTS128" s="457"/>
      <c r="HTT128" s="457"/>
      <c r="HTU128" s="457"/>
      <c r="HTV128" s="457"/>
      <c r="HTW128" s="457"/>
      <c r="HTX128" s="457"/>
      <c r="HTY128" s="457"/>
      <c r="HTZ128" s="457"/>
      <c r="HUA128" s="457"/>
      <c r="HUB128" s="457"/>
      <c r="HUC128" s="457"/>
      <c r="HUD128" s="457"/>
      <c r="HUE128" s="457"/>
      <c r="HUF128" s="457"/>
      <c r="HUG128" s="457"/>
      <c r="HUH128" s="457"/>
      <c r="HUI128" s="457"/>
      <c r="HUJ128" s="457"/>
      <c r="HUK128" s="457"/>
      <c r="HUL128" s="457"/>
      <c r="HUM128" s="457"/>
      <c r="HUN128" s="457"/>
      <c r="HUO128" s="457"/>
      <c r="HUP128" s="457"/>
      <c r="HUQ128" s="457"/>
      <c r="HUR128" s="457"/>
      <c r="HUS128" s="457"/>
      <c r="HUT128" s="457"/>
      <c r="HUU128" s="457"/>
      <c r="HUV128" s="457"/>
      <c r="HUW128" s="457"/>
      <c r="HUX128" s="457"/>
      <c r="HUY128" s="457"/>
      <c r="HUZ128" s="457"/>
      <c r="HVA128" s="457"/>
      <c r="HVB128" s="457"/>
      <c r="HVC128" s="457"/>
      <c r="HVD128" s="457"/>
      <c r="HVE128" s="457"/>
      <c r="HVF128" s="457"/>
      <c r="HVG128" s="457"/>
      <c r="HVH128" s="457"/>
      <c r="HVI128" s="457"/>
      <c r="HVJ128" s="457"/>
      <c r="HVK128" s="457"/>
      <c r="HVL128" s="457"/>
      <c r="HVM128" s="457"/>
      <c r="HVN128" s="457"/>
      <c r="HVO128" s="457"/>
      <c r="HVP128" s="457"/>
      <c r="HVQ128" s="457"/>
      <c r="HVR128" s="457"/>
      <c r="HVS128" s="457"/>
      <c r="HVT128" s="457"/>
      <c r="HVU128" s="457"/>
      <c r="HVV128" s="457"/>
      <c r="HVW128" s="457"/>
      <c r="HVX128" s="457"/>
      <c r="HVY128" s="457"/>
      <c r="HVZ128" s="457"/>
      <c r="HWA128" s="457"/>
      <c r="HWB128" s="457"/>
      <c r="HWC128" s="457"/>
      <c r="HWD128" s="457"/>
      <c r="HWE128" s="457"/>
      <c r="HWF128" s="457"/>
      <c r="HWG128" s="457"/>
      <c r="HWH128" s="457"/>
      <c r="HWI128" s="457"/>
      <c r="HWJ128" s="457"/>
      <c r="HWK128" s="457"/>
      <c r="HWL128" s="457"/>
      <c r="HWM128" s="457"/>
      <c r="HWN128" s="457"/>
      <c r="HWO128" s="457"/>
      <c r="HWP128" s="457"/>
      <c r="HWQ128" s="457"/>
      <c r="HWR128" s="457"/>
      <c r="HWS128" s="457"/>
      <c r="HWT128" s="457"/>
      <c r="HWU128" s="457"/>
      <c r="HWV128" s="457"/>
      <c r="HWW128" s="457"/>
      <c r="HWX128" s="457"/>
      <c r="HWY128" s="457"/>
      <c r="HWZ128" s="457"/>
      <c r="HXA128" s="457"/>
      <c r="HXB128" s="457"/>
      <c r="HXC128" s="457"/>
      <c r="HXD128" s="457"/>
      <c r="HXE128" s="457"/>
      <c r="HXF128" s="457"/>
      <c r="HXG128" s="457"/>
      <c r="HXH128" s="457"/>
      <c r="HXI128" s="457"/>
      <c r="HXJ128" s="457"/>
      <c r="HXK128" s="457"/>
      <c r="HXL128" s="457"/>
      <c r="HXM128" s="457"/>
      <c r="HXN128" s="457"/>
      <c r="HXO128" s="457"/>
      <c r="HXP128" s="457"/>
      <c r="HXQ128" s="457"/>
      <c r="HXR128" s="457"/>
      <c r="HXS128" s="457"/>
      <c r="HXT128" s="457"/>
      <c r="HXU128" s="457"/>
      <c r="HXV128" s="457"/>
      <c r="HXW128" s="457"/>
      <c r="HXX128" s="457"/>
      <c r="HXY128" s="457"/>
      <c r="HXZ128" s="457"/>
      <c r="HYA128" s="457"/>
      <c r="HYB128" s="457"/>
      <c r="HYC128" s="457"/>
      <c r="HYD128" s="457"/>
      <c r="HYE128" s="457"/>
      <c r="HYF128" s="457"/>
      <c r="HYG128" s="457"/>
      <c r="HYH128" s="457"/>
      <c r="HYI128" s="457"/>
      <c r="HYJ128" s="457"/>
      <c r="HYK128" s="457"/>
      <c r="HYL128" s="457"/>
      <c r="HYM128" s="457"/>
      <c r="HYN128" s="457"/>
      <c r="HYO128" s="457"/>
      <c r="HYP128" s="457"/>
      <c r="HYQ128" s="457"/>
      <c r="HYR128" s="457"/>
      <c r="HYS128" s="457"/>
      <c r="HYT128" s="457"/>
      <c r="HYU128" s="457"/>
      <c r="HYV128" s="457"/>
      <c r="HYW128" s="457"/>
      <c r="HYX128" s="457"/>
      <c r="HYY128" s="457"/>
      <c r="HYZ128" s="457"/>
      <c r="HZA128" s="457"/>
      <c r="HZB128" s="457"/>
      <c r="HZC128" s="457"/>
      <c r="HZD128" s="457"/>
      <c r="HZE128" s="457"/>
      <c r="HZF128" s="457"/>
      <c r="HZG128" s="457"/>
      <c r="HZH128" s="457"/>
      <c r="HZI128" s="457"/>
      <c r="HZJ128" s="457"/>
      <c r="HZK128" s="457"/>
      <c r="HZL128" s="457"/>
      <c r="HZM128" s="457"/>
      <c r="HZN128" s="457"/>
      <c r="HZO128" s="457"/>
      <c r="HZP128" s="457"/>
      <c r="HZQ128" s="457"/>
      <c r="HZR128" s="457"/>
      <c r="HZS128" s="457"/>
      <c r="HZT128" s="457"/>
      <c r="HZU128" s="457"/>
      <c r="HZV128" s="457"/>
      <c r="HZW128" s="457"/>
      <c r="HZX128" s="457"/>
      <c r="HZY128" s="457"/>
      <c r="HZZ128" s="457"/>
      <c r="IAA128" s="457"/>
      <c r="IAB128" s="457"/>
      <c r="IAC128" s="457"/>
      <c r="IAD128" s="457"/>
      <c r="IAE128" s="457"/>
      <c r="IAF128" s="457"/>
      <c r="IAG128" s="457"/>
      <c r="IAH128" s="457"/>
      <c r="IAI128" s="457"/>
      <c r="IAJ128" s="457"/>
      <c r="IAK128" s="457"/>
      <c r="IAL128" s="457"/>
      <c r="IAM128" s="457"/>
      <c r="IAN128" s="457"/>
      <c r="IAO128" s="457"/>
      <c r="IAP128" s="457"/>
      <c r="IAQ128" s="457"/>
      <c r="IAR128" s="457"/>
      <c r="IAS128" s="457"/>
      <c r="IAT128" s="457"/>
      <c r="IAU128" s="457"/>
      <c r="IAV128" s="457"/>
      <c r="IAW128" s="457"/>
      <c r="IAX128" s="457"/>
      <c r="IAY128" s="457"/>
      <c r="IAZ128" s="457"/>
      <c r="IBA128" s="457"/>
      <c r="IBB128" s="457"/>
      <c r="IBC128" s="457"/>
      <c r="IBD128" s="457"/>
      <c r="IBE128" s="457"/>
      <c r="IBF128" s="457"/>
      <c r="IBG128" s="457"/>
      <c r="IBH128" s="457"/>
      <c r="IBI128" s="457"/>
      <c r="IBJ128" s="457"/>
      <c r="IBK128" s="457"/>
      <c r="IBL128" s="457"/>
      <c r="IBM128" s="457"/>
      <c r="IBN128" s="457"/>
      <c r="IBO128" s="457"/>
      <c r="IBP128" s="457"/>
      <c r="IBQ128" s="457"/>
      <c r="IBR128" s="457"/>
      <c r="IBS128" s="457"/>
      <c r="IBT128" s="457"/>
      <c r="IBU128" s="457"/>
      <c r="IBV128" s="457"/>
      <c r="IBW128" s="457"/>
      <c r="IBX128" s="457"/>
      <c r="IBY128" s="457"/>
      <c r="IBZ128" s="457"/>
      <c r="ICA128" s="457"/>
      <c r="ICB128" s="457"/>
      <c r="ICC128" s="457"/>
      <c r="ICD128" s="457"/>
      <c r="ICE128" s="457"/>
      <c r="ICF128" s="457"/>
      <c r="ICG128" s="457"/>
      <c r="ICH128" s="457"/>
      <c r="ICI128" s="457"/>
      <c r="ICJ128" s="457"/>
      <c r="ICK128" s="457"/>
      <c r="ICL128" s="457"/>
      <c r="ICM128" s="457"/>
      <c r="ICN128" s="457"/>
      <c r="ICO128" s="457"/>
      <c r="ICP128" s="457"/>
      <c r="ICQ128" s="457"/>
      <c r="ICR128" s="457"/>
      <c r="ICS128" s="457"/>
      <c r="ICT128" s="457"/>
      <c r="ICU128" s="457"/>
      <c r="ICV128" s="457"/>
      <c r="ICW128" s="457"/>
      <c r="ICX128" s="457"/>
      <c r="ICY128" s="457"/>
      <c r="ICZ128" s="457"/>
      <c r="IDA128" s="457"/>
      <c r="IDB128" s="457"/>
      <c r="IDC128" s="457"/>
      <c r="IDD128" s="457"/>
      <c r="IDE128" s="457"/>
      <c r="IDF128" s="457"/>
      <c r="IDG128" s="457"/>
      <c r="IDH128" s="457"/>
      <c r="IDI128" s="457"/>
      <c r="IDJ128" s="457"/>
      <c r="IDK128" s="457"/>
      <c r="IDL128" s="457"/>
      <c r="IDM128" s="457"/>
      <c r="IDN128" s="457"/>
      <c r="IDO128" s="457"/>
      <c r="IDP128" s="457"/>
      <c r="IDQ128" s="457"/>
      <c r="IDR128" s="457"/>
      <c r="IDS128" s="457"/>
      <c r="IDT128" s="457"/>
      <c r="IDU128" s="457"/>
      <c r="IDV128" s="457"/>
      <c r="IDW128" s="457"/>
      <c r="IDX128" s="457"/>
      <c r="IDY128" s="457"/>
      <c r="IDZ128" s="457"/>
      <c r="IEA128" s="457"/>
      <c r="IEB128" s="457"/>
      <c r="IEC128" s="457"/>
      <c r="IED128" s="457"/>
      <c r="IEE128" s="457"/>
      <c r="IEF128" s="457"/>
      <c r="IEG128" s="457"/>
      <c r="IEH128" s="457"/>
      <c r="IEI128" s="457"/>
      <c r="IEJ128" s="457"/>
      <c r="IEK128" s="457"/>
      <c r="IEL128" s="457"/>
      <c r="IEM128" s="457"/>
      <c r="IEN128" s="457"/>
      <c r="IEO128" s="457"/>
      <c r="IEP128" s="457"/>
      <c r="IEQ128" s="457"/>
      <c r="IER128" s="457"/>
      <c r="IES128" s="457"/>
      <c r="IET128" s="457"/>
      <c r="IEU128" s="457"/>
      <c r="IEV128" s="457"/>
      <c r="IEW128" s="457"/>
      <c r="IEX128" s="457"/>
      <c r="IEY128" s="457"/>
      <c r="IEZ128" s="457"/>
      <c r="IFA128" s="457"/>
      <c r="IFB128" s="457"/>
      <c r="IFC128" s="457"/>
      <c r="IFD128" s="457"/>
      <c r="IFE128" s="457"/>
      <c r="IFF128" s="457"/>
      <c r="IFG128" s="457"/>
      <c r="IFH128" s="457"/>
      <c r="IFI128" s="457"/>
      <c r="IFJ128" s="457"/>
      <c r="IFK128" s="457"/>
      <c r="IFL128" s="457"/>
      <c r="IFM128" s="457"/>
      <c r="IFN128" s="457"/>
      <c r="IFO128" s="457"/>
      <c r="IFP128" s="457"/>
      <c r="IFQ128" s="457"/>
      <c r="IFR128" s="457"/>
      <c r="IFS128" s="457"/>
      <c r="IFT128" s="457"/>
      <c r="IFU128" s="457"/>
      <c r="IFV128" s="457"/>
      <c r="IFW128" s="457"/>
      <c r="IFX128" s="457"/>
      <c r="IFY128" s="457"/>
      <c r="IFZ128" s="457"/>
      <c r="IGA128" s="457"/>
      <c r="IGB128" s="457"/>
      <c r="IGC128" s="457"/>
      <c r="IGD128" s="457"/>
      <c r="IGE128" s="457"/>
      <c r="IGF128" s="457"/>
      <c r="IGG128" s="457"/>
      <c r="IGH128" s="457"/>
      <c r="IGI128" s="457"/>
      <c r="IGJ128" s="457"/>
      <c r="IGK128" s="457"/>
      <c r="IGL128" s="457"/>
      <c r="IGM128" s="457"/>
      <c r="IGN128" s="457"/>
      <c r="IGO128" s="457"/>
      <c r="IGP128" s="457"/>
      <c r="IGQ128" s="457"/>
      <c r="IGR128" s="457"/>
      <c r="IGS128" s="457"/>
      <c r="IGT128" s="457"/>
      <c r="IGU128" s="457"/>
      <c r="IGV128" s="457"/>
      <c r="IGW128" s="457"/>
      <c r="IGX128" s="457"/>
      <c r="IGY128" s="457"/>
      <c r="IGZ128" s="457"/>
      <c r="IHA128" s="457"/>
      <c r="IHB128" s="457"/>
      <c r="IHC128" s="457"/>
      <c r="IHD128" s="457"/>
      <c r="IHE128" s="457"/>
      <c r="IHF128" s="457"/>
      <c r="IHG128" s="457"/>
      <c r="IHH128" s="457"/>
      <c r="IHI128" s="457"/>
      <c r="IHJ128" s="457"/>
      <c r="IHK128" s="457"/>
      <c r="IHL128" s="457"/>
      <c r="IHM128" s="457"/>
      <c r="IHN128" s="457"/>
      <c r="IHO128" s="457"/>
      <c r="IHP128" s="457"/>
      <c r="IHQ128" s="457"/>
      <c r="IHR128" s="457"/>
      <c r="IHS128" s="457"/>
      <c r="IHT128" s="457"/>
      <c r="IHU128" s="457"/>
      <c r="IHV128" s="457"/>
      <c r="IHW128" s="457"/>
      <c r="IHX128" s="457"/>
      <c r="IHY128" s="457"/>
      <c r="IHZ128" s="457"/>
      <c r="IIA128" s="457"/>
      <c r="IIB128" s="457"/>
      <c r="IIC128" s="457"/>
      <c r="IID128" s="457"/>
      <c r="IIE128" s="457"/>
      <c r="IIF128" s="457"/>
      <c r="IIG128" s="457"/>
      <c r="IIH128" s="457"/>
      <c r="III128" s="457"/>
      <c r="IIJ128" s="457"/>
      <c r="IIK128" s="457"/>
      <c r="IIL128" s="457"/>
      <c r="IIM128" s="457"/>
      <c r="IIN128" s="457"/>
      <c r="IIO128" s="457"/>
      <c r="IIP128" s="457"/>
      <c r="IIQ128" s="457"/>
      <c r="IIR128" s="457"/>
      <c r="IIS128" s="457"/>
      <c r="IIT128" s="457"/>
      <c r="IIU128" s="457"/>
      <c r="IIV128" s="457"/>
      <c r="IIW128" s="457"/>
      <c r="IIX128" s="457"/>
      <c r="IIY128" s="457"/>
      <c r="IIZ128" s="457"/>
      <c r="IJA128" s="457"/>
      <c r="IJB128" s="457"/>
      <c r="IJC128" s="457"/>
      <c r="IJD128" s="457"/>
      <c r="IJE128" s="457"/>
      <c r="IJF128" s="457"/>
      <c r="IJG128" s="457"/>
      <c r="IJH128" s="457"/>
      <c r="IJI128" s="457"/>
      <c r="IJJ128" s="457"/>
      <c r="IJK128" s="457"/>
      <c r="IJL128" s="457"/>
      <c r="IJM128" s="457"/>
      <c r="IJN128" s="457"/>
      <c r="IJO128" s="457"/>
      <c r="IJP128" s="457"/>
      <c r="IJQ128" s="457"/>
      <c r="IJR128" s="457"/>
      <c r="IJS128" s="457"/>
      <c r="IJT128" s="457"/>
      <c r="IJU128" s="457"/>
      <c r="IJV128" s="457"/>
      <c r="IJW128" s="457"/>
      <c r="IJX128" s="457"/>
      <c r="IJY128" s="457"/>
      <c r="IJZ128" s="457"/>
      <c r="IKA128" s="457"/>
      <c r="IKB128" s="457"/>
      <c r="IKC128" s="457"/>
      <c r="IKD128" s="457"/>
      <c r="IKE128" s="457"/>
      <c r="IKF128" s="457"/>
      <c r="IKG128" s="457"/>
      <c r="IKH128" s="457"/>
      <c r="IKI128" s="457"/>
      <c r="IKJ128" s="457"/>
      <c r="IKK128" s="457"/>
      <c r="IKL128" s="457"/>
      <c r="IKM128" s="457"/>
      <c r="IKN128" s="457"/>
      <c r="IKO128" s="457"/>
      <c r="IKP128" s="457"/>
      <c r="IKQ128" s="457"/>
      <c r="IKR128" s="457"/>
      <c r="IKS128" s="457"/>
      <c r="IKT128" s="457"/>
      <c r="IKU128" s="457"/>
      <c r="IKV128" s="457"/>
      <c r="IKW128" s="457"/>
      <c r="IKX128" s="457"/>
      <c r="IKY128" s="457"/>
      <c r="IKZ128" s="457"/>
      <c r="ILA128" s="457"/>
      <c r="ILB128" s="457"/>
      <c r="ILC128" s="457"/>
      <c r="ILD128" s="457"/>
      <c r="ILE128" s="457"/>
      <c r="ILF128" s="457"/>
      <c r="ILG128" s="457"/>
      <c r="ILH128" s="457"/>
      <c r="ILI128" s="457"/>
      <c r="ILJ128" s="457"/>
      <c r="ILK128" s="457"/>
      <c r="ILL128" s="457"/>
      <c r="ILM128" s="457"/>
      <c r="ILN128" s="457"/>
      <c r="ILO128" s="457"/>
      <c r="ILP128" s="457"/>
      <c r="ILQ128" s="457"/>
      <c r="ILR128" s="457"/>
      <c r="ILS128" s="457"/>
      <c r="ILT128" s="457"/>
      <c r="ILU128" s="457"/>
      <c r="ILV128" s="457"/>
      <c r="ILW128" s="457"/>
      <c r="ILX128" s="457"/>
      <c r="ILY128" s="457"/>
      <c r="ILZ128" s="457"/>
      <c r="IMA128" s="457"/>
      <c r="IMB128" s="457"/>
      <c r="IMC128" s="457"/>
      <c r="IMD128" s="457"/>
      <c r="IME128" s="457"/>
      <c r="IMF128" s="457"/>
      <c r="IMG128" s="457"/>
      <c r="IMH128" s="457"/>
      <c r="IMI128" s="457"/>
      <c r="IMJ128" s="457"/>
      <c r="IMK128" s="457"/>
      <c r="IML128" s="457"/>
      <c r="IMM128" s="457"/>
      <c r="IMN128" s="457"/>
      <c r="IMO128" s="457"/>
      <c r="IMP128" s="457"/>
      <c r="IMQ128" s="457"/>
      <c r="IMR128" s="457"/>
      <c r="IMS128" s="457"/>
      <c r="IMT128" s="457"/>
      <c r="IMU128" s="457"/>
      <c r="IMV128" s="457"/>
      <c r="IMW128" s="457"/>
      <c r="IMX128" s="457"/>
      <c r="IMY128" s="457"/>
      <c r="IMZ128" s="457"/>
      <c r="INA128" s="457"/>
      <c r="INB128" s="457"/>
      <c r="INC128" s="457"/>
      <c r="IND128" s="457"/>
      <c r="INE128" s="457"/>
      <c r="INF128" s="457"/>
      <c r="ING128" s="457"/>
      <c r="INH128" s="457"/>
      <c r="INI128" s="457"/>
      <c r="INJ128" s="457"/>
      <c r="INK128" s="457"/>
      <c r="INL128" s="457"/>
      <c r="INM128" s="457"/>
      <c r="INN128" s="457"/>
      <c r="INO128" s="457"/>
      <c r="INP128" s="457"/>
      <c r="INQ128" s="457"/>
      <c r="INR128" s="457"/>
      <c r="INS128" s="457"/>
      <c r="INT128" s="457"/>
      <c r="INU128" s="457"/>
      <c r="INV128" s="457"/>
      <c r="INW128" s="457"/>
      <c r="INX128" s="457"/>
      <c r="INY128" s="457"/>
      <c r="INZ128" s="457"/>
      <c r="IOA128" s="457"/>
      <c r="IOB128" s="457"/>
      <c r="IOC128" s="457"/>
      <c r="IOD128" s="457"/>
      <c r="IOE128" s="457"/>
      <c r="IOF128" s="457"/>
      <c r="IOG128" s="457"/>
      <c r="IOH128" s="457"/>
      <c r="IOI128" s="457"/>
      <c r="IOJ128" s="457"/>
      <c r="IOK128" s="457"/>
      <c r="IOL128" s="457"/>
      <c r="IOM128" s="457"/>
      <c r="ION128" s="457"/>
      <c r="IOO128" s="457"/>
      <c r="IOP128" s="457"/>
      <c r="IOQ128" s="457"/>
      <c r="IOR128" s="457"/>
      <c r="IOS128" s="457"/>
      <c r="IOT128" s="457"/>
      <c r="IOU128" s="457"/>
      <c r="IOV128" s="457"/>
      <c r="IOW128" s="457"/>
      <c r="IOX128" s="457"/>
      <c r="IOY128" s="457"/>
      <c r="IOZ128" s="457"/>
      <c r="IPA128" s="457"/>
      <c r="IPB128" s="457"/>
      <c r="IPC128" s="457"/>
      <c r="IPD128" s="457"/>
      <c r="IPE128" s="457"/>
      <c r="IPF128" s="457"/>
      <c r="IPG128" s="457"/>
      <c r="IPH128" s="457"/>
      <c r="IPI128" s="457"/>
      <c r="IPJ128" s="457"/>
      <c r="IPK128" s="457"/>
      <c r="IPL128" s="457"/>
      <c r="IPM128" s="457"/>
      <c r="IPN128" s="457"/>
      <c r="IPO128" s="457"/>
      <c r="IPP128" s="457"/>
      <c r="IPQ128" s="457"/>
      <c r="IPR128" s="457"/>
      <c r="IPS128" s="457"/>
      <c r="IPT128" s="457"/>
      <c r="IPU128" s="457"/>
      <c r="IPV128" s="457"/>
      <c r="IPW128" s="457"/>
      <c r="IPX128" s="457"/>
      <c r="IPY128" s="457"/>
      <c r="IPZ128" s="457"/>
      <c r="IQA128" s="457"/>
      <c r="IQB128" s="457"/>
      <c r="IQC128" s="457"/>
      <c r="IQD128" s="457"/>
      <c r="IQE128" s="457"/>
      <c r="IQF128" s="457"/>
      <c r="IQG128" s="457"/>
      <c r="IQH128" s="457"/>
      <c r="IQI128" s="457"/>
      <c r="IQJ128" s="457"/>
      <c r="IQK128" s="457"/>
      <c r="IQL128" s="457"/>
      <c r="IQM128" s="457"/>
      <c r="IQN128" s="457"/>
      <c r="IQO128" s="457"/>
      <c r="IQP128" s="457"/>
      <c r="IQQ128" s="457"/>
      <c r="IQR128" s="457"/>
      <c r="IQS128" s="457"/>
      <c r="IQT128" s="457"/>
      <c r="IQU128" s="457"/>
      <c r="IQV128" s="457"/>
      <c r="IQW128" s="457"/>
      <c r="IQX128" s="457"/>
      <c r="IQY128" s="457"/>
      <c r="IQZ128" s="457"/>
      <c r="IRA128" s="457"/>
      <c r="IRB128" s="457"/>
      <c r="IRC128" s="457"/>
      <c r="IRD128" s="457"/>
      <c r="IRE128" s="457"/>
      <c r="IRF128" s="457"/>
      <c r="IRG128" s="457"/>
      <c r="IRH128" s="457"/>
      <c r="IRI128" s="457"/>
      <c r="IRJ128" s="457"/>
      <c r="IRK128" s="457"/>
      <c r="IRL128" s="457"/>
      <c r="IRM128" s="457"/>
      <c r="IRN128" s="457"/>
      <c r="IRO128" s="457"/>
      <c r="IRP128" s="457"/>
      <c r="IRQ128" s="457"/>
      <c r="IRR128" s="457"/>
      <c r="IRS128" s="457"/>
      <c r="IRT128" s="457"/>
      <c r="IRU128" s="457"/>
      <c r="IRV128" s="457"/>
      <c r="IRW128" s="457"/>
      <c r="IRX128" s="457"/>
      <c r="IRY128" s="457"/>
      <c r="IRZ128" s="457"/>
      <c r="ISA128" s="457"/>
      <c r="ISB128" s="457"/>
      <c r="ISC128" s="457"/>
      <c r="ISD128" s="457"/>
      <c r="ISE128" s="457"/>
      <c r="ISF128" s="457"/>
      <c r="ISG128" s="457"/>
      <c r="ISH128" s="457"/>
      <c r="ISI128" s="457"/>
      <c r="ISJ128" s="457"/>
      <c r="ISK128" s="457"/>
      <c r="ISL128" s="457"/>
      <c r="ISM128" s="457"/>
      <c r="ISN128" s="457"/>
      <c r="ISO128" s="457"/>
      <c r="ISP128" s="457"/>
      <c r="ISQ128" s="457"/>
      <c r="ISR128" s="457"/>
      <c r="ISS128" s="457"/>
      <c r="IST128" s="457"/>
      <c r="ISU128" s="457"/>
      <c r="ISV128" s="457"/>
      <c r="ISW128" s="457"/>
      <c r="ISX128" s="457"/>
      <c r="ISY128" s="457"/>
      <c r="ISZ128" s="457"/>
      <c r="ITA128" s="457"/>
      <c r="ITB128" s="457"/>
      <c r="ITC128" s="457"/>
      <c r="ITD128" s="457"/>
      <c r="ITE128" s="457"/>
      <c r="ITF128" s="457"/>
      <c r="ITG128" s="457"/>
      <c r="ITH128" s="457"/>
      <c r="ITI128" s="457"/>
      <c r="ITJ128" s="457"/>
      <c r="ITK128" s="457"/>
      <c r="ITL128" s="457"/>
      <c r="ITM128" s="457"/>
      <c r="ITN128" s="457"/>
      <c r="ITO128" s="457"/>
      <c r="ITP128" s="457"/>
      <c r="ITQ128" s="457"/>
      <c r="ITR128" s="457"/>
      <c r="ITS128" s="457"/>
      <c r="ITT128" s="457"/>
      <c r="ITU128" s="457"/>
      <c r="ITV128" s="457"/>
      <c r="ITW128" s="457"/>
      <c r="ITX128" s="457"/>
      <c r="ITY128" s="457"/>
      <c r="ITZ128" s="457"/>
      <c r="IUA128" s="457"/>
      <c r="IUB128" s="457"/>
      <c r="IUC128" s="457"/>
      <c r="IUD128" s="457"/>
      <c r="IUE128" s="457"/>
      <c r="IUF128" s="457"/>
      <c r="IUG128" s="457"/>
      <c r="IUH128" s="457"/>
      <c r="IUI128" s="457"/>
      <c r="IUJ128" s="457"/>
      <c r="IUK128" s="457"/>
      <c r="IUL128" s="457"/>
      <c r="IUM128" s="457"/>
      <c r="IUN128" s="457"/>
      <c r="IUO128" s="457"/>
      <c r="IUP128" s="457"/>
      <c r="IUQ128" s="457"/>
      <c r="IUR128" s="457"/>
      <c r="IUS128" s="457"/>
      <c r="IUT128" s="457"/>
      <c r="IUU128" s="457"/>
      <c r="IUV128" s="457"/>
      <c r="IUW128" s="457"/>
      <c r="IUX128" s="457"/>
      <c r="IUY128" s="457"/>
      <c r="IUZ128" s="457"/>
      <c r="IVA128" s="457"/>
      <c r="IVB128" s="457"/>
      <c r="IVC128" s="457"/>
      <c r="IVD128" s="457"/>
      <c r="IVE128" s="457"/>
      <c r="IVF128" s="457"/>
      <c r="IVG128" s="457"/>
      <c r="IVH128" s="457"/>
      <c r="IVI128" s="457"/>
      <c r="IVJ128" s="457"/>
      <c r="IVK128" s="457"/>
      <c r="IVL128" s="457"/>
      <c r="IVM128" s="457"/>
      <c r="IVN128" s="457"/>
      <c r="IVO128" s="457"/>
      <c r="IVP128" s="457"/>
      <c r="IVQ128" s="457"/>
      <c r="IVR128" s="457"/>
      <c r="IVS128" s="457"/>
      <c r="IVT128" s="457"/>
      <c r="IVU128" s="457"/>
      <c r="IVV128" s="457"/>
      <c r="IVW128" s="457"/>
      <c r="IVX128" s="457"/>
      <c r="IVY128" s="457"/>
      <c r="IVZ128" s="457"/>
      <c r="IWA128" s="457"/>
      <c r="IWB128" s="457"/>
      <c r="IWC128" s="457"/>
      <c r="IWD128" s="457"/>
      <c r="IWE128" s="457"/>
      <c r="IWF128" s="457"/>
      <c r="IWG128" s="457"/>
      <c r="IWH128" s="457"/>
      <c r="IWI128" s="457"/>
      <c r="IWJ128" s="457"/>
      <c r="IWK128" s="457"/>
      <c r="IWL128" s="457"/>
      <c r="IWM128" s="457"/>
      <c r="IWN128" s="457"/>
      <c r="IWO128" s="457"/>
      <c r="IWP128" s="457"/>
      <c r="IWQ128" s="457"/>
      <c r="IWR128" s="457"/>
      <c r="IWS128" s="457"/>
      <c r="IWT128" s="457"/>
      <c r="IWU128" s="457"/>
      <c r="IWV128" s="457"/>
      <c r="IWW128" s="457"/>
      <c r="IWX128" s="457"/>
      <c r="IWY128" s="457"/>
      <c r="IWZ128" s="457"/>
      <c r="IXA128" s="457"/>
      <c r="IXB128" s="457"/>
      <c r="IXC128" s="457"/>
      <c r="IXD128" s="457"/>
      <c r="IXE128" s="457"/>
      <c r="IXF128" s="457"/>
      <c r="IXG128" s="457"/>
      <c r="IXH128" s="457"/>
      <c r="IXI128" s="457"/>
      <c r="IXJ128" s="457"/>
      <c r="IXK128" s="457"/>
      <c r="IXL128" s="457"/>
      <c r="IXM128" s="457"/>
      <c r="IXN128" s="457"/>
      <c r="IXO128" s="457"/>
      <c r="IXP128" s="457"/>
      <c r="IXQ128" s="457"/>
      <c r="IXR128" s="457"/>
      <c r="IXS128" s="457"/>
      <c r="IXT128" s="457"/>
      <c r="IXU128" s="457"/>
      <c r="IXV128" s="457"/>
      <c r="IXW128" s="457"/>
      <c r="IXX128" s="457"/>
      <c r="IXY128" s="457"/>
      <c r="IXZ128" s="457"/>
      <c r="IYA128" s="457"/>
      <c r="IYB128" s="457"/>
      <c r="IYC128" s="457"/>
      <c r="IYD128" s="457"/>
      <c r="IYE128" s="457"/>
      <c r="IYF128" s="457"/>
      <c r="IYG128" s="457"/>
      <c r="IYH128" s="457"/>
      <c r="IYI128" s="457"/>
      <c r="IYJ128" s="457"/>
      <c r="IYK128" s="457"/>
      <c r="IYL128" s="457"/>
      <c r="IYM128" s="457"/>
      <c r="IYN128" s="457"/>
      <c r="IYO128" s="457"/>
      <c r="IYP128" s="457"/>
      <c r="IYQ128" s="457"/>
      <c r="IYR128" s="457"/>
      <c r="IYS128" s="457"/>
      <c r="IYT128" s="457"/>
      <c r="IYU128" s="457"/>
      <c r="IYV128" s="457"/>
      <c r="IYW128" s="457"/>
      <c r="IYX128" s="457"/>
      <c r="IYY128" s="457"/>
      <c r="IYZ128" s="457"/>
      <c r="IZA128" s="457"/>
      <c r="IZB128" s="457"/>
      <c r="IZC128" s="457"/>
      <c r="IZD128" s="457"/>
      <c r="IZE128" s="457"/>
      <c r="IZF128" s="457"/>
      <c r="IZG128" s="457"/>
      <c r="IZH128" s="457"/>
      <c r="IZI128" s="457"/>
      <c r="IZJ128" s="457"/>
      <c r="IZK128" s="457"/>
      <c r="IZL128" s="457"/>
      <c r="IZM128" s="457"/>
      <c r="IZN128" s="457"/>
      <c r="IZO128" s="457"/>
      <c r="IZP128" s="457"/>
      <c r="IZQ128" s="457"/>
      <c r="IZR128" s="457"/>
      <c r="IZS128" s="457"/>
      <c r="IZT128" s="457"/>
      <c r="IZU128" s="457"/>
      <c r="IZV128" s="457"/>
      <c r="IZW128" s="457"/>
      <c r="IZX128" s="457"/>
      <c r="IZY128" s="457"/>
      <c r="IZZ128" s="457"/>
      <c r="JAA128" s="457"/>
      <c r="JAB128" s="457"/>
      <c r="JAC128" s="457"/>
      <c r="JAD128" s="457"/>
      <c r="JAE128" s="457"/>
      <c r="JAF128" s="457"/>
      <c r="JAG128" s="457"/>
      <c r="JAH128" s="457"/>
      <c r="JAI128" s="457"/>
      <c r="JAJ128" s="457"/>
      <c r="JAK128" s="457"/>
      <c r="JAL128" s="457"/>
      <c r="JAM128" s="457"/>
      <c r="JAN128" s="457"/>
      <c r="JAO128" s="457"/>
      <c r="JAP128" s="457"/>
      <c r="JAQ128" s="457"/>
      <c r="JAR128" s="457"/>
      <c r="JAS128" s="457"/>
      <c r="JAT128" s="457"/>
      <c r="JAU128" s="457"/>
      <c r="JAV128" s="457"/>
      <c r="JAW128" s="457"/>
      <c r="JAX128" s="457"/>
      <c r="JAY128" s="457"/>
      <c r="JAZ128" s="457"/>
      <c r="JBA128" s="457"/>
      <c r="JBB128" s="457"/>
      <c r="JBC128" s="457"/>
      <c r="JBD128" s="457"/>
      <c r="JBE128" s="457"/>
      <c r="JBF128" s="457"/>
      <c r="JBG128" s="457"/>
      <c r="JBH128" s="457"/>
      <c r="JBI128" s="457"/>
      <c r="JBJ128" s="457"/>
      <c r="JBK128" s="457"/>
      <c r="JBL128" s="457"/>
      <c r="JBM128" s="457"/>
      <c r="JBN128" s="457"/>
      <c r="JBO128" s="457"/>
      <c r="JBP128" s="457"/>
      <c r="JBQ128" s="457"/>
      <c r="JBR128" s="457"/>
      <c r="JBS128" s="457"/>
      <c r="JBT128" s="457"/>
      <c r="JBU128" s="457"/>
      <c r="JBV128" s="457"/>
      <c r="JBW128" s="457"/>
      <c r="JBX128" s="457"/>
      <c r="JBY128" s="457"/>
      <c r="JBZ128" s="457"/>
      <c r="JCA128" s="457"/>
      <c r="JCB128" s="457"/>
      <c r="JCC128" s="457"/>
      <c r="JCD128" s="457"/>
      <c r="JCE128" s="457"/>
      <c r="JCF128" s="457"/>
      <c r="JCG128" s="457"/>
      <c r="JCH128" s="457"/>
      <c r="JCI128" s="457"/>
      <c r="JCJ128" s="457"/>
      <c r="JCK128" s="457"/>
      <c r="JCL128" s="457"/>
      <c r="JCM128" s="457"/>
      <c r="JCN128" s="457"/>
      <c r="JCO128" s="457"/>
      <c r="JCP128" s="457"/>
      <c r="JCQ128" s="457"/>
      <c r="JCR128" s="457"/>
      <c r="JCS128" s="457"/>
      <c r="JCT128" s="457"/>
      <c r="JCU128" s="457"/>
      <c r="JCV128" s="457"/>
      <c r="JCW128" s="457"/>
      <c r="JCX128" s="457"/>
      <c r="JCY128" s="457"/>
      <c r="JCZ128" s="457"/>
      <c r="JDA128" s="457"/>
      <c r="JDB128" s="457"/>
      <c r="JDC128" s="457"/>
      <c r="JDD128" s="457"/>
      <c r="JDE128" s="457"/>
      <c r="JDF128" s="457"/>
      <c r="JDG128" s="457"/>
      <c r="JDH128" s="457"/>
      <c r="JDI128" s="457"/>
      <c r="JDJ128" s="457"/>
      <c r="JDK128" s="457"/>
      <c r="JDL128" s="457"/>
      <c r="JDM128" s="457"/>
      <c r="JDN128" s="457"/>
      <c r="JDO128" s="457"/>
      <c r="JDP128" s="457"/>
      <c r="JDQ128" s="457"/>
      <c r="JDR128" s="457"/>
      <c r="JDS128" s="457"/>
      <c r="JDT128" s="457"/>
      <c r="JDU128" s="457"/>
      <c r="JDV128" s="457"/>
      <c r="JDW128" s="457"/>
      <c r="JDX128" s="457"/>
      <c r="JDY128" s="457"/>
      <c r="JDZ128" s="457"/>
      <c r="JEA128" s="457"/>
      <c r="JEB128" s="457"/>
      <c r="JEC128" s="457"/>
      <c r="JED128" s="457"/>
      <c r="JEE128" s="457"/>
      <c r="JEF128" s="457"/>
      <c r="JEG128" s="457"/>
      <c r="JEH128" s="457"/>
      <c r="JEI128" s="457"/>
      <c r="JEJ128" s="457"/>
      <c r="JEK128" s="457"/>
      <c r="JEL128" s="457"/>
      <c r="JEM128" s="457"/>
      <c r="JEN128" s="457"/>
      <c r="JEO128" s="457"/>
      <c r="JEP128" s="457"/>
      <c r="JEQ128" s="457"/>
      <c r="JER128" s="457"/>
      <c r="JES128" s="457"/>
      <c r="JET128" s="457"/>
      <c r="JEU128" s="457"/>
      <c r="JEV128" s="457"/>
      <c r="JEW128" s="457"/>
      <c r="JEX128" s="457"/>
      <c r="JEY128" s="457"/>
      <c r="JEZ128" s="457"/>
      <c r="JFA128" s="457"/>
      <c r="JFB128" s="457"/>
      <c r="JFC128" s="457"/>
      <c r="JFD128" s="457"/>
      <c r="JFE128" s="457"/>
      <c r="JFF128" s="457"/>
      <c r="JFG128" s="457"/>
      <c r="JFH128" s="457"/>
      <c r="JFI128" s="457"/>
      <c r="JFJ128" s="457"/>
      <c r="JFK128" s="457"/>
      <c r="JFL128" s="457"/>
      <c r="JFM128" s="457"/>
      <c r="JFN128" s="457"/>
      <c r="JFO128" s="457"/>
      <c r="JFP128" s="457"/>
      <c r="JFQ128" s="457"/>
      <c r="JFR128" s="457"/>
      <c r="JFS128" s="457"/>
      <c r="JFT128" s="457"/>
      <c r="JFU128" s="457"/>
      <c r="JFV128" s="457"/>
      <c r="JFW128" s="457"/>
      <c r="JFX128" s="457"/>
      <c r="JFY128" s="457"/>
      <c r="JFZ128" s="457"/>
      <c r="JGA128" s="457"/>
      <c r="JGB128" s="457"/>
      <c r="JGC128" s="457"/>
      <c r="JGD128" s="457"/>
      <c r="JGE128" s="457"/>
      <c r="JGF128" s="457"/>
      <c r="JGG128" s="457"/>
      <c r="JGH128" s="457"/>
      <c r="JGI128" s="457"/>
      <c r="JGJ128" s="457"/>
      <c r="JGK128" s="457"/>
      <c r="JGL128" s="457"/>
      <c r="JGM128" s="457"/>
      <c r="JGN128" s="457"/>
      <c r="JGO128" s="457"/>
      <c r="JGP128" s="457"/>
      <c r="JGQ128" s="457"/>
      <c r="JGR128" s="457"/>
      <c r="JGS128" s="457"/>
      <c r="JGT128" s="457"/>
      <c r="JGU128" s="457"/>
      <c r="JGV128" s="457"/>
      <c r="JGW128" s="457"/>
      <c r="JGX128" s="457"/>
      <c r="JGY128" s="457"/>
      <c r="JGZ128" s="457"/>
      <c r="JHA128" s="457"/>
      <c r="JHB128" s="457"/>
      <c r="JHC128" s="457"/>
      <c r="JHD128" s="457"/>
      <c r="JHE128" s="457"/>
      <c r="JHF128" s="457"/>
      <c r="JHG128" s="457"/>
      <c r="JHH128" s="457"/>
      <c r="JHI128" s="457"/>
      <c r="JHJ128" s="457"/>
      <c r="JHK128" s="457"/>
      <c r="JHL128" s="457"/>
      <c r="JHM128" s="457"/>
      <c r="JHN128" s="457"/>
      <c r="JHO128" s="457"/>
      <c r="JHP128" s="457"/>
      <c r="JHQ128" s="457"/>
      <c r="JHR128" s="457"/>
      <c r="JHS128" s="457"/>
      <c r="JHT128" s="457"/>
      <c r="JHU128" s="457"/>
      <c r="JHV128" s="457"/>
      <c r="JHW128" s="457"/>
      <c r="JHX128" s="457"/>
      <c r="JHY128" s="457"/>
      <c r="JHZ128" s="457"/>
      <c r="JIA128" s="457"/>
      <c r="JIB128" s="457"/>
      <c r="JIC128" s="457"/>
      <c r="JID128" s="457"/>
      <c r="JIE128" s="457"/>
      <c r="JIF128" s="457"/>
      <c r="JIG128" s="457"/>
      <c r="JIH128" s="457"/>
      <c r="JII128" s="457"/>
      <c r="JIJ128" s="457"/>
      <c r="JIK128" s="457"/>
      <c r="JIL128" s="457"/>
      <c r="JIM128" s="457"/>
      <c r="JIN128" s="457"/>
      <c r="JIO128" s="457"/>
      <c r="JIP128" s="457"/>
      <c r="JIQ128" s="457"/>
      <c r="JIR128" s="457"/>
      <c r="JIS128" s="457"/>
      <c r="JIT128" s="457"/>
      <c r="JIU128" s="457"/>
      <c r="JIV128" s="457"/>
      <c r="JIW128" s="457"/>
      <c r="JIX128" s="457"/>
      <c r="JIY128" s="457"/>
      <c r="JIZ128" s="457"/>
      <c r="JJA128" s="457"/>
      <c r="JJB128" s="457"/>
      <c r="JJC128" s="457"/>
      <c r="JJD128" s="457"/>
      <c r="JJE128" s="457"/>
      <c r="JJF128" s="457"/>
      <c r="JJG128" s="457"/>
      <c r="JJH128" s="457"/>
      <c r="JJI128" s="457"/>
      <c r="JJJ128" s="457"/>
      <c r="JJK128" s="457"/>
      <c r="JJL128" s="457"/>
      <c r="JJM128" s="457"/>
      <c r="JJN128" s="457"/>
      <c r="JJO128" s="457"/>
      <c r="JJP128" s="457"/>
      <c r="JJQ128" s="457"/>
      <c r="JJR128" s="457"/>
      <c r="JJS128" s="457"/>
      <c r="JJT128" s="457"/>
      <c r="JJU128" s="457"/>
      <c r="JJV128" s="457"/>
      <c r="JJW128" s="457"/>
      <c r="JJX128" s="457"/>
      <c r="JJY128" s="457"/>
      <c r="JJZ128" s="457"/>
      <c r="JKA128" s="457"/>
      <c r="JKB128" s="457"/>
      <c r="JKC128" s="457"/>
      <c r="JKD128" s="457"/>
      <c r="JKE128" s="457"/>
      <c r="JKF128" s="457"/>
      <c r="JKG128" s="457"/>
      <c r="JKH128" s="457"/>
      <c r="JKI128" s="457"/>
      <c r="JKJ128" s="457"/>
      <c r="JKK128" s="457"/>
      <c r="JKL128" s="457"/>
      <c r="JKM128" s="457"/>
      <c r="JKN128" s="457"/>
      <c r="JKO128" s="457"/>
      <c r="JKP128" s="457"/>
      <c r="JKQ128" s="457"/>
      <c r="JKR128" s="457"/>
      <c r="JKS128" s="457"/>
      <c r="JKT128" s="457"/>
      <c r="JKU128" s="457"/>
      <c r="JKV128" s="457"/>
      <c r="JKW128" s="457"/>
      <c r="JKX128" s="457"/>
      <c r="JKY128" s="457"/>
      <c r="JKZ128" s="457"/>
      <c r="JLA128" s="457"/>
      <c r="JLB128" s="457"/>
      <c r="JLC128" s="457"/>
      <c r="JLD128" s="457"/>
      <c r="JLE128" s="457"/>
      <c r="JLF128" s="457"/>
      <c r="JLG128" s="457"/>
      <c r="JLH128" s="457"/>
      <c r="JLI128" s="457"/>
      <c r="JLJ128" s="457"/>
      <c r="JLK128" s="457"/>
      <c r="JLL128" s="457"/>
      <c r="JLM128" s="457"/>
      <c r="JLN128" s="457"/>
      <c r="JLO128" s="457"/>
      <c r="JLP128" s="457"/>
      <c r="JLQ128" s="457"/>
      <c r="JLR128" s="457"/>
      <c r="JLS128" s="457"/>
      <c r="JLT128" s="457"/>
      <c r="JLU128" s="457"/>
      <c r="JLV128" s="457"/>
      <c r="JLW128" s="457"/>
      <c r="JLX128" s="457"/>
      <c r="JLY128" s="457"/>
      <c r="JLZ128" s="457"/>
      <c r="JMA128" s="457"/>
      <c r="JMB128" s="457"/>
      <c r="JMC128" s="457"/>
      <c r="JMD128" s="457"/>
      <c r="JME128" s="457"/>
      <c r="JMF128" s="457"/>
      <c r="JMG128" s="457"/>
      <c r="JMH128" s="457"/>
      <c r="JMI128" s="457"/>
      <c r="JMJ128" s="457"/>
      <c r="JMK128" s="457"/>
      <c r="JML128" s="457"/>
      <c r="JMM128" s="457"/>
      <c r="JMN128" s="457"/>
      <c r="JMO128" s="457"/>
      <c r="JMP128" s="457"/>
      <c r="JMQ128" s="457"/>
      <c r="JMR128" s="457"/>
      <c r="JMS128" s="457"/>
      <c r="JMT128" s="457"/>
      <c r="JMU128" s="457"/>
      <c r="JMV128" s="457"/>
      <c r="JMW128" s="457"/>
      <c r="JMX128" s="457"/>
      <c r="JMY128" s="457"/>
      <c r="JMZ128" s="457"/>
      <c r="JNA128" s="457"/>
      <c r="JNB128" s="457"/>
      <c r="JNC128" s="457"/>
      <c r="JND128" s="457"/>
      <c r="JNE128" s="457"/>
      <c r="JNF128" s="457"/>
      <c r="JNG128" s="457"/>
      <c r="JNH128" s="457"/>
      <c r="JNI128" s="457"/>
      <c r="JNJ128" s="457"/>
      <c r="JNK128" s="457"/>
      <c r="JNL128" s="457"/>
      <c r="JNM128" s="457"/>
      <c r="JNN128" s="457"/>
      <c r="JNO128" s="457"/>
      <c r="JNP128" s="457"/>
      <c r="JNQ128" s="457"/>
      <c r="JNR128" s="457"/>
      <c r="JNS128" s="457"/>
      <c r="JNT128" s="457"/>
      <c r="JNU128" s="457"/>
      <c r="JNV128" s="457"/>
      <c r="JNW128" s="457"/>
      <c r="JNX128" s="457"/>
      <c r="JNY128" s="457"/>
      <c r="JNZ128" s="457"/>
      <c r="JOA128" s="457"/>
      <c r="JOB128" s="457"/>
      <c r="JOC128" s="457"/>
      <c r="JOD128" s="457"/>
      <c r="JOE128" s="457"/>
      <c r="JOF128" s="457"/>
      <c r="JOG128" s="457"/>
      <c r="JOH128" s="457"/>
      <c r="JOI128" s="457"/>
      <c r="JOJ128" s="457"/>
      <c r="JOK128" s="457"/>
      <c r="JOL128" s="457"/>
      <c r="JOM128" s="457"/>
      <c r="JON128" s="457"/>
      <c r="JOO128" s="457"/>
      <c r="JOP128" s="457"/>
      <c r="JOQ128" s="457"/>
      <c r="JOR128" s="457"/>
      <c r="JOS128" s="457"/>
      <c r="JOT128" s="457"/>
      <c r="JOU128" s="457"/>
      <c r="JOV128" s="457"/>
      <c r="JOW128" s="457"/>
      <c r="JOX128" s="457"/>
      <c r="JOY128" s="457"/>
      <c r="JOZ128" s="457"/>
      <c r="JPA128" s="457"/>
      <c r="JPB128" s="457"/>
      <c r="JPC128" s="457"/>
      <c r="JPD128" s="457"/>
      <c r="JPE128" s="457"/>
      <c r="JPF128" s="457"/>
      <c r="JPG128" s="457"/>
      <c r="JPH128" s="457"/>
      <c r="JPI128" s="457"/>
      <c r="JPJ128" s="457"/>
      <c r="JPK128" s="457"/>
      <c r="JPL128" s="457"/>
      <c r="JPM128" s="457"/>
      <c r="JPN128" s="457"/>
      <c r="JPO128" s="457"/>
      <c r="JPP128" s="457"/>
      <c r="JPQ128" s="457"/>
      <c r="JPR128" s="457"/>
      <c r="JPS128" s="457"/>
      <c r="JPT128" s="457"/>
      <c r="JPU128" s="457"/>
      <c r="JPV128" s="457"/>
      <c r="JPW128" s="457"/>
      <c r="JPX128" s="457"/>
      <c r="JPY128" s="457"/>
      <c r="JPZ128" s="457"/>
      <c r="JQA128" s="457"/>
      <c r="JQB128" s="457"/>
      <c r="JQC128" s="457"/>
      <c r="JQD128" s="457"/>
      <c r="JQE128" s="457"/>
      <c r="JQF128" s="457"/>
      <c r="JQG128" s="457"/>
      <c r="JQH128" s="457"/>
      <c r="JQI128" s="457"/>
      <c r="JQJ128" s="457"/>
      <c r="JQK128" s="457"/>
      <c r="JQL128" s="457"/>
      <c r="JQM128" s="457"/>
      <c r="JQN128" s="457"/>
      <c r="JQO128" s="457"/>
      <c r="JQP128" s="457"/>
      <c r="JQQ128" s="457"/>
      <c r="JQR128" s="457"/>
      <c r="JQS128" s="457"/>
      <c r="JQT128" s="457"/>
      <c r="JQU128" s="457"/>
      <c r="JQV128" s="457"/>
      <c r="JQW128" s="457"/>
      <c r="JQX128" s="457"/>
      <c r="JQY128" s="457"/>
      <c r="JQZ128" s="457"/>
      <c r="JRA128" s="457"/>
      <c r="JRB128" s="457"/>
      <c r="JRC128" s="457"/>
      <c r="JRD128" s="457"/>
      <c r="JRE128" s="457"/>
      <c r="JRF128" s="457"/>
      <c r="JRG128" s="457"/>
      <c r="JRH128" s="457"/>
      <c r="JRI128" s="457"/>
      <c r="JRJ128" s="457"/>
      <c r="JRK128" s="457"/>
      <c r="JRL128" s="457"/>
      <c r="JRM128" s="457"/>
      <c r="JRN128" s="457"/>
      <c r="JRO128" s="457"/>
      <c r="JRP128" s="457"/>
      <c r="JRQ128" s="457"/>
      <c r="JRR128" s="457"/>
      <c r="JRS128" s="457"/>
      <c r="JRT128" s="457"/>
      <c r="JRU128" s="457"/>
      <c r="JRV128" s="457"/>
      <c r="JRW128" s="457"/>
      <c r="JRX128" s="457"/>
      <c r="JRY128" s="457"/>
      <c r="JRZ128" s="457"/>
      <c r="JSA128" s="457"/>
      <c r="JSB128" s="457"/>
      <c r="JSC128" s="457"/>
      <c r="JSD128" s="457"/>
      <c r="JSE128" s="457"/>
      <c r="JSF128" s="457"/>
      <c r="JSG128" s="457"/>
      <c r="JSH128" s="457"/>
      <c r="JSI128" s="457"/>
      <c r="JSJ128" s="457"/>
      <c r="JSK128" s="457"/>
      <c r="JSL128" s="457"/>
      <c r="JSM128" s="457"/>
      <c r="JSN128" s="457"/>
      <c r="JSO128" s="457"/>
      <c r="JSP128" s="457"/>
      <c r="JSQ128" s="457"/>
      <c r="JSR128" s="457"/>
      <c r="JSS128" s="457"/>
      <c r="JST128" s="457"/>
      <c r="JSU128" s="457"/>
      <c r="JSV128" s="457"/>
      <c r="JSW128" s="457"/>
      <c r="JSX128" s="457"/>
      <c r="JSY128" s="457"/>
      <c r="JSZ128" s="457"/>
      <c r="JTA128" s="457"/>
      <c r="JTB128" s="457"/>
      <c r="JTC128" s="457"/>
      <c r="JTD128" s="457"/>
      <c r="JTE128" s="457"/>
      <c r="JTF128" s="457"/>
      <c r="JTG128" s="457"/>
      <c r="JTH128" s="457"/>
      <c r="JTI128" s="457"/>
      <c r="JTJ128" s="457"/>
      <c r="JTK128" s="457"/>
      <c r="JTL128" s="457"/>
      <c r="JTM128" s="457"/>
      <c r="JTN128" s="457"/>
      <c r="JTO128" s="457"/>
      <c r="JTP128" s="457"/>
      <c r="JTQ128" s="457"/>
      <c r="JTR128" s="457"/>
      <c r="JTS128" s="457"/>
      <c r="JTT128" s="457"/>
      <c r="JTU128" s="457"/>
      <c r="JTV128" s="457"/>
      <c r="JTW128" s="457"/>
      <c r="JTX128" s="457"/>
      <c r="JTY128" s="457"/>
      <c r="JTZ128" s="457"/>
      <c r="JUA128" s="457"/>
      <c r="JUB128" s="457"/>
      <c r="JUC128" s="457"/>
      <c r="JUD128" s="457"/>
      <c r="JUE128" s="457"/>
      <c r="JUF128" s="457"/>
      <c r="JUG128" s="457"/>
      <c r="JUH128" s="457"/>
      <c r="JUI128" s="457"/>
      <c r="JUJ128" s="457"/>
      <c r="JUK128" s="457"/>
      <c r="JUL128" s="457"/>
      <c r="JUM128" s="457"/>
      <c r="JUN128" s="457"/>
      <c r="JUO128" s="457"/>
      <c r="JUP128" s="457"/>
      <c r="JUQ128" s="457"/>
      <c r="JUR128" s="457"/>
      <c r="JUS128" s="457"/>
      <c r="JUT128" s="457"/>
      <c r="JUU128" s="457"/>
      <c r="JUV128" s="457"/>
      <c r="JUW128" s="457"/>
      <c r="JUX128" s="457"/>
      <c r="JUY128" s="457"/>
      <c r="JUZ128" s="457"/>
      <c r="JVA128" s="457"/>
      <c r="JVB128" s="457"/>
      <c r="JVC128" s="457"/>
      <c r="JVD128" s="457"/>
      <c r="JVE128" s="457"/>
      <c r="JVF128" s="457"/>
      <c r="JVG128" s="457"/>
      <c r="JVH128" s="457"/>
      <c r="JVI128" s="457"/>
      <c r="JVJ128" s="457"/>
      <c r="JVK128" s="457"/>
      <c r="JVL128" s="457"/>
      <c r="JVM128" s="457"/>
      <c r="JVN128" s="457"/>
      <c r="JVO128" s="457"/>
      <c r="JVP128" s="457"/>
      <c r="JVQ128" s="457"/>
      <c r="JVR128" s="457"/>
      <c r="JVS128" s="457"/>
      <c r="JVT128" s="457"/>
      <c r="JVU128" s="457"/>
      <c r="JVV128" s="457"/>
      <c r="JVW128" s="457"/>
      <c r="JVX128" s="457"/>
      <c r="JVY128" s="457"/>
      <c r="JVZ128" s="457"/>
      <c r="JWA128" s="457"/>
      <c r="JWB128" s="457"/>
      <c r="JWC128" s="457"/>
      <c r="JWD128" s="457"/>
      <c r="JWE128" s="457"/>
      <c r="JWF128" s="457"/>
      <c r="JWG128" s="457"/>
      <c r="JWH128" s="457"/>
      <c r="JWI128" s="457"/>
      <c r="JWJ128" s="457"/>
      <c r="JWK128" s="457"/>
      <c r="JWL128" s="457"/>
      <c r="JWM128" s="457"/>
      <c r="JWN128" s="457"/>
      <c r="JWO128" s="457"/>
      <c r="JWP128" s="457"/>
      <c r="JWQ128" s="457"/>
      <c r="JWR128" s="457"/>
      <c r="JWS128" s="457"/>
      <c r="JWT128" s="457"/>
      <c r="JWU128" s="457"/>
      <c r="JWV128" s="457"/>
      <c r="JWW128" s="457"/>
      <c r="JWX128" s="457"/>
      <c r="JWY128" s="457"/>
      <c r="JWZ128" s="457"/>
      <c r="JXA128" s="457"/>
      <c r="JXB128" s="457"/>
      <c r="JXC128" s="457"/>
      <c r="JXD128" s="457"/>
      <c r="JXE128" s="457"/>
      <c r="JXF128" s="457"/>
      <c r="JXG128" s="457"/>
      <c r="JXH128" s="457"/>
      <c r="JXI128" s="457"/>
      <c r="JXJ128" s="457"/>
      <c r="JXK128" s="457"/>
      <c r="JXL128" s="457"/>
      <c r="JXM128" s="457"/>
      <c r="JXN128" s="457"/>
      <c r="JXO128" s="457"/>
      <c r="JXP128" s="457"/>
      <c r="JXQ128" s="457"/>
      <c r="JXR128" s="457"/>
      <c r="JXS128" s="457"/>
      <c r="JXT128" s="457"/>
      <c r="JXU128" s="457"/>
      <c r="JXV128" s="457"/>
      <c r="JXW128" s="457"/>
      <c r="JXX128" s="457"/>
      <c r="JXY128" s="457"/>
      <c r="JXZ128" s="457"/>
      <c r="JYA128" s="457"/>
      <c r="JYB128" s="457"/>
      <c r="JYC128" s="457"/>
      <c r="JYD128" s="457"/>
      <c r="JYE128" s="457"/>
      <c r="JYF128" s="457"/>
      <c r="JYG128" s="457"/>
      <c r="JYH128" s="457"/>
      <c r="JYI128" s="457"/>
      <c r="JYJ128" s="457"/>
      <c r="JYK128" s="457"/>
      <c r="JYL128" s="457"/>
      <c r="JYM128" s="457"/>
      <c r="JYN128" s="457"/>
      <c r="JYO128" s="457"/>
      <c r="JYP128" s="457"/>
      <c r="JYQ128" s="457"/>
      <c r="JYR128" s="457"/>
      <c r="JYS128" s="457"/>
      <c r="JYT128" s="457"/>
      <c r="JYU128" s="457"/>
      <c r="JYV128" s="457"/>
      <c r="JYW128" s="457"/>
      <c r="JYX128" s="457"/>
      <c r="JYY128" s="457"/>
      <c r="JYZ128" s="457"/>
      <c r="JZA128" s="457"/>
      <c r="JZB128" s="457"/>
      <c r="JZC128" s="457"/>
      <c r="JZD128" s="457"/>
      <c r="JZE128" s="457"/>
      <c r="JZF128" s="457"/>
      <c r="JZG128" s="457"/>
      <c r="JZH128" s="457"/>
      <c r="JZI128" s="457"/>
      <c r="JZJ128" s="457"/>
      <c r="JZK128" s="457"/>
      <c r="JZL128" s="457"/>
      <c r="JZM128" s="457"/>
      <c r="JZN128" s="457"/>
      <c r="JZO128" s="457"/>
      <c r="JZP128" s="457"/>
      <c r="JZQ128" s="457"/>
      <c r="JZR128" s="457"/>
      <c r="JZS128" s="457"/>
      <c r="JZT128" s="457"/>
      <c r="JZU128" s="457"/>
      <c r="JZV128" s="457"/>
      <c r="JZW128" s="457"/>
      <c r="JZX128" s="457"/>
      <c r="JZY128" s="457"/>
      <c r="JZZ128" s="457"/>
      <c r="KAA128" s="457"/>
      <c r="KAB128" s="457"/>
      <c r="KAC128" s="457"/>
      <c r="KAD128" s="457"/>
      <c r="KAE128" s="457"/>
      <c r="KAF128" s="457"/>
      <c r="KAG128" s="457"/>
      <c r="KAH128" s="457"/>
      <c r="KAI128" s="457"/>
      <c r="KAJ128" s="457"/>
      <c r="KAK128" s="457"/>
      <c r="KAL128" s="457"/>
      <c r="KAM128" s="457"/>
      <c r="KAN128" s="457"/>
      <c r="KAO128" s="457"/>
      <c r="KAP128" s="457"/>
      <c r="KAQ128" s="457"/>
      <c r="KAR128" s="457"/>
      <c r="KAS128" s="457"/>
      <c r="KAT128" s="457"/>
      <c r="KAU128" s="457"/>
      <c r="KAV128" s="457"/>
      <c r="KAW128" s="457"/>
      <c r="KAX128" s="457"/>
      <c r="KAY128" s="457"/>
      <c r="KAZ128" s="457"/>
      <c r="KBA128" s="457"/>
      <c r="KBB128" s="457"/>
      <c r="KBC128" s="457"/>
      <c r="KBD128" s="457"/>
      <c r="KBE128" s="457"/>
      <c r="KBF128" s="457"/>
      <c r="KBG128" s="457"/>
      <c r="KBH128" s="457"/>
      <c r="KBI128" s="457"/>
      <c r="KBJ128" s="457"/>
      <c r="KBK128" s="457"/>
      <c r="KBL128" s="457"/>
      <c r="KBM128" s="457"/>
      <c r="KBN128" s="457"/>
      <c r="KBO128" s="457"/>
      <c r="KBP128" s="457"/>
      <c r="KBQ128" s="457"/>
      <c r="KBR128" s="457"/>
      <c r="KBS128" s="457"/>
      <c r="KBT128" s="457"/>
      <c r="KBU128" s="457"/>
      <c r="KBV128" s="457"/>
      <c r="KBW128" s="457"/>
      <c r="KBX128" s="457"/>
      <c r="KBY128" s="457"/>
      <c r="KBZ128" s="457"/>
      <c r="KCA128" s="457"/>
      <c r="KCB128" s="457"/>
      <c r="KCC128" s="457"/>
      <c r="KCD128" s="457"/>
      <c r="KCE128" s="457"/>
      <c r="KCF128" s="457"/>
      <c r="KCG128" s="457"/>
      <c r="KCH128" s="457"/>
      <c r="KCI128" s="457"/>
      <c r="KCJ128" s="457"/>
      <c r="KCK128" s="457"/>
      <c r="KCL128" s="457"/>
      <c r="KCM128" s="457"/>
      <c r="KCN128" s="457"/>
      <c r="KCO128" s="457"/>
      <c r="KCP128" s="457"/>
      <c r="KCQ128" s="457"/>
      <c r="KCR128" s="457"/>
      <c r="KCS128" s="457"/>
      <c r="KCT128" s="457"/>
      <c r="KCU128" s="457"/>
      <c r="KCV128" s="457"/>
      <c r="KCW128" s="457"/>
      <c r="KCX128" s="457"/>
      <c r="KCY128" s="457"/>
      <c r="KCZ128" s="457"/>
      <c r="KDA128" s="457"/>
      <c r="KDB128" s="457"/>
      <c r="KDC128" s="457"/>
      <c r="KDD128" s="457"/>
      <c r="KDE128" s="457"/>
      <c r="KDF128" s="457"/>
      <c r="KDG128" s="457"/>
      <c r="KDH128" s="457"/>
      <c r="KDI128" s="457"/>
      <c r="KDJ128" s="457"/>
      <c r="KDK128" s="457"/>
      <c r="KDL128" s="457"/>
      <c r="KDM128" s="457"/>
      <c r="KDN128" s="457"/>
      <c r="KDO128" s="457"/>
      <c r="KDP128" s="457"/>
      <c r="KDQ128" s="457"/>
      <c r="KDR128" s="457"/>
      <c r="KDS128" s="457"/>
      <c r="KDT128" s="457"/>
      <c r="KDU128" s="457"/>
      <c r="KDV128" s="457"/>
      <c r="KDW128" s="457"/>
      <c r="KDX128" s="457"/>
      <c r="KDY128" s="457"/>
      <c r="KDZ128" s="457"/>
      <c r="KEA128" s="457"/>
      <c r="KEB128" s="457"/>
      <c r="KEC128" s="457"/>
      <c r="KED128" s="457"/>
      <c r="KEE128" s="457"/>
      <c r="KEF128" s="457"/>
      <c r="KEG128" s="457"/>
      <c r="KEH128" s="457"/>
      <c r="KEI128" s="457"/>
      <c r="KEJ128" s="457"/>
      <c r="KEK128" s="457"/>
      <c r="KEL128" s="457"/>
      <c r="KEM128" s="457"/>
      <c r="KEN128" s="457"/>
      <c r="KEO128" s="457"/>
      <c r="KEP128" s="457"/>
      <c r="KEQ128" s="457"/>
      <c r="KER128" s="457"/>
      <c r="KES128" s="457"/>
      <c r="KET128" s="457"/>
      <c r="KEU128" s="457"/>
      <c r="KEV128" s="457"/>
      <c r="KEW128" s="457"/>
      <c r="KEX128" s="457"/>
      <c r="KEY128" s="457"/>
      <c r="KEZ128" s="457"/>
      <c r="KFA128" s="457"/>
      <c r="KFB128" s="457"/>
      <c r="KFC128" s="457"/>
      <c r="KFD128" s="457"/>
      <c r="KFE128" s="457"/>
      <c r="KFF128" s="457"/>
      <c r="KFG128" s="457"/>
      <c r="KFH128" s="457"/>
      <c r="KFI128" s="457"/>
      <c r="KFJ128" s="457"/>
      <c r="KFK128" s="457"/>
      <c r="KFL128" s="457"/>
      <c r="KFM128" s="457"/>
      <c r="KFN128" s="457"/>
      <c r="KFO128" s="457"/>
      <c r="KFP128" s="457"/>
      <c r="KFQ128" s="457"/>
      <c r="KFR128" s="457"/>
      <c r="KFS128" s="457"/>
      <c r="KFT128" s="457"/>
      <c r="KFU128" s="457"/>
      <c r="KFV128" s="457"/>
      <c r="KFW128" s="457"/>
      <c r="KFX128" s="457"/>
      <c r="KFY128" s="457"/>
      <c r="KFZ128" s="457"/>
      <c r="KGA128" s="457"/>
      <c r="KGB128" s="457"/>
      <c r="KGC128" s="457"/>
      <c r="KGD128" s="457"/>
      <c r="KGE128" s="457"/>
      <c r="KGF128" s="457"/>
      <c r="KGG128" s="457"/>
      <c r="KGH128" s="457"/>
      <c r="KGI128" s="457"/>
      <c r="KGJ128" s="457"/>
      <c r="KGK128" s="457"/>
      <c r="KGL128" s="457"/>
      <c r="KGM128" s="457"/>
      <c r="KGN128" s="457"/>
      <c r="KGO128" s="457"/>
      <c r="KGP128" s="457"/>
      <c r="KGQ128" s="457"/>
      <c r="KGR128" s="457"/>
      <c r="KGS128" s="457"/>
      <c r="KGT128" s="457"/>
      <c r="KGU128" s="457"/>
      <c r="KGV128" s="457"/>
      <c r="KGW128" s="457"/>
      <c r="KGX128" s="457"/>
      <c r="KGY128" s="457"/>
      <c r="KGZ128" s="457"/>
      <c r="KHA128" s="457"/>
      <c r="KHB128" s="457"/>
      <c r="KHC128" s="457"/>
      <c r="KHD128" s="457"/>
      <c r="KHE128" s="457"/>
      <c r="KHF128" s="457"/>
      <c r="KHG128" s="457"/>
      <c r="KHH128" s="457"/>
      <c r="KHI128" s="457"/>
      <c r="KHJ128" s="457"/>
      <c r="KHK128" s="457"/>
      <c r="KHL128" s="457"/>
      <c r="KHM128" s="457"/>
      <c r="KHN128" s="457"/>
      <c r="KHO128" s="457"/>
      <c r="KHP128" s="457"/>
      <c r="KHQ128" s="457"/>
      <c r="KHR128" s="457"/>
      <c r="KHS128" s="457"/>
      <c r="KHT128" s="457"/>
      <c r="KHU128" s="457"/>
      <c r="KHV128" s="457"/>
      <c r="KHW128" s="457"/>
      <c r="KHX128" s="457"/>
      <c r="KHY128" s="457"/>
      <c r="KHZ128" s="457"/>
      <c r="KIA128" s="457"/>
      <c r="KIB128" s="457"/>
      <c r="KIC128" s="457"/>
      <c r="KID128" s="457"/>
      <c r="KIE128" s="457"/>
      <c r="KIF128" s="457"/>
      <c r="KIG128" s="457"/>
      <c r="KIH128" s="457"/>
      <c r="KII128" s="457"/>
      <c r="KIJ128" s="457"/>
      <c r="KIK128" s="457"/>
      <c r="KIL128" s="457"/>
      <c r="KIM128" s="457"/>
      <c r="KIN128" s="457"/>
      <c r="KIO128" s="457"/>
      <c r="KIP128" s="457"/>
      <c r="KIQ128" s="457"/>
      <c r="KIR128" s="457"/>
      <c r="KIS128" s="457"/>
      <c r="KIT128" s="457"/>
      <c r="KIU128" s="457"/>
      <c r="KIV128" s="457"/>
      <c r="KIW128" s="457"/>
      <c r="KIX128" s="457"/>
      <c r="KIY128" s="457"/>
      <c r="KIZ128" s="457"/>
      <c r="KJA128" s="457"/>
      <c r="KJB128" s="457"/>
      <c r="KJC128" s="457"/>
      <c r="KJD128" s="457"/>
      <c r="KJE128" s="457"/>
      <c r="KJF128" s="457"/>
      <c r="KJG128" s="457"/>
      <c r="KJH128" s="457"/>
      <c r="KJI128" s="457"/>
      <c r="KJJ128" s="457"/>
      <c r="KJK128" s="457"/>
      <c r="KJL128" s="457"/>
      <c r="KJM128" s="457"/>
      <c r="KJN128" s="457"/>
      <c r="KJO128" s="457"/>
      <c r="KJP128" s="457"/>
      <c r="KJQ128" s="457"/>
      <c r="KJR128" s="457"/>
      <c r="KJS128" s="457"/>
      <c r="KJT128" s="457"/>
      <c r="KJU128" s="457"/>
      <c r="KJV128" s="457"/>
      <c r="KJW128" s="457"/>
      <c r="KJX128" s="457"/>
      <c r="KJY128" s="457"/>
      <c r="KJZ128" s="457"/>
      <c r="KKA128" s="457"/>
      <c r="KKB128" s="457"/>
      <c r="KKC128" s="457"/>
      <c r="KKD128" s="457"/>
      <c r="KKE128" s="457"/>
      <c r="KKF128" s="457"/>
      <c r="KKG128" s="457"/>
      <c r="KKH128" s="457"/>
      <c r="KKI128" s="457"/>
      <c r="KKJ128" s="457"/>
      <c r="KKK128" s="457"/>
      <c r="KKL128" s="457"/>
      <c r="KKM128" s="457"/>
      <c r="KKN128" s="457"/>
      <c r="KKO128" s="457"/>
      <c r="KKP128" s="457"/>
      <c r="KKQ128" s="457"/>
      <c r="KKR128" s="457"/>
      <c r="KKS128" s="457"/>
      <c r="KKT128" s="457"/>
      <c r="KKU128" s="457"/>
      <c r="KKV128" s="457"/>
      <c r="KKW128" s="457"/>
      <c r="KKX128" s="457"/>
      <c r="KKY128" s="457"/>
      <c r="KKZ128" s="457"/>
      <c r="KLA128" s="457"/>
      <c r="KLB128" s="457"/>
      <c r="KLC128" s="457"/>
      <c r="KLD128" s="457"/>
      <c r="KLE128" s="457"/>
      <c r="KLF128" s="457"/>
      <c r="KLG128" s="457"/>
      <c r="KLH128" s="457"/>
      <c r="KLI128" s="457"/>
      <c r="KLJ128" s="457"/>
      <c r="KLK128" s="457"/>
      <c r="KLL128" s="457"/>
      <c r="KLM128" s="457"/>
      <c r="KLN128" s="457"/>
      <c r="KLO128" s="457"/>
      <c r="KLP128" s="457"/>
      <c r="KLQ128" s="457"/>
      <c r="KLR128" s="457"/>
      <c r="KLS128" s="457"/>
      <c r="KLT128" s="457"/>
      <c r="KLU128" s="457"/>
      <c r="KLV128" s="457"/>
      <c r="KLW128" s="457"/>
      <c r="KLX128" s="457"/>
      <c r="KLY128" s="457"/>
      <c r="KLZ128" s="457"/>
      <c r="KMA128" s="457"/>
      <c r="KMB128" s="457"/>
      <c r="KMC128" s="457"/>
      <c r="KMD128" s="457"/>
      <c r="KME128" s="457"/>
      <c r="KMF128" s="457"/>
      <c r="KMG128" s="457"/>
      <c r="KMH128" s="457"/>
      <c r="KMI128" s="457"/>
      <c r="KMJ128" s="457"/>
      <c r="KMK128" s="457"/>
      <c r="KML128" s="457"/>
      <c r="KMM128" s="457"/>
      <c r="KMN128" s="457"/>
      <c r="KMO128" s="457"/>
      <c r="KMP128" s="457"/>
      <c r="KMQ128" s="457"/>
      <c r="KMR128" s="457"/>
      <c r="KMS128" s="457"/>
      <c r="KMT128" s="457"/>
      <c r="KMU128" s="457"/>
      <c r="KMV128" s="457"/>
      <c r="KMW128" s="457"/>
      <c r="KMX128" s="457"/>
      <c r="KMY128" s="457"/>
      <c r="KMZ128" s="457"/>
      <c r="KNA128" s="457"/>
      <c r="KNB128" s="457"/>
      <c r="KNC128" s="457"/>
      <c r="KND128" s="457"/>
      <c r="KNE128" s="457"/>
      <c r="KNF128" s="457"/>
      <c r="KNG128" s="457"/>
      <c r="KNH128" s="457"/>
      <c r="KNI128" s="457"/>
      <c r="KNJ128" s="457"/>
      <c r="KNK128" s="457"/>
      <c r="KNL128" s="457"/>
      <c r="KNM128" s="457"/>
      <c r="KNN128" s="457"/>
      <c r="KNO128" s="457"/>
      <c r="KNP128" s="457"/>
      <c r="KNQ128" s="457"/>
      <c r="KNR128" s="457"/>
      <c r="KNS128" s="457"/>
      <c r="KNT128" s="457"/>
      <c r="KNU128" s="457"/>
      <c r="KNV128" s="457"/>
      <c r="KNW128" s="457"/>
      <c r="KNX128" s="457"/>
      <c r="KNY128" s="457"/>
      <c r="KNZ128" s="457"/>
      <c r="KOA128" s="457"/>
      <c r="KOB128" s="457"/>
      <c r="KOC128" s="457"/>
      <c r="KOD128" s="457"/>
      <c r="KOE128" s="457"/>
      <c r="KOF128" s="457"/>
      <c r="KOG128" s="457"/>
      <c r="KOH128" s="457"/>
      <c r="KOI128" s="457"/>
      <c r="KOJ128" s="457"/>
      <c r="KOK128" s="457"/>
      <c r="KOL128" s="457"/>
      <c r="KOM128" s="457"/>
      <c r="KON128" s="457"/>
      <c r="KOO128" s="457"/>
      <c r="KOP128" s="457"/>
      <c r="KOQ128" s="457"/>
      <c r="KOR128" s="457"/>
      <c r="KOS128" s="457"/>
      <c r="KOT128" s="457"/>
      <c r="KOU128" s="457"/>
      <c r="KOV128" s="457"/>
      <c r="KOW128" s="457"/>
      <c r="KOX128" s="457"/>
      <c r="KOY128" s="457"/>
      <c r="KOZ128" s="457"/>
      <c r="KPA128" s="457"/>
      <c r="KPB128" s="457"/>
      <c r="KPC128" s="457"/>
      <c r="KPD128" s="457"/>
      <c r="KPE128" s="457"/>
      <c r="KPF128" s="457"/>
      <c r="KPG128" s="457"/>
      <c r="KPH128" s="457"/>
      <c r="KPI128" s="457"/>
      <c r="KPJ128" s="457"/>
      <c r="KPK128" s="457"/>
      <c r="KPL128" s="457"/>
      <c r="KPM128" s="457"/>
      <c r="KPN128" s="457"/>
      <c r="KPO128" s="457"/>
      <c r="KPP128" s="457"/>
      <c r="KPQ128" s="457"/>
      <c r="KPR128" s="457"/>
      <c r="KPS128" s="457"/>
      <c r="KPT128" s="457"/>
      <c r="KPU128" s="457"/>
      <c r="KPV128" s="457"/>
      <c r="KPW128" s="457"/>
      <c r="KPX128" s="457"/>
      <c r="KPY128" s="457"/>
      <c r="KPZ128" s="457"/>
      <c r="KQA128" s="457"/>
      <c r="KQB128" s="457"/>
      <c r="KQC128" s="457"/>
      <c r="KQD128" s="457"/>
      <c r="KQE128" s="457"/>
      <c r="KQF128" s="457"/>
      <c r="KQG128" s="457"/>
      <c r="KQH128" s="457"/>
      <c r="KQI128" s="457"/>
      <c r="KQJ128" s="457"/>
      <c r="KQK128" s="457"/>
      <c r="KQL128" s="457"/>
      <c r="KQM128" s="457"/>
      <c r="KQN128" s="457"/>
      <c r="KQO128" s="457"/>
      <c r="KQP128" s="457"/>
      <c r="KQQ128" s="457"/>
      <c r="KQR128" s="457"/>
      <c r="KQS128" s="457"/>
      <c r="KQT128" s="457"/>
      <c r="KQU128" s="457"/>
      <c r="KQV128" s="457"/>
      <c r="KQW128" s="457"/>
      <c r="KQX128" s="457"/>
      <c r="KQY128" s="457"/>
      <c r="KQZ128" s="457"/>
      <c r="KRA128" s="457"/>
      <c r="KRB128" s="457"/>
      <c r="KRC128" s="457"/>
      <c r="KRD128" s="457"/>
      <c r="KRE128" s="457"/>
      <c r="KRF128" s="457"/>
      <c r="KRG128" s="457"/>
      <c r="KRH128" s="457"/>
      <c r="KRI128" s="457"/>
      <c r="KRJ128" s="457"/>
      <c r="KRK128" s="457"/>
      <c r="KRL128" s="457"/>
      <c r="KRM128" s="457"/>
      <c r="KRN128" s="457"/>
      <c r="KRO128" s="457"/>
      <c r="KRP128" s="457"/>
      <c r="KRQ128" s="457"/>
      <c r="KRR128" s="457"/>
      <c r="KRS128" s="457"/>
      <c r="KRT128" s="457"/>
      <c r="KRU128" s="457"/>
      <c r="KRV128" s="457"/>
      <c r="KRW128" s="457"/>
      <c r="KRX128" s="457"/>
      <c r="KRY128" s="457"/>
      <c r="KRZ128" s="457"/>
      <c r="KSA128" s="457"/>
      <c r="KSB128" s="457"/>
      <c r="KSC128" s="457"/>
      <c r="KSD128" s="457"/>
      <c r="KSE128" s="457"/>
      <c r="KSF128" s="457"/>
      <c r="KSG128" s="457"/>
      <c r="KSH128" s="457"/>
      <c r="KSI128" s="457"/>
      <c r="KSJ128" s="457"/>
      <c r="KSK128" s="457"/>
      <c r="KSL128" s="457"/>
      <c r="KSM128" s="457"/>
      <c r="KSN128" s="457"/>
      <c r="KSO128" s="457"/>
      <c r="KSP128" s="457"/>
      <c r="KSQ128" s="457"/>
      <c r="KSR128" s="457"/>
      <c r="KSS128" s="457"/>
      <c r="KST128" s="457"/>
      <c r="KSU128" s="457"/>
      <c r="KSV128" s="457"/>
      <c r="KSW128" s="457"/>
      <c r="KSX128" s="457"/>
      <c r="KSY128" s="457"/>
      <c r="KSZ128" s="457"/>
      <c r="KTA128" s="457"/>
      <c r="KTB128" s="457"/>
      <c r="KTC128" s="457"/>
      <c r="KTD128" s="457"/>
      <c r="KTE128" s="457"/>
      <c r="KTF128" s="457"/>
      <c r="KTG128" s="457"/>
      <c r="KTH128" s="457"/>
      <c r="KTI128" s="457"/>
      <c r="KTJ128" s="457"/>
      <c r="KTK128" s="457"/>
      <c r="KTL128" s="457"/>
      <c r="KTM128" s="457"/>
      <c r="KTN128" s="457"/>
      <c r="KTO128" s="457"/>
      <c r="KTP128" s="457"/>
      <c r="KTQ128" s="457"/>
      <c r="KTR128" s="457"/>
      <c r="KTS128" s="457"/>
      <c r="KTT128" s="457"/>
      <c r="KTU128" s="457"/>
      <c r="KTV128" s="457"/>
      <c r="KTW128" s="457"/>
      <c r="KTX128" s="457"/>
      <c r="KTY128" s="457"/>
      <c r="KTZ128" s="457"/>
      <c r="KUA128" s="457"/>
      <c r="KUB128" s="457"/>
      <c r="KUC128" s="457"/>
      <c r="KUD128" s="457"/>
      <c r="KUE128" s="457"/>
      <c r="KUF128" s="457"/>
      <c r="KUG128" s="457"/>
      <c r="KUH128" s="457"/>
      <c r="KUI128" s="457"/>
      <c r="KUJ128" s="457"/>
      <c r="KUK128" s="457"/>
      <c r="KUL128" s="457"/>
      <c r="KUM128" s="457"/>
      <c r="KUN128" s="457"/>
      <c r="KUO128" s="457"/>
      <c r="KUP128" s="457"/>
      <c r="KUQ128" s="457"/>
      <c r="KUR128" s="457"/>
      <c r="KUS128" s="457"/>
      <c r="KUT128" s="457"/>
      <c r="KUU128" s="457"/>
      <c r="KUV128" s="457"/>
      <c r="KUW128" s="457"/>
      <c r="KUX128" s="457"/>
      <c r="KUY128" s="457"/>
      <c r="KUZ128" s="457"/>
      <c r="KVA128" s="457"/>
      <c r="KVB128" s="457"/>
      <c r="KVC128" s="457"/>
      <c r="KVD128" s="457"/>
      <c r="KVE128" s="457"/>
      <c r="KVF128" s="457"/>
      <c r="KVG128" s="457"/>
      <c r="KVH128" s="457"/>
      <c r="KVI128" s="457"/>
      <c r="KVJ128" s="457"/>
      <c r="KVK128" s="457"/>
      <c r="KVL128" s="457"/>
      <c r="KVM128" s="457"/>
      <c r="KVN128" s="457"/>
      <c r="KVO128" s="457"/>
      <c r="KVP128" s="457"/>
      <c r="KVQ128" s="457"/>
      <c r="KVR128" s="457"/>
      <c r="KVS128" s="457"/>
      <c r="KVT128" s="457"/>
      <c r="KVU128" s="457"/>
      <c r="KVV128" s="457"/>
      <c r="KVW128" s="457"/>
      <c r="KVX128" s="457"/>
      <c r="KVY128" s="457"/>
      <c r="KVZ128" s="457"/>
      <c r="KWA128" s="457"/>
      <c r="KWB128" s="457"/>
      <c r="KWC128" s="457"/>
      <c r="KWD128" s="457"/>
      <c r="KWE128" s="457"/>
      <c r="KWF128" s="457"/>
      <c r="KWG128" s="457"/>
      <c r="KWH128" s="457"/>
      <c r="KWI128" s="457"/>
      <c r="KWJ128" s="457"/>
      <c r="KWK128" s="457"/>
      <c r="KWL128" s="457"/>
      <c r="KWM128" s="457"/>
      <c r="KWN128" s="457"/>
      <c r="KWO128" s="457"/>
      <c r="KWP128" s="457"/>
      <c r="KWQ128" s="457"/>
      <c r="KWR128" s="457"/>
      <c r="KWS128" s="457"/>
      <c r="KWT128" s="457"/>
      <c r="KWU128" s="457"/>
      <c r="KWV128" s="457"/>
      <c r="KWW128" s="457"/>
      <c r="KWX128" s="457"/>
      <c r="KWY128" s="457"/>
      <c r="KWZ128" s="457"/>
      <c r="KXA128" s="457"/>
      <c r="KXB128" s="457"/>
      <c r="KXC128" s="457"/>
      <c r="KXD128" s="457"/>
      <c r="KXE128" s="457"/>
      <c r="KXF128" s="457"/>
      <c r="KXG128" s="457"/>
      <c r="KXH128" s="457"/>
      <c r="KXI128" s="457"/>
      <c r="KXJ128" s="457"/>
      <c r="KXK128" s="457"/>
      <c r="KXL128" s="457"/>
      <c r="KXM128" s="457"/>
      <c r="KXN128" s="457"/>
      <c r="KXO128" s="457"/>
      <c r="KXP128" s="457"/>
      <c r="KXQ128" s="457"/>
      <c r="KXR128" s="457"/>
      <c r="KXS128" s="457"/>
      <c r="KXT128" s="457"/>
      <c r="KXU128" s="457"/>
      <c r="KXV128" s="457"/>
      <c r="KXW128" s="457"/>
      <c r="KXX128" s="457"/>
      <c r="KXY128" s="457"/>
      <c r="KXZ128" s="457"/>
      <c r="KYA128" s="457"/>
      <c r="KYB128" s="457"/>
      <c r="KYC128" s="457"/>
      <c r="KYD128" s="457"/>
      <c r="KYE128" s="457"/>
      <c r="KYF128" s="457"/>
      <c r="KYG128" s="457"/>
      <c r="KYH128" s="457"/>
      <c r="KYI128" s="457"/>
      <c r="KYJ128" s="457"/>
      <c r="KYK128" s="457"/>
      <c r="KYL128" s="457"/>
      <c r="KYM128" s="457"/>
      <c r="KYN128" s="457"/>
      <c r="KYO128" s="457"/>
      <c r="KYP128" s="457"/>
      <c r="KYQ128" s="457"/>
      <c r="KYR128" s="457"/>
      <c r="KYS128" s="457"/>
      <c r="KYT128" s="457"/>
      <c r="KYU128" s="457"/>
      <c r="KYV128" s="457"/>
      <c r="KYW128" s="457"/>
      <c r="KYX128" s="457"/>
      <c r="KYY128" s="457"/>
      <c r="KYZ128" s="457"/>
      <c r="KZA128" s="457"/>
      <c r="KZB128" s="457"/>
      <c r="KZC128" s="457"/>
      <c r="KZD128" s="457"/>
      <c r="KZE128" s="457"/>
      <c r="KZF128" s="457"/>
      <c r="KZG128" s="457"/>
      <c r="KZH128" s="457"/>
      <c r="KZI128" s="457"/>
      <c r="KZJ128" s="457"/>
      <c r="KZK128" s="457"/>
      <c r="KZL128" s="457"/>
      <c r="KZM128" s="457"/>
      <c r="KZN128" s="457"/>
      <c r="KZO128" s="457"/>
      <c r="KZP128" s="457"/>
      <c r="KZQ128" s="457"/>
      <c r="KZR128" s="457"/>
      <c r="KZS128" s="457"/>
      <c r="KZT128" s="457"/>
      <c r="KZU128" s="457"/>
      <c r="KZV128" s="457"/>
      <c r="KZW128" s="457"/>
      <c r="KZX128" s="457"/>
      <c r="KZY128" s="457"/>
      <c r="KZZ128" s="457"/>
      <c r="LAA128" s="457"/>
      <c r="LAB128" s="457"/>
      <c r="LAC128" s="457"/>
      <c r="LAD128" s="457"/>
      <c r="LAE128" s="457"/>
      <c r="LAF128" s="457"/>
      <c r="LAG128" s="457"/>
      <c r="LAH128" s="457"/>
      <c r="LAI128" s="457"/>
      <c r="LAJ128" s="457"/>
      <c r="LAK128" s="457"/>
      <c r="LAL128" s="457"/>
      <c r="LAM128" s="457"/>
      <c r="LAN128" s="457"/>
      <c r="LAO128" s="457"/>
      <c r="LAP128" s="457"/>
      <c r="LAQ128" s="457"/>
      <c r="LAR128" s="457"/>
      <c r="LAS128" s="457"/>
      <c r="LAT128" s="457"/>
      <c r="LAU128" s="457"/>
      <c r="LAV128" s="457"/>
      <c r="LAW128" s="457"/>
      <c r="LAX128" s="457"/>
      <c r="LAY128" s="457"/>
      <c r="LAZ128" s="457"/>
      <c r="LBA128" s="457"/>
      <c r="LBB128" s="457"/>
      <c r="LBC128" s="457"/>
      <c r="LBD128" s="457"/>
      <c r="LBE128" s="457"/>
      <c r="LBF128" s="457"/>
      <c r="LBG128" s="457"/>
      <c r="LBH128" s="457"/>
      <c r="LBI128" s="457"/>
      <c r="LBJ128" s="457"/>
      <c r="LBK128" s="457"/>
      <c r="LBL128" s="457"/>
      <c r="LBM128" s="457"/>
      <c r="LBN128" s="457"/>
      <c r="LBO128" s="457"/>
      <c r="LBP128" s="457"/>
      <c r="LBQ128" s="457"/>
      <c r="LBR128" s="457"/>
      <c r="LBS128" s="457"/>
      <c r="LBT128" s="457"/>
      <c r="LBU128" s="457"/>
      <c r="LBV128" s="457"/>
      <c r="LBW128" s="457"/>
      <c r="LBX128" s="457"/>
      <c r="LBY128" s="457"/>
      <c r="LBZ128" s="457"/>
      <c r="LCA128" s="457"/>
      <c r="LCB128" s="457"/>
      <c r="LCC128" s="457"/>
      <c r="LCD128" s="457"/>
      <c r="LCE128" s="457"/>
      <c r="LCF128" s="457"/>
      <c r="LCG128" s="457"/>
      <c r="LCH128" s="457"/>
      <c r="LCI128" s="457"/>
      <c r="LCJ128" s="457"/>
      <c r="LCK128" s="457"/>
      <c r="LCL128" s="457"/>
      <c r="LCM128" s="457"/>
      <c r="LCN128" s="457"/>
      <c r="LCO128" s="457"/>
      <c r="LCP128" s="457"/>
      <c r="LCQ128" s="457"/>
      <c r="LCR128" s="457"/>
      <c r="LCS128" s="457"/>
      <c r="LCT128" s="457"/>
      <c r="LCU128" s="457"/>
      <c r="LCV128" s="457"/>
      <c r="LCW128" s="457"/>
      <c r="LCX128" s="457"/>
      <c r="LCY128" s="457"/>
      <c r="LCZ128" s="457"/>
      <c r="LDA128" s="457"/>
      <c r="LDB128" s="457"/>
      <c r="LDC128" s="457"/>
      <c r="LDD128" s="457"/>
      <c r="LDE128" s="457"/>
      <c r="LDF128" s="457"/>
      <c r="LDG128" s="457"/>
      <c r="LDH128" s="457"/>
      <c r="LDI128" s="457"/>
      <c r="LDJ128" s="457"/>
      <c r="LDK128" s="457"/>
      <c r="LDL128" s="457"/>
      <c r="LDM128" s="457"/>
      <c r="LDN128" s="457"/>
      <c r="LDO128" s="457"/>
      <c r="LDP128" s="457"/>
      <c r="LDQ128" s="457"/>
      <c r="LDR128" s="457"/>
      <c r="LDS128" s="457"/>
      <c r="LDT128" s="457"/>
      <c r="LDU128" s="457"/>
      <c r="LDV128" s="457"/>
      <c r="LDW128" s="457"/>
      <c r="LDX128" s="457"/>
      <c r="LDY128" s="457"/>
      <c r="LDZ128" s="457"/>
      <c r="LEA128" s="457"/>
      <c r="LEB128" s="457"/>
      <c r="LEC128" s="457"/>
      <c r="LED128" s="457"/>
      <c r="LEE128" s="457"/>
      <c r="LEF128" s="457"/>
      <c r="LEG128" s="457"/>
      <c r="LEH128" s="457"/>
      <c r="LEI128" s="457"/>
      <c r="LEJ128" s="457"/>
      <c r="LEK128" s="457"/>
      <c r="LEL128" s="457"/>
      <c r="LEM128" s="457"/>
      <c r="LEN128" s="457"/>
      <c r="LEO128" s="457"/>
      <c r="LEP128" s="457"/>
      <c r="LEQ128" s="457"/>
      <c r="LER128" s="457"/>
      <c r="LES128" s="457"/>
      <c r="LET128" s="457"/>
      <c r="LEU128" s="457"/>
      <c r="LEV128" s="457"/>
      <c r="LEW128" s="457"/>
      <c r="LEX128" s="457"/>
      <c r="LEY128" s="457"/>
      <c r="LEZ128" s="457"/>
      <c r="LFA128" s="457"/>
      <c r="LFB128" s="457"/>
      <c r="LFC128" s="457"/>
      <c r="LFD128" s="457"/>
      <c r="LFE128" s="457"/>
      <c r="LFF128" s="457"/>
      <c r="LFG128" s="457"/>
      <c r="LFH128" s="457"/>
      <c r="LFI128" s="457"/>
      <c r="LFJ128" s="457"/>
      <c r="LFK128" s="457"/>
      <c r="LFL128" s="457"/>
      <c r="LFM128" s="457"/>
      <c r="LFN128" s="457"/>
      <c r="LFO128" s="457"/>
      <c r="LFP128" s="457"/>
      <c r="LFQ128" s="457"/>
      <c r="LFR128" s="457"/>
      <c r="LFS128" s="457"/>
      <c r="LFT128" s="457"/>
      <c r="LFU128" s="457"/>
      <c r="LFV128" s="457"/>
      <c r="LFW128" s="457"/>
      <c r="LFX128" s="457"/>
      <c r="LFY128" s="457"/>
      <c r="LFZ128" s="457"/>
      <c r="LGA128" s="457"/>
      <c r="LGB128" s="457"/>
      <c r="LGC128" s="457"/>
      <c r="LGD128" s="457"/>
      <c r="LGE128" s="457"/>
      <c r="LGF128" s="457"/>
      <c r="LGG128" s="457"/>
      <c r="LGH128" s="457"/>
      <c r="LGI128" s="457"/>
      <c r="LGJ128" s="457"/>
      <c r="LGK128" s="457"/>
      <c r="LGL128" s="457"/>
      <c r="LGM128" s="457"/>
      <c r="LGN128" s="457"/>
      <c r="LGO128" s="457"/>
      <c r="LGP128" s="457"/>
      <c r="LGQ128" s="457"/>
      <c r="LGR128" s="457"/>
      <c r="LGS128" s="457"/>
      <c r="LGT128" s="457"/>
      <c r="LGU128" s="457"/>
      <c r="LGV128" s="457"/>
      <c r="LGW128" s="457"/>
      <c r="LGX128" s="457"/>
      <c r="LGY128" s="457"/>
      <c r="LGZ128" s="457"/>
      <c r="LHA128" s="457"/>
      <c r="LHB128" s="457"/>
      <c r="LHC128" s="457"/>
      <c r="LHD128" s="457"/>
      <c r="LHE128" s="457"/>
      <c r="LHF128" s="457"/>
      <c r="LHG128" s="457"/>
      <c r="LHH128" s="457"/>
      <c r="LHI128" s="457"/>
      <c r="LHJ128" s="457"/>
      <c r="LHK128" s="457"/>
      <c r="LHL128" s="457"/>
      <c r="LHM128" s="457"/>
      <c r="LHN128" s="457"/>
      <c r="LHO128" s="457"/>
      <c r="LHP128" s="457"/>
      <c r="LHQ128" s="457"/>
      <c r="LHR128" s="457"/>
      <c r="LHS128" s="457"/>
      <c r="LHT128" s="457"/>
      <c r="LHU128" s="457"/>
      <c r="LHV128" s="457"/>
      <c r="LHW128" s="457"/>
      <c r="LHX128" s="457"/>
      <c r="LHY128" s="457"/>
      <c r="LHZ128" s="457"/>
      <c r="LIA128" s="457"/>
      <c r="LIB128" s="457"/>
      <c r="LIC128" s="457"/>
      <c r="LID128" s="457"/>
      <c r="LIE128" s="457"/>
      <c r="LIF128" s="457"/>
      <c r="LIG128" s="457"/>
      <c r="LIH128" s="457"/>
      <c r="LII128" s="457"/>
      <c r="LIJ128" s="457"/>
      <c r="LIK128" s="457"/>
      <c r="LIL128" s="457"/>
      <c r="LIM128" s="457"/>
      <c r="LIN128" s="457"/>
      <c r="LIO128" s="457"/>
      <c r="LIP128" s="457"/>
      <c r="LIQ128" s="457"/>
      <c r="LIR128" s="457"/>
      <c r="LIS128" s="457"/>
      <c r="LIT128" s="457"/>
      <c r="LIU128" s="457"/>
      <c r="LIV128" s="457"/>
      <c r="LIW128" s="457"/>
      <c r="LIX128" s="457"/>
      <c r="LIY128" s="457"/>
      <c r="LIZ128" s="457"/>
      <c r="LJA128" s="457"/>
      <c r="LJB128" s="457"/>
      <c r="LJC128" s="457"/>
      <c r="LJD128" s="457"/>
      <c r="LJE128" s="457"/>
      <c r="LJF128" s="457"/>
      <c r="LJG128" s="457"/>
      <c r="LJH128" s="457"/>
      <c r="LJI128" s="457"/>
      <c r="LJJ128" s="457"/>
      <c r="LJK128" s="457"/>
      <c r="LJL128" s="457"/>
      <c r="LJM128" s="457"/>
      <c r="LJN128" s="457"/>
      <c r="LJO128" s="457"/>
      <c r="LJP128" s="457"/>
      <c r="LJQ128" s="457"/>
      <c r="LJR128" s="457"/>
      <c r="LJS128" s="457"/>
      <c r="LJT128" s="457"/>
      <c r="LJU128" s="457"/>
      <c r="LJV128" s="457"/>
      <c r="LJW128" s="457"/>
      <c r="LJX128" s="457"/>
      <c r="LJY128" s="457"/>
      <c r="LJZ128" s="457"/>
      <c r="LKA128" s="457"/>
      <c r="LKB128" s="457"/>
      <c r="LKC128" s="457"/>
      <c r="LKD128" s="457"/>
      <c r="LKE128" s="457"/>
      <c r="LKF128" s="457"/>
      <c r="LKG128" s="457"/>
      <c r="LKH128" s="457"/>
      <c r="LKI128" s="457"/>
      <c r="LKJ128" s="457"/>
      <c r="LKK128" s="457"/>
      <c r="LKL128" s="457"/>
      <c r="LKM128" s="457"/>
      <c r="LKN128" s="457"/>
      <c r="LKO128" s="457"/>
      <c r="LKP128" s="457"/>
      <c r="LKQ128" s="457"/>
      <c r="LKR128" s="457"/>
      <c r="LKS128" s="457"/>
      <c r="LKT128" s="457"/>
      <c r="LKU128" s="457"/>
      <c r="LKV128" s="457"/>
      <c r="LKW128" s="457"/>
      <c r="LKX128" s="457"/>
      <c r="LKY128" s="457"/>
      <c r="LKZ128" s="457"/>
      <c r="LLA128" s="457"/>
      <c r="LLB128" s="457"/>
      <c r="LLC128" s="457"/>
      <c r="LLD128" s="457"/>
      <c r="LLE128" s="457"/>
      <c r="LLF128" s="457"/>
      <c r="LLG128" s="457"/>
      <c r="LLH128" s="457"/>
      <c r="LLI128" s="457"/>
      <c r="LLJ128" s="457"/>
      <c r="LLK128" s="457"/>
      <c r="LLL128" s="457"/>
      <c r="LLM128" s="457"/>
      <c r="LLN128" s="457"/>
      <c r="LLO128" s="457"/>
      <c r="LLP128" s="457"/>
      <c r="LLQ128" s="457"/>
      <c r="LLR128" s="457"/>
      <c r="LLS128" s="457"/>
      <c r="LLT128" s="457"/>
      <c r="LLU128" s="457"/>
      <c r="LLV128" s="457"/>
      <c r="LLW128" s="457"/>
      <c r="LLX128" s="457"/>
      <c r="LLY128" s="457"/>
      <c r="LLZ128" s="457"/>
      <c r="LMA128" s="457"/>
      <c r="LMB128" s="457"/>
      <c r="LMC128" s="457"/>
      <c r="LMD128" s="457"/>
      <c r="LME128" s="457"/>
      <c r="LMF128" s="457"/>
      <c r="LMG128" s="457"/>
      <c r="LMH128" s="457"/>
      <c r="LMI128" s="457"/>
      <c r="LMJ128" s="457"/>
      <c r="LMK128" s="457"/>
      <c r="LML128" s="457"/>
      <c r="LMM128" s="457"/>
      <c r="LMN128" s="457"/>
      <c r="LMO128" s="457"/>
      <c r="LMP128" s="457"/>
      <c r="LMQ128" s="457"/>
      <c r="LMR128" s="457"/>
      <c r="LMS128" s="457"/>
      <c r="LMT128" s="457"/>
      <c r="LMU128" s="457"/>
      <c r="LMV128" s="457"/>
      <c r="LMW128" s="457"/>
      <c r="LMX128" s="457"/>
      <c r="LMY128" s="457"/>
      <c r="LMZ128" s="457"/>
      <c r="LNA128" s="457"/>
      <c r="LNB128" s="457"/>
      <c r="LNC128" s="457"/>
      <c r="LND128" s="457"/>
      <c r="LNE128" s="457"/>
      <c r="LNF128" s="457"/>
      <c r="LNG128" s="457"/>
      <c r="LNH128" s="457"/>
      <c r="LNI128" s="457"/>
      <c r="LNJ128" s="457"/>
      <c r="LNK128" s="457"/>
      <c r="LNL128" s="457"/>
      <c r="LNM128" s="457"/>
      <c r="LNN128" s="457"/>
      <c r="LNO128" s="457"/>
      <c r="LNP128" s="457"/>
      <c r="LNQ128" s="457"/>
      <c r="LNR128" s="457"/>
      <c r="LNS128" s="457"/>
      <c r="LNT128" s="457"/>
      <c r="LNU128" s="457"/>
      <c r="LNV128" s="457"/>
      <c r="LNW128" s="457"/>
      <c r="LNX128" s="457"/>
      <c r="LNY128" s="457"/>
      <c r="LNZ128" s="457"/>
      <c r="LOA128" s="457"/>
      <c r="LOB128" s="457"/>
      <c r="LOC128" s="457"/>
      <c r="LOD128" s="457"/>
      <c r="LOE128" s="457"/>
      <c r="LOF128" s="457"/>
      <c r="LOG128" s="457"/>
      <c r="LOH128" s="457"/>
      <c r="LOI128" s="457"/>
      <c r="LOJ128" s="457"/>
      <c r="LOK128" s="457"/>
      <c r="LOL128" s="457"/>
      <c r="LOM128" s="457"/>
      <c r="LON128" s="457"/>
      <c r="LOO128" s="457"/>
      <c r="LOP128" s="457"/>
      <c r="LOQ128" s="457"/>
      <c r="LOR128" s="457"/>
      <c r="LOS128" s="457"/>
      <c r="LOT128" s="457"/>
      <c r="LOU128" s="457"/>
      <c r="LOV128" s="457"/>
      <c r="LOW128" s="457"/>
      <c r="LOX128" s="457"/>
      <c r="LOY128" s="457"/>
      <c r="LOZ128" s="457"/>
      <c r="LPA128" s="457"/>
      <c r="LPB128" s="457"/>
      <c r="LPC128" s="457"/>
      <c r="LPD128" s="457"/>
      <c r="LPE128" s="457"/>
      <c r="LPF128" s="457"/>
      <c r="LPG128" s="457"/>
      <c r="LPH128" s="457"/>
      <c r="LPI128" s="457"/>
      <c r="LPJ128" s="457"/>
      <c r="LPK128" s="457"/>
      <c r="LPL128" s="457"/>
      <c r="LPM128" s="457"/>
      <c r="LPN128" s="457"/>
      <c r="LPO128" s="457"/>
      <c r="LPP128" s="457"/>
      <c r="LPQ128" s="457"/>
      <c r="LPR128" s="457"/>
      <c r="LPS128" s="457"/>
      <c r="LPT128" s="457"/>
      <c r="LPU128" s="457"/>
      <c r="LPV128" s="457"/>
      <c r="LPW128" s="457"/>
      <c r="LPX128" s="457"/>
      <c r="LPY128" s="457"/>
      <c r="LPZ128" s="457"/>
      <c r="LQA128" s="457"/>
      <c r="LQB128" s="457"/>
      <c r="LQC128" s="457"/>
      <c r="LQD128" s="457"/>
      <c r="LQE128" s="457"/>
      <c r="LQF128" s="457"/>
      <c r="LQG128" s="457"/>
      <c r="LQH128" s="457"/>
      <c r="LQI128" s="457"/>
      <c r="LQJ128" s="457"/>
      <c r="LQK128" s="457"/>
      <c r="LQL128" s="457"/>
      <c r="LQM128" s="457"/>
      <c r="LQN128" s="457"/>
      <c r="LQO128" s="457"/>
      <c r="LQP128" s="457"/>
      <c r="LQQ128" s="457"/>
      <c r="LQR128" s="457"/>
      <c r="LQS128" s="457"/>
      <c r="LQT128" s="457"/>
      <c r="LQU128" s="457"/>
      <c r="LQV128" s="457"/>
      <c r="LQW128" s="457"/>
      <c r="LQX128" s="457"/>
      <c r="LQY128" s="457"/>
      <c r="LQZ128" s="457"/>
      <c r="LRA128" s="457"/>
      <c r="LRB128" s="457"/>
      <c r="LRC128" s="457"/>
      <c r="LRD128" s="457"/>
      <c r="LRE128" s="457"/>
      <c r="LRF128" s="457"/>
      <c r="LRG128" s="457"/>
      <c r="LRH128" s="457"/>
      <c r="LRI128" s="457"/>
      <c r="LRJ128" s="457"/>
      <c r="LRK128" s="457"/>
      <c r="LRL128" s="457"/>
      <c r="LRM128" s="457"/>
      <c r="LRN128" s="457"/>
      <c r="LRO128" s="457"/>
      <c r="LRP128" s="457"/>
      <c r="LRQ128" s="457"/>
      <c r="LRR128" s="457"/>
      <c r="LRS128" s="457"/>
      <c r="LRT128" s="457"/>
      <c r="LRU128" s="457"/>
      <c r="LRV128" s="457"/>
      <c r="LRW128" s="457"/>
      <c r="LRX128" s="457"/>
      <c r="LRY128" s="457"/>
      <c r="LRZ128" s="457"/>
      <c r="LSA128" s="457"/>
      <c r="LSB128" s="457"/>
      <c r="LSC128" s="457"/>
      <c r="LSD128" s="457"/>
      <c r="LSE128" s="457"/>
      <c r="LSF128" s="457"/>
      <c r="LSG128" s="457"/>
      <c r="LSH128" s="457"/>
      <c r="LSI128" s="457"/>
      <c r="LSJ128" s="457"/>
      <c r="LSK128" s="457"/>
      <c r="LSL128" s="457"/>
      <c r="LSM128" s="457"/>
      <c r="LSN128" s="457"/>
      <c r="LSO128" s="457"/>
      <c r="LSP128" s="457"/>
      <c r="LSQ128" s="457"/>
      <c r="LSR128" s="457"/>
      <c r="LSS128" s="457"/>
      <c r="LST128" s="457"/>
      <c r="LSU128" s="457"/>
      <c r="LSV128" s="457"/>
      <c r="LSW128" s="457"/>
      <c r="LSX128" s="457"/>
      <c r="LSY128" s="457"/>
      <c r="LSZ128" s="457"/>
      <c r="LTA128" s="457"/>
      <c r="LTB128" s="457"/>
      <c r="LTC128" s="457"/>
      <c r="LTD128" s="457"/>
      <c r="LTE128" s="457"/>
      <c r="LTF128" s="457"/>
      <c r="LTG128" s="457"/>
      <c r="LTH128" s="457"/>
      <c r="LTI128" s="457"/>
      <c r="LTJ128" s="457"/>
      <c r="LTK128" s="457"/>
      <c r="LTL128" s="457"/>
      <c r="LTM128" s="457"/>
      <c r="LTN128" s="457"/>
      <c r="LTO128" s="457"/>
      <c r="LTP128" s="457"/>
      <c r="LTQ128" s="457"/>
      <c r="LTR128" s="457"/>
      <c r="LTS128" s="457"/>
      <c r="LTT128" s="457"/>
      <c r="LTU128" s="457"/>
      <c r="LTV128" s="457"/>
      <c r="LTW128" s="457"/>
      <c r="LTX128" s="457"/>
      <c r="LTY128" s="457"/>
      <c r="LTZ128" s="457"/>
      <c r="LUA128" s="457"/>
      <c r="LUB128" s="457"/>
      <c r="LUC128" s="457"/>
      <c r="LUD128" s="457"/>
      <c r="LUE128" s="457"/>
      <c r="LUF128" s="457"/>
      <c r="LUG128" s="457"/>
      <c r="LUH128" s="457"/>
      <c r="LUI128" s="457"/>
      <c r="LUJ128" s="457"/>
      <c r="LUK128" s="457"/>
      <c r="LUL128" s="457"/>
      <c r="LUM128" s="457"/>
      <c r="LUN128" s="457"/>
      <c r="LUO128" s="457"/>
      <c r="LUP128" s="457"/>
      <c r="LUQ128" s="457"/>
      <c r="LUR128" s="457"/>
      <c r="LUS128" s="457"/>
      <c r="LUT128" s="457"/>
      <c r="LUU128" s="457"/>
      <c r="LUV128" s="457"/>
      <c r="LUW128" s="457"/>
      <c r="LUX128" s="457"/>
      <c r="LUY128" s="457"/>
      <c r="LUZ128" s="457"/>
      <c r="LVA128" s="457"/>
      <c r="LVB128" s="457"/>
      <c r="LVC128" s="457"/>
      <c r="LVD128" s="457"/>
      <c r="LVE128" s="457"/>
      <c r="LVF128" s="457"/>
      <c r="LVG128" s="457"/>
      <c r="LVH128" s="457"/>
      <c r="LVI128" s="457"/>
      <c r="LVJ128" s="457"/>
      <c r="LVK128" s="457"/>
      <c r="LVL128" s="457"/>
      <c r="LVM128" s="457"/>
      <c r="LVN128" s="457"/>
      <c r="LVO128" s="457"/>
      <c r="LVP128" s="457"/>
      <c r="LVQ128" s="457"/>
      <c r="LVR128" s="457"/>
      <c r="LVS128" s="457"/>
      <c r="LVT128" s="457"/>
      <c r="LVU128" s="457"/>
      <c r="LVV128" s="457"/>
      <c r="LVW128" s="457"/>
      <c r="LVX128" s="457"/>
      <c r="LVY128" s="457"/>
      <c r="LVZ128" s="457"/>
      <c r="LWA128" s="457"/>
      <c r="LWB128" s="457"/>
      <c r="LWC128" s="457"/>
      <c r="LWD128" s="457"/>
      <c r="LWE128" s="457"/>
      <c r="LWF128" s="457"/>
      <c r="LWG128" s="457"/>
      <c r="LWH128" s="457"/>
      <c r="LWI128" s="457"/>
      <c r="LWJ128" s="457"/>
      <c r="LWK128" s="457"/>
      <c r="LWL128" s="457"/>
      <c r="LWM128" s="457"/>
      <c r="LWN128" s="457"/>
      <c r="LWO128" s="457"/>
      <c r="LWP128" s="457"/>
      <c r="LWQ128" s="457"/>
      <c r="LWR128" s="457"/>
      <c r="LWS128" s="457"/>
      <c r="LWT128" s="457"/>
      <c r="LWU128" s="457"/>
      <c r="LWV128" s="457"/>
      <c r="LWW128" s="457"/>
      <c r="LWX128" s="457"/>
      <c r="LWY128" s="457"/>
      <c r="LWZ128" s="457"/>
      <c r="LXA128" s="457"/>
      <c r="LXB128" s="457"/>
      <c r="LXC128" s="457"/>
      <c r="LXD128" s="457"/>
      <c r="LXE128" s="457"/>
      <c r="LXF128" s="457"/>
      <c r="LXG128" s="457"/>
      <c r="LXH128" s="457"/>
      <c r="LXI128" s="457"/>
      <c r="LXJ128" s="457"/>
      <c r="LXK128" s="457"/>
      <c r="LXL128" s="457"/>
      <c r="LXM128" s="457"/>
      <c r="LXN128" s="457"/>
      <c r="LXO128" s="457"/>
      <c r="LXP128" s="457"/>
      <c r="LXQ128" s="457"/>
      <c r="LXR128" s="457"/>
      <c r="LXS128" s="457"/>
      <c r="LXT128" s="457"/>
      <c r="LXU128" s="457"/>
      <c r="LXV128" s="457"/>
      <c r="LXW128" s="457"/>
      <c r="LXX128" s="457"/>
      <c r="LXY128" s="457"/>
      <c r="LXZ128" s="457"/>
      <c r="LYA128" s="457"/>
      <c r="LYB128" s="457"/>
      <c r="LYC128" s="457"/>
      <c r="LYD128" s="457"/>
      <c r="LYE128" s="457"/>
      <c r="LYF128" s="457"/>
      <c r="LYG128" s="457"/>
      <c r="LYH128" s="457"/>
      <c r="LYI128" s="457"/>
      <c r="LYJ128" s="457"/>
      <c r="LYK128" s="457"/>
      <c r="LYL128" s="457"/>
      <c r="LYM128" s="457"/>
      <c r="LYN128" s="457"/>
      <c r="LYO128" s="457"/>
      <c r="LYP128" s="457"/>
      <c r="LYQ128" s="457"/>
      <c r="LYR128" s="457"/>
      <c r="LYS128" s="457"/>
      <c r="LYT128" s="457"/>
      <c r="LYU128" s="457"/>
      <c r="LYV128" s="457"/>
      <c r="LYW128" s="457"/>
      <c r="LYX128" s="457"/>
      <c r="LYY128" s="457"/>
      <c r="LYZ128" s="457"/>
      <c r="LZA128" s="457"/>
      <c r="LZB128" s="457"/>
      <c r="LZC128" s="457"/>
      <c r="LZD128" s="457"/>
      <c r="LZE128" s="457"/>
      <c r="LZF128" s="457"/>
      <c r="LZG128" s="457"/>
      <c r="LZH128" s="457"/>
      <c r="LZI128" s="457"/>
      <c r="LZJ128" s="457"/>
      <c r="LZK128" s="457"/>
      <c r="LZL128" s="457"/>
      <c r="LZM128" s="457"/>
      <c r="LZN128" s="457"/>
      <c r="LZO128" s="457"/>
      <c r="LZP128" s="457"/>
      <c r="LZQ128" s="457"/>
      <c r="LZR128" s="457"/>
      <c r="LZS128" s="457"/>
      <c r="LZT128" s="457"/>
      <c r="LZU128" s="457"/>
      <c r="LZV128" s="457"/>
      <c r="LZW128" s="457"/>
      <c r="LZX128" s="457"/>
      <c r="LZY128" s="457"/>
      <c r="LZZ128" s="457"/>
      <c r="MAA128" s="457"/>
      <c r="MAB128" s="457"/>
      <c r="MAC128" s="457"/>
      <c r="MAD128" s="457"/>
      <c r="MAE128" s="457"/>
      <c r="MAF128" s="457"/>
      <c r="MAG128" s="457"/>
      <c r="MAH128" s="457"/>
      <c r="MAI128" s="457"/>
      <c r="MAJ128" s="457"/>
      <c r="MAK128" s="457"/>
      <c r="MAL128" s="457"/>
      <c r="MAM128" s="457"/>
      <c r="MAN128" s="457"/>
      <c r="MAO128" s="457"/>
      <c r="MAP128" s="457"/>
      <c r="MAQ128" s="457"/>
      <c r="MAR128" s="457"/>
      <c r="MAS128" s="457"/>
      <c r="MAT128" s="457"/>
      <c r="MAU128" s="457"/>
      <c r="MAV128" s="457"/>
      <c r="MAW128" s="457"/>
      <c r="MAX128" s="457"/>
      <c r="MAY128" s="457"/>
      <c r="MAZ128" s="457"/>
      <c r="MBA128" s="457"/>
      <c r="MBB128" s="457"/>
      <c r="MBC128" s="457"/>
      <c r="MBD128" s="457"/>
      <c r="MBE128" s="457"/>
      <c r="MBF128" s="457"/>
      <c r="MBG128" s="457"/>
      <c r="MBH128" s="457"/>
      <c r="MBI128" s="457"/>
      <c r="MBJ128" s="457"/>
      <c r="MBK128" s="457"/>
      <c r="MBL128" s="457"/>
      <c r="MBM128" s="457"/>
      <c r="MBN128" s="457"/>
      <c r="MBO128" s="457"/>
      <c r="MBP128" s="457"/>
      <c r="MBQ128" s="457"/>
      <c r="MBR128" s="457"/>
      <c r="MBS128" s="457"/>
      <c r="MBT128" s="457"/>
      <c r="MBU128" s="457"/>
      <c r="MBV128" s="457"/>
      <c r="MBW128" s="457"/>
      <c r="MBX128" s="457"/>
      <c r="MBY128" s="457"/>
      <c r="MBZ128" s="457"/>
      <c r="MCA128" s="457"/>
      <c r="MCB128" s="457"/>
      <c r="MCC128" s="457"/>
      <c r="MCD128" s="457"/>
      <c r="MCE128" s="457"/>
      <c r="MCF128" s="457"/>
      <c r="MCG128" s="457"/>
      <c r="MCH128" s="457"/>
      <c r="MCI128" s="457"/>
      <c r="MCJ128" s="457"/>
      <c r="MCK128" s="457"/>
      <c r="MCL128" s="457"/>
      <c r="MCM128" s="457"/>
      <c r="MCN128" s="457"/>
      <c r="MCO128" s="457"/>
      <c r="MCP128" s="457"/>
      <c r="MCQ128" s="457"/>
      <c r="MCR128" s="457"/>
      <c r="MCS128" s="457"/>
      <c r="MCT128" s="457"/>
      <c r="MCU128" s="457"/>
      <c r="MCV128" s="457"/>
      <c r="MCW128" s="457"/>
      <c r="MCX128" s="457"/>
      <c r="MCY128" s="457"/>
      <c r="MCZ128" s="457"/>
      <c r="MDA128" s="457"/>
      <c r="MDB128" s="457"/>
      <c r="MDC128" s="457"/>
      <c r="MDD128" s="457"/>
      <c r="MDE128" s="457"/>
      <c r="MDF128" s="457"/>
      <c r="MDG128" s="457"/>
      <c r="MDH128" s="457"/>
      <c r="MDI128" s="457"/>
      <c r="MDJ128" s="457"/>
      <c r="MDK128" s="457"/>
      <c r="MDL128" s="457"/>
      <c r="MDM128" s="457"/>
      <c r="MDN128" s="457"/>
      <c r="MDO128" s="457"/>
      <c r="MDP128" s="457"/>
      <c r="MDQ128" s="457"/>
      <c r="MDR128" s="457"/>
      <c r="MDS128" s="457"/>
      <c r="MDT128" s="457"/>
      <c r="MDU128" s="457"/>
      <c r="MDV128" s="457"/>
      <c r="MDW128" s="457"/>
      <c r="MDX128" s="457"/>
      <c r="MDY128" s="457"/>
      <c r="MDZ128" s="457"/>
      <c r="MEA128" s="457"/>
      <c r="MEB128" s="457"/>
      <c r="MEC128" s="457"/>
      <c r="MED128" s="457"/>
      <c r="MEE128" s="457"/>
      <c r="MEF128" s="457"/>
      <c r="MEG128" s="457"/>
      <c r="MEH128" s="457"/>
      <c r="MEI128" s="457"/>
      <c r="MEJ128" s="457"/>
      <c r="MEK128" s="457"/>
      <c r="MEL128" s="457"/>
      <c r="MEM128" s="457"/>
      <c r="MEN128" s="457"/>
      <c r="MEO128" s="457"/>
      <c r="MEP128" s="457"/>
      <c r="MEQ128" s="457"/>
      <c r="MER128" s="457"/>
      <c r="MES128" s="457"/>
      <c r="MET128" s="457"/>
      <c r="MEU128" s="457"/>
      <c r="MEV128" s="457"/>
      <c r="MEW128" s="457"/>
      <c r="MEX128" s="457"/>
      <c r="MEY128" s="457"/>
      <c r="MEZ128" s="457"/>
      <c r="MFA128" s="457"/>
      <c r="MFB128" s="457"/>
      <c r="MFC128" s="457"/>
      <c r="MFD128" s="457"/>
      <c r="MFE128" s="457"/>
      <c r="MFF128" s="457"/>
      <c r="MFG128" s="457"/>
      <c r="MFH128" s="457"/>
      <c r="MFI128" s="457"/>
      <c r="MFJ128" s="457"/>
      <c r="MFK128" s="457"/>
      <c r="MFL128" s="457"/>
      <c r="MFM128" s="457"/>
      <c r="MFN128" s="457"/>
      <c r="MFO128" s="457"/>
      <c r="MFP128" s="457"/>
      <c r="MFQ128" s="457"/>
      <c r="MFR128" s="457"/>
      <c r="MFS128" s="457"/>
      <c r="MFT128" s="457"/>
      <c r="MFU128" s="457"/>
      <c r="MFV128" s="457"/>
      <c r="MFW128" s="457"/>
      <c r="MFX128" s="457"/>
      <c r="MFY128" s="457"/>
      <c r="MFZ128" s="457"/>
      <c r="MGA128" s="457"/>
      <c r="MGB128" s="457"/>
      <c r="MGC128" s="457"/>
      <c r="MGD128" s="457"/>
      <c r="MGE128" s="457"/>
      <c r="MGF128" s="457"/>
      <c r="MGG128" s="457"/>
      <c r="MGH128" s="457"/>
      <c r="MGI128" s="457"/>
      <c r="MGJ128" s="457"/>
      <c r="MGK128" s="457"/>
      <c r="MGL128" s="457"/>
      <c r="MGM128" s="457"/>
      <c r="MGN128" s="457"/>
      <c r="MGO128" s="457"/>
      <c r="MGP128" s="457"/>
      <c r="MGQ128" s="457"/>
      <c r="MGR128" s="457"/>
      <c r="MGS128" s="457"/>
      <c r="MGT128" s="457"/>
      <c r="MGU128" s="457"/>
      <c r="MGV128" s="457"/>
      <c r="MGW128" s="457"/>
      <c r="MGX128" s="457"/>
      <c r="MGY128" s="457"/>
      <c r="MGZ128" s="457"/>
      <c r="MHA128" s="457"/>
      <c r="MHB128" s="457"/>
      <c r="MHC128" s="457"/>
      <c r="MHD128" s="457"/>
      <c r="MHE128" s="457"/>
      <c r="MHF128" s="457"/>
      <c r="MHG128" s="457"/>
      <c r="MHH128" s="457"/>
      <c r="MHI128" s="457"/>
      <c r="MHJ128" s="457"/>
      <c r="MHK128" s="457"/>
      <c r="MHL128" s="457"/>
      <c r="MHM128" s="457"/>
      <c r="MHN128" s="457"/>
      <c r="MHO128" s="457"/>
      <c r="MHP128" s="457"/>
      <c r="MHQ128" s="457"/>
      <c r="MHR128" s="457"/>
      <c r="MHS128" s="457"/>
      <c r="MHT128" s="457"/>
      <c r="MHU128" s="457"/>
      <c r="MHV128" s="457"/>
      <c r="MHW128" s="457"/>
      <c r="MHX128" s="457"/>
      <c r="MHY128" s="457"/>
      <c r="MHZ128" s="457"/>
      <c r="MIA128" s="457"/>
      <c r="MIB128" s="457"/>
      <c r="MIC128" s="457"/>
      <c r="MID128" s="457"/>
      <c r="MIE128" s="457"/>
      <c r="MIF128" s="457"/>
      <c r="MIG128" s="457"/>
      <c r="MIH128" s="457"/>
      <c r="MII128" s="457"/>
      <c r="MIJ128" s="457"/>
      <c r="MIK128" s="457"/>
      <c r="MIL128" s="457"/>
      <c r="MIM128" s="457"/>
      <c r="MIN128" s="457"/>
      <c r="MIO128" s="457"/>
      <c r="MIP128" s="457"/>
      <c r="MIQ128" s="457"/>
      <c r="MIR128" s="457"/>
      <c r="MIS128" s="457"/>
      <c r="MIT128" s="457"/>
      <c r="MIU128" s="457"/>
      <c r="MIV128" s="457"/>
      <c r="MIW128" s="457"/>
      <c r="MIX128" s="457"/>
      <c r="MIY128" s="457"/>
      <c r="MIZ128" s="457"/>
      <c r="MJA128" s="457"/>
      <c r="MJB128" s="457"/>
      <c r="MJC128" s="457"/>
      <c r="MJD128" s="457"/>
      <c r="MJE128" s="457"/>
      <c r="MJF128" s="457"/>
      <c r="MJG128" s="457"/>
      <c r="MJH128" s="457"/>
      <c r="MJI128" s="457"/>
      <c r="MJJ128" s="457"/>
      <c r="MJK128" s="457"/>
      <c r="MJL128" s="457"/>
      <c r="MJM128" s="457"/>
      <c r="MJN128" s="457"/>
      <c r="MJO128" s="457"/>
      <c r="MJP128" s="457"/>
      <c r="MJQ128" s="457"/>
      <c r="MJR128" s="457"/>
      <c r="MJS128" s="457"/>
      <c r="MJT128" s="457"/>
      <c r="MJU128" s="457"/>
      <c r="MJV128" s="457"/>
      <c r="MJW128" s="457"/>
      <c r="MJX128" s="457"/>
      <c r="MJY128" s="457"/>
      <c r="MJZ128" s="457"/>
      <c r="MKA128" s="457"/>
      <c r="MKB128" s="457"/>
      <c r="MKC128" s="457"/>
      <c r="MKD128" s="457"/>
      <c r="MKE128" s="457"/>
      <c r="MKF128" s="457"/>
      <c r="MKG128" s="457"/>
      <c r="MKH128" s="457"/>
      <c r="MKI128" s="457"/>
      <c r="MKJ128" s="457"/>
      <c r="MKK128" s="457"/>
      <c r="MKL128" s="457"/>
      <c r="MKM128" s="457"/>
      <c r="MKN128" s="457"/>
      <c r="MKO128" s="457"/>
      <c r="MKP128" s="457"/>
      <c r="MKQ128" s="457"/>
      <c r="MKR128" s="457"/>
      <c r="MKS128" s="457"/>
      <c r="MKT128" s="457"/>
      <c r="MKU128" s="457"/>
      <c r="MKV128" s="457"/>
      <c r="MKW128" s="457"/>
      <c r="MKX128" s="457"/>
      <c r="MKY128" s="457"/>
      <c r="MKZ128" s="457"/>
      <c r="MLA128" s="457"/>
      <c r="MLB128" s="457"/>
      <c r="MLC128" s="457"/>
      <c r="MLD128" s="457"/>
      <c r="MLE128" s="457"/>
      <c r="MLF128" s="457"/>
      <c r="MLG128" s="457"/>
      <c r="MLH128" s="457"/>
      <c r="MLI128" s="457"/>
      <c r="MLJ128" s="457"/>
      <c r="MLK128" s="457"/>
      <c r="MLL128" s="457"/>
      <c r="MLM128" s="457"/>
      <c r="MLN128" s="457"/>
      <c r="MLO128" s="457"/>
      <c r="MLP128" s="457"/>
      <c r="MLQ128" s="457"/>
      <c r="MLR128" s="457"/>
      <c r="MLS128" s="457"/>
      <c r="MLT128" s="457"/>
      <c r="MLU128" s="457"/>
      <c r="MLV128" s="457"/>
      <c r="MLW128" s="457"/>
      <c r="MLX128" s="457"/>
      <c r="MLY128" s="457"/>
      <c r="MLZ128" s="457"/>
      <c r="MMA128" s="457"/>
      <c r="MMB128" s="457"/>
      <c r="MMC128" s="457"/>
      <c r="MMD128" s="457"/>
      <c r="MME128" s="457"/>
      <c r="MMF128" s="457"/>
      <c r="MMG128" s="457"/>
      <c r="MMH128" s="457"/>
      <c r="MMI128" s="457"/>
      <c r="MMJ128" s="457"/>
      <c r="MMK128" s="457"/>
      <c r="MML128" s="457"/>
      <c r="MMM128" s="457"/>
      <c r="MMN128" s="457"/>
      <c r="MMO128" s="457"/>
      <c r="MMP128" s="457"/>
      <c r="MMQ128" s="457"/>
      <c r="MMR128" s="457"/>
      <c r="MMS128" s="457"/>
      <c r="MMT128" s="457"/>
      <c r="MMU128" s="457"/>
      <c r="MMV128" s="457"/>
      <c r="MMW128" s="457"/>
      <c r="MMX128" s="457"/>
      <c r="MMY128" s="457"/>
      <c r="MMZ128" s="457"/>
      <c r="MNA128" s="457"/>
      <c r="MNB128" s="457"/>
      <c r="MNC128" s="457"/>
      <c r="MND128" s="457"/>
      <c r="MNE128" s="457"/>
      <c r="MNF128" s="457"/>
      <c r="MNG128" s="457"/>
      <c r="MNH128" s="457"/>
      <c r="MNI128" s="457"/>
      <c r="MNJ128" s="457"/>
      <c r="MNK128" s="457"/>
      <c r="MNL128" s="457"/>
      <c r="MNM128" s="457"/>
      <c r="MNN128" s="457"/>
      <c r="MNO128" s="457"/>
      <c r="MNP128" s="457"/>
      <c r="MNQ128" s="457"/>
      <c r="MNR128" s="457"/>
      <c r="MNS128" s="457"/>
      <c r="MNT128" s="457"/>
      <c r="MNU128" s="457"/>
      <c r="MNV128" s="457"/>
      <c r="MNW128" s="457"/>
      <c r="MNX128" s="457"/>
      <c r="MNY128" s="457"/>
      <c r="MNZ128" s="457"/>
      <c r="MOA128" s="457"/>
      <c r="MOB128" s="457"/>
      <c r="MOC128" s="457"/>
      <c r="MOD128" s="457"/>
      <c r="MOE128" s="457"/>
      <c r="MOF128" s="457"/>
      <c r="MOG128" s="457"/>
      <c r="MOH128" s="457"/>
      <c r="MOI128" s="457"/>
      <c r="MOJ128" s="457"/>
      <c r="MOK128" s="457"/>
      <c r="MOL128" s="457"/>
      <c r="MOM128" s="457"/>
      <c r="MON128" s="457"/>
      <c r="MOO128" s="457"/>
      <c r="MOP128" s="457"/>
      <c r="MOQ128" s="457"/>
      <c r="MOR128" s="457"/>
      <c r="MOS128" s="457"/>
      <c r="MOT128" s="457"/>
      <c r="MOU128" s="457"/>
      <c r="MOV128" s="457"/>
      <c r="MOW128" s="457"/>
      <c r="MOX128" s="457"/>
      <c r="MOY128" s="457"/>
      <c r="MOZ128" s="457"/>
      <c r="MPA128" s="457"/>
      <c r="MPB128" s="457"/>
      <c r="MPC128" s="457"/>
      <c r="MPD128" s="457"/>
      <c r="MPE128" s="457"/>
      <c r="MPF128" s="457"/>
      <c r="MPG128" s="457"/>
      <c r="MPH128" s="457"/>
      <c r="MPI128" s="457"/>
      <c r="MPJ128" s="457"/>
      <c r="MPK128" s="457"/>
      <c r="MPL128" s="457"/>
      <c r="MPM128" s="457"/>
      <c r="MPN128" s="457"/>
      <c r="MPO128" s="457"/>
      <c r="MPP128" s="457"/>
      <c r="MPQ128" s="457"/>
      <c r="MPR128" s="457"/>
      <c r="MPS128" s="457"/>
      <c r="MPT128" s="457"/>
      <c r="MPU128" s="457"/>
      <c r="MPV128" s="457"/>
      <c r="MPW128" s="457"/>
      <c r="MPX128" s="457"/>
      <c r="MPY128" s="457"/>
      <c r="MPZ128" s="457"/>
      <c r="MQA128" s="457"/>
      <c r="MQB128" s="457"/>
      <c r="MQC128" s="457"/>
      <c r="MQD128" s="457"/>
      <c r="MQE128" s="457"/>
      <c r="MQF128" s="457"/>
      <c r="MQG128" s="457"/>
      <c r="MQH128" s="457"/>
      <c r="MQI128" s="457"/>
      <c r="MQJ128" s="457"/>
      <c r="MQK128" s="457"/>
      <c r="MQL128" s="457"/>
      <c r="MQM128" s="457"/>
      <c r="MQN128" s="457"/>
      <c r="MQO128" s="457"/>
      <c r="MQP128" s="457"/>
      <c r="MQQ128" s="457"/>
      <c r="MQR128" s="457"/>
      <c r="MQS128" s="457"/>
      <c r="MQT128" s="457"/>
      <c r="MQU128" s="457"/>
      <c r="MQV128" s="457"/>
      <c r="MQW128" s="457"/>
      <c r="MQX128" s="457"/>
      <c r="MQY128" s="457"/>
      <c r="MQZ128" s="457"/>
      <c r="MRA128" s="457"/>
      <c r="MRB128" s="457"/>
      <c r="MRC128" s="457"/>
      <c r="MRD128" s="457"/>
      <c r="MRE128" s="457"/>
      <c r="MRF128" s="457"/>
      <c r="MRG128" s="457"/>
      <c r="MRH128" s="457"/>
      <c r="MRI128" s="457"/>
      <c r="MRJ128" s="457"/>
      <c r="MRK128" s="457"/>
      <c r="MRL128" s="457"/>
      <c r="MRM128" s="457"/>
      <c r="MRN128" s="457"/>
      <c r="MRO128" s="457"/>
      <c r="MRP128" s="457"/>
      <c r="MRQ128" s="457"/>
      <c r="MRR128" s="457"/>
      <c r="MRS128" s="457"/>
      <c r="MRT128" s="457"/>
      <c r="MRU128" s="457"/>
      <c r="MRV128" s="457"/>
      <c r="MRW128" s="457"/>
      <c r="MRX128" s="457"/>
      <c r="MRY128" s="457"/>
      <c r="MRZ128" s="457"/>
      <c r="MSA128" s="457"/>
      <c r="MSB128" s="457"/>
      <c r="MSC128" s="457"/>
      <c r="MSD128" s="457"/>
      <c r="MSE128" s="457"/>
      <c r="MSF128" s="457"/>
      <c r="MSG128" s="457"/>
      <c r="MSH128" s="457"/>
      <c r="MSI128" s="457"/>
      <c r="MSJ128" s="457"/>
      <c r="MSK128" s="457"/>
      <c r="MSL128" s="457"/>
      <c r="MSM128" s="457"/>
      <c r="MSN128" s="457"/>
      <c r="MSO128" s="457"/>
      <c r="MSP128" s="457"/>
      <c r="MSQ128" s="457"/>
      <c r="MSR128" s="457"/>
      <c r="MSS128" s="457"/>
      <c r="MST128" s="457"/>
      <c r="MSU128" s="457"/>
      <c r="MSV128" s="457"/>
      <c r="MSW128" s="457"/>
      <c r="MSX128" s="457"/>
      <c r="MSY128" s="457"/>
      <c r="MSZ128" s="457"/>
      <c r="MTA128" s="457"/>
      <c r="MTB128" s="457"/>
      <c r="MTC128" s="457"/>
      <c r="MTD128" s="457"/>
      <c r="MTE128" s="457"/>
      <c r="MTF128" s="457"/>
      <c r="MTG128" s="457"/>
      <c r="MTH128" s="457"/>
      <c r="MTI128" s="457"/>
      <c r="MTJ128" s="457"/>
      <c r="MTK128" s="457"/>
      <c r="MTL128" s="457"/>
      <c r="MTM128" s="457"/>
      <c r="MTN128" s="457"/>
      <c r="MTO128" s="457"/>
      <c r="MTP128" s="457"/>
      <c r="MTQ128" s="457"/>
      <c r="MTR128" s="457"/>
      <c r="MTS128" s="457"/>
      <c r="MTT128" s="457"/>
      <c r="MTU128" s="457"/>
      <c r="MTV128" s="457"/>
      <c r="MTW128" s="457"/>
      <c r="MTX128" s="457"/>
      <c r="MTY128" s="457"/>
      <c r="MTZ128" s="457"/>
      <c r="MUA128" s="457"/>
      <c r="MUB128" s="457"/>
      <c r="MUC128" s="457"/>
      <c r="MUD128" s="457"/>
      <c r="MUE128" s="457"/>
      <c r="MUF128" s="457"/>
      <c r="MUG128" s="457"/>
      <c r="MUH128" s="457"/>
      <c r="MUI128" s="457"/>
      <c r="MUJ128" s="457"/>
      <c r="MUK128" s="457"/>
      <c r="MUL128" s="457"/>
      <c r="MUM128" s="457"/>
      <c r="MUN128" s="457"/>
      <c r="MUO128" s="457"/>
      <c r="MUP128" s="457"/>
      <c r="MUQ128" s="457"/>
      <c r="MUR128" s="457"/>
      <c r="MUS128" s="457"/>
      <c r="MUT128" s="457"/>
      <c r="MUU128" s="457"/>
      <c r="MUV128" s="457"/>
      <c r="MUW128" s="457"/>
      <c r="MUX128" s="457"/>
      <c r="MUY128" s="457"/>
      <c r="MUZ128" s="457"/>
      <c r="MVA128" s="457"/>
      <c r="MVB128" s="457"/>
      <c r="MVC128" s="457"/>
      <c r="MVD128" s="457"/>
      <c r="MVE128" s="457"/>
      <c r="MVF128" s="457"/>
      <c r="MVG128" s="457"/>
      <c r="MVH128" s="457"/>
      <c r="MVI128" s="457"/>
      <c r="MVJ128" s="457"/>
      <c r="MVK128" s="457"/>
      <c r="MVL128" s="457"/>
      <c r="MVM128" s="457"/>
      <c r="MVN128" s="457"/>
      <c r="MVO128" s="457"/>
      <c r="MVP128" s="457"/>
      <c r="MVQ128" s="457"/>
      <c r="MVR128" s="457"/>
      <c r="MVS128" s="457"/>
      <c r="MVT128" s="457"/>
      <c r="MVU128" s="457"/>
      <c r="MVV128" s="457"/>
      <c r="MVW128" s="457"/>
      <c r="MVX128" s="457"/>
      <c r="MVY128" s="457"/>
      <c r="MVZ128" s="457"/>
      <c r="MWA128" s="457"/>
      <c r="MWB128" s="457"/>
      <c r="MWC128" s="457"/>
      <c r="MWD128" s="457"/>
      <c r="MWE128" s="457"/>
      <c r="MWF128" s="457"/>
      <c r="MWG128" s="457"/>
      <c r="MWH128" s="457"/>
      <c r="MWI128" s="457"/>
      <c r="MWJ128" s="457"/>
      <c r="MWK128" s="457"/>
      <c r="MWL128" s="457"/>
      <c r="MWM128" s="457"/>
      <c r="MWN128" s="457"/>
      <c r="MWO128" s="457"/>
      <c r="MWP128" s="457"/>
      <c r="MWQ128" s="457"/>
      <c r="MWR128" s="457"/>
      <c r="MWS128" s="457"/>
      <c r="MWT128" s="457"/>
      <c r="MWU128" s="457"/>
      <c r="MWV128" s="457"/>
      <c r="MWW128" s="457"/>
      <c r="MWX128" s="457"/>
      <c r="MWY128" s="457"/>
      <c r="MWZ128" s="457"/>
      <c r="MXA128" s="457"/>
      <c r="MXB128" s="457"/>
      <c r="MXC128" s="457"/>
      <c r="MXD128" s="457"/>
      <c r="MXE128" s="457"/>
      <c r="MXF128" s="457"/>
      <c r="MXG128" s="457"/>
      <c r="MXH128" s="457"/>
      <c r="MXI128" s="457"/>
      <c r="MXJ128" s="457"/>
      <c r="MXK128" s="457"/>
      <c r="MXL128" s="457"/>
      <c r="MXM128" s="457"/>
      <c r="MXN128" s="457"/>
      <c r="MXO128" s="457"/>
      <c r="MXP128" s="457"/>
      <c r="MXQ128" s="457"/>
      <c r="MXR128" s="457"/>
      <c r="MXS128" s="457"/>
      <c r="MXT128" s="457"/>
      <c r="MXU128" s="457"/>
      <c r="MXV128" s="457"/>
      <c r="MXW128" s="457"/>
      <c r="MXX128" s="457"/>
      <c r="MXY128" s="457"/>
      <c r="MXZ128" s="457"/>
      <c r="MYA128" s="457"/>
      <c r="MYB128" s="457"/>
      <c r="MYC128" s="457"/>
      <c r="MYD128" s="457"/>
      <c r="MYE128" s="457"/>
      <c r="MYF128" s="457"/>
      <c r="MYG128" s="457"/>
      <c r="MYH128" s="457"/>
      <c r="MYI128" s="457"/>
      <c r="MYJ128" s="457"/>
      <c r="MYK128" s="457"/>
      <c r="MYL128" s="457"/>
      <c r="MYM128" s="457"/>
      <c r="MYN128" s="457"/>
      <c r="MYO128" s="457"/>
      <c r="MYP128" s="457"/>
      <c r="MYQ128" s="457"/>
      <c r="MYR128" s="457"/>
      <c r="MYS128" s="457"/>
      <c r="MYT128" s="457"/>
      <c r="MYU128" s="457"/>
      <c r="MYV128" s="457"/>
      <c r="MYW128" s="457"/>
      <c r="MYX128" s="457"/>
      <c r="MYY128" s="457"/>
      <c r="MYZ128" s="457"/>
      <c r="MZA128" s="457"/>
      <c r="MZB128" s="457"/>
      <c r="MZC128" s="457"/>
      <c r="MZD128" s="457"/>
      <c r="MZE128" s="457"/>
      <c r="MZF128" s="457"/>
      <c r="MZG128" s="457"/>
      <c r="MZH128" s="457"/>
      <c r="MZI128" s="457"/>
      <c r="MZJ128" s="457"/>
      <c r="MZK128" s="457"/>
      <c r="MZL128" s="457"/>
      <c r="MZM128" s="457"/>
      <c r="MZN128" s="457"/>
      <c r="MZO128" s="457"/>
      <c r="MZP128" s="457"/>
      <c r="MZQ128" s="457"/>
      <c r="MZR128" s="457"/>
      <c r="MZS128" s="457"/>
      <c r="MZT128" s="457"/>
      <c r="MZU128" s="457"/>
      <c r="MZV128" s="457"/>
      <c r="MZW128" s="457"/>
      <c r="MZX128" s="457"/>
      <c r="MZY128" s="457"/>
      <c r="MZZ128" s="457"/>
      <c r="NAA128" s="457"/>
      <c r="NAB128" s="457"/>
      <c r="NAC128" s="457"/>
      <c r="NAD128" s="457"/>
      <c r="NAE128" s="457"/>
      <c r="NAF128" s="457"/>
      <c r="NAG128" s="457"/>
      <c r="NAH128" s="457"/>
      <c r="NAI128" s="457"/>
      <c r="NAJ128" s="457"/>
      <c r="NAK128" s="457"/>
      <c r="NAL128" s="457"/>
      <c r="NAM128" s="457"/>
      <c r="NAN128" s="457"/>
      <c r="NAO128" s="457"/>
      <c r="NAP128" s="457"/>
      <c r="NAQ128" s="457"/>
      <c r="NAR128" s="457"/>
      <c r="NAS128" s="457"/>
      <c r="NAT128" s="457"/>
      <c r="NAU128" s="457"/>
      <c r="NAV128" s="457"/>
      <c r="NAW128" s="457"/>
      <c r="NAX128" s="457"/>
      <c r="NAY128" s="457"/>
      <c r="NAZ128" s="457"/>
      <c r="NBA128" s="457"/>
      <c r="NBB128" s="457"/>
      <c r="NBC128" s="457"/>
      <c r="NBD128" s="457"/>
      <c r="NBE128" s="457"/>
      <c r="NBF128" s="457"/>
      <c r="NBG128" s="457"/>
      <c r="NBH128" s="457"/>
      <c r="NBI128" s="457"/>
      <c r="NBJ128" s="457"/>
      <c r="NBK128" s="457"/>
      <c r="NBL128" s="457"/>
      <c r="NBM128" s="457"/>
      <c r="NBN128" s="457"/>
      <c r="NBO128" s="457"/>
      <c r="NBP128" s="457"/>
      <c r="NBQ128" s="457"/>
      <c r="NBR128" s="457"/>
      <c r="NBS128" s="457"/>
      <c r="NBT128" s="457"/>
      <c r="NBU128" s="457"/>
      <c r="NBV128" s="457"/>
      <c r="NBW128" s="457"/>
      <c r="NBX128" s="457"/>
      <c r="NBY128" s="457"/>
      <c r="NBZ128" s="457"/>
      <c r="NCA128" s="457"/>
      <c r="NCB128" s="457"/>
      <c r="NCC128" s="457"/>
      <c r="NCD128" s="457"/>
      <c r="NCE128" s="457"/>
      <c r="NCF128" s="457"/>
      <c r="NCG128" s="457"/>
      <c r="NCH128" s="457"/>
      <c r="NCI128" s="457"/>
      <c r="NCJ128" s="457"/>
      <c r="NCK128" s="457"/>
      <c r="NCL128" s="457"/>
      <c r="NCM128" s="457"/>
      <c r="NCN128" s="457"/>
      <c r="NCO128" s="457"/>
      <c r="NCP128" s="457"/>
      <c r="NCQ128" s="457"/>
      <c r="NCR128" s="457"/>
      <c r="NCS128" s="457"/>
      <c r="NCT128" s="457"/>
      <c r="NCU128" s="457"/>
      <c r="NCV128" s="457"/>
      <c r="NCW128" s="457"/>
      <c r="NCX128" s="457"/>
      <c r="NCY128" s="457"/>
      <c r="NCZ128" s="457"/>
      <c r="NDA128" s="457"/>
      <c r="NDB128" s="457"/>
      <c r="NDC128" s="457"/>
      <c r="NDD128" s="457"/>
      <c r="NDE128" s="457"/>
      <c r="NDF128" s="457"/>
      <c r="NDG128" s="457"/>
      <c r="NDH128" s="457"/>
      <c r="NDI128" s="457"/>
      <c r="NDJ128" s="457"/>
      <c r="NDK128" s="457"/>
      <c r="NDL128" s="457"/>
      <c r="NDM128" s="457"/>
      <c r="NDN128" s="457"/>
      <c r="NDO128" s="457"/>
      <c r="NDP128" s="457"/>
      <c r="NDQ128" s="457"/>
      <c r="NDR128" s="457"/>
      <c r="NDS128" s="457"/>
      <c r="NDT128" s="457"/>
      <c r="NDU128" s="457"/>
      <c r="NDV128" s="457"/>
      <c r="NDW128" s="457"/>
      <c r="NDX128" s="457"/>
      <c r="NDY128" s="457"/>
      <c r="NDZ128" s="457"/>
      <c r="NEA128" s="457"/>
      <c r="NEB128" s="457"/>
      <c r="NEC128" s="457"/>
      <c r="NED128" s="457"/>
      <c r="NEE128" s="457"/>
      <c r="NEF128" s="457"/>
      <c r="NEG128" s="457"/>
      <c r="NEH128" s="457"/>
      <c r="NEI128" s="457"/>
      <c r="NEJ128" s="457"/>
      <c r="NEK128" s="457"/>
      <c r="NEL128" s="457"/>
      <c r="NEM128" s="457"/>
      <c r="NEN128" s="457"/>
      <c r="NEO128" s="457"/>
      <c r="NEP128" s="457"/>
      <c r="NEQ128" s="457"/>
      <c r="NER128" s="457"/>
      <c r="NES128" s="457"/>
      <c r="NET128" s="457"/>
      <c r="NEU128" s="457"/>
      <c r="NEV128" s="457"/>
      <c r="NEW128" s="457"/>
      <c r="NEX128" s="457"/>
      <c r="NEY128" s="457"/>
      <c r="NEZ128" s="457"/>
      <c r="NFA128" s="457"/>
      <c r="NFB128" s="457"/>
      <c r="NFC128" s="457"/>
      <c r="NFD128" s="457"/>
      <c r="NFE128" s="457"/>
      <c r="NFF128" s="457"/>
      <c r="NFG128" s="457"/>
      <c r="NFH128" s="457"/>
      <c r="NFI128" s="457"/>
      <c r="NFJ128" s="457"/>
      <c r="NFK128" s="457"/>
      <c r="NFL128" s="457"/>
      <c r="NFM128" s="457"/>
      <c r="NFN128" s="457"/>
      <c r="NFO128" s="457"/>
      <c r="NFP128" s="457"/>
      <c r="NFQ128" s="457"/>
      <c r="NFR128" s="457"/>
      <c r="NFS128" s="457"/>
      <c r="NFT128" s="457"/>
      <c r="NFU128" s="457"/>
      <c r="NFV128" s="457"/>
      <c r="NFW128" s="457"/>
      <c r="NFX128" s="457"/>
      <c r="NFY128" s="457"/>
      <c r="NFZ128" s="457"/>
      <c r="NGA128" s="457"/>
      <c r="NGB128" s="457"/>
      <c r="NGC128" s="457"/>
      <c r="NGD128" s="457"/>
      <c r="NGE128" s="457"/>
      <c r="NGF128" s="457"/>
      <c r="NGG128" s="457"/>
      <c r="NGH128" s="457"/>
      <c r="NGI128" s="457"/>
      <c r="NGJ128" s="457"/>
      <c r="NGK128" s="457"/>
      <c r="NGL128" s="457"/>
      <c r="NGM128" s="457"/>
      <c r="NGN128" s="457"/>
      <c r="NGO128" s="457"/>
      <c r="NGP128" s="457"/>
      <c r="NGQ128" s="457"/>
      <c r="NGR128" s="457"/>
      <c r="NGS128" s="457"/>
      <c r="NGT128" s="457"/>
      <c r="NGU128" s="457"/>
      <c r="NGV128" s="457"/>
      <c r="NGW128" s="457"/>
      <c r="NGX128" s="457"/>
      <c r="NGY128" s="457"/>
      <c r="NGZ128" s="457"/>
      <c r="NHA128" s="457"/>
      <c r="NHB128" s="457"/>
      <c r="NHC128" s="457"/>
      <c r="NHD128" s="457"/>
      <c r="NHE128" s="457"/>
      <c r="NHF128" s="457"/>
      <c r="NHG128" s="457"/>
      <c r="NHH128" s="457"/>
      <c r="NHI128" s="457"/>
      <c r="NHJ128" s="457"/>
      <c r="NHK128" s="457"/>
      <c r="NHL128" s="457"/>
      <c r="NHM128" s="457"/>
      <c r="NHN128" s="457"/>
      <c r="NHO128" s="457"/>
      <c r="NHP128" s="457"/>
      <c r="NHQ128" s="457"/>
      <c r="NHR128" s="457"/>
      <c r="NHS128" s="457"/>
      <c r="NHT128" s="457"/>
      <c r="NHU128" s="457"/>
      <c r="NHV128" s="457"/>
      <c r="NHW128" s="457"/>
      <c r="NHX128" s="457"/>
      <c r="NHY128" s="457"/>
      <c r="NHZ128" s="457"/>
      <c r="NIA128" s="457"/>
      <c r="NIB128" s="457"/>
      <c r="NIC128" s="457"/>
      <c r="NID128" s="457"/>
      <c r="NIE128" s="457"/>
      <c r="NIF128" s="457"/>
      <c r="NIG128" s="457"/>
      <c r="NIH128" s="457"/>
      <c r="NII128" s="457"/>
      <c r="NIJ128" s="457"/>
      <c r="NIK128" s="457"/>
      <c r="NIL128" s="457"/>
      <c r="NIM128" s="457"/>
      <c r="NIN128" s="457"/>
      <c r="NIO128" s="457"/>
      <c r="NIP128" s="457"/>
      <c r="NIQ128" s="457"/>
      <c r="NIR128" s="457"/>
      <c r="NIS128" s="457"/>
      <c r="NIT128" s="457"/>
      <c r="NIU128" s="457"/>
      <c r="NIV128" s="457"/>
      <c r="NIW128" s="457"/>
      <c r="NIX128" s="457"/>
      <c r="NIY128" s="457"/>
      <c r="NIZ128" s="457"/>
      <c r="NJA128" s="457"/>
      <c r="NJB128" s="457"/>
      <c r="NJC128" s="457"/>
      <c r="NJD128" s="457"/>
      <c r="NJE128" s="457"/>
      <c r="NJF128" s="457"/>
      <c r="NJG128" s="457"/>
      <c r="NJH128" s="457"/>
      <c r="NJI128" s="457"/>
      <c r="NJJ128" s="457"/>
      <c r="NJK128" s="457"/>
      <c r="NJL128" s="457"/>
      <c r="NJM128" s="457"/>
      <c r="NJN128" s="457"/>
      <c r="NJO128" s="457"/>
      <c r="NJP128" s="457"/>
      <c r="NJQ128" s="457"/>
      <c r="NJR128" s="457"/>
      <c r="NJS128" s="457"/>
      <c r="NJT128" s="457"/>
      <c r="NJU128" s="457"/>
      <c r="NJV128" s="457"/>
      <c r="NJW128" s="457"/>
      <c r="NJX128" s="457"/>
      <c r="NJY128" s="457"/>
      <c r="NJZ128" s="457"/>
      <c r="NKA128" s="457"/>
      <c r="NKB128" s="457"/>
      <c r="NKC128" s="457"/>
      <c r="NKD128" s="457"/>
      <c r="NKE128" s="457"/>
      <c r="NKF128" s="457"/>
      <c r="NKG128" s="457"/>
      <c r="NKH128" s="457"/>
      <c r="NKI128" s="457"/>
      <c r="NKJ128" s="457"/>
      <c r="NKK128" s="457"/>
      <c r="NKL128" s="457"/>
      <c r="NKM128" s="457"/>
      <c r="NKN128" s="457"/>
      <c r="NKO128" s="457"/>
      <c r="NKP128" s="457"/>
      <c r="NKQ128" s="457"/>
      <c r="NKR128" s="457"/>
      <c r="NKS128" s="457"/>
      <c r="NKT128" s="457"/>
      <c r="NKU128" s="457"/>
      <c r="NKV128" s="457"/>
      <c r="NKW128" s="457"/>
      <c r="NKX128" s="457"/>
      <c r="NKY128" s="457"/>
      <c r="NKZ128" s="457"/>
      <c r="NLA128" s="457"/>
      <c r="NLB128" s="457"/>
      <c r="NLC128" s="457"/>
      <c r="NLD128" s="457"/>
      <c r="NLE128" s="457"/>
      <c r="NLF128" s="457"/>
      <c r="NLG128" s="457"/>
      <c r="NLH128" s="457"/>
      <c r="NLI128" s="457"/>
      <c r="NLJ128" s="457"/>
      <c r="NLK128" s="457"/>
      <c r="NLL128" s="457"/>
      <c r="NLM128" s="457"/>
      <c r="NLN128" s="457"/>
      <c r="NLO128" s="457"/>
      <c r="NLP128" s="457"/>
      <c r="NLQ128" s="457"/>
      <c r="NLR128" s="457"/>
      <c r="NLS128" s="457"/>
      <c r="NLT128" s="457"/>
      <c r="NLU128" s="457"/>
      <c r="NLV128" s="457"/>
      <c r="NLW128" s="457"/>
      <c r="NLX128" s="457"/>
      <c r="NLY128" s="457"/>
      <c r="NLZ128" s="457"/>
      <c r="NMA128" s="457"/>
      <c r="NMB128" s="457"/>
      <c r="NMC128" s="457"/>
      <c r="NMD128" s="457"/>
      <c r="NME128" s="457"/>
      <c r="NMF128" s="457"/>
      <c r="NMG128" s="457"/>
      <c r="NMH128" s="457"/>
      <c r="NMI128" s="457"/>
      <c r="NMJ128" s="457"/>
      <c r="NMK128" s="457"/>
      <c r="NML128" s="457"/>
      <c r="NMM128" s="457"/>
      <c r="NMN128" s="457"/>
      <c r="NMO128" s="457"/>
      <c r="NMP128" s="457"/>
      <c r="NMQ128" s="457"/>
      <c r="NMR128" s="457"/>
      <c r="NMS128" s="457"/>
      <c r="NMT128" s="457"/>
      <c r="NMU128" s="457"/>
      <c r="NMV128" s="457"/>
      <c r="NMW128" s="457"/>
      <c r="NMX128" s="457"/>
      <c r="NMY128" s="457"/>
      <c r="NMZ128" s="457"/>
      <c r="NNA128" s="457"/>
      <c r="NNB128" s="457"/>
      <c r="NNC128" s="457"/>
      <c r="NND128" s="457"/>
      <c r="NNE128" s="457"/>
      <c r="NNF128" s="457"/>
      <c r="NNG128" s="457"/>
      <c r="NNH128" s="457"/>
      <c r="NNI128" s="457"/>
      <c r="NNJ128" s="457"/>
      <c r="NNK128" s="457"/>
      <c r="NNL128" s="457"/>
      <c r="NNM128" s="457"/>
      <c r="NNN128" s="457"/>
      <c r="NNO128" s="457"/>
      <c r="NNP128" s="457"/>
      <c r="NNQ128" s="457"/>
      <c r="NNR128" s="457"/>
      <c r="NNS128" s="457"/>
      <c r="NNT128" s="457"/>
      <c r="NNU128" s="457"/>
      <c r="NNV128" s="457"/>
      <c r="NNW128" s="457"/>
      <c r="NNX128" s="457"/>
      <c r="NNY128" s="457"/>
      <c r="NNZ128" s="457"/>
      <c r="NOA128" s="457"/>
      <c r="NOB128" s="457"/>
      <c r="NOC128" s="457"/>
      <c r="NOD128" s="457"/>
      <c r="NOE128" s="457"/>
      <c r="NOF128" s="457"/>
      <c r="NOG128" s="457"/>
      <c r="NOH128" s="457"/>
      <c r="NOI128" s="457"/>
      <c r="NOJ128" s="457"/>
      <c r="NOK128" s="457"/>
      <c r="NOL128" s="457"/>
      <c r="NOM128" s="457"/>
      <c r="NON128" s="457"/>
      <c r="NOO128" s="457"/>
      <c r="NOP128" s="457"/>
      <c r="NOQ128" s="457"/>
      <c r="NOR128" s="457"/>
      <c r="NOS128" s="457"/>
      <c r="NOT128" s="457"/>
      <c r="NOU128" s="457"/>
      <c r="NOV128" s="457"/>
      <c r="NOW128" s="457"/>
      <c r="NOX128" s="457"/>
      <c r="NOY128" s="457"/>
      <c r="NOZ128" s="457"/>
      <c r="NPA128" s="457"/>
      <c r="NPB128" s="457"/>
      <c r="NPC128" s="457"/>
      <c r="NPD128" s="457"/>
      <c r="NPE128" s="457"/>
      <c r="NPF128" s="457"/>
      <c r="NPG128" s="457"/>
      <c r="NPH128" s="457"/>
      <c r="NPI128" s="457"/>
      <c r="NPJ128" s="457"/>
      <c r="NPK128" s="457"/>
      <c r="NPL128" s="457"/>
      <c r="NPM128" s="457"/>
      <c r="NPN128" s="457"/>
      <c r="NPO128" s="457"/>
      <c r="NPP128" s="457"/>
      <c r="NPQ128" s="457"/>
      <c r="NPR128" s="457"/>
      <c r="NPS128" s="457"/>
      <c r="NPT128" s="457"/>
      <c r="NPU128" s="457"/>
      <c r="NPV128" s="457"/>
      <c r="NPW128" s="457"/>
      <c r="NPX128" s="457"/>
      <c r="NPY128" s="457"/>
      <c r="NPZ128" s="457"/>
      <c r="NQA128" s="457"/>
      <c r="NQB128" s="457"/>
      <c r="NQC128" s="457"/>
      <c r="NQD128" s="457"/>
      <c r="NQE128" s="457"/>
      <c r="NQF128" s="457"/>
      <c r="NQG128" s="457"/>
      <c r="NQH128" s="457"/>
      <c r="NQI128" s="457"/>
      <c r="NQJ128" s="457"/>
      <c r="NQK128" s="457"/>
      <c r="NQL128" s="457"/>
      <c r="NQM128" s="457"/>
      <c r="NQN128" s="457"/>
      <c r="NQO128" s="457"/>
      <c r="NQP128" s="457"/>
      <c r="NQQ128" s="457"/>
      <c r="NQR128" s="457"/>
      <c r="NQS128" s="457"/>
      <c r="NQT128" s="457"/>
      <c r="NQU128" s="457"/>
      <c r="NQV128" s="457"/>
      <c r="NQW128" s="457"/>
      <c r="NQX128" s="457"/>
      <c r="NQY128" s="457"/>
      <c r="NQZ128" s="457"/>
      <c r="NRA128" s="457"/>
      <c r="NRB128" s="457"/>
      <c r="NRC128" s="457"/>
      <c r="NRD128" s="457"/>
      <c r="NRE128" s="457"/>
      <c r="NRF128" s="457"/>
      <c r="NRG128" s="457"/>
      <c r="NRH128" s="457"/>
      <c r="NRI128" s="457"/>
      <c r="NRJ128" s="457"/>
      <c r="NRK128" s="457"/>
      <c r="NRL128" s="457"/>
      <c r="NRM128" s="457"/>
      <c r="NRN128" s="457"/>
      <c r="NRO128" s="457"/>
      <c r="NRP128" s="457"/>
      <c r="NRQ128" s="457"/>
      <c r="NRR128" s="457"/>
      <c r="NRS128" s="457"/>
      <c r="NRT128" s="457"/>
      <c r="NRU128" s="457"/>
      <c r="NRV128" s="457"/>
      <c r="NRW128" s="457"/>
      <c r="NRX128" s="457"/>
      <c r="NRY128" s="457"/>
      <c r="NRZ128" s="457"/>
      <c r="NSA128" s="457"/>
      <c r="NSB128" s="457"/>
      <c r="NSC128" s="457"/>
      <c r="NSD128" s="457"/>
      <c r="NSE128" s="457"/>
      <c r="NSF128" s="457"/>
      <c r="NSG128" s="457"/>
      <c r="NSH128" s="457"/>
      <c r="NSI128" s="457"/>
      <c r="NSJ128" s="457"/>
      <c r="NSK128" s="457"/>
      <c r="NSL128" s="457"/>
      <c r="NSM128" s="457"/>
      <c r="NSN128" s="457"/>
      <c r="NSO128" s="457"/>
      <c r="NSP128" s="457"/>
      <c r="NSQ128" s="457"/>
      <c r="NSR128" s="457"/>
      <c r="NSS128" s="457"/>
      <c r="NST128" s="457"/>
      <c r="NSU128" s="457"/>
      <c r="NSV128" s="457"/>
      <c r="NSW128" s="457"/>
      <c r="NSX128" s="457"/>
      <c r="NSY128" s="457"/>
      <c r="NSZ128" s="457"/>
      <c r="NTA128" s="457"/>
      <c r="NTB128" s="457"/>
      <c r="NTC128" s="457"/>
      <c r="NTD128" s="457"/>
      <c r="NTE128" s="457"/>
      <c r="NTF128" s="457"/>
      <c r="NTG128" s="457"/>
      <c r="NTH128" s="457"/>
      <c r="NTI128" s="457"/>
      <c r="NTJ128" s="457"/>
      <c r="NTK128" s="457"/>
      <c r="NTL128" s="457"/>
      <c r="NTM128" s="457"/>
      <c r="NTN128" s="457"/>
      <c r="NTO128" s="457"/>
      <c r="NTP128" s="457"/>
      <c r="NTQ128" s="457"/>
      <c r="NTR128" s="457"/>
      <c r="NTS128" s="457"/>
      <c r="NTT128" s="457"/>
      <c r="NTU128" s="457"/>
      <c r="NTV128" s="457"/>
      <c r="NTW128" s="457"/>
      <c r="NTX128" s="457"/>
      <c r="NTY128" s="457"/>
      <c r="NTZ128" s="457"/>
      <c r="NUA128" s="457"/>
      <c r="NUB128" s="457"/>
      <c r="NUC128" s="457"/>
      <c r="NUD128" s="457"/>
      <c r="NUE128" s="457"/>
      <c r="NUF128" s="457"/>
      <c r="NUG128" s="457"/>
      <c r="NUH128" s="457"/>
      <c r="NUI128" s="457"/>
      <c r="NUJ128" s="457"/>
      <c r="NUK128" s="457"/>
      <c r="NUL128" s="457"/>
      <c r="NUM128" s="457"/>
      <c r="NUN128" s="457"/>
      <c r="NUO128" s="457"/>
      <c r="NUP128" s="457"/>
      <c r="NUQ128" s="457"/>
      <c r="NUR128" s="457"/>
      <c r="NUS128" s="457"/>
      <c r="NUT128" s="457"/>
      <c r="NUU128" s="457"/>
      <c r="NUV128" s="457"/>
      <c r="NUW128" s="457"/>
      <c r="NUX128" s="457"/>
      <c r="NUY128" s="457"/>
      <c r="NUZ128" s="457"/>
      <c r="NVA128" s="457"/>
      <c r="NVB128" s="457"/>
      <c r="NVC128" s="457"/>
      <c r="NVD128" s="457"/>
      <c r="NVE128" s="457"/>
      <c r="NVF128" s="457"/>
      <c r="NVG128" s="457"/>
      <c r="NVH128" s="457"/>
      <c r="NVI128" s="457"/>
      <c r="NVJ128" s="457"/>
      <c r="NVK128" s="457"/>
      <c r="NVL128" s="457"/>
      <c r="NVM128" s="457"/>
      <c r="NVN128" s="457"/>
      <c r="NVO128" s="457"/>
      <c r="NVP128" s="457"/>
      <c r="NVQ128" s="457"/>
      <c r="NVR128" s="457"/>
      <c r="NVS128" s="457"/>
      <c r="NVT128" s="457"/>
      <c r="NVU128" s="457"/>
      <c r="NVV128" s="457"/>
      <c r="NVW128" s="457"/>
      <c r="NVX128" s="457"/>
      <c r="NVY128" s="457"/>
      <c r="NVZ128" s="457"/>
      <c r="NWA128" s="457"/>
      <c r="NWB128" s="457"/>
      <c r="NWC128" s="457"/>
      <c r="NWD128" s="457"/>
      <c r="NWE128" s="457"/>
      <c r="NWF128" s="457"/>
      <c r="NWG128" s="457"/>
      <c r="NWH128" s="457"/>
      <c r="NWI128" s="457"/>
      <c r="NWJ128" s="457"/>
      <c r="NWK128" s="457"/>
      <c r="NWL128" s="457"/>
      <c r="NWM128" s="457"/>
      <c r="NWN128" s="457"/>
      <c r="NWO128" s="457"/>
      <c r="NWP128" s="457"/>
      <c r="NWQ128" s="457"/>
      <c r="NWR128" s="457"/>
      <c r="NWS128" s="457"/>
      <c r="NWT128" s="457"/>
      <c r="NWU128" s="457"/>
      <c r="NWV128" s="457"/>
      <c r="NWW128" s="457"/>
      <c r="NWX128" s="457"/>
      <c r="NWY128" s="457"/>
      <c r="NWZ128" s="457"/>
      <c r="NXA128" s="457"/>
      <c r="NXB128" s="457"/>
      <c r="NXC128" s="457"/>
      <c r="NXD128" s="457"/>
      <c r="NXE128" s="457"/>
      <c r="NXF128" s="457"/>
      <c r="NXG128" s="457"/>
      <c r="NXH128" s="457"/>
      <c r="NXI128" s="457"/>
      <c r="NXJ128" s="457"/>
      <c r="NXK128" s="457"/>
      <c r="NXL128" s="457"/>
      <c r="NXM128" s="457"/>
      <c r="NXN128" s="457"/>
      <c r="NXO128" s="457"/>
      <c r="NXP128" s="457"/>
      <c r="NXQ128" s="457"/>
      <c r="NXR128" s="457"/>
      <c r="NXS128" s="457"/>
      <c r="NXT128" s="457"/>
      <c r="NXU128" s="457"/>
      <c r="NXV128" s="457"/>
      <c r="NXW128" s="457"/>
      <c r="NXX128" s="457"/>
      <c r="NXY128" s="457"/>
      <c r="NXZ128" s="457"/>
      <c r="NYA128" s="457"/>
      <c r="NYB128" s="457"/>
      <c r="NYC128" s="457"/>
      <c r="NYD128" s="457"/>
      <c r="NYE128" s="457"/>
      <c r="NYF128" s="457"/>
      <c r="NYG128" s="457"/>
      <c r="NYH128" s="457"/>
      <c r="NYI128" s="457"/>
      <c r="NYJ128" s="457"/>
      <c r="NYK128" s="457"/>
      <c r="NYL128" s="457"/>
      <c r="NYM128" s="457"/>
      <c r="NYN128" s="457"/>
      <c r="NYO128" s="457"/>
      <c r="NYP128" s="457"/>
      <c r="NYQ128" s="457"/>
      <c r="NYR128" s="457"/>
      <c r="NYS128" s="457"/>
      <c r="NYT128" s="457"/>
      <c r="NYU128" s="457"/>
      <c r="NYV128" s="457"/>
      <c r="NYW128" s="457"/>
      <c r="NYX128" s="457"/>
      <c r="NYY128" s="457"/>
      <c r="NYZ128" s="457"/>
      <c r="NZA128" s="457"/>
      <c r="NZB128" s="457"/>
      <c r="NZC128" s="457"/>
      <c r="NZD128" s="457"/>
      <c r="NZE128" s="457"/>
      <c r="NZF128" s="457"/>
      <c r="NZG128" s="457"/>
      <c r="NZH128" s="457"/>
      <c r="NZI128" s="457"/>
      <c r="NZJ128" s="457"/>
      <c r="NZK128" s="457"/>
      <c r="NZL128" s="457"/>
      <c r="NZM128" s="457"/>
      <c r="NZN128" s="457"/>
      <c r="NZO128" s="457"/>
      <c r="NZP128" s="457"/>
      <c r="NZQ128" s="457"/>
      <c r="NZR128" s="457"/>
      <c r="NZS128" s="457"/>
      <c r="NZT128" s="457"/>
      <c r="NZU128" s="457"/>
      <c r="NZV128" s="457"/>
      <c r="NZW128" s="457"/>
      <c r="NZX128" s="457"/>
      <c r="NZY128" s="457"/>
      <c r="NZZ128" s="457"/>
      <c r="OAA128" s="457"/>
      <c r="OAB128" s="457"/>
      <c r="OAC128" s="457"/>
      <c r="OAD128" s="457"/>
      <c r="OAE128" s="457"/>
      <c r="OAF128" s="457"/>
      <c r="OAG128" s="457"/>
      <c r="OAH128" s="457"/>
      <c r="OAI128" s="457"/>
      <c r="OAJ128" s="457"/>
      <c r="OAK128" s="457"/>
      <c r="OAL128" s="457"/>
      <c r="OAM128" s="457"/>
      <c r="OAN128" s="457"/>
      <c r="OAO128" s="457"/>
      <c r="OAP128" s="457"/>
      <c r="OAQ128" s="457"/>
      <c r="OAR128" s="457"/>
      <c r="OAS128" s="457"/>
      <c r="OAT128" s="457"/>
      <c r="OAU128" s="457"/>
      <c r="OAV128" s="457"/>
      <c r="OAW128" s="457"/>
      <c r="OAX128" s="457"/>
      <c r="OAY128" s="457"/>
      <c r="OAZ128" s="457"/>
      <c r="OBA128" s="457"/>
      <c r="OBB128" s="457"/>
      <c r="OBC128" s="457"/>
      <c r="OBD128" s="457"/>
      <c r="OBE128" s="457"/>
      <c r="OBF128" s="457"/>
      <c r="OBG128" s="457"/>
      <c r="OBH128" s="457"/>
      <c r="OBI128" s="457"/>
      <c r="OBJ128" s="457"/>
      <c r="OBK128" s="457"/>
      <c r="OBL128" s="457"/>
      <c r="OBM128" s="457"/>
      <c r="OBN128" s="457"/>
      <c r="OBO128" s="457"/>
      <c r="OBP128" s="457"/>
      <c r="OBQ128" s="457"/>
      <c r="OBR128" s="457"/>
      <c r="OBS128" s="457"/>
      <c r="OBT128" s="457"/>
      <c r="OBU128" s="457"/>
      <c r="OBV128" s="457"/>
      <c r="OBW128" s="457"/>
      <c r="OBX128" s="457"/>
      <c r="OBY128" s="457"/>
      <c r="OBZ128" s="457"/>
      <c r="OCA128" s="457"/>
      <c r="OCB128" s="457"/>
      <c r="OCC128" s="457"/>
      <c r="OCD128" s="457"/>
      <c r="OCE128" s="457"/>
      <c r="OCF128" s="457"/>
      <c r="OCG128" s="457"/>
      <c r="OCH128" s="457"/>
      <c r="OCI128" s="457"/>
      <c r="OCJ128" s="457"/>
      <c r="OCK128" s="457"/>
      <c r="OCL128" s="457"/>
      <c r="OCM128" s="457"/>
      <c r="OCN128" s="457"/>
      <c r="OCO128" s="457"/>
      <c r="OCP128" s="457"/>
      <c r="OCQ128" s="457"/>
      <c r="OCR128" s="457"/>
      <c r="OCS128" s="457"/>
      <c r="OCT128" s="457"/>
      <c r="OCU128" s="457"/>
      <c r="OCV128" s="457"/>
      <c r="OCW128" s="457"/>
      <c r="OCX128" s="457"/>
      <c r="OCY128" s="457"/>
      <c r="OCZ128" s="457"/>
      <c r="ODA128" s="457"/>
      <c r="ODB128" s="457"/>
      <c r="ODC128" s="457"/>
      <c r="ODD128" s="457"/>
      <c r="ODE128" s="457"/>
      <c r="ODF128" s="457"/>
      <c r="ODG128" s="457"/>
      <c r="ODH128" s="457"/>
      <c r="ODI128" s="457"/>
      <c r="ODJ128" s="457"/>
      <c r="ODK128" s="457"/>
      <c r="ODL128" s="457"/>
      <c r="ODM128" s="457"/>
      <c r="ODN128" s="457"/>
      <c r="ODO128" s="457"/>
      <c r="ODP128" s="457"/>
      <c r="ODQ128" s="457"/>
      <c r="ODR128" s="457"/>
      <c r="ODS128" s="457"/>
      <c r="ODT128" s="457"/>
      <c r="ODU128" s="457"/>
      <c r="ODV128" s="457"/>
      <c r="ODW128" s="457"/>
      <c r="ODX128" s="457"/>
      <c r="ODY128" s="457"/>
      <c r="ODZ128" s="457"/>
      <c r="OEA128" s="457"/>
      <c r="OEB128" s="457"/>
      <c r="OEC128" s="457"/>
      <c r="OED128" s="457"/>
      <c r="OEE128" s="457"/>
      <c r="OEF128" s="457"/>
      <c r="OEG128" s="457"/>
      <c r="OEH128" s="457"/>
      <c r="OEI128" s="457"/>
      <c r="OEJ128" s="457"/>
      <c r="OEK128" s="457"/>
      <c r="OEL128" s="457"/>
      <c r="OEM128" s="457"/>
      <c r="OEN128" s="457"/>
      <c r="OEO128" s="457"/>
      <c r="OEP128" s="457"/>
      <c r="OEQ128" s="457"/>
      <c r="OER128" s="457"/>
      <c r="OES128" s="457"/>
      <c r="OET128" s="457"/>
      <c r="OEU128" s="457"/>
      <c r="OEV128" s="457"/>
      <c r="OEW128" s="457"/>
      <c r="OEX128" s="457"/>
      <c r="OEY128" s="457"/>
      <c r="OEZ128" s="457"/>
      <c r="OFA128" s="457"/>
      <c r="OFB128" s="457"/>
      <c r="OFC128" s="457"/>
      <c r="OFD128" s="457"/>
      <c r="OFE128" s="457"/>
      <c r="OFF128" s="457"/>
      <c r="OFG128" s="457"/>
      <c r="OFH128" s="457"/>
      <c r="OFI128" s="457"/>
      <c r="OFJ128" s="457"/>
      <c r="OFK128" s="457"/>
      <c r="OFL128" s="457"/>
      <c r="OFM128" s="457"/>
      <c r="OFN128" s="457"/>
      <c r="OFO128" s="457"/>
      <c r="OFP128" s="457"/>
      <c r="OFQ128" s="457"/>
      <c r="OFR128" s="457"/>
      <c r="OFS128" s="457"/>
      <c r="OFT128" s="457"/>
      <c r="OFU128" s="457"/>
      <c r="OFV128" s="457"/>
      <c r="OFW128" s="457"/>
      <c r="OFX128" s="457"/>
      <c r="OFY128" s="457"/>
      <c r="OFZ128" s="457"/>
      <c r="OGA128" s="457"/>
      <c r="OGB128" s="457"/>
      <c r="OGC128" s="457"/>
      <c r="OGD128" s="457"/>
      <c r="OGE128" s="457"/>
      <c r="OGF128" s="457"/>
      <c r="OGG128" s="457"/>
      <c r="OGH128" s="457"/>
      <c r="OGI128" s="457"/>
      <c r="OGJ128" s="457"/>
      <c r="OGK128" s="457"/>
      <c r="OGL128" s="457"/>
      <c r="OGM128" s="457"/>
      <c r="OGN128" s="457"/>
      <c r="OGO128" s="457"/>
      <c r="OGP128" s="457"/>
      <c r="OGQ128" s="457"/>
      <c r="OGR128" s="457"/>
      <c r="OGS128" s="457"/>
      <c r="OGT128" s="457"/>
      <c r="OGU128" s="457"/>
      <c r="OGV128" s="457"/>
      <c r="OGW128" s="457"/>
      <c r="OGX128" s="457"/>
      <c r="OGY128" s="457"/>
      <c r="OGZ128" s="457"/>
      <c r="OHA128" s="457"/>
      <c r="OHB128" s="457"/>
      <c r="OHC128" s="457"/>
      <c r="OHD128" s="457"/>
      <c r="OHE128" s="457"/>
      <c r="OHF128" s="457"/>
      <c r="OHG128" s="457"/>
      <c r="OHH128" s="457"/>
      <c r="OHI128" s="457"/>
      <c r="OHJ128" s="457"/>
      <c r="OHK128" s="457"/>
      <c r="OHL128" s="457"/>
      <c r="OHM128" s="457"/>
      <c r="OHN128" s="457"/>
      <c r="OHO128" s="457"/>
      <c r="OHP128" s="457"/>
      <c r="OHQ128" s="457"/>
      <c r="OHR128" s="457"/>
      <c r="OHS128" s="457"/>
      <c r="OHT128" s="457"/>
      <c r="OHU128" s="457"/>
      <c r="OHV128" s="457"/>
      <c r="OHW128" s="457"/>
      <c r="OHX128" s="457"/>
      <c r="OHY128" s="457"/>
      <c r="OHZ128" s="457"/>
      <c r="OIA128" s="457"/>
      <c r="OIB128" s="457"/>
      <c r="OIC128" s="457"/>
      <c r="OID128" s="457"/>
      <c r="OIE128" s="457"/>
      <c r="OIF128" s="457"/>
      <c r="OIG128" s="457"/>
      <c r="OIH128" s="457"/>
      <c r="OII128" s="457"/>
      <c r="OIJ128" s="457"/>
      <c r="OIK128" s="457"/>
      <c r="OIL128" s="457"/>
      <c r="OIM128" s="457"/>
      <c r="OIN128" s="457"/>
      <c r="OIO128" s="457"/>
      <c r="OIP128" s="457"/>
      <c r="OIQ128" s="457"/>
      <c r="OIR128" s="457"/>
      <c r="OIS128" s="457"/>
      <c r="OIT128" s="457"/>
      <c r="OIU128" s="457"/>
      <c r="OIV128" s="457"/>
      <c r="OIW128" s="457"/>
      <c r="OIX128" s="457"/>
      <c r="OIY128" s="457"/>
      <c r="OIZ128" s="457"/>
      <c r="OJA128" s="457"/>
      <c r="OJB128" s="457"/>
      <c r="OJC128" s="457"/>
      <c r="OJD128" s="457"/>
      <c r="OJE128" s="457"/>
      <c r="OJF128" s="457"/>
      <c r="OJG128" s="457"/>
      <c r="OJH128" s="457"/>
      <c r="OJI128" s="457"/>
      <c r="OJJ128" s="457"/>
      <c r="OJK128" s="457"/>
      <c r="OJL128" s="457"/>
      <c r="OJM128" s="457"/>
      <c r="OJN128" s="457"/>
      <c r="OJO128" s="457"/>
      <c r="OJP128" s="457"/>
      <c r="OJQ128" s="457"/>
      <c r="OJR128" s="457"/>
      <c r="OJS128" s="457"/>
      <c r="OJT128" s="457"/>
      <c r="OJU128" s="457"/>
      <c r="OJV128" s="457"/>
      <c r="OJW128" s="457"/>
      <c r="OJX128" s="457"/>
      <c r="OJY128" s="457"/>
      <c r="OJZ128" s="457"/>
      <c r="OKA128" s="457"/>
      <c r="OKB128" s="457"/>
      <c r="OKC128" s="457"/>
      <c r="OKD128" s="457"/>
      <c r="OKE128" s="457"/>
      <c r="OKF128" s="457"/>
      <c r="OKG128" s="457"/>
      <c r="OKH128" s="457"/>
      <c r="OKI128" s="457"/>
      <c r="OKJ128" s="457"/>
      <c r="OKK128" s="457"/>
      <c r="OKL128" s="457"/>
      <c r="OKM128" s="457"/>
      <c r="OKN128" s="457"/>
      <c r="OKO128" s="457"/>
      <c r="OKP128" s="457"/>
      <c r="OKQ128" s="457"/>
      <c r="OKR128" s="457"/>
      <c r="OKS128" s="457"/>
      <c r="OKT128" s="457"/>
      <c r="OKU128" s="457"/>
      <c r="OKV128" s="457"/>
      <c r="OKW128" s="457"/>
      <c r="OKX128" s="457"/>
      <c r="OKY128" s="457"/>
      <c r="OKZ128" s="457"/>
      <c r="OLA128" s="457"/>
      <c r="OLB128" s="457"/>
      <c r="OLC128" s="457"/>
      <c r="OLD128" s="457"/>
      <c r="OLE128" s="457"/>
      <c r="OLF128" s="457"/>
      <c r="OLG128" s="457"/>
      <c r="OLH128" s="457"/>
      <c r="OLI128" s="457"/>
      <c r="OLJ128" s="457"/>
      <c r="OLK128" s="457"/>
      <c r="OLL128" s="457"/>
      <c r="OLM128" s="457"/>
      <c r="OLN128" s="457"/>
      <c r="OLO128" s="457"/>
      <c r="OLP128" s="457"/>
      <c r="OLQ128" s="457"/>
      <c r="OLR128" s="457"/>
      <c r="OLS128" s="457"/>
      <c r="OLT128" s="457"/>
      <c r="OLU128" s="457"/>
      <c r="OLV128" s="457"/>
      <c r="OLW128" s="457"/>
      <c r="OLX128" s="457"/>
      <c r="OLY128" s="457"/>
      <c r="OLZ128" s="457"/>
      <c r="OMA128" s="457"/>
      <c r="OMB128" s="457"/>
      <c r="OMC128" s="457"/>
      <c r="OMD128" s="457"/>
      <c r="OME128" s="457"/>
      <c r="OMF128" s="457"/>
      <c r="OMG128" s="457"/>
      <c r="OMH128" s="457"/>
      <c r="OMI128" s="457"/>
      <c r="OMJ128" s="457"/>
      <c r="OMK128" s="457"/>
      <c r="OML128" s="457"/>
      <c r="OMM128" s="457"/>
      <c r="OMN128" s="457"/>
      <c r="OMO128" s="457"/>
      <c r="OMP128" s="457"/>
      <c r="OMQ128" s="457"/>
      <c r="OMR128" s="457"/>
      <c r="OMS128" s="457"/>
      <c r="OMT128" s="457"/>
      <c r="OMU128" s="457"/>
      <c r="OMV128" s="457"/>
      <c r="OMW128" s="457"/>
      <c r="OMX128" s="457"/>
      <c r="OMY128" s="457"/>
      <c r="OMZ128" s="457"/>
      <c r="ONA128" s="457"/>
      <c r="ONB128" s="457"/>
      <c r="ONC128" s="457"/>
      <c r="OND128" s="457"/>
      <c r="ONE128" s="457"/>
      <c r="ONF128" s="457"/>
      <c r="ONG128" s="457"/>
      <c r="ONH128" s="457"/>
      <c r="ONI128" s="457"/>
      <c r="ONJ128" s="457"/>
      <c r="ONK128" s="457"/>
      <c r="ONL128" s="457"/>
      <c r="ONM128" s="457"/>
      <c r="ONN128" s="457"/>
      <c r="ONO128" s="457"/>
      <c r="ONP128" s="457"/>
      <c r="ONQ128" s="457"/>
      <c r="ONR128" s="457"/>
      <c r="ONS128" s="457"/>
      <c r="ONT128" s="457"/>
      <c r="ONU128" s="457"/>
      <c r="ONV128" s="457"/>
      <c r="ONW128" s="457"/>
      <c r="ONX128" s="457"/>
      <c r="ONY128" s="457"/>
      <c r="ONZ128" s="457"/>
      <c r="OOA128" s="457"/>
      <c r="OOB128" s="457"/>
      <c r="OOC128" s="457"/>
      <c r="OOD128" s="457"/>
      <c r="OOE128" s="457"/>
      <c r="OOF128" s="457"/>
      <c r="OOG128" s="457"/>
      <c r="OOH128" s="457"/>
      <c r="OOI128" s="457"/>
      <c r="OOJ128" s="457"/>
      <c r="OOK128" s="457"/>
      <c r="OOL128" s="457"/>
      <c r="OOM128" s="457"/>
      <c r="OON128" s="457"/>
      <c r="OOO128" s="457"/>
      <c r="OOP128" s="457"/>
      <c r="OOQ128" s="457"/>
      <c r="OOR128" s="457"/>
      <c r="OOS128" s="457"/>
      <c r="OOT128" s="457"/>
      <c r="OOU128" s="457"/>
      <c r="OOV128" s="457"/>
      <c r="OOW128" s="457"/>
      <c r="OOX128" s="457"/>
      <c r="OOY128" s="457"/>
      <c r="OOZ128" s="457"/>
      <c r="OPA128" s="457"/>
      <c r="OPB128" s="457"/>
      <c r="OPC128" s="457"/>
      <c r="OPD128" s="457"/>
      <c r="OPE128" s="457"/>
      <c r="OPF128" s="457"/>
      <c r="OPG128" s="457"/>
      <c r="OPH128" s="457"/>
      <c r="OPI128" s="457"/>
      <c r="OPJ128" s="457"/>
      <c r="OPK128" s="457"/>
      <c r="OPL128" s="457"/>
      <c r="OPM128" s="457"/>
      <c r="OPN128" s="457"/>
      <c r="OPO128" s="457"/>
      <c r="OPP128" s="457"/>
      <c r="OPQ128" s="457"/>
      <c r="OPR128" s="457"/>
      <c r="OPS128" s="457"/>
      <c r="OPT128" s="457"/>
      <c r="OPU128" s="457"/>
      <c r="OPV128" s="457"/>
      <c r="OPW128" s="457"/>
      <c r="OPX128" s="457"/>
      <c r="OPY128" s="457"/>
      <c r="OPZ128" s="457"/>
      <c r="OQA128" s="457"/>
      <c r="OQB128" s="457"/>
      <c r="OQC128" s="457"/>
      <c r="OQD128" s="457"/>
      <c r="OQE128" s="457"/>
      <c r="OQF128" s="457"/>
      <c r="OQG128" s="457"/>
      <c r="OQH128" s="457"/>
      <c r="OQI128" s="457"/>
      <c r="OQJ128" s="457"/>
      <c r="OQK128" s="457"/>
      <c r="OQL128" s="457"/>
      <c r="OQM128" s="457"/>
      <c r="OQN128" s="457"/>
      <c r="OQO128" s="457"/>
      <c r="OQP128" s="457"/>
      <c r="OQQ128" s="457"/>
      <c r="OQR128" s="457"/>
      <c r="OQS128" s="457"/>
      <c r="OQT128" s="457"/>
      <c r="OQU128" s="457"/>
      <c r="OQV128" s="457"/>
      <c r="OQW128" s="457"/>
      <c r="OQX128" s="457"/>
      <c r="OQY128" s="457"/>
      <c r="OQZ128" s="457"/>
      <c r="ORA128" s="457"/>
      <c r="ORB128" s="457"/>
      <c r="ORC128" s="457"/>
      <c r="ORD128" s="457"/>
      <c r="ORE128" s="457"/>
      <c r="ORF128" s="457"/>
      <c r="ORG128" s="457"/>
      <c r="ORH128" s="457"/>
      <c r="ORI128" s="457"/>
      <c r="ORJ128" s="457"/>
      <c r="ORK128" s="457"/>
      <c r="ORL128" s="457"/>
      <c r="ORM128" s="457"/>
      <c r="ORN128" s="457"/>
      <c r="ORO128" s="457"/>
      <c r="ORP128" s="457"/>
      <c r="ORQ128" s="457"/>
      <c r="ORR128" s="457"/>
      <c r="ORS128" s="457"/>
      <c r="ORT128" s="457"/>
      <c r="ORU128" s="457"/>
      <c r="ORV128" s="457"/>
      <c r="ORW128" s="457"/>
      <c r="ORX128" s="457"/>
      <c r="ORY128" s="457"/>
      <c r="ORZ128" s="457"/>
      <c r="OSA128" s="457"/>
      <c r="OSB128" s="457"/>
      <c r="OSC128" s="457"/>
      <c r="OSD128" s="457"/>
      <c r="OSE128" s="457"/>
      <c r="OSF128" s="457"/>
      <c r="OSG128" s="457"/>
      <c r="OSH128" s="457"/>
      <c r="OSI128" s="457"/>
      <c r="OSJ128" s="457"/>
      <c r="OSK128" s="457"/>
      <c r="OSL128" s="457"/>
      <c r="OSM128" s="457"/>
      <c r="OSN128" s="457"/>
      <c r="OSO128" s="457"/>
      <c r="OSP128" s="457"/>
      <c r="OSQ128" s="457"/>
      <c r="OSR128" s="457"/>
      <c r="OSS128" s="457"/>
      <c r="OST128" s="457"/>
      <c r="OSU128" s="457"/>
      <c r="OSV128" s="457"/>
      <c r="OSW128" s="457"/>
      <c r="OSX128" s="457"/>
      <c r="OSY128" s="457"/>
      <c r="OSZ128" s="457"/>
      <c r="OTA128" s="457"/>
      <c r="OTB128" s="457"/>
      <c r="OTC128" s="457"/>
      <c r="OTD128" s="457"/>
      <c r="OTE128" s="457"/>
      <c r="OTF128" s="457"/>
      <c r="OTG128" s="457"/>
      <c r="OTH128" s="457"/>
      <c r="OTI128" s="457"/>
      <c r="OTJ128" s="457"/>
      <c r="OTK128" s="457"/>
      <c r="OTL128" s="457"/>
      <c r="OTM128" s="457"/>
      <c r="OTN128" s="457"/>
      <c r="OTO128" s="457"/>
      <c r="OTP128" s="457"/>
      <c r="OTQ128" s="457"/>
      <c r="OTR128" s="457"/>
      <c r="OTS128" s="457"/>
      <c r="OTT128" s="457"/>
      <c r="OTU128" s="457"/>
      <c r="OTV128" s="457"/>
      <c r="OTW128" s="457"/>
      <c r="OTX128" s="457"/>
      <c r="OTY128" s="457"/>
      <c r="OTZ128" s="457"/>
      <c r="OUA128" s="457"/>
      <c r="OUB128" s="457"/>
      <c r="OUC128" s="457"/>
      <c r="OUD128" s="457"/>
      <c r="OUE128" s="457"/>
      <c r="OUF128" s="457"/>
      <c r="OUG128" s="457"/>
      <c r="OUH128" s="457"/>
      <c r="OUI128" s="457"/>
      <c r="OUJ128" s="457"/>
      <c r="OUK128" s="457"/>
      <c r="OUL128" s="457"/>
      <c r="OUM128" s="457"/>
      <c r="OUN128" s="457"/>
      <c r="OUO128" s="457"/>
      <c r="OUP128" s="457"/>
      <c r="OUQ128" s="457"/>
      <c r="OUR128" s="457"/>
      <c r="OUS128" s="457"/>
      <c r="OUT128" s="457"/>
      <c r="OUU128" s="457"/>
      <c r="OUV128" s="457"/>
      <c r="OUW128" s="457"/>
      <c r="OUX128" s="457"/>
      <c r="OUY128" s="457"/>
      <c r="OUZ128" s="457"/>
      <c r="OVA128" s="457"/>
      <c r="OVB128" s="457"/>
      <c r="OVC128" s="457"/>
      <c r="OVD128" s="457"/>
      <c r="OVE128" s="457"/>
      <c r="OVF128" s="457"/>
      <c r="OVG128" s="457"/>
      <c r="OVH128" s="457"/>
      <c r="OVI128" s="457"/>
      <c r="OVJ128" s="457"/>
      <c r="OVK128" s="457"/>
      <c r="OVL128" s="457"/>
      <c r="OVM128" s="457"/>
      <c r="OVN128" s="457"/>
      <c r="OVO128" s="457"/>
      <c r="OVP128" s="457"/>
      <c r="OVQ128" s="457"/>
      <c r="OVR128" s="457"/>
      <c r="OVS128" s="457"/>
      <c r="OVT128" s="457"/>
      <c r="OVU128" s="457"/>
      <c r="OVV128" s="457"/>
      <c r="OVW128" s="457"/>
      <c r="OVX128" s="457"/>
      <c r="OVY128" s="457"/>
      <c r="OVZ128" s="457"/>
      <c r="OWA128" s="457"/>
      <c r="OWB128" s="457"/>
      <c r="OWC128" s="457"/>
      <c r="OWD128" s="457"/>
      <c r="OWE128" s="457"/>
      <c r="OWF128" s="457"/>
      <c r="OWG128" s="457"/>
      <c r="OWH128" s="457"/>
      <c r="OWI128" s="457"/>
      <c r="OWJ128" s="457"/>
      <c r="OWK128" s="457"/>
      <c r="OWL128" s="457"/>
      <c r="OWM128" s="457"/>
      <c r="OWN128" s="457"/>
      <c r="OWO128" s="457"/>
      <c r="OWP128" s="457"/>
      <c r="OWQ128" s="457"/>
      <c r="OWR128" s="457"/>
      <c r="OWS128" s="457"/>
      <c r="OWT128" s="457"/>
      <c r="OWU128" s="457"/>
      <c r="OWV128" s="457"/>
      <c r="OWW128" s="457"/>
      <c r="OWX128" s="457"/>
      <c r="OWY128" s="457"/>
      <c r="OWZ128" s="457"/>
      <c r="OXA128" s="457"/>
      <c r="OXB128" s="457"/>
      <c r="OXC128" s="457"/>
      <c r="OXD128" s="457"/>
      <c r="OXE128" s="457"/>
      <c r="OXF128" s="457"/>
      <c r="OXG128" s="457"/>
      <c r="OXH128" s="457"/>
      <c r="OXI128" s="457"/>
      <c r="OXJ128" s="457"/>
      <c r="OXK128" s="457"/>
      <c r="OXL128" s="457"/>
      <c r="OXM128" s="457"/>
      <c r="OXN128" s="457"/>
      <c r="OXO128" s="457"/>
      <c r="OXP128" s="457"/>
      <c r="OXQ128" s="457"/>
      <c r="OXR128" s="457"/>
      <c r="OXS128" s="457"/>
      <c r="OXT128" s="457"/>
      <c r="OXU128" s="457"/>
      <c r="OXV128" s="457"/>
      <c r="OXW128" s="457"/>
      <c r="OXX128" s="457"/>
      <c r="OXY128" s="457"/>
      <c r="OXZ128" s="457"/>
      <c r="OYA128" s="457"/>
      <c r="OYB128" s="457"/>
      <c r="OYC128" s="457"/>
      <c r="OYD128" s="457"/>
      <c r="OYE128" s="457"/>
      <c r="OYF128" s="457"/>
      <c r="OYG128" s="457"/>
      <c r="OYH128" s="457"/>
      <c r="OYI128" s="457"/>
      <c r="OYJ128" s="457"/>
      <c r="OYK128" s="457"/>
      <c r="OYL128" s="457"/>
      <c r="OYM128" s="457"/>
      <c r="OYN128" s="457"/>
      <c r="OYO128" s="457"/>
      <c r="OYP128" s="457"/>
      <c r="OYQ128" s="457"/>
      <c r="OYR128" s="457"/>
      <c r="OYS128" s="457"/>
      <c r="OYT128" s="457"/>
      <c r="OYU128" s="457"/>
      <c r="OYV128" s="457"/>
      <c r="OYW128" s="457"/>
      <c r="OYX128" s="457"/>
      <c r="OYY128" s="457"/>
      <c r="OYZ128" s="457"/>
      <c r="OZA128" s="457"/>
      <c r="OZB128" s="457"/>
      <c r="OZC128" s="457"/>
      <c r="OZD128" s="457"/>
      <c r="OZE128" s="457"/>
      <c r="OZF128" s="457"/>
      <c r="OZG128" s="457"/>
      <c r="OZH128" s="457"/>
      <c r="OZI128" s="457"/>
      <c r="OZJ128" s="457"/>
      <c r="OZK128" s="457"/>
      <c r="OZL128" s="457"/>
      <c r="OZM128" s="457"/>
      <c r="OZN128" s="457"/>
      <c r="OZO128" s="457"/>
      <c r="OZP128" s="457"/>
      <c r="OZQ128" s="457"/>
      <c r="OZR128" s="457"/>
      <c r="OZS128" s="457"/>
      <c r="OZT128" s="457"/>
      <c r="OZU128" s="457"/>
      <c r="OZV128" s="457"/>
      <c r="OZW128" s="457"/>
      <c r="OZX128" s="457"/>
      <c r="OZY128" s="457"/>
      <c r="OZZ128" s="457"/>
      <c r="PAA128" s="457"/>
      <c r="PAB128" s="457"/>
      <c r="PAC128" s="457"/>
      <c r="PAD128" s="457"/>
      <c r="PAE128" s="457"/>
      <c r="PAF128" s="457"/>
      <c r="PAG128" s="457"/>
      <c r="PAH128" s="457"/>
      <c r="PAI128" s="457"/>
      <c r="PAJ128" s="457"/>
      <c r="PAK128" s="457"/>
      <c r="PAL128" s="457"/>
      <c r="PAM128" s="457"/>
      <c r="PAN128" s="457"/>
      <c r="PAO128" s="457"/>
      <c r="PAP128" s="457"/>
      <c r="PAQ128" s="457"/>
      <c r="PAR128" s="457"/>
      <c r="PAS128" s="457"/>
      <c r="PAT128" s="457"/>
      <c r="PAU128" s="457"/>
      <c r="PAV128" s="457"/>
      <c r="PAW128" s="457"/>
      <c r="PAX128" s="457"/>
      <c r="PAY128" s="457"/>
      <c r="PAZ128" s="457"/>
      <c r="PBA128" s="457"/>
      <c r="PBB128" s="457"/>
      <c r="PBC128" s="457"/>
      <c r="PBD128" s="457"/>
      <c r="PBE128" s="457"/>
      <c r="PBF128" s="457"/>
      <c r="PBG128" s="457"/>
      <c r="PBH128" s="457"/>
      <c r="PBI128" s="457"/>
      <c r="PBJ128" s="457"/>
      <c r="PBK128" s="457"/>
      <c r="PBL128" s="457"/>
      <c r="PBM128" s="457"/>
      <c r="PBN128" s="457"/>
      <c r="PBO128" s="457"/>
      <c r="PBP128" s="457"/>
      <c r="PBQ128" s="457"/>
      <c r="PBR128" s="457"/>
      <c r="PBS128" s="457"/>
      <c r="PBT128" s="457"/>
      <c r="PBU128" s="457"/>
      <c r="PBV128" s="457"/>
      <c r="PBW128" s="457"/>
      <c r="PBX128" s="457"/>
      <c r="PBY128" s="457"/>
      <c r="PBZ128" s="457"/>
      <c r="PCA128" s="457"/>
      <c r="PCB128" s="457"/>
      <c r="PCC128" s="457"/>
      <c r="PCD128" s="457"/>
      <c r="PCE128" s="457"/>
      <c r="PCF128" s="457"/>
      <c r="PCG128" s="457"/>
      <c r="PCH128" s="457"/>
      <c r="PCI128" s="457"/>
      <c r="PCJ128" s="457"/>
      <c r="PCK128" s="457"/>
      <c r="PCL128" s="457"/>
      <c r="PCM128" s="457"/>
      <c r="PCN128" s="457"/>
      <c r="PCO128" s="457"/>
      <c r="PCP128" s="457"/>
      <c r="PCQ128" s="457"/>
      <c r="PCR128" s="457"/>
      <c r="PCS128" s="457"/>
      <c r="PCT128" s="457"/>
      <c r="PCU128" s="457"/>
      <c r="PCV128" s="457"/>
      <c r="PCW128" s="457"/>
      <c r="PCX128" s="457"/>
      <c r="PCY128" s="457"/>
      <c r="PCZ128" s="457"/>
      <c r="PDA128" s="457"/>
      <c r="PDB128" s="457"/>
      <c r="PDC128" s="457"/>
      <c r="PDD128" s="457"/>
      <c r="PDE128" s="457"/>
      <c r="PDF128" s="457"/>
      <c r="PDG128" s="457"/>
      <c r="PDH128" s="457"/>
      <c r="PDI128" s="457"/>
      <c r="PDJ128" s="457"/>
      <c r="PDK128" s="457"/>
      <c r="PDL128" s="457"/>
      <c r="PDM128" s="457"/>
      <c r="PDN128" s="457"/>
      <c r="PDO128" s="457"/>
      <c r="PDP128" s="457"/>
      <c r="PDQ128" s="457"/>
      <c r="PDR128" s="457"/>
      <c r="PDS128" s="457"/>
      <c r="PDT128" s="457"/>
      <c r="PDU128" s="457"/>
      <c r="PDV128" s="457"/>
      <c r="PDW128" s="457"/>
      <c r="PDX128" s="457"/>
      <c r="PDY128" s="457"/>
      <c r="PDZ128" s="457"/>
      <c r="PEA128" s="457"/>
      <c r="PEB128" s="457"/>
      <c r="PEC128" s="457"/>
      <c r="PED128" s="457"/>
      <c r="PEE128" s="457"/>
      <c r="PEF128" s="457"/>
      <c r="PEG128" s="457"/>
      <c r="PEH128" s="457"/>
      <c r="PEI128" s="457"/>
      <c r="PEJ128" s="457"/>
      <c r="PEK128" s="457"/>
      <c r="PEL128" s="457"/>
      <c r="PEM128" s="457"/>
      <c r="PEN128" s="457"/>
      <c r="PEO128" s="457"/>
      <c r="PEP128" s="457"/>
      <c r="PEQ128" s="457"/>
      <c r="PER128" s="457"/>
      <c r="PES128" s="457"/>
      <c r="PET128" s="457"/>
      <c r="PEU128" s="457"/>
      <c r="PEV128" s="457"/>
      <c r="PEW128" s="457"/>
      <c r="PEX128" s="457"/>
      <c r="PEY128" s="457"/>
      <c r="PEZ128" s="457"/>
      <c r="PFA128" s="457"/>
      <c r="PFB128" s="457"/>
      <c r="PFC128" s="457"/>
      <c r="PFD128" s="457"/>
      <c r="PFE128" s="457"/>
      <c r="PFF128" s="457"/>
      <c r="PFG128" s="457"/>
      <c r="PFH128" s="457"/>
      <c r="PFI128" s="457"/>
      <c r="PFJ128" s="457"/>
      <c r="PFK128" s="457"/>
      <c r="PFL128" s="457"/>
      <c r="PFM128" s="457"/>
      <c r="PFN128" s="457"/>
      <c r="PFO128" s="457"/>
      <c r="PFP128" s="457"/>
      <c r="PFQ128" s="457"/>
      <c r="PFR128" s="457"/>
      <c r="PFS128" s="457"/>
      <c r="PFT128" s="457"/>
      <c r="PFU128" s="457"/>
      <c r="PFV128" s="457"/>
      <c r="PFW128" s="457"/>
      <c r="PFX128" s="457"/>
      <c r="PFY128" s="457"/>
      <c r="PFZ128" s="457"/>
      <c r="PGA128" s="457"/>
      <c r="PGB128" s="457"/>
      <c r="PGC128" s="457"/>
      <c r="PGD128" s="457"/>
      <c r="PGE128" s="457"/>
      <c r="PGF128" s="457"/>
      <c r="PGG128" s="457"/>
      <c r="PGH128" s="457"/>
      <c r="PGI128" s="457"/>
      <c r="PGJ128" s="457"/>
      <c r="PGK128" s="457"/>
      <c r="PGL128" s="457"/>
      <c r="PGM128" s="457"/>
      <c r="PGN128" s="457"/>
      <c r="PGO128" s="457"/>
      <c r="PGP128" s="457"/>
      <c r="PGQ128" s="457"/>
      <c r="PGR128" s="457"/>
      <c r="PGS128" s="457"/>
      <c r="PGT128" s="457"/>
      <c r="PGU128" s="457"/>
      <c r="PGV128" s="457"/>
      <c r="PGW128" s="457"/>
      <c r="PGX128" s="457"/>
      <c r="PGY128" s="457"/>
      <c r="PGZ128" s="457"/>
      <c r="PHA128" s="457"/>
      <c r="PHB128" s="457"/>
      <c r="PHC128" s="457"/>
      <c r="PHD128" s="457"/>
      <c r="PHE128" s="457"/>
      <c r="PHF128" s="457"/>
      <c r="PHG128" s="457"/>
      <c r="PHH128" s="457"/>
      <c r="PHI128" s="457"/>
      <c r="PHJ128" s="457"/>
      <c r="PHK128" s="457"/>
      <c r="PHL128" s="457"/>
      <c r="PHM128" s="457"/>
      <c r="PHN128" s="457"/>
      <c r="PHO128" s="457"/>
      <c r="PHP128" s="457"/>
      <c r="PHQ128" s="457"/>
      <c r="PHR128" s="457"/>
      <c r="PHS128" s="457"/>
      <c r="PHT128" s="457"/>
      <c r="PHU128" s="457"/>
      <c r="PHV128" s="457"/>
      <c r="PHW128" s="457"/>
      <c r="PHX128" s="457"/>
      <c r="PHY128" s="457"/>
      <c r="PHZ128" s="457"/>
      <c r="PIA128" s="457"/>
      <c r="PIB128" s="457"/>
      <c r="PIC128" s="457"/>
      <c r="PID128" s="457"/>
      <c r="PIE128" s="457"/>
      <c r="PIF128" s="457"/>
      <c r="PIG128" s="457"/>
      <c r="PIH128" s="457"/>
      <c r="PII128" s="457"/>
      <c r="PIJ128" s="457"/>
      <c r="PIK128" s="457"/>
      <c r="PIL128" s="457"/>
      <c r="PIM128" s="457"/>
      <c r="PIN128" s="457"/>
      <c r="PIO128" s="457"/>
      <c r="PIP128" s="457"/>
      <c r="PIQ128" s="457"/>
      <c r="PIR128" s="457"/>
      <c r="PIS128" s="457"/>
      <c r="PIT128" s="457"/>
      <c r="PIU128" s="457"/>
      <c r="PIV128" s="457"/>
      <c r="PIW128" s="457"/>
      <c r="PIX128" s="457"/>
      <c r="PIY128" s="457"/>
      <c r="PIZ128" s="457"/>
      <c r="PJA128" s="457"/>
      <c r="PJB128" s="457"/>
      <c r="PJC128" s="457"/>
      <c r="PJD128" s="457"/>
      <c r="PJE128" s="457"/>
      <c r="PJF128" s="457"/>
      <c r="PJG128" s="457"/>
      <c r="PJH128" s="457"/>
      <c r="PJI128" s="457"/>
      <c r="PJJ128" s="457"/>
      <c r="PJK128" s="457"/>
      <c r="PJL128" s="457"/>
      <c r="PJM128" s="457"/>
      <c r="PJN128" s="457"/>
      <c r="PJO128" s="457"/>
      <c r="PJP128" s="457"/>
      <c r="PJQ128" s="457"/>
      <c r="PJR128" s="457"/>
      <c r="PJS128" s="457"/>
      <c r="PJT128" s="457"/>
      <c r="PJU128" s="457"/>
      <c r="PJV128" s="457"/>
      <c r="PJW128" s="457"/>
      <c r="PJX128" s="457"/>
      <c r="PJY128" s="457"/>
      <c r="PJZ128" s="457"/>
      <c r="PKA128" s="457"/>
      <c r="PKB128" s="457"/>
      <c r="PKC128" s="457"/>
      <c r="PKD128" s="457"/>
      <c r="PKE128" s="457"/>
      <c r="PKF128" s="457"/>
      <c r="PKG128" s="457"/>
      <c r="PKH128" s="457"/>
      <c r="PKI128" s="457"/>
      <c r="PKJ128" s="457"/>
      <c r="PKK128" s="457"/>
      <c r="PKL128" s="457"/>
      <c r="PKM128" s="457"/>
      <c r="PKN128" s="457"/>
      <c r="PKO128" s="457"/>
      <c r="PKP128" s="457"/>
      <c r="PKQ128" s="457"/>
      <c r="PKR128" s="457"/>
      <c r="PKS128" s="457"/>
      <c r="PKT128" s="457"/>
      <c r="PKU128" s="457"/>
      <c r="PKV128" s="457"/>
      <c r="PKW128" s="457"/>
      <c r="PKX128" s="457"/>
      <c r="PKY128" s="457"/>
      <c r="PKZ128" s="457"/>
      <c r="PLA128" s="457"/>
      <c r="PLB128" s="457"/>
      <c r="PLC128" s="457"/>
      <c r="PLD128" s="457"/>
      <c r="PLE128" s="457"/>
      <c r="PLF128" s="457"/>
      <c r="PLG128" s="457"/>
      <c r="PLH128" s="457"/>
      <c r="PLI128" s="457"/>
      <c r="PLJ128" s="457"/>
      <c r="PLK128" s="457"/>
      <c r="PLL128" s="457"/>
      <c r="PLM128" s="457"/>
      <c r="PLN128" s="457"/>
      <c r="PLO128" s="457"/>
      <c r="PLP128" s="457"/>
      <c r="PLQ128" s="457"/>
      <c r="PLR128" s="457"/>
      <c r="PLS128" s="457"/>
      <c r="PLT128" s="457"/>
      <c r="PLU128" s="457"/>
      <c r="PLV128" s="457"/>
      <c r="PLW128" s="457"/>
      <c r="PLX128" s="457"/>
      <c r="PLY128" s="457"/>
      <c r="PLZ128" s="457"/>
      <c r="PMA128" s="457"/>
      <c r="PMB128" s="457"/>
      <c r="PMC128" s="457"/>
      <c r="PMD128" s="457"/>
      <c r="PME128" s="457"/>
      <c r="PMF128" s="457"/>
      <c r="PMG128" s="457"/>
      <c r="PMH128" s="457"/>
      <c r="PMI128" s="457"/>
      <c r="PMJ128" s="457"/>
      <c r="PMK128" s="457"/>
      <c r="PML128" s="457"/>
      <c r="PMM128" s="457"/>
      <c r="PMN128" s="457"/>
      <c r="PMO128" s="457"/>
      <c r="PMP128" s="457"/>
      <c r="PMQ128" s="457"/>
      <c r="PMR128" s="457"/>
      <c r="PMS128" s="457"/>
      <c r="PMT128" s="457"/>
      <c r="PMU128" s="457"/>
      <c r="PMV128" s="457"/>
      <c r="PMW128" s="457"/>
      <c r="PMX128" s="457"/>
      <c r="PMY128" s="457"/>
      <c r="PMZ128" s="457"/>
      <c r="PNA128" s="457"/>
      <c r="PNB128" s="457"/>
      <c r="PNC128" s="457"/>
      <c r="PND128" s="457"/>
      <c r="PNE128" s="457"/>
      <c r="PNF128" s="457"/>
      <c r="PNG128" s="457"/>
      <c r="PNH128" s="457"/>
      <c r="PNI128" s="457"/>
      <c r="PNJ128" s="457"/>
      <c r="PNK128" s="457"/>
      <c r="PNL128" s="457"/>
      <c r="PNM128" s="457"/>
      <c r="PNN128" s="457"/>
      <c r="PNO128" s="457"/>
      <c r="PNP128" s="457"/>
      <c r="PNQ128" s="457"/>
      <c r="PNR128" s="457"/>
      <c r="PNS128" s="457"/>
      <c r="PNT128" s="457"/>
      <c r="PNU128" s="457"/>
      <c r="PNV128" s="457"/>
      <c r="PNW128" s="457"/>
      <c r="PNX128" s="457"/>
      <c r="PNY128" s="457"/>
      <c r="PNZ128" s="457"/>
      <c r="POA128" s="457"/>
      <c r="POB128" s="457"/>
      <c r="POC128" s="457"/>
      <c r="POD128" s="457"/>
      <c r="POE128" s="457"/>
      <c r="POF128" s="457"/>
      <c r="POG128" s="457"/>
      <c r="POH128" s="457"/>
      <c r="POI128" s="457"/>
      <c r="POJ128" s="457"/>
      <c r="POK128" s="457"/>
      <c r="POL128" s="457"/>
      <c r="POM128" s="457"/>
      <c r="PON128" s="457"/>
      <c r="POO128" s="457"/>
      <c r="POP128" s="457"/>
      <c r="POQ128" s="457"/>
      <c r="POR128" s="457"/>
      <c r="POS128" s="457"/>
      <c r="POT128" s="457"/>
      <c r="POU128" s="457"/>
      <c r="POV128" s="457"/>
      <c r="POW128" s="457"/>
      <c r="POX128" s="457"/>
      <c r="POY128" s="457"/>
      <c r="POZ128" s="457"/>
      <c r="PPA128" s="457"/>
      <c r="PPB128" s="457"/>
      <c r="PPC128" s="457"/>
      <c r="PPD128" s="457"/>
      <c r="PPE128" s="457"/>
      <c r="PPF128" s="457"/>
      <c r="PPG128" s="457"/>
      <c r="PPH128" s="457"/>
      <c r="PPI128" s="457"/>
      <c r="PPJ128" s="457"/>
      <c r="PPK128" s="457"/>
      <c r="PPL128" s="457"/>
      <c r="PPM128" s="457"/>
      <c r="PPN128" s="457"/>
      <c r="PPO128" s="457"/>
      <c r="PPP128" s="457"/>
      <c r="PPQ128" s="457"/>
      <c r="PPR128" s="457"/>
      <c r="PPS128" s="457"/>
      <c r="PPT128" s="457"/>
      <c r="PPU128" s="457"/>
      <c r="PPV128" s="457"/>
      <c r="PPW128" s="457"/>
      <c r="PPX128" s="457"/>
      <c r="PPY128" s="457"/>
      <c r="PPZ128" s="457"/>
      <c r="PQA128" s="457"/>
      <c r="PQB128" s="457"/>
      <c r="PQC128" s="457"/>
      <c r="PQD128" s="457"/>
      <c r="PQE128" s="457"/>
      <c r="PQF128" s="457"/>
      <c r="PQG128" s="457"/>
      <c r="PQH128" s="457"/>
      <c r="PQI128" s="457"/>
      <c r="PQJ128" s="457"/>
      <c r="PQK128" s="457"/>
      <c r="PQL128" s="457"/>
      <c r="PQM128" s="457"/>
      <c r="PQN128" s="457"/>
      <c r="PQO128" s="457"/>
      <c r="PQP128" s="457"/>
      <c r="PQQ128" s="457"/>
      <c r="PQR128" s="457"/>
      <c r="PQS128" s="457"/>
      <c r="PQT128" s="457"/>
      <c r="PQU128" s="457"/>
      <c r="PQV128" s="457"/>
      <c r="PQW128" s="457"/>
      <c r="PQX128" s="457"/>
      <c r="PQY128" s="457"/>
      <c r="PQZ128" s="457"/>
      <c r="PRA128" s="457"/>
      <c r="PRB128" s="457"/>
      <c r="PRC128" s="457"/>
      <c r="PRD128" s="457"/>
      <c r="PRE128" s="457"/>
      <c r="PRF128" s="457"/>
      <c r="PRG128" s="457"/>
      <c r="PRH128" s="457"/>
      <c r="PRI128" s="457"/>
      <c r="PRJ128" s="457"/>
      <c r="PRK128" s="457"/>
      <c r="PRL128" s="457"/>
      <c r="PRM128" s="457"/>
      <c r="PRN128" s="457"/>
      <c r="PRO128" s="457"/>
      <c r="PRP128" s="457"/>
      <c r="PRQ128" s="457"/>
      <c r="PRR128" s="457"/>
      <c r="PRS128" s="457"/>
      <c r="PRT128" s="457"/>
      <c r="PRU128" s="457"/>
      <c r="PRV128" s="457"/>
      <c r="PRW128" s="457"/>
      <c r="PRX128" s="457"/>
      <c r="PRY128" s="457"/>
      <c r="PRZ128" s="457"/>
      <c r="PSA128" s="457"/>
      <c r="PSB128" s="457"/>
      <c r="PSC128" s="457"/>
      <c r="PSD128" s="457"/>
      <c r="PSE128" s="457"/>
      <c r="PSF128" s="457"/>
      <c r="PSG128" s="457"/>
      <c r="PSH128" s="457"/>
      <c r="PSI128" s="457"/>
      <c r="PSJ128" s="457"/>
      <c r="PSK128" s="457"/>
      <c r="PSL128" s="457"/>
      <c r="PSM128" s="457"/>
      <c r="PSN128" s="457"/>
      <c r="PSO128" s="457"/>
      <c r="PSP128" s="457"/>
      <c r="PSQ128" s="457"/>
      <c r="PSR128" s="457"/>
      <c r="PSS128" s="457"/>
      <c r="PST128" s="457"/>
      <c r="PSU128" s="457"/>
      <c r="PSV128" s="457"/>
      <c r="PSW128" s="457"/>
      <c r="PSX128" s="457"/>
      <c r="PSY128" s="457"/>
      <c r="PSZ128" s="457"/>
      <c r="PTA128" s="457"/>
      <c r="PTB128" s="457"/>
      <c r="PTC128" s="457"/>
      <c r="PTD128" s="457"/>
      <c r="PTE128" s="457"/>
      <c r="PTF128" s="457"/>
      <c r="PTG128" s="457"/>
      <c r="PTH128" s="457"/>
      <c r="PTI128" s="457"/>
      <c r="PTJ128" s="457"/>
      <c r="PTK128" s="457"/>
      <c r="PTL128" s="457"/>
      <c r="PTM128" s="457"/>
      <c r="PTN128" s="457"/>
      <c r="PTO128" s="457"/>
      <c r="PTP128" s="457"/>
      <c r="PTQ128" s="457"/>
      <c r="PTR128" s="457"/>
      <c r="PTS128" s="457"/>
      <c r="PTT128" s="457"/>
      <c r="PTU128" s="457"/>
      <c r="PTV128" s="457"/>
      <c r="PTW128" s="457"/>
      <c r="PTX128" s="457"/>
      <c r="PTY128" s="457"/>
      <c r="PTZ128" s="457"/>
      <c r="PUA128" s="457"/>
      <c r="PUB128" s="457"/>
      <c r="PUC128" s="457"/>
      <c r="PUD128" s="457"/>
      <c r="PUE128" s="457"/>
      <c r="PUF128" s="457"/>
      <c r="PUG128" s="457"/>
      <c r="PUH128" s="457"/>
      <c r="PUI128" s="457"/>
      <c r="PUJ128" s="457"/>
      <c r="PUK128" s="457"/>
      <c r="PUL128" s="457"/>
      <c r="PUM128" s="457"/>
      <c r="PUN128" s="457"/>
      <c r="PUO128" s="457"/>
      <c r="PUP128" s="457"/>
      <c r="PUQ128" s="457"/>
      <c r="PUR128" s="457"/>
      <c r="PUS128" s="457"/>
      <c r="PUT128" s="457"/>
      <c r="PUU128" s="457"/>
      <c r="PUV128" s="457"/>
      <c r="PUW128" s="457"/>
      <c r="PUX128" s="457"/>
      <c r="PUY128" s="457"/>
      <c r="PUZ128" s="457"/>
      <c r="PVA128" s="457"/>
      <c r="PVB128" s="457"/>
      <c r="PVC128" s="457"/>
      <c r="PVD128" s="457"/>
      <c r="PVE128" s="457"/>
      <c r="PVF128" s="457"/>
      <c r="PVG128" s="457"/>
      <c r="PVH128" s="457"/>
      <c r="PVI128" s="457"/>
      <c r="PVJ128" s="457"/>
      <c r="PVK128" s="457"/>
      <c r="PVL128" s="457"/>
      <c r="PVM128" s="457"/>
      <c r="PVN128" s="457"/>
      <c r="PVO128" s="457"/>
      <c r="PVP128" s="457"/>
      <c r="PVQ128" s="457"/>
      <c r="PVR128" s="457"/>
      <c r="PVS128" s="457"/>
      <c r="PVT128" s="457"/>
      <c r="PVU128" s="457"/>
      <c r="PVV128" s="457"/>
      <c r="PVW128" s="457"/>
      <c r="PVX128" s="457"/>
      <c r="PVY128" s="457"/>
      <c r="PVZ128" s="457"/>
      <c r="PWA128" s="457"/>
      <c r="PWB128" s="457"/>
      <c r="PWC128" s="457"/>
      <c r="PWD128" s="457"/>
      <c r="PWE128" s="457"/>
      <c r="PWF128" s="457"/>
      <c r="PWG128" s="457"/>
      <c r="PWH128" s="457"/>
      <c r="PWI128" s="457"/>
      <c r="PWJ128" s="457"/>
      <c r="PWK128" s="457"/>
      <c r="PWL128" s="457"/>
      <c r="PWM128" s="457"/>
      <c r="PWN128" s="457"/>
      <c r="PWO128" s="457"/>
      <c r="PWP128" s="457"/>
      <c r="PWQ128" s="457"/>
      <c r="PWR128" s="457"/>
      <c r="PWS128" s="457"/>
      <c r="PWT128" s="457"/>
      <c r="PWU128" s="457"/>
      <c r="PWV128" s="457"/>
      <c r="PWW128" s="457"/>
      <c r="PWX128" s="457"/>
      <c r="PWY128" s="457"/>
      <c r="PWZ128" s="457"/>
      <c r="PXA128" s="457"/>
      <c r="PXB128" s="457"/>
      <c r="PXC128" s="457"/>
      <c r="PXD128" s="457"/>
      <c r="PXE128" s="457"/>
      <c r="PXF128" s="457"/>
      <c r="PXG128" s="457"/>
      <c r="PXH128" s="457"/>
      <c r="PXI128" s="457"/>
      <c r="PXJ128" s="457"/>
      <c r="PXK128" s="457"/>
      <c r="PXL128" s="457"/>
      <c r="PXM128" s="457"/>
      <c r="PXN128" s="457"/>
      <c r="PXO128" s="457"/>
      <c r="PXP128" s="457"/>
      <c r="PXQ128" s="457"/>
      <c r="PXR128" s="457"/>
      <c r="PXS128" s="457"/>
      <c r="PXT128" s="457"/>
      <c r="PXU128" s="457"/>
      <c r="PXV128" s="457"/>
      <c r="PXW128" s="457"/>
      <c r="PXX128" s="457"/>
      <c r="PXY128" s="457"/>
      <c r="PXZ128" s="457"/>
      <c r="PYA128" s="457"/>
      <c r="PYB128" s="457"/>
      <c r="PYC128" s="457"/>
      <c r="PYD128" s="457"/>
      <c r="PYE128" s="457"/>
      <c r="PYF128" s="457"/>
      <c r="PYG128" s="457"/>
      <c r="PYH128" s="457"/>
      <c r="PYI128" s="457"/>
      <c r="PYJ128" s="457"/>
      <c r="PYK128" s="457"/>
      <c r="PYL128" s="457"/>
      <c r="PYM128" s="457"/>
      <c r="PYN128" s="457"/>
      <c r="PYO128" s="457"/>
      <c r="PYP128" s="457"/>
      <c r="PYQ128" s="457"/>
      <c r="PYR128" s="457"/>
      <c r="PYS128" s="457"/>
      <c r="PYT128" s="457"/>
      <c r="PYU128" s="457"/>
      <c r="PYV128" s="457"/>
      <c r="PYW128" s="457"/>
      <c r="PYX128" s="457"/>
      <c r="PYY128" s="457"/>
      <c r="PYZ128" s="457"/>
      <c r="PZA128" s="457"/>
      <c r="PZB128" s="457"/>
      <c r="PZC128" s="457"/>
      <c r="PZD128" s="457"/>
      <c r="PZE128" s="457"/>
      <c r="PZF128" s="457"/>
      <c r="PZG128" s="457"/>
      <c r="PZH128" s="457"/>
      <c r="PZI128" s="457"/>
      <c r="PZJ128" s="457"/>
      <c r="PZK128" s="457"/>
      <c r="PZL128" s="457"/>
      <c r="PZM128" s="457"/>
      <c r="PZN128" s="457"/>
      <c r="PZO128" s="457"/>
      <c r="PZP128" s="457"/>
      <c r="PZQ128" s="457"/>
      <c r="PZR128" s="457"/>
      <c r="PZS128" s="457"/>
      <c r="PZT128" s="457"/>
      <c r="PZU128" s="457"/>
      <c r="PZV128" s="457"/>
      <c r="PZW128" s="457"/>
      <c r="PZX128" s="457"/>
      <c r="PZY128" s="457"/>
      <c r="PZZ128" s="457"/>
      <c r="QAA128" s="457"/>
      <c r="QAB128" s="457"/>
      <c r="QAC128" s="457"/>
      <c r="QAD128" s="457"/>
      <c r="QAE128" s="457"/>
      <c r="QAF128" s="457"/>
      <c r="QAG128" s="457"/>
      <c r="QAH128" s="457"/>
      <c r="QAI128" s="457"/>
      <c r="QAJ128" s="457"/>
      <c r="QAK128" s="457"/>
      <c r="QAL128" s="457"/>
      <c r="QAM128" s="457"/>
      <c r="QAN128" s="457"/>
      <c r="QAO128" s="457"/>
      <c r="QAP128" s="457"/>
      <c r="QAQ128" s="457"/>
      <c r="QAR128" s="457"/>
      <c r="QAS128" s="457"/>
      <c r="QAT128" s="457"/>
      <c r="QAU128" s="457"/>
      <c r="QAV128" s="457"/>
      <c r="QAW128" s="457"/>
      <c r="QAX128" s="457"/>
      <c r="QAY128" s="457"/>
      <c r="QAZ128" s="457"/>
      <c r="QBA128" s="457"/>
      <c r="QBB128" s="457"/>
      <c r="QBC128" s="457"/>
      <c r="QBD128" s="457"/>
      <c r="QBE128" s="457"/>
      <c r="QBF128" s="457"/>
      <c r="QBG128" s="457"/>
      <c r="QBH128" s="457"/>
      <c r="QBI128" s="457"/>
      <c r="QBJ128" s="457"/>
      <c r="QBK128" s="457"/>
      <c r="QBL128" s="457"/>
      <c r="QBM128" s="457"/>
      <c r="QBN128" s="457"/>
      <c r="QBO128" s="457"/>
      <c r="QBP128" s="457"/>
      <c r="QBQ128" s="457"/>
      <c r="QBR128" s="457"/>
      <c r="QBS128" s="457"/>
      <c r="QBT128" s="457"/>
      <c r="QBU128" s="457"/>
      <c r="QBV128" s="457"/>
      <c r="QBW128" s="457"/>
      <c r="QBX128" s="457"/>
      <c r="QBY128" s="457"/>
      <c r="QBZ128" s="457"/>
      <c r="QCA128" s="457"/>
      <c r="QCB128" s="457"/>
      <c r="QCC128" s="457"/>
      <c r="QCD128" s="457"/>
      <c r="QCE128" s="457"/>
      <c r="QCF128" s="457"/>
      <c r="QCG128" s="457"/>
      <c r="QCH128" s="457"/>
      <c r="QCI128" s="457"/>
      <c r="QCJ128" s="457"/>
      <c r="QCK128" s="457"/>
      <c r="QCL128" s="457"/>
      <c r="QCM128" s="457"/>
      <c r="QCN128" s="457"/>
      <c r="QCO128" s="457"/>
      <c r="QCP128" s="457"/>
      <c r="QCQ128" s="457"/>
      <c r="QCR128" s="457"/>
      <c r="QCS128" s="457"/>
      <c r="QCT128" s="457"/>
      <c r="QCU128" s="457"/>
      <c r="QCV128" s="457"/>
      <c r="QCW128" s="457"/>
      <c r="QCX128" s="457"/>
      <c r="QCY128" s="457"/>
      <c r="QCZ128" s="457"/>
      <c r="QDA128" s="457"/>
      <c r="QDB128" s="457"/>
      <c r="QDC128" s="457"/>
      <c r="QDD128" s="457"/>
      <c r="QDE128" s="457"/>
      <c r="QDF128" s="457"/>
      <c r="QDG128" s="457"/>
      <c r="QDH128" s="457"/>
      <c r="QDI128" s="457"/>
      <c r="QDJ128" s="457"/>
      <c r="QDK128" s="457"/>
      <c r="QDL128" s="457"/>
      <c r="QDM128" s="457"/>
      <c r="QDN128" s="457"/>
      <c r="QDO128" s="457"/>
      <c r="QDP128" s="457"/>
      <c r="QDQ128" s="457"/>
      <c r="QDR128" s="457"/>
      <c r="QDS128" s="457"/>
      <c r="QDT128" s="457"/>
      <c r="QDU128" s="457"/>
      <c r="QDV128" s="457"/>
      <c r="QDW128" s="457"/>
      <c r="QDX128" s="457"/>
      <c r="QDY128" s="457"/>
      <c r="QDZ128" s="457"/>
      <c r="QEA128" s="457"/>
      <c r="QEB128" s="457"/>
      <c r="QEC128" s="457"/>
      <c r="QED128" s="457"/>
      <c r="QEE128" s="457"/>
      <c r="QEF128" s="457"/>
      <c r="QEG128" s="457"/>
      <c r="QEH128" s="457"/>
      <c r="QEI128" s="457"/>
      <c r="QEJ128" s="457"/>
      <c r="QEK128" s="457"/>
      <c r="QEL128" s="457"/>
      <c r="QEM128" s="457"/>
      <c r="QEN128" s="457"/>
      <c r="QEO128" s="457"/>
      <c r="QEP128" s="457"/>
      <c r="QEQ128" s="457"/>
      <c r="QER128" s="457"/>
      <c r="QES128" s="457"/>
      <c r="QET128" s="457"/>
      <c r="QEU128" s="457"/>
      <c r="QEV128" s="457"/>
      <c r="QEW128" s="457"/>
      <c r="QEX128" s="457"/>
      <c r="QEY128" s="457"/>
      <c r="QEZ128" s="457"/>
      <c r="QFA128" s="457"/>
      <c r="QFB128" s="457"/>
      <c r="QFC128" s="457"/>
      <c r="QFD128" s="457"/>
      <c r="QFE128" s="457"/>
      <c r="QFF128" s="457"/>
      <c r="QFG128" s="457"/>
      <c r="QFH128" s="457"/>
      <c r="QFI128" s="457"/>
      <c r="QFJ128" s="457"/>
      <c r="QFK128" s="457"/>
      <c r="QFL128" s="457"/>
      <c r="QFM128" s="457"/>
      <c r="QFN128" s="457"/>
      <c r="QFO128" s="457"/>
      <c r="QFP128" s="457"/>
      <c r="QFQ128" s="457"/>
      <c r="QFR128" s="457"/>
      <c r="QFS128" s="457"/>
      <c r="QFT128" s="457"/>
      <c r="QFU128" s="457"/>
      <c r="QFV128" s="457"/>
      <c r="QFW128" s="457"/>
      <c r="QFX128" s="457"/>
      <c r="QFY128" s="457"/>
      <c r="QFZ128" s="457"/>
      <c r="QGA128" s="457"/>
      <c r="QGB128" s="457"/>
      <c r="QGC128" s="457"/>
      <c r="QGD128" s="457"/>
      <c r="QGE128" s="457"/>
      <c r="QGF128" s="457"/>
      <c r="QGG128" s="457"/>
      <c r="QGH128" s="457"/>
      <c r="QGI128" s="457"/>
      <c r="QGJ128" s="457"/>
      <c r="QGK128" s="457"/>
      <c r="QGL128" s="457"/>
      <c r="QGM128" s="457"/>
      <c r="QGN128" s="457"/>
      <c r="QGO128" s="457"/>
      <c r="QGP128" s="457"/>
      <c r="QGQ128" s="457"/>
      <c r="QGR128" s="457"/>
      <c r="QGS128" s="457"/>
      <c r="QGT128" s="457"/>
      <c r="QGU128" s="457"/>
      <c r="QGV128" s="457"/>
      <c r="QGW128" s="457"/>
      <c r="QGX128" s="457"/>
      <c r="QGY128" s="457"/>
      <c r="QGZ128" s="457"/>
      <c r="QHA128" s="457"/>
      <c r="QHB128" s="457"/>
      <c r="QHC128" s="457"/>
      <c r="QHD128" s="457"/>
      <c r="QHE128" s="457"/>
      <c r="QHF128" s="457"/>
      <c r="QHG128" s="457"/>
      <c r="QHH128" s="457"/>
      <c r="QHI128" s="457"/>
      <c r="QHJ128" s="457"/>
      <c r="QHK128" s="457"/>
      <c r="QHL128" s="457"/>
      <c r="QHM128" s="457"/>
      <c r="QHN128" s="457"/>
      <c r="QHO128" s="457"/>
      <c r="QHP128" s="457"/>
      <c r="QHQ128" s="457"/>
      <c r="QHR128" s="457"/>
      <c r="QHS128" s="457"/>
      <c r="QHT128" s="457"/>
      <c r="QHU128" s="457"/>
      <c r="QHV128" s="457"/>
      <c r="QHW128" s="457"/>
      <c r="QHX128" s="457"/>
      <c r="QHY128" s="457"/>
      <c r="QHZ128" s="457"/>
      <c r="QIA128" s="457"/>
      <c r="QIB128" s="457"/>
      <c r="QIC128" s="457"/>
      <c r="QID128" s="457"/>
      <c r="QIE128" s="457"/>
      <c r="QIF128" s="457"/>
      <c r="QIG128" s="457"/>
      <c r="QIH128" s="457"/>
      <c r="QII128" s="457"/>
      <c r="QIJ128" s="457"/>
      <c r="QIK128" s="457"/>
      <c r="QIL128" s="457"/>
      <c r="QIM128" s="457"/>
      <c r="QIN128" s="457"/>
      <c r="QIO128" s="457"/>
      <c r="QIP128" s="457"/>
      <c r="QIQ128" s="457"/>
      <c r="QIR128" s="457"/>
      <c r="QIS128" s="457"/>
      <c r="QIT128" s="457"/>
      <c r="QIU128" s="457"/>
      <c r="QIV128" s="457"/>
      <c r="QIW128" s="457"/>
      <c r="QIX128" s="457"/>
      <c r="QIY128" s="457"/>
      <c r="QIZ128" s="457"/>
      <c r="QJA128" s="457"/>
      <c r="QJB128" s="457"/>
      <c r="QJC128" s="457"/>
      <c r="QJD128" s="457"/>
      <c r="QJE128" s="457"/>
      <c r="QJF128" s="457"/>
      <c r="QJG128" s="457"/>
      <c r="QJH128" s="457"/>
      <c r="QJI128" s="457"/>
      <c r="QJJ128" s="457"/>
      <c r="QJK128" s="457"/>
      <c r="QJL128" s="457"/>
      <c r="QJM128" s="457"/>
      <c r="QJN128" s="457"/>
      <c r="QJO128" s="457"/>
      <c r="QJP128" s="457"/>
      <c r="QJQ128" s="457"/>
      <c r="QJR128" s="457"/>
      <c r="QJS128" s="457"/>
      <c r="QJT128" s="457"/>
      <c r="QJU128" s="457"/>
      <c r="QJV128" s="457"/>
      <c r="QJW128" s="457"/>
      <c r="QJX128" s="457"/>
      <c r="QJY128" s="457"/>
      <c r="QJZ128" s="457"/>
      <c r="QKA128" s="457"/>
      <c r="QKB128" s="457"/>
      <c r="QKC128" s="457"/>
      <c r="QKD128" s="457"/>
      <c r="QKE128" s="457"/>
      <c r="QKF128" s="457"/>
      <c r="QKG128" s="457"/>
      <c r="QKH128" s="457"/>
      <c r="QKI128" s="457"/>
      <c r="QKJ128" s="457"/>
      <c r="QKK128" s="457"/>
      <c r="QKL128" s="457"/>
      <c r="QKM128" s="457"/>
      <c r="QKN128" s="457"/>
      <c r="QKO128" s="457"/>
      <c r="QKP128" s="457"/>
      <c r="QKQ128" s="457"/>
      <c r="QKR128" s="457"/>
      <c r="QKS128" s="457"/>
      <c r="QKT128" s="457"/>
      <c r="QKU128" s="457"/>
      <c r="QKV128" s="457"/>
      <c r="QKW128" s="457"/>
      <c r="QKX128" s="457"/>
      <c r="QKY128" s="457"/>
      <c r="QKZ128" s="457"/>
      <c r="QLA128" s="457"/>
      <c r="QLB128" s="457"/>
      <c r="QLC128" s="457"/>
      <c r="QLD128" s="457"/>
      <c r="QLE128" s="457"/>
      <c r="QLF128" s="457"/>
      <c r="QLG128" s="457"/>
      <c r="QLH128" s="457"/>
      <c r="QLI128" s="457"/>
      <c r="QLJ128" s="457"/>
      <c r="QLK128" s="457"/>
      <c r="QLL128" s="457"/>
      <c r="QLM128" s="457"/>
      <c r="QLN128" s="457"/>
      <c r="QLO128" s="457"/>
      <c r="QLP128" s="457"/>
      <c r="QLQ128" s="457"/>
      <c r="QLR128" s="457"/>
      <c r="QLS128" s="457"/>
      <c r="QLT128" s="457"/>
      <c r="QLU128" s="457"/>
      <c r="QLV128" s="457"/>
      <c r="QLW128" s="457"/>
      <c r="QLX128" s="457"/>
      <c r="QLY128" s="457"/>
      <c r="QLZ128" s="457"/>
      <c r="QMA128" s="457"/>
      <c r="QMB128" s="457"/>
      <c r="QMC128" s="457"/>
      <c r="QMD128" s="457"/>
      <c r="QME128" s="457"/>
      <c r="QMF128" s="457"/>
      <c r="QMG128" s="457"/>
      <c r="QMH128" s="457"/>
      <c r="QMI128" s="457"/>
      <c r="QMJ128" s="457"/>
      <c r="QMK128" s="457"/>
      <c r="QML128" s="457"/>
      <c r="QMM128" s="457"/>
      <c r="QMN128" s="457"/>
      <c r="QMO128" s="457"/>
      <c r="QMP128" s="457"/>
      <c r="QMQ128" s="457"/>
      <c r="QMR128" s="457"/>
      <c r="QMS128" s="457"/>
      <c r="QMT128" s="457"/>
      <c r="QMU128" s="457"/>
      <c r="QMV128" s="457"/>
      <c r="QMW128" s="457"/>
      <c r="QMX128" s="457"/>
      <c r="QMY128" s="457"/>
      <c r="QMZ128" s="457"/>
      <c r="QNA128" s="457"/>
      <c r="QNB128" s="457"/>
      <c r="QNC128" s="457"/>
      <c r="QND128" s="457"/>
      <c r="QNE128" s="457"/>
      <c r="QNF128" s="457"/>
      <c r="QNG128" s="457"/>
      <c r="QNH128" s="457"/>
      <c r="QNI128" s="457"/>
      <c r="QNJ128" s="457"/>
      <c r="QNK128" s="457"/>
      <c r="QNL128" s="457"/>
      <c r="QNM128" s="457"/>
      <c r="QNN128" s="457"/>
      <c r="QNO128" s="457"/>
      <c r="QNP128" s="457"/>
      <c r="QNQ128" s="457"/>
      <c r="QNR128" s="457"/>
      <c r="QNS128" s="457"/>
      <c r="QNT128" s="457"/>
      <c r="QNU128" s="457"/>
      <c r="QNV128" s="457"/>
      <c r="QNW128" s="457"/>
      <c r="QNX128" s="457"/>
      <c r="QNY128" s="457"/>
      <c r="QNZ128" s="457"/>
      <c r="QOA128" s="457"/>
      <c r="QOB128" s="457"/>
      <c r="QOC128" s="457"/>
      <c r="QOD128" s="457"/>
      <c r="QOE128" s="457"/>
      <c r="QOF128" s="457"/>
      <c r="QOG128" s="457"/>
      <c r="QOH128" s="457"/>
      <c r="QOI128" s="457"/>
      <c r="QOJ128" s="457"/>
      <c r="QOK128" s="457"/>
      <c r="QOL128" s="457"/>
      <c r="QOM128" s="457"/>
      <c r="QON128" s="457"/>
      <c r="QOO128" s="457"/>
      <c r="QOP128" s="457"/>
      <c r="QOQ128" s="457"/>
      <c r="QOR128" s="457"/>
      <c r="QOS128" s="457"/>
      <c r="QOT128" s="457"/>
      <c r="QOU128" s="457"/>
      <c r="QOV128" s="457"/>
      <c r="QOW128" s="457"/>
      <c r="QOX128" s="457"/>
      <c r="QOY128" s="457"/>
      <c r="QOZ128" s="457"/>
      <c r="QPA128" s="457"/>
      <c r="QPB128" s="457"/>
      <c r="QPC128" s="457"/>
      <c r="QPD128" s="457"/>
      <c r="QPE128" s="457"/>
      <c r="QPF128" s="457"/>
      <c r="QPG128" s="457"/>
      <c r="QPH128" s="457"/>
      <c r="QPI128" s="457"/>
      <c r="QPJ128" s="457"/>
      <c r="QPK128" s="457"/>
      <c r="QPL128" s="457"/>
      <c r="QPM128" s="457"/>
      <c r="QPN128" s="457"/>
      <c r="QPO128" s="457"/>
      <c r="QPP128" s="457"/>
      <c r="QPQ128" s="457"/>
      <c r="QPR128" s="457"/>
      <c r="QPS128" s="457"/>
      <c r="QPT128" s="457"/>
      <c r="QPU128" s="457"/>
      <c r="QPV128" s="457"/>
      <c r="QPW128" s="457"/>
      <c r="QPX128" s="457"/>
      <c r="QPY128" s="457"/>
      <c r="QPZ128" s="457"/>
      <c r="QQA128" s="457"/>
      <c r="QQB128" s="457"/>
      <c r="QQC128" s="457"/>
      <c r="QQD128" s="457"/>
      <c r="QQE128" s="457"/>
      <c r="QQF128" s="457"/>
      <c r="QQG128" s="457"/>
      <c r="QQH128" s="457"/>
      <c r="QQI128" s="457"/>
      <c r="QQJ128" s="457"/>
      <c r="QQK128" s="457"/>
      <c r="QQL128" s="457"/>
      <c r="QQM128" s="457"/>
      <c r="QQN128" s="457"/>
      <c r="QQO128" s="457"/>
      <c r="QQP128" s="457"/>
      <c r="QQQ128" s="457"/>
      <c r="QQR128" s="457"/>
      <c r="QQS128" s="457"/>
      <c r="QQT128" s="457"/>
      <c r="QQU128" s="457"/>
      <c r="QQV128" s="457"/>
      <c r="QQW128" s="457"/>
      <c r="QQX128" s="457"/>
      <c r="QQY128" s="457"/>
      <c r="QQZ128" s="457"/>
      <c r="QRA128" s="457"/>
      <c r="QRB128" s="457"/>
      <c r="QRC128" s="457"/>
      <c r="QRD128" s="457"/>
      <c r="QRE128" s="457"/>
      <c r="QRF128" s="457"/>
      <c r="QRG128" s="457"/>
      <c r="QRH128" s="457"/>
      <c r="QRI128" s="457"/>
      <c r="QRJ128" s="457"/>
      <c r="QRK128" s="457"/>
      <c r="QRL128" s="457"/>
      <c r="QRM128" s="457"/>
      <c r="QRN128" s="457"/>
      <c r="QRO128" s="457"/>
      <c r="QRP128" s="457"/>
      <c r="QRQ128" s="457"/>
      <c r="QRR128" s="457"/>
      <c r="QRS128" s="457"/>
      <c r="QRT128" s="457"/>
      <c r="QRU128" s="457"/>
      <c r="QRV128" s="457"/>
      <c r="QRW128" s="457"/>
      <c r="QRX128" s="457"/>
      <c r="QRY128" s="457"/>
      <c r="QRZ128" s="457"/>
      <c r="QSA128" s="457"/>
      <c r="QSB128" s="457"/>
      <c r="QSC128" s="457"/>
      <c r="QSD128" s="457"/>
      <c r="QSE128" s="457"/>
      <c r="QSF128" s="457"/>
      <c r="QSG128" s="457"/>
      <c r="QSH128" s="457"/>
      <c r="QSI128" s="457"/>
      <c r="QSJ128" s="457"/>
      <c r="QSK128" s="457"/>
      <c r="QSL128" s="457"/>
      <c r="QSM128" s="457"/>
      <c r="QSN128" s="457"/>
      <c r="QSO128" s="457"/>
      <c r="QSP128" s="457"/>
      <c r="QSQ128" s="457"/>
      <c r="QSR128" s="457"/>
      <c r="QSS128" s="457"/>
      <c r="QST128" s="457"/>
      <c r="QSU128" s="457"/>
      <c r="QSV128" s="457"/>
      <c r="QSW128" s="457"/>
      <c r="QSX128" s="457"/>
      <c r="QSY128" s="457"/>
      <c r="QSZ128" s="457"/>
      <c r="QTA128" s="457"/>
      <c r="QTB128" s="457"/>
      <c r="QTC128" s="457"/>
      <c r="QTD128" s="457"/>
      <c r="QTE128" s="457"/>
      <c r="QTF128" s="457"/>
      <c r="QTG128" s="457"/>
      <c r="QTH128" s="457"/>
      <c r="QTI128" s="457"/>
      <c r="QTJ128" s="457"/>
      <c r="QTK128" s="457"/>
      <c r="QTL128" s="457"/>
      <c r="QTM128" s="457"/>
      <c r="QTN128" s="457"/>
      <c r="QTO128" s="457"/>
      <c r="QTP128" s="457"/>
      <c r="QTQ128" s="457"/>
      <c r="QTR128" s="457"/>
      <c r="QTS128" s="457"/>
      <c r="QTT128" s="457"/>
      <c r="QTU128" s="457"/>
      <c r="QTV128" s="457"/>
      <c r="QTW128" s="457"/>
      <c r="QTX128" s="457"/>
      <c r="QTY128" s="457"/>
      <c r="QTZ128" s="457"/>
      <c r="QUA128" s="457"/>
      <c r="QUB128" s="457"/>
      <c r="QUC128" s="457"/>
      <c r="QUD128" s="457"/>
      <c r="QUE128" s="457"/>
      <c r="QUF128" s="457"/>
      <c r="QUG128" s="457"/>
      <c r="QUH128" s="457"/>
      <c r="QUI128" s="457"/>
      <c r="QUJ128" s="457"/>
      <c r="QUK128" s="457"/>
      <c r="QUL128" s="457"/>
      <c r="QUM128" s="457"/>
      <c r="QUN128" s="457"/>
      <c r="QUO128" s="457"/>
      <c r="QUP128" s="457"/>
      <c r="QUQ128" s="457"/>
      <c r="QUR128" s="457"/>
      <c r="QUS128" s="457"/>
      <c r="QUT128" s="457"/>
      <c r="QUU128" s="457"/>
      <c r="QUV128" s="457"/>
      <c r="QUW128" s="457"/>
      <c r="QUX128" s="457"/>
      <c r="QUY128" s="457"/>
      <c r="QUZ128" s="457"/>
      <c r="QVA128" s="457"/>
      <c r="QVB128" s="457"/>
      <c r="QVC128" s="457"/>
      <c r="QVD128" s="457"/>
      <c r="QVE128" s="457"/>
      <c r="QVF128" s="457"/>
      <c r="QVG128" s="457"/>
      <c r="QVH128" s="457"/>
      <c r="QVI128" s="457"/>
      <c r="QVJ128" s="457"/>
      <c r="QVK128" s="457"/>
      <c r="QVL128" s="457"/>
      <c r="QVM128" s="457"/>
      <c r="QVN128" s="457"/>
      <c r="QVO128" s="457"/>
      <c r="QVP128" s="457"/>
      <c r="QVQ128" s="457"/>
      <c r="QVR128" s="457"/>
      <c r="QVS128" s="457"/>
      <c r="QVT128" s="457"/>
      <c r="QVU128" s="457"/>
      <c r="QVV128" s="457"/>
      <c r="QVW128" s="457"/>
      <c r="QVX128" s="457"/>
      <c r="QVY128" s="457"/>
      <c r="QVZ128" s="457"/>
      <c r="QWA128" s="457"/>
      <c r="QWB128" s="457"/>
      <c r="QWC128" s="457"/>
      <c r="QWD128" s="457"/>
      <c r="QWE128" s="457"/>
      <c r="QWF128" s="457"/>
      <c r="QWG128" s="457"/>
      <c r="QWH128" s="457"/>
      <c r="QWI128" s="457"/>
      <c r="QWJ128" s="457"/>
      <c r="QWK128" s="457"/>
      <c r="QWL128" s="457"/>
      <c r="QWM128" s="457"/>
      <c r="QWN128" s="457"/>
      <c r="QWO128" s="457"/>
      <c r="QWP128" s="457"/>
      <c r="QWQ128" s="457"/>
      <c r="QWR128" s="457"/>
      <c r="QWS128" s="457"/>
      <c r="QWT128" s="457"/>
      <c r="QWU128" s="457"/>
      <c r="QWV128" s="457"/>
      <c r="QWW128" s="457"/>
      <c r="QWX128" s="457"/>
      <c r="QWY128" s="457"/>
      <c r="QWZ128" s="457"/>
      <c r="QXA128" s="457"/>
      <c r="QXB128" s="457"/>
      <c r="QXC128" s="457"/>
      <c r="QXD128" s="457"/>
      <c r="QXE128" s="457"/>
      <c r="QXF128" s="457"/>
      <c r="QXG128" s="457"/>
      <c r="QXH128" s="457"/>
      <c r="QXI128" s="457"/>
      <c r="QXJ128" s="457"/>
      <c r="QXK128" s="457"/>
      <c r="QXL128" s="457"/>
      <c r="QXM128" s="457"/>
      <c r="QXN128" s="457"/>
      <c r="QXO128" s="457"/>
      <c r="QXP128" s="457"/>
      <c r="QXQ128" s="457"/>
      <c r="QXR128" s="457"/>
      <c r="QXS128" s="457"/>
      <c r="QXT128" s="457"/>
      <c r="QXU128" s="457"/>
      <c r="QXV128" s="457"/>
      <c r="QXW128" s="457"/>
      <c r="QXX128" s="457"/>
      <c r="QXY128" s="457"/>
      <c r="QXZ128" s="457"/>
      <c r="QYA128" s="457"/>
      <c r="QYB128" s="457"/>
      <c r="QYC128" s="457"/>
      <c r="QYD128" s="457"/>
      <c r="QYE128" s="457"/>
      <c r="QYF128" s="457"/>
      <c r="QYG128" s="457"/>
      <c r="QYH128" s="457"/>
      <c r="QYI128" s="457"/>
      <c r="QYJ128" s="457"/>
      <c r="QYK128" s="457"/>
      <c r="QYL128" s="457"/>
      <c r="QYM128" s="457"/>
      <c r="QYN128" s="457"/>
      <c r="QYO128" s="457"/>
      <c r="QYP128" s="457"/>
      <c r="QYQ128" s="457"/>
      <c r="QYR128" s="457"/>
      <c r="QYS128" s="457"/>
      <c r="QYT128" s="457"/>
      <c r="QYU128" s="457"/>
      <c r="QYV128" s="457"/>
      <c r="QYW128" s="457"/>
      <c r="QYX128" s="457"/>
      <c r="QYY128" s="457"/>
      <c r="QYZ128" s="457"/>
      <c r="QZA128" s="457"/>
      <c r="QZB128" s="457"/>
      <c r="QZC128" s="457"/>
      <c r="QZD128" s="457"/>
      <c r="QZE128" s="457"/>
      <c r="QZF128" s="457"/>
      <c r="QZG128" s="457"/>
      <c r="QZH128" s="457"/>
      <c r="QZI128" s="457"/>
      <c r="QZJ128" s="457"/>
      <c r="QZK128" s="457"/>
      <c r="QZL128" s="457"/>
      <c r="QZM128" s="457"/>
      <c r="QZN128" s="457"/>
      <c r="QZO128" s="457"/>
      <c r="QZP128" s="457"/>
      <c r="QZQ128" s="457"/>
      <c r="QZR128" s="457"/>
      <c r="QZS128" s="457"/>
      <c r="QZT128" s="457"/>
      <c r="QZU128" s="457"/>
      <c r="QZV128" s="457"/>
      <c r="QZW128" s="457"/>
      <c r="QZX128" s="457"/>
      <c r="QZY128" s="457"/>
      <c r="QZZ128" s="457"/>
      <c r="RAA128" s="457"/>
      <c r="RAB128" s="457"/>
      <c r="RAC128" s="457"/>
      <c r="RAD128" s="457"/>
      <c r="RAE128" s="457"/>
      <c r="RAF128" s="457"/>
      <c r="RAG128" s="457"/>
      <c r="RAH128" s="457"/>
      <c r="RAI128" s="457"/>
      <c r="RAJ128" s="457"/>
      <c r="RAK128" s="457"/>
      <c r="RAL128" s="457"/>
      <c r="RAM128" s="457"/>
      <c r="RAN128" s="457"/>
      <c r="RAO128" s="457"/>
      <c r="RAP128" s="457"/>
      <c r="RAQ128" s="457"/>
      <c r="RAR128" s="457"/>
      <c r="RAS128" s="457"/>
      <c r="RAT128" s="457"/>
      <c r="RAU128" s="457"/>
      <c r="RAV128" s="457"/>
      <c r="RAW128" s="457"/>
      <c r="RAX128" s="457"/>
      <c r="RAY128" s="457"/>
      <c r="RAZ128" s="457"/>
      <c r="RBA128" s="457"/>
      <c r="RBB128" s="457"/>
      <c r="RBC128" s="457"/>
      <c r="RBD128" s="457"/>
      <c r="RBE128" s="457"/>
      <c r="RBF128" s="457"/>
      <c r="RBG128" s="457"/>
      <c r="RBH128" s="457"/>
      <c r="RBI128" s="457"/>
      <c r="RBJ128" s="457"/>
      <c r="RBK128" s="457"/>
      <c r="RBL128" s="457"/>
      <c r="RBM128" s="457"/>
      <c r="RBN128" s="457"/>
      <c r="RBO128" s="457"/>
      <c r="RBP128" s="457"/>
      <c r="RBQ128" s="457"/>
      <c r="RBR128" s="457"/>
      <c r="RBS128" s="457"/>
      <c r="RBT128" s="457"/>
      <c r="RBU128" s="457"/>
      <c r="RBV128" s="457"/>
      <c r="RBW128" s="457"/>
      <c r="RBX128" s="457"/>
      <c r="RBY128" s="457"/>
      <c r="RBZ128" s="457"/>
      <c r="RCA128" s="457"/>
      <c r="RCB128" s="457"/>
      <c r="RCC128" s="457"/>
      <c r="RCD128" s="457"/>
      <c r="RCE128" s="457"/>
      <c r="RCF128" s="457"/>
      <c r="RCG128" s="457"/>
      <c r="RCH128" s="457"/>
      <c r="RCI128" s="457"/>
      <c r="RCJ128" s="457"/>
      <c r="RCK128" s="457"/>
      <c r="RCL128" s="457"/>
      <c r="RCM128" s="457"/>
      <c r="RCN128" s="457"/>
      <c r="RCO128" s="457"/>
      <c r="RCP128" s="457"/>
      <c r="RCQ128" s="457"/>
      <c r="RCR128" s="457"/>
      <c r="RCS128" s="457"/>
      <c r="RCT128" s="457"/>
      <c r="RCU128" s="457"/>
      <c r="RCV128" s="457"/>
      <c r="RCW128" s="457"/>
      <c r="RCX128" s="457"/>
      <c r="RCY128" s="457"/>
      <c r="RCZ128" s="457"/>
      <c r="RDA128" s="457"/>
      <c r="RDB128" s="457"/>
      <c r="RDC128" s="457"/>
      <c r="RDD128" s="457"/>
      <c r="RDE128" s="457"/>
      <c r="RDF128" s="457"/>
      <c r="RDG128" s="457"/>
      <c r="RDH128" s="457"/>
      <c r="RDI128" s="457"/>
      <c r="RDJ128" s="457"/>
      <c r="RDK128" s="457"/>
      <c r="RDL128" s="457"/>
      <c r="RDM128" s="457"/>
      <c r="RDN128" s="457"/>
      <c r="RDO128" s="457"/>
      <c r="RDP128" s="457"/>
      <c r="RDQ128" s="457"/>
      <c r="RDR128" s="457"/>
      <c r="RDS128" s="457"/>
      <c r="RDT128" s="457"/>
      <c r="RDU128" s="457"/>
      <c r="RDV128" s="457"/>
      <c r="RDW128" s="457"/>
      <c r="RDX128" s="457"/>
      <c r="RDY128" s="457"/>
      <c r="RDZ128" s="457"/>
      <c r="REA128" s="457"/>
      <c r="REB128" s="457"/>
      <c r="REC128" s="457"/>
      <c r="RED128" s="457"/>
      <c r="REE128" s="457"/>
      <c r="REF128" s="457"/>
      <c r="REG128" s="457"/>
      <c r="REH128" s="457"/>
      <c r="REI128" s="457"/>
      <c r="REJ128" s="457"/>
      <c r="REK128" s="457"/>
      <c r="REL128" s="457"/>
      <c r="REM128" s="457"/>
      <c r="REN128" s="457"/>
      <c r="REO128" s="457"/>
      <c r="REP128" s="457"/>
      <c r="REQ128" s="457"/>
      <c r="RER128" s="457"/>
      <c r="RES128" s="457"/>
      <c r="RET128" s="457"/>
      <c r="REU128" s="457"/>
      <c r="REV128" s="457"/>
      <c r="REW128" s="457"/>
      <c r="REX128" s="457"/>
      <c r="REY128" s="457"/>
      <c r="REZ128" s="457"/>
      <c r="RFA128" s="457"/>
      <c r="RFB128" s="457"/>
      <c r="RFC128" s="457"/>
      <c r="RFD128" s="457"/>
      <c r="RFE128" s="457"/>
      <c r="RFF128" s="457"/>
      <c r="RFG128" s="457"/>
      <c r="RFH128" s="457"/>
      <c r="RFI128" s="457"/>
      <c r="RFJ128" s="457"/>
      <c r="RFK128" s="457"/>
      <c r="RFL128" s="457"/>
      <c r="RFM128" s="457"/>
      <c r="RFN128" s="457"/>
      <c r="RFO128" s="457"/>
      <c r="RFP128" s="457"/>
      <c r="RFQ128" s="457"/>
      <c r="RFR128" s="457"/>
      <c r="RFS128" s="457"/>
      <c r="RFT128" s="457"/>
      <c r="RFU128" s="457"/>
      <c r="RFV128" s="457"/>
      <c r="RFW128" s="457"/>
      <c r="RFX128" s="457"/>
      <c r="RFY128" s="457"/>
      <c r="RFZ128" s="457"/>
      <c r="RGA128" s="457"/>
      <c r="RGB128" s="457"/>
      <c r="RGC128" s="457"/>
      <c r="RGD128" s="457"/>
      <c r="RGE128" s="457"/>
      <c r="RGF128" s="457"/>
      <c r="RGG128" s="457"/>
      <c r="RGH128" s="457"/>
      <c r="RGI128" s="457"/>
      <c r="RGJ128" s="457"/>
      <c r="RGK128" s="457"/>
      <c r="RGL128" s="457"/>
      <c r="RGM128" s="457"/>
      <c r="RGN128" s="457"/>
      <c r="RGO128" s="457"/>
      <c r="RGP128" s="457"/>
      <c r="RGQ128" s="457"/>
      <c r="RGR128" s="457"/>
      <c r="RGS128" s="457"/>
      <c r="RGT128" s="457"/>
      <c r="RGU128" s="457"/>
      <c r="RGV128" s="457"/>
      <c r="RGW128" s="457"/>
      <c r="RGX128" s="457"/>
      <c r="RGY128" s="457"/>
      <c r="RGZ128" s="457"/>
      <c r="RHA128" s="457"/>
      <c r="RHB128" s="457"/>
      <c r="RHC128" s="457"/>
      <c r="RHD128" s="457"/>
      <c r="RHE128" s="457"/>
      <c r="RHF128" s="457"/>
      <c r="RHG128" s="457"/>
      <c r="RHH128" s="457"/>
      <c r="RHI128" s="457"/>
      <c r="RHJ128" s="457"/>
      <c r="RHK128" s="457"/>
      <c r="RHL128" s="457"/>
      <c r="RHM128" s="457"/>
      <c r="RHN128" s="457"/>
      <c r="RHO128" s="457"/>
      <c r="RHP128" s="457"/>
      <c r="RHQ128" s="457"/>
      <c r="RHR128" s="457"/>
      <c r="RHS128" s="457"/>
      <c r="RHT128" s="457"/>
      <c r="RHU128" s="457"/>
      <c r="RHV128" s="457"/>
      <c r="RHW128" s="457"/>
      <c r="RHX128" s="457"/>
      <c r="RHY128" s="457"/>
      <c r="RHZ128" s="457"/>
      <c r="RIA128" s="457"/>
      <c r="RIB128" s="457"/>
      <c r="RIC128" s="457"/>
      <c r="RID128" s="457"/>
      <c r="RIE128" s="457"/>
      <c r="RIF128" s="457"/>
      <c r="RIG128" s="457"/>
      <c r="RIH128" s="457"/>
      <c r="RII128" s="457"/>
      <c r="RIJ128" s="457"/>
      <c r="RIK128" s="457"/>
      <c r="RIL128" s="457"/>
      <c r="RIM128" s="457"/>
      <c r="RIN128" s="457"/>
      <c r="RIO128" s="457"/>
      <c r="RIP128" s="457"/>
      <c r="RIQ128" s="457"/>
      <c r="RIR128" s="457"/>
      <c r="RIS128" s="457"/>
      <c r="RIT128" s="457"/>
      <c r="RIU128" s="457"/>
      <c r="RIV128" s="457"/>
      <c r="RIW128" s="457"/>
      <c r="RIX128" s="457"/>
      <c r="RIY128" s="457"/>
      <c r="RIZ128" s="457"/>
      <c r="RJA128" s="457"/>
      <c r="RJB128" s="457"/>
      <c r="RJC128" s="457"/>
      <c r="RJD128" s="457"/>
      <c r="RJE128" s="457"/>
      <c r="RJF128" s="457"/>
      <c r="RJG128" s="457"/>
      <c r="RJH128" s="457"/>
      <c r="RJI128" s="457"/>
      <c r="RJJ128" s="457"/>
      <c r="RJK128" s="457"/>
      <c r="RJL128" s="457"/>
      <c r="RJM128" s="457"/>
      <c r="RJN128" s="457"/>
      <c r="RJO128" s="457"/>
      <c r="RJP128" s="457"/>
      <c r="RJQ128" s="457"/>
      <c r="RJR128" s="457"/>
      <c r="RJS128" s="457"/>
      <c r="RJT128" s="457"/>
      <c r="RJU128" s="457"/>
      <c r="RJV128" s="457"/>
      <c r="RJW128" s="457"/>
      <c r="RJX128" s="457"/>
      <c r="RJY128" s="457"/>
      <c r="RJZ128" s="457"/>
      <c r="RKA128" s="457"/>
      <c r="RKB128" s="457"/>
      <c r="RKC128" s="457"/>
      <c r="RKD128" s="457"/>
      <c r="RKE128" s="457"/>
      <c r="RKF128" s="457"/>
      <c r="RKG128" s="457"/>
      <c r="RKH128" s="457"/>
      <c r="RKI128" s="457"/>
      <c r="RKJ128" s="457"/>
      <c r="RKK128" s="457"/>
      <c r="RKL128" s="457"/>
      <c r="RKM128" s="457"/>
      <c r="RKN128" s="457"/>
      <c r="RKO128" s="457"/>
      <c r="RKP128" s="457"/>
      <c r="RKQ128" s="457"/>
      <c r="RKR128" s="457"/>
      <c r="RKS128" s="457"/>
      <c r="RKT128" s="457"/>
      <c r="RKU128" s="457"/>
      <c r="RKV128" s="457"/>
      <c r="RKW128" s="457"/>
      <c r="RKX128" s="457"/>
      <c r="RKY128" s="457"/>
      <c r="RKZ128" s="457"/>
      <c r="RLA128" s="457"/>
      <c r="RLB128" s="457"/>
      <c r="RLC128" s="457"/>
      <c r="RLD128" s="457"/>
      <c r="RLE128" s="457"/>
      <c r="RLF128" s="457"/>
      <c r="RLG128" s="457"/>
      <c r="RLH128" s="457"/>
      <c r="RLI128" s="457"/>
      <c r="RLJ128" s="457"/>
      <c r="RLK128" s="457"/>
      <c r="RLL128" s="457"/>
      <c r="RLM128" s="457"/>
      <c r="RLN128" s="457"/>
      <c r="RLO128" s="457"/>
      <c r="RLP128" s="457"/>
      <c r="RLQ128" s="457"/>
      <c r="RLR128" s="457"/>
      <c r="RLS128" s="457"/>
      <c r="RLT128" s="457"/>
      <c r="RLU128" s="457"/>
      <c r="RLV128" s="457"/>
      <c r="RLW128" s="457"/>
      <c r="RLX128" s="457"/>
      <c r="RLY128" s="457"/>
      <c r="RLZ128" s="457"/>
      <c r="RMA128" s="457"/>
      <c r="RMB128" s="457"/>
      <c r="RMC128" s="457"/>
      <c r="RMD128" s="457"/>
      <c r="RME128" s="457"/>
      <c r="RMF128" s="457"/>
      <c r="RMG128" s="457"/>
      <c r="RMH128" s="457"/>
      <c r="RMI128" s="457"/>
      <c r="RMJ128" s="457"/>
      <c r="RMK128" s="457"/>
      <c r="RML128" s="457"/>
      <c r="RMM128" s="457"/>
      <c r="RMN128" s="457"/>
      <c r="RMO128" s="457"/>
      <c r="RMP128" s="457"/>
      <c r="RMQ128" s="457"/>
      <c r="RMR128" s="457"/>
      <c r="RMS128" s="457"/>
      <c r="RMT128" s="457"/>
      <c r="RMU128" s="457"/>
      <c r="RMV128" s="457"/>
      <c r="RMW128" s="457"/>
      <c r="RMX128" s="457"/>
      <c r="RMY128" s="457"/>
      <c r="RMZ128" s="457"/>
      <c r="RNA128" s="457"/>
      <c r="RNB128" s="457"/>
      <c r="RNC128" s="457"/>
      <c r="RND128" s="457"/>
      <c r="RNE128" s="457"/>
      <c r="RNF128" s="457"/>
      <c r="RNG128" s="457"/>
      <c r="RNH128" s="457"/>
      <c r="RNI128" s="457"/>
      <c r="RNJ128" s="457"/>
      <c r="RNK128" s="457"/>
      <c r="RNL128" s="457"/>
      <c r="RNM128" s="457"/>
      <c r="RNN128" s="457"/>
      <c r="RNO128" s="457"/>
      <c r="RNP128" s="457"/>
      <c r="RNQ128" s="457"/>
      <c r="RNR128" s="457"/>
      <c r="RNS128" s="457"/>
      <c r="RNT128" s="457"/>
      <c r="RNU128" s="457"/>
      <c r="RNV128" s="457"/>
      <c r="RNW128" s="457"/>
      <c r="RNX128" s="457"/>
      <c r="RNY128" s="457"/>
      <c r="RNZ128" s="457"/>
      <c r="ROA128" s="457"/>
      <c r="ROB128" s="457"/>
      <c r="ROC128" s="457"/>
      <c r="ROD128" s="457"/>
      <c r="ROE128" s="457"/>
      <c r="ROF128" s="457"/>
      <c r="ROG128" s="457"/>
      <c r="ROH128" s="457"/>
      <c r="ROI128" s="457"/>
      <c r="ROJ128" s="457"/>
      <c r="ROK128" s="457"/>
      <c r="ROL128" s="457"/>
      <c r="ROM128" s="457"/>
      <c r="RON128" s="457"/>
      <c r="ROO128" s="457"/>
      <c r="ROP128" s="457"/>
      <c r="ROQ128" s="457"/>
      <c r="ROR128" s="457"/>
      <c r="ROS128" s="457"/>
      <c r="ROT128" s="457"/>
      <c r="ROU128" s="457"/>
      <c r="ROV128" s="457"/>
      <c r="ROW128" s="457"/>
      <c r="ROX128" s="457"/>
      <c r="ROY128" s="457"/>
      <c r="ROZ128" s="457"/>
      <c r="RPA128" s="457"/>
      <c r="RPB128" s="457"/>
      <c r="RPC128" s="457"/>
      <c r="RPD128" s="457"/>
      <c r="RPE128" s="457"/>
      <c r="RPF128" s="457"/>
      <c r="RPG128" s="457"/>
      <c r="RPH128" s="457"/>
      <c r="RPI128" s="457"/>
      <c r="RPJ128" s="457"/>
      <c r="RPK128" s="457"/>
      <c r="RPL128" s="457"/>
      <c r="RPM128" s="457"/>
      <c r="RPN128" s="457"/>
      <c r="RPO128" s="457"/>
      <c r="RPP128" s="457"/>
      <c r="RPQ128" s="457"/>
      <c r="RPR128" s="457"/>
      <c r="RPS128" s="457"/>
      <c r="RPT128" s="457"/>
      <c r="RPU128" s="457"/>
      <c r="RPV128" s="457"/>
      <c r="RPW128" s="457"/>
      <c r="RPX128" s="457"/>
      <c r="RPY128" s="457"/>
      <c r="RPZ128" s="457"/>
      <c r="RQA128" s="457"/>
      <c r="RQB128" s="457"/>
      <c r="RQC128" s="457"/>
      <c r="RQD128" s="457"/>
      <c r="RQE128" s="457"/>
      <c r="RQF128" s="457"/>
      <c r="RQG128" s="457"/>
      <c r="RQH128" s="457"/>
      <c r="RQI128" s="457"/>
      <c r="RQJ128" s="457"/>
      <c r="RQK128" s="457"/>
      <c r="RQL128" s="457"/>
      <c r="RQM128" s="457"/>
      <c r="RQN128" s="457"/>
      <c r="RQO128" s="457"/>
      <c r="RQP128" s="457"/>
      <c r="RQQ128" s="457"/>
      <c r="RQR128" s="457"/>
      <c r="RQS128" s="457"/>
      <c r="RQT128" s="457"/>
      <c r="RQU128" s="457"/>
      <c r="RQV128" s="457"/>
      <c r="RQW128" s="457"/>
      <c r="RQX128" s="457"/>
      <c r="RQY128" s="457"/>
      <c r="RQZ128" s="457"/>
      <c r="RRA128" s="457"/>
      <c r="RRB128" s="457"/>
      <c r="RRC128" s="457"/>
      <c r="RRD128" s="457"/>
      <c r="RRE128" s="457"/>
      <c r="RRF128" s="457"/>
      <c r="RRG128" s="457"/>
      <c r="RRH128" s="457"/>
      <c r="RRI128" s="457"/>
      <c r="RRJ128" s="457"/>
      <c r="RRK128" s="457"/>
      <c r="RRL128" s="457"/>
      <c r="RRM128" s="457"/>
      <c r="RRN128" s="457"/>
      <c r="RRO128" s="457"/>
      <c r="RRP128" s="457"/>
      <c r="RRQ128" s="457"/>
      <c r="RRR128" s="457"/>
      <c r="RRS128" s="457"/>
      <c r="RRT128" s="457"/>
      <c r="RRU128" s="457"/>
      <c r="RRV128" s="457"/>
      <c r="RRW128" s="457"/>
      <c r="RRX128" s="457"/>
      <c r="RRY128" s="457"/>
      <c r="RRZ128" s="457"/>
      <c r="RSA128" s="457"/>
      <c r="RSB128" s="457"/>
      <c r="RSC128" s="457"/>
      <c r="RSD128" s="457"/>
      <c r="RSE128" s="457"/>
      <c r="RSF128" s="457"/>
      <c r="RSG128" s="457"/>
      <c r="RSH128" s="457"/>
      <c r="RSI128" s="457"/>
      <c r="RSJ128" s="457"/>
      <c r="RSK128" s="457"/>
      <c r="RSL128" s="457"/>
      <c r="RSM128" s="457"/>
      <c r="RSN128" s="457"/>
      <c r="RSO128" s="457"/>
      <c r="RSP128" s="457"/>
      <c r="RSQ128" s="457"/>
      <c r="RSR128" s="457"/>
      <c r="RSS128" s="457"/>
      <c r="RST128" s="457"/>
      <c r="RSU128" s="457"/>
      <c r="RSV128" s="457"/>
      <c r="RSW128" s="457"/>
      <c r="RSX128" s="457"/>
      <c r="RSY128" s="457"/>
      <c r="RSZ128" s="457"/>
      <c r="RTA128" s="457"/>
      <c r="RTB128" s="457"/>
      <c r="RTC128" s="457"/>
      <c r="RTD128" s="457"/>
      <c r="RTE128" s="457"/>
      <c r="RTF128" s="457"/>
      <c r="RTG128" s="457"/>
      <c r="RTH128" s="457"/>
      <c r="RTI128" s="457"/>
      <c r="RTJ128" s="457"/>
      <c r="RTK128" s="457"/>
      <c r="RTL128" s="457"/>
      <c r="RTM128" s="457"/>
      <c r="RTN128" s="457"/>
      <c r="RTO128" s="457"/>
      <c r="RTP128" s="457"/>
      <c r="RTQ128" s="457"/>
      <c r="RTR128" s="457"/>
      <c r="RTS128" s="457"/>
      <c r="RTT128" s="457"/>
      <c r="RTU128" s="457"/>
      <c r="RTV128" s="457"/>
      <c r="RTW128" s="457"/>
      <c r="RTX128" s="457"/>
      <c r="RTY128" s="457"/>
      <c r="RTZ128" s="457"/>
      <c r="RUA128" s="457"/>
      <c r="RUB128" s="457"/>
      <c r="RUC128" s="457"/>
      <c r="RUD128" s="457"/>
      <c r="RUE128" s="457"/>
      <c r="RUF128" s="457"/>
      <c r="RUG128" s="457"/>
      <c r="RUH128" s="457"/>
      <c r="RUI128" s="457"/>
      <c r="RUJ128" s="457"/>
      <c r="RUK128" s="457"/>
      <c r="RUL128" s="457"/>
      <c r="RUM128" s="457"/>
      <c r="RUN128" s="457"/>
      <c r="RUO128" s="457"/>
      <c r="RUP128" s="457"/>
      <c r="RUQ128" s="457"/>
      <c r="RUR128" s="457"/>
      <c r="RUS128" s="457"/>
      <c r="RUT128" s="457"/>
      <c r="RUU128" s="457"/>
      <c r="RUV128" s="457"/>
      <c r="RUW128" s="457"/>
      <c r="RUX128" s="457"/>
      <c r="RUY128" s="457"/>
      <c r="RUZ128" s="457"/>
      <c r="RVA128" s="457"/>
      <c r="RVB128" s="457"/>
      <c r="RVC128" s="457"/>
      <c r="RVD128" s="457"/>
      <c r="RVE128" s="457"/>
      <c r="RVF128" s="457"/>
      <c r="RVG128" s="457"/>
      <c r="RVH128" s="457"/>
      <c r="RVI128" s="457"/>
      <c r="RVJ128" s="457"/>
      <c r="RVK128" s="457"/>
      <c r="RVL128" s="457"/>
      <c r="RVM128" s="457"/>
      <c r="RVN128" s="457"/>
      <c r="RVO128" s="457"/>
      <c r="RVP128" s="457"/>
      <c r="RVQ128" s="457"/>
      <c r="RVR128" s="457"/>
      <c r="RVS128" s="457"/>
      <c r="RVT128" s="457"/>
      <c r="RVU128" s="457"/>
      <c r="RVV128" s="457"/>
      <c r="RVW128" s="457"/>
      <c r="RVX128" s="457"/>
      <c r="RVY128" s="457"/>
      <c r="RVZ128" s="457"/>
      <c r="RWA128" s="457"/>
      <c r="RWB128" s="457"/>
      <c r="RWC128" s="457"/>
      <c r="RWD128" s="457"/>
      <c r="RWE128" s="457"/>
      <c r="RWF128" s="457"/>
      <c r="RWG128" s="457"/>
      <c r="RWH128" s="457"/>
      <c r="RWI128" s="457"/>
      <c r="RWJ128" s="457"/>
      <c r="RWK128" s="457"/>
      <c r="RWL128" s="457"/>
      <c r="RWM128" s="457"/>
      <c r="RWN128" s="457"/>
      <c r="RWO128" s="457"/>
      <c r="RWP128" s="457"/>
      <c r="RWQ128" s="457"/>
      <c r="RWR128" s="457"/>
      <c r="RWS128" s="457"/>
      <c r="RWT128" s="457"/>
      <c r="RWU128" s="457"/>
      <c r="RWV128" s="457"/>
      <c r="RWW128" s="457"/>
      <c r="RWX128" s="457"/>
      <c r="RWY128" s="457"/>
      <c r="RWZ128" s="457"/>
      <c r="RXA128" s="457"/>
      <c r="RXB128" s="457"/>
      <c r="RXC128" s="457"/>
      <c r="RXD128" s="457"/>
      <c r="RXE128" s="457"/>
      <c r="RXF128" s="457"/>
      <c r="RXG128" s="457"/>
      <c r="RXH128" s="457"/>
      <c r="RXI128" s="457"/>
      <c r="RXJ128" s="457"/>
      <c r="RXK128" s="457"/>
      <c r="RXL128" s="457"/>
      <c r="RXM128" s="457"/>
      <c r="RXN128" s="457"/>
      <c r="RXO128" s="457"/>
      <c r="RXP128" s="457"/>
      <c r="RXQ128" s="457"/>
      <c r="RXR128" s="457"/>
      <c r="RXS128" s="457"/>
      <c r="RXT128" s="457"/>
      <c r="RXU128" s="457"/>
      <c r="RXV128" s="457"/>
      <c r="RXW128" s="457"/>
      <c r="RXX128" s="457"/>
      <c r="RXY128" s="457"/>
      <c r="RXZ128" s="457"/>
      <c r="RYA128" s="457"/>
      <c r="RYB128" s="457"/>
      <c r="RYC128" s="457"/>
      <c r="RYD128" s="457"/>
      <c r="RYE128" s="457"/>
      <c r="RYF128" s="457"/>
      <c r="RYG128" s="457"/>
      <c r="RYH128" s="457"/>
      <c r="RYI128" s="457"/>
      <c r="RYJ128" s="457"/>
      <c r="RYK128" s="457"/>
      <c r="RYL128" s="457"/>
      <c r="RYM128" s="457"/>
      <c r="RYN128" s="457"/>
      <c r="RYO128" s="457"/>
      <c r="RYP128" s="457"/>
      <c r="RYQ128" s="457"/>
      <c r="RYR128" s="457"/>
      <c r="RYS128" s="457"/>
      <c r="RYT128" s="457"/>
      <c r="RYU128" s="457"/>
      <c r="RYV128" s="457"/>
      <c r="RYW128" s="457"/>
      <c r="RYX128" s="457"/>
      <c r="RYY128" s="457"/>
      <c r="RYZ128" s="457"/>
      <c r="RZA128" s="457"/>
      <c r="RZB128" s="457"/>
      <c r="RZC128" s="457"/>
      <c r="RZD128" s="457"/>
      <c r="RZE128" s="457"/>
      <c r="RZF128" s="457"/>
      <c r="RZG128" s="457"/>
      <c r="RZH128" s="457"/>
      <c r="RZI128" s="457"/>
      <c r="RZJ128" s="457"/>
      <c r="RZK128" s="457"/>
      <c r="RZL128" s="457"/>
      <c r="RZM128" s="457"/>
      <c r="RZN128" s="457"/>
      <c r="RZO128" s="457"/>
      <c r="RZP128" s="457"/>
      <c r="RZQ128" s="457"/>
      <c r="RZR128" s="457"/>
      <c r="RZS128" s="457"/>
      <c r="RZT128" s="457"/>
      <c r="RZU128" s="457"/>
      <c r="RZV128" s="457"/>
      <c r="RZW128" s="457"/>
      <c r="RZX128" s="457"/>
      <c r="RZY128" s="457"/>
      <c r="RZZ128" s="457"/>
      <c r="SAA128" s="457"/>
      <c r="SAB128" s="457"/>
      <c r="SAC128" s="457"/>
      <c r="SAD128" s="457"/>
      <c r="SAE128" s="457"/>
      <c r="SAF128" s="457"/>
      <c r="SAG128" s="457"/>
      <c r="SAH128" s="457"/>
      <c r="SAI128" s="457"/>
      <c r="SAJ128" s="457"/>
      <c r="SAK128" s="457"/>
      <c r="SAL128" s="457"/>
      <c r="SAM128" s="457"/>
      <c r="SAN128" s="457"/>
      <c r="SAO128" s="457"/>
      <c r="SAP128" s="457"/>
      <c r="SAQ128" s="457"/>
      <c r="SAR128" s="457"/>
      <c r="SAS128" s="457"/>
      <c r="SAT128" s="457"/>
      <c r="SAU128" s="457"/>
      <c r="SAV128" s="457"/>
      <c r="SAW128" s="457"/>
      <c r="SAX128" s="457"/>
      <c r="SAY128" s="457"/>
      <c r="SAZ128" s="457"/>
      <c r="SBA128" s="457"/>
      <c r="SBB128" s="457"/>
      <c r="SBC128" s="457"/>
      <c r="SBD128" s="457"/>
      <c r="SBE128" s="457"/>
      <c r="SBF128" s="457"/>
      <c r="SBG128" s="457"/>
      <c r="SBH128" s="457"/>
      <c r="SBI128" s="457"/>
      <c r="SBJ128" s="457"/>
      <c r="SBK128" s="457"/>
      <c r="SBL128" s="457"/>
      <c r="SBM128" s="457"/>
      <c r="SBN128" s="457"/>
      <c r="SBO128" s="457"/>
      <c r="SBP128" s="457"/>
      <c r="SBQ128" s="457"/>
      <c r="SBR128" s="457"/>
      <c r="SBS128" s="457"/>
      <c r="SBT128" s="457"/>
      <c r="SBU128" s="457"/>
      <c r="SBV128" s="457"/>
      <c r="SBW128" s="457"/>
      <c r="SBX128" s="457"/>
      <c r="SBY128" s="457"/>
      <c r="SBZ128" s="457"/>
      <c r="SCA128" s="457"/>
      <c r="SCB128" s="457"/>
      <c r="SCC128" s="457"/>
      <c r="SCD128" s="457"/>
      <c r="SCE128" s="457"/>
      <c r="SCF128" s="457"/>
      <c r="SCG128" s="457"/>
      <c r="SCH128" s="457"/>
      <c r="SCI128" s="457"/>
      <c r="SCJ128" s="457"/>
      <c r="SCK128" s="457"/>
      <c r="SCL128" s="457"/>
      <c r="SCM128" s="457"/>
      <c r="SCN128" s="457"/>
      <c r="SCO128" s="457"/>
      <c r="SCP128" s="457"/>
      <c r="SCQ128" s="457"/>
      <c r="SCR128" s="457"/>
      <c r="SCS128" s="457"/>
      <c r="SCT128" s="457"/>
      <c r="SCU128" s="457"/>
      <c r="SCV128" s="457"/>
      <c r="SCW128" s="457"/>
      <c r="SCX128" s="457"/>
      <c r="SCY128" s="457"/>
      <c r="SCZ128" s="457"/>
      <c r="SDA128" s="457"/>
      <c r="SDB128" s="457"/>
      <c r="SDC128" s="457"/>
      <c r="SDD128" s="457"/>
      <c r="SDE128" s="457"/>
      <c r="SDF128" s="457"/>
      <c r="SDG128" s="457"/>
      <c r="SDH128" s="457"/>
      <c r="SDI128" s="457"/>
      <c r="SDJ128" s="457"/>
      <c r="SDK128" s="457"/>
      <c r="SDL128" s="457"/>
      <c r="SDM128" s="457"/>
      <c r="SDN128" s="457"/>
      <c r="SDO128" s="457"/>
      <c r="SDP128" s="457"/>
      <c r="SDQ128" s="457"/>
      <c r="SDR128" s="457"/>
      <c r="SDS128" s="457"/>
      <c r="SDT128" s="457"/>
      <c r="SDU128" s="457"/>
      <c r="SDV128" s="457"/>
      <c r="SDW128" s="457"/>
      <c r="SDX128" s="457"/>
      <c r="SDY128" s="457"/>
      <c r="SDZ128" s="457"/>
      <c r="SEA128" s="457"/>
      <c r="SEB128" s="457"/>
      <c r="SEC128" s="457"/>
      <c r="SED128" s="457"/>
      <c r="SEE128" s="457"/>
      <c r="SEF128" s="457"/>
      <c r="SEG128" s="457"/>
      <c r="SEH128" s="457"/>
      <c r="SEI128" s="457"/>
      <c r="SEJ128" s="457"/>
      <c r="SEK128" s="457"/>
      <c r="SEL128" s="457"/>
      <c r="SEM128" s="457"/>
      <c r="SEN128" s="457"/>
      <c r="SEO128" s="457"/>
      <c r="SEP128" s="457"/>
      <c r="SEQ128" s="457"/>
      <c r="SER128" s="457"/>
      <c r="SES128" s="457"/>
      <c r="SET128" s="457"/>
      <c r="SEU128" s="457"/>
      <c r="SEV128" s="457"/>
      <c r="SEW128" s="457"/>
      <c r="SEX128" s="457"/>
      <c r="SEY128" s="457"/>
      <c r="SEZ128" s="457"/>
      <c r="SFA128" s="457"/>
      <c r="SFB128" s="457"/>
      <c r="SFC128" s="457"/>
      <c r="SFD128" s="457"/>
      <c r="SFE128" s="457"/>
      <c r="SFF128" s="457"/>
      <c r="SFG128" s="457"/>
      <c r="SFH128" s="457"/>
      <c r="SFI128" s="457"/>
      <c r="SFJ128" s="457"/>
      <c r="SFK128" s="457"/>
      <c r="SFL128" s="457"/>
      <c r="SFM128" s="457"/>
      <c r="SFN128" s="457"/>
      <c r="SFO128" s="457"/>
      <c r="SFP128" s="457"/>
      <c r="SFQ128" s="457"/>
      <c r="SFR128" s="457"/>
      <c r="SFS128" s="457"/>
      <c r="SFT128" s="457"/>
      <c r="SFU128" s="457"/>
      <c r="SFV128" s="457"/>
      <c r="SFW128" s="457"/>
      <c r="SFX128" s="457"/>
      <c r="SFY128" s="457"/>
      <c r="SFZ128" s="457"/>
      <c r="SGA128" s="457"/>
      <c r="SGB128" s="457"/>
      <c r="SGC128" s="457"/>
      <c r="SGD128" s="457"/>
      <c r="SGE128" s="457"/>
      <c r="SGF128" s="457"/>
      <c r="SGG128" s="457"/>
      <c r="SGH128" s="457"/>
      <c r="SGI128" s="457"/>
      <c r="SGJ128" s="457"/>
      <c r="SGK128" s="457"/>
      <c r="SGL128" s="457"/>
      <c r="SGM128" s="457"/>
      <c r="SGN128" s="457"/>
      <c r="SGO128" s="457"/>
      <c r="SGP128" s="457"/>
      <c r="SGQ128" s="457"/>
      <c r="SGR128" s="457"/>
      <c r="SGS128" s="457"/>
      <c r="SGT128" s="457"/>
      <c r="SGU128" s="457"/>
      <c r="SGV128" s="457"/>
      <c r="SGW128" s="457"/>
      <c r="SGX128" s="457"/>
      <c r="SGY128" s="457"/>
      <c r="SGZ128" s="457"/>
      <c r="SHA128" s="457"/>
      <c r="SHB128" s="457"/>
      <c r="SHC128" s="457"/>
      <c r="SHD128" s="457"/>
      <c r="SHE128" s="457"/>
      <c r="SHF128" s="457"/>
      <c r="SHG128" s="457"/>
      <c r="SHH128" s="457"/>
      <c r="SHI128" s="457"/>
      <c r="SHJ128" s="457"/>
      <c r="SHK128" s="457"/>
      <c r="SHL128" s="457"/>
      <c r="SHM128" s="457"/>
      <c r="SHN128" s="457"/>
      <c r="SHO128" s="457"/>
      <c r="SHP128" s="457"/>
      <c r="SHQ128" s="457"/>
      <c r="SHR128" s="457"/>
      <c r="SHS128" s="457"/>
      <c r="SHT128" s="457"/>
      <c r="SHU128" s="457"/>
      <c r="SHV128" s="457"/>
      <c r="SHW128" s="457"/>
      <c r="SHX128" s="457"/>
      <c r="SHY128" s="457"/>
      <c r="SHZ128" s="457"/>
      <c r="SIA128" s="457"/>
      <c r="SIB128" s="457"/>
      <c r="SIC128" s="457"/>
      <c r="SID128" s="457"/>
      <c r="SIE128" s="457"/>
      <c r="SIF128" s="457"/>
      <c r="SIG128" s="457"/>
      <c r="SIH128" s="457"/>
      <c r="SII128" s="457"/>
      <c r="SIJ128" s="457"/>
      <c r="SIK128" s="457"/>
      <c r="SIL128" s="457"/>
      <c r="SIM128" s="457"/>
      <c r="SIN128" s="457"/>
      <c r="SIO128" s="457"/>
      <c r="SIP128" s="457"/>
      <c r="SIQ128" s="457"/>
      <c r="SIR128" s="457"/>
      <c r="SIS128" s="457"/>
      <c r="SIT128" s="457"/>
      <c r="SIU128" s="457"/>
      <c r="SIV128" s="457"/>
      <c r="SIW128" s="457"/>
      <c r="SIX128" s="457"/>
      <c r="SIY128" s="457"/>
      <c r="SIZ128" s="457"/>
      <c r="SJA128" s="457"/>
      <c r="SJB128" s="457"/>
      <c r="SJC128" s="457"/>
      <c r="SJD128" s="457"/>
      <c r="SJE128" s="457"/>
      <c r="SJF128" s="457"/>
      <c r="SJG128" s="457"/>
      <c r="SJH128" s="457"/>
      <c r="SJI128" s="457"/>
      <c r="SJJ128" s="457"/>
      <c r="SJK128" s="457"/>
      <c r="SJL128" s="457"/>
      <c r="SJM128" s="457"/>
      <c r="SJN128" s="457"/>
      <c r="SJO128" s="457"/>
      <c r="SJP128" s="457"/>
      <c r="SJQ128" s="457"/>
      <c r="SJR128" s="457"/>
      <c r="SJS128" s="457"/>
      <c r="SJT128" s="457"/>
      <c r="SJU128" s="457"/>
      <c r="SJV128" s="457"/>
      <c r="SJW128" s="457"/>
      <c r="SJX128" s="457"/>
      <c r="SJY128" s="457"/>
      <c r="SJZ128" s="457"/>
      <c r="SKA128" s="457"/>
      <c r="SKB128" s="457"/>
      <c r="SKC128" s="457"/>
      <c r="SKD128" s="457"/>
      <c r="SKE128" s="457"/>
      <c r="SKF128" s="457"/>
      <c r="SKG128" s="457"/>
      <c r="SKH128" s="457"/>
      <c r="SKI128" s="457"/>
      <c r="SKJ128" s="457"/>
      <c r="SKK128" s="457"/>
      <c r="SKL128" s="457"/>
      <c r="SKM128" s="457"/>
      <c r="SKN128" s="457"/>
      <c r="SKO128" s="457"/>
      <c r="SKP128" s="457"/>
      <c r="SKQ128" s="457"/>
      <c r="SKR128" s="457"/>
      <c r="SKS128" s="457"/>
      <c r="SKT128" s="457"/>
      <c r="SKU128" s="457"/>
      <c r="SKV128" s="457"/>
      <c r="SKW128" s="457"/>
      <c r="SKX128" s="457"/>
      <c r="SKY128" s="457"/>
      <c r="SKZ128" s="457"/>
      <c r="SLA128" s="457"/>
      <c r="SLB128" s="457"/>
      <c r="SLC128" s="457"/>
      <c r="SLD128" s="457"/>
      <c r="SLE128" s="457"/>
      <c r="SLF128" s="457"/>
      <c r="SLG128" s="457"/>
      <c r="SLH128" s="457"/>
      <c r="SLI128" s="457"/>
      <c r="SLJ128" s="457"/>
      <c r="SLK128" s="457"/>
      <c r="SLL128" s="457"/>
      <c r="SLM128" s="457"/>
      <c r="SLN128" s="457"/>
      <c r="SLO128" s="457"/>
      <c r="SLP128" s="457"/>
      <c r="SLQ128" s="457"/>
      <c r="SLR128" s="457"/>
      <c r="SLS128" s="457"/>
      <c r="SLT128" s="457"/>
      <c r="SLU128" s="457"/>
      <c r="SLV128" s="457"/>
      <c r="SLW128" s="457"/>
      <c r="SLX128" s="457"/>
      <c r="SLY128" s="457"/>
      <c r="SLZ128" s="457"/>
      <c r="SMA128" s="457"/>
      <c r="SMB128" s="457"/>
      <c r="SMC128" s="457"/>
      <c r="SMD128" s="457"/>
      <c r="SME128" s="457"/>
      <c r="SMF128" s="457"/>
      <c r="SMG128" s="457"/>
      <c r="SMH128" s="457"/>
      <c r="SMI128" s="457"/>
      <c r="SMJ128" s="457"/>
      <c r="SMK128" s="457"/>
      <c r="SML128" s="457"/>
      <c r="SMM128" s="457"/>
      <c r="SMN128" s="457"/>
      <c r="SMO128" s="457"/>
      <c r="SMP128" s="457"/>
      <c r="SMQ128" s="457"/>
      <c r="SMR128" s="457"/>
      <c r="SMS128" s="457"/>
      <c r="SMT128" s="457"/>
      <c r="SMU128" s="457"/>
      <c r="SMV128" s="457"/>
      <c r="SMW128" s="457"/>
      <c r="SMX128" s="457"/>
      <c r="SMY128" s="457"/>
      <c r="SMZ128" s="457"/>
      <c r="SNA128" s="457"/>
      <c r="SNB128" s="457"/>
      <c r="SNC128" s="457"/>
      <c r="SND128" s="457"/>
      <c r="SNE128" s="457"/>
      <c r="SNF128" s="457"/>
      <c r="SNG128" s="457"/>
      <c r="SNH128" s="457"/>
      <c r="SNI128" s="457"/>
      <c r="SNJ128" s="457"/>
      <c r="SNK128" s="457"/>
      <c r="SNL128" s="457"/>
      <c r="SNM128" s="457"/>
      <c r="SNN128" s="457"/>
      <c r="SNO128" s="457"/>
      <c r="SNP128" s="457"/>
      <c r="SNQ128" s="457"/>
      <c r="SNR128" s="457"/>
      <c r="SNS128" s="457"/>
      <c r="SNT128" s="457"/>
      <c r="SNU128" s="457"/>
      <c r="SNV128" s="457"/>
      <c r="SNW128" s="457"/>
      <c r="SNX128" s="457"/>
      <c r="SNY128" s="457"/>
      <c r="SNZ128" s="457"/>
      <c r="SOA128" s="457"/>
      <c r="SOB128" s="457"/>
      <c r="SOC128" s="457"/>
      <c r="SOD128" s="457"/>
      <c r="SOE128" s="457"/>
      <c r="SOF128" s="457"/>
      <c r="SOG128" s="457"/>
      <c r="SOH128" s="457"/>
      <c r="SOI128" s="457"/>
      <c r="SOJ128" s="457"/>
      <c r="SOK128" s="457"/>
      <c r="SOL128" s="457"/>
      <c r="SOM128" s="457"/>
      <c r="SON128" s="457"/>
      <c r="SOO128" s="457"/>
      <c r="SOP128" s="457"/>
      <c r="SOQ128" s="457"/>
      <c r="SOR128" s="457"/>
      <c r="SOS128" s="457"/>
      <c r="SOT128" s="457"/>
      <c r="SOU128" s="457"/>
      <c r="SOV128" s="457"/>
      <c r="SOW128" s="457"/>
      <c r="SOX128" s="457"/>
      <c r="SOY128" s="457"/>
      <c r="SOZ128" s="457"/>
      <c r="SPA128" s="457"/>
      <c r="SPB128" s="457"/>
      <c r="SPC128" s="457"/>
      <c r="SPD128" s="457"/>
      <c r="SPE128" s="457"/>
      <c r="SPF128" s="457"/>
      <c r="SPG128" s="457"/>
      <c r="SPH128" s="457"/>
      <c r="SPI128" s="457"/>
      <c r="SPJ128" s="457"/>
      <c r="SPK128" s="457"/>
      <c r="SPL128" s="457"/>
      <c r="SPM128" s="457"/>
      <c r="SPN128" s="457"/>
      <c r="SPO128" s="457"/>
      <c r="SPP128" s="457"/>
      <c r="SPQ128" s="457"/>
      <c r="SPR128" s="457"/>
      <c r="SPS128" s="457"/>
      <c r="SPT128" s="457"/>
      <c r="SPU128" s="457"/>
      <c r="SPV128" s="457"/>
      <c r="SPW128" s="457"/>
      <c r="SPX128" s="457"/>
      <c r="SPY128" s="457"/>
      <c r="SPZ128" s="457"/>
      <c r="SQA128" s="457"/>
      <c r="SQB128" s="457"/>
      <c r="SQC128" s="457"/>
      <c r="SQD128" s="457"/>
      <c r="SQE128" s="457"/>
      <c r="SQF128" s="457"/>
      <c r="SQG128" s="457"/>
      <c r="SQH128" s="457"/>
      <c r="SQI128" s="457"/>
      <c r="SQJ128" s="457"/>
      <c r="SQK128" s="457"/>
      <c r="SQL128" s="457"/>
      <c r="SQM128" s="457"/>
      <c r="SQN128" s="457"/>
      <c r="SQO128" s="457"/>
      <c r="SQP128" s="457"/>
      <c r="SQQ128" s="457"/>
      <c r="SQR128" s="457"/>
      <c r="SQS128" s="457"/>
      <c r="SQT128" s="457"/>
      <c r="SQU128" s="457"/>
      <c r="SQV128" s="457"/>
      <c r="SQW128" s="457"/>
      <c r="SQX128" s="457"/>
      <c r="SQY128" s="457"/>
      <c r="SQZ128" s="457"/>
      <c r="SRA128" s="457"/>
      <c r="SRB128" s="457"/>
      <c r="SRC128" s="457"/>
      <c r="SRD128" s="457"/>
      <c r="SRE128" s="457"/>
      <c r="SRF128" s="457"/>
      <c r="SRG128" s="457"/>
      <c r="SRH128" s="457"/>
      <c r="SRI128" s="457"/>
      <c r="SRJ128" s="457"/>
      <c r="SRK128" s="457"/>
      <c r="SRL128" s="457"/>
      <c r="SRM128" s="457"/>
      <c r="SRN128" s="457"/>
      <c r="SRO128" s="457"/>
      <c r="SRP128" s="457"/>
      <c r="SRQ128" s="457"/>
      <c r="SRR128" s="457"/>
      <c r="SRS128" s="457"/>
      <c r="SRT128" s="457"/>
      <c r="SRU128" s="457"/>
      <c r="SRV128" s="457"/>
      <c r="SRW128" s="457"/>
      <c r="SRX128" s="457"/>
      <c r="SRY128" s="457"/>
      <c r="SRZ128" s="457"/>
      <c r="SSA128" s="457"/>
      <c r="SSB128" s="457"/>
      <c r="SSC128" s="457"/>
      <c r="SSD128" s="457"/>
      <c r="SSE128" s="457"/>
      <c r="SSF128" s="457"/>
      <c r="SSG128" s="457"/>
      <c r="SSH128" s="457"/>
      <c r="SSI128" s="457"/>
      <c r="SSJ128" s="457"/>
      <c r="SSK128" s="457"/>
      <c r="SSL128" s="457"/>
      <c r="SSM128" s="457"/>
      <c r="SSN128" s="457"/>
      <c r="SSO128" s="457"/>
      <c r="SSP128" s="457"/>
      <c r="SSQ128" s="457"/>
      <c r="SSR128" s="457"/>
      <c r="SSS128" s="457"/>
      <c r="SST128" s="457"/>
      <c r="SSU128" s="457"/>
      <c r="SSV128" s="457"/>
      <c r="SSW128" s="457"/>
      <c r="SSX128" s="457"/>
      <c r="SSY128" s="457"/>
      <c r="SSZ128" s="457"/>
      <c r="STA128" s="457"/>
      <c r="STB128" s="457"/>
      <c r="STC128" s="457"/>
      <c r="STD128" s="457"/>
      <c r="STE128" s="457"/>
      <c r="STF128" s="457"/>
      <c r="STG128" s="457"/>
      <c r="STH128" s="457"/>
      <c r="STI128" s="457"/>
      <c r="STJ128" s="457"/>
      <c r="STK128" s="457"/>
      <c r="STL128" s="457"/>
      <c r="STM128" s="457"/>
      <c r="STN128" s="457"/>
      <c r="STO128" s="457"/>
      <c r="STP128" s="457"/>
      <c r="STQ128" s="457"/>
      <c r="STR128" s="457"/>
      <c r="STS128" s="457"/>
      <c r="STT128" s="457"/>
      <c r="STU128" s="457"/>
      <c r="STV128" s="457"/>
      <c r="STW128" s="457"/>
      <c r="STX128" s="457"/>
      <c r="STY128" s="457"/>
      <c r="STZ128" s="457"/>
      <c r="SUA128" s="457"/>
      <c r="SUB128" s="457"/>
      <c r="SUC128" s="457"/>
      <c r="SUD128" s="457"/>
      <c r="SUE128" s="457"/>
      <c r="SUF128" s="457"/>
      <c r="SUG128" s="457"/>
      <c r="SUH128" s="457"/>
      <c r="SUI128" s="457"/>
      <c r="SUJ128" s="457"/>
      <c r="SUK128" s="457"/>
      <c r="SUL128" s="457"/>
      <c r="SUM128" s="457"/>
      <c r="SUN128" s="457"/>
      <c r="SUO128" s="457"/>
      <c r="SUP128" s="457"/>
      <c r="SUQ128" s="457"/>
      <c r="SUR128" s="457"/>
      <c r="SUS128" s="457"/>
      <c r="SUT128" s="457"/>
      <c r="SUU128" s="457"/>
      <c r="SUV128" s="457"/>
      <c r="SUW128" s="457"/>
      <c r="SUX128" s="457"/>
      <c r="SUY128" s="457"/>
      <c r="SUZ128" s="457"/>
      <c r="SVA128" s="457"/>
      <c r="SVB128" s="457"/>
      <c r="SVC128" s="457"/>
      <c r="SVD128" s="457"/>
      <c r="SVE128" s="457"/>
      <c r="SVF128" s="457"/>
      <c r="SVG128" s="457"/>
      <c r="SVH128" s="457"/>
      <c r="SVI128" s="457"/>
      <c r="SVJ128" s="457"/>
      <c r="SVK128" s="457"/>
      <c r="SVL128" s="457"/>
      <c r="SVM128" s="457"/>
      <c r="SVN128" s="457"/>
      <c r="SVO128" s="457"/>
      <c r="SVP128" s="457"/>
      <c r="SVQ128" s="457"/>
      <c r="SVR128" s="457"/>
      <c r="SVS128" s="457"/>
      <c r="SVT128" s="457"/>
      <c r="SVU128" s="457"/>
      <c r="SVV128" s="457"/>
      <c r="SVW128" s="457"/>
      <c r="SVX128" s="457"/>
      <c r="SVY128" s="457"/>
      <c r="SVZ128" s="457"/>
      <c r="SWA128" s="457"/>
      <c r="SWB128" s="457"/>
      <c r="SWC128" s="457"/>
      <c r="SWD128" s="457"/>
      <c r="SWE128" s="457"/>
      <c r="SWF128" s="457"/>
      <c r="SWG128" s="457"/>
      <c r="SWH128" s="457"/>
      <c r="SWI128" s="457"/>
      <c r="SWJ128" s="457"/>
      <c r="SWK128" s="457"/>
      <c r="SWL128" s="457"/>
      <c r="SWM128" s="457"/>
      <c r="SWN128" s="457"/>
      <c r="SWO128" s="457"/>
      <c r="SWP128" s="457"/>
      <c r="SWQ128" s="457"/>
      <c r="SWR128" s="457"/>
      <c r="SWS128" s="457"/>
      <c r="SWT128" s="457"/>
      <c r="SWU128" s="457"/>
      <c r="SWV128" s="457"/>
      <c r="SWW128" s="457"/>
      <c r="SWX128" s="457"/>
      <c r="SWY128" s="457"/>
      <c r="SWZ128" s="457"/>
      <c r="SXA128" s="457"/>
      <c r="SXB128" s="457"/>
      <c r="SXC128" s="457"/>
      <c r="SXD128" s="457"/>
      <c r="SXE128" s="457"/>
      <c r="SXF128" s="457"/>
      <c r="SXG128" s="457"/>
      <c r="SXH128" s="457"/>
      <c r="SXI128" s="457"/>
      <c r="SXJ128" s="457"/>
      <c r="SXK128" s="457"/>
      <c r="SXL128" s="457"/>
      <c r="SXM128" s="457"/>
      <c r="SXN128" s="457"/>
      <c r="SXO128" s="457"/>
      <c r="SXP128" s="457"/>
      <c r="SXQ128" s="457"/>
      <c r="SXR128" s="457"/>
      <c r="SXS128" s="457"/>
      <c r="SXT128" s="457"/>
      <c r="SXU128" s="457"/>
      <c r="SXV128" s="457"/>
      <c r="SXW128" s="457"/>
      <c r="SXX128" s="457"/>
      <c r="SXY128" s="457"/>
      <c r="SXZ128" s="457"/>
      <c r="SYA128" s="457"/>
      <c r="SYB128" s="457"/>
      <c r="SYC128" s="457"/>
      <c r="SYD128" s="457"/>
      <c r="SYE128" s="457"/>
      <c r="SYF128" s="457"/>
      <c r="SYG128" s="457"/>
      <c r="SYH128" s="457"/>
      <c r="SYI128" s="457"/>
      <c r="SYJ128" s="457"/>
      <c r="SYK128" s="457"/>
      <c r="SYL128" s="457"/>
      <c r="SYM128" s="457"/>
      <c r="SYN128" s="457"/>
      <c r="SYO128" s="457"/>
      <c r="SYP128" s="457"/>
      <c r="SYQ128" s="457"/>
      <c r="SYR128" s="457"/>
      <c r="SYS128" s="457"/>
      <c r="SYT128" s="457"/>
      <c r="SYU128" s="457"/>
      <c r="SYV128" s="457"/>
      <c r="SYW128" s="457"/>
      <c r="SYX128" s="457"/>
      <c r="SYY128" s="457"/>
      <c r="SYZ128" s="457"/>
      <c r="SZA128" s="457"/>
      <c r="SZB128" s="457"/>
      <c r="SZC128" s="457"/>
      <c r="SZD128" s="457"/>
      <c r="SZE128" s="457"/>
      <c r="SZF128" s="457"/>
      <c r="SZG128" s="457"/>
      <c r="SZH128" s="457"/>
      <c r="SZI128" s="457"/>
      <c r="SZJ128" s="457"/>
      <c r="SZK128" s="457"/>
      <c r="SZL128" s="457"/>
      <c r="SZM128" s="457"/>
      <c r="SZN128" s="457"/>
      <c r="SZO128" s="457"/>
      <c r="SZP128" s="457"/>
      <c r="SZQ128" s="457"/>
      <c r="SZR128" s="457"/>
      <c r="SZS128" s="457"/>
      <c r="SZT128" s="457"/>
      <c r="SZU128" s="457"/>
      <c r="SZV128" s="457"/>
      <c r="SZW128" s="457"/>
      <c r="SZX128" s="457"/>
      <c r="SZY128" s="457"/>
      <c r="SZZ128" s="457"/>
      <c r="TAA128" s="457"/>
      <c r="TAB128" s="457"/>
      <c r="TAC128" s="457"/>
      <c r="TAD128" s="457"/>
      <c r="TAE128" s="457"/>
      <c r="TAF128" s="457"/>
      <c r="TAG128" s="457"/>
      <c r="TAH128" s="457"/>
      <c r="TAI128" s="457"/>
      <c r="TAJ128" s="457"/>
      <c r="TAK128" s="457"/>
      <c r="TAL128" s="457"/>
      <c r="TAM128" s="457"/>
      <c r="TAN128" s="457"/>
      <c r="TAO128" s="457"/>
      <c r="TAP128" s="457"/>
      <c r="TAQ128" s="457"/>
      <c r="TAR128" s="457"/>
      <c r="TAS128" s="457"/>
      <c r="TAT128" s="457"/>
      <c r="TAU128" s="457"/>
      <c r="TAV128" s="457"/>
      <c r="TAW128" s="457"/>
      <c r="TAX128" s="457"/>
      <c r="TAY128" s="457"/>
      <c r="TAZ128" s="457"/>
      <c r="TBA128" s="457"/>
      <c r="TBB128" s="457"/>
      <c r="TBC128" s="457"/>
      <c r="TBD128" s="457"/>
      <c r="TBE128" s="457"/>
      <c r="TBF128" s="457"/>
      <c r="TBG128" s="457"/>
      <c r="TBH128" s="457"/>
      <c r="TBI128" s="457"/>
      <c r="TBJ128" s="457"/>
      <c r="TBK128" s="457"/>
      <c r="TBL128" s="457"/>
      <c r="TBM128" s="457"/>
      <c r="TBN128" s="457"/>
      <c r="TBO128" s="457"/>
      <c r="TBP128" s="457"/>
      <c r="TBQ128" s="457"/>
      <c r="TBR128" s="457"/>
      <c r="TBS128" s="457"/>
      <c r="TBT128" s="457"/>
      <c r="TBU128" s="457"/>
      <c r="TBV128" s="457"/>
      <c r="TBW128" s="457"/>
      <c r="TBX128" s="457"/>
      <c r="TBY128" s="457"/>
      <c r="TBZ128" s="457"/>
      <c r="TCA128" s="457"/>
      <c r="TCB128" s="457"/>
      <c r="TCC128" s="457"/>
      <c r="TCD128" s="457"/>
      <c r="TCE128" s="457"/>
      <c r="TCF128" s="457"/>
      <c r="TCG128" s="457"/>
      <c r="TCH128" s="457"/>
      <c r="TCI128" s="457"/>
      <c r="TCJ128" s="457"/>
      <c r="TCK128" s="457"/>
      <c r="TCL128" s="457"/>
      <c r="TCM128" s="457"/>
      <c r="TCN128" s="457"/>
      <c r="TCO128" s="457"/>
      <c r="TCP128" s="457"/>
      <c r="TCQ128" s="457"/>
      <c r="TCR128" s="457"/>
      <c r="TCS128" s="457"/>
      <c r="TCT128" s="457"/>
      <c r="TCU128" s="457"/>
      <c r="TCV128" s="457"/>
      <c r="TCW128" s="457"/>
      <c r="TCX128" s="457"/>
      <c r="TCY128" s="457"/>
      <c r="TCZ128" s="457"/>
      <c r="TDA128" s="457"/>
      <c r="TDB128" s="457"/>
      <c r="TDC128" s="457"/>
      <c r="TDD128" s="457"/>
      <c r="TDE128" s="457"/>
      <c r="TDF128" s="457"/>
      <c r="TDG128" s="457"/>
      <c r="TDH128" s="457"/>
      <c r="TDI128" s="457"/>
      <c r="TDJ128" s="457"/>
      <c r="TDK128" s="457"/>
      <c r="TDL128" s="457"/>
      <c r="TDM128" s="457"/>
      <c r="TDN128" s="457"/>
      <c r="TDO128" s="457"/>
      <c r="TDP128" s="457"/>
      <c r="TDQ128" s="457"/>
      <c r="TDR128" s="457"/>
      <c r="TDS128" s="457"/>
      <c r="TDT128" s="457"/>
      <c r="TDU128" s="457"/>
      <c r="TDV128" s="457"/>
      <c r="TDW128" s="457"/>
      <c r="TDX128" s="457"/>
      <c r="TDY128" s="457"/>
      <c r="TDZ128" s="457"/>
      <c r="TEA128" s="457"/>
      <c r="TEB128" s="457"/>
      <c r="TEC128" s="457"/>
      <c r="TED128" s="457"/>
      <c r="TEE128" s="457"/>
      <c r="TEF128" s="457"/>
      <c r="TEG128" s="457"/>
      <c r="TEH128" s="457"/>
      <c r="TEI128" s="457"/>
      <c r="TEJ128" s="457"/>
      <c r="TEK128" s="457"/>
      <c r="TEL128" s="457"/>
      <c r="TEM128" s="457"/>
      <c r="TEN128" s="457"/>
      <c r="TEO128" s="457"/>
      <c r="TEP128" s="457"/>
      <c r="TEQ128" s="457"/>
      <c r="TER128" s="457"/>
      <c r="TES128" s="457"/>
      <c r="TET128" s="457"/>
      <c r="TEU128" s="457"/>
      <c r="TEV128" s="457"/>
      <c r="TEW128" s="457"/>
      <c r="TEX128" s="457"/>
      <c r="TEY128" s="457"/>
      <c r="TEZ128" s="457"/>
      <c r="TFA128" s="457"/>
      <c r="TFB128" s="457"/>
      <c r="TFC128" s="457"/>
      <c r="TFD128" s="457"/>
      <c r="TFE128" s="457"/>
      <c r="TFF128" s="457"/>
      <c r="TFG128" s="457"/>
      <c r="TFH128" s="457"/>
      <c r="TFI128" s="457"/>
      <c r="TFJ128" s="457"/>
      <c r="TFK128" s="457"/>
      <c r="TFL128" s="457"/>
      <c r="TFM128" s="457"/>
      <c r="TFN128" s="457"/>
      <c r="TFO128" s="457"/>
      <c r="TFP128" s="457"/>
      <c r="TFQ128" s="457"/>
      <c r="TFR128" s="457"/>
      <c r="TFS128" s="457"/>
      <c r="TFT128" s="457"/>
      <c r="TFU128" s="457"/>
      <c r="TFV128" s="457"/>
      <c r="TFW128" s="457"/>
      <c r="TFX128" s="457"/>
      <c r="TFY128" s="457"/>
      <c r="TFZ128" s="457"/>
      <c r="TGA128" s="457"/>
      <c r="TGB128" s="457"/>
      <c r="TGC128" s="457"/>
      <c r="TGD128" s="457"/>
      <c r="TGE128" s="457"/>
      <c r="TGF128" s="457"/>
      <c r="TGG128" s="457"/>
      <c r="TGH128" s="457"/>
      <c r="TGI128" s="457"/>
      <c r="TGJ128" s="457"/>
      <c r="TGK128" s="457"/>
      <c r="TGL128" s="457"/>
      <c r="TGM128" s="457"/>
      <c r="TGN128" s="457"/>
      <c r="TGO128" s="457"/>
      <c r="TGP128" s="457"/>
      <c r="TGQ128" s="457"/>
      <c r="TGR128" s="457"/>
      <c r="TGS128" s="457"/>
      <c r="TGT128" s="457"/>
      <c r="TGU128" s="457"/>
      <c r="TGV128" s="457"/>
      <c r="TGW128" s="457"/>
      <c r="TGX128" s="457"/>
      <c r="TGY128" s="457"/>
      <c r="TGZ128" s="457"/>
      <c r="THA128" s="457"/>
      <c r="THB128" s="457"/>
      <c r="THC128" s="457"/>
      <c r="THD128" s="457"/>
      <c r="THE128" s="457"/>
      <c r="THF128" s="457"/>
      <c r="THG128" s="457"/>
      <c r="THH128" s="457"/>
      <c r="THI128" s="457"/>
      <c r="THJ128" s="457"/>
      <c r="THK128" s="457"/>
      <c r="THL128" s="457"/>
      <c r="THM128" s="457"/>
      <c r="THN128" s="457"/>
      <c r="THO128" s="457"/>
      <c r="THP128" s="457"/>
      <c r="THQ128" s="457"/>
      <c r="THR128" s="457"/>
      <c r="THS128" s="457"/>
      <c r="THT128" s="457"/>
      <c r="THU128" s="457"/>
      <c r="THV128" s="457"/>
      <c r="THW128" s="457"/>
      <c r="THX128" s="457"/>
      <c r="THY128" s="457"/>
      <c r="THZ128" s="457"/>
      <c r="TIA128" s="457"/>
      <c r="TIB128" s="457"/>
      <c r="TIC128" s="457"/>
      <c r="TID128" s="457"/>
      <c r="TIE128" s="457"/>
      <c r="TIF128" s="457"/>
      <c r="TIG128" s="457"/>
      <c r="TIH128" s="457"/>
      <c r="TII128" s="457"/>
      <c r="TIJ128" s="457"/>
      <c r="TIK128" s="457"/>
      <c r="TIL128" s="457"/>
      <c r="TIM128" s="457"/>
      <c r="TIN128" s="457"/>
      <c r="TIO128" s="457"/>
      <c r="TIP128" s="457"/>
      <c r="TIQ128" s="457"/>
      <c r="TIR128" s="457"/>
      <c r="TIS128" s="457"/>
      <c r="TIT128" s="457"/>
      <c r="TIU128" s="457"/>
      <c r="TIV128" s="457"/>
      <c r="TIW128" s="457"/>
      <c r="TIX128" s="457"/>
      <c r="TIY128" s="457"/>
      <c r="TIZ128" s="457"/>
      <c r="TJA128" s="457"/>
      <c r="TJB128" s="457"/>
      <c r="TJC128" s="457"/>
      <c r="TJD128" s="457"/>
      <c r="TJE128" s="457"/>
      <c r="TJF128" s="457"/>
      <c r="TJG128" s="457"/>
      <c r="TJH128" s="457"/>
      <c r="TJI128" s="457"/>
      <c r="TJJ128" s="457"/>
      <c r="TJK128" s="457"/>
      <c r="TJL128" s="457"/>
      <c r="TJM128" s="457"/>
      <c r="TJN128" s="457"/>
      <c r="TJO128" s="457"/>
      <c r="TJP128" s="457"/>
      <c r="TJQ128" s="457"/>
      <c r="TJR128" s="457"/>
      <c r="TJS128" s="457"/>
      <c r="TJT128" s="457"/>
      <c r="TJU128" s="457"/>
      <c r="TJV128" s="457"/>
      <c r="TJW128" s="457"/>
      <c r="TJX128" s="457"/>
      <c r="TJY128" s="457"/>
      <c r="TJZ128" s="457"/>
      <c r="TKA128" s="457"/>
      <c r="TKB128" s="457"/>
      <c r="TKC128" s="457"/>
      <c r="TKD128" s="457"/>
      <c r="TKE128" s="457"/>
      <c r="TKF128" s="457"/>
      <c r="TKG128" s="457"/>
      <c r="TKH128" s="457"/>
      <c r="TKI128" s="457"/>
      <c r="TKJ128" s="457"/>
      <c r="TKK128" s="457"/>
      <c r="TKL128" s="457"/>
      <c r="TKM128" s="457"/>
      <c r="TKN128" s="457"/>
      <c r="TKO128" s="457"/>
      <c r="TKP128" s="457"/>
      <c r="TKQ128" s="457"/>
      <c r="TKR128" s="457"/>
      <c r="TKS128" s="457"/>
      <c r="TKT128" s="457"/>
      <c r="TKU128" s="457"/>
      <c r="TKV128" s="457"/>
      <c r="TKW128" s="457"/>
      <c r="TKX128" s="457"/>
      <c r="TKY128" s="457"/>
      <c r="TKZ128" s="457"/>
      <c r="TLA128" s="457"/>
      <c r="TLB128" s="457"/>
      <c r="TLC128" s="457"/>
      <c r="TLD128" s="457"/>
      <c r="TLE128" s="457"/>
      <c r="TLF128" s="457"/>
      <c r="TLG128" s="457"/>
      <c r="TLH128" s="457"/>
      <c r="TLI128" s="457"/>
      <c r="TLJ128" s="457"/>
      <c r="TLK128" s="457"/>
      <c r="TLL128" s="457"/>
      <c r="TLM128" s="457"/>
      <c r="TLN128" s="457"/>
      <c r="TLO128" s="457"/>
      <c r="TLP128" s="457"/>
      <c r="TLQ128" s="457"/>
      <c r="TLR128" s="457"/>
      <c r="TLS128" s="457"/>
      <c r="TLT128" s="457"/>
      <c r="TLU128" s="457"/>
      <c r="TLV128" s="457"/>
      <c r="TLW128" s="457"/>
      <c r="TLX128" s="457"/>
      <c r="TLY128" s="457"/>
      <c r="TLZ128" s="457"/>
      <c r="TMA128" s="457"/>
      <c r="TMB128" s="457"/>
      <c r="TMC128" s="457"/>
      <c r="TMD128" s="457"/>
      <c r="TME128" s="457"/>
      <c r="TMF128" s="457"/>
      <c r="TMG128" s="457"/>
      <c r="TMH128" s="457"/>
      <c r="TMI128" s="457"/>
      <c r="TMJ128" s="457"/>
      <c r="TMK128" s="457"/>
      <c r="TML128" s="457"/>
      <c r="TMM128" s="457"/>
      <c r="TMN128" s="457"/>
      <c r="TMO128" s="457"/>
      <c r="TMP128" s="457"/>
      <c r="TMQ128" s="457"/>
      <c r="TMR128" s="457"/>
      <c r="TMS128" s="457"/>
      <c r="TMT128" s="457"/>
      <c r="TMU128" s="457"/>
      <c r="TMV128" s="457"/>
      <c r="TMW128" s="457"/>
      <c r="TMX128" s="457"/>
      <c r="TMY128" s="457"/>
      <c r="TMZ128" s="457"/>
      <c r="TNA128" s="457"/>
      <c r="TNB128" s="457"/>
      <c r="TNC128" s="457"/>
      <c r="TND128" s="457"/>
      <c r="TNE128" s="457"/>
      <c r="TNF128" s="457"/>
      <c r="TNG128" s="457"/>
      <c r="TNH128" s="457"/>
      <c r="TNI128" s="457"/>
      <c r="TNJ128" s="457"/>
      <c r="TNK128" s="457"/>
      <c r="TNL128" s="457"/>
      <c r="TNM128" s="457"/>
      <c r="TNN128" s="457"/>
      <c r="TNO128" s="457"/>
      <c r="TNP128" s="457"/>
      <c r="TNQ128" s="457"/>
      <c r="TNR128" s="457"/>
      <c r="TNS128" s="457"/>
      <c r="TNT128" s="457"/>
      <c r="TNU128" s="457"/>
      <c r="TNV128" s="457"/>
      <c r="TNW128" s="457"/>
      <c r="TNX128" s="457"/>
      <c r="TNY128" s="457"/>
      <c r="TNZ128" s="457"/>
      <c r="TOA128" s="457"/>
      <c r="TOB128" s="457"/>
      <c r="TOC128" s="457"/>
      <c r="TOD128" s="457"/>
      <c r="TOE128" s="457"/>
      <c r="TOF128" s="457"/>
      <c r="TOG128" s="457"/>
      <c r="TOH128" s="457"/>
      <c r="TOI128" s="457"/>
      <c r="TOJ128" s="457"/>
      <c r="TOK128" s="457"/>
      <c r="TOL128" s="457"/>
      <c r="TOM128" s="457"/>
      <c r="TON128" s="457"/>
      <c r="TOO128" s="457"/>
      <c r="TOP128" s="457"/>
      <c r="TOQ128" s="457"/>
      <c r="TOR128" s="457"/>
      <c r="TOS128" s="457"/>
      <c r="TOT128" s="457"/>
      <c r="TOU128" s="457"/>
      <c r="TOV128" s="457"/>
      <c r="TOW128" s="457"/>
      <c r="TOX128" s="457"/>
      <c r="TOY128" s="457"/>
      <c r="TOZ128" s="457"/>
      <c r="TPA128" s="457"/>
      <c r="TPB128" s="457"/>
      <c r="TPC128" s="457"/>
      <c r="TPD128" s="457"/>
      <c r="TPE128" s="457"/>
      <c r="TPF128" s="457"/>
      <c r="TPG128" s="457"/>
      <c r="TPH128" s="457"/>
      <c r="TPI128" s="457"/>
      <c r="TPJ128" s="457"/>
      <c r="TPK128" s="457"/>
      <c r="TPL128" s="457"/>
      <c r="TPM128" s="457"/>
      <c r="TPN128" s="457"/>
      <c r="TPO128" s="457"/>
      <c r="TPP128" s="457"/>
      <c r="TPQ128" s="457"/>
      <c r="TPR128" s="457"/>
      <c r="TPS128" s="457"/>
      <c r="TPT128" s="457"/>
      <c r="TPU128" s="457"/>
      <c r="TPV128" s="457"/>
      <c r="TPW128" s="457"/>
      <c r="TPX128" s="457"/>
      <c r="TPY128" s="457"/>
      <c r="TPZ128" s="457"/>
      <c r="TQA128" s="457"/>
      <c r="TQB128" s="457"/>
      <c r="TQC128" s="457"/>
      <c r="TQD128" s="457"/>
      <c r="TQE128" s="457"/>
      <c r="TQF128" s="457"/>
      <c r="TQG128" s="457"/>
      <c r="TQH128" s="457"/>
      <c r="TQI128" s="457"/>
      <c r="TQJ128" s="457"/>
      <c r="TQK128" s="457"/>
      <c r="TQL128" s="457"/>
      <c r="TQM128" s="457"/>
      <c r="TQN128" s="457"/>
      <c r="TQO128" s="457"/>
      <c r="TQP128" s="457"/>
      <c r="TQQ128" s="457"/>
      <c r="TQR128" s="457"/>
      <c r="TQS128" s="457"/>
      <c r="TQT128" s="457"/>
      <c r="TQU128" s="457"/>
      <c r="TQV128" s="457"/>
      <c r="TQW128" s="457"/>
      <c r="TQX128" s="457"/>
      <c r="TQY128" s="457"/>
      <c r="TQZ128" s="457"/>
      <c r="TRA128" s="457"/>
      <c r="TRB128" s="457"/>
      <c r="TRC128" s="457"/>
      <c r="TRD128" s="457"/>
      <c r="TRE128" s="457"/>
      <c r="TRF128" s="457"/>
      <c r="TRG128" s="457"/>
      <c r="TRH128" s="457"/>
      <c r="TRI128" s="457"/>
      <c r="TRJ128" s="457"/>
      <c r="TRK128" s="457"/>
      <c r="TRL128" s="457"/>
      <c r="TRM128" s="457"/>
      <c r="TRN128" s="457"/>
      <c r="TRO128" s="457"/>
      <c r="TRP128" s="457"/>
      <c r="TRQ128" s="457"/>
      <c r="TRR128" s="457"/>
      <c r="TRS128" s="457"/>
      <c r="TRT128" s="457"/>
      <c r="TRU128" s="457"/>
      <c r="TRV128" s="457"/>
      <c r="TRW128" s="457"/>
      <c r="TRX128" s="457"/>
      <c r="TRY128" s="457"/>
      <c r="TRZ128" s="457"/>
      <c r="TSA128" s="457"/>
      <c r="TSB128" s="457"/>
      <c r="TSC128" s="457"/>
      <c r="TSD128" s="457"/>
      <c r="TSE128" s="457"/>
      <c r="TSF128" s="457"/>
      <c r="TSG128" s="457"/>
      <c r="TSH128" s="457"/>
      <c r="TSI128" s="457"/>
      <c r="TSJ128" s="457"/>
      <c r="TSK128" s="457"/>
      <c r="TSL128" s="457"/>
      <c r="TSM128" s="457"/>
      <c r="TSN128" s="457"/>
      <c r="TSO128" s="457"/>
      <c r="TSP128" s="457"/>
      <c r="TSQ128" s="457"/>
      <c r="TSR128" s="457"/>
      <c r="TSS128" s="457"/>
      <c r="TST128" s="457"/>
      <c r="TSU128" s="457"/>
      <c r="TSV128" s="457"/>
      <c r="TSW128" s="457"/>
      <c r="TSX128" s="457"/>
      <c r="TSY128" s="457"/>
      <c r="TSZ128" s="457"/>
      <c r="TTA128" s="457"/>
      <c r="TTB128" s="457"/>
      <c r="TTC128" s="457"/>
      <c r="TTD128" s="457"/>
      <c r="TTE128" s="457"/>
      <c r="TTF128" s="457"/>
      <c r="TTG128" s="457"/>
      <c r="TTH128" s="457"/>
      <c r="TTI128" s="457"/>
      <c r="TTJ128" s="457"/>
      <c r="TTK128" s="457"/>
      <c r="TTL128" s="457"/>
      <c r="TTM128" s="457"/>
      <c r="TTN128" s="457"/>
      <c r="TTO128" s="457"/>
      <c r="TTP128" s="457"/>
      <c r="TTQ128" s="457"/>
      <c r="TTR128" s="457"/>
      <c r="TTS128" s="457"/>
      <c r="TTT128" s="457"/>
      <c r="TTU128" s="457"/>
      <c r="TTV128" s="457"/>
      <c r="TTW128" s="457"/>
      <c r="TTX128" s="457"/>
      <c r="TTY128" s="457"/>
      <c r="TTZ128" s="457"/>
      <c r="TUA128" s="457"/>
      <c r="TUB128" s="457"/>
      <c r="TUC128" s="457"/>
      <c r="TUD128" s="457"/>
      <c r="TUE128" s="457"/>
      <c r="TUF128" s="457"/>
      <c r="TUG128" s="457"/>
      <c r="TUH128" s="457"/>
      <c r="TUI128" s="457"/>
      <c r="TUJ128" s="457"/>
      <c r="TUK128" s="457"/>
      <c r="TUL128" s="457"/>
      <c r="TUM128" s="457"/>
      <c r="TUN128" s="457"/>
      <c r="TUO128" s="457"/>
      <c r="TUP128" s="457"/>
      <c r="TUQ128" s="457"/>
      <c r="TUR128" s="457"/>
      <c r="TUS128" s="457"/>
      <c r="TUT128" s="457"/>
      <c r="TUU128" s="457"/>
      <c r="TUV128" s="457"/>
      <c r="TUW128" s="457"/>
      <c r="TUX128" s="457"/>
      <c r="TUY128" s="457"/>
      <c r="TUZ128" s="457"/>
      <c r="TVA128" s="457"/>
      <c r="TVB128" s="457"/>
      <c r="TVC128" s="457"/>
      <c r="TVD128" s="457"/>
      <c r="TVE128" s="457"/>
      <c r="TVF128" s="457"/>
      <c r="TVG128" s="457"/>
      <c r="TVH128" s="457"/>
      <c r="TVI128" s="457"/>
      <c r="TVJ128" s="457"/>
      <c r="TVK128" s="457"/>
      <c r="TVL128" s="457"/>
      <c r="TVM128" s="457"/>
      <c r="TVN128" s="457"/>
      <c r="TVO128" s="457"/>
      <c r="TVP128" s="457"/>
      <c r="TVQ128" s="457"/>
      <c r="TVR128" s="457"/>
      <c r="TVS128" s="457"/>
      <c r="TVT128" s="457"/>
      <c r="TVU128" s="457"/>
      <c r="TVV128" s="457"/>
      <c r="TVW128" s="457"/>
      <c r="TVX128" s="457"/>
      <c r="TVY128" s="457"/>
      <c r="TVZ128" s="457"/>
      <c r="TWA128" s="457"/>
      <c r="TWB128" s="457"/>
      <c r="TWC128" s="457"/>
      <c r="TWD128" s="457"/>
      <c r="TWE128" s="457"/>
      <c r="TWF128" s="457"/>
      <c r="TWG128" s="457"/>
      <c r="TWH128" s="457"/>
      <c r="TWI128" s="457"/>
      <c r="TWJ128" s="457"/>
      <c r="TWK128" s="457"/>
      <c r="TWL128" s="457"/>
      <c r="TWM128" s="457"/>
      <c r="TWN128" s="457"/>
      <c r="TWO128" s="457"/>
      <c r="TWP128" s="457"/>
      <c r="TWQ128" s="457"/>
      <c r="TWR128" s="457"/>
      <c r="TWS128" s="457"/>
      <c r="TWT128" s="457"/>
      <c r="TWU128" s="457"/>
      <c r="TWV128" s="457"/>
      <c r="TWW128" s="457"/>
      <c r="TWX128" s="457"/>
      <c r="TWY128" s="457"/>
      <c r="TWZ128" s="457"/>
      <c r="TXA128" s="457"/>
      <c r="TXB128" s="457"/>
      <c r="TXC128" s="457"/>
      <c r="TXD128" s="457"/>
      <c r="TXE128" s="457"/>
      <c r="TXF128" s="457"/>
      <c r="TXG128" s="457"/>
      <c r="TXH128" s="457"/>
      <c r="TXI128" s="457"/>
      <c r="TXJ128" s="457"/>
      <c r="TXK128" s="457"/>
      <c r="TXL128" s="457"/>
      <c r="TXM128" s="457"/>
      <c r="TXN128" s="457"/>
      <c r="TXO128" s="457"/>
      <c r="TXP128" s="457"/>
      <c r="TXQ128" s="457"/>
      <c r="TXR128" s="457"/>
      <c r="TXS128" s="457"/>
      <c r="TXT128" s="457"/>
      <c r="TXU128" s="457"/>
      <c r="TXV128" s="457"/>
      <c r="TXW128" s="457"/>
      <c r="TXX128" s="457"/>
      <c r="TXY128" s="457"/>
      <c r="TXZ128" s="457"/>
      <c r="TYA128" s="457"/>
      <c r="TYB128" s="457"/>
      <c r="TYC128" s="457"/>
      <c r="TYD128" s="457"/>
      <c r="TYE128" s="457"/>
      <c r="TYF128" s="457"/>
      <c r="TYG128" s="457"/>
      <c r="TYH128" s="457"/>
      <c r="TYI128" s="457"/>
      <c r="TYJ128" s="457"/>
      <c r="TYK128" s="457"/>
      <c r="TYL128" s="457"/>
      <c r="TYM128" s="457"/>
      <c r="TYN128" s="457"/>
      <c r="TYO128" s="457"/>
      <c r="TYP128" s="457"/>
      <c r="TYQ128" s="457"/>
      <c r="TYR128" s="457"/>
      <c r="TYS128" s="457"/>
      <c r="TYT128" s="457"/>
      <c r="TYU128" s="457"/>
      <c r="TYV128" s="457"/>
      <c r="TYW128" s="457"/>
      <c r="TYX128" s="457"/>
      <c r="TYY128" s="457"/>
      <c r="TYZ128" s="457"/>
      <c r="TZA128" s="457"/>
      <c r="TZB128" s="457"/>
      <c r="TZC128" s="457"/>
      <c r="TZD128" s="457"/>
      <c r="TZE128" s="457"/>
      <c r="TZF128" s="457"/>
      <c r="TZG128" s="457"/>
      <c r="TZH128" s="457"/>
      <c r="TZI128" s="457"/>
      <c r="TZJ128" s="457"/>
      <c r="TZK128" s="457"/>
      <c r="TZL128" s="457"/>
      <c r="TZM128" s="457"/>
      <c r="TZN128" s="457"/>
      <c r="TZO128" s="457"/>
      <c r="TZP128" s="457"/>
      <c r="TZQ128" s="457"/>
      <c r="TZR128" s="457"/>
      <c r="TZS128" s="457"/>
      <c r="TZT128" s="457"/>
      <c r="TZU128" s="457"/>
      <c r="TZV128" s="457"/>
      <c r="TZW128" s="457"/>
      <c r="TZX128" s="457"/>
      <c r="TZY128" s="457"/>
      <c r="TZZ128" s="457"/>
      <c r="UAA128" s="457"/>
      <c r="UAB128" s="457"/>
      <c r="UAC128" s="457"/>
      <c r="UAD128" s="457"/>
      <c r="UAE128" s="457"/>
      <c r="UAF128" s="457"/>
      <c r="UAG128" s="457"/>
      <c r="UAH128" s="457"/>
      <c r="UAI128" s="457"/>
      <c r="UAJ128" s="457"/>
      <c r="UAK128" s="457"/>
      <c r="UAL128" s="457"/>
      <c r="UAM128" s="457"/>
      <c r="UAN128" s="457"/>
      <c r="UAO128" s="457"/>
      <c r="UAP128" s="457"/>
      <c r="UAQ128" s="457"/>
      <c r="UAR128" s="457"/>
      <c r="UAS128" s="457"/>
      <c r="UAT128" s="457"/>
      <c r="UAU128" s="457"/>
      <c r="UAV128" s="457"/>
      <c r="UAW128" s="457"/>
      <c r="UAX128" s="457"/>
      <c r="UAY128" s="457"/>
      <c r="UAZ128" s="457"/>
      <c r="UBA128" s="457"/>
      <c r="UBB128" s="457"/>
      <c r="UBC128" s="457"/>
      <c r="UBD128" s="457"/>
      <c r="UBE128" s="457"/>
      <c r="UBF128" s="457"/>
      <c r="UBG128" s="457"/>
      <c r="UBH128" s="457"/>
      <c r="UBI128" s="457"/>
      <c r="UBJ128" s="457"/>
      <c r="UBK128" s="457"/>
      <c r="UBL128" s="457"/>
      <c r="UBM128" s="457"/>
      <c r="UBN128" s="457"/>
      <c r="UBO128" s="457"/>
      <c r="UBP128" s="457"/>
      <c r="UBQ128" s="457"/>
      <c r="UBR128" s="457"/>
      <c r="UBS128" s="457"/>
      <c r="UBT128" s="457"/>
      <c r="UBU128" s="457"/>
      <c r="UBV128" s="457"/>
      <c r="UBW128" s="457"/>
      <c r="UBX128" s="457"/>
      <c r="UBY128" s="457"/>
      <c r="UBZ128" s="457"/>
      <c r="UCA128" s="457"/>
      <c r="UCB128" s="457"/>
      <c r="UCC128" s="457"/>
      <c r="UCD128" s="457"/>
      <c r="UCE128" s="457"/>
      <c r="UCF128" s="457"/>
      <c r="UCG128" s="457"/>
      <c r="UCH128" s="457"/>
      <c r="UCI128" s="457"/>
      <c r="UCJ128" s="457"/>
      <c r="UCK128" s="457"/>
      <c r="UCL128" s="457"/>
      <c r="UCM128" s="457"/>
      <c r="UCN128" s="457"/>
      <c r="UCO128" s="457"/>
      <c r="UCP128" s="457"/>
      <c r="UCQ128" s="457"/>
      <c r="UCR128" s="457"/>
      <c r="UCS128" s="457"/>
      <c r="UCT128" s="457"/>
      <c r="UCU128" s="457"/>
      <c r="UCV128" s="457"/>
      <c r="UCW128" s="457"/>
      <c r="UCX128" s="457"/>
      <c r="UCY128" s="457"/>
      <c r="UCZ128" s="457"/>
      <c r="UDA128" s="457"/>
      <c r="UDB128" s="457"/>
      <c r="UDC128" s="457"/>
      <c r="UDD128" s="457"/>
      <c r="UDE128" s="457"/>
      <c r="UDF128" s="457"/>
      <c r="UDG128" s="457"/>
      <c r="UDH128" s="457"/>
      <c r="UDI128" s="457"/>
      <c r="UDJ128" s="457"/>
      <c r="UDK128" s="457"/>
      <c r="UDL128" s="457"/>
      <c r="UDM128" s="457"/>
      <c r="UDN128" s="457"/>
      <c r="UDO128" s="457"/>
      <c r="UDP128" s="457"/>
      <c r="UDQ128" s="457"/>
      <c r="UDR128" s="457"/>
      <c r="UDS128" s="457"/>
      <c r="UDT128" s="457"/>
      <c r="UDU128" s="457"/>
      <c r="UDV128" s="457"/>
      <c r="UDW128" s="457"/>
      <c r="UDX128" s="457"/>
      <c r="UDY128" s="457"/>
      <c r="UDZ128" s="457"/>
      <c r="UEA128" s="457"/>
      <c r="UEB128" s="457"/>
      <c r="UEC128" s="457"/>
      <c r="UED128" s="457"/>
      <c r="UEE128" s="457"/>
      <c r="UEF128" s="457"/>
      <c r="UEG128" s="457"/>
      <c r="UEH128" s="457"/>
      <c r="UEI128" s="457"/>
      <c r="UEJ128" s="457"/>
      <c r="UEK128" s="457"/>
      <c r="UEL128" s="457"/>
      <c r="UEM128" s="457"/>
      <c r="UEN128" s="457"/>
      <c r="UEO128" s="457"/>
      <c r="UEP128" s="457"/>
      <c r="UEQ128" s="457"/>
      <c r="UER128" s="457"/>
      <c r="UES128" s="457"/>
      <c r="UET128" s="457"/>
      <c r="UEU128" s="457"/>
      <c r="UEV128" s="457"/>
      <c r="UEW128" s="457"/>
      <c r="UEX128" s="457"/>
      <c r="UEY128" s="457"/>
      <c r="UEZ128" s="457"/>
      <c r="UFA128" s="457"/>
      <c r="UFB128" s="457"/>
      <c r="UFC128" s="457"/>
      <c r="UFD128" s="457"/>
      <c r="UFE128" s="457"/>
      <c r="UFF128" s="457"/>
      <c r="UFG128" s="457"/>
      <c r="UFH128" s="457"/>
      <c r="UFI128" s="457"/>
      <c r="UFJ128" s="457"/>
      <c r="UFK128" s="457"/>
      <c r="UFL128" s="457"/>
      <c r="UFM128" s="457"/>
      <c r="UFN128" s="457"/>
      <c r="UFO128" s="457"/>
      <c r="UFP128" s="457"/>
      <c r="UFQ128" s="457"/>
      <c r="UFR128" s="457"/>
      <c r="UFS128" s="457"/>
      <c r="UFT128" s="457"/>
      <c r="UFU128" s="457"/>
      <c r="UFV128" s="457"/>
      <c r="UFW128" s="457"/>
      <c r="UFX128" s="457"/>
      <c r="UFY128" s="457"/>
      <c r="UFZ128" s="457"/>
      <c r="UGA128" s="457"/>
      <c r="UGB128" s="457"/>
      <c r="UGC128" s="457"/>
      <c r="UGD128" s="457"/>
      <c r="UGE128" s="457"/>
      <c r="UGF128" s="457"/>
      <c r="UGG128" s="457"/>
      <c r="UGH128" s="457"/>
      <c r="UGI128" s="457"/>
      <c r="UGJ128" s="457"/>
      <c r="UGK128" s="457"/>
      <c r="UGL128" s="457"/>
      <c r="UGM128" s="457"/>
      <c r="UGN128" s="457"/>
      <c r="UGO128" s="457"/>
      <c r="UGP128" s="457"/>
      <c r="UGQ128" s="457"/>
      <c r="UGR128" s="457"/>
      <c r="UGS128" s="457"/>
      <c r="UGT128" s="457"/>
      <c r="UGU128" s="457"/>
      <c r="UGV128" s="457"/>
      <c r="UGW128" s="457"/>
      <c r="UGX128" s="457"/>
      <c r="UGY128" s="457"/>
      <c r="UGZ128" s="457"/>
      <c r="UHA128" s="457"/>
      <c r="UHB128" s="457"/>
      <c r="UHC128" s="457"/>
      <c r="UHD128" s="457"/>
      <c r="UHE128" s="457"/>
      <c r="UHF128" s="457"/>
      <c r="UHG128" s="457"/>
      <c r="UHH128" s="457"/>
      <c r="UHI128" s="457"/>
      <c r="UHJ128" s="457"/>
      <c r="UHK128" s="457"/>
      <c r="UHL128" s="457"/>
      <c r="UHM128" s="457"/>
      <c r="UHN128" s="457"/>
      <c r="UHO128" s="457"/>
      <c r="UHP128" s="457"/>
      <c r="UHQ128" s="457"/>
      <c r="UHR128" s="457"/>
      <c r="UHS128" s="457"/>
      <c r="UHT128" s="457"/>
      <c r="UHU128" s="457"/>
      <c r="UHV128" s="457"/>
      <c r="UHW128" s="457"/>
      <c r="UHX128" s="457"/>
      <c r="UHY128" s="457"/>
      <c r="UHZ128" s="457"/>
      <c r="UIA128" s="457"/>
      <c r="UIB128" s="457"/>
      <c r="UIC128" s="457"/>
      <c r="UID128" s="457"/>
      <c r="UIE128" s="457"/>
      <c r="UIF128" s="457"/>
      <c r="UIG128" s="457"/>
      <c r="UIH128" s="457"/>
      <c r="UII128" s="457"/>
      <c r="UIJ128" s="457"/>
      <c r="UIK128" s="457"/>
      <c r="UIL128" s="457"/>
      <c r="UIM128" s="457"/>
      <c r="UIN128" s="457"/>
      <c r="UIO128" s="457"/>
      <c r="UIP128" s="457"/>
      <c r="UIQ128" s="457"/>
      <c r="UIR128" s="457"/>
      <c r="UIS128" s="457"/>
      <c r="UIT128" s="457"/>
      <c r="UIU128" s="457"/>
      <c r="UIV128" s="457"/>
      <c r="UIW128" s="457"/>
      <c r="UIX128" s="457"/>
      <c r="UIY128" s="457"/>
      <c r="UIZ128" s="457"/>
      <c r="UJA128" s="457"/>
      <c r="UJB128" s="457"/>
      <c r="UJC128" s="457"/>
      <c r="UJD128" s="457"/>
      <c r="UJE128" s="457"/>
      <c r="UJF128" s="457"/>
      <c r="UJG128" s="457"/>
      <c r="UJH128" s="457"/>
      <c r="UJI128" s="457"/>
      <c r="UJJ128" s="457"/>
      <c r="UJK128" s="457"/>
      <c r="UJL128" s="457"/>
      <c r="UJM128" s="457"/>
      <c r="UJN128" s="457"/>
      <c r="UJO128" s="457"/>
      <c r="UJP128" s="457"/>
      <c r="UJQ128" s="457"/>
      <c r="UJR128" s="457"/>
      <c r="UJS128" s="457"/>
      <c r="UJT128" s="457"/>
      <c r="UJU128" s="457"/>
      <c r="UJV128" s="457"/>
      <c r="UJW128" s="457"/>
      <c r="UJX128" s="457"/>
      <c r="UJY128" s="457"/>
      <c r="UJZ128" s="457"/>
      <c r="UKA128" s="457"/>
      <c r="UKB128" s="457"/>
      <c r="UKC128" s="457"/>
      <c r="UKD128" s="457"/>
      <c r="UKE128" s="457"/>
      <c r="UKF128" s="457"/>
      <c r="UKG128" s="457"/>
      <c r="UKH128" s="457"/>
      <c r="UKI128" s="457"/>
      <c r="UKJ128" s="457"/>
      <c r="UKK128" s="457"/>
      <c r="UKL128" s="457"/>
      <c r="UKM128" s="457"/>
      <c r="UKN128" s="457"/>
      <c r="UKO128" s="457"/>
      <c r="UKP128" s="457"/>
      <c r="UKQ128" s="457"/>
      <c r="UKR128" s="457"/>
      <c r="UKS128" s="457"/>
      <c r="UKT128" s="457"/>
      <c r="UKU128" s="457"/>
      <c r="UKV128" s="457"/>
      <c r="UKW128" s="457"/>
      <c r="UKX128" s="457"/>
      <c r="UKY128" s="457"/>
      <c r="UKZ128" s="457"/>
      <c r="ULA128" s="457"/>
      <c r="ULB128" s="457"/>
      <c r="ULC128" s="457"/>
      <c r="ULD128" s="457"/>
      <c r="ULE128" s="457"/>
      <c r="ULF128" s="457"/>
      <c r="ULG128" s="457"/>
      <c r="ULH128" s="457"/>
      <c r="ULI128" s="457"/>
      <c r="ULJ128" s="457"/>
      <c r="ULK128" s="457"/>
      <c r="ULL128" s="457"/>
      <c r="ULM128" s="457"/>
      <c r="ULN128" s="457"/>
      <c r="ULO128" s="457"/>
      <c r="ULP128" s="457"/>
      <c r="ULQ128" s="457"/>
      <c r="ULR128" s="457"/>
      <c r="ULS128" s="457"/>
      <c r="ULT128" s="457"/>
      <c r="ULU128" s="457"/>
      <c r="ULV128" s="457"/>
      <c r="ULW128" s="457"/>
      <c r="ULX128" s="457"/>
      <c r="ULY128" s="457"/>
      <c r="ULZ128" s="457"/>
      <c r="UMA128" s="457"/>
      <c r="UMB128" s="457"/>
      <c r="UMC128" s="457"/>
      <c r="UMD128" s="457"/>
      <c r="UME128" s="457"/>
      <c r="UMF128" s="457"/>
      <c r="UMG128" s="457"/>
      <c r="UMH128" s="457"/>
      <c r="UMI128" s="457"/>
      <c r="UMJ128" s="457"/>
      <c r="UMK128" s="457"/>
      <c r="UML128" s="457"/>
      <c r="UMM128" s="457"/>
      <c r="UMN128" s="457"/>
      <c r="UMO128" s="457"/>
      <c r="UMP128" s="457"/>
      <c r="UMQ128" s="457"/>
      <c r="UMR128" s="457"/>
      <c r="UMS128" s="457"/>
      <c r="UMT128" s="457"/>
      <c r="UMU128" s="457"/>
      <c r="UMV128" s="457"/>
      <c r="UMW128" s="457"/>
      <c r="UMX128" s="457"/>
      <c r="UMY128" s="457"/>
      <c r="UMZ128" s="457"/>
      <c r="UNA128" s="457"/>
      <c r="UNB128" s="457"/>
      <c r="UNC128" s="457"/>
      <c r="UND128" s="457"/>
      <c r="UNE128" s="457"/>
      <c r="UNF128" s="457"/>
      <c r="UNG128" s="457"/>
      <c r="UNH128" s="457"/>
      <c r="UNI128" s="457"/>
      <c r="UNJ128" s="457"/>
      <c r="UNK128" s="457"/>
      <c r="UNL128" s="457"/>
      <c r="UNM128" s="457"/>
      <c r="UNN128" s="457"/>
      <c r="UNO128" s="457"/>
      <c r="UNP128" s="457"/>
      <c r="UNQ128" s="457"/>
      <c r="UNR128" s="457"/>
      <c r="UNS128" s="457"/>
      <c r="UNT128" s="457"/>
      <c r="UNU128" s="457"/>
      <c r="UNV128" s="457"/>
      <c r="UNW128" s="457"/>
      <c r="UNX128" s="457"/>
      <c r="UNY128" s="457"/>
      <c r="UNZ128" s="457"/>
      <c r="UOA128" s="457"/>
      <c r="UOB128" s="457"/>
      <c r="UOC128" s="457"/>
      <c r="UOD128" s="457"/>
      <c r="UOE128" s="457"/>
      <c r="UOF128" s="457"/>
      <c r="UOG128" s="457"/>
      <c r="UOH128" s="457"/>
      <c r="UOI128" s="457"/>
      <c r="UOJ128" s="457"/>
      <c r="UOK128" s="457"/>
      <c r="UOL128" s="457"/>
      <c r="UOM128" s="457"/>
      <c r="UON128" s="457"/>
      <c r="UOO128" s="457"/>
      <c r="UOP128" s="457"/>
      <c r="UOQ128" s="457"/>
      <c r="UOR128" s="457"/>
      <c r="UOS128" s="457"/>
      <c r="UOT128" s="457"/>
      <c r="UOU128" s="457"/>
      <c r="UOV128" s="457"/>
      <c r="UOW128" s="457"/>
      <c r="UOX128" s="457"/>
      <c r="UOY128" s="457"/>
      <c r="UOZ128" s="457"/>
      <c r="UPA128" s="457"/>
      <c r="UPB128" s="457"/>
      <c r="UPC128" s="457"/>
      <c r="UPD128" s="457"/>
      <c r="UPE128" s="457"/>
      <c r="UPF128" s="457"/>
      <c r="UPG128" s="457"/>
      <c r="UPH128" s="457"/>
      <c r="UPI128" s="457"/>
      <c r="UPJ128" s="457"/>
      <c r="UPK128" s="457"/>
      <c r="UPL128" s="457"/>
      <c r="UPM128" s="457"/>
      <c r="UPN128" s="457"/>
      <c r="UPO128" s="457"/>
      <c r="UPP128" s="457"/>
      <c r="UPQ128" s="457"/>
      <c r="UPR128" s="457"/>
      <c r="UPS128" s="457"/>
      <c r="UPT128" s="457"/>
      <c r="UPU128" s="457"/>
      <c r="UPV128" s="457"/>
      <c r="UPW128" s="457"/>
      <c r="UPX128" s="457"/>
      <c r="UPY128" s="457"/>
      <c r="UPZ128" s="457"/>
      <c r="UQA128" s="457"/>
      <c r="UQB128" s="457"/>
      <c r="UQC128" s="457"/>
      <c r="UQD128" s="457"/>
      <c r="UQE128" s="457"/>
      <c r="UQF128" s="457"/>
      <c r="UQG128" s="457"/>
      <c r="UQH128" s="457"/>
      <c r="UQI128" s="457"/>
      <c r="UQJ128" s="457"/>
      <c r="UQK128" s="457"/>
      <c r="UQL128" s="457"/>
      <c r="UQM128" s="457"/>
      <c r="UQN128" s="457"/>
      <c r="UQO128" s="457"/>
      <c r="UQP128" s="457"/>
      <c r="UQQ128" s="457"/>
      <c r="UQR128" s="457"/>
      <c r="UQS128" s="457"/>
      <c r="UQT128" s="457"/>
      <c r="UQU128" s="457"/>
      <c r="UQV128" s="457"/>
      <c r="UQW128" s="457"/>
      <c r="UQX128" s="457"/>
      <c r="UQY128" s="457"/>
      <c r="UQZ128" s="457"/>
      <c r="URA128" s="457"/>
      <c r="URB128" s="457"/>
      <c r="URC128" s="457"/>
      <c r="URD128" s="457"/>
      <c r="URE128" s="457"/>
      <c r="URF128" s="457"/>
      <c r="URG128" s="457"/>
      <c r="URH128" s="457"/>
      <c r="URI128" s="457"/>
      <c r="URJ128" s="457"/>
      <c r="URK128" s="457"/>
      <c r="URL128" s="457"/>
      <c r="URM128" s="457"/>
      <c r="URN128" s="457"/>
      <c r="URO128" s="457"/>
      <c r="URP128" s="457"/>
      <c r="URQ128" s="457"/>
      <c r="URR128" s="457"/>
      <c r="URS128" s="457"/>
      <c r="URT128" s="457"/>
      <c r="URU128" s="457"/>
      <c r="URV128" s="457"/>
      <c r="URW128" s="457"/>
      <c r="URX128" s="457"/>
      <c r="URY128" s="457"/>
      <c r="URZ128" s="457"/>
      <c r="USA128" s="457"/>
      <c r="USB128" s="457"/>
      <c r="USC128" s="457"/>
      <c r="USD128" s="457"/>
      <c r="USE128" s="457"/>
      <c r="USF128" s="457"/>
      <c r="USG128" s="457"/>
      <c r="USH128" s="457"/>
      <c r="USI128" s="457"/>
      <c r="USJ128" s="457"/>
      <c r="USK128" s="457"/>
      <c r="USL128" s="457"/>
      <c r="USM128" s="457"/>
      <c r="USN128" s="457"/>
      <c r="USO128" s="457"/>
      <c r="USP128" s="457"/>
      <c r="USQ128" s="457"/>
      <c r="USR128" s="457"/>
      <c r="USS128" s="457"/>
      <c r="UST128" s="457"/>
      <c r="USU128" s="457"/>
      <c r="USV128" s="457"/>
      <c r="USW128" s="457"/>
      <c r="USX128" s="457"/>
      <c r="USY128" s="457"/>
      <c r="USZ128" s="457"/>
      <c r="UTA128" s="457"/>
      <c r="UTB128" s="457"/>
      <c r="UTC128" s="457"/>
      <c r="UTD128" s="457"/>
      <c r="UTE128" s="457"/>
      <c r="UTF128" s="457"/>
      <c r="UTG128" s="457"/>
      <c r="UTH128" s="457"/>
      <c r="UTI128" s="457"/>
      <c r="UTJ128" s="457"/>
      <c r="UTK128" s="457"/>
      <c r="UTL128" s="457"/>
      <c r="UTM128" s="457"/>
      <c r="UTN128" s="457"/>
      <c r="UTO128" s="457"/>
      <c r="UTP128" s="457"/>
      <c r="UTQ128" s="457"/>
      <c r="UTR128" s="457"/>
      <c r="UTS128" s="457"/>
      <c r="UTT128" s="457"/>
      <c r="UTU128" s="457"/>
      <c r="UTV128" s="457"/>
      <c r="UTW128" s="457"/>
      <c r="UTX128" s="457"/>
      <c r="UTY128" s="457"/>
      <c r="UTZ128" s="457"/>
      <c r="UUA128" s="457"/>
      <c r="UUB128" s="457"/>
      <c r="UUC128" s="457"/>
      <c r="UUD128" s="457"/>
      <c r="UUE128" s="457"/>
      <c r="UUF128" s="457"/>
      <c r="UUG128" s="457"/>
      <c r="UUH128" s="457"/>
      <c r="UUI128" s="457"/>
      <c r="UUJ128" s="457"/>
      <c r="UUK128" s="457"/>
      <c r="UUL128" s="457"/>
      <c r="UUM128" s="457"/>
      <c r="UUN128" s="457"/>
      <c r="UUO128" s="457"/>
      <c r="UUP128" s="457"/>
      <c r="UUQ128" s="457"/>
      <c r="UUR128" s="457"/>
      <c r="UUS128" s="457"/>
      <c r="UUT128" s="457"/>
      <c r="UUU128" s="457"/>
      <c r="UUV128" s="457"/>
      <c r="UUW128" s="457"/>
      <c r="UUX128" s="457"/>
      <c r="UUY128" s="457"/>
      <c r="UUZ128" s="457"/>
      <c r="UVA128" s="457"/>
      <c r="UVB128" s="457"/>
      <c r="UVC128" s="457"/>
      <c r="UVD128" s="457"/>
      <c r="UVE128" s="457"/>
      <c r="UVF128" s="457"/>
      <c r="UVG128" s="457"/>
      <c r="UVH128" s="457"/>
      <c r="UVI128" s="457"/>
      <c r="UVJ128" s="457"/>
      <c r="UVK128" s="457"/>
      <c r="UVL128" s="457"/>
      <c r="UVM128" s="457"/>
      <c r="UVN128" s="457"/>
      <c r="UVO128" s="457"/>
      <c r="UVP128" s="457"/>
      <c r="UVQ128" s="457"/>
      <c r="UVR128" s="457"/>
      <c r="UVS128" s="457"/>
      <c r="UVT128" s="457"/>
      <c r="UVU128" s="457"/>
      <c r="UVV128" s="457"/>
      <c r="UVW128" s="457"/>
      <c r="UVX128" s="457"/>
      <c r="UVY128" s="457"/>
      <c r="UVZ128" s="457"/>
      <c r="UWA128" s="457"/>
      <c r="UWB128" s="457"/>
      <c r="UWC128" s="457"/>
      <c r="UWD128" s="457"/>
      <c r="UWE128" s="457"/>
      <c r="UWF128" s="457"/>
      <c r="UWG128" s="457"/>
      <c r="UWH128" s="457"/>
      <c r="UWI128" s="457"/>
      <c r="UWJ128" s="457"/>
      <c r="UWK128" s="457"/>
      <c r="UWL128" s="457"/>
      <c r="UWM128" s="457"/>
      <c r="UWN128" s="457"/>
      <c r="UWO128" s="457"/>
      <c r="UWP128" s="457"/>
      <c r="UWQ128" s="457"/>
      <c r="UWR128" s="457"/>
      <c r="UWS128" s="457"/>
      <c r="UWT128" s="457"/>
      <c r="UWU128" s="457"/>
      <c r="UWV128" s="457"/>
      <c r="UWW128" s="457"/>
      <c r="UWX128" s="457"/>
      <c r="UWY128" s="457"/>
      <c r="UWZ128" s="457"/>
      <c r="UXA128" s="457"/>
      <c r="UXB128" s="457"/>
      <c r="UXC128" s="457"/>
      <c r="UXD128" s="457"/>
      <c r="UXE128" s="457"/>
      <c r="UXF128" s="457"/>
      <c r="UXG128" s="457"/>
      <c r="UXH128" s="457"/>
      <c r="UXI128" s="457"/>
      <c r="UXJ128" s="457"/>
      <c r="UXK128" s="457"/>
      <c r="UXL128" s="457"/>
      <c r="UXM128" s="457"/>
      <c r="UXN128" s="457"/>
      <c r="UXO128" s="457"/>
      <c r="UXP128" s="457"/>
      <c r="UXQ128" s="457"/>
      <c r="UXR128" s="457"/>
      <c r="UXS128" s="457"/>
      <c r="UXT128" s="457"/>
      <c r="UXU128" s="457"/>
      <c r="UXV128" s="457"/>
      <c r="UXW128" s="457"/>
      <c r="UXX128" s="457"/>
      <c r="UXY128" s="457"/>
      <c r="UXZ128" s="457"/>
      <c r="UYA128" s="457"/>
      <c r="UYB128" s="457"/>
      <c r="UYC128" s="457"/>
      <c r="UYD128" s="457"/>
      <c r="UYE128" s="457"/>
      <c r="UYF128" s="457"/>
      <c r="UYG128" s="457"/>
      <c r="UYH128" s="457"/>
      <c r="UYI128" s="457"/>
      <c r="UYJ128" s="457"/>
      <c r="UYK128" s="457"/>
      <c r="UYL128" s="457"/>
      <c r="UYM128" s="457"/>
      <c r="UYN128" s="457"/>
      <c r="UYO128" s="457"/>
      <c r="UYP128" s="457"/>
      <c r="UYQ128" s="457"/>
      <c r="UYR128" s="457"/>
      <c r="UYS128" s="457"/>
      <c r="UYT128" s="457"/>
      <c r="UYU128" s="457"/>
      <c r="UYV128" s="457"/>
      <c r="UYW128" s="457"/>
      <c r="UYX128" s="457"/>
      <c r="UYY128" s="457"/>
      <c r="UYZ128" s="457"/>
      <c r="UZA128" s="457"/>
      <c r="UZB128" s="457"/>
      <c r="UZC128" s="457"/>
      <c r="UZD128" s="457"/>
      <c r="UZE128" s="457"/>
      <c r="UZF128" s="457"/>
      <c r="UZG128" s="457"/>
      <c r="UZH128" s="457"/>
      <c r="UZI128" s="457"/>
      <c r="UZJ128" s="457"/>
      <c r="UZK128" s="457"/>
      <c r="UZL128" s="457"/>
      <c r="UZM128" s="457"/>
      <c r="UZN128" s="457"/>
      <c r="UZO128" s="457"/>
      <c r="UZP128" s="457"/>
      <c r="UZQ128" s="457"/>
      <c r="UZR128" s="457"/>
      <c r="UZS128" s="457"/>
      <c r="UZT128" s="457"/>
      <c r="UZU128" s="457"/>
      <c r="UZV128" s="457"/>
      <c r="UZW128" s="457"/>
      <c r="UZX128" s="457"/>
      <c r="UZY128" s="457"/>
      <c r="UZZ128" s="457"/>
      <c r="VAA128" s="457"/>
      <c r="VAB128" s="457"/>
      <c r="VAC128" s="457"/>
      <c r="VAD128" s="457"/>
      <c r="VAE128" s="457"/>
      <c r="VAF128" s="457"/>
      <c r="VAG128" s="457"/>
      <c r="VAH128" s="457"/>
      <c r="VAI128" s="457"/>
      <c r="VAJ128" s="457"/>
      <c r="VAK128" s="457"/>
      <c r="VAL128" s="457"/>
      <c r="VAM128" s="457"/>
      <c r="VAN128" s="457"/>
      <c r="VAO128" s="457"/>
      <c r="VAP128" s="457"/>
      <c r="VAQ128" s="457"/>
      <c r="VAR128" s="457"/>
      <c r="VAS128" s="457"/>
      <c r="VAT128" s="457"/>
      <c r="VAU128" s="457"/>
      <c r="VAV128" s="457"/>
      <c r="VAW128" s="457"/>
      <c r="VAX128" s="457"/>
      <c r="VAY128" s="457"/>
      <c r="VAZ128" s="457"/>
      <c r="VBA128" s="457"/>
      <c r="VBB128" s="457"/>
      <c r="VBC128" s="457"/>
      <c r="VBD128" s="457"/>
      <c r="VBE128" s="457"/>
      <c r="VBF128" s="457"/>
      <c r="VBG128" s="457"/>
      <c r="VBH128" s="457"/>
      <c r="VBI128" s="457"/>
      <c r="VBJ128" s="457"/>
      <c r="VBK128" s="457"/>
      <c r="VBL128" s="457"/>
      <c r="VBM128" s="457"/>
      <c r="VBN128" s="457"/>
      <c r="VBO128" s="457"/>
      <c r="VBP128" s="457"/>
      <c r="VBQ128" s="457"/>
      <c r="VBR128" s="457"/>
      <c r="VBS128" s="457"/>
      <c r="VBT128" s="457"/>
      <c r="VBU128" s="457"/>
      <c r="VBV128" s="457"/>
      <c r="VBW128" s="457"/>
      <c r="VBX128" s="457"/>
      <c r="VBY128" s="457"/>
      <c r="VBZ128" s="457"/>
      <c r="VCA128" s="457"/>
      <c r="VCB128" s="457"/>
      <c r="VCC128" s="457"/>
      <c r="VCD128" s="457"/>
      <c r="VCE128" s="457"/>
      <c r="VCF128" s="457"/>
      <c r="VCG128" s="457"/>
      <c r="VCH128" s="457"/>
      <c r="VCI128" s="457"/>
      <c r="VCJ128" s="457"/>
      <c r="VCK128" s="457"/>
      <c r="VCL128" s="457"/>
      <c r="VCM128" s="457"/>
      <c r="VCN128" s="457"/>
      <c r="VCO128" s="457"/>
      <c r="VCP128" s="457"/>
      <c r="VCQ128" s="457"/>
      <c r="VCR128" s="457"/>
      <c r="VCS128" s="457"/>
      <c r="VCT128" s="457"/>
      <c r="VCU128" s="457"/>
      <c r="VCV128" s="457"/>
      <c r="VCW128" s="457"/>
      <c r="VCX128" s="457"/>
      <c r="VCY128" s="457"/>
      <c r="VCZ128" s="457"/>
      <c r="VDA128" s="457"/>
      <c r="VDB128" s="457"/>
      <c r="VDC128" s="457"/>
      <c r="VDD128" s="457"/>
      <c r="VDE128" s="457"/>
      <c r="VDF128" s="457"/>
      <c r="VDG128" s="457"/>
      <c r="VDH128" s="457"/>
      <c r="VDI128" s="457"/>
      <c r="VDJ128" s="457"/>
      <c r="VDK128" s="457"/>
      <c r="VDL128" s="457"/>
      <c r="VDM128" s="457"/>
      <c r="VDN128" s="457"/>
      <c r="VDO128" s="457"/>
      <c r="VDP128" s="457"/>
      <c r="VDQ128" s="457"/>
      <c r="VDR128" s="457"/>
      <c r="VDS128" s="457"/>
      <c r="VDT128" s="457"/>
      <c r="VDU128" s="457"/>
      <c r="VDV128" s="457"/>
      <c r="VDW128" s="457"/>
      <c r="VDX128" s="457"/>
      <c r="VDY128" s="457"/>
      <c r="VDZ128" s="457"/>
      <c r="VEA128" s="457"/>
      <c r="VEB128" s="457"/>
      <c r="VEC128" s="457"/>
      <c r="VED128" s="457"/>
      <c r="VEE128" s="457"/>
      <c r="VEF128" s="457"/>
      <c r="VEG128" s="457"/>
      <c r="VEH128" s="457"/>
      <c r="VEI128" s="457"/>
      <c r="VEJ128" s="457"/>
      <c r="VEK128" s="457"/>
      <c r="VEL128" s="457"/>
      <c r="VEM128" s="457"/>
      <c r="VEN128" s="457"/>
      <c r="VEO128" s="457"/>
      <c r="VEP128" s="457"/>
      <c r="VEQ128" s="457"/>
      <c r="VER128" s="457"/>
      <c r="VES128" s="457"/>
      <c r="VET128" s="457"/>
      <c r="VEU128" s="457"/>
      <c r="VEV128" s="457"/>
      <c r="VEW128" s="457"/>
      <c r="VEX128" s="457"/>
      <c r="VEY128" s="457"/>
      <c r="VEZ128" s="457"/>
      <c r="VFA128" s="457"/>
      <c r="VFB128" s="457"/>
      <c r="VFC128" s="457"/>
      <c r="VFD128" s="457"/>
      <c r="VFE128" s="457"/>
      <c r="VFF128" s="457"/>
      <c r="VFG128" s="457"/>
      <c r="VFH128" s="457"/>
      <c r="VFI128" s="457"/>
      <c r="VFJ128" s="457"/>
      <c r="VFK128" s="457"/>
      <c r="VFL128" s="457"/>
      <c r="VFM128" s="457"/>
      <c r="VFN128" s="457"/>
      <c r="VFO128" s="457"/>
      <c r="VFP128" s="457"/>
      <c r="VFQ128" s="457"/>
      <c r="VFR128" s="457"/>
      <c r="VFS128" s="457"/>
      <c r="VFT128" s="457"/>
      <c r="VFU128" s="457"/>
      <c r="VFV128" s="457"/>
      <c r="VFW128" s="457"/>
      <c r="VFX128" s="457"/>
      <c r="VFY128" s="457"/>
      <c r="VFZ128" s="457"/>
      <c r="VGA128" s="457"/>
      <c r="VGB128" s="457"/>
      <c r="VGC128" s="457"/>
      <c r="VGD128" s="457"/>
      <c r="VGE128" s="457"/>
      <c r="VGF128" s="457"/>
      <c r="VGG128" s="457"/>
      <c r="VGH128" s="457"/>
      <c r="VGI128" s="457"/>
      <c r="VGJ128" s="457"/>
      <c r="VGK128" s="457"/>
      <c r="VGL128" s="457"/>
      <c r="VGM128" s="457"/>
      <c r="VGN128" s="457"/>
      <c r="VGO128" s="457"/>
      <c r="VGP128" s="457"/>
      <c r="VGQ128" s="457"/>
      <c r="VGR128" s="457"/>
      <c r="VGS128" s="457"/>
      <c r="VGT128" s="457"/>
      <c r="VGU128" s="457"/>
      <c r="VGV128" s="457"/>
      <c r="VGW128" s="457"/>
      <c r="VGX128" s="457"/>
      <c r="VGY128" s="457"/>
      <c r="VGZ128" s="457"/>
      <c r="VHA128" s="457"/>
      <c r="VHB128" s="457"/>
      <c r="VHC128" s="457"/>
      <c r="VHD128" s="457"/>
      <c r="VHE128" s="457"/>
      <c r="VHF128" s="457"/>
      <c r="VHG128" s="457"/>
      <c r="VHH128" s="457"/>
      <c r="VHI128" s="457"/>
      <c r="VHJ128" s="457"/>
      <c r="VHK128" s="457"/>
      <c r="VHL128" s="457"/>
      <c r="VHM128" s="457"/>
      <c r="VHN128" s="457"/>
      <c r="VHO128" s="457"/>
      <c r="VHP128" s="457"/>
      <c r="VHQ128" s="457"/>
      <c r="VHR128" s="457"/>
      <c r="VHS128" s="457"/>
      <c r="VHT128" s="457"/>
      <c r="VHU128" s="457"/>
      <c r="VHV128" s="457"/>
      <c r="VHW128" s="457"/>
      <c r="VHX128" s="457"/>
      <c r="VHY128" s="457"/>
      <c r="VHZ128" s="457"/>
      <c r="VIA128" s="457"/>
      <c r="VIB128" s="457"/>
      <c r="VIC128" s="457"/>
      <c r="VID128" s="457"/>
      <c r="VIE128" s="457"/>
      <c r="VIF128" s="457"/>
      <c r="VIG128" s="457"/>
      <c r="VIH128" s="457"/>
      <c r="VII128" s="457"/>
      <c r="VIJ128" s="457"/>
      <c r="VIK128" s="457"/>
      <c r="VIL128" s="457"/>
      <c r="VIM128" s="457"/>
      <c r="VIN128" s="457"/>
      <c r="VIO128" s="457"/>
      <c r="VIP128" s="457"/>
      <c r="VIQ128" s="457"/>
      <c r="VIR128" s="457"/>
      <c r="VIS128" s="457"/>
      <c r="VIT128" s="457"/>
      <c r="VIU128" s="457"/>
      <c r="VIV128" s="457"/>
      <c r="VIW128" s="457"/>
      <c r="VIX128" s="457"/>
      <c r="VIY128" s="457"/>
      <c r="VIZ128" s="457"/>
      <c r="VJA128" s="457"/>
      <c r="VJB128" s="457"/>
      <c r="VJC128" s="457"/>
      <c r="VJD128" s="457"/>
      <c r="VJE128" s="457"/>
      <c r="VJF128" s="457"/>
      <c r="VJG128" s="457"/>
      <c r="VJH128" s="457"/>
      <c r="VJI128" s="457"/>
      <c r="VJJ128" s="457"/>
      <c r="VJK128" s="457"/>
      <c r="VJL128" s="457"/>
      <c r="VJM128" s="457"/>
      <c r="VJN128" s="457"/>
      <c r="VJO128" s="457"/>
      <c r="VJP128" s="457"/>
      <c r="VJQ128" s="457"/>
      <c r="VJR128" s="457"/>
      <c r="VJS128" s="457"/>
      <c r="VJT128" s="457"/>
      <c r="VJU128" s="457"/>
      <c r="VJV128" s="457"/>
      <c r="VJW128" s="457"/>
      <c r="VJX128" s="457"/>
      <c r="VJY128" s="457"/>
      <c r="VJZ128" s="457"/>
      <c r="VKA128" s="457"/>
      <c r="VKB128" s="457"/>
      <c r="VKC128" s="457"/>
      <c r="VKD128" s="457"/>
      <c r="VKE128" s="457"/>
      <c r="VKF128" s="457"/>
      <c r="VKG128" s="457"/>
      <c r="VKH128" s="457"/>
      <c r="VKI128" s="457"/>
      <c r="VKJ128" s="457"/>
      <c r="VKK128" s="457"/>
      <c r="VKL128" s="457"/>
      <c r="VKM128" s="457"/>
      <c r="VKN128" s="457"/>
      <c r="VKO128" s="457"/>
      <c r="VKP128" s="457"/>
      <c r="VKQ128" s="457"/>
      <c r="VKR128" s="457"/>
      <c r="VKS128" s="457"/>
      <c r="VKT128" s="457"/>
      <c r="VKU128" s="457"/>
      <c r="VKV128" s="457"/>
      <c r="VKW128" s="457"/>
      <c r="VKX128" s="457"/>
      <c r="VKY128" s="457"/>
      <c r="VKZ128" s="457"/>
      <c r="VLA128" s="457"/>
      <c r="VLB128" s="457"/>
      <c r="VLC128" s="457"/>
      <c r="VLD128" s="457"/>
      <c r="VLE128" s="457"/>
      <c r="VLF128" s="457"/>
      <c r="VLG128" s="457"/>
      <c r="VLH128" s="457"/>
      <c r="VLI128" s="457"/>
      <c r="VLJ128" s="457"/>
      <c r="VLK128" s="457"/>
      <c r="VLL128" s="457"/>
      <c r="VLM128" s="457"/>
      <c r="VLN128" s="457"/>
      <c r="VLO128" s="457"/>
      <c r="VLP128" s="457"/>
      <c r="VLQ128" s="457"/>
      <c r="VLR128" s="457"/>
      <c r="VLS128" s="457"/>
      <c r="VLT128" s="457"/>
      <c r="VLU128" s="457"/>
      <c r="VLV128" s="457"/>
      <c r="VLW128" s="457"/>
      <c r="VLX128" s="457"/>
      <c r="VLY128" s="457"/>
      <c r="VLZ128" s="457"/>
      <c r="VMA128" s="457"/>
      <c r="VMB128" s="457"/>
      <c r="VMC128" s="457"/>
      <c r="VMD128" s="457"/>
      <c r="VME128" s="457"/>
      <c r="VMF128" s="457"/>
      <c r="VMG128" s="457"/>
      <c r="VMH128" s="457"/>
      <c r="VMI128" s="457"/>
      <c r="VMJ128" s="457"/>
      <c r="VMK128" s="457"/>
      <c r="VML128" s="457"/>
      <c r="VMM128" s="457"/>
      <c r="VMN128" s="457"/>
      <c r="VMO128" s="457"/>
      <c r="VMP128" s="457"/>
      <c r="VMQ128" s="457"/>
      <c r="VMR128" s="457"/>
      <c r="VMS128" s="457"/>
      <c r="VMT128" s="457"/>
      <c r="VMU128" s="457"/>
      <c r="VMV128" s="457"/>
      <c r="VMW128" s="457"/>
      <c r="VMX128" s="457"/>
      <c r="VMY128" s="457"/>
      <c r="VMZ128" s="457"/>
      <c r="VNA128" s="457"/>
      <c r="VNB128" s="457"/>
      <c r="VNC128" s="457"/>
      <c r="VND128" s="457"/>
      <c r="VNE128" s="457"/>
      <c r="VNF128" s="457"/>
      <c r="VNG128" s="457"/>
      <c r="VNH128" s="457"/>
      <c r="VNI128" s="457"/>
      <c r="VNJ128" s="457"/>
      <c r="VNK128" s="457"/>
      <c r="VNL128" s="457"/>
      <c r="VNM128" s="457"/>
      <c r="VNN128" s="457"/>
      <c r="VNO128" s="457"/>
      <c r="VNP128" s="457"/>
      <c r="VNQ128" s="457"/>
      <c r="VNR128" s="457"/>
      <c r="VNS128" s="457"/>
      <c r="VNT128" s="457"/>
      <c r="VNU128" s="457"/>
      <c r="VNV128" s="457"/>
      <c r="VNW128" s="457"/>
      <c r="VNX128" s="457"/>
      <c r="VNY128" s="457"/>
      <c r="VNZ128" s="457"/>
      <c r="VOA128" s="457"/>
      <c r="VOB128" s="457"/>
      <c r="VOC128" s="457"/>
      <c r="VOD128" s="457"/>
      <c r="VOE128" s="457"/>
      <c r="VOF128" s="457"/>
      <c r="VOG128" s="457"/>
      <c r="VOH128" s="457"/>
      <c r="VOI128" s="457"/>
      <c r="VOJ128" s="457"/>
      <c r="VOK128" s="457"/>
      <c r="VOL128" s="457"/>
      <c r="VOM128" s="457"/>
      <c r="VON128" s="457"/>
      <c r="VOO128" s="457"/>
      <c r="VOP128" s="457"/>
      <c r="VOQ128" s="457"/>
      <c r="VOR128" s="457"/>
      <c r="VOS128" s="457"/>
      <c r="VOT128" s="457"/>
      <c r="VOU128" s="457"/>
      <c r="VOV128" s="457"/>
      <c r="VOW128" s="457"/>
      <c r="VOX128" s="457"/>
      <c r="VOY128" s="457"/>
      <c r="VOZ128" s="457"/>
      <c r="VPA128" s="457"/>
      <c r="VPB128" s="457"/>
      <c r="VPC128" s="457"/>
      <c r="VPD128" s="457"/>
      <c r="VPE128" s="457"/>
      <c r="VPF128" s="457"/>
      <c r="VPG128" s="457"/>
      <c r="VPH128" s="457"/>
      <c r="VPI128" s="457"/>
      <c r="VPJ128" s="457"/>
      <c r="VPK128" s="457"/>
      <c r="VPL128" s="457"/>
      <c r="VPM128" s="457"/>
      <c r="VPN128" s="457"/>
      <c r="VPO128" s="457"/>
      <c r="VPP128" s="457"/>
      <c r="VPQ128" s="457"/>
      <c r="VPR128" s="457"/>
      <c r="VPS128" s="457"/>
      <c r="VPT128" s="457"/>
      <c r="VPU128" s="457"/>
      <c r="VPV128" s="457"/>
      <c r="VPW128" s="457"/>
      <c r="VPX128" s="457"/>
      <c r="VPY128" s="457"/>
      <c r="VPZ128" s="457"/>
      <c r="VQA128" s="457"/>
      <c r="VQB128" s="457"/>
      <c r="VQC128" s="457"/>
      <c r="VQD128" s="457"/>
      <c r="VQE128" s="457"/>
      <c r="VQF128" s="457"/>
      <c r="VQG128" s="457"/>
      <c r="VQH128" s="457"/>
      <c r="VQI128" s="457"/>
      <c r="VQJ128" s="457"/>
      <c r="VQK128" s="457"/>
      <c r="VQL128" s="457"/>
      <c r="VQM128" s="457"/>
      <c r="VQN128" s="457"/>
      <c r="VQO128" s="457"/>
      <c r="VQP128" s="457"/>
      <c r="VQQ128" s="457"/>
      <c r="VQR128" s="457"/>
      <c r="VQS128" s="457"/>
      <c r="VQT128" s="457"/>
      <c r="VQU128" s="457"/>
      <c r="VQV128" s="457"/>
      <c r="VQW128" s="457"/>
      <c r="VQX128" s="457"/>
      <c r="VQY128" s="457"/>
      <c r="VQZ128" s="457"/>
      <c r="VRA128" s="457"/>
      <c r="VRB128" s="457"/>
      <c r="VRC128" s="457"/>
      <c r="VRD128" s="457"/>
      <c r="VRE128" s="457"/>
      <c r="VRF128" s="457"/>
      <c r="VRG128" s="457"/>
      <c r="VRH128" s="457"/>
      <c r="VRI128" s="457"/>
      <c r="VRJ128" s="457"/>
      <c r="VRK128" s="457"/>
      <c r="VRL128" s="457"/>
      <c r="VRM128" s="457"/>
      <c r="VRN128" s="457"/>
      <c r="VRO128" s="457"/>
      <c r="VRP128" s="457"/>
      <c r="VRQ128" s="457"/>
      <c r="VRR128" s="457"/>
      <c r="VRS128" s="457"/>
      <c r="VRT128" s="457"/>
      <c r="VRU128" s="457"/>
      <c r="VRV128" s="457"/>
      <c r="VRW128" s="457"/>
      <c r="VRX128" s="457"/>
      <c r="VRY128" s="457"/>
      <c r="VRZ128" s="457"/>
      <c r="VSA128" s="457"/>
      <c r="VSB128" s="457"/>
      <c r="VSC128" s="457"/>
      <c r="VSD128" s="457"/>
      <c r="VSE128" s="457"/>
      <c r="VSF128" s="457"/>
      <c r="VSG128" s="457"/>
      <c r="VSH128" s="457"/>
      <c r="VSI128" s="457"/>
      <c r="VSJ128" s="457"/>
      <c r="VSK128" s="457"/>
      <c r="VSL128" s="457"/>
      <c r="VSM128" s="457"/>
      <c r="VSN128" s="457"/>
      <c r="VSO128" s="457"/>
      <c r="VSP128" s="457"/>
      <c r="VSQ128" s="457"/>
      <c r="VSR128" s="457"/>
      <c r="VSS128" s="457"/>
      <c r="VST128" s="457"/>
      <c r="VSU128" s="457"/>
      <c r="VSV128" s="457"/>
      <c r="VSW128" s="457"/>
      <c r="VSX128" s="457"/>
      <c r="VSY128" s="457"/>
      <c r="VSZ128" s="457"/>
      <c r="VTA128" s="457"/>
      <c r="VTB128" s="457"/>
      <c r="VTC128" s="457"/>
      <c r="VTD128" s="457"/>
      <c r="VTE128" s="457"/>
      <c r="VTF128" s="457"/>
      <c r="VTG128" s="457"/>
      <c r="VTH128" s="457"/>
      <c r="VTI128" s="457"/>
      <c r="VTJ128" s="457"/>
      <c r="VTK128" s="457"/>
      <c r="VTL128" s="457"/>
      <c r="VTM128" s="457"/>
      <c r="VTN128" s="457"/>
      <c r="VTO128" s="457"/>
      <c r="VTP128" s="457"/>
      <c r="VTQ128" s="457"/>
      <c r="VTR128" s="457"/>
      <c r="VTS128" s="457"/>
      <c r="VTT128" s="457"/>
      <c r="VTU128" s="457"/>
      <c r="VTV128" s="457"/>
      <c r="VTW128" s="457"/>
      <c r="VTX128" s="457"/>
      <c r="VTY128" s="457"/>
      <c r="VTZ128" s="457"/>
      <c r="VUA128" s="457"/>
      <c r="VUB128" s="457"/>
      <c r="VUC128" s="457"/>
      <c r="VUD128" s="457"/>
      <c r="VUE128" s="457"/>
      <c r="VUF128" s="457"/>
      <c r="VUG128" s="457"/>
      <c r="VUH128" s="457"/>
      <c r="VUI128" s="457"/>
      <c r="VUJ128" s="457"/>
      <c r="VUK128" s="457"/>
      <c r="VUL128" s="457"/>
      <c r="VUM128" s="457"/>
      <c r="VUN128" s="457"/>
      <c r="VUO128" s="457"/>
      <c r="VUP128" s="457"/>
      <c r="VUQ128" s="457"/>
      <c r="VUR128" s="457"/>
      <c r="VUS128" s="457"/>
      <c r="VUT128" s="457"/>
      <c r="VUU128" s="457"/>
      <c r="VUV128" s="457"/>
      <c r="VUW128" s="457"/>
      <c r="VUX128" s="457"/>
      <c r="VUY128" s="457"/>
      <c r="VUZ128" s="457"/>
      <c r="VVA128" s="457"/>
      <c r="VVB128" s="457"/>
      <c r="VVC128" s="457"/>
      <c r="VVD128" s="457"/>
      <c r="VVE128" s="457"/>
      <c r="VVF128" s="457"/>
      <c r="VVG128" s="457"/>
      <c r="VVH128" s="457"/>
      <c r="VVI128" s="457"/>
      <c r="VVJ128" s="457"/>
      <c r="VVK128" s="457"/>
      <c r="VVL128" s="457"/>
      <c r="VVM128" s="457"/>
      <c r="VVN128" s="457"/>
      <c r="VVO128" s="457"/>
      <c r="VVP128" s="457"/>
      <c r="VVQ128" s="457"/>
      <c r="VVR128" s="457"/>
      <c r="VVS128" s="457"/>
      <c r="VVT128" s="457"/>
      <c r="VVU128" s="457"/>
      <c r="VVV128" s="457"/>
      <c r="VVW128" s="457"/>
      <c r="VVX128" s="457"/>
      <c r="VVY128" s="457"/>
      <c r="VVZ128" s="457"/>
      <c r="VWA128" s="457"/>
      <c r="VWB128" s="457"/>
      <c r="VWC128" s="457"/>
      <c r="VWD128" s="457"/>
      <c r="VWE128" s="457"/>
      <c r="VWF128" s="457"/>
      <c r="VWG128" s="457"/>
      <c r="VWH128" s="457"/>
      <c r="VWI128" s="457"/>
      <c r="VWJ128" s="457"/>
      <c r="VWK128" s="457"/>
      <c r="VWL128" s="457"/>
      <c r="VWM128" s="457"/>
      <c r="VWN128" s="457"/>
      <c r="VWO128" s="457"/>
      <c r="VWP128" s="457"/>
      <c r="VWQ128" s="457"/>
      <c r="VWR128" s="457"/>
      <c r="VWS128" s="457"/>
      <c r="VWT128" s="457"/>
      <c r="VWU128" s="457"/>
      <c r="VWV128" s="457"/>
      <c r="VWW128" s="457"/>
      <c r="VWX128" s="457"/>
      <c r="VWY128" s="457"/>
      <c r="VWZ128" s="457"/>
      <c r="VXA128" s="457"/>
      <c r="VXB128" s="457"/>
      <c r="VXC128" s="457"/>
      <c r="VXD128" s="457"/>
      <c r="VXE128" s="457"/>
      <c r="VXF128" s="457"/>
      <c r="VXG128" s="457"/>
      <c r="VXH128" s="457"/>
      <c r="VXI128" s="457"/>
      <c r="VXJ128" s="457"/>
      <c r="VXK128" s="457"/>
      <c r="VXL128" s="457"/>
      <c r="VXM128" s="457"/>
      <c r="VXN128" s="457"/>
      <c r="VXO128" s="457"/>
      <c r="VXP128" s="457"/>
      <c r="VXQ128" s="457"/>
      <c r="VXR128" s="457"/>
      <c r="VXS128" s="457"/>
      <c r="VXT128" s="457"/>
      <c r="VXU128" s="457"/>
      <c r="VXV128" s="457"/>
      <c r="VXW128" s="457"/>
      <c r="VXX128" s="457"/>
      <c r="VXY128" s="457"/>
      <c r="VXZ128" s="457"/>
      <c r="VYA128" s="457"/>
      <c r="VYB128" s="457"/>
      <c r="VYC128" s="457"/>
      <c r="VYD128" s="457"/>
      <c r="VYE128" s="457"/>
      <c r="VYF128" s="457"/>
      <c r="VYG128" s="457"/>
      <c r="VYH128" s="457"/>
      <c r="VYI128" s="457"/>
      <c r="VYJ128" s="457"/>
      <c r="VYK128" s="457"/>
      <c r="VYL128" s="457"/>
      <c r="VYM128" s="457"/>
      <c r="VYN128" s="457"/>
      <c r="VYO128" s="457"/>
      <c r="VYP128" s="457"/>
      <c r="VYQ128" s="457"/>
      <c r="VYR128" s="457"/>
      <c r="VYS128" s="457"/>
      <c r="VYT128" s="457"/>
      <c r="VYU128" s="457"/>
      <c r="VYV128" s="457"/>
      <c r="VYW128" s="457"/>
      <c r="VYX128" s="457"/>
      <c r="VYY128" s="457"/>
      <c r="VYZ128" s="457"/>
      <c r="VZA128" s="457"/>
      <c r="VZB128" s="457"/>
      <c r="VZC128" s="457"/>
      <c r="VZD128" s="457"/>
      <c r="VZE128" s="457"/>
      <c r="VZF128" s="457"/>
      <c r="VZG128" s="457"/>
      <c r="VZH128" s="457"/>
      <c r="VZI128" s="457"/>
      <c r="VZJ128" s="457"/>
      <c r="VZK128" s="457"/>
      <c r="VZL128" s="457"/>
      <c r="VZM128" s="457"/>
      <c r="VZN128" s="457"/>
      <c r="VZO128" s="457"/>
      <c r="VZP128" s="457"/>
      <c r="VZQ128" s="457"/>
      <c r="VZR128" s="457"/>
      <c r="VZS128" s="457"/>
      <c r="VZT128" s="457"/>
      <c r="VZU128" s="457"/>
      <c r="VZV128" s="457"/>
      <c r="VZW128" s="457"/>
      <c r="VZX128" s="457"/>
      <c r="VZY128" s="457"/>
      <c r="VZZ128" s="457"/>
      <c r="WAA128" s="457"/>
      <c r="WAB128" s="457"/>
      <c r="WAC128" s="457"/>
      <c r="WAD128" s="457"/>
      <c r="WAE128" s="457"/>
      <c r="WAF128" s="457"/>
      <c r="WAG128" s="457"/>
      <c r="WAH128" s="457"/>
      <c r="WAI128" s="457"/>
      <c r="WAJ128" s="457"/>
      <c r="WAK128" s="457"/>
      <c r="WAL128" s="457"/>
      <c r="WAM128" s="457"/>
      <c r="WAN128" s="457"/>
      <c r="WAO128" s="457"/>
      <c r="WAP128" s="457"/>
      <c r="WAQ128" s="457"/>
      <c r="WAR128" s="457"/>
      <c r="WAS128" s="457"/>
      <c r="WAT128" s="457"/>
      <c r="WAU128" s="457"/>
      <c r="WAV128" s="457"/>
      <c r="WAW128" s="457"/>
      <c r="WAX128" s="457"/>
      <c r="WAY128" s="457"/>
      <c r="WAZ128" s="457"/>
      <c r="WBA128" s="457"/>
      <c r="WBB128" s="457"/>
      <c r="WBC128" s="457"/>
      <c r="WBD128" s="457"/>
      <c r="WBE128" s="457"/>
      <c r="WBF128" s="457"/>
      <c r="WBG128" s="457"/>
      <c r="WBH128" s="457"/>
      <c r="WBI128" s="457"/>
      <c r="WBJ128" s="457"/>
      <c r="WBK128" s="457"/>
      <c r="WBL128" s="457"/>
      <c r="WBM128" s="457"/>
      <c r="WBN128" s="457"/>
      <c r="WBO128" s="457"/>
      <c r="WBP128" s="457"/>
      <c r="WBQ128" s="457"/>
      <c r="WBR128" s="457"/>
      <c r="WBS128" s="457"/>
      <c r="WBT128" s="457"/>
      <c r="WBU128" s="457"/>
      <c r="WBV128" s="457"/>
      <c r="WBW128" s="457"/>
      <c r="WBX128" s="457"/>
      <c r="WBY128" s="457"/>
      <c r="WBZ128" s="457"/>
      <c r="WCA128" s="457"/>
      <c r="WCB128" s="457"/>
      <c r="WCC128" s="457"/>
      <c r="WCD128" s="457"/>
      <c r="WCE128" s="457"/>
      <c r="WCF128" s="457"/>
      <c r="WCG128" s="457"/>
      <c r="WCH128" s="457"/>
      <c r="WCI128" s="457"/>
      <c r="WCJ128" s="457"/>
      <c r="WCK128" s="457"/>
      <c r="WCL128" s="457"/>
      <c r="WCM128" s="457"/>
      <c r="WCN128" s="457"/>
      <c r="WCO128" s="457"/>
      <c r="WCP128" s="457"/>
      <c r="WCQ128" s="457"/>
      <c r="WCR128" s="457"/>
      <c r="WCS128" s="457"/>
      <c r="WCT128" s="457"/>
      <c r="WCU128" s="457"/>
      <c r="WCV128" s="457"/>
      <c r="WCW128" s="457"/>
      <c r="WCX128" s="457"/>
      <c r="WCY128" s="457"/>
      <c r="WCZ128" s="457"/>
      <c r="WDA128" s="457"/>
      <c r="WDB128" s="457"/>
      <c r="WDC128" s="457"/>
      <c r="WDD128" s="457"/>
      <c r="WDE128" s="457"/>
      <c r="WDF128" s="457"/>
      <c r="WDG128" s="457"/>
      <c r="WDH128" s="457"/>
      <c r="WDI128" s="457"/>
      <c r="WDJ128" s="457"/>
      <c r="WDK128" s="457"/>
      <c r="WDL128" s="457"/>
      <c r="WDM128" s="457"/>
      <c r="WDN128" s="457"/>
      <c r="WDO128" s="457"/>
      <c r="WDP128" s="457"/>
      <c r="WDQ128" s="457"/>
      <c r="WDR128" s="457"/>
      <c r="WDS128" s="457"/>
      <c r="WDT128" s="457"/>
      <c r="WDU128" s="457"/>
      <c r="WDV128" s="457"/>
      <c r="WDW128" s="457"/>
      <c r="WDX128" s="457"/>
      <c r="WDY128" s="457"/>
      <c r="WDZ128" s="457"/>
      <c r="WEA128" s="457"/>
      <c r="WEB128" s="457"/>
      <c r="WEC128" s="457"/>
      <c r="WED128" s="457"/>
      <c r="WEE128" s="457"/>
      <c r="WEF128" s="457"/>
      <c r="WEG128" s="457"/>
      <c r="WEH128" s="457"/>
      <c r="WEI128" s="457"/>
      <c r="WEJ128" s="457"/>
      <c r="WEK128" s="457"/>
      <c r="WEL128" s="457"/>
      <c r="WEM128" s="457"/>
      <c r="WEN128" s="457"/>
      <c r="WEO128" s="457"/>
      <c r="WEP128" s="457"/>
      <c r="WEQ128" s="457"/>
      <c r="WER128" s="457"/>
      <c r="WES128" s="457"/>
      <c r="WET128" s="457"/>
      <c r="WEU128" s="457"/>
      <c r="WEV128" s="457"/>
      <c r="WEW128" s="457"/>
      <c r="WEX128" s="457"/>
      <c r="WEY128" s="457"/>
      <c r="WEZ128" s="457"/>
      <c r="WFA128" s="457"/>
      <c r="WFB128" s="457"/>
      <c r="WFC128" s="457"/>
      <c r="WFD128" s="457"/>
      <c r="WFE128" s="457"/>
      <c r="WFF128" s="457"/>
      <c r="WFG128" s="457"/>
      <c r="WFH128" s="457"/>
      <c r="WFI128" s="457"/>
      <c r="WFJ128" s="457"/>
      <c r="WFK128" s="457"/>
      <c r="WFL128" s="457"/>
      <c r="WFM128" s="457"/>
      <c r="WFN128" s="457"/>
      <c r="WFO128" s="457"/>
      <c r="WFP128" s="457"/>
      <c r="WFQ128" s="457"/>
      <c r="WFR128" s="457"/>
      <c r="WFS128" s="457"/>
      <c r="WFT128" s="457"/>
      <c r="WFU128" s="457"/>
      <c r="WFV128" s="457"/>
      <c r="WFW128" s="457"/>
      <c r="WFX128" s="457"/>
      <c r="WFY128" s="457"/>
      <c r="WFZ128" s="457"/>
      <c r="WGA128" s="457"/>
      <c r="WGB128" s="457"/>
      <c r="WGC128" s="457"/>
      <c r="WGD128" s="457"/>
      <c r="WGE128" s="457"/>
      <c r="WGF128" s="457"/>
      <c r="WGG128" s="457"/>
      <c r="WGH128" s="457"/>
      <c r="WGI128" s="457"/>
      <c r="WGJ128" s="457"/>
      <c r="WGK128" s="457"/>
      <c r="WGL128" s="457"/>
      <c r="WGM128" s="457"/>
      <c r="WGN128" s="457"/>
      <c r="WGO128" s="457"/>
      <c r="WGP128" s="457"/>
      <c r="WGQ128" s="457"/>
      <c r="WGR128" s="457"/>
      <c r="WGS128" s="457"/>
      <c r="WGT128" s="457"/>
      <c r="WGU128" s="457"/>
      <c r="WGV128" s="457"/>
      <c r="WGW128" s="457"/>
      <c r="WGX128" s="457"/>
      <c r="WGY128" s="457"/>
      <c r="WGZ128" s="457"/>
      <c r="WHA128" s="457"/>
      <c r="WHB128" s="457"/>
      <c r="WHC128" s="457"/>
      <c r="WHD128" s="457"/>
      <c r="WHE128" s="457"/>
      <c r="WHF128" s="457"/>
      <c r="WHG128" s="457"/>
      <c r="WHH128" s="457"/>
      <c r="WHI128" s="457"/>
      <c r="WHJ128" s="457"/>
      <c r="WHK128" s="457"/>
      <c r="WHL128" s="457"/>
      <c r="WHM128" s="457"/>
      <c r="WHN128" s="457"/>
      <c r="WHO128" s="457"/>
      <c r="WHP128" s="457"/>
      <c r="WHQ128" s="457"/>
      <c r="WHR128" s="457"/>
      <c r="WHS128" s="457"/>
      <c r="WHT128" s="457"/>
      <c r="WHU128" s="457"/>
      <c r="WHV128" s="457"/>
      <c r="WHW128" s="457"/>
      <c r="WHX128" s="457"/>
      <c r="WHY128" s="457"/>
      <c r="WHZ128" s="457"/>
      <c r="WIA128" s="457"/>
      <c r="WIB128" s="457"/>
      <c r="WIC128" s="457"/>
      <c r="WID128" s="457"/>
      <c r="WIE128" s="457"/>
      <c r="WIF128" s="457"/>
      <c r="WIG128" s="457"/>
      <c r="WIH128" s="457"/>
      <c r="WII128" s="457"/>
      <c r="WIJ128" s="457"/>
      <c r="WIK128" s="457"/>
      <c r="WIL128" s="457"/>
      <c r="WIM128" s="457"/>
      <c r="WIN128" s="457"/>
      <c r="WIO128" s="457"/>
      <c r="WIP128" s="457"/>
      <c r="WIQ128" s="457"/>
      <c r="WIR128" s="457"/>
      <c r="WIS128" s="457"/>
      <c r="WIT128" s="457"/>
      <c r="WIU128" s="457"/>
      <c r="WIV128" s="457"/>
      <c r="WIW128" s="457"/>
      <c r="WIX128" s="457"/>
      <c r="WIY128" s="457"/>
      <c r="WIZ128" s="457"/>
      <c r="WJA128" s="457"/>
      <c r="WJB128" s="457"/>
      <c r="WJC128" s="457"/>
      <c r="WJD128" s="457"/>
      <c r="WJE128" s="457"/>
      <c r="WJF128" s="457"/>
      <c r="WJG128" s="457"/>
      <c r="WJH128" s="457"/>
      <c r="WJI128" s="457"/>
      <c r="WJJ128" s="457"/>
      <c r="WJK128" s="457"/>
      <c r="WJL128" s="457"/>
      <c r="WJM128" s="457"/>
      <c r="WJN128" s="457"/>
      <c r="WJO128" s="457"/>
      <c r="WJP128" s="457"/>
      <c r="WJQ128" s="457"/>
      <c r="WJR128" s="457"/>
      <c r="WJS128" s="457"/>
      <c r="WJT128" s="457"/>
      <c r="WJU128" s="457"/>
      <c r="WJV128" s="457"/>
      <c r="WJW128" s="457"/>
      <c r="WJX128" s="457"/>
      <c r="WJY128" s="457"/>
      <c r="WJZ128" s="457"/>
      <c r="WKA128" s="457"/>
      <c r="WKB128" s="457"/>
      <c r="WKC128" s="457"/>
      <c r="WKD128" s="457"/>
      <c r="WKE128" s="457"/>
      <c r="WKF128" s="457"/>
      <c r="WKG128" s="457"/>
      <c r="WKH128" s="457"/>
      <c r="WKI128" s="457"/>
      <c r="WKJ128" s="457"/>
      <c r="WKK128" s="457"/>
      <c r="WKL128" s="457"/>
      <c r="WKM128" s="457"/>
      <c r="WKN128" s="457"/>
      <c r="WKO128" s="457"/>
      <c r="WKP128" s="457"/>
      <c r="WKQ128" s="457"/>
      <c r="WKR128" s="457"/>
      <c r="WKS128" s="457"/>
      <c r="WKT128" s="457"/>
      <c r="WKU128" s="457"/>
      <c r="WKV128" s="457"/>
      <c r="WKW128" s="457"/>
      <c r="WKX128" s="457"/>
      <c r="WKY128" s="457"/>
      <c r="WKZ128" s="457"/>
      <c r="WLA128" s="457"/>
      <c r="WLB128" s="457"/>
      <c r="WLC128" s="457"/>
      <c r="WLD128" s="457"/>
      <c r="WLE128" s="457"/>
      <c r="WLF128" s="457"/>
      <c r="WLG128" s="457"/>
      <c r="WLH128" s="457"/>
      <c r="WLI128" s="457"/>
      <c r="WLJ128" s="457"/>
      <c r="WLK128" s="457"/>
      <c r="WLL128" s="457"/>
      <c r="WLM128" s="457"/>
      <c r="WLN128" s="457"/>
      <c r="WLO128" s="457"/>
      <c r="WLP128" s="457"/>
      <c r="WLQ128" s="457"/>
      <c r="WLR128" s="457"/>
      <c r="WLS128" s="457"/>
      <c r="WLT128" s="457"/>
      <c r="WLU128" s="457"/>
      <c r="WLV128" s="457"/>
      <c r="WLW128" s="457"/>
      <c r="WLX128" s="457"/>
      <c r="WLY128" s="457"/>
      <c r="WLZ128" s="457"/>
      <c r="WMA128" s="457"/>
      <c r="WMB128" s="457"/>
      <c r="WMC128" s="457"/>
      <c r="WMD128" s="457"/>
      <c r="WME128" s="457"/>
      <c r="WMF128" s="457"/>
      <c r="WMG128" s="457"/>
      <c r="WMH128" s="457"/>
      <c r="WMI128" s="457"/>
      <c r="WMJ128" s="457"/>
      <c r="WMK128" s="457"/>
      <c r="WML128" s="457"/>
      <c r="WMM128" s="457"/>
      <c r="WMN128" s="457"/>
      <c r="WMO128" s="457"/>
      <c r="WMP128" s="457"/>
      <c r="WMQ128" s="457"/>
      <c r="WMR128" s="457"/>
      <c r="WMS128" s="457"/>
      <c r="WMT128" s="457"/>
      <c r="WMU128" s="457"/>
      <c r="WMV128" s="457"/>
      <c r="WMW128" s="457"/>
      <c r="WMX128" s="457"/>
      <c r="WMY128" s="457"/>
      <c r="WMZ128" s="457"/>
      <c r="WNA128" s="457"/>
      <c r="WNB128" s="457"/>
      <c r="WNC128" s="457"/>
      <c r="WND128" s="457"/>
      <c r="WNE128" s="457"/>
      <c r="WNF128" s="457"/>
      <c r="WNG128" s="457"/>
      <c r="WNH128" s="457"/>
      <c r="WNI128" s="457"/>
      <c r="WNJ128" s="457"/>
      <c r="WNK128" s="457"/>
      <c r="WNL128" s="457"/>
      <c r="WNM128" s="457"/>
      <c r="WNN128" s="457"/>
      <c r="WNO128" s="457"/>
      <c r="WNP128" s="457"/>
      <c r="WNQ128" s="457"/>
      <c r="WNR128" s="457"/>
      <c r="WNS128" s="457"/>
      <c r="WNT128" s="457"/>
      <c r="WNU128" s="457"/>
      <c r="WNV128" s="457"/>
      <c r="WNW128" s="457"/>
      <c r="WNX128" s="457"/>
      <c r="WNY128" s="457"/>
      <c r="WNZ128" s="457"/>
      <c r="WOA128" s="457"/>
      <c r="WOB128" s="457"/>
      <c r="WOC128" s="457"/>
      <c r="WOD128" s="457"/>
      <c r="WOE128" s="457"/>
      <c r="WOF128" s="457"/>
      <c r="WOG128" s="457"/>
      <c r="WOH128" s="457"/>
      <c r="WOI128" s="457"/>
      <c r="WOJ128" s="457"/>
      <c r="WOK128" s="457"/>
      <c r="WOL128" s="457"/>
      <c r="WOM128" s="457"/>
      <c r="WON128" s="457"/>
      <c r="WOO128" s="457"/>
      <c r="WOP128" s="457"/>
      <c r="WOQ128" s="457"/>
      <c r="WOR128" s="457"/>
      <c r="WOS128" s="457"/>
      <c r="WOT128" s="457"/>
      <c r="WOU128" s="457"/>
      <c r="WOV128" s="457"/>
      <c r="WOW128" s="457"/>
      <c r="WOX128" s="457"/>
      <c r="WOY128" s="457"/>
      <c r="WOZ128" s="457"/>
      <c r="WPA128" s="457"/>
      <c r="WPB128" s="457"/>
      <c r="WPC128" s="457"/>
      <c r="WPD128" s="457"/>
      <c r="WPE128" s="457"/>
      <c r="WPF128" s="457"/>
      <c r="WPG128" s="457"/>
      <c r="WPH128" s="457"/>
      <c r="WPI128" s="457"/>
      <c r="WPJ128" s="457"/>
      <c r="WPK128" s="457"/>
      <c r="WPL128" s="457"/>
      <c r="WPM128" s="457"/>
      <c r="WPN128" s="457"/>
      <c r="WPO128" s="457"/>
      <c r="WPP128" s="457"/>
      <c r="WPQ128" s="457"/>
      <c r="WPR128" s="457"/>
      <c r="WPS128" s="457"/>
      <c r="WPT128" s="457"/>
      <c r="WPU128" s="457"/>
      <c r="WPV128" s="457"/>
      <c r="WPW128" s="457"/>
      <c r="WPX128" s="457"/>
      <c r="WPY128" s="457"/>
      <c r="WPZ128" s="457"/>
      <c r="WQA128" s="457"/>
      <c r="WQB128" s="457"/>
      <c r="WQC128" s="457"/>
      <c r="WQD128" s="457"/>
      <c r="WQE128" s="457"/>
      <c r="WQF128" s="457"/>
      <c r="WQG128" s="457"/>
      <c r="WQH128" s="457"/>
      <c r="WQI128" s="457"/>
      <c r="WQJ128" s="457"/>
      <c r="WQK128" s="457"/>
      <c r="WQL128" s="457"/>
      <c r="WQM128" s="457"/>
      <c r="WQN128" s="457"/>
      <c r="WQO128" s="457"/>
      <c r="WQP128" s="457"/>
      <c r="WQQ128" s="457"/>
      <c r="WQR128" s="457"/>
      <c r="WQS128" s="457"/>
      <c r="WQT128" s="457"/>
      <c r="WQU128" s="457"/>
      <c r="WQV128" s="457"/>
      <c r="WQW128" s="457"/>
      <c r="WQX128" s="457"/>
      <c r="WQY128" s="457"/>
      <c r="WQZ128" s="457"/>
      <c r="WRA128" s="457"/>
      <c r="WRB128" s="457"/>
      <c r="WRC128" s="457"/>
      <c r="WRD128" s="457"/>
      <c r="WRE128" s="457"/>
      <c r="WRF128" s="457"/>
      <c r="WRG128" s="457"/>
      <c r="WRH128" s="457"/>
      <c r="WRI128" s="457"/>
      <c r="WRJ128" s="457"/>
      <c r="WRK128" s="457"/>
      <c r="WRL128" s="457"/>
      <c r="WRM128" s="457"/>
      <c r="WRN128" s="457"/>
      <c r="WRO128" s="457"/>
      <c r="WRP128" s="457"/>
      <c r="WRQ128" s="457"/>
      <c r="WRR128" s="457"/>
      <c r="WRS128" s="457"/>
      <c r="WRT128" s="457"/>
      <c r="WRU128" s="457"/>
      <c r="WRV128" s="457"/>
      <c r="WRW128" s="457"/>
      <c r="WRX128" s="457"/>
      <c r="WRY128" s="457"/>
      <c r="WRZ128" s="457"/>
      <c r="WSA128" s="457"/>
      <c r="WSB128" s="457"/>
      <c r="WSC128" s="457"/>
      <c r="WSD128" s="457"/>
      <c r="WSE128" s="457"/>
      <c r="WSF128" s="457"/>
      <c r="WSG128" s="457"/>
      <c r="WSH128" s="457"/>
      <c r="WSI128" s="457"/>
      <c r="WSJ128" s="457"/>
      <c r="WSK128" s="457"/>
      <c r="WSL128" s="457"/>
      <c r="WSM128" s="457"/>
      <c r="WSN128" s="457"/>
      <c r="WSO128" s="457"/>
      <c r="WSP128" s="457"/>
      <c r="WSQ128" s="457"/>
      <c r="WSR128" s="457"/>
      <c r="WSS128" s="457"/>
      <c r="WST128" s="457"/>
      <c r="WSU128" s="457"/>
      <c r="WSV128" s="457"/>
      <c r="WSW128" s="457"/>
      <c r="WSX128" s="457"/>
      <c r="WSY128" s="457"/>
      <c r="WSZ128" s="457"/>
      <c r="WTA128" s="457"/>
      <c r="WTB128" s="457"/>
      <c r="WTC128" s="457"/>
      <c r="WTD128" s="457"/>
      <c r="WTE128" s="457"/>
      <c r="WTF128" s="457"/>
      <c r="WTG128" s="457"/>
      <c r="WTH128" s="457"/>
      <c r="WTI128" s="457"/>
      <c r="WTJ128" s="457"/>
      <c r="WTK128" s="457"/>
      <c r="WTL128" s="457"/>
      <c r="WTM128" s="457"/>
      <c r="WTN128" s="457"/>
      <c r="WTO128" s="457"/>
      <c r="WTP128" s="457"/>
      <c r="WTQ128" s="457"/>
      <c r="WTR128" s="457"/>
      <c r="WTS128" s="457"/>
      <c r="WTT128" s="457"/>
      <c r="WTU128" s="457"/>
      <c r="WTV128" s="457"/>
      <c r="WTW128" s="457"/>
      <c r="WTX128" s="457"/>
      <c r="WTY128" s="457"/>
      <c r="WTZ128" s="457"/>
      <c r="WUA128" s="457"/>
      <c r="WUB128" s="457"/>
      <c r="WUC128" s="457"/>
      <c r="WUD128" s="457"/>
      <c r="WUE128" s="457"/>
      <c r="WUF128" s="457"/>
      <c r="WUG128" s="457"/>
      <c r="WUH128" s="457"/>
      <c r="WUI128" s="457"/>
      <c r="WUJ128" s="457"/>
      <c r="WUK128" s="457"/>
      <c r="WUL128" s="457"/>
      <c r="WUM128" s="457"/>
      <c r="WUN128" s="457"/>
      <c r="WUO128" s="457"/>
      <c r="WUP128" s="457"/>
      <c r="WUQ128" s="457"/>
      <c r="WUR128" s="457"/>
      <c r="WUS128" s="457"/>
      <c r="WUT128" s="457"/>
      <c r="WUU128" s="457"/>
      <c r="WUV128" s="457"/>
      <c r="WUW128" s="457"/>
      <c r="WUX128" s="457"/>
      <c r="WUY128" s="457"/>
      <c r="WUZ128" s="457"/>
      <c r="WVA128" s="457"/>
      <c r="WVB128" s="457"/>
      <c r="WVC128" s="457"/>
      <c r="WVD128" s="457"/>
      <c r="WVE128" s="457"/>
      <c r="WVF128" s="457"/>
      <c r="WVG128" s="457"/>
      <c r="WVH128" s="457"/>
      <c r="WVI128" s="457"/>
      <c r="WVJ128" s="457"/>
      <c r="WVK128" s="457"/>
      <c r="WVL128" s="457"/>
      <c r="WVM128" s="457"/>
      <c r="WVN128" s="457"/>
      <c r="WVO128" s="457"/>
      <c r="WVP128" s="457"/>
      <c r="WVQ128" s="457"/>
      <c r="WVR128" s="457"/>
      <c r="WVS128" s="457"/>
      <c r="WVT128" s="457"/>
      <c r="WVU128" s="457"/>
      <c r="WVV128" s="457"/>
      <c r="WVW128" s="457"/>
      <c r="WVX128" s="457"/>
      <c r="WVY128" s="457"/>
      <c r="WVZ128" s="457"/>
      <c r="WWA128" s="457"/>
      <c r="WWB128" s="457"/>
      <c r="WWC128" s="457"/>
      <c r="WWD128" s="457"/>
      <c r="WWE128" s="457"/>
      <c r="WWF128" s="457"/>
      <c r="WWG128" s="457"/>
      <c r="WWH128" s="457"/>
      <c r="WWI128" s="457"/>
      <c r="WWJ128" s="457"/>
      <c r="WWK128" s="457"/>
      <c r="WWL128" s="457"/>
      <c r="WWM128" s="457"/>
      <c r="WWN128" s="457"/>
      <c r="WWO128" s="457"/>
      <c r="WWP128" s="457"/>
      <c r="WWQ128" s="457"/>
      <c r="WWR128" s="457"/>
      <c r="WWS128" s="457"/>
      <c r="WWT128" s="457"/>
      <c r="WWU128" s="457"/>
      <c r="WWV128" s="457"/>
      <c r="WWW128" s="457"/>
      <c r="WWX128" s="457"/>
      <c r="WWY128" s="457"/>
      <c r="WWZ128" s="457"/>
      <c r="WXA128" s="457"/>
      <c r="WXB128" s="457"/>
      <c r="WXC128" s="457"/>
      <c r="WXD128" s="457"/>
      <c r="WXE128" s="457"/>
      <c r="WXF128" s="457"/>
      <c r="WXG128" s="457"/>
      <c r="WXH128" s="457"/>
      <c r="WXI128" s="457"/>
      <c r="WXJ128" s="457"/>
      <c r="WXK128" s="457"/>
      <c r="WXL128" s="457"/>
      <c r="WXM128" s="457"/>
      <c r="WXN128" s="457"/>
      <c r="WXO128" s="457"/>
      <c r="WXP128" s="457"/>
      <c r="WXQ128" s="457"/>
      <c r="WXR128" s="457"/>
      <c r="WXS128" s="457"/>
      <c r="WXT128" s="457"/>
      <c r="WXU128" s="457"/>
      <c r="WXV128" s="457"/>
      <c r="WXW128" s="457"/>
      <c r="WXX128" s="457"/>
      <c r="WXY128" s="457"/>
      <c r="WXZ128" s="457"/>
      <c r="WYA128" s="457"/>
      <c r="WYB128" s="457"/>
      <c r="WYC128" s="457"/>
      <c r="WYD128" s="457"/>
      <c r="WYE128" s="457"/>
      <c r="WYF128" s="457"/>
      <c r="WYG128" s="457"/>
      <c r="WYH128" s="457"/>
      <c r="WYI128" s="457"/>
      <c r="WYJ128" s="457"/>
      <c r="WYK128" s="457"/>
      <c r="WYL128" s="457"/>
      <c r="WYM128" s="457"/>
      <c r="WYN128" s="457"/>
      <c r="WYO128" s="457"/>
      <c r="WYP128" s="457"/>
      <c r="WYQ128" s="457"/>
      <c r="WYR128" s="457"/>
      <c r="WYS128" s="457"/>
      <c r="WYT128" s="457"/>
      <c r="WYU128" s="457"/>
      <c r="WYV128" s="457"/>
      <c r="WYW128" s="457"/>
      <c r="WYX128" s="457"/>
      <c r="WYY128" s="457"/>
      <c r="WYZ128" s="457"/>
      <c r="WZA128" s="457"/>
      <c r="WZB128" s="457"/>
      <c r="WZC128" s="457"/>
      <c r="WZD128" s="457"/>
      <c r="WZE128" s="457"/>
      <c r="WZF128" s="457"/>
      <c r="WZG128" s="457"/>
      <c r="WZH128" s="457"/>
      <c r="WZI128" s="457"/>
      <c r="WZJ128" s="457"/>
      <c r="WZK128" s="457"/>
      <c r="WZL128" s="457"/>
      <c r="WZM128" s="457"/>
      <c r="WZN128" s="457"/>
      <c r="WZO128" s="457"/>
      <c r="WZP128" s="457"/>
      <c r="WZQ128" s="457"/>
      <c r="WZR128" s="457"/>
      <c r="WZS128" s="457"/>
      <c r="WZT128" s="457"/>
      <c r="WZU128" s="457"/>
      <c r="WZV128" s="457"/>
      <c r="WZW128" s="457"/>
      <c r="WZX128" s="457"/>
      <c r="WZY128" s="457"/>
      <c r="WZZ128" s="457"/>
      <c r="XAA128" s="457"/>
      <c r="XAB128" s="457"/>
      <c r="XAC128" s="457"/>
      <c r="XAD128" s="457"/>
      <c r="XAE128" s="457"/>
      <c r="XAF128" s="457"/>
      <c r="XAG128" s="457"/>
      <c r="XAH128" s="457"/>
      <c r="XAI128" s="457"/>
      <c r="XAJ128" s="457"/>
      <c r="XAK128" s="457"/>
      <c r="XAL128" s="457"/>
      <c r="XAM128" s="457"/>
      <c r="XAN128" s="457"/>
      <c r="XAO128" s="457"/>
      <c r="XAP128" s="457"/>
      <c r="XAQ128" s="457"/>
      <c r="XAR128" s="457"/>
      <c r="XAS128" s="457"/>
      <c r="XAT128" s="457"/>
      <c r="XAU128" s="457"/>
      <c r="XAV128" s="457"/>
      <c r="XAW128" s="457"/>
      <c r="XAX128" s="457"/>
      <c r="XAY128" s="457"/>
      <c r="XAZ128" s="457"/>
      <c r="XBA128" s="457"/>
      <c r="XBB128" s="457"/>
      <c r="XBC128" s="457"/>
      <c r="XBD128" s="457"/>
      <c r="XBE128" s="457"/>
      <c r="XBF128" s="457"/>
      <c r="XBG128" s="457"/>
      <c r="XBH128" s="457"/>
      <c r="XBI128" s="457"/>
      <c r="XBJ128" s="457"/>
      <c r="XBK128" s="457"/>
      <c r="XBL128" s="457"/>
      <c r="XBM128" s="457"/>
      <c r="XBN128" s="457"/>
      <c r="XBO128" s="457"/>
      <c r="XBP128" s="457"/>
      <c r="XBQ128" s="457"/>
      <c r="XBR128" s="457"/>
      <c r="XBS128" s="457"/>
      <c r="XBT128" s="457"/>
      <c r="XBU128" s="457"/>
      <c r="XBV128" s="457"/>
      <c r="XBW128" s="457"/>
      <c r="XBX128" s="457"/>
      <c r="XBY128" s="457"/>
      <c r="XBZ128" s="457"/>
      <c r="XCA128" s="457"/>
      <c r="XCB128" s="457"/>
      <c r="XCC128" s="457"/>
      <c r="XCD128" s="457"/>
      <c r="XCE128" s="457"/>
      <c r="XCF128" s="457"/>
      <c r="XCG128" s="457"/>
      <c r="XCH128" s="457"/>
      <c r="XCI128" s="457"/>
      <c r="XCJ128" s="457"/>
      <c r="XCK128" s="457"/>
      <c r="XCL128" s="457"/>
      <c r="XCM128" s="457"/>
      <c r="XCN128" s="457"/>
      <c r="XCO128" s="457"/>
      <c r="XCP128" s="457"/>
      <c r="XCQ128" s="457"/>
      <c r="XCR128" s="457"/>
      <c r="XCS128" s="457"/>
      <c r="XCT128" s="457"/>
      <c r="XCU128" s="457"/>
      <c r="XCV128" s="457"/>
      <c r="XCW128" s="457"/>
      <c r="XCX128" s="457"/>
      <c r="XCY128" s="457"/>
      <c r="XCZ128" s="457"/>
      <c r="XDA128" s="457"/>
      <c r="XDB128" s="457"/>
      <c r="XDC128" s="457"/>
      <c r="XDD128" s="457"/>
      <c r="XDE128" s="457"/>
      <c r="XDF128" s="457"/>
      <c r="XDG128" s="457"/>
      <c r="XDH128" s="457"/>
      <c r="XDI128" s="457"/>
      <c r="XDJ128" s="457"/>
      <c r="XDK128" s="457"/>
      <c r="XDL128" s="457"/>
      <c r="XDM128" s="457"/>
      <c r="XDN128" s="457"/>
      <c r="XDO128" s="457"/>
      <c r="XDP128" s="457"/>
      <c r="XDQ128" s="457"/>
      <c r="XDR128" s="457"/>
      <c r="XDS128" s="457"/>
      <c r="XDT128" s="457"/>
      <c r="XDU128" s="457"/>
      <c r="XDV128" s="457"/>
      <c r="XDW128" s="457"/>
      <c r="XDX128" s="457"/>
      <c r="XDY128" s="457"/>
      <c r="XDZ128" s="457"/>
      <c r="XEA128" s="457"/>
      <c r="XEB128" s="457"/>
      <c r="XEC128" s="457"/>
      <c r="XED128" s="457"/>
      <c r="XEE128" s="457"/>
      <c r="XEF128" s="457"/>
      <c r="XEG128" s="457"/>
      <c r="XEH128" s="457"/>
      <c r="XEI128" s="457"/>
      <c r="XEJ128" s="457"/>
      <c r="XEK128" s="457"/>
      <c r="XEL128" s="457"/>
      <c r="XEM128" s="457"/>
      <c r="XEN128" s="457"/>
      <c r="XEO128" s="457"/>
      <c r="XEP128" s="457"/>
      <c r="XEQ128" s="457"/>
      <c r="XER128" s="457"/>
      <c r="XES128" s="457"/>
      <c r="XET128" s="457"/>
      <c r="XEU128" s="457"/>
      <c r="XEV128" s="457"/>
      <c r="XEW128" s="457"/>
      <c r="XEX128" s="457"/>
      <c r="XEY128" s="457"/>
      <c r="XEZ128" s="457"/>
      <c r="XFA128" s="457"/>
      <c r="XFB128" s="457"/>
      <c r="XFC128" s="457"/>
      <c r="XFD128" s="457"/>
    </row>
    <row r="129" spans="1:16384" s="384" customFormat="1" ht="14.25" x14ac:dyDescent="0.2">
      <c r="A129" s="388"/>
      <c r="B129" s="379" t="s">
        <v>4569</v>
      </c>
      <c r="C129" s="379" t="s">
        <v>75</v>
      </c>
      <c r="D129" s="379"/>
      <c r="E129" s="379" t="s">
        <v>4467</v>
      </c>
      <c r="F129" s="379" t="s">
        <v>1987</v>
      </c>
      <c r="G129" s="379"/>
      <c r="H129" s="388" t="s">
        <v>2788</v>
      </c>
      <c r="I129" s="388" t="s">
        <v>2788</v>
      </c>
      <c r="J129" s="461"/>
      <c r="K129" s="108" t="s">
        <v>6020</v>
      </c>
      <c r="L129" s="379" t="s">
        <v>3646</v>
      </c>
      <c r="M129" s="388" t="s">
        <v>6336</v>
      </c>
      <c r="N129" s="388">
        <v>69037</v>
      </c>
      <c r="O129" s="380">
        <v>39083</v>
      </c>
      <c r="P129" s="380">
        <v>40909</v>
      </c>
      <c r="Q129" s="380">
        <v>40909</v>
      </c>
      <c r="R129" s="381">
        <v>5</v>
      </c>
      <c r="S129" s="399">
        <v>41817</v>
      </c>
      <c r="T129" s="381">
        <v>-896</v>
      </c>
      <c r="U129" s="382"/>
      <c r="V129" s="382"/>
      <c r="W129" s="382"/>
      <c r="X129" s="382"/>
      <c r="Y129" s="379"/>
      <c r="Z129" s="379" t="s">
        <v>840</v>
      </c>
      <c r="AA129" s="379" t="s">
        <v>2456</v>
      </c>
      <c r="AB129" s="379"/>
      <c r="AC129" s="379"/>
      <c r="AD129" s="379"/>
    </row>
    <row r="130" spans="1:16384" s="384" customFormat="1" ht="28.5" x14ac:dyDescent="0.2">
      <c r="A130" s="388"/>
      <c r="B130" s="379" t="s">
        <v>1989</v>
      </c>
      <c r="C130" s="379" t="s">
        <v>75</v>
      </c>
      <c r="D130" s="379"/>
      <c r="E130" s="379" t="s">
        <v>1987</v>
      </c>
      <c r="F130" s="379" t="s">
        <v>1987</v>
      </c>
      <c r="G130" s="379"/>
      <c r="H130" s="388" t="s">
        <v>2788</v>
      </c>
      <c r="I130" s="388" t="s">
        <v>2788</v>
      </c>
      <c r="J130" s="461"/>
      <c r="K130" s="108" t="s">
        <v>6041</v>
      </c>
      <c r="L130" s="379" t="s">
        <v>3195</v>
      </c>
      <c r="M130" s="388" t="s">
        <v>6300</v>
      </c>
      <c r="N130" s="388">
        <v>51414</v>
      </c>
      <c r="O130" s="380">
        <v>39661</v>
      </c>
      <c r="P130" s="380">
        <v>40999</v>
      </c>
      <c r="Q130" s="380">
        <v>40999</v>
      </c>
      <c r="R130" s="381">
        <v>5</v>
      </c>
      <c r="S130" s="399">
        <v>41817</v>
      </c>
      <c r="T130" s="381">
        <v>-806</v>
      </c>
      <c r="U130" s="382">
        <v>44000</v>
      </c>
      <c r="V130" s="382"/>
      <c r="W130" s="382"/>
      <c r="X130" s="382"/>
      <c r="Y130" s="379"/>
      <c r="Z130" s="379" t="s">
        <v>841</v>
      </c>
      <c r="AA130" s="379" t="s">
        <v>586</v>
      </c>
      <c r="AB130" s="379"/>
      <c r="AC130" s="379"/>
      <c r="AD130" s="379"/>
    </row>
    <row r="131" spans="1:16384" s="384" customFormat="1" ht="36.75" customHeight="1" x14ac:dyDescent="0.2">
      <c r="A131" s="388"/>
      <c r="B131" s="379" t="s">
        <v>4569</v>
      </c>
      <c r="C131" s="379" t="s">
        <v>75</v>
      </c>
      <c r="D131" s="379"/>
      <c r="E131" s="379" t="s">
        <v>5847</v>
      </c>
      <c r="F131" s="379" t="s">
        <v>1987</v>
      </c>
      <c r="G131" s="379"/>
      <c r="H131" s="388" t="s">
        <v>2788</v>
      </c>
      <c r="I131" s="388" t="s">
        <v>2788</v>
      </c>
      <c r="J131" s="461"/>
      <c r="K131" s="108" t="s">
        <v>6042</v>
      </c>
      <c r="L131" s="379" t="s">
        <v>3189</v>
      </c>
      <c r="M131" s="388" t="s">
        <v>3219</v>
      </c>
      <c r="N131" s="388">
        <v>0</v>
      </c>
      <c r="O131" s="380">
        <v>39423</v>
      </c>
      <c r="P131" s="380">
        <v>41249</v>
      </c>
      <c r="Q131" s="380">
        <v>41249</v>
      </c>
      <c r="R131" s="381">
        <v>5</v>
      </c>
      <c r="S131" s="399">
        <v>41817</v>
      </c>
      <c r="T131" s="381">
        <v>-561</v>
      </c>
      <c r="U131" s="382"/>
      <c r="V131" s="382"/>
      <c r="W131" s="382"/>
      <c r="X131" s="382"/>
      <c r="Y131" s="379"/>
      <c r="Z131" s="379"/>
      <c r="AA131" s="379"/>
      <c r="AB131" s="379"/>
      <c r="AC131" s="379"/>
      <c r="AD131" s="379"/>
    </row>
    <row r="132" spans="1:16384" s="384" customFormat="1" ht="28.5" customHeight="1" x14ac:dyDescent="0.2">
      <c r="A132" s="388"/>
      <c r="B132" s="379" t="s">
        <v>4569</v>
      </c>
      <c r="C132" s="379" t="s">
        <v>75</v>
      </c>
      <c r="D132" s="379"/>
      <c r="E132" s="379" t="s">
        <v>4457</v>
      </c>
      <c r="F132" s="379" t="s">
        <v>1987</v>
      </c>
      <c r="G132" s="379"/>
      <c r="H132" s="459" t="s">
        <v>2788</v>
      </c>
      <c r="I132" s="388" t="s">
        <v>2788</v>
      </c>
      <c r="J132" s="461"/>
      <c r="K132" s="108" t="s">
        <v>6021</v>
      </c>
      <c r="L132" s="379" t="s">
        <v>3746</v>
      </c>
      <c r="M132" s="388" t="s">
        <v>6337</v>
      </c>
      <c r="N132" s="388">
        <v>54577</v>
      </c>
      <c r="O132" s="380">
        <v>38322</v>
      </c>
      <c r="P132" s="380">
        <v>41274</v>
      </c>
      <c r="Q132" s="380">
        <v>41274</v>
      </c>
      <c r="R132" s="381">
        <v>6</v>
      </c>
      <c r="S132" s="399">
        <v>41817</v>
      </c>
      <c r="T132" s="381">
        <v>-536</v>
      </c>
      <c r="U132" s="382"/>
      <c r="V132" s="382"/>
      <c r="W132" s="382"/>
      <c r="X132" s="382"/>
      <c r="Y132" s="379"/>
      <c r="Z132" s="379"/>
      <c r="AA132" s="379"/>
      <c r="AB132" s="379"/>
      <c r="AC132" s="379"/>
      <c r="AD132" s="379"/>
    </row>
    <row r="133" spans="1:16384" s="384" customFormat="1" ht="14.25" x14ac:dyDescent="0.2">
      <c r="A133" s="388"/>
      <c r="B133" s="379" t="s">
        <v>1939</v>
      </c>
      <c r="C133" s="379" t="s">
        <v>75</v>
      </c>
      <c r="D133" s="379"/>
      <c r="E133" s="379" t="s">
        <v>1987</v>
      </c>
      <c r="F133" s="379" t="s">
        <v>1987</v>
      </c>
      <c r="G133" s="379"/>
      <c r="H133" s="388" t="s">
        <v>2788</v>
      </c>
      <c r="I133" s="388" t="s">
        <v>2788</v>
      </c>
      <c r="J133" s="461"/>
      <c r="K133" s="108" t="s">
        <v>6022</v>
      </c>
      <c r="L133" s="379" t="s">
        <v>1822</v>
      </c>
      <c r="M133" s="388" t="s">
        <v>608</v>
      </c>
      <c r="N133" s="388" t="s">
        <v>6275</v>
      </c>
      <c r="O133" s="380">
        <v>39083</v>
      </c>
      <c r="P133" s="380">
        <v>41274</v>
      </c>
      <c r="Q133" s="380">
        <v>42004</v>
      </c>
      <c r="R133" s="381">
        <v>7</v>
      </c>
      <c r="S133" s="399">
        <v>41817</v>
      </c>
      <c r="T133" s="381">
        <v>-536</v>
      </c>
      <c r="U133" s="382"/>
      <c r="V133" s="382"/>
      <c r="W133" s="382"/>
      <c r="X133" s="382"/>
      <c r="Y133" s="379"/>
      <c r="Z133" s="379" t="s">
        <v>840</v>
      </c>
      <c r="AA133" s="379" t="s">
        <v>2456</v>
      </c>
      <c r="AB133" s="379"/>
      <c r="AC133" s="379"/>
      <c r="AD133" s="379"/>
    </row>
    <row r="134" spans="1:16384" s="384" customFormat="1" ht="28.5" x14ac:dyDescent="0.2">
      <c r="A134" s="388"/>
      <c r="B134" s="379" t="s">
        <v>1939</v>
      </c>
      <c r="C134" s="379" t="s">
        <v>75</v>
      </c>
      <c r="D134" s="379"/>
      <c r="E134" s="379" t="s">
        <v>4456</v>
      </c>
      <c r="F134" s="379" t="s">
        <v>1987</v>
      </c>
      <c r="G134" s="379"/>
      <c r="H134" s="388" t="s">
        <v>2788</v>
      </c>
      <c r="I134" s="388" t="s">
        <v>2788</v>
      </c>
      <c r="J134" s="461"/>
      <c r="K134" s="108" t="s">
        <v>6025</v>
      </c>
      <c r="L134" s="379" t="s">
        <v>2560</v>
      </c>
      <c r="M134" s="388" t="s">
        <v>609</v>
      </c>
      <c r="N134" s="388" t="s">
        <v>6275</v>
      </c>
      <c r="O134" s="380">
        <v>36892</v>
      </c>
      <c r="P134" s="380">
        <v>41274</v>
      </c>
      <c r="Q134" s="380">
        <v>41274</v>
      </c>
      <c r="R134" s="381">
        <v>9</v>
      </c>
      <c r="S134" s="399">
        <v>41817</v>
      </c>
      <c r="T134" s="381">
        <v>-536</v>
      </c>
      <c r="U134" s="382">
        <v>400000</v>
      </c>
      <c r="V134" s="382">
        <v>3600000</v>
      </c>
      <c r="W134" s="382"/>
      <c r="X134" s="382"/>
      <c r="Y134" s="379"/>
      <c r="Z134" s="379" t="s">
        <v>840</v>
      </c>
      <c r="AA134" s="379" t="s">
        <v>587</v>
      </c>
      <c r="AB134" s="379"/>
      <c r="AC134" s="379"/>
      <c r="AD134" s="379"/>
    </row>
    <row r="135" spans="1:16384" s="384" customFormat="1" ht="28.5" x14ac:dyDescent="0.2">
      <c r="A135" s="388"/>
      <c r="B135" s="379" t="s">
        <v>1989</v>
      </c>
      <c r="C135" s="379" t="s">
        <v>75</v>
      </c>
      <c r="D135" s="379"/>
      <c r="E135" s="379" t="s">
        <v>5817</v>
      </c>
      <c r="F135" s="379" t="s">
        <v>1987</v>
      </c>
      <c r="G135" s="379"/>
      <c r="H135" s="388" t="s">
        <v>2788</v>
      </c>
      <c r="I135" s="388" t="s">
        <v>2788</v>
      </c>
      <c r="J135" s="461"/>
      <c r="K135" s="108" t="s">
        <v>6011</v>
      </c>
      <c r="L135" s="379" t="s">
        <v>5830</v>
      </c>
      <c r="M135" s="388" t="s">
        <v>6299</v>
      </c>
      <c r="N135" s="388" t="s">
        <v>6275</v>
      </c>
      <c r="O135" s="380">
        <v>40592</v>
      </c>
      <c r="P135" s="380">
        <v>41274</v>
      </c>
      <c r="Q135" s="380">
        <v>41274</v>
      </c>
      <c r="R135" s="379"/>
      <c r="S135" s="399">
        <v>41817</v>
      </c>
      <c r="T135" s="381">
        <v>-536</v>
      </c>
      <c r="U135" s="379"/>
      <c r="V135" s="382">
        <v>157100</v>
      </c>
      <c r="W135" s="382"/>
      <c r="X135" s="382"/>
      <c r="Y135" s="379" t="s">
        <v>3877</v>
      </c>
      <c r="Z135" s="388" t="s">
        <v>840</v>
      </c>
      <c r="AA135" s="379"/>
      <c r="AB135" s="379"/>
      <c r="AC135" s="379"/>
      <c r="AD135" s="379"/>
      <c r="DF135" s="386"/>
      <c r="DG135" s="386"/>
      <c r="DH135" s="386"/>
      <c r="DI135" s="386"/>
      <c r="DJ135" s="386"/>
      <c r="DK135" s="386"/>
      <c r="DL135" s="386"/>
      <c r="DM135" s="386"/>
      <c r="DN135" s="386"/>
    </row>
    <row r="136" spans="1:16384" s="384" customFormat="1" ht="14.25" x14ac:dyDescent="0.2">
      <c r="A136" s="388"/>
      <c r="B136" s="388" t="s">
        <v>1989</v>
      </c>
      <c r="C136" s="388" t="s">
        <v>75</v>
      </c>
      <c r="D136" s="388"/>
      <c r="E136" s="388" t="s">
        <v>2215</v>
      </c>
      <c r="F136" s="388" t="s">
        <v>1987</v>
      </c>
      <c r="G136" s="388"/>
      <c r="H136" s="388" t="s">
        <v>2788</v>
      </c>
      <c r="I136" s="388" t="s">
        <v>2788</v>
      </c>
      <c r="J136" s="461"/>
      <c r="K136" s="108" t="s">
        <v>6028</v>
      </c>
      <c r="L136" s="388" t="s">
        <v>4365</v>
      </c>
      <c r="M136" s="388" t="s">
        <v>4366</v>
      </c>
      <c r="N136" s="388">
        <v>0</v>
      </c>
      <c r="O136" s="380">
        <v>39539</v>
      </c>
      <c r="P136" s="380">
        <v>41274</v>
      </c>
      <c r="Q136" s="380">
        <v>41274</v>
      </c>
      <c r="R136" s="391"/>
      <c r="S136" s="399">
        <v>41817</v>
      </c>
      <c r="T136" s="381">
        <v>-536</v>
      </c>
      <c r="U136" s="392">
        <v>113257.42</v>
      </c>
      <c r="V136" s="382"/>
      <c r="W136" s="382"/>
      <c r="X136" s="382"/>
      <c r="Y136" s="379"/>
      <c r="Z136" s="388"/>
      <c r="AA136" s="388"/>
      <c r="AB136" s="461"/>
      <c r="AC136" s="388"/>
      <c r="AD136" s="388"/>
      <c r="AX136" s="386"/>
      <c r="AY136" s="386"/>
      <c r="AZ136" s="386"/>
      <c r="BA136" s="386"/>
      <c r="BB136" s="386"/>
      <c r="BC136" s="386"/>
      <c r="BD136" s="386"/>
      <c r="BE136" s="386"/>
      <c r="BF136" s="386"/>
    </row>
    <row r="137" spans="1:16384" s="384" customFormat="1" ht="48.75" customHeight="1" x14ac:dyDescent="0.2">
      <c r="A137" s="407"/>
      <c r="B137" s="388" t="s">
        <v>1989</v>
      </c>
      <c r="C137" s="388" t="s">
        <v>75</v>
      </c>
      <c r="D137" s="388"/>
      <c r="E137" s="388" t="s">
        <v>2215</v>
      </c>
      <c r="F137" s="388" t="s">
        <v>1987</v>
      </c>
      <c r="G137" s="388"/>
      <c r="H137" s="388" t="s">
        <v>2788</v>
      </c>
      <c r="I137" s="388" t="s">
        <v>2788</v>
      </c>
      <c r="J137" s="461"/>
      <c r="K137" s="108" t="s">
        <v>6031</v>
      </c>
      <c r="L137" s="388" t="s">
        <v>4438</v>
      </c>
      <c r="M137" s="388" t="s">
        <v>4367</v>
      </c>
      <c r="N137" s="388">
        <v>0</v>
      </c>
      <c r="O137" s="380">
        <v>39678</v>
      </c>
      <c r="P137" s="380">
        <v>41274</v>
      </c>
      <c r="Q137" s="380">
        <v>41274</v>
      </c>
      <c r="R137" s="391"/>
      <c r="S137" s="399">
        <v>41817</v>
      </c>
      <c r="T137" s="381">
        <v>-536</v>
      </c>
      <c r="U137" s="392">
        <v>237914.6</v>
      </c>
      <c r="V137" s="382"/>
      <c r="W137" s="382"/>
      <c r="X137" s="382"/>
      <c r="Y137" s="379"/>
      <c r="Z137" s="388"/>
      <c r="AA137" s="388"/>
      <c r="AB137" s="461"/>
      <c r="AC137" s="388"/>
      <c r="AD137" s="388"/>
      <c r="DF137" s="378"/>
      <c r="DG137" s="378"/>
      <c r="DH137" s="378"/>
      <c r="DI137" s="378"/>
      <c r="DJ137" s="378"/>
      <c r="DK137" s="378"/>
      <c r="DL137" s="378"/>
      <c r="DM137" s="378"/>
      <c r="DN137" s="378"/>
    </row>
    <row r="138" spans="1:16384" s="384" customFormat="1" ht="53.25" customHeight="1" x14ac:dyDescent="0.2">
      <c r="A138" s="388"/>
      <c r="B138" s="379" t="s">
        <v>2651</v>
      </c>
      <c r="C138" s="379" t="s">
        <v>75</v>
      </c>
      <c r="D138" s="379"/>
      <c r="E138" s="379" t="s">
        <v>1987</v>
      </c>
      <c r="F138" s="379" t="s">
        <v>1987</v>
      </c>
      <c r="G138" s="379"/>
      <c r="H138" s="388" t="s">
        <v>2788</v>
      </c>
      <c r="I138" s="388" t="s">
        <v>2788</v>
      </c>
      <c r="J138" s="461"/>
      <c r="K138" s="108" t="s">
        <v>6032</v>
      </c>
      <c r="L138" s="379" t="s">
        <v>5730</v>
      </c>
      <c r="M138" s="388" t="s">
        <v>5731</v>
      </c>
      <c r="N138" s="388">
        <v>73680</v>
      </c>
      <c r="O138" s="380">
        <v>39661</v>
      </c>
      <c r="P138" s="380">
        <v>41274</v>
      </c>
      <c r="Q138" s="380">
        <v>41274</v>
      </c>
      <c r="R138" s="381"/>
      <c r="S138" s="399">
        <v>41817</v>
      </c>
      <c r="T138" s="381">
        <v>-536</v>
      </c>
      <c r="U138" s="382">
        <v>35000</v>
      </c>
      <c r="V138" s="382"/>
      <c r="W138" s="382"/>
      <c r="X138" s="382"/>
      <c r="Y138" s="379"/>
      <c r="Z138" s="379" t="s">
        <v>841</v>
      </c>
      <c r="AA138" s="379" t="s">
        <v>586</v>
      </c>
      <c r="AB138" s="379"/>
      <c r="AC138" s="379"/>
      <c r="AD138" s="379"/>
    </row>
    <row r="139" spans="1:16384" s="384" customFormat="1" ht="14.25" x14ac:dyDescent="0.2">
      <c r="A139" s="388"/>
      <c r="B139" s="379" t="s">
        <v>1939</v>
      </c>
      <c r="C139" s="379" t="s">
        <v>75</v>
      </c>
      <c r="D139" s="379"/>
      <c r="E139" s="379" t="s">
        <v>4456</v>
      </c>
      <c r="F139" s="379" t="s">
        <v>1987</v>
      </c>
      <c r="G139" s="379"/>
      <c r="H139" s="388" t="s">
        <v>2788</v>
      </c>
      <c r="I139" s="388" t="s">
        <v>2788</v>
      </c>
      <c r="J139" s="461"/>
      <c r="K139" s="108" t="s">
        <v>6037</v>
      </c>
      <c r="L139" s="379" t="s">
        <v>2561</v>
      </c>
      <c r="M139" s="388" t="s">
        <v>6328</v>
      </c>
      <c r="N139" s="388">
        <v>0</v>
      </c>
      <c r="O139" s="380">
        <v>38078</v>
      </c>
      <c r="P139" s="380">
        <v>41274</v>
      </c>
      <c r="Q139" s="380">
        <v>41274</v>
      </c>
      <c r="R139" s="381">
        <v>6</v>
      </c>
      <c r="S139" s="399">
        <v>41817</v>
      </c>
      <c r="T139" s="381">
        <v>-536</v>
      </c>
      <c r="U139" s="382">
        <v>3400000</v>
      </c>
      <c r="V139" s="382">
        <v>20400000</v>
      </c>
      <c r="W139" s="382"/>
      <c r="X139" s="382"/>
      <c r="Y139" s="379"/>
      <c r="Z139" s="379" t="s">
        <v>840</v>
      </c>
      <c r="AA139" s="379" t="s">
        <v>587</v>
      </c>
      <c r="AB139" s="379"/>
      <c r="AC139" s="379"/>
      <c r="AD139" s="379"/>
    </row>
    <row r="140" spans="1:16384" s="433" customFormat="1" ht="27.75" customHeight="1" x14ac:dyDescent="0.2">
      <c r="A140" s="388"/>
      <c r="B140" s="379" t="s">
        <v>2651</v>
      </c>
      <c r="C140" s="379" t="s">
        <v>75</v>
      </c>
      <c r="D140" s="379"/>
      <c r="E140" s="379" t="s">
        <v>4456</v>
      </c>
      <c r="F140" s="379" t="s">
        <v>1987</v>
      </c>
      <c r="G140" s="379"/>
      <c r="H140" s="388" t="s">
        <v>2788</v>
      </c>
      <c r="I140" s="388" t="s">
        <v>2788</v>
      </c>
      <c r="J140" s="461"/>
      <c r="K140" s="108" t="s">
        <v>6039</v>
      </c>
      <c r="L140" s="379" t="s">
        <v>2557</v>
      </c>
      <c r="M140" s="388" t="s">
        <v>3885</v>
      </c>
      <c r="N140" s="388">
        <v>0</v>
      </c>
      <c r="O140" s="380">
        <v>37257</v>
      </c>
      <c r="P140" s="380">
        <v>41274</v>
      </c>
      <c r="Q140" s="380">
        <v>41274</v>
      </c>
      <c r="R140" s="381">
        <v>8</v>
      </c>
      <c r="S140" s="399">
        <v>41817</v>
      </c>
      <c r="T140" s="381">
        <v>-536</v>
      </c>
      <c r="U140" s="382">
        <v>100000</v>
      </c>
      <c r="V140" s="382">
        <v>800000</v>
      </c>
      <c r="W140" s="382"/>
      <c r="X140" s="382"/>
      <c r="Y140" s="379"/>
      <c r="Z140" s="379" t="s">
        <v>841</v>
      </c>
      <c r="AA140" s="379" t="s">
        <v>587</v>
      </c>
      <c r="AB140" s="379"/>
      <c r="AC140" s="379"/>
      <c r="AD140" s="379"/>
      <c r="AE140" s="384"/>
      <c r="AF140" s="384"/>
      <c r="AG140" s="384"/>
      <c r="AH140" s="384"/>
      <c r="AI140" s="384"/>
      <c r="AJ140" s="384"/>
      <c r="AK140" s="384"/>
      <c r="AL140" s="384"/>
      <c r="AM140" s="384"/>
      <c r="AN140" s="384"/>
      <c r="AO140" s="384"/>
      <c r="AP140" s="384"/>
      <c r="AQ140" s="384"/>
      <c r="AR140" s="384"/>
      <c r="AS140" s="384"/>
      <c r="AT140" s="384"/>
      <c r="AU140" s="384"/>
      <c r="AV140" s="384"/>
      <c r="AW140" s="384"/>
      <c r="AX140" s="384"/>
      <c r="AY140" s="384"/>
      <c r="AZ140" s="384"/>
      <c r="BA140" s="384"/>
      <c r="BB140" s="384"/>
      <c r="BC140" s="384"/>
      <c r="BD140" s="384"/>
      <c r="BE140" s="384"/>
      <c r="BF140" s="384"/>
      <c r="BG140" s="384"/>
      <c r="BH140" s="384"/>
      <c r="BI140" s="384"/>
      <c r="BJ140" s="384"/>
      <c r="BK140" s="384"/>
      <c r="BL140" s="384"/>
      <c r="BM140" s="384"/>
      <c r="BN140" s="384"/>
      <c r="BO140" s="384"/>
      <c r="BP140" s="384"/>
      <c r="BQ140" s="384"/>
      <c r="BR140" s="384"/>
      <c r="BS140" s="384"/>
      <c r="BT140" s="384"/>
      <c r="BU140" s="384"/>
      <c r="BV140" s="384"/>
      <c r="BW140" s="384"/>
      <c r="BX140" s="384"/>
      <c r="BY140" s="384"/>
      <c r="BZ140" s="384"/>
      <c r="CA140" s="384"/>
      <c r="CB140" s="384"/>
      <c r="CC140" s="384"/>
      <c r="CD140" s="384"/>
      <c r="CE140" s="384"/>
      <c r="CF140" s="384"/>
      <c r="CG140" s="384"/>
      <c r="CH140" s="384"/>
      <c r="CI140" s="384"/>
      <c r="CJ140" s="384"/>
      <c r="CK140" s="384"/>
      <c r="CL140" s="384"/>
      <c r="CM140" s="384"/>
      <c r="CN140" s="384"/>
      <c r="CO140" s="384"/>
      <c r="CP140" s="384"/>
      <c r="CQ140" s="384"/>
      <c r="CR140" s="384"/>
      <c r="CS140" s="384"/>
      <c r="CT140" s="384"/>
      <c r="CU140" s="384"/>
      <c r="CV140" s="384"/>
      <c r="CW140" s="384"/>
      <c r="CX140" s="384"/>
      <c r="CY140" s="384"/>
      <c r="CZ140" s="384"/>
      <c r="DA140" s="384"/>
      <c r="DB140" s="384"/>
      <c r="DC140" s="384"/>
      <c r="DD140" s="384"/>
      <c r="DE140" s="384"/>
      <c r="DF140" s="384"/>
      <c r="DG140" s="384"/>
      <c r="DH140" s="384"/>
      <c r="DI140" s="384"/>
      <c r="DJ140" s="384"/>
      <c r="DK140" s="384"/>
      <c r="DL140" s="384"/>
      <c r="DM140" s="384"/>
      <c r="DN140" s="384"/>
      <c r="DO140" s="384"/>
      <c r="DP140" s="384"/>
      <c r="DQ140" s="384"/>
      <c r="DR140" s="384"/>
      <c r="DS140" s="384"/>
      <c r="DT140" s="384"/>
      <c r="DU140" s="384"/>
      <c r="DV140" s="384"/>
      <c r="DW140" s="384"/>
      <c r="DX140" s="384"/>
      <c r="DY140" s="384"/>
      <c r="DZ140" s="384"/>
      <c r="EA140" s="384"/>
      <c r="EB140" s="384"/>
      <c r="EC140" s="384"/>
      <c r="ED140" s="384"/>
      <c r="EE140" s="384"/>
      <c r="EF140" s="384"/>
      <c r="EG140" s="384"/>
      <c r="EH140" s="384"/>
      <c r="EI140" s="384"/>
      <c r="EJ140" s="384"/>
      <c r="EK140" s="384"/>
      <c r="EL140" s="384"/>
      <c r="EM140" s="384"/>
      <c r="EN140" s="384"/>
      <c r="EO140" s="384"/>
      <c r="EP140" s="384"/>
      <c r="EQ140" s="384"/>
      <c r="ER140" s="384"/>
      <c r="ES140" s="384"/>
      <c r="ET140" s="384"/>
      <c r="EU140" s="384"/>
      <c r="EV140" s="384"/>
      <c r="EW140" s="384"/>
      <c r="EX140" s="384"/>
      <c r="EY140" s="384"/>
      <c r="EZ140" s="384"/>
      <c r="FA140" s="384"/>
      <c r="FB140" s="384"/>
      <c r="FC140" s="384"/>
      <c r="FD140" s="384"/>
      <c r="FE140" s="384"/>
      <c r="FF140" s="384"/>
      <c r="FG140" s="384"/>
      <c r="FH140" s="384"/>
      <c r="FI140" s="384"/>
      <c r="FJ140" s="384"/>
      <c r="FK140" s="384"/>
      <c r="FL140" s="384"/>
      <c r="FM140" s="384"/>
      <c r="FN140" s="384"/>
      <c r="FO140" s="384"/>
      <c r="FP140" s="384"/>
      <c r="FQ140" s="384"/>
      <c r="FR140" s="384"/>
      <c r="FS140" s="384"/>
      <c r="FT140" s="384"/>
      <c r="FU140" s="384"/>
      <c r="FV140" s="384"/>
      <c r="FW140" s="384"/>
      <c r="FX140" s="384"/>
      <c r="FY140" s="384"/>
      <c r="FZ140" s="384"/>
      <c r="GA140" s="384"/>
      <c r="GB140" s="384"/>
      <c r="GC140" s="384"/>
      <c r="GD140" s="384"/>
      <c r="GE140" s="384"/>
      <c r="GF140" s="384"/>
      <c r="GG140" s="384"/>
      <c r="GH140" s="384"/>
      <c r="GI140" s="384"/>
      <c r="GJ140" s="384"/>
      <c r="GK140" s="384"/>
      <c r="GL140" s="384"/>
      <c r="GM140" s="384"/>
      <c r="GN140" s="384"/>
      <c r="GO140" s="384"/>
      <c r="GP140" s="384"/>
      <c r="GQ140" s="384"/>
      <c r="GR140" s="384"/>
      <c r="GS140" s="384"/>
      <c r="GT140" s="384"/>
      <c r="GU140" s="384"/>
      <c r="GV140" s="384"/>
      <c r="GW140" s="384"/>
      <c r="GX140" s="384"/>
      <c r="GY140" s="384"/>
      <c r="GZ140" s="384"/>
      <c r="HA140" s="384"/>
      <c r="HB140" s="384"/>
      <c r="HC140" s="384"/>
      <c r="HD140" s="384"/>
      <c r="HE140" s="384"/>
      <c r="HF140" s="384"/>
      <c r="HG140" s="384"/>
      <c r="HH140" s="384"/>
      <c r="HI140" s="384"/>
      <c r="HJ140" s="384"/>
      <c r="HK140" s="384"/>
      <c r="HL140" s="384"/>
      <c r="HM140" s="384"/>
      <c r="HN140" s="384"/>
      <c r="HO140" s="384"/>
      <c r="HP140" s="384"/>
      <c r="HQ140" s="384"/>
      <c r="HR140" s="384"/>
      <c r="HS140" s="384"/>
      <c r="HT140" s="384"/>
      <c r="HU140" s="384"/>
      <c r="HV140" s="384"/>
      <c r="HW140" s="384"/>
      <c r="HX140" s="384"/>
      <c r="HY140" s="384"/>
      <c r="HZ140" s="384"/>
      <c r="IA140" s="384"/>
      <c r="IB140" s="384"/>
      <c r="IC140" s="384"/>
      <c r="ID140" s="384"/>
      <c r="IE140" s="384"/>
      <c r="IF140" s="384"/>
      <c r="IG140" s="384"/>
      <c r="IH140" s="384"/>
      <c r="II140" s="384"/>
      <c r="IJ140" s="384"/>
      <c r="IK140" s="384"/>
      <c r="IL140" s="384"/>
      <c r="IM140" s="384"/>
      <c r="IN140" s="384"/>
      <c r="IO140" s="384"/>
      <c r="IP140" s="384"/>
      <c r="IQ140" s="384"/>
      <c r="IR140" s="384"/>
      <c r="IS140" s="384"/>
      <c r="IT140" s="384"/>
      <c r="IU140" s="384"/>
      <c r="IV140" s="384"/>
      <c r="IW140" s="384"/>
      <c r="IX140" s="384"/>
      <c r="IY140" s="384"/>
      <c r="IZ140" s="384"/>
      <c r="JA140" s="384"/>
      <c r="JB140" s="384"/>
      <c r="JC140" s="384"/>
      <c r="JD140" s="384"/>
      <c r="JE140" s="384"/>
      <c r="JF140" s="384"/>
      <c r="JG140" s="384"/>
      <c r="JH140" s="384"/>
      <c r="JI140" s="384"/>
      <c r="JJ140" s="384"/>
      <c r="JK140" s="384"/>
      <c r="JL140" s="384"/>
      <c r="JM140" s="384"/>
      <c r="JN140" s="384"/>
      <c r="JO140" s="384"/>
      <c r="JP140" s="384"/>
      <c r="JQ140" s="384"/>
      <c r="JR140" s="384"/>
      <c r="JS140" s="384"/>
      <c r="JT140" s="384"/>
      <c r="JU140" s="384"/>
      <c r="JV140" s="384"/>
      <c r="JW140" s="384"/>
      <c r="JX140" s="384"/>
      <c r="JY140" s="384"/>
      <c r="JZ140" s="384"/>
      <c r="KA140" s="384"/>
      <c r="KB140" s="384"/>
      <c r="KC140" s="384"/>
      <c r="KD140" s="384"/>
      <c r="KE140" s="384"/>
      <c r="KF140" s="384"/>
      <c r="KG140" s="384"/>
      <c r="KH140" s="384"/>
      <c r="KI140" s="384"/>
      <c r="KJ140" s="384"/>
      <c r="KK140" s="384"/>
      <c r="KL140" s="384"/>
      <c r="KM140" s="384"/>
      <c r="KN140" s="384"/>
      <c r="KO140" s="384"/>
      <c r="KP140" s="384"/>
      <c r="KQ140" s="384"/>
      <c r="KR140" s="384"/>
      <c r="KS140" s="384"/>
      <c r="KT140" s="384"/>
      <c r="KU140" s="384"/>
      <c r="KV140" s="384"/>
      <c r="KW140" s="384"/>
      <c r="KX140" s="384"/>
      <c r="KY140" s="384"/>
      <c r="KZ140" s="384"/>
      <c r="LA140" s="384"/>
      <c r="LB140" s="384"/>
      <c r="LC140" s="384"/>
      <c r="LD140" s="384"/>
      <c r="LE140" s="384"/>
      <c r="LF140" s="384"/>
      <c r="LG140" s="384"/>
      <c r="LH140" s="384"/>
      <c r="LI140" s="384"/>
      <c r="LJ140" s="384"/>
      <c r="LK140" s="384"/>
      <c r="LL140" s="384"/>
      <c r="LM140" s="384"/>
      <c r="LN140" s="384"/>
      <c r="LO140" s="384"/>
      <c r="LP140" s="384"/>
      <c r="LQ140" s="384"/>
      <c r="LR140" s="384"/>
      <c r="LS140" s="384"/>
      <c r="LT140" s="384"/>
      <c r="LU140" s="384"/>
      <c r="LV140" s="384"/>
      <c r="LW140" s="384"/>
      <c r="LX140" s="384"/>
      <c r="LY140" s="384"/>
      <c r="LZ140" s="384"/>
      <c r="MA140" s="384"/>
      <c r="MB140" s="384"/>
      <c r="MC140" s="384"/>
      <c r="MD140" s="384"/>
      <c r="ME140" s="384"/>
      <c r="MF140" s="384"/>
      <c r="MG140" s="384"/>
      <c r="MH140" s="384"/>
      <c r="MI140" s="384"/>
      <c r="MJ140" s="384"/>
      <c r="MK140" s="384"/>
      <c r="ML140" s="384"/>
      <c r="MM140" s="384"/>
      <c r="MN140" s="384"/>
      <c r="MO140" s="384"/>
      <c r="MP140" s="384"/>
      <c r="MQ140" s="384"/>
      <c r="MR140" s="384"/>
      <c r="MS140" s="384"/>
      <c r="MT140" s="384"/>
      <c r="MU140" s="384"/>
      <c r="MV140" s="384"/>
      <c r="MW140" s="384"/>
      <c r="MX140" s="384"/>
      <c r="MY140" s="384"/>
      <c r="MZ140" s="384"/>
      <c r="NA140" s="384"/>
      <c r="NB140" s="384"/>
      <c r="NC140" s="384"/>
      <c r="ND140" s="384"/>
      <c r="NE140" s="384"/>
      <c r="NF140" s="384"/>
      <c r="NG140" s="384"/>
      <c r="NH140" s="384"/>
      <c r="NI140" s="384"/>
      <c r="NJ140" s="384"/>
      <c r="NK140" s="384"/>
      <c r="NL140" s="384"/>
      <c r="NM140" s="384"/>
      <c r="NN140" s="384"/>
      <c r="NO140" s="384"/>
      <c r="NP140" s="384"/>
      <c r="NQ140" s="384"/>
      <c r="NR140" s="384"/>
      <c r="NS140" s="384"/>
      <c r="NT140" s="384"/>
      <c r="NU140" s="384"/>
      <c r="NV140" s="384"/>
      <c r="NW140" s="384"/>
      <c r="NX140" s="384"/>
      <c r="NY140" s="384"/>
      <c r="NZ140" s="384"/>
      <c r="OA140" s="384"/>
      <c r="OB140" s="384"/>
      <c r="OC140" s="384"/>
      <c r="OD140" s="384"/>
      <c r="OE140" s="384"/>
      <c r="OF140" s="384"/>
      <c r="OG140" s="384"/>
      <c r="OH140" s="384"/>
      <c r="OI140" s="384"/>
      <c r="OJ140" s="384"/>
      <c r="OK140" s="384"/>
      <c r="OL140" s="384"/>
      <c r="OM140" s="384"/>
      <c r="ON140" s="384"/>
      <c r="OO140" s="384"/>
      <c r="OP140" s="384"/>
      <c r="OQ140" s="384"/>
      <c r="OR140" s="384"/>
      <c r="OS140" s="384"/>
      <c r="OT140" s="384"/>
      <c r="OU140" s="384"/>
      <c r="OV140" s="384"/>
      <c r="OW140" s="384"/>
      <c r="OX140" s="384"/>
      <c r="OY140" s="384"/>
      <c r="OZ140" s="384"/>
      <c r="PA140" s="384"/>
      <c r="PB140" s="384"/>
      <c r="PC140" s="384"/>
      <c r="PD140" s="384"/>
      <c r="PE140" s="384"/>
      <c r="PF140" s="384"/>
      <c r="PG140" s="384"/>
      <c r="PH140" s="384"/>
      <c r="PI140" s="384"/>
      <c r="PJ140" s="384"/>
      <c r="PK140" s="384"/>
      <c r="PL140" s="384"/>
      <c r="PM140" s="384"/>
      <c r="PN140" s="384"/>
      <c r="PO140" s="384"/>
      <c r="PP140" s="384"/>
      <c r="PQ140" s="384"/>
      <c r="PR140" s="384"/>
      <c r="PS140" s="384"/>
      <c r="PT140" s="384"/>
      <c r="PU140" s="384"/>
      <c r="PV140" s="384"/>
      <c r="PW140" s="384"/>
      <c r="PX140" s="384"/>
      <c r="PY140" s="384"/>
      <c r="PZ140" s="384"/>
      <c r="QA140" s="384"/>
      <c r="QB140" s="384"/>
      <c r="QC140" s="384"/>
      <c r="QD140" s="384"/>
      <c r="QE140" s="384"/>
      <c r="QF140" s="384"/>
      <c r="QG140" s="384"/>
      <c r="QH140" s="384"/>
      <c r="QI140" s="384"/>
      <c r="QJ140" s="384"/>
      <c r="QK140" s="384"/>
      <c r="QL140" s="384"/>
      <c r="QM140" s="384"/>
      <c r="QN140" s="384"/>
      <c r="QO140" s="384"/>
      <c r="QP140" s="384"/>
      <c r="QQ140" s="384"/>
      <c r="QR140" s="384"/>
      <c r="QS140" s="384"/>
      <c r="QT140" s="384"/>
      <c r="QU140" s="384"/>
      <c r="QV140" s="384"/>
      <c r="QW140" s="384"/>
      <c r="QX140" s="384"/>
      <c r="QY140" s="384"/>
      <c r="QZ140" s="384"/>
      <c r="RA140" s="384"/>
      <c r="RB140" s="384"/>
      <c r="RC140" s="384"/>
      <c r="RD140" s="384"/>
      <c r="RE140" s="384"/>
      <c r="RF140" s="384"/>
      <c r="RG140" s="384"/>
      <c r="RH140" s="384"/>
      <c r="RI140" s="384"/>
      <c r="RJ140" s="384"/>
      <c r="RK140" s="384"/>
      <c r="RL140" s="384"/>
      <c r="RM140" s="384"/>
      <c r="RN140" s="384"/>
      <c r="RO140" s="384"/>
      <c r="RP140" s="384"/>
      <c r="RQ140" s="384"/>
      <c r="RR140" s="384"/>
      <c r="RS140" s="384"/>
      <c r="RT140" s="384"/>
      <c r="RU140" s="384"/>
      <c r="RV140" s="384"/>
      <c r="RW140" s="384"/>
      <c r="RX140" s="384"/>
      <c r="RY140" s="384"/>
      <c r="RZ140" s="384"/>
      <c r="SA140" s="384"/>
      <c r="SB140" s="384"/>
      <c r="SC140" s="384"/>
      <c r="SD140" s="384"/>
      <c r="SE140" s="384"/>
      <c r="SF140" s="384"/>
      <c r="SG140" s="384"/>
      <c r="SH140" s="384"/>
      <c r="SI140" s="384"/>
      <c r="SJ140" s="384"/>
      <c r="SK140" s="384"/>
      <c r="SL140" s="384"/>
      <c r="SM140" s="384"/>
      <c r="SN140" s="384"/>
      <c r="SO140" s="384"/>
      <c r="SP140" s="384"/>
      <c r="SQ140" s="384"/>
      <c r="SR140" s="384"/>
      <c r="SS140" s="384"/>
      <c r="ST140" s="384"/>
      <c r="SU140" s="384"/>
      <c r="SV140" s="384"/>
      <c r="SW140" s="384"/>
      <c r="SX140" s="384"/>
      <c r="SY140" s="384"/>
      <c r="SZ140" s="384"/>
      <c r="TA140" s="384"/>
      <c r="TB140" s="384"/>
      <c r="TC140" s="384"/>
      <c r="TD140" s="384"/>
      <c r="TE140" s="384"/>
      <c r="TF140" s="384"/>
      <c r="TG140" s="384"/>
      <c r="TH140" s="384"/>
      <c r="TI140" s="384"/>
      <c r="TJ140" s="384"/>
      <c r="TK140" s="384"/>
      <c r="TL140" s="384"/>
      <c r="TM140" s="384"/>
      <c r="TN140" s="384"/>
      <c r="TO140" s="384"/>
      <c r="TP140" s="384"/>
      <c r="TQ140" s="384"/>
      <c r="TR140" s="384"/>
      <c r="TS140" s="384"/>
      <c r="TT140" s="384"/>
      <c r="TU140" s="384"/>
      <c r="TV140" s="384"/>
      <c r="TW140" s="384"/>
      <c r="TX140" s="384"/>
      <c r="TY140" s="384"/>
      <c r="TZ140" s="384"/>
      <c r="UA140" s="384"/>
      <c r="UB140" s="384"/>
      <c r="UC140" s="384"/>
      <c r="UD140" s="384"/>
      <c r="UE140" s="384"/>
      <c r="UF140" s="384"/>
      <c r="UG140" s="384"/>
      <c r="UH140" s="384"/>
      <c r="UI140" s="384"/>
      <c r="UJ140" s="384"/>
      <c r="UK140" s="384"/>
      <c r="UL140" s="384"/>
      <c r="UM140" s="384"/>
      <c r="UN140" s="384"/>
      <c r="UO140" s="384"/>
      <c r="UP140" s="384"/>
      <c r="UQ140" s="384"/>
      <c r="UR140" s="384"/>
      <c r="US140" s="384"/>
      <c r="UT140" s="384"/>
      <c r="UU140" s="384"/>
      <c r="UV140" s="384"/>
      <c r="UW140" s="384"/>
      <c r="UX140" s="384"/>
      <c r="UY140" s="384"/>
      <c r="UZ140" s="384"/>
      <c r="VA140" s="384"/>
      <c r="VB140" s="384"/>
      <c r="VC140" s="384"/>
      <c r="VD140" s="384"/>
      <c r="VE140" s="384"/>
      <c r="VF140" s="384"/>
      <c r="VG140" s="384"/>
      <c r="VH140" s="384"/>
      <c r="VI140" s="384"/>
      <c r="VJ140" s="384"/>
      <c r="VK140" s="384"/>
      <c r="VL140" s="384"/>
      <c r="VM140" s="384"/>
      <c r="VN140" s="384"/>
      <c r="VO140" s="384"/>
      <c r="VP140" s="384"/>
      <c r="VQ140" s="384"/>
      <c r="VR140" s="384"/>
      <c r="VS140" s="384"/>
      <c r="VT140" s="384"/>
      <c r="VU140" s="384"/>
      <c r="VV140" s="384"/>
      <c r="VW140" s="384"/>
      <c r="VX140" s="384"/>
      <c r="VY140" s="384"/>
      <c r="VZ140" s="384"/>
      <c r="WA140" s="384"/>
      <c r="WB140" s="384"/>
      <c r="WC140" s="384"/>
      <c r="WD140" s="384"/>
      <c r="WE140" s="384"/>
      <c r="WF140" s="384"/>
      <c r="WG140" s="384"/>
      <c r="WH140" s="384"/>
      <c r="WI140" s="384"/>
      <c r="WJ140" s="384"/>
      <c r="WK140" s="384"/>
      <c r="WL140" s="384"/>
      <c r="WM140" s="384"/>
      <c r="WN140" s="384"/>
      <c r="WO140" s="384"/>
      <c r="WP140" s="384"/>
      <c r="WQ140" s="384"/>
      <c r="WR140" s="384"/>
      <c r="WS140" s="384"/>
      <c r="WT140" s="384"/>
      <c r="WU140" s="384"/>
      <c r="WV140" s="384"/>
      <c r="WW140" s="384"/>
      <c r="WX140" s="384"/>
      <c r="WY140" s="384"/>
      <c r="WZ140" s="384"/>
      <c r="XA140" s="384"/>
      <c r="XB140" s="384"/>
      <c r="XC140" s="384"/>
      <c r="XD140" s="384"/>
      <c r="XE140" s="384"/>
      <c r="XF140" s="384"/>
      <c r="XG140" s="384"/>
      <c r="XH140" s="384"/>
      <c r="XI140" s="384"/>
      <c r="XJ140" s="384"/>
      <c r="XK140" s="384"/>
      <c r="XL140" s="384"/>
      <c r="XM140" s="384"/>
      <c r="XN140" s="384"/>
      <c r="XO140" s="384"/>
      <c r="XP140" s="384"/>
      <c r="XQ140" s="384"/>
      <c r="XR140" s="384"/>
      <c r="XS140" s="384"/>
      <c r="XT140" s="384"/>
      <c r="XU140" s="384"/>
      <c r="XV140" s="384"/>
      <c r="XW140" s="384"/>
      <c r="XX140" s="384"/>
      <c r="XY140" s="384"/>
      <c r="XZ140" s="384"/>
      <c r="YA140" s="384"/>
      <c r="YB140" s="384"/>
      <c r="YC140" s="384"/>
      <c r="YD140" s="384"/>
      <c r="YE140" s="384"/>
      <c r="YF140" s="384"/>
      <c r="YG140" s="384"/>
      <c r="YH140" s="384"/>
      <c r="YI140" s="384"/>
      <c r="YJ140" s="384"/>
      <c r="YK140" s="384"/>
      <c r="YL140" s="384"/>
      <c r="YM140" s="384"/>
      <c r="YN140" s="384"/>
      <c r="YO140" s="384"/>
      <c r="YP140" s="384"/>
      <c r="YQ140" s="384"/>
      <c r="YR140" s="384"/>
      <c r="YS140" s="384"/>
      <c r="YT140" s="384"/>
      <c r="YU140" s="384"/>
      <c r="YV140" s="384"/>
      <c r="YW140" s="384"/>
      <c r="YX140" s="384"/>
      <c r="YY140" s="384"/>
      <c r="YZ140" s="384"/>
      <c r="ZA140" s="384"/>
      <c r="ZB140" s="384"/>
      <c r="ZC140" s="384"/>
      <c r="ZD140" s="384"/>
      <c r="ZE140" s="384"/>
      <c r="ZF140" s="384"/>
      <c r="ZG140" s="384"/>
      <c r="ZH140" s="384"/>
      <c r="ZI140" s="384"/>
      <c r="ZJ140" s="384"/>
      <c r="ZK140" s="384"/>
      <c r="ZL140" s="384"/>
      <c r="ZM140" s="384"/>
      <c r="ZN140" s="384"/>
      <c r="ZO140" s="384"/>
      <c r="ZP140" s="384"/>
      <c r="ZQ140" s="384"/>
      <c r="ZR140" s="384"/>
      <c r="ZS140" s="384"/>
      <c r="ZT140" s="384"/>
      <c r="ZU140" s="384"/>
      <c r="ZV140" s="384"/>
      <c r="ZW140" s="384"/>
      <c r="ZX140" s="384"/>
      <c r="ZY140" s="384"/>
      <c r="ZZ140" s="384"/>
      <c r="AAA140" s="384"/>
      <c r="AAB140" s="384"/>
      <c r="AAC140" s="384"/>
      <c r="AAD140" s="384"/>
      <c r="AAE140" s="384"/>
      <c r="AAF140" s="384"/>
      <c r="AAG140" s="384"/>
      <c r="AAH140" s="384"/>
      <c r="AAI140" s="384"/>
      <c r="AAJ140" s="384"/>
      <c r="AAK140" s="384"/>
      <c r="AAL140" s="384"/>
      <c r="AAM140" s="384"/>
      <c r="AAN140" s="384"/>
      <c r="AAO140" s="384"/>
      <c r="AAP140" s="384"/>
      <c r="AAQ140" s="384"/>
      <c r="AAR140" s="384"/>
      <c r="AAS140" s="384"/>
      <c r="AAT140" s="384"/>
      <c r="AAU140" s="384"/>
      <c r="AAV140" s="384"/>
      <c r="AAW140" s="384"/>
      <c r="AAX140" s="384"/>
      <c r="AAY140" s="384"/>
      <c r="AAZ140" s="384"/>
      <c r="ABA140" s="384"/>
      <c r="ABB140" s="384"/>
      <c r="ABC140" s="384"/>
      <c r="ABD140" s="384"/>
      <c r="ABE140" s="384"/>
      <c r="ABF140" s="384"/>
      <c r="ABG140" s="384"/>
      <c r="ABH140" s="384"/>
      <c r="ABI140" s="384"/>
      <c r="ABJ140" s="384"/>
      <c r="ABK140" s="384"/>
      <c r="ABL140" s="384"/>
      <c r="ABM140" s="384"/>
      <c r="ABN140" s="384"/>
      <c r="ABO140" s="384"/>
      <c r="ABP140" s="384"/>
      <c r="ABQ140" s="384"/>
      <c r="ABR140" s="384"/>
      <c r="ABS140" s="384"/>
      <c r="ABT140" s="384"/>
      <c r="ABU140" s="384"/>
      <c r="ABV140" s="384"/>
      <c r="ABW140" s="384"/>
      <c r="ABX140" s="384"/>
      <c r="ABY140" s="384"/>
      <c r="ABZ140" s="384"/>
      <c r="ACA140" s="384"/>
      <c r="ACB140" s="384"/>
      <c r="ACC140" s="384"/>
      <c r="ACD140" s="384"/>
      <c r="ACE140" s="384"/>
      <c r="ACF140" s="384"/>
      <c r="ACG140" s="384"/>
      <c r="ACH140" s="384"/>
      <c r="ACI140" s="384"/>
      <c r="ACJ140" s="384"/>
      <c r="ACK140" s="384"/>
      <c r="ACL140" s="384"/>
      <c r="ACM140" s="384"/>
      <c r="ACN140" s="384"/>
      <c r="ACO140" s="384"/>
      <c r="ACP140" s="384"/>
      <c r="ACQ140" s="384"/>
      <c r="ACR140" s="384"/>
      <c r="ACS140" s="384"/>
      <c r="ACT140" s="384"/>
      <c r="ACU140" s="384"/>
      <c r="ACV140" s="384"/>
      <c r="ACW140" s="384"/>
      <c r="ACX140" s="384"/>
      <c r="ACY140" s="384"/>
      <c r="ACZ140" s="384"/>
      <c r="ADA140" s="384"/>
      <c r="ADB140" s="384"/>
      <c r="ADC140" s="384"/>
      <c r="ADD140" s="384"/>
      <c r="ADE140" s="384"/>
      <c r="ADF140" s="384"/>
      <c r="ADG140" s="384"/>
      <c r="ADH140" s="384"/>
      <c r="ADI140" s="384"/>
      <c r="ADJ140" s="384"/>
      <c r="ADK140" s="384"/>
      <c r="ADL140" s="384"/>
      <c r="ADM140" s="384"/>
      <c r="ADN140" s="384"/>
      <c r="ADO140" s="384"/>
      <c r="ADP140" s="384"/>
      <c r="ADQ140" s="384"/>
      <c r="ADR140" s="384"/>
      <c r="ADS140" s="384"/>
      <c r="ADT140" s="384"/>
      <c r="ADU140" s="384"/>
      <c r="ADV140" s="384"/>
      <c r="ADW140" s="384"/>
      <c r="ADX140" s="384"/>
      <c r="ADY140" s="384"/>
      <c r="ADZ140" s="384"/>
      <c r="AEA140" s="384"/>
      <c r="AEB140" s="384"/>
      <c r="AEC140" s="384"/>
      <c r="AED140" s="384"/>
      <c r="AEE140" s="384"/>
      <c r="AEF140" s="384"/>
      <c r="AEG140" s="384"/>
      <c r="AEH140" s="384"/>
      <c r="AEI140" s="384"/>
      <c r="AEJ140" s="384"/>
      <c r="AEK140" s="384"/>
      <c r="AEL140" s="384"/>
      <c r="AEM140" s="384"/>
      <c r="AEN140" s="384"/>
      <c r="AEO140" s="384"/>
      <c r="AEP140" s="384"/>
      <c r="AEQ140" s="384"/>
      <c r="AER140" s="384"/>
      <c r="AES140" s="384"/>
      <c r="AET140" s="384"/>
      <c r="AEU140" s="384"/>
      <c r="AEV140" s="384"/>
      <c r="AEW140" s="384"/>
      <c r="AEX140" s="384"/>
      <c r="AEY140" s="384"/>
      <c r="AEZ140" s="384"/>
      <c r="AFA140" s="384"/>
      <c r="AFB140" s="384"/>
      <c r="AFC140" s="384"/>
      <c r="AFD140" s="384"/>
      <c r="AFE140" s="384"/>
      <c r="AFF140" s="384"/>
      <c r="AFG140" s="384"/>
      <c r="AFH140" s="384"/>
      <c r="AFI140" s="384"/>
      <c r="AFJ140" s="384"/>
      <c r="AFK140" s="384"/>
      <c r="AFL140" s="384"/>
      <c r="AFM140" s="384"/>
      <c r="AFN140" s="384"/>
      <c r="AFO140" s="384"/>
      <c r="AFP140" s="384"/>
      <c r="AFQ140" s="384"/>
      <c r="AFR140" s="384"/>
      <c r="AFS140" s="384"/>
      <c r="AFT140" s="384"/>
      <c r="AFU140" s="384"/>
      <c r="AFV140" s="384"/>
      <c r="AFW140" s="384"/>
      <c r="AFX140" s="384"/>
      <c r="AFY140" s="384"/>
      <c r="AFZ140" s="384"/>
      <c r="AGA140" s="384"/>
      <c r="AGB140" s="384"/>
      <c r="AGC140" s="384"/>
      <c r="AGD140" s="384"/>
      <c r="AGE140" s="384"/>
      <c r="AGF140" s="384"/>
      <c r="AGG140" s="384"/>
      <c r="AGH140" s="384"/>
      <c r="AGI140" s="384"/>
      <c r="AGJ140" s="384"/>
      <c r="AGK140" s="384"/>
      <c r="AGL140" s="384"/>
      <c r="AGM140" s="384"/>
      <c r="AGN140" s="384"/>
      <c r="AGO140" s="384"/>
      <c r="AGP140" s="384"/>
      <c r="AGQ140" s="384"/>
      <c r="AGR140" s="384"/>
      <c r="AGS140" s="384"/>
      <c r="AGT140" s="384"/>
      <c r="AGU140" s="384"/>
      <c r="AGV140" s="384"/>
      <c r="AGW140" s="384"/>
      <c r="AGX140" s="384"/>
      <c r="AGY140" s="384"/>
      <c r="AGZ140" s="384"/>
      <c r="AHA140" s="384"/>
      <c r="AHB140" s="384"/>
      <c r="AHC140" s="384"/>
      <c r="AHD140" s="384"/>
      <c r="AHE140" s="384"/>
      <c r="AHF140" s="384"/>
      <c r="AHG140" s="384"/>
      <c r="AHH140" s="384"/>
      <c r="AHI140" s="384"/>
      <c r="AHJ140" s="384"/>
      <c r="AHK140" s="384"/>
      <c r="AHL140" s="384"/>
      <c r="AHM140" s="384"/>
      <c r="AHN140" s="384"/>
      <c r="AHO140" s="384"/>
      <c r="AHP140" s="384"/>
      <c r="AHQ140" s="384"/>
      <c r="AHR140" s="384"/>
      <c r="AHS140" s="384"/>
      <c r="AHT140" s="384"/>
      <c r="AHU140" s="384"/>
      <c r="AHV140" s="384"/>
      <c r="AHW140" s="384"/>
      <c r="AHX140" s="384"/>
      <c r="AHY140" s="384"/>
      <c r="AHZ140" s="384"/>
      <c r="AIA140" s="384"/>
      <c r="AIB140" s="384"/>
      <c r="AIC140" s="384"/>
      <c r="AID140" s="384"/>
      <c r="AIE140" s="384"/>
      <c r="AIF140" s="384"/>
      <c r="AIG140" s="384"/>
      <c r="AIH140" s="384"/>
      <c r="AII140" s="384"/>
      <c r="AIJ140" s="384"/>
      <c r="AIK140" s="384"/>
      <c r="AIL140" s="384"/>
      <c r="AIM140" s="384"/>
      <c r="AIN140" s="384"/>
      <c r="AIO140" s="384"/>
      <c r="AIP140" s="384"/>
      <c r="AIQ140" s="384"/>
      <c r="AIR140" s="384"/>
      <c r="AIS140" s="384"/>
      <c r="AIT140" s="384"/>
      <c r="AIU140" s="384"/>
      <c r="AIV140" s="384"/>
      <c r="AIW140" s="384"/>
      <c r="AIX140" s="384"/>
      <c r="AIY140" s="384"/>
      <c r="AIZ140" s="384"/>
      <c r="AJA140" s="384"/>
      <c r="AJB140" s="384"/>
      <c r="AJC140" s="384"/>
      <c r="AJD140" s="384"/>
      <c r="AJE140" s="384"/>
      <c r="AJF140" s="384"/>
      <c r="AJG140" s="384"/>
      <c r="AJH140" s="384"/>
      <c r="AJI140" s="384"/>
      <c r="AJJ140" s="384"/>
      <c r="AJK140" s="384"/>
      <c r="AJL140" s="384"/>
      <c r="AJM140" s="384"/>
      <c r="AJN140" s="384"/>
      <c r="AJO140" s="384"/>
      <c r="AJP140" s="384"/>
      <c r="AJQ140" s="384"/>
      <c r="AJR140" s="384"/>
      <c r="AJS140" s="384"/>
      <c r="AJT140" s="384"/>
      <c r="AJU140" s="384"/>
      <c r="AJV140" s="384"/>
      <c r="AJW140" s="384"/>
      <c r="AJX140" s="384"/>
      <c r="AJY140" s="384"/>
      <c r="AJZ140" s="384"/>
      <c r="AKA140" s="384"/>
      <c r="AKB140" s="384"/>
      <c r="AKC140" s="384"/>
      <c r="AKD140" s="384"/>
      <c r="AKE140" s="384"/>
      <c r="AKF140" s="384"/>
      <c r="AKG140" s="384"/>
      <c r="AKH140" s="384"/>
      <c r="AKI140" s="384"/>
      <c r="AKJ140" s="384"/>
      <c r="AKK140" s="384"/>
      <c r="AKL140" s="384"/>
      <c r="AKM140" s="384"/>
      <c r="AKN140" s="384"/>
      <c r="AKO140" s="384"/>
      <c r="AKP140" s="384"/>
      <c r="AKQ140" s="384"/>
      <c r="AKR140" s="384"/>
      <c r="AKS140" s="384"/>
      <c r="AKT140" s="384"/>
      <c r="AKU140" s="384"/>
      <c r="AKV140" s="384"/>
      <c r="AKW140" s="384"/>
      <c r="AKX140" s="384"/>
      <c r="AKY140" s="384"/>
      <c r="AKZ140" s="384"/>
      <c r="ALA140" s="384"/>
      <c r="ALB140" s="384"/>
      <c r="ALC140" s="384"/>
      <c r="ALD140" s="384"/>
      <c r="ALE140" s="384"/>
      <c r="ALF140" s="384"/>
      <c r="ALG140" s="384"/>
      <c r="ALH140" s="384"/>
      <c r="ALI140" s="384"/>
      <c r="ALJ140" s="384"/>
      <c r="ALK140" s="384"/>
      <c r="ALL140" s="384"/>
      <c r="ALM140" s="384"/>
      <c r="ALN140" s="384"/>
      <c r="ALO140" s="384"/>
      <c r="ALP140" s="384"/>
      <c r="ALQ140" s="384"/>
      <c r="ALR140" s="384"/>
      <c r="ALS140" s="384"/>
      <c r="ALT140" s="384"/>
      <c r="ALU140" s="384"/>
      <c r="ALV140" s="384"/>
      <c r="ALW140" s="384"/>
      <c r="ALX140" s="384"/>
      <c r="ALY140" s="384"/>
      <c r="ALZ140" s="384"/>
      <c r="AMA140" s="384"/>
      <c r="AMB140" s="384"/>
      <c r="AMC140" s="384"/>
      <c r="AMD140" s="384"/>
      <c r="AME140" s="384"/>
      <c r="AMF140" s="384"/>
      <c r="AMG140" s="384"/>
      <c r="AMH140" s="384"/>
      <c r="AMI140" s="384"/>
      <c r="AMJ140" s="384"/>
      <c r="AMK140" s="384"/>
      <c r="AML140" s="384"/>
      <c r="AMM140" s="384"/>
      <c r="AMN140" s="384"/>
      <c r="AMO140" s="384"/>
      <c r="AMP140" s="384"/>
      <c r="AMQ140" s="384"/>
      <c r="AMR140" s="384"/>
      <c r="AMS140" s="384"/>
      <c r="AMT140" s="384"/>
      <c r="AMU140" s="384"/>
      <c r="AMV140" s="384"/>
      <c r="AMW140" s="384"/>
      <c r="AMX140" s="384"/>
      <c r="AMY140" s="384"/>
      <c r="AMZ140" s="384"/>
      <c r="ANA140" s="384"/>
      <c r="ANB140" s="384"/>
      <c r="ANC140" s="384"/>
      <c r="AND140" s="384"/>
      <c r="ANE140" s="384"/>
      <c r="ANF140" s="384"/>
      <c r="ANG140" s="384"/>
      <c r="ANH140" s="384"/>
      <c r="ANI140" s="384"/>
      <c r="ANJ140" s="384"/>
      <c r="ANK140" s="384"/>
      <c r="ANL140" s="384"/>
      <c r="ANM140" s="384"/>
      <c r="ANN140" s="384"/>
      <c r="ANO140" s="384"/>
      <c r="ANP140" s="384"/>
      <c r="ANQ140" s="384"/>
      <c r="ANR140" s="384"/>
      <c r="ANS140" s="384"/>
      <c r="ANT140" s="384"/>
      <c r="ANU140" s="384"/>
      <c r="ANV140" s="384"/>
      <c r="ANW140" s="384"/>
      <c r="ANX140" s="384"/>
      <c r="ANY140" s="384"/>
      <c r="ANZ140" s="384"/>
      <c r="AOA140" s="384"/>
      <c r="AOB140" s="384"/>
      <c r="AOC140" s="384"/>
      <c r="AOD140" s="384"/>
      <c r="AOE140" s="384"/>
      <c r="AOF140" s="384"/>
      <c r="AOG140" s="384"/>
      <c r="AOH140" s="384"/>
      <c r="AOI140" s="384"/>
      <c r="AOJ140" s="384"/>
      <c r="AOK140" s="384"/>
      <c r="AOL140" s="384"/>
      <c r="AOM140" s="384"/>
      <c r="AON140" s="384"/>
      <c r="AOO140" s="384"/>
      <c r="AOP140" s="384"/>
      <c r="AOQ140" s="384"/>
      <c r="AOR140" s="384"/>
      <c r="AOS140" s="384"/>
      <c r="AOT140" s="384"/>
      <c r="AOU140" s="384"/>
      <c r="AOV140" s="384"/>
      <c r="AOW140" s="384"/>
      <c r="AOX140" s="384"/>
      <c r="AOY140" s="384"/>
      <c r="AOZ140" s="384"/>
      <c r="APA140" s="384"/>
      <c r="APB140" s="384"/>
      <c r="APC140" s="384"/>
      <c r="APD140" s="384"/>
      <c r="APE140" s="384"/>
      <c r="APF140" s="384"/>
      <c r="APG140" s="384"/>
      <c r="APH140" s="384"/>
      <c r="API140" s="384"/>
      <c r="APJ140" s="384"/>
      <c r="APK140" s="384"/>
      <c r="APL140" s="384"/>
      <c r="APM140" s="384"/>
      <c r="APN140" s="384"/>
      <c r="APO140" s="384"/>
      <c r="APP140" s="384"/>
      <c r="APQ140" s="384"/>
      <c r="APR140" s="384"/>
      <c r="APS140" s="384"/>
      <c r="APT140" s="384"/>
      <c r="APU140" s="384"/>
      <c r="APV140" s="384"/>
      <c r="APW140" s="384"/>
      <c r="APX140" s="384"/>
      <c r="APY140" s="384"/>
      <c r="APZ140" s="384"/>
      <c r="AQA140" s="384"/>
      <c r="AQB140" s="384"/>
      <c r="AQC140" s="384"/>
      <c r="AQD140" s="384"/>
      <c r="AQE140" s="384"/>
      <c r="AQF140" s="384"/>
      <c r="AQG140" s="384"/>
      <c r="AQH140" s="384"/>
      <c r="AQI140" s="384"/>
      <c r="AQJ140" s="384"/>
      <c r="AQK140" s="384"/>
      <c r="AQL140" s="384"/>
      <c r="AQM140" s="384"/>
      <c r="AQN140" s="384"/>
      <c r="AQO140" s="384"/>
      <c r="AQP140" s="384"/>
      <c r="AQQ140" s="384"/>
      <c r="AQR140" s="384"/>
      <c r="AQS140" s="384"/>
      <c r="AQT140" s="384"/>
      <c r="AQU140" s="384"/>
      <c r="AQV140" s="384"/>
      <c r="AQW140" s="384"/>
      <c r="AQX140" s="384"/>
      <c r="AQY140" s="384"/>
      <c r="AQZ140" s="384"/>
      <c r="ARA140" s="384"/>
      <c r="ARB140" s="384"/>
      <c r="ARC140" s="384"/>
      <c r="ARD140" s="384"/>
      <c r="ARE140" s="384"/>
      <c r="ARF140" s="384"/>
      <c r="ARG140" s="384"/>
      <c r="ARH140" s="384"/>
      <c r="ARI140" s="384"/>
      <c r="ARJ140" s="384"/>
      <c r="ARK140" s="384"/>
      <c r="ARL140" s="384"/>
      <c r="ARM140" s="384"/>
      <c r="ARN140" s="384"/>
      <c r="ARO140" s="384"/>
      <c r="ARP140" s="384"/>
      <c r="ARQ140" s="384"/>
      <c r="ARR140" s="384"/>
      <c r="ARS140" s="384"/>
      <c r="ART140" s="384"/>
      <c r="ARU140" s="384"/>
      <c r="ARV140" s="384"/>
      <c r="ARW140" s="384"/>
      <c r="ARX140" s="384"/>
      <c r="ARY140" s="384"/>
      <c r="ARZ140" s="384"/>
      <c r="ASA140" s="384"/>
      <c r="ASB140" s="384"/>
      <c r="ASC140" s="384"/>
      <c r="ASD140" s="384"/>
      <c r="ASE140" s="384"/>
      <c r="ASF140" s="384"/>
      <c r="ASG140" s="384"/>
      <c r="ASH140" s="384"/>
      <c r="ASI140" s="384"/>
      <c r="ASJ140" s="384"/>
      <c r="ASK140" s="384"/>
      <c r="ASL140" s="384"/>
      <c r="ASM140" s="384"/>
      <c r="ASN140" s="384"/>
      <c r="ASO140" s="384"/>
      <c r="ASP140" s="384"/>
      <c r="ASQ140" s="384"/>
      <c r="ASR140" s="384"/>
      <c r="ASS140" s="384"/>
      <c r="AST140" s="384"/>
      <c r="ASU140" s="384"/>
      <c r="ASV140" s="384"/>
      <c r="ASW140" s="384"/>
      <c r="ASX140" s="384"/>
      <c r="ASY140" s="384"/>
      <c r="ASZ140" s="384"/>
      <c r="ATA140" s="384"/>
      <c r="ATB140" s="384"/>
      <c r="ATC140" s="384"/>
      <c r="ATD140" s="384"/>
      <c r="ATE140" s="384"/>
      <c r="ATF140" s="384"/>
      <c r="ATG140" s="384"/>
      <c r="ATH140" s="384"/>
      <c r="ATI140" s="384"/>
      <c r="ATJ140" s="384"/>
      <c r="ATK140" s="384"/>
      <c r="ATL140" s="384"/>
      <c r="ATM140" s="384"/>
      <c r="ATN140" s="384"/>
      <c r="ATO140" s="384"/>
      <c r="ATP140" s="384"/>
      <c r="ATQ140" s="384"/>
      <c r="ATR140" s="384"/>
      <c r="ATS140" s="384"/>
      <c r="ATT140" s="384"/>
      <c r="ATU140" s="384"/>
      <c r="ATV140" s="384"/>
      <c r="ATW140" s="384"/>
      <c r="ATX140" s="384"/>
      <c r="ATY140" s="384"/>
      <c r="ATZ140" s="384"/>
      <c r="AUA140" s="384"/>
      <c r="AUB140" s="384"/>
      <c r="AUC140" s="384"/>
      <c r="AUD140" s="384"/>
      <c r="AUE140" s="384"/>
      <c r="AUF140" s="384"/>
      <c r="AUG140" s="384"/>
      <c r="AUH140" s="384"/>
      <c r="AUI140" s="384"/>
      <c r="AUJ140" s="384"/>
      <c r="AUK140" s="384"/>
      <c r="AUL140" s="384"/>
      <c r="AUM140" s="384"/>
      <c r="AUN140" s="384"/>
      <c r="AUO140" s="384"/>
      <c r="AUP140" s="384"/>
      <c r="AUQ140" s="384"/>
      <c r="AUR140" s="384"/>
      <c r="AUS140" s="384"/>
      <c r="AUT140" s="384"/>
      <c r="AUU140" s="384"/>
      <c r="AUV140" s="384"/>
      <c r="AUW140" s="384"/>
      <c r="AUX140" s="384"/>
      <c r="AUY140" s="384"/>
      <c r="AUZ140" s="384"/>
      <c r="AVA140" s="384"/>
      <c r="AVB140" s="384"/>
      <c r="AVC140" s="384"/>
      <c r="AVD140" s="384"/>
      <c r="AVE140" s="384"/>
      <c r="AVF140" s="384"/>
      <c r="AVG140" s="384"/>
      <c r="AVH140" s="384"/>
      <c r="AVI140" s="384"/>
      <c r="AVJ140" s="384"/>
      <c r="AVK140" s="384"/>
      <c r="AVL140" s="384"/>
      <c r="AVM140" s="384"/>
      <c r="AVN140" s="384"/>
      <c r="AVO140" s="384"/>
      <c r="AVP140" s="384"/>
      <c r="AVQ140" s="384"/>
      <c r="AVR140" s="384"/>
      <c r="AVS140" s="384"/>
      <c r="AVT140" s="384"/>
      <c r="AVU140" s="384"/>
      <c r="AVV140" s="384"/>
      <c r="AVW140" s="384"/>
      <c r="AVX140" s="384"/>
      <c r="AVY140" s="384"/>
      <c r="AVZ140" s="384"/>
      <c r="AWA140" s="384"/>
      <c r="AWB140" s="384"/>
      <c r="AWC140" s="384"/>
      <c r="AWD140" s="384"/>
      <c r="AWE140" s="384"/>
      <c r="AWF140" s="384"/>
      <c r="AWG140" s="384"/>
      <c r="AWH140" s="384"/>
      <c r="AWI140" s="384"/>
      <c r="AWJ140" s="384"/>
      <c r="AWK140" s="384"/>
      <c r="AWL140" s="384"/>
      <c r="AWM140" s="384"/>
      <c r="AWN140" s="384"/>
      <c r="AWO140" s="384"/>
      <c r="AWP140" s="384"/>
      <c r="AWQ140" s="384"/>
      <c r="AWR140" s="384"/>
      <c r="AWS140" s="384"/>
      <c r="AWT140" s="384"/>
      <c r="AWU140" s="384"/>
      <c r="AWV140" s="384"/>
      <c r="AWW140" s="384"/>
      <c r="AWX140" s="384"/>
      <c r="AWY140" s="384"/>
      <c r="AWZ140" s="384"/>
      <c r="AXA140" s="384"/>
      <c r="AXB140" s="384"/>
      <c r="AXC140" s="384"/>
      <c r="AXD140" s="384"/>
      <c r="AXE140" s="384"/>
      <c r="AXF140" s="384"/>
      <c r="AXG140" s="384"/>
      <c r="AXH140" s="384"/>
      <c r="AXI140" s="384"/>
      <c r="AXJ140" s="384"/>
      <c r="AXK140" s="384"/>
      <c r="AXL140" s="384"/>
      <c r="AXM140" s="384"/>
      <c r="AXN140" s="384"/>
      <c r="AXO140" s="384"/>
      <c r="AXP140" s="384"/>
      <c r="AXQ140" s="384"/>
      <c r="AXR140" s="384"/>
      <c r="AXS140" s="384"/>
      <c r="AXT140" s="384"/>
      <c r="AXU140" s="384"/>
      <c r="AXV140" s="384"/>
      <c r="AXW140" s="384"/>
      <c r="AXX140" s="384"/>
      <c r="AXY140" s="384"/>
      <c r="AXZ140" s="384"/>
      <c r="AYA140" s="384"/>
      <c r="AYB140" s="384"/>
      <c r="AYC140" s="384"/>
      <c r="AYD140" s="384"/>
      <c r="AYE140" s="384"/>
      <c r="AYF140" s="384"/>
      <c r="AYG140" s="384"/>
      <c r="AYH140" s="384"/>
      <c r="AYI140" s="384"/>
      <c r="AYJ140" s="384"/>
      <c r="AYK140" s="384"/>
      <c r="AYL140" s="384"/>
      <c r="AYM140" s="384"/>
      <c r="AYN140" s="384"/>
      <c r="AYO140" s="384"/>
      <c r="AYP140" s="384"/>
      <c r="AYQ140" s="384"/>
      <c r="AYR140" s="384"/>
      <c r="AYS140" s="384"/>
      <c r="AYT140" s="384"/>
      <c r="AYU140" s="384"/>
      <c r="AYV140" s="384"/>
      <c r="AYW140" s="384"/>
      <c r="AYX140" s="384"/>
      <c r="AYY140" s="384"/>
      <c r="AYZ140" s="384"/>
      <c r="AZA140" s="384"/>
      <c r="AZB140" s="384"/>
      <c r="AZC140" s="384"/>
      <c r="AZD140" s="384"/>
      <c r="AZE140" s="384"/>
      <c r="AZF140" s="384"/>
      <c r="AZG140" s="384"/>
      <c r="AZH140" s="384"/>
      <c r="AZI140" s="384"/>
      <c r="AZJ140" s="384"/>
      <c r="AZK140" s="384"/>
      <c r="AZL140" s="384"/>
      <c r="AZM140" s="384"/>
      <c r="AZN140" s="384"/>
      <c r="AZO140" s="384"/>
      <c r="AZP140" s="384"/>
      <c r="AZQ140" s="384"/>
      <c r="AZR140" s="384"/>
      <c r="AZS140" s="384"/>
      <c r="AZT140" s="384"/>
      <c r="AZU140" s="384"/>
      <c r="AZV140" s="384"/>
      <c r="AZW140" s="384"/>
      <c r="AZX140" s="384"/>
      <c r="AZY140" s="384"/>
      <c r="AZZ140" s="384"/>
      <c r="BAA140" s="384"/>
      <c r="BAB140" s="384"/>
      <c r="BAC140" s="384"/>
      <c r="BAD140" s="384"/>
      <c r="BAE140" s="384"/>
      <c r="BAF140" s="384"/>
      <c r="BAG140" s="384"/>
      <c r="BAH140" s="384"/>
      <c r="BAI140" s="384"/>
      <c r="BAJ140" s="384"/>
      <c r="BAK140" s="384"/>
      <c r="BAL140" s="384"/>
      <c r="BAM140" s="384"/>
      <c r="BAN140" s="384"/>
      <c r="BAO140" s="384"/>
      <c r="BAP140" s="384"/>
      <c r="BAQ140" s="384"/>
      <c r="BAR140" s="384"/>
      <c r="BAS140" s="384"/>
      <c r="BAT140" s="384"/>
      <c r="BAU140" s="384"/>
      <c r="BAV140" s="384"/>
      <c r="BAW140" s="384"/>
      <c r="BAX140" s="384"/>
      <c r="BAY140" s="384"/>
      <c r="BAZ140" s="384"/>
      <c r="BBA140" s="384"/>
      <c r="BBB140" s="384"/>
      <c r="BBC140" s="384"/>
      <c r="BBD140" s="384"/>
      <c r="BBE140" s="384"/>
      <c r="BBF140" s="384"/>
      <c r="BBG140" s="384"/>
      <c r="BBH140" s="384"/>
      <c r="BBI140" s="384"/>
      <c r="BBJ140" s="384"/>
      <c r="BBK140" s="384"/>
      <c r="BBL140" s="384"/>
      <c r="BBM140" s="384"/>
      <c r="BBN140" s="384"/>
      <c r="BBO140" s="384"/>
      <c r="BBP140" s="384"/>
      <c r="BBQ140" s="384"/>
      <c r="BBR140" s="384"/>
      <c r="BBS140" s="384"/>
      <c r="BBT140" s="384"/>
      <c r="BBU140" s="384"/>
      <c r="BBV140" s="384"/>
      <c r="BBW140" s="384"/>
      <c r="BBX140" s="384"/>
      <c r="BBY140" s="384"/>
      <c r="BBZ140" s="384"/>
      <c r="BCA140" s="384"/>
      <c r="BCB140" s="384"/>
      <c r="BCC140" s="384"/>
      <c r="BCD140" s="384"/>
      <c r="BCE140" s="384"/>
      <c r="BCF140" s="384"/>
      <c r="BCG140" s="384"/>
      <c r="BCH140" s="384"/>
      <c r="BCI140" s="384"/>
      <c r="BCJ140" s="384"/>
      <c r="BCK140" s="384"/>
      <c r="BCL140" s="384"/>
      <c r="BCM140" s="384"/>
      <c r="BCN140" s="384"/>
      <c r="BCO140" s="384"/>
      <c r="BCP140" s="384"/>
      <c r="BCQ140" s="384"/>
      <c r="BCR140" s="384"/>
      <c r="BCS140" s="384"/>
      <c r="BCT140" s="384"/>
      <c r="BCU140" s="384"/>
      <c r="BCV140" s="384"/>
      <c r="BCW140" s="384"/>
      <c r="BCX140" s="384"/>
      <c r="BCY140" s="384"/>
      <c r="BCZ140" s="384"/>
      <c r="BDA140" s="384"/>
      <c r="BDB140" s="384"/>
      <c r="BDC140" s="384"/>
      <c r="BDD140" s="384"/>
      <c r="BDE140" s="384"/>
      <c r="BDF140" s="384"/>
      <c r="BDG140" s="384"/>
      <c r="BDH140" s="384"/>
      <c r="BDI140" s="384"/>
      <c r="BDJ140" s="384"/>
      <c r="BDK140" s="384"/>
      <c r="BDL140" s="384"/>
      <c r="BDM140" s="384"/>
      <c r="BDN140" s="384"/>
      <c r="BDO140" s="384"/>
      <c r="BDP140" s="384"/>
      <c r="BDQ140" s="384"/>
      <c r="BDR140" s="384"/>
      <c r="BDS140" s="384"/>
      <c r="BDT140" s="384"/>
      <c r="BDU140" s="384"/>
      <c r="BDV140" s="384"/>
      <c r="BDW140" s="384"/>
      <c r="BDX140" s="384"/>
      <c r="BDY140" s="384"/>
      <c r="BDZ140" s="384"/>
      <c r="BEA140" s="384"/>
      <c r="BEB140" s="384"/>
      <c r="BEC140" s="384"/>
      <c r="BED140" s="384"/>
      <c r="BEE140" s="384"/>
      <c r="BEF140" s="384"/>
      <c r="BEG140" s="384"/>
      <c r="BEH140" s="384"/>
      <c r="BEI140" s="384"/>
      <c r="BEJ140" s="384"/>
      <c r="BEK140" s="384"/>
      <c r="BEL140" s="384"/>
      <c r="BEM140" s="384"/>
      <c r="BEN140" s="384"/>
      <c r="BEO140" s="384"/>
      <c r="BEP140" s="384"/>
      <c r="BEQ140" s="384"/>
      <c r="BER140" s="384"/>
      <c r="BES140" s="384"/>
      <c r="BET140" s="384"/>
      <c r="BEU140" s="384"/>
      <c r="BEV140" s="384"/>
      <c r="BEW140" s="384"/>
      <c r="BEX140" s="384"/>
      <c r="BEY140" s="384"/>
      <c r="BEZ140" s="384"/>
      <c r="BFA140" s="384"/>
      <c r="BFB140" s="384"/>
      <c r="BFC140" s="384"/>
      <c r="BFD140" s="384"/>
      <c r="BFE140" s="384"/>
      <c r="BFF140" s="384"/>
      <c r="BFG140" s="384"/>
      <c r="BFH140" s="384"/>
      <c r="BFI140" s="384"/>
      <c r="BFJ140" s="384"/>
      <c r="BFK140" s="384"/>
      <c r="BFL140" s="384"/>
      <c r="BFM140" s="384"/>
      <c r="BFN140" s="384"/>
      <c r="BFO140" s="384"/>
      <c r="BFP140" s="384"/>
      <c r="BFQ140" s="384"/>
      <c r="BFR140" s="384"/>
      <c r="BFS140" s="384"/>
      <c r="BFT140" s="384"/>
      <c r="BFU140" s="384"/>
      <c r="BFV140" s="384"/>
      <c r="BFW140" s="384"/>
      <c r="BFX140" s="384"/>
      <c r="BFY140" s="384"/>
      <c r="BFZ140" s="384"/>
      <c r="BGA140" s="384"/>
      <c r="BGB140" s="384"/>
      <c r="BGC140" s="384"/>
      <c r="BGD140" s="384"/>
      <c r="BGE140" s="384"/>
      <c r="BGF140" s="384"/>
      <c r="BGG140" s="384"/>
      <c r="BGH140" s="384"/>
      <c r="BGI140" s="384"/>
      <c r="BGJ140" s="384"/>
      <c r="BGK140" s="384"/>
      <c r="BGL140" s="384"/>
      <c r="BGM140" s="384"/>
      <c r="BGN140" s="384"/>
      <c r="BGO140" s="384"/>
      <c r="BGP140" s="384"/>
      <c r="BGQ140" s="384"/>
      <c r="BGR140" s="384"/>
      <c r="BGS140" s="384"/>
      <c r="BGT140" s="384"/>
      <c r="BGU140" s="384"/>
      <c r="BGV140" s="384"/>
      <c r="BGW140" s="384"/>
      <c r="BGX140" s="384"/>
      <c r="BGY140" s="384"/>
      <c r="BGZ140" s="384"/>
      <c r="BHA140" s="384"/>
      <c r="BHB140" s="384"/>
      <c r="BHC140" s="384"/>
      <c r="BHD140" s="384"/>
      <c r="BHE140" s="384"/>
      <c r="BHF140" s="384"/>
      <c r="BHG140" s="384"/>
      <c r="BHH140" s="384"/>
      <c r="BHI140" s="384"/>
      <c r="BHJ140" s="384"/>
      <c r="BHK140" s="384"/>
      <c r="BHL140" s="384"/>
      <c r="BHM140" s="384"/>
      <c r="BHN140" s="384"/>
      <c r="BHO140" s="384"/>
      <c r="BHP140" s="384"/>
      <c r="BHQ140" s="384"/>
      <c r="BHR140" s="384"/>
      <c r="BHS140" s="384"/>
      <c r="BHT140" s="384"/>
      <c r="BHU140" s="384"/>
      <c r="BHV140" s="384"/>
      <c r="BHW140" s="384"/>
      <c r="BHX140" s="384"/>
      <c r="BHY140" s="384"/>
      <c r="BHZ140" s="384"/>
      <c r="BIA140" s="384"/>
      <c r="BIB140" s="384"/>
      <c r="BIC140" s="384"/>
      <c r="BID140" s="384"/>
      <c r="BIE140" s="384"/>
      <c r="BIF140" s="384"/>
      <c r="BIG140" s="384"/>
      <c r="BIH140" s="384"/>
      <c r="BII140" s="384"/>
      <c r="BIJ140" s="384"/>
      <c r="BIK140" s="384"/>
      <c r="BIL140" s="384"/>
      <c r="BIM140" s="384"/>
      <c r="BIN140" s="384"/>
      <c r="BIO140" s="384"/>
      <c r="BIP140" s="384"/>
      <c r="BIQ140" s="384"/>
      <c r="BIR140" s="384"/>
      <c r="BIS140" s="384"/>
      <c r="BIT140" s="384"/>
      <c r="BIU140" s="384"/>
      <c r="BIV140" s="384"/>
      <c r="BIW140" s="384"/>
      <c r="BIX140" s="384"/>
      <c r="BIY140" s="384"/>
      <c r="BIZ140" s="384"/>
      <c r="BJA140" s="384"/>
      <c r="BJB140" s="384"/>
      <c r="BJC140" s="384"/>
      <c r="BJD140" s="384"/>
      <c r="BJE140" s="384"/>
      <c r="BJF140" s="384"/>
      <c r="BJG140" s="384"/>
      <c r="BJH140" s="384"/>
      <c r="BJI140" s="384"/>
      <c r="BJJ140" s="384"/>
      <c r="BJK140" s="384"/>
      <c r="BJL140" s="384"/>
      <c r="BJM140" s="384"/>
      <c r="BJN140" s="384"/>
      <c r="BJO140" s="384"/>
      <c r="BJP140" s="384"/>
      <c r="BJQ140" s="384"/>
      <c r="BJR140" s="384"/>
      <c r="BJS140" s="384"/>
      <c r="BJT140" s="384"/>
      <c r="BJU140" s="384"/>
      <c r="BJV140" s="384"/>
      <c r="BJW140" s="384"/>
      <c r="BJX140" s="384"/>
      <c r="BJY140" s="384"/>
      <c r="BJZ140" s="384"/>
      <c r="BKA140" s="384"/>
      <c r="BKB140" s="384"/>
      <c r="BKC140" s="384"/>
      <c r="BKD140" s="384"/>
      <c r="BKE140" s="384"/>
      <c r="BKF140" s="384"/>
      <c r="BKG140" s="384"/>
      <c r="BKH140" s="384"/>
      <c r="BKI140" s="384"/>
      <c r="BKJ140" s="384"/>
      <c r="BKK140" s="384"/>
      <c r="BKL140" s="384"/>
      <c r="BKM140" s="384"/>
      <c r="BKN140" s="384"/>
      <c r="BKO140" s="384"/>
      <c r="BKP140" s="384"/>
      <c r="BKQ140" s="384"/>
      <c r="BKR140" s="384"/>
      <c r="BKS140" s="384"/>
      <c r="BKT140" s="384"/>
      <c r="BKU140" s="384"/>
      <c r="BKV140" s="384"/>
      <c r="BKW140" s="384"/>
      <c r="BKX140" s="384"/>
      <c r="BKY140" s="384"/>
      <c r="BKZ140" s="384"/>
      <c r="BLA140" s="384"/>
      <c r="BLB140" s="384"/>
      <c r="BLC140" s="384"/>
      <c r="BLD140" s="384"/>
      <c r="BLE140" s="384"/>
      <c r="BLF140" s="384"/>
      <c r="BLG140" s="384"/>
      <c r="BLH140" s="384"/>
      <c r="BLI140" s="384"/>
      <c r="BLJ140" s="384"/>
      <c r="BLK140" s="384"/>
      <c r="BLL140" s="384"/>
      <c r="BLM140" s="384"/>
      <c r="BLN140" s="384"/>
      <c r="BLO140" s="384"/>
      <c r="BLP140" s="384"/>
      <c r="BLQ140" s="384"/>
      <c r="BLR140" s="384"/>
      <c r="BLS140" s="384"/>
      <c r="BLT140" s="384"/>
      <c r="BLU140" s="384"/>
      <c r="BLV140" s="384"/>
      <c r="BLW140" s="384"/>
      <c r="BLX140" s="384"/>
      <c r="BLY140" s="384"/>
      <c r="BLZ140" s="384"/>
      <c r="BMA140" s="384"/>
      <c r="BMB140" s="384"/>
      <c r="BMC140" s="384"/>
      <c r="BMD140" s="384"/>
      <c r="BME140" s="384"/>
      <c r="BMF140" s="384"/>
      <c r="BMG140" s="384"/>
      <c r="BMH140" s="384"/>
      <c r="BMI140" s="384"/>
      <c r="BMJ140" s="384"/>
      <c r="BMK140" s="384"/>
      <c r="BML140" s="384"/>
      <c r="BMM140" s="384"/>
      <c r="BMN140" s="384"/>
      <c r="BMO140" s="384"/>
      <c r="BMP140" s="384"/>
      <c r="BMQ140" s="384"/>
      <c r="BMR140" s="384"/>
      <c r="BMS140" s="384"/>
      <c r="BMT140" s="384"/>
      <c r="BMU140" s="384"/>
      <c r="BMV140" s="384"/>
      <c r="BMW140" s="384"/>
      <c r="BMX140" s="384"/>
      <c r="BMY140" s="384"/>
      <c r="BMZ140" s="384"/>
      <c r="BNA140" s="384"/>
      <c r="BNB140" s="384"/>
      <c r="BNC140" s="384"/>
      <c r="BND140" s="384"/>
      <c r="BNE140" s="384"/>
      <c r="BNF140" s="384"/>
      <c r="BNG140" s="384"/>
      <c r="BNH140" s="384"/>
      <c r="BNI140" s="384"/>
      <c r="BNJ140" s="384"/>
      <c r="BNK140" s="384"/>
      <c r="BNL140" s="384"/>
      <c r="BNM140" s="384"/>
      <c r="BNN140" s="384"/>
      <c r="BNO140" s="384"/>
      <c r="BNP140" s="384"/>
      <c r="BNQ140" s="384"/>
      <c r="BNR140" s="384"/>
      <c r="BNS140" s="384"/>
      <c r="BNT140" s="384"/>
      <c r="BNU140" s="384"/>
      <c r="BNV140" s="384"/>
      <c r="BNW140" s="384"/>
      <c r="BNX140" s="384"/>
      <c r="BNY140" s="384"/>
      <c r="BNZ140" s="384"/>
      <c r="BOA140" s="384"/>
      <c r="BOB140" s="384"/>
      <c r="BOC140" s="384"/>
      <c r="BOD140" s="384"/>
      <c r="BOE140" s="384"/>
      <c r="BOF140" s="384"/>
      <c r="BOG140" s="384"/>
      <c r="BOH140" s="384"/>
      <c r="BOI140" s="384"/>
      <c r="BOJ140" s="384"/>
      <c r="BOK140" s="384"/>
      <c r="BOL140" s="384"/>
      <c r="BOM140" s="384"/>
      <c r="BON140" s="384"/>
      <c r="BOO140" s="384"/>
      <c r="BOP140" s="384"/>
      <c r="BOQ140" s="384"/>
      <c r="BOR140" s="384"/>
      <c r="BOS140" s="384"/>
      <c r="BOT140" s="384"/>
      <c r="BOU140" s="384"/>
      <c r="BOV140" s="384"/>
      <c r="BOW140" s="384"/>
      <c r="BOX140" s="384"/>
      <c r="BOY140" s="384"/>
      <c r="BOZ140" s="384"/>
      <c r="BPA140" s="384"/>
      <c r="BPB140" s="384"/>
      <c r="BPC140" s="384"/>
      <c r="BPD140" s="384"/>
      <c r="BPE140" s="384"/>
      <c r="BPF140" s="384"/>
      <c r="BPG140" s="384"/>
      <c r="BPH140" s="384"/>
      <c r="BPI140" s="384"/>
      <c r="BPJ140" s="384"/>
      <c r="BPK140" s="384"/>
      <c r="BPL140" s="384"/>
      <c r="BPM140" s="384"/>
      <c r="BPN140" s="384"/>
      <c r="BPO140" s="384"/>
      <c r="BPP140" s="384"/>
      <c r="BPQ140" s="384"/>
      <c r="BPR140" s="384"/>
      <c r="BPS140" s="384"/>
      <c r="BPT140" s="384"/>
      <c r="BPU140" s="384"/>
      <c r="BPV140" s="384"/>
      <c r="BPW140" s="384"/>
      <c r="BPX140" s="384"/>
      <c r="BPY140" s="384"/>
      <c r="BPZ140" s="384"/>
      <c r="BQA140" s="384"/>
      <c r="BQB140" s="384"/>
      <c r="BQC140" s="384"/>
      <c r="BQD140" s="384"/>
      <c r="BQE140" s="384"/>
      <c r="BQF140" s="384"/>
      <c r="BQG140" s="384"/>
      <c r="BQH140" s="384"/>
      <c r="BQI140" s="384"/>
      <c r="BQJ140" s="384"/>
      <c r="BQK140" s="384"/>
      <c r="BQL140" s="384"/>
      <c r="BQM140" s="384"/>
      <c r="BQN140" s="384"/>
      <c r="BQO140" s="384"/>
      <c r="BQP140" s="384"/>
      <c r="BQQ140" s="384"/>
      <c r="BQR140" s="384"/>
      <c r="BQS140" s="384"/>
      <c r="BQT140" s="384"/>
      <c r="BQU140" s="384"/>
      <c r="BQV140" s="384"/>
      <c r="BQW140" s="384"/>
      <c r="BQX140" s="384"/>
      <c r="BQY140" s="384"/>
      <c r="BQZ140" s="384"/>
      <c r="BRA140" s="384"/>
      <c r="BRB140" s="384"/>
      <c r="BRC140" s="384"/>
      <c r="BRD140" s="384"/>
      <c r="BRE140" s="384"/>
      <c r="BRF140" s="384"/>
      <c r="BRG140" s="384"/>
      <c r="BRH140" s="384"/>
      <c r="BRI140" s="384"/>
      <c r="BRJ140" s="384"/>
      <c r="BRK140" s="384"/>
      <c r="BRL140" s="384"/>
      <c r="BRM140" s="384"/>
      <c r="BRN140" s="384"/>
      <c r="BRO140" s="384"/>
      <c r="BRP140" s="384"/>
      <c r="BRQ140" s="384"/>
      <c r="BRR140" s="384"/>
      <c r="BRS140" s="384"/>
      <c r="BRT140" s="384"/>
      <c r="BRU140" s="384"/>
      <c r="BRV140" s="384"/>
      <c r="BRW140" s="384"/>
      <c r="BRX140" s="384"/>
      <c r="BRY140" s="384"/>
      <c r="BRZ140" s="384"/>
      <c r="BSA140" s="384"/>
      <c r="BSB140" s="384"/>
      <c r="BSC140" s="384"/>
      <c r="BSD140" s="384"/>
      <c r="BSE140" s="384"/>
      <c r="BSF140" s="384"/>
      <c r="BSG140" s="384"/>
      <c r="BSH140" s="384"/>
      <c r="BSI140" s="384"/>
      <c r="BSJ140" s="384"/>
      <c r="BSK140" s="384"/>
      <c r="BSL140" s="384"/>
      <c r="BSM140" s="384"/>
      <c r="BSN140" s="384"/>
      <c r="BSO140" s="384"/>
      <c r="BSP140" s="384"/>
      <c r="BSQ140" s="384"/>
      <c r="BSR140" s="384"/>
      <c r="BSS140" s="384"/>
      <c r="BST140" s="384"/>
      <c r="BSU140" s="384"/>
      <c r="BSV140" s="384"/>
      <c r="BSW140" s="384"/>
      <c r="BSX140" s="384"/>
      <c r="BSY140" s="384"/>
      <c r="BSZ140" s="384"/>
      <c r="BTA140" s="384"/>
      <c r="BTB140" s="384"/>
      <c r="BTC140" s="384"/>
      <c r="BTD140" s="384"/>
      <c r="BTE140" s="384"/>
      <c r="BTF140" s="384"/>
      <c r="BTG140" s="384"/>
      <c r="BTH140" s="384"/>
      <c r="BTI140" s="384"/>
      <c r="BTJ140" s="384"/>
      <c r="BTK140" s="384"/>
      <c r="BTL140" s="384"/>
      <c r="BTM140" s="384"/>
      <c r="BTN140" s="384"/>
      <c r="BTO140" s="384"/>
      <c r="BTP140" s="384"/>
      <c r="BTQ140" s="384"/>
      <c r="BTR140" s="384"/>
      <c r="BTS140" s="384"/>
      <c r="BTT140" s="384"/>
      <c r="BTU140" s="384"/>
      <c r="BTV140" s="384"/>
      <c r="BTW140" s="384"/>
      <c r="BTX140" s="384"/>
      <c r="BTY140" s="384"/>
      <c r="BTZ140" s="384"/>
      <c r="BUA140" s="384"/>
      <c r="BUB140" s="384"/>
      <c r="BUC140" s="384"/>
      <c r="BUD140" s="384"/>
      <c r="BUE140" s="384"/>
      <c r="BUF140" s="384"/>
      <c r="BUG140" s="384"/>
      <c r="BUH140" s="384"/>
      <c r="BUI140" s="384"/>
      <c r="BUJ140" s="384"/>
      <c r="BUK140" s="384"/>
      <c r="BUL140" s="384"/>
      <c r="BUM140" s="384"/>
      <c r="BUN140" s="384"/>
      <c r="BUO140" s="384"/>
      <c r="BUP140" s="384"/>
      <c r="BUQ140" s="384"/>
      <c r="BUR140" s="384"/>
      <c r="BUS140" s="384"/>
      <c r="BUT140" s="384"/>
      <c r="BUU140" s="384"/>
      <c r="BUV140" s="384"/>
      <c r="BUW140" s="384"/>
      <c r="BUX140" s="384"/>
      <c r="BUY140" s="384"/>
      <c r="BUZ140" s="384"/>
      <c r="BVA140" s="384"/>
      <c r="BVB140" s="384"/>
      <c r="BVC140" s="384"/>
      <c r="BVD140" s="384"/>
      <c r="BVE140" s="384"/>
      <c r="BVF140" s="384"/>
      <c r="BVG140" s="384"/>
      <c r="BVH140" s="384"/>
      <c r="BVI140" s="384"/>
      <c r="BVJ140" s="384"/>
      <c r="BVK140" s="384"/>
      <c r="BVL140" s="384"/>
      <c r="BVM140" s="384"/>
      <c r="BVN140" s="384"/>
      <c r="BVO140" s="384"/>
      <c r="BVP140" s="384"/>
      <c r="BVQ140" s="384"/>
      <c r="BVR140" s="384"/>
      <c r="BVS140" s="384"/>
      <c r="BVT140" s="384"/>
      <c r="BVU140" s="384"/>
      <c r="BVV140" s="384"/>
      <c r="BVW140" s="384"/>
      <c r="BVX140" s="384"/>
      <c r="BVY140" s="384"/>
      <c r="BVZ140" s="384"/>
      <c r="BWA140" s="384"/>
      <c r="BWB140" s="384"/>
      <c r="BWC140" s="384"/>
      <c r="BWD140" s="384"/>
      <c r="BWE140" s="384"/>
      <c r="BWF140" s="384"/>
      <c r="BWG140" s="384"/>
      <c r="BWH140" s="384"/>
      <c r="BWI140" s="384"/>
      <c r="BWJ140" s="384"/>
      <c r="BWK140" s="384"/>
      <c r="BWL140" s="384"/>
      <c r="BWM140" s="384"/>
      <c r="BWN140" s="384"/>
      <c r="BWO140" s="384"/>
      <c r="BWP140" s="384"/>
      <c r="BWQ140" s="384"/>
      <c r="BWR140" s="384"/>
      <c r="BWS140" s="384"/>
      <c r="BWT140" s="384"/>
      <c r="BWU140" s="384"/>
      <c r="BWV140" s="384"/>
      <c r="BWW140" s="384"/>
      <c r="BWX140" s="384"/>
      <c r="BWY140" s="384"/>
      <c r="BWZ140" s="384"/>
      <c r="BXA140" s="384"/>
      <c r="BXB140" s="384"/>
      <c r="BXC140" s="384"/>
      <c r="BXD140" s="384"/>
      <c r="BXE140" s="384"/>
      <c r="BXF140" s="384"/>
      <c r="BXG140" s="384"/>
      <c r="BXH140" s="384"/>
      <c r="BXI140" s="384"/>
      <c r="BXJ140" s="384"/>
      <c r="BXK140" s="384"/>
      <c r="BXL140" s="384"/>
      <c r="BXM140" s="384"/>
      <c r="BXN140" s="384"/>
      <c r="BXO140" s="384"/>
      <c r="BXP140" s="384"/>
      <c r="BXQ140" s="384"/>
      <c r="BXR140" s="384"/>
      <c r="BXS140" s="384"/>
      <c r="BXT140" s="384"/>
      <c r="BXU140" s="384"/>
      <c r="BXV140" s="384"/>
      <c r="BXW140" s="384"/>
      <c r="BXX140" s="384"/>
      <c r="BXY140" s="384"/>
      <c r="BXZ140" s="384"/>
      <c r="BYA140" s="384"/>
      <c r="BYB140" s="384"/>
      <c r="BYC140" s="384"/>
      <c r="BYD140" s="384"/>
      <c r="BYE140" s="384"/>
      <c r="BYF140" s="384"/>
      <c r="BYG140" s="384"/>
      <c r="BYH140" s="384"/>
      <c r="BYI140" s="384"/>
      <c r="BYJ140" s="384"/>
      <c r="BYK140" s="384"/>
      <c r="BYL140" s="384"/>
      <c r="BYM140" s="384"/>
      <c r="BYN140" s="384"/>
      <c r="BYO140" s="384"/>
      <c r="BYP140" s="384"/>
      <c r="BYQ140" s="384"/>
      <c r="BYR140" s="384"/>
      <c r="BYS140" s="384"/>
      <c r="BYT140" s="384"/>
      <c r="BYU140" s="384"/>
      <c r="BYV140" s="384"/>
      <c r="BYW140" s="384"/>
      <c r="BYX140" s="384"/>
      <c r="BYY140" s="384"/>
      <c r="BYZ140" s="384"/>
      <c r="BZA140" s="384"/>
      <c r="BZB140" s="384"/>
      <c r="BZC140" s="384"/>
      <c r="BZD140" s="384"/>
      <c r="BZE140" s="384"/>
      <c r="BZF140" s="384"/>
      <c r="BZG140" s="384"/>
      <c r="BZH140" s="384"/>
      <c r="BZI140" s="384"/>
      <c r="BZJ140" s="384"/>
      <c r="BZK140" s="384"/>
      <c r="BZL140" s="384"/>
      <c r="BZM140" s="384"/>
      <c r="BZN140" s="384"/>
      <c r="BZO140" s="384"/>
      <c r="BZP140" s="384"/>
      <c r="BZQ140" s="384"/>
      <c r="BZR140" s="384"/>
      <c r="BZS140" s="384"/>
      <c r="BZT140" s="384"/>
      <c r="BZU140" s="384"/>
      <c r="BZV140" s="384"/>
      <c r="BZW140" s="384"/>
      <c r="BZX140" s="384"/>
      <c r="BZY140" s="384"/>
      <c r="BZZ140" s="384"/>
      <c r="CAA140" s="384"/>
      <c r="CAB140" s="384"/>
      <c r="CAC140" s="384"/>
      <c r="CAD140" s="384"/>
      <c r="CAE140" s="384"/>
      <c r="CAF140" s="384"/>
      <c r="CAG140" s="384"/>
      <c r="CAH140" s="384"/>
      <c r="CAI140" s="384"/>
      <c r="CAJ140" s="384"/>
      <c r="CAK140" s="384"/>
      <c r="CAL140" s="384"/>
      <c r="CAM140" s="384"/>
      <c r="CAN140" s="384"/>
      <c r="CAO140" s="384"/>
      <c r="CAP140" s="384"/>
      <c r="CAQ140" s="384"/>
      <c r="CAR140" s="384"/>
      <c r="CAS140" s="384"/>
      <c r="CAT140" s="384"/>
      <c r="CAU140" s="384"/>
      <c r="CAV140" s="384"/>
      <c r="CAW140" s="384"/>
      <c r="CAX140" s="384"/>
      <c r="CAY140" s="384"/>
      <c r="CAZ140" s="384"/>
      <c r="CBA140" s="384"/>
      <c r="CBB140" s="384"/>
      <c r="CBC140" s="384"/>
      <c r="CBD140" s="384"/>
      <c r="CBE140" s="384"/>
      <c r="CBF140" s="384"/>
      <c r="CBG140" s="384"/>
      <c r="CBH140" s="384"/>
      <c r="CBI140" s="384"/>
      <c r="CBJ140" s="384"/>
      <c r="CBK140" s="384"/>
      <c r="CBL140" s="384"/>
      <c r="CBM140" s="384"/>
      <c r="CBN140" s="384"/>
      <c r="CBO140" s="384"/>
      <c r="CBP140" s="384"/>
      <c r="CBQ140" s="384"/>
      <c r="CBR140" s="384"/>
      <c r="CBS140" s="384"/>
      <c r="CBT140" s="384"/>
      <c r="CBU140" s="384"/>
      <c r="CBV140" s="384"/>
      <c r="CBW140" s="384"/>
      <c r="CBX140" s="384"/>
      <c r="CBY140" s="384"/>
      <c r="CBZ140" s="384"/>
      <c r="CCA140" s="384"/>
      <c r="CCB140" s="384"/>
      <c r="CCC140" s="384"/>
      <c r="CCD140" s="384"/>
      <c r="CCE140" s="384"/>
      <c r="CCF140" s="384"/>
      <c r="CCG140" s="384"/>
      <c r="CCH140" s="384"/>
      <c r="CCI140" s="384"/>
      <c r="CCJ140" s="384"/>
      <c r="CCK140" s="384"/>
      <c r="CCL140" s="384"/>
      <c r="CCM140" s="384"/>
      <c r="CCN140" s="384"/>
      <c r="CCO140" s="384"/>
      <c r="CCP140" s="384"/>
      <c r="CCQ140" s="384"/>
      <c r="CCR140" s="384"/>
      <c r="CCS140" s="384"/>
      <c r="CCT140" s="384"/>
      <c r="CCU140" s="384"/>
      <c r="CCV140" s="384"/>
      <c r="CCW140" s="384"/>
      <c r="CCX140" s="384"/>
      <c r="CCY140" s="384"/>
      <c r="CCZ140" s="384"/>
      <c r="CDA140" s="384"/>
      <c r="CDB140" s="384"/>
      <c r="CDC140" s="384"/>
      <c r="CDD140" s="384"/>
      <c r="CDE140" s="384"/>
      <c r="CDF140" s="384"/>
      <c r="CDG140" s="384"/>
      <c r="CDH140" s="384"/>
      <c r="CDI140" s="384"/>
      <c r="CDJ140" s="384"/>
      <c r="CDK140" s="384"/>
      <c r="CDL140" s="384"/>
      <c r="CDM140" s="384"/>
      <c r="CDN140" s="384"/>
      <c r="CDO140" s="384"/>
      <c r="CDP140" s="384"/>
      <c r="CDQ140" s="384"/>
      <c r="CDR140" s="384"/>
      <c r="CDS140" s="384"/>
      <c r="CDT140" s="384"/>
      <c r="CDU140" s="384"/>
      <c r="CDV140" s="384"/>
      <c r="CDW140" s="384"/>
      <c r="CDX140" s="384"/>
      <c r="CDY140" s="384"/>
      <c r="CDZ140" s="384"/>
      <c r="CEA140" s="384"/>
      <c r="CEB140" s="384"/>
      <c r="CEC140" s="384"/>
      <c r="CED140" s="384"/>
      <c r="CEE140" s="384"/>
      <c r="CEF140" s="384"/>
      <c r="CEG140" s="384"/>
      <c r="CEH140" s="384"/>
      <c r="CEI140" s="384"/>
      <c r="CEJ140" s="384"/>
      <c r="CEK140" s="384"/>
      <c r="CEL140" s="384"/>
      <c r="CEM140" s="384"/>
      <c r="CEN140" s="384"/>
      <c r="CEO140" s="384"/>
      <c r="CEP140" s="384"/>
      <c r="CEQ140" s="384"/>
      <c r="CER140" s="384"/>
      <c r="CES140" s="384"/>
      <c r="CET140" s="384"/>
      <c r="CEU140" s="384"/>
      <c r="CEV140" s="384"/>
      <c r="CEW140" s="384"/>
      <c r="CEX140" s="384"/>
      <c r="CEY140" s="384"/>
      <c r="CEZ140" s="384"/>
      <c r="CFA140" s="384"/>
      <c r="CFB140" s="384"/>
      <c r="CFC140" s="384"/>
      <c r="CFD140" s="384"/>
      <c r="CFE140" s="384"/>
      <c r="CFF140" s="384"/>
      <c r="CFG140" s="384"/>
      <c r="CFH140" s="384"/>
      <c r="CFI140" s="384"/>
      <c r="CFJ140" s="384"/>
      <c r="CFK140" s="384"/>
      <c r="CFL140" s="384"/>
      <c r="CFM140" s="384"/>
      <c r="CFN140" s="384"/>
      <c r="CFO140" s="384"/>
      <c r="CFP140" s="384"/>
      <c r="CFQ140" s="384"/>
      <c r="CFR140" s="384"/>
      <c r="CFS140" s="384"/>
      <c r="CFT140" s="384"/>
      <c r="CFU140" s="384"/>
      <c r="CFV140" s="384"/>
      <c r="CFW140" s="384"/>
      <c r="CFX140" s="384"/>
      <c r="CFY140" s="384"/>
      <c r="CFZ140" s="384"/>
      <c r="CGA140" s="384"/>
      <c r="CGB140" s="384"/>
      <c r="CGC140" s="384"/>
      <c r="CGD140" s="384"/>
      <c r="CGE140" s="384"/>
      <c r="CGF140" s="384"/>
      <c r="CGG140" s="384"/>
      <c r="CGH140" s="384"/>
      <c r="CGI140" s="384"/>
      <c r="CGJ140" s="384"/>
      <c r="CGK140" s="384"/>
      <c r="CGL140" s="384"/>
      <c r="CGM140" s="384"/>
      <c r="CGN140" s="384"/>
      <c r="CGO140" s="384"/>
      <c r="CGP140" s="384"/>
      <c r="CGQ140" s="384"/>
      <c r="CGR140" s="384"/>
      <c r="CGS140" s="384"/>
      <c r="CGT140" s="384"/>
      <c r="CGU140" s="384"/>
      <c r="CGV140" s="384"/>
      <c r="CGW140" s="384"/>
      <c r="CGX140" s="384"/>
      <c r="CGY140" s="384"/>
      <c r="CGZ140" s="384"/>
      <c r="CHA140" s="384"/>
      <c r="CHB140" s="384"/>
      <c r="CHC140" s="384"/>
      <c r="CHD140" s="384"/>
      <c r="CHE140" s="384"/>
      <c r="CHF140" s="384"/>
      <c r="CHG140" s="384"/>
      <c r="CHH140" s="384"/>
      <c r="CHI140" s="384"/>
      <c r="CHJ140" s="384"/>
      <c r="CHK140" s="384"/>
      <c r="CHL140" s="384"/>
      <c r="CHM140" s="384"/>
      <c r="CHN140" s="384"/>
      <c r="CHO140" s="384"/>
      <c r="CHP140" s="384"/>
      <c r="CHQ140" s="384"/>
      <c r="CHR140" s="384"/>
      <c r="CHS140" s="384"/>
      <c r="CHT140" s="384"/>
      <c r="CHU140" s="384"/>
      <c r="CHV140" s="384"/>
      <c r="CHW140" s="384"/>
      <c r="CHX140" s="384"/>
      <c r="CHY140" s="384"/>
      <c r="CHZ140" s="384"/>
      <c r="CIA140" s="384"/>
      <c r="CIB140" s="384"/>
      <c r="CIC140" s="384"/>
      <c r="CID140" s="384"/>
      <c r="CIE140" s="384"/>
      <c r="CIF140" s="384"/>
      <c r="CIG140" s="384"/>
      <c r="CIH140" s="384"/>
      <c r="CII140" s="384"/>
      <c r="CIJ140" s="384"/>
      <c r="CIK140" s="384"/>
      <c r="CIL140" s="384"/>
      <c r="CIM140" s="384"/>
      <c r="CIN140" s="384"/>
      <c r="CIO140" s="384"/>
      <c r="CIP140" s="384"/>
      <c r="CIQ140" s="384"/>
      <c r="CIR140" s="384"/>
      <c r="CIS140" s="384"/>
      <c r="CIT140" s="384"/>
      <c r="CIU140" s="384"/>
      <c r="CIV140" s="384"/>
      <c r="CIW140" s="384"/>
      <c r="CIX140" s="384"/>
      <c r="CIY140" s="384"/>
      <c r="CIZ140" s="384"/>
      <c r="CJA140" s="384"/>
      <c r="CJB140" s="384"/>
      <c r="CJC140" s="384"/>
      <c r="CJD140" s="384"/>
      <c r="CJE140" s="384"/>
      <c r="CJF140" s="384"/>
      <c r="CJG140" s="384"/>
      <c r="CJH140" s="384"/>
      <c r="CJI140" s="384"/>
      <c r="CJJ140" s="384"/>
      <c r="CJK140" s="384"/>
      <c r="CJL140" s="384"/>
      <c r="CJM140" s="384"/>
      <c r="CJN140" s="384"/>
      <c r="CJO140" s="384"/>
      <c r="CJP140" s="384"/>
      <c r="CJQ140" s="384"/>
      <c r="CJR140" s="384"/>
      <c r="CJS140" s="384"/>
      <c r="CJT140" s="384"/>
      <c r="CJU140" s="384"/>
      <c r="CJV140" s="384"/>
      <c r="CJW140" s="384"/>
      <c r="CJX140" s="384"/>
      <c r="CJY140" s="384"/>
      <c r="CJZ140" s="384"/>
      <c r="CKA140" s="384"/>
      <c r="CKB140" s="384"/>
      <c r="CKC140" s="384"/>
      <c r="CKD140" s="384"/>
      <c r="CKE140" s="384"/>
      <c r="CKF140" s="384"/>
      <c r="CKG140" s="384"/>
      <c r="CKH140" s="384"/>
      <c r="CKI140" s="384"/>
      <c r="CKJ140" s="384"/>
      <c r="CKK140" s="384"/>
      <c r="CKL140" s="384"/>
      <c r="CKM140" s="384"/>
      <c r="CKN140" s="384"/>
      <c r="CKO140" s="384"/>
      <c r="CKP140" s="384"/>
      <c r="CKQ140" s="384"/>
      <c r="CKR140" s="384"/>
      <c r="CKS140" s="384"/>
      <c r="CKT140" s="384"/>
      <c r="CKU140" s="384"/>
      <c r="CKV140" s="384"/>
      <c r="CKW140" s="384"/>
      <c r="CKX140" s="384"/>
      <c r="CKY140" s="384"/>
      <c r="CKZ140" s="384"/>
      <c r="CLA140" s="384"/>
      <c r="CLB140" s="384"/>
      <c r="CLC140" s="384"/>
      <c r="CLD140" s="384"/>
      <c r="CLE140" s="384"/>
      <c r="CLF140" s="384"/>
      <c r="CLG140" s="384"/>
      <c r="CLH140" s="384"/>
      <c r="CLI140" s="384"/>
      <c r="CLJ140" s="384"/>
      <c r="CLK140" s="384"/>
      <c r="CLL140" s="384"/>
      <c r="CLM140" s="384"/>
      <c r="CLN140" s="384"/>
      <c r="CLO140" s="384"/>
      <c r="CLP140" s="384"/>
      <c r="CLQ140" s="384"/>
      <c r="CLR140" s="384"/>
      <c r="CLS140" s="384"/>
      <c r="CLT140" s="384"/>
      <c r="CLU140" s="384"/>
      <c r="CLV140" s="384"/>
      <c r="CLW140" s="384"/>
      <c r="CLX140" s="384"/>
      <c r="CLY140" s="384"/>
      <c r="CLZ140" s="384"/>
      <c r="CMA140" s="384"/>
      <c r="CMB140" s="384"/>
      <c r="CMC140" s="384"/>
      <c r="CMD140" s="384"/>
      <c r="CME140" s="384"/>
      <c r="CMF140" s="384"/>
      <c r="CMG140" s="384"/>
      <c r="CMH140" s="384"/>
      <c r="CMI140" s="384"/>
      <c r="CMJ140" s="384"/>
      <c r="CMK140" s="384"/>
      <c r="CML140" s="384"/>
      <c r="CMM140" s="384"/>
      <c r="CMN140" s="384"/>
      <c r="CMO140" s="384"/>
      <c r="CMP140" s="384"/>
      <c r="CMQ140" s="384"/>
      <c r="CMR140" s="384"/>
      <c r="CMS140" s="384"/>
      <c r="CMT140" s="384"/>
      <c r="CMU140" s="384"/>
      <c r="CMV140" s="384"/>
      <c r="CMW140" s="384"/>
      <c r="CMX140" s="384"/>
      <c r="CMY140" s="384"/>
      <c r="CMZ140" s="384"/>
      <c r="CNA140" s="384"/>
      <c r="CNB140" s="384"/>
      <c r="CNC140" s="384"/>
      <c r="CND140" s="384"/>
      <c r="CNE140" s="384"/>
      <c r="CNF140" s="384"/>
      <c r="CNG140" s="384"/>
      <c r="CNH140" s="384"/>
      <c r="CNI140" s="384"/>
      <c r="CNJ140" s="384"/>
      <c r="CNK140" s="384"/>
      <c r="CNL140" s="384"/>
      <c r="CNM140" s="384"/>
      <c r="CNN140" s="384"/>
      <c r="CNO140" s="384"/>
      <c r="CNP140" s="384"/>
      <c r="CNQ140" s="384"/>
      <c r="CNR140" s="384"/>
      <c r="CNS140" s="384"/>
      <c r="CNT140" s="384"/>
      <c r="CNU140" s="384"/>
      <c r="CNV140" s="384"/>
      <c r="CNW140" s="384"/>
      <c r="CNX140" s="384"/>
      <c r="CNY140" s="384"/>
      <c r="CNZ140" s="384"/>
      <c r="COA140" s="384"/>
      <c r="COB140" s="384"/>
      <c r="COC140" s="384"/>
      <c r="COD140" s="384"/>
      <c r="COE140" s="384"/>
      <c r="COF140" s="384"/>
      <c r="COG140" s="384"/>
      <c r="COH140" s="384"/>
      <c r="COI140" s="384"/>
      <c r="COJ140" s="384"/>
      <c r="COK140" s="384"/>
      <c r="COL140" s="384"/>
      <c r="COM140" s="384"/>
      <c r="CON140" s="384"/>
      <c r="COO140" s="384"/>
      <c r="COP140" s="384"/>
      <c r="COQ140" s="384"/>
      <c r="COR140" s="384"/>
      <c r="COS140" s="384"/>
      <c r="COT140" s="384"/>
      <c r="COU140" s="384"/>
      <c r="COV140" s="384"/>
      <c r="COW140" s="384"/>
      <c r="COX140" s="384"/>
      <c r="COY140" s="384"/>
      <c r="COZ140" s="384"/>
      <c r="CPA140" s="384"/>
      <c r="CPB140" s="384"/>
      <c r="CPC140" s="384"/>
      <c r="CPD140" s="384"/>
      <c r="CPE140" s="384"/>
      <c r="CPF140" s="384"/>
      <c r="CPG140" s="384"/>
      <c r="CPH140" s="384"/>
      <c r="CPI140" s="384"/>
      <c r="CPJ140" s="384"/>
      <c r="CPK140" s="384"/>
      <c r="CPL140" s="384"/>
      <c r="CPM140" s="384"/>
      <c r="CPN140" s="384"/>
      <c r="CPO140" s="384"/>
      <c r="CPP140" s="384"/>
      <c r="CPQ140" s="384"/>
      <c r="CPR140" s="384"/>
      <c r="CPS140" s="384"/>
      <c r="CPT140" s="384"/>
      <c r="CPU140" s="384"/>
      <c r="CPV140" s="384"/>
      <c r="CPW140" s="384"/>
      <c r="CPX140" s="384"/>
      <c r="CPY140" s="384"/>
      <c r="CPZ140" s="384"/>
      <c r="CQA140" s="384"/>
      <c r="CQB140" s="384"/>
      <c r="CQC140" s="384"/>
      <c r="CQD140" s="384"/>
      <c r="CQE140" s="384"/>
      <c r="CQF140" s="384"/>
      <c r="CQG140" s="384"/>
      <c r="CQH140" s="384"/>
      <c r="CQI140" s="384"/>
      <c r="CQJ140" s="384"/>
      <c r="CQK140" s="384"/>
      <c r="CQL140" s="384"/>
      <c r="CQM140" s="384"/>
      <c r="CQN140" s="384"/>
      <c r="CQO140" s="384"/>
      <c r="CQP140" s="384"/>
      <c r="CQQ140" s="384"/>
      <c r="CQR140" s="384"/>
      <c r="CQS140" s="384"/>
      <c r="CQT140" s="384"/>
      <c r="CQU140" s="384"/>
      <c r="CQV140" s="384"/>
      <c r="CQW140" s="384"/>
      <c r="CQX140" s="384"/>
      <c r="CQY140" s="384"/>
      <c r="CQZ140" s="384"/>
      <c r="CRA140" s="384"/>
      <c r="CRB140" s="384"/>
      <c r="CRC140" s="384"/>
      <c r="CRD140" s="384"/>
      <c r="CRE140" s="384"/>
      <c r="CRF140" s="384"/>
      <c r="CRG140" s="384"/>
      <c r="CRH140" s="384"/>
      <c r="CRI140" s="384"/>
      <c r="CRJ140" s="384"/>
      <c r="CRK140" s="384"/>
      <c r="CRL140" s="384"/>
      <c r="CRM140" s="384"/>
      <c r="CRN140" s="384"/>
      <c r="CRO140" s="384"/>
      <c r="CRP140" s="384"/>
      <c r="CRQ140" s="384"/>
      <c r="CRR140" s="384"/>
      <c r="CRS140" s="384"/>
      <c r="CRT140" s="384"/>
      <c r="CRU140" s="384"/>
      <c r="CRV140" s="384"/>
      <c r="CRW140" s="384"/>
      <c r="CRX140" s="384"/>
      <c r="CRY140" s="384"/>
      <c r="CRZ140" s="384"/>
      <c r="CSA140" s="384"/>
      <c r="CSB140" s="384"/>
      <c r="CSC140" s="384"/>
      <c r="CSD140" s="384"/>
      <c r="CSE140" s="384"/>
      <c r="CSF140" s="384"/>
      <c r="CSG140" s="384"/>
      <c r="CSH140" s="384"/>
      <c r="CSI140" s="384"/>
      <c r="CSJ140" s="384"/>
      <c r="CSK140" s="384"/>
      <c r="CSL140" s="384"/>
      <c r="CSM140" s="384"/>
      <c r="CSN140" s="384"/>
      <c r="CSO140" s="384"/>
      <c r="CSP140" s="384"/>
      <c r="CSQ140" s="384"/>
      <c r="CSR140" s="384"/>
      <c r="CSS140" s="384"/>
      <c r="CST140" s="384"/>
      <c r="CSU140" s="384"/>
      <c r="CSV140" s="384"/>
      <c r="CSW140" s="384"/>
      <c r="CSX140" s="384"/>
      <c r="CSY140" s="384"/>
      <c r="CSZ140" s="384"/>
      <c r="CTA140" s="384"/>
      <c r="CTB140" s="384"/>
      <c r="CTC140" s="384"/>
      <c r="CTD140" s="384"/>
      <c r="CTE140" s="384"/>
      <c r="CTF140" s="384"/>
      <c r="CTG140" s="384"/>
      <c r="CTH140" s="384"/>
      <c r="CTI140" s="384"/>
      <c r="CTJ140" s="384"/>
      <c r="CTK140" s="384"/>
      <c r="CTL140" s="384"/>
      <c r="CTM140" s="384"/>
      <c r="CTN140" s="384"/>
      <c r="CTO140" s="384"/>
      <c r="CTP140" s="384"/>
      <c r="CTQ140" s="384"/>
      <c r="CTR140" s="384"/>
      <c r="CTS140" s="384"/>
      <c r="CTT140" s="384"/>
      <c r="CTU140" s="384"/>
      <c r="CTV140" s="384"/>
      <c r="CTW140" s="384"/>
      <c r="CTX140" s="384"/>
      <c r="CTY140" s="384"/>
      <c r="CTZ140" s="384"/>
      <c r="CUA140" s="384"/>
      <c r="CUB140" s="384"/>
      <c r="CUC140" s="384"/>
      <c r="CUD140" s="384"/>
      <c r="CUE140" s="384"/>
      <c r="CUF140" s="384"/>
      <c r="CUG140" s="384"/>
      <c r="CUH140" s="384"/>
      <c r="CUI140" s="384"/>
      <c r="CUJ140" s="384"/>
      <c r="CUK140" s="384"/>
      <c r="CUL140" s="384"/>
      <c r="CUM140" s="384"/>
      <c r="CUN140" s="384"/>
      <c r="CUO140" s="384"/>
      <c r="CUP140" s="384"/>
      <c r="CUQ140" s="384"/>
      <c r="CUR140" s="384"/>
      <c r="CUS140" s="384"/>
      <c r="CUT140" s="384"/>
      <c r="CUU140" s="384"/>
      <c r="CUV140" s="384"/>
      <c r="CUW140" s="384"/>
      <c r="CUX140" s="384"/>
      <c r="CUY140" s="384"/>
      <c r="CUZ140" s="384"/>
      <c r="CVA140" s="384"/>
      <c r="CVB140" s="384"/>
      <c r="CVC140" s="384"/>
      <c r="CVD140" s="384"/>
      <c r="CVE140" s="384"/>
      <c r="CVF140" s="384"/>
      <c r="CVG140" s="384"/>
      <c r="CVH140" s="384"/>
      <c r="CVI140" s="384"/>
      <c r="CVJ140" s="384"/>
      <c r="CVK140" s="384"/>
      <c r="CVL140" s="384"/>
      <c r="CVM140" s="384"/>
      <c r="CVN140" s="384"/>
      <c r="CVO140" s="384"/>
      <c r="CVP140" s="384"/>
      <c r="CVQ140" s="384"/>
      <c r="CVR140" s="384"/>
      <c r="CVS140" s="384"/>
      <c r="CVT140" s="384"/>
      <c r="CVU140" s="384"/>
      <c r="CVV140" s="384"/>
      <c r="CVW140" s="384"/>
      <c r="CVX140" s="384"/>
      <c r="CVY140" s="384"/>
      <c r="CVZ140" s="384"/>
      <c r="CWA140" s="384"/>
      <c r="CWB140" s="384"/>
      <c r="CWC140" s="384"/>
      <c r="CWD140" s="384"/>
      <c r="CWE140" s="384"/>
      <c r="CWF140" s="384"/>
      <c r="CWG140" s="384"/>
      <c r="CWH140" s="384"/>
      <c r="CWI140" s="384"/>
      <c r="CWJ140" s="384"/>
      <c r="CWK140" s="384"/>
      <c r="CWL140" s="384"/>
      <c r="CWM140" s="384"/>
      <c r="CWN140" s="384"/>
      <c r="CWO140" s="384"/>
      <c r="CWP140" s="384"/>
      <c r="CWQ140" s="384"/>
      <c r="CWR140" s="384"/>
      <c r="CWS140" s="384"/>
      <c r="CWT140" s="384"/>
      <c r="CWU140" s="384"/>
      <c r="CWV140" s="384"/>
      <c r="CWW140" s="384"/>
      <c r="CWX140" s="384"/>
      <c r="CWY140" s="384"/>
      <c r="CWZ140" s="384"/>
      <c r="CXA140" s="384"/>
      <c r="CXB140" s="384"/>
      <c r="CXC140" s="384"/>
      <c r="CXD140" s="384"/>
      <c r="CXE140" s="384"/>
      <c r="CXF140" s="384"/>
      <c r="CXG140" s="384"/>
      <c r="CXH140" s="384"/>
      <c r="CXI140" s="384"/>
      <c r="CXJ140" s="384"/>
      <c r="CXK140" s="384"/>
      <c r="CXL140" s="384"/>
      <c r="CXM140" s="384"/>
      <c r="CXN140" s="384"/>
      <c r="CXO140" s="384"/>
      <c r="CXP140" s="384"/>
      <c r="CXQ140" s="384"/>
      <c r="CXR140" s="384"/>
      <c r="CXS140" s="384"/>
      <c r="CXT140" s="384"/>
      <c r="CXU140" s="384"/>
      <c r="CXV140" s="384"/>
      <c r="CXW140" s="384"/>
      <c r="CXX140" s="384"/>
      <c r="CXY140" s="384"/>
      <c r="CXZ140" s="384"/>
      <c r="CYA140" s="384"/>
      <c r="CYB140" s="384"/>
      <c r="CYC140" s="384"/>
      <c r="CYD140" s="384"/>
      <c r="CYE140" s="384"/>
      <c r="CYF140" s="384"/>
      <c r="CYG140" s="384"/>
      <c r="CYH140" s="384"/>
      <c r="CYI140" s="384"/>
      <c r="CYJ140" s="384"/>
      <c r="CYK140" s="384"/>
      <c r="CYL140" s="384"/>
      <c r="CYM140" s="384"/>
      <c r="CYN140" s="384"/>
      <c r="CYO140" s="384"/>
      <c r="CYP140" s="384"/>
      <c r="CYQ140" s="384"/>
      <c r="CYR140" s="384"/>
      <c r="CYS140" s="384"/>
      <c r="CYT140" s="384"/>
      <c r="CYU140" s="384"/>
      <c r="CYV140" s="384"/>
      <c r="CYW140" s="384"/>
      <c r="CYX140" s="384"/>
      <c r="CYY140" s="384"/>
      <c r="CYZ140" s="384"/>
      <c r="CZA140" s="384"/>
      <c r="CZB140" s="384"/>
      <c r="CZC140" s="384"/>
      <c r="CZD140" s="384"/>
      <c r="CZE140" s="384"/>
      <c r="CZF140" s="384"/>
      <c r="CZG140" s="384"/>
      <c r="CZH140" s="384"/>
      <c r="CZI140" s="384"/>
      <c r="CZJ140" s="384"/>
      <c r="CZK140" s="384"/>
      <c r="CZL140" s="384"/>
      <c r="CZM140" s="384"/>
      <c r="CZN140" s="384"/>
      <c r="CZO140" s="384"/>
      <c r="CZP140" s="384"/>
      <c r="CZQ140" s="384"/>
      <c r="CZR140" s="384"/>
      <c r="CZS140" s="384"/>
      <c r="CZT140" s="384"/>
      <c r="CZU140" s="384"/>
      <c r="CZV140" s="384"/>
      <c r="CZW140" s="384"/>
      <c r="CZX140" s="384"/>
      <c r="CZY140" s="384"/>
      <c r="CZZ140" s="384"/>
      <c r="DAA140" s="384"/>
      <c r="DAB140" s="384"/>
      <c r="DAC140" s="384"/>
      <c r="DAD140" s="384"/>
      <c r="DAE140" s="384"/>
      <c r="DAF140" s="384"/>
      <c r="DAG140" s="384"/>
      <c r="DAH140" s="384"/>
      <c r="DAI140" s="384"/>
      <c r="DAJ140" s="384"/>
      <c r="DAK140" s="384"/>
      <c r="DAL140" s="384"/>
      <c r="DAM140" s="384"/>
      <c r="DAN140" s="384"/>
      <c r="DAO140" s="384"/>
      <c r="DAP140" s="384"/>
      <c r="DAQ140" s="384"/>
      <c r="DAR140" s="384"/>
      <c r="DAS140" s="384"/>
      <c r="DAT140" s="384"/>
      <c r="DAU140" s="384"/>
      <c r="DAV140" s="384"/>
      <c r="DAW140" s="384"/>
      <c r="DAX140" s="384"/>
      <c r="DAY140" s="384"/>
      <c r="DAZ140" s="384"/>
      <c r="DBA140" s="384"/>
      <c r="DBB140" s="384"/>
      <c r="DBC140" s="384"/>
      <c r="DBD140" s="384"/>
      <c r="DBE140" s="384"/>
      <c r="DBF140" s="384"/>
      <c r="DBG140" s="384"/>
      <c r="DBH140" s="384"/>
      <c r="DBI140" s="384"/>
      <c r="DBJ140" s="384"/>
      <c r="DBK140" s="384"/>
      <c r="DBL140" s="384"/>
      <c r="DBM140" s="384"/>
      <c r="DBN140" s="384"/>
      <c r="DBO140" s="384"/>
      <c r="DBP140" s="384"/>
      <c r="DBQ140" s="384"/>
      <c r="DBR140" s="384"/>
      <c r="DBS140" s="384"/>
      <c r="DBT140" s="384"/>
      <c r="DBU140" s="384"/>
      <c r="DBV140" s="384"/>
      <c r="DBW140" s="384"/>
      <c r="DBX140" s="384"/>
      <c r="DBY140" s="384"/>
      <c r="DBZ140" s="384"/>
      <c r="DCA140" s="384"/>
      <c r="DCB140" s="384"/>
      <c r="DCC140" s="384"/>
      <c r="DCD140" s="384"/>
      <c r="DCE140" s="384"/>
      <c r="DCF140" s="384"/>
      <c r="DCG140" s="384"/>
      <c r="DCH140" s="384"/>
      <c r="DCI140" s="384"/>
      <c r="DCJ140" s="384"/>
      <c r="DCK140" s="384"/>
      <c r="DCL140" s="384"/>
      <c r="DCM140" s="384"/>
      <c r="DCN140" s="384"/>
      <c r="DCO140" s="384"/>
      <c r="DCP140" s="384"/>
      <c r="DCQ140" s="384"/>
      <c r="DCR140" s="384"/>
      <c r="DCS140" s="384"/>
      <c r="DCT140" s="384"/>
      <c r="DCU140" s="384"/>
      <c r="DCV140" s="384"/>
      <c r="DCW140" s="384"/>
      <c r="DCX140" s="384"/>
      <c r="DCY140" s="384"/>
      <c r="DCZ140" s="384"/>
      <c r="DDA140" s="384"/>
      <c r="DDB140" s="384"/>
      <c r="DDC140" s="384"/>
      <c r="DDD140" s="384"/>
      <c r="DDE140" s="384"/>
      <c r="DDF140" s="384"/>
      <c r="DDG140" s="384"/>
      <c r="DDH140" s="384"/>
      <c r="DDI140" s="384"/>
      <c r="DDJ140" s="384"/>
      <c r="DDK140" s="384"/>
      <c r="DDL140" s="384"/>
      <c r="DDM140" s="384"/>
      <c r="DDN140" s="384"/>
      <c r="DDO140" s="384"/>
      <c r="DDP140" s="384"/>
      <c r="DDQ140" s="384"/>
      <c r="DDR140" s="384"/>
      <c r="DDS140" s="384"/>
      <c r="DDT140" s="384"/>
      <c r="DDU140" s="384"/>
      <c r="DDV140" s="384"/>
      <c r="DDW140" s="384"/>
      <c r="DDX140" s="384"/>
      <c r="DDY140" s="384"/>
      <c r="DDZ140" s="384"/>
      <c r="DEA140" s="384"/>
      <c r="DEB140" s="384"/>
      <c r="DEC140" s="384"/>
      <c r="DED140" s="384"/>
      <c r="DEE140" s="384"/>
      <c r="DEF140" s="384"/>
      <c r="DEG140" s="384"/>
      <c r="DEH140" s="384"/>
      <c r="DEI140" s="384"/>
      <c r="DEJ140" s="384"/>
      <c r="DEK140" s="384"/>
      <c r="DEL140" s="384"/>
      <c r="DEM140" s="384"/>
      <c r="DEN140" s="384"/>
      <c r="DEO140" s="384"/>
      <c r="DEP140" s="384"/>
      <c r="DEQ140" s="384"/>
      <c r="DER140" s="384"/>
      <c r="DES140" s="384"/>
      <c r="DET140" s="384"/>
      <c r="DEU140" s="384"/>
      <c r="DEV140" s="384"/>
      <c r="DEW140" s="384"/>
      <c r="DEX140" s="384"/>
      <c r="DEY140" s="384"/>
      <c r="DEZ140" s="384"/>
      <c r="DFA140" s="384"/>
      <c r="DFB140" s="384"/>
      <c r="DFC140" s="384"/>
      <c r="DFD140" s="384"/>
      <c r="DFE140" s="384"/>
      <c r="DFF140" s="384"/>
      <c r="DFG140" s="384"/>
      <c r="DFH140" s="384"/>
      <c r="DFI140" s="384"/>
      <c r="DFJ140" s="384"/>
      <c r="DFK140" s="384"/>
      <c r="DFL140" s="384"/>
      <c r="DFM140" s="384"/>
      <c r="DFN140" s="384"/>
      <c r="DFO140" s="384"/>
      <c r="DFP140" s="384"/>
      <c r="DFQ140" s="384"/>
      <c r="DFR140" s="384"/>
      <c r="DFS140" s="384"/>
      <c r="DFT140" s="384"/>
      <c r="DFU140" s="384"/>
      <c r="DFV140" s="384"/>
      <c r="DFW140" s="384"/>
      <c r="DFX140" s="384"/>
      <c r="DFY140" s="384"/>
      <c r="DFZ140" s="384"/>
      <c r="DGA140" s="384"/>
      <c r="DGB140" s="384"/>
      <c r="DGC140" s="384"/>
      <c r="DGD140" s="384"/>
      <c r="DGE140" s="384"/>
      <c r="DGF140" s="384"/>
      <c r="DGG140" s="384"/>
      <c r="DGH140" s="384"/>
      <c r="DGI140" s="384"/>
      <c r="DGJ140" s="384"/>
      <c r="DGK140" s="384"/>
      <c r="DGL140" s="384"/>
      <c r="DGM140" s="384"/>
      <c r="DGN140" s="384"/>
      <c r="DGO140" s="384"/>
      <c r="DGP140" s="384"/>
      <c r="DGQ140" s="384"/>
      <c r="DGR140" s="384"/>
      <c r="DGS140" s="384"/>
      <c r="DGT140" s="384"/>
      <c r="DGU140" s="384"/>
      <c r="DGV140" s="384"/>
      <c r="DGW140" s="384"/>
      <c r="DGX140" s="384"/>
      <c r="DGY140" s="384"/>
      <c r="DGZ140" s="384"/>
      <c r="DHA140" s="384"/>
      <c r="DHB140" s="384"/>
      <c r="DHC140" s="384"/>
      <c r="DHD140" s="384"/>
      <c r="DHE140" s="384"/>
      <c r="DHF140" s="384"/>
      <c r="DHG140" s="384"/>
      <c r="DHH140" s="384"/>
      <c r="DHI140" s="384"/>
      <c r="DHJ140" s="384"/>
      <c r="DHK140" s="384"/>
      <c r="DHL140" s="384"/>
      <c r="DHM140" s="384"/>
      <c r="DHN140" s="384"/>
      <c r="DHO140" s="384"/>
      <c r="DHP140" s="384"/>
      <c r="DHQ140" s="384"/>
      <c r="DHR140" s="384"/>
      <c r="DHS140" s="384"/>
      <c r="DHT140" s="384"/>
      <c r="DHU140" s="384"/>
      <c r="DHV140" s="384"/>
      <c r="DHW140" s="384"/>
      <c r="DHX140" s="384"/>
      <c r="DHY140" s="384"/>
      <c r="DHZ140" s="384"/>
      <c r="DIA140" s="384"/>
      <c r="DIB140" s="384"/>
      <c r="DIC140" s="384"/>
      <c r="DID140" s="384"/>
      <c r="DIE140" s="384"/>
      <c r="DIF140" s="384"/>
      <c r="DIG140" s="384"/>
      <c r="DIH140" s="384"/>
      <c r="DII140" s="384"/>
      <c r="DIJ140" s="384"/>
      <c r="DIK140" s="384"/>
      <c r="DIL140" s="384"/>
      <c r="DIM140" s="384"/>
      <c r="DIN140" s="384"/>
      <c r="DIO140" s="384"/>
      <c r="DIP140" s="384"/>
      <c r="DIQ140" s="384"/>
      <c r="DIR140" s="384"/>
      <c r="DIS140" s="384"/>
      <c r="DIT140" s="384"/>
      <c r="DIU140" s="384"/>
      <c r="DIV140" s="384"/>
      <c r="DIW140" s="384"/>
      <c r="DIX140" s="384"/>
      <c r="DIY140" s="384"/>
      <c r="DIZ140" s="384"/>
      <c r="DJA140" s="384"/>
      <c r="DJB140" s="384"/>
      <c r="DJC140" s="384"/>
      <c r="DJD140" s="384"/>
      <c r="DJE140" s="384"/>
      <c r="DJF140" s="384"/>
      <c r="DJG140" s="384"/>
      <c r="DJH140" s="384"/>
      <c r="DJI140" s="384"/>
      <c r="DJJ140" s="384"/>
      <c r="DJK140" s="384"/>
      <c r="DJL140" s="384"/>
      <c r="DJM140" s="384"/>
      <c r="DJN140" s="384"/>
      <c r="DJO140" s="384"/>
      <c r="DJP140" s="384"/>
      <c r="DJQ140" s="384"/>
      <c r="DJR140" s="384"/>
      <c r="DJS140" s="384"/>
      <c r="DJT140" s="384"/>
      <c r="DJU140" s="384"/>
      <c r="DJV140" s="384"/>
      <c r="DJW140" s="384"/>
      <c r="DJX140" s="384"/>
      <c r="DJY140" s="384"/>
      <c r="DJZ140" s="384"/>
      <c r="DKA140" s="384"/>
      <c r="DKB140" s="384"/>
      <c r="DKC140" s="384"/>
      <c r="DKD140" s="384"/>
      <c r="DKE140" s="384"/>
      <c r="DKF140" s="384"/>
      <c r="DKG140" s="384"/>
      <c r="DKH140" s="384"/>
      <c r="DKI140" s="384"/>
      <c r="DKJ140" s="384"/>
      <c r="DKK140" s="384"/>
      <c r="DKL140" s="384"/>
      <c r="DKM140" s="384"/>
      <c r="DKN140" s="384"/>
      <c r="DKO140" s="384"/>
      <c r="DKP140" s="384"/>
      <c r="DKQ140" s="384"/>
      <c r="DKR140" s="384"/>
      <c r="DKS140" s="384"/>
      <c r="DKT140" s="384"/>
      <c r="DKU140" s="384"/>
      <c r="DKV140" s="384"/>
      <c r="DKW140" s="384"/>
      <c r="DKX140" s="384"/>
      <c r="DKY140" s="384"/>
      <c r="DKZ140" s="384"/>
      <c r="DLA140" s="384"/>
      <c r="DLB140" s="384"/>
      <c r="DLC140" s="384"/>
      <c r="DLD140" s="384"/>
      <c r="DLE140" s="384"/>
      <c r="DLF140" s="384"/>
      <c r="DLG140" s="384"/>
      <c r="DLH140" s="384"/>
      <c r="DLI140" s="384"/>
      <c r="DLJ140" s="384"/>
      <c r="DLK140" s="384"/>
      <c r="DLL140" s="384"/>
      <c r="DLM140" s="384"/>
      <c r="DLN140" s="384"/>
      <c r="DLO140" s="384"/>
      <c r="DLP140" s="384"/>
      <c r="DLQ140" s="384"/>
      <c r="DLR140" s="384"/>
      <c r="DLS140" s="384"/>
      <c r="DLT140" s="384"/>
      <c r="DLU140" s="384"/>
      <c r="DLV140" s="384"/>
      <c r="DLW140" s="384"/>
      <c r="DLX140" s="384"/>
      <c r="DLY140" s="384"/>
      <c r="DLZ140" s="384"/>
      <c r="DMA140" s="384"/>
      <c r="DMB140" s="384"/>
      <c r="DMC140" s="384"/>
      <c r="DMD140" s="384"/>
      <c r="DME140" s="384"/>
      <c r="DMF140" s="384"/>
      <c r="DMG140" s="384"/>
      <c r="DMH140" s="384"/>
      <c r="DMI140" s="384"/>
      <c r="DMJ140" s="384"/>
      <c r="DMK140" s="384"/>
      <c r="DML140" s="384"/>
      <c r="DMM140" s="384"/>
      <c r="DMN140" s="384"/>
      <c r="DMO140" s="384"/>
      <c r="DMP140" s="384"/>
      <c r="DMQ140" s="384"/>
      <c r="DMR140" s="384"/>
      <c r="DMS140" s="384"/>
      <c r="DMT140" s="384"/>
      <c r="DMU140" s="384"/>
      <c r="DMV140" s="384"/>
      <c r="DMW140" s="384"/>
      <c r="DMX140" s="384"/>
      <c r="DMY140" s="384"/>
      <c r="DMZ140" s="384"/>
      <c r="DNA140" s="384"/>
      <c r="DNB140" s="384"/>
      <c r="DNC140" s="384"/>
      <c r="DND140" s="384"/>
      <c r="DNE140" s="384"/>
      <c r="DNF140" s="384"/>
      <c r="DNG140" s="384"/>
      <c r="DNH140" s="384"/>
      <c r="DNI140" s="384"/>
      <c r="DNJ140" s="384"/>
      <c r="DNK140" s="384"/>
      <c r="DNL140" s="384"/>
      <c r="DNM140" s="384"/>
      <c r="DNN140" s="384"/>
      <c r="DNO140" s="384"/>
      <c r="DNP140" s="384"/>
      <c r="DNQ140" s="384"/>
      <c r="DNR140" s="384"/>
      <c r="DNS140" s="384"/>
      <c r="DNT140" s="384"/>
      <c r="DNU140" s="384"/>
      <c r="DNV140" s="384"/>
      <c r="DNW140" s="384"/>
      <c r="DNX140" s="384"/>
      <c r="DNY140" s="384"/>
      <c r="DNZ140" s="384"/>
      <c r="DOA140" s="384"/>
      <c r="DOB140" s="384"/>
      <c r="DOC140" s="384"/>
      <c r="DOD140" s="384"/>
      <c r="DOE140" s="384"/>
      <c r="DOF140" s="384"/>
      <c r="DOG140" s="384"/>
      <c r="DOH140" s="384"/>
      <c r="DOI140" s="384"/>
      <c r="DOJ140" s="384"/>
      <c r="DOK140" s="384"/>
      <c r="DOL140" s="384"/>
      <c r="DOM140" s="384"/>
      <c r="DON140" s="384"/>
      <c r="DOO140" s="384"/>
      <c r="DOP140" s="384"/>
      <c r="DOQ140" s="384"/>
      <c r="DOR140" s="384"/>
      <c r="DOS140" s="384"/>
      <c r="DOT140" s="384"/>
      <c r="DOU140" s="384"/>
      <c r="DOV140" s="384"/>
      <c r="DOW140" s="384"/>
      <c r="DOX140" s="384"/>
      <c r="DOY140" s="384"/>
      <c r="DOZ140" s="384"/>
      <c r="DPA140" s="384"/>
      <c r="DPB140" s="384"/>
      <c r="DPC140" s="384"/>
      <c r="DPD140" s="384"/>
      <c r="DPE140" s="384"/>
      <c r="DPF140" s="384"/>
      <c r="DPG140" s="384"/>
      <c r="DPH140" s="384"/>
      <c r="DPI140" s="384"/>
      <c r="DPJ140" s="384"/>
      <c r="DPK140" s="384"/>
      <c r="DPL140" s="384"/>
      <c r="DPM140" s="384"/>
      <c r="DPN140" s="384"/>
      <c r="DPO140" s="384"/>
      <c r="DPP140" s="384"/>
      <c r="DPQ140" s="384"/>
      <c r="DPR140" s="384"/>
      <c r="DPS140" s="384"/>
      <c r="DPT140" s="384"/>
      <c r="DPU140" s="384"/>
      <c r="DPV140" s="384"/>
      <c r="DPW140" s="384"/>
      <c r="DPX140" s="384"/>
      <c r="DPY140" s="384"/>
      <c r="DPZ140" s="384"/>
      <c r="DQA140" s="384"/>
      <c r="DQB140" s="384"/>
      <c r="DQC140" s="384"/>
      <c r="DQD140" s="384"/>
      <c r="DQE140" s="384"/>
      <c r="DQF140" s="384"/>
      <c r="DQG140" s="384"/>
      <c r="DQH140" s="384"/>
      <c r="DQI140" s="384"/>
      <c r="DQJ140" s="384"/>
      <c r="DQK140" s="384"/>
      <c r="DQL140" s="384"/>
      <c r="DQM140" s="384"/>
      <c r="DQN140" s="384"/>
      <c r="DQO140" s="384"/>
      <c r="DQP140" s="384"/>
      <c r="DQQ140" s="384"/>
      <c r="DQR140" s="384"/>
      <c r="DQS140" s="384"/>
      <c r="DQT140" s="384"/>
      <c r="DQU140" s="384"/>
      <c r="DQV140" s="384"/>
      <c r="DQW140" s="384"/>
      <c r="DQX140" s="384"/>
      <c r="DQY140" s="384"/>
      <c r="DQZ140" s="384"/>
      <c r="DRA140" s="384"/>
      <c r="DRB140" s="384"/>
      <c r="DRC140" s="384"/>
      <c r="DRD140" s="384"/>
      <c r="DRE140" s="384"/>
      <c r="DRF140" s="384"/>
      <c r="DRG140" s="384"/>
      <c r="DRH140" s="384"/>
      <c r="DRI140" s="384"/>
      <c r="DRJ140" s="384"/>
      <c r="DRK140" s="384"/>
      <c r="DRL140" s="384"/>
      <c r="DRM140" s="384"/>
      <c r="DRN140" s="384"/>
      <c r="DRO140" s="384"/>
      <c r="DRP140" s="384"/>
      <c r="DRQ140" s="384"/>
      <c r="DRR140" s="384"/>
      <c r="DRS140" s="384"/>
      <c r="DRT140" s="384"/>
      <c r="DRU140" s="384"/>
      <c r="DRV140" s="384"/>
      <c r="DRW140" s="384"/>
      <c r="DRX140" s="384"/>
      <c r="DRY140" s="384"/>
      <c r="DRZ140" s="384"/>
      <c r="DSA140" s="384"/>
      <c r="DSB140" s="384"/>
      <c r="DSC140" s="384"/>
      <c r="DSD140" s="384"/>
      <c r="DSE140" s="384"/>
      <c r="DSF140" s="384"/>
      <c r="DSG140" s="384"/>
      <c r="DSH140" s="384"/>
      <c r="DSI140" s="384"/>
      <c r="DSJ140" s="384"/>
      <c r="DSK140" s="384"/>
      <c r="DSL140" s="384"/>
      <c r="DSM140" s="384"/>
      <c r="DSN140" s="384"/>
      <c r="DSO140" s="384"/>
      <c r="DSP140" s="384"/>
      <c r="DSQ140" s="384"/>
      <c r="DSR140" s="384"/>
      <c r="DSS140" s="384"/>
      <c r="DST140" s="384"/>
      <c r="DSU140" s="384"/>
      <c r="DSV140" s="384"/>
      <c r="DSW140" s="384"/>
      <c r="DSX140" s="384"/>
      <c r="DSY140" s="384"/>
      <c r="DSZ140" s="384"/>
      <c r="DTA140" s="384"/>
      <c r="DTB140" s="384"/>
      <c r="DTC140" s="384"/>
      <c r="DTD140" s="384"/>
      <c r="DTE140" s="384"/>
      <c r="DTF140" s="384"/>
      <c r="DTG140" s="384"/>
      <c r="DTH140" s="384"/>
      <c r="DTI140" s="384"/>
      <c r="DTJ140" s="384"/>
      <c r="DTK140" s="384"/>
      <c r="DTL140" s="384"/>
      <c r="DTM140" s="384"/>
      <c r="DTN140" s="384"/>
      <c r="DTO140" s="384"/>
      <c r="DTP140" s="384"/>
      <c r="DTQ140" s="384"/>
      <c r="DTR140" s="384"/>
      <c r="DTS140" s="384"/>
      <c r="DTT140" s="384"/>
      <c r="DTU140" s="384"/>
      <c r="DTV140" s="384"/>
      <c r="DTW140" s="384"/>
      <c r="DTX140" s="384"/>
      <c r="DTY140" s="384"/>
      <c r="DTZ140" s="384"/>
      <c r="DUA140" s="384"/>
      <c r="DUB140" s="384"/>
      <c r="DUC140" s="384"/>
      <c r="DUD140" s="384"/>
      <c r="DUE140" s="384"/>
      <c r="DUF140" s="384"/>
      <c r="DUG140" s="384"/>
      <c r="DUH140" s="384"/>
      <c r="DUI140" s="384"/>
      <c r="DUJ140" s="384"/>
      <c r="DUK140" s="384"/>
      <c r="DUL140" s="384"/>
      <c r="DUM140" s="384"/>
      <c r="DUN140" s="384"/>
      <c r="DUO140" s="384"/>
      <c r="DUP140" s="384"/>
      <c r="DUQ140" s="384"/>
      <c r="DUR140" s="384"/>
      <c r="DUS140" s="384"/>
      <c r="DUT140" s="384"/>
      <c r="DUU140" s="384"/>
      <c r="DUV140" s="384"/>
      <c r="DUW140" s="384"/>
      <c r="DUX140" s="384"/>
      <c r="DUY140" s="384"/>
      <c r="DUZ140" s="384"/>
      <c r="DVA140" s="384"/>
      <c r="DVB140" s="384"/>
      <c r="DVC140" s="384"/>
      <c r="DVD140" s="384"/>
      <c r="DVE140" s="384"/>
      <c r="DVF140" s="384"/>
      <c r="DVG140" s="384"/>
      <c r="DVH140" s="384"/>
      <c r="DVI140" s="384"/>
      <c r="DVJ140" s="384"/>
      <c r="DVK140" s="384"/>
      <c r="DVL140" s="384"/>
      <c r="DVM140" s="384"/>
      <c r="DVN140" s="384"/>
      <c r="DVO140" s="384"/>
      <c r="DVP140" s="384"/>
      <c r="DVQ140" s="384"/>
      <c r="DVR140" s="384"/>
      <c r="DVS140" s="384"/>
      <c r="DVT140" s="384"/>
      <c r="DVU140" s="384"/>
      <c r="DVV140" s="384"/>
      <c r="DVW140" s="384"/>
      <c r="DVX140" s="384"/>
      <c r="DVY140" s="384"/>
      <c r="DVZ140" s="384"/>
      <c r="DWA140" s="384"/>
      <c r="DWB140" s="384"/>
      <c r="DWC140" s="384"/>
      <c r="DWD140" s="384"/>
      <c r="DWE140" s="384"/>
      <c r="DWF140" s="384"/>
      <c r="DWG140" s="384"/>
      <c r="DWH140" s="384"/>
      <c r="DWI140" s="384"/>
      <c r="DWJ140" s="384"/>
      <c r="DWK140" s="384"/>
      <c r="DWL140" s="384"/>
      <c r="DWM140" s="384"/>
      <c r="DWN140" s="384"/>
      <c r="DWO140" s="384"/>
      <c r="DWP140" s="384"/>
      <c r="DWQ140" s="384"/>
      <c r="DWR140" s="384"/>
      <c r="DWS140" s="384"/>
      <c r="DWT140" s="384"/>
      <c r="DWU140" s="384"/>
      <c r="DWV140" s="384"/>
      <c r="DWW140" s="384"/>
      <c r="DWX140" s="384"/>
      <c r="DWY140" s="384"/>
      <c r="DWZ140" s="384"/>
      <c r="DXA140" s="384"/>
      <c r="DXB140" s="384"/>
      <c r="DXC140" s="384"/>
      <c r="DXD140" s="384"/>
      <c r="DXE140" s="384"/>
      <c r="DXF140" s="384"/>
      <c r="DXG140" s="384"/>
      <c r="DXH140" s="384"/>
      <c r="DXI140" s="384"/>
      <c r="DXJ140" s="384"/>
      <c r="DXK140" s="384"/>
      <c r="DXL140" s="384"/>
      <c r="DXM140" s="384"/>
      <c r="DXN140" s="384"/>
      <c r="DXO140" s="384"/>
      <c r="DXP140" s="384"/>
      <c r="DXQ140" s="384"/>
      <c r="DXR140" s="384"/>
      <c r="DXS140" s="384"/>
      <c r="DXT140" s="384"/>
      <c r="DXU140" s="384"/>
      <c r="DXV140" s="384"/>
      <c r="DXW140" s="384"/>
      <c r="DXX140" s="384"/>
      <c r="DXY140" s="384"/>
      <c r="DXZ140" s="384"/>
      <c r="DYA140" s="384"/>
      <c r="DYB140" s="384"/>
      <c r="DYC140" s="384"/>
      <c r="DYD140" s="384"/>
      <c r="DYE140" s="384"/>
      <c r="DYF140" s="384"/>
      <c r="DYG140" s="384"/>
      <c r="DYH140" s="384"/>
      <c r="DYI140" s="384"/>
      <c r="DYJ140" s="384"/>
      <c r="DYK140" s="384"/>
      <c r="DYL140" s="384"/>
      <c r="DYM140" s="384"/>
      <c r="DYN140" s="384"/>
      <c r="DYO140" s="384"/>
      <c r="DYP140" s="384"/>
      <c r="DYQ140" s="384"/>
      <c r="DYR140" s="384"/>
      <c r="DYS140" s="384"/>
      <c r="DYT140" s="384"/>
      <c r="DYU140" s="384"/>
      <c r="DYV140" s="384"/>
      <c r="DYW140" s="384"/>
      <c r="DYX140" s="384"/>
      <c r="DYY140" s="384"/>
      <c r="DYZ140" s="384"/>
      <c r="DZA140" s="384"/>
      <c r="DZB140" s="384"/>
      <c r="DZC140" s="384"/>
      <c r="DZD140" s="384"/>
      <c r="DZE140" s="384"/>
      <c r="DZF140" s="384"/>
      <c r="DZG140" s="384"/>
      <c r="DZH140" s="384"/>
      <c r="DZI140" s="384"/>
      <c r="DZJ140" s="384"/>
      <c r="DZK140" s="384"/>
      <c r="DZL140" s="384"/>
      <c r="DZM140" s="384"/>
      <c r="DZN140" s="384"/>
      <c r="DZO140" s="384"/>
      <c r="DZP140" s="384"/>
      <c r="DZQ140" s="384"/>
      <c r="DZR140" s="384"/>
      <c r="DZS140" s="384"/>
      <c r="DZT140" s="384"/>
      <c r="DZU140" s="384"/>
      <c r="DZV140" s="384"/>
      <c r="DZW140" s="384"/>
      <c r="DZX140" s="384"/>
      <c r="DZY140" s="384"/>
      <c r="DZZ140" s="384"/>
      <c r="EAA140" s="384"/>
      <c r="EAB140" s="384"/>
      <c r="EAC140" s="384"/>
      <c r="EAD140" s="384"/>
      <c r="EAE140" s="384"/>
      <c r="EAF140" s="384"/>
      <c r="EAG140" s="384"/>
      <c r="EAH140" s="384"/>
      <c r="EAI140" s="384"/>
      <c r="EAJ140" s="384"/>
      <c r="EAK140" s="384"/>
      <c r="EAL140" s="384"/>
      <c r="EAM140" s="384"/>
      <c r="EAN140" s="384"/>
      <c r="EAO140" s="384"/>
      <c r="EAP140" s="384"/>
      <c r="EAQ140" s="384"/>
      <c r="EAR140" s="384"/>
      <c r="EAS140" s="384"/>
      <c r="EAT140" s="384"/>
      <c r="EAU140" s="384"/>
      <c r="EAV140" s="384"/>
      <c r="EAW140" s="384"/>
      <c r="EAX140" s="384"/>
      <c r="EAY140" s="384"/>
      <c r="EAZ140" s="384"/>
      <c r="EBA140" s="384"/>
      <c r="EBB140" s="384"/>
      <c r="EBC140" s="384"/>
      <c r="EBD140" s="384"/>
      <c r="EBE140" s="384"/>
      <c r="EBF140" s="384"/>
      <c r="EBG140" s="384"/>
      <c r="EBH140" s="384"/>
      <c r="EBI140" s="384"/>
      <c r="EBJ140" s="384"/>
      <c r="EBK140" s="384"/>
      <c r="EBL140" s="384"/>
      <c r="EBM140" s="384"/>
      <c r="EBN140" s="384"/>
      <c r="EBO140" s="384"/>
      <c r="EBP140" s="384"/>
      <c r="EBQ140" s="384"/>
      <c r="EBR140" s="384"/>
      <c r="EBS140" s="384"/>
      <c r="EBT140" s="384"/>
      <c r="EBU140" s="384"/>
      <c r="EBV140" s="384"/>
      <c r="EBW140" s="384"/>
      <c r="EBX140" s="384"/>
      <c r="EBY140" s="384"/>
      <c r="EBZ140" s="384"/>
      <c r="ECA140" s="384"/>
      <c r="ECB140" s="384"/>
      <c r="ECC140" s="384"/>
      <c r="ECD140" s="384"/>
      <c r="ECE140" s="384"/>
      <c r="ECF140" s="384"/>
      <c r="ECG140" s="384"/>
      <c r="ECH140" s="384"/>
      <c r="ECI140" s="384"/>
      <c r="ECJ140" s="384"/>
      <c r="ECK140" s="384"/>
      <c r="ECL140" s="384"/>
      <c r="ECM140" s="384"/>
      <c r="ECN140" s="384"/>
      <c r="ECO140" s="384"/>
      <c r="ECP140" s="384"/>
      <c r="ECQ140" s="384"/>
      <c r="ECR140" s="384"/>
      <c r="ECS140" s="384"/>
      <c r="ECT140" s="384"/>
      <c r="ECU140" s="384"/>
      <c r="ECV140" s="384"/>
      <c r="ECW140" s="384"/>
      <c r="ECX140" s="384"/>
      <c r="ECY140" s="384"/>
      <c r="ECZ140" s="384"/>
      <c r="EDA140" s="384"/>
      <c r="EDB140" s="384"/>
      <c r="EDC140" s="384"/>
      <c r="EDD140" s="384"/>
      <c r="EDE140" s="384"/>
      <c r="EDF140" s="384"/>
      <c r="EDG140" s="384"/>
      <c r="EDH140" s="384"/>
      <c r="EDI140" s="384"/>
      <c r="EDJ140" s="384"/>
      <c r="EDK140" s="384"/>
      <c r="EDL140" s="384"/>
      <c r="EDM140" s="384"/>
      <c r="EDN140" s="384"/>
      <c r="EDO140" s="384"/>
      <c r="EDP140" s="384"/>
      <c r="EDQ140" s="384"/>
      <c r="EDR140" s="384"/>
      <c r="EDS140" s="384"/>
      <c r="EDT140" s="384"/>
      <c r="EDU140" s="384"/>
      <c r="EDV140" s="384"/>
      <c r="EDW140" s="384"/>
      <c r="EDX140" s="384"/>
      <c r="EDY140" s="384"/>
      <c r="EDZ140" s="384"/>
      <c r="EEA140" s="384"/>
      <c r="EEB140" s="384"/>
      <c r="EEC140" s="384"/>
      <c r="EED140" s="384"/>
      <c r="EEE140" s="384"/>
      <c r="EEF140" s="384"/>
      <c r="EEG140" s="384"/>
      <c r="EEH140" s="384"/>
      <c r="EEI140" s="384"/>
      <c r="EEJ140" s="384"/>
      <c r="EEK140" s="384"/>
      <c r="EEL140" s="384"/>
      <c r="EEM140" s="384"/>
      <c r="EEN140" s="384"/>
      <c r="EEO140" s="384"/>
      <c r="EEP140" s="384"/>
      <c r="EEQ140" s="384"/>
      <c r="EER140" s="384"/>
      <c r="EES140" s="384"/>
      <c r="EET140" s="384"/>
      <c r="EEU140" s="384"/>
      <c r="EEV140" s="384"/>
      <c r="EEW140" s="384"/>
      <c r="EEX140" s="384"/>
      <c r="EEY140" s="384"/>
      <c r="EEZ140" s="384"/>
      <c r="EFA140" s="384"/>
      <c r="EFB140" s="384"/>
      <c r="EFC140" s="384"/>
      <c r="EFD140" s="384"/>
      <c r="EFE140" s="384"/>
      <c r="EFF140" s="384"/>
      <c r="EFG140" s="384"/>
      <c r="EFH140" s="384"/>
      <c r="EFI140" s="384"/>
      <c r="EFJ140" s="384"/>
      <c r="EFK140" s="384"/>
      <c r="EFL140" s="384"/>
      <c r="EFM140" s="384"/>
      <c r="EFN140" s="384"/>
      <c r="EFO140" s="384"/>
      <c r="EFP140" s="384"/>
      <c r="EFQ140" s="384"/>
      <c r="EFR140" s="384"/>
      <c r="EFS140" s="384"/>
      <c r="EFT140" s="384"/>
      <c r="EFU140" s="384"/>
      <c r="EFV140" s="384"/>
      <c r="EFW140" s="384"/>
      <c r="EFX140" s="384"/>
      <c r="EFY140" s="384"/>
      <c r="EFZ140" s="384"/>
      <c r="EGA140" s="384"/>
      <c r="EGB140" s="384"/>
      <c r="EGC140" s="384"/>
      <c r="EGD140" s="384"/>
      <c r="EGE140" s="384"/>
      <c r="EGF140" s="384"/>
      <c r="EGG140" s="384"/>
      <c r="EGH140" s="384"/>
      <c r="EGI140" s="384"/>
      <c r="EGJ140" s="384"/>
      <c r="EGK140" s="384"/>
      <c r="EGL140" s="384"/>
      <c r="EGM140" s="384"/>
      <c r="EGN140" s="384"/>
      <c r="EGO140" s="384"/>
      <c r="EGP140" s="384"/>
      <c r="EGQ140" s="384"/>
      <c r="EGR140" s="384"/>
      <c r="EGS140" s="384"/>
      <c r="EGT140" s="384"/>
      <c r="EGU140" s="384"/>
      <c r="EGV140" s="384"/>
      <c r="EGW140" s="384"/>
      <c r="EGX140" s="384"/>
      <c r="EGY140" s="384"/>
      <c r="EGZ140" s="384"/>
      <c r="EHA140" s="384"/>
      <c r="EHB140" s="384"/>
      <c r="EHC140" s="384"/>
      <c r="EHD140" s="384"/>
      <c r="EHE140" s="384"/>
      <c r="EHF140" s="384"/>
      <c r="EHG140" s="384"/>
      <c r="EHH140" s="384"/>
      <c r="EHI140" s="384"/>
      <c r="EHJ140" s="384"/>
      <c r="EHK140" s="384"/>
      <c r="EHL140" s="384"/>
      <c r="EHM140" s="384"/>
      <c r="EHN140" s="384"/>
      <c r="EHO140" s="384"/>
      <c r="EHP140" s="384"/>
      <c r="EHQ140" s="384"/>
      <c r="EHR140" s="384"/>
      <c r="EHS140" s="384"/>
      <c r="EHT140" s="384"/>
      <c r="EHU140" s="384"/>
      <c r="EHV140" s="384"/>
      <c r="EHW140" s="384"/>
      <c r="EHX140" s="384"/>
      <c r="EHY140" s="384"/>
      <c r="EHZ140" s="384"/>
      <c r="EIA140" s="384"/>
      <c r="EIB140" s="384"/>
      <c r="EIC140" s="384"/>
      <c r="EID140" s="384"/>
      <c r="EIE140" s="384"/>
      <c r="EIF140" s="384"/>
      <c r="EIG140" s="384"/>
      <c r="EIH140" s="384"/>
      <c r="EII140" s="384"/>
      <c r="EIJ140" s="384"/>
      <c r="EIK140" s="384"/>
      <c r="EIL140" s="384"/>
      <c r="EIM140" s="384"/>
      <c r="EIN140" s="384"/>
      <c r="EIO140" s="384"/>
      <c r="EIP140" s="384"/>
      <c r="EIQ140" s="384"/>
      <c r="EIR140" s="384"/>
      <c r="EIS140" s="384"/>
      <c r="EIT140" s="384"/>
      <c r="EIU140" s="384"/>
      <c r="EIV140" s="384"/>
      <c r="EIW140" s="384"/>
      <c r="EIX140" s="384"/>
      <c r="EIY140" s="384"/>
      <c r="EIZ140" s="384"/>
      <c r="EJA140" s="384"/>
      <c r="EJB140" s="384"/>
      <c r="EJC140" s="384"/>
      <c r="EJD140" s="384"/>
      <c r="EJE140" s="384"/>
      <c r="EJF140" s="384"/>
      <c r="EJG140" s="384"/>
      <c r="EJH140" s="384"/>
      <c r="EJI140" s="384"/>
      <c r="EJJ140" s="384"/>
      <c r="EJK140" s="384"/>
      <c r="EJL140" s="384"/>
      <c r="EJM140" s="384"/>
      <c r="EJN140" s="384"/>
      <c r="EJO140" s="384"/>
      <c r="EJP140" s="384"/>
      <c r="EJQ140" s="384"/>
      <c r="EJR140" s="384"/>
      <c r="EJS140" s="384"/>
      <c r="EJT140" s="384"/>
      <c r="EJU140" s="384"/>
      <c r="EJV140" s="384"/>
      <c r="EJW140" s="384"/>
      <c r="EJX140" s="384"/>
      <c r="EJY140" s="384"/>
      <c r="EJZ140" s="384"/>
      <c r="EKA140" s="384"/>
      <c r="EKB140" s="384"/>
      <c r="EKC140" s="384"/>
      <c r="EKD140" s="384"/>
      <c r="EKE140" s="384"/>
      <c r="EKF140" s="384"/>
      <c r="EKG140" s="384"/>
      <c r="EKH140" s="384"/>
      <c r="EKI140" s="384"/>
      <c r="EKJ140" s="384"/>
      <c r="EKK140" s="384"/>
      <c r="EKL140" s="384"/>
      <c r="EKM140" s="384"/>
      <c r="EKN140" s="384"/>
      <c r="EKO140" s="384"/>
      <c r="EKP140" s="384"/>
      <c r="EKQ140" s="384"/>
      <c r="EKR140" s="384"/>
      <c r="EKS140" s="384"/>
      <c r="EKT140" s="384"/>
      <c r="EKU140" s="384"/>
      <c r="EKV140" s="384"/>
      <c r="EKW140" s="384"/>
      <c r="EKX140" s="384"/>
      <c r="EKY140" s="384"/>
      <c r="EKZ140" s="384"/>
      <c r="ELA140" s="384"/>
      <c r="ELB140" s="384"/>
      <c r="ELC140" s="384"/>
      <c r="ELD140" s="384"/>
      <c r="ELE140" s="384"/>
      <c r="ELF140" s="384"/>
      <c r="ELG140" s="384"/>
      <c r="ELH140" s="384"/>
      <c r="ELI140" s="384"/>
      <c r="ELJ140" s="384"/>
      <c r="ELK140" s="384"/>
      <c r="ELL140" s="384"/>
      <c r="ELM140" s="384"/>
      <c r="ELN140" s="384"/>
      <c r="ELO140" s="384"/>
      <c r="ELP140" s="384"/>
      <c r="ELQ140" s="384"/>
      <c r="ELR140" s="384"/>
      <c r="ELS140" s="384"/>
      <c r="ELT140" s="384"/>
      <c r="ELU140" s="384"/>
      <c r="ELV140" s="384"/>
      <c r="ELW140" s="384"/>
      <c r="ELX140" s="384"/>
      <c r="ELY140" s="384"/>
      <c r="ELZ140" s="384"/>
      <c r="EMA140" s="384"/>
      <c r="EMB140" s="384"/>
      <c r="EMC140" s="384"/>
      <c r="EMD140" s="384"/>
      <c r="EME140" s="384"/>
      <c r="EMF140" s="384"/>
      <c r="EMG140" s="384"/>
      <c r="EMH140" s="384"/>
      <c r="EMI140" s="384"/>
      <c r="EMJ140" s="384"/>
      <c r="EMK140" s="384"/>
      <c r="EML140" s="384"/>
      <c r="EMM140" s="384"/>
      <c r="EMN140" s="384"/>
      <c r="EMO140" s="384"/>
      <c r="EMP140" s="384"/>
      <c r="EMQ140" s="384"/>
      <c r="EMR140" s="384"/>
      <c r="EMS140" s="384"/>
      <c r="EMT140" s="384"/>
      <c r="EMU140" s="384"/>
      <c r="EMV140" s="384"/>
      <c r="EMW140" s="384"/>
      <c r="EMX140" s="384"/>
      <c r="EMY140" s="384"/>
      <c r="EMZ140" s="384"/>
      <c r="ENA140" s="384"/>
      <c r="ENB140" s="384"/>
      <c r="ENC140" s="384"/>
      <c r="END140" s="384"/>
      <c r="ENE140" s="384"/>
      <c r="ENF140" s="384"/>
      <c r="ENG140" s="384"/>
      <c r="ENH140" s="384"/>
      <c r="ENI140" s="384"/>
      <c r="ENJ140" s="384"/>
      <c r="ENK140" s="384"/>
      <c r="ENL140" s="384"/>
      <c r="ENM140" s="384"/>
      <c r="ENN140" s="384"/>
      <c r="ENO140" s="384"/>
      <c r="ENP140" s="384"/>
      <c r="ENQ140" s="384"/>
      <c r="ENR140" s="384"/>
      <c r="ENS140" s="384"/>
      <c r="ENT140" s="384"/>
      <c r="ENU140" s="384"/>
      <c r="ENV140" s="384"/>
      <c r="ENW140" s="384"/>
      <c r="ENX140" s="384"/>
      <c r="ENY140" s="384"/>
      <c r="ENZ140" s="384"/>
      <c r="EOA140" s="384"/>
      <c r="EOB140" s="384"/>
      <c r="EOC140" s="384"/>
      <c r="EOD140" s="384"/>
      <c r="EOE140" s="384"/>
      <c r="EOF140" s="384"/>
      <c r="EOG140" s="384"/>
      <c r="EOH140" s="384"/>
      <c r="EOI140" s="384"/>
      <c r="EOJ140" s="384"/>
      <c r="EOK140" s="384"/>
      <c r="EOL140" s="384"/>
      <c r="EOM140" s="384"/>
      <c r="EON140" s="384"/>
      <c r="EOO140" s="384"/>
      <c r="EOP140" s="384"/>
      <c r="EOQ140" s="384"/>
      <c r="EOR140" s="384"/>
      <c r="EOS140" s="384"/>
      <c r="EOT140" s="384"/>
      <c r="EOU140" s="384"/>
      <c r="EOV140" s="384"/>
      <c r="EOW140" s="384"/>
      <c r="EOX140" s="384"/>
      <c r="EOY140" s="384"/>
      <c r="EOZ140" s="384"/>
      <c r="EPA140" s="384"/>
      <c r="EPB140" s="384"/>
      <c r="EPC140" s="384"/>
      <c r="EPD140" s="384"/>
      <c r="EPE140" s="384"/>
      <c r="EPF140" s="384"/>
      <c r="EPG140" s="384"/>
      <c r="EPH140" s="384"/>
      <c r="EPI140" s="384"/>
      <c r="EPJ140" s="384"/>
      <c r="EPK140" s="384"/>
      <c r="EPL140" s="384"/>
      <c r="EPM140" s="384"/>
      <c r="EPN140" s="384"/>
      <c r="EPO140" s="384"/>
      <c r="EPP140" s="384"/>
      <c r="EPQ140" s="384"/>
      <c r="EPR140" s="384"/>
      <c r="EPS140" s="384"/>
      <c r="EPT140" s="384"/>
      <c r="EPU140" s="384"/>
      <c r="EPV140" s="384"/>
      <c r="EPW140" s="384"/>
      <c r="EPX140" s="384"/>
      <c r="EPY140" s="384"/>
      <c r="EPZ140" s="384"/>
      <c r="EQA140" s="384"/>
      <c r="EQB140" s="384"/>
      <c r="EQC140" s="384"/>
      <c r="EQD140" s="384"/>
      <c r="EQE140" s="384"/>
      <c r="EQF140" s="384"/>
      <c r="EQG140" s="384"/>
      <c r="EQH140" s="384"/>
      <c r="EQI140" s="384"/>
      <c r="EQJ140" s="384"/>
      <c r="EQK140" s="384"/>
      <c r="EQL140" s="384"/>
      <c r="EQM140" s="384"/>
      <c r="EQN140" s="384"/>
      <c r="EQO140" s="384"/>
      <c r="EQP140" s="384"/>
      <c r="EQQ140" s="384"/>
      <c r="EQR140" s="384"/>
      <c r="EQS140" s="384"/>
      <c r="EQT140" s="384"/>
      <c r="EQU140" s="384"/>
      <c r="EQV140" s="384"/>
      <c r="EQW140" s="384"/>
      <c r="EQX140" s="384"/>
      <c r="EQY140" s="384"/>
      <c r="EQZ140" s="384"/>
      <c r="ERA140" s="384"/>
      <c r="ERB140" s="384"/>
      <c r="ERC140" s="384"/>
      <c r="ERD140" s="384"/>
      <c r="ERE140" s="384"/>
      <c r="ERF140" s="384"/>
      <c r="ERG140" s="384"/>
      <c r="ERH140" s="384"/>
      <c r="ERI140" s="384"/>
      <c r="ERJ140" s="384"/>
      <c r="ERK140" s="384"/>
      <c r="ERL140" s="384"/>
      <c r="ERM140" s="384"/>
      <c r="ERN140" s="384"/>
      <c r="ERO140" s="384"/>
      <c r="ERP140" s="384"/>
      <c r="ERQ140" s="384"/>
      <c r="ERR140" s="384"/>
      <c r="ERS140" s="384"/>
      <c r="ERT140" s="384"/>
      <c r="ERU140" s="384"/>
      <c r="ERV140" s="384"/>
      <c r="ERW140" s="384"/>
      <c r="ERX140" s="384"/>
      <c r="ERY140" s="384"/>
      <c r="ERZ140" s="384"/>
      <c r="ESA140" s="384"/>
      <c r="ESB140" s="384"/>
      <c r="ESC140" s="384"/>
      <c r="ESD140" s="384"/>
      <c r="ESE140" s="384"/>
      <c r="ESF140" s="384"/>
      <c r="ESG140" s="384"/>
      <c r="ESH140" s="384"/>
      <c r="ESI140" s="384"/>
      <c r="ESJ140" s="384"/>
      <c r="ESK140" s="384"/>
      <c r="ESL140" s="384"/>
      <c r="ESM140" s="384"/>
      <c r="ESN140" s="384"/>
      <c r="ESO140" s="384"/>
      <c r="ESP140" s="384"/>
      <c r="ESQ140" s="384"/>
      <c r="ESR140" s="384"/>
      <c r="ESS140" s="384"/>
      <c r="EST140" s="384"/>
      <c r="ESU140" s="384"/>
      <c r="ESV140" s="384"/>
      <c r="ESW140" s="384"/>
      <c r="ESX140" s="384"/>
      <c r="ESY140" s="384"/>
      <c r="ESZ140" s="384"/>
      <c r="ETA140" s="384"/>
      <c r="ETB140" s="384"/>
      <c r="ETC140" s="384"/>
      <c r="ETD140" s="384"/>
      <c r="ETE140" s="384"/>
      <c r="ETF140" s="384"/>
      <c r="ETG140" s="384"/>
      <c r="ETH140" s="384"/>
      <c r="ETI140" s="384"/>
      <c r="ETJ140" s="384"/>
      <c r="ETK140" s="384"/>
      <c r="ETL140" s="384"/>
      <c r="ETM140" s="384"/>
      <c r="ETN140" s="384"/>
      <c r="ETO140" s="384"/>
      <c r="ETP140" s="384"/>
      <c r="ETQ140" s="384"/>
      <c r="ETR140" s="384"/>
      <c r="ETS140" s="384"/>
      <c r="ETT140" s="384"/>
      <c r="ETU140" s="384"/>
      <c r="ETV140" s="384"/>
      <c r="ETW140" s="384"/>
      <c r="ETX140" s="384"/>
      <c r="ETY140" s="384"/>
      <c r="ETZ140" s="384"/>
      <c r="EUA140" s="384"/>
      <c r="EUB140" s="384"/>
      <c r="EUC140" s="384"/>
      <c r="EUD140" s="384"/>
      <c r="EUE140" s="384"/>
      <c r="EUF140" s="384"/>
      <c r="EUG140" s="384"/>
      <c r="EUH140" s="384"/>
      <c r="EUI140" s="384"/>
      <c r="EUJ140" s="384"/>
      <c r="EUK140" s="384"/>
      <c r="EUL140" s="384"/>
      <c r="EUM140" s="384"/>
      <c r="EUN140" s="384"/>
      <c r="EUO140" s="384"/>
      <c r="EUP140" s="384"/>
      <c r="EUQ140" s="384"/>
      <c r="EUR140" s="384"/>
      <c r="EUS140" s="384"/>
      <c r="EUT140" s="384"/>
      <c r="EUU140" s="384"/>
      <c r="EUV140" s="384"/>
      <c r="EUW140" s="384"/>
      <c r="EUX140" s="384"/>
      <c r="EUY140" s="384"/>
      <c r="EUZ140" s="384"/>
      <c r="EVA140" s="384"/>
      <c r="EVB140" s="384"/>
      <c r="EVC140" s="384"/>
      <c r="EVD140" s="384"/>
      <c r="EVE140" s="384"/>
      <c r="EVF140" s="384"/>
      <c r="EVG140" s="384"/>
      <c r="EVH140" s="384"/>
      <c r="EVI140" s="384"/>
      <c r="EVJ140" s="384"/>
      <c r="EVK140" s="384"/>
      <c r="EVL140" s="384"/>
      <c r="EVM140" s="384"/>
      <c r="EVN140" s="384"/>
      <c r="EVO140" s="384"/>
      <c r="EVP140" s="384"/>
      <c r="EVQ140" s="384"/>
      <c r="EVR140" s="384"/>
      <c r="EVS140" s="384"/>
      <c r="EVT140" s="384"/>
      <c r="EVU140" s="384"/>
      <c r="EVV140" s="384"/>
      <c r="EVW140" s="384"/>
      <c r="EVX140" s="384"/>
      <c r="EVY140" s="384"/>
      <c r="EVZ140" s="384"/>
      <c r="EWA140" s="384"/>
      <c r="EWB140" s="384"/>
      <c r="EWC140" s="384"/>
      <c r="EWD140" s="384"/>
      <c r="EWE140" s="384"/>
      <c r="EWF140" s="384"/>
      <c r="EWG140" s="384"/>
      <c r="EWH140" s="384"/>
      <c r="EWI140" s="384"/>
      <c r="EWJ140" s="384"/>
      <c r="EWK140" s="384"/>
      <c r="EWL140" s="384"/>
      <c r="EWM140" s="384"/>
      <c r="EWN140" s="384"/>
      <c r="EWO140" s="384"/>
      <c r="EWP140" s="384"/>
      <c r="EWQ140" s="384"/>
      <c r="EWR140" s="384"/>
      <c r="EWS140" s="384"/>
      <c r="EWT140" s="384"/>
      <c r="EWU140" s="384"/>
      <c r="EWV140" s="384"/>
      <c r="EWW140" s="384"/>
      <c r="EWX140" s="384"/>
      <c r="EWY140" s="384"/>
      <c r="EWZ140" s="384"/>
      <c r="EXA140" s="384"/>
      <c r="EXB140" s="384"/>
      <c r="EXC140" s="384"/>
      <c r="EXD140" s="384"/>
      <c r="EXE140" s="384"/>
      <c r="EXF140" s="384"/>
      <c r="EXG140" s="384"/>
      <c r="EXH140" s="384"/>
      <c r="EXI140" s="384"/>
      <c r="EXJ140" s="384"/>
      <c r="EXK140" s="384"/>
      <c r="EXL140" s="384"/>
      <c r="EXM140" s="384"/>
      <c r="EXN140" s="384"/>
      <c r="EXO140" s="384"/>
      <c r="EXP140" s="384"/>
      <c r="EXQ140" s="384"/>
      <c r="EXR140" s="384"/>
      <c r="EXS140" s="384"/>
      <c r="EXT140" s="384"/>
      <c r="EXU140" s="384"/>
      <c r="EXV140" s="384"/>
      <c r="EXW140" s="384"/>
      <c r="EXX140" s="384"/>
      <c r="EXY140" s="384"/>
      <c r="EXZ140" s="384"/>
      <c r="EYA140" s="384"/>
      <c r="EYB140" s="384"/>
      <c r="EYC140" s="384"/>
      <c r="EYD140" s="384"/>
      <c r="EYE140" s="384"/>
      <c r="EYF140" s="384"/>
      <c r="EYG140" s="384"/>
      <c r="EYH140" s="384"/>
      <c r="EYI140" s="384"/>
      <c r="EYJ140" s="384"/>
      <c r="EYK140" s="384"/>
      <c r="EYL140" s="384"/>
      <c r="EYM140" s="384"/>
      <c r="EYN140" s="384"/>
      <c r="EYO140" s="384"/>
      <c r="EYP140" s="384"/>
      <c r="EYQ140" s="384"/>
      <c r="EYR140" s="384"/>
      <c r="EYS140" s="384"/>
      <c r="EYT140" s="384"/>
      <c r="EYU140" s="384"/>
      <c r="EYV140" s="384"/>
      <c r="EYW140" s="384"/>
      <c r="EYX140" s="384"/>
      <c r="EYY140" s="384"/>
      <c r="EYZ140" s="384"/>
      <c r="EZA140" s="384"/>
      <c r="EZB140" s="384"/>
      <c r="EZC140" s="384"/>
      <c r="EZD140" s="384"/>
      <c r="EZE140" s="384"/>
      <c r="EZF140" s="384"/>
      <c r="EZG140" s="384"/>
      <c r="EZH140" s="384"/>
      <c r="EZI140" s="384"/>
      <c r="EZJ140" s="384"/>
      <c r="EZK140" s="384"/>
      <c r="EZL140" s="384"/>
      <c r="EZM140" s="384"/>
      <c r="EZN140" s="384"/>
      <c r="EZO140" s="384"/>
      <c r="EZP140" s="384"/>
      <c r="EZQ140" s="384"/>
      <c r="EZR140" s="384"/>
      <c r="EZS140" s="384"/>
      <c r="EZT140" s="384"/>
      <c r="EZU140" s="384"/>
      <c r="EZV140" s="384"/>
      <c r="EZW140" s="384"/>
      <c r="EZX140" s="384"/>
      <c r="EZY140" s="384"/>
      <c r="EZZ140" s="384"/>
      <c r="FAA140" s="384"/>
      <c r="FAB140" s="384"/>
      <c r="FAC140" s="384"/>
      <c r="FAD140" s="384"/>
      <c r="FAE140" s="384"/>
      <c r="FAF140" s="384"/>
      <c r="FAG140" s="384"/>
      <c r="FAH140" s="384"/>
      <c r="FAI140" s="384"/>
      <c r="FAJ140" s="384"/>
      <c r="FAK140" s="384"/>
      <c r="FAL140" s="384"/>
      <c r="FAM140" s="384"/>
      <c r="FAN140" s="384"/>
      <c r="FAO140" s="384"/>
      <c r="FAP140" s="384"/>
      <c r="FAQ140" s="384"/>
      <c r="FAR140" s="384"/>
      <c r="FAS140" s="384"/>
      <c r="FAT140" s="384"/>
      <c r="FAU140" s="384"/>
      <c r="FAV140" s="384"/>
      <c r="FAW140" s="384"/>
      <c r="FAX140" s="384"/>
      <c r="FAY140" s="384"/>
      <c r="FAZ140" s="384"/>
      <c r="FBA140" s="384"/>
      <c r="FBB140" s="384"/>
      <c r="FBC140" s="384"/>
      <c r="FBD140" s="384"/>
      <c r="FBE140" s="384"/>
      <c r="FBF140" s="384"/>
      <c r="FBG140" s="384"/>
      <c r="FBH140" s="384"/>
      <c r="FBI140" s="384"/>
      <c r="FBJ140" s="384"/>
      <c r="FBK140" s="384"/>
      <c r="FBL140" s="384"/>
      <c r="FBM140" s="384"/>
      <c r="FBN140" s="384"/>
      <c r="FBO140" s="384"/>
      <c r="FBP140" s="384"/>
      <c r="FBQ140" s="384"/>
      <c r="FBR140" s="384"/>
      <c r="FBS140" s="384"/>
      <c r="FBT140" s="384"/>
      <c r="FBU140" s="384"/>
      <c r="FBV140" s="384"/>
      <c r="FBW140" s="384"/>
      <c r="FBX140" s="384"/>
      <c r="FBY140" s="384"/>
      <c r="FBZ140" s="384"/>
      <c r="FCA140" s="384"/>
      <c r="FCB140" s="384"/>
      <c r="FCC140" s="384"/>
      <c r="FCD140" s="384"/>
      <c r="FCE140" s="384"/>
      <c r="FCF140" s="384"/>
      <c r="FCG140" s="384"/>
      <c r="FCH140" s="384"/>
      <c r="FCI140" s="384"/>
      <c r="FCJ140" s="384"/>
      <c r="FCK140" s="384"/>
      <c r="FCL140" s="384"/>
      <c r="FCM140" s="384"/>
      <c r="FCN140" s="384"/>
      <c r="FCO140" s="384"/>
      <c r="FCP140" s="384"/>
      <c r="FCQ140" s="384"/>
      <c r="FCR140" s="384"/>
      <c r="FCS140" s="384"/>
      <c r="FCT140" s="384"/>
      <c r="FCU140" s="384"/>
      <c r="FCV140" s="384"/>
      <c r="FCW140" s="384"/>
      <c r="FCX140" s="384"/>
      <c r="FCY140" s="384"/>
      <c r="FCZ140" s="384"/>
      <c r="FDA140" s="384"/>
      <c r="FDB140" s="384"/>
      <c r="FDC140" s="384"/>
      <c r="FDD140" s="384"/>
      <c r="FDE140" s="384"/>
      <c r="FDF140" s="384"/>
      <c r="FDG140" s="384"/>
      <c r="FDH140" s="384"/>
      <c r="FDI140" s="384"/>
      <c r="FDJ140" s="384"/>
      <c r="FDK140" s="384"/>
      <c r="FDL140" s="384"/>
      <c r="FDM140" s="384"/>
      <c r="FDN140" s="384"/>
      <c r="FDO140" s="384"/>
      <c r="FDP140" s="384"/>
      <c r="FDQ140" s="384"/>
      <c r="FDR140" s="384"/>
      <c r="FDS140" s="384"/>
      <c r="FDT140" s="384"/>
      <c r="FDU140" s="384"/>
      <c r="FDV140" s="384"/>
      <c r="FDW140" s="384"/>
      <c r="FDX140" s="384"/>
      <c r="FDY140" s="384"/>
      <c r="FDZ140" s="384"/>
      <c r="FEA140" s="384"/>
      <c r="FEB140" s="384"/>
      <c r="FEC140" s="384"/>
      <c r="FED140" s="384"/>
      <c r="FEE140" s="384"/>
      <c r="FEF140" s="384"/>
      <c r="FEG140" s="384"/>
      <c r="FEH140" s="384"/>
      <c r="FEI140" s="384"/>
      <c r="FEJ140" s="384"/>
      <c r="FEK140" s="384"/>
      <c r="FEL140" s="384"/>
      <c r="FEM140" s="384"/>
      <c r="FEN140" s="384"/>
      <c r="FEO140" s="384"/>
      <c r="FEP140" s="384"/>
      <c r="FEQ140" s="384"/>
      <c r="FER140" s="384"/>
      <c r="FES140" s="384"/>
      <c r="FET140" s="384"/>
      <c r="FEU140" s="384"/>
      <c r="FEV140" s="384"/>
      <c r="FEW140" s="384"/>
      <c r="FEX140" s="384"/>
      <c r="FEY140" s="384"/>
      <c r="FEZ140" s="384"/>
      <c r="FFA140" s="384"/>
      <c r="FFB140" s="384"/>
      <c r="FFC140" s="384"/>
      <c r="FFD140" s="384"/>
      <c r="FFE140" s="384"/>
      <c r="FFF140" s="384"/>
      <c r="FFG140" s="384"/>
      <c r="FFH140" s="384"/>
      <c r="FFI140" s="384"/>
      <c r="FFJ140" s="384"/>
      <c r="FFK140" s="384"/>
      <c r="FFL140" s="384"/>
      <c r="FFM140" s="384"/>
      <c r="FFN140" s="384"/>
      <c r="FFO140" s="384"/>
      <c r="FFP140" s="384"/>
      <c r="FFQ140" s="384"/>
      <c r="FFR140" s="384"/>
      <c r="FFS140" s="384"/>
      <c r="FFT140" s="384"/>
      <c r="FFU140" s="384"/>
      <c r="FFV140" s="384"/>
      <c r="FFW140" s="384"/>
      <c r="FFX140" s="384"/>
      <c r="FFY140" s="384"/>
      <c r="FFZ140" s="384"/>
      <c r="FGA140" s="384"/>
      <c r="FGB140" s="384"/>
      <c r="FGC140" s="384"/>
      <c r="FGD140" s="384"/>
      <c r="FGE140" s="384"/>
      <c r="FGF140" s="384"/>
      <c r="FGG140" s="384"/>
      <c r="FGH140" s="384"/>
      <c r="FGI140" s="384"/>
      <c r="FGJ140" s="384"/>
      <c r="FGK140" s="384"/>
      <c r="FGL140" s="384"/>
      <c r="FGM140" s="384"/>
      <c r="FGN140" s="384"/>
      <c r="FGO140" s="384"/>
      <c r="FGP140" s="384"/>
      <c r="FGQ140" s="384"/>
      <c r="FGR140" s="384"/>
      <c r="FGS140" s="384"/>
      <c r="FGT140" s="384"/>
      <c r="FGU140" s="384"/>
      <c r="FGV140" s="384"/>
      <c r="FGW140" s="384"/>
      <c r="FGX140" s="384"/>
      <c r="FGY140" s="384"/>
      <c r="FGZ140" s="384"/>
      <c r="FHA140" s="384"/>
      <c r="FHB140" s="384"/>
      <c r="FHC140" s="384"/>
      <c r="FHD140" s="384"/>
      <c r="FHE140" s="384"/>
      <c r="FHF140" s="384"/>
      <c r="FHG140" s="384"/>
      <c r="FHH140" s="384"/>
      <c r="FHI140" s="384"/>
      <c r="FHJ140" s="384"/>
      <c r="FHK140" s="384"/>
      <c r="FHL140" s="384"/>
      <c r="FHM140" s="384"/>
      <c r="FHN140" s="384"/>
      <c r="FHO140" s="384"/>
      <c r="FHP140" s="384"/>
      <c r="FHQ140" s="384"/>
      <c r="FHR140" s="384"/>
      <c r="FHS140" s="384"/>
      <c r="FHT140" s="384"/>
      <c r="FHU140" s="384"/>
      <c r="FHV140" s="384"/>
      <c r="FHW140" s="384"/>
      <c r="FHX140" s="384"/>
      <c r="FHY140" s="384"/>
      <c r="FHZ140" s="384"/>
      <c r="FIA140" s="384"/>
      <c r="FIB140" s="384"/>
      <c r="FIC140" s="384"/>
      <c r="FID140" s="384"/>
      <c r="FIE140" s="384"/>
      <c r="FIF140" s="384"/>
      <c r="FIG140" s="384"/>
      <c r="FIH140" s="384"/>
      <c r="FII140" s="384"/>
      <c r="FIJ140" s="384"/>
      <c r="FIK140" s="384"/>
      <c r="FIL140" s="384"/>
      <c r="FIM140" s="384"/>
      <c r="FIN140" s="384"/>
      <c r="FIO140" s="384"/>
      <c r="FIP140" s="384"/>
      <c r="FIQ140" s="384"/>
      <c r="FIR140" s="384"/>
      <c r="FIS140" s="384"/>
      <c r="FIT140" s="384"/>
      <c r="FIU140" s="384"/>
      <c r="FIV140" s="384"/>
      <c r="FIW140" s="384"/>
      <c r="FIX140" s="384"/>
      <c r="FIY140" s="384"/>
      <c r="FIZ140" s="384"/>
      <c r="FJA140" s="384"/>
      <c r="FJB140" s="384"/>
      <c r="FJC140" s="384"/>
      <c r="FJD140" s="384"/>
      <c r="FJE140" s="384"/>
      <c r="FJF140" s="384"/>
      <c r="FJG140" s="384"/>
      <c r="FJH140" s="384"/>
      <c r="FJI140" s="384"/>
      <c r="FJJ140" s="384"/>
      <c r="FJK140" s="384"/>
      <c r="FJL140" s="384"/>
      <c r="FJM140" s="384"/>
      <c r="FJN140" s="384"/>
      <c r="FJO140" s="384"/>
      <c r="FJP140" s="384"/>
      <c r="FJQ140" s="384"/>
      <c r="FJR140" s="384"/>
      <c r="FJS140" s="384"/>
      <c r="FJT140" s="384"/>
      <c r="FJU140" s="384"/>
      <c r="FJV140" s="384"/>
      <c r="FJW140" s="384"/>
      <c r="FJX140" s="384"/>
      <c r="FJY140" s="384"/>
      <c r="FJZ140" s="384"/>
      <c r="FKA140" s="384"/>
      <c r="FKB140" s="384"/>
      <c r="FKC140" s="384"/>
      <c r="FKD140" s="384"/>
      <c r="FKE140" s="384"/>
      <c r="FKF140" s="384"/>
      <c r="FKG140" s="384"/>
      <c r="FKH140" s="384"/>
      <c r="FKI140" s="384"/>
      <c r="FKJ140" s="384"/>
      <c r="FKK140" s="384"/>
      <c r="FKL140" s="384"/>
      <c r="FKM140" s="384"/>
      <c r="FKN140" s="384"/>
      <c r="FKO140" s="384"/>
      <c r="FKP140" s="384"/>
      <c r="FKQ140" s="384"/>
      <c r="FKR140" s="384"/>
      <c r="FKS140" s="384"/>
      <c r="FKT140" s="384"/>
      <c r="FKU140" s="384"/>
      <c r="FKV140" s="384"/>
      <c r="FKW140" s="384"/>
      <c r="FKX140" s="384"/>
      <c r="FKY140" s="384"/>
      <c r="FKZ140" s="384"/>
      <c r="FLA140" s="384"/>
      <c r="FLB140" s="384"/>
      <c r="FLC140" s="384"/>
      <c r="FLD140" s="384"/>
      <c r="FLE140" s="384"/>
      <c r="FLF140" s="384"/>
      <c r="FLG140" s="384"/>
      <c r="FLH140" s="384"/>
      <c r="FLI140" s="384"/>
      <c r="FLJ140" s="384"/>
      <c r="FLK140" s="384"/>
      <c r="FLL140" s="384"/>
      <c r="FLM140" s="384"/>
      <c r="FLN140" s="384"/>
      <c r="FLO140" s="384"/>
      <c r="FLP140" s="384"/>
      <c r="FLQ140" s="384"/>
      <c r="FLR140" s="384"/>
      <c r="FLS140" s="384"/>
      <c r="FLT140" s="384"/>
      <c r="FLU140" s="384"/>
      <c r="FLV140" s="384"/>
      <c r="FLW140" s="384"/>
      <c r="FLX140" s="384"/>
      <c r="FLY140" s="384"/>
      <c r="FLZ140" s="384"/>
      <c r="FMA140" s="384"/>
      <c r="FMB140" s="384"/>
      <c r="FMC140" s="384"/>
      <c r="FMD140" s="384"/>
      <c r="FME140" s="384"/>
      <c r="FMF140" s="384"/>
      <c r="FMG140" s="384"/>
      <c r="FMH140" s="384"/>
      <c r="FMI140" s="384"/>
      <c r="FMJ140" s="384"/>
      <c r="FMK140" s="384"/>
      <c r="FML140" s="384"/>
      <c r="FMM140" s="384"/>
      <c r="FMN140" s="384"/>
      <c r="FMO140" s="384"/>
      <c r="FMP140" s="384"/>
      <c r="FMQ140" s="384"/>
      <c r="FMR140" s="384"/>
      <c r="FMS140" s="384"/>
      <c r="FMT140" s="384"/>
      <c r="FMU140" s="384"/>
      <c r="FMV140" s="384"/>
      <c r="FMW140" s="384"/>
      <c r="FMX140" s="384"/>
      <c r="FMY140" s="384"/>
      <c r="FMZ140" s="384"/>
      <c r="FNA140" s="384"/>
      <c r="FNB140" s="384"/>
      <c r="FNC140" s="384"/>
      <c r="FND140" s="384"/>
      <c r="FNE140" s="384"/>
      <c r="FNF140" s="384"/>
      <c r="FNG140" s="384"/>
      <c r="FNH140" s="384"/>
      <c r="FNI140" s="384"/>
      <c r="FNJ140" s="384"/>
      <c r="FNK140" s="384"/>
      <c r="FNL140" s="384"/>
      <c r="FNM140" s="384"/>
      <c r="FNN140" s="384"/>
      <c r="FNO140" s="384"/>
      <c r="FNP140" s="384"/>
      <c r="FNQ140" s="384"/>
      <c r="FNR140" s="384"/>
      <c r="FNS140" s="384"/>
      <c r="FNT140" s="384"/>
      <c r="FNU140" s="384"/>
      <c r="FNV140" s="384"/>
      <c r="FNW140" s="384"/>
      <c r="FNX140" s="384"/>
      <c r="FNY140" s="384"/>
      <c r="FNZ140" s="384"/>
      <c r="FOA140" s="384"/>
      <c r="FOB140" s="384"/>
      <c r="FOC140" s="384"/>
      <c r="FOD140" s="384"/>
      <c r="FOE140" s="384"/>
      <c r="FOF140" s="384"/>
      <c r="FOG140" s="384"/>
      <c r="FOH140" s="384"/>
      <c r="FOI140" s="384"/>
      <c r="FOJ140" s="384"/>
      <c r="FOK140" s="384"/>
      <c r="FOL140" s="384"/>
      <c r="FOM140" s="384"/>
      <c r="FON140" s="384"/>
      <c r="FOO140" s="384"/>
      <c r="FOP140" s="384"/>
      <c r="FOQ140" s="384"/>
      <c r="FOR140" s="384"/>
      <c r="FOS140" s="384"/>
      <c r="FOT140" s="384"/>
      <c r="FOU140" s="384"/>
      <c r="FOV140" s="384"/>
      <c r="FOW140" s="384"/>
      <c r="FOX140" s="384"/>
      <c r="FOY140" s="384"/>
      <c r="FOZ140" s="384"/>
      <c r="FPA140" s="384"/>
      <c r="FPB140" s="384"/>
      <c r="FPC140" s="384"/>
      <c r="FPD140" s="384"/>
      <c r="FPE140" s="384"/>
      <c r="FPF140" s="384"/>
      <c r="FPG140" s="384"/>
      <c r="FPH140" s="384"/>
      <c r="FPI140" s="384"/>
      <c r="FPJ140" s="384"/>
      <c r="FPK140" s="384"/>
      <c r="FPL140" s="384"/>
      <c r="FPM140" s="384"/>
      <c r="FPN140" s="384"/>
      <c r="FPO140" s="384"/>
      <c r="FPP140" s="384"/>
      <c r="FPQ140" s="384"/>
      <c r="FPR140" s="384"/>
      <c r="FPS140" s="384"/>
      <c r="FPT140" s="384"/>
      <c r="FPU140" s="384"/>
      <c r="FPV140" s="384"/>
      <c r="FPW140" s="384"/>
      <c r="FPX140" s="384"/>
      <c r="FPY140" s="384"/>
      <c r="FPZ140" s="384"/>
      <c r="FQA140" s="384"/>
      <c r="FQB140" s="384"/>
      <c r="FQC140" s="384"/>
      <c r="FQD140" s="384"/>
      <c r="FQE140" s="384"/>
      <c r="FQF140" s="384"/>
      <c r="FQG140" s="384"/>
      <c r="FQH140" s="384"/>
      <c r="FQI140" s="384"/>
      <c r="FQJ140" s="384"/>
      <c r="FQK140" s="384"/>
      <c r="FQL140" s="384"/>
      <c r="FQM140" s="384"/>
      <c r="FQN140" s="384"/>
      <c r="FQO140" s="384"/>
      <c r="FQP140" s="384"/>
      <c r="FQQ140" s="384"/>
      <c r="FQR140" s="384"/>
      <c r="FQS140" s="384"/>
      <c r="FQT140" s="384"/>
      <c r="FQU140" s="384"/>
      <c r="FQV140" s="384"/>
      <c r="FQW140" s="384"/>
      <c r="FQX140" s="384"/>
      <c r="FQY140" s="384"/>
      <c r="FQZ140" s="384"/>
      <c r="FRA140" s="384"/>
      <c r="FRB140" s="384"/>
      <c r="FRC140" s="384"/>
      <c r="FRD140" s="384"/>
      <c r="FRE140" s="384"/>
      <c r="FRF140" s="384"/>
      <c r="FRG140" s="384"/>
      <c r="FRH140" s="384"/>
      <c r="FRI140" s="384"/>
      <c r="FRJ140" s="384"/>
      <c r="FRK140" s="384"/>
      <c r="FRL140" s="384"/>
      <c r="FRM140" s="384"/>
      <c r="FRN140" s="384"/>
      <c r="FRO140" s="384"/>
      <c r="FRP140" s="384"/>
      <c r="FRQ140" s="384"/>
      <c r="FRR140" s="384"/>
      <c r="FRS140" s="384"/>
      <c r="FRT140" s="384"/>
      <c r="FRU140" s="384"/>
      <c r="FRV140" s="384"/>
      <c r="FRW140" s="384"/>
      <c r="FRX140" s="384"/>
      <c r="FRY140" s="384"/>
      <c r="FRZ140" s="384"/>
      <c r="FSA140" s="384"/>
      <c r="FSB140" s="384"/>
      <c r="FSC140" s="384"/>
      <c r="FSD140" s="384"/>
      <c r="FSE140" s="384"/>
      <c r="FSF140" s="384"/>
      <c r="FSG140" s="384"/>
      <c r="FSH140" s="384"/>
      <c r="FSI140" s="384"/>
      <c r="FSJ140" s="384"/>
      <c r="FSK140" s="384"/>
      <c r="FSL140" s="384"/>
      <c r="FSM140" s="384"/>
      <c r="FSN140" s="384"/>
      <c r="FSO140" s="384"/>
      <c r="FSP140" s="384"/>
      <c r="FSQ140" s="384"/>
      <c r="FSR140" s="384"/>
      <c r="FSS140" s="384"/>
      <c r="FST140" s="384"/>
      <c r="FSU140" s="384"/>
      <c r="FSV140" s="384"/>
      <c r="FSW140" s="384"/>
      <c r="FSX140" s="384"/>
      <c r="FSY140" s="384"/>
      <c r="FSZ140" s="384"/>
      <c r="FTA140" s="384"/>
      <c r="FTB140" s="384"/>
      <c r="FTC140" s="384"/>
      <c r="FTD140" s="384"/>
      <c r="FTE140" s="384"/>
      <c r="FTF140" s="384"/>
      <c r="FTG140" s="384"/>
      <c r="FTH140" s="384"/>
      <c r="FTI140" s="384"/>
      <c r="FTJ140" s="384"/>
      <c r="FTK140" s="384"/>
      <c r="FTL140" s="384"/>
      <c r="FTM140" s="384"/>
      <c r="FTN140" s="384"/>
      <c r="FTO140" s="384"/>
      <c r="FTP140" s="384"/>
      <c r="FTQ140" s="384"/>
      <c r="FTR140" s="384"/>
      <c r="FTS140" s="384"/>
      <c r="FTT140" s="384"/>
      <c r="FTU140" s="384"/>
      <c r="FTV140" s="384"/>
      <c r="FTW140" s="384"/>
      <c r="FTX140" s="384"/>
      <c r="FTY140" s="384"/>
      <c r="FTZ140" s="384"/>
      <c r="FUA140" s="384"/>
      <c r="FUB140" s="384"/>
      <c r="FUC140" s="384"/>
      <c r="FUD140" s="384"/>
      <c r="FUE140" s="384"/>
      <c r="FUF140" s="384"/>
      <c r="FUG140" s="384"/>
      <c r="FUH140" s="384"/>
      <c r="FUI140" s="384"/>
      <c r="FUJ140" s="384"/>
      <c r="FUK140" s="384"/>
      <c r="FUL140" s="384"/>
      <c r="FUM140" s="384"/>
      <c r="FUN140" s="384"/>
      <c r="FUO140" s="384"/>
      <c r="FUP140" s="384"/>
      <c r="FUQ140" s="384"/>
      <c r="FUR140" s="384"/>
      <c r="FUS140" s="384"/>
      <c r="FUT140" s="384"/>
      <c r="FUU140" s="384"/>
      <c r="FUV140" s="384"/>
      <c r="FUW140" s="384"/>
      <c r="FUX140" s="384"/>
      <c r="FUY140" s="384"/>
      <c r="FUZ140" s="384"/>
      <c r="FVA140" s="384"/>
      <c r="FVB140" s="384"/>
      <c r="FVC140" s="384"/>
      <c r="FVD140" s="384"/>
      <c r="FVE140" s="384"/>
      <c r="FVF140" s="384"/>
      <c r="FVG140" s="384"/>
      <c r="FVH140" s="384"/>
      <c r="FVI140" s="384"/>
      <c r="FVJ140" s="384"/>
      <c r="FVK140" s="384"/>
      <c r="FVL140" s="384"/>
      <c r="FVM140" s="384"/>
      <c r="FVN140" s="384"/>
      <c r="FVO140" s="384"/>
      <c r="FVP140" s="384"/>
      <c r="FVQ140" s="384"/>
      <c r="FVR140" s="384"/>
      <c r="FVS140" s="384"/>
      <c r="FVT140" s="384"/>
      <c r="FVU140" s="384"/>
      <c r="FVV140" s="384"/>
      <c r="FVW140" s="384"/>
      <c r="FVX140" s="384"/>
      <c r="FVY140" s="384"/>
      <c r="FVZ140" s="384"/>
      <c r="FWA140" s="384"/>
      <c r="FWB140" s="384"/>
      <c r="FWC140" s="384"/>
      <c r="FWD140" s="384"/>
      <c r="FWE140" s="384"/>
      <c r="FWF140" s="384"/>
      <c r="FWG140" s="384"/>
      <c r="FWH140" s="384"/>
      <c r="FWI140" s="384"/>
      <c r="FWJ140" s="384"/>
      <c r="FWK140" s="384"/>
      <c r="FWL140" s="384"/>
      <c r="FWM140" s="384"/>
      <c r="FWN140" s="384"/>
      <c r="FWO140" s="384"/>
      <c r="FWP140" s="384"/>
      <c r="FWQ140" s="384"/>
      <c r="FWR140" s="384"/>
      <c r="FWS140" s="384"/>
      <c r="FWT140" s="384"/>
      <c r="FWU140" s="384"/>
      <c r="FWV140" s="384"/>
      <c r="FWW140" s="384"/>
      <c r="FWX140" s="384"/>
      <c r="FWY140" s="384"/>
      <c r="FWZ140" s="384"/>
      <c r="FXA140" s="384"/>
      <c r="FXB140" s="384"/>
      <c r="FXC140" s="384"/>
      <c r="FXD140" s="384"/>
      <c r="FXE140" s="384"/>
      <c r="FXF140" s="384"/>
      <c r="FXG140" s="384"/>
      <c r="FXH140" s="384"/>
      <c r="FXI140" s="384"/>
      <c r="FXJ140" s="384"/>
      <c r="FXK140" s="384"/>
      <c r="FXL140" s="384"/>
      <c r="FXM140" s="384"/>
      <c r="FXN140" s="384"/>
      <c r="FXO140" s="384"/>
      <c r="FXP140" s="384"/>
      <c r="FXQ140" s="384"/>
      <c r="FXR140" s="384"/>
      <c r="FXS140" s="384"/>
      <c r="FXT140" s="384"/>
      <c r="FXU140" s="384"/>
      <c r="FXV140" s="384"/>
      <c r="FXW140" s="384"/>
      <c r="FXX140" s="384"/>
      <c r="FXY140" s="384"/>
      <c r="FXZ140" s="384"/>
      <c r="FYA140" s="384"/>
      <c r="FYB140" s="384"/>
      <c r="FYC140" s="384"/>
      <c r="FYD140" s="384"/>
      <c r="FYE140" s="384"/>
      <c r="FYF140" s="384"/>
      <c r="FYG140" s="384"/>
      <c r="FYH140" s="384"/>
      <c r="FYI140" s="384"/>
      <c r="FYJ140" s="384"/>
      <c r="FYK140" s="384"/>
      <c r="FYL140" s="384"/>
      <c r="FYM140" s="384"/>
      <c r="FYN140" s="384"/>
      <c r="FYO140" s="384"/>
      <c r="FYP140" s="384"/>
      <c r="FYQ140" s="384"/>
      <c r="FYR140" s="384"/>
      <c r="FYS140" s="384"/>
      <c r="FYT140" s="384"/>
      <c r="FYU140" s="384"/>
      <c r="FYV140" s="384"/>
      <c r="FYW140" s="384"/>
      <c r="FYX140" s="384"/>
      <c r="FYY140" s="384"/>
      <c r="FYZ140" s="384"/>
      <c r="FZA140" s="384"/>
      <c r="FZB140" s="384"/>
      <c r="FZC140" s="384"/>
      <c r="FZD140" s="384"/>
      <c r="FZE140" s="384"/>
      <c r="FZF140" s="384"/>
      <c r="FZG140" s="384"/>
      <c r="FZH140" s="384"/>
      <c r="FZI140" s="384"/>
      <c r="FZJ140" s="384"/>
      <c r="FZK140" s="384"/>
      <c r="FZL140" s="384"/>
      <c r="FZM140" s="384"/>
      <c r="FZN140" s="384"/>
      <c r="FZO140" s="384"/>
      <c r="FZP140" s="384"/>
      <c r="FZQ140" s="384"/>
      <c r="FZR140" s="384"/>
      <c r="FZS140" s="384"/>
      <c r="FZT140" s="384"/>
      <c r="FZU140" s="384"/>
      <c r="FZV140" s="384"/>
      <c r="FZW140" s="384"/>
      <c r="FZX140" s="384"/>
      <c r="FZY140" s="384"/>
      <c r="FZZ140" s="384"/>
      <c r="GAA140" s="384"/>
      <c r="GAB140" s="384"/>
      <c r="GAC140" s="384"/>
      <c r="GAD140" s="384"/>
      <c r="GAE140" s="384"/>
      <c r="GAF140" s="384"/>
      <c r="GAG140" s="384"/>
      <c r="GAH140" s="384"/>
      <c r="GAI140" s="384"/>
      <c r="GAJ140" s="384"/>
      <c r="GAK140" s="384"/>
      <c r="GAL140" s="384"/>
      <c r="GAM140" s="384"/>
      <c r="GAN140" s="384"/>
      <c r="GAO140" s="384"/>
      <c r="GAP140" s="384"/>
      <c r="GAQ140" s="384"/>
      <c r="GAR140" s="384"/>
      <c r="GAS140" s="384"/>
      <c r="GAT140" s="384"/>
      <c r="GAU140" s="384"/>
      <c r="GAV140" s="384"/>
      <c r="GAW140" s="384"/>
      <c r="GAX140" s="384"/>
      <c r="GAY140" s="384"/>
      <c r="GAZ140" s="384"/>
      <c r="GBA140" s="384"/>
      <c r="GBB140" s="384"/>
      <c r="GBC140" s="384"/>
      <c r="GBD140" s="384"/>
      <c r="GBE140" s="384"/>
      <c r="GBF140" s="384"/>
      <c r="GBG140" s="384"/>
      <c r="GBH140" s="384"/>
      <c r="GBI140" s="384"/>
      <c r="GBJ140" s="384"/>
      <c r="GBK140" s="384"/>
      <c r="GBL140" s="384"/>
      <c r="GBM140" s="384"/>
      <c r="GBN140" s="384"/>
      <c r="GBO140" s="384"/>
      <c r="GBP140" s="384"/>
      <c r="GBQ140" s="384"/>
      <c r="GBR140" s="384"/>
      <c r="GBS140" s="384"/>
      <c r="GBT140" s="384"/>
      <c r="GBU140" s="384"/>
      <c r="GBV140" s="384"/>
      <c r="GBW140" s="384"/>
      <c r="GBX140" s="384"/>
      <c r="GBY140" s="384"/>
      <c r="GBZ140" s="384"/>
      <c r="GCA140" s="384"/>
      <c r="GCB140" s="384"/>
      <c r="GCC140" s="384"/>
      <c r="GCD140" s="384"/>
      <c r="GCE140" s="384"/>
      <c r="GCF140" s="384"/>
      <c r="GCG140" s="384"/>
      <c r="GCH140" s="384"/>
      <c r="GCI140" s="384"/>
      <c r="GCJ140" s="384"/>
      <c r="GCK140" s="384"/>
      <c r="GCL140" s="384"/>
      <c r="GCM140" s="384"/>
      <c r="GCN140" s="384"/>
      <c r="GCO140" s="384"/>
      <c r="GCP140" s="384"/>
      <c r="GCQ140" s="384"/>
      <c r="GCR140" s="384"/>
      <c r="GCS140" s="384"/>
      <c r="GCT140" s="384"/>
      <c r="GCU140" s="384"/>
      <c r="GCV140" s="384"/>
      <c r="GCW140" s="384"/>
      <c r="GCX140" s="384"/>
      <c r="GCY140" s="384"/>
      <c r="GCZ140" s="384"/>
      <c r="GDA140" s="384"/>
      <c r="GDB140" s="384"/>
      <c r="GDC140" s="384"/>
      <c r="GDD140" s="384"/>
      <c r="GDE140" s="384"/>
      <c r="GDF140" s="384"/>
      <c r="GDG140" s="384"/>
      <c r="GDH140" s="384"/>
      <c r="GDI140" s="384"/>
      <c r="GDJ140" s="384"/>
      <c r="GDK140" s="384"/>
      <c r="GDL140" s="384"/>
      <c r="GDM140" s="384"/>
      <c r="GDN140" s="384"/>
      <c r="GDO140" s="384"/>
      <c r="GDP140" s="384"/>
      <c r="GDQ140" s="384"/>
      <c r="GDR140" s="384"/>
      <c r="GDS140" s="384"/>
      <c r="GDT140" s="384"/>
      <c r="GDU140" s="384"/>
      <c r="GDV140" s="384"/>
      <c r="GDW140" s="384"/>
      <c r="GDX140" s="384"/>
      <c r="GDY140" s="384"/>
      <c r="GDZ140" s="384"/>
      <c r="GEA140" s="384"/>
      <c r="GEB140" s="384"/>
      <c r="GEC140" s="384"/>
      <c r="GED140" s="384"/>
      <c r="GEE140" s="384"/>
      <c r="GEF140" s="384"/>
      <c r="GEG140" s="384"/>
      <c r="GEH140" s="384"/>
      <c r="GEI140" s="384"/>
      <c r="GEJ140" s="384"/>
      <c r="GEK140" s="384"/>
      <c r="GEL140" s="384"/>
      <c r="GEM140" s="384"/>
      <c r="GEN140" s="384"/>
      <c r="GEO140" s="384"/>
      <c r="GEP140" s="384"/>
      <c r="GEQ140" s="384"/>
      <c r="GER140" s="384"/>
      <c r="GES140" s="384"/>
      <c r="GET140" s="384"/>
      <c r="GEU140" s="384"/>
      <c r="GEV140" s="384"/>
      <c r="GEW140" s="384"/>
      <c r="GEX140" s="384"/>
      <c r="GEY140" s="384"/>
      <c r="GEZ140" s="384"/>
      <c r="GFA140" s="384"/>
      <c r="GFB140" s="384"/>
      <c r="GFC140" s="384"/>
      <c r="GFD140" s="384"/>
      <c r="GFE140" s="384"/>
      <c r="GFF140" s="384"/>
      <c r="GFG140" s="384"/>
      <c r="GFH140" s="384"/>
      <c r="GFI140" s="384"/>
      <c r="GFJ140" s="384"/>
      <c r="GFK140" s="384"/>
      <c r="GFL140" s="384"/>
      <c r="GFM140" s="384"/>
      <c r="GFN140" s="384"/>
      <c r="GFO140" s="384"/>
      <c r="GFP140" s="384"/>
      <c r="GFQ140" s="384"/>
      <c r="GFR140" s="384"/>
      <c r="GFS140" s="384"/>
      <c r="GFT140" s="384"/>
      <c r="GFU140" s="384"/>
      <c r="GFV140" s="384"/>
      <c r="GFW140" s="384"/>
      <c r="GFX140" s="384"/>
      <c r="GFY140" s="384"/>
      <c r="GFZ140" s="384"/>
      <c r="GGA140" s="384"/>
      <c r="GGB140" s="384"/>
      <c r="GGC140" s="384"/>
      <c r="GGD140" s="384"/>
      <c r="GGE140" s="384"/>
      <c r="GGF140" s="384"/>
      <c r="GGG140" s="384"/>
      <c r="GGH140" s="384"/>
      <c r="GGI140" s="384"/>
      <c r="GGJ140" s="384"/>
      <c r="GGK140" s="384"/>
      <c r="GGL140" s="384"/>
      <c r="GGM140" s="384"/>
      <c r="GGN140" s="384"/>
      <c r="GGO140" s="384"/>
      <c r="GGP140" s="384"/>
      <c r="GGQ140" s="384"/>
      <c r="GGR140" s="384"/>
      <c r="GGS140" s="384"/>
      <c r="GGT140" s="384"/>
      <c r="GGU140" s="384"/>
      <c r="GGV140" s="384"/>
      <c r="GGW140" s="384"/>
      <c r="GGX140" s="384"/>
      <c r="GGY140" s="384"/>
      <c r="GGZ140" s="384"/>
      <c r="GHA140" s="384"/>
      <c r="GHB140" s="384"/>
      <c r="GHC140" s="384"/>
      <c r="GHD140" s="384"/>
      <c r="GHE140" s="384"/>
      <c r="GHF140" s="384"/>
      <c r="GHG140" s="384"/>
      <c r="GHH140" s="384"/>
      <c r="GHI140" s="384"/>
      <c r="GHJ140" s="384"/>
      <c r="GHK140" s="384"/>
      <c r="GHL140" s="384"/>
      <c r="GHM140" s="384"/>
      <c r="GHN140" s="384"/>
      <c r="GHO140" s="384"/>
      <c r="GHP140" s="384"/>
      <c r="GHQ140" s="384"/>
      <c r="GHR140" s="384"/>
      <c r="GHS140" s="384"/>
      <c r="GHT140" s="384"/>
      <c r="GHU140" s="384"/>
      <c r="GHV140" s="384"/>
      <c r="GHW140" s="384"/>
      <c r="GHX140" s="384"/>
      <c r="GHY140" s="384"/>
      <c r="GHZ140" s="384"/>
      <c r="GIA140" s="384"/>
      <c r="GIB140" s="384"/>
      <c r="GIC140" s="384"/>
      <c r="GID140" s="384"/>
      <c r="GIE140" s="384"/>
      <c r="GIF140" s="384"/>
      <c r="GIG140" s="384"/>
      <c r="GIH140" s="384"/>
      <c r="GII140" s="384"/>
      <c r="GIJ140" s="384"/>
      <c r="GIK140" s="384"/>
      <c r="GIL140" s="384"/>
      <c r="GIM140" s="384"/>
      <c r="GIN140" s="384"/>
      <c r="GIO140" s="384"/>
      <c r="GIP140" s="384"/>
      <c r="GIQ140" s="384"/>
      <c r="GIR140" s="384"/>
      <c r="GIS140" s="384"/>
      <c r="GIT140" s="384"/>
      <c r="GIU140" s="384"/>
      <c r="GIV140" s="384"/>
      <c r="GIW140" s="384"/>
      <c r="GIX140" s="384"/>
      <c r="GIY140" s="384"/>
      <c r="GIZ140" s="384"/>
      <c r="GJA140" s="384"/>
      <c r="GJB140" s="384"/>
      <c r="GJC140" s="384"/>
      <c r="GJD140" s="384"/>
      <c r="GJE140" s="384"/>
      <c r="GJF140" s="384"/>
      <c r="GJG140" s="384"/>
      <c r="GJH140" s="384"/>
      <c r="GJI140" s="384"/>
      <c r="GJJ140" s="384"/>
      <c r="GJK140" s="384"/>
      <c r="GJL140" s="384"/>
      <c r="GJM140" s="384"/>
      <c r="GJN140" s="384"/>
      <c r="GJO140" s="384"/>
      <c r="GJP140" s="384"/>
      <c r="GJQ140" s="384"/>
      <c r="GJR140" s="384"/>
      <c r="GJS140" s="384"/>
      <c r="GJT140" s="384"/>
      <c r="GJU140" s="384"/>
      <c r="GJV140" s="384"/>
      <c r="GJW140" s="384"/>
      <c r="GJX140" s="384"/>
      <c r="GJY140" s="384"/>
      <c r="GJZ140" s="384"/>
      <c r="GKA140" s="384"/>
      <c r="GKB140" s="384"/>
      <c r="GKC140" s="384"/>
      <c r="GKD140" s="384"/>
      <c r="GKE140" s="384"/>
      <c r="GKF140" s="384"/>
      <c r="GKG140" s="384"/>
      <c r="GKH140" s="384"/>
      <c r="GKI140" s="384"/>
      <c r="GKJ140" s="384"/>
      <c r="GKK140" s="384"/>
      <c r="GKL140" s="384"/>
      <c r="GKM140" s="384"/>
      <c r="GKN140" s="384"/>
      <c r="GKO140" s="384"/>
      <c r="GKP140" s="384"/>
      <c r="GKQ140" s="384"/>
      <c r="GKR140" s="384"/>
      <c r="GKS140" s="384"/>
      <c r="GKT140" s="384"/>
      <c r="GKU140" s="384"/>
      <c r="GKV140" s="384"/>
      <c r="GKW140" s="384"/>
      <c r="GKX140" s="384"/>
      <c r="GKY140" s="384"/>
      <c r="GKZ140" s="384"/>
      <c r="GLA140" s="384"/>
      <c r="GLB140" s="384"/>
      <c r="GLC140" s="384"/>
      <c r="GLD140" s="384"/>
      <c r="GLE140" s="384"/>
      <c r="GLF140" s="384"/>
      <c r="GLG140" s="384"/>
      <c r="GLH140" s="384"/>
      <c r="GLI140" s="384"/>
      <c r="GLJ140" s="384"/>
      <c r="GLK140" s="384"/>
      <c r="GLL140" s="384"/>
      <c r="GLM140" s="384"/>
      <c r="GLN140" s="384"/>
      <c r="GLO140" s="384"/>
      <c r="GLP140" s="384"/>
      <c r="GLQ140" s="384"/>
      <c r="GLR140" s="384"/>
      <c r="GLS140" s="384"/>
      <c r="GLT140" s="384"/>
      <c r="GLU140" s="384"/>
      <c r="GLV140" s="384"/>
      <c r="GLW140" s="384"/>
      <c r="GLX140" s="384"/>
      <c r="GLY140" s="384"/>
      <c r="GLZ140" s="384"/>
      <c r="GMA140" s="384"/>
      <c r="GMB140" s="384"/>
      <c r="GMC140" s="384"/>
      <c r="GMD140" s="384"/>
      <c r="GME140" s="384"/>
      <c r="GMF140" s="384"/>
      <c r="GMG140" s="384"/>
      <c r="GMH140" s="384"/>
      <c r="GMI140" s="384"/>
      <c r="GMJ140" s="384"/>
      <c r="GMK140" s="384"/>
      <c r="GML140" s="384"/>
      <c r="GMM140" s="384"/>
      <c r="GMN140" s="384"/>
      <c r="GMO140" s="384"/>
      <c r="GMP140" s="384"/>
      <c r="GMQ140" s="384"/>
      <c r="GMR140" s="384"/>
      <c r="GMS140" s="384"/>
      <c r="GMT140" s="384"/>
      <c r="GMU140" s="384"/>
      <c r="GMV140" s="384"/>
      <c r="GMW140" s="384"/>
      <c r="GMX140" s="384"/>
      <c r="GMY140" s="384"/>
      <c r="GMZ140" s="384"/>
      <c r="GNA140" s="384"/>
      <c r="GNB140" s="384"/>
      <c r="GNC140" s="384"/>
      <c r="GND140" s="384"/>
      <c r="GNE140" s="384"/>
      <c r="GNF140" s="384"/>
      <c r="GNG140" s="384"/>
      <c r="GNH140" s="384"/>
      <c r="GNI140" s="384"/>
      <c r="GNJ140" s="384"/>
      <c r="GNK140" s="384"/>
      <c r="GNL140" s="384"/>
      <c r="GNM140" s="384"/>
      <c r="GNN140" s="384"/>
      <c r="GNO140" s="384"/>
      <c r="GNP140" s="384"/>
      <c r="GNQ140" s="384"/>
      <c r="GNR140" s="384"/>
      <c r="GNS140" s="384"/>
      <c r="GNT140" s="384"/>
      <c r="GNU140" s="384"/>
      <c r="GNV140" s="384"/>
      <c r="GNW140" s="384"/>
      <c r="GNX140" s="384"/>
      <c r="GNY140" s="384"/>
      <c r="GNZ140" s="384"/>
      <c r="GOA140" s="384"/>
      <c r="GOB140" s="384"/>
      <c r="GOC140" s="384"/>
      <c r="GOD140" s="384"/>
      <c r="GOE140" s="384"/>
      <c r="GOF140" s="384"/>
      <c r="GOG140" s="384"/>
      <c r="GOH140" s="384"/>
      <c r="GOI140" s="384"/>
      <c r="GOJ140" s="384"/>
      <c r="GOK140" s="384"/>
      <c r="GOL140" s="384"/>
      <c r="GOM140" s="384"/>
      <c r="GON140" s="384"/>
      <c r="GOO140" s="384"/>
      <c r="GOP140" s="384"/>
      <c r="GOQ140" s="384"/>
      <c r="GOR140" s="384"/>
      <c r="GOS140" s="384"/>
      <c r="GOT140" s="384"/>
      <c r="GOU140" s="384"/>
      <c r="GOV140" s="384"/>
      <c r="GOW140" s="384"/>
      <c r="GOX140" s="384"/>
      <c r="GOY140" s="384"/>
      <c r="GOZ140" s="384"/>
      <c r="GPA140" s="384"/>
      <c r="GPB140" s="384"/>
      <c r="GPC140" s="384"/>
      <c r="GPD140" s="384"/>
      <c r="GPE140" s="384"/>
      <c r="GPF140" s="384"/>
      <c r="GPG140" s="384"/>
      <c r="GPH140" s="384"/>
      <c r="GPI140" s="384"/>
      <c r="GPJ140" s="384"/>
      <c r="GPK140" s="384"/>
      <c r="GPL140" s="384"/>
      <c r="GPM140" s="384"/>
      <c r="GPN140" s="384"/>
      <c r="GPO140" s="384"/>
      <c r="GPP140" s="384"/>
      <c r="GPQ140" s="384"/>
      <c r="GPR140" s="384"/>
      <c r="GPS140" s="384"/>
      <c r="GPT140" s="384"/>
      <c r="GPU140" s="384"/>
      <c r="GPV140" s="384"/>
      <c r="GPW140" s="384"/>
      <c r="GPX140" s="384"/>
      <c r="GPY140" s="384"/>
      <c r="GPZ140" s="384"/>
      <c r="GQA140" s="384"/>
      <c r="GQB140" s="384"/>
      <c r="GQC140" s="384"/>
      <c r="GQD140" s="384"/>
      <c r="GQE140" s="384"/>
      <c r="GQF140" s="384"/>
      <c r="GQG140" s="384"/>
      <c r="GQH140" s="384"/>
      <c r="GQI140" s="384"/>
      <c r="GQJ140" s="384"/>
      <c r="GQK140" s="384"/>
      <c r="GQL140" s="384"/>
      <c r="GQM140" s="384"/>
      <c r="GQN140" s="384"/>
      <c r="GQO140" s="384"/>
      <c r="GQP140" s="384"/>
      <c r="GQQ140" s="384"/>
      <c r="GQR140" s="384"/>
      <c r="GQS140" s="384"/>
      <c r="GQT140" s="384"/>
      <c r="GQU140" s="384"/>
      <c r="GQV140" s="384"/>
      <c r="GQW140" s="384"/>
      <c r="GQX140" s="384"/>
      <c r="GQY140" s="384"/>
      <c r="GQZ140" s="384"/>
      <c r="GRA140" s="384"/>
      <c r="GRB140" s="384"/>
      <c r="GRC140" s="384"/>
      <c r="GRD140" s="384"/>
      <c r="GRE140" s="384"/>
      <c r="GRF140" s="384"/>
      <c r="GRG140" s="384"/>
      <c r="GRH140" s="384"/>
      <c r="GRI140" s="384"/>
      <c r="GRJ140" s="384"/>
      <c r="GRK140" s="384"/>
      <c r="GRL140" s="384"/>
      <c r="GRM140" s="384"/>
      <c r="GRN140" s="384"/>
      <c r="GRO140" s="384"/>
      <c r="GRP140" s="384"/>
      <c r="GRQ140" s="384"/>
      <c r="GRR140" s="384"/>
      <c r="GRS140" s="384"/>
      <c r="GRT140" s="384"/>
      <c r="GRU140" s="384"/>
      <c r="GRV140" s="384"/>
      <c r="GRW140" s="384"/>
      <c r="GRX140" s="384"/>
      <c r="GRY140" s="384"/>
      <c r="GRZ140" s="384"/>
      <c r="GSA140" s="384"/>
      <c r="GSB140" s="384"/>
      <c r="GSC140" s="384"/>
      <c r="GSD140" s="384"/>
      <c r="GSE140" s="384"/>
      <c r="GSF140" s="384"/>
      <c r="GSG140" s="384"/>
      <c r="GSH140" s="384"/>
      <c r="GSI140" s="384"/>
      <c r="GSJ140" s="384"/>
      <c r="GSK140" s="384"/>
      <c r="GSL140" s="384"/>
      <c r="GSM140" s="384"/>
      <c r="GSN140" s="384"/>
      <c r="GSO140" s="384"/>
      <c r="GSP140" s="384"/>
      <c r="GSQ140" s="384"/>
      <c r="GSR140" s="384"/>
      <c r="GSS140" s="384"/>
      <c r="GST140" s="384"/>
      <c r="GSU140" s="384"/>
      <c r="GSV140" s="384"/>
      <c r="GSW140" s="384"/>
      <c r="GSX140" s="384"/>
      <c r="GSY140" s="384"/>
      <c r="GSZ140" s="384"/>
      <c r="GTA140" s="384"/>
      <c r="GTB140" s="384"/>
      <c r="GTC140" s="384"/>
      <c r="GTD140" s="384"/>
      <c r="GTE140" s="384"/>
      <c r="GTF140" s="384"/>
      <c r="GTG140" s="384"/>
      <c r="GTH140" s="384"/>
      <c r="GTI140" s="384"/>
      <c r="GTJ140" s="384"/>
      <c r="GTK140" s="384"/>
      <c r="GTL140" s="384"/>
      <c r="GTM140" s="384"/>
      <c r="GTN140" s="384"/>
      <c r="GTO140" s="384"/>
      <c r="GTP140" s="384"/>
      <c r="GTQ140" s="384"/>
      <c r="GTR140" s="384"/>
      <c r="GTS140" s="384"/>
      <c r="GTT140" s="384"/>
      <c r="GTU140" s="384"/>
      <c r="GTV140" s="384"/>
      <c r="GTW140" s="384"/>
      <c r="GTX140" s="384"/>
      <c r="GTY140" s="384"/>
      <c r="GTZ140" s="384"/>
      <c r="GUA140" s="384"/>
      <c r="GUB140" s="384"/>
      <c r="GUC140" s="384"/>
      <c r="GUD140" s="384"/>
      <c r="GUE140" s="384"/>
      <c r="GUF140" s="384"/>
      <c r="GUG140" s="384"/>
      <c r="GUH140" s="384"/>
      <c r="GUI140" s="384"/>
      <c r="GUJ140" s="384"/>
      <c r="GUK140" s="384"/>
      <c r="GUL140" s="384"/>
      <c r="GUM140" s="384"/>
      <c r="GUN140" s="384"/>
      <c r="GUO140" s="384"/>
      <c r="GUP140" s="384"/>
      <c r="GUQ140" s="384"/>
      <c r="GUR140" s="384"/>
      <c r="GUS140" s="384"/>
      <c r="GUT140" s="384"/>
      <c r="GUU140" s="384"/>
      <c r="GUV140" s="384"/>
      <c r="GUW140" s="384"/>
      <c r="GUX140" s="384"/>
      <c r="GUY140" s="384"/>
      <c r="GUZ140" s="384"/>
      <c r="GVA140" s="384"/>
      <c r="GVB140" s="384"/>
      <c r="GVC140" s="384"/>
      <c r="GVD140" s="384"/>
      <c r="GVE140" s="384"/>
      <c r="GVF140" s="384"/>
      <c r="GVG140" s="384"/>
      <c r="GVH140" s="384"/>
      <c r="GVI140" s="384"/>
      <c r="GVJ140" s="384"/>
      <c r="GVK140" s="384"/>
      <c r="GVL140" s="384"/>
      <c r="GVM140" s="384"/>
      <c r="GVN140" s="384"/>
      <c r="GVO140" s="384"/>
      <c r="GVP140" s="384"/>
      <c r="GVQ140" s="384"/>
      <c r="GVR140" s="384"/>
      <c r="GVS140" s="384"/>
      <c r="GVT140" s="384"/>
      <c r="GVU140" s="384"/>
      <c r="GVV140" s="384"/>
      <c r="GVW140" s="384"/>
      <c r="GVX140" s="384"/>
      <c r="GVY140" s="384"/>
      <c r="GVZ140" s="384"/>
      <c r="GWA140" s="384"/>
      <c r="GWB140" s="384"/>
      <c r="GWC140" s="384"/>
      <c r="GWD140" s="384"/>
      <c r="GWE140" s="384"/>
      <c r="GWF140" s="384"/>
      <c r="GWG140" s="384"/>
      <c r="GWH140" s="384"/>
      <c r="GWI140" s="384"/>
      <c r="GWJ140" s="384"/>
      <c r="GWK140" s="384"/>
      <c r="GWL140" s="384"/>
      <c r="GWM140" s="384"/>
      <c r="GWN140" s="384"/>
      <c r="GWO140" s="384"/>
      <c r="GWP140" s="384"/>
      <c r="GWQ140" s="384"/>
      <c r="GWR140" s="384"/>
      <c r="GWS140" s="384"/>
      <c r="GWT140" s="384"/>
      <c r="GWU140" s="384"/>
      <c r="GWV140" s="384"/>
      <c r="GWW140" s="384"/>
      <c r="GWX140" s="384"/>
      <c r="GWY140" s="384"/>
      <c r="GWZ140" s="384"/>
      <c r="GXA140" s="384"/>
      <c r="GXB140" s="384"/>
      <c r="GXC140" s="384"/>
      <c r="GXD140" s="384"/>
      <c r="GXE140" s="384"/>
      <c r="GXF140" s="384"/>
      <c r="GXG140" s="384"/>
      <c r="GXH140" s="384"/>
      <c r="GXI140" s="384"/>
      <c r="GXJ140" s="384"/>
      <c r="GXK140" s="384"/>
      <c r="GXL140" s="384"/>
      <c r="GXM140" s="384"/>
      <c r="GXN140" s="384"/>
      <c r="GXO140" s="384"/>
      <c r="GXP140" s="384"/>
      <c r="GXQ140" s="384"/>
      <c r="GXR140" s="384"/>
      <c r="GXS140" s="384"/>
      <c r="GXT140" s="384"/>
      <c r="GXU140" s="384"/>
      <c r="GXV140" s="384"/>
      <c r="GXW140" s="384"/>
      <c r="GXX140" s="384"/>
      <c r="GXY140" s="384"/>
      <c r="GXZ140" s="384"/>
      <c r="GYA140" s="384"/>
      <c r="GYB140" s="384"/>
      <c r="GYC140" s="384"/>
      <c r="GYD140" s="384"/>
      <c r="GYE140" s="384"/>
      <c r="GYF140" s="384"/>
      <c r="GYG140" s="384"/>
      <c r="GYH140" s="384"/>
      <c r="GYI140" s="384"/>
      <c r="GYJ140" s="384"/>
      <c r="GYK140" s="384"/>
      <c r="GYL140" s="384"/>
      <c r="GYM140" s="384"/>
      <c r="GYN140" s="384"/>
      <c r="GYO140" s="384"/>
      <c r="GYP140" s="384"/>
      <c r="GYQ140" s="384"/>
      <c r="GYR140" s="384"/>
      <c r="GYS140" s="384"/>
      <c r="GYT140" s="384"/>
      <c r="GYU140" s="384"/>
      <c r="GYV140" s="384"/>
      <c r="GYW140" s="384"/>
      <c r="GYX140" s="384"/>
      <c r="GYY140" s="384"/>
      <c r="GYZ140" s="384"/>
      <c r="GZA140" s="384"/>
      <c r="GZB140" s="384"/>
      <c r="GZC140" s="384"/>
      <c r="GZD140" s="384"/>
      <c r="GZE140" s="384"/>
      <c r="GZF140" s="384"/>
      <c r="GZG140" s="384"/>
      <c r="GZH140" s="384"/>
      <c r="GZI140" s="384"/>
      <c r="GZJ140" s="384"/>
      <c r="GZK140" s="384"/>
      <c r="GZL140" s="384"/>
      <c r="GZM140" s="384"/>
      <c r="GZN140" s="384"/>
      <c r="GZO140" s="384"/>
      <c r="GZP140" s="384"/>
      <c r="GZQ140" s="384"/>
      <c r="GZR140" s="384"/>
      <c r="GZS140" s="384"/>
      <c r="GZT140" s="384"/>
      <c r="GZU140" s="384"/>
      <c r="GZV140" s="384"/>
      <c r="GZW140" s="384"/>
      <c r="GZX140" s="384"/>
      <c r="GZY140" s="384"/>
      <c r="GZZ140" s="384"/>
      <c r="HAA140" s="384"/>
      <c r="HAB140" s="384"/>
      <c r="HAC140" s="384"/>
      <c r="HAD140" s="384"/>
      <c r="HAE140" s="384"/>
      <c r="HAF140" s="384"/>
      <c r="HAG140" s="384"/>
      <c r="HAH140" s="384"/>
      <c r="HAI140" s="384"/>
      <c r="HAJ140" s="384"/>
      <c r="HAK140" s="384"/>
      <c r="HAL140" s="384"/>
      <c r="HAM140" s="384"/>
      <c r="HAN140" s="384"/>
      <c r="HAO140" s="384"/>
      <c r="HAP140" s="384"/>
      <c r="HAQ140" s="384"/>
      <c r="HAR140" s="384"/>
      <c r="HAS140" s="384"/>
      <c r="HAT140" s="384"/>
      <c r="HAU140" s="384"/>
      <c r="HAV140" s="384"/>
      <c r="HAW140" s="384"/>
      <c r="HAX140" s="384"/>
      <c r="HAY140" s="384"/>
      <c r="HAZ140" s="384"/>
      <c r="HBA140" s="384"/>
      <c r="HBB140" s="384"/>
      <c r="HBC140" s="384"/>
      <c r="HBD140" s="384"/>
      <c r="HBE140" s="384"/>
      <c r="HBF140" s="384"/>
      <c r="HBG140" s="384"/>
      <c r="HBH140" s="384"/>
      <c r="HBI140" s="384"/>
      <c r="HBJ140" s="384"/>
      <c r="HBK140" s="384"/>
      <c r="HBL140" s="384"/>
      <c r="HBM140" s="384"/>
      <c r="HBN140" s="384"/>
      <c r="HBO140" s="384"/>
      <c r="HBP140" s="384"/>
      <c r="HBQ140" s="384"/>
      <c r="HBR140" s="384"/>
      <c r="HBS140" s="384"/>
      <c r="HBT140" s="384"/>
      <c r="HBU140" s="384"/>
      <c r="HBV140" s="384"/>
      <c r="HBW140" s="384"/>
      <c r="HBX140" s="384"/>
      <c r="HBY140" s="384"/>
      <c r="HBZ140" s="384"/>
      <c r="HCA140" s="384"/>
      <c r="HCB140" s="384"/>
      <c r="HCC140" s="384"/>
      <c r="HCD140" s="384"/>
      <c r="HCE140" s="384"/>
      <c r="HCF140" s="384"/>
      <c r="HCG140" s="384"/>
      <c r="HCH140" s="384"/>
      <c r="HCI140" s="384"/>
      <c r="HCJ140" s="384"/>
      <c r="HCK140" s="384"/>
      <c r="HCL140" s="384"/>
      <c r="HCM140" s="384"/>
      <c r="HCN140" s="384"/>
      <c r="HCO140" s="384"/>
      <c r="HCP140" s="384"/>
      <c r="HCQ140" s="384"/>
      <c r="HCR140" s="384"/>
      <c r="HCS140" s="384"/>
      <c r="HCT140" s="384"/>
      <c r="HCU140" s="384"/>
      <c r="HCV140" s="384"/>
      <c r="HCW140" s="384"/>
      <c r="HCX140" s="384"/>
      <c r="HCY140" s="384"/>
      <c r="HCZ140" s="384"/>
      <c r="HDA140" s="384"/>
      <c r="HDB140" s="384"/>
      <c r="HDC140" s="384"/>
      <c r="HDD140" s="384"/>
      <c r="HDE140" s="384"/>
      <c r="HDF140" s="384"/>
      <c r="HDG140" s="384"/>
      <c r="HDH140" s="384"/>
      <c r="HDI140" s="384"/>
      <c r="HDJ140" s="384"/>
      <c r="HDK140" s="384"/>
      <c r="HDL140" s="384"/>
      <c r="HDM140" s="384"/>
      <c r="HDN140" s="384"/>
      <c r="HDO140" s="384"/>
      <c r="HDP140" s="384"/>
      <c r="HDQ140" s="384"/>
      <c r="HDR140" s="384"/>
      <c r="HDS140" s="384"/>
      <c r="HDT140" s="384"/>
      <c r="HDU140" s="384"/>
      <c r="HDV140" s="384"/>
      <c r="HDW140" s="384"/>
      <c r="HDX140" s="384"/>
      <c r="HDY140" s="384"/>
      <c r="HDZ140" s="384"/>
      <c r="HEA140" s="384"/>
      <c r="HEB140" s="384"/>
      <c r="HEC140" s="384"/>
      <c r="HED140" s="384"/>
      <c r="HEE140" s="384"/>
      <c r="HEF140" s="384"/>
      <c r="HEG140" s="384"/>
      <c r="HEH140" s="384"/>
      <c r="HEI140" s="384"/>
      <c r="HEJ140" s="384"/>
      <c r="HEK140" s="384"/>
      <c r="HEL140" s="384"/>
      <c r="HEM140" s="384"/>
      <c r="HEN140" s="384"/>
      <c r="HEO140" s="384"/>
      <c r="HEP140" s="384"/>
      <c r="HEQ140" s="384"/>
      <c r="HER140" s="384"/>
      <c r="HES140" s="384"/>
      <c r="HET140" s="384"/>
      <c r="HEU140" s="384"/>
      <c r="HEV140" s="384"/>
      <c r="HEW140" s="384"/>
      <c r="HEX140" s="384"/>
      <c r="HEY140" s="384"/>
      <c r="HEZ140" s="384"/>
      <c r="HFA140" s="384"/>
      <c r="HFB140" s="384"/>
      <c r="HFC140" s="384"/>
      <c r="HFD140" s="384"/>
      <c r="HFE140" s="384"/>
      <c r="HFF140" s="384"/>
      <c r="HFG140" s="384"/>
      <c r="HFH140" s="384"/>
      <c r="HFI140" s="384"/>
      <c r="HFJ140" s="384"/>
      <c r="HFK140" s="384"/>
      <c r="HFL140" s="384"/>
      <c r="HFM140" s="384"/>
      <c r="HFN140" s="384"/>
      <c r="HFO140" s="384"/>
      <c r="HFP140" s="384"/>
      <c r="HFQ140" s="384"/>
      <c r="HFR140" s="384"/>
      <c r="HFS140" s="384"/>
      <c r="HFT140" s="384"/>
      <c r="HFU140" s="384"/>
      <c r="HFV140" s="384"/>
      <c r="HFW140" s="384"/>
      <c r="HFX140" s="384"/>
      <c r="HFY140" s="384"/>
      <c r="HFZ140" s="384"/>
      <c r="HGA140" s="384"/>
      <c r="HGB140" s="384"/>
      <c r="HGC140" s="384"/>
      <c r="HGD140" s="384"/>
      <c r="HGE140" s="384"/>
      <c r="HGF140" s="384"/>
      <c r="HGG140" s="384"/>
      <c r="HGH140" s="384"/>
      <c r="HGI140" s="384"/>
      <c r="HGJ140" s="384"/>
      <c r="HGK140" s="384"/>
      <c r="HGL140" s="384"/>
      <c r="HGM140" s="384"/>
      <c r="HGN140" s="384"/>
      <c r="HGO140" s="384"/>
      <c r="HGP140" s="384"/>
      <c r="HGQ140" s="384"/>
      <c r="HGR140" s="384"/>
      <c r="HGS140" s="384"/>
      <c r="HGT140" s="384"/>
      <c r="HGU140" s="384"/>
      <c r="HGV140" s="384"/>
      <c r="HGW140" s="384"/>
      <c r="HGX140" s="384"/>
      <c r="HGY140" s="384"/>
      <c r="HGZ140" s="384"/>
      <c r="HHA140" s="384"/>
      <c r="HHB140" s="384"/>
      <c r="HHC140" s="384"/>
      <c r="HHD140" s="384"/>
      <c r="HHE140" s="384"/>
      <c r="HHF140" s="384"/>
      <c r="HHG140" s="384"/>
      <c r="HHH140" s="384"/>
      <c r="HHI140" s="384"/>
      <c r="HHJ140" s="384"/>
      <c r="HHK140" s="384"/>
      <c r="HHL140" s="384"/>
      <c r="HHM140" s="384"/>
      <c r="HHN140" s="384"/>
      <c r="HHO140" s="384"/>
      <c r="HHP140" s="384"/>
      <c r="HHQ140" s="384"/>
      <c r="HHR140" s="384"/>
      <c r="HHS140" s="384"/>
      <c r="HHT140" s="384"/>
      <c r="HHU140" s="384"/>
      <c r="HHV140" s="384"/>
      <c r="HHW140" s="384"/>
      <c r="HHX140" s="384"/>
      <c r="HHY140" s="384"/>
      <c r="HHZ140" s="384"/>
      <c r="HIA140" s="384"/>
      <c r="HIB140" s="384"/>
      <c r="HIC140" s="384"/>
      <c r="HID140" s="384"/>
      <c r="HIE140" s="384"/>
      <c r="HIF140" s="384"/>
      <c r="HIG140" s="384"/>
      <c r="HIH140" s="384"/>
      <c r="HII140" s="384"/>
      <c r="HIJ140" s="384"/>
      <c r="HIK140" s="384"/>
      <c r="HIL140" s="384"/>
      <c r="HIM140" s="384"/>
      <c r="HIN140" s="384"/>
      <c r="HIO140" s="384"/>
      <c r="HIP140" s="384"/>
      <c r="HIQ140" s="384"/>
      <c r="HIR140" s="384"/>
      <c r="HIS140" s="384"/>
      <c r="HIT140" s="384"/>
      <c r="HIU140" s="384"/>
      <c r="HIV140" s="384"/>
      <c r="HIW140" s="384"/>
      <c r="HIX140" s="384"/>
      <c r="HIY140" s="384"/>
      <c r="HIZ140" s="384"/>
      <c r="HJA140" s="384"/>
      <c r="HJB140" s="384"/>
      <c r="HJC140" s="384"/>
      <c r="HJD140" s="384"/>
      <c r="HJE140" s="384"/>
      <c r="HJF140" s="384"/>
      <c r="HJG140" s="384"/>
      <c r="HJH140" s="384"/>
      <c r="HJI140" s="384"/>
      <c r="HJJ140" s="384"/>
      <c r="HJK140" s="384"/>
      <c r="HJL140" s="384"/>
      <c r="HJM140" s="384"/>
      <c r="HJN140" s="384"/>
      <c r="HJO140" s="384"/>
      <c r="HJP140" s="384"/>
      <c r="HJQ140" s="384"/>
      <c r="HJR140" s="384"/>
      <c r="HJS140" s="384"/>
      <c r="HJT140" s="384"/>
      <c r="HJU140" s="384"/>
      <c r="HJV140" s="384"/>
      <c r="HJW140" s="384"/>
      <c r="HJX140" s="384"/>
      <c r="HJY140" s="384"/>
      <c r="HJZ140" s="384"/>
      <c r="HKA140" s="384"/>
      <c r="HKB140" s="384"/>
      <c r="HKC140" s="384"/>
      <c r="HKD140" s="384"/>
      <c r="HKE140" s="384"/>
      <c r="HKF140" s="384"/>
      <c r="HKG140" s="384"/>
      <c r="HKH140" s="384"/>
      <c r="HKI140" s="384"/>
      <c r="HKJ140" s="384"/>
      <c r="HKK140" s="384"/>
      <c r="HKL140" s="384"/>
      <c r="HKM140" s="384"/>
      <c r="HKN140" s="384"/>
      <c r="HKO140" s="384"/>
      <c r="HKP140" s="384"/>
      <c r="HKQ140" s="384"/>
      <c r="HKR140" s="384"/>
      <c r="HKS140" s="384"/>
      <c r="HKT140" s="384"/>
      <c r="HKU140" s="384"/>
      <c r="HKV140" s="384"/>
      <c r="HKW140" s="384"/>
      <c r="HKX140" s="384"/>
      <c r="HKY140" s="384"/>
      <c r="HKZ140" s="384"/>
      <c r="HLA140" s="384"/>
      <c r="HLB140" s="384"/>
      <c r="HLC140" s="384"/>
      <c r="HLD140" s="384"/>
      <c r="HLE140" s="384"/>
      <c r="HLF140" s="384"/>
      <c r="HLG140" s="384"/>
      <c r="HLH140" s="384"/>
      <c r="HLI140" s="384"/>
      <c r="HLJ140" s="384"/>
      <c r="HLK140" s="384"/>
      <c r="HLL140" s="384"/>
      <c r="HLM140" s="384"/>
      <c r="HLN140" s="384"/>
      <c r="HLO140" s="384"/>
      <c r="HLP140" s="384"/>
      <c r="HLQ140" s="384"/>
      <c r="HLR140" s="384"/>
      <c r="HLS140" s="384"/>
      <c r="HLT140" s="384"/>
      <c r="HLU140" s="384"/>
      <c r="HLV140" s="384"/>
      <c r="HLW140" s="384"/>
      <c r="HLX140" s="384"/>
      <c r="HLY140" s="384"/>
      <c r="HLZ140" s="384"/>
      <c r="HMA140" s="384"/>
      <c r="HMB140" s="384"/>
      <c r="HMC140" s="384"/>
      <c r="HMD140" s="384"/>
      <c r="HME140" s="384"/>
      <c r="HMF140" s="384"/>
      <c r="HMG140" s="384"/>
      <c r="HMH140" s="384"/>
      <c r="HMI140" s="384"/>
      <c r="HMJ140" s="384"/>
      <c r="HMK140" s="384"/>
      <c r="HML140" s="384"/>
      <c r="HMM140" s="384"/>
      <c r="HMN140" s="384"/>
      <c r="HMO140" s="384"/>
      <c r="HMP140" s="384"/>
      <c r="HMQ140" s="384"/>
      <c r="HMR140" s="384"/>
      <c r="HMS140" s="384"/>
      <c r="HMT140" s="384"/>
      <c r="HMU140" s="384"/>
      <c r="HMV140" s="384"/>
      <c r="HMW140" s="384"/>
      <c r="HMX140" s="384"/>
      <c r="HMY140" s="384"/>
      <c r="HMZ140" s="384"/>
      <c r="HNA140" s="384"/>
      <c r="HNB140" s="384"/>
      <c r="HNC140" s="384"/>
      <c r="HND140" s="384"/>
      <c r="HNE140" s="384"/>
      <c r="HNF140" s="384"/>
      <c r="HNG140" s="384"/>
      <c r="HNH140" s="384"/>
      <c r="HNI140" s="384"/>
      <c r="HNJ140" s="384"/>
      <c r="HNK140" s="384"/>
      <c r="HNL140" s="384"/>
      <c r="HNM140" s="384"/>
      <c r="HNN140" s="384"/>
      <c r="HNO140" s="384"/>
      <c r="HNP140" s="384"/>
      <c r="HNQ140" s="384"/>
      <c r="HNR140" s="384"/>
      <c r="HNS140" s="384"/>
      <c r="HNT140" s="384"/>
      <c r="HNU140" s="384"/>
      <c r="HNV140" s="384"/>
      <c r="HNW140" s="384"/>
      <c r="HNX140" s="384"/>
      <c r="HNY140" s="384"/>
      <c r="HNZ140" s="384"/>
      <c r="HOA140" s="384"/>
      <c r="HOB140" s="384"/>
      <c r="HOC140" s="384"/>
      <c r="HOD140" s="384"/>
      <c r="HOE140" s="384"/>
      <c r="HOF140" s="384"/>
      <c r="HOG140" s="384"/>
      <c r="HOH140" s="384"/>
      <c r="HOI140" s="384"/>
      <c r="HOJ140" s="384"/>
      <c r="HOK140" s="384"/>
      <c r="HOL140" s="384"/>
      <c r="HOM140" s="384"/>
      <c r="HON140" s="384"/>
      <c r="HOO140" s="384"/>
      <c r="HOP140" s="384"/>
      <c r="HOQ140" s="384"/>
      <c r="HOR140" s="384"/>
      <c r="HOS140" s="384"/>
      <c r="HOT140" s="384"/>
      <c r="HOU140" s="384"/>
      <c r="HOV140" s="384"/>
      <c r="HOW140" s="384"/>
      <c r="HOX140" s="384"/>
      <c r="HOY140" s="384"/>
      <c r="HOZ140" s="384"/>
      <c r="HPA140" s="384"/>
      <c r="HPB140" s="384"/>
      <c r="HPC140" s="384"/>
      <c r="HPD140" s="384"/>
      <c r="HPE140" s="384"/>
      <c r="HPF140" s="384"/>
      <c r="HPG140" s="384"/>
      <c r="HPH140" s="384"/>
      <c r="HPI140" s="384"/>
      <c r="HPJ140" s="384"/>
      <c r="HPK140" s="384"/>
      <c r="HPL140" s="384"/>
      <c r="HPM140" s="384"/>
      <c r="HPN140" s="384"/>
      <c r="HPO140" s="384"/>
      <c r="HPP140" s="384"/>
      <c r="HPQ140" s="384"/>
      <c r="HPR140" s="384"/>
      <c r="HPS140" s="384"/>
      <c r="HPT140" s="384"/>
      <c r="HPU140" s="384"/>
      <c r="HPV140" s="384"/>
      <c r="HPW140" s="384"/>
      <c r="HPX140" s="384"/>
      <c r="HPY140" s="384"/>
      <c r="HPZ140" s="384"/>
      <c r="HQA140" s="384"/>
      <c r="HQB140" s="384"/>
      <c r="HQC140" s="384"/>
      <c r="HQD140" s="384"/>
      <c r="HQE140" s="384"/>
      <c r="HQF140" s="384"/>
      <c r="HQG140" s="384"/>
      <c r="HQH140" s="384"/>
      <c r="HQI140" s="384"/>
      <c r="HQJ140" s="384"/>
      <c r="HQK140" s="384"/>
      <c r="HQL140" s="384"/>
      <c r="HQM140" s="384"/>
      <c r="HQN140" s="384"/>
      <c r="HQO140" s="384"/>
      <c r="HQP140" s="384"/>
      <c r="HQQ140" s="384"/>
      <c r="HQR140" s="384"/>
      <c r="HQS140" s="384"/>
      <c r="HQT140" s="384"/>
      <c r="HQU140" s="384"/>
      <c r="HQV140" s="384"/>
      <c r="HQW140" s="384"/>
      <c r="HQX140" s="384"/>
      <c r="HQY140" s="384"/>
      <c r="HQZ140" s="384"/>
      <c r="HRA140" s="384"/>
      <c r="HRB140" s="384"/>
      <c r="HRC140" s="384"/>
      <c r="HRD140" s="384"/>
      <c r="HRE140" s="384"/>
      <c r="HRF140" s="384"/>
      <c r="HRG140" s="384"/>
      <c r="HRH140" s="384"/>
      <c r="HRI140" s="384"/>
      <c r="HRJ140" s="384"/>
      <c r="HRK140" s="384"/>
      <c r="HRL140" s="384"/>
      <c r="HRM140" s="384"/>
      <c r="HRN140" s="384"/>
      <c r="HRO140" s="384"/>
      <c r="HRP140" s="384"/>
      <c r="HRQ140" s="384"/>
      <c r="HRR140" s="384"/>
      <c r="HRS140" s="384"/>
      <c r="HRT140" s="384"/>
      <c r="HRU140" s="384"/>
      <c r="HRV140" s="384"/>
      <c r="HRW140" s="384"/>
      <c r="HRX140" s="384"/>
      <c r="HRY140" s="384"/>
      <c r="HRZ140" s="384"/>
      <c r="HSA140" s="384"/>
      <c r="HSB140" s="384"/>
      <c r="HSC140" s="384"/>
      <c r="HSD140" s="384"/>
      <c r="HSE140" s="384"/>
      <c r="HSF140" s="384"/>
      <c r="HSG140" s="384"/>
      <c r="HSH140" s="384"/>
      <c r="HSI140" s="384"/>
      <c r="HSJ140" s="384"/>
      <c r="HSK140" s="384"/>
      <c r="HSL140" s="384"/>
      <c r="HSM140" s="384"/>
      <c r="HSN140" s="384"/>
      <c r="HSO140" s="384"/>
      <c r="HSP140" s="384"/>
      <c r="HSQ140" s="384"/>
      <c r="HSR140" s="384"/>
      <c r="HSS140" s="384"/>
      <c r="HST140" s="384"/>
      <c r="HSU140" s="384"/>
      <c r="HSV140" s="384"/>
      <c r="HSW140" s="384"/>
      <c r="HSX140" s="384"/>
      <c r="HSY140" s="384"/>
      <c r="HSZ140" s="384"/>
      <c r="HTA140" s="384"/>
      <c r="HTB140" s="384"/>
      <c r="HTC140" s="384"/>
      <c r="HTD140" s="384"/>
      <c r="HTE140" s="384"/>
      <c r="HTF140" s="384"/>
      <c r="HTG140" s="384"/>
      <c r="HTH140" s="384"/>
      <c r="HTI140" s="384"/>
      <c r="HTJ140" s="384"/>
      <c r="HTK140" s="384"/>
      <c r="HTL140" s="384"/>
      <c r="HTM140" s="384"/>
      <c r="HTN140" s="384"/>
      <c r="HTO140" s="384"/>
      <c r="HTP140" s="384"/>
      <c r="HTQ140" s="384"/>
      <c r="HTR140" s="384"/>
      <c r="HTS140" s="384"/>
      <c r="HTT140" s="384"/>
      <c r="HTU140" s="384"/>
      <c r="HTV140" s="384"/>
      <c r="HTW140" s="384"/>
      <c r="HTX140" s="384"/>
      <c r="HTY140" s="384"/>
      <c r="HTZ140" s="384"/>
      <c r="HUA140" s="384"/>
      <c r="HUB140" s="384"/>
      <c r="HUC140" s="384"/>
      <c r="HUD140" s="384"/>
      <c r="HUE140" s="384"/>
      <c r="HUF140" s="384"/>
      <c r="HUG140" s="384"/>
      <c r="HUH140" s="384"/>
      <c r="HUI140" s="384"/>
      <c r="HUJ140" s="384"/>
      <c r="HUK140" s="384"/>
      <c r="HUL140" s="384"/>
      <c r="HUM140" s="384"/>
      <c r="HUN140" s="384"/>
      <c r="HUO140" s="384"/>
      <c r="HUP140" s="384"/>
      <c r="HUQ140" s="384"/>
      <c r="HUR140" s="384"/>
      <c r="HUS140" s="384"/>
      <c r="HUT140" s="384"/>
      <c r="HUU140" s="384"/>
      <c r="HUV140" s="384"/>
      <c r="HUW140" s="384"/>
      <c r="HUX140" s="384"/>
      <c r="HUY140" s="384"/>
      <c r="HUZ140" s="384"/>
      <c r="HVA140" s="384"/>
      <c r="HVB140" s="384"/>
      <c r="HVC140" s="384"/>
      <c r="HVD140" s="384"/>
      <c r="HVE140" s="384"/>
      <c r="HVF140" s="384"/>
      <c r="HVG140" s="384"/>
      <c r="HVH140" s="384"/>
      <c r="HVI140" s="384"/>
      <c r="HVJ140" s="384"/>
      <c r="HVK140" s="384"/>
      <c r="HVL140" s="384"/>
      <c r="HVM140" s="384"/>
      <c r="HVN140" s="384"/>
      <c r="HVO140" s="384"/>
      <c r="HVP140" s="384"/>
      <c r="HVQ140" s="384"/>
      <c r="HVR140" s="384"/>
      <c r="HVS140" s="384"/>
      <c r="HVT140" s="384"/>
      <c r="HVU140" s="384"/>
      <c r="HVV140" s="384"/>
      <c r="HVW140" s="384"/>
      <c r="HVX140" s="384"/>
      <c r="HVY140" s="384"/>
      <c r="HVZ140" s="384"/>
      <c r="HWA140" s="384"/>
      <c r="HWB140" s="384"/>
      <c r="HWC140" s="384"/>
      <c r="HWD140" s="384"/>
      <c r="HWE140" s="384"/>
      <c r="HWF140" s="384"/>
      <c r="HWG140" s="384"/>
      <c r="HWH140" s="384"/>
      <c r="HWI140" s="384"/>
      <c r="HWJ140" s="384"/>
      <c r="HWK140" s="384"/>
      <c r="HWL140" s="384"/>
      <c r="HWM140" s="384"/>
      <c r="HWN140" s="384"/>
      <c r="HWO140" s="384"/>
      <c r="HWP140" s="384"/>
      <c r="HWQ140" s="384"/>
      <c r="HWR140" s="384"/>
      <c r="HWS140" s="384"/>
      <c r="HWT140" s="384"/>
      <c r="HWU140" s="384"/>
      <c r="HWV140" s="384"/>
      <c r="HWW140" s="384"/>
      <c r="HWX140" s="384"/>
      <c r="HWY140" s="384"/>
      <c r="HWZ140" s="384"/>
      <c r="HXA140" s="384"/>
      <c r="HXB140" s="384"/>
      <c r="HXC140" s="384"/>
      <c r="HXD140" s="384"/>
      <c r="HXE140" s="384"/>
      <c r="HXF140" s="384"/>
      <c r="HXG140" s="384"/>
      <c r="HXH140" s="384"/>
      <c r="HXI140" s="384"/>
      <c r="HXJ140" s="384"/>
      <c r="HXK140" s="384"/>
      <c r="HXL140" s="384"/>
      <c r="HXM140" s="384"/>
      <c r="HXN140" s="384"/>
      <c r="HXO140" s="384"/>
      <c r="HXP140" s="384"/>
      <c r="HXQ140" s="384"/>
      <c r="HXR140" s="384"/>
      <c r="HXS140" s="384"/>
      <c r="HXT140" s="384"/>
      <c r="HXU140" s="384"/>
      <c r="HXV140" s="384"/>
      <c r="HXW140" s="384"/>
      <c r="HXX140" s="384"/>
      <c r="HXY140" s="384"/>
      <c r="HXZ140" s="384"/>
      <c r="HYA140" s="384"/>
      <c r="HYB140" s="384"/>
      <c r="HYC140" s="384"/>
      <c r="HYD140" s="384"/>
      <c r="HYE140" s="384"/>
      <c r="HYF140" s="384"/>
      <c r="HYG140" s="384"/>
      <c r="HYH140" s="384"/>
      <c r="HYI140" s="384"/>
      <c r="HYJ140" s="384"/>
      <c r="HYK140" s="384"/>
      <c r="HYL140" s="384"/>
      <c r="HYM140" s="384"/>
      <c r="HYN140" s="384"/>
      <c r="HYO140" s="384"/>
      <c r="HYP140" s="384"/>
      <c r="HYQ140" s="384"/>
      <c r="HYR140" s="384"/>
      <c r="HYS140" s="384"/>
      <c r="HYT140" s="384"/>
      <c r="HYU140" s="384"/>
      <c r="HYV140" s="384"/>
      <c r="HYW140" s="384"/>
      <c r="HYX140" s="384"/>
      <c r="HYY140" s="384"/>
      <c r="HYZ140" s="384"/>
      <c r="HZA140" s="384"/>
      <c r="HZB140" s="384"/>
      <c r="HZC140" s="384"/>
      <c r="HZD140" s="384"/>
      <c r="HZE140" s="384"/>
      <c r="HZF140" s="384"/>
      <c r="HZG140" s="384"/>
      <c r="HZH140" s="384"/>
      <c r="HZI140" s="384"/>
      <c r="HZJ140" s="384"/>
      <c r="HZK140" s="384"/>
      <c r="HZL140" s="384"/>
      <c r="HZM140" s="384"/>
      <c r="HZN140" s="384"/>
      <c r="HZO140" s="384"/>
      <c r="HZP140" s="384"/>
      <c r="HZQ140" s="384"/>
      <c r="HZR140" s="384"/>
      <c r="HZS140" s="384"/>
      <c r="HZT140" s="384"/>
      <c r="HZU140" s="384"/>
      <c r="HZV140" s="384"/>
      <c r="HZW140" s="384"/>
      <c r="HZX140" s="384"/>
      <c r="HZY140" s="384"/>
      <c r="HZZ140" s="384"/>
      <c r="IAA140" s="384"/>
      <c r="IAB140" s="384"/>
      <c r="IAC140" s="384"/>
      <c r="IAD140" s="384"/>
      <c r="IAE140" s="384"/>
      <c r="IAF140" s="384"/>
      <c r="IAG140" s="384"/>
      <c r="IAH140" s="384"/>
      <c r="IAI140" s="384"/>
      <c r="IAJ140" s="384"/>
      <c r="IAK140" s="384"/>
      <c r="IAL140" s="384"/>
      <c r="IAM140" s="384"/>
      <c r="IAN140" s="384"/>
      <c r="IAO140" s="384"/>
      <c r="IAP140" s="384"/>
      <c r="IAQ140" s="384"/>
      <c r="IAR140" s="384"/>
      <c r="IAS140" s="384"/>
      <c r="IAT140" s="384"/>
      <c r="IAU140" s="384"/>
      <c r="IAV140" s="384"/>
      <c r="IAW140" s="384"/>
      <c r="IAX140" s="384"/>
      <c r="IAY140" s="384"/>
      <c r="IAZ140" s="384"/>
      <c r="IBA140" s="384"/>
      <c r="IBB140" s="384"/>
      <c r="IBC140" s="384"/>
      <c r="IBD140" s="384"/>
      <c r="IBE140" s="384"/>
      <c r="IBF140" s="384"/>
      <c r="IBG140" s="384"/>
      <c r="IBH140" s="384"/>
      <c r="IBI140" s="384"/>
      <c r="IBJ140" s="384"/>
      <c r="IBK140" s="384"/>
      <c r="IBL140" s="384"/>
      <c r="IBM140" s="384"/>
      <c r="IBN140" s="384"/>
      <c r="IBO140" s="384"/>
      <c r="IBP140" s="384"/>
      <c r="IBQ140" s="384"/>
      <c r="IBR140" s="384"/>
      <c r="IBS140" s="384"/>
      <c r="IBT140" s="384"/>
      <c r="IBU140" s="384"/>
      <c r="IBV140" s="384"/>
      <c r="IBW140" s="384"/>
      <c r="IBX140" s="384"/>
      <c r="IBY140" s="384"/>
      <c r="IBZ140" s="384"/>
      <c r="ICA140" s="384"/>
      <c r="ICB140" s="384"/>
      <c r="ICC140" s="384"/>
      <c r="ICD140" s="384"/>
      <c r="ICE140" s="384"/>
      <c r="ICF140" s="384"/>
      <c r="ICG140" s="384"/>
      <c r="ICH140" s="384"/>
      <c r="ICI140" s="384"/>
      <c r="ICJ140" s="384"/>
      <c r="ICK140" s="384"/>
      <c r="ICL140" s="384"/>
      <c r="ICM140" s="384"/>
      <c r="ICN140" s="384"/>
      <c r="ICO140" s="384"/>
      <c r="ICP140" s="384"/>
      <c r="ICQ140" s="384"/>
      <c r="ICR140" s="384"/>
      <c r="ICS140" s="384"/>
      <c r="ICT140" s="384"/>
      <c r="ICU140" s="384"/>
      <c r="ICV140" s="384"/>
      <c r="ICW140" s="384"/>
      <c r="ICX140" s="384"/>
      <c r="ICY140" s="384"/>
      <c r="ICZ140" s="384"/>
      <c r="IDA140" s="384"/>
      <c r="IDB140" s="384"/>
      <c r="IDC140" s="384"/>
      <c r="IDD140" s="384"/>
      <c r="IDE140" s="384"/>
      <c r="IDF140" s="384"/>
      <c r="IDG140" s="384"/>
      <c r="IDH140" s="384"/>
      <c r="IDI140" s="384"/>
      <c r="IDJ140" s="384"/>
      <c r="IDK140" s="384"/>
      <c r="IDL140" s="384"/>
      <c r="IDM140" s="384"/>
      <c r="IDN140" s="384"/>
      <c r="IDO140" s="384"/>
      <c r="IDP140" s="384"/>
      <c r="IDQ140" s="384"/>
      <c r="IDR140" s="384"/>
      <c r="IDS140" s="384"/>
      <c r="IDT140" s="384"/>
      <c r="IDU140" s="384"/>
      <c r="IDV140" s="384"/>
      <c r="IDW140" s="384"/>
      <c r="IDX140" s="384"/>
      <c r="IDY140" s="384"/>
      <c r="IDZ140" s="384"/>
      <c r="IEA140" s="384"/>
      <c r="IEB140" s="384"/>
      <c r="IEC140" s="384"/>
      <c r="IED140" s="384"/>
      <c r="IEE140" s="384"/>
      <c r="IEF140" s="384"/>
      <c r="IEG140" s="384"/>
      <c r="IEH140" s="384"/>
      <c r="IEI140" s="384"/>
      <c r="IEJ140" s="384"/>
      <c r="IEK140" s="384"/>
      <c r="IEL140" s="384"/>
      <c r="IEM140" s="384"/>
      <c r="IEN140" s="384"/>
      <c r="IEO140" s="384"/>
      <c r="IEP140" s="384"/>
      <c r="IEQ140" s="384"/>
      <c r="IER140" s="384"/>
      <c r="IES140" s="384"/>
      <c r="IET140" s="384"/>
      <c r="IEU140" s="384"/>
      <c r="IEV140" s="384"/>
      <c r="IEW140" s="384"/>
      <c r="IEX140" s="384"/>
      <c r="IEY140" s="384"/>
      <c r="IEZ140" s="384"/>
      <c r="IFA140" s="384"/>
      <c r="IFB140" s="384"/>
      <c r="IFC140" s="384"/>
      <c r="IFD140" s="384"/>
      <c r="IFE140" s="384"/>
      <c r="IFF140" s="384"/>
      <c r="IFG140" s="384"/>
      <c r="IFH140" s="384"/>
      <c r="IFI140" s="384"/>
      <c r="IFJ140" s="384"/>
      <c r="IFK140" s="384"/>
      <c r="IFL140" s="384"/>
      <c r="IFM140" s="384"/>
      <c r="IFN140" s="384"/>
      <c r="IFO140" s="384"/>
      <c r="IFP140" s="384"/>
      <c r="IFQ140" s="384"/>
      <c r="IFR140" s="384"/>
      <c r="IFS140" s="384"/>
      <c r="IFT140" s="384"/>
      <c r="IFU140" s="384"/>
      <c r="IFV140" s="384"/>
      <c r="IFW140" s="384"/>
      <c r="IFX140" s="384"/>
      <c r="IFY140" s="384"/>
      <c r="IFZ140" s="384"/>
      <c r="IGA140" s="384"/>
      <c r="IGB140" s="384"/>
      <c r="IGC140" s="384"/>
      <c r="IGD140" s="384"/>
      <c r="IGE140" s="384"/>
      <c r="IGF140" s="384"/>
      <c r="IGG140" s="384"/>
      <c r="IGH140" s="384"/>
      <c r="IGI140" s="384"/>
      <c r="IGJ140" s="384"/>
      <c r="IGK140" s="384"/>
      <c r="IGL140" s="384"/>
      <c r="IGM140" s="384"/>
      <c r="IGN140" s="384"/>
      <c r="IGO140" s="384"/>
      <c r="IGP140" s="384"/>
      <c r="IGQ140" s="384"/>
      <c r="IGR140" s="384"/>
      <c r="IGS140" s="384"/>
      <c r="IGT140" s="384"/>
      <c r="IGU140" s="384"/>
      <c r="IGV140" s="384"/>
      <c r="IGW140" s="384"/>
      <c r="IGX140" s="384"/>
      <c r="IGY140" s="384"/>
      <c r="IGZ140" s="384"/>
      <c r="IHA140" s="384"/>
      <c r="IHB140" s="384"/>
      <c r="IHC140" s="384"/>
      <c r="IHD140" s="384"/>
      <c r="IHE140" s="384"/>
      <c r="IHF140" s="384"/>
      <c r="IHG140" s="384"/>
      <c r="IHH140" s="384"/>
      <c r="IHI140" s="384"/>
      <c r="IHJ140" s="384"/>
      <c r="IHK140" s="384"/>
      <c r="IHL140" s="384"/>
      <c r="IHM140" s="384"/>
      <c r="IHN140" s="384"/>
      <c r="IHO140" s="384"/>
      <c r="IHP140" s="384"/>
      <c r="IHQ140" s="384"/>
      <c r="IHR140" s="384"/>
      <c r="IHS140" s="384"/>
      <c r="IHT140" s="384"/>
      <c r="IHU140" s="384"/>
      <c r="IHV140" s="384"/>
      <c r="IHW140" s="384"/>
      <c r="IHX140" s="384"/>
      <c r="IHY140" s="384"/>
      <c r="IHZ140" s="384"/>
      <c r="IIA140" s="384"/>
      <c r="IIB140" s="384"/>
      <c r="IIC140" s="384"/>
      <c r="IID140" s="384"/>
      <c r="IIE140" s="384"/>
      <c r="IIF140" s="384"/>
      <c r="IIG140" s="384"/>
      <c r="IIH140" s="384"/>
      <c r="III140" s="384"/>
      <c r="IIJ140" s="384"/>
      <c r="IIK140" s="384"/>
      <c r="IIL140" s="384"/>
      <c r="IIM140" s="384"/>
      <c r="IIN140" s="384"/>
      <c r="IIO140" s="384"/>
      <c r="IIP140" s="384"/>
      <c r="IIQ140" s="384"/>
      <c r="IIR140" s="384"/>
      <c r="IIS140" s="384"/>
      <c r="IIT140" s="384"/>
      <c r="IIU140" s="384"/>
      <c r="IIV140" s="384"/>
      <c r="IIW140" s="384"/>
      <c r="IIX140" s="384"/>
      <c r="IIY140" s="384"/>
      <c r="IIZ140" s="384"/>
      <c r="IJA140" s="384"/>
      <c r="IJB140" s="384"/>
      <c r="IJC140" s="384"/>
      <c r="IJD140" s="384"/>
      <c r="IJE140" s="384"/>
      <c r="IJF140" s="384"/>
      <c r="IJG140" s="384"/>
      <c r="IJH140" s="384"/>
      <c r="IJI140" s="384"/>
      <c r="IJJ140" s="384"/>
      <c r="IJK140" s="384"/>
      <c r="IJL140" s="384"/>
      <c r="IJM140" s="384"/>
      <c r="IJN140" s="384"/>
      <c r="IJO140" s="384"/>
      <c r="IJP140" s="384"/>
      <c r="IJQ140" s="384"/>
      <c r="IJR140" s="384"/>
      <c r="IJS140" s="384"/>
      <c r="IJT140" s="384"/>
      <c r="IJU140" s="384"/>
      <c r="IJV140" s="384"/>
      <c r="IJW140" s="384"/>
      <c r="IJX140" s="384"/>
      <c r="IJY140" s="384"/>
      <c r="IJZ140" s="384"/>
      <c r="IKA140" s="384"/>
      <c r="IKB140" s="384"/>
      <c r="IKC140" s="384"/>
      <c r="IKD140" s="384"/>
      <c r="IKE140" s="384"/>
      <c r="IKF140" s="384"/>
      <c r="IKG140" s="384"/>
      <c r="IKH140" s="384"/>
      <c r="IKI140" s="384"/>
      <c r="IKJ140" s="384"/>
      <c r="IKK140" s="384"/>
      <c r="IKL140" s="384"/>
      <c r="IKM140" s="384"/>
      <c r="IKN140" s="384"/>
      <c r="IKO140" s="384"/>
      <c r="IKP140" s="384"/>
      <c r="IKQ140" s="384"/>
      <c r="IKR140" s="384"/>
      <c r="IKS140" s="384"/>
      <c r="IKT140" s="384"/>
      <c r="IKU140" s="384"/>
      <c r="IKV140" s="384"/>
      <c r="IKW140" s="384"/>
      <c r="IKX140" s="384"/>
      <c r="IKY140" s="384"/>
      <c r="IKZ140" s="384"/>
      <c r="ILA140" s="384"/>
      <c r="ILB140" s="384"/>
      <c r="ILC140" s="384"/>
      <c r="ILD140" s="384"/>
      <c r="ILE140" s="384"/>
      <c r="ILF140" s="384"/>
      <c r="ILG140" s="384"/>
      <c r="ILH140" s="384"/>
      <c r="ILI140" s="384"/>
      <c r="ILJ140" s="384"/>
      <c r="ILK140" s="384"/>
      <c r="ILL140" s="384"/>
      <c r="ILM140" s="384"/>
      <c r="ILN140" s="384"/>
      <c r="ILO140" s="384"/>
      <c r="ILP140" s="384"/>
      <c r="ILQ140" s="384"/>
      <c r="ILR140" s="384"/>
      <c r="ILS140" s="384"/>
      <c r="ILT140" s="384"/>
      <c r="ILU140" s="384"/>
      <c r="ILV140" s="384"/>
      <c r="ILW140" s="384"/>
      <c r="ILX140" s="384"/>
      <c r="ILY140" s="384"/>
      <c r="ILZ140" s="384"/>
      <c r="IMA140" s="384"/>
      <c r="IMB140" s="384"/>
      <c r="IMC140" s="384"/>
      <c r="IMD140" s="384"/>
      <c r="IME140" s="384"/>
      <c r="IMF140" s="384"/>
      <c r="IMG140" s="384"/>
      <c r="IMH140" s="384"/>
      <c r="IMI140" s="384"/>
      <c r="IMJ140" s="384"/>
      <c r="IMK140" s="384"/>
      <c r="IML140" s="384"/>
      <c r="IMM140" s="384"/>
      <c r="IMN140" s="384"/>
      <c r="IMO140" s="384"/>
      <c r="IMP140" s="384"/>
      <c r="IMQ140" s="384"/>
      <c r="IMR140" s="384"/>
      <c r="IMS140" s="384"/>
      <c r="IMT140" s="384"/>
      <c r="IMU140" s="384"/>
      <c r="IMV140" s="384"/>
      <c r="IMW140" s="384"/>
      <c r="IMX140" s="384"/>
      <c r="IMY140" s="384"/>
      <c r="IMZ140" s="384"/>
      <c r="INA140" s="384"/>
      <c r="INB140" s="384"/>
      <c r="INC140" s="384"/>
      <c r="IND140" s="384"/>
      <c r="INE140" s="384"/>
      <c r="INF140" s="384"/>
      <c r="ING140" s="384"/>
      <c r="INH140" s="384"/>
      <c r="INI140" s="384"/>
      <c r="INJ140" s="384"/>
      <c r="INK140" s="384"/>
      <c r="INL140" s="384"/>
      <c r="INM140" s="384"/>
      <c r="INN140" s="384"/>
      <c r="INO140" s="384"/>
      <c r="INP140" s="384"/>
      <c r="INQ140" s="384"/>
      <c r="INR140" s="384"/>
      <c r="INS140" s="384"/>
      <c r="INT140" s="384"/>
      <c r="INU140" s="384"/>
      <c r="INV140" s="384"/>
      <c r="INW140" s="384"/>
      <c r="INX140" s="384"/>
      <c r="INY140" s="384"/>
      <c r="INZ140" s="384"/>
      <c r="IOA140" s="384"/>
      <c r="IOB140" s="384"/>
      <c r="IOC140" s="384"/>
      <c r="IOD140" s="384"/>
      <c r="IOE140" s="384"/>
      <c r="IOF140" s="384"/>
      <c r="IOG140" s="384"/>
      <c r="IOH140" s="384"/>
      <c r="IOI140" s="384"/>
      <c r="IOJ140" s="384"/>
      <c r="IOK140" s="384"/>
      <c r="IOL140" s="384"/>
      <c r="IOM140" s="384"/>
      <c r="ION140" s="384"/>
      <c r="IOO140" s="384"/>
      <c r="IOP140" s="384"/>
      <c r="IOQ140" s="384"/>
      <c r="IOR140" s="384"/>
      <c r="IOS140" s="384"/>
      <c r="IOT140" s="384"/>
      <c r="IOU140" s="384"/>
      <c r="IOV140" s="384"/>
      <c r="IOW140" s="384"/>
      <c r="IOX140" s="384"/>
      <c r="IOY140" s="384"/>
      <c r="IOZ140" s="384"/>
      <c r="IPA140" s="384"/>
      <c r="IPB140" s="384"/>
      <c r="IPC140" s="384"/>
      <c r="IPD140" s="384"/>
      <c r="IPE140" s="384"/>
      <c r="IPF140" s="384"/>
      <c r="IPG140" s="384"/>
      <c r="IPH140" s="384"/>
      <c r="IPI140" s="384"/>
      <c r="IPJ140" s="384"/>
      <c r="IPK140" s="384"/>
      <c r="IPL140" s="384"/>
      <c r="IPM140" s="384"/>
      <c r="IPN140" s="384"/>
      <c r="IPO140" s="384"/>
      <c r="IPP140" s="384"/>
      <c r="IPQ140" s="384"/>
      <c r="IPR140" s="384"/>
      <c r="IPS140" s="384"/>
      <c r="IPT140" s="384"/>
      <c r="IPU140" s="384"/>
      <c r="IPV140" s="384"/>
      <c r="IPW140" s="384"/>
      <c r="IPX140" s="384"/>
      <c r="IPY140" s="384"/>
      <c r="IPZ140" s="384"/>
      <c r="IQA140" s="384"/>
      <c r="IQB140" s="384"/>
      <c r="IQC140" s="384"/>
      <c r="IQD140" s="384"/>
      <c r="IQE140" s="384"/>
      <c r="IQF140" s="384"/>
      <c r="IQG140" s="384"/>
      <c r="IQH140" s="384"/>
      <c r="IQI140" s="384"/>
      <c r="IQJ140" s="384"/>
      <c r="IQK140" s="384"/>
      <c r="IQL140" s="384"/>
      <c r="IQM140" s="384"/>
      <c r="IQN140" s="384"/>
      <c r="IQO140" s="384"/>
      <c r="IQP140" s="384"/>
      <c r="IQQ140" s="384"/>
      <c r="IQR140" s="384"/>
      <c r="IQS140" s="384"/>
      <c r="IQT140" s="384"/>
      <c r="IQU140" s="384"/>
      <c r="IQV140" s="384"/>
      <c r="IQW140" s="384"/>
      <c r="IQX140" s="384"/>
      <c r="IQY140" s="384"/>
      <c r="IQZ140" s="384"/>
      <c r="IRA140" s="384"/>
      <c r="IRB140" s="384"/>
      <c r="IRC140" s="384"/>
      <c r="IRD140" s="384"/>
      <c r="IRE140" s="384"/>
      <c r="IRF140" s="384"/>
      <c r="IRG140" s="384"/>
      <c r="IRH140" s="384"/>
      <c r="IRI140" s="384"/>
      <c r="IRJ140" s="384"/>
      <c r="IRK140" s="384"/>
      <c r="IRL140" s="384"/>
      <c r="IRM140" s="384"/>
      <c r="IRN140" s="384"/>
      <c r="IRO140" s="384"/>
      <c r="IRP140" s="384"/>
      <c r="IRQ140" s="384"/>
      <c r="IRR140" s="384"/>
      <c r="IRS140" s="384"/>
      <c r="IRT140" s="384"/>
      <c r="IRU140" s="384"/>
      <c r="IRV140" s="384"/>
      <c r="IRW140" s="384"/>
      <c r="IRX140" s="384"/>
      <c r="IRY140" s="384"/>
      <c r="IRZ140" s="384"/>
      <c r="ISA140" s="384"/>
      <c r="ISB140" s="384"/>
      <c r="ISC140" s="384"/>
      <c r="ISD140" s="384"/>
      <c r="ISE140" s="384"/>
      <c r="ISF140" s="384"/>
      <c r="ISG140" s="384"/>
      <c r="ISH140" s="384"/>
      <c r="ISI140" s="384"/>
      <c r="ISJ140" s="384"/>
      <c r="ISK140" s="384"/>
      <c r="ISL140" s="384"/>
      <c r="ISM140" s="384"/>
      <c r="ISN140" s="384"/>
      <c r="ISO140" s="384"/>
      <c r="ISP140" s="384"/>
      <c r="ISQ140" s="384"/>
      <c r="ISR140" s="384"/>
      <c r="ISS140" s="384"/>
      <c r="IST140" s="384"/>
      <c r="ISU140" s="384"/>
      <c r="ISV140" s="384"/>
      <c r="ISW140" s="384"/>
      <c r="ISX140" s="384"/>
      <c r="ISY140" s="384"/>
      <c r="ISZ140" s="384"/>
      <c r="ITA140" s="384"/>
      <c r="ITB140" s="384"/>
      <c r="ITC140" s="384"/>
      <c r="ITD140" s="384"/>
      <c r="ITE140" s="384"/>
      <c r="ITF140" s="384"/>
      <c r="ITG140" s="384"/>
      <c r="ITH140" s="384"/>
      <c r="ITI140" s="384"/>
      <c r="ITJ140" s="384"/>
      <c r="ITK140" s="384"/>
      <c r="ITL140" s="384"/>
      <c r="ITM140" s="384"/>
      <c r="ITN140" s="384"/>
      <c r="ITO140" s="384"/>
      <c r="ITP140" s="384"/>
      <c r="ITQ140" s="384"/>
      <c r="ITR140" s="384"/>
      <c r="ITS140" s="384"/>
      <c r="ITT140" s="384"/>
      <c r="ITU140" s="384"/>
      <c r="ITV140" s="384"/>
      <c r="ITW140" s="384"/>
      <c r="ITX140" s="384"/>
      <c r="ITY140" s="384"/>
      <c r="ITZ140" s="384"/>
      <c r="IUA140" s="384"/>
      <c r="IUB140" s="384"/>
      <c r="IUC140" s="384"/>
      <c r="IUD140" s="384"/>
      <c r="IUE140" s="384"/>
      <c r="IUF140" s="384"/>
      <c r="IUG140" s="384"/>
      <c r="IUH140" s="384"/>
      <c r="IUI140" s="384"/>
      <c r="IUJ140" s="384"/>
      <c r="IUK140" s="384"/>
      <c r="IUL140" s="384"/>
      <c r="IUM140" s="384"/>
      <c r="IUN140" s="384"/>
      <c r="IUO140" s="384"/>
      <c r="IUP140" s="384"/>
      <c r="IUQ140" s="384"/>
      <c r="IUR140" s="384"/>
      <c r="IUS140" s="384"/>
      <c r="IUT140" s="384"/>
      <c r="IUU140" s="384"/>
      <c r="IUV140" s="384"/>
      <c r="IUW140" s="384"/>
      <c r="IUX140" s="384"/>
      <c r="IUY140" s="384"/>
      <c r="IUZ140" s="384"/>
      <c r="IVA140" s="384"/>
      <c r="IVB140" s="384"/>
      <c r="IVC140" s="384"/>
      <c r="IVD140" s="384"/>
      <c r="IVE140" s="384"/>
      <c r="IVF140" s="384"/>
      <c r="IVG140" s="384"/>
      <c r="IVH140" s="384"/>
      <c r="IVI140" s="384"/>
      <c r="IVJ140" s="384"/>
      <c r="IVK140" s="384"/>
      <c r="IVL140" s="384"/>
      <c r="IVM140" s="384"/>
      <c r="IVN140" s="384"/>
      <c r="IVO140" s="384"/>
      <c r="IVP140" s="384"/>
      <c r="IVQ140" s="384"/>
      <c r="IVR140" s="384"/>
      <c r="IVS140" s="384"/>
      <c r="IVT140" s="384"/>
      <c r="IVU140" s="384"/>
      <c r="IVV140" s="384"/>
      <c r="IVW140" s="384"/>
      <c r="IVX140" s="384"/>
      <c r="IVY140" s="384"/>
      <c r="IVZ140" s="384"/>
      <c r="IWA140" s="384"/>
      <c r="IWB140" s="384"/>
      <c r="IWC140" s="384"/>
      <c r="IWD140" s="384"/>
      <c r="IWE140" s="384"/>
      <c r="IWF140" s="384"/>
      <c r="IWG140" s="384"/>
      <c r="IWH140" s="384"/>
      <c r="IWI140" s="384"/>
      <c r="IWJ140" s="384"/>
      <c r="IWK140" s="384"/>
      <c r="IWL140" s="384"/>
      <c r="IWM140" s="384"/>
      <c r="IWN140" s="384"/>
      <c r="IWO140" s="384"/>
      <c r="IWP140" s="384"/>
      <c r="IWQ140" s="384"/>
      <c r="IWR140" s="384"/>
      <c r="IWS140" s="384"/>
      <c r="IWT140" s="384"/>
      <c r="IWU140" s="384"/>
      <c r="IWV140" s="384"/>
      <c r="IWW140" s="384"/>
      <c r="IWX140" s="384"/>
      <c r="IWY140" s="384"/>
      <c r="IWZ140" s="384"/>
      <c r="IXA140" s="384"/>
      <c r="IXB140" s="384"/>
      <c r="IXC140" s="384"/>
      <c r="IXD140" s="384"/>
      <c r="IXE140" s="384"/>
      <c r="IXF140" s="384"/>
      <c r="IXG140" s="384"/>
      <c r="IXH140" s="384"/>
      <c r="IXI140" s="384"/>
      <c r="IXJ140" s="384"/>
      <c r="IXK140" s="384"/>
      <c r="IXL140" s="384"/>
      <c r="IXM140" s="384"/>
      <c r="IXN140" s="384"/>
      <c r="IXO140" s="384"/>
      <c r="IXP140" s="384"/>
      <c r="IXQ140" s="384"/>
      <c r="IXR140" s="384"/>
      <c r="IXS140" s="384"/>
      <c r="IXT140" s="384"/>
      <c r="IXU140" s="384"/>
      <c r="IXV140" s="384"/>
      <c r="IXW140" s="384"/>
      <c r="IXX140" s="384"/>
      <c r="IXY140" s="384"/>
      <c r="IXZ140" s="384"/>
      <c r="IYA140" s="384"/>
      <c r="IYB140" s="384"/>
      <c r="IYC140" s="384"/>
      <c r="IYD140" s="384"/>
      <c r="IYE140" s="384"/>
      <c r="IYF140" s="384"/>
      <c r="IYG140" s="384"/>
      <c r="IYH140" s="384"/>
      <c r="IYI140" s="384"/>
      <c r="IYJ140" s="384"/>
      <c r="IYK140" s="384"/>
      <c r="IYL140" s="384"/>
      <c r="IYM140" s="384"/>
      <c r="IYN140" s="384"/>
      <c r="IYO140" s="384"/>
      <c r="IYP140" s="384"/>
      <c r="IYQ140" s="384"/>
      <c r="IYR140" s="384"/>
      <c r="IYS140" s="384"/>
      <c r="IYT140" s="384"/>
      <c r="IYU140" s="384"/>
      <c r="IYV140" s="384"/>
      <c r="IYW140" s="384"/>
      <c r="IYX140" s="384"/>
      <c r="IYY140" s="384"/>
      <c r="IYZ140" s="384"/>
      <c r="IZA140" s="384"/>
      <c r="IZB140" s="384"/>
      <c r="IZC140" s="384"/>
      <c r="IZD140" s="384"/>
      <c r="IZE140" s="384"/>
      <c r="IZF140" s="384"/>
      <c r="IZG140" s="384"/>
      <c r="IZH140" s="384"/>
      <c r="IZI140" s="384"/>
      <c r="IZJ140" s="384"/>
      <c r="IZK140" s="384"/>
      <c r="IZL140" s="384"/>
      <c r="IZM140" s="384"/>
      <c r="IZN140" s="384"/>
      <c r="IZO140" s="384"/>
      <c r="IZP140" s="384"/>
      <c r="IZQ140" s="384"/>
      <c r="IZR140" s="384"/>
      <c r="IZS140" s="384"/>
      <c r="IZT140" s="384"/>
      <c r="IZU140" s="384"/>
      <c r="IZV140" s="384"/>
      <c r="IZW140" s="384"/>
      <c r="IZX140" s="384"/>
      <c r="IZY140" s="384"/>
      <c r="IZZ140" s="384"/>
      <c r="JAA140" s="384"/>
      <c r="JAB140" s="384"/>
      <c r="JAC140" s="384"/>
      <c r="JAD140" s="384"/>
      <c r="JAE140" s="384"/>
      <c r="JAF140" s="384"/>
      <c r="JAG140" s="384"/>
      <c r="JAH140" s="384"/>
      <c r="JAI140" s="384"/>
      <c r="JAJ140" s="384"/>
      <c r="JAK140" s="384"/>
      <c r="JAL140" s="384"/>
      <c r="JAM140" s="384"/>
      <c r="JAN140" s="384"/>
      <c r="JAO140" s="384"/>
      <c r="JAP140" s="384"/>
      <c r="JAQ140" s="384"/>
      <c r="JAR140" s="384"/>
      <c r="JAS140" s="384"/>
      <c r="JAT140" s="384"/>
      <c r="JAU140" s="384"/>
      <c r="JAV140" s="384"/>
      <c r="JAW140" s="384"/>
      <c r="JAX140" s="384"/>
      <c r="JAY140" s="384"/>
      <c r="JAZ140" s="384"/>
      <c r="JBA140" s="384"/>
      <c r="JBB140" s="384"/>
      <c r="JBC140" s="384"/>
      <c r="JBD140" s="384"/>
      <c r="JBE140" s="384"/>
      <c r="JBF140" s="384"/>
      <c r="JBG140" s="384"/>
      <c r="JBH140" s="384"/>
      <c r="JBI140" s="384"/>
      <c r="JBJ140" s="384"/>
      <c r="JBK140" s="384"/>
      <c r="JBL140" s="384"/>
      <c r="JBM140" s="384"/>
      <c r="JBN140" s="384"/>
      <c r="JBO140" s="384"/>
      <c r="JBP140" s="384"/>
      <c r="JBQ140" s="384"/>
      <c r="JBR140" s="384"/>
      <c r="JBS140" s="384"/>
      <c r="JBT140" s="384"/>
      <c r="JBU140" s="384"/>
      <c r="JBV140" s="384"/>
      <c r="JBW140" s="384"/>
      <c r="JBX140" s="384"/>
      <c r="JBY140" s="384"/>
      <c r="JBZ140" s="384"/>
      <c r="JCA140" s="384"/>
      <c r="JCB140" s="384"/>
      <c r="JCC140" s="384"/>
      <c r="JCD140" s="384"/>
      <c r="JCE140" s="384"/>
      <c r="JCF140" s="384"/>
      <c r="JCG140" s="384"/>
      <c r="JCH140" s="384"/>
      <c r="JCI140" s="384"/>
      <c r="JCJ140" s="384"/>
      <c r="JCK140" s="384"/>
      <c r="JCL140" s="384"/>
      <c r="JCM140" s="384"/>
      <c r="JCN140" s="384"/>
      <c r="JCO140" s="384"/>
      <c r="JCP140" s="384"/>
      <c r="JCQ140" s="384"/>
      <c r="JCR140" s="384"/>
      <c r="JCS140" s="384"/>
      <c r="JCT140" s="384"/>
      <c r="JCU140" s="384"/>
      <c r="JCV140" s="384"/>
      <c r="JCW140" s="384"/>
      <c r="JCX140" s="384"/>
      <c r="JCY140" s="384"/>
      <c r="JCZ140" s="384"/>
      <c r="JDA140" s="384"/>
      <c r="JDB140" s="384"/>
      <c r="JDC140" s="384"/>
      <c r="JDD140" s="384"/>
      <c r="JDE140" s="384"/>
      <c r="JDF140" s="384"/>
      <c r="JDG140" s="384"/>
      <c r="JDH140" s="384"/>
      <c r="JDI140" s="384"/>
      <c r="JDJ140" s="384"/>
      <c r="JDK140" s="384"/>
      <c r="JDL140" s="384"/>
      <c r="JDM140" s="384"/>
      <c r="JDN140" s="384"/>
      <c r="JDO140" s="384"/>
      <c r="JDP140" s="384"/>
      <c r="JDQ140" s="384"/>
      <c r="JDR140" s="384"/>
      <c r="JDS140" s="384"/>
      <c r="JDT140" s="384"/>
      <c r="JDU140" s="384"/>
      <c r="JDV140" s="384"/>
      <c r="JDW140" s="384"/>
      <c r="JDX140" s="384"/>
      <c r="JDY140" s="384"/>
      <c r="JDZ140" s="384"/>
      <c r="JEA140" s="384"/>
      <c r="JEB140" s="384"/>
      <c r="JEC140" s="384"/>
      <c r="JED140" s="384"/>
      <c r="JEE140" s="384"/>
      <c r="JEF140" s="384"/>
      <c r="JEG140" s="384"/>
      <c r="JEH140" s="384"/>
      <c r="JEI140" s="384"/>
      <c r="JEJ140" s="384"/>
      <c r="JEK140" s="384"/>
      <c r="JEL140" s="384"/>
      <c r="JEM140" s="384"/>
      <c r="JEN140" s="384"/>
      <c r="JEO140" s="384"/>
      <c r="JEP140" s="384"/>
      <c r="JEQ140" s="384"/>
      <c r="JER140" s="384"/>
      <c r="JES140" s="384"/>
      <c r="JET140" s="384"/>
      <c r="JEU140" s="384"/>
      <c r="JEV140" s="384"/>
      <c r="JEW140" s="384"/>
      <c r="JEX140" s="384"/>
      <c r="JEY140" s="384"/>
      <c r="JEZ140" s="384"/>
      <c r="JFA140" s="384"/>
      <c r="JFB140" s="384"/>
      <c r="JFC140" s="384"/>
      <c r="JFD140" s="384"/>
      <c r="JFE140" s="384"/>
      <c r="JFF140" s="384"/>
      <c r="JFG140" s="384"/>
      <c r="JFH140" s="384"/>
      <c r="JFI140" s="384"/>
      <c r="JFJ140" s="384"/>
      <c r="JFK140" s="384"/>
      <c r="JFL140" s="384"/>
      <c r="JFM140" s="384"/>
      <c r="JFN140" s="384"/>
      <c r="JFO140" s="384"/>
      <c r="JFP140" s="384"/>
      <c r="JFQ140" s="384"/>
      <c r="JFR140" s="384"/>
      <c r="JFS140" s="384"/>
      <c r="JFT140" s="384"/>
      <c r="JFU140" s="384"/>
      <c r="JFV140" s="384"/>
      <c r="JFW140" s="384"/>
      <c r="JFX140" s="384"/>
      <c r="JFY140" s="384"/>
      <c r="JFZ140" s="384"/>
      <c r="JGA140" s="384"/>
      <c r="JGB140" s="384"/>
      <c r="JGC140" s="384"/>
      <c r="JGD140" s="384"/>
      <c r="JGE140" s="384"/>
      <c r="JGF140" s="384"/>
      <c r="JGG140" s="384"/>
      <c r="JGH140" s="384"/>
      <c r="JGI140" s="384"/>
      <c r="JGJ140" s="384"/>
      <c r="JGK140" s="384"/>
      <c r="JGL140" s="384"/>
      <c r="JGM140" s="384"/>
      <c r="JGN140" s="384"/>
      <c r="JGO140" s="384"/>
      <c r="JGP140" s="384"/>
      <c r="JGQ140" s="384"/>
      <c r="JGR140" s="384"/>
      <c r="JGS140" s="384"/>
      <c r="JGT140" s="384"/>
      <c r="JGU140" s="384"/>
      <c r="JGV140" s="384"/>
      <c r="JGW140" s="384"/>
      <c r="JGX140" s="384"/>
      <c r="JGY140" s="384"/>
      <c r="JGZ140" s="384"/>
      <c r="JHA140" s="384"/>
      <c r="JHB140" s="384"/>
      <c r="JHC140" s="384"/>
      <c r="JHD140" s="384"/>
      <c r="JHE140" s="384"/>
      <c r="JHF140" s="384"/>
      <c r="JHG140" s="384"/>
      <c r="JHH140" s="384"/>
      <c r="JHI140" s="384"/>
      <c r="JHJ140" s="384"/>
      <c r="JHK140" s="384"/>
      <c r="JHL140" s="384"/>
      <c r="JHM140" s="384"/>
      <c r="JHN140" s="384"/>
      <c r="JHO140" s="384"/>
      <c r="JHP140" s="384"/>
      <c r="JHQ140" s="384"/>
      <c r="JHR140" s="384"/>
      <c r="JHS140" s="384"/>
      <c r="JHT140" s="384"/>
      <c r="JHU140" s="384"/>
      <c r="JHV140" s="384"/>
      <c r="JHW140" s="384"/>
      <c r="JHX140" s="384"/>
      <c r="JHY140" s="384"/>
      <c r="JHZ140" s="384"/>
      <c r="JIA140" s="384"/>
      <c r="JIB140" s="384"/>
      <c r="JIC140" s="384"/>
      <c r="JID140" s="384"/>
      <c r="JIE140" s="384"/>
      <c r="JIF140" s="384"/>
      <c r="JIG140" s="384"/>
      <c r="JIH140" s="384"/>
      <c r="JII140" s="384"/>
      <c r="JIJ140" s="384"/>
      <c r="JIK140" s="384"/>
      <c r="JIL140" s="384"/>
      <c r="JIM140" s="384"/>
      <c r="JIN140" s="384"/>
      <c r="JIO140" s="384"/>
      <c r="JIP140" s="384"/>
      <c r="JIQ140" s="384"/>
      <c r="JIR140" s="384"/>
      <c r="JIS140" s="384"/>
      <c r="JIT140" s="384"/>
      <c r="JIU140" s="384"/>
      <c r="JIV140" s="384"/>
      <c r="JIW140" s="384"/>
      <c r="JIX140" s="384"/>
      <c r="JIY140" s="384"/>
      <c r="JIZ140" s="384"/>
      <c r="JJA140" s="384"/>
      <c r="JJB140" s="384"/>
      <c r="JJC140" s="384"/>
      <c r="JJD140" s="384"/>
      <c r="JJE140" s="384"/>
      <c r="JJF140" s="384"/>
      <c r="JJG140" s="384"/>
      <c r="JJH140" s="384"/>
      <c r="JJI140" s="384"/>
      <c r="JJJ140" s="384"/>
      <c r="JJK140" s="384"/>
      <c r="JJL140" s="384"/>
      <c r="JJM140" s="384"/>
      <c r="JJN140" s="384"/>
      <c r="JJO140" s="384"/>
      <c r="JJP140" s="384"/>
      <c r="JJQ140" s="384"/>
      <c r="JJR140" s="384"/>
      <c r="JJS140" s="384"/>
      <c r="JJT140" s="384"/>
      <c r="JJU140" s="384"/>
      <c r="JJV140" s="384"/>
      <c r="JJW140" s="384"/>
      <c r="JJX140" s="384"/>
      <c r="JJY140" s="384"/>
      <c r="JJZ140" s="384"/>
      <c r="JKA140" s="384"/>
      <c r="JKB140" s="384"/>
      <c r="JKC140" s="384"/>
      <c r="JKD140" s="384"/>
      <c r="JKE140" s="384"/>
      <c r="JKF140" s="384"/>
      <c r="JKG140" s="384"/>
      <c r="JKH140" s="384"/>
      <c r="JKI140" s="384"/>
      <c r="JKJ140" s="384"/>
      <c r="JKK140" s="384"/>
      <c r="JKL140" s="384"/>
      <c r="JKM140" s="384"/>
      <c r="JKN140" s="384"/>
      <c r="JKO140" s="384"/>
      <c r="JKP140" s="384"/>
      <c r="JKQ140" s="384"/>
      <c r="JKR140" s="384"/>
      <c r="JKS140" s="384"/>
      <c r="JKT140" s="384"/>
      <c r="JKU140" s="384"/>
      <c r="JKV140" s="384"/>
      <c r="JKW140" s="384"/>
      <c r="JKX140" s="384"/>
      <c r="JKY140" s="384"/>
      <c r="JKZ140" s="384"/>
      <c r="JLA140" s="384"/>
      <c r="JLB140" s="384"/>
      <c r="JLC140" s="384"/>
      <c r="JLD140" s="384"/>
      <c r="JLE140" s="384"/>
      <c r="JLF140" s="384"/>
      <c r="JLG140" s="384"/>
      <c r="JLH140" s="384"/>
      <c r="JLI140" s="384"/>
      <c r="JLJ140" s="384"/>
      <c r="JLK140" s="384"/>
      <c r="JLL140" s="384"/>
      <c r="JLM140" s="384"/>
      <c r="JLN140" s="384"/>
      <c r="JLO140" s="384"/>
      <c r="JLP140" s="384"/>
      <c r="JLQ140" s="384"/>
      <c r="JLR140" s="384"/>
      <c r="JLS140" s="384"/>
      <c r="JLT140" s="384"/>
      <c r="JLU140" s="384"/>
      <c r="JLV140" s="384"/>
      <c r="JLW140" s="384"/>
      <c r="JLX140" s="384"/>
      <c r="JLY140" s="384"/>
      <c r="JLZ140" s="384"/>
      <c r="JMA140" s="384"/>
      <c r="JMB140" s="384"/>
      <c r="JMC140" s="384"/>
      <c r="JMD140" s="384"/>
      <c r="JME140" s="384"/>
      <c r="JMF140" s="384"/>
      <c r="JMG140" s="384"/>
      <c r="JMH140" s="384"/>
      <c r="JMI140" s="384"/>
      <c r="JMJ140" s="384"/>
      <c r="JMK140" s="384"/>
      <c r="JML140" s="384"/>
      <c r="JMM140" s="384"/>
      <c r="JMN140" s="384"/>
      <c r="JMO140" s="384"/>
      <c r="JMP140" s="384"/>
      <c r="JMQ140" s="384"/>
      <c r="JMR140" s="384"/>
      <c r="JMS140" s="384"/>
      <c r="JMT140" s="384"/>
      <c r="JMU140" s="384"/>
      <c r="JMV140" s="384"/>
      <c r="JMW140" s="384"/>
      <c r="JMX140" s="384"/>
      <c r="JMY140" s="384"/>
      <c r="JMZ140" s="384"/>
      <c r="JNA140" s="384"/>
      <c r="JNB140" s="384"/>
      <c r="JNC140" s="384"/>
      <c r="JND140" s="384"/>
      <c r="JNE140" s="384"/>
      <c r="JNF140" s="384"/>
      <c r="JNG140" s="384"/>
      <c r="JNH140" s="384"/>
      <c r="JNI140" s="384"/>
      <c r="JNJ140" s="384"/>
      <c r="JNK140" s="384"/>
      <c r="JNL140" s="384"/>
      <c r="JNM140" s="384"/>
      <c r="JNN140" s="384"/>
      <c r="JNO140" s="384"/>
      <c r="JNP140" s="384"/>
      <c r="JNQ140" s="384"/>
      <c r="JNR140" s="384"/>
      <c r="JNS140" s="384"/>
      <c r="JNT140" s="384"/>
      <c r="JNU140" s="384"/>
      <c r="JNV140" s="384"/>
      <c r="JNW140" s="384"/>
      <c r="JNX140" s="384"/>
      <c r="JNY140" s="384"/>
      <c r="JNZ140" s="384"/>
      <c r="JOA140" s="384"/>
      <c r="JOB140" s="384"/>
      <c r="JOC140" s="384"/>
      <c r="JOD140" s="384"/>
      <c r="JOE140" s="384"/>
      <c r="JOF140" s="384"/>
      <c r="JOG140" s="384"/>
      <c r="JOH140" s="384"/>
      <c r="JOI140" s="384"/>
      <c r="JOJ140" s="384"/>
      <c r="JOK140" s="384"/>
      <c r="JOL140" s="384"/>
      <c r="JOM140" s="384"/>
      <c r="JON140" s="384"/>
      <c r="JOO140" s="384"/>
      <c r="JOP140" s="384"/>
      <c r="JOQ140" s="384"/>
      <c r="JOR140" s="384"/>
      <c r="JOS140" s="384"/>
      <c r="JOT140" s="384"/>
      <c r="JOU140" s="384"/>
      <c r="JOV140" s="384"/>
      <c r="JOW140" s="384"/>
      <c r="JOX140" s="384"/>
      <c r="JOY140" s="384"/>
      <c r="JOZ140" s="384"/>
      <c r="JPA140" s="384"/>
      <c r="JPB140" s="384"/>
      <c r="JPC140" s="384"/>
      <c r="JPD140" s="384"/>
      <c r="JPE140" s="384"/>
      <c r="JPF140" s="384"/>
      <c r="JPG140" s="384"/>
      <c r="JPH140" s="384"/>
      <c r="JPI140" s="384"/>
      <c r="JPJ140" s="384"/>
      <c r="JPK140" s="384"/>
      <c r="JPL140" s="384"/>
      <c r="JPM140" s="384"/>
      <c r="JPN140" s="384"/>
      <c r="JPO140" s="384"/>
      <c r="JPP140" s="384"/>
      <c r="JPQ140" s="384"/>
      <c r="JPR140" s="384"/>
      <c r="JPS140" s="384"/>
      <c r="JPT140" s="384"/>
      <c r="JPU140" s="384"/>
      <c r="JPV140" s="384"/>
      <c r="JPW140" s="384"/>
      <c r="JPX140" s="384"/>
      <c r="JPY140" s="384"/>
      <c r="JPZ140" s="384"/>
      <c r="JQA140" s="384"/>
      <c r="JQB140" s="384"/>
      <c r="JQC140" s="384"/>
      <c r="JQD140" s="384"/>
      <c r="JQE140" s="384"/>
      <c r="JQF140" s="384"/>
      <c r="JQG140" s="384"/>
      <c r="JQH140" s="384"/>
      <c r="JQI140" s="384"/>
      <c r="JQJ140" s="384"/>
      <c r="JQK140" s="384"/>
      <c r="JQL140" s="384"/>
      <c r="JQM140" s="384"/>
      <c r="JQN140" s="384"/>
      <c r="JQO140" s="384"/>
      <c r="JQP140" s="384"/>
      <c r="JQQ140" s="384"/>
      <c r="JQR140" s="384"/>
      <c r="JQS140" s="384"/>
      <c r="JQT140" s="384"/>
      <c r="JQU140" s="384"/>
      <c r="JQV140" s="384"/>
      <c r="JQW140" s="384"/>
      <c r="JQX140" s="384"/>
      <c r="JQY140" s="384"/>
      <c r="JQZ140" s="384"/>
      <c r="JRA140" s="384"/>
      <c r="JRB140" s="384"/>
      <c r="JRC140" s="384"/>
      <c r="JRD140" s="384"/>
      <c r="JRE140" s="384"/>
      <c r="JRF140" s="384"/>
      <c r="JRG140" s="384"/>
      <c r="JRH140" s="384"/>
      <c r="JRI140" s="384"/>
      <c r="JRJ140" s="384"/>
      <c r="JRK140" s="384"/>
      <c r="JRL140" s="384"/>
      <c r="JRM140" s="384"/>
      <c r="JRN140" s="384"/>
      <c r="JRO140" s="384"/>
      <c r="JRP140" s="384"/>
      <c r="JRQ140" s="384"/>
      <c r="JRR140" s="384"/>
      <c r="JRS140" s="384"/>
      <c r="JRT140" s="384"/>
      <c r="JRU140" s="384"/>
      <c r="JRV140" s="384"/>
      <c r="JRW140" s="384"/>
      <c r="JRX140" s="384"/>
      <c r="JRY140" s="384"/>
      <c r="JRZ140" s="384"/>
      <c r="JSA140" s="384"/>
      <c r="JSB140" s="384"/>
      <c r="JSC140" s="384"/>
      <c r="JSD140" s="384"/>
      <c r="JSE140" s="384"/>
      <c r="JSF140" s="384"/>
      <c r="JSG140" s="384"/>
      <c r="JSH140" s="384"/>
      <c r="JSI140" s="384"/>
      <c r="JSJ140" s="384"/>
      <c r="JSK140" s="384"/>
      <c r="JSL140" s="384"/>
      <c r="JSM140" s="384"/>
      <c r="JSN140" s="384"/>
      <c r="JSO140" s="384"/>
      <c r="JSP140" s="384"/>
      <c r="JSQ140" s="384"/>
      <c r="JSR140" s="384"/>
      <c r="JSS140" s="384"/>
      <c r="JST140" s="384"/>
      <c r="JSU140" s="384"/>
      <c r="JSV140" s="384"/>
      <c r="JSW140" s="384"/>
      <c r="JSX140" s="384"/>
      <c r="JSY140" s="384"/>
      <c r="JSZ140" s="384"/>
      <c r="JTA140" s="384"/>
      <c r="JTB140" s="384"/>
      <c r="JTC140" s="384"/>
      <c r="JTD140" s="384"/>
      <c r="JTE140" s="384"/>
      <c r="JTF140" s="384"/>
      <c r="JTG140" s="384"/>
      <c r="JTH140" s="384"/>
      <c r="JTI140" s="384"/>
      <c r="JTJ140" s="384"/>
      <c r="JTK140" s="384"/>
      <c r="JTL140" s="384"/>
      <c r="JTM140" s="384"/>
      <c r="JTN140" s="384"/>
      <c r="JTO140" s="384"/>
      <c r="JTP140" s="384"/>
      <c r="JTQ140" s="384"/>
      <c r="JTR140" s="384"/>
      <c r="JTS140" s="384"/>
      <c r="JTT140" s="384"/>
      <c r="JTU140" s="384"/>
      <c r="JTV140" s="384"/>
      <c r="JTW140" s="384"/>
      <c r="JTX140" s="384"/>
      <c r="JTY140" s="384"/>
      <c r="JTZ140" s="384"/>
      <c r="JUA140" s="384"/>
      <c r="JUB140" s="384"/>
      <c r="JUC140" s="384"/>
      <c r="JUD140" s="384"/>
      <c r="JUE140" s="384"/>
      <c r="JUF140" s="384"/>
      <c r="JUG140" s="384"/>
      <c r="JUH140" s="384"/>
      <c r="JUI140" s="384"/>
      <c r="JUJ140" s="384"/>
      <c r="JUK140" s="384"/>
      <c r="JUL140" s="384"/>
      <c r="JUM140" s="384"/>
      <c r="JUN140" s="384"/>
      <c r="JUO140" s="384"/>
      <c r="JUP140" s="384"/>
      <c r="JUQ140" s="384"/>
      <c r="JUR140" s="384"/>
      <c r="JUS140" s="384"/>
      <c r="JUT140" s="384"/>
      <c r="JUU140" s="384"/>
      <c r="JUV140" s="384"/>
      <c r="JUW140" s="384"/>
      <c r="JUX140" s="384"/>
      <c r="JUY140" s="384"/>
      <c r="JUZ140" s="384"/>
      <c r="JVA140" s="384"/>
      <c r="JVB140" s="384"/>
      <c r="JVC140" s="384"/>
      <c r="JVD140" s="384"/>
      <c r="JVE140" s="384"/>
      <c r="JVF140" s="384"/>
      <c r="JVG140" s="384"/>
      <c r="JVH140" s="384"/>
      <c r="JVI140" s="384"/>
      <c r="JVJ140" s="384"/>
      <c r="JVK140" s="384"/>
      <c r="JVL140" s="384"/>
      <c r="JVM140" s="384"/>
      <c r="JVN140" s="384"/>
      <c r="JVO140" s="384"/>
      <c r="JVP140" s="384"/>
      <c r="JVQ140" s="384"/>
      <c r="JVR140" s="384"/>
      <c r="JVS140" s="384"/>
      <c r="JVT140" s="384"/>
      <c r="JVU140" s="384"/>
      <c r="JVV140" s="384"/>
      <c r="JVW140" s="384"/>
      <c r="JVX140" s="384"/>
      <c r="JVY140" s="384"/>
      <c r="JVZ140" s="384"/>
      <c r="JWA140" s="384"/>
      <c r="JWB140" s="384"/>
      <c r="JWC140" s="384"/>
      <c r="JWD140" s="384"/>
      <c r="JWE140" s="384"/>
      <c r="JWF140" s="384"/>
      <c r="JWG140" s="384"/>
      <c r="JWH140" s="384"/>
      <c r="JWI140" s="384"/>
      <c r="JWJ140" s="384"/>
      <c r="JWK140" s="384"/>
      <c r="JWL140" s="384"/>
      <c r="JWM140" s="384"/>
      <c r="JWN140" s="384"/>
      <c r="JWO140" s="384"/>
      <c r="JWP140" s="384"/>
      <c r="JWQ140" s="384"/>
      <c r="JWR140" s="384"/>
      <c r="JWS140" s="384"/>
      <c r="JWT140" s="384"/>
      <c r="JWU140" s="384"/>
      <c r="JWV140" s="384"/>
      <c r="JWW140" s="384"/>
      <c r="JWX140" s="384"/>
      <c r="JWY140" s="384"/>
      <c r="JWZ140" s="384"/>
      <c r="JXA140" s="384"/>
      <c r="JXB140" s="384"/>
      <c r="JXC140" s="384"/>
      <c r="JXD140" s="384"/>
      <c r="JXE140" s="384"/>
      <c r="JXF140" s="384"/>
      <c r="JXG140" s="384"/>
      <c r="JXH140" s="384"/>
      <c r="JXI140" s="384"/>
      <c r="JXJ140" s="384"/>
      <c r="JXK140" s="384"/>
      <c r="JXL140" s="384"/>
      <c r="JXM140" s="384"/>
      <c r="JXN140" s="384"/>
      <c r="JXO140" s="384"/>
      <c r="JXP140" s="384"/>
      <c r="JXQ140" s="384"/>
      <c r="JXR140" s="384"/>
      <c r="JXS140" s="384"/>
      <c r="JXT140" s="384"/>
      <c r="JXU140" s="384"/>
      <c r="JXV140" s="384"/>
      <c r="JXW140" s="384"/>
      <c r="JXX140" s="384"/>
      <c r="JXY140" s="384"/>
      <c r="JXZ140" s="384"/>
      <c r="JYA140" s="384"/>
      <c r="JYB140" s="384"/>
      <c r="JYC140" s="384"/>
      <c r="JYD140" s="384"/>
      <c r="JYE140" s="384"/>
      <c r="JYF140" s="384"/>
      <c r="JYG140" s="384"/>
      <c r="JYH140" s="384"/>
      <c r="JYI140" s="384"/>
      <c r="JYJ140" s="384"/>
      <c r="JYK140" s="384"/>
      <c r="JYL140" s="384"/>
      <c r="JYM140" s="384"/>
      <c r="JYN140" s="384"/>
      <c r="JYO140" s="384"/>
      <c r="JYP140" s="384"/>
      <c r="JYQ140" s="384"/>
      <c r="JYR140" s="384"/>
      <c r="JYS140" s="384"/>
      <c r="JYT140" s="384"/>
      <c r="JYU140" s="384"/>
      <c r="JYV140" s="384"/>
      <c r="JYW140" s="384"/>
      <c r="JYX140" s="384"/>
      <c r="JYY140" s="384"/>
      <c r="JYZ140" s="384"/>
      <c r="JZA140" s="384"/>
      <c r="JZB140" s="384"/>
      <c r="JZC140" s="384"/>
      <c r="JZD140" s="384"/>
      <c r="JZE140" s="384"/>
      <c r="JZF140" s="384"/>
      <c r="JZG140" s="384"/>
      <c r="JZH140" s="384"/>
      <c r="JZI140" s="384"/>
      <c r="JZJ140" s="384"/>
      <c r="JZK140" s="384"/>
      <c r="JZL140" s="384"/>
      <c r="JZM140" s="384"/>
      <c r="JZN140" s="384"/>
      <c r="JZO140" s="384"/>
      <c r="JZP140" s="384"/>
      <c r="JZQ140" s="384"/>
      <c r="JZR140" s="384"/>
      <c r="JZS140" s="384"/>
      <c r="JZT140" s="384"/>
      <c r="JZU140" s="384"/>
      <c r="JZV140" s="384"/>
      <c r="JZW140" s="384"/>
      <c r="JZX140" s="384"/>
      <c r="JZY140" s="384"/>
      <c r="JZZ140" s="384"/>
      <c r="KAA140" s="384"/>
      <c r="KAB140" s="384"/>
      <c r="KAC140" s="384"/>
      <c r="KAD140" s="384"/>
      <c r="KAE140" s="384"/>
      <c r="KAF140" s="384"/>
      <c r="KAG140" s="384"/>
      <c r="KAH140" s="384"/>
      <c r="KAI140" s="384"/>
      <c r="KAJ140" s="384"/>
      <c r="KAK140" s="384"/>
      <c r="KAL140" s="384"/>
      <c r="KAM140" s="384"/>
      <c r="KAN140" s="384"/>
      <c r="KAO140" s="384"/>
      <c r="KAP140" s="384"/>
      <c r="KAQ140" s="384"/>
      <c r="KAR140" s="384"/>
      <c r="KAS140" s="384"/>
      <c r="KAT140" s="384"/>
      <c r="KAU140" s="384"/>
      <c r="KAV140" s="384"/>
      <c r="KAW140" s="384"/>
      <c r="KAX140" s="384"/>
      <c r="KAY140" s="384"/>
      <c r="KAZ140" s="384"/>
      <c r="KBA140" s="384"/>
      <c r="KBB140" s="384"/>
      <c r="KBC140" s="384"/>
      <c r="KBD140" s="384"/>
      <c r="KBE140" s="384"/>
      <c r="KBF140" s="384"/>
      <c r="KBG140" s="384"/>
      <c r="KBH140" s="384"/>
      <c r="KBI140" s="384"/>
      <c r="KBJ140" s="384"/>
      <c r="KBK140" s="384"/>
      <c r="KBL140" s="384"/>
      <c r="KBM140" s="384"/>
      <c r="KBN140" s="384"/>
      <c r="KBO140" s="384"/>
      <c r="KBP140" s="384"/>
      <c r="KBQ140" s="384"/>
      <c r="KBR140" s="384"/>
      <c r="KBS140" s="384"/>
      <c r="KBT140" s="384"/>
      <c r="KBU140" s="384"/>
      <c r="KBV140" s="384"/>
      <c r="KBW140" s="384"/>
      <c r="KBX140" s="384"/>
      <c r="KBY140" s="384"/>
      <c r="KBZ140" s="384"/>
      <c r="KCA140" s="384"/>
      <c r="KCB140" s="384"/>
      <c r="KCC140" s="384"/>
      <c r="KCD140" s="384"/>
      <c r="KCE140" s="384"/>
      <c r="KCF140" s="384"/>
      <c r="KCG140" s="384"/>
      <c r="KCH140" s="384"/>
      <c r="KCI140" s="384"/>
      <c r="KCJ140" s="384"/>
      <c r="KCK140" s="384"/>
      <c r="KCL140" s="384"/>
      <c r="KCM140" s="384"/>
      <c r="KCN140" s="384"/>
      <c r="KCO140" s="384"/>
      <c r="KCP140" s="384"/>
      <c r="KCQ140" s="384"/>
      <c r="KCR140" s="384"/>
      <c r="KCS140" s="384"/>
      <c r="KCT140" s="384"/>
      <c r="KCU140" s="384"/>
      <c r="KCV140" s="384"/>
      <c r="KCW140" s="384"/>
      <c r="KCX140" s="384"/>
      <c r="KCY140" s="384"/>
      <c r="KCZ140" s="384"/>
      <c r="KDA140" s="384"/>
      <c r="KDB140" s="384"/>
      <c r="KDC140" s="384"/>
      <c r="KDD140" s="384"/>
      <c r="KDE140" s="384"/>
      <c r="KDF140" s="384"/>
      <c r="KDG140" s="384"/>
      <c r="KDH140" s="384"/>
      <c r="KDI140" s="384"/>
      <c r="KDJ140" s="384"/>
      <c r="KDK140" s="384"/>
      <c r="KDL140" s="384"/>
      <c r="KDM140" s="384"/>
      <c r="KDN140" s="384"/>
      <c r="KDO140" s="384"/>
      <c r="KDP140" s="384"/>
      <c r="KDQ140" s="384"/>
      <c r="KDR140" s="384"/>
      <c r="KDS140" s="384"/>
      <c r="KDT140" s="384"/>
      <c r="KDU140" s="384"/>
      <c r="KDV140" s="384"/>
      <c r="KDW140" s="384"/>
      <c r="KDX140" s="384"/>
      <c r="KDY140" s="384"/>
      <c r="KDZ140" s="384"/>
      <c r="KEA140" s="384"/>
      <c r="KEB140" s="384"/>
      <c r="KEC140" s="384"/>
      <c r="KED140" s="384"/>
      <c r="KEE140" s="384"/>
      <c r="KEF140" s="384"/>
      <c r="KEG140" s="384"/>
      <c r="KEH140" s="384"/>
      <c r="KEI140" s="384"/>
      <c r="KEJ140" s="384"/>
      <c r="KEK140" s="384"/>
      <c r="KEL140" s="384"/>
      <c r="KEM140" s="384"/>
      <c r="KEN140" s="384"/>
      <c r="KEO140" s="384"/>
      <c r="KEP140" s="384"/>
      <c r="KEQ140" s="384"/>
      <c r="KER140" s="384"/>
      <c r="KES140" s="384"/>
      <c r="KET140" s="384"/>
      <c r="KEU140" s="384"/>
      <c r="KEV140" s="384"/>
      <c r="KEW140" s="384"/>
      <c r="KEX140" s="384"/>
      <c r="KEY140" s="384"/>
      <c r="KEZ140" s="384"/>
      <c r="KFA140" s="384"/>
      <c r="KFB140" s="384"/>
      <c r="KFC140" s="384"/>
      <c r="KFD140" s="384"/>
      <c r="KFE140" s="384"/>
      <c r="KFF140" s="384"/>
      <c r="KFG140" s="384"/>
      <c r="KFH140" s="384"/>
      <c r="KFI140" s="384"/>
      <c r="KFJ140" s="384"/>
      <c r="KFK140" s="384"/>
      <c r="KFL140" s="384"/>
      <c r="KFM140" s="384"/>
      <c r="KFN140" s="384"/>
      <c r="KFO140" s="384"/>
      <c r="KFP140" s="384"/>
      <c r="KFQ140" s="384"/>
      <c r="KFR140" s="384"/>
      <c r="KFS140" s="384"/>
      <c r="KFT140" s="384"/>
      <c r="KFU140" s="384"/>
      <c r="KFV140" s="384"/>
      <c r="KFW140" s="384"/>
      <c r="KFX140" s="384"/>
      <c r="KFY140" s="384"/>
      <c r="KFZ140" s="384"/>
      <c r="KGA140" s="384"/>
      <c r="KGB140" s="384"/>
      <c r="KGC140" s="384"/>
      <c r="KGD140" s="384"/>
      <c r="KGE140" s="384"/>
      <c r="KGF140" s="384"/>
      <c r="KGG140" s="384"/>
      <c r="KGH140" s="384"/>
      <c r="KGI140" s="384"/>
      <c r="KGJ140" s="384"/>
      <c r="KGK140" s="384"/>
      <c r="KGL140" s="384"/>
      <c r="KGM140" s="384"/>
      <c r="KGN140" s="384"/>
      <c r="KGO140" s="384"/>
      <c r="KGP140" s="384"/>
      <c r="KGQ140" s="384"/>
      <c r="KGR140" s="384"/>
      <c r="KGS140" s="384"/>
      <c r="KGT140" s="384"/>
      <c r="KGU140" s="384"/>
      <c r="KGV140" s="384"/>
      <c r="KGW140" s="384"/>
      <c r="KGX140" s="384"/>
      <c r="KGY140" s="384"/>
      <c r="KGZ140" s="384"/>
      <c r="KHA140" s="384"/>
      <c r="KHB140" s="384"/>
      <c r="KHC140" s="384"/>
      <c r="KHD140" s="384"/>
      <c r="KHE140" s="384"/>
      <c r="KHF140" s="384"/>
      <c r="KHG140" s="384"/>
      <c r="KHH140" s="384"/>
      <c r="KHI140" s="384"/>
      <c r="KHJ140" s="384"/>
      <c r="KHK140" s="384"/>
      <c r="KHL140" s="384"/>
      <c r="KHM140" s="384"/>
      <c r="KHN140" s="384"/>
      <c r="KHO140" s="384"/>
      <c r="KHP140" s="384"/>
      <c r="KHQ140" s="384"/>
      <c r="KHR140" s="384"/>
      <c r="KHS140" s="384"/>
      <c r="KHT140" s="384"/>
      <c r="KHU140" s="384"/>
      <c r="KHV140" s="384"/>
      <c r="KHW140" s="384"/>
      <c r="KHX140" s="384"/>
      <c r="KHY140" s="384"/>
      <c r="KHZ140" s="384"/>
      <c r="KIA140" s="384"/>
      <c r="KIB140" s="384"/>
      <c r="KIC140" s="384"/>
      <c r="KID140" s="384"/>
      <c r="KIE140" s="384"/>
      <c r="KIF140" s="384"/>
      <c r="KIG140" s="384"/>
      <c r="KIH140" s="384"/>
      <c r="KII140" s="384"/>
      <c r="KIJ140" s="384"/>
      <c r="KIK140" s="384"/>
      <c r="KIL140" s="384"/>
      <c r="KIM140" s="384"/>
      <c r="KIN140" s="384"/>
      <c r="KIO140" s="384"/>
      <c r="KIP140" s="384"/>
      <c r="KIQ140" s="384"/>
      <c r="KIR140" s="384"/>
      <c r="KIS140" s="384"/>
      <c r="KIT140" s="384"/>
      <c r="KIU140" s="384"/>
      <c r="KIV140" s="384"/>
      <c r="KIW140" s="384"/>
      <c r="KIX140" s="384"/>
      <c r="KIY140" s="384"/>
      <c r="KIZ140" s="384"/>
      <c r="KJA140" s="384"/>
      <c r="KJB140" s="384"/>
      <c r="KJC140" s="384"/>
      <c r="KJD140" s="384"/>
      <c r="KJE140" s="384"/>
      <c r="KJF140" s="384"/>
      <c r="KJG140" s="384"/>
      <c r="KJH140" s="384"/>
      <c r="KJI140" s="384"/>
      <c r="KJJ140" s="384"/>
      <c r="KJK140" s="384"/>
      <c r="KJL140" s="384"/>
      <c r="KJM140" s="384"/>
      <c r="KJN140" s="384"/>
      <c r="KJO140" s="384"/>
      <c r="KJP140" s="384"/>
      <c r="KJQ140" s="384"/>
      <c r="KJR140" s="384"/>
      <c r="KJS140" s="384"/>
      <c r="KJT140" s="384"/>
      <c r="KJU140" s="384"/>
      <c r="KJV140" s="384"/>
      <c r="KJW140" s="384"/>
      <c r="KJX140" s="384"/>
      <c r="KJY140" s="384"/>
      <c r="KJZ140" s="384"/>
      <c r="KKA140" s="384"/>
      <c r="KKB140" s="384"/>
      <c r="KKC140" s="384"/>
      <c r="KKD140" s="384"/>
      <c r="KKE140" s="384"/>
      <c r="KKF140" s="384"/>
      <c r="KKG140" s="384"/>
      <c r="KKH140" s="384"/>
      <c r="KKI140" s="384"/>
      <c r="KKJ140" s="384"/>
      <c r="KKK140" s="384"/>
      <c r="KKL140" s="384"/>
      <c r="KKM140" s="384"/>
      <c r="KKN140" s="384"/>
      <c r="KKO140" s="384"/>
      <c r="KKP140" s="384"/>
      <c r="KKQ140" s="384"/>
      <c r="KKR140" s="384"/>
      <c r="KKS140" s="384"/>
      <c r="KKT140" s="384"/>
      <c r="KKU140" s="384"/>
      <c r="KKV140" s="384"/>
      <c r="KKW140" s="384"/>
      <c r="KKX140" s="384"/>
      <c r="KKY140" s="384"/>
      <c r="KKZ140" s="384"/>
      <c r="KLA140" s="384"/>
      <c r="KLB140" s="384"/>
      <c r="KLC140" s="384"/>
      <c r="KLD140" s="384"/>
      <c r="KLE140" s="384"/>
      <c r="KLF140" s="384"/>
      <c r="KLG140" s="384"/>
      <c r="KLH140" s="384"/>
      <c r="KLI140" s="384"/>
      <c r="KLJ140" s="384"/>
      <c r="KLK140" s="384"/>
      <c r="KLL140" s="384"/>
      <c r="KLM140" s="384"/>
      <c r="KLN140" s="384"/>
      <c r="KLO140" s="384"/>
      <c r="KLP140" s="384"/>
      <c r="KLQ140" s="384"/>
      <c r="KLR140" s="384"/>
      <c r="KLS140" s="384"/>
      <c r="KLT140" s="384"/>
      <c r="KLU140" s="384"/>
      <c r="KLV140" s="384"/>
      <c r="KLW140" s="384"/>
      <c r="KLX140" s="384"/>
      <c r="KLY140" s="384"/>
      <c r="KLZ140" s="384"/>
      <c r="KMA140" s="384"/>
      <c r="KMB140" s="384"/>
      <c r="KMC140" s="384"/>
      <c r="KMD140" s="384"/>
      <c r="KME140" s="384"/>
      <c r="KMF140" s="384"/>
      <c r="KMG140" s="384"/>
      <c r="KMH140" s="384"/>
      <c r="KMI140" s="384"/>
      <c r="KMJ140" s="384"/>
      <c r="KMK140" s="384"/>
      <c r="KML140" s="384"/>
      <c r="KMM140" s="384"/>
      <c r="KMN140" s="384"/>
      <c r="KMO140" s="384"/>
      <c r="KMP140" s="384"/>
      <c r="KMQ140" s="384"/>
      <c r="KMR140" s="384"/>
      <c r="KMS140" s="384"/>
      <c r="KMT140" s="384"/>
      <c r="KMU140" s="384"/>
      <c r="KMV140" s="384"/>
      <c r="KMW140" s="384"/>
      <c r="KMX140" s="384"/>
      <c r="KMY140" s="384"/>
      <c r="KMZ140" s="384"/>
      <c r="KNA140" s="384"/>
      <c r="KNB140" s="384"/>
      <c r="KNC140" s="384"/>
      <c r="KND140" s="384"/>
      <c r="KNE140" s="384"/>
      <c r="KNF140" s="384"/>
      <c r="KNG140" s="384"/>
      <c r="KNH140" s="384"/>
      <c r="KNI140" s="384"/>
      <c r="KNJ140" s="384"/>
      <c r="KNK140" s="384"/>
      <c r="KNL140" s="384"/>
      <c r="KNM140" s="384"/>
      <c r="KNN140" s="384"/>
      <c r="KNO140" s="384"/>
      <c r="KNP140" s="384"/>
      <c r="KNQ140" s="384"/>
      <c r="KNR140" s="384"/>
      <c r="KNS140" s="384"/>
      <c r="KNT140" s="384"/>
      <c r="KNU140" s="384"/>
      <c r="KNV140" s="384"/>
      <c r="KNW140" s="384"/>
      <c r="KNX140" s="384"/>
      <c r="KNY140" s="384"/>
      <c r="KNZ140" s="384"/>
      <c r="KOA140" s="384"/>
      <c r="KOB140" s="384"/>
      <c r="KOC140" s="384"/>
      <c r="KOD140" s="384"/>
      <c r="KOE140" s="384"/>
      <c r="KOF140" s="384"/>
      <c r="KOG140" s="384"/>
      <c r="KOH140" s="384"/>
      <c r="KOI140" s="384"/>
      <c r="KOJ140" s="384"/>
      <c r="KOK140" s="384"/>
      <c r="KOL140" s="384"/>
      <c r="KOM140" s="384"/>
      <c r="KON140" s="384"/>
      <c r="KOO140" s="384"/>
      <c r="KOP140" s="384"/>
      <c r="KOQ140" s="384"/>
      <c r="KOR140" s="384"/>
      <c r="KOS140" s="384"/>
      <c r="KOT140" s="384"/>
      <c r="KOU140" s="384"/>
      <c r="KOV140" s="384"/>
      <c r="KOW140" s="384"/>
      <c r="KOX140" s="384"/>
      <c r="KOY140" s="384"/>
      <c r="KOZ140" s="384"/>
      <c r="KPA140" s="384"/>
      <c r="KPB140" s="384"/>
      <c r="KPC140" s="384"/>
      <c r="KPD140" s="384"/>
      <c r="KPE140" s="384"/>
      <c r="KPF140" s="384"/>
      <c r="KPG140" s="384"/>
      <c r="KPH140" s="384"/>
      <c r="KPI140" s="384"/>
      <c r="KPJ140" s="384"/>
      <c r="KPK140" s="384"/>
      <c r="KPL140" s="384"/>
      <c r="KPM140" s="384"/>
      <c r="KPN140" s="384"/>
      <c r="KPO140" s="384"/>
      <c r="KPP140" s="384"/>
      <c r="KPQ140" s="384"/>
      <c r="KPR140" s="384"/>
      <c r="KPS140" s="384"/>
      <c r="KPT140" s="384"/>
      <c r="KPU140" s="384"/>
      <c r="KPV140" s="384"/>
      <c r="KPW140" s="384"/>
      <c r="KPX140" s="384"/>
      <c r="KPY140" s="384"/>
      <c r="KPZ140" s="384"/>
      <c r="KQA140" s="384"/>
      <c r="KQB140" s="384"/>
      <c r="KQC140" s="384"/>
      <c r="KQD140" s="384"/>
      <c r="KQE140" s="384"/>
      <c r="KQF140" s="384"/>
      <c r="KQG140" s="384"/>
      <c r="KQH140" s="384"/>
      <c r="KQI140" s="384"/>
      <c r="KQJ140" s="384"/>
      <c r="KQK140" s="384"/>
      <c r="KQL140" s="384"/>
      <c r="KQM140" s="384"/>
      <c r="KQN140" s="384"/>
      <c r="KQO140" s="384"/>
      <c r="KQP140" s="384"/>
      <c r="KQQ140" s="384"/>
      <c r="KQR140" s="384"/>
      <c r="KQS140" s="384"/>
      <c r="KQT140" s="384"/>
      <c r="KQU140" s="384"/>
      <c r="KQV140" s="384"/>
      <c r="KQW140" s="384"/>
      <c r="KQX140" s="384"/>
      <c r="KQY140" s="384"/>
      <c r="KQZ140" s="384"/>
      <c r="KRA140" s="384"/>
      <c r="KRB140" s="384"/>
      <c r="KRC140" s="384"/>
      <c r="KRD140" s="384"/>
      <c r="KRE140" s="384"/>
      <c r="KRF140" s="384"/>
      <c r="KRG140" s="384"/>
      <c r="KRH140" s="384"/>
      <c r="KRI140" s="384"/>
      <c r="KRJ140" s="384"/>
      <c r="KRK140" s="384"/>
      <c r="KRL140" s="384"/>
      <c r="KRM140" s="384"/>
      <c r="KRN140" s="384"/>
      <c r="KRO140" s="384"/>
      <c r="KRP140" s="384"/>
      <c r="KRQ140" s="384"/>
      <c r="KRR140" s="384"/>
      <c r="KRS140" s="384"/>
      <c r="KRT140" s="384"/>
      <c r="KRU140" s="384"/>
      <c r="KRV140" s="384"/>
      <c r="KRW140" s="384"/>
      <c r="KRX140" s="384"/>
      <c r="KRY140" s="384"/>
      <c r="KRZ140" s="384"/>
      <c r="KSA140" s="384"/>
      <c r="KSB140" s="384"/>
      <c r="KSC140" s="384"/>
      <c r="KSD140" s="384"/>
      <c r="KSE140" s="384"/>
      <c r="KSF140" s="384"/>
      <c r="KSG140" s="384"/>
      <c r="KSH140" s="384"/>
      <c r="KSI140" s="384"/>
      <c r="KSJ140" s="384"/>
      <c r="KSK140" s="384"/>
      <c r="KSL140" s="384"/>
      <c r="KSM140" s="384"/>
      <c r="KSN140" s="384"/>
      <c r="KSO140" s="384"/>
      <c r="KSP140" s="384"/>
      <c r="KSQ140" s="384"/>
      <c r="KSR140" s="384"/>
      <c r="KSS140" s="384"/>
      <c r="KST140" s="384"/>
      <c r="KSU140" s="384"/>
      <c r="KSV140" s="384"/>
      <c r="KSW140" s="384"/>
      <c r="KSX140" s="384"/>
      <c r="KSY140" s="384"/>
      <c r="KSZ140" s="384"/>
      <c r="KTA140" s="384"/>
      <c r="KTB140" s="384"/>
      <c r="KTC140" s="384"/>
      <c r="KTD140" s="384"/>
      <c r="KTE140" s="384"/>
      <c r="KTF140" s="384"/>
      <c r="KTG140" s="384"/>
      <c r="KTH140" s="384"/>
      <c r="KTI140" s="384"/>
      <c r="KTJ140" s="384"/>
      <c r="KTK140" s="384"/>
      <c r="KTL140" s="384"/>
      <c r="KTM140" s="384"/>
      <c r="KTN140" s="384"/>
      <c r="KTO140" s="384"/>
      <c r="KTP140" s="384"/>
      <c r="KTQ140" s="384"/>
      <c r="KTR140" s="384"/>
      <c r="KTS140" s="384"/>
      <c r="KTT140" s="384"/>
      <c r="KTU140" s="384"/>
      <c r="KTV140" s="384"/>
      <c r="KTW140" s="384"/>
      <c r="KTX140" s="384"/>
      <c r="KTY140" s="384"/>
      <c r="KTZ140" s="384"/>
      <c r="KUA140" s="384"/>
      <c r="KUB140" s="384"/>
      <c r="KUC140" s="384"/>
      <c r="KUD140" s="384"/>
      <c r="KUE140" s="384"/>
      <c r="KUF140" s="384"/>
      <c r="KUG140" s="384"/>
      <c r="KUH140" s="384"/>
      <c r="KUI140" s="384"/>
      <c r="KUJ140" s="384"/>
      <c r="KUK140" s="384"/>
      <c r="KUL140" s="384"/>
      <c r="KUM140" s="384"/>
      <c r="KUN140" s="384"/>
      <c r="KUO140" s="384"/>
      <c r="KUP140" s="384"/>
      <c r="KUQ140" s="384"/>
      <c r="KUR140" s="384"/>
      <c r="KUS140" s="384"/>
      <c r="KUT140" s="384"/>
      <c r="KUU140" s="384"/>
      <c r="KUV140" s="384"/>
      <c r="KUW140" s="384"/>
      <c r="KUX140" s="384"/>
      <c r="KUY140" s="384"/>
      <c r="KUZ140" s="384"/>
      <c r="KVA140" s="384"/>
      <c r="KVB140" s="384"/>
      <c r="KVC140" s="384"/>
      <c r="KVD140" s="384"/>
      <c r="KVE140" s="384"/>
      <c r="KVF140" s="384"/>
      <c r="KVG140" s="384"/>
      <c r="KVH140" s="384"/>
      <c r="KVI140" s="384"/>
      <c r="KVJ140" s="384"/>
      <c r="KVK140" s="384"/>
      <c r="KVL140" s="384"/>
      <c r="KVM140" s="384"/>
      <c r="KVN140" s="384"/>
      <c r="KVO140" s="384"/>
      <c r="KVP140" s="384"/>
      <c r="KVQ140" s="384"/>
      <c r="KVR140" s="384"/>
      <c r="KVS140" s="384"/>
      <c r="KVT140" s="384"/>
      <c r="KVU140" s="384"/>
      <c r="KVV140" s="384"/>
      <c r="KVW140" s="384"/>
      <c r="KVX140" s="384"/>
      <c r="KVY140" s="384"/>
      <c r="KVZ140" s="384"/>
      <c r="KWA140" s="384"/>
      <c r="KWB140" s="384"/>
      <c r="KWC140" s="384"/>
      <c r="KWD140" s="384"/>
      <c r="KWE140" s="384"/>
      <c r="KWF140" s="384"/>
      <c r="KWG140" s="384"/>
      <c r="KWH140" s="384"/>
      <c r="KWI140" s="384"/>
      <c r="KWJ140" s="384"/>
      <c r="KWK140" s="384"/>
      <c r="KWL140" s="384"/>
      <c r="KWM140" s="384"/>
      <c r="KWN140" s="384"/>
      <c r="KWO140" s="384"/>
      <c r="KWP140" s="384"/>
      <c r="KWQ140" s="384"/>
      <c r="KWR140" s="384"/>
      <c r="KWS140" s="384"/>
      <c r="KWT140" s="384"/>
      <c r="KWU140" s="384"/>
      <c r="KWV140" s="384"/>
      <c r="KWW140" s="384"/>
      <c r="KWX140" s="384"/>
      <c r="KWY140" s="384"/>
      <c r="KWZ140" s="384"/>
      <c r="KXA140" s="384"/>
      <c r="KXB140" s="384"/>
      <c r="KXC140" s="384"/>
      <c r="KXD140" s="384"/>
      <c r="KXE140" s="384"/>
      <c r="KXF140" s="384"/>
      <c r="KXG140" s="384"/>
      <c r="KXH140" s="384"/>
      <c r="KXI140" s="384"/>
      <c r="KXJ140" s="384"/>
      <c r="KXK140" s="384"/>
      <c r="KXL140" s="384"/>
      <c r="KXM140" s="384"/>
      <c r="KXN140" s="384"/>
      <c r="KXO140" s="384"/>
      <c r="KXP140" s="384"/>
      <c r="KXQ140" s="384"/>
      <c r="KXR140" s="384"/>
      <c r="KXS140" s="384"/>
      <c r="KXT140" s="384"/>
      <c r="KXU140" s="384"/>
      <c r="KXV140" s="384"/>
      <c r="KXW140" s="384"/>
      <c r="KXX140" s="384"/>
      <c r="KXY140" s="384"/>
      <c r="KXZ140" s="384"/>
      <c r="KYA140" s="384"/>
      <c r="KYB140" s="384"/>
      <c r="KYC140" s="384"/>
      <c r="KYD140" s="384"/>
      <c r="KYE140" s="384"/>
      <c r="KYF140" s="384"/>
      <c r="KYG140" s="384"/>
      <c r="KYH140" s="384"/>
      <c r="KYI140" s="384"/>
      <c r="KYJ140" s="384"/>
      <c r="KYK140" s="384"/>
      <c r="KYL140" s="384"/>
      <c r="KYM140" s="384"/>
      <c r="KYN140" s="384"/>
      <c r="KYO140" s="384"/>
      <c r="KYP140" s="384"/>
      <c r="KYQ140" s="384"/>
      <c r="KYR140" s="384"/>
      <c r="KYS140" s="384"/>
      <c r="KYT140" s="384"/>
      <c r="KYU140" s="384"/>
      <c r="KYV140" s="384"/>
      <c r="KYW140" s="384"/>
      <c r="KYX140" s="384"/>
      <c r="KYY140" s="384"/>
      <c r="KYZ140" s="384"/>
      <c r="KZA140" s="384"/>
      <c r="KZB140" s="384"/>
      <c r="KZC140" s="384"/>
      <c r="KZD140" s="384"/>
      <c r="KZE140" s="384"/>
      <c r="KZF140" s="384"/>
      <c r="KZG140" s="384"/>
      <c r="KZH140" s="384"/>
      <c r="KZI140" s="384"/>
      <c r="KZJ140" s="384"/>
      <c r="KZK140" s="384"/>
      <c r="KZL140" s="384"/>
      <c r="KZM140" s="384"/>
      <c r="KZN140" s="384"/>
      <c r="KZO140" s="384"/>
      <c r="KZP140" s="384"/>
      <c r="KZQ140" s="384"/>
      <c r="KZR140" s="384"/>
      <c r="KZS140" s="384"/>
      <c r="KZT140" s="384"/>
      <c r="KZU140" s="384"/>
      <c r="KZV140" s="384"/>
      <c r="KZW140" s="384"/>
      <c r="KZX140" s="384"/>
      <c r="KZY140" s="384"/>
      <c r="KZZ140" s="384"/>
      <c r="LAA140" s="384"/>
      <c r="LAB140" s="384"/>
      <c r="LAC140" s="384"/>
      <c r="LAD140" s="384"/>
      <c r="LAE140" s="384"/>
      <c r="LAF140" s="384"/>
      <c r="LAG140" s="384"/>
      <c r="LAH140" s="384"/>
      <c r="LAI140" s="384"/>
      <c r="LAJ140" s="384"/>
      <c r="LAK140" s="384"/>
      <c r="LAL140" s="384"/>
      <c r="LAM140" s="384"/>
      <c r="LAN140" s="384"/>
      <c r="LAO140" s="384"/>
      <c r="LAP140" s="384"/>
      <c r="LAQ140" s="384"/>
      <c r="LAR140" s="384"/>
      <c r="LAS140" s="384"/>
      <c r="LAT140" s="384"/>
      <c r="LAU140" s="384"/>
      <c r="LAV140" s="384"/>
      <c r="LAW140" s="384"/>
      <c r="LAX140" s="384"/>
      <c r="LAY140" s="384"/>
      <c r="LAZ140" s="384"/>
      <c r="LBA140" s="384"/>
      <c r="LBB140" s="384"/>
      <c r="LBC140" s="384"/>
      <c r="LBD140" s="384"/>
      <c r="LBE140" s="384"/>
      <c r="LBF140" s="384"/>
      <c r="LBG140" s="384"/>
      <c r="LBH140" s="384"/>
      <c r="LBI140" s="384"/>
      <c r="LBJ140" s="384"/>
      <c r="LBK140" s="384"/>
      <c r="LBL140" s="384"/>
      <c r="LBM140" s="384"/>
      <c r="LBN140" s="384"/>
      <c r="LBO140" s="384"/>
      <c r="LBP140" s="384"/>
      <c r="LBQ140" s="384"/>
      <c r="LBR140" s="384"/>
      <c r="LBS140" s="384"/>
      <c r="LBT140" s="384"/>
      <c r="LBU140" s="384"/>
      <c r="LBV140" s="384"/>
      <c r="LBW140" s="384"/>
      <c r="LBX140" s="384"/>
      <c r="LBY140" s="384"/>
      <c r="LBZ140" s="384"/>
      <c r="LCA140" s="384"/>
      <c r="LCB140" s="384"/>
      <c r="LCC140" s="384"/>
      <c r="LCD140" s="384"/>
      <c r="LCE140" s="384"/>
      <c r="LCF140" s="384"/>
      <c r="LCG140" s="384"/>
      <c r="LCH140" s="384"/>
      <c r="LCI140" s="384"/>
      <c r="LCJ140" s="384"/>
      <c r="LCK140" s="384"/>
      <c r="LCL140" s="384"/>
      <c r="LCM140" s="384"/>
      <c r="LCN140" s="384"/>
      <c r="LCO140" s="384"/>
      <c r="LCP140" s="384"/>
      <c r="LCQ140" s="384"/>
      <c r="LCR140" s="384"/>
      <c r="LCS140" s="384"/>
      <c r="LCT140" s="384"/>
      <c r="LCU140" s="384"/>
      <c r="LCV140" s="384"/>
      <c r="LCW140" s="384"/>
      <c r="LCX140" s="384"/>
      <c r="LCY140" s="384"/>
      <c r="LCZ140" s="384"/>
      <c r="LDA140" s="384"/>
      <c r="LDB140" s="384"/>
      <c r="LDC140" s="384"/>
      <c r="LDD140" s="384"/>
      <c r="LDE140" s="384"/>
      <c r="LDF140" s="384"/>
      <c r="LDG140" s="384"/>
      <c r="LDH140" s="384"/>
      <c r="LDI140" s="384"/>
      <c r="LDJ140" s="384"/>
      <c r="LDK140" s="384"/>
      <c r="LDL140" s="384"/>
      <c r="LDM140" s="384"/>
      <c r="LDN140" s="384"/>
      <c r="LDO140" s="384"/>
      <c r="LDP140" s="384"/>
      <c r="LDQ140" s="384"/>
      <c r="LDR140" s="384"/>
      <c r="LDS140" s="384"/>
      <c r="LDT140" s="384"/>
      <c r="LDU140" s="384"/>
      <c r="LDV140" s="384"/>
      <c r="LDW140" s="384"/>
      <c r="LDX140" s="384"/>
      <c r="LDY140" s="384"/>
      <c r="LDZ140" s="384"/>
      <c r="LEA140" s="384"/>
      <c r="LEB140" s="384"/>
      <c r="LEC140" s="384"/>
      <c r="LED140" s="384"/>
      <c r="LEE140" s="384"/>
      <c r="LEF140" s="384"/>
      <c r="LEG140" s="384"/>
      <c r="LEH140" s="384"/>
      <c r="LEI140" s="384"/>
      <c r="LEJ140" s="384"/>
      <c r="LEK140" s="384"/>
      <c r="LEL140" s="384"/>
      <c r="LEM140" s="384"/>
      <c r="LEN140" s="384"/>
      <c r="LEO140" s="384"/>
      <c r="LEP140" s="384"/>
      <c r="LEQ140" s="384"/>
      <c r="LER140" s="384"/>
      <c r="LES140" s="384"/>
      <c r="LET140" s="384"/>
      <c r="LEU140" s="384"/>
      <c r="LEV140" s="384"/>
      <c r="LEW140" s="384"/>
      <c r="LEX140" s="384"/>
      <c r="LEY140" s="384"/>
      <c r="LEZ140" s="384"/>
      <c r="LFA140" s="384"/>
      <c r="LFB140" s="384"/>
      <c r="LFC140" s="384"/>
      <c r="LFD140" s="384"/>
      <c r="LFE140" s="384"/>
      <c r="LFF140" s="384"/>
      <c r="LFG140" s="384"/>
      <c r="LFH140" s="384"/>
      <c r="LFI140" s="384"/>
      <c r="LFJ140" s="384"/>
      <c r="LFK140" s="384"/>
      <c r="LFL140" s="384"/>
      <c r="LFM140" s="384"/>
      <c r="LFN140" s="384"/>
      <c r="LFO140" s="384"/>
      <c r="LFP140" s="384"/>
      <c r="LFQ140" s="384"/>
      <c r="LFR140" s="384"/>
      <c r="LFS140" s="384"/>
      <c r="LFT140" s="384"/>
      <c r="LFU140" s="384"/>
      <c r="LFV140" s="384"/>
      <c r="LFW140" s="384"/>
      <c r="LFX140" s="384"/>
      <c r="LFY140" s="384"/>
      <c r="LFZ140" s="384"/>
      <c r="LGA140" s="384"/>
      <c r="LGB140" s="384"/>
      <c r="LGC140" s="384"/>
      <c r="LGD140" s="384"/>
      <c r="LGE140" s="384"/>
      <c r="LGF140" s="384"/>
      <c r="LGG140" s="384"/>
      <c r="LGH140" s="384"/>
      <c r="LGI140" s="384"/>
      <c r="LGJ140" s="384"/>
      <c r="LGK140" s="384"/>
      <c r="LGL140" s="384"/>
      <c r="LGM140" s="384"/>
      <c r="LGN140" s="384"/>
      <c r="LGO140" s="384"/>
      <c r="LGP140" s="384"/>
      <c r="LGQ140" s="384"/>
      <c r="LGR140" s="384"/>
      <c r="LGS140" s="384"/>
      <c r="LGT140" s="384"/>
      <c r="LGU140" s="384"/>
      <c r="LGV140" s="384"/>
      <c r="LGW140" s="384"/>
      <c r="LGX140" s="384"/>
      <c r="LGY140" s="384"/>
      <c r="LGZ140" s="384"/>
      <c r="LHA140" s="384"/>
      <c r="LHB140" s="384"/>
      <c r="LHC140" s="384"/>
      <c r="LHD140" s="384"/>
      <c r="LHE140" s="384"/>
      <c r="LHF140" s="384"/>
      <c r="LHG140" s="384"/>
      <c r="LHH140" s="384"/>
      <c r="LHI140" s="384"/>
      <c r="LHJ140" s="384"/>
      <c r="LHK140" s="384"/>
      <c r="LHL140" s="384"/>
      <c r="LHM140" s="384"/>
      <c r="LHN140" s="384"/>
      <c r="LHO140" s="384"/>
      <c r="LHP140" s="384"/>
      <c r="LHQ140" s="384"/>
      <c r="LHR140" s="384"/>
      <c r="LHS140" s="384"/>
      <c r="LHT140" s="384"/>
      <c r="LHU140" s="384"/>
      <c r="LHV140" s="384"/>
      <c r="LHW140" s="384"/>
      <c r="LHX140" s="384"/>
      <c r="LHY140" s="384"/>
      <c r="LHZ140" s="384"/>
      <c r="LIA140" s="384"/>
      <c r="LIB140" s="384"/>
      <c r="LIC140" s="384"/>
      <c r="LID140" s="384"/>
      <c r="LIE140" s="384"/>
      <c r="LIF140" s="384"/>
      <c r="LIG140" s="384"/>
      <c r="LIH140" s="384"/>
      <c r="LII140" s="384"/>
      <c r="LIJ140" s="384"/>
      <c r="LIK140" s="384"/>
      <c r="LIL140" s="384"/>
      <c r="LIM140" s="384"/>
      <c r="LIN140" s="384"/>
      <c r="LIO140" s="384"/>
      <c r="LIP140" s="384"/>
      <c r="LIQ140" s="384"/>
      <c r="LIR140" s="384"/>
      <c r="LIS140" s="384"/>
      <c r="LIT140" s="384"/>
      <c r="LIU140" s="384"/>
      <c r="LIV140" s="384"/>
      <c r="LIW140" s="384"/>
      <c r="LIX140" s="384"/>
      <c r="LIY140" s="384"/>
      <c r="LIZ140" s="384"/>
      <c r="LJA140" s="384"/>
      <c r="LJB140" s="384"/>
      <c r="LJC140" s="384"/>
      <c r="LJD140" s="384"/>
      <c r="LJE140" s="384"/>
      <c r="LJF140" s="384"/>
      <c r="LJG140" s="384"/>
      <c r="LJH140" s="384"/>
      <c r="LJI140" s="384"/>
      <c r="LJJ140" s="384"/>
      <c r="LJK140" s="384"/>
      <c r="LJL140" s="384"/>
      <c r="LJM140" s="384"/>
      <c r="LJN140" s="384"/>
      <c r="LJO140" s="384"/>
      <c r="LJP140" s="384"/>
      <c r="LJQ140" s="384"/>
      <c r="LJR140" s="384"/>
      <c r="LJS140" s="384"/>
      <c r="LJT140" s="384"/>
      <c r="LJU140" s="384"/>
      <c r="LJV140" s="384"/>
      <c r="LJW140" s="384"/>
      <c r="LJX140" s="384"/>
      <c r="LJY140" s="384"/>
      <c r="LJZ140" s="384"/>
      <c r="LKA140" s="384"/>
      <c r="LKB140" s="384"/>
      <c r="LKC140" s="384"/>
      <c r="LKD140" s="384"/>
      <c r="LKE140" s="384"/>
      <c r="LKF140" s="384"/>
      <c r="LKG140" s="384"/>
      <c r="LKH140" s="384"/>
      <c r="LKI140" s="384"/>
      <c r="LKJ140" s="384"/>
      <c r="LKK140" s="384"/>
      <c r="LKL140" s="384"/>
      <c r="LKM140" s="384"/>
      <c r="LKN140" s="384"/>
      <c r="LKO140" s="384"/>
      <c r="LKP140" s="384"/>
      <c r="LKQ140" s="384"/>
      <c r="LKR140" s="384"/>
      <c r="LKS140" s="384"/>
      <c r="LKT140" s="384"/>
      <c r="LKU140" s="384"/>
      <c r="LKV140" s="384"/>
      <c r="LKW140" s="384"/>
      <c r="LKX140" s="384"/>
      <c r="LKY140" s="384"/>
      <c r="LKZ140" s="384"/>
      <c r="LLA140" s="384"/>
      <c r="LLB140" s="384"/>
      <c r="LLC140" s="384"/>
      <c r="LLD140" s="384"/>
      <c r="LLE140" s="384"/>
      <c r="LLF140" s="384"/>
      <c r="LLG140" s="384"/>
      <c r="LLH140" s="384"/>
      <c r="LLI140" s="384"/>
      <c r="LLJ140" s="384"/>
      <c r="LLK140" s="384"/>
      <c r="LLL140" s="384"/>
      <c r="LLM140" s="384"/>
      <c r="LLN140" s="384"/>
      <c r="LLO140" s="384"/>
      <c r="LLP140" s="384"/>
      <c r="LLQ140" s="384"/>
      <c r="LLR140" s="384"/>
      <c r="LLS140" s="384"/>
      <c r="LLT140" s="384"/>
      <c r="LLU140" s="384"/>
      <c r="LLV140" s="384"/>
      <c r="LLW140" s="384"/>
      <c r="LLX140" s="384"/>
      <c r="LLY140" s="384"/>
      <c r="LLZ140" s="384"/>
      <c r="LMA140" s="384"/>
      <c r="LMB140" s="384"/>
      <c r="LMC140" s="384"/>
      <c r="LMD140" s="384"/>
      <c r="LME140" s="384"/>
      <c r="LMF140" s="384"/>
      <c r="LMG140" s="384"/>
      <c r="LMH140" s="384"/>
      <c r="LMI140" s="384"/>
      <c r="LMJ140" s="384"/>
      <c r="LMK140" s="384"/>
      <c r="LML140" s="384"/>
      <c r="LMM140" s="384"/>
      <c r="LMN140" s="384"/>
      <c r="LMO140" s="384"/>
      <c r="LMP140" s="384"/>
      <c r="LMQ140" s="384"/>
      <c r="LMR140" s="384"/>
      <c r="LMS140" s="384"/>
      <c r="LMT140" s="384"/>
      <c r="LMU140" s="384"/>
      <c r="LMV140" s="384"/>
      <c r="LMW140" s="384"/>
      <c r="LMX140" s="384"/>
      <c r="LMY140" s="384"/>
      <c r="LMZ140" s="384"/>
      <c r="LNA140" s="384"/>
      <c r="LNB140" s="384"/>
      <c r="LNC140" s="384"/>
      <c r="LND140" s="384"/>
      <c r="LNE140" s="384"/>
      <c r="LNF140" s="384"/>
      <c r="LNG140" s="384"/>
      <c r="LNH140" s="384"/>
      <c r="LNI140" s="384"/>
      <c r="LNJ140" s="384"/>
      <c r="LNK140" s="384"/>
      <c r="LNL140" s="384"/>
      <c r="LNM140" s="384"/>
      <c r="LNN140" s="384"/>
      <c r="LNO140" s="384"/>
      <c r="LNP140" s="384"/>
      <c r="LNQ140" s="384"/>
      <c r="LNR140" s="384"/>
      <c r="LNS140" s="384"/>
      <c r="LNT140" s="384"/>
      <c r="LNU140" s="384"/>
      <c r="LNV140" s="384"/>
      <c r="LNW140" s="384"/>
      <c r="LNX140" s="384"/>
      <c r="LNY140" s="384"/>
      <c r="LNZ140" s="384"/>
      <c r="LOA140" s="384"/>
      <c r="LOB140" s="384"/>
      <c r="LOC140" s="384"/>
      <c r="LOD140" s="384"/>
      <c r="LOE140" s="384"/>
      <c r="LOF140" s="384"/>
      <c r="LOG140" s="384"/>
      <c r="LOH140" s="384"/>
      <c r="LOI140" s="384"/>
      <c r="LOJ140" s="384"/>
      <c r="LOK140" s="384"/>
      <c r="LOL140" s="384"/>
      <c r="LOM140" s="384"/>
      <c r="LON140" s="384"/>
      <c r="LOO140" s="384"/>
      <c r="LOP140" s="384"/>
      <c r="LOQ140" s="384"/>
      <c r="LOR140" s="384"/>
      <c r="LOS140" s="384"/>
      <c r="LOT140" s="384"/>
      <c r="LOU140" s="384"/>
      <c r="LOV140" s="384"/>
      <c r="LOW140" s="384"/>
      <c r="LOX140" s="384"/>
      <c r="LOY140" s="384"/>
      <c r="LOZ140" s="384"/>
      <c r="LPA140" s="384"/>
      <c r="LPB140" s="384"/>
      <c r="LPC140" s="384"/>
      <c r="LPD140" s="384"/>
      <c r="LPE140" s="384"/>
      <c r="LPF140" s="384"/>
      <c r="LPG140" s="384"/>
      <c r="LPH140" s="384"/>
      <c r="LPI140" s="384"/>
      <c r="LPJ140" s="384"/>
      <c r="LPK140" s="384"/>
      <c r="LPL140" s="384"/>
      <c r="LPM140" s="384"/>
      <c r="LPN140" s="384"/>
      <c r="LPO140" s="384"/>
      <c r="LPP140" s="384"/>
      <c r="LPQ140" s="384"/>
      <c r="LPR140" s="384"/>
      <c r="LPS140" s="384"/>
      <c r="LPT140" s="384"/>
      <c r="LPU140" s="384"/>
      <c r="LPV140" s="384"/>
      <c r="LPW140" s="384"/>
      <c r="LPX140" s="384"/>
      <c r="LPY140" s="384"/>
      <c r="LPZ140" s="384"/>
      <c r="LQA140" s="384"/>
      <c r="LQB140" s="384"/>
      <c r="LQC140" s="384"/>
      <c r="LQD140" s="384"/>
      <c r="LQE140" s="384"/>
      <c r="LQF140" s="384"/>
      <c r="LQG140" s="384"/>
      <c r="LQH140" s="384"/>
      <c r="LQI140" s="384"/>
      <c r="LQJ140" s="384"/>
      <c r="LQK140" s="384"/>
      <c r="LQL140" s="384"/>
      <c r="LQM140" s="384"/>
      <c r="LQN140" s="384"/>
      <c r="LQO140" s="384"/>
      <c r="LQP140" s="384"/>
      <c r="LQQ140" s="384"/>
      <c r="LQR140" s="384"/>
      <c r="LQS140" s="384"/>
      <c r="LQT140" s="384"/>
      <c r="LQU140" s="384"/>
      <c r="LQV140" s="384"/>
      <c r="LQW140" s="384"/>
      <c r="LQX140" s="384"/>
      <c r="LQY140" s="384"/>
      <c r="LQZ140" s="384"/>
      <c r="LRA140" s="384"/>
      <c r="LRB140" s="384"/>
      <c r="LRC140" s="384"/>
      <c r="LRD140" s="384"/>
      <c r="LRE140" s="384"/>
      <c r="LRF140" s="384"/>
      <c r="LRG140" s="384"/>
      <c r="LRH140" s="384"/>
      <c r="LRI140" s="384"/>
      <c r="LRJ140" s="384"/>
      <c r="LRK140" s="384"/>
      <c r="LRL140" s="384"/>
      <c r="LRM140" s="384"/>
      <c r="LRN140" s="384"/>
      <c r="LRO140" s="384"/>
      <c r="LRP140" s="384"/>
      <c r="LRQ140" s="384"/>
      <c r="LRR140" s="384"/>
      <c r="LRS140" s="384"/>
      <c r="LRT140" s="384"/>
      <c r="LRU140" s="384"/>
      <c r="LRV140" s="384"/>
      <c r="LRW140" s="384"/>
      <c r="LRX140" s="384"/>
      <c r="LRY140" s="384"/>
      <c r="LRZ140" s="384"/>
      <c r="LSA140" s="384"/>
      <c r="LSB140" s="384"/>
      <c r="LSC140" s="384"/>
      <c r="LSD140" s="384"/>
      <c r="LSE140" s="384"/>
      <c r="LSF140" s="384"/>
      <c r="LSG140" s="384"/>
      <c r="LSH140" s="384"/>
      <c r="LSI140" s="384"/>
      <c r="LSJ140" s="384"/>
      <c r="LSK140" s="384"/>
      <c r="LSL140" s="384"/>
      <c r="LSM140" s="384"/>
      <c r="LSN140" s="384"/>
      <c r="LSO140" s="384"/>
      <c r="LSP140" s="384"/>
      <c r="LSQ140" s="384"/>
      <c r="LSR140" s="384"/>
      <c r="LSS140" s="384"/>
      <c r="LST140" s="384"/>
      <c r="LSU140" s="384"/>
      <c r="LSV140" s="384"/>
      <c r="LSW140" s="384"/>
      <c r="LSX140" s="384"/>
      <c r="LSY140" s="384"/>
      <c r="LSZ140" s="384"/>
      <c r="LTA140" s="384"/>
      <c r="LTB140" s="384"/>
      <c r="LTC140" s="384"/>
      <c r="LTD140" s="384"/>
      <c r="LTE140" s="384"/>
      <c r="LTF140" s="384"/>
      <c r="LTG140" s="384"/>
      <c r="LTH140" s="384"/>
      <c r="LTI140" s="384"/>
      <c r="LTJ140" s="384"/>
      <c r="LTK140" s="384"/>
      <c r="LTL140" s="384"/>
      <c r="LTM140" s="384"/>
      <c r="LTN140" s="384"/>
      <c r="LTO140" s="384"/>
      <c r="LTP140" s="384"/>
      <c r="LTQ140" s="384"/>
      <c r="LTR140" s="384"/>
      <c r="LTS140" s="384"/>
      <c r="LTT140" s="384"/>
      <c r="LTU140" s="384"/>
      <c r="LTV140" s="384"/>
      <c r="LTW140" s="384"/>
      <c r="LTX140" s="384"/>
      <c r="LTY140" s="384"/>
      <c r="LTZ140" s="384"/>
      <c r="LUA140" s="384"/>
      <c r="LUB140" s="384"/>
      <c r="LUC140" s="384"/>
      <c r="LUD140" s="384"/>
      <c r="LUE140" s="384"/>
      <c r="LUF140" s="384"/>
      <c r="LUG140" s="384"/>
      <c r="LUH140" s="384"/>
      <c r="LUI140" s="384"/>
      <c r="LUJ140" s="384"/>
      <c r="LUK140" s="384"/>
      <c r="LUL140" s="384"/>
      <c r="LUM140" s="384"/>
      <c r="LUN140" s="384"/>
      <c r="LUO140" s="384"/>
      <c r="LUP140" s="384"/>
      <c r="LUQ140" s="384"/>
      <c r="LUR140" s="384"/>
      <c r="LUS140" s="384"/>
      <c r="LUT140" s="384"/>
      <c r="LUU140" s="384"/>
      <c r="LUV140" s="384"/>
      <c r="LUW140" s="384"/>
      <c r="LUX140" s="384"/>
      <c r="LUY140" s="384"/>
      <c r="LUZ140" s="384"/>
      <c r="LVA140" s="384"/>
      <c r="LVB140" s="384"/>
      <c r="LVC140" s="384"/>
      <c r="LVD140" s="384"/>
      <c r="LVE140" s="384"/>
      <c r="LVF140" s="384"/>
      <c r="LVG140" s="384"/>
      <c r="LVH140" s="384"/>
      <c r="LVI140" s="384"/>
      <c r="LVJ140" s="384"/>
      <c r="LVK140" s="384"/>
      <c r="LVL140" s="384"/>
      <c r="LVM140" s="384"/>
      <c r="LVN140" s="384"/>
      <c r="LVO140" s="384"/>
      <c r="LVP140" s="384"/>
      <c r="LVQ140" s="384"/>
      <c r="LVR140" s="384"/>
      <c r="LVS140" s="384"/>
      <c r="LVT140" s="384"/>
      <c r="LVU140" s="384"/>
      <c r="LVV140" s="384"/>
      <c r="LVW140" s="384"/>
      <c r="LVX140" s="384"/>
      <c r="LVY140" s="384"/>
      <c r="LVZ140" s="384"/>
      <c r="LWA140" s="384"/>
      <c r="LWB140" s="384"/>
      <c r="LWC140" s="384"/>
      <c r="LWD140" s="384"/>
      <c r="LWE140" s="384"/>
      <c r="LWF140" s="384"/>
      <c r="LWG140" s="384"/>
      <c r="LWH140" s="384"/>
      <c r="LWI140" s="384"/>
      <c r="LWJ140" s="384"/>
      <c r="LWK140" s="384"/>
      <c r="LWL140" s="384"/>
      <c r="LWM140" s="384"/>
      <c r="LWN140" s="384"/>
      <c r="LWO140" s="384"/>
      <c r="LWP140" s="384"/>
      <c r="LWQ140" s="384"/>
      <c r="LWR140" s="384"/>
      <c r="LWS140" s="384"/>
      <c r="LWT140" s="384"/>
      <c r="LWU140" s="384"/>
      <c r="LWV140" s="384"/>
      <c r="LWW140" s="384"/>
      <c r="LWX140" s="384"/>
      <c r="LWY140" s="384"/>
      <c r="LWZ140" s="384"/>
      <c r="LXA140" s="384"/>
      <c r="LXB140" s="384"/>
      <c r="LXC140" s="384"/>
      <c r="LXD140" s="384"/>
      <c r="LXE140" s="384"/>
      <c r="LXF140" s="384"/>
      <c r="LXG140" s="384"/>
      <c r="LXH140" s="384"/>
      <c r="LXI140" s="384"/>
      <c r="LXJ140" s="384"/>
      <c r="LXK140" s="384"/>
      <c r="LXL140" s="384"/>
      <c r="LXM140" s="384"/>
      <c r="LXN140" s="384"/>
      <c r="LXO140" s="384"/>
      <c r="LXP140" s="384"/>
      <c r="LXQ140" s="384"/>
      <c r="LXR140" s="384"/>
      <c r="LXS140" s="384"/>
      <c r="LXT140" s="384"/>
      <c r="LXU140" s="384"/>
      <c r="LXV140" s="384"/>
      <c r="LXW140" s="384"/>
      <c r="LXX140" s="384"/>
      <c r="LXY140" s="384"/>
      <c r="LXZ140" s="384"/>
      <c r="LYA140" s="384"/>
      <c r="LYB140" s="384"/>
      <c r="LYC140" s="384"/>
      <c r="LYD140" s="384"/>
      <c r="LYE140" s="384"/>
      <c r="LYF140" s="384"/>
      <c r="LYG140" s="384"/>
      <c r="LYH140" s="384"/>
      <c r="LYI140" s="384"/>
      <c r="LYJ140" s="384"/>
      <c r="LYK140" s="384"/>
      <c r="LYL140" s="384"/>
      <c r="LYM140" s="384"/>
      <c r="LYN140" s="384"/>
      <c r="LYO140" s="384"/>
      <c r="LYP140" s="384"/>
      <c r="LYQ140" s="384"/>
      <c r="LYR140" s="384"/>
      <c r="LYS140" s="384"/>
      <c r="LYT140" s="384"/>
      <c r="LYU140" s="384"/>
      <c r="LYV140" s="384"/>
      <c r="LYW140" s="384"/>
      <c r="LYX140" s="384"/>
      <c r="LYY140" s="384"/>
      <c r="LYZ140" s="384"/>
      <c r="LZA140" s="384"/>
      <c r="LZB140" s="384"/>
      <c r="LZC140" s="384"/>
      <c r="LZD140" s="384"/>
      <c r="LZE140" s="384"/>
      <c r="LZF140" s="384"/>
      <c r="LZG140" s="384"/>
      <c r="LZH140" s="384"/>
      <c r="LZI140" s="384"/>
      <c r="LZJ140" s="384"/>
      <c r="LZK140" s="384"/>
      <c r="LZL140" s="384"/>
      <c r="LZM140" s="384"/>
      <c r="LZN140" s="384"/>
      <c r="LZO140" s="384"/>
      <c r="LZP140" s="384"/>
      <c r="LZQ140" s="384"/>
      <c r="LZR140" s="384"/>
      <c r="LZS140" s="384"/>
      <c r="LZT140" s="384"/>
      <c r="LZU140" s="384"/>
      <c r="LZV140" s="384"/>
      <c r="LZW140" s="384"/>
      <c r="LZX140" s="384"/>
      <c r="LZY140" s="384"/>
      <c r="LZZ140" s="384"/>
      <c r="MAA140" s="384"/>
      <c r="MAB140" s="384"/>
      <c r="MAC140" s="384"/>
      <c r="MAD140" s="384"/>
      <c r="MAE140" s="384"/>
      <c r="MAF140" s="384"/>
      <c r="MAG140" s="384"/>
      <c r="MAH140" s="384"/>
      <c r="MAI140" s="384"/>
      <c r="MAJ140" s="384"/>
      <c r="MAK140" s="384"/>
      <c r="MAL140" s="384"/>
      <c r="MAM140" s="384"/>
      <c r="MAN140" s="384"/>
      <c r="MAO140" s="384"/>
      <c r="MAP140" s="384"/>
      <c r="MAQ140" s="384"/>
      <c r="MAR140" s="384"/>
      <c r="MAS140" s="384"/>
      <c r="MAT140" s="384"/>
      <c r="MAU140" s="384"/>
      <c r="MAV140" s="384"/>
      <c r="MAW140" s="384"/>
      <c r="MAX140" s="384"/>
      <c r="MAY140" s="384"/>
      <c r="MAZ140" s="384"/>
      <c r="MBA140" s="384"/>
      <c r="MBB140" s="384"/>
      <c r="MBC140" s="384"/>
      <c r="MBD140" s="384"/>
      <c r="MBE140" s="384"/>
      <c r="MBF140" s="384"/>
      <c r="MBG140" s="384"/>
      <c r="MBH140" s="384"/>
      <c r="MBI140" s="384"/>
      <c r="MBJ140" s="384"/>
      <c r="MBK140" s="384"/>
      <c r="MBL140" s="384"/>
      <c r="MBM140" s="384"/>
      <c r="MBN140" s="384"/>
      <c r="MBO140" s="384"/>
      <c r="MBP140" s="384"/>
      <c r="MBQ140" s="384"/>
      <c r="MBR140" s="384"/>
      <c r="MBS140" s="384"/>
      <c r="MBT140" s="384"/>
      <c r="MBU140" s="384"/>
      <c r="MBV140" s="384"/>
      <c r="MBW140" s="384"/>
      <c r="MBX140" s="384"/>
      <c r="MBY140" s="384"/>
      <c r="MBZ140" s="384"/>
      <c r="MCA140" s="384"/>
      <c r="MCB140" s="384"/>
      <c r="MCC140" s="384"/>
      <c r="MCD140" s="384"/>
      <c r="MCE140" s="384"/>
      <c r="MCF140" s="384"/>
      <c r="MCG140" s="384"/>
      <c r="MCH140" s="384"/>
      <c r="MCI140" s="384"/>
      <c r="MCJ140" s="384"/>
      <c r="MCK140" s="384"/>
      <c r="MCL140" s="384"/>
      <c r="MCM140" s="384"/>
      <c r="MCN140" s="384"/>
      <c r="MCO140" s="384"/>
      <c r="MCP140" s="384"/>
      <c r="MCQ140" s="384"/>
      <c r="MCR140" s="384"/>
      <c r="MCS140" s="384"/>
      <c r="MCT140" s="384"/>
      <c r="MCU140" s="384"/>
      <c r="MCV140" s="384"/>
      <c r="MCW140" s="384"/>
      <c r="MCX140" s="384"/>
      <c r="MCY140" s="384"/>
      <c r="MCZ140" s="384"/>
      <c r="MDA140" s="384"/>
      <c r="MDB140" s="384"/>
      <c r="MDC140" s="384"/>
      <c r="MDD140" s="384"/>
      <c r="MDE140" s="384"/>
      <c r="MDF140" s="384"/>
      <c r="MDG140" s="384"/>
      <c r="MDH140" s="384"/>
      <c r="MDI140" s="384"/>
      <c r="MDJ140" s="384"/>
      <c r="MDK140" s="384"/>
      <c r="MDL140" s="384"/>
      <c r="MDM140" s="384"/>
      <c r="MDN140" s="384"/>
      <c r="MDO140" s="384"/>
      <c r="MDP140" s="384"/>
      <c r="MDQ140" s="384"/>
      <c r="MDR140" s="384"/>
      <c r="MDS140" s="384"/>
      <c r="MDT140" s="384"/>
      <c r="MDU140" s="384"/>
      <c r="MDV140" s="384"/>
      <c r="MDW140" s="384"/>
      <c r="MDX140" s="384"/>
      <c r="MDY140" s="384"/>
      <c r="MDZ140" s="384"/>
      <c r="MEA140" s="384"/>
      <c r="MEB140" s="384"/>
      <c r="MEC140" s="384"/>
      <c r="MED140" s="384"/>
      <c r="MEE140" s="384"/>
      <c r="MEF140" s="384"/>
      <c r="MEG140" s="384"/>
      <c r="MEH140" s="384"/>
      <c r="MEI140" s="384"/>
      <c r="MEJ140" s="384"/>
      <c r="MEK140" s="384"/>
      <c r="MEL140" s="384"/>
      <c r="MEM140" s="384"/>
      <c r="MEN140" s="384"/>
      <c r="MEO140" s="384"/>
      <c r="MEP140" s="384"/>
      <c r="MEQ140" s="384"/>
      <c r="MER140" s="384"/>
      <c r="MES140" s="384"/>
      <c r="MET140" s="384"/>
      <c r="MEU140" s="384"/>
      <c r="MEV140" s="384"/>
      <c r="MEW140" s="384"/>
      <c r="MEX140" s="384"/>
      <c r="MEY140" s="384"/>
      <c r="MEZ140" s="384"/>
      <c r="MFA140" s="384"/>
      <c r="MFB140" s="384"/>
      <c r="MFC140" s="384"/>
      <c r="MFD140" s="384"/>
      <c r="MFE140" s="384"/>
      <c r="MFF140" s="384"/>
      <c r="MFG140" s="384"/>
      <c r="MFH140" s="384"/>
      <c r="MFI140" s="384"/>
      <c r="MFJ140" s="384"/>
      <c r="MFK140" s="384"/>
      <c r="MFL140" s="384"/>
      <c r="MFM140" s="384"/>
      <c r="MFN140" s="384"/>
      <c r="MFO140" s="384"/>
      <c r="MFP140" s="384"/>
      <c r="MFQ140" s="384"/>
      <c r="MFR140" s="384"/>
      <c r="MFS140" s="384"/>
      <c r="MFT140" s="384"/>
      <c r="MFU140" s="384"/>
      <c r="MFV140" s="384"/>
      <c r="MFW140" s="384"/>
      <c r="MFX140" s="384"/>
      <c r="MFY140" s="384"/>
      <c r="MFZ140" s="384"/>
      <c r="MGA140" s="384"/>
      <c r="MGB140" s="384"/>
      <c r="MGC140" s="384"/>
      <c r="MGD140" s="384"/>
      <c r="MGE140" s="384"/>
      <c r="MGF140" s="384"/>
      <c r="MGG140" s="384"/>
      <c r="MGH140" s="384"/>
      <c r="MGI140" s="384"/>
      <c r="MGJ140" s="384"/>
      <c r="MGK140" s="384"/>
      <c r="MGL140" s="384"/>
      <c r="MGM140" s="384"/>
      <c r="MGN140" s="384"/>
      <c r="MGO140" s="384"/>
      <c r="MGP140" s="384"/>
      <c r="MGQ140" s="384"/>
      <c r="MGR140" s="384"/>
      <c r="MGS140" s="384"/>
      <c r="MGT140" s="384"/>
      <c r="MGU140" s="384"/>
      <c r="MGV140" s="384"/>
      <c r="MGW140" s="384"/>
      <c r="MGX140" s="384"/>
      <c r="MGY140" s="384"/>
      <c r="MGZ140" s="384"/>
      <c r="MHA140" s="384"/>
      <c r="MHB140" s="384"/>
      <c r="MHC140" s="384"/>
      <c r="MHD140" s="384"/>
      <c r="MHE140" s="384"/>
      <c r="MHF140" s="384"/>
      <c r="MHG140" s="384"/>
      <c r="MHH140" s="384"/>
      <c r="MHI140" s="384"/>
      <c r="MHJ140" s="384"/>
      <c r="MHK140" s="384"/>
      <c r="MHL140" s="384"/>
      <c r="MHM140" s="384"/>
      <c r="MHN140" s="384"/>
      <c r="MHO140" s="384"/>
      <c r="MHP140" s="384"/>
      <c r="MHQ140" s="384"/>
      <c r="MHR140" s="384"/>
      <c r="MHS140" s="384"/>
      <c r="MHT140" s="384"/>
      <c r="MHU140" s="384"/>
      <c r="MHV140" s="384"/>
      <c r="MHW140" s="384"/>
      <c r="MHX140" s="384"/>
      <c r="MHY140" s="384"/>
      <c r="MHZ140" s="384"/>
      <c r="MIA140" s="384"/>
      <c r="MIB140" s="384"/>
      <c r="MIC140" s="384"/>
      <c r="MID140" s="384"/>
      <c r="MIE140" s="384"/>
      <c r="MIF140" s="384"/>
      <c r="MIG140" s="384"/>
      <c r="MIH140" s="384"/>
      <c r="MII140" s="384"/>
      <c r="MIJ140" s="384"/>
      <c r="MIK140" s="384"/>
      <c r="MIL140" s="384"/>
      <c r="MIM140" s="384"/>
      <c r="MIN140" s="384"/>
      <c r="MIO140" s="384"/>
      <c r="MIP140" s="384"/>
      <c r="MIQ140" s="384"/>
      <c r="MIR140" s="384"/>
      <c r="MIS140" s="384"/>
      <c r="MIT140" s="384"/>
      <c r="MIU140" s="384"/>
      <c r="MIV140" s="384"/>
      <c r="MIW140" s="384"/>
      <c r="MIX140" s="384"/>
      <c r="MIY140" s="384"/>
      <c r="MIZ140" s="384"/>
      <c r="MJA140" s="384"/>
      <c r="MJB140" s="384"/>
      <c r="MJC140" s="384"/>
      <c r="MJD140" s="384"/>
      <c r="MJE140" s="384"/>
      <c r="MJF140" s="384"/>
      <c r="MJG140" s="384"/>
      <c r="MJH140" s="384"/>
      <c r="MJI140" s="384"/>
      <c r="MJJ140" s="384"/>
      <c r="MJK140" s="384"/>
      <c r="MJL140" s="384"/>
      <c r="MJM140" s="384"/>
      <c r="MJN140" s="384"/>
      <c r="MJO140" s="384"/>
      <c r="MJP140" s="384"/>
      <c r="MJQ140" s="384"/>
      <c r="MJR140" s="384"/>
      <c r="MJS140" s="384"/>
      <c r="MJT140" s="384"/>
      <c r="MJU140" s="384"/>
      <c r="MJV140" s="384"/>
      <c r="MJW140" s="384"/>
      <c r="MJX140" s="384"/>
      <c r="MJY140" s="384"/>
      <c r="MJZ140" s="384"/>
      <c r="MKA140" s="384"/>
      <c r="MKB140" s="384"/>
      <c r="MKC140" s="384"/>
      <c r="MKD140" s="384"/>
      <c r="MKE140" s="384"/>
      <c r="MKF140" s="384"/>
      <c r="MKG140" s="384"/>
      <c r="MKH140" s="384"/>
      <c r="MKI140" s="384"/>
      <c r="MKJ140" s="384"/>
      <c r="MKK140" s="384"/>
      <c r="MKL140" s="384"/>
      <c r="MKM140" s="384"/>
      <c r="MKN140" s="384"/>
      <c r="MKO140" s="384"/>
      <c r="MKP140" s="384"/>
      <c r="MKQ140" s="384"/>
      <c r="MKR140" s="384"/>
      <c r="MKS140" s="384"/>
      <c r="MKT140" s="384"/>
      <c r="MKU140" s="384"/>
      <c r="MKV140" s="384"/>
      <c r="MKW140" s="384"/>
      <c r="MKX140" s="384"/>
      <c r="MKY140" s="384"/>
      <c r="MKZ140" s="384"/>
      <c r="MLA140" s="384"/>
      <c r="MLB140" s="384"/>
      <c r="MLC140" s="384"/>
      <c r="MLD140" s="384"/>
      <c r="MLE140" s="384"/>
      <c r="MLF140" s="384"/>
      <c r="MLG140" s="384"/>
      <c r="MLH140" s="384"/>
      <c r="MLI140" s="384"/>
      <c r="MLJ140" s="384"/>
      <c r="MLK140" s="384"/>
      <c r="MLL140" s="384"/>
      <c r="MLM140" s="384"/>
      <c r="MLN140" s="384"/>
      <c r="MLO140" s="384"/>
      <c r="MLP140" s="384"/>
      <c r="MLQ140" s="384"/>
      <c r="MLR140" s="384"/>
      <c r="MLS140" s="384"/>
      <c r="MLT140" s="384"/>
      <c r="MLU140" s="384"/>
      <c r="MLV140" s="384"/>
      <c r="MLW140" s="384"/>
      <c r="MLX140" s="384"/>
      <c r="MLY140" s="384"/>
      <c r="MLZ140" s="384"/>
      <c r="MMA140" s="384"/>
      <c r="MMB140" s="384"/>
      <c r="MMC140" s="384"/>
      <c r="MMD140" s="384"/>
      <c r="MME140" s="384"/>
      <c r="MMF140" s="384"/>
      <c r="MMG140" s="384"/>
      <c r="MMH140" s="384"/>
      <c r="MMI140" s="384"/>
      <c r="MMJ140" s="384"/>
      <c r="MMK140" s="384"/>
      <c r="MML140" s="384"/>
      <c r="MMM140" s="384"/>
      <c r="MMN140" s="384"/>
      <c r="MMO140" s="384"/>
      <c r="MMP140" s="384"/>
      <c r="MMQ140" s="384"/>
      <c r="MMR140" s="384"/>
      <c r="MMS140" s="384"/>
      <c r="MMT140" s="384"/>
      <c r="MMU140" s="384"/>
      <c r="MMV140" s="384"/>
      <c r="MMW140" s="384"/>
      <c r="MMX140" s="384"/>
      <c r="MMY140" s="384"/>
      <c r="MMZ140" s="384"/>
      <c r="MNA140" s="384"/>
      <c r="MNB140" s="384"/>
      <c r="MNC140" s="384"/>
      <c r="MND140" s="384"/>
      <c r="MNE140" s="384"/>
      <c r="MNF140" s="384"/>
      <c r="MNG140" s="384"/>
      <c r="MNH140" s="384"/>
      <c r="MNI140" s="384"/>
      <c r="MNJ140" s="384"/>
      <c r="MNK140" s="384"/>
      <c r="MNL140" s="384"/>
      <c r="MNM140" s="384"/>
      <c r="MNN140" s="384"/>
      <c r="MNO140" s="384"/>
      <c r="MNP140" s="384"/>
      <c r="MNQ140" s="384"/>
      <c r="MNR140" s="384"/>
      <c r="MNS140" s="384"/>
      <c r="MNT140" s="384"/>
      <c r="MNU140" s="384"/>
      <c r="MNV140" s="384"/>
      <c r="MNW140" s="384"/>
      <c r="MNX140" s="384"/>
      <c r="MNY140" s="384"/>
      <c r="MNZ140" s="384"/>
      <c r="MOA140" s="384"/>
      <c r="MOB140" s="384"/>
      <c r="MOC140" s="384"/>
      <c r="MOD140" s="384"/>
      <c r="MOE140" s="384"/>
      <c r="MOF140" s="384"/>
      <c r="MOG140" s="384"/>
      <c r="MOH140" s="384"/>
      <c r="MOI140" s="384"/>
      <c r="MOJ140" s="384"/>
      <c r="MOK140" s="384"/>
      <c r="MOL140" s="384"/>
      <c r="MOM140" s="384"/>
      <c r="MON140" s="384"/>
      <c r="MOO140" s="384"/>
      <c r="MOP140" s="384"/>
      <c r="MOQ140" s="384"/>
      <c r="MOR140" s="384"/>
      <c r="MOS140" s="384"/>
      <c r="MOT140" s="384"/>
      <c r="MOU140" s="384"/>
      <c r="MOV140" s="384"/>
      <c r="MOW140" s="384"/>
      <c r="MOX140" s="384"/>
      <c r="MOY140" s="384"/>
      <c r="MOZ140" s="384"/>
      <c r="MPA140" s="384"/>
      <c r="MPB140" s="384"/>
      <c r="MPC140" s="384"/>
      <c r="MPD140" s="384"/>
      <c r="MPE140" s="384"/>
      <c r="MPF140" s="384"/>
      <c r="MPG140" s="384"/>
      <c r="MPH140" s="384"/>
      <c r="MPI140" s="384"/>
      <c r="MPJ140" s="384"/>
      <c r="MPK140" s="384"/>
      <c r="MPL140" s="384"/>
      <c r="MPM140" s="384"/>
      <c r="MPN140" s="384"/>
      <c r="MPO140" s="384"/>
      <c r="MPP140" s="384"/>
      <c r="MPQ140" s="384"/>
      <c r="MPR140" s="384"/>
      <c r="MPS140" s="384"/>
      <c r="MPT140" s="384"/>
      <c r="MPU140" s="384"/>
      <c r="MPV140" s="384"/>
      <c r="MPW140" s="384"/>
      <c r="MPX140" s="384"/>
      <c r="MPY140" s="384"/>
      <c r="MPZ140" s="384"/>
      <c r="MQA140" s="384"/>
      <c r="MQB140" s="384"/>
      <c r="MQC140" s="384"/>
      <c r="MQD140" s="384"/>
      <c r="MQE140" s="384"/>
      <c r="MQF140" s="384"/>
      <c r="MQG140" s="384"/>
      <c r="MQH140" s="384"/>
      <c r="MQI140" s="384"/>
      <c r="MQJ140" s="384"/>
      <c r="MQK140" s="384"/>
      <c r="MQL140" s="384"/>
      <c r="MQM140" s="384"/>
      <c r="MQN140" s="384"/>
      <c r="MQO140" s="384"/>
      <c r="MQP140" s="384"/>
      <c r="MQQ140" s="384"/>
      <c r="MQR140" s="384"/>
      <c r="MQS140" s="384"/>
      <c r="MQT140" s="384"/>
      <c r="MQU140" s="384"/>
      <c r="MQV140" s="384"/>
      <c r="MQW140" s="384"/>
      <c r="MQX140" s="384"/>
      <c r="MQY140" s="384"/>
      <c r="MQZ140" s="384"/>
      <c r="MRA140" s="384"/>
      <c r="MRB140" s="384"/>
      <c r="MRC140" s="384"/>
      <c r="MRD140" s="384"/>
      <c r="MRE140" s="384"/>
      <c r="MRF140" s="384"/>
      <c r="MRG140" s="384"/>
      <c r="MRH140" s="384"/>
      <c r="MRI140" s="384"/>
      <c r="MRJ140" s="384"/>
      <c r="MRK140" s="384"/>
      <c r="MRL140" s="384"/>
      <c r="MRM140" s="384"/>
      <c r="MRN140" s="384"/>
      <c r="MRO140" s="384"/>
      <c r="MRP140" s="384"/>
      <c r="MRQ140" s="384"/>
      <c r="MRR140" s="384"/>
      <c r="MRS140" s="384"/>
      <c r="MRT140" s="384"/>
      <c r="MRU140" s="384"/>
      <c r="MRV140" s="384"/>
      <c r="MRW140" s="384"/>
      <c r="MRX140" s="384"/>
      <c r="MRY140" s="384"/>
      <c r="MRZ140" s="384"/>
      <c r="MSA140" s="384"/>
      <c r="MSB140" s="384"/>
      <c r="MSC140" s="384"/>
      <c r="MSD140" s="384"/>
      <c r="MSE140" s="384"/>
      <c r="MSF140" s="384"/>
      <c r="MSG140" s="384"/>
      <c r="MSH140" s="384"/>
      <c r="MSI140" s="384"/>
      <c r="MSJ140" s="384"/>
      <c r="MSK140" s="384"/>
      <c r="MSL140" s="384"/>
      <c r="MSM140" s="384"/>
      <c r="MSN140" s="384"/>
      <c r="MSO140" s="384"/>
      <c r="MSP140" s="384"/>
      <c r="MSQ140" s="384"/>
      <c r="MSR140" s="384"/>
      <c r="MSS140" s="384"/>
      <c r="MST140" s="384"/>
      <c r="MSU140" s="384"/>
      <c r="MSV140" s="384"/>
      <c r="MSW140" s="384"/>
      <c r="MSX140" s="384"/>
      <c r="MSY140" s="384"/>
      <c r="MSZ140" s="384"/>
      <c r="MTA140" s="384"/>
      <c r="MTB140" s="384"/>
      <c r="MTC140" s="384"/>
      <c r="MTD140" s="384"/>
      <c r="MTE140" s="384"/>
      <c r="MTF140" s="384"/>
      <c r="MTG140" s="384"/>
      <c r="MTH140" s="384"/>
      <c r="MTI140" s="384"/>
      <c r="MTJ140" s="384"/>
      <c r="MTK140" s="384"/>
      <c r="MTL140" s="384"/>
      <c r="MTM140" s="384"/>
      <c r="MTN140" s="384"/>
      <c r="MTO140" s="384"/>
      <c r="MTP140" s="384"/>
      <c r="MTQ140" s="384"/>
      <c r="MTR140" s="384"/>
      <c r="MTS140" s="384"/>
      <c r="MTT140" s="384"/>
      <c r="MTU140" s="384"/>
      <c r="MTV140" s="384"/>
      <c r="MTW140" s="384"/>
      <c r="MTX140" s="384"/>
      <c r="MTY140" s="384"/>
      <c r="MTZ140" s="384"/>
      <c r="MUA140" s="384"/>
      <c r="MUB140" s="384"/>
      <c r="MUC140" s="384"/>
      <c r="MUD140" s="384"/>
      <c r="MUE140" s="384"/>
      <c r="MUF140" s="384"/>
      <c r="MUG140" s="384"/>
      <c r="MUH140" s="384"/>
      <c r="MUI140" s="384"/>
      <c r="MUJ140" s="384"/>
      <c r="MUK140" s="384"/>
      <c r="MUL140" s="384"/>
      <c r="MUM140" s="384"/>
      <c r="MUN140" s="384"/>
      <c r="MUO140" s="384"/>
      <c r="MUP140" s="384"/>
      <c r="MUQ140" s="384"/>
      <c r="MUR140" s="384"/>
      <c r="MUS140" s="384"/>
      <c r="MUT140" s="384"/>
      <c r="MUU140" s="384"/>
      <c r="MUV140" s="384"/>
      <c r="MUW140" s="384"/>
      <c r="MUX140" s="384"/>
      <c r="MUY140" s="384"/>
      <c r="MUZ140" s="384"/>
      <c r="MVA140" s="384"/>
      <c r="MVB140" s="384"/>
      <c r="MVC140" s="384"/>
      <c r="MVD140" s="384"/>
      <c r="MVE140" s="384"/>
      <c r="MVF140" s="384"/>
      <c r="MVG140" s="384"/>
      <c r="MVH140" s="384"/>
      <c r="MVI140" s="384"/>
      <c r="MVJ140" s="384"/>
      <c r="MVK140" s="384"/>
      <c r="MVL140" s="384"/>
      <c r="MVM140" s="384"/>
      <c r="MVN140" s="384"/>
      <c r="MVO140" s="384"/>
      <c r="MVP140" s="384"/>
      <c r="MVQ140" s="384"/>
      <c r="MVR140" s="384"/>
      <c r="MVS140" s="384"/>
      <c r="MVT140" s="384"/>
      <c r="MVU140" s="384"/>
      <c r="MVV140" s="384"/>
      <c r="MVW140" s="384"/>
      <c r="MVX140" s="384"/>
      <c r="MVY140" s="384"/>
      <c r="MVZ140" s="384"/>
      <c r="MWA140" s="384"/>
      <c r="MWB140" s="384"/>
      <c r="MWC140" s="384"/>
      <c r="MWD140" s="384"/>
      <c r="MWE140" s="384"/>
      <c r="MWF140" s="384"/>
      <c r="MWG140" s="384"/>
      <c r="MWH140" s="384"/>
      <c r="MWI140" s="384"/>
      <c r="MWJ140" s="384"/>
      <c r="MWK140" s="384"/>
      <c r="MWL140" s="384"/>
      <c r="MWM140" s="384"/>
      <c r="MWN140" s="384"/>
      <c r="MWO140" s="384"/>
      <c r="MWP140" s="384"/>
      <c r="MWQ140" s="384"/>
      <c r="MWR140" s="384"/>
      <c r="MWS140" s="384"/>
      <c r="MWT140" s="384"/>
      <c r="MWU140" s="384"/>
      <c r="MWV140" s="384"/>
      <c r="MWW140" s="384"/>
      <c r="MWX140" s="384"/>
      <c r="MWY140" s="384"/>
      <c r="MWZ140" s="384"/>
      <c r="MXA140" s="384"/>
      <c r="MXB140" s="384"/>
      <c r="MXC140" s="384"/>
      <c r="MXD140" s="384"/>
      <c r="MXE140" s="384"/>
      <c r="MXF140" s="384"/>
      <c r="MXG140" s="384"/>
      <c r="MXH140" s="384"/>
      <c r="MXI140" s="384"/>
      <c r="MXJ140" s="384"/>
      <c r="MXK140" s="384"/>
      <c r="MXL140" s="384"/>
      <c r="MXM140" s="384"/>
      <c r="MXN140" s="384"/>
      <c r="MXO140" s="384"/>
      <c r="MXP140" s="384"/>
      <c r="MXQ140" s="384"/>
      <c r="MXR140" s="384"/>
      <c r="MXS140" s="384"/>
      <c r="MXT140" s="384"/>
      <c r="MXU140" s="384"/>
      <c r="MXV140" s="384"/>
      <c r="MXW140" s="384"/>
      <c r="MXX140" s="384"/>
      <c r="MXY140" s="384"/>
      <c r="MXZ140" s="384"/>
      <c r="MYA140" s="384"/>
      <c r="MYB140" s="384"/>
      <c r="MYC140" s="384"/>
      <c r="MYD140" s="384"/>
      <c r="MYE140" s="384"/>
      <c r="MYF140" s="384"/>
      <c r="MYG140" s="384"/>
      <c r="MYH140" s="384"/>
      <c r="MYI140" s="384"/>
      <c r="MYJ140" s="384"/>
      <c r="MYK140" s="384"/>
      <c r="MYL140" s="384"/>
      <c r="MYM140" s="384"/>
      <c r="MYN140" s="384"/>
      <c r="MYO140" s="384"/>
      <c r="MYP140" s="384"/>
      <c r="MYQ140" s="384"/>
      <c r="MYR140" s="384"/>
      <c r="MYS140" s="384"/>
      <c r="MYT140" s="384"/>
      <c r="MYU140" s="384"/>
      <c r="MYV140" s="384"/>
      <c r="MYW140" s="384"/>
      <c r="MYX140" s="384"/>
      <c r="MYY140" s="384"/>
      <c r="MYZ140" s="384"/>
      <c r="MZA140" s="384"/>
      <c r="MZB140" s="384"/>
      <c r="MZC140" s="384"/>
      <c r="MZD140" s="384"/>
      <c r="MZE140" s="384"/>
      <c r="MZF140" s="384"/>
      <c r="MZG140" s="384"/>
      <c r="MZH140" s="384"/>
      <c r="MZI140" s="384"/>
      <c r="MZJ140" s="384"/>
      <c r="MZK140" s="384"/>
      <c r="MZL140" s="384"/>
      <c r="MZM140" s="384"/>
      <c r="MZN140" s="384"/>
      <c r="MZO140" s="384"/>
      <c r="MZP140" s="384"/>
      <c r="MZQ140" s="384"/>
      <c r="MZR140" s="384"/>
      <c r="MZS140" s="384"/>
      <c r="MZT140" s="384"/>
      <c r="MZU140" s="384"/>
      <c r="MZV140" s="384"/>
      <c r="MZW140" s="384"/>
      <c r="MZX140" s="384"/>
      <c r="MZY140" s="384"/>
      <c r="MZZ140" s="384"/>
      <c r="NAA140" s="384"/>
      <c r="NAB140" s="384"/>
      <c r="NAC140" s="384"/>
      <c r="NAD140" s="384"/>
      <c r="NAE140" s="384"/>
      <c r="NAF140" s="384"/>
      <c r="NAG140" s="384"/>
      <c r="NAH140" s="384"/>
      <c r="NAI140" s="384"/>
      <c r="NAJ140" s="384"/>
      <c r="NAK140" s="384"/>
      <c r="NAL140" s="384"/>
      <c r="NAM140" s="384"/>
      <c r="NAN140" s="384"/>
      <c r="NAO140" s="384"/>
      <c r="NAP140" s="384"/>
      <c r="NAQ140" s="384"/>
      <c r="NAR140" s="384"/>
      <c r="NAS140" s="384"/>
      <c r="NAT140" s="384"/>
      <c r="NAU140" s="384"/>
      <c r="NAV140" s="384"/>
      <c r="NAW140" s="384"/>
      <c r="NAX140" s="384"/>
      <c r="NAY140" s="384"/>
      <c r="NAZ140" s="384"/>
      <c r="NBA140" s="384"/>
      <c r="NBB140" s="384"/>
      <c r="NBC140" s="384"/>
      <c r="NBD140" s="384"/>
      <c r="NBE140" s="384"/>
      <c r="NBF140" s="384"/>
      <c r="NBG140" s="384"/>
      <c r="NBH140" s="384"/>
      <c r="NBI140" s="384"/>
      <c r="NBJ140" s="384"/>
      <c r="NBK140" s="384"/>
      <c r="NBL140" s="384"/>
      <c r="NBM140" s="384"/>
      <c r="NBN140" s="384"/>
      <c r="NBO140" s="384"/>
      <c r="NBP140" s="384"/>
      <c r="NBQ140" s="384"/>
      <c r="NBR140" s="384"/>
      <c r="NBS140" s="384"/>
      <c r="NBT140" s="384"/>
      <c r="NBU140" s="384"/>
      <c r="NBV140" s="384"/>
      <c r="NBW140" s="384"/>
      <c r="NBX140" s="384"/>
      <c r="NBY140" s="384"/>
      <c r="NBZ140" s="384"/>
      <c r="NCA140" s="384"/>
      <c r="NCB140" s="384"/>
      <c r="NCC140" s="384"/>
      <c r="NCD140" s="384"/>
      <c r="NCE140" s="384"/>
      <c r="NCF140" s="384"/>
      <c r="NCG140" s="384"/>
      <c r="NCH140" s="384"/>
      <c r="NCI140" s="384"/>
      <c r="NCJ140" s="384"/>
      <c r="NCK140" s="384"/>
      <c r="NCL140" s="384"/>
      <c r="NCM140" s="384"/>
      <c r="NCN140" s="384"/>
      <c r="NCO140" s="384"/>
      <c r="NCP140" s="384"/>
      <c r="NCQ140" s="384"/>
      <c r="NCR140" s="384"/>
      <c r="NCS140" s="384"/>
      <c r="NCT140" s="384"/>
      <c r="NCU140" s="384"/>
      <c r="NCV140" s="384"/>
      <c r="NCW140" s="384"/>
      <c r="NCX140" s="384"/>
      <c r="NCY140" s="384"/>
      <c r="NCZ140" s="384"/>
      <c r="NDA140" s="384"/>
      <c r="NDB140" s="384"/>
      <c r="NDC140" s="384"/>
      <c r="NDD140" s="384"/>
      <c r="NDE140" s="384"/>
      <c r="NDF140" s="384"/>
      <c r="NDG140" s="384"/>
      <c r="NDH140" s="384"/>
      <c r="NDI140" s="384"/>
      <c r="NDJ140" s="384"/>
      <c r="NDK140" s="384"/>
      <c r="NDL140" s="384"/>
      <c r="NDM140" s="384"/>
      <c r="NDN140" s="384"/>
      <c r="NDO140" s="384"/>
      <c r="NDP140" s="384"/>
      <c r="NDQ140" s="384"/>
      <c r="NDR140" s="384"/>
      <c r="NDS140" s="384"/>
      <c r="NDT140" s="384"/>
      <c r="NDU140" s="384"/>
      <c r="NDV140" s="384"/>
      <c r="NDW140" s="384"/>
      <c r="NDX140" s="384"/>
      <c r="NDY140" s="384"/>
      <c r="NDZ140" s="384"/>
      <c r="NEA140" s="384"/>
      <c r="NEB140" s="384"/>
      <c r="NEC140" s="384"/>
      <c r="NED140" s="384"/>
      <c r="NEE140" s="384"/>
      <c r="NEF140" s="384"/>
      <c r="NEG140" s="384"/>
      <c r="NEH140" s="384"/>
      <c r="NEI140" s="384"/>
      <c r="NEJ140" s="384"/>
      <c r="NEK140" s="384"/>
      <c r="NEL140" s="384"/>
      <c r="NEM140" s="384"/>
      <c r="NEN140" s="384"/>
      <c r="NEO140" s="384"/>
      <c r="NEP140" s="384"/>
      <c r="NEQ140" s="384"/>
      <c r="NER140" s="384"/>
      <c r="NES140" s="384"/>
      <c r="NET140" s="384"/>
      <c r="NEU140" s="384"/>
      <c r="NEV140" s="384"/>
      <c r="NEW140" s="384"/>
      <c r="NEX140" s="384"/>
      <c r="NEY140" s="384"/>
      <c r="NEZ140" s="384"/>
      <c r="NFA140" s="384"/>
      <c r="NFB140" s="384"/>
      <c r="NFC140" s="384"/>
      <c r="NFD140" s="384"/>
      <c r="NFE140" s="384"/>
      <c r="NFF140" s="384"/>
      <c r="NFG140" s="384"/>
      <c r="NFH140" s="384"/>
      <c r="NFI140" s="384"/>
      <c r="NFJ140" s="384"/>
      <c r="NFK140" s="384"/>
      <c r="NFL140" s="384"/>
      <c r="NFM140" s="384"/>
      <c r="NFN140" s="384"/>
      <c r="NFO140" s="384"/>
      <c r="NFP140" s="384"/>
      <c r="NFQ140" s="384"/>
      <c r="NFR140" s="384"/>
      <c r="NFS140" s="384"/>
      <c r="NFT140" s="384"/>
      <c r="NFU140" s="384"/>
      <c r="NFV140" s="384"/>
      <c r="NFW140" s="384"/>
      <c r="NFX140" s="384"/>
      <c r="NFY140" s="384"/>
      <c r="NFZ140" s="384"/>
      <c r="NGA140" s="384"/>
      <c r="NGB140" s="384"/>
      <c r="NGC140" s="384"/>
      <c r="NGD140" s="384"/>
      <c r="NGE140" s="384"/>
      <c r="NGF140" s="384"/>
      <c r="NGG140" s="384"/>
      <c r="NGH140" s="384"/>
      <c r="NGI140" s="384"/>
      <c r="NGJ140" s="384"/>
      <c r="NGK140" s="384"/>
      <c r="NGL140" s="384"/>
      <c r="NGM140" s="384"/>
      <c r="NGN140" s="384"/>
      <c r="NGO140" s="384"/>
      <c r="NGP140" s="384"/>
      <c r="NGQ140" s="384"/>
      <c r="NGR140" s="384"/>
      <c r="NGS140" s="384"/>
      <c r="NGT140" s="384"/>
      <c r="NGU140" s="384"/>
      <c r="NGV140" s="384"/>
      <c r="NGW140" s="384"/>
      <c r="NGX140" s="384"/>
      <c r="NGY140" s="384"/>
      <c r="NGZ140" s="384"/>
      <c r="NHA140" s="384"/>
      <c r="NHB140" s="384"/>
      <c r="NHC140" s="384"/>
      <c r="NHD140" s="384"/>
      <c r="NHE140" s="384"/>
      <c r="NHF140" s="384"/>
      <c r="NHG140" s="384"/>
      <c r="NHH140" s="384"/>
      <c r="NHI140" s="384"/>
      <c r="NHJ140" s="384"/>
      <c r="NHK140" s="384"/>
      <c r="NHL140" s="384"/>
      <c r="NHM140" s="384"/>
      <c r="NHN140" s="384"/>
      <c r="NHO140" s="384"/>
      <c r="NHP140" s="384"/>
      <c r="NHQ140" s="384"/>
      <c r="NHR140" s="384"/>
      <c r="NHS140" s="384"/>
      <c r="NHT140" s="384"/>
      <c r="NHU140" s="384"/>
      <c r="NHV140" s="384"/>
      <c r="NHW140" s="384"/>
      <c r="NHX140" s="384"/>
      <c r="NHY140" s="384"/>
      <c r="NHZ140" s="384"/>
      <c r="NIA140" s="384"/>
      <c r="NIB140" s="384"/>
      <c r="NIC140" s="384"/>
      <c r="NID140" s="384"/>
      <c r="NIE140" s="384"/>
      <c r="NIF140" s="384"/>
      <c r="NIG140" s="384"/>
      <c r="NIH140" s="384"/>
      <c r="NII140" s="384"/>
      <c r="NIJ140" s="384"/>
      <c r="NIK140" s="384"/>
      <c r="NIL140" s="384"/>
      <c r="NIM140" s="384"/>
      <c r="NIN140" s="384"/>
      <c r="NIO140" s="384"/>
      <c r="NIP140" s="384"/>
      <c r="NIQ140" s="384"/>
      <c r="NIR140" s="384"/>
      <c r="NIS140" s="384"/>
      <c r="NIT140" s="384"/>
      <c r="NIU140" s="384"/>
      <c r="NIV140" s="384"/>
      <c r="NIW140" s="384"/>
      <c r="NIX140" s="384"/>
      <c r="NIY140" s="384"/>
      <c r="NIZ140" s="384"/>
      <c r="NJA140" s="384"/>
      <c r="NJB140" s="384"/>
      <c r="NJC140" s="384"/>
      <c r="NJD140" s="384"/>
      <c r="NJE140" s="384"/>
      <c r="NJF140" s="384"/>
      <c r="NJG140" s="384"/>
      <c r="NJH140" s="384"/>
      <c r="NJI140" s="384"/>
      <c r="NJJ140" s="384"/>
      <c r="NJK140" s="384"/>
      <c r="NJL140" s="384"/>
      <c r="NJM140" s="384"/>
      <c r="NJN140" s="384"/>
      <c r="NJO140" s="384"/>
      <c r="NJP140" s="384"/>
      <c r="NJQ140" s="384"/>
      <c r="NJR140" s="384"/>
      <c r="NJS140" s="384"/>
      <c r="NJT140" s="384"/>
      <c r="NJU140" s="384"/>
      <c r="NJV140" s="384"/>
      <c r="NJW140" s="384"/>
      <c r="NJX140" s="384"/>
      <c r="NJY140" s="384"/>
      <c r="NJZ140" s="384"/>
      <c r="NKA140" s="384"/>
      <c r="NKB140" s="384"/>
      <c r="NKC140" s="384"/>
      <c r="NKD140" s="384"/>
      <c r="NKE140" s="384"/>
      <c r="NKF140" s="384"/>
      <c r="NKG140" s="384"/>
      <c r="NKH140" s="384"/>
      <c r="NKI140" s="384"/>
      <c r="NKJ140" s="384"/>
      <c r="NKK140" s="384"/>
      <c r="NKL140" s="384"/>
      <c r="NKM140" s="384"/>
      <c r="NKN140" s="384"/>
      <c r="NKO140" s="384"/>
      <c r="NKP140" s="384"/>
      <c r="NKQ140" s="384"/>
      <c r="NKR140" s="384"/>
      <c r="NKS140" s="384"/>
      <c r="NKT140" s="384"/>
      <c r="NKU140" s="384"/>
      <c r="NKV140" s="384"/>
      <c r="NKW140" s="384"/>
      <c r="NKX140" s="384"/>
      <c r="NKY140" s="384"/>
      <c r="NKZ140" s="384"/>
      <c r="NLA140" s="384"/>
      <c r="NLB140" s="384"/>
      <c r="NLC140" s="384"/>
      <c r="NLD140" s="384"/>
      <c r="NLE140" s="384"/>
      <c r="NLF140" s="384"/>
      <c r="NLG140" s="384"/>
      <c r="NLH140" s="384"/>
      <c r="NLI140" s="384"/>
      <c r="NLJ140" s="384"/>
      <c r="NLK140" s="384"/>
      <c r="NLL140" s="384"/>
      <c r="NLM140" s="384"/>
      <c r="NLN140" s="384"/>
      <c r="NLO140" s="384"/>
      <c r="NLP140" s="384"/>
      <c r="NLQ140" s="384"/>
      <c r="NLR140" s="384"/>
      <c r="NLS140" s="384"/>
      <c r="NLT140" s="384"/>
      <c r="NLU140" s="384"/>
      <c r="NLV140" s="384"/>
      <c r="NLW140" s="384"/>
      <c r="NLX140" s="384"/>
      <c r="NLY140" s="384"/>
      <c r="NLZ140" s="384"/>
      <c r="NMA140" s="384"/>
      <c r="NMB140" s="384"/>
      <c r="NMC140" s="384"/>
      <c r="NMD140" s="384"/>
      <c r="NME140" s="384"/>
      <c r="NMF140" s="384"/>
      <c r="NMG140" s="384"/>
      <c r="NMH140" s="384"/>
      <c r="NMI140" s="384"/>
      <c r="NMJ140" s="384"/>
      <c r="NMK140" s="384"/>
      <c r="NML140" s="384"/>
      <c r="NMM140" s="384"/>
      <c r="NMN140" s="384"/>
      <c r="NMO140" s="384"/>
      <c r="NMP140" s="384"/>
      <c r="NMQ140" s="384"/>
      <c r="NMR140" s="384"/>
      <c r="NMS140" s="384"/>
      <c r="NMT140" s="384"/>
      <c r="NMU140" s="384"/>
      <c r="NMV140" s="384"/>
      <c r="NMW140" s="384"/>
      <c r="NMX140" s="384"/>
      <c r="NMY140" s="384"/>
      <c r="NMZ140" s="384"/>
      <c r="NNA140" s="384"/>
      <c r="NNB140" s="384"/>
      <c r="NNC140" s="384"/>
      <c r="NND140" s="384"/>
      <c r="NNE140" s="384"/>
      <c r="NNF140" s="384"/>
      <c r="NNG140" s="384"/>
      <c r="NNH140" s="384"/>
      <c r="NNI140" s="384"/>
      <c r="NNJ140" s="384"/>
      <c r="NNK140" s="384"/>
      <c r="NNL140" s="384"/>
      <c r="NNM140" s="384"/>
      <c r="NNN140" s="384"/>
      <c r="NNO140" s="384"/>
      <c r="NNP140" s="384"/>
      <c r="NNQ140" s="384"/>
      <c r="NNR140" s="384"/>
      <c r="NNS140" s="384"/>
      <c r="NNT140" s="384"/>
      <c r="NNU140" s="384"/>
      <c r="NNV140" s="384"/>
      <c r="NNW140" s="384"/>
      <c r="NNX140" s="384"/>
      <c r="NNY140" s="384"/>
      <c r="NNZ140" s="384"/>
      <c r="NOA140" s="384"/>
      <c r="NOB140" s="384"/>
      <c r="NOC140" s="384"/>
      <c r="NOD140" s="384"/>
      <c r="NOE140" s="384"/>
      <c r="NOF140" s="384"/>
      <c r="NOG140" s="384"/>
      <c r="NOH140" s="384"/>
      <c r="NOI140" s="384"/>
      <c r="NOJ140" s="384"/>
      <c r="NOK140" s="384"/>
      <c r="NOL140" s="384"/>
      <c r="NOM140" s="384"/>
      <c r="NON140" s="384"/>
      <c r="NOO140" s="384"/>
      <c r="NOP140" s="384"/>
      <c r="NOQ140" s="384"/>
      <c r="NOR140" s="384"/>
      <c r="NOS140" s="384"/>
      <c r="NOT140" s="384"/>
      <c r="NOU140" s="384"/>
      <c r="NOV140" s="384"/>
      <c r="NOW140" s="384"/>
      <c r="NOX140" s="384"/>
      <c r="NOY140" s="384"/>
      <c r="NOZ140" s="384"/>
      <c r="NPA140" s="384"/>
      <c r="NPB140" s="384"/>
      <c r="NPC140" s="384"/>
      <c r="NPD140" s="384"/>
      <c r="NPE140" s="384"/>
      <c r="NPF140" s="384"/>
      <c r="NPG140" s="384"/>
      <c r="NPH140" s="384"/>
      <c r="NPI140" s="384"/>
      <c r="NPJ140" s="384"/>
      <c r="NPK140" s="384"/>
      <c r="NPL140" s="384"/>
      <c r="NPM140" s="384"/>
      <c r="NPN140" s="384"/>
      <c r="NPO140" s="384"/>
      <c r="NPP140" s="384"/>
      <c r="NPQ140" s="384"/>
      <c r="NPR140" s="384"/>
      <c r="NPS140" s="384"/>
      <c r="NPT140" s="384"/>
      <c r="NPU140" s="384"/>
      <c r="NPV140" s="384"/>
      <c r="NPW140" s="384"/>
      <c r="NPX140" s="384"/>
      <c r="NPY140" s="384"/>
      <c r="NPZ140" s="384"/>
      <c r="NQA140" s="384"/>
      <c r="NQB140" s="384"/>
      <c r="NQC140" s="384"/>
      <c r="NQD140" s="384"/>
      <c r="NQE140" s="384"/>
      <c r="NQF140" s="384"/>
      <c r="NQG140" s="384"/>
      <c r="NQH140" s="384"/>
      <c r="NQI140" s="384"/>
      <c r="NQJ140" s="384"/>
      <c r="NQK140" s="384"/>
      <c r="NQL140" s="384"/>
      <c r="NQM140" s="384"/>
      <c r="NQN140" s="384"/>
      <c r="NQO140" s="384"/>
      <c r="NQP140" s="384"/>
      <c r="NQQ140" s="384"/>
      <c r="NQR140" s="384"/>
      <c r="NQS140" s="384"/>
      <c r="NQT140" s="384"/>
      <c r="NQU140" s="384"/>
      <c r="NQV140" s="384"/>
      <c r="NQW140" s="384"/>
      <c r="NQX140" s="384"/>
      <c r="NQY140" s="384"/>
      <c r="NQZ140" s="384"/>
      <c r="NRA140" s="384"/>
      <c r="NRB140" s="384"/>
      <c r="NRC140" s="384"/>
      <c r="NRD140" s="384"/>
      <c r="NRE140" s="384"/>
      <c r="NRF140" s="384"/>
      <c r="NRG140" s="384"/>
      <c r="NRH140" s="384"/>
      <c r="NRI140" s="384"/>
      <c r="NRJ140" s="384"/>
      <c r="NRK140" s="384"/>
      <c r="NRL140" s="384"/>
      <c r="NRM140" s="384"/>
      <c r="NRN140" s="384"/>
      <c r="NRO140" s="384"/>
      <c r="NRP140" s="384"/>
      <c r="NRQ140" s="384"/>
      <c r="NRR140" s="384"/>
      <c r="NRS140" s="384"/>
      <c r="NRT140" s="384"/>
      <c r="NRU140" s="384"/>
      <c r="NRV140" s="384"/>
      <c r="NRW140" s="384"/>
      <c r="NRX140" s="384"/>
      <c r="NRY140" s="384"/>
      <c r="NRZ140" s="384"/>
      <c r="NSA140" s="384"/>
      <c r="NSB140" s="384"/>
      <c r="NSC140" s="384"/>
      <c r="NSD140" s="384"/>
      <c r="NSE140" s="384"/>
      <c r="NSF140" s="384"/>
      <c r="NSG140" s="384"/>
      <c r="NSH140" s="384"/>
      <c r="NSI140" s="384"/>
      <c r="NSJ140" s="384"/>
      <c r="NSK140" s="384"/>
      <c r="NSL140" s="384"/>
      <c r="NSM140" s="384"/>
      <c r="NSN140" s="384"/>
      <c r="NSO140" s="384"/>
      <c r="NSP140" s="384"/>
      <c r="NSQ140" s="384"/>
      <c r="NSR140" s="384"/>
      <c r="NSS140" s="384"/>
      <c r="NST140" s="384"/>
      <c r="NSU140" s="384"/>
      <c r="NSV140" s="384"/>
      <c r="NSW140" s="384"/>
      <c r="NSX140" s="384"/>
      <c r="NSY140" s="384"/>
      <c r="NSZ140" s="384"/>
      <c r="NTA140" s="384"/>
      <c r="NTB140" s="384"/>
      <c r="NTC140" s="384"/>
      <c r="NTD140" s="384"/>
      <c r="NTE140" s="384"/>
      <c r="NTF140" s="384"/>
      <c r="NTG140" s="384"/>
      <c r="NTH140" s="384"/>
      <c r="NTI140" s="384"/>
      <c r="NTJ140" s="384"/>
      <c r="NTK140" s="384"/>
      <c r="NTL140" s="384"/>
      <c r="NTM140" s="384"/>
      <c r="NTN140" s="384"/>
      <c r="NTO140" s="384"/>
      <c r="NTP140" s="384"/>
      <c r="NTQ140" s="384"/>
      <c r="NTR140" s="384"/>
      <c r="NTS140" s="384"/>
      <c r="NTT140" s="384"/>
      <c r="NTU140" s="384"/>
      <c r="NTV140" s="384"/>
      <c r="NTW140" s="384"/>
      <c r="NTX140" s="384"/>
      <c r="NTY140" s="384"/>
      <c r="NTZ140" s="384"/>
      <c r="NUA140" s="384"/>
      <c r="NUB140" s="384"/>
      <c r="NUC140" s="384"/>
      <c r="NUD140" s="384"/>
      <c r="NUE140" s="384"/>
      <c r="NUF140" s="384"/>
      <c r="NUG140" s="384"/>
      <c r="NUH140" s="384"/>
      <c r="NUI140" s="384"/>
      <c r="NUJ140" s="384"/>
      <c r="NUK140" s="384"/>
      <c r="NUL140" s="384"/>
      <c r="NUM140" s="384"/>
      <c r="NUN140" s="384"/>
      <c r="NUO140" s="384"/>
      <c r="NUP140" s="384"/>
      <c r="NUQ140" s="384"/>
      <c r="NUR140" s="384"/>
      <c r="NUS140" s="384"/>
      <c r="NUT140" s="384"/>
      <c r="NUU140" s="384"/>
      <c r="NUV140" s="384"/>
      <c r="NUW140" s="384"/>
      <c r="NUX140" s="384"/>
      <c r="NUY140" s="384"/>
      <c r="NUZ140" s="384"/>
      <c r="NVA140" s="384"/>
      <c r="NVB140" s="384"/>
      <c r="NVC140" s="384"/>
      <c r="NVD140" s="384"/>
      <c r="NVE140" s="384"/>
      <c r="NVF140" s="384"/>
      <c r="NVG140" s="384"/>
      <c r="NVH140" s="384"/>
      <c r="NVI140" s="384"/>
      <c r="NVJ140" s="384"/>
      <c r="NVK140" s="384"/>
      <c r="NVL140" s="384"/>
      <c r="NVM140" s="384"/>
      <c r="NVN140" s="384"/>
      <c r="NVO140" s="384"/>
      <c r="NVP140" s="384"/>
      <c r="NVQ140" s="384"/>
      <c r="NVR140" s="384"/>
      <c r="NVS140" s="384"/>
      <c r="NVT140" s="384"/>
      <c r="NVU140" s="384"/>
      <c r="NVV140" s="384"/>
      <c r="NVW140" s="384"/>
      <c r="NVX140" s="384"/>
      <c r="NVY140" s="384"/>
      <c r="NVZ140" s="384"/>
      <c r="NWA140" s="384"/>
      <c r="NWB140" s="384"/>
      <c r="NWC140" s="384"/>
      <c r="NWD140" s="384"/>
      <c r="NWE140" s="384"/>
      <c r="NWF140" s="384"/>
      <c r="NWG140" s="384"/>
      <c r="NWH140" s="384"/>
      <c r="NWI140" s="384"/>
      <c r="NWJ140" s="384"/>
      <c r="NWK140" s="384"/>
      <c r="NWL140" s="384"/>
      <c r="NWM140" s="384"/>
      <c r="NWN140" s="384"/>
      <c r="NWO140" s="384"/>
      <c r="NWP140" s="384"/>
      <c r="NWQ140" s="384"/>
      <c r="NWR140" s="384"/>
      <c r="NWS140" s="384"/>
      <c r="NWT140" s="384"/>
      <c r="NWU140" s="384"/>
      <c r="NWV140" s="384"/>
      <c r="NWW140" s="384"/>
      <c r="NWX140" s="384"/>
      <c r="NWY140" s="384"/>
      <c r="NWZ140" s="384"/>
      <c r="NXA140" s="384"/>
      <c r="NXB140" s="384"/>
      <c r="NXC140" s="384"/>
      <c r="NXD140" s="384"/>
      <c r="NXE140" s="384"/>
      <c r="NXF140" s="384"/>
      <c r="NXG140" s="384"/>
      <c r="NXH140" s="384"/>
      <c r="NXI140" s="384"/>
      <c r="NXJ140" s="384"/>
      <c r="NXK140" s="384"/>
      <c r="NXL140" s="384"/>
      <c r="NXM140" s="384"/>
      <c r="NXN140" s="384"/>
      <c r="NXO140" s="384"/>
      <c r="NXP140" s="384"/>
      <c r="NXQ140" s="384"/>
      <c r="NXR140" s="384"/>
      <c r="NXS140" s="384"/>
      <c r="NXT140" s="384"/>
      <c r="NXU140" s="384"/>
      <c r="NXV140" s="384"/>
      <c r="NXW140" s="384"/>
      <c r="NXX140" s="384"/>
      <c r="NXY140" s="384"/>
      <c r="NXZ140" s="384"/>
      <c r="NYA140" s="384"/>
      <c r="NYB140" s="384"/>
      <c r="NYC140" s="384"/>
      <c r="NYD140" s="384"/>
      <c r="NYE140" s="384"/>
      <c r="NYF140" s="384"/>
      <c r="NYG140" s="384"/>
      <c r="NYH140" s="384"/>
      <c r="NYI140" s="384"/>
      <c r="NYJ140" s="384"/>
      <c r="NYK140" s="384"/>
      <c r="NYL140" s="384"/>
      <c r="NYM140" s="384"/>
      <c r="NYN140" s="384"/>
      <c r="NYO140" s="384"/>
      <c r="NYP140" s="384"/>
      <c r="NYQ140" s="384"/>
      <c r="NYR140" s="384"/>
      <c r="NYS140" s="384"/>
      <c r="NYT140" s="384"/>
      <c r="NYU140" s="384"/>
      <c r="NYV140" s="384"/>
      <c r="NYW140" s="384"/>
      <c r="NYX140" s="384"/>
      <c r="NYY140" s="384"/>
      <c r="NYZ140" s="384"/>
      <c r="NZA140" s="384"/>
      <c r="NZB140" s="384"/>
      <c r="NZC140" s="384"/>
      <c r="NZD140" s="384"/>
      <c r="NZE140" s="384"/>
      <c r="NZF140" s="384"/>
      <c r="NZG140" s="384"/>
      <c r="NZH140" s="384"/>
      <c r="NZI140" s="384"/>
      <c r="NZJ140" s="384"/>
      <c r="NZK140" s="384"/>
      <c r="NZL140" s="384"/>
      <c r="NZM140" s="384"/>
      <c r="NZN140" s="384"/>
      <c r="NZO140" s="384"/>
      <c r="NZP140" s="384"/>
      <c r="NZQ140" s="384"/>
      <c r="NZR140" s="384"/>
      <c r="NZS140" s="384"/>
      <c r="NZT140" s="384"/>
      <c r="NZU140" s="384"/>
      <c r="NZV140" s="384"/>
      <c r="NZW140" s="384"/>
      <c r="NZX140" s="384"/>
      <c r="NZY140" s="384"/>
      <c r="NZZ140" s="384"/>
      <c r="OAA140" s="384"/>
      <c r="OAB140" s="384"/>
      <c r="OAC140" s="384"/>
      <c r="OAD140" s="384"/>
      <c r="OAE140" s="384"/>
      <c r="OAF140" s="384"/>
      <c r="OAG140" s="384"/>
      <c r="OAH140" s="384"/>
      <c r="OAI140" s="384"/>
      <c r="OAJ140" s="384"/>
      <c r="OAK140" s="384"/>
      <c r="OAL140" s="384"/>
      <c r="OAM140" s="384"/>
      <c r="OAN140" s="384"/>
      <c r="OAO140" s="384"/>
      <c r="OAP140" s="384"/>
      <c r="OAQ140" s="384"/>
      <c r="OAR140" s="384"/>
      <c r="OAS140" s="384"/>
      <c r="OAT140" s="384"/>
      <c r="OAU140" s="384"/>
      <c r="OAV140" s="384"/>
      <c r="OAW140" s="384"/>
      <c r="OAX140" s="384"/>
      <c r="OAY140" s="384"/>
      <c r="OAZ140" s="384"/>
      <c r="OBA140" s="384"/>
      <c r="OBB140" s="384"/>
      <c r="OBC140" s="384"/>
      <c r="OBD140" s="384"/>
      <c r="OBE140" s="384"/>
      <c r="OBF140" s="384"/>
      <c r="OBG140" s="384"/>
      <c r="OBH140" s="384"/>
      <c r="OBI140" s="384"/>
      <c r="OBJ140" s="384"/>
      <c r="OBK140" s="384"/>
      <c r="OBL140" s="384"/>
      <c r="OBM140" s="384"/>
      <c r="OBN140" s="384"/>
      <c r="OBO140" s="384"/>
      <c r="OBP140" s="384"/>
      <c r="OBQ140" s="384"/>
      <c r="OBR140" s="384"/>
      <c r="OBS140" s="384"/>
      <c r="OBT140" s="384"/>
      <c r="OBU140" s="384"/>
      <c r="OBV140" s="384"/>
      <c r="OBW140" s="384"/>
      <c r="OBX140" s="384"/>
      <c r="OBY140" s="384"/>
      <c r="OBZ140" s="384"/>
      <c r="OCA140" s="384"/>
      <c r="OCB140" s="384"/>
      <c r="OCC140" s="384"/>
      <c r="OCD140" s="384"/>
      <c r="OCE140" s="384"/>
      <c r="OCF140" s="384"/>
      <c r="OCG140" s="384"/>
      <c r="OCH140" s="384"/>
      <c r="OCI140" s="384"/>
      <c r="OCJ140" s="384"/>
      <c r="OCK140" s="384"/>
      <c r="OCL140" s="384"/>
      <c r="OCM140" s="384"/>
      <c r="OCN140" s="384"/>
      <c r="OCO140" s="384"/>
      <c r="OCP140" s="384"/>
      <c r="OCQ140" s="384"/>
      <c r="OCR140" s="384"/>
      <c r="OCS140" s="384"/>
      <c r="OCT140" s="384"/>
      <c r="OCU140" s="384"/>
      <c r="OCV140" s="384"/>
      <c r="OCW140" s="384"/>
      <c r="OCX140" s="384"/>
      <c r="OCY140" s="384"/>
      <c r="OCZ140" s="384"/>
      <c r="ODA140" s="384"/>
      <c r="ODB140" s="384"/>
      <c r="ODC140" s="384"/>
      <c r="ODD140" s="384"/>
      <c r="ODE140" s="384"/>
      <c r="ODF140" s="384"/>
      <c r="ODG140" s="384"/>
      <c r="ODH140" s="384"/>
      <c r="ODI140" s="384"/>
      <c r="ODJ140" s="384"/>
      <c r="ODK140" s="384"/>
      <c r="ODL140" s="384"/>
      <c r="ODM140" s="384"/>
      <c r="ODN140" s="384"/>
      <c r="ODO140" s="384"/>
      <c r="ODP140" s="384"/>
      <c r="ODQ140" s="384"/>
      <c r="ODR140" s="384"/>
      <c r="ODS140" s="384"/>
      <c r="ODT140" s="384"/>
      <c r="ODU140" s="384"/>
      <c r="ODV140" s="384"/>
      <c r="ODW140" s="384"/>
      <c r="ODX140" s="384"/>
      <c r="ODY140" s="384"/>
      <c r="ODZ140" s="384"/>
      <c r="OEA140" s="384"/>
      <c r="OEB140" s="384"/>
      <c r="OEC140" s="384"/>
      <c r="OED140" s="384"/>
      <c r="OEE140" s="384"/>
      <c r="OEF140" s="384"/>
      <c r="OEG140" s="384"/>
      <c r="OEH140" s="384"/>
      <c r="OEI140" s="384"/>
      <c r="OEJ140" s="384"/>
      <c r="OEK140" s="384"/>
      <c r="OEL140" s="384"/>
      <c r="OEM140" s="384"/>
      <c r="OEN140" s="384"/>
      <c r="OEO140" s="384"/>
      <c r="OEP140" s="384"/>
      <c r="OEQ140" s="384"/>
      <c r="OER140" s="384"/>
      <c r="OES140" s="384"/>
      <c r="OET140" s="384"/>
      <c r="OEU140" s="384"/>
      <c r="OEV140" s="384"/>
      <c r="OEW140" s="384"/>
      <c r="OEX140" s="384"/>
      <c r="OEY140" s="384"/>
      <c r="OEZ140" s="384"/>
      <c r="OFA140" s="384"/>
      <c r="OFB140" s="384"/>
      <c r="OFC140" s="384"/>
      <c r="OFD140" s="384"/>
      <c r="OFE140" s="384"/>
      <c r="OFF140" s="384"/>
      <c r="OFG140" s="384"/>
      <c r="OFH140" s="384"/>
      <c r="OFI140" s="384"/>
      <c r="OFJ140" s="384"/>
      <c r="OFK140" s="384"/>
      <c r="OFL140" s="384"/>
      <c r="OFM140" s="384"/>
      <c r="OFN140" s="384"/>
      <c r="OFO140" s="384"/>
      <c r="OFP140" s="384"/>
      <c r="OFQ140" s="384"/>
      <c r="OFR140" s="384"/>
      <c r="OFS140" s="384"/>
      <c r="OFT140" s="384"/>
      <c r="OFU140" s="384"/>
      <c r="OFV140" s="384"/>
      <c r="OFW140" s="384"/>
      <c r="OFX140" s="384"/>
      <c r="OFY140" s="384"/>
      <c r="OFZ140" s="384"/>
      <c r="OGA140" s="384"/>
      <c r="OGB140" s="384"/>
      <c r="OGC140" s="384"/>
      <c r="OGD140" s="384"/>
      <c r="OGE140" s="384"/>
      <c r="OGF140" s="384"/>
      <c r="OGG140" s="384"/>
      <c r="OGH140" s="384"/>
      <c r="OGI140" s="384"/>
      <c r="OGJ140" s="384"/>
      <c r="OGK140" s="384"/>
      <c r="OGL140" s="384"/>
      <c r="OGM140" s="384"/>
      <c r="OGN140" s="384"/>
      <c r="OGO140" s="384"/>
      <c r="OGP140" s="384"/>
      <c r="OGQ140" s="384"/>
      <c r="OGR140" s="384"/>
      <c r="OGS140" s="384"/>
      <c r="OGT140" s="384"/>
      <c r="OGU140" s="384"/>
      <c r="OGV140" s="384"/>
      <c r="OGW140" s="384"/>
      <c r="OGX140" s="384"/>
      <c r="OGY140" s="384"/>
      <c r="OGZ140" s="384"/>
      <c r="OHA140" s="384"/>
      <c r="OHB140" s="384"/>
      <c r="OHC140" s="384"/>
      <c r="OHD140" s="384"/>
      <c r="OHE140" s="384"/>
      <c r="OHF140" s="384"/>
      <c r="OHG140" s="384"/>
      <c r="OHH140" s="384"/>
      <c r="OHI140" s="384"/>
      <c r="OHJ140" s="384"/>
      <c r="OHK140" s="384"/>
      <c r="OHL140" s="384"/>
      <c r="OHM140" s="384"/>
      <c r="OHN140" s="384"/>
      <c r="OHO140" s="384"/>
      <c r="OHP140" s="384"/>
      <c r="OHQ140" s="384"/>
      <c r="OHR140" s="384"/>
      <c r="OHS140" s="384"/>
      <c r="OHT140" s="384"/>
      <c r="OHU140" s="384"/>
      <c r="OHV140" s="384"/>
      <c r="OHW140" s="384"/>
      <c r="OHX140" s="384"/>
      <c r="OHY140" s="384"/>
      <c r="OHZ140" s="384"/>
      <c r="OIA140" s="384"/>
      <c r="OIB140" s="384"/>
      <c r="OIC140" s="384"/>
      <c r="OID140" s="384"/>
      <c r="OIE140" s="384"/>
      <c r="OIF140" s="384"/>
      <c r="OIG140" s="384"/>
      <c r="OIH140" s="384"/>
      <c r="OII140" s="384"/>
      <c r="OIJ140" s="384"/>
      <c r="OIK140" s="384"/>
      <c r="OIL140" s="384"/>
      <c r="OIM140" s="384"/>
      <c r="OIN140" s="384"/>
      <c r="OIO140" s="384"/>
      <c r="OIP140" s="384"/>
      <c r="OIQ140" s="384"/>
      <c r="OIR140" s="384"/>
      <c r="OIS140" s="384"/>
      <c r="OIT140" s="384"/>
      <c r="OIU140" s="384"/>
      <c r="OIV140" s="384"/>
      <c r="OIW140" s="384"/>
      <c r="OIX140" s="384"/>
      <c r="OIY140" s="384"/>
      <c r="OIZ140" s="384"/>
      <c r="OJA140" s="384"/>
      <c r="OJB140" s="384"/>
      <c r="OJC140" s="384"/>
      <c r="OJD140" s="384"/>
      <c r="OJE140" s="384"/>
      <c r="OJF140" s="384"/>
      <c r="OJG140" s="384"/>
      <c r="OJH140" s="384"/>
      <c r="OJI140" s="384"/>
      <c r="OJJ140" s="384"/>
      <c r="OJK140" s="384"/>
      <c r="OJL140" s="384"/>
      <c r="OJM140" s="384"/>
      <c r="OJN140" s="384"/>
      <c r="OJO140" s="384"/>
      <c r="OJP140" s="384"/>
      <c r="OJQ140" s="384"/>
      <c r="OJR140" s="384"/>
      <c r="OJS140" s="384"/>
      <c r="OJT140" s="384"/>
      <c r="OJU140" s="384"/>
      <c r="OJV140" s="384"/>
      <c r="OJW140" s="384"/>
      <c r="OJX140" s="384"/>
      <c r="OJY140" s="384"/>
      <c r="OJZ140" s="384"/>
      <c r="OKA140" s="384"/>
      <c r="OKB140" s="384"/>
      <c r="OKC140" s="384"/>
      <c r="OKD140" s="384"/>
      <c r="OKE140" s="384"/>
      <c r="OKF140" s="384"/>
      <c r="OKG140" s="384"/>
      <c r="OKH140" s="384"/>
      <c r="OKI140" s="384"/>
      <c r="OKJ140" s="384"/>
      <c r="OKK140" s="384"/>
      <c r="OKL140" s="384"/>
      <c r="OKM140" s="384"/>
      <c r="OKN140" s="384"/>
      <c r="OKO140" s="384"/>
      <c r="OKP140" s="384"/>
      <c r="OKQ140" s="384"/>
      <c r="OKR140" s="384"/>
      <c r="OKS140" s="384"/>
      <c r="OKT140" s="384"/>
      <c r="OKU140" s="384"/>
      <c r="OKV140" s="384"/>
      <c r="OKW140" s="384"/>
      <c r="OKX140" s="384"/>
      <c r="OKY140" s="384"/>
      <c r="OKZ140" s="384"/>
      <c r="OLA140" s="384"/>
      <c r="OLB140" s="384"/>
      <c r="OLC140" s="384"/>
      <c r="OLD140" s="384"/>
      <c r="OLE140" s="384"/>
      <c r="OLF140" s="384"/>
      <c r="OLG140" s="384"/>
      <c r="OLH140" s="384"/>
      <c r="OLI140" s="384"/>
      <c r="OLJ140" s="384"/>
      <c r="OLK140" s="384"/>
      <c r="OLL140" s="384"/>
      <c r="OLM140" s="384"/>
      <c r="OLN140" s="384"/>
      <c r="OLO140" s="384"/>
      <c r="OLP140" s="384"/>
      <c r="OLQ140" s="384"/>
      <c r="OLR140" s="384"/>
      <c r="OLS140" s="384"/>
      <c r="OLT140" s="384"/>
      <c r="OLU140" s="384"/>
      <c r="OLV140" s="384"/>
      <c r="OLW140" s="384"/>
      <c r="OLX140" s="384"/>
      <c r="OLY140" s="384"/>
      <c r="OLZ140" s="384"/>
      <c r="OMA140" s="384"/>
      <c r="OMB140" s="384"/>
      <c r="OMC140" s="384"/>
      <c r="OMD140" s="384"/>
      <c r="OME140" s="384"/>
      <c r="OMF140" s="384"/>
      <c r="OMG140" s="384"/>
      <c r="OMH140" s="384"/>
      <c r="OMI140" s="384"/>
      <c r="OMJ140" s="384"/>
      <c r="OMK140" s="384"/>
      <c r="OML140" s="384"/>
      <c r="OMM140" s="384"/>
      <c r="OMN140" s="384"/>
      <c r="OMO140" s="384"/>
      <c r="OMP140" s="384"/>
      <c r="OMQ140" s="384"/>
      <c r="OMR140" s="384"/>
      <c r="OMS140" s="384"/>
      <c r="OMT140" s="384"/>
      <c r="OMU140" s="384"/>
      <c r="OMV140" s="384"/>
      <c r="OMW140" s="384"/>
      <c r="OMX140" s="384"/>
      <c r="OMY140" s="384"/>
      <c r="OMZ140" s="384"/>
      <c r="ONA140" s="384"/>
      <c r="ONB140" s="384"/>
      <c r="ONC140" s="384"/>
      <c r="OND140" s="384"/>
      <c r="ONE140" s="384"/>
      <c r="ONF140" s="384"/>
      <c r="ONG140" s="384"/>
      <c r="ONH140" s="384"/>
      <c r="ONI140" s="384"/>
      <c r="ONJ140" s="384"/>
      <c r="ONK140" s="384"/>
      <c r="ONL140" s="384"/>
      <c r="ONM140" s="384"/>
      <c r="ONN140" s="384"/>
      <c r="ONO140" s="384"/>
      <c r="ONP140" s="384"/>
      <c r="ONQ140" s="384"/>
      <c r="ONR140" s="384"/>
      <c r="ONS140" s="384"/>
      <c r="ONT140" s="384"/>
      <c r="ONU140" s="384"/>
      <c r="ONV140" s="384"/>
      <c r="ONW140" s="384"/>
      <c r="ONX140" s="384"/>
      <c r="ONY140" s="384"/>
      <c r="ONZ140" s="384"/>
      <c r="OOA140" s="384"/>
      <c r="OOB140" s="384"/>
      <c r="OOC140" s="384"/>
      <c r="OOD140" s="384"/>
      <c r="OOE140" s="384"/>
      <c r="OOF140" s="384"/>
      <c r="OOG140" s="384"/>
      <c r="OOH140" s="384"/>
      <c r="OOI140" s="384"/>
      <c r="OOJ140" s="384"/>
      <c r="OOK140" s="384"/>
      <c r="OOL140" s="384"/>
      <c r="OOM140" s="384"/>
      <c r="OON140" s="384"/>
      <c r="OOO140" s="384"/>
      <c r="OOP140" s="384"/>
      <c r="OOQ140" s="384"/>
      <c r="OOR140" s="384"/>
      <c r="OOS140" s="384"/>
      <c r="OOT140" s="384"/>
      <c r="OOU140" s="384"/>
      <c r="OOV140" s="384"/>
      <c r="OOW140" s="384"/>
      <c r="OOX140" s="384"/>
      <c r="OOY140" s="384"/>
      <c r="OOZ140" s="384"/>
      <c r="OPA140" s="384"/>
      <c r="OPB140" s="384"/>
      <c r="OPC140" s="384"/>
      <c r="OPD140" s="384"/>
      <c r="OPE140" s="384"/>
      <c r="OPF140" s="384"/>
      <c r="OPG140" s="384"/>
      <c r="OPH140" s="384"/>
      <c r="OPI140" s="384"/>
      <c r="OPJ140" s="384"/>
      <c r="OPK140" s="384"/>
      <c r="OPL140" s="384"/>
      <c r="OPM140" s="384"/>
      <c r="OPN140" s="384"/>
      <c r="OPO140" s="384"/>
      <c r="OPP140" s="384"/>
      <c r="OPQ140" s="384"/>
      <c r="OPR140" s="384"/>
      <c r="OPS140" s="384"/>
      <c r="OPT140" s="384"/>
      <c r="OPU140" s="384"/>
      <c r="OPV140" s="384"/>
      <c r="OPW140" s="384"/>
      <c r="OPX140" s="384"/>
      <c r="OPY140" s="384"/>
      <c r="OPZ140" s="384"/>
      <c r="OQA140" s="384"/>
      <c r="OQB140" s="384"/>
      <c r="OQC140" s="384"/>
      <c r="OQD140" s="384"/>
      <c r="OQE140" s="384"/>
      <c r="OQF140" s="384"/>
      <c r="OQG140" s="384"/>
      <c r="OQH140" s="384"/>
      <c r="OQI140" s="384"/>
      <c r="OQJ140" s="384"/>
      <c r="OQK140" s="384"/>
      <c r="OQL140" s="384"/>
      <c r="OQM140" s="384"/>
      <c r="OQN140" s="384"/>
      <c r="OQO140" s="384"/>
      <c r="OQP140" s="384"/>
      <c r="OQQ140" s="384"/>
      <c r="OQR140" s="384"/>
      <c r="OQS140" s="384"/>
      <c r="OQT140" s="384"/>
      <c r="OQU140" s="384"/>
      <c r="OQV140" s="384"/>
      <c r="OQW140" s="384"/>
      <c r="OQX140" s="384"/>
      <c r="OQY140" s="384"/>
      <c r="OQZ140" s="384"/>
      <c r="ORA140" s="384"/>
      <c r="ORB140" s="384"/>
      <c r="ORC140" s="384"/>
      <c r="ORD140" s="384"/>
      <c r="ORE140" s="384"/>
      <c r="ORF140" s="384"/>
      <c r="ORG140" s="384"/>
      <c r="ORH140" s="384"/>
      <c r="ORI140" s="384"/>
      <c r="ORJ140" s="384"/>
      <c r="ORK140" s="384"/>
      <c r="ORL140" s="384"/>
      <c r="ORM140" s="384"/>
      <c r="ORN140" s="384"/>
      <c r="ORO140" s="384"/>
      <c r="ORP140" s="384"/>
      <c r="ORQ140" s="384"/>
      <c r="ORR140" s="384"/>
      <c r="ORS140" s="384"/>
      <c r="ORT140" s="384"/>
      <c r="ORU140" s="384"/>
      <c r="ORV140" s="384"/>
      <c r="ORW140" s="384"/>
      <c r="ORX140" s="384"/>
      <c r="ORY140" s="384"/>
      <c r="ORZ140" s="384"/>
      <c r="OSA140" s="384"/>
      <c r="OSB140" s="384"/>
      <c r="OSC140" s="384"/>
      <c r="OSD140" s="384"/>
      <c r="OSE140" s="384"/>
      <c r="OSF140" s="384"/>
      <c r="OSG140" s="384"/>
      <c r="OSH140" s="384"/>
      <c r="OSI140" s="384"/>
      <c r="OSJ140" s="384"/>
      <c r="OSK140" s="384"/>
      <c r="OSL140" s="384"/>
      <c r="OSM140" s="384"/>
      <c r="OSN140" s="384"/>
      <c r="OSO140" s="384"/>
      <c r="OSP140" s="384"/>
      <c r="OSQ140" s="384"/>
      <c r="OSR140" s="384"/>
      <c r="OSS140" s="384"/>
      <c r="OST140" s="384"/>
      <c r="OSU140" s="384"/>
      <c r="OSV140" s="384"/>
      <c r="OSW140" s="384"/>
      <c r="OSX140" s="384"/>
      <c r="OSY140" s="384"/>
      <c r="OSZ140" s="384"/>
      <c r="OTA140" s="384"/>
      <c r="OTB140" s="384"/>
      <c r="OTC140" s="384"/>
      <c r="OTD140" s="384"/>
      <c r="OTE140" s="384"/>
      <c r="OTF140" s="384"/>
      <c r="OTG140" s="384"/>
      <c r="OTH140" s="384"/>
      <c r="OTI140" s="384"/>
      <c r="OTJ140" s="384"/>
      <c r="OTK140" s="384"/>
      <c r="OTL140" s="384"/>
      <c r="OTM140" s="384"/>
      <c r="OTN140" s="384"/>
      <c r="OTO140" s="384"/>
      <c r="OTP140" s="384"/>
      <c r="OTQ140" s="384"/>
      <c r="OTR140" s="384"/>
      <c r="OTS140" s="384"/>
      <c r="OTT140" s="384"/>
      <c r="OTU140" s="384"/>
      <c r="OTV140" s="384"/>
      <c r="OTW140" s="384"/>
      <c r="OTX140" s="384"/>
      <c r="OTY140" s="384"/>
      <c r="OTZ140" s="384"/>
      <c r="OUA140" s="384"/>
      <c r="OUB140" s="384"/>
      <c r="OUC140" s="384"/>
      <c r="OUD140" s="384"/>
      <c r="OUE140" s="384"/>
      <c r="OUF140" s="384"/>
      <c r="OUG140" s="384"/>
      <c r="OUH140" s="384"/>
      <c r="OUI140" s="384"/>
      <c r="OUJ140" s="384"/>
      <c r="OUK140" s="384"/>
      <c r="OUL140" s="384"/>
      <c r="OUM140" s="384"/>
      <c r="OUN140" s="384"/>
      <c r="OUO140" s="384"/>
      <c r="OUP140" s="384"/>
      <c r="OUQ140" s="384"/>
      <c r="OUR140" s="384"/>
      <c r="OUS140" s="384"/>
      <c r="OUT140" s="384"/>
      <c r="OUU140" s="384"/>
      <c r="OUV140" s="384"/>
      <c r="OUW140" s="384"/>
      <c r="OUX140" s="384"/>
      <c r="OUY140" s="384"/>
      <c r="OUZ140" s="384"/>
      <c r="OVA140" s="384"/>
      <c r="OVB140" s="384"/>
      <c r="OVC140" s="384"/>
      <c r="OVD140" s="384"/>
      <c r="OVE140" s="384"/>
      <c r="OVF140" s="384"/>
      <c r="OVG140" s="384"/>
      <c r="OVH140" s="384"/>
      <c r="OVI140" s="384"/>
      <c r="OVJ140" s="384"/>
      <c r="OVK140" s="384"/>
      <c r="OVL140" s="384"/>
      <c r="OVM140" s="384"/>
      <c r="OVN140" s="384"/>
      <c r="OVO140" s="384"/>
      <c r="OVP140" s="384"/>
      <c r="OVQ140" s="384"/>
      <c r="OVR140" s="384"/>
      <c r="OVS140" s="384"/>
      <c r="OVT140" s="384"/>
      <c r="OVU140" s="384"/>
      <c r="OVV140" s="384"/>
      <c r="OVW140" s="384"/>
      <c r="OVX140" s="384"/>
      <c r="OVY140" s="384"/>
      <c r="OVZ140" s="384"/>
      <c r="OWA140" s="384"/>
      <c r="OWB140" s="384"/>
      <c r="OWC140" s="384"/>
      <c r="OWD140" s="384"/>
      <c r="OWE140" s="384"/>
      <c r="OWF140" s="384"/>
      <c r="OWG140" s="384"/>
      <c r="OWH140" s="384"/>
      <c r="OWI140" s="384"/>
      <c r="OWJ140" s="384"/>
      <c r="OWK140" s="384"/>
      <c r="OWL140" s="384"/>
      <c r="OWM140" s="384"/>
      <c r="OWN140" s="384"/>
      <c r="OWO140" s="384"/>
      <c r="OWP140" s="384"/>
      <c r="OWQ140" s="384"/>
      <c r="OWR140" s="384"/>
      <c r="OWS140" s="384"/>
      <c r="OWT140" s="384"/>
      <c r="OWU140" s="384"/>
      <c r="OWV140" s="384"/>
      <c r="OWW140" s="384"/>
      <c r="OWX140" s="384"/>
      <c r="OWY140" s="384"/>
      <c r="OWZ140" s="384"/>
      <c r="OXA140" s="384"/>
      <c r="OXB140" s="384"/>
      <c r="OXC140" s="384"/>
      <c r="OXD140" s="384"/>
      <c r="OXE140" s="384"/>
      <c r="OXF140" s="384"/>
      <c r="OXG140" s="384"/>
      <c r="OXH140" s="384"/>
      <c r="OXI140" s="384"/>
      <c r="OXJ140" s="384"/>
      <c r="OXK140" s="384"/>
      <c r="OXL140" s="384"/>
      <c r="OXM140" s="384"/>
      <c r="OXN140" s="384"/>
      <c r="OXO140" s="384"/>
      <c r="OXP140" s="384"/>
      <c r="OXQ140" s="384"/>
      <c r="OXR140" s="384"/>
      <c r="OXS140" s="384"/>
      <c r="OXT140" s="384"/>
      <c r="OXU140" s="384"/>
      <c r="OXV140" s="384"/>
      <c r="OXW140" s="384"/>
      <c r="OXX140" s="384"/>
      <c r="OXY140" s="384"/>
      <c r="OXZ140" s="384"/>
      <c r="OYA140" s="384"/>
      <c r="OYB140" s="384"/>
      <c r="OYC140" s="384"/>
      <c r="OYD140" s="384"/>
      <c r="OYE140" s="384"/>
      <c r="OYF140" s="384"/>
      <c r="OYG140" s="384"/>
      <c r="OYH140" s="384"/>
      <c r="OYI140" s="384"/>
      <c r="OYJ140" s="384"/>
      <c r="OYK140" s="384"/>
      <c r="OYL140" s="384"/>
      <c r="OYM140" s="384"/>
      <c r="OYN140" s="384"/>
      <c r="OYO140" s="384"/>
      <c r="OYP140" s="384"/>
      <c r="OYQ140" s="384"/>
      <c r="OYR140" s="384"/>
      <c r="OYS140" s="384"/>
      <c r="OYT140" s="384"/>
      <c r="OYU140" s="384"/>
      <c r="OYV140" s="384"/>
      <c r="OYW140" s="384"/>
      <c r="OYX140" s="384"/>
      <c r="OYY140" s="384"/>
      <c r="OYZ140" s="384"/>
      <c r="OZA140" s="384"/>
      <c r="OZB140" s="384"/>
      <c r="OZC140" s="384"/>
      <c r="OZD140" s="384"/>
      <c r="OZE140" s="384"/>
      <c r="OZF140" s="384"/>
      <c r="OZG140" s="384"/>
      <c r="OZH140" s="384"/>
      <c r="OZI140" s="384"/>
      <c r="OZJ140" s="384"/>
      <c r="OZK140" s="384"/>
      <c r="OZL140" s="384"/>
      <c r="OZM140" s="384"/>
      <c r="OZN140" s="384"/>
      <c r="OZO140" s="384"/>
      <c r="OZP140" s="384"/>
      <c r="OZQ140" s="384"/>
      <c r="OZR140" s="384"/>
      <c r="OZS140" s="384"/>
      <c r="OZT140" s="384"/>
      <c r="OZU140" s="384"/>
      <c r="OZV140" s="384"/>
      <c r="OZW140" s="384"/>
      <c r="OZX140" s="384"/>
      <c r="OZY140" s="384"/>
      <c r="OZZ140" s="384"/>
      <c r="PAA140" s="384"/>
      <c r="PAB140" s="384"/>
      <c r="PAC140" s="384"/>
      <c r="PAD140" s="384"/>
      <c r="PAE140" s="384"/>
      <c r="PAF140" s="384"/>
      <c r="PAG140" s="384"/>
      <c r="PAH140" s="384"/>
      <c r="PAI140" s="384"/>
      <c r="PAJ140" s="384"/>
      <c r="PAK140" s="384"/>
      <c r="PAL140" s="384"/>
      <c r="PAM140" s="384"/>
      <c r="PAN140" s="384"/>
      <c r="PAO140" s="384"/>
      <c r="PAP140" s="384"/>
      <c r="PAQ140" s="384"/>
      <c r="PAR140" s="384"/>
      <c r="PAS140" s="384"/>
      <c r="PAT140" s="384"/>
      <c r="PAU140" s="384"/>
      <c r="PAV140" s="384"/>
      <c r="PAW140" s="384"/>
      <c r="PAX140" s="384"/>
      <c r="PAY140" s="384"/>
      <c r="PAZ140" s="384"/>
      <c r="PBA140" s="384"/>
      <c r="PBB140" s="384"/>
      <c r="PBC140" s="384"/>
      <c r="PBD140" s="384"/>
      <c r="PBE140" s="384"/>
      <c r="PBF140" s="384"/>
      <c r="PBG140" s="384"/>
      <c r="PBH140" s="384"/>
      <c r="PBI140" s="384"/>
      <c r="PBJ140" s="384"/>
      <c r="PBK140" s="384"/>
      <c r="PBL140" s="384"/>
      <c r="PBM140" s="384"/>
      <c r="PBN140" s="384"/>
      <c r="PBO140" s="384"/>
      <c r="PBP140" s="384"/>
      <c r="PBQ140" s="384"/>
      <c r="PBR140" s="384"/>
      <c r="PBS140" s="384"/>
      <c r="PBT140" s="384"/>
      <c r="PBU140" s="384"/>
      <c r="PBV140" s="384"/>
      <c r="PBW140" s="384"/>
      <c r="PBX140" s="384"/>
      <c r="PBY140" s="384"/>
      <c r="PBZ140" s="384"/>
      <c r="PCA140" s="384"/>
      <c r="PCB140" s="384"/>
      <c r="PCC140" s="384"/>
      <c r="PCD140" s="384"/>
      <c r="PCE140" s="384"/>
      <c r="PCF140" s="384"/>
      <c r="PCG140" s="384"/>
      <c r="PCH140" s="384"/>
      <c r="PCI140" s="384"/>
      <c r="PCJ140" s="384"/>
      <c r="PCK140" s="384"/>
      <c r="PCL140" s="384"/>
      <c r="PCM140" s="384"/>
      <c r="PCN140" s="384"/>
      <c r="PCO140" s="384"/>
      <c r="PCP140" s="384"/>
      <c r="PCQ140" s="384"/>
      <c r="PCR140" s="384"/>
      <c r="PCS140" s="384"/>
      <c r="PCT140" s="384"/>
      <c r="PCU140" s="384"/>
      <c r="PCV140" s="384"/>
      <c r="PCW140" s="384"/>
      <c r="PCX140" s="384"/>
      <c r="PCY140" s="384"/>
      <c r="PCZ140" s="384"/>
      <c r="PDA140" s="384"/>
      <c r="PDB140" s="384"/>
      <c r="PDC140" s="384"/>
      <c r="PDD140" s="384"/>
      <c r="PDE140" s="384"/>
      <c r="PDF140" s="384"/>
      <c r="PDG140" s="384"/>
      <c r="PDH140" s="384"/>
      <c r="PDI140" s="384"/>
      <c r="PDJ140" s="384"/>
      <c r="PDK140" s="384"/>
      <c r="PDL140" s="384"/>
      <c r="PDM140" s="384"/>
      <c r="PDN140" s="384"/>
      <c r="PDO140" s="384"/>
      <c r="PDP140" s="384"/>
      <c r="PDQ140" s="384"/>
      <c r="PDR140" s="384"/>
      <c r="PDS140" s="384"/>
      <c r="PDT140" s="384"/>
      <c r="PDU140" s="384"/>
      <c r="PDV140" s="384"/>
      <c r="PDW140" s="384"/>
      <c r="PDX140" s="384"/>
      <c r="PDY140" s="384"/>
      <c r="PDZ140" s="384"/>
      <c r="PEA140" s="384"/>
      <c r="PEB140" s="384"/>
      <c r="PEC140" s="384"/>
      <c r="PED140" s="384"/>
      <c r="PEE140" s="384"/>
      <c r="PEF140" s="384"/>
      <c r="PEG140" s="384"/>
      <c r="PEH140" s="384"/>
      <c r="PEI140" s="384"/>
      <c r="PEJ140" s="384"/>
      <c r="PEK140" s="384"/>
      <c r="PEL140" s="384"/>
      <c r="PEM140" s="384"/>
      <c r="PEN140" s="384"/>
      <c r="PEO140" s="384"/>
      <c r="PEP140" s="384"/>
      <c r="PEQ140" s="384"/>
      <c r="PER140" s="384"/>
      <c r="PES140" s="384"/>
      <c r="PET140" s="384"/>
      <c r="PEU140" s="384"/>
      <c r="PEV140" s="384"/>
      <c r="PEW140" s="384"/>
      <c r="PEX140" s="384"/>
      <c r="PEY140" s="384"/>
      <c r="PEZ140" s="384"/>
      <c r="PFA140" s="384"/>
      <c r="PFB140" s="384"/>
      <c r="PFC140" s="384"/>
      <c r="PFD140" s="384"/>
      <c r="PFE140" s="384"/>
      <c r="PFF140" s="384"/>
      <c r="PFG140" s="384"/>
      <c r="PFH140" s="384"/>
      <c r="PFI140" s="384"/>
      <c r="PFJ140" s="384"/>
      <c r="PFK140" s="384"/>
      <c r="PFL140" s="384"/>
      <c r="PFM140" s="384"/>
      <c r="PFN140" s="384"/>
      <c r="PFO140" s="384"/>
      <c r="PFP140" s="384"/>
      <c r="PFQ140" s="384"/>
      <c r="PFR140" s="384"/>
      <c r="PFS140" s="384"/>
      <c r="PFT140" s="384"/>
      <c r="PFU140" s="384"/>
      <c r="PFV140" s="384"/>
      <c r="PFW140" s="384"/>
      <c r="PFX140" s="384"/>
      <c r="PFY140" s="384"/>
      <c r="PFZ140" s="384"/>
      <c r="PGA140" s="384"/>
      <c r="PGB140" s="384"/>
      <c r="PGC140" s="384"/>
      <c r="PGD140" s="384"/>
      <c r="PGE140" s="384"/>
      <c r="PGF140" s="384"/>
      <c r="PGG140" s="384"/>
      <c r="PGH140" s="384"/>
      <c r="PGI140" s="384"/>
      <c r="PGJ140" s="384"/>
      <c r="PGK140" s="384"/>
      <c r="PGL140" s="384"/>
      <c r="PGM140" s="384"/>
      <c r="PGN140" s="384"/>
      <c r="PGO140" s="384"/>
      <c r="PGP140" s="384"/>
      <c r="PGQ140" s="384"/>
      <c r="PGR140" s="384"/>
      <c r="PGS140" s="384"/>
      <c r="PGT140" s="384"/>
      <c r="PGU140" s="384"/>
      <c r="PGV140" s="384"/>
      <c r="PGW140" s="384"/>
      <c r="PGX140" s="384"/>
      <c r="PGY140" s="384"/>
      <c r="PGZ140" s="384"/>
      <c r="PHA140" s="384"/>
      <c r="PHB140" s="384"/>
      <c r="PHC140" s="384"/>
      <c r="PHD140" s="384"/>
      <c r="PHE140" s="384"/>
      <c r="PHF140" s="384"/>
      <c r="PHG140" s="384"/>
      <c r="PHH140" s="384"/>
      <c r="PHI140" s="384"/>
      <c r="PHJ140" s="384"/>
      <c r="PHK140" s="384"/>
      <c r="PHL140" s="384"/>
      <c r="PHM140" s="384"/>
      <c r="PHN140" s="384"/>
      <c r="PHO140" s="384"/>
      <c r="PHP140" s="384"/>
      <c r="PHQ140" s="384"/>
      <c r="PHR140" s="384"/>
      <c r="PHS140" s="384"/>
      <c r="PHT140" s="384"/>
      <c r="PHU140" s="384"/>
      <c r="PHV140" s="384"/>
      <c r="PHW140" s="384"/>
      <c r="PHX140" s="384"/>
      <c r="PHY140" s="384"/>
      <c r="PHZ140" s="384"/>
      <c r="PIA140" s="384"/>
      <c r="PIB140" s="384"/>
      <c r="PIC140" s="384"/>
      <c r="PID140" s="384"/>
      <c r="PIE140" s="384"/>
      <c r="PIF140" s="384"/>
      <c r="PIG140" s="384"/>
      <c r="PIH140" s="384"/>
      <c r="PII140" s="384"/>
      <c r="PIJ140" s="384"/>
      <c r="PIK140" s="384"/>
      <c r="PIL140" s="384"/>
      <c r="PIM140" s="384"/>
      <c r="PIN140" s="384"/>
      <c r="PIO140" s="384"/>
      <c r="PIP140" s="384"/>
      <c r="PIQ140" s="384"/>
      <c r="PIR140" s="384"/>
      <c r="PIS140" s="384"/>
      <c r="PIT140" s="384"/>
      <c r="PIU140" s="384"/>
      <c r="PIV140" s="384"/>
      <c r="PIW140" s="384"/>
      <c r="PIX140" s="384"/>
      <c r="PIY140" s="384"/>
      <c r="PIZ140" s="384"/>
      <c r="PJA140" s="384"/>
      <c r="PJB140" s="384"/>
      <c r="PJC140" s="384"/>
      <c r="PJD140" s="384"/>
      <c r="PJE140" s="384"/>
      <c r="PJF140" s="384"/>
      <c r="PJG140" s="384"/>
      <c r="PJH140" s="384"/>
      <c r="PJI140" s="384"/>
      <c r="PJJ140" s="384"/>
      <c r="PJK140" s="384"/>
      <c r="PJL140" s="384"/>
      <c r="PJM140" s="384"/>
      <c r="PJN140" s="384"/>
      <c r="PJO140" s="384"/>
      <c r="PJP140" s="384"/>
      <c r="PJQ140" s="384"/>
      <c r="PJR140" s="384"/>
      <c r="PJS140" s="384"/>
      <c r="PJT140" s="384"/>
      <c r="PJU140" s="384"/>
      <c r="PJV140" s="384"/>
      <c r="PJW140" s="384"/>
      <c r="PJX140" s="384"/>
      <c r="PJY140" s="384"/>
      <c r="PJZ140" s="384"/>
      <c r="PKA140" s="384"/>
      <c r="PKB140" s="384"/>
      <c r="PKC140" s="384"/>
      <c r="PKD140" s="384"/>
      <c r="PKE140" s="384"/>
      <c r="PKF140" s="384"/>
      <c r="PKG140" s="384"/>
      <c r="PKH140" s="384"/>
      <c r="PKI140" s="384"/>
      <c r="PKJ140" s="384"/>
      <c r="PKK140" s="384"/>
      <c r="PKL140" s="384"/>
      <c r="PKM140" s="384"/>
      <c r="PKN140" s="384"/>
      <c r="PKO140" s="384"/>
      <c r="PKP140" s="384"/>
      <c r="PKQ140" s="384"/>
      <c r="PKR140" s="384"/>
      <c r="PKS140" s="384"/>
      <c r="PKT140" s="384"/>
      <c r="PKU140" s="384"/>
      <c r="PKV140" s="384"/>
      <c r="PKW140" s="384"/>
      <c r="PKX140" s="384"/>
      <c r="PKY140" s="384"/>
      <c r="PKZ140" s="384"/>
      <c r="PLA140" s="384"/>
      <c r="PLB140" s="384"/>
      <c r="PLC140" s="384"/>
      <c r="PLD140" s="384"/>
      <c r="PLE140" s="384"/>
      <c r="PLF140" s="384"/>
      <c r="PLG140" s="384"/>
      <c r="PLH140" s="384"/>
      <c r="PLI140" s="384"/>
      <c r="PLJ140" s="384"/>
      <c r="PLK140" s="384"/>
      <c r="PLL140" s="384"/>
      <c r="PLM140" s="384"/>
      <c r="PLN140" s="384"/>
      <c r="PLO140" s="384"/>
      <c r="PLP140" s="384"/>
      <c r="PLQ140" s="384"/>
      <c r="PLR140" s="384"/>
      <c r="PLS140" s="384"/>
      <c r="PLT140" s="384"/>
      <c r="PLU140" s="384"/>
      <c r="PLV140" s="384"/>
      <c r="PLW140" s="384"/>
      <c r="PLX140" s="384"/>
      <c r="PLY140" s="384"/>
      <c r="PLZ140" s="384"/>
      <c r="PMA140" s="384"/>
      <c r="PMB140" s="384"/>
      <c r="PMC140" s="384"/>
      <c r="PMD140" s="384"/>
      <c r="PME140" s="384"/>
      <c r="PMF140" s="384"/>
      <c r="PMG140" s="384"/>
      <c r="PMH140" s="384"/>
      <c r="PMI140" s="384"/>
      <c r="PMJ140" s="384"/>
      <c r="PMK140" s="384"/>
      <c r="PML140" s="384"/>
      <c r="PMM140" s="384"/>
      <c r="PMN140" s="384"/>
      <c r="PMO140" s="384"/>
      <c r="PMP140" s="384"/>
      <c r="PMQ140" s="384"/>
      <c r="PMR140" s="384"/>
      <c r="PMS140" s="384"/>
      <c r="PMT140" s="384"/>
      <c r="PMU140" s="384"/>
      <c r="PMV140" s="384"/>
      <c r="PMW140" s="384"/>
      <c r="PMX140" s="384"/>
      <c r="PMY140" s="384"/>
      <c r="PMZ140" s="384"/>
      <c r="PNA140" s="384"/>
      <c r="PNB140" s="384"/>
      <c r="PNC140" s="384"/>
      <c r="PND140" s="384"/>
      <c r="PNE140" s="384"/>
      <c r="PNF140" s="384"/>
      <c r="PNG140" s="384"/>
      <c r="PNH140" s="384"/>
      <c r="PNI140" s="384"/>
      <c r="PNJ140" s="384"/>
      <c r="PNK140" s="384"/>
      <c r="PNL140" s="384"/>
      <c r="PNM140" s="384"/>
      <c r="PNN140" s="384"/>
      <c r="PNO140" s="384"/>
      <c r="PNP140" s="384"/>
      <c r="PNQ140" s="384"/>
      <c r="PNR140" s="384"/>
      <c r="PNS140" s="384"/>
      <c r="PNT140" s="384"/>
      <c r="PNU140" s="384"/>
      <c r="PNV140" s="384"/>
      <c r="PNW140" s="384"/>
      <c r="PNX140" s="384"/>
      <c r="PNY140" s="384"/>
      <c r="PNZ140" s="384"/>
      <c r="POA140" s="384"/>
      <c r="POB140" s="384"/>
      <c r="POC140" s="384"/>
      <c r="POD140" s="384"/>
      <c r="POE140" s="384"/>
      <c r="POF140" s="384"/>
      <c r="POG140" s="384"/>
      <c r="POH140" s="384"/>
      <c r="POI140" s="384"/>
      <c r="POJ140" s="384"/>
      <c r="POK140" s="384"/>
      <c r="POL140" s="384"/>
      <c r="POM140" s="384"/>
      <c r="PON140" s="384"/>
      <c r="POO140" s="384"/>
      <c r="POP140" s="384"/>
      <c r="POQ140" s="384"/>
      <c r="POR140" s="384"/>
      <c r="POS140" s="384"/>
      <c r="POT140" s="384"/>
      <c r="POU140" s="384"/>
      <c r="POV140" s="384"/>
      <c r="POW140" s="384"/>
      <c r="POX140" s="384"/>
      <c r="POY140" s="384"/>
      <c r="POZ140" s="384"/>
      <c r="PPA140" s="384"/>
      <c r="PPB140" s="384"/>
      <c r="PPC140" s="384"/>
      <c r="PPD140" s="384"/>
      <c r="PPE140" s="384"/>
      <c r="PPF140" s="384"/>
      <c r="PPG140" s="384"/>
      <c r="PPH140" s="384"/>
      <c r="PPI140" s="384"/>
      <c r="PPJ140" s="384"/>
      <c r="PPK140" s="384"/>
      <c r="PPL140" s="384"/>
      <c r="PPM140" s="384"/>
      <c r="PPN140" s="384"/>
      <c r="PPO140" s="384"/>
      <c r="PPP140" s="384"/>
      <c r="PPQ140" s="384"/>
      <c r="PPR140" s="384"/>
      <c r="PPS140" s="384"/>
      <c r="PPT140" s="384"/>
      <c r="PPU140" s="384"/>
      <c r="PPV140" s="384"/>
      <c r="PPW140" s="384"/>
      <c r="PPX140" s="384"/>
      <c r="PPY140" s="384"/>
      <c r="PPZ140" s="384"/>
      <c r="PQA140" s="384"/>
      <c r="PQB140" s="384"/>
      <c r="PQC140" s="384"/>
      <c r="PQD140" s="384"/>
      <c r="PQE140" s="384"/>
      <c r="PQF140" s="384"/>
      <c r="PQG140" s="384"/>
      <c r="PQH140" s="384"/>
      <c r="PQI140" s="384"/>
      <c r="PQJ140" s="384"/>
      <c r="PQK140" s="384"/>
      <c r="PQL140" s="384"/>
      <c r="PQM140" s="384"/>
      <c r="PQN140" s="384"/>
      <c r="PQO140" s="384"/>
      <c r="PQP140" s="384"/>
      <c r="PQQ140" s="384"/>
      <c r="PQR140" s="384"/>
      <c r="PQS140" s="384"/>
      <c r="PQT140" s="384"/>
      <c r="PQU140" s="384"/>
      <c r="PQV140" s="384"/>
      <c r="PQW140" s="384"/>
      <c r="PQX140" s="384"/>
      <c r="PQY140" s="384"/>
      <c r="PQZ140" s="384"/>
      <c r="PRA140" s="384"/>
      <c r="PRB140" s="384"/>
      <c r="PRC140" s="384"/>
      <c r="PRD140" s="384"/>
      <c r="PRE140" s="384"/>
      <c r="PRF140" s="384"/>
      <c r="PRG140" s="384"/>
      <c r="PRH140" s="384"/>
      <c r="PRI140" s="384"/>
      <c r="PRJ140" s="384"/>
      <c r="PRK140" s="384"/>
      <c r="PRL140" s="384"/>
      <c r="PRM140" s="384"/>
      <c r="PRN140" s="384"/>
      <c r="PRO140" s="384"/>
      <c r="PRP140" s="384"/>
      <c r="PRQ140" s="384"/>
      <c r="PRR140" s="384"/>
      <c r="PRS140" s="384"/>
      <c r="PRT140" s="384"/>
      <c r="PRU140" s="384"/>
      <c r="PRV140" s="384"/>
      <c r="PRW140" s="384"/>
      <c r="PRX140" s="384"/>
      <c r="PRY140" s="384"/>
      <c r="PRZ140" s="384"/>
      <c r="PSA140" s="384"/>
      <c r="PSB140" s="384"/>
      <c r="PSC140" s="384"/>
      <c r="PSD140" s="384"/>
      <c r="PSE140" s="384"/>
      <c r="PSF140" s="384"/>
      <c r="PSG140" s="384"/>
      <c r="PSH140" s="384"/>
      <c r="PSI140" s="384"/>
      <c r="PSJ140" s="384"/>
      <c r="PSK140" s="384"/>
      <c r="PSL140" s="384"/>
      <c r="PSM140" s="384"/>
      <c r="PSN140" s="384"/>
      <c r="PSO140" s="384"/>
      <c r="PSP140" s="384"/>
      <c r="PSQ140" s="384"/>
      <c r="PSR140" s="384"/>
      <c r="PSS140" s="384"/>
      <c r="PST140" s="384"/>
      <c r="PSU140" s="384"/>
      <c r="PSV140" s="384"/>
      <c r="PSW140" s="384"/>
      <c r="PSX140" s="384"/>
      <c r="PSY140" s="384"/>
      <c r="PSZ140" s="384"/>
      <c r="PTA140" s="384"/>
      <c r="PTB140" s="384"/>
      <c r="PTC140" s="384"/>
      <c r="PTD140" s="384"/>
      <c r="PTE140" s="384"/>
      <c r="PTF140" s="384"/>
      <c r="PTG140" s="384"/>
      <c r="PTH140" s="384"/>
      <c r="PTI140" s="384"/>
      <c r="PTJ140" s="384"/>
      <c r="PTK140" s="384"/>
      <c r="PTL140" s="384"/>
      <c r="PTM140" s="384"/>
      <c r="PTN140" s="384"/>
      <c r="PTO140" s="384"/>
      <c r="PTP140" s="384"/>
      <c r="PTQ140" s="384"/>
      <c r="PTR140" s="384"/>
      <c r="PTS140" s="384"/>
      <c r="PTT140" s="384"/>
      <c r="PTU140" s="384"/>
      <c r="PTV140" s="384"/>
      <c r="PTW140" s="384"/>
      <c r="PTX140" s="384"/>
      <c r="PTY140" s="384"/>
      <c r="PTZ140" s="384"/>
      <c r="PUA140" s="384"/>
      <c r="PUB140" s="384"/>
      <c r="PUC140" s="384"/>
      <c r="PUD140" s="384"/>
      <c r="PUE140" s="384"/>
      <c r="PUF140" s="384"/>
      <c r="PUG140" s="384"/>
      <c r="PUH140" s="384"/>
      <c r="PUI140" s="384"/>
      <c r="PUJ140" s="384"/>
      <c r="PUK140" s="384"/>
      <c r="PUL140" s="384"/>
      <c r="PUM140" s="384"/>
      <c r="PUN140" s="384"/>
      <c r="PUO140" s="384"/>
      <c r="PUP140" s="384"/>
      <c r="PUQ140" s="384"/>
      <c r="PUR140" s="384"/>
      <c r="PUS140" s="384"/>
      <c r="PUT140" s="384"/>
      <c r="PUU140" s="384"/>
      <c r="PUV140" s="384"/>
      <c r="PUW140" s="384"/>
      <c r="PUX140" s="384"/>
      <c r="PUY140" s="384"/>
      <c r="PUZ140" s="384"/>
      <c r="PVA140" s="384"/>
      <c r="PVB140" s="384"/>
      <c r="PVC140" s="384"/>
      <c r="PVD140" s="384"/>
      <c r="PVE140" s="384"/>
      <c r="PVF140" s="384"/>
      <c r="PVG140" s="384"/>
      <c r="PVH140" s="384"/>
      <c r="PVI140" s="384"/>
      <c r="PVJ140" s="384"/>
      <c r="PVK140" s="384"/>
      <c r="PVL140" s="384"/>
      <c r="PVM140" s="384"/>
      <c r="PVN140" s="384"/>
      <c r="PVO140" s="384"/>
      <c r="PVP140" s="384"/>
      <c r="PVQ140" s="384"/>
      <c r="PVR140" s="384"/>
      <c r="PVS140" s="384"/>
      <c r="PVT140" s="384"/>
      <c r="PVU140" s="384"/>
      <c r="PVV140" s="384"/>
      <c r="PVW140" s="384"/>
      <c r="PVX140" s="384"/>
      <c r="PVY140" s="384"/>
      <c r="PVZ140" s="384"/>
      <c r="PWA140" s="384"/>
      <c r="PWB140" s="384"/>
      <c r="PWC140" s="384"/>
      <c r="PWD140" s="384"/>
      <c r="PWE140" s="384"/>
      <c r="PWF140" s="384"/>
      <c r="PWG140" s="384"/>
      <c r="PWH140" s="384"/>
      <c r="PWI140" s="384"/>
      <c r="PWJ140" s="384"/>
      <c r="PWK140" s="384"/>
      <c r="PWL140" s="384"/>
      <c r="PWM140" s="384"/>
      <c r="PWN140" s="384"/>
      <c r="PWO140" s="384"/>
      <c r="PWP140" s="384"/>
      <c r="PWQ140" s="384"/>
      <c r="PWR140" s="384"/>
      <c r="PWS140" s="384"/>
      <c r="PWT140" s="384"/>
      <c r="PWU140" s="384"/>
      <c r="PWV140" s="384"/>
      <c r="PWW140" s="384"/>
      <c r="PWX140" s="384"/>
      <c r="PWY140" s="384"/>
      <c r="PWZ140" s="384"/>
      <c r="PXA140" s="384"/>
      <c r="PXB140" s="384"/>
      <c r="PXC140" s="384"/>
      <c r="PXD140" s="384"/>
      <c r="PXE140" s="384"/>
      <c r="PXF140" s="384"/>
      <c r="PXG140" s="384"/>
      <c r="PXH140" s="384"/>
      <c r="PXI140" s="384"/>
      <c r="PXJ140" s="384"/>
      <c r="PXK140" s="384"/>
      <c r="PXL140" s="384"/>
      <c r="PXM140" s="384"/>
      <c r="PXN140" s="384"/>
      <c r="PXO140" s="384"/>
      <c r="PXP140" s="384"/>
      <c r="PXQ140" s="384"/>
      <c r="PXR140" s="384"/>
      <c r="PXS140" s="384"/>
      <c r="PXT140" s="384"/>
      <c r="PXU140" s="384"/>
      <c r="PXV140" s="384"/>
      <c r="PXW140" s="384"/>
      <c r="PXX140" s="384"/>
      <c r="PXY140" s="384"/>
      <c r="PXZ140" s="384"/>
      <c r="PYA140" s="384"/>
      <c r="PYB140" s="384"/>
      <c r="PYC140" s="384"/>
      <c r="PYD140" s="384"/>
      <c r="PYE140" s="384"/>
      <c r="PYF140" s="384"/>
      <c r="PYG140" s="384"/>
      <c r="PYH140" s="384"/>
      <c r="PYI140" s="384"/>
      <c r="PYJ140" s="384"/>
      <c r="PYK140" s="384"/>
      <c r="PYL140" s="384"/>
      <c r="PYM140" s="384"/>
      <c r="PYN140" s="384"/>
      <c r="PYO140" s="384"/>
      <c r="PYP140" s="384"/>
      <c r="PYQ140" s="384"/>
      <c r="PYR140" s="384"/>
      <c r="PYS140" s="384"/>
      <c r="PYT140" s="384"/>
      <c r="PYU140" s="384"/>
      <c r="PYV140" s="384"/>
      <c r="PYW140" s="384"/>
      <c r="PYX140" s="384"/>
      <c r="PYY140" s="384"/>
      <c r="PYZ140" s="384"/>
      <c r="PZA140" s="384"/>
      <c r="PZB140" s="384"/>
      <c r="PZC140" s="384"/>
      <c r="PZD140" s="384"/>
      <c r="PZE140" s="384"/>
      <c r="PZF140" s="384"/>
      <c r="PZG140" s="384"/>
      <c r="PZH140" s="384"/>
      <c r="PZI140" s="384"/>
      <c r="PZJ140" s="384"/>
      <c r="PZK140" s="384"/>
      <c r="PZL140" s="384"/>
      <c r="PZM140" s="384"/>
      <c r="PZN140" s="384"/>
      <c r="PZO140" s="384"/>
      <c r="PZP140" s="384"/>
      <c r="PZQ140" s="384"/>
      <c r="PZR140" s="384"/>
      <c r="PZS140" s="384"/>
      <c r="PZT140" s="384"/>
      <c r="PZU140" s="384"/>
      <c r="PZV140" s="384"/>
      <c r="PZW140" s="384"/>
      <c r="PZX140" s="384"/>
      <c r="PZY140" s="384"/>
      <c r="PZZ140" s="384"/>
      <c r="QAA140" s="384"/>
      <c r="QAB140" s="384"/>
      <c r="QAC140" s="384"/>
      <c r="QAD140" s="384"/>
      <c r="QAE140" s="384"/>
      <c r="QAF140" s="384"/>
      <c r="QAG140" s="384"/>
      <c r="QAH140" s="384"/>
      <c r="QAI140" s="384"/>
      <c r="QAJ140" s="384"/>
      <c r="QAK140" s="384"/>
      <c r="QAL140" s="384"/>
      <c r="QAM140" s="384"/>
      <c r="QAN140" s="384"/>
      <c r="QAO140" s="384"/>
      <c r="QAP140" s="384"/>
      <c r="QAQ140" s="384"/>
      <c r="QAR140" s="384"/>
      <c r="QAS140" s="384"/>
      <c r="QAT140" s="384"/>
      <c r="QAU140" s="384"/>
      <c r="QAV140" s="384"/>
      <c r="QAW140" s="384"/>
      <c r="QAX140" s="384"/>
      <c r="QAY140" s="384"/>
      <c r="QAZ140" s="384"/>
      <c r="QBA140" s="384"/>
      <c r="QBB140" s="384"/>
      <c r="QBC140" s="384"/>
      <c r="QBD140" s="384"/>
      <c r="QBE140" s="384"/>
      <c r="QBF140" s="384"/>
      <c r="QBG140" s="384"/>
      <c r="QBH140" s="384"/>
      <c r="QBI140" s="384"/>
      <c r="QBJ140" s="384"/>
      <c r="QBK140" s="384"/>
      <c r="QBL140" s="384"/>
      <c r="QBM140" s="384"/>
      <c r="QBN140" s="384"/>
      <c r="QBO140" s="384"/>
      <c r="QBP140" s="384"/>
      <c r="QBQ140" s="384"/>
      <c r="QBR140" s="384"/>
      <c r="QBS140" s="384"/>
      <c r="QBT140" s="384"/>
      <c r="QBU140" s="384"/>
      <c r="QBV140" s="384"/>
      <c r="QBW140" s="384"/>
      <c r="QBX140" s="384"/>
      <c r="QBY140" s="384"/>
      <c r="QBZ140" s="384"/>
      <c r="QCA140" s="384"/>
      <c r="QCB140" s="384"/>
      <c r="QCC140" s="384"/>
      <c r="QCD140" s="384"/>
      <c r="QCE140" s="384"/>
      <c r="QCF140" s="384"/>
      <c r="QCG140" s="384"/>
      <c r="QCH140" s="384"/>
      <c r="QCI140" s="384"/>
      <c r="QCJ140" s="384"/>
      <c r="QCK140" s="384"/>
      <c r="QCL140" s="384"/>
      <c r="QCM140" s="384"/>
      <c r="QCN140" s="384"/>
      <c r="QCO140" s="384"/>
      <c r="QCP140" s="384"/>
      <c r="QCQ140" s="384"/>
      <c r="QCR140" s="384"/>
      <c r="QCS140" s="384"/>
      <c r="QCT140" s="384"/>
      <c r="QCU140" s="384"/>
      <c r="QCV140" s="384"/>
      <c r="QCW140" s="384"/>
      <c r="QCX140" s="384"/>
      <c r="QCY140" s="384"/>
      <c r="QCZ140" s="384"/>
      <c r="QDA140" s="384"/>
      <c r="QDB140" s="384"/>
      <c r="QDC140" s="384"/>
      <c r="QDD140" s="384"/>
      <c r="QDE140" s="384"/>
      <c r="QDF140" s="384"/>
      <c r="QDG140" s="384"/>
      <c r="QDH140" s="384"/>
      <c r="QDI140" s="384"/>
      <c r="QDJ140" s="384"/>
      <c r="QDK140" s="384"/>
      <c r="QDL140" s="384"/>
      <c r="QDM140" s="384"/>
      <c r="QDN140" s="384"/>
      <c r="QDO140" s="384"/>
      <c r="QDP140" s="384"/>
      <c r="QDQ140" s="384"/>
      <c r="QDR140" s="384"/>
      <c r="QDS140" s="384"/>
      <c r="QDT140" s="384"/>
      <c r="QDU140" s="384"/>
      <c r="QDV140" s="384"/>
      <c r="QDW140" s="384"/>
      <c r="QDX140" s="384"/>
      <c r="QDY140" s="384"/>
      <c r="QDZ140" s="384"/>
      <c r="QEA140" s="384"/>
      <c r="QEB140" s="384"/>
      <c r="QEC140" s="384"/>
      <c r="QED140" s="384"/>
      <c r="QEE140" s="384"/>
      <c r="QEF140" s="384"/>
      <c r="QEG140" s="384"/>
      <c r="QEH140" s="384"/>
      <c r="QEI140" s="384"/>
      <c r="QEJ140" s="384"/>
      <c r="QEK140" s="384"/>
      <c r="QEL140" s="384"/>
      <c r="QEM140" s="384"/>
      <c r="QEN140" s="384"/>
      <c r="QEO140" s="384"/>
      <c r="QEP140" s="384"/>
      <c r="QEQ140" s="384"/>
      <c r="QER140" s="384"/>
      <c r="QES140" s="384"/>
      <c r="QET140" s="384"/>
      <c r="QEU140" s="384"/>
      <c r="QEV140" s="384"/>
      <c r="QEW140" s="384"/>
      <c r="QEX140" s="384"/>
      <c r="QEY140" s="384"/>
      <c r="QEZ140" s="384"/>
      <c r="QFA140" s="384"/>
      <c r="QFB140" s="384"/>
      <c r="QFC140" s="384"/>
      <c r="QFD140" s="384"/>
      <c r="QFE140" s="384"/>
      <c r="QFF140" s="384"/>
      <c r="QFG140" s="384"/>
      <c r="QFH140" s="384"/>
      <c r="QFI140" s="384"/>
      <c r="QFJ140" s="384"/>
      <c r="QFK140" s="384"/>
      <c r="QFL140" s="384"/>
      <c r="QFM140" s="384"/>
      <c r="QFN140" s="384"/>
      <c r="QFO140" s="384"/>
      <c r="QFP140" s="384"/>
      <c r="QFQ140" s="384"/>
      <c r="QFR140" s="384"/>
      <c r="QFS140" s="384"/>
      <c r="QFT140" s="384"/>
      <c r="QFU140" s="384"/>
      <c r="QFV140" s="384"/>
      <c r="QFW140" s="384"/>
      <c r="QFX140" s="384"/>
      <c r="QFY140" s="384"/>
      <c r="QFZ140" s="384"/>
      <c r="QGA140" s="384"/>
      <c r="QGB140" s="384"/>
      <c r="QGC140" s="384"/>
      <c r="QGD140" s="384"/>
      <c r="QGE140" s="384"/>
      <c r="QGF140" s="384"/>
      <c r="QGG140" s="384"/>
      <c r="QGH140" s="384"/>
      <c r="QGI140" s="384"/>
      <c r="QGJ140" s="384"/>
      <c r="QGK140" s="384"/>
      <c r="QGL140" s="384"/>
      <c r="QGM140" s="384"/>
      <c r="QGN140" s="384"/>
      <c r="QGO140" s="384"/>
      <c r="QGP140" s="384"/>
      <c r="QGQ140" s="384"/>
      <c r="QGR140" s="384"/>
      <c r="QGS140" s="384"/>
      <c r="QGT140" s="384"/>
      <c r="QGU140" s="384"/>
      <c r="QGV140" s="384"/>
      <c r="QGW140" s="384"/>
      <c r="QGX140" s="384"/>
      <c r="QGY140" s="384"/>
      <c r="QGZ140" s="384"/>
      <c r="QHA140" s="384"/>
      <c r="QHB140" s="384"/>
      <c r="QHC140" s="384"/>
      <c r="QHD140" s="384"/>
      <c r="QHE140" s="384"/>
      <c r="QHF140" s="384"/>
      <c r="QHG140" s="384"/>
      <c r="QHH140" s="384"/>
      <c r="QHI140" s="384"/>
      <c r="QHJ140" s="384"/>
      <c r="QHK140" s="384"/>
      <c r="QHL140" s="384"/>
      <c r="QHM140" s="384"/>
      <c r="QHN140" s="384"/>
      <c r="QHO140" s="384"/>
      <c r="QHP140" s="384"/>
      <c r="QHQ140" s="384"/>
      <c r="QHR140" s="384"/>
      <c r="QHS140" s="384"/>
      <c r="QHT140" s="384"/>
      <c r="QHU140" s="384"/>
      <c r="QHV140" s="384"/>
      <c r="QHW140" s="384"/>
      <c r="QHX140" s="384"/>
      <c r="QHY140" s="384"/>
      <c r="QHZ140" s="384"/>
      <c r="QIA140" s="384"/>
      <c r="QIB140" s="384"/>
      <c r="QIC140" s="384"/>
      <c r="QID140" s="384"/>
      <c r="QIE140" s="384"/>
      <c r="QIF140" s="384"/>
      <c r="QIG140" s="384"/>
      <c r="QIH140" s="384"/>
      <c r="QII140" s="384"/>
      <c r="QIJ140" s="384"/>
      <c r="QIK140" s="384"/>
      <c r="QIL140" s="384"/>
      <c r="QIM140" s="384"/>
      <c r="QIN140" s="384"/>
      <c r="QIO140" s="384"/>
      <c r="QIP140" s="384"/>
      <c r="QIQ140" s="384"/>
      <c r="QIR140" s="384"/>
      <c r="QIS140" s="384"/>
      <c r="QIT140" s="384"/>
      <c r="QIU140" s="384"/>
      <c r="QIV140" s="384"/>
      <c r="QIW140" s="384"/>
      <c r="QIX140" s="384"/>
      <c r="QIY140" s="384"/>
      <c r="QIZ140" s="384"/>
      <c r="QJA140" s="384"/>
      <c r="QJB140" s="384"/>
      <c r="QJC140" s="384"/>
      <c r="QJD140" s="384"/>
      <c r="QJE140" s="384"/>
      <c r="QJF140" s="384"/>
      <c r="QJG140" s="384"/>
      <c r="QJH140" s="384"/>
      <c r="QJI140" s="384"/>
      <c r="QJJ140" s="384"/>
      <c r="QJK140" s="384"/>
      <c r="QJL140" s="384"/>
      <c r="QJM140" s="384"/>
      <c r="QJN140" s="384"/>
      <c r="QJO140" s="384"/>
      <c r="QJP140" s="384"/>
      <c r="QJQ140" s="384"/>
      <c r="QJR140" s="384"/>
      <c r="QJS140" s="384"/>
      <c r="QJT140" s="384"/>
      <c r="QJU140" s="384"/>
      <c r="QJV140" s="384"/>
      <c r="QJW140" s="384"/>
      <c r="QJX140" s="384"/>
      <c r="QJY140" s="384"/>
      <c r="QJZ140" s="384"/>
      <c r="QKA140" s="384"/>
      <c r="QKB140" s="384"/>
      <c r="QKC140" s="384"/>
      <c r="QKD140" s="384"/>
      <c r="QKE140" s="384"/>
      <c r="QKF140" s="384"/>
      <c r="QKG140" s="384"/>
      <c r="QKH140" s="384"/>
      <c r="QKI140" s="384"/>
      <c r="QKJ140" s="384"/>
      <c r="QKK140" s="384"/>
      <c r="QKL140" s="384"/>
      <c r="QKM140" s="384"/>
      <c r="QKN140" s="384"/>
      <c r="QKO140" s="384"/>
      <c r="QKP140" s="384"/>
      <c r="QKQ140" s="384"/>
      <c r="QKR140" s="384"/>
      <c r="QKS140" s="384"/>
      <c r="QKT140" s="384"/>
      <c r="QKU140" s="384"/>
      <c r="QKV140" s="384"/>
      <c r="QKW140" s="384"/>
      <c r="QKX140" s="384"/>
      <c r="QKY140" s="384"/>
      <c r="QKZ140" s="384"/>
      <c r="QLA140" s="384"/>
      <c r="QLB140" s="384"/>
      <c r="QLC140" s="384"/>
      <c r="QLD140" s="384"/>
      <c r="QLE140" s="384"/>
      <c r="QLF140" s="384"/>
      <c r="QLG140" s="384"/>
      <c r="QLH140" s="384"/>
      <c r="QLI140" s="384"/>
      <c r="QLJ140" s="384"/>
      <c r="QLK140" s="384"/>
      <c r="QLL140" s="384"/>
      <c r="QLM140" s="384"/>
      <c r="QLN140" s="384"/>
      <c r="QLO140" s="384"/>
      <c r="QLP140" s="384"/>
      <c r="QLQ140" s="384"/>
      <c r="QLR140" s="384"/>
      <c r="QLS140" s="384"/>
      <c r="QLT140" s="384"/>
      <c r="QLU140" s="384"/>
      <c r="QLV140" s="384"/>
      <c r="QLW140" s="384"/>
      <c r="QLX140" s="384"/>
      <c r="QLY140" s="384"/>
      <c r="QLZ140" s="384"/>
      <c r="QMA140" s="384"/>
      <c r="QMB140" s="384"/>
      <c r="QMC140" s="384"/>
      <c r="QMD140" s="384"/>
      <c r="QME140" s="384"/>
      <c r="QMF140" s="384"/>
      <c r="QMG140" s="384"/>
      <c r="QMH140" s="384"/>
      <c r="QMI140" s="384"/>
      <c r="QMJ140" s="384"/>
      <c r="QMK140" s="384"/>
      <c r="QML140" s="384"/>
      <c r="QMM140" s="384"/>
      <c r="QMN140" s="384"/>
      <c r="QMO140" s="384"/>
      <c r="QMP140" s="384"/>
      <c r="QMQ140" s="384"/>
      <c r="QMR140" s="384"/>
      <c r="QMS140" s="384"/>
      <c r="QMT140" s="384"/>
      <c r="QMU140" s="384"/>
      <c r="QMV140" s="384"/>
      <c r="QMW140" s="384"/>
      <c r="QMX140" s="384"/>
      <c r="QMY140" s="384"/>
      <c r="QMZ140" s="384"/>
      <c r="QNA140" s="384"/>
      <c r="QNB140" s="384"/>
      <c r="QNC140" s="384"/>
      <c r="QND140" s="384"/>
      <c r="QNE140" s="384"/>
      <c r="QNF140" s="384"/>
      <c r="QNG140" s="384"/>
      <c r="QNH140" s="384"/>
      <c r="QNI140" s="384"/>
      <c r="QNJ140" s="384"/>
      <c r="QNK140" s="384"/>
      <c r="QNL140" s="384"/>
      <c r="QNM140" s="384"/>
      <c r="QNN140" s="384"/>
      <c r="QNO140" s="384"/>
      <c r="QNP140" s="384"/>
      <c r="QNQ140" s="384"/>
      <c r="QNR140" s="384"/>
      <c r="QNS140" s="384"/>
      <c r="QNT140" s="384"/>
      <c r="QNU140" s="384"/>
      <c r="QNV140" s="384"/>
      <c r="QNW140" s="384"/>
      <c r="QNX140" s="384"/>
      <c r="QNY140" s="384"/>
      <c r="QNZ140" s="384"/>
      <c r="QOA140" s="384"/>
      <c r="QOB140" s="384"/>
      <c r="QOC140" s="384"/>
      <c r="QOD140" s="384"/>
      <c r="QOE140" s="384"/>
      <c r="QOF140" s="384"/>
      <c r="QOG140" s="384"/>
      <c r="QOH140" s="384"/>
      <c r="QOI140" s="384"/>
      <c r="QOJ140" s="384"/>
      <c r="QOK140" s="384"/>
      <c r="QOL140" s="384"/>
      <c r="QOM140" s="384"/>
      <c r="QON140" s="384"/>
      <c r="QOO140" s="384"/>
      <c r="QOP140" s="384"/>
      <c r="QOQ140" s="384"/>
      <c r="QOR140" s="384"/>
      <c r="QOS140" s="384"/>
      <c r="QOT140" s="384"/>
      <c r="QOU140" s="384"/>
      <c r="QOV140" s="384"/>
      <c r="QOW140" s="384"/>
      <c r="QOX140" s="384"/>
      <c r="QOY140" s="384"/>
      <c r="QOZ140" s="384"/>
      <c r="QPA140" s="384"/>
      <c r="QPB140" s="384"/>
      <c r="QPC140" s="384"/>
      <c r="QPD140" s="384"/>
      <c r="QPE140" s="384"/>
      <c r="QPF140" s="384"/>
      <c r="QPG140" s="384"/>
      <c r="QPH140" s="384"/>
      <c r="QPI140" s="384"/>
      <c r="QPJ140" s="384"/>
      <c r="QPK140" s="384"/>
      <c r="QPL140" s="384"/>
      <c r="QPM140" s="384"/>
      <c r="QPN140" s="384"/>
      <c r="QPO140" s="384"/>
      <c r="QPP140" s="384"/>
      <c r="QPQ140" s="384"/>
      <c r="QPR140" s="384"/>
      <c r="QPS140" s="384"/>
      <c r="QPT140" s="384"/>
      <c r="QPU140" s="384"/>
      <c r="QPV140" s="384"/>
      <c r="QPW140" s="384"/>
      <c r="QPX140" s="384"/>
      <c r="QPY140" s="384"/>
      <c r="QPZ140" s="384"/>
      <c r="QQA140" s="384"/>
      <c r="QQB140" s="384"/>
      <c r="QQC140" s="384"/>
      <c r="QQD140" s="384"/>
      <c r="QQE140" s="384"/>
      <c r="QQF140" s="384"/>
      <c r="QQG140" s="384"/>
      <c r="QQH140" s="384"/>
      <c r="QQI140" s="384"/>
      <c r="QQJ140" s="384"/>
      <c r="QQK140" s="384"/>
      <c r="QQL140" s="384"/>
      <c r="QQM140" s="384"/>
      <c r="QQN140" s="384"/>
      <c r="QQO140" s="384"/>
      <c r="QQP140" s="384"/>
      <c r="QQQ140" s="384"/>
      <c r="QQR140" s="384"/>
      <c r="QQS140" s="384"/>
      <c r="QQT140" s="384"/>
      <c r="QQU140" s="384"/>
      <c r="QQV140" s="384"/>
      <c r="QQW140" s="384"/>
      <c r="QQX140" s="384"/>
      <c r="QQY140" s="384"/>
      <c r="QQZ140" s="384"/>
      <c r="QRA140" s="384"/>
      <c r="QRB140" s="384"/>
      <c r="QRC140" s="384"/>
      <c r="QRD140" s="384"/>
      <c r="QRE140" s="384"/>
      <c r="QRF140" s="384"/>
      <c r="QRG140" s="384"/>
      <c r="QRH140" s="384"/>
      <c r="QRI140" s="384"/>
      <c r="QRJ140" s="384"/>
      <c r="QRK140" s="384"/>
      <c r="QRL140" s="384"/>
      <c r="QRM140" s="384"/>
      <c r="QRN140" s="384"/>
      <c r="QRO140" s="384"/>
      <c r="QRP140" s="384"/>
      <c r="QRQ140" s="384"/>
      <c r="QRR140" s="384"/>
      <c r="QRS140" s="384"/>
      <c r="QRT140" s="384"/>
      <c r="QRU140" s="384"/>
      <c r="QRV140" s="384"/>
      <c r="QRW140" s="384"/>
      <c r="QRX140" s="384"/>
      <c r="QRY140" s="384"/>
      <c r="QRZ140" s="384"/>
      <c r="QSA140" s="384"/>
      <c r="QSB140" s="384"/>
      <c r="QSC140" s="384"/>
      <c r="QSD140" s="384"/>
      <c r="QSE140" s="384"/>
      <c r="QSF140" s="384"/>
      <c r="QSG140" s="384"/>
      <c r="QSH140" s="384"/>
      <c r="QSI140" s="384"/>
      <c r="QSJ140" s="384"/>
      <c r="QSK140" s="384"/>
      <c r="QSL140" s="384"/>
      <c r="QSM140" s="384"/>
      <c r="QSN140" s="384"/>
      <c r="QSO140" s="384"/>
      <c r="QSP140" s="384"/>
      <c r="QSQ140" s="384"/>
      <c r="QSR140" s="384"/>
      <c r="QSS140" s="384"/>
      <c r="QST140" s="384"/>
      <c r="QSU140" s="384"/>
      <c r="QSV140" s="384"/>
      <c r="QSW140" s="384"/>
      <c r="QSX140" s="384"/>
      <c r="QSY140" s="384"/>
      <c r="QSZ140" s="384"/>
      <c r="QTA140" s="384"/>
      <c r="QTB140" s="384"/>
      <c r="QTC140" s="384"/>
      <c r="QTD140" s="384"/>
      <c r="QTE140" s="384"/>
      <c r="QTF140" s="384"/>
      <c r="QTG140" s="384"/>
      <c r="QTH140" s="384"/>
      <c r="QTI140" s="384"/>
      <c r="QTJ140" s="384"/>
      <c r="QTK140" s="384"/>
      <c r="QTL140" s="384"/>
      <c r="QTM140" s="384"/>
      <c r="QTN140" s="384"/>
      <c r="QTO140" s="384"/>
      <c r="QTP140" s="384"/>
      <c r="QTQ140" s="384"/>
      <c r="QTR140" s="384"/>
      <c r="QTS140" s="384"/>
      <c r="QTT140" s="384"/>
      <c r="QTU140" s="384"/>
      <c r="QTV140" s="384"/>
      <c r="QTW140" s="384"/>
      <c r="QTX140" s="384"/>
      <c r="QTY140" s="384"/>
      <c r="QTZ140" s="384"/>
      <c r="QUA140" s="384"/>
      <c r="QUB140" s="384"/>
      <c r="QUC140" s="384"/>
      <c r="QUD140" s="384"/>
      <c r="QUE140" s="384"/>
      <c r="QUF140" s="384"/>
      <c r="QUG140" s="384"/>
      <c r="QUH140" s="384"/>
      <c r="QUI140" s="384"/>
      <c r="QUJ140" s="384"/>
      <c r="QUK140" s="384"/>
      <c r="QUL140" s="384"/>
      <c r="QUM140" s="384"/>
      <c r="QUN140" s="384"/>
      <c r="QUO140" s="384"/>
      <c r="QUP140" s="384"/>
      <c r="QUQ140" s="384"/>
      <c r="QUR140" s="384"/>
      <c r="QUS140" s="384"/>
      <c r="QUT140" s="384"/>
      <c r="QUU140" s="384"/>
      <c r="QUV140" s="384"/>
      <c r="QUW140" s="384"/>
      <c r="QUX140" s="384"/>
      <c r="QUY140" s="384"/>
      <c r="QUZ140" s="384"/>
      <c r="QVA140" s="384"/>
      <c r="QVB140" s="384"/>
      <c r="QVC140" s="384"/>
      <c r="QVD140" s="384"/>
      <c r="QVE140" s="384"/>
      <c r="QVF140" s="384"/>
      <c r="QVG140" s="384"/>
      <c r="QVH140" s="384"/>
      <c r="QVI140" s="384"/>
      <c r="QVJ140" s="384"/>
      <c r="QVK140" s="384"/>
      <c r="QVL140" s="384"/>
      <c r="QVM140" s="384"/>
      <c r="QVN140" s="384"/>
      <c r="QVO140" s="384"/>
      <c r="QVP140" s="384"/>
      <c r="QVQ140" s="384"/>
      <c r="QVR140" s="384"/>
      <c r="QVS140" s="384"/>
      <c r="QVT140" s="384"/>
      <c r="QVU140" s="384"/>
      <c r="QVV140" s="384"/>
      <c r="QVW140" s="384"/>
      <c r="QVX140" s="384"/>
      <c r="QVY140" s="384"/>
      <c r="QVZ140" s="384"/>
      <c r="QWA140" s="384"/>
      <c r="QWB140" s="384"/>
      <c r="QWC140" s="384"/>
      <c r="QWD140" s="384"/>
      <c r="QWE140" s="384"/>
      <c r="QWF140" s="384"/>
      <c r="QWG140" s="384"/>
      <c r="QWH140" s="384"/>
      <c r="QWI140" s="384"/>
      <c r="QWJ140" s="384"/>
      <c r="QWK140" s="384"/>
      <c r="QWL140" s="384"/>
      <c r="QWM140" s="384"/>
      <c r="QWN140" s="384"/>
      <c r="QWO140" s="384"/>
      <c r="QWP140" s="384"/>
      <c r="QWQ140" s="384"/>
      <c r="QWR140" s="384"/>
      <c r="QWS140" s="384"/>
      <c r="QWT140" s="384"/>
      <c r="QWU140" s="384"/>
      <c r="QWV140" s="384"/>
      <c r="QWW140" s="384"/>
      <c r="QWX140" s="384"/>
      <c r="QWY140" s="384"/>
      <c r="QWZ140" s="384"/>
      <c r="QXA140" s="384"/>
      <c r="QXB140" s="384"/>
      <c r="QXC140" s="384"/>
      <c r="QXD140" s="384"/>
      <c r="QXE140" s="384"/>
      <c r="QXF140" s="384"/>
      <c r="QXG140" s="384"/>
      <c r="QXH140" s="384"/>
      <c r="QXI140" s="384"/>
      <c r="QXJ140" s="384"/>
      <c r="QXK140" s="384"/>
      <c r="QXL140" s="384"/>
      <c r="QXM140" s="384"/>
      <c r="QXN140" s="384"/>
      <c r="QXO140" s="384"/>
      <c r="QXP140" s="384"/>
      <c r="QXQ140" s="384"/>
      <c r="QXR140" s="384"/>
      <c r="QXS140" s="384"/>
      <c r="QXT140" s="384"/>
      <c r="QXU140" s="384"/>
      <c r="QXV140" s="384"/>
      <c r="QXW140" s="384"/>
      <c r="QXX140" s="384"/>
      <c r="QXY140" s="384"/>
      <c r="QXZ140" s="384"/>
      <c r="QYA140" s="384"/>
      <c r="QYB140" s="384"/>
      <c r="QYC140" s="384"/>
      <c r="QYD140" s="384"/>
      <c r="QYE140" s="384"/>
      <c r="QYF140" s="384"/>
      <c r="QYG140" s="384"/>
      <c r="QYH140" s="384"/>
      <c r="QYI140" s="384"/>
      <c r="QYJ140" s="384"/>
      <c r="QYK140" s="384"/>
      <c r="QYL140" s="384"/>
      <c r="QYM140" s="384"/>
      <c r="QYN140" s="384"/>
      <c r="QYO140" s="384"/>
      <c r="QYP140" s="384"/>
      <c r="QYQ140" s="384"/>
      <c r="QYR140" s="384"/>
      <c r="QYS140" s="384"/>
      <c r="QYT140" s="384"/>
      <c r="QYU140" s="384"/>
      <c r="QYV140" s="384"/>
      <c r="QYW140" s="384"/>
      <c r="QYX140" s="384"/>
      <c r="QYY140" s="384"/>
      <c r="QYZ140" s="384"/>
      <c r="QZA140" s="384"/>
      <c r="QZB140" s="384"/>
      <c r="QZC140" s="384"/>
      <c r="QZD140" s="384"/>
      <c r="QZE140" s="384"/>
      <c r="QZF140" s="384"/>
      <c r="QZG140" s="384"/>
      <c r="QZH140" s="384"/>
      <c r="QZI140" s="384"/>
      <c r="QZJ140" s="384"/>
      <c r="QZK140" s="384"/>
      <c r="QZL140" s="384"/>
      <c r="QZM140" s="384"/>
      <c r="QZN140" s="384"/>
      <c r="QZO140" s="384"/>
      <c r="QZP140" s="384"/>
      <c r="QZQ140" s="384"/>
      <c r="QZR140" s="384"/>
      <c r="QZS140" s="384"/>
      <c r="QZT140" s="384"/>
      <c r="QZU140" s="384"/>
      <c r="QZV140" s="384"/>
      <c r="QZW140" s="384"/>
      <c r="QZX140" s="384"/>
      <c r="QZY140" s="384"/>
      <c r="QZZ140" s="384"/>
      <c r="RAA140" s="384"/>
      <c r="RAB140" s="384"/>
      <c r="RAC140" s="384"/>
      <c r="RAD140" s="384"/>
      <c r="RAE140" s="384"/>
      <c r="RAF140" s="384"/>
      <c r="RAG140" s="384"/>
      <c r="RAH140" s="384"/>
      <c r="RAI140" s="384"/>
      <c r="RAJ140" s="384"/>
      <c r="RAK140" s="384"/>
      <c r="RAL140" s="384"/>
      <c r="RAM140" s="384"/>
      <c r="RAN140" s="384"/>
      <c r="RAO140" s="384"/>
      <c r="RAP140" s="384"/>
      <c r="RAQ140" s="384"/>
      <c r="RAR140" s="384"/>
      <c r="RAS140" s="384"/>
      <c r="RAT140" s="384"/>
      <c r="RAU140" s="384"/>
      <c r="RAV140" s="384"/>
      <c r="RAW140" s="384"/>
      <c r="RAX140" s="384"/>
      <c r="RAY140" s="384"/>
      <c r="RAZ140" s="384"/>
      <c r="RBA140" s="384"/>
      <c r="RBB140" s="384"/>
      <c r="RBC140" s="384"/>
      <c r="RBD140" s="384"/>
      <c r="RBE140" s="384"/>
      <c r="RBF140" s="384"/>
      <c r="RBG140" s="384"/>
      <c r="RBH140" s="384"/>
      <c r="RBI140" s="384"/>
      <c r="RBJ140" s="384"/>
      <c r="RBK140" s="384"/>
      <c r="RBL140" s="384"/>
      <c r="RBM140" s="384"/>
      <c r="RBN140" s="384"/>
      <c r="RBO140" s="384"/>
      <c r="RBP140" s="384"/>
      <c r="RBQ140" s="384"/>
      <c r="RBR140" s="384"/>
      <c r="RBS140" s="384"/>
      <c r="RBT140" s="384"/>
      <c r="RBU140" s="384"/>
      <c r="RBV140" s="384"/>
      <c r="RBW140" s="384"/>
      <c r="RBX140" s="384"/>
      <c r="RBY140" s="384"/>
      <c r="RBZ140" s="384"/>
      <c r="RCA140" s="384"/>
      <c r="RCB140" s="384"/>
      <c r="RCC140" s="384"/>
      <c r="RCD140" s="384"/>
      <c r="RCE140" s="384"/>
      <c r="RCF140" s="384"/>
      <c r="RCG140" s="384"/>
      <c r="RCH140" s="384"/>
      <c r="RCI140" s="384"/>
      <c r="RCJ140" s="384"/>
      <c r="RCK140" s="384"/>
      <c r="RCL140" s="384"/>
      <c r="RCM140" s="384"/>
      <c r="RCN140" s="384"/>
      <c r="RCO140" s="384"/>
      <c r="RCP140" s="384"/>
      <c r="RCQ140" s="384"/>
      <c r="RCR140" s="384"/>
      <c r="RCS140" s="384"/>
      <c r="RCT140" s="384"/>
      <c r="RCU140" s="384"/>
      <c r="RCV140" s="384"/>
      <c r="RCW140" s="384"/>
      <c r="RCX140" s="384"/>
      <c r="RCY140" s="384"/>
      <c r="RCZ140" s="384"/>
      <c r="RDA140" s="384"/>
      <c r="RDB140" s="384"/>
      <c r="RDC140" s="384"/>
      <c r="RDD140" s="384"/>
      <c r="RDE140" s="384"/>
      <c r="RDF140" s="384"/>
      <c r="RDG140" s="384"/>
      <c r="RDH140" s="384"/>
      <c r="RDI140" s="384"/>
      <c r="RDJ140" s="384"/>
      <c r="RDK140" s="384"/>
      <c r="RDL140" s="384"/>
      <c r="RDM140" s="384"/>
      <c r="RDN140" s="384"/>
      <c r="RDO140" s="384"/>
      <c r="RDP140" s="384"/>
      <c r="RDQ140" s="384"/>
      <c r="RDR140" s="384"/>
      <c r="RDS140" s="384"/>
      <c r="RDT140" s="384"/>
      <c r="RDU140" s="384"/>
      <c r="RDV140" s="384"/>
      <c r="RDW140" s="384"/>
      <c r="RDX140" s="384"/>
      <c r="RDY140" s="384"/>
      <c r="RDZ140" s="384"/>
      <c r="REA140" s="384"/>
      <c r="REB140" s="384"/>
      <c r="REC140" s="384"/>
      <c r="RED140" s="384"/>
      <c r="REE140" s="384"/>
      <c r="REF140" s="384"/>
      <c r="REG140" s="384"/>
      <c r="REH140" s="384"/>
      <c r="REI140" s="384"/>
      <c r="REJ140" s="384"/>
      <c r="REK140" s="384"/>
      <c r="REL140" s="384"/>
      <c r="REM140" s="384"/>
      <c r="REN140" s="384"/>
      <c r="REO140" s="384"/>
      <c r="REP140" s="384"/>
      <c r="REQ140" s="384"/>
      <c r="RER140" s="384"/>
      <c r="RES140" s="384"/>
      <c r="RET140" s="384"/>
      <c r="REU140" s="384"/>
      <c r="REV140" s="384"/>
      <c r="REW140" s="384"/>
      <c r="REX140" s="384"/>
      <c r="REY140" s="384"/>
      <c r="REZ140" s="384"/>
      <c r="RFA140" s="384"/>
      <c r="RFB140" s="384"/>
      <c r="RFC140" s="384"/>
      <c r="RFD140" s="384"/>
      <c r="RFE140" s="384"/>
      <c r="RFF140" s="384"/>
      <c r="RFG140" s="384"/>
      <c r="RFH140" s="384"/>
      <c r="RFI140" s="384"/>
      <c r="RFJ140" s="384"/>
      <c r="RFK140" s="384"/>
      <c r="RFL140" s="384"/>
      <c r="RFM140" s="384"/>
      <c r="RFN140" s="384"/>
      <c r="RFO140" s="384"/>
      <c r="RFP140" s="384"/>
      <c r="RFQ140" s="384"/>
      <c r="RFR140" s="384"/>
      <c r="RFS140" s="384"/>
      <c r="RFT140" s="384"/>
      <c r="RFU140" s="384"/>
      <c r="RFV140" s="384"/>
      <c r="RFW140" s="384"/>
      <c r="RFX140" s="384"/>
      <c r="RFY140" s="384"/>
      <c r="RFZ140" s="384"/>
      <c r="RGA140" s="384"/>
      <c r="RGB140" s="384"/>
      <c r="RGC140" s="384"/>
      <c r="RGD140" s="384"/>
      <c r="RGE140" s="384"/>
      <c r="RGF140" s="384"/>
      <c r="RGG140" s="384"/>
      <c r="RGH140" s="384"/>
      <c r="RGI140" s="384"/>
      <c r="RGJ140" s="384"/>
      <c r="RGK140" s="384"/>
      <c r="RGL140" s="384"/>
      <c r="RGM140" s="384"/>
      <c r="RGN140" s="384"/>
      <c r="RGO140" s="384"/>
      <c r="RGP140" s="384"/>
      <c r="RGQ140" s="384"/>
      <c r="RGR140" s="384"/>
      <c r="RGS140" s="384"/>
      <c r="RGT140" s="384"/>
      <c r="RGU140" s="384"/>
      <c r="RGV140" s="384"/>
      <c r="RGW140" s="384"/>
      <c r="RGX140" s="384"/>
      <c r="RGY140" s="384"/>
      <c r="RGZ140" s="384"/>
      <c r="RHA140" s="384"/>
      <c r="RHB140" s="384"/>
      <c r="RHC140" s="384"/>
      <c r="RHD140" s="384"/>
      <c r="RHE140" s="384"/>
      <c r="RHF140" s="384"/>
      <c r="RHG140" s="384"/>
      <c r="RHH140" s="384"/>
      <c r="RHI140" s="384"/>
      <c r="RHJ140" s="384"/>
      <c r="RHK140" s="384"/>
      <c r="RHL140" s="384"/>
      <c r="RHM140" s="384"/>
      <c r="RHN140" s="384"/>
      <c r="RHO140" s="384"/>
      <c r="RHP140" s="384"/>
      <c r="RHQ140" s="384"/>
      <c r="RHR140" s="384"/>
      <c r="RHS140" s="384"/>
      <c r="RHT140" s="384"/>
      <c r="RHU140" s="384"/>
      <c r="RHV140" s="384"/>
      <c r="RHW140" s="384"/>
      <c r="RHX140" s="384"/>
      <c r="RHY140" s="384"/>
      <c r="RHZ140" s="384"/>
      <c r="RIA140" s="384"/>
      <c r="RIB140" s="384"/>
      <c r="RIC140" s="384"/>
      <c r="RID140" s="384"/>
      <c r="RIE140" s="384"/>
      <c r="RIF140" s="384"/>
      <c r="RIG140" s="384"/>
      <c r="RIH140" s="384"/>
      <c r="RII140" s="384"/>
      <c r="RIJ140" s="384"/>
      <c r="RIK140" s="384"/>
      <c r="RIL140" s="384"/>
      <c r="RIM140" s="384"/>
      <c r="RIN140" s="384"/>
      <c r="RIO140" s="384"/>
      <c r="RIP140" s="384"/>
      <c r="RIQ140" s="384"/>
      <c r="RIR140" s="384"/>
      <c r="RIS140" s="384"/>
      <c r="RIT140" s="384"/>
      <c r="RIU140" s="384"/>
      <c r="RIV140" s="384"/>
      <c r="RIW140" s="384"/>
      <c r="RIX140" s="384"/>
      <c r="RIY140" s="384"/>
      <c r="RIZ140" s="384"/>
      <c r="RJA140" s="384"/>
      <c r="RJB140" s="384"/>
      <c r="RJC140" s="384"/>
      <c r="RJD140" s="384"/>
      <c r="RJE140" s="384"/>
      <c r="RJF140" s="384"/>
      <c r="RJG140" s="384"/>
      <c r="RJH140" s="384"/>
      <c r="RJI140" s="384"/>
      <c r="RJJ140" s="384"/>
      <c r="RJK140" s="384"/>
      <c r="RJL140" s="384"/>
      <c r="RJM140" s="384"/>
      <c r="RJN140" s="384"/>
      <c r="RJO140" s="384"/>
      <c r="RJP140" s="384"/>
      <c r="RJQ140" s="384"/>
      <c r="RJR140" s="384"/>
      <c r="RJS140" s="384"/>
      <c r="RJT140" s="384"/>
      <c r="RJU140" s="384"/>
      <c r="RJV140" s="384"/>
      <c r="RJW140" s="384"/>
      <c r="RJX140" s="384"/>
      <c r="RJY140" s="384"/>
      <c r="RJZ140" s="384"/>
      <c r="RKA140" s="384"/>
      <c r="RKB140" s="384"/>
      <c r="RKC140" s="384"/>
      <c r="RKD140" s="384"/>
      <c r="RKE140" s="384"/>
      <c r="RKF140" s="384"/>
      <c r="RKG140" s="384"/>
      <c r="RKH140" s="384"/>
      <c r="RKI140" s="384"/>
      <c r="RKJ140" s="384"/>
      <c r="RKK140" s="384"/>
      <c r="RKL140" s="384"/>
      <c r="RKM140" s="384"/>
      <c r="RKN140" s="384"/>
      <c r="RKO140" s="384"/>
      <c r="RKP140" s="384"/>
      <c r="RKQ140" s="384"/>
      <c r="RKR140" s="384"/>
      <c r="RKS140" s="384"/>
      <c r="RKT140" s="384"/>
      <c r="RKU140" s="384"/>
      <c r="RKV140" s="384"/>
      <c r="RKW140" s="384"/>
      <c r="RKX140" s="384"/>
      <c r="RKY140" s="384"/>
      <c r="RKZ140" s="384"/>
      <c r="RLA140" s="384"/>
      <c r="RLB140" s="384"/>
      <c r="RLC140" s="384"/>
      <c r="RLD140" s="384"/>
      <c r="RLE140" s="384"/>
      <c r="RLF140" s="384"/>
      <c r="RLG140" s="384"/>
      <c r="RLH140" s="384"/>
      <c r="RLI140" s="384"/>
      <c r="RLJ140" s="384"/>
      <c r="RLK140" s="384"/>
      <c r="RLL140" s="384"/>
      <c r="RLM140" s="384"/>
      <c r="RLN140" s="384"/>
      <c r="RLO140" s="384"/>
      <c r="RLP140" s="384"/>
      <c r="RLQ140" s="384"/>
      <c r="RLR140" s="384"/>
      <c r="RLS140" s="384"/>
      <c r="RLT140" s="384"/>
      <c r="RLU140" s="384"/>
      <c r="RLV140" s="384"/>
      <c r="RLW140" s="384"/>
      <c r="RLX140" s="384"/>
      <c r="RLY140" s="384"/>
      <c r="RLZ140" s="384"/>
      <c r="RMA140" s="384"/>
      <c r="RMB140" s="384"/>
      <c r="RMC140" s="384"/>
      <c r="RMD140" s="384"/>
      <c r="RME140" s="384"/>
      <c r="RMF140" s="384"/>
      <c r="RMG140" s="384"/>
      <c r="RMH140" s="384"/>
      <c r="RMI140" s="384"/>
      <c r="RMJ140" s="384"/>
      <c r="RMK140" s="384"/>
      <c r="RML140" s="384"/>
      <c r="RMM140" s="384"/>
      <c r="RMN140" s="384"/>
      <c r="RMO140" s="384"/>
      <c r="RMP140" s="384"/>
      <c r="RMQ140" s="384"/>
      <c r="RMR140" s="384"/>
      <c r="RMS140" s="384"/>
      <c r="RMT140" s="384"/>
      <c r="RMU140" s="384"/>
      <c r="RMV140" s="384"/>
      <c r="RMW140" s="384"/>
      <c r="RMX140" s="384"/>
      <c r="RMY140" s="384"/>
      <c r="RMZ140" s="384"/>
      <c r="RNA140" s="384"/>
      <c r="RNB140" s="384"/>
      <c r="RNC140" s="384"/>
      <c r="RND140" s="384"/>
      <c r="RNE140" s="384"/>
      <c r="RNF140" s="384"/>
      <c r="RNG140" s="384"/>
      <c r="RNH140" s="384"/>
      <c r="RNI140" s="384"/>
      <c r="RNJ140" s="384"/>
      <c r="RNK140" s="384"/>
      <c r="RNL140" s="384"/>
      <c r="RNM140" s="384"/>
      <c r="RNN140" s="384"/>
      <c r="RNO140" s="384"/>
      <c r="RNP140" s="384"/>
      <c r="RNQ140" s="384"/>
      <c r="RNR140" s="384"/>
      <c r="RNS140" s="384"/>
      <c r="RNT140" s="384"/>
      <c r="RNU140" s="384"/>
      <c r="RNV140" s="384"/>
      <c r="RNW140" s="384"/>
      <c r="RNX140" s="384"/>
      <c r="RNY140" s="384"/>
      <c r="RNZ140" s="384"/>
      <c r="ROA140" s="384"/>
      <c r="ROB140" s="384"/>
      <c r="ROC140" s="384"/>
      <c r="ROD140" s="384"/>
      <c r="ROE140" s="384"/>
      <c r="ROF140" s="384"/>
      <c r="ROG140" s="384"/>
      <c r="ROH140" s="384"/>
      <c r="ROI140" s="384"/>
      <c r="ROJ140" s="384"/>
      <c r="ROK140" s="384"/>
      <c r="ROL140" s="384"/>
      <c r="ROM140" s="384"/>
      <c r="RON140" s="384"/>
      <c r="ROO140" s="384"/>
      <c r="ROP140" s="384"/>
      <c r="ROQ140" s="384"/>
      <c r="ROR140" s="384"/>
      <c r="ROS140" s="384"/>
      <c r="ROT140" s="384"/>
      <c r="ROU140" s="384"/>
      <c r="ROV140" s="384"/>
      <c r="ROW140" s="384"/>
      <c r="ROX140" s="384"/>
      <c r="ROY140" s="384"/>
      <c r="ROZ140" s="384"/>
      <c r="RPA140" s="384"/>
      <c r="RPB140" s="384"/>
      <c r="RPC140" s="384"/>
      <c r="RPD140" s="384"/>
      <c r="RPE140" s="384"/>
      <c r="RPF140" s="384"/>
      <c r="RPG140" s="384"/>
      <c r="RPH140" s="384"/>
      <c r="RPI140" s="384"/>
      <c r="RPJ140" s="384"/>
      <c r="RPK140" s="384"/>
      <c r="RPL140" s="384"/>
      <c r="RPM140" s="384"/>
      <c r="RPN140" s="384"/>
      <c r="RPO140" s="384"/>
      <c r="RPP140" s="384"/>
      <c r="RPQ140" s="384"/>
      <c r="RPR140" s="384"/>
      <c r="RPS140" s="384"/>
      <c r="RPT140" s="384"/>
      <c r="RPU140" s="384"/>
      <c r="RPV140" s="384"/>
      <c r="RPW140" s="384"/>
      <c r="RPX140" s="384"/>
      <c r="RPY140" s="384"/>
      <c r="RPZ140" s="384"/>
      <c r="RQA140" s="384"/>
      <c r="RQB140" s="384"/>
      <c r="RQC140" s="384"/>
      <c r="RQD140" s="384"/>
      <c r="RQE140" s="384"/>
      <c r="RQF140" s="384"/>
      <c r="RQG140" s="384"/>
      <c r="RQH140" s="384"/>
      <c r="RQI140" s="384"/>
      <c r="RQJ140" s="384"/>
      <c r="RQK140" s="384"/>
      <c r="RQL140" s="384"/>
      <c r="RQM140" s="384"/>
      <c r="RQN140" s="384"/>
      <c r="RQO140" s="384"/>
      <c r="RQP140" s="384"/>
      <c r="RQQ140" s="384"/>
      <c r="RQR140" s="384"/>
      <c r="RQS140" s="384"/>
      <c r="RQT140" s="384"/>
      <c r="RQU140" s="384"/>
      <c r="RQV140" s="384"/>
      <c r="RQW140" s="384"/>
      <c r="RQX140" s="384"/>
      <c r="RQY140" s="384"/>
      <c r="RQZ140" s="384"/>
      <c r="RRA140" s="384"/>
      <c r="RRB140" s="384"/>
      <c r="RRC140" s="384"/>
      <c r="RRD140" s="384"/>
      <c r="RRE140" s="384"/>
      <c r="RRF140" s="384"/>
      <c r="RRG140" s="384"/>
      <c r="RRH140" s="384"/>
      <c r="RRI140" s="384"/>
      <c r="RRJ140" s="384"/>
      <c r="RRK140" s="384"/>
      <c r="RRL140" s="384"/>
      <c r="RRM140" s="384"/>
      <c r="RRN140" s="384"/>
      <c r="RRO140" s="384"/>
      <c r="RRP140" s="384"/>
      <c r="RRQ140" s="384"/>
      <c r="RRR140" s="384"/>
      <c r="RRS140" s="384"/>
      <c r="RRT140" s="384"/>
      <c r="RRU140" s="384"/>
      <c r="RRV140" s="384"/>
      <c r="RRW140" s="384"/>
      <c r="RRX140" s="384"/>
      <c r="RRY140" s="384"/>
      <c r="RRZ140" s="384"/>
      <c r="RSA140" s="384"/>
      <c r="RSB140" s="384"/>
      <c r="RSC140" s="384"/>
      <c r="RSD140" s="384"/>
      <c r="RSE140" s="384"/>
      <c r="RSF140" s="384"/>
      <c r="RSG140" s="384"/>
      <c r="RSH140" s="384"/>
      <c r="RSI140" s="384"/>
      <c r="RSJ140" s="384"/>
      <c r="RSK140" s="384"/>
      <c r="RSL140" s="384"/>
      <c r="RSM140" s="384"/>
      <c r="RSN140" s="384"/>
      <c r="RSO140" s="384"/>
      <c r="RSP140" s="384"/>
      <c r="RSQ140" s="384"/>
      <c r="RSR140" s="384"/>
      <c r="RSS140" s="384"/>
      <c r="RST140" s="384"/>
      <c r="RSU140" s="384"/>
      <c r="RSV140" s="384"/>
      <c r="RSW140" s="384"/>
      <c r="RSX140" s="384"/>
      <c r="RSY140" s="384"/>
      <c r="RSZ140" s="384"/>
      <c r="RTA140" s="384"/>
      <c r="RTB140" s="384"/>
      <c r="RTC140" s="384"/>
      <c r="RTD140" s="384"/>
      <c r="RTE140" s="384"/>
      <c r="RTF140" s="384"/>
      <c r="RTG140" s="384"/>
      <c r="RTH140" s="384"/>
      <c r="RTI140" s="384"/>
      <c r="RTJ140" s="384"/>
      <c r="RTK140" s="384"/>
      <c r="RTL140" s="384"/>
      <c r="RTM140" s="384"/>
      <c r="RTN140" s="384"/>
      <c r="RTO140" s="384"/>
      <c r="RTP140" s="384"/>
      <c r="RTQ140" s="384"/>
      <c r="RTR140" s="384"/>
      <c r="RTS140" s="384"/>
      <c r="RTT140" s="384"/>
      <c r="RTU140" s="384"/>
      <c r="RTV140" s="384"/>
      <c r="RTW140" s="384"/>
      <c r="RTX140" s="384"/>
      <c r="RTY140" s="384"/>
      <c r="RTZ140" s="384"/>
      <c r="RUA140" s="384"/>
      <c r="RUB140" s="384"/>
      <c r="RUC140" s="384"/>
      <c r="RUD140" s="384"/>
      <c r="RUE140" s="384"/>
      <c r="RUF140" s="384"/>
      <c r="RUG140" s="384"/>
      <c r="RUH140" s="384"/>
      <c r="RUI140" s="384"/>
      <c r="RUJ140" s="384"/>
      <c r="RUK140" s="384"/>
      <c r="RUL140" s="384"/>
      <c r="RUM140" s="384"/>
      <c r="RUN140" s="384"/>
      <c r="RUO140" s="384"/>
      <c r="RUP140" s="384"/>
      <c r="RUQ140" s="384"/>
      <c r="RUR140" s="384"/>
      <c r="RUS140" s="384"/>
      <c r="RUT140" s="384"/>
      <c r="RUU140" s="384"/>
      <c r="RUV140" s="384"/>
      <c r="RUW140" s="384"/>
      <c r="RUX140" s="384"/>
      <c r="RUY140" s="384"/>
      <c r="RUZ140" s="384"/>
      <c r="RVA140" s="384"/>
      <c r="RVB140" s="384"/>
      <c r="RVC140" s="384"/>
      <c r="RVD140" s="384"/>
      <c r="RVE140" s="384"/>
      <c r="RVF140" s="384"/>
      <c r="RVG140" s="384"/>
      <c r="RVH140" s="384"/>
      <c r="RVI140" s="384"/>
      <c r="RVJ140" s="384"/>
      <c r="RVK140" s="384"/>
      <c r="RVL140" s="384"/>
      <c r="RVM140" s="384"/>
      <c r="RVN140" s="384"/>
      <c r="RVO140" s="384"/>
      <c r="RVP140" s="384"/>
      <c r="RVQ140" s="384"/>
      <c r="RVR140" s="384"/>
      <c r="RVS140" s="384"/>
      <c r="RVT140" s="384"/>
      <c r="RVU140" s="384"/>
      <c r="RVV140" s="384"/>
      <c r="RVW140" s="384"/>
      <c r="RVX140" s="384"/>
      <c r="RVY140" s="384"/>
      <c r="RVZ140" s="384"/>
      <c r="RWA140" s="384"/>
      <c r="RWB140" s="384"/>
      <c r="RWC140" s="384"/>
      <c r="RWD140" s="384"/>
      <c r="RWE140" s="384"/>
      <c r="RWF140" s="384"/>
      <c r="RWG140" s="384"/>
      <c r="RWH140" s="384"/>
      <c r="RWI140" s="384"/>
      <c r="RWJ140" s="384"/>
      <c r="RWK140" s="384"/>
      <c r="RWL140" s="384"/>
      <c r="RWM140" s="384"/>
      <c r="RWN140" s="384"/>
      <c r="RWO140" s="384"/>
      <c r="RWP140" s="384"/>
      <c r="RWQ140" s="384"/>
      <c r="RWR140" s="384"/>
      <c r="RWS140" s="384"/>
      <c r="RWT140" s="384"/>
      <c r="RWU140" s="384"/>
      <c r="RWV140" s="384"/>
      <c r="RWW140" s="384"/>
      <c r="RWX140" s="384"/>
      <c r="RWY140" s="384"/>
      <c r="RWZ140" s="384"/>
      <c r="RXA140" s="384"/>
      <c r="RXB140" s="384"/>
      <c r="RXC140" s="384"/>
      <c r="RXD140" s="384"/>
      <c r="RXE140" s="384"/>
      <c r="RXF140" s="384"/>
      <c r="RXG140" s="384"/>
      <c r="RXH140" s="384"/>
      <c r="RXI140" s="384"/>
      <c r="RXJ140" s="384"/>
      <c r="RXK140" s="384"/>
      <c r="RXL140" s="384"/>
      <c r="RXM140" s="384"/>
      <c r="RXN140" s="384"/>
      <c r="RXO140" s="384"/>
      <c r="RXP140" s="384"/>
      <c r="RXQ140" s="384"/>
      <c r="RXR140" s="384"/>
      <c r="RXS140" s="384"/>
      <c r="RXT140" s="384"/>
      <c r="RXU140" s="384"/>
      <c r="RXV140" s="384"/>
      <c r="RXW140" s="384"/>
      <c r="RXX140" s="384"/>
      <c r="RXY140" s="384"/>
      <c r="RXZ140" s="384"/>
      <c r="RYA140" s="384"/>
      <c r="RYB140" s="384"/>
      <c r="RYC140" s="384"/>
      <c r="RYD140" s="384"/>
      <c r="RYE140" s="384"/>
      <c r="RYF140" s="384"/>
      <c r="RYG140" s="384"/>
      <c r="RYH140" s="384"/>
      <c r="RYI140" s="384"/>
      <c r="RYJ140" s="384"/>
      <c r="RYK140" s="384"/>
      <c r="RYL140" s="384"/>
      <c r="RYM140" s="384"/>
      <c r="RYN140" s="384"/>
      <c r="RYO140" s="384"/>
      <c r="RYP140" s="384"/>
      <c r="RYQ140" s="384"/>
      <c r="RYR140" s="384"/>
      <c r="RYS140" s="384"/>
      <c r="RYT140" s="384"/>
      <c r="RYU140" s="384"/>
      <c r="RYV140" s="384"/>
      <c r="RYW140" s="384"/>
      <c r="RYX140" s="384"/>
      <c r="RYY140" s="384"/>
      <c r="RYZ140" s="384"/>
      <c r="RZA140" s="384"/>
      <c r="RZB140" s="384"/>
      <c r="RZC140" s="384"/>
      <c r="RZD140" s="384"/>
      <c r="RZE140" s="384"/>
      <c r="RZF140" s="384"/>
      <c r="RZG140" s="384"/>
      <c r="RZH140" s="384"/>
      <c r="RZI140" s="384"/>
      <c r="RZJ140" s="384"/>
      <c r="RZK140" s="384"/>
      <c r="RZL140" s="384"/>
      <c r="RZM140" s="384"/>
      <c r="RZN140" s="384"/>
      <c r="RZO140" s="384"/>
      <c r="RZP140" s="384"/>
      <c r="RZQ140" s="384"/>
      <c r="RZR140" s="384"/>
      <c r="RZS140" s="384"/>
      <c r="RZT140" s="384"/>
      <c r="RZU140" s="384"/>
      <c r="RZV140" s="384"/>
      <c r="RZW140" s="384"/>
      <c r="RZX140" s="384"/>
      <c r="RZY140" s="384"/>
      <c r="RZZ140" s="384"/>
      <c r="SAA140" s="384"/>
      <c r="SAB140" s="384"/>
      <c r="SAC140" s="384"/>
      <c r="SAD140" s="384"/>
      <c r="SAE140" s="384"/>
      <c r="SAF140" s="384"/>
      <c r="SAG140" s="384"/>
      <c r="SAH140" s="384"/>
      <c r="SAI140" s="384"/>
      <c r="SAJ140" s="384"/>
      <c r="SAK140" s="384"/>
      <c r="SAL140" s="384"/>
      <c r="SAM140" s="384"/>
      <c r="SAN140" s="384"/>
      <c r="SAO140" s="384"/>
      <c r="SAP140" s="384"/>
      <c r="SAQ140" s="384"/>
      <c r="SAR140" s="384"/>
      <c r="SAS140" s="384"/>
      <c r="SAT140" s="384"/>
      <c r="SAU140" s="384"/>
      <c r="SAV140" s="384"/>
      <c r="SAW140" s="384"/>
      <c r="SAX140" s="384"/>
      <c r="SAY140" s="384"/>
      <c r="SAZ140" s="384"/>
      <c r="SBA140" s="384"/>
      <c r="SBB140" s="384"/>
      <c r="SBC140" s="384"/>
      <c r="SBD140" s="384"/>
      <c r="SBE140" s="384"/>
      <c r="SBF140" s="384"/>
      <c r="SBG140" s="384"/>
      <c r="SBH140" s="384"/>
      <c r="SBI140" s="384"/>
      <c r="SBJ140" s="384"/>
      <c r="SBK140" s="384"/>
      <c r="SBL140" s="384"/>
      <c r="SBM140" s="384"/>
      <c r="SBN140" s="384"/>
      <c r="SBO140" s="384"/>
      <c r="SBP140" s="384"/>
      <c r="SBQ140" s="384"/>
      <c r="SBR140" s="384"/>
      <c r="SBS140" s="384"/>
      <c r="SBT140" s="384"/>
      <c r="SBU140" s="384"/>
      <c r="SBV140" s="384"/>
      <c r="SBW140" s="384"/>
      <c r="SBX140" s="384"/>
      <c r="SBY140" s="384"/>
      <c r="SBZ140" s="384"/>
      <c r="SCA140" s="384"/>
      <c r="SCB140" s="384"/>
      <c r="SCC140" s="384"/>
      <c r="SCD140" s="384"/>
      <c r="SCE140" s="384"/>
      <c r="SCF140" s="384"/>
      <c r="SCG140" s="384"/>
      <c r="SCH140" s="384"/>
      <c r="SCI140" s="384"/>
      <c r="SCJ140" s="384"/>
      <c r="SCK140" s="384"/>
      <c r="SCL140" s="384"/>
      <c r="SCM140" s="384"/>
      <c r="SCN140" s="384"/>
      <c r="SCO140" s="384"/>
      <c r="SCP140" s="384"/>
      <c r="SCQ140" s="384"/>
      <c r="SCR140" s="384"/>
      <c r="SCS140" s="384"/>
      <c r="SCT140" s="384"/>
      <c r="SCU140" s="384"/>
      <c r="SCV140" s="384"/>
      <c r="SCW140" s="384"/>
      <c r="SCX140" s="384"/>
      <c r="SCY140" s="384"/>
      <c r="SCZ140" s="384"/>
      <c r="SDA140" s="384"/>
      <c r="SDB140" s="384"/>
      <c r="SDC140" s="384"/>
      <c r="SDD140" s="384"/>
      <c r="SDE140" s="384"/>
      <c r="SDF140" s="384"/>
      <c r="SDG140" s="384"/>
      <c r="SDH140" s="384"/>
      <c r="SDI140" s="384"/>
      <c r="SDJ140" s="384"/>
      <c r="SDK140" s="384"/>
      <c r="SDL140" s="384"/>
      <c r="SDM140" s="384"/>
      <c r="SDN140" s="384"/>
      <c r="SDO140" s="384"/>
      <c r="SDP140" s="384"/>
      <c r="SDQ140" s="384"/>
      <c r="SDR140" s="384"/>
      <c r="SDS140" s="384"/>
      <c r="SDT140" s="384"/>
      <c r="SDU140" s="384"/>
      <c r="SDV140" s="384"/>
      <c r="SDW140" s="384"/>
      <c r="SDX140" s="384"/>
      <c r="SDY140" s="384"/>
      <c r="SDZ140" s="384"/>
      <c r="SEA140" s="384"/>
      <c r="SEB140" s="384"/>
      <c r="SEC140" s="384"/>
      <c r="SED140" s="384"/>
      <c r="SEE140" s="384"/>
      <c r="SEF140" s="384"/>
      <c r="SEG140" s="384"/>
      <c r="SEH140" s="384"/>
      <c r="SEI140" s="384"/>
      <c r="SEJ140" s="384"/>
      <c r="SEK140" s="384"/>
      <c r="SEL140" s="384"/>
      <c r="SEM140" s="384"/>
      <c r="SEN140" s="384"/>
      <c r="SEO140" s="384"/>
      <c r="SEP140" s="384"/>
      <c r="SEQ140" s="384"/>
      <c r="SER140" s="384"/>
      <c r="SES140" s="384"/>
      <c r="SET140" s="384"/>
      <c r="SEU140" s="384"/>
      <c r="SEV140" s="384"/>
      <c r="SEW140" s="384"/>
      <c r="SEX140" s="384"/>
      <c r="SEY140" s="384"/>
      <c r="SEZ140" s="384"/>
      <c r="SFA140" s="384"/>
      <c r="SFB140" s="384"/>
      <c r="SFC140" s="384"/>
      <c r="SFD140" s="384"/>
      <c r="SFE140" s="384"/>
      <c r="SFF140" s="384"/>
      <c r="SFG140" s="384"/>
      <c r="SFH140" s="384"/>
      <c r="SFI140" s="384"/>
      <c r="SFJ140" s="384"/>
      <c r="SFK140" s="384"/>
      <c r="SFL140" s="384"/>
      <c r="SFM140" s="384"/>
      <c r="SFN140" s="384"/>
      <c r="SFO140" s="384"/>
      <c r="SFP140" s="384"/>
      <c r="SFQ140" s="384"/>
      <c r="SFR140" s="384"/>
      <c r="SFS140" s="384"/>
      <c r="SFT140" s="384"/>
      <c r="SFU140" s="384"/>
      <c r="SFV140" s="384"/>
      <c r="SFW140" s="384"/>
      <c r="SFX140" s="384"/>
      <c r="SFY140" s="384"/>
      <c r="SFZ140" s="384"/>
      <c r="SGA140" s="384"/>
      <c r="SGB140" s="384"/>
      <c r="SGC140" s="384"/>
      <c r="SGD140" s="384"/>
      <c r="SGE140" s="384"/>
      <c r="SGF140" s="384"/>
      <c r="SGG140" s="384"/>
      <c r="SGH140" s="384"/>
      <c r="SGI140" s="384"/>
      <c r="SGJ140" s="384"/>
      <c r="SGK140" s="384"/>
      <c r="SGL140" s="384"/>
      <c r="SGM140" s="384"/>
      <c r="SGN140" s="384"/>
      <c r="SGO140" s="384"/>
      <c r="SGP140" s="384"/>
      <c r="SGQ140" s="384"/>
      <c r="SGR140" s="384"/>
      <c r="SGS140" s="384"/>
      <c r="SGT140" s="384"/>
      <c r="SGU140" s="384"/>
      <c r="SGV140" s="384"/>
      <c r="SGW140" s="384"/>
      <c r="SGX140" s="384"/>
      <c r="SGY140" s="384"/>
      <c r="SGZ140" s="384"/>
      <c r="SHA140" s="384"/>
      <c r="SHB140" s="384"/>
      <c r="SHC140" s="384"/>
      <c r="SHD140" s="384"/>
      <c r="SHE140" s="384"/>
      <c r="SHF140" s="384"/>
      <c r="SHG140" s="384"/>
      <c r="SHH140" s="384"/>
      <c r="SHI140" s="384"/>
      <c r="SHJ140" s="384"/>
      <c r="SHK140" s="384"/>
      <c r="SHL140" s="384"/>
      <c r="SHM140" s="384"/>
      <c r="SHN140" s="384"/>
      <c r="SHO140" s="384"/>
      <c r="SHP140" s="384"/>
      <c r="SHQ140" s="384"/>
      <c r="SHR140" s="384"/>
      <c r="SHS140" s="384"/>
      <c r="SHT140" s="384"/>
      <c r="SHU140" s="384"/>
      <c r="SHV140" s="384"/>
      <c r="SHW140" s="384"/>
      <c r="SHX140" s="384"/>
      <c r="SHY140" s="384"/>
      <c r="SHZ140" s="384"/>
      <c r="SIA140" s="384"/>
      <c r="SIB140" s="384"/>
      <c r="SIC140" s="384"/>
      <c r="SID140" s="384"/>
      <c r="SIE140" s="384"/>
      <c r="SIF140" s="384"/>
      <c r="SIG140" s="384"/>
      <c r="SIH140" s="384"/>
      <c r="SII140" s="384"/>
      <c r="SIJ140" s="384"/>
      <c r="SIK140" s="384"/>
      <c r="SIL140" s="384"/>
      <c r="SIM140" s="384"/>
      <c r="SIN140" s="384"/>
      <c r="SIO140" s="384"/>
      <c r="SIP140" s="384"/>
      <c r="SIQ140" s="384"/>
      <c r="SIR140" s="384"/>
      <c r="SIS140" s="384"/>
      <c r="SIT140" s="384"/>
      <c r="SIU140" s="384"/>
      <c r="SIV140" s="384"/>
      <c r="SIW140" s="384"/>
      <c r="SIX140" s="384"/>
      <c r="SIY140" s="384"/>
      <c r="SIZ140" s="384"/>
      <c r="SJA140" s="384"/>
      <c r="SJB140" s="384"/>
      <c r="SJC140" s="384"/>
      <c r="SJD140" s="384"/>
      <c r="SJE140" s="384"/>
      <c r="SJF140" s="384"/>
      <c r="SJG140" s="384"/>
      <c r="SJH140" s="384"/>
      <c r="SJI140" s="384"/>
      <c r="SJJ140" s="384"/>
      <c r="SJK140" s="384"/>
      <c r="SJL140" s="384"/>
      <c r="SJM140" s="384"/>
      <c r="SJN140" s="384"/>
      <c r="SJO140" s="384"/>
      <c r="SJP140" s="384"/>
      <c r="SJQ140" s="384"/>
      <c r="SJR140" s="384"/>
      <c r="SJS140" s="384"/>
      <c r="SJT140" s="384"/>
      <c r="SJU140" s="384"/>
      <c r="SJV140" s="384"/>
      <c r="SJW140" s="384"/>
      <c r="SJX140" s="384"/>
      <c r="SJY140" s="384"/>
      <c r="SJZ140" s="384"/>
      <c r="SKA140" s="384"/>
      <c r="SKB140" s="384"/>
      <c r="SKC140" s="384"/>
      <c r="SKD140" s="384"/>
      <c r="SKE140" s="384"/>
      <c r="SKF140" s="384"/>
      <c r="SKG140" s="384"/>
      <c r="SKH140" s="384"/>
      <c r="SKI140" s="384"/>
      <c r="SKJ140" s="384"/>
      <c r="SKK140" s="384"/>
      <c r="SKL140" s="384"/>
      <c r="SKM140" s="384"/>
      <c r="SKN140" s="384"/>
      <c r="SKO140" s="384"/>
      <c r="SKP140" s="384"/>
      <c r="SKQ140" s="384"/>
      <c r="SKR140" s="384"/>
      <c r="SKS140" s="384"/>
      <c r="SKT140" s="384"/>
      <c r="SKU140" s="384"/>
      <c r="SKV140" s="384"/>
      <c r="SKW140" s="384"/>
      <c r="SKX140" s="384"/>
      <c r="SKY140" s="384"/>
      <c r="SKZ140" s="384"/>
      <c r="SLA140" s="384"/>
      <c r="SLB140" s="384"/>
      <c r="SLC140" s="384"/>
      <c r="SLD140" s="384"/>
      <c r="SLE140" s="384"/>
      <c r="SLF140" s="384"/>
      <c r="SLG140" s="384"/>
      <c r="SLH140" s="384"/>
      <c r="SLI140" s="384"/>
      <c r="SLJ140" s="384"/>
      <c r="SLK140" s="384"/>
      <c r="SLL140" s="384"/>
      <c r="SLM140" s="384"/>
      <c r="SLN140" s="384"/>
      <c r="SLO140" s="384"/>
      <c r="SLP140" s="384"/>
      <c r="SLQ140" s="384"/>
      <c r="SLR140" s="384"/>
      <c r="SLS140" s="384"/>
      <c r="SLT140" s="384"/>
      <c r="SLU140" s="384"/>
      <c r="SLV140" s="384"/>
      <c r="SLW140" s="384"/>
      <c r="SLX140" s="384"/>
      <c r="SLY140" s="384"/>
      <c r="SLZ140" s="384"/>
      <c r="SMA140" s="384"/>
      <c r="SMB140" s="384"/>
      <c r="SMC140" s="384"/>
      <c r="SMD140" s="384"/>
      <c r="SME140" s="384"/>
      <c r="SMF140" s="384"/>
      <c r="SMG140" s="384"/>
      <c r="SMH140" s="384"/>
      <c r="SMI140" s="384"/>
      <c r="SMJ140" s="384"/>
      <c r="SMK140" s="384"/>
      <c r="SML140" s="384"/>
      <c r="SMM140" s="384"/>
      <c r="SMN140" s="384"/>
      <c r="SMO140" s="384"/>
      <c r="SMP140" s="384"/>
      <c r="SMQ140" s="384"/>
      <c r="SMR140" s="384"/>
      <c r="SMS140" s="384"/>
      <c r="SMT140" s="384"/>
      <c r="SMU140" s="384"/>
      <c r="SMV140" s="384"/>
      <c r="SMW140" s="384"/>
      <c r="SMX140" s="384"/>
      <c r="SMY140" s="384"/>
      <c r="SMZ140" s="384"/>
      <c r="SNA140" s="384"/>
      <c r="SNB140" s="384"/>
      <c r="SNC140" s="384"/>
      <c r="SND140" s="384"/>
      <c r="SNE140" s="384"/>
      <c r="SNF140" s="384"/>
      <c r="SNG140" s="384"/>
      <c r="SNH140" s="384"/>
      <c r="SNI140" s="384"/>
      <c r="SNJ140" s="384"/>
      <c r="SNK140" s="384"/>
      <c r="SNL140" s="384"/>
      <c r="SNM140" s="384"/>
      <c r="SNN140" s="384"/>
      <c r="SNO140" s="384"/>
      <c r="SNP140" s="384"/>
      <c r="SNQ140" s="384"/>
      <c r="SNR140" s="384"/>
      <c r="SNS140" s="384"/>
      <c r="SNT140" s="384"/>
      <c r="SNU140" s="384"/>
      <c r="SNV140" s="384"/>
      <c r="SNW140" s="384"/>
      <c r="SNX140" s="384"/>
      <c r="SNY140" s="384"/>
      <c r="SNZ140" s="384"/>
      <c r="SOA140" s="384"/>
      <c r="SOB140" s="384"/>
      <c r="SOC140" s="384"/>
      <c r="SOD140" s="384"/>
      <c r="SOE140" s="384"/>
      <c r="SOF140" s="384"/>
      <c r="SOG140" s="384"/>
      <c r="SOH140" s="384"/>
      <c r="SOI140" s="384"/>
      <c r="SOJ140" s="384"/>
      <c r="SOK140" s="384"/>
      <c r="SOL140" s="384"/>
      <c r="SOM140" s="384"/>
      <c r="SON140" s="384"/>
      <c r="SOO140" s="384"/>
      <c r="SOP140" s="384"/>
      <c r="SOQ140" s="384"/>
      <c r="SOR140" s="384"/>
      <c r="SOS140" s="384"/>
      <c r="SOT140" s="384"/>
      <c r="SOU140" s="384"/>
      <c r="SOV140" s="384"/>
      <c r="SOW140" s="384"/>
      <c r="SOX140" s="384"/>
      <c r="SOY140" s="384"/>
      <c r="SOZ140" s="384"/>
      <c r="SPA140" s="384"/>
      <c r="SPB140" s="384"/>
      <c r="SPC140" s="384"/>
      <c r="SPD140" s="384"/>
      <c r="SPE140" s="384"/>
      <c r="SPF140" s="384"/>
      <c r="SPG140" s="384"/>
      <c r="SPH140" s="384"/>
      <c r="SPI140" s="384"/>
      <c r="SPJ140" s="384"/>
      <c r="SPK140" s="384"/>
      <c r="SPL140" s="384"/>
      <c r="SPM140" s="384"/>
      <c r="SPN140" s="384"/>
      <c r="SPO140" s="384"/>
      <c r="SPP140" s="384"/>
      <c r="SPQ140" s="384"/>
      <c r="SPR140" s="384"/>
      <c r="SPS140" s="384"/>
      <c r="SPT140" s="384"/>
      <c r="SPU140" s="384"/>
      <c r="SPV140" s="384"/>
      <c r="SPW140" s="384"/>
      <c r="SPX140" s="384"/>
      <c r="SPY140" s="384"/>
      <c r="SPZ140" s="384"/>
      <c r="SQA140" s="384"/>
      <c r="SQB140" s="384"/>
      <c r="SQC140" s="384"/>
      <c r="SQD140" s="384"/>
      <c r="SQE140" s="384"/>
      <c r="SQF140" s="384"/>
      <c r="SQG140" s="384"/>
      <c r="SQH140" s="384"/>
      <c r="SQI140" s="384"/>
      <c r="SQJ140" s="384"/>
      <c r="SQK140" s="384"/>
      <c r="SQL140" s="384"/>
      <c r="SQM140" s="384"/>
      <c r="SQN140" s="384"/>
      <c r="SQO140" s="384"/>
      <c r="SQP140" s="384"/>
      <c r="SQQ140" s="384"/>
      <c r="SQR140" s="384"/>
      <c r="SQS140" s="384"/>
      <c r="SQT140" s="384"/>
      <c r="SQU140" s="384"/>
      <c r="SQV140" s="384"/>
      <c r="SQW140" s="384"/>
      <c r="SQX140" s="384"/>
      <c r="SQY140" s="384"/>
      <c r="SQZ140" s="384"/>
      <c r="SRA140" s="384"/>
      <c r="SRB140" s="384"/>
      <c r="SRC140" s="384"/>
      <c r="SRD140" s="384"/>
      <c r="SRE140" s="384"/>
      <c r="SRF140" s="384"/>
      <c r="SRG140" s="384"/>
      <c r="SRH140" s="384"/>
      <c r="SRI140" s="384"/>
      <c r="SRJ140" s="384"/>
      <c r="SRK140" s="384"/>
      <c r="SRL140" s="384"/>
      <c r="SRM140" s="384"/>
      <c r="SRN140" s="384"/>
      <c r="SRO140" s="384"/>
      <c r="SRP140" s="384"/>
      <c r="SRQ140" s="384"/>
      <c r="SRR140" s="384"/>
      <c r="SRS140" s="384"/>
      <c r="SRT140" s="384"/>
      <c r="SRU140" s="384"/>
      <c r="SRV140" s="384"/>
      <c r="SRW140" s="384"/>
      <c r="SRX140" s="384"/>
      <c r="SRY140" s="384"/>
      <c r="SRZ140" s="384"/>
      <c r="SSA140" s="384"/>
      <c r="SSB140" s="384"/>
      <c r="SSC140" s="384"/>
      <c r="SSD140" s="384"/>
      <c r="SSE140" s="384"/>
      <c r="SSF140" s="384"/>
      <c r="SSG140" s="384"/>
      <c r="SSH140" s="384"/>
      <c r="SSI140" s="384"/>
      <c r="SSJ140" s="384"/>
      <c r="SSK140" s="384"/>
      <c r="SSL140" s="384"/>
      <c r="SSM140" s="384"/>
      <c r="SSN140" s="384"/>
      <c r="SSO140" s="384"/>
      <c r="SSP140" s="384"/>
      <c r="SSQ140" s="384"/>
      <c r="SSR140" s="384"/>
      <c r="SSS140" s="384"/>
      <c r="SST140" s="384"/>
      <c r="SSU140" s="384"/>
      <c r="SSV140" s="384"/>
      <c r="SSW140" s="384"/>
      <c r="SSX140" s="384"/>
      <c r="SSY140" s="384"/>
      <c r="SSZ140" s="384"/>
      <c r="STA140" s="384"/>
      <c r="STB140" s="384"/>
      <c r="STC140" s="384"/>
      <c r="STD140" s="384"/>
      <c r="STE140" s="384"/>
      <c r="STF140" s="384"/>
      <c r="STG140" s="384"/>
      <c r="STH140" s="384"/>
      <c r="STI140" s="384"/>
      <c r="STJ140" s="384"/>
      <c r="STK140" s="384"/>
      <c r="STL140" s="384"/>
      <c r="STM140" s="384"/>
      <c r="STN140" s="384"/>
      <c r="STO140" s="384"/>
      <c r="STP140" s="384"/>
      <c r="STQ140" s="384"/>
      <c r="STR140" s="384"/>
      <c r="STS140" s="384"/>
      <c r="STT140" s="384"/>
      <c r="STU140" s="384"/>
      <c r="STV140" s="384"/>
      <c r="STW140" s="384"/>
      <c r="STX140" s="384"/>
      <c r="STY140" s="384"/>
      <c r="STZ140" s="384"/>
      <c r="SUA140" s="384"/>
      <c r="SUB140" s="384"/>
      <c r="SUC140" s="384"/>
      <c r="SUD140" s="384"/>
      <c r="SUE140" s="384"/>
      <c r="SUF140" s="384"/>
      <c r="SUG140" s="384"/>
      <c r="SUH140" s="384"/>
      <c r="SUI140" s="384"/>
      <c r="SUJ140" s="384"/>
      <c r="SUK140" s="384"/>
      <c r="SUL140" s="384"/>
      <c r="SUM140" s="384"/>
      <c r="SUN140" s="384"/>
      <c r="SUO140" s="384"/>
      <c r="SUP140" s="384"/>
      <c r="SUQ140" s="384"/>
      <c r="SUR140" s="384"/>
      <c r="SUS140" s="384"/>
      <c r="SUT140" s="384"/>
      <c r="SUU140" s="384"/>
      <c r="SUV140" s="384"/>
      <c r="SUW140" s="384"/>
      <c r="SUX140" s="384"/>
      <c r="SUY140" s="384"/>
      <c r="SUZ140" s="384"/>
      <c r="SVA140" s="384"/>
      <c r="SVB140" s="384"/>
      <c r="SVC140" s="384"/>
      <c r="SVD140" s="384"/>
      <c r="SVE140" s="384"/>
      <c r="SVF140" s="384"/>
      <c r="SVG140" s="384"/>
      <c r="SVH140" s="384"/>
      <c r="SVI140" s="384"/>
      <c r="SVJ140" s="384"/>
      <c r="SVK140" s="384"/>
      <c r="SVL140" s="384"/>
      <c r="SVM140" s="384"/>
      <c r="SVN140" s="384"/>
      <c r="SVO140" s="384"/>
      <c r="SVP140" s="384"/>
      <c r="SVQ140" s="384"/>
      <c r="SVR140" s="384"/>
      <c r="SVS140" s="384"/>
      <c r="SVT140" s="384"/>
      <c r="SVU140" s="384"/>
      <c r="SVV140" s="384"/>
      <c r="SVW140" s="384"/>
      <c r="SVX140" s="384"/>
      <c r="SVY140" s="384"/>
      <c r="SVZ140" s="384"/>
      <c r="SWA140" s="384"/>
      <c r="SWB140" s="384"/>
      <c r="SWC140" s="384"/>
      <c r="SWD140" s="384"/>
      <c r="SWE140" s="384"/>
      <c r="SWF140" s="384"/>
      <c r="SWG140" s="384"/>
      <c r="SWH140" s="384"/>
      <c r="SWI140" s="384"/>
      <c r="SWJ140" s="384"/>
      <c r="SWK140" s="384"/>
      <c r="SWL140" s="384"/>
      <c r="SWM140" s="384"/>
      <c r="SWN140" s="384"/>
      <c r="SWO140" s="384"/>
      <c r="SWP140" s="384"/>
      <c r="SWQ140" s="384"/>
      <c r="SWR140" s="384"/>
      <c r="SWS140" s="384"/>
      <c r="SWT140" s="384"/>
      <c r="SWU140" s="384"/>
      <c r="SWV140" s="384"/>
      <c r="SWW140" s="384"/>
      <c r="SWX140" s="384"/>
      <c r="SWY140" s="384"/>
      <c r="SWZ140" s="384"/>
      <c r="SXA140" s="384"/>
      <c r="SXB140" s="384"/>
      <c r="SXC140" s="384"/>
      <c r="SXD140" s="384"/>
      <c r="SXE140" s="384"/>
      <c r="SXF140" s="384"/>
      <c r="SXG140" s="384"/>
      <c r="SXH140" s="384"/>
      <c r="SXI140" s="384"/>
      <c r="SXJ140" s="384"/>
      <c r="SXK140" s="384"/>
      <c r="SXL140" s="384"/>
      <c r="SXM140" s="384"/>
      <c r="SXN140" s="384"/>
      <c r="SXO140" s="384"/>
      <c r="SXP140" s="384"/>
      <c r="SXQ140" s="384"/>
      <c r="SXR140" s="384"/>
      <c r="SXS140" s="384"/>
      <c r="SXT140" s="384"/>
      <c r="SXU140" s="384"/>
      <c r="SXV140" s="384"/>
      <c r="SXW140" s="384"/>
      <c r="SXX140" s="384"/>
      <c r="SXY140" s="384"/>
      <c r="SXZ140" s="384"/>
      <c r="SYA140" s="384"/>
      <c r="SYB140" s="384"/>
      <c r="SYC140" s="384"/>
      <c r="SYD140" s="384"/>
      <c r="SYE140" s="384"/>
      <c r="SYF140" s="384"/>
      <c r="SYG140" s="384"/>
      <c r="SYH140" s="384"/>
      <c r="SYI140" s="384"/>
      <c r="SYJ140" s="384"/>
      <c r="SYK140" s="384"/>
      <c r="SYL140" s="384"/>
      <c r="SYM140" s="384"/>
      <c r="SYN140" s="384"/>
      <c r="SYO140" s="384"/>
      <c r="SYP140" s="384"/>
      <c r="SYQ140" s="384"/>
      <c r="SYR140" s="384"/>
      <c r="SYS140" s="384"/>
      <c r="SYT140" s="384"/>
      <c r="SYU140" s="384"/>
      <c r="SYV140" s="384"/>
      <c r="SYW140" s="384"/>
      <c r="SYX140" s="384"/>
      <c r="SYY140" s="384"/>
      <c r="SYZ140" s="384"/>
      <c r="SZA140" s="384"/>
      <c r="SZB140" s="384"/>
      <c r="SZC140" s="384"/>
      <c r="SZD140" s="384"/>
      <c r="SZE140" s="384"/>
      <c r="SZF140" s="384"/>
      <c r="SZG140" s="384"/>
      <c r="SZH140" s="384"/>
      <c r="SZI140" s="384"/>
      <c r="SZJ140" s="384"/>
      <c r="SZK140" s="384"/>
      <c r="SZL140" s="384"/>
      <c r="SZM140" s="384"/>
      <c r="SZN140" s="384"/>
      <c r="SZO140" s="384"/>
      <c r="SZP140" s="384"/>
      <c r="SZQ140" s="384"/>
      <c r="SZR140" s="384"/>
      <c r="SZS140" s="384"/>
      <c r="SZT140" s="384"/>
      <c r="SZU140" s="384"/>
      <c r="SZV140" s="384"/>
      <c r="SZW140" s="384"/>
      <c r="SZX140" s="384"/>
      <c r="SZY140" s="384"/>
      <c r="SZZ140" s="384"/>
      <c r="TAA140" s="384"/>
      <c r="TAB140" s="384"/>
      <c r="TAC140" s="384"/>
      <c r="TAD140" s="384"/>
      <c r="TAE140" s="384"/>
      <c r="TAF140" s="384"/>
      <c r="TAG140" s="384"/>
      <c r="TAH140" s="384"/>
      <c r="TAI140" s="384"/>
      <c r="TAJ140" s="384"/>
      <c r="TAK140" s="384"/>
      <c r="TAL140" s="384"/>
      <c r="TAM140" s="384"/>
      <c r="TAN140" s="384"/>
      <c r="TAO140" s="384"/>
      <c r="TAP140" s="384"/>
      <c r="TAQ140" s="384"/>
      <c r="TAR140" s="384"/>
      <c r="TAS140" s="384"/>
      <c r="TAT140" s="384"/>
      <c r="TAU140" s="384"/>
      <c r="TAV140" s="384"/>
      <c r="TAW140" s="384"/>
      <c r="TAX140" s="384"/>
      <c r="TAY140" s="384"/>
      <c r="TAZ140" s="384"/>
      <c r="TBA140" s="384"/>
      <c r="TBB140" s="384"/>
      <c r="TBC140" s="384"/>
      <c r="TBD140" s="384"/>
      <c r="TBE140" s="384"/>
      <c r="TBF140" s="384"/>
      <c r="TBG140" s="384"/>
      <c r="TBH140" s="384"/>
      <c r="TBI140" s="384"/>
      <c r="TBJ140" s="384"/>
      <c r="TBK140" s="384"/>
      <c r="TBL140" s="384"/>
      <c r="TBM140" s="384"/>
      <c r="TBN140" s="384"/>
      <c r="TBO140" s="384"/>
      <c r="TBP140" s="384"/>
      <c r="TBQ140" s="384"/>
      <c r="TBR140" s="384"/>
      <c r="TBS140" s="384"/>
      <c r="TBT140" s="384"/>
      <c r="TBU140" s="384"/>
      <c r="TBV140" s="384"/>
      <c r="TBW140" s="384"/>
      <c r="TBX140" s="384"/>
      <c r="TBY140" s="384"/>
      <c r="TBZ140" s="384"/>
      <c r="TCA140" s="384"/>
      <c r="TCB140" s="384"/>
      <c r="TCC140" s="384"/>
      <c r="TCD140" s="384"/>
      <c r="TCE140" s="384"/>
      <c r="TCF140" s="384"/>
      <c r="TCG140" s="384"/>
      <c r="TCH140" s="384"/>
      <c r="TCI140" s="384"/>
      <c r="TCJ140" s="384"/>
      <c r="TCK140" s="384"/>
      <c r="TCL140" s="384"/>
      <c r="TCM140" s="384"/>
      <c r="TCN140" s="384"/>
      <c r="TCO140" s="384"/>
      <c r="TCP140" s="384"/>
      <c r="TCQ140" s="384"/>
      <c r="TCR140" s="384"/>
      <c r="TCS140" s="384"/>
      <c r="TCT140" s="384"/>
      <c r="TCU140" s="384"/>
      <c r="TCV140" s="384"/>
      <c r="TCW140" s="384"/>
      <c r="TCX140" s="384"/>
      <c r="TCY140" s="384"/>
      <c r="TCZ140" s="384"/>
      <c r="TDA140" s="384"/>
      <c r="TDB140" s="384"/>
      <c r="TDC140" s="384"/>
      <c r="TDD140" s="384"/>
      <c r="TDE140" s="384"/>
      <c r="TDF140" s="384"/>
      <c r="TDG140" s="384"/>
      <c r="TDH140" s="384"/>
      <c r="TDI140" s="384"/>
      <c r="TDJ140" s="384"/>
      <c r="TDK140" s="384"/>
      <c r="TDL140" s="384"/>
      <c r="TDM140" s="384"/>
      <c r="TDN140" s="384"/>
      <c r="TDO140" s="384"/>
      <c r="TDP140" s="384"/>
      <c r="TDQ140" s="384"/>
      <c r="TDR140" s="384"/>
      <c r="TDS140" s="384"/>
      <c r="TDT140" s="384"/>
      <c r="TDU140" s="384"/>
      <c r="TDV140" s="384"/>
      <c r="TDW140" s="384"/>
      <c r="TDX140" s="384"/>
      <c r="TDY140" s="384"/>
      <c r="TDZ140" s="384"/>
      <c r="TEA140" s="384"/>
      <c r="TEB140" s="384"/>
      <c r="TEC140" s="384"/>
      <c r="TED140" s="384"/>
      <c r="TEE140" s="384"/>
      <c r="TEF140" s="384"/>
      <c r="TEG140" s="384"/>
      <c r="TEH140" s="384"/>
      <c r="TEI140" s="384"/>
      <c r="TEJ140" s="384"/>
      <c r="TEK140" s="384"/>
      <c r="TEL140" s="384"/>
      <c r="TEM140" s="384"/>
      <c r="TEN140" s="384"/>
      <c r="TEO140" s="384"/>
      <c r="TEP140" s="384"/>
      <c r="TEQ140" s="384"/>
      <c r="TER140" s="384"/>
      <c r="TES140" s="384"/>
      <c r="TET140" s="384"/>
      <c r="TEU140" s="384"/>
      <c r="TEV140" s="384"/>
      <c r="TEW140" s="384"/>
      <c r="TEX140" s="384"/>
      <c r="TEY140" s="384"/>
      <c r="TEZ140" s="384"/>
      <c r="TFA140" s="384"/>
      <c r="TFB140" s="384"/>
      <c r="TFC140" s="384"/>
      <c r="TFD140" s="384"/>
      <c r="TFE140" s="384"/>
      <c r="TFF140" s="384"/>
      <c r="TFG140" s="384"/>
      <c r="TFH140" s="384"/>
      <c r="TFI140" s="384"/>
      <c r="TFJ140" s="384"/>
      <c r="TFK140" s="384"/>
      <c r="TFL140" s="384"/>
      <c r="TFM140" s="384"/>
      <c r="TFN140" s="384"/>
      <c r="TFO140" s="384"/>
      <c r="TFP140" s="384"/>
      <c r="TFQ140" s="384"/>
      <c r="TFR140" s="384"/>
      <c r="TFS140" s="384"/>
      <c r="TFT140" s="384"/>
      <c r="TFU140" s="384"/>
      <c r="TFV140" s="384"/>
      <c r="TFW140" s="384"/>
      <c r="TFX140" s="384"/>
      <c r="TFY140" s="384"/>
      <c r="TFZ140" s="384"/>
      <c r="TGA140" s="384"/>
      <c r="TGB140" s="384"/>
      <c r="TGC140" s="384"/>
      <c r="TGD140" s="384"/>
      <c r="TGE140" s="384"/>
      <c r="TGF140" s="384"/>
      <c r="TGG140" s="384"/>
      <c r="TGH140" s="384"/>
      <c r="TGI140" s="384"/>
      <c r="TGJ140" s="384"/>
      <c r="TGK140" s="384"/>
      <c r="TGL140" s="384"/>
      <c r="TGM140" s="384"/>
      <c r="TGN140" s="384"/>
      <c r="TGO140" s="384"/>
      <c r="TGP140" s="384"/>
      <c r="TGQ140" s="384"/>
      <c r="TGR140" s="384"/>
      <c r="TGS140" s="384"/>
      <c r="TGT140" s="384"/>
      <c r="TGU140" s="384"/>
      <c r="TGV140" s="384"/>
      <c r="TGW140" s="384"/>
      <c r="TGX140" s="384"/>
      <c r="TGY140" s="384"/>
      <c r="TGZ140" s="384"/>
      <c r="THA140" s="384"/>
      <c r="THB140" s="384"/>
      <c r="THC140" s="384"/>
      <c r="THD140" s="384"/>
      <c r="THE140" s="384"/>
      <c r="THF140" s="384"/>
      <c r="THG140" s="384"/>
      <c r="THH140" s="384"/>
      <c r="THI140" s="384"/>
      <c r="THJ140" s="384"/>
      <c r="THK140" s="384"/>
      <c r="THL140" s="384"/>
      <c r="THM140" s="384"/>
      <c r="THN140" s="384"/>
      <c r="THO140" s="384"/>
      <c r="THP140" s="384"/>
      <c r="THQ140" s="384"/>
      <c r="THR140" s="384"/>
      <c r="THS140" s="384"/>
      <c r="THT140" s="384"/>
      <c r="THU140" s="384"/>
      <c r="THV140" s="384"/>
      <c r="THW140" s="384"/>
      <c r="THX140" s="384"/>
      <c r="THY140" s="384"/>
      <c r="THZ140" s="384"/>
      <c r="TIA140" s="384"/>
      <c r="TIB140" s="384"/>
      <c r="TIC140" s="384"/>
      <c r="TID140" s="384"/>
      <c r="TIE140" s="384"/>
      <c r="TIF140" s="384"/>
      <c r="TIG140" s="384"/>
      <c r="TIH140" s="384"/>
      <c r="TII140" s="384"/>
      <c r="TIJ140" s="384"/>
      <c r="TIK140" s="384"/>
      <c r="TIL140" s="384"/>
      <c r="TIM140" s="384"/>
      <c r="TIN140" s="384"/>
      <c r="TIO140" s="384"/>
      <c r="TIP140" s="384"/>
      <c r="TIQ140" s="384"/>
      <c r="TIR140" s="384"/>
      <c r="TIS140" s="384"/>
      <c r="TIT140" s="384"/>
      <c r="TIU140" s="384"/>
      <c r="TIV140" s="384"/>
      <c r="TIW140" s="384"/>
      <c r="TIX140" s="384"/>
      <c r="TIY140" s="384"/>
      <c r="TIZ140" s="384"/>
      <c r="TJA140" s="384"/>
      <c r="TJB140" s="384"/>
      <c r="TJC140" s="384"/>
      <c r="TJD140" s="384"/>
      <c r="TJE140" s="384"/>
      <c r="TJF140" s="384"/>
      <c r="TJG140" s="384"/>
      <c r="TJH140" s="384"/>
      <c r="TJI140" s="384"/>
      <c r="TJJ140" s="384"/>
      <c r="TJK140" s="384"/>
      <c r="TJL140" s="384"/>
      <c r="TJM140" s="384"/>
      <c r="TJN140" s="384"/>
      <c r="TJO140" s="384"/>
      <c r="TJP140" s="384"/>
      <c r="TJQ140" s="384"/>
      <c r="TJR140" s="384"/>
      <c r="TJS140" s="384"/>
      <c r="TJT140" s="384"/>
      <c r="TJU140" s="384"/>
      <c r="TJV140" s="384"/>
      <c r="TJW140" s="384"/>
      <c r="TJX140" s="384"/>
      <c r="TJY140" s="384"/>
      <c r="TJZ140" s="384"/>
      <c r="TKA140" s="384"/>
      <c r="TKB140" s="384"/>
      <c r="TKC140" s="384"/>
      <c r="TKD140" s="384"/>
      <c r="TKE140" s="384"/>
      <c r="TKF140" s="384"/>
      <c r="TKG140" s="384"/>
      <c r="TKH140" s="384"/>
      <c r="TKI140" s="384"/>
      <c r="TKJ140" s="384"/>
      <c r="TKK140" s="384"/>
      <c r="TKL140" s="384"/>
      <c r="TKM140" s="384"/>
      <c r="TKN140" s="384"/>
      <c r="TKO140" s="384"/>
      <c r="TKP140" s="384"/>
      <c r="TKQ140" s="384"/>
      <c r="TKR140" s="384"/>
      <c r="TKS140" s="384"/>
      <c r="TKT140" s="384"/>
      <c r="TKU140" s="384"/>
      <c r="TKV140" s="384"/>
      <c r="TKW140" s="384"/>
      <c r="TKX140" s="384"/>
      <c r="TKY140" s="384"/>
      <c r="TKZ140" s="384"/>
      <c r="TLA140" s="384"/>
      <c r="TLB140" s="384"/>
      <c r="TLC140" s="384"/>
      <c r="TLD140" s="384"/>
      <c r="TLE140" s="384"/>
      <c r="TLF140" s="384"/>
      <c r="TLG140" s="384"/>
      <c r="TLH140" s="384"/>
      <c r="TLI140" s="384"/>
      <c r="TLJ140" s="384"/>
      <c r="TLK140" s="384"/>
      <c r="TLL140" s="384"/>
      <c r="TLM140" s="384"/>
      <c r="TLN140" s="384"/>
      <c r="TLO140" s="384"/>
      <c r="TLP140" s="384"/>
      <c r="TLQ140" s="384"/>
      <c r="TLR140" s="384"/>
      <c r="TLS140" s="384"/>
      <c r="TLT140" s="384"/>
      <c r="TLU140" s="384"/>
      <c r="TLV140" s="384"/>
      <c r="TLW140" s="384"/>
      <c r="TLX140" s="384"/>
      <c r="TLY140" s="384"/>
      <c r="TLZ140" s="384"/>
      <c r="TMA140" s="384"/>
      <c r="TMB140" s="384"/>
      <c r="TMC140" s="384"/>
      <c r="TMD140" s="384"/>
      <c r="TME140" s="384"/>
      <c r="TMF140" s="384"/>
      <c r="TMG140" s="384"/>
      <c r="TMH140" s="384"/>
      <c r="TMI140" s="384"/>
      <c r="TMJ140" s="384"/>
      <c r="TMK140" s="384"/>
      <c r="TML140" s="384"/>
      <c r="TMM140" s="384"/>
      <c r="TMN140" s="384"/>
      <c r="TMO140" s="384"/>
      <c r="TMP140" s="384"/>
      <c r="TMQ140" s="384"/>
      <c r="TMR140" s="384"/>
      <c r="TMS140" s="384"/>
      <c r="TMT140" s="384"/>
      <c r="TMU140" s="384"/>
      <c r="TMV140" s="384"/>
      <c r="TMW140" s="384"/>
      <c r="TMX140" s="384"/>
      <c r="TMY140" s="384"/>
      <c r="TMZ140" s="384"/>
      <c r="TNA140" s="384"/>
      <c r="TNB140" s="384"/>
      <c r="TNC140" s="384"/>
      <c r="TND140" s="384"/>
      <c r="TNE140" s="384"/>
      <c r="TNF140" s="384"/>
      <c r="TNG140" s="384"/>
      <c r="TNH140" s="384"/>
      <c r="TNI140" s="384"/>
      <c r="TNJ140" s="384"/>
      <c r="TNK140" s="384"/>
      <c r="TNL140" s="384"/>
      <c r="TNM140" s="384"/>
      <c r="TNN140" s="384"/>
      <c r="TNO140" s="384"/>
      <c r="TNP140" s="384"/>
      <c r="TNQ140" s="384"/>
      <c r="TNR140" s="384"/>
      <c r="TNS140" s="384"/>
      <c r="TNT140" s="384"/>
      <c r="TNU140" s="384"/>
      <c r="TNV140" s="384"/>
      <c r="TNW140" s="384"/>
      <c r="TNX140" s="384"/>
      <c r="TNY140" s="384"/>
      <c r="TNZ140" s="384"/>
      <c r="TOA140" s="384"/>
      <c r="TOB140" s="384"/>
      <c r="TOC140" s="384"/>
      <c r="TOD140" s="384"/>
      <c r="TOE140" s="384"/>
      <c r="TOF140" s="384"/>
      <c r="TOG140" s="384"/>
      <c r="TOH140" s="384"/>
      <c r="TOI140" s="384"/>
      <c r="TOJ140" s="384"/>
      <c r="TOK140" s="384"/>
      <c r="TOL140" s="384"/>
      <c r="TOM140" s="384"/>
      <c r="TON140" s="384"/>
      <c r="TOO140" s="384"/>
      <c r="TOP140" s="384"/>
      <c r="TOQ140" s="384"/>
      <c r="TOR140" s="384"/>
      <c r="TOS140" s="384"/>
      <c r="TOT140" s="384"/>
      <c r="TOU140" s="384"/>
      <c r="TOV140" s="384"/>
      <c r="TOW140" s="384"/>
      <c r="TOX140" s="384"/>
      <c r="TOY140" s="384"/>
      <c r="TOZ140" s="384"/>
      <c r="TPA140" s="384"/>
      <c r="TPB140" s="384"/>
      <c r="TPC140" s="384"/>
      <c r="TPD140" s="384"/>
      <c r="TPE140" s="384"/>
      <c r="TPF140" s="384"/>
      <c r="TPG140" s="384"/>
      <c r="TPH140" s="384"/>
      <c r="TPI140" s="384"/>
      <c r="TPJ140" s="384"/>
      <c r="TPK140" s="384"/>
      <c r="TPL140" s="384"/>
      <c r="TPM140" s="384"/>
      <c r="TPN140" s="384"/>
      <c r="TPO140" s="384"/>
      <c r="TPP140" s="384"/>
      <c r="TPQ140" s="384"/>
      <c r="TPR140" s="384"/>
      <c r="TPS140" s="384"/>
      <c r="TPT140" s="384"/>
      <c r="TPU140" s="384"/>
      <c r="TPV140" s="384"/>
      <c r="TPW140" s="384"/>
      <c r="TPX140" s="384"/>
      <c r="TPY140" s="384"/>
      <c r="TPZ140" s="384"/>
      <c r="TQA140" s="384"/>
      <c r="TQB140" s="384"/>
      <c r="TQC140" s="384"/>
      <c r="TQD140" s="384"/>
      <c r="TQE140" s="384"/>
      <c r="TQF140" s="384"/>
      <c r="TQG140" s="384"/>
      <c r="TQH140" s="384"/>
      <c r="TQI140" s="384"/>
      <c r="TQJ140" s="384"/>
      <c r="TQK140" s="384"/>
      <c r="TQL140" s="384"/>
      <c r="TQM140" s="384"/>
      <c r="TQN140" s="384"/>
      <c r="TQO140" s="384"/>
      <c r="TQP140" s="384"/>
      <c r="TQQ140" s="384"/>
      <c r="TQR140" s="384"/>
      <c r="TQS140" s="384"/>
      <c r="TQT140" s="384"/>
      <c r="TQU140" s="384"/>
      <c r="TQV140" s="384"/>
      <c r="TQW140" s="384"/>
      <c r="TQX140" s="384"/>
      <c r="TQY140" s="384"/>
      <c r="TQZ140" s="384"/>
      <c r="TRA140" s="384"/>
      <c r="TRB140" s="384"/>
      <c r="TRC140" s="384"/>
      <c r="TRD140" s="384"/>
      <c r="TRE140" s="384"/>
      <c r="TRF140" s="384"/>
      <c r="TRG140" s="384"/>
      <c r="TRH140" s="384"/>
      <c r="TRI140" s="384"/>
      <c r="TRJ140" s="384"/>
      <c r="TRK140" s="384"/>
      <c r="TRL140" s="384"/>
      <c r="TRM140" s="384"/>
      <c r="TRN140" s="384"/>
      <c r="TRO140" s="384"/>
      <c r="TRP140" s="384"/>
      <c r="TRQ140" s="384"/>
      <c r="TRR140" s="384"/>
      <c r="TRS140" s="384"/>
      <c r="TRT140" s="384"/>
      <c r="TRU140" s="384"/>
      <c r="TRV140" s="384"/>
      <c r="TRW140" s="384"/>
      <c r="TRX140" s="384"/>
      <c r="TRY140" s="384"/>
      <c r="TRZ140" s="384"/>
      <c r="TSA140" s="384"/>
      <c r="TSB140" s="384"/>
      <c r="TSC140" s="384"/>
      <c r="TSD140" s="384"/>
      <c r="TSE140" s="384"/>
      <c r="TSF140" s="384"/>
      <c r="TSG140" s="384"/>
      <c r="TSH140" s="384"/>
      <c r="TSI140" s="384"/>
      <c r="TSJ140" s="384"/>
      <c r="TSK140" s="384"/>
      <c r="TSL140" s="384"/>
      <c r="TSM140" s="384"/>
      <c r="TSN140" s="384"/>
      <c r="TSO140" s="384"/>
      <c r="TSP140" s="384"/>
      <c r="TSQ140" s="384"/>
      <c r="TSR140" s="384"/>
      <c r="TSS140" s="384"/>
      <c r="TST140" s="384"/>
      <c r="TSU140" s="384"/>
      <c r="TSV140" s="384"/>
      <c r="TSW140" s="384"/>
      <c r="TSX140" s="384"/>
      <c r="TSY140" s="384"/>
      <c r="TSZ140" s="384"/>
      <c r="TTA140" s="384"/>
      <c r="TTB140" s="384"/>
      <c r="TTC140" s="384"/>
      <c r="TTD140" s="384"/>
      <c r="TTE140" s="384"/>
      <c r="TTF140" s="384"/>
      <c r="TTG140" s="384"/>
      <c r="TTH140" s="384"/>
      <c r="TTI140" s="384"/>
      <c r="TTJ140" s="384"/>
      <c r="TTK140" s="384"/>
      <c r="TTL140" s="384"/>
      <c r="TTM140" s="384"/>
      <c r="TTN140" s="384"/>
      <c r="TTO140" s="384"/>
      <c r="TTP140" s="384"/>
      <c r="TTQ140" s="384"/>
      <c r="TTR140" s="384"/>
      <c r="TTS140" s="384"/>
      <c r="TTT140" s="384"/>
      <c r="TTU140" s="384"/>
      <c r="TTV140" s="384"/>
      <c r="TTW140" s="384"/>
      <c r="TTX140" s="384"/>
      <c r="TTY140" s="384"/>
      <c r="TTZ140" s="384"/>
      <c r="TUA140" s="384"/>
      <c r="TUB140" s="384"/>
      <c r="TUC140" s="384"/>
      <c r="TUD140" s="384"/>
      <c r="TUE140" s="384"/>
      <c r="TUF140" s="384"/>
      <c r="TUG140" s="384"/>
      <c r="TUH140" s="384"/>
      <c r="TUI140" s="384"/>
      <c r="TUJ140" s="384"/>
      <c r="TUK140" s="384"/>
      <c r="TUL140" s="384"/>
      <c r="TUM140" s="384"/>
      <c r="TUN140" s="384"/>
      <c r="TUO140" s="384"/>
      <c r="TUP140" s="384"/>
      <c r="TUQ140" s="384"/>
      <c r="TUR140" s="384"/>
      <c r="TUS140" s="384"/>
      <c r="TUT140" s="384"/>
      <c r="TUU140" s="384"/>
      <c r="TUV140" s="384"/>
      <c r="TUW140" s="384"/>
      <c r="TUX140" s="384"/>
      <c r="TUY140" s="384"/>
      <c r="TUZ140" s="384"/>
      <c r="TVA140" s="384"/>
      <c r="TVB140" s="384"/>
      <c r="TVC140" s="384"/>
      <c r="TVD140" s="384"/>
      <c r="TVE140" s="384"/>
      <c r="TVF140" s="384"/>
      <c r="TVG140" s="384"/>
      <c r="TVH140" s="384"/>
      <c r="TVI140" s="384"/>
      <c r="TVJ140" s="384"/>
      <c r="TVK140" s="384"/>
      <c r="TVL140" s="384"/>
      <c r="TVM140" s="384"/>
      <c r="TVN140" s="384"/>
      <c r="TVO140" s="384"/>
      <c r="TVP140" s="384"/>
      <c r="TVQ140" s="384"/>
      <c r="TVR140" s="384"/>
      <c r="TVS140" s="384"/>
      <c r="TVT140" s="384"/>
      <c r="TVU140" s="384"/>
      <c r="TVV140" s="384"/>
      <c r="TVW140" s="384"/>
      <c r="TVX140" s="384"/>
      <c r="TVY140" s="384"/>
      <c r="TVZ140" s="384"/>
      <c r="TWA140" s="384"/>
      <c r="TWB140" s="384"/>
      <c r="TWC140" s="384"/>
      <c r="TWD140" s="384"/>
      <c r="TWE140" s="384"/>
      <c r="TWF140" s="384"/>
      <c r="TWG140" s="384"/>
      <c r="TWH140" s="384"/>
      <c r="TWI140" s="384"/>
      <c r="TWJ140" s="384"/>
      <c r="TWK140" s="384"/>
      <c r="TWL140" s="384"/>
      <c r="TWM140" s="384"/>
      <c r="TWN140" s="384"/>
      <c r="TWO140" s="384"/>
      <c r="TWP140" s="384"/>
      <c r="TWQ140" s="384"/>
      <c r="TWR140" s="384"/>
      <c r="TWS140" s="384"/>
      <c r="TWT140" s="384"/>
      <c r="TWU140" s="384"/>
      <c r="TWV140" s="384"/>
      <c r="TWW140" s="384"/>
      <c r="TWX140" s="384"/>
      <c r="TWY140" s="384"/>
      <c r="TWZ140" s="384"/>
      <c r="TXA140" s="384"/>
      <c r="TXB140" s="384"/>
      <c r="TXC140" s="384"/>
      <c r="TXD140" s="384"/>
      <c r="TXE140" s="384"/>
      <c r="TXF140" s="384"/>
      <c r="TXG140" s="384"/>
      <c r="TXH140" s="384"/>
      <c r="TXI140" s="384"/>
      <c r="TXJ140" s="384"/>
      <c r="TXK140" s="384"/>
      <c r="TXL140" s="384"/>
      <c r="TXM140" s="384"/>
      <c r="TXN140" s="384"/>
      <c r="TXO140" s="384"/>
      <c r="TXP140" s="384"/>
      <c r="TXQ140" s="384"/>
      <c r="TXR140" s="384"/>
      <c r="TXS140" s="384"/>
      <c r="TXT140" s="384"/>
      <c r="TXU140" s="384"/>
      <c r="TXV140" s="384"/>
      <c r="TXW140" s="384"/>
      <c r="TXX140" s="384"/>
      <c r="TXY140" s="384"/>
      <c r="TXZ140" s="384"/>
      <c r="TYA140" s="384"/>
      <c r="TYB140" s="384"/>
      <c r="TYC140" s="384"/>
      <c r="TYD140" s="384"/>
      <c r="TYE140" s="384"/>
      <c r="TYF140" s="384"/>
      <c r="TYG140" s="384"/>
      <c r="TYH140" s="384"/>
      <c r="TYI140" s="384"/>
      <c r="TYJ140" s="384"/>
      <c r="TYK140" s="384"/>
      <c r="TYL140" s="384"/>
      <c r="TYM140" s="384"/>
      <c r="TYN140" s="384"/>
      <c r="TYO140" s="384"/>
      <c r="TYP140" s="384"/>
      <c r="TYQ140" s="384"/>
      <c r="TYR140" s="384"/>
      <c r="TYS140" s="384"/>
      <c r="TYT140" s="384"/>
      <c r="TYU140" s="384"/>
      <c r="TYV140" s="384"/>
      <c r="TYW140" s="384"/>
      <c r="TYX140" s="384"/>
      <c r="TYY140" s="384"/>
      <c r="TYZ140" s="384"/>
      <c r="TZA140" s="384"/>
      <c r="TZB140" s="384"/>
      <c r="TZC140" s="384"/>
      <c r="TZD140" s="384"/>
      <c r="TZE140" s="384"/>
      <c r="TZF140" s="384"/>
      <c r="TZG140" s="384"/>
      <c r="TZH140" s="384"/>
      <c r="TZI140" s="384"/>
      <c r="TZJ140" s="384"/>
      <c r="TZK140" s="384"/>
      <c r="TZL140" s="384"/>
      <c r="TZM140" s="384"/>
      <c r="TZN140" s="384"/>
      <c r="TZO140" s="384"/>
      <c r="TZP140" s="384"/>
      <c r="TZQ140" s="384"/>
      <c r="TZR140" s="384"/>
      <c r="TZS140" s="384"/>
      <c r="TZT140" s="384"/>
      <c r="TZU140" s="384"/>
      <c r="TZV140" s="384"/>
      <c r="TZW140" s="384"/>
      <c r="TZX140" s="384"/>
      <c r="TZY140" s="384"/>
      <c r="TZZ140" s="384"/>
      <c r="UAA140" s="384"/>
      <c r="UAB140" s="384"/>
      <c r="UAC140" s="384"/>
      <c r="UAD140" s="384"/>
      <c r="UAE140" s="384"/>
      <c r="UAF140" s="384"/>
      <c r="UAG140" s="384"/>
      <c r="UAH140" s="384"/>
      <c r="UAI140" s="384"/>
      <c r="UAJ140" s="384"/>
      <c r="UAK140" s="384"/>
      <c r="UAL140" s="384"/>
      <c r="UAM140" s="384"/>
      <c r="UAN140" s="384"/>
      <c r="UAO140" s="384"/>
      <c r="UAP140" s="384"/>
      <c r="UAQ140" s="384"/>
      <c r="UAR140" s="384"/>
      <c r="UAS140" s="384"/>
      <c r="UAT140" s="384"/>
      <c r="UAU140" s="384"/>
      <c r="UAV140" s="384"/>
      <c r="UAW140" s="384"/>
      <c r="UAX140" s="384"/>
      <c r="UAY140" s="384"/>
      <c r="UAZ140" s="384"/>
      <c r="UBA140" s="384"/>
      <c r="UBB140" s="384"/>
      <c r="UBC140" s="384"/>
      <c r="UBD140" s="384"/>
      <c r="UBE140" s="384"/>
      <c r="UBF140" s="384"/>
      <c r="UBG140" s="384"/>
      <c r="UBH140" s="384"/>
      <c r="UBI140" s="384"/>
      <c r="UBJ140" s="384"/>
      <c r="UBK140" s="384"/>
      <c r="UBL140" s="384"/>
      <c r="UBM140" s="384"/>
      <c r="UBN140" s="384"/>
      <c r="UBO140" s="384"/>
      <c r="UBP140" s="384"/>
      <c r="UBQ140" s="384"/>
      <c r="UBR140" s="384"/>
      <c r="UBS140" s="384"/>
      <c r="UBT140" s="384"/>
      <c r="UBU140" s="384"/>
      <c r="UBV140" s="384"/>
      <c r="UBW140" s="384"/>
      <c r="UBX140" s="384"/>
      <c r="UBY140" s="384"/>
      <c r="UBZ140" s="384"/>
      <c r="UCA140" s="384"/>
      <c r="UCB140" s="384"/>
      <c r="UCC140" s="384"/>
      <c r="UCD140" s="384"/>
      <c r="UCE140" s="384"/>
      <c r="UCF140" s="384"/>
      <c r="UCG140" s="384"/>
      <c r="UCH140" s="384"/>
      <c r="UCI140" s="384"/>
      <c r="UCJ140" s="384"/>
      <c r="UCK140" s="384"/>
      <c r="UCL140" s="384"/>
      <c r="UCM140" s="384"/>
      <c r="UCN140" s="384"/>
      <c r="UCO140" s="384"/>
      <c r="UCP140" s="384"/>
      <c r="UCQ140" s="384"/>
      <c r="UCR140" s="384"/>
      <c r="UCS140" s="384"/>
      <c r="UCT140" s="384"/>
      <c r="UCU140" s="384"/>
      <c r="UCV140" s="384"/>
      <c r="UCW140" s="384"/>
      <c r="UCX140" s="384"/>
      <c r="UCY140" s="384"/>
      <c r="UCZ140" s="384"/>
      <c r="UDA140" s="384"/>
      <c r="UDB140" s="384"/>
      <c r="UDC140" s="384"/>
      <c r="UDD140" s="384"/>
      <c r="UDE140" s="384"/>
      <c r="UDF140" s="384"/>
      <c r="UDG140" s="384"/>
      <c r="UDH140" s="384"/>
      <c r="UDI140" s="384"/>
      <c r="UDJ140" s="384"/>
      <c r="UDK140" s="384"/>
      <c r="UDL140" s="384"/>
      <c r="UDM140" s="384"/>
      <c r="UDN140" s="384"/>
      <c r="UDO140" s="384"/>
      <c r="UDP140" s="384"/>
      <c r="UDQ140" s="384"/>
      <c r="UDR140" s="384"/>
      <c r="UDS140" s="384"/>
      <c r="UDT140" s="384"/>
      <c r="UDU140" s="384"/>
      <c r="UDV140" s="384"/>
      <c r="UDW140" s="384"/>
      <c r="UDX140" s="384"/>
      <c r="UDY140" s="384"/>
      <c r="UDZ140" s="384"/>
      <c r="UEA140" s="384"/>
      <c r="UEB140" s="384"/>
      <c r="UEC140" s="384"/>
      <c r="UED140" s="384"/>
      <c r="UEE140" s="384"/>
      <c r="UEF140" s="384"/>
      <c r="UEG140" s="384"/>
      <c r="UEH140" s="384"/>
      <c r="UEI140" s="384"/>
      <c r="UEJ140" s="384"/>
      <c r="UEK140" s="384"/>
      <c r="UEL140" s="384"/>
      <c r="UEM140" s="384"/>
      <c r="UEN140" s="384"/>
      <c r="UEO140" s="384"/>
      <c r="UEP140" s="384"/>
      <c r="UEQ140" s="384"/>
      <c r="UER140" s="384"/>
      <c r="UES140" s="384"/>
      <c r="UET140" s="384"/>
      <c r="UEU140" s="384"/>
      <c r="UEV140" s="384"/>
      <c r="UEW140" s="384"/>
      <c r="UEX140" s="384"/>
      <c r="UEY140" s="384"/>
      <c r="UEZ140" s="384"/>
      <c r="UFA140" s="384"/>
      <c r="UFB140" s="384"/>
      <c r="UFC140" s="384"/>
      <c r="UFD140" s="384"/>
      <c r="UFE140" s="384"/>
      <c r="UFF140" s="384"/>
      <c r="UFG140" s="384"/>
      <c r="UFH140" s="384"/>
      <c r="UFI140" s="384"/>
      <c r="UFJ140" s="384"/>
      <c r="UFK140" s="384"/>
      <c r="UFL140" s="384"/>
      <c r="UFM140" s="384"/>
      <c r="UFN140" s="384"/>
      <c r="UFO140" s="384"/>
      <c r="UFP140" s="384"/>
      <c r="UFQ140" s="384"/>
      <c r="UFR140" s="384"/>
      <c r="UFS140" s="384"/>
      <c r="UFT140" s="384"/>
      <c r="UFU140" s="384"/>
      <c r="UFV140" s="384"/>
      <c r="UFW140" s="384"/>
      <c r="UFX140" s="384"/>
      <c r="UFY140" s="384"/>
      <c r="UFZ140" s="384"/>
      <c r="UGA140" s="384"/>
      <c r="UGB140" s="384"/>
      <c r="UGC140" s="384"/>
      <c r="UGD140" s="384"/>
      <c r="UGE140" s="384"/>
      <c r="UGF140" s="384"/>
      <c r="UGG140" s="384"/>
      <c r="UGH140" s="384"/>
      <c r="UGI140" s="384"/>
      <c r="UGJ140" s="384"/>
      <c r="UGK140" s="384"/>
      <c r="UGL140" s="384"/>
      <c r="UGM140" s="384"/>
      <c r="UGN140" s="384"/>
      <c r="UGO140" s="384"/>
      <c r="UGP140" s="384"/>
      <c r="UGQ140" s="384"/>
      <c r="UGR140" s="384"/>
      <c r="UGS140" s="384"/>
      <c r="UGT140" s="384"/>
      <c r="UGU140" s="384"/>
      <c r="UGV140" s="384"/>
      <c r="UGW140" s="384"/>
      <c r="UGX140" s="384"/>
      <c r="UGY140" s="384"/>
      <c r="UGZ140" s="384"/>
      <c r="UHA140" s="384"/>
      <c r="UHB140" s="384"/>
      <c r="UHC140" s="384"/>
      <c r="UHD140" s="384"/>
      <c r="UHE140" s="384"/>
      <c r="UHF140" s="384"/>
      <c r="UHG140" s="384"/>
      <c r="UHH140" s="384"/>
      <c r="UHI140" s="384"/>
      <c r="UHJ140" s="384"/>
      <c r="UHK140" s="384"/>
      <c r="UHL140" s="384"/>
      <c r="UHM140" s="384"/>
      <c r="UHN140" s="384"/>
      <c r="UHO140" s="384"/>
      <c r="UHP140" s="384"/>
      <c r="UHQ140" s="384"/>
      <c r="UHR140" s="384"/>
      <c r="UHS140" s="384"/>
      <c r="UHT140" s="384"/>
      <c r="UHU140" s="384"/>
      <c r="UHV140" s="384"/>
      <c r="UHW140" s="384"/>
      <c r="UHX140" s="384"/>
      <c r="UHY140" s="384"/>
      <c r="UHZ140" s="384"/>
      <c r="UIA140" s="384"/>
      <c r="UIB140" s="384"/>
      <c r="UIC140" s="384"/>
      <c r="UID140" s="384"/>
      <c r="UIE140" s="384"/>
      <c r="UIF140" s="384"/>
      <c r="UIG140" s="384"/>
      <c r="UIH140" s="384"/>
      <c r="UII140" s="384"/>
      <c r="UIJ140" s="384"/>
      <c r="UIK140" s="384"/>
      <c r="UIL140" s="384"/>
      <c r="UIM140" s="384"/>
      <c r="UIN140" s="384"/>
      <c r="UIO140" s="384"/>
      <c r="UIP140" s="384"/>
      <c r="UIQ140" s="384"/>
      <c r="UIR140" s="384"/>
      <c r="UIS140" s="384"/>
      <c r="UIT140" s="384"/>
      <c r="UIU140" s="384"/>
      <c r="UIV140" s="384"/>
      <c r="UIW140" s="384"/>
      <c r="UIX140" s="384"/>
      <c r="UIY140" s="384"/>
      <c r="UIZ140" s="384"/>
      <c r="UJA140" s="384"/>
      <c r="UJB140" s="384"/>
      <c r="UJC140" s="384"/>
      <c r="UJD140" s="384"/>
      <c r="UJE140" s="384"/>
      <c r="UJF140" s="384"/>
      <c r="UJG140" s="384"/>
      <c r="UJH140" s="384"/>
      <c r="UJI140" s="384"/>
      <c r="UJJ140" s="384"/>
      <c r="UJK140" s="384"/>
      <c r="UJL140" s="384"/>
      <c r="UJM140" s="384"/>
      <c r="UJN140" s="384"/>
      <c r="UJO140" s="384"/>
      <c r="UJP140" s="384"/>
      <c r="UJQ140" s="384"/>
      <c r="UJR140" s="384"/>
      <c r="UJS140" s="384"/>
      <c r="UJT140" s="384"/>
      <c r="UJU140" s="384"/>
      <c r="UJV140" s="384"/>
      <c r="UJW140" s="384"/>
      <c r="UJX140" s="384"/>
      <c r="UJY140" s="384"/>
      <c r="UJZ140" s="384"/>
      <c r="UKA140" s="384"/>
      <c r="UKB140" s="384"/>
      <c r="UKC140" s="384"/>
      <c r="UKD140" s="384"/>
      <c r="UKE140" s="384"/>
      <c r="UKF140" s="384"/>
      <c r="UKG140" s="384"/>
      <c r="UKH140" s="384"/>
      <c r="UKI140" s="384"/>
      <c r="UKJ140" s="384"/>
      <c r="UKK140" s="384"/>
      <c r="UKL140" s="384"/>
      <c r="UKM140" s="384"/>
      <c r="UKN140" s="384"/>
      <c r="UKO140" s="384"/>
      <c r="UKP140" s="384"/>
      <c r="UKQ140" s="384"/>
      <c r="UKR140" s="384"/>
      <c r="UKS140" s="384"/>
      <c r="UKT140" s="384"/>
      <c r="UKU140" s="384"/>
      <c r="UKV140" s="384"/>
      <c r="UKW140" s="384"/>
      <c r="UKX140" s="384"/>
      <c r="UKY140" s="384"/>
      <c r="UKZ140" s="384"/>
      <c r="ULA140" s="384"/>
      <c r="ULB140" s="384"/>
      <c r="ULC140" s="384"/>
      <c r="ULD140" s="384"/>
      <c r="ULE140" s="384"/>
      <c r="ULF140" s="384"/>
      <c r="ULG140" s="384"/>
      <c r="ULH140" s="384"/>
      <c r="ULI140" s="384"/>
      <c r="ULJ140" s="384"/>
      <c r="ULK140" s="384"/>
      <c r="ULL140" s="384"/>
      <c r="ULM140" s="384"/>
      <c r="ULN140" s="384"/>
      <c r="ULO140" s="384"/>
      <c r="ULP140" s="384"/>
      <c r="ULQ140" s="384"/>
      <c r="ULR140" s="384"/>
      <c r="ULS140" s="384"/>
      <c r="ULT140" s="384"/>
      <c r="ULU140" s="384"/>
      <c r="ULV140" s="384"/>
      <c r="ULW140" s="384"/>
      <c r="ULX140" s="384"/>
      <c r="ULY140" s="384"/>
      <c r="ULZ140" s="384"/>
      <c r="UMA140" s="384"/>
      <c r="UMB140" s="384"/>
      <c r="UMC140" s="384"/>
      <c r="UMD140" s="384"/>
      <c r="UME140" s="384"/>
      <c r="UMF140" s="384"/>
      <c r="UMG140" s="384"/>
      <c r="UMH140" s="384"/>
      <c r="UMI140" s="384"/>
      <c r="UMJ140" s="384"/>
      <c r="UMK140" s="384"/>
      <c r="UML140" s="384"/>
      <c r="UMM140" s="384"/>
      <c r="UMN140" s="384"/>
      <c r="UMO140" s="384"/>
      <c r="UMP140" s="384"/>
      <c r="UMQ140" s="384"/>
      <c r="UMR140" s="384"/>
      <c r="UMS140" s="384"/>
      <c r="UMT140" s="384"/>
      <c r="UMU140" s="384"/>
      <c r="UMV140" s="384"/>
      <c r="UMW140" s="384"/>
      <c r="UMX140" s="384"/>
      <c r="UMY140" s="384"/>
      <c r="UMZ140" s="384"/>
      <c r="UNA140" s="384"/>
      <c r="UNB140" s="384"/>
      <c r="UNC140" s="384"/>
      <c r="UND140" s="384"/>
      <c r="UNE140" s="384"/>
      <c r="UNF140" s="384"/>
      <c r="UNG140" s="384"/>
      <c r="UNH140" s="384"/>
      <c r="UNI140" s="384"/>
      <c r="UNJ140" s="384"/>
      <c r="UNK140" s="384"/>
      <c r="UNL140" s="384"/>
      <c r="UNM140" s="384"/>
      <c r="UNN140" s="384"/>
      <c r="UNO140" s="384"/>
      <c r="UNP140" s="384"/>
      <c r="UNQ140" s="384"/>
      <c r="UNR140" s="384"/>
      <c r="UNS140" s="384"/>
      <c r="UNT140" s="384"/>
      <c r="UNU140" s="384"/>
      <c r="UNV140" s="384"/>
      <c r="UNW140" s="384"/>
      <c r="UNX140" s="384"/>
      <c r="UNY140" s="384"/>
      <c r="UNZ140" s="384"/>
      <c r="UOA140" s="384"/>
      <c r="UOB140" s="384"/>
      <c r="UOC140" s="384"/>
      <c r="UOD140" s="384"/>
      <c r="UOE140" s="384"/>
      <c r="UOF140" s="384"/>
      <c r="UOG140" s="384"/>
      <c r="UOH140" s="384"/>
      <c r="UOI140" s="384"/>
      <c r="UOJ140" s="384"/>
      <c r="UOK140" s="384"/>
      <c r="UOL140" s="384"/>
      <c r="UOM140" s="384"/>
      <c r="UON140" s="384"/>
      <c r="UOO140" s="384"/>
      <c r="UOP140" s="384"/>
      <c r="UOQ140" s="384"/>
      <c r="UOR140" s="384"/>
      <c r="UOS140" s="384"/>
      <c r="UOT140" s="384"/>
      <c r="UOU140" s="384"/>
      <c r="UOV140" s="384"/>
      <c r="UOW140" s="384"/>
      <c r="UOX140" s="384"/>
      <c r="UOY140" s="384"/>
      <c r="UOZ140" s="384"/>
      <c r="UPA140" s="384"/>
      <c r="UPB140" s="384"/>
      <c r="UPC140" s="384"/>
      <c r="UPD140" s="384"/>
      <c r="UPE140" s="384"/>
      <c r="UPF140" s="384"/>
      <c r="UPG140" s="384"/>
      <c r="UPH140" s="384"/>
      <c r="UPI140" s="384"/>
      <c r="UPJ140" s="384"/>
      <c r="UPK140" s="384"/>
      <c r="UPL140" s="384"/>
      <c r="UPM140" s="384"/>
      <c r="UPN140" s="384"/>
      <c r="UPO140" s="384"/>
      <c r="UPP140" s="384"/>
      <c r="UPQ140" s="384"/>
      <c r="UPR140" s="384"/>
      <c r="UPS140" s="384"/>
      <c r="UPT140" s="384"/>
      <c r="UPU140" s="384"/>
      <c r="UPV140" s="384"/>
      <c r="UPW140" s="384"/>
      <c r="UPX140" s="384"/>
      <c r="UPY140" s="384"/>
      <c r="UPZ140" s="384"/>
      <c r="UQA140" s="384"/>
      <c r="UQB140" s="384"/>
      <c r="UQC140" s="384"/>
      <c r="UQD140" s="384"/>
      <c r="UQE140" s="384"/>
      <c r="UQF140" s="384"/>
      <c r="UQG140" s="384"/>
      <c r="UQH140" s="384"/>
      <c r="UQI140" s="384"/>
      <c r="UQJ140" s="384"/>
      <c r="UQK140" s="384"/>
      <c r="UQL140" s="384"/>
      <c r="UQM140" s="384"/>
      <c r="UQN140" s="384"/>
      <c r="UQO140" s="384"/>
      <c r="UQP140" s="384"/>
      <c r="UQQ140" s="384"/>
      <c r="UQR140" s="384"/>
      <c r="UQS140" s="384"/>
      <c r="UQT140" s="384"/>
      <c r="UQU140" s="384"/>
      <c r="UQV140" s="384"/>
      <c r="UQW140" s="384"/>
      <c r="UQX140" s="384"/>
      <c r="UQY140" s="384"/>
      <c r="UQZ140" s="384"/>
      <c r="URA140" s="384"/>
      <c r="URB140" s="384"/>
      <c r="URC140" s="384"/>
      <c r="URD140" s="384"/>
      <c r="URE140" s="384"/>
      <c r="URF140" s="384"/>
      <c r="URG140" s="384"/>
      <c r="URH140" s="384"/>
      <c r="URI140" s="384"/>
      <c r="URJ140" s="384"/>
      <c r="URK140" s="384"/>
      <c r="URL140" s="384"/>
      <c r="URM140" s="384"/>
      <c r="URN140" s="384"/>
      <c r="URO140" s="384"/>
      <c r="URP140" s="384"/>
      <c r="URQ140" s="384"/>
      <c r="URR140" s="384"/>
      <c r="URS140" s="384"/>
      <c r="URT140" s="384"/>
      <c r="URU140" s="384"/>
      <c r="URV140" s="384"/>
      <c r="URW140" s="384"/>
      <c r="URX140" s="384"/>
      <c r="URY140" s="384"/>
      <c r="URZ140" s="384"/>
      <c r="USA140" s="384"/>
      <c r="USB140" s="384"/>
      <c r="USC140" s="384"/>
      <c r="USD140" s="384"/>
      <c r="USE140" s="384"/>
      <c r="USF140" s="384"/>
      <c r="USG140" s="384"/>
      <c r="USH140" s="384"/>
      <c r="USI140" s="384"/>
      <c r="USJ140" s="384"/>
      <c r="USK140" s="384"/>
      <c r="USL140" s="384"/>
      <c r="USM140" s="384"/>
      <c r="USN140" s="384"/>
      <c r="USO140" s="384"/>
      <c r="USP140" s="384"/>
      <c r="USQ140" s="384"/>
      <c r="USR140" s="384"/>
      <c r="USS140" s="384"/>
      <c r="UST140" s="384"/>
      <c r="USU140" s="384"/>
      <c r="USV140" s="384"/>
      <c r="USW140" s="384"/>
      <c r="USX140" s="384"/>
      <c r="USY140" s="384"/>
      <c r="USZ140" s="384"/>
      <c r="UTA140" s="384"/>
      <c r="UTB140" s="384"/>
      <c r="UTC140" s="384"/>
      <c r="UTD140" s="384"/>
      <c r="UTE140" s="384"/>
      <c r="UTF140" s="384"/>
      <c r="UTG140" s="384"/>
      <c r="UTH140" s="384"/>
      <c r="UTI140" s="384"/>
      <c r="UTJ140" s="384"/>
      <c r="UTK140" s="384"/>
      <c r="UTL140" s="384"/>
      <c r="UTM140" s="384"/>
      <c r="UTN140" s="384"/>
      <c r="UTO140" s="384"/>
      <c r="UTP140" s="384"/>
      <c r="UTQ140" s="384"/>
      <c r="UTR140" s="384"/>
      <c r="UTS140" s="384"/>
      <c r="UTT140" s="384"/>
      <c r="UTU140" s="384"/>
      <c r="UTV140" s="384"/>
      <c r="UTW140" s="384"/>
      <c r="UTX140" s="384"/>
      <c r="UTY140" s="384"/>
      <c r="UTZ140" s="384"/>
      <c r="UUA140" s="384"/>
      <c r="UUB140" s="384"/>
      <c r="UUC140" s="384"/>
      <c r="UUD140" s="384"/>
      <c r="UUE140" s="384"/>
      <c r="UUF140" s="384"/>
      <c r="UUG140" s="384"/>
      <c r="UUH140" s="384"/>
      <c r="UUI140" s="384"/>
      <c r="UUJ140" s="384"/>
      <c r="UUK140" s="384"/>
      <c r="UUL140" s="384"/>
      <c r="UUM140" s="384"/>
      <c r="UUN140" s="384"/>
      <c r="UUO140" s="384"/>
      <c r="UUP140" s="384"/>
      <c r="UUQ140" s="384"/>
      <c r="UUR140" s="384"/>
      <c r="UUS140" s="384"/>
      <c r="UUT140" s="384"/>
      <c r="UUU140" s="384"/>
      <c r="UUV140" s="384"/>
      <c r="UUW140" s="384"/>
      <c r="UUX140" s="384"/>
      <c r="UUY140" s="384"/>
      <c r="UUZ140" s="384"/>
      <c r="UVA140" s="384"/>
      <c r="UVB140" s="384"/>
      <c r="UVC140" s="384"/>
      <c r="UVD140" s="384"/>
      <c r="UVE140" s="384"/>
      <c r="UVF140" s="384"/>
      <c r="UVG140" s="384"/>
      <c r="UVH140" s="384"/>
      <c r="UVI140" s="384"/>
      <c r="UVJ140" s="384"/>
      <c r="UVK140" s="384"/>
      <c r="UVL140" s="384"/>
      <c r="UVM140" s="384"/>
      <c r="UVN140" s="384"/>
      <c r="UVO140" s="384"/>
      <c r="UVP140" s="384"/>
      <c r="UVQ140" s="384"/>
      <c r="UVR140" s="384"/>
      <c r="UVS140" s="384"/>
      <c r="UVT140" s="384"/>
      <c r="UVU140" s="384"/>
      <c r="UVV140" s="384"/>
      <c r="UVW140" s="384"/>
      <c r="UVX140" s="384"/>
      <c r="UVY140" s="384"/>
      <c r="UVZ140" s="384"/>
      <c r="UWA140" s="384"/>
      <c r="UWB140" s="384"/>
      <c r="UWC140" s="384"/>
      <c r="UWD140" s="384"/>
      <c r="UWE140" s="384"/>
      <c r="UWF140" s="384"/>
      <c r="UWG140" s="384"/>
      <c r="UWH140" s="384"/>
      <c r="UWI140" s="384"/>
      <c r="UWJ140" s="384"/>
      <c r="UWK140" s="384"/>
      <c r="UWL140" s="384"/>
      <c r="UWM140" s="384"/>
      <c r="UWN140" s="384"/>
      <c r="UWO140" s="384"/>
      <c r="UWP140" s="384"/>
      <c r="UWQ140" s="384"/>
      <c r="UWR140" s="384"/>
      <c r="UWS140" s="384"/>
      <c r="UWT140" s="384"/>
      <c r="UWU140" s="384"/>
      <c r="UWV140" s="384"/>
      <c r="UWW140" s="384"/>
      <c r="UWX140" s="384"/>
      <c r="UWY140" s="384"/>
      <c r="UWZ140" s="384"/>
      <c r="UXA140" s="384"/>
      <c r="UXB140" s="384"/>
      <c r="UXC140" s="384"/>
      <c r="UXD140" s="384"/>
      <c r="UXE140" s="384"/>
      <c r="UXF140" s="384"/>
      <c r="UXG140" s="384"/>
      <c r="UXH140" s="384"/>
      <c r="UXI140" s="384"/>
      <c r="UXJ140" s="384"/>
      <c r="UXK140" s="384"/>
      <c r="UXL140" s="384"/>
      <c r="UXM140" s="384"/>
      <c r="UXN140" s="384"/>
      <c r="UXO140" s="384"/>
      <c r="UXP140" s="384"/>
      <c r="UXQ140" s="384"/>
      <c r="UXR140" s="384"/>
      <c r="UXS140" s="384"/>
      <c r="UXT140" s="384"/>
      <c r="UXU140" s="384"/>
      <c r="UXV140" s="384"/>
      <c r="UXW140" s="384"/>
      <c r="UXX140" s="384"/>
      <c r="UXY140" s="384"/>
      <c r="UXZ140" s="384"/>
      <c r="UYA140" s="384"/>
      <c r="UYB140" s="384"/>
      <c r="UYC140" s="384"/>
      <c r="UYD140" s="384"/>
      <c r="UYE140" s="384"/>
      <c r="UYF140" s="384"/>
      <c r="UYG140" s="384"/>
      <c r="UYH140" s="384"/>
      <c r="UYI140" s="384"/>
      <c r="UYJ140" s="384"/>
      <c r="UYK140" s="384"/>
      <c r="UYL140" s="384"/>
      <c r="UYM140" s="384"/>
      <c r="UYN140" s="384"/>
      <c r="UYO140" s="384"/>
      <c r="UYP140" s="384"/>
      <c r="UYQ140" s="384"/>
      <c r="UYR140" s="384"/>
      <c r="UYS140" s="384"/>
      <c r="UYT140" s="384"/>
      <c r="UYU140" s="384"/>
      <c r="UYV140" s="384"/>
      <c r="UYW140" s="384"/>
      <c r="UYX140" s="384"/>
      <c r="UYY140" s="384"/>
      <c r="UYZ140" s="384"/>
      <c r="UZA140" s="384"/>
      <c r="UZB140" s="384"/>
      <c r="UZC140" s="384"/>
      <c r="UZD140" s="384"/>
      <c r="UZE140" s="384"/>
      <c r="UZF140" s="384"/>
      <c r="UZG140" s="384"/>
      <c r="UZH140" s="384"/>
      <c r="UZI140" s="384"/>
      <c r="UZJ140" s="384"/>
      <c r="UZK140" s="384"/>
      <c r="UZL140" s="384"/>
      <c r="UZM140" s="384"/>
      <c r="UZN140" s="384"/>
      <c r="UZO140" s="384"/>
      <c r="UZP140" s="384"/>
      <c r="UZQ140" s="384"/>
      <c r="UZR140" s="384"/>
      <c r="UZS140" s="384"/>
      <c r="UZT140" s="384"/>
      <c r="UZU140" s="384"/>
      <c r="UZV140" s="384"/>
      <c r="UZW140" s="384"/>
      <c r="UZX140" s="384"/>
      <c r="UZY140" s="384"/>
      <c r="UZZ140" s="384"/>
      <c r="VAA140" s="384"/>
      <c r="VAB140" s="384"/>
      <c r="VAC140" s="384"/>
      <c r="VAD140" s="384"/>
      <c r="VAE140" s="384"/>
      <c r="VAF140" s="384"/>
      <c r="VAG140" s="384"/>
      <c r="VAH140" s="384"/>
      <c r="VAI140" s="384"/>
      <c r="VAJ140" s="384"/>
      <c r="VAK140" s="384"/>
      <c r="VAL140" s="384"/>
      <c r="VAM140" s="384"/>
      <c r="VAN140" s="384"/>
      <c r="VAO140" s="384"/>
      <c r="VAP140" s="384"/>
      <c r="VAQ140" s="384"/>
      <c r="VAR140" s="384"/>
      <c r="VAS140" s="384"/>
      <c r="VAT140" s="384"/>
      <c r="VAU140" s="384"/>
      <c r="VAV140" s="384"/>
      <c r="VAW140" s="384"/>
      <c r="VAX140" s="384"/>
      <c r="VAY140" s="384"/>
      <c r="VAZ140" s="384"/>
      <c r="VBA140" s="384"/>
      <c r="VBB140" s="384"/>
      <c r="VBC140" s="384"/>
      <c r="VBD140" s="384"/>
      <c r="VBE140" s="384"/>
      <c r="VBF140" s="384"/>
      <c r="VBG140" s="384"/>
      <c r="VBH140" s="384"/>
      <c r="VBI140" s="384"/>
      <c r="VBJ140" s="384"/>
      <c r="VBK140" s="384"/>
      <c r="VBL140" s="384"/>
      <c r="VBM140" s="384"/>
      <c r="VBN140" s="384"/>
      <c r="VBO140" s="384"/>
      <c r="VBP140" s="384"/>
      <c r="VBQ140" s="384"/>
      <c r="VBR140" s="384"/>
      <c r="VBS140" s="384"/>
      <c r="VBT140" s="384"/>
      <c r="VBU140" s="384"/>
      <c r="VBV140" s="384"/>
      <c r="VBW140" s="384"/>
      <c r="VBX140" s="384"/>
      <c r="VBY140" s="384"/>
      <c r="VBZ140" s="384"/>
      <c r="VCA140" s="384"/>
      <c r="VCB140" s="384"/>
      <c r="VCC140" s="384"/>
      <c r="VCD140" s="384"/>
      <c r="VCE140" s="384"/>
      <c r="VCF140" s="384"/>
      <c r="VCG140" s="384"/>
      <c r="VCH140" s="384"/>
      <c r="VCI140" s="384"/>
      <c r="VCJ140" s="384"/>
      <c r="VCK140" s="384"/>
      <c r="VCL140" s="384"/>
      <c r="VCM140" s="384"/>
      <c r="VCN140" s="384"/>
      <c r="VCO140" s="384"/>
      <c r="VCP140" s="384"/>
      <c r="VCQ140" s="384"/>
      <c r="VCR140" s="384"/>
      <c r="VCS140" s="384"/>
      <c r="VCT140" s="384"/>
      <c r="VCU140" s="384"/>
      <c r="VCV140" s="384"/>
      <c r="VCW140" s="384"/>
      <c r="VCX140" s="384"/>
      <c r="VCY140" s="384"/>
      <c r="VCZ140" s="384"/>
      <c r="VDA140" s="384"/>
      <c r="VDB140" s="384"/>
      <c r="VDC140" s="384"/>
      <c r="VDD140" s="384"/>
      <c r="VDE140" s="384"/>
      <c r="VDF140" s="384"/>
      <c r="VDG140" s="384"/>
      <c r="VDH140" s="384"/>
      <c r="VDI140" s="384"/>
      <c r="VDJ140" s="384"/>
      <c r="VDK140" s="384"/>
      <c r="VDL140" s="384"/>
      <c r="VDM140" s="384"/>
      <c r="VDN140" s="384"/>
      <c r="VDO140" s="384"/>
      <c r="VDP140" s="384"/>
      <c r="VDQ140" s="384"/>
      <c r="VDR140" s="384"/>
      <c r="VDS140" s="384"/>
      <c r="VDT140" s="384"/>
      <c r="VDU140" s="384"/>
      <c r="VDV140" s="384"/>
      <c r="VDW140" s="384"/>
      <c r="VDX140" s="384"/>
      <c r="VDY140" s="384"/>
      <c r="VDZ140" s="384"/>
      <c r="VEA140" s="384"/>
      <c r="VEB140" s="384"/>
      <c r="VEC140" s="384"/>
      <c r="VED140" s="384"/>
      <c r="VEE140" s="384"/>
      <c r="VEF140" s="384"/>
      <c r="VEG140" s="384"/>
      <c r="VEH140" s="384"/>
      <c r="VEI140" s="384"/>
      <c r="VEJ140" s="384"/>
      <c r="VEK140" s="384"/>
      <c r="VEL140" s="384"/>
      <c r="VEM140" s="384"/>
      <c r="VEN140" s="384"/>
      <c r="VEO140" s="384"/>
      <c r="VEP140" s="384"/>
      <c r="VEQ140" s="384"/>
      <c r="VER140" s="384"/>
      <c r="VES140" s="384"/>
      <c r="VET140" s="384"/>
      <c r="VEU140" s="384"/>
      <c r="VEV140" s="384"/>
      <c r="VEW140" s="384"/>
      <c r="VEX140" s="384"/>
      <c r="VEY140" s="384"/>
      <c r="VEZ140" s="384"/>
      <c r="VFA140" s="384"/>
      <c r="VFB140" s="384"/>
      <c r="VFC140" s="384"/>
      <c r="VFD140" s="384"/>
      <c r="VFE140" s="384"/>
      <c r="VFF140" s="384"/>
      <c r="VFG140" s="384"/>
      <c r="VFH140" s="384"/>
      <c r="VFI140" s="384"/>
      <c r="VFJ140" s="384"/>
      <c r="VFK140" s="384"/>
      <c r="VFL140" s="384"/>
      <c r="VFM140" s="384"/>
      <c r="VFN140" s="384"/>
      <c r="VFO140" s="384"/>
      <c r="VFP140" s="384"/>
      <c r="VFQ140" s="384"/>
      <c r="VFR140" s="384"/>
      <c r="VFS140" s="384"/>
      <c r="VFT140" s="384"/>
      <c r="VFU140" s="384"/>
      <c r="VFV140" s="384"/>
      <c r="VFW140" s="384"/>
      <c r="VFX140" s="384"/>
      <c r="VFY140" s="384"/>
      <c r="VFZ140" s="384"/>
      <c r="VGA140" s="384"/>
      <c r="VGB140" s="384"/>
      <c r="VGC140" s="384"/>
      <c r="VGD140" s="384"/>
      <c r="VGE140" s="384"/>
      <c r="VGF140" s="384"/>
      <c r="VGG140" s="384"/>
      <c r="VGH140" s="384"/>
      <c r="VGI140" s="384"/>
      <c r="VGJ140" s="384"/>
      <c r="VGK140" s="384"/>
      <c r="VGL140" s="384"/>
      <c r="VGM140" s="384"/>
      <c r="VGN140" s="384"/>
      <c r="VGO140" s="384"/>
      <c r="VGP140" s="384"/>
      <c r="VGQ140" s="384"/>
      <c r="VGR140" s="384"/>
      <c r="VGS140" s="384"/>
      <c r="VGT140" s="384"/>
      <c r="VGU140" s="384"/>
      <c r="VGV140" s="384"/>
      <c r="VGW140" s="384"/>
      <c r="VGX140" s="384"/>
      <c r="VGY140" s="384"/>
      <c r="VGZ140" s="384"/>
      <c r="VHA140" s="384"/>
      <c r="VHB140" s="384"/>
      <c r="VHC140" s="384"/>
      <c r="VHD140" s="384"/>
      <c r="VHE140" s="384"/>
      <c r="VHF140" s="384"/>
      <c r="VHG140" s="384"/>
      <c r="VHH140" s="384"/>
      <c r="VHI140" s="384"/>
      <c r="VHJ140" s="384"/>
      <c r="VHK140" s="384"/>
      <c r="VHL140" s="384"/>
      <c r="VHM140" s="384"/>
      <c r="VHN140" s="384"/>
      <c r="VHO140" s="384"/>
      <c r="VHP140" s="384"/>
      <c r="VHQ140" s="384"/>
      <c r="VHR140" s="384"/>
      <c r="VHS140" s="384"/>
      <c r="VHT140" s="384"/>
      <c r="VHU140" s="384"/>
      <c r="VHV140" s="384"/>
      <c r="VHW140" s="384"/>
      <c r="VHX140" s="384"/>
      <c r="VHY140" s="384"/>
      <c r="VHZ140" s="384"/>
      <c r="VIA140" s="384"/>
      <c r="VIB140" s="384"/>
      <c r="VIC140" s="384"/>
      <c r="VID140" s="384"/>
      <c r="VIE140" s="384"/>
      <c r="VIF140" s="384"/>
      <c r="VIG140" s="384"/>
      <c r="VIH140" s="384"/>
      <c r="VII140" s="384"/>
      <c r="VIJ140" s="384"/>
      <c r="VIK140" s="384"/>
      <c r="VIL140" s="384"/>
      <c r="VIM140" s="384"/>
      <c r="VIN140" s="384"/>
      <c r="VIO140" s="384"/>
      <c r="VIP140" s="384"/>
      <c r="VIQ140" s="384"/>
      <c r="VIR140" s="384"/>
      <c r="VIS140" s="384"/>
      <c r="VIT140" s="384"/>
      <c r="VIU140" s="384"/>
      <c r="VIV140" s="384"/>
      <c r="VIW140" s="384"/>
      <c r="VIX140" s="384"/>
      <c r="VIY140" s="384"/>
      <c r="VIZ140" s="384"/>
      <c r="VJA140" s="384"/>
      <c r="VJB140" s="384"/>
      <c r="VJC140" s="384"/>
      <c r="VJD140" s="384"/>
      <c r="VJE140" s="384"/>
      <c r="VJF140" s="384"/>
      <c r="VJG140" s="384"/>
      <c r="VJH140" s="384"/>
      <c r="VJI140" s="384"/>
      <c r="VJJ140" s="384"/>
      <c r="VJK140" s="384"/>
      <c r="VJL140" s="384"/>
      <c r="VJM140" s="384"/>
      <c r="VJN140" s="384"/>
      <c r="VJO140" s="384"/>
      <c r="VJP140" s="384"/>
      <c r="VJQ140" s="384"/>
      <c r="VJR140" s="384"/>
      <c r="VJS140" s="384"/>
      <c r="VJT140" s="384"/>
      <c r="VJU140" s="384"/>
      <c r="VJV140" s="384"/>
      <c r="VJW140" s="384"/>
      <c r="VJX140" s="384"/>
      <c r="VJY140" s="384"/>
      <c r="VJZ140" s="384"/>
      <c r="VKA140" s="384"/>
      <c r="VKB140" s="384"/>
      <c r="VKC140" s="384"/>
      <c r="VKD140" s="384"/>
      <c r="VKE140" s="384"/>
      <c r="VKF140" s="384"/>
      <c r="VKG140" s="384"/>
      <c r="VKH140" s="384"/>
      <c r="VKI140" s="384"/>
      <c r="VKJ140" s="384"/>
      <c r="VKK140" s="384"/>
      <c r="VKL140" s="384"/>
      <c r="VKM140" s="384"/>
      <c r="VKN140" s="384"/>
      <c r="VKO140" s="384"/>
      <c r="VKP140" s="384"/>
      <c r="VKQ140" s="384"/>
      <c r="VKR140" s="384"/>
      <c r="VKS140" s="384"/>
      <c r="VKT140" s="384"/>
      <c r="VKU140" s="384"/>
      <c r="VKV140" s="384"/>
      <c r="VKW140" s="384"/>
      <c r="VKX140" s="384"/>
      <c r="VKY140" s="384"/>
      <c r="VKZ140" s="384"/>
      <c r="VLA140" s="384"/>
      <c r="VLB140" s="384"/>
      <c r="VLC140" s="384"/>
      <c r="VLD140" s="384"/>
      <c r="VLE140" s="384"/>
      <c r="VLF140" s="384"/>
      <c r="VLG140" s="384"/>
      <c r="VLH140" s="384"/>
      <c r="VLI140" s="384"/>
      <c r="VLJ140" s="384"/>
      <c r="VLK140" s="384"/>
      <c r="VLL140" s="384"/>
      <c r="VLM140" s="384"/>
      <c r="VLN140" s="384"/>
      <c r="VLO140" s="384"/>
      <c r="VLP140" s="384"/>
      <c r="VLQ140" s="384"/>
      <c r="VLR140" s="384"/>
      <c r="VLS140" s="384"/>
      <c r="VLT140" s="384"/>
      <c r="VLU140" s="384"/>
      <c r="VLV140" s="384"/>
      <c r="VLW140" s="384"/>
      <c r="VLX140" s="384"/>
      <c r="VLY140" s="384"/>
      <c r="VLZ140" s="384"/>
      <c r="VMA140" s="384"/>
      <c r="VMB140" s="384"/>
      <c r="VMC140" s="384"/>
      <c r="VMD140" s="384"/>
      <c r="VME140" s="384"/>
      <c r="VMF140" s="384"/>
      <c r="VMG140" s="384"/>
      <c r="VMH140" s="384"/>
      <c r="VMI140" s="384"/>
      <c r="VMJ140" s="384"/>
      <c r="VMK140" s="384"/>
      <c r="VML140" s="384"/>
      <c r="VMM140" s="384"/>
      <c r="VMN140" s="384"/>
      <c r="VMO140" s="384"/>
      <c r="VMP140" s="384"/>
      <c r="VMQ140" s="384"/>
      <c r="VMR140" s="384"/>
      <c r="VMS140" s="384"/>
      <c r="VMT140" s="384"/>
      <c r="VMU140" s="384"/>
      <c r="VMV140" s="384"/>
      <c r="VMW140" s="384"/>
      <c r="VMX140" s="384"/>
      <c r="VMY140" s="384"/>
      <c r="VMZ140" s="384"/>
      <c r="VNA140" s="384"/>
      <c r="VNB140" s="384"/>
      <c r="VNC140" s="384"/>
      <c r="VND140" s="384"/>
      <c r="VNE140" s="384"/>
      <c r="VNF140" s="384"/>
      <c r="VNG140" s="384"/>
      <c r="VNH140" s="384"/>
      <c r="VNI140" s="384"/>
      <c r="VNJ140" s="384"/>
      <c r="VNK140" s="384"/>
      <c r="VNL140" s="384"/>
      <c r="VNM140" s="384"/>
      <c r="VNN140" s="384"/>
      <c r="VNO140" s="384"/>
      <c r="VNP140" s="384"/>
      <c r="VNQ140" s="384"/>
      <c r="VNR140" s="384"/>
      <c r="VNS140" s="384"/>
      <c r="VNT140" s="384"/>
      <c r="VNU140" s="384"/>
      <c r="VNV140" s="384"/>
      <c r="VNW140" s="384"/>
      <c r="VNX140" s="384"/>
      <c r="VNY140" s="384"/>
      <c r="VNZ140" s="384"/>
      <c r="VOA140" s="384"/>
      <c r="VOB140" s="384"/>
      <c r="VOC140" s="384"/>
      <c r="VOD140" s="384"/>
      <c r="VOE140" s="384"/>
      <c r="VOF140" s="384"/>
      <c r="VOG140" s="384"/>
      <c r="VOH140" s="384"/>
      <c r="VOI140" s="384"/>
      <c r="VOJ140" s="384"/>
      <c r="VOK140" s="384"/>
      <c r="VOL140" s="384"/>
      <c r="VOM140" s="384"/>
      <c r="VON140" s="384"/>
      <c r="VOO140" s="384"/>
      <c r="VOP140" s="384"/>
      <c r="VOQ140" s="384"/>
      <c r="VOR140" s="384"/>
      <c r="VOS140" s="384"/>
      <c r="VOT140" s="384"/>
      <c r="VOU140" s="384"/>
      <c r="VOV140" s="384"/>
      <c r="VOW140" s="384"/>
      <c r="VOX140" s="384"/>
      <c r="VOY140" s="384"/>
      <c r="VOZ140" s="384"/>
      <c r="VPA140" s="384"/>
      <c r="VPB140" s="384"/>
      <c r="VPC140" s="384"/>
      <c r="VPD140" s="384"/>
      <c r="VPE140" s="384"/>
      <c r="VPF140" s="384"/>
      <c r="VPG140" s="384"/>
      <c r="VPH140" s="384"/>
      <c r="VPI140" s="384"/>
      <c r="VPJ140" s="384"/>
      <c r="VPK140" s="384"/>
      <c r="VPL140" s="384"/>
      <c r="VPM140" s="384"/>
      <c r="VPN140" s="384"/>
      <c r="VPO140" s="384"/>
      <c r="VPP140" s="384"/>
      <c r="VPQ140" s="384"/>
      <c r="VPR140" s="384"/>
      <c r="VPS140" s="384"/>
      <c r="VPT140" s="384"/>
      <c r="VPU140" s="384"/>
      <c r="VPV140" s="384"/>
      <c r="VPW140" s="384"/>
      <c r="VPX140" s="384"/>
      <c r="VPY140" s="384"/>
      <c r="VPZ140" s="384"/>
      <c r="VQA140" s="384"/>
      <c r="VQB140" s="384"/>
      <c r="VQC140" s="384"/>
      <c r="VQD140" s="384"/>
      <c r="VQE140" s="384"/>
      <c r="VQF140" s="384"/>
      <c r="VQG140" s="384"/>
      <c r="VQH140" s="384"/>
      <c r="VQI140" s="384"/>
      <c r="VQJ140" s="384"/>
      <c r="VQK140" s="384"/>
      <c r="VQL140" s="384"/>
      <c r="VQM140" s="384"/>
      <c r="VQN140" s="384"/>
      <c r="VQO140" s="384"/>
      <c r="VQP140" s="384"/>
      <c r="VQQ140" s="384"/>
      <c r="VQR140" s="384"/>
      <c r="VQS140" s="384"/>
      <c r="VQT140" s="384"/>
      <c r="VQU140" s="384"/>
      <c r="VQV140" s="384"/>
      <c r="VQW140" s="384"/>
      <c r="VQX140" s="384"/>
      <c r="VQY140" s="384"/>
      <c r="VQZ140" s="384"/>
      <c r="VRA140" s="384"/>
      <c r="VRB140" s="384"/>
      <c r="VRC140" s="384"/>
      <c r="VRD140" s="384"/>
      <c r="VRE140" s="384"/>
      <c r="VRF140" s="384"/>
      <c r="VRG140" s="384"/>
      <c r="VRH140" s="384"/>
      <c r="VRI140" s="384"/>
      <c r="VRJ140" s="384"/>
      <c r="VRK140" s="384"/>
      <c r="VRL140" s="384"/>
      <c r="VRM140" s="384"/>
      <c r="VRN140" s="384"/>
      <c r="VRO140" s="384"/>
      <c r="VRP140" s="384"/>
      <c r="VRQ140" s="384"/>
      <c r="VRR140" s="384"/>
      <c r="VRS140" s="384"/>
      <c r="VRT140" s="384"/>
      <c r="VRU140" s="384"/>
      <c r="VRV140" s="384"/>
      <c r="VRW140" s="384"/>
      <c r="VRX140" s="384"/>
      <c r="VRY140" s="384"/>
      <c r="VRZ140" s="384"/>
      <c r="VSA140" s="384"/>
      <c r="VSB140" s="384"/>
      <c r="VSC140" s="384"/>
      <c r="VSD140" s="384"/>
      <c r="VSE140" s="384"/>
      <c r="VSF140" s="384"/>
      <c r="VSG140" s="384"/>
      <c r="VSH140" s="384"/>
      <c r="VSI140" s="384"/>
      <c r="VSJ140" s="384"/>
      <c r="VSK140" s="384"/>
      <c r="VSL140" s="384"/>
      <c r="VSM140" s="384"/>
      <c r="VSN140" s="384"/>
      <c r="VSO140" s="384"/>
      <c r="VSP140" s="384"/>
      <c r="VSQ140" s="384"/>
      <c r="VSR140" s="384"/>
      <c r="VSS140" s="384"/>
      <c r="VST140" s="384"/>
      <c r="VSU140" s="384"/>
      <c r="VSV140" s="384"/>
      <c r="VSW140" s="384"/>
      <c r="VSX140" s="384"/>
      <c r="VSY140" s="384"/>
      <c r="VSZ140" s="384"/>
      <c r="VTA140" s="384"/>
      <c r="VTB140" s="384"/>
      <c r="VTC140" s="384"/>
      <c r="VTD140" s="384"/>
      <c r="VTE140" s="384"/>
      <c r="VTF140" s="384"/>
      <c r="VTG140" s="384"/>
      <c r="VTH140" s="384"/>
      <c r="VTI140" s="384"/>
      <c r="VTJ140" s="384"/>
      <c r="VTK140" s="384"/>
      <c r="VTL140" s="384"/>
      <c r="VTM140" s="384"/>
      <c r="VTN140" s="384"/>
      <c r="VTO140" s="384"/>
      <c r="VTP140" s="384"/>
      <c r="VTQ140" s="384"/>
      <c r="VTR140" s="384"/>
      <c r="VTS140" s="384"/>
      <c r="VTT140" s="384"/>
      <c r="VTU140" s="384"/>
      <c r="VTV140" s="384"/>
      <c r="VTW140" s="384"/>
      <c r="VTX140" s="384"/>
      <c r="VTY140" s="384"/>
      <c r="VTZ140" s="384"/>
      <c r="VUA140" s="384"/>
      <c r="VUB140" s="384"/>
      <c r="VUC140" s="384"/>
      <c r="VUD140" s="384"/>
      <c r="VUE140" s="384"/>
      <c r="VUF140" s="384"/>
      <c r="VUG140" s="384"/>
      <c r="VUH140" s="384"/>
      <c r="VUI140" s="384"/>
      <c r="VUJ140" s="384"/>
      <c r="VUK140" s="384"/>
      <c r="VUL140" s="384"/>
      <c r="VUM140" s="384"/>
      <c r="VUN140" s="384"/>
      <c r="VUO140" s="384"/>
      <c r="VUP140" s="384"/>
      <c r="VUQ140" s="384"/>
      <c r="VUR140" s="384"/>
      <c r="VUS140" s="384"/>
      <c r="VUT140" s="384"/>
      <c r="VUU140" s="384"/>
      <c r="VUV140" s="384"/>
      <c r="VUW140" s="384"/>
      <c r="VUX140" s="384"/>
      <c r="VUY140" s="384"/>
      <c r="VUZ140" s="384"/>
      <c r="VVA140" s="384"/>
      <c r="VVB140" s="384"/>
      <c r="VVC140" s="384"/>
      <c r="VVD140" s="384"/>
      <c r="VVE140" s="384"/>
      <c r="VVF140" s="384"/>
      <c r="VVG140" s="384"/>
      <c r="VVH140" s="384"/>
      <c r="VVI140" s="384"/>
      <c r="VVJ140" s="384"/>
      <c r="VVK140" s="384"/>
      <c r="VVL140" s="384"/>
      <c r="VVM140" s="384"/>
      <c r="VVN140" s="384"/>
      <c r="VVO140" s="384"/>
      <c r="VVP140" s="384"/>
      <c r="VVQ140" s="384"/>
      <c r="VVR140" s="384"/>
      <c r="VVS140" s="384"/>
      <c r="VVT140" s="384"/>
      <c r="VVU140" s="384"/>
      <c r="VVV140" s="384"/>
      <c r="VVW140" s="384"/>
      <c r="VVX140" s="384"/>
      <c r="VVY140" s="384"/>
      <c r="VVZ140" s="384"/>
      <c r="VWA140" s="384"/>
      <c r="VWB140" s="384"/>
      <c r="VWC140" s="384"/>
      <c r="VWD140" s="384"/>
      <c r="VWE140" s="384"/>
      <c r="VWF140" s="384"/>
      <c r="VWG140" s="384"/>
      <c r="VWH140" s="384"/>
      <c r="VWI140" s="384"/>
      <c r="VWJ140" s="384"/>
      <c r="VWK140" s="384"/>
      <c r="VWL140" s="384"/>
      <c r="VWM140" s="384"/>
      <c r="VWN140" s="384"/>
      <c r="VWO140" s="384"/>
      <c r="VWP140" s="384"/>
      <c r="VWQ140" s="384"/>
      <c r="VWR140" s="384"/>
      <c r="VWS140" s="384"/>
      <c r="VWT140" s="384"/>
      <c r="VWU140" s="384"/>
      <c r="VWV140" s="384"/>
      <c r="VWW140" s="384"/>
      <c r="VWX140" s="384"/>
      <c r="VWY140" s="384"/>
      <c r="VWZ140" s="384"/>
      <c r="VXA140" s="384"/>
      <c r="VXB140" s="384"/>
      <c r="VXC140" s="384"/>
      <c r="VXD140" s="384"/>
      <c r="VXE140" s="384"/>
      <c r="VXF140" s="384"/>
      <c r="VXG140" s="384"/>
      <c r="VXH140" s="384"/>
      <c r="VXI140" s="384"/>
      <c r="VXJ140" s="384"/>
      <c r="VXK140" s="384"/>
      <c r="VXL140" s="384"/>
      <c r="VXM140" s="384"/>
      <c r="VXN140" s="384"/>
      <c r="VXO140" s="384"/>
      <c r="VXP140" s="384"/>
      <c r="VXQ140" s="384"/>
      <c r="VXR140" s="384"/>
      <c r="VXS140" s="384"/>
      <c r="VXT140" s="384"/>
      <c r="VXU140" s="384"/>
      <c r="VXV140" s="384"/>
      <c r="VXW140" s="384"/>
      <c r="VXX140" s="384"/>
      <c r="VXY140" s="384"/>
      <c r="VXZ140" s="384"/>
      <c r="VYA140" s="384"/>
      <c r="VYB140" s="384"/>
      <c r="VYC140" s="384"/>
      <c r="VYD140" s="384"/>
      <c r="VYE140" s="384"/>
      <c r="VYF140" s="384"/>
      <c r="VYG140" s="384"/>
      <c r="VYH140" s="384"/>
      <c r="VYI140" s="384"/>
      <c r="VYJ140" s="384"/>
      <c r="VYK140" s="384"/>
      <c r="VYL140" s="384"/>
      <c r="VYM140" s="384"/>
      <c r="VYN140" s="384"/>
      <c r="VYO140" s="384"/>
      <c r="VYP140" s="384"/>
      <c r="VYQ140" s="384"/>
      <c r="VYR140" s="384"/>
      <c r="VYS140" s="384"/>
      <c r="VYT140" s="384"/>
      <c r="VYU140" s="384"/>
      <c r="VYV140" s="384"/>
      <c r="VYW140" s="384"/>
      <c r="VYX140" s="384"/>
      <c r="VYY140" s="384"/>
      <c r="VYZ140" s="384"/>
      <c r="VZA140" s="384"/>
      <c r="VZB140" s="384"/>
      <c r="VZC140" s="384"/>
      <c r="VZD140" s="384"/>
      <c r="VZE140" s="384"/>
      <c r="VZF140" s="384"/>
      <c r="VZG140" s="384"/>
      <c r="VZH140" s="384"/>
      <c r="VZI140" s="384"/>
      <c r="VZJ140" s="384"/>
      <c r="VZK140" s="384"/>
      <c r="VZL140" s="384"/>
      <c r="VZM140" s="384"/>
      <c r="VZN140" s="384"/>
      <c r="VZO140" s="384"/>
      <c r="VZP140" s="384"/>
      <c r="VZQ140" s="384"/>
      <c r="VZR140" s="384"/>
      <c r="VZS140" s="384"/>
      <c r="VZT140" s="384"/>
      <c r="VZU140" s="384"/>
      <c r="VZV140" s="384"/>
      <c r="VZW140" s="384"/>
      <c r="VZX140" s="384"/>
      <c r="VZY140" s="384"/>
      <c r="VZZ140" s="384"/>
      <c r="WAA140" s="384"/>
      <c r="WAB140" s="384"/>
      <c r="WAC140" s="384"/>
      <c r="WAD140" s="384"/>
      <c r="WAE140" s="384"/>
      <c r="WAF140" s="384"/>
      <c r="WAG140" s="384"/>
      <c r="WAH140" s="384"/>
      <c r="WAI140" s="384"/>
      <c r="WAJ140" s="384"/>
      <c r="WAK140" s="384"/>
      <c r="WAL140" s="384"/>
      <c r="WAM140" s="384"/>
      <c r="WAN140" s="384"/>
      <c r="WAO140" s="384"/>
      <c r="WAP140" s="384"/>
      <c r="WAQ140" s="384"/>
      <c r="WAR140" s="384"/>
      <c r="WAS140" s="384"/>
      <c r="WAT140" s="384"/>
      <c r="WAU140" s="384"/>
      <c r="WAV140" s="384"/>
      <c r="WAW140" s="384"/>
      <c r="WAX140" s="384"/>
      <c r="WAY140" s="384"/>
      <c r="WAZ140" s="384"/>
      <c r="WBA140" s="384"/>
      <c r="WBB140" s="384"/>
      <c r="WBC140" s="384"/>
      <c r="WBD140" s="384"/>
      <c r="WBE140" s="384"/>
      <c r="WBF140" s="384"/>
      <c r="WBG140" s="384"/>
      <c r="WBH140" s="384"/>
      <c r="WBI140" s="384"/>
      <c r="WBJ140" s="384"/>
      <c r="WBK140" s="384"/>
      <c r="WBL140" s="384"/>
      <c r="WBM140" s="384"/>
      <c r="WBN140" s="384"/>
      <c r="WBO140" s="384"/>
      <c r="WBP140" s="384"/>
      <c r="WBQ140" s="384"/>
      <c r="WBR140" s="384"/>
      <c r="WBS140" s="384"/>
      <c r="WBT140" s="384"/>
      <c r="WBU140" s="384"/>
      <c r="WBV140" s="384"/>
      <c r="WBW140" s="384"/>
      <c r="WBX140" s="384"/>
      <c r="WBY140" s="384"/>
      <c r="WBZ140" s="384"/>
      <c r="WCA140" s="384"/>
      <c r="WCB140" s="384"/>
      <c r="WCC140" s="384"/>
      <c r="WCD140" s="384"/>
      <c r="WCE140" s="384"/>
      <c r="WCF140" s="384"/>
      <c r="WCG140" s="384"/>
      <c r="WCH140" s="384"/>
      <c r="WCI140" s="384"/>
      <c r="WCJ140" s="384"/>
      <c r="WCK140" s="384"/>
      <c r="WCL140" s="384"/>
      <c r="WCM140" s="384"/>
      <c r="WCN140" s="384"/>
      <c r="WCO140" s="384"/>
      <c r="WCP140" s="384"/>
      <c r="WCQ140" s="384"/>
      <c r="WCR140" s="384"/>
      <c r="WCS140" s="384"/>
      <c r="WCT140" s="384"/>
      <c r="WCU140" s="384"/>
      <c r="WCV140" s="384"/>
      <c r="WCW140" s="384"/>
      <c r="WCX140" s="384"/>
      <c r="WCY140" s="384"/>
      <c r="WCZ140" s="384"/>
      <c r="WDA140" s="384"/>
      <c r="WDB140" s="384"/>
      <c r="WDC140" s="384"/>
      <c r="WDD140" s="384"/>
      <c r="WDE140" s="384"/>
      <c r="WDF140" s="384"/>
      <c r="WDG140" s="384"/>
      <c r="WDH140" s="384"/>
      <c r="WDI140" s="384"/>
      <c r="WDJ140" s="384"/>
      <c r="WDK140" s="384"/>
      <c r="WDL140" s="384"/>
      <c r="WDM140" s="384"/>
      <c r="WDN140" s="384"/>
      <c r="WDO140" s="384"/>
      <c r="WDP140" s="384"/>
      <c r="WDQ140" s="384"/>
      <c r="WDR140" s="384"/>
      <c r="WDS140" s="384"/>
      <c r="WDT140" s="384"/>
      <c r="WDU140" s="384"/>
      <c r="WDV140" s="384"/>
      <c r="WDW140" s="384"/>
      <c r="WDX140" s="384"/>
      <c r="WDY140" s="384"/>
      <c r="WDZ140" s="384"/>
      <c r="WEA140" s="384"/>
      <c r="WEB140" s="384"/>
      <c r="WEC140" s="384"/>
      <c r="WED140" s="384"/>
      <c r="WEE140" s="384"/>
      <c r="WEF140" s="384"/>
      <c r="WEG140" s="384"/>
      <c r="WEH140" s="384"/>
      <c r="WEI140" s="384"/>
      <c r="WEJ140" s="384"/>
      <c r="WEK140" s="384"/>
      <c r="WEL140" s="384"/>
      <c r="WEM140" s="384"/>
      <c r="WEN140" s="384"/>
      <c r="WEO140" s="384"/>
      <c r="WEP140" s="384"/>
      <c r="WEQ140" s="384"/>
      <c r="WER140" s="384"/>
      <c r="WES140" s="384"/>
      <c r="WET140" s="384"/>
      <c r="WEU140" s="384"/>
      <c r="WEV140" s="384"/>
      <c r="WEW140" s="384"/>
      <c r="WEX140" s="384"/>
      <c r="WEY140" s="384"/>
      <c r="WEZ140" s="384"/>
      <c r="WFA140" s="384"/>
      <c r="WFB140" s="384"/>
      <c r="WFC140" s="384"/>
      <c r="WFD140" s="384"/>
      <c r="WFE140" s="384"/>
      <c r="WFF140" s="384"/>
      <c r="WFG140" s="384"/>
      <c r="WFH140" s="384"/>
      <c r="WFI140" s="384"/>
      <c r="WFJ140" s="384"/>
      <c r="WFK140" s="384"/>
      <c r="WFL140" s="384"/>
      <c r="WFM140" s="384"/>
      <c r="WFN140" s="384"/>
      <c r="WFO140" s="384"/>
      <c r="WFP140" s="384"/>
      <c r="WFQ140" s="384"/>
      <c r="WFR140" s="384"/>
      <c r="WFS140" s="384"/>
      <c r="WFT140" s="384"/>
      <c r="WFU140" s="384"/>
      <c r="WFV140" s="384"/>
      <c r="WFW140" s="384"/>
      <c r="WFX140" s="384"/>
      <c r="WFY140" s="384"/>
      <c r="WFZ140" s="384"/>
      <c r="WGA140" s="384"/>
      <c r="WGB140" s="384"/>
      <c r="WGC140" s="384"/>
      <c r="WGD140" s="384"/>
      <c r="WGE140" s="384"/>
      <c r="WGF140" s="384"/>
      <c r="WGG140" s="384"/>
      <c r="WGH140" s="384"/>
      <c r="WGI140" s="384"/>
      <c r="WGJ140" s="384"/>
      <c r="WGK140" s="384"/>
      <c r="WGL140" s="384"/>
      <c r="WGM140" s="384"/>
      <c r="WGN140" s="384"/>
      <c r="WGO140" s="384"/>
      <c r="WGP140" s="384"/>
      <c r="WGQ140" s="384"/>
      <c r="WGR140" s="384"/>
      <c r="WGS140" s="384"/>
      <c r="WGT140" s="384"/>
      <c r="WGU140" s="384"/>
      <c r="WGV140" s="384"/>
      <c r="WGW140" s="384"/>
      <c r="WGX140" s="384"/>
      <c r="WGY140" s="384"/>
      <c r="WGZ140" s="384"/>
      <c r="WHA140" s="384"/>
      <c r="WHB140" s="384"/>
      <c r="WHC140" s="384"/>
      <c r="WHD140" s="384"/>
      <c r="WHE140" s="384"/>
      <c r="WHF140" s="384"/>
      <c r="WHG140" s="384"/>
      <c r="WHH140" s="384"/>
      <c r="WHI140" s="384"/>
      <c r="WHJ140" s="384"/>
      <c r="WHK140" s="384"/>
      <c r="WHL140" s="384"/>
      <c r="WHM140" s="384"/>
      <c r="WHN140" s="384"/>
      <c r="WHO140" s="384"/>
      <c r="WHP140" s="384"/>
      <c r="WHQ140" s="384"/>
      <c r="WHR140" s="384"/>
      <c r="WHS140" s="384"/>
      <c r="WHT140" s="384"/>
      <c r="WHU140" s="384"/>
      <c r="WHV140" s="384"/>
      <c r="WHW140" s="384"/>
      <c r="WHX140" s="384"/>
      <c r="WHY140" s="384"/>
      <c r="WHZ140" s="384"/>
      <c r="WIA140" s="384"/>
      <c r="WIB140" s="384"/>
      <c r="WIC140" s="384"/>
      <c r="WID140" s="384"/>
      <c r="WIE140" s="384"/>
      <c r="WIF140" s="384"/>
      <c r="WIG140" s="384"/>
      <c r="WIH140" s="384"/>
      <c r="WII140" s="384"/>
      <c r="WIJ140" s="384"/>
      <c r="WIK140" s="384"/>
      <c r="WIL140" s="384"/>
      <c r="WIM140" s="384"/>
      <c r="WIN140" s="384"/>
      <c r="WIO140" s="384"/>
      <c r="WIP140" s="384"/>
      <c r="WIQ140" s="384"/>
      <c r="WIR140" s="384"/>
      <c r="WIS140" s="384"/>
      <c r="WIT140" s="384"/>
      <c r="WIU140" s="384"/>
      <c r="WIV140" s="384"/>
      <c r="WIW140" s="384"/>
      <c r="WIX140" s="384"/>
      <c r="WIY140" s="384"/>
      <c r="WIZ140" s="384"/>
      <c r="WJA140" s="384"/>
      <c r="WJB140" s="384"/>
      <c r="WJC140" s="384"/>
      <c r="WJD140" s="384"/>
      <c r="WJE140" s="384"/>
      <c r="WJF140" s="384"/>
      <c r="WJG140" s="384"/>
      <c r="WJH140" s="384"/>
      <c r="WJI140" s="384"/>
      <c r="WJJ140" s="384"/>
      <c r="WJK140" s="384"/>
      <c r="WJL140" s="384"/>
      <c r="WJM140" s="384"/>
      <c r="WJN140" s="384"/>
      <c r="WJO140" s="384"/>
      <c r="WJP140" s="384"/>
      <c r="WJQ140" s="384"/>
      <c r="WJR140" s="384"/>
      <c r="WJS140" s="384"/>
      <c r="WJT140" s="384"/>
      <c r="WJU140" s="384"/>
      <c r="WJV140" s="384"/>
      <c r="WJW140" s="384"/>
      <c r="WJX140" s="384"/>
      <c r="WJY140" s="384"/>
      <c r="WJZ140" s="384"/>
      <c r="WKA140" s="384"/>
      <c r="WKB140" s="384"/>
      <c r="WKC140" s="384"/>
      <c r="WKD140" s="384"/>
      <c r="WKE140" s="384"/>
      <c r="WKF140" s="384"/>
      <c r="WKG140" s="384"/>
      <c r="WKH140" s="384"/>
      <c r="WKI140" s="384"/>
      <c r="WKJ140" s="384"/>
      <c r="WKK140" s="384"/>
      <c r="WKL140" s="384"/>
      <c r="WKM140" s="384"/>
      <c r="WKN140" s="384"/>
      <c r="WKO140" s="384"/>
      <c r="WKP140" s="384"/>
      <c r="WKQ140" s="384"/>
      <c r="WKR140" s="384"/>
      <c r="WKS140" s="384"/>
      <c r="WKT140" s="384"/>
      <c r="WKU140" s="384"/>
      <c r="WKV140" s="384"/>
      <c r="WKW140" s="384"/>
      <c r="WKX140" s="384"/>
      <c r="WKY140" s="384"/>
      <c r="WKZ140" s="384"/>
      <c r="WLA140" s="384"/>
      <c r="WLB140" s="384"/>
      <c r="WLC140" s="384"/>
      <c r="WLD140" s="384"/>
      <c r="WLE140" s="384"/>
      <c r="WLF140" s="384"/>
      <c r="WLG140" s="384"/>
      <c r="WLH140" s="384"/>
      <c r="WLI140" s="384"/>
      <c r="WLJ140" s="384"/>
      <c r="WLK140" s="384"/>
      <c r="WLL140" s="384"/>
      <c r="WLM140" s="384"/>
      <c r="WLN140" s="384"/>
      <c r="WLO140" s="384"/>
      <c r="WLP140" s="384"/>
      <c r="WLQ140" s="384"/>
      <c r="WLR140" s="384"/>
      <c r="WLS140" s="384"/>
      <c r="WLT140" s="384"/>
      <c r="WLU140" s="384"/>
      <c r="WLV140" s="384"/>
      <c r="WLW140" s="384"/>
      <c r="WLX140" s="384"/>
      <c r="WLY140" s="384"/>
      <c r="WLZ140" s="384"/>
      <c r="WMA140" s="384"/>
      <c r="WMB140" s="384"/>
      <c r="WMC140" s="384"/>
      <c r="WMD140" s="384"/>
      <c r="WME140" s="384"/>
      <c r="WMF140" s="384"/>
      <c r="WMG140" s="384"/>
      <c r="WMH140" s="384"/>
      <c r="WMI140" s="384"/>
      <c r="WMJ140" s="384"/>
      <c r="WMK140" s="384"/>
      <c r="WML140" s="384"/>
      <c r="WMM140" s="384"/>
      <c r="WMN140" s="384"/>
      <c r="WMO140" s="384"/>
      <c r="WMP140" s="384"/>
      <c r="WMQ140" s="384"/>
      <c r="WMR140" s="384"/>
      <c r="WMS140" s="384"/>
      <c r="WMT140" s="384"/>
      <c r="WMU140" s="384"/>
      <c r="WMV140" s="384"/>
      <c r="WMW140" s="384"/>
      <c r="WMX140" s="384"/>
      <c r="WMY140" s="384"/>
      <c r="WMZ140" s="384"/>
      <c r="WNA140" s="384"/>
      <c r="WNB140" s="384"/>
      <c r="WNC140" s="384"/>
      <c r="WND140" s="384"/>
      <c r="WNE140" s="384"/>
      <c r="WNF140" s="384"/>
      <c r="WNG140" s="384"/>
      <c r="WNH140" s="384"/>
      <c r="WNI140" s="384"/>
      <c r="WNJ140" s="384"/>
      <c r="WNK140" s="384"/>
      <c r="WNL140" s="384"/>
      <c r="WNM140" s="384"/>
      <c r="WNN140" s="384"/>
      <c r="WNO140" s="384"/>
      <c r="WNP140" s="384"/>
      <c r="WNQ140" s="384"/>
      <c r="WNR140" s="384"/>
      <c r="WNS140" s="384"/>
      <c r="WNT140" s="384"/>
      <c r="WNU140" s="384"/>
      <c r="WNV140" s="384"/>
      <c r="WNW140" s="384"/>
      <c r="WNX140" s="384"/>
      <c r="WNY140" s="384"/>
      <c r="WNZ140" s="384"/>
      <c r="WOA140" s="384"/>
      <c r="WOB140" s="384"/>
      <c r="WOC140" s="384"/>
      <c r="WOD140" s="384"/>
      <c r="WOE140" s="384"/>
      <c r="WOF140" s="384"/>
      <c r="WOG140" s="384"/>
      <c r="WOH140" s="384"/>
      <c r="WOI140" s="384"/>
      <c r="WOJ140" s="384"/>
      <c r="WOK140" s="384"/>
      <c r="WOL140" s="384"/>
      <c r="WOM140" s="384"/>
      <c r="WON140" s="384"/>
      <c r="WOO140" s="384"/>
      <c r="WOP140" s="384"/>
      <c r="WOQ140" s="384"/>
      <c r="WOR140" s="384"/>
      <c r="WOS140" s="384"/>
      <c r="WOT140" s="384"/>
      <c r="WOU140" s="384"/>
      <c r="WOV140" s="384"/>
      <c r="WOW140" s="384"/>
      <c r="WOX140" s="384"/>
      <c r="WOY140" s="384"/>
      <c r="WOZ140" s="384"/>
      <c r="WPA140" s="384"/>
      <c r="WPB140" s="384"/>
      <c r="WPC140" s="384"/>
      <c r="WPD140" s="384"/>
      <c r="WPE140" s="384"/>
      <c r="WPF140" s="384"/>
      <c r="WPG140" s="384"/>
      <c r="WPH140" s="384"/>
      <c r="WPI140" s="384"/>
      <c r="WPJ140" s="384"/>
      <c r="WPK140" s="384"/>
      <c r="WPL140" s="384"/>
      <c r="WPM140" s="384"/>
      <c r="WPN140" s="384"/>
      <c r="WPO140" s="384"/>
      <c r="WPP140" s="384"/>
      <c r="WPQ140" s="384"/>
      <c r="WPR140" s="384"/>
      <c r="WPS140" s="384"/>
      <c r="WPT140" s="384"/>
      <c r="WPU140" s="384"/>
      <c r="WPV140" s="384"/>
      <c r="WPW140" s="384"/>
      <c r="WPX140" s="384"/>
      <c r="WPY140" s="384"/>
      <c r="WPZ140" s="384"/>
      <c r="WQA140" s="384"/>
      <c r="WQB140" s="384"/>
      <c r="WQC140" s="384"/>
      <c r="WQD140" s="384"/>
      <c r="WQE140" s="384"/>
      <c r="WQF140" s="384"/>
      <c r="WQG140" s="384"/>
      <c r="WQH140" s="384"/>
      <c r="WQI140" s="384"/>
      <c r="WQJ140" s="384"/>
      <c r="WQK140" s="384"/>
      <c r="WQL140" s="384"/>
      <c r="WQM140" s="384"/>
      <c r="WQN140" s="384"/>
      <c r="WQO140" s="384"/>
      <c r="WQP140" s="384"/>
      <c r="WQQ140" s="384"/>
      <c r="WQR140" s="384"/>
      <c r="WQS140" s="384"/>
      <c r="WQT140" s="384"/>
      <c r="WQU140" s="384"/>
      <c r="WQV140" s="384"/>
      <c r="WQW140" s="384"/>
      <c r="WQX140" s="384"/>
      <c r="WQY140" s="384"/>
      <c r="WQZ140" s="384"/>
      <c r="WRA140" s="384"/>
      <c r="WRB140" s="384"/>
      <c r="WRC140" s="384"/>
      <c r="WRD140" s="384"/>
      <c r="WRE140" s="384"/>
      <c r="WRF140" s="384"/>
      <c r="WRG140" s="384"/>
      <c r="WRH140" s="384"/>
      <c r="WRI140" s="384"/>
      <c r="WRJ140" s="384"/>
      <c r="WRK140" s="384"/>
      <c r="WRL140" s="384"/>
      <c r="WRM140" s="384"/>
      <c r="WRN140" s="384"/>
      <c r="WRO140" s="384"/>
      <c r="WRP140" s="384"/>
      <c r="WRQ140" s="384"/>
      <c r="WRR140" s="384"/>
      <c r="WRS140" s="384"/>
      <c r="WRT140" s="384"/>
      <c r="WRU140" s="384"/>
      <c r="WRV140" s="384"/>
      <c r="WRW140" s="384"/>
      <c r="WRX140" s="384"/>
      <c r="WRY140" s="384"/>
      <c r="WRZ140" s="384"/>
      <c r="WSA140" s="384"/>
      <c r="WSB140" s="384"/>
      <c r="WSC140" s="384"/>
      <c r="WSD140" s="384"/>
      <c r="WSE140" s="384"/>
      <c r="WSF140" s="384"/>
      <c r="WSG140" s="384"/>
      <c r="WSH140" s="384"/>
      <c r="WSI140" s="384"/>
      <c r="WSJ140" s="384"/>
      <c r="WSK140" s="384"/>
      <c r="WSL140" s="384"/>
      <c r="WSM140" s="384"/>
      <c r="WSN140" s="384"/>
      <c r="WSO140" s="384"/>
      <c r="WSP140" s="384"/>
      <c r="WSQ140" s="384"/>
      <c r="WSR140" s="384"/>
      <c r="WSS140" s="384"/>
      <c r="WST140" s="384"/>
      <c r="WSU140" s="384"/>
      <c r="WSV140" s="384"/>
      <c r="WSW140" s="384"/>
      <c r="WSX140" s="384"/>
      <c r="WSY140" s="384"/>
      <c r="WSZ140" s="384"/>
      <c r="WTA140" s="384"/>
      <c r="WTB140" s="384"/>
      <c r="WTC140" s="384"/>
      <c r="WTD140" s="384"/>
      <c r="WTE140" s="384"/>
      <c r="WTF140" s="384"/>
      <c r="WTG140" s="384"/>
      <c r="WTH140" s="384"/>
      <c r="WTI140" s="384"/>
      <c r="WTJ140" s="384"/>
      <c r="WTK140" s="384"/>
      <c r="WTL140" s="384"/>
      <c r="WTM140" s="384"/>
      <c r="WTN140" s="384"/>
      <c r="WTO140" s="384"/>
      <c r="WTP140" s="384"/>
      <c r="WTQ140" s="384"/>
      <c r="WTR140" s="384"/>
      <c r="WTS140" s="384"/>
      <c r="WTT140" s="384"/>
      <c r="WTU140" s="384"/>
      <c r="WTV140" s="384"/>
      <c r="WTW140" s="384"/>
      <c r="WTX140" s="384"/>
      <c r="WTY140" s="384"/>
      <c r="WTZ140" s="384"/>
      <c r="WUA140" s="384"/>
      <c r="WUB140" s="384"/>
      <c r="WUC140" s="384"/>
      <c r="WUD140" s="384"/>
      <c r="WUE140" s="384"/>
      <c r="WUF140" s="384"/>
      <c r="WUG140" s="384"/>
      <c r="WUH140" s="384"/>
      <c r="WUI140" s="384"/>
      <c r="WUJ140" s="384"/>
      <c r="WUK140" s="384"/>
      <c r="WUL140" s="384"/>
      <c r="WUM140" s="384"/>
      <c r="WUN140" s="384"/>
      <c r="WUO140" s="384"/>
      <c r="WUP140" s="384"/>
      <c r="WUQ140" s="384"/>
      <c r="WUR140" s="384"/>
      <c r="WUS140" s="384"/>
      <c r="WUT140" s="384"/>
      <c r="WUU140" s="384"/>
      <c r="WUV140" s="384"/>
      <c r="WUW140" s="384"/>
      <c r="WUX140" s="384"/>
      <c r="WUY140" s="384"/>
      <c r="WUZ140" s="384"/>
      <c r="WVA140" s="384"/>
      <c r="WVB140" s="384"/>
      <c r="WVC140" s="384"/>
      <c r="WVD140" s="384"/>
      <c r="WVE140" s="384"/>
      <c r="WVF140" s="384"/>
      <c r="WVG140" s="384"/>
      <c r="WVH140" s="384"/>
      <c r="WVI140" s="384"/>
      <c r="WVJ140" s="384"/>
      <c r="WVK140" s="384"/>
      <c r="WVL140" s="384"/>
      <c r="WVM140" s="384"/>
      <c r="WVN140" s="384"/>
      <c r="WVO140" s="384"/>
      <c r="WVP140" s="384"/>
      <c r="WVQ140" s="384"/>
      <c r="WVR140" s="384"/>
      <c r="WVS140" s="384"/>
      <c r="WVT140" s="384"/>
      <c r="WVU140" s="384"/>
      <c r="WVV140" s="384"/>
      <c r="WVW140" s="384"/>
      <c r="WVX140" s="384"/>
      <c r="WVY140" s="384"/>
      <c r="WVZ140" s="384"/>
      <c r="WWA140" s="384"/>
      <c r="WWB140" s="384"/>
      <c r="WWC140" s="384"/>
      <c r="WWD140" s="384"/>
      <c r="WWE140" s="384"/>
      <c r="WWF140" s="384"/>
      <c r="WWG140" s="384"/>
      <c r="WWH140" s="384"/>
      <c r="WWI140" s="384"/>
      <c r="WWJ140" s="384"/>
      <c r="WWK140" s="384"/>
      <c r="WWL140" s="384"/>
      <c r="WWM140" s="384"/>
      <c r="WWN140" s="384"/>
      <c r="WWO140" s="384"/>
      <c r="WWP140" s="384"/>
      <c r="WWQ140" s="384"/>
      <c r="WWR140" s="384"/>
      <c r="WWS140" s="384"/>
      <c r="WWT140" s="384"/>
      <c r="WWU140" s="384"/>
      <c r="WWV140" s="384"/>
      <c r="WWW140" s="384"/>
      <c r="WWX140" s="384"/>
      <c r="WWY140" s="384"/>
      <c r="WWZ140" s="384"/>
      <c r="WXA140" s="384"/>
      <c r="WXB140" s="384"/>
      <c r="WXC140" s="384"/>
      <c r="WXD140" s="384"/>
      <c r="WXE140" s="384"/>
      <c r="WXF140" s="384"/>
      <c r="WXG140" s="384"/>
      <c r="WXH140" s="384"/>
      <c r="WXI140" s="384"/>
      <c r="WXJ140" s="384"/>
      <c r="WXK140" s="384"/>
      <c r="WXL140" s="384"/>
      <c r="WXM140" s="384"/>
      <c r="WXN140" s="384"/>
      <c r="WXO140" s="384"/>
      <c r="WXP140" s="384"/>
      <c r="WXQ140" s="384"/>
      <c r="WXR140" s="384"/>
      <c r="WXS140" s="384"/>
      <c r="WXT140" s="384"/>
      <c r="WXU140" s="384"/>
      <c r="WXV140" s="384"/>
      <c r="WXW140" s="384"/>
      <c r="WXX140" s="384"/>
      <c r="WXY140" s="384"/>
      <c r="WXZ140" s="384"/>
      <c r="WYA140" s="384"/>
      <c r="WYB140" s="384"/>
      <c r="WYC140" s="384"/>
      <c r="WYD140" s="384"/>
      <c r="WYE140" s="384"/>
      <c r="WYF140" s="384"/>
      <c r="WYG140" s="384"/>
      <c r="WYH140" s="384"/>
      <c r="WYI140" s="384"/>
      <c r="WYJ140" s="384"/>
      <c r="WYK140" s="384"/>
      <c r="WYL140" s="384"/>
      <c r="WYM140" s="384"/>
      <c r="WYN140" s="384"/>
      <c r="WYO140" s="384"/>
      <c r="WYP140" s="384"/>
      <c r="WYQ140" s="384"/>
      <c r="WYR140" s="384"/>
      <c r="WYS140" s="384"/>
      <c r="WYT140" s="384"/>
      <c r="WYU140" s="384"/>
      <c r="WYV140" s="384"/>
      <c r="WYW140" s="384"/>
      <c r="WYX140" s="384"/>
      <c r="WYY140" s="384"/>
      <c r="WYZ140" s="384"/>
      <c r="WZA140" s="384"/>
      <c r="WZB140" s="384"/>
      <c r="WZC140" s="384"/>
      <c r="WZD140" s="384"/>
      <c r="WZE140" s="384"/>
      <c r="WZF140" s="384"/>
      <c r="WZG140" s="384"/>
      <c r="WZH140" s="384"/>
      <c r="WZI140" s="384"/>
      <c r="WZJ140" s="384"/>
      <c r="WZK140" s="384"/>
      <c r="WZL140" s="384"/>
      <c r="WZM140" s="384"/>
      <c r="WZN140" s="384"/>
      <c r="WZO140" s="384"/>
      <c r="WZP140" s="384"/>
      <c r="WZQ140" s="384"/>
      <c r="WZR140" s="384"/>
      <c r="WZS140" s="384"/>
      <c r="WZT140" s="384"/>
      <c r="WZU140" s="384"/>
      <c r="WZV140" s="384"/>
      <c r="WZW140" s="384"/>
      <c r="WZX140" s="384"/>
      <c r="WZY140" s="384"/>
      <c r="WZZ140" s="384"/>
      <c r="XAA140" s="384"/>
      <c r="XAB140" s="384"/>
      <c r="XAC140" s="384"/>
      <c r="XAD140" s="384"/>
      <c r="XAE140" s="384"/>
      <c r="XAF140" s="384"/>
      <c r="XAG140" s="384"/>
      <c r="XAH140" s="384"/>
      <c r="XAI140" s="384"/>
      <c r="XAJ140" s="384"/>
      <c r="XAK140" s="384"/>
      <c r="XAL140" s="384"/>
      <c r="XAM140" s="384"/>
      <c r="XAN140" s="384"/>
      <c r="XAO140" s="384"/>
      <c r="XAP140" s="384"/>
      <c r="XAQ140" s="384"/>
      <c r="XAR140" s="384"/>
      <c r="XAS140" s="384"/>
      <c r="XAT140" s="384"/>
      <c r="XAU140" s="384"/>
      <c r="XAV140" s="384"/>
      <c r="XAW140" s="384"/>
      <c r="XAX140" s="384"/>
      <c r="XAY140" s="384"/>
      <c r="XAZ140" s="384"/>
      <c r="XBA140" s="384"/>
      <c r="XBB140" s="384"/>
      <c r="XBC140" s="384"/>
      <c r="XBD140" s="384"/>
      <c r="XBE140" s="384"/>
      <c r="XBF140" s="384"/>
      <c r="XBG140" s="384"/>
      <c r="XBH140" s="384"/>
      <c r="XBI140" s="384"/>
      <c r="XBJ140" s="384"/>
      <c r="XBK140" s="384"/>
      <c r="XBL140" s="384"/>
      <c r="XBM140" s="384"/>
      <c r="XBN140" s="384"/>
      <c r="XBO140" s="384"/>
      <c r="XBP140" s="384"/>
      <c r="XBQ140" s="384"/>
      <c r="XBR140" s="384"/>
      <c r="XBS140" s="384"/>
      <c r="XBT140" s="384"/>
      <c r="XBU140" s="384"/>
      <c r="XBV140" s="384"/>
      <c r="XBW140" s="384"/>
      <c r="XBX140" s="384"/>
      <c r="XBY140" s="384"/>
      <c r="XBZ140" s="384"/>
      <c r="XCA140" s="384"/>
      <c r="XCB140" s="384"/>
      <c r="XCC140" s="384"/>
      <c r="XCD140" s="384"/>
      <c r="XCE140" s="384"/>
      <c r="XCF140" s="384"/>
      <c r="XCG140" s="384"/>
      <c r="XCH140" s="384"/>
      <c r="XCI140" s="384"/>
      <c r="XCJ140" s="384"/>
      <c r="XCK140" s="384"/>
      <c r="XCL140" s="384"/>
      <c r="XCM140" s="384"/>
      <c r="XCN140" s="384"/>
      <c r="XCO140" s="384"/>
      <c r="XCP140" s="384"/>
      <c r="XCQ140" s="384"/>
      <c r="XCR140" s="384"/>
      <c r="XCS140" s="384"/>
      <c r="XCT140" s="384"/>
      <c r="XCU140" s="384"/>
      <c r="XCV140" s="384"/>
      <c r="XCW140" s="384"/>
      <c r="XCX140" s="384"/>
      <c r="XCY140" s="384"/>
      <c r="XCZ140" s="384"/>
      <c r="XDA140" s="384"/>
      <c r="XDB140" s="384"/>
      <c r="XDC140" s="384"/>
      <c r="XDD140" s="384"/>
      <c r="XDE140" s="384"/>
      <c r="XDF140" s="384"/>
      <c r="XDG140" s="384"/>
      <c r="XDH140" s="384"/>
      <c r="XDI140" s="384"/>
      <c r="XDJ140" s="384"/>
      <c r="XDK140" s="384"/>
      <c r="XDL140" s="384"/>
      <c r="XDM140" s="384"/>
      <c r="XDN140" s="384"/>
      <c r="XDO140" s="384"/>
      <c r="XDP140" s="384"/>
      <c r="XDQ140" s="384"/>
      <c r="XDR140" s="384"/>
      <c r="XDS140" s="384"/>
      <c r="XDT140" s="384"/>
      <c r="XDU140" s="384"/>
      <c r="XDV140" s="384"/>
      <c r="XDW140" s="384"/>
      <c r="XDX140" s="384"/>
      <c r="XDY140" s="384"/>
      <c r="XDZ140" s="384"/>
      <c r="XEA140" s="384"/>
      <c r="XEB140" s="384"/>
      <c r="XEC140" s="384"/>
      <c r="XED140" s="384"/>
      <c r="XEE140" s="384"/>
      <c r="XEF140" s="384"/>
      <c r="XEG140" s="384"/>
      <c r="XEH140" s="384"/>
      <c r="XEI140" s="384"/>
      <c r="XEJ140" s="384"/>
      <c r="XEK140" s="384"/>
      <c r="XEL140" s="384"/>
      <c r="XEM140" s="384"/>
      <c r="XEN140" s="384"/>
      <c r="XEO140" s="384"/>
      <c r="XEP140" s="384"/>
      <c r="XEQ140" s="384"/>
      <c r="XER140" s="384"/>
      <c r="XES140" s="384"/>
      <c r="XET140" s="384"/>
      <c r="XEU140" s="384"/>
      <c r="XEV140" s="384"/>
      <c r="XEW140" s="384"/>
      <c r="XEX140" s="384"/>
      <c r="XEY140" s="384"/>
      <c r="XEZ140" s="384"/>
      <c r="XFA140" s="384"/>
      <c r="XFB140" s="384"/>
      <c r="XFC140" s="384"/>
      <c r="XFD140" s="384"/>
    </row>
    <row r="141" spans="1:16384" s="384" customFormat="1" ht="14.25" x14ac:dyDescent="0.2">
      <c r="A141" s="388"/>
      <c r="B141" s="379" t="s">
        <v>4569</v>
      </c>
      <c r="C141" s="379" t="s">
        <v>75</v>
      </c>
      <c r="D141" s="379"/>
      <c r="E141" s="412" t="s">
        <v>4457</v>
      </c>
      <c r="F141" s="379" t="s">
        <v>1987</v>
      </c>
      <c r="G141" s="379"/>
      <c r="H141" s="388" t="s">
        <v>2788</v>
      </c>
      <c r="I141" s="388" t="s">
        <v>2788</v>
      </c>
      <c r="J141" s="461"/>
      <c r="K141" s="108" t="s">
        <v>6040</v>
      </c>
      <c r="L141" s="379" t="s">
        <v>3747</v>
      </c>
      <c r="M141" s="388" t="s">
        <v>6338</v>
      </c>
      <c r="N141" s="388">
        <v>0</v>
      </c>
      <c r="O141" s="380">
        <v>36892</v>
      </c>
      <c r="P141" s="380">
        <v>41274</v>
      </c>
      <c r="Q141" s="380">
        <v>41274</v>
      </c>
      <c r="R141" s="381">
        <v>9</v>
      </c>
      <c r="S141" s="399">
        <v>41817</v>
      </c>
      <c r="T141" s="381">
        <v>-536</v>
      </c>
      <c r="U141" s="382"/>
      <c r="V141" s="382"/>
      <c r="W141" s="382"/>
      <c r="X141" s="382"/>
      <c r="Y141" s="379"/>
      <c r="Z141" s="379" t="s">
        <v>841</v>
      </c>
      <c r="AA141" s="379"/>
      <c r="AB141" s="379"/>
      <c r="AC141" s="379"/>
      <c r="AD141" s="379"/>
    </row>
    <row r="142" spans="1:16384" s="384" customFormat="1" ht="14.25" customHeight="1" x14ac:dyDescent="0.2">
      <c r="A142" s="388"/>
      <c r="B142" s="388" t="s">
        <v>2651</v>
      </c>
      <c r="C142" s="388" t="s">
        <v>75</v>
      </c>
      <c r="D142" s="388"/>
      <c r="E142" s="388" t="s">
        <v>2215</v>
      </c>
      <c r="F142" s="388" t="s">
        <v>1987</v>
      </c>
      <c r="G142" s="388"/>
      <c r="H142" s="388" t="s">
        <v>2788</v>
      </c>
      <c r="I142" s="388" t="s">
        <v>978</v>
      </c>
      <c r="J142" s="461"/>
      <c r="K142" s="108" t="s">
        <v>6016</v>
      </c>
      <c r="L142" s="388" t="s">
        <v>2216</v>
      </c>
      <c r="M142" s="388" t="s">
        <v>1141</v>
      </c>
      <c r="N142" s="388">
        <v>0</v>
      </c>
      <c r="O142" s="380">
        <v>39661</v>
      </c>
      <c r="P142" s="380">
        <v>41274</v>
      </c>
      <c r="Q142" s="380">
        <v>41274</v>
      </c>
      <c r="R142" s="391"/>
      <c r="S142" s="399">
        <v>41817</v>
      </c>
      <c r="T142" s="381">
        <v>-536</v>
      </c>
      <c r="U142" s="401" t="s">
        <v>1142</v>
      </c>
      <c r="V142" s="382"/>
      <c r="W142" s="382"/>
      <c r="X142" s="382"/>
      <c r="Y142" s="379"/>
      <c r="Z142" s="388"/>
      <c r="AA142" s="388"/>
      <c r="AB142" s="461"/>
      <c r="AC142" s="388"/>
      <c r="AD142" s="388"/>
    </row>
    <row r="143" spans="1:16384" s="375" customFormat="1" ht="28.5" x14ac:dyDescent="0.2">
      <c r="A143" s="388"/>
      <c r="B143" s="379" t="s">
        <v>4728</v>
      </c>
      <c r="C143" s="379" t="s">
        <v>75</v>
      </c>
      <c r="D143" s="388"/>
      <c r="E143" s="388" t="s">
        <v>5848</v>
      </c>
      <c r="F143" s="388" t="s">
        <v>1980</v>
      </c>
      <c r="G143" s="388"/>
      <c r="H143" s="388" t="s">
        <v>5862</v>
      </c>
      <c r="I143" s="388" t="s">
        <v>5862</v>
      </c>
      <c r="J143" s="461"/>
      <c r="K143" s="108" t="s">
        <v>5531</v>
      </c>
      <c r="L143" s="388" t="s">
        <v>5532</v>
      </c>
      <c r="M143" s="388" t="s">
        <v>6325</v>
      </c>
      <c r="N143" s="379">
        <v>31060</v>
      </c>
      <c r="O143" s="380">
        <v>40269</v>
      </c>
      <c r="P143" s="380">
        <v>40999</v>
      </c>
      <c r="Q143" s="380">
        <v>41364</v>
      </c>
      <c r="R143" s="391">
        <v>3</v>
      </c>
      <c r="S143" s="399">
        <v>41817</v>
      </c>
      <c r="T143" s="381">
        <v>-806</v>
      </c>
      <c r="U143" s="392">
        <v>4140</v>
      </c>
      <c r="V143" s="392">
        <v>12420</v>
      </c>
      <c r="W143" s="392"/>
      <c r="X143" s="392"/>
      <c r="Y143" s="388" t="s">
        <v>3879</v>
      </c>
      <c r="Z143" s="388" t="s">
        <v>840</v>
      </c>
      <c r="AA143" s="441" t="s">
        <v>5527</v>
      </c>
      <c r="AB143" s="441"/>
      <c r="AC143" s="388"/>
      <c r="AD143" s="388"/>
      <c r="AE143" s="384"/>
      <c r="AF143" s="384"/>
      <c r="AG143" s="384"/>
      <c r="AH143" s="384"/>
      <c r="AI143" s="384"/>
      <c r="AJ143" s="384"/>
      <c r="AK143" s="384"/>
      <c r="AL143" s="384"/>
      <c r="AM143" s="384"/>
      <c r="AN143" s="384"/>
      <c r="AO143" s="384"/>
      <c r="AP143" s="384"/>
      <c r="AQ143" s="384"/>
      <c r="AR143" s="384"/>
      <c r="AS143" s="384"/>
      <c r="AT143" s="384"/>
      <c r="AU143" s="384"/>
      <c r="AV143" s="384"/>
      <c r="AW143" s="384"/>
      <c r="AX143" s="384"/>
      <c r="AY143" s="384"/>
      <c r="AZ143" s="384"/>
      <c r="BA143" s="384"/>
      <c r="BB143" s="384"/>
      <c r="BC143" s="384"/>
      <c r="BD143" s="384"/>
      <c r="BE143" s="384"/>
      <c r="BF143" s="384"/>
      <c r="BG143" s="384"/>
      <c r="BH143" s="384"/>
      <c r="BI143" s="384"/>
      <c r="BJ143" s="384"/>
      <c r="BK143" s="384"/>
      <c r="BL143" s="384"/>
      <c r="BM143" s="384"/>
      <c r="BN143" s="384"/>
      <c r="BO143" s="384"/>
      <c r="BP143" s="384"/>
      <c r="BQ143" s="384"/>
      <c r="BR143" s="384"/>
      <c r="BS143" s="384"/>
      <c r="BT143" s="384"/>
      <c r="BU143" s="384"/>
      <c r="BV143" s="384"/>
      <c r="BW143" s="384"/>
      <c r="BX143" s="384"/>
      <c r="BY143" s="384"/>
      <c r="BZ143" s="384"/>
      <c r="CA143" s="384"/>
      <c r="CB143" s="384"/>
      <c r="CC143" s="384"/>
      <c r="CD143" s="384"/>
      <c r="CE143" s="384"/>
      <c r="CF143" s="384"/>
      <c r="CG143" s="384"/>
      <c r="CH143" s="384"/>
      <c r="CI143" s="384"/>
      <c r="CJ143" s="384"/>
      <c r="CK143" s="384"/>
      <c r="CL143" s="384"/>
      <c r="CM143" s="384"/>
      <c r="CN143" s="384"/>
      <c r="CO143" s="384"/>
      <c r="CP143" s="384"/>
      <c r="CQ143" s="384"/>
      <c r="CR143" s="384"/>
      <c r="CS143" s="384"/>
      <c r="CT143" s="384"/>
      <c r="CU143" s="384"/>
      <c r="CV143" s="384"/>
      <c r="CW143" s="384"/>
      <c r="CX143" s="384"/>
      <c r="CY143" s="384"/>
      <c r="CZ143" s="384"/>
      <c r="DA143" s="384"/>
      <c r="DB143" s="384"/>
      <c r="DC143" s="384"/>
      <c r="DD143" s="384"/>
      <c r="DE143" s="384"/>
      <c r="DF143" s="384"/>
      <c r="DG143" s="384"/>
      <c r="DH143" s="384"/>
      <c r="DI143" s="384"/>
      <c r="DJ143" s="384"/>
      <c r="DK143" s="384"/>
      <c r="DL143" s="384"/>
      <c r="DM143" s="384"/>
      <c r="DN143" s="384"/>
      <c r="DO143" s="384"/>
      <c r="DP143" s="384"/>
      <c r="DQ143" s="384"/>
      <c r="DR143" s="384"/>
      <c r="DS143" s="384"/>
      <c r="DT143" s="384"/>
      <c r="DU143" s="384"/>
      <c r="DV143" s="384"/>
      <c r="DW143" s="384"/>
      <c r="DX143" s="384"/>
      <c r="DY143" s="384"/>
      <c r="DZ143" s="384"/>
      <c r="EA143" s="384"/>
      <c r="EB143" s="384"/>
      <c r="EC143" s="384"/>
      <c r="ED143" s="384"/>
      <c r="EE143" s="384"/>
      <c r="EF143" s="384"/>
      <c r="EG143" s="384"/>
      <c r="EH143" s="384"/>
      <c r="EI143" s="384"/>
      <c r="EJ143" s="384"/>
      <c r="EK143" s="384"/>
      <c r="EL143" s="384"/>
      <c r="EM143" s="384"/>
      <c r="EN143" s="384"/>
      <c r="EO143" s="384"/>
      <c r="EP143" s="384"/>
      <c r="EQ143" s="384"/>
      <c r="ER143" s="384"/>
      <c r="ES143" s="384"/>
      <c r="ET143" s="384"/>
      <c r="EU143" s="384"/>
      <c r="EV143" s="384"/>
      <c r="EW143" s="384"/>
      <c r="EX143" s="384"/>
      <c r="EY143" s="384"/>
      <c r="EZ143" s="384"/>
      <c r="FA143" s="384"/>
      <c r="FB143" s="384"/>
      <c r="FC143" s="384"/>
      <c r="FD143" s="384"/>
      <c r="FE143" s="384"/>
      <c r="FF143" s="384"/>
      <c r="FG143" s="384"/>
      <c r="FH143" s="384"/>
      <c r="FI143" s="384"/>
      <c r="FJ143" s="384"/>
      <c r="FK143" s="384"/>
      <c r="FL143" s="384"/>
      <c r="FM143" s="384"/>
      <c r="FN143" s="384"/>
      <c r="FO143" s="384"/>
      <c r="FP143" s="384"/>
      <c r="FQ143" s="384"/>
      <c r="FR143" s="384"/>
      <c r="FS143" s="384"/>
      <c r="FT143" s="384"/>
      <c r="FU143" s="384"/>
      <c r="FV143" s="384"/>
      <c r="FW143" s="384"/>
      <c r="FX143" s="384"/>
      <c r="FY143" s="384"/>
      <c r="FZ143" s="384"/>
      <c r="GA143" s="384"/>
      <c r="GB143" s="384"/>
      <c r="GC143" s="384"/>
      <c r="GD143" s="384"/>
      <c r="GE143" s="384"/>
      <c r="GF143" s="384"/>
      <c r="GG143" s="384"/>
      <c r="GH143" s="384"/>
      <c r="GI143" s="384"/>
      <c r="GJ143" s="384"/>
      <c r="GK143" s="384"/>
      <c r="GL143" s="384"/>
      <c r="GM143" s="384"/>
      <c r="GN143" s="384"/>
      <c r="GO143" s="384"/>
      <c r="GP143" s="384"/>
      <c r="GQ143" s="384"/>
      <c r="GR143" s="384"/>
      <c r="GS143" s="384"/>
      <c r="GT143" s="384"/>
      <c r="GU143" s="384"/>
      <c r="GV143" s="384"/>
      <c r="GW143" s="384"/>
      <c r="GX143" s="384"/>
      <c r="GY143" s="384"/>
      <c r="GZ143" s="384"/>
      <c r="HA143" s="384"/>
      <c r="HB143" s="384"/>
      <c r="HC143" s="384"/>
      <c r="HD143" s="384"/>
      <c r="HE143" s="384"/>
      <c r="HF143" s="384"/>
      <c r="HG143" s="384"/>
      <c r="HH143" s="384"/>
      <c r="HI143" s="384"/>
      <c r="HJ143" s="384"/>
      <c r="HK143" s="384"/>
      <c r="HL143" s="384"/>
      <c r="HM143" s="384"/>
      <c r="HN143" s="384"/>
      <c r="HO143" s="384"/>
      <c r="HP143" s="384"/>
      <c r="HQ143" s="384"/>
      <c r="HR143" s="384"/>
      <c r="HS143" s="384"/>
      <c r="HT143" s="384"/>
      <c r="HU143" s="384"/>
      <c r="HV143" s="384"/>
      <c r="HW143" s="384"/>
      <c r="HX143" s="384"/>
      <c r="HY143" s="384"/>
      <c r="HZ143" s="384"/>
      <c r="IA143" s="384"/>
      <c r="IB143" s="384"/>
      <c r="IC143" s="384"/>
      <c r="ID143" s="384"/>
      <c r="IE143" s="384"/>
      <c r="IF143" s="384"/>
      <c r="IG143" s="384"/>
      <c r="IH143" s="384"/>
      <c r="II143" s="384"/>
      <c r="IJ143" s="384"/>
      <c r="IK143" s="384"/>
      <c r="IL143" s="384"/>
      <c r="IM143" s="384"/>
      <c r="IN143" s="384"/>
      <c r="IO143" s="384"/>
      <c r="IP143" s="384"/>
      <c r="IQ143" s="384"/>
      <c r="IR143" s="384"/>
      <c r="IS143" s="384"/>
      <c r="IT143" s="384"/>
      <c r="IU143" s="384"/>
      <c r="IV143" s="384"/>
      <c r="IW143" s="384"/>
      <c r="IX143" s="384"/>
      <c r="IY143" s="384"/>
      <c r="IZ143" s="384"/>
      <c r="JA143" s="384"/>
      <c r="JB143" s="384"/>
      <c r="JC143" s="384"/>
      <c r="JD143" s="384"/>
      <c r="JE143" s="384"/>
      <c r="JF143" s="384"/>
      <c r="JG143" s="384"/>
      <c r="JH143" s="384"/>
      <c r="JI143" s="384"/>
      <c r="JJ143" s="384"/>
      <c r="JK143" s="384"/>
      <c r="JL143" s="384"/>
      <c r="JM143" s="384"/>
      <c r="JN143" s="384"/>
      <c r="JO143" s="384"/>
      <c r="JP143" s="384"/>
      <c r="JQ143" s="384"/>
      <c r="JR143" s="384"/>
      <c r="JS143" s="384"/>
      <c r="JT143" s="384"/>
      <c r="JU143" s="384"/>
      <c r="JV143" s="384"/>
      <c r="JW143" s="384"/>
      <c r="JX143" s="384"/>
      <c r="JY143" s="384"/>
      <c r="JZ143" s="384"/>
      <c r="KA143" s="384"/>
      <c r="KB143" s="384"/>
      <c r="KC143" s="384"/>
      <c r="KD143" s="384"/>
      <c r="KE143" s="384"/>
      <c r="KF143" s="384"/>
      <c r="KG143" s="384"/>
      <c r="KH143" s="384"/>
      <c r="KI143" s="384"/>
      <c r="KJ143" s="384"/>
      <c r="KK143" s="384"/>
      <c r="KL143" s="384"/>
      <c r="KM143" s="384"/>
      <c r="KN143" s="384"/>
      <c r="KO143" s="384"/>
      <c r="KP143" s="384"/>
      <c r="KQ143" s="384"/>
      <c r="KR143" s="384"/>
      <c r="KS143" s="384"/>
      <c r="KT143" s="384"/>
      <c r="KU143" s="384"/>
      <c r="KV143" s="384"/>
      <c r="KW143" s="384"/>
      <c r="KX143" s="384"/>
      <c r="KY143" s="384"/>
      <c r="KZ143" s="384"/>
      <c r="LA143" s="384"/>
      <c r="LB143" s="384"/>
      <c r="LC143" s="384"/>
      <c r="LD143" s="384"/>
      <c r="LE143" s="384"/>
      <c r="LF143" s="384"/>
      <c r="LG143" s="384"/>
      <c r="LH143" s="384"/>
      <c r="LI143" s="384"/>
      <c r="LJ143" s="384"/>
      <c r="LK143" s="384"/>
      <c r="LL143" s="384"/>
      <c r="LM143" s="384"/>
      <c r="LN143" s="384"/>
      <c r="LO143" s="384"/>
      <c r="LP143" s="384"/>
      <c r="LQ143" s="384"/>
      <c r="LR143" s="384"/>
      <c r="LS143" s="384"/>
      <c r="LT143" s="384"/>
      <c r="LU143" s="384"/>
      <c r="LV143" s="384"/>
      <c r="LW143" s="384"/>
      <c r="LX143" s="384"/>
      <c r="LY143" s="384"/>
      <c r="LZ143" s="384"/>
      <c r="MA143" s="384"/>
      <c r="MB143" s="384"/>
      <c r="MC143" s="384"/>
      <c r="MD143" s="384"/>
      <c r="ME143" s="384"/>
      <c r="MF143" s="384"/>
      <c r="MG143" s="384"/>
      <c r="MH143" s="384"/>
      <c r="MI143" s="384"/>
      <c r="MJ143" s="384"/>
      <c r="MK143" s="384"/>
      <c r="ML143" s="384"/>
      <c r="MM143" s="384"/>
      <c r="MN143" s="384"/>
      <c r="MO143" s="384"/>
      <c r="MP143" s="384"/>
      <c r="MQ143" s="384"/>
      <c r="MR143" s="384"/>
      <c r="MS143" s="384"/>
      <c r="MT143" s="384"/>
      <c r="MU143" s="384"/>
      <c r="MV143" s="384"/>
      <c r="MW143" s="384"/>
      <c r="MX143" s="384"/>
      <c r="MY143" s="384"/>
      <c r="MZ143" s="384"/>
      <c r="NA143" s="384"/>
      <c r="NB143" s="384"/>
      <c r="NC143" s="384"/>
      <c r="ND143" s="384"/>
      <c r="NE143" s="384"/>
      <c r="NF143" s="384"/>
      <c r="NG143" s="384"/>
      <c r="NH143" s="384"/>
      <c r="NI143" s="384"/>
      <c r="NJ143" s="384"/>
      <c r="NK143" s="384"/>
      <c r="NL143" s="384"/>
      <c r="NM143" s="384"/>
      <c r="NN143" s="384"/>
      <c r="NO143" s="384"/>
      <c r="NP143" s="384"/>
      <c r="NQ143" s="384"/>
      <c r="NR143" s="384"/>
      <c r="NS143" s="384"/>
      <c r="NT143" s="384"/>
      <c r="NU143" s="384"/>
      <c r="NV143" s="384"/>
      <c r="NW143" s="384"/>
      <c r="NX143" s="384"/>
      <c r="NY143" s="384"/>
      <c r="NZ143" s="384"/>
      <c r="OA143" s="384"/>
      <c r="OB143" s="384"/>
      <c r="OC143" s="384"/>
      <c r="OD143" s="384"/>
      <c r="OE143" s="384"/>
      <c r="OF143" s="384"/>
      <c r="OG143" s="384"/>
      <c r="OH143" s="384"/>
      <c r="OI143" s="384"/>
      <c r="OJ143" s="384"/>
      <c r="OK143" s="384"/>
      <c r="OL143" s="384"/>
      <c r="OM143" s="384"/>
      <c r="ON143" s="384"/>
      <c r="OO143" s="384"/>
      <c r="OP143" s="384"/>
      <c r="OQ143" s="384"/>
      <c r="OR143" s="384"/>
      <c r="OS143" s="384"/>
      <c r="OT143" s="384"/>
      <c r="OU143" s="384"/>
      <c r="OV143" s="384"/>
      <c r="OW143" s="384"/>
      <c r="OX143" s="384"/>
      <c r="OY143" s="384"/>
      <c r="OZ143" s="384"/>
      <c r="PA143" s="384"/>
      <c r="PB143" s="384"/>
      <c r="PC143" s="384"/>
      <c r="PD143" s="384"/>
      <c r="PE143" s="384"/>
      <c r="PF143" s="384"/>
      <c r="PG143" s="384"/>
      <c r="PH143" s="384"/>
      <c r="PI143" s="384"/>
      <c r="PJ143" s="384"/>
      <c r="PK143" s="384"/>
      <c r="PL143" s="384"/>
      <c r="PM143" s="384"/>
      <c r="PN143" s="384"/>
      <c r="PO143" s="384"/>
      <c r="PP143" s="384"/>
      <c r="PQ143" s="384"/>
      <c r="PR143" s="384"/>
      <c r="PS143" s="384"/>
      <c r="PT143" s="384"/>
      <c r="PU143" s="384"/>
      <c r="PV143" s="384"/>
      <c r="PW143" s="384"/>
      <c r="PX143" s="384"/>
      <c r="PY143" s="384"/>
      <c r="PZ143" s="384"/>
      <c r="QA143" s="384"/>
      <c r="QB143" s="384"/>
      <c r="QC143" s="384"/>
      <c r="QD143" s="384"/>
      <c r="QE143" s="384"/>
      <c r="QF143" s="384"/>
      <c r="QG143" s="384"/>
      <c r="QH143" s="384"/>
      <c r="QI143" s="384"/>
      <c r="QJ143" s="384"/>
      <c r="QK143" s="384"/>
      <c r="QL143" s="384"/>
      <c r="QM143" s="384"/>
      <c r="QN143" s="384"/>
      <c r="QO143" s="384"/>
      <c r="QP143" s="384"/>
      <c r="QQ143" s="384"/>
      <c r="QR143" s="384"/>
      <c r="QS143" s="384"/>
      <c r="QT143" s="384"/>
      <c r="QU143" s="384"/>
      <c r="QV143" s="384"/>
      <c r="QW143" s="384"/>
      <c r="QX143" s="384"/>
      <c r="QY143" s="384"/>
      <c r="QZ143" s="384"/>
      <c r="RA143" s="384"/>
      <c r="RB143" s="384"/>
      <c r="RC143" s="384"/>
      <c r="RD143" s="384"/>
      <c r="RE143" s="384"/>
      <c r="RF143" s="384"/>
      <c r="RG143" s="384"/>
      <c r="RH143" s="384"/>
      <c r="RI143" s="384"/>
      <c r="RJ143" s="384"/>
      <c r="RK143" s="384"/>
      <c r="RL143" s="384"/>
      <c r="RM143" s="384"/>
      <c r="RN143" s="384"/>
      <c r="RO143" s="384"/>
      <c r="RP143" s="384"/>
      <c r="RQ143" s="384"/>
      <c r="RR143" s="384"/>
      <c r="RS143" s="384"/>
      <c r="RT143" s="384"/>
      <c r="RU143" s="384"/>
      <c r="RV143" s="384"/>
      <c r="RW143" s="384"/>
      <c r="RX143" s="384"/>
      <c r="RY143" s="384"/>
      <c r="RZ143" s="384"/>
      <c r="SA143" s="384"/>
      <c r="SB143" s="384"/>
      <c r="SC143" s="384"/>
      <c r="SD143" s="384"/>
      <c r="SE143" s="384"/>
      <c r="SF143" s="384"/>
      <c r="SG143" s="384"/>
      <c r="SH143" s="384"/>
      <c r="SI143" s="384"/>
      <c r="SJ143" s="384"/>
      <c r="SK143" s="384"/>
      <c r="SL143" s="384"/>
      <c r="SM143" s="384"/>
      <c r="SN143" s="384"/>
      <c r="SO143" s="384"/>
      <c r="SP143" s="384"/>
      <c r="SQ143" s="384"/>
      <c r="SR143" s="384"/>
      <c r="SS143" s="384"/>
      <c r="ST143" s="384"/>
      <c r="SU143" s="384"/>
      <c r="SV143" s="384"/>
      <c r="SW143" s="384"/>
      <c r="SX143" s="384"/>
      <c r="SY143" s="384"/>
      <c r="SZ143" s="384"/>
      <c r="TA143" s="384"/>
      <c r="TB143" s="384"/>
      <c r="TC143" s="384"/>
      <c r="TD143" s="384"/>
      <c r="TE143" s="384"/>
      <c r="TF143" s="384"/>
      <c r="TG143" s="384"/>
      <c r="TH143" s="384"/>
      <c r="TI143" s="384"/>
      <c r="TJ143" s="384"/>
      <c r="TK143" s="384"/>
      <c r="TL143" s="384"/>
      <c r="TM143" s="384"/>
      <c r="TN143" s="384"/>
      <c r="TO143" s="384"/>
      <c r="TP143" s="384"/>
      <c r="TQ143" s="384"/>
      <c r="TR143" s="384"/>
      <c r="TS143" s="384"/>
      <c r="TT143" s="384"/>
      <c r="TU143" s="384"/>
      <c r="TV143" s="384"/>
      <c r="TW143" s="384"/>
      <c r="TX143" s="384"/>
      <c r="TY143" s="384"/>
      <c r="TZ143" s="384"/>
      <c r="UA143" s="384"/>
      <c r="UB143" s="384"/>
      <c r="UC143" s="384"/>
      <c r="UD143" s="384"/>
      <c r="UE143" s="384"/>
      <c r="UF143" s="384"/>
      <c r="UG143" s="384"/>
      <c r="UH143" s="384"/>
      <c r="UI143" s="384"/>
      <c r="UJ143" s="384"/>
      <c r="UK143" s="384"/>
      <c r="UL143" s="384"/>
      <c r="UM143" s="384"/>
      <c r="UN143" s="384"/>
      <c r="UO143" s="384"/>
      <c r="UP143" s="384"/>
      <c r="UQ143" s="384"/>
      <c r="UR143" s="384"/>
      <c r="US143" s="384"/>
      <c r="UT143" s="384"/>
      <c r="UU143" s="384"/>
      <c r="UV143" s="384"/>
      <c r="UW143" s="384"/>
      <c r="UX143" s="384"/>
      <c r="UY143" s="384"/>
      <c r="UZ143" s="384"/>
      <c r="VA143" s="384"/>
      <c r="VB143" s="384"/>
      <c r="VC143" s="384"/>
      <c r="VD143" s="384"/>
      <c r="VE143" s="384"/>
      <c r="VF143" s="384"/>
      <c r="VG143" s="384"/>
      <c r="VH143" s="384"/>
      <c r="VI143" s="384"/>
      <c r="VJ143" s="384"/>
      <c r="VK143" s="384"/>
      <c r="VL143" s="384"/>
      <c r="VM143" s="384"/>
      <c r="VN143" s="384"/>
      <c r="VO143" s="384"/>
      <c r="VP143" s="384"/>
      <c r="VQ143" s="384"/>
      <c r="VR143" s="384"/>
      <c r="VS143" s="384"/>
      <c r="VT143" s="384"/>
      <c r="VU143" s="384"/>
      <c r="VV143" s="384"/>
      <c r="VW143" s="384"/>
      <c r="VX143" s="384"/>
      <c r="VY143" s="384"/>
      <c r="VZ143" s="384"/>
      <c r="WA143" s="384"/>
      <c r="WB143" s="384"/>
      <c r="WC143" s="384"/>
      <c r="WD143" s="384"/>
      <c r="WE143" s="384"/>
      <c r="WF143" s="384"/>
      <c r="WG143" s="384"/>
      <c r="WH143" s="384"/>
      <c r="WI143" s="384"/>
      <c r="WJ143" s="384"/>
      <c r="WK143" s="384"/>
      <c r="WL143" s="384"/>
      <c r="WM143" s="384"/>
      <c r="WN143" s="384"/>
      <c r="WO143" s="384"/>
      <c r="WP143" s="384"/>
      <c r="WQ143" s="384"/>
      <c r="WR143" s="384"/>
      <c r="WS143" s="384"/>
      <c r="WT143" s="384"/>
      <c r="WU143" s="384"/>
      <c r="WV143" s="384"/>
      <c r="WW143" s="384"/>
      <c r="WX143" s="384"/>
      <c r="WY143" s="384"/>
      <c r="WZ143" s="384"/>
      <c r="XA143" s="384"/>
      <c r="XB143" s="384"/>
      <c r="XC143" s="384"/>
      <c r="XD143" s="384"/>
      <c r="XE143" s="384"/>
      <c r="XF143" s="384"/>
      <c r="XG143" s="384"/>
      <c r="XH143" s="384"/>
      <c r="XI143" s="384"/>
      <c r="XJ143" s="384"/>
      <c r="XK143" s="384"/>
      <c r="XL143" s="384"/>
      <c r="XM143" s="384"/>
      <c r="XN143" s="384"/>
      <c r="XO143" s="384"/>
      <c r="XP143" s="384"/>
      <c r="XQ143" s="384"/>
      <c r="XR143" s="384"/>
      <c r="XS143" s="384"/>
      <c r="XT143" s="384"/>
      <c r="XU143" s="384"/>
      <c r="XV143" s="384"/>
      <c r="XW143" s="384"/>
      <c r="XX143" s="384"/>
      <c r="XY143" s="384"/>
      <c r="XZ143" s="384"/>
      <c r="YA143" s="384"/>
      <c r="YB143" s="384"/>
      <c r="YC143" s="384"/>
      <c r="YD143" s="384"/>
      <c r="YE143" s="384"/>
      <c r="YF143" s="384"/>
      <c r="YG143" s="384"/>
      <c r="YH143" s="384"/>
      <c r="YI143" s="384"/>
      <c r="YJ143" s="384"/>
      <c r="YK143" s="384"/>
      <c r="YL143" s="384"/>
      <c r="YM143" s="384"/>
      <c r="YN143" s="384"/>
      <c r="YO143" s="384"/>
      <c r="YP143" s="384"/>
      <c r="YQ143" s="384"/>
      <c r="YR143" s="384"/>
      <c r="YS143" s="384"/>
      <c r="YT143" s="384"/>
      <c r="YU143" s="384"/>
      <c r="YV143" s="384"/>
      <c r="YW143" s="384"/>
      <c r="YX143" s="384"/>
      <c r="YY143" s="384"/>
      <c r="YZ143" s="384"/>
      <c r="ZA143" s="384"/>
      <c r="ZB143" s="384"/>
      <c r="ZC143" s="384"/>
      <c r="ZD143" s="384"/>
      <c r="ZE143" s="384"/>
      <c r="ZF143" s="384"/>
      <c r="ZG143" s="384"/>
      <c r="ZH143" s="384"/>
      <c r="ZI143" s="384"/>
      <c r="ZJ143" s="384"/>
      <c r="ZK143" s="384"/>
      <c r="ZL143" s="384"/>
      <c r="ZM143" s="384"/>
      <c r="ZN143" s="384"/>
      <c r="ZO143" s="384"/>
      <c r="ZP143" s="384"/>
      <c r="ZQ143" s="384"/>
      <c r="ZR143" s="384"/>
      <c r="ZS143" s="384"/>
      <c r="ZT143" s="384"/>
      <c r="ZU143" s="384"/>
      <c r="ZV143" s="384"/>
      <c r="ZW143" s="384"/>
      <c r="ZX143" s="384"/>
      <c r="ZY143" s="384"/>
      <c r="ZZ143" s="384"/>
      <c r="AAA143" s="384"/>
      <c r="AAB143" s="384"/>
      <c r="AAC143" s="384"/>
      <c r="AAD143" s="384"/>
      <c r="AAE143" s="384"/>
      <c r="AAF143" s="384"/>
      <c r="AAG143" s="384"/>
      <c r="AAH143" s="384"/>
      <c r="AAI143" s="384"/>
      <c r="AAJ143" s="384"/>
      <c r="AAK143" s="384"/>
      <c r="AAL143" s="384"/>
      <c r="AAM143" s="384"/>
      <c r="AAN143" s="384"/>
      <c r="AAO143" s="384"/>
      <c r="AAP143" s="384"/>
      <c r="AAQ143" s="384"/>
      <c r="AAR143" s="384"/>
      <c r="AAS143" s="384"/>
      <c r="AAT143" s="384"/>
      <c r="AAU143" s="384"/>
      <c r="AAV143" s="384"/>
      <c r="AAW143" s="384"/>
      <c r="AAX143" s="384"/>
      <c r="AAY143" s="384"/>
      <c r="AAZ143" s="384"/>
      <c r="ABA143" s="384"/>
      <c r="ABB143" s="384"/>
      <c r="ABC143" s="384"/>
      <c r="ABD143" s="384"/>
      <c r="ABE143" s="384"/>
      <c r="ABF143" s="384"/>
      <c r="ABG143" s="384"/>
      <c r="ABH143" s="384"/>
      <c r="ABI143" s="384"/>
      <c r="ABJ143" s="384"/>
      <c r="ABK143" s="384"/>
      <c r="ABL143" s="384"/>
      <c r="ABM143" s="384"/>
      <c r="ABN143" s="384"/>
      <c r="ABO143" s="384"/>
      <c r="ABP143" s="384"/>
      <c r="ABQ143" s="384"/>
      <c r="ABR143" s="384"/>
      <c r="ABS143" s="384"/>
      <c r="ABT143" s="384"/>
      <c r="ABU143" s="384"/>
      <c r="ABV143" s="384"/>
      <c r="ABW143" s="384"/>
      <c r="ABX143" s="384"/>
      <c r="ABY143" s="384"/>
      <c r="ABZ143" s="384"/>
      <c r="ACA143" s="384"/>
      <c r="ACB143" s="384"/>
      <c r="ACC143" s="384"/>
      <c r="ACD143" s="384"/>
      <c r="ACE143" s="384"/>
      <c r="ACF143" s="384"/>
      <c r="ACG143" s="384"/>
      <c r="ACH143" s="384"/>
      <c r="ACI143" s="384"/>
      <c r="ACJ143" s="384"/>
      <c r="ACK143" s="384"/>
      <c r="ACL143" s="384"/>
      <c r="ACM143" s="384"/>
      <c r="ACN143" s="384"/>
      <c r="ACO143" s="384"/>
      <c r="ACP143" s="384"/>
      <c r="ACQ143" s="384"/>
      <c r="ACR143" s="384"/>
      <c r="ACS143" s="384"/>
      <c r="ACT143" s="384"/>
      <c r="ACU143" s="384"/>
      <c r="ACV143" s="384"/>
      <c r="ACW143" s="384"/>
      <c r="ACX143" s="384"/>
      <c r="ACY143" s="384"/>
      <c r="ACZ143" s="384"/>
      <c r="ADA143" s="384"/>
      <c r="ADB143" s="384"/>
      <c r="ADC143" s="384"/>
      <c r="ADD143" s="384"/>
      <c r="ADE143" s="384"/>
      <c r="ADF143" s="384"/>
      <c r="ADG143" s="384"/>
      <c r="ADH143" s="384"/>
      <c r="ADI143" s="384"/>
      <c r="ADJ143" s="384"/>
      <c r="ADK143" s="384"/>
      <c r="ADL143" s="384"/>
      <c r="ADM143" s="384"/>
      <c r="ADN143" s="384"/>
      <c r="ADO143" s="384"/>
      <c r="ADP143" s="384"/>
      <c r="ADQ143" s="384"/>
      <c r="ADR143" s="384"/>
      <c r="ADS143" s="384"/>
      <c r="ADT143" s="384"/>
      <c r="ADU143" s="384"/>
      <c r="ADV143" s="384"/>
      <c r="ADW143" s="384"/>
      <c r="ADX143" s="384"/>
      <c r="ADY143" s="384"/>
      <c r="ADZ143" s="384"/>
      <c r="AEA143" s="384"/>
      <c r="AEB143" s="384"/>
      <c r="AEC143" s="384"/>
      <c r="AED143" s="384"/>
      <c r="AEE143" s="384"/>
      <c r="AEF143" s="384"/>
      <c r="AEG143" s="384"/>
      <c r="AEH143" s="384"/>
      <c r="AEI143" s="384"/>
      <c r="AEJ143" s="384"/>
      <c r="AEK143" s="384"/>
      <c r="AEL143" s="384"/>
      <c r="AEM143" s="384"/>
      <c r="AEN143" s="384"/>
      <c r="AEO143" s="384"/>
      <c r="AEP143" s="384"/>
      <c r="AEQ143" s="384"/>
      <c r="AER143" s="384"/>
      <c r="AES143" s="384"/>
      <c r="AET143" s="384"/>
      <c r="AEU143" s="384"/>
      <c r="AEV143" s="384"/>
      <c r="AEW143" s="384"/>
      <c r="AEX143" s="384"/>
      <c r="AEY143" s="384"/>
      <c r="AEZ143" s="384"/>
      <c r="AFA143" s="384"/>
      <c r="AFB143" s="384"/>
      <c r="AFC143" s="384"/>
      <c r="AFD143" s="384"/>
      <c r="AFE143" s="384"/>
      <c r="AFF143" s="384"/>
      <c r="AFG143" s="384"/>
      <c r="AFH143" s="384"/>
      <c r="AFI143" s="384"/>
      <c r="AFJ143" s="384"/>
      <c r="AFK143" s="384"/>
      <c r="AFL143" s="384"/>
      <c r="AFM143" s="384"/>
      <c r="AFN143" s="384"/>
      <c r="AFO143" s="384"/>
      <c r="AFP143" s="384"/>
      <c r="AFQ143" s="384"/>
      <c r="AFR143" s="384"/>
      <c r="AFS143" s="384"/>
      <c r="AFT143" s="384"/>
      <c r="AFU143" s="384"/>
      <c r="AFV143" s="384"/>
      <c r="AFW143" s="384"/>
      <c r="AFX143" s="384"/>
      <c r="AFY143" s="384"/>
      <c r="AFZ143" s="384"/>
      <c r="AGA143" s="384"/>
      <c r="AGB143" s="384"/>
      <c r="AGC143" s="384"/>
      <c r="AGD143" s="384"/>
      <c r="AGE143" s="384"/>
      <c r="AGF143" s="384"/>
      <c r="AGG143" s="384"/>
      <c r="AGH143" s="384"/>
      <c r="AGI143" s="384"/>
      <c r="AGJ143" s="384"/>
      <c r="AGK143" s="384"/>
      <c r="AGL143" s="384"/>
      <c r="AGM143" s="384"/>
      <c r="AGN143" s="384"/>
      <c r="AGO143" s="384"/>
      <c r="AGP143" s="384"/>
      <c r="AGQ143" s="384"/>
      <c r="AGR143" s="384"/>
      <c r="AGS143" s="384"/>
      <c r="AGT143" s="384"/>
      <c r="AGU143" s="384"/>
      <c r="AGV143" s="384"/>
      <c r="AGW143" s="384"/>
      <c r="AGX143" s="384"/>
      <c r="AGY143" s="384"/>
      <c r="AGZ143" s="384"/>
      <c r="AHA143" s="384"/>
      <c r="AHB143" s="384"/>
      <c r="AHC143" s="384"/>
      <c r="AHD143" s="384"/>
      <c r="AHE143" s="384"/>
      <c r="AHF143" s="384"/>
      <c r="AHG143" s="384"/>
      <c r="AHH143" s="384"/>
      <c r="AHI143" s="384"/>
      <c r="AHJ143" s="384"/>
      <c r="AHK143" s="384"/>
      <c r="AHL143" s="384"/>
      <c r="AHM143" s="384"/>
      <c r="AHN143" s="384"/>
      <c r="AHO143" s="384"/>
      <c r="AHP143" s="384"/>
      <c r="AHQ143" s="384"/>
      <c r="AHR143" s="384"/>
      <c r="AHS143" s="384"/>
      <c r="AHT143" s="384"/>
      <c r="AHU143" s="384"/>
      <c r="AHV143" s="384"/>
      <c r="AHW143" s="384"/>
      <c r="AHX143" s="384"/>
      <c r="AHY143" s="384"/>
      <c r="AHZ143" s="384"/>
      <c r="AIA143" s="384"/>
      <c r="AIB143" s="384"/>
      <c r="AIC143" s="384"/>
      <c r="AID143" s="384"/>
      <c r="AIE143" s="384"/>
      <c r="AIF143" s="384"/>
      <c r="AIG143" s="384"/>
      <c r="AIH143" s="384"/>
      <c r="AII143" s="384"/>
      <c r="AIJ143" s="384"/>
      <c r="AIK143" s="384"/>
      <c r="AIL143" s="384"/>
      <c r="AIM143" s="384"/>
      <c r="AIN143" s="384"/>
      <c r="AIO143" s="384"/>
      <c r="AIP143" s="384"/>
      <c r="AIQ143" s="384"/>
      <c r="AIR143" s="384"/>
      <c r="AIS143" s="384"/>
      <c r="AIT143" s="384"/>
      <c r="AIU143" s="384"/>
      <c r="AIV143" s="384"/>
      <c r="AIW143" s="384"/>
      <c r="AIX143" s="384"/>
      <c r="AIY143" s="384"/>
      <c r="AIZ143" s="384"/>
      <c r="AJA143" s="384"/>
      <c r="AJB143" s="384"/>
      <c r="AJC143" s="384"/>
      <c r="AJD143" s="384"/>
      <c r="AJE143" s="384"/>
      <c r="AJF143" s="384"/>
      <c r="AJG143" s="384"/>
      <c r="AJH143" s="384"/>
      <c r="AJI143" s="384"/>
      <c r="AJJ143" s="384"/>
      <c r="AJK143" s="384"/>
      <c r="AJL143" s="384"/>
      <c r="AJM143" s="384"/>
      <c r="AJN143" s="384"/>
      <c r="AJO143" s="384"/>
      <c r="AJP143" s="384"/>
      <c r="AJQ143" s="384"/>
      <c r="AJR143" s="384"/>
      <c r="AJS143" s="384"/>
      <c r="AJT143" s="384"/>
      <c r="AJU143" s="384"/>
      <c r="AJV143" s="384"/>
      <c r="AJW143" s="384"/>
      <c r="AJX143" s="384"/>
      <c r="AJY143" s="384"/>
      <c r="AJZ143" s="384"/>
      <c r="AKA143" s="384"/>
      <c r="AKB143" s="384"/>
      <c r="AKC143" s="384"/>
      <c r="AKD143" s="384"/>
      <c r="AKE143" s="384"/>
      <c r="AKF143" s="384"/>
      <c r="AKG143" s="384"/>
      <c r="AKH143" s="384"/>
      <c r="AKI143" s="384"/>
      <c r="AKJ143" s="384"/>
      <c r="AKK143" s="384"/>
      <c r="AKL143" s="384"/>
      <c r="AKM143" s="384"/>
      <c r="AKN143" s="384"/>
      <c r="AKO143" s="384"/>
      <c r="AKP143" s="384"/>
      <c r="AKQ143" s="384"/>
      <c r="AKR143" s="384"/>
      <c r="AKS143" s="384"/>
      <c r="AKT143" s="384"/>
      <c r="AKU143" s="384"/>
      <c r="AKV143" s="384"/>
      <c r="AKW143" s="384"/>
      <c r="AKX143" s="384"/>
      <c r="AKY143" s="384"/>
      <c r="AKZ143" s="384"/>
      <c r="ALA143" s="384"/>
      <c r="ALB143" s="384"/>
      <c r="ALC143" s="384"/>
      <c r="ALD143" s="384"/>
      <c r="ALE143" s="384"/>
      <c r="ALF143" s="384"/>
      <c r="ALG143" s="384"/>
      <c r="ALH143" s="384"/>
      <c r="ALI143" s="384"/>
      <c r="ALJ143" s="384"/>
      <c r="ALK143" s="384"/>
      <c r="ALL143" s="384"/>
      <c r="ALM143" s="384"/>
      <c r="ALN143" s="384"/>
      <c r="ALO143" s="384"/>
      <c r="ALP143" s="384"/>
      <c r="ALQ143" s="384"/>
      <c r="ALR143" s="384"/>
      <c r="ALS143" s="384"/>
      <c r="ALT143" s="384"/>
      <c r="ALU143" s="384"/>
      <c r="ALV143" s="384"/>
      <c r="ALW143" s="384"/>
      <c r="ALX143" s="384"/>
      <c r="ALY143" s="384"/>
      <c r="ALZ143" s="384"/>
      <c r="AMA143" s="384"/>
      <c r="AMB143" s="384"/>
      <c r="AMC143" s="384"/>
      <c r="AMD143" s="384"/>
      <c r="AME143" s="384"/>
      <c r="AMF143" s="384"/>
      <c r="AMG143" s="384"/>
      <c r="AMH143" s="384"/>
      <c r="AMI143" s="384"/>
      <c r="AMJ143" s="384"/>
      <c r="AMK143" s="384"/>
      <c r="AML143" s="384"/>
      <c r="AMM143" s="384"/>
      <c r="AMN143" s="384"/>
      <c r="AMO143" s="384"/>
      <c r="AMP143" s="384"/>
      <c r="AMQ143" s="384"/>
      <c r="AMR143" s="384"/>
      <c r="AMS143" s="384"/>
      <c r="AMT143" s="384"/>
      <c r="AMU143" s="384"/>
      <c r="AMV143" s="384"/>
      <c r="AMW143" s="384"/>
      <c r="AMX143" s="384"/>
      <c r="AMY143" s="384"/>
      <c r="AMZ143" s="384"/>
      <c r="ANA143" s="384"/>
      <c r="ANB143" s="384"/>
      <c r="ANC143" s="384"/>
      <c r="AND143" s="384"/>
      <c r="ANE143" s="384"/>
      <c r="ANF143" s="384"/>
      <c r="ANG143" s="384"/>
      <c r="ANH143" s="384"/>
      <c r="ANI143" s="384"/>
      <c r="ANJ143" s="384"/>
      <c r="ANK143" s="384"/>
      <c r="ANL143" s="384"/>
      <c r="ANM143" s="384"/>
      <c r="ANN143" s="384"/>
      <c r="ANO143" s="384"/>
      <c r="ANP143" s="384"/>
      <c r="ANQ143" s="384"/>
      <c r="ANR143" s="384"/>
      <c r="ANS143" s="384"/>
      <c r="ANT143" s="384"/>
      <c r="ANU143" s="384"/>
      <c r="ANV143" s="384"/>
      <c r="ANW143" s="384"/>
      <c r="ANX143" s="384"/>
      <c r="ANY143" s="384"/>
      <c r="ANZ143" s="384"/>
      <c r="AOA143" s="384"/>
      <c r="AOB143" s="384"/>
      <c r="AOC143" s="384"/>
      <c r="AOD143" s="384"/>
      <c r="AOE143" s="384"/>
      <c r="AOF143" s="384"/>
      <c r="AOG143" s="384"/>
      <c r="AOH143" s="384"/>
      <c r="AOI143" s="384"/>
      <c r="AOJ143" s="384"/>
      <c r="AOK143" s="384"/>
      <c r="AOL143" s="384"/>
      <c r="AOM143" s="384"/>
      <c r="AON143" s="384"/>
      <c r="AOO143" s="384"/>
      <c r="AOP143" s="384"/>
      <c r="AOQ143" s="384"/>
      <c r="AOR143" s="384"/>
      <c r="AOS143" s="384"/>
      <c r="AOT143" s="384"/>
      <c r="AOU143" s="384"/>
      <c r="AOV143" s="384"/>
      <c r="AOW143" s="384"/>
      <c r="AOX143" s="384"/>
      <c r="AOY143" s="384"/>
      <c r="AOZ143" s="384"/>
      <c r="APA143" s="384"/>
      <c r="APB143" s="384"/>
      <c r="APC143" s="384"/>
      <c r="APD143" s="384"/>
      <c r="APE143" s="384"/>
      <c r="APF143" s="384"/>
      <c r="APG143" s="384"/>
      <c r="APH143" s="384"/>
      <c r="API143" s="384"/>
      <c r="APJ143" s="384"/>
      <c r="APK143" s="384"/>
      <c r="APL143" s="384"/>
      <c r="APM143" s="384"/>
      <c r="APN143" s="384"/>
      <c r="APO143" s="384"/>
      <c r="APP143" s="384"/>
      <c r="APQ143" s="384"/>
      <c r="APR143" s="384"/>
      <c r="APS143" s="384"/>
      <c r="APT143" s="384"/>
      <c r="APU143" s="384"/>
      <c r="APV143" s="384"/>
      <c r="APW143" s="384"/>
      <c r="APX143" s="384"/>
      <c r="APY143" s="384"/>
      <c r="APZ143" s="384"/>
      <c r="AQA143" s="384"/>
      <c r="AQB143" s="384"/>
      <c r="AQC143" s="384"/>
      <c r="AQD143" s="384"/>
      <c r="AQE143" s="384"/>
      <c r="AQF143" s="384"/>
      <c r="AQG143" s="384"/>
      <c r="AQH143" s="384"/>
      <c r="AQI143" s="384"/>
      <c r="AQJ143" s="384"/>
      <c r="AQK143" s="384"/>
      <c r="AQL143" s="384"/>
      <c r="AQM143" s="384"/>
      <c r="AQN143" s="384"/>
      <c r="AQO143" s="384"/>
      <c r="AQP143" s="384"/>
      <c r="AQQ143" s="384"/>
      <c r="AQR143" s="384"/>
      <c r="AQS143" s="384"/>
      <c r="AQT143" s="384"/>
      <c r="AQU143" s="384"/>
      <c r="AQV143" s="384"/>
      <c r="AQW143" s="384"/>
      <c r="AQX143" s="384"/>
      <c r="AQY143" s="384"/>
      <c r="AQZ143" s="384"/>
      <c r="ARA143" s="384"/>
      <c r="ARB143" s="384"/>
      <c r="ARC143" s="384"/>
      <c r="ARD143" s="384"/>
      <c r="ARE143" s="384"/>
      <c r="ARF143" s="384"/>
      <c r="ARG143" s="384"/>
      <c r="ARH143" s="384"/>
      <c r="ARI143" s="384"/>
      <c r="ARJ143" s="384"/>
      <c r="ARK143" s="384"/>
      <c r="ARL143" s="384"/>
      <c r="ARM143" s="384"/>
      <c r="ARN143" s="384"/>
      <c r="ARO143" s="384"/>
      <c r="ARP143" s="384"/>
      <c r="ARQ143" s="384"/>
      <c r="ARR143" s="384"/>
      <c r="ARS143" s="384"/>
      <c r="ART143" s="384"/>
      <c r="ARU143" s="384"/>
      <c r="ARV143" s="384"/>
      <c r="ARW143" s="384"/>
      <c r="ARX143" s="384"/>
      <c r="ARY143" s="384"/>
      <c r="ARZ143" s="384"/>
      <c r="ASA143" s="384"/>
      <c r="ASB143" s="384"/>
      <c r="ASC143" s="384"/>
      <c r="ASD143" s="384"/>
      <c r="ASE143" s="384"/>
      <c r="ASF143" s="384"/>
      <c r="ASG143" s="384"/>
      <c r="ASH143" s="384"/>
      <c r="ASI143" s="384"/>
      <c r="ASJ143" s="384"/>
      <c r="ASK143" s="384"/>
      <c r="ASL143" s="384"/>
      <c r="ASM143" s="384"/>
      <c r="ASN143" s="384"/>
      <c r="ASO143" s="384"/>
      <c r="ASP143" s="384"/>
      <c r="ASQ143" s="384"/>
      <c r="ASR143" s="384"/>
      <c r="ASS143" s="384"/>
      <c r="AST143" s="384"/>
      <c r="ASU143" s="384"/>
      <c r="ASV143" s="384"/>
      <c r="ASW143" s="384"/>
      <c r="ASX143" s="384"/>
      <c r="ASY143" s="384"/>
      <c r="ASZ143" s="384"/>
      <c r="ATA143" s="384"/>
      <c r="ATB143" s="384"/>
      <c r="ATC143" s="384"/>
      <c r="ATD143" s="384"/>
      <c r="ATE143" s="384"/>
      <c r="ATF143" s="384"/>
      <c r="ATG143" s="384"/>
      <c r="ATH143" s="384"/>
      <c r="ATI143" s="384"/>
      <c r="ATJ143" s="384"/>
      <c r="ATK143" s="384"/>
      <c r="ATL143" s="384"/>
      <c r="ATM143" s="384"/>
      <c r="ATN143" s="384"/>
      <c r="ATO143" s="384"/>
      <c r="ATP143" s="384"/>
      <c r="ATQ143" s="384"/>
      <c r="ATR143" s="384"/>
      <c r="ATS143" s="384"/>
      <c r="ATT143" s="384"/>
      <c r="ATU143" s="384"/>
      <c r="ATV143" s="384"/>
      <c r="ATW143" s="384"/>
      <c r="ATX143" s="384"/>
      <c r="ATY143" s="384"/>
      <c r="ATZ143" s="384"/>
      <c r="AUA143" s="384"/>
      <c r="AUB143" s="384"/>
      <c r="AUC143" s="384"/>
      <c r="AUD143" s="384"/>
      <c r="AUE143" s="384"/>
      <c r="AUF143" s="384"/>
      <c r="AUG143" s="384"/>
      <c r="AUH143" s="384"/>
      <c r="AUI143" s="384"/>
      <c r="AUJ143" s="384"/>
      <c r="AUK143" s="384"/>
      <c r="AUL143" s="384"/>
      <c r="AUM143" s="384"/>
      <c r="AUN143" s="384"/>
      <c r="AUO143" s="384"/>
      <c r="AUP143" s="384"/>
      <c r="AUQ143" s="384"/>
      <c r="AUR143" s="384"/>
      <c r="AUS143" s="384"/>
      <c r="AUT143" s="384"/>
      <c r="AUU143" s="384"/>
      <c r="AUV143" s="384"/>
      <c r="AUW143" s="384"/>
      <c r="AUX143" s="384"/>
      <c r="AUY143" s="384"/>
      <c r="AUZ143" s="384"/>
      <c r="AVA143" s="384"/>
      <c r="AVB143" s="384"/>
      <c r="AVC143" s="384"/>
      <c r="AVD143" s="384"/>
      <c r="AVE143" s="384"/>
      <c r="AVF143" s="384"/>
      <c r="AVG143" s="384"/>
      <c r="AVH143" s="384"/>
      <c r="AVI143" s="384"/>
      <c r="AVJ143" s="384"/>
      <c r="AVK143" s="384"/>
      <c r="AVL143" s="384"/>
      <c r="AVM143" s="384"/>
      <c r="AVN143" s="384"/>
      <c r="AVO143" s="384"/>
      <c r="AVP143" s="384"/>
      <c r="AVQ143" s="384"/>
      <c r="AVR143" s="384"/>
      <c r="AVS143" s="384"/>
      <c r="AVT143" s="384"/>
      <c r="AVU143" s="384"/>
      <c r="AVV143" s="384"/>
      <c r="AVW143" s="384"/>
      <c r="AVX143" s="384"/>
      <c r="AVY143" s="384"/>
      <c r="AVZ143" s="384"/>
      <c r="AWA143" s="384"/>
      <c r="AWB143" s="384"/>
      <c r="AWC143" s="384"/>
      <c r="AWD143" s="384"/>
      <c r="AWE143" s="384"/>
      <c r="AWF143" s="384"/>
      <c r="AWG143" s="384"/>
      <c r="AWH143" s="384"/>
      <c r="AWI143" s="384"/>
      <c r="AWJ143" s="384"/>
      <c r="AWK143" s="384"/>
      <c r="AWL143" s="384"/>
      <c r="AWM143" s="384"/>
      <c r="AWN143" s="384"/>
      <c r="AWO143" s="384"/>
      <c r="AWP143" s="384"/>
      <c r="AWQ143" s="384"/>
      <c r="AWR143" s="384"/>
      <c r="AWS143" s="384"/>
      <c r="AWT143" s="384"/>
      <c r="AWU143" s="384"/>
      <c r="AWV143" s="384"/>
      <c r="AWW143" s="384"/>
      <c r="AWX143" s="384"/>
      <c r="AWY143" s="384"/>
      <c r="AWZ143" s="384"/>
      <c r="AXA143" s="384"/>
      <c r="AXB143" s="384"/>
      <c r="AXC143" s="384"/>
      <c r="AXD143" s="384"/>
      <c r="AXE143" s="384"/>
      <c r="AXF143" s="384"/>
      <c r="AXG143" s="384"/>
      <c r="AXH143" s="384"/>
      <c r="AXI143" s="384"/>
      <c r="AXJ143" s="384"/>
      <c r="AXK143" s="384"/>
      <c r="AXL143" s="384"/>
      <c r="AXM143" s="384"/>
      <c r="AXN143" s="384"/>
      <c r="AXO143" s="384"/>
      <c r="AXP143" s="384"/>
      <c r="AXQ143" s="384"/>
      <c r="AXR143" s="384"/>
      <c r="AXS143" s="384"/>
      <c r="AXT143" s="384"/>
      <c r="AXU143" s="384"/>
      <c r="AXV143" s="384"/>
      <c r="AXW143" s="384"/>
      <c r="AXX143" s="384"/>
      <c r="AXY143" s="384"/>
      <c r="AXZ143" s="384"/>
      <c r="AYA143" s="384"/>
      <c r="AYB143" s="384"/>
      <c r="AYC143" s="384"/>
      <c r="AYD143" s="384"/>
      <c r="AYE143" s="384"/>
      <c r="AYF143" s="384"/>
      <c r="AYG143" s="384"/>
      <c r="AYH143" s="384"/>
      <c r="AYI143" s="384"/>
      <c r="AYJ143" s="384"/>
      <c r="AYK143" s="384"/>
      <c r="AYL143" s="384"/>
      <c r="AYM143" s="384"/>
      <c r="AYN143" s="384"/>
      <c r="AYO143" s="384"/>
      <c r="AYP143" s="384"/>
      <c r="AYQ143" s="384"/>
      <c r="AYR143" s="384"/>
      <c r="AYS143" s="384"/>
      <c r="AYT143" s="384"/>
      <c r="AYU143" s="384"/>
      <c r="AYV143" s="384"/>
      <c r="AYW143" s="384"/>
      <c r="AYX143" s="384"/>
      <c r="AYY143" s="384"/>
      <c r="AYZ143" s="384"/>
      <c r="AZA143" s="384"/>
      <c r="AZB143" s="384"/>
      <c r="AZC143" s="384"/>
      <c r="AZD143" s="384"/>
      <c r="AZE143" s="384"/>
      <c r="AZF143" s="384"/>
      <c r="AZG143" s="384"/>
      <c r="AZH143" s="384"/>
      <c r="AZI143" s="384"/>
      <c r="AZJ143" s="384"/>
      <c r="AZK143" s="384"/>
      <c r="AZL143" s="384"/>
      <c r="AZM143" s="384"/>
      <c r="AZN143" s="384"/>
      <c r="AZO143" s="384"/>
      <c r="AZP143" s="384"/>
      <c r="AZQ143" s="384"/>
      <c r="AZR143" s="384"/>
      <c r="AZS143" s="384"/>
      <c r="AZT143" s="384"/>
      <c r="AZU143" s="384"/>
      <c r="AZV143" s="384"/>
      <c r="AZW143" s="384"/>
      <c r="AZX143" s="384"/>
      <c r="AZY143" s="384"/>
      <c r="AZZ143" s="384"/>
      <c r="BAA143" s="384"/>
      <c r="BAB143" s="384"/>
      <c r="BAC143" s="384"/>
      <c r="BAD143" s="384"/>
      <c r="BAE143" s="384"/>
      <c r="BAF143" s="384"/>
      <c r="BAG143" s="384"/>
      <c r="BAH143" s="384"/>
      <c r="BAI143" s="384"/>
      <c r="BAJ143" s="384"/>
      <c r="BAK143" s="384"/>
      <c r="BAL143" s="384"/>
      <c r="BAM143" s="384"/>
      <c r="BAN143" s="384"/>
      <c r="BAO143" s="384"/>
      <c r="BAP143" s="384"/>
      <c r="BAQ143" s="384"/>
      <c r="BAR143" s="384"/>
      <c r="BAS143" s="384"/>
      <c r="BAT143" s="384"/>
      <c r="BAU143" s="384"/>
      <c r="BAV143" s="384"/>
      <c r="BAW143" s="384"/>
      <c r="BAX143" s="384"/>
      <c r="BAY143" s="384"/>
      <c r="BAZ143" s="384"/>
      <c r="BBA143" s="384"/>
      <c r="BBB143" s="384"/>
      <c r="BBC143" s="384"/>
      <c r="BBD143" s="384"/>
      <c r="BBE143" s="384"/>
      <c r="BBF143" s="384"/>
      <c r="BBG143" s="384"/>
      <c r="BBH143" s="384"/>
      <c r="BBI143" s="384"/>
      <c r="BBJ143" s="384"/>
      <c r="BBK143" s="384"/>
      <c r="BBL143" s="384"/>
      <c r="BBM143" s="384"/>
      <c r="BBN143" s="384"/>
      <c r="BBO143" s="384"/>
      <c r="BBP143" s="384"/>
      <c r="BBQ143" s="384"/>
      <c r="BBR143" s="384"/>
      <c r="BBS143" s="384"/>
      <c r="BBT143" s="384"/>
      <c r="BBU143" s="384"/>
      <c r="BBV143" s="384"/>
      <c r="BBW143" s="384"/>
      <c r="BBX143" s="384"/>
      <c r="BBY143" s="384"/>
      <c r="BBZ143" s="384"/>
      <c r="BCA143" s="384"/>
      <c r="BCB143" s="384"/>
      <c r="BCC143" s="384"/>
      <c r="BCD143" s="384"/>
      <c r="BCE143" s="384"/>
      <c r="BCF143" s="384"/>
      <c r="BCG143" s="384"/>
      <c r="BCH143" s="384"/>
      <c r="BCI143" s="384"/>
      <c r="BCJ143" s="384"/>
      <c r="BCK143" s="384"/>
      <c r="BCL143" s="384"/>
      <c r="BCM143" s="384"/>
      <c r="BCN143" s="384"/>
      <c r="BCO143" s="384"/>
      <c r="BCP143" s="384"/>
      <c r="BCQ143" s="384"/>
      <c r="BCR143" s="384"/>
      <c r="BCS143" s="384"/>
      <c r="BCT143" s="384"/>
      <c r="BCU143" s="384"/>
      <c r="BCV143" s="384"/>
      <c r="BCW143" s="384"/>
      <c r="BCX143" s="384"/>
      <c r="BCY143" s="384"/>
      <c r="BCZ143" s="384"/>
      <c r="BDA143" s="384"/>
      <c r="BDB143" s="384"/>
      <c r="BDC143" s="384"/>
      <c r="BDD143" s="384"/>
      <c r="BDE143" s="384"/>
      <c r="BDF143" s="384"/>
      <c r="BDG143" s="384"/>
      <c r="BDH143" s="384"/>
      <c r="BDI143" s="384"/>
      <c r="BDJ143" s="384"/>
      <c r="BDK143" s="384"/>
      <c r="BDL143" s="384"/>
      <c r="BDM143" s="384"/>
      <c r="BDN143" s="384"/>
      <c r="BDO143" s="384"/>
      <c r="BDP143" s="384"/>
      <c r="BDQ143" s="384"/>
      <c r="BDR143" s="384"/>
      <c r="BDS143" s="384"/>
      <c r="BDT143" s="384"/>
      <c r="BDU143" s="384"/>
      <c r="BDV143" s="384"/>
      <c r="BDW143" s="384"/>
      <c r="BDX143" s="384"/>
      <c r="BDY143" s="384"/>
      <c r="BDZ143" s="384"/>
      <c r="BEA143" s="384"/>
      <c r="BEB143" s="384"/>
      <c r="BEC143" s="384"/>
      <c r="BED143" s="384"/>
      <c r="BEE143" s="384"/>
      <c r="BEF143" s="384"/>
      <c r="BEG143" s="384"/>
      <c r="BEH143" s="384"/>
      <c r="BEI143" s="384"/>
      <c r="BEJ143" s="384"/>
      <c r="BEK143" s="384"/>
      <c r="BEL143" s="384"/>
      <c r="BEM143" s="384"/>
      <c r="BEN143" s="384"/>
      <c r="BEO143" s="384"/>
      <c r="BEP143" s="384"/>
      <c r="BEQ143" s="384"/>
      <c r="BER143" s="384"/>
      <c r="BES143" s="384"/>
      <c r="BET143" s="384"/>
      <c r="BEU143" s="384"/>
      <c r="BEV143" s="384"/>
      <c r="BEW143" s="384"/>
      <c r="BEX143" s="384"/>
      <c r="BEY143" s="384"/>
      <c r="BEZ143" s="384"/>
      <c r="BFA143" s="384"/>
      <c r="BFB143" s="384"/>
      <c r="BFC143" s="384"/>
      <c r="BFD143" s="384"/>
      <c r="BFE143" s="384"/>
      <c r="BFF143" s="384"/>
      <c r="BFG143" s="384"/>
      <c r="BFH143" s="384"/>
      <c r="BFI143" s="384"/>
      <c r="BFJ143" s="384"/>
      <c r="BFK143" s="384"/>
      <c r="BFL143" s="384"/>
      <c r="BFM143" s="384"/>
      <c r="BFN143" s="384"/>
      <c r="BFO143" s="384"/>
      <c r="BFP143" s="384"/>
      <c r="BFQ143" s="384"/>
      <c r="BFR143" s="384"/>
      <c r="BFS143" s="384"/>
      <c r="BFT143" s="384"/>
      <c r="BFU143" s="384"/>
      <c r="BFV143" s="384"/>
      <c r="BFW143" s="384"/>
      <c r="BFX143" s="384"/>
      <c r="BFY143" s="384"/>
      <c r="BFZ143" s="384"/>
      <c r="BGA143" s="384"/>
      <c r="BGB143" s="384"/>
      <c r="BGC143" s="384"/>
      <c r="BGD143" s="384"/>
      <c r="BGE143" s="384"/>
      <c r="BGF143" s="384"/>
      <c r="BGG143" s="384"/>
      <c r="BGH143" s="384"/>
      <c r="BGI143" s="384"/>
      <c r="BGJ143" s="384"/>
      <c r="BGK143" s="384"/>
      <c r="BGL143" s="384"/>
      <c r="BGM143" s="384"/>
      <c r="BGN143" s="384"/>
      <c r="BGO143" s="384"/>
      <c r="BGP143" s="384"/>
      <c r="BGQ143" s="384"/>
      <c r="BGR143" s="384"/>
      <c r="BGS143" s="384"/>
      <c r="BGT143" s="384"/>
      <c r="BGU143" s="384"/>
      <c r="BGV143" s="384"/>
      <c r="BGW143" s="384"/>
      <c r="BGX143" s="384"/>
      <c r="BGY143" s="384"/>
      <c r="BGZ143" s="384"/>
      <c r="BHA143" s="384"/>
      <c r="BHB143" s="384"/>
      <c r="BHC143" s="384"/>
      <c r="BHD143" s="384"/>
      <c r="BHE143" s="384"/>
      <c r="BHF143" s="384"/>
      <c r="BHG143" s="384"/>
      <c r="BHH143" s="384"/>
      <c r="BHI143" s="384"/>
      <c r="BHJ143" s="384"/>
      <c r="BHK143" s="384"/>
      <c r="BHL143" s="384"/>
      <c r="BHM143" s="384"/>
      <c r="BHN143" s="384"/>
      <c r="BHO143" s="384"/>
      <c r="BHP143" s="384"/>
      <c r="BHQ143" s="384"/>
      <c r="BHR143" s="384"/>
      <c r="BHS143" s="384"/>
      <c r="BHT143" s="384"/>
      <c r="BHU143" s="384"/>
      <c r="BHV143" s="384"/>
      <c r="BHW143" s="384"/>
      <c r="BHX143" s="384"/>
      <c r="BHY143" s="384"/>
      <c r="BHZ143" s="384"/>
      <c r="BIA143" s="384"/>
      <c r="BIB143" s="384"/>
      <c r="BIC143" s="384"/>
      <c r="BID143" s="384"/>
      <c r="BIE143" s="384"/>
      <c r="BIF143" s="384"/>
      <c r="BIG143" s="384"/>
      <c r="BIH143" s="384"/>
      <c r="BII143" s="384"/>
      <c r="BIJ143" s="384"/>
      <c r="BIK143" s="384"/>
      <c r="BIL143" s="384"/>
      <c r="BIM143" s="384"/>
      <c r="BIN143" s="384"/>
      <c r="BIO143" s="384"/>
      <c r="BIP143" s="384"/>
      <c r="BIQ143" s="384"/>
      <c r="BIR143" s="384"/>
      <c r="BIS143" s="384"/>
      <c r="BIT143" s="384"/>
      <c r="BIU143" s="384"/>
      <c r="BIV143" s="384"/>
      <c r="BIW143" s="384"/>
      <c r="BIX143" s="384"/>
      <c r="BIY143" s="384"/>
      <c r="BIZ143" s="384"/>
      <c r="BJA143" s="384"/>
      <c r="BJB143" s="384"/>
      <c r="BJC143" s="384"/>
      <c r="BJD143" s="384"/>
      <c r="BJE143" s="384"/>
      <c r="BJF143" s="384"/>
      <c r="BJG143" s="384"/>
      <c r="BJH143" s="384"/>
      <c r="BJI143" s="384"/>
      <c r="BJJ143" s="384"/>
      <c r="BJK143" s="384"/>
      <c r="BJL143" s="384"/>
      <c r="BJM143" s="384"/>
      <c r="BJN143" s="384"/>
      <c r="BJO143" s="384"/>
      <c r="BJP143" s="384"/>
      <c r="BJQ143" s="384"/>
      <c r="BJR143" s="384"/>
      <c r="BJS143" s="384"/>
      <c r="BJT143" s="384"/>
      <c r="BJU143" s="384"/>
      <c r="BJV143" s="384"/>
      <c r="BJW143" s="384"/>
      <c r="BJX143" s="384"/>
      <c r="BJY143" s="384"/>
      <c r="BJZ143" s="384"/>
      <c r="BKA143" s="384"/>
      <c r="BKB143" s="384"/>
      <c r="BKC143" s="384"/>
      <c r="BKD143" s="384"/>
      <c r="BKE143" s="384"/>
      <c r="BKF143" s="384"/>
      <c r="BKG143" s="384"/>
      <c r="BKH143" s="384"/>
      <c r="BKI143" s="384"/>
      <c r="BKJ143" s="384"/>
      <c r="BKK143" s="384"/>
      <c r="BKL143" s="384"/>
      <c r="BKM143" s="384"/>
      <c r="BKN143" s="384"/>
      <c r="BKO143" s="384"/>
      <c r="BKP143" s="384"/>
      <c r="BKQ143" s="384"/>
      <c r="BKR143" s="384"/>
      <c r="BKS143" s="384"/>
      <c r="BKT143" s="384"/>
      <c r="BKU143" s="384"/>
      <c r="BKV143" s="384"/>
      <c r="BKW143" s="384"/>
      <c r="BKX143" s="384"/>
      <c r="BKY143" s="384"/>
      <c r="BKZ143" s="384"/>
      <c r="BLA143" s="384"/>
      <c r="BLB143" s="384"/>
      <c r="BLC143" s="384"/>
      <c r="BLD143" s="384"/>
      <c r="BLE143" s="384"/>
      <c r="BLF143" s="384"/>
      <c r="BLG143" s="384"/>
      <c r="BLH143" s="384"/>
      <c r="BLI143" s="384"/>
      <c r="BLJ143" s="384"/>
      <c r="BLK143" s="384"/>
      <c r="BLL143" s="384"/>
      <c r="BLM143" s="384"/>
      <c r="BLN143" s="384"/>
      <c r="BLO143" s="384"/>
      <c r="BLP143" s="384"/>
      <c r="BLQ143" s="384"/>
      <c r="BLR143" s="384"/>
      <c r="BLS143" s="384"/>
      <c r="BLT143" s="384"/>
      <c r="BLU143" s="384"/>
      <c r="BLV143" s="384"/>
      <c r="BLW143" s="384"/>
      <c r="BLX143" s="384"/>
      <c r="BLY143" s="384"/>
      <c r="BLZ143" s="384"/>
      <c r="BMA143" s="384"/>
      <c r="BMB143" s="384"/>
      <c r="BMC143" s="384"/>
      <c r="BMD143" s="384"/>
      <c r="BME143" s="384"/>
      <c r="BMF143" s="384"/>
      <c r="BMG143" s="384"/>
      <c r="BMH143" s="384"/>
      <c r="BMI143" s="384"/>
      <c r="BMJ143" s="384"/>
      <c r="BMK143" s="384"/>
      <c r="BML143" s="384"/>
      <c r="BMM143" s="384"/>
      <c r="BMN143" s="384"/>
      <c r="BMO143" s="384"/>
      <c r="BMP143" s="384"/>
      <c r="BMQ143" s="384"/>
      <c r="BMR143" s="384"/>
      <c r="BMS143" s="384"/>
      <c r="BMT143" s="384"/>
      <c r="BMU143" s="384"/>
      <c r="BMV143" s="384"/>
      <c r="BMW143" s="384"/>
      <c r="BMX143" s="384"/>
      <c r="BMY143" s="384"/>
      <c r="BMZ143" s="384"/>
      <c r="BNA143" s="384"/>
      <c r="BNB143" s="384"/>
      <c r="BNC143" s="384"/>
      <c r="BND143" s="384"/>
      <c r="BNE143" s="384"/>
      <c r="BNF143" s="384"/>
      <c r="BNG143" s="384"/>
      <c r="BNH143" s="384"/>
      <c r="BNI143" s="384"/>
      <c r="BNJ143" s="384"/>
      <c r="BNK143" s="384"/>
      <c r="BNL143" s="384"/>
      <c r="BNM143" s="384"/>
      <c r="BNN143" s="384"/>
      <c r="BNO143" s="384"/>
      <c r="BNP143" s="384"/>
      <c r="BNQ143" s="384"/>
      <c r="BNR143" s="384"/>
      <c r="BNS143" s="384"/>
      <c r="BNT143" s="384"/>
      <c r="BNU143" s="384"/>
      <c r="BNV143" s="384"/>
      <c r="BNW143" s="384"/>
      <c r="BNX143" s="384"/>
      <c r="BNY143" s="384"/>
      <c r="BNZ143" s="384"/>
      <c r="BOA143" s="384"/>
      <c r="BOB143" s="384"/>
      <c r="BOC143" s="384"/>
      <c r="BOD143" s="384"/>
      <c r="BOE143" s="384"/>
      <c r="BOF143" s="384"/>
      <c r="BOG143" s="384"/>
      <c r="BOH143" s="384"/>
      <c r="BOI143" s="384"/>
      <c r="BOJ143" s="384"/>
      <c r="BOK143" s="384"/>
      <c r="BOL143" s="384"/>
      <c r="BOM143" s="384"/>
      <c r="BON143" s="384"/>
      <c r="BOO143" s="384"/>
      <c r="BOP143" s="384"/>
      <c r="BOQ143" s="384"/>
      <c r="BOR143" s="384"/>
      <c r="BOS143" s="384"/>
      <c r="BOT143" s="384"/>
      <c r="BOU143" s="384"/>
      <c r="BOV143" s="384"/>
      <c r="BOW143" s="384"/>
      <c r="BOX143" s="384"/>
      <c r="BOY143" s="384"/>
      <c r="BOZ143" s="384"/>
      <c r="BPA143" s="384"/>
      <c r="BPB143" s="384"/>
      <c r="BPC143" s="384"/>
      <c r="BPD143" s="384"/>
      <c r="BPE143" s="384"/>
      <c r="BPF143" s="384"/>
      <c r="BPG143" s="384"/>
      <c r="BPH143" s="384"/>
      <c r="BPI143" s="384"/>
      <c r="BPJ143" s="384"/>
      <c r="BPK143" s="384"/>
      <c r="BPL143" s="384"/>
      <c r="BPM143" s="384"/>
      <c r="BPN143" s="384"/>
      <c r="BPO143" s="384"/>
      <c r="BPP143" s="384"/>
      <c r="BPQ143" s="384"/>
      <c r="BPR143" s="384"/>
      <c r="BPS143" s="384"/>
      <c r="BPT143" s="384"/>
      <c r="BPU143" s="384"/>
      <c r="BPV143" s="384"/>
      <c r="BPW143" s="384"/>
      <c r="BPX143" s="384"/>
      <c r="BPY143" s="384"/>
      <c r="BPZ143" s="384"/>
      <c r="BQA143" s="384"/>
      <c r="BQB143" s="384"/>
      <c r="BQC143" s="384"/>
      <c r="BQD143" s="384"/>
      <c r="BQE143" s="384"/>
      <c r="BQF143" s="384"/>
      <c r="BQG143" s="384"/>
      <c r="BQH143" s="384"/>
      <c r="BQI143" s="384"/>
      <c r="BQJ143" s="384"/>
      <c r="BQK143" s="384"/>
      <c r="BQL143" s="384"/>
      <c r="BQM143" s="384"/>
      <c r="BQN143" s="384"/>
      <c r="BQO143" s="384"/>
      <c r="BQP143" s="384"/>
      <c r="BQQ143" s="384"/>
      <c r="BQR143" s="384"/>
      <c r="BQS143" s="384"/>
      <c r="BQT143" s="384"/>
      <c r="BQU143" s="384"/>
      <c r="BQV143" s="384"/>
      <c r="BQW143" s="384"/>
      <c r="BQX143" s="384"/>
      <c r="BQY143" s="384"/>
      <c r="BQZ143" s="384"/>
      <c r="BRA143" s="384"/>
      <c r="BRB143" s="384"/>
      <c r="BRC143" s="384"/>
      <c r="BRD143" s="384"/>
      <c r="BRE143" s="384"/>
      <c r="BRF143" s="384"/>
      <c r="BRG143" s="384"/>
      <c r="BRH143" s="384"/>
      <c r="BRI143" s="384"/>
      <c r="BRJ143" s="384"/>
      <c r="BRK143" s="384"/>
      <c r="BRL143" s="384"/>
      <c r="BRM143" s="384"/>
      <c r="BRN143" s="384"/>
      <c r="BRO143" s="384"/>
      <c r="BRP143" s="384"/>
      <c r="BRQ143" s="384"/>
      <c r="BRR143" s="384"/>
      <c r="BRS143" s="384"/>
      <c r="BRT143" s="384"/>
      <c r="BRU143" s="384"/>
      <c r="BRV143" s="384"/>
      <c r="BRW143" s="384"/>
      <c r="BRX143" s="384"/>
      <c r="BRY143" s="384"/>
      <c r="BRZ143" s="384"/>
      <c r="BSA143" s="384"/>
      <c r="BSB143" s="384"/>
      <c r="BSC143" s="384"/>
      <c r="BSD143" s="384"/>
      <c r="BSE143" s="384"/>
      <c r="BSF143" s="384"/>
      <c r="BSG143" s="384"/>
      <c r="BSH143" s="384"/>
      <c r="BSI143" s="384"/>
      <c r="BSJ143" s="384"/>
      <c r="BSK143" s="384"/>
      <c r="BSL143" s="384"/>
      <c r="BSM143" s="384"/>
      <c r="BSN143" s="384"/>
      <c r="BSO143" s="384"/>
      <c r="BSP143" s="384"/>
      <c r="BSQ143" s="384"/>
      <c r="BSR143" s="384"/>
      <c r="BSS143" s="384"/>
      <c r="BST143" s="384"/>
      <c r="BSU143" s="384"/>
      <c r="BSV143" s="384"/>
      <c r="BSW143" s="384"/>
      <c r="BSX143" s="384"/>
      <c r="BSY143" s="384"/>
      <c r="BSZ143" s="384"/>
      <c r="BTA143" s="384"/>
      <c r="BTB143" s="384"/>
      <c r="BTC143" s="384"/>
      <c r="BTD143" s="384"/>
      <c r="BTE143" s="384"/>
      <c r="BTF143" s="384"/>
      <c r="BTG143" s="384"/>
      <c r="BTH143" s="384"/>
      <c r="BTI143" s="384"/>
      <c r="BTJ143" s="384"/>
      <c r="BTK143" s="384"/>
      <c r="BTL143" s="384"/>
      <c r="BTM143" s="384"/>
      <c r="BTN143" s="384"/>
      <c r="BTO143" s="384"/>
      <c r="BTP143" s="384"/>
      <c r="BTQ143" s="384"/>
      <c r="BTR143" s="384"/>
      <c r="BTS143" s="384"/>
      <c r="BTT143" s="384"/>
      <c r="BTU143" s="384"/>
      <c r="BTV143" s="384"/>
      <c r="BTW143" s="384"/>
      <c r="BTX143" s="384"/>
      <c r="BTY143" s="384"/>
      <c r="BTZ143" s="384"/>
      <c r="BUA143" s="384"/>
      <c r="BUB143" s="384"/>
      <c r="BUC143" s="384"/>
      <c r="BUD143" s="384"/>
      <c r="BUE143" s="384"/>
      <c r="BUF143" s="384"/>
      <c r="BUG143" s="384"/>
      <c r="BUH143" s="384"/>
      <c r="BUI143" s="384"/>
      <c r="BUJ143" s="384"/>
      <c r="BUK143" s="384"/>
      <c r="BUL143" s="384"/>
      <c r="BUM143" s="384"/>
      <c r="BUN143" s="384"/>
      <c r="BUO143" s="384"/>
      <c r="BUP143" s="384"/>
      <c r="BUQ143" s="384"/>
      <c r="BUR143" s="384"/>
      <c r="BUS143" s="384"/>
      <c r="BUT143" s="384"/>
      <c r="BUU143" s="384"/>
      <c r="BUV143" s="384"/>
      <c r="BUW143" s="384"/>
      <c r="BUX143" s="384"/>
      <c r="BUY143" s="384"/>
      <c r="BUZ143" s="384"/>
      <c r="BVA143" s="384"/>
      <c r="BVB143" s="384"/>
      <c r="BVC143" s="384"/>
      <c r="BVD143" s="384"/>
      <c r="BVE143" s="384"/>
      <c r="BVF143" s="384"/>
      <c r="BVG143" s="384"/>
      <c r="BVH143" s="384"/>
      <c r="BVI143" s="384"/>
      <c r="BVJ143" s="384"/>
      <c r="BVK143" s="384"/>
      <c r="BVL143" s="384"/>
      <c r="BVM143" s="384"/>
      <c r="BVN143" s="384"/>
      <c r="BVO143" s="384"/>
      <c r="BVP143" s="384"/>
      <c r="BVQ143" s="384"/>
      <c r="BVR143" s="384"/>
      <c r="BVS143" s="384"/>
      <c r="BVT143" s="384"/>
      <c r="BVU143" s="384"/>
      <c r="BVV143" s="384"/>
      <c r="BVW143" s="384"/>
      <c r="BVX143" s="384"/>
      <c r="BVY143" s="384"/>
      <c r="BVZ143" s="384"/>
      <c r="BWA143" s="384"/>
      <c r="BWB143" s="384"/>
      <c r="BWC143" s="384"/>
      <c r="BWD143" s="384"/>
      <c r="BWE143" s="384"/>
      <c r="BWF143" s="384"/>
      <c r="BWG143" s="384"/>
      <c r="BWH143" s="384"/>
      <c r="BWI143" s="384"/>
      <c r="BWJ143" s="384"/>
      <c r="BWK143" s="384"/>
      <c r="BWL143" s="384"/>
      <c r="BWM143" s="384"/>
      <c r="BWN143" s="384"/>
      <c r="BWO143" s="384"/>
      <c r="BWP143" s="384"/>
      <c r="BWQ143" s="384"/>
      <c r="BWR143" s="384"/>
      <c r="BWS143" s="384"/>
      <c r="BWT143" s="384"/>
      <c r="BWU143" s="384"/>
      <c r="BWV143" s="384"/>
      <c r="BWW143" s="384"/>
      <c r="BWX143" s="384"/>
      <c r="BWY143" s="384"/>
      <c r="BWZ143" s="384"/>
      <c r="BXA143" s="384"/>
      <c r="BXB143" s="384"/>
      <c r="BXC143" s="384"/>
      <c r="BXD143" s="384"/>
      <c r="BXE143" s="384"/>
      <c r="BXF143" s="384"/>
      <c r="BXG143" s="384"/>
      <c r="BXH143" s="384"/>
      <c r="BXI143" s="384"/>
      <c r="BXJ143" s="384"/>
      <c r="BXK143" s="384"/>
      <c r="BXL143" s="384"/>
      <c r="BXM143" s="384"/>
      <c r="BXN143" s="384"/>
      <c r="BXO143" s="384"/>
      <c r="BXP143" s="384"/>
      <c r="BXQ143" s="384"/>
      <c r="BXR143" s="384"/>
      <c r="BXS143" s="384"/>
      <c r="BXT143" s="384"/>
      <c r="BXU143" s="384"/>
      <c r="BXV143" s="384"/>
      <c r="BXW143" s="384"/>
      <c r="BXX143" s="384"/>
      <c r="BXY143" s="384"/>
      <c r="BXZ143" s="384"/>
      <c r="BYA143" s="384"/>
      <c r="BYB143" s="384"/>
      <c r="BYC143" s="384"/>
      <c r="BYD143" s="384"/>
      <c r="BYE143" s="384"/>
      <c r="BYF143" s="384"/>
      <c r="BYG143" s="384"/>
      <c r="BYH143" s="384"/>
      <c r="BYI143" s="384"/>
      <c r="BYJ143" s="384"/>
      <c r="BYK143" s="384"/>
      <c r="BYL143" s="384"/>
      <c r="BYM143" s="384"/>
      <c r="BYN143" s="384"/>
      <c r="BYO143" s="384"/>
      <c r="BYP143" s="384"/>
      <c r="BYQ143" s="384"/>
      <c r="BYR143" s="384"/>
      <c r="BYS143" s="384"/>
      <c r="BYT143" s="384"/>
      <c r="BYU143" s="384"/>
      <c r="BYV143" s="384"/>
      <c r="BYW143" s="384"/>
      <c r="BYX143" s="384"/>
      <c r="BYY143" s="384"/>
      <c r="BYZ143" s="384"/>
      <c r="BZA143" s="384"/>
      <c r="BZB143" s="384"/>
      <c r="BZC143" s="384"/>
      <c r="BZD143" s="384"/>
      <c r="BZE143" s="384"/>
      <c r="BZF143" s="384"/>
      <c r="BZG143" s="384"/>
      <c r="BZH143" s="384"/>
      <c r="BZI143" s="384"/>
      <c r="BZJ143" s="384"/>
      <c r="BZK143" s="384"/>
      <c r="BZL143" s="384"/>
      <c r="BZM143" s="384"/>
      <c r="BZN143" s="384"/>
      <c r="BZO143" s="384"/>
      <c r="BZP143" s="384"/>
      <c r="BZQ143" s="384"/>
      <c r="BZR143" s="384"/>
      <c r="BZS143" s="384"/>
      <c r="BZT143" s="384"/>
      <c r="BZU143" s="384"/>
      <c r="BZV143" s="384"/>
      <c r="BZW143" s="384"/>
      <c r="BZX143" s="384"/>
      <c r="BZY143" s="384"/>
      <c r="BZZ143" s="384"/>
      <c r="CAA143" s="384"/>
      <c r="CAB143" s="384"/>
      <c r="CAC143" s="384"/>
      <c r="CAD143" s="384"/>
      <c r="CAE143" s="384"/>
      <c r="CAF143" s="384"/>
      <c r="CAG143" s="384"/>
      <c r="CAH143" s="384"/>
      <c r="CAI143" s="384"/>
      <c r="CAJ143" s="384"/>
      <c r="CAK143" s="384"/>
      <c r="CAL143" s="384"/>
      <c r="CAM143" s="384"/>
      <c r="CAN143" s="384"/>
      <c r="CAO143" s="384"/>
      <c r="CAP143" s="384"/>
      <c r="CAQ143" s="384"/>
      <c r="CAR143" s="384"/>
      <c r="CAS143" s="384"/>
      <c r="CAT143" s="384"/>
      <c r="CAU143" s="384"/>
      <c r="CAV143" s="384"/>
      <c r="CAW143" s="384"/>
      <c r="CAX143" s="384"/>
      <c r="CAY143" s="384"/>
      <c r="CAZ143" s="384"/>
      <c r="CBA143" s="384"/>
      <c r="CBB143" s="384"/>
      <c r="CBC143" s="384"/>
      <c r="CBD143" s="384"/>
      <c r="CBE143" s="384"/>
      <c r="CBF143" s="384"/>
      <c r="CBG143" s="384"/>
      <c r="CBH143" s="384"/>
      <c r="CBI143" s="384"/>
      <c r="CBJ143" s="384"/>
      <c r="CBK143" s="384"/>
      <c r="CBL143" s="384"/>
      <c r="CBM143" s="384"/>
      <c r="CBN143" s="384"/>
      <c r="CBO143" s="384"/>
      <c r="CBP143" s="384"/>
      <c r="CBQ143" s="384"/>
      <c r="CBR143" s="384"/>
      <c r="CBS143" s="384"/>
      <c r="CBT143" s="384"/>
      <c r="CBU143" s="384"/>
      <c r="CBV143" s="384"/>
      <c r="CBW143" s="384"/>
      <c r="CBX143" s="384"/>
      <c r="CBY143" s="384"/>
      <c r="CBZ143" s="384"/>
      <c r="CCA143" s="384"/>
      <c r="CCB143" s="384"/>
      <c r="CCC143" s="384"/>
      <c r="CCD143" s="384"/>
      <c r="CCE143" s="384"/>
      <c r="CCF143" s="384"/>
      <c r="CCG143" s="384"/>
      <c r="CCH143" s="384"/>
      <c r="CCI143" s="384"/>
      <c r="CCJ143" s="384"/>
      <c r="CCK143" s="384"/>
      <c r="CCL143" s="384"/>
      <c r="CCM143" s="384"/>
      <c r="CCN143" s="384"/>
      <c r="CCO143" s="384"/>
      <c r="CCP143" s="384"/>
      <c r="CCQ143" s="384"/>
      <c r="CCR143" s="384"/>
      <c r="CCS143" s="384"/>
      <c r="CCT143" s="384"/>
      <c r="CCU143" s="384"/>
      <c r="CCV143" s="384"/>
      <c r="CCW143" s="384"/>
      <c r="CCX143" s="384"/>
      <c r="CCY143" s="384"/>
      <c r="CCZ143" s="384"/>
      <c r="CDA143" s="384"/>
      <c r="CDB143" s="384"/>
      <c r="CDC143" s="384"/>
      <c r="CDD143" s="384"/>
      <c r="CDE143" s="384"/>
      <c r="CDF143" s="384"/>
      <c r="CDG143" s="384"/>
      <c r="CDH143" s="384"/>
      <c r="CDI143" s="384"/>
      <c r="CDJ143" s="384"/>
      <c r="CDK143" s="384"/>
      <c r="CDL143" s="384"/>
      <c r="CDM143" s="384"/>
      <c r="CDN143" s="384"/>
      <c r="CDO143" s="384"/>
      <c r="CDP143" s="384"/>
      <c r="CDQ143" s="384"/>
      <c r="CDR143" s="384"/>
      <c r="CDS143" s="384"/>
      <c r="CDT143" s="384"/>
      <c r="CDU143" s="384"/>
      <c r="CDV143" s="384"/>
      <c r="CDW143" s="384"/>
      <c r="CDX143" s="384"/>
      <c r="CDY143" s="384"/>
      <c r="CDZ143" s="384"/>
      <c r="CEA143" s="384"/>
      <c r="CEB143" s="384"/>
      <c r="CEC143" s="384"/>
      <c r="CED143" s="384"/>
      <c r="CEE143" s="384"/>
      <c r="CEF143" s="384"/>
      <c r="CEG143" s="384"/>
      <c r="CEH143" s="384"/>
      <c r="CEI143" s="384"/>
      <c r="CEJ143" s="384"/>
      <c r="CEK143" s="384"/>
      <c r="CEL143" s="384"/>
      <c r="CEM143" s="384"/>
      <c r="CEN143" s="384"/>
      <c r="CEO143" s="384"/>
      <c r="CEP143" s="384"/>
      <c r="CEQ143" s="384"/>
      <c r="CER143" s="384"/>
      <c r="CES143" s="384"/>
      <c r="CET143" s="384"/>
      <c r="CEU143" s="384"/>
      <c r="CEV143" s="384"/>
      <c r="CEW143" s="384"/>
      <c r="CEX143" s="384"/>
      <c r="CEY143" s="384"/>
      <c r="CEZ143" s="384"/>
      <c r="CFA143" s="384"/>
      <c r="CFB143" s="384"/>
      <c r="CFC143" s="384"/>
      <c r="CFD143" s="384"/>
      <c r="CFE143" s="384"/>
      <c r="CFF143" s="384"/>
      <c r="CFG143" s="384"/>
      <c r="CFH143" s="384"/>
      <c r="CFI143" s="384"/>
      <c r="CFJ143" s="384"/>
      <c r="CFK143" s="384"/>
      <c r="CFL143" s="384"/>
      <c r="CFM143" s="384"/>
      <c r="CFN143" s="384"/>
      <c r="CFO143" s="384"/>
      <c r="CFP143" s="384"/>
      <c r="CFQ143" s="384"/>
      <c r="CFR143" s="384"/>
      <c r="CFS143" s="384"/>
      <c r="CFT143" s="384"/>
      <c r="CFU143" s="384"/>
      <c r="CFV143" s="384"/>
      <c r="CFW143" s="384"/>
      <c r="CFX143" s="384"/>
      <c r="CFY143" s="384"/>
      <c r="CFZ143" s="384"/>
      <c r="CGA143" s="384"/>
      <c r="CGB143" s="384"/>
      <c r="CGC143" s="384"/>
      <c r="CGD143" s="384"/>
      <c r="CGE143" s="384"/>
      <c r="CGF143" s="384"/>
      <c r="CGG143" s="384"/>
      <c r="CGH143" s="384"/>
      <c r="CGI143" s="384"/>
      <c r="CGJ143" s="384"/>
      <c r="CGK143" s="384"/>
      <c r="CGL143" s="384"/>
      <c r="CGM143" s="384"/>
      <c r="CGN143" s="384"/>
      <c r="CGO143" s="384"/>
      <c r="CGP143" s="384"/>
      <c r="CGQ143" s="384"/>
      <c r="CGR143" s="384"/>
      <c r="CGS143" s="384"/>
      <c r="CGT143" s="384"/>
      <c r="CGU143" s="384"/>
      <c r="CGV143" s="384"/>
      <c r="CGW143" s="384"/>
      <c r="CGX143" s="384"/>
      <c r="CGY143" s="384"/>
      <c r="CGZ143" s="384"/>
      <c r="CHA143" s="384"/>
      <c r="CHB143" s="384"/>
      <c r="CHC143" s="384"/>
      <c r="CHD143" s="384"/>
      <c r="CHE143" s="384"/>
      <c r="CHF143" s="384"/>
      <c r="CHG143" s="384"/>
      <c r="CHH143" s="384"/>
      <c r="CHI143" s="384"/>
      <c r="CHJ143" s="384"/>
      <c r="CHK143" s="384"/>
      <c r="CHL143" s="384"/>
      <c r="CHM143" s="384"/>
      <c r="CHN143" s="384"/>
      <c r="CHO143" s="384"/>
      <c r="CHP143" s="384"/>
      <c r="CHQ143" s="384"/>
      <c r="CHR143" s="384"/>
      <c r="CHS143" s="384"/>
      <c r="CHT143" s="384"/>
      <c r="CHU143" s="384"/>
      <c r="CHV143" s="384"/>
      <c r="CHW143" s="384"/>
      <c r="CHX143" s="384"/>
      <c r="CHY143" s="384"/>
      <c r="CHZ143" s="384"/>
      <c r="CIA143" s="384"/>
      <c r="CIB143" s="384"/>
      <c r="CIC143" s="384"/>
      <c r="CID143" s="384"/>
      <c r="CIE143" s="384"/>
      <c r="CIF143" s="384"/>
      <c r="CIG143" s="384"/>
      <c r="CIH143" s="384"/>
      <c r="CII143" s="384"/>
      <c r="CIJ143" s="384"/>
      <c r="CIK143" s="384"/>
      <c r="CIL143" s="384"/>
      <c r="CIM143" s="384"/>
      <c r="CIN143" s="384"/>
      <c r="CIO143" s="384"/>
      <c r="CIP143" s="384"/>
      <c r="CIQ143" s="384"/>
      <c r="CIR143" s="384"/>
      <c r="CIS143" s="384"/>
      <c r="CIT143" s="384"/>
      <c r="CIU143" s="384"/>
      <c r="CIV143" s="384"/>
      <c r="CIW143" s="384"/>
      <c r="CIX143" s="384"/>
      <c r="CIY143" s="384"/>
      <c r="CIZ143" s="384"/>
      <c r="CJA143" s="384"/>
      <c r="CJB143" s="384"/>
      <c r="CJC143" s="384"/>
      <c r="CJD143" s="384"/>
      <c r="CJE143" s="384"/>
      <c r="CJF143" s="384"/>
      <c r="CJG143" s="384"/>
      <c r="CJH143" s="384"/>
      <c r="CJI143" s="384"/>
      <c r="CJJ143" s="384"/>
      <c r="CJK143" s="384"/>
      <c r="CJL143" s="384"/>
      <c r="CJM143" s="384"/>
      <c r="CJN143" s="384"/>
      <c r="CJO143" s="384"/>
      <c r="CJP143" s="384"/>
      <c r="CJQ143" s="384"/>
      <c r="CJR143" s="384"/>
      <c r="CJS143" s="384"/>
      <c r="CJT143" s="384"/>
      <c r="CJU143" s="384"/>
      <c r="CJV143" s="384"/>
      <c r="CJW143" s="384"/>
      <c r="CJX143" s="384"/>
      <c r="CJY143" s="384"/>
      <c r="CJZ143" s="384"/>
      <c r="CKA143" s="384"/>
      <c r="CKB143" s="384"/>
      <c r="CKC143" s="384"/>
      <c r="CKD143" s="384"/>
      <c r="CKE143" s="384"/>
      <c r="CKF143" s="384"/>
      <c r="CKG143" s="384"/>
      <c r="CKH143" s="384"/>
      <c r="CKI143" s="384"/>
      <c r="CKJ143" s="384"/>
      <c r="CKK143" s="384"/>
      <c r="CKL143" s="384"/>
      <c r="CKM143" s="384"/>
      <c r="CKN143" s="384"/>
      <c r="CKO143" s="384"/>
      <c r="CKP143" s="384"/>
      <c r="CKQ143" s="384"/>
      <c r="CKR143" s="384"/>
      <c r="CKS143" s="384"/>
      <c r="CKT143" s="384"/>
      <c r="CKU143" s="384"/>
      <c r="CKV143" s="384"/>
      <c r="CKW143" s="384"/>
      <c r="CKX143" s="384"/>
      <c r="CKY143" s="384"/>
      <c r="CKZ143" s="384"/>
      <c r="CLA143" s="384"/>
      <c r="CLB143" s="384"/>
      <c r="CLC143" s="384"/>
      <c r="CLD143" s="384"/>
      <c r="CLE143" s="384"/>
      <c r="CLF143" s="384"/>
      <c r="CLG143" s="384"/>
      <c r="CLH143" s="384"/>
      <c r="CLI143" s="384"/>
      <c r="CLJ143" s="384"/>
      <c r="CLK143" s="384"/>
      <c r="CLL143" s="384"/>
      <c r="CLM143" s="384"/>
      <c r="CLN143" s="384"/>
      <c r="CLO143" s="384"/>
      <c r="CLP143" s="384"/>
      <c r="CLQ143" s="384"/>
      <c r="CLR143" s="384"/>
      <c r="CLS143" s="384"/>
      <c r="CLT143" s="384"/>
      <c r="CLU143" s="384"/>
      <c r="CLV143" s="384"/>
      <c r="CLW143" s="384"/>
      <c r="CLX143" s="384"/>
      <c r="CLY143" s="384"/>
      <c r="CLZ143" s="384"/>
      <c r="CMA143" s="384"/>
      <c r="CMB143" s="384"/>
      <c r="CMC143" s="384"/>
      <c r="CMD143" s="384"/>
      <c r="CME143" s="384"/>
      <c r="CMF143" s="384"/>
      <c r="CMG143" s="384"/>
      <c r="CMH143" s="384"/>
      <c r="CMI143" s="384"/>
      <c r="CMJ143" s="384"/>
      <c r="CMK143" s="384"/>
      <c r="CML143" s="384"/>
      <c r="CMM143" s="384"/>
      <c r="CMN143" s="384"/>
      <c r="CMO143" s="384"/>
      <c r="CMP143" s="384"/>
      <c r="CMQ143" s="384"/>
      <c r="CMR143" s="384"/>
      <c r="CMS143" s="384"/>
      <c r="CMT143" s="384"/>
      <c r="CMU143" s="384"/>
      <c r="CMV143" s="384"/>
      <c r="CMW143" s="384"/>
      <c r="CMX143" s="384"/>
      <c r="CMY143" s="384"/>
      <c r="CMZ143" s="384"/>
      <c r="CNA143" s="384"/>
      <c r="CNB143" s="384"/>
      <c r="CNC143" s="384"/>
      <c r="CND143" s="384"/>
      <c r="CNE143" s="384"/>
      <c r="CNF143" s="384"/>
      <c r="CNG143" s="384"/>
      <c r="CNH143" s="384"/>
      <c r="CNI143" s="384"/>
      <c r="CNJ143" s="384"/>
      <c r="CNK143" s="384"/>
      <c r="CNL143" s="384"/>
      <c r="CNM143" s="384"/>
      <c r="CNN143" s="384"/>
      <c r="CNO143" s="384"/>
      <c r="CNP143" s="384"/>
      <c r="CNQ143" s="384"/>
      <c r="CNR143" s="384"/>
      <c r="CNS143" s="384"/>
      <c r="CNT143" s="384"/>
      <c r="CNU143" s="384"/>
      <c r="CNV143" s="384"/>
      <c r="CNW143" s="384"/>
      <c r="CNX143" s="384"/>
      <c r="CNY143" s="384"/>
      <c r="CNZ143" s="384"/>
      <c r="COA143" s="384"/>
      <c r="COB143" s="384"/>
      <c r="COC143" s="384"/>
      <c r="COD143" s="384"/>
      <c r="COE143" s="384"/>
      <c r="COF143" s="384"/>
      <c r="COG143" s="384"/>
      <c r="COH143" s="384"/>
      <c r="COI143" s="384"/>
      <c r="COJ143" s="384"/>
      <c r="COK143" s="384"/>
      <c r="COL143" s="384"/>
      <c r="COM143" s="384"/>
      <c r="CON143" s="384"/>
      <c r="COO143" s="384"/>
      <c r="COP143" s="384"/>
      <c r="COQ143" s="384"/>
      <c r="COR143" s="384"/>
      <c r="COS143" s="384"/>
      <c r="COT143" s="384"/>
      <c r="COU143" s="384"/>
      <c r="COV143" s="384"/>
      <c r="COW143" s="384"/>
      <c r="COX143" s="384"/>
      <c r="COY143" s="384"/>
      <c r="COZ143" s="384"/>
      <c r="CPA143" s="384"/>
      <c r="CPB143" s="384"/>
      <c r="CPC143" s="384"/>
      <c r="CPD143" s="384"/>
      <c r="CPE143" s="384"/>
      <c r="CPF143" s="384"/>
      <c r="CPG143" s="384"/>
      <c r="CPH143" s="384"/>
      <c r="CPI143" s="384"/>
      <c r="CPJ143" s="384"/>
      <c r="CPK143" s="384"/>
      <c r="CPL143" s="384"/>
      <c r="CPM143" s="384"/>
      <c r="CPN143" s="384"/>
      <c r="CPO143" s="384"/>
      <c r="CPP143" s="384"/>
      <c r="CPQ143" s="384"/>
      <c r="CPR143" s="384"/>
      <c r="CPS143" s="384"/>
      <c r="CPT143" s="384"/>
      <c r="CPU143" s="384"/>
      <c r="CPV143" s="384"/>
      <c r="CPW143" s="384"/>
      <c r="CPX143" s="384"/>
      <c r="CPY143" s="384"/>
      <c r="CPZ143" s="384"/>
      <c r="CQA143" s="384"/>
      <c r="CQB143" s="384"/>
      <c r="CQC143" s="384"/>
      <c r="CQD143" s="384"/>
      <c r="CQE143" s="384"/>
      <c r="CQF143" s="384"/>
      <c r="CQG143" s="384"/>
      <c r="CQH143" s="384"/>
      <c r="CQI143" s="384"/>
      <c r="CQJ143" s="384"/>
      <c r="CQK143" s="384"/>
      <c r="CQL143" s="384"/>
      <c r="CQM143" s="384"/>
      <c r="CQN143" s="384"/>
      <c r="CQO143" s="384"/>
      <c r="CQP143" s="384"/>
      <c r="CQQ143" s="384"/>
      <c r="CQR143" s="384"/>
      <c r="CQS143" s="384"/>
      <c r="CQT143" s="384"/>
      <c r="CQU143" s="384"/>
      <c r="CQV143" s="384"/>
      <c r="CQW143" s="384"/>
      <c r="CQX143" s="384"/>
      <c r="CQY143" s="384"/>
      <c r="CQZ143" s="384"/>
      <c r="CRA143" s="384"/>
      <c r="CRB143" s="384"/>
      <c r="CRC143" s="384"/>
      <c r="CRD143" s="384"/>
      <c r="CRE143" s="384"/>
      <c r="CRF143" s="384"/>
      <c r="CRG143" s="384"/>
      <c r="CRH143" s="384"/>
      <c r="CRI143" s="384"/>
      <c r="CRJ143" s="384"/>
      <c r="CRK143" s="384"/>
      <c r="CRL143" s="384"/>
      <c r="CRM143" s="384"/>
      <c r="CRN143" s="384"/>
      <c r="CRO143" s="384"/>
      <c r="CRP143" s="384"/>
      <c r="CRQ143" s="384"/>
      <c r="CRR143" s="384"/>
      <c r="CRS143" s="384"/>
      <c r="CRT143" s="384"/>
      <c r="CRU143" s="384"/>
      <c r="CRV143" s="384"/>
      <c r="CRW143" s="384"/>
      <c r="CRX143" s="384"/>
      <c r="CRY143" s="384"/>
      <c r="CRZ143" s="384"/>
      <c r="CSA143" s="384"/>
      <c r="CSB143" s="384"/>
      <c r="CSC143" s="384"/>
      <c r="CSD143" s="384"/>
      <c r="CSE143" s="384"/>
      <c r="CSF143" s="384"/>
      <c r="CSG143" s="384"/>
      <c r="CSH143" s="384"/>
      <c r="CSI143" s="384"/>
      <c r="CSJ143" s="384"/>
      <c r="CSK143" s="384"/>
      <c r="CSL143" s="384"/>
      <c r="CSM143" s="384"/>
      <c r="CSN143" s="384"/>
      <c r="CSO143" s="384"/>
      <c r="CSP143" s="384"/>
      <c r="CSQ143" s="384"/>
      <c r="CSR143" s="384"/>
      <c r="CSS143" s="384"/>
      <c r="CST143" s="384"/>
      <c r="CSU143" s="384"/>
      <c r="CSV143" s="384"/>
      <c r="CSW143" s="384"/>
      <c r="CSX143" s="384"/>
      <c r="CSY143" s="384"/>
      <c r="CSZ143" s="384"/>
      <c r="CTA143" s="384"/>
      <c r="CTB143" s="384"/>
      <c r="CTC143" s="384"/>
      <c r="CTD143" s="384"/>
      <c r="CTE143" s="384"/>
      <c r="CTF143" s="384"/>
      <c r="CTG143" s="384"/>
      <c r="CTH143" s="384"/>
      <c r="CTI143" s="384"/>
      <c r="CTJ143" s="384"/>
      <c r="CTK143" s="384"/>
      <c r="CTL143" s="384"/>
      <c r="CTM143" s="384"/>
      <c r="CTN143" s="384"/>
      <c r="CTO143" s="384"/>
      <c r="CTP143" s="384"/>
      <c r="CTQ143" s="384"/>
      <c r="CTR143" s="384"/>
      <c r="CTS143" s="384"/>
      <c r="CTT143" s="384"/>
      <c r="CTU143" s="384"/>
      <c r="CTV143" s="384"/>
      <c r="CTW143" s="384"/>
      <c r="CTX143" s="384"/>
      <c r="CTY143" s="384"/>
      <c r="CTZ143" s="384"/>
      <c r="CUA143" s="384"/>
      <c r="CUB143" s="384"/>
      <c r="CUC143" s="384"/>
      <c r="CUD143" s="384"/>
      <c r="CUE143" s="384"/>
      <c r="CUF143" s="384"/>
      <c r="CUG143" s="384"/>
      <c r="CUH143" s="384"/>
      <c r="CUI143" s="384"/>
      <c r="CUJ143" s="384"/>
      <c r="CUK143" s="384"/>
      <c r="CUL143" s="384"/>
      <c r="CUM143" s="384"/>
      <c r="CUN143" s="384"/>
      <c r="CUO143" s="384"/>
      <c r="CUP143" s="384"/>
      <c r="CUQ143" s="384"/>
      <c r="CUR143" s="384"/>
      <c r="CUS143" s="384"/>
      <c r="CUT143" s="384"/>
      <c r="CUU143" s="384"/>
      <c r="CUV143" s="384"/>
      <c r="CUW143" s="384"/>
      <c r="CUX143" s="384"/>
      <c r="CUY143" s="384"/>
      <c r="CUZ143" s="384"/>
      <c r="CVA143" s="384"/>
      <c r="CVB143" s="384"/>
      <c r="CVC143" s="384"/>
      <c r="CVD143" s="384"/>
      <c r="CVE143" s="384"/>
      <c r="CVF143" s="384"/>
      <c r="CVG143" s="384"/>
      <c r="CVH143" s="384"/>
      <c r="CVI143" s="384"/>
      <c r="CVJ143" s="384"/>
      <c r="CVK143" s="384"/>
      <c r="CVL143" s="384"/>
      <c r="CVM143" s="384"/>
      <c r="CVN143" s="384"/>
      <c r="CVO143" s="384"/>
      <c r="CVP143" s="384"/>
      <c r="CVQ143" s="384"/>
      <c r="CVR143" s="384"/>
      <c r="CVS143" s="384"/>
      <c r="CVT143" s="384"/>
      <c r="CVU143" s="384"/>
      <c r="CVV143" s="384"/>
      <c r="CVW143" s="384"/>
      <c r="CVX143" s="384"/>
      <c r="CVY143" s="384"/>
      <c r="CVZ143" s="384"/>
      <c r="CWA143" s="384"/>
      <c r="CWB143" s="384"/>
      <c r="CWC143" s="384"/>
      <c r="CWD143" s="384"/>
      <c r="CWE143" s="384"/>
      <c r="CWF143" s="384"/>
      <c r="CWG143" s="384"/>
      <c r="CWH143" s="384"/>
      <c r="CWI143" s="384"/>
      <c r="CWJ143" s="384"/>
      <c r="CWK143" s="384"/>
      <c r="CWL143" s="384"/>
      <c r="CWM143" s="384"/>
      <c r="CWN143" s="384"/>
      <c r="CWO143" s="384"/>
      <c r="CWP143" s="384"/>
      <c r="CWQ143" s="384"/>
      <c r="CWR143" s="384"/>
      <c r="CWS143" s="384"/>
      <c r="CWT143" s="384"/>
      <c r="CWU143" s="384"/>
      <c r="CWV143" s="384"/>
      <c r="CWW143" s="384"/>
      <c r="CWX143" s="384"/>
      <c r="CWY143" s="384"/>
      <c r="CWZ143" s="384"/>
      <c r="CXA143" s="384"/>
      <c r="CXB143" s="384"/>
      <c r="CXC143" s="384"/>
      <c r="CXD143" s="384"/>
      <c r="CXE143" s="384"/>
      <c r="CXF143" s="384"/>
      <c r="CXG143" s="384"/>
      <c r="CXH143" s="384"/>
      <c r="CXI143" s="384"/>
      <c r="CXJ143" s="384"/>
      <c r="CXK143" s="384"/>
      <c r="CXL143" s="384"/>
      <c r="CXM143" s="384"/>
      <c r="CXN143" s="384"/>
      <c r="CXO143" s="384"/>
      <c r="CXP143" s="384"/>
      <c r="CXQ143" s="384"/>
      <c r="CXR143" s="384"/>
      <c r="CXS143" s="384"/>
      <c r="CXT143" s="384"/>
      <c r="CXU143" s="384"/>
      <c r="CXV143" s="384"/>
      <c r="CXW143" s="384"/>
      <c r="CXX143" s="384"/>
      <c r="CXY143" s="384"/>
      <c r="CXZ143" s="384"/>
      <c r="CYA143" s="384"/>
      <c r="CYB143" s="384"/>
      <c r="CYC143" s="384"/>
      <c r="CYD143" s="384"/>
      <c r="CYE143" s="384"/>
      <c r="CYF143" s="384"/>
      <c r="CYG143" s="384"/>
      <c r="CYH143" s="384"/>
      <c r="CYI143" s="384"/>
      <c r="CYJ143" s="384"/>
      <c r="CYK143" s="384"/>
      <c r="CYL143" s="384"/>
      <c r="CYM143" s="384"/>
      <c r="CYN143" s="384"/>
      <c r="CYO143" s="384"/>
      <c r="CYP143" s="384"/>
      <c r="CYQ143" s="384"/>
      <c r="CYR143" s="384"/>
      <c r="CYS143" s="384"/>
      <c r="CYT143" s="384"/>
      <c r="CYU143" s="384"/>
      <c r="CYV143" s="384"/>
      <c r="CYW143" s="384"/>
      <c r="CYX143" s="384"/>
      <c r="CYY143" s="384"/>
      <c r="CYZ143" s="384"/>
      <c r="CZA143" s="384"/>
      <c r="CZB143" s="384"/>
      <c r="CZC143" s="384"/>
      <c r="CZD143" s="384"/>
      <c r="CZE143" s="384"/>
      <c r="CZF143" s="384"/>
      <c r="CZG143" s="384"/>
      <c r="CZH143" s="384"/>
      <c r="CZI143" s="384"/>
      <c r="CZJ143" s="384"/>
      <c r="CZK143" s="384"/>
      <c r="CZL143" s="384"/>
      <c r="CZM143" s="384"/>
      <c r="CZN143" s="384"/>
      <c r="CZO143" s="384"/>
      <c r="CZP143" s="384"/>
      <c r="CZQ143" s="384"/>
      <c r="CZR143" s="384"/>
      <c r="CZS143" s="384"/>
      <c r="CZT143" s="384"/>
      <c r="CZU143" s="384"/>
      <c r="CZV143" s="384"/>
      <c r="CZW143" s="384"/>
      <c r="CZX143" s="384"/>
      <c r="CZY143" s="384"/>
      <c r="CZZ143" s="384"/>
      <c r="DAA143" s="384"/>
      <c r="DAB143" s="384"/>
      <c r="DAC143" s="384"/>
      <c r="DAD143" s="384"/>
      <c r="DAE143" s="384"/>
      <c r="DAF143" s="384"/>
      <c r="DAG143" s="384"/>
      <c r="DAH143" s="384"/>
      <c r="DAI143" s="384"/>
      <c r="DAJ143" s="384"/>
      <c r="DAK143" s="384"/>
      <c r="DAL143" s="384"/>
      <c r="DAM143" s="384"/>
      <c r="DAN143" s="384"/>
      <c r="DAO143" s="384"/>
      <c r="DAP143" s="384"/>
      <c r="DAQ143" s="384"/>
      <c r="DAR143" s="384"/>
      <c r="DAS143" s="384"/>
      <c r="DAT143" s="384"/>
      <c r="DAU143" s="384"/>
      <c r="DAV143" s="384"/>
      <c r="DAW143" s="384"/>
      <c r="DAX143" s="384"/>
      <c r="DAY143" s="384"/>
      <c r="DAZ143" s="384"/>
      <c r="DBA143" s="384"/>
      <c r="DBB143" s="384"/>
      <c r="DBC143" s="384"/>
      <c r="DBD143" s="384"/>
      <c r="DBE143" s="384"/>
      <c r="DBF143" s="384"/>
      <c r="DBG143" s="384"/>
      <c r="DBH143" s="384"/>
      <c r="DBI143" s="384"/>
      <c r="DBJ143" s="384"/>
      <c r="DBK143" s="384"/>
      <c r="DBL143" s="384"/>
      <c r="DBM143" s="384"/>
      <c r="DBN143" s="384"/>
      <c r="DBO143" s="384"/>
      <c r="DBP143" s="384"/>
      <c r="DBQ143" s="384"/>
      <c r="DBR143" s="384"/>
      <c r="DBS143" s="384"/>
      <c r="DBT143" s="384"/>
      <c r="DBU143" s="384"/>
      <c r="DBV143" s="384"/>
      <c r="DBW143" s="384"/>
      <c r="DBX143" s="384"/>
      <c r="DBY143" s="384"/>
      <c r="DBZ143" s="384"/>
      <c r="DCA143" s="384"/>
      <c r="DCB143" s="384"/>
      <c r="DCC143" s="384"/>
      <c r="DCD143" s="384"/>
      <c r="DCE143" s="384"/>
      <c r="DCF143" s="384"/>
      <c r="DCG143" s="384"/>
      <c r="DCH143" s="384"/>
      <c r="DCI143" s="384"/>
      <c r="DCJ143" s="384"/>
      <c r="DCK143" s="384"/>
      <c r="DCL143" s="384"/>
      <c r="DCM143" s="384"/>
      <c r="DCN143" s="384"/>
      <c r="DCO143" s="384"/>
      <c r="DCP143" s="384"/>
      <c r="DCQ143" s="384"/>
      <c r="DCR143" s="384"/>
      <c r="DCS143" s="384"/>
      <c r="DCT143" s="384"/>
      <c r="DCU143" s="384"/>
      <c r="DCV143" s="384"/>
      <c r="DCW143" s="384"/>
      <c r="DCX143" s="384"/>
      <c r="DCY143" s="384"/>
      <c r="DCZ143" s="384"/>
      <c r="DDA143" s="384"/>
      <c r="DDB143" s="384"/>
      <c r="DDC143" s="384"/>
      <c r="DDD143" s="384"/>
      <c r="DDE143" s="384"/>
      <c r="DDF143" s="384"/>
      <c r="DDG143" s="384"/>
      <c r="DDH143" s="384"/>
      <c r="DDI143" s="384"/>
      <c r="DDJ143" s="384"/>
      <c r="DDK143" s="384"/>
      <c r="DDL143" s="384"/>
      <c r="DDM143" s="384"/>
      <c r="DDN143" s="384"/>
      <c r="DDO143" s="384"/>
      <c r="DDP143" s="384"/>
      <c r="DDQ143" s="384"/>
      <c r="DDR143" s="384"/>
      <c r="DDS143" s="384"/>
      <c r="DDT143" s="384"/>
      <c r="DDU143" s="384"/>
      <c r="DDV143" s="384"/>
      <c r="DDW143" s="384"/>
      <c r="DDX143" s="384"/>
      <c r="DDY143" s="384"/>
      <c r="DDZ143" s="384"/>
      <c r="DEA143" s="384"/>
      <c r="DEB143" s="384"/>
      <c r="DEC143" s="384"/>
      <c r="DED143" s="384"/>
      <c r="DEE143" s="384"/>
      <c r="DEF143" s="384"/>
      <c r="DEG143" s="384"/>
      <c r="DEH143" s="384"/>
      <c r="DEI143" s="384"/>
      <c r="DEJ143" s="384"/>
      <c r="DEK143" s="384"/>
      <c r="DEL143" s="384"/>
      <c r="DEM143" s="384"/>
      <c r="DEN143" s="384"/>
      <c r="DEO143" s="384"/>
      <c r="DEP143" s="384"/>
      <c r="DEQ143" s="384"/>
      <c r="DER143" s="384"/>
      <c r="DES143" s="384"/>
      <c r="DET143" s="384"/>
      <c r="DEU143" s="384"/>
      <c r="DEV143" s="384"/>
      <c r="DEW143" s="384"/>
      <c r="DEX143" s="384"/>
      <c r="DEY143" s="384"/>
      <c r="DEZ143" s="384"/>
      <c r="DFA143" s="384"/>
      <c r="DFB143" s="384"/>
      <c r="DFC143" s="384"/>
      <c r="DFD143" s="384"/>
      <c r="DFE143" s="384"/>
      <c r="DFF143" s="384"/>
      <c r="DFG143" s="384"/>
      <c r="DFH143" s="384"/>
      <c r="DFI143" s="384"/>
      <c r="DFJ143" s="384"/>
      <c r="DFK143" s="384"/>
      <c r="DFL143" s="384"/>
      <c r="DFM143" s="384"/>
      <c r="DFN143" s="384"/>
      <c r="DFO143" s="384"/>
      <c r="DFP143" s="384"/>
      <c r="DFQ143" s="384"/>
      <c r="DFR143" s="384"/>
      <c r="DFS143" s="384"/>
      <c r="DFT143" s="384"/>
      <c r="DFU143" s="384"/>
      <c r="DFV143" s="384"/>
      <c r="DFW143" s="384"/>
      <c r="DFX143" s="384"/>
      <c r="DFY143" s="384"/>
      <c r="DFZ143" s="384"/>
      <c r="DGA143" s="384"/>
      <c r="DGB143" s="384"/>
      <c r="DGC143" s="384"/>
      <c r="DGD143" s="384"/>
      <c r="DGE143" s="384"/>
      <c r="DGF143" s="384"/>
      <c r="DGG143" s="384"/>
      <c r="DGH143" s="384"/>
      <c r="DGI143" s="384"/>
      <c r="DGJ143" s="384"/>
      <c r="DGK143" s="384"/>
      <c r="DGL143" s="384"/>
      <c r="DGM143" s="384"/>
      <c r="DGN143" s="384"/>
      <c r="DGO143" s="384"/>
      <c r="DGP143" s="384"/>
      <c r="DGQ143" s="384"/>
      <c r="DGR143" s="384"/>
      <c r="DGS143" s="384"/>
      <c r="DGT143" s="384"/>
      <c r="DGU143" s="384"/>
      <c r="DGV143" s="384"/>
      <c r="DGW143" s="384"/>
      <c r="DGX143" s="384"/>
      <c r="DGY143" s="384"/>
      <c r="DGZ143" s="384"/>
      <c r="DHA143" s="384"/>
      <c r="DHB143" s="384"/>
      <c r="DHC143" s="384"/>
      <c r="DHD143" s="384"/>
      <c r="DHE143" s="384"/>
      <c r="DHF143" s="384"/>
      <c r="DHG143" s="384"/>
      <c r="DHH143" s="384"/>
      <c r="DHI143" s="384"/>
      <c r="DHJ143" s="384"/>
      <c r="DHK143" s="384"/>
      <c r="DHL143" s="384"/>
      <c r="DHM143" s="384"/>
      <c r="DHN143" s="384"/>
      <c r="DHO143" s="384"/>
      <c r="DHP143" s="384"/>
      <c r="DHQ143" s="384"/>
      <c r="DHR143" s="384"/>
      <c r="DHS143" s="384"/>
      <c r="DHT143" s="384"/>
      <c r="DHU143" s="384"/>
      <c r="DHV143" s="384"/>
      <c r="DHW143" s="384"/>
      <c r="DHX143" s="384"/>
      <c r="DHY143" s="384"/>
      <c r="DHZ143" s="384"/>
      <c r="DIA143" s="384"/>
      <c r="DIB143" s="384"/>
      <c r="DIC143" s="384"/>
      <c r="DID143" s="384"/>
      <c r="DIE143" s="384"/>
      <c r="DIF143" s="384"/>
      <c r="DIG143" s="384"/>
      <c r="DIH143" s="384"/>
      <c r="DII143" s="384"/>
      <c r="DIJ143" s="384"/>
      <c r="DIK143" s="384"/>
      <c r="DIL143" s="384"/>
      <c r="DIM143" s="384"/>
      <c r="DIN143" s="384"/>
      <c r="DIO143" s="384"/>
      <c r="DIP143" s="384"/>
      <c r="DIQ143" s="384"/>
      <c r="DIR143" s="384"/>
      <c r="DIS143" s="384"/>
      <c r="DIT143" s="384"/>
      <c r="DIU143" s="384"/>
      <c r="DIV143" s="384"/>
      <c r="DIW143" s="384"/>
      <c r="DIX143" s="384"/>
      <c r="DIY143" s="384"/>
      <c r="DIZ143" s="384"/>
      <c r="DJA143" s="384"/>
      <c r="DJB143" s="384"/>
      <c r="DJC143" s="384"/>
      <c r="DJD143" s="384"/>
      <c r="DJE143" s="384"/>
      <c r="DJF143" s="384"/>
      <c r="DJG143" s="384"/>
      <c r="DJH143" s="384"/>
      <c r="DJI143" s="384"/>
      <c r="DJJ143" s="384"/>
      <c r="DJK143" s="384"/>
      <c r="DJL143" s="384"/>
      <c r="DJM143" s="384"/>
      <c r="DJN143" s="384"/>
      <c r="DJO143" s="384"/>
      <c r="DJP143" s="384"/>
      <c r="DJQ143" s="384"/>
      <c r="DJR143" s="384"/>
      <c r="DJS143" s="384"/>
      <c r="DJT143" s="384"/>
      <c r="DJU143" s="384"/>
      <c r="DJV143" s="384"/>
      <c r="DJW143" s="384"/>
      <c r="DJX143" s="384"/>
      <c r="DJY143" s="384"/>
      <c r="DJZ143" s="384"/>
      <c r="DKA143" s="384"/>
      <c r="DKB143" s="384"/>
      <c r="DKC143" s="384"/>
      <c r="DKD143" s="384"/>
      <c r="DKE143" s="384"/>
      <c r="DKF143" s="384"/>
      <c r="DKG143" s="384"/>
      <c r="DKH143" s="384"/>
      <c r="DKI143" s="384"/>
      <c r="DKJ143" s="384"/>
      <c r="DKK143" s="384"/>
      <c r="DKL143" s="384"/>
      <c r="DKM143" s="384"/>
      <c r="DKN143" s="384"/>
      <c r="DKO143" s="384"/>
      <c r="DKP143" s="384"/>
      <c r="DKQ143" s="384"/>
      <c r="DKR143" s="384"/>
      <c r="DKS143" s="384"/>
      <c r="DKT143" s="384"/>
      <c r="DKU143" s="384"/>
      <c r="DKV143" s="384"/>
      <c r="DKW143" s="384"/>
      <c r="DKX143" s="384"/>
      <c r="DKY143" s="384"/>
      <c r="DKZ143" s="384"/>
      <c r="DLA143" s="384"/>
      <c r="DLB143" s="384"/>
      <c r="DLC143" s="384"/>
      <c r="DLD143" s="384"/>
      <c r="DLE143" s="384"/>
      <c r="DLF143" s="384"/>
      <c r="DLG143" s="384"/>
      <c r="DLH143" s="384"/>
      <c r="DLI143" s="384"/>
      <c r="DLJ143" s="384"/>
      <c r="DLK143" s="384"/>
      <c r="DLL143" s="384"/>
      <c r="DLM143" s="384"/>
      <c r="DLN143" s="384"/>
      <c r="DLO143" s="384"/>
      <c r="DLP143" s="384"/>
      <c r="DLQ143" s="384"/>
      <c r="DLR143" s="384"/>
      <c r="DLS143" s="384"/>
      <c r="DLT143" s="384"/>
      <c r="DLU143" s="384"/>
      <c r="DLV143" s="384"/>
      <c r="DLW143" s="384"/>
      <c r="DLX143" s="384"/>
      <c r="DLY143" s="384"/>
      <c r="DLZ143" s="384"/>
      <c r="DMA143" s="384"/>
      <c r="DMB143" s="384"/>
      <c r="DMC143" s="384"/>
      <c r="DMD143" s="384"/>
      <c r="DME143" s="384"/>
      <c r="DMF143" s="384"/>
      <c r="DMG143" s="384"/>
      <c r="DMH143" s="384"/>
      <c r="DMI143" s="384"/>
      <c r="DMJ143" s="384"/>
      <c r="DMK143" s="384"/>
      <c r="DML143" s="384"/>
      <c r="DMM143" s="384"/>
      <c r="DMN143" s="384"/>
      <c r="DMO143" s="384"/>
      <c r="DMP143" s="384"/>
      <c r="DMQ143" s="384"/>
      <c r="DMR143" s="384"/>
      <c r="DMS143" s="384"/>
      <c r="DMT143" s="384"/>
      <c r="DMU143" s="384"/>
      <c r="DMV143" s="384"/>
      <c r="DMW143" s="384"/>
      <c r="DMX143" s="384"/>
      <c r="DMY143" s="384"/>
      <c r="DMZ143" s="384"/>
      <c r="DNA143" s="384"/>
      <c r="DNB143" s="384"/>
      <c r="DNC143" s="384"/>
      <c r="DND143" s="384"/>
      <c r="DNE143" s="384"/>
      <c r="DNF143" s="384"/>
      <c r="DNG143" s="384"/>
      <c r="DNH143" s="384"/>
      <c r="DNI143" s="384"/>
      <c r="DNJ143" s="384"/>
      <c r="DNK143" s="384"/>
      <c r="DNL143" s="384"/>
      <c r="DNM143" s="384"/>
      <c r="DNN143" s="384"/>
      <c r="DNO143" s="384"/>
      <c r="DNP143" s="384"/>
      <c r="DNQ143" s="384"/>
      <c r="DNR143" s="384"/>
      <c r="DNS143" s="384"/>
      <c r="DNT143" s="384"/>
      <c r="DNU143" s="384"/>
      <c r="DNV143" s="384"/>
      <c r="DNW143" s="384"/>
      <c r="DNX143" s="384"/>
      <c r="DNY143" s="384"/>
      <c r="DNZ143" s="384"/>
      <c r="DOA143" s="384"/>
      <c r="DOB143" s="384"/>
      <c r="DOC143" s="384"/>
      <c r="DOD143" s="384"/>
      <c r="DOE143" s="384"/>
      <c r="DOF143" s="384"/>
      <c r="DOG143" s="384"/>
      <c r="DOH143" s="384"/>
      <c r="DOI143" s="384"/>
      <c r="DOJ143" s="384"/>
      <c r="DOK143" s="384"/>
      <c r="DOL143" s="384"/>
      <c r="DOM143" s="384"/>
      <c r="DON143" s="384"/>
      <c r="DOO143" s="384"/>
      <c r="DOP143" s="384"/>
      <c r="DOQ143" s="384"/>
      <c r="DOR143" s="384"/>
      <c r="DOS143" s="384"/>
      <c r="DOT143" s="384"/>
      <c r="DOU143" s="384"/>
      <c r="DOV143" s="384"/>
      <c r="DOW143" s="384"/>
      <c r="DOX143" s="384"/>
      <c r="DOY143" s="384"/>
      <c r="DOZ143" s="384"/>
      <c r="DPA143" s="384"/>
      <c r="DPB143" s="384"/>
      <c r="DPC143" s="384"/>
      <c r="DPD143" s="384"/>
      <c r="DPE143" s="384"/>
      <c r="DPF143" s="384"/>
      <c r="DPG143" s="384"/>
      <c r="DPH143" s="384"/>
      <c r="DPI143" s="384"/>
      <c r="DPJ143" s="384"/>
      <c r="DPK143" s="384"/>
      <c r="DPL143" s="384"/>
      <c r="DPM143" s="384"/>
      <c r="DPN143" s="384"/>
      <c r="DPO143" s="384"/>
      <c r="DPP143" s="384"/>
      <c r="DPQ143" s="384"/>
      <c r="DPR143" s="384"/>
      <c r="DPS143" s="384"/>
      <c r="DPT143" s="384"/>
      <c r="DPU143" s="384"/>
      <c r="DPV143" s="384"/>
      <c r="DPW143" s="384"/>
      <c r="DPX143" s="384"/>
      <c r="DPY143" s="384"/>
      <c r="DPZ143" s="384"/>
      <c r="DQA143" s="384"/>
      <c r="DQB143" s="384"/>
      <c r="DQC143" s="384"/>
      <c r="DQD143" s="384"/>
      <c r="DQE143" s="384"/>
      <c r="DQF143" s="384"/>
      <c r="DQG143" s="384"/>
      <c r="DQH143" s="384"/>
      <c r="DQI143" s="384"/>
      <c r="DQJ143" s="384"/>
      <c r="DQK143" s="384"/>
      <c r="DQL143" s="384"/>
      <c r="DQM143" s="384"/>
      <c r="DQN143" s="384"/>
      <c r="DQO143" s="384"/>
      <c r="DQP143" s="384"/>
      <c r="DQQ143" s="384"/>
      <c r="DQR143" s="384"/>
      <c r="DQS143" s="384"/>
      <c r="DQT143" s="384"/>
      <c r="DQU143" s="384"/>
      <c r="DQV143" s="384"/>
      <c r="DQW143" s="384"/>
      <c r="DQX143" s="384"/>
      <c r="DQY143" s="384"/>
      <c r="DQZ143" s="384"/>
      <c r="DRA143" s="384"/>
      <c r="DRB143" s="384"/>
      <c r="DRC143" s="384"/>
      <c r="DRD143" s="384"/>
      <c r="DRE143" s="384"/>
      <c r="DRF143" s="384"/>
      <c r="DRG143" s="384"/>
      <c r="DRH143" s="384"/>
      <c r="DRI143" s="384"/>
      <c r="DRJ143" s="384"/>
      <c r="DRK143" s="384"/>
      <c r="DRL143" s="384"/>
      <c r="DRM143" s="384"/>
      <c r="DRN143" s="384"/>
      <c r="DRO143" s="384"/>
      <c r="DRP143" s="384"/>
      <c r="DRQ143" s="384"/>
      <c r="DRR143" s="384"/>
      <c r="DRS143" s="384"/>
      <c r="DRT143" s="384"/>
      <c r="DRU143" s="384"/>
      <c r="DRV143" s="384"/>
      <c r="DRW143" s="384"/>
      <c r="DRX143" s="384"/>
      <c r="DRY143" s="384"/>
      <c r="DRZ143" s="384"/>
      <c r="DSA143" s="384"/>
      <c r="DSB143" s="384"/>
      <c r="DSC143" s="384"/>
      <c r="DSD143" s="384"/>
      <c r="DSE143" s="384"/>
      <c r="DSF143" s="384"/>
      <c r="DSG143" s="384"/>
      <c r="DSH143" s="384"/>
      <c r="DSI143" s="384"/>
      <c r="DSJ143" s="384"/>
      <c r="DSK143" s="384"/>
      <c r="DSL143" s="384"/>
      <c r="DSM143" s="384"/>
      <c r="DSN143" s="384"/>
      <c r="DSO143" s="384"/>
      <c r="DSP143" s="384"/>
      <c r="DSQ143" s="384"/>
      <c r="DSR143" s="384"/>
      <c r="DSS143" s="384"/>
      <c r="DST143" s="384"/>
      <c r="DSU143" s="384"/>
      <c r="DSV143" s="384"/>
      <c r="DSW143" s="384"/>
      <c r="DSX143" s="384"/>
      <c r="DSY143" s="384"/>
      <c r="DSZ143" s="384"/>
      <c r="DTA143" s="384"/>
      <c r="DTB143" s="384"/>
      <c r="DTC143" s="384"/>
      <c r="DTD143" s="384"/>
      <c r="DTE143" s="384"/>
      <c r="DTF143" s="384"/>
      <c r="DTG143" s="384"/>
      <c r="DTH143" s="384"/>
      <c r="DTI143" s="384"/>
      <c r="DTJ143" s="384"/>
      <c r="DTK143" s="384"/>
      <c r="DTL143" s="384"/>
      <c r="DTM143" s="384"/>
      <c r="DTN143" s="384"/>
      <c r="DTO143" s="384"/>
      <c r="DTP143" s="384"/>
      <c r="DTQ143" s="384"/>
      <c r="DTR143" s="384"/>
      <c r="DTS143" s="384"/>
      <c r="DTT143" s="384"/>
      <c r="DTU143" s="384"/>
      <c r="DTV143" s="384"/>
      <c r="DTW143" s="384"/>
      <c r="DTX143" s="384"/>
      <c r="DTY143" s="384"/>
      <c r="DTZ143" s="384"/>
      <c r="DUA143" s="384"/>
      <c r="DUB143" s="384"/>
      <c r="DUC143" s="384"/>
      <c r="DUD143" s="384"/>
      <c r="DUE143" s="384"/>
      <c r="DUF143" s="384"/>
      <c r="DUG143" s="384"/>
      <c r="DUH143" s="384"/>
      <c r="DUI143" s="384"/>
      <c r="DUJ143" s="384"/>
      <c r="DUK143" s="384"/>
      <c r="DUL143" s="384"/>
      <c r="DUM143" s="384"/>
      <c r="DUN143" s="384"/>
      <c r="DUO143" s="384"/>
      <c r="DUP143" s="384"/>
      <c r="DUQ143" s="384"/>
      <c r="DUR143" s="384"/>
      <c r="DUS143" s="384"/>
      <c r="DUT143" s="384"/>
      <c r="DUU143" s="384"/>
      <c r="DUV143" s="384"/>
      <c r="DUW143" s="384"/>
      <c r="DUX143" s="384"/>
      <c r="DUY143" s="384"/>
      <c r="DUZ143" s="384"/>
      <c r="DVA143" s="384"/>
      <c r="DVB143" s="384"/>
      <c r="DVC143" s="384"/>
      <c r="DVD143" s="384"/>
      <c r="DVE143" s="384"/>
      <c r="DVF143" s="384"/>
      <c r="DVG143" s="384"/>
      <c r="DVH143" s="384"/>
      <c r="DVI143" s="384"/>
      <c r="DVJ143" s="384"/>
      <c r="DVK143" s="384"/>
      <c r="DVL143" s="384"/>
      <c r="DVM143" s="384"/>
      <c r="DVN143" s="384"/>
      <c r="DVO143" s="384"/>
      <c r="DVP143" s="384"/>
      <c r="DVQ143" s="384"/>
      <c r="DVR143" s="384"/>
      <c r="DVS143" s="384"/>
      <c r="DVT143" s="384"/>
      <c r="DVU143" s="384"/>
      <c r="DVV143" s="384"/>
      <c r="DVW143" s="384"/>
      <c r="DVX143" s="384"/>
      <c r="DVY143" s="384"/>
      <c r="DVZ143" s="384"/>
      <c r="DWA143" s="384"/>
      <c r="DWB143" s="384"/>
      <c r="DWC143" s="384"/>
      <c r="DWD143" s="384"/>
      <c r="DWE143" s="384"/>
      <c r="DWF143" s="384"/>
      <c r="DWG143" s="384"/>
      <c r="DWH143" s="384"/>
      <c r="DWI143" s="384"/>
      <c r="DWJ143" s="384"/>
      <c r="DWK143" s="384"/>
      <c r="DWL143" s="384"/>
      <c r="DWM143" s="384"/>
      <c r="DWN143" s="384"/>
      <c r="DWO143" s="384"/>
      <c r="DWP143" s="384"/>
      <c r="DWQ143" s="384"/>
      <c r="DWR143" s="384"/>
      <c r="DWS143" s="384"/>
      <c r="DWT143" s="384"/>
      <c r="DWU143" s="384"/>
      <c r="DWV143" s="384"/>
      <c r="DWW143" s="384"/>
      <c r="DWX143" s="384"/>
      <c r="DWY143" s="384"/>
      <c r="DWZ143" s="384"/>
      <c r="DXA143" s="384"/>
      <c r="DXB143" s="384"/>
      <c r="DXC143" s="384"/>
      <c r="DXD143" s="384"/>
      <c r="DXE143" s="384"/>
      <c r="DXF143" s="384"/>
      <c r="DXG143" s="384"/>
      <c r="DXH143" s="384"/>
      <c r="DXI143" s="384"/>
      <c r="DXJ143" s="384"/>
      <c r="DXK143" s="384"/>
      <c r="DXL143" s="384"/>
      <c r="DXM143" s="384"/>
      <c r="DXN143" s="384"/>
      <c r="DXO143" s="384"/>
      <c r="DXP143" s="384"/>
      <c r="DXQ143" s="384"/>
      <c r="DXR143" s="384"/>
      <c r="DXS143" s="384"/>
      <c r="DXT143" s="384"/>
      <c r="DXU143" s="384"/>
      <c r="DXV143" s="384"/>
      <c r="DXW143" s="384"/>
      <c r="DXX143" s="384"/>
      <c r="DXY143" s="384"/>
      <c r="DXZ143" s="384"/>
      <c r="DYA143" s="384"/>
      <c r="DYB143" s="384"/>
      <c r="DYC143" s="384"/>
      <c r="DYD143" s="384"/>
      <c r="DYE143" s="384"/>
      <c r="DYF143" s="384"/>
      <c r="DYG143" s="384"/>
      <c r="DYH143" s="384"/>
      <c r="DYI143" s="384"/>
      <c r="DYJ143" s="384"/>
      <c r="DYK143" s="384"/>
      <c r="DYL143" s="384"/>
      <c r="DYM143" s="384"/>
      <c r="DYN143" s="384"/>
      <c r="DYO143" s="384"/>
      <c r="DYP143" s="384"/>
      <c r="DYQ143" s="384"/>
      <c r="DYR143" s="384"/>
      <c r="DYS143" s="384"/>
      <c r="DYT143" s="384"/>
      <c r="DYU143" s="384"/>
      <c r="DYV143" s="384"/>
      <c r="DYW143" s="384"/>
      <c r="DYX143" s="384"/>
      <c r="DYY143" s="384"/>
      <c r="DYZ143" s="384"/>
      <c r="DZA143" s="384"/>
      <c r="DZB143" s="384"/>
      <c r="DZC143" s="384"/>
      <c r="DZD143" s="384"/>
      <c r="DZE143" s="384"/>
      <c r="DZF143" s="384"/>
      <c r="DZG143" s="384"/>
      <c r="DZH143" s="384"/>
      <c r="DZI143" s="384"/>
      <c r="DZJ143" s="384"/>
      <c r="DZK143" s="384"/>
      <c r="DZL143" s="384"/>
      <c r="DZM143" s="384"/>
      <c r="DZN143" s="384"/>
      <c r="DZO143" s="384"/>
      <c r="DZP143" s="384"/>
      <c r="DZQ143" s="384"/>
      <c r="DZR143" s="384"/>
      <c r="DZS143" s="384"/>
      <c r="DZT143" s="384"/>
      <c r="DZU143" s="384"/>
      <c r="DZV143" s="384"/>
      <c r="DZW143" s="384"/>
      <c r="DZX143" s="384"/>
      <c r="DZY143" s="384"/>
      <c r="DZZ143" s="384"/>
      <c r="EAA143" s="384"/>
      <c r="EAB143" s="384"/>
      <c r="EAC143" s="384"/>
      <c r="EAD143" s="384"/>
      <c r="EAE143" s="384"/>
      <c r="EAF143" s="384"/>
      <c r="EAG143" s="384"/>
      <c r="EAH143" s="384"/>
      <c r="EAI143" s="384"/>
      <c r="EAJ143" s="384"/>
      <c r="EAK143" s="384"/>
      <c r="EAL143" s="384"/>
      <c r="EAM143" s="384"/>
      <c r="EAN143" s="384"/>
      <c r="EAO143" s="384"/>
      <c r="EAP143" s="384"/>
      <c r="EAQ143" s="384"/>
      <c r="EAR143" s="384"/>
      <c r="EAS143" s="384"/>
      <c r="EAT143" s="384"/>
      <c r="EAU143" s="384"/>
      <c r="EAV143" s="384"/>
      <c r="EAW143" s="384"/>
      <c r="EAX143" s="384"/>
      <c r="EAY143" s="384"/>
      <c r="EAZ143" s="384"/>
      <c r="EBA143" s="384"/>
      <c r="EBB143" s="384"/>
      <c r="EBC143" s="384"/>
      <c r="EBD143" s="384"/>
      <c r="EBE143" s="384"/>
      <c r="EBF143" s="384"/>
      <c r="EBG143" s="384"/>
      <c r="EBH143" s="384"/>
      <c r="EBI143" s="384"/>
      <c r="EBJ143" s="384"/>
      <c r="EBK143" s="384"/>
      <c r="EBL143" s="384"/>
      <c r="EBM143" s="384"/>
      <c r="EBN143" s="384"/>
      <c r="EBO143" s="384"/>
      <c r="EBP143" s="384"/>
      <c r="EBQ143" s="384"/>
      <c r="EBR143" s="384"/>
      <c r="EBS143" s="384"/>
      <c r="EBT143" s="384"/>
      <c r="EBU143" s="384"/>
      <c r="EBV143" s="384"/>
      <c r="EBW143" s="384"/>
      <c r="EBX143" s="384"/>
      <c r="EBY143" s="384"/>
      <c r="EBZ143" s="384"/>
      <c r="ECA143" s="384"/>
      <c r="ECB143" s="384"/>
      <c r="ECC143" s="384"/>
      <c r="ECD143" s="384"/>
      <c r="ECE143" s="384"/>
      <c r="ECF143" s="384"/>
      <c r="ECG143" s="384"/>
      <c r="ECH143" s="384"/>
      <c r="ECI143" s="384"/>
      <c r="ECJ143" s="384"/>
      <c r="ECK143" s="384"/>
      <c r="ECL143" s="384"/>
      <c r="ECM143" s="384"/>
      <c r="ECN143" s="384"/>
      <c r="ECO143" s="384"/>
      <c r="ECP143" s="384"/>
      <c r="ECQ143" s="384"/>
      <c r="ECR143" s="384"/>
      <c r="ECS143" s="384"/>
      <c r="ECT143" s="384"/>
      <c r="ECU143" s="384"/>
      <c r="ECV143" s="384"/>
      <c r="ECW143" s="384"/>
      <c r="ECX143" s="384"/>
      <c r="ECY143" s="384"/>
      <c r="ECZ143" s="384"/>
      <c r="EDA143" s="384"/>
      <c r="EDB143" s="384"/>
      <c r="EDC143" s="384"/>
      <c r="EDD143" s="384"/>
      <c r="EDE143" s="384"/>
      <c r="EDF143" s="384"/>
      <c r="EDG143" s="384"/>
      <c r="EDH143" s="384"/>
      <c r="EDI143" s="384"/>
      <c r="EDJ143" s="384"/>
      <c r="EDK143" s="384"/>
      <c r="EDL143" s="384"/>
      <c r="EDM143" s="384"/>
      <c r="EDN143" s="384"/>
      <c r="EDO143" s="384"/>
      <c r="EDP143" s="384"/>
      <c r="EDQ143" s="384"/>
      <c r="EDR143" s="384"/>
      <c r="EDS143" s="384"/>
      <c r="EDT143" s="384"/>
      <c r="EDU143" s="384"/>
      <c r="EDV143" s="384"/>
      <c r="EDW143" s="384"/>
      <c r="EDX143" s="384"/>
      <c r="EDY143" s="384"/>
      <c r="EDZ143" s="384"/>
      <c r="EEA143" s="384"/>
      <c r="EEB143" s="384"/>
      <c r="EEC143" s="384"/>
      <c r="EED143" s="384"/>
      <c r="EEE143" s="384"/>
      <c r="EEF143" s="384"/>
      <c r="EEG143" s="384"/>
      <c r="EEH143" s="384"/>
      <c r="EEI143" s="384"/>
      <c r="EEJ143" s="384"/>
      <c r="EEK143" s="384"/>
      <c r="EEL143" s="384"/>
      <c r="EEM143" s="384"/>
      <c r="EEN143" s="384"/>
      <c r="EEO143" s="384"/>
      <c r="EEP143" s="384"/>
      <c r="EEQ143" s="384"/>
      <c r="EER143" s="384"/>
      <c r="EES143" s="384"/>
      <c r="EET143" s="384"/>
      <c r="EEU143" s="384"/>
      <c r="EEV143" s="384"/>
      <c r="EEW143" s="384"/>
      <c r="EEX143" s="384"/>
      <c r="EEY143" s="384"/>
      <c r="EEZ143" s="384"/>
      <c r="EFA143" s="384"/>
      <c r="EFB143" s="384"/>
      <c r="EFC143" s="384"/>
      <c r="EFD143" s="384"/>
      <c r="EFE143" s="384"/>
      <c r="EFF143" s="384"/>
      <c r="EFG143" s="384"/>
      <c r="EFH143" s="384"/>
      <c r="EFI143" s="384"/>
      <c r="EFJ143" s="384"/>
      <c r="EFK143" s="384"/>
      <c r="EFL143" s="384"/>
      <c r="EFM143" s="384"/>
      <c r="EFN143" s="384"/>
      <c r="EFO143" s="384"/>
      <c r="EFP143" s="384"/>
      <c r="EFQ143" s="384"/>
      <c r="EFR143" s="384"/>
      <c r="EFS143" s="384"/>
      <c r="EFT143" s="384"/>
      <c r="EFU143" s="384"/>
      <c r="EFV143" s="384"/>
      <c r="EFW143" s="384"/>
      <c r="EFX143" s="384"/>
      <c r="EFY143" s="384"/>
      <c r="EFZ143" s="384"/>
      <c r="EGA143" s="384"/>
      <c r="EGB143" s="384"/>
      <c r="EGC143" s="384"/>
      <c r="EGD143" s="384"/>
      <c r="EGE143" s="384"/>
      <c r="EGF143" s="384"/>
      <c r="EGG143" s="384"/>
      <c r="EGH143" s="384"/>
      <c r="EGI143" s="384"/>
      <c r="EGJ143" s="384"/>
      <c r="EGK143" s="384"/>
      <c r="EGL143" s="384"/>
      <c r="EGM143" s="384"/>
      <c r="EGN143" s="384"/>
      <c r="EGO143" s="384"/>
      <c r="EGP143" s="384"/>
      <c r="EGQ143" s="384"/>
      <c r="EGR143" s="384"/>
      <c r="EGS143" s="384"/>
      <c r="EGT143" s="384"/>
      <c r="EGU143" s="384"/>
      <c r="EGV143" s="384"/>
      <c r="EGW143" s="384"/>
      <c r="EGX143" s="384"/>
      <c r="EGY143" s="384"/>
      <c r="EGZ143" s="384"/>
      <c r="EHA143" s="384"/>
      <c r="EHB143" s="384"/>
      <c r="EHC143" s="384"/>
      <c r="EHD143" s="384"/>
      <c r="EHE143" s="384"/>
      <c r="EHF143" s="384"/>
      <c r="EHG143" s="384"/>
      <c r="EHH143" s="384"/>
      <c r="EHI143" s="384"/>
      <c r="EHJ143" s="384"/>
      <c r="EHK143" s="384"/>
      <c r="EHL143" s="384"/>
      <c r="EHM143" s="384"/>
      <c r="EHN143" s="384"/>
      <c r="EHO143" s="384"/>
      <c r="EHP143" s="384"/>
      <c r="EHQ143" s="384"/>
      <c r="EHR143" s="384"/>
      <c r="EHS143" s="384"/>
      <c r="EHT143" s="384"/>
      <c r="EHU143" s="384"/>
      <c r="EHV143" s="384"/>
      <c r="EHW143" s="384"/>
      <c r="EHX143" s="384"/>
      <c r="EHY143" s="384"/>
      <c r="EHZ143" s="384"/>
      <c r="EIA143" s="384"/>
      <c r="EIB143" s="384"/>
      <c r="EIC143" s="384"/>
      <c r="EID143" s="384"/>
      <c r="EIE143" s="384"/>
      <c r="EIF143" s="384"/>
      <c r="EIG143" s="384"/>
      <c r="EIH143" s="384"/>
      <c r="EII143" s="384"/>
      <c r="EIJ143" s="384"/>
      <c r="EIK143" s="384"/>
      <c r="EIL143" s="384"/>
      <c r="EIM143" s="384"/>
      <c r="EIN143" s="384"/>
      <c r="EIO143" s="384"/>
      <c r="EIP143" s="384"/>
      <c r="EIQ143" s="384"/>
      <c r="EIR143" s="384"/>
      <c r="EIS143" s="384"/>
      <c r="EIT143" s="384"/>
      <c r="EIU143" s="384"/>
      <c r="EIV143" s="384"/>
      <c r="EIW143" s="384"/>
      <c r="EIX143" s="384"/>
      <c r="EIY143" s="384"/>
      <c r="EIZ143" s="384"/>
      <c r="EJA143" s="384"/>
      <c r="EJB143" s="384"/>
      <c r="EJC143" s="384"/>
      <c r="EJD143" s="384"/>
      <c r="EJE143" s="384"/>
      <c r="EJF143" s="384"/>
      <c r="EJG143" s="384"/>
      <c r="EJH143" s="384"/>
      <c r="EJI143" s="384"/>
      <c r="EJJ143" s="384"/>
      <c r="EJK143" s="384"/>
      <c r="EJL143" s="384"/>
      <c r="EJM143" s="384"/>
      <c r="EJN143" s="384"/>
      <c r="EJO143" s="384"/>
      <c r="EJP143" s="384"/>
      <c r="EJQ143" s="384"/>
      <c r="EJR143" s="384"/>
      <c r="EJS143" s="384"/>
      <c r="EJT143" s="384"/>
      <c r="EJU143" s="384"/>
      <c r="EJV143" s="384"/>
      <c r="EJW143" s="384"/>
      <c r="EJX143" s="384"/>
      <c r="EJY143" s="384"/>
      <c r="EJZ143" s="384"/>
      <c r="EKA143" s="384"/>
      <c r="EKB143" s="384"/>
      <c r="EKC143" s="384"/>
      <c r="EKD143" s="384"/>
      <c r="EKE143" s="384"/>
      <c r="EKF143" s="384"/>
      <c r="EKG143" s="384"/>
      <c r="EKH143" s="384"/>
      <c r="EKI143" s="384"/>
      <c r="EKJ143" s="384"/>
      <c r="EKK143" s="384"/>
      <c r="EKL143" s="384"/>
      <c r="EKM143" s="384"/>
      <c r="EKN143" s="384"/>
      <c r="EKO143" s="384"/>
      <c r="EKP143" s="384"/>
      <c r="EKQ143" s="384"/>
      <c r="EKR143" s="384"/>
      <c r="EKS143" s="384"/>
      <c r="EKT143" s="384"/>
      <c r="EKU143" s="384"/>
      <c r="EKV143" s="384"/>
      <c r="EKW143" s="384"/>
      <c r="EKX143" s="384"/>
      <c r="EKY143" s="384"/>
      <c r="EKZ143" s="384"/>
      <c r="ELA143" s="384"/>
      <c r="ELB143" s="384"/>
      <c r="ELC143" s="384"/>
      <c r="ELD143" s="384"/>
      <c r="ELE143" s="384"/>
      <c r="ELF143" s="384"/>
      <c r="ELG143" s="384"/>
      <c r="ELH143" s="384"/>
      <c r="ELI143" s="384"/>
      <c r="ELJ143" s="384"/>
      <c r="ELK143" s="384"/>
      <c r="ELL143" s="384"/>
      <c r="ELM143" s="384"/>
      <c r="ELN143" s="384"/>
      <c r="ELO143" s="384"/>
      <c r="ELP143" s="384"/>
      <c r="ELQ143" s="384"/>
      <c r="ELR143" s="384"/>
      <c r="ELS143" s="384"/>
      <c r="ELT143" s="384"/>
      <c r="ELU143" s="384"/>
      <c r="ELV143" s="384"/>
      <c r="ELW143" s="384"/>
      <c r="ELX143" s="384"/>
      <c r="ELY143" s="384"/>
      <c r="ELZ143" s="384"/>
      <c r="EMA143" s="384"/>
      <c r="EMB143" s="384"/>
      <c r="EMC143" s="384"/>
      <c r="EMD143" s="384"/>
      <c r="EME143" s="384"/>
      <c r="EMF143" s="384"/>
      <c r="EMG143" s="384"/>
      <c r="EMH143" s="384"/>
      <c r="EMI143" s="384"/>
      <c r="EMJ143" s="384"/>
      <c r="EMK143" s="384"/>
      <c r="EML143" s="384"/>
      <c r="EMM143" s="384"/>
      <c r="EMN143" s="384"/>
      <c r="EMO143" s="384"/>
      <c r="EMP143" s="384"/>
      <c r="EMQ143" s="384"/>
      <c r="EMR143" s="384"/>
      <c r="EMS143" s="384"/>
      <c r="EMT143" s="384"/>
      <c r="EMU143" s="384"/>
      <c r="EMV143" s="384"/>
      <c r="EMW143" s="384"/>
      <c r="EMX143" s="384"/>
      <c r="EMY143" s="384"/>
      <c r="EMZ143" s="384"/>
      <c r="ENA143" s="384"/>
      <c r="ENB143" s="384"/>
      <c r="ENC143" s="384"/>
      <c r="END143" s="384"/>
      <c r="ENE143" s="384"/>
      <c r="ENF143" s="384"/>
      <c r="ENG143" s="384"/>
      <c r="ENH143" s="384"/>
      <c r="ENI143" s="384"/>
      <c r="ENJ143" s="384"/>
      <c r="ENK143" s="384"/>
      <c r="ENL143" s="384"/>
      <c r="ENM143" s="384"/>
      <c r="ENN143" s="384"/>
      <c r="ENO143" s="384"/>
      <c r="ENP143" s="384"/>
      <c r="ENQ143" s="384"/>
      <c r="ENR143" s="384"/>
      <c r="ENS143" s="384"/>
      <c r="ENT143" s="384"/>
      <c r="ENU143" s="384"/>
      <c r="ENV143" s="384"/>
      <c r="ENW143" s="384"/>
      <c r="ENX143" s="384"/>
      <c r="ENY143" s="384"/>
      <c r="ENZ143" s="384"/>
      <c r="EOA143" s="384"/>
      <c r="EOB143" s="384"/>
      <c r="EOC143" s="384"/>
      <c r="EOD143" s="384"/>
      <c r="EOE143" s="384"/>
      <c r="EOF143" s="384"/>
      <c r="EOG143" s="384"/>
      <c r="EOH143" s="384"/>
      <c r="EOI143" s="384"/>
      <c r="EOJ143" s="384"/>
      <c r="EOK143" s="384"/>
      <c r="EOL143" s="384"/>
      <c r="EOM143" s="384"/>
      <c r="EON143" s="384"/>
      <c r="EOO143" s="384"/>
      <c r="EOP143" s="384"/>
      <c r="EOQ143" s="384"/>
      <c r="EOR143" s="384"/>
      <c r="EOS143" s="384"/>
      <c r="EOT143" s="384"/>
      <c r="EOU143" s="384"/>
      <c r="EOV143" s="384"/>
      <c r="EOW143" s="384"/>
      <c r="EOX143" s="384"/>
      <c r="EOY143" s="384"/>
      <c r="EOZ143" s="384"/>
      <c r="EPA143" s="384"/>
      <c r="EPB143" s="384"/>
      <c r="EPC143" s="384"/>
      <c r="EPD143" s="384"/>
      <c r="EPE143" s="384"/>
      <c r="EPF143" s="384"/>
      <c r="EPG143" s="384"/>
      <c r="EPH143" s="384"/>
      <c r="EPI143" s="384"/>
      <c r="EPJ143" s="384"/>
      <c r="EPK143" s="384"/>
      <c r="EPL143" s="384"/>
      <c r="EPM143" s="384"/>
      <c r="EPN143" s="384"/>
      <c r="EPO143" s="384"/>
      <c r="EPP143" s="384"/>
      <c r="EPQ143" s="384"/>
      <c r="EPR143" s="384"/>
      <c r="EPS143" s="384"/>
      <c r="EPT143" s="384"/>
      <c r="EPU143" s="384"/>
      <c r="EPV143" s="384"/>
      <c r="EPW143" s="384"/>
      <c r="EPX143" s="384"/>
      <c r="EPY143" s="384"/>
      <c r="EPZ143" s="384"/>
      <c r="EQA143" s="384"/>
      <c r="EQB143" s="384"/>
      <c r="EQC143" s="384"/>
      <c r="EQD143" s="384"/>
      <c r="EQE143" s="384"/>
      <c r="EQF143" s="384"/>
      <c r="EQG143" s="384"/>
      <c r="EQH143" s="384"/>
      <c r="EQI143" s="384"/>
      <c r="EQJ143" s="384"/>
      <c r="EQK143" s="384"/>
      <c r="EQL143" s="384"/>
      <c r="EQM143" s="384"/>
      <c r="EQN143" s="384"/>
      <c r="EQO143" s="384"/>
      <c r="EQP143" s="384"/>
      <c r="EQQ143" s="384"/>
      <c r="EQR143" s="384"/>
      <c r="EQS143" s="384"/>
      <c r="EQT143" s="384"/>
      <c r="EQU143" s="384"/>
      <c r="EQV143" s="384"/>
      <c r="EQW143" s="384"/>
      <c r="EQX143" s="384"/>
      <c r="EQY143" s="384"/>
      <c r="EQZ143" s="384"/>
      <c r="ERA143" s="384"/>
      <c r="ERB143" s="384"/>
      <c r="ERC143" s="384"/>
      <c r="ERD143" s="384"/>
      <c r="ERE143" s="384"/>
      <c r="ERF143" s="384"/>
      <c r="ERG143" s="384"/>
      <c r="ERH143" s="384"/>
      <c r="ERI143" s="384"/>
      <c r="ERJ143" s="384"/>
      <c r="ERK143" s="384"/>
      <c r="ERL143" s="384"/>
      <c r="ERM143" s="384"/>
      <c r="ERN143" s="384"/>
      <c r="ERO143" s="384"/>
      <c r="ERP143" s="384"/>
      <c r="ERQ143" s="384"/>
      <c r="ERR143" s="384"/>
      <c r="ERS143" s="384"/>
      <c r="ERT143" s="384"/>
      <c r="ERU143" s="384"/>
      <c r="ERV143" s="384"/>
      <c r="ERW143" s="384"/>
      <c r="ERX143" s="384"/>
      <c r="ERY143" s="384"/>
      <c r="ERZ143" s="384"/>
      <c r="ESA143" s="384"/>
      <c r="ESB143" s="384"/>
      <c r="ESC143" s="384"/>
      <c r="ESD143" s="384"/>
      <c r="ESE143" s="384"/>
      <c r="ESF143" s="384"/>
      <c r="ESG143" s="384"/>
      <c r="ESH143" s="384"/>
      <c r="ESI143" s="384"/>
      <c r="ESJ143" s="384"/>
      <c r="ESK143" s="384"/>
      <c r="ESL143" s="384"/>
      <c r="ESM143" s="384"/>
      <c r="ESN143" s="384"/>
      <c r="ESO143" s="384"/>
      <c r="ESP143" s="384"/>
      <c r="ESQ143" s="384"/>
      <c r="ESR143" s="384"/>
      <c r="ESS143" s="384"/>
      <c r="EST143" s="384"/>
      <c r="ESU143" s="384"/>
      <c r="ESV143" s="384"/>
      <c r="ESW143" s="384"/>
      <c r="ESX143" s="384"/>
      <c r="ESY143" s="384"/>
      <c r="ESZ143" s="384"/>
      <c r="ETA143" s="384"/>
      <c r="ETB143" s="384"/>
      <c r="ETC143" s="384"/>
      <c r="ETD143" s="384"/>
      <c r="ETE143" s="384"/>
      <c r="ETF143" s="384"/>
      <c r="ETG143" s="384"/>
      <c r="ETH143" s="384"/>
      <c r="ETI143" s="384"/>
      <c r="ETJ143" s="384"/>
      <c r="ETK143" s="384"/>
      <c r="ETL143" s="384"/>
      <c r="ETM143" s="384"/>
      <c r="ETN143" s="384"/>
      <c r="ETO143" s="384"/>
      <c r="ETP143" s="384"/>
      <c r="ETQ143" s="384"/>
      <c r="ETR143" s="384"/>
      <c r="ETS143" s="384"/>
      <c r="ETT143" s="384"/>
      <c r="ETU143" s="384"/>
      <c r="ETV143" s="384"/>
      <c r="ETW143" s="384"/>
      <c r="ETX143" s="384"/>
      <c r="ETY143" s="384"/>
      <c r="ETZ143" s="384"/>
      <c r="EUA143" s="384"/>
      <c r="EUB143" s="384"/>
      <c r="EUC143" s="384"/>
      <c r="EUD143" s="384"/>
      <c r="EUE143" s="384"/>
      <c r="EUF143" s="384"/>
      <c r="EUG143" s="384"/>
      <c r="EUH143" s="384"/>
      <c r="EUI143" s="384"/>
      <c r="EUJ143" s="384"/>
      <c r="EUK143" s="384"/>
      <c r="EUL143" s="384"/>
      <c r="EUM143" s="384"/>
      <c r="EUN143" s="384"/>
      <c r="EUO143" s="384"/>
      <c r="EUP143" s="384"/>
      <c r="EUQ143" s="384"/>
      <c r="EUR143" s="384"/>
      <c r="EUS143" s="384"/>
      <c r="EUT143" s="384"/>
      <c r="EUU143" s="384"/>
      <c r="EUV143" s="384"/>
      <c r="EUW143" s="384"/>
      <c r="EUX143" s="384"/>
      <c r="EUY143" s="384"/>
      <c r="EUZ143" s="384"/>
      <c r="EVA143" s="384"/>
      <c r="EVB143" s="384"/>
      <c r="EVC143" s="384"/>
      <c r="EVD143" s="384"/>
      <c r="EVE143" s="384"/>
      <c r="EVF143" s="384"/>
      <c r="EVG143" s="384"/>
      <c r="EVH143" s="384"/>
      <c r="EVI143" s="384"/>
      <c r="EVJ143" s="384"/>
      <c r="EVK143" s="384"/>
      <c r="EVL143" s="384"/>
      <c r="EVM143" s="384"/>
      <c r="EVN143" s="384"/>
      <c r="EVO143" s="384"/>
      <c r="EVP143" s="384"/>
      <c r="EVQ143" s="384"/>
      <c r="EVR143" s="384"/>
      <c r="EVS143" s="384"/>
      <c r="EVT143" s="384"/>
      <c r="EVU143" s="384"/>
      <c r="EVV143" s="384"/>
      <c r="EVW143" s="384"/>
      <c r="EVX143" s="384"/>
      <c r="EVY143" s="384"/>
      <c r="EVZ143" s="384"/>
      <c r="EWA143" s="384"/>
      <c r="EWB143" s="384"/>
      <c r="EWC143" s="384"/>
      <c r="EWD143" s="384"/>
      <c r="EWE143" s="384"/>
      <c r="EWF143" s="384"/>
      <c r="EWG143" s="384"/>
      <c r="EWH143" s="384"/>
      <c r="EWI143" s="384"/>
      <c r="EWJ143" s="384"/>
      <c r="EWK143" s="384"/>
      <c r="EWL143" s="384"/>
      <c r="EWM143" s="384"/>
      <c r="EWN143" s="384"/>
      <c r="EWO143" s="384"/>
      <c r="EWP143" s="384"/>
      <c r="EWQ143" s="384"/>
      <c r="EWR143" s="384"/>
      <c r="EWS143" s="384"/>
      <c r="EWT143" s="384"/>
      <c r="EWU143" s="384"/>
      <c r="EWV143" s="384"/>
      <c r="EWW143" s="384"/>
      <c r="EWX143" s="384"/>
      <c r="EWY143" s="384"/>
      <c r="EWZ143" s="384"/>
      <c r="EXA143" s="384"/>
      <c r="EXB143" s="384"/>
      <c r="EXC143" s="384"/>
      <c r="EXD143" s="384"/>
      <c r="EXE143" s="384"/>
      <c r="EXF143" s="384"/>
      <c r="EXG143" s="384"/>
      <c r="EXH143" s="384"/>
      <c r="EXI143" s="384"/>
      <c r="EXJ143" s="384"/>
      <c r="EXK143" s="384"/>
      <c r="EXL143" s="384"/>
      <c r="EXM143" s="384"/>
      <c r="EXN143" s="384"/>
      <c r="EXO143" s="384"/>
      <c r="EXP143" s="384"/>
      <c r="EXQ143" s="384"/>
      <c r="EXR143" s="384"/>
      <c r="EXS143" s="384"/>
      <c r="EXT143" s="384"/>
      <c r="EXU143" s="384"/>
      <c r="EXV143" s="384"/>
      <c r="EXW143" s="384"/>
      <c r="EXX143" s="384"/>
      <c r="EXY143" s="384"/>
      <c r="EXZ143" s="384"/>
      <c r="EYA143" s="384"/>
      <c r="EYB143" s="384"/>
      <c r="EYC143" s="384"/>
      <c r="EYD143" s="384"/>
      <c r="EYE143" s="384"/>
      <c r="EYF143" s="384"/>
      <c r="EYG143" s="384"/>
      <c r="EYH143" s="384"/>
      <c r="EYI143" s="384"/>
      <c r="EYJ143" s="384"/>
      <c r="EYK143" s="384"/>
      <c r="EYL143" s="384"/>
      <c r="EYM143" s="384"/>
      <c r="EYN143" s="384"/>
      <c r="EYO143" s="384"/>
      <c r="EYP143" s="384"/>
      <c r="EYQ143" s="384"/>
      <c r="EYR143" s="384"/>
      <c r="EYS143" s="384"/>
      <c r="EYT143" s="384"/>
      <c r="EYU143" s="384"/>
      <c r="EYV143" s="384"/>
      <c r="EYW143" s="384"/>
      <c r="EYX143" s="384"/>
      <c r="EYY143" s="384"/>
      <c r="EYZ143" s="384"/>
      <c r="EZA143" s="384"/>
      <c r="EZB143" s="384"/>
      <c r="EZC143" s="384"/>
      <c r="EZD143" s="384"/>
      <c r="EZE143" s="384"/>
      <c r="EZF143" s="384"/>
      <c r="EZG143" s="384"/>
      <c r="EZH143" s="384"/>
      <c r="EZI143" s="384"/>
      <c r="EZJ143" s="384"/>
      <c r="EZK143" s="384"/>
      <c r="EZL143" s="384"/>
      <c r="EZM143" s="384"/>
      <c r="EZN143" s="384"/>
      <c r="EZO143" s="384"/>
      <c r="EZP143" s="384"/>
      <c r="EZQ143" s="384"/>
      <c r="EZR143" s="384"/>
      <c r="EZS143" s="384"/>
      <c r="EZT143" s="384"/>
      <c r="EZU143" s="384"/>
      <c r="EZV143" s="384"/>
      <c r="EZW143" s="384"/>
      <c r="EZX143" s="384"/>
      <c r="EZY143" s="384"/>
      <c r="EZZ143" s="384"/>
      <c r="FAA143" s="384"/>
      <c r="FAB143" s="384"/>
      <c r="FAC143" s="384"/>
      <c r="FAD143" s="384"/>
      <c r="FAE143" s="384"/>
      <c r="FAF143" s="384"/>
      <c r="FAG143" s="384"/>
      <c r="FAH143" s="384"/>
      <c r="FAI143" s="384"/>
      <c r="FAJ143" s="384"/>
      <c r="FAK143" s="384"/>
      <c r="FAL143" s="384"/>
      <c r="FAM143" s="384"/>
      <c r="FAN143" s="384"/>
      <c r="FAO143" s="384"/>
      <c r="FAP143" s="384"/>
      <c r="FAQ143" s="384"/>
      <c r="FAR143" s="384"/>
      <c r="FAS143" s="384"/>
      <c r="FAT143" s="384"/>
      <c r="FAU143" s="384"/>
      <c r="FAV143" s="384"/>
      <c r="FAW143" s="384"/>
      <c r="FAX143" s="384"/>
      <c r="FAY143" s="384"/>
      <c r="FAZ143" s="384"/>
      <c r="FBA143" s="384"/>
      <c r="FBB143" s="384"/>
      <c r="FBC143" s="384"/>
      <c r="FBD143" s="384"/>
      <c r="FBE143" s="384"/>
      <c r="FBF143" s="384"/>
      <c r="FBG143" s="384"/>
      <c r="FBH143" s="384"/>
      <c r="FBI143" s="384"/>
      <c r="FBJ143" s="384"/>
      <c r="FBK143" s="384"/>
      <c r="FBL143" s="384"/>
      <c r="FBM143" s="384"/>
      <c r="FBN143" s="384"/>
      <c r="FBO143" s="384"/>
      <c r="FBP143" s="384"/>
      <c r="FBQ143" s="384"/>
      <c r="FBR143" s="384"/>
      <c r="FBS143" s="384"/>
      <c r="FBT143" s="384"/>
      <c r="FBU143" s="384"/>
      <c r="FBV143" s="384"/>
      <c r="FBW143" s="384"/>
      <c r="FBX143" s="384"/>
      <c r="FBY143" s="384"/>
      <c r="FBZ143" s="384"/>
      <c r="FCA143" s="384"/>
      <c r="FCB143" s="384"/>
      <c r="FCC143" s="384"/>
      <c r="FCD143" s="384"/>
      <c r="FCE143" s="384"/>
      <c r="FCF143" s="384"/>
      <c r="FCG143" s="384"/>
      <c r="FCH143" s="384"/>
      <c r="FCI143" s="384"/>
      <c r="FCJ143" s="384"/>
      <c r="FCK143" s="384"/>
      <c r="FCL143" s="384"/>
      <c r="FCM143" s="384"/>
      <c r="FCN143" s="384"/>
      <c r="FCO143" s="384"/>
      <c r="FCP143" s="384"/>
      <c r="FCQ143" s="384"/>
      <c r="FCR143" s="384"/>
      <c r="FCS143" s="384"/>
      <c r="FCT143" s="384"/>
      <c r="FCU143" s="384"/>
      <c r="FCV143" s="384"/>
      <c r="FCW143" s="384"/>
      <c r="FCX143" s="384"/>
      <c r="FCY143" s="384"/>
      <c r="FCZ143" s="384"/>
      <c r="FDA143" s="384"/>
      <c r="FDB143" s="384"/>
      <c r="FDC143" s="384"/>
      <c r="FDD143" s="384"/>
      <c r="FDE143" s="384"/>
      <c r="FDF143" s="384"/>
      <c r="FDG143" s="384"/>
      <c r="FDH143" s="384"/>
      <c r="FDI143" s="384"/>
      <c r="FDJ143" s="384"/>
      <c r="FDK143" s="384"/>
      <c r="FDL143" s="384"/>
      <c r="FDM143" s="384"/>
      <c r="FDN143" s="384"/>
      <c r="FDO143" s="384"/>
      <c r="FDP143" s="384"/>
      <c r="FDQ143" s="384"/>
      <c r="FDR143" s="384"/>
      <c r="FDS143" s="384"/>
      <c r="FDT143" s="384"/>
      <c r="FDU143" s="384"/>
      <c r="FDV143" s="384"/>
      <c r="FDW143" s="384"/>
      <c r="FDX143" s="384"/>
      <c r="FDY143" s="384"/>
      <c r="FDZ143" s="384"/>
      <c r="FEA143" s="384"/>
      <c r="FEB143" s="384"/>
      <c r="FEC143" s="384"/>
      <c r="FED143" s="384"/>
      <c r="FEE143" s="384"/>
      <c r="FEF143" s="384"/>
      <c r="FEG143" s="384"/>
      <c r="FEH143" s="384"/>
      <c r="FEI143" s="384"/>
      <c r="FEJ143" s="384"/>
      <c r="FEK143" s="384"/>
      <c r="FEL143" s="384"/>
      <c r="FEM143" s="384"/>
      <c r="FEN143" s="384"/>
      <c r="FEO143" s="384"/>
      <c r="FEP143" s="384"/>
      <c r="FEQ143" s="384"/>
      <c r="FER143" s="384"/>
      <c r="FES143" s="384"/>
      <c r="FET143" s="384"/>
      <c r="FEU143" s="384"/>
      <c r="FEV143" s="384"/>
      <c r="FEW143" s="384"/>
      <c r="FEX143" s="384"/>
      <c r="FEY143" s="384"/>
      <c r="FEZ143" s="384"/>
      <c r="FFA143" s="384"/>
      <c r="FFB143" s="384"/>
      <c r="FFC143" s="384"/>
      <c r="FFD143" s="384"/>
      <c r="FFE143" s="384"/>
      <c r="FFF143" s="384"/>
      <c r="FFG143" s="384"/>
      <c r="FFH143" s="384"/>
      <c r="FFI143" s="384"/>
      <c r="FFJ143" s="384"/>
      <c r="FFK143" s="384"/>
      <c r="FFL143" s="384"/>
      <c r="FFM143" s="384"/>
      <c r="FFN143" s="384"/>
      <c r="FFO143" s="384"/>
      <c r="FFP143" s="384"/>
      <c r="FFQ143" s="384"/>
      <c r="FFR143" s="384"/>
      <c r="FFS143" s="384"/>
      <c r="FFT143" s="384"/>
      <c r="FFU143" s="384"/>
      <c r="FFV143" s="384"/>
      <c r="FFW143" s="384"/>
      <c r="FFX143" s="384"/>
      <c r="FFY143" s="384"/>
      <c r="FFZ143" s="384"/>
      <c r="FGA143" s="384"/>
      <c r="FGB143" s="384"/>
      <c r="FGC143" s="384"/>
      <c r="FGD143" s="384"/>
      <c r="FGE143" s="384"/>
      <c r="FGF143" s="384"/>
      <c r="FGG143" s="384"/>
      <c r="FGH143" s="384"/>
      <c r="FGI143" s="384"/>
      <c r="FGJ143" s="384"/>
      <c r="FGK143" s="384"/>
      <c r="FGL143" s="384"/>
      <c r="FGM143" s="384"/>
      <c r="FGN143" s="384"/>
      <c r="FGO143" s="384"/>
      <c r="FGP143" s="384"/>
      <c r="FGQ143" s="384"/>
      <c r="FGR143" s="384"/>
      <c r="FGS143" s="384"/>
      <c r="FGT143" s="384"/>
      <c r="FGU143" s="384"/>
      <c r="FGV143" s="384"/>
      <c r="FGW143" s="384"/>
      <c r="FGX143" s="384"/>
      <c r="FGY143" s="384"/>
      <c r="FGZ143" s="384"/>
      <c r="FHA143" s="384"/>
      <c r="FHB143" s="384"/>
      <c r="FHC143" s="384"/>
      <c r="FHD143" s="384"/>
      <c r="FHE143" s="384"/>
      <c r="FHF143" s="384"/>
      <c r="FHG143" s="384"/>
      <c r="FHH143" s="384"/>
      <c r="FHI143" s="384"/>
      <c r="FHJ143" s="384"/>
      <c r="FHK143" s="384"/>
      <c r="FHL143" s="384"/>
      <c r="FHM143" s="384"/>
      <c r="FHN143" s="384"/>
      <c r="FHO143" s="384"/>
      <c r="FHP143" s="384"/>
      <c r="FHQ143" s="384"/>
      <c r="FHR143" s="384"/>
      <c r="FHS143" s="384"/>
      <c r="FHT143" s="384"/>
      <c r="FHU143" s="384"/>
      <c r="FHV143" s="384"/>
      <c r="FHW143" s="384"/>
      <c r="FHX143" s="384"/>
      <c r="FHY143" s="384"/>
      <c r="FHZ143" s="384"/>
      <c r="FIA143" s="384"/>
      <c r="FIB143" s="384"/>
      <c r="FIC143" s="384"/>
      <c r="FID143" s="384"/>
      <c r="FIE143" s="384"/>
      <c r="FIF143" s="384"/>
      <c r="FIG143" s="384"/>
      <c r="FIH143" s="384"/>
      <c r="FII143" s="384"/>
      <c r="FIJ143" s="384"/>
      <c r="FIK143" s="384"/>
      <c r="FIL143" s="384"/>
      <c r="FIM143" s="384"/>
      <c r="FIN143" s="384"/>
      <c r="FIO143" s="384"/>
      <c r="FIP143" s="384"/>
      <c r="FIQ143" s="384"/>
      <c r="FIR143" s="384"/>
      <c r="FIS143" s="384"/>
      <c r="FIT143" s="384"/>
      <c r="FIU143" s="384"/>
      <c r="FIV143" s="384"/>
      <c r="FIW143" s="384"/>
      <c r="FIX143" s="384"/>
      <c r="FIY143" s="384"/>
      <c r="FIZ143" s="384"/>
      <c r="FJA143" s="384"/>
      <c r="FJB143" s="384"/>
      <c r="FJC143" s="384"/>
      <c r="FJD143" s="384"/>
      <c r="FJE143" s="384"/>
      <c r="FJF143" s="384"/>
      <c r="FJG143" s="384"/>
      <c r="FJH143" s="384"/>
      <c r="FJI143" s="384"/>
      <c r="FJJ143" s="384"/>
      <c r="FJK143" s="384"/>
      <c r="FJL143" s="384"/>
      <c r="FJM143" s="384"/>
      <c r="FJN143" s="384"/>
      <c r="FJO143" s="384"/>
      <c r="FJP143" s="384"/>
      <c r="FJQ143" s="384"/>
      <c r="FJR143" s="384"/>
      <c r="FJS143" s="384"/>
      <c r="FJT143" s="384"/>
      <c r="FJU143" s="384"/>
      <c r="FJV143" s="384"/>
      <c r="FJW143" s="384"/>
      <c r="FJX143" s="384"/>
      <c r="FJY143" s="384"/>
      <c r="FJZ143" s="384"/>
      <c r="FKA143" s="384"/>
      <c r="FKB143" s="384"/>
      <c r="FKC143" s="384"/>
      <c r="FKD143" s="384"/>
      <c r="FKE143" s="384"/>
      <c r="FKF143" s="384"/>
      <c r="FKG143" s="384"/>
      <c r="FKH143" s="384"/>
      <c r="FKI143" s="384"/>
      <c r="FKJ143" s="384"/>
      <c r="FKK143" s="384"/>
      <c r="FKL143" s="384"/>
      <c r="FKM143" s="384"/>
      <c r="FKN143" s="384"/>
      <c r="FKO143" s="384"/>
      <c r="FKP143" s="384"/>
      <c r="FKQ143" s="384"/>
      <c r="FKR143" s="384"/>
      <c r="FKS143" s="384"/>
      <c r="FKT143" s="384"/>
      <c r="FKU143" s="384"/>
      <c r="FKV143" s="384"/>
      <c r="FKW143" s="384"/>
      <c r="FKX143" s="384"/>
      <c r="FKY143" s="384"/>
      <c r="FKZ143" s="384"/>
      <c r="FLA143" s="384"/>
      <c r="FLB143" s="384"/>
      <c r="FLC143" s="384"/>
      <c r="FLD143" s="384"/>
      <c r="FLE143" s="384"/>
      <c r="FLF143" s="384"/>
      <c r="FLG143" s="384"/>
      <c r="FLH143" s="384"/>
      <c r="FLI143" s="384"/>
      <c r="FLJ143" s="384"/>
      <c r="FLK143" s="384"/>
      <c r="FLL143" s="384"/>
      <c r="FLM143" s="384"/>
      <c r="FLN143" s="384"/>
      <c r="FLO143" s="384"/>
      <c r="FLP143" s="384"/>
      <c r="FLQ143" s="384"/>
      <c r="FLR143" s="384"/>
      <c r="FLS143" s="384"/>
      <c r="FLT143" s="384"/>
      <c r="FLU143" s="384"/>
      <c r="FLV143" s="384"/>
      <c r="FLW143" s="384"/>
      <c r="FLX143" s="384"/>
      <c r="FLY143" s="384"/>
      <c r="FLZ143" s="384"/>
      <c r="FMA143" s="384"/>
      <c r="FMB143" s="384"/>
      <c r="FMC143" s="384"/>
      <c r="FMD143" s="384"/>
      <c r="FME143" s="384"/>
      <c r="FMF143" s="384"/>
      <c r="FMG143" s="384"/>
      <c r="FMH143" s="384"/>
      <c r="FMI143" s="384"/>
      <c r="FMJ143" s="384"/>
      <c r="FMK143" s="384"/>
      <c r="FML143" s="384"/>
      <c r="FMM143" s="384"/>
      <c r="FMN143" s="384"/>
      <c r="FMO143" s="384"/>
      <c r="FMP143" s="384"/>
      <c r="FMQ143" s="384"/>
      <c r="FMR143" s="384"/>
      <c r="FMS143" s="384"/>
      <c r="FMT143" s="384"/>
      <c r="FMU143" s="384"/>
      <c r="FMV143" s="384"/>
      <c r="FMW143" s="384"/>
      <c r="FMX143" s="384"/>
      <c r="FMY143" s="384"/>
      <c r="FMZ143" s="384"/>
      <c r="FNA143" s="384"/>
      <c r="FNB143" s="384"/>
      <c r="FNC143" s="384"/>
      <c r="FND143" s="384"/>
      <c r="FNE143" s="384"/>
      <c r="FNF143" s="384"/>
      <c r="FNG143" s="384"/>
      <c r="FNH143" s="384"/>
      <c r="FNI143" s="384"/>
      <c r="FNJ143" s="384"/>
      <c r="FNK143" s="384"/>
      <c r="FNL143" s="384"/>
      <c r="FNM143" s="384"/>
      <c r="FNN143" s="384"/>
      <c r="FNO143" s="384"/>
      <c r="FNP143" s="384"/>
      <c r="FNQ143" s="384"/>
      <c r="FNR143" s="384"/>
      <c r="FNS143" s="384"/>
      <c r="FNT143" s="384"/>
      <c r="FNU143" s="384"/>
      <c r="FNV143" s="384"/>
      <c r="FNW143" s="384"/>
      <c r="FNX143" s="384"/>
      <c r="FNY143" s="384"/>
      <c r="FNZ143" s="384"/>
      <c r="FOA143" s="384"/>
      <c r="FOB143" s="384"/>
      <c r="FOC143" s="384"/>
      <c r="FOD143" s="384"/>
      <c r="FOE143" s="384"/>
      <c r="FOF143" s="384"/>
      <c r="FOG143" s="384"/>
      <c r="FOH143" s="384"/>
      <c r="FOI143" s="384"/>
      <c r="FOJ143" s="384"/>
      <c r="FOK143" s="384"/>
      <c r="FOL143" s="384"/>
      <c r="FOM143" s="384"/>
      <c r="FON143" s="384"/>
      <c r="FOO143" s="384"/>
      <c r="FOP143" s="384"/>
      <c r="FOQ143" s="384"/>
      <c r="FOR143" s="384"/>
      <c r="FOS143" s="384"/>
      <c r="FOT143" s="384"/>
      <c r="FOU143" s="384"/>
      <c r="FOV143" s="384"/>
      <c r="FOW143" s="384"/>
      <c r="FOX143" s="384"/>
      <c r="FOY143" s="384"/>
      <c r="FOZ143" s="384"/>
      <c r="FPA143" s="384"/>
      <c r="FPB143" s="384"/>
      <c r="FPC143" s="384"/>
      <c r="FPD143" s="384"/>
      <c r="FPE143" s="384"/>
      <c r="FPF143" s="384"/>
      <c r="FPG143" s="384"/>
      <c r="FPH143" s="384"/>
      <c r="FPI143" s="384"/>
      <c r="FPJ143" s="384"/>
      <c r="FPK143" s="384"/>
      <c r="FPL143" s="384"/>
      <c r="FPM143" s="384"/>
      <c r="FPN143" s="384"/>
      <c r="FPO143" s="384"/>
      <c r="FPP143" s="384"/>
      <c r="FPQ143" s="384"/>
      <c r="FPR143" s="384"/>
      <c r="FPS143" s="384"/>
      <c r="FPT143" s="384"/>
      <c r="FPU143" s="384"/>
      <c r="FPV143" s="384"/>
      <c r="FPW143" s="384"/>
      <c r="FPX143" s="384"/>
      <c r="FPY143" s="384"/>
      <c r="FPZ143" s="384"/>
      <c r="FQA143" s="384"/>
      <c r="FQB143" s="384"/>
      <c r="FQC143" s="384"/>
      <c r="FQD143" s="384"/>
      <c r="FQE143" s="384"/>
      <c r="FQF143" s="384"/>
      <c r="FQG143" s="384"/>
      <c r="FQH143" s="384"/>
      <c r="FQI143" s="384"/>
      <c r="FQJ143" s="384"/>
      <c r="FQK143" s="384"/>
      <c r="FQL143" s="384"/>
      <c r="FQM143" s="384"/>
      <c r="FQN143" s="384"/>
      <c r="FQO143" s="384"/>
      <c r="FQP143" s="384"/>
      <c r="FQQ143" s="384"/>
      <c r="FQR143" s="384"/>
      <c r="FQS143" s="384"/>
      <c r="FQT143" s="384"/>
      <c r="FQU143" s="384"/>
      <c r="FQV143" s="384"/>
      <c r="FQW143" s="384"/>
      <c r="FQX143" s="384"/>
      <c r="FQY143" s="384"/>
      <c r="FQZ143" s="384"/>
      <c r="FRA143" s="384"/>
      <c r="FRB143" s="384"/>
      <c r="FRC143" s="384"/>
      <c r="FRD143" s="384"/>
      <c r="FRE143" s="384"/>
      <c r="FRF143" s="384"/>
      <c r="FRG143" s="384"/>
      <c r="FRH143" s="384"/>
      <c r="FRI143" s="384"/>
      <c r="FRJ143" s="384"/>
      <c r="FRK143" s="384"/>
      <c r="FRL143" s="384"/>
      <c r="FRM143" s="384"/>
      <c r="FRN143" s="384"/>
      <c r="FRO143" s="384"/>
      <c r="FRP143" s="384"/>
      <c r="FRQ143" s="384"/>
      <c r="FRR143" s="384"/>
      <c r="FRS143" s="384"/>
      <c r="FRT143" s="384"/>
      <c r="FRU143" s="384"/>
      <c r="FRV143" s="384"/>
      <c r="FRW143" s="384"/>
      <c r="FRX143" s="384"/>
      <c r="FRY143" s="384"/>
      <c r="FRZ143" s="384"/>
      <c r="FSA143" s="384"/>
      <c r="FSB143" s="384"/>
      <c r="FSC143" s="384"/>
      <c r="FSD143" s="384"/>
      <c r="FSE143" s="384"/>
      <c r="FSF143" s="384"/>
      <c r="FSG143" s="384"/>
      <c r="FSH143" s="384"/>
      <c r="FSI143" s="384"/>
      <c r="FSJ143" s="384"/>
      <c r="FSK143" s="384"/>
      <c r="FSL143" s="384"/>
      <c r="FSM143" s="384"/>
      <c r="FSN143" s="384"/>
      <c r="FSO143" s="384"/>
      <c r="FSP143" s="384"/>
      <c r="FSQ143" s="384"/>
      <c r="FSR143" s="384"/>
      <c r="FSS143" s="384"/>
      <c r="FST143" s="384"/>
      <c r="FSU143" s="384"/>
      <c r="FSV143" s="384"/>
      <c r="FSW143" s="384"/>
      <c r="FSX143" s="384"/>
      <c r="FSY143" s="384"/>
      <c r="FSZ143" s="384"/>
      <c r="FTA143" s="384"/>
      <c r="FTB143" s="384"/>
      <c r="FTC143" s="384"/>
      <c r="FTD143" s="384"/>
      <c r="FTE143" s="384"/>
      <c r="FTF143" s="384"/>
      <c r="FTG143" s="384"/>
      <c r="FTH143" s="384"/>
      <c r="FTI143" s="384"/>
      <c r="FTJ143" s="384"/>
      <c r="FTK143" s="384"/>
      <c r="FTL143" s="384"/>
      <c r="FTM143" s="384"/>
      <c r="FTN143" s="384"/>
      <c r="FTO143" s="384"/>
      <c r="FTP143" s="384"/>
      <c r="FTQ143" s="384"/>
      <c r="FTR143" s="384"/>
      <c r="FTS143" s="384"/>
      <c r="FTT143" s="384"/>
      <c r="FTU143" s="384"/>
      <c r="FTV143" s="384"/>
      <c r="FTW143" s="384"/>
      <c r="FTX143" s="384"/>
      <c r="FTY143" s="384"/>
      <c r="FTZ143" s="384"/>
      <c r="FUA143" s="384"/>
      <c r="FUB143" s="384"/>
      <c r="FUC143" s="384"/>
      <c r="FUD143" s="384"/>
      <c r="FUE143" s="384"/>
      <c r="FUF143" s="384"/>
      <c r="FUG143" s="384"/>
      <c r="FUH143" s="384"/>
      <c r="FUI143" s="384"/>
      <c r="FUJ143" s="384"/>
      <c r="FUK143" s="384"/>
      <c r="FUL143" s="384"/>
      <c r="FUM143" s="384"/>
      <c r="FUN143" s="384"/>
      <c r="FUO143" s="384"/>
      <c r="FUP143" s="384"/>
      <c r="FUQ143" s="384"/>
      <c r="FUR143" s="384"/>
      <c r="FUS143" s="384"/>
      <c r="FUT143" s="384"/>
      <c r="FUU143" s="384"/>
      <c r="FUV143" s="384"/>
      <c r="FUW143" s="384"/>
      <c r="FUX143" s="384"/>
      <c r="FUY143" s="384"/>
      <c r="FUZ143" s="384"/>
      <c r="FVA143" s="384"/>
      <c r="FVB143" s="384"/>
      <c r="FVC143" s="384"/>
      <c r="FVD143" s="384"/>
      <c r="FVE143" s="384"/>
      <c r="FVF143" s="384"/>
      <c r="FVG143" s="384"/>
      <c r="FVH143" s="384"/>
      <c r="FVI143" s="384"/>
      <c r="FVJ143" s="384"/>
      <c r="FVK143" s="384"/>
      <c r="FVL143" s="384"/>
      <c r="FVM143" s="384"/>
      <c r="FVN143" s="384"/>
      <c r="FVO143" s="384"/>
      <c r="FVP143" s="384"/>
      <c r="FVQ143" s="384"/>
      <c r="FVR143" s="384"/>
      <c r="FVS143" s="384"/>
      <c r="FVT143" s="384"/>
      <c r="FVU143" s="384"/>
      <c r="FVV143" s="384"/>
      <c r="FVW143" s="384"/>
      <c r="FVX143" s="384"/>
      <c r="FVY143" s="384"/>
      <c r="FVZ143" s="384"/>
      <c r="FWA143" s="384"/>
      <c r="FWB143" s="384"/>
      <c r="FWC143" s="384"/>
      <c r="FWD143" s="384"/>
      <c r="FWE143" s="384"/>
      <c r="FWF143" s="384"/>
      <c r="FWG143" s="384"/>
      <c r="FWH143" s="384"/>
      <c r="FWI143" s="384"/>
      <c r="FWJ143" s="384"/>
      <c r="FWK143" s="384"/>
      <c r="FWL143" s="384"/>
      <c r="FWM143" s="384"/>
      <c r="FWN143" s="384"/>
      <c r="FWO143" s="384"/>
      <c r="FWP143" s="384"/>
      <c r="FWQ143" s="384"/>
      <c r="FWR143" s="384"/>
      <c r="FWS143" s="384"/>
      <c r="FWT143" s="384"/>
      <c r="FWU143" s="384"/>
      <c r="FWV143" s="384"/>
      <c r="FWW143" s="384"/>
      <c r="FWX143" s="384"/>
      <c r="FWY143" s="384"/>
      <c r="FWZ143" s="384"/>
      <c r="FXA143" s="384"/>
      <c r="FXB143" s="384"/>
      <c r="FXC143" s="384"/>
      <c r="FXD143" s="384"/>
      <c r="FXE143" s="384"/>
      <c r="FXF143" s="384"/>
      <c r="FXG143" s="384"/>
      <c r="FXH143" s="384"/>
      <c r="FXI143" s="384"/>
      <c r="FXJ143" s="384"/>
      <c r="FXK143" s="384"/>
      <c r="FXL143" s="384"/>
      <c r="FXM143" s="384"/>
      <c r="FXN143" s="384"/>
      <c r="FXO143" s="384"/>
      <c r="FXP143" s="384"/>
      <c r="FXQ143" s="384"/>
      <c r="FXR143" s="384"/>
      <c r="FXS143" s="384"/>
      <c r="FXT143" s="384"/>
      <c r="FXU143" s="384"/>
      <c r="FXV143" s="384"/>
      <c r="FXW143" s="384"/>
      <c r="FXX143" s="384"/>
      <c r="FXY143" s="384"/>
      <c r="FXZ143" s="384"/>
      <c r="FYA143" s="384"/>
      <c r="FYB143" s="384"/>
      <c r="FYC143" s="384"/>
      <c r="FYD143" s="384"/>
      <c r="FYE143" s="384"/>
      <c r="FYF143" s="384"/>
      <c r="FYG143" s="384"/>
      <c r="FYH143" s="384"/>
      <c r="FYI143" s="384"/>
      <c r="FYJ143" s="384"/>
      <c r="FYK143" s="384"/>
      <c r="FYL143" s="384"/>
      <c r="FYM143" s="384"/>
      <c r="FYN143" s="384"/>
      <c r="FYO143" s="384"/>
      <c r="FYP143" s="384"/>
      <c r="FYQ143" s="384"/>
      <c r="FYR143" s="384"/>
      <c r="FYS143" s="384"/>
      <c r="FYT143" s="384"/>
      <c r="FYU143" s="384"/>
      <c r="FYV143" s="384"/>
      <c r="FYW143" s="384"/>
      <c r="FYX143" s="384"/>
      <c r="FYY143" s="384"/>
      <c r="FYZ143" s="384"/>
      <c r="FZA143" s="384"/>
      <c r="FZB143" s="384"/>
      <c r="FZC143" s="384"/>
      <c r="FZD143" s="384"/>
      <c r="FZE143" s="384"/>
      <c r="FZF143" s="384"/>
      <c r="FZG143" s="384"/>
      <c r="FZH143" s="384"/>
      <c r="FZI143" s="384"/>
      <c r="FZJ143" s="384"/>
      <c r="FZK143" s="384"/>
      <c r="FZL143" s="384"/>
      <c r="FZM143" s="384"/>
      <c r="FZN143" s="384"/>
      <c r="FZO143" s="384"/>
      <c r="FZP143" s="384"/>
      <c r="FZQ143" s="384"/>
      <c r="FZR143" s="384"/>
      <c r="FZS143" s="384"/>
      <c r="FZT143" s="384"/>
      <c r="FZU143" s="384"/>
      <c r="FZV143" s="384"/>
      <c r="FZW143" s="384"/>
      <c r="FZX143" s="384"/>
      <c r="FZY143" s="384"/>
      <c r="FZZ143" s="384"/>
      <c r="GAA143" s="384"/>
      <c r="GAB143" s="384"/>
      <c r="GAC143" s="384"/>
      <c r="GAD143" s="384"/>
      <c r="GAE143" s="384"/>
      <c r="GAF143" s="384"/>
      <c r="GAG143" s="384"/>
      <c r="GAH143" s="384"/>
      <c r="GAI143" s="384"/>
      <c r="GAJ143" s="384"/>
      <c r="GAK143" s="384"/>
      <c r="GAL143" s="384"/>
      <c r="GAM143" s="384"/>
      <c r="GAN143" s="384"/>
      <c r="GAO143" s="384"/>
      <c r="GAP143" s="384"/>
      <c r="GAQ143" s="384"/>
      <c r="GAR143" s="384"/>
      <c r="GAS143" s="384"/>
      <c r="GAT143" s="384"/>
      <c r="GAU143" s="384"/>
      <c r="GAV143" s="384"/>
      <c r="GAW143" s="384"/>
      <c r="GAX143" s="384"/>
      <c r="GAY143" s="384"/>
      <c r="GAZ143" s="384"/>
      <c r="GBA143" s="384"/>
      <c r="GBB143" s="384"/>
      <c r="GBC143" s="384"/>
      <c r="GBD143" s="384"/>
      <c r="GBE143" s="384"/>
      <c r="GBF143" s="384"/>
      <c r="GBG143" s="384"/>
      <c r="GBH143" s="384"/>
      <c r="GBI143" s="384"/>
      <c r="GBJ143" s="384"/>
      <c r="GBK143" s="384"/>
      <c r="GBL143" s="384"/>
      <c r="GBM143" s="384"/>
      <c r="GBN143" s="384"/>
      <c r="GBO143" s="384"/>
      <c r="GBP143" s="384"/>
      <c r="GBQ143" s="384"/>
      <c r="GBR143" s="384"/>
      <c r="GBS143" s="384"/>
      <c r="GBT143" s="384"/>
      <c r="GBU143" s="384"/>
      <c r="GBV143" s="384"/>
      <c r="GBW143" s="384"/>
      <c r="GBX143" s="384"/>
      <c r="GBY143" s="384"/>
      <c r="GBZ143" s="384"/>
      <c r="GCA143" s="384"/>
      <c r="GCB143" s="384"/>
      <c r="GCC143" s="384"/>
      <c r="GCD143" s="384"/>
      <c r="GCE143" s="384"/>
      <c r="GCF143" s="384"/>
      <c r="GCG143" s="384"/>
      <c r="GCH143" s="384"/>
      <c r="GCI143" s="384"/>
      <c r="GCJ143" s="384"/>
      <c r="GCK143" s="384"/>
      <c r="GCL143" s="384"/>
      <c r="GCM143" s="384"/>
      <c r="GCN143" s="384"/>
      <c r="GCO143" s="384"/>
      <c r="GCP143" s="384"/>
      <c r="GCQ143" s="384"/>
      <c r="GCR143" s="384"/>
      <c r="GCS143" s="384"/>
      <c r="GCT143" s="384"/>
      <c r="GCU143" s="384"/>
      <c r="GCV143" s="384"/>
      <c r="GCW143" s="384"/>
      <c r="GCX143" s="384"/>
      <c r="GCY143" s="384"/>
      <c r="GCZ143" s="384"/>
      <c r="GDA143" s="384"/>
      <c r="GDB143" s="384"/>
      <c r="GDC143" s="384"/>
      <c r="GDD143" s="384"/>
      <c r="GDE143" s="384"/>
      <c r="GDF143" s="384"/>
      <c r="GDG143" s="384"/>
      <c r="GDH143" s="384"/>
      <c r="GDI143" s="384"/>
      <c r="GDJ143" s="384"/>
      <c r="GDK143" s="384"/>
      <c r="GDL143" s="384"/>
      <c r="GDM143" s="384"/>
      <c r="GDN143" s="384"/>
      <c r="GDO143" s="384"/>
      <c r="GDP143" s="384"/>
      <c r="GDQ143" s="384"/>
      <c r="GDR143" s="384"/>
      <c r="GDS143" s="384"/>
      <c r="GDT143" s="384"/>
      <c r="GDU143" s="384"/>
      <c r="GDV143" s="384"/>
      <c r="GDW143" s="384"/>
      <c r="GDX143" s="384"/>
      <c r="GDY143" s="384"/>
      <c r="GDZ143" s="384"/>
      <c r="GEA143" s="384"/>
      <c r="GEB143" s="384"/>
      <c r="GEC143" s="384"/>
      <c r="GED143" s="384"/>
      <c r="GEE143" s="384"/>
      <c r="GEF143" s="384"/>
      <c r="GEG143" s="384"/>
      <c r="GEH143" s="384"/>
      <c r="GEI143" s="384"/>
      <c r="GEJ143" s="384"/>
      <c r="GEK143" s="384"/>
      <c r="GEL143" s="384"/>
      <c r="GEM143" s="384"/>
      <c r="GEN143" s="384"/>
      <c r="GEO143" s="384"/>
      <c r="GEP143" s="384"/>
      <c r="GEQ143" s="384"/>
      <c r="GER143" s="384"/>
      <c r="GES143" s="384"/>
      <c r="GET143" s="384"/>
      <c r="GEU143" s="384"/>
      <c r="GEV143" s="384"/>
      <c r="GEW143" s="384"/>
      <c r="GEX143" s="384"/>
      <c r="GEY143" s="384"/>
      <c r="GEZ143" s="384"/>
      <c r="GFA143" s="384"/>
      <c r="GFB143" s="384"/>
      <c r="GFC143" s="384"/>
      <c r="GFD143" s="384"/>
      <c r="GFE143" s="384"/>
      <c r="GFF143" s="384"/>
      <c r="GFG143" s="384"/>
      <c r="GFH143" s="384"/>
      <c r="GFI143" s="384"/>
      <c r="GFJ143" s="384"/>
      <c r="GFK143" s="384"/>
      <c r="GFL143" s="384"/>
      <c r="GFM143" s="384"/>
      <c r="GFN143" s="384"/>
      <c r="GFO143" s="384"/>
      <c r="GFP143" s="384"/>
      <c r="GFQ143" s="384"/>
      <c r="GFR143" s="384"/>
      <c r="GFS143" s="384"/>
      <c r="GFT143" s="384"/>
      <c r="GFU143" s="384"/>
      <c r="GFV143" s="384"/>
      <c r="GFW143" s="384"/>
      <c r="GFX143" s="384"/>
      <c r="GFY143" s="384"/>
      <c r="GFZ143" s="384"/>
      <c r="GGA143" s="384"/>
      <c r="GGB143" s="384"/>
      <c r="GGC143" s="384"/>
      <c r="GGD143" s="384"/>
      <c r="GGE143" s="384"/>
      <c r="GGF143" s="384"/>
      <c r="GGG143" s="384"/>
      <c r="GGH143" s="384"/>
      <c r="GGI143" s="384"/>
      <c r="GGJ143" s="384"/>
      <c r="GGK143" s="384"/>
      <c r="GGL143" s="384"/>
      <c r="GGM143" s="384"/>
      <c r="GGN143" s="384"/>
      <c r="GGO143" s="384"/>
      <c r="GGP143" s="384"/>
      <c r="GGQ143" s="384"/>
      <c r="GGR143" s="384"/>
      <c r="GGS143" s="384"/>
      <c r="GGT143" s="384"/>
      <c r="GGU143" s="384"/>
      <c r="GGV143" s="384"/>
      <c r="GGW143" s="384"/>
      <c r="GGX143" s="384"/>
      <c r="GGY143" s="384"/>
      <c r="GGZ143" s="384"/>
      <c r="GHA143" s="384"/>
      <c r="GHB143" s="384"/>
      <c r="GHC143" s="384"/>
      <c r="GHD143" s="384"/>
      <c r="GHE143" s="384"/>
      <c r="GHF143" s="384"/>
      <c r="GHG143" s="384"/>
      <c r="GHH143" s="384"/>
      <c r="GHI143" s="384"/>
      <c r="GHJ143" s="384"/>
      <c r="GHK143" s="384"/>
      <c r="GHL143" s="384"/>
      <c r="GHM143" s="384"/>
      <c r="GHN143" s="384"/>
      <c r="GHO143" s="384"/>
      <c r="GHP143" s="384"/>
      <c r="GHQ143" s="384"/>
      <c r="GHR143" s="384"/>
      <c r="GHS143" s="384"/>
      <c r="GHT143" s="384"/>
      <c r="GHU143" s="384"/>
      <c r="GHV143" s="384"/>
      <c r="GHW143" s="384"/>
      <c r="GHX143" s="384"/>
      <c r="GHY143" s="384"/>
      <c r="GHZ143" s="384"/>
      <c r="GIA143" s="384"/>
      <c r="GIB143" s="384"/>
      <c r="GIC143" s="384"/>
      <c r="GID143" s="384"/>
      <c r="GIE143" s="384"/>
      <c r="GIF143" s="384"/>
      <c r="GIG143" s="384"/>
      <c r="GIH143" s="384"/>
      <c r="GII143" s="384"/>
      <c r="GIJ143" s="384"/>
      <c r="GIK143" s="384"/>
      <c r="GIL143" s="384"/>
      <c r="GIM143" s="384"/>
      <c r="GIN143" s="384"/>
      <c r="GIO143" s="384"/>
      <c r="GIP143" s="384"/>
      <c r="GIQ143" s="384"/>
      <c r="GIR143" s="384"/>
      <c r="GIS143" s="384"/>
      <c r="GIT143" s="384"/>
      <c r="GIU143" s="384"/>
      <c r="GIV143" s="384"/>
      <c r="GIW143" s="384"/>
      <c r="GIX143" s="384"/>
      <c r="GIY143" s="384"/>
      <c r="GIZ143" s="384"/>
      <c r="GJA143" s="384"/>
      <c r="GJB143" s="384"/>
      <c r="GJC143" s="384"/>
      <c r="GJD143" s="384"/>
      <c r="GJE143" s="384"/>
      <c r="GJF143" s="384"/>
      <c r="GJG143" s="384"/>
      <c r="GJH143" s="384"/>
      <c r="GJI143" s="384"/>
      <c r="GJJ143" s="384"/>
      <c r="GJK143" s="384"/>
      <c r="GJL143" s="384"/>
      <c r="GJM143" s="384"/>
      <c r="GJN143" s="384"/>
      <c r="GJO143" s="384"/>
      <c r="GJP143" s="384"/>
      <c r="GJQ143" s="384"/>
      <c r="GJR143" s="384"/>
      <c r="GJS143" s="384"/>
      <c r="GJT143" s="384"/>
      <c r="GJU143" s="384"/>
      <c r="GJV143" s="384"/>
      <c r="GJW143" s="384"/>
      <c r="GJX143" s="384"/>
      <c r="GJY143" s="384"/>
      <c r="GJZ143" s="384"/>
      <c r="GKA143" s="384"/>
      <c r="GKB143" s="384"/>
      <c r="GKC143" s="384"/>
      <c r="GKD143" s="384"/>
      <c r="GKE143" s="384"/>
      <c r="GKF143" s="384"/>
      <c r="GKG143" s="384"/>
      <c r="GKH143" s="384"/>
      <c r="GKI143" s="384"/>
      <c r="GKJ143" s="384"/>
      <c r="GKK143" s="384"/>
      <c r="GKL143" s="384"/>
      <c r="GKM143" s="384"/>
      <c r="GKN143" s="384"/>
      <c r="GKO143" s="384"/>
      <c r="GKP143" s="384"/>
      <c r="GKQ143" s="384"/>
      <c r="GKR143" s="384"/>
      <c r="GKS143" s="384"/>
      <c r="GKT143" s="384"/>
      <c r="GKU143" s="384"/>
      <c r="GKV143" s="384"/>
      <c r="GKW143" s="384"/>
      <c r="GKX143" s="384"/>
      <c r="GKY143" s="384"/>
      <c r="GKZ143" s="384"/>
      <c r="GLA143" s="384"/>
      <c r="GLB143" s="384"/>
      <c r="GLC143" s="384"/>
      <c r="GLD143" s="384"/>
      <c r="GLE143" s="384"/>
      <c r="GLF143" s="384"/>
      <c r="GLG143" s="384"/>
      <c r="GLH143" s="384"/>
      <c r="GLI143" s="384"/>
      <c r="GLJ143" s="384"/>
      <c r="GLK143" s="384"/>
      <c r="GLL143" s="384"/>
      <c r="GLM143" s="384"/>
      <c r="GLN143" s="384"/>
      <c r="GLO143" s="384"/>
      <c r="GLP143" s="384"/>
      <c r="GLQ143" s="384"/>
      <c r="GLR143" s="384"/>
      <c r="GLS143" s="384"/>
      <c r="GLT143" s="384"/>
      <c r="GLU143" s="384"/>
      <c r="GLV143" s="384"/>
      <c r="GLW143" s="384"/>
      <c r="GLX143" s="384"/>
      <c r="GLY143" s="384"/>
      <c r="GLZ143" s="384"/>
      <c r="GMA143" s="384"/>
      <c r="GMB143" s="384"/>
      <c r="GMC143" s="384"/>
      <c r="GMD143" s="384"/>
      <c r="GME143" s="384"/>
      <c r="GMF143" s="384"/>
      <c r="GMG143" s="384"/>
      <c r="GMH143" s="384"/>
      <c r="GMI143" s="384"/>
      <c r="GMJ143" s="384"/>
      <c r="GMK143" s="384"/>
      <c r="GML143" s="384"/>
      <c r="GMM143" s="384"/>
      <c r="GMN143" s="384"/>
      <c r="GMO143" s="384"/>
      <c r="GMP143" s="384"/>
      <c r="GMQ143" s="384"/>
      <c r="GMR143" s="384"/>
      <c r="GMS143" s="384"/>
      <c r="GMT143" s="384"/>
      <c r="GMU143" s="384"/>
      <c r="GMV143" s="384"/>
      <c r="GMW143" s="384"/>
      <c r="GMX143" s="384"/>
      <c r="GMY143" s="384"/>
      <c r="GMZ143" s="384"/>
      <c r="GNA143" s="384"/>
      <c r="GNB143" s="384"/>
      <c r="GNC143" s="384"/>
      <c r="GND143" s="384"/>
      <c r="GNE143" s="384"/>
      <c r="GNF143" s="384"/>
      <c r="GNG143" s="384"/>
      <c r="GNH143" s="384"/>
      <c r="GNI143" s="384"/>
      <c r="GNJ143" s="384"/>
      <c r="GNK143" s="384"/>
      <c r="GNL143" s="384"/>
      <c r="GNM143" s="384"/>
      <c r="GNN143" s="384"/>
      <c r="GNO143" s="384"/>
      <c r="GNP143" s="384"/>
      <c r="GNQ143" s="384"/>
      <c r="GNR143" s="384"/>
      <c r="GNS143" s="384"/>
      <c r="GNT143" s="384"/>
      <c r="GNU143" s="384"/>
      <c r="GNV143" s="384"/>
      <c r="GNW143" s="384"/>
      <c r="GNX143" s="384"/>
      <c r="GNY143" s="384"/>
      <c r="GNZ143" s="384"/>
      <c r="GOA143" s="384"/>
      <c r="GOB143" s="384"/>
      <c r="GOC143" s="384"/>
      <c r="GOD143" s="384"/>
      <c r="GOE143" s="384"/>
      <c r="GOF143" s="384"/>
      <c r="GOG143" s="384"/>
      <c r="GOH143" s="384"/>
      <c r="GOI143" s="384"/>
      <c r="GOJ143" s="384"/>
      <c r="GOK143" s="384"/>
      <c r="GOL143" s="384"/>
      <c r="GOM143" s="384"/>
      <c r="GON143" s="384"/>
      <c r="GOO143" s="384"/>
      <c r="GOP143" s="384"/>
      <c r="GOQ143" s="384"/>
      <c r="GOR143" s="384"/>
      <c r="GOS143" s="384"/>
      <c r="GOT143" s="384"/>
      <c r="GOU143" s="384"/>
      <c r="GOV143" s="384"/>
      <c r="GOW143" s="384"/>
      <c r="GOX143" s="384"/>
      <c r="GOY143" s="384"/>
      <c r="GOZ143" s="384"/>
      <c r="GPA143" s="384"/>
      <c r="GPB143" s="384"/>
      <c r="GPC143" s="384"/>
      <c r="GPD143" s="384"/>
      <c r="GPE143" s="384"/>
      <c r="GPF143" s="384"/>
      <c r="GPG143" s="384"/>
      <c r="GPH143" s="384"/>
      <c r="GPI143" s="384"/>
      <c r="GPJ143" s="384"/>
      <c r="GPK143" s="384"/>
      <c r="GPL143" s="384"/>
      <c r="GPM143" s="384"/>
      <c r="GPN143" s="384"/>
      <c r="GPO143" s="384"/>
      <c r="GPP143" s="384"/>
      <c r="GPQ143" s="384"/>
      <c r="GPR143" s="384"/>
      <c r="GPS143" s="384"/>
      <c r="GPT143" s="384"/>
      <c r="GPU143" s="384"/>
      <c r="GPV143" s="384"/>
      <c r="GPW143" s="384"/>
      <c r="GPX143" s="384"/>
      <c r="GPY143" s="384"/>
      <c r="GPZ143" s="384"/>
      <c r="GQA143" s="384"/>
      <c r="GQB143" s="384"/>
      <c r="GQC143" s="384"/>
      <c r="GQD143" s="384"/>
      <c r="GQE143" s="384"/>
      <c r="GQF143" s="384"/>
      <c r="GQG143" s="384"/>
      <c r="GQH143" s="384"/>
      <c r="GQI143" s="384"/>
      <c r="GQJ143" s="384"/>
      <c r="GQK143" s="384"/>
      <c r="GQL143" s="384"/>
      <c r="GQM143" s="384"/>
      <c r="GQN143" s="384"/>
      <c r="GQO143" s="384"/>
      <c r="GQP143" s="384"/>
      <c r="GQQ143" s="384"/>
      <c r="GQR143" s="384"/>
      <c r="GQS143" s="384"/>
      <c r="GQT143" s="384"/>
      <c r="GQU143" s="384"/>
      <c r="GQV143" s="384"/>
      <c r="GQW143" s="384"/>
      <c r="GQX143" s="384"/>
      <c r="GQY143" s="384"/>
      <c r="GQZ143" s="384"/>
      <c r="GRA143" s="384"/>
      <c r="GRB143" s="384"/>
      <c r="GRC143" s="384"/>
      <c r="GRD143" s="384"/>
      <c r="GRE143" s="384"/>
      <c r="GRF143" s="384"/>
      <c r="GRG143" s="384"/>
      <c r="GRH143" s="384"/>
      <c r="GRI143" s="384"/>
      <c r="GRJ143" s="384"/>
      <c r="GRK143" s="384"/>
      <c r="GRL143" s="384"/>
      <c r="GRM143" s="384"/>
      <c r="GRN143" s="384"/>
      <c r="GRO143" s="384"/>
      <c r="GRP143" s="384"/>
      <c r="GRQ143" s="384"/>
      <c r="GRR143" s="384"/>
      <c r="GRS143" s="384"/>
      <c r="GRT143" s="384"/>
      <c r="GRU143" s="384"/>
      <c r="GRV143" s="384"/>
      <c r="GRW143" s="384"/>
      <c r="GRX143" s="384"/>
      <c r="GRY143" s="384"/>
      <c r="GRZ143" s="384"/>
      <c r="GSA143" s="384"/>
      <c r="GSB143" s="384"/>
      <c r="GSC143" s="384"/>
      <c r="GSD143" s="384"/>
      <c r="GSE143" s="384"/>
      <c r="GSF143" s="384"/>
      <c r="GSG143" s="384"/>
      <c r="GSH143" s="384"/>
      <c r="GSI143" s="384"/>
      <c r="GSJ143" s="384"/>
      <c r="GSK143" s="384"/>
      <c r="GSL143" s="384"/>
      <c r="GSM143" s="384"/>
      <c r="GSN143" s="384"/>
      <c r="GSO143" s="384"/>
      <c r="GSP143" s="384"/>
      <c r="GSQ143" s="384"/>
      <c r="GSR143" s="384"/>
      <c r="GSS143" s="384"/>
      <c r="GST143" s="384"/>
      <c r="GSU143" s="384"/>
      <c r="GSV143" s="384"/>
      <c r="GSW143" s="384"/>
      <c r="GSX143" s="384"/>
      <c r="GSY143" s="384"/>
      <c r="GSZ143" s="384"/>
      <c r="GTA143" s="384"/>
      <c r="GTB143" s="384"/>
      <c r="GTC143" s="384"/>
      <c r="GTD143" s="384"/>
      <c r="GTE143" s="384"/>
      <c r="GTF143" s="384"/>
      <c r="GTG143" s="384"/>
      <c r="GTH143" s="384"/>
      <c r="GTI143" s="384"/>
      <c r="GTJ143" s="384"/>
      <c r="GTK143" s="384"/>
      <c r="GTL143" s="384"/>
      <c r="GTM143" s="384"/>
      <c r="GTN143" s="384"/>
      <c r="GTO143" s="384"/>
      <c r="GTP143" s="384"/>
      <c r="GTQ143" s="384"/>
      <c r="GTR143" s="384"/>
      <c r="GTS143" s="384"/>
      <c r="GTT143" s="384"/>
      <c r="GTU143" s="384"/>
      <c r="GTV143" s="384"/>
      <c r="GTW143" s="384"/>
      <c r="GTX143" s="384"/>
      <c r="GTY143" s="384"/>
      <c r="GTZ143" s="384"/>
      <c r="GUA143" s="384"/>
      <c r="GUB143" s="384"/>
      <c r="GUC143" s="384"/>
      <c r="GUD143" s="384"/>
      <c r="GUE143" s="384"/>
      <c r="GUF143" s="384"/>
      <c r="GUG143" s="384"/>
      <c r="GUH143" s="384"/>
      <c r="GUI143" s="384"/>
      <c r="GUJ143" s="384"/>
      <c r="GUK143" s="384"/>
      <c r="GUL143" s="384"/>
      <c r="GUM143" s="384"/>
      <c r="GUN143" s="384"/>
      <c r="GUO143" s="384"/>
      <c r="GUP143" s="384"/>
      <c r="GUQ143" s="384"/>
      <c r="GUR143" s="384"/>
      <c r="GUS143" s="384"/>
      <c r="GUT143" s="384"/>
      <c r="GUU143" s="384"/>
      <c r="GUV143" s="384"/>
      <c r="GUW143" s="384"/>
      <c r="GUX143" s="384"/>
      <c r="GUY143" s="384"/>
      <c r="GUZ143" s="384"/>
      <c r="GVA143" s="384"/>
      <c r="GVB143" s="384"/>
      <c r="GVC143" s="384"/>
      <c r="GVD143" s="384"/>
      <c r="GVE143" s="384"/>
      <c r="GVF143" s="384"/>
      <c r="GVG143" s="384"/>
      <c r="GVH143" s="384"/>
      <c r="GVI143" s="384"/>
      <c r="GVJ143" s="384"/>
      <c r="GVK143" s="384"/>
      <c r="GVL143" s="384"/>
      <c r="GVM143" s="384"/>
      <c r="GVN143" s="384"/>
      <c r="GVO143" s="384"/>
      <c r="GVP143" s="384"/>
      <c r="GVQ143" s="384"/>
      <c r="GVR143" s="384"/>
      <c r="GVS143" s="384"/>
      <c r="GVT143" s="384"/>
      <c r="GVU143" s="384"/>
      <c r="GVV143" s="384"/>
      <c r="GVW143" s="384"/>
      <c r="GVX143" s="384"/>
      <c r="GVY143" s="384"/>
      <c r="GVZ143" s="384"/>
      <c r="GWA143" s="384"/>
      <c r="GWB143" s="384"/>
      <c r="GWC143" s="384"/>
      <c r="GWD143" s="384"/>
      <c r="GWE143" s="384"/>
      <c r="GWF143" s="384"/>
      <c r="GWG143" s="384"/>
      <c r="GWH143" s="384"/>
      <c r="GWI143" s="384"/>
      <c r="GWJ143" s="384"/>
      <c r="GWK143" s="384"/>
      <c r="GWL143" s="384"/>
      <c r="GWM143" s="384"/>
      <c r="GWN143" s="384"/>
      <c r="GWO143" s="384"/>
      <c r="GWP143" s="384"/>
      <c r="GWQ143" s="384"/>
      <c r="GWR143" s="384"/>
      <c r="GWS143" s="384"/>
      <c r="GWT143" s="384"/>
      <c r="GWU143" s="384"/>
      <c r="GWV143" s="384"/>
      <c r="GWW143" s="384"/>
      <c r="GWX143" s="384"/>
      <c r="GWY143" s="384"/>
      <c r="GWZ143" s="384"/>
      <c r="GXA143" s="384"/>
      <c r="GXB143" s="384"/>
      <c r="GXC143" s="384"/>
      <c r="GXD143" s="384"/>
      <c r="GXE143" s="384"/>
      <c r="GXF143" s="384"/>
      <c r="GXG143" s="384"/>
      <c r="GXH143" s="384"/>
      <c r="GXI143" s="384"/>
      <c r="GXJ143" s="384"/>
      <c r="GXK143" s="384"/>
      <c r="GXL143" s="384"/>
      <c r="GXM143" s="384"/>
      <c r="GXN143" s="384"/>
      <c r="GXO143" s="384"/>
      <c r="GXP143" s="384"/>
      <c r="GXQ143" s="384"/>
      <c r="GXR143" s="384"/>
      <c r="GXS143" s="384"/>
      <c r="GXT143" s="384"/>
      <c r="GXU143" s="384"/>
      <c r="GXV143" s="384"/>
      <c r="GXW143" s="384"/>
      <c r="GXX143" s="384"/>
      <c r="GXY143" s="384"/>
      <c r="GXZ143" s="384"/>
      <c r="GYA143" s="384"/>
      <c r="GYB143" s="384"/>
      <c r="GYC143" s="384"/>
      <c r="GYD143" s="384"/>
      <c r="GYE143" s="384"/>
      <c r="GYF143" s="384"/>
      <c r="GYG143" s="384"/>
      <c r="GYH143" s="384"/>
      <c r="GYI143" s="384"/>
      <c r="GYJ143" s="384"/>
      <c r="GYK143" s="384"/>
      <c r="GYL143" s="384"/>
      <c r="GYM143" s="384"/>
      <c r="GYN143" s="384"/>
      <c r="GYO143" s="384"/>
      <c r="GYP143" s="384"/>
      <c r="GYQ143" s="384"/>
      <c r="GYR143" s="384"/>
      <c r="GYS143" s="384"/>
      <c r="GYT143" s="384"/>
      <c r="GYU143" s="384"/>
      <c r="GYV143" s="384"/>
      <c r="GYW143" s="384"/>
      <c r="GYX143" s="384"/>
      <c r="GYY143" s="384"/>
      <c r="GYZ143" s="384"/>
      <c r="GZA143" s="384"/>
      <c r="GZB143" s="384"/>
      <c r="GZC143" s="384"/>
      <c r="GZD143" s="384"/>
      <c r="GZE143" s="384"/>
      <c r="GZF143" s="384"/>
      <c r="GZG143" s="384"/>
      <c r="GZH143" s="384"/>
      <c r="GZI143" s="384"/>
      <c r="GZJ143" s="384"/>
      <c r="GZK143" s="384"/>
      <c r="GZL143" s="384"/>
      <c r="GZM143" s="384"/>
      <c r="GZN143" s="384"/>
      <c r="GZO143" s="384"/>
      <c r="GZP143" s="384"/>
      <c r="GZQ143" s="384"/>
      <c r="GZR143" s="384"/>
      <c r="GZS143" s="384"/>
      <c r="GZT143" s="384"/>
      <c r="GZU143" s="384"/>
      <c r="GZV143" s="384"/>
      <c r="GZW143" s="384"/>
      <c r="GZX143" s="384"/>
      <c r="GZY143" s="384"/>
      <c r="GZZ143" s="384"/>
      <c r="HAA143" s="384"/>
      <c r="HAB143" s="384"/>
      <c r="HAC143" s="384"/>
      <c r="HAD143" s="384"/>
      <c r="HAE143" s="384"/>
      <c r="HAF143" s="384"/>
      <c r="HAG143" s="384"/>
      <c r="HAH143" s="384"/>
      <c r="HAI143" s="384"/>
      <c r="HAJ143" s="384"/>
      <c r="HAK143" s="384"/>
      <c r="HAL143" s="384"/>
      <c r="HAM143" s="384"/>
      <c r="HAN143" s="384"/>
      <c r="HAO143" s="384"/>
      <c r="HAP143" s="384"/>
      <c r="HAQ143" s="384"/>
      <c r="HAR143" s="384"/>
      <c r="HAS143" s="384"/>
      <c r="HAT143" s="384"/>
      <c r="HAU143" s="384"/>
      <c r="HAV143" s="384"/>
      <c r="HAW143" s="384"/>
      <c r="HAX143" s="384"/>
      <c r="HAY143" s="384"/>
      <c r="HAZ143" s="384"/>
      <c r="HBA143" s="384"/>
      <c r="HBB143" s="384"/>
      <c r="HBC143" s="384"/>
      <c r="HBD143" s="384"/>
      <c r="HBE143" s="384"/>
      <c r="HBF143" s="384"/>
      <c r="HBG143" s="384"/>
      <c r="HBH143" s="384"/>
      <c r="HBI143" s="384"/>
      <c r="HBJ143" s="384"/>
      <c r="HBK143" s="384"/>
      <c r="HBL143" s="384"/>
      <c r="HBM143" s="384"/>
      <c r="HBN143" s="384"/>
      <c r="HBO143" s="384"/>
      <c r="HBP143" s="384"/>
      <c r="HBQ143" s="384"/>
      <c r="HBR143" s="384"/>
      <c r="HBS143" s="384"/>
      <c r="HBT143" s="384"/>
      <c r="HBU143" s="384"/>
      <c r="HBV143" s="384"/>
      <c r="HBW143" s="384"/>
      <c r="HBX143" s="384"/>
      <c r="HBY143" s="384"/>
      <c r="HBZ143" s="384"/>
      <c r="HCA143" s="384"/>
      <c r="HCB143" s="384"/>
      <c r="HCC143" s="384"/>
      <c r="HCD143" s="384"/>
      <c r="HCE143" s="384"/>
      <c r="HCF143" s="384"/>
      <c r="HCG143" s="384"/>
      <c r="HCH143" s="384"/>
      <c r="HCI143" s="384"/>
      <c r="HCJ143" s="384"/>
      <c r="HCK143" s="384"/>
      <c r="HCL143" s="384"/>
      <c r="HCM143" s="384"/>
      <c r="HCN143" s="384"/>
      <c r="HCO143" s="384"/>
      <c r="HCP143" s="384"/>
      <c r="HCQ143" s="384"/>
      <c r="HCR143" s="384"/>
      <c r="HCS143" s="384"/>
      <c r="HCT143" s="384"/>
      <c r="HCU143" s="384"/>
      <c r="HCV143" s="384"/>
      <c r="HCW143" s="384"/>
      <c r="HCX143" s="384"/>
      <c r="HCY143" s="384"/>
      <c r="HCZ143" s="384"/>
      <c r="HDA143" s="384"/>
      <c r="HDB143" s="384"/>
      <c r="HDC143" s="384"/>
      <c r="HDD143" s="384"/>
      <c r="HDE143" s="384"/>
      <c r="HDF143" s="384"/>
      <c r="HDG143" s="384"/>
      <c r="HDH143" s="384"/>
      <c r="HDI143" s="384"/>
      <c r="HDJ143" s="384"/>
      <c r="HDK143" s="384"/>
      <c r="HDL143" s="384"/>
      <c r="HDM143" s="384"/>
      <c r="HDN143" s="384"/>
      <c r="HDO143" s="384"/>
      <c r="HDP143" s="384"/>
      <c r="HDQ143" s="384"/>
      <c r="HDR143" s="384"/>
      <c r="HDS143" s="384"/>
      <c r="HDT143" s="384"/>
      <c r="HDU143" s="384"/>
      <c r="HDV143" s="384"/>
      <c r="HDW143" s="384"/>
      <c r="HDX143" s="384"/>
      <c r="HDY143" s="384"/>
      <c r="HDZ143" s="384"/>
      <c r="HEA143" s="384"/>
      <c r="HEB143" s="384"/>
      <c r="HEC143" s="384"/>
      <c r="HED143" s="384"/>
      <c r="HEE143" s="384"/>
      <c r="HEF143" s="384"/>
      <c r="HEG143" s="384"/>
      <c r="HEH143" s="384"/>
      <c r="HEI143" s="384"/>
      <c r="HEJ143" s="384"/>
      <c r="HEK143" s="384"/>
      <c r="HEL143" s="384"/>
      <c r="HEM143" s="384"/>
      <c r="HEN143" s="384"/>
      <c r="HEO143" s="384"/>
      <c r="HEP143" s="384"/>
      <c r="HEQ143" s="384"/>
      <c r="HER143" s="384"/>
      <c r="HES143" s="384"/>
      <c r="HET143" s="384"/>
      <c r="HEU143" s="384"/>
      <c r="HEV143" s="384"/>
      <c r="HEW143" s="384"/>
      <c r="HEX143" s="384"/>
      <c r="HEY143" s="384"/>
      <c r="HEZ143" s="384"/>
      <c r="HFA143" s="384"/>
      <c r="HFB143" s="384"/>
      <c r="HFC143" s="384"/>
      <c r="HFD143" s="384"/>
      <c r="HFE143" s="384"/>
      <c r="HFF143" s="384"/>
      <c r="HFG143" s="384"/>
      <c r="HFH143" s="384"/>
      <c r="HFI143" s="384"/>
      <c r="HFJ143" s="384"/>
      <c r="HFK143" s="384"/>
      <c r="HFL143" s="384"/>
      <c r="HFM143" s="384"/>
      <c r="HFN143" s="384"/>
      <c r="HFO143" s="384"/>
      <c r="HFP143" s="384"/>
      <c r="HFQ143" s="384"/>
      <c r="HFR143" s="384"/>
      <c r="HFS143" s="384"/>
      <c r="HFT143" s="384"/>
      <c r="HFU143" s="384"/>
      <c r="HFV143" s="384"/>
      <c r="HFW143" s="384"/>
      <c r="HFX143" s="384"/>
      <c r="HFY143" s="384"/>
      <c r="HFZ143" s="384"/>
      <c r="HGA143" s="384"/>
      <c r="HGB143" s="384"/>
      <c r="HGC143" s="384"/>
      <c r="HGD143" s="384"/>
      <c r="HGE143" s="384"/>
      <c r="HGF143" s="384"/>
      <c r="HGG143" s="384"/>
      <c r="HGH143" s="384"/>
      <c r="HGI143" s="384"/>
      <c r="HGJ143" s="384"/>
      <c r="HGK143" s="384"/>
      <c r="HGL143" s="384"/>
      <c r="HGM143" s="384"/>
      <c r="HGN143" s="384"/>
      <c r="HGO143" s="384"/>
      <c r="HGP143" s="384"/>
      <c r="HGQ143" s="384"/>
      <c r="HGR143" s="384"/>
      <c r="HGS143" s="384"/>
      <c r="HGT143" s="384"/>
      <c r="HGU143" s="384"/>
      <c r="HGV143" s="384"/>
      <c r="HGW143" s="384"/>
      <c r="HGX143" s="384"/>
      <c r="HGY143" s="384"/>
      <c r="HGZ143" s="384"/>
      <c r="HHA143" s="384"/>
      <c r="HHB143" s="384"/>
      <c r="HHC143" s="384"/>
      <c r="HHD143" s="384"/>
      <c r="HHE143" s="384"/>
      <c r="HHF143" s="384"/>
      <c r="HHG143" s="384"/>
      <c r="HHH143" s="384"/>
      <c r="HHI143" s="384"/>
      <c r="HHJ143" s="384"/>
      <c r="HHK143" s="384"/>
      <c r="HHL143" s="384"/>
      <c r="HHM143" s="384"/>
      <c r="HHN143" s="384"/>
      <c r="HHO143" s="384"/>
      <c r="HHP143" s="384"/>
      <c r="HHQ143" s="384"/>
      <c r="HHR143" s="384"/>
      <c r="HHS143" s="384"/>
      <c r="HHT143" s="384"/>
      <c r="HHU143" s="384"/>
      <c r="HHV143" s="384"/>
      <c r="HHW143" s="384"/>
      <c r="HHX143" s="384"/>
      <c r="HHY143" s="384"/>
      <c r="HHZ143" s="384"/>
      <c r="HIA143" s="384"/>
      <c r="HIB143" s="384"/>
      <c r="HIC143" s="384"/>
      <c r="HID143" s="384"/>
      <c r="HIE143" s="384"/>
      <c r="HIF143" s="384"/>
      <c r="HIG143" s="384"/>
      <c r="HIH143" s="384"/>
      <c r="HII143" s="384"/>
      <c r="HIJ143" s="384"/>
      <c r="HIK143" s="384"/>
      <c r="HIL143" s="384"/>
      <c r="HIM143" s="384"/>
      <c r="HIN143" s="384"/>
      <c r="HIO143" s="384"/>
      <c r="HIP143" s="384"/>
      <c r="HIQ143" s="384"/>
      <c r="HIR143" s="384"/>
      <c r="HIS143" s="384"/>
      <c r="HIT143" s="384"/>
      <c r="HIU143" s="384"/>
      <c r="HIV143" s="384"/>
      <c r="HIW143" s="384"/>
      <c r="HIX143" s="384"/>
      <c r="HIY143" s="384"/>
      <c r="HIZ143" s="384"/>
      <c r="HJA143" s="384"/>
      <c r="HJB143" s="384"/>
      <c r="HJC143" s="384"/>
      <c r="HJD143" s="384"/>
      <c r="HJE143" s="384"/>
      <c r="HJF143" s="384"/>
      <c r="HJG143" s="384"/>
      <c r="HJH143" s="384"/>
      <c r="HJI143" s="384"/>
      <c r="HJJ143" s="384"/>
      <c r="HJK143" s="384"/>
      <c r="HJL143" s="384"/>
      <c r="HJM143" s="384"/>
      <c r="HJN143" s="384"/>
      <c r="HJO143" s="384"/>
      <c r="HJP143" s="384"/>
      <c r="HJQ143" s="384"/>
      <c r="HJR143" s="384"/>
      <c r="HJS143" s="384"/>
      <c r="HJT143" s="384"/>
      <c r="HJU143" s="384"/>
      <c r="HJV143" s="384"/>
      <c r="HJW143" s="384"/>
      <c r="HJX143" s="384"/>
      <c r="HJY143" s="384"/>
      <c r="HJZ143" s="384"/>
      <c r="HKA143" s="384"/>
      <c r="HKB143" s="384"/>
      <c r="HKC143" s="384"/>
      <c r="HKD143" s="384"/>
      <c r="HKE143" s="384"/>
      <c r="HKF143" s="384"/>
      <c r="HKG143" s="384"/>
      <c r="HKH143" s="384"/>
      <c r="HKI143" s="384"/>
      <c r="HKJ143" s="384"/>
      <c r="HKK143" s="384"/>
      <c r="HKL143" s="384"/>
      <c r="HKM143" s="384"/>
      <c r="HKN143" s="384"/>
      <c r="HKO143" s="384"/>
      <c r="HKP143" s="384"/>
      <c r="HKQ143" s="384"/>
      <c r="HKR143" s="384"/>
      <c r="HKS143" s="384"/>
      <c r="HKT143" s="384"/>
      <c r="HKU143" s="384"/>
      <c r="HKV143" s="384"/>
      <c r="HKW143" s="384"/>
      <c r="HKX143" s="384"/>
      <c r="HKY143" s="384"/>
      <c r="HKZ143" s="384"/>
      <c r="HLA143" s="384"/>
      <c r="HLB143" s="384"/>
      <c r="HLC143" s="384"/>
      <c r="HLD143" s="384"/>
      <c r="HLE143" s="384"/>
      <c r="HLF143" s="384"/>
      <c r="HLG143" s="384"/>
      <c r="HLH143" s="384"/>
      <c r="HLI143" s="384"/>
      <c r="HLJ143" s="384"/>
      <c r="HLK143" s="384"/>
      <c r="HLL143" s="384"/>
      <c r="HLM143" s="384"/>
      <c r="HLN143" s="384"/>
      <c r="HLO143" s="384"/>
      <c r="HLP143" s="384"/>
      <c r="HLQ143" s="384"/>
      <c r="HLR143" s="384"/>
      <c r="HLS143" s="384"/>
      <c r="HLT143" s="384"/>
      <c r="HLU143" s="384"/>
      <c r="HLV143" s="384"/>
      <c r="HLW143" s="384"/>
      <c r="HLX143" s="384"/>
      <c r="HLY143" s="384"/>
      <c r="HLZ143" s="384"/>
      <c r="HMA143" s="384"/>
      <c r="HMB143" s="384"/>
      <c r="HMC143" s="384"/>
      <c r="HMD143" s="384"/>
      <c r="HME143" s="384"/>
      <c r="HMF143" s="384"/>
      <c r="HMG143" s="384"/>
      <c r="HMH143" s="384"/>
      <c r="HMI143" s="384"/>
      <c r="HMJ143" s="384"/>
      <c r="HMK143" s="384"/>
      <c r="HML143" s="384"/>
      <c r="HMM143" s="384"/>
      <c r="HMN143" s="384"/>
      <c r="HMO143" s="384"/>
      <c r="HMP143" s="384"/>
      <c r="HMQ143" s="384"/>
      <c r="HMR143" s="384"/>
      <c r="HMS143" s="384"/>
      <c r="HMT143" s="384"/>
      <c r="HMU143" s="384"/>
      <c r="HMV143" s="384"/>
      <c r="HMW143" s="384"/>
      <c r="HMX143" s="384"/>
      <c r="HMY143" s="384"/>
      <c r="HMZ143" s="384"/>
      <c r="HNA143" s="384"/>
      <c r="HNB143" s="384"/>
      <c r="HNC143" s="384"/>
      <c r="HND143" s="384"/>
      <c r="HNE143" s="384"/>
      <c r="HNF143" s="384"/>
      <c r="HNG143" s="384"/>
      <c r="HNH143" s="384"/>
      <c r="HNI143" s="384"/>
      <c r="HNJ143" s="384"/>
      <c r="HNK143" s="384"/>
      <c r="HNL143" s="384"/>
      <c r="HNM143" s="384"/>
      <c r="HNN143" s="384"/>
      <c r="HNO143" s="384"/>
      <c r="HNP143" s="384"/>
      <c r="HNQ143" s="384"/>
      <c r="HNR143" s="384"/>
      <c r="HNS143" s="384"/>
      <c r="HNT143" s="384"/>
      <c r="HNU143" s="384"/>
      <c r="HNV143" s="384"/>
      <c r="HNW143" s="384"/>
      <c r="HNX143" s="384"/>
      <c r="HNY143" s="384"/>
      <c r="HNZ143" s="384"/>
      <c r="HOA143" s="384"/>
      <c r="HOB143" s="384"/>
      <c r="HOC143" s="384"/>
      <c r="HOD143" s="384"/>
      <c r="HOE143" s="384"/>
      <c r="HOF143" s="384"/>
      <c r="HOG143" s="384"/>
      <c r="HOH143" s="384"/>
      <c r="HOI143" s="384"/>
      <c r="HOJ143" s="384"/>
      <c r="HOK143" s="384"/>
      <c r="HOL143" s="384"/>
      <c r="HOM143" s="384"/>
      <c r="HON143" s="384"/>
      <c r="HOO143" s="384"/>
      <c r="HOP143" s="384"/>
      <c r="HOQ143" s="384"/>
      <c r="HOR143" s="384"/>
      <c r="HOS143" s="384"/>
      <c r="HOT143" s="384"/>
      <c r="HOU143" s="384"/>
      <c r="HOV143" s="384"/>
      <c r="HOW143" s="384"/>
      <c r="HOX143" s="384"/>
      <c r="HOY143" s="384"/>
      <c r="HOZ143" s="384"/>
      <c r="HPA143" s="384"/>
      <c r="HPB143" s="384"/>
      <c r="HPC143" s="384"/>
      <c r="HPD143" s="384"/>
      <c r="HPE143" s="384"/>
      <c r="HPF143" s="384"/>
      <c r="HPG143" s="384"/>
      <c r="HPH143" s="384"/>
      <c r="HPI143" s="384"/>
      <c r="HPJ143" s="384"/>
      <c r="HPK143" s="384"/>
      <c r="HPL143" s="384"/>
      <c r="HPM143" s="384"/>
      <c r="HPN143" s="384"/>
      <c r="HPO143" s="384"/>
      <c r="HPP143" s="384"/>
      <c r="HPQ143" s="384"/>
      <c r="HPR143" s="384"/>
      <c r="HPS143" s="384"/>
      <c r="HPT143" s="384"/>
      <c r="HPU143" s="384"/>
      <c r="HPV143" s="384"/>
      <c r="HPW143" s="384"/>
      <c r="HPX143" s="384"/>
      <c r="HPY143" s="384"/>
      <c r="HPZ143" s="384"/>
      <c r="HQA143" s="384"/>
      <c r="HQB143" s="384"/>
      <c r="HQC143" s="384"/>
      <c r="HQD143" s="384"/>
      <c r="HQE143" s="384"/>
      <c r="HQF143" s="384"/>
      <c r="HQG143" s="384"/>
      <c r="HQH143" s="384"/>
      <c r="HQI143" s="384"/>
      <c r="HQJ143" s="384"/>
      <c r="HQK143" s="384"/>
      <c r="HQL143" s="384"/>
      <c r="HQM143" s="384"/>
      <c r="HQN143" s="384"/>
      <c r="HQO143" s="384"/>
      <c r="HQP143" s="384"/>
      <c r="HQQ143" s="384"/>
      <c r="HQR143" s="384"/>
      <c r="HQS143" s="384"/>
      <c r="HQT143" s="384"/>
      <c r="HQU143" s="384"/>
      <c r="HQV143" s="384"/>
      <c r="HQW143" s="384"/>
      <c r="HQX143" s="384"/>
      <c r="HQY143" s="384"/>
      <c r="HQZ143" s="384"/>
      <c r="HRA143" s="384"/>
      <c r="HRB143" s="384"/>
      <c r="HRC143" s="384"/>
      <c r="HRD143" s="384"/>
      <c r="HRE143" s="384"/>
      <c r="HRF143" s="384"/>
      <c r="HRG143" s="384"/>
      <c r="HRH143" s="384"/>
      <c r="HRI143" s="384"/>
      <c r="HRJ143" s="384"/>
      <c r="HRK143" s="384"/>
      <c r="HRL143" s="384"/>
      <c r="HRM143" s="384"/>
      <c r="HRN143" s="384"/>
      <c r="HRO143" s="384"/>
      <c r="HRP143" s="384"/>
      <c r="HRQ143" s="384"/>
      <c r="HRR143" s="384"/>
      <c r="HRS143" s="384"/>
      <c r="HRT143" s="384"/>
      <c r="HRU143" s="384"/>
      <c r="HRV143" s="384"/>
      <c r="HRW143" s="384"/>
      <c r="HRX143" s="384"/>
      <c r="HRY143" s="384"/>
      <c r="HRZ143" s="384"/>
      <c r="HSA143" s="384"/>
      <c r="HSB143" s="384"/>
      <c r="HSC143" s="384"/>
      <c r="HSD143" s="384"/>
      <c r="HSE143" s="384"/>
      <c r="HSF143" s="384"/>
      <c r="HSG143" s="384"/>
      <c r="HSH143" s="384"/>
      <c r="HSI143" s="384"/>
      <c r="HSJ143" s="384"/>
      <c r="HSK143" s="384"/>
      <c r="HSL143" s="384"/>
      <c r="HSM143" s="384"/>
      <c r="HSN143" s="384"/>
      <c r="HSO143" s="384"/>
      <c r="HSP143" s="384"/>
      <c r="HSQ143" s="384"/>
      <c r="HSR143" s="384"/>
      <c r="HSS143" s="384"/>
      <c r="HST143" s="384"/>
      <c r="HSU143" s="384"/>
      <c r="HSV143" s="384"/>
      <c r="HSW143" s="384"/>
      <c r="HSX143" s="384"/>
      <c r="HSY143" s="384"/>
      <c r="HSZ143" s="384"/>
      <c r="HTA143" s="384"/>
      <c r="HTB143" s="384"/>
      <c r="HTC143" s="384"/>
      <c r="HTD143" s="384"/>
      <c r="HTE143" s="384"/>
      <c r="HTF143" s="384"/>
      <c r="HTG143" s="384"/>
      <c r="HTH143" s="384"/>
      <c r="HTI143" s="384"/>
      <c r="HTJ143" s="384"/>
      <c r="HTK143" s="384"/>
      <c r="HTL143" s="384"/>
      <c r="HTM143" s="384"/>
      <c r="HTN143" s="384"/>
      <c r="HTO143" s="384"/>
      <c r="HTP143" s="384"/>
      <c r="HTQ143" s="384"/>
      <c r="HTR143" s="384"/>
      <c r="HTS143" s="384"/>
      <c r="HTT143" s="384"/>
      <c r="HTU143" s="384"/>
      <c r="HTV143" s="384"/>
      <c r="HTW143" s="384"/>
      <c r="HTX143" s="384"/>
      <c r="HTY143" s="384"/>
      <c r="HTZ143" s="384"/>
      <c r="HUA143" s="384"/>
      <c r="HUB143" s="384"/>
      <c r="HUC143" s="384"/>
      <c r="HUD143" s="384"/>
      <c r="HUE143" s="384"/>
      <c r="HUF143" s="384"/>
      <c r="HUG143" s="384"/>
      <c r="HUH143" s="384"/>
      <c r="HUI143" s="384"/>
      <c r="HUJ143" s="384"/>
      <c r="HUK143" s="384"/>
      <c r="HUL143" s="384"/>
      <c r="HUM143" s="384"/>
      <c r="HUN143" s="384"/>
      <c r="HUO143" s="384"/>
      <c r="HUP143" s="384"/>
      <c r="HUQ143" s="384"/>
      <c r="HUR143" s="384"/>
      <c r="HUS143" s="384"/>
      <c r="HUT143" s="384"/>
      <c r="HUU143" s="384"/>
      <c r="HUV143" s="384"/>
      <c r="HUW143" s="384"/>
      <c r="HUX143" s="384"/>
      <c r="HUY143" s="384"/>
      <c r="HUZ143" s="384"/>
      <c r="HVA143" s="384"/>
      <c r="HVB143" s="384"/>
      <c r="HVC143" s="384"/>
      <c r="HVD143" s="384"/>
      <c r="HVE143" s="384"/>
      <c r="HVF143" s="384"/>
      <c r="HVG143" s="384"/>
      <c r="HVH143" s="384"/>
      <c r="HVI143" s="384"/>
      <c r="HVJ143" s="384"/>
      <c r="HVK143" s="384"/>
      <c r="HVL143" s="384"/>
      <c r="HVM143" s="384"/>
      <c r="HVN143" s="384"/>
      <c r="HVO143" s="384"/>
      <c r="HVP143" s="384"/>
      <c r="HVQ143" s="384"/>
      <c r="HVR143" s="384"/>
      <c r="HVS143" s="384"/>
      <c r="HVT143" s="384"/>
      <c r="HVU143" s="384"/>
      <c r="HVV143" s="384"/>
      <c r="HVW143" s="384"/>
      <c r="HVX143" s="384"/>
      <c r="HVY143" s="384"/>
      <c r="HVZ143" s="384"/>
      <c r="HWA143" s="384"/>
      <c r="HWB143" s="384"/>
      <c r="HWC143" s="384"/>
      <c r="HWD143" s="384"/>
      <c r="HWE143" s="384"/>
      <c r="HWF143" s="384"/>
      <c r="HWG143" s="384"/>
      <c r="HWH143" s="384"/>
      <c r="HWI143" s="384"/>
      <c r="HWJ143" s="384"/>
      <c r="HWK143" s="384"/>
      <c r="HWL143" s="384"/>
      <c r="HWM143" s="384"/>
      <c r="HWN143" s="384"/>
      <c r="HWO143" s="384"/>
      <c r="HWP143" s="384"/>
      <c r="HWQ143" s="384"/>
      <c r="HWR143" s="384"/>
      <c r="HWS143" s="384"/>
      <c r="HWT143" s="384"/>
      <c r="HWU143" s="384"/>
      <c r="HWV143" s="384"/>
      <c r="HWW143" s="384"/>
      <c r="HWX143" s="384"/>
      <c r="HWY143" s="384"/>
      <c r="HWZ143" s="384"/>
      <c r="HXA143" s="384"/>
      <c r="HXB143" s="384"/>
      <c r="HXC143" s="384"/>
      <c r="HXD143" s="384"/>
      <c r="HXE143" s="384"/>
      <c r="HXF143" s="384"/>
      <c r="HXG143" s="384"/>
      <c r="HXH143" s="384"/>
      <c r="HXI143" s="384"/>
      <c r="HXJ143" s="384"/>
      <c r="HXK143" s="384"/>
      <c r="HXL143" s="384"/>
      <c r="HXM143" s="384"/>
      <c r="HXN143" s="384"/>
      <c r="HXO143" s="384"/>
      <c r="HXP143" s="384"/>
      <c r="HXQ143" s="384"/>
      <c r="HXR143" s="384"/>
      <c r="HXS143" s="384"/>
      <c r="HXT143" s="384"/>
      <c r="HXU143" s="384"/>
      <c r="HXV143" s="384"/>
      <c r="HXW143" s="384"/>
      <c r="HXX143" s="384"/>
      <c r="HXY143" s="384"/>
      <c r="HXZ143" s="384"/>
      <c r="HYA143" s="384"/>
      <c r="HYB143" s="384"/>
      <c r="HYC143" s="384"/>
      <c r="HYD143" s="384"/>
      <c r="HYE143" s="384"/>
      <c r="HYF143" s="384"/>
      <c r="HYG143" s="384"/>
      <c r="HYH143" s="384"/>
      <c r="HYI143" s="384"/>
      <c r="HYJ143" s="384"/>
      <c r="HYK143" s="384"/>
      <c r="HYL143" s="384"/>
      <c r="HYM143" s="384"/>
      <c r="HYN143" s="384"/>
      <c r="HYO143" s="384"/>
      <c r="HYP143" s="384"/>
      <c r="HYQ143" s="384"/>
      <c r="HYR143" s="384"/>
      <c r="HYS143" s="384"/>
      <c r="HYT143" s="384"/>
      <c r="HYU143" s="384"/>
      <c r="HYV143" s="384"/>
      <c r="HYW143" s="384"/>
      <c r="HYX143" s="384"/>
      <c r="HYY143" s="384"/>
      <c r="HYZ143" s="384"/>
      <c r="HZA143" s="384"/>
      <c r="HZB143" s="384"/>
      <c r="HZC143" s="384"/>
      <c r="HZD143" s="384"/>
      <c r="HZE143" s="384"/>
      <c r="HZF143" s="384"/>
      <c r="HZG143" s="384"/>
      <c r="HZH143" s="384"/>
      <c r="HZI143" s="384"/>
      <c r="HZJ143" s="384"/>
      <c r="HZK143" s="384"/>
      <c r="HZL143" s="384"/>
      <c r="HZM143" s="384"/>
      <c r="HZN143" s="384"/>
      <c r="HZO143" s="384"/>
      <c r="HZP143" s="384"/>
      <c r="HZQ143" s="384"/>
      <c r="HZR143" s="384"/>
      <c r="HZS143" s="384"/>
      <c r="HZT143" s="384"/>
      <c r="HZU143" s="384"/>
      <c r="HZV143" s="384"/>
      <c r="HZW143" s="384"/>
      <c r="HZX143" s="384"/>
      <c r="HZY143" s="384"/>
      <c r="HZZ143" s="384"/>
      <c r="IAA143" s="384"/>
      <c r="IAB143" s="384"/>
      <c r="IAC143" s="384"/>
      <c r="IAD143" s="384"/>
      <c r="IAE143" s="384"/>
      <c r="IAF143" s="384"/>
      <c r="IAG143" s="384"/>
      <c r="IAH143" s="384"/>
      <c r="IAI143" s="384"/>
      <c r="IAJ143" s="384"/>
      <c r="IAK143" s="384"/>
      <c r="IAL143" s="384"/>
      <c r="IAM143" s="384"/>
      <c r="IAN143" s="384"/>
      <c r="IAO143" s="384"/>
      <c r="IAP143" s="384"/>
      <c r="IAQ143" s="384"/>
      <c r="IAR143" s="384"/>
      <c r="IAS143" s="384"/>
      <c r="IAT143" s="384"/>
      <c r="IAU143" s="384"/>
      <c r="IAV143" s="384"/>
      <c r="IAW143" s="384"/>
      <c r="IAX143" s="384"/>
      <c r="IAY143" s="384"/>
      <c r="IAZ143" s="384"/>
      <c r="IBA143" s="384"/>
      <c r="IBB143" s="384"/>
      <c r="IBC143" s="384"/>
      <c r="IBD143" s="384"/>
      <c r="IBE143" s="384"/>
      <c r="IBF143" s="384"/>
      <c r="IBG143" s="384"/>
      <c r="IBH143" s="384"/>
      <c r="IBI143" s="384"/>
      <c r="IBJ143" s="384"/>
      <c r="IBK143" s="384"/>
      <c r="IBL143" s="384"/>
      <c r="IBM143" s="384"/>
      <c r="IBN143" s="384"/>
      <c r="IBO143" s="384"/>
      <c r="IBP143" s="384"/>
      <c r="IBQ143" s="384"/>
      <c r="IBR143" s="384"/>
      <c r="IBS143" s="384"/>
      <c r="IBT143" s="384"/>
      <c r="IBU143" s="384"/>
      <c r="IBV143" s="384"/>
      <c r="IBW143" s="384"/>
      <c r="IBX143" s="384"/>
      <c r="IBY143" s="384"/>
      <c r="IBZ143" s="384"/>
      <c r="ICA143" s="384"/>
      <c r="ICB143" s="384"/>
      <c r="ICC143" s="384"/>
      <c r="ICD143" s="384"/>
      <c r="ICE143" s="384"/>
      <c r="ICF143" s="384"/>
      <c r="ICG143" s="384"/>
      <c r="ICH143" s="384"/>
      <c r="ICI143" s="384"/>
      <c r="ICJ143" s="384"/>
      <c r="ICK143" s="384"/>
      <c r="ICL143" s="384"/>
      <c r="ICM143" s="384"/>
      <c r="ICN143" s="384"/>
      <c r="ICO143" s="384"/>
      <c r="ICP143" s="384"/>
      <c r="ICQ143" s="384"/>
      <c r="ICR143" s="384"/>
      <c r="ICS143" s="384"/>
      <c r="ICT143" s="384"/>
      <c r="ICU143" s="384"/>
      <c r="ICV143" s="384"/>
      <c r="ICW143" s="384"/>
      <c r="ICX143" s="384"/>
      <c r="ICY143" s="384"/>
      <c r="ICZ143" s="384"/>
      <c r="IDA143" s="384"/>
      <c r="IDB143" s="384"/>
      <c r="IDC143" s="384"/>
      <c r="IDD143" s="384"/>
      <c r="IDE143" s="384"/>
      <c r="IDF143" s="384"/>
      <c r="IDG143" s="384"/>
      <c r="IDH143" s="384"/>
      <c r="IDI143" s="384"/>
      <c r="IDJ143" s="384"/>
      <c r="IDK143" s="384"/>
      <c r="IDL143" s="384"/>
      <c r="IDM143" s="384"/>
      <c r="IDN143" s="384"/>
      <c r="IDO143" s="384"/>
      <c r="IDP143" s="384"/>
      <c r="IDQ143" s="384"/>
      <c r="IDR143" s="384"/>
      <c r="IDS143" s="384"/>
      <c r="IDT143" s="384"/>
      <c r="IDU143" s="384"/>
      <c r="IDV143" s="384"/>
      <c r="IDW143" s="384"/>
      <c r="IDX143" s="384"/>
      <c r="IDY143" s="384"/>
      <c r="IDZ143" s="384"/>
      <c r="IEA143" s="384"/>
      <c r="IEB143" s="384"/>
      <c r="IEC143" s="384"/>
      <c r="IED143" s="384"/>
      <c r="IEE143" s="384"/>
      <c r="IEF143" s="384"/>
      <c r="IEG143" s="384"/>
      <c r="IEH143" s="384"/>
      <c r="IEI143" s="384"/>
      <c r="IEJ143" s="384"/>
      <c r="IEK143" s="384"/>
      <c r="IEL143" s="384"/>
      <c r="IEM143" s="384"/>
      <c r="IEN143" s="384"/>
      <c r="IEO143" s="384"/>
      <c r="IEP143" s="384"/>
      <c r="IEQ143" s="384"/>
      <c r="IER143" s="384"/>
      <c r="IES143" s="384"/>
      <c r="IET143" s="384"/>
      <c r="IEU143" s="384"/>
      <c r="IEV143" s="384"/>
      <c r="IEW143" s="384"/>
      <c r="IEX143" s="384"/>
      <c r="IEY143" s="384"/>
      <c r="IEZ143" s="384"/>
      <c r="IFA143" s="384"/>
      <c r="IFB143" s="384"/>
      <c r="IFC143" s="384"/>
      <c r="IFD143" s="384"/>
      <c r="IFE143" s="384"/>
      <c r="IFF143" s="384"/>
      <c r="IFG143" s="384"/>
      <c r="IFH143" s="384"/>
      <c r="IFI143" s="384"/>
      <c r="IFJ143" s="384"/>
      <c r="IFK143" s="384"/>
      <c r="IFL143" s="384"/>
      <c r="IFM143" s="384"/>
      <c r="IFN143" s="384"/>
      <c r="IFO143" s="384"/>
      <c r="IFP143" s="384"/>
      <c r="IFQ143" s="384"/>
      <c r="IFR143" s="384"/>
      <c r="IFS143" s="384"/>
      <c r="IFT143" s="384"/>
      <c r="IFU143" s="384"/>
      <c r="IFV143" s="384"/>
      <c r="IFW143" s="384"/>
      <c r="IFX143" s="384"/>
      <c r="IFY143" s="384"/>
      <c r="IFZ143" s="384"/>
      <c r="IGA143" s="384"/>
      <c r="IGB143" s="384"/>
      <c r="IGC143" s="384"/>
      <c r="IGD143" s="384"/>
      <c r="IGE143" s="384"/>
      <c r="IGF143" s="384"/>
      <c r="IGG143" s="384"/>
      <c r="IGH143" s="384"/>
      <c r="IGI143" s="384"/>
      <c r="IGJ143" s="384"/>
      <c r="IGK143" s="384"/>
      <c r="IGL143" s="384"/>
      <c r="IGM143" s="384"/>
      <c r="IGN143" s="384"/>
      <c r="IGO143" s="384"/>
      <c r="IGP143" s="384"/>
      <c r="IGQ143" s="384"/>
      <c r="IGR143" s="384"/>
      <c r="IGS143" s="384"/>
      <c r="IGT143" s="384"/>
      <c r="IGU143" s="384"/>
      <c r="IGV143" s="384"/>
      <c r="IGW143" s="384"/>
      <c r="IGX143" s="384"/>
      <c r="IGY143" s="384"/>
      <c r="IGZ143" s="384"/>
      <c r="IHA143" s="384"/>
      <c r="IHB143" s="384"/>
      <c r="IHC143" s="384"/>
      <c r="IHD143" s="384"/>
      <c r="IHE143" s="384"/>
      <c r="IHF143" s="384"/>
      <c r="IHG143" s="384"/>
      <c r="IHH143" s="384"/>
      <c r="IHI143" s="384"/>
      <c r="IHJ143" s="384"/>
      <c r="IHK143" s="384"/>
      <c r="IHL143" s="384"/>
      <c r="IHM143" s="384"/>
      <c r="IHN143" s="384"/>
      <c r="IHO143" s="384"/>
      <c r="IHP143" s="384"/>
      <c r="IHQ143" s="384"/>
      <c r="IHR143" s="384"/>
      <c r="IHS143" s="384"/>
      <c r="IHT143" s="384"/>
      <c r="IHU143" s="384"/>
      <c r="IHV143" s="384"/>
      <c r="IHW143" s="384"/>
      <c r="IHX143" s="384"/>
      <c r="IHY143" s="384"/>
      <c r="IHZ143" s="384"/>
      <c r="IIA143" s="384"/>
      <c r="IIB143" s="384"/>
      <c r="IIC143" s="384"/>
      <c r="IID143" s="384"/>
      <c r="IIE143" s="384"/>
      <c r="IIF143" s="384"/>
      <c r="IIG143" s="384"/>
      <c r="IIH143" s="384"/>
      <c r="III143" s="384"/>
      <c r="IIJ143" s="384"/>
      <c r="IIK143" s="384"/>
      <c r="IIL143" s="384"/>
      <c r="IIM143" s="384"/>
      <c r="IIN143" s="384"/>
      <c r="IIO143" s="384"/>
      <c r="IIP143" s="384"/>
      <c r="IIQ143" s="384"/>
      <c r="IIR143" s="384"/>
      <c r="IIS143" s="384"/>
      <c r="IIT143" s="384"/>
      <c r="IIU143" s="384"/>
      <c r="IIV143" s="384"/>
      <c r="IIW143" s="384"/>
      <c r="IIX143" s="384"/>
      <c r="IIY143" s="384"/>
      <c r="IIZ143" s="384"/>
      <c r="IJA143" s="384"/>
      <c r="IJB143" s="384"/>
      <c r="IJC143" s="384"/>
      <c r="IJD143" s="384"/>
      <c r="IJE143" s="384"/>
      <c r="IJF143" s="384"/>
      <c r="IJG143" s="384"/>
      <c r="IJH143" s="384"/>
      <c r="IJI143" s="384"/>
      <c r="IJJ143" s="384"/>
      <c r="IJK143" s="384"/>
      <c r="IJL143" s="384"/>
      <c r="IJM143" s="384"/>
      <c r="IJN143" s="384"/>
      <c r="IJO143" s="384"/>
      <c r="IJP143" s="384"/>
      <c r="IJQ143" s="384"/>
      <c r="IJR143" s="384"/>
      <c r="IJS143" s="384"/>
      <c r="IJT143" s="384"/>
      <c r="IJU143" s="384"/>
      <c r="IJV143" s="384"/>
      <c r="IJW143" s="384"/>
      <c r="IJX143" s="384"/>
      <c r="IJY143" s="384"/>
      <c r="IJZ143" s="384"/>
      <c r="IKA143" s="384"/>
      <c r="IKB143" s="384"/>
      <c r="IKC143" s="384"/>
      <c r="IKD143" s="384"/>
      <c r="IKE143" s="384"/>
      <c r="IKF143" s="384"/>
      <c r="IKG143" s="384"/>
      <c r="IKH143" s="384"/>
      <c r="IKI143" s="384"/>
      <c r="IKJ143" s="384"/>
      <c r="IKK143" s="384"/>
      <c r="IKL143" s="384"/>
      <c r="IKM143" s="384"/>
      <c r="IKN143" s="384"/>
      <c r="IKO143" s="384"/>
      <c r="IKP143" s="384"/>
      <c r="IKQ143" s="384"/>
      <c r="IKR143" s="384"/>
      <c r="IKS143" s="384"/>
      <c r="IKT143" s="384"/>
      <c r="IKU143" s="384"/>
      <c r="IKV143" s="384"/>
      <c r="IKW143" s="384"/>
      <c r="IKX143" s="384"/>
      <c r="IKY143" s="384"/>
      <c r="IKZ143" s="384"/>
      <c r="ILA143" s="384"/>
      <c r="ILB143" s="384"/>
      <c r="ILC143" s="384"/>
      <c r="ILD143" s="384"/>
      <c r="ILE143" s="384"/>
      <c r="ILF143" s="384"/>
      <c r="ILG143" s="384"/>
      <c r="ILH143" s="384"/>
      <c r="ILI143" s="384"/>
      <c r="ILJ143" s="384"/>
      <c r="ILK143" s="384"/>
      <c r="ILL143" s="384"/>
      <c r="ILM143" s="384"/>
      <c r="ILN143" s="384"/>
      <c r="ILO143" s="384"/>
      <c r="ILP143" s="384"/>
      <c r="ILQ143" s="384"/>
      <c r="ILR143" s="384"/>
      <c r="ILS143" s="384"/>
      <c r="ILT143" s="384"/>
      <c r="ILU143" s="384"/>
      <c r="ILV143" s="384"/>
      <c r="ILW143" s="384"/>
      <c r="ILX143" s="384"/>
      <c r="ILY143" s="384"/>
      <c r="ILZ143" s="384"/>
      <c r="IMA143" s="384"/>
      <c r="IMB143" s="384"/>
      <c r="IMC143" s="384"/>
      <c r="IMD143" s="384"/>
      <c r="IME143" s="384"/>
      <c r="IMF143" s="384"/>
      <c r="IMG143" s="384"/>
      <c r="IMH143" s="384"/>
      <c r="IMI143" s="384"/>
      <c r="IMJ143" s="384"/>
      <c r="IMK143" s="384"/>
      <c r="IML143" s="384"/>
      <c r="IMM143" s="384"/>
      <c r="IMN143" s="384"/>
      <c r="IMO143" s="384"/>
      <c r="IMP143" s="384"/>
      <c r="IMQ143" s="384"/>
      <c r="IMR143" s="384"/>
      <c r="IMS143" s="384"/>
      <c r="IMT143" s="384"/>
      <c r="IMU143" s="384"/>
      <c r="IMV143" s="384"/>
      <c r="IMW143" s="384"/>
      <c r="IMX143" s="384"/>
      <c r="IMY143" s="384"/>
      <c r="IMZ143" s="384"/>
      <c r="INA143" s="384"/>
      <c r="INB143" s="384"/>
      <c r="INC143" s="384"/>
      <c r="IND143" s="384"/>
      <c r="INE143" s="384"/>
      <c r="INF143" s="384"/>
      <c r="ING143" s="384"/>
      <c r="INH143" s="384"/>
      <c r="INI143" s="384"/>
      <c r="INJ143" s="384"/>
      <c r="INK143" s="384"/>
      <c r="INL143" s="384"/>
      <c r="INM143" s="384"/>
      <c r="INN143" s="384"/>
      <c r="INO143" s="384"/>
      <c r="INP143" s="384"/>
      <c r="INQ143" s="384"/>
      <c r="INR143" s="384"/>
      <c r="INS143" s="384"/>
      <c r="INT143" s="384"/>
      <c r="INU143" s="384"/>
      <c r="INV143" s="384"/>
      <c r="INW143" s="384"/>
      <c r="INX143" s="384"/>
      <c r="INY143" s="384"/>
      <c r="INZ143" s="384"/>
      <c r="IOA143" s="384"/>
      <c r="IOB143" s="384"/>
      <c r="IOC143" s="384"/>
      <c r="IOD143" s="384"/>
      <c r="IOE143" s="384"/>
      <c r="IOF143" s="384"/>
      <c r="IOG143" s="384"/>
      <c r="IOH143" s="384"/>
      <c r="IOI143" s="384"/>
      <c r="IOJ143" s="384"/>
      <c r="IOK143" s="384"/>
      <c r="IOL143" s="384"/>
      <c r="IOM143" s="384"/>
      <c r="ION143" s="384"/>
      <c r="IOO143" s="384"/>
      <c r="IOP143" s="384"/>
      <c r="IOQ143" s="384"/>
      <c r="IOR143" s="384"/>
      <c r="IOS143" s="384"/>
      <c r="IOT143" s="384"/>
      <c r="IOU143" s="384"/>
      <c r="IOV143" s="384"/>
      <c r="IOW143" s="384"/>
      <c r="IOX143" s="384"/>
      <c r="IOY143" s="384"/>
      <c r="IOZ143" s="384"/>
      <c r="IPA143" s="384"/>
      <c r="IPB143" s="384"/>
      <c r="IPC143" s="384"/>
      <c r="IPD143" s="384"/>
      <c r="IPE143" s="384"/>
      <c r="IPF143" s="384"/>
      <c r="IPG143" s="384"/>
      <c r="IPH143" s="384"/>
      <c r="IPI143" s="384"/>
      <c r="IPJ143" s="384"/>
      <c r="IPK143" s="384"/>
      <c r="IPL143" s="384"/>
      <c r="IPM143" s="384"/>
      <c r="IPN143" s="384"/>
      <c r="IPO143" s="384"/>
      <c r="IPP143" s="384"/>
      <c r="IPQ143" s="384"/>
      <c r="IPR143" s="384"/>
      <c r="IPS143" s="384"/>
      <c r="IPT143" s="384"/>
      <c r="IPU143" s="384"/>
      <c r="IPV143" s="384"/>
      <c r="IPW143" s="384"/>
      <c r="IPX143" s="384"/>
      <c r="IPY143" s="384"/>
      <c r="IPZ143" s="384"/>
      <c r="IQA143" s="384"/>
      <c r="IQB143" s="384"/>
      <c r="IQC143" s="384"/>
      <c r="IQD143" s="384"/>
      <c r="IQE143" s="384"/>
      <c r="IQF143" s="384"/>
      <c r="IQG143" s="384"/>
      <c r="IQH143" s="384"/>
      <c r="IQI143" s="384"/>
      <c r="IQJ143" s="384"/>
      <c r="IQK143" s="384"/>
      <c r="IQL143" s="384"/>
      <c r="IQM143" s="384"/>
      <c r="IQN143" s="384"/>
      <c r="IQO143" s="384"/>
      <c r="IQP143" s="384"/>
      <c r="IQQ143" s="384"/>
      <c r="IQR143" s="384"/>
      <c r="IQS143" s="384"/>
      <c r="IQT143" s="384"/>
      <c r="IQU143" s="384"/>
      <c r="IQV143" s="384"/>
      <c r="IQW143" s="384"/>
      <c r="IQX143" s="384"/>
      <c r="IQY143" s="384"/>
      <c r="IQZ143" s="384"/>
      <c r="IRA143" s="384"/>
      <c r="IRB143" s="384"/>
      <c r="IRC143" s="384"/>
      <c r="IRD143" s="384"/>
      <c r="IRE143" s="384"/>
      <c r="IRF143" s="384"/>
      <c r="IRG143" s="384"/>
      <c r="IRH143" s="384"/>
      <c r="IRI143" s="384"/>
      <c r="IRJ143" s="384"/>
      <c r="IRK143" s="384"/>
      <c r="IRL143" s="384"/>
      <c r="IRM143" s="384"/>
      <c r="IRN143" s="384"/>
      <c r="IRO143" s="384"/>
      <c r="IRP143" s="384"/>
      <c r="IRQ143" s="384"/>
      <c r="IRR143" s="384"/>
      <c r="IRS143" s="384"/>
      <c r="IRT143" s="384"/>
      <c r="IRU143" s="384"/>
      <c r="IRV143" s="384"/>
      <c r="IRW143" s="384"/>
      <c r="IRX143" s="384"/>
      <c r="IRY143" s="384"/>
      <c r="IRZ143" s="384"/>
      <c r="ISA143" s="384"/>
      <c r="ISB143" s="384"/>
      <c r="ISC143" s="384"/>
      <c r="ISD143" s="384"/>
      <c r="ISE143" s="384"/>
      <c r="ISF143" s="384"/>
      <c r="ISG143" s="384"/>
      <c r="ISH143" s="384"/>
      <c r="ISI143" s="384"/>
      <c r="ISJ143" s="384"/>
      <c r="ISK143" s="384"/>
      <c r="ISL143" s="384"/>
      <c r="ISM143" s="384"/>
      <c r="ISN143" s="384"/>
      <c r="ISO143" s="384"/>
      <c r="ISP143" s="384"/>
      <c r="ISQ143" s="384"/>
      <c r="ISR143" s="384"/>
      <c r="ISS143" s="384"/>
      <c r="IST143" s="384"/>
      <c r="ISU143" s="384"/>
      <c r="ISV143" s="384"/>
      <c r="ISW143" s="384"/>
      <c r="ISX143" s="384"/>
      <c r="ISY143" s="384"/>
      <c r="ISZ143" s="384"/>
      <c r="ITA143" s="384"/>
      <c r="ITB143" s="384"/>
      <c r="ITC143" s="384"/>
      <c r="ITD143" s="384"/>
      <c r="ITE143" s="384"/>
      <c r="ITF143" s="384"/>
      <c r="ITG143" s="384"/>
      <c r="ITH143" s="384"/>
      <c r="ITI143" s="384"/>
      <c r="ITJ143" s="384"/>
      <c r="ITK143" s="384"/>
      <c r="ITL143" s="384"/>
      <c r="ITM143" s="384"/>
      <c r="ITN143" s="384"/>
      <c r="ITO143" s="384"/>
      <c r="ITP143" s="384"/>
      <c r="ITQ143" s="384"/>
      <c r="ITR143" s="384"/>
      <c r="ITS143" s="384"/>
      <c r="ITT143" s="384"/>
      <c r="ITU143" s="384"/>
      <c r="ITV143" s="384"/>
      <c r="ITW143" s="384"/>
      <c r="ITX143" s="384"/>
      <c r="ITY143" s="384"/>
      <c r="ITZ143" s="384"/>
      <c r="IUA143" s="384"/>
      <c r="IUB143" s="384"/>
      <c r="IUC143" s="384"/>
      <c r="IUD143" s="384"/>
      <c r="IUE143" s="384"/>
      <c r="IUF143" s="384"/>
      <c r="IUG143" s="384"/>
      <c r="IUH143" s="384"/>
      <c r="IUI143" s="384"/>
      <c r="IUJ143" s="384"/>
      <c r="IUK143" s="384"/>
      <c r="IUL143" s="384"/>
      <c r="IUM143" s="384"/>
      <c r="IUN143" s="384"/>
      <c r="IUO143" s="384"/>
      <c r="IUP143" s="384"/>
      <c r="IUQ143" s="384"/>
      <c r="IUR143" s="384"/>
      <c r="IUS143" s="384"/>
      <c r="IUT143" s="384"/>
      <c r="IUU143" s="384"/>
      <c r="IUV143" s="384"/>
      <c r="IUW143" s="384"/>
      <c r="IUX143" s="384"/>
      <c r="IUY143" s="384"/>
      <c r="IUZ143" s="384"/>
      <c r="IVA143" s="384"/>
      <c r="IVB143" s="384"/>
      <c r="IVC143" s="384"/>
      <c r="IVD143" s="384"/>
      <c r="IVE143" s="384"/>
      <c r="IVF143" s="384"/>
      <c r="IVG143" s="384"/>
      <c r="IVH143" s="384"/>
      <c r="IVI143" s="384"/>
      <c r="IVJ143" s="384"/>
      <c r="IVK143" s="384"/>
      <c r="IVL143" s="384"/>
      <c r="IVM143" s="384"/>
      <c r="IVN143" s="384"/>
      <c r="IVO143" s="384"/>
      <c r="IVP143" s="384"/>
      <c r="IVQ143" s="384"/>
      <c r="IVR143" s="384"/>
      <c r="IVS143" s="384"/>
      <c r="IVT143" s="384"/>
      <c r="IVU143" s="384"/>
      <c r="IVV143" s="384"/>
      <c r="IVW143" s="384"/>
      <c r="IVX143" s="384"/>
      <c r="IVY143" s="384"/>
      <c r="IVZ143" s="384"/>
      <c r="IWA143" s="384"/>
      <c r="IWB143" s="384"/>
      <c r="IWC143" s="384"/>
      <c r="IWD143" s="384"/>
      <c r="IWE143" s="384"/>
      <c r="IWF143" s="384"/>
      <c r="IWG143" s="384"/>
      <c r="IWH143" s="384"/>
      <c r="IWI143" s="384"/>
      <c r="IWJ143" s="384"/>
      <c r="IWK143" s="384"/>
      <c r="IWL143" s="384"/>
      <c r="IWM143" s="384"/>
      <c r="IWN143" s="384"/>
      <c r="IWO143" s="384"/>
      <c r="IWP143" s="384"/>
      <c r="IWQ143" s="384"/>
      <c r="IWR143" s="384"/>
      <c r="IWS143" s="384"/>
      <c r="IWT143" s="384"/>
      <c r="IWU143" s="384"/>
      <c r="IWV143" s="384"/>
      <c r="IWW143" s="384"/>
      <c r="IWX143" s="384"/>
      <c r="IWY143" s="384"/>
      <c r="IWZ143" s="384"/>
      <c r="IXA143" s="384"/>
      <c r="IXB143" s="384"/>
      <c r="IXC143" s="384"/>
      <c r="IXD143" s="384"/>
      <c r="IXE143" s="384"/>
      <c r="IXF143" s="384"/>
      <c r="IXG143" s="384"/>
      <c r="IXH143" s="384"/>
      <c r="IXI143" s="384"/>
      <c r="IXJ143" s="384"/>
      <c r="IXK143" s="384"/>
      <c r="IXL143" s="384"/>
      <c r="IXM143" s="384"/>
      <c r="IXN143" s="384"/>
      <c r="IXO143" s="384"/>
      <c r="IXP143" s="384"/>
      <c r="IXQ143" s="384"/>
      <c r="IXR143" s="384"/>
      <c r="IXS143" s="384"/>
      <c r="IXT143" s="384"/>
      <c r="IXU143" s="384"/>
      <c r="IXV143" s="384"/>
      <c r="IXW143" s="384"/>
      <c r="IXX143" s="384"/>
      <c r="IXY143" s="384"/>
      <c r="IXZ143" s="384"/>
      <c r="IYA143" s="384"/>
      <c r="IYB143" s="384"/>
      <c r="IYC143" s="384"/>
      <c r="IYD143" s="384"/>
      <c r="IYE143" s="384"/>
      <c r="IYF143" s="384"/>
      <c r="IYG143" s="384"/>
      <c r="IYH143" s="384"/>
      <c r="IYI143" s="384"/>
      <c r="IYJ143" s="384"/>
      <c r="IYK143" s="384"/>
      <c r="IYL143" s="384"/>
      <c r="IYM143" s="384"/>
      <c r="IYN143" s="384"/>
      <c r="IYO143" s="384"/>
      <c r="IYP143" s="384"/>
      <c r="IYQ143" s="384"/>
      <c r="IYR143" s="384"/>
      <c r="IYS143" s="384"/>
      <c r="IYT143" s="384"/>
      <c r="IYU143" s="384"/>
      <c r="IYV143" s="384"/>
      <c r="IYW143" s="384"/>
      <c r="IYX143" s="384"/>
      <c r="IYY143" s="384"/>
      <c r="IYZ143" s="384"/>
      <c r="IZA143" s="384"/>
      <c r="IZB143" s="384"/>
      <c r="IZC143" s="384"/>
      <c r="IZD143" s="384"/>
      <c r="IZE143" s="384"/>
      <c r="IZF143" s="384"/>
      <c r="IZG143" s="384"/>
      <c r="IZH143" s="384"/>
      <c r="IZI143" s="384"/>
      <c r="IZJ143" s="384"/>
      <c r="IZK143" s="384"/>
      <c r="IZL143" s="384"/>
      <c r="IZM143" s="384"/>
      <c r="IZN143" s="384"/>
      <c r="IZO143" s="384"/>
      <c r="IZP143" s="384"/>
      <c r="IZQ143" s="384"/>
      <c r="IZR143" s="384"/>
      <c r="IZS143" s="384"/>
      <c r="IZT143" s="384"/>
      <c r="IZU143" s="384"/>
      <c r="IZV143" s="384"/>
      <c r="IZW143" s="384"/>
      <c r="IZX143" s="384"/>
      <c r="IZY143" s="384"/>
      <c r="IZZ143" s="384"/>
      <c r="JAA143" s="384"/>
      <c r="JAB143" s="384"/>
      <c r="JAC143" s="384"/>
      <c r="JAD143" s="384"/>
      <c r="JAE143" s="384"/>
      <c r="JAF143" s="384"/>
      <c r="JAG143" s="384"/>
      <c r="JAH143" s="384"/>
      <c r="JAI143" s="384"/>
      <c r="JAJ143" s="384"/>
      <c r="JAK143" s="384"/>
      <c r="JAL143" s="384"/>
      <c r="JAM143" s="384"/>
      <c r="JAN143" s="384"/>
      <c r="JAO143" s="384"/>
      <c r="JAP143" s="384"/>
      <c r="JAQ143" s="384"/>
      <c r="JAR143" s="384"/>
      <c r="JAS143" s="384"/>
      <c r="JAT143" s="384"/>
      <c r="JAU143" s="384"/>
      <c r="JAV143" s="384"/>
      <c r="JAW143" s="384"/>
      <c r="JAX143" s="384"/>
      <c r="JAY143" s="384"/>
      <c r="JAZ143" s="384"/>
      <c r="JBA143" s="384"/>
      <c r="JBB143" s="384"/>
      <c r="JBC143" s="384"/>
      <c r="JBD143" s="384"/>
      <c r="JBE143" s="384"/>
      <c r="JBF143" s="384"/>
      <c r="JBG143" s="384"/>
      <c r="JBH143" s="384"/>
      <c r="JBI143" s="384"/>
      <c r="JBJ143" s="384"/>
      <c r="JBK143" s="384"/>
      <c r="JBL143" s="384"/>
      <c r="JBM143" s="384"/>
      <c r="JBN143" s="384"/>
      <c r="JBO143" s="384"/>
      <c r="JBP143" s="384"/>
      <c r="JBQ143" s="384"/>
      <c r="JBR143" s="384"/>
      <c r="JBS143" s="384"/>
      <c r="JBT143" s="384"/>
      <c r="JBU143" s="384"/>
      <c r="JBV143" s="384"/>
      <c r="JBW143" s="384"/>
      <c r="JBX143" s="384"/>
      <c r="JBY143" s="384"/>
      <c r="JBZ143" s="384"/>
      <c r="JCA143" s="384"/>
      <c r="JCB143" s="384"/>
      <c r="JCC143" s="384"/>
      <c r="JCD143" s="384"/>
      <c r="JCE143" s="384"/>
      <c r="JCF143" s="384"/>
      <c r="JCG143" s="384"/>
      <c r="JCH143" s="384"/>
      <c r="JCI143" s="384"/>
      <c r="JCJ143" s="384"/>
      <c r="JCK143" s="384"/>
      <c r="JCL143" s="384"/>
      <c r="JCM143" s="384"/>
      <c r="JCN143" s="384"/>
      <c r="JCO143" s="384"/>
      <c r="JCP143" s="384"/>
      <c r="JCQ143" s="384"/>
      <c r="JCR143" s="384"/>
      <c r="JCS143" s="384"/>
      <c r="JCT143" s="384"/>
      <c r="JCU143" s="384"/>
      <c r="JCV143" s="384"/>
      <c r="JCW143" s="384"/>
      <c r="JCX143" s="384"/>
      <c r="JCY143" s="384"/>
      <c r="JCZ143" s="384"/>
      <c r="JDA143" s="384"/>
      <c r="JDB143" s="384"/>
      <c r="JDC143" s="384"/>
      <c r="JDD143" s="384"/>
      <c r="JDE143" s="384"/>
      <c r="JDF143" s="384"/>
      <c r="JDG143" s="384"/>
      <c r="JDH143" s="384"/>
      <c r="JDI143" s="384"/>
      <c r="JDJ143" s="384"/>
      <c r="JDK143" s="384"/>
      <c r="JDL143" s="384"/>
      <c r="JDM143" s="384"/>
      <c r="JDN143" s="384"/>
      <c r="JDO143" s="384"/>
      <c r="JDP143" s="384"/>
      <c r="JDQ143" s="384"/>
      <c r="JDR143" s="384"/>
      <c r="JDS143" s="384"/>
      <c r="JDT143" s="384"/>
      <c r="JDU143" s="384"/>
      <c r="JDV143" s="384"/>
      <c r="JDW143" s="384"/>
      <c r="JDX143" s="384"/>
      <c r="JDY143" s="384"/>
      <c r="JDZ143" s="384"/>
      <c r="JEA143" s="384"/>
      <c r="JEB143" s="384"/>
      <c r="JEC143" s="384"/>
      <c r="JED143" s="384"/>
      <c r="JEE143" s="384"/>
      <c r="JEF143" s="384"/>
      <c r="JEG143" s="384"/>
      <c r="JEH143" s="384"/>
      <c r="JEI143" s="384"/>
      <c r="JEJ143" s="384"/>
      <c r="JEK143" s="384"/>
      <c r="JEL143" s="384"/>
      <c r="JEM143" s="384"/>
      <c r="JEN143" s="384"/>
      <c r="JEO143" s="384"/>
      <c r="JEP143" s="384"/>
      <c r="JEQ143" s="384"/>
      <c r="JER143" s="384"/>
      <c r="JES143" s="384"/>
      <c r="JET143" s="384"/>
      <c r="JEU143" s="384"/>
      <c r="JEV143" s="384"/>
      <c r="JEW143" s="384"/>
      <c r="JEX143" s="384"/>
      <c r="JEY143" s="384"/>
      <c r="JEZ143" s="384"/>
      <c r="JFA143" s="384"/>
      <c r="JFB143" s="384"/>
      <c r="JFC143" s="384"/>
      <c r="JFD143" s="384"/>
      <c r="JFE143" s="384"/>
      <c r="JFF143" s="384"/>
      <c r="JFG143" s="384"/>
      <c r="JFH143" s="384"/>
      <c r="JFI143" s="384"/>
      <c r="JFJ143" s="384"/>
      <c r="JFK143" s="384"/>
      <c r="JFL143" s="384"/>
      <c r="JFM143" s="384"/>
      <c r="JFN143" s="384"/>
      <c r="JFO143" s="384"/>
      <c r="JFP143" s="384"/>
      <c r="JFQ143" s="384"/>
      <c r="JFR143" s="384"/>
      <c r="JFS143" s="384"/>
      <c r="JFT143" s="384"/>
      <c r="JFU143" s="384"/>
      <c r="JFV143" s="384"/>
      <c r="JFW143" s="384"/>
      <c r="JFX143" s="384"/>
      <c r="JFY143" s="384"/>
      <c r="JFZ143" s="384"/>
      <c r="JGA143" s="384"/>
      <c r="JGB143" s="384"/>
      <c r="JGC143" s="384"/>
      <c r="JGD143" s="384"/>
      <c r="JGE143" s="384"/>
      <c r="JGF143" s="384"/>
      <c r="JGG143" s="384"/>
      <c r="JGH143" s="384"/>
      <c r="JGI143" s="384"/>
      <c r="JGJ143" s="384"/>
      <c r="JGK143" s="384"/>
      <c r="JGL143" s="384"/>
      <c r="JGM143" s="384"/>
      <c r="JGN143" s="384"/>
      <c r="JGO143" s="384"/>
      <c r="JGP143" s="384"/>
      <c r="JGQ143" s="384"/>
      <c r="JGR143" s="384"/>
      <c r="JGS143" s="384"/>
      <c r="JGT143" s="384"/>
      <c r="JGU143" s="384"/>
      <c r="JGV143" s="384"/>
      <c r="JGW143" s="384"/>
      <c r="JGX143" s="384"/>
      <c r="JGY143" s="384"/>
      <c r="JGZ143" s="384"/>
      <c r="JHA143" s="384"/>
      <c r="JHB143" s="384"/>
      <c r="JHC143" s="384"/>
      <c r="JHD143" s="384"/>
      <c r="JHE143" s="384"/>
      <c r="JHF143" s="384"/>
      <c r="JHG143" s="384"/>
      <c r="JHH143" s="384"/>
      <c r="JHI143" s="384"/>
      <c r="JHJ143" s="384"/>
      <c r="JHK143" s="384"/>
      <c r="JHL143" s="384"/>
      <c r="JHM143" s="384"/>
      <c r="JHN143" s="384"/>
      <c r="JHO143" s="384"/>
      <c r="JHP143" s="384"/>
      <c r="JHQ143" s="384"/>
      <c r="JHR143" s="384"/>
      <c r="JHS143" s="384"/>
      <c r="JHT143" s="384"/>
      <c r="JHU143" s="384"/>
      <c r="JHV143" s="384"/>
      <c r="JHW143" s="384"/>
      <c r="JHX143" s="384"/>
      <c r="JHY143" s="384"/>
      <c r="JHZ143" s="384"/>
      <c r="JIA143" s="384"/>
      <c r="JIB143" s="384"/>
      <c r="JIC143" s="384"/>
      <c r="JID143" s="384"/>
      <c r="JIE143" s="384"/>
      <c r="JIF143" s="384"/>
      <c r="JIG143" s="384"/>
      <c r="JIH143" s="384"/>
      <c r="JII143" s="384"/>
      <c r="JIJ143" s="384"/>
      <c r="JIK143" s="384"/>
      <c r="JIL143" s="384"/>
      <c r="JIM143" s="384"/>
      <c r="JIN143" s="384"/>
      <c r="JIO143" s="384"/>
      <c r="JIP143" s="384"/>
      <c r="JIQ143" s="384"/>
      <c r="JIR143" s="384"/>
      <c r="JIS143" s="384"/>
      <c r="JIT143" s="384"/>
      <c r="JIU143" s="384"/>
      <c r="JIV143" s="384"/>
      <c r="JIW143" s="384"/>
      <c r="JIX143" s="384"/>
      <c r="JIY143" s="384"/>
      <c r="JIZ143" s="384"/>
      <c r="JJA143" s="384"/>
      <c r="JJB143" s="384"/>
      <c r="JJC143" s="384"/>
      <c r="JJD143" s="384"/>
      <c r="JJE143" s="384"/>
      <c r="JJF143" s="384"/>
      <c r="JJG143" s="384"/>
      <c r="JJH143" s="384"/>
      <c r="JJI143" s="384"/>
      <c r="JJJ143" s="384"/>
      <c r="JJK143" s="384"/>
      <c r="JJL143" s="384"/>
      <c r="JJM143" s="384"/>
      <c r="JJN143" s="384"/>
      <c r="JJO143" s="384"/>
      <c r="JJP143" s="384"/>
      <c r="JJQ143" s="384"/>
      <c r="JJR143" s="384"/>
      <c r="JJS143" s="384"/>
      <c r="JJT143" s="384"/>
      <c r="JJU143" s="384"/>
      <c r="JJV143" s="384"/>
      <c r="JJW143" s="384"/>
      <c r="JJX143" s="384"/>
      <c r="JJY143" s="384"/>
      <c r="JJZ143" s="384"/>
      <c r="JKA143" s="384"/>
      <c r="JKB143" s="384"/>
      <c r="JKC143" s="384"/>
      <c r="JKD143" s="384"/>
      <c r="JKE143" s="384"/>
      <c r="JKF143" s="384"/>
      <c r="JKG143" s="384"/>
      <c r="JKH143" s="384"/>
      <c r="JKI143" s="384"/>
      <c r="JKJ143" s="384"/>
      <c r="JKK143" s="384"/>
      <c r="JKL143" s="384"/>
      <c r="JKM143" s="384"/>
      <c r="JKN143" s="384"/>
      <c r="JKO143" s="384"/>
      <c r="JKP143" s="384"/>
      <c r="JKQ143" s="384"/>
      <c r="JKR143" s="384"/>
      <c r="JKS143" s="384"/>
      <c r="JKT143" s="384"/>
      <c r="JKU143" s="384"/>
      <c r="JKV143" s="384"/>
      <c r="JKW143" s="384"/>
      <c r="JKX143" s="384"/>
      <c r="JKY143" s="384"/>
      <c r="JKZ143" s="384"/>
      <c r="JLA143" s="384"/>
      <c r="JLB143" s="384"/>
      <c r="JLC143" s="384"/>
      <c r="JLD143" s="384"/>
      <c r="JLE143" s="384"/>
      <c r="JLF143" s="384"/>
      <c r="JLG143" s="384"/>
      <c r="JLH143" s="384"/>
      <c r="JLI143" s="384"/>
      <c r="JLJ143" s="384"/>
      <c r="JLK143" s="384"/>
      <c r="JLL143" s="384"/>
      <c r="JLM143" s="384"/>
      <c r="JLN143" s="384"/>
      <c r="JLO143" s="384"/>
      <c r="JLP143" s="384"/>
      <c r="JLQ143" s="384"/>
      <c r="JLR143" s="384"/>
      <c r="JLS143" s="384"/>
      <c r="JLT143" s="384"/>
      <c r="JLU143" s="384"/>
      <c r="JLV143" s="384"/>
      <c r="JLW143" s="384"/>
      <c r="JLX143" s="384"/>
      <c r="JLY143" s="384"/>
      <c r="JLZ143" s="384"/>
      <c r="JMA143" s="384"/>
      <c r="JMB143" s="384"/>
      <c r="JMC143" s="384"/>
      <c r="JMD143" s="384"/>
      <c r="JME143" s="384"/>
      <c r="JMF143" s="384"/>
      <c r="JMG143" s="384"/>
      <c r="JMH143" s="384"/>
      <c r="JMI143" s="384"/>
      <c r="JMJ143" s="384"/>
      <c r="JMK143" s="384"/>
      <c r="JML143" s="384"/>
      <c r="JMM143" s="384"/>
      <c r="JMN143" s="384"/>
      <c r="JMO143" s="384"/>
      <c r="JMP143" s="384"/>
      <c r="JMQ143" s="384"/>
      <c r="JMR143" s="384"/>
      <c r="JMS143" s="384"/>
      <c r="JMT143" s="384"/>
      <c r="JMU143" s="384"/>
      <c r="JMV143" s="384"/>
      <c r="JMW143" s="384"/>
      <c r="JMX143" s="384"/>
      <c r="JMY143" s="384"/>
      <c r="JMZ143" s="384"/>
      <c r="JNA143" s="384"/>
      <c r="JNB143" s="384"/>
      <c r="JNC143" s="384"/>
      <c r="JND143" s="384"/>
      <c r="JNE143" s="384"/>
      <c r="JNF143" s="384"/>
      <c r="JNG143" s="384"/>
      <c r="JNH143" s="384"/>
      <c r="JNI143" s="384"/>
      <c r="JNJ143" s="384"/>
      <c r="JNK143" s="384"/>
      <c r="JNL143" s="384"/>
      <c r="JNM143" s="384"/>
      <c r="JNN143" s="384"/>
      <c r="JNO143" s="384"/>
      <c r="JNP143" s="384"/>
      <c r="JNQ143" s="384"/>
      <c r="JNR143" s="384"/>
      <c r="JNS143" s="384"/>
      <c r="JNT143" s="384"/>
      <c r="JNU143" s="384"/>
      <c r="JNV143" s="384"/>
      <c r="JNW143" s="384"/>
      <c r="JNX143" s="384"/>
      <c r="JNY143" s="384"/>
      <c r="JNZ143" s="384"/>
      <c r="JOA143" s="384"/>
      <c r="JOB143" s="384"/>
      <c r="JOC143" s="384"/>
      <c r="JOD143" s="384"/>
      <c r="JOE143" s="384"/>
      <c r="JOF143" s="384"/>
      <c r="JOG143" s="384"/>
      <c r="JOH143" s="384"/>
      <c r="JOI143" s="384"/>
      <c r="JOJ143" s="384"/>
      <c r="JOK143" s="384"/>
      <c r="JOL143" s="384"/>
      <c r="JOM143" s="384"/>
      <c r="JON143" s="384"/>
      <c r="JOO143" s="384"/>
      <c r="JOP143" s="384"/>
      <c r="JOQ143" s="384"/>
      <c r="JOR143" s="384"/>
      <c r="JOS143" s="384"/>
      <c r="JOT143" s="384"/>
      <c r="JOU143" s="384"/>
      <c r="JOV143" s="384"/>
      <c r="JOW143" s="384"/>
      <c r="JOX143" s="384"/>
      <c r="JOY143" s="384"/>
      <c r="JOZ143" s="384"/>
      <c r="JPA143" s="384"/>
      <c r="JPB143" s="384"/>
      <c r="JPC143" s="384"/>
      <c r="JPD143" s="384"/>
      <c r="JPE143" s="384"/>
      <c r="JPF143" s="384"/>
      <c r="JPG143" s="384"/>
      <c r="JPH143" s="384"/>
      <c r="JPI143" s="384"/>
      <c r="JPJ143" s="384"/>
      <c r="JPK143" s="384"/>
      <c r="JPL143" s="384"/>
      <c r="JPM143" s="384"/>
      <c r="JPN143" s="384"/>
      <c r="JPO143" s="384"/>
      <c r="JPP143" s="384"/>
      <c r="JPQ143" s="384"/>
      <c r="JPR143" s="384"/>
      <c r="JPS143" s="384"/>
      <c r="JPT143" s="384"/>
      <c r="JPU143" s="384"/>
      <c r="JPV143" s="384"/>
      <c r="JPW143" s="384"/>
      <c r="JPX143" s="384"/>
      <c r="JPY143" s="384"/>
      <c r="JPZ143" s="384"/>
      <c r="JQA143" s="384"/>
      <c r="JQB143" s="384"/>
      <c r="JQC143" s="384"/>
      <c r="JQD143" s="384"/>
      <c r="JQE143" s="384"/>
      <c r="JQF143" s="384"/>
      <c r="JQG143" s="384"/>
      <c r="JQH143" s="384"/>
      <c r="JQI143" s="384"/>
      <c r="JQJ143" s="384"/>
      <c r="JQK143" s="384"/>
      <c r="JQL143" s="384"/>
      <c r="JQM143" s="384"/>
      <c r="JQN143" s="384"/>
      <c r="JQO143" s="384"/>
      <c r="JQP143" s="384"/>
      <c r="JQQ143" s="384"/>
      <c r="JQR143" s="384"/>
      <c r="JQS143" s="384"/>
      <c r="JQT143" s="384"/>
      <c r="JQU143" s="384"/>
      <c r="JQV143" s="384"/>
      <c r="JQW143" s="384"/>
      <c r="JQX143" s="384"/>
      <c r="JQY143" s="384"/>
      <c r="JQZ143" s="384"/>
      <c r="JRA143" s="384"/>
      <c r="JRB143" s="384"/>
      <c r="JRC143" s="384"/>
      <c r="JRD143" s="384"/>
      <c r="JRE143" s="384"/>
      <c r="JRF143" s="384"/>
      <c r="JRG143" s="384"/>
      <c r="JRH143" s="384"/>
      <c r="JRI143" s="384"/>
      <c r="JRJ143" s="384"/>
      <c r="JRK143" s="384"/>
      <c r="JRL143" s="384"/>
      <c r="JRM143" s="384"/>
      <c r="JRN143" s="384"/>
      <c r="JRO143" s="384"/>
      <c r="JRP143" s="384"/>
      <c r="JRQ143" s="384"/>
      <c r="JRR143" s="384"/>
      <c r="JRS143" s="384"/>
      <c r="JRT143" s="384"/>
      <c r="JRU143" s="384"/>
      <c r="JRV143" s="384"/>
      <c r="JRW143" s="384"/>
      <c r="JRX143" s="384"/>
      <c r="JRY143" s="384"/>
      <c r="JRZ143" s="384"/>
      <c r="JSA143" s="384"/>
      <c r="JSB143" s="384"/>
      <c r="JSC143" s="384"/>
      <c r="JSD143" s="384"/>
      <c r="JSE143" s="384"/>
      <c r="JSF143" s="384"/>
      <c r="JSG143" s="384"/>
      <c r="JSH143" s="384"/>
      <c r="JSI143" s="384"/>
      <c r="JSJ143" s="384"/>
      <c r="JSK143" s="384"/>
      <c r="JSL143" s="384"/>
      <c r="JSM143" s="384"/>
      <c r="JSN143" s="384"/>
      <c r="JSO143" s="384"/>
      <c r="JSP143" s="384"/>
      <c r="JSQ143" s="384"/>
      <c r="JSR143" s="384"/>
      <c r="JSS143" s="384"/>
      <c r="JST143" s="384"/>
      <c r="JSU143" s="384"/>
      <c r="JSV143" s="384"/>
      <c r="JSW143" s="384"/>
      <c r="JSX143" s="384"/>
      <c r="JSY143" s="384"/>
      <c r="JSZ143" s="384"/>
      <c r="JTA143" s="384"/>
      <c r="JTB143" s="384"/>
      <c r="JTC143" s="384"/>
      <c r="JTD143" s="384"/>
      <c r="JTE143" s="384"/>
      <c r="JTF143" s="384"/>
      <c r="JTG143" s="384"/>
      <c r="JTH143" s="384"/>
      <c r="JTI143" s="384"/>
      <c r="JTJ143" s="384"/>
      <c r="JTK143" s="384"/>
      <c r="JTL143" s="384"/>
      <c r="JTM143" s="384"/>
      <c r="JTN143" s="384"/>
      <c r="JTO143" s="384"/>
      <c r="JTP143" s="384"/>
      <c r="JTQ143" s="384"/>
      <c r="JTR143" s="384"/>
      <c r="JTS143" s="384"/>
      <c r="JTT143" s="384"/>
      <c r="JTU143" s="384"/>
      <c r="JTV143" s="384"/>
      <c r="JTW143" s="384"/>
      <c r="JTX143" s="384"/>
      <c r="JTY143" s="384"/>
      <c r="JTZ143" s="384"/>
      <c r="JUA143" s="384"/>
      <c r="JUB143" s="384"/>
      <c r="JUC143" s="384"/>
      <c r="JUD143" s="384"/>
      <c r="JUE143" s="384"/>
      <c r="JUF143" s="384"/>
      <c r="JUG143" s="384"/>
      <c r="JUH143" s="384"/>
      <c r="JUI143" s="384"/>
      <c r="JUJ143" s="384"/>
      <c r="JUK143" s="384"/>
      <c r="JUL143" s="384"/>
      <c r="JUM143" s="384"/>
      <c r="JUN143" s="384"/>
      <c r="JUO143" s="384"/>
      <c r="JUP143" s="384"/>
      <c r="JUQ143" s="384"/>
      <c r="JUR143" s="384"/>
      <c r="JUS143" s="384"/>
      <c r="JUT143" s="384"/>
      <c r="JUU143" s="384"/>
      <c r="JUV143" s="384"/>
      <c r="JUW143" s="384"/>
      <c r="JUX143" s="384"/>
      <c r="JUY143" s="384"/>
      <c r="JUZ143" s="384"/>
      <c r="JVA143" s="384"/>
      <c r="JVB143" s="384"/>
      <c r="JVC143" s="384"/>
      <c r="JVD143" s="384"/>
      <c r="JVE143" s="384"/>
      <c r="JVF143" s="384"/>
      <c r="JVG143" s="384"/>
      <c r="JVH143" s="384"/>
      <c r="JVI143" s="384"/>
      <c r="JVJ143" s="384"/>
      <c r="JVK143" s="384"/>
      <c r="JVL143" s="384"/>
      <c r="JVM143" s="384"/>
      <c r="JVN143" s="384"/>
      <c r="JVO143" s="384"/>
      <c r="JVP143" s="384"/>
      <c r="JVQ143" s="384"/>
      <c r="JVR143" s="384"/>
      <c r="JVS143" s="384"/>
      <c r="JVT143" s="384"/>
      <c r="JVU143" s="384"/>
      <c r="JVV143" s="384"/>
      <c r="JVW143" s="384"/>
      <c r="JVX143" s="384"/>
      <c r="JVY143" s="384"/>
      <c r="JVZ143" s="384"/>
      <c r="JWA143" s="384"/>
      <c r="JWB143" s="384"/>
      <c r="JWC143" s="384"/>
      <c r="JWD143" s="384"/>
      <c r="JWE143" s="384"/>
      <c r="JWF143" s="384"/>
      <c r="JWG143" s="384"/>
      <c r="JWH143" s="384"/>
      <c r="JWI143" s="384"/>
      <c r="JWJ143" s="384"/>
      <c r="JWK143" s="384"/>
      <c r="JWL143" s="384"/>
      <c r="JWM143" s="384"/>
      <c r="JWN143" s="384"/>
      <c r="JWO143" s="384"/>
      <c r="JWP143" s="384"/>
      <c r="JWQ143" s="384"/>
      <c r="JWR143" s="384"/>
      <c r="JWS143" s="384"/>
      <c r="JWT143" s="384"/>
      <c r="JWU143" s="384"/>
      <c r="JWV143" s="384"/>
      <c r="JWW143" s="384"/>
      <c r="JWX143" s="384"/>
      <c r="JWY143" s="384"/>
      <c r="JWZ143" s="384"/>
      <c r="JXA143" s="384"/>
      <c r="JXB143" s="384"/>
      <c r="JXC143" s="384"/>
      <c r="JXD143" s="384"/>
      <c r="JXE143" s="384"/>
      <c r="JXF143" s="384"/>
      <c r="JXG143" s="384"/>
      <c r="JXH143" s="384"/>
      <c r="JXI143" s="384"/>
      <c r="JXJ143" s="384"/>
      <c r="JXK143" s="384"/>
      <c r="JXL143" s="384"/>
      <c r="JXM143" s="384"/>
      <c r="JXN143" s="384"/>
      <c r="JXO143" s="384"/>
      <c r="JXP143" s="384"/>
      <c r="JXQ143" s="384"/>
      <c r="JXR143" s="384"/>
      <c r="JXS143" s="384"/>
      <c r="JXT143" s="384"/>
      <c r="JXU143" s="384"/>
      <c r="JXV143" s="384"/>
      <c r="JXW143" s="384"/>
      <c r="JXX143" s="384"/>
      <c r="JXY143" s="384"/>
      <c r="JXZ143" s="384"/>
      <c r="JYA143" s="384"/>
      <c r="JYB143" s="384"/>
      <c r="JYC143" s="384"/>
      <c r="JYD143" s="384"/>
      <c r="JYE143" s="384"/>
      <c r="JYF143" s="384"/>
      <c r="JYG143" s="384"/>
      <c r="JYH143" s="384"/>
      <c r="JYI143" s="384"/>
      <c r="JYJ143" s="384"/>
      <c r="JYK143" s="384"/>
      <c r="JYL143" s="384"/>
      <c r="JYM143" s="384"/>
      <c r="JYN143" s="384"/>
      <c r="JYO143" s="384"/>
      <c r="JYP143" s="384"/>
      <c r="JYQ143" s="384"/>
      <c r="JYR143" s="384"/>
      <c r="JYS143" s="384"/>
      <c r="JYT143" s="384"/>
      <c r="JYU143" s="384"/>
      <c r="JYV143" s="384"/>
      <c r="JYW143" s="384"/>
      <c r="JYX143" s="384"/>
      <c r="JYY143" s="384"/>
      <c r="JYZ143" s="384"/>
      <c r="JZA143" s="384"/>
      <c r="JZB143" s="384"/>
      <c r="JZC143" s="384"/>
      <c r="JZD143" s="384"/>
      <c r="JZE143" s="384"/>
      <c r="JZF143" s="384"/>
      <c r="JZG143" s="384"/>
      <c r="JZH143" s="384"/>
      <c r="JZI143" s="384"/>
      <c r="JZJ143" s="384"/>
      <c r="JZK143" s="384"/>
      <c r="JZL143" s="384"/>
      <c r="JZM143" s="384"/>
      <c r="JZN143" s="384"/>
      <c r="JZO143" s="384"/>
      <c r="JZP143" s="384"/>
      <c r="JZQ143" s="384"/>
      <c r="JZR143" s="384"/>
      <c r="JZS143" s="384"/>
      <c r="JZT143" s="384"/>
      <c r="JZU143" s="384"/>
      <c r="JZV143" s="384"/>
      <c r="JZW143" s="384"/>
      <c r="JZX143" s="384"/>
      <c r="JZY143" s="384"/>
      <c r="JZZ143" s="384"/>
      <c r="KAA143" s="384"/>
      <c r="KAB143" s="384"/>
      <c r="KAC143" s="384"/>
      <c r="KAD143" s="384"/>
      <c r="KAE143" s="384"/>
      <c r="KAF143" s="384"/>
      <c r="KAG143" s="384"/>
      <c r="KAH143" s="384"/>
      <c r="KAI143" s="384"/>
      <c r="KAJ143" s="384"/>
      <c r="KAK143" s="384"/>
      <c r="KAL143" s="384"/>
      <c r="KAM143" s="384"/>
      <c r="KAN143" s="384"/>
      <c r="KAO143" s="384"/>
      <c r="KAP143" s="384"/>
      <c r="KAQ143" s="384"/>
      <c r="KAR143" s="384"/>
      <c r="KAS143" s="384"/>
      <c r="KAT143" s="384"/>
      <c r="KAU143" s="384"/>
      <c r="KAV143" s="384"/>
      <c r="KAW143" s="384"/>
      <c r="KAX143" s="384"/>
      <c r="KAY143" s="384"/>
      <c r="KAZ143" s="384"/>
      <c r="KBA143" s="384"/>
      <c r="KBB143" s="384"/>
      <c r="KBC143" s="384"/>
      <c r="KBD143" s="384"/>
      <c r="KBE143" s="384"/>
      <c r="KBF143" s="384"/>
      <c r="KBG143" s="384"/>
      <c r="KBH143" s="384"/>
      <c r="KBI143" s="384"/>
      <c r="KBJ143" s="384"/>
      <c r="KBK143" s="384"/>
      <c r="KBL143" s="384"/>
      <c r="KBM143" s="384"/>
      <c r="KBN143" s="384"/>
      <c r="KBO143" s="384"/>
      <c r="KBP143" s="384"/>
      <c r="KBQ143" s="384"/>
      <c r="KBR143" s="384"/>
      <c r="KBS143" s="384"/>
      <c r="KBT143" s="384"/>
      <c r="KBU143" s="384"/>
      <c r="KBV143" s="384"/>
      <c r="KBW143" s="384"/>
      <c r="KBX143" s="384"/>
      <c r="KBY143" s="384"/>
      <c r="KBZ143" s="384"/>
      <c r="KCA143" s="384"/>
      <c r="KCB143" s="384"/>
      <c r="KCC143" s="384"/>
      <c r="KCD143" s="384"/>
      <c r="KCE143" s="384"/>
      <c r="KCF143" s="384"/>
      <c r="KCG143" s="384"/>
      <c r="KCH143" s="384"/>
      <c r="KCI143" s="384"/>
      <c r="KCJ143" s="384"/>
      <c r="KCK143" s="384"/>
      <c r="KCL143" s="384"/>
      <c r="KCM143" s="384"/>
      <c r="KCN143" s="384"/>
      <c r="KCO143" s="384"/>
      <c r="KCP143" s="384"/>
      <c r="KCQ143" s="384"/>
      <c r="KCR143" s="384"/>
      <c r="KCS143" s="384"/>
      <c r="KCT143" s="384"/>
      <c r="KCU143" s="384"/>
      <c r="KCV143" s="384"/>
      <c r="KCW143" s="384"/>
      <c r="KCX143" s="384"/>
      <c r="KCY143" s="384"/>
      <c r="KCZ143" s="384"/>
      <c r="KDA143" s="384"/>
      <c r="KDB143" s="384"/>
      <c r="KDC143" s="384"/>
      <c r="KDD143" s="384"/>
      <c r="KDE143" s="384"/>
      <c r="KDF143" s="384"/>
      <c r="KDG143" s="384"/>
      <c r="KDH143" s="384"/>
      <c r="KDI143" s="384"/>
      <c r="KDJ143" s="384"/>
      <c r="KDK143" s="384"/>
      <c r="KDL143" s="384"/>
      <c r="KDM143" s="384"/>
      <c r="KDN143" s="384"/>
      <c r="KDO143" s="384"/>
      <c r="KDP143" s="384"/>
      <c r="KDQ143" s="384"/>
      <c r="KDR143" s="384"/>
      <c r="KDS143" s="384"/>
      <c r="KDT143" s="384"/>
      <c r="KDU143" s="384"/>
      <c r="KDV143" s="384"/>
      <c r="KDW143" s="384"/>
      <c r="KDX143" s="384"/>
      <c r="KDY143" s="384"/>
      <c r="KDZ143" s="384"/>
      <c r="KEA143" s="384"/>
      <c r="KEB143" s="384"/>
      <c r="KEC143" s="384"/>
      <c r="KED143" s="384"/>
      <c r="KEE143" s="384"/>
      <c r="KEF143" s="384"/>
      <c r="KEG143" s="384"/>
      <c r="KEH143" s="384"/>
      <c r="KEI143" s="384"/>
      <c r="KEJ143" s="384"/>
      <c r="KEK143" s="384"/>
      <c r="KEL143" s="384"/>
      <c r="KEM143" s="384"/>
      <c r="KEN143" s="384"/>
      <c r="KEO143" s="384"/>
      <c r="KEP143" s="384"/>
      <c r="KEQ143" s="384"/>
      <c r="KER143" s="384"/>
      <c r="KES143" s="384"/>
      <c r="KET143" s="384"/>
      <c r="KEU143" s="384"/>
      <c r="KEV143" s="384"/>
      <c r="KEW143" s="384"/>
      <c r="KEX143" s="384"/>
      <c r="KEY143" s="384"/>
      <c r="KEZ143" s="384"/>
      <c r="KFA143" s="384"/>
      <c r="KFB143" s="384"/>
      <c r="KFC143" s="384"/>
      <c r="KFD143" s="384"/>
      <c r="KFE143" s="384"/>
      <c r="KFF143" s="384"/>
      <c r="KFG143" s="384"/>
      <c r="KFH143" s="384"/>
      <c r="KFI143" s="384"/>
      <c r="KFJ143" s="384"/>
      <c r="KFK143" s="384"/>
      <c r="KFL143" s="384"/>
      <c r="KFM143" s="384"/>
      <c r="KFN143" s="384"/>
      <c r="KFO143" s="384"/>
      <c r="KFP143" s="384"/>
      <c r="KFQ143" s="384"/>
      <c r="KFR143" s="384"/>
      <c r="KFS143" s="384"/>
      <c r="KFT143" s="384"/>
      <c r="KFU143" s="384"/>
      <c r="KFV143" s="384"/>
      <c r="KFW143" s="384"/>
      <c r="KFX143" s="384"/>
      <c r="KFY143" s="384"/>
      <c r="KFZ143" s="384"/>
      <c r="KGA143" s="384"/>
      <c r="KGB143" s="384"/>
      <c r="KGC143" s="384"/>
      <c r="KGD143" s="384"/>
      <c r="KGE143" s="384"/>
      <c r="KGF143" s="384"/>
      <c r="KGG143" s="384"/>
      <c r="KGH143" s="384"/>
      <c r="KGI143" s="384"/>
      <c r="KGJ143" s="384"/>
      <c r="KGK143" s="384"/>
      <c r="KGL143" s="384"/>
      <c r="KGM143" s="384"/>
      <c r="KGN143" s="384"/>
      <c r="KGO143" s="384"/>
      <c r="KGP143" s="384"/>
      <c r="KGQ143" s="384"/>
      <c r="KGR143" s="384"/>
      <c r="KGS143" s="384"/>
      <c r="KGT143" s="384"/>
      <c r="KGU143" s="384"/>
      <c r="KGV143" s="384"/>
      <c r="KGW143" s="384"/>
      <c r="KGX143" s="384"/>
      <c r="KGY143" s="384"/>
      <c r="KGZ143" s="384"/>
      <c r="KHA143" s="384"/>
      <c r="KHB143" s="384"/>
      <c r="KHC143" s="384"/>
      <c r="KHD143" s="384"/>
      <c r="KHE143" s="384"/>
      <c r="KHF143" s="384"/>
      <c r="KHG143" s="384"/>
      <c r="KHH143" s="384"/>
      <c r="KHI143" s="384"/>
      <c r="KHJ143" s="384"/>
      <c r="KHK143" s="384"/>
      <c r="KHL143" s="384"/>
      <c r="KHM143" s="384"/>
      <c r="KHN143" s="384"/>
      <c r="KHO143" s="384"/>
      <c r="KHP143" s="384"/>
      <c r="KHQ143" s="384"/>
      <c r="KHR143" s="384"/>
      <c r="KHS143" s="384"/>
      <c r="KHT143" s="384"/>
      <c r="KHU143" s="384"/>
      <c r="KHV143" s="384"/>
      <c r="KHW143" s="384"/>
      <c r="KHX143" s="384"/>
      <c r="KHY143" s="384"/>
      <c r="KHZ143" s="384"/>
      <c r="KIA143" s="384"/>
      <c r="KIB143" s="384"/>
      <c r="KIC143" s="384"/>
      <c r="KID143" s="384"/>
      <c r="KIE143" s="384"/>
      <c r="KIF143" s="384"/>
      <c r="KIG143" s="384"/>
      <c r="KIH143" s="384"/>
      <c r="KII143" s="384"/>
      <c r="KIJ143" s="384"/>
      <c r="KIK143" s="384"/>
      <c r="KIL143" s="384"/>
      <c r="KIM143" s="384"/>
      <c r="KIN143" s="384"/>
      <c r="KIO143" s="384"/>
      <c r="KIP143" s="384"/>
      <c r="KIQ143" s="384"/>
      <c r="KIR143" s="384"/>
      <c r="KIS143" s="384"/>
      <c r="KIT143" s="384"/>
      <c r="KIU143" s="384"/>
      <c r="KIV143" s="384"/>
      <c r="KIW143" s="384"/>
      <c r="KIX143" s="384"/>
      <c r="KIY143" s="384"/>
      <c r="KIZ143" s="384"/>
      <c r="KJA143" s="384"/>
      <c r="KJB143" s="384"/>
      <c r="KJC143" s="384"/>
      <c r="KJD143" s="384"/>
      <c r="KJE143" s="384"/>
      <c r="KJF143" s="384"/>
      <c r="KJG143" s="384"/>
      <c r="KJH143" s="384"/>
      <c r="KJI143" s="384"/>
      <c r="KJJ143" s="384"/>
      <c r="KJK143" s="384"/>
      <c r="KJL143" s="384"/>
      <c r="KJM143" s="384"/>
      <c r="KJN143" s="384"/>
      <c r="KJO143" s="384"/>
      <c r="KJP143" s="384"/>
      <c r="KJQ143" s="384"/>
      <c r="KJR143" s="384"/>
      <c r="KJS143" s="384"/>
      <c r="KJT143" s="384"/>
      <c r="KJU143" s="384"/>
      <c r="KJV143" s="384"/>
      <c r="KJW143" s="384"/>
      <c r="KJX143" s="384"/>
      <c r="KJY143" s="384"/>
      <c r="KJZ143" s="384"/>
      <c r="KKA143" s="384"/>
      <c r="KKB143" s="384"/>
      <c r="KKC143" s="384"/>
      <c r="KKD143" s="384"/>
      <c r="KKE143" s="384"/>
      <c r="KKF143" s="384"/>
      <c r="KKG143" s="384"/>
      <c r="KKH143" s="384"/>
      <c r="KKI143" s="384"/>
      <c r="KKJ143" s="384"/>
      <c r="KKK143" s="384"/>
      <c r="KKL143" s="384"/>
      <c r="KKM143" s="384"/>
      <c r="KKN143" s="384"/>
      <c r="KKO143" s="384"/>
      <c r="KKP143" s="384"/>
      <c r="KKQ143" s="384"/>
      <c r="KKR143" s="384"/>
      <c r="KKS143" s="384"/>
      <c r="KKT143" s="384"/>
      <c r="KKU143" s="384"/>
      <c r="KKV143" s="384"/>
      <c r="KKW143" s="384"/>
      <c r="KKX143" s="384"/>
      <c r="KKY143" s="384"/>
      <c r="KKZ143" s="384"/>
      <c r="KLA143" s="384"/>
      <c r="KLB143" s="384"/>
      <c r="KLC143" s="384"/>
      <c r="KLD143" s="384"/>
      <c r="KLE143" s="384"/>
      <c r="KLF143" s="384"/>
      <c r="KLG143" s="384"/>
      <c r="KLH143" s="384"/>
      <c r="KLI143" s="384"/>
      <c r="KLJ143" s="384"/>
      <c r="KLK143" s="384"/>
      <c r="KLL143" s="384"/>
      <c r="KLM143" s="384"/>
      <c r="KLN143" s="384"/>
      <c r="KLO143" s="384"/>
      <c r="KLP143" s="384"/>
      <c r="KLQ143" s="384"/>
      <c r="KLR143" s="384"/>
      <c r="KLS143" s="384"/>
      <c r="KLT143" s="384"/>
      <c r="KLU143" s="384"/>
      <c r="KLV143" s="384"/>
      <c r="KLW143" s="384"/>
      <c r="KLX143" s="384"/>
      <c r="KLY143" s="384"/>
      <c r="KLZ143" s="384"/>
      <c r="KMA143" s="384"/>
      <c r="KMB143" s="384"/>
      <c r="KMC143" s="384"/>
      <c r="KMD143" s="384"/>
      <c r="KME143" s="384"/>
      <c r="KMF143" s="384"/>
      <c r="KMG143" s="384"/>
      <c r="KMH143" s="384"/>
      <c r="KMI143" s="384"/>
      <c r="KMJ143" s="384"/>
      <c r="KMK143" s="384"/>
      <c r="KML143" s="384"/>
      <c r="KMM143" s="384"/>
      <c r="KMN143" s="384"/>
      <c r="KMO143" s="384"/>
      <c r="KMP143" s="384"/>
      <c r="KMQ143" s="384"/>
      <c r="KMR143" s="384"/>
      <c r="KMS143" s="384"/>
      <c r="KMT143" s="384"/>
      <c r="KMU143" s="384"/>
      <c r="KMV143" s="384"/>
      <c r="KMW143" s="384"/>
      <c r="KMX143" s="384"/>
      <c r="KMY143" s="384"/>
      <c r="KMZ143" s="384"/>
      <c r="KNA143" s="384"/>
      <c r="KNB143" s="384"/>
      <c r="KNC143" s="384"/>
      <c r="KND143" s="384"/>
      <c r="KNE143" s="384"/>
      <c r="KNF143" s="384"/>
      <c r="KNG143" s="384"/>
      <c r="KNH143" s="384"/>
      <c r="KNI143" s="384"/>
      <c r="KNJ143" s="384"/>
      <c r="KNK143" s="384"/>
      <c r="KNL143" s="384"/>
      <c r="KNM143" s="384"/>
      <c r="KNN143" s="384"/>
      <c r="KNO143" s="384"/>
      <c r="KNP143" s="384"/>
      <c r="KNQ143" s="384"/>
      <c r="KNR143" s="384"/>
      <c r="KNS143" s="384"/>
      <c r="KNT143" s="384"/>
      <c r="KNU143" s="384"/>
      <c r="KNV143" s="384"/>
      <c r="KNW143" s="384"/>
      <c r="KNX143" s="384"/>
      <c r="KNY143" s="384"/>
      <c r="KNZ143" s="384"/>
      <c r="KOA143" s="384"/>
      <c r="KOB143" s="384"/>
      <c r="KOC143" s="384"/>
      <c r="KOD143" s="384"/>
      <c r="KOE143" s="384"/>
      <c r="KOF143" s="384"/>
      <c r="KOG143" s="384"/>
      <c r="KOH143" s="384"/>
      <c r="KOI143" s="384"/>
      <c r="KOJ143" s="384"/>
      <c r="KOK143" s="384"/>
      <c r="KOL143" s="384"/>
      <c r="KOM143" s="384"/>
      <c r="KON143" s="384"/>
      <c r="KOO143" s="384"/>
      <c r="KOP143" s="384"/>
      <c r="KOQ143" s="384"/>
      <c r="KOR143" s="384"/>
      <c r="KOS143" s="384"/>
      <c r="KOT143" s="384"/>
      <c r="KOU143" s="384"/>
      <c r="KOV143" s="384"/>
      <c r="KOW143" s="384"/>
      <c r="KOX143" s="384"/>
      <c r="KOY143" s="384"/>
      <c r="KOZ143" s="384"/>
      <c r="KPA143" s="384"/>
      <c r="KPB143" s="384"/>
      <c r="KPC143" s="384"/>
      <c r="KPD143" s="384"/>
      <c r="KPE143" s="384"/>
      <c r="KPF143" s="384"/>
      <c r="KPG143" s="384"/>
      <c r="KPH143" s="384"/>
      <c r="KPI143" s="384"/>
      <c r="KPJ143" s="384"/>
      <c r="KPK143" s="384"/>
      <c r="KPL143" s="384"/>
      <c r="KPM143" s="384"/>
      <c r="KPN143" s="384"/>
      <c r="KPO143" s="384"/>
      <c r="KPP143" s="384"/>
      <c r="KPQ143" s="384"/>
      <c r="KPR143" s="384"/>
      <c r="KPS143" s="384"/>
      <c r="KPT143" s="384"/>
      <c r="KPU143" s="384"/>
      <c r="KPV143" s="384"/>
      <c r="KPW143" s="384"/>
      <c r="KPX143" s="384"/>
      <c r="KPY143" s="384"/>
      <c r="KPZ143" s="384"/>
      <c r="KQA143" s="384"/>
      <c r="KQB143" s="384"/>
      <c r="KQC143" s="384"/>
      <c r="KQD143" s="384"/>
      <c r="KQE143" s="384"/>
      <c r="KQF143" s="384"/>
      <c r="KQG143" s="384"/>
      <c r="KQH143" s="384"/>
      <c r="KQI143" s="384"/>
      <c r="KQJ143" s="384"/>
      <c r="KQK143" s="384"/>
      <c r="KQL143" s="384"/>
      <c r="KQM143" s="384"/>
      <c r="KQN143" s="384"/>
      <c r="KQO143" s="384"/>
      <c r="KQP143" s="384"/>
      <c r="KQQ143" s="384"/>
      <c r="KQR143" s="384"/>
      <c r="KQS143" s="384"/>
      <c r="KQT143" s="384"/>
      <c r="KQU143" s="384"/>
      <c r="KQV143" s="384"/>
      <c r="KQW143" s="384"/>
      <c r="KQX143" s="384"/>
      <c r="KQY143" s="384"/>
      <c r="KQZ143" s="384"/>
      <c r="KRA143" s="384"/>
      <c r="KRB143" s="384"/>
      <c r="KRC143" s="384"/>
      <c r="KRD143" s="384"/>
      <c r="KRE143" s="384"/>
      <c r="KRF143" s="384"/>
      <c r="KRG143" s="384"/>
      <c r="KRH143" s="384"/>
      <c r="KRI143" s="384"/>
      <c r="KRJ143" s="384"/>
      <c r="KRK143" s="384"/>
      <c r="KRL143" s="384"/>
      <c r="KRM143" s="384"/>
      <c r="KRN143" s="384"/>
      <c r="KRO143" s="384"/>
      <c r="KRP143" s="384"/>
      <c r="KRQ143" s="384"/>
      <c r="KRR143" s="384"/>
      <c r="KRS143" s="384"/>
      <c r="KRT143" s="384"/>
      <c r="KRU143" s="384"/>
      <c r="KRV143" s="384"/>
      <c r="KRW143" s="384"/>
      <c r="KRX143" s="384"/>
      <c r="KRY143" s="384"/>
      <c r="KRZ143" s="384"/>
      <c r="KSA143" s="384"/>
      <c r="KSB143" s="384"/>
      <c r="KSC143" s="384"/>
      <c r="KSD143" s="384"/>
      <c r="KSE143" s="384"/>
      <c r="KSF143" s="384"/>
      <c r="KSG143" s="384"/>
      <c r="KSH143" s="384"/>
      <c r="KSI143" s="384"/>
      <c r="KSJ143" s="384"/>
      <c r="KSK143" s="384"/>
      <c r="KSL143" s="384"/>
      <c r="KSM143" s="384"/>
      <c r="KSN143" s="384"/>
      <c r="KSO143" s="384"/>
      <c r="KSP143" s="384"/>
      <c r="KSQ143" s="384"/>
      <c r="KSR143" s="384"/>
      <c r="KSS143" s="384"/>
      <c r="KST143" s="384"/>
      <c r="KSU143" s="384"/>
      <c r="KSV143" s="384"/>
      <c r="KSW143" s="384"/>
      <c r="KSX143" s="384"/>
      <c r="KSY143" s="384"/>
      <c r="KSZ143" s="384"/>
      <c r="KTA143" s="384"/>
      <c r="KTB143" s="384"/>
      <c r="KTC143" s="384"/>
      <c r="KTD143" s="384"/>
      <c r="KTE143" s="384"/>
      <c r="KTF143" s="384"/>
      <c r="KTG143" s="384"/>
      <c r="KTH143" s="384"/>
      <c r="KTI143" s="384"/>
      <c r="KTJ143" s="384"/>
      <c r="KTK143" s="384"/>
      <c r="KTL143" s="384"/>
      <c r="KTM143" s="384"/>
      <c r="KTN143" s="384"/>
      <c r="KTO143" s="384"/>
      <c r="KTP143" s="384"/>
      <c r="KTQ143" s="384"/>
      <c r="KTR143" s="384"/>
      <c r="KTS143" s="384"/>
      <c r="KTT143" s="384"/>
      <c r="KTU143" s="384"/>
      <c r="KTV143" s="384"/>
      <c r="KTW143" s="384"/>
      <c r="KTX143" s="384"/>
      <c r="KTY143" s="384"/>
      <c r="KTZ143" s="384"/>
      <c r="KUA143" s="384"/>
      <c r="KUB143" s="384"/>
      <c r="KUC143" s="384"/>
      <c r="KUD143" s="384"/>
      <c r="KUE143" s="384"/>
      <c r="KUF143" s="384"/>
      <c r="KUG143" s="384"/>
      <c r="KUH143" s="384"/>
      <c r="KUI143" s="384"/>
      <c r="KUJ143" s="384"/>
      <c r="KUK143" s="384"/>
      <c r="KUL143" s="384"/>
      <c r="KUM143" s="384"/>
      <c r="KUN143" s="384"/>
      <c r="KUO143" s="384"/>
      <c r="KUP143" s="384"/>
      <c r="KUQ143" s="384"/>
      <c r="KUR143" s="384"/>
      <c r="KUS143" s="384"/>
      <c r="KUT143" s="384"/>
      <c r="KUU143" s="384"/>
      <c r="KUV143" s="384"/>
      <c r="KUW143" s="384"/>
      <c r="KUX143" s="384"/>
      <c r="KUY143" s="384"/>
      <c r="KUZ143" s="384"/>
      <c r="KVA143" s="384"/>
      <c r="KVB143" s="384"/>
      <c r="KVC143" s="384"/>
      <c r="KVD143" s="384"/>
      <c r="KVE143" s="384"/>
      <c r="KVF143" s="384"/>
      <c r="KVG143" s="384"/>
      <c r="KVH143" s="384"/>
      <c r="KVI143" s="384"/>
      <c r="KVJ143" s="384"/>
      <c r="KVK143" s="384"/>
      <c r="KVL143" s="384"/>
      <c r="KVM143" s="384"/>
      <c r="KVN143" s="384"/>
      <c r="KVO143" s="384"/>
      <c r="KVP143" s="384"/>
      <c r="KVQ143" s="384"/>
      <c r="KVR143" s="384"/>
      <c r="KVS143" s="384"/>
      <c r="KVT143" s="384"/>
      <c r="KVU143" s="384"/>
      <c r="KVV143" s="384"/>
      <c r="KVW143" s="384"/>
      <c r="KVX143" s="384"/>
      <c r="KVY143" s="384"/>
      <c r="KVZ143" s="384"/>
      <c r="KWA143" s="384"/>
      <c r="KWB143" s="384"/>
      <c r="KWC143" s="384"/>
      <c r="KWD143" s="384"/>
      <c r="KWE143" s="384"/>
      <c r="KWF143" s="384"/>
      <c r="KWG143" s="384"/>
      <c r="KWH143" s="384"/>
      <c r="KWI143" s="384"/>
      <c r="KWJ143" s="384"/>
      <c r="KWK143" s="384"/>
      <c r="KWL143" s="384"/>
      <c r="KWM143" s="384"/>
      <c r="KWN143" s="384"/>
      <c r="KWO143" s="384"/>
      <c r="KWP143" s="384"/>
      <c r="KWQ143" s="384"/>
      <c r="KWR143" s="384"/>
      <c r="KWS143" s="384"/>
      <c r="KWT143" s="384"/>
      <c r="KWU143" s="384"/>
      <c r="KWV143" s="384"/>
      <c r="KWW143" s="384"/>
      <c r="KWX143" s="384"/>
      <c r="KWY143" s="384"/>
      <c r="KWZ143" s="384"/>
      <c r="KXA143" s="384"/>
      <c r="KXB143" s="384"/>
      <c r="KXC143" s="384"/>
      <c r="KXD143" s="384"/>
      <c r="KXE143" s="384"/>
      <c r="KXF143" s="384"/>
      <c r="KXG143" s="384"/>
      <c r="KXH143" s="384"/>
      <c r="KXI143" s="384"/>
      <c r="KXJ143" s="384"/>
      <c r="KXK143" s="384"/>
      <c r="KXL143" s="384"/>
      <c r="KXM143" s="384"/>
      <c r="KXN143" s="384"/>
      <c r="KXO143" s="384"/>
      <c r="KXP143" s="384"/>
      <c r="KXQ143" s="384"/>
      <c r="KXR143" s="384"/>
      <c r="KXS143" s="384"/>
      <c r="KXT143" s="384"/>
      <c r="KXU143" s="384"/>
      <c r="KXV143" s="384"/>
      <c r="KXW143" s="384"/>
      <c r="KXX143" s="384"/>
      <c r="KXY143" s="384"/>
      <c r="KXZ143" s="384"/>
      <c r="KYA143" s="384"/>
      <c r="KYB143" s="384"/>
      <c r="KYC143" s="384"/>
      <c r="KYD143" s="384"/>
      <c r="KYE143" s="384"/>
      <c r="KYF143" s="384"/>
      <c r="KYG143" s="384"/>
      <c r="KYH143" s="384"/>
      <c r="KYI143" s="384"/>
      <c r="KYJ143" s="384"/>
      <c r="KYK143" s="384"/>
      <c r="KYL143" s="384"/>
      <c r="KYM143" s="384"/>
      <c r="KYN143" s="384"/>
      <c r="KYO143" s="384"/>
      <c r="KYP143" s="384"/>
      <c r="KYQ143" s="384"/>
      <c r="KYR143" s="384"/>
      <c r="KYS143" s="384"/>
      <c r="KYT143" s="384"/>
      <c r="KYU143" s="384"/>
      <c r="KYV143" s="384"/>
      <c r="KYW143" s="384"/>
      <c r="KYX143" s="384"/>
      <c r="KYY143" s="384"/>
      <c r="KYZ143" s="384"/>
      <c r="KZA143" s="384"/>
      <c r="KZB143" s="384"/>
      <c r="KZC143" s="384"/>
      <c r="KZD143" s="384"/>
      <c r="KZE143" s="384"/>
      <c r="KZF143" s="384"/>
      <c r="KZG143" s="384"/>
      <c r="KZH143" s="384"/>
      <c r="KZI143" s="384"/>
      <c r="KZJ143" s="384"/>
      <c r="KZK143" s="384"/>
      <c r="KZL143" s="384"/>
      <c r="KZM143" s="384"/>
      <c r="KZN143" s="384"/>
      <c r="KZO143" s="384"/>
      <c r="KZP143" s="384"/>
      <c r="KZQ143" s="384"/>
      <c r="KZR143" s="384"/>
      <c r="KZS143" s="384"/>
      <c r="KZT143" s="384"/>
      <c r="KZU143" s="384"/>
      <c r="KZV143" s="384"/>
      <c r="KZW143" s="384"/>
      <c r="KZX143" s="384"/>
      <c r="KZY143" s="384"/>
      <c r="KZZ143" s="384"/>
      <c r="LAA143" s="384"/>
      <c r="LAB143" s="384"/>
      <c r="LAC143" s="384"/>
      <c r="LAD143" s="384"/>
      <c r="LAE143" s="384"/>
      <c r="LAF143" s="384"/>
      <c r="LAG143" s="384"/>
      <c r="LAH143" s="384"/>
      <c r="LAI143" s="384"/>
      <c r="LAJ143" s="384"/>
      <c r="LAK143" s="384"/>
      <c r="LAL143" s="384"/>
      <c r="LAM143" s="384"/>
      <c r="LAN143" s="384"/>
      <c r="LAO143" s="384"/>
      <c r="LAP143" s="384"/>
      <c r="LAQ143" s="384"/>
      <c r="LAR143" s="384"/>
      <c r="LAS143" s="384"/>
      <c r="LAT143" s="384"/>
      <c r="LAU143" s="384"/>
      <c r="LAV143" s="384"/>
      <c r="LAW143" s="384"/>
      <c r="LAX143" s="384"/>
      <c r="LAY143" s="384"/>
      <c r="LAZ143" s="384"/>
      <c r="LBA143" s="384"/>
      <c r="LBB143" s="384"/>
      <c r="LBC143" s="384"/>
      <c r="LBD143" s="384"/>
      <c r="LBE143" s="384"/>
      <c r="LBF143" s="384"/>
      <c r="LBG143" s="384"/>
      <c r="LBH143" s="384"/>
      <c r="LBI143" s="384"/>
      <c r="LBJ143" s="384"/>
      <c r="LBK143" s="384"/>
      <c r="LBL143" s="384"/>
      <c r="LBM143" s="384"/>
      <c r="LBN143" s="384"/>
      <c r="LBO143" s="384"/>
      <c r="LBP143" s="384"/>
      <c r="LBQ143" s="384"/>
      <c r="LBR143" s="384"/>
      <c r="LBS143" s="384"/>
      <c r="LBT143" s="384"/>
      <c r="LBU143" s="384"/>
      <c r="LBV143" s="384"/>
      <c r="LBW143" s="384"/>
      <c r="LBX143" s="384"/>
      <c r="LBY143" s="384"/>
      <c r="LBZ143" s="384"/>
      <c r="LCA143" s="384"/>
      <c r="LCB143" s="384"/>
      <c r="LCC143" s="384"/>
      <c r="LCD143" s="384"/>
      <c r="LCE143" s="384"/>
      <c r="LCF143" s="384"/>
      <c r="LCG143" s="384"/>
      <c r="LCH143" s="384"/>
      <c r="LCI143" s="384"/>
      <c r="LCJ143" s="384"/>
      <c r="LCK143" s="384"/>
      <c r="LCL143" s="384"/>
      <c r="LCM143" s="384"/>
      <c r="LCN143" s="384"/>
      <c r="LCO143" s="384"/>
      <c r="LCP143" s="384"/>
      <c r="LCQ143" s="384"/>
      <c r="LCR143" s="384"/>
      <c r="LCS143" s="384"/>
      <c r="LCT143" s="384"/>
      <c r="LCU143" s="384"/>
      <c r="LCV143" s="384"/>
      <c r="LCW143" s="384"/>
      <c r="LCX143" s="384"/>
      <c r="LCY143" s="384"/>
      <c r="LCZ143" s="384"/>
      <c r="LDA143" s="384"/>
      <c r="LDB143" s="384"/>
      <c r="LDC143" s="384"/>
      <c r="LDD143" s="384"/>
      <c r="LDE143" s="384"/>
      <c r="LDF143" s="384"/>
      <c r="LDG143" s="384"/>
      <c r="LDH143" s="384"/>
      <c r="LDI143" s="384"/>
      <c r="LDJ143" s="384"/>
      <c r="LDK143" s="384"/>
      <c r="LDL143" s="384"/>
      <c r="LDM143" s="384"/>
      <c r="LDN143" s="384"/>
      <c r="LDO143" s="384"/>
      <c r="LDP143" s="384"/>
      <c r="LDQ143" s="384"/>
      <c r="LDR143" s="384"/>
      <c r="LDS143" s="384"/>
      <c r="LDT143" s="384"/>
      <c r="LDU143" s="384"/>
      <c r="LDV143" s="384"/>
      <c r="LDW143" s="384"/>
      <c r="LDX143" s="384"/>
      <c r="LDY143" s="384"/>
      <c r="LDZ143" s="384"/>
      <c r="LEA143" s="384"/>
      <c r="LEB143" s="384"/>
      <c r="LEC143" s="384"/>
      <c r="LED143" s="384"/>
      <c r="LEE143" s="384"/>
      <c r="LEF143" s="384"/>
      <c r="LEG143" s="384"/>
      <c r="LEH143" s="384"/>
      <c r="LEI143" s="384"/>
      <c r="LEJ143" s="384"/>
      <c r="LEK143" s="384"/>
      <c r="LEL143" s="384"/>
      <c r="LEM143" s="384"/>
      <c r="LEN143" s="384"/>
      <c r="LEO143" s="384"/>
      <c r="LEP143" s="384"/>
      <c r="LEQ143" s="384"/>
      <c r="LER143" s="384"/>
      <c r="LES143" s="384"/>
      <c r="LET143" s="384"/>
      <c r="LEU143" s="384"/>
      <c r="LEV143" s="384"/>
      <c r="LEW143" s="384"/>
      <c r="LEX143" s="384"/>
      <c r="LEY143" s="384"/>
      <c r="LEZ143" s="384"/>
      <c r="LFA143" s="384"/>
      <c r="LFB143" s="384"/>
      <c r="LFC143" s="384"/>
      <c r="LFD143" s="384"/>
      <c r="LFE143" s="384"/>
      <c r="LFF143" s="384"/>
      <c r="LFG143" s="384"/>
      <c r="LFH143" s="384"/>
      <c r="LFI143" s="384"/>
      <c r="LFJ143" s="384"/>
      <c r="LFK143" s="384"/>
      <c r="LFL143" s="384"/>
      <c r="LFM143" s="384"/>
      <c r="LFN143" s="384"/>
      <c r="LFO143" s="384"/>
      <c r="LFP143" s="384"/>
      <c r="LFQ143" s="384"/>
      <c r="LFR143" s="384"/>
      <c r="LFS143" s="384"/>
      <c r="LFT143" s="384"/>
      <c r="LFU143" s="384"/>
      <c r="LFV143" s="384"/>
      <c r="LFW143" s="384"/>
      <c r="LFX143" s="384"/>
      <c r="LFY143" s="384"/>
      <c r="LFZ143" s="384"/>
      <c r="LGA143" s="384"/>
      <c r="LGB143" s="384"/>
      <c r="LGC143" s="384"/>
      <c r="LGD143" s="384"/>
      <c r="LGE143" s="384"/>
      <c r="LGF143" s="384"/>
      <c r="LGG143" s="384"/>
      <c r="LGH143" s="384"/>
      <c r="LGI143" s="384"/>
      <c r="LGJ143" s="384"/>
      <c r="LGK143" s="384"/>
      <c r="LGL143" s="384"/>
      <c r="LGM143" s="384"/>
      <c r="LGN143" s="384"/>
      <c r="LGO143" s="384"/>
      <c r="LGP143" s="384"/>
      <c r="LGQ143" s="384"/>
      <c r="LGR143" s="384"/>
      <c r="LGS143" s="384"/>
      <c r="LGT143" s="384"/>
      <c r="LGU143" s="384"/>
      <c r="LGV143" s="384"/>
      <c r="LGW143" s="384"/>
      <c r="LGX143" s="384"/>
      <c r="LGY143" s="384"/>
      <c r="LGZ143" s="384"/>
      <c r="LHA143" s="384"/>
      <c r="LHB143" s="384"/>
      <c r="LHC143" s="384"/>
      <c r="LHD143" s="384"/>
      <c r="LHE143" s="384"/>
      <c r="LHF143" s="384"/>
      <c r="LHG143" s="384"/>
      <c r="LHH143" s="384"/>
      <c r="LHI143" s="384"/>
      <c r="LHJ143" s="384"/>
      <c r="LHK143" s="384"/>
      <c r="LHL143" s="384"/>
      <c r="LHM143" s="384"/>
      <c r="LHN143" s="384"/>
      <c r="LHO143" s="384"/>
      <c r="LHP143" s="384"/>
      <c r="LHQ143" s="384"/>
      <c r="LHR143" s="384"/>
      <c r="LHS143" s="384"/>
      <c r="LHT143" s="384"/>
      <c r="LHU143" s="384"/>
      <c r="LHV143" s="384"/>
      <c r="LHW143" s="384"/>
      <c r="LHX143" s="384"/>
      <c r="LHY143" s="384"/>
      <c r="LHZ143" s="384"/>
      <c r="LIA143" s="384"/>
      <c r="LIB143" s="384"/>
      <c r="LIC143" s="384"/>
      <c r="LID143" s="384"/>
      <c r="LIE143" s="384"/>
      <c r="LIF143" s="384"/>
      <c r="LIG143" s="384"/>
      <c r="LIH143" s="384"/>
      <c r="LII143" s="384"/>
      <c r="LIJ143" s="384"/>
      <c r="LIK143" s="384"/>
      <c r="LIL143" s="384"/>
      <c r="LIM143" s="384"/>
      <c r="LIN143" s="384"/>
      <c r="LIO143" s="384"/>
      <c r="LIP143" s="384"/>
      <c r="LIQ143" s="384"/>
      <c r="LIR143" s="384"/>
      <c r="LIS143" s="384"/>
      <c r="LIT143" s="384"/>
      <c r="LIU143" s="384"/>
      <c r="LIV143" s="384"/>
      <c r="LIW143" s="384"/>
      <c r="LIX143" s="384"/>
      <c r="LIY143" s="384"/>
      <c r="LIZ143" s="384"/>
      <c r="LJA143" s="384"/>
      <c r="LJB143" s="384"/>
      <c r="LJC143" s="384"/>
      <c r="LJD143" s="384"/>
      <c r="LJE143" s="384"/>
      <c r="LJF143" s="384"/>
      <c r="LJG143" s="384"/>
      <c r="LJH143" s="384"/>
      <c r="LJI143" s="384"/>
      <c r="LJJ143" s="384"/>
      <c r="LJK143" s="384"/>
      <c r="LJL143" s="384"/>
      <c r="LJM143" s="384"/>
      <c r="LJN143" s="384"/>
      <c r="LJO143" s="384"/>
      <c r="LJP143" s="384"/>
      <c r="LJQ143" s="384"/>
      <c r="LJR143" s="384"/>
      <c r="LJS143" s="384"/>
      <c r="LJT143" s="384"/>
      <c r="LJU143" s="384"/>
      <c r="LJV143" s="384"/>
      <c r="LJW143" s="384"/>
      <c r="LJX143" s="384"/>
      <c r="LJY143" s="384"/>
      <c r="LJZ143" s="384"/>
      <c r="LKA143" s="384"/>
      <c r="LKB143" s="384"/>
      <c r="LKC143" s="384"/>
      <c r="LKD143" s="384"/>
      <c r="LKE143" s="384"/>
      <c r="LKF143" s="384"/>
      <c r="LKG143" s="384"/>
      <c r="LKH143" s="384"/>
      <c r="LKI143" s="384"/>
      <c r="LKJ143" s="384"/>
      <c r="LKK143" s="384"/>
      <c r="LKL143" s="384"/>
      <c r="LKM143" s="384"/>
      <c r="LKN143" s="384"/>
      <c r="LKO143" s="384"/>
      <c r="LKP143" s="384"/>
      <c r="LKQ143" s="384"/>
      <c r="LKR143" s="384"/>
      <c r="LKS143" s="384"/>
      <c r="LKT143" s="384"/>
      <c r="LKU143" s="384"/>
      <c r="LKV143" s="384"/>
      <c r="LKW143" s="384"/>
      <c r="LKX143" s="384"/>
      <c r="LKY143" s="384"/>
      <c r="LKZ143" s="384"/>
      <c r="LLA143" s="384"/>
      <c r="LLB143" s="384"/>
      <c r="LLC143" s="384"/>
      <c r="LLD143" s="384"/>
      <c r="LLE143" s="384"/>
      <c r="LLF143" s="384"/>
      <c r="LLG143" s="384"/>
      <c r="LLH143" s="384"/>
      <c r="LLI143" s="384"/>
      <c r="LLJ143" s="384"/>
      <c r="LLK143" s="384"/>
      <c r="LLL143" s="384"/>
      <c r="LLM143" s="384"/>
      <c r="LLN143" s="384"/>
      <c r="LLO143" s="384"/>
      <c r="LLP143" s="384"/>
      <c r="LLQ143" s="384"/>
      <c r="LLR143" s="384"/>
      <c r="LLS143" s="384"/>
      <c r="LLT143" s="384"/>
      <c r="LLU143" s="384"/>
      <c r="LLV143" s="384"/>
      <c r="LLW143" s="384"/>
      <c r="LLX143" s="384"/>
      <c r="LLY143" s="384"/>
      <c r="LLZ143" s="384"/>
      <c r="LMA143" s="384"/>
      <c r="LMB143" s="384"/>
      <c r="LMC143" s="384"/>
      <c r="LMD143" s="384"/>
      <c r="LME143" s="384"/>
      <c r="LMF143" s="384"/>
      <c r="LMG143" s="384"/>
      <c r="LMH143" s="384"/>
      <c r="LMI143" s="384"/>
      <c r="LMJ143" s="384"/>
      <c r="LMK143" s="384"/>
      <c r="LML143" s="384"/>
      <c r="LMM143" s="384"/>
      <c r="LMN143" s="384"/>
      <c r="LMO143" s="384"/>
      <c r="LMP143" s="384"/>
      <c r="LMQ143" s="384"/>
      <c r="LMR143" s="384"/>
      <c r="LMS143" s="384"/>
      <c r="LMT143" s="384"/>
      <c r="LMU143" s="384"/>
      <c r="LMV143" s="384"/>
      <c r="LMW143" s="384"/>
      <c r="LMX143" s="384"/>
      <c r="LMY143" s="384"/>
      <c r="LMZ143" s="384"/>
      <c r="LNA143" s="384"/>
      <c r="LNB143" s="384"/>
      <c r="LNC143" s="384"/>
      <c r="LND143" s="384"/>
      <c r="LNE143" s="384"/>
      <c r="LNF143" s="384"/>
      <c r="LNG143" s="384"/>
      <c r="LNH143" s="384"/>
      <c r="LNI143" s="384"/>
      <c r="LNJ143" s="384"/>
      <c r="LNK143" s="384"/>
      <c r="LNL143" s="384"/>
      <c r="LNM143" s="384"/>
      <c r="LNN143" s="384"/>
      <c r="LNO143" s="384"/>
      <c r="LNP143" s="384"/>
      <c r="LNQ143" s="384"/>
      <c r="LNR143" s="384"/>
      <c r="LNS143" s="384"/>
      <c r="LNT143" s="384"/>
      <c r="LNU143" s="384"/>
      <c r="LNV143" s="384"/>
      <c r="LNW143" s="384"/>
      <c r="LNX143" s="384"/>
      <c r="LNY143" s="384"/>
      <c r="LNZ143" s="384"/>
      <c r="LOA143" s="384"/>
      <c r="LOB143" s="384"/>
      <c r="LOC143" s="384"/>
      <c r="LOD143" s="384"/>
      <c r="LOE143" s="384"/>
      <c r="LOF143" s="384"/>
      <c r="LOG143" s="384"/>
      <c r="LOH143" s="384"/>
      <c r="LOI143" s="384"/>
      <c r="LOJ143" s="384"/>
      <c r="LOK143" s="384"/>
      <c r="LOL143" s="384"/>
      <c r="LOM143" s="384"/>
      <c r="LON143" s="384"/>
      <c r="LOO143" s="384"/>
      <c r="LOP143" s="384"/>
      <c r="LOQ143" s="384"/>
      <c r="LOR143" s="384"/>
      <c r="LOS143" s="384"/>
      <c r="LOT143" s="384"/>
      <c r="LOU143" s="384"/>
      <c r="LOV143" s="384"/>
      <c r="LOW143" s="384"/>
      <c r="LOX143" s="384"/>
      <c r="LOY143" s="384"/>
      <c r="LOZ143" s="384"/>
      <c r="LPA143" s="384"/>
      <c r="LPB143" s="384"/>
      <c r="LPC143" s="384"/>
      <c r="LPD143" s="384"/>
      <c r="LPE143" s="384"/>
      <c r="LPF143" s="384"/>
      <c r="LPG143" s="384"/>
      <c r="LPH143" s="384"/>
      <c r="LPI143" s="384"/>
      <c r="LPJ143" s="384"/>
      <c r="LPK143" s="384"/>
      <c r="LPL143" s="384"/>
      <c r="LPM143" s="384"/>
      <c r="LPN143" s="384"/>
      <c r="LPO143" s="384"/>
      <c r="LPP143" s="384"/>
      <c r="LPQ143" s="384"/>
      <c r="LPR143" s="384"/>
      <c r="LPS143" s="384"/>
      <c r="LPT143" s="384"/>
      <c r="LPU143" s="384"/>
      <c r="LPV143" s="384"/>
      <c r="LPW143" s="384"/>
      <c r="LPX143" s="384"/>
      <c r="LPY143" s="384"/>
      <c r="LPZ143" s="384"/>
      <c r="LQA143" s="384"/>
      <c r="LQB143" s="384"/>
      <c r="LQC143" s="384"/>
      <c r="LQD143" s="384"/>
      <c r="LQE143" s="384"/>
      <c r="LQF143" s="384"/>
      <c r="LQG143" s="384"/>
      <c r="LQH143" s="384"/>
      <c r="LQI143" s="384"/>
      <c r="LQJ143" s="384"/>
      <c r="LQK143" s="384"/>
      <c r="LQL143" s="384"/>
      <c r="LQM143" s="384"/>
      <c r="LQN143" s="384"/>
      <c r="LQO143" s="384"/>
      <c r="LQP143" s="384"/>
      <c r="LQQ143" s="384"/>
      <c r="LQR143" s="384"/>
      <c r="LQS143" s="384"/>
      <c r="LQT143" s="384"/>
      <c r="LQU143" s="384"/>
      <c r="LQV143" s="384"/>
      <c r="LQW143" s="384"/>
      <c r="LQX143" s="384"/>
      <c r="LQY143" s="384"/>
      <c r="LQZ143" s="384"/>
      <c r="LRA143" s="384"/>
      <c r="LRB143" s="384"/>
      <c r="LRC143" s="384"/>
      <c r="LRD143" s="384"/>
      <c r="LRE143" s="384"/>
      <c r="LRF143" s="384"/>
      <c r="LRG143" s="384"/>
      <c r="LRH143" s="384"/>
      <c r="LRI143" s="384"/>
      <c r="LRJ143" s="384"/>
      <c r="LRK143" s="384"/>
      <c r="LRL143" s="384"/>
      <c r="LRM143" s="384"/>
      <c r="LRN143" s="384"/>
      <c r="LRO143" s="384"/>
      <c r="LRP143" s="384"/>
      <c r="LRQ143" s="384"/>
      <c r="LRR143" s="384"/>
      <c r="LRS143" s="384"/>
      <c r="LRT143" s="384"/>
      <c r="LRU143" s="384"/>
      <c r="LRV143" s="384"/>
      <c r="LRW143" s="384"/>
      <c r="LRX143" s="384"/>
      <c r="LRY143" s="384"/>
      <c r="LRZ143" s="384"/>
      <c r="LSA143" s="384"/>
      <c r="LSB143" s="384"/>
      <c r="LSC143" s="384"/>
      <c r="LSD143" s="384"/>
      <c r="LSE143" s="384"/>
      <c r="LSF143" s="384"/>
      <c r="LSG143" s="384"/>
      <c r="LSH143" s="384"/>
      <c r="LSI143" s="384"/>
      <c r="LSJ143" s="384"/>
      <c r="LSK143" s="384"/>
      <c r="LSL143" s="384"/>
      <c r="LSM143" s="384"/>
      <c r="LSN143" s="384"/>
      <c r="LSO143" s="384"/>
      <c r="LSP143" s="384"/>
      <c r="LSQ143" s="384"/>
      <c r="LSR143" s="384"/>
      <c r="LSS143" s="384"/>
      <c r="LST143" s="384"/>
      <c r="LSU143" s="384"/>
      <c r="LSV143" s="384"/>
      <c r="LSW143" s="384"/>
      <c r="LSX143" s="384"/>
      <c r="LSY143" s="384"/>
      <c r="LSZ143" s="384"/>
      <c r="LTA143" s="384"/>
      <c r="LTB143" s="384"/>
      <c r="LTC143" s="384"/>
      <c r="LTD143" s="384"/>
      <c r="LTE143" s="384"/>
      <c r="LTF143" s="384"/>
      <c r="LTG143" s="384"/>
      <c r="LTH143" s="384"/>
      <c r="LTI143" s="384"/>
      <c r="LTJ143" s="384"/>
      <c r="LTK143" s="384"/>
      <c r="LTL143" s="384"/>
      <c r="LTM143" s="384"/>
      <c r="LTN143" s="384"/>
      <c r="LTO143" s="384"/>
      <c r="LTP143" s="384"/>
      <c r="LTQ143" s="384"/>
      <c r="LTR143" s="384"/>
      <c r="LTS143" s="384"/>
      <c r="LTT143" s="384"/>
      <c r="LTU143" s="384"/>
      <c r="LTV143" s="384"/>
      <c r="LTW143" s="384"/>
      <c r="LTX143" s="384"/>
      <c r="LTY143" s="384"/>
      <c r="LTZ143" s="384"/>
      <c r="LUA143" s="384"/>
      <c r="LUB143" s="384"/>
      <c r="LUC143" s="384"/>
      <c r="LUD143" s="384"/>
      <c r="LUE143" s="384"/>
      <c r="LUF143" s="384"/>
      <c r="LUG143" s="384"/>
      <c r="LUH143" s="384"/>
      <c r="LUI143" s="384"/>
      <c r="LUJ143" s="384"/>
      <c r="LUK143" s="384"/>
      <c r="LUL143" s="384"/>
      <c r="LUM143" s="384"/>
      <c r="LUN143" s="384"/>
      <c r="LUO143" s="384"/>
      <c r="LUP143" s="384"/>
      <c r="LUQ143" s="384"/>
      <c r="LUR143" s="384"/>
      <c r="LUS143" s="384"/>
      <c r="LUT143" s="384"/>
      <c r="LUU143" s="384"/>
      <c r="LUV143" s="384"/>
      <c r="LUW143" s="384"/>
      <c r="LUX143" s="384"/>
      <c r="LUY143" s="384"/>
      <c r="LUZ143" s="384"/>
      <c r="LVA143" s="384"/>
      <c r="LVB143" s="384"/>
      <c r="LVC143" s="384"/>
      <c r="LVD143" s="384"/>
      <c r="LVE143" s="384"/>
      <c r="LVF143" s="384"/>
      <c r="LVG143" s="384"/>
      <c r="LVH143" s="384"/>
      <c r="LVI143" s="384"/>
      <c r="LVJ143" s="384"/>
      <c r="LVK143" s="384"/>
      <c r="LVL143" s="384"/>
      <c r="LVM143" s="384"/>
      <c r="LVN143" s="384"/>
      <c r="LVO143" s="384"/>
      <c r="LVP143" s="384"/>
      <c r="LVQ143" s="384"/>
      <c r="LVR143" s="384"/>
      <c r="LVS143" s="384"/>
      <c r="LVT143" s="384"/>
      <c r="LVU143" s="384"/>
      <c r="LVV143" s="384"/>
      <c r="LVW143" s="384"/>
      <c r="LVX143" s="384"/>
      <c r="LVY143" s="384"/>
      <c r="LVZ143" s="384"/>
      <c r="LWA143" s="384"/>
      <c r="LWB143" s="384"/>
      <c r="LWC143" s="384"/>
      <c r="LWD143" s="384"/>
      <c r="LWE143" s="384"/>
      <c r="LWF143" s="384"/>
      <c r="LWG143" s="384"/>
      <c r="LWH143" s="384"/>
      <c r="LWI143" s="384"/>
      <c r="LWJ143" s="384"/>
      <c r="LWK143" s="384"/>
      <c r="LWL143" s="384"/>
      <c r="LWM143" s="384"/>
      <c r="LWN143" s="384"/>
      <c r="LWO143" s="384"/>
      <c r="LWP143" s="384"/>
      <c r="LWQ143" s="384"/>
      <c r="LWR143" s="384"/>
      <c r="LWS143" s="384"/>
      <c r="LWT143" s="384"/>
      <c r="LWU143" s="384"/>
      <c r="LWV143" s="384"/>
      <c r="LWW143" s="384"/>
      <c r="LWX143" s="384"/>
      <c r="LWY143" s="384"/>
      <c r="LWZ143" s="384"/>
      <c r="LXA143" s="384"/>
      <c r="LXB143" s="384"/>
      <c r="LXC143" s="384"/>
      <c r="LXD143" s="384"/>
      <c r="LXE143" s="384"/>
      <c r="LXF143" s="384"/>
      <c r="LXG143" s="384"/>
      <c r="LXH143" s="384"/>
      <c r="LXI143" s="384"/>
      <c r="LXJ143" s="384"/>
      <c r="LXK143" s="384"/>
      <c r="LXL143" s="384"/>
      <c r="LXM143" s="384"/>
      <c r="LXN143" s="384"/>
      <c r="LXO143" s="384"/>
      <c r="LXP143" s="384"/>
      <c r="LXQ143" s="384"/>
      <c r="LXR143" s="384"/>
      <c r="LXS143" s="384"/>
      <c r="LXT143" s="384"/>
      <c r="LXU143" s="384"/>
      <c r="LXV143" s="384"/>
      <c r="LXW143" s="384"/>
      <c r="LXX143" s="384"/>
      <c r="LXY143" s="384"/>
      <c r="LXZ143" s="384"/>
      <c r="LYA143" s="384"/>
      <c r="LYB143" s="384"/>
      <c r="LYC143" s="384"/>
      <c r="LYD143" s="384"/>
      <c r="LYE143" s="384"/>
      <c r="LYF143" s="384"/>
      <c r="LYG143" s="384"/>
      <c r="LYH143" s="384"/>
      <c r="LYI143" s="384"/>
      <c r="LYJ143" s="384"/>
      <c r="LYK143" s="384"/>
      <c r="LYL143" s="384"/>
      <c r="LYM143" s="384"/>
      <c r="LYN143" s="384"/>
      <c r="LYO143" s="384"/>
      <c r="LYP143" s="384"/>
      <c r="LYQ143" s="384"/>
      <c r="LYR143" s="384"/>
      <c r="LYS143" s="384"/>
      <c r="LYT143" s="384"/>
      <c r="LYU143" s="384"/>
      <c r="LYV143" s="384"/>
      <c r="LYW143" s="384"/>
      <c r="LYX143" s="384"/>
      <c r="LYY143" s="384"/>
      <c r="LYZ143" s="384"/>
      <c r="LZA143" s="384"/>
      <c r="LZB143" s="384"/>
      <c r="LZC143" s="384"/>
      <c r="LZD143" s="384"/>
      <c r="LZE143" s="384"/>
      <c r="LZF143" s="384"/>
      <c r="LZG143" s="384"/>
      <c r="LZH143" s="384"/>
      <c r="LZI143" s="384"/>
      <c r="LZJ143" s="384"/>
      <c r="LZK143" s="384"/>
      <c r="LZL143" s="384"/>
      <c r="LZM143" s="384"/>
      <c r="LZN143" s="384"/>
      <c r="LZO143" s="384"/>
      <c r="LZP143" s="384"/>
      <c r="LZQ143" s="384"/>
      <c r="LZR143" s="384"/>
      <c r="LZS143" s="384"/>
      <c r="LZT143" s="384"/>
      <c r="LZU143" s="384"/>
      <c r="LZV143" s="384"/>
      <c r="LZW143" s="384"/>
      <c r="LZX143" s="384"/>
      <c r="LZY143" s="384"/>
      <c r="LZZ143" s="384"/>
      <c r="MAA143" s="384"/>
      <c r="MAB143" s="384"/>
      <c r="MAC143" s="384"/>
      <c r="MAD143" s="384"/>
      <c r="MAE143" s="384"/>
      <c r="MAF143" s="384"/>
      <c r="MAG143" s="384"/>
      <c r="MAH143" s="384"/>
      <c r="MAI143" s="384"/>
      <c r="MAJ143" s="384"/>
      <c r="MAK143" s="384"/>
      <c r="MAL143" s="384"/>
      <c r="MAM143" s="384"/>
      <c r="MAN143" s="384"/>
      <c r="MAO143" s="384"/>
      <c r="MAP143" s="384"/>
      <c r="MAQ143" s="384"/>
      <c r="MAR143" s="384"/>
      <c r="MAS143" s="384"/>
      <c r="MAT143" s="384"/>
      <c r="MAU143" s="384"/>
      <c r="MAV143" s="384"/>
      <c r="MAW143" s="384"/>
      <c r="MAX143" s="384"/>
      <c r="MAY143" s="384"/>
      <c r="MAZ143" s="384"/>
      <c r="MBA143" s="384"/>
      <c r="MBB143" s="384"/>
      <c r="MBC143" s="384"/>
      <c r="MBD143" s="384"/>
      <c r="MBE143" s="384"/>
      <c r="MBF143" s="384"/>
      <c r="MBG143" s="384"/>
      <c r="MBH143" s="384"/>
      <c r="MBI143" s="384"/>
      <c r="MBJ143" s="384"/>
      <c r="MBK143" s="384"/>
      <c r="MBL143" s="384"/>
      <c r="MBM143" s="384"/>
      <c r="MBN143" s="384"/>
      <c r="MBO143" s="384"/>
      <c r="MBP143" s="384"/>
      <c r="MBQ143" s="384"/>
      <c r="MBR143" s="384"/>
      <c r="MBS143" s="384"/>
      <c r="MBT143" s="384"/>
      <c r="MBU143" s="384"/>
      <c r="MBV143" s="384"/>
      <c r="MBW143" s="384"/>
      <c r="MBX143" s="384"/>
      <c r="MBY143" s="384"/>
      <c r="MBZ143" s="384"/>
      <c r="MCA143" s="384"/>
      <c r="MCB143" s="384"/>
      <c r="MCC143" s="384"/>
      <c r="MCD143" s="384"/>
      <c r="MCE143" s="384"/>
      <c r="MCF143" s="384"/>
      <c r="MCG143" s="384"/>
      <c r="MCH143" s="384"/>
      <c r="MCI143" s="384"/>
      <c r="MCJ143" s="384"/>
      <c r="MCK143" s="384"/>
      <c r="MCL143" s="384"/>
      <c r="MCM143" s="384"/>
      <c r="MCN143" s="384"/>
      <c r="MCO143" s="384"/>
      <c r="MCP143" s="384"/>
      <c r="MCQ143" s="384"/>
      <c r="MCR143" s="384"/>
      <c r="MCS143" s="384"/>
      <c r="MCT143" s="384"/>
      <c r="MCU143" s="384"/>
      <c r="MCV143" s="384"/>
      <c r="MCW143" s="384"/>
      <c r="MCX143" s="384"/>
      <c r="MCY143" s="384"/>
      <c r="MCZ143" s="384"/>
      <c r="MDA143" s="384"/>
      <c r="MDB143" s="384"/>
      <c r="MDC143" s="384"/>
      <c r="MDD143" s="384"/>
      <c r="MDE143" s="384"/>
      <c r="MDF143" s="384"/>
      <c r="MDG143" s="384"/>
      <c r="MDH143" s="384"/>
      <c r="MDI143" s="384"/>
      <c r="MDJ143" s="384"/>
      <c r="MDK143" s="384"/>
      <c r="MDL143" s="384"/>
      <c r="MDM143" s="384"/>
      <c r="MDN143" s="384"/>
      <c r="MDO143" s="384"/>
      <c r="MDP143" s="384"/>
      <c r="MDQ143" s="384"/>
      <c r="MDR143" s="384"/>
      <c r="MDS143" s="384"/>
      <c r="MDT143" s="384"/>
      <c r="MDU143" s="384"/>
      <c r="MDV143" s="384"/>
      <c r="MDW143" s="384"/>
      <c r="MDX143" s="384"/>
      <c r="MDY143" s="384"/>
      <c r="MDZ143" s="384"/>
      <c r="MEA143" s="384"/>
      <c r="MEB143" s="384"/>
      <c r="MEC143" s="384"/>
      <c r="MED143" s="384"/>
      <c r="MEE143" s="384"/>
      <c r="MEF143" s="384"/>
      <c r="MEG143" s="384"/>
      <c r="MEH143" s="384"/>
      <c r="MEI143" s="384"/>
      <c r="MEJ143" s="384"/>
      <c r="MEK143" s="384"/>
      <c r="MEL143" s="384"/>
      <c r="MEM143" s="384"/>
      <c r="MEN143" s="384"/>
      <c r="MEO143" s="384"/>
      <c r="MEP143" s="384"/>
      <c r="MEQ143" s="384"/>
      <c r="MER143" s="384"/>
      <c r="MES143" s="384"/>
      <c r="MET143" s="384"/>
      <c r="MEU143" s="384"/>
      <c r="MEV143" s="384"/>
      <c r="MEW143" s="384"/>
      <c r="MEX143" s="384"/>
      <c r="MEY143" s="384"/>
      <c r="MEZ143" s="384"/>
      <c r="MFA143" s="384"/>
      <c r="MFB143" s="384"/>
      <c r="MFC143" s="384"/>
      <c r="MFD143" s="384"/>
      <c r="MFE143" s="384"/>
      <c r="MFF143" s="384"/>
      <c r="MFG143" s="384"/>
      <c r="MFH143" s="384"/>
      <c r="MFI143" s="384"/>
      <c r="MFJ143" s="384"/>
      <c r="MFK143" s="384"/>
      <c r="MFL143" s="384"/>
      <c r="MFM143" s="384"/>
      <c r="MFN143" s="384"/>
      <c r="MFO143" s="384"/>
      <c r="MFP143" s="384"/>
      <c r="MFQ143" s="384"/>
      <c r="MFR143" s="384"/>
      <c r="MFS143" s="384"/>
      <c r="MFT143" s="384"/>
      <c r="MFU143" s="384"/>
      <c r="MFV143" s="384"/>
      <c r="MFW143" s="384"/>
      <c r="MFX143" s="384"/>
      <c r="MFY143" s="384"/>
      <c r="MFZ143" s="384"/>
      <c r="MGA143" s="384"/>
      <c r="MGB143" s="384"/>
      <c r="MGC143" s="384"/>
      <c r="MGD143" s="384"/>
      <c r="MGE143" s="384"/>
      <c r="MGF143" s="384"/>
      <c r="MGG143" s="384"/>
      <c r="MGH143" s="384"/>
      <c r="MGI143" s="384"/>
      <c r="MGJ143" s="384"/>
      <c r="MGK143" s="384"/>
      <c r="MGL143" s="384"/>
      <c r="MGM143" s="384"/>
      <c r="MGN143" s="384"/>
      <c r="MGO143" s="384"/>
      <c r="MGP143" s="384"/>
      <c r="MGQ143" s="384"/>
      <c r="MGR143" s="384"/>
      <c r="MGS143" s="384"/>
      <c r="MGT143" s="384"/>
      <c r="MGU143" s="384"/>
      <c r="MGV143" s="384"/>
      <c r="MGW143" s="384"/>
      <c r="MGX143" s="384"/>
      <c r="MGY143" s="384"/>
      <c r="MGZ143" s="384"/>
      <c r="MHA143" s="384"/>
      <c r="MHB143" s="384"/>
      <c r="MHC143" s="384"/>
      <c r="MHD143" s="384"/>
      <c r="MHE143" s="384"/>
      <c r="MHF143" s="384"/>
      <c r="MHG143" s="384"/>
      <c r="MHH143" s="384"/>
      <c r="MHI143" s="384"/>
      <c r="MHJ143" s="384"/>
      <c r="MHK143" s="384"/>
      <c r="MHL143" s="384"/>
      <c r="MHM143" s="384"/>
      <c r="MHN143" s="384"/>
      <c r="MHO143" s="384"/>
      <c r="MHP143" s="384"/>
      <c r="MHQ143" s="384"/>
      <c r="MHR143" s="384"/>
      <c r="MHS143" s="384"/>
      <c r="MHT143" s="384"/>
      <c r="MHU143" s="384"/>
      <c r="MHV143" s="384"/>
      <c r="MHW143" s="384"/>
      <c r="MHX143" s="384"/>
      <c r="MHY143" s="384"/>
      <c r="MHZ143" s="384"/>
      <c r="MIA143" s="384"/>
      <c r="MIB143" s="384"/>
      <c r="MIC143" s="384"/>
      <c r="MID143" s="384"/>
      <c r="MIE143" s="384"/>
      <c r="MIF143" s="384"/>
      <c r="MIG143" s="384"/>
      <c r="MIH143" s="384"/>
      <c r="MII143" s="384"/>
      <c r="MIJ143" s="384"/>
      <c r="MIK143" s="384"/>
      <c r="MIL143" s="384"/>
      <c r="MIM143" s="384"/>
      <c r="MIN143" s="384"/>
      <c r="MIO143" s="384"/>
      <c r="MIP143" s="384"/>
      <c r="MIQ143" s="384"/>
      <c r="MIR143" s="384"/>
      <c r="MIS143" s="384"/>
      <c r="MIT143" s="384"/>
      <c r="MIU143" s="384"/>
      <c r="MIV143" s="384"/>
      <c r="MIW143" s="384"/>
      <c r="MIX143" s="384"/>
      <c r="MIY143" s="384"/>
      <c r="MIZ143" s="384"/>
      <c r="MJA143" s="384"/>
      <c r="MJB143" s="384"/>
      <c r="MJC143" s="384"/>
      <c r="MJD143" s="384"/>
      <c r="MJE143" s="384"/>
      <c r="MJF143" s="384"/>
      <c r="MJG143" s="384"/>
      <c r="MJH143" s="384"/>
      <c r="MJI143" s="384"/>
      <c r="MJJ143" s="384"/>
      <c r="MJK143" s="384"/>
      <c r="MJL143" s="384"/>
      <c r="MJM143" s="384"/>
      <c r="MJN143" s="384"/>
      <c r="MJO143" s="384"/>
      <c r="MJP143" s="384"/>
      <c r="MJQ143" s="384"/>
      <c r="MJR143" s="384"/>
      <c r="MJS143" s="384"/>
      <c r="MJT143" s="384"/>
      <c r="MJU143" s="384"/>
      <c r="MJV143" s="384"/>
      <c r="MJW143" s="384"/>
      <c r="MJX143" s="384"/>
      <c r="MJY143" s="384"/>
      <c r="MJZ143" s="384"/>
      <c r="MKA143" s="384"/>
      <c r="MKB143" s="384"/>
      <c r="MKC143" s="384"/>
      <c r="MKD143" s="384"/>
      <c r="MKE143" s="384"/>
      <c r="MKF143" s="384"/>
      <c r="MKG143" s="384"/>
      <c r="MKH143" s="384"/>
      <c r="MKI143" s="384"/>
      <c r="MKJ143" s="384"/>
      <c r="MKK143" s="384"/>
      <c r="MKL143" s="384"/>
      <c r="MKM143" s="384"/>
      <c r="MKN143" s="384"/>
      <c r="MKO143" s="384"/>
      <c r="MKP143" s="384"/>
      <c r="MKQ143" s="384"/>
      <c r="MKR143" s="384"/>
      <c r="MKS143" s="384"/>
      <c r="MKT143" s="384"/>
      <c r="MKU143" s="384"/>
      <c r="MKV143" s="384"/>
      <c r="MKW143" s="384"/>
      <c r="MKX143" s="384"/>
      <c r="MKY143" s="384"/>
      <c r="MKZ143" s="384"/>
      <c r="MLA143" s="384"/>
      <c r="MLB143" s="384"/>
      <c r="MLC143" s="384"/>
      <c r="MLD143" s="384"/>
      <c r="MLE143" s="384"/>
      <c r="MLF143" s="384"/>
      <c r="MLG143" s="384"/>
      <c r="MLH143" s="384"/>
      <c r="MLI143" s="384"/>
      <c r="MLJ143" s="384"/>
      <c r="MLK143" s="384"/>
      <c r="MLL143" s="384"/>
      <c r="MLM143" s="384"/>
      <c r="MLN143" s="384"/>
      <c r="MLO143" s="384"/>
      <c r="MLP143" s="384"/>
      <c r="MLQ143" s="384"/>
      <c r="MLR143" s="384"/>
      <c r="MLS143" s="384"/>
      <c r="MLT143" s="384"/>
      <c r="MLU143" s="384"/>
      <c r="MLV143" s="384"/>
      <c r="MLW143" s="384"/>
      <c r="MLX143" s="384"/>
      <c r="MLY143" s="384"/>
      <c r="MLZ143" s="384"/>
      <c r="MMA143" s="384"/>
      <c r="MMB143" s="384"/>
      <c r="MMC143" s="384"/>
      <c r="MMD143" s="384"/>
      <c r="MME143" s="384"/>
      <c r="MMF143" s="384"/>
      <c r="MMG143" s="384"/>
      <c r="MMH143" s="384"/>
      <c r="MMI143" s="384"/>
      <c r="MMJ143" s="384"/>
      <c r="MMK143" s="384"/>
      <c r="MML143" s="384"/>
      <c r="MMM143" s="384"/>
      <c r="MMN143" s="384"/>
      <c r="MMO143" s="384"/>
      <c r="MMP143" s="384"/>
      <c r="MMQ143" s="384"/>
      <c r="MMR143" s="384"/>
      <c r="MMS143" s="384"/>
      <c r="MMT143" s="384"/>
      <c r="MMU143" s="384"/>
      <c r="MMV143" s="384"/>
      <c r="MMW143" s="384"/>
      <c r="MMX143" s="384"/>
      <c r="MMY143" s="384"/>
      <c r="MMZ143" s="384"/>
      <c r="MNA143" s="384"/>
      <c r="MNB143" s="384"/>
      <c r="MNC143" s="384"/>
      <c r="MND143" s="384"/>
      <c r="MNE143" s="384"/>
      <c r="MNF143" s="384"/>
      <c r="MNG143" s="384"/>
      <c r="MNH143" s="384"/>
      <c r="MNI143" s="384"/>
      <c r="MNJ143" s="384"/>
      <c r="MNK143" s="384"/>
      <c r="MNL143" s="384"/>
      <c r="MNM143" s="384"/>
      <c r="MNN143" s="384"/>
      <c r="MNO143" s="384"/>
      <c r="MNP143" s="384"/>
      <c r="MNQ143" s="384"/>
      <c r="MNR143" s="384"/>
      <c r="MNS143" s="384"/>
      <c r="MNT143" s="384"/>
      <c r="MNU143" s="384"/>
      <c r="MNV143" s="384"/>
      <c r="MNW143" s="384"/>
      <c r="MNX143" s="384"/>
      <c r="MNY143" s="384"/>
      <c r="MNZ143" s="384"/>
      <c r="MOA143" s="384"/>
      <c r="MOB143" s="384"/>
      <c r="MOC143" s="384"/>
      <c r="MOD143" s="384"/>
      <c r="MOE143" s="384"/>
      <c r="MOF143" s="384"/>
      <c r="MOG143" s="384"/>
      <c r="MOH143" s="384"/>
      <c r="MOI143" s="384"/>
      <c r="MOJ143" s="384"/>
      <c r="MOK143" s="384"/>
      <c r="MOL143" s="384"/>
      <c r="MOM143" s="384"/>
      <c r="MON143" s="384"/>
      <c r="MOO143" s="384"/>
      <c r="MOP143" s="384"/>
      <c r="MOQ143" s="384"/>
      <c r="MOR143" s="384"/>
      <c r="MOS143" s="384"/>
      <c r="MOT143" s="384"/>
      <c r="MOU143" s="384"/>
      <c r="MOV143" s="384"/>
      <c r="MOW143" s="384"/>
      <c r="MOX143" s="384"/>
      <c r="MOY143" s="384"/>
      <c r="MOZ143" s="384"/>
      <c r="MPA143" s="384"/>
      <c r="MPB143" s="384"/>
      <c r="MPC143" s="384"/>
      <c r="MPD143" s="384"/>
      <c r="MPE143" s="384"/>
      <c r="MPF143" s="384"/>
      <c r="MPG143" s="384"/>
      <c r="MPH143" s="384"/>
      <c r="MPI143" s="384"/>
      <c r="MPJ143" s="384"/>
      <c r="MPK143" s="384"/>
      <c r="MPL143" s="384"/>
      <c r="MPM143" s="384"/>
      <c r="MPN143" s="384"/>
      <c r="MPO143" s="384"/>
      <c r="MPP143" s="384"/>
      <c r="MPQ143" s="384"/>
      <c r="MPR143" s="384"/>
      <c r="MPS143" s="384"/>
      <c r="MPT143" s="384"/>
      <c r="MPU143" s="384"/>
      <c r="MPV143" s="384"/>
      <c r="MPW143" s="384"/>
      <c r="MPX143" s="384"/>
      <c r="MPY143" s="384"/>
      <c r="MPZ143" s="384"/>
      <c r="MQA143" s="384"/>
      <c r="MQB143" s="384"/>
      <c r="MQC143" s="384"/>
      <c r="MQD143" s="384"/>
      <c r="MQE143" s="384"/>
      <c r="MQF143" s="384"/>
      <c r="MQG143" s="384"/>
      <c r="MQH143" s="384"/>
      <c r="MQI143" s="384"/>
      <c r="MQJ143" s="384"/>
      <c r="MQK143" s="384"/>
      <c r="MQL143" s="384"/>
      <c r="MQM143" s="384"/>
      <c r="MQN143" s="384"/>
      <c r="MQO143" s="384"/>
      <c r="MQP143" s="384"/>
      <c r="MQQ143" s="384"/>
      <c r="MQR143" s="384"/>
      <c r="MQS143" s="384"/>
      <c r="MQT143" s="384"/>
      <c r="MQU143" s="384"/>
      <c r="MQV143" s="384"/>
      <c r="MQW143" s="384"/>
      <c r="MQX143" s="384"/>
      <c r="MQY143" s="384"/>
      <c r="MQZ143" s="384"/>
      <c r="MRA143" s="384"/>
      <c r="MRB143" s="384"/>
      <c r="MRC143" s="384"/>
      <c r="MRD143" s="384"/>
      <c r="MRE143" s="384"/>
      <c r="MRF143" s="384"/>
      <c r="MRG143" s="384"/>
      <c r="MRH143" s="384"/>
      <c r="MRI143" s="384"/>
      <c r="MRJ143" s="384"/>
      <c r="MRK143" s="384"/>
      <c r="MRL143" s="384"/>
      <c r="MRM143" s="384"/>
      <c r="MRN143" s="384"/>
      <c r="MRO143" s="384"/>
      <c r="MRP143" s="384"/>
      <c r="MRQ143" s="384"/>
      <c r="MRR143" s="384"/>
      <c r="MRS143" s="384"/>
      <c r="MRT143" s="384"/>
      <c r="MRU143" s="384"/>
      <c r="MRV143" s="384"/>
      <c r="MRW143" s="384"/>
      <c r="MRX143" s="384"/>
      <c r="MRY143" s="384"/>
      <c r="MRZ143" s="384"/>
      <c r="MSA143" s="384"/>
      <c r="MSB143" s="384"/>
      <c r="MSC143" s="384"/>
      <c r="MSD143" s="384"/>
      <c r="MSE143" s="384"/>
      <c r="MSF143" s="384"/>
      <c r="MSG143" s="384"/>
      <c r="MSH143" s="384"/>
      <c r="MSI143" s="384"/>
      <c r="MSJ143" s="384"/>
      <c r="MSK143" s="384"/>
      <c r="MSL143" s="384"/>
      <c r="MSM143" s="384"/>
      <c r="MSN143" s="384"/>
      <c r="MSO143" s="384"/>
      <c r="MSP143" s="384"/>
      <c r="MSQ143" s="384"/>
      <c r="MSR143" s="384"/>
      <c r="MSS143" s="384"/>
      <c r="MST143" s="384"/>
      <c r="MSU143" s="384"/>
      <c r="MSV143" s="384"/>
      <c r="MSW143" s="384"/>
      <c r="MSX143" s="384"/>
      <c r="MSY143" s="384"/>
      <c r="MSZ143" s="384"/>
      <c r="MTA143" s="384"/>
      <c r="MTB143" s="384"/>
      <c r="MTC143" s="384"/>
      <c r="MTD143" s="384"/>
      <c r="MTE143" s="384"/>
      <c r="MTF143" s="384"/>
      <c r="MTG143" s="384"/>
      <c r="MTH143" s="384"/>
      <c r="MTI143" s="384"/>
      <c r="MTJ143" s="384"/>
      <c r="MTK143" s="384"/>
      <c r="MTL143" s="384"/>
      <c r="MTM143" s="384"/>
      <c r="MTN143" s="384"/>
      <c r="MTO143" s="384"/>
      <c r="MTP143" s="384"/>
      <c r="MTQ143" s="384"/>
      <c r="MTR143" s="384"/>
      <c r="MTS143" s="384"/>
      <c r="MTT143" s="384"/>
      <c r="MTU143" s="384"/>
      <c r="MTV143" s="384"/>
      <c r="MTW143" s="384"/>
      <c r="MTX143" s="384"/>
      <c r="MTY143" s="384"/>
      <c r="MTZ143" s="384"/>
      <c r="MUA143" s="384"/>
      <c r="MUB143" s="384"/>
      <c r="MUC143" s="384"/>
      <c r="MUD143" s="384"/>
      <c r="MUE143" s="384"/>
      <c r="MUF143" s="384"/>
      <c r="MUG143" s="384"/>
      <c r="MUH143" s="384"/>
      <c r="MUI143" s="384"/>
      <c r="MUJ143" s="384"/>
      <c r="MUK143" s="384"/>
      <c r="MUL143" s="384"/>
      <c r="MUM143" s="384"/>
      <c r="MUN143" s="384"/>
      <c r="MUO143" s="384"/>
      <c r="MUP143" s="384"/>
      <c r="MUQ143" s="384"/>
      <c r="MUR143" s="384"/>
      <c r="MUS143" s="384"/>
      <c r="MUT143" s="384"/>
      <c r="MUU143" s="384"/>
      <c r="MUV143" s="384"/>
      <c r="MUW143" s="384"/>
      <c r="MUX143" s="384"/>
      <c r="MUY143" s="384"/>
      <c r="MUZ143" s="384"/>
      <c r="MVA143" s="384"/>
      <c r="MVB143" s="384"/>
      <c r="MVC143" s="384"/>
      <c r="MVD143" s="384"/>
      <c r="MVE143" s="384"/>
      <c r="MVF143" s="384"/>
      <c r="MVG143" s="384"/>
      <c r="MVH143" s="384"/>
      <c r="MVI143" s="384"/>
      <c r="MVJ143" s="384"/>
      <c r="MVK143" s="384"/>
      <c r="MVL143" s="384"/>
      <c r="MVM143" s="384"/>
      <c r="MVN143" s="384"/>
      <c r="MVO143" s="384"/>
      <c r="MVP143" s="384"/>
      <c r="MVQ143" s="384"/>
      <c r="MVR143" s="384"/>
      <c r="MVS143" s="384"/>
      <c r="MVT143" s="384"/>
      <c r="MVU143" s="384"/>
      <c r="MVV143" s="384"/>
      <c r="MVW143" s="384"/>
      <c r="MVX143" s="384"/>
      <c r="MVY143" s="384"/>
      <c r="MVZ143" s="384"/>
      <c r="MWA143" s="384"/>
      <c r="MWB143" s="384"/>
      <c r="MWC143" s="384"/>
      <c r="MWD143" s="384"/>
      <c r="MWE143" s="384"/>
      <c r="MWF143" s="384"/>
      <c r="MWG143" s="384"/>
      <c r="MWH143" s="384"/>
      <c r="MWI143" s="384"/>
      <c r="MWJ143" s="384"/>
      <c r="MWK143" s="384"/>
      <c r="MWL143" s="384"/>
      <c r="MWM143" s="384"/>
      <c r="MWN143" s="384"/>
      <c r="MWO143" s="384"/>
      <c r="MWP143" s="384"/>
      <c r="MWQ143" s="384"/>
      <c r="MWR143" s="384"/>
      <c r="MWS143" s="384"/>
      <c r="MWT143" s="384"/>
      <c r="MWU143" s="384"/>
      <c r="MWV143" s="384"/>
      <c r="MWW143" s="384"/>
      <c r="MWX143" s="384"/>
      <c r="MWY143" s="384"/>
      <c r="MWZ143" s="384"/>
      <c r="MXA143" s="384"/>
      <c r="MXB143" s="384"/>
      <c r="MXC143" s="384"/>
      <c r="MXD143" s="384"/>
      <c r="MXE143" s="384"/>
      <c r="MXF143" s="384"/>
      <c r="MXG143" s="384"/>
      <c r="MXH143" s="384"/>
      <c r="MXI143" s="384"/>
      <c r="MXJ143" s="384"/>
      <c r="MXK143" s="384"/>
      <c r="MXL143" s="384"/>
      <c r="MXM143" s="384"/>
      <c r="MXN143" s="384"/>
      <c r="MXO143" s="384"/>
      <c r="MXP143" s="384"/>
      <c r="MXQ143" s="384"/>
      <c r="MXR143" s="384"/>
      <c r="MXS143" s="384"/>
      <c r="MXT143" s="384"/>
      <c r="MXU143" s="384"/>
      <c r="MXV143" s="384"/>
      <c r="MXW143" s="384"/>
      <c r="MXX143" s="384"/>
      <c r="MXY143" s="384"/>
      <c r="MXZ143" s="384"/>
      <c r="MYA143" s="384"/>
      <c r="MYB143" s="384"/>
      <c r="MYC143" s="384"/>
      <c r="MYD143" s="384"/>
      <c r="MYE143" s="384"/>
      <c r="MYF143" s="384"/>
      <c r="MYG143" s="384"/>
      <c r="MYH143" s="384"/>
      <c r="MYI143" s="384"/>
      <c r="MYJ143" s="384"/>
      <c r="MYK143" s="384"/>
      <c r="MYL143" s="384"/>
      <c r="MYM143" s="384"/>
      <c r="MYN143" s="384"/>
      <c r="MYO143" s="384"/>
      <c r="MYP143" s="384"/>
      <c r="MYQ143" s="384"/>
      <c r="MYR143" s="384"/>
      <c r="MYS143" s="384"/>
      <c r="MYT143" s="384"/>
      <c r="MYU143" s="384"/>
      <c r="MYV143" s="384"/>
      <c r="MYW143" s="384"/>
      <c r="MYX143" s="384"/>
      <c r="MYY143" s="384"/>
      <c r="MYZ143" s="384"/>
      <c r="MZA143" s="384"/>
      <c r="MZB143" s="384"/>
      <c r="MZC143" s="384"/>
      <c r="MZD143" s="384"/>
      <c r="MZE143" s="384"/>
      <c r="MZF143" s="384"/>
      <c r="MZG143" s="384"/>
      <c r="MZH143" s="384"/>
      <c r="MZI143" s="384"/>
      <c r="MZJ143" s="384"/>
      <c r="MZK143" s="384"/>
      <c r="MZL143" s="384"/>
      <c r="MZM143" s="384"/>
      <c r="MZN143" s="384"/>
      <c r="MZO143" s="384"/>
      <c r="MZP143" s="384"/>
      <c r="MZQ143" s="384"/>
      <c r="MZR143" s="384"/>
      <c r="MZS143" s="384"/>
      <c r="MZT143" s="384"/>
      <c r="MZU143" s="384"/>
      <c r="MZV143" s="384"/>
      <c r="MZW143" s="384"/>
      <c r="MZX143" s="384"/>
      <c r="MZY143" s="384"/>
      <c r="MZZ143" s="384"/>
      <c r="NAA143" s="384"/>
      <c r="NAB143" s="384"/>
      <c r="NAC143" s="384"/>
      <c r="NAD143" s="384"/>
      <c r="NAE143" s="384"/>
      <c r="NAF143" s="384"/>
      <c r="NAG143" s="384"/>
      <c r="NAH143" s="384"/>
      <c r="NAI143" s="384"/>
      <c r="NAJ143" s="384"/>
      <c r="NAK143" s="384"/>
      <c r="NAL143" s="384"/>
      <c r="NAM143" s="384"/>
      <c r="NAN143" s="384"/>
      <c r="NAO143" s="384"/>
      <c r="NAP143" s="384"/>
      <c r="NAQ143" s="384"/>
      <c r="NAR143" s="384"/>
      <c r="NAS143" s="384"/>
      <c r="NAT143" s="384"/>
      <c r="NAU143" s="384"/>
      <c r="NAV143" s="384"/>
      <c r="NAW143" s="384"/>
      <c r="NAX143" s="384"/>
      <c r="NAY143" s="384"/>
      <c r="NAZ143" s="384"/>
      <c r="NBA143" s="384"/>
      <c r="NBB143" s="384"/>
      <c r="NBC143" s="384"/>
      <c r="NBD143" s="384"/>
      <c r="NBE143" s="384"/>
      <c r="NBF143" s="384"/>
      <c r="NBG143" s="384"/>
      <c r="NBH143" s="384"/>
      <c r="NBI143" s="384"/>
      <c r="NBJ143" s="384"/>
      <c r="NBK143" s="384"/>
      <c r="NBL143" s="384"/>
      <c r="NBM143" s="384"/>
      <c r="NBN143" s="384"/>
      <c r="NBO143" s="384"/>
      <c r="NBP143" s="384"/>
      <c r="NBQ143" s="384"/>
      <c r="NBR143" s="384"/>
      <c r="NBS143" s="384"/>
      <c r="NBT143" s="384"/>
      <c r="NBU143" s="384"/>
      <c r="NBV143" s="384"/>
      <c r="NBW143" s="384"/>
      <c r="NBX143" s="384"/>
      <c r="NBY143" s="384"/>
      <c r="NBZ143" s="384"/>
      <c r="NCA143" s="384"/>
      <c r="NCB143" s="384"/>
      <c r="NCC143" s="384"/>
      <c r="NCD143" s="384"/>
      <c r="NCE143" s="384"/>
      <c r="NCF143" s="384"/>
      <c r="NCG143" s="384"/>
      <c r="NCH143" s="384"/>
      <c r="NCI143" s="384"/>
      <c r="NCJ143" s="384"/>
      <c r="NCK143" s="384"/>
      <c r="NCL143" s="384"/>
      <c r="NCM143" s="384"/>
      <c r="NCN143" s="384"/>
      <c r="NCO143" s="384"/>
      <c r="NCP143" s="384"/>
      <c r="NCQ143" s="384"/>
      <c r="NCR143" s="384"/>
      <c r="NCS143" s="384"/>
      <c r="NCT143" s="384"/>
      <c r="NCU143" s="384"/>
      <c r="NCV143" s="384"/>
      <c r="NCW143" s="384"/>
      <c r="NCX143" s="384"/>
      <c r="NCY143" s="384"/>
      <c r="NCZ143" s="384"/>
      <c r="NDA143" s="384"/>
      <c r="NDB143" s="384"/>
      <c r="NDC143" s="384"/>
      <c r="NDD143" s="384"/>
      <c r="NDE143" s="384"/>
      <c r="NDF143" s="384"/>
      <c r="NDG143" s="384"/>
      <c r="NDH143" s="384"/>
      <c r="NDI143" s="384"/>
      <c r="NDJ143" s="384"/>
      <c r="NDK143" s="384"/>
      <c r="NDL143" s="384"/>
      <c r="NDM143" s="384"/>
      <c r="NDN143" s="384"/>
      <c r="NDO143" s="384"/>
      <c r="NDP143" s="384"/>
      <c r="NDQ143" s="384"/>
      <c r="NDR143" s="384"/>
      <c r="NDS143" s="384"/>
      <c r="NDT143" s="384"/>
      <c r="NDU143" s="384"/>
      <c r="NDV143" s="384"/>
      <c r="NDW143" s="384"/>
      <c r="NDX143" s="384"/>
      <c r="NDY143" s="384"/>
      <c r="NDZ143" s="384"/>
      <c r="NEA143" s="384"/>
      <c r="NEB143" s="384"/>
      <c r="NEC143" s="384"/>
      <c r="NED143" s="384"/>
      <c r="NEE143" s="384"/>
      <c r="NEF143" s="384"/>
      <c r="NEG143" s="384"/>
      <c r="NEH143" s="384"/>
      <c r="NEI143" s="384"/>
      <c r="NEJ143" s="384"/>
      <c r="NEK143" s="384"/>
      <c r="NEL143" s="384"/>
      <c r="NEM143" s="384"/>
      <c r="NEN143" s="384"/>
      <c r="NEO143" s="384"/>
      <c r="NEP143" s="384"/>
      <c r="NEQ143" s="384"/>
      <c r="NER143" s="384"/>
      <c r="NES143" s="384"/>
      <c r="NET143" s="384"/>
      <c r="NEU143" s="384"/>
      <c r="NEV143" s="384"/>
      <c r="NEW143" s="384"/>
      <c r="NEX143" s="384"/>
      <c r="NEY143" s="384"/>
      <c r="NEZ143" s="384"/>
      <c r="NFA143" s="384"/>
      <c r="NFB143" s="384"/>
      <c r="NFC143" s="384"/>
      <c r="NFD143" s="384"/>
      <c r="NFE143" s="384"/>
      <c r="NFF143" s="384"/>
      <c r="NFG143" s="384"/>
      <c r="NFH143" s="384"/>
      <c r="NFI143" s="384"/>
      <c r="NFJ143" s="384"/>
      <c r="NFK143" s="384"/>
      <c r="NFL143" s="384"/>
      <c r="NFM143" s="384"/>
      <c r="NFN143" s="384"/>
      <c r="NFO143" s="384"/>
      <c r="NFP143" s="384"/>
      <c r="NFQ143" s="384"/>
      <c r="NFR143" s="384"/>
      <c r="NFS143" s="384"/>
      <c r="NFT143" s="384"/>
      <c r="NFU143" s="384"/>
      <c r="NFV143" s="384"/>
      <c r="NFW143" s="384"/>
      <c r="NFX143" s="384"/>
      <c r="NFY143" s="384"/>
      <c r="NFZ143" s="384"/>
      <c r="NGA143" s="384"/>
      <c r="NGB143" s="384"/>
      <c r="NGC143" s="384"/>
      <c r="NGD143" s="384"/>
      <c r="NGE143" s="384"/>
      <c r="NGF143" s="384"/>
      <c r="NGG143" s="384"/>
      <c r="NGH143" s="384"/>
      <c r="NGI143" s="384"/>
      <c r="NGJ143" s="384"/>
      <c r="NGK143" s="384"/>
      <c r="NGL143" s="384"/>
      <c r="NGM143" s="384"/>
      <c r="NGN143" s="384"/>
      <c r="NGO143" s="384"/>
      <c r="NGP143" s="384"/>
      <c r="NGQ143" s="384"/>
      <c r="NGR143" s="384"/>
      <c r="NGS143" s="384"/>
      <c r="NGT143" s="384"/>
      <c r="NGU143" s="384"/>
      <c r="NGV143" s="384"/>
      <c r="NGW143" s="384"/>
      <c r="NGX143" s="384"/>
      <c r="NGY143" s="384"/>
      <c r="NGZ143" s="384"/>
      <c r="NHA143" s="384"/>
      <c r="NHB143" s="384"/>
      <c r="NHC143" s="384"/>
      <c r="NHD143" s="384"/>
      <c r="NHE143" s="384"/>
      <c r="NHF143" s="384"/>
      <c r="NHG143" s="384"/>
      <c r="NHH143" s="384"/>
      <c r="NHI143" s="384"/>
      <c r="NHJ143" s="384"/>
      <c r="NHK143" s="384"/>
      <c r="NHL143" s="384"/>
      <c r="NHM143" s="384"/>
      <c r="NHN143" s="384"/>
      <c r="NHO143" s="384"/>
      <c r="NHP143" s="384"/>
      <c r="NHQ143" s="384"/>
      <c r="NHR143" s="384"/>
      <c r="NHS143" s="384"/>
      <c r="NHT143" s="384"/>
      <c r="NHU143" s="384"/>
      <c r="NHV143" s="384"/>
      <c r="NHW143" s="384"/>
      <c r="NHX143" s="384"/>
      <c r="NHY143" s="384"/>
      <c r="NHZ143" s="384"/>
      <c r="NIA143" s="384"/>
      <c r="NIB143" s="384"/>
      <c r="NIC143" s="384"/>
      <c r="NID143" s="384"/>
      <c r="NIE143" s="384"/>
      <c r="NIF143" s="384"/>
      <c r="NIG143" s="384"/>
      <c r="NIH143" s="384"/>
      <c r="NII143" s="384"/>
      <c r="NIJ143" s="384"/>
      <c r="NIK143" s="384"/>
      <c r="NIL143" s="384"/>
      <c r="NIM143" s="384"/>
      <c r="NIN143" s="384"/>
      <c r="NIO143" s="384"/>
      <c r="NIP143" s="384"/>
      <c r="NIQ143" s="384"/>
      <c r="NIR143" s="384"/>
      <c r="NIS143" s="384"/>
      <c r="NIT143" s="384"/>
      <c r="NIU143" s="384"/>
      <c r="NIV143" s="384"/>
      <c r="NIW143" s="384"/>
      <c r="NIX143" s="384"/>
      <c r="NIY143" s="384"/>
      <c r="NIZ143" s="384"/>
      <c r="NJA143" s="384"/>
      <c r="NJB143" s="384"/>
      <c r="NJC143" s="384"/>
      <c r="NJD143" s="384"/>
      <c r="NJE143" s="384"/>
      <c r="NJF143" s="384"/>
      <c r="NJG143" s="384"/>
      <c r="NJH143" s="384"/>
      <c r="NJI143" s="384"/>
      <c r="NJJ143" s="384"/>
      <c r="NJK143" s="384"/>
      <c r="NJL143" s="384"/>
      <c r="NJM143" s="384"/>
      <c r="NJN143" s="384"/>
      <c r="NJO143" s="384"/>
      <c r="NJP143" s="384"/>
      <c r="NJQ143" s="384"/>
      <c r="NJR143" s="384"/>
      <c r="NJS143" s="384"/>
      <c r="NJT143" s="384"/>
      <c r="NJU143" s="384"/>
      <c r="NJV143" s="384"/>
      <c r="NJW143" s="384"/>
      <c r="NJX143" s="384"/>
      <c r="NJY143" s="384"/>
      <c r="NJZ143" s="384"/>
      <c r="NKA143" s="384"/>
      <c r="NKB143" s="384"/>
      <c r="NKC143" s="384"/>
      <c r="NKD143" s="384"/>
      <c r="NKE143" s="384"/>
      <c r="NKF143" s="384"/>
      <c r="NKG143" s="384"/>
      <c r="NKH143" s="384"/>
      <c r="NKI143" s="384"/>
      <c r="NKJ143" s="384"/>
      <c r="NKK143" s="384"/>
      <c r="NKL143" s="384"/>
      <c r="NKM143" s="384"/>
      <c r="NKN143" s="384"/>
      <c r="NKO143" s="384"/>
      <c r="NKP143" s="384"/>
      <c r="NKQ143" s="384"/>
      <c r="NKR143" s="384"/>
      <c r="NKS143" s="384"/>
      <c r="NKT143" s="384"/>
      <c r="NKU143" s="384"/>
      <c r="NKV143" s="384"/>
      <c r="NKW143" s="384"/>
      <c r="NKX143" s="384"/>
      <c r="NKY143" s="384"/>
      <c r="NKZ143" s="384"/>
      <c r="NLA143" s="384"/>
      <c r="NLB143" s="384"/>
      <c r="NLC143" s="384"/>
      <c r="NLD143" s="384"/>
      <c r="NLE143" s="384"/>
      <c r="NLF143" s="384"/>
      <c r="NLG143" s="384"/>
      <c r="NLH143" s="384"/>
      <c r="NLI143" s="384"/>
      <c r="NLJ143" s="384"/>
      <c r="NLK143" s="384"/>
      <c r="NLL143" s="384"/>
      <c r="NLM143" s="384"/>
      <c r="NLN143" s="384"/>
      <c r="NLO143" s="384"/>
      <c r="NLP143" s="384"/>
      <c r="NLQ143" s="384"/>
      <c r="NLR143" s="384"/>
      <c r="NLS143" s="384"/>
      <c r="NLT143" s="384"/>
      <c r="NLU143" s="384"/>
      <c r="NLV143" s="384"/>
      <c r="NLW143" s="384"/>
      <c r="NLX143" s="384"/>
      <c r="NLY143" s="384"/>
      <c r="NLZ143" s="384"/>
      <c r="NMA143" s="384"/>
      <c r="NMB143" s="384"/>
      <c r="NMC143" s="384"/>
      <c r="NMD143" s="384"/>
      <c r="NME143" s="384"/>
      <c r="NMF143" s="384"/>
      <c r="NMG143" s="384"/>
      <c r="NMH143" s="384"/>
      <c r="NMI143" s="384"/>
      <c r="NMJ143" s="384"/>
      <c r="NMK143" s="384"/>
      <c r="NML143" s="384"/>
      <c r="NMM143" s="384"/>
      <c r="NMN143" s="384"/>
      <c r="NMO143" s="384"/>
      <c r="NMP143" s="384"/>
      <c r="NMQ143" s="384"/>
      <c r="NMR143" s="384"/>
      <c r="NMS143" s="384"/>
      <c r="NMT143" s="384"/>
      <c r="NMU143" s="384"/>
      <c r="NMV143" s="384"/>
      <c r="NMW143" s="384"/>
      <c r="NMX143" s="384"/>
      <c r="NMY143" s="384"/>
      <c r="NMZ143" s="384"/>
      <c r="NNA143" s="384"/>
      <c r="NNB143" s="384"/>
      <c r="NNC143" s="384"/>
      <c r="NND143" s="384"/>
      <c r="NNE143" s="384"/>
      <c r="NNF143" s="384"/>
      <c r="NNG143" s="384"/>
      <c r="NNH143" s="384"/>
      <c r="NNI143" s="384"/>
      <c r="NNJ143" s="384"/>
      <c r="NNK143" s="384"/>
      <c r="NNL143" s="384"/>
      <c r="NNM143" s="384"/>
      <c r="NNN143" s="384"/>
      <c r="NNO143" s="384"/>
      <c r="NNP143" s="384"/>
      <c r="NNQ143" s="384"/>
      <c r="NNR143" s="384"/>
      <c r="NNS143" s="384"/>
      <c r="NNT143" s="384"/>
      <c r="NNU143" s="384"/>
      <c r="NNV143" s="384"/>
      <c r="NNW143" s="384"/>
      <c r="NNX143" s="384"/>
      <c r="NNY143" s="384"/>
      <c r="NNZ143" s="384"/>
      <c r="NOA143" s="384"/>
      <c r="NOB143" s="384"/>
      <c r="NOC143" s="384"/>
      <c r="NOD143" s="384"/>
      <c r="NOE143" s="384"/>
      <c r="NOF143" s="384"/>
      <c r="NOG143" s="384"/>
      <c r="NOH143" s="384"/>
      <c r="NOI143" s="384"/>
      <c r="NOJ143" s="384"/>
      <c r="NOK143" s="384"/>
      <c r="NOL143" s="384"/>
      <c r="NOM143" s="384"/>
      <c r="NON143" s="384"/>
      <c r="NOO143" s="384"/>
      <c r="NOP143" s="384"/>
      <c r="NOQ143" s="384"/>
      <c r="NOR143" s="384"/>
      <c r="NOS143" s="384"/>
      <c r="NOT143" s="384"/>
      <c r="NOU143" s="384"/>
      <c r="NOV143" s="384"/>
      <c r="NOW143" s="384"/>
      <c r="NOX143" s="384"/>
      <c r="NOY143" s="384"/>
      <c r="NOZ143" s="384"/>
      <c r="NPA143" s="384"/>
      <c r="NPB143" s="384"/>
      <c r="NPC143" s="384"/>
      <c r="NPD143" s="384"/>
      <c r="NPE143" s="384"/>
      <c r="NPF143" s="384"/>
      <c r="NPG143" s="384"/>
      <c r="NPH143" s="384"/>
      <c r="NPI143" s="384"/>
      <c r="NPJ143" s="384"/>
      <c r="NPK143" s="384"/>
      <c r="NPL143" s="384"/>
      <c r="NPM143" s="384"/>
      <c r="NPN143" s="384"/>
      <c r="NPO143" s="384"/>
      <c r="NPP143" s="384"/>
      <c r="NPQ143" s="384"/>
      <c r="NPR143" s="384"/>
      <c r="NPS143" s="384"/>
      <c r="NPT143" s="384"/>
      <c r="NPU143" s="384"/>
      <c r="NPV143" s="384"/>
      <c r="NPW143" s="384"/>
      <c r="NPX143" s="384"/>
      <c r="NPY143" s="384"/>
      <c r="NPZ143" s="384"/>
      <c r="NQA143" s="384"/>
      <c r="NQB143" s="384"/>
      <c r="NQC143" s="384"/>
      <c r="NQD143" s="384"/>
      <c r="NQE143" s="384"/>
      <c r="NQF143" s="384"/>
      <c r="NQG143" s="384"/>
      <c r="NQH143" s="384"/>
      <c r="NQI143" s="384"/>
      <c r="NQJ143" s="384"/>
      <c r="NQK143" s="384"/>
      <c r="NQL143" s="384"/>
      <c r="NQM143" s="384"/>
      <c r="NQN143" s="384"/>
      <c r="NQO143" s="384"/>
      <c r="NQP143" s="384"/>
      <c r="NQQ143" s="384"/>
      <c r="NQR143" s="384"/>
      <c r="NQS143" s="384"/>
      <c r="NQT143" s="384"/>
      <c r="NQU143" s="384"/>
      <c r="NQV143" s="384"/>
      <c r="NQW143" s="384"/>
      <c r="NQX143" s="384"/>
      <c r="NQY143" s="384"/>
      <c r="NQZ143" s="384"/>
      <c r="NRA143" s="384"/>
      <c r="NRB143" s="384"/>
      <c r="NRC143" s="384"/>
      <c r="NRD143" s="384"/>
      <c r="NRE143" s="384"/>
      <c r="NRF143" s="384"/>
      <c r="NRG143" s="384"/>
      <c r="NRH143" s="384"/>
      <c r="NRI143" s="384"/>
      <c r="NRJ143" s="384"/>
      <c r="NRK143" s="384"/>
      <c r="NRL143" s="384"/>
      <c r="NRM143" s="384"/>
      <c r="NRN143" s="384"/>
      <c r="NRO143" s="384"/>
      <c r="NRP143" s="384"/>
      <c r="NRQ143" s="384"/>
      <c r="NRR143" s="384"/>
      <c r="NRS143" s="384"/>
      <c r="NRT143" s="384"/>
      <c r="NRU143" s="384"/>
      <c r="NRV143" s="384"/>
      <c r="NRW143" s="384"/>
      <c r="NRX143" s="384"/>
      <c r="NRY143" s="384"/>
      <c r="NRZ143" s="384"/>
      <c r="NSA143" s="384"/>
      <c r="NSB143" s="384"/>
      <c r="NSC143" s="384"/>
      <c r="NSD143" s="384"/>
      <c r="NSE143" s="384"/>
      <c r="NSF143" s="384"/>
      <c r="NSG143" s="384"/>
      <c r="NSH143" s="384"/>
      <c r="NSI143" s="384"/>
      <c r="NSJ143" s="384"/>
      <c r="NSK143" s="384"/>
      <c r="NSL143" s="384"/>
      <c r="NSM143" s="384"/>
      <c r="NSN143" s="384"/>
      <c r="NSO143" s="384"/>
      <c r="NSP143" s="384"/>
      <c r="NSQ143" s="384"/>
      <c r="NSR143" s="384"/>
      <c r="NSS143" s="384"/>
      <c r="NST143" s="384"/>
      <c r="NSU143" s="384"/>
      <c r="NSV143" s="384"/>
      <c r="NSW143" s="384"/>
      <c r="NSX143" s="384"/>
      <c r="NSY143" s="384"/>
      <c r="NSZ143" s="384"/>
      <c r="NTA143" s="384"/>
      <c r="NTB143" s="384"/>
      <c r="NTC143" s="384"/>
      <c r="NTD143" s="384"/>
      <c r="NTE143" s="384"/>
      <c r="NTF143" s="384"/>
      <c r="NTG143" s="384"/>
      <c r="NTH143" s="384"/>
      <c r="NTI143" s="384"/>
      <c r="NTJ143" s="384"/>
      <c r="NTK143" s="384"/>
      <c r="NTL143" s="384"/>
      <c r="NTM143" s="384"/>
      <c r="NTN143" s="384"/>
      <c r="NTO143" s="384"/>
      <c r="NTP143" s="384"/>
      <c r="NTQ143" s="384"/>
      <c r="NTR143" s="384"/>
      <c r="NTS143" s="384"/>
      <c r="NTT143" s="384"/>
      <c r="NTU143" s="384"/>
      <c r="NTV143" s="384"/>
      <c r="NTW143" s="384"/>
      <c r="NTX143" s="384"/>
      <c r="NTY143" s="384"/>
      <c r="NTZ143" s="384"/>
      <c r="NUA143" s="384"/>
      <c r="NUB143" s="384"/>
      <c r="NUC143" s="384"/>
      <c r="NUD143" s="384"/>
      <c r="NUE143" s="384"/>
      <c r="NUF143" s="384"/>
      <c r="NUG143" s="384"/>
      <c r="NUH143" s="384"/>
      <c r="NUI143" s="384"/>
      <c r="NUJ143" s="384"/>
      <c r="NUK143" s="384"/>
      <c r="NUL143" s="384"/>
      <c r="NUM143" s="384"/>
      <c r="NUN143" s="384"/>
      <c r="NUO143" s="384"/>
      <c r="NUP143" s="384"/>
      <c r="NUQ143" s="384"/>
      <c r="NUR143" s="384"/>
      <c r="NUS143" s="384"/>
      <c r="NUT143" s="384"/>
      <c r="NUU143" s="384"/>
      <c r="NUV143" s="384"/>
      <c r="NUW143" s="384"/>
      <c r="NUX143" s="384"/>
      <c r="NUY143" s="384"/>
      <c r="NUZ143" s="384"/>
      <c r="NVA143" s="384"/>
      <c r="NVB143" s="384"/>
      <c r="NVC143" s="384"/>
      <c r="NVD143" s="384"/>
      <c r="NVE143" s="384"/>
      <c r="NVF143" s="384"/>
      <c r="NVG143" s="384"/>
      <c r="NVH143" s="384"/>
      <c r="NVI143" s="384"/>
      <c r="NVJ143" s="384"/>
      <c r="NVK143" s="384"/>
      <c r="NVL143" s="384"/>
      <c r="NVM143" s="384"/>
      <c r="NVN143" s="384"/>
      <c r="NVO143" s="384"/>
      <c r="NVP143" s="384"/>
      <c r="NVQ143" s="384"/>
      <c r="NVR143" s="384"/>
      <c r="NVS143" s="384"/>
      <c r="NVT143" s="384"/>
      <c r="NVU143" s="384"/>
      <c r="NVV143" s="384"/>
      <c r="NVW143" s="384"/>
      <c r="NVX143" s="384"/>
      <c r="NVY143" s="384"/>
      <c r="NVZ143" s="384"/>
      <c r="NWA143" s="384"/>
      <c r="NWB143" s="384"/>
      <c r="NWC143" s="384"/>
      <c r="NWD143" s="384"/>
      <c r="NWE143" s="384"/>
      <c r="NWF143" s="384"/>
      <c r="NWG143" s="384"/>
      <c r="NWH143" s="384"/>
      <c r="NWI143" s="384"/>
      <c r="NWJ143" s="384"/>
      <c r="NWK143" s="384"/>
      <c r="NWL143" s="384"/>
      <c r="NWM143" s="384"/>
      <c r="NWN143" s="384"/>
      <c r="NWO143" s="384"/>
      <c r="NWP143" s="384"/>
      <c r="NWQ143" s="384"/>
      <c r="NWR143" s="384"/>
      <c r="NWS143" s="384"/>
      <c r="NWT143" s="384"/>
      <c r="NWU143" s="384"/>
      <c r="NWV143" s="384"/>
      <c r="NWW143" s="384"/>
      <c r="NWX143" s="384"/>
      <c r="NWY143" s="384"/>
      <c r="NWZ143" s="384"/>
      <c r="NXA143" s="384"/>
      <c r="NXB143" s="384"/>
      <c r="NXC143" s="384"/>
      <c r="NXD143" s="384"/>
      <c r="NXE143" s="384"/>
      <c r="NXF143" s="384"/>
      <c r="NXG143" s="384"/>
      <c r="NXH143" s="384"/>
      <c r="NXI143" s="384"/>
      <c r="NXJ143" s="384"/>
      <c r="NXK143" s="384"/>
      <c r="NXL143" s="384"/>
      <c r="NXM143" s="384"/>
      <c r="NXN143" s="384"/>
      <c r="NXO143" s="384"/>
      <c r="NXP143" s="384"/>
      <c r="NXQ143" s="384"/>
      <c r="NXR143" s="384"/>
      <c r="NXS143" s="384"/>
      <c r="NXT143" s="384"/>
      <c r="NXU143" s="384"/>
      <c r="NXV143" s="384"/>
      <c r="NXW143" s="384"/>
      <c r="NXX143" s="384"/>
      <c r="NXY143" s="384"/>
      <c r="NXZ143" s="384"/>
      <c r="NYA143" s="384"/>
      <c r="NYB143" s="384"/>
      <c r="NYC143" s="384"/>
      <c r="NYD143" s="384"/>
      <c r="NYE143" s="384"/>
      <c r="NYF143" s="384"/>
      <c r="NYG143" s="384"/>
      <c r="NYH143" s="384"/>
      <c r="NYI143" s="384"/>
      <c r="NYJ143" s="384"/>
      <c r="NYK143" s="384"/>
      <c r="NYL143" s="384"/>
      <c r="NYM143" s="384"/>
      <c r="NYN143" s="384"/>
      <c r="NYO143" s="384"/>
      <c r="NYP143" s="384"/>
      <c r="NYQ143" s="384"/>
      <c r="NYR143" s="384"/>
      <c r="NYS143" s="384"/>
      <c r="NYT143" s="384"/>
      <c r="NYU143" s="384"/>
      <c r="NYV143" s="384"/>
      <c r="NYW143" s="384"/>
      <c r="NYX143" s="384"/>
      <c r="NYY143" s="384"/>
      <c r="NYZ143" s="384"/>
      <c r="NZA143" s="384"/>
      <c r="NZB143" s="384"/>
      <c r="NZC143" s="384"/>
      <c r="NZD143" s="384"/>
      <c r="NZE143" s="384"/>
      <c r="NZF143" s="384"/>
      <c r="NZG143" s="384"/>
      <c r="NZH143" s="384"/>
      <c r="NZI143" s="384"/>
      <c r="NZJ143" s="384"/>
      <c r="NZK143" s="384"/>
      <c r="NZL143" s="384"/>
      <c r="NZM143" s="384"/>
      <c r="NZN143" s="384"/>
      <c r="NZO143" s="384"/>
      <c r="NZP143" s="384"/>
      <c r="NZQ143" s="384"/>
      <c r="NZR143" s="384"/>
      <c r="NZS143" s="384"/>
      <c r="NZT143" s="384"/>
      <c r="NZU143" s="384"/>
      <c r="NZV143" s="384"/>
      <c r="NZW143" s="384"/>
      <c r="NZX143" s="384"/>
      <c r="NZY143" s="384"/>
      <c r="NZZ143" s="384"/>
      <c r="OAA143" s="384"/>
      <c r="OAB143" s="384"/>
      <c r="OAC143" s="384"/>
      <c r="OAD143" s="384"/>
      <c r="OAE143" s="384"/>
      <c r="OAF143" s="384"/>
      <c r="OAG143" s="384"/>
      <c r="OAH143" s="384"/>
      <c r="OAI143" s="384"/>
      <c r="OAJ143" s="384"/>
      <c r="OAK143" s="384"/>
      <c r="OAL143" s="384"/>
      <c r="OAM143" s="384"/>
      <c r="OAN143" s="384"/>
      <c r="OAO143" s="384"/>
      <c r="OAP143" s="384"/>
      <c r="OAQ143" s="384"/>
      <c r="OAR143" s="384"/>
      <c r="OAS143" s="384"/>
      <c r="OAT143" s="384"/>
      <c r="OAU143" s="384"/>
      <c r="OAV143" s="384"/>
      <c r="OAW143" s="384"/>
      <c r="OAX143" s="384"/>
      <c r="OAY143" s="384"/>
      <c r="OAZ143" s="384"/>
      <c r="OBA143" s="384"/>
      <c r="OBB143" s="384"/>
      <c r="OBC143" s="384"/>
      <c r="OBD143" s="384"/>
      <c r="OBE143" s="384"/>
      <c r="OBF143" s="384"/>
      <c r="OBG143" s="384"/>
      <c r="OBH143" s="384"/>
      <c r="OBI143" s="384"/>
      <c r="OBJ143" s="384"/>
      <c r="OBK143" s="384"/>
      <c r="OBL143" s="384"/>
      <c r="OBM143" s="384"/>
      <c r="OBN143" s="384"/>
      <c r="OBO143" s="384"/>
      <c r="OBP143" s="384"/>
      <c r="OBQ143" s="384"/>
      <c r="OBR143" s="384"/>
      <c r="OBS143" s="384"/>
      <c r="OBT143" s="384"/>
      <c r="OBU143" s="384"/>
      <c r="OBV143" s="384"/>
      <c r="OBW143" s="384"/>
      <c r="OBX143" s="384"/>
      <c r="OBY143" s="384"/>
      <c r="OBZ143" s="384"/>
      <c r="OCA143" s="384"/>
      <c r="OCB143" s="384"/>
      <c r="OCC143" s="384"/>
      <c r="OCD143" s="384"/>
      <c r="OCE143" s="384"/>
      <c r="OCF143" s="384"/>
      <c r="OCG143" s="384"/>
      <c r="OCH143" s="384"/>
      <c r="OCI143" s="384"/>
      <c r="OCJ143" s="384"/>
      <c r="OCK143" s="384"/>
      <c r="OCL143" s="384"/>
      <c r="OCM143" s="384"/>
      <c r="OCN143" s="384"/>
      <c r="OCO143" s="384"/>
      <c r="OCP143" s="384"/>
      <c r="OCQ143" s="384"/>
      <c r="OCR143" s="384"/>
      <c r="OCS143" s="384"/>
      <c r="OCT143" s="384"/>
      <c r="OCU143" s="384"/>
      <c r="OCV143" s="384"/>
      <c r="OCW143" s="384"/>
      <c r="OCX143" s="384"/>
      <c r="OCY143" s="384"/>
      <c r="OCZ143" s="384"/>
      <c r="ODA143" s="384"/>
      <c r="ODB143" s="384"/>
      <c r="ODC143" s="384"/>
      <c r="ODD143" s="384"/>
      <c r="ODE143" s="384"/>
      <c r="ODF143" s="384"/>
      <c r="ODG143" s="384"/>
      <c r="ODH143" s="384"/>
      <c r="ODI143" s="384"/>
      <c r="ODJ143" s="384"/>
      <c r="ODK143" s="384"/>
      <c r="ODL143" s="384"/>
      <c r="ODM143" s="384"/>
      <c r="ODN143" s="384"/>
      <c r="ODO143" s="384"/>
      <c r="ODP143" s="384"/>
      <c r="ODQ143" s="384"/>
      <c r="ODR143" s="384"/>
      <c r="ODS143" s="384"/>
      <c r="ODT143" s="384"/>
      <c r="ODU143" s="384"/>
      <c r="ODV143" s="384"/>
      <c r="ODW143" s="384"/>
      <c r="ODX143" s="384"/>
      <c r="ODY143" s="384"/>
      <c r="ODZ143" s="384"/>
      <c r="OEA143" s="384"/>
      <c r="OEB143" s="384"/>
      <c r="OEC143" s="384"/>
      <c r="OED143" s="384"/>
      <c r="OEE143" s="384"/>
      <c r="OEF143" s="384"/>
      <c r="OEG143" s="384"/>
      <c r="OEH143" s="384"/>
      <c r="OEI143" s="384"/>
      <c r="OEJ143" s="384"/>
      <c r="OEK143" s="384"/>
      <c r="OEL143" s="384"/>
      <c r="OEM143" s="384"/>
      <c r="OEN143" s="384"/>
      <c r="OEO143" s="384"/>
      <c r="OEP143" s="384"/>
      <c r="OEQ143" s="384"/>
      <c r="OER143" s="384"/>
      <c r="OES143" s="384"/>
      <c r="OET143" s="384"/>
      <c r="OEU143" s="384"/>
      <c r="OEV143" s="384"/>
      <c r="OEW143" s="384"/>
      <c r="OEX143" s="384"/>
      <c r="OEY143" s="384"/>
      <c r="OEZ143" s="384"/>
      <c r="OFA143" s="384"/>
      <c r="OFB143" s="384"/>
      <c r="OFC143" s="384"/>
      <c r="OFD143" s="384"/>
      <c r="OFE143" s="384"/>
      <c r="OFF143" s="384"/>
      <c r="OFG143" s="384"/>
      <c r="OFH143" s="384"/>
      <c r="OFI143" s="384"/>
      <c r="OFJ143" s="384"/>
      <c r="OFK143" s="384"/>
      <c r="OFL143" s="384"/>
      <c r="OFM143" s="384"/>
      <c r="OFN143" s="384"/>
      <c r="OFO143" s="384"/>
      <c r="OFP143" s="384"/>
      <c r="OFQ143" s="384"/>
      <c r="OFR143" s="384"/>
      <c r="OFS143" s="384"/>
      <c r="OFT143" s="384"/>
      <c r="OFU143" s="384"/>
      <c r="OFV143" s="384"/>
      <c r="OFW143" s="384"/>
      <c r="OFX143" s="384"/>
      <c r="OFY143" s="384"/>
      <c r="OFZ143" s="384"/>
      <c r="OGA143" s="384"/>
      <c r="OGB143" s="384"/>
      <c r="OGC143" s="384"/>
      <c r="OGD143" s="384"/>
      <c r="OGE143" s="384"/>
      <c r="OGF143" s="384"/>
      <c r="OGG143" s="384"/>
      <c r="OGH143" s="384"/>
      <c r="OGI143" s="384"/>
      <c r="OGJ143" s="384"/>
      <c r="OGK143" s="384"/>
      <c r="OGL143" s="384"/>
      <c r="OGM143" s="384"/>
      <c r="OGN143" s="384"/>
      <c r="OGO143" s="384"/>
      <c r="OGP143" s="384"/>
      <c r="OGQ143" s="384"/>
      <c r="OGR143" s="384"/>
      <c r="OGS143" s="384"/>
      <c r="OGT143" s="384"/>
      <c r="OGU143" s="384"/>
      <c r="OGV143" s="384"/>
      <c r="OGW143" s="384"/>
      <c r="OGX143" s="384"/>
      <c r="OGY143" s="384"/>
      <c r="OGZ143" s="384"/>
      <c r="OHA143" s="384"/>
      <c r="OHB143" s="384"/>
      <c r="OHC143" s="384"/>
      <c r="OHD143" s="384"/>
      <c r="OHE143" s="384"/>
      <c r="OHF143" s="384"/>
      <c r="OHG143" s="384"/>
      <c r="OHH143" s="384"/>
      <c r="OHI143" s="384"/>
      <c r="OHJ143" s="384"/>
      <c r="OHK143" s="384"/>
      <c r="OHL143" s="384"/>
      <c r="OHM143" s="384"/>
      <c r="OHN143" s="384"/>
      <c r="OHO143" s="384"/>
      <c r="OHP143" s="384"/>
      <c r="OHQ143" s="384"/>
      <c r="OHR143" s="384"/>
      <c r="OHS143" s="384"/>
      <c r="OHT143" s="384"/>
      <c r="OHU143" s="384"/>
      <c r="OHV143" s="384"/>
      <c r="OHW143" s="384"/>
      <c r="OHX143" s="384"/>
      <c r="OHY143" s="384"/>
      <c r="OHZ143" s="384"/>
      <c r="OIA143" s="384"/>
      <c r="OIB143" s="384"/>
      <c r="OIC143" s="384"/>
      <c r="OID143" s="384"/>
      <c r="OIE143" s="384"/>
      <c r="OIF143" s="384"/>
      <c r="OIG143" s="384"/>
      <c r="OIH143" s="384"/>
      <c r="OII143" s="384"/>
      <c r="OIJ143" s="384"/>
      <c r="OIK143" s="384"/>
      <c r="OIL143" s="384"/>
      <c r="OIM143" s="384"/>
      <c r="OIN143" s="384"/>
      <c r="OIO143" s="384"/>
      <c r="OIP143" s="384"/>
      <c r="OIQ143" s="384"/>
      <c r="OIR143" s="384"/>
      <c r="OIS143" s="384"/>
      <c r="OIT143" s="384"/>
      <c r="OIU143" s="384"/>
      <c r="OIV143" s="384"/>
      <c r="OIW143" s="384"/>
      <c r="OIX143" s="384"/>
      <c r="OIY143" s="384"/>
      <c r="OIZ143" s="384"/>
      <c r="OJA143" s="384"/>
      <c r="OJB143" s="384"/>
      <c r="OJC143" s="384"/>
      <c r="OJD143" s="384"/>
      <c r="OJE143" s="384"/>
      <c r="OJF143" s="384"/>
      <c r="OJG143" s="384"/>
      <c r="OJH143" s="384"/>
      <c r="OJI143" s="384"/>
      <c r="OJJ143" s="384"/>
      <c r="OJK143" s="384"/>
      <c r="OJL143" s="384"/>
      <c r="OJM143" s="384"/>
      <c r="OJN143" s="384"/>
      <c r="OJO143" s="384"/>
      <c r="OJP143" s="384"/>
      <c r="OJQ143" s="384"/>
      <c r="OJR143" s="384"/>
      <c r="OJS143" s="384"/>
      <c r="OJT143" s="384"/>
      <c r="OJU143" s="384"/>
      <c r="OJV143" s="384"/>
      <c r="OJW143" s="384"/>
      <c r="OJX143" s="384"/>
      <c r="OJY143" s="384"/>
      <c r="OJZ143" s="384"/>
      <c r="OKA143" s="384"/>
      <c r="OKB143" s="384"/>
      <c r="OKC143" s="384"/>
      <c r="OKD143" s="384"/>
      <c r="OKE143" s="384"/>
      <c r="OKF143" s="384"/>
      <c r="OKG143" s="384"/>
      <c r="OKH143" s="384"/>
      <c r="OKI143" s="384"/>
      <c r="OKJ143" s="384"/>
      <c r="OKK143" s="384"/>
      <c r="OKL143" s="384"/>
      <c r="OKM143" s="384"/>
      <c r="OKN143" s="384"/>
      <c r="OKO143" s="384"/>
      <c r="OKP143" s="384"/>
      <c r="OKQ143" s="384"/>
      <c r="OKR143" s="384"/>
      <c r="OKS143" s="384"/>
      <c r="OKT143" s="384"/>
      <c r="OKU143" s="384"/>
      <c r="OKV143" s="384"/>
      <c r="OKW143" s="384"/>
      <c r="OKX143" s="384"/>
      <c r="OKY143" s="384"/>
      <c r="OKZ143" s="384"/>
      <c r="OLA143" s="384"/>
      <c r="OLB143" s="384"/>
      <c r="OLC143" s="384"/>
      <c r="OLD143" s="384"/>
      <c r="OLE143" s="384"/>
      <c r="OLF143" s="384"/>
      <c r="OLG143" s="384"/>
      <c r="OLH143" s="384"/>
      <c r="OLI143" s="384"/>
      <c r="OLJ143" s="384"/>
      <c r="OLK143" s="384"/>
      <c r="OLL143" s="384"/>
      <c r="OLM143" s="384"/>
      <c r="OLN143" s="384"/>
      <c r="OLO143" s="384"/>
      <c r="OLP143" s="384"/>
      <c r="OLQ143" s="384"/>
      <c r="OLR143" s="384"/>
      <c r="OLS143" s="384"/>
      <c r="OLT143" s="384"/>
      <c r="OLU143" s="384"/>
      <c r="OLV143" s="384"/>
      <c r="OLW143" s="384"/>
      <c r="OLX143" s="384"/>
      <c r="OLY143" s="384"/>
      <c r="OLZ143" s="384"/>
      <c r="OMA143" s="384"/>
      <c r="OMB143" s="384"/>
      <c r="OMC143" s="384"/>
      <c r="OMD143" s="384"/>
      <c r="OME143" s="384"/>
      <c r="OMF143" s="384"/>
      <c r="OMG143" s="384"/>
      <c r="OMH143" s="384"/>
      <c r="OMI143" s="384"/>
      <c r="OMJ143" s="384"/>
      <c r="OMK143" s="384"/>
      <c r="OML143" s="384"/>
      <c r="OMM143" s="384"/>
      <c r="OMN143" s="384"/>
      <c r="OMO143" s="384"/>
      <c r="OMP143" s="384"/>
      <c r="OMQ143" s="384"/>
      <c r="OMR143" s="384"/>
      <c r="OMS143" s="384"/>
      <c r="OMT143" s="384"/>
      <c r="OMU143" s="384"/>
      <c r="OMV143" s="384"/>
      <c r="OMW143" s="384"/>
      <c r="OMX143" s="384"/>
      <c r="OMY143" s="384"/>
      <c r="OMZ143" s="384"/>
      <c r="ONA143" s="384"/>
      <c r="ONB143" s="384"/>
      <c r="ONC143" s="384"/>
      <c r="OND143" s="384"/>
      <c r="ONE143" s="384"/>
      <c r="ONF143" s="384"/>
      <c r="ONG143" s="384"/>
      <c r="ONH143" s="384"/>
      <c r="ONI143" s="384"/>
      <c r="ONJ143" s="384"/>
      <c r="ONK143" s="384"/>
      <c r="ONL143" s="384"/>
      <c r="ONM143" s="384"/>
      <c r="ONN143" s="384"/>
      <c r="ONO143" s="384"/>
      <c r="ONP143" s="384"/>
      <c r="ONQ143" s="384"/>
      <c r="ONR143" s="384"/>
      <c r="ONS143" s="384"/>
      <c r="ONT143" s="384"/>
      <c r="ONU143" s="384"/>
      <c r="ONV143" s="384"/>
      <c r="ONW143" s="384"/>
      <c r="ONX143" s="384"/>
      <c r="ONY143" s="384"/>
      <c r="ONZ143" s="384"/>
      <c r="OOA143" s="384"/>
      <c r="OOB143" s="384"/>
      <c r="OOC143" s="384"/>
      <c r="OOD143" s="384"/>
      <c r="OOE143" s="384"/>
      <c r="OOF143" s="384"/>
      <c r="OOG143" s="384"/>
      <c r="OOH143" s="384"/>
      <c r="OOI143" s="384"/>
      <c r="OOJ143" s="384"/>
      <c r="OOK143" s="384"/>
      <c r="OOL143" s="384"/>
      <c r="OOM143" s="384"/>
      <c r="OON143" s="384"/>
      <c r="OOO143" s="384"/>
      <c r="OOP143" s="384"/>
      <c r="OOQ143" s="384"/>
      <c r="OOR143" s="384"/>
      <c r="OOS143" s="384"/>
      <c r="OOT143" s="384"/>
      <c r="OOU143" s="384"/>
      <c r="OOV143" s="384"/>
      <c r="OOW143" s="384"/>
      <c r="OOX143" s="384"/>
      <c r="OOY143" s="384"/>
      <c r="OOZ143" s="384"/>
      <c r="OPA143" s="384"/>
      <c r="OPB143" s="384"/>
      <c r="OPC143" s="384"/>
      <c r="OPD143" s="384"/>
      <c r="OPE143" s="384"/>
      <c r="OPF143" s="384"/>
      <c r="OPG143" s="384"/>
      <c r="OPH143" s="384"/>
      <c r="OPI143" s="384"/>
      <c r="OPJ143" s="384"/>
      <c r="OPK143" s="384"/>
      <c r="OPL143" s="384"/>
      <c r="OPM143" s="384"/>
      <c r="OPN143" s="384"/>
      <c r="OPO143" s="384"/>
      <c r="OPP143" s="384"/>
      <c r="OPQ143" s="384"/>
      <c r="OPR143" s="384"/>
      <c r="OPS143" s="384"/>
      <c r="OPT143" s="384"/>
      <c r="OPU143" s="384"/>
      <c r="OPV143" s="384"/>
      <c r="OPW143" s="384"/>
      <c r="OPX143" s="384"/>
      <c r="OPY143" s="384"/>
      <c r="OPZ143" s="384"/>
      <c r="OQA143" s="384"/>
      <c r="OQB143" s="384"/>
      <c r="OQC143" s="384"/>
      <c r="OQD143" s="384"/>
      <c r="OQE143" s="384"/>
      <c r="OQF143" s="384"/>
      <c r="OQG143" s="384"/>
      <c r="OQH143" s="384"/>
      <c r="OQI143" s="384"/>
      <c r="OQJ143" s="384"/>
      <c r="OQK143" s="384"/>
      <c r="OQL143" s="384"/>
      <c r="OQM143" s="384"/>
      <c r="OQN143" s="384"/>
      <c r="OQO143" s="384"/>
      <c r="OQP143" s="384"/>
      <c r="OQQ143" s="384"/>
      <c r="OQR143" s="384"/>
      <c r="OQS143" s="384"/>
      <c r="OQT143" s="384"/>
      <c r="OQU143" s="384"/>
      <c r="OQV143" s="384"/>
      <c r="OQW143" s="384"/>
      <c r="OQX143" s="384"/>
      <c r="OQY143" s="384"/>
      <c r="OQZ143" s="384"/>
      <c r="ORA143" s="384"/>
      <c r="ORB143" s="384"/>
      <c r="ORC143" s="384"/>
      <c r="ORD143" s="384"/>
      <c r="ORE143" s="384"/>
      <c r="ORF143" s="384"/>
      <c r="ORG143" s="384"/>
      <c r="ORH143" s="384"/>
      <c r="ORI143" s="384"/>
      <c r="ORJ143" s="384"/>
      <c r="ORK143" s="384"/>
      <c r="ORL143" s="384"/>
      <c r="ORM143" s="384"/>
      <c r="ORN143" s="384"/>
      <c r="ORO143" s="384"/>
      <c r="ORP143" s="384"/>
      <c r="ORQ143" s="384"/>
      <c r="ORR143" s="384"/>
      <c r="ORS143" s="384"/>
      <c r="ORT143" s="384"/>
      <c r="ORU143" s="384"/>
      <c r="ORV143" s="384"/>
      <c r="ORW143" s="384"/>
      <c r="ORX143" s="384"/>
      <c r="ORY143" s="384"/>
      <c r="ORZ143" s="384"/>
      <c r="OSA143" s="384"/>
      <c r="OSB143" s="384"/>
      <c r="OSC143" s="384"/>
      <c r="OSD143" s="384"/>
      <c r="OSE143" s="384"/>
      <c r="OSF143" s="384"/>
      <c r="OSG143" s="384"/>
      <c r="OSH143" s="384"/>
      <c r="OSI143" s="384"/>
      <c r="OSJ143" s="384"/>
      <c r="OSK143" s="384"/>
      <c r="OSL143" s="384"/>
      <c r="OSM143" s="384"/>
      <c r="OSN143" s="384"/>
      <c r="OSO143" s="384"/>
      <c r="OSP143" s="384"/>
      <c r="OSQ143" s="384"/>
      <c r="OSR143" s="384"/>
      <c r="OSS143" s="384"/>
      <c r="OST143" s="384"/>
      <c r="OSU143" s="384"/>
      <c r="OSV143" s="384"/>
      <c r="OSW143" s="384"/>
      <c r="OSX143" s="384"/>
      <c r="OSY143" s="384"/>
      <c r="OSZ143" s="384"/>
      <c r="OTA143" s="384"/>
      <c r="OTB143" s="384"/>
      <c r="OTC143" s="384"/>
      <c r="OTD143" s="384"/>
      <c r="OTE143" s="384"/>
      <c r="OTF143" s="384"/>
      <c r="OTG143" s="384"/>
      <c r="OTH143" s="384"/>
      <c r="OTI143" s="384"/>
      <c r="OTJ143" s="384"/>
      <c r="OTK143" s="384"/>
      <c r="OTL143" s="384"/>
      <c r="OTM143" s="384"/>
      <c r="OTN143" s="384"/>
      <c r="OTO143" s="384"/>
      <c r="OTP143" s="384"/>
      <c r="OTQ143" s="384"/>
      <c r="OTR143" s="384"/>
      <c r="OTS143" s="384"/>
      <c r="OTT143" s="384"/>
      <c r="OTU143" s="384"/>
      <c r="OTV143" s="384"/>
      <c r="OTW143" s="384"/>
      <c r="OTX143" s="384"/>
      <c r="OTY143" s="384"/>
      <c r="OTZ143" s="384"/>
      <c r="OUA143" s="384"/>
      <c r="OUB143" s="384"/>
      <c r="OUC143" s="384"/>
      <c r="OUD143" s="384"/>
      <c r="OUE143" s="384"/>
      <c r="OUF143" s="384"/>
      <c r="OUG143" s="384"/>
      <c r="OUH143" s="384"/>
      <c r="OUI143" s="384"/>
      <c r="OUJ143" s="384"/>
      <c r="OUK143" s="384"/>
      <c r="OUL143" s="384"/>
      <c r="OUM143" s="384"/>
      <c r="OUN143" s="384"/>
      <c r="OUO143" s="384"/>
      <c r="OUP143" s="384"/>
      <c r="OUQ143" s="384"/>
      <c r="OUR143" s="384"/>
      <c r="OUS143" s="384"/>
      <c r="OUT143" s="384"/>
      <c r="OUU143" s="384"/>
      <c r="OUV143" s="384"/>
      <c r="OUW143" s="384"/>
      <c r="OUX143" s="384"/>
      <c r="OUY143" s="384"/>
      <c r="OUZ143" s="384"/>
      <c r="OVA143" s="384"/>
      <c r="OVB143" s="384"/>
      <c r="OVC143" s="384"/>
      <c r="OVD143" s="384"/>
      <c r="OVE143" s="384"/>
      <c r="OVF143" s="384"/>
      <c r="OVG143" s="384"/>
      <c r="OVH143" s="384"/>
      <c r="OVI143" s="384"/>
      <c r="OVJ143" s="384"/>
      <c r="OVK143" s="384"/>
      <c r="OVL143" s="384"/>
      <c r="OVM143" s="384"/>
      <c r="OVN143" s="384"/>
      <c r="OVO143" s="384"/>
      <c r="OVP143" s="384"/>
      <c r="OVQ143" s="384"/>
      <c r="OVR143" s="384"/>
      <c r="OVS143" s="384"/>
      <c r="OVT143" s="384"/>
      <c r="OVU143" s="384"/>
      <c r="OVV143" s="384"/>
      <c r="OVW143" s="384"/>
      <c r="OVX143" s="384"/>
      <c r="OVY143" s="384"/>
      <c r="OVZ143" s="384"/>
      <c r="OWA143" s="384"/>
      <c r="OWB143" s="384"/>
      <c r="OWC143" s="384"/>
      <c r="OWD143" s="384"/>
      <c r="OWE143" s="384"/>
      <c r="OWF143" s="384"/>
      <c r="OWG143" s="384"/>
      <c r="OWH143" s="384"/>
      <c r="OWI143" s="384"/>
      <c r="OWJ143" s="384"/>
      <c r="OWK143" s="384"/>
      <c r="OWL143" s="384"/>
      <c r="OWM143" s="384"/>
      <c r="OWN143" s="384"/>
      <c r="OWO143" s="384"/>
      <c r="OWP143" s="384"/>
      <c r="OWQ143" s="384"/>
      <c r="OWR143" s="384"/>
      <c r="OWS143" s="384"/>
      <c r="OWT143" s="384"/>
      <c r="OWU143" s="384"/>
      <c r="OWV143" s="384"/>
      <c r="OWW143" s="384"/>
      <c r="OWX143" s="384"/>
      <c r="OWY143" s="384"/>
      <c r="OWZ143" s="384"/>
      <c r="OXA143" s="384"/>
      <c r="OXB143" s="384"/>
      <c r="OXC143" s="384"/>
      <c r="OXD143" s="384"/>
      <c r="OXE143" s="384"/>
      <c r="OXF143" s="384"/>
      <c r="OXG143" s="384"/>
      <c r="OXH143" s="384"/>
      <c r="OXI143" s="384"/>
      <c r="OXJ143" s="384"/>
      <c r="OXK143" s="384"/>
      <c r="OXL143" s="384"/>
      <c r="OXM143" s="384"/>
      <c r="OXN143" s="384"/>
      <c r="OXO143" s="384"/>
      <c r="OXP143" s="384"/>
      <c r="OXQ143" s="384"/>
      <c r="OXR143" s="384"/>
      <c r="OXS143" s="384"/>
      <c r="OXT143" s="384"/>
      <c r="OXU143" s="384"/>
      <c r="OXV143" s="384"/>
      <c r="OXW143" s="384"/>
      <c r="OXX143" s="384"/>
      <c r="OXY143" s="384"/>
      <c r="OXZ143" s="384"/>
      <c r="OYA143" s="384"/>
      <c r="OYB143" s="384"/>
      <c r="OYC143" s="384"/>
      <c r="OYD143" s="384"/>
      <c r="OYE143" s="384"/>
      <c r="OYF143" s="384"/>
      <c r="OYG143" s="384"/>
      <c r="OYH143" s="384"/>
      <c r="OYI143" s="384"/>
      <c r="OYJ143" s="384"/>
      <c r="OYK143" s="384"/>
      <c r="OYL143" s="384"/>
      <c r="OYM143" s="384"/>
      <c r="OYN143" s="384"/>
      <c r="OYO143" s="384"/>
      <c r="OYP143" s="384"/>
      <c r="OYQ143" s="384"/>
      <c r="OYR143" s="384"/>
      <c r="OYS143" s="384"/>
      <c r="OYT143" s="384"/>
      <c r="OYU143" s="384"/>
      <c r="OYV143" s="384"/>
      <c r="OYW143" s="384"/>
      <c r="OYX143" s="384"/>
      <c r="OYY143" s="384"/>
      <c r="OYZ143" s="384"/>
      <c r="OZA143" s="384"/>
      <c r="OZB143" s="384"/>
      <c r="OZC143" s="384"/>
      <c r="OZD143" s="384"/>
      <c r="OZE143" s="384"/>
      <c r="OZF143" s="384"/>
      <c r="OZG143" s="384"/>
      <c r="OZH143" s="384"/>
      <c r="OZI143" s="384"/>
      <c r="OZJ143" s="384"/>
      <c r="OZK143" s="384"/>
      <c r="OZL143" s="384"/>
      <c r="OZM143" s="384"/>
      <c r="OZN143" s="384"/>
      <c r="OZO143" s="384"/>
      <c r="OZP143" s="384"/>
      <c r="OZQ143" s="384"/>
      <c r="OZR143" s="384"/>
      <c r="OZS143" s="384"/>
      <c r="OZT143" s="384"/>
      <c r="OZU143" s="384"/>
      <c r="OZV143" s="384"/>
      <c r="OZW143" s="384"/>
      <c r="OZX143" s="384"/>
      <c r="OZY143" s="384"/>
      <c r="OZZ143" s="384"/>
      <c r="PAA143" s="384"/>
      <c r="PAB143" s="384"/>
      <c r="PAC143" s="384"/>
      <c r="PAD143" s="384"/>
      <c r="PAE143" s="384"/>
      <c r="PAF143" s="384"/>
      <c r="PAG143" s="384"/>
      <c r="PAH143" s="384"/>
      <c r="PAI143" s="384"/>
      <c r="PAJ143" s="384"/>
      <c r="PAK143" s="384"/>
      <c r="PAL143" s="384"/>
      <c r="PAM143" s="384"/>
      <c r="PAN143" s="384"/>
      <c r="PAO143" s="384"/>
      <c r="PAP143" s="384"/>
      <c r="PAQ143" s="384"/>
      <c r="PAR143" s="384"/>
      <c r="PAS143" s="384"/>
      <c r="PAT143" s="384"/>
      <c r="PAU143" s="384"/>
      <c r="PAV143" s="384"/>
      <c r="PAW143" s="384"/>
      <c r="PAX143" s="384"/>
      <c r="PAY143" s="384"/>
      <c r="PAZ143" s="384"/>
      <c r="PBA143" s="384"/>
      <c r="PBB143" s="384"/>
      <c r="PBC143" s="384"/>
      <c r="PBD143" s="384"/>
      <c r="PBE143" s="384"/>
      <c r="PBF143" s="384"/>
      <c r="PBG143" s="384"/>
      <c r="PBH143" s="384"/>
      <c r="PBI143" s="384"/>
      <c r="PBJ143" s="384"/>
      <c r="PBK143" s="384"/>
      <c r="PBL143" s="384"/>
      <c r="PBM143" s="384"/>
      <c r="PBN143" s="384"/>
      <c r="PBO143" s="384"/>
      <c r="PBP143" s="384"/>
      <c r="PBQ143" s="384"/>
      <c r="PBR143" s="384"/>
      <c r="PBS143" s="384"/>
      <c r="PBT143" s="384"/>
      <c r="PBU143" s="384"/>
      <c r="PBV143" s="384"/>
      <c r="PBW143" s="384"/>
      <c r="PBX143" s="384"/>
      <c r="PBY143" s="384"/>
      <c r="PBZ143" s="384"/>
      <c r="PCA143" s="384"/>
      <c r="PCB143" s="384"/>
      <c r="PCC143" s="384"/>
      <c r="PCD143" s="384"/>
      <c r="PCE143" s="384"/>
      <c r="PCF143" s="384"/>
      <c r="PCG143" s="384"/>
      <c r="PCH143" s="384"/>
      <c r="PCI143" s="384"/>
      <c r="PCJ143" s="384"/>
      <c r="PCK143" s="384"/>
      <c r="PCL143" s="384"/>
      <c r="PCM143" s="384"/>
      <c r="PCN143" s="384"/>
      <c r="PCO143" s="384"/>
      <c r="PCP143" s="384"/>
      <c r="PCQ143" s="384"/>
      <c r="PCR143" s="384"/>
      <c r="PCS143" s="384"/>
      <c r="PCT143" s="384"/>
      <c r="PCU143" s="384"/>
      <c r="PCV143" s="384"/>
      <c r="PCW143" s="384"/>
      <c r="PCX143" s="384"/>
      <c r="PCY143" s="384"/>
      <c r="PCZ143" s="384"/>
      <c r="PDA143" s="384"/>
      <c r="PDB143" s="384"/>
      <c r="PDC143" s="384"/>
      <c r="PDD143" s="384"/>
      <c r="PDE143" s="384"/>
      <c r="PDF143" s="384"/>
      <c r="PDG143" s="384"/>
      <c r="PDH143" s="384"/>
      <c r="PDI143" s="384"/>
      <c r="PDJ143" s="384"/>
      <c r="PDK143" s="384"/>
      <c r="PDL143" s="384"/>
      <c r="PDM143" s="384"/>
      <c r="PDN143" s="384"/>
      <c r="PDO143" s="384"/>
      <c r="PDP143" s="384"/>
      <c r="PDQ143" s="384"/>
      <c r="PDR143" s="384"/>
      <c r="PDS143" s="384"/>
      <c r="PDT143" s="384"/>
      <c r="PDU143" s="384"/>
      <c r="PDV143" s="384"/>
      <c r="PDW143" s="384"/>
      <c r="PDX143" s="384"/>
      <c r="PDY143" s="384"/>
      <c r="PDZ143" s="384"/>
      <c r="PEA143" s="384"/>
      <c r="PEB143" s="384"/>
      <c r="PEC143" s="384"/>
      <c r="PED143" s="384"/>
      <c r="PEE143" s="384"/>
      <c r="PEF143" s="384"/>
      <c r="PEG143" s="384"/>
      <c r="PEH143" s="384"/>
      <c r="PEI143" s="384"/>
      <c r="PEJ143" s="384"/>
      <c r="PEK143" s="384"/>
      <c r="PEL143" s="384"/>
      <c r="PEM143" s="384"/>
      <c r="PEN143" s="384"/>
      <c r="PEO143" s="384"/>
      <c r="PEP143" s="384"/>
      <c r="PEQ143" s="384"/>
      <c r="PER143" s="384"/>
      <c r="PES143" s="384"/>
      <c r="PET143" s="384"/>
      <c r="PEU143" s="384"/>
      <c r="PEV143" s="384"/>
      <c r="PEW143" s="384"/>
      <c r="PEX143" s="384"/>
      <c r="PEY143" s="384"/>
      <c r="PEZ143" s="384"/>
      <c r="PFA143" s="384"/>
      <c r="PFB143" s="384"/>
      <c r="PFC143" s="384"/>
      <c r="PFD143" s="384"/>
      <c r="PFE143" s="384"/>
      <c r="PFF143" s="384"/>
      <c r="PFG143" s="384"/>
      <c r="PFH143" s="384"/>
      <c r="PFI143" s="384"/>
      <c r="PFJ143" s="384"/>
      <c r="PFK143" s="384"/>
      <c r="PFL143" s="384"/>
      <c r="PFM143" s="384"/>
      <c r="PFN143" s="384"/>
      <c r="PFO143" s="384"/>
      <c r="PFP143" s="384"/>
      <c r="PFQ143" s="384"/>
      <c r="PFR143" s="384"/>
      <c r="PFS143" s="384"/>
      <c r="PFT143" s="384"/>
      <c r="PFU143" s="384"/>
      <c r="PFV143" s="384"/>
      <c r="PFW143" s="384"/>
      <c r="PFX143" s="384"/>
      <c r="PFY143" s="384"/>
      <c r="PFZ143" s="384"/>
      <c r="PGA143" s="384"/>
      <c r="PGB143" s="384"/>
      <c r="PGC143" s="384"/>
      <c r="PGD143" s="384"/>
      <c r="PGE143" s="384"/>
      <c r="PGF143" s="384"/>
      <c r="PGG143" s="384"/>
      <c r="PGH143" s="384"/>
      <c r="PGI143" s="384"/>
      <c r="PGJ143" s="384"/>
      <c r="PGK143" s="384"/>
      <c r="PGL143" s="384"/>
      <c r="PGM143" s="384"/>
      <c r="PGN143" s="384"/>
      <c r="PGO143" s="384"/>
      <c r="PGP143" s="384"/>
      <c r="PGQ143" s="384"/>
      <c r="PGR143" s="384"/>
      <c r="PGS143" s="384"/>
      <c r="PGT143" s="384"/>
      <c r="PGU143" s="384"/>
      <c r="PGV143" s="384"/>
      <c r="PGW143" s="384"/>
      <c r="PGX143" s="384"/>
      <c r="PGY143" s="384"/>
      <c r="PGZ143" s="384"/>
      <c r="PHA143" s="384"/>
      <c r="PHB143" s="384"/>
      <c r="PHC143" s="384"/>
      <c r="PHD143" s="384"/>
      <c r="PHE143" s="384"/>
      <c r="PHF143" s="384"/>
      <c r="PHG143" s="384"/>
      <c r="PHH143" s="384"/>
      <c r="PHI143" s="384"/>
      <c r="PHJ143" s="384"/>
      <c r="PHK143" s="384"/>
      <c r="PHL143" s="384"/>
      <c r="PHM143" s="384"/>
      <c r="PHN143" s="384"/>
      <c r="PHO143" s="384"/>
      <c r="PHP143" s="384"/>
      <c r="PHQ143" s="384"/>
      <c r="PHR143" s="384"/>
      <c r="PHS143" s="384"/>
      <c r="PHT143" s="384"/>
      <c r="PHU143" s="384"/>
      <c r="PHV143" s="384"/>
      <c r="PHW143" s="384"/>
      <c r="PHX143" s="384"/>
      <c r="PHY143" s="384"/>
      <c r="PHZ143" s="384"/>
      <c r="PIA143" s="384"/>
      <c r="PIB143" s="384"/>
      <c r="PIC143" s="384"/>
      <c r="PID143" s="384"/>
      <c r="PIE143" s="384"/>
      <c r="PIF143" s="384"/>
      <c r="PIG143" s="384"/>
      <c r="PIH143" s="384"/>
      <c r="PII143" s="384"/>
      <c r="PIJ143" s="384"/>
      <c r="PIK143" s="384"/>
      <c r="PIL143" s="384"/>
      <c r="PIM143" s="384"/>
      <c r="PIN143" s="384"/>
      <c r="PIO143" s="384"/>
      <c r="PIP143" s="384"/>
      <c r="PIQ143" s="384"/>
      <c r="PIR143" s="384"/>
      <c r="PIS143" s="384"/>
      <c r="PIT143" s="384"/>
      <c r="PIU143" s="384"/>
      <c r="PIV143" s="384"/>
      <c r="PIW143" s="384"/>
      <c r="PIX143" s="384"/>
      <c r="PIY143" s="384"/>
      <c r="PIZ143" s="384"/>
      <c r="PJA143" s="384"/>
      <c r="PJB143" s="384"/>
      <c r="PJC143" s="384"/>
      <c r="PJD143" s="384"/>
      <c r="PJE143" s="384"/>
      <c r="PJF143" s="384"/>
      <c r="PJG143" s="384"/>
      <c r="PJH143" s="384"/>
      <c r="PJI143" s="384"/>
      <c r="PJJ143" s="384"/>
      <c r="PJK143" s="384"/>
      <c r="PJL143" s="384"/>
      <c r="PJM143" s="384"/>
      <c r="PJN143" s="384"/>
      <c r="PJO143" s="384"/>
      <c r="PJP143" s="384"/>
      <c r="PJQ143" s="384"/>
      <c r="PJR143" s="384"/>
      <c r="PJS143" s="384"/>
      <c r="PJT143" s="384"/>
      <c r="PJU143" s="384"/>
      <c r="PJV143" s="384"/>
      <c r="PJW143" s="384"/>
      <c r="PJX143" s="384"/>
      <c r="PJY143" s="384"/>
      <c r="PJZ143" s="384"/>
      <c r="PKA143" s="384"/>
      <c r="PKB143" s="384"/>
      <c r="PKC143" s="384"/>
      <c r="PKD143" s="384"/>
      <c r="PKE143" s="384"/>
      <c r="PKF143" s="384"/>
      <c r="PKG143" s="384"/>
      <c r="PKH143" s="384"/>
      <c r="PKI143" s="384"/>
      <c r="PKJ143" s="384"/>
      <c r="PKK143" s="384"/>
      <c r="PKL143" s="384"/>
      <c r="PKM143" s="384"/>
      <c r="PKN143" s="384"/>
      <c r="PKO143" s="384"/>
      <c r="PKP143" s="384"/>
      <c r="PKQ143" s="384"/>
      <c r="PKR143" s="384"/>
      <c r="PKS143" s="384"/>
      <c r="PKT143" s="384"/>
      <c r="PKU143" s="384"/>
      <c r="PKV143" s="384"/>
      <c r="PKW143" s="384"/>
      <c r="PKX143" s="384"/>
      <c r="PKY143" s="384"/>
      <c r="PKZ143" s="384"/>
      <c r="PLA143" s="384"/>
      <c r="PLB143" s="384"/>
      <c r="PLC143" s="384"/>
      <c r="PLD143" s="384"/>
      <c r="PLE143" s="384"/>
      <c r="PLF143" s="384"/>
      <c r="PLG143" s="384"/>
      <c r="PLH143" s="384"/>
      <c r="PLI143" s="384"/>
      <c r="PLJ143" s="384"/>
      <c r="PLK143" s="384"/>
      <c r="PLL143" s="384"/>
      <c r="PLM143" s="384"/>
      <c r="PLN143" s="384"/>
      <c r="PLO143" s="384"/>
      <c r="PLP143" s="384"/>
      <c r="PLQ143" s="384"/>
      <c r="PLR143" s="384"/>
      <c r="PLS143" s="384"/>
      <c r="PLT143" s="384"/>
      <c r="PLU143" s="384"/>
      <c r="PLV143" s="384"/>
      <c r="PLW143" s="384"/>
      <c r="PLX143" s="384"/>
      <c r="PLY143" s="384"/>
      <c r="PLZ143" s="384"/>
      <c r="PMA143" s="384"/>
      <c r="PMB143" s="384"/>
      <c r="PMC143" s="384"/>
      <c r="PMD143" s="384"/>
      <c r="PME143" s="384"/>
      <c r="PMF143" s="384"/>
      <c r="PMG143" s="384"/>
      <c r="PMH143" s="384"/>
      <c r="PMI143" s="384"/>
      <c r="PMJ143" s="384"/>
      <c r="PMK143" s="384"/>
      <c r="PML143" s="384"/>
      <c r="PMM143" s="384"/>
      <c r="PMN143" s="384"/>
      <c r="PMO143" s="384"/>
      <c r="PMP143" s="384"/>
      <c r="PMQ143" s="384"/>
      <c r="PMR143" s="384"/>
      <c r="PMS143" s="384"/>
      <c r="PMT143" s="384"/>
      <c r="PMU143" s="384"/>
      <c r="PMV143" s="384"/>
      <c r="PMW143" s="384"/>
      <c r="PMX143" s="384"/>
      <c r="PMY143" s="384"/>
      <c r="PMZ143" s="384"/>
      <c r="PNA143" s="384"/>
      <c r="PNB143" s="384"/>
      <c r="PNC143" s="384"/>
      <c r="PND143" s="384"/>
      <c r="PNE143" s="384"/>
      <c r="PNF143" s="384"/>
      <c r="PNG143" s="384"/>
      <c r="PNH143" s="384"/>
      <c r="PNI143" s="384"/>
      <c r="PNJ143" s="384"/>
      <c r="PNK143" s="384"/>
      <c r="PNL143" s="384"/>
      <c r="PNM143" s="384"/>
      <c r="PNN143" s="384"/>
      <c r="PNO143" s="384"/>
      <c r="PNP143" s="384"/>
      <c r="PNQ143" s="384"/>
      <c r="PNR143" s="384"/>
      <c r="PNS143" s="384"/>
      <c r="PNT143" s="384"/>
      <c r="PNU143" s="384"/>
      <c r="PNV143" s="384"/>
      <c r="PNW143" s="384"/>
      <c r="PNX143" s="384"/>
      <c r="PNY143" s="384"/>
      <c r="PNZ143" s="384"/>
      <c r="POA143" s="384"/>
      <c r="POB143" s="384"/>
      <c r="POC143" s="384"/>
      <c r="POD143" s="384"/>
      <c r="POE143" s="384"/>
      <c r="POF143" s="384"/>
      <c r="POG143" s="384"/>
      <c r="POH143" s="384"/>
      <c r="POI143" s="384"/>
      <c r="POJ143" s="384"/>
      <c r="POK143" s="384"/>
      <c r="POL143" s="384"/>
      <c r="POM143" s="384"/>
      <c r="PON143" s="384"/>
      <c r="POO143" s="384"/>
      <c r="POP143" s="384"/>
      <c r="POQ143" s="384"/>
      <c r="POR143" s="384"/>
      <c r="POS143" s="384"/>
      <c r="POT143" s="384"/>
      <c r="POU143" s="384"/>
      <c r="POV143" s="384"/>
      <c r="POW143" s="384"/>
      <c r="POX143" s="384"/>
      <c r="POY143" s="384"/>
      <c r="POZ143" s="384"/>
      <c r="PPA143" s="384"/>
      <c r="PPB143" s="384"/>
      <c r="PPC143" s="384"/>
      <c r="PPD143" s="384"/>
      <c r="PPE143" s="384"/>
      <c r="PPF143" s="384"/>
      <c r="PPG143" s="384"/>
      <c r="PPH143" s="384"/>
      <c r="PPI143" s="384"/>
      <c r="PPJ143" s="384"/>
      <c r="PPK143" s="384"/>
      <c r="PPL143" s="384"/>
      <c r="PPM143" s="384"/>
      <c r="PPN143" s="384"/>
      <c r="PPO143" s="384"/>
      <c r="PPP143" s="384"/>
      <c r="PPQ143" s="384"/>
      <c r="PPR143" s="384"/>
      <c r="PPS143" s="384"/>
      <c r="PPT143" s="384"/>
      <c r="PPU143" s="384"/>
      <c r="PPV143" s="384"/>
      <c r="PPW143" s="384"/>
      <c r="PPX143" s="384"/>
      <c r="PPY143" s="384"/>
      <c r="PPZ143" s="384"/>
      <c r="PQA143" s="384"/>
      <c r="PQB143" s="384"/>
      <c r="PQC143" s="384"/>
      <c r="PQD143" s="384"/>
      <c r="PQE143" s="384"/>
      <c r="PQF143" s="384"/>
      <c r="PQG143" s="384"/>
      <c r="PQH143" s="384"/>
      <c r="PQI143" s="384"/>
      <c r="PQJ143" s="384"/>
      <c r="PQK143" s="384"/>
      <c r="PQL143" s="384"/>
      <c r="PQM143" s="384"/>
      <c r="PQN143" s="384"/>
      <c r="PQO143" s="384"/>
      <c r="PQP143" s="384"/>
      <c r="PQQ143" s="384"/>
      <c r="PQR143" s="384"/>
      <c r="PQS143" s="384"/>
      <c r="PQT143" s="384"/>
      <c r="PQU143" s="384"/>
      <c r="PQV143" s="384"/>
      <c r="PQW143" s="384"/>
      <c r="PQX143" s="384"/>
      <c r="PQY143" s="384"/>
      <c r="PQZ143" s="384"/>
      <c r="PRA143" s="384"/>
      <c r="PRB143" s="384"/>
      <c r="PRC143" s="384"/>
      <c r="PRD143" s="384"/>
      <c r="PRE143" s="384"/>
      <c r="PRF143" s="384"/>
      <c r="PRG143" s="384"/>
      <c r="PRH143" s="384"/>
      <c r="PRI143" s="384"/>
      <c r="PRJ143" s="384"/>
      <c r="PRK143" s="384"/>
      <c r="PRL143" s="384"/>
      <c r="PRM143" s="384"/>
      <c r="PRN143" s="384"/>
      <c r="PRO143" s="384"/>
      <c r="PRP143" s="384"/>
      <c r="PRQ143" s="384"/>
      <c r="PRR143" s="384"/>
      <c r="PRS143" s="384"/>
      <c r="PRT143" s="384"/>
      <c r="PRU143" s="384"/>
      <c r="PRV143" s="384"/>
      <c r="PRW143" s="384"/>
      <c r="PRX143" s="384"/>
      <c r="PRY143" s="384"/>
      <c r="PRZ143" s="384"/>
      <c r="PSA143" s="384"/>
      <c r="PSB143" s="384"/>
      <c r="PSC143" s="384"/>
      <c r="PSD143" s="384"/>
      <c r="PSE143" s="384"/>
      <c r="PSF143" s="384"/>
      <c r="PSG143" s="384"/>
      <c r="PSH143" s="384"/>
      <c r="PSI143" s="384"/>
      <c r="PSJ143" s="384"/>
      <c r="PSK143" s="384"/>
      <c r="PSL143" s="384"/>
      <c r="PSM143" s="384"/>
      <c r="PSN143" s="384"/>
      <c r="PSO143" s="384"/>
      <c r="PSP143" s="384"/>
      <c r="PSQ143" s="384"/>
      <c r="PSR143" s="384"/>
      <c r="PSS143" s="384"/>
      <c r="PST143" s="384"/>
      <c r="PSU143" s="384"/>
      <c r="PSV143" s="384"/>
      <c r="PSW143" s="384"/>
      <c r="PSX143" s="384"/>
      <c r="PSY143" s="384"/>
      <c r="PSZ143" s="384"/>
      <c r="PTA143" s="384"/>
      <c r="PTB143" s="384"/>
      <c r="PTC143" s="384"/>
      <c r="PTD143" s="384"/>
      <c r="PTE143" s="384"/>
      <c r="PTF143" s="384"/>
      <c r="PTG143" s="384"/>
      <c r="PTH143" s="384"/>
      <c r="PTI143" s="384"/>
      <c r="PTJ143" s="384"/>
      <c r="PTK143" s="384"/>
      <c r="PTL143" s="384"/>
      <c r="PTM143" s="384"/>
      <c r="PTN143" s="384"/>
      <c r="PTO143" s="384"/>
      <c r="PTP143" s="384"/>
      <c r="PTQ143" s="384"/>
      <c r="PTR143" s="384"/>
      <c r="PTS143" s="384"/>
      <c r="PTT143" s="384"/>
      <c r="PTU143" s="384"/>
      <c r="PTV143" s="384"/>
      <c r="PTW143" s="384"/>
      <c r="PTX143" s="384"/>
      <c r="PTY143" s="384"/>
      <c r="PTZ143" s="384"/>
      <c r="PUA143" s="384"/>
      <c r="PUB143" s="384"/>
      <c r="PUC143" s="384"/>
      <c r="PUD143" s="384"/>
      <c r="PUE143" s="384"/>
      <c r="PUF143" s="384"/>
      <c r="PUG143" s="384"/>
      <c r="PUH143" s="384"/>
      <c r="PUI143" s="384"/>
      <c r="PUJ143" s="384"/>
      <c r="PUK143" s="384"/>
      <c r="PUL143" s="384"/>
      <c r="PUM143" s="384"/>
      <c r="PUN143" s="384"/>
      <c r="PUO143" s="384"/>
      <c r="PUP143" s="384"/>
      <c r="PUQ143" s="384"/>
      <c r="PUR143" s="384"/>
      <c r="PUS143" s="384"/>
      <c r="PUT143" s="384"/>
      <c r="PUU143" s="384"/>
      <c r="PUV143" s="384"/>
      <c r="PUW143" s="384"/>
      <c r="PUX143" s="384"/>
      <c r="PUY143" s="384"/>
      <c r="PUZ143" s="384"/>
      <c r="PVA143" s="384"/>
      <c r="PVB143" s="384"/>
      <c r="PVC143" s="384"/>
      <c r="PVD143" s="384"/>
      <c r="PVE143" s="384"/>
      <c r="PVF143" s="384"/>
      <c r="PVG143" s="384"/>
      <c r="PVH143" s="384"/>
      <c r="PVI143" s="384"/>
      <c r="PVJ143" s="384"/>
      <c r="PVK143" s="384"/>
      <c r="PVL143" s="384"/>
      <c r="PVM143" s="384"/>
      <c r="PVN143" s="384"/>
      <c r="PVO143" s="384"/>
      <c r="PVP143" s="384"/>
      <c r="PVQ143" s="384"/>
      <c r="PVR143" s="384"/>
      <c r="PVS143" s="384"/>
      <c r="PVT143" s="384"/>
      <c r="PVU143" s="384"/>
      <c r="PVV143" s="384"/>
      <c r="PVW143" s="384"/>
      <c r="PVX143" s="384"/>
      <c r="PVY143" s="384"/>
      <c r="PVZ143" s="384"/>
      <c r="PWA143" s="384"/>
      <c r="PWB143" s="384"/>
      <c r="PWC143" s="384"/>
      <c r="PWD143" s="384"/>
      <c r="PWE143" s="384"/>
      <c r="PWF143" s="384"/>
      <c r="PWG143" s="384"/>
      <c r="PWH143" s="384"/>
      <c r="PWI143" s="384"/>
      <c r="PWJ143" s="384"/>
      <c r="PWK143" s="384"/>
      <c r="PWL143" s="384"/>
      <c r="PWM143" s="384"/>
      <c r="PWN143" s="384"/>
      <c r="PWO143" s="384"/>
      <c r="PWP143" s="384"/>
      <c r="PWQ143" s="384"/>
      <c r="PWR143" s="384"/>
      <c r="PWS143" s="384"/>
      <c r="PWT143" s="384"/>
      <c r="PWU143" s="384"/>
      <c r="PWV143" s="384"/>
      <c r="PWW143" s="384"/>
      <c r="PWX143" s="384"/>
      <c r="PWY143" s="384"/>
      <c r="PWZ143" s="384"/>
      <c r="PXA143" s="384"/>
      <c r="PXB143" s="384"/>
      <c r="PXC143" s="384"/>
      <c r="PXD143" s="384"/>
      <c r="PXE143" s="384"/>
      <c r="PXF143" s="384"/>
      <c r="PXG143" s="384"/>
      <c r="PXH143" s="384"/>
      <c r="PXI143" s="384"/>
      <c r="PXJ143" s="384"/>
      <c r="PXK143" s="384"/>
      <c r="PXL143" s="384"/>
      <c r="PXM143" s="384"/>
      <c r="PXN143" s="384"/>
      <c r="PXO143" s="384"/>
      <c r="PXP143" s="384"/>
      <c r="PXQ143" s="384"/>
      <c r="PXR143" s="384"/>
      <c r="PXS143" s="384"/>
      <c r="PXT143" s="384"/>
      <c r="PXU143" s="384"/>
      <c r="PXV143" s="384"/>
      <c r="PXW143" s="384"/>
      <c r="PXX143" s="384"/>
      <c r="PXY143" s="384"/>
      <c r="PXZ143" s="384"/>
      <c r="PYA143" s="384"/>
      <c r="PYB143" s="384"/>
      <c r="PYC143" s="384"/>
      <c r="PYD143" s="384"/>
      <c r="PYE143" s="384"/>
      <c r="PYF143" s="384"/>
      <c r="PYG143" s="384"/>
      <c r="PYH143" s="384"/>
      <c r="PYI143" s="384"/>
      <c r="PYJ143" s="384"/>
      <c r="PYK143" s="384"/>
      <c r="PYL143" s="384"/>
      <c r="PYM143" s="384"/>
      <c r="PYN143" s="384"/>
      <c r="PYO143" s="384"/>
      <c r="PYP143" s="384"/>
      <c r="PYQ143" s="384"/>
      <c r="PYR143" s="384"/>
      <c r="PYS143" s="384"/>
      <c r="PYT143" s="384"/>
      <c r="PYU143" s="384"/>
      <c r="PYV143" s="384"/>
      <c r="PYW143" s="384"/>
      <c r="PYX143" s="384"/>
      <c r="PYY143" s="384"/>
      <c r="PYZ143" s="384"/>
      <c r="PZA143" s="384"/>
      <c r="PZB143" s="384"/>
      <c r="PZC143" s="384"/>
      <c r="PZD143" s="384"/>
      <c r="PZE143" s="384"/>
      <c r="PZF143" s="384"/>
      <c r="PZG143" s="384"/>
      <c r="PZH143" s="384"/>
      <c r="PZI143" s="384"/>
      <c r="PZJ143" s="384"/>
      <c r="PZK143" s="384"/>
      <c r="PZL143" s="384"/>
      <c r="PZM143" s="384"/>
      <c r="PZN143" s="384"/>
      <c r="PZO143" s="384"/>
      <c r="PZP143" s="384"/>
      <c r="PZQ143" s="384"/>
      <c r="PZR143" s="384"/>
      <c r="PZS143" s="384"/>
      <c r="PZT143" s="384"/>
      <c r="PZU143" s="384"/>
      <c r="PZV143" s="384"/>
      <c r="PZW143" s="384"/>
      <c r="PZX143" s="384"/>
      <c r="PZY143" s="384"/>
      <c r="PZZ143" s="384"/>
      <c r="QAA143" s="384"/>
      <c r="QAB143" s="384"/>
      <c r="QAC143" s="384"/>
      <c r="QAD143" s="384"/>
      <c r="QAE143" s="384"/>
      <c r="QAF143" s="384"/>
      <c r="QAG143" s="384"/>
      <c r="QAH143" s="384"/>
      <c r="QAI143" s="384"/>
      <c r="QAJ143" s="384"/>
      <c r="QAK143" s="384"/>
      <c r="QAL143" s="384"/>
      <c r="QAM143" s="384"/>
      <c r="QAN143" s="384"/>
      <c r="QAO143" s="384"/>
      <c r="QAP143" s="384"/>
      <c r="QAQ143" s="384"/>
      <c r="QAR143" s="384"/>
      <c r="QAS143" s="384"/>
      <c r="QAT143" s="384"/>
      <c r="QAU143" s="384"/>
      <c r="QAV143" s="384"/>
      <c r="QAW143" s="384"/>
      <c r="QAX143" s="384"/>
      <c r="QAY143" s="384"/>
      <c r="QAZ143" s="384"/>
      <c r="QBA143" s="384"/>
      <c r="QBB143" s="384"/>
      <c r="QBC143" s="384"/>
      <c r="QBD143" s="384"/>
      <c r="QBE143" s="384"/>
      <c r="QBF143" s="384"/>
      <c r="QBG143" s="384"/>
      <c r="QBH143" s="384"/>
      <c r="QBI143" s="384"/>
      <c r="QBJ143" s="384"/>
      <c r="QBK143" s="384"/>
      <c r="QBL143" s="384"/>
      <c r="QBM143" s="384"/>
      <c r="QBN143" s="384"/>
      <c r="QBO143" s="384"/>
      <c r="QBP143" s="384"/>
      <c r="QBQ143" s="384"/>
      <c r="QBR143" s="384"/>
      <c r="QBS143" s="384"/>
      <c r="QBT143" s="384"/>
      <c r="QBU143" s="384"/>
      <c r="QBV143" s="384"/>
      <c r="QBW143" s="384"/>
      <c r="QBX143" s="384"/>
      <c r="QBY143" s="384"/>
      <c r="QBZ143" s="384"/>
      <c r="QCA143" s="384"/>
      <c r="QCB143" s="384"/>
      <c r="QCC143" s="384"/>
      <c r="QCD143" s="384"/>
      <c r="QCE143" s="384"/>
      <c r="QCF143" s="384"/>
      <c r="QCG143" s="384"/>
      <c r="QCH143" s="384"/>
      <c r="QCI143" s="384"/>
      <c r="QCJ143" s="384"/>
      <c r="QCK143" s="384"/>
      <c r="QCL143" s="384"/>
      <c r="QCM143" s="384"/>
      <c r="QCN143" s="384"/>
      <c r="QCO143" s="384"/>
      <c r="QCP143" s="384"/>
      <c r="QCQ143" s="384"/>
      <c r="QCR143" s="384"/>
      <c r="QCS143" s="384"/>
      <c r="QCT143" s="384"/>
      <c r="QCU143" s="384"/>
      <c r="QCV143" s="384"/>
      <c r="QCW143" s="384"/>
      <c r="QCX143" s="384"/>
      <c r="QCY143" s="384"/>
      <c r="QCZ143" s="384"/>
      <c r="QDA143" s="384"/>
      <c r="QDB143" s="384"/>
      <c r="QDC143" s="384"/>
      <c r="QDD143" s="384"/>
      <c r="QDE143" s="384"/>
      <c r="QDF143" s="384"/>
      <c r="QDG143" s="384"/>
      <c r="QDH143" s="384"/>
      <c r="QDI143" s="384"/>
      <c r="QDJ143" s="384"/>
      <c r="QDK143" s="384"/>
      <c r="QDL143" s="384"/>
      <c r="QDM143" s="384"/>
      <c r="QDN143" s="384"/>
      <c r="QDO143" s="384"/>
      <c r="QDP143" s="384"/>
      <c r="QDQ143" s="384"/>
      <c r="QDR143" s="384"/>
      <c r="QDS143" s="384"/>
      <c r="QDT143" s="384"/>
      <c r="QDU143" s="384"/>
      <c r="QDV143" s="384"/>
      <c r="QDW143" s="384"/>
      <c r="QDX143" s="384"/>
      <c r="QDY143" s="384"/>
      <c r="QDZ143" s="384"/>
      <c r="QEA143" s="384"/>
      <c r="QEB143" s="384"/>
      <c r="QEC143" s="384"/>
      <c r="QED143" s="384"/>
      <c r="QEE143" s="384"/>
      <c r="QEF143" s="384"/>
      <c r="QEG143" s="384"/>
      <c r="QEH143" s="384"/>
      <c r="QEI143" s="384"/>
      <c r="QEJ143" s="384"/>
      <c r="QEK143" s="384"/>
      <c r="QEL143" s="384"/>
      <c r="QEM143" s="384"/>
      <c r="QEN143" s="384"/>
      <c r="QEO143" s="384"/>
      <c r="QEP143" s="384"/>
      <c r="QEQ143" s="384"/>
      <c r="QER143" s="384"/>
      <c r="QES143" s="384"/>
      <c r="QET143" s="384"/>
      <c r="QEU143" s="384"/>
      <c r="QEV143" s="384"/>
      <c r="QEW143" s="384"/>
      <c r="QEX143" s="384"/>
      <c r="QEY143" s="384"/>
      <c r="QEZ143" s="384"/>
      <c r="QFA143" s="384"/>
      <c r="QFB143" s="384"/>
      <c r="QFC143" s="384"/>
      <c r="QFD143" s="384"/>
      <c r="QFE143" s="384"/>
      <c r="QFF143" s="384"/>
      <c r="QFG143" s="384"/>
      <c r="QFH143" s="384"/>
      <c r="QFI143" s="384"/>
      <c r="QFJ143" s="384"/>
      <c r="QFK143" s="384"/>
      <c r="QFL143" s="384"/>
      <c r="QFM143" s="384"/>
      <c r="QFN143" s="384"/>
      <c r="QFO143" s="384"/>
      <c r="QFP143" s="384"/>
      <c r="QFQ143" s="384"/>
      <c r="QFR143" s="384"/>
      <c r="QFS143" s="384"/>
      <c r="QFT143" s="384"/>
      <c r="QFU143" s="384"/>
      <c r="QFV143" s="384"/>
      <c r="QFW143" s="384"/>
      <c r="QFX143" s="384"/>
      <c r="QFY143" s="384"/>
      <c r="QFZ143" s="384"/>
      <c r="QGA143" s="384"/>
      <c r="QGB143" s="384"/>
      <c r="QGC143" s="384"/>
      <c r="QGD143" s="384"/>
      <c r="QGE143" s="384"/>
      <c r="QGF143" s="384"/>
      <c r="QGG143" s="384"/>
      <c r="QGH143" s="384"/>
      <c r="QGI143" s="384"/>
      <c r="QGJ143" s="384"/>
      <c r="QGK143" s="384"/>
      <c r="QGL143" s="384"/>
      <c r="QGM143" s="384"/>
      <c r="QGN143" s="384"/>
      <c r="QGO143" s="384"/>
      <c r="QGP143" s="384"/>
      <c r="QGQ143" s="384"/>
      <c r="QGR143" s="384"/>
      <c r="QGS143" s="384"/>
      <c r="QGT143" s="384"/>
      <c r="QGU143" s="384"/>
      <c r="QGV143" s="384"/>
      <c r="QGW143" s="384"/>
      <c r="QGX143" s="384"/>
      <c r="QGY143" s="384"/>
      <c r="QGZ143" s="384"/>
      <c r="QHA143" s="384"/>
      <c r="QHB143" s="384"/>
      <c r="QHC143" s="384"/>
      <c r="QHD143" s="384"/>
      <c r="QHE143" s="384"/>
      <c r="QHF143" s="384"/>
      <c r="QHG143" s="384"/>
      <c r="QHH143" s="384"/>
      <c r="QHI143" s="384"/>
      <c r="QHJ143" s="384"/>
      <c r="QHK143" s="384"/>
      <c r="QHL143" s="384"/>
      <c r="QHM143" s="384"/>
      <c r="QHN143" s="384"/>
      <c r="QHO143" s="384"/>
      <c r="QHP143" s="384"/>
      <c r="QHQ143" s="384"/>
      <c r="QHR143" s="384"/>
      <c r="QHS143" s="384"/>
      <c r="QHT143" s="384"/>
      <c r="QHU143" s="384"/>
      <c r="QHV143" s="384"/>
      <c r="QHW143" s="384"/>
      <c r="QHX143" s="384"/>
      <c r="QHY143" s="384"/>
      <c r="QHZ143" s="384"/>
      <c r="QIA143" s="384"/>
      <c r="QIB143" s="384"/>
      <c r="QIC143" s="384"/>
      <c r="QID143" s="384"/>
      <c r="QIE143" s="384"/>
      <c r="QIF143" s="384"/>
      <c r="QIG143" s="384"/>
      <c r="QIH143" s="384"/>
      <c r="QII143" s="384"/>
      <c r="QIJ143" s="384"/>
      <c r="QIK143" s="384"/>
      <c r="QIL143" s="384"/>
      <c r="QIM143" s="384"/>
      <c r="QIN143" s="384"/>
      <c r="QIO143" s="384"/>
      <c r="QIP143" s="384"/>
      <c r="QIQ143" s="384"/>
      <c r="QIR143" s="384"/>
      <c r="QIS143" s="384"/>
      <c r="QIT143" s="384"/>
      <c r="QIU143" s="384"/>
      <c r="QIV143" s="384"/>
      <c r="QIW143" s="384"/>
      <c r="QIX143" s="384"/>
      <c r="QIY143" s="384"/>
      <c r="QIZ143" s="384"/>
      <c r="QJA143" s="384"/>
      <c r="QJB143" s="384"/>
      <c r="QJC143" s="384"/>
      <c r="QJD143" s="384"/>
      <c r="QJE143" s="384"/>
      <c r="QJF143" s="384"/>
      <c r="QJG143" s="384"/>
      <c r="QJH143" s="384"/>
      <c r="QJI143" s="384"/>
      <c r="QJJ143" s="384"/>
      <c r="QJK143" s="384"/>
      <c r="QJL143" s="384"/>
      <c r="QJM143" s="384"/>
      <c r="QJN143" s="384"/>
      <c r="QJO143" s="384"/>
      <c r="QJP143" s="384"/>
      <c r="QJQ143" s="384"/>
      <c r="QJR143" s="384"/>
      <c r="QJS143" s="384"/>
      <c r="QJT143" s="384"/>
      <c r="QJU143" s="384"/>
      <c r="QJV143" s="384"/>
      <c r="QJW143" s="384"/>
      <c r="QJX143" s="384"/>
      <c r="QJY143" s="384"/>
      <c r="QJZ143" s="384"/>
      <c r="QKA143" s="384"/>
      <c r="QKB143" s="384"/>
      <c r="QKC143" s="384"/>
      <c r="QKD143" s="384"/>
      <c r="QKE143" s="384"/>
      <c r="QKF143" s="384"/>
      <c r="QKG143" s="384"/>
      <c r="QKH143" s="384"/>
      <c r="QKI143" s="384"/>
      <c r="QKJ143" s="384"/>
      <c r="QKK143" s="384"/>
      <c r="QKL143" s="384"/>
      <c r="QKM143" s="384"/>
      <c r="QKN143" s="384"/>
      <c r="QKO143" s="384"/>
      <c r="QKP143" s="384"/>
      <c r="QKQ143" s="384"/>
      <c r="QKR143" s="384"/>
      <c r="QKS143" s="384"/>
      <c r="QKT143" s="384"/>
      <c r="QKU143" s="384"/>
      <c r="QKV143" s="384"/>
      <c r="QKW143" s="384"/>
      <c r="QKX143" s="384"/>
      <c r="QKY143" s="384"/>
      <c r="QKZ143" s="384"/>
      <c r="QLA143" s="384"/>
      <c r="QLB143" s="384"/>
      <c r="QLC143" s="384"/>
      <c r="QLD143" s="384"/>
      <c r="QLE143" s="384"/>
      <c r="QLF143" s="384"/>
      <c r="QLG143" s="384"/>
      <c r="QLH143" s="384"/>
      <c r="QLI143" s="384"/>
      <c r="QLJ143" s="384"/>
      <c r="QLK143" s="384"/>
      <c r="QLL143" s="384"/>
      <c r="QLM143" s="384"/>
      <c r="QLN143" s="384"/>
      <c r="QLO143" s="384"/>
      <c r="QLP143" s="384"/>
      <c r="QLQ143" s="384"/>
      <c r="QLR143" s="384"/>
      <c r="QLS143" s="384"/>
      <c r="QLT143" s="384"/>
      <c r="QLU143" s="384"/>
      <c r="QLV143" s="384"/>
      <c r="QLW143" s="384"/>
      <c r="QLX143" s="384"/>
      <c r="QLY143" s="384"/>
      <c r="QLZ143" s="384"/>
      <c r="QMA143" s="384"/>
      <c r="QMB143" s="384"/>
      <c r="QMC143" s="384"/>
      <c r="QMD143" s="384"/>
      <c r="QME143" s="384"/>
      <c r="QMF143" s="384"/>
      <c r="QMG143" s="384"/>
      <c r="QMH143" s="384"/>
      <c r="QMI143" s="384"/>
      <c r="QMJ143" s="384"/>
      <c r="QMK143" s="384"/>
      <c r="QML143" s="384"/>
      <c r="QMM143" s="384"/>
      <c r="QMN143" s="384"/>
      <c r="QMO143" s="384"/>
      <c r="QMP143" s="384"/>
      <c r="QMQ143" s="384"/>
      <c r="QMR143" s="384"/>
      <c r="QMS143" s="384"/>
      <c r="QMT143" s="384"/>
      <c r="QMU143" s="384"/>
      <c r="QMV143" s="384"/>
      <c r="QMW143" s="384"/>
      <c r="QMX143" s="384"/>
      <c r="QMY143" s="384"/>
      <c r="QMZ143" s="384"/>
      <c r="QNA143" s="384"/>
      <c r="QNB143" s="384"/>
      <c r="QNC143" s="384"/>
      <c r="QND143" s="384"/>
      <c r="QNE143" s="384"/>
      <c r="QNF143" s="384"/>
      <c r="QNG143" s="384"/>
      <c r="QNH143" s="384"/>
      <c r="QNI143" s="384"/>
      <c r="QNJ143" s="384"/>
      <c r="QNK143" s="384"/>
      <c r="QNL143" s="384"/>
      <c r="QNM143" s="384"/>
      <c r="QNN143" s="384"/>
      <c r="QNO143" s="384"/>
      <c r="QNP143" s="384"/>
      <c r="QNQ143" s="384"/>
      <c r="QNR143" s="384"/>
      <c r="QNS143" s="384"/>
      <c r="QNT143" s="384"/>
      <c r="QNU143" s="384"/>
      <c r="QNV143" s="384"/>
      <c r="QNW143" s="384"/>
      <c r="QNX143" s="384"/>
      <c r="QNY143" s="384"/>
      <c r="QNZ143" s="384"/>
      <c r="QOA143" s="384"/>
      <c r="QOB143" s="384"/>
      <c r="QOC143" s="384"/>
      <c r="QOD143" s="384"/>
      <c r="QOE143" s="384"/>
      <c r="QOF143" s="384"/>
      <c r="QOG143" s="384"/>
      <c r="QOH143" s="384"/>
      <c r="QOI143" s="384"/>
      <c r="QOJ143" s="384"/>
      <c r="QOK143" s="384"/>
      <c r="QOL143" s="384"/>
      <c r="QOM143" s="384"/>
      <c r="QON143" s="384"/>
      <c r="QOO143" s="384"/>
      <c r="QOP143" s="384"/>
      <c r="QOQ143" s="384"/>
      <c r="QOR143" s="384"/>
      <c r="QOS143" s="384"/>
      <c r="QOT143" s="384"/>
      <c r="QOU143" s="384"/>
      <c r="QOV143" s="384"/>
      <c r="QOW143" s="384"/>
      <c r="QOX143" s="384"/>
      <c r="QOY143" s="384"/>
      <c r="QOZ143" s="384"/>
      <c r="QPA143" s="384"/>
      <c r="QPB143" s="384"/>
      <c r="QPC143" s="384"/>
      <c r="QPD143" s="384"/>
      <c r="QPE143" s="384"/>
      <c r="QPF143" s="384"/>
      <c r="QPG143" s="384"/>
      <c r="QPH143" s="384"/>
      <c r="QPI143" s="384"/>
      <c r="QPJ143" s="384"/>
      <c r="QPK143" s="384"/>
      <c r="QPL143" s="384"/>
      <c r="QPM143" s="384"/>
      <c r="QPN143" s="384"/>
      <c r="QPO143" s="384"/>
      <c r="QPP143" s="384"/>
      <c r="QPQ143" s="384"/>
      <c r="QPR143" s="384"/>
      <c r="QPS143" s="384"/>
      <c r="QPT143" s="384"/>
      <c r="QPU143" s="384"/>
      <c r="QPV143" s="384"/>
      <c r="QPW143" s="384"/>
      <c r="QPX143" s="384"/>
      <c r="QPY143" s="384"/>
      <c r="QPZ143" s="384"/>
      <c r="QQA143" s="384"/>
      <c r="QQB143" s="384"/>
      <c r="QQC143" s="384"/>
      <c r="QQD143" s="384"/>
      <c r="QQE143" s="384"/>
      <c r="QQF143" s="384"/>
      <c r="QQG143" s="384"/>
      <c r="QQH143" s="384"/>
      <c r="QQI143" s="384"/>
      <c r="QQJ143" s="384"/>
      <c r="QQK143" s="384"/>
      <c r="QQL143" s="384"/>
      <c r="QQM143" s="384"/>
      <c r="QQN143" s="384"/>
      <c r="QQO143" s="384"/>
      <c r="QQP143" s="384"/>
      <c r="QQQ143" s="384"/>
      <c r="QQR143" s="384"/>
      <c r="QQS143" s="384"/>
      <c r="QQT143" s="384"/>
      <c r="QQU143" s="384"/>
      <c r="QQV143" s="384"/>
      <c r="QQW143" s="384"/>
      <c r="QQX143" s="384"/>
      <c r="QQY143" s="384"/>
      <c r="QQZ143" s="384"/>
      <c r="QRA143" s="384"/>
      <c r="QRB143" s="384"/>
      <c r="QRC143" s="384"/>
      <c r="QRD143" s="384"/>
      <c r="QRE143" s="384"/>
      <c r="QRF143" s="384"/>
      <c r="QRG143" s="384"/>
      <c r="QRH143" s="384"/>
      <c r="QRI143" s="384"/>
      <c r="QRJ143" s="384"/>
      <c r="QRK143" s="384"/>
      <c r="QRL143" s="384"/>
      <c r="QRM143" s="384"/>
      <c r="QRN143" s="384"/>
      <c r="QRO143" s="384"/>
      <c r="QRP143" s="384"/>
      <c r="QRQ143" s="384"/>
      <c r="QRR143" s="384"/>
      <c r="QRS143" s="384"/>
      <c r="QRT143" s="384"/>
      <c r="QRU143" s="384"/>
      <c r="QRV143" s="384"/>
      <c r="QRW143" s="384"/>
      <c r="QRX143" s="384"/>
      <c r="QRY143" s="384"/>
      <c r="QRZ143" s="384"/>
      <c r="QSA143" s="384"/>
      <c r="QSB143" s="384"/>
      <c r="QSC143" s="384"/>
      <c r="QSD143" s="384"/>
      <c r="QSE143" s="384"/>
      <c r="QSF143" s="384"/>
      <c r="QSG143" s="384"/>
      <c r="QSH143" s="384"/>
      <c r="QSI143" s="384"/>
      <c r="QSJ143" s="384"/>
      <c r="QSK143" s="384"/>
      <c r="QSL143" s="384"/>
      <c r="QSM143" s="384"/>
      <c r="QSN143" s="384"/>
      <c r="QSO143" s="384"/>
      <c r="QSP143" s="384"/>
      <c r="QSQ143" s="384"/>
      <c r="QSR143" s="384"/>
      <c r="QSS143" s="384"/>
      <c r="QST143" s="384"/>
      <c r="QSU143" s="384"/>
      <c r="QSV143" s="384"/>
      <c r="QSW143" s="384"/>
      <c r="QSX143" s="384"/>
      <c r="QSY143" s="384"/>
      <c r="QSZ143" s="384"/>
      <c r="QTA143" s="384"/>
      <c r="QTB143" s="384"/>
      <c r="QTC143" s="384"/>
      <c r="QTD143" s="384"/>
      <c r="QTE143" s="384"/>
      <c r="QTF143" s="384"/>
      <c r="QTG143" s="384"/>
      <c r="QTH143" s="384"/>
      <c r="QTI143" s="384"/>
      <c r="QTJ143" s="384"/>
      <c r="QTK143" s="384"/>
      <c r="QTL143" s="384"/>
      <c r="QTM143" s="384"/>
      <c r="QTN143" s="384"/>
      <c r="QTO143" s="384"/>
      <c r="QTP143" s="384"/>
      <c r="QTQ143" s="384"/>
      <c r="QTR143" s="384"/>
      <c r="QTS143" s="384"/>
      <c r="QTT143" s="384"/>
      <c r="QTU143" s="384"/>
      <c r="QTV143" s="384"/>
      <c r="QTW143" s="384"/>
      <c r="QTX143" s="384"/>
      <c r="QTY143" s="384"/>
      <c r="QTZ143" s="384"/>
      <c r="QUA143" s="384"/>
      <c r="QUB143" s="384"/>
      <c r="QUC143" s="384"/>
      <c r="QUD143" s="384"/>
      <c r="QUE143" s="384"/>
      <c r="QUF143" s="384"/>
      <c r="QUG143" s="384"/>
      <c r="QUH143" s="384"/>
      <c r="QUI143" s="384"/>
      <c r="QUJ143" s="384"/>
      <c r="QUK143" s="384"/>
      <c r="QUL143" s="384"/>
      <c r="QUM143" s="384"/>
      <c r="QUN143" s="384"/>
      <c r="QUO143" s="384"/>
      <c r="QUP143" s="384"/>
      <c r="QUQ143" s="384"/>
      <c r="QUR143" s="384"/>
      <c r="QUS143" s="384"/>
      <c r="QUT143" s="384"/>
      <c r="QUU143" s="384"/>
      <c r="QUV143" s="384"/>
      <c r="QUW143" s="384"/>
      <c r="QUX143" s="384"/>
      <c r="QUY143" s="384"/>
      <c r="QUZ143" s="384"/>
      <c r="QVA143" s="384"/>
      <c r="QVB143" s="384"/>
      <c r="QVC143" s="384"/>
      <c r="QVD143" s="384"/>
      <c r="QVE143" s="384"/>
      <c r="QVF143" s="384"/>
      <c r="QVG143" s="384"/>
      <c r="QVH143" s="384"/>
      <c r="QVI143" s="384"/>
      <c r="QVJ143" s="384"/>
      <c r="QVK143" s="384"/>
      <c r="QVL143" s="384"/>
      <c r="QVM143" s="384"/>
      <c r="QVN143" s="384"/>
      <c r="QVO143" s="384"/>
      <c r="QVP143" s="384"/>
      <c r="QVQ143" s="384"/>
      <c r="QVR143" s="384"/>
      <c r="QVS143" s="384"/>
      <c r="QVT143" s="384"/>
      <c r="QVU143" s="384"/>
      <c r="QVV143" s="384"/>
      <c r="QVW143" s="384"/>
      <c r="QVX143" s="384"/>
      <c r="QVY143" s="384"/>
      <c r="QVZ143" s="384"/>
      <c r="QWA143" s="384"/>
      <c r="QWB143" s="384"/>
      <c r="QWC143" s="384"/>
      <c r="QWD143" s="384"/>
      <c r="QWE143" s="384"/>
      <c r="QWF143" s="384"/>
      <c r="QWG143" s="384"/>
      <c r="QWH143" s="384"/>
      <c r="QWI143" s="384"/>
      <c r="QWJ143" s="384"/>
      <c r="QWK143" s="384"/>
      <c r="QWL143" s="384"/>
      <c r="QWM143" s="384"/>
      <c r="QWN143" s="384"/>
      <c r="QWO143" s="384"/>
      <c r="QWP143" s="384"/>
      <c r="QWQ143" s="384"/>
      <c r="QWR143" s="384"/>
      <c r="QWS143" s="384"/>
      <c r="QWT143" s="384"/>
      <c r="QWU143" s="384"/>
      <c r="QWV143" s="384"/>
      <c r="QWW143" s="384"/>
      <c r="QWX143" s="384"/>
      <c r="QWY143" s="384"/>
      <c r="QWZ143" s="384"/>
      <c r="QXA143" s="384"/>
      <c r="QXB143" s="384"/>
      <c r="QXC143" s="384"/>
      <c r="QXD143" s="384"/>
      <c r="QXE143" s="384"/>
      <c r="QXF143" s="384"/>
      <c r="QXG143" s="384"/>
      <c r="QXH143" s="384"/>
      <c r="QXI143" s="384"/>
      <c r="QXJ143" s="384"/>
      <c r="QXK143" s="384"/>
      <c r="QXL143" s="384"/>
      <c r="QXM143" s="384"/>
      <c r="QXN143" s="384"/>
      <c r="QXO143" s="384"/>
      <c r="QXP143" s="384"/>
      <c r="QXQ143" s="384"/>
      <c r="QXR143" s="384"/>
      <c r="QXS143" s="384"/>
      <c r="QXT143" s="384"/>
      <c r="QXU143" s="384"/>
      <c r="QXV143" s="384"/>
      <c r="QXW143" s="384"/>
      <c r="QXX143" s="384"/>
      <c r="QXY143" s="384"/>
      <c r="QXZ143" s="384"/>
      <c r="QYA143" s="384"/>
      <c r="QYB143" s="384"/>
      <c r="QYC143" s="384"/>
      <c r="QYD143" s="384"/>
      <c r="QYE143" s="384"/>
      <c r="QYF143" s="384"/>
      <c r="QYG143" s="384"/>
      <c r="QYH143" s="384"/>
      <c r="QYI143" s="384"/>
      <c r="QYJ143" s="384"/>
      <c r="QYK143" s="384"/>
      <c r="QYL143" s="384"/>
      <c r="QYM143" s="384"/>
      <c r="QYN143" s="384"/>
      <c r="QYO143" s="384"/>
      <c r="QYP143" s="384"/>
      <c r="QYQ143" s="384"/>
      <c r="QYR143" s="384"/>
      <c r="QYS143" s="384"/>
      <c r="QYT143" s="384"/>
      <c r="QYU143" s="384"/>
      <c r="QYV143" s="384"/>
      <c r="QYW143" s="384"/>
      <c r="QYX143" s="384"/>
      <c r="QYY143" s="384"/>
      <c r="QYZ143" s="384"/>
      <c r="QZA143" s="384"/>
      <c r="QZB143" s="384"/>
      <c r="QZC143" s="384"/>
      <c r="QZD143" s="384"/>
      <c r="QZE143" s="384"/>
      <c r="QZF143" s="384"/>
      <c r="QZG143" s="384"/>
      <c r="QZH143" s="384"/>
      <c r="QZI143" s="384"/>
      <c r="QZJ143" s="384"/>
      <c r="QZK143" s="384"/>
      <c r="QZL143" s="384"/>
      <c r="QZM143" s="384"/>
      <c r="QZN143" s="384"/>
      <c r="QZO143" s="384"/>
      <c r="QZP143" s="384"/>
      <c r="QZQ143" s="384"/>
      <c r="QZR143" s="384"/>
      <c r="QZS143" s="384"/>
      <c r="QZT143" s="384"/>
      <c r="QZU143" s="384"/>
      <c r="QZV143" s="384"/>
      <c r="QZW143" s="384"/>
      <c r="QZX143" s="384"/>
      <c r="QZY143" s="384"/>
      <c r="QZZ143" s="384"/>
      <c r="RAA143" s="384"/>
      <c r="RAB143" s="384"/>
      <c r="RAC143" s="384"/>
      <c r="RAD143" s="384"/>
      <c r="RAE143" s="384"/>
      <c r="RAF143" s="384"/>
      <c r="RAG143" s="384"/>
      <c r="RAH143" s="384"/>
      <c r="RAI143" s="384"/>
      <c r="RAJ143" s="384"/>
      <c r="RAK143" s="384"/>
      <c r="RAL143" s="384"/>
      <c r="RAM143" s="384"/>
      <c r="RAN143" s="384"/>
      <c r="RAO143" s="384"/>
      <c r="RAP143" s="384"/>
      <c r="RAQ143" s="384"/>
      <c r="RAR143" s="384"/>
      <c r="RAS143" s="384"/>
      <c r="RAT143" s="384"/>
      <c r="RAU143" s="384"/>
      <c r="RAV143" s="384"/>
      <c r="RAW143" s="384"/>
      <c r="RAX143" s="384"/>
      <c r="RAY143" s="384"/>
      <c r="RAZ143" s="384"/>
      <c r="RBA143" s="384"/>
      <c r="RBB143" s="384"/>
      <c r="RBC143" s="384"/>
      <c r="RBD143" s="384"/>
      <c r="RBE143" s="384"/>
      <c r="RBF143" s="384"/>
      <c r="RBG143" s="384"/>
      <c r="RBH143" s="384"/>
      <c r="RBI143" s="384"/>
      <c r="RBJ143" s="384"/>
      <c r="RBK143" s="384"/>
      <c r="RBL143" s="384"/>
      <c r="RBM143" s="384"/>
      <c r="RBN143" s="384"/>
      <c r="RBO143" s="384"/>
      <c r="RBP143" s="384"/>
      <c r="RBQ143" s="384"/>
      <c r="RBR143" s="384"/>
      <c r="RBS143" s="384"/>
      <c r="RBT143" s="384"/>
      <c r="RBU143" s="384"/>
      <c r="RBV143" s="384"/>
      <c r="RBW143" s="384"/>
      <c r="RBX143" s="384"/>
      <c r="RBY143" s="384"/>
      <c r="RBZ143" s="384"/>
      <c r="RCA143" s="384"/>
      <c r="RCB143" s="384"/>
      <c r="RCC143" s="384"/>
      <c r="RCD143" s="384"/>
      <c r="RCE143" s="384"/>
      <c r="RCF143" s="384"/>
      <c r="RCG143" s="384"/>
      <c r="RCH143" s="384"/>
      <c r="RCI143" s="384"/>
      <c r="RCJ143" s="384"/>
      <c r="RCK143" s="384"/>
      <c r="RCL143" s="384"/>
      <c r="RCM143" s="384"/>
      <c r="RCN143" s="384"/>
      <c r="RCO143" s="384"/>
      <c r="RCP143" s="384"/>
      <c r="RCQ143" s="384"/>
      <c r="RCR143" s="384"/>
      <c r="RCS143" s="384"/>
      <c r="RCT143" s="384"/>
      <c r="RCU143" s="384"/>
      <c r="RCV143" s="384"/>
      <c r="RCW143" s="384"/>
      <c r="RCX143" s="384"/>
      <c r="RCY143" s="384"/>
      <c r="RCZ143" s="384"/>
      <c r="RDA143" s="384"/>
      <c r="RDB143" s="384"/>
      <c r="RDC143" s="384"/>
      <c r="RDD143" s="384"/>
      <c r="RDE143" s="384"/>
      <c r="RDF143" s="384"/>
      <c r="RDG143" s="384"/>
      <c r="RDH143" s="384"/>
      <c r="RDI143" s="384"/>
      <c r="RDJ143" s="384"/>
      <c r="RDK143" s="384"/>
      <c r="RDL143" s="384"/>
      <c r="RDM143" s="384"/>
      <c r="RDN143" s="384"/>
      <c r="RDO143" s="384"/>
      <c r="RDP143" s="384"/>
      <c r="RDQ143" s="384"/>
      <c r="RDR143" s="384"/>
      <c r="RDS143" s="384"/>
      <c r="RDT143" s="384"/>
      <c r="RDU143" s="384"/>
      <c r="RDV143" s="384"/>
      <c r="RDW143" s="384"/>
      <c r="RDX143" s="384"/>
      <c r="RDY143" s="384"/>
      <c r="RDZ143" s="384"/>
      <c r="REA143" s="384"/>
      <c r="REB143" s="384"/>
      <c r="REC143" s="384"/>
      <c r="RED143" s="384"/>
      <c r="REE143" s="384"/>
      <c r="REF143" s="384"/>
      <c r="REG143" s="384"/>
      <c r="REH143" s="384"/>
      <c r="REI143" s="384"/>
      <c r="REJ143" s="384"/>
      <c r="REK143" s="384"/>
      <c r="REL143" s="384"/>
      <c r="REM143" s="384"/>
      <c r="REN143" s="384"/>
      <c r="REO143" s="384"/>
      <c r="REP143" s="384"/>
      <c r="REQ143" s="384"/>
      <c r="RER143" s="384"/>
      <c r="RES143" s="384"/>
      <c r="RET143" s="384"/>
      <c r="REU143" s="384"/>
      <c r="REV143" s="384"/>
      <c r="REW143" s="384"/>
      <c r="REX143" s="384"/>
      <c r="REY143" s="384"/>
      <c r="REZ143" s="384"/>
      <c r="RFA143" s="384"/>
      <c r="RFB143" s="384"/>
      <c r="RFC143" s="384"/>
      <c r="RFD143" s="384"/>
      <c r="RFE143" s="384"/>
      <c r="RFF143" s="384"/>
      <c r="RFG143" s="384"/>
      <c r="RFH143" s="384"/>
      <c r="RFI143" s="384"/>
      <c r="RFJ143" s="384"/>
      <c r="RFK143" s="384"/>
      <c r="RFL143" s="384"/>
      <c r="RFM143" s="384"/>
      <c r="RFN143" s="384"/>
      <c r="RFO143" s="384"/>
      <c r="RFP143" s="384"/>
      <c r="RFQ143" s="384"/>
      <c r="RFR143" s="384"/>
      <c r="RFS143" s="384"/>
      <c r="RFT143" s="384"/>
      <c r="RFU143" s="384"/>
      <c r="RFV143" s="384"/>
      <c r="RFW143" s="384"/>
      <c r="RFX143" s="384"/>
      <c r="RFY143" s="384"/>
      <c r="RFZ143" s="384"/>
      <c r="RGA143" s="384"/>
      <c r="RGB143" s="384"/>
      <c r="RGC143" s="384"/>
      <c r="RGD143" s="384"/>
      <c r="RGE143" s="384"/>
      <c r="RGF143" s="384"/>
      <c r="RGG143" s="384"/>
      <c r="RGH143" s="384"/>
      <c r="RGI143" s="384"/>
      <c r="RGJ143" s="384"/>
      <c r="RGK143" s="384"/>
      <c r="RGL143" s="384"/>
      <c r="RGM143" s="384"/>
      <c r="RGN143" s="384"/>
      <c r="RGO143" s="384"/>
      <c r="RGP143" s="384"/>
      <c r="RGQ143" s="384"/>
      <c r="RGR143" s="384"/>
      <c r="RGS143" s="384"/>
      <c r="RGT143" s="384"/>
      <c r="RGU143" s="384"/>
      <c r="RGV143" s="384"/>
      <c r="RGW143" s="384"/>
      <c r="RGX143" s="384"/>
      <c r="RGY143" s="384"/>
      <c r="RGZ143" s="384"/>
      <c r="RHA143" s="384"/>
      <c r="RHB143" s="384"/>
      <c r="RHC143" s="384"/>
      <c r="RHD143" s="384"/>
      <c r="RHE143" s="384"/>
      <c r="RHF143" s="384"/>
      <c r="RHG143" s="384"/>
      <c r="RHH143" s="384"/>
      <c r="RHI143" s="384"/>
      <c r="RHJ143" s="384"/>
      <c r="RHK143" s="384"/>
      <c r="RHL143" s="384"/>
      <c r="RHM143" s="384"/>
      <c r="RHN143" s="384"/>
      <c r="RHO143" s="384"/>
      <c r="RHP143" s="384"/>
      <c r="RHQ143" s="384"/>
      <c r="RHR143" s="384"/>
      <c r="RHS143" s="384"/>
      <c r="RHT143" s="384"/>
      <c r="RHU143" s="384"/>
      <c r="RHV143" s="384"/>
      <c r="RHW143" s="384"/>
      <c r="RHX143" s="384"/>
      <c r="RHY143" s="384"/>
      <c r="RHZ143" s="384"/>
      <c r="RIA143" s="384"/>
      <c r="RIB143" s="384"/>
      <c r="RIC143" s="384"/>
      <c r="RID143" s="384"/>
      <c r="RIE143" s="384"/>
      <c r="RIF143" s="384"/>
      <c r="RIG143" s="384"/>
      <c r="RIH143" s="384"/>
      <c r="RII143" s="384"/>
      <c r="RIJ143" s="384"/>
      <c r="RIK143" s="384"/>
      <c r="RIL143" s="384"/>
      <c r="RIM143" s="384"/>
      <c r="RIN143" s="384"/>
      <c r="RIO143" s="384"/>
      <c r="RIP143" s="384"/>
      <c r="RIQ143" s="384"/>
      <c r="RIR143" s="384"/>
      <c r="RIS143" s="384"/>
      <c r="RIT143" s="384"/>
      <c r="RIU143" s="384"/>
      <c r="RIV143" s="384"/>
      <c r="RIW143" s="384"/>
      <c r="RIX143" s="384"/>
      <c r="RIY143" s="384"/>
      <c r="RIZ143" s="384"/>
      <c r="RJA143" s="384"/>
      <c r="RJB143" s="384"/>
      <c r="RJC143" s="384"/>
      <c r="RJD143" s="384"/>
      <c r="RJE143" s="384"/>
      <c r="RJF143" s="384"/>
      <c r="RJG143" s="384"/>
      <c r="RJH143" s="384"/>
      <c r="RJI143" s="384"/>
      <c r="RJJ143" s="384"/>
      <c r="RJK143" s="384"/>
      <c r="RJL143" s="384"/>
      <c r="RJM143" s="384"/>
      <c r="RJN143" s="384"/>
      <c r="RJO143" s="384"/>
      <c r="RJP143" s="384"/>
      <c r="RJQ143" s="384"/>
      <c r="RJR143" s="384"/>
      <c r="RJS143" s="384"/>
      <c r="RJT143" s="384"/>
      <c r="RJU143" s="384"/>
      <c r="RJV143" s="384"/>
      <c r="RJW143" s="384"/>
      <c r="RJX143" s="384"/>
      <c r="RJY143" s="384"/>
      <c r="RJZ143" s="384"/>
      <c r="RKA143" s="384"/>
      <c r="RKB143" s="384"/>
      <c r="RKC143" s="384"/>
      <c r="RKD143" s="384"/>
      <c r="RKE143" s="384"/>
      <c r="RKF143" s="384"/>
      <c r="RKG143" s="384"/>
      <c r="RKH143" s="384"/>
      <c r="RKI143" s="384"/>
      <c r="RKJ143" s="384"/>
      <c r="RKK143" s="384"/>
      <c r="RKL143" s="384"/>
      <c r="RKM143" s="384"/>
      <c r="RKN143" s="384"/>
      <c r="RKO143" s="384"/>
      <c r="RKP143" s="384"/>
      <c r="RKQ143" s="384"/>
      <c r="RKR143" s="384"/>
      <c r="RKS143" s="384"/>
      <c r="RKT143" s="384"/>
      <c r="RKU143" s="384"/>
      <c r="RKV143" s="384"/>
      <c r="RKW143" s="384"/>
      <c r="RKX143" s="384"/>
      <c r="RKY143" s="384"/>
      <c r="RKZ143" s="384"/>
      <c r="RLA143" s="384"/>
      <c r="RLB143" s="384"/>
      <c r="RLC143" s="384"/>
      <c r="RLD143" s="384"/>
      <c r="RLE143" s="384"/>
      <c r="RLF143" s="384"/>
      <c r="RLG143" s="384"/>
      <c r="RLH143" s="384"/>
      <c r="RLI143" s="384"/>
      <c r="RLJ143" s="384"/>
      <c r="RLK143" s="384"/>
      <c r="RLL143" s="384"/>
      <c r="RLM143" s="384"/>
      <c r="RLN143" s="384"/>
      <c r="RLO143" s="384"/>
      <c r="RLP143" s="384"/>
      <c r="RLQ143" s="384"/>
      <c r="RLR143" s="384"/>
      <c r="RLS143" s="384"/>
      <c r="RLT143" s="384"/>
      <c r="RLU143" s="384"/>
      <c r="RLV143" s="384"/>
      <c r="RLW143" s="384"/>
      <c r="RLX143" s="384"/>
      <c r="RLY143" s="384"/>
      <c r="RLZ143" s="384"/>
      <c r="RMA143" s="384"/>
      <c r="RMB143" s="384"/>
      <c r="RMC143" s="384"/>
      <c r="RMD143" s="384"/>
      <c r="RME143" s="384"/>
      <c r="RMF143" s="384"/>
      <c r="RMG143" s="384"/>
      <c r="RMH143" s="384"/>
      <c r="RMI143" s="384"/>
      <c r="RMJ143" s="384"/>
      <c r="RMK143" s="384"/>
      <c r="RML143" s="384"/>
      <c r="RMM143" s="384"/>
      <c r="RMN143" s="384"/>
      <c r="RMO143" s="384"/>
      <c r="RMP143" s="384"/>
      <c r="RMQ143" s="384"/>
      <c r="RMR143" s="384"/>
      <c r="RMS143" s="384"/>
      <c r="RMT143" s="384"/>
      <c r="RMU143" s="384"/>
      <c r="RMV143" s="384"/>
      <c r="RMW143" s="384"/>
      <c r="RMX143" s="384"/>
      <c r="RMY143" s="384"/>
      <c r="RMZ143" s="384"/>
      <c r="RNA143" s="384"/>
      <c r="RNB143" s="384"/>
      <c r="RNC143" s="384"/>
      <c r="RND143" s="384"/>
      <c r="RNE143" s="384"/>
      <c r="RNF143" s="384"/>
      <c r="RNG143" s="384"/>
      <c r="RNH143" s="384"/>
      <c r="RNI143" s="384"/>
      <c r="RNJ143" s="384"/>
      <c r="RNK143" s="384"/>
      <c r="RNL143" s="384"/>
      <c r="RNM143" s="384"/>
      <c r="RNN143" s="384"/>
      <c r="RNO143" s="384"/>
      <c r="RNP143" s="384"/>
      <c r="RNQ143" s="384"/>
      <c r="RNR143" s="384"/>
      <c r="RNS143" s="384"/>
      <c r="RNT143" s="384"/>
      <c r="RNU143" s="384"/>
      <c r="RNV143" s="384"/>
      <c r="RNW143" s="384"/>
      <c r="RNX143" s="384"/>
      <c r="RNY143" s="384"/>
      <c r="RNZ143" s="384"/>
      <c r="ROA143" s="384"/>
      <c r="ROB143" s="384"/>
      <c r="ROC143" s="384"/>
      <c r="ROD143" s="384"/>
      <c r="ROE143" s="384"/>
      <c r="ROF143" s="384"/>
      <c r="ROG143" s="384"/>
      <c r="ROH143" s="384"/>
      <c r="ROI143" s="384"/>
      <c r="ROJ143" s="384"/>
      <c r="ROK143" s="384"/>
      <c r="ROL143" s="384"/>
      <c r="ROM143" s="384"/>
      <c r="RON143" s="384"/>
      <c r="ROO143" s="384"/>
      <c r="ROP143" s="384"/>
      <c r="ROQ143" s="384"/>
      <c r="ROR143" s="384"/>
      <c r="ROS143" s="384"/>
      <c r="ROT143" s="384"/>
      <c r="ROU143" s="384"/>
      <c r="ROV143" s="384"/>
      <c r="ROW143" s="384"/>
      <c r="ROX143" s="384"/>
      <c r="ROY143" s="384"/>
      <c r="ROZ143" s="384"/>
      <c r="RPA143" s="384"/>
      <c r="RPB143" s="384"/>
      <c r="RPC143" s="384"/>
      <c r="RPD143" s="384"/>
      <c r="RPE143" s="384"/>
      <c r="RPF143" s="384"/>
      <c r="RPG143" s="384"/>
      <c r="RPH143" s="384"/>
      <c r="RPI143" s="384"/>
      <c r="RPJ143" s="384"/>
      <c r="RPK143" s="384"/>
      <c r="RPL143" s="384"/>
      <c r="RPM143" s="384"/>
      <c r="RPN143" s="384"/>
      <c r="RPO143" s="384"/>
      <c r="RPP143" s="384"/>
      <c r="RPQ143" s="384"/>
      <c r="RPR143" s="384"/>
      <c r="RPS143" s="384"/>
      <c r="RPT143" s="384"/>
      <c r="RPU143" s="384"/>
      <c r="RPV143" s="384"/>
      <c r="RPW143" s="384"/>
      <c r="RPX143" s="384"/>
      <c r="RPY143" s="384"/>
      <c r="RPZ143" s="384"/>
      <c r="RQA143" s="384"/>
      <c r="RQB143" s="384"/>
      <c r="RQC143" s="384"/>
      <c r="RQD143" s="384"/>
      <c r="RQE143" s="384"/>
      <c r="RQF143" s="384"/>
      <c r="RQG143" s="384"/>
      <c r="RQH143" s="384"/>
      <c r="RQI143" s="384"/>
      <c r="RQJ143" s="384"/>
      <c r="RQK143" s="384"/>
      <c r="RQL143" s="384"/>
      <c r="RQM143" s="384"/>
      <c r="RQN143" s="384"/>
      <c r="RQO143" s="384"/>
      <c r="RQP143" s="384"/>
      <c r="RQQ143" s="384"/>
      <c r="RQR143" s="384"/>
      <c r="RQS143" s="384"/>
      <c r="RQT143" s="384"/>
      <c r="RQU143" s="384"/>
      <c r="RQV143" s="384"/>
      <c r="RQW143" s="384"/>
      <c r="RQX143" s="384"/>
      <c r="RQY143" s="384"/>
      <c r="RQZ143" s="384"/>
      <c r="RRA143" s="384"/>
      <c r="RRB143" s="384"/>
      <c r="RRC143" s="384"/>
      <c r="RRD143" s="384"/>
      <c r="RRE143" s="384"/>
      <c r="RRF143" s="384"/>
      <c r="RRG143" s="384"/>
      <c r="RRH143" s="384"/>
      <c r="RRI143" s="384"/>
      <c r="RRJ143" s="384"/>
      <c r="RRK143" s="384"/>
      <c r="RRL143" s="384"/>
      <c r="RRM143" s="384"/>
      <c r="RRN143" s="384"/>
      <c r="RRO143" s="384"/>
      <c r="RRP143" s="384"/>
      <c r="RRQ143" s="384"/>
      <c r="RRR143" s="384"/>
      <c r="RRS143" s="384"/>
      <c r="RRT143" s="384"/>
      <c r="RRU143" s="384"/>
      <c r="RRV143" s="384"/>
      <c r="RRW143" s="384"/>
      <c r="RRX143" s="384"/>
      <c r="RRY143" s="384"/>
      <c r="RRZ143" s="384"/>
      <c r="RSA143" s="384"/>
      <c r="RSB143" s="384"/>
      <c r="RSC143" s="384"/>
      <c r="RSD143" s="384"/>
      <c r="RSE143" s="384"/>
      <c r="RSF143" s="384"/>
      <c r="RSG143" s="384"/>
      <c r="RSH143" s="384"/>
      <c r="RSI143" s="384"/>
      <c r="RSJ143" s="384"/>
      <c r="RSK143" s="384"/>
      <c r="RSL143" s="384"/>
      <c r="RSM143" s="384"/>
      <c r="RSN143" s="384"/>
      <c r="RSO143" s="384"/>
      <c r="RSP143" s="384"/>
      <c r="RSQ143" s="384"/>
      <c r="RSR143" s="384"/>
      <c r="RSS143" s="384"/>
      <c r="RST143" s="384"/>
      <c r="RSU143" s="384"/>
      <c r="RSV143" s="384"/>
      <c r="RSW143" s="384"/>
      <c r="RSX143" s="384"/>
      <c r="RSY143" s="384"/>
      <c r="RSZ143" s="384"/>
      <c r="RTA143" s="384"/>
      <c r="RTB143" s="384"/>
      <c r="RTC143" s="384"/>
      <c r="RTD143" s="384"/>
      <c r="RTE143" s="384"/>
      <c r="RTF143" s="384"/>
      <c r="RTG143" s="384"/>
      <c r="RTH143" s="384"/>
      <c r="RTI143" s="384"/>
      <c r="RTJ143" s="384"/>
      <c r="RTK143" s="384"/>
      <c r="RTL143" s="384"/>
      <c r="RTM143" s="384"/>
      <c r="RTN143" s="384"/>
      <c r="RTO143" s="384"/>
      <c r="RTP143" s="384"/>
      <c r="RTQ143" s="384"/>
      <c r="RTR143" s="384"/>
      <c r="RTS143" s="384"/>
      <c r="RTT143" s="384"/>
      <c r="RTU143" s="384"/>
      <c r="RTV143" s="384"/>
      <c r="RTW143" s="384"/>
      <c r="RTX143" s="384"/>
      <c r="RTY143" s="384"/>
      <c r="RTZ143" s="384"/>
      <c r="RUA143" s="384"/>
      <c r="RUB143" s="384"/>
      <c r="RUC143" s="384"/>
      <c r="RUD143" s="384"/>
      <c r="RUE143" s="384"/>
      <c r="RUF143" s="384"/>
      <c r="RUG143" s="384"/>
      <c r="RUH143" s="384"/>
      <c r="RUI143" s="384"/>
      <c r="RUJ143" s="384"/>
      <c r="RUK143" s="384"/>
      <c r="RUL143" s="384"/>
      <c r="RUM143" s="384"/>
      <c r="RUN143" s="384"/>
      <c r="RUO143" s="384"/>
      <c r="RUP143" s="384"/>
      <c r="RUQ143" s="384"/>
      <c r="RUR143" s="384"/>
      <c r="RUS143" s="384"/>
      <c r="RUT143" s="384"/>
      <c r="RUU143" s="384"/>
      <c r="RUV143" s="384"/>
      <c r="RUW143" s="384"/>
      <c r="RUX143" s="384"/>
      <c r="RUY143" s="384"/>
      <c r="RUZ143" s="384"/>
      <c r="RVA143" s="384"/>
      <c r="RVB143" s="384"/>
      <c r="RVC143" s="384"/>
      <c r="RVD143" s="384"/>
      <c r="RVE143" s="384"/>
      <c r="RVF143" s="384"/>
      <c r="RVG143" s="384"/>
      <c r="RVH143" s="384"/>
      <c r="RVI143" s="384"/>
      <c r="RVJ143" s="384"/>
      <c r="RVK143" s="384"/>
      <c r="RVL143" s="384"/>
      <c r="RVM143" s="384"/>
      <c r="RVN143" s="384"/>
      <c r="RVO143" s="384"/>
      <c r="RVP143" s="384"/>
      <c r="RVQ143" s="384"/>
      <c r="RVR143" s="384"/>
      <c r="RVS143" s="384"/>
      <c r="RVT143" s="384"/>
      <c r="RVU143" s="384"/>
      <c r="RVV143" s="384"/>
      <c r="RVW143" s="384"/>
      <c r="RVX143" s="384"/>
      <c r="RVY143" s="384"/>
      <c r="RVZ143" s="384"/>
      <c r="RWA143" s="384"/>
      <c r="RWB143" s="384"/>
      <c r="RWC143" s="384"/>
      <c r="RWD143" s="384"/>
      <c r="RWE143" s="384"/>
      <c r="RWF143" s="384"/>
      <c r="RWG143" s="384"/>
      <c r="RWH143" s="384"/>
      <c r="RWI143" s="384"/>
      <c r="RWJ143" s="384"/>
      <c r="RWK143" s="384"/>
      <c r="RWL143" s="384"/>
      <c r="RWM143" s="384"/>
      <c r="RWN143" s="384"/>
      <c r="RWO143" s="384"/>
      <c r="RWP143" s="384"/>
      <c r="RWQ143" s="384"/>
      <c r="RWR143" s="384"/>
      <c r="RWS143" s="384"/>
      <c r="RWT143" s="384"/>
      <c r="RWU143" s="384"/>
      <c r="RWV143" s="384"/>
      <c r="RWW143" s="384"/>
      <c r="RWX143" s="384"/>
      <c r="RWY143" s="384"/>
      <c r="RWZ143" s="384"/>
      <c r="RXA143" s="384"/>
      <c r="RXB143" s="384"/>
      <c r="RXC143" s="384"/>
      <c r="RXD143" s="384"/>
      <c r="RXE143" s="384"/>
      <c r="RXF143" s="384"/>
      <c r="RXG143" s="384"/>
      <c r="RXH143" s="384"/>
      <c r="RXI143" s="384"/>
      <c r="RXJ143" s="384"/>
      <c r="RXK143" s="384"/>
      <c r="RXL143" s="384"/>
      <c r="RXM143" s="384"/>
      <c r="RXN143" s="384"/>
      <c r="RXO143" s="384"/>
      <c r="RXP143" s="384"/>
      <c r="RXQ143" s="384"/>
      <c r="RXR143" s="384"/>
      <c r="RXS143" s="384"/>
      <c r="RXT143" s="384"/>
      <c r="RXU143" s="384"/>
      <c r="RXV143" s="384"/>
      <c r="RXW143" s="384"/>
      <c r="RXX143" s="384"/>
      <c r="RXY143" s="384"/>
      <c r="RXZ143" s="384"/>
      <c r="RYA143" s="384"/>
      <c r="RYB143" s="384"/>
      <c r="RYC143" s="384"/>
      <c r="RYD143" s="384"/>
      <c r="RYE143" s="384"/>
      <c r="RYF143" s="384"/>
      <c r="RYG143" s="384"/>
      <c r="RYH143" s="384"/>
      <c r="RYI143" s="384"/>
      <c r="RYJ143" s="384"/>
      <c r="RYK143" s="384"/>
      <c r="RYL143" s="384"/>
      <c r="RYM143" s="384"/>
      <c r="RYN143" s="384"/>
      <c r="RYO143" s="384"/>
      <c r="RYP143" s="384"/>
      <c r="RYQ143" s="384"/>
      <c r="RYR143" s="384"/>
      <c r="RYS143" s="384"/>
      <c r="RYT143" s="384"/>
      <c r="RYU143" s="384"/>
      <c r="RYV143" s="384"/>
      <c r="RYW143" s="384"/>
      <c r="RYX143" s="384"/>
      <c r="RYY143" s="384"/>
      <c r="RYZ143" s="384"/>
      <c r="RZA143" s="384"/>
      <c r="RZB143" s="384"/>
      <c r="RZC143" s="384"/>
      <c r="RZD143" s="384"/>
      <c r="RZE143" s="384"/>
      <c r="RZF143" s="384"/>
      <c r="RZG143" s="384"/>
      <c r="RZH143" s="384"/>
      <c r="RZI143" s="384"/>
      <c r="RZJ143" s="384"/>
      <c r="RZK143" s="384"/>
      <c r="RZL143" s="384"/>
      <c r="RZM143" s="384"/>
      <c r="RZN143" s="384"/>
      <c r="RZO143" s="384"/>
      <c r="RZP143" s="384"/>
      <c r="RZQ143" s="384"/>
      <c r="RZR143" s="384"/>
      <c r="RZS143" s="384"/>
      <c r="RZT143" s="384"/>
      <c r="RZU143" s="384"/>
      <c r="RZV143" s="384"/>
      <c r="RZW143" s="384"/>
      <c r="RZX143" s="384"/>
      <c r="RZY143" s="384"/>
      <c r="RZZ143" s="384"/>
      <c r="SAA143" s="384"/>
      <c r="SAB143" s="384"/>
      <c r="SAC143" s="384"/>
      <c r="SAD143" s="384"/>
      <c r="SAE143" s="384"/>
      <c r="SAF143" s="384"/>
      <c r="SAG143" s="384"/>
      <c r="SAH143" s="384"/>
      <c r="SAI143" s="384"/>
      <c r="SAJ143" s="384"/>
      <c r="SAK143" s="384"/>
      <c r="SAL143" s="384"/>
      <c r="SAM143" s="384"/>
      <c r="SAN143" s="384"/>
      <c r="SAO143" s="384"/>
      <c r="SAP143" s="384"/>
      <c r="SAQ143" s="384"/>
      <c r="SAR143" s="384"/>
      <c r="SAS143" s="384"/>
      <c r="SAT143" s="384"/>
      <c r="SAU143" s="384"/>
      <c r="SAV143" s="384"/>
      <c r="SAW143" s="384"/>
      <c r="SAX143" s="384"/>
      <c r="SAY143" s="384"/>
      <c r="SAZ143" s="384"/>
      <c r="SBA143" s="384"/>
      <c r="SBB143" s="384"/>
      <c r="SBC143" s="384"/>
      <c r="SBD143" s="384"/>
      <c r="SBE143" s="384"/>
      <c r="SBF143" s="384"/>
      <c r="SBG143" s="384"/>
      <c r="SBH143" s="384"/>
      <c r="SBI143" s="384"/>
      <c r="SBJ143" s="384"/>
      <c r="SBK143" s="384"/>
      <c r="SBL143" s="384"/>
      <c r="SBM143" s="384"/>
      <c r="SBN143" s="384"/>
      <c r="SBO143" s="384"/>
      <c r="SBP143" s="384"/>
      <c r="SBQ143" s="384"/>
      <c r="SBR143" s="384"/>
      <c r="SBS143" s="384"/>
      <c r="SBT143" s="384"/>
      <c r="SBU143" s="384"/>
      <c r="SBV143" s="384"/>
      <c r="SBW143" s="384"/>
      <c r="SBX143" s="384"/>
      <c r="SBY143" s="384"/>
      <c r="SBZ143" s="384"/>
      <c r="SCA143" s="384"/>
      <c r="SCB143" s="384"/>
      <c r="SCC143" s="384"/>
      <c r="SCD143" s="384"/>
      <c r="SCE143" s="384"/>
      <c r="SCF143" s="384"/>
      <c r="SCG143" s="384"/>
      <c r="SCH143" s="384"/>
      <c r="SCI143" s="384"/>
      <c r="SCJ143" s="384"/>
      <c r="SCK143" s="384"/>
      <c r="SCL143" s="384"/>
      <c r="SCM143" s="384"/>
      <c r="SCN143" s="384"/>
      <c r="SCO143" s="384"/>
      <c r="SCP143" s="384"/>
      <c r="SCQ143" s="384"/>
      <c r="SCR143" s="384"/>
      <c r="SCS143" s="384"/>
      <c r="SCT143" s="384"/>
      <c r="SCU143" s="384"/>
      <c r="SCV143" s="384"/>
      <c r="SCW143" s="384"/>
      <c r="SCX143" s="384"/>
      <c r="SCY143" s="384"/>
      <c r="SCZ143" s="384"/>
      <c r="SDA143" s="384"/>
      <c r="SDB143" s="384"/>
      <c r="SDC143" s="384"/>
      <c r="SDD143" s="384"/>
      <c r="SDE143" s="384"/>
      <c r="SDF143" s="384"/>
      <c r="SDG143" s="384"/>
      <c r="SDH143" s="384"/>
      <c r="SDI143" s="384"/>
      <c r="SDJ143" s="384"/>
      <c r="SDK143" s="384"/>
      <c r="SDL143" s="384"/>
      <c r="SDM143" s="384"/>
      <c r="SDN143" s="384"/>
      <c r="SDO143" s="384"/>
      <c r="SDP143" s="384"/>
      <c r="SDQ143" s="384"/>
      <c r="SDR143" s="384"/>
      <c r="SDS143" s="384"/>
      <c r="SDT143" s="384"/>
      <c r="SDU143" s="384"/>
      <c r="SDV143" s="384"/>
      <c r="SDW143" s="384"/>
      <c r="SDX143" s="384"/>
      <c r="SDY143" s="384"/>
      <c r="SDZ143" s="384"/>
      <c r="SEA143" s="384"/>
      <c r="SEB143" s="384"/>
      <c r="SEC143" s="384"/>
      <c r="SED143" s="384"/>
      <c r="SEE143" s="384"/>
      <c r="SEF143" s="384"/>
      <c r="SEG143" s="384"/>
      <c r="SEH143" s="384"/>
      <c r="SEI143" s="384"/>
      <c r="SEJ143" s="384"/>
      <c r="SEK143" s="384"/>
      <c r="SEL143" s="384"/>
      <c r="SEM143" s="384"/>
      <c r="SEN143" s="384"/>
      <c r="SEO143" s="384"/>
      <c r="SEP143" s="384"/>
      <c r="SEQ143" s="384"/>
      <c r="SER143" s="384"/>
      <c r="SES143" s="384"/>
      <c r="SET143" s="384"/>
      <c r="SEU143" s="384"/>
      <c r="SEV143" s="384"/>
      <c r="SEW143" s="384"/>
      <c r="SEX143" s="384"/>
      <c r="SEY143" s="384"/>
      <c r="SEZ143" s="384"/>
      <c r="SFA143" s="384"/>
      <c r="SFB143" s="384"/>
      <c r="SFC143" s="384"/>
      <c r="SFD143" s="384"/>
      <c r="SFE143" s="384"/>
      <c r="SFF143" s="384"/>
      <c r="SFG143" s="384"/>
      <c r="SFH143" s="384"/>
      <c r="SFI143" s="384"/>
      <c r="SFJ143" s="384"/>
      <c r="SFK143" s="384"/>
      <c r="SFL143" s="384"/>
      <c r="SFM143" s="384"/>
      <c r="SFN143" s="384"/>
      <c r="SFO143" s="384"/>
      <c r="SFP143" s="384"/>
      <c r="SFQ143" s="384"/>
      <c r="SFR143" s="384"/>
      <c r="SFS143" s="384"/>
      <c r="SFT143" s="384"/>
      <c r="SFU143" s="384"/>
      <c r="SFV143" s="384"/>
      <c r="SFW143" s="384"/>
      <c r="SFX143" s="384"/>
      <c r="SFY143" s="384"/>
      <c r="SFZ143" s="384"/>
      <c r="SGA143" s="384"/>
      <c r="SGB143" s="384"/>
      <c r="SGC143" s="384"/>
      <c r="SGD143" s="384"/>
      <c r="SGE143" s="384"/>
      <c r="SGF143" s="384"/>
      <c r="SGG143" s="384"/>
      <c r="SGH143" s="384"/>
      <c r="SGI143" s="384"/>
      <c r="SGJ143" s="384"/>
      <c r="SGK143" s="384"/>
      <c r="SGL143" s="384"/>
      <c r="SGM143" s="384"/>
      <c r="SGN143" s="384"/>
      <c r="SGO143" s="384"/>
      <c r="SGP143" s="384"/>
      <c r="SGQ143" s="384"/>
      <c r="SGR143" s="384"/>
      <c r="SGS143" s="384"/>
      <c r="SGT143" s="384"/>
      <c r="SGU143" s="384"/>
      <c r="SGV143" s="384"/>
      <c r="SGW143" s="384"/>
      <c r="SGX143" s="384"/>
      <c r="SGY143" s="384"/>
      <c r="SGZ143" s="384"/>
      <c r="SHA143" s="384"/>
      <c r="SHB143" s="384"/>
      <c r="SHC143" s="384"/>
      <c r="SHD143" s="384"/>
      <c r="SHE143" s="384"/>
      <c r="SHF143" s="384"/>
      <c r="SHG143" s="384"/>
      <c r="SHH143" s="384"/>
      <c r="SHI143" s="384"/>
      <c r="SHJ143" s="384"/>
      <c r="SHK143" s="384"/>
      <c r="SHL143" s="384"/>
      <c r="SHM143" s="384"/>
      <c r="SHN143" s="384"/>
      <c r="SHO143" s="384"/>
      <c r="SHP143" s="384"/>
      <c r="SHQ143" s="384"/>
      <c r="SHR143" s="384"/>
      <c r="SHS143" s="384"/>
      <c r="SHT143" s="384"/>
      <c r="SHU143" s="384"/>
      <c r="SHV143" s="384"/>
      <c r="SHW143" s="384"/>
      <c r="SHX143" s="384"/>
      <c r="SHY143" s="384"/>
      <c r="SHZ143" s="384"/>
      <c r="SIA143" s="384"/>
      <c r="SIB143" s="384"/>
      <c r="SIC143" s="384"/>
      <c r="SID143" s="384"/>
      <c r="SIE143" s="384"/>
      <c r="SIF143" s="384"/>
      <c r="SIG143" s="384"/>
      <c r="SIH143" s="384"/>
      <c r="SII143" s="384"/>
      <c r="SIJ143" s="384"/>
      <c r="SIK143" s="384"/>
      <c r="SIL143" s="384"/>
      <c r="SIM143" s="384"/>
      <c r="SIN143" s="384"/>
      <c r="SIO143" s="384"/>
      <c r="SIP143" s="384"/>
      <c r="SIQ143" s="384"/>
      <c r="SIR143" s="384"/>
      <c r="SIS143" s="384"/>
      <c r="SIT143" s="384"/>
      <c r="SIU143" s="384"/>
      <c r="SIV143" s="384"/>
      <c r="SIW143" s="384"/>
      <c r="SIX143" s="384"/>
      <c r="SIY143" s="384"/>
      <c r="SIZ143" s="384"/>
      <c r="SJA143" s="384"/>
      <c r="SJB143" s="384"/>
      <c r="SJC143" s="384"/>
      <c r="SJD143" s="384"/>
      <c r="SJE143" s="384"/>
      <c r="SJF143" s="384"/>
      <c r="SJG143" s="384"/>
      <c r="SJH143" s="384"/>
      <c r="SJI143" s="384"/>
      <c r="SJJ143" s="384"/>
      <c r="SJK143" s="384"/>
      <c r="SJL143" s="384"/>
      <c r="SJM143" s="384"/>
      <c r="SJN143" s="384"/>
      <c r="SJO143" s="384"/>
      <c r="SJP143" s="384"/>
      <c r="SJQ143" s="384"/>
      <c r="SJR143" s="384"/>
      <c r="SJS143" s="384"/>
      <c r="SJT143" s="384"/>
      <c r="SJU143" s="384"/>
      <c r="SJV143" s="384"/>
      <c r="SJW143" s="384"/>
      <c r="SJX143" s="384"/>
      <c r="SJY143" s="384"/>
      <c r="SJZ143" s="384"/>
      <c r="SKA143" s="384"/>
      <c r="SKB143" s="384"/>
      <c r="SKC143" s="384"/>
      <c r="SKD143" s="384"/>
      <c r="SKE143" s="384"/>
      <c r="SKF143" s="384"/>
      <c r="SKG143" s="384"/>
      <c r="SKH143" s="384"/>
      <c r="SKI143" s="384"/>
      <c r="SKJ143" s="384"/>
      <c r="SKK143" s="384"/>
      <c r="SKL143" s="384"/>
      <c r="SKM143" s="384"/>
      <c r="SKN143" s="384"/>
      <c r="SKO143" s="384"/>
      <c r="SKP143" s="384"/>
      <c r="SKQ143" s="384"/>
      <c r="SKR143" s="384"/>
      <c r="SKS143" s="384"/>
      <c r="SKT143" s="384"/>
      <c r="SKU143" s="384"/>
      <c r="SKV143" s="384"/>
      <c r="SKW143" s="384"/>
      <c r="SKX143" s="384"/>
      <c r="SKY143" s="384"/>
      <c r="SKZ143" s="384"/>
      <c r="SLA143" s="384"/>
      <c r="SLB143" s="384"/>
      <c r="SLC143" s="384"/>
      <c r="SLD143" s="384"/>
      <c r="SLE143" s="384"/>
      <c r="SLF143" s="384"/>
      <c r="SLG143" s="384"/>
      <c r="SLH143" s="384"/>
      <c r="SLI143" s="384"/>
      <c r="SLJ143" s="384"/>
      <c r="SLK143" s="384"/>
      <c r="SLL143" s="384"/>
      <c r="SLM143" s="384"/>
      <c r="SLN143" s="384"/>
      <c r="SLO143" s="384"/>
      <c r="SLP143" s="384"/>
      <c r="SLQ143" s="384"/>
      <c r="SLR143" s="384"/>
      <c r="SLS143" s="384"/>
      <c r="SLT143" s="384"/>
      <c r="SLU143" s="384"/>
      <c r="SLV143" s="384"/>
      <c r="SLW143" s="384"/>
      <c r="SLX143" s="384"/>
      <c r="SLY143" s="384"/>
      <c r="SLZ143" s="384"/>
      <c r="SMA143" s="384"/>
      <c r="SMB143" s="384"/>
      <c r="SMC143" s="384"/>
      <c r="SMD143" s="384"/>
      <c r="SME143" s="384"/>
      <c r="SMF143" s="384"/>
      <c r="SMG143" s="384"/>
      <c r="SMH143" s="384"/>
      <c r="SMI143" s="384"/>
      <c r="SMJ143" s="384"/>
      <c r="SMK143" s="384"/>
      <c r="SML143" s="384"/>
      <c r="SMM143" s="384"/>
      <c r="SMN143" s="384"/>
      <c r="SMO143" s="384"/>
      <c r="SMP143" s="384"/>
      <c r="SMQ143" s="384"/>
      <c r="SMR143" s="384"/>
      <c r="SMS143" s="384"/>
      <c r="SMT143" s="384"/>
      <c r="SMU143" s="384"/>
      <c r="SMV143" s="384"/>
      <c r="SMW143" s="384"/>
      <c r="SMX143" s="384"/>
      <c r="SMY143" s="384"/>
      <c r="SMZ143" s="384"/>
      <c r="SNA143" s="384"/>
      <c r="SNB143" s="384"/>
      <c r="SNC143" s="384"/>
      <c r="SND143" s="384"/>
      <c r="SNE143" s="384"/>
      <c r="SNF143" s="384"/>
      <c r="SNG143" s="384"/>
      <c r="SNH143" s="384"/>
      <c r="SNI143" s="384"/>
      <c r="SNJ143" s="384"/>
      <c r="SNK143" s="384"/>
      <c r="SNL143" s="384"/>
      <c r="SNM143" s="384"/>
      <c r="SNN143" s="384"/>
      <c r="SNO143" s="384"/>
      <c r="SNP143" s="384"/>
      <c r="SNQ143" s="384"/>
      <c r="SNR143" s="384"/>
      <c r="SNS143" s="384"/>
      <c r="SNT143" s="384"/>
      <c r="SNU143" s="384"/>
      <c r="SNV143" s="384"/>
      <c r="SNW143" s="384"/>
      <c r="SNX143" s="384"/>
      <c r="SNY143" s="384"/>
      <c r="SNZ143" s="384"/>
      <c r="SOA143" s="384"/>
      <c r="SOB143" s="384"/>
      <c r="SOC143" s="384"/>
      <c r="SOD143" s="384"/>
      <c r="SOE143" s="384"/>
      <c r="SOF143" s="384"/>
      <c r="SOG143" s="384"/>
      <c r="SOH143" s="384"/>
      <c r="SOI143" s="384"/>
      <c r="SOJ143" s="384"/>
      <c r="SOK143" s="384"/>
      <c r="SOL143" s="384"/>
      <c r="SOM143" s="384"/>
      <c r="SON143" s="384"/>
      <c r="SOO143" s="384"/>
      <c r="SOP143" s="384"/>
      <c r="SOQ143" s="384"/>
      <c r="SOR143" s="384"/>
      <c r="SOS143" s="384"/>
      <c r="SOT143" s="384"/>
      <c r="SOU143" s="384"/>
      <c r="SOV143" s="384"/>
      <c r="SOW143" s="384"/>
      <c r="SOX143" s="384"/>
      <c r="SOY143" s="384"/>
      <c r="SOZ143" s="384"/>
      <c r="SPA143" s="384"/>
      <c r="SPB143" s="384"/>
      <c r="SPC143" s="384"/>
      <c r="SPD143" s="384"/>
      <c r="SPE143" s="384"/>
      <c r="SPF143" s="384"/>
      <c r="SPG143" s="384"/>
      <c r="SPH143" s="384"/>
      <c r="SPI143" s="384"/>
      <c r="SPJ143" s="384"/>
      <c r="SPK143" s="384"/>
      <c r="SPL143" s="384"/>
      <c r="SPM143" s="384"/>
      <c r="SPN143" s="384"/>
      <c r="SPO143" s="384"/>
      <c r="SPP143" s="384"/>
      <c r="SPQ143" s="384"/>
      <c r="SPR143" s="384"/>
      <c r="SPS143" s="384"/>
      <c r="SPT143" s="384"/>
      <c r="SPU143" s="384"/>
      <c r="SPV143" s="384"/>
      <c r="SPW143" s="384"/>
      <c r="SPX143" s="384"/>
      <c r="SPY143" s="384"/>
      <c r="SPZ143" s="384"/>
      <c r="SQA143" s="384"/>
      <c r="SQB143" s="384"/>
      <c r="SQC143" s="384"/>
      <c r="SQD143" s="384"/>
      <c r="SQE143" s="384"/>
      <c r="SQF143" s="384"/>
      <c r="SQG143" s="384"/>
      <c r="SQH143" s="384"/>
      <c r="SQI143" s="384"/>
      <c r="SQJ143" s="384"/>
      <c r="SQK143" s="384"/>
      <c r="SQL143" s="384"/>
      <c r="SQM143" s="384"/>
      <c r="SQN143" s="384"/>
      <c r="SQO143" s="384"/>
      <c r="SQP143" s="384"/>
      <c r="SQQ143" s="384"/>
      <c r="SQR143" s="384"/>
      <c r="SQS143" s="384"/>
      <c r="SQT143" s="384"/>
      <c r="SQU143" s="384"/>
      <c r="SQV143" s="384"/>
      <c r="SQW143" s="384"/>
      <c r="SQX143" s="384"/>
      <c r="SQY143" s="384"/>
      <c r="SQZ143" s="384"/>
      <c r="SRA143" s="384"/>
      <c r="SRB143" s="384"/>
      <c r="SRC143" s="384"/>
      <c r="SRD143" s="384"/>
      <c r="SRE143" s="384"/>
      <c r="SRF143" s="384"/>
      <c r="SRG143" s="384"/>
      <c r="SRH143" s="384"/>
      <c r="SRI143" s="384"/>
      <c r="SRJ143" s="384"/>
      <c r="SRK143" s="384"/>
      <c r="SRL143" s="384"/>
      <c r="SRM143" s="384"/>
      <c r="SRN143" s="384"/>
      <c r="SRO143" s="384"/>
      <c r="SRP143" s="384"/>
      <c r="SRQ143" s="384"/>
      <c r="SRR143" s="384"/>
      <c r="SRS143" s="384"/>
      <c r="SRT143" s="384"/>
      <c r="SRU143" s="384"/>
      <c r="SRV143" s="384"/>
      <c r="SRW143" s="384"/>
      <c r="SRX143" s="384"/>
      <c r="SRY143" s="384"/>
      <c r="SRZ143" s="384"/>
      <c r="SSA143" s="384"/>
      <c r="SSB143" s="384"/>
      <c r="SSC143" s="384"/>
      <c r="SSD143" s="384"/>
      <c r="SSE143" s="384"/>
      <c r="SSF143" s="384"/>
      <c r="SSG143" s="384"/>
      <c r="SSH143" s="384"/>
      <c r="SSI143" s="384"/>
      <c r="SSJ143" s="384"/>
      <c r="SSK143" s="384"/>
      <c r="SSL143" s="384"/>
      <c r="SSM143" s="384"/>
      <c r="SSN143" s="384"/>
      <c r="SSO143" s="384"/>
      <c r="SSP143" s="384"/>
      <c r="SSQ143" s="384"/>
      <c r="SSR143" s="384"/>
      <c r="SSS143" s="384"/>
      <c r="SST143" s="384"/>
      <c r="SSU143" s="384"/>
      <c r="SSV143" s="384"/>
      <c r="SSW143" s="384"/>
      <c r="SSX143" s="384"/>
      <c r="SSY143" s="384"/>
      <c r="SSZ143" s="384"/>
      <c r="STA143" s="384"/>
      <c r="STB143" s="384"/>
      <c r="STC143" s="384"/>
      <c r="STD143" s="384"/>
      <c r="STE143" s="384"/>
      <c r="STF143" s="384"/>
      <c r="STG143" s="384"/>
      <c r="STH143" s="384"/>
      <c r="STI143" s="384"/>
      <c r="STJ143" s="384"/>
      <c r="STK143" s="384"/>
      <c r="STL143" s="384"/>
      <c r="STM143" s="384"/>
      <c r="STN143" s="384"/>
      <c r="STO143" s="384"/>
      <c r="STP143" s="384"/>
      <c r="STQ143" s="384"/>
      <c r="STR143" s="384"/>
      <c r="STS143" s="384"/>
      <c r="STT143" s="384"/>
      <c r="STU143" s="384"/>
      <c r="STV143" s="384"/>
      <c r="STW143" s="384"/>
      <c r="STX143" s="384"/>
      <c r="STY143" s="384"/>
      <c r="STZ143" s="384"/>
      <c r="SUA143" s="384"/>
      <c r="SUB143" s="384"/>
      <c r="SUC143" s="384"/>
      <c r="SUD143" s="384"/>
      <c r="SUE143" s="384"/>
      <c r="SUF143" s="384"/>
      <c r="SUG143" s="384"/>
      <c r="SUH143" s="384"/>
      <c r="SUI143" s="384"/>
      <c r="SUJ143" s="384"/>
      <c r="SUK143" s="384"/>
      <c r="SUL143" s="384"/>
      <c r="SUM143" s="384"/>
      <c r="SUN143" s="384"/>
      <c r="SUO143" s="384"/>
      <c r="SUP143" s="384"/>
      <c r="SUQ143" s="384"/>
      <c r="SUR143" s="384"/>
      <c r="SUS143" s="384"/>
      <c r="SUT143" s="384"/>
      <c r="SUU143" s="384"/>
      <c r="SUV143" s="384"/>
      <c r="SUW143" s="384"/>
      <c r="SUX143" s="384"/>
      <c r="SUY143" s="384"/>
      <c r="SUZ143" s="384"/>
      <c r="SVA143" s="384"/>
      <c r="SVB143" s="384"/>
      <c r="SVC143" s="384"/>
      <c r="SVD143" s="384"/>
      <c r="SVE143" s="384"/>
      <c r="SVF143" s="384"/>
      <c r="SVG143" s="384"/>
      <c r="SVH143" s="384"/>
      <c r="SVI143" s="384"/>
      <c r="SVJ143" s="384"/>
      <c r="SVK143" s="384"/>
      <c r="SVL143" s="384"/>
      <c r="SVM143" s="384"/>
      <c r="SVN143" s="384"/>
      <c r="SVO143" s="384"/>
      <c r="SVP143" s="384"/>
      <c r="SVQ143" s="384"/>
      <c r="SVR143" s="384"/>
      <c r="SVS143" s="384"/>
      <c r="SVT143" s="384"/>
      <c r="SVU143" s="384"/>
      <c r="SVV143" s="384"/>
      <c r="SVW143" s="384"/>
      <c r="SVX143" s="384"/>
      <c r="SVY143" s="384"/>
      <c r="SVZ143" s="384"/>
      <c r="SWA143" s="384"/>
      <c r="SWB143" s="384"/>
      <c r="SWC143" s="384"/>
      <c r="SWD143" s="384"/>
      <c r="SWE143" s="384"/>
      <c r="SWF143" s="384"/>
      <c r="SWG143" s="384"/>
      <c r="SWH143" s="384"/>
      <c r="SWI143" s="384"/>
      <c r="SWJ143" s="384"/>
      <c r="SWK143" s="384"/>
      <c r="SWL143" s="384"/>
      <c r="SWM143" s="384"/>
      <c r="SWN143" s="384"/>
      <c r="SWO143" s="384"/>
      <c r="SWP143" s="384"/>
      <c r="SWQ143" s="384"/>
      <c r="SWR143" s="384"/>
      <c r="SWS143" s="384"/>
      <c r="SWT143" s="384"/>
      <c r="SWU143" s="384"/>
      <c r="SWV143" s="384"/>
      <c r="SWW143" s="384"/>
      <c r="SWX143" s="384"/>
      <c r="SWY143" s="384"/>
      <c r="SWZ143" s="384"/>
      <c r="SXA143" s="384"/>
      <c r="SXB143" s="384"/>
      <c r="SXC143" s="384"/>
      <c r="SXD143" s="384"/>
      <c r="SXE143" s="384"/>
      <c r="SXF143" s="384"/>
      <c r="SXG143" s="384"/>
      <c r="SXH143" s="384"/>
      <c r="SXI143" s="384"/>
      <c r="SXJ143" s="384"/>
      <c r="SXK143" s="384"/>
      <c r="SXL143" s="384"/>
      <c r="SXM143" s="384"/>
      <c r="SXN143" s="384"/>
      <c r="SXO143" s="384"/>
      <c r="SXP143" s="384"/>
      <c r="SXQ143" s="384"/>
      <c r="SXR143" s="384"/>
      <c r="SXS143" s="384"/>
      <c r="SXT143" s="384"/>
      <c r="SXU143" s="384"/>
      <c r="SXV143" s="384"/>
      <c r="SXW143" s="384"/>
      <c r="SXX143" s="384"/>
      <c r="SXY143" s="384"/>
      <c r="SXZ143" s="384"/>
      <c r="SYA143" s="384"/>
      <c r="SYB143" s="384"/>
      <c r="SYC143" s="384"/>
      <c r="SYD143" s="384"/>
      <c r="SYE143" s="384"/>
      <c r="SYF143" s="384"/>
      <c r="SYG143" s="384"/>
      <c r="SYH143" s="384"/>
      <c r="SYI143" s="384"/>
      <c r="SYJ143" s="384"/>
      <c r="SYK143" s="384"/>
      <c r="SYL143" s="384"/>
      <c r="SYM143" s="384"/>
      <c r="SYN143" s="384"/>
      <c r="SYO143" s="384"/>
      <c r="SYP143" s="384"/>
      <c r="SYQ143" s="384"/>
      <c r="SYR143" s="384"/>
      <c r="SYS143" s="384"/>
      <c r="SYT143" s="384"/>
      <c r="SYU143" s="384"/>
      <c r="SYV143" s="384"/>
      <c r="SYW143" s="384"/>
      <c r="SYX143" s="384"/>
      <c r="SYY143" s="384"/>
      <c r="SYZ143" s="384"/>
      <c r="SZA143" s="384"/>
      <c r="SZB143" s="384"/>
      <c r="SZC143" s="384"/>
      <c r="SZD143" s="384"/>
      <c r="SZE143" s="384"/>
      <c r="SZF143" s="384"/>
      <c r="SZG143" s="384"/>
      <c r="SZH143" s="384"/>
      <c r="SZI143" s="384"/>
      <c r="SZJ143" s="384"/>
      <c r="SZK143" s="384"/>
      <c r="SZL143" s="384"/>
      <c r="SZM143" s="384"/>
      <c r="SZN143" s="384"/>
      <c r="SZO143" s="384"/>
      <c r="SZP143" s="384"/>
      <c r="SZQ143" s="384"/>
      <c r="SZR143" s="384"/>
      <c r="SZS143" s="384"/>
      <c r="SZT143" s="384"/>
      <c r="SZU143" s="384"/>
      <c r="SZV143" s="384"/>
      <c r="SZW143" s="384"/>
      <c r="SZX143" s="384"/>
      <c r="SZY143" s="384"/>
      <c r="SZZ143" s="384"/>
      <c r="TAA143" s="384"/>
      <c r="TAB143" s="384"/>
      <c r="TAC143" s="384"/>
      <c r="TAD143" s="384"/>
      <c r="TAE143" s="384"/>
      <c r="TAF143" s="384"/>
      <c r="TAG143" s="384"/>
      <c r="TAH143" s="384"/>
      <c r="TAI143" s="384"/>
      <c r="TAJ143" s="384"/>
      <c r="TAK143" s="384"/>
      <c r="TAL143" s="384"/>
      <c r="TAM143" s="384"/>
      <c r="TAN143" s="384"/>
      <c r="TAO143" s="384"/>
      <c r="TAP143" s="384"/>
      <c r="TAQ143" s="384"/>
      <c r="TAR143" s="384"/>
      <c r="TAS143" s="384"/>
      <c r="TAT143" s="384"/>
      <c r="TAU143" s="384"/>
      <c r="TAV143" s="384"/>
      <c r="TAW143" s="384"/>
      <c r="TAX143" s="384"/>
      <c r="TAY143" s="384"/>
      <c r="TAZ143" s="384"/>
      <c r="TBA143" s="384"/>
      <c r="TBB143" s="384"/>
      <c r="TBC143" s="384"/>
      <c r="TBD143" s="384"/>
      <c r="TBE143" s="384"/>
      <c r="TBF143" s="384"/>
      <c r="TBG143" s="384"/>
      <c r="TBH143" s="384"/>
      <c r="TBI143" s="384"/>
      <c r="TBJ143" s="384"/>
      <c r="TBK143" s="384"/>
      <c r="TBL143" s="384"/>
      <c r="TBM143" s="384"/>
      <c r="TBN143" s="384"/>
      <c r="TBO143" s="384"/>
      <c r="TBP143" s="384"/>
      <c r="TBQ143" s="384"/>
      <c r="TBR143" s="384"/>
      <c r="TBS143" s="384"/>
      <c r="TBT143" s="384"/>
      <c r="TBU143" s="384"/>
      <c r="TBV143" s="384"/>
      <c r="TBW143" s="384"/>
      <c r="TBX143" s="384"/>
      <c r="TBY143" s="384"/>
      <c r="TBZ143" s="384"/>
      <c r="TCA143" s="384"/>
      <c r="TCB143" s="384"/>
      <c r="TCC143" s="384"/>
      <c r="TCD143" s="384"/>
      <c r="TCE143" s="384"/>
      <c r="TCF143" s="384"/>
      <c r="TCG143" s="384"/>
      <c r="TCH143" s="384"/>
      <c r="TCI143" s="384"/>
      <c r="TCJ143" s="384"/>
      <c r="TCK143" s="384"/>
      <c r="TCL143" s="384"/>
      <c r="TCM143" s="384"/>
      <c r="TCN143" s="384"/>
      <c r="TCO143" s="384"/>
      <c r="TCP143" s="384"/>
      <c r="TCQ143" s="384"/>
      <c r="TCR143" s="384"/>
      <c r="TCS143" s="384"/>
      <c r="TCT143" s="384"/>
      <c r="TCU143" s="384"/>
      <c r="TCV143" s="384"/>
      <c r="TCW143" s="384"/>
      <c r="TCX143" s="384"/>
      <c r="TCY143" s="384"/>
      <c r="TCZ143" s="384"/>
      <c r="TDA143" s="384"/>
      <c r="TDB143" s="384"/>
      <c r="TDC143" s="384"/>
      <c r="TDD143" s="384"/>
      <c r="TDE143" s="384"/>
      <c r="TDF143" s="384"/>
      <c r="TDG143" s="384"/>
      <c r="TDH143" s="384"/>
      <c r="TDI143" s="384"/>
      <c r="TDJ143" s="384"/>
      <c r="TDK143" s="384"/>
      <c r="TDL143" s="384"/>
      <c r="TDM143" s="384"/>
      <c r="TDN143" s="384"/>
      <c r="TDO143" s="384"/>
      <c r="TDP143" s="384"/>
      <c r="TDQ143" s="384"/>
      <c r="TDR143" s="384"/>
      <c r="TDS143" s="384"/>
      <c r="TDT143" s="384"/>
      <c r="TDU143" s="384"/>
      <c r="TDV143" s="384"/>
      <c r="TDW143" s="384"/>
      <c r="TDX143" s="384"/>
      <c r="TDY143" s="384"/>
      <c r="TDZ143" s="384"/>
      <c r="TEA143" s="384"/>
      <c r="TEB143" s="384"/>
      <c r="TEC143" s="384"/>
      <c r="TED143" s="384"/>
      <c r="TEE143" s="384"/>
      <c r="TEF143" s="384"/>
      <c r="TEG143" s="384"/>
      <c r="TEH143" s="384"/>
      <c r="TEI143" s="384"/>
      <c r="TEJ143" s="384"/>
      <c r="TEK143" s="384"/>
      <c r="TEL143" s="384"/>
      <c r="TEM143" s="384"/>
      <c r="TEN143" s="384"/>
      <c r="TEO143" s="384"/>
      <c r="TEP143" s="384"/>
      <c r="TEQ143" s="384"/>
      <c r="TER143" s="384"/>
      <c r="TES143" s="384"/>
      <c r="TET143" s="384"/>
      <c r="TEU143" s="384"/>
      <c r="TEV143" s="384"/>
      <c r="TEW143" s="384"/>
      <c r="TEX143" s="384"/>
      <c r="TEY143" s="384"/>
      <c r="TEZ143" s="384"/>
      <c r="TFA143" s="384"/>
      <c r="TFB143" s="384"/>
      <c r="TFC143" s="384"/>
      <c r="TFD143" s="384"/>
      <c r="TFE143" s="384"/>
      <c r="TFF143" s="384"/>
      <c r="TFG143" s="384"/>
      <c r="TFH143" s="384"/>
      <c r="TFI143" s="384"/>
      <c r="TFJ143" s="384"/>
      <c r="TFK143" s="384"/>
      <c r="TFL143" s="384"/>
      <c r="TFM143" s="384"/>
      <c r="TFN143" s="384"/>
      <c r="TFO143" s="384"/>
      <c r="TFP143" s="384"/>
      <c r="TFQ143" s="384"/>
      <c r="TFR143" s="384"/>
      <c r="TFS143" s="384"/>
      <c r="TFT143" s="384"/>
      <c r="TFU143" s="384"/>
      <c r="TFV143" s="384"/>
      <c r="TFW143" s="384"/>
      <c r="TFX143" s="384"/>
      <c r="TFY143" s="384"/>
      <c r="TFZ143" s="384"/>
      <c r="TGA143" s="384"/>
      <c r="TGB143" s="384"/>
      <c r="TGC143" s="384"/>
      <c r="TGD143" s="384"/>
      <c r="TGE143" s="384"/>
      <c r="TGF143" s="384"/>
      <c r="TGG143" s="384"/>
      <c r="TGH143" s="384"/>
      <c r="TGI143" s="384"/>
      <c r="TGJ143" s="384"/>
      <c r="TGK143" s="384"/>
      <c r="TGL143" s="384"/>
      <c r="TGM143" s="384"/>
      <c r="TGN143" s="384"/>
      <c r="TGO143" s="384"/>
      <c r="TGP143" s="384"/>
      <c r="TGQ143" s="384"/>
      <c r="TGR143" s="384"/>
      <c r="TGS143" s="384"/>
      <c r="TGT143" s="384"/>
      <c r="TGU143" s="384"/>
      <c r="TGV143" s="384"/>
      <c r="TGW143" s="384"/>
      <c r="TGX143" s="384"/>
      <c r="TGY143" s="384"/>
      <c r="TGZ143" s="384"/>
      <c r="THA143" s="384"/>
      <c r="THB143" s="384"/>
      <c r="THC143" s="384"/>
      <c r="THD143" s="384"/>
      <c r="THE143" s="384"/>
      <c r="THF143" s="384"/>
      <c r="THG143" s="384"/>
      <c r="THH143" s="384"/>
      <c r="THI143" s="384"/>
      <c r="THJ143" s="384"/>
      <c r="THK143" s="384"/>
      <c r="THL143" s="384"/>
      <c r="THM143" s="384"/>
      <c r="THN143" s="384"/>
      <c r="THO143" s="384"/>
      <c r="THP143" s="384"/>
      <c r="THQ143" s="384"/>
      <c r="THR143" s="384"/>
      <c r="THS143" s="384"/>
      <c r="THT143" s="384"/>
      <c r="THU143" s="384"/>
      <c r="THV143" s="384"/>
      <c r="THW143" s="384"/>
      <c r="THX143" s="384"/>
      <c r="THY143" s="384"/>
      <c r="THZ143" s="384"/>
      <c r="TIA143" s="384"/>
      <c r="TIB143" s="384"/>
      <c r="TIC143" s="384"/>
      <c r="TID143" s="384"/>
      <c r="TIE143" s="384"/>
      <c r="TIF143" s="384"/>
      <c r="TIG143" s="384"/>
      <c r="TIH143" s="384"/>
      <c r="TII143" s="384"/>
      <c r="TIJ143" s="384"/>
      <c r="TIK143" s="384"/>
      <c r="TIL143" s="384"/>
      <c r="TIM143" s="384"/>
      <c r="TIN143" s="384"/>
      <c r="TIO143" s="384"/>
      <c r="TIP143" s="384"/>
      <c r="TIQ143" s="384"/>
      <c r="TIR143" s="384"/>
      <c r="TIS143" s="384"/>
      <c r="TIT143" s="384"/>
      <c r="TIU143" s="384"/>
      <c r="TIV143" s="384"/>
      <c r="TIW143" s="384"/>
      <c r="TIX143" s="384"/>
      <c r="TIY143" s="384"/>
      <c r="TIZ143" s="384"/>
      <c r="TJA143" s="384"/>
      <c r="TJB143" s="384"/>
      <c r="TJC143" s="384"/>
      <c r="TJD143" s="384"/>
      <c r="TJE143" s="384"/>
      <c r="TJF143" s="384"/>
      <c r="TJG143" s="384"/>
      <c r="TJH143" s="384"/>
      <c r="TJI143" s="384"/>
      <c r="TJJ143" s="384"/>
      <c r="TJK143" s="384"/>
      <c r="TJL143" s="384"/>
      <c r="TJM143" s="384"/>
      <c r="TJN143" s="384"/>
      <c r="TJO143" s="384"/>
      <c r="TJP143" s="384"/>
      <c r="TJQ143" s="384"/>
      <c r="TJR143" s="384"/>
      <c r="TJS143" s="384"/>
      <c r="TJT143" s="384"/>
      <c r="TJU143" s="384"/>
      <c r="TJV143" s="384"/>
      <c r="TJW143" s="384"/>
      <c r="TJX143" s="384"/>
      <c r="TJY143" s="384"/>
      <c r="TJZ143" s="384"/>
      <c r="TKA143" s="384"/>
      <c r="TKB143" s="384"/>
      <c r="TKC143" s="384"/>
      <c r="TKD143" s="384"/>
      <c r="TKE143" s="384"/>
      <c r="TKF143" s="384"/>
      <c r="TKG143" s="384"/>
      <c r="TKH143" s="384"/>
      <c r="TKI143" s="384"/>
      <c r="TKJ143" s="384"/>
      <c r="TKK143" s="384"/>
      <c r="TKL143" s="384"/>
      <c r="TKM143" s="384"/>
      <c r="TKN143" s="384"/>
      <c r="TKO143" s="384"/>
      <c r="TKP143" s="384"/>
      <c r="TKQ143" s="384"/>
      <c r="TKR143" s="384"/>
      <c r="TKS143" s="384"/>
      <c r="TKT143" s="384"/>
      <c r="TKU143" s="384"/>
      <c r="TKV143" s="384"/>
      <c r="TKW143" s="384"/>
      <c r="TKX143" s="384"/>
      <c r="TKY143" s="384"/>
      <c r="TKZ143" s="384"/>
      <c r="TLA143" s="384"/>
      <c r="TLB143" s="384"/>
      <c r="TLC143" s="384"/>
      <c r="TLD143" s="384"/>
      <c r="TLE143" s="384"/>
      <c r="TLF143" s="384"/>
      <c r="TLG143" s="384"/>
      <c r="TLH143" s="384"/>
      <c r="TLI143" s="384"/>
      <c r="TLJ143" s="384"/>
      <c r="TLK143" s="384"/>
      <c r="TLL143" s="384"/>
      <c r="TLM143" s="384"/>
      <c r="TLN143" s="384"/>
      <c r="TLO143" s="384"/>
      <c r="TLP143" s="384"/>
      <c r="TLQ143" s="384"/>
      <c r="TLR143" s="384"/>
      <c r="TLS143" s="384"/>
      <c r="TLT143" s="384"/>
      <c r="TLU143" s="384"/>
      <c r="TLV143" s="384"/>
      <c r="TLW143" s="384"/>
      <c r="TLX143" s="384"/>
      <c r="TLY143" s="384"/>
      <c r="TLZ143" s="384"/>
      <c r="TMA143" s="384"/>
      <c r="TMB143" s="384"/>
      <c r="TMC143" s="384"/>
      <c r="TMD143" s="384"/>
      <c r="TME143" s="384"/>
      <c r="TMF143" s="384"/>
      <c r="TMG143" s="384"/>
      <c r="TMH143" s="384"/>
      <c r="TMI143" s="384"/>
      <c r="TMJ143" s="384"/>
      <c r="TMK143" s="384"/>
      <c r="TML143" s="384"/>
      <c r="TMM143" s="384"/>
      <c r="TMN143" s="384"/>
      <c r="TMO143" s="384"/>
      <c r="TMP143" s="384"/>
      <c r="TMQ143" s="384"/>
      <c r="TMR143" s="384"/>
      <c r="TMS143" s="384"/>
      <c r="TMT143" s="384"/>
      <c r="TMU143" s="384"/>
      <c r="TMV143" s="384"/>
      <c r="TMW143" s="384"/>
      <c r="TMX143" s="384"/>
      <c r="TMY143" s="384"/>
      <c r="TMZ143" s="384"/>
      <c r="TNA143" s="384"/>
      <c r="TNB143" s="384"/>
      <c r="TNC143" s="384"/>
      <c r="TND143" s="384"/>
      <c r="TNE143" s="384"/>
      <c r="TNF143" s="384"/>
      <c r="TNG143" s="384"/>
      <c r="TNH143" s="384"/>
      <c r="TNI143" s="384"/>
      <c r="TNJ143" s="384"/>
      <c r="TNK143" s="384"/>
      <c r="TNL143" s="384"/>
      <c r="TNM143" s="384"/>
      <c r="TNN143" s="384"/>
      <c r="TNO143" s="384"/>
      <c r="TNP143" s="384"/>
      <c r="TNQ143" s="384"/>
      <c r="TNR143" s="384"/>
      <c r="TNS143" s="384"/>
      <c r="TNT143" s="384"/>
      <c r="TNU143" s="384"/>
      <c r="TNV143" s="384"/>
      <c r="TNW143" s="384"/>
      <c r="TNX143" s="384"/>
      <c r="TNY143" s="384"/>
      <c r="TNZ143" s="384"/>
      <c r="TOA143" s="384"/>
      <c r="TOB143" s="384"/>
      <c r="TOC143" s="384"/>
      <c r="TOD143" s="384"/>
      <c r="TOE143" s="384"/>
      <c r="TOF143" s="384"/>
      <c r="TOG143" s="384"/>
      <c r="TOH143" s="384"/>
      <c r="TOI143" s="384"/>
      <c r="TOJ143" s="384"/>
      <c r="TOK143" s="384"/>
      <c r="TOL143" s="384"/>
      <c r="TOM143" s="384"/>
      <c r="TON143" s="384"/>
      <c r="TOO143" s="384"/>
      <c r="TOP143" s="384"/>
      <c r="TOQ143" s="384"/>
      <c r="TOR143" s="384"/>
      <c r="TOS143" s="384"/>
      <c r="TOT143" s="384"/>
      <c r="TOU143" s="384"/>
      <c r="TOV143" s="384"/>
      <c r="TOW143" s="384"/>
      <c r="TOX143" s="384"/>
      <c r="TOY143" s="384"/>
      <c r="TOZ143" s="384"/>
      <c r="TPA143" s="384"/>
      <c r="TPB143" s="384"/>
      <c r="TPC143" s="384"/>
      <c r="TPD143" s="384"/>
      <c r="TPE143" s="384"/>
      <c r="TPF143" s="384"/>
      <c r="TPG143" s="384"/>
      <c r="TPH143" s="384"/>
      <c r="TPI143" s="384"/>
      <c r="TPJ143" s="384"/>
      <c r="TPK143" s="384"/>
      <c r="TPL143" s="384"/>
      <c r="TPM143" s="384"/>
      <c r="TPN143" s="384"/>
      <c r="TPO143" s="384"/>
      <c r="TPP143" s="384"/>
      <c r="TPQ143" s="384"/>
      <c r="TPR143" s="384"/>
      <c r="TPS143" s="384"/>
      <c r="TPT143" s="384"/>
      <c r="TPU143" s="384"/>
      <c r="TPV143" s="384"/>
      <c r="TPW143" s="384"/>
      <c r="TPX143" s="384"/>
      <c r="TPY143" s="384"/>
      <c r="TPZ143" s="384"/>
      <c r="TQA143" s="384"/>
      <c r="TQB143" s="384"/>
      <c r="TQC143" s="384"/>
      <c r="TQD143" s="384"/>
      <c r="TQE143" s="384"/>
      <c r="TQF143" s="384"/>
      <c r="TQG143" s="384"/>
      <c r="TQH143" s="384"/>
      <c r="TQI143" s="384"/>
      <c r="TQJ143" s="384"/>
      <c r="TQK143" s="384"/>
      <c r="TQL143" s="384"/>
      <c r="TQM143" s="384"/>
      <c r="TQN143" s="384"/>
      <c r="TQO143" s="384"/>
      <c r="TQP143" s="384"/>
      <c r="TQQ143" s="384"/>
      <c r="TQR143" s="384"/>
      <c r="TQS143" s="384"/>
      <c r="TQT143" s="384"/>
      <c r="TQU143" s="384"/>
      <c r="TQV143" s="384"/>
      <c r="TQW143" s="384"/>
      <c r="TQX143" s="384"/>
      <c r="TQY143" s="384"/>
      <c r="TQZ143" s="384"/>
      <c r="TRA143" s="384"/>
      <c r="TRB143" s="384"/>
      <c r="TRC143" s="384"/>
      <c r="TRD143" s="384"/>
      <c r="TRE143" s="384"/>
      <c r="TRF143" s="384"/>
      <c r="TRG143" s="384"/>
      <c r="TRH143" s="384"/>
      <c r="TRI143" s="384"/>
      <c r="TRJ143" s="384"/>
      <c r="TRK143" s="384"/>
      <c r="TRL143" s="384"/>
      <c r="TRM143" s="384"/>
      <c r="TRN143" s="384"/>
      <c r="TRO143" s="384"/>
      <c r="TRP143" s="384"/>
      <c r="TRQ143" s="384"/>
      <c r="TRR143" s="384"/>
      <c r="TRS143" s="384"/>
      <c r="TRT143" s="384"/>
      <c r="TRU143" s="384"/>
      <c r="TRV143" s="384"/>
      <c r="TRW143" s="384"/>
      <c r="TRX143" s="384"/>
      <c r="TRY143" s="384"/>
      <c r="TRZ143" s="384"/>
      <c r="TSA143" s="384"/>
      <c r="TSB143" s="384"/>
      <c r="TSC143" s="384"/>
      <c r="TSD143" s="384"/>
      <c r="TSE143" s="384"/>
      <c r="TSF143" s="384"/>
      <c r="TSG143" s="384"/>
      <c r="TSH143" s="384"/>
      <c r="TSI143" s="384"/>
      <c r="TSJ143" s="384"/>
      <c r="TSK143" s="384"/>
      <c r="TSL143" s="384"/>
      <c r="TSM143" s="384"/>
      <c r="TSN143" s="384"/>
      <c r="TSO143" s="384"/>
      <c r="TSP143" s="384"/>
      <c r="TSQ143" s="384"/>
      <c r="TSR143" s="384"/>
      <c r="TSS143" s="384"/>
      <c r="TST143" s="384"/>
      <c r="TSU143" s="384"/>
      <c r="TSV143" s="384"/>
      <c r="TSW143" s="384"/>
      <c r="TSX143" s="384"/>
      <c r="TSY143" s="384"/>
      <c r="TSZ143" s="384"/>
      <c r="TTA143" s="384"/>
      <c r="TTB143" s="384"/>
      <c r="TTC143" s="384"/>
      <c r="TTD143" s="384"/>
      <c r="TTE143" s="384"/>
      <c r="TTF143" s="384"/>
      <c r="TTG143" s="384"/>
      <c r="TTH143" s="384"/>
      <c r="TTI143" s="384"/>
      <c r="TTJ143" s="384"/>
      <c r="TTK143" s="384"/>
      <c r="TTL143" s="384"/>
      <c r="TTM143" s="384"/>
      <c r="TTN143" s="384"/>
      <c r="TTO143" s="384"/>
      <c r="TTP143" s="384"/>
      <c r="TTQ143" s="384"/>
      <c r="TTR143" s="384"/>
      <c r="TTS143" s="384"/>
      <c r="TTT143" s="384"/>
      <c r="TTU143" s="384"/>
      <c r="TTV143" s="384"/>
      <c r="TTW143" s="384"/>
      <c r="TTX143" s="384"/>
      <c r="TTY143" s="384"/>
      <c r="TTZ143" s="384"/>
      <c r="TUA143" s="384"/>
      <c r="TUB143" s="384"/>
      <c r="TUC143" s="384"/>
      <c r="TUD143" s="384"/>
      <c r="TUE143" s="384"/>
      <c r="TUF143" s="384"/>
      <c r="TUG143" s="384"/>
      <c r="TUH143" s="384"/>
      <c r="TUI143" s="384"/>
      <c r="TUJ143" s="384"/>
      <c r="TUK143" s="384"/>
      <c r="TUL143" s="384"/>
      <c r="TUM143" s="384"/>
      <c r="TUN143" s="384"/>
      <c r="TUO143" s="384"/>
      <c r="TUP143" s="384"/>
      <c r="TUQ143" s="384"/>
      <c r="TUR143" s="384"/>
      <c r="TUS143" s="384"/>
      <c r="TUT143" s="384"/>
      <c r="TUU143" s="384"/>
      <c r="TUV143" s="384"/>
      <c r="TUW143" s="384"/>
      <c r="TUX143" s="384"/>
      <c r="TUY143" s="384"/>
      <c r="TUZ143" s="384"/>
      <c r="TVA143" s="384"/>
      <c r="TVB143" s="384"/>
      <c r="TVC143" s="384"/>
      <c r="TVD143" s="384"/>
      <c r="TVE143" s="384"/>
      <c r="TVF143" s="384"/>
      <c r="TVG143" s="384"/>
      <c r="TVH143" s="384"/>
      <c r="TVI143" s="384"/>
      <c r="TVJ143" s="384"/>
      <c r="TVK143" s="384"/>
      <c r="TVL143" s="384"/>
      <c r="TVM143" s="384"/>
      <c r="TVN143" s="384"/>
      <c r="TVO143" s="384"/>
      <c r="TVP143" s="384"/>
      <c r="TVQ143" s="384"/>
      <c r="TVR143" s="384"/>
      <c r="TVS143" s="384"/>
      <c r="TVT143" s="384"/>
      <c r="TVU143" s="384"/>
      <c r="TVV143" s="384"/>
      <c r="TVW143" s="384"/>
      <c r="TVX143" s="384"/>
      <c r="TVY143" s="384"/>
      <c r="TVZ143" s="384"/>
      <c r="TWA143" s="384"/>
      <c r="TWB143" s="384"/>
      <c r="TWC143" s="384"/>
      <c r="TWD143" s="384"/>
      <c r="TWE143" s="384"/>
      <c r="TWF143" s="384"/>
      <c r="TWG143" s="384"/>
      <c r="TWH143" s="384"/>
      <c r="TWI143" s="384"/>
      <c r="TWJ143" s="384"/>
      <c r="TWK143" s="384"/>
      <c r="TWL143" s="384"/>
      <c r="TWM143" s="384"/>
      <c r="TWN143" s="384"/>
      <c r="TWO143" s="384"/>
      <c r="TWP143" s="384"/>
      <c r="TWQ143" s="384"/>
      <c r="TWR143" s="384"/>
      <c r="TWS143" s="384"/>
      <c r="TWT143" s="384"/>
      <c r="TWU143" s="384"/>
      <c r="TWV143" s="384"/>
      <c r="TWW143" s="384"/>
      <c r="TWX143" s="384"/>
      <c r="TWY143" s="384"/>
      <c r="TWZ143" s="384"/>
      <c r="TXA143" s="384"/>
      <c r="TXB143" s="384"/>
      <c r="TXC143" s="384"/>
      <c r="TXD143" s="384"/>
      <c r="TXE143" s="384"/>
      <c r="TXF143" s="384"/>
      <c r="TXG143" s="384"/>
      <c r="TXH143" s="384"/>
      <c r="TXI143" s="384"/>
      <c r="TXJ143" s="384"/>
      <c r="TXK143" s="384"/>
      <c r="TXL143" s="384"/>
      <c r="TXM143" s="384"/>
      <c r="TXN143" s="384"/>
      <c r="TXO143" s="384"/>
      <c r="TXP143" s="384"/>
      <c r="TXQ143" s="384"/>
      <c r="TXR143" s="384"/>
      <c r="TXS143" s="384"/>
      <c r="TXT143" s="384"/>
      <c r="TXU143" s="384"/>
      <c r="TXV143" s="384"/>
      <c r="TXW143" s="384"/>
      <c r="TXX143" s="384"/>
      <c r="TXY143" s="384"/>
      <c r="TXZ143" s="384"/>
      <c r="TYA143" s="384"/>
      <c r="TYB143" s="384"/>
      <c r="TYC143" s="384"/>
      <c r="TYD143" s="384"/>
      <c r="TYE143" s="384"/>
      <c r="TYF143" s="384"/>
      <c r="TYG143" s="384"/>
      <c r="TYH143" s="384"/>
      <c r="TYI143" s="384"/>
      <c r="TYJ143" s="384"/>
      <c r="TYK143" s="384"/>
      <c r="TYL143" s="384"/>
      <c r="TYM143" s="384"/>
      <c r="TYN143" s="384"/>
      <c r="TYO143" s="384"/>
      <c r="TYP143" s="384"/>
      <c r="TYQ143" s="384"/>
      <c r="TYR143" s="384"/>
      <c r="TYS143" s="384"/>
      <c r="TYT143" s="384"/>
      <c r="TYU143" s="384"/>
      <c r="TYV143" s="384"/>
      <c r="TYW143" s="384"/>
      <c r="TYX143" s="384"/>
      <c r="TYY143" s="384"/>
      <c r="TYZ143" s="384"/>
      <c r="TZA143" s="384"/>
      <c r="TZB143" s="384"/>
      <c r="TZC143" s="384"/>
      <c r="TZD143" s="384"/>
      <c r="TZE143" s="384"/>
      <c r="TZF143" s="384"/>
      <c r="TZG143" s="384"/>
      <c r="TZH143" s="384"/>
      <c r="TZI143" s="384"/>
      <c r="TZJ143" s="384"/>
      <c r="TZK143" s="384"/>
      <c r="TZL143" s="384"/>
      <c r="TZM143" s="384"/>
      <c r="TZN143" s="384"/>
      <c r="TZO143" s="384"/>
      <c r="TZP143" s="384"/>
      <c r="TZQ143" s="384"/>
      <c r="TZR143" s="384"/>
      <c r="TZS143" s="384"/>
      <c r="TZT143" s="384"/>
      <c r="TZU143" s="384"/>
      <c r="TZV143" s="384"/>
      <c r="TZW143" s="384"/>
      <c r="TZX143" s="384"/>
      <c r="TZY143" s="384"/>
      <c r="TZZ143" s="384"/>
      <c r="UAA143" s="384"/>
      <c r="UAB143" s="384"/>
      <c r="UAC143" s="384"/>
      <c r="UAD143" s="384"/>
      <c r="UAE143" s="384"/>
      <c r="UAF143" s="384"/>
      <c r="UAG143" s="384"/>
      <c r="UAH143" s="384"/>
      <c r="UAI143" s="384"/>
      <c r="UAJ143" s="384"/>
      <c r="UAK143" s="384"/>
      <c r="UAL143" s="384"/>
      <c r="UAM143" s="384"/>
      <c r="UAN143" s="384"/>
      <c r="UAO143" s="384"/>
      <c r="UAP143" s="384"/>
      <c r="UAQ143" s="384"/>
      <c r="UAR143" s="384"/>
      <c r="UAS143" s="384"/>
      <c r="UAT143" s="384"/>
      <c r="UAU143" s="384"/>
      <c r="UAV143" s="384"/>
      <c r="UAW143" s="384"/>
      <c r="UAX143" s="384"/>
      <c r="UAY143" s="384"/>
      <c r="UAZ143" s="384"/>
      <c r="UBA143" s="384"/>
      <c r="UBB143" s="384"/>
      <c r="UBC143" s="384"/>
      <c r="UBD143" s="384"/>
      <c r="UBE143" s="384"/>
      <c r="UBF143" s="384"/>
      <c r="UBG143" s="384"/>
      <c r="UBH143" s="384"/>
      <c r="UBI143" s="384"/>
      <c r="UBJ143" s="384"/>
      <c r="UBK143" s="384"/>
      <c r="UBL143" s="384"/>
      <c r="UBM143" s="384"/>
      <c r="UBN143" s="384"/>
      <c r="UBO143" s="384"/>
      <c r="UBP143" s="384"/>
      <c r="UBQ143" s="384"/>
      <c r="UBR143" s="384"/>
      <c r="UBS143" s="384"/>
      <c r="UBT143" s="384"/>
      <c r="UBU143" s="384"/>
      <c r="UBV143" s="384"/>
      <c r="UBW143" s="384"/>
      <c r="UBX143" s="384"/>
      <c r="UBY143" s="384"/>
      <c r="UBZ143" s="384"/>
      <c r="UCA143" s="384"/>
      <c r="UCB143" s="384"/>
      <c r="UCC143" s="384"/>
      <c r="UCD143" s="384"/>
      <c r="UCE143" s="384"/>
      <c r="UCF143" s="384"/>
      <c r="UCG143" s="384"/>
      <c r="UCH143" s="384"/>
      <c r="UCI143" s="384"/>
      <c r="UCJ143" s="384"/>
      <c r="UCK143" s="384"/>
      <c r="UCL143" s="384"/>
      <c r="UCM143" s="384"/>
      <c r="UCN143" s="384"/>
      <c r="UCO143" s="384"/>
      <c r="UCP143" s="384"/>
      <c r="UCQ143" s="384"/>
      <c r="UCR143" s="384"/>
      <c r="UCS143" s="384"/>
      <c r="UCT143" s="384"/>
      <c r="UCU143" s="384"/>
      <c r="UCV143" s="384"/>
      <c r="UCW143" s="384"/>
      <c r="UCX143" s="384"/>
      <c r="UCY143" s="384"/>
      <c r="UCZ143" s="384"/>
      <c r="UDA143" s="384"/>
      <c r="UDB143" s="384"/>
      <c r="UDC143" s="384"/>
      <c r="UDD143" s="384"/>
      <c r="UDE143" s="384"/>
      <c r="UDF143" s="384"/>
      <c r="UDG143" s="384"/>
      <c r="UDH143" s="384"/>
      <c r="UDI143" s="384"/>
      <c r="UDJ143" s="384"/>
      <c r="UDK143" s="384"/>
      <c r="UDL143" s="384"/>
      <c r="UDM143" s="384"/>
      <c r="UDN143" s="384"/>
      <c r="UDO143" s="384"/>
      <c r="UDP143" s="384"/>
      <c r="UDQ143" s="384"/>
      <c r="UDR143" s="384"/>
      <c r="UDS143" s="384"/>
      <c r="UDT143" s="384"/>
      <c r="UDU143" s="384"/>
      <c r="UDV143" s="384"/>
      <c r="UDW143" s="384"/>
      <c r="UDX143" s="384"/>
      <c r="UDY143" s="384"/>
      <c r="UDZ143" s="384"/>
      <c r="UEA143" s="384"/>
      <c r="UEB143" s="384"/>
      <c r="UEC143" s="384"/>
      <c r="UED143" s="384"/>
      <c r="UEE143" s="384"/>
      <c r="UEF143" s="384"/>
      <c r="UEG143" s="384"/>
      <c r="UEH143" s="384"/>
      <c r="UEI143" s="384"/>
      <c r="UEJ143" s="384"/>
      <c r="UEK143" s="384"/>
      <c r="UEL143" s="384"/>
      <c r="UEM143" s="384"/>
      <c r="UEN143" s="384"/>
      <c r="UEO143" s="384"/>
      <c r="UEP143" s="384"/>
      <c r="UEQ143" s="384"/>
      <c r="UER143" s="384"/>
      <c r="UES143" s="384"/>
      <c r="UET143" s="384"/>
      <c r="UEU143" s="384"/>
      <c r="UEV143" s="384"/>
      <c r="UEW143" s="384"/>
      <c r="UEX143" s="384"/>
      <c r="UEY143" s="384"/>
      <c r="UEZ143" s="384"/>
      <c r="UFA143" s="384"/>
      <c r="UFB143" s="384"/>
      <c r="UFC143" s="384"/>
      <c r="UFD143" s="384"/>
      <c r="UFE143" s="384"/>
      <c r="UFF143" s="384"/>
      <c r="UFG143" s="384"/>
      <c r="UFH143" s="384"/>
      <c r="UFI143" s="384"/>
      <c r="UFJ143" s="384"/>
      <c r="UFK143" s="384"/>
      <c r="UFL143" s="384"/>
      <c r="UFM143" s="384"/>
      <c r="UFN143" s="384"/>
      <c r="UFO143" s="384"/>
      <c r="UFP143" s="384"/>
      <c r="UFQ143" s="384"/>
      <c r="UFR143" s="384"/>
      <c r="UFS143" s="384"/>
      <c r="UFT143" s="384"/>
      <c r="UFU143" s="384"/>
      <c r="UFV143" s="384"/>
      <c r="UFW143" s="384"/>
      <c r="UFX143" s="384"/>
      <c r="UFY143" s="384"/>
      <c r="UFZ143" s="384"/>
      <c r="UGA143" s="384"/>
      <c r="UGB143" s="384"/>
      <c r="UGC143" s="384"/>
      <c r="UGD143" s="384"/>
      <c r="UGE143" s="384"/>
      <c r="UGF143" s="384"/>
      <c r="UGG143" s="384"/>
      <c r="UGH143" s="384"/>
      <c r="UGI143" s="384"/>
      <c r="UGJ143" s="384"/>
      <c r="UGK143" s="384"/>
      <c r="UGL143" s="384"/>
      <c r="UGM143" s="384"/>
      <c r="UGN143" s="384"/>
      <c r="UGO143" s="384"/>
      <c r="UGP143" s="384"/>
      <c r="UGQ143" s="384"/>
      <c r="UGR143" s="384"/>
      <c r="UGS143" s="384"/>
      <c r="UGT143" s="384"/>
      <c r="UGU143" s="384"/>
      <c r="UGV143" s="384"/>
      <c r="UGW143" s="384"/>
      <c r="UGX143" s="384"/>
      <c r="UGY143" s="384"/>
      <c r="UGZ143" s="384"/>
      <c r="UHA143" s="384"/>
      <c r="UHB143" s="384"/>
      <c r="UHC143" s="384"/>
      <c r="UHD143" s="384"/>
      <c r="UHE143" s="384"/>
      <c r="UHF143" s="384"/>
      <c r="UHG143" s="384"/>
      <c r="UHH143" s="384"/>
      <c r="UHI143" s="384"/>
      <c r="UHJ143" s="384"/>
      <c r="UHK143" s="384"/>
      <c r="UHL143" s="384"/>
      <c r="UHM143" s="384"/>
      <c r="UHN143" s="384"/>
      <c r="UHO143" s="384"/>
      <c r="UHP143" s="384"/>
      <c r="UHQ143" s="384"/>
      <c r="UHR143" s="384"/>
      <c r="UHS143" s="384"/>
      <c r="UHT143" s="384"/>
      <c r="UHU143" s="384"/>
      <c r="UHV143" s="384"/>
      <c r="UHW143" s="384"/>
      <c r="UHX143" s="384"/>
      <c r="UHY143" s="384"/>
      <c r="UHZ143" s="384"/>
      <c r="UIA143" s="384"/>
      <c r="UIB143" s="384"/>
      <c r="UIC143" s="384"/>
      <c r="UID143" s="384"/>
      <c r="UIE143" s="384"/>
      <c r="UIF143" s="384"/>
      <c r="UIG143" s="384"/>
      <c r="UIH143" s="384"/>
      <c r="UII143" s="384"/>
      <c r="UIJ143" s="384"/>
      <c r="UIK143" s="384"/>
      <c r="UIL143" s="384"/>
      <c r="UIM143" s="384"/>
      <c r="UIN143" s="384"/>
      <c r="UIO143" s="384"/>
      <c r="UIP143" s="384"/>
      <c r="UIQ143" s="384"/>
      <c r="UIR143" s="384"/>
      <c r="UIS143" s="384"/>
      <c r="UIT143" s="384"/>
      <c r="UIU143" s="384"/>
      <c r="UIV143" s="384"/>
      <c r="UIW143" s="384"/>
      <c r="UIX143" s="384"/>
      <c r="UIY143" s="384"/>
      <c r="UIZ143" s="384"/>
      <c r="UJA143" s="384"/>
      <c r="UJB143" s="384"/>
      <c r="UJC143" s="384"/>
      <c r="UJD143" s="384"/>
      <c r="UJE143" s="384"/>
      <c r="UJF143" s="384"/>
      <c r="UJG143" s="384"/>
      <c r="UJH143" s="384"/>
      <c r="UJI143" s="384"/>
      <c r="UJJ143" s="384"/>
      <c r="UJK143" s="384"/>
      <c r="UJL143" s="384"/>
      <c r="UJM143" s="384"/>
      <c r="UJN143" s="384"/>
      <c r="UJO143" s="384"/>
      <c r="UJP143" s="384"/>
      <c r="UJQ143" s="384"/>
      <c r="UJR143" s="384"/>
      <c r="UJS143" s="384"/>
      <c r="UJT143" s="384"/>
      <c r="UJU143" s="384"/>
      <c r="UJV143" s="384"/>
      <c r="UJW143" s="384"/>
      <c r="UJX143" s="384"/>
      <c r="UJY143" s="384"/>
      <c r="UJZ143" s="384"/>
      <c r="UKA143" s="384"/>
      <c r="UKB143" s="384"/>
      <c r="UKC143" s="384"/>
      <c r="UKD143" s="384"/>
      <c r="UKE143" s="384"/>
      <c r="UKF143" s="384"/>
      <c r="UKG143" s="384"/>
      <c r="UKH143" s="384"/>
      <c r="UKI143" s="384"/>
      <c r="UKJ143" s="384"/>
      <c r="UKK143" s="384"/>
      <c r="UKL143" s="384"/>
      <c r="UKM143" s="384"/>
      <c r="UKN143" s="384"/>
      <c r="UKO143" s="384"/>
      <c r="UKP143" s="384"/>
      <c r="UKQ143" s="384"/>
      <c r="UKR143" s="384"/>
      <c r="UKS143" s="384"/>
      <c r="UKT143" s="384"/>
      <c r="UKU143" s="384"/>
      <c r="UKV143" s="384"/>
      <c r="UKW143" s="384"/>
      <c r="UKX143" s="384"/>
      <c r="UKY143" s="384"/>
      <c r="UKZ143" s="384"/>
      <c r="ULA143" s="384"/>
      <c r="ULB143" s="384"/>
      <c r="ULC143" s="384"/>
      <c r="ULD143" s="384"/>
      <c r="ULE143" s="384"/>
      <c r="ULF143" s="384"/>
      <c r="ULG143" s="384"/>
      <c r="ULH143" s="384"/>
      <c r="ULI143" s="384"/>
      <c r="ULJ143" s="384"/>
      <c r="ULK143" s="384"/>
      <c r="ULL143" s="384"/>
      <c r="ULM143" s="384"/>
      <c r="ULN143" s="384"/>
      <c r="ULO143" s="384"/>
      <c r="ULP143" s="384"/>
      <c r="ULQ143" s="384"/>
      <c r="ULR143" s="384"/>
      <c r="ULS143" s="384"/>
      <c r="ULT143" s="384"/>
      <c r="ULU143" s="384"/>
      <c r="ULV143" s="384"/>
      <c r="ULW143" s="384"/>
      <c r="ULX143" s="384"/>
      <c r="ULY143" s="384"/>
      <c r="ULZ143" s="384"/>
      <c r="UMA143" s="384"/>
      <c r="UMB143" s="384"/>
      <c r="UMC143" s="384"/>
      <c r="UMD143" s="384"/>
      <c r="UME143" s="384"/>
      <c r="UMF143" s="384"/>
      <c r="UMG143" s="384"/>
      <c r="UMH143" s="384"/>
      <c r="UMI143" s="384"/>
      <c r="UMJ143" s="384"/>
      <c r="UMK143" s="384"/>
      <c r="UML143" s="384"/>
      <c r="UMM143" s="384"/>
      <c r="UMN143" s="384"/>
      <c r="UMO143" s="384"/>
      <c r="UMP143" s="384"/>
      <c r="UMQ143" s="384"/>
      <c r="UMR143" s="384"/>
      <c r="UMS143" s="384"/>
      <c r="UMT143" s="384"/>
      <c r="UMU143" s="384"/>
      <c r="UMV143" s="384"/>
      <c r="UMW143" s="384"/>
      <c r="UMX143" s="384"/>
      <c r="UMY143" s="384"/>
      <c r="UMZ143" s="384"/>
      <c r="UNA143" s="384"/>
      <c r="UNB143" s="384"/>
      <c r="UNC143" s="384"/>
      <c r="UND143" s="384"/>
      <c r="UNE143" s="384"/>
      <c r="UNF143" s="384"/>
      <c r="UNG143" s="384"/>
      <c r="UNH143" s="384"/>
      <c r="UNI143" s="384"/>
      <c r="UNJ143" s="384"/>
      <c r="UNK143" s="384"/>
      <c r="UNL143" s="384"/>
      <c r="UNM143" s="384"/>
      <c r="UNN143" s="384"/>
      <c r="UNO143" s="384"/>
      <c r="UNP143" s="384"/>
      <c r="UNQ143" s="384"/>
      <c r="UNR143" s="384"/>
      <c r="UNS143" s="384"/>
      <c r="UNT143" s="384"/>
      <c r="UNU143" s="384"/>
      <c r="UNV143" s="384"/>
      <c r="UNW143" s="384"/>
      <c r="UNX143" s="384"/>
      <c r="UNY143" s="384"/>
      <c r="UNZ143" s="384"/>
      <c r="UOA143" s="384"/>
      <c r="UOB143" s="384"/>
      <c r="UOC143" s="384"/>
      <c r="UOD143" s="384"/>
      <c r="UOE143" s="384"/>
      <c r="UOF143" s="384"/>
      <c r="UOG143" s="384"/>
      <c r="UOH143" s="384"/>
      <c r="UOI143" s="384"/>
      <c r="UOJ143" s="384"/>
      <c r="UOK143" s="384"/>
      <c r="UOL143" s="384"/>
      <c r="UOM143" s="384"/>
      <c r="UON143" s="384"/>
      <c r="UOO143" s="384"/>
      <c r="UOP143" s="384"/>
      <c r="UOQ143" s="384"/>
      <c r="UOR143" s="384"/>
      <c r="UOS143" s="384"/>
      <c r="UOT143" s="384"/>
      <c r="UOU143" s="384"/>
      <c r="UOV143" s="384"/>
      <c r="UOW143" s="384"/>
      <c r="UOX143" s="384"/>
      <c r="UOY143" s="384"/>
      <c r="UOZ143" s="384"/>
      <c r="UPA143" s="384"/>
      <c r="UPB143" s="384"/>
      <c r="UPC143" s="384"/>
      <c r="UPD143" s="384"/>
      <c r="UPE143" s="384"/>
      <c r="UPF143" s="384"/>
      <c r="UPG143" s="384"/>
      <c r="UPH143" s="384"/>
      <c r="UPI143" s="384"/>
      <c r="UPJ143" s="384"/>
      <c r="UPK143" s="384"/>
      <c r="UPL143" s="384"/>
      <c r="UPM143" s="384"/>
      <c r="UPN143" s="384"/>
      <c r="UPO143" s="384"/>
      <c r="UPP143" s="384"/>
      <c r="UPQ143" s="384"/>
      <c r="UPR143" s="384"/>
      <c r="UPS143" s="384"/>
      <c r="UPT143" s="384"/>
      <c r="UPU143" s="384"/>
      <c r="UPV143" s="384"/>
      <c r="UPW143" s="384"/>
      <c r="UPX143" s="384"/>
      <c r="UPY143" s="384"/>
      <c r="UPZ143" s="384"/>
      <c r="UQA143" s="384"/>
      <c r="UQB143" s="384"/>
      <c r="UQC143" s="384"/>
      <c r="UQD143" s="384"/>
      <c r="UQE143" s="384"/>
      <c r="UQF143" s="384"/>
      <c r="UQG143" s="384"/>
      <c r="UQH143" s="384"/>
      <c r="UQI143" s="384"/>
      <c r="UQJ143" s="384"/>
      <c r="UQK143" s="384"/>
      <c r="UQL143" s="384"/>
      <c r="UQM143" s="384"/>
      <c r="UQN143" s="384"/>
      <c r="UQO143" s="384"/>
      <c r="UQP143" s="384"/>
      <c r="UQQ143" s="384"/>
      <c r="UQR143" s="384"/>
      <c r="UQS143" s="384"/>
      <c r="UQT143" s="384"/>
      <c r="UQU143" s="384"/>
      <c r="UQV143" s="384"/>
      <c r="UQW143" s="384"/>
      <c r="UQX143" s="384"/>
      <c r="UQY143" s="384"/>
      <c r="UQZ143" s="384"/>
      <c r="URA143" s="384"/>
      <c r="URB143" s="384"/>
      <c r="URC143" s="384"/>
      <c r="URD143" s="384"/>
      <c r="URE143" s="384"/>
      <c r="URF143" s="384"/>
      <c r="URG143" s="384"/>
      <c r="URH143" s="384"/>
      <c r="URI143" s="384"/>
      <c r="URJ143" s="384"/>
      <c r="URK143" s="384"/>
      <c r="URL143" s="384"/>
      <c r="URM143" s="384"/>
      <c r="URN143" s="384"/>
      <c r="URO143" s="384"/>
      <c r="URP143" s="384"/>
      <c r="URQ143" s="384"/>
      <c r="URR143" s="384"/>
      <c r="URS143" s="384"/>
      <c r="URT143" s="384"/>
      <c r="URU143" s="384"/>
      <c r="URV143" s="384"/>
      <c r="URW143" s="384"/>
      <c r="URX143" s="384"/>
      <c r="URY143" s="384"/>
      <c r="URZ143" s="384"/>
      <c r="USA143" s="384"/>
      <c r="USB143" s="384"/>
      <c r="USC143" s="384"/>
      <c r="USD143" s="384"/>
      <c r="USE143" s="384"/>
      <c r="USF143" s="384"/>
      <c r="USG143" s="384"/>
      <c r="USH143" s="384"/>
      <c r="USI143" s="384"/>
      <c r="USJ143" s="384"/>
      <c r="USK143" s="384"/>
      <c r="USL143" s="384"/>
      <c r="USM143" s="384"/>
      <c r="USN143" s="384"/>
      <c r="USO143" s="384"/>
      <c r="USP143" s="384"/>
      <c r="USQ143" s="384"/>
      <c r="USR143" s="384"/>
      <c r="USS143" s="384"/>
      <c r="UST143" s="384"/>
      <c r="USU143" s="384"/>
      <c r="USV143" s="384"/>
      <c r="USW143" s="384"/>
      <c r="USX143" s="384"/>
      <c r="USY143" s="384"/>
      <c r="USZ143" s="384"/>
      <c r="UTA143" s="384"/>
      <c r="UTB143" s="384"/>
      <c r="UTC143" s="384"/>
      <c r="UTD143" s="384"/>
      <c r="UTE143" s="384"/>
      <c r="UTF143" s="384"/>
      <c r="UTG143" s="384"/>
      <c r="UTH143" s="384"/>
      <c r="UTI143" s="384"/>
      <c r="UTJ143" s="384"/>
      <c r="UTK143" s="384"/>
      <c r="UTL143" s="384"/>
      <c r="UTM143" s="384"/>
      <c r="UTN143" s="384"/>
      <c r="UTO143" s="384"/>
      <c r="UTP143" s="384"/>
      <c r="UTQ143" s="384"/>
      <c r="UTR143" s="384"/>
      <c r="UTS143" s="384"/>
      <c r="UTT143" s="384"/>
      <c r="UTU143" s="384"/>
      <c r="UTV143" s="384"/>
      <c r="UTW143" s="384"/>
      <c r="UTX143" s="384"/>
      <c r="UTY143" s="384"/>
      <c r="UTZ143" s="384"/>
      <c r="UUA143" s="384"/>
      <c r="UUB143" s="384"/>
      <c r="UUC143" s="384"/>
      <c r="UUD143" s="384"/>
      <c r="UUE143" s="384"/>
      <c r="UUF143" s="384"/>
      <c r="UUG143" s="384"/>
      <c r="UUH143" s="384"/>
      <c r="UUI143" s="384"/>
      <c r="UUJ143" s="384"/>
      <c r="UUK143" s="384"/>
      <c r="UUL143" s="384"/>
      <c r="UUM143" s="384"/>
      <c r="UUN143" s="384"/>
      <c r="UUO143" s="384"/>
      <c r="UUP143" s="384"/>
      <c r="UUQ143" s="384"/>
      <c r="UUR143" s="384"/>
      <c r="UUS143" s="384"/>
      <c r="UUT143" s="384"/>
      <c r="UUU143" s="384"/>
      <c r="UUV143" s="384"/>
      <c r="UUW143" s="384"/>
      <c r="UUX143" s="384"/>
      <c r="UUY143" s="384"/>
      <c r="UUZ143" s="384"/>
      <c r="UVA143" s="384"/>
      <c r="UVB143" s="384"/>
      <c r="UVC143" s="384"/>
      <c r="UVD143" s="384"/>
      <c r="UVE143" s="384"/>
      <c r="UVF143" s="384"/>
      <c r="UVG143" s="384"/>
      <c r="UVH143" s="384"/>
      <c r="UVI143" s="384"/>
      <c r="UVJ143" s="384"/>
      <c r="UVK143" s="384"/>
      <c r="UVL143" s="384"/>
      <c r="UVM143" s="384"/>
      <c r="UVN143" s="384"/>
      <c r="UVO143" s="384"/>
      <c r="UVP143" s="384"/>
      <c r="UVQ143" s="384"/>
      <c r="UVR143" s="384"/>
      <c r="UVS143" s="384"/>
      <c r="UVT143" s="384"/>
      <c r="UVU143" s="384"/>
      <c r="UVV143" s="384"/>
      <c r="UVW143" s="384"/>
      <c r="UVX143" s="384"/>
      <c r="UVY143" s="384"/>
      <c r="UVZ143" s="384"/>
      <c r="UWA143" s="384"/>
      <c r="UWB143" s="384"/>
      <c r="UWC143" s="384"/>
      <c r="UWD143" s="384"/>
      <c r="UWE143" s="384"/>
      <c r="UWF143" s="384"/>
      <c r="UWG143" s="384"/>
      <c r="UWH143" s="384"/>
      <c r="UWI143" s="384"/>
      <c r="UWJ143" s="384"/>
      <c r="UWK143" s="384"/>
      <c r="UWL143" s="384"/>
      <c r="UWM143" s="384"/>
      <c r="UWN143" s="384"/>
      <c r="UWO143" s="384"/>
      <c r="UWP143" s="384"/>
      <c r="UWQ143" s="384"/>
      <c r="UWR143" s="384"/>
      <c r="UWS143" s="384"/>
      <c r="UWT143" s="384"/>
      <c r="UWU143" s="384"/>
      <c r="UWV143" s="384"/>
      <c r="UWW143" s="384"/>
      <c r="UWX143" s="384"/>
      <c r="UWY143" s="384"/>
      <c r="UWZ143" s="384"/>
      <c r="UXA143" s="384"/>
      <c r="UXB143" s="384"/>
      <c r="UXC143" s="384"/>
      <c r="UXD143" s="384"/>
      <c r="UXE143" s="384"/>
      <c r="UXF143" s="384"/>
      <c r="UXG143" s="384"/>
      <c r="UXH143" s="384"/>
      <c r="UXI143" s="384"/>
      <c r="UXJ143" s="384"/>
      <c r="UXK143" s="384"/>
      <c r="UXL143" s="384"/>
      <c r="UXM143" s="384"/>
      <c r="UXN143" s="384"/>
      <c r="UXO143" s="384"/>
      <c r="UXP143" s="384"/>
      <c r="UXQ143" s="384"/>
      <c r="UXR143" s="384"/>
      <c r="UXS143" s="384"/>
      <c r="UXT143" s="384"/>
      <c r="UXU143" s="384"/>
      <c r="UXV143" s="384"/>
      <c r="UXW143" s="384"/>
      <c r="UXX143" s="384"/>
      <c r="UXY143" s="384"/>
      <c r="UXZ143" s="384"/>
      <c r="UYA143" s="384"/>
      <c r="UYB143" s="384"/>
      <c r="UYC143" s="384"/>
      <c r="UYD143" s="384"/>
      <c r="UYE143" s="384"/>
      <c r="UYF143" s="384"/>
      <c r="UYG143" s="384"/>
      <c r="UYH143" s="384"/>
      <c r="UYI143" s="384"/>
      <c r="UYJ143" s="384"/>
      <c r="UYK143" s="384"/>
      <c r="UYL143" s="384"/>
      <c r="UYM143" s="384"/>
      <c r="UYN143" s="384"/>
      <c r="UYO143" s="384"/>
      <c r="UYP143" s="384"/>
      <c r="UYQ143" s="384"/>
      <c r="UYR143" s="384"/>
      <c r="UYS143" s="384"/>
      <c r="UYT143" s="384"/>
      <c r="UYU143" s="384"/>
      <c r="UYV143" s="384"/>
      <c r="UYW143" s="384"/>
      <c r="UYX143" s="384"/>
      <c r="UYY143" s="384"/>
      <c r="UYZ143" s="384"/>
      <c r="UZA143" s="384"/>
      <c r="UZB143" s="384"/>
      <c r="UZC143" s="384"/>
      <c r="UZD143" s="384"/>
      <c r="UZE143" s="384"/>
      <c r="UZF143" s="384"/>
      <c r="UZG143" s="384"/>
      <c r="UZH143" s="384"/>
      <c r="UZI143" s="384"/>
      <c r="UZJ143" s="384"/>
      <c r="UZK143" s="384"/>
      <c r="UZL143" s="384"/>
      <c r="UZM143" s="384"/>
      <c r="UZN143" s="384"/>
      <c r="UZO143" s="384"/>
      <c r="UZP143" s="384"/>
      <c r="UZQ143" s="384"/>
      <c r="UZR143" s="384"/>
      <c r="UZS143" s="384"/>
      <c r="UZT143" s="384"/>
      <c r="UZU143" s="384"/>
      <c r="UZV143" s="384"/>
      <c r="UZW143" s="384"/>
      <c r="UZX143" s="384"/>
      <c r="UZY143" s="384"/>
      <c r="UZZ143" s="384"/>
      <c r="VAA143" s="384"/>
      <c r="VAB143" s="384"/>
      <c r="VAC143" s="384"/>
      <c r="VAD143" s="384"/>
      <c r="VAE143" s="384"/>
      <c r="VAF143" s="384"/>
      <c r="VAG143" s="384"/>
      <c r="VAH143" s="384"/>
      <c r="VAI143" s="384"/>
      <c r="VAJ143" s="384"/>
      <c r="VAK143" s="384"/>
      <c r="VAL143" s="384"/>
      <c r="VAM143" s="384"/>
      <c r="VAN143" s="384"/>
      <c r="VAO143" s="384"/>
      <c r="VAP143" s="384"/>
      <c r="VAQ143" s="384"/>
      <c r="VAR143" s="384"/>
      <c r="VAS143" s="384"/>
      <c r="VAT143" s="384"/>
      <c r="VAU143" s="384"/>
      <c r="VAV143" s="384"/>
      <c r="VAW143" s="384"/>
      <c r="VAX143" s="384"/>
      <c r="VAY143" s="384"/>
      <c r="VAZ143" s="384"/>
      <c r="VBA143" s="384"/>
      <c r="VBB143" s="384"/>
      <c r="VBC143" s="384"/>
      <c r="VBD143" s="384"/>
      <c r="VBE143" s="384"/>
      <c r="VBF143" s="384"/>
      <c r="VBG143" s="384"/>
      <c r="VBH143" s="384"/>
      <c r="VBI143" s="384"/>
      <c r="VBJ143" s="384"/>
      <c r="VBK143" s="384"/>
      <c r="VBL143" s="384"/>
      <c r="VBM143" s="384"/>
      <c r="VBN143" s="384"/>
      <c r="VBO143" s="384"/>
      <c r="VBP143" s="384"/>
      <c r="VBQ143" s="384"/>
      <c r="VBR143" s="384"/>
      <c r="VBS143" s="384"/>
      <c r="VBT143" s="384"/>
      <c r="VBU143" s="384"/>
      <c r="VBV143" s="384"/>
      <c r="VBW143" s="384"/>
      <c r="VBX143" s="384"/>
      <c r="VBY143" s="384"/>
      <c r="VBZ143" s="384"/>
      <c r="VCA143" s="384"/>
      <c r="VCB143" s="384"/>
      <c r="VCC143" s="384"/>
      <c r="VCD143" s="384"/>
      <c r="VCE143" s="384"/>
      <c r="VCF143" s="384"/>
      <c r="VCG143" s="384"/>
      <c r="VCH143" s="384"/>
      <c r="VCI143" s="384"/>
      <c r="VCJ143" s="384"/>
      <c r="VCK143" s="384"/>
      <c r="VCL143" s="384"/>
      <c r="VCM143" s="384"/>
      <c r="VCN143" s="384"/>
      <c r="VCO143" s="384"/>
      <c r="VCP143" s="384"/>
      <c r="VCQ143" s="384"/>
      <c r="VCR143" s="384"/>
      <c r="VCS143" s="384"/>
      <c r="VCT143" s="384"/>
      <c r="VCU143" s="384"/>
      <c r="VCV143" s="384"/>
      <c r="VCW143" s="384"/>
      <c r="VCX143" s="384"/>
      <c r="VCY143" s="384"/>
      <c r="VCZ143" s="384"/>
      <c r="VDA143" s="384"/>
      <c r="VDB143" s="384"/>
      <c r="VDC143" s="384"/>
      <c r="VDD143" s="384"/>
      <c r="VDE143" s="384"/>
      <c r="VDF143" s="384"/>
      <c r="VDG143" s="384"/>
      <c r="VDH143" s="384"/>
      <c r="VDI143" s="384"/>
      <c r="VDJ143" s="384"/>
      <c r="VDK143" s="384"/>
      <c r="VDL143" s="384"/>
      <c r="VDM143" s="384"/>
      <c r="VDN143" s="384"/>
      <c r="VDO143" s="384"/>
      <c r="VDP143" s="384"/>
      <c r="VDQ143" s="384"/>
      <c r="VDR143" s="384"/>
      <c r="VDS143" s="384"/>
      <c r="VDT143" s="384"/>
      <c r="VDU143" s="384"/>
      <c r="VDV143" s="384"/>
      <c r="VDW143" s="384"/>
      <c r="VDX143" s="384"/>
      <c r="VDY143" s="384"/>
      <c r="VDZ143" s="384"/>
      <c r="VEA143" s="384"/>
      <c r="VEB143" s="384"/>
      <c r="VEC143" s="384"/>
      <c r="VED143" s="384"/>
      <c r="VEE143" s="384"/>
      <c r="VEF143" s="384"/>
      <c r="VEG143" s="384"/>
      <c r="VEH143" s="384"/>
      <c r="VEI143" s="384"/>
      <c r="VEJ143" s="384"/>
      <c r="VEK143" s="384"/>
      <c r="VEL143" s="384"/>
      <c r="VEM143" s="384"/>
      <c r="VEN143" s="384"/>
      <c r="VEO143" s="384"/>
      <c r="VEP143" s="384"/>
      <c r="VEQ143" s="384"/>
      <c r="VER143" s="384"/>
      <c r="VES143" s="384"/>
      <c r="VET143" s="384"/>
      <c r="VEU143" s="384"/>
      <c r="VEV143" s="384"/>
      <c r="VEW143" s="384"/>
      <c r="VEX143" s="384"/>
      <c r="VEY143" s="384"/>
      <c r="VEZ143" s="384"/>
      <c r="VFA143" s="384"/>
      <c r="VFB143" s="384"/>
      <c r="VFC143" s="384"/>
      <c r="VFD143" s="384"/>
      <c r="VFE143" s="384"/>
      <c r="VFF143" s="384"/>
      <c r="VFG143" s="384"/>
      <c r="VFH143" s="384"/>
      <c r="VFI143" s="384"/>
      <c r="VFJ143" s="384"/>
      <c r="VFK143" s="384"/>
      <c r="VFL143" s="384"/>
      <c r="VFM143" s="384"/>
      <c r="VFN143" s="384"/>
      <c r="VFO143" s="384"/>
      <c r="VFP143" s="384"/>
      <c r="VFQ143" s="384"/>
      <c r="VFR143" s="384"/>
      <c r="VFS143" s="384"/>
      <c r="VFT143" s="384"/>
      <c r="VFU143" s="384"/>
      <c r="VFV143" s="384"/>
      <c r="VFW143" s="384"/>
      <c r="VFX143" s="384"/>
      <c r="VFY143" s="384"/>
      <c r="VFZ143" s="384"/>
      <c r="VGA143" s="384"/>
      <c r="VGB143" s="384"/>
      <c r="VGC143" s="384"/>
      <c r="VGD143" s="384"/>
      <c r="VGE143" s="384"/>
      <c r="VGF143" s="384"/>
      <c r="VGG143" s="384"/>
      <c r="VGH143" s="384"/>
      <c r="VGI143" s="384"/>
      <c r="VGJ143" s="384"/>
      <c r="VGK143" s="384"/>
      <c r="VGL143" s="384"/>
      <c r="VGM143" s="384"/>
      <c r="VGN143" s="384"/>
      <c r="VGO143" s="384"/>
      <c r="VGP143" s="384"/>
      <c r="VGQ143" s="384"/>
      <c r="VGR143" s="384"/>
      <c r="VGS143" s="384"/>
      <c r="VGT143" s="384"/>
      <c r="VGU143" s="384"/>
      <c r="VGV143" s="384"/>
      <c r="VGW143" s="384"/>
      <c r="VGX143" s="384"/>
      <c r="VGY143" s="384"/>
      <c r="VGZ143" s="384"/>
      <c r="VHA143" s="384"/>
      <c r="VHB143" s="384"/>
      <c r="VHC143" s="384"/>
      <c r="VHD143" s="384"/>
      <c r="VHE143" s="384"/>
      <c r="VHF143" s="384"/>
      <c r="VHG143" s="384"/>
      <c r="VHH143" s="384"/>
      <c r="VHI143" s="384"/>
      <c r="VHJ143" s="384"/>
      <c r="VHK143" s="384"/>
      <c r="VHL143" s="384"/>
      <c r="VHM143" s="384"/>
      <c r="VHN143" s="384"/>
      <c r="VHO143" s="384"/>
      <c r="VHP143" s="384"/>
      <c r="VHQ143" s="384"/>
      <c r="VHR143" s="384"/>
      <c r="VHS143" s="384"/>
      <c r="VHT143" s="384"/>
      <c r="VHU143" s="384"/>
      <c r="VHV143" s="384"/>
      <c r="VHW143" s="384"/>
      <c r="VHX143" s="384"/>
      <c r="VHY143" s="384"/>
      <c r="VHZ143" s="384"/>
      <c r="VIA143" s="384"/>
      <c r="VIB143" s="384"/>
      <c r="VIC143" s="384"/>
      <c r="VID143" s="384"/>
      <c r="VIE143" s="384"/>
      <c r="VIF143" s="384"/>
      <c r="VIG143" s="384"/>
      <c r="VIH143" s="384"/>
      <c r="VII143" s="384"/>
      <c r="VIJ143" s="384"/>
      <c r="VIK143" s="384"/>
      <c r="VIL143" s="384"/>
      <c r="VIM143" s="384"/>
      <c r="VIN143" s="384"/>
      <c r="VIO143" s="384"/>
      <c r="VIP143" s="384"/>
      <c r="VIQ143" s="384"/>
      <c r="VIR143" s="384"/>
      <c r="VIS143" s="384"/>
      <c r="VIT143" s="384"/>
      <c r="VIU143" s="384"/>
      <c r="VIV143" s="384"/>
      <c r="VIW143" s="384"/>
      <c r="VIX143" s="384"/>
      <c r="VIY143" s="384"/>
      <c r="VIZ143" s="384"/>
      <c r="VJA143" s="384"/>
      <c r="VJB143" s="384"/>
      <c r="VJC143" s="384"/>
      <c r="VJD143" s="384"/>
      <c r="VJE143" s="384"/>
      <c r="VJF143" s="384"/>
      <c r="VJG143" s="384"/>
      <c r="VJH143" s="384"/>
      <c r="VJI143" s="384"/>
      <c r="VJJ143" s="384"/>
      <c r="VJK143" s="384"/>
      <c r="VJL143" s="384"/>
      <c r="VJM143" s="384"/>
      <c r="VJN143" s="384"/>
      <c r="VJO143" s="384"/>
      <c r="VJP143" s="384"/>
      <c r="VJQ143" s="384"/>
      <c r="VJR143" s="384"/>
      <c r="VJS143" s="384"/>
      <c r="VJT143" s="384"/>
      <c r="VJU143" s="384"/>
      <c r="VJV143" s="384"/>
      <c r="VJW143" s="384"/>
      <c r="VJX143" s="384"/>
      <c r="VJY143" s="384"/>
      <c r="VJZ143" s="384"/>
      <c r="VKA143" s="384"/>
      <c r="VKB143" s="384"/>
      <c r="VKC143" s="384"/>
      <c r="VKD143" s="384"/>
      <c r="VKE143" s="384"/>
      <c r="VKF143" s="384"/>
      <c r="VKG143" s="384"/>
      <c r="VKH143" s="384"/>
      <c r="VKI143" s="384"/>
      <c r="VKJ143" s="384"/>
      <c r="VKK143" s="384"/>
      <c r="VKL143" s="384"/>
      <c r="VKM143" s="384"/>
      <c r="VKN143" s="384"/>
      <c r="VKO143" s="384"/>
      <c r="VKP143" s="384"/>
      <c r="VKQ143" s="384"/>
      <c r="VKR143" s="384"/>
      <c r="VKS143" s="384"/>
      <c r="VKT143" s="384"/>
      <c r="VKU143" s="384"/>
      <c r="VKV143" s="384"/>
      <c r="VKW143" s="384"/>
      <c r="VKX143" s="384"/>
      <c r="VKY143" s="384"/>
      <c r="VKZ143" s="384"/>
      <c r="VLA143" s="384"/>
      <c r="VLB143" s="384"/>
      <c r="VLC143" s="384"/>
      <c r="VLD143" s="384"/>
      <c r="VLE143" s="384"/>
      <c r="VLF143" s="384"/>
      <c r="VLG143" s="384"/>
      <c r="VLH143" s="384"/>
      <c r="VLI143" s="384"/>
      <c r="VLJ143" s="384"/>
      <c r="VLK143" s="384"/>
      <c r="VLL143" s="384"/>
      <c r="VLM143" s="384"/>
      <c r="VLN143" s="384"/>
      <c r="VLO143" s="384"/>
      <c r="VLP143" s="384"/>
      <c r="VLQ143" s="384"/>
      <c r="VLR143" s="384"/>
      <c r="VLS143" s="384"/>
      <c r="VLT143" s="384"/>
      <c r="VLU143" s="384"/>
      <c r="VLV143" s="384"/>
      <c r="VLW143" s="384"/>
      <c r="VLX143" s="384"/>
      <c r="VLY143" s="384"/>
      <c r="VLZ143" s="384"/>
      <c r="VMA143" s="384"/>
      <c r="VMB143" s="384"/>
      <c r="VMC143" s="384"/>
      <c r="VMD143" s="384"/>
      <c r="VME143" s="384"/>
      <c r="VMF143" s="384"/>
      <c r="VMG143" s="384"/>
      <c r="VMH143" s="384"/>
      <c r="VMI143" s="384"/>
      <c r="VMJ143" s="384"/>
      <c r="VMK143" s="384"/>
      <c r="VML143" s="384"/>
      <c r="VMM143" s="384"/>
      <c r="VMN143" s="384"/>
      <c r="VMO143" s="384"/>
      <c r="VMP143" s="384"/>
      <c r="VMQ143" s="384"/>
      <c r="VMR143" s="384"/>
      <c r="VMS143" s="384"/>
      <c r="VMT143" s="384"/>
      <c r="VMU143" s="384"/>
      <c r="VMV143" s="384"/>
      <c r="VMW143" s="384"/>
      <c r="VMX143" s="384"/>
      <c r="VMY143" s="384"/>
      <c r="VMZ143" s="384"/>
      <c r="VNA143" s="384"/>
      <c r="VNB143" s="384"/>
      <c r="VNC143" s="384"/>
      <c r="VND143" s="384"/>
      <c r="VNE143" s="384"/>
      <c r="VNF143" s="384"/>
      <c r="VNG143" s="384"/>
      <c r="VNH143" s="384"/>
      <c r="VNI143" s="384"/>
      <c r="VNJ143" s="384"/>
      <c r="VNK143" s="384"/>
      <c r="VNL143" s="384"/>
      <c r="VNM143" s="384"/>
      <c r="VNN143" s="384"/>
      <c r="VNO143" s="384"/>
      <c r="VNP143" s="384"/>
      <c r="VNQ143" s="384"/>
      <c r="VNR143" s="384"/>
      <c r="VNS143" s="384"/>
      <c r="VNT143" s="384"/>
      <c r="VNU143" s="384"/>
      <c r="VNV143" s="384"/>
      <c r="VNW143" s="384"/>
      <c r="VNX143" s="384"/>
      <c r="VNY143" s="384"/>
      <c r="VNZ143" s="384"/>
      <c r="VOA143" s="384"/>
      <c r="VOB143" s="384"/>
      <c r="VOC143" s="384"/>
      <c r="VOD143" s="384"/>
      <c r="VOE143" s="384"/>
      <c r="VOF143" s="384"/>
      <c r="VOG143" s="384"/>
      <c r="VOH143" s="384"/>
      <c r="VOI143" s="384"/>
      <c r="VOJ143" s="384"/>
      <c r="VOK143" s="384"/>
      <c r="VOL143" s="384"/>
      <c r="VOM143" s="384"/>
      <c r="VON143" s="384"/>
      <c r="VOO143" s="384"/>
      <c r="VOP143" s="384"/>
      <c r="VOQ143" s="384"/>
      <c r="VOR143" s="384"/>
      <c r="VOS143" s="384"/>
      <c r="VOT143" s="384"/>
      <c r="VOU143" s="384"/>
      <c r="VOV143" s="384"/>
      <c r="VOW143" s="384"/>
      <c r="VOX143" s="384"/>
      <c r="VOY143" s="384"/>
      <c r="VOZ143" s="384"/>
      <c r="VPA143" s="384"/>
      <c r="VPB143" s="384"/>
      <c r="VPC143" s="384"/>
      <c r="VPD143" s="384"/>
      <c r="VPE143" s="384"/>
      <c r="VPF143" s="384"/>
      <c r="VPG143" s="384"/>
      <c r="VPH143" s="384"/>
      <c r="VPI143" s="384"/>
      <c r="VPJ143" s="384"/>
      <c r="VPK143" s="384"/>
      <c r="VPL143" s="384"/>
      <c r="VPM143" s="384"/>
      <c r="VPN143" s="384"/>
      <c r="VPO143" s="384"/>
      <c r="VPP143" s="384"/>
      <c r="VPQ143" s="384"/>
      <c r="VPR143" s="384"/>
      <c r="VPS143" s="384"/>
      <c r="VPT143" s="384"/>
      <c r="VPU143" s="384"/>
      <c r="VPV143" s="384"/>
      <c r="VPW143" s="384"/>
      <c r="VPX143" s="384"/>
      <c r="VPY143" s="384"/>
      <c r="VPZ143" s="384"/>
      <c r="VQA143" s="384"/>
      <c r="VQB143" s="384"/>
      <c r="VQC143" s="384"/>
      <c r="VQD143" s="384"/>
      <c r="VQE143" s="384"/>
      <c r="VQF143" s="384"/>
      <c r="VQG143" s="384"/>
      <c r="VQH143" s="384"/>
      <c r="VQI143" s="384"/>
      <c r="VQJ143" s="384"/>
      <c r="VQK143" s="384"/>
      <c r="VQL143" s="384"/>
      <c r="VQM143" s="384"/>
      <c r="VQN143" s="384"/>
      <c r="VQO143" s="384"/>
      <c r="VQP143" s="384"/>
      <c r="VQQ143" s="384"/>
      <c r="VQR143" s="384"/>
      <c r="VQS143" s="384"/>
      <c r="VQT143" s="384"/>
      <c r="VQU143" s="384"/>
      <c r="VQV143" s="384"/>
      <c r="VQW143" s="384"/>
      <c r="VQX143" s="384"/>
      <c r="VQY143" s="384"/>
      <c r="VQZ143" s="384"/>
      <c r="VRA143" s="384"/>
      <c r="VRB143" s="384"/>
      <c r="VRC143" s="384"/>
      <c r="VRD143" s="384"/>
      <c r="VRE143" s="384"/>
      <c r="VRF143" s="384"/>
      <c r="VRG143" s="384"/>
      <c r="VRH143" s="384"/>
      <c r="VRI143" s="384"/>
      <c r="VRJ143" s="384"/>
      <c r="VRK143" s="384"/>
      <c r="VRL143" s="384"/>
      <c r="VRM143" s="384"/>
      <c r="VRN143" s="384"/>
      <c r="VRO143" s="384"/>
      <c r="VRP143" s="384"/>
      <c r="VRQ143" s="384"/>
      <c r="VRR143" s="384"/>
      <c r="VRS143" s="384"/>
      <c r="VRT143" s="384"/>
      <c r="VRU143" s="384"/>
      <c r="VRV143" s="384"/>
      <c r="VRW143" s="384"/>
      <c r="VRX143" s="384"/>
      <c r="VRY143" s="384"/>
      <c r="VRZ143" s="384"/>
      <c r="VSA143" s="384"/>
      <c r="VSB143" s="384"/>
      <c r="VSC143" s="384"/>
      <c r="VSD143" s="384"/>
      <c r="VSE143" s="384"/>
      <c r="VSF143" s="384"/>
      <c r="VSG143" s="384"/>
      <c r="VSH143" s="384"/>
      <c r="VSI143" s="384"/>
      <c r="VSJ143" s="384"/>
      <c r="VSK143" s="384"/>
      <c r="VSL143" s="384"/>
      <c r="VSM143" s="384"/>
      <c r="VSN143" s="384"/>
      <c r="VSO143" s="384"/>
      <c r="VSP143" s="384"/>
      <c r="VSQ143" s="384"/>
      <c r="VSR143" s="384"/>
      <c r="VSS143" s="384"/>
      <c r="VST143" s="384"/>
      <c r="VSU143" s="384"/>
      <c r="VSV143" s="384"/>
      <c r="VSW143" s="384"/>
      <c r="VSX143" s="384"/>
      <c r="VSY143" s="384"/>
      <c r="VSZ143" s="384"/>
      <c r="VTA143" s="384"/>
      <c r="VTB143" s="384"/>
      <c r="VTC143" s="384"/>
      <c r="VTD143" s="384"/>
      <c r="VTE143" s="384"/>
      <c r="VTF143" s="384"/>
      <c r="VTG143" s="384"/>
      <c r="VTH143" s="384"/>
      <c r="VTI143" s="384"/>
      <c r="VTJ143" s="384"/>
      <c r="VTK143" s="384"/>
      <c r="VTL143" s="384"/>
      <c r="VTM143" s="384"/>
      <c r="VTN143" s="384"/>
      <c r="VTO143" s="384"/>
      <c r="VTP143" s="384"/>
      <c r="VTQ143" s="384"/>
      <c r="VTR143" s="384"/>
      <c r="VTS143" s="384"/>
      <c r="VTT143" s="384"/>
      <c r="VTU143" s="384"/>
      <c r="VTV143" s="384"/>
      <c r="VTW143" s="384"/>
      <c r="VTX143" s="384"/>
      <c r="VTY143" s="384"/>
      <c r="VTZ143" s="384"/>
      <c r="VUA143" s="384"/>
      <c r="VUB143" s="384"/>
      <c r="VUC143" s="384"/>
      <c r="VUD143" s="384"/>
      <c r="VUE143" s="384"/>
      <c r="VUF143" s="384"/>
      <c r="VUG143" s="384"/>
      <c r="VUH143" s="384"/>
      <c r="VUI143" s="384"/>
      <c r="VUJ143" s="384"/>
      <c r="VUK143" s="384"/>
      <c r="VUL143" s="384"/>
      <c r="VUM143" s="384"/>
      <c r="VUN143" s="384"/>
      <c r="VUO143" s="384"/>
      <c r="VUP143" s="384"/>
      <c r="VUQ143" s="384"/>
      <c r="VUR143" s="384"/>
      <c r="VUS143" s="384"/>
      <c r="VUT143" s="384"/>
      <c r="VUU143" s="384"/>
      <c r="VUV143" s="384"/>
      <c r="VUW143" s="384"/>
      <c r="VUX143" s="384"/>
      <c r="VUY143" s="384"/>
      <c r="VUZ143" s="384"/>
      <c r="VVA143" s="384"/>
      <c r="VVB143" s="384"/>
      <c r="VVC143" s="384"/>
      <c r="VVD143" s="384"/>
      <c r="VVE143" s="384"/>
      <c r="VVF143" s="384"/>
      <c r="VVG143" s="384"/>
      <c r="VVH143" s="384"/>
      <c r="VVI143" s="384"/>
      <c r="VVJ143" s="384"/>
      <c r="VVK143" s="384"/>
      <c r="VVL143" s="384"/>
      <c r="VVM143" s="384"/>
      <c r="VVN143" s="384"/>
      <c r="VVO143" s="384"/>
      <c r="VVP143" s="384"/>
      <c r="VVQ143" s="384"/>
      <c r="VVR143" s="384"/>
      <c r="VVS143" s="384"/>
      <c r="VVT143" s="384"/>
      <c r="VVU143" s="384"/>
      <c r="VVV143" s="384"/>
      <c r="VVW143" s="384"/>
      <c r="VVX143" s="384"/>
      <c r="VVY143" s="384"/>
      <c r="VVZ143" s="384"/>
      <c r="VWA143" s="384"/>
      <c r="VWB143" s="384"/>
      <c r="VWC143" s="384"/>
      <c r="VWD143" s="384"/>
      <c r="VWE143" s="384"/>
      <c r="VWF143" s="384"/>
      <c r="VWG143" s="384"/>
      <c r="VWH143" s="384"/>
      <c r="VWI143" s="384"/>
      <c r="VWJ143" s="384"/>
      <c r="VWK143" s="384"/>
      <c r="VWL143" s="384"/>
      <c r="VWM143" s="384"/>
      <c r="VWN143" s="384"/>
      <c r="VWO143" s="384"/>
      <c r="VWP143" s="384"/>
      <c r="VWQ143" s="384"/>
      <c r="VWR143" s="384"/>
      <c r="VWS143" s="384"/>
      <c r="VWT143" s="384"/>
      <c r="VWU143" s="384"/>
      <c r="VWV143" s="384"/>
      <c r="VWW143" s="384"/>
      <c r="VWX143" s="384"/>
      <c r="VWY143" s="384"/>
      <c r="VWZ143" s="384"/>
      <c r="VXA143" s="384"/>
      <c r="VXB143" s="384"/>
      <c r="VXC143" s="384"/>
      <c r="VXD143" s="384"/>
      <c r="VXE143" s="384"/>
      <c r="VXF143" s="384"/>
      <c r="VXG143" s="384"/>
      <c r="VXH143" s="384"/>
      <c r="VXI143" s="384"/>
      <c r="VXJ143" s="384"/>
      <c r="VXK143" s="384"/>
      <c r="VXL143" s="384"/>
      <c r="VXM143" s="384"/>
      <c r="VXN143" s="384"/>
      <c r="VXO143" s="384"/>
      <c r="VXP143" s="384"/>
      <c r="VXQ143" s="384"/>
      <c r="VXR143" s="384"/>
      <c r="VXS143" s="384"/>
      <c r="VXT143" s="384"/>
      <c r="VXU143" s="384"/>
      <c r="VXV143" s="384"/>
      <c r="VXW143" s="384"/>
      <c r="VXX143" s="384"/>
      <c r="VXY143" s="384"/>
      <c r="VXZ143" s="384"/>
      <c r="VYA143" s="384"/>
      <c r="VYB143" s="384"/>
      <c r="VYC143" s="384"/>
      <c r="VYD143" s="384"/>
      <c r="VYE143" s="384"/>
      <c r="VYF143" s="384"/>
      <c r="VYG143" s="384"/>
      <c r="VYH143" s="384"/>
      <c r="VYI143" s="384"/>
      <c r="VYJ143" s="384"/>
      <c r="VYK143" s="384"/>
      <c r="VYL143" s="384"/>
      <c r="VYM143" s="384"/>
      <c r="VYN143" s="384"/>
      <c r="VYO143" s="384"/>
      <c r="VYP143" s="384"/>
      <c r="VYQ143" s="384"/>
      <c r="VYR143" s="384"/>
      <c r="VYS143" s="384"/>
      <c r="VYT143" s="384"/>
      <c r="VYU143" s="384"/>
      <c r="VYV143" s="384"/>
      <c r="VYW143" s="384"/>
      <c r="VYX143" s="384"/>
      <c r="VYY143" s="384"/>
      <c r="VYZ143" s="384"/>
      <c r="VZA143" s="384"/>
      <c r="VZB143" s="384"/>
      <c r="VZC143" s="384"/>
      <c r="VZD143" s="384"/>
      <c r="VZE143" s="384"/>
      <c r="VZF143" s="384"/>
      <c r="VZG143" s="384"/>
      <c r="VZH143" s="384"/>
      <c r="VZI143" s="384"/>
      <c r="VZJ143" s="384"/>
      <c r="VZK143" s="384"/>
      <c r="VZL143" s="384"/>
      <c r="VZM143" s="384"/>
      <c r="VZN143" s="384"/>
      <c r="VZO143" s="384"/>
      <c r="VZP143" s="384"/>
      <c r="VZQ143" s="384"/>
      <c r="VZR143" s="384"/>
      <c r="VZS143" s="384"/>
      <c r="VZT143" s="384"/>
      <c r="VZU143" s="384"/>
      <c r="VZV143" s="384"/>
      <c r="VZW143" s="384"/>
      <c r="VZX143" s="384"/>
      <c r="VZY143" s="384"/>
      <c r="VZZ143" s="384"/>
      <c r="WAA143" s="384"/>
      <c r="WAB143" s="384"/>
      <c r="WAC143" s="384"/>
      <c r="WAD143" s="384"/>
      <c r="WAE143" s="384"/>
      <c r="WAF143" s="384"/>
      <c r="WAG143" s="384"/>
      <c r="WAH143" s="384"/>
      <c r="WAI143" s="384"/>
      <c r="WAJ143" s="384"/>
      <c r="WAK143" s="384"/>
      <c r="WAL143" s="384"/>
      <c r="WAM143" s="384"/>
      <c r="WAN143" s="384"/>
      <c r="WAO143" s="384"/>
      <c r="WAP143" s="384"/>
      <c r="WAQ143" s="384"/>
      <c r="WAR143" s="384"/>
      <c r="WAS143" s="384"/>
      <c r="WAT143" s="384"/>
      <c r="WAU143" s="384"/>
      <c r="WAV143" s="384"/>
      <c r="WAW143" s="384"/>
      <c r="WAX143" s="384"/>
      <c r="WAY143" s="384"/>
      <c r="WAZ143" s="384"/>
      <c r="WBA143" s="384"/>
      <c r="WBB143" s="384"/>
      <c r="WBC143" s="384"/>
      <c r="WBD143" s="384"/>
      <c r="WBE143" s="384"/>
      <c r="WBF143" s="384"/>
      <c r="WBG143" s="384"/>
      <c r="WBH143" s="384"/>
      <c r="WBI143" s="384"/>
      <c r="WBJ143" s="384"/>
      <c r="WBK143" s="384"/>
      <c r="WBL143" s="384"/>
      <c r="WBM143" s="384"/>
      <c r="WBN143" s="384"/>
      <c r="WBO143" s="384"/>
      <c r="WBP143" s="384"/>
      <c r="WBQ143" s="384"/>
      <c r="WBR143" s="384"/>
      <c r="WBS143" s="384"/>
      <c r="WBT143" s="384"/>
      <c r="WBU143" s="384"/>
      <c r="WBV143" s="384"/>
      <c r="WBW143" s="384"/>
      <c r="WBX143" s="384"/>
      <c r="WBY143" s="384"/>
      <c r="WBZ143" s="384"/>
      <c r="WCA143" s="384"/>
      <c r="WCB143" s="384"/>
      <c r="WCC143" s="384"/>
      <c r="WCD143" s="384"/>
      <c r="WCE143" s="384"/>
      <c r="WCF143" s="384"/>
      <c r="WCG143" s="384"/>
      <c r="WCH143" s="384"/>
      <c r="WCI143" s="384"/>
      <c r="WCJ143" s="384"/>
      <c r="WCK143" s="384"/>
      <c r="WCL143" s="384"/>
      <c r="WCM143" s="384"/>
      <c r="WCN143" s="384"/>
      <c r="WCO143" s="384"/>
      <c r="WCP143" s="384"/>
      <c r="WCQ143" s="384"/>
      <c r="WCR143" s="384"/>
      <c r="WCS143" s="384"/>
      <c r="WCT143" s="384"/>
      <c r="WCU143" s="384"/>
      <c r="WCV143" s="384"/>
      <c r="WCW143" s="384"/>
      <c r="WCX143" s="384"/>
      <c r="WCY143" s="384"/>
      <c r="WCZ143" s="384"/>
      <c r="WDA143" s="384"/>
      <c r="WDB143" s="384"/>
      <c r="WDC143" s="384"/>
      <c r="WDD143" s="384"/>
      <c r="WDE143" s="384"/>
      <c r="WDF143" s="384"/>
      <c r="WDG143" s="384"/>
      <c r="WDH143" s="384"/>
      <c r="WDI143" s="384"/>
      <c r="WDJ143" s="384"/>
      <c r="WDK143" s="384"/>
      <c r="WDL143" s="384"/>
      <c r="WDM143" s="384"/>
      <c r="WDN143" s="384"/>
      <c r="WDO143" s="384"/>
      <c r="WDP143" s="384"/>
      <c r="WDQ143" s="384"/>
      <c r="WDR143" s="384"/>
      <c r="WDS143" s="384"/>
      <c r="WDT143" s="384"/>
      <c r="WDU143" s="384"/>
      <c r="WDV143" s="384"/>
      <c r="WDW143" s="384"/>
      <c r="WDX143" s="384"/>
      <c r="WDY143" s="384"/>
      <c r="WDZ143" s="384"/>
      <c r="WEA143" s="384"/>
      <c r="WEB143" s="384"/>
      <c r="WEC143" s="384"/>
      <c r="WED143" s="384"/>
      <c r="WEE143" s="384"/>
      <c r="WEF143" s="384"/>
      <c r="WEG143" s="384"/>
      <c r="WEH143" s="384"/>
      <c r="WEI143" s="384"/>
      <c r="WEJ143" s="384"/>
      <c r="WEK143" s="384"/>
      <c r="WEL143" s="384"/>
      <c r="WEM143" s="384"/>
      <c r="WEN143" s="384"/>
      <c r="WEO143" s="384"/>
      <c r="WEP143" s="384"/>
      <c r="WEQ143" s="384"/>
      <c r="WER143" s="384"/>
      <c r="WES143" s="384"/>
      <c r="WET143" s="384"/>
      <c r="WEU143" s="384"/>
      <c r="WEV143" s="384"/>
      <c r="WEW143" s="384"/>
      <c r="WEX143" s="384"/>
      <c r="WEY143" s="384"/>
      <c r="WEZ143" s="384"/>
      <c r="WFA143" s="384"/>
      <c r="WFB143" s="384"/>
      <c r="WFC143" s="384"/>
      <c r="WFD143" s="384"/>
      <c r="WFE143" s="384"/>
      <c r="WFF143" s="384"/>
      <c r="WFG143" s="384"/>
      <c r="WFH143" s="384"/>
      <c r="WFI143" s="384"/>
      <c r="WFJ143" s="384"/>
      <c r="WFK143" s="384"/>
      <c r="WFL143" s="384"/>
      <c r="WFM143" s="384"/>
      <c r="WFN143" s="384"/>
      <c r="WFO143" s="384"/>
      <c r="WFP143" s="384"/>
      <c r="WFQ143" s="384"/>
      <c r="WFR143" s="384"/>
      <c r="WFS143" s="384"/>
      <c r="WFT143" s="384"/>
      <c r="WFU143" s="384"/>
      <c r="WFV143" s="384"/>
      <c r="WFW143" s="384"/>
      <c r="WFX143" s="384"/>
      <c r="WFY143" s="384"/>
      <c r="WFZ143" s="384"/>
      <c r="WGA143" s="384"/>
      <c r="WGB143" s="384"/>
      <c r="WGC143" s="384"/>
      <c r="WGD143" s="384"/>
      <c r="WGE143" s="384"/>
      <c r="WGF143" s="384"/>
      <c r="WGG143" s="384"/>
      <c r="WGH143" s="384"/>
      <c r="WGI143" s="384"/>
      <c r="WGJ143" s="384"/>
      <c r="WGK143" s="384"/>
      <c r="WGL143" s="384"/>
      <c r="WGM143" s="384"/>
      <c r="WGN143" s="384"/>
      <c r="WGO143" s="384"/>
      <c r="WGP143" s="384"/>
      <c r="WGQ143" s="384"/>
      <c r="WGR143" s="384"/>
      <c r="WGS143" s="384"/>
      <c r="WGT143" s="384"/>
      <c r="WGU143" s="384"/>
      <c r="WGV143" s="384"/>
      <c r="WGW143" s="384"/>
      <c r="WGX143" s="384"/>
      <c r="WGY143" s="384"/>
      <c r="WGZ143" s="384"/>
      <c r="WHA143" s="384"/>
      <c r="WHB143" s="384"/>
      <c r="WHC143" s="384"/>
      <c r="WHD143" s="384"/>
      <c r="WHE143" s="384"/>
      <c r="WHF143" s="384"/>
      <c r="WHG143" s="384"/>
      <c r="WHH143" s="384"/>
      <c r="WHI143" s="384"/>
      <c r="WHJ143" s="384"/>
      <c r="WHK143" s="384"/>
      <c r="WHL143" s="384"/>
      <c r="WHM143" s="384"/>
      <c r="WHN143" s="384"/>
      <c r="WHO143" s="384"/>
      <c r="WHP143" s="384"/>
      <c r="WHQ143" s="384"/>
      <c r="WHR143" s="384"/>
      <c r="WHS143" s="384"/>
      <c r="WHT143" s="384"/>
      <c r="WHU143" s="384"/>
      <c r="WHV143" s="384"/>
      <c r="WHW143" s="384"/>
      <c r="WHX143" s="384"/>
      <c r="WHY143" s="384"/>
      <c r="WHZ143" s="384"/>
      <c r="WIA143" s="384"/>
      <c r="WIB143" s="384"/>
      <c r="WIC143" s="384"/>
      <c r="WID143" s="384"/>
      <c r="WIE143" s="384"/>
      <c r="WIF143" s="384"/>
      <c r="WIG143" s="384"/>
      <c r="WIH143" s="384"/>
      <c r="WII143" s="384"/>
      <c r="WIJ143" s="384"/>
      <c r="WIK143" s="384"/>
      <c r="WIL143" s="384"/>
      <c r="WIM143" s="384"/>
      <c r="WIN143" s="384"/>
      <c r="WIO143" s="384"/>
      <c r="WIP143" s="384"/>
      <c r="WIQ143" s="384"/>
      <c r="WIR143" s="384"/>
      <c r="WIS143" s="384"/>
      <c r="WIT143" s="384"/>
      <c r="WIU143" s="384"/>
      <c r="WIV143" s="384"/>
      <c r="WIW143" s="384"/>
      <c r="WIX143" s="384"/>
      <c r="WIY143" s="384"/>
      <c r="WIZ143" s="384"/>
      <c r="WJA143" s="384"/>
      <c r="WJB143" s="384"/>
      <c r="WJC143" s="384"/>
      <c r="WJD143" s="384"/>
      <c r="WJE143" s="384"/>
      <c r="WJF143" s="384"/>
      <c r="WJG143" s="384"/>
      <c r="WJH143" s="384"/>
      <c r="WJI143" s="384"/>
      <c r="WJJ143" s="384"/>
      <c r="WJK143" s="384"/>
      <c r="WJL143" s="384"/>
      <c r="WJM143" s="384"/>
      <c r="WJN143" s="384"/>
      <c r="WJO143" s="384"/>
      <c r="WJP143" s="384"/>
      <c r="WJQ143" s="384"/>
      <c r="WJR143" s="384"/>
      <c r="WJS143" s="384"/>
      <c r="WJT143" s="384"/>
      <c r="WJU143" s="384"/>
      <c r="WJV143" s="384"/>
      <c r="WJW143" s="384"/>
      <c r="WJX143" s="384"/>
      <c r="WJY143" s="384"/>
      <c r="WJZ143" s="384"/>
      <c r="WKA143" s="384"/>
      <c r="WKB143" s="384"/>
      <c r="WKC143" s="384"/>
      <c r="WKD143" s="384"/>
      <c r="WKE143" s="384"/>
      <c r="WKF143" s="384"/>
      <c r="WKG143" s="384"/>
      <c r="WKH143" s="384"/>
      <c r="WKI143" s="384"/>
      <c r="WKJ143" s="384"/>
      <c r="WKK143" s="384"/>
      <c r="WKL143" s="384"/>
      <c r="WKM143" s="384"/>
      <c r="WKN143" s="384"/>
      <c r="WKO143" s="384"/>
      <c r="WKP143" s="384"/>
      <c r="WKQ143" s="384"/>
      <c r="WKR143" s="384"/>
      <c r="WKS143" s="384"/>
      <c r="WKT143" s="384"/>
      <c r="WKU143" s="384"/>
      <c r="WKV143" s="384"/>
      <c r="WKW143" s="384"/>
      <c r="WKX143" s="384"/>
      <c r="WKY143" s="384"/>
      <c r="WKZ143" s="384"/>
      <c r="WLA143" s="384"/>
      <c r="WLB143" s="384"/>
      <c r="WLC143" s="384"/>
      <c r="WLD143" s="384"/>
      <c r="WLE143" s="384"/>
      <c r="WLF143" s="384"/>
      <c r="WLG143" s="384"/>
      <c r="WLH143" s="384"/>
      <c r="WLI143" s="384"/>
      <c r="WLJ143" s="384"/>
      <c r="WLK143" s="384"/>
      <c r="WLL143" s="384"/>
      <c r="WLM143" s="384"/>
      <c r="WLN143" s="384"/>
      <c r="WLO143" s="384"/>
      <c r="WLP143" s="384"/>
      <c r="WLQ143" s="384"/>
      <c r="WLR143" s="384"/>
      <c r="WLS143" s="384"/>
      <c r="WLT143" s="384"/>
      <c r="WLU143" s="384"/>
      <c r="WLV143" s="384"/>
      <c r="WLW143" s="384"/>
      <c r="WLX143" s="384"/>
      <c r="WLY143" s="384"/>
      <c r="WLZ143" s="384"/>
      <c r="WMA143" s="384"/>
      <c r="WMB143" s="384"/>
      <c r="WMC143" s="384"/>
      <c r="WMD143" s="384"/>
      <c r="WME143" s="384"/>
      <c r="WMF143" s="384"/>
      <c r="WMG143" s="384"/>
      <c r="WMH143" s="384"/>
      <c r="WMI143" s="384"/>
      <c r="WMJ143" s="384"/>
      <c r="WMK143" s="384"/>
      <c r="WML143" s="384"/>
      <c r="WMM143" s="384"/>
      <c r="WMN143" s="384"/>
      <c r="WMO143" s="384"/>
      <c r="WMP143" s="384"/>
      <c r="WMQ143" s="384"/>
      <c r="WMR143" s="384"/>
      <c r="WMS143" s="384"/>
      <c r="WMT143" s="384"/>
      <c r="WMU143" s="384"/>
      <c r="WMV143" s="384"/>
      <c r="WMW143" s="384"/>
      <c r="WMX143" s="384"/>
      <c r="WMY143" s="384"/>
      <c r="WMZ143" s="384"/>
      <c r="WNA143" s="384"/>
      <c r="WNB143" s="384"/>
      <c r="WNC143" s="384"/>
      <c r="WND143" s="384"/>
      <c r="WNE143" s="384"/>
      <c r="WNF143" s="384"/>
      <c r="WNG143" s="384"/>
      <c r="WNH143" s="384"/>
      <c r="WNI143" s="384"/>
      <c r="WNJ143" s="384"/>
      <c r="WNK143" s="384"/>
      <c r="WNL143" s="384"/>
      <c r="WNM143" s="384"/>
      <c r="WNN143" s="384"/>
      <c r="WNO143" s="384"/>
      <c r="WNP143" s="384"/>
      <c r="WNQ143" s="384"/>
      <c r="WNR143" s="384"/>
      <c r="WNS143" s="384"/>
      <c r="WNT143" s="384"/>
      <c r="WNU143" s="384"/>
      <c r="WNV143" s="384"/>
      <c r="WNW143" s="384"/>
      <c r="WNX143" s="384"/>
      <c r="WNY143" s="384"/>
      <c r="WNZ143" s="384"/>
      <c r="WOA143" s="384"/>
      <c r="WOB143" s="384"/>
      <c r="WOC143" s="384"/>
      <c r="WOD143" s="384"/>
      <c r="WOE143" s="384"/>
      <c r="WOF143" s="384"/>
      <c r="WOG143" s="384"/>
      <c r="WOH143" s="384"/>
      <c r="WOI143" s="384"/>
      <c r="WOJ143" s="384"/>
      <c r="WOK143" s="384"/>
      <c r="WOL143" s="384"/>
      <c r="WOM143" s="384"/>
      <c r="WON143" s="384"/>
      <c r="WOO143" s="384"/>
      <c r="WOP143" s="384"/>
      <c r="WOQ143" s="384"/>
      <c r="WOR143" s="384"/>
      <c r="WOS143" s="384"/>
      <c r="WOT143" s="384"/>
      <c r="WOU143" s="384"/>
      <c r="WOV143" s="384"/>
      <c r="WOW143" s="384"/>
      <c r="WOX143" s="384"/>
      <c r="WOY143" s="384"/>
      <c r="WOZ143" s="384"/>
      <c r="WPA143" s="384"/>
      <c r="WPB143" s="384"/>
      <c r="WPC143" s="384"/>
      <c r="WPD143" s="384"/>
      <c r="WPE143" s="384"/>
      <c r="WPF143" s="384"/>
      <c r="WPG143" s="384"/>
      <c r="WPH143" s="384"/>
      <c r="WPI143" s="384"/>
      <c r="WPJ143" s="384"/>
      <c r="WPK143" s="384"/>
      <c r="WPL143" s="384"/>
      <c r="WPM143" s="384"/>
      <c r="WPN143" s="384"/>
      <c r="WPO143" s="384"/>
      <c r="WPP143" s="384"/>
      <c r="WPQ143" s="384"/>
      <c r="WPR143" s="384"/>
      <c r="WPS143" s="384"/>
      <c r="WPT143" s="384"/>
      <c r="WPU143" s="384"/>
      <c r="WPV143" s="384"/>
      <c r="WPW143" s="384"/>
      <c r="WPX143" s="384"/>
      <c r="WPY143" s="384"/>
      <c r="WPZ143" s="384"/>
      <c r="WQA143" s="384"/>
      <c r="WQB143" s="384"/>
      <c r="WQC143" s="384"/>
      <c r="WQD143" s="384"/>
      <c r="WQE143" s="384"/>
      <c r="WQF143" s="384"/>
      <c r="WQG143" s="384"/>
      <c r="WQH143" s="384"/>
      <c r="WQI143" s="384"/>
      <c r="WQJ143" s="384"/>
      <c r="WQK143" s="384"/>
      <c r="WQL143" s="384"/>
      <c r="WQM143" s="384"/>
      <c r="WQN143" s="384"/>
      <c r="WQO143" s="384"/>
      <c r="WQP143" s="384"/>
      <c r="WQQ143" s="384"/>
      <c r="WQR143" s="384"/>
      <c r="WQS143" s="384"/>
      <c r="WQT143" s="384"/>
      <c r="WQU143" s="384"/>
      <c r="WQV143" s="384"/>
      <c r="WQW143" s="384"/>
      <c r="WQX143" s="384"/>
      <c r="WQY143" s="384"/>
      <c r="WQZ143" s="384"/>
      <c r="WRA143" s="384"/>
      <c r="WRB143" s="384"/>
      <c r="WRC143" s="384"/>
      <c r="WRD143" s="384"/>
      <c r="WRE143" s="384"/>
      <c r="WRF143" s="384"/>
      <c r="WRG143" s="384"/>
      <c r="WRH143" s="384"/>
      <c r="WRI143" s="384"/>
      <c r="WRJ143" s="384"/>
      <c r="WRK143" s="384"/>
      <c r="WRL143" s="384"/>
      <c r="WRM143" s="384"/>
      <c r="WRN143" s="384"/>
      <c r="WRO143" s="384"/>
      <c r="WRP143" s="384"/>
      <c r="WRQ143" s="384"/>
      <c r="WRR143" s="384"/>
      <c r="WRS143" s="384"/>
      <c r="WRT143" s="384"/>
      <c r="WRU143" s="384"/>
      <c r="WRV143" s="384"/>
      <c r="WRW143" s="384"/>
      <c r="WRX143" s="384"/>
      <c r="WRY143" s="384"/>
      <c r="WRZ143" s="384"/>
      <c r="WSA143" s="384"/>
      <c r="WSB143" s="384"/>
      <c r="WSC143" s="384"/>
      <c r="WSD143" s="384"/>
      <c r="WSE143" s="384"/>
      <c r="WSF143" s="384"/>
      <c r="WSG143" s="384"/>
      <c r="WSH143" s="384"/>
      <c r="WSI143" s="384"/>
      <c r="WSJ143" s="384"/>
      <c r="WSK143" s="384"/>
      <c r="WSL143" s="384"/>
      <c r="WSM143" s="384"/>
      <c r="WSN143" s="384"/>
      <c r="WSO143" s="384"/>
      <c r="WSP143" s="384"/>
      <c r="WSQ143" s="384"/>
      <c r="WSR143" s="384"/>
      <c r="WSS143" s="384"/>
      <c r="WST143" s="384"/>
      <c r="WSU143" s="384"/>
      <c r="WSV143" s="384"/>
      <c r="WSW143" s="384"/>
      <c r="WSX143" s="384"/>
      <c r="WSY143" s="384"/>
      <c r="WSZ143" s="384"/>
      <c r="WTA143" s="384"/>
      <c r="WTB143" s="384"/>
      <c r="WTC143" s="384"/>
      <c r="WTD143" s="384"/>
      <c r="WTE143" s="384"/>
      <c r="WTF143" s="384"/>
      <c r="WTG143" s="384"/>
      <c r="WTH143" s="384"/>
      <c r="WTI143" s="384"/>
      <c r="WTJ143" s="384"/>
      <c r="WTK143" s="384"/>
      <c r="WTL143" s="384"/>
      <c r="WTM143" s="384"/>
      <c r="WTN143" s="384"/>
      <c r="WTO143" s="384"/>
      <c r="WTP143" s="384"/>
      <c r="WTQ143" s="384"/>
      <c r="WTR143" s="384"/>
      <c r="WTS143" s="384"/>
      <c r="WTT143" s="384"/>
      <c r="WTU143" s="384"/>
      <c r="WTV143" s="384"/>
      <c r="WTW143" s="384"/>
      <c r="WTX143" s="384"/>
      <c r="WTY143" s="384"/>
      <c r="WTZ143" s="384"/>
      <c r="WUA143" s="384"/>
      <c r="WUB143" s="384"/>
      <c r="WUC143" s="384"/>
      <c r="WUD143" s="384"/>
      <c r="WUE143" s="384"/>
      <c r="WUF143" s="384"/>
      <c r="WUG143" s="384"/>
      <c r="WUH143" s="384"/>
      <c r="WUI143" s="384"/>
      <c r="WUJ143" s="384"/>
      <c r="WUK143" s="384"/>
      <c r="WUL143" s="384"/>
      <c r="WUM143" s="384"/>
      <c r="WUN143" s="384"/>
      <c r="WUO143" s="384"/>
      <c r="WUP143" s="384"/>
      <c r="WUQ143" s="384"/>
      <c r="WUR143" s="384"/>
      <c r="WUS143" s="384"/>
      <c r="WUT143" s="384"/>
      <c r="WUU143" s="384"/>
      <c r="WUV143" s="384"/>
      <c r="WUW143" s="384"/>
      <c r="WUX143" s="384"/>
      <c r="WUY143" s="384"/>
      <c r="WUZ143" s="384"/>
      <c r="WVA143" s="384"/>
      <c r="WVB143" s="384"/>
      <c r="WVC143" s="384"/>
      <c r="WVD143" s="384"/>
      <c r="WVE143" s="384"/>
      <c r="WVF143" s="384"/>
      <c r="WVG143" s="384"/>
      <c r="WVH143" s="384"/>
      <c r="WVI143" s="384"/>
      <c r="WVJ143" s="384"/>
      <c r="WVK143" s="384"/>
      <c r="WVL143" s="384"/>
      <c r="WVM143" s="384"/>
      <c r="WVN143" s="384"/>
      <c r="WVO143" s="384"/>
      <c r="WVP143" s="384"/>
      <c r="WVQ143" s="384"/>
      <c r="WVR143" s="384"/>
      <c r="WVS143" s="384"/>
      <c r="WVT143" s="384"/>
      <c r="WVU143" s="384"/>
      <c r="WVV143" s="384"/>
      <c r="WVW143" s="384"/>
      <c r="WVX143" s="384"/>
      <c r="WVY143" s="384"/>
      <c r="WVZ143" s="384"/>
      <c r="WWA143" s="384"/>
      <c r="WWB143" s="384"/>
      <c r="WWC143" s="384"/>
      <c r="WWD143" s="384"/>
      <c r="WWE143" s="384"/>
      <c r="WWF143" s="384"/>
      <c r="WWG143" s="384"/>
      <c r="WWH143" s="384"/>
      <c r="WWI143" s="384"/>
      <c r="WWJ143" s="384"/>
      <c r="WWK143" s="384"/>
      <c r="WWL143" s="384"/>
      <c r="WWM143" s="384"/>
      <c r="WWN143" s="384"/>
      <c r="WWO143" s="384"/>
      <c r="WWP143" s="384"/>
      <c r="WWQ143" s="384"/>
      <c r="WWR143" s="384"/>
      <c r="WWS143" s="384"/>
      <c r="WWT143" s="384"/>
      <c r="WWU143" s="384"/>
      <c r="WWV143" s="384"/>
      <c r="WWW143" s="384"/>
      <c r="WWX143" s="384"/>
      <c r="WWY143" s="384"/>
      <c r="WWZ143" s="384"/>
      <c r="WXA143" s="384"/>
      <c r="WXB143" s="384"/>
      <c r="WXC143" s="384"/>
      <c r="WXD143" s="384"/>
      <c r="WXE143" s="384"/>
      <c r="WXF143" s="384"/>
      <c r="WXG143" s="384"/>
      <c r="WXH143" s="384"/>
      <c r="WXI143" s="384"/>
      <c r="WXJ143" s="384"/>
      <c r="WXK143" s="384"/>
      <c r="WXL143" s="384"/>
      <c r="WXM143" s="384"/>
      <c r="WXN143" s="384"/>
      <c r="WXO143" s="384"/>
      <c r="WXP143" s="384"/>
      <c r="WXQ143" s="384"/>
      <c r="WXR143" s="384"/>
      <c r="WXS143" s="384"/>
      <c r="WXT143" s="384"/>
      <c r="WXU143" s="384"/>
      <c r="WXV143" s="384"/>
      <c r="WXW143" s="384"/>
      <c r="WXX143" s="384"/>
      <c r="WXY143" s="384"/>
      <c r="WXZ143" s="384"/>
      <c r="WYA143" s="384"/>
      <c r="WYB143" s="384"/>
      <c r="WYC143" s="384"/>
      <c r="WYD143" s="384"/>
      <c r="WYE143" s="384"/>
      <c r="WYF143" s="384"/>
      <c r="WYG143" s="384"/>
      <c r="WYH143" s="384"/>
      <c r="WYI143" s="384"/>
      <c r="WYJ143" s="384"/>
      <c r="WYK143" s="384"/>
      <c r="WYL143" s="384"/>
      <c r="WYM143" s="384"/>
      <c r="WYN143" s="384"/>
      <c r="WYO143" s="384"/>
      <c r="WYP143" s="384"/>
      <c r="WYQ143" s="384"/>
      <c r="WYR143" s="384"/>
      <c r="WYS143" s="384"/>
      <c r="WYT143" s="384"/>
      <c r="WYU143" s="384"/>
      <c r="WYV143" s="384"/>
      <c r="WYW143" s="384"/>
      <c r="WYX143" s="384"/>
      <c r="WYY143" s="384"/>
      <c r="WYZ143" s="384"/>
      <c r="WZA143" s="384"/>
      <c r="WZB143" s="384"/>
      <c r="WZC143" s="384"/>
      <c r="WZD143" s="384"/>
      <c r="WZE143" s="384"/>
      <c r="WZF143" s="384"/>
      <c r="WZG143" s="384"/>
      <c r="WZH143" s="384"/>
      <c r="WZI143" s="384"/>
      <c r="WZJ143" s="384"/>
      <c r="WZK143" s="384"/>
      <c r="WZL143" s="384"/>
      <c r="WZM143" s="384"/>
      <c r="WZN143" s="384"/>
      <c r="WZO143" s="384"/>
      <c r="WZP143" s="384"/>
      <c r="WZQ143" s="384"/>
      <c r="WZR143" s="384"/>
      <c r="WZS143" s="384"/>
      <c r="WZT143" s="384"/>
      <c r="WZU143" s="384"/>
      <c r="WZV143" s="384"/>
      <c r="WZW143" s="384"/>
      <c r="WZX143" s="384"/>
      <c r="WZY143" s="384"/>
      <c r="WZZ143" s="384"/>
      <c r="XAA143" s="384"/>
      <c r="XAB143" s="384"/>
      <c r="XAC143" s="384"/>
      <c r="XAD143" s="384"/>
      <c r="XAE143" s="384"/>
      <c r="XAF143" s="384"/>
      <c r="XAG143" s="384"/>
      <c r="XAH143" s="384"/>
      <c r="XAI143" s="384"/>
      <c r="XAJ143" s="384"/>
      <c r="XAK143" s="384"/>
      <c r="XAL143" s="384"/>
      <c r="XAM143" s="384"/>
      <c r="XAN143" s="384"/>
      <c r="XAO143" s="384"/>
      <c r="XAP143" s="384"/>
      <c r="XAQ143" s="384"/>
      <c r="XAR143" s="384"/>
      <c r="XAS143" s="384"/>
      <c r="XAT143" s="384"/>
      <c r="XAU143" s="384"/>
      <c r="XAV143" s="384"/>
      <c r="XAW143" s="384"/>
      <c r="XAX143" s="384"/>
      <c r="XAY143" s="384"/>
      <c r="XAZ143" s="384"/>
      <c r="XBA143" s="384"/>
      <c r="XBB143" s="384"/>
      <c r="XBC143" s="384"/>
      <c r="XBD143" s="384"/>
      <c r="XBE143" s="384"/>
      <c r="XBF143" s="384"/>
      <c r="XBG143" s="384"/>
      <c r="XBH143" s="384"/>
      <c r="XBI143" s="384"/>
      <c r="XBJ143" s="384"/>
      <c r="XBK143" s="384"/>
      <c r="XBL143" s="384"/>
      <c r="XBM143" s="384"/>
      <c r="XBN143" s="384"/>
      <c r="XBO143" s="384"/>
      <c r="XBP143" s="384"/>
      <c r="XBQ143" s="384"/>
      <c r="XBR143" s="384"/>
      <c r="XBS143" s="384"/>
      <c r="XBT143" s="384"/>
      <c r="XBU143" s="384"/>
      <c r="XBV143" s="384"/>
      <c r="XBW143" s="384"/>
      <c r="XBX143" s="384"/>
      <c r="XBY143" s="384"/>
      <c r="XBZ143" s="384"/>
      <c r="XCA143" s="384"/>
      <c r="XCB143" s="384"/>
      <c r="XCC143" s="384"/>
      <c r="XCD143" s="384"/>
      <c r="XCE143" s="384"/>
      <c r="XCF143" s="384"/>
      <c r="XCG143" s="384"/>
      <c r="XCH143" s="384"/>
      <c r="XCI143" s="384"/>
      <c r="XCJ143" s="384"/>
      <c r="XCK143" s="384"/>
      <c r="XCL143" s="384"/>
      <c r="XCM143" s="384"/>
      <c r="XCN143" s="384"/>
      <c r="XCO143" s="384"/>
      <c r="XCP143" s="384"/>
      <c r="XCQ143" s="384"/>
      <c r="XCR143" s="384"/>
      <c r="XCS143" s="384"/>
      <c r="XCT143" s="384"/>
      <c r="XCU143" s="384"/>
      <c r="XCV143" s="384"/>
      <c r="XCW143" s="384"/>
      <c r="XCX143" s="384"/>
      <c r="XCY143" s="384"/>
      <c r="XCZ143" s="384"/>
      <c r="XDA143" s="384"/>
      <c r="XDB143" s="384"/>
      <c r="XDC143" s="384"/>
      <c r="XDD143" s="384"/>
      <c r="XDE143" s="384"/>
      <c r="XDF143" s="384"/>
      <c r="XDG143" s="384"/>
      <c r="XDH143" s="384"/>
      <c r="XDI143" s="384"/>
      <c r="XDJ143" s="384"/>
      <c r="XDK143" s="384"/>
      <c r="XDL143" s="384"/>
      <c r="XDM143" s="384"/>
      <c r="XDN143" s="384"/>
      <c r="XDO143" s="384"/>
      <c r="XDP143" s="384"/>
      <c r="XDQ143" s="384"/>
      <c r="XDR143" s="384"/>
      <c r="XDS143" s="384"/>
      <c r="XDT143" s="384"/>
      <c r="XDU143" s="384"/>
      <c r="XDV143" s="384"/>
      <c r="XDW143" s="384"/>
      <c r="XDX143" s="384"/>
      <c r="XDY143" s="384"/>
      <c r="XDZ143" s="384"/>
      <c r="XEA143" s="384"/>
      <c r="XEB143" s="384"/>
      <c r="XEC143" s="384"/>
      <c r="XED143" s="384"/>
      <c r="XEE143" s="384"/>
      <c r="XEF143" s="384"/>
      <c r="XEG143" s="384"/>
      <c r="XEH143" s="384"/>
      <c r="XEI143" s="384"/>
      <c r="XEJ143" s="384"/>
      <c r="XEK143" s="384"/>
      <c r="XEL143" s="384"/>
      <c r="XEM143" s="384"/>
      <c r="XEN143" s="384"/>
      <c r="XEO143" s="384"/>
      <c r="XEP143" s="384"/>
      <c r="XEQ143" s="384"/>
      <c r="XER143" s="384"/>
      <c r="XES143" s="384"/>
      <c r="XET143" s="384"/>
      <c r="XEU143" s="384"/>
      <c r="XEV143" s="384"/>
      <c r="XEW143" s="384"/>
      <c r="XEX143" s="384"/>
      <c r="XEY143" s="384"/>
      <c r="XEZ143" s="384"/>
      <c r="XFA143" s="384"/>
      <c r="XFB143" s="384"/>
      <c r="XFC143" s="384"/>
      <c r="XFD143" s="384"/>
    </row>
    <row r="144" spans="1:16384" s="384" customFormat="1" ht="14.25" customHeight="1" x14ac:dyDescent="0.2">
      <c r="A144" s="388"/>
      <c r="B144" s="379" t="s">
        <v>4728</v>
      </c>
      <c r="C144" s="379" t="s">
        <v>75</v>
      </c>
      <c r="D144" s="388"/>
      <c r="E144" s="388" t="s">
        <v>5848</v>
      </c>
      <c r="F144" s="388" t="s">
        <v>1980</v>
      </c>
      <c r="G144" s="388"/>
      <c r="H144" s="388" t="s">
        <v>5862</v>
      </c>
      <c r="I144" s="388" t="s">
        <v>5862</v>
      </c>
      <c r="J144" s="461"/>
      <c r="K144" s="108" t="s">
        <v>5536</v>
      </c>
      <c r="L144" s="388" t="s">
        <v>5537</v>
      </c>
      <c r="M144" s="388" t="s">
        <v>6252</v>
      </c>
      <c r="N144" s="379">
        <v>62756</v>
      </c>
      <c r="O144" s="390">
        <v>40269</v>
      </c>
      <c r="P144" s="390">
        <v>40999</v>
      </c>
      <c r="Q144" s="390">
        <v>41364</v>
      </c>
      <c r="R144" s="391">
        <v>3</v>
      </c>
      <c r="S144" s="399">
        <v>41817</v>
      </c>
      <c r="T144" s="381">
        <v>-806</v>
      </c>
      <c r="U144" s="392">
        <v>7400</v>
      </c>
      <c r="V144" s="392">
        <v>22200</v>
      </c>
      <c r="W144" s="392"/>
      <c r="X144" s="392"/>
      <c r="Y144" s="388" t="s">
        <v>3879</v>
      </c>
      <c r="Z144" s="388" t="s">
        <v>840</v>
      </c>
      <c r="AA144" s="441" t="s">
        <v>5527</v>
      </c>
      <c r="AB144" s="441"/>
      <c r="AC144" s="388"/>
      <c r="AD144" s="461"/>
    </row>
    <row r="145" spans="1:16384" s="375" customFormat="1" ht="142.5" x14ac:dyDescent="0.2">
      <c r="A145" s="388"/>
      <c r="B145" s="379" t="s">
        <v>579</v>
      </c>
      <c r="C145" s="379" t="s">
        <v>75</v>
      </c>
      <c r="D145" s="379"/>
      <c r="E145" s="379" t="s">
        <v>4999</v>
      </c>
      <c r="F145" s="379" t="s">
        <v>1980</v>
      </c>
      <c r="G145" s="379"/>
      <c r="H145" s="388" t="s">
        <v>5862</v>
      </c>
      <c r="I145" s="388" t="s">
        <v>5862</v>
      </c>
      <c r="J145" s="461"/>
      <c r="K145" s="108" t="s">
        <v>6033</v>
      </c>
      <c r="L145" s="379" t="s">
        <v>5000</v>
      </c>
      <c r="M145" s="388" t="s">
        <v>6362</v>
      </c>
      <c r="N145" s="388">
        <v>61475</v>
      </c>
      <c r="O145" s="380">
        <v>39814</v>
      </c>
      <c r="P145" s="380">
        <v>40999</v>
      </c>
      <c r="Q145" s="380">
        <v>40999</v>
      </c>
      <c r="R145" s="381">
        <v>3</v>
      </c>
      <c r="S145" s="399">
        <v>41817</v>
      </c>
      <c r="T145" s="381">
        <v>-806</v>
      </c>
      <c r="U145" s="382">
        <v>32000</v>
      </c>
      <c r="V145" s="382">
        <v>96000</v>
      </c>
      <c r="W145" s="382"/>
      <c r="X145" s="385"/>
      <c r="Y145" s="379" t="s">
        <v>3879</v>
      </c>
      <c r="Z145" s="379"/>
      <c r="AA145" s="318"/>
      <c r="AB145" s="318"/>
      <c r="AC145" s="379"/>
      <c r="AD145" s="379" t="s">
        <v>5212</v>
      </c>
      <c r="AE145" s="384"/>
      <c r="AF145" s="384"/>
      <c r="AG145" s="384"/>
      <c r="AH145" s="384"/>
      <c r="AI145" s="384"/>
      <c r="AJ145" s="384"/>
      <c r="AK145" s="384"/>
      <c r="AL145" s="384"/>
      <c r="AM145" s="384"/>
      <c r="AN145" s="384"/>
      <c r="AO145" s="384"/>
      <c r="AP145" s="384"/>
      <c r="AQ145" s="384"/>
      <c r="AR145" s="384"/>
      <c r="AS145" s="384"/>
      <c r="AT145" s="384"/>
      <c r="AU145" s="384"/>
      <c r="AV145" s="384"/>
      <c r="AW145" s="384"/>
      <c r="AX145" s="384"/>
      <c r="AY145" s="384"/>
      <c r="AZ145" s="384"/>
      <c r="BA145" s="384"/>
      <c r="BB145" s="384"/>
      <c r="BC145" s="384"/>
      <c r="BD145" s="384"/>
      <c r="BE145" s="384"/>
      <c r="BF145" s="384"/>
      <c r="BG145" s="384"/>
      <c r="BH145" s="384"/>
      <c r="BI145" s="384"/>
      <c r="BJ145" s="384"/>
      <c r="BK145" s="384"/>
      <c r="BL145" s="384"/>
      <c r="BM145" s="384"/>
      <c r="BN145" s="384"/>
      <c r="BO145" s="384"/>
      <c r="BP145" s="384"/>
      <c r="BQ145" s="384"/>
      <c r="BR145" s="384"/>
      <c r="BS145" s="384"/>
      <c r="BT145" s="384"/>
      <c r="BU145" s="384"/>
      <c r="BV145" s="384"/>
      <c r="BW145" s="384"/>
      <c r="BX145" s="384"/>
      <c r="BY145" s="384"/>
      <c r="BZ145" s="384"/>
      <c r="CA145" s="384"/>
      <c r="CB145" s="384"/>
      <c r="CC145" s="384"/>
      <c r="CD145" s="384"/>
      <c r="CE145" s="384"/>
      <c r="CF145" s="384"/>
      <c r="CG145" s="384"/>
      <c r="CH145" s="384"/>
      <c r="CI145" s="384"/>
      <c r="CJ145" s="384"/>
      <c r="CK145" s="384"/>
      <c r="CL145" s="384"/>
      <c r="CM145" s="384"/>
      <c r="CN145" s="384"/>
      <c r="CO145" s="384"/>
      <c r="CP145" s="384"/>
      <c r="CQ145" s="384"/>
      <c r="CR145" s="384"/>
      <c r="CS145" s="384"/>
      <c r="CT145" s="384"/>
      <c r="CU145" s="384"/>
      <c r="CV145" s="384"/>
      <c r="CW145" s="384"/>
      <c r="CX145" s="384"/>
      <c r="CY145" s="384"/>
      <c r="CZ145" s="384"/>
      <c r="DA145" s="384"/>
      <c r="DB145" s="384"/>
      <c r="DC145" s="384"/>
      <c r="DD145" s="386"/>
      <c r="DE145" s="386"/>
      <c r="DF145" s="384"/>
      <c r="DG145" s="384"/>
      <c r="DH145" s="384"/>
      <c r="DI145" s="384"/>
      <c r="DJ145" s="384"/>
      <c r="DK145" s="384"/>
      <c r="DL145" s="384"/>
      <c r="DM145" s="384"/>
      <c r="DN145" s="384"/>
      <c r="DO145" s="384"/>
      <c r="DP145" s="384"/>
      <c r="DQ145" s="384"/>
      <c r="DR145" s="384"/>
      <c r="DS145" s="384"/>
      <c r="DT145" s="384"/>
      <c r="DU145" s="384"/>
      <c r="DV145" s="384"/>
      <c r="DW145" s="384"/>
      <c r="DX145" s="384"/>
      <c r="DY145" s="384"/>
      <c r="DZ145" s="384"/>
      <c r="EA145" s="384"/>
      <c r="EB145" s="384"/>
      <c r="EC145" s="384"/>
      <c r="ED145" s="384"/>
      <c r="EE145" s="384"/>
      <c r="EF145" s="384"/>
      <c r="EG145" s="384"/>
      <c r="EH145" s="384"/>
      <c r="EI145" s="384"/>
      <c r="EJ145" s="384"/>
      <c r="EK145" s="384"/>
      <c r="EL145" s="384"/>
      <c r="EM145" s="384"/>
      <c r="EN145" s="384"/>
      <c r="EO145" s="384"/>
      <c r="EP145" s="384"/>
      <c r="EQ145" s="384"/>
      <c r="ER145" s="384"/>
      <c r="ES145" s="384"/>
      <c r="ET145" s="384"/>
      <c r="EU145" s="384"/>
      <c r="EV145" s="384"/>
      <c r="EW145" s="384"/>
      <c r="EX145" s="384"/>
      <c r="EY145" s="384"/>
      <c r="EZ145" s="384"/>
      <c r="FA145" s="384"/>
      <c r="FB145" s="384"/>
      <c r="FC145" s="384"/>
      <c r="FD145" s="384"/>
      <c r="FE145" s="384"/>
      <c r="FF145" s="384"/>
      <c r="FG145" s="384"/>
      <c r="FH145" s="384"/>
      <c r="FI145" s="384"/>
      <c r="FJ145" s="384"/>
      <c r="FK145" s="384"/>
      <c r="FL145" s="384"/>
      <c r="FM145" s="384"/>
      <c r="FN145" s="384"/>
      <c r="FO145" s="384"/>
      <c r="FP145" s="384"/>
      <c r="FQ145" s="384"/>
      <c r="FR145" s="384"/>
      <c r="FS145" s="384"/>
      <c r="FT145" s="384"/>
      <c r="FU145" s="384"/>
      <c r="FV145" s="384"/>
      <c r="FW145" s="384"/>
      <c r="FX145" s="384"/>
      <c r="FY145" s="384"/>
      <c r="FZ145" s="384"/>
      <c r="GA145" s="384"/>
      <c r="GB145" s="384"/>
      <c r="GC145" s="384"/>
      <c r="GD145" s="384"/>
      <c r="GE145" s="384"/>
      <c r="GF145" s="384"/>
      <c r="GG145" s="384"/>
      <c r="GH145" s="384"/>
      <c r="GI145" s="384"/>
      <c r="GJ145" s="384"/>
      <c r="GK145" s="384"/>
      <c r="GL145" s="384"/>
      <c r="GM145" s="384"/>
      <c r="GN145" s="384"/>
      <c r="GO145" s="384"/>
      <c r="GP145" s="384"/>
      <c r="GQ145" s="384"/>
      <c r="GR145" s="384"/>
      <c r="GS145" s="384"/>
      <c r="GT145" s="384"/>
      <c r="GU145" s="384"/>
      <c r="GV145" s="384"/>
      <c r="GW145" s="384"/>
      <c r="GX145" s="384"/>
      <c r="GY145" s="384"/>
      <c r="GZ145" s="384"/>
      <c r="HA145" s="384"/>
      <c r="HB145" s="384"/>
      <c r="HC145" s="384"/>
      <c r="HD145" s="384"/>
      <c r="HE145" s="384"/>
      <c r="HF145" s="384"/>
      <c r="HG145" s="384"/>
      <c r="HH145" s="384"/>
      <c r="HI145" s="384"/>
      <c r="HJ145" s="384"/>
      <c r="HK145" s="384"/>
      <c r="HL145" s="384"/>
      <c r="HM145" s="384"/>
      <c r="HN145" s="384"/>
      <c r="HO145" s="384"/>
      <c r="HP145" s="384"/>
      <c r="HQ145" s="384"/>
      <c r="HR145" s="384"/>
      <c r="HS145" s="384"/>
      <c r="HT145" s="384"/>
      <c r="HU145" s="384"/>
      <c r="HV145" s="384"/>
      <c r="HW145" s="384"/>
      <c r="HX145" s="384"/>
      <c r="HY145" s="384"/>
      <c r="HZ145" s="384"/>
      <c r="IA145" s="384"/>
      <c r="IB145" s="384"/>
      <c r="IC145" s="384"/>
      <c r="ID145" s="384"/>
      <c r="IE145" s="384"/>
      <c r="IF145" s="384"/>
      <c r="IG145" s="384"/>
      <c r="IH145" s="384"/>
      <c r="II145" s="384"/>
      <c r="IJ145" s="384"/>
      <c r="IK145" s="384"/>
      <c r="IL145" s="384"/>
      <c r="IM145" s="384"/>
      <c r="IN145" s="384"/>
      <c r="IO145" s="384"/>
      <c r="IP145" s="384"/>
      <c r="IQ145" s="384"/>
      <c r="IR145" s="384"/>
      <c r="IS145" s="384"/>
      <c r="IT145" s="384"/>
      <c r="IU145" s="384"/>
      <c r="IV145" s="384"/>
      <c r="IW145" s="384"/>
      <c r="IX145" s="384"/>
      <c r="IY145" s="384"/>
      <c r="IZ145" s="384"/>
      <c r="JA145" s="384"/>
      <c r="JB145" s="384"/>
      <c r="JC145" s="384"/>
      <c r="JD145" s="384"/>
      <c r="JE145" s="384"/>
      <c r="JF145" s="384"/>
      <c r="JG145" s="384"/>
      <c r="JH145" s="384"/>
      <c r="JI145" s="384"/>
      <c r="JJ145" s="384"/>
      <c r="JK145" s="384"/>
      <c r="JL145" s="384"/>
      <c r="JM145" s="384"/>
      <c r="JN145" s="384"/>
      <c r="JO145" s="384"/>
      <c r="JP145" s="384"/>
      <c r="JQ145" s="384"/>
      <c r="JR145" s="384"/>
      <c r="JS145" s="384"/>
      <c r="JT145" s="384"/>
      <c r="JU145" s="384"/>
      <c r="JV145" s="384"/>
      <c r="JW145" s="384"/>
      <c r="JX145" s="384"/>
      <c r="JY145" s="384"/>
      <c r="JZ145" s="384"/>
      <c r="KA145" s="384"/>
      <c r="KB145" s="384"/>
      <c r="KC145" s="384"/>
      <c r="KD145" s="384"/>
      <c r="KE145" s="384"/>
      <c r="KF145" s="384"/>
      <c r="KG145" s="384"/>
      <c r="KH145" s="384"/>
      <c r="KI145" s="384"/>
      <c r="KJ145" s="384"/>
      <c r="KK145" s="384"/>
      <c r="KL145" s="384"/>
      <c r="KM145" s="384"/>
      <c r="KN145" s="384"/>
      <c r="KO145" s="384"/>
      <c r="KP145" s="384"/>
      <c r="KQ145" s="384"/>
      <c r="KR145" s="384"/>
      <c r="KS145" s="384"/>
      <c r="KT145" s="384"/>
      <c r="KU145" s="384"/>
      <c r="KV145" s="384"/>
      <c r="KW145" s="384"/>
      <c r="KX145" s="384"/>
      <c r="KY145" s="384"/>
      <c r="KZ145" s="384"/>
      <c r="LA145" s="384"/>
      <c r="LB145" s="384"/>
      <c r="LC145" s="384"/>
      <c r="LD145" s="384"/>
      <c r="LE145" s="384"/>
      <c r="LF145" s="384"/>
      <c r="LG145" s="384"/>
      <c r="LH145" s="384"/>
      <c r="LI145" s="384"/>
      <c r="LJ145" s="384"/>
      <c r="LK145" s="384"/>
      <c r="LL145" s="384"/>
      <c r="LM145" s="384"/>
      <c r="LN145" s="384"/>
      <c r="LO145" s="384"/>
      <c r="LP145" s="384"/>
      <c r="LQ145" s="384"/>
      <c r="LR145" s="384"/>
      <c r="LS145" s="384"/>
      <c r="LT145" s="384"/>
      <c r="LU145" s="384"/>
      <c r="LV145" s="384"/>
      <c r="LW145" s="384"/>
      <c r="LX145" s="384"/>
      <c r="LY145" s="384"/>
      <c r="LZ145" s="384"/>
      <c r="MA145" s="384"/>
      <c r="MB145" s="384"/>
      <c r="MC145" s="384"/>
      <c r="MD145" s="384"/>
      <c r="ME145" s="384"/>
      <c r="MF145" s="384"/>
      <c r="MG145" s="384"/>
      <c r="MH145" s="384"/>
      <c r="MI145" s="384"/>
      <c r="MJ145" s="384"/>
      <c r="MK145" s="384"/>
      <c r="ML145" s="384"/>
      <c r="MM145" s="384"/>
      <c r="MN145" s="384"/>
      <c r="MO145" s="384"/>
      <c r="MP145" s="384"/>
      <c r="MQ145" s="384"/>
      <c r="MR145" s="384"/>
      <c r="MS145" s="384"/>
      <c r="MT145" s="384"/>
      <c r="MU145" s="384"/>
      <c r="MV145" s="384"/>
      <c r="MW145" s="384"/>
      <c r="MX145" s="384"/>
      <c r="MY145" s="384"/>
      <c r="MZ145" s="384"/>
      <c r="NA145" s="384"/>
      <c r="NB145" s="384"/>
      <c r="NC145" s="384"/>
      <c r="ND145" s="384"/>
      <c r="NE145" s="384"/>
      <c r="NF145" s="384"/>
      <c r="NG145" s="384"/>
      <c r="NH145" s="384"/>
      <c r="NI145" s="384"/>
      <c r="NJ145" s="384"/>
      <c r="NK145" s="384"/>
      <c r="NL145" s="384"/>
      <c r="NM145" s="384"/>
      <c r="NN145" s="384"/>
      <c r="NO145" s="384"/>
      <c r="NP145" s="384"/>
      <c r="NQ145" s="384"/>
      <c r="NR145" s="384"/>
      <c r="NS145" s="384"/>
      <c r="NT145" s="384"/>
      <c r="NU145" s="384"/>
      <c r="NV145" s="384"/>
      <c r="NW145" s="384"/>
      <c r="NX145" s="384"/>
      <c r="NY145" s="384"/>
      <c r="NZ145" s="384"/>
      <c r="OA145" s="384"/>
      <c r="OB145" s="384"/>
      <c r="OC145" s="384"/>
      <c r="OD145" s="384"/>
      <c r="OE145" s="384"/>
      <c r="OF145" s="384"/>
      <c r="OG145" s="384"/>
      <c r="OH145" s="384"/>
      <c r="OI145" s="384"/>
      <c r="OJ145" s="384"/>
      <c r="OK145" s="384"/>
      <c r="OL145" s="384"/>
      <c r="OM145" s="384"/>
      <c r="ON145" s="384"/>
      <c r="OO145" s="384"/>
      <c r="OP145" s="384"/>
      <c r="OQ145" s="384"/>
      <c r="OR145" s="384"/>
      <c r="OS145" s="384"/>
      <c r="OT145" s="384"/>
      <c r="OU145" s="384"/>
      <c r="OV145" s="384"/>
      <c r="OW145" s="384"/>
      <c r="OX145" s="384"/>
      <c r="OY145" s="384"/>
      <c r="OZ145" s="384"/>
      <c r="PA145" s="384"/>
      <c r="PB145" s="384"/>
      <c r="PC145" s="384"/>
      <c r="PD145" s="384"/>
      <c r="PE145" s="384"/>
      <c r="PF145" s="384"/>
      <c r="PG145" s="384"/>
      <c r="PH145" s="384"/>
      <c r="PI145" s="384"/>
      <c r="PJ145" s="384"/>
      <c r="PK145" s="384"/>
      <c r="PL145" s="384"/>
      <c r="PM145" s="384"/>
      <c r="PN145" s="384"/>
      <c r="PO145" s="384"/>
      <c r="PP145" s="384"/>
      <c r="PQ145" s="384"/>
      <c r="PR145" s="384"/>
      <c r="PS145" s="384"/>
      <c r="PT145" s="384"/>
      <c r="PU145" s="384"/>
      <c r="PV145" s="384"/>
      <c r="PW145" s="384"/>
      <c r="PX145" s="384"/>
      <c r="PY145" s="384"/>
      <c r="PZ145" s="384"/>
      <c r="QA145" s="384"/>
      <c r="QB145" s="384"/>
      <c r="QC145" s="384"/>
      <c r="QD145" s="384"/>
      <c r="QE145" s="384"/>
      <c r="QF145" s="384"/>
      <c r="QG145" s="384"/>
      <c r="QH145" s="384"/>
      <c r="QI145" s="384"/>
      <c r="QJ145" s="384"/>
      <c r="QK145" s="384"/>
      <c r="QL145" s="384"/>
      <c r="QM145" s="384"/>
      <c r="QN145" s="384"/>
      <c r="QO145" s="384"/>
      <c r="QP145" s="384"/>
      <c r="QQ145" s="384"/>
      <c r="QR145" s="384"/>
      <c r="QS145" s="384"/>
      <c r="QT145" s="384"/>
      <c r="QU145" s="384"/>
      <c r="QV145" s="384"/>
      <c r="QW145" s="384"/>
      <c r="QX145" s="384"/>
      <c r="QY145" s="384"/>
      <c r="QZ145" s="384"/>
      <c r="RA145" s="384"/>
      <c r="RB145" s="384"/>
      <c r="RC145" s="384"/>
      <c r="RD145" s="384"/>
      <c r="RE145" s="384"/>
      <c r="RF145" s="384"/>
      <c r="RG145" s="384"/>
      <c r="RH145" s="384"/>
      <c r="RI145" s="384"/>
      <c r="RJ145" s="384"/>
      <c r="RK145" s="384"/>
      <c r="RL145" s="384"/>
      <c r="RM145" s="384"/>
      <c r="RN145" s="384"/>
      <c r="RO145" s="384"/>
      <c r="RP145" s="384"/>
      <c r="RQ145" s="384"/>
      <c r="RR145" s="384"/>
      <c r="RS145" s="384"/>
      <c r="RT145" s="384"/>
      <c r="RU145" s="384"/>
      <c r="RV145" s="384"/>
      <c r="RW145" s="384"/>
      <c r="RX145" s="384"/>
      <c r="RY145" s="384"/>
      <c r="RZ145" s="384"/>
      <c r="SA145" s="384"/>
      <c r="SB145" s="384"/>
      <c r="SC145" s="384"/>
      <c r="SD145" s="384"/>
      <c r="SE145" s="384"/>
      <c r="SF145" s="384"/>
      <c r="SG145" s="384"/>
      <c r="SH145" s="384"/>
      <c r="SI145" s="384"/>
      <c r="SJ145" s="384"/>
      <c r="SK145" s="384"/>
      <c r="SL145" s="384"/>
      <c r="SM145" s="384"/>
      <c r="SN145" s="384"/>
      <c r="SO145" s="384"/>
      <c r="SP145" s="384"/>
      <c r="SQ145" s="384"/>
      <c r="SR145" s="384"/>
      <c r="SS145" s="384"/>
      <c r="ST145" s="384"/>
      <c r="SU145" s="384"/>
      <c r="SV145" s="384"/>
      <c r="SW145" s="384"/>
      <c r="SX145" s="384"/>
      <c r="SY145" s="384"/>
      <c r="SZ145" s="384"/>
      <c r="TA145" s="384"/>
      <c r="TB145" s="384"/>
      <c r="TC145" s="384"/>
      <c r="TD145" s="384"/>
      <c r="TE145" s="384"/>
      <c r="TF145" s="384"/>
      <c r="TG145" s="384"/>
      <c r="TH145" s="384"/>
      <c r="TI145" s="384"/>
      <c r="TJ145" s="384"/>
      <c r="TK145" s="384"/>
      <c r="TL145" s="384"/>
      <c r="TM145" s="384"/>
      <c r="TN145" s="384"/>
      <c r="TO145" s="384"/>
      <c r="TP145" s="384"/>
      <c r="TQ145" s="384"/>
      <c r="TR145" s="384"/>
      <c r="TS145" s="384"/>
      <c r="TT145" s="384"/>
      <c r="TU145" s="384"/>
      <c r="TV145" s="384"/>
      <c r="TW145" s="384"/>
      <c r="TX145" s="384"/>
      <c r="TY145" s="384"/>
      <c r="TZ145" s="384"/>
      <c r="UA145" s="384"/>
      <c r="UB145" s="384"/>
      <c r="UC145" s="384"/>
      <c r="UD145" s="384"/>
      <c r="UE145" s="384"/>
      <c r="UF145" s="384"/>
      <c r="UG145" s="384"/>
      <c r="UH145" s="384"/>
      <c r="UI145" s="384"/>
      <c r="UJ145" s="384"/>
      <c r="UK145" s="384"/>
      <c r="UL145" s="384"/>
      <c r="UM145" s="384"/>
      <c r="UN145" s="384"/>
      <c r="UO145" s="384"/>
      <c r="UP145" s="384"/>
      <c r="UQ145" s="384"/>
      <c r="UR145" s="384"/>
      <c r="US145" s="384"/>
      <c r="UT145" s="384"/>
      <c r="UU145" s="384"/>
      <c r="UV145" s="384"/>
      <c r="UW145" s="384"/>
      <c r="UX145" s="384"/>
      <c r="UY145" s="384"/>
      <c r="UZ145" s="384"/>
      <c r="VA145" s="384"/>
      <c r="VB145" s="384"/>
      <c r="VC145" s="384"/>
      <c r="VD145" s="384"/>
      <c r="VE145" s="384"/>
      <c r="VF145" s="384"/>
      <c r="VG145" s="384"/>
      <c r="VH145" s="384"/>
      <c r="VI145" s="384"/>
      <c r="VJ145" s="384"/>
      <c r="VK145" s="384"/>
      <c r="VL145" s="384"/>
      <c r="VM145" s="384"/>
      <c r="VN145" s="384"/>
      <c r="VO145" s="384"/>
      <c r="VP145" s="384"/>
      <c r="VQ145" s="384"/>
      <c r="VR145" s="384"/>
      <c r="VS145" s="384"/>
      <c r="VT145" s="384"/>
      <c r="VU145" s="384"/>
      <c r="VV145" s="384"/>
      <c r="VW145" s="384"/>
      <c r="VX145" s="384"/>
      <c r="VY145" s="384"/>
      <c r="VZ145" s="384"/>
      <c r="WA145" s="384"/>
      <c r="WB145" s="384"/>
      <c r="WC145" s="384"/>
      <c r="WD145" s="384"/>
      <c r="WE145" s="384"/>
      <c r="WF145" s="384"/>
      <c r="WG145" s="384"/>
      <c r="WH145" s="384"/>
      <c r="WI145" s="384"/>
      <c r="WJ145" s="384"/>
      <c r="WK145" s="384"/>
      <c r="WL145" s="384"/>
      <c r="WM145" s="384"/>
      <c r="WN145" s="384"/>
      <c r="WO145" s="384"/>
      <c r="WP145" s="384"/>
      <c r="WQ145" s="384"/>
      <c r="WR145" s="384"/>
      <c r="WS145" s="384"/>
      <c r="WT145" s="384"/>
      <c r="WU145" s="384"/>
      <c r="WV145" s="384"/>
      <c r="WW145" s="384"/>
      <c r="WX145" s="384"/>
      <c r="WY145" s="384"/>
      <c r="WZ145" s="384"/>
      <c r="XA145" s="384"/>
      <c r="XB145" s="384"/>
      <c r="XC145" s="384"/>
      <c r="XD145" s="384"/>
      <c r="XE145" s="384"/>
      <c r="XF145" s="384"/>
      <c r="XG145" s="384"/>
      <c r="XH145" s="384"/>
      <c r="XI145" s="384"/>
      <c r="XJ145" s="384"/>
      <c r="XK145" s="384"/>
      <c r="XL145" s="384"/>
      <c r="XM145" s="384"/>
      <c r="XN145" s="384"/>
      <c r="XO145" s="384"/>
      <c r="XP145" s="384"/>
      <c r="XQ145" s="384"/>
      <c r="XR145" s="384"/>
      <c r="XS145" s="384"/>
      <c r="XT145" s="384"/>
      <c r="XU145" s="384"/>
      <c r="XV145" s="384"/>
      <c r="XW145" s="384"/>
      <c r="XX145" s="384"/>
      <c r="XY145" s="384"/>
      <c r="XZ145" s="384"/>
      <c r="YA145" s="384"/>
      <c r="YB145" s="384"/>
      <c r="YC145" s="384"/>
      <c r="YD145" s="384"/>
      <c r="YE145" s="384"/>
      <c r="YF145" s="384"/>
      <c r="YG145" s="384"/>
      <c r="YH145" s="384"/>
      <c r="YI145" s="384"/>
      <c r="YJ145" s="384"/>
      <c r="YK145" s="384"/>
      <c r="YL145" s="384"/>
      <c r="YM145" s="384"/>
      <c r="YN145" s="384"/>
      <c r="YO145" s="384"/>
      <c r="YP145" s="384"/>
      <c r="YQ145" s="384"/>
      <c r="YR145" s="384"/>
      <c r="YS145" s="384"/>
      <c r="YT145" s="384"/>
      <c r="YU145" s="384"/>
      <c r="YV145" s="384"/>
      <c r="YW145" s="384"/>
      <c r="YX145" s="384"/>
      <c r="YY145" s="384"/>
      <c r="YZ145" s="384"/>
      <c r="ZA145" s="384"/>
      <c r="ZB145" s="384"/>
      <c r="ZC145" s="384"/>
      <c r="ZD145" s="384"/>
      <c r="ZE145" s="384"/>
      <c r="ZF145" s="384"/>
      <c r="ZG145" s="384"/>
      <c r="ZH145" s="384"/>
      <c r="ZI145" s="384"/>
      <c r="ZJ145" s="384"/>
      <c r="ZK145" s="384"/>
      <c r="ZL145" s="384"/>
      <c r="ZM145" s="384"/>
      <c r="ZN145" s="384"/>
      <c r="ZO145" s="384"/>
      <c r="ZP145" s="384"/>
      <c r="ZQ145" s="384"/>
      <c r="ZR145" s="384"/>
      <c r="ZS145" s="384"/>
      <c r="ZT145" s="384"/>
      <c r="ZU145" s="384"/>
      <c r="ZV145" s="384"/>
      <c r="ZW145" s="384"/>
      <c r="ZX145" s="384"/>
      <c r="ZY145" s="384"/>
      <c r="ZZ145" s="384"/>
      <c r="AAA145" s="384"/>
      <c r="AAB145" s="384"/>
      <c r="AAC145" s="384"/>
      <c r="AAD145" s="384"/>
      <c r="AAE145" s="384"/>
      <c r="AAF145" s="384"/>
      <c r="AAG145" s="384"/>
      <c r="AAH145" s="384"/>
      <c r="AAI145" s="384"/>
      <c r="AAJ145" s="384"/>
      <c r="AAK145" s="384"/>
      <c r="AAL145" s="384"/>
      <c r="AAM145" s="384"/>
      <c r="AAN145" s="384"/>
      <c r="AAO145" s="384"/>
      <c r="AAP145" s="384"/>
      <c r="AAQ145" s="384"/>
      <c r="AAR145" s="384"/>
      <c r="AAS145" s="384"/>
      <c r="AAT145" s="384"/>
      <c r="AAU145" s="384"/>
      <c r="AAV145" s="384"/>
      <c r="AAW145" s="384"/>
      <c r="AAX145" s="384"/>
      <c r="AAY145" s="384"/>
      <c r="AAZ145" s="384"/>
      <c r="ABA145" s="384"/>
      <c r="ABB145" s="384"/>
      <c r="ABC145" s="384"/>
      <c r="ABD145" s="384"/>
      <c r="ABE145" s="384"/>
      <c r="ABF145" s="384"/>
      <c r="ABG145" s="384"/>
      <c r="ABH145" s="384"/>
      <c r="ABI145" s="384"/>
      <c r="ABJ145" s="384"/>
      <c r="ABK145" s="384"/>
      <c r="ABL145" s="384"/>
      <c r="ABM145" s="384"/>
      <c r="ABN145" s="384"/>
      <c r="ABO145" s="384"/>
      <c r="ABP145" s="384"/>
      <c r="ABQ145" s="384"/>
      <c r="ABR145" s="384"/>
      <c r="ABS145" s="384"/>
      <c r="ABT145" s="384"/>
      <c r="ABU145" s="384"/>
      <c r="ABV145" s="384"/>
      <c r="ABW145" s="384"/>
      <c r="ABX145" s="384"/>
      <c r="ABY145" s="384"/>
      <c r="ABZ145" s="384"/>
      <c r="ACA145" s="384"/>
      <c r="ACB145" s="384"/>
      <c r="ACC145" s="384"/>
      <c r="ACD145" s="384"/>
      <c r="ACE145" s="384"/>
      <c r="ACF145" s="384"/>
      <c r="ACG145" s="384"/>
      <c r="ACH145" s="384"/>
      <c r="ACI145" s="384"/>
      <c r="ACJ145" s="384"/>
      <c r="ACK145" s="384"/>
      <c r="ACL145" s="384"/>
      <c r="ACM145" s="384"/>
      <c r="ACN145" s="384"/>
      <c r="ACO145" s="384"/>
      <c r="ACP145" s="384"/>
      <c r="ACQ145" s="384"/>
      <c r="ACR145" s="384"/>
      <c r="ACS145" s="384"/>
      <c r="ACT145" s="384"/>
      <c r="ACU145" s="384"/>
      <c r="ACV145" s="384"/>
      <c r="ACW145" s="384"/>
      <c r="ACX145" s="384"/>
      <c r="ACY145" s="384"/>
      <c r="ACZ145" s="384"/>
      <c r="ADA145" s="384"/>
      <c r="ADB145" s="384"/>
      <c r="ADC145" s="384"/>
      <c r="ADD145" s="384"/>
      <c r="ADE145" s="384"/>
      <c r="ADF145" s="384"/>
      <c r="ADG145" s="384"/>
      <c r="ADH145" s="384"/>
      <c r="ADI145" s="384"/>
      <c r="ADJ145" s="384"/>
      <c r="ADK145" s="384"/>
      <c r="ADL145" s="384"/>
      <c r="ADM145" s="384"/>
      <c r="ADN145" s="384"/>
      <c r="ADO145" s="384"/>
      <c r="ADP145" s="384"/>
      <c r="ADQ145" s="384"/>
      <c r="ADR145" s="384"/>
      <c r="ADS145" s="384"/>
      <c r="ADT145" s="384"/>
      <c r="ADU145" s="384"/>
      <c r="ADV145" s="384"/>
      <c r="ADW145" s="384"/>
      <c r="ADX145" s="384"/>
      <c r="ADY145" s="384"/>
      <c r="ADZ145" s="384"/>
      <c r="AEA145" s="384"/>
      <c r="AEB145" s="384"/>
      <c r="AEC145" s="384"/>
      <c r="AED145" s="384"/>
      <c r="AEE145" s="384"/>
      <c r="AEF145" s="384"/>
      <c r="AEG145" s="384"/>
      <c r="AEH145" s="384"/>
      <c r="AEI145" s="384"/>
      <c r="AEJ145" s="384"/>
      <c r="AEK145" s="384"/>
      <c r="AEL145" s="384"/>
      <c r="AEM145" s="384"/>
      <c r="AEN145" s="384"/>
      <c r="AEO145" s="384"/>
      <c r="AEP145" s="384"/>
      <c r="AEQ145" s="384"/>
      <c r="AER145" s="384"/>
      <c r="AES145" s="384"/>
      <c r="AET145" s="384"/>
      <c r="AEU145" s="384"/>
      <c r="AEV145" s="384"/>
      <c r="AEW145" s="384"/>
      <c r="AEX145" s="384"/>
      <c r="AEY145" s="384"/>
      <c r="AEZ145" s="384"/>
      <c r="AFA145" s="384"/>
      <c r="AFB145" s="384"/>
      <c r="AFC145" s="384"/>
      <c r="AFD145" s="384"/>
      <c r="AFE145" s="384"/>
      <c r="AFF145" s="384"/>
      <c r="AFG145" s="384"/>
      <c r="AFH145" s="384"/>
      <c r="AFI145" s="384"/>
      <c r="AFJ145" s="384"/>
      <c r="AFK145" s="384"/>
      <c r="AFL145" s="384"/>
      <c r="AFM145" s="384"/>
      <c r="AFN145" s="384"/>
      <c r="AFO145" s="384"/>
      <c r="AFP145" s="384"/>
      <c r="AFQ145" s="384"/>
      <c r="AFR145" s="384"/>
      <c r="AFS145" s="384"/>
      <c r="AFT145" s="384"/>
      <c r="AFU145" s="384"/>
      <c r="AFV145" s="384"/>
      <c r="AFW145" s="384"/>
      <c r="AFX145" s="384"/>
      <c r="AFY145" s="384"/>
      <c r="AFZ145" s="384"/>
      <c r="AGA145" s="384"/>
      <c r="AGB145" s="384"/>
      <c r="AGC145" s="384"/>
      <c r="AGD145" s="384"/>
      <c r="AGE145" s="384"/>
      <c r="AGF145" s="384"/>
      <c r="AGG145" s="384"/>
      <c r="AGH145" s="384"/>
      <c r="AGI145" s="384"/>
      <c r="AGJ145" s="384"/>
      <c r="AGK145" s="384"/>
      <c r="AGL145" s="384"/>
      <c r="AGM145" s="384"/>
      <c r="AGN145" s="384"/>
      <c r="AGO145" s="384"/>
      <c r="AGP145" s="384"/>
      <c r="AGQ145" s="384"/>
      <c r="AGR145" s="384"/>
      <c r="AGS145" s="384"/>
      <c r="AGT145" s="384"/>
      <c r="AGU145" s="384"/>
      <c r="AGV145" s="384"/>
      <c r="AGW145" s="384"/>
      <c r="AGX145" s="384"/>
      <c r="AGY145" s="384"/>
      <c r="AGZ145" s="384"/>
      <c r="AHA145" s="384"/>
      <c r="AHB145" s="384"/>
      <c r="AHC145" s="384"/>
      <c r="AHD145" s="384"/>
      <c r="AHE145" s="384"/>
      <c r="AHF145" s="384"/>
      <c r="AHG145" s="384"/>
      <c r="AHH145" s="384"/>
      <c r="AHI145" s="384"/>
      <c r="AHJ145" s="384"/>
      <c r="AHK145" s="384"/>
      <c r="AHL145" s="384"/>
      <c r="AHM145" s="384"/>
      <c r="AHN145" s="384"/>
      <c r="AHO145" s="384"/>
      <c r="AHP145" s="384"/>
      <c r="AHQ145" s="384"/>
      <c r="AHR145" s="384"/>
      <c r="AHS145" s="384"/>
      <c r="AHT145" s="384"/>
      <c r="AHU145" s="384"/>
      <c r="AHV145" s="384"/>
      <c r="AHW145" s="384"/>
      <c r="AHX145" s="384"/>
      <c r="AHY145" s="384"/>
      <c r="AHZ145" s="384"/>
      <c r="AIA145" s="384"/>
      <c r="AIB145" s="384"/>
      <c r="AIC145" s="384"/>
      <c r="AID145" s="384"/>
      <c r="AIE145" s="384"/>
      <c r="AIF145" s="384"/>
      <c r="AIG145" s="384"/>
      <c r="AIH145" s="384"/>
      <c r="AII145" s="384"/>
      <c r="AIJ145" s="384"/>
      <c r="AIK145" s="384"/>
      <c r="AIL145" s="384"/>
      <c r="AIM145" s="384"/>
      <c r="AIN145" s="384"/>
      <c r="AIO145" s="384"/>
      <c r="AIP145" s="384"/>
      <c r="AIQ145" s="384"/>
      <c r="AIR145" s="384"/>
      <c r="AIS145" s="384"/>
      <c r="AIT145" s="384"/>
      <c r="AIU145" s="384"/>
      <c r="AIV145" s="384"/>
      <c r="AIW145" s="384"/>
      <c r="AIX145" s="384"/>
      <c r="AIY145" s="384"/>
      <c r="AIZ145" s="384"/>
      <c r="AJA145" s="384"/>
      <c r="AJB145" s="384"/>
      <c r="AJC145" s="384"/>
      <c r="AJD145" s="384"/>
      <c r="AJE145" s="384"/>
      <c r="AJF145" s="384"/>
      <c r="AJG145" s="384"/>
      <c r="AJH145" s="384"/>
      <c r="AJI145" s="384"/>
      <c r="AJJ145" s="384"/>
      <c r="AJK145" s="384"/>
      <c r="AJL145" s="384"/>
      <c r="AJM145" s="384"/>
      <c r="AJN145" s="384"/>
      <c r="AJO145" s="384"/>
      <c r="AJP145" s="384"/>
      <c r="AJQ145" s="384"/>
      <c r="AJR145" s="384"/>
      <c r="AJS145" s="384"/>
      <c r="AJT145" s="384"/>
      <c r="AJU145" s="384"/>
      <c r="AJV145" s="384"/>
      <c r="AJW145" s="384"/>
      <c r="AJX145" s="384"/>
      <c r="AJY145" s="384"/>
      <c r="AJZ145" s="384"/>
      <c r="AKA145" s="384"/>
      <c r="AKB145" s="384"/>
      <c r="AKC145" s="384"/>
      <c r="AKD145" s="384"/>
      <c r="AKE145" s="384"/>
      <c r="AKF145" s="384"/>
      <c r="AKG145" s="384"/>
      <c r="AKH145" s="384"/>
      <c r="AKI145" s="384"/>
      <c r="AKJ145" s="384"/>
      <c r="AKK145" s="384"/>
      <c r="AKL145" s="384"/>
      <c r="AKM145" s="384"/>
      <c r="AKN145" s="384"/>
      <c r="AKO145" s="384"/>
      <c r="AKP145" s="384"/>
      <c r="AKQ145" s="384"/>
      <c r="AKR145" s="384"/>
      <c r="AKS145" s="384"/>
      <c r="AKT145" s="384"/>
      <c r="AKU145" s="384"/>
      <c r="AKV145" s="384"/>
      <c r="AKW145" s="384"/>
      <c r="AKX145" s="384"/>
      <c r="AKY145" s="384"/>
      <c r="AKZ145" s="384"/>
      <c r="ALA145" s="384"/>
      <c r="ALB145" s="384"/>
      <c r="ALC145" s="384"/>
      <c r="ALD145" s="384"/>
      <c r="ALE145" s="384"/>
      <c r="ALF145" s="384"/>
      <c r="ALG145" s="384"/>
      <c r="ALH145" s="384"/>
      <c r="ALI145" s="384"/>
      <c r="ALJ145" s="384"/>
      <c r="ALK145" s="384"/>
      <c r="ALL145" s="384"/>
      <c r="ALM145" s="384"/>
      <c r="ALN145" s="384"/>
      <c r="ALO145" s="384"/>
      <c r="ALP145" s="384"/>
      <c r="ALQ145" s="384"/>
      <c r="ALR145" s="384"/>
      <c r="ALS145" s="384"/>
      <c r="ALT145" s="384"/>
      <c r="ALU145" s="384"/>
      <c r="ALV145" s="384"/>
      <c r="ALW145" s="384"/>
      <c r="ALX145" s="384"/>
      <c r="ALY145" s="384"/>
      <c r="ALZ145" s="384"/>
      <c r="AMA145" s="384"/>
      <c r="AMB145" s="384"/>
      <c r="AMC145" s="384"/>
      <c r="AMD145" s="384"/>
      <c r="AME145" s="384"/>
      <c r="AMF145" s="384"/>
      <c r="AMG145" s="384"/>
      <c r="AMH145" s="384"/>
      <c r="AMI145" s="384"/>
      <c r="AMJ145" s="384"/>
      <c r="AMK145" s="384"/>
      <c r="AML145" s="384"/>
      <c r="AMM145" s="384"/>
      <c r="AMN145" s="384"/>
      <c r="AMO145" s="384"/>
      <c r="AMP145" s="384"/>
      <c r="AMQ145" s="384"/>
      <c r="AMR145" s="384"/>
      <c r="AMS145" s="384"/>
      <c r="AMT145" s="384"/>
      <c r="AMU145" s="384"/>
      <c r="AMV145" s="384"/>
      <c r="AMW145" s="384"/>
      <c r="AMX145" s="384"/>
      <c r="AMY145" s="384"/>
      <c r="AMZ145" s="384"/>
      <c r="ANA145" s="384"/>
      <c r="ANB145" s="384"/>
      <c r="ANC145" s="384"/>
      <c r="AND145" s="384"/>
      <c r="ANE145" s="384"/>
      <c r="ANF145" s="384"/>
      <c r="ANG145" s="384"/>
      <c r="ANH145" s="384"/>
      <c r="ANI145" s="384"/>
      <c r="ANJ145" s="384"/>
      <c r="ANK145" s="384"/>
      <c r="ANL145" s="384"/>
      <c r="ANM145" s="384"/>
      <c r="ANN145" s="384"/>
      <c r="ANO145" s="384"/>
      <c r="ANP145" s="384"/>
      <c r="ANQ145" s="384"/>
      <c r="ANR145" s="384"/>
      <c r="ANS145" s="384"/>
      <c r="ANT145" s="384"/>
      <c r="ANU145" s="384"/>
      <c r="ANV145" s="384"/>
      <c r="ANW145" s="384"/>
      <c r="ANX145" s="384"/>
      <c r="ANY145" s="384"/>
      <c r="ANZ145" s="384"/>
      <c r="AOA145" s="384"/>
      <c r="AOB145" s="384"/>
      <c r="AOC145" s="384"/>
      <c r="AOD145" s="384"/>
      <c r="AOE145" s="384"/>
      <c r="AOF145" s="384"/>
      <c r="AOG145" s="384"/>
      <c r="AOH145" s="384"/>
      <c r="AOI145" s="384"/>
      <c r="AOJ145" s="384"/>
      <c r="AOK145" s="384"/>
      <c r="AOL145" s="384"/>
      <c r="AOM145" s="384"/>
      <c r="AON145" s="384"/>
      <c r="AOO145" s="384"/>
      <c r="AOP145" s="384"/>
      <c r="AOQ145" s="384"/>
      <c r="AOR145" s="384"/>
      <c r="AOS145" s="384"/>
      <c r="AOT145" s="384"/>
      <c r="AOU145" s="384"/>
      <c r="AOV145" s="384"/>
      <c r="AOW145" s="384"/>
      <c r="AOX145" s="384"/>
      <c r="AOY145" s="384"/>
      <c r="AOZ145" s="384"/>
      <c r="APA145" s="384"/>
      <c r="APB145" s="384"/>
      <c r="APC145" s="384"/>
      <c r="APD145" s="384"/>
      <c r="APE145" s="384"/>
      <c r="APF145" s="384"/>
      <c r="APG145" s="384"/>
      <c r="APH145" s="384"/>
      <c r="API145" s="384"/>
      <c r="APJ145" s="384"/>
      <c r="APK145" s="384"/>
      <c r="APL145" s="384"/>
      <c r="APM145" s="384"/>
      <c r="APN145" s="384"/>
      <c r="APO145" s="384"/>
      <c r="APP145" s="384"/>
      <c r="APQ145" s="384"/>
      <c r="APR145" s="384"/>
      <c r="APS145" s="384"/>
      <c r="APT145" s="384"/>
      <c r="APU145" s="384"/>
      <c r="APV145" s="384"/>
      <c r="APW145" s="384"/>
      <c r="APX145" s="384"/>
      <c r="APY145" s="384"/>
      <c r="APZ145" s="384"/>
      <c r="AQA145" s="384"/>
      <c r="AQB145" s="384"/>
      <c r="AQC145" s="384"/>
      <c r="AQD145" s="384"/>
      <c r="AQE145" s="384"/>
      <c r="AQF145" s="384"/>
      <c r="AQG145" s="384"/>
      <c r="AQH145" s="384"/>
      <c r="AQI145" s="384"/>
      <c r="AQJ145" s="384"/>
      <c r="AQK145" s="384"/>
      <c r="AQL145" s="384"/>
      <c r="AQM145" s="384"/>
      <c r="AQN145" s="384"/>
      <c r="AQO145" s="384"/>
      <c r="AQP145" s="384"/>
      <c r="AQQ145" s="384"/>
      <c r="AQR145" s="384"/>
      <c r="AQS145" s="384"/>
      <c r="AQT145" s="384"/>
      <c r="AQU145" s="384"/>
      <c r="AQV145" s="384"/>
      <c r="AQW145" s="384"/>
      <c r="AQX145" s="384"/>
      <c r="AQY145" s="384"/>
      <c r="AQZ145" s="384"/>
      <c r="ARA145" s="384"/>
      <c r="ARB145" s="384"/>
      <c r="ARC145" s="384"/>
      <c r="ARD145" s="384"/>
      <c r="ARE145" s="384"/>
      <c r="ARF145" s="384"/>
      <c r="ARG145" s="384"/>
      <c r="ARH145" s="384"/>
      <c r="ARI145" s="384"/>
      <c r="ARJ145" s="384"/>
      <c r="ARK145" s="384"/>
      <c r="ARL145" s="384"/>
      <c r="ARM145" s="384"/>
      <c r="ARN145" s="384"/>
      <c r="ARO145" s="384"/>
      <c r="ARP145" s="384"/>
      <c r="ARQ145" s="384"/>
      <c r="ARR145" s="384"/>
      <c r="ARS145" s="384"/>
      <c r="ART145" s="384"/>
      <c r="ARU145" s="384"/>
      <c r="ARV145" s="384"/>
      <c r="ARW145" s="384"/>
      <c r="ARX145" s="384"/>
      <c r="ARY145" s="384"/>
      <c r="ARZ145" s="384"/>
      <c r="ASA145" s="384"/>
      <c r="ASB145" s="384"/>
      <c r="ASC145" s="384"/>
      <c r="ASD145" s="384"/>
      <c r="ASE145" s="384"/>
      <c r="ASF145" s="384"/>
      <c r="ASG145" s="384"/>
      <c r="ASH145" s="384"/>
      <c r="ASI145" s="384"/>
      <c r="ASJ145" s="384"/>
      <c r="ASK145" s="384"/>
      <c r="ASL145" s="384"/>
      <c r="ASM145" s="384"/>
      <c r="ASN145" s="384"/>
      <c r="ASO145" s="384"/>
      <c r="ASP145" s="384"/>
      <c r="ASQ145" s="384"/>
      <c r="ASR145" s="384"/>
      <c r="ASS145" s="384"/>
      <c r="AST145" s="384"/>
      <c r="ASU145" s="384"/>
      <c r="ASV145" s="384"/>
      <c r="ASW145" s="384"/>
      <c r="ASX145" s="384"/>
      <c r="ASY145" s="384"/>
      <c r="ASZ145" s="384"/>
      <c r="ATA145" s="384"/>
      <c r="ATB145" s="384"/>
      <c r="ATC145" s="384"/>
      <c r="ATD145" s="384"/>
      <c r="ATE145" s="384"/>
      <c r="ATF145" s="384"/>
      <c r="ATG145" s="384"/>
      <c r="ATH145" s="384"/>
      <c r="ATI145" s="384"/>
      <c r="ATJ145" s="384"/>
      <c r="ATK145" s="384"/>
      <c r="ATL145" s="384"/>
      <c r="ATM145" s="384"/>
      <c r="ATN145" s="384"/>
      <c r="ATO145" s="384"/>
      <c r="ATP145" s="384"/>
      <c r="ATQ145" s="384"/>
      <c r="ATR145" s="384"/>
      <c r="ATS145" s="384"/>
      <c r="ATT145" s="384"/>
      <c r="ATU145" s="384"/>
      <c r="ATV145" s="384"/>
      <c r="ATW145" s="384"/>
      <c r="ATX145" s="384"/>
      <c r="ATY145" s="384"/>
      <c r="ATZ145" s="384"/>
      <c r="AUA145" s="384"/>
      <c r="AUB145" s="384"/>
      <c r="AUC145" s="384"/>
      <c r="AUD145" s="384"/>
      <c r="AUE145" s="384"/>
      <c r="AUF145" s="384"/>
      <c r="AUG145" s="384"/>
      <c r="AUH145" s="384"/>
      <c r="AUI145" s="384"/>
      <c r="AUJ145" s="384"/>
      <c r="AUK145" s="384"/>
      <c r="AUL145" s="384"/>
      <c r="AUM145" s="384"/>
      <c r="AUN145" s="384"/>
      <c r="AUO145" s="384"/>
      <c r="AUP145" s="384"/>
      <c r="AUQ145" s="384"/>
      <c r="AUR145" s="384"/>
      <c r="AUS145" s="384"/>
      <c r="AUT145" s="384"/>
      <c r="AUU145" s="384"/>
      <c r="AUV145" s="384"/>
      <c r="AUW145" s="384"/>
      <c r="AUX145" s="384"/>
      <c r="AUY145" s="384"/>
      <c r="AUZ145" s="384"/>
      <c r="AVA145" s="384"/>
      <c r="AVB145" s="384"/>
      <c r="AVC145" s="384"/>
      <c r="AVD145" s="384"/>
      <c r="AVE145" s="384"/>
      <c r="AVF145" s="384"/>
      <c r="AVG145" s="384"/>
      <c r="AVH145" s="384"/>
      <c r="AVI145" s="384"/>
      <c r="AVJ145" s="384"/>
      <c r="AVK145" s="384"/>
      <c r="AVL145" s="384"/>
      <c r="AVM145" s="384"/>
      <c r="AVN145" s="384"/>
      <c r="AVO145" s="384"/>
      <c r="AVP145" s="384"/>
      <c r="AVQ145" s="384"/>
      <c r="AVR145" s="384"/>
      <c r="AVS145" s="384"/>
      <c r="AVT145" s="384"/>
      <c r="AVU145" s="384"/>
      <c r="AVV145" s="384"/>
      <c r="AVW145" s="384"/>
      <c r="AVX145" s="384"/>
      <c r="AVY145" s="384"/>
      <c r="AVZ145" s="384"/>
      <c r="AWA145" s="384"/>
      <c r="AWB145" s="384"/>
      <c r="AWC145" s="384"/>
      <c r="AWD145" s="384"/>
      <c r="AWE145" s="384"/>
      <c r="AWF145" s="384"/>
      <c r="AWG145" s="384"/>
      <c r="AWH145" s="384"/>
      <c r="AWI145" s="384"/>
      <c r="AWJ145" s="384"/>
      <c r="AWK145" s="384"/>
      <c r="AWL145" s="384"/>
      <c r="AWM145" s="384"/>
      <c r="AWN145" s="384"/>
      <c r="AWO145" s="384"/>
      <c r="AWP145" s="384"/>
      <c r="AWQ145" s="384"/>
      <c r="AWR145" s="384"/>
      <c r="AWS145" s="384"/>
      <c r="AWT145" s="384"/>
      <c r="AWU145" s="384"/>
      <c r="AWV145" s="384"/>
      <c r="AWW145" s="384"/>
      <c r="AWX145" s="384"/>
      <c r="AWY145" s="384"/>
      <c r="AWZ145" s="384"/>
      <c r="AXA145" s="384"/>
      <c r="AXB145" s="384"/>
      <c r="AXC145" s="384"/>
      <c r="AXD145" s="384"/>
      <c r="AXE145" s="384"/>
      <c r="AXF145" s="384"/>
      <c r="AXG145" s="384"/>
      <c r="AXH145" s="384"/>
      <c r="AXI145" s="384"/>
      <c r="AXJ145" s="384"/>
      <c r="AXK145" s="384"/>
      <c r="AXL145" s="384"/>
      <c r="AXM145" s="384"/>
      <c r="AXN145" s="384"/>
      <c r="AXO145" s="384"/>
      <c r="AXP145" s="384"/>
      <c r="AXQ145" s="384"/>
      <c r="AXR145" s="384"/>
      <c r="AXS145" s="384"/>
      <c r="AXT145" s="384"/>
      <c r="AXU145" s="384"/>
      <c r="AXV145" s="384"/>
      <c r="AXW145" s="384"/>
      <c r="AXX145" s="384"/>
      <c r="AXY145" s="384"/>
      <c r="AXZ145" s="384"/>
      <c r="AYA145" s="384"/>
      <c r="AYB145" s="384"/>
      <c r="AYC145" s="384"/>
      <c r="AYD145" s="384"/>
      <c r="AYE145" s="384"/>
      <c r="AYF145" s="384"/>
      <c r="AYG145" s="384"/>
      <c r="AYH145" s="384"/>
      <c r="AYI145" s="384"/>
      <c r="AYJ145" s="384"/>
      <c r="AYK145" s="384"/>
      <c r="AYL145" s="384"/>
      <c r="AYM145" s="384"/>
      <c r="AYN145" s="384"/>
      <c r="AYO145" s="384"/>
      <c r="AYP145" s="384"/>
      <c r="AYQ145" s="384"/>
      <c r="AYR145" s="384"/>
      <c r="AYS145" s="384"/>
      <c r="AYT145" s="384"/>
      <c r="AYU145" s="384"/>
      <c r="AYV145" s="384"/>
      <c r="AYW145" s="384"/>
      <c r="AYX145" s="384"/>
      <c r="AYY145" s="384"/>
      <c r="AYZ145" s="384"/>
      <c r="AZA145" s="384"/>
      <c r="AZB145" s="384"/>
      <c r="AZC145" s="384"/>
      <c r="AZD145" s="384"/>
      <c r="AZE145" s="384"/>
      <c r="AZF145" s="384"/>
      <c r="AZG145" s="384"/>
      <c r="AZH145" s="384"/>
      <c r="AZI145" s="384"/>
      <c r="AZJ145" s="384"/>
      <c r="AZK145" s="384"/>
      <c r="AZL145" s="384"/>
      <c r="AZM145" s="384"/>
      <c r="AZN145" s="384"/>
      <c r="AZO145" s="384"/>
      <c r="AZP145" s="384"/>
      <c r="AZQ145" s="384"/>
      <c r="AZR145" s="384"/>
      <c r="AZS145" s="384"/>
      <c r="AZT145" s="384"/>
      <c r="AZU145" s="384"/>
      <c r="AZV145" s="384"/>
      <c r="AZW145" s="384"/>
      <c r="AZX145" s="384"/>
      <c r="AZY145" s="384"/>
      <c r="AZZ145" s="384"/>
      <c r="BAA145" s="384"/>
      <c r="BAB145" s="384"/>
      <c r="BAC145" s="384"/>
      <c r="BAD145" s="384"/>
      <c r="BAE145" s="384"/>
      <c r="BAF145" s="384"/>
      <c r="BAG145" s="384"/>
      <c r="BAH145" s="384"/>
      <c r="BAI145" s="384"/>
      <c r="BAJ145" s="384"/>
      <c r="BAK145" s="384"/>
      <c r="BAL145" s="384"/>
      <c r="BAM145" s="384"/>
      <c r="BAN145" s="384"/>
      <c r="BAO145" s="384"/>
      <c r="BAP145" s="384"/>
      <c r="BAQ145" s="384"/>
      <c r="BAR145" s="384"/>
      <c r="BAS145" s="384"/>
      <c r="BAT145" s="384"/>
      <c r="BAU145" s="384"/>
      <c r="BAV145" s="384"/>
      <c r="BAW145" s="384"/>
      <c r="BAX145" s="384"/>
      <c r="BAY145" s="384"/>
      <c r="BAZ145" s="384"/>
      <c r="BBA145" s="384"/>
      <c r="BBB145" s="384"/>
      <c r="BBC145" s="384"/>
      <c r="BBD145" s="384"/>
      <c r="BBE145" s="384"/>
      <c r="BBF145" s="384"/>
      <c r="BBG145" s="384"/>
      <c r="BBH145" s="384"/>
      <c r="BBI145" s="384"/>
      <c r="BBJ145" s="384"/>
      <c r="BBK145" s="384"/>
      <c r="BBL145" s="384"/>
      <c r="BBM145" s="384"/>
      <c r="BBN145" s="384"/>
      <c r="BBO145" s="384"/>
      <c r="BBP145" s="384"/>
      <c r="BBQ145" s="384"/>
      <c r="BBR145" s="384"/>
      <c r="BBS145" s="384"/>
      <c r="BBT145" s="384"/>
      <c r="BBU145" s="384"/>
      <c r="BBV145" s="384"/>
      <c r="BBW145" s="384"/>
      <c r="BBX145" s="384"/>
      <c r="BBY145" s="384"/>
      <c r="BBZ145" s="384"/>
      <c r="BCA145" s="384"/>
      <c r="BCB145" s="384"/>
      <c r="BCC145" s="384"/>
      <c r="BCD145" s="384"/>
      <c r="BCE145" s="384"/>
      <c r="BCF145" s="384"/>
      <c r="BCG145" s="384"/>
      <c r="BCH145" s="384"/>
      <c r="BCI145" s="384"/>
      <c r="BCJ145" s="384"/>
      <c r="BCK145" s="384"/>
      <c r="BCL145" s="384"/>
      <c r="BCM145" s="384"/>
      <c r="BCN145" s="384"/>
      <c r="BCO145" s="384"/>
      <c r="BCP145" s="384"/>
      <c r="BCQ145" s="384"/>
      <c r="BCR145" s="384"/>
      <c r="BCS145" s="384"/>
      <c r="BCT145" s="384"/>
      <c r="BCU145" s="384"/>
      <c r="BCV145" s="384"/>
      <c r="BCW145" s="384"/>
      <c r="BCX145" s="384"/>
      <c r="BCY145" s="384"/>
      <c r="BCZ145" s="384"/>
      <c r="BDA145" s="384"/>
      <c r="BDB145" s="384"/>
      <c r="BDC145" s="384"/>
      <c r="BDD145" s="384"/>
      <c r="BDE145" s="384"/>
      <c r="BDF145" s="384"/>
      <c r="BDG145" s="384"/>
      <c r="BDH145" s="384"/>
      <c r="BDI145" s="384"/>
      <c r="BDJ145" s="384"/>
      <c r="BDK145" s="384"/>
      <c r="BDL145" s="384"/>
      <c r="BDM145" s="384"/>
      <c r="BDN145" s="384"/>
      <c r="BDO145" s="384"/>
      <c r="BDP145" s="384"/>
      <c r="BDQ145" s="384"/>
      <c r="BDR145" s="384"/>
      <c r="BDS145" s="384"/>
      <c r="BDT145" s="384"/>
      <c r="BDU145" s="384"/>
      <c r="BDV145" s="384"/>
      <c r="BDW145" s="384"/>
      <c r="BDX145" s="384"/>
      <c r="BDY145" s="384"/>
      <c r="BDZ145" s="384"/>
      <c r="BEA145" s="384"/>
      <c r="BEB145" s="384"/>
      <c r="BEC145" s="384"/>
      <c r="BED145" s="384"/>
      <c r="BEE145" s="384"/>
      <c r="BEF145" s="384"/>
      <c r="BEG145" s="384"/>
      <c r="BEH145" s="384"/>
      <c r="BEI145" s="384"/>
      <c r="BEJ145" s="384"/>
      <c r="BEK145" s="384"/>
      <c r="BEL145" s="384"/>
      <c r="BEM145" s="384"/>
      <c r="BEN145" s="384"/>
      <c r="BEO145" s="384"/>
      <c r="BEP145" s="384"/>
      <c r="BEQ145" s="384"/>
      <c r="BER145" s="384"/>
      <c r="BES145" s="384"/>
      <c r="BET145" s="384"/>
      <c r="BEU145" s="384"/>
      <c r="BEV145" s="384"/>
      <c r="BEW145" s="384"/>
      <c r="BEX145" s="384"/>
      <c r="BEY145" s="384"/>
      <c r="BEZ145" s="384"/>
      <c r="BFA145" s="384"/>
      <c r="BFB145" s="384"/>
      <c r="BFC145" s="384"/>
      <c r="BFD145" s="384"/>
      <c r="BFE145" s="384"/>
      <c r="BFF145" s="384"/>
      <c r="BFG145" s="384"/>
      <c r="BFH145" s="384"/>
      <c r="BFI145" s="384"/>
      <c r="BFJ145" s="384"/>
      <c r="BFK145" s="384"/>
      <c r="BFL145" s="384"/>
      <c r="BFM145" s="384"/>
      <c r="BFN145" s="384"/>
      <c r="BFO145" s="384"/>
      <c r="BFP145" s="384"/>
      <c r="BFQ145" s="384"/>
      <c r="BFR145" s="384"/>
      <c r="BFS145" s="384"/>
      <c r="BFT145" s="384"/>
      <c r="BFU145" s="384"/>
      <c r="BFV145" s="384"/>
      <c r="BFW145" s="384"/>
      <c r="BFX145" s="384"/>
      <c r="BFY145" s="384"/>
      <c r="BFZ145" s="384"/>
      <c r="BGA145" s="384"/>
      <c r="BGB145" s="384"/>
      <c r="BGC145" s="384"/>
      <c r="BGD145" s="384"/>
      <c r="BGE145" s="384"/>
      <c r="BGF145" s="384"/>
      <c r="BGG145" s="384"/>
      <c r="BGH145" s="384"/>
      <c r="BGI145" s="384"/>
      <c r="BGJ145" s="384"/>
      <c r="BGK145" s="384"/>
      <c r="BGL145" s="384"/>
      <c r="BGM145" s="384"/>
      <c r="BGN145" s="384"/>
      <c r="BGO145" s="384"/>
      <c r="BGP145" s="384"/>
      <c r="BGQ145" s="384"/>
      <c r="BGR145" s="384"/>
      <c r="BGS145" s="384"/>
      <c r="BGT145" s="384"/>
      <c r="BGU145" s="384"/>
      <c r="BGV145" s="384"/>
      <c r="BGW145" s="384"/>
      <c r="BGX145" s="384"/>
      <c r="BGY145" s="384"/>
      <c r="BGZ145" s="384"/>
      <c r="BHA145" s="384"/>
      <c r="BHB145" s="384"/>
      <c r="BHC145" s="384"/>
      <c r="BHD145" s="384"/>
      <c r="BHE145" s="384"/>
      <c r="BHF145" s="384"/>
      <c r="BHG145" s="384"/>
      <c r="BHH145" s="384"/>
      <c r="BHI145" s="384"/>
      <c r="BHJ145" s="384"/>
      <c r="BHK145" s="384"/>
      <c r="BHL145" s="384"/>
      <c r="BHM145" s="384"/>
      <c r="BHN145" s="384"/>
      <c r="BHO145" s="384"/>
      <c r="BHP145" s="384"/>
      <c r="BHQ145" s="384"/>
      <c r="BHR145" s="384"/>
      <c r="BHS145" s="384"/>
      <c r="BHT145" s="384"/>
      <c r="BHU145" s="384"/>
      <c r="BHV145" s="384"/>
      <c r="BHW145" s="384"/>
      <c r="BHX145" s="384"/>
      <c r="BHY145" s="384"/>
      <c r="BHZ145" s="384"/>
      <c r="BIA145" s="384"/>
      <c r="BIB145" s="384"/>
      <c r="BIC145" s="384"/>
      <c r="BID145" s="384"/>
      <c r="BIE145" s="384"/>
      <c r="BIF145" s="384"/>
      <c r="BIG145" s="384"/>
      <c r="BIH145" s="384"/>
      <c r="BII145" s="384"/>
      <c r="BIJ145" s="384"/>
      <c r="BIK145" s="384"/>
      <c r="BIL145" s="384"/>
      <c r="BIM145" s="384"/>
      <c r="BIN145" s="384"/>
      <c r="BIO145" s="384"/>
      <c r="BIP145" s="384"/>
      <c r="BIQ145" s="384"/>
      <c r="BIR145" s="384"/>
      <c r="BIS145" s="384"/>
      <c r="BIT145" s="384"/>
      <c r="BIU145" s="384"/>
      <c r="BIV145" s="384"/>
      <c r="BIW145" s="384"/>
      <c r="BIX145" s="384"/>
      <c r="BIY145" s="384"/>
      <c r="BIZ145" s="384"/>
      <c r="BJA145" s="384"/>
      <c r="BJB145" s="384"/>
      <c r="BJC145" s="384"/>
      <c r="BJD145" s="384"/>
      <c r="BJE145" s="384"/>
      <c r="BJF145" s="384"/>
      <c r="BJG145" s="384"/>
      <c r="BJH145" s="384"/>
      <c r="BJI145" s="384"/>
      <c r="BJJ145" s="384"/>
      <c r="BJK145" s="384"/>
      <c r="BJL145" s="384"/>
      <c r="BJM145" s="384"/>
      <c r="BJN145" s="384"/>
      <c r="BJO145" s="384"/>
      <c r="BJP145" s="384"/>
      <c r="BJQ145" s="384"/>
      <c r="BJR145" s="384"/>
      <c r="BJS145" s="384"/>
      <c r="BJT145" s="384"/>
      <c r="BJU145" s="384"/>
      <c r="BJV145" s="384"/>
      <c r="BJW145" s="384"/>
      <c r="BJX145" s="384"/>
      <c r="BJY145" s="384"/>
      <c r="BJZ145" s="384"/>
      <c r="BKA145" s="384"/>
      <c r="BKB145" s="384"/>
      <c r="BKC145" s="384"/>
      <c r="BKD145" s="384"/>
      <c r="BKE145" s="384"/>
      <c r="BKF145" s="384"/>
      <c r="BKG145" s="384"/>
      <c r="BKH145" s="384"/>
      <c r="BKI145" s="384"/>
      <c r="BKJ145" s="384"/>
      <c r="BKK145" s="384"/>
      <c r="BKL145" s="384"/>
      <c r="BKM145" s="384"/>
      <c r="BKN145" s="384"/>
      <c r="BKO145" s="384"/>
      <c r="BKP145" s="384"/>
      <c r="BKQ145" s="384"/>
      <c r="BKR145" s="384"/>
      <c r="BKS145" s="384"/>
      <c r="BKT145" s="384"/>
      <c r="BKU145" s="384"/>
      <c r="BKV145" s="384"/>
      <c r="BKW145" s="384"/>
      <c r="BKX145" s="384"/>
      <c r="BKY145" s="384"/>
      <c r="BKZ145" s="384"/>
      <c r="BLA145" s="384"/>
      <c r="BLB145" s="384"/>
      <c r="BLC145" s="384"/>
      <c r="BLD145" s="384"/>
      <c r="BLE145" s="384"/>
      <c r="BLF145" s="384"/>
      <c r="BLG145" s="384"/>
      <c r="BLH145" s="384"/>
      <c r="BLI145" s="384"/>
      <c r="BLJ145" s="384"/>
      <c r="BLK145" s="384"/>
      <c r="BLL145" s="384"/>
      <c r="BLM145" s="384"/>
      <c r="BLN145" s="384"/>
      <c r="BLO145" s="384"/>
      <c r="BLP145" s="384"/>
      <c r="BLQ145" s="384"/>
      <c r="BLR145" s="384"/>
      <c r="BLS145" s="384"/>
      <c r="BLT145" s="384"/>
      <c r="BLU145" s="384"/>
      <c r="BLV145" s="384"/>
      <c r="BLW145" s="384"/>
      <c r="BLX145" s="384"/>
      <c r="BLY145" s="384"/>
      <c r="BLZ145" s="384"/>
      <c r="BMA145" s="384"/>
      <c r="BMB145" s="384"/>
      <c r="BMC145" s="384"/>
      <c r="BMD145" s="384"/>
      <c r="BME145" s="384"/>
      <c r="BMF145" s="384"/>
      <c r="BMG145" s="384"/>
      <c r="BMH145" s="384"/>
      <c r="BMI145" s="384"/>
      <c r="BMJ145" s="384"/>
      <c r="BMK145" s="384"/>
      <c r="BML145" s="384"/>
      <c r="BMM145" s="384"/>
      <c r="BMN145" s="384"/>
      <c r="BMO145" s="384"/>
      <c r="BMP145" s="384"/>
      <c r="BMQ145" s="384"/>
      <c r="BMR145" s="384"/>
      <c r="BMS145" s="384"/>
      <c r="BMT145" s="384"/>
      <c r="BMU145" s="384"/>
      <c r="BMV145" s="384"/>
      <c r="BMW145" s="384"/>
      <c r="BMX145" s="384"/>
      <c r="BMY145" s="384"/>
      <c r="BMZ145" s="384"/>
      <c r="BNA145" s="384"/>
      <c r="BNB145" s="384"/>
      <c r="BNC145" s="384"/>
      <c r="BND145" s="384"/>
      <c r="BNE145" s="384"/>
      <c r="BNF145" s="384"/>
      <c r="BNG145" s="384"/>
      <c r="BNH145" s="384"/>
      <c r="BNI145" s="384"/>
      <c r="BNJ145" s="384"/>
      <c r="BNK145" s="384"/>
      <c r="BNL145" s="384"/>
      <c r="BNM145" s="384"/>
      <c r="BNN145" s="384"/>
      <c r="BNO145" s="384"/>
      <c r="BNP145" s="384"/>
      <c r="BNQ145" s="384"/>
      <c r="BNR145" s="384"/>
      <c r="BNS145" s="384"/>
      <c r="BNT145" s="384"/>
      <c r="BNU145" s="384"/>
      <c r="BNV145" s="384"/>
      <c r="BNW145" s="384"/>
      <c r="BNX145" s="384"/>
      <c r="BNY145" s="384"/>
      <c r="BNZ145" s="384"/>
      <c r="BOA145" s="384"/>
      <c r="BOB145" s="384"/>
      <c r="BOC145" s="384"/>
      <c r="BOD145" s="384"/>
      <c r="BOE145" s="384"/>
      <c r="BOF145" s="384"/>
      <c r="BOG145" s="384"/>
      <c r="BOH145" s="384"/>
      <c r="BOI145" s="384"/>
      <c r="BOJ145" s="384"/>
      <c r="BOK145" s="384"/>
      <c r="BOL145" s="384"/>
      <c r="BOM145" s="384"/>
      <c r="BON145" s="384"/>
      <c r="BOO145" s="384"/>
      <c r="BOP145" s="384"/>
      <c r="BOQ145" s="384"/>
      <c r="BOR145" s="384"/>
      <c r="BOS145" s="384"/>
      <c r="BOT145" s="384"/>
      <c r="BOU145" s="384"/>
      <c r="BOV145" s="384"/>
      <c r="BOW145" s="384"/>
      <c r="BOX145" s="384"/>
      <c r="BOY145" s="384"/>
      <c r="BOZ145" s="384"/>
      <c r="BPA145" s="384"/>
      <c r="BPB145" s="384"/>
      <c r="BPC145" s="384"/>
      <c r="BPD145" s="384"/>
      <c r="BPE145" s="384"/>
      <c r="BPF145" s="384"/>
      <c r="BPG145" s="384"/>
      <c r="BPH145" s="384"/>
      <c r="BPI145" s="384"/>
      <c r="BPJ145" s="384"/>
      <c r="BPK145" s="384"/>
      <c r="BPL145" s="384"/>
      <c r="BPM145" s="384"/>
      <c r="BPN145" s="384"/>
      <c r="BPO145" s="384"/>
      <c r="BPP145" s="384"/>
      <c r="BPQ145" s="384"/>
      <c r="BPR145" s="384"/>
      <c r="BPS145" s="384"/>
      <c r="BPT145" s="384"/>
      <c r="BPU145" s="384"/>
      <c r="BPV145" s="384"/>
      <c r="BPW145" s="384"/>
      <c r="BPX145" s="384"/>
      <c r="BPY145" s="384"/>
      <c r="BPZ145" s="384"/>
      <c r="BQA145" s="384"/>
      <c r="BQB145" s="384"/>
      <c r="BQC145" s="384"/>
      <c r="BQD145" s="384"/>
      <c r="BQE145" s="384"/>
      <c r="BQF145" s="384"/>
      <c r="BQG145" s="384"/>
      <c r="BQH145" s="384"/>
      <c r="BQI145" s="384"/>
      <c r="BQJ145" s="384"/>
      <c r="BQK145" s="384"/>
      <c r="BQL145" s="384"/>
      <c r="BQM145" s="384"/>
      <c r="BQN145" s="384"/>
      <c r="BQO145" s="384"/>
      <c r="BQP145" s="384"/>
      <c r="BQQ145" s="384"/>
      <c r="BQR145" s="384"/>
      <c r="BQS145" s="384"/>
      <c r="BQT145" s="384"/>
      <c r="BQU145" s="384"/>
      <c r="BQV145" s="384"/>
      <c r="BQW145" s="384"/>
      <c r="BQX145" s="384"/>
      <c r="BQY145" s="384"/>
      <c r="BQZ145" s="384"/>
      <c r="BRA145" s="384"/>
      <c r="BRB145" s="384"/>
      <c r="BRC145" s="384"/>
      <c r="BRD145" s="384"/>
      <c r="BRE145" s="384"/>
      <c r="BRF145" s="384"/>
      <c r="BRG145" s="384"/>
      <c r="BRH145" s="384"/>
      <c r="BRI145" s="384"/>
      <c r="BRJ145" s="384"/>
      <c r="BRK145" s="384"/>
      <c r="BRL145" s="384"/>
      <c r="BRM145" s="384"/>
      <c r="BRN145" s="384"/>
      <c r="BRO145" s="384"/>
      <c r="BRP145" s="384"/>
      <c r="BRQ145" s="384"/>
      <c r="BRR145" s="384"/>
      <c r="BRS145" s="384"/>
      <c r="BRT145" s="384"/>
      <c r="BRU145" s="384"/>
      <c r="BRV145" s="384"/>
      <c r="BRW145" s="384"/>
      <c r="BRX145" s="384"/>
      <c r="BRY145" s="384"/>
      <c r="BRZ145" s="384"/>
      <c r="BSA145" s="384"/>
      <c r="BSB145" s="384"/>
      <c r="BSC145" s="384"/>
      <c r="BSD145" s="384"/>
      <c r="BSE145" s="384"/>
      <c r="BSF145" s="384"/>
      <c r="BSG145" s="384"/>
      <c r="BSH145" s="384"/>
      <c r="BSI145" s="384"/>
      <c r="BSJ145" s="384"/>
      <c r="BSK145" s="384"/>
      <c r="BSL145" s="384"/>
      <c r="BSM145" s="384"/>
      <c r="BSN145" s="384"/>
      <c r="BSO145" s="384"/>
      <c r="BSP145" s="384"/>
      <c r="BSQ145" s="384"/>
      <c r="BSR145" s="384"/>
      <c r="BSS145" s="384"/>
      <c r="BST145" s="384"/>
      <c r="BSU145" s="384"/>
      <c r="BSV145" s="384"/>
      <c r="BSW145" s="384"/>
      <c r="BSX145" s="384"/>
      <c r="BSY145" s="384"/>
      <c r="BSZ145" s="384"/>
      <c r="BTA145" s="384"/>
      <c r="BTB145" s="384"/>
      <c r="BTC145" s="384"/>
      <c r="BTD145" s="384"/>
      <c r="BTE145" s="384"/>
      <c r="BTF145" s="384"/>
      <c r="BTG145" s="384"/>
      <c r="BTH145" s="384"/>
      <c r="BTI145" s="384"/>
      <c r="BTJ145" s="384"/>
      <c r="BTK145" s="384"/>
      <c r="BTL145" s="384"/>
      <c r="BTM145" s="384"/>
      <c r="BTN145" s="384"/>
      <c r="BTO145" s="384"/>
      <c r="BTP145" s="384"/>
      <c r="BTQ145" s="384"/>
      <c r="BTR145" s="384"/>
      <c r="BTS145" s="384"/>
      <c r="BTT145" s="384"/>
      <c r="BTU145" s="384"/>
      <c r="BTV145" s="384"/>
      <c r="BTW145" s="384"/>
      <c r="BTX145" s="384"/>
      <c r="BTY145" s="384"/>
      <c r="BTZ145" s="384"/>
      <c r="BUA145" s="384"/>
      <c r="BUB145" s="384"/>
      <c r="BUC145" s="384"/>
      <c r="BUD145" s="384"/>
      <c r="BUE145" s="384"/>
      <c r="BUF145" s="384"/>
      <c r="BUG145" s="384"/>
      <c r="BUH145" s="384"/>
      <c r="BUI145" s="384"/>
      <c r="BUJ145" s="384"/>
      <c r="BUK145" s="384"/>
      <c r="BUL145" s="384"/>
      <c r="BUM145" s="384"/>
      <c r="BUN145" s="384"/>
      <c r="BUO145" s="384"/>
      <c r="BUP145" s="384"/>
      <c r="BUQ145" s="384"/>
      <c r="BUR145" s="384"/>
      <c r="BUS145" s="384"/>
      <c r="BUT145" s="384"/>
      <c r="BUU145" s="384"/>
      <c r="BUV145" s="384"/>
      <c r="BUW145" s="384"/>
      <c r="BUX145" s="384"/>
      <c r="BUY145" s="384"/>
      <c r="BUZ145" s="384"/>
      <c r="BVA145" s="384"/>
      <c r="BVB145" s="384"/>
      <c r="BVC145" s="384"/>
      <c r="BVD145" s="384"/>
      <c r="BVE145" s="384"/>
      <c r="BVF145" s="384"/>
      <c r="BVG145" s="384"/>
      <c r="BVH145" s="384"/>
      <c r="BVI145" s="384"/>
      <c r="BVJ145" s="384"/>
      <c r="BVK145" s="384"/>
      <c r="BVL145" s="384"/>
      <c r="BVM145" s="384"/>
      <c r="BVN145" s="384"/>
      <c r="BVO145" s="384"/>
      <c r="BVP145" s="384"/>
      <c r="BVQ145" s="384"/>
      <c r="BVR145" s="384"/>
      <c r="BVS145" s="384"/>
      <c r="BVT145" s="384"/>
      <c r="BVU145" s="384"/>
      <c r="BVV145" s="384"/>
      <c r="BVW145" s="384"/>
      <c r="BVX145" s="384"/>
      <c r="BVY145" s="384"/>
      <c r="BVZ145" s="384"/>
      <c r="BWA145" s="384"/>
      <c r="BWB145" s="384"/>
      <c r="BWC145" s="384"/>
      <c r="BWD145" s="384"/>
      <c r="BWE145" s="384"/>
      <c r="BWF145" s="384"/>
      <c r="BWG145" s="384"/>
      <c r="BWH145" s="384"/>
      <c r="BWI145" s="384"/>
      <c r="BWJ145" s="384"/>
      <c r="BWK145" s="384"/>
      <c r="BWL145" s="384"/>
      <c r="BWM145" s="384"/>
      <c r="BWN145" s="384"/>
      <c r="BWO145" s="384"/>
      <c r="BWP145" s="384"/>
      <c r="BWQ145" s="384"/>
      <c r="BWR145" s="384"/>
      <c r="BWS145" s="384"/>
      <c r="BWT145" s="384"/>
      <c r="BWU145" s="384"/>
      <c r="BWV145" s="384"/>
      <c r="BWW145" s="384"/>
      <c r="BWX145" s="384"/>
      <c r="BWY145" s="384"/>
      <c r="BWZ145" s="384"/>
      <c r="BXA145" s="384"/>
      <c r="BXB145" s="384"/>
      <c r="BXC145" s="384"/>
      <c r="BXD145" s="384"/>
      <c r="BXE145" s="384"/>
      <c r="BXF145" s="384"/>
      <c r="BXG145" s="384"/>
      <c r="BXH145" s="384"/>
      <c r="BXI145" s="384"/>
      <c r="BXJ145" s="384"/>
      <c r="BXK145" s="384"/>
      <c r="BXL145" s="384"/>
      <c r="BXM145" s="384"/>
      <c r="BXN145" s="384"/>
      <c r="BXO145" s="384"/>
      <c r="BXP145" s="384"/>
      <c r="BXQ145" s="384"/>
      <c r="BXR145" s="384"/>
      <c r="BXS145" s="384"/>
      <c r="BXT145" s="384"/>
      <c r="BXU145" s="384"/>
      <c r="BXV145" s="384"/>
      <c r="BXW145" s="384"/>
      <c r="BXX145" s="384"/>
      <c r="BXY145" s="384"/>
      <c r="BXZ145" s="384"/>
      <c r="BYA145" s="384"/>
      <c r="BYB145" s="384"/>
      <c r="BYC145" s="384"/>
      <c r="BYD145" s="384"/>
      <c r="BYE145" s="384"/>
      <c r="BYF145" s="384"/>
      <c r="BYG145" s="384"/>
      <c r="BYH145" s="384"/>
      <c r="BYI145" s="384"/>
      <c r="BYJ145" s="384"/>
      <c r="BYK145" s="384"/>
      <c r="BYL145" s="384"/>
      <c r="BYM145" s="384"/>
      <c r="BYN145" s="384"/>
      <c r="BYO145" s="384"/>
      <c r="BYP145" s="384"/>
      <c r="BYQ145" s="384"/>
      <c r="BYR145" s="384"/>
      <c r="BYS145" s="384"/>
      <c r="BYT145" s="384"/>
      <c r="BYU145" s="384"/>
      <c r="BYV145" s="384"/>
      <c r="BYW145" s="384"/>
      <c r="BYX145" s="384"/>
      <c r="BYY145" s="384"/>
      <c r="BYZ145" s="384"/>
      <c r="BZA145" s="384"/>
      <c r="BZB145" s="384"/>
      <c r="BZC145" s="384"/>
      <c r="BZD145" s="384"/>
      <c r="BZE145" s="384"/>
      <c r="BZF145" s="384"/>
      <c r="BZG145" s="384"/>
      <c r="BZH145" s="384"/>
      <c r="BZI145" s="384"/>
      <c r="BZJ145" s="384"/>
      <c r="BZK145" s="384"/>
      <c r="BZL145" s="384"/>
      <c r="BZM145" s="384"/>
      <c r="BZN145" s="384"/>
      <c r="BZO145" s="384"/>
      <c r="BZP145" s="384"/>
      <c r="BZQ145" s="384"/>
      <c r="BZR145" s="384"/>
      <c r="BZS145" s="384"/>
      <c r="BZT145" s="384"/>
      <c r="BZU145" s="384"/>
      <c r="BZV145" s="384"/>
      <c r="BZW145" s="384"/>
      <c r="BZX145" s="384"/>
      <c r="BZY145" s="384"/>
      <c r="BZZ145" s="384"/>
      <c r="CAA145" s="384"/>
      <c r="CAB145" s="384"/>
      <c r="CAC145" s="384"/>
      <c r="CAD145" s="384"/>
      <c r="CAE145" s="384"/>
      <c r="CAF145" s="384"/>
      <c r="CAG145" s="384"/>
      <c r="CAH145" s="384"/>
      <c r="CAI145" s="384"/>
      <c r="CAJ145" s="384"/>
      <c r="CAK145" s="384"/>
      <c r="CAL145" s="384"/>
      <c r="CAM145" s="384"/>
      <c r="CAN145" s="384"/>
      <c r="CAO145" s="384"/>
      <c r="CAP145" s="384"/>
      <c r="CAQ145" s="384"/>
      <c r="CAR145" s="384"/>
      <c r="CAS145" s="384"/>
      <c r="CAT145" s="384"/>
      <c r="CAU145" s="384"/>
      <c r="CAV145" s="384"/>
      <c r="CAW145" s="384"/>
      <c r="CAX145" s="384"/>
      <c r="CAY145" s="384"/>
      <c r="CAZ145" s="384"/>
      <c r="CBA145" s="384"/>
      <c r="CBB145" s="384"/>
      <c r="CBC145" s="384"/>
      <c r="CBD145" s="384"/>
      <c r="CBE145" s="384"/>
      <c r="CBF145" s="384"/>
      <c r="CBG145" s="384"/>
      <c r="CBH145" s="384"/>
      <c r="CBI145" s="384"/>
      <c r="CBJ145" s="384"/>
      <c r="CBK145" s="384"/>
      <c r="CBL145" s="384"/>
      <c r="CBM145" s="384"/>
      <c r="CBN145" s="384"/>
      <c r="CBO145" s="384"/>
      <c r="CBP145" s="384"/>
      <c r="CBQ145" s="384"/>
      <c r="CBR145" s="384"/>
      <c r="CBS145" s="384"/>
      <c r="CBT145" s="384"/>
      <c r="CBU145" s="384"/>
      <c r="CBV145" s="384"/>
      <c r="CBW145" s="384"/>
      <c r="CBX145" s="384"/>
      <c r="CBY145" s="384"/>
      <c r="CBZ145" s="384"/>
      <c r="CCA145" s="384"/>
      <c r="CCB145" s="384"/>
      <c r="CCC145" s="384"/>
      <c r="CCD145" s="384"/>
      <c r="CCE145" s="384"/>
      <c r="CCF145" s="384"/>
      <c r="CCG145" s="384"/>
      <c r="CCH145" s="384"/>
      <c r="CCI145" s="384"/>
      <c r="CCJ145" s="384"/>
      <c r="CCK145" s="384"/>
      <c r="CCL145" s="384"/>
      <c r="CCM145" s="384"/>
      <c r="CCN145" s="384"/>
      <c r="CCO145" s="384"/>
      <c r="CCP145" s="384"/>
      <c r="CCQ145" s="384"/>
      <c r="CCR145" s="384"/>
      <c r="CCS145" s="384"/>
      <c r="CCT145" s="384"/>
      <c r="CCU145" s="384"/>
      <c r="CCV145" s="384"/>
      <c r="CCW145" s="384"/>
      <c r="CCX145" s="384"/>
      <c r="CCY145" s="384"/>
      <c r="CCZ145" s="384"/>
      <c r="CDA145" s="384"/>
      <c r="CDB145" s="384"/>
      <c r="CDC145" s="384"/>
      <c r="CDD145" s="384"/>
      <c r="CDE145" s="384"/>
      <c r="CDF145" s="384"/>
      <c r="CDG145" s="384"/>
      <c r="CDH145" s="384"/>
      <c r="CDI145" s="384"/>
      <c r="CDJ145" s="384"/>
      <c r="CDK145" s="384"/>
      <c r="CDL145" s="384"/>
      <c r="CDM145" s="384"/>
      <c r="CDN145" s="384"/>
      <c r="CDO145" s="384"/>
      <c r="CDP145" s="384"/>
      <c r="CDQ145" s="384"/>
      <c r="CDR145" s="384"/>
      <c r="CDS145" s="384"/>
      <c r="CDT145" s="384"/>
      <c r="CDU145" s="384"/>
      <c r="CDV145" s="384"/>
      <c r="CDW145" s="384"/>
      <c r="CDX145" s="384"/>
      <c r="CDY145" s="384"/>
      <c r="CDZ145" s="384"/>
      <c r="CEA145" s="384"/>
      <c r="CEB145" s="384"/>
      <c r="CEC145" s="384"/>
      <c r="CED145" s="384"/>
      <c r="CEE145" s="384"/>
      <c r="CEF145" s="384"/>
      <c r="CEG145" s="384"/>
      <c r="CEH145" s="384"/>
      <c r="CEI145" s="384"/>
      <c r="CEJ145" s="384"/>
      <c r="CEK145" s="384"/>
      <c r="CEL145" s="384"/>
      <c r="CEM145" s="384"/>
      <c r="CEN145" s="384"/>
      <c r="CEO145" s="384"/>
      <c r="CEP145" s="384"/>
      <c r="CEQ145" s="384"/>
      <c r="CER145" s="384"/>
      <c r="CES145" s="384"/>
      <c r="CET145" s="384"/>
      <c r="CEU145" s="384"/>
      <c r="CEV145" s="384"/>
      <c r="CEW145" s="384"/>
      <c r="CEX145" s="384"/>
      <c r="CEY145" s="384"/>
      <c r="CEZ145" s="384"/>
      <c r="CFA145" s="384"/>
      <c r="CFB145" s="384"/>
      <c r="CFC145" s="384"/>
      <c r="CFD145" s="384"/>
      <c r="CFE145" s="384"/>
      <c r="CFF145" s="384"/>
      <c r="CFG145" s="384"/>
      <c r="CFH145" s="384"/>
      <c r="CFI145" s="384"/>
      <c r="CFJ145" s="384"/>
      <c r="CFK145" s="384"/>
      <c r="CFL145" s="384"/>
      <c r="CFM145" s="384"/>
      <c r="CFN145" s="384"/>
      <c r="CFO145" s="384"/>
      <c r="CFP145" s="384"/>
      <c r="CFQ145" s="384"/>
      <c r="CFR145" s="384"/>
      <c r="CFS145" s="384"/>
      <c r="CFT145" s="384"/>
      <c r="CFU145" s="384"/>
      <c r="CFV145" s="384"/>
      <c r="CFW145" s="384"/>
      <c r="CFX145" s="384"/>
      <c r="CFY145" s="384"/>
      <c r="CFZ145" s="384"/>
      <c r="CGA145" s="384"/>
      <c r="CGB145" s="384"/>
      <c r="CGC145" s="384"/>
      <c r="CGD145" s="384"/>
      <c r="CGE145" s="384"/>
      <c r="CGF145" s="384"/>
      <c r="CGG145" s="384"/>
      <c r="CGH145" s="384"/>
      <c r="CGI145" s="384"/>
      <c r="CGJ145" s="384"/>
      <c r="CGK145" s="384"/>
      <c r="CGL145" s="384"/>
      <c r="CGM145" s="384"/>
      <c r="CGN145" s="384"/>
      <c r="CGO145" s="384"/>
      <c r="CGP145" s="384"/>
      <c r="CGQ145" s="384"/>
      <c r="CGR145" s="384"/>
      <c r="CGS145" s="384"/>
      <c r="CGT145" s="384"/>
      <c r="CGU145" s="384"/>
      <c r="CGV145" s="384"/>
      <c r="CGW145" s="384"/>
      <c r="CGX145" s="384"/>
      <c r="CGY145" s="384"/>
      <c r="CGZ145" s="384"/>
      <c r="CHA145" s="384"/>
      <c r="CHB145" s="384"/>
      <c r="CHC145" s="384"/>
      <c r="CHD145" s="384"/>
      <c r="CHE145" s="384"/>
      <c r="CHF145" s="384"/>
      <c r="CHG145" s="384"/>
      <c r="CHH145" s="384"/>
      <c r="CHI145" s="384"/>
      <c r="CHJ145" s="384"/>
      <c r="CHK145" s="384"/>
      <c r="CHL145" s="384"/>
      <c r="CHM145" s="384"/>
      <c r="CHN145" s="384"/>
      <c r="CHO145" s="384"/>
      <c r="CHP145" s="384"/>
      <c r="CHQ145" s="384"/>
      <c r="CHR145" s="384"/>
      <c r="CHS145" s="384"/>
      <c r="CHT145" s="384"/>
      <c r="CHU145" s="384"/>
      <c r="CHV145" s="384"/>
      <c r="CHW145" s="384"/>
      <c r="CHX145" s="384"/>
      <c r="CHY145" s="384"/>
      <c r="CHZ145" s="384"/>
      <c r="CIA145" s="384"/>
      <c r="CIB145" s="384"/>
      <c r="CIC145" s="384"/>
      <c r="CID145" s="384"/>
      <c r="CIE145" s="384"/>
      <c r="CIF145" s="384"/>
      <c r="CIG145" s="384"/>
      <c r="CIH145" s="384"/>
      <c r="CII145" s="384"/>
      <c r="CIJ145" s="384"/>
      <c r="CIK145" s="384"/>
      <c r="CIL145" s="384"/>
      <c r="CIM145" s="384"/>
      <c r="CIN145" s="384"/>
      <c r="CIO145" s="384"/>
      <c r="CIP145" s="384"/>
      <c r="CIQ145" s="384"/>
      <c r="CIR145" s="384"/>
      <c r="CIS145" s="384"/>
      <c r="CIT145" s="384"/>
      <c r="CIU145" s="384"/>
      <c r="CIV145" s="384"/>
      <c r="CIW145" s="384"/>
      <c r="CIX145" s="384"/>
      <c r="CIY145" s="384"/>
      <c r="CIZ145" s="384"/>
      <c r="CJA145" s="384"/>
      <c r="CJB145" s="384"/>
      <c r="CJC145" s="384"/>
      <c r="CJD145" s="384"/>
      <c r="CJE145" s="384"/>
      <c r="CJF145" s="384"/>
      <c r="CJG145" s="384"/>
      <c r="CJH145" s="384"/>
      <c r="CJI145" s="384"/>
      <c r="CJJ145" s="384"/>
      <c r="CJK145" s="384"/>
      <c r="CJL145" s="384"/>
      <c r="CJM145" s="384"/>
      <c r="CJN145" s="384"/>
      <c r="CJO145" s="384"/>
      <c r="CJP145" s="384"/>
      <c r="CJQ145" s="384"/>
      <c r="CJR145" s="384"/>
      <c r="CJS145" s="384"/>
      <c r="CJT145" s="384"/>
      <c r="CJU145" s="384"/>
      <c r="CJV145" s="384"/>
      <c r="CJW145" s="384"/>
      <c r="CJX145" s="384"/>
      <c r="CJY145" s="384"/>
      <c r="CJZ145" s="384"/>
      <c r="CKA145" s="384"/>
      <c r="CKB145" s="384"/>
      <c r="CKC145" s="384"/>
      <c r="CKD145" s="384"/>
      <c r="CKE145" s="384"/>
      <c r="CKF145" s="384"/>
      <c r="CKG145" s="384"/>
      <c r="CKH145" s="384"/>
      <c r="CKI145" s="384"/>
      <c r="CKJ145" s="384"/>
      <c r="CKK145" s="384"/>
      <c r="CKL145" s="384"/>
      <c r="CKM145" s="384"/>
      <c r="CKN145" s="384"/>
      <c r="CKO145" s="384"/>
      <c r="CKP145" s="384"/>
      <c r="CKQ145" s="384"/>
      <c r="CKR145" s="384"/>
      <c r="CKS145" s="384"/>
      <c r="CKT145" s="384"/>
      <c r="CKU145" s="384"/>
      <c r="CKV145" s="384"/>
      <c r="CKW145" s="384"/>
      <c r="CKX145" s="384"/>
      <c r="CKY145" s="384"/>
      <c r="CKZ145" s="384"/>
      <c r="CLA145" s="384"/>
      <c r="CLB145" s="384"/>
      <c r="CLC145" s="384"/>
      <c r="CLD145" s="384"/>
      <c r="CLE145" s="384"/>
      <c r="CLF145" s="384"/>
      <c r="CLG145" s="384"/>
      <c r="CLH145" s="384"/>
      <c r="CLI145" s="384"/>
      <c r="CLJ145" s="384"/>
      <c r="CLK145" s="384"/>
      <c r="CLL145" s="384"/>
      <c r="CLM145" s="384"/>
      <c r="CLN145" s="384"/>
      <c r="CLO145" s="384"/>
      <c r="CLP145" s="384"/>
      <c r="CLQ145" s="384"/>
      <c r="CLR145" s="384"/>
      <c r="CLS145" s="384"/>
      <c r="CLT145" s="384"/>
      <c r="CLU145" s="384"/>
      <c r="CLV145" s="384"/>
      <c r="CLW145" s="384"/>
      <c r="CLX145" s="384"/>
      <c r="CLY145" s="384"/>
      <c r="CLZ145" s="384"/>
      <c r="CMA145" s="384"/>
      <c r="CMB145" s="384"/>
      <c r="CMC145" s="384"/>
      <c r="CMD145" s="384"/>
      <c r="CME145" s="384"/>
      <c r="CMF145" s="384"/>
      <c r="CMG145" s="384"/>
      <c r="CMH145" s="384"/>
      <c r="CMI145" s="384"/>
      <c r="CMJ145" s="384"/>
      <c r="CMK145" s="384"/>
      <c r="CML145" s="384"/>
      <c r="CMM145" s="384"/>
      <c r="CMN145" s="384"/>
      <c r="CMO145" s="384"/>
      <c r="CMP145" s="384"/>
      <c r="CMQ145" s="384"/>
      <c r="CMR145" s="384"/>
      <c r="CMS145" s="384"/>
      <c r="CMT145" s="384"/>
      <c r="CMU145" s="384"/>
      <c r="CMV145" s="384"/>
      <c r="CMW145" s="384"/>
      <c r="CMX145" s="384"/>
      <c r="CMY145" s="384"/>
      <c r="CMZ145" s="384"/>
      <c r="CNA145" s="384"/>
      <c r="CNB145" s="384"/>
      <c r="CNC145" s="384"/>
      <c r="CND145" s="384"/>
      <c r="CNE145" s="384"/>
      <c r="CNF145" s="384"/>
      <c r="CNG145" s="384"/>
      <c r="CNH145" s="384"/>
      <c r="CNI145" s="384"/>
      <c r="CNJ145" s="384"/>
      <c r="CNK145" s="384"/>
      <c r="CNL145" s="384"/>
      <c r="CNM145" s="384"/>
      <c r="CNN145" s="384"/>
      <c r="CNO145" s="384"/>
      <c r="CNP145" s="384"/>
      <c r="CNQ145" s="384"/>
      <c r="CNR145" s="384"/>
      <c r="CNS145" s="384"/>
      <c r="CNT145" s="384"/>
      <c r="CNU145" s="384"/>
      <c r="CNV145" s="384"/>
      <c r="CNW145" s="384"/>
      <c r="CNX145" s="384"/>
      <c r="CNY145" s="384"/>
      <c r="CNZ145" s="384"/>
      <c r="COA145" s="384"/>
      <c r="COB145" s="384"/>
      <c r="COC145" s="384"/>
      <c r="COD145" s="384"/>
      <c r="COE145" s="384"/>
      <c r="COF145" s="384"/>
      <c r="COG145" s="384"/>
      <c r="COH145" s="384"/>
      <c r="COI145" s="384"/>
      <c r="COJ145" s="384"/>
      <c r="COK145" s="384"/>
      <c r="COL145" s="384"/>
      <c r="COM145" s="384"/>
      <c r="CON145" s="384"/>
      <c r="COO145" s="384"/>
      <c r="COP145" s="384"/>
      <c r="COQ145" s="384"/>
      <c r="COR145" s="384"/>
      <c r="COS145" s="384"/>
      <c r="COT145" s="384"/>
      <c r="COU145" s="384"/>
      <c r="COV145" s="384"/>
      <c r="COW145" s="384"/>
      <c r="COX145" s="384"/>
      <c r="COY145" s="384"/>
      <c r="COZ145" s="384"/>
      <c r="CPA145" s="384"/>
      <c r="CPB145" s="384"/>
      <c r="CPC145" s="384"/>
      <c r="CPD145" s="384"/>
      <c r="CPE145" s="384"/>
      <c r="CPF145" s="384"/>
      <c r="CPG145" s="384"/>
      <c r="CPH145" s="384"/>
      <c r="CPI145" s="384"/>
      <c r="CPJ145" s="384"/>
      <c r="CPK145" s="384"/>
      <c r="CPL145" s="384"/>
      <c r="CPM145" s="384"/>
      <c r="CPN145" s="384"/>
      <c r="CPO145" s="384"/>
      <c r="CPP145" s="384"/>
      <c r="CPQ145" s="384"/>
      <c r="CPR145" s="384"/>
      <c r="CPS145" s="384"/>
      <c r="CPT145" s="384"/>
      <c r="CPU145" s="384"/>
      <c r="CPV145" s="384"/>
      <c r="CPW145" s="384"/>
      <c r="CPX145" s="384"/>
      <c r="CPY145" s="384"/>
      <c r="CPZ145" s="384"/>
      <c r="CQA145" s="384"/>
      <c r="CQB145" s="384"/>
      <c r="CQC145" s="384"/>
      <c r="CQD145" s="384"/>
      <c r="CQE145" s="384"/>
      <c r="CQF145" s="384"/>
      <c r="CQG145" s="384"/>
      <c r="CQH145" s="384"/>
      <c r="CQI145" s="384"/>
      <c r="CQJ145" s="384"/>
      <c r="CQK145" s="384"/>
      <c r="CQL145" s="384"/>
      <c r="CQM145" s="384"/>
      <c r="CQN145" s="384"/>
      <c r="CQO145" s="384"/>
      <c r="CQP145" s="384"/>
      <c r="CQQ145" s="384"/>
      <c r="CQR145" s="384"/>
      <c r="CQS145" s="384"/>
      <c r="CQT145" s="384"/>
      <c r="CQU145" s="384"/>
      <c r="CQV145" s="384"/>
      <c r="CQW145" s="384"/>
      <c r="CQX145" s="384"/>
      <c r="CQY145" s="384"/>
      <c r="CQZ145" s="384"/>
      <c r="CRA145" s="384"/>
      <c r="CRB145" s="384"/>
      <c r="CRC145" s="384"/>
      <c r="CRD145" s="384"/>
      <c r="CRE145" s="384"/>
      <c r="CRF145" s="384"/>
      <c r="CRG145" s="384"/>
      <c r="CRH145" s="384"/>
      <c r="CRI145" s="384"/>
      <c r="CRJ145" s="384"/>
      <c r="CRK145" s="384"/>
      <c r="CRL145" s="384"/>
      <c r="CRM145" s="384"/>
      <c r="CRN145" s="384"/>
      <c r="CRO145" s="384"/>
      <c r="CRP145" s="384"/>
      <c r="CRQ145" s="384"/>
      <c r="CRR145" s="384"/>
      <c r="CRS145" s="384"/>
      <c r="CRT145" s="384"/>
      <c r="CRU145" s="384"/>
      <c r="CRV145" s="384"/>
      <c r="CRW145" s="384"/>
      <c r="CRX145" s="384"/>
      <c r="CRY145" s="384"/>
      <c r="CRZ145" s="384"/>
      <c r="CSA145" s="384"/>
      <c r="CSB145" s="384"/>
      <c r="CSC145" s="384"/>
      <c r="CSD145" s="384"/>
      <c r="CSE145" s="384"/>
      <c r="CSF145" s="384"/>
      <c r="CSG145" s="384"/>
      <c r="CSH145" s="384"/>
      <c r="CSI145" s="384"/>
      <c r="CSJ145" s="384"/>
      <c r="CSK145" s="384"/>
      <c r="CSL145" s="384"/>
      <c r="CSM145" s="384"/>
      <c r="CSN145" s="384"/>
      <c r="CSO145" s="384"/>
      <c r="CSP145" s="384"/>
      <c r="CSQ145" s="384"/>
      <c r="CSR145" s="384"/>
      <c r="CSS145" s="384"/>
      <c r="CST145" s="384"/>
      <c r="CSU145" s="384"/>
      <c r="CSV145" s="384"/>
      <c r="CSW145" s="384"/>
      <c r="CSX145" s="384"/>
      <c r="CSY145" s="384"/>
      <c r="CSZ145" s="384"/>
      <c r="CTA145" s="384"/>
      <c r="CTB145" s="384"/>
      <c r="CTC145" s="384"/>
      <c r="CTD145" s="384"/>
      <c r="CTE145" s="384"/>
      <c r="CTF145" s="384"/>
      <c r="CTG145" s="384"/>
      <c r="CTH145" s="384"/>
      <c r="CTI145" s="384"/>
      <c r="CTJ145" s="384"/>
      <c r="CTK145" s="384"/>
      <c r="CTL145" s="384"/>
      <c r="CTM145" s="384"/>
      <c r="CTN145" s="384"/>
      <c r="CTO145" s="384"/>
      <c r="CTP145" s="384"/>
      <c r="CTQ145" s="384"/>
      <c r="CTR145" s="384"/>
      <c r="CTS145" s="384"/>
      <c r="CTT145" s="384"/>
      <c r="CTU145" s="384"/>
      <c r="CTV145" s="384"/>
      <c r="CTW145" s="384"/>
      <c r="CTX145" s="384"/>
      <c r="CTY145" s="384"/>
      <c r="CTZ145" s="384"/>
      <c r="CUA145" s="384"/>
      <c r="CUB145" s="384"/>
      <c r="CUC145" s="384"/>
      <c r="CUD145" s="384"/>
      <c r="CUE145" s="384"/>
      <c r="CUF145" s="384"/>
      <c r="CUG145" s="384"/>
      <c r="CUH145" s="384"/>
      <c r="CUI145" s="384"/>
      <c r="CUJ145" s="384"/>
      <c r="CUK145" s="384"/>
      <c r="CUL145" s="384"/>
      <c r="CUM145" s="384"/>
      <c r="CUN145" s="384"/>
      <c r="CUO145" s="384"/>
      <c r="CUP145" s="384"/>
      <c r="CUQ145" s="384"/>
      <c r="CUR145" s="384"/>
      <c r="CUS145" s="384"/>
      <c r="CUT145" s="384"/>
      <c r="CUU145" s="384"/>
      <c r="CUV145" s="384"/>
      <c r="CUW145" s="384"/>
      <c r="CUX145" s="384"/>
      <c r="CUY145" s="384"/>
      <c r="CUZ145" s="384"/>
      <c r="CVA145" s="384"/>
      <c r="CVB145" s="384"/>
      <c r="CVC145" s="384"/>
      <c r="CVD145" s="384"/>
      <c r="CVE145" s="384"/>
      <c r="CVF145" s="384"/>
      <c r="CVG145" s="384"/>
      <c r="CVH145" s="384"/>
      <c r="CVI145" s="384"/>
      <c r="CVJ145" s="384"/>
      <c r="CVK145" s="384"/>
      <c r="CVL145" s="384"/>
      <c r="CVM145" s="384"/>
      <c r="CVN145" s="384"/>
      <c r="CVO145" s="384"/>
      <c r="CVP145" s="384"/>
      <c r="CVQ145" s="384"/>
      <c r="CVR145" s="384"/>
      <c r="CVS145" s="384"/>
      <c r="CVT145" s="384"/>
      <c r="CVU145" s="384"/>
      <c r="CVV145" s="384"/>
      <c r="CVW145" s="384"/>
      <c r="CVX145" s="384"/>
      <c r="CVY145" s="384"/>
      <c r="CVZ145" s="384"/>
      <c r="CWA145" s="384"/>
      <c r="CWB145" s="384"/>
      <c r="CWC145" s="384"/>
      <c r="CWD145" s="384"/>
      <c r="CWE145" s="384"/>
      <c r="CWF145" s="384"/>
      <c r="CWG145" s="384"/>
      <c r="CWH145" s="384"/>
      <c r="CWI145" s="384"/>
      <c r="CWJ145" s="384"/>
      <c r="CWK145" s="384"/>
      <c r="CWL145" s="384"/>
      <c r="CWM145" s="384"/>
      <c r="CWN145" s="384"/>
      <c r="CWO145" s="384"/>
      <c r="CWP145" s="384"/>
      <c r="CWQ145" s="384"/>
      <c r="CWR145" s="384"/>
      <c r="CWS145" s="384"/>
      <c r="CWT145" s="384"/>
      <c r="CWU145" s="384"/>
      <c r="CWV145" s="384"/>
      <c r="CWW145" s="384"/>
      <c r="CWX145" s="384"/>
      <c r="CWY145" s="384"/>
      <c r="CWZ145" s="384"/>
      <c r="CXA145" s="384"/>
      <c r="CXB145" s="384"/>
      <c r="CXC145" s="384"/>
      <c r="CXD145" s="384"/>
      <c r="CXE145" s="384"/>
      <c r="CXF145" s="384"/>
      <c r="CXG145" s="384"/>
      <c r="CXH145" s="384"/>
      <c r="CXI145" s="384"/>
      <c r="CXJ145" s="384"/>
      <c r="CXK145" s="384"/>
      <c r="CXL145" s="384"/>
      <c r="CXM145" s="384"/>
      <c r="CXN145" s="384"/>
      <c r="CXO145" s="384"/>
      <c r="CXP145" s="384"/>
      <c r="CXQ145" s="384"/>
      <c r="CXR145" s="384"/>
      <c r="CXS145" s="384"/>
      <c r="CXT145" s="384"/>
      <c r="CXU145" s="384"/>
      <c r="CXV145" s="384"/>
      <c r="CXW145" s="384"/>
      <c r="CXX145" s="384"/>
      <c r="CXY145" s="384"/>
      <c r="CXZ145" s="384"/>
      <c r="CYA145" s="384"/>
      <c r="CYB145" s="384"/>
      <c r="CYC145" s="384"/>
      <c r="CYD145" s="384"/>
      <c r="CYE145" s="384"/>
      <c r="CYF145" s="384"/>
      <c r="CYG145" s="384"/>
      <c r="CYH145" s="384"/>
      <c r="CYI145" s="384"/>
      <c r="CYJ145" s="384"/>
      <c r="CYK145" s="384"/>
      <c r="CYL145" s="384"/>
      <c r="CYM145" s="384"/>
      <c r="CYN145" s="384"/>
      <c r="CYO145" s="384"/>
      <c r="CYP145" s="384"/>
      <c r="CYQ145" s="384"/>
      <c r="CYR145" s="384"/>
      <c r="CYS145" s="384"/>
      <c r="CYT145" s="384"/>
      <c r="CYU145" s="384"/>
      <c r="CYV145" s="384"/>
      <c r="CYW145" s="384"/>
      <c r="CYX145" s="384"/>
      <c r="CYY145" s="384"/>
      <c r="CYZ145" s="384"/>
      <c r="CZA145" s="384"/>
      <c r="CZB145" s="384"/>
      <c r="CZC145" s="384"/>
      <c r="CZD145" s="384"/>
      <c r="CZE145" s="384"/>
      <c r="CZF145" s="384"/>
      <c r="CZG145" s="384"/>
      <c r="CZH145" s="384"/>
      <c r="CZI145" s="384"/>
      <c r="CZJ145" s="384"/>
      <c r="CZK145" s="384"/>
      <c r="CZL145" s="384"/>
      <c r="CZM145" s="384"/>
      <c r="CZN145" s="384"/>
      <c r="CZO145" s="384"/>
      <c r="CZP145" s="384"/>
      <c r="CZQ145" s="384"/>
      <c r="CZR145" s="384"/>
      <c r="CZS145" s="384"/>
      <c r="CZT145" s="384"/>
      <c r="CZU145" s="384"/>
      <c r="CZV145" s="384"/>
      <c r="CZW145" s="384"/>
      <c r="CZX145" s="384"/>
      <c r="CZY145" s="384"/>
      <c r="CZZ145" s="384"/>
      <c r="DAA145" s="384"/>
      <c r="DAB145" s="384"/>
      <c r="DAC145" s="384"/>
      <c r="DAD145" s="384"/>
      <c r="DAE145" s="384"/>
      <c r="DAF145" s="384"/>
      <c r="DAG145" s="384"/>
      <c r="DAH145" s="384"/>
      <c r="DAI145" s="384"/>
      <c r="DAJ145" s="384"/>
      <c r="DAK145" s="384"/>
      <c r="DAL145" s="384"/>
      <c r="DAM145" s="384"/>
      <c r="DAN145" s="384"/>
      <c r="DAO145" s="384"/>
      <c r="DAP145" s="384"/>
      <c r="DAQ145" s="384"/>
      <c r="DAR145" s="384"/>
      <c r="DAS145" s="384"/>
      <c r="DAT145" s="384"/>
      <c r="DAU145" s="384"/>
      <c r="DAV145" s="384"/>
      <c r="DAW145" s="384"/>
      <c r="DAX145" s="384"/>
      <c r="DAY145" s="384"/>
      <c r="DAZ145" s="384"/>
      <c r="DBA145" s="384"/>
      <c r="DBB145" s="384"/>
      <c r="DBC145" s="384"/>
      <c r="DBD145" s="384"/>
      <c r="DBE145" s="384"/>
      <c r="DBF145" s="384"/>
      <c r="DBG145" s="384"/>
      <c r="DBH145" s="384"/>
      <c r="DBI145" s="384"/>
      <c r="DBJ145" s="384"/>
      <c r="DBK145" s="384"/>
      <c r="DBL145" s="384"/>
      <c r="DBM145" s="384"/>
      <c r="DBN145" s="384"/>
      <c r="DBO145" s="384"/>
      <c r="DBP145" s="384"/>
      <c r="DBQ145" s="384"/>
      <c r="DBR145" s="384"/>
      <c r="DBS145" s="384"/>
      <c r="DBT145" s="384"/>
      <c r="DBU145" s="384"/>
      <c r="DBV145" s="384"/>
      <c r="DBW145" s="384"/>
      <c r="DBX145" s="384"/>
      <c r="DBY145" s="384"/>
      <c r="DBZ145" s="384"/>
      <c r="DCA145" s="384"/>
      <c r="DCB145" s="384"/>
      <c r="DCC145" s="384"/>
      <c r="DCD145" s="384"/>
      <c r="DCE145" s="384"/>
      <c r="DCF145" s="384"/>
      <c r="DCG145" s="384"/>
      <c r="DCH145" s="384"/>
      <c r="DCI145" s="384"/>
      <c r="DCJ145" s="384"/>
      <c r="DCK145" s="384"/>
      <c r="DCL145" s="384"/>
      <c r="DCM145" s="384"/>
      <c r="DCN145" s="384"/>
      <c r="DCO145" s="384"/>
      <c r="DCP145" s="384"/>
      <c r="DCQ145" s="384"/>
      <c r="DCR145" s="384"/>
      <c r="DCS145" s="384"/>
      <c r="DCT145" s="384"/>
      <c r="DCU145" s="384"/>
      <c r="DCV145" s="384"/>
      <c r="DCW145" s="384"/>
      <c r="DCX145" s="384"/>
      <c r="DCY145" s="384"/>
      <c r="DCZ145" s="384"/>
      <c r="DDA145" s="384"/>
      <c r="DDB145" s="384"/>
      <c r="DDC145" s="384"/>
      <c r="DDD145" s="384"/>
      <c r="DDE145" s="384"/>
      <c r="DDF145" s="384"/>
      <c r="DDG145" s="384"/>
      <c r="DDH145" s="384"/>
      <c r="DDI145" s="384"/>
      <c r="DDJ145" s="384"/>
      <c r="DDK145" s="384"/>
      <c r="DDL145" s="384"/>
      <c r="DDM145" s="384"/>
      <c r="DDN145" s="384"/>
      <c r="DDO145" s="384"/>
      <c r="DDP145" s="384"/>
      <c r="DDQ145" s="384"/>
      <c r="DDR145" s="384"/>
      <c r="DDS145" s="384"/>
      <c r="DDT145" s="384"/>
      <c r="DDU145" s="384"/>
      <c r="DDV145" s="384"/>
      <c r="DDW145" s="384"/>
      <c r="DDX145" s="384"/>
      <c r="DDY145" s="384"/>
      <c r="DDZ145" s="384"/>
      <c r="DEA145" s="384"/>
      <c r="DEB145" s="384"/>
      <c r="DEC145" s="384"/>
      <c r="DED145" s="384"/>
      <c r="DEE145" s="384"/>
      <c r="DEF145" s="384"/>
      <c r="DEG145" s="384"/>
      <c r="DEH145" s="384"/>
      <c r="DEI145" s="384"/>
      <c r="DEJ145" s="384"/>
      <c r="DEK145" s="384"/>
      <c r="DEL145" s="384"/>
      <c r="DEM145" s="384"/>
      <c r="DEN145" s="384"/>
      <c r="DEO145" s="384"/>
      <c r="DEP145" s="384"/>
      <c r="DEQ145" s="384"/>
      <c r="DER145" s="384"/>
      <c r="DES145" s="384"/>
      <c r="DET145" s="384"/>
      <c r="DEU145" s="384"/>
      <c r="DEV145" s="384"/>
      <c r="DEW145" s="384"/>
      <c r="DEX145" s="384"/>
      <c r="DEY145" s="384"/>
      <c r="DEZ145" s="384"/>
      <c r="DFA145" s="384"/>
      <c r="DFB145" s="384"/>
      <c r="DFC145" s="384"/>
      <c r="DFD145" s="384"/>
      <c r="DFE145" s="384"/>
      <c r="DFF145" s="384"/>
      <c r="DFG145" s="384"/>
      <c r="DFH145" s="384"/>
      <c r="DFI145" s="384"/>
      <c r="DFJ145" s="384"/>
      <c r="DFK145" s="384"/>
      <c r="DFL145" s="384"/>
      <c r="DFM145" s="384"/>
      <c r="DFN145" s="384"/>
      <c r="DFO145" s="384"/>
      <c r="DFP145" s="384"/>
      <c r="DFQ145" s="384"/>
      <c r="DFR145" s="384"/>
      <c r="DFS145" s="384"/>
      <c r="DFT145" s="384"/>
      <c r="DFU145" s="384"/>
      <c r="DFV145" s="384"/>
      <c r="DFW145" s="384"/>
      <c r="DFX145" s="384"/>
      <c r="DFY145" s="384"/>
      <c r="DFZ145" s="384"/>
      <c r="DGA145" s="384"/>
      <c r="DGB145" s="384"/>
      <c r="DGC145" s="384"/>
      <c r="DGD145" s="384"/>
      <c r="DGE145" s="384"/>
      <c r="DGF145" s="384"/>
      <c r="DGG145" s="384"/>
      <c r="DGH145" s="384"/>
      <c r="DGI145" s="384"/>
      <c r="DGJ145" s="384"/>
      <c r="DGK145" s="384"/>
      <c r="DGL145" s="384"/>
      <c r="DGM145" s="384"/>
      <c r="DGN145" s="384"/>
      <c r="DGO145" s="384"/>
      <c r="DGP145" s="384"/>
      <c r="DGQ145" s="384"/>
      <c r="DGR145" s="384"/>
      <c r="DGS145" s="384"/>
      <c r="DGT145" s="384"/>
      <c r="DGU145" s="384"/>
      <c r="DGV145" s="384"/>
      <c r="DGW145" s="384"/>
      <c r="DGX145" s="384"/>
      <c r="DGY145" s="384"/>
      <c r="DGZ145" s="384"/>
      <c r="DHA145" s="384"/>
      <c r="DHB145" s="384"/>
      <c r="DHC145" s="384"/>
      <c r="DHD145" s="384"/>
      <c r="DHE145" s="384"/>
      <c r="DHF145" s="384"/>
      <c r="DHG145" s="384"/>
      <c r="DHH145" s="384"/>
      <c r="DHI145" s="384"/>
      <c r="DHJ145" s="384"/>
      <c r="DHK145" s="384"/>
      <c r="DHL145" s="384"/>
      <c r="DHM145" s="384"/>
      <c r="DHN145" s="384"/>
      <c r="DHO145" s="384"/>
      <c r="DHP145" s="384"/>
      <c r="DHQ145" s="384"/>
      <c r="DHR145" s="384"/>
      <c r="DHS145" s="384"/>
      <c r="DHT145" s="384"/>
      <c r="DHU145" s="384"/>
      <c r="DHV145" s="384"/>
      <c r="DHW145" s="384"/>
      <c r="DHX145" s="384"/>
      <c r="DHY145" s="384"/>
      <c r="DHZ145" s="384"/>
      <c r="DIA145" s="384"/>
      <c r="DIB145" s="384"/>
      <c r="DIC145" s="384"/>
      <c r="DID145" s="384"/>
      <c r="DIE145" s="384"/>
      <c r="DIF145" s="384"/>
      <c r="DIG145" s="384"/>
      <c r="DIH145" s="384"/>
      <c r="DII145" s="384"/>
      <c r="DIJ145" s="384"/>
      <c r="DIK145" s="384"/>
      <c r="DIL145" s="384"/>
      <c r="DIM145" s="384"/>
      <c r="DIN145" s="384"/>
      <c r="DIO145" s="384"/>
      <c r="DIP145" s="384"/>
      <c r="DIQ145" s="384"/>
      <c r="DIR145" s="384"/>
      <c r="DIS145" s="384"/>
      <c r="DIT145" s="384"/>
      <c r="DIU145" s="384"/>
      <c r="DIV145" s="384"/>
      <c r="DIW145" s="384"/>
      <c r="DIX145" s="384"/>
      <c r="DIY145" s="384"/>
      <c r="DIZ145" s="384"/>
      <c r="DJA145" s="384"/>
      <c r="DJB145" s="384"/>
      <c r="DJC145" s="384"/>
      <c r="DJD145" s="384"/>
      <c r="DJE145" s="384"/>
      <c r="DJF145" s="384"/>
      <c r="DJG145" s="384"/>
      <c r="DJH145" s="384"/>
      <c r="DJI145" s="384"/>
      <c r="DJJ145" s="384"/>
      <c r="DJK145" s="384"/>
      <c r="DJL145" s="384"/>
      <c r="DJM145" s="384"/>
      <c r="DJN145" s="384"/>
      <c r="DJO145" s="384"/>
      <c r="DJP145" s="384"/>
      <c r="DJQ145" s="384"/>
      <c r="DJR145" s="384"/>
      <c r="DJS145" s="384"/>
      <c r="DJT145" s="384"/>
      <c r="DJU145" s="384"/>
      <c r="DJV145" s="384"/>
      <c r="DJW145" s="384"/>
      <c r="DJX145" s="384"/>
      <c r="DJY145" s="384"/>
      <c r="DJZ145" s="384"/>
      <c r="DKA145" s="384"/>
      <c r="DKB145" s="384"/>
      <c r="DKC145" s="384"/>
      <c r="DKD145" s="384"/>
      <c r="DKE145" s="384"/>
      <c r="DKF145" s="384"/>
      <c r="DKG145" s="384"/>
      <c r="DKH145" s="384"/>
      <c r="DKI145" s="384"/>
      <c r="DKJ145" s="384"/>
      <c r="DKK145" s="384"/>
      <c r="DKL145" s="384"/>
      <c r="DKM145" s="384"/>
      <c r="DKN145" s="384"/>
      <c r="DKO145" s="384"/>
      <c r="DKP145" s="384"/>
      <c r="DKQ145" s="384"/>
      <c r="DKR145" s="384"/>
      <c r="DKS145" s="384"/>
      <c r="DKT145" s="384"/>
      <c r="DKU145" s="384"/>
      <c r="DKV145" s="384"/>
      <c r="DKW145" s="384"/>
      <c r="DKX145" s="384"/>
      <c r="DKY145" s="384"/>
      <c r="DKZ145" s="384"/>
      <c r="DLA145" s="384"/>
      <c r="DLB145" s="384"/>
      <c r="DLC145" s="384"/>
      <c r="DLD145" s="384"/>
      <c r="DLE145" s="384"/>
      <c r="DLF145" s="384"/>
      <c r="DLG145" s="384"/>
      <c r="DLH145" s="384"/>
      <c r="DLI145" s="384"/>
      <c r="DLJ145" s="384"/>
      <c r="DLK145" s="384"/>
      <c r="DLL145" s="384"/>
      <c r="DLM145" s="384"/>
      <c r="DLN145" s="384"/>
      <c r="DLO145" s="384"/>
      <c r="DLP145" s="384"/>
      <c r="DLQ145" s="384"/>
      <c r="DLR145" s="384"/>
      <c r="DLS145" s="384"/>
      <c r="DLT145" s="384"/>
      <c r="DLU145" s="384"/>
      <c r="DLV145" s="384"/>
      <c r="DLW145" s="384"/>
      <c r="DLX145" s="384"/>
      <c r="DLY145" s="384"/>
      <c r="DLZ145" s="384"/>
      <c r="DMA145" s="384"/>
      <c r="DMB145" s="384"/>
      <c r="DMC145" s="384"/>
      <c r="DMD145" s="384"/>
      <c r="DME145" s="384"/>
      <c r="DMF145" s="384"/>
      <c r="DMG145" s="384"/>
      <c r="DMH145" s="384"/>
      <c r="DMI145" s="384"/>
      <c r="DMJ145" s="384"/>
      <c r="DMK145" s="384"/>
      <c r="DML145" s="384"/>
      <c r="DMM145" s="384"/>
      <c r="DMN145" s="384"/>
      <c r="DMO145" s="384"/>
      <c r="DMP145" s="384"/>
      <c r="DMQ145" s="384"/>
      <c r="DMR145" s="384"/>
      <c r="DMS145" s="384"/>
      <c r="DMT145" s="384"/>
      <c r="DMU145" s="384"/>
      <c r="DMV145" s="384"/>
      <c r="DMW145" s="384"/>
      <c r="DMX145" s="384"/>
      <c r="DMY145" s="384"/>
      <c r="DMZ145" s="384"/>
      <c r="DNA145" s="384"/>
      <c r="DNB145" s="384"/>
      <c r="DNC145" s="384"/>
      <c r="DND145" s="384"/>
      <c r="DNE145" s="384"/>
      <c r="DNF145" s="384"/>
      <c r="DNG145" s="384"/>
      <c r="DNH145" s="384"/>
      <c r="DNI145" s="384"/>
      <c r="DNJ145" s="384"/>
      <c r="DNK145" s="384"/>
      <c r="DNL145" s="384"/>
      <c r="DNM145" s="384"/>
      <c r="DNN145" s="384"/>
      <c r="DNO145" s="384"/>
      <c r="DNP145" s="384"/>
      <c r="DNQ145" s="384"/>
      <c r="DNR145" s="384"/>
      <c r="DNS145" s="384"/>
      <c r="DNT145" s="384"/>
      <c r="DNU145" s="384"/>
      <c r="DNV145" s="384"/>
      <c r="DNW145" s="384"/>
      <c r="DNX145" s="384"/>
      <c r="DNY145" s="384"/>
      <c r="DNZ145" s="384"/>
      <c r="DOA145" s="384"/>
      <c r="DOB145" s="384"/>
      <c r="DOC145" s="384"/>
      <c r="DOD145" s="384"/>
      <c r="DOE145" s="384"/>
      <c r="DOF145" s="384"/>
      <c r="DOG145" s="384"/>
      <c r="DOH145" s="384"/>
      <c r="DOI145" s="384"/>
      <c r="DOJ145" s="384"/>
      <c r="DOK145" s="384"/>
      <c r="DOL145" s="384"/>
      <c r="DOM145" s="384"/>
      <c r="DON145" s="384"/>
      <c r="DOO145" s="384"/>
      <c r="DOP145" s="384"/>
      <c r="DOQ145" s="384"/>
      <c r="DOR145" s="384"/>
      <c r="DOS145" s="384"/>
      <c r="DOT145" s="384"/>
      <c r="DOU145" s="384"/>
      <c r="DOV145" s="384"/>
      <c r="DOW145" s="384"/>
      <c r="DOX145" s="384"/>
      <c r="DOY145" s="384"/>
      <c r="DOZ145" s="384"/>
      <c r="DPA145" s="384"/>
      <c r="DPB145" s="384"/>
      <c r="DPC145" s="384"/>
      <c r="DPD145" s="384"/>
      <c r="DPE145" s="384"/>
      <c r="DPF145" s="384"/>
      <c r="DPG145" s="384"/>
      <c r="DPH145" s="384"/>
      <c r="DPI145" s="384"/>
      <c r="DPJ145" s="384"/>
      <c r="DPK145" s="384"/>
      <c r="DPL145" s="384"/>
      <c r="DPM145" s="384"/>
      <c r="DPN145" s="384"/>
      <c r="DPO145" s="384"/>
      <c r="DPP145" s="384"/>
      <c r="DPQ145" s="384"/>
      <c r="DPR145" s="384"/>
      <c r="DPS145" s="384"/>
      <c r="DPT145" s="384"/>
      <c r="DPU145" s="384"/>
      <c r="DPV145" s="384"/>
      <c r="DPW145" s="384"/>
      <c r="DPX145" s="384"/>
      <c r="DPY145" s="384"/>
      <c r="DPZ145" s="384"/>
      <c r="DQA145" s="384"/>
      <c r="DQB145" s="384"/>
      <c r="DQC145" s="384"/>
      <c r="DQD145" s="384"/>
      <c r="DQE145" s="384"/>
      <c r="DQF145" s="384"/>
      <c r="DQG145" s="384"/>
      <c r="DQH145" s="384"/>
      <c r="DQI145" s="384"/>
      <c r="DQJ145" s="384"/>
      <c r="DQK145" s="384"/>
      <c r="DQL145" s="384"/>
      <c r="DQM145" s="384"/>
      <c r="DQN145" s="384"/>
      <c r="DQO145" s="384"/>
      <c r="DQP145" s="384"/>
      <c r="DQQ145" s="384"/>
      <c r="DQR145" s="384"/>
      <c r="DQS145" s="384"/>
      <c r="DQT145" s="384"/>
      <c r="DQU145" s="384"/>
      <c r="DQV145" s="384"/>
      <c r="DQW145" s="384"/>
      <c r="DQX145" s="384"/>
      <c r="DQY145" s="384"/>
      <c r="DQZ145" s="384"/>
      <c r="DRA145" s="384"/>
      <c r="DRB145" s="384"/>
      <c r="DRC145" s="384"/>
      <c r="DRD145" s="384"/>
      <c r="DRE145" s="384"/>
      <c r="DRF145" s="384"/>
      <c r="DRG145" s="384"/>
      <c r="DRH145" s="384"/>
      <c r="DRI145" s="384"/>
      <c r="DRJ145" s="384"/>
      <c r="DRK145" s="384"/>
      <c r="DRL145" s="384"/>
      <c r="DRM145" s="384"/>
      <c r="DRN145" s="384"/>
      <c r="DRO145" s="384"/>
      <c r="DRP145" s="384"/>
      <c r="DRQ145" s="384"/>
      <c r="DRR145" s="384"/>
      <c r="DRS145" s="384"/>
      <c r="DRT145" s="384"/>
      <c r="DRU145" s="384"/>
      <c r="DRV145" s="384"/>
      <c r="DRW145" s="384"/>
      <c r="DRX145" s="384"/>
      <c r="DRY145" s="384"/>
      <c r="DRZ145" s="384"/>
      <c r="DSA145" s="384"/>
      <c r="DSB145" s="384"/>
      <c r="DSC145" s="384"/>
      <c r="DSD145" s="384"/>
      <c r="DSE145" s="384"/>
      <c r="DSF145" s="384"/>
      <c r="DSG145" s="384"/>
      <c r="DSH145" s="384"/>
      <c r="DSI145" s="384"/>
      <c r="DSJ145" s="384"/>
      <c r="DSK145" s="384"/>
      <c r="DSL145" s="384"/>
      <c r="DSM145" s="384"/>
      <c r="DSN145" s="384"/>
      <c r="DSO145" s="384"/>
      <c r="DSP145" s="384"/>
      <c r="DSQ145" s="384"/>
      <c r="DSR145" s="384"/>
      <c r="DSS145" s="384"/>
      <c r="DST145" s="384"/>
      <c r="DSU145" s="384"/>
      <c r="DSV145" s="384"/>
      <c r="DSW145" s="384"/>
      <c r="DSX145" s="384"/>
      <c r="DSY145" s="384"/>
      <c r="DSZ145" s="384"/>
      <c r="DTA145" s="384"/>
      <c r="DTB145" s="384"/>
      <c r="DTC145" s="384"/>
      <c r="DTD145" s="384"/>
      <c r="DTE145" s="384"/>
      <c r="DTF145" s="384"/>
      <c r="DTG145" s="384"/>
      <c r="DTH145" s="384"/>
      <c r="DTI145" s="384"/>
      <c r="DTJ145" s="384"/>
      <c r="DTK145" s="384"/>
      <c r="DTL145" s="384"/>
      <c r="DTM145" s="384"/>
      <c r="DTN145" s="384"/>
      <c r="DTO145" s="384"/>
      <c r="DTP145" s="384"/>
      <c r="DTQ145" s="384"/>
      <c r="DTR145" s="384"/>
      <c r="DTS145" s="384"/>
      <c r="DTT145" s="384"/>
      <c r="DTU145" s="384"/>
      <c r="DTV145" s="384"/>
      <c r="DTW145" s="384"/>
      <c r="DTX145" s="384"/>
      <c r="DTY145" s="384"/>
      <c r="DTZ145" s="384"/>
      <c r="DUA145" s="384"/>
      <c r="DUB145" s="384"/>
      <c r="DUC145" s="384"/>
      <c r="DUD145" s="384"/>
      <c r="DUE145" s="384"/>
      <c r="DUF145" s="384"/>
      <c r="DUG145" s="384"/>
      <c r="DUH145" s="384"/>
      <c r="DUI145" s="384"/>
      <c r="DUJ145" s="384"/>
      <c r="DUK145" s="384"/>
      <c r="DUL145" s="384"/>
      <c r="DUM145" s="384"/>
      <c r="DUN145" s="384"/>
      <c r="DUO145" s="384"/>
      <c r="DUP145" s="384"/>
      <c r="DUQ145" s="384"/>
      <c r="DUR145" s="384"/>
      <c r="DUS145" s="384"/>
      <c r="DUT145" s="384"/>
      <c r="DUU145" s="384"/>
      <c r="DUV145" s="384"/>
      <c r="DUW145" s="384"/>
      <c r="DUX145" s="384"/>
      <c r="DUY145" s="384"/>
      <c r="DUZ145" s="384"/>
      <c r="DVA145" s="384"/>
      <c r="DVB145" s="384"/>
      <c r="DVC145" s="384"/>
      <c r="DVD145" s="384"/>
      <c r="DVE145" s="384"/>
      <c r="DVF145" s="384"/>
      <c r="DVG145" s="384"/>
      <c r="DVH145" s="384"/>
      <c r="DVI145" s="384"/>
      <c r="DVJ145" s="384"/>
      <c r="DVK145" s="384"/>
      <c r="DVL145" s="384"/>
      <c r="DVM145" s="384"/>
      <c r="DVN145" s="384"/>
      <c r="DVO145" s="384"/>
      <c r="DVP145" s="384"/>
      <c r="DVQ145" s="384"/>
      <c r="DVR145" s="384"/>
      <c r="DVS145" s="384"/>
      <c r="DVT145" s="384"/>
      <c r="DVU145" s="384"/>
      <c r="DVV145" s="384"/>
      <c r="DVW145" s="384"/>
      <c r="DVX145" s="384"/>
      <c r="DVY145" s="384"/>
      <c r="DVZ145" s="384"/>
      <c r="DWA145" s="384"/>
      <c r="DWB145" s="384"/>
      <c r="DWC145" s="384"/>
      <c r="DWD145" s="384"/>
      <c r="DWE145" s="384"/>
      <c r="DWF145" s="384"/>
      <c r="DWG145" s="384"/>
      <c r="DWH145" s="384"/>
      <c r="DWI145" s="384"/>
      <c r="DWJ145" s="384"/>
      <c r="DWK145" s="384"/>
      <c r="DWL145" s="384"/>
      <c r="DWM145" s="384"/>
      <c r="DWN145" s="384"/>
      <c r="DWO145" s="384"/>
      <c r="DWP145" s="384"/>
      <c r="DWQ145" s="384"/>
      <c r="DWR145" s="384"/>
      <c r="DWS145" s="384"/>
      <c r="DWT145" s="384"/>
      <c r="DWU145" s="384"/>
      <c r="DWV145" s="384"/>
      <c r="DWW145" s="384"/>
      <c r="DWX145" s="384"/>
      <c r="DWY145" s="384"/>
      <c r="DWZ145" s="384"/>
      <c r="DXA145" s="384"/>
      <c r="DXB145" s="384"/>
      <c r="DXC145" s="384"/>
      <c r="DXD145" s="384"/>
      <c r="DXE145" s="384"/>
      <c r="DXF145" s="384"/>
      <c r="DXG145" s="384"/>
      <c r="DXH145" s="384"/>
      <c r="DXI145" s="384"/>
      <c r="DXJ145" s="384"/>
      <c r="DXK145" s="384"/>
      <c r="DXL145" s="384"/>
      <c r="DXM145" s="384"/>
      <c r="DXN145" s="384"/>
      <c r="DXO145" s="384"/>
      <c r="DXP145" s="384"/>
      <c r="DXQ145" s="384"/>
      <c r="DXR145" s="384"/>
      <c r="DXS145" s="384"/>
      <c r="DXT145" s="384"/>
      <c r="DXU145" s="384"/>
      <c r="DXV145" s="384"/>
      <c r="DXW145" s="384"/>
      <c r="DXX145" s="384"/>
      <c r="DXY145" s="384"/>
      <c r="DXZ145" s="384"/>
      <c r="DYA145" s="384"/>
      <c r="DYB145" s="384"/>
      <c r="DYC145" s="384"/>
      <c r="DYD145" s="384"/>
      <c r="DYE145" s="384"/>
      <c r="DYF145" s="384"/>
      <c r="DYG145" s="384"/>
      <c r="DYH145" s="384"/>
      <c r="DYI145" s="384"/>
      <c r="DYJ145" s="384"/>
      <c r="DYK145" s="384"/>
      <c r="DYL145" s="384"/>
      <c r="DYM145" s="384"/>
      <c r="DYN145" s="384"/>
      <c r="DYO145" s="384"/>
      <c r="DYP145" s="384"/>
      <c r="DYQ145" s="384"/>
      <c r="DYR145" s="384"/>
      <c r="DYS145" s="384"/>
      <c r="DYT145" s="384"/>
      <c r="DYU145" s="384"/>
      <c r="DYV145" s="384"/>
      <c r="DYW145" s="384"/>
      <c r="DYX145" s="384"/>
      <c r="DYY145" s="384"/>
      <c r="DYZ145" s="384"/>
      <c r="DZA145" s="384"/>
      <c r="DZB145" s="384"/>
      <c r="DZC145" s="384"/>
      <c r="DZD145" s="384"/>
      <c r="DZE145" s="384"/>
      <c r="DZF145" s="384"/>
      <c r="DZG145" s="384"/>
      <c r="DZH145" s="384"/>
      <c r="DZI145" s="384"/>
      <c r="DZJ145" s="384"/>
      <c r="DZK145" s="384"/>
      <c r="DZL145" s="384"/>
      <c r="DZM145" s="384"/>
      <c r="DZN145" s="384"/>
      <c r="DZO145" s="384"/>
      <c r="DZP145" s="384"/>
      <c r="DZQ145" s="384"/>
      <c r="DZR145" s="384"/>
      <c r="DZS145" s="384"/>
      <c r="DZT145" s="384"/>
      <c r="DZU145" s="384"/>
      <c r="DZV145" s="384"/>
      <c r="DZW145" s="384"/>
      <c r="DZX145" s="384"/>
      <c r="DZY145" s="384"/>
      <c r="DZZ145" s="384"/>
      <c r="EAA145" s="384"/>
      <c r="EAB145" s="384"/>
      <c r="EAC145" s="384"/>
      <c r="EAD145" s="384"/>
      <c r="EAE145" s="384"/>
      <c r="EAF145" s="384"/>
      <c r="EAG145" s="384"/>
      <c r="EAH145" s="384"/>
      <c r="EAI145" s="384"/>
      <c r="EAJ145" s="384"/>
      <c r="EAK145" s="384"/>
      <c r="EAL145" s="384"/>
      <c r="EAM145" s="384"/>
      <c r="EAN145" s="384"/>
      <c r="EAO145" s="384"/>
      <c r="EAP145" s="384"/>
      <c r="EAQ145" s="384"/>
      <c r="EAR145" s="384"/>
      <c r="EAS145" s="384"/>
      <c r="EAT145" s="384"/>
      <c r="EAU145" s="384"/>
      <c r="EAV145" s="384"/>
      <c r="EAW145" s="384"/>
      <c r="EAX145" s="384"/>
      <c r="EAY145" s="384"/>
      <c r="EAZ145" s="384"/>
      <c r="EBA145" s="384"/>
      <c r="EBB145" s="384"/>
      <c r="EBC145" s="384"/>
      <c r="EBD145" s="384"/>
      <c r="EBE145" s="384"/>
      <c r="EBF145" s="384"/>
      <c r="EBG145" s="384"/>
      <c r="EBH145" s="384"/>
      <c r="EBI145" s="384"/>
      <c r="EBJ145" s="384"/>
      <c r="EBK145" s="384"/>
      <c r="EBL145" s="384"/>
      <c r="EBM145" s="384"/>
      <c r="EBN145" s="384"/>
      <c r="EBO145" s="384"/>
      <c r="EBP145" s="384"/>
      <c r="EBQ145" s="384"/>
      <c r="EBR145" s="384"/>
      <c r="EBS145" s="384"/>
      <c r="EBT145" s="384"/>
      <c r="EBU145" s="384"/>
      <c r="EBV145" s="384"/>
      <c r="EBW145" s="384"/>
      <c r="EBX145" s="384"/>
      <c r="EBY145" s="384"/>
      <c r="EBZ145" s="384"/>
      <c r="ECA145" s="384"/>
      <c r="ECB145" s="384"/>
      <c r="ECC145" s="384"/>
      <c r="ECD145" s="384"/>
      <c r="ECE145" s="384"/>
      <c r="ECF145" s="384"/>
      <c r="ECG145" s="384"/>
      <c r="ECH145" s="384"/>
      <c r="ECI145" s="384"/>
      <c r="ECJ145" s="384"/>
      <c r="ECK145" s="384"/>
      <c r="ECL145" s="384"/>
      <c r="ECM145" s="384"/>
      <c r="ECN145" s="384"/>
      <c r="ECO145" s="384"/>
      <c r="ECP145" s="384"/>
      <c r="ECQ145" s="384"/>
      <c r="ECR145" s="384"/>
      <c r="ECS145" s="384"/>
      <c r="ECT145" s="384"/>
      <c r="ECU145" s="384"/>
      <c r="ECV145" s="384"/>
      <c r="ECW145" s="384"/>
      <c r="ECX145" s="384"/>
      <c r="ECY145" s="384"/>
      <c r="ECZ145" s="384"/>
      <c r="EDA145" s="384"/>
      <c r="EDB145" s="384"/>
      <c r="EDC145" s="384"/>
      <c r="EDD145" s="384"/>
      <c r="EDE145" s="384"/>
      <c r="EDF145" s="384"/>
      <c r="EDG145" s="384"/>
      <c r="EDH145" s="384"/>
      <c r="EDI145" s="384"/>
      <c r="EDJ145" s="384"/>
      <c r="EDK145" s="384"/>
      <c r="EDL145" s="384"/>
      <c r="EDM145" s="384"/>
      <c r="EDN145" s="384"/>
      <c r="EDO145" s="384"/>
      <c r="EDP145" s="384"/>
      <c r="EDQ145" s="384"/>
      <c r="EDR145" s="384"/>
      <c r="EDS145" s="384"/>
      <c r="EDT145" s="384"/>
      <c r="EDU145" s="384"/>
      <c r="EDV145" s="384"/>
      <c r="EDW145" s="384"/>
      <c r="EDX145" s="384"/>
      <c r="EDY145" s="384"/>
      <c r="EDZ145" s="384"/>
      <c r="EEA145" s="384"/>
      <c r="EEB145" s="384"/>
      <c r="EEC145" s="384"/>
      <c r="EED145" s="384"/>
      <c r="EEE145" s="384"/>
      <c r="EEF145" s="384"/>
      <c r="EEG145" s="384"/>
      <c r="EEH145" s="384"/>
      <c r="EEI145" s="384"/>
      <c r="EEJ145" s="384"/>
      <c r="EEK145" s="384"/>
      <c r="EEL145" s="384"/>
      <c r="EEM145" s="384"/>
      <c r="EEN145" s="384"/>
      <c r="EEO145" s="384"/>
      <c r="EEP145" s="384"/>
      <c r="EEQ145" s="384"/>
      <c r="EER145" s="384"/>
      <c r="EES145" s="384"/>
      <c r="EET145" s="384"/>
      <c r="EEU145" s="384"/>
      <c r="EEV145" s="384"/>
      <c r="EEW145" s="384"/>
      <c r="EEX145" s="384"/>
      <c r="EEY145" s="384"/>
      <c r="EEZ145" s="384"/>
      <c r="EFA145" s="384"/>
      <c r="EFB145" s="384"/>
      <c r="EFC145" s="384"/>
      <c r="EFD145" s="384"/>
      <c r="EFE145" s="384"/>
      <c r="EFF145" s="384"/>
      <c r="EFG145" s="384"/>
      <c r="EFH145" s="384"/>
      <c r="EFI145" s="384"/>
      <c r="EFJ145" s="384"/>
      <c r="EFK145" s="384"/>
      <c r="EFL145" s="384"/>
      <c r="EFM145" s="384"/>
      <c r="EFN145" s="384"/>
      <c r="EFO145" s="384"/>
      <c r="EFP145" s="384"/>
      <c r="EFQ145" s="384"/>
      <c r="EFR145" s="384"/>
      <c r="EFS145" s="384"/>
      <c r="EFT145" s="384"/>
      <c r="EFU145" s="384"/>
      <c r="EFV145" s="384"/>
      <c r="EFW145" s="384"/>
      <c r="EFX145" s="384"/>
      <c r="EFY145" s="384"/>
      <c r="EFZ145" s="384"/>
      <c r="EGA145" s="384"/>
      <c r="EGB145" s="384"/>
      <c r="EGC145" s="384"/>
      <c r="EGD145" s="384"/>
      <c r="EGE145" s="384"/>
      <c r="EGF145" s="384"/>
      <c r="EGG145" s="384"/>
      <c r="EGH145" s="384"/>
      <c r="EGI145" s="384"/>
      <c r="EGJ145" s="384"/>
      <c r="EGK145" s="384"/>
      <c r="EGL145" s="384"/>
      <c r="EGM145" s="384"/>
      <c r="EGN145" s="384"/>
      <c r="EGO145" s="384"/>
      <c r="EGP145" s="384"/>
      <c r="EGQ145" s="384"/>
      <c r="EGR145" s="384"/>
      <c r="EGS145" s="384"/>
      <c r="EGT145" s="384"/>
      <c r="EGU145" s="384"/>
      <c r="EGV145" s="384"/>
      <c r="EGW145" s="384"/>
      <c r="EGX145" s="384"/>
      <c r="EGY145" s="384"/>
      <c r="EGZ145" s="384"/>
      <c r="EHA145" s="384"/>
      <c r="EHB145" s="384"/>
      <c r="EHC145" s="384"/>
      <c r="EHD145" s="384"/>
      <c r="EHE145" s="384"/>
      <c r="EHF145" s="384"/>
      <c r="EHG145" s="384"/>
      <c r="EHH145" s="384"/>
      <c r="EHI145" s="384"/>
      <c r="EHJ145" s="384"/>
      <c r="EHK145" s="384"/>
      <c r="EHL145" s="384"/>
      <c r="EHM145" s="384"/>
      <c r="EHN145" s="384"/>
      <c r="EHO145" s="384"/>
      <c r="EHP145" s="384"/>
      <c r="EHQ145" s="384"/>
      <c r="EHR145" s="384"/>
      <c r="EHS145" s="384"/>
      <c r="EHT145" s="384"/>
      <c r="EHU145" s="384"/>
      <c r="EHV145" s="384"/>
      <c r="EHW145" s="384"/>
      <c r="EHX145" s="384"/>
      <c r="EHY145" s="384"/>
      <c r="EHZ145" s="384"/>
      <c r="EIA145" s="384"/>
      <c r="EIB145" s="384"/>
      <c r="EIC145" s="384"/>
      <c r="EID145" s="384"/>
      <c r="EIE145" s="384"/>
      <c r="EIF145" s="384"/>
      <c r="EIG145" s="384"/>
      <c r="EIH145" s="384"/>
      <c r="EII145" s="384"/>
      <c r="EIJ145" s="384"/>
      <c r="EIK145" s="384"/>
      <c r="EIL145" s="384"/>
      <c r="EIM145" s="384"/>
      <c r="EIN145" s="384"/>
      <c r="EIO145" s="384"/>
      <c r="EIP145" s="384"/>
      <c r="EIQ145" s="384"/>
      <c r="EIR145" s="384"/>
      <c r="EIS145" s="384"/>
      <c r="EIT145" s="384"/>
      <c r="EIU145" s="384"/>
      <c r="EIV145" s="384"/>
      <c r="EIW145" s="384"/>
      <c r="EIX145" s="384"/>
      <c r="EIY145" s="384"/>
      <c r="EIZ145" s="384"/>
      <c r="EJA145" s="384"/>
      <c r="EJB145" s="384"/>
      <c r="EJC145" s="384"/>
      <c r="EJD145" s="384"/>
      <c r="EJE145" s="384"/>
      <c r="EJF145" s="384"/>
      <c r="EJG145" s="384"/>
      <c r="EJH145" s="384"/>
      <c r="EJI145" s="384"/>
      <c r="EJJ145" s="384"/>
      <c r="EJK145" s="384"/>
      <c r="EJL145" s="384"/>
      <c r="EJM145" s="384"/>
      <c r="EJN145" s="384"/>
      <c r="EJO145" s="384"/>
      <c r="EJP145" s="384"/>
      <c r="EJQ145" s="384"/>
      <c r="EJR145" s="384"/>
      <c r="EJS145" s="384"/>
      <c r="EJT145" s="384"/>
      <c r="EJU145" s="384"/>
      <c r="EJV145" s="384"/>
      <c r="EJW145" s="384"/>
      <c r="EJX145" s="384"/>
      <c r="EJY145" s="384"/>
      <c r="EJZ145" s="384"/>
      <c r="EKA145" s="384"/>
      <c r="EKB145" s="384"/>
      <c r="EKC145" s="384"/>
      <c r="EKD145" s="384"/>
      <c r="EKE145" s="384"/>
      <c r="EKF145" s="384"/>
      <c r="EKG145" s="384"/>
      <c r="EKH145" s="384"/>
      <c r="EKI145" s="384"/>
      <c r="EKJ145" s="384"/>
      <c r="EKK145" s="384"/>
      <c r="EKL145" s="384"/>
      <c r="EKM145" s="384"/>
      <c r="EKN145" s="384"/>
      <c r="EKO145" s="384"/>
      <c r="EKP145" s="384"/>
      <c r="EKQ145" s="384"/>
      <c r="EKR145" s="384"/>
      <c r="EKS145" s="384"/>
      <c r="EKT145" s="384"/>
      <c r="EKU145" s="384"/>
      <c r="EKV145" s="384"/>
      <c r="EKW145" s="384"/>
      <c r="EKX145" s="384"/>
      <c r="EKY145" s="384"/>
      <c r="EKZ145" s="384"/>
      <c r="ELA145" s="384"/>
      <c r="ELB145" s="384"/>
      <c r="ELC145" s="384"/>
      <c r="ELD145" s="384"/>
      <c r="ELE145" s="384"/>
      <c r="ELF145" s="384"/>
      <c r="ELG145" s="384"/>
      <c r="ELH145" s="384"/>
      <c r="ELI145" s="384"/>
      <c r="ELJ145" s="384"/>
      <c r="ELK145" s="384"/>
      <c r="ELL145" s="384"/>
      <c r="ELM145" s="384"/>
      <c r="ELN145" s="384"/>
      <c r="ELO145" s="384"/>
      <c r="ELP145" s="384"/>
      <c r="ELQ145" s="384"/>
      <c r="ELR145" s="384"/>
      <c r="ELS145" s="384"/>
      <c r="ELT145" s="384"/>
      <c r="ELU145" s="384"/>
      <c r="ELV145" s="384"/>
      <c r="ELW145" s="384"/>
      <c r="ELX145" s="384"/>
      <c r="ELY145" s="384"/>
      <c r="ELZ145" s="384"/>
      <c r="EMA145" s="384"/>
      <c r="EMB145" s="384"/>
      <c r="EMC145" s="384"/>
      <c r="EMD145" s="384"/>
      <c r="EME145" s="384"/>
      <c r="EMF145" s="384"/>
      <c r="EMG145" s="384"/>
      <c r="EMH145" s="384"/>
      <c r="EMI145" s="384"/>
      <c r="EMJ145" s="384"/>
      <c r="EMK145" s="384"/>
      <c r="EML145" s="384"/>
      <c r="EMM145" s="384"/>
      <c r="EMN145" s="384"/>
      <c r="EMO145" s="384"/>
      <c r="EMP145" s="384"/>
      <c r="EMQ145" s="384"/>
      <c r="EMR145" s="384"/>
      <c r="EMS145" s="384"/>
      <c r="EMT145" s="384"/>
      <c r="EMU145" s="384"/>
      <c r="EMV145" s="384"/>
      <c r="EMW145" s="384"/>
      <c r="EMX145" s="384"/>
      <c r="EMY145" s="384"/>
      <c r="EMZ145" s="384"/>
      <c r="ENA145" s="384"/>
      <c r="ENB145" s="384"/>
      <c r="ENC145" s="384"/>
      <c r="END145" s="384"/>
      <c r="ENE145" s="384"/>
      <c r="ENF145" s="384"/>
      <c r="ENG145" s="384"/>
      <c r="ENH145" s="384"/>
      <c r="ENI145" s="384"/>
      <c r="ENJ145" s="384"/>
      <c r="ENK145" s="384"/>
      <c r="ENL145" s="384"/>
      <c r="ENM145" s="384"/>
      <c r="ENN145" s="384"/>
      <c r="ENO145" s="384"/>
      <c r="ENP145" s="384"/>
      <c r="ENQ145" s="384"/>
      <c r="ENR145" s="384"/>
      <c r="ENS145" s="384"/>
      <c r="ENT145" s="384"/>
      <c r="ENU145" s="384"/>
      <c r="ENV145" s="384"/>
      <c r="ENW145" s="384"/>
      <c r="ENX145" s="384"/>
      <c r="ENY145" s="384"/>
      <c r="ENZ145" s="384"/>
      <c r="EOA145" s="384"/>
      <c r="EOB145" s="384"/>
      <c r="EOC145" s="384"/>
      <c r="EOD145" s="384"/>
      <c r="EOE145" s="384"/>
      <c r="EOF145" s="384"/>
      <c r="EOG145" s="384"/>
      <c r="EOH145" s="384"/>
      <c r="EOI145" s="384"/>
      <c r="EOJ145" s="384"/>
      <c r="EOK145" s="384"/>
      <c r="EOL145" s="384"/>
      <c r="EOM145" s="384"/>
      <c r="EON145" s="384"/>
      <c r="EOO145" s="384"/>
      <c r="EOP145" s="384"/>
      <c r="EOQ145" s="384"/>
      <c r="EOR145" s="384"/>
      <c r="EOS145" s="384"/>
      <c r="EOT145" s="384"/>
      <c r="EOU145" s="384"/>
      <c r="EOV145" s="384"/>
      <c r="EOW145" s="384"/>
      <c r="EOX145" s="384"/>
      <c r="EOY145" s="384"/>
      <c r="EOZ145" s="384"/>
      <c r="EPA145" s="384"/>
      <c r="EPB145" s="384"/>
      <c r="EPC145" s="384"/>
      <c r="EPD145" s="384"/>
      <c r="EPE145" s="384"/>
      <c r="EPF145" s="384"/>
      <c r="EPG145" s="384"/>
      <c r="EPH145" s="384"/>
      <c r="EPI145" s="384"/>
      <c r="EPJ145" s="384"/>
      <c r="EPK145" s="384"/>
      <c r="EPL145" s="384"/>
      <c r="EPM145" s="384"/>
      <c r="EPN145" s="384"/>
      <c r="EPO145" s="384"/>
      <c r="EPP145" s="384"/>
      <c r="EPQ145" s="384"/>
      <c r="EPR145" s="384"/>
      <c r="EPS145" s="384"/>
      <c r="EPT145" s="384"/>
      <c r="EPU145" s="384"/>
      <c r="EPV145" s="384"/>
      <c r="EPW145" s="384"/>
      <c r="EPX145" s="384"/>
      <c r="EPY145" s="384"/>
      <c r="EPZ145" s="384"/>
      <c r="EQA145" s="384"/>
      <c r="EQB145" s="384"/>
      <c r="EQC145" s="384"/>
      <c r="EQD145" s="384"/>
      <c r="EQE145" s="384"/>
      <c r="EQF145" s="384"/>
      <c r="EQG145" s="384"/>
      <c r="EQH145" s="384"/>
      <c r="EQI145" s="384"/>
      <c r="EQJ145" s="384"/>
      <c r="EQK145" s="384"/>
      <c r="EQL145" s="384"/>
      <c r="EQM145" s="384"/>
      <c r="EQN145" s="384"/>
      <c r="EQO145" s="384"/>
      <c r="EQP145" s="384"/>
      <c r="EQQ145" s="384"/>
      <c r="EQR145" s="384"/>
      <c r="EQS145" s="384"/>
      <c r="EQT145" s="384"/>
      <c r="EQU145" s="384"/>
      <c r="EQV145" s="384"/>
      <c r="EQW145" s="384"/>
      <c r="EQX145" s="384"/>
      <c r="EQY145" s="384"/>
      <c r="EQZ145" s="384"/>
      <c r="ERA145" s="384"/>
      <c r="ERB145" s="384"/>
      <c r="ERC145" s="384"/>
      <c r="ERD145" s="384"/>
      <c r="ERE145" s="384"/>
      <c r="ERF145" s="384"/>
      <c r="ERG145" s="384"/>
      <c r="ERH145" s="384"/>
      <c r="ERI145" s="384"/>
      <c r="ERJ145" s="384"/>
      <c r="ERK145" s="384"/>
      <c r="ERL145" s="384"/>
      <c r="ERM145" s="384"/>
      <c r="ERN145" s="384"/>
      <c r="ERO145" s="384"/>
      <c r="ERP145" s="384"/>
      <c r="ERQ145" s="384"/>
      <c r="ERR145" s="384"/>
      <c r="ERS145" s="384"/>
      <c r="ERT145" s="384"/>
      <c r="ERU145" s="384"/>
      <c r="ERV145" s="384"/>
      <c r="ERW145" s="384"/>
      <c r="ERX145" s="384"/>
      <c r="ERY145" s="384"/>
      <c r="ERZ145" s="384"/>
      <c r="ESA145" s="384"/>
      <c r="ESB145" s="384"/>
      <c r="ESC145" s="384"/>
      <c r="ESD145" s="384"/>
      <c r="ESE145" s="384"/>
      <c r="ESF145" s="384"/>
      <c r="ESG145" s="384"/>
      <c r="ESH145" s="384"/>
      <c r="ESI145" s="384"/>
      <c r="ESJ145" s="384"/>
      <c r="ESK145" s="384"/>
      <c r="ESL145" s="384"/>
      <c r="ESM145" s="384"/>
      <c r="ESN145" s="384"/>
      <c r="ESO145" s="384"/>
      <c r="ESP145" s="384"/>
      <c r="ESQ145" s="384"/>
      <c r="ESR145" s="384"/>
      <c r="ESS145" s="384"/>
      <c r="EST145" s="384"/>
      <c r="ESU145" s="384"/>
      <c r="ESV145" s="384"/>
      <c r="ESW145" s="384"/>
      <c r="ESX145" s="384"/>
      <c r="ESY145" s="384"/>
      <c r="ESZ145" s="384"/>
      <c r="ETA145" s="384"/>
      <c r="ETB145" s="384"/>
      <c r="ETC145" s="384"/>
      <c r="ETD145" s="384"/>
      <c r="ETE145" s="384"/>
      <c r="ETF145" s="384"/>
      <c r="ETG145" s="384"/>
      <c r="ETH145" s="384"/>
      <c r="ETI145" s="384"/>
      <c r="ETJ145" s="384"/>
      <c r="ETK145" s="384"/>
      <c r="ETL145" s="384"/>
      <c r="ETM145" s="384"/>
      <c r="ETN145" s="384"/>
      <c r="ETO145" s="384"/>
      <c r="ETP145" s="384"/>
      <c r="ETQ145" s="384"/>
      <c r="ETR145" s="384"/>
      <c r="ETS145" s="384"/>
      <c r="ETT145" s="384"/>
      <c r="ETU145" s="384"/>
      <c r="ETV145" s="384"/>
      <c r="ETW145" s="384"/>
      <c r="ETX145" s="384"/>
      <c r="ETY145" s="384"/>
      <c r="ETZ145" s="384"/>
      <c r="EUA145" s="384"/>
      <c r="EUB145" s="384"/>
      <c r="EUC145" s="384"/>
      <c r="EUD145" s="384"/>
      <c r="EUE145" s="384"/>
      <c r="EUF145" s="384"/>
      <c r="EUG145" s="384"/>
      <c r="EUH145" s="384"/>
      <c r="EUI145" s="384"/>
      <c r="EUJ145" s="384"/>
      <c r="EUK145" s="384"/>
      <c r="EUL145" s="384"/>
      <c r="EUM145" s="384"/>
      <c r="EUN145" s="384"/>
      <c r="EUO145" s="384"/>
      <c r="EUP145" s="384"/>
      <c r="EUQ145" s="384"/>
      <c r="EUR145" s="384"/>
      <c r="EUS145" s="384"/>
      <c r="EUT145" s="384"/>
      <c r="EUU145" s="384"/>
      <c r="EUV145" s="384"/>
      <c r="EUW145" s="384"/>
      <c r="EUX145" s="384"/>
      <c r="EUY145" s="384"/>
      <c r="EUZ145" s="384"/>
      <c r="EVA145" s="384"/>
      <c r="EVB145" s="384"/>
      <c r="EVC145" s="384"/>
      <c r="EVD145" s="384"/>
      <c r="EVE145" s="384"/>
      <c r="EVF145" s="384"/>
      <c r="EVG145" s="384"/>
      <c r="EVH145" s="384"/>
      <c r="EVI145" s="384"/>
      <c r="EVJ145" s="384"/>
      <c r="EVK145" s="384"/>
      <c r="EVL145" s="384"/>
      <c r="EVM145" s="384"/>
      <c r="EVN145" s="384"/>
      <c r="EVO145" s="384"/>
      <c r="EVP145" s="384"/>
      <c r="EVQ145" s="384"/>
      <c r="EVR145" s="384"/>
      <c r="EVS145" s="384"/>
      <c r="EVT145" s="384"/>
      <c r="EVU145" s="384"/>
      <c r="EVV145" s="384"/>
      <c r="EVW145" s="384"/>
      <c r="EVX145" s="384"/>
      <c r="EVY145" s="384"/>
      <c r="EVZ145" s="384"/>
      <c r="EWA145" s="384"/>
      <c r="EWB145" s="384"/>
      <c r="EWC145" s="384"/>
      <c r="EWD145" s="384"/>
      <c r="EWE145" s="384"/>
      <c r="EWF145" s="384"/>
      <c r="EWG145" s="384"/>
      <c r="EWH145" s="384"/>
      <c r="EWI145" s="384"/>
      <c r="EWJ145" s="384"/>
      <c r="EWK145" s="384"/>
      <c r="EWL145" s="384"/>
      <c r="EWM145" s="384"/>
      <c r="EWN145" s="384"/>
      <c r="EWO145" s="384"/>
      <c r="EWP145" s="384"/>
      <c r="EWQ145" s="384"/>
      <c r="EWR145" s="384"/>
      <c r="EWS145" s="384"/>
      <c r="EWT145" s="384"/>
      <c r="EWU145" s="384"/>
      <c r="EWV145" s="384"/>
      <c r="EWW145" s="384"/>
      <c r="EWX145" s="384"/>
      <c r="EWY145" s="384"/>
      <c r="EWZ145" s="384"/>
      <c r="EXA145" s="384"/>
      <c r="EXB145" s="384"/>
      <c r="EXC145" s="384"/>
      <c r="EXD145" s="384"/>
      <c r="EXE145" s="384"/>
      <c r="EXF145" s="384"/>
      <c r="EXG145" s="384"/>
      <c r="EXH145" s="384"/>
      <c r="EXI145" s="384"/>
      <c r="EXJ145" s="384"/>
      <c r="EXK145" s="384"/>
      <c r="EXL145" s="384"/>
      <c r="EXM145" s="384"/>
      <c r="EXN145" s="384"/>
      <c r="EXO145" s="384"/>
      <c r="EXP145" s="384"/>
      <c r="EXQ145" s="384"/>
      <c r="EXR145" s="384"/>
      <c r="EXS145" s="384"/>
      <c r="EXT145" s="384"/>
      <c r="EXU145" s="384"/>
      <c r="EXV145" s="384"/>
      <c r="EXW145" s="384"/>
      <c r="EXX145" s="384"/>
      <c r="EXY145" s="384"/>
      <c r="EXZ145" s="384"/>
      <c r="EYA145" s="384"/>
      <c r="EYB145" s="384"/>
      <c r="EYC145" s="384"/>
      <c r="EYD145" s="384"/>
      <c r="EYE145" s="384"/>
      <c r="EYF145" s="384"/>
      <c r="EYG145" s="384"/>
      <c r="EYH145" s="384"/>
      <c r="EYI145" s="384"/>
      <c r="EYJ145" s="384"/>
      <c r="EYK145" s="384"/>
      <c r="EYL145" s="384"/>
      <c r="EYM145" s="384"/>
      <c r="EYN145" s="384"/>
      <c r="EYO145" s="384"/>
      <c r="EYP145" s="384"/>
      <c r="EYQ145" s="384"/>
      <c r="EYR145" s="384"/>
      <c r="EYS145" s="384"/>
      <c r="EYT145" s="384"/>
      <c r="EYU145" s="384"/>
      <c r="EYV145" s="384"/>
      <c r="EYW145" s="384"/>
      <c r="EYX145" s="384"/>
      <c r="EYY145" s="384"/>
      <c r="EYZ145" s="384"/>
      <c r="EZA145" s="384"/>
      <c r="EZB145" s="384"/>
      <c r="EZC145" s="384"/>
      <c r="EZD145" s="384"/>
      <c r="EZE145" s="384"/>
      <c r="EZF145" s="384"/>
      <c r="EZG145" s="384"/>
      <c r="EZH145" s="384"/>
      <c r="EZI145" s="384"/>
      <c r="EZJ145" s="384"/>
      <c r="EZK145" s="384"/>
      <c r="EZL145" s="384"/>
      <c r="EZM145" s="384"/>
      <c r="EZN145" s="384"/>
      <c r="EZO145" s="384"/>
      <c r="EZP145" s="384"/>
      <c r="EZQ145" s="384"/>
      <c r="EZR145" s="384"/>
      <c r="EZS145" s="384"/>
      <c r="EZT145" s="384"/>
      <c r="EZU145" s="384"/>
      <c r="EZV145" s="384"/>
      <c r="EZW145" s="384"/>
      <c r="EZX145" s="384"/>
      <c r="EZY145" s="384"/>
      <c r="EZZ145" s="384"/>
      <c r="FAA145" s="384"/>
      <c r="FAB145" s="384"/>
      <c r="FAC145" s="384"/>
      <c r="FAD145" s="384"/>
      <c r="FAE145" s="384"/>
      <c r="FAF145" s="384"/>
      <c r="FAG145" s="384"/>
      <c r="FAH145" s="384"/>
      <c r="FAI145" s="384"/>
      <c r="FAJ145" s="384"/>
      <c r="FAK145" s="384"/>
      <c r="FAL145" s="384"/>
      <c r="FAM145" s="384"/>
      <c r="FAN145" s="384"/>
      <c r="FAO145" s="384"/>
      <c r="FAP145" s="384"/>
      <c r="FAQ145" s="384"/>
      <c r="FAR145" s="384"/>
      <c r="FAS145" s="384"/>
      <c r="FAT145" s="384"/>
      <c r="FAU145" s="384"/>
      <c r="FAV145" s="384"/>
      <c r="FAW145" s="384"/>
      <c r="FAX145" s="384"/>
      <c r="FAY145" s="384"/>
      <c r="FAZ145" s="384"/>
      <c r="FBA145" s="384"/>
      <c r="FBB145" s="384"/>
      <c r="FBC145" s="384"/>
      <c r="FBD145" s="384"/>
      <c r="FBE145" s="384"/>
      <c r="FBF145" s="384"/>
      <c r="FBG145" s="384"/>
      <c r="FBH145" s="384"/>
      <c r="FBI145" s="384"/>
      <c r="FBJ145" s="384"/>
      <c r="FBK145" s="384"/>
      <c r="FBL145" s="384"/>
      <c r="FBM145" s="384"/>
      <c r="FBN145" s="384"/>
      <c r="FBO145" s="384"/>
      <c r="FBP145" s="384"/>
      <c r="FBQ145" s="384"/>
      <c r="FBR145" s="384"/>
      <c r="FBS145" s="384"/>
      <c r="FBT145" s="384"/>
      <c r="FBU145" s="384"/>
      <c r="FBV145" s="384"/>
      <c r="FBW145" s="384"/>
      <c r="FBX145" s="384"/>
      <c r="FBY145" s="384"/>
      <c r="FBZ145" s="384"/>
      <c r="FCA145" s="384"/>
      <c r="FCB145" s="384"/>
      <c r="FCC145" s="384"/>
      <c r="FCD145" s="384"/>
      <c r="FCE145" s="384"/>
      <c r="FCF145" s="384"/>
      <c r="FCG145" s="384"/>
      <c r="FCH145" s="384"/>
      <c r="FCI145" s="384"/>
      <c r="FCJ145" s="384"/>
      <c r="FCK145" s="384"/>
      <c r="FCL145" s="384"/>
      <c r="FCM145" s="384"/>
      <c r="FCN145" s="384"/>
      <c r="FCO145" s="384"/>
      <c r="FCP145" s="384"/>
      <c r="FCQ145" s="384"/>
      <c r="FCR145" s="384"/>
      <c r="FCS145" s="384"/>
      <c r="FCT145" s="384"/>
      <c r="FCU145" s="384"/>
      <c r="FCV145" s="384"/>
      <c r="FCW145" s="384"/>
      <c r="FCX145" s="384"/>
      <c r="FCY145" s="384"/>
      <c r="FCZ145" s="384"/>
      <c r="FDA145" s="384"/>
      <c r="FDB145" s="384"/>
      <c r="FDC145" s="384"/>
      <c r="FDD145" s="384"/>
      <c r="FDE145" s="384"/>
      <c r="FDF145" s="384"/>
      <c r="FDG145" s="384"/>
      <c r="FDH145" s="384"/>
      <c r="FDI145" s="384"/>
      <c r="FDJ145" s="384"/>
      <c r="FDK145" s="384"/>
      <c r="FDL145" s="384"/>
      <c r="FDM145" s="384"/>
      <c r="FDN145" s="384"/>
      <c r="FDO145" s="384"/>
      <c r="FDP145" s="384"/>
      <c r="FDQ145" s="384"/>
      <c r="FDR145" s="384"/>
      <c r="FDS145" s="384"/>
      <c r="FDT145" s="384"/>
      <c r="FDU145" s="384"/>
      <c r="FDV145" s="384"/>
      <c r="FDW145" s="384"/>
      <c r="FDX145" s="384"/>
      <c r="FDY145" s="384"/>
      <c r="FDZ145" s="384"/>
      <c r="FEA145" s="384"/>
      <c r="FEB145" s="384"/>
      <c r="FEC145" s="384"/>
      <c r="FED145" s="384"/>
      <c r="FEE145" s="384"/>
      <c r="FEF145" s="384"/>
      <c r="FEG145" s="384"/>
      <c r="FEH145" s="384"/>
      <c r="FEI145" s="384"/>
      <c r="FEJ145" s="384"/>
      <c r="FEK145" s="384"/>
      <c r="FEL145" s="384"/>
      <c r="FEM145" s="384"/>
      <c r="FEN145" s="384"/>
      <c r="FEO145" s="384"/>
      <c r="FEP145" s="384"/>
      <c r="FEQ145" s="384"/>
      <c r="FER145" s="384"/>
      <c r="FES145" s="384"/>
      <c r="FET145" s="384"/>
      <c r="FEU145" s="384"/>
      <c r="FEV145" s="384"/>
      <c r="FEW145" s="384"/>
      <c r="FEX145" s="384"/>
      <c r="FEY145" s="384"/>
      <c r="FEZ145" s="384"/>
      <c r="FFA145" s="384"/>
      <c r="FFB145" s="384"/>
      <c r="FFC145" s="384"/>
      <c r="FFD145" s="384"/>
      <c r="FFE145" s="384"/>
      <c r="FFF145" s="384"/>
      <c r="FFG145" s="384"/>
      <c r="FFH145" s="384"/>
      <c r="FFI145" s="384"/>
      <c r="FFJ145" s="384"/>
      <c r="FFK145" s="384"/>
      <c r="FFL145" s="384"/>
      <c r="FFM145" s="384"/>
      <c r="FFN145" s="384"/>
      <c r="FFO145" s="384"/>
      <c r="FFP145" s="384"/>
      <c r="FFQ145" s="384"/>
      <c r="FFR145" s="384"/>
      <c r="FFS145" s="384"/>
      <c r="FFT145" s="384"/>
      <c r="FFU145" s="384"/>
      <c r="FFV145" s="384"/>
      <c r="FFW145" s="384"/>
      <c r="FFX145" s="384"/>
      <c r="FFY145" s="384"/>
      <c r="FFZ145" s="384"/>
      <c r="FGA145" s="384"/>
      <c r="FGB145" s="384"/>
      <c r="FGC145" s="384"/>
      <c r="FGD145" s="384"/>
      <c r="FGE145" s="384"/>
      <c r="FGF145" s="384"/>
      <c r="FGG145" s="384"/>
      <c r="FGH145" s="384"/>
      <c r="FGI145" s="384"/>
      <c r="FGJ145" s="384"/>
      <c r="FGK145" s="384"/>
      <c r="FGL145" s="384"/>
      <c r="FGM145" s="384"/>
      <c r="FGN145" s="384"/>
      <c r="FGO145" s="384"/>
      <c r="FGP145" s="384"/>
      <c r="FGQ145" s="384"/>
      <c r="FGR145" s="384"/>
      <c r="FGS145" s="384"/>
      <c r="FGT145" s="384"/>
      <c r="FGU145" s="384"/>
      <c r="FGV145" s="384"/>
      <c r="FGW145" s="384"/>
      <c r="FGX145" s="384"/>
      <c r="FGY145" s="384"/>
      <c r="FGZ145" s="384"/>
      <c r="FHA145" s="384"/>
      <c r="FHB145" s="384"/>
      <c r="FHC145" s="384"/>
      <c r="FHD145" s="384"/>
      <c r="FHE145" s="384"/>
      <c r="FHF145" s="384"/>
      <c r="FHG145" s="384"/>
      <c r="FHH145" s="384"/>
      <c r="FHI145" s="384"/>
      <c r="FHJ145" s="384"/>
      <c r="FHK145" s="384"/>
      <c r="FHL145" s="384"/>
      <c r="FHM145" s="384"/>
      <c r="FHN145" s="384"/>
      <c r="FHO145" s="384"/>
      <c r="FHP145" s="384"/>
      <c r="FHQ145" s="384"/>
      <c r="FHR145" s="384"/>
      <c r="FHS145" s="384"/>
      <c r="FHT145" s="384"/>
      <c r="FHU145" s="384"/>
      <c r="FHV145" s="384"/>
      <c r="FHW145" s="384"/>
      <c r="FHX145" s="384"/>
      <c r="FHY145" s="384"/>
      <c r="FHZ145" s="384"/>
      <c r="FIA145" s="384"/>
      <c r="FIB145" s="384"/>
      <c r="FIC145" s="384"/>
      <c r="FID145" s="384"/>
      <c r="FIE145" s="384"/>
      <c r="FIF145" s="384"/>
      <c r="FIG145" s="384"/>
      <c r="FIH145" s="384"/>
      <c r="FII145" s="384"/>
      <c r="FIJ145" s="384"/>
      <c r="FIK145" s="384"/>
      <c r="FIL145" s="384"/>
      <c r="FIM145" s="384"/>
      <c r="FIN145" s="384"/>
      <c r="FIO145" s="384"/>
      <c r="FIP145" s="384"/>
      <c r="FIQ145" s="384"/>
      <c r="FIR145" s="384"/>
      <c r="FIS145" s="384"/>
      <c r="FIT145" s="384"/>
      <c r="FIU145" s="384"/>
      <c r="FIV145" s="384"/>
      <c r="FIW145" s="384"/>
      <c r="FIX145" s="384"/>
      <c r="FIY145" s="384"/>
      <c r="FIZ145" s="384"/>
      <c r="FJA145" s="384"/>
      <c r="FJB145" s="384"/>
      <c r="FJC145" s="384"/>
      <c r="FJD145" s="384"/>
      <c r="FJE145" s="384"/>
      <c r="FJF145" s="384"/>
      <c r="FJG145" s="384"/>
      <c r="FJH145" s="384"/>
      <c r="FJI145" s="384"/>
      <c r="FJJ145" s="384"/>
      <c r="FJK145" s="384"/>
      <c r="FJL145" s="384"/>
      <c r="FJM145" s="384"/>
      <c r="FJN145" s="384"/>
      <c r="FJO145" s="384"/>
      <c r="FJP145" s="384"/>
      <c r="FJQ145" s="384"/>
      <c r="FJR145" s="384"/>
      <c r="FJS145" s="384"/>
      <c r="FJT145" s="384"/>
      <c r="FJU145" s="384"/>
      <c r="FJV145" s="384"/>
      <c r="FJW145" s="384"/>
      <c r="FJX145" s="384"/>
      <c r="FJY145" s="384"/>
      <c r="FJZ145" s="384"/>
      <c r="FKA145" s="384"/>
      <c r="FKB145" s="384"/>
      <c r="FKC145" s="384"/>
      <c r="FKD145" s="384"/>
      <c r="FKE145" s="384"/>
      <c r="FKF145" s="384"/>
      <c r="FKG145" s="384"/>
      <c r="FKH145" s="384"/>
      <c r="FKI145" s="384"/>
      <c r="FKJ145" s="384"/>
      <c r="FKK145" s="384"/>
      <c r="FKL145" s="384"/>
      <c r="FKM145" s="384"/>
      <c r="FKN145" s="384"/>
      <c r="FKO145" s="384"/>
      <c r="FKP145" s="384"/>
      <c r="FKQ145" s="384"/>
      <c r="FKR145" s="384"/>
      <c r="FKS145" s="384"/>
      <c r="FKT145" s="384"/>
      <c r="FKU145" s="384"/>
      <c r="FKV145" s="384"/>
      <c r="FKW145" s="384"/>
      <c r="FKX145" s="384"/>
      <c r="FKY145" s="384"/>
      <c r="FKZ145" s="384"/>
      <c r="FLA145" s="384"/>
      <c r="FLB145" s="384"/>
      <c r="FLC145" s="384"/>
      <c r="FLD145" s="384"/>
      <c r="FLE145" s="384"/>
      <c r="FLF145" s="384"/>
      <c r="FLG145" s="384"/>
      <c r="FLH145" s="384"/>
      <c r="FLI145" s="384"/>
      <c r="FLJ145" s="384"/>
      <c r="FLK145" s="384"/>
      <c r="FLL145" s="384"/>
      <c r="FLM145" s="384"/>
      <c r="FLN145" s="384"/>
      <c r="FLO145" s="384"/>
      <c r="FLP145" s="384"/>
      <c r="FLQ145" s="384"/>
      <c r="FLR145" s="384"/>
      <c r="FLS145" s="384"/>
      <c r="FLT145" s="384"/>
      <c r="FLU145" s="384"/>
      <c r="FLV145" s="384"/>
      <c r="FLW145" s="384"/>
      <c r="FLX145" s="384"/>
      <c r="FLY145" s="384"/>
      <c r="FLZ145" s="384"/>
      <c r="FMA145" s="384"/>
      <c r="FMB145" s="384"/>
      <c r="FMC145" s="384"/>
      <c r="FMD145" s="384"/>
      <c r="FME145" s="384"/>
      <c r="FMF145" s="384"/>
      <c r="FMG145" s="384"/>
      <c r="FMH145" s="384"/>
      <c r="FMI145" s="384"/>
      <c r="FMJ145" s="384"/>
      <c r="FMK145" s="384"/>
      <c r="FML145" s="384"/>
      <c r="FMM145" s="384"/>
      <c r="FMN145" s="384"/>
      <c r="FMO145" s="384"/>
      <c r="FMP145" s="384"/>
      <c r="FMQ145" s="384"/>
      <c r="FMR145" s="384"/>
      <c r="FMS145" s="384"/>
      <c r="FMT145" s="384"/>
      <c r="FMU145" s="384"/>
      <c r="FMV145" s="384"/>
      <c r="FMW145" s="384"/>
      <c r="FMX145" s="384"/>
      <c r="FMY145" s="384"/>
      <c r="FMZ145" s="384"/>
      <c r="FNA145" s="384"/>
      <c r="FNB145" s="384"/>
      <c r="FNC145" s="384"/>
      <c r="FND145" s="384"/>
      <c r="FNE145" s="384"/>
      <c r="FNF145" s="384"/>
      <c r="FNG145" s="384"/>
      <c r="FNH145" s="384"/>
      <c r="FNI145" s="384"/>
      <c r="FNJ145" s="384"/>
      <c r="FNK145" s="384"/>
      <c r="FNL145" s="384"/>
      <c r="FNM145" s="384"/>
      <c r="FNN145" s="384"/>
      <c r="FNO145" s="384"/>
      <c r="FNP145" s="384"/>
      <c r="FNQ145" s="384"/>
      <c r="FNR145" s="384"/>
      <c r="FNS145" s="384"/>
      <c r="FNT145" s="384"/>
      <c r="FNU145" s="384"/>
      <c r="FNV145" s="384"/>
      <c r="FNW145" s="384"/>
      <c r="FNX145" s="384"/>
      <c r="FNY145" s="384"/>
      <c r="FNZ145" s="384"/>
      <c r="FOA145" s="384"/>
      <c r="FOB145" s="384"/>
      <c r="FOC145" s="384"/>
      <c r="FOD145" s="384"/>
      <c r="FOE145" s="384"/>
      <c r="FOF145" s="384"/>
      <c r="FOG145" s="384"/>
      <c r="FOH145" s="384"/>
      <c r="FOI145" s="384"/>
      <c r="FOJ145" s="384"/>
      <c r="FOK145" s="384"/>
      <c r="FOL145" s="384"/>
      <c r="FOM145" s="384"/>
      <c r="FON145" s="384"/>
      <c r="FOO145" s="384"/>
      <c r="FOP145" s="384"/>
      <c r="FOQ145" s="384"/>
      <c r="FOR145" s="384"/>
      <c r="FOS145" s="384"/>
      <c r="FOT145" s="384"/>
      <c r="FOU145" s="384"/>
      <c r="FOV145" s="384"/>
      <c r="FOW145" s="384"/>
      <c r="FOX145" s="384"/>
      <c r="FOY145" s="384"/>
      <c r="FOZ145" s="384"/>
      <c r="FPA145" s="384"/>
      <c r="FPB145" s="384"/>
      <c r="FPC145" s="384"/>
      <c r="FPD145" s="384"/>
      <c r="FPE145" s="384"/>
      <c r="FPF145" s="384"/>
      <c r="FPG145" s="384"/>
      <c r="FPH145" s="384"/>
      <c r="FPI145" s="384"/>
      <c r="FPJ145" s="384"/>
      <c r="FPK145" s="384"/>
      <c r="FPL145" s="384"/>
      <c r="FPM145" s="384"/>
      <c r="FPN145" s="384"/>
      <c r="FPO145" s="384"/>
      <c r="FPP145" s="384"/>
      <c r="FPQ145" s="384"/>
      <c r="FPR145" s="384"/>
      <c r="FPS145" s="384"/>
      <c r="FPT145" s="384"/>
      <c r="FPU145" s="384"/>
      <c r="FPV145" s="384"/>
      <c r="FPW145" s="384"/>
      <c r="FPX145" s="384"/>
      <c r="FPY145" s="384"/>
      <c r="FPZ145" s="384"/>
      <c r="FQA145" s="384"/>
      <c r="FQB145" s="384"/>
      <c r="FQC145" s="384"/>
      <c r="FQD145" s="384"/>
      <c r="FQE145" s="384"/>
      <c r="FQF145" s="384"/>
      <c r="FQG145" s="384"/>
      <c r="FQH145" s="384"/>
      <c r="FQI145" s="384"/>
      <c r="FQJ145" s="384"/>
      <c r="FQK145" s="384"/>
      <c r="FQL145" s="384"/>
      <c r="FQM145" s="384"/>
      <c r="FQN145" s="384"/>
      <c r="FQO145" s="384"/>
      <c r="FQP145" s="384"/>
      <c r="FQQ145" s="384"/>
      <c r="FQR145" s="384"/>
      <c r="FQS145" s="384"/>
      <c r="FQT145" s="384"/>
      <c r="FQU145" s="384"/>
      <c r="FQV145" s="384"/>
      <c r="FQW145" s="384"/>
      <c r="FQX145" s="384"/>
      <c r="FQY145" s="384"/>
      <c r="FQZ145" s="384"/>
      <c r="FRA145" s="384"/>
      <c r="FRB145" s="384"/>
      <c r="FRC145" s="384"/>
      <c r="FRD145" s="384"/>
      <c r="FRE145" s="384"/>
      <c r="FRF145" s="384"/>
      <c r="FRG145" s="384"/>
      <c r="FRH145" s="384"/>
      <c r="FRI145" s="384"/>
      <c r="FRJ145" s="384"/>
      <c r="FRK145" s="384"/>
      <c r="FRL145" s="384"/>
      <c r="FRM145" s="384"/>
      <c r="FRN145" s="384"/>
      <c r="FRO145" s="384"/>
      <c r="FRP145" s="384"/>
      <c r="FRQ145" s="384"/>
      <c r="FRR145" s="384"/>
      <c r="FRS145" s="384"/>
      <c r="FRT145" s="384"/>
      <c r="FRU145" s="384"/>
      <c r="FRV145" s="384"/>
      <c r="FRW145" s="384"/>
      <c r="FRX145" s="384"/>
      <c r="FRY145" s="384"/>
      <c r="FRZ145" s="384"/>
      <c r="FSA145" s="384"/>
      <c r="FSB145" s="384"/>
      <c r="FSC145" s="384"/>
      <c r="FSD145" s="384"/>
      <c r="FSE145" s="384"/>
      <c r="FSF145" s="384"/>
      <c r="FSG145" s="384"/>
      <c r="FSH145" s="384"/>
      <c r="FSI145" s="384"/>
      <c r="FSJ145" s="384"/>
      <c r="FSK145" s="384"/>
      <c r="FSL145" s="384"/>
      <c r="FSM145" s="384"/>
      <c r="FSN145" s="384"/>
      <c r="FSO145" s="384"/>
      <c r="FSP145" s="384"/>
      <c r="FSQ145" s="384"/>
      <c r="FSR145" s="384"/>
      <c r="FSS145" s="384"/>
      <c r="FST145" s="384"/>
      <c r="FSU145" s="384"/>
      <c r="FSV145" s="384"/>
      <c r="FSW145" s="384"/>
      <c r="FSX145" s="384"/>
      <c r="FSY145" s="384"/>
      <c r="FSZ145" s="384"/>
      <c r="FTA145" s="384"/>
      <c r="FTB145" s="384"/>
      <c r="FTC145" s="384"/>
      <c r="FTD145" s="384"/>
      <c r="FTE145" s="384"/>
      <c r="FTF145" s="384"/>
      <c r="FTG145" s="384"/>
      <c r="FTH145" s="384"/>
      <c r="FTI145" s="384"/>
      <c r="FTJ145" s="384"/>
      <c r="FTK145" s="384"/>
      <c r="FTL145" s="384"/>
      <c r="FTM145" s="384"/>
      <c r="FTN145" s="384"/>
      <c r="FTO145" s="384"/>
      <c r="FTP145" s="384"/>
      <c r="FTQ145" s="384"/>
      <c r="FTR145" s="384"/>
      <c r="FTS145" s="384"/>
      <c r="FTT145" s="384"/>
      <c r="FTU145" s="384"/>
      <c r="FTV145" s="384"/>
      <c r="FTW145" s="384"/>
      <c r="FTX145" s="384"/>
      <c r="FTY145" s="384"/>
      <c r="FTZ145" s="384"/>
      <c r="FUA145" s="384"/>
      <c r="FUB145" s="384"/>
      <c r="FUC145" s="384"/>
      <c r="FUD145" s="384"/>
      <c r="FUE145" s="384"/>
      <c r="FUF145" s="384"/>
      <c r="FUG145" s="384"/>
      <c r="FUH145" s="384"/>
      <c r="FUI145" s="384"/>
      <c r="FUJ145" s="384"/>
      <c r="FUK145" s="384"/>
      <c r="FUL145" s="384"/>
      <c r="FUM145" s="384"/>
      <c r="FUN145" s="384"/>
      <c r="FUO145" s="384"/>
      <c r="FUP145" s="384"/>
      <c r="FUQ145" s="384"/>
      <c r="FUR145" s="384"/>
      <c r="FUS145" s="384"/>
      <c r="FUT145" s="384"/>
      <c r="FUU145" s="384"/>
      <c r="FUV145" s="384"/>
      <c r="FUW145" s="384"/>
      <c r="FUX145" s="384"/>
      <c r="FUY145" s="384"/>
      <c r="FUZ145" s="384"/>
      <c r="FVA145" s="384"/>
      <c r="FVB145" s="384"/>
      <c r="FVC145" s="384"/>
      <c r="FVD145" s="384"/>
      <c r="FVE145" s="384"/>
      <c r="FVF145" s="384"/>
      <c r="FVG145" s="384"/>
      <c r="FVH145" s="384"/>
      <c r="FVI145" s="384"/>
      <c r="FVJ145" s="384"/>
      <c r="FVK145" s="384"/>
      <c r="FVL145" s="384"/>
      <c r="FVM145" s="384"/>
      <c r="FVN145" s="384"/>
      <c r="FVO145" s="384"/>
      <c r="FVP145" s="384"/>
      <c r="FVQ145" s="384"/>
      <c r="FVR145" s="384"/>
      <c r="FVS145" s="384"/>
      <c r="FVT145" s="384"/>
      <c r="FVU145" s="384"/>
      <c r="FVV145" s="384"/>
      <c r="FVW145" s="384"/>
      <c r="FVX145" s="384"/>
      <c r="FVY145" s="384"/>
      <c r="FVZ145" s="384"/>
      <c r="FWA145" s="384"/>
      <c r="FWB145" s="384"/>
      <c r="FWC145" s="384"/>
      <c r="FWD145" s="384"/>
      <c r="FWE145" s="384"/>
      <c r="FWF145" s="384"/>
      <c r="FWG145" s="384"/>
      <c r="FWH145" s="384"/>
      <c r="FWI145" s="384"/>
      <c r="FWJ145" s="384"/>
      <c r="FWK145" s="384"/>
      <c r="FWL145" s="384"/>
      <c r="FWM145" s="384"/>
      <c r="FWN145" s="384"/>
      <c r="FWO145" s="384"/>
      <c r="FWP145" s="384"/>
      <c r="FWQ145" s="384"/>
      <c r="FWR145" s="384"/>
      <c r="FWS145" s="384"/>
      <c r="FWT145" s="384"/>
      <c r="FWU145" s="384"/>
      <c r="FWV145" s="384"/>
      <c r="FWW145" s="384"/>
      <c r="FWX145" s="384"/>
      <c r="FWY145" s="384"/>
      <c r="FWZ145" s="384"/>
      <c r="FXA145" s="384"/>
      <c r="FXB145" s="384"/>
      <c r="FXC145" s="384"/>
      <c r="FXD145" s="384"/>
      <c r="FXE145" s="384"/>
      <c r="FXF145" s="384"/>
      <c r="FXG145" s="384"/>
      <c r="FXH145" s="384"/>
      <c r="FXI145" s="384"/>
      <c r="FXJ145" s="384"/>
      <c r="FXK145" s="384"/>
      <c r="FXL145" s="384"/>
      <c r="FXM145" s="384"/>
      <c r="FXN145" s="384"/>
      <c r="FXO145" s="384"/>
      <c r="FXP145" s="384"/>
      <c r="FXQ145" s="384"/>
      <c r="FXR145" s="384"/>
      <c r="FXS145" s="384"/>
      <c r="FXT145" s="384"/>
      <c r="FXU145" s="384"/>
      <c r="FXV145" s="384"/>
      <c r="FXW145" s="384"/>
      <c r="FXX145" s="384"/>
      <c r="FXY145" s="384"/>
      <c r="FXZ145" s="384"/>
      <c r="FYA145" s="384"/>
      <c r="FYB145" s="384"/>
      <c r="FYC145" s="384"/>
      <c r="FYD145" s="384"/>
      <c r="FYE145" s="384"/>
      <c r="FYF145" s="384"/>
      <c r="FYG145" s="384"/>
      <c r="FYH145" s="384"/>
      <c r="FYI145" s="384"/>
      <c r="FYJ145" s="384"/>
      <c r="FYK145" s="384"/>
      <c r="FYL145" s="384"/>
      <c r="FYM145" s="384"/>
      <c r="FYN145" s="384"/>
      <c r="FYO145" s="384"/>
      <c r="FYP145" s="384"/>
      <c r="FYQ145" s="384"/>
      <c r="FYR145" s="384"/>
      <c r="FYS145" s="384"/>
      <c r="FYT145" s="384"/>
      <c r="FYU145" s="384"/>
      <c r="FYV145" s="384"/>
      <c r="FYW145" s="384"/>
      <c r="FYX145" s="384"/>
      <c r="FYY145" s="384"/>
      <c r="FYZ145" s="384"/>
      <c r="FZA145" s="384"/>
      <c r="FZB145" s="384"/>
      <c r="FZC145" s="384"/>
      <c r="FZD145" s="384"/>
      <c r="FZE145" s="384"/>
      <c r="FZF145" s="384"/>
      <c r="FZG145" s="384"/>
      <c r="FZH145" s="384"/>
      <c r="FZI145" s="384"/>
      <c r="FZJ145" s="384"/>
      <c r="FZK145" s="384"/>
      <c r="FZL145" s="384"/>
      <c r="FZM145" s="384"/>
      <c r="FZN145" s="384"/>
      <c r="FZO145" s="384"/>
      <c r="FZP145" s="384"/>
      <c r="FZQ145" s="384"/>
      <c r="FZR145" s="384"/>
      <c r="FZS145" s="384"/>
      <c r="FZT145" s="384"/>
      <c r="FZU145" s="384"/>
      <c r="FZV145" s="384"/>
      <c r="FZW145" s="384"/>
      <c r="FZX145" s="384"/>
      <c r="FZY145" s="384"/>
      <c r="FZZ145" s="384"/>
      <c r="GAA145" s="384"/>
      <c r="GAB145" s="384"/>
      <c r="GAC145" s="384"/>
      <c r="GAD145" s="384"/>
      <c r="GAE145" s="384"/>
      <c r="GAF145" s="384"/>
      <c r="GAG145" s="384"/>
      <c r="GAH145" s="384"/>
      <c r="GAI145" s="384"/>
      <c r="GAJ145" s="384"/>
      <c r="GAK145" s="384"/>
      <c r="GAL145" s="384"/>
      <c r="GAM145" s="384"/>
      <c r="GAN145" s="384"/>
      <c r="GAO145" s="384"/>
      <c r="GAP145" s="384"/>
      <c r="GAQ145" s="384"/>
      <c r="GAR145" s="384"/>
      <c r="GAS145" s="384"/>
      <c r="GAT145" s="384"/>
      <c r="GAU145" s="384"/>
      <c r="GAV145" s="384"/>
      <c r="GAW145" s="384"/>
      <c r="GAX145" s="384"/>
      <c r="GAY145" s="384"/>
      <c r="GAZ145" s="384"/>
      <c r="GBA145" s="384"/>
      <c r="GBB145" s="384"/>
      <c r="GBC145" s="384"/>
      <c r="GBD145" s="384"/>
      <c r="GBE145" s="384"/>
      <c r="GBF145" s="384"/>
      <c r="GBG145" s="384"/>
      <c r="GBH145" s="384"/>
      <c r="GBI145" s="384"/>
      <c r="GBJ145" s="384"/>
      <c r="GBK145" s="384"/>
      <c r="GBL145" s="384"/>
      <c r="GBM145" s="384"/>
      <c r="GBN145" s="384"/>
      <c r="GBO145" s="384"/>
      <c r="GBP145" s="384"/>
      <c r="GBQ145" s="384"/>
      <c r="GBR145" s="384"/>
      <c r="GBS145" s="384"/>
      <c r="GBT145" s="384"/>
      <c r="GBU145" s="384"/>
      <c r="GBV145" s="384"/>
      <c r="GBW145" s="384"/>
      <c r="GBX145" s="384"/>
      <c r="GBY145" s="384"/>
      <c r="GBZ145" s="384"/>
      <c r="GCA145" s="384"/>
      <c r="GCB145" s="384"/>
      <c r="GCC145" s="384"/>
      <c r="GCD145" s="384"/>
      <c r="GCE145" s="384"/>
      <c r="GCF145" s="384"/>
      <c r="GCG145" s="384"/>
      <c r="GCH145" s="384"/>
      <c r="GCI145" s="384"/>
      <c r="GCJ145" s="384"/>
      <c r="GCK145" s="384"/>
      <c r="GCL145" s="384"/>
      <c r="GCM145" s="384"/>
      <c r="GCN145" s="384"/>
      <c r="GCO145" s="384"/>
      <c r="GCP145" s="384"/>
      <c r="GCQ145" s="384"/>
      <c r="GCR145" s="384"/>
      <c r="GCS145" s="384"/>
      <c r="GCT145" s="384"/>
      <c r="GCU145" s="384"/>
      <c r="GCV145" s="384"/>
      <c r="GCW145" s="384"/>
      <c r="GCX145" s="384"/>
      <c r="GCY145" s="384"/>
      <c r="GCZ145" s="384"/>
      <c r="GDA145" s="384"/>
      <c r="GDB145" s="384"/>
      <c r="GDC145" s="384"/>
      <c r="GDD145" s="384"/>
      <c r="GDE145" s="384"/>
      <c r="GDF145" s="384"/>
      <c r="GDG145" s="384"/>
      <c r="GDH145" s="384"/>
      <c r="GDI145" s="384"/>
      <c r="GDJ145" s="384"/>
      <c r="GDK145" s="384"/>
      <c r="GDL145" s="384"/>
      <c r="GDM145" s="384"/>
      <c r="GDN145" s="384"/>
      <c r="GDO145" s="384"/>
      <c r="GDP145" s="384"/>
      <c r="GDQ145" s="384"/>
      <c r="GDR145" s="384"/>
      <c r="GDS145" s="384"/>
      <c r="GDT145" s="384"/>
      <c r="GDU145" s="384"/>
      <c r="GDV145" s="384"/>
      <c r="GDW145" s="384"/>
      <c r="GDX145" s="384"/>
      <c r="GDY145" s="384"/>
      <c r="GDZ145" s="384"/>
      <c r="GEA145" s="384"/>
      <c r="GEB145" s="384"/>
      <c r="GEC145" s="384"/>
      <c r="GED145" s="384"/>
      <c r="GEE145" s="384"/>
      <c r="GEF145" s="384"/>
      <c r="GEG145" s="384"/>
      <c r="GEH145" s="384"/>
      <c r="GEI145" s="384"/>
      <c r="GEJ145" s="384"/>
      <c r="GEK145" s="384"/>
      <c r="GEL145" s="384"/>
      <c r="GEM145" s="384"/>
      <c r="GEN145" s="384"/>
      <c r="GEO145" s="384"/>
      <c r="GEP145" s="384"/>
      <c r="GEQ145" s="384"/>
      <c r="GER145" s="384"/>
      <c r="GES145" s="384"/>
      <c r="GET145" s="384"/>
      <c r="GEU145" s="384"/>
      <c r="GEV145" s="384"/>
      <c r="GEW145" s="384"/>
      <c r="GEX145" s="384"/>
      <c r="GEY145" s="384"/>
      <c r="GEZ145" s="384"/>
      <c r="GFA145" s="384"/>
      <c r="GFB145" s="384"/>
      <c r="GFC145" s="384"/>
      <c r="GFD145" s="384"/>
      <c r="GFE145" s="384"/>
      <c r="GFF145" s="384"/>
      <c r="GFG145" s="384"/>
      <c r="GFH145" s="384"/>
      <c r="GFI145" s="384"/>
      <c r="GFJ145" s="384"/>
      <c r="GFK145" s="384"/>
      <c r="GFL145" s="384"/>
      <c r="GFM145" s="384"/>
      <c r="GFN145" s="384"/>
      <c r="GFO145" s="384"/>
      <c r="GFP145" s="384"/>
      <c r="GFQ145" s="384"/>
      <c r="GFR145" s="384"/>
      <c r="GFS145" s="384"/>
      <c r="GFT145" s="384"/>
      <c r="GFU145" s="384"/>
      <c r="GFV145" s="384"/>
      <c r="GFW145" s="384"/>
      <c r="GFX145" s="384"/>
      <c r="GFY145" s="384"/>
      <c r="GFZ145" s="384"/>
      <c r="GGA145" s="384"/>
      <c r="GGB145" s="384"/>
      <c r="GGC145" s="384"/>
      <c r="GGD145" s="384"/>
      <c r="GGE145" s="384"/>
      <c r="GGF145" s="384"/>
      <c r="GGG145" s="384"/>
      <c r="GGH145" s="384"/>
      <c r="GGI145" s="384"/>
      <c r="GGJ145" s="384"/>
      <c r="GGK145" s="384"/>
      <c r="GGL145" s="384"/>
      <c r="GGM145" s="384"/>
      <c r="GGN145" s="384"/>
      <c r="GGO145" s="384"/>
      <c r="GGP145" s="384"/>
      <c r="GGQ145" s="384"/>
      <c r="GGR145" s="384"/>
      <c r="GGS145" s="384"/>
      <c r="GGT145" s="384"/>
      <c r="GGU145" s="384"/>
      <c r="GGV145" s="384"/>
      <c r="GGW145" s="384"/>
      <c r="GGX145" s="384"/>
      <c r="GGY145" s="384"/>
      <c r="GGZ145" s="384"/>
      <c r="GHA145" s="384"/>
      <c r="GHB145" s="384"/>
      <c r="GHC145" s="384"/>
      <c r="GHD145" s="384"/>
      <c r="GHE145" s="384"/>
      <c r="GHF145" s="384"/>
      <c r="GHG145" s="384"/>
      <c r="GHH145" s="384"/>
      <c r="GHI145" s="384"/>
      <c r="GHJ145" s="384"/>
      <c r="GHK145" s="384"/>
      <c r="GHL145" s="384"/>
      <c r="GHM145" s="384"/>
      <c r="GHN145" s="384"/>
      <c r="GHO145" s="384"/>
      <c r="GHP145" s="384"/>
      <c r="GHQ145" s="384"/>
      <c r="GHR145" s="384"/>
      <c r="GHS145" s="384"/>
      <c r="GHT145" s="384"/>
      <c r="GHU145" s="384"/>
      <c r="GHV145" s="384"/>
      <c r="GHW145" s="384"/>
      <c r="GHX145" s="384"/>
      <c r="GHY145" s="384"/>
      <c r="GHZ145" s="384"/>
      <c r="GIA145" s="384"/>
      <c r="GIB145" s="384"/>
      <c r="GIC145" s="384"/>
      <c r="GID145" s="384"/>
      <c r="GIE145" s="384"/>
      <c r="GIF145" s="384"/>
      <c r="GIG145" s="384"/>
      <c r="GIH145" s="384"/>
      <c r="GII145" s="384"/>
      <c r="GIJ145" s="384"/>
      <c r="GIK145" s="384"/>
      <c r="GIL145" s="384"/>
      <c r="GIM145" s="384"/>
      <c r="GIN145" s="384"/>
      <c r="GIO145" s="384"/>
      <c r="GIP145" s="384"/>
      <c r="GIQ145" s="384"/>
      <c r="GIR145" s="384"/>
      <c r="GIS145" s="384"/>
      <c r="GIT145" s="384"/>
      <c r="GIU145" s="384"/>
      <c r="GIV145" s="384"/>
      <c r="GIW145" s="384"/>
      <c r="GIX145" s="384"/>
      <c r="GIY145" s="384"/>
      <c r="GIZ145" s="384"/>
      <c r="GJA145" s="384"/>
      <c r="GJB145" s="384"/>
      <c r="GJC145" s="384"/>
      <c r="GJD145" s="384"/>
      <c r="GJE145" s="384"/>
      <c r="GJF145" s="384"/>
      <c r="GJG145" s="384"/>
      <c r="GJH145" s="384"/>
      <c r="GJI145" s="384"/>
      <c r="GJJ145" s="384"/>
      <c r="GJK145" s="384"/>
      <c r="GJL145" s="384"/>
      <c r="GJM145" s="384"/>
      <c r="GJN145" s="384"/>
      <c r="GJO145" s="384"/>
      <c r="GJP145" s="384"/>
      <c r="GJQ145" s="384"/>
      <c r="GJR145" s="384"/>
      <c r="GJS145" s="384"/>
      <c r="GJT145" s="384"/>
      <c r="GJU145" s="384"/>
      <c r="GJV145" s="384"/>
      <c r="GJW145" s="384"/>
      <c r="GJX145" s="384"/>
      <c r="GJY145" s="384"/>
      <c r="GJZ145" s="384"/>
      <c r="GKA145" s="384"/>
      <c r="GKB145" s="384"/>
      <c r="GKC145" s="384"/>
      <c r="GKD145" s="384"/>
      <c r="GKE145" s="384"/>
      <c r="GKF145" s="384"/>
      <c r="GKG145" s="384"/>
      <c r="GKH145" s="384"/>
      <c r="GKI145" s="384"/>
      <c r="GKJ145" s="384"/>
      <c r="GKK145" s="384"/>
      <c r="GKL145" s="384"/>
      <c r="GKM145" s="384"/>
      <c r="GKN145" s="384"/>
      <c r="GKO145" s="384"/>
      <c r="GKP145" s="384"/>
      <c r="GKQ145" s="384"/>
      <c r="GKR145" s="384"/>
      <c r="GKS145" s="384"/>
      <c r="GKT145" s="384"/>
      <c r="GKU145" s="384"/>
      <c r="GKV145" s="384"/>
      <c r="GKW145" s="384"/>
      <c r="GKX145" s="384"/>
      <c r="GKY145" s="384"/>
      <c r="GKZ145" s="384"/>
      <c r="GLA145" s="384"/>
      <c r="GLB145" s="384"/>
      <c r="GLC145" s="384"/>
      <c r="GLD145" s="384"/>
      <c r="GLE145" s="384"/>
      <c r="GLF145" s="384"/>
      <c r="GLG145" s="384"/>
      <c r="GLH145" s="384"/>
      <c r="GLI145" s="384"/>
      <c r="GLJ145" s="384"/>
      <c r="GLK145" s="384"/>
      <c r="GLL145" s="384"/>
      <c r="GLM145" s="384"/>
      <c r="GLN145" s="384"/>
      <c r="GLO145" s="384"/>
      <c r="GLP145" s="384"/>
      <c r="GLQ145" s="384"/>
      <c r="GLR145" s="384"/>
      <c r="GLS145" s="384"/>
      <c r="GLT145" s="384"/>
      <c r="GLU145" s="384"/>
      <c r="GLV145" s="384"/>
      <c r="GLW145" s="384"/>
      <c r="GLX145" s="384"/>
      <c r="GLY145" s="384"/>
      <c r="GLZ145" s="384"/>
      <c r="GMA145" s="384"/>
      <c r="GMB145" s="384"/>
      <c r="GMC145" s="384"/>
      <c r="GMD145" s="384"/>
      <c r="GME145" s="384"/>
      <c r="GMF145" s="384"/>
      <c r="GMG145" s="384"/>
      <c r="GMH145" s="384"/>
      <c r="GMI145" s="384"/>
      <c r="GMJ145" s="384"/>
      <c r="GMK145" s="384"/>
      <c r="GML145" s="384"/>
      <c r="GMM145" s="384"/>
      <c r="GMN145" s="384"/>
      <c r="GMO145" s="384"/>
      <c r="GMP145" s="384"/>
      <c r="GMQ145" s="384"/>
      <c r="GMR145" s="384"/>
      <c r="GMS145" s="384"/>
      <c r="GMT145" s="384"/>
      <c r="GMU145" s="384"/>
      <c r="GMV145" s="384"/>
      <c r="GMW145" s="384"/>
      <c r="GMX145" s="384"/>
      <c r="GMY145" s="384"/>
      <c r="GMZ145" s="384"/>
      <c r="GNA145" s="384"/>
      <c r="GNB145" s="384"/>
      <c r="GNC145" s="384"/>
      <c r="GND145" s="384"/>
      <c r="GNE145" s="384"/>
      <c r="GNF145" s="384"/>
      <c r="GNG145" s="384"/>
      <c r="GNH145" s="384"/>
      <c r="GNI145" s="384"/>
      <c r="GNJ145" s="384"/>
      <c r="GNK145" s="384"/>
      <c r="GNL145" s="384"/>
      <c r="GNM145" s="384"/>
      <c r="GNN145" s="384"/>
      <c r="GNO145" s="384"/>
      <c r="GNP145" s="384"/>
      <c r="GNQ145" s="384"/>
      <c r="GNR145" s="384"/>
      <c r="GNS145" s="384"/>
      <c r="GNT145" s="384"/>
      <c r="GNU145" s="384"/>
      <c r="GNV145" s="384"/>
      <c r="GNW145" s="384"/>
      <c r="GNX145" s="384"/>
      <c r="GNY145" s="384"/>
      <c r="GNZ145" s="384"/>
      <c r="GOA145" s="384"/>
      <c r="GOB145" s="384"/>
      <c r="GOC145" s="384"/>
      <c r="GOD145" s="384"/>
      <c r="GOE145" s="384"/>
      <c r="GOF145" s="384"/>
      <c r="GOG145" s="384"/>
      <c r="GOH145" s="384"/>
      <c r="GOI145" s="384"/>
      <c r="GOJ145" s="384"/>
      <c r="GOK145" s="384"/>
      <c r="GOL145" s="384"/>
      <c r="GOM145" s="384"/>
      <c r="GON145" s="384"/>
      <c r="GOO145" s="384"/>
      <c r="GOP145" s="384"/>
      <c r="GOQ145" s="384"/>
      <c r="GOR145" s="384"/>
      <c r="GOS145" s="384"/>
      <c r="GOT145" s="384"/>
      <c r="GOU145" s="384"/>
      <c r="GOV145" s="384"/>
      <c r="GOW145" s="384"/>
      <c r="GOX145" s="384"/>
      <c r="GOY145" s="384"/>
      <c r="GOZ145" s="384"/>
      <c r="GPA145" s="384"/>
      <c r="GPB145" s="384"/>
      <c r="GPC145" s="384"/>
      <c r="GPD145" s="384"/>
      <c r="GPE145" s="384"/>
      <c r="GPF145" s="384"/>
      <c r="GPG145" s="384"/>
      <c r="GPH145" s="384"/>
      <c r="GPI145" s="384"/>
      <c r="GPJ145" s="384"/>
      <c r="GPK145" s="384"/>
      <c r="GPL145" s="384"/>
      <c r="GPM145" s="384"/>
      <c r="GPN145" s="384"/>
      <c r="GPO145" s="384"/>
      <c r="GPP145" s="384"/>
      <c r="GPQ145" s="384"/>
      <c r="GPR145" s="384"/>
      <c r="GPS145" s="384"/>
      <c r="GPT145" s="384"/>
      <c r="GPU145" s="384"/>
      <c r="GPV145" s="384"/>
      <c r="GPW145" s="384"/>
      <c r="GPX145" s="384"/>
      <c r="GPY145" s="384"/>
      <c r="GPZ145" s="384"/>
      <c r="GQA145" s="384"/>
      <c r="GQB145" s="384"/>
      <c r="GQC145" s="384"/>
      <c r="GQD145" s="384"/>
      <c r="GQE145" s="384"/>
      <c r="GQF145" s="384"/>
      <c r="GQG145" s="384"/>
      <c r="GQH145" s="384"/>
      <c r="GQI145" s="384"/>
      <c r="GQJ145" s="384"/>
      <c r="GQK145" s="384"/>
      <c r="GQL145" s="384"/>
      <c r="GQM145" s="384"/>
      <c r="GQN145" s="384"/>
      <c r="GQO145" s="384"/>
      <c r="GQP145" s="384"/>
      <c r="GQQ145" s="384"/>
      <c r="GQR145" s="384"/>
      <c r="GQS145" s="384"/>
      <c r="GQT145" s="384"/>
      <c r="GQU145" s="384"/>
      <c r="GQV145" s="384"/>
      <c r="GQW145" s="384"/>
      <c r="GQX145" s="384"/>
      <c r="GQY145" s="384"/>
      <c r="GQZ145" s="384"/>
      <c r="GRA145" s="384"/>
      <c r="GRB145" s="384"/>
      <c r="GRC145" s="384"/>
      <c r="GRD145" s="384"/>
      <c r="GRE145" s="384"/>
      <c r="GRF145" s="384"/>
      <c r="GRG145" s="384"/>
      <c r="GRH145" s="384"/>
      <c r="GRI145" s="384"/>
      <c r="GRJ145" s="384"/>
      <c r="GRK145" s="384"/>
      <c r="GRL145" s="384"/>
      <c r="GRM145" s="384"/>
      <c r="GRN145" s="384"/>
      <c r="GRO145" s="384"/>
      <c r="GRP145" s="384"/>
      <c r="GRQ145" s="384"/>
      <c r="GRR145" s="384"/>
      <c r="GRS145" s="384"/>
      <c r="GRT145" s="384"/>
      <c r="GRU145" s="384"/>
      <c r="GRV145" s="384"/>
      <c r="GRW145" s="384"/>
      <c r="GRX145" s="384"/>
      <c r="GRY145" s="384"/>
      <c r="GRZ145" s="384"/>
      <c r="GSA145" s="384"/>
      <c r="GSB145" s="384"/>
      <c r="GSC145" s="384"/>
      <c r="GSD145" s="384"/>
      <c r="GSE145" s="384"/>
      <c r="GSF145" s="384"/>
      <c r="GSG145" s="384"/>
      <c r="GSH145" s="384"/>
      <c r="GSI145" s="384"/>
      <c r="GSJ145" s="384"/>
      <c r="GSK145" s="384"/>
      <c r="GSL145" s="384"/>
      <c r="GSM145" s="384"/>
      <c r="GSN145" s="384"/>
      <c r="GSO145" s="384"/>
      <c r="GSP145" s="384"/>
      <c r="GSQ145" s="384"/>
      <c r="GSR145" s="384"/>
      <c r="GSS145" s="384"/>
      <c r="GST145" s="384"/>
      <c r="GSU145" s="384"/>
      <c r="GSV145" s="384"/>
      <c r="GSW145" s="384"/>
      <c r="GSX145" s="384"/>
      <c r="GSY145" s="384"/>
      <c r="GSZ145" s="384"/>
      <c r="GTA145" s="384"/>
      <c r="GTB145" s="384"/>
      <c r="GTC145" s="384"/>
      <c r="GTD145" s="384"/>
      <c r="GTE145" s="384"/>
      <c r="GTF145" s="384"/>
      <c r="GTG145" s="384"/>
      <c r="GTH145" s="384"/>
      <c r="GTI145" s="384"/>
      <c r="GTJ145" s="384"/>
      <c r="GTK145" s="384"/>
      <c r="GTL145" s="384"/>
      <c r="GTM145" s="384"/>
      <c r="GTN145" s="384"/>
      <c r="GTO145" s="384"/>
      <c r="GTP145" s="384"/>
      <c r="GTQ145" s="384"/>
      <c r="GTR145" s="384"/>
      <c r="GTS145" s="384"/>
      <c r="GTT145" s="384"/>
      <c r="GTU145" s="384"/>
      <c r="GTV145" s="384"/>
      <c r="GTW145" s="384"/>
      <c r="GTX145" s="384"/>
      <c r="GTY145" s="384"/>
      <c r="GTZ145" s="384"/>
      <c r="GUA145" s="384"/>
      <c r="GUB145" s="384"/>
      <c r="GUC145" s="384"/>
      <c r="GUD145" s="384"/>
      <c r="GUE145" s="384"/>
      <c r="GUF145" s="384"/>
      <c r="GUG145" s="384"/>
      <c r="GUH145" s="384"/>
      <c r="GUI145" s="384"/>
      <c r="GUJ145" s="384"/>
      <c r="GUK145" s="384"/>
      <c r="GUL145" s="384"/>
      <c r="GUM145" s="384"/>
      <c r="GUN145" s="384"/>
      <c r="GUO145" s="384"/>
      <c r="GUP145" s="384"/>
      <c r="GUQ145" s="384"/>
      <c r="GUR145" s="384"/>
      <c r="GUS145" s="384"/>
      <c r="GUT145" s="384"/>
      <c r="GUU145" s="384"/>
      <c r="GUV145" s="384"/>
      <c r="GUW145" s="384"/>
      <c r="GUX145" s="384"/>
      <c r="GUY145" s="384"/>
      <c r="GUZ145" s="384"/>
      <c r="GVA145" s="384"/>
      <c r="GVB145" s="384"/>
      <c r="GVC145" s="384"/>
      <c r="GVD145" s="384"/>
      <c r="GVE145" s="384"/>
      <c r="GVF145" s="384"/>
      <c r="GVG145" s="384"/>
      <c r="GVH145" s="384"/>
      <c r="GVI145" s="384"/>
      <c r="GVJ145" s="384"/>
      <c r="GVK145" s="384"/>
      <c r="GVL145" s="384"/>
      <c r="GVM145" s="384"/>
      <c r="GVN145" s="384"/>
      <c r="GVO145" s="384"/>
      <c r="GVP145" s="384"/>
      <c r="GVQ145" s="384"/>
      <c r="GVR145" s="384"/>
      <c r="GVS145" s="384"/>
      <c r="GVT145" s="384"/>
      <c r="GVU145" s="384"/>
      <c r="GVV145" s="384"/>
      <c r="GVW145" s="384"/>
      <c r="GVX145" s="384"/>
      <c r="GVY145" s="384"/>
      <c r="GVZ145" s="384"/>
      <c r="GWA145" s="384"/>
      <c r="GWB145" s="384"/>
      <c r="GWC145" s="384"/>
      <c r="GWD145" s="384"/>
      <c r="GWE145" s="384"/>
      <c r="GWF145" s="384"/>
      <c r="GWG145" s="384"/>
      <c r="GWH145" s="384"/>
      <c r="GWI145" s="384"/>
      <c r="GWJ145" s="384"/>
      <c r="GWK145" s="384"/>
      <c r="GWL145" s="384"/>
      <c r="GWM145" s="384"/>
      <c r="GWN145" s="384"/>
      <c r="GWO145" s="384"/>
      <c r="GWP145" s="384"/>
      <c r="GWQ145" s="384"/>
      <c r="GWR145" s="384"/>
      <c r="GWS145" s="384"/>
      <c r="GWT145" s="384"/>
      <c r="GWU145" s="384"/>
      <c r="GWV145" s="384"/>
      <c r="GWW145" s="384"/>
      <c r="GWX145" s="384"/>
      <c r="GWY145" s="384"/>
      <c r="GWZ145" s="384"/>
      <c r="GXA145" s="384"/>
      <c r="GXB145" s="384"/>
      <c r="GXC145" s="384"/>
      <c r="GXD145" s="384"/>
      <c r="GXE145" s="384"/>
      <c r="GXF145" s="384"/>
      <c r="GXG145" s="384"/>
      <c r="GXH145" s="384"/>
      <c r="GXI145" s="384"/>
      <c r="GXJ145" s="384"/>
      <c r="GXK145" s="384"/>
      <c r="GXL145" s="384"/>
      <c r="GXM145" s="384"/>
      <c r="GXN145" s="384"/>
      <c r="GXO145" s="384"/>
      <c r="GXP145" s="384"/>
      <c r="GXQ145" s="384"/>
      <c r="GXR145" s="384"/>
      <c r="GXS145" s="384"/>
      <c r="GXT145" s="384"/>
      <c r="GXU145" s="384"/>
      <c r="GXV145" s="384"/>
      <c r="GXW145" s="384"/>
      <c r="GXX145" s="384"/>
      <c r="GXY145" s="384"/>
      <c r="GXZ145" s="384"/>
      <c r="GYA145" s="384"/>
      <c r="GYB145" s="384"/>
      <c r="GYC145" s="384"/>
      <c r="GYD145" s="384"/>
      <c r="GYE145" s="384"/>
      <c r="GYF145" s="384"/>
      <c r="GYG145" s="384"/>
      <c r="GYH145" s="384"/>
      <c r="GYI145" s="384"/>
      <c r="GYJ145" s="384"/>
      <c r="GYK145" s="384"/>
      <c r="GYL145" s="384"/>
      <c r="GYM145" s="384"/>
      <c r="GYN145" s="384"/>
      <c r="GYO145" s="384"/>
      <c r="GYP145" s="384"/>
      <c r="GYQ145" s="384"/>
      <c r="GYR145" s="384"/>
      <c r="GYS145" s="384"/>
      <c r="GYT145" s="384"/>
      <c r="GYU145" s="384"/>
      <c r="GYV145" s="384"/>
      <c r="GYW145" s="384"/>
      <c r="GYX145" s="384"/>
      <c r="GYY145" s="384"/>
      <c r="GYZ145" s="384"/>
      <c r="GZA145" s="384"/>
      <c r="GZB145" s="384"/>
      <c r="GZC145" s="384"/>
      <c r="GZD145" s="384"/>
      <c r="GZE145" s="384"/>
      <c r="GZF145" s="384"/>
      <c r="GZG145" s="384"/>
      <c r="GZH145" s="384"/>
      <c r="GZI145" s="384"/>
      <c r="GZJ145" s="384"/>
      <c r="GZK145" s="384"/>
      <c r="GZL145" s="384"/>
      <c r="GZM145" s="384"/>
      <c r="GZN145" s="384"/>
      <c r="GZO145" s="384"/>
      <c r="GZP145" s="384"/>
      <c r="GZQ145" s="384"/>
      <c r="GZR145" s="384"/>
      <c r="GZS145" s="384"/>
      <c r="GZT145" s="384"/>
      <c r="GZU145" s="384"/>
      <c r="GZV145" s="384"/>
      <c r="GZW145" s="384"/>
      <c r="GZX145" s="384"/>
      <c r="GZY145" s="384"/>
      <c r="GZZ145" s="384"/>
      <c r="HAA145" s="384"/>
      <c r="HAB145" s="384"/>
      <c r="HAC145" s="384"/>
      <c r="HAD145" s="384"/>
      <c r="HAE145" s="384"/>
      <c r="HAF145" s="384"/>
      <c r="HAG145" s="384"/>
      <c r="HAH145" s="384"/>
      <c r="HAI145" s="384"/>
      <c r="HAJ145" s="384"/>
      <c r="HAK145" s="384"/>
      <c r="HAL145" s="384"/>
      <c r="HAM145" s="384"/>
      <c r="HAN145" s="384"/>
      <c r="HAO145" s="384"/>
      <c r="HAP145" s="384"/>
      <c r="HAQ145" s="384"/>
      <c r="HAR145" s="384"/>
      <c r="HAS145" s="384"/>
      <c r="HAT145" s="384"/>
      <c r="HAU145" s="384"/>
      <c r="HAV145" s="384"/>
      <c r="HAW145" s="384"/>
      <c r="HAX145" s="384"/>
      <c r="HAY145" s="384"/>
      <c r="HAZ145" s="384"/>
      <c r="HBA145" s="384"/>
      <c r="HBB145" s="384"/>
      <c r="HBC145" s="384"/>
      <c r="HBD145" s="384"/>
      <c r="HBE145" s="384"/>
      <c r="HBF145" s="384"/>
      <c r="HBG145" s="384"/>
      <c r="HBH145" s="384"/>
      <c r="HBI145" s="384"/>
      <c r="HBJ145" s="384"/>
      <c r="HBK145" s="384"/>
      <c r="HBL145" s="384"/>
      <c r="HBM145" s="384"/>
      <c r="HBN145" s="384"/>
      <c r="HBO145" s="384"/>
      <c r="HBP145" s="384"/>
      <c r="HBQ145" s="384"/>
      <c r="HBR145" s="384"/>
      <c r="HBS145" s="384"/>
      <c r="HBT145" s="384"/>
      <c r="HBU145" s="384"/>
      <c r="HBV145" s="384"/>
      <c r="HBW145" s="384"/>
      <c r="HBX145" s="384"/>
      <c r="HBY145" s="384"/>
      <c r="HBZ145" s="384"/>
      <c r="HCA145" s="384"/>
      <c r="HCB145" s="384"/>
      <c r="HCC145" s="384"/>
      <c r="HCD145" s="384"/>
      <c r="HCE145" s="384"/>
      <c r="HCF145" s="384"/>
      <c r="HCG145" s="384"/>
      <c r="HCH145" s="384"/>
      <c r="HCI145" s="384"/>
      <c r="HCJ145" s="384"/>
      <c r="HCK145" s="384"/>
      <c r="HCL145" s="384"/>
      <c r="HCM145" s="384"/>
      <c r="HCN145" s="384"/>
      <c r="HCO145" s="384"/>
      <c r="HCP145" s="384"/>
      <c r="HCQ145" s="384"/>
      <c r="HCR145" s="384"/>
      <c r="HCS145" s="384"/>
      <c r="HCT145" s="384"/>
      <c r="HCU145" s="384"/>
      <c r="HCV145" s="384"/>
      <c r="HCW145" s="384"/>
      <c r="HCX145" s="384"/>
      <c r="HCY145" s="384"/>
      <c r="HCZ145" s="384"/>
      <c r="HDA145" s="384"/>
      <c r="HDB145" s="384"/>
      <c r="HDC145" s="384"/>
      <c r="HDD145" s="384"/>
      <c r="HDE145" s="384"/>
      <c r="HDF145" s="384"/>
      <c r="HDG145" s="384"/>
      <c r="HDH145" s="384"/>
      <c r="HDI145" s="384"/>
      <c r="HDJ145" s="384"/>
      <c r="HDK145" s="384"/>
      <c r="HDL145" s="384"/>
      <c r="HDM145" s="384"/>
      <c r="HDN145" s="384"/>
      <c r="HDO145" s="384"/>
      <c r="HDP145" s="384"/>
      <c r="HDQ145" s="384"/>
      <c r="HDR145" s="384"/>
      <c r="HDS145" s="384"/>
      <c r="HDT145" s="384"/>
      <c r="HDU145" s="384"/>
      <c r="HDV145" s="384"/>
      <c r="HDW145" s="384"/>
      <c r="HDX145" s="384"/>
      <c r="HDY145" s="384"/>
      <c r="HDZ145" s="384"/>
      <c r="HEA145" s="384"/>
      <c r="HEB145" s="384"/>
      <c r="HEC145" s="384"/>
      <c r="HED145" s="384"/>
      <c r="HEE145" s="384"/>
      <c r="HEF145" s="384"/>
      <c r="HEG145" s="384"/>
      <c r="HEH145" s="384"/>
      <c r="HEI145" s="384"/>
      <c r="HEJ145" s="384"/>
      <c r="HEK145" s="384"/>
      <c r="HEL145" s="384"/>
      <c r="HEM145" s="384"/>
      <c r="HEN145" s="384"/>
      <c r="HEO145" s="384"/>
      <c r="HEP145" s="384"/>
      <c r="HEQ145" s="384"/>
      <c r="HER145" s="384"/>
      <c r="HES145" s="384"/>
      <c r="HET145" s="384"/>
      <c r="HEU145" s="384"/>
      <c r="HEV145" s="384"/>
      <c r="HEW145" s="384"/>
      <c r="HEX145" s="384"/>
      <c r="HEY145" s="384"/>
      <c r="HEZ145" s="384"/>
      <c r="HFA145" s="384"/>
      <c r="HFB145" s="384"/>
      <c r="HFC145" s="384"/>
      <c r="HFD145" s="384"/>
      <c r="HFE145" s="384"/>
      <c r="HFF145" s="384"/>
      <c r="HFG145" s="384"/>
      <c r="HFH145" s="384"/>
      <c r="HFI145" s="384"/>
      <c r="HFJ145" s="384"/>
      <c r="HFK145" s="384"/>
      <c r="HFL145" s="384"/>
      <c r="HFM145" s="384"/>
      <c r="HFN145" s="384"/>
      <c r="HFO145" s="384"/>
      <c r="HFP145" s="384"/>
      <c r="HFQ145" s="384"/>
      <c r="HFR145" s="384"/>
      <c r="HFS145" s="384"/>
      <c r="HFT145" s="384"/>
      <c r="HFU145" s="384"/>
      <c r="HFV145" s="384"/>
      <c r="HFW145" s="384"/>
      <c r="HFX145" s="384"/>
      <c r="HFY145" s="384"/>
      <c r="HFZ145" s="384"/>
      <c r="HGA145" s="384"/>
      <c r="HGB145" s="384"/>
      <c r="HGC145" s="384"/>
      <c r="HGD145" s="384"/>
      <c r="HGE145" s="384"/>
      <c r="HGF145" s="384"/>
      <c r="HGG145" s="384"/>
      <c r="HGH145" s="384"/>
      <c r="HGI145" s="384"/>
      <c r="HGJ145" s="384"/>
      <c r="HGK145" s="384"/>
      <c r="HGL145" s="384"/>
      <c r="HGM145" s="384"/>
      <c r="HGN145" s="384"/>
      <c r="HGO145" s="384"/>
      <c r="HGP145" s="384"/>
      <c r="HGQ145" s="384"/>
      <c r="HGR145" s="384"/>
      <c r="HGS145" s="384"/>
      <c r="HGT145" s="384"/>
      <c r="HGU145" s="384"/>
      <c r="HGV145" s="384"/>
      <c r="HGW145" s="384"/>
      <c r="HGX145" s="384"/>
      <c r="HGY145" s="384"/>
      <c r="HGZ145" s="384"/>
      <c r="HHA145" s="384"/>
      <c r="HHB145" s="384"/>
      <c r="HHC145" s="384"/>
      <c r="HHD145" s="384"/>
      <c r="HHE145" s="384"/>
      <c r="HHF145" s="384"/>
      <c r="HHG145" s="384"/>
      <c r="HHH145" s="384"/>
      <c r="HHI145" s="384"/>
      <c r="HHJ145" s="384"/>
      <c r="HHK145" s="384"/>
      <c r="HHL145" s="384"/>
      <c r="HHM145" s="384"/>
      <c r="HHN145" s="384"/>
      <c r="HHO145" s="384"/>
      <c r="HHP145" s="384"/>
      <c r="HHQ145" s="384"/>
      <c r="HHR145" s="384"/>
      <c r="HHS145" s="384"/>
      <c r="HHT145" s="384"/>
      <c r="HHU145" s="384"/>
      <c r="HHV145" s="384"/>
      <c r="HHW145" s="384"/>
      <c r="HHX145" s="384"/>
      <c r="HHY145" s="384"/>
      <c r="HHZ145" s="384"/>
      <c r="HIA145" s="384"/>
      <c r="HIB145" s="384"/>
      <c r="HIC145" s="384"/>
      <c r="HID145" s="384"/>
      <c r="HIE145" s="384"/>
      <c r="HIF145" s="384"/>
      <c r="HIG145" s="384"/>
      <c r="HIH145" s="384"/>
      <c r="HII145" s="384"/>
      <c r="HIJ145" s="384"/>
      <c r="HIK145" s="384"/>
      <c r="HIL145" s="384"/>
      <c r="HIM145" s="384"/>
      <c r="HIN145" s="384"/>
      <c r="HIO145" s="384"/>
      <c r="HIP145" s="384"/>
      <c r="HIQ145" s="384"/>
      <c r="HIR145" s="384"/>
      <c r="HIS145" s="384"/>
      <c r="HIT145" s="384"/>
      <c r="HIU145" s="384"/>
      <c r="HIV145" s="384"/>
      <c r="HIW145" s="384"/>
      <c r="HIX145" s="384"/>
      <c r="HIY145" s="384"/>
      <c r="HIZ145" s="384"/>
      <c r="HJA145" s="384"/>
      <c r="HJB145" s="384"/>
      <c r="HJC145" s="384"/>
      <c r="HJD145" s="384"/>
      <c r="HJE145" s="384"/>
      <c r="HJF145" s="384"/>
      <c r="HJG145" s="384"/>
      <c r="HJH145" s="384"/>
      <c r="HJI145" s="384"/>
      <c r="HJJ145" s="384"/>
      <c r="HJK145" s="384"/>
      <c r="HJL145" s="384"/>
      <c r="HJM145" s="384"/>
      <c r="HJN145" s="384"/>
      <c r="HJO145" s="384"/>
      <c r="HJP145" s="384"/>
      <c r="HJQ145" s="384"/>
      <c r="HJR145" s="384"/>
      <c r="HJS145" s="384"/>
      <c r="HJT145" s="384"/>
      <c r="HJU145" s="384"/>
      <c r="HJV145" s="384"/>
      <c r="HJW145" s="384"/>
      <c r="HJX145" s="384"/>
      <c r="HJY145" s="384"/>
      <c r="HJZ145" s="384"/>
      <c r="HKA145" s="384"/>
      <c r="HKB145" s="384"/>
      <c r="HKC145" s="384"/>
      <c r="HKD145" s="384"/>
      <c r="HKE145" s="384"/>
      <c r="HKF145" s="384"/>
      <c r="HKG145" s="384"/>
      <c r="HKH145" s="384"/>
      <c r="HKI145" s="384"/>
      <c r="HKJ145" s="384"/>
      <c r="HKK145" s="384"/>
      <c r="HKL145" s="384"/>
      <c r="HKM145" s="384"/>
      <c r="HKN145" s="384"/>
      <c r="HKO145" s="384"/>
      <c r="HKP145" s="384"/>
      <c r="HKQ145" s="384"/>
      <c r="HKR145" s="384"/>
      <c r="HKS145" s="384"/>
      <c r="HKT145" s="384"/>
      <c r="HKU145" s="384"/>
      <c r="HKV145" s="384"/>
      <c r="HKW145" s="384"/>
      <c r="HKX145" s="384"/>
      <c r="HKY145" s="384"/>
      <c r="HKZ145" s="384"/>
      <c r="HLA145" s="384"/>
      <c r="HLB145" s="384"/>
      <c r="HLC145" s="384"/>
      <c r="HLD145" s="384"/>
      <c r="HLE145" s="384"/>
      <c r="HLF145" s="384"/>
      <c r="HLG145" s="384"/>
      <c r="HLH145" s="384"/>
      <c r="HLI145" s="384"/>
      <c r="HLJ145" s="384"/>
      <c r="HLK145" s="384"/>
      <c r="HLL145" s="384"/>
      <c r="HLM145" s="384"/>
      <c r="HLN145" s="384"/>
      <c r="HLO145" s="384"/>
      <c r="HLP145" s="384"/>
      <c r="HLQ145" s="384"/>
      <c r="HLR145" s="384"/>
      <c r="HLS145" s="384"/>
      <c r="HLT145" s="384"/>
      <c r="HLU145" s="384"/>
      <c r="HLV145" s="384"/>
      <c r="HLW145" s="384"/>
      <c r="HLX145" s="384"/>
      <c r="HLY145" s="384"/>
      <c r="HLZ145" s="384"/>
      <c r="HMA145" s="384"/>
      <c r="HMB145" s="384"/>
      <c r="HMC145" s="384"/>
      <c r="HMD145" s="384"/>
      <c r="HME145" s="384"/>
      <c r="HMF145" s="384"/>
      <c r="HMG145" s="384"/>
      <c r="HMH145" s="384"/>
      <c r="HMI145" s="384"/>
      <c r="HMJ145" s="384"/>
      <c r="HMK145" s="384"/>
      <c r="HML145" s="384"/>
      <c r="HMM145" s="384"/>
      <c r="HMN145" s="384"/>
      <c r="HMO145" s="384"/>
      <c r="HMP145" s="384"/>
      <c r="HMQ145" s="384"/>
      <c r="HMR145" s="384"/>
      <c r="HMS145" s="384"/>
      <c r="HMT145" s="384"/>
      <c r="HMU145" s="384"/>
      <c r="HMV145" s="384"/>
      <c r="HMW145" s="384"/>
      <c r="HMX145" s="384"/>
      <c r="HMY145" s="384"/>
      <c r="HMZ145" s="384"/>
      <c r="HNA145" s="384"/>
      <c r="HNB145" s="384"/>
      <c r="HNC145" s="384"/>
      <c r="HND145" s="384"/>
      <c r="HNE145" s="384"/>
      <c r="HNF145" s="384"/>
      <c r="HNG145" s="384"/>
      <c r="HNH145" s="384"/>
      <c r="HNI145" s="384"/>
      <c r="HNJ145" s="384"/>
      <c r="HNK145" s="384"/>
      <c r="HNL145" s="384"/>
      <c r="HNM145" s="384"/>
      <c r="HNN145" s="384"/>
      <c r="HNO145" s="384"/>
      <c r="HNP145" s="384"/>
      <c r="HNQ145" s="384"/>
      <c r="HNR145" s="384"/>
      <c r="HNS145" s="384"/>
      <c r="HNT145" s="384"/>
      <c r="HNU145" s="384"/>
      <c r="HNV145" s="384"/>
      <c r="HNW145" s="384"/>
      <c r="HNX145" s="384"/>
      <c r="HNY145" s="384"/>
      <c r="HNZ145" s="384"/>
      <c r="HOA145" s="384"/>
      <c r="HOB145" s="384"/>
      <c r="HOC145" s="384"/>
      <c r="HOD145" s="384"/>
      <c r="HOE145" s="384"/>
      <c r="HOF145" s="384"/>
      <c r="HOG145" s="384"/>
      <c r="HOH145" s="384"/>
      <c r="HOI145" s="384"/>
      <c r="HOJ145" s="384"/>
      <c r="HOK145" s="384"/>
      <c r="HOL145" s="384"/>
      <c r="HOM145" s="384"/>
      <c r="HON145" s="384"/>
      <c r="HOO145" s="384"/>
      <c r="HOP145" s="384"/>
      <c r="HOQ145" s="384"/>
      <c r="HOR145" s="384"/>
      <c r="HOS145" s="384"/>
      <c r="HOT145" s="384"/>
      <c r="HOU145" s="384"/>
      <c r="HOV145" s="384"/>
      <c r="HOW145" s="384"/>
      <c r="HOX145" s="384"/>
      <c r="HOY145" s="384"/>
      <c r="HOZ145" s="384"/>
      <c r="HPA145" s="384"/>
      <c r="HPB145" s="384"/>
      <c r="HPC145" s="384"/>
      <c r="HPD145" s="384"/>
      <c r="HPE145" s="384"/>
      <c r="HPF145" s="384"/>
      <c r="HPG145" s="384"/>
      <c r="HPH145" s="384"/>
      <c r="HPI145" s="384"/>
      <c r="HPJ145" s="384"/>
      <c r="HPK145" s="384"/>
      <c r="HPL145" s="384"/>
      <c r="HPM145" s="384"/>
      <c r="HPN145" s="384"/>
      <c r="HPO145" s="384"/>
      <c r="HPP145" s="384"/>
      <c r="HPQ145" s="384"/>
      <c r="HPR145" s="384"/>
      <c r="HPS145" s="384"/>
      <c r="HPT145" s="384"/>
      <c r="HPU145" s="384"/>
      <c r="HPV145" s="384"/>
      <c r="HPW145" s="384"/>
      <c r="HPX145" s="384"/>
      <c r="HPY145" s="384"/>
      <c r="HPZ145" s="384"/>
      <c r="HQA145" s="384"/>
      <c r="HQB145" s="384"/>
      <c r="HQC145" s="384"/>
      <c r="HQD145" s="384"/>
      <c r="HQE145" s="384"/>
      <c r="HQF145" s="384"/>
      <c r="HQG145" s="384"/>
      <c r="HQH145" s="384"/>
      <c r="HQI145" s="384"/>
      <c r="HQJ145" s="384"/>
      <c r="HQK145" s="384"/>
      <c r="HQL145" s="384"/>
      <c r="HQM145" s="384"/>
      <c r="HQN145" s="384"/>
      <c r="HQO145" s="384"/>
      <c r="HQP145" s="384"/>
      <c r="HQQ145" s="384"/>
      <c r="HQR145" s="384"/>
      <c r="HQS145" s="384"/>
      <c r="HQT145" s="384"/>
      <c r="HQU145" s="384"/>
      <c r="HQV145" s="384"/>
      <c r="HQW145" s="384"/>
      <c r="HQX145" s="384"/>
      <c r="HQY145" s="384"/>
      <c r="HQZ145" s="384"/>
      <c r="HRA145" s="384"/>
      <c r="HRB145" s="384"/>
      <c r="HRC145" s="384"/>
      <c r="HRD145" s="384"/>
      <c r="HRE145" s="384"/>
      <c r="HRF145" s="384"/>
      <c r="HRG145" s="384"/>
      <c r="HRH145" s="384"/>
      <c r="HRI145" s="384"/>
      <c r="HRJ145" s="384"/>
      <c r="HRK145" s="384"/>
      <c r="HRL145" s="384"/>
      <c r="HRM145" s="384"/>
      <c r="HRN145" s="384"/>
      <c r="HRO145" s="384"/>
      <c r="HRP145" s="384"/>
      <c r="HRQ145" s="384"/>
      <c r="HRR145" s="384"/>
      <c r="HRS145" s="384"/>
      <c r="HRT145" s="384"/>
      <c r="HRU145" s="384"/>
      <c r="HRV145" s="384"/>
      <c r="HRW145" s="384"/>
      <c r="HRX145" s="384"/>
      <c r="HRY145" s="384"/>
      <c r="HRZ145" s="384"/>
      <c r="HSA145" s="384"/>
      <c r="HSB145" s="384"/>
      <c r="HSC145" s="384"/>
      <c r="HSD145" s="384"/>
      <c r="HSE145" s="384"/>
      <c r="HSF145" s="384"/>
      <c r="HSG145" s="384"/>
      <c r="HSH145" s="384"/>
      <c r="HSI145" s="384"/>
      <c r="HSJ145" s="384"/>
      <c r="HSK145" s="384"/>
      <c r="HSL145" s="384"/>
      <c r="HSM145" s="384"/>
      <c r="HSN145" s="384"/>
      <c r="HSO145" s="384"/>
      <c r="HSP145" s="384"/>
      <c r="HSQ145" s="384"/>
      <c r="HSR145" s="384"/>
      <c r="HSS145" s="384"/>
      <c r="HST145" s="384"/>
      <c r="HSU145" s="384"/>
      <c r="HSV145" s="384"/>
      <c r="HSW145" s="384"/>
      <c r="HSX145" s="384"/>
      <c r="HSY145" s="384"/>
      <c r="HSZ145" s="384"/>
      <c r="HTA145" s="384"/>
      <c r="HTB145" s="384"/>
      <c r="HTC145" s="384"/>
      <c r="HTD145" s="384"/>
      <c r="HTE145" s="384"/>
      <c r="HTF145" s="384"/>
      <c r="HTG145" s="384"/>
      <c r="HTH145" s="384"/>
      <c r="HTI145" s="384"/>
      <c r="HTJ145" s="384"/>
      <c r="HTK145" s="384"/>
      <c r="HTL145" s="384"/>
      <c r="HTM145" s="384"/>
      <c r="HTN145" s="384"/>
      <c r="HTO145" s="384"/>
      <c r="HTP145" s="384"/>
      <c r="HTQ145" s="384"/>
      <c r="HTR145" s="384"/>
      <c r="HTS145" s="384"/>
      <c r="HTT145" s="384"/>
      <c r="HTU145" s="384"/>
      <c r="HTV145" s="384"/>
      <c r="HTW145" s="384"/>
      <c r="HTX145" s="384"/>
      <c r="HTY145" s="384"/>
      <c r="HTZ145" s="384"/>
      <c r="HUA145" s="384"/>
      <c r="HUB145" s="384"/>
      <c r="HUC145" s="384"/>
      <c r="HUD145" s="384"/>
      <c r="HUE145" s="384"/>
      <c r="HUF145" s="384"/>
      <c r="HUG145" s="384"/>
      <c r="HUH145" s="384"/>
      <c r="HUI145" s="384"/>
      <c r="HUJ145" s="384"/>
      <c r="HUK145" s="384"/>
      <c r="HUL145" s="384"/>
      <c r="HUM145" s="384"/>
      <c r="HUN145" s="384"/>
      <c r="HUO145" s="384"/>
      <c r="HUP145" s="384"/>
      <c r="HUQ145" s="384"/>
      <c r="HUR145" s="384"/>
      <c r="HUS145" s="384"/>
      <c r="HUT145" s="384"/>
      <c r="HUU145" s="384"/>
      <c r="HUV145" s="384"/>
      <c r="HUW145" s="384"/>
      <c r="HUX145" s="384"/>
      <c r="HUY145" s="384"/>
      <c r="HUZ145" s="384"/>
      <c r="HVA145" s="384"/>
      <c r="HVB145" s="384"/>
      <c r="HVC145" s="384"/>
      <c r="HVD145" s="384"/>
      <c r="HVE145" s="384"/>
      <c r="HVF145" s="384"/>
      <c r="HVG145" s="384"/>
      <c r="HVH145" s="384"/>
      <c r="HVI145" s="384"/>
      <c r="HVJ145" s="384"/>
      <c r="HVK145" s="384"/>
      <c r="HVL145" s="384"/>
      <c r="HVM145" s="384"/>
      <c r="HVN145" s="384"/>
      <c r="HVO145" s="384"/>
      <c r="HVP145" s="384"/>
      <c r="HVQ145" s="384"/>
      <c r="HVR145" s="384"/>
      <c r="HVS145" s="384"/>
      <c r="HVT145" s="384"/>
      <c r="HVU145" s="384"/>
      <c r="HVV145" s="384"/>
      <c r="HVW145" s="384"/>
      <c r="HVX145" s="384"/>
      <c r="HVY145" s="384"/>
      <c r="HVZ145" s="384"/>
      <c r="HWA145" s="384"/>
      <c r="HWB145" s="384"/>
      <c r="HWC145" s="384"/>
      <c r="HWD145" s="384"/>
      <c r="HWE145" s="384"/>
      <c r="HWF145" s="384"/>
      <c r="HWG145" s="384"/>
      <c r="HWH145" s="384"/>
      <c r="HWI145" s="384"/>
      <c r="HWJ145" s="384"/>
      <c r="HWK145" s="384"/>
      <c r="HWL145" s="384"/>
      <c r="HWM145" s="384"/>
      <c r="HWN145" s="384"/>
      <c r="HWO145" s="384"/>
      <c r="HWP145" s="384"/>
      <c r="HWQ145" s="384"/>
      <c r="HWR145" s="384"/>
      <c r="HWS145" s="384"/>
      <c r="HWT145" s="384"/>
      <c r="HWU145" s="384"/>
      <c r="HWV145" s="384"/>
      <c r="HWW145" s="384"/>
      <c r="HWX145" s="384"/>
      <c r="HWY145" s="384"/>
      <c r="HWZ145" s="384"/>
      <c r="HXA145" s="384"/>
      <c r="HXB145" s="384"/>
      <c r="HXC145" s="384"/>
      <c r="HXD145" s="384"/>
      <c r="HXE145" s="384"/>
      <c r="HXF145" s="384"/>
      <c r="HXG145" s="384"/>
      <c r="HXH145" s="384"/>
      <c r="HXI145" s="384"/>
      <c r="HXJ145" s="384"/>
      <c r="HXK145" s="384"/>
      <c r="HXL145" s="384"/>
      <c r="HXM145" s="384"/>
      <c r="HXN145" s="384"/>
      <c r="HXO145" s="384"/>
      <c r="HXP145" s="384"/>
      <c r="HXQ145" s="384"/>
      <c r="HXR145" s="384"/>
      <c r="HXS145" s="384"/>
      <c r="HXT145" s="384"/>
      <c r="HXU145" s="384"/>
      <c r="HXV145" s="384"/>
      <c r="HXW145" s="384"/>
      <c r="HXX145" s="384"/>
      <c r="HXY145" s="384"/>
      <c r="HXZ145" s="384"/>
      <c r="HYA145" s="384"/>
      <c r="HYB145" s="384"/>
      <c r="HYC145" s="384"/>
      <c r="HYD145" s="384"/>
      <c r="HYE145" s="384"/>
      <c r="HYF145" s="384"/>
      <c r="HYG145" s="384"/>
      <c r="HYH145" s="384"/>
      <c r="HYI145" s="384"/>
      <c r="HYJ145" s="384"/>
      <c r="HYK145" s="384"/>
      <c r="HYL145" s="384"/>
      <c r="HYM145" s="384"/>
      <c r="HYN145" s="384"/>
      <c r="HYO145" s="384"/>
      <c r="HYP145" s="384"/>
      <c r="HYQ145" s="384"/>
      <c r="HYR145" s="384"/>
      <c r="HYS145" s="384"/>
      <c r="HYT145" s="384"/>
      <c r="HYU145" s="384"/>
      <c r="HYV145" s="384"/>
      <c r="HYW145" s="384"/>
      <c r="HYX145" s="384"/>
      <c r="HYY145" s="384"/>
      <c r="HYZ145" s="384"/>
      <c r="HZA145" s="384"/>
      <c r="HZB145" s="384"/>
      <c r="HZC145" s="384"/>
      <c r="HZD145" s="384"/>
      <c r="HZE145" s="384"/>
      <c r="HZF145" s="384"/>
      <c r="HZG145" s="384"/>
      <c r="HZH145" s="384"/>
      <c r="HZI145" s="384"/>
      <c r="HZJ145" s="384"/>
      <c r="HZK145" s="384"/>
      <c r="HZL145" s="384"/>
      <c r="HZM145" s="384"/>
      <c r="HZN145" s="384"/>
      <c r="HZO145" s="384"/>
      <c r="HZP145" s="384"/>
      <c r="HZQ145" s="384"/>
      <c r="HZR145" s="384"/>
      <c r="HZS145" s="384"/>
      <c r="HZT145" s="384"/>
      <c r="HZU145" s="384"/>
      <c r="HZV145" s="384"/>
      <c r="HZW145" s="384"/>
      <c r="HZX145" s="384"/>
      <c r="HZY145" s="384"/>
      <c r="HZZ145" s="384"/>
      <c r="IAA145" s="384"/>
      <c r="IAB145" s="384"/>
      <c r="IAC145" s="384"/>
      <c r="IAD145" s="384"/>
      <c r="IAE145" s="384"/>
      <c r="IAF145" s="384"/>
      <c r="IAG145" s="384"/>
      <c r="IAH145" s="384"/>
      <c r="IAI145" s="384"/>
      <c r="IAJ145" s="384"/>
      <c r="IAK145" s="384"/>
      <c r="IAL145" s="384"/>
      <c r="IAM145" s="384"/>
      <c r="IAN145" s="384"/>
      <c r="IAO145" s="384"/>
      <c r="IAP145" s="384"/>
      <c r="IAQ145" s="384"/>
      <c r="IAR145" s="384"/>
      <c r="IAS145" s="384"/>
      <c r="IAT145" s="384"/>
      <c r="IAU145" s="384"/>
      <c r="IAV145" s="384"/>
      <c r="IAW145" s="384"/>
      <c r="IAX145" s="384"/>
      <c r="IAY145" s="384"/>
      <c r="IAZ145" s="384"/>
      <c r="IBA145" s="384"/>
      <c r="IBB145" s="384"/>
      <c r="IBC145" s="384"/>
      <c r="IBD145" s="384"/>
      <c r="IBE145" s="384"/>
      <c r="IBF145" s="384"/>
      <c r="IBG145" s="384"/>
      <c r="IBH145" s="384"/>
      <c r="IBI145" s="384"/>
      <c r="IBJ145" s="384"/>
      <c r="IBK145" s="384"/>
      <c r="IBL145" s="384"/>
      <c r="IBM145" s="384"/>
      <c r="IBN145" s="384"/>
      <c r="IBO145" s="384"/>
      <c r="IBP145" s="384"/>
      <c r="IBQ145" s="384"/>
      <c r="IBR145" s="384"/>
      <c r="IBS145" s="384"/>
      <c r="IBT145" s="384"/>
      <c r="IBU145" s="384"/>
      <c r="IBV145" s="384"/>
      <c r="IBW145" s="384"/>
      <c r="IBX145" s="384"/>
      <c r="IBY145" s="384"/>
      <c r="IBZ145" s="384"/>
      <c r="ICA145" s="384"/>
      <c r="ICB145" s="384"/>
      <c r="ICC145" s="384"/>
      <c r="ICD145" s="384"/>
      <c r="ICE145" s="384"/>
      <c r="ICF145" s="384"/>
      <c r="ICG145" s="384"/>
      <c r="ICH145" s="384"/>
      <c r="ICI145" s="384"/>
      <c r="ICJ145" s="384"/>
      <c r="ICK145" s="384"/>
      <c r="ICL145" s="384"/>
      <c r="ICM145" s="384"/>
      <c r="ICN145" s="384"/>
      <c r="ICO145" s="384"/>
      <c r="ICP145" s="384"/>
      <c r="ICQ145" s="384"/>
      <c r="ICR145" s="384"/>
      <c r="ICS145" s="384"/>
      <c r="ICT145" s="384"/>
      <c r="ICU145" s="384"/>
      <c r="ICV145" s="384"/>
      <c r="ICW145" s="384"/>
      <c r="ICX145" s="384"/>
      <c r="ICY145" s="384"/>
      <c r="ICZ145" s="384"/>
      <c r="IDA145" s="384"/>
      <c r="IDB145" s="384"/>
      <c r="IDC145" s="384"/>
      <c r="IDD145" s="384"/>
      <c r="IDE145" s="384"/>
      <c r="IDF145" s="384"/>
      <c r="IDG145" s="384"/>
      <c r="IDH145" s="384"/>
      <c r="IDI145" s="384"/>
      <c r="IDJ145" s="384"/>
      <c r="IDK145" s="384"/>
      <c r="IDL145" s="384"/>
      <c r="IDM145" s="384"/>
      <c r="IDN145" s="384"/>
      <c r="IDO145" s="384"/>
      <c r="IDP145" s="384"/>
      <c r="IDQ145" s="384"/>
      <c r="IDR145" s="384"/>
      <c r="IDS145" s="384"/>
      <c r="IDT145" s="384"/>
      <c r="IDU145" s="384"/>
      <c r="IDV145" s="384"/>
      <c r="IDW145" s="384"/>
      <c r="IDX145" s="384"/>
      <c r="IDY145" s="384"/>
      <c r="IDZ145" s="384"/>
      <c r="IEA145" s="384"/>
      <c r="IEB145" s="384"/>
      <c r="IEC145" s="384"/>
      <c r="IED145" s="384"/>
      <c r="IEE145" s="384"/>
      <c r="IEF145" s="384"/>
      <c r="IEG145" s="384"/>
      <c r="IEH145" s="384"/>
      <c r="IEI145" s="384"/>
      <c r="IEJ145" s="384"/>
      <c r="IEK145" s="384"/>
      <c r="IEL145" s="384"/>
      <c r="IEM145" s="384"/>
      <c r="IEN145" s="384"/>
      <c r="IEO145" s="384"/>
      <c r="IEP145" s="384"/>
      <c r="IEQ145" s="384"/>
      <c r="IER145" s="384"/>
      <c r="IES145" s="384"/>
      <c r="IET145" s="384"/>
      <c r="IEU145" s="384"/>
      <c r="IEV145" s="384"/>
      <c r="IEW145" s="384"/>
      <c r="IEX145" s="384"/>
      <c r="IEY145" s="384"/>
      <c r="IEZ145" s="384"/>
      <c r="IFA145" s="384"/>
      <c r="IFB145" s="384"/>
      <c r="IFC145" s="384"/>
      <c r="IFD145" s="384"/>
      <c r="IFE145" s="384"/>
      <c r="IFF145" s="384"/>
      <c r="IFG145" s="384"/>
      <c r="IFH145" s="384"/>
      <c r="IFI145" s="384"/>
      <c r="IFJ145" s="384"/>
      <c r="IFK145" s="384"/>
      <c r="IFL145" s="384"/>
      <c r="IFM145" s="384"/>
      <c r="IFN145" s="384"/>
      <c r="IFO145" s="384"/>
      <c r="IFP145" s="384"/>
      <c r="IFQ145" s="384"/>
      <c r="IFR145" s="384"/>
      <c r="IFS145" s="384"/>
      <c r="IFT145" s="384"/>
      <c r="IFU145" s="384"/>
      <c r="IFV145" s="384"/>
      <c r="IFW145" s="384"/>
      <c r="IFX145" s="384"/>
      <c r="IFY145" s="384"/>
      <c r="IFZ145" s="384"/>
      <c r="IGA145" s="384"/>
      <c r="IGB145" s="384"/>
      <c r="IGC145" s="384"/>
      <c r="IGD145" s="384"/>
      <c r="IGE145" s="384"/>
      <c r="IGF145" s="384"/>
      <c r="IGG145" s="384"/>
      <c r="IGH145" s="384"/>
      <c r="IGI145" s="384"/>
      <c r="IGJ145" s="384"/>
      <c r="IGK145" s="384"/>
      <c r="IGL145" s="384"/>
      <c r="IGM145" s="384"/>
      <c r="IGN145" s="384"/>
      <c r="IGO145" s="384"/>
      <c r="IGP145" s="384"/>
      <c r="IGQ145" s="384"/>
      <c r="IGR145" s="384"/>
      <c r="IGS145" s="384"/>
      <c r="IGT145" s="384"/>
      <c r="IGU145" s="384"/>
      <c r="IGV145" s="384"/>
      <c r="IGW145" s="384"/>
      <c r="IGX145" s="384"/>
      <c r="IGY145" s="384"/>
      <c r="IGZ145" s="384"/>
      <c r="IHA145" s="384"/>
      <c r="IHB145" s="384"/>
      <c r="IHC145" s="384"/>
      <c r="IHD145" s="384"/>
      <c r="IHE145" s="384"/>
      <c r="IHF145" s="384"/>
      <c r="IHG145" s="384"/>
      <c r="IHH145" s="384"/>
      <c r="IHI145" s="384"/>
      <c r="IHJ145" s="384"/>
      <c r="IHK145" s="384"/>
      <c r="IHL145" s="384"/>
      <c r="IHM145" s="384"/>
      <c r="IHN145" s="384"/>
      <c r="IHO145" s="384"/>
      <c r="IHP145" s="384"/>
      <c r="IHQ145" s="384"/>
      <c r="IHR145" s="384"/>
      <c r="IHS145" s="384"/>
      <c r="IHT145" s="384"/>
      <c r="IHU145" s="384"/>
      <c r="IHV145" s="384"/>
      <c r="IHW145" s="384"/>
      <c r="IHX145" s="384"/>
      <c r="IHY145" s="384"/>
      <c r="IHZ145" s="384"/>
      <c r="IIA145" s="384"/>
      <c r="IIB145" s="384"/>
      <c r="IIC145" s="384"/>
      <c r="IID145" s="384"/>
      <c r="IIE145" s="384"/>
      <c r="IIF145" s="384"/>
      <c r="IIG145" s="384"/>
      <c r="IIH145" s="384"/>
      <c r="III145" s="384"/>
      <c r="IIJ145" s="384"/>
      <c r="IIK145" s="384"/>
      <c r="IIL145" s="384"/>
      <c r="IIM145" s="384"/>
      <c r="IIN145" s="384"/>
      <c r="IIO145" s="384"/>
      <c r="IIP145" s="384"/>
      <c r="IIQ145" s="384"/>
      <c r="IIR145" s="384"/>
      <c r="IIS145" s="384"/>
      <c r="IIT145" s="384"/>
      <c r="IIU145" s="384"/>
      <c r="IIV145" s="384"/>
      <c r="IIW145" s="384"/>
      <c r="IIX145" s="384"/>
      <c r="IIY145" s="384"/>
      <c r="IIZ145" s="384"/>
      <c r="IJA145" s="384"/>
      <c r="IJB145" s="384"/>
      <c r="IJC145" s="384"/>
      <c r="IJD145" s="384"/>
      <c r="IJE145" s="384"/>
      <c r="IJF145" s="384"/>
      <c r="IJG145" s="384"/>
      <c r="IJH145" s="384"/>
      <c r="IJI145" s="384"/>
      <c r="IJJ145" s="384"/>
      <c r="IJK145" s="384"/>
      <c r="IJL145" s="384"/>
      <c r="IJM145" s="384"/>
      <c r="IJN145" s="384"/>
      <c r="IJO145" s="384"/>
      <c r="IJP145" s="384"/>
      <c r="IJQ145" s="384"/>
      <c r="IJR145" s="384"/>
      <c r="IJS145" s="384"/>
      <c r="IJT145" s="384"/>
      <c r="IJU145" s="384"/>
      <c r="IJV145" s="384"/>
      <c r="IJW145" s="384"/>
      <c r="IJX145" s="384"/>
      <c r="IJY145" s="384"/>
      <c r="IJZ145" s="384"/>
      <c r="IKA145" s="384"/>
      <c r="IKB145" s="384"/>
      <c r="IKC145" s="384"/>
      <c r="IKD145" s="384"/>
      <c r="IKE145" s="384"/>
      <c r="IKF145" s="384"/>
      <c r="IKG145" s="384"/>
      <c r="IKH145" s="384"/>
      <c r="IKI145" s="384"/>
      <c r="IKJ145" s="384"/>
      <c r="IKK145" s="384"/>
      <c r="IKL145" s="384"/>
      <c r="IKM145" s="384"/>
      <c r="IKN145" s="384"/>
      <c r="IKO145" s="384"/>
      <c r="IKP145" s="384"/>
      <c r="IKQ145" s="384"/>
      <c r="IKR145" s="384"/>
      <c r="IKS145" s="384"/>
      <c r="IKT145" s="384"/>
      <c r="IKU145" s="384"/>
      <c r="IKV145" s="384"/>
      <c r="IKW145" s="384"/>
      <c r="IKX145" s="384"/>
      <c r="IKY145" s="384"/>
      <c r="IKZ145" s="384"/>
      <c r="ILA145" s="384"/>
      <c r="ILB145" s="384"/>
      <c r="ILC145" s="384"/>
      <c r="ILD145" s="384"/>
      <c r="ILE145" s="384"/>
      <c r="ILF145" s="384"/>
      <c r="ILG145" s="384"/>
      <c r="ILH145" s="384"/>
      <c r="ILI145" s="384"/>
      <c r="ILJ145" s="384"/>
      <c r="ILK145" s="384"/>
      <c r="ILL145" s="384"/>
      <c r="ILM145" s="384"/>
      <c r="ILN145" s="384"/>
      <c r="ILO145" s="384"/>
      <c r="ILP145" s="384"/>
      <c r="ILQ145" s="384"/>
      <c r="ILR145" s="384"/>
      <c r="ILS145" s="384"/>
      <c r="ILT145" s="384"/>
      <c r="ILU145" s="384"/>
      <c r="ILV145" s="384"/>
      <c r="ILW145" s="384"/>
      <c r="ILX145" s="384"/>
      <c r="ILY145" s="384"/>
      <c r="ILZ145" s="384"/>
      <c r="IMA145" s="384"/>
      <c r="IMB145" s="384"/>
      <c r="IMC145" s="384"/>
      <c r="IMD145" s="384"/>
      <c r="IME145" s="384"/>
      <c r="IMF145" s="384"/>
      <c r="IMG145" s="384"/>
      <c r="IMH145" s="384"/>
      <c r="IMI145" s="384"/>
      <c r="IMJ145" s="384"/>
      <c r="IMK145" s="384"/>
      <c r="IML145" s="384"/>
      <c r="IMM145" s="384"/>
      <c r="IMN145" s="384"/>
      <c r="IMO145" s="384"/>
      <c r="IMP145" s="384"/>
      <c r="IMQ145" s="384"/>
      <c r="IMR145" s="384"/>
      <c r="IMS145" s="384"/>
      <c r="IMT145" s="384"/>
      <c r="IMU145" s="384"/>
      <c r="IMV145" s="384"/>
      <c r="IMW145" s="384"/>
      <c r="IMX145" s="384"/>
      <c r="IMY145" s="384"/>
      <c r="IMZ145" s="384"/>
      <c r="INA145" s="384"/>
      <c r="INB145" s="384"/>
      <c r="INC145" s="384"/>
      <c r="IND145" s="384"/>
      <c r="INE145" s="384"/>
      <c r="INF145" s="384"/>
      <c r="ING145" s="384"/>
      <c r="INH145" s="384"/>
      <c r="INI145" s="384"/>
      <c r="INJ145" s="384"/>
      <c r="INK145" s="384"/>
      <c r="INL145" s="384"/>
      <c r="INM145" s="384"/>
      <c r="INN145" s="384"/>
      <c r="INO145" s="384"/>
      <c r="INP145" s="384"/>
      <c r="INQ145" s="384"/>
      <c r="INR145" s="384"/>
      <c r="INS145" s="384"/>
      <c r="INT145" s="384"/>
      <c r="INU145" s="384"/>
      <c r="INV145" s="384"/>
      <c r="INW145" s="384"/>
      <c r="INX145" s="384"/>
      <c r="INY145" s="384"/>
      <c r="INZ145" s="384"/>
      <c r="IOA145" s="384"/>
      <c r="IOB145" s="384"/>
      <c r="IOC145" s="384"/>
      <c r="IOD145" s="384"/>
      <c r="IOE145" s="384"/>
      <c r="IOF145" s="384"/>
      <c r="IOG145" s="384"/>
      <c r="IOH145" s="384"/>
      <c r="IOI145" s="384"/>
      <c r="IOJ145" s="384"/>
      <c r="IOK145" s="384"/>
      <c r="IOL145" s="384"/>
      <c r="IOM145" s="384"/>
      <c r="ION145" s="384"/>
      <c r="IOO145" s="384"/>
      <c r="IOP145" s="384"/>
      <c r="IOQ145" s="384"/>
      <c r="IOR145" s="384"/>
      <c r="IOS145" s="384"/>
      <c r="IOT145" s="384"/>
      <c r="IOU145" s="384"/>
      <c r="IOV145" s="384"/>
      <c r="IOW145" s="384"/>
      <c r="IOX145" s="384"/>
      <c r="IOY145" s="384"/>
      <c r="IOZ145" s="384"/>
      <c r="IPA145" s="384"/>
      <c r="IPB145" s="384"/>
      <c r="IPC145" s="384"/>
      <c r="IPD145" s="384"/>
      <c r="IPE145" s="384"/>
      <c r="IPF145" s="384"/>
      <c r="IPG145" s="384"/>
      <c r="IPH145" s="384"/>
      <c r="IPI145" s="384"/>
      <c r="IPJ145" s="384"/>
      <c r="IPK145" s="384"/>
      <c r="IPL145" s="384"/>
      <c r="IPM145" s="384"/>
      <c r="IPN145" s="384"/>
      <c r="IPO145" s="384"/>
      <c r="IPP145" s="384"/>
      <c r="IPQ145" s="384"/>
      <c r="IPR145" s="384"/>
      <c r="IPS145" s="384"/>
      <c r="IPT145" s="384"/>
      <c r="IPU145" s="384"/>
      <c r="IPV145" s="384"/>
      <c r="IPW145" s="384"/>
      <c r="IPX145" s="384"/>
      <c r="IPY145" s="384"/>
      <c r="IPZ145" s="384"/>
      <c r="IQA145" s="384"/>
      <c r="IQB145" s="384"/>
      <c r="IQC145" s="384"/>
      <c r="IQD145" s="384"/>
      <c r="IQE145" s="384"/>
      <c r="IQF145" s="384"/>
      <c r="IQG145" s="384"/>
      <c r="IQH145" s="384"/>
      <c r="IQI145" s="384"/>
      <c r="IQJ145" s="384"/>
      <c r="IQK145" s="384"/>
      <c r="IQL145" s="384"/>
      <c r="IQM145" s="384"/>
      <c r="IQN145" s="384"/>
      <c r="IQO145" s="384"/>
      <c r="IQP145" s="384"/>
      <c r="IQQ145" s="384"/>
      <c r="IQR145" s="384"/>
      <c r="IQS145" s="384"/>
      <c r="IQT145" s="384"/>
      <c r="IQU145" s="384"/>
      <c r="IQV145" s="384"/>
      <c r="IQW145" s="384"/>
      <c r="IQX145" s="384"/>
      <c r="IQY145" s="384"/>
      <c r="IQZ145" s="384"/>
      <c r="IRA145" s="384"/>
      <c r="IRB145" s="384"/>
      <c r="IRC145" s="384"/>
      <c r="IRD145" s="384"/>
      <c r="IRE145" s="384"/>
      <c r="IRF145" s="384"/>
      <c r="IRG145" s="384"/>
      <c r="IRH145" s="384"/>
      <c r="IRI145" s="384"/>
      <c r="IRJ145" s="384"/>
      <c r="IRK145" s="384"/>
      <c r="IRL145" s="384"/>
      <c r="IRM145" s="384"/>
      <c r="IRN145" s="384"/>
      <c r="IRO145" s="384"/>
      <c r="IRP145" s="384"/>
      <c r="IRQ145" s="384"/>
      <c r="IRR145" s="384"/>
      <c r="IRS145" s="384"/>
      <c r="IRT145" s="384"/>
      <c r="IRU145" s="384"/>
      <c r="IRV145" s="384"/>
      <c r="IRW145" s="384"/>
      <c r="IRX145" s="384"/>
      <c r="IRY145" s="384"/>
      <c r="IRZ145" s="384"/>
      <c r="ISA145" s="384"/>
      <c r="ISB145" s="384"/>
      <c r="ISC145" s="384"/>
      <c r="ISD145" s="384"/>
      <c r="ISE145" s="384"/>
      <c r="ISF145" s="384"/>
      <c r="ISG145" s="384"/>
      <c r="ISH145" s="384"/>
      <c r="ISI145" s="384"/>
      <c r="ISJ145" s="384"/>
      <c r="ISK145" s="384"/>
      <c r="ISL145" s="384"/>
      <c r="ISM145" s="384"/>
      <c r="ISN145" s="384"/>
      <c r="ISO145" s="384"/>
      <c r="ISP145" s="384"/>
      <c r="ISQ145" s="384"/>
      <c r="ISR145" s="384"/>
      <c r="ISS145" s="384"/>
      <c r="IST145" s="384"/>
      <c r="ISU145" s="384"/>
      <c r="ISV145" s="384"/>
      <c r="ISW145" s="384"/>
      <c r="ISX145" s="384"/>
      <c r="ISY145" s="384"/>
      <c r="ISZ145" s="384"/>
      <c r="ITA145" s="384"/>
      <c r="ITB145" s="384"/>
      <c r="ITC145" s="384"/>
      <c r="ITD145" s="384"/>
      <c r="ITE145" s="384"/>
      <c r="ITF145" s="384"/>
      <c r="ITG145" s="384"/>
      <c r="ITH145" s="384"/>
      <c r="ITI145" s="384"/>
      <c r="ITJ145" s="384"/>
      <c r="ITK145" s="384"/>
      <c r="ITL145" s="384"/>
      <c r="ITM145" s="384"/>
      <c r="ITN145" s="384"/>
      <c r="ITO145" s="384"/>
      <c r="ITP145" s="384"/>
      <c r="ITQ145" s="384"/>
      <c r="ITR145" s="384"/>
      <c r="ITS145" s="384"/>
      <c r="ITT145" s="384"/>
      <c r="ITU145" s="384"/>
      <c r="ITV145" s="384"/>
      <c r="ITW145" s="384"/>
      <c r="ITX145" s="384"/>
      <c r="ITY145" s="384"/>
      <c r="ITZ145" s="384"/>
      <c r="IUA145" s="384"/>
      <c r="IUB145" s="384"/>
      <c r="IUC145" s="384"/>
      <c r="IUD145" s="384"/>
      <c r="IUE145" s="384"/>
      <c r="IUF145" s="384"/>
      <c r="IUG145" s="384"/>
      <c r="IUH145" s="384"/>
      <c r="IUI145" s="384"/>
      <c r="IUJ145" s="384"/>
      <c r="IUK145" s="384"/>
      <c r="IUL145" s="384"/>
      <c r="IUM145" s="384"/>
      <c r="IUN145" s="384"/>
      <c r="IUO145" s="384"/>
      <c r="IUP145" s="384"/>
      <c r="IUQ145" s="384"/>
      <c r="IUR145" s="384"/>
      <c r="IUS145" s="384"/>
      <c r="IUT145" s="384"/>
      <c r="IUU145" s="384"/>
      <c r="IUV145" s="384"/>
      <c r="IUW145" s="384"/>
      <c r="IUX145" s="384"/>
      <c r="IUY145" s="384"/>
      <c r="IUZ145" s="384"/>
      <c r="IVA145" s="384"/>
      <c r="IVB145" s="384"/>
      <c r="IVC145" s="384"/>
      <c r="IVD145" s="384"/>
      <c r="IVE145" s="384"/>
      <c r="IVF145" s="384"/>
      <c r="IVG145" s="384"/>
      <c r="IVH145" s="384"/>
      <c r="IVI145" s="384"/>
      <c r="IVJ145" s="384"/>
      <c r="IVK145" s="384"/>
      <c r="IVL145" s="384"/>
      <c r="IVM145" s="384"/>
      <c r="IVN145" s="384"/>
      <c r="IVO145" s="384"/>
      <c r="IVP145" s="384"/>
      <c r="IVQ145" s="384"/>
      <c r="IVR145" s="384"/>
      <c r="IVS145" s="384"/>
      <c r="IVT145" s="384"/>
      <c r="IVU145" s="384"/>
      <c r="IVV145" s="384"/>
      <c r="IVW145" s="384"/>
      <c r="IVX145" s="384"/>
      <c r="IVY145" s="384"/>
      <c r="IVZ145" s="384"/>
      <c r="IWA145" s="384"/>
      <c r="IWB145" s="384"/>
      <c r="IWC145" s="384"/>
      <c r="IWD145" s="384"/>
      <c r="IWE145" s="384"/>
      <c r="IWF145" s="384"/>
      <c r="IWG145" s="384"/>
      <c r="IWH145" s="384"/>
      <c r="IWI145" s="384"/>
      <c r="IWJ145" s="384"/>
      <c r="IWK145" s="384"/>
      <c r="IWL145" s="384"/>
      <c r="IWM145" s="384"/>
      <c r="IWN145" s="384"/>
      <c r="IWO145" s="384"/>
      <c r="IWP145" s="384"/>
      <c r="IWQ145" s="384"/>
      <c r="IWR145" s="384"/>
      <c r="IWS145" s="384"/>
      <c r="IWT145" s="384"/>
      <c r="IWU145" s="384"/>
      <c r="IWV145" s="384"/>
      <c r="IWW145" s="384"/>
      <c r="IWX145" s="384"/>
      <c r="IWY145" s="384"/>
      <c r="IWZ145" s="384"/>
      <c r="IXA145" s="384"/>
      <c r="IXB145" s="384"/>
      <c r="IXC145" s="384"/>
      <c r="IXD145" s="384"/>
      <c r="IXE145" s="384"/>
      <c r="IXF145" s="384"/>
      <c r="IXG145" s="384"/>
      <c r="IXH145" s="384"/>
      <c r="IXI145" s="384"/>
      <c r="IXJ145" s="384"/>
      <c r="IXK145" s="384"/>
      <c r="IXL145" s="384"/>
      <c r="IXM145" s="384"/>
      <c r="IXN145" s="384"/>
      <c r="IXO145" s="384"/>
      <c r="IXP145" s="384"/>
      <c r="IXQ145" s="384"/>
      <c r="IXR145" s="384"/>
      <c r="IXS145" s="384"/>
      <c r="IXT145" s="384"/>
      <c r="IXU145" s="384"/>
      <c r="IXV145" s="384"/>
      <c r="IXW145" s="384"/>
      <c r="IXX145" s="384"/>
      <c r="IXY145" s="384"/>
      <c r="IXZ145" s="384"/>
      <c r="IYA145" s="384"/>
      <c r="IYB145" s="384"/>
      <c r="IYC145" s="384"/>
      <c r="IYD145" s="384"/>
      <c r="IYE145" s="384"/>
      <c r="IYF145" s="384"/>
      <c r="IYG145" s="384"/>
      <c r="IYH145" s="384"/>
      <c r="IYI145" s="384"/>
      <c r="IYJ145" s="384"/>
      <c r="IYK145" s="384"/>
      <c r="IYL145" s="384"/>
      <c r="IYM145" s="384"/>
      <c r="IYN145" s="384"/>
      <c r="IYO145" s="384"/>
      <c r="IYP145" s="384"/>
      <c r="IYQ145" s="384"/>
      <c r="IYR145" s="384"/>
      <c r="IYS145" s="384"/>
      <c r="IYT145" s="384"/>
      <c r="IYU145" s="384"/>
      <c r="IYV145" s="384"/>
      <c r="IYW145" s="384"/>
      <c r="IYX145" s="384"/>
      <c r="IYY145" s="384"/>
      <c r="IYZ145" s="384"/>
      <c r="IZA145" s="384"/>
      <c r="IZB145" s="384"/>
      <c r="IZC145" s="384"/>
      <c r="IZD145" s="384"/>
      <c r="IZE145" s="384"/>
      <c r="IZF145" s="384"/>
      <c r="IZG145" s="384"/>
      <c r="IZH145" s="384"/>
      <c r="IZI145" s="384"/>
      <c r="IZJ145" s="384"/>
      <c r="IZK145" s="384"/>
      <c r="IZL145" s="384"/>
      <c r="IZM145" s="384"/>
      <c r="IZN145" s="384"/>
      <c r="IZO145" s="384"/>
      <c r="IZP145" s="384"/>
      <c r="IZQ145" s="384"/>
      <c r="IZR145" s="384"/>
      <c r="IZS145" s="384"/>
      <c r="IZT145" s="384"/>
      <c r="IZU145" s="384"/>
      <c r="IZV145" s="384"/>
      <c r="IZW145" s="384"/>
      <c r="IZX145" s="384"/>
      <c r="IZY145" s="384"/>
      <c r="IZZ145" s="384"/>
      <c r="JAA145" s="384"/>
      <c r="JAB145" s="384"/>
      <c r="JAC145" s="384"/>
      <c r="JAD145" s="384"/>
      <c r="JAE145" s="384"/>
      <c r="JAF145" s="384"/>
      <c r="JAG145" s="384"/>
      <c r="JAH145" s="384"/>
      <c r="JAI145" s="384"/>
      <c r="JAJ145" s="384"/>
      <c r="JAK145" s="384"/>
      <c r="JAL145" s="384"/>
      <c r="JAM145" s="384"/>
      <c r="JAN145" s="384"/>
      <c r="JAO145" s="384"/>
      <c r="JAP145" s="384"/>
      <c r="JAQ145" s="384"/>
      <c r="JAR145" s="384"/>
      <c r="JAS145" s="384"/>
      <c r="JAT145" s="384"/>
      <c r="JAU145" s="384"/>
      <c r="JAV145" s="384"/>
      <c r="JAW145" s="384"/>
      <c r="JAX145" s="384"/>
      <c r="JAY145" s="384"/>
      <c r="JAZ145" s="384"/>
      <c r="JBA145" s="384"/>
      <c r="JBB145" s="384"/>
      <c r="JBC145" s="384"/>
      <c r="JBD145" s="384"/>
      <c r="JBE145" s="384"/>
      <c r="JBF145" s="384"/>
      <c r="JBG145" s="384"/>
      <c r="JBH145" s="384"/>
      <c r="JBI145" s="384"/>
      <c r="JBJ145" s="384"/>
      <c r="JBK145" s="384"/>
      <c r="JBL145" s="384"/>
      <c r="JBM145" s="384"/>
      <c r="JBN145" s="384"/>
      <c r="JBO145" s="384"/>
      <c r="JBP145" s="384"/>
      <c r="JBQ145" s="384"/>
      <c r="JBR145" s="384"/>
      <c r="JBS145" s="384"/>
      <c r="JBT145" s="384"/>
      <c r="JBU145" s="384"/>
      <c r="JBV145" s="384"/>
      <c r="JBW145" s="384"/>
      <c r="JBX145" s="384"/>
      <c r="JBY145" s="384"/>
      <c r="JBZ145" s="384"/>
      <c r="JCA145" s="384"/>
      <c r="JCB145" s="384"/>
      <c r="JCC145" s="384"/>
      <c r="JCD145" s="384"/>
      <c r="JCE145" s="384"/>
      <c r="JCF145" s="384"/>
      <c r="JCG145" s="384"/>
      <c r="JCH145" s="384"/>
      <c r="JCI145" s="384"/>
      <c r="JCJ145" s="384"/>
      <c r="JCK145" s="384"/>
      <c r="JCL145" s="384"/>
      <c r="JCM145" s="384"/>
      <c r="JCN145" s="384"/>
      <c r="JCO145" s="384"/>
      <c r="JCP145" s="384"/>
      <c r="JCQ145" s="384"/>
      <c r="JCR145" s="384"/>
      <c r="JCS145" s="384"/>
      <c r="JCT145" s="384"/>
      <c r="JCU145" s="384"/>
      <c r="JCV145" s="384"/>
      <c r="JCW145" s="384"/>
      <c r="JCX145" s="384"/>
      <c r="JCY145" s="384"/>
      <c r="JCZ145" s="384"/>
      <c r="JDA145" s="384"/>
      <c r="JDB145" s="384"/>
      <c r="JDC145" s="384"/>
      <c r="JDD145" s="384"/>
      <c r="JDE145" s="384"/>
      <c r="JDF145" s="384"/>
      <c r="JDG145" s="384"/>
      <c r="JDH145" s="384"/>
      <c r="JDI145" s="384"/>
      <c r="JDJ145" s="384"/>
      <c r="JDK145" s="384"/>
      <c r="JDL145" s="384"/>
      <c r="JDM145" s="384"/>
      <c r="JDN145" s="384"/>
      <c r="JDO145" s="384"/>
      <c r="JDP145" s="384"/>
      <c r="JDQ145" s="384"/>
      <c r="JDR145" s="384"/>
      <c r="JDS145" s="384"/>
      <c r="JDT145" s="384"/>
      <c r="JDU145" s="384"/>
      <c r="JDV145" s="384"/>
      <c r="JDW145" s="384"/>
      <c r="JDX145" s="384"/>
      <c r="JDY145" s="384"/>
      <c r="JDZ145" s="384"/>
      <c r="JEA145" s="384"/>
      <c r="JEB145" s="384"/>
      <c r="JEC145" s="384"/>
      <c r="JED145" s="384"/>
      <c r="JEE145" s="384"/>
      <c r="JEF145" s="384"/>
      <c r="JEG145" s="384"/>
      <c r="JEH145" s="384"/>
      <c r="JEI145" s="384"/>
      <c r="JEJ145" s="384"/>
      <c r="JEK145" s="384"/>
      <c r="JEL145" s="384"/>
      <c r="JEM145" s="384"/>
      <c r="JEN145" s="384"/>
      <c r="JEO145" s="384"/>
      <c r="JEP145" s="384"/>
      <c r="JEQ145" s="384"/>
      <c r="JER145" s="384"/>
      <c r="JES145" s="384"/>
      <c r="JET145" s="384"/>
      <c r="JEU145" s="384"/>
      <c r="JEV145" s="384"/>
      <c r="JEW145" s="384"/>
      <c r="JEX145" s="384"/>
      <c r="JEY145" s="384"/>
      <c r="JEZ145" s="384"/>
      <c r="JFA145" s="384"/>
      <c r="JFB145" s="384"/>
      <c r="JFC145" s="384"/>
      <c r="JFD145" s="384"/>
      <c r="JFE145" s="384"/>
      <c r="JFF145" s="384"/>
      <c r="JFG145" s="384"/>
      <c r="JFH145" s="384"/>
      <c r="JFI145" s="384"/>
      <c r="JFJ145" s="384"/>
      <c r="JFK145" s="384"/>
      <c r="JFL145" s="384"/>
      <c r="JFM145" s="384"/>
      <c r="JFN145" s="384"/>
      <c r="JFO145" s="384"/>
      <c r="JFP145" s="384"/>
      <c r="JFQ145" s="384"/>
      <c r="JFR145" s="384"/>
      <c r="JFS145" s="384"/>
      <c r="JFT145" s="384"/>
      <c r="JFU145" s="384"/>
      <c r="JFV145" s="384"/>
      <c r="JFW145" s="384"/>
      <c r="JFX145" s="384"/>
      <c r="JFY145" s="384"/>
      <c r="JFZ145" s="384"/>
      <c r="JGA145" s="384"/>
      <c r="JGB145" s="384"/>
      <c r="JGC145" s="384"/>
      <c r="JGD145" s="384"/>
      <c r="JGE145" s="384"/>
      <c r="JGF145" s="384"/>
      <c r="JGG145" s="384"/>
      <c r="JGH145" s="384"/>
      <c r="JGI145" s="384"/>
      <c r="JGJ145" s="384"/>
      <c r="JGK145" s="384"/>
      <c r="JGL145" s="384"/>
      <c r="JGM145" s="384"/>
      <c r="JGN145" s="384"/>
      <c r="JGO145" s="384"/>
      <c r="JGP145" s="384"/>
      <c r="JGQ145" s="384"/>
      <c r="JGR145" s="384"/>
      <c r="JGS145" s="384"/>
      <c r="JGT145" s="384"/>
      <c r="JGU145" s="384"/>
      <c r="JGV145" s="384"/>
      <c r="JGW145" s="384"/>
      <c r="JGX145" s="384"/>
      <c r="JGY145" s="384"/>
      <c r="JGZ145" s="384"/>
      <c r="JHA145" s="384"/>
      <c r="JHB145" s="384"/>
      <c r="JHC145" s="384"/>
      <c r="JHD145" s="384"/>
      <c r="JHE145" s="384"/>
      <c r="JHF145" s="384"/>
      <c r="JHG145" s="384"/>
      <c r="JHH145" s="384"/>
      <c r="JHI145" s="384"/>
      <c r="JHJ145" s="384"/>
      <c r="JHK145" s="384"/>
      <c r="JHL145" s="384"/>
      <c r="JHM145" s="384"/>
      <c r="JHN145" s="384"/>
      <c r="JHO145" s="384"/>
      <c r="JHP145" s="384"/>
      <c r="JHQ145" s="384"/>
      <c r="JHR145" s="384"/>
      <c r="JHS145" s="384"/>
      <c r="JHT145" s="384"/>
      <c r="JHU145" s="384"/>
      <c r="JHV145" s="384"/>
      <c r="JHW145" s="384"/>
      <c r="JHX145" s="384"/>
      <c r="JHY145" s="384"/>
      <c r="JHZ145" s="384"/>
      <c r="JIA145" s="384"/>
      <c r="JIB145" s="384"/>
      <c r="JIC145" s="384"/>
      <c r="JID145" s="384"/>
      <c r="JIE145" s="384"/>
      <c r="JIF145" s="384"/>
      <c r="JIG145" s="384"/>
      <c r="JIH145" s="384"/>
      <c r="JII145" s="384"/>
      <c r="JIJ145" s="384"/>
      <c r="JIK145" s="384"/>
      <c r="JIL145" s="384"/>
      <c r="JIM145" s="384"/>
      <c r="JIN145" s="384"/>
      <c r="JIO145" s="384"/>
      <c r="JIP145" s="384"/>
      <c r="JIQ145" s="384"/>
      <c r="JIR145" s="384"/>
      <c r="JIS145" s="384"/>
      <c r="JIT145" s="384"/>
      <c r="JIU145" s="384"/>
      <c r="JIV145" s="384"/>
      <c r="JIW145" s="384"/>
      <c r="JIX145" s="384"/>
      <c r="JIY145" s="384"/>
      <c r="JIZ145" s="384"/>
      <c r="JJA145" s="384"/>
      <c r="JJB145" s="384"/>
      <c r="JJC145" s="384"/>
      <c r="JJD145" s="384"/>
      <c r="JJE145" s="384"/>
      <c r="JJF145" s="384"/>
      <c r="JJG145" s="384"/>
      <c r="JJH145" s="384"/>
      <c r="JJI145" s="384"/>
      <c r="JJJ145" s="384"/>
      <c r="JJK145" s="384"/>
      <c r="JJL145" s="384"/>
      <c r="JJM145" s="384"/>
      <c r="JJN145" s="384"/>
      <c r="JJO145" s="384"/>
      <c r="JJP145" s="384"/>
      <c r="JJQ145" s="384"/>
      <c r="JJR145" s="384"/>
      <c r="JJS145" s="384"/>
      <c r="JJT145" s="384"/>
      <c r="JJU145" s="384"/>
      <c r="JJV145" s="384"/>
      <c r="JJW145" s="384"/>
      <c r="JJX145" s="384"/>
      <c r="JJY145" s="384"/>
      <c r="JJZ145" s="384"/>
      <c r="JKA145" s="384"/>
      <c r="JKB145" s="384"/>
      <c r="JKC145" s="384"/>
      <c r="JKD145" s="384"/>
      <c r="JKE145" s="384"/>
      <c r="JKF145" s="384"/>
      <c r="JKG145" s="384"/>
      <c r="JKH145" s="384"/>
      <c r="JKI145" s="384"/>
      <c r="JKJ145" s="384"/>
      <c r="JKK145" s="384"/>
      <c r="JKL145" s="384"/>
      <c r="JKM145" s="384"/>
      <c r="JKN145" s="384"/>
      <c r="JKO145" s="384"/>
      <c r="JKP145" s="384"/>
      <c r="JKQ145" s="384"/>
      <c r="JKR145" s="384"/>
      <c r="JKS145" s="384"/>
      <c r="JKT145" s="384"/>
      <c r="JKU145" s="384"/>
      <c r="JKV145" s="384"/>
      <c r="JKW145" s="384"/>
      <c r="JKX145" s="384"/>
      <c r="JKY145" s="384"/>
      <c r="JKZ145" s="384"/>
      <c r="JLA145" s="384"/>
      <c r="JLB145" s="384"/>
      <c r="JLC145" s="384"/>
      <c r="JLD145" s="384"/>
      <c r="JLE145" s="384"/>
      <c r="JLF145" s="384"/>
      <c r="JLG145" s="384"/>
      <c r="JLH145" s="384"/>
      <c r="JLI145" s="384"/>
      <c r="JLJ145" s="384"/>
      <c r="JLK145" s="384"/>
      <c r="JLL145" s="384"/>
      <c r="JLM145" s="384"/>
      <c r="JLN145" s="384"/>
      <c r="JLO145" s="384"/>
      <c r="JLP145" s="384"/>
      <c r="JLQ145" s="384"/>
      <c r="JLR145" s="384"/>
      <c r="JLS145" s="384"/>
      <c r="JLT145" s="384"/>
      <c r="JLU145" s="384"/>
      <c r="JLV145" s="384"/>
      <c r="JLW145" s="384"/>
      <c r="JLX145" s="384"/>
      <c r="JLY145" s="384"/>
      <c r="JLZ145" s="384"/>
      <c r="JMA145" s="384"/>
      <c r="JMB145" s="384"/>
      <c r="JMC145" s="384"/>
      <c r="JMD145" s="384"/>
      <c r="JME145" s="384"/>
      <c r="JMF145" s="384"/>
      <c r="JMG145" s="384"/>
      <c r="JMH145" s="384"/>
      <c r="JMI145" s="384"/>
      <c r="JMJ145" s="384"/>
      <c r="JMK145" s="384"/>
      <c r="JML145" s="384"/>
      <c r="JMM145" s="384"/>
      <c r="JMN145" s="384"/>
      <c r="JMO145" s="384"/>
      <c r="JMP145" s="384"/>
      <c r="JMQ145" s="384"/>
      <c r="JMR145" s="384"/>
      <c r="JMS145" s="384"/>
      <c r="JMT145" s="384"/>
      <c r="JMU145" s="384"/>
      <c r="JMV145" s="384"/>
      <c r="JMW145" s="384"/>
      <c r="JMX145" s="384"/>
      <c r="JMY145" s="384"/>
      <c r="JMZ145" s="384"/>
      <c r="JNA145" s="384"/>
      <c r="JNB145" s="384"/>
      <c r="JNC145" s="384"/>
      <c r="JND145" s="384"/>
      <c r="JNE145" s="384"/>
      <c r="JNF145" s="384"/>
      <c r="JNG145" s="384"/>
      <c r="JNH145" s="384"/>
      <c r="JNI145" s="384"/>
      <c r="JNJ145" s="384"/>
      <c r="JNK145" s="384"/>
      <c r="JNL145" s="384"/>
      <c r="JNM145" s="384"/>
      <c r="JNN145" s="384"/>
      <c r="JNO145" s="384"/>
      <c r="JNP145" s="384"/>
      <c r="JNQ145" s="384"/>
      <c r="JNR145" s="384"/>
      <c r="JNS145" s="384"/>
      <c r="JNT145" s="384"/>
      <c r="JNU145" s="384"/>
      <c r="JNV145" s="384"/>
      <c r="JNW145" s="384"/>
      <c r="JNX145" s="384"/>
      <c r="JNY145" s="384"/>
      <c r="JNZ145" s="384"/>
      <c r="JOA145" s="384"/>
      <c r="JOB145" s="384"/>
      <c r="JOC145" s="384"/>
      <c r="JOD145" s="384"/>
      <c r="JOE145" s="384"/>
      <c r="JOF145" s="384"/>
      <c r="JOG145" s="384"/>
      <c r="JOH145" s="384"/>
      <c r="JOI145" s="384"/>
      <c r="JOJ145" s="384"/>
      <c r="JOK145" s="384"/>
      <c r="JOL145" s="384"/>
      <c r="JOM145" s="384"/>
      <c r="JON145" s="384"/>
      <c r="JOO145" s="384"/>
      <c r="JOP145" s="384"/>
      <c r="JOQ145" s="384"/>
      <c r="JOR145" s="384"/>
      <c r="JOS145" s="384"/>
      <c r="JOT145" s="384"/>
      <c r="JOU145" s="384"/>
      <c r="JOV145" s="384"/>
      <c r="JOW145" s="384"/>
      <c r="JOX145" s="384"/>
      <c r="JOY145" s="384"/>
      <c r="JOZ145" s="384"/>
      <c r="JPA145" s="384"/>
      <c r="JPB145" s="384"/>
      <c r="JPC145" s="384"/>
      <c r="JPD145" s="384"/>
      <c r="JPE145" s="384"/>
      <c r="JPF145" s="384"/>
      <c r="JPG145" s="384"/>
      <c r="JPH145" s="384"/>
      <c r="JPI145" s="384"/>
      <c r="JPJ145" s="384"/>
      <c r="JPK145" s="384"/>
      <c r="JPL145" s="384"/>
      <c r="JPM145" s="384"/>
      <c r="JPN145" s="384"/>
      <c r="JPO145" s="384"/>
      <c r="JPP145" s="384"/>
      <c r="JPQ145" s="384"/>
      <c r="JPR145" s="384"/>
      <c r="JPS145" s="384"/>
      <c r="JPT145" s="384"/>
      <c r="JPU145" s="384"/>
      <c r="JPV145" s="384"/>
      <c r="JPW145" s="384"/>
      <c r="JPX145" s="384"/>
      <c r="JPY145" s="384"/>
      <c r="JPZ145" s="384"/>
      <c r="JQA145" s="384"/>
      <c r="JQB145" s="384"/>
      <c r="JQC145" s="384"/>
      <c r="JQD145" s="384"/>
      <c r="JQE145" s="384"/>
      <c r="JQF145" s="384"/>
      <c r="JQG145" s="384"/>
      <c r="JQH145" s="384"/>
      <c r="JQI145" s="384"/>
      <c r="JQJ145" s="384"/>
      <c r="JQK145" s="384"/>
      <c r="JQL145" s="384"/>
      <c r="JQM145" s="384"/>
      <c r="JQN145" s="384"/>
      <c r="JQO145" s="384"/>
      <c r="JQP145" s="384"/>
      <c r="JQQ145" s="384"/>
      <c r="JQR145" s="384"/>
      <c r="JQS145" s="384"/>
      <c r="JQT145" s="384"/>
      <c r="JQU145" s="384"/>
      <c r="JQV145" s="384"/>
      <c r="JQW145" s="384"/>
      <c r="JQX145" s="384"/>
      <c r="JQY145" s="384"/>
      <c r="JQZ145" s="384"/>
      <c r="JRA145" s="384"/>
      <c r="JRB145" s="384"/>
      <c r="JRC145" s="384"/>
      <c r="JRD145" s="384"/>
      <c r="JRE145" s="384"/>
      <c r="JRF145" s="384"/>
      <c r="JRG145" s="384"/>
      <c r="JRH145" s="384"/>
      <c r="JRI145" s="384"/>
      <c r="JRJ145" s="384"/>
      <c r="JRK145" s="384"/>
      <c r="JRL145" s="384"/>
      <c r="JRM145" s="384"/>
      <c r="JRN145" s="384"/>
      <c r="JRO145" s="384"/>
      <c r="JRP145" s="384"/>
      <c r="JRQ145" s="384"/>
      <c r="JRR145" s="384"/>
      <c r="JRS145" s="384"/>
      <c r="JRT145" s="384"/>
      <c r="JRU145" s="384"/>
      <c r="JRV145" s="384"/>
      <c r="JRW145" s="384"/>
      <c r="JRX145" s="384"/>
      <c r="JRY145" s="384"/>
      <c r="JRZ145" s="384"/>
      <c r="JSA145" s="384"/>
      <c r="JSB145" s="384"/>
      <c r="JSC145" s="384"/>
      <c r="JSD145" s="384"/>
      <c r="JSE145" s="384"/>
      <c r="JSF145" s="384"/>
      <c r="JSG145" s="384"/>
      <c r="JSH145" s="384"/>
      <c r="JSI145" s="384"/>
      <c r="JSJ145" s="384"/>
      <c r="JSK145" s="384"/>
      <c r="JSL145" s="384"/>
      <c r="JSM145" s="384"/>
      <c r="JSN145" s="384"/>
      <c r="JSO145" s="384"/>
      <c r="JSP145" s="384"/>
      <c r="JSQ145" s="384"/>
      <c r="JSR145" s="384"/>
      <c r="JSS145" s="384"/>
      <c r="JST145" s="384"/>
      <c r="JSU145" s="384"/>
      <c r="JSV145" s="384"/>
      <c r="JSW145" s="384"/>
      <c r="JSX145" s="384"/>
      <c r="JSY145" s="384"/>
      <c r="JSZ145" s="384"/>
      <c r="JTA145" s="384"/>
      <c r="JTB145" s="384"/>
      <c r="JTC145" s="384"/>
      <c r="JTD145" s="384"/>
      <c r="JTE145" s="384"/>
      <c r="JTF145" s="384"/>
      <c r="JTG145" s="384"/>
      <c r="JTH145" s="384"/>
      <c r="JTI145" s="384"/>
      <c r="JTJ145" s="384"/>
      <c r="JTK145" s="384"/>
      <c r="JTL145" s="384"/>
      <c r="JTM145" s="384"/>
      <c r="JTN145" s="384"/>
      <c r="JTO145" s="384"/>
      <c r="JTP145" s="384"/>
      <c r="JTQ145" s="384"/>
      <c r="JTR145" s="384"/>
      <c r="JTS145" s="384"/>
      <c r="JTT145" s="384"/>
      <c r="JTU145" s="384"/>
      <c r="JTV145" s="384"/>
      <c r="JTW145" s="384"/>
      <c r="JTX145" s="384"/>
      <c r="JTY145" s="384"/>
      <c r="JTZ145" s="384"/>
      <c r="JUA145" s="384"/>
      <c r="JUB145" s="384"/>
      <c r="JUC145" s="384"/>
      <c r="JUD145" s="384"/>
      <c r="JUE145" s="384"/>
      <c r="JUF145" s="384"/>
      <c r="JUG145" s="384"/>
      <c r="JUH145" s="384"/>
      <c r="JUI145" s="384"/>
      <c r="JUJ145" s="384"/>
      <c r="JUK145" s="384"/>
      <c r="JUL145" s="384"/>
      <c r="JUM145" s="384"/>
      <c r="JUN145" s="384"/>
      <c r="JUO145" s="384"/>
      <c r="JUP145" s="384"/>
      <c r="JUQ145" s="384"/>
      <c r="JUR145" s="384"/>
      <c r="JUS145" s="384"/>
      <c r="JUT145" s="384"/>
      <c r="JUU145" s="384"/>
      <c r="JUV145" s="384"/>
      <c r="JUW145" s="384"/>
      <c r="JUX145" s="384"/>
      <c r="JUY145" s="384"/>
      <c r="JUZ145" s="384"/>
      <c r="JVA145" s="384"/>
      <c r="JVB145" s="384"/>
      <c r="JVC145" s="384"/>
      <c r="JVD145" s="384"/>
      <c r="JVE145" s="384"/>
      <c r="JVF145" s="384"/>
      <c r="JVG145" s="384"/>
      <c r="JVH145" s="384"/>
      <c r="JVI145" s="384"/>
      <c r="JVJ145" s="384"/>
      <c r="JVK145" s="384"/>
      <c r="JVL145" s="384"/>
      <c r="JVM145" s="384"/>
      <c r="JVN145" s="384"/>
      <c r="JVO145" s="384"/>
      <c r="JVP145" s="384"/>
      <c r="JVQ145" s="384"/>
      <c r="JVR145" s="384"/>
      <c r="JVS145" s="384"/>
      <c r="JVT145" s="384"/>
      <c r="JVU145" s="384"/>
      <c r="JVV145" s="384"/>
      <c r="JVW145" s="384"/>
      <c r="JVX145" s="384"/>
      <c r="JVY145" s="384"/>
      <c r="JVZ145" s="384"/>
      <c r="JWA145" s="384"/>
      <c r="JWB145" s="384"/>
      <c r="JWC145" s="384"/>
      <c r="JWD145" s="384"/>
      <c r="JWE145" s="384"/>
      <c r="JWF145" s="384"/>
      <c r="JWG145" s="384"/>
      <c r="JWH145" s="384"/>
      <c r="JWI145" s="384"/>
      <c r="JWJ145" s="384"/>
      <c r="JWK145" s="384"/>
      <c r="JWL145" s="384"/>
      <c r="JWM145" s="384"/>
      <c r="JWN145" s="384"/>
      <c r="JWO145" s="384"/>
      <c r="JWP145" s="384"/>
      <c r="JWQ145" s="384"/>
      <c r="JWR145" s="384"/>
      <c r="JWS145" s="384"/>
      <c r="JWT145" s="384"/>
      <c r="JWU145" s="384"/>
      <c r="JWV145" s="384"/>
      <c r="JWW145" s="384"/>
      <c r="JWX145" s="384"/>
      <c r="JWY145" s="384"/>
      <c r="JWZ145" s="384"/>
      <c r="JXA145" s="384"/>
      <c r="JXB145" s="384"/>
      <c r="JXC145" s="384"/>
      <c r="JXD145" s="384"/>
      <c r="JXE145" s="384"/>
      <c r="JXF145" s="384"/>
      <c r="JXG145" s="384"/>
      <c r="JXH145" s="384"/>
      <c r="JXI145" s="384"/>
      <c r="JXJ145" s="384"/>
      <c r="JXK145" s="384"/>
      <c r="JXL145" s="384"/>
      <c r="JXM145" s="384"/>
      <c r="JXN145" s="384"/>
      <c r="JXO145" s="384"/>
      <c r="JXP145" s="384"/>
      <c r="JXQ145" s="384"/>
      <c r="JXR145" s="384"/>
      <c r="JXS145" s="384"/>
      <c r="JXT145" s="384"/>
      <c r="JXU145" s="384"/>
      <c r="JXV145" s="384"/>
      <c r="JXW145" s="384"/>
      <c r="JXX145" s="384"/>
      <c r="JXY145" s="384"/>
      <c r="JXZ145" s="384"/>
      <c r="JYA145" s="384"/>
      <c r="JYB145" s="384"/>
      <c r="JYC145" s="384"/>
      <c r="JYD145" s="384"/>
      <c r="JYE145" s="384"/>
      <c r="JYF145" s="384"/>
      <c r="JYG145" s="384"/>
      <c r="JYH145" s="384"/>
      <c r="JYI145" s="384"/>
      <c r="JYJ145" s="384"/>
      <c r="JYK145" s="384"/>
      <c r="JYL145" s="384"/>
      <c r="JYM145" s="384"/>
      <c r="JYN145" s="384"/>
      <c r="JYO145" s="384"/>
      <c r="JYP145" s="384"/>
      <c r="JYQ145" s="384"/>
      <c r="JYR145" s="384"/>
      <c r="JYS145" s="384"/>
      <c r="JYT145" s="384"/>
      <c r="JYU145" s="384"/>
      <c r="JYV145" s="384"/>
      <c r="JYW145" s="384"/>
      <c r="JYX145" s="384"/>
      <c r="JYY145" s="384"/>
      <c r="JYZ145" s="384"/>
      <c r="JZA145" s="384"/>
      <c r="JZB145" s="384"/>
      <c r="JZC145" s="384"/>
      <c r="JZD145" s="384"/>
      <c r="JZE145" s="384"/>
      <c r="JZF145" s="384"/>
      <c r="JZG145" s="384"/>
      <c r="JZH145" s="384"/>
      <c r="JZI145" s="384"/>
      <c r="JZJ145" s="384"/>
      <c r="JZK145" s="384"/>
      <c r="JZL145" s="384"/>
      <c r="JZM145" s="384"/>
      <c r="JZN145" s="384"/>
      <c r="JZO145" s="384"/>
      <c r="JZP145" s="384"/>
      <c r="JZQ145" s="384"/>
      <c r="JZR145" s="384"/>
      <c r="JZS145" s="384"/>
      <c r="JZT145" s="384"/>
      <c r="JZU145" s="384"/>
      <c r="JZV145" s="384"/>
      <c r="JZW145" s="384"/>
      <c r="JZX145" s="384"/>
      <c r="JZY145" s="384"/>
      <c r="JZZ145" s="384"/>
      <c r="KAA145" s="384"/>
      <c r="KAB145" s="384"/>
      <c r="KAC145" s="384"/>
      <c r="KAD145" s="384"/>
      <c r="KAE145" s="384"/>
      <c r="KAF145" s="384"/>
      <c r="KAG145" s="384"/>
      <c r="KAH145" s="384"/>
      <c r="KAI145" s="384"/>
      <c r="KAJ145" s="384"/>
      <c r="KAK145" s="384"/>
      <c r="KAL145" s="384"/>
      <c r="KAM145" s="384"/>
      <c r="KAN145" s="384"/>
      <c r="KAO145" s="384"/>
      <c r="KAP145" s="384"/>
      <c r="KAQ145" s="384"/>
      <c r="KAR145" s="384"/>
      <c r="KAS145" s="384"/>
      <c r="KAT145" s="384"/>
      <c r="KAU145" s="384"/>
      <c r="KAV145" s="384"/>
      <c r="KAW145" s="384"/>
      <c r="KAX145" s="384"/>
      <c r="KAY145" s="384"/>
      <c r="KAZ145" s="384"/>
      <c r="KBA145" s="384"/>
      <c r="KBB145" s="384"/>
      <c r="KBC145" s="384"/>
      <c r="KBD145" s="384"/>
      <c r="KBE145" s="384"/>
      <c r="KBF145" s="384"/>
      <c r="KBG145" s="384"/>
      <c r="KBH145" s="384"/>
      <c r="KBI145" s="384"/>
      <c r="KBJ145" s="384"/>
      <c r="KBK145" s="384"/>
      <c r="KBL145" s="384"/>
      <c r="KBM145" s="384"/>
      <c r="KBN145" s="384"/>
      <c r="KBO145" s="384"/>
      <c r="KBP145" s="384"/>
      <c r="KBQ145" s="384"/>
      <c r="KBR145" s="384"/>
      <c r="KBS145" s="384"/>
      <c r="KBT145" s="384"/>
      <c r="KBU145" s="384"/>
      <c r="KBV145" s="384"/>
      <c r="KBW145" s="384"/>
      <c r="KBX145" s="384"/>
      <c r="KBY145" s="384"/>
      <c r="KBZ145" s="384"/>
      <c r="KCA145" s="384"/>
      <c r="KCB145" s="384"/>
      <c r="KCC145" s="384"/>
      <c r="KCD145" s="384"/>
      <c r="KCE145" s="384"/>
      <c r="KCF145" s="384"/>
      <c r="KCG145" s="384"/>
      <c r="KCH145" s="384"/>
      <c r="KCI145" s="384"/>
      <c r="KCJ145" s="384"/>
      <c r="KCK145" s="384"/>
      <c r="KCL145" s="384"/>
      <c r="KCM145" s="384"/>
      <c r="KCN145" s="384"/>
      <c r="KCO145" s="384"/>
      <c r="KCP145" s="384"/>
      <c r="KCQ145" s="384"/>
      <c r="KCR145" s="384"/>
      <c r="KCS145" s="384"/>
      <c r="KCT145" s="384"/>
      <c r="KCU145" s="384"/>
      <c r="KCV145" s="384"/>
      <c r="KCW145" s="384"/>
      <c r="KCX145" s="384"/>
      <c r="KCY145" s="384"/>
      <c r="KCZ145" s="384"/>
      <c r="KDA145" s="384"/>
      <c r="KDB145" s="384"/>
      <c r="KDC145" s="384"/>
      <c r="KDD145" s="384"/>
      <c r="KDE145" s="384"/>
      <c r="KDF145" s="384"/>
      <c r="KDG145" s="384"/>
      <c r="KDH145" s="384"/>
      <c r="KDI145" s="384"/>
      <c r="KDJ145" s="384"/>
      <c r="KDK145" s="384"/>
      <c r="KDL145" s="384"/>
      <c r="KDM145" s="384"/>
      <c r="KDN145" s="384"/>
      <c r="KDO145" s="384"/>
      <c r="KDP145" s="384"/>
      <c r="KDQ145" s="384"/>
      <c r="KDR145" s="384"/>
      <c r="KDS145" s="384"/>
      <c r="KDT145" s="384"/>
      <c r="KDU145" s="384"/>
      <c r="KDV145" s="384"/>
      <c r="KDW145" s="384"/>
      <c r="KDX145" s="384"/>
      <c r="KDY145" s="384"/>
      <c r="KDZ145" s="384"/>
      <c r="KEA145" s="384"/>
      <c r="KEB145" s="384"/>
      <c r="KEC145" s="384"/>
      <c r="KED145" s="384"/>
      <c r="KEE145" s="384"/>
      <c r="KEF145" s="384"/>
      <c r="KEG145" s="384"/>
      <c r="KEH145" s="384"/>
      <c r="KEI145" s="384"/>
      <c r="KEJ145" s="384"/>
      <c r="KEK145" s="384"/>
      <c r="KEL145" s="384"/>
      <c r="KEM145" s="384"/>
      <c r="KEN145" s="384"/>
      <c r="KEO145" s="384"/>
      <c r="KEP145" s="384"/>
      <c r="KEQ145" s="384"/>
      <c r="KER145" s="384"/>
      <c r="KES145" s="384"/>
      <c r="KET145" s="384"/>
      <c r="KEU145" s="384"/>
      <c r="KEV145" s="384"/>
      <c r="KEW145" s="384"/>
      <c r="KEX145" s="384"/>
      <c r="KEY145" s="384"/>
      <c r="KEZ145" s="384"/>
      <c r="KFA145" s="384"/>
      <c r="KFB145" s="384"/>
      <c r="KFC145" s="384"/>
      <c r="KFD145" s="384"/>
      <c r="KFE145" s="384"/>
      <c r="KFF145" s="384"/>
      <c r="KFG145" s="384"/>
      <c r="KFH145" s="384"/>
      <c r="KFI145" s="384"/>
      <c r="KFJ145" s="384"/>
      <c r="KFK145" s="384"/>
      <c r="KFL145" s="384"/>
      <c r="KFM145" s="384"/>
      <c r="KFN145" s="384"/>
      <c r="KFO145" s="384"/>
      <c r="KFP145" s="384"/>
      <c r="KFQ145" s="384"/>
      <c r="KFR145" s="384"/>
      <c r="KFS145" s="384"/>
      <c r="KFT145" s="384"/>
      <c r="KFU145" s="384"/>
      <c r="KFV145" s="384"/>
      <c r="KFW145" s="384"/>
      <c r="KFX145" s="384"/>
      <c r="KFY145" s="384"/>
      <c r="KFZ145" s="384"/>
      <c r="KGA145" s="384"/>
      <c r="KGB145" s="384"/>
      <c r="KGC145" s="384"/>
      <c r="KGD145" s="384"/>
      <c r="KGE145" s="384"/>
      <c r="KGF145" s="384"/>
      <c r="KGG145" s="384"/>
      <c r="KGH145" s="384"/>
      <c r="KGI145" s="384"/>
      <c r="KGJ145" s="384"/>
      <c r="KGK145" s="384"/>
      <c r="KGL145" s="384"/>
      <c r="KGM145" s="384"/>
      <c r="KGN145" s="384"/>
      <c r="KGO145" s="384"/>
      <c r="KGP145" s="384"/>
      <c r="KGQ145" s="384"/>
      <c r="KGR145" s="384"/>
      <c r="KGS145" s="384"/>
      <c r="KGT145" s="384"/>
      <c r="KGU145" s="384"/>
      <c r="KGV145" s="384"/>
      <c r="KGW145" s="384"/>
      <c r="KGX145" s="384"/>
      <c r="KGY145" s="384"/>
      <c r="KGZ145" s="384"/>
      <c r="KHA145" s="384"/>
      <c r="KHB145" s="384"/>
      <c r="KHC145" s="384"/>
      <c r="KHD145" s="384"/>
      <c r="KHE145" s="384"/>
      <c r="KHF145" s="384"/>
      <c r="KHG145" s="384"/>
      <c r="KHH145" s="384"/>
      <c r="KHI145" s="384"/>
      <c r="KHJ145" s="384"/>
      <c r="KHK145" s="384"/>
      <c r="KHL145" s="384"/>
      <c r="KHM145" s="384"/>
      <c r="KHN145" s="384"/>
      <c r="KHO145" s="384"/>
      <c r="KHP145" s="384"/>
      <c r="KHQ145" s="384"/>
      <c r="KHR145" s="384"/>
      <c r="KHS145" s="384"/>
      <c r="KHT145" s="384"/>
      <c r="KHU145" s="384"/>
      <c r="KHV145" s="384"/>
      <c r="KHW145" s="384"/>
      <c r="KHX145" s="384"/>
      <c r="KHY145" s="384"/>
      <c r="KHZ145" s="384"/>
      <c r="KIA145" s="384"/>
      <c r="KIB145" s="384"/>
      <c r="KIC145" s="384"/>
      <c r="KID145" s="384"/>
      <c r="KIE145" s="384"/>
      <c r="KIF145" s="384"/>
      <c r="KIG145" s="384"/>
      <c r="KIH145" s="384"/>
      <c r="KII145" s="384"/>
      <c r="KIJ145" s="384"/>
      <c r="KIK145" s="384"/>
      <c r="KIL145" s="384"/>
      <c r="KIM145" s="384"/>
      <c r="KIN145" s="384"/>
      <c r="KIO145" s="384"/>
      <c r="KIP145" s="384"/>
      <c r="KIQ145" s="384"/>
      <c r="KIR145" s="384"/>
      <c r="KIS145" s="384"/>
      <c r="KIT145" s="384"/>
      <c r="KIU145" s="384"/>
      <c r="KIV145" s="384"/>
      <c r="KIW145" s="384"/>
      <c r="KIX145" s="384"/>
      <c r="KIY145" s="384"/>
      <c r="KIZ145" s="384"/>
      <c r="KJA145" s="384"/>
      <c r="KJB145" s="384"/>
      <c r="KJC145" s="384"/>
      <c r="KJD145" s="384"/>
      <c r="KJE145" s="384"/>
      <c r="KJF145" s="384"/>
      <c r="KJG145" s="384"/>
      <c r="KJH145" s="384"/>
      <c r="KJI145" s="384"/>
      <c r="KJJ145" s="384"/>
      <c r="KJK145" s="384"/>
      <c r="KJL145" s="384"/>
      <c r="KJM145" s="384"/>
      <c r="KJN145" s="384"/>
      <c r="KJO145" s="384"/>
      <c r="KJP145" s="384"/>
      <c r="KJQ145" s="384"/>
      <c r="KJR145" s="384"/>
      <c r="KJS145" s="384"/>
      <c r="KJT145" s="384"/>
      <c r="KJU145" s="384"/>
      <c r="KJV145" s="384"/>
      <c r="KJW145" s="384"/>
      <c r="KJX145" s="384"/>
      <c r="KJY145" s="384"/>
      <c r="KJZ145" s="384"/>
      <c r="KKA145" s="384"/>
      <c r="KKB145" s="384"/>
      <c r="KKC145" s="384"/>
      <c r="KKD145" s="384"/>
      <c r="KKE145" s="384"/>
      <c r="KKF145" s="384"/>
      <c r="KKG145" s="384"/>
      <c r="KKH145" s="384"/>
      <c r="KKI145" s="384"/>
      <c r="KKJ145" s="384"/>
      <c r="KKK145" s="384"/>
      <c r="KKL145" s="384"/>
      <c r="KKM145" s="384"/>
      <c r="KKN145" s="384"/>
      <c r="KKO145" s="384"/>
      <c r="KKP145" s="384"/>
      <c r="KKQ145" s="384"/>
      <c r="KKR145" s="384"/>
      <c r="KKS145" s="384"/>
      <c r="KKT145" s="384"/>
      <c r="KKU145" s="384"/>
      <c r="KKV145" s="384"/>
      <c r="KKW145" s="384"/>
      <c r="KKX145" s="384"/>
      <c r="KKY145" s="384"/>
      <c r="KKZ145" s="384"/>
      <c r="KLA145" s="384"/>
      <c r="KLB145" s="384"/>
      <c r="KLC145" s="384"/>
      <c r="KLD145" s="384"/>
      <c r="KLE145" s="384"/>
      <c r="KLF145" s="384"/>
      <c r="KLG145" s="384"/>
      <c r="KLH145" s="384"/>
      <c r="KLI145" s="384"/>
      <c r="KLJ145" s="384"/>
      <c r="KLK145" s="384"/>
      <c r="KLL145" s="384"/>
      <c r="KLM145" s="384"/>
      <c r="KLN145" s="384"/>
      <c r="KLO145" s="384"/>
      <c r="KLP145" s="384"/>
      <c r="KLQ145" s="384"/>
      <c r="KLR145" s="384"/>
      <c r="KLS145" s="384"/>
      <c r="KLT145" s="384"/>
      <c r="KLU145" s="384"/>
      <c r="KLV145" s="384"/>
      <c r="KLW145" s="384"/>
      <c r="KLX145" s="384"/>
      <c r="KLY145" s="384"/>
      <c r="KLZ145" s="384"/>
      <c r="KMA145" s="384"/>
      <c r="KMB145" s="384"/>
      <c r="KMC145" s="384"/>
      <c r="KMD145" s="384"/>
      <c r="KME145" s="384"/>
      <c r="KMF145" s="384"/>
      <c r="KMG145" s="384"/>
      <c r="KMH145" s="384"/>
      <c r="KMI145" s="384"/>
      <c r="KMJ145" s="384"/>
      <c r="KMK145" s="384"/>
      <c r="KML145" s="384"/>
      <c r="KMM145" s="384"/>
      <c r="KMN145" s="384"/>
      <c r="KMO145" s="384"/>
      <c r="KMP145" s="384"/>
      <c r="KMQ145" s="384"/>
      <c r="KMR145" s="384"/>
      <c r="KMS145" s="384"/>
      <c r="KMT145" s="384"/>
      <c r="KMU145" s="384"/>
      <c r="KMV145" s="384"/>
      <c r="KMW145" s="384"/>
      <c r="KMX145" s="384"/>
      <c r="KMY145" s="384"/>
      <c r="KMZ145" s="384"/>
      <c r="KNA145" s="384"/>
      <c r="KNB145" s="384"/>
      <c r="KNC145" s="384"/>
      <c r="KND145" s="384"/>
      <c r="KNE145" s="384"/>
      <c r="KNF145" s="384"/>
      <c r="KNG145" s="384"/>
      <c r="KNH145" s="384"/>
      <c r="KNI145" s="384"/>
      <c r="KNJ145" s="384"/>
      <c r="KNK145" s="384"/>
      <c r="KNL145" s="384"/>
      <c r="KNM145" s="384"/>
      <c r="KNN145" s="384"/>
      <c r="KNO145" s="384"/>
      <c r="KNP145" s="384"/>
      <c r="KNQ145" s="384"/>
      <c r="KNR145" s="384"/>
      <c r="KNS145" s="384"/>
      <c r="KNT145" s="384"/>
      <c r="KNU145" s="384"/>
      <c r="KNV145" s="384"/>
      <c r="KNW145" s="384"/>
      <c r="KNX145" s="384"/>
      <c r="KNY145" s="384"/>
      <c r="KNZ145" s="384"/>
      <c r="KOA145" s="384"/>
      <c r="KOB145" s="384"/>
      <c r="KOC145" s="384"/>
      <c r="KOD145" s="384"/>
      <c r="KOE145" s="384"/>
      <c r="KOF145" s="384"/>
      <c r="KOG145" s="384"/>
      <c r="KOH145" s="384"/>
      <c r="KOI145" s="384"/>
      <c r="KOJ145" s="384"/>
      <c r="KOK145" s="384"/>
      <c r="KOL145" s="384"/>
      <c r="KOM145" s="384"/>
      <c r="KON145" s="384"/>
      <c r="KOO145" s="384"/>
      <c r="KOP145" s="384"/>
      <c r="KOQ145" s="384"/>
      <c r="KOR145" s="384"/>
      <c r="KOS145" s="384"/>
      <c r="KOT145" s="384"/>
      <c r="KOU145" s="384"/>
      <c r="KOV145" s="384"/>
      <c r="KOW145" s="384"/>
      <c r="KOX145" s="384"/>
      <c r="KOY145" s="384"/>
      <c r="KOZ145" s="384"/>
      <c r="KPA145" s="384"/>
      <c r="KPB145" s="384"/>
      <c r="KPC145" s="384"/>
      <c r="KPD145" s="384"/>
      <c r="KPE145" s="384"/>
      <c r="KPF145" s="384"/>
      <c r="KPG145" s="384"/>
      <c r="KPH145" s="384"/>
      <c r="KPI145" s="384"/>
      <c r="KPJ145" s="384"/>
      <c r="KPK145" s="384"/>
      <c r="KPL145" s="384"/>
      <c r="KPM145" s="384"/>
      <c r="KPN145" s="384"/>
      <c r="KPO145" s="384"/>
      <c r="KPP145" s="384"/>
      <c r="KPQ145" s="384"/>
      <c r="KPR145" s="384"/>
      <c r="KPS145" s="384"/>
      <c r="KPT145" s="384"/>
      <c r="KPU145" s="384"/>
      <c r="KPV145" s="384"/>
      <c r="KPW145" s="384"/>
      <c r="KPX145" s="384"/>
      <c r="KPY145" s="384"/>
      <c r="KPZ145" s="384"/>
      <c r="KQA145" s="384"/>
      <c r="KQB145" s="384"/>
      <c r="KQC145" s="384"/>
      <c r="KQD145" s="384"/>
      <c r="KQE145" s="384"/>
      <c r="KQF145" s="384"/>
      <c r="KQG145" s="384"/>
      <c r="KQH145" s="384"/>
      <c r="KQI145" s="384"/>
      <c r="KQJ145" s="384"/>
      <c r="KQK145" s="384"/>
      <c r="KQL145" s="384"/>
      <c r="KQM145" s="384"/>
      <c r="KQN145" s="384"/>
      <c r="KQO145" s="384"/>
      <c r="KQP145" s="384"/>
      <c r="KQQ145" s="384"/>
      <c r="KQR145" s="384"/>
      <c r="KQS145" s="384"/>
      <c r="KQT145" s="384"/>
      <c r="KQU145" s="384"/>
      <c r="KQV145" s="384"/>
      <c r="KQW145" s="384"/>
      <c r="KQX145" s="384"/>
      <c r="KQY145" s="384"/>
      <c r="KQZ145" s="384"/>
      <c r="KRA145" s="384"/>
      <c r="KRB145" s="384"/>
      <c r="KRC145" s="384"/>
      <c r="KRD145" s="384"/>
      <c r="KRE145" s="384"/>
      <c r="KRF145" s="384"/>
      <c r="KRG145" s="384"/>
      <c r="KRH145" s="384"/>
      <c r="KRI145" s="384"/>
      <c r="KRJ145" s="384"/>
      <c r="KRK145" s="384"/>
      <c r="KRL145" s="384"/>
      <c r="KRM145" s="384"/>
      <c r="KRN145" s="384"/>
      <c r="KRO145" s="384"/>
      <c r="KRP145" s="384"/>
      <c r="KRQ145" s="384"/>
      <c r="KRR145" s="384"/>
      <c r="KRS145" s="384"/>
      <c r="KRT145" s="384"/>
      <c r="KRU145" s="384"/>
      <c r="KRV145" s="384"/>
      <c r="KRW145" s="384"/>
      <c r="KRX145" s="384"/>
      <c r="KRY145" s="384"/>
      <c r="KRZ145" s="384"/>
      <c r="KSA145" s="384"/>
      <c r="KSB145" s="384"/>
      <c r="KSC145" s="384"/>
      <c r="KSD145" s="384"/>
      <c r="KSE145" s="384"/>
      <c r="KSF145" s="384"/>
      <c r="KSG145" s="384"/>
      <c r="KSH145" s="384"/>
      <c r="KSI145" s="384"/>
      <c r="KSJ145" s="384"/>
      <c r="KSK145" s="384"/>
      <c r="KSL145" s="384"/>
      <c r="KSM145" s="384"/>
      <c r="KSN145" s="384"/>
      <c r="KSO145" s="384"/>
      <c r="KSP145" s="384"/>
      <c r="KSQ145" s="384"/>
      <c r="KSR145" s="384"/>
      <c r="KSS145" s="384"/>
      <c r="KST145" s="384"/>
      <c r="KSU145" s="384"/>
      <c r="KSV145" s="384"/>
      <c r="KSW145" s="384"/>
      <c r="KSX145" s="384"/>
      <c r="KSY145" s="384"/>
      <c r="KSZ145" s="384"/>
      <c r="KTA145" s="384"/>
      <c r="KTB145" s="384"/>
      <c r="KTC145" s="384"/>
      <c r="KTD145" s="384"/>
      <c r="KTE145" s="384"/>
      <c r="KTF145" s="384"/>
      <c r="KTG145" s="384"/>
      <c r="KTH145" s="384"/>
      <c r="KTI145" s="384"/>
      <c r="KTJ145" s="384"/>
      <c r="KTK145" s="384"/>
      <c r="KTL145" s="384"/>
      <c r="KTM145" s="384"/>
      <c r="KTN145" s="384"/>
      <c r="KTO145" s="384"/>
      <c r="KTP145" s="384"/>
      <c r="KTQ145" s="384"/>
      <c r="KTR145" s="384"/>
      <c r="KTS145" s="384"/>
      <c r="KTT145" s="384"/>
      <c r="KTU145" s="384"/>
      <c r="KTV145" s="384"/>
      <c r="KTW145" s="384"/>
      <c r="KTX145" s="384"/>
      <c r="KTY145" s="384"/>
      <c r="KTZ145" s="384"/>
      <c r="KUA145" s="384"/>
      <c r="KUB145" s="384"/>
      <c r="KUC145" s="384"/>
      <c r="KUD145" s="384"/>
      <c r="KUE145" s="384"/>
      <c r="KUF145" s="384"/>
      <c r="KUG145" s="384"/>
      <c r="KUH145" s="384"/>
      <c r="KUI145" s="384"/>
      <c r="KUJ145" s="384"/>
      <c r="KUK145" s="384"/>
      <c r="KUL145" s="384"/>
      <c r="KUM145" s="384"/>
      <c r="KUN145" s="384"/>
      <c r="KUO145" s="384"/>
      <c r="KUP145" s="384"/>
      <c r="KUQ145" s="384"/>
      <c r="KUR145" s="384"/>
      <c r="KUS145" s="384"/>
      <c r="KUT145" s="384"/>
      <c r="KUU145" s="384"/>
      <c r="KUV145" s="384"/>
      <c r="KUW145" s="384"/>
      <c r="KUX145" s="384"/>
      <c r="KUY145" s="384"/>
      <c r="KUZ145" s="384"/>
      <c r="KVA145" s="384"/>
      <c r="KVB145" s="384"/>
      <c r="KVC145" s="384"/>
      <c r="KVD145" s="384"/>
      <c r="KVE145" s="384"/>
      <c r="KVF145" s="384"/>
      <c r="KVG145" s="384"/>
      <c r="KVH145" s="384"/>
      <c r="KVI145" s="384"/>
      <c r="KVJ145" s="384"/>
      <c r="KVK145" s="384"/>
      <c r="KVL145" s="384"/>
      <c r="KVM145" s="384"/>
      <c r="KVN145" s="384"/>
      <c r="KVO145" s="384"/>
      <c r="KVP145" s="384"/>
      <c r="KVQ145" s="384"/>
      <c r="KVR145" s="384"/>
      <c r="KVS145" s="384"/>
      <c r="KVT145" s="384"/>
      <c r="KVU145" s="384"/>
      <c r="KVV145" s="384"/>
      <c r="KVW145" s="384"/>
      <c r="KVX145" s="384"/>
      <c r="KVY145" s="384"/>
      <c r="KVZ145" s="384"/>
      <c r="KWA145" s="384"/>
      <c r="KWB145" s="384"/>
      <c r="KWC145" s="384"/>
      <c r="KWD145" s="384"/>
      <c r="KWE145" s="384"/>
      <c r="KWF145" s="384"/>
      <c r="KWG145" s="384"/>
      <c r="KWH145" s="384"/>
      <c r="KWI145" s="384"/>
      <c r="KWJ145" s="384"/>
      <c r="KWK145" s="384"/>
      <c r="KWL145" s="384"/>
      <c r="KWM145" s="384"/>
      <c r="KWN145" s="384"/>
      <c r="KWO145" s="384"/>
      <c r="KWP145" s="384"/>
      <c r="KWQ145" s="384"/>
      <c r="KWR145" s="384"/>
      <c r="KWS145" s="384"/>
      <c r="KWT145" s="384"/>
      <c r="KWU145" s="384"/>
      <c r="KWV145" s="384"/>
      <c r="KWW145" s="384"/>
      <c r="KWX145" s="384"/>
      <c r="KWY145" s="384"/>
      <c r="KWZ145" s="384"/>
      <c r="KXA145" s="384"/>
      <c r="KXB145" s="384"/>
      <c r="KXC145" s="384"/>
      <c r="KXD145" s="384"/>
      <c r="KXE145" s="384"/>
      <c r="KXF145" s="384"/>
      <c r="KXG145" s="384"/>
      <c r="KXH145" s="384"/>
      <c r="KXI145" s="384"/>
      <c r="KXJ145" s="384"/>
      <c r="KXK145" s="384"/>
      <c r="KXL145" s="384"/>
      <c r="KXM145" s="384"/>
      <c r="KXN145" s="384"/>
      <c r="KXO145" s="384"/>
      <c r="KXP145" s="384"/>
      <c r="KXQ145" s="384"/>
      <c r="KXR145" s="384"/>
      <c r="KXS145" s="384"/>
      <c r="KXT145" s="384"/>
      <c r="KXU145" s="384"/>
      <c r="KXV145" s="384"/>
      <c r="KXW145" s="384"/>
      <c r="KXX145" s="384"/>
      <c r="KXY145" s="384"/>
      <c r="KXZ145" s="384"/>
      <c r="KYA145" s="384"/>
      <c r="KYB145" s="384"/>
      <c r="KYC145" s="384"/>
      <c r="KYD145" s="384"/>
      <c r="KYE145" s="384"/>
      <c r="KYF145" s="384"/>
      <c r="KYG145" s="384"/>
      <c r="KYH145" s="384"/>
      <c r="KYI145" s="384"/>
      <c r="KYJ145" s="384"/>
      <c r="KYK145" s="384"/>
      <c r="KYL145" s="384"/>
      <c r="KYM145" s="384"/>
      <c r="KYN145" s="384"/>
      <c r="KYO145" s="384"/>
      <c r="KYP145" s="384"/>
      <c r="KYQ145" s="384"/>
      <c r="KYR145" s="384"/>
      <c r="KYS145" s="384"/>
      <c r="KYT145" s="384"/>
      <c r="KYU145" s="384"/>
      <c r="KYV145" s="384"/>
      <c r="KYW145" s="384"/>
      <c r="KYX145" s="384"/>
      <c r="KYY145" s="384"/>
      <c r="KYZ145" s="384"/>
      <c r="KZA145" s="384"/>
      <c r="KZB145" s="384"/>
      <c r="KZC145" s="384"/>
      <c r="KZD145" s="384"/>
      <c r="KZE145" s="384"/>
      <c r="KZF145" s="384"/>
      <c r="KZG145" s="384"/>
      <c r="KZH145" s="384"/>
      <c r="KZI145" s="384"/>
      <c r="KZJ145" s="384"/>
      <c r="KZK145" s="384"/>
      <c r="KZL145" s="384"/>
      <c r="KZM145" s="384"/>
      <c r="KZN145" s="384"/>
      <c r="KZO145" s="384"/>
      <c r="KZP145" s="384"/>
      <c r="KZQ145" s="384"/>
      <c r="KZR145" s="384"/>
      <c r="KZS145" s="384"/>
      <c r="KZT145" s="384"/>
      <c r="KZU145" s="384"/>
      <c r="KZV145" s="384"/>
      <c r="KZW145" s="384"/>
      <c r="KZX145" s="384"/>
      <c r="KZY145" s="384"/>
      <c r="KZZ145" s="384"/>
      <c r="LAA145" s="384"/>
      <c r="LAB145" s="384"/>
      <c r="LAC145" s="384"/>
      <c r="LAD145" s="384"/>
      <c r="LAE145" s="384"/>
      <c r="LAF145" s="384"/>
      <c r="LAG145" s="384"/>
      <c r="LAH145" s="384"/>
      <c r="LAI145" s="384"/>
      <c r="LAJ145" s="384"/>
      <c r="LAK145" s="384"/>
      <c r="LAL145" s="384"/>
      <c r="LAM145" s="384"/>
      <c r="LAN145" s="384"/>
      <c r="LAO145" s="384"/>
      <c r="LAP145" s="384"/>
      <c r="LAQ145" s="384"/>
      <c r="LAR145" s="384"/>
      <c r="LAS145" s="384"/>
      <c r="LAT145" s="384"/>
      <c r="LAU145" s="384"/>
      <c r="LAV145" s="384"/>
      <c r="LAW145" s="384"/>
      <c r="LAX145" s="384"/>
      <c r="LAY145" s="384"/>
      <c r="LAZ145" s="384"/>
      <c r="LBA145" s="384"/>
      <c r="LBB145" s="384"/>
      <c r="LBC145" s="384"/>
      <c r="LBD145" s="384"/>
      <c r="LBE145" s="384"/>
      <c r="LBF145" s="384"/>
      <c r="LBG145" s="384"/>
      <c r="LBH145" s="384"/>
      <c r="LBI145" s="384"/>
      <c r="LBJ145" s="384"/>
      <c r="LBK145" s="384"/>
      <c r="LBL145" s="384"/>
      <c r="LBM145" s="384"/>
      <c r="LBN145" s="384"/>
      <c r="LBO145" s="384"/>
      <c r="LBP145" s="384"/>
      <c r="LBQ145" s="384"/>
      <c r="LBR145" s="384"/>
      <c r="LBS145" s="384"/>
      <c r="LBT145" s="384"/>
      <c r="LBU145" s="384"/>
      <c r="LBV145" s="384"/>
      <c r="LBW145" s="384"/>
      <c r="LBX145" s="384"/>
      <c r="LBY145" s="384"/>
      <c r="LBZ145" s="384"/>
      <c r="LCA145" s="384"/>
      <c r="LCB145" s="384"/>
      <c r="LCC145" s="384"/>
      <c r="LCD145" s="384"/>
      <c r="LCE145" s="384"/>
      <c r="LCF145" s="384"/>
      <c r="LCG145" s="384"/>
      <c r="LCH145" s="384"/>
      <c r="LCI145" s="384"/>
      <c r="LCJ145" s="384"/>
      <c r="LCK145" s="384"/>
      <c r="LCL145" s="384"/>
      <c r="LCM145" s="384"/>
      <c r="LCN145" s="384"/>
      <c r="LCO145" s="384"/>
      <c r="LCP145" s="384"/>
      <c r="LCQ145" s="384"/>
      <c r="LCR145" s="384"/>
      <c r="LCS145" s="384"/>
      <c r="LCT145" s="384"/>
      <c r="LCU145" s="384"/>
      <c r="LCV145" s="384"/>
      <c r="LCW145" s="384"/>
      <c r="LCX145" s="384"/>
      <c r="LCY145" s="384"/>
      <c r="LCZ145" s="384"/>
      <c r="LDA145" s="384"/>
      <c r="LDB145" s="384"/>
      <c r="LDC145" s="384"/>
      <c r="LDD145" s="384"/>
      <c r="LDE145" s="384"/>
      <c r="LDF145" s="384"/>
      <c r="LDG145" s="384"/>
      <c r="LDH145" s="384"/>
      <c r="LDI145" s="384"/>
      <c r="LDJ145" s="384"/>
      <c r="LDK145" s="384"/>
      <c r="LDL145" s="384"/>
      <c r="LDM145" s="384"/>
      <c r="LDN145" s="384"/>
      <c r="LDO145" s="384"/>
      <c r="LDP145" s="384"/>
      <c r="LDQ145" s="384"/>
      <c r="LDR145" s="384"/>
      <c r="LDS145" s="384"/>
      <c r="LDT145" s="384"/>
      <c r="LDU145" s="384"/>
      <c r="LDV145" s="384"/>
      <c r="LDW145" s="384"/>
      <c r="LDX145" s="384"/>
      <c r="LDY145" s="384"/>
      <c r="LDZ145" s="384"/>
      <c r="LEA145" s="384"/>
      <c r="LEB145" s="384"/>
      <c r="LEC145" s="384"/>
      <c r="LED145" s="384"/>
      <c r="LEE145" s="384"/>
      <c r="LEF145" s="384"/>
      <c r="LEG145" s="384"/>
      <c r="LEH145" s="384"/>
      <c r="LEI145" s="384"/>
      <c r="LEJ145" s="384"/>
      <c r="LEK145" s="384"/>
      <c r="LEL145" s="384"/>
      <c r="LEM145" s="384"/>
      <c r="LEN145" s="384"/>
      <c r="LEO145" s="384"/>
      <c r="LEP145" s="384"/>
      <c r="LEQ145" s="384"/>
      <c r="LER145" s="384"/>
      <c r="LES145" s="384"/>
      <c r="LET145" s="384"/>
      <c r="LEU145" s="384"/>
      <c r="LEV145" s="384"/>
      <c r="LEW145" s="384"/>
      <c r="LEX145" s="384"/>
      <c r="LEY145" s="384"/>
      <c r="LEZ145" s="384"/>
      <c r="LFA145" s="384"/>
      <c r="LFB145" s="384"/>
      <c r="LFC145" s="384"/>
      <c r="LFD145" s="384"/>
      <c r="LFE145" s="384"/>
      <c r="LFF145" s="384"/>
      <c r="LFG145" s="384"/>
      <c r="LFH145" s="384"/>
      <c r="LFI145" s="384"/>
      <c r="LFJ145" s="384"/>
      <c r="LFK145" s="384"/>
      <c r="LFL145" s="384"/>
      <c r="LFM145" s="384"/>
      <c r="LFN145" s="384"/>
      <c r="LFO145" s="384"/>
      <c r="LFP145" s="384"/>
      <c r="LFQ145" s="384"/>
      <c r="LFR145" s="384"/>
      <c r="LFS145" s="384"/>
      <c r="LFT145" s="384"/>
      <c r="LFU145" s="384"/>
      <c r="LFV145" s="384"/>
      <c r="LFW145" s="384"/>
      <c r="LFX145" s="384"/>
      <c r="LFY145" s="384"/>
      <c r="LFZ145" s="384"/>
      <c r="LGA145" s="384"/>
      <c r="LGB145" s="384"/>
      <c r="LGC145" s="384"/>
      <c r="LGD145" s="384"/>
      <c r="LGE145" s="384"/>
      <c r="LGF145" s="384"/>
      <c r="LGG145" s="384"/>
      <c r="LGH145" s="384"/>
      <c r="LGI145" s="384"/>
      <c r="LGJ145" s="384"/>
      <c r="LGK145" s="384"/>
      <c r="LGL145" s="384"/>
      <c r="LGM145" s="384"/>
      <c r="LGN145" s="384"/>
      <c r="LGO145" s="384"/>
      <c r="LGP145" s="384"/>
      <c r="LGQ145" s="384"/>
      <c r="LGR145" s="384"/>
      <c r="LGS145" s="384"/>
      <c r="LGT145" s="384"/>
      <c r="LGU145" s="384"/>
      <c r="LGV145" s="384"/>
      <c r="LGW145" s="384"/>
      <c r="LGX145" s="384"/>
      <c r="LGY145" s="384"/>
      <c r="LGZ145" s="384"/>
      <c r="LHA145" s="384"/>
      <c r="LHB145" s="384"/>
      <c r="LHC145" s="384"/>
      <c r="LHD145" s="384"/>
      <c r="LHE145" s="384"/>
      <c r="LHF145" s="384"/>
      <c r="LHG145" s="384"/>
      <c r="LHH145" s="384"/>
      <c r="LHI145" s="384"/>
      <c r="LHJ145" s="384"/>
      <c r="LHK145" s="384"/>
      <c r="LHL145" s="384"/>
      <c r="LHM145" s="384"/>
      <c r="LHN145" s="384"/>
      <c r="LHO145" s="384"/>
      <c r="LHP145" s="384"/>
      <c r="LHQ145" s="384"/>
      <c r="LHR145" s="384"/>
      <c r="LHS145" s="384"/>
      <c r="LHT145" s="384"/>
      <c r="LHU145" s="384"/>
      <c r="LHV145" s="384"/>
      <c r="LHW145" s="384"/>
      <c r="LHX145" s="384"/>
      <c r="LHY145" s="384"/>
      <c r="LHZ145" s="384"/>
      <c r="LIA145" s="384"/>
      <c r="LIB145" s="384"/>
      <c r="LIC145" s="384"/>
      <c r="LID145" s="384"/>
      <c r="LIE145" s="384"/>
      <c r="LIF145" s="384"/>
      <c r="LIG145" s="384"/>
      <c r="LIH145" s="384"/>
      <c r="LII145" s="384"/>
      <c r="LIJ145" s="384"/>
      <c r="LIK145" s="384"/>
      <c r="LIL145" s="384"/>
      <c r="LIM145" s="384"/>
      <c r="LIN145" s="384"/>
      <c r="LIO145" s="384"/>
      <c r="LIP145" s="384"/>
      <c r="LIQ145" s="384"/>
      <c r="LIR145" s="384"/>
      <c r="LIS145" s="384"/>
      <c r="LIT145" s="384"/>
      <c r="LIU145" s="384"/>
      <c r="LIV145" s="384"/>
      <c r="LIW145" s="384"/>
      <c r="LIX145" s="384"/>
      <c r="LIY145" s="384"/>
      <c r="LIZ145" s="384"/>
      <c r="LJA145" s="384"/>
      <c r="LJB145" s="384"/>
      <c r="LJC145" s="384"/>
      <c r="LJD145" s="384"/>
      <c r="LJE145" s="384"/>
      <c r="LJF145" s="384"/>
      <c r="LJG145" s="384"/>
      <c r="LJH145" s="384"/>
      <c r="LJI145" s="384"/>
      <c r="LJJ145" s="384"/>
      <c r="LJK145" s="384"/>
      <c r="LJL145" s="384"/>
      <c r="LJM145" s="384"/>
      <c r="LJN145" s="384"/>
      <c r="LJO145" s="384"/>
      <c r="LJP145" s="384"/>
      <c r="LJQ145" s="384"/>
      <c r="LJR145" s="384"/>
      <c r="LJS145" s="384"/>
      <c r="LJT145" s="384"/>
      <c r="LJU145" s="384"/>
      <c r="LJV145" s="384"/>
      <c r="LJW145" s="384"/>
      <c r="LJX145" s="384"/>
      <c r="LJY145" s="384"/>
      <c r="LJZ145" s="384"/>
      <c r="LKA145" s="384"/>
      <c r="LKB145" s="384"/>
      <c r="LKC145" s="384"/>
      <c r="LKD145" s="384"/>
      <c r="LKE145" s="384"/>
      <c r="LKF145" s="384"/>
      <c r="LKG145" s="384"/>
      <c r="LKH145" s="384"/>
      <c r="LKI145" s="384"/>
      <c r="LKJ145" s="384"/>
      <c r="LKK145" s="384"/>
      <c r="LKL145" s="384"/>
      <c r="LKM145" s="384"/>
      <c r="LKN145" s="384"/>
      <c r="LKO145" s="384"/>
      <c r="LKP145" s="384"/>
      <c r="LKQ145" s="384"/>
      <c r="LKR145" s="384"/>
      <c r="LKS145" s="384"/>
      <c r="LKT145" s="384"/>
      <c r="LKU145" s="384"/>
      <c r="LKV145" s="384"/>
      <c r="LKW145" s="384"/>
      <c r="LKX145" s="384"/>
      <c r="LKY145" s="384"/>
      <c r="LKZ145" s="384"/>
      <c r="LLA145" s="384"/>
      <c r="LLB145" s="384"/>
      <c r="LLC145" s="384"/>
      <c r="LLD145" s="384"/>
      <c r="LLE145" s="384"/>
      <c r="LLF145" s="384"/>
      <c r="LLG145" s="384"/>
      <c r="LLH145" s="384"/>
      <c r="LLI145" s="384"/>
      <c r="LLJ145" s="384"/>
      <c r="LLK145" s="384"/>
      <c r="LLL145" s="384"/>
      <c r="LLM145" s="384"/>
      <c r="LLN145" s="384"/>
      <c r="LLO145" s="384"/>
      <c r="LLP145" s="384"/>
      <c r="LLQ145" s="384"/>
      <c r="LLR145" s="384"/>
      <c r="LLS145" s="384"/>
      <c r="LLT145" s="384"/>
      <c r="LLU145" s="384"/>
      <c r="LLV145" s="384"/>
      <c r="LLW145" s="384"/>
      <c r="LLX145" s="384"/>
      <c r="LLY145" s="384"/>
      <c r="LLZ145" s="384"/>
      <c r="LMA145" s="384"/>
      <c r="LMB145" s="384"/>
      <c r="LMC145" s="384"/>
      <c r="LMD145" s="384"/>
      <c r="LME145" s="384"/>
      <c r="LMF145" s="384"/>
      <c r="LMG145" s="384"/>
      <c r="LMH145" s="384"/>
      <c r="LMI145" s="384"/>
      <c r="LMJ145" s="384"/>
      <c r="LMK145" s="384"/>
      <c r="LML145" s="384"/>
      <c r="LMM145" s="384"/>
      <c r="LMN145" s="384"/>
      <c r="LMO145" s="384"/>
      <c r="LMP145" s="384"/>
      <c r="LMQ145" s="384"/>
      <c r="LMR145" s="384"/>
      <c r="LMS145" s="384"/>
      <c r="LMT145" s="384"/>
      <c r="LMU145" s="384"/>
      <c r="LMV145" s="384"/>
      <c r="LMW145" s="384"/>
      <c r="LMX145" s="384"/>
      <c r="LMY145" s="384"/>
      <c r="LMZ145" s="384"/>
      <c r="LNA145" s="384"/>
      <c r="LNB145" s="384"/>
      <c r="LNC145" s="384"/>
      <c r="LND145" s="384"/>
      <c r="LNE145" s="384"/>
      <c r="LNF145" s="384"/>
      <c r="LNG145" s="384"/>
      <c r="LNH145" s="384"/>
      <c r="LNI145" s="384"/>
      <c r="LNJ145" s="384"/>
      <c r="LNK145" s="384"/>
      <c r="LNL145" s="384"/>
      <c r="LNM145" s="384"/>
      <c r="LNN145" s="384"/>
      <c r="LNO145" s="384"/>
      <c r="LNP145" s="384"/>
      <c r="LNQ145" s="384"/>
      <c r="LNR145" s="384"/>
      <c r="LNS145" s="384"/>
      <c r="LNT145" s="384"/>
      <c r="LNU145" s="384"/>
      <c r="LNV145" s="384"/>
      <c r="LNW145" s="384"/>
      <c r="LNX145" s="384"/>
      <c r="LNY145" s="384"/>
      <c r="LNZ145" s="384"/>
      <c r="LOA145" s="384"/>
      <c r="LOB145" s="384"/>
      <c r="LOC145" s="384"/>
      <c r="LOD145" s="384"/>
      <c r="LOE145" s="384"/>
      <c r="LOF145" s="384"/>
      <c r="LOG145" s="384"/>
      <c r="LOH145" s="384"/>
      <c r="LOI145" s="384"/>
      <c r="LOJ145" s="384"/>
      <c r="LOK145" s="384"/>
      <c r="LOL145" s="384"/>
      <c r="LOM145" s="384"/>
      <c r="LON145" s="384"/>
      <c r="LOO145" s="384"/>
      <c r="LOP145" s="384"/>
      <c r="LOQ145" s="384"/>
      <c r="LOR145" s="384"/>
      <c r="LOS145" s="384"/>
      <c r="LOT145" s="384"/>
      <c r="LOU145" s="384"/>
      <c r="LOV145" s="384"/>
      <c r="LOW145" s="384"/>
      <c r="LOX145" s="384"/>
      <c r="LOY145" s="384"/>
      <c r="LOZ145" s="384"/>
      <c r="LPA145" s="384"/>
      <c r="LPB145" s="384"/>
      <c r="LPC145" s="384"/>
      <c r="LPD145" s="384"/>
      <c r="LPE145" s="384"/>
      <c r="LPF145" s="384"/>
      <c r="LPG145" s="384"/>
      <c r="LPH145" s="384"/>
      <c r="LPI145" s="384"/>
      <c r="LPJ145" s="384"/>
      <c r="LPK145" s="384"/>
      <c r="LPL145" s="384"/>
      <c r="LPM145" s="384"/>
      <c r="LPN145" s="384"/>
      <c r="LPO145" s="384"/>
      <c r="LPP145" s="384"/>
      <c r="LPQ145" s="384"/>
      <c r="LPR145" s="384"/>
      <c r="LPS145" s="384"/>
      <c r="LPT145" s="384"/>
      <c r="LPU145" s="384"/>
      <c r="LPV145" s="384"/>
      <c r="LPW145" s="384"/>
      <c r="LPX145" s="384"/>
      <c r="LPY145" s="384"/>
      <c r="LPZ145" s="384"/>
      <c r="LQA145" s="384"/>
      <c r="LQB145" s="384"/>
      <c r="LQC145" s="384"/>
      <c r="LQD145" s="384"/>
      <c r="LQE145" s="384"/>
      <c r="LQF145" s="384"/>
      <c r="LQG145" s="384"/>
      <c r="LQH145" s="384"/>
      <c r="LQI145" s="384"/>
      <c r="LQJ145" s="384"/>
      <c r="LQK145" s="384"/>
      <c r="LQL145" s="384"/>
      <c r="LQM145" s="384"/>
      <c r="LQN145" s="384"/>
      <c r="LQO145" s="384"/>
      <c r="LQP145" s="384"/>
      <c r="LQQ145" s="384"/>
      <c r="LQR145" s="384"/>
      <c r="LQS145" s="384"/>
      <c r="LQT145" s="384"/>
      <c r="LQU145" s="384"/>
      <c r="LQV145" s="384"/>
      <c r="LQW145" s="384"/>
      <c r="LQX145" s="384"/>
      <c r="LQY145" s="384"/>
      <c r="LQZ145" s="384"/>
      <c r="LRA145" s="384"/>
      <c r="LRB145" s="384"/>
      <c r="LRC145" s="384"/>
      <c r="LRD145" s="384"/>
      <c r="LRE145" s="384"/>
      <c r="LRF145" s="384"/>
      <c r="LRG145" s="384"/>
      <c r="LRH145" s="384"/>
      <c r="LRI145" s="384"/>
      <c r="LRJ145" s="384"/>
      <c r="LRK145" s="384"/>
      <c r="LRL145" s="384"/>
      <c r="LRM145" s="384"/>
      <c r="LRN145" s="384"/>
      <c r="LRO145" s="384"/>
      <c r="LRP145" s="384"/>
      <c r="LRQ145" s="384"/>
      <c r="LRR145" s="384"/>
      <c r="LRS145" s="384"/>
      <c r="LRT145" s="384"/>
      <c r="LRU145" s="384"/>
      <c r="LRV145" s="384"/>
      <c r="LRW145" s="384"/>
      <c r="LRX145" s="384"/>
      <c r="LRY145" s="384"/>
      <c r="LRZ145" s="384"/>
      <c r="LSA145" s="384"/>
      <c r="LSB145" s="384"/>
      <c r="LSC145" s="384"/>
      <c r="LSD145" s="384"/>
      <c r="LSE145" s="384"/>
      <c r="LSF145" s="384"/>
      <c r="LSG145" s="384"/>
      <c r="LSH145" s="384"/>
      <c r="LSI145" s="384"/>
      <c r="LSJ145" s="384"/>
      <c r="LSK145" s="384"/>
      <c r="LSL145" s="384"/>
      <c r="LSM145" s="384"/>
      <c r="LSN145" s="384"/>
      <c r="LSO145" s="384"/>
      <c r="LSP145" s="384"/>
      <c r="LSQ145" s="384"/>
      <c r="LSR145" s="384"/>
      <c r="LSS145" s="384"/>
      <c r="LST145" s="384"/>
      <c r="LSU145" s="384"/>
      <c r="LSV145" s="384"/>
      <c r="LSW145" s="384"/>
      <c r="LSX145" s="384"/>
      <c r="LSY145" s="384"/>
      <c r="LSZ145" s="384"/>
      <c r="LTA145" s="384"/>
      <c r="LTB145" s="384"/>
      <c r="LTC145" s="384"/>
      <c r="LTD145" s="384"/>
      <c r="LTE145" s="384"/>
      <c r="LTF145" s="384"/>
      <c r="LTG145" s="384"/>
      <c r="LTH145" s="384"/>
      <c r="LTI145" s="384"/>
      <c r="LTJ145" s="384"/>
      <c r="LTK145" s="384"/>
      <c r="LTL145" s="384"/>
      <c r="LTM145" s="384"/>
      <c r="LTN145" s="384"/>
      <c r="LTO145" s="384"/>
      <c r="LTP145" s="384"/>
      <c r="LTQ145" s="384"/>
      <c r="LTR145" s="384"/>
      <c r="LTS145" s="384"/>
      <c r="LTT145" s="384"/>
      <c r="LTU145" s="384"/>
      <c r="LTV145" s="384"/>
      <c r="LTW145" s="384"/>
      <c r="LTX145" s="384"/>
      <c r="LTY145" s="384"/>
      <c r="LTZ145" s="384"/>
      <c r="LUA145" s="384"/>
      <c r="LUB145" s="384"/>
      <c r="LUC145" s="384"/>
      <c r="LUD145" s="384"/>
      <c r="LUE145" s="384"/>
      <c r="LUF145" s="384"/>
      <c r="LUG145" s="384"/>
      <c r="LUH145" s="384"/>
      <c r="LUI145" s="384"/>
      <c r="LUJ145" s="384"/>
      <c r="LUK145" s="384"/>
      <c r="LUL145" s="384"/>
      <c r="LUM145" s="384"/>
      <c r="LUN145" s="384"/>
      <c r="LUO145" s="384"/>
      <c r="LUP145" s="384"/>
      <c r="LUQ145" s="384"/>
      <c r="LUR145" s="384"/>
      <c r="LUS145" s="384"/>
      <c r="LUT145" s="384"/>
      <c r="LUU145" s="384"/>
      <c r="LUV145" s="384"/>
      <c r="LUW145" s="384"/>
      <c r="LUX145" s="384"/>
      <c r="LUY145" s="384"/>
      <c r="LUZ145" s="384"/>
      <c r="LVA145" s="384"/>
      <c r="LVB145" s="384"/>
      <c r="LVC145" s="384"/>
      <c r="LVD145" s="384"/>
      <c r="LVE145" s="384"/>
      <c r="LVF145" s="384"/>
      <c r="LVG145" s="384"/>
      <c r="LVH145" s="384"/>
      <c r="LVI145" s="384"/>
      <c r="LVJ145" s="384"/>
      <c r="LVK145" s="384"/>
      <c r="LVL145" s="384"/>
      <c r="LVM145" s="384"/>
      <c r="LVN145" s="384"/>
      <c r="LVO145" s="384"/>
      <c r="LVP145" s="384"/>
      <c r="LVQ145" s="384"/>
      <c r="LVR145" s="384"/>
      <c r="LVS145" s="384"/>
      <c r="LVT145" s="384"/>
      <c r="LVU145" s="384"/>
      <c r="LVV145" s="384"/>
      <c r="LVW145" s="384"/>
      <c r="LVX145" s="384"/>
      <c r="LVY145" s="384"/>
      <c r="LVZ145" s="384"/>
      <c r="LWA145" s="384"/>
      <c r="LWB145" s="384"/>
      <c r="LWC145" s="384"/>
      <c r="LWD145" s="384"/>
      <c r="LWE145" s="384"/>
      <c r="LWF145" s="384"/>
      <c r="LWG145" s="384"/>
      <c r="LWH145" s="384"/>
      <c r="LWI145" s="384"/>
      <c r="LWJ145" s="384"/>
      <c r="LWK145" s="384"/>
      <c r="LWL145" s="384"/>
      <c r="LWM145" s="384"/>
      <c r="LWN145" s="384"/>
      <c r="LWO145" s="384"/>
      <c r="LWP145" s="384"/>
      <c r="LWQ145" s="384"/>
      <c r="LWR145" s="384"/>
      <c r="LWS145" s="384"/>
      <c r="LWT145" s="384"/>
      <c r="LWU145" s="384"/>
      <c r="LWV145" s="384"/>
      <c r="LWW145" s="384"/>
      <c r="LWX145" s="384"/>
      <c r="LWY145" s="384"/>
      <c r="LWZ145" s="384"/>
      <c r="LXA145" s="384"/>
      <c r="LXB145" s="384"/>
      <c r="LXC145" s="384"/>
      <c r="LXD145" s="384"/>
      <c r="LXE145" s="384"/>
      <c r="LXF145" s="384"/>
      <c r="LXG145" s="384"/>
      <c r="LXH145" s="384"/>
      <c r="LXI145" s="384"/>
      <c r="LXJ145" s="384"/>
      <c r="LXK145" s="384"/>
      <c r="LXL145" s="384"/>
      <c r="LXM145" s="384"/>
      <c r="LXN145" s="384"/>
      <c r="LXO145" s="384"/>
      <c r="LXP145" s="384"/>
      <c r="LXQ145" s="384"/>
      <c r="LXR145" s="384"/>
      <c r="LXS145" s="384"/>
      <c r="LXT145" s="384"/>
      <c r="LXU145" s="384"/>
      <c r="LXV145" s="384"/>
      <c r="LXW145" s="384"/>
      <c r="LXX145" s="384"/>
      <c r="LXY145" s="384"/>
      <c r="LXZ145" s="384"/>
      <c r="LYA145" s="384"/>
      <c r="LYB145" s="384"/>
      <c r="LYC145" s="384"/>
      <c r="LYD145" s="384"/>
      <c r="LYE145" s="384"/>
      <c r="LYF145" s="384"/>
      <c r="LYG145" s="384"/>
      <c r="LYH145" s="384"/>
      <c r="LYI145" s="384"/>
      <c r="LYJ145" s="384"/>
      <c r="LYK145" s="384"/>
      <c r="LYL145" s="384"/>
      <c r="LYM145" s="384"/>
      <c r="LYN145" s="384"/>
      <c r="LYO145" s="384"/>
      <c r="LYP145" s="384"/>
      <c r="LYQ145" s="384"/>
      <c r="LYR145" s="384"/>
      <c r="LYS145" s="384"/>
      <c r="LYT145" s="384"/>
      <c r="LYU145" s="384"/>
      <c r="LYV145" s="384"/>
      <c r="LYW145" s="384"/>
      <c r="LYX145" s="384"/>
      <c r="LYY145" s="384"/>
      <c r="LYZ145" s="384"/>
      <c r="LZA145" s="384"/>
      <c r="LZB145" s="384"/>
      <c r="LZC145" s="384"/>
      <c r="LZD145" s="384"/>
      <c r="LZE145" s="384"/>
      <c r="LZF145" s="384"/>
      <c r="LZG145" s="384"/>
      <c r="LZH145" s="384"/>
      <c r="LZI145" s="384"/>
      <c r="LZJ145" s="384"/>
      <c r="LZK145" s="384"/>
      <c r="LZL145" s="384"/>
      <c r="LZM145" s="384"/>
      <c r="LZN145" s="384"/>
      <c r="LZO145" s="384"/>
      <c r="LZP145" s="384"/>
      <c r="LZQ145" s="384"/>
      <c r="LZR145" s="384"/>
      <c r="LZS145" s="384"/>
      <c r="LZT145" s="384"/>
      <c r="LZU145" s="384"/>
      <c r="LZV145" s="384"/>
      <c r="LZW145" s="384"/>
      <c r="LZX145" s="384"/>
      <c r="LZY145" s="384"/>
      <c r="LZZ145" s="384"/>
      <c r="MAA145" s="384"/>
      <c r="MAB145" s="384"/>
      <c r="MAC145" s="384"/>
      <c r="MAD145" s="384"/>
      <c r="MAE145" s="384"/>
      <c r="MAF145" s="384"/>
      <c r="MAG145" s="384"/>
      <c r="MAH145" s="384"/>
      <c r="MAI145" s="384"/>
      <c r="MAJ145" s="384"/>
      <c r="MAK145" s="384"/>
      <c r="MAL145" s="384"/>
      <c r="MAM145" s="384"/>
      <c r="MAN145" s="384"/>
      <c r="MAO145" s="384"/>
      <c r="MAP145" s="384"/>
      <c r="MAQ145" s="384"/>
      <c r="MAR145" s="384"/>
      <c r="MAS145" s="384"/>
      <c r="MAT145" s="384"/>
      <c r="MAU145" s="384"/>
      <c r="MAV145" s="384"/>
      <c r="MAW145" s="384"/>
      <c r="MAX145" s="384"/>
      <c r="MAY145" s="384"/>
      <c r="MAZ145" s="384"/>
      <c r="MBA145" s="384"/>
      <c r="MBB145" s="384"/>
      <c r="MBC145" s="384"/>
      <c r="MBD145" s="384"/>
      <c r="MBE145" s="384"/>
      <c r="MBF145" s="384"/>
      <c r="MBG145" s="384"/>
      <c r="MBH145" s="384"/>
      <c r="MBI145" s="384"/>
      <c r="MBJ145" s="384"/>
      <c r="MBK145" s="384"/>
      <c r="MBL145" s="384"/>
      <c r="MBM145" s="384"/>
      <c r="MBN145" s="384"/>
      <c r="MBO145" s="384"/>
      <c r="MBP145" s="384"/>
      <c r="MBQ145" s="384"/>
      <c r="MBR145" s="384"/>
      <c r="MBS145" s="384"/>
      <c r="MBT145" s="384"/>
      <c r="MBU145" s="384"/>
      <c r="MBV145" s="384"/>
      <c r="MBW145" s="384"/>
      <c r="MBX145" s="384"/>
      <c r="MBY145" s="384"/>
      <c r="MBZ145" s="384"/>
      <c r="MCA145" s="384"/>
      <c r="MCB145" s="384"/>
      <c r="MCC145" s="384"/>
      <c r="MCD145" s="384"/>
      <c r="MCE145" s="384"/>
      <c r="MCF145" s="384"/>
      <c r="MCG145" s="384"/>
      <c r="MCH145" s="384"/>
      <c r="MCI145" s="384"/>
      <c r="MCJ145" s="384"/>
      <c r="MCK145" s="384"/>
      <c r="MCL145" s="384"/>
      <c r="MCM145" s="384"/>
      <c r="MCN145" s="384"/>
      <c r="MCO145" s="384"/>
      <c r="MCP145" s="384"/>
      <c r="MCQ145" s="384"/>
      <c r="MCR145" s="384"/>
      <c r="MCS145" s="384"/>
      <c r="MCT145" s="384"/>
      <c r="MCU145" s="384"/>
      <c r="MCV145" s="384"/>
      <c r="MCW145" s="384"/>
      <c r="MCX145" s="384"/>
      <c r="MCY145" s="384"/>
      <c r="MCZ145" s="384"/>
      <c r="MDA145" s="384"/>
      <c r="MDB145" s="384"/>
      <c r="MDC145" s="384"/>
      <c r="MDD145" s="384"/>
      <c r="MDE145" s="384"/>
      <c r="MDF145" s="384"/>
      <c r="MDG145" s="384"/>
      <c r="MDH145" s="384"/>
      <c r="MDI145" s="384"/>
      <c r="MDJ145" s="384"/>
      <c r="MDK145" s="384"/>
      <c r="MDL145" s="384"/>
      <c r="MDM145" s="384"/>
      <c r="MDN145" s="384"/>
      <c r="MDO145" s="384"/>
      <c r="MDP145" s="384"/>
      <c r="MDQ145" s="384"/>
      <c r="MDR145" s="384"/>
      <c r="MDS145" s="384"/>
      <c r="MDT145" s="384"/>
      <c r="MDU145" s="384"/>
      <c r="MDV145" s="384"/>
      <c r="MDW145" s="384"/>
      <c r="MDX145" s="384"/>
      <c r="MDY145" s="384"/>
      <c r="MDZ145" s="384"/>
      <c r="MEA145" s="384"/>
      <c r="MEB145" s="384"/>
      <c r="MEC145" s="384"/>
      <c r="MED145" s="384"/>
      <c r="MEE145" s="384"/>
      <c r="MEF145" s="384"/>
      <c r="MEG145" s="384"/>
      <c r="MEH145" s="384"/>
      <c r="MEI145" s="384"/>
      <c r="MEJ145" s="384"/>
      <c r="MEK145" s="384"/>
      <c r="MEL145" s="384"/>
      <c r="MEM145" s="384"/>
      <c r="MEN145" s="384"/>
      <c r="MEO145" s="384"/>
      <c r="MEP145" s="384"/>
      <c r="MEQ145" s="384"/>
      <c r="MER145" s="384"/>
      <c r="MES145" s="384"/>
      <c r="MET145" s="384"/>
      <c r="MEU145" s="384"/>
      <c r="MEV145" s="384"/>
      <c r="MEW145" s="384"/>
      <c r="MEX145" s="384"/>
      <c r="MEY145" s="384"/>
      <c r="MEZ145" s="384"/>
      <c r="MFA145" s="384"/>
      <c r="MFB145" s="384"/>
      <c r="MFC145" s="384"/>
      <c r="MFD145" s="384"/>
      <c r="MFE145" s="384"/>
      <c r="MFF145" s="384"/>
      <c r="MFG145" s="384"/>
      <c r="MFH145" s="384"/>
      <c r="MFI145" s="384"/>
      <c r="MFJ145" s="384"/>
      <c r="MFK145" s="384"/>
      <c r="MFL145" s="384"/>
      <c r="MFM145" s="384"/>
      <c r="MFN145" s="384"/>
      <c r="MFO145" s="384"/>
      <c r="MFP145" s="384"/>
      <c r="MFQ145" s="384"/>
      <c r="MFR145" s="384"/>
      <c r="MFS145" s="384"/>
      <c r="MFT145" s="384"/>
      <c r="MFU145" s="384"/>
      <c r="MFV145" s="384"/>
      <c r="MFW145" s="384"/>
      <c r="MFX145" s="384"/>
      <c r="MFY145" s="384"/>
      <c r="MFZ145" s="384"/>
      <c r="MGA145" s="384"/>
      <c r="MGB145" s="384"/>
      <c r="MGC145" s="384"/>
      <c r="MGD145" s="384"/>
      <c r="MGE145" s="384"/>
      <c r="MGF145" s="384"/>
      <c r="MGG145" s="384"/>
      <c r="MGH145" s="384"/>
      <c r="MGI145" s="384"/>
      <c r="MGJ145" s="384"/>
      <c r="MGK145" s="384"/>
      <c r="MGL145" s="384"/>
      <c r="MGM145" s="384"/>
      <c r="MGN145" s="384"/>
      <c r="MGO145" s="384"/>
      <c r="MGP145" s="384"/>
      <c r="MGQ145" s="384"/>
      <c r="MGR145" s="384"/>
      <c r="MGS145" s="384"/>
      <c r="MGT145" s="384"/>
      <c r="MGU145" s="384"/>
      <c r="MGV145" s="384"/>
      <c r="MGW145" s="384"/>
      <c r="MGX145" s="384"/>
      <c r="MGY145" s="384"/>
      <c r="MGZ145" s="384"/>
      <c r="MHA145" s="384"/>
      <c r="MHB145" s="384"/>
      <c r="MHC145" s="384"/>
      <c r="MHD145" s="384"/>
      <c r="MHE145" s="384"/>
      <c r="MHF145" s="384"/>
      <c r="MHG145" s="384"/>
      <c r="MHH145" s="384"/>
      <c r="MHI145" s="384"/>
      <c r="MHJ145" s="384"/>
      <c r="MHK145" s="384"/>
      <c r="MHL145" s="384"/>
      <c r="MHM145" s="384"/>
      <c r="MHN145" s="384"/>
      <c r="MHO145" s="384"/>
      <c r="MHP145" s="384"/>
      <c r="MHQ145" s="384"/>
      <c r="MHR145" s="384"/>
      <c r="MHS145" s="384"/>
      <c r="MHT145" s="384"/>
      <c r="MHU145" s="384"/>
      <c r="MHV145" s="384"/>
      <c r="MHW145" s="384"/>
      <c r="MHX145" s="384"/>
      <c r="MHY145" s="384"/>
      <c r="MHZ145" s="384"/>
      <c r="MIA145" s="384"/>
      <c r="MIB145" s="384"/>
      <c r="MIC145" s="384"/>
      <c r="MID145" s="384"/>
      <c r="MIE145" s="384"/>
      <c r="MIF145" s="384"/>
      <c r="MIG145" s="384"/>
      <c r="MIH145" s="384"/>
      <c r="MII145" s="384"/>
      <c r="MIJ145" s="384"/>
      <c r="MIK145" s="384"/>
      <c r="MIL145" s="384"/>
      <c r="MIM145" s="384"/>
      <c r="MIN145" s="384"/>
      <c r="MIO145" s="384"/>
      <c r="MIP145" s="384"/>
      <c r="MIQ145" s="384"/>
      <c r="MIR145" s="384"/>
      <c r="MIS145" s="384"/>
      <c r="MIT145" s="384"/>
      <c r="MIU145" s="384"/>
      <c r="MIV145" s="384"/>
      <c r="MIW145" s="384"/>
      <c r="MIX145" s="384"/>
      <c r="MIY145" s="384"/>
      <c r="MIZ145" s="384"/>
      <c r="MJA145" s="384"/>
      <c r="MJB145" s="384"/>
      <c r="MJC145" s="384"/>
      <c r="MJD145" s="384"/>
      <c r="MJE145" s="384"/>
      <c r="MJF145" s="384"/>
      <c r="MJG145" s="384"/>
      <c r="MJH145" s="384"/>
      <c r="MJI145" s="384"/>
      <c r="MJJ145" s="384"/>
      <c r="MJK145" s="384"/>
      <c r="MJL145" s="384"/>
      <c r="MJM145" s="384"/>
      <c r="MJN145" s="384"/>
      <c r="MJO145" s="384"/>
      <c r="MJP145" s="384"/>
      <c r="MJQ145" s="384"/>
      <c r="MJR145" s="384"/>
      <c r="MJS145" s="384"/>
      <c r="MJT145" s="384"/>
      <c r="MJU145" s="384"/>
      <c r="MJV145" s="384"/>
      <c r="MJW145" s="384"/>
      <c r="MJX145" s="384"/>
      <c r="MJY145" s="384"/>
      <c r="MJZ145" s="384"/>
      <c r="MKA145" s="384"/>
      <c r="MKB145" s="384"/>
      <c r="MKC145" s="384"/>
      <c r="MKD145" s="384"/>
      <c r="MKE145" s="384"/>
      <c r="MKF145" s="384"/>
      <c r="MKG145" s="384"/>
      <c r="MKH145" s="384"/>
      <c r="MKI145" s="384"/>
      <c r="MKJ145" s="384"/>
      <c r="MKK145" s="384"/>
      <c r="MKL145" s="384"/>
      <c r="MKM145" s="384"/>
      <c r="MKN145" s="384"/>
      <c r="MKO145" s="384"/>
      <c r="MKP145" s="384"/>
      <c r="MKQ145" s="384"/>
      <c r="MKR145" s="384"/>
      <c r="MKS145" s="384"/>
      <c r="MKT145" s="384"/>
      <c r="MKU145" s="384"/>
      <c r="MKV145" s="384"/>
      <c r="MKW145" s="384"/>
      <c r="MKX145" s="384"/>
      <c r="MKY145" s="384"/>
      <c r="MKZ145" s="384"/>
      <c r="MLA145" s="384"/>
      <c r="MLB145" s="384"/>
      <c r="MLC145" s="384"/>
      <c r="MLD145" s="384"/>
      <c r="MLE145" s="384"/>
      <c r="MLF145" s="384"/>
      <c r="MLG145" s="384"/>
      <c r="MLH145" s="384"/>
      <c r="MLI145" s="384"/>
      <c r="MLJ145" s="384"/>
      <c r="MLK145" s="384"/>
      <c r="MLL145" s="384"/>
      <c r="MLM145" s="384"/>
      <c r="MLN145" s="384"/>
      <c r="MLO145" s="384"/>
      <c r="MLP145" s="384"/>
      <c r="MLQ145" s="384"/>
      <c r="MLR145" s="384"/>
      <c r="MLS145" s="384"/>
      <c r="MLT145" s="384"/>
      <c r="MLU145" s="384"/>
      <c r="MLV145" s="384"/>
      <c r="MLW145" s="384"/>
      <c r="MLX145" s="384"/>
      <c r="MLY145" s="384"/>
      <c r="MLZ145" s="384"/>
      <c r="MMA145" s="384"/>
      <c r="MMB145" s="384"/>
      <c r="MMC145" s="384"/>
      <c r="MMD145" s="384"/>
      <c r="MME145" s="384"/>
      <c r="MMF145" s="384"/>
      <c r="MMG145" s="384"/>
      <c r="MMH145" s="384"/>
      <c r="MMI145" s="384"/>
      <c r="MMJ145" s="384"/>
      <c r="MMK145" s="384"/>
      <c r="MML145" s="384"/>
      <c r="MMM145" s="384"/>
      <c r="MMN145" s="384"/>
      <c r="MMO145" s="384"/>
      <c r="MMP145" s="384"/>
      <c r="MMQ145" s="384"/>
      <c r="MMR145" s="384"/>
      <c r="MMS145" s="384"/>
      <c r="MMT145" s="384"/>
      <c r="MMU145" s="384"/>
      <c r="MMV145" s="384"/>
      <c r="MMW145" s="384"/>
      <c r="MMX145" s="384"/>
      <c r="MMY145" s="384"/>
      <c r="MMZ145" s="384"/>
      <c r="MNA145" s="384"/>
      <c r="MNB145" s="384"/>
      <c r="MNC145" s="384"/>
      <c r="MND145" s="384"/>
      <c r="MNE145" s="384"/>
      <c r="MNF145" s="384"/>
      <c r="MNG145" s="384"/>
      <c r="MNH145" s="384"/>
      <c r="MNI145" s="384"/>
      <c r="MNJ145" s="384"/>
      <c r="MNK145" s="384"/>
      <c r="MNL145" s="384"/>
      <c r="MNM145" s="384"/>
      <c r="MNN145" s="384"/>
      <c r="MNO145" s="384"/>
      <c r="MNP145" s="384"/>
      <c r="MNQ145" s="384"/>
      <c r="MNR145" s="384"/>
      <c r="MNS145" s="384"/>
      <c r="MNT145" s="384"/>
      <c r="MNU145" s="384"/>
      <c r="MNV145" s="384"/>
      <c r="MNW145" s="384"/>
      <c r="MNX145" s="384"/>
      <c r="MNY145" s="384"/>
      <c r="MNZ145" s="384"/>
      <c r="MOA145" s="384"/>
      <c r="MOB145" s="384"/>
      <c r="MOC145" s="384"/>
      <c r="MOD145" s="384"/>
      <c r="MOE145" s="384"/>
      <c r="MOF145" s="384"/>
      <c r="MOG145" s="384"/>
      <c r="MOH145" s="384"/>
      <c r="MOI145" s="384"/>
      <c r="MOJ145" s="384"/>
      <c r="MOK145" s="384"/>
      <c r="MOL145" s="384"/>
      <c r="MOM145" s="384"/>
      <c r="MON145" s="384"/>
      <c r="MOO145" s="384"/>
      <c r="MOP145" s="384"/>
      <c r="MOQ145" s="384"/>
      <c r="MOR145" s="384"/>
      <c r="MOS145" s="384"/>
      <c r="MOT145" s="384"/>
      <c r="MOU145" s="384"/>
      <c r="MOV145" s="384"/>
      <c r="MOW145" s="384"/>
      <c r="MOX145" s="384"/>
      <c r="MOY145" s="384"/>
      <c r="MOZ145" s="384"/>
      <c r="MPA145" s="384"/>
      <c r="MPB145" s="384"/>
      <c r="MPC145" s="384"/>
      <c r="MPD145" s="384"/>
      <c r="MPE145" s="384"/>
      <c r="MPF145" s="384"/>
      <c r="MPG145" s="384"/>
      <c r="MPH145" s="384"/>
      <c r="MPI145" s="384"/>
      <c r="MPJ145" s="384"/>
      <c r="MPK145" s="384"/>
      <c r="MPL145" s="384"/>
      <c r="MPM145" s="384"/>
      <c r="MPN145" s="384"/>
      <c r="MPO145" s="384"/>
      <c r="MPP145" s="384"/>
      <c r="MPQ145" s="384"/>
      <c r="MPR145" s="384"/>
      <c r="MPS145" s="384"/>
      <c r="MPT145" s="384"/>
      <c r="MPU145" s="384"/>
      <c r="MPV145" s="384"/>
      <c r="MPW145" s="384"/>
      <c r="MPX145" s="384"/>
      <c r="MPY145" s="384"/>
      <c r="MPZ145" s="384"/>
      <c r="MQA145" s="384"/>
      <c r="MQB145" s="384"/>
      <c r="MQC145" s="384"/>
      <c r="MQD145" s="384"/>
      <c r="MQE145" s="384"/>
      <c r="MQF145" s="384"/>
      <c r="MQG145" s="384"/>
      <c r="MQH145" s="384"/>
      <c r="MQI145" s="384"/>
      <c r="MQJ145" s="384"/>
      <c r="MQK145" s="384"/>
      <c r="MQL145" s="384"/>
      <c r="MQM145" s="384"/>
      <c r="MQN145" s="384"/>
      <c r="MQO145" s="384"/>
      <c r="MQP145" s="384"/>
      <c r="MQQ145" s="384"/>
      <c r="MQR145" s="384"/>
      <c r="MQS145" s="384"/>
      <c r="MQT145" s="384"/>
      <c r="MQU145" s="384"/>
      <c r="MQV145" s="384"/>
      <c r="MQW145" s="384"/>
      <c r="MQX145" s="384"/>
      <c r="MQY145" s="384"/>
      <c r="MQZ145" s="384"/>
      <c r="MRA145" s="384"/>
      <c r="MRB145" s="384"/>
      <c r="MRC145" s="384"/>
      <c r="MRD145" s="384"/>
      <c r="MRE145" s="384"/>
      <c r="MRF145" s="384"/>
      <c r="MRG145" s="384"/>
      <c r="MRH145" s="384"/>
      <c r="MRI145" s="384"/>
      <c r="MRJ145" s="384"/>
      <c r="MRK145" s="384"/>
      <c r="MRL145" s="384"/>
      <c r="MRM145" s="384"/>
      <c r="MRN145" s="384"/>
      <c r="MRO145" s="384"/>
      <c r="MRP145" s="384"/>
      <c r="MRQ145" s="384"/>
      <c r="MRR145" s="384"/>
      <c r="MRS145" s="384"/>
      <c r="MRT145" s="384"/>
      <c r="MRU145" s="384"/>
      <c r="MRV145" s="384"/>
      <c r="MRW145" s="384"/>
      <c r="MRX145" s="384"/>
      <c r="MRY145" s="384"/>
      <c r="MRZ145" s="384"/>
      <c r="MSA145" s="384"/>
      <c r="MSB145" s="384"/>
      <c r="MSC145" s="384"/>
      <c r="MSD145" s="384"/>
      <c r="MSE145" s="384"/>
      <c r="MSF145" s="384"/>
      <c r="MSG145" s="384"/>
      <c r="MSH145" s="384"/>
      <c r="MSI145" s="384"/>
      <c r="MSJ145" s="384"/>
      <c r="MSK145" s="384"/>
      <c r="MSL145" s="384"/>
      <c r="MSM145" s="384"/>
      <c r="MSN145" s="384"/>
      <c r="MSO145" s="384"/>
      <c r="MSP145" s="384"/>
      <c r="MSQ145" s="384"/>
      <c r="MSR145" s="384"/>
      <c r="MSS145" s="384"/>
      <c r="MST145" s="384"/>
      <c r="MSU145" s="384"/>
      <c r="MSV145" s="384"/>
      <c r="MSW145" s="384"/>
      <c r="MSX145" s="384"/>
      <c r="MSY145" s="384"/>
      <c r="MSZ145" s="384"/>
      <c r="MTA145" s="384"/>
      <c r="MTB145" s="384"/>
      <c r="MTC145" s="384"/>
      <c r="MTD145" s="384"/>
      <c r="MTE145" s="384"/>
      <c r="MTF145" s="384"/>
      <c r="MTG145" s="384"/>
      <c r="MTH145" s="384"/>
      <c r="MTI145" s="384"/>
      <c r="MTJ145" s="384"/>
      <c r="MTK145" s="384"/>
      <c r="MTL145" s="384"/>
      <c r="MTM145" s="384"/>
      <c r="MTN145" s="384"/>
      <c r="MTO145" s="384"/>
      <c r="MTP145" s="384"/>
      <c r="MTQ145" s="384"/>
      <c r="MTR145" s="384"/>
      <c r="MTS145" s="384"/>
      <c r="MTT145" s="384"/>
      <c r="MTU145" s="384"/>
      <c r="MTV145" s="384"/>
      <c r="MTW145" s="384"/>
      <c r="MTX145" s="384"/>
      <c r="MTY145" s="384"/>
      <c r="MTZ145" s="384"/>
      <c r="MUA145" s="384"/>
      <c r="MUB145" s="384"/>
      <c r="MUC145" s="384"/>
      <c r="MUD145" s="384"/>
      <c r="MUE145" s="384"/>
      <c r="MUF145" s="384"/>
      <c r="MUG145" s="384"/>
      <c r="MUH145" s="384"/>
      <c r="MUI145" s="384"/>
      <c r="MUJ145" s="384"/>
      <c r="MUK145" s="384"/>
      <c r="MUL145" s="384"/>
      <c r="MUM145" s="384"/>
      <c r="MUN145" s="384"/>
      <c r="MUO145" s="384"/>
      <c r="MUP145" s="384"/>
      <c r="MUQ145" s="384"/>
      <c r="MUR145" s="384"/>
      <c r="MUS145" s="384"/>
      <c r="MUT145" s="384"/>
      <c r="MUU145" s="384"/>
      <c r="MUV145" s="384"/>
      <c r="MUW145" s="384"/>
      <c r="MUX145" s="384"/>
      <c r="MUY145" s="384"/>
      <c r="MUZ145" s="384"/>
      <c r="MVA145" s="384"/>
      <c r="MVB145" s="384"/>
      <c r="MVC145" s="384"/>
      <c r="MVD145" s="384"/>
      <c r="MVE145" s="384"/>
      <c r="MVF145" s="384"/>
      <c r="MVG145" s="384"/>
      <c r="MVH145" s="384"/>
      <c r="MVI145" s="384"/>
      <c r="MVJ145" s="384"/>
      <c r="MVK145" s="384"/>
      <c r="MVL145" s="384"/>
      <c r="MVM145" s="384"/>
      <c r="MVN145" s="384"/>
      <c r="MVO145" s="384"/>
      <c r="MVP145" s="384"/>
      <c r="MVQ145" s="384"/>
      <c r="MVR145" s="384"/>
      <c r="MVS145" s="384"/>
      <c r="MVT145" s="384"/>
      <c r="MVU145" s="384"/>
      <c r="MVV145" s="384"/>
      <c r="MVW145" s="384"/>
      <c r="MVX145" s="384"/>
      <c r="MVY145" s="384"/>
      <c r="MVZ145" s="384"/>
      <c r="MWA145" s="384"/>
      <c r="MWB145" s="384"/>
      <c r="MWC145" s="384"/>
      <c r="MWD145" s="384"/>
      <c r="MWE145" s="384"/>
      <c r="MWF145" s="384"/>
      <c r="MWG145" s="384"/>
      <c r="MWH145" s="384"/>
      <c r="MWI145" s="384"/>
      <c r="MWJ145" s="384"/>
      <c r="MWK145" s="384"/>
      <c r="MWL145" s="384"/>
      <c r="MWM145" s="384"/>
      <c r="MWN145" s="384"/>
      <c r="MWO145" s="384"/>
      <c r="MWP145" s="384"/>
      <c r="MWQ145" s="384"/>
      <c r="MWR145" s="384"/>
      <c r="MWS145" s="384"/>
      <c r="MWT145" s="384"/>
      <c r="MWU145" s="384"/>
      <c r="MWV145" s="384"/>
      <c r="MWW145" s="384"/>
      <c r="MWX145" s="384"/>
      <c r="MWY145" s="384"/>
      <c r="MWZ145" s="384"/>
      <c r="MXA145" s="384"/>
      <c r="MXB145" s="384"/>
      <c r="MXC145" s="384"/>
      <c r="MXD145" s="384"/>
      <c r="MXE145" s="384"/>
      <c r="MXF145" s="384"/>
      <c r="MXG145" s="384"/>
      <c r="MXH145" s="384"/>
      <c r="MXI145" s="384"/>
      <c r="MXJ145" s="384"/>
      <c r="MXK145" s="384"/>
      <c r="MXL145" s="384"/>
      <c r="MXM145" s="384"/>
      <c r="MXN145" s="384"/>
      <c r="MXO145" s="384"/>
      <c r="MXP145" s="384"/>
      <c r="MXQ145" s="384"/>
      <c r="MXR145" s="384"/>
      <c r="MXS145" s="384"/>
      <c r="MXT145" s="384"/>
      <c r="MXU145" s="384"/>
      <c r="MXV145" s="384"/>
      <c r="MXW145" s="384"/>
      <c r="MXX145" s="384"/>
      <c r="MXY145" s="384"/>
      <c r="MXZ145" s="384"/>
      <c r="MYA145" s="384"/>
      <c r="MYB145" s="384"/>
      <c r="MYC145" s="384"/>
      <c r="MYD145" s="384"/>
      <c r="MYE145" s="384"/>
      <c r="MYF145" s="384"/>
      <c r="MYG145" s="384"/>
      <c r="MYH145" s="384"/>
      <c r="MYI145" s="384"/>
      <c r="MYJ145" s="384"/>
      <c r="MYK145" s="384"/>
      <c r="MYL145" s="384"/>
      <c r="MYM145" s="384"/>
      <c r="MYN145" s="384"/>
      <c r="MYO145" s="384"/>
      <c r="MYP145" s="384"/>
      <c r="MYQ145" s="384"/>
      <c r="MYR145" s="384"/>
      <c r="MYS145" s="384"/>
      <c r="MYT145" s="384"/>
      <c r="MYU145" s="384"/>
      <c r="MYV145" s="384"/>
      <c r="MYW145" s="384"/>
      <c r="MYX145" s="384"/>
      <c r="MYY145" s="384"/>
      <c r="MYZ145" s="384"/>
      <c r="MZA145" s="384"/>
      <c r="MZB145" s="384"/>
      <c r="MZC145" s="384"/>
      <c r="MZD145" s="384"/>
      <c r="MZE145" s="384"/>
      <c r="MZF145" s="384"/>
      <c r="MZG145" s="384"/>
      <c r="MZH145" s="384"/>
      <c r="MZI145" s="384"/>
      <c r="MZJ145" s="384"/>
      <c r="MZK145" s="384"/>
      <c r="MZL145" s="384"/>
      <c r="MZM145" s="384"/>
      <c r="MZN145" s="384"/>
      <c r="MZO145" s="384"/>
      <c r="MZP145" s="384"/>
      <c r="MZQ145" s="384"/>
      <c r="MZR145" s="384"/>
      <c r="MZS145" s="384"/>
      <c r="MZT145" s="384"/>
      <c r="MZU145" s="384"/>
      <c r="MZV145" s="384"/>
      <c r="MZW145" s="384"/>
      <c r="MZX145" s="384"/>
      <c r="MZY145" s="384"/>
      <c r="MZZ145" s="384"/>
      <c r="NAA145" s="384"/>
      <c r="NAB145" s="384"/>
      <c r="NAC145" s="384"/>
      <c r="NAD145" s="384"/>
      <c r="NAE145" s="384"/>
      <c r="NAF145" s="384"/>
      <c r="NAG145" s="384"/>
      <c r="NAH145" s="384"/>
      <c r="NAI145" s="384"/>
      <c r="NAJ145" s="384"/>
      <c r="NAK145" s="384"/>
      <c r="NAL145" s="384"/>
      <c r="NAM145" s="384"/>
      <c r="NAN145" s="384"/>
      <c r="NAO145" s="384"/>
      <c r="NAP145" s="384"/>
      <c r="NAQ145" s="384"/>
      <c r="NAR145" s="384"/>
      <c r="NAS145" s="384"/>
      <c r="NAT145" s="384"/>
      <c r="NAU145" s="384"/>
      <c r="NAV145" s="384"/>
      <c r="NAW145" s="384"/>
      <c r="NAX145" s="384"/>
      <c r="NAY145" s="384"/>
      <c r="NAZ145" s="384"/>
      <c r="NBA145" s="384"/>
      <c r="NBB145" s="384"/>
      <c r="NBC145" s="384"/>
      <c r="NBD145" s="384"/>
      <c r="NBE145" s="384"/>
      <c r="NBF145" s="384"/>
      <c r="NBG145" s="384"/>
      <c r="NBH145" s="384"/>
      <c r="NBI145" s="384"/>
      <c r="NBJ145" s="384"/>
      <c r="NBK145" s="384"/>
      <c r="NBL145" s="384"/>
      <c r="NBM145" s="384"/>
      <c r="NBN145" s="384"/>
      <c r="NBO145" s="384"/>
      <c r="NBP145" s="384"/>
      <c r="NBQ145" s="384"/>
      <c r="NBR145" s="384"/>
      <c r="NBS145" s="384"/>
      <c r="NBT145" s="384"/>
      <c r="NBU145" s="384"/>
      <c r="NBV145" s="384"/>
      <c r="NBW145" s="384"/>
      <c r="NBX145" s="384"/>
      <c r="NBY145" s="384"/>
      <c r="NBZ145" s="384"/>
      <c r="NCA145" s="384"/>
      <c r="NCB145" s="384"/>
      <c r="NCC145" s="384"/>
      <c r="NCD145" s="384"/>
      <c r="NCE145" s="384"/>
      <c r="NCF145" s="384"/>
      <c r="NCG145" s="384"/>
      <c r="NCH145" s="384"/>
      <c r="NCI145" s="384"/>
      <c r="NCJ145" s="384"/>
      <c r="NCK145" s="384"/>
      <c r="NCL145" s="384"/>
      <c r="NCM145" s="384"/>
      <c r="NCN145" s="384"/>
      <c r="NCO145" s="384"/>
      <c r="NCP145" s="384"/>
      <c r="NCQ145" s="384"/>
      <c r="NCR145" s="384"/>
      <c r="NCS145" s="384"/>
      <c r="NCT145" s="384"/>
      <c r="NCU145" s="384"/>
      <c r="NCV145" s="384"/>
      <c r="NCW145" s="384"/>
      <c r="NCX145" s="384"/>
      <c r="NCY145" s="384"/>
      <c r="NCZ145" s="384"/>
      <c r="NDA145" s="384"/>
      <c r="NDB145" s="384"/>
      <c r="NDC145" s="384"/>
      <c r="NDD145" s="384"/>
      <c r="NDE145" s="384"/>
      <c r="NDF145" s="384"/>
      <c r="NDG145" s="384"/>
      <c r="NDH145" s="384"/>
      <c r="NDI145" s="384"/>
      <c r="NDJ145" s="384"/>
      <c r="NDK145" s="384"/>
      <c r="NDL145" s="384"/>
      <c r="NDM145" s="384"/>
      <c r="NDN145" s="384"/>
      <c r="NDO145" s="384"/>
      <c r="NDP145" s="384"/>
      <c r="NDQ145" s="384"/>
      <c r="NDR145" s="384"/>
      <c r="NDS145" s="384"/>
      <c r="NDT145" s="384"/>
      <c r="NDU145" s="384"/>
      <c r="NDV145" s="384"/>
      <c r="NDW145" s="384"/>
      <c r="NDX145" s="384"/>
      <c r="NDY145" s="384"/>
      <c r="NDZ145" s="384"/>
      <c r="NEA145" s="384"/>
      <c r="NEB145" s="384"/>
      <c r="NEC145" s="384"/>
      <c r="NED145" s="384"/>
      <c r="NEE145" s="384"/>
      <c r="NEF145" s="384"/>
      <c r="NEG145" s="384"/>
      <c r="NEH145" s="384"/>
      <c r="NEI145" s="384"/>
      <c r="NEJ145" s="384"/>
      <c r="NEK145" s="384"/>
      <c r="NEL145" s="384"/>
      <c r="NEM145" s="384"/>
      <c r="NEN145" s="384"/>
      <c r="NEO145" s="384"/>
      <c r="NEP145" s="384"/>
      <c r="NEQ145" s="384"/>
      <c r="NER145" s="384"/>
      <c r="NES145" s="384"/>
      <c r="NET145" s="384"/>
      <c r="NEU145" s="384"/>
      <c r="NEV145" s="384"/>
      <c r="NEW145" s="384"/>
      <c r="NEX145" s="384"/>
      <c r="NEY145" s="384"/>
      <c r="NEZ145" s="384"/>
      <c r="NFA145" s="384"/>
      <c r="NFB145" s="384"/>
      <c r="NFC145" s="384"/>
      <c r="NFD145" s="384"/>
      <c r="NFE145" s="384"/>
      <c r="NFF145" s="384"/>
      <c r="NFG145" s="384"/>
      <c r="NFH145" s="384"/>
      <c r="NFI145" s="384"/>
      <c r="NFJ145" s="384"/>
      <c r="NFK145" s="384"/>
      <c r="NFL145" s="384"/>
      <c r="NFM145" s="384"/>
      <c r="NFN145" s="384"/>
      <c r="NFO145" s="384"/>
      <c r="NFP145" s="384"/>
      <c r="NFQ145" s="384"/>
      <c r="NFR145" s="384"/>
      <c r="NFS145" s="384"/>
      <c r="NFT145" s="384"/>
      <c r="NFU145" s="384"/>
      <c r="NFV145" s="384"/>
      <c r="NFW145" s="384"/>
      <c r="NFX145" s="384"/>
      <c r="NFY145" s="384"/>
      <c r="NFZ145" s="384"/>
      <c r="NGA145" s="384"/>
      <c r="NGB145" s="384"/>
      <c r="NGC145" s="384"/>
      <c r="NGD145" s="384"/>
      <c r="NGE145" s="384"/>
      <c r="NGF145" s="384"/>
      <c r="NGG145" s="384"/>
      <c r="NGH145" s="384"/>
      <c r="NGI145" s="384"/>
      <c r="NGJ145" s="384"/>
      <c r="NGK145" s="384"/>
      <c r="NGL145" s="384"/>
      <c r="NGM145" s="384"/>
      <c r="NGN145" s="384"/>
      <c r="NGO145" s="384"/>
      <c r="NGP145" s="384"/>
      <c r="NGQ145" s="384"/>
      <c r="NGR145" s="384"/>
      <c r="NGS145" s="384"/>
      <c r="NGT145" s="384"/>
      <c r="NGU145" s="384"/>
      <c r="NGV145" s="384"/>
      <c r="NGW145" s="384"/>
      <c r="NGX145" s="384"/>
      <c r="NGY145" s="384"/>
      <c r="NGZ145" s="384"/>
      <c r="NHA145" s="384"/>
      <c r="NHB145" s="384"/>
      <c r="NHC145" s="384"/>
      <c r="NHD145" s="384"/>
      <c r="NHE145" s="384"/>
      <c r="NHF145" s="384"/>
      <c r="NHG145" s="384"/>
      <c r="NHH145" s="384"/>
      <c r="NHI145" s="384"/>
      <c r="NHJ145" s="384"/>
      <c r="NHK145" s="384"/>
      <c r="NHL145" s="384"/>
      <c r="NHM145" s="384"/>
      <c r="NHN145" s="384"/>
      <c r="NHO145" s="384"/>
      <c r="NHP145" s="384"/>
      <c r="NHQ145" s="384"/>
      <c r="NHR145" s="384"/>
      <c r="NHS145" s="384"/>
      <c r="NHT145" s="384"/>
      <c r="NHU145" s="384"/>
      <c r="NHV145" s="384"/>
      <c r="NHW145" s="384"/>
      <c r="NHX145" s="384"/>
      <c r="NHY145" s="384"/>
      <c r="NHZ145" s="384"/>
      <c r="NIA145" s="384"/>
      <c r="NIB145" s="384"/>
      <c r="NIC145" s="384"/>
      <c r="NID145" s="384"/>
      <c r="NIE145" s="384"/>
      <c r="NIF145" s="384"/>
      <c r="NIG145" s="384"/>
      <c r="NIH145" s="384"/>
      <c r="NII145" s="384"/>
      <c r="NIJ145" s="384"/>
      <c r="NIK145" s="384"/>
      <c r="NIL145" s="384"/>
      <c r="NIM145" s="384"/>
      <c r="NIN145" s="384"/>
      <c r="NIO145" s="384"/>
      <c r="NIP145" s="384"/>
      <c r="NIQ145" s="384"/>
      <c r="NIR145" s="384"/>
      <c r="NIS145" s="384"/>
      <c r="NIT145" s="384"/>
      <c r="NIU145" s="384"/>
      <c r="NIV145" s="384"/>
      <c r="NIW145" s="384"/>
      <c r="NIX145" s="384"/>
      <c r="NIY145" s="384"/>
      <c r="NIZ145" s="384"/>
      <c r="NJA145" s="384"/>
      <c r="NJB145" s="384"/>
      <c r="NJC145" s="384"/>
      <c r="NJD145" s="384"/>
      <c r="NJE145" s="384"/>
      <c r="NJF145" s="384"/>
      <c r="NJG145" s="384"/>
      <c r="NJH145" s="384"/>
      <c r="NJI145" s="384"/>
      <c r="NJJ145" s="384"/>
      <c r="NJK145" s="384"/>
      <c r="NJL145" s="384"/>
      <c r="NJM145" s="384"/>
      <c r="NJN145" s="384"/>
      <c r="NJO145" s="384"/>
      <c r="NJP145" s="384"/>
      <c r="NJQ145" s="384"/>
      <c r="NJR145" s="384"/>
      <c r="NJS145" s="384"/>
      <c r="NJT145" s="384"/>
      <c r="NJU145" s="384"/>
      <c r="NJV145" s="384"/>
      <c r="NJW145" s="384"/>
      <c r="NJX145" s="384"/>
      <c r="NJY145" s="384"/>
      <c r="NJZ145" s="384"/>
      <c r="NKA145" s="384"/>
      <c r="NKB145" s="384"/>
      <c r="NKC145" s="384"/>
      <c r="NKD145" s="384"/>
      <c r="NKE145" s="384"/>
      <c r="NKF145" s="384"/>
      <c r="NKG145" s="384"/>
      <c r="NKH145" s="384"/>
      <c r="NKI145" s="384"/>
      <c r="NKJ145" s="384"/>
      <c r="NKK145" s="384"/>
      <c r="NKL145" s="384"/>
      <c r="NKM145" s="384"/>
      <c r="NKN145" s="384"/>
      <c r="NKO145" s="384"/>
      <c r="NKP145" s="384"/>
      <c r="NKQ145" s="384"/>
      <c r="NKR145" s="384"/>
      <c r="NKS145" s="384"/>
      <c r="NKT145" s="384"/>
      <c r="NKU145" s="384"/>
      <c r="NKV145" s="384"/>
      <c r="NKW145" s="384"/>
      <c r="NKX145" s="384"/>
      <c r="NKY145" s="384"/>
      <c r="NKZ145" s="384"/>
      <c r="NLA145" s="384"/>
      <c r="NLB145" s="384"/>
      <c r="NLC145" s="384"/>
      <c r="NLD145" s="384"/>
      <c r="NLE145" s="384"/>
      <c r="NLF145" s="384"/>
      <c r="NLG145" s="384"/>
      <c r="NLH145" s="384"/>
      <c r="NLI145" s="384"/>
      <c r="NLJ145" s="384"/>
      <c r="NLK145" s="384"/>
      <c r="NLL145" s="384"/>
      <c r="NLM145" s="384"/>
      <c r="NLN145" s="384"/>
      <c r="NLO145" s="384"/>
      <c r="NLP145" s="384"/>
      <c r="NLQ145" s="384"/>
      <c r="NLR145" s="384"/>
      <c r="NLS145" s="384"/>
      <c r="NLT145" s="384"/>
      <c r="NLU145" s="384"/>
      <c r="NLV145" s="384"/>
      <c r="NLW145" s="384"/>
      <c r="NLX145" s="384"/>
      <c r="NLY145" s="384"/>
      <c r="NLZ145" s="384"/>
      <c r="NMA145" s="384"/>
      <c r="NMB145" s="384"/>
      <c r="NMC145" s="384"/>
      <c r="NMD145" s="384"/>
      <c r="NME145" s="384"/>
      <c r="NMF145" s="384"/>
      <c r="NMG145" s="384"/>
      <c r="NMH145" s="384"/>
      <c r="NMI145" s="384"/>
      <c r="NMJ145" s="384"/>
      <c r="NMK145" s="384"/>
      <c r="NML145" s="384"/>
      <c r="NMM145" s="384"/>
      <c r="NMN145" s="384"/>
      <c r="NMO145" s="384"/>
      <c r="NMP145" s="384"/>
      <c r="NMQ145" s="384"/>
      <c r="NMR145" s="384"/>
      <c r="NMS145" s="384"/>
      <c r="NMT145" s="384"/>
      <c r="NMU145" s="384"/>
      <c r="NMV145" s="384"/>
      <c r="NMW145" s="384"/>
      <c r="NMX145" s="384"/>
      <c r="NMY145" s="384"/>
      <c r="NMZ145" s="384"/>
      <c r="NNA145" s="384"/>
      <c r="NNB145" s="384"/>
      <c r="NNC145" s="384"/>
      <c r="NND145" s="384"/>
      <c r="NNE145" s="384"/>
      <c r="NNF145" s="384"/>
      <c r="NNG145" s="384"/>
      <c r="NNH145" s="384"/>
      <c r="NNI145" s="384"/>
      <c r="NNJ145" s="384"/>
      <c r="NNK145" s="384"/>
      <c r="NNL145" s="384"/>
      <c r="NNM145" s="384"/>
      <c r="NNN145" s="384"/>
      <c r="NNO145" s="384"/>
      <c r="NNP145" s="384"/>
      <c r="NNQ145" s="384"/>
      <c r="NNR145" s="384"/>
      <c r="NNS145" s="384"/>
      <c r="NNT145" s="384"/>
      <c r="NNU145" s="384"/>
      <c r="NNV145" s="384"/>
      <c r="NNW145" s="384"/>
      <c r="NNX145" s="384"/>
      <c r="NNY145" s="384"/>
      <c r="NNZ145" s="384"/>
      <c r="NOA145" s="384"/>
      <c r="NOB145" s="384"/>
      <c r="NOC145" s="384"/>
      <c r="NOD145" s="384"/>
      <c r="NOE145" s="384"/>
      <c r="NOF145" s="384"/>
      <c r="NOG145" s="384"/>
      <c r="NOH145" s="384"/>
      <c r="NOI145" s="384"/>
      <c r="NOJ145" s="384"/>
      <c r="NOK145" s="384"/>
      <c r="NOL145" s="384"/>
      <c r="NOM145" s="384"/>
      <c r="NON145" s="384"/>
      <c r="NOO145" s="384"/>
      <c r="NOP145" s="384"/>
      <c r="NOQ145" s="384"/>
      <c r="NOR145" s="384"/>
      <c r="NOS145" s="384"/>
      <c r="NOT145" s="384"/>
      <c r="NOU145" s="384"/>
      <c r="NOV145" s="384"/>
      <c r="NOW145" s="384"/>
      <c r="NOX145" s="384"/>
      <c r="NOY145" s="384"/>
      <c r="NOZ145" s="384"/>
      <c r="NPA145" s="384"/>
      <c r="NPB145" s="384"/>
      <c r="NPC145" s="384"/>
      <c r="NPD145" s="384"/>
      <c r="NPE145" s="384"/>
      <c r="NPF145" s="384"/>
      <c r="NPG145" s="384"/>
      <c r="NPH145" s="384"/>
      <c r="NPI145" s="384"/>
      <c r="NPJ145" s="384"/>
      <c r="NPK145" s="384"/>
      <c r="NPL145" s="384"/>
      <c r="NPM145" s="384"/>
      <c r="NPN145" s="384"/>
      <c r="NPO145" s="384"/>
      <c r="NPP145" s="384"/>
      <c r="NPQ145" s="384"/>
      <c r="NPR145" s="384"/>
      <c r="NPS145" s="384"/>
      <c r="NPT145" s="384"/>
      <c r="NPU145" s="384"/>
      <c r="NPV145" s="384"/>
      <c r="NPW145" s="384"/>
      <c r="NPX145" s="384"/>
      <c r="NPY145" s="384"/>
      <c r="NPZ145" s="384"/>
      <c r="NQA145" s="384"/>
      <c r="NQB145" s="384"/>
      <c r="NQC145" s="384"/>
      <c r="NQD145" s="384"/>
      <c r="NQE145" s="384"/>
      <c r="NQF145" s="384"/>
      <c r="NQG145" s="384"/>
      <c r="NQH145" s="384"/>
      <c r="NQI145" s="384"/>
      <c r="NQJ145" s="384"/>
      <c r="NQK145" s="384"/>
      <c r="NQL145" s="384"/>
      <c r="NQM145" s="384"/>
      <c r="NQN145" s="384"/>
      <c r="NQO145" s="384"/>
      <c r="NQP145" s="384"/>
      <c r="NQQ145" s="384"/>
      <c r="NQR145" s="384"/>
      <c r="NQS145" s="384"/>
      <c r="NQT145" s="384"/>
      <c r="NQU145" s="384"/>
      <c r="NQV145" s="384"/>
      <c r="NQW145" s="384"/>
      <c r="NQX145" s="384"/>
      <c r="NQY145" s="384"/>
      <c r="NQZ145" s="384"/>
      <c r="NRA145" s="384"/>
      <c r="NRB145" s="384"/>
      <c r="NRC145" s="384"/>
      <c r="NRD145" s="384"/>
      <c r="NRE145" s="384"/>
      <c r="NRF145" s="384"/>
      <c r="NRG145" s="384"/>
      <c r="NRH145" s="384"/>
      <c r="NRI145" s="384"/>
      <c r="NRJ145" s="384"/>
      <c r="NRK145" s="384"/>
      <c r="NRL145" s="384"/>
      <c r="NRM145" s="384"/>
      <c r="NRN145" s="384"/>
      <c r="NRO145" s="384"/>
      <c r="NRP145" s="384"/>
      <c r="NRQ145" s="384"/>
      <c r="NRR145" s="384"/>
      <c r="NRS145" s="384"/>
      <c r="NRT145" s="384"/>
      <c r="NRU145" s="384"/>
      <c r="NRV145" s="384"/>
      <c r="NRW145" s="384"/>
      <c r="NRX145" s="384"/>
      <c r="NRY145" s="384"/>
      <c r="NRZ145" s="384"/>
      <c r="NSA145" s="384"/>
      <c r="NSB145" s="384"/>
      <c r="NSC145" s="384"/>
      <c r="NSD145" s="384"/>
      <c r="NSE145" s="384"/>
      <c r="NSF145" s="384"/>
      <c r="NSG145" s="384"/>
      <c r="NSH145" s="384"/>
      <c r="NSI145" s="384"/>
      <c r="NSJ145" s="384"/>
      <c r="NSK145" s="384"/>
      <c r="NSL145" s="384"/>
      <c r="NSM145" s="384"/>
      <c r="NSN145" s="384"/>
      <c r="NSO145" s="384"/>
      <c r="NSP145" s="384"/>
      <c r="NSQ145" s="384"/>
      <c r="NSR145" s="384"/>
      <c r="NSS145" s="384"/>
      <c r="NST145" s="384"/>
      <c r="NSU145" s="384"/>
      <c r="NSV145" s="384"/>
      <c r="NSW145" s="384"/>
      <c r="NSX145" s="384"/>
      <c r="NSY145" s="384"/>
      <c r="NSZ145" s="384"/>
      <c r="NTA145" s="384"/>
      <c r="NTB145" s="384"/>
      <c r="NTC145" s="384"/>
      <c r="NTD145" s="384"/>
      <c r="NTE145" s="384"/>
      <c r="NTF145" s="384"/>
      <c r="NTG145" s="384"/>
      <c r="NTH145" s="384"/>
      <c r="NTI145" s="384"/>
      <c r="NTJ145" s="384"/>
      <c r="NTK145" s="384"/>
      <c r="NTL145" s="384"/>
      <c r="NTM145" s="384"/>
      <c r="NTN145" s="384"/>
      <c r="NTO145" s="384"/>
      <c r="NTP145" s="384"/>
      <c r="NTQ145" s="384"/>
      <c r="NTR145" s="384"/>
      <c r="NTS145" s="384"/>
      <c r="NTT145" s="384"/>
      <c r="NTU145" s="384"/>
      <c r="NTV145" s="384"/>
      <c r="NTW145" s="384"/>
      <c r="NTX145" s="384"/>
      <c r="NTY145" s="384"/>
      <c r="NTZ145" s="384"/>
      <c r="NUA145" s="384"/>
      <c r="NUB145" s="384"/>
      <c r="NUC145" s="384"/>
      <c r="NUD145" s="384"/>
      <c r="NUE145" s="384"/>
      <c r="NUF145" s="384"/>
      <c r="NUG145" s="384"/>
      <c r="NUH145" s="384"/>
      <c r="NUI145" s="384"/>
      <c r="NUJ145" s="384"/>
      <c r="NUK145" s="384"/>
      <c r="NUL145" s="384"/>
      <c r="NUM145" s="384"/>
      <c r="NUN145" s="384"/>
      <c r="NUO145" s="384"/>
      <c r="NUP145" s="384"/>
      <c r="NUQ145" s="384"/>
      <c r="NUR145" s="384"/>
      <c r="NUS145" s="384"/>
      <c r="NUT145" s="384"/>
      <c r="NUU145" s="384"/>
      <c r="NUV145" s="384"/>
      <c r="NUW145" s="384"/>
      <c r="NUX145" s="384"/>
      <c r="NUY145" s="384"/>
      <c r="NUZ145" s="384"/>
      <c r="NVA145" s="384"/>
      <c r="NVB145" s="384"/>
      <c r="NVC145" s="384"/>
      <c r="NVD145" s="384"/>
      <c r="NVE145" s="384"/>
      <c r="NVF145" s="384"/>
      <c r="NVG145" s="384"/>
      <c r="NVH145" s="384"/>
      <c r="NVI145" s="384"/>
      <c r="NVJ145" s="384"/>
      <c r="NVK145" s="384"/>
      <c r="NVL145" s="384"/>
      <c r="NVM145" s="384"/>
      <c r="NVN145" s="384"/>
      <c r="NVO145" s="384"/>
      <c r="NVP145" s="384"/>
      <c r="NVQ145" s="384"/>
      <c r="NVR145" s="384"/>
      <c r="NVS145" s="384"/>
      <c r="NVT145" s="384"/>
      <c r="NVU145" s="384"/>
      <c r="NVV145" s="384"/>
      <c r="NVW145" s="384"/>
      <c r="NVX145" s="384"/>
      <c r="NVY145" s="384"/>
      <c r="NVZ145" s="384"/>
      <c r="NWA145" s="384"/>
      <c r="NWB145" s="384"/>
      <c r="NWC145" s="384"/>
      <c r="NWD145" s="384"/>
      <c r="NWE145" s="384"/>
      <c r="NWF145" s="384"/>
      <c r="NWG145" s="384"/>
      <c r="NWH145" s="384"/>
      <c r="NWI145" s="384"/>
      <c r="NWJ145" s="384"/>
      <c r="NWK145" s="384"/>
      <c r="NWL145" s="384"/>
      <c r="NWM145" s="384"/>
      <c r="NWN145" s="384"/>
      <c r="NWO145" s="384"/>
      <c r="NWP145" s="384"/>
      <c r="NWQ145" s="384"/>
      <c r="NWR145" s="384"/>
      <c r="NWS145" s="384"/>
      <c r="NWT145" s="384"/>
      <c r="NWU145" s="384"/>
      <c r="NWV145" s="384"/>
      <c r="NWW145" s="384"/>
      <c r="NWX145" s="384"/>
      <c r="NWY145" s="384"/>
      <c r="NWZ145" s="384"/>
      <c r="NXA145" s="384"/>
      <c r="NXB145" s="384"/>
      <c r="NXC145" s="384"/>
      <c r="NXD145" s="384"/>
      <c r="NXE145" s="384"/>
      <c r="NXF145" s="384"/>
      <c r="NXG145" s="384"/>
      <c r="NXH145" s="384"/>
      <c r="NXI145" s="384"/>
      <c r="NXJ145" s="384"/>
      <c r="NXK145" s="384"/>
      <c r="NXL145" s="384"/>
      <c r="NXM145" s="384"/>
      <c r="NXN145" s="384"/>
      <c r="NXO145" s="384"/>
      <c r="NXP145" s="384"/>
      <c r="NXQ145" s="384"/>
      <c r="NXR145" s="384"/>
      <c r="NXS145" s="384"/>
      <c r="NXT145" s="384"/>
      <c r="NXU145" s="384"/>
      <c r="NXV145" s="384"/>
      <c r="NXW145" s="384"/>
      <c r="NXX145" s="384"/>
      <c r="NXY145" s="384"/>
      <c r="NXZ145" s="384"/>
      <c r="NYA145" s="384"/>
      <c r="NYB145" s="384"/>
      <c r="NYC145" s="384"/>
      <c r="NYD145" s="384"/>
      <c r="NYE145" s="384"/>
      <c r="NYF145" s="384"/>
      <c r="NYG145" s="384"/>
      <c r="NYH145" s="384"/>
      <c r="NYI145" s="384"/>
      <c r="NYJ145" s="384"/>
      <c r="NYK145" s="384"/>
      <c r="NYL145" s="384"/>
      <c r="NYM145" s="384"/>
      <c r="NYN145" s="384"/>
      <c r="NYO145" s="384"/>
      <c r="NYP145" s="384"/>
      <c r="NYQ145" s="384"/>
      <c r="NYR145" s="384"/>
      <c r="NYS145" s="384"/>
      <c r="NYT145" s="384"/>
      <c r="NYU145" s="384"/>
      <c r="NYV145" s="384"/>
      <c r="NYW145" s="384"/>
      <c r="NYX145" s="384"/>
      <c r="NYY145" s="384"/>
      <c r="NYZ145" s="384"/>
      <c r="NZA145" s="384"/>
      <c r="NZB145" s="384"/>
      <c r="NZC145" s="384"/>
      <c r="NZD145" s="384"/>
      <c r="NZE145" s="384"/>
      <c r="NZF145" s="384"/>
      <c r="NZG145" s="384"/>
      <c r="NZH145" s="384"/>
      <c r="NZI145" s="384"/>
      <c r="NZJ145" s="384"/>
      <c r="NZK145" s="384"/>
      <c r="NZL145" s="384"/>
      <c r="NZM145" s="384"/>
      <c r="NZN145" s="384"/>
      <c r="NZO145" s="384"/>
      <c r="NZP145" s="384"/>
      <c r="NZQ145" s="384"/>
      <c r="NZR145" s="384"/>
      <c r="NZS145" s="384"/>
      <c r="NZT145" s="384"/>
      <c r="NZU145" s="384"/>
      <c r="NZV145" s="384"/>
      <c r="NZW145" s="384"/>
      <c r="NZX145" s="384"/>
      <c r="NZY145" s="384"/>
      <c r="NZZ145" s="384"/>
      <c r="OAA145" s="384"/>
      <c r="OAB145" s="384"/>
      <c r="OAC145" s="384"/>
      <c r="OAD145" s="384"/>
      <c r="OAE145" s="384"/>
      <c r="OAF145" s="384"/>
      <c r="OAG145" s="384"/>
      <c r="OAH145" s="384"/>
      <c r="OAI145" s="384"/>
      <c r="OAJ145" s="384"/>
      <c r="OAK145" s="384"/>
      <c r="OAL145" s="384"/>
      <c r="OAM145" s="384"/>
      <c r="OAN145" s="384"/>
      <c r="OAO145" s="384"/>
      <c r="OAP145" s="384"/>
      <c r="OAQ145" s="384"/>
      <c r="OAR145" s="384"/>
      <c r="OAS145" s="384"/>
      <c r="OAT145" s="384"/>
      <c r="OAU145" s="384"/>
      <c r="OAV145" s="384"/>
      <c r="OAW145" s="384"/>
      <c r="OAX145" s="384"/>
      <c r="OAY145" s="384"/>
      <c r="OAZ145" s="384"/>
      <c r="OBA145" s="384"/>
      <c r="OBB145" s="384"/>
      <c r="OBC145" s="384"/>
      <c r="OBD145" s="384"/>
      <c r="OBE145" s="384"/>
      <c r="OBF145" s="384"/>
      <c r="OBG145" s="384"/>
      <c r="OBH145" s="384"/>
      <c r="OBI145" s="384"/>
      <c r="OBJ145" s="384"/>
      <c r="OBK145" s="384"/>
      <c r="OBL145" s="384"/>
      <c r="OBM145" s="384"/>
      <c r="OBN145" s="384"/>
      <c r="OBO145" s="384"/>
      <c r="OBP145" s="384"/>
      <c r="OBQ145" s="384"/>
      <c r="OBR145" s="384"/>
      <c r="OBS145" s="384"/>
      <c r="OBT145" s="384"/>
      <c r="OBU145" s="384"/>
      <c r="OBV145" s="384"/>
      <c r="OBW145" s="384"/>
      <c r="OBX145" s="384"/>
      <c r="OBY145" s="384"/>
      <c r="OBZ145" s="384"/>
      <c r="OCA145" s="384"/>
      <c r="OCB145" s="384"/>
      <c r="OCC145" s="384"/>
      <c r="OCD145" s="384"/>
      <c r="OCE145" s="384"/>
      <c r="OCF145" s="384"/>
      <c r="OCG145" s="384"/>
      <c r="OCH145" s="384"/>
      <c r="OCI145" s="384"/>
      <c r="OCJ145" s="384"/>
      <c r="OCK145" s="384"/>
      <c r="OCL145" s="384"/>
      <c r="OCM145" s="384"/>
      <c r="OCN145" s="384"/>
      <c r="OCO145" s="384"/>
      <c r="OCP145" s="384"/>
      <c r="OCQ145" s="384"/>
      <c r="OCR145" s="384"/>
      <c r="OCS145" s="384"/>
      <c r="OCT145" s="384"/>
      <c r="OCU145" s="384"/>
      <c r="OCV145" s="384"/>
      <c r="OCW145" s="384"/>
      <c r="OCX145" s="384"/>
      <c r="OCY145" s="384"/>
      <c r="OCZ145" s="384"/>
      <c r="ODA145" s="384"/>
      <c r="ODB145" s="384"/>
      <c r="ODC145" s="384"/>
      <c r="ODD145" s="384"/>
      <c r="ODE145" s="384"/>
      <c r="ODF145" s="384"/>
      <c r="ODG145" s="384"/>
      <c r="ODH145" s="384"/>
      <c r="ODI145" s="384"/>
      <c r="ODJ145" s="384"/>
      <c r="ODK145" s="384"/>
      <c r="ODL145" s="384"/>
      <c r="ODM145" s="384"/>
      <c r="ODN145" s="384"/>
      <c r="ODO145" s="384"/>
      <c r="ODP145" s="384"/>
      <c r="ODQ145" s="384"/>
      <c r="ODR145" s="384"/>
      <c r="ODS145" s="384"/>
      <c r="ODT145" s="384"/>
      <c r="ODU145" s="384"/>
      <c r="ODV145" s="384"/>
      <c r="ODW145" s="384"/>
      <c r="ODX145" s="384"/>
      <c r="ODY145" s="384"/>
      <c r="ODZ145" s="384"/>
      <c r="OEA145" s="384"/>
      <c r="OEB145" s="384"/>
      <c r="OEC145" s="384"/>
      <c r="OED145" s="384"/>
      <c r="OEE145" s="384"/>
      <c r="OEF145" s="384"/>
      <c r="OEG145" s="384"/>
      <c r="OEH145" s="384"/>
      <c r="OEI145" s="384"/>
      <c r="OEJ145" s="384"/>
      <c r="OEK145" s="384"/>
      <c r="OEL145" s="384"/>
      <c r="OEM145" s="384"/>
      <c r="OEN145" s="384"/>
      <c r="OEO145" s="384"/>
      <c r="OEP145" s="384"/>
      <c r="OEQ145" s="384"/>
      <c r="OER145" s="384"/>
      <c r="OES145" s="384"/>
      <c r="OET145" s="384"/>
      <c r="OEU145" s="384"/>
      <c r="OEV145" s="384"/>
      <c r="OEW145" s="384"/>
      <c r="OEX145" s="384"/>
      <c r="OEY145" s="384"/>
      <c r="OEZ145" s="384"/>
      <c r="OFA145" s="384"/>
      <c r="OFB145" s="384"/>
      <c r="OFC145" s="384"/>
      <c r="OFD145" s="384"/>
      <c r="OFE145" s="384"/>
      <c r="OFF145" s="384"/>
      <c r="OFG145" s="384"/>
      <c r="OFH145" s="384"/>
      <c r="OFI145" s="384"/>
      <c r="OFJ145" s="384"/>
      <c r="OFK145" s="384"/>
      <c r="OFL145" s="384"/>
      <c r="OFM145" s="384"/>
      <c r="OFN145" s="384"/>
      <c r="OFO145" s="384"/>
      <c r="OFP145" s="384"/>
      <c r="OFQ145" s="384"/>
      <c r="OFR145" s="384"/>
      <c r="OFS145" s="384"/>
      <c r="OFT145" s="384"/>
      <c r="OFU145" s="384"/>
      <c r="OFV145" s="384"/>
      <c r="OFW145" s="384"/>
      <c r="OFX145" s="384"/>
      <c r="OFY145" s="384"/>
      <c r="OFZ145" s="384"/>
      <c r="OGA145" s="384"/>
      <c r="OGB145" s="384"/>
      <c r="OGC145" s="384"/>
      <c r="OGD145" s="384"/>
      <c r="OGE145" s="384"/>
      <c r="OGF145" s="384"/>
      <c r="OGG145" s="384"/>
      <c r="OGH145" s="384"/>
      <c r="OGI145" s="384"/>
      <c r="OGJ145" s="384"/>
      <c r="OGK145" s="384"/>
      <c r="OGL145" s="384"/>
      <c r="OGM145" s="384"/>
      <c r="OGN145" s="384"/>
      <c r="OGO145" s="384"/>
      <c r="OGP145" s="384"/>
      <c r="OGQ145" s="384"/>
      <c r="OGR145" s="384"/>
      <c r="OGS145" s="384"/>
      <c r="OGT145" s="384"/>
      <c r="OGU145" s="384"/>
      <c r="OGV145" s="384"/>
      <c r="OGW145" s="384"/>
      <c r="OGX145" s="384"/>
      <c r="OGY145" s="384"/>
      <c r="OGZ145" s="384"/>
      <c r="OHA145" s="384"/>
      <c r="OHB145" s="384"/>
      <c r="OHC145" s="384"/>
      <c r="OHD145" s="384"/>
      <c r="OHE145" s="384"/>
      <c r="OHF145" s="384"/>
      <c r="OHG145" s="384"/>
      <c r="OHH145" s="384"/>
      <c r="OHI145" s="384"/>
      <c r="OHJ145" s="384"/>
      <c r="OHK145" s="384"/>
      <c r="OHL145" s="384"/>
      <c r="OHM145" s="384"/>
      <c r="OHN145" s="384"/>
      <c r="OHO145" s="384"/>
      <c r="OHP145" s="384"/>
      <c r="OHQ145" s="384"/>
      <c r="OHR145" s="384"/>
      <c r="OHS145" s="384"/>
      <c r="OHT145" s="384"/>
      <c r="OHU145" s="384"/>
      <c r="OHV145" s="384"/>
      <c r="OHW145" s="384"/>
      <c r="OHX145" s="384"/>
      <c r="OHY145" s="384"/>
      <c r="OHZ145" s="384"/>
      <c r="OIA145" s="384"/>
      <c r="OIB145" s="384"/>
      <c r="OIC145" s="384"/>
      <c r="OID145" s="384"/>
      <c r="OIE145" s="384"/>
      <c r="OIF145" s="384"/>
      <c r="OIG145" s="384"/>
      <c r="OIH145" s="384"/>
      <c r="OII145" s="384"/>
      <c r="OIJ145" s="384"/>
      <c r="OIK145" s="384"/>
      <c r="OIL145" s="384"/>
      <c r="OIM145" s="384"/>
      <c r="OIN145" s="384"/>
      <c r="OIO145" s="384"/>
      <c r="OIP145" s="384"/>
      <c r="OIQ145" s="384"/>
      <c r="OIR145" s="384"/>
      <c r="OIS145" s="384"/>
      <c r="OIT145" s="384"/>
      <c r="OIU145" s="384"/>
      <c r="OIV145" s="384"/>
      <c r="OIW145" s="384"/>
      <c r="OIX145" s="384"/>
      <c r="OIY145" s="384"/>
      <c r="OIZ145" s="384"/>
      <c r="OJA145" s="384"/>
      <c r="OJB145" s="384"/>
      <c r="OJC145" s="384"/>
      <c r="OJD145" s="384"/>
      <c r="OJE145" s="384"/>
      <c r="OJF145" s="384"/>
      <c r="OJG145" s="384"/>
      <c r="OJH145" s="384"/>
      <c r="OJI145" s="384"/>
      <c r="OJJ145" s="384"/>
      <c r="OJK145" s="384"/>
      <c r="OJL145" s="384"/>
      <c r="OJM145" s="384"/>
      <c r="OJN145" s="384"/>
      <c r="OJO145" s="384"/>
      <c r="OJP145" s="384"/>
      <c r="OJQ145" s="384"/>
      <c r="OJR145" s="384"/>
      <c r="OJS145" s="384"/>
      <c r="OJT145" s="384"/>
      <c r="OJU145" s="384"/>
      <c r="OJV145" s="384"/>
      <c r="OJW145" s="384"/>
      <c r="OJX145" s="384"/>
      <c r="OJY145" s="384"/>
      <c r="OJZ145" s="384"/>
      <c r="OKA145" s="384"/>
      <c r="OKB145" s="384"/>
      <c r="OKC145" s="384"/>
      <c r="OKD145" s="384"/>
      <c r="OKE145" s="384"/>
      <c r="OKF145" s="384"/>
      <c r="OKG145" s="384"/>
      <c r="OKH145" s="384"/>
      <c r="OKI145" s="384"/>
      <c r="OKJ145" s="384"/>
      <c r="OKK145" s="384"/>
      <c r="OKL145" s="384"/>
      <c r="OKM145" s="384"/>
      <c r="OKN145" s="384"/>
      <c r="OKO145" s="384"/>
      <c r="OKP145" s="384"/>
      <c r="OKQ145" s="384"/>
      <c r="OKR145" s="384"/>
      <c r="OKS145" s="384"/>
      <c r="OKT145" s="384"/>
      <c r="OKU145" s="384"/>
      <c r="OKV145" s="384"/>
      <c r="OKW145" s="384"/>
      <c r="OKX145" s="384"/>
      <c r="OKY145" s="384"/>
      <c r="OKZ145" s="384"/>
      <c r="OLA145" s="384"/>
      <c r="OLB145" s="384"/>
      <c r="OLC145" s="384"/>
      <c r="OLD145" s="384"/>
      <c r="OLE145" s="384"/>
      <c r="OLF145" s="384"/>
      <c r="OLG145" s="384"/>
      <c r="OLH145" s="384"/>
      <c r="OLI145" s="384"/>
      <c r="OLJ145" s="384"/>
      <c r="OLK145" s="384"/>
      <c r="OLL145" s="384"/>
      <c r="OLM145" s="384"/>
      <c r="OLN145" s="384"/>
      <c r="OLO145" s="384"/>
      <c r="OLP145" s="384"/>
      <c r="OLQ145" s="384"/>
      <c r="OLR145" s="384"/>
      <c r="OLS145" s="384"/>
      <c r="OLT145" s="384"/>
      <c r="OLU145" s="384"/>
      <c r="OLV145" s="384"/>
      <c r="OLW145" s="384"/>
      <c r="OLX145" s="384"/>
      <c r="OLY145" s="384"/>
      <c r="OLZ145" s="384"/>
      <c r="OMA145" s="384"/>
      <c r="OMB145" s="384"/>
      <c r="OMC145" s="384"/>
      <c r="OMD145" s="384"/>
      <c r="OME145" s="384"/>
      <c r="OMF145" s="384"/>
      <c r="OMG145" s="384"/>
      <c r="OMH145" s="384"/>
      <c r="OMI145" s="384"/>
      <c r="OMJ145" s="384"/>
      <c r="OMK145" s="384"/>
      <c r="OML145" s="384"/>
      <c r="OMM145" s="384"/>
      <c r="OMN145" s="384"/>
      <c r="OMO145" s="384"/>
      <c r="OMP145" s="384"/>
      <c r="OMQ145" s="384"/>
      <c r="OMR145" s="384"/>
      <c r="OMS145" s="384"/>
      <c r="OMT145" s="384"/>
      <c r="OMU145" s="384"/>
      <c r="OMV145" s="384"/>
      <c r="OMW145" s="384"/>
      <c r="OMX145" s="384"/>
      <c r="OMY145" s="384"/>
      <c r="OMZ145" s="384"/>
      <c r="ONA145" s="384"/>
      <c r="ONB145" s="384"/>
      <c r="ONC145" s="384"/>
      <c r="OND145" s="384"/>
      <c r="ONE145" s="384"/>
      <c r="ONF145" s="384"/>
      <c r="ONG145" s="384"/>
      <c r="ONH145" s="384"/>
      <c r="ONI145" s="384"/>
      <c r="ONJ145" s="384"/>
      <c r="ONK145" s="384"/>
      <c r="ONL145" s="384"/>
      <c r="ONM145" s="384"/>
      <c r="ONN145" s="384"/>
      <c r="ONO145" s="384"/>
      <c r="ONP145" s="384"/>
      <c r="ONQ145" s="384"/>
      <c r="ONR145" s="384"/>
      <c r="ONS145" s="384"/>
      <c r="ONT145" s="384"/>
      <c r="ONU145" s="384"/>
      <c r="ONV145" s="384"/>
      <c r="ONW145" s="384"/>
      <c r="ONX145" s="384"/>
      <c r="ONY145" s="384"/>
      <c r="ONZ145" s="384"/>
      <c r="OOA145" s="384"/>
      <c r="OOB145" s="384"/>
      <c r="OOC145" s="384"/>
      <c r="OOD145" s="384"/>
      <c r="OOE145" s="384"/>
      <c r="OOF145" s="384"/>
      <c r="OOG145" s="384"/>
      <c r="OOH145" s="384"/>
      <c r="OOI145" s="384"/>
      <c r="OOJ145" s="384"/>
      <c r="OOK145" s="384"/>
      <c r="OOL145" s="384"/>
      <c r="OOM145" s="384"/>
      <c r="OON145" s="384"/>
      <c r="OOO145" s="384"/>
      <c r="OOP145" s="384"/>
      <c r="OOQ145" s="384"/>
      <c r="OOR145" s="384"/>
      <c r="OOS145" s="384"/>
      <c r="OOT145" s="384"/>
      <c r="OOU145" s="384"/>
      <c r="OOV145" s="384"/>
      <c r="OOW145" s="384"/>
      <c r="OOX145" s="384"/>
      <c r="OOY145" s="384"/>
      <c r="OOZ145" s="384"/>
      <c r="OPA145" s="384"/>
      <c r="OPB145" s="384"/>
      <c r="OPC145" s="384"/>
      <c r="OPD145" s="384"/>
      <c r="OPE145" s="384"/>
      <c r="OPF145" s="384"/>
      <c r="OPG145" s="384"/>
      <c r="OPH145" s="384"/>
      <c r="OPI145" s="384"/>
      <c r="OPJ145" s="384"/>
      <c r="OPK145" s="384"/>
      <c r="OPL145" s="384"/>
      <c r="OPM145" s="384"/>
      <c r="OPN145" s="384"/>
      <c r="OPO145" s="384"/>
      <c r="OPP145" s="384"/>
      <c r="OPQ145" s="384"/>
      <c r="OPR145" s="384"/>
      <c r="OPS145" s="384"/>
      <c r="OPT145" s="384"/>
      <c r="OPU145" s="384"/>
      <c r="OPV145" s="384"/>
      <c r="OPW145" s="384"/>
      <c r="OPX145" s="384"/>
      <c r="OPY145" s="384"/>
      <c r="OPZ145" s="384"/>
      <c r="OQA145" s="384"/>
      <c r="OQB145" s="384"/>
      <c r="OQC145" s="384"/>
      <c r="OQD145" s="384"/>
      <c r="OQE145" s="384"/>
      <c r="OQF145" s="384"/>
      <c r="OQG145" s="384"/>
      <c r="OQH145" s="384"/>
      <c r="OQI145" s="384"/>
      <c r="OQJ145" s="384"/>
      <c r="OQK145" s="384"/>
      <c r="OQL145" s="384"/>
      <c r="OQM145" s="384"/>
      <c r="OQN145" s="384"/>
      <c r="OQO145" s="384"/>
      <c r="OQP145" s="384"/>
      <c r="OQQ145" s="384"/>
      <c r="OQR145" s="384"/>
      <c r="OQS145" s="384"/>
      <c r="OQT145" s="384"/>
      <c r="OQU145" s="384"/>
      <c r="OQV145" s="384"/>
      <c r="OQW145" s="384"/>
      <c r="OQX145" s="384"/>
      <c r="OQY145" s="384"/>
      <c r="OQZ145" s="384"/>
      <c r="ORA145" s="384"/>
      <c r="ORB145" s="384"/>
      <c r="ORC145" s="384"/>
      <c r="ORD145" s="384"/>
      <c r="ORE145" s="384"/>
      <c r="ORF145" s="384"/>
      <c r="ORG145" s="384"/>
      <c r="ORH145" s="384"/>
      <c r="ORI145" s="384"/>
      <c r="ORJ145" s="384"/>
      <c r="ORK145" s="384"/>
      <c r="ORL145" s="384"/>
      <c r="ORM145" s="384"/>
      <c r="ORN145" s="384"/>
      <c r="ORO145" s="384"/>
      <c r="ORP145" s="384"/>
      <c r="ORQ145" s="384"/>
      <c r="ORR145" s="384"/>
      <c r="ORS145" s="384"/>
      <c r="ORT145" s="384"/>
      <c r="ORU145" s="384"/>
      <c r="ORV145" s="384"/>
      <c r="ORW145" s="384"/>
      <c r="ORX145" s="384"/>
      <c r="ORY145" s="384"/>
      <c r="ORZ145" s="384"/>
      <c r="OSA145" s="384"/>
      <c r="OSB145" s="384"/>
      <c r="OSC145" s="384"/>
      <c r="OSD145" s="384"/>
      <c r="OSE145" s="384"/>
      <c r="OSF145" s="384"/>
      <c r="OSG145" s="384"/>
      <c r="OSH145" s="384"/>
      <c r="OSI145" s="384"/>
      <c r="OSJ145" s="384"/>
      <c r="OSK145" s="384"/>
      <c r="OSL145" s="384"/>
      <c r="OSM145" s="384"/>
      <c r="OSN145" s="384"/>
      <c r="OSO145" s="384"/>
      <c r="OSP145" s="384"/>
      <c r="OSQ145" s="384"/>
      <c r="OSR145" s="384"/>
      <c r="OSS145" s="384"/>
      <c r="OST145" s="384"/>
      <c r="OSU145" s="384"/>
      <c r="OSV145" s="384"/>
      <c r="OSW145" s="384"/>
      <c r="OSX145" s="384"/>
      <c r="OSY145" s="384"/>
      <c r="OSZ145" s="384"/>
      <c r="OTA145" s="384"/>
      <c r="OTB145" s="384"/>
      <c r="OTC145" s="384"/>
      <c r="OTD145" s="384"/>
      <c r="OTE145" s="384"/>
      <c r="OTF145" s="384"/>
      <c r="OTG145" s="384"/>
      <c r="OTH145" s="384"/>
      <c r="OTI145" s="384"/>
      <c r="OTJ145" s="384"/>
      <c r="OTK145" s="384"/>
      <c r="OTL145" s="384"/>
      <c r="OTM145" s="384"/>
      <c r="OTN145" s="384"/>
      <c r="OTO145" s="384"/>
      <c r="OTP145" s="384"/>
      <c r="OTQ145" s="384"/>
      <c r="OTR145" s="384"/>
      <c r="OTS145" s="384"/>
      <c r="OTT145" s="384"/>
      <c r="OTU145" s="384"/>
      <c r="OTV145" s="384"/>
      <c r="OTW145" s="384"/>
      <c r="OTX145" s="384"/>
      <c r="OTY145" s="384"/>
      <c r="OTZ145" s="384"/>
      <c r="OUA145" s="384"/>
      <c r="OUB145" s="384"/>
      <c r="OUC145" s="384"/>
      <c r="OUD145" s="384"/>
      <c r="OUE145" s="384"/>
      <c r="OUF145" s="384"/>
      <c r="OUG145" s="384"/>
      <c r="OUH145" s="384"/>
      <c r="OUI145" s="384"/>
      <c r="OUJ145" s="384"/>
      <c r="OUK145" s="384"/>
      <c r="OUL145" s="384"/>
      <c r="OUM145" s="384"/>
      <c r="OUN145" s="384"/>
      <c r="OUO145" s="384"/>
      <c r="OUP145" s="384"/>
      <c r="OUQ145" s="384"/>
      <c r="OUR145" s="384"/>
      <c r="OUS145" s="384"/>
      <c r="OUT145" s="384"/>
      <c r="OUU145" s="384"/>
      <c r="OUV145" s="384"/>
      <c r="OUW145" s="384"/>
      <c r="OUX145" s="384"/>
      <c r="OUY145" s="384"/>
      <c r="OUZ145" s="384"/>
      <c r="OVA145" s="384"/>
      <c r="OVB145" s="384"/>
      <c r="OVC145" s="384"/>
      <c r="OVD145" s="384"/>
      <c r="OVE145" s="384"/>
      <c r="OVF145" s="384"/>
      <c r="OVG145" s="384"/>
      <c r="OVH145" s="384"/>
      <c r="OVI145" s="384"/>
      <c r="OVJ145" s="384"/>
      <c r="OVK145" s="384"/>
      <c r="OVL145" s="384"/>
      <c r="OVM145" s="384"/>
      <c r="OVN145" s="384"/>
      <c r="OVO145" s="384"/>
      <c r="OVP145" s="384"/>
      <c r="OVQ145" s="384"/>
      <c r="OVR145" s="384"/>
      <c r="OVS145" s="384"/>
      <c r="OVT145" s="384"/>
      <c r="OVU145" s="384"/>
      <c r="OVV145" s="384"/>
      <c r="OVW145" s="384"/>
      <c r="OVX145" s="384"/>
      <c r="OVY145" s="384"/>
      <c r="OVZ145" s="384"/>
      <c r="OWA145" s="384"/>
      <c r="OWB145" s="384"/>
      <c r="OWC145" s="384"/>
      <c r="OWD145" s="384"/>
      <c r="OWE145" s="384"/>
      <c r="OWF145" s="384"/>
      <c r="OWG145" s="384"/>
      <c r="OWH145" s="384"/>
      <c r="OWI145" s="384"/>
      <c r="OWJ145" s="384"/>
      <c r="OWK145" s="384"/>
      <c r="OWL145" s="384"/>
      <c r="OWM145" s="384"/>
      <c r="OWN145" s="384"/>
      <c r="OWO145" s="384"/>
      <c r="OWP145" s="384"/>
      <c r="OWQ145" s="384"/>
      <c r="OWR145" s="384"/>
      <c r="OWS145" s="384"/>
      <c r="OWT145" s="384"/>
      <c r="OWU145" s="384"/>
      <c r="OWV145" s="384"/>
      <c r="OWW145" s="384"/>
      <c r="OWX145" s="384"/>
      <c r="OWY145" s="384"/>
      <c r="OWZ145" s="384"/>
      <c r="OXA145" s="384"/>
      <c r="OXB145" s="384"/>
      <c r="OXC145" s="384"/>
      <c r="OXD145" s="384"/>
      <c r="OXE145" s="384"/>
      <c r="OXF145" s="384"/>
      <c r="OXG145" s="384"/>
      <c r="OXH145" s="384"/>
      <c r="OXI145" s="384"/>
      <c r="OXJ145" s="384"/>
      <c r="OXK145" s="384"/>
      <c r="OXL145" s="384"/>
      <c r="OXM145" s="384"/>
      <c r="OXN145" s="384"/>
      <c r="OXO145" s="384"/>
      <c r="OXP145" s="384"/>
      <c r="OXQ145" s="384"/>
      <c r="OXR145" s="384"/>
      <c r="OXS145" s="384"/>
      <c r="OXT145" s="384"/>
      <c r="OXU145" s="384"/>
      <c r="OXV145" s="384"/>
      <c r="OXW145" s="384"/>
      <c r="OXX145" s="384"/>
      <c r="OXY145" s="384"/>
      <c r="OXZ145" s="384"/>
      <c r="OYA145" s="384"/>
      <c r="OYB145" s="384"/>
      <c r="OYC145" s="384"/>
      <c r="OYD145" s="384"/>
      <c r="OYE145" s="384"/>
      <c r="OYF145" s="384"/>
      <c r="OYG145" s="384"/>
      <c r="OYH145" s="384"/>
      <c r="OYI145" s="384"/>
      <c r="OYJ145" s="384"/>
      <c r="OYK145" s="384"/>
      <c r="OYL145" s="384"/>
      <c r="OYM145" s="384"/>
      <c r="OYN145" s="384"/>
      <c r="OYO145" s="384"/>
      <c r="OYP145" s="384"/>
      <c r="OYQ145" s="384"/>
      <c r="OYR145" s="384"/>
      <c r="OYS145" s="384"/>
      <c r="OYT145" s="384"/>
      <c r="OYU145" s="384"/>
      <c r="OYV145" s="384"/>
      <c r="OYW145" s="384"/>
      <c r="OYX145" s="384"/>
      <c r="OYY145" s="384"/>
      <c r="OYZ145" s="384"/>
      <c r="OZA145" s="384"/>
      <c r="OZB145" s="384"/>
      <c r="OZC145" s="384"/>
      <c r="OZD145" s="384"/>
      <c r="OZE145" s="384"/>
      <c r="OZF145" s="384"/>
      <c r="OZG145" s="384"/>
      <c r="OZH145" s="384"/>
      <c r="OZI145" s="384"/>
      <c r="OZJ145" s="384"/>
      <c r="OZK145" s="384"/>
      <c r="OZL145" s="384"/>
      <c r="OZM145" s="384"/>
      <c r="OZN145" s="384"/>
      <c r="OZO145" s="384"/>
      <c r="OZP145" s="384"/>
      <c r="OZQ145" s="384"/>
      <c r="OZR145" s="384"/>
      <c r="OZS145" s="384"/>
      <c r="OZT145" s="384"/>
      <c r="OZU145" s="384"/>
      <c r="OZV145" s="384"/>
      <c r="OZW145" s="384"/>
      <c r="OZX145" s="384"/>
      <c r="OZY145" s="384"/>
      <c r="OZZ145" s="384"/>
      <c r="PAA145" s="384"/>
      <c r="PAB145" s="384"/>
      <c r="PAC145" s="384"/>
      <c r="PAD145" s="384"/>
      <c r="PAE145" s="384"/>
      <c r="PAF145" s="384"/>
      <c r="PAG145" s="384"/>
      <c r="PAH145" s="384"/>
      <c r="PAI145" s="384"/>
      <c r="PAJ145" s="384"/>
      <c r="PAK145" s="384"/>
      <c r="PAL145" s="384"/>
      <c r="PAM145" s="384"/>
      <c r="PAN145" s="384"/>
      <c r="PAO145" s="384"/>
      <c r="PAP145" s="384"/>
      <c r="PAQ145" s="384"/>
      <c r="PAR145" s="384"/>
      <c r="PAS145" s="384"/>
      <c r="PAT145" s="384"/>
      <c r="PAU145" s="384"/>
      <c r="PAV145" s="384"/>
      <c r="PAW145" s="384"/>
      <c r="PAX145" s="384"/>
      <c r="PAY145" s="384"/>
      <c r="PAZ145" s="384"/>
      <c r="PBA145" s="384"/>
      <c r="PBB145" s="384"/>
      <c r="PBC145" s="384"/>
      <c r="PBD145" s="384"/>
      <c r="PBE145" s="384"/>
      <c r="PBF145" s="384"/>
      <c r="PBG145" s="384"/>
      <c r="PBH145" s="384"/>
      <c r="PBI145" s="384"/>
      <c r="PBJ145" s="384"/>
      <c r="PBK145" s="384"/>
      <c r="PBL145" s="384"/>
      <c r="PBM145" s="384"/>
      <c r="PBN145" s="384"/>
      <c r="PBO145" s="384"/>
      <c r="PBP145" s="384"/>
      <c r="PBQ145" s="384"/>
      <c r="PBR145" s="384"/>
      <c r="PBS145" s="384"/>
      <c r="PBT145" s="384"/>
      <c r="PBU145" s="384"/>
      <c r="PBV145" s="384"/>
      <c r="PBW145" s="384"/>
      <c r="PBX145" s="384"/>
      <c r="PBY145" s="384"/>
      <c r="PBZ145" s="384"/>
      <c r="PCA145" s="384"/>
      <c r="PCB145" s="384"/>
      <c r="PCC145" s="384"/>
      <c r="PCD145" s="384"/>
      <c r="PCE145" s="384"/>
      <c r="PCF145" s="384"/>
      <c r="PCG145" s="384"/>
      <c r="PCH145" s="384"/>
      <c r="PCI145" s="384"/>
      <c r="PCJ145" s="384"/>
      <c r="PCK145" s="384"/>
      <c r="PCL145" s="384"/>
      <c r="PCM145" s="384"/>
      <c r="PCN145" s="384"/>
      <c r="PCO145" s="384"/>
      <c r="PCP145" s="384"/>
      <c r="PCQ145" s="384"/>
      <c r="PCR145" s="384"/>
      <c r="PCS145" s="384"/>
      <c r="PCT145" s="384"/>
      <c r="PCU145" s="384"/>
      <c r="PCV145" s="384"/>
      <c r="PCW145" s="384"/>
      <c r="PCX145" s="384"/>
      <c r="PCY145" s="384"/>
      <c r="PCZ145" s="384"/>
      <c r="PDA145" s="384"/>
      <c r="PDB145" s="384"/>
      <c r="PDC145" s="384"/>
      <c r="PDD145" s="384"/>
      <c r="PDE145" s="384"/>
      <c r="PDF145" s="384"/>
      <c r="PDG145" s="384"/>
      <c r="PDH145" s="384"/>
      <c r="PDI145" s="384"/>
      <c r="PDJ145" s="384"/>
      <c r="PDK145" s="384"/>
      <c r="PDL145" s="384"/>
      <c r="PDM145" s="384"/>
      <c r="PDN145" s="384"/>
      <c r="PDO145" s="384"/>
      <c r="PDP145" s="384"/>
      <c r="PDQ145" s="384"/>
      <c r="PDR145" s="384"/>
      <c r="PDS145" s="384"/>
      <c r="PDT145" s="384"/>
      <c r="PDU145" s="384"/>
      <c r="PDV145" s="384"/>
      <c r="PDW145" s="384"/>
      <c r="PDX145" s="384"/>
      <c r="PDY145" s="384"/>
      <c r="PDZ145" s="384"/>
      <c r="PEA145" s="384"/>
      <c r="PEB145" s="384"/>
      <c r="PEC145" s="384"/>
      <c r="PED145" s="384"/>
      <c r="PEE145" s="384"/>
      <c r="PEF145" s="384"/>
      <c r="PEG145" s="384"/>
      <c r="PEH145" s="384"/>
      <c r="PEI145" s="384"/>
      <c r="PEJ145" s="384"/>
      <c r="PEK145" s="384"/>
      <c r="PEL145" s="384"/>
      <c r="PEM145" s="384"/>
      <c r="PEN145" s="384"/>
      <c r="PEO145" s="384"/>
      <c r="PEP145" s="384"/>
      <c r="PEQ145" s="384"/>
      <c r="PER145" s="384"/>
      <c r="PES145" s="384"/>
      <c r="PET145" s="384"/>
      <c r="PEU145" s="384"/>
      <c r="PEV145" s="384"/>
      <c r="PEW145" s="384"/>
      <c r="PEX145" s="384"/>
      <c r="PEY145" s="384"/>
      <c r="PEZ145" s="384"/>
      <c r="PFA145" s="384"/>
      <c r="PFB145" s="384"/>
      <c r="PFC145" s="384"/>
      <c r="PFD145" s="384"/>
      <c r="PFE145" s="384"/>
      <c r="PFF145" s="384"/>
      <c r="PFG145" s="384"/>
      <c r="PFH145" s="384"/>
      <c r="PFI145" s="384"/>
      <c r="PFJ145" s="384"/>
      <c r="PFK145" s="384"/>
      <c r="PFL145" s="384"/>
      <c r="PFM145" s="384"/>
      <c r="PFN145" s="384"/>
      <c r="PFO145" s="384"/>
      <c r="PFP145" s="384"/>
      <c r="PFQ145" s="384"/>
      <c r="PFR145" s="384"/>
      <c r="PFS145" s="384"/>
      <c r="PFT145" s="384"/>
      <c r="PFU145" s="384"/>
      <c r="PFV145" s="384"/>
      <c r="PFW145" s="384"/>
      <c r="PFX145" s="384"/>
      <c r="PFY145" s="384"/>
      <c r="PFZ145" s="384"/>
      <c r="PGA145" s="384"/>
      <c r="PGB145" s="384"/>
      <c r="PGC145" s="384"/>
      <c r="PGD145" s="384"/>
      <c r="PGE145" s="384"/>
      <c r="PGF145" s="384"/>
      <c r="PGG145" s="384"/>
      <c r="PGH145" s="384"/>
      <c r="PGI145" s="384"/>
      <c r="PGJ145" s="384"/>
      <c r="PGK145" s="384"/>
      <c r="PGL145" s="384"/>
      <c r="PGM145" s="384"/>
      <c r="PGN145" s="384"/>
      <c r="PGO145" s="384"/>
      <c r="PGP145" s="384"/>
      <c r="PGQ145" s="384"/>
      <c r="PGR145" s="384"/>
      <c r="PGS145" s="384"/>
      <c r="PGT145" s="384"/>
      <c r="PGU145" s="384"/>
      <c r="PGV145" s="384"/>
      <c r="PGW145" s="384"/>
      <c r="PGX145" s="384"/>
      <c r="PGY145" s="384"/>
      <c r="PGZ145" s="384"/>
      <c r="PHA145" s="384"/>
      <c r="PHB145" s="384"/>
      <c r="PHC145" s="384"/>
      <c r="PHD145" s="384"/>
      <c r="PHE145" s="384"/>
      <c r="PHF145" s="384"/>
      <c r="PHG145" s="384"/>
      <c r="PHH145" s="384"/>
      <c r="PHI145" s="384"/>
      <c r="PHJ145" s="384"/>
      <c r="PHK145" s="384"/>
      <c r="PHL145" s="384"/>
      <c r="PHM145" s="384"/>
      <c r="PHN145" s="384"/>
      <c r="PHO145" s="384"/>
      <c r="PHP145" s="384"/>
      <c r="PHQ145" s="384"/>
      <c r="PHR145" s="384"/>
      <c r="PHS145" s="384"/>
      <c r="PHT145" s="384"/>
      <c r="PHU145" s="384"/>
      <c r="PHV145" s="384"/>
      <c r="PHW145" s="384"/>
      <c r="PHX145" s="384"/>
      <c r="PHY145" s="384"/>
      <c r="PHZ145" s="384"/>
      <c r="PIA145" s="384"/>
      <c r="PIB145" s="384"/>
      <c r="PIC145" s="384"/>
      <c r="PID145" s="384"/>
      <c r="PIE145" s="384"/>
      <c r="PIF145" s="384"/>
      <c r="PIG145" s="384"/>
      <c r="PIH145" s="384"/>
      <c r="PII145" s="384"/>
      <c r="PIJ145" s="384"/>
      <c r="PIK145" s="384"/>
      <c r="PIL145" s="384"/>
      <c r="PIM145" s="384"/>
      <c r="PIN145" s="384"/>
      <c r="PIO145" s="384"/>
      <c r="PIP145" s="384"/>
      <c r="PIQ145" s="384"/>
      <c r="PIR145" s="384"/>
      <c r="PIS145" s="384"/>
      <c r="PIT145" s="384"/>
      <c r="PIU145" s="384"/>
      <c r="PIV145" s="384"/>
      <c r="PIW145" s="384"/>
      <c r="PIX145" s="384"/>
      <c r="PIY145" s="384"/>
      <c r="PIZ145" s="384"/>
      <c r="PJA145" s="384"/>
      <c r="PJB145" s="384"/>
      <c r="PJC145" s="384"/>
      <c r="PJD145" s="384"/>
      <c r="PJE145" s="384"/>
      <c r="PJF145" s="384"/>
      <c r="PJG145" s="384"/>
      <c r="PJH145" s="384"/>
      <c r="PJI145" s="384"/>
      <c r="PJJ145" s="384"/>
      <c r="PJK145" s="384"/>
      <c r="PJL145" s="384"/>
      <c r="PJM145" s="384"/>
      <c r="PJN145" s="384"/>
      <c r="PJO145" s="384"/>
      <c r="PJP145" s="384"/>
      <c r="PJQ145" s="384"/>
      <c r="PJR145" s="384"/>
      <c r="PJS145" s="384"/>
      <c r="PJT145" s="384"/>
      <c r="PJU145" s="384"/>
      <c r="PJV145" s="384"/>
      <c r="PJW145" s="384"/>
      <c r="PJX145" s="384"/>
      <c r="PJY145" s="384"/>
      <c r="PJZ145" s="384"/>
      <c r="PKA145" s="384"/>
      <c r="PKB145" s="384"/>
      <c r="PKC145" s="384"/>
      <c r="PKD145" s="384"/>
      <c r="PKE145" s="384"/>
      <c r="PKF145" s="384"/>
      <c r="PKG145" s="384"/>
      <c r="PKH145" s="384"/>
      <c r="PKI145" s="384"/>
      <c r="PKJ145" s="384"/>
      <c r="PKK145" s="384"/>
      <c r="PKL145" s="384"/>
      <c r="PKM145" s="384"/>
      <c r="PKN145" s="384"/>
      <c r="PKO145" s="384"/>
      <c r="PKP145" s="384"/>
      <c r="PKQ145" s="384"/>
      <c r="PKR145" s="384"/>
      <c r="PKS145" s="384"/>
      <c r="PKT145" s="384"/>
      <c r="PKU145" s="384"/>
      <c r="PKV145" s="384"/>
      <c r="PKW145" s="384"/>
      <c r="PKX145" s="384"/>
      <c r="PKY145" s="384"/>
      <c r="PKZ145" s="384"/>
      <c r="PLA145" s="384"/>
      <c r="PLB145" s="384"/>
      <c r="PLC145" s="384"/>
      <c r="PLD145" s="384"/>
      <c r="PLE145" s="384"/>
      <c r="PLF145" s="384"/>
      <c r="PLG145" s="384"/>
      <c r="PLH145" s="384"/>
      <c r="PLI145" s="384"/>
      <c r="PLJ145" s="384"/>
      <c r="PLK145" s="384"/>
      <c r="PLL145" s="384"/>
      <c r="PLM145" s="384"/>
      <c r="PLN145" s="384"/>
      <c r="PLO145" s="384"/>
      <c r="PLP145" s="384"/>
      <c r="PLQ145" s="384"/>
      <c r="PLR145" s="384"/>
      <c r="PLS145" s="384"/>
      <c r="PLT145" s="384"/>
      <c r="PLU145" s="384"/>
      <c r="PLV145" s="384"/>
      <c r="PLW145" s="384"/>
      <c r="PLX145" s="384"/>
      <c r="PLY145" s="384"/>
      <c r="PLZ145" s="384"/>
      <c r="PMA145" s="384"/>
      <c r="PMB145" s="384"/>
      <c r="PMC145" s="384"/>
      <c r="PMD145" s="384"/>
      <c r="PME145" s="384"/>
      <c r="PMF145" s="384"/>
      <c r="PMG145" s="384"/>
      <c r="PMH145" s="384"/>
      <c r="PMI145" s="384"/>
      <c r="PMJ145" s="384"/>
      <c r="PMK145" s="384"/>
      <c r="PML145" s="384"/>
      <c r="PMM145" s="384"/>
      <c r="PMN145" s="384"/>
      <c r="PMO145" s="384"/>
      <c r="PMP145" s="384"/>
      <c r="PMQ145" s="384"/>
      <c r="PMR145" s="384"/>
      <c r="PMS145" s="384"/>
      <c r="PMT145" s="384"/>
      <c r="PMU145" s="384"/>
      <c r="PMV145" s="384"/>
      <c r="PMW145" s="384"/>
      <c r="PMX145" s="384"/>
      <c r="PMY145" s="384"/>
      <c r="PMZ145" s="384"/>
      <c r="PNA145" s="384"/>
      <c r="PNB145" s="384"/>
      <c r="PNC145" s="384"/>
      <c r="PND145" s="384"/>
      <c r="PNE145" s="384"/>
      <c r="PNF145" s="384"/>
      <c r="PNG145" s="384"/>
      <c r="PNH145" s="384"/>
      <c r="PNI145" s="384"/>
      <c r="PNJ145" s="384"/>
      <c r="PNK145" s="384"/>
      <c r="PNL145" s="384"/>
      <c r="PNM145" s="384"/>
      <c r="PNN145" s="384"/>
      <c r="PNO145" s="384"/>
      <c r="PNP145" s="384"/>
      <c r="PNQ145" s="384"/>
      <c r="PNR145" s="384"/>
      <c r="PNS145" s="384"/>
      <c r="PNT145" s="384"/>
      <c r="PNU145" s="384"/>
      <c r="PNV145" s="384"/>
      <c r="PNW145" s="384"/>
      <c r="PNX145" s="384"/>
      <c r="PNY145" s="384"/>
      <c r="PNZ145" s="384"/>
      <c r="POA145" s="384"/>
      <c r="POB145" s="384"/>
      <c r="POC145" s="384"/>
      <c r="POD145" s="384"/>
      <c r="POE145" s="384"/>
      <c r="POF145" s="384"/>
      <c r="POG145" s="384"/>
      <c r="POH145" s="384"/>
      <c r="POI145" s="384"/>
      <c r="POJ145" s="384"/>
      <c r="POK145" s="384"/>
      <c r="POL145" s="384"/>
      <c r="POM145" s="384"/>
      <c r="PON145" s="384"/>
      <c r="POO145" s="384"/>
      <c r="POP145" s="384"/>
      <c r="POQ145" s="384"/>
      <c r="POR145" s="384"/>
      <c r="POS145" s="384"/>
      <c r="POT145" s="384"/>
      <c r="POU145" s="384"/>
      <c r="POV145" s="384"/>
      <c r="POW145" s="384"/>
      <c r="POX145" s="384"/>
      <c r="POY145" s="384"/>
      <c r="POZ145" s="384"/>
      <c r="PPA145" s="384"/>
      <c r="PPB145" s="384"/>
      <c r="PPC145" s="384"/>
      <c r="PPD145" s="384"/>
      <c r="PPE145" s="384"/>
      <c r="PPF145" s="384"/>
      <c r="PPG145" s="384"/>
      <c r="PPH145" s="384"/>
      <c r="PPI145" s="384"/>
      <c r="PPJ145" s="384"/>
      <c r="PPK145" s="384"/>
      <c r="PPL145" s="384"/>
      <c r="PPM145" s="384"/>
      <c r="PPN145" s="384"/>
      <c r="PPO145" s="384"/>
      <c r="PPP145" s="384"/>
      <c r="PPQ145" s="384"/>
      <c r="PPR145" s="384"/>
      <c r="PPS145" s="384"/>
      <c r="PPT145" s="384"/>
      <c r="PPU145" s="384"/>
      <c r="PPV145" s="384"/>
      <c r="PPW145" s="384"/>
      <c r="PPX145" s="384"/>
      <c r="PPY145" s="384"/>
      <c r="PPZ145" s="384"/>
      <c r="PQA145" s="384"/>
      <c r="PQB145" s="384"/>
      <c r="PQC145" s="384"/>
      <c r="PQD145" s="384"/>
      <c r="PQE145" s="384"/>
      <c r="PQF145" s="384"/>
      <c r="PQG145" s="384"/>
      <c r="PQH145" s="384"/>
      <c r="PQI145" s="384"/>
      <c r="PQJ145" s="384"/>
      <c r="PQK145" s="384"/>
      <c r="PQL145" s="384"/>
      <c r="PQM145" s="384"/>
      <c r="PQN145" s="384"/>
      <c r="PQO145" s="384"/>
      <c r="PQP145" s="384"/>
      <c r="PQQ145" s="384"/>
      <c r="PQR145" s="384"/>
      <c r="PQS145" s="384"/>
      <c r="PQT145" s="384"/>
      <c r="PQU145" s="384"/>
      <c r="PQV145" s="384"/>
      <c r="PQW145" s="384"/>
      <c r="PQX145" s="384"/>
      <c r="PQY145" s="384"/>
      <c r="PQZ145" s="384"/>
      <c r="PRA145" s="384"/>
      <c r="PRB145" s="384"/>
      <c r="PRC145" s="384"/>
      <c r="PRD145" s="384"/>
      <c r="PRE145" s="384"/>
      <c r="PRF145" s="384"/>
      <c r="PRG145" s="384"/>
      <c r="PRH145" s="384"/>
      <c r="PRI145" s="384"/>
      <c r="PRJ145" s="384"/>
      <c r="PRK145" s="384"/>
      <c r="PRL145" s="384"/>
      <c r="PRM145" s="384"/>
      <c r="PRN145" s="384"/>
      <c r="PRO145" s="384"/>
      <c r="PRP145" s="384"/>
      <c r="PRQ145" s="384"/>
      <c r="PRR145" s="384"/>
      <c r="PRS145" s="384"/>
      <c r="PRT145" s="384"/>
      <c r="PRU145" s="384"/>
      <c r="PRV145" s="384"/>
      <c r="PRW145" s="384"/>
      <c r="PRX145" s="384"/>
      <c r="PRY145" s="384"/>
      <c r="PRZ145" s="384"/>
      <c r="PSA145" s="384"/>
      <c r="PSB145" s="384"/>
      <c r="PSC145" s="384"/>
      <c r="PSD145" s="384"/>
      <c r="PSE145" s="384"/>
      <c r="PSF145" s="384"/>
      <c r="PSG145" s="384"/>
      <c r="PSH145" s="384"/>
      <c r="PSI145" s="384"/>
      <c r="PSJ145" s="384"/>
      <c r="PSK145" s="384"/>
      <c r="PSL145" s="384"/>
      <c r="PSM145" s="384"/>
      <c r="PSN145" s="384"/>
      <c r="PSO145" s="384"/>
      <c r="PSP145" s="384"/>
      <c r="PSQ145" s="384"/>
      <c r="PSR145" s="384"/>
      <c r="PSS145" s="384"/>
      <c r="PST145" s="384"/>
      <c r="PSU145" s="384"/>
      <c r="PSV145" s="384"/>
      <c r="PSW145" s="384"/>
      <c r="PSX145" s="384"/>
      <c r="PSY145" s="384"/>
      <c r="PSZ145" s="384"/>
      <c r="PTA145" s="384"/>
      <c r="PTB145" s="384"/>
      <c r="PTC145" s="384"/>
      <c r="PTD145" s="384"/>
      <c r="PTE145" s="384"/>
      <c r="PTF145" s="384"/>
      <c r="PTG145" s="384"/>
      <c r="PTH145" s="384"/>
      <c r="PTI145" s="384"/>
      <c r="PTJ145" s="384"/>
      <c r="PTK145" s="384"/>
      <c r="PTL145" s="384"/>
      <c r="PTM145" s="384"/>
      <c r="PTN145" s="384"/>
      <c r="PTO145" s="384"/>
      <c r="PTP145" s="384"/>
      <c r="PTQ145" s="384"/>
      <c r="PTR145" s="384"/>
      <c r="PTS145" s="384"/>
      <c r="PTT145" s="384"/>
      <c r="PTU145" s="384"/>
      <c r="PTV145" s="384"/>
      <c r="PTW145" s="384"/>
      <c r="PTX145" s="384"/>
      <c r="PTY145" s="384"/>
      <c r="PTZ145" s="384"/>
      <c r="PUA145" s="384"/>
      <c r="PUB145" s="384"/>
      <c r="PUC145" s="384"/>
      <c r="PUD145" s="384"/>
      <c r="PUE145" s="384"/>
      <c r="PUF145" s="384"/>
      <c r="PUG145" s="384"/>
      <c r="PUH145" s="384"/>
      <c r="PUI145" s="384"/>
      <c r="PUJ145" s="384"/>
      <c r="PUK145" s="384"/>
      <c r="PUL145" s="384"/>
      <c r="PUM145" s="384"/>
      <c r="PUN145" s="384"/>
      <c r="PUO145" s="384"/>
      <c r="PUP145" s="384"/>
      <c r="PUQ145" s="384"/>
      <c r="PUR145" s="384"/>
      <c r="PUS145" s="384"/>
      <c r="PUT145" s="384"/>
      <c r="PUU145" s="384"/>
      <c r="PUV145" s="384"/>
      <c r="PUW145" s="384"/>
      <c r="PUX145" s="384"/>
      <c r="PUY145" s="384"/>
      <c r="PUZ145" s="384"/>
      <c r="PVA145" s="384"/>
      <c r="PVB145" s="384"/>
      <c r="PVC145" s="384"/>
      <c r="PVD145" s="384"/>
      <c r="PVE145" s="384"/>
      <c r="PVF145" s="384"/>
      <c r="PVG145" s="384"/>
      <c r="PVH145" s="384"/>
      <c r="PVI145" s="384"/>
      <c r="PVJ145" s="384"/>
      <c r="PVK145" s="384"/>
      <c r="PVL145" s="384"/>
      <c r="PVM145" s="384"/>
      <c r="PVN145" s="384"/>
      <c r="PVO145" s="384"/>
      <c r="PVP145" s="384"/>
      <c r="PVQ145" s="384"/>
      <c r="PVR145" s="384"/>
      <c r="PVS145" s="384"/>
      <c r="PVT145" s="384"/>
      <c r="PVU145" s="384"/>
      <c r="PVV145" s="384"/>
      <c r="PVW145" s="384"/>
      <c r="PVX145" s="384"/>
      <c r="PVY145" s="384"/>
      <c r="PVZ145" s="384"/>
      <c r="PWA145" s="384"/>
      <c r="PWB145" s="384"/>
      <c r="PWC145" s="384"/>
      <c r="PWD145" s="384"/>
      <c r="PWE145" s="384"/>
      <c r="PWF145" s="384"/>
      <c r="PWG145" s="384"/>
      <c r="PWH145" s="384"/>
      <c r="PWI145" s="384"/>
      <c r="PWJ145" s="384"/>
      <c r="PWK145" s="384"/>
      <c r="PWL145" s="384"/>
      <c r="PWM145" s="384"/>
      <c r="PWN145" s="384"/>
      <c r="PWO145" s="384"/>
      <c r="PWP145" s="384"/>
      <c r="PWQ145" s="384"/>
      <c r="PWR145" s="384"/>
      <c r="PWS145" s="384"/>
      <c r="PWT145" s="384"/>
      <c r="PWU145" s="384"/>
      <c r="PWV145" s="384"/>
      <c r="PWW145" s="384"/>
      <c r="PWX145" s="384"/>
      <c r="PWY145" s="384"/>
      <c r="PWZ145" s="384"/>
      <c r="PXA145" s="384"/>
      <c r="PXB145" s="384"/>
      <c r="PXC145" s="384"/>
      <c r="PXD145" s="384"/>
      <c r="PXE145" s="384"/>
      <c r="PXF145" s="384"/>
      <c r="PXG145" s="384"/>
      <c r="PXH145" s="384"/>
      <c r="PXI145" s="384"/>
      <c r="PXJ145" s="384"/>
      <c r="PXK145" s="384"/>
      <c r="PXL145" s="384"/>
      <c r="PXM145" s="384"/>
      <c r="PXN145" s="384"/>
      <c r="PXO145" s="384"/>
      <c r="PXP145" s="384"/>
      <c r="PXQ145" s="384"/>
      <c r="PXR145" s="384"/>
      <c r="PXS145" s="384"/>
      <c r="PXT145" s="384"/>
      <c r="PXU145" s="384"/>
      <c r="PXV145" s="384"/>
      <c r="PXW145" s="384"/>
      <c r="PXX145" s="384"/>
      <c r="PXY145" s="384"/>
      <c r="PXZ145" s="384"/>
      <c r="PYA145" s="384"/>
      <c r="PYB145" s="384"/>
      <c r="PYC145" s="384"/>
      <c r="PYD145" s="384"/>
      <c r="PYE145" s="384"/>
      <c r="PYF145" s="384"/>
      <c r="PYG145" s="384"/>
      <c r="PYH145" s="384"/>
      <c r="PYI145" s="384"/>
      <c r="PYJ145" s="384"/>
      <c r="PYK145" s="384"/>
      <c r="PYL145" s="384"/>
      <c r="PYM145" s="384"/>
      <c r="PYN145" s="384"/>
      <c r="PYO145" s="384"/>
      <c r="PYP145" s="384"/>
      <c r="PYQ145" s="384"/>
      <c r="PYR145" s="384"/>
      <c r="PYS145" s="384"/>
      <c r="PYT145" s="384"/>
      <c r="PYU145" s="384"/>
      <c r="PYV145" s="384"/>
      <c r="PYW145" s="384"/>
      <c r="PYX145" s="384"/>
      <c r="PYY145" s="384"/>
      <c r="PYZ145" s="384"/>
      <c r="PZA145" s="384"/>
      <c r="PZB145" s="384"/>
      <c r="PZC145" s="384"/>
      <c r="PZD145" s="384"/>
      <c r="PZE145" s="384"/>
      <c r="PZF145" s="384"/>
      <c r="PZG145" s="384"/>
      <c r="PZH145" s="384"/>
      <c r="PZI145" s="384"/>
      <c r="PZJ145" s="384"/>
      <c r="PZK145" s="384"/>
      <c r="PZL145" s="384"/>
      <c r="PZM145" s="384"/>
      <c r="PZN145" s="384"/>
      <c r="PZO145" s="384"/>
      <c r="PZP145" s="384"/>
      <c r="PZQ145" s="384"/>
      <c r="PZR145" s="384"/>
      <c r="PZS145" s="384"/>
      <c r="PZT145" s="384"/>
      <c r="PZU145" s="384"/>
      <c r="PZV145" s="384"/>
      <c r="PZW145" s="384"/>
      <c r="PZX145" s="384"/>
      <c r="PZY145" s="384"/>
      <c r="PZZ145" s="384"/>
      <c r="QAA145" s="384"/>
      <c r="QAB145" s="384"/>
      <c r="QAC145" s="384"/>
      <c r="QAD145" s="384"/>
      <c r="QAE145" s="384"/>
      <c r="QAF145" s="384"/>
      <c r="QAG145" s="384"/>
      <c r="QAH145" s="384"/>
      <c r="QAI145" s="384"/>
      <c r="QAJ145" s="384"/>
      <c r="QAK145" s="384"/>
      <c r="QAL145" s="384"/>
      <c r="QAM145" s="384"/>
      <c r="QAN145" s="384"/>
      <c r="QAO145" s="384"/>
      <c r="QAP145" s="384"/>
      <c r="QAQ145" s="384"/>
      <c r="QAR145" s="384"/>
      <c r="QAS145" s="384"/>
      <c r="QAT145" s="384"/>
      <c r="QAU145" s="384"/>
      <c r="QAV145" s="384"/>
      <c r="QAW145" s="384"/>
      <c r="QAX145" s="384"/>
      <c r="QAY145" s="384"/>
      <c r="QAZ145" s="384"/>
      <c r="QBA145" s="384"/>
      <c r="QBB145" s="384"/>
      <c r="QBC145" s="384"/>
      <c r="QBD145" s="384"/>
      <c r="QBE145" s="384"/>
      <c r="QBF145" s="384"/>
      <c r="QBG145" s="384"/>
      <c r="QBH145" s="384"/>
      <c r="QBI145" s="384"/>
      <c r="QBJ145" s="384"/>
      <c r="QBK145" s="384"/>
      <c r="QBL145" s="384"/>
      <c r="QBM145" s="384"/>
      <c r="QBN145" s="384"/>
      <c r="QBO145" s="384"/>
      <c r="QBP145" s="384"/>
      <c r="QBQ145" s="384"/>
      <c r="QBR145" s="384"/>
      <c r="QBS145" s="384"/>
      <c r="QBT145" s="384"/>
      <c r="QBU145" s="384"/>
      <c r="QBV145" s="384"/>
      <c r="QBW145" s="384"/>
      <c r="QBX145" s="384"/>
      <c r="QBY145" s="384"/>
      <c r="QBZ145" s="384"/>
      <c r="QCA145" s="384"/>
      <c r="QCB145" s="384"/>
      <c r="QCC145" s="384"/>
      <c r="QCD145" s="384"/>
      <c r="QCE145" s="384"/>
      <c r="QCF145" s="384"/>
      <c r="QCG145" s="384"/>
      <c r="QCH145" s="384"/>
      <c r="QCI145" s="384"/>
      <c r="QCJ145" s="384"/>
      <c r="QCK145" s="384"/>
      <c r="QCL145" s="384"/>
      <c r="QCM145" s="384"/>
      <c r="QCN145" s="384"/>
      <c r="QCO145" s="384"/>
      <c r="QCP145" s="384"/>
      <c r="QCQ145" s="384"/>
      <c r="QCR145" s="384"/>
      <c r="QCS145" s="384"/>
      <c r="QCT145" s="384"/>
      <c r="QCU145" s="384"/>
      <c r="QCV145" s="384"/>
      <c r="QCW145" s="384"/>
      <c r="QCX145" s="384"/>
      <c r="QCY145" s="384"/>
      <c r="QCZ145" s="384"/>
      <c r="QDA145" s="384"/>
      <c r="QDB145" s="384"/>
      <c r="QDC145" s="384"/>
      <c r="QDD145" s="384"/>
      <c r="QDE145" s="384"/>
      <c r="QDF145" s="384"/>
      <c r="QDG145" s="384"/>
      <c r="QDH145" s="384"/>
      <c r="QDI145" s="384"/>
      <c r="QDJ145" s="384"/>
      <c r="QDK145" s="384"/>
      <c r="QDL145" s="384"/>
      <c r="QDM145" s="384"/>
      <c r="QDN145" s="384"/>
      <c r="QDO145" s="384"/>
      <c r="QDP145" s="384"/>
      <c r="QDQ145" s="384"/>
      <c r="QDR145" s="384"/>
      <c r="QDS145" s="384"/>
      <c r="QDT145" s="384"/>
      <c r="QDU145" s="384"/>
      <c r="QDV145" s="384"/>
      <c r="QDW145" s="384"/>
      <c r="QDX145" s="384"/>
      <c r="QDY145" s="384"/>
      <c r="QDZ145" s="384"/>
      <c r="QEA145" s="384"/>
      <c r="QEB145" s="384"/>
      <c r="QEC145" s="384"/>
      <c r="QED145" s="384"/>
      <c r="QEE145" s="384"/>
      <c r="QEF145" s="384"/>
      <c r="QEG145" s="384"/>
      <c r="QEH145" s="384"/>
      <c r="QEI145" s="384"/>
      <c r="QEJ145" s="384"/>
      <c r="QEK145" s="384"/>
      <c r="QEL145" s="384"/>
      <c r="QEM145" s="384"/>
      <c r="QEN145" s="384"/>
      <c r="QEO145" s="384"/>
      <c r="QEP145" s="384"/>
      <c r="QEQ145" s="384"/>
      <c r="QER145" s="384"/>
      <c r="QES145" s="384"/>
      <c r="QET145" s="384"/>
      <c r="QEU145" s="384"/>
      <c r="QEV145" s="384"/>
      <c r="QEW145" s="384"/>
      <c r="QEX145" s="384"/>
      <c r="QEY145" s="384"/>
      <c r="QEZ145" s="384"/>
      <c r="QFA145" s="384"/>
      <c r="QFB145" s="384"/>
      <c r="QFC145" s="384"/>
      <c r="QFD145" s="384"/>
      <c r="QFE145" s="384"/>
      <c r="QFF145" s="384"/>
      <c r="QFG145" s="384"/>
      <c r="QFH145" s="384"/>
      <c r="QFI145" s="384"/>
      <c r="QFJ145" s="384"/>
      <c r="QFK145" s="384"/>
      <c r="QFL145" s="384"/>
      <c r="QFM145" s="384"/>
      <c r="QFN145" s="384"/>
      <c r="QFO145" s="384"/>
      <c r="QFP145" s="384"/>
      <c r="QFQ145" s="384"/>
      <c r="QFR145" s="384"/>
      <c r="QFS145" s="384"/>
      <c r="QFT145" s="384"/>
      <c r="QFU145" s="384"/>
      <c r="QFV145" s="384"/>
      <c r="QFW145" s="384"/>
      <c r="QFX145" s="384"/>
      <c r="QFY145" s="384"/>
      <c r="QFZ145" s="384"/>
      <c r="QGA145" s="384"/>
      <c r="QGB145" s="384"/>
      <c r="QGC145" s="384"/>
      <c r="QGD145" s="384"/>
      <c r="QGE145" s="384"/>
      <c r="QGF145" s="384"/>
      <c r="QGG145" s="384"/>
      <c r="QGH145" s="384"/>
      <c r="QGI145" s="384"/>
      <c r="QGJ145" s="384"/>
      <c r="QGK145" s="384"/>
      <c r="QGL145" s="384"/>
      <c r="QGM145" s="384"/>
      <c r="QGN145" s="384"/>
      <c r="QGO145" s="384"/>
      <c r="QGP145" s="384"/>
      <c r="QGQ145" s="384"/>
      <c r="QGR145" s="384"/>
      <c r="QGS145" s="384"/>
      <c r="QGT145" s="384"/>
      <c r="QGU145" s="384"/>
      <c r="QGV145" s="384"/>
      <c r="QGW145" s="384"/>
      <c r="QGX145" s="384"/>
      <c r="QGY145" s="384"/>
      <c r="QGZ145" s="384"/>
      <c r="QHA145" s="384"/>
      <c r="QHB145" s="384"/>
      <c r="QHC145" s="384"/>
      <c r="QHD145" s="384"/>
      <c r="QHE145" s="384"/>
      <c r="QHF145" s="384"/>
      <c r="QHG145" s="384"/>
      <c r="QHH145" s="384"/>
      <c r="QHI145" s="384"/>
      <c r="QHJ145" s="384"/>
      <c r="QHK145" s="384"/>
      <c r="QHL145" s="384"/>
      <c r="QHM145" s="384"/>
      <c r="QHN145" s="384"/>
      <c r="QHO145" s="384"/>
      <c r="QHP145" s="384"/>
      <c r="QHQ145" s="384"/>
      <c r="QHR145" s="384"/>
      <c r="QHS145" s="384"/>
      <c r="QHT145" s="384"/>
      <c r="QHU145" s="384"/>
      <c r="QHV145" s="384"/>
      <c r="QHW145" s="384"/>
      <c r="QHX145" s="384"/>
      <c r="QHY145" s="384"/>
      <c r="QHZ145" s="384"/>
      <c r="QIA145" s="384"/>
      <c r="QIB145" s="384"/>
      <c r="QIC145" s="384"/>
      <c r="QID145" s="384"/>
      <c r="QIE145" s="384"/>
      <c r="QIF145" s="384"/>
      <c r="QIG145" s="384"/>
      <c r="QIH145" s="384"/>
      <c r="QII145" s="384"/>
      <c r="QIJ145" s="384"/>
      <c r="QIK145" s="384"/>
      <c r="QIL145" s="384"/>
      <c r="QIM145" s="384"/>
      <c r="QIN145" s="384"/>
      <c r="QIO145" s="384"/>
      <c r="QIP145" s="384"/>
      <c r="QIQ145" s="384"/>
      <c r="QIR145" s="384"/>
      <c r="QIS145" s="384"/>
      <c r="QIT145" s="384"/>
      <c r="QIU145" s="384"/>
      <c r="QIV145" s="384"/>
      <c r="QIW145" s="384"/>
      <c r="QIX145" s="384"/>
      <c r="QIY145" s="384"/>
      <c r="QIZ145" s="384"/>
      <c r="QJA145" s="384"/>
      <c r="QJB145" s="384"/>
      <c r="QJC145" s="384"/>
      <c r="QJD145" s="384"/>
      <c r="QJE145" s="384"/>
      <c r="QJF145" s="384"/>
      <c r="QJG145" s="384"/>
      <c r="QJH145" s="384"/>
      <c r="QJI145" s="384"/>
      <c r="QJJ145" s="384"/>
      <c r="QJK145" s="384"/>
      <c r="QJL145" s="384"/>
      <c r="QJM145" s="384"/>
      <c r="QJN145" s="384"/>
      <c r="QJO145" s="384"/>
      <c r="QJP145" s="384"/>
      <c r="QJQ145" s="384"/>
      <c r="QJR145" s="384"/>
      <c r="QJS145" s="384"/>
      <c r="QJT145" s="384"/>
      <c r="QJU145" s="384"/>
      <c r="QJV145" s="384"/>
      <c r="QJW145" s="384"/>
      <c r="QJX145" s="384"/>
      <c r="QJY145" s="384"/>
      <c r="QJZ145" s="384"/>
      <c r="QKA145" s="384"/>
      <c r="QKB145" s="384"/>
      <c r="QKC145" s="384"/>
      <c r="QKD145" s="384"/>
      <c r="QKE145" s="384"/>
      <c r="QKF145" s="384"/>
      <c r="QKG145" s="384"/>
      <c r="QKH145" s="384"/>
      <c r="QKI145" s="384"/>
      <c r="QKJ145" s="384"/>
      <c r="QKK145" s="384"/>
      <c r="QKL145" s="384"/>
      <c r="QKM145" s="384"/>
      <c r="QKN145" s="384"/>
      <c r="QKO145" s="384"/>
      <c r="QKP145" s="384"/>
      <c r="QKQ145" s="384"/>
      <c r="QKR145" s="384"/>
      <c r="QKS145" s="384"/>
      <c r="QKT145" s="384"/>
      <c r="QKU145" s="384"/>
      <c r="QKV145" s="384"/>
      <c r="QKW145" s="384"/>
      <c r="QKX145" s="384"/>
      <c r="QKY145" s="384"/>
      <c r="QKZ145" s="384"/>
      <c r="QLA145" s="384"/>
      <c r="QLB145" s="384"/>
      <c r="QLC145" s="384"/>
      <c r="QLD145" s="384"/>
      <c r="QLE145" s="384"/>
      <c r="QLF145" s="384"/>
      <c r="QLG145" s="384"/>
      <c r="QLH145" s="384"/>
      <c r="QLI145" s="384"/>
      <c r="QLJ145" s="384"/>
      <c r="QLK145" s="384"/>
      <c r="QLL145" s="384"/>
      <c r="QLM145" s="384"/>
      <c r="QLN145" s="384"/>
      <c r="QLO145" s="384"/>
      <c r="QLP145" s="384"/>
      <c r="QLQ145" s="384"/>
      <c r="QLR145" s="384"/>
      <c r="QLS145" s="384"/>
      <c r="QLT145" s="384"/>
      <c r="QLU145" s="384"/>
      <c r="QLV145" s="384"/>
      <c r="QLW145" s="384"/>
      <c r="QLX145" s="384"/>
      <c r="QLY145" s="384"/>
      <c r="QLZ145" s="384"/>
      <c r="QMA145" s="384"/>
      <c r="QMB145" s="384"/>
      <c r="QMC145" s="384"/>
      <c r="QMD145" s="384"/>
      <c r="QME145" s="384"/>
      <c r="QMF145" s="384"/>
      <c r="QMG145" s="384"/>
      <c r="QMH145" s="384"/>
      <c r="QMI145" s="384"/>
      <c r="QMJ145" s="384"/>
      <c r="QMK145" s="384"/>
      <c r="QML145" s="384"/>
      <c r="QMM145" s="384"/>
      <c r="QMN145" s="384"/>
      <c r="QMO145" s="384"/>
      <c r="QMP145" s="384"/>
      <c r="QMQ145" s="384"/>
      <c r="QMR145" s="384"/>
      <c r="QMS145" s="384"/>
      <c r="QMT145" s="384"/>
      <c r="QMU145" s="384"/>
      <c r="QMV145" s="384"/>
      <c r="QMW145" s="384"/>
      <c r="QMX145" s="384"/>
      <c r="QMY145" s="384"/>
      <c r="QMZ145" s="384"/>
      <c r="QNA145" s="384"/>
      <c r="QNB145" s="384"/>
      <c r="QNC145" s="384"/>
      <c r="QND145" s="384"/>
      <c r="QNE145" s="384"/>
      <c r="QNF145" s="384"/>
      <c r="QNG145" s="384"/>
      <c r="QNH145" s="384"/>
      <c r="QNI145" s="384"/>
      <c r="QNJ145" s="384"/>
      <c r="QNK145" s="384"/>
      <c r="QNL145" s="384"/>
      <c r="QNM145" s="384"/>
      <c r="QNN145" s="384"/>
      <c r="QNO145" s="384"/>
      <c r="QNP145" s="384"/>
      <c r="QNQ145" s="384"/>
      <c r="QNR145" s="384"/>
      <c r="QNS145" s="384"/>
      <c r="QNT145" s="384"/>
      <c r="QNU145" s="384"/>
      <c r="QNV145" s="384"/>
      <c r="QNW145" s="384"/>
      <c r="QNX145" s="384"/>
      <c r="QNY145" s="384"/>
      <c r="QNZ145" s="384"/>
      <c r="QOA145" s="384"/>
      <c r="QOB145" s="384"/>
      <c r="QOC145" s="384"/>
      <c r="QOD145" s="384"/>
      <c r="QOE145" s="384"/>
      <c r="QOF145" s="384"/>
      <c r="QOG145" s="384"/>
      <c r="QOH145" s="384"/>
      <c r="QOI145" s="384"/>
      <c r="QOJ145" s="384"/>
      <c r="QOK145" s="384"/>
      <c r="QOL145" s="384"/>
      <c r="QOM145" s="384"/>
      <c r="QON145" s="384"/>
      <c r="QOO145" s="384"/>
      <c r="QOP145" s="384"/>
      <c r="QOQ145" s="384"/>
      <c r="QOR145" s="384"/>
      <c r="QOS145" s="384"/>
      <c r="QOT145" s="384"/>
      <c r="QOU145" s="384"/>
      <c r="QOV145" s="384"/>
      <c r="QOW145" s="384"/>
      <c r="QOX145" s="384"/>
      <c r="QOY145" s="384"/>
      <c r="QOZ145" s="384"/>
      <c r="QPA145" s="384"/>
      <c r="QPB145" s="384"/>
      <c r="QPC145" s="384"/>
      <c r="QPD145" s="384"/>
      <c r="QPE145" s="384"/>
      <c r="QPF145" s="384"/>
      <c r="QPG145" s="384"/>
      <c r="QPH145" s="384"/>
      <c r="QPI145" s="384"/>
      <c r="QPJ145" s="384"/>
      <c r="QPK145" s="384"/>
      <c r="QPL145" s="384"/>
      <c r="QPM145" s="384"/>
      <c r="QPN145" s="384"/>
      <c r="QPO145" s="384"/>
      <c r="QPP145" s="384"/>
      <c r="QPQ145" s="384"/>
      <c r="QPR145" s="384"/>
      <c r="QPS145" s="384"/>
      <c r="QPT145" s="384"/>
      <c r="QPU145" s="384"/>
      <c r="QPV145" s="384"/>
      <c r="QPW145" s="384"/>
      <c r="QPX145" s="384"/>
      <c r="QPY145" s="384"/>
      <c r="QPZ145" s="384"/>
      <c r="QQA145" s="384"/>
      <c r="QQB145" s="384"/>
      <c r="QQC145" s="384"/>
      <c r="QQD145" s="384"/>
      <c r="QQE145" s="384"/>
      <c r="QQF145" s="384"/>
      <c r="QQG145" s="384"/>
      <c r="QQH145" s="384"/>
      <c r="QQI145" s="384"/>
      <c r="QQJ145" s="384"/>
      <c r="QQK145" s="384"/>
      <c r="QQL145" s="384"/>
      <c r="QQM145" s="384"/>
      <c r="QQN145" s="384"/>
      <c r="QQO145" s="384"/>
      <c r="QQP145" s="384"/>
      <c r="QQQ145" s="384"/>
      <c r="QQR145" s="384"/>
      <c r="QQS145" s="384"/>
      <c r="QQT145" s="384"/>
      <c r="QQU145" s="384"/>
      <c r="QQV145" s="384"/>
      <c r="QQW145" s="384"/>
      <c r="QQX145" s="384"/>
      <c r="QQY145" s="384"/>
      <c r="QQZ145" s="384"/>
      <c r="QRA145" s="384"/>
      <c r="QRB145" s="384"/>
      <c r="QRC145" s="384"/>
      <c r="QRD145" s="384"/>
      <c r="QRE145" s="384"/>
      <c r="QRF145" s="384"/>
      <c r="QRG145" s="384"/>
      <c r="QRH145" s="384"/>
      <c r="QRI145" s="384"/>
      <c r="QRJ145" s="384"/>
      <c r="QRK145" s="384"/>
      <c r="QRL145" s="384"/>
      <c r="QRM145" s="384"/>
      <c r="QRN145" s="384"/>
      <c r="QRO145" s="384"/>
      <c r="QRP145" s="384"/>
      <c r="QRQ145" s="384"/>
      <c r="QRR145" s="384"/>
      <c r="QRS145" s="384"/>
      <c r="QRT145" s="384"/>
      <c r="QRU145" s="384"/>
      <c r="QRV145" s="384"/>
      <c r="QRW145" s="384"/>
      <c r="QRX145" s="384"/>
      <c r="QRY145" s="384"/>
      <c r="QRZ145" s="384"/>
      <c r="QSA145" s="384"/>
      <c r="QSB145" s="384"/>
      <c r="QSC145" s="384"/>
      <c r="QSD145" s="384"/>
      <c r="QSE145" s="384"/>
      <c r="QSF145" s="384"/>
      <c r="QSG145" s="384"/>
      <c r="QSH145" s="384"/>
      <c r="QSI145" s="384"/>
      <c r="QSJ145" s="384"/>
      <c r="QSK145" s="384"/>
      <c r="QSL145" s="384"/>
      <c r="QSM145" s="384"/>
      <c r="QSN145" s="384"/>
      <c r="QSO145" s="384"/>
      <c r="QSP145" s="384"/>
      <c r="QSQ145" s="384"/>
      <c r="QSR145" s="384"/>
      <c r="QSS145" s="384"/>
      <c r="QST145" s="384"/>
      <c r="QSU145" s="384"/>
      <c r="QSV145" s="384"/>
      <c r="QSW145" s="384"/>
      <c r="QSX145" s="384"/>
      <c r="QSY145" s="384"/>
      <c r="QSZ145" s="384"/>
      <c r="QTA145" s="384"/>
      <c r="QTB145" s="384"/>
      <c r="QTC145" s="384"/>
      <c r="QTD145" s="384"/>
      <c r="QTE145" s="384"/>
      <c r="QTF145" s="384"/>
      <c r="QTG145" s="384"/>
      <c r="QTH145" s="384"/>
      <c r="QTI145" s="384"/>
      <c r="QTJ145" s="384"/>
      <c r="QTK145" s="384"/>
      <c r="QTL145" s="384"/>
      <c r="QTM145" s="384"/>
      <c r="QTN145" s="384"/>
      <c r="QTO145" s="384"/>
      <c r="QTP145" s="384"/>
      <c r="QTQ145" s="384"/>
      <c r="QTR145" s="384"/>
      <c r="QTS145" s="384"/>
      <c r="QTT145" s="384"/>
      <c r="QTU145" s="384"/>
      <c r="QTV145" s="384"/>
      <c r="QTW145" s="384"/>
      <c r="QTX145" s="384"/>
      <c r="QTY145" s="384"/>
      <c r="QTZ145" s="384"/>
      <c r="QUA145" s="384"/>
      <c r="QUB145" s="384"/>
      <c r="QUC145" s="384"/>
      <c r="QUD145" s="384"/>
      <c r="QUE145" s="384"/>
      <c r="QUF145" s="384"/>
      <c r="QUG145" s="384"/>
      <c r="QUH145" s="384"/>
      <c r="QUI145" s="384"/>
      <c r="QUJ145" s="384"/>
      <c r="QUK145" s="384"/>
      <c r="QUL145" s="384"/>
      <c r="QUM145" s="384"/>
      <c r="QUN145" s="384"/>
      <c r="QUO145" s="384"/>
      <c r="QUP145" s="384"/>
      <c r="QUQ145" s="384"/>
      <c r="QUR145" s="384"/>
      <c r="QUS145" s="384"/>
      <c r="QUT145" s="384"/>
      <c r="QUU145" s="384"/>
      <c r="QUV145" s="384"/>
      <c r="QUW145" s="384"/>
      <c r="QUX145" s="384"/>
      <c r="QUY145" s="384"/>
      <c r="QUZ145" s="384"/>
      <c r="QVA145" s="384"/>
      <c r="QVB145" s="384"/>
      <c r="QVC145" s="384"/>
      <c r="QVD145" s="384"/>
      <c r="QVE145" s="384"/>
      <c r="QVF145" s="384"/>
      <c r="QVG145" s="384"/>
      <c r="QVH145" s="384"/>
      <c r="QVI145" s="384"/>
      <c r="QVJ145" s="384"/>
      <c r="QVK145" s="384"/>
      <c r="QVL145" s="384"/>
      <c r="QVM145" s="384"/>
      <c r="QVN145" s="384"/>
      <c r="QVO145" s="384"/>
      <c r="QVP145" s="384"/>
      <c r="QVQ145" s="384"/>
      <c r="QVR145" s="384"/>
      <c r="QVS145" s="384"/>
      <c r="QVT145" s="384"/>
      <c r="QVU145" s="384"/>
      <c r="QVV145" s="384"/>
      <c r="QVW145" s="384"/>
      <c r="QVX145" s="384"/>
      <c r="QVY145" s="384"/>
      <c r="QVZ145" s="384"/>
      <c r="QWA145" s="384"/>
      <c r="QWB145" s="384"/>
      <c r="QWC145" s="384"/>
      <c r="QWD145" s="384"/>
      <c r="QWE145" s="384"/>
      <c r="QWF145" s="384"/>
      <c r="QWG145" s="384"/>
      <c r="QWH145" s="384"/>
      <c r="QWI145" s="384"/>
      <c r="QWJ145" s="384"/>
      <c r="QWK145" s="384"/>
      <c r="QWL145" s="384"/>
      <c r="QWM145" s="384"/>
      <c r="QWN145" s="384"/>
      <c r="QWO145" s="384"/>
      <c r="QWP145" s="384"/>
      <c r="QWQ145" s="384"/>
      <c r="QWR145" s="384"/>
      <c r="QWS145" s="384"/>
      <c r="QWT145" s="384"/>
      <c r="QWU145" s="384"/>
      <c r="QWV145" s="384"/>
      <c r="QWW145" s="384"/>
      <c r="QWX145" s="384"/>
      <c r="QWY145" s="384"/>
      <c r="QWZ145" s="384"/>
      <c r="QXA145" s="384"/>
      <c r="QXB145" s="384"/>
      <c r="QXC145" s="384"/>
      <c r="QXD145" s="384"/>
      <c r="QXE145" s="384"/>
      <c r="QXF145" s="384"/>
      <c r="QXG145" s="384"/>
      <c r="QXH145" s="384"/>
      <c r="QXI145" s="384"/>
      <c r="QXJ145" s="384"/>
      <c r="QXK145" s="384"/>
      <c r="QXL145" s="384"/>
      <c r="QXM145" s="384"/>
      <c r="QXN145" s="384"/>
      <c r="QXO145" s="384"/>
      <c r="QXP145" s="384"/>
      <c r="QXQ145" s="384"/>
      <c r="QXR145" s="384"/>
      <c r="QXS145" s="384"/>
      <c r="QXT145" s="384"/>
      <c r="QXU145" s="384"/>
      <c r="QXV145" s="384"/>
      <c r="QXW145" s="384"/>
      <c r="QXX145" s="384"/>
      <c r="QXY145" s="384"/>
      <c r="QXZ145" s="384"/>
      <c r="QYA145" s="384"/>
      <c r="QYB145" s="384"/>
      <c r="QYC145" s="384"/>
      <c r="QYD145" s="384"/>
      <c r="QYE145" s="384"/>
      <c r="QYF145" s="384"/>
      <c r="QYG145" s="384"/>
      <c r="QYH145" s="384"/>
      <c r="QYI145" s="384"/>
      <c r="QYJ145" s="384"/>
      <c r="QYK145" s="384"/>
      <c r="QYL145" s="384"/>
      <c r="QYM145" s="384"/>
      <c r="QYN145" s="384"/>
      <c r="QYO145" s="384"/>
      <c r="QYP145" s="384"/>
      <c r="QYQ145" s="384"/>
      <c r="QYR145" s="384"/>
      <c r="QYS145" s="384"/>
      <c r="QYT145" s="384"/>
      <c r="QYU145" s="384"/>
      <c r="QYV145" s="384"/>
      <c r="QYW145" s="384"/>
      <c r="QYX145" s="384"/>
      <c r="QYY145" s="384"/>
      <c r="QYZ145" s="384"/>
      <c r="QZA145" s="384"/>
      <c r="QZB145" s="384"/>
      <c r="QZC145" s="384"/>
      <c r="QZD145" s="384"/>
      <c r="QZE145" s="384"/>
      <c r="QZF145" s="384"/>
      <c r="QZG145" s="384"/>
      <c r="QZH145" s="384"/>
      <c r="QZI145" s="384"/>
      <c r="QZJ145" s="384"/>
      <c r="QZK145" s="384"/>
      <c r="QZL145" s="384"/>
      <c r="QZM145" s="384"/>
      <c r="QZN145" s="384"/>
      <c r="QZO145" s="384"/>
      <c r="QZP145" s="384"/>
      <c r="QZQ145" s="384"/>
      <c r="QZR145" s="384"/>
      <c r="QZS145" s="384"/>
      <c r="QZT145" s="384"/>
      <c r="QZU145" s="384"/>
      <c r="QZV145" s="384"/>
      <c r="QZW145" s="384"/>
      <c r="QZX145" s="384"/>
      <c r="QZY145" s="384"/>
      <c r="QZZ145" s="384"/>
      <c r="RAA145" s="384"/>
      <c r="RAB145" s="384"/>
      <c r="RAC145" s="384"/>
      <c r="RAD145" s="384"/>
      <c r="RAE145" s="384"/>
      <c r="RAF145" s="384"/>
      <c r="RAG145" s="384"/>
      <c r="RAH145" s="384"/>
      <c r="RAI145" s="384"/>
      <c r="RAJ145" s="384"/>
      <c r="RAK145" s="384"/>
      <c r="RAL145" s="384"/>
      <c r="RAM145" s="384"/>
      <c r="RAN145" s="384"/>
      <c r="RAO145" s="384"/>
      <c r="RAP145" s="384"/>
      <c r="RAQ145" s="384"/>
      <c r="RAR145" s="384"/>
      <c r="RAS145" s="384"/>
      <c r="RAT145" s="384"/>
      <c r="RAU145" s="384"/>
      <c r="RAV145" s="384"/>
      <c r="RAW145" s="384"/>
      <c r="RAX145" s="384"/>
      <c r="RAY145" s="384"/>
      <c r="RAZ145" s="384"/>
      <c r="RBA145" s="384"/>
      <c r="RBB145" s="384"/>
      <c r="RBC145" s="384"/>
      <c r="RBD145" s="384"/>
      <c r="RBE145" s="384"/>
      <c r="RBF145" s="384"/>
      <c r="RBG145" s="384"/>
      <c r="RBH145" s="384"/>
      <c r="RBI145" s="384"/>
      <c r="RBJ145" s="384"/>
      <c r="RBK145" s="384"/>
      <c r="RBL145" s="384"/>
      <c r="RBM145" s="384"/>
      <c r="RBN145" s="384"/>
      <c r="RBO145" s="384"/>
      <c r="RBP145" s="384"/>
      <c r="RBQ145" s="384"/>
      <c r="RBR145" s="384"/>
      <c r="RBS145" s="384"/>
      <c r="RBT145" s="384"/>
      <c r="RBU145" s="384"/>
      <c r="RBV145" s="384"/>
      <c r="RBW145" s="384"/>
      <c r="RBX145" s="384"/>
      <c r="RBY145" s="384"/>
      <c r="RBZ145" s="384"/>
      <c r="RCA145" s="384"/>
      <c r="RCB145" s="384"/>
      <c r="RCC145" s="384"/>
      <c r="RCD145" s="384"/>
      <c r="RCE145" s="384"/>
      <c r="RCF145" s="384"/>
      <c r="RCG145" s="384"/>
      <c r="RCH145" s="384"/>
      <c r="RCI145" s="384"/>
      <c r="RCJ145" s="384"/>
      <c r="RCK145" s="384"/>
      <c r="RCL145" s="384"/>
      <c r="RCM145" s="384"/>
      <c r="RCN145" s="384"/>
      <c r="RCO145" s="384"/>
      <c r="RCP145" s="384"/>
      <c r="RCQ145" s="384"/>
      <c r="RCR145" s="384"/>
      <c r="RCS145" s="384"/>
      <c r="RCT145" s="384"/>
      <c r="RCU145" s="384"/>
      <c r="RCV145" s="384"/>
      <c r="RCW145" s="384"/>
      <c r="RCX145" s="384"/>
      <c r="RCY145" s="384"/>
      <c r="RCZ145" s="384"/>
      <c r="RDA145" s="384"/>
      <c r="RDB145" s="384"/>
      <c r="RDC145" s="384"/>
      <c r="RDD145" s="384"/>
      <c r="RDE145" s="384"/>
      <c r="RDF145" s="384"/>
      <c r="RDG145" s="384"/>
      <c r="RDH145" s="384"/>
      <c r="RDI145" s="384"/>
      <c r="RDJ145" s="384"/>
      <c r="RDK145" s="384"/>
      <c r="RDL145" s="384"/>
      <c r="RDM145" s="384"/>
      <c r="RDN145" s="384"/>
      <c r="RDO145" s="384"/>
      <c r="RDP145" s="384"/>
      <c r="RDQ145" s="384"/>
      <c r="RDR145" s="384"/>
      <c r="RDS145" s="384"/>
      <c r="RDT145" s="384"/>
      <c r="RDU145" s="384"/>
      <c r="RDV145" s="384"/>
      <c r="RDW145" s="384"/>
      <c r="RDX145" s="384"/>
      <c r="RDY145" s="384"/>
      <c r="RDZ145" s="384"/>
      <c r="REA145" s="384"/>
      <c r="REB145" s="384"/>
      <c r="REC145" s="384"/>
      <c r="RED145" s="384"/>
      <c r="REE145" s="384"/>
      <c r="REF145" s="384"/>
      <c r="REG145" s="384"/>
      <c r="REH145" s="384"/>
      <c r="REI145" s="384"/>
      <c r="REJ145" s="384"/>
      <c r="REK145" s="384"/>
      <c r="REL145" s="384"/>
      <c r="REM145" s="384"/>
      <c r="REN145" s="384"/>
      <c r="REO145" s="384"/>
      <c r="REP145" s="384"/>
      <c r="REQ145" s="384"/>
      <c r="RER145" s="384"/>
      <c r="RES145" s="384"/>
      <c r="RET145" s="384"/>
      <c r="REU145" s="384"/>
      <c r="REV145" s="384"/>
      <c r="REW145" s="384"/>
      <c r="REX145" s="384"/>
      <c r="REY145" s="384"/>
      <c r="REZ145" s="384"/>
      <c r="RFA145" s="384"/>
      <c r="RFB145" s="384"/>
      <c r="RFC145" s="384"/>
      <c r="RFD145" s="384"/>
      <c r="RFE145" s="384"/>
      <c r="RFF145" s="384"/>
      <c r="RFG145" s="384"/>
      <c r="RFH145" s="384"/>
      <c r="RFI145" s="384"/>
      <c r="RFJ145" s="384"/>
      <c r="RFK145" s="384"/>
      <c r="RFL145" s="384"/>
      <c r="RFM145" s="384"/>
      <c r="RFN145" s="384"/>
      <c r="RFO145" s="384"/>
      <c r="RFP145" s="384"/>
      <c r="RFQ145" s="384"/>
      <c r="RFR145" s="384"/>
      <c r="RFS145" s="384"/>
      <c r="RFT145" s="384"/>
      <c r="RFU145" s="384"/>
      <c r="RFV145" s="384"/>
      <c r="RFW145" s="384"/>
      <c r="RFX145" s="384"/>
      <c r="RFY145" s="384"/>
      <c r="RFZ145" s="384"/>
      <c r="RGA145" s="384"/>
      <c r="RGB145" s="384"/>
      <c r="RGC145" s="384"/>
      <c r="RGD145" s="384"/>
      <c r="RGE145" s="384"/>
      <c r="RGF145" s="384"/>
      <c r="RGG145" s="384"/>
      <c r="RGH145" s="384"/>
      <c r="RGI145" s="384"/>
      <c r="RGJ145" s="384"/>
      <c r="RGK145" s="384"/>
      <c r="RGL145" s="384"/>
      <c r="RGM145" s="384"/>
      <c r="RGN145" s="384"/>
      <c r="RGO145" s="384"/>
      <c r="RGP145" s="384"/>
      <c r="RGQ145" s="384"/>
      <c r="RGR145" s="384"/>
      <c r="RGS145" s="384"/>
      <c r="RGT145" s="384"/>
      <c r="RGU145" s="384"/>
      <c r="RGV145" s="384"/>
      <c r="RGW145" s="384"/>
      <c r="RGX145" s="384"/>
      <c r="RGY145" s="384"/>
      <c r="RGZ145" s="384"/>
      <c r="RHA145" s="384"/>
      <c r="RHB145" s="384"/>
      <c r="RHC145" s="384"/>
      <c r="RHD145" s="384"/>
      <c r="RHE145" s="384"/>
      <c r="RHF145" s="384"/>
      <c r="RHG145" s="384"/>
      <c r="RHH145" s="384"/>
      <c r="RHI145" s="384"/>
      <c r="RHJ145" s="384"/>
      <c r="RHK145" s="384"/>
      <c r="RHL145" s="384"/>
      <c r="RHM145" s="384"/>
      <c r="RHN145" s="384"/>
      <c r="RHO145" s="384"/>
      <c r="RHP145" s="384"/>
      <c r="RHQ145" s="384"/>
      <c r="RHR145" s="384"/>
      <c r="RHS145" s="384"/>
      <c r="RHT145" s="384"/>
      <c r="RHU145" s="384"/>
      <c r="RHV145" s="384"/>
      <c r="RHW145" s="384"/>
      <c r="RHX145" s="384"/>
      <c r="RHY145" s="384"/>
      <c r="RHZ145" s="384"/>
      <c r="RIA145" s="384"/>
      <c r="RIB145" s="384"/>
      <c r="RIC145" s="384"/>
      <c r="RID145" s="384"/>
      <c r="RIE145" s="384"/>
      <c r="RIF145" s="384"/>
      <c r="RIG145" s="384"/>
      <c r="RIH145" s="384"/>
      <c r="RII145" s="384"/>
      <c r="RIJ145" s="384"/>
      <c r="RIK145" s="384"/>
      <c r="RIL145" s="384"/>
      <c r="RIM145" s="384"/>
      <c r="RIN145" s="384"/>
      <c r="RIO145" s="384"/>
      <c r="RIP145" s="384"/>
      <c r="RIQ145" s="384"/>
      <c r="RIR145" s="384"/>
      <c r="RIS145" s="384"/>
      <c r="RIT145" s="384"/>
      <c r="RIU145" s="384"/>
      <c r="RIV145" s="384"/>
      <c r="RIW145" s="384"/>
      <c r="RIX145" s="384"/>
      <c r="RIY145" s="384"/>
      <c r="RIZ145" s="384"/>
      <c r="RJA145" s="384"/>
      <c r="RJB145" s="384"/>
      <c r="RJC145" s="384"/>
      <c r="RJD145" s="384"/>
      <c r="RJE145" s="384"/>
      <c r="RJF145" s="384"/>
      <c r="RJG145" s="384"/>
      <c r="RJH145" s="384"/>
      <c r="RJI145" s="384"/>
      <c r="RJJ145" s="384"/>
      <c r="RJK145" s="384"/>
      <c r="RJL145" s="384"/>
      <c r="RJM145" s="384"/>
      <c r="RJN145" s="384"/>
      <c r="RJO145" s="384"/>
      <c r="RJP145" s="384"/>
      <c r="RJQ145" s="384"/>
      <c r="RJR145" s="384"/>
      <c r="RJS145" s="384"/>
      <c r="RJT145" s="384"/>
      <c r="RJU145" s="384"/>
      <c r="RJV145" s="384"/>
      <c r="RJW145" s="384"/>
      <c r="RJX145" s="384"/>
      <c r="RJY145" s="384"/>
      <c r="RJZ145" s="384"/>
      <c r="RKA145" s="384"/>
      <c r="RKB145" s="384"/>
      <c r="RKC145" s="384"/>
      <c r="RKD145" s="384"/>
      <c r="RKE145" s="384"/>
      <c r="RKF145" s="384"/>
      <c r="RKG145" s="384"/>
      <c r="RKH145" s="384"/>
      <c r="RKI145" s="384"/>
      <c r="RKJ145" s="384"/>
      <c r="RKK145" s="384"/>
      <c r="RKL145" s="384"/>
      <c r="RKM145" s="384"/>
      <c r="RKN145" s="384"/>
      <c r="RKO145" s="384"/>
      <c r="RKP145" s="384"/>
      <c r="RKQ145" s="384"/>
      <c r="RKR145" s="384"/>
      <c r="RKS145" s="384"/>
      <c r="RKT145" s="384"/>
      <c r="RKU145" s="384"/>
      <c r="RKV145" s="384"/>
      <c r="RKW145" s="384"/>
      <c r="RKX145" s="384"/>
      <c r="RKY145" s="384"/>
      <c r="RKZ145" s="384"/>
      <c r="RLA145" s="384"/>
      <c r="RLB145" s="384"/>
      <c r="RLC145" s="384"/>
      <c r="RLD145" s="384"/>
      <c r="RLE145" s="384"/>
      <c r="RLF145" s="384"/>
      <c r="RLG145" s="384"/>
      <c r="RLH145" s="384"/>
      <c r="RLI145" s="384"/>
      <c r="RLJ145" s="384"/>
      <c r="RLK145" s="384"/>
      <c r="RLL145" s="384"/>
      <c r="RLM145" s="384"/>
      <c r="RLN145" s="384"/>
      <c r="RLO145" s="384"/>
      <c r="RLP145" s="384"/>
      <c r="RLQ145" s="384"/>
      <c r="RLR145" s="384"/>
      <c r="RLS145" s="384"/>
      <c r="RLT145" s="384"/>
      <c r="RLU145" s="384"/>
      <c r="RLV145" s="384"/>
      <c r="RLW145" s="384"/>
      <c r="RLX145" s="384"/>
      <c r="RLY145" s="384"/>
      <c r="RLZ145" s="384"/>
      <c r="RMA145" s="384"/>
      <c r="RMB145" s="384"/>
      <c r="RMC145" s="384"/>
      <c r="RMD145" s="384"/>
      <c r="RME145" s="384"/>
      <c r="RMF145" s="384"/>
      <c r="RMG145" s="384"/>
      <c r="RMH145" s="384"/>
      <c r="RMI145" s="384"/>
      <c r="RMJ145" s="384"/>
      <c r="RMK145" s="384"/>
      <c r="RML145" s="384"/>
      <c r="RMM145" s="384"/>
      <c r="RMN145" s="384"/>
      <c r="RMO145" s="384"/>
      <c r="RMP145" s="384"/>
      <c r="RMQ145" s="384"/>
      <c r="RMR145" s="384"/>
      <c r="RMS145" s="384"/>
      <c r="RMT145" s="384"/>
      <c r="RMU145" s="384"/>
      <c r="RMV145" s="384"/>
      <c r="RMW145" s="384"/>
      <c r="RMX145" s="384"/>
      <c r="RMY145" s="384"/>
      <c r="RMZ145" s="384"/>
      <c r="RNA145" s="384"/>
      <c r="RNB145" s="384"/>
      <c r="RNC145" s="384"/>
      <c r="RND145" s="384"/>
      <c r="RNE145" s="384"/>
      <c r="RNF145" s="384"/>
      <c r="RNG145" s="384"/>
      <c r="RNH145" s="384"/>
      <c r="RNI145" s="384"/>
      <c r="RNJ145" s="384"/>
      <c r="RNK145" s="384"/>
      <c r="RNL145" s="384"/>
      <c r="RNM145" s="384"/>
      <c r="RNN145" s="384"/>
      <c r="RNO145" s="384"/>
      <c r="RNP145" s="384"/>
      <c r="RNQ145" s="384"/>
      <c r="RNR145" s="384"/>
      <c r="RNS145" s="384"/>
      <c r="RNT145" s="384"/>
      <c r="RNU145" s="384"/>
      <c r="RNV145" s="384"/>
      <c r="RNW145" s="384"/>
      <c r="RNX145" s="384"/>
      <c r="RNY145" s="384"/>
      <c r="RNZ145" s="384"/>
      <c r="ROA145" s="384"/>
      <c r="ROB145" s="384"/>
      <c r="ROC145" s="384"/>
      <c r="ROD145" s="384"/>
      <c r="ROE145" s="384"/>
      <c r="ROF145" s="384"/>
      <c r="ROG145" s="384"/>
      <c r="ROH145" s="384"/>
      <c r="ROI145" s="384"/>
      <c r="ROJ145" s="384"/>
      <c r="ROK145" s="384"/>
      <c r="ROL145" s="384"/>
      <c r="ROM145" s="384"/>
      <c r="RON145" s="384"/>
      <c r="ROO145" s="384"/>
      <c r="ROP145" s="384"/>
      <c r="ROQ145" s="384"/>
      <c r="ROR145" s="384"/>
      <c r="ROS145" s="384"/>
      <c r="ROT145" s="384"/>
      <c r="ROU145" s="384"/>
      <c r="ROV145" s="384"/>
      <c r="ROW145" s="384"/>
      <c r="ROX145" s="384"/>
      <c r="ROY145" s="384"/>
      <c r="ROZ145" s="384"/>
      <c r="RPA145" s="384"/>
      <c r="RPB145" s="384"/>
      <c r="RPC145" s="384"/>
      <c r="RPD145" s="384"/>
      <c r="RPE145" s="384"/>
      <c r="RPF145" s="384"/>
      <c r="RPG145" s="384"/>
      <c r="RPH145" s="384"/>
      <c r="RPI145" s="384"/>
      <c r="RPJ145" s="384"/>
      <c r="RPK145" s="384"/>
      <c r="RPL145" s="384"/>
      <c r="RPM145" s="384"/>
      <c r="RPN145" s="384"/>
      <c r="RPO145" s="384"/>
      <c r="RPP145" s="384"/>
      <c r="RPQ145" s="384"/>
      <c r="RPR145" s="384"/>
      <c r="RPS145" s="384"/>
      <c r="RPT145" s="384"/>
      <c r="RPU145" s="384"/>
      <c r="RPV145" s="384"/>
      <c r="RPW145" s="384"/>
      <c r="RPX145" s="384"/>
      <c r="RPY145" s="384"/>
      <c r="RPZ145" s="384"/>
      <c r="RQA145" s="384"/>
      <c r="RQB145" s="384"/>
      <c r="RQC145" s="384"/>
      <c r="RQD145" s="384"/>
      <c r="RQE145" s="384"/>
      <c r="RQF145" s="384"/>
      <c r="RQG145" s="384"/>
      <c r="RQH145" s="384"/>
      <c r="RQI145" s="384"/>
      <c r="RQJ145" s="384"/>
      <c r="RQK145" s="384"/>
      <c r="RQL145" s="384"/>
      <c r="RQM145" s="384"/>
      <c r="RQN145" s="384"/>
      <c r="RQO145" s="384"/>
      <c r="RQP145" s="384"/>
      <c r="RQQ145" s="384"/>
      <c r="RQR145" s="384"/>
      <c r="RQS145" s="384"/>
      <c r="RQT145" s="384"/>
      <c r="RQU145" s="384"/>
      <c r="RQV145" s="384"/>
      <c r="RQW145" s="384"/>
      <c r="RQX145" s="384"/>
      <c r="RQY145" s="384"/>
      <c r="RQZ145" s="384"/>
      <c r="RRA145" s="384"/>
      <c r="RRB145" s="384"/>
      <c r="RRC145" s="384"/>
      <c r="RRD145" s="384"/>
      <c r="RRE145" s="384"/>
      <c r="RRF145" s="384"/>
      <c r="RRG145" s="384"/>
      <c r="RRH145" s="384"/>
      <c r="RRI145" s="384"/>
      <c r="RRJ145" s="384"/>
      <c r="RRK145" s="384"/>
      <c r="RRL145" s="384"/>
      <c r="RRM145" s="384"/>
      <c r="RRN145" s="384"/>
      <c r="RRO145" s="384"/>
      <c r="RRP145" s="384"/>
      <c r="RRQ145" s="384"/>
      <c r="RRR145" s="384"/>
      <c r="RRS145" s="384"/>
      <c r="RRT145" s="384"/>
      <c r="RRU145" s="384"/>
      <c r="RRV145" s="384"/>
      <c r="RRW145" s="384"/>
      <c r="RRX145" s="384"/>
      <c r="RRY145" s="384"/>
      <c r="RRZ145" s="384"/>
      <c r="RSA145" s="384"/>
      <c r="RSB145" s="384"/>
      <c r="RSC145" s="384"/>
      <c r="RSD145" s="384"/>
      <c r="RSE145" s="384"/>
      <c r="RSF145" s="384"/>
      <c r="RSG145" s="384"/>
      <c r="RSH145" s="384"/>
      <c r="RSI145" s="384"/>
      <c r="RSJ145" s="384"/>
      <c r="RSK145" s="384"/>
      <c r="RSL145" s="384"/>
      <c r="RSM145" s="384"/>
      <c r="RSN145" s="384"/>
      <c r="RSO145" s="384"/>
      <c r="RSP145" s="384"/>
      <c r="RSQ145" s="384"/>
      <c r="RSR145" s="384"/>
      <c r="RSS145" s="384"/>
      <c r="RST145" s="384"/>
      <c r="RSU145" s="384"/>
      <c r="RSV145" s="384"/>
      <c r="RSW145" s="384"/>
      <c r="RSX145" s="384"/>
      <c r="RSY145" s="384"/>
      <c r="RSZ145" s="384"/>
      <c r="RTA145" s="384"/>
      <c r="RTB145" s="384"/>
      <c r="RTC145" s="384"/>
      <c r="RTD145" s="384"/>
      <c r="RTE145" s="384"/>
      <c r="RTF145" s="384"/>
      <c r="RTG145" s="384"/>
      <c r="RTH145" s="384"/>
      <c r="RTI145" s="384"/>
      <c r="RTJ145" s="384"/>
      <c r="RTK145" s="384"/>
      <c r="RTL145" s="384"/>
      <c r="RTM145" s="384"/>
      <c r="RTN145" s="384"/>
      <c r="RTO145" s="384"/>
      <c r="RTP145" s="384"/>
      <c r="RTQ145" s="384"/>
      <c r="RTR145" s="384"/>
      <c r="RTS145" s="384"/>
      <c r="RTT145" s="384"/>
      <c r="RTU145" s="384"/>
      <c r="RTV145" s="384"/>
      <c r="RTW145" s="384"/>
      <c r="RTX145" s="384"/>
      <c r="RTY145" s="384"/>
      <c r="RTZ145" s="384"/>
      <c r="RUA145" s="384"/>
      <c r="RUB145" s="384"/>
      <c r="RUC145" s="384"/>
      <c r="RUD145" s="384"/>
      <c r="RUE145" s="384"/>
      <c r="RUF145" s="384"/>
      <c r="RUG145" s="384"/>
      <c r="RUH145" s="384"/>
      <c r="RUI145" s="384"/>
      <c r="RUJ145" s="384"/>
      <c r="RUK145" s="384"/>
      <c r="RUL145" s="384"/>
      <c r="RUM145" s="384"/>
      <c r="RUN145" s="384"/>
      <c r="RUO145" s="384"/>
      <c r="RUP145" s="384"/>
      <c r="RUQ145" s="384"/>
      <c r="RUR145" s="384"/>
      <c r="RUS145" s="384"/>
      <c r="RUT145" s="384"/>
      <c r="RUU145" s="384"/>
      <c r="RUV145" s="384"/>
      <c r="RUW145" s="384"/>
      <c r="RUX145" s="384"/>
      <c r="RUY145" s="384"/>
      <c r="RUZ145" s="384"/>
      <c r="RVA145" s="384"/>
      <c r="RVB145" s="384"/>
      <c r="RVC145" s="384"/>
      <c r="RVD145" s="384"/>
      <c r="RVE145" s="384"/>
      <c r="RVF145" s="384"/>
      <c r="RVG145" s="384"/>
      <c r="RVH145" s="384"/>
      <c r="RVI145" s="384"/>
      <c r="RVJ145" s="384"/>
      <c r="RVK145" s="384"/>
      <c r="RVL145" s="384"/>
      <c r="RVM145" s="384"/>
      <c r="RVN145" s="384"/>
      <c r="RVO145" s="384"/>
      <c r="RVP145" s="384"/>
      <c r="RVQ145" s="384"/>
      <c r="RVR145" s="384"/>
      <c r="RVS145" s="384"/>
      <c r="RVT145" s="384"/>
      <c r="RVU145" s="384"/>
      <c r="RVV145" s="384"/>
      <c r="RVW145" s="384"/>
      <c r="RVX145" s="384"/>
      <c r="RVY145" s="384"/>
      <c r="RVZ145" s="384"/>
      <c r="RWA145" s="384"/>
      <c r="RWB145" s="384"/>
      <c r="RWC145" s="384"/>
      <c r="RWD145" s="384"/>
      <c r="RWE145" s="384"/>
      <c r="RWF145" s="384"/>
      <c r="RWG145" s="384"/>
      <c r="RWH145" s="384"/>
      <c r="RWI145" s="384"/>
      <c r="RWJ145" s="384"/>
      <c r="RWK145" s="384"/>
      <c r="RWL145" s="384"/>
      <c r="RWM145" s="384"/>
      <c r="RWN145" s="384"/>
      <c r="RWO145" s="384"/>
      <c r="RWP145" s="384"/>
      <c r="RWQ145" s="384"/>
      <c r="RWR145" s="384"/>
      <c r="RWS145" s="384"/>
      <c r="RWT145" s="384"/>
      <c r="RWU145" s="384"/>
      <c r="RWV145" s="384"/>
      <c r="RWW145" s="384"/>
      <c r="RWX145" s="384"/>
      <c r="RWY145" s="384"/>
      <c r="RWZ145" s="384"/>
      <c r="RXA145" s="384"/>
      <c r="RXB145" s="384"/>
      <c r="RXC145" s="384"/>
      <c r="RXD145" s="384"/>
      <c r="RXE145" s="384"/>
      <c r="RXF145" s="384"/>
      <c r="RXG145" s="384"/>
      <c r="RXH145" s="384"/>
      <c r="RXI145" s="384"/>
      <c r="RXJ145" s="384"/>
      <c r="RXK145" s="384"/>
      <c r="RXL145" s="384"/>
      <c r="RXM145" s="384"/>
      <c r="RXN145" s="384"/>
      <c r="RXO145" s="384"/>
      <c r="RXP145" s="384"/>
      <c r="RXQ145" s="384"/>
      <c r="RXR145" s="384"/>
      <c r="RXS145" s="384"/>
      <c r="RXT145" s="384"/>
      <c r="RXU145" s="384"/>
      <c r="RXV145" s="384"/>
      <c r="RXW145" s="384"/>
      <c r="RXX145" s="384"/>
      <c r="RXY145" s="384"/>
      <c r="RXZ145" s="384"/>
      <c r="RYA145" s="384"/>
      <c r="RYB145" s="384"/>
      <c r="RYC145" s="384"/>
      <c r="RYD145" s="384"/>
      <c r="RYE145" s="384"/>
      <c r="RYF145" s="384"/>
      <c r="RYG145" s="384"/>
      <c r="RYH145" s="384"/>
      <c r="RYI145" s="384"/>
      <c r="RYJ145" s="384"/>
      <c r="RYK145" s="384"/>
      <c r="RYL145" s="384"/>
      <c r="RYM145" s="384"/>
      <c r="RYN145" s="384"/>
      <c r="RYO145" s="384"/>
      <c r="RYP145" s="384"/>
      <c r="RYQ145" s="384"/>
      <c r="RYR145" s="384"/>
      <c r="RYS145" s="384"/>
      <c r="RYT145" s="384"/>
      <c r="RYU145" s="384"/>
      <c r="RYV145" s="384"/>
      <c r="RYW145" s="384"/>
      <c r="RYX145" s="384"/>
      <c r="RYY145" s="384"/>
      <c r="RYZ145" s="384"/>
      <c r="RZA145" s="384"/>
      <c r="RZB145" s="384"/>
      <c r="RZC145" s="384"/>
      <c r="RZD145" s="384"/>
      <c r="RZE145" s="384"/>
      <c r="RZF145" s="384"/>
      <c r="RZG145" s="384"/>
      <c r="RZH145" s="384"/>
      <c r="RZI145" s="384"/>
      <c r="RZJ145" s="384"/>
      <c r="RZK145" s="384"/>
      <c r="RZL145" s="384"/>
      <c r="RZM145" s="384"/>
      <c r="RZN145" s="384"/>
      <c r="RZO145" s="384"/>
      <c r="RZP145" s="384"/>
      <c r="RZQ145" s="384"/>
      <c r="RZR145" s="384"/>
      <c r="RZS145" s="384"/>
      <c r="RZT145" s="384"/>
      <c r="RZU145" s="384"/>
      <c r="RZV145" s="384"/>
      <c r="RZW145" s="384"/>
      <c r="RZX145" s="384"/>
      <c r="RZY145" s="384"/>
      <c r="RZZ145" s="384"/>
      <c r="SAA145" s="384"/>
      <c r="SAB145" s="384"/>
      <c r="SAC145" s="384"/>
      <c r="SAD145" s="384"/>
      <c r="SAE145" s="384"/>
      <c r="SAF145" s="384"/>
      <c r="SAG145" s="384"/>
      <c r="SAH145" s="384"/>
      <c r="SAI145" s="384"/>
      <c r="SAJ145" s="384"/>
      <c r="SAK145" s="384"/>
      <c r="SAL145" s="384"/>
      <c r="SAM145" s="384"/>
      <c r="SAN145" s="384"/>
      <c r="SAO145" s="384"/>
      <c r="SAP145" s="384"/>
      <c r="SAQ145" s="384"/>
      <c r="SAR145" s="384"/>
      <c r="SAS145" s="384"/>
      <c r="SAT145" s="384"/>
      <c r="SAU145" s="384"/>
      <c r="SAV145" s="384"/>
      <c r="SAW145" s="384"/>
      <c r="SAX145" s="384"/>
      <c r="SAY145" s="384"/>
      <c r="SAZ145" s="384"/>
      <c r="SBA145" s="384"/>
      <c r="SBB145" s="384"/>
      <c r="SBC145" s="384"/>
      <c r="SBD145" s="384"/>
      <c r="SBE145" s="384"/>
      <c r="SBF145" s="384"/>
      <c r="SBG145" s="384"/>
      <c r="SBH145" s="384"/>
      <c r="SBI145" s="384"/>
      <c r="SBJ145" s="384"/>
      <c r="SBK145" s="384"/>
      <c r="SBL145" s="384"/>
      <c r="SBM145" s="384"/>
      <c r="SBN145" s="384"/>
      <c r="SBO145" s="384"/>
      <c r="SBP145" s="384"/>
      <c r="SBQ145" s="384"/>
      <c r="SBR145" s="384"/>
      <c r="SBS145" s="384"/>
      <c r="SBT145" s="384"/>
      <c r="SBU145" s="384"/>
      <c r="SBV145" s="384"/>
      <c r="SBW145" s="384"/>
      <c r="SBX145" s="384"/>
      <c r="SBY145" s="384"/>
      <c r="SBZ145" s="384"/>
      <c r="SCA145" s="384"/>
      <c r="SCB145" s="384"/>
      <c r="SCC145" s="384"/>
      <c r="SCD145" s="384"/>
      <c r="SCE145" s="384"/>
      <c r="SCF145" s="384"/>
      <c r="SCG145" s="384"/>
      <c r="SCH145" s="384"/>
      <c r="SCI145" s="384"/>
      <c r="SCJ145" s="384"/>
      <c r="SCK145" s="384"/>
      <c r="SCL145" s="384"/>
      <c r="SCM145" s="384"/>
      <c r="SCN145" s="384"/>
      <c r="SCO145" s="384"/>
      <c r="SCP145" s="384"/>
      <c r="SCQ145" s="384"/>
      <c r="SCR145" s="384"/>
      <c r="SCS145" s="384"/>
      <c r="SCT145" s="384"/>
      <c r="SCU145" s="384"/>
      <c r="SCV145" s="384"/>
      <c r="SCW145" s="384"/>
      <c r="SCX145" s="384"/>
      <c r="SCY145" s="384"/>
      <c r="SCZ145" s="384"/>
      <c r="SDA145" s="384"/>
      <c r="SDB145" s="384"/>
      <c r="SDC145" s="384"/>
      <c r="SDD145" s="384"/>
      <c r="SDE145" s="384"/>
      <c r="SDF145" s="384"/>
      <c r="SDG145" s="384"/>
      <c r="SDH145" s="384"/>
      <c r="SDI145" s="384"/>
      <c r="SDJ145" s="384"/>
      <c r="SDK145" s="384"/>
      <c r="SDL145" s="384"/>
      <c r="SDM145" s="384"/>
      <c r="SDN145" s="384"/>
      <c r="SDO145" s="384"/>
      <c r="SDP145" s="384"/>
      <c r="SDQ145" s="384"/>
      <c r="SDR145" s="384"/>
      <c r="SDS145" s="384"/>
      <c r="SDT145" s="384"/>
      <c r="SDU145" s="384"/>
      <c r="SDV145" s="384"/>
      <c r="SDW145" s="384"/>
      <c r="SDX145" s="384"/>
      <c r="SDY145" s="384"/>
      <c r="SDZ145" s="384"/>
      <c r="SEA145" s="384"/>
      <c r="SEB145" s="384"/>
      <c r="SEC145" s="384"/>
      <c r="SED145" s="384"/>
      <c r="SEE145" s="384"/>
      <c r="SEF145" s="384"/>
      <c r="SEG145" s="384"/>
      <c r="SEH145" s="384"/>
      <c r="SEI145" s="384"/>
      <c r="SEJ145" s="384"/>
      <c r="SEK145" s="384"/>
      <c r="SEL145" s="384"/>
      <c r="SEM145" s="384"/>
      <c r="SEN145" s="384"/>
      <c r="SEO145" s="384"/>
      <c r="SEP145" s="384"/>
      <c r="SEQ145" s="384"/>
      <c r="SER145" s="384"/>
      <c r="SES145" s="384"/>
      <c r="SET145" s="384"/>
      <c r="SEU145" s="384"/>
      <c r="SEV145" s="384"/>
      <c r="SEW145" s="384"/>
      <c r="SEX145" s="384"/>
      <c r="SEY145" s="384"/>
      <c r="SEZ145" s="384"/>
      <c r="SFA145" s="384"/>
      <c r="SFB145" s="384"/>
      <c r="SFC145" s="384"/>
      <c r="SFD145" s="384"/>
      <c r="SFE145" s="384"/>
      <c r="SFF145" s="384"/>
      <c r="SFG145" s="384"/>
      <c r="SFH145" s="384"/>
      <c r="SFI145" s="384"/>
      <c r="SFJ145" s="384"/>
      <c r="SFK145" s="384"/>
      <c r="SFL145" s="384"/>
      <c r="SFM145" s="384"/>
      <c r="SFN145" s="384"/>
      <c r="SFO145" s="384"/>
      <c r="SFP145" s="384"/>
      <c r="SFQ145" s="384"/>
      <c r="SFR145" s="384"/>
      <c r="SFS145" s="384"/>
      <c r="SFT145" s="384"/>
      <c r="SFU145" s="384"/>
      <c r="SFV145" s="384"/>
      <c r="SFW145" s="384"/>
      <c r="SFX145" s="384"/>
      <c r="SFY145" s="384"/>
      <c r="SFZ145" s="384"/>
      <c r="SGA145" s="384"/>
      <c r="SGB145" s="384"/>
      <c r="SGC145" s="384"/>
      <c r="SGD145" s="384"/>
      <c r="SGE145" s="384"/>
      <c r="SGF145" s="384"/>
      <c r="SGG145" s="384"/>
      <c r="SGH145" s="384"/>
      <c r="SGI145" s="384"/>
      <c r="SGJ145" s="384"/>
      <c r="SGK145" s="384"/>
      <c r="SGL145" s="384"/>
      <c r="SGM145" s="384"/>
      <c r="SGN145" s="384"/>
      <c r="SGO145" s="384"/>
      <c r="SGP145" s="384"/>
      <c r="SGQ145" s="384"/>
      <c r="SGR145" s="384"/>
      <c r="SGS145" s="384"/>
      <c r="SGT145" s="384"/>
      <c r="SGU145" s="384"/>
      <c r="SGV145" s="384"/>
      <c r="SGW145" s="384"/>
      <c r="SGX145" s="384"/>
      <c r="SGY145" s="384"/>
      <c r="SGZ145" s="384"/>
      <c r="SHA145" s="384"/>
      <c r="SHB145" s="384"/>
      <c r="SHC145" s="384"/>
      <c r="SHD145" s="384"/>
      <c r="SHE145" s="384"/>
      <c r="SHF145" s="384"/>
      <c r="SHG145" s="384"/>
      <c r="SHH145" s="384"/>
      <c r="SHI145" s="384"/>
      <c r="SHJ145" s="384"/>
      <c r="SHK145" s="384"/>
      <c r="SHL145" s="384"/>
      <c r="SHM145" s="384"/>
      <c r="SHN145" s="384"/>
      <c r="SHO145" s="384"/>
      <c r="SHP145" s="384"/>
      <c r="SHQ145" s="384"/>
      <c r="SHR145" s="384"/>
      <c r="SHS145" s="384"/>
      <c r="SHT145" s="384"/>
      <c r="SHU145" s="384"/>
      <c r="SHV145" s="384"/>
      <c r="SHW145" s="384"/>
      <c r="SHX145" s="384"/>
      <c r="SHY145" s="384"/>
      <c r="SHZ145" s="384"/>
      <c r="SIA145" s="384"/>
      <c r="SIB145" s="384"/>
      <c r="SIC145" s="384"/>
      <c r="SID145" s="384"/>
      <c r="SIE145" s="384"/>
      <c r="SIF145" s="384"/>
      <c r="SIG145" s="384"/>
      <c r="SIH145" s="384"/>
      <c r="SII145" s="384"/>
      <c r="SIJ145" s="384"/>
      <c r="SIK145" s="384"/>
      <c r="SIL145" s="384"/>
      <c r="SIM145" s="384"/>
      <c r="SIN145" s="384"/>
      <c r="SIO145" s="384"/>
      <c r="SIP145" s="384"/>
      <c r="SIQ145" s="384"/>
      <c r="SIR145" s="384"/>
      <c r="SIS145" s="384"/>
      <c r="SIT145" s="384"/>
      <c r="SIU145" s="384"/>
      <c r="SIV145" s="384"/>
      <c r="SIW145" s="384"/>
      <c r="SIX145" s="384"/>
      <c r="SIY145" s="384"/>
      <c r="SIZ145" s="384"/>
      <c r="SJA145" s="384"/>
      <c r="SJB145" s="384"/>
      <c r="SJC145" s="384"/>
      <c r="SJD145" s="384"/>
      <c r="SJE145" s="384"/>
      <c r="SJF145" s="384"/>
      <c r="SJG145" s="384"/>
      <c r="SJH145" s="384"/>
      <c r="SJI145" s="384"/>
      <c r="SJJ145" s="384"/>
      <c r="SJK145" s="384"/>
      <c r="SJL145" s="384"/>
      <c r="SJM145" s="384"/>
      <c r="SJN145" s="384"/>
      <c r="SJO145" s="384"/>
      <c r="SJP145" s="384"/>
      <c r="SJQ145" s="384"/>
      <c r="SJR145" s="384"/>
      <c r="SJS145" s="384"/>
      <c r="SJT145" s="384"/>
      <c r="SJU145" s="384"/>
      <c r="SJV145" s="384"/>
      <c r="SJW145" s="384"/>
      <c r="SJX145" s="384"/>
      <c r="SJY145" s="384"/>
      <c r="SJZ145" s="384"/>
      <c r="SKA145" s="384"/>
      <c r="SKB145" s="384"/>
      <c r="SKC145" s="384"/>
      <c r="SKD145" s="384"/>
      <c r="SKE145" s="384"/>
      <c r="SKF145" s="384"/>
      <c r="SKG145" s="384"/>
      <c r="SKH145" s="384"/>
      <c r="SKI145" s="384"/>
      <c r="SKJ145" s="384"/>
      <c r="SKK145" s="384"/>
      <c r="SKL145" s="384"/>
      <c r="SKM145" s="384"/>
      <c r="SKN145" s="384"/>
      <c r="SKO145" s="384"/>
      <c r="SKP145" s="384"/>
      <c r="SKQ145" s="384"/>
      <c r="SKR145" s="384"/>
      <c r="SKS145" s="384"/>
      <c r="SKT145" s="384"/>
      <c r="SKU145" s="384"/>
      <c r="SKV145" s="384"/>
      <c r="SKW145" s="384"/>
      <c r="SKX145" s="384"/>
      <c r="SKY145" s="384"/>
      <c r="SKZ145" s="384"/>
      <c r="SLA145" s="384"/>
      <c r="SLB145" s="384"/>
      <c r="SLC145" s="384"/>
      <c r="SLD145" s="384"/>
      <c r="SLE145" s="384"/>
      <c r="SLF145" s="384"/>
      <c r="SLG145" s="384"/>
      <c r="SLH145" s="384"/>
      <c r="SLI145" s="384"/>
      <c r="SLJ145" s="384"/>
      <c r="SLK145" s="384"/>
      <c r="SLL145" s="384"/>
      <c r="SLM145" s="384"/>
      <c r="SLN145" s="384"/>
      <c r="SLO145" s="384"/>
      <c r="SLP145" s="384"/>
      <c r="SLQ145" s="384"/>
      <c r="SLR145" s="384"/>
      <c r="SLS145" s="384"/>
      <c r="SLT145" s="384"/>
      <c r="SLU145" s="384"/>
      <c r="SLV145" s="384"/>
      <c r="SLW145" s="384"/>
      <c r="SLX145" s="384"/>
      <c r="SLY145" s="384"/>
      <c r="SLZ145" s="384"/>
      <c r="SMA145" s="384"/>
      <c r="SMB145" s="384"/>
      <c r="SMC145" s="384"/>
      <c r="SMD145" s="384"/>
      <c r="SME145" s="384"/>
      <c r="SMF145" s="384"/>
      <c r="SMG145" s="384"/>
      <c r="SMH145" s="384"/>
      <c r="SMI145" s="384"/>
      <c r="SMJ145" s="384"/>
      <c r="SMK145" s="384"/>
      <c r="SML145" s="384"/>
      <c r="SMM145" s="384"/>
      <c r="SMN145" s="384"/>
      <c r="SMO145" s="384"/>
      <c r="SMP145" s="384"/>
      <c r="SMQ145" s="384"/>
      <c r="SMR145" s="384"/>
      <c r="SMS145" s="384"/>
      <c r="SMT145" s="384"/>
      <c r="SMU145" s="384"/>
      <c r="SMV145" s="384"/>
      <c r="SMW145" s="384"/>
      <c r="SMX145" s="384"/>
      <c r="SMY145" s="384"/>
      <c r="SMZ145" s="384"/>
      <c r="SNA145" s="384"/>
      <c r="SNB145" s="384"/>
      <c r="SNC145" s="384"/>
      <c r="SND145" s="384"/>
      <c r="SNE145" s="384"/>
      <c r="SNF145" s="384"/>
      <c r="SNG145" s="384"/>
      <c r="SNH145" s="384"/>
      <c r="SNI145" s="384"/>
      <c r="SNJ145" s="384"/>
      <c r="SNK145" s="384"/>
      <c r="SNL145" s="384"/>
      <c r="SNM145" s="384"/>
      <c r="SNN145" s="384"/>
      <c r="SNO145" s="384"/>
      <c r="SNP145" s="384"/>
      <c r="SNQ145" s="384"/>
      <c r="SNR145" s="384"/>
      <c r="SNS145" s="384"/>
      <c r="SNT145" s="384"/>
      <c r="SNU145" s="384"/>
      <c r="SNV145" s="384"/>
      <c r="SNW145" s="384"/>
      <c r="SNX145" s="384"/>
      <c r="SNY145" s="384"/>
      <c r="SNZ145" s="384"/>
      <c r="SOA145" s="384"/>
      <c r="SOB145" s="384"/>
      <c r="SOC145" s="384"/>
      <c r="SOD145" s="384"/>
      <c r="SOE145" s="384"/>
      <c r="SOF145" s="384"/>
      <c r="SOG145" s="384"/>
      <c r="SOH145" s="384"/>
      <c r="SOI145" s="384"/>
      <c r="SOJ145" s="384"/>
      <c r="SOK145" s="384"/>
      <c r="SOL145" s="384"/>
      <c r="SOM145" s="384"/>
      <c r="SON145" s="384"/>
      <c r="SOO145" s="384"/>
      <c r="SOP145" s="384"/>
      <c r="SOQ145" s="384"/>
      <c r="SOR145" s="384"/>
      <c r="SOS145" s="384"/>
      <c r="SOT145" s="384"/>
      <c r="SOU145" s="384"/>
      <c r="SOV145" s="384"/>
      <c r="SOW145" s="384"/>
      <c r="SOX145" s="384"/>
      <c r="SOY145" s="384"/>
      <c r="SOZ145" s="384"/>
      <c r="SPA145" s="384"/>
      <c r="SPB145" s="384"/>
      <c r="SPC145" s="384"/>
      <c r="SPD145" s="384"/>
      <c r="SPE145" s="384"/>
      <c r="SPF145" s="384"/>
      <c r="SPG145" s="384"/>
      <c r="SPH145" s="384"/>
      <c r="SPI145" s="384"/>
      <c r="SPJ145" s="384"/>
      <c r="SPK145" s="384"/>
      <c r="SPL145" s="384"/>
      <c r="SPM145" s="384"/>
      <c r="SPN145" s="384"/>
      <c r="SPO145" s="384"/>
      <c r="SPP145" s="384"/>
      <c r="SPQ145" s="384"/>
      <c r="SPR145" s="384"/>
      <c r="SPS145" s="384"/>
      <c r="SPT145" s="384"/>
      <c r="SPU145" s="384"/>
      <c r="SPV145" s="384"/>
      <c r="SPW145" s="384"/>
      <c r="SPX145" s="384"/>
      <c r="SPY145" s="384"/>
      <c r="SPZ145" s="384"/>
      <c r="SQA145" s="384"/>
      <c r="SQB145" s="384"/>
      <c r="SQC145" s="384"/>
      <c r="SQD145" s="384"/>
      <c r="SQE145" s="384"/>
      <c r="SQF145" s="384"/>
      <c r="SQG145" s="384"/>
      <c r="SQH145" s="384"/>
      <c r="SQI145" s="384"/>
      <c r="SQJ145" s="384"/>
      <c r="SQK145" s="384"/>
      <c r="SQL145" s="384"/>
      <c r="SQM145" s="384"/>
      <c r="SQN145" s="384"/>
      <c r="SQO145" s="384"/>
      <c r="SQP145" s="384"/>
      <c r="SQQ145" s="384"/>
      <c r="SQR145" s="384"/>
      <c r="SQS145" s="384"/>
      <c r="SQT145" s="384"/>
      <c r="SQU145" s="384"/>
      <c r="SQV145" s="384"/>
      <c r="SQW145" s="384"/>
      <c r="SQX145" s="384"/>
      <c r="SQY145" s="384"/>
      <c r="SQZ145" s="384"/>
      <c r="SRA145" s="384"/>
      <c r="SRB145" s="384"/>
      <c r="SRC145" s="384"/>
      <c r="SRD145" s="384"/>
      <c r="SRE145" s="384"/>
      <c r="SRF145" s="384"/>
      <c r="SRG145" s="384"/>
      <c r="SRH145" s="384"/>
      <c r="SRI145" s="384"/>
      <c r="SRJ145" s="384"/>
      <c r="SRK145" s="384"/>
      <c r="SRL145" s="384"/>
      <c r="SRM145" s="384"/>
      <c r="SRN145" s="384"/>
      <c r="SRO145" s="384"/>
      <c r="SRP145" s="384"/>
      <c r="SRQ145" s="384"/>
      <c r="SRR145" s="384"/>
      <c r="SRS145" s="384"/>
      <c r="SRT145" s="384"/>
      <c r="SRU145" s="384"/>
      <c r="SRV145" s="384"/>
      <c r="SRW145" s="384"/>
      <c r="SRX145" s="384"/>
      <c r="SRY145" s="384"/>
      <c r="SRZ145" s="384"/>
      <c r="SSA145" s="384"/>
      <c r="SSB145" s="384"/>
      <c r="SSC145" s="384"/>
      <c r="SSD145" s="384"/>
      <c r="SSE145" s="384"/>
      <c r="SSF145" s="384"/>
      <c r="SSG145" s="384"/>
      <c r="SSH145" s="384"/>
      <c r="SSI145" s="384"/>
      <c r="SSJ145" s="384"/>
      <c r="SSK145" s="384"/>
      <c r="SSL145" s="384"/>
      <c r="SSM145" s="384"/>
      <c r="SSN145" s="384"/>
      <c r="SSO145" s="384"/>
      <c r="SSP145" s="384"/>
      <c r="SSQ145" s="384"/>
      <c r="SSR145" s="384"/>
      <c r="SSS145" s="384"/>
      <c r="SST145" s="384"/>
      <c r="SSU145" s="384"/>
      <c r="SSV145" s="384"/>
      <c r="SSW145" s="384"/>
      <c r="SSX145" s="384"/>
      <c r="SSY145" s="384"/>
      <c r="SSZ145" s="384"/>
      <c r="STA145" s="384"/>
      <c r="STB145" s="384"/>
      <c r="STC145" s="384"/>
      <c r="STD145" s="384"/>
      <c r="STE145" s="384"/>
      <c r="STF145" s="384"/>
      <c r="STG145" s="384"/>
      <c r="STH145" s="384"/>
      <c r="STI145" s="384"/>
      <c r="STJ145" s="384"/>
      <c r="STK145" s="384"/>
      <c r="STL145" s="384"/>
      <c r="STM145" s="384"/>
      <c r="STN145" s="384"/>
      <c r="STO145" s="384"/>
      <c r="STP145" s="384"/>
      <c r="STQ145" s="384"/>
      <c r="STR145" s="384"/>
      <c r="STS145" s="384"/>
      <c r="STT145" s="384"/>
      <c r="STU145" s="384"/>
      <c r="STV145" s="384"/>
      <c r="STW145" s="384"/>
      <c r="STX145" s="384"/>
      <c r="STY145" s="384"/>
      <c r="STZ145" s="384"/>
      <c r="SUA145" s="384"/>
      <c r="SUB145" s="384"/>
      <c r="SUC145" s="384"/>
      <c r="SUD145" s="384"/>
      <c r="SUE145" s="384"/>
      <c r="SUF145" s="384"/>
      <c r="SUG145" s="384"/>
      <c r="SUH145" s="384"/>
      <c r="SUI145" s="384"/>
      <c r="SUJ145" s="384"/>
      <c r="SUK145" s="384"/>
      <c r="SUL145" s="384"/>
      <c r="SUM145" s="384"/>
      <c r="SUN145" s="384"/>
      <c r="SUO145" s="384"/>
      <c r="SUP145" s="384"/>
      <c r="SUQ145" s="384"/>
      <c r="SUR145" s="384"/>
      <c r="SUS145" s="384"/>
      <c r="SUT145" s="384"/>
      <c r="SUU145" s="384"/>
      <c r="SUV145" s="384"/>
      <c r="SUW145" s="384"/>
      <c r="SUX145" s="384"/>
      <c r="SUY145" s="384"/>
      <c r="SUZ145" s="384"/>
      <c r="SVA145" s="384"/>
      <c r="SVB145" s="384"/>
      <c r="SVC145" s="384"/>
      <c r="SVD145" s="384"/>
      <c r="SVE145" s="384"/>
      <c r="SVF145" s="384"/>
      <c r="SVG145" s="384"/>
      <c r="SVH145" s="384"/>
      <c r="SVI145" s="384"/>
      <c r="SVJ145" s="384"/>
      <c r="SVK145" s="384"/>
      <c r="SVL145" s="384"/>
      <c r="SVM145" s="384"/>
      <c r="SVN145" s="384"/>
      <c r="SVO145" s="384"/>
      <c r="SVP145" s="384"/>
      <c r="SVQ145" s="384"/>
      <c r="SVR145" s="384"/>
      <c r="SVS145" s="384"/>
      <c r="SVT145" s="384"/>
      <c r="SVU145" s="384"/>
      <c r="SVV145" s="384"/>
      <c r="SVW145" s="384"/>
      <c r="SVX145" s="384"/>
      <c r="SVY145" s="384"/>
      <c r="SVZ145" s="384"/>
      <c r="SWA145" s="384"/>
      <c r="SWB145" s="384"/>
      <c r="SWC145" s="384"/>
      <c r="SWD145" s="384"/>
      <c r="SWE145" s="384"/>
      <c r="SWF145" s="384"/>
      <c r="SWG145" s="384"/>
      <c r="SWH145" s="384"/>
      <c r="SWI145" s="384"/>
      <c r="SWJ145" s="384"/>
      <c r="SWK145" s="384"/>
      <c r="SWL145" s="384"/>
      <c r="SWM145" s="384"/>
      <c r="SWN145" s="384"/>
      <c r="SWO145" s="384"/>
      <c r="SWP145" s="384"/>
      <c r="SWQ145" s="384"/>
      <c r="SWR145" s="384"/>
      <c r="SWS145" s="384"/>
      <c r="SWT145" s="384"/>
      <c r="SWU145" s="384"/>
      <c r="SWV145" s="384"/>
      <c r="SWW145" s="384"/>
      <c r="SWX145" s="384"/>
      <c r="SWY145" s="384"/>
      <c r="SWZ145" s="384"/>
      <c r="SXA145" s="384"/>
      <c r="SXB145" s="384"/>
      <c r="SXC145" s="384"/>
      <c r="SXD145" s="384"/>
      <c r="SXE145" s="384"/>
      <c r="SXF145" s="384"/>
      <c r="SXG145" s="384"/>
      <c r="SXH145" s="384"/>
      <c r="SXI145" s="384"/>
      <c r="SXJ145" s="384"/>
      <c r="SXK145" s="384"/>
      <c r="SXL145" s="384"/>
      <c r="SXM145" s="384"/>
      <c r="SXN145" s="384"/>
      <c r="SXO145" s="384"/>
      <c r="SXP145" s="384"/>
      <c r="SXQ145" s="384"/>
      <c r="SXR145" s="384"/>
      <c r="SXS145" s="384"/>
      <c r="SXT145" s="384"/>
      <c r="SXU145" s="384"/>
      <c r="SXV145" s="384"/>
      <c r="SXW145" s="384"/>
      <c r="SXX145" s="384"/>
      <c r="SXY145" s="384"/>
      <c r="SXZ145" s="384"/>
      <c r="SYA145" s="384"/>
      <c r="SYB145" s="384"/>
      <c r="SYC145" s="384"/>
      <c r="SYD145" s="384"/>
      <c r="SYE145" s="384"/>
      <c r="SYF145" s="384"/>
      <c r="SYG145" s="384"/>
      <c r="SYH145" s="384"/>
      <c r="SYI145" s="384"/>
      <c r="SYJ145" s="384"/>
      <c r="SYK145" s="384"/>
      <c r="SYL145" s="384"/>
      <c r="SYM145" s="384"/>
      <c r="SYN145" s="384"/>
      <c r="SYO145" s="384"/>
      <c r="SYP145" s="384"/>
      <c r="SYQ145" s="384"/>
      <c r="SYR145" s="384"/>
      <c r="SYS145" s="384"/>
      <c r="SYT145" s="384"/>
      <c r="SYU145" s="384"/>
      <c r="SYV145" s="384"/>
      <c r="SYW145" s="384"/>
      <c r="SYX145" s="384"/>
      <c r="SYY145" s="384"/>
      <c r="SYZ145" s="384"/>
      <c r="SZA145" s="384"/>
      <c r="SZB145" s="384"/>
      <c r="SZC145" s="384"/>
      <c r="SZD145" s="384"/>
      <c r="SZE145" s="384"/>
      <c r="SZF145" s="384"/>
      <c r="SZG145" s="384"/>
      <c r="SZH145" s="384"/>
      <c r="SZI145" s="384"/>
      <c r="SZJ145" s="384"/>
      <c r="SZK145" s="384"/>
      <c r="SZL145" s="384"/>
      <c r="SZM145" s="384"/>
      <c r="SZN145" s="384"/>
      <c r="SZO145" s="384"/>
      <c r="SZP145" s="384"/>
      <c r="SZQ145" s="384"/>
      <c r="SZR145" s="384"/>
      <c r="SZS145" s="384"/>
      <c r="SZT145" s="384"/>
      <c r="SZU145" s="384"/>
      <c r="SZV145" s="384"/>
      <c r="SZW145" s="384"/>
      <c r="SZX145" s="384"/>
      <c r="SZY145" s="384"/>
      <c r="SZZ145" s="384"/>
      <c r="TAA145" s="384"/>
      <c r="TAB145" s="384"/>
      <c r="TAC145" s="384"/>
      <c r="TAD145" s="384"/>
      <c r="TAE145" s="384"/>
      <c r="TAF145" s="384"/>
      <c r="TAG145" s="384"/>
      <c r="TAH145" s="384"/>
      <c r="TAI145" s="384"/>
      <c r="TAJ145" s="384"/>
      <c r="TAK145" s="384"/>
      <c r="TAL145" s="384"/>
      <c r="TAM145" s="384"/>
      <c r="TAN145" s="384"/>
      <c r="TAO145" s="384"/>
      <c r="TAP145" s="384"/>
      <c r="TAQ145" s="384"/>
      <c r="TAR145" s="384"/>
      <c r="TAS145" s="384"/>
      <c r="TAT145" s="384"/>
      <c r="TAU145" s="384"/>
      <c r="TAV145" s="384"/>
      <c r="TAW145" s="384"/>
      <c r="TAX145" s="384"/>
      <c r="TAY145" s="384"/>
      <c r="TAZ145" s="384"/>
      <c r="TBA145" s="384"/>
      <c r="TBB145" s="384"/>
      <c r="TBC145" s="384"/>
      <c r="TBD145" s="384"/>
      <c r="TBE145" s="384"/>
      <c r="TBF145" s="384"/>
      <c r="TBG145" s="384"/>
      <c r="TBH145" s="384"/>
      <c r="TBI145" s="384"/>
      <c r="TBJ145" s="384"/>
      <c r="TBK145" s="384"/>
      <c r="TBL145" s="384"/>
      <c r="TBM145" s="384"/>
      <c r="TBN145" s="384"/>
      <c r="TBO145" s="384"/>
      <c r="TBP145" s="384"/>
      <c r="TBQ145" s="384"/>
      <c r="TBR145" s="384"/>
      <c r="TBS145" s="384"/>
      <c r="TBT145" s="384"/>
      <c r="TBU145" s="384"/>
      <c r="TBV145" s="384"/>
      <c r="TBW145" s="384"/>
      <c r="TBX145" s="384"/>
      <c r="TBY145" s="384"/>
      <c r="TBZ145" s="384"/>
      <c r="TCA145" s="384"/>
      <c r="TCB145" s="384"/>
      <c r="TCC145" s="384"/>
      <c r="TCD145" s="384"/>
      <c r="TCE145" s="384"/>
      <c r="TCF145" s="384"/>
      <c r="TCG145" s="384"/>
      <c r="TCH145" s="384"/>
      <c r="TCI145" s="384"/>
      <c r="TCJ145" s="384"/>
      <c r="TCK145" s="384"/>
      <c r="TCL145" s="384"/>
      <c r="TCM145" s="384"/>
      <c r="TCN145" s="384"/>
      <c r="TCO145" s="384"/>
      <c r="TCP145" s="384"/>
      <c r="TCQ145" s="384"/>
      <c r="TCR145" s="384"/>
      <c r="TCS145" s="384"/>
      <c r="TCT145" s="384"/>
      <c r="TCU145" s="384"/>
      <c r="TCV145" s="384"/>
      <c r="TCW145" s="384"/>
      <c r="TCX145" s="384"/>
      <c r="TCY145" s="384"/>
      <c r="TCZ145" s="384"/>
      <c r="TDA145" s="384"/>
      <c r="TDB145" s="384"/>
      <c r="TDC145" s="384"/>
      <c r="TDD145" s="384"/>
      <c r="TDE145" s="384"/>
      <c r="TDF145" s="384"/>
      <c r="TDG145" s="384"/>
      <c r="TDH145" s="384"/>
      <c r="TDI145" s="384"/>
      <c r="TDJ145" s="384"/>
      <c r="TDK145" s="384"/>
      <c r="TDL145" s="384"/>
      <c r="TDM145" s="384"/>
      <c r="TDN145" s="384"/>
      <c r="TDO145" s="384"/>
      <c r="TDP145" s="384"/>
      <c r="TDQ145" s="384"/>
      <c r="TDR145" s="384"/>
      <c r="TDS145" s="384"/>
      <c r="TDT145" s="384"/>
      <c r="TDU145" s="384"/>
      <c r="TDV145" s="384"/>
      <c r="TDW145" s="384"/>
      <c r="TDX145" s="384"/>
      <c r="TDY145" s="384"/>
      <c r="TDZ145" s="384"/>
      <c r="TEA145" s="384"/>
      <c r="TEB145" s="384"/>
      <c r="TEC145" s="384"/>
      <c r="TED145" s="384"/>
      <c r="TEE145" s="384"/>
      <c r="TEF145" s="384"/>
      <c r="TEG145" s="384"/>
      <c r="TEH145" s="384"/>
      <c r="TEI145" s="384"/>
      <c r="TEJ145" s="384"/>
      <c r="TEK145" s="384"/>
      <c r="TEL145" s="384"/>
      <c r="TEM145" s="384"/>
      <c r="TEN145" s="384"/>
      <c r="TEO145" s="384"/>
      <c r="TEP145" s="384"/>
      <c r="TEQ145" s="384"/>
      <c r="TER145" s="384"/>
      <c r="TES145" s="384"/>
      <c r="TET145" s="384"/>
      <c r="TEU145" s="384"/>
      <c r="TEV145" s="384"/>
      <c r="TEW145" s="384"/>
      <c r="TEX145" s="384"/>
      <c r="TEY145" s="384"/>
      <c r="TEZ145" s="384"/>
      <c r="TFA145" s="384"/>
      <c r="TFB145" s="384"/>
      <c r="TFC145" s="384"/>
      <c r="TFD145" s="384"/>
      <c r="TFE145" s="384"/>
      <c r="TFF145" s="384"/>
      <c r="TFG145" s="384"/>
      <c r="TFH145" s="384"/>
      <c r="TFI145" s="384"/>
      <c r="TFJ145" s="384"/>
      <c r="TFK145" s="384"/>
      <c r="TFL145" s="384"/>
      <c r="TFM145" s="384"/>
      <c r="TFN145" s="384"/>
      <c r="TFO145" s="384"/>
      <c r="TFP145" s="384"/>
      <c r="TFQ145" s="384"/>
      <c r="TFR145" s="384"/>
      <c r="TFS145" s="384"/>
      <c r="TFT145" s="384"/>
      <c r="TFU145" s="384"/>
      <c r="TFV145" s="384"/>
      <c r="TFW145" s="384"/>
      <c r="TFX145" s="384"/>
      <c r="TFY145" s="384"/>
      <c r="TFZ145" s="384"/>
      <c r="TGA145" s="384"/>
      <c r="TGB145" s="384"/>
      <c r="TGC145" s="384"/>
      <c r="TGD145" s="384"/>
      <c r="TGE145" s="384"/>
      <c r="TGF145" s="384"/>
      <c r="TGG145" s="384"/>
      <c r="TGH145" s="384"/>
      <c r="TGI145" s="384"/>
      <c r="TGJ145" s="384"/>
      <c r="TGK145" s="384"/>
      <c r="TGL145" s="384"/>
      <c r="TGM145" s="384"/>
      <c r="TGN145" s="384"/>
      <c r="TGO145" s="384"/>
      <c r="TGP145" s="384"/>
      <c r="TGQ145" s="384"/>
      <c r="TGR145" s="384"/>
      <c r="TGS145" s="384"/>
      <c r="TGT145" s="384"/>
      <c r="TGU145" s="384"/>
      <c r="TGV145" s="384"/>
      <c r="TGW145" s="384"/>
      <c r="TGX145" s="384"/>
      <c r="TGY145" s="384"/>
      <c r="TGZ145" s="384"/>
      <c r="THA145" s="384"/>
      <c r="THB145" s="384"/>
      <c r="THC145" s="384"/>
      <c r="THD145" s="384"/>
      <c r="THE145" s="384"/>
      <c r="THF145" s="384"/>
      <c r="THG145" s="384"/>
      <c r="THH145" s="384"/>
      <c r="THI145" s="384"/>
      <c r="THJ145" s="384"/>
      <c r="THK145" s="384"/>
      <c r="THL145" s="384"/>
      <c r="THM145" s="384"/>
      <c r="THN145" s="384"/>
      <c r="THO145" s="384"/>
      <c r="THP145" s="384"/>
      <c r="THQ145" s="384"/>
      <c r="THR145" s="384"/>
      <c r="THS145" s="384"/>
      <c r="THT145" s="384"/>
      <c r="THU145" s="384"/>
      <c r="THV145" s="384"/>
      <c r="THW145" s="384"/>
      <c r="THX145" s="384"/>
      <c r="THY145" s="384"/>
      <c r="THZ145" s="384"/>
      <c r="TIA145" s="384"/>
      <c r="TIB145" s="384"/>
      <c r="TIC145" s="384"/>
      <c r="TID145" s="384"/>
      <c r="TIE145" s="384"/>
      <c r="TIF145" s="384"/>
      <c r="TIG145" s="384"/>
      <c r="TIH145" s="384"/>
      <c r="TII145" s="384"/>
      <c r="TIJ145" s="384"/>
      <c r="TIK145" s="384"/>
      <c r="TIL145" s="384"/>
      <c r="TIM145" s="384"/>
      <c r="TIN145" s="384"/>
      <c r="TIO145" s="384"/>
      <c r="TIP145" s="384"/>
      <c r="TIQ145" s="384"/>
      <c r="TIR145" s="384"/>
      <c r="TIS145" s="384"/>
      <c r="TIT145" s="384"/>
      <c r="TIU145" s="384"/>
      <c r="TIV145" s="384"/>
      <c r="TIW145" s="384"/>
      <c r="TIX145" s="384"/>
      <c r="TIY145" s="384"/>
      <c r="TIZ145" s="384"/>
      <c r="TJA145" s="384"/>
      <c r="TJB145" s="384"/>
      <c r="TJC145" s="384"/>
      <c r="TJD145" s="384"/>
      <c r="TJE145" s="384"/>
      <c r="TJF145" s="384"/>
      <c r="TJG145" s="384"/>
      <c r="TJH145" s="384"/>
      <c r="TJI145" s="384"/>
      <c r="TJJ145" s="384"/>
      <c r="TJK145" s="384"/>
      <c r="TJL145" s="384"/>
      <c r="TJM145" s="384"/>
      <c r="TJN145" s="384"/>
      <c r="TJO145" s="384"/>
      <c r="TJP145" s="384"/>
      <c r="TJQ145" s="384"/>
      <c r="TJR145" s="384"/>
      <c r="TJS145" s="384"/>
      <c r="TJT145" s="384"/>
      <c r="TJU145" s="384"/>
      <c r="TJV145" s="384"/>
      <c r="TJW145" s="384"/>
      <c r="TJX145" s="384"/>
      <c r="TJY145" s="384"/>
      <c r="TJZ145" s="384"/>
      <c r="TKA145" s="384"/>
      <c r="TKB145" s="384"/>
      <c r="TKC145" s="384"/>
      <c r="TKD145" s="384"/>
      <c r="TKE145" s="384"/>
      <c r="TKF145" s="384"/>
      <c r="TKG145" s="384"/>
      <c r="TKH145" s="384"/>
      <c r="TKI145" s="384"/>
      <c r="TKJ145" s="384"/>
      <c r="TKK145" s="384"/>
      <c r="TKL145" s="384"/>
      <c r="TKM145" s="384"/>
      <c r="TKN145" s="384"/>
      <c r="TKO145" s="384"/>
      <c r="TKP145" s="384"/>
      <c r="TKQ145" s="384"/>
      <c r="TKR145" s="384"/>
      <c r="TKS145" s="384"/>
      <c r="TKT145" s="384"/>
      <c r="TKU145" s="384"/>
      <c r="TKV145" s="384"/>
      <c r="TKW145" s="384"/>
      <c r="TKX145" s="384"/>
      <c r="TKY145" s="384"/>
      <c r="TKZ145" s="384"/>
      <c r="TLA145" s="384"/>
      <c r="TLB145" s="384"/>
      <c r="TLC145" s="384"/>
      <c r="TLD145" s="384"/>
      <c r="TLE145" s="384"/>
      <c r="TLF145" s="384"/>
      <c r="TLG145" s="384"/>
      <c r="TLH145" s="384"/>
      <c r="TLI145" s="384"/>
      <c r="TLJ145" s="384"/>
      <c r="TLK145" s="384"/>
      <c r="TLL145" s="384"/>
      <c r="TLM145" s="384"/>
      <c r="TLN145" s="384"/>
      <c r="TLO145" s="384"/>
      <c r="TLP145" s="384"/>
      <c r="TLQ145" s="384"/>
      <c r="TLR145" s="384"/>
      <c r="TLS145" s="384"/>
      <c r="TLT145" s="384"/>
      <c r="TLU145" s="384"/>
      <c r="TLV145" s="384"/>
      <c r="TLW145" s="384"/>
      <c r="TLX145" s="384"/>
      <c r="TLY145" s="384"/>
      <c r="TLZ145" s="384"/>
      <c r="TMA145" s="384"/>
      <c r="TMB145" s="384"/>
      <c r="TMC145" s="384"/>
      <c r="TMD145" s="384"/>
      <c r="TME145" s="384"/>
      <c r="TMF145" s="384"/>
      <c r="TMG145" s="384"/>
      <c r="TMH145" s="384"/>
      <c r="TMI145" s="384"/>
      <c r="TMJ145" s="384"/>
      <c r="TMK145" s="384"/>
      <c r="TML145" s="384"/>
      <c r="TMM145" s="384"/>
      <c r="TMN145" s="384"/>
      <c r="TMO145" s="384"/>
      <c r="TMP145" s="384"/>
      <c r="TMQ145" s="384"/>
      <c r="TMR145" s="384"/>
      <c r="TMS145" s="384"/>
      <c r="TMT145" s="384"/>
      <c r="TMU145" s="384"/>
      <c r="TMV145" s="384"/>
      <c r="TMW145" s="384"/>
      <c r="TMX145" s="384"/>
      <c r="TMY145" s="384"/>
      <c r="TMZ145" s="384"/>
      <c r="TNA145" s="384"/>
      <c r="TNB145" s="384"/>
      <c r="TNC145" s="384"/>
      <c r="TND145" s="384"/>
      <c r="TNE145" s="384"/>
      <c r="TNF145" s="384"/>
      <c r="TNG145" s="384"/>
      <c r="TNH145" s="384"/>
      <c r="TNI145" s="384"/>
      <c r="TNJ145" s="384"/>
      <c r="TNK145" s="384"/>
      <c r="TNL145" s="384"/>
      <c r="TNM145" s="384"/>
      <c r="TNN145" s="384"/>
      <c r="TNO145" s="384"/>
      <c r="TNP145" s="384"/>
      <c r="TNQ145" s="384"/>
      <c r="TNR145" s="384"/>
      <c r="TNS145" s="384"/>
      <c r="TNT145" s="384"/>
      <c r="TNU145" s="384"/>
      <c r="TNV145" s="384"/>
      <c r="TNW145" s="384"/>
      <c r="TNX145" s="384"/>
      <c r="TNY145" s="384"/>
      <c r="TNZ145" s="384"/>
      <c r="TOA145" s="384"/>
      <c r="TOB145" s="384"/>
      <c r="TOC145" s="384"/>
      <c r="TOD145" s="384"/>
      <c r="TOE145" s="384"/>
      <c r="TOF145" s="384"/>
      <c r="TOG145" s="384"/>
      <c r="TOH145" s="384"/>
      <c r="TOI145" s="384"/>
      <c r="TOJ145" s="384"/>
      <c r="TOK145" s="384"/>
      <c r="TOL145" s="384"/>
      <c r="TOM145" s="384"/>
      <c r="TON145" s="384"/>
      <c r="TOO145" s="384"/>
      <c r="TOP145" s="384"/>
      <c r="TOQ145" s="384"/>
      <c r="TOR145" s="384"/>
      <c r="TOS145" s="384"/>
      <c r="TOT145" s="384"/>
      <c r="TOU145" s="384"/>
      <c r="TOV145" s="384"/>
      <c r="TOW145" s="384"/>
      <c r="TOX145" s="384"/>
      <c r="TOY145" s="384"/>
      <c r="TOZ145" s="384"/>
      <c r="TPA145" s="384"/>
      <c r="TPB145" s="384"/>
      <c r="TPC145" s="384"/>
      <c r="TPD145" s="384"/>
      <c r="TPE145" s="384"/>
      <c r="TPF145" s="384"/>
      <c r="TPG145" s="384"/>
      <c r="TPH145" s="384"/>
      <c r="TPI145" s="384"/>
      <c r="TPJ145" s="384"/>
      <c r="TPK145" s="384"/>
      <c r="TPL145" s="384"/>
      <c r="TPM145" s="384"/>
      <c r="TPN145" s="384"/>
      <c r="TPO145" s="384"/>
      <c r="TPP145" s="384"/>
      <c r="TPQ145" s="384"/>
      <c r="TPR145" s="384"/>
      <c r="TPS145" s="384"/>
      <c r="TPT145" s="384"/>
      <c r="TPU145" s="384"/>
      <c r="TPV145" s="384"/>
      <c r="TPW145" s="384"/>
      <c r="TPX145" s="384"/>
      <c r="TPY145" s="384"/>
      <c r="TPZ145" s="384"/>
      <c r="TQA145" s="384"/>
      <c r="TQB145" s="384"/>
      <c r="TQC145" s="384"/>
      <c r="TQD145" s="384"/>
      <c r="TQE145" s="384"/>
      <c r="TQF145" s="384"/>
      <c r="TQG145" s="384"/>
      <c r="TQH145" s="384"/>
      <c r="TQI145" s="384"/>
      <c r="TQJ145" s="384"/>
      <c r="TQK145" s="384"/>
      <c r="TQL145" s="384"/>
      <c r="TQM145" s="384"/>
      <c r="TQN145" s="384"/>
      <c r="TQO145" s="384"/>
      <c r="TQP145" s="384"/>
      <c r="TQQ145" s="384"/>
      <c r="TQR145" s="384"/>
      <c r="TQS145" s="384"/>
      <c r="TQT145" s="384"/>
      <c r="TQU145" s="384"/>
      <c r="TQV145" s="384"/>
      <c r="TQW145" s="384"/>
      <c r="TQX145" s="384"/>
      <c r="TQY145" s="384"/>
      <c r="TQZ145" s="384"/>
      <c r="TRA145" s="384"/>
      <c r="TRB145" s="384"/>
      <c r="TRC145" s="384"/>
      <c r="TRD145" s="384"/>
      <c r="TRE145" s="384"/>
      <c r="TRF145" s="384"/>
      <c r="TRG145" s="384"/>
      <c r="TRH145" s="384"/>
      <c r="TRI145" s="384"/>
      <c r="TRJ145" s="384"/>
      <c r="TRK145" s="384"/>
      <c r="TRL145" s="384"/>
      <c r="TRM145" s="384"/>
      <c r="TRN145" s="384"/>
      <c r="TRO145" s="384"/>
      <c r="TRP145" s="384"/>
      <c r="TRQ145" s="384"/>
      <c r="TRR145" s="384"/>
      <c r="TRS145" s="384"/>
      <c r="TRT145" s="384"/>
      <c r="TRU145" s="384"/>
      <c r="TRV145" s="384"/>
      <c r="TRW145" s="384"/>
      <c r="TRX145" s="384"/>
      <c r="TRY145" s="384"/>
      <c r="TRZ145" s="384"/>
      <c r="TSA145" s="384"/>
      <c r="TSB145" s="384"/>
      <c r="TSC145" s="384"/>
      <c r="TSD145" s="384"/>
      <c r="TSE145" s="384"/>
      <c r="TSF145" s="384"/>
      <c r="TSG145" s="384"/>
      <c r="TSH145" s="384"/>
      <c r="TSI145" s="384"/>
      <c r="TSJ145" s="384"/>
      <c r="TSK145" s="384"/>
      <c r="TSL145" s="384"/>
      <c r="TSM145" s="384"/>
      <c r="TSN145" s="384"/>
      <c r="TSO145" s="384"/>
      <c r="TSP145" s="384"/>
      <c r="TSQ145" s="384"/>
      <c r="TSR145" s="384"/>
      <c r="TSS145" s="384"/>
      <c r="TST145" s="384"/>
      <c r="TSU145" s="384"/>
      <c r="TSV145" s="384"/>
      <c r="TSW145" s="384"/>
      <c r="TSX145" s="384"/>
      <c r="TSY145" s="384"/>
      <c r="TSZ145" s="384"/>
      <c r="TTA145" s="384"/>
      <c r="TTB145" s="384"/>
      <c r="TTC145" s="384"/>
      <c r="TTD145" s="384"/>
      <c r="TTE145" s="384"/>
      <c r="TTF145" s="384"/>
      <c r="TTG145" s="384"/>
      <c r="TTH145" s="384"/>
      <c r="TTI145" s="384"/>
      <c r="TTJ145" s="384"/>
      <c r="TTK145" s="384"/>
      <c r="TTL145" s="384"/>
      <c r="TTM145" s="384"/>
      <c r="TTN145" s="384"/>
      <c r="TTO145" s="384"/>
      <c r="TTP145" s="384"/>
      <c r="TTQ145" s="384"/>
      <c r="TTR145" s="384"/>
      <c r="TTS145" s="384"/>
      <c r="TTT145" s="384"/>
      <c r="TTU145" s="384"/>
      <c r="TTV145" s="384"/>
      <c r="TTW145" s="384"/>
      <c r="TTX145" s="384"/>
      <c r="TTY145" s="384"/>
      <c r="TTZ145" s="384"/>
      <c r="TUA145" s="384"/>
      <c r="TUB145" s="384"/>
      <c r="TUC145" s="384"/>
      <c r="TUD145" s="384"/>
      <c r="TUE145" s="384"/>
      <c r="TUF145" s="384"/>
      <c r="TUG145" s="384"/>
      <c r="TUH145" s="384"/>
      <c r="TUI145" s="384"/>
      <c r="TUJ145" s="384"/>
      <c r="TUK145" s="384"/>
      <c r="TUL145" s="384"/>
      <c r="TUM145" s="384"/>
      <c r="TUN145" s="384"/>
      <c r="TUO145" s="384"/>
      <c r="TUP145" s="384"/>
      <c r="TUQ145" s="384"/>
      <c r="TUR145" s="384"/>
      <c r="TUS145" s="384"/>
      <c r="TUT145" s="384"/>
      <c r="TUU145" s="384"/>
      <c r="TUV145" s="384"/>
      <c r="TUW145" s="384"/>
      <c r="TUX145" s="384"/>
      <c r="TUY145" s="384"/>
      <c r="TUZ145" s="384"/>
      <c r="TVA145" s="384"/>
      <c r="TVB145" s="384"/>
      <c r="TVC145" s="384"/>
      <c r="TVD145" s="384"/>
      <c r="TVE145" s="384"/>
      <c r="TVF145" s="384"/>
      <c r="TVG145" s="384"/>
      <c r="TVH145" s="384"/>
      <c r="TVI145" s="384"/>
      <c r="TVJ145" s="384"/>
      <c r="TVK145" s="384"/>
      <c r="TVL145" s="384"/>
      <c r="TVM145" s="384"/>
      <c r="TVN145" s="384"/>
      <c r="TVO145" s="384"/>
      <c r="TVP145" s="384"/>
      <c r="TVQ145" s="384"/>
      <c r="TVR145" s="384"/>
      <c r="TVS145" s="384"/>
      <c r="TVT145" s="384"/>
      <c r="TVU145" s="384"/>
      <c r="TVV145" s="384"/>
      <c r="TVW145" s="384"/>
      <c r="TVX145" s="384"/>
      <c r="TVY145" s="384"/>
      <c r="TVZ145" s="384"/>
      <c r="TWA145" s="384"/>
      <c r="TWB145" s="384"/>
      <c r="TWC145" s="384"/>
      <c r="TWD145" s="384"/>
      <c r="TWE145" s="384"/>
      <c r="TWF145" s="384"/>
      <c r="TWG145" s="384"/>
      <c r="TWH145" s="384"/>
      <c r="TWI145" s="384"/>
      <c r="TWJ145" s="384"/>
      <c r="TWK145" s="384"/>
      <c r="TWL145" s="384"/>
      <c r="TWM145" s="384"/>
      <c r="TWN145" s="384"/>
      <c r="TWO145" s="384"/>
      <c r="TWP145" s="384"/>
      <c r="TWQ145" s="384"/>
      <c r="TWR145" s="384"/>
      <c r="TWS145" s="384"/>
      <c r="TWT145" s="384"/>
      <c r="TWU145" s="384"/>
      <c r="TWV145" s="384"/>
      <c r="TWW145" s="384"/>
      <c r="TWX145" s="384"/>
      <c r="TWY145" s="384"/>
      <c r="TWZ145" s="384"/>
      <c r="TXA145" s="384"/>
      <c r="TXB145" s="384"/>
      <c r="TXC145" s="384"/>
      <c r="TXD145" s="384"/>
      <c r="TXE145" s="384"/>
      <c r="TXF145" s="384"/>
      <c r="TXG145" s="384"/>
      <c r="TXH145" s="384"/>
      <c r="TXI145" s="384"/>
      <c r="TXJ145" s="384"/>
      <c r="TXK145" s="384"/>
      <c r="TXL145" s="384"/>
      <c r="TXM145" s="384"/>
      <c r="TXN145" s="384"/>
      <c r="TXO145" s="384"/>
      <c r="TXP145" s="384"/>
      <c r="TXQ145" s="384"/>
      <c r="TXR145" s="384"/>
      <c r="TXS145" s="384"/>
      <c r="TXT145" s="384"/>
      <c r="TXU145" s="384"/>
      <c r="TXV145" s="384"/>
      <c r="TXW145" s="384"/>
      <c r="TXX145" s="384"/>
      <c r="TXY145" s="384"/>
      <c r="TXZ145" s="384"/>
      <c r="TYA145" s="384"/>
      <c r="TYB145" s="384"/>
      <c r="TYC145" s="384"/>
      <c r="TYD145" s="384"/>
      <c r="TYE145" s="384"/>
      <c r="TYF145" s="384"/>
      <c r="TYG145" s="384"/>
      <c r="TYH145" s="384"/>
      <c r="TYI145" s="384"/>
      <c r="TYJ145" s="384"/>
      <c r="TYK145" s="384"/>
      <c r="TYL145" s="384"/>
      <c r="TYM145" s="384"/>
      <c r="TYN145" s="384"/>
      <c r="TYO145" s="384"/>
      <c r="TYP145" s="384"/>
      <c r="TYQ145" s="384"/>
      <c r="TYR145" s="384"/>
      <c r="TYS145" s="384"/>
      <c r="TYT145" s="384"/>
      <c r="TYU145" s="384"/>
      <c r="TYV145" s="384"/>
      <c r="TYW145" s="384"/>
      <c r="TYX145" s="384"/>
      <c r="TYY145" s="384"/>
      <c r="TYZ145" s="384"/>
      <c r="TZA145" s="384"/>
      <c r="TZB145" s="384"/>
      <c r="TZC145" s="384"/>
      <c r="TZD145" s="384"/>
      <c r="TZE145" s="384"/>
      <c r="TZF145" s="384"/>
      <c r="TZG145" s="384"/>
      <c r="TZH145" s="384"/>
      <c r="TZI145" s="384"/>
      <c r="TZJ145" s="384"/>
      <c r="TZK145" s="384"/>
      <c r="TZL145" s="384"/>
      <c r="TZM145" s="384"/>
      <c r="TZN145" s="384"/>
      <c r="TZO145" s="384"/>
      <c r="TZP145" s="384"/>
      <c r="TZQ145" s="384"/>
      <c r="TZR145" s="384"/>
      <c r="TZS145" s="384"/>
      <c r="TZT145" s="384"/>
      <c r="TZU145" s="384"/>
      <c r="TZV145" s="384"/>
      <c r="TZW145" s="384"/>
      <c r="TZX145" s="384"/>
      <c r="TZY145" s="384"/>
      <c r="TZZ145" s="384"/>
      <c r="UAA145" s="384"/>
      <c r="UAB145" s="384"/>
      <c r="UAC145" s="384"/>
      <c r="UAD145" s="384"/>
      <c r="UAE145" s="384"/>
      <c r="UAF145" s="384"/>
      <c r="UAG145" s="384"/>
      <c r="UAH145" s="384"/>
      <c r="UAI145" s="384"/>
      <c r="UAJ145" s="384"/>
      <c r="UAK145" s="384"/>
      <c r="UAL145" s="384"/>
      <c r="UAM145" s="384"/>
      <c r="UAN145" s="384"/>
      <c r="UAO145" s="384"/>
      <c r="UAP145" s="384"/>
      <c r="UAQ145" s="384"/>
      <c r="UAR145" s="384"/>
      <c r="UAS145" s="384"/>
      <c r="UAT145" s="384"/>
      <c r="UAU145" s="384"/>
      <c r="UAV145" s="384"/>
      <c r="UAW145" s="384"/>
      <c r="UAX145" s="384"/>
      <c r="UAY145" s="384"/>
      <c r="UAZ145" s="384"/>
      <c r="UBA145" s="384"/>
      <c r="UBB145" s="384"/>
      <c r="UBC145" s="384"/>
      <c r="UBD145" s="384"/>
      <c r="UBE145" s="384"/>
      <c r="UBF145" s="384"/>
      <c r="UBG145" s="384"/>
      <c r="UBH145" s="384"/>
      <c r="UBI145" s="384"/>
      <c r="UBJ145" s="384"/>
      <c r="UBK145" s="384"/>
      <c r="UBL145" s="384"/>
      <c r="UBM145" s="384"/>
      <c r="UBN145" s="384"/>
      <c r="UBO145" s="384"/>
      <c r="UBP145" s="384"/>
      <c r="UBQ145" s="384"/>
      <c r="UBR145" s="384"/>
      <c r="UBS145" s="384"/>
      <c r="UBT145" s="384"/>
      <c r="UBU145" s="384"/>
      <c r="UBV145" s="384"/>
      <c r="UBW145" s="384"/>
      <c r="UBX145" s="384"/>
      <c r="UBY145" s="384"/>
      <c r="UBZ145" s="384"/>
      <c r="UCA145" s="384"/>
      <c r="UCB145" s="384"/>
      <c r="UCC145" s="384"/>
      <c r="UCD145" s="384"/>
      <c r="UCE145" s="384"/>
      <c r="UCF145" s="384"/>
      <c r="UCG145" s="384"/>
      <c r="UCH145" s="384"/>
      <c r="UCI145" s="384"/>
      <c r="UCJ145" s="384"/>
      <c r="UCK145" s="384"/>
      <c r="UCL145" s="384"/>
      <c r="UCM145" s="384"/>
      <c r="UCN145" s="384"/>
      <c r="UCO145" s="384"/>
      <c r="UCP145" s="384"/>
      <c r="UCQ145" s="384"/>
      <c r="UCR145" s="384"/>
      <c r="UCS145" s="384"/>
      <c r="UCT145" s="384"/>
      <c r="UCU145" s="384"/>
      <c r="UCV145" s="384"/>
      <c r="UCW145" s="384"/>
      <c r="UCX145" s="384"/>
      <c r="UCY145" s="384"/>
      <c r="UCZ145" s="384"/>
      <c r="UDA145" s="384"/>
      <c r="UDB145" s="384"/>
      <c r="UDC145" s="384"/>
      <c r="UDD145" s="384"/>
      <c r="UDE145" s="384"/>
      <c r="UDF145" s="384"/>
      <c r="UDG145" s="384"/>
      <c r="UDH145" s="384"/>
      <c r="UDI145" s="384"/>
      <c r="UDJ145" s="384"/>
      <c r="UDK145" s="384"/>
      <c r="UDL145" s="384"/>
      <c r="UDM145" s="384"/>
      <c r="UDN145" s="384"/>
      <c r="UDO145" s="384"/>
      <c r="UDP145" s="384"/>
      <c r="UDQ145" s="384"/>
      <c r="UDR145" s="384"/>
      <c r="UDS145" s="384"/>
      <c r="UDT145" s="384"/>
      <c r="UDU145" s="384"/>
      <c r="UDV145" s="384"/>
      <c r="UDW145" s="384"/>
      <c r="UDX145" s="384"/>
      <c r="UDY145" s="384"/>
      <c r="UDZ145" s="384"/>
      <c r="UEA145" s="384"/>
      <c r="UEB145" s="384"/>
      <c r="UEC145" s="384"/>
      <c r="UED145" s="384"/>
      <c r="UEE145" s="384"/>
      <c r="UEF145" s="384"/>
      <c r="UEG145" s="384"/>
      <c r="UEH145" s="384"/>
      <c r="UEI145" s="384"/>
      <c r="UEJ145" s="384"/>
      <c r="UEK145" s="384"/>
      <c r="UEL145" s="384"/>
      <c r="UEM145" s="384"/>
      <c r="UEN145" s="384"/>
      <c r="UEO145" s="384"/>
      <c r="UEP145" s="384"/>
      <c r="UEQ145" s="384"/>
      <c r="UER145" s="384"/>
      <c r="UES145" s="384"/>
      <c r="UET145" s="384"/>
      <c r="UEU145" s="384"/>
      <c r="UEV145" s="384"/>
      <c r="UEW145" s="384"/>
      <c r="UEX145" s="384"/>
      <c r="UEY145" s="384"/>
      <c r="UEZ145" s="384"/>
      <c r="UFA145" s="384"/>
      <c r="UFB145" s="384"/>
      <c r="UFC145" s="384"/>
      <c r="UFD145" s="384"/>
      <c r="UFE145" s="384"/>
      <c r="UFF145" s="384"/>
      <c r="UFG145" s="384"/>
      <c r="UFH145" s="384"/>
      <c r="UFI145" s="384"/>
      <c r="UFJ145" s="384"/>
      <c r="UFK145" s="384"/>
      <c r="UFL145" s="384"/>
      <c r="UFM145" s="384"/>
      <c r="UFN145" s="384"/>
      <c r="UFO145" s="384"/>
      <c r="UFP145" s="384"/>
      <c r="UFQ145" s="384"/>
      <c r="UFR145" s="384"/>
      <c r="UFS145" s="384"/>
      <c r="UFT145" s="384"/>
      <c r="UFU145" s="384"/>
      <c r="UFV145" s="384"/>
      <c r="UFW145" s="384"/>
      <c r="UFX145" s="384"/>
      <c r="UFY145" s="384"/>
      <c r="UFZ145" s="384"/>
      <c r="UGA145" s="384"/>
      <c r="UGB145" s="384"/>
      <c r="UGC145" s="384"/>
      <c r="UGD145" s="384"/>
      <c r="UGE145" s="384"/>
      <c r="UGF145" s="384"/>
      <c r="UGG145" s="384"/>
      <c r="UGH145" s="384"/>
      <c r="UGI145" s="384"/>
      <c r="UGJ145" s="384"/>
      <c r="UGK145" s="384"/>
      <c r="UGL145" s="384"/>
      <c r="UGM145" s="384"/>
      <c r="UGN145" s="384"/>
      <c r="UGO145" s="384"/>
      <c r="UGP145" s="384"/>
      <c r="UGQ145" s="384"/>
      <c r="UGR145" s="384"/>
      <c r="UGS145" s="384"/>
      <c r="UGT145" s="384"/>
      <c r="UGU145" s="384"/>
      <c r="UGV145" s="384"/>
      <c r="UGW145" s="384"/>
      <c r="UGX145" s="384"/>
      <c r="UGY145" s="384"/>
      <c r="UGZ145" s="384"/>
      <c r="UHA145" s="384"/>
      <c r="UHB145" s="384"/>
      <c r="UHC145" s="384"/>
      <c r="UHD145" s="384"/>
      <c r="UHE145" s="384"/>
      <c r="UHF145" s="384"/>
      <c r="UHG145" s="384"/>
      <c r="UHH145" s="384"/>
      <c r="UHI145" s="384"/>
      <c r="UHJ145" s="384"/>
      <c r="UHK145" s="384"/>
      <c r="UHL145" s="384"/>
      <c r="UHM145" s="384"/>
      <c r="UHN145" s="384"/>
      <c r="UHO145" s="384"/>
      <c r="UHP145" s="384"/>
      <c r="UHQ145" s="384"/>
      <c r="UHR145" s="384"/>
      <c r="UHS145" s="384"/>
      <c r="UHT145" s="384"/>
      <c r="UHU145" s="384"/>
      <c r="UHV145" s="384"/>
      <c r="UHW145" s="384"/>
      <c r="UHX145" s="384"/>
      <c r="UHY145" s="384"/>
      <c r="UHZ145" s="384"/>
      <c r="UIA145" s="384"/>
      <c r="UIB145" s="384"/>
      <c r="UIC145" s="384"/>
      <c r="UID145" s="384"/>
      <c r="UIE145" s="384"/>
      <c r="UIF145" s="384"/>
      <c r="UIG145" s="384"/>
      <c r="UIH145" s="384"/>
      <c r="UII145" s="384"/>
      <c r="UIJ145" s="384"/>
      <c r="UIK145" s="384"/>
      <c r="UIL145" s="384"/>
      <c r="UIM145" s="384"/>
      <c r="UIN145" s="384"/>
      <c r="UIO145" s="384"/>
      <c r="UIP145" s="384"/>
      <c r="UIQ145" s="384"/>
      <c r="UIR145" s="384"/>
      <c r="UIS145" s="384"/>
      <c r="UIT145" s="384"/>
      <c r="UIU145" s="384"/>
      <c r="UIV145" s="384"/>
      <c r="UIW145" s="384"/>
      <c r="UIX145" s="384"/>
      <c r="UIY145" s="384"/>
      <c r="UIZ145" s="384"/>
      <c r="UJA145" s="384"/>
      <c r="UJB145" s="384"/>
      <c r="UJC145" s="384"/>
      <c r="UJD145" s="384"/>
      <c r="UJE145" s="384"/>
      <c r="UJF145" s="384"/>
      <c r="UJG145" s="384"/>
      <c r="UJH145" s="384"/>
      <c r="UJI145" s="384"/>
      <c r="UJJ145" s="384"/>
      <c r="UJK145" s="384"/>
      <c r="UJL145" s="384"/>
      <c r="UJM145" s="384"/>
      <c r="UJN145" s="384"/>
      <c r="UJO145" s="384"/>
      <c r="UJP145" s="384"/>
      <c r="UJQ145" s="384"/>
      <c r="UJR145" s="384"/>
      <c r="UJS145" s="384"/>
      <c r="UJT145" s="384"/>
      <c r="UJU145" s="384"/>
      <c r="UJV145" s="384"/>
      <c r="UJW145" s="384"/>
      <c r="UJX145" s="384"/>
      <c r="UJY145" s="384"/>
      <c r="UJZ145" s="384"/>
      <c r="UKA145" s="384"/>
      <c r="UKB145" s="384"/>
      <c r="UKC145" s="384"/>
      <c r="UKD145" s="384"/>
      <c r="UKE145" s="384"/>
      <c r="UKF145" s="384"/>
      <c r="UKG145" s="384"/>
      <c r="UKH145" s="384"/>
      <c r="UKI145" s="384"/>
      <c r="UKJ145" s="384"/>
      <c r="UKK145" s="384"/>
      <c r="UKL145" s="384"/>
      <c r="UKM145" s="384"/>
      <c r="UKN145" s="384"/>
      <c r="UKO145" s="384"/>
      <c r="UKP145" s="384"/>
      <c r="UKQ145" s="384"/>
      <c r="UKR145" s="384"/>
      <c r="UKS145" s="384"/>
      <c r="UKT145" s="384"/>
      <c r="UKU145" s="384"/>
      <c r="UKV145" s="384"/>
      <c r="UKW145" s="384"/>
      <c r="UKX145" s="384"/>
      <c r="UKY145" s="384"/>
      <c r="UKZ145" s="384"/>
      <c r="ULA145" s="384"/>
      <c r="ULB145" s="384"/>
      <c r="ULC145" s="384"/>
      <c r="ULD145" s="384"/>
      <c r="ULE145" s="384"/>
      <c r="ULF145" s="384"/>
      <c r="ULG145" s="384"/>
      <c r="ULH145" s="384"/>
      <c r="ULI145" s="384"/>
      <c r="ULJ145" s="384"/>
      <c r="ULK145" s="384"/>
      <c r="ULL145" s="384"/>
      <c r="ULM145" s="384"/>
      <c r="ULN145" s="384"/>
      <c r="ULO145" s="384"/>
      <c r="ULP145" s="384"/>
      <c r="ULQ145" s="384"/>
      <c r="ULR145" s="384"/>
      <c r="ULS145" s="384"/>
      <c r="ULT145" s="384"/>
      <c r="ULU145" s="384"/>
      <c r="ULV145" s="384"/>
      <c r="ULW145" s="384"/>
      <c r="ULX145" s="384"/>
      <c r="ULY145" s="384"/>
      <c r="ULZ145" s="384"/>
      <c r="UMA145" s="384"/>
      <c r="UMB145" s="384"/>
      <c r="UMC145" s="384"/>
      <c r="UMD145" s="384"/>
      <c r="UME145" s="384"/>
      <c r="UMF145" s="384"/>
      <c r="UMG145" s="384"/>
      <c r="UMH145" s="384"/>
      <c r="UMI145" s="384"/>
      <c r="UMJ145" s="384"/>
      <c r="UMK145" s="384"/>
      <c r="UML145" s="384"/>
      <c r="UMM145" s="384"/>
      <c r="UMN145" s="384"/>
      <c r="UMO145" s="384"/>
      <c r="UMP145" s="384"/>
      <c r="UMQ145" s="384"/>
      <c r="UMR145" s="384"/>
      <c r="UMS145" s="384"/>
      <c r="UMT145" s="384"/>
      <c r="UMU145" s="384"/>
      <c r="UMV145" s="384"/>
      <c r="UMW145" s="384"/>
      <c r="UMX145" s="384"/>
      <c r="UMY145" s="384"/>
      <c r="UMZ145" s="384"/>
      <c r="UNA145" s="384"/>
      <c r="UNB145" s="384"/>
      <c r="UNC145" s="384"/>
      <c r="UND145" s="384"/>
      <c r="UNE145" s="384"/>
      <c r="UNF145" s="384"/>
      <c r="UNG145" s="384"/>
      <c r="UNH145" s="384"/>
      <c r="UNI145" s="384"/>
      <c r="UNJ145" s="384"/>
      <c r="UNK145" s="384"/>
      <c r="UNL145" s="384"/>
      <c r="UNM145" s="384"/>
      <c r="UNN145" s="384"/>
      <c r="UNO145" s="384"/>
      <c r="UNP145" s="384"/>
      <c r="UNQ145" s="384"/>
      <c r="UNR145" s="384"/>
      <c r="UNS145" s="384"/>
      <c r="UNT145" s="384"/>
      <c r="UNU145" s="384"/>
      <c r="UNV145" s="384"/>
      <c r="UNW145" s="384"/>
      <c r="UNX145" s="384"/>
      <c r="UNY145" s="384"/>
      <c r="UNZ145" s="384"/>
      <c r="UOA145" s="384"/>
      <c r="UOB145" s="384"/>
      <c r="UOC145" s="384"/>
      <c r="UOD145" s="384"/>
      <c r="UOE145" s="384"/>
      <c r="UOF145" s="384"/>
      <c r="UOG145" s="384"/>
      <c r="UOH145" s="384"/>
      <c r="UOI145" s="384"/>
      <c r="UOJ145" s="384"/>
      <c r="UOK145" s="384"/>
      <c r="UOL145" s="384"/>
      <c r="UOM145" s="384"/>
      <c r="UON145" s="384"/>
      <c r="UOO145" s="384"/>
      <c r="UOP145" s="384"/>
      <c r="UOQ145" s="384"/>
      <c r="UOR145" s="384"/>
      <c r="UOS145" s="384"/>
      <c r="UOT145" s="384"/>
      <c r="UOU145" s="384"/>
      <c r="UOV145" s="384"/>
      <c r="UOW145" s="384"/>
      <c r="UOX145" s="384"/>
      <c r="UOY145" s="384"/>
      <c r="UOZ145" s="384"/>
      <c r="UPA145" s="384"/>
      <c r="UPB145" s="384"/>
      <c r="UPC145" s="384"/>
      <c r="UPD145" s="384"/>
      <c r="UPE145" s="384"/>
      <c r="UPF145" s="384"/>
      <c r="UPG145" s="384"/>
      <c r="UPH145" s="384"/>
      <c r="UPI145" s="384"/>
      <c r="UPJ145" s="384"/>
      <c r="UPK145" s="384"/>
      <c r="UPL145" s="384"/>
      <c r="UPM145" s="384"/>
      <c r="UPN145" s="384"/>
      <c r="UPO145" s="384"/>
      <c r="UPP145" s="384"/>
      <c r="UPQ145" s="384"/>
      <c r="UPR145" s="384"/>
      <c r="UPS145" s="384"/>
      <c r="UPT145" s="384"/>
      <c r="UPU145" s="384"/>
      <c r="UPV145" s="384"/>
      <c r="UPW145" s="384"/>
      <c r="UPX145" s="384"/>
      <c r="UPY145" s="384"/>
      <c r="UPZ145" s="384"/>
      <c r="UQA145" s="384"/>
      <c r="UQB145" s="384"/>
      <c r="UQC145" s="384"/>
      <c r="UQD145" s="384"/>
      <c r="UQE145" s="384"/>
      <c r="UQF145" s="384"/>
      <c r="UQG145" s="384"/>
      <c r="UQH145" s="384"/>
      <c r="UQI145" s="384"/>
      <c r="UQJ145" s="384"/>
      <c r="UQK145" s="384"/>
      <c r="UQL145" s="384"/>
      <c r="UQM145" s="384"/>
      <c r="UQN145" s="384"/>
      <c r="UQO145" s="384"/>
      <c r="UQP145" s="384"/>
      <c r="UQQ145" s="384"/>
      <c r="UQR145" s="384"/>
      <c r="UQS145" s="384"/>
      <c r="UQT145" s="384"/>
      <c r="UQU145" s="384"/>
      <c r="UQV145" s="384"/>
      <c r="UQW145" s="384"/>
      <c r="UQX145" s="384"/>
      <c r="UQY145" s="384"/>
      <c r="UQZ145" s="384"/>
      <c r="URA145" s="384"/>
      <c r="URB145" s="384"/>
      <c r="URC145" s="384"/>
      <c r="URD145" s="384"/>
      <c r="URE145" s="384"/>
      <c r="URF145" s="384"/>
      <c r="URG145" s="384"/>
      <c r="URH145" s="384"/>
      <c r="URI145" s="384"/>
      <c r="URJ145" s="384"/>
      <c r="URK145" s="384"/>
      <c r="URL145" s="384"/>
      <c r="URM145" s="384"/>
      <c r="URN145" s="384"/>
      <c r="URO145" s="384"/>
      <c r="URP145" s="384"/>
      <c r="URQ145" s="384"/>
      <c r="URR145" s="384"/>
      <c r="URS145" s="384"/>
      <c r="URT145" s="384"/>
      <c r="URU145" s="384"/>
      <c r="URV145" s="384"/>
      <c r="URW145" s="384"/>
      <c r="URX145" s="384"/>
      <c r="URY145" s="384"/>
      <c r="URZ145" s="384"/>
      <c r="USA145" s="384"/>
      <c r="USB145" s="384"/>
      <c r="USC145" s="384"/>
      <c r="USD145" s="384"/>
      <c r="USE145" s="384"/>
      <c r="USF145" s="384"/>
      <c r="USG145" s="384"/>
      <c r="USH145" s="384"/>
      <c r="USI145" s="384"/>
      <c r="USJ145" s="384"/>
      <c r="USK145" s="384"/>
      <c r="USL145" s="384"/>
      <c r="USM145" s="384"/>
      <c r="USN145" s="384"/>
      <c r="USO145" s="384"/>
      <c r="USP145" s="384"/>
      <c r="USQ145" s="384"/>
      <c r="USR145" s="384"/>
      <c r="USS145" s="384"/>
      <c r="UST145" s="384"/>
      <c r="USU145" s="384"/>
      <c r="USV145" s="384"/>
      <c r="USW145" s="384"/>
      <c r="USX145" s="384"/>
      <c r="USY145" s="384"/>
      <c r="USZ145" s="384"/>
      <c r="UTA145" s="384"/>
      <c r="UTB145" s="384"/>
      <c r="UTC145" s="384"/>
      <c r="UTD145" s="384"/>
      <c r="UTE145" s="384"/>
      <c r="UTF145" s="384"/>
      <c r="UTG145" s="384"/>
      <c r="UTH145" s="384"/>
      <c r="UTI145" s="384"/>
      <c r="UTJ145" s="384"/>
      <c r="UTK145" s="384"/>
      <c r="UTL145" s="384"/>
      <c r="UTM145" s="384"/>
      <c r="UTN145" s="384"/>
      <c r="UTO145" s="384"/>
      <c r="UTP145" s="384"/>
      <c r="UTQ145" s="384"/>
      <c r="UTR145" s="384"/>
      <c r="UTS145" s="384"/>
      <c r="UTT145" s="384"/>
      <c r="UTU145" s="384"/>
      <c r="UTV145" s="384"/>
      <c r="UTW145" s="384"/>
      <c r="UTX145" s="384"/>
      <c r="UTY145" s="384"/>
      <c r="UTZ145" s="384"/>
      <c r="UUA145" s="384"/>
      <c r="UUB145" s="384"/>
      <c r="UUC145" s="384"/>
      <c r="UUD145" s="384"/>
      <c r="UUE145" s="384"/>
      <c r="UUF145" s="384"/>
      <c r="UUG145" s="384"/>
      <c r="UUH145" s="384"/>
      <c r="UUI145" s="384"/>
      <c r="UUJ145" s="384"/>
      <c r="UUK145" s="384"/>
      <c r="UUL145" s="384"/>
      <c r="UUM145" s="384"/>
      <c r="UUN145" s="384"/>
      <c r="UUO145" s="384"/>
      <c r="UUP145" s="384"/>
      <c r="UUQ145" s="384"/>
      <c r="UUR145" s="384"/>
      <c r="UUS145" s="384"/>
      <c r="UUT145" s="384"/>
      <c r="UUU145" s="384"/>
      <c r="UUV145" s="384"/>
      <c r="UUW145" s="384"/>
      <c r="UUX145" s="384"/>
      <c r="UUY145" s="384"/>
      <c r="UUZ145" s="384"/>
      <c r="UVA145" s="384"/>
      <c r="UVB145" s="384"/>
      <c r="UVC145" s="384"/>
      <c r="UVD145" s="384"/>
      <c r="UVE145" s="384"/>
      <c r="UVF145" s="384"/>
      <c r="UVG145" s="384"/>
      <c r="UVH145" s="384"/>
      <c r="UVI145" s="384"/>
      <c r="UVJ145" s="384"/>
      <c r="UVK145" s="384"/>
      <c r="UVL145" s="384"/>
      <c r="UVM145" s="384"/>
      <c r="UVN145" s="384"/>
      <c r="UVO145" s="384"/>
      <c r="UVP145" s="384"/>
      <c r="UVQ145" s="384"/>
      <c r="UVR145" s="384"/>
      <c r="UVS145" s="384"/>
      <c r="UVT145" s="384"/>
      <c r="UVU145" s="384"/>
      <c r="UVV145" s="384"/>
      <c r="UVW145" s="384"/>
      <c r="UVX145" s="384"/>
      <c r="UVY145" s="384"/>
      <c r="UVZ145" s="384"/>
      <c r="UWA145" s="384"/>
      <c r="UWB145" s="384"/>
      <c r="UWC145" s="384"/>
      <c r="UWD145" s="384"/>
      <c r="UWE145" s="384"/>
      <c r="UWF145" s="384"/>
      <c r="UWG145" s="384"/>
      <c r="UWH145" s="384"/>
      <c r="UWI145" s="384"/>
      <c r="UWJ145" s="384"/>
      <c r="UWK145" s="384"/>
      <c r="UWL145" s="384"/>
      <c r="UWM145" s="384"/>
      <c r="UWN145" s="384"/>
      <c r="UWO145" s="384"/>
      <c r="UWP145" s="384"/>
      <c r="UWQ145" s="384"/>
      <c r="UWR145" s="384"/>
      <c r="UWS145" s="384"/>
      <c r="UWT145" s="384"/>
      <c r="UWU145" s="384"/>
      <c r="UWV145" s="384"/>
      <c r="UWW145" s="384"/>
      <c r="UWX145" s="384"/>
      <c r="UWY145" s="384"/>
      <c r="UWZ145" s="384"/>
      <c r="UXA145" s="384"/>
      <c r="UXB145" s="384"/>
      <c r="UXC145" s="384"/>
      <c r="UXD145" s="384"/>
      <c r="UXE145" s="384"/>
      <c r="UXF145" s="384"/>
      <c r="UXG145" s="384"/>
      <c r="UXH145" s="384"/>
      <c r="UXI145" s="384"/>
      <c r="UXJ145" s="384"/>
      <c r="UXK145" s="384"/>
      <c r="UXL145" s="384"/>
      <c r="UXM145" s="384"/>
      <c r="UXN145" s="384"/>
      <c r="UXO145" s="384"/>
      <c r="UXP145" s="384"/>
      <c r="UXQ145" s="384"/>
      <c r="UXR145" s="384"/>
      <c r="UXS145" s="384"/>
      <c r="UXT145" s="384"/>
      <c r="UXU145" s="384"/>
      <c r="UXV145" s="384"/>
      <c r="UXW145" s="384"/>
      <c r="UXX145" s="384"/>
      <c r="UXY145" s="384"/>
      <c r="UXZ145" s="384"/>
      <c r="UYA145" s="384"/>
      <c r="UYB145" s="384"/>
      <c r="UYC145" s="384"/>
      <c r="UYD145" s="384"/>
      <c r="UYE145" s="384"/>
      <c r="UYF145" s="384"/>
      <c r="UYG145" s="384"/>
      <c r="UYH145" s="384"/>
      <c r="UYI145" s="384"/>
      <c r="UYJ145" s="384"/>
      <c r="UYK145" s="384"/>
      <c r="UYL145" s="384"/>
      <c r="UYM145" s="384"/>
      <c r="UYN145" s="384"/>
      <c r="UYO145" s="384"/>
      <c r="UYP145" s="384"/>
      <c r="UYQ145" s="384"/>
      <c r="UYR145" s="384"/>
      <c r="UYS145" s="384"/>
      <c r="UYT145" s="384"/>
      <c r="UYU145" s="384"/>
      <c r="UYV145" s="384"/>
      <c r="UYW145" s="384"/>
      <c r="UYX145" s="384"/>
      <c r="UYY145" s="384"/>
      <c r="UYZ145" s="384"/>
      <c r="UZA145" s="384"/>
      <c r="UZB145" s="384"/>
      <c r="UZC145" s="384"/>
      <c r="UZD145" s="384"/>
      <c r="UZE145" s="384"/>
      <c r="UZF145" s="384"/>
      <c r="UZG145" s="384"/>
      <c r="UZH145" s="384"/>
      <c r="UZI145" s="384"/>
      <c r="UZJ145" s="384"/>
      <c r="UZK145" s="384"/>
      <c r="UZL145" s="384"/>
      <c r="UZM145" s="384"/>
      <c r="UZN145" s="384"/>
      <c r="UZO145" s="384"/>
      <c r="UZP145" s="384"/>
      <c r="UZQ145" s="384"/>
      <c r="UZR145" s="384"/>
      <c r="UZS145" s="384"/>
      <c r="UZT145" s="384"/>
      <c r="UZU145" s="384"/>
      <c r="UZV145" s="384"/>
      <c r="UZW145" s="384"/>
      <c r="UZX145" s="384"/>
      <c r="UZY145" s="384"/>
      <c r="UZZ145" s="384"/>
      <c r="VAA145" s="384"/>
      <c r="VAB145" s="384"/>
      <c r="VAC145" s="384"/>
      <c r="VAD145" s="384"/>
      <c r="VAE145" s="384"/>
      <c r="VAF145" s="384"/>
      <c r="VAG145" s="384"/>
      <c r="VAH145" s="384"/>
      <c r="VAI145" s="384"/>
      <c r="VAJ145" s="384"/>
      <c r="VAK145" s="384"/>
      <c r="VAL145" s="384"/>
      <c r="VAM145" s="384"/>
      <c r="VAN145" s="384"/>
      <c r="VAO145" s="384"/>
      <c r="VAP145" s="384"/>
      <c r="VAQ145" s="384"/>
      <c r="VAR145" s="384"/>
      <c r="VAS145" s="384"/>
      <c r="VAT145" s="384"/>
      <c r="VAU145" s="384"/>
      <c r="VAV145" s="384"/>
      <c r="VAW145" s="384"/>
      <c r="VAX145" s="384"/>
      <c r="VAY145" s="384"/>
      <c r="VAZ145" s="384"/>
      <c r="VBA145" s="384"/>
      <c r="VBB145" s="384"/>
      <c r="VBC145" s="384"/>
      <c r="VBD145" s="384"/>
      <c r="VBE145" s="384"/>
      <c r="VBF145" s="384"/>
      <c r="VBG145" s="384"/>
      <c r="VBH145" s="384"/>
      <c r="VBI145" s="384"/>
      <c r="VBJ145" s="384"/>
      <c r="VBK145" s="384"/>
      <c r="VBL145" s="384"/>
      <c r="VBM145" s="384"/>
      <c r="VBN145" s="384"/>
      <c r="VBO145" s="384"/>
      <c r="VBP145" s="384"/>
      <c r="VBQ145" s="384"/>
      <c r="VBR145" s="384"/>
      <c r="VBS145" s="384"/>
      <c r="VBT145" s="384"/>
      <c r="VBU145" s="384"/>
      <c r="VBV145" s="384"/>
      <c r="VBW145" s="384"/>
      <c r="VBX145" s="384"/>
      <c r="VBY145" s="384"/>
      <c r="VBZ145" s="384"/>
      <c r="VCA145" s="384"/>
      <c r="VCB145" s="384"/>
      <c r="VCC145" s="384"/>
      <c r="VCD145" s="384"/>
      <c r="VCE145" s="384"/>
      <c r="VCF145" s="384"/>
      <c r="VCG145" s="384"/>
      <c r="VCH145" s="384"/>
      <c r="VCI145" s="384"/>
      <c r="VCJ145" s="384"/>
      <c r="VCK145" s="384"/>
      <c r="VCL145" s="384"/>
      <c r="VCM145" s="384"/>
      <c r="VCN145" s="384"/>
      <c r="VCO145" s="384"/>
      <c r="VCP145" s="384"/>
      <c r="VCQ145" s="384"/>
      <c r="VCR145" s="384"/>
      <c r="VCS145" s="384"/>
      <c r="VCT145" s="384"/>
      <c r="VCU145" s="384"/>
      <c r="VCV145" s="384"/>
      <c r="VCW145" s="384"/>
      <c r="VCX145" s="384"/>
      <c r="VCY145" s="384"/>
      <c r="VCZ145" s="384"/>
      <c r="VDA145" s="384"/>
      <c r="VDB145" s="384"/>
      <c r="VDC145" s="384"/>
      <c r="VDD145" s="384"/>
      <c r="VDE145" s="384"/>
      <c r="VDF145" s="384"/>
      <c r="VDG145" s="384"/>
      <c r="VDH145" s="384"/>
      <c r="VDI145" s="384"/>
      <c r="VDJ145" s="384"/>
      <c r="VDK145" s="384"/>
      <c r="VDL145" s="384"/>
      <c r="VDM145" s="384"/>
      <c r="VDN145" s="384"/>
      <c r="VDO145" s="384"/>
      <c r="VDP145" s="384"/>
      <c r="VDQ145" s="384"/>
      <c r="VDR145" s="384"/>
      <c r="VDS145" s="384"/>
      <c r="VDT145" s="384"/>
      <c r="VDU145" s="384"/>
      <c r="VDV145" s="384"/>
      <c r="VDW145" s="384"/>
      <c r="VDX145" s="384"/>
      <c r="VDY145" s="384"/>
      <c r="VDZ145" s="384"/>
      <c r="VEA145" s="384"/>
      <c r="VEB145" s="384"/>
      <c r="VEC145" s="384"/>
      <c r="VED145" s="384"/>
      <c r="VEE145" s="384"/>
      <c r="VEF145" s="384"/>
      <c r="VEG145" s="384"/>
      <c r="VEH145" s="384"/>
      <c r="VEI145" s="384"/>
      <c r="VEJ145" s="384"/>
      <c r="VEK145" s="384"/>
      <c r="VEL145" s="384"/>
      <c r="VEM145" s="384"/>
      <c r="VEN145" s="384"/>
      <c r="VEO145" s="384"/>
      <c r="VEP145" s="384"/>
      <c r="VEQ145" s="384"/>
      <c r="VER145" s="384"/>
      <c r="VES145" s="384"/>
      <c r="VET145" s="384"/>
      <c r="VEU145" s="384"/>
      <c r="VEV145" s="384"/>
      <c r="VEW145" s="384"/>
      <c r="VEX145" s="384"/>
      <c r="VEY145" s="384"/>
      <c r="VEZ145" s="384"/>
      <c r="VFA145" s="384"/>
      <c r="VFB145" s="384"/>
      <c r="VFC145" s="384"/>
      <c r="VFD145" s="384"/>
      <c r="VFE145" s="384"/>
      <c r="VFF145" s="384"/>
      <c r="VFG145" s="384"/>
      <c r="VFH145" s="384"/>
      <c r="VFI145" s="384"/>
      <c r="VFJ145" s="384"/>
      <c r="VFK145" s="384"/>
      <c r="VFL145" s="384"/>
      <c r="VFM145" s="384"/>
      <c r="VFN145" s="384"/>
      <c r="VFO145" s="384"/>
      <c r="VFP145" s="384"/>
      <c r="VFQ145" s="384"/>
      <c r="VFR145" s="384"/>
      <c r="VFS145" s="384"/>
      <c r="VFT145" s="384"/>
      <c r="VFU145" s="384"/>
      <c r="VFV145" s="384"/>
      <c r="VFW145" s="384"/>
      <c r="VFX145" s="384"/>
      <c r="VFY145" s="384"/>
      <c r="VFZ145" s="384"/>
      <c r="VGA145" s="384"/>
      <c r="VGB145" s="384"/>
      <c r="VGC145" s="384"/>
      <c r="VGD145" s="384"/>
      <c r="VGE145" s="384"/>
      <c r="VGF145" s="384"/>
      <c r="VGG145" s="384"/>
      <c r="VGH145" s="384"/>
      <c r="VGI145" s="384"/>
      <c r="VGJ145" s="384"/>
      <c r="VGK145" s="384"/>
      <c r="VGL145" s="384"/>
      <c r="VGM145" s="384"/>
      <c r="VGN145" s="384"/>
      <c r="VGO145" s="384"/>
      <c r="VGP145" s="384"/>
      <c r="VGQ145" s="384"/>
      <c r="VGR145" s="384"/>
      <c r="VGS145" s="384"/>
      <c r="VGT145" s="384"/>
      <c r="VGU145" s="384"/>
      <c r="VGV145" s="384"/>
      <c r="VGW145" s="384"/>
      <c r="VGX145" s="384"/>
      <c r="VGY145" s="384"/>
      <c r="VGZ145" s="384"/>
      <c r="VHA145" s="384"/>
      <c r="VHB145" s="384"/>
      <c r="VHC145" s="384"/>
      <c r="VHD145" s="384"/>
      <c r="VHE145" s="384"/>
      <c r="VHF145" s="384"/>
      <c r="VHG145" s="384"/>
      <c r="VHH145" s="384"/>
      <c r="VHI145" s="384"/>
      <c r="VHJ145" s="384"/>
      <c r="VHK145" s="384"/>
      <c r="VHL145" s="384"/>
      <c r="VHM145" s="384"/>
      <c r="VHN145" s="384"/>
      <c r="VHO145" s="384"/>
      <c r="VHP145" s="384"/>
      <c r="VHQ145" s="384"/>
      <c r="VHR145" s="384"/>
      <c r="VHS145" s="384"/>
      <c r="VHT145" s="384"/>
      <c r="VHU145" s="384"/>
      <c r="VHV145" s="384"/>
      <c r="VHW145" s="384"/>
      <c r="VHX145" s="384"/>
      <c r="VHY145" s="384"/>
      <c r="VHZ145" s="384"/>
      <c r="VIA145" s="384"/>
      <c r="VIB145" s="384"/>
      <c r="VIC145" s="384"/>
      <c r="VID145" s="384"/>
      <c r="VIE145" s="384"/>
      <c r="VIF145" s="384"/>
      <c r="VIG145" s="384"/>
      <c r="VIH145" s="384"/>
      <c r="VII145" s="384"/>
      <c r="VIJ145" s="384"/>
      <c r="VIK145" s="384"/>
      <c r="VIL145" s="384"/>
      <c r="VIM145" s="384"/>
      <c r="VIN145" s="384"/>
      <c r="VIO145" s="384"/>
      <c r="VIP145" s="384"/>
      <c r="VIQ145" s="384"/>
      <c r="VIR145" s="384"/>
      <c r="VIS145" s="384"/>
      <c r="VIT145" s="384"/>
      <c r="VIU145" s="384"/>
      <c r="VIV145" s="384"/>
      <c r="VIW145" s="384"/>
      <c r="VIX145" s="384"/>
      <c r="VIY145" s="384"/>
      <c r="VIZ145" s="384"/>
      <c r="VJA145" s="384"/>
      <c r="VJB145" s="384"/>
      <c r="VJC145" s="384"/>
      <c r="VJD145" s="384"/>
      <c r="VJE145" s="384"/>
      <c r="VJF145" s="384"/>
      <c r="VJG145" s="384"/>
      <c r="VJH145" s="384"/>
      <c r="VJI145" s="384"/>
      <c r="VJJ145" s="384"/>
      <c r="VJK145" s="384"/>
      <c r="VJL145" s="384"/>
      <c r="VJM145" s="384"/>
      <c r="VJN145" s="384"/>
      <c r="VJO145" s="384"/>
      <c r="VJP145" s="384"/>
      <c r="VJQ145" s="384"/>
      <c r="VJR145" s="384"/>
      <c r="VJS145" s="384"/>
      <c r="VJT145" s="384"/>
      <c r="VJU145" s="384"/>
      <c r="VJV145" s="384"/>
      <c r="VJW145" s="384"/>
      <c r="VJX145" s="384"/>
      <c r="VJY145" s="384"/>
      <c r="VJZ145" s="384"/>
      <c r="VKA145" s="384"/>
      <c r="VKB145" s="384"/>
      <c r="VKC145" s="384"/>
      <c r="VKD145" s="384"/>
      <c r="VKE145" s="384"/>
      <c r="VKF145" s="384"/>
      <c r="VKG145" s="384"/>
      <c r="VKH145" s="384"/>
      <c r="VKI145" s="384"/>
      <c r="VKJ145" s="384"/>
      <c r="VKK145" s="384"/>
      <c r="VKL145" s="384"/>
      <c r="VKM145" s="384"/>
      <c r="VKN145" s="384"/>
      <c r="VKO145" s="384"/>
      <c r="VKP145" s="384"/>
      <c r="VKQ145" s="384"/>
      <c r="VKR145" s="384"/>
      <c r="VKS145" s="384"/>
      <c r="VKT145" s="384"/>
      <c r="VKU145" s="384"/>
      <c r="VKV145" s="384"/>
      <c r="VKW145" s="384"/>
      <c r="VKX145" s="384"/>
      <c r="VKY145" s="384"/>
      <c r="VKZ145" s="384"/>
      <c r="VLA145" s="384"/>
      <c r="VLB145" s="384"/>
      <c r="VLC145" s="384"/>
      <c r="VLD145" s="384"/>
      <c r="VLE145" s="384"/>
      <c r="VLF145" s="384"/>
      <c r="VLG145" s="384"/>
      <c r="VLH145" s="384"/>
      <c r="VLI145" s="384"/>
      <c r="VLJ145" s="384"/>
      <c r="VLK145" s="384"/>
      <c r="VLL145" s="384"/>
      <c r="VLM145" s="384"/>
      <c r="VLN145" s="384"/>
      <c r="VLO145" s="384"/>
      <c r="VLP145" s="384"/>
      <c r="VLQ145" s="384"/>
      <c r="VLR145" s="384"/>
      <c r="VLS145" s="384"/>
      <c r="VLT145" s="384"/>
      <c r="VLU145" s="384"/>
      <c r="VLV145" s="384"/>
      <c r="VLW145" s="384"/>
      <c r="VLX145" s="384"/>
      <c r="VLY145" s="384"/>
      <c r="VLZ145" s="384"/>
      <c r="VMA145" s="384"/>
      <c r="VMB145" s="384"/>
      <c r="VMC145" s="384"/>
      <c r="VMD145" s="384"/>
      <c r="VME145" s="384"/>
      <c r="VMF145" s="384"/>
      <c r="VMG145" s="384"/>
      <c r="VMH145" s="384"/>
      <c r="VMI145" s="384"/>
      <c r="VMJ145" s="384"/>
      <c r="VMK145" s="384"/>
      <c r="VML145" s="384"/>
      <c r="VMM145" s="384"/>
      <c r="VMN145" s="384"/>
      <c r="VMO145" s="384"/>
      <c r="VMP145" s="384"/>
      <c r="VMQ145" s="384"/>
      <c r="VMR145" s="384"/>
      <c r="VMS145" s="384"/>
      <c r="VMT145" s="384"/>
      <c r="VMU145" s="384"/>
      <c r="VMV145" s="384"/>
      <c r="VMW145" s="384"/>
      <c r="VMX145" s="384"/>
      <c r="VMY145" s="384"/>
      <c r="VMZ145" s="384"/>
      <c r="VNA145" s="384"/>
      <c r="VNB145" s="384"/>
      <c r="VNC145" s="384"/>
      <c r="VND145" s="384"/>
      <c r="VNE145" s="384"/>
      <c r="VNF145" s="384"/>
      <c r="VNG145" s="384"/>
      <c r="VNH145" s="384"/>
      <c r="VNI145" s="384"/>
      <c r="VNJ145" s="384"/>
      <c r="VNK145" s="384"/>
      <c r="VNL145" s="384"/>
      <c r="VNM145" s="384"/>
      <c r="VNN145" s="384"/>
      <c r="VNO145" s="384"/>
      <c r="VNP145" s="384"/>
      <c r="VNQ145" s="384"/>
      <c r="VNR145" s="384"/>
      <c r="VNS145" s="384"/>
      <c r="VNT145" s="384"/>
      <c r="VNU145" s="384"/>
      <c r="VNV145" s="384"/>
      <c r="VNW145" s="384"/>
      <c r="VNX145" s="384"/>
      <c r="VNY145" s="384"/>
      <c r="VNZ145" s="384"/>
      <c r="VOA145" s="384"/>
      <c r="VOB145" s="384"/>
      <c r="VOC145" s="384"/>
      <c r="VOD145" s="384"/>
      <c r="VOE145" s="384"/>
      <c r="VOF145" s="384"/>
      <c r="VOG145" s="384"/>
      <c r="VOH145" s="384"/>
      <c r="VOI145" s="384"/>
      <c r="VOJ145" s="384"/>
      <c r="VOK145" s="384"/>
      <c r="VOL145" s="384"/>
      <c r="VOM145" s="384"/>
      <c r="VON145" s="384"/>
      <c r="VOO145" s="384"/>
      <c r="VOP145" s="384"/>
      <c r="VOQ145" s="384"/>
      <c r="VOR145" s="384"/>
      <c r="VOS145" s="384"/>
      <c r="VOT145" s="384"/>
      <c r="VOU145" s="384"/>
      <c r="VOV145" s="384"/>
      <c r="VOW145" s="384"/>
      <c r="VOX145" s="384"/>
      <c r="VOY145" s="384"/>
      <c r="VOZ145" s="384"/>
      <c r="VPA145" s="384"/>
      <c r="VPB145" s="384"/>
      <c r="VPC145" s="384"/>
      <c r="VPD145" s="384"/>
      <c r="VPE145" s="384"/>
      <c r="VPF145" s="384"/>
      <c r="VPG145" s="384"/>
      <c r="VPH145" s="384"/>
      <c r="VPI145" s="384"/>
      <c r="VPJ145" s="384"/>
      <c r="VPK145" s="384"/>
      <c r="VPL145" s="384"/>
      <c r="VPM145" s="384"/>
      <c r="VPN145" s="384"/>
      <c r="VPO145" s="384"/>
      <c r="VPP145" s="384"/>
      <c r="VPQ145" s="384"/>
      <c r="VPR145" s="384"/>
      <c r="VPS145" s="384"/>
      <c r="VPT145" s="384"/>
      <c r="VPU145" s="384"/>
      <c r="VPV145" s="384"/>
      <c r="VPW145" s="384"/>
      <c r="VPX145" s="384"/>
      <c r="VPY145" s="384"/>
      <c r="VPZ145" s="384"/>
      <c r="VQA145" s="384"/>
      <c r="VQB145" s="384"/>
      <c r="VQC145" s="384"/>
      <c r="VQD145" s="384"/>
      <c r="VQE145" s="384"/>
      <c r="VQF145" s="384"/>
      <c r="VQG145" s="384"/>
      <c r="VQH145" s="384"/>
      <c r="VQI145" s="384"/>
      <c r="VQJ145" s="384"/>
      <c r="VQK145" s="384"/>
      <c r="VQL145" s="384"/>
      <c r="VQM145" s="384"/>
      <c r="VQN145" s="384"/>
      <c r="VQO145" s="384"/>
      <c r="VQP145" s="384"/>
      <c r="VQQ145" s="384"/>
      <c r="VQR145" s="384"/>
      <c r="VQS145" s="384"/>
      <c r="VQT145" s="384"/>
      <c r="VQU145" s="384"/>
      <c r="VQV145" s="384"/>
      <c r="VQW145" s="384"/>
      <c r="VQX145" s="384"/>
      <c r="VQY145" s="384"/>
      <c r="VQZ145" s="384"/>
      <c r="VRA145" s="384"/>
      <c r="VRB145" s="384"/>
      <c r="VRC145" s="384"/>
      <c r="VRD145" s="384"/>
      <c r="VRE145" s="384"/>
      <c r="VRF145" s="384"/>
      <c r="VRG145" s="384"/>
      <c r="VRH145" s="384"/>
      <c r="VRI145" s="384"/>
      <c r="VRJ145" s="384"/>
      <c r="VRK145" s="384"/>
      <c r="VRL145" s="384"/>
      <c r="VRM145" s="384"/>
      <c r="VRN145" s="384"/>
      <c r="VRO145" s="384"/>
      <c r="VRP145" s="384"/>
      <c r="VRQ145" s="384"/>
      <c r="VRR145" s="384"/>
      <c r="VRS145" s="384"/>
      <c r="VRT145" s="384"/>
      <c r="VRU145" s="384"/>
      <c r="VRV145" s="384"/>
      <c r="VRW145" s="384"/>
      <c r="VRX145" s="384"/>
      <c r="VRY145" s="384"/>
      <c r="VRZ145" s="384"/>
      <c r="VSA145" s="384"/>
      <c r="VSB145" s="384"/>
      <c r="VSC145" s="384"/>
      <c r="VSD145" s="384"/>
      <c r="VSE145" s="384"/>
      <c r="VSF145" s="384"/>
      <c r="VSG145" s="384"/>
      <c r="VSH145" s="384"/>
      <c r="VSI145" s="384"/>
      <c r="VSJ145" s="384"/>
      <c r="VSK145" s="384"/>
      <c r="VSL145" s="384"/>
      <c r="VSM145" s="384"/>
      <c r="VSN145" s="384"/>
      <c r="VSO145" s="384"/>
      <c r="VSP145" s="384"/>
      <c r="VSQ145" s="384"/>
      <c r="VSR145" s="384"/>
      <c r="VSS145" s="384"/>
      <c r="VST145" s="384"/>
      <c r="VSU145" s="384"/>
      <c r="VSV145" s="384"/>
      <c r="VSW145" s="384"/>
      <c r="VSX145" s="384"/>
      <c r="VSY145" s="384"/>
      <c r="VSZ145" s="384"/>
      <c r="VTA145" s="384"/>
      <c r="VTB145" s="384"/>
      <c r="VTC145" s="384"/>
      <c r="VTD145" s="384"/>
      <c r="VTE145" s="384"/>
      <c r="VTF145" s="384"/>
      <c r="VTG145" s="384"/>
      <c r="VTH145" s="384"/>
      <c r="VTI145" s="384"/>
      <c r="VTJ145" s="384"/>
      <c r="VTK145" s="384"/>
      <c r="VTL145" s="384"/>
      <c r="VTM145" s="384"/>
      <c r="VTN145" s="384"/>
      <c r="VTO145" s="384"/>
      <c r="VTP145" s="384"/>
      <c r="VTQ145" s="384"/>
      <c r="VTR145" s="384"/>
      <c r="VTS145" s="384"/>
      <c r="VTT145" s="384"/>
      <c r="VTU145" s="384"/>
      <c r="VTV145" s="384"/>
      <c r="VTW145" s="384"/>
      <c r="VTX145" s="384"/>
      <c r="VTY145" s="384"/>
      <c r="VTZ145" s="384"/>
      <c r="VUA145" s="384"/>
      <c r="VUB145" s="384"/>
      <c r="VUC145" s="384"/>
      <c r="VUD145" s="384"/>
      <c r="VUE145" s="384"/>
      <c r="VUF145" s="384"/>
      <c r="VUG145" s="384"/>
      <c r="VUH145" s="384"/>
      <c r="VUI145" s="384"/>
      <c r="VUJ145" s="384"/>
      <c r="VUK145" s="384"/>
      <c r="VUL145" s="384"/>
      <c r="VUM145" s="384"/>
      <c r="VUN145" s="384"/>
      <c r="VUO145" s="384"/>
      <c r="VUP145" s="384"/>
      <c r="VUQ145" s="384"/>
      <c r="VUR145" s="384"/>
      <c r="VUS145" s="384"/>
      <c r="VUT145" s="384"/>
      <c r="VUU145" s="384"/>
      <c r="VUV145" s="384"/>
      <c r="VUW145" s="384"/>
      <c r="VUX145" s="384"/>
      <c r="VUY145" s="384"/>
      <c r="VUZ145" s="384"/>
      <c r="VVA145" s="384"/>
      <c r="VVB145" s="384"/>
      <c r="VVC145" s="384"/>
      <c r="VVD145" s="384"/>
      <c r="VVE145" s="384"/>
      <c r="VVF145" s="384"/>
      <c r="VVG145" s="384"/>
      <c r="VVH145" s="384"/>
      <c r="VVI145" s="384"/>
      <c r="VVJ145" s="384"/>
      <c r="VVK145" s="384"/>
      <c r="VVL145" s="384"/>
      <c r="VVM145" s="384"/>
      <c r="VVN145" s="384"/>
      <c r="VVO145" s="384"/>
      <c r="VVP145" s="384"/>
      <c r="VVQ145" s="384"/>
      <c r="VVR145" s="384"/>
      <c r="VVS145" s="384"/>
      <c r="VVT145" s="384"/>
      <c r="VVU145" s="384"/>
      <c r="VVV145" s="384"/>
      <c r="VVW145" s="384"/>
      <c r="VVX145" s="384"/>
      <c r="VVY145" s="384"/>
      <c r="VVZ145" s="384"/>
      <c r="VWA145" s="384"/>
      <c r="VWB145" s="384"/>
      <c r="VWC145" s="384"/>
      <c r="VWD145" s="384"/>
      <c r="VWE145" s="384"/>
      <c r="VWF145" s="384"/>
      <c r="VWG145" s="384"/>
      <c r="VWH145" s="384"/>
      <c r="VWI145" s="384"/>
      <c r="VWJ145" s="384"/>
      <c r="VWK145" s="384"/>
      <c r="VWL145" s="384"/>
      <c r="VWM145" s="384"/>
      <c r="VWN145" s="384"/>
      <c r="VWO145" s="384"/>
      <c r="VWP145" s="384"/>
      <c r="VWQ145" s="384"/>
      <c r="VWR145" s="384"/>
      <c r="VWS145" s="384"/>
      <c r="VWT145" s="384"/>
      <c r="VWU145" s="384"/>
      <c r="VWV145" s="384"/>
      <c r="VWW145" s="384"/>
      <c r="VWX145" s="384"/>
      <c r="VWY145" s="384"/>
      <c r="VWZ145" s="384"/>
      <c r="VXA145" s="384"/>
      <c r="VXB145" s="384"/>
      <c r="VXC145" s="384"/>
      <c r="VXD145" s="384"/>
      <c r="VXE145" s="384"/>
      <c r="VXF145" s="384"/>
      <c r="VXG145" s="384"/>
      <c r="VXH145" s="384"/>
      <c r="VXI145" s="384"/>
      <c r="VXJ145" s="384"/>
      <c r="VXK145" s="384"/>
      <c r="VXL145" s="384"/>
      <c r="VXM145" s="384"/>
      <c r="VXN145" s="384"/>
      <c r="VXO145" s="384"/>
      <c r="VXP145" s="384"/>
      <c r="VXQ145" s="384"/>
      <c r="VXR145" s="384"/>
      <c r="VXS145" s="384"/>
      <c r="VXT145" s="384"/>
      <c r="VXU145" s="384"/>
      <c r="VXV145" s="384"/>
      <c r="VXW145" s="384"/>
      <c r="VXX145" s="384"/>
      <c r="VXY145" s="384"/>
      <c r="VXZ145" s="384"/>
      <c r="VYA145" s="384"/>
      <c r="VYB145" s="384"/>
      <c r="VYC145" s="384"/>
      <c r="VYD145" s="384"/>
      <c r="VYE145" s="384"/>
      <c r="VYF145" s="384"/>
      <c r="VYG145" s="384"/>
      <c r="VYH145" s="384"/>
      <c r="VYI145" s="384"/>
      <c r="VYJ145" s="384"/>
      <c r="VYK145" s="384"/>
      <c r="VYL145" s="384"/>
      <c r="VYM145" s="384"/>
      <c r="VYN145" s="384"/>
      <c r="VYO145" s="384"/>
      <c r="VYP145" s="384"/>
      <c r="VYQ145" s="384"/>
      <c r="VYR145" s="384"/>
      <c r="VYS145" s="384"/>
      <c r="VYT145" s="384"/>
      <c r="VYU145" s="384"/>
      <c r="VYV145" s="384"/>
      <c r="VYW145" s="384"/>
      <c r="VYX145" s="384"/>
      <c r="VYY145" s="384"/>
      <c r="VYZ145" s="384"/>
      <c r="VZA145" s="384"/>
      <c r="VZB145" s="384"/>
      <c r="VZC145" s="384"/>
      <c r="VZD145" s="384"/>
      <c r="VZE145" s="384"/>
      <c r="VZF145" s="384"/>
      <c r="VZG145" s="384"/>
      <c r="VZH145" s="384"/>
      <c r="VZI145" s="384"/>
      <c r="VZJ145" s="384"/>
      <c r="VZK145" s="384"/>
      <c r="VZL145" s="384"/>
      <c r="VZM145" s="384"/>
      <c r="VZN145" s="384"/>
      <c r="VZO145" s="384"/>
      <c r="VZP145" s="384"/>
      <c r="VZQ145" s="384"/>
      <c r="VZR145" s="384"/>
      <c r="VZS145" s="384"/>
      <c r="VZT145" s="384"/>
      <c r="VZU145" s="384"/>
      <c r="VZV145" s="384"/>
      <c r="VZW145" s="384"/>
      <c r="VZX145" s="384"/>
      <c r="VZY145" s="384"/>
      <c r="VZZ145" s="384"/>
      <c r="WAA145" s="384"/>
      <c r="WAB145" s="384"/>
      <c r="WAC145" s="384"/>
      <c r="WAD145" s="384"/>
      <c r="WAE145" s="384"/>
      <c r="WAF145" s="384"/>
      <c r="WAG145" s="384"/>
      <c r="WAH145" s="384"/>
      <c r="WAI145" s="384"/>
      <c r="WAJ145" s="384"/>
      <c r="WAK145" s="384"/>
      <c r="WAL145" s="384"/>
      <c r="WAM145" s="384"/>
      <c r="WAN145" s="384"/>
      <c r="WAO145" s="384"/>
      <c r="WAP145" s="384"/>
      <c r="WAQ145" s="384"/>
      <c r="WAR145" s="384"/>
      <c r="WAS145" s="384"/>
      <c r="WAT145" s="384"/>
      <c r="WAU145" s="384"/>
      <c r="WAV145" s="384"/>
      <c r="WAW145" s="384"/>
      <c r="WAX145" s="384"/>
      <c r="WAY145" s="384"/>
      <c r="WAZ145" s="384"/>
      <c r="WBA145" s="384"/>
      <c r="WBB145" s="384"/>
      <c r="WBC145" s="384"/>
      <c r="WBD145" s="384"/>
      <c r="WBE145" s="384"/>
      <c r="WBF145" s="384"/>
      <c r="WBG145" s="384"/>
      <c r="WBH145" s="384"/>
      <c r="WBI145" s="384"/>
      <c r="WBJ145" s="384"/>
      <c r="WBK145" s="384"/>
      <c r="WBL145" s="384"/>
      <c r="WBM145" s="384"/>
      <c r="WBN145" s="384"/>
      <c r="WBO145" s="384"/>
      <c r="WBP145" s="384"/>
      <c r="WBQ145" s="384"/>
      <c r="WBR145" s="384"/>
      <c r="WBS145" s="384"/>
      <c r="WBT145" s="384"/>
      <c r="WBU145" s="384"/>
      <c r="WBV145" s="384"/>
      <c r="WBW145" s="384"/>
      <c r="WBX145" s="384"/>
      <c r="WBY145" s="384"/>
      <c r="WBZ145" s="384"/>
      <c r="WCA145" s="384"/>
      <c r="WCB145" s="384"/>
      <c r="WCC145" s="384"/>
      <c r="WCD145" s="384"/>
      <c r="WCE145" s="384"/>
      <c r="WCF145" s="384"/>
      <c r="WCG145" s="384"/>
      <c r="WCH145" s="384"/>
      <c r="WCI145" s="384"/>
      <c r="WCJ145" s="384"/>
      <c r="WCK145" s="384"/>
      <c r="WCL145" s="384"/>
      <c r="WCM145" s="384"/>
      <c r="WCN145" s="384"/>
      <c r="WCO145" s="384"/>
      <c r="WCP145" s="384"/>
      <c r="WCQ145" s="384"/>
      <c r="WCR145" s="384"/>
      <c r="WCS145" s="384"/>
      <c r="WCT145" s="384"/>
      <c r="WCU145" s="384"/>
      <c r="WCV145" s="384"/>
      <c r="WCW145" s="384"/>
      <c r="WCX145" s="384"/>
      <c r="WCY145" s="384"/>
      <c r="WCZ145" s="384"/>
      <c r="WDA145" s="384"/>
      <c r="WDB145" s="384"/>
      <c r="WDC145" s="384"/>
      <c r="WDD145" s="384"/>
      <c r="WDE145" s="384"/>
      <c r="WDF145" s="384"/>
      <c r="WDG145" s="384"/>
      <c r="WDH145" s="384"/>
      <c r="WDI145" s="384"/>
      <c r="WDJ145" s="384"/>
      <c r="WDK145" s="384"/>
      <c r="WDL145" s="384"/>
      <c r="WDM145" s="384"/>
      <c r="WDN145" s="384"/>
      <c r="WDO145" s="384"/>
      <c r="WDP145" s="384"/>
      <c r="WDQ145" s="384"/>
      <c r="WDR145" s="384"/>
      <c r="WDS145" s="384"/>
      <c r="WDT145" s="384"/>
      <c r="WDU145" s="384"/>
      <c r="WDV145" s="384"/>
      <c r="WDW145" s="384"/>
      <c r="WDX145" s="384"/>
      <c r="WDY145" s="384"/>
      <c r="WDZ145" s="384"/>
      <c r="WEA145" s="384"/>
      <c r="WEB145" s="384"/>
      <c r="WEC145" s="384"/>
      <c r="WED145" s="384"/>
      <c r="WEE145" s="384"/>
      <c r="WEF145" s="384"/>
      <c r="WEG145" s="384"/>
      <c r="WEH145" s="384"/>
      <c r="WEI145" s="384"/>
      <c r="WEJ145" s="384"/>
      <c r="WEK145" s="384"/>
      <c r="WEL145" s="384"/>
      <c r="WEM145" s="384"/>
      <c r="WEN145" s="384"/>
      <c r="WEO145" s="384"/>
      <c r="WEP145" s="384"/>
      <c r="WEQ145" s="384"/>
      <c r="WER145" s="384"/>
      <c r="WES145" s="384"/>
      <c r="WET145" s="384"/>
      <c r="WEU145" s="384"/>
      <c r="WEV145" s="384"/>
      <c r="WEW145" s="384"/>
      <c r="WEX145" s="384"/>
      <c r="WEY145" s="384"/>
      <c r="WEZ145" s="384"/>
      <c r="WFA145" s="384"/>
      <c r="WFB145" s="384"/>
      <c r="WFC145" s="384"/>
      <c r="WFD145" s="384"/>
      <c r="WFE145" s="384"/>
      <c r="WFF145" s="384"/>
      <c r="WFG145" s="384"/>
      <c r="WFH145" s="384"/>
      <c r="WFI145" s="384"/>
      <c r="WFJ145" s="384"/>
      <c r="WFK145" s="384"/>
      <c r="WFL145" s="384"/>
      <c r="WFM145" s="384"/>
      <c r="WFN145" s="384"/>
      <c r="WFO145" s="384"/>
      <c r="WFP145" s="384"/>
      <c r="WFQ145" s="384"/>
      <c r="WFR145" s="384"/>
      <c r="WFS145" s="384"/>
      <c r="WFT145" s="384"/>
      <c r="WFU145" s="384"/>
      <c r="WFV145" s="384"/>
      <c r="WFW145" s="384"/>
      <c r="WFX145" s="384"/>
      <c r="WFY145" s="384"/>
      <c r="WFZ145" s="384"/>
      <c r="WGA145" s="384"/>
      <c r="WGB145" s="384"/>
      <c r="WGC145" s="384"/>
      <c r="WGD145" s="384"/>
      <c r="WGE145" s="384"/>
      <c r="WGF145" s="384"/>
      <c r="WGG145" s="384"/>
      <c r="WGH145" s="384"/>
      <c r="WGI145" s="384"/>
      <c r="WGJ145" s="384"/>
      <c r="WGK145" s="384"/>
      <c r="WGL145" s="384"/>
      <c r="WGM145" s="384"/>
      <c r="WGN145" s="384"/>
      <c r="WGO145" s="384"/>
      <c r="WGP145" s="384"/>
      <c r="WGQ145" s="384"/>
      <c r="WGR145" s="384"/>
      <c r="WGS145" s="384"/>
      <c r="WGT145" s="384"/>
      <c r="WGU145" s="384"/>
      <c r="WGV145" s="384"/>
      <c r="WGW145" s="384"/>
      <c r="WGX145" s="384"/>
      <c r="WGY145" s="384"/>
      <c r="WGZ145" s="384"/>
      <c r="WHA145" s="384"/>
      <c r="WHB145" s="384"/>
      <c r="WHC145" s="384"/>
      <c r="WHD145" s="384"/>
      <c r="WHE145" s="384"/>
      <c r="WHF145" s="384"/>
      <c r="WHG145" s="384"/>
      <c r="WHH145" s="384"/>
      <c r="WHI145" s="384"/>
      <c r="WHJ145" s="384"/>
      <c r="WHK145" s="384"/>
      <c r="WHL145" s="384"/>
      <c r="WHM145" s="384"/>
      <c r="WHN145" s="384"/>
      <c r="WHO145" s="384"/>
      <c r="WHP145" s="384"/>
      <c r="WHQ145" s="384"/>
      <c r="WHR145" s="384"/>
      <c r="WHS145" s="384"/>
      <c r="WHT145" s="384"/>
      <c r="WHU145" s="384"/>
      <c r="WHV145" s="384"/>
      <c r="WHW145" s="384"/>
      <c r="WHX145" s="384"/>
      <c r="WHY145" s="384"/>
      <c r="WHZ145" s="384"/>
      <c r="WIA145" s="384"/>
      <c r="WIB145" s="384"/>
      <c r="WIC145" s="384"/>
      <c r="WID145" s="384"/>
      <c r="WIE145" s="384"/>
      <c r="WIF145" s="384"/>
      <c r="WIG145" s="384"/>
      <c r="WIH145" s="384"/>
      <c r="WII145" s="384"/>
      <c r="WIJ145" s="384"/>
      <c r="WIK145" s="384"/>
      <c r="WIL145" s="384"/>
      <c r="WIM145" s="384"/>
      <c r="WIN145" s="384"/>
      <c r="WIO145" s="384"/>
      <c r="WIP145" s="384"/>
      <c r="WIQ145" s="384"/>
      <c r="WIR145" s="384"/>
      <c r="WIS145" s="384"/>
      <c r="WIT145" s="384"/>
      <c r="WIU145" s="384"/>
      <c r="WIV145" s="384"/>
      <c r="WIW145" s="384"/>
      <c r="WIX145" s="384"/>
      <c r="WIY145" s="384"/>
      <c r="WIZ145" s="384"/>
      <c r="WJA145" s="384"/>
      <c r="WJB145" s="384"/>
      <c r="WJC145" s="384"/>
      <c r="WJD145" s="384"/>
      <c r="WJE145" s="384"/>
      <c r="WJF145" s="384"/>
      <c r="WJG145" s="384"/>
      <c r="WJH145" s="384"/>
      <c r="WJI145" s="384"/>
      <c r="WJJ145" s="384"/>
      <c r="WJK145" s="384"/>
      <c r="WJL145" s="384"/>
      <c r="WJM145" s="384"/>
      <c r="WJN145" s="384"/>
      <c r="WJO145" s="384"/>
      <c r="WJP145" s="384"/>
      <c r="WJQ145" s="384"/>
      <c r="WJR145" s="384"/>
      <c r="WJS145" s="384"/>
      <c r="WJT145" s="384"/>
      <c r="WJU145" s="384"/>
      <c r="WJV145" s="384"/>
      <c r="WJW145" s="384"/>
      <c r="WJX145" s="384"/>
      <c r="WJY145" s="384"/>
      <c r="WJZ145" s="384"/>
      <c r="WKA145" s="384"/>
      <c r="WKB145" s="384"/>
      <c r="WKC145" s="384"/>
      <c r="WKD145" s="384"/>
      <c r="WKE145" s="384"/>
      <c r="WKF145" s="384"/>
      <c r="WKG145" s="384"/>
      <c r="WKH145" s="384"/>
      <c r="WKI145" s="384"/>
      <c r="WKJ145" s="384"/>
      <c r="WKK145" s="384"/>
      <c r="WKL145" s="384"/>
      <c r="WKM145" s="384"/>
      <c r="WKN145" s="384"/>
      <c r="WKO145" s="384"/>
      <c r="WKP145" s="384"/>
      <c r="WKQ145" s="384"/>
      <c r="WKR145" s="384"/>
      <c r="WKS145" s="384"/>
      <c r="WKT145" s="384"/>
      <c r="WKU145" s="384"/>
      <c r="WKV145" s="384"/>
      <c r="WKW145" s="384"/>
      <c r="WKX145" s="384"/>
      <c r="WKY145" s="384"/>
      <c r="WKZ145" s="384"/>
      <c r="WLA145" s="384"/>
      <c r="WLB145" s="384"/>
      <c r="WLC145" s="384"/>
      <c r="WLD145" s="384"/>
      <c r="WLE145" s="384"/>
      <c r="WLF145" s="384"/>
      <c r="WLG145" s="384"/>
      <c r="WLH145" s="384"/>
      <c r="WLI145" s="384"/>
      <c r="WLJ145" s="384"/>
      <c r="WLK145" s="384"/>
      <c r="WLL145" s="384"/>
      <c r="WLM145" s="384"/>
      <c r="WLN145" s="384"/>
      <c r="WLO145" s="384"/>
      <c r="WLP145" s="384"/>
      <c r="WLQ145" s="384"/>
      <c r="WLR145" s="384"/>
      <c r="WLS145" s="384"/>
      <c r="WLT145" s="384"/>
      <c r="WLU145" s="384"/>
      <c r="WLV145" s="384"/>
      <c r="WLW145" s="384"/>
      <c r="WLX145" s="384"/>
      <c r="WLY145" s="384"/>
      <c r="WLZ145" s="384"/>
      <c r="WMA145" s="384"/>
      <c r="WMB145" s="384"/>
      <c r="WMC145" s="384"/>
      <c r="WMD145" s="384"/>
      <c r="WME145" s="384"/>
      <c r="WMF145" s="384"/>
      <c r="WMG145" s="384"/>
      <c r="WMH145" s="384"/>
      <c r="WMI145" s="384"/>
      <c r="WMJ145" s="384"/>
      <c r="WMK145" s="384"/>
      <c r="WML145" s="384"/>
      <c r="WMM145" s="384"/>
      <c r="WMN145" s="384"/>
      <c r="WMO145" s="384"/>
      <c r="WMP145" s="384"/>
      <c r="WMQ145" s="384"/>
      <c r="WMR145" s="384"/>
      <c r="WMS145" s="384"/>
      <c r="WMT145" s="384"/>
      <c r="WMU145" s="384"/>
      <c r="WMV145" s="384"/>
      <c r="WMW145" s="384"/>
      <c r="WMX145" s="384"/>
      <c r="WMY145" s="384"/>
      <c r="WMZ145" s="384"/>
      <c r="WNA145" s="384"/>
      <c r="WNB145" s="384"/>
      <c r="WNC145" s="384"/>
      <c r="WND145" s="384"/>
      <c r="WNE145" s="384"/>
      <c r="WNF145" s="384"/>
      <c r="WNG145" s="384"/>
      <c r="WNH145" s="384"/>
      <c r="WNI145" s="384"/>
      <c r="WNJ145" s="384"/>
      <c r="WNK145" s="384"/>
      <c r="WNL145" s="384"/>
      <c r="WNM145" s="384"/>
      <c r="WNN145" s="384"/>
      <c r="WNO145" s="384"/>
      <c r="WNP145" s="384"/>
      <c r="WNQ145" s="384"/>
      <c r="WNR145" s="384"/>
      <c r="WNS145" s="384"/>
      <c r="WNT145" s="384"/>
      <c r="WNU145" s="384"/>
      <c r="WNV145" s="384"/>
      <c r="WNW145" s="384"/>
      <c r="WNX145" s="384"/>
      <c r="WNY145" s="384"/>
      <c r="WNZ145" s="384"/>
      <c r="WOA145" s="384"/>
      <c r="WOB145" s="384"/>
      <c r="WOC145" s="384"/>
      <c r="WOD145" s="384"/>
      <c r="WOE145" s="384"/>
      <c r="WOF145" s="384"/>
      <c r="WOG145" s="384"/>
      <c r="WOH145" s="384"/>
      <c r="WOI145" s="384"/>
      <c r="WOJ145" s="384"/>
      <c r="WOK145" s="384"/>
      <c r="WOL145" s="384"/>
      <c r="WOM145" s="384"/>
      <c r="WON145" s="384"/>
      <c r="WOO145" s="384"/>
      <c r="WOP145" s="384"/>
      <c r="WOQ145" s="384"/>
      <c r="WOR145" s="384"/>
      <c r="WOS145" s="384"/>
      <c r="WOT145" s="384"/>
      <c r="WOU145" s="384"/>
      <c r="WOV145" s="384"/>
      <c r="WOW145" s="384"/>
      <c r="WOX145" s="384"/>
      <c r="WOY145" s="384"/>
      <c r="WOZ145" s="384"/>
      <c r="WPA145" s="384"/>
      <c r="WPB145" s="384"/>
      <c r="WPC145" s="384"/>
      <c r="WPD145" s="384"/>
      <c r="WPE145" s="384"/>
      <c r="WPF145" s="384"/>
      <c r="WPG145" s="384"/>
      <c r="WPH145" s="384"/>
      <c r="WPI145" s="384"/>
      <c r="WPJ145" s="384"/>
      <c r="WPK145" s="384"/>
      <c r="WPL145" s="384"/>
      <c r="WPM145" s="384"/>
      <c r="WPN145" s="384"/>
      <c r="WPO145" s="384"/>
      <c r="WPP145" s="384"/>
      <c r="WPQ145" s="384"/>
      <c r="WPR145" s="384"/>
      <c r="WPS145" s="384"/>
      <c r="WPT145" s="384"/>
      <c r="WPU145" s="384"/>
      <c r="WPV145" s="384"/>
      <c r="WPW145" s="384"/>
      <c r="WPX145" s="384"/>
      <c r="WPY145" s="384"/>
      <c r="WPZ145" s="384"/>
      <c r="WQA145" s="384"/>
      <c r="WQB145" s="384"/>
      <c r="WQC145" s="384"/>
      <c r="WQD145" s="384"/>
      <c r="WQE145" s="384"/>
      <c r="WQF145" s="384"/>
      <c r="WQG145" s="384"/>
      <c r="WQH145" s="384"/>
      <c r="WQI145" s="384"/>
      <c r="WQJ145" s="384"/>
      <c r="WQK145" s="384"/>
      <c r="WQL145" s="384"/>
      <c r="WQM145" s="384"/>
      <c r="WQN145" s="384"/>
      <c r="WQO145" s="384"/>
      <c r="WQP145" s="384"/>
      <c r="WQQ145" s="384"/>
      <c r="WQR145" s="384"/>
      <c r="WQS145" s="384"/>
      <c r="WQT145" s="384"/>
      <c r="WQU145" s="384"/>
      <c r="WQV145" s="384"/>
      <c r="WQW145" s="384"/>
      <c r="WQX145" s="384"/>
      <c r="WQY145" s="384"/>
      <c r="WQZ145" s="384"/>
      <c r="WRA145" s="384"/>
      <c r="WRB145" s="384"/>
      <c r="WRC145" s="384"/>
      <c r="WRD145" s="384"/>
      <c r="WRE145" s="384"/>
      <c r="WRF145" s="384"/>
      <c r="WRG145" s="384"/>
      <c r="WRH145" s="384"/>
      <c r="WRI145" s="384"/>
      <c r="WRJ145" s="384"/>
      <c r="WRK145" s="384"/>
      <c r="WRL145" s="384"/>
      <c r="WRM145" s="384"/>
      <c r="WRN145" s="384"/>
      <c r="WRO145" s="384"/>
      <c r="WRP145" s="384"/>
      <c r="WRQ145" s="384"/>
      <c r="WRR145" s="384"/>
      <c r="WRS145" s="384"/>
      <c r="WRT145" s="384"/>
      <c r="WRU145" s="384"/>
      <c r="WRV145" s="384"/>
      <c r="WRW145" s="384"/>
      <c r="WRX145" s="384"/>
      <c r="WRY145" s="384"/>
      <c r="WRZ145" s="384"/>
      <c r="WSA145" s="384"/>
      <c r="WSB145" s="384"/>
      <c r="WSC145" s="384"/>
      <c r="WSD145" s="384"/>
      <c r="WSE145" s="384"/>
      <c r="WSF145" s="384"/>
      <c r="WSG145" s="384"/>
      <c r="WSH145" s="384"/>
      <c r="WSI145" s="384"/>
      <c r="WSJ145" s="384"/>
      <c r="WSK145" s="384"/>
      <c r="WSL145" s="384"/>
      <c r="WSM145" s="384"/>
      <c r="WSN145" s="384"/>
      <c r="WSO145" s="384"/>
      <c r="WSP145" s="384"/>
      <c r="WSQ145" s="384"/>
      <c r="WSR145" s="384"/>
      <c r="WSS145" s="384"/>
      <c r="WST145" s="384"/>
      <c r="WSU145" s="384"/>
      <c r="WSV145" s="384"/>
      <c r="WSW145" s="384"/>
      <c r="WSX145" s="384"/>
      <c r="WSY145" s="384"/>
      <c r="WSZ145" s="384"/>
      <c r="WTA145" s="384"/>
      <c r="WTB145" s="384"/>
      <c r="WTC145" s="384"/>
      <c r="WTD145" s="384"/>
      <c r="WTE145" s="384"/>
      <c r="WTF145" s="384"/>
      <c r="WTG145" s="384"/>
      <c r="WTH145" s="384"/>
      <c r="WTI145" s="384"/>
      <c r="WTJ145" s="384"/>
      <c r="WTK145" s="384"/>
      <c r="WTL145" s="384"/>
      <c r="WTM145" s="384"/>
      <c r="WTN145" s="384"/>
      <c r="WTO145" s="384"/>
      <c r="WTP145" s="384"/>
      <c r="WTQ145" s="384"/>
      <c r="WTR145" s="384"/>
      <c r="WTS145" s="384"/>
      <c r="WTT145" s="384"/>
      <c r="WTU145" s="384"/>
      <c r="WTV145" s="384"/>
      <c r="WTW145" s="384"/>
      <c r="WTX145" s="384"/>
      <c r="WTY145" s="384"/>
      <c r="WTZ145" s="384"/>
      <c r="WUA145" s="384"/>
      <c r="WUB145" s="384"/>
      <c r="WUC145" s="384"/>
      <c r="WUD145" s="384"/>
      <c r="WUE145" s="384"/>
      <c r="WUF145" s="384"/>
      <c r="WUG145" s="384"/>
      <c r="WUH145" s="384"/>
      <c r="WUI145" s="384"/>
      <c r="WUJ145" s="384"/>
      <c r="WUK145" s="384"/>
      <c r="WUL145" s="384"/>
      <c r="WUM145" s="384"/>
      <c r="WUN145" s="384"/>
      <c r="WUO145" s="384"/>
      <c r="WUP145" s="384"/>
      <c r="WUQ145" s="384"/>
      <c r="WUR145" s="384"/>
      <c r="WUS145" s="384"/>
      <c r="WUT145" s="384"/>
      <c r="WUU145" s="384"/>
      <c r="WUV145" s="384"/>
      <c r="WUW145" s="384"/>
      <c r="WUX145" s="384"/>
      <c r="WUY145" s="384"/>
      <c r="WUZ145" s="384"/>
      <c r="WVA145" s="384"/>
      <c r="WVB145" s="384"/>
      <c r="WVC145" s="384"/>
      <c r="WVD145" s="384"/>
      <c r="WVE145" s="384"/>
      <c r="WVF145" s="384"/>
      <c r="WVG145" s="384"/>
      <c r="WVH145" s="384"/>
      <c r="WVI145" s="384"/>
      <c r="WVJ145" s="384"/>
      <c r="WVK145" s="384"/>
      <c r="WVL145" s="384"/>
      <c r="WVM145" s="384"/>
      <c r="WVN145" s="384"/>
      <c r="WVO145" s="384"/>
      <c r="WVP145" s="384"/>
      <c r="WVQ145" s="384"/>
      <c r="WVR145" s="384"/>
      <c r="WVS145" s="384"/>
      <c r="WVT145" s="384"/>
      <c r="WVU145" s="384"/>
      <c r="WVV145" s="384"/>
      <c r="WVW145" s="384"/>
      <c r="WVX145" s="384"/>
      <c r="WVY145" s="384"/>
      <c r="WVZ145" s="384"/>
      <c r="WWA145" s="384"/>
      <c r="WWB145" s="384"/>
      <c r="WWC145" s="384"/>
      <c r="WWD145" s="384"/>
      <c r="WWE145" s="384"/>
      <c r="WWF145" s="384"/>
      <c r="WWG145" s="384"/>
      <c r="WWH145" s="384"/>
      <c r="WWI145" s="384"/>
      <c r="WWJ145" s="384"/>
      <c r="WWK145" s="384"/>
      <c r="WWL145" s="384"/>
      <c r="WWM145" s="384"/>
      <c r="WWN145" s="384"/>
      <c r="WWO145" s="384"/>
      <c r="WWP145" s="384"/>
      <c r="WWQ145" s="384"/>
      <c r="WWR145" s="384"/>
      <c r="WWS145" s="384"/>
      <c r="WWT145" s="384"/>
      <c r="WWU145" s="384"/>
      <c r="WWV145" s="384"/>
      <c r="WWW145" s="384"/>
      <c r="WWX145" s="384"/>
      <c r="WWY145" s="384"/>
      <c r="WWZ145" s="384"/>
      <c r="WXA145" s="384"/>
      <c r="WXB145" s="384"/>
      <c r="WXC145" s="384"/>
      <c r="WXD145" s="384"/>
      <c r="WXE145" s="384"/>
      <c r="WXF145" s="384"/>
      <c r="WXG145" s="384"/>
      <c r="WXH145" s="384"/>
      <c r="WXI145" s="384"/>
      <c r="WXJ145" s="384"/>
      <c r="WXK145" s="384"/>
      <c r="WXL145" s="384"/>
      <c r="WXM145" s="384"/>
      <c r="WXN145" s="384"/>
      <c r="WXO145" s="384"/>
      <c r="WXP145" s="384"/>
      <c r="WXQ145" s="384"/>
      <c r="WXR145" s="384"/>
      <c r="WXS145" s="384"/>
      <c r="WXT145" s="384"/>
      <c r="WXU145" s="384"/>
      <c r="WXV145" s="384"/>
      <c r="WXW145" s="384"/>
      <c r="WXX145" s="384"/>
      <c r="WXY145" s="384"/>
      <c r="WXZ145" s="384"/>
      <c r="WYA145" s="384"/>
      <c r="WYB145" s="384"/>
      <c r="WYC145" s="384"/>
      <c r="WYD145" s="384"/>
      <c r="WYE145" s="384"/>
      <c r="WYF145" s="384"/>
      <c r="WYG145" s="384"/>
      <c r="WYH145" s="384"/>
      <c r="WYI145" s="384"/>
      <c r="WYJ145" s="384"/>
      <c r="WYK145" s="384"/>
      <c r="WYL145" s="384"/>
      <c r="WYM145" s="384"/>
      <c r="WYN145" s="384"/>
      <c r="WYO145" s="384"/>
      <c r="WYP145" s="384"/>
      <c r="WYQ145" s="384"/>
      <c r="WYR145" s="384"/>
      <c r="WYS145" s="384"/>
      <c r="WYT145" s="384"/>
      <c r="WYU145" s="384"/>
      <c r="WYV145" s="384"/>
      <c r="WYW145" s="384"/>
      <c r="WYX145" s="384"/>
      <c r="WYY145" s="384"/>
      <c r="WYZ145" s="384"/>
      <c r="WZA145" s="384"/>
      <c r="WZB145" s="384"/>
      <c r="WZC145" s="384"/>
      <c r="WZD145" s="384"/>
      <c r="WZE145" s="384"/>
      <c r="WZF145" s="384"/>
      <c r="WZG145" s="384"/>
      <c r="WZH145" s="384"/>
      <c r="WZI145" s="384"/>
      <c r="WZJ145" s="384"/>
      <c r="WZK145" s="384"/>
      <c r="WZL145" s="384"/>
      <c r="WZM145" s="384"/>
      <c r="WZN145" s="384"/>
      <c r="WZO145" s="384"/>
      <c r="WZP145" s="384"/>
      <c r="WZQ145" s="384"/>
      <c r="WZR145" s="384"/>
      <c r="WZS145" s="384"/>
      <c r="WZT145" s="384"/>
      <c r="WZU145" s="384"/>
      <c r="WZV145" s="384"/>
      <c r="WZW145" s="384"/>
      <c r="WZX145" s="384"/>
      <c r="WZY145" s="384"/>
      <c r="WZZ145" s="384"/>
      <c r="XAA145" s="384"/>
      <c r="XAB145" s="384"/>
      <c r="XAC145" s="384"/>
      <c r="XAD145" s="384"/>
      <c r="XAE145" s="384"/>
      <c r="XAF145" s="384"/>
      <c r="XAG145" s="384"/>
      <c r="XAH145" s="384"/>
      <c r="XAI145" s="384"/>
      <c r="XAJ145" s="384"/>
      <c r="XAK145" s="384"/>
      <c r="XAL145" s="384"/>
      <c r="XAM145" s="384"/>
      <c r="XAN145" s="384"/>
      <c r="XAO145" s="384"/>
      <c r="XAP145" s="384"/>
      <c r="XAQ145" s="384"/>
      <c r="XAR145" s="384"/>
      <c r="XAS145" s="384"/>
      <c r="XAT145" s="384"/>
      <c r="XAU145" s="384"/>
      <c r="XAV145" s="384"/>
      <c r="XAW145" s="384"/>
      <c r="XAX145" s="384"/>
      <c r="XAY145" s="384"/>
      <c r="XAZ145" s="384"/>
      <c r="XBA145" s="384"/>
      <c r="XBB145" s="384"/>
      <c r="XBC145" s="384"/>
      <c r="XBD145" s="384"/>
      <c r="XBE145" s="384"/>
      <c r="XBF145" s="384"/>
      <c r="XBG145" s="384"/>
      <c r="XBH145" s="384"/>
      <c r="XBI145" s="384"/>
      <c r="XBJ145" s="384"/>
      <c r="XBK145" s="384"/>
      <c r="XBL145" s="384"/>
      <c r="XBM145" s="384"/>
      <c r="XBN145" s="384"/>
      <c r="XBO145" s="384"/>
      <c r="XBP145" s="384"/>
      <c r="XBQ145" s="384"/>
      <c r="XBR145" s="384"/>
      <c r="XBS145" s="384"/>
      <c r="XBT145" s="384"/>
      <c r="XBU145" s="384"/>
      <c r="XBV145" s="384"/>
      <c r="XBW145" s="384"/>
      <c r="XBX145" s="384"/>
      <c r="XBY145" s="384"/>
      <c r="XBZ145" s="384"/>
      <c r="XCA145" s="384"/>
      <c r="XCB145" s="384"/>
      <c r="XCC145" s="384"/>
      <c r="XCD145" s="384"/>
      <c r="XCE145" s="384"/>
      <c r="XCF145" s="384"/>
      <c r="XCG145" s="384"/>
      <c r="XCH145" s="384"/>
      <c r="XCI145" s="384"/>
      <c r="XCJ145" s="384"/>
      <c r="XCK145" s="384"/>
      <c r="XCL145" s="384"/>
      <c r="XCM145" s="384"/>
      <c r="XCN145" s="384"/>
      <c r="XCO145" s="384"/>
      <c r="XCP145" s="384"/>
      <c r="XCQ145" s="384"/>
      <c r="XCR145" s="384"/>
      <c r="XCS145" s="384"/>
      <c r="XCT145" s="384"/>
      <c r="XCU145" s="384"/>
      <c r="XCV145" s="384"/>
      <c r="XCW145" s="384"/>
      <c r="XCX145" s="384"/>
      <c r="XCY145" s="384"/>
      <c r="XCZ145" s="384"/>
      <c r="XDA145" s="384"/>
      <c r="XDB145" s="384"/>
      <c r="XDC145" s="384"/>
      <c r="XDD145" s="384"/>
      <c r="XDE145" s="384"/>
      <c r="XDF145" s="384"/>
      <c r="XDG145" s="384"/>
      <c r="XDH145" s="384"/>
      <c r="XDI145" s="384"/>
      <c r="XDJ145" s="384"/>
      <c r="XDK145" s="384"/>
      <c r="XDL145" s="384"/>
      <c r="XDM145" s="384"/>
      <c r="XDN145" s="384"/>
      <c r="XDO145" s="384"/>
      <c r="XDP145" s="384"/>
      <c r="XDQ145" s="384"/>
      <c r="XDR145" s="384"/>
      <c r="XDS145" s="384"/>
      <c r="XDT145" s="384"/>
      <c r="XDU145" s="384"/>
      <c r="XDV145" s="384"/>
      <c r="XDW145" s="384"/>
      <c r="XDX145" s="384"/>
      <c r="XDY145" s="384"/>
      <c r="XDZ145" s="384"/>
      <c r="XEA145" s="384"/>
      <c r="XEB145" s="384"/>
      <c r="XEC145" s="384"/>
      <c r="XED145" s="384"/>
      <c r="XEE145" s="384"/>
      <c r="XEF145" s="384"/>
      <c r="XEG145" s="384"/>
      <c r="XEH145" s="384"/>
      <c r="XEI145" s="384"/>
      <c r="XEJ145" s="384"/>
      <c r="XEK145" s="384"/>
      <c r="XEL145" s="384"/>
      <c r="XEM145" s="384"/>
      <c r="XEN145" s="384"/>
      <c r="XEO145" s="384"/>
      <c r="XEP145" s="384"/>
      <c r="XEQ145" s="384"/>
      <c r="XER145" s="384"/>
      <c r="XES145" s="384"/>
      <c r="XET145" s="384"/>
      <c r="XEU145" s="384"/>
      <c r="XEV145" s="384"/>
      <c r="XEW145" s="384"/>
      <c r="XEX145" s="384"/>
      <c r="XEY145" s="384"/>
      <c r="XEZ145" s="384"/>
      <c r="XFA145" s="384"/>
      <c r="XFB145" s="384"/>
      <c r="XFC145" s="384"/>
      <c r="XFD145" s="384"/>
    </row>
    <row r="146" spans="1:16384" s="375" customFormat="1" ht="14.25" x14ac:dyDescent="0.2">
      <c r="A146" s="388"/>
      <c r="B146" s="379" t="s">
        <v>2651</v>
      </c>
      <c r="C146" s="379" t="s">
        <v>75</v>
      </c>
      <c r="D146" s="379"/>
      <c r="E146" s="379"/>
      <c r="F146" s="379" t="s">
        <v>5839</v>
      </c>
      <c r="G146" s="379"/>
      <c r="H146" s="388"/>
      <c r="I146" s="383" t="s">
        <v>5863</v>
      </c>
      <c r="J146" s="383"/>
      <c r="K146" s="108" t="s">
        <v>6030</v>
      </c>
      <c r="L146" s="379" t="s">
        <v>5814</v>
      </c>
      <c r="M146" s="388" t="s">
        <v>6315</v>
      </c>
      <c r="N146" s="388">
        <v>22349</v>
      </c>
      <c r="O146" s="380">
        <v>39860</v>
      </c>
      <c r="P146" s="380">
        <v>40954</v>
      </c>
      <c r="Q146" s="380">
        <v>40954</v>
      </c>
      <c r="R146" s="381">
        <v>3</v>
      </c>
      <c r="S146" s="399">
        <v>41817</v>
      </c>
      <c r="T146" s="381">
        <v>-852</v>
      </c>
      <c r="U146" s="382">
        <v>28095</v>
      </c>
      <c r="V146" s="382">
        <v>86085</v>
      </c>
      <c r="W146" s="382"/>
      <c r="X146" s="382"/>
      <c r="Y146" s="379" t="s">
        <v>3879</v>
      </c>
      <c r="Z146" s="379"/>
      <c r="AA146" s="318" t="s">
        <v>1706</v>
      </c>
      <c r="AB146" s="318"/>
      <c r="AC146" s="379"/>
      <c r="AD146" s="379"/>
      <c r="AE146" s="384"/>
      <c r="AF146" s="384"/>
      <c r="AG146" s="384"/>
      <c r="AH146" s="384"/>
      <c r="AI146" s="384"/>
      <c r="AJ146" s="384"/>
      <c r="AK146" s="384"/>
      <c r="AL146" s="384"/>
      <c r="AM146" s="384"/>
      <c r="AN146" s="384"/>
      <c r="AO146" s="384"/>
      <c r="AP146" s="384"/>
      <c r="AQ146" s="384"/>
      <c r="AR146" s="384"/>
      <c r="AS146" s="384"/>
      <c r="AT146" s="384"/>
      <c r="AU146" s="384"/>
      <c r="AV146" s="384"/>
      <c r="AW146" s="384"/>
      <c r="AX146" s="384"/>
      <c r="AY146" s="384"/>
      <c r="AZ146" s="384"/>
      <c r="BA146" s="384"/>
      <c r="BB146" s="384"/>
      <c r="BC146" s="384"/>
      <c r="BD146" s="384"/>
      <c r="BE146" s="384"/>
      <c r="BF146" s="384"/>
      <c r="BG146" s="384"/>
      <c r="BH146" s="384"/>
      <c r="BI146" s="384"/>
      <c r="BJ146" s="384"/>
      <c r="BK146" s="384"/>
      <c r="BL146" s="384"/>
      <c r="BM146" s="384"/>
      <c r="BN146" s="384"/>
      <c r="BO146" s="384"/>
      <c r="BP146" s="384"/>
      <c r="BQ146" s="384"/>
      <c r="BR146" s="384"/>
      <c r="BS146" s="384"/>
      <c r="BT146" s="384"/>
      <c r="BU146" s="384"/>
      <c r="BV146" s="384"/>
      <c r="BW146" s="384"/>
      <c r="BX146" s="384"/>
      <c r="BY146" s="384"/>
      <c r="BZ146" s="384"/>
      <c r="CA146" s="384"/>
      <c r="CB146" s="384"/>
      <c r="CC146" s="384"/>
      <c r="CD146" s="384"/>
      <c r="CE146" s="384"/>
      <c r="CF146" s="384"/>
      <c r="CG146" s="384"/>
      <c r="CH146" s="384"/>
      <c r="CI146" s="384"/>
      <c r="CJ146" s="384"/>
      <c r="CK146" s="384"/>
      <c r="CL146" s="384"/>
      <c r="CM146" s="384"/>
      <c r="CN146" s="384"/>
      <c r="CO146" s="384"/>
      <c r="CP146" s="384"/>
      <c r="CQ146" s="384"/>
      <c r="CR146" s="384"/>
      <c r="CS146" s="384"/>
      <c r="CT146" s="384"/>
      <c r="CU146" s="384"/>
      <c r="CV146" s="384"/>
      <c r="CW146" s="384"/>
      <c r="CX146" s="384"/>
      <c r="CY146" s="384"/>
      <c r="CZ146" s="384"/>
      <c r="DA146" s="384"/>
      <c r="DB146" s="384"/>
      <c r="DC146" s="384"/>
      <c r="DD146" s="384"/>
      <c r="DE146" s="384"/>
      <c r="DF146" s="384"/>
      <c r="DG146" s="384"/>
      <c r="DH146" s="384"/>
      <c r="DI146" s="384"/>
      <c r="DJ146" s="384"/>
      <c r="DK146" s="384"/>
      <c r="DL146" s="384"/>
      <c r="DM146" s="384"/>
      <c r="DN146" s="384"/>
      <c r="DO146" s="384"/>
      <c r="DP146" s="384"/>
      <c r="DQ146" s="384"/>
      <c r="DR146" s="384"/>
      <c r="DS146" s="384"/>
      <c r="DT146" s="384"/>
      <c r="DU146" s="384"/>
      <c r="DV146" s="384"/>
      <c r="DW146" s="384"/>
      <c r="DX146" s="384"/>
      <c r="DY146" s="384"/>
      <c r="DZ146" s="384"/>
      <c r="EA146" s="384"/>
      <c r="EB146" s="384"/>
      <c r="EC146" s="384"/>
      <c r="ED146" s="384"/>
      <c r="EE146" s="384"/>
      <c r="EF146" s="384"/>
      <c r="EG146" s="384"/>
      <c r="EH146" s="384"/>
      <c r="EI146" s="384"/>
      <c r="EJ146" s="384"/>
      <c r="EK146" s="384"/>
      <c r="EL146" s="384"/>
      <c r="EM146" s="384"/>
      <c r="EN146" s="384"/>
      <c r="EO146" s="384"/>
      <c r="EP146" s="384"/>
      <c r="EQ146" s="384"/>
      <c r="ER146" s="384"/>
      <c r="ES146" s="384"/>
      <c r="ET146" s="384"/>
      <c r="EU146" s="384"/>
      <c r="EV146" s="384"/>
      <c r="EW146" s="384"/>
      <c r="EX146" s="384"/>
      <c r="EY146" s="384"/>
      <c r="EZ146" s="384"/>
      <c r="FA146" s="384"/>
      <c r="FB146" s="384"/>
      <c r="FC146" s="384"/>
      <c r="FD146" s="384"/>
      <c r="FE146" s="384"/>
      <c r="FF146" s="384"/>
      <c r="FG146" s="384"/>
      <c r="FH146" s="384"/>
      <c r="FI146" s="384"/>
      <c r="FJ146" s="384"/>
      <c r="FK146" s="384"/>
      <c r="FL146" s="384"/>
      <c r="FM146" s="384"/>
      <c r="FN146" s="384"/>
      <c r="FO146" s="384"/>
      <c r="FP146" s="384"/>
      <c r="FQ146" s="384"/>
      <c r="FR146" s="384"/>
      <c r="FS146" s="384"/>
      <c r="FT146" s="384"/>
      <c r="FU146" s="384"/>
      <c r="FV146" s="384"/>
      <c r="FW146" s="384"/>
      <c r="FX146" s="384"/>
      <c r="FY146" s="384"/>
      <c r="FZ146" s="384"/>
      <c r="GA146" s="384"/>
      <c r="GB146" s="384"/>
      <c r="GC146" s="384"/>
      <c r="GD146" s="384"/>
      <c r="GE146" s="384"/>
      <c r="GF146" s="384"/>
      <c r="GG146" s="384"/>
      <c r="GH146" s="384"/>
      <c r="GI146" s="384"/>
      <c r="GJ146" s="384"/>
      <c r="GK146" s="384"/>
      <c r="GL146" s="384"/>
      <c r="GM146" s="384"/>
      <c r="GN146" s="384"/>
      <c r="GO146" s="384"/>
      <c r="GP146" s="384"/>
      <c r="GQ146" s="384"/>
      <c r="GR146" s="384"/>
      <c r="GS146" s="384"/>
      <c r="GT146" s="384"/>
      <c r="GU146" s="384"/>
      <c r="GV146" s="384"/>
      <c r="GW146" s="384"/>
      <c r="GX146" s="384"/>
      <c r="GY146" s="384"/>
      <c r="GZ146" s="384"/>
      <c r="HA146" s="384"/>
      <c r="HB146" s="384"/>
      <c r="HC146" s="384"/>
      <c r="HD146" s="384"/>
      <c r="HE146" s="384"/>
      <c r="HF146" s="384"/>
      <c r="HG146" s="384"/>
      <c r="HH146" s="384"/>
      <c r="HI146" s="384"/>
      <c r="HJ146" s="384"/>
      <c r="HK146" s="384"/>
      <c r="HL146" s="384"/>
      <c r="HM146" s="384"/>
      <c r="HN146" s="384"/>
      <c r="HO146" s="384"/>
      <c r="HP146" s="384"/>
      <c r="HQ146" s="384"/>
      <c r="HR146" s="384"/>
      <c r="HS146" s="384"/>
      <c r="HT146" s="384"/>
      <c r="HU146" s="384"/>
      <c r="HV146" s="384"/>
      <c r="HW146" s="384"/>
      <c r="HX146" s="384"/>
      <c r="HY146" s="384"/>
      <c r="HZ146" s="384"/>
      <c r="IA146" s="384"/>
      <c r="IB146" s="384"/>
      <c r="IC146" s="384"/>
      <c r="ID146" s="384"/>
      <c r="IE146" s="384"/>
      <c r="IF146" s="384"/>
      <c r="IG146" s="384"/>
      <c r="IH146" s="384"/>
      <c r="II146" s="384"/>
      <c r="IJ146" s="384"/>
      <c r="IK146" s="384"/>
      <c r="IL146" s="384"/>
      <c r="IM146" s="384"/>
      <c r="IN146" s="384"/>
      <c r="IO146" s="384"/>
      <c r="IP146" s="384"/>
      <c r="IQ146" s="384"/>
      <c r="IR146" s="384"/>
      <c r="IS146" s="384"/>
      <c r="IT146" s="384"/>
      <c r="IU146" s="384"/>
      <c r="IV146" s="384"/>
      <c r="IW146" s="384"/>
      <c r="IX146" s="384"/>
      <c r="IY146" s="384"/>
      <c r="IZ146" s="384"/>
      <c r="JA146" s="384"/>
      <c r="JB146" s="384"/>
      <c r="JC146" s="384"/>
      <c r="JD146" s="384"/>
      <c r="JE146" s="384"/>
      <c r="JF146" s="384"/>
      <c r="JG146" s="384"/>
      <c r="JH146" s="384"/>
      <c r="JI146" s="384"/>
      <c r="JJ146" s="384"/>
      <c r="JK146" s="384"/>
      <c r="JL146" s="384"/>
      <c r="JM146" s="384"/>
      <c r="JN146" s="384"/>
      <c r="JO146" s="384"/>
      <c r="JP146" s="384"/>
      <c r="JQ146" s="384"/>
      <c r="JR146" s="384"/>
      <c r="JS146" s="384"/>
      <c r="JT146" s="384"/>
      <c r="JU146" s="384"/>
      <c r="JV146" s="384"/>
      <c r="JW146" s="384"/>
      <c r="JX146" s="384"/>
      <c r="JY146" s="384"/>
      <c r="JZ146" s="384"/>
      <c r="KA146" s="384"/>
      <c r="KB146" s="384"/>
      <c r="KC146" s="384"/>
      <c r="KD146" s="384"/>
      <c r="KE146" s="384"/>
      <c r="KF146" s="384"/>
      <c r="KG146" s="384"/>
      <c r="KH146" s="384"/>
      <c r="KI146" s="384"/>
      <c r="KJ146" s="384"/>
      <c r="KK146" s="384"/>
      <c r="KL146" s="384"/>
      <c r="KM146" s="384"/>
      <c r="KN146" s="384"/>
      <c r="KO146" s="384"/>
      <c r="KP146" s="384"/>
      <c r="KQ146" s="384"/>
      <c r="KR146" s="384"/>
      <c r="KS146" s="384"/>
      <c r="KT146" s="384"/>
      <c r="KU146" s="384"/>
      <c r="KV146" s="384"/>
      <c r="KW146" s="384"/>
      <c r="KX146" s="384"/>
      <c r="KY146" s="384"/>
      <c r="KZ146" s="384"/>
      <c r="LA146" s="384"/>
      <c r="LB146" s="384"/>
      <c r="LC146" s="384"/>
      <c r="LD146" s="384"/>
      <c r="LE146" s="384"/>
      <c r="LF146" s="384"/>
      <c r="LG146" s="384"/>
      <c r="LH146" s="384"/>
      <c r="LI146" s="384"/>
      <c r="LJ146" s="384"/>
      <c r="LK146" s="384"/>
      <c r="LL146" s="384"/>
      <c r="LM146" s="384"/>
      <c r="LN146" s="384"/>
      <c r="LO146" s="384"/>
      <c r="LP146" s="384"/>
      <c r="LQ146" s="384"/>
      <c r="LR146" s="384"/>
      <c r="LS146" s="384"/>
      <c r="LT146" s="384"/>
      <c r="LU146" s="384"/>
      <c r="LV146" s="384"/>
      <c r="LW146" s="384"/>
      <c r="LX146" s="384"/>
      <c r="LY146" s="384"/>
      <c r="LZ146" s="384"/>
      <c r="MA146" s="384"/>
      <c r="MB146" s="384"/>
      <c r="MC146" s="384"/>
      <c r="MD146" s="384"/>
      <c r="ME146" s="384"/>
      <c r="MF146" s="384"/>
      <c r="MG146" s="384"/>
      <c r="MH146" s="384"/>
      <c r="MI146" s="384"/>
      <c r="MJ146" s="384"/>
      <c r="MK146" s="384"/>
      <c r="ML146" s="384"/>
      <c r="MM146" s="384"/>
      <c r="MN146" s="384"/>
      <c r="MO146" s="384"/>
      <c r="MP146" s="384"/>
      <c r="MQ146" s="384"/>
      <c r="MR146" s="384"/>
      <c r="MS146" s="384"/>
      <c r="MT146" s="384"/>
      <c r="MU146" s="384"/>
      <c r="MV146" s="384"/>
      <c r="MW146" s="384"/>
      <c r="MX146" s="384"/>
      <c r="MY146" s="384"/>
      <c r="MZ146" s="384"/>
      <c r="NA146" s="384"/>
      <c r="NB146" s="384"/>
      <c r="NC146" s="384"/>
      <c r="ND146" s="384"/>
      <c r="NE146" s="384"/>
      <c r="NF146" s="384"/>
      <c r="NG146" s="384"/>
      <c r="NH146" s="384"/>
      <c r="NI146" s="384"/>
      <c r="NJ146" s="384"/>
      <c r="NK146" s="384"/>
      <c r="NL146" s="384"/>
      <c r="NM146" s="384"/>
      <c r="NN146" s="384"/>
      <c r="NO146" s="384"/>
      <c r="NP146" s="384"/>
      <c r="NQ146" s="384"/>
      <c r="NR146" s="384"/>
      <c r="NS146" s="384"/>
      <c r="NT146" s="384"/>
      <c r="NU146" s="384"/>
      <c r="NV146" s="384"/>
      <c r="NW146" s="384"/>
      <c r="NX146" s="384"/>
      <c r="NY146" s="384"/>
      <c r="NZ146" s="384"/>
      <c r="OA146" s="384"/>
      <c r="OB146" s="384"/>
      <c r="OC146" s="384"/>
      <c r="OD146" s="384"/>
      <c r="OE146" s="384"/>
      <c r="OF146" s="384"/>
      <c r="OG146" s="384"/>
      <c r="OH146" s="384"/>
      <c r="OI146" s="384"/>
      <c r="OJ146" s="384"/>
      <c r="OK146" s="384"/>
      <c r="OL146" s="384"/>
      <c r="OM146" s="384"/>
      <c r="ON146" s="384"/>
      <c r="OO146" s="384"/>
      <c r="OP146" s="384"/>
      <c r="OQ146" s="384"/>
      <c r="OR146" s="384"/>
      <c r="OS146" s="384"/>
      <c r="OT146" s="384"/>
      <c r="OU146" s="384"/>
      <c r="OV146" s="384"/>
      <c r="OW146" s="384"/>
      <c r="OX146" s="384"/>
      <c r="OY146" s="384"/>
      <c r="OZ146" s="384"/>
      <c r="PA146" s="384"/>
      <c r="PB146" s="384"/>
      <c r="PC146" s="384"/>
      <c r="PD146" s="384"/>
      <c r="PE146" s="384"/>
      <c r="PF146" s="384"/>
      <c r="PG146" s="384"/>
      <c r="PH146" s="384"/>
      <c r="PI146" s="384"/>
      <c r="PJ146" s="384"/>
      <c r="PK146" s="384"/>
      <c r="PL146" s="384"/>
      <c r="PM146" s="384"/>
      <c r="PN146" s="384"/>
      <c r="PO146" s="384"/>
      <c r="PP146" s="384"/>
      <c r="PQ146" s="384"/>
      <c r="PR146" s="384"/>
      <c r="PS146" s="384"/>
      <c r="PT146" s="384"/>
      <c r="PU146" s="384"/>
      <c r="PV146" s="384"/>
      <c r="PW146" s="384"/>
      <c r="PX146" s="384"/>
      <c r="PY146" s="384"/>
      <c r="PZ146" s="384"/>
      <c r="QA146" s="384"/>
      <c r="QB146" s="384"/>
      <c r="QC146" s="384"/>
      <c r="QD146" s="384"/>
      <c r="QE146" s="384"/>
      <c r="QF146" s="384"/>
      <c r="QG146" s="384"/>
      <c r="QH146" s="384"/>
      <c r="QI146" s="384"/>
      <c r="QJ146" s="384"/>
      <c r="QK146" s="384"/>
      <c r="QL146" s="384"/>
      <c r="QM146" s="384"/>
      <c r="QN146" s="384"/>
      <c r="QO146" s="384"/>
      <c r="QP146" s="384"/>
      <c r="QQ146" s="384"/>
      <c r="QR146" s="384"/>
      <c r="QS146" s="384"/>
      <c r="QT146" s="384"/>
      <c r="QU146" s="384"/>
      <c r="QV146" s="384"/>
      <c r="QW146" s="384"/>
      <c r="QX146" s="384"/>
      <c r="QY146" s="384"/>
      <c r="QZ146" s="384"/>
      <c r="RA146" s="384"/>
      <c r="RB146" s="384"/>
      <c r="RC146" s="384"/>
      <c r="RD146" s="384"/>
      <c r="RE146" s="384"/>
      <c r="RF146" s="384"/>
      <c r="RG146" s="384"/>
      <c r="RH146" s="384"/>
      <c r="RI146" s="384"/>
      <c r="RJ146" s="384"/>
      <c r="RK146" s="384"/>
      <c r="RL146" s="384"/>
      <c r="RM146" s="384"/>
      <c r="RN146" s="384"/>
      <c r="RO146" s="384"/>
      <c r="RP146" s="384"/>
      <c r="RQ146" s="384"/>
      <c r="RR146" s="384"/>
      <c r="RS146" s="384"/>
      <c r="RT146" s="384"/>
      <c r="RU146" s="384"/>
      <c r="RV146" s="384"/>
      <c r="RW146" s="384"/>
      <c r="RX146" s="384"/>
      <c r="RY146" s="384"/>
      <c r="RZ146" s="384"/>
      <c r="SA146" s="384"/>
      <c r="SB146" s="384"/>
      <c r="SC146" s="384"/>
      <c r="SD146" s="384"/>
      <c r="SE146" s="384"/>
      <c r="SF146" s="384"/>
      <c r="SG146" s="384"/>
      <c r="SH146" s="384"/>
      <c r="SI146" s="384"/>
      <c r="SJ146" s="384"/>
      <c r="SK146" s="384"/>
      <c r="SL146" s="384"/>
      <c r="SM146" s="384"/>
      <c r="SN146" s="384"/>
      <c r="SO146" s="384"/>
      <c r="SP146" s="384"/>
      <c r="SQ146" s="384"/>
      <c r="SR146" s="384"/>
      <c r="SS146" s="384"/>
      <c r="ST146" s="384"/>
      <c r="SU146" s="384"/>
      <c r="SV146" s="384"/>
      <c r="SW146" s="384"/>
      <c r="SX146" s="384"/>
      <c r="SY146" s="384"/>
      <c r="SZ146" s="384"/>
      <c r="TA146" s="384"/>
      <c r="TB146" s="384"/>
      <c r="TC146" s="384"/>
      <c r="TD146" s="384"/>
      <c r="TE146" s="384"/>
      <c r="TF146" s="384"/>
      <c r="TG146" s="384"/>
      <c r="TH146" s="384"/>
      <c r="TI146" s="384"/>
      <c r="TJ146" s="384"/>
      <c r="TK146" s="384"/>
      <c r="TL146" s="384"/>
      <c r="TM146" s="384"/>
      <c r="TN146" s="384"/>
      <c r="TO146" s="384"/>
      <c r="TP146" s="384"/>
      <c r="TQ146" s="384"/>
      <c r="TR146" s="384"/>
      <c r="TS146" s="384"/>
      <c r="TT146" s="384"/>
      <c r="TU146" s="384"/>
      <c r="TV146" s="384"/>
      <c r="TW146" s="384"/>
      <c r="TX146" s="384"/>
      <c r="TY146" s="384"/>
      <c r="TZ146" s="384"/>
      <c r="UA146" s="384"/>
      <c r="UB146" s="384"/>
      <c r="UC146" s="384"/>
      <c r="UD146" s="384"/>
      <c r="UE146" s="384"/>
      <c r="UF146" s="384"/>
      <c r="UG146" s="384"/>
      <c r="UH146" s="384"/>
      <c r="UI146" s="384"/>
      <c r="UJ146" s="384"/>
      <c r="UK146" s="384"/>
      <c r="UL146" s="384"/>
      <c r="UM146" s="384"/>
      <c r="UN146" s="384"/>
      <c r="UO146" s="384"/>
      <c r="UP146" s="384"/>
      <c r="UQ146" s="384"/>
      <c r="UR146" s="384"/>
      <c r="US146" s="384"/>
      <c r="UT146" s="384"/>
      <c r="UU146" s="384"/>
      <c r="UV146" s="384"/>
      <c r="UW146" s="384"/>
      <c r="UX146" s="384"/>
      <c r="UY146" s="384"/>
      <c r="UZ146" s="384"/>
      <c r="VA146" s="384"/>
      <c r="VB146" s="384"/>
      <c r="VC146" s="384"/>
      <c r="VD146" s="384"/>
      <c r="VE146" s="384"/>
      <c r="VF146" s="384"/>
      <c r="VG146" s="384"/>
      <c r="VH146" s="384"/>
      <c r="VI146" s="384"/>
      <c r="VJ146" s="384"/>
      <c r="VK146" s="384"/>
      <c r="VL146" s="384"/>
      <c r="VM146" s="384"/>
      <c r="VN146" s="384"/>
      <c r="VO146" s="384"/>
      <c r="VP146" s="384"/>
      <c r="VQ146" s="384"/>
      <c r="VR146" s="384"/>
      <c r="VS146" s="384"/>
      <c r="VT146" s="384"/>
      <c r="VU146" s="384"/>
      <c r="VV146" s="384"/>
      <c r="VW146" s="384"/>
      <c r="VX146" s="384"/>
      <c r="VY146" s="384"/>
      <c r="VZ146" s="384"/>
      <c r="WA146" s="384"/>
      <c r="WB146" s="384"/>
      <c r="WC146" s="384"/>
      <c r="WD146" s="384"/>
      <c r="WE146" s="384"/>
      <c r="WF146" s="384"/>
      <c r="WG146" s="384"/>
      <c r="WH146" s="384"/>
      <c r="WI146" s="384"/>
      <c r="WJ146" s="384"/>
      <c r="WK146" s="384"/>
      <c r="WL146" s="384"/>
      <c r="WM146" s="384"/>
      <c r="WN146" s="384"/>
      <c r="WO146" s="384"/>
      <c r="WP146" s="384"/>
      <c r="WQ146" s="384"/>
      <c r="WR146" s="384"/>
      <c r="WS146" s="384"/>
      <c r="WT146" s="384"/>
      <c r="WU146" s="384"/>
      <c r="WV146" s="384"/>
      <c r="WW146" s="384"/>
      <c r="WX146" s="384"/>
      <c r="WY146" s="384"/>
      <c r="WZ146" s="384"/>
      <c r="XA146" s="384"/>
      <c r="XB146" s="384"/>
      <c r="XC146" s="384"/>
      <c r="XD146" s="384"/>
      <c r="XE146" s="384"/>
      <c r="XF146" s="384"/>
      <c r="XG146" s="384"/>
      <c r="XH146" s="384"/>
      <c r="XI146" s="384"/>
      <c r="XJ146" s="384"/>
      <c r="XK146" s="384"/>
      <c r="XL146" s="384"/>
      <c r="XM146" s="384"/>
      <c r="XN146" s="384"/>
      <c r="XO146" s="384"/>
      <c r="XP146" s="384"/>
      <c r="XQ146" s="384"/>
      <c r="XR146" s="384"/>
      <c r="XS146" s="384"/>
      <c r="XT146" s="384"/>
      <c r="XU146" s="384"/>
      <c r="XV146" s="384"/>
      <c r="XW146" s="384"/>
      <c r="XX146" s="384"/>
      <c r="XY146" s="384"/>
      <c r="XZ146" s="384"/>
      <c r="YA146" s="384"/>
      <c r="YB146" s="384"/>
      <c r="YC146" s="384"/>
      <c r="YD146" s="384"/>
      <c r="YE146" s="384"/>
      <c r="YF146" s="384"/>
      <c r="YG146" s="384"/>
      <c r="YH146" s="384"/>
      <c r="YI146" s="384"/>
      <c r="YJ146" s="384"/>
      <c r="YK146" s="384"/>
      <c r="YL146" s="384"/>
      <c r="YM146" s="384"/>
      <c r="YN146" s="384"/>
      <c r="YO146" s="384"/>
      <c r="YP146" s="384"/>
      <c r="YQ146" s="384"/>
      <c r="YR146" s="384"/>
      <c r="YS146" s="384"/>
      <c r="YT146" s="384"/>
      <c r="YU146" s="384"/>
      <c r="YV146" s="384"/>
      <c r="YW146" s="384"/>
      <c r="YX146" s="384"/>
      <c r="YY146" s="384"/>
      <c r="YZ146" s="384"/>
      <c r="ZA146" s="384"/>
      <c r="ZB146" s="384"/>
      <c r="ZC146" s="384"/>
      <c r="ZD146" s="384"/>
      <c r="ZE146" s="384"/>
      <c r="ZF146" s="384"/>
      <c r="ZG146" s="384"/>
      <c r="ZH146" s="384"/>
      <c r="ZI146" s="384"/>
      <c r="ZJ146" s="384"/>
      <c r="ZK146" s="384"/>
      <c r="ZL146" s="384"/>
      <c r="ZM146" s="384"/>
      <c r="ZN146" s="384"/>
      <c r="ZO146" s="384"/>
      <c r="ZP146" s="384"/>
      <c r="ZQ146" s="384"/>
      <c r="ZR146" s="384"/>
      <c r="ZS146" s="384"/>
      <c r="ZT146" s="384"/>
      <c r="ZU146" s="384"/>
      <c r="ZV146" s="384"/>
      <c r="ZW146" s="384"/>
      <c r="ZX146" s="384"/>
      <c r="ZY146" s="384"/>
      <c r="ZZ146" s="384"/>
      <c r="AAA146" s="384"/>
      <c r="AAB146" s="384"/>
      <c r="AAC146" s="384"/>
      <c r="AAD146" s="384"/>
      <c r="AAE146" s="384"/>
      <c r="AAF146" s="384"/>
      <c r="AAG146" s="384"/>
      <c r="AAH146" s="384"/>
      <c r="AAI146" s="384"/>
      <c r="AAJ146" s="384"/>
      <c r="AAK146" s="384"/>
      <c r="AAL146" s="384"/>
      <c r="AAM146" s="384"/>
      <c r="AAN146" s="384"/>
      <c r="AAO146" s="384"/>
      <c r="AAP146" s="384"/>
      <c r="AAQ146" s="384"/>
      <c r="AAR146" s="384"/>
      <c r="AAS146" s="384"/>
      <c r="AAT146" s="384"/>
      <c r="AAU146" s="384"/>
      <c r="AAV146" s="384"/>
      <c r="AAW146" s="384"/>
      <c r="AAX146" s="384"/>
      <c r="AAY146" s="384"/>
      <c r="AAZ146" s="384"/>
      <c r="ABA146" s="384"/>
      <c r="ABB146" s="384"/>
      <c r="ABC146" s="384"/>
      <c r="ABD146" s="384"/>
      <c r="ABE146" s="384"/>
      <c r="ABF146" s="384"/>
      <c r="ABG146" s="384"/>
      <c r="ABH146" s="384"/>
      <c r="ABI146" s="384"/>
      <c r="ABJ146" s="384"/>
      <c r="ABK146" s="384"/>
      <c r="ABL146" s="384"/>
      <c r="ABM146" s="384"/>
      <c r="ABN146" s="384"/>
      <c r="ABO146" s="384"/>
      <c r="ABP146" s="384"/>
      <c r="ABQ146" s="384"/>
      <c r="ABR146" s="384"/>
      <c r="ABS146" s="384"/>
      <c r="ABT146" s="384"/>
      <c r="ABU146" s="384"/>
      <c r="ABV146" s="384"/>
      <c r="ABW146" s="384"/>
      <c r="ABX146" s="384"/>
      <c r="ABY146" s="384"/>
      <c r="ABZ146" s="384"/>
      <c r="ACA146" s="384"/>
      <c r="ACB146" s="384"/>
      <c r="ACC146" s="384"/>
      <c r="ACD146" s="384"/>
      <c r="ACE146" s="384"/>
      <c r="ACF146" s="384"/>
      <c r="ACG146" s="384"/>
      <c r="ACH146" s="384"/>
      <c r="ACI146" s="384"/>
      <c r="ACJ146" s="384"/>
      <c r="ACK146" s="384"/>
      <c r="ACL146" s="384"/>
      <c r="ACM146" s="384"/>
      <c r="ACN146" s="384"/>
      <c r="ACO146" s="384"/>
      <c r="ACP146" s="384"/>
      <c r="ACQ146" s="384"/>
      <c r="ACR146" s="384"/>
      <c r="ACS146" s="384"/>
      <c r="ACT146" s="384"/>
      <c r="ACU146" s="384"/>
      <c r="ACV146" s="384"/>
      <c r="ACW146" s="384"/>
      <c r="ACX146" s="384"/>
      <c r="ACY146" s="384"/>
      <c r="ACZ146" s="384"/>
      <c r="ADA146" s="384"/>
      <c r="ADB146" s="384"/>
      <c r="ADC146" s="384"/>
      <c r="ADD146" s="384"/>
      <c r="ADE146" s="384"/>
      <c r="ADF146" s="384"/>
      <c r="ADG146" s="384"/>
      <c r="ADH146" s="384"/>
      <c r="ADI146" s="384"/>
      <c r="ADJ146" s="384"/>
      <c r="ADK146" s="384"/>
      <c r="ADL146" s="384"/>
      <c r="ADM146" s="384"/>
      <c r="ADN146" s="384"/>
      <c r="ADO146" s="384"/>
      <c r="ADP146" s="384"/>
      <c r="ADQ146" s="384"/>
      <c r="ADR146" s="384"/>
      <c r="ADS146" s="384"/>
      <c r="ADT146" s="384"/>
      <c r="ADU146" s="384"/>
      <c r="ADV146" s="384"/>
      <c r="ADW146" s="384"/>
      <c r="ADX146" s="384"/>
      <c r="ADY146" s="384"/>
      <c r="ADZ146" s="384"/>
      <c r="AEA146" s="384"/>
      <c r="AEB146" s="384"/>
      <c r="AEC146" s="384"/>
      <c r="AED146" s="384"/>
      <c r="AEE146" s="384"/>
      <c r="AEF146" s="384"/>
      <c r="AEG146" s="384"/>
      <c r="AEH146" s="384"/>
      <c r="AEI146" s="384"/>
      <c r="AEJ146" s="384"/>
      <c r="AEK146" s="384"/>
      <c r="AEL146" s="384"/>
      <c r="AEM146" s="384"/>
      <c r="AEN146" s="384"/>
      <c r="AEO146" s="384"/>
      <c r="AEP146" s="384"/>
      <c r="AEQ146" s="384"/>
      <c r="AER146" s="384"/>
      <c r="AES146" s="384"/>
      <c r="AET146" s="384"/>
      <c r="AEU146" s="384"/>
      <c r="AEV146" s="384"/>
      <c r="AEW146" s="384"/>
      <c r="AEX146" s="384"/>
      <c r="AEY146" s="384"/>
      <c r="AEZ146" s="384"/>
      <c r="AFA146" s="384"/>
      <c r="AFB146" s="384"/>
      <c r="AFC146" s="384"/>
      <c r="AFD146" s="384"/>
      <c r="AFE146" s="384"/>
      <c r="AFF146" s="384"/>
      <c r="AFG146" s="384"/>
      <c r="AFH146" s="384"/>
      <c r="AFI146" s="384"/>
      <c r="AFJ146" s="384"/>
      <c r="AFK146" s="384"/>
      <c r="AFL146" s="384"/>
      <c r="AFM146" s="384"/>
      <c r="AFN146" s="384"/>
      <c r="AFO146" s="384"/>
      <c r="AFP146" s="384"/>
      <c r="AFQ146" s="384"/>
      <c r="AFR146" s="384"/>
      <c r="AFS146" s="384"/>
      <c r="AFT146" s="384"/>
      <c r="AFU146" s="384"/>
      <c r="AFV146" s="384"/>
      <c r="AFW146" s="384"/>
      <c r="AFX146" s="384"/>
      <c r="AFY146" s="384"/>
      <c r="AFZ146" s="384"/>
      <c r="AGA146" s="384"/>
      <c r="AGB146" s="384"/>
      <c r="AGC146" s="384"/>
      <c r="AGD146" s="384"/>
      <c r="AGE146" s="384"/>
      <c r="AGF146" s="384"/>
      <c r="AGG146" s="384"/>
      <c r="AGH146" s="384"/>
      <c r="AGI146" s="384"/>
      <c r="AGJ146" s="384"/>
      <c r="AGK146" s="384"/>
      <c r="AGL146" s="384"/>
      <c r="AGM146" s="384"/>
      <c r="AGN146" s="384"/>
      <c r="AGO146" s="384"/>
      <c r="AGP146" s="384"/>
      <c r="AGQ146" s="384"/>
      <c r="AGR146" s="384"/>
      <c r="AGS146" s="384"/>
      <c r="AGT146" s="384"/>
      <c r="AGU146" s="384"/>
      <c r="AGV146" s="384"/>
      <c r="AGW146" s="384"/>
      <c r="AGX146" s="384"/>
      <c r="AGY146" s="384"/>
      <c r="AGZ146" s="384"/>
      <c r="AHA146" s="384"/>
      <c r="AHB146" s="384"/>
      <c r="AHC146" s="384"/>
      <c r="AHD146" s="384"/>
      <c r="AHE146" s="384"/>
      <c r="AHF146" s="384"/>
      <c r="AHG146" s="384"/>
      <c r="AHH146" s="384"/>
      <c r="AHI146" s="384"/>
      <c r="AHJ146" s="384"/>
      <c r="AHK146" s="384"/>
      <c r="AHL146" s="384"/>
      <c r="AHM146" s="384"/>
      <c r="AHN146" s="384"/>
      <c r="AHO146" s="384"/>
      <c r="AHP146" s="384"/>
      <c r="AHQ146" s="384"/>
      <c r="AHR146" s="384"/>
      <c r="AHS146" s="384"/>
      <c r="AHT146" s="384"/>
      <c r="AHU146" s="384"/>
      <c r="AHV146" s="384"/>
      <c r="AHW146" s="384"/>
      <c r="AHX146" s="384"/>
      <c r="AHY146" s="384"/>
      <c r="AHZ146" s="384"/>
      <c r="AIA146" s="384"/>
      <c r="AIB146" s="384"/>
      <c r="AIC146" s="384"/>
      <c r="AID146" s="384"/>
      <c r="AIE146" s="384"/>
      <c r="AIF146" s="384"/>
      <c r="AIG146" s="384"/>
      <c r="AIH146" s="384"/>
      <c r="AII146" s="384"/>
      <c r="AIJ146" s="384"/>
      <c r="AIK146" s="384"/>
      <c r="AIL146" s="384"/>
      <c r="AIM146" s="384"/>
      <c r="AIN146" s="384"/>
      <c r="AIO146" s="384"/>
      <c r="AIP146" s="384"/>
      <c r="AIQ146" s="384"/>
      <c r="AIR146" s="384"/>
      <c r="AIS146" s="384"/>
      <c r="AIT146" s="384"/>
      <c r="AIU146" s="384"/>
      <c r="AIV146" s="384"/>
      <c r="AIW146" s="384"/>
      <c r="AIX146" s="384"/>
      <c r="AIY146" s="384"/>
      <c r="AIZ146" s="384"/>
      <c r="AJA146" s="384"/>
      <c r="AJB146" s="384"/>
      <c r="AJC146" s="384"/>
      <c r="AJD146" s="384"/>
      <c r="AJE146" s="384"/>
      <c r="AJF146" s="384"/>
      <c r="AJG146" s="384"/>
      <c r="AJH146" s="384"/>
      <c r="AJI146" s="384"/>
      <c r="AJJ146" s="384"/>
      <c r="AJK146" s="384"/>
      <c r="AJL146" s="384"/>
      <c r="AJM146" s="384"/>
      <c r="AJN146" s="384"/>
      <c r="AJO146" s="384"/>
      <c r="AJP146" s="384"/>
      <c r="AJQ146" s="384"/>
      <c r="AJR146" s="384"/>
      <c r="AJS146" s="384"/>
      <c r="AJT146" s="384"/>
      <c r="AJU146" s="384"/>
      <c r="AJV146" s="384"/>
      <c r="AJW146" s="384"/>
      <c r="AJX146" s="384"/>
      <c r="AJY146" s="384"/>
      <c r="AJZ146" s="384"/>
      <c r="AKA146" s="384"/>
      <c r="AKB146" s="384"/>
      <c r="AKC146" s="384"/>
      <c r="AKD146" s="384"/>
      <c r="AKE146" s="384"/>
      <c r="AKF146" s="384"/>
      <c r="AKG146" s="384"/>
      <c r="AKH146" s="384"/>
      <c r="AKI146" s="384"/>
      <c r="AKJ146" s="384"/>
      <c r="AKK146" s="384"/>
      <c r="AKL146" s="384"/>
      <c r="AKM146" s="384"/>
      <c r="AKN146" s="384"/>
      <c r="AKO146" s="384"/>
      <c r="AKP146" s="384"/>
      <c r="AKQ146" s="384"/>
      <c r="AKR146" s="384"/>
      <c r="AKS146" s="384"/>
      <c r="AKT146" s="384"/>
      <c r="AKU146" s="384"/>
      <c r="AKV146" s="384"/>
      <c r="AKW146" s="384"/>
      <c r="AKX146" s="384"/>
      <c r="AKY146" s="384"/>
      <c r="AKZ146" s="384"/>
      <c r="ALA146" s="384"/>
      <c r="ALB146" s="384"/>
      <c r="ALC146" s="384"/>
      <c r="ALD146" s="384"/>
      <c r="ALE146" s="384"/>
      <c r="ALF146" s="384"/>
      <c r="ALG146" s="384"/>
      <c r="ALH146" s="384"/>
      <c r="ALI146" s="384"/>
      <c r="ALJ146" s="384"/>
      <c r="ALK146" s="384"/>
      <c r="ALL146" s="384"/>
      <c r="ALM146" s="384"/>
      <c r="ALN146" s="384"/>
      <c r="ALO146" s="384"/>
      <c r="ALP146" s="384"/>
      <c r="ALQ146" s="384"/>
      <c r="ALR146" s="384"/>
      <c r="ALS146" s="384"/>
      <c r="ALT146" s="384"/>
      <c r="ALU146" s="384"/>
      <c r="ALV146" s="384"/>
      <c r="ALW146" s="384"/>
      <c r="ALX146" s="384"/>
      <c r="ALY146" s="384"/>
      <c r="ALZ146" s="384"/>
      <c r="AMA146" s="384"/>
      <c r="AMB146" s="384"/>
      <c r="AMC146" s="384"/>
      <c r="AMD146" s="384"/>
      <c r="AME146" s="384"/>
      <c r="AMF146" s="384"/>
      <c r="AMG146" s="384"/>
      <c r="AMH146" s="384"/>
      <c r="AMI146" s="384"/>
      <c r="AMJ146" s="384"/>
      <c r="AMK146" s="384"/>
      <c r="AML146" s="384"/>
      <c r="AMM146" s="384"/>
      <c r="AMN146" s="384"/>
      <c r="AMO146" s="384"/>
      <c r="AMP146" s="384"/>
      <c r="AMQ146" s="384"/>
      <c r="AMR146" s="384"/>
      <c r="AMS146" s="384"/>
      <c r="AMT146" s="384"/>
      <c r="AMU146" s="384"/>
      <c r="AMV146" s="384"/>
      <c r="AMW146" s="384"/>
      <c r="AMX146" s="384"/>
      <c r="AMY146" s="384"/>
      <c r="AMZ146" s="384"/>
      <c r="ANA146" s="384"/>
      <c r="ANB146" s="384"/>
      <c r="ANC146" s="384"/>
      <c r="AND146" s="384"/>
      <c r="ANE146" s="384"/>
      <c r="ANF146" s="384"/>
      <c r="ANG146" s="384"/>
      <c r="ANH146" s="384"/>
      <c r="ANI146" s="384"/>
      <c r="ANJ146" s="384"/>
      <c r="ANK146" s="384"/>
      <c r="ANL146" s="384"/>
      <c r="ANM146" s="384"/>
      <c r="ANN146" s="384"/>
      <c r="ANO146" s="384"/>
      <c r="ANP146" s="384"/>
      <c r="ANQ146" s="384"/>
      <c r="ANR146" s="384"/>
      <c r="ANS146" s="384"/>
      <c r="ANT146" s="384"/>
      <c r="ANU146" s="384"/>
      <c r="ANV146" s="384"/>
      <c r="ANW146" s="384"/>
      <c r="ANX146" s="384"/>
      <c r="ANY146" s="384"/>
      <c r="ANZ146" s="384"/>
      <c r="AOA146" s="384"/>
      <c r="AOB146" s="384"/>
      <c r="AOC146" s="384"/>
      <c r="AOD146" s="384"/>
      <c r="AOE146" s="384"/>
      <c r="AOF146" s="384"/>
      <c r="AOG146" s="384"/>
      <c r="AOH146" s="384"/>
      <c r="AOI146" s="384"/>
      <c r="AOJ146" s="384"/>
      <c r="AOK146" s="384"/>
      <c r="AOL146" s="384"/>
      <c r="AOM146" s="384"/>
      <c r="AON146" s="384"/>
      <c r="AOO146" s="384"/>
      <c r="AOP146" s="384"/>
      <c r="AOQ146" s="384"/>
      <c r="AOR146" s="384"/>
      <c r="AOS146" s="384"/>
      <c r="AOT146" s="384"/>
      <c r="AOU146" s="384"/>
      <c r="AOV146" s="384"/>
      <c r="AOW146" s="384"/>
      <c r="AOX146" s="384"/>
      <c r="AOY146" s="384"/>
      <c r="AOZ146" s="384"/>
      <c r="APA146" s="384"/>
      <c r="APB146" s="384"/>
      <c r="APC146" s="384"/>
      <c r="APD146" s="384"/>
      <c r="APE146" s="384"/>
      <c r="APF146" s="384"/>
      <c r="APG146" s="384"/>
      <c r="APH146" s="384"/>
      <c r="API146" s="384"/>
      <c r="APJ146" s="384"/>
      <c r="APK146" s="384"/>
      <c r="APL146" s="384"/>
      <c r="APM146" s="384"/>
      <c r="APN146" s="384"/>
      <c r="APO146" s="384"/>
      <c r="APP146" s="384"/>
      <c r="APQ146" s="384"/>
      <c r="APR146" s="384"/>
      <c r="APS146" s="384"/>
      <c r="APT146" s="384"/>
      <c r="APU146" s="384"/>
      <c r="APV146" s="384"/>
      <c r="APW146" s="384"/>
      <c r="APX146" s="384"/>
      <c r="APY146" s="384"/>
      <c r="APZ146" s="384"/>
      <c r="AQA146" s="384"/>
      <c r="AQB146" s="384"/>
      <c r="AQC146" s="384"/>
      <c r="AQD146" s="384"/>
      <c r="AQE146" s="384"/>
      <c r="AQF146" s="384"/>
      <c r="AQG146" s="384"/>
      <c r="AQH146" s="384"/>
      <c r="AQI146" s="384"/>
      <c r="AQJ146" s="384"/>
      <c r="AQK146" s="384"/>
      <c r="AQL146" s="384"/>
      <c r="AQM146" s="384"/>
      <c r="AQN146" s="384"/>
      <c r="AQO146" s="384"/>
      <c r="AQP146" s="384"/>
      <c r="AQQ146" s="384"/>
      <c r="AQR146" s="384"/>
      <c r="AQS146" s="384"/>
      <c r="AQT146" s="384"/>
      <c r="AQU146" s="384"/>
      <c r="AQV146" s="384"/>
      <c r="AQW146" s="384"/>
      <c r="AQX146" s="384"/>
      <c r="AQY146" s="384"/>
      <c r="AQZ146" s="384"/>
      <c r="ARA146" s="384"/>
      <c r="ARB146" s="384"/>
      <c r="ARC146" s="384"/>
      <c r="ARD146" s="384"/>
      <c r="ARE146" s="384"/>
      <c r="ARF146" s="384"/>
      <c r="ARG146" s="384"/>
      <c r="ARH146" s="384"/>
      <c r="ARI146" s="384"/>
      <c r="ARJ146" s="384"/>
      <c r="ARK146" s="384"/>
      <c r="ARL146" s="384"/>
      <c r="ARM146" s="384"/>
      <c r="ARN146" s="384"/>
      <c r="ARO146" s="384"/>
      <c r="ARP146" s="384"/>
      <c r="ARQ146" s="384"/>
      <c r="ARR146" s="384"/>
      <c r="ARS146" s="384"/>
      <c r="ART146" s="384"/>
      <c r="ARU146" s="384"/>
      <c r="ARV146" s="384"/>
      <c r="ARW146" s="384"/>
      <c r="ARX146" s="384"/>
      <c r="ARY146" s="384"/>
      <c r="ARZ146" s="384"/>
      <c r="ASA146" s="384"/>
      <c r="ASB146" s="384"/>
      <c r="ASC146" s="384"/>
      <c r="ASD146" s="384"/>
      <c r="ASE146" s="384"/>
      <c r="ASF146" s="384"/>
      <c r="ASG146" s="384"/>
      <c r="ASH146" s="384"/>
      <c r="ASI146" s="384"/>
      <c r="ASJ146" s="384"/>
      <c r="ASK146" s="384"/>
      <c r="ASL146" s="384"/>
      <c r="ASM146" s="384"/>
      <c r="ASN146" s="384"/>
      <c r="ASO146" s="384"/>
      <c r="ASP146" s="384"/>
      <c r="ASQ146" s="384"/>
      <c r="ASR146" s="384"/>
      <c r="ASS146" s="384"/>
      <c r="AST146" s="384"/>
      <c r="ASU146" s="384"/>
      <c r="ASV146" s="384"/>
      <c r="ASW146" s="384"/>
      <c r="ASX146" s="384"/>
      <c r="ASY146" s="384"/>
      <c r="ASZ146" s="384"/>
      <c r="ATA146" s="384"/>
      <c r="ATB146" s="384"/>
      <c r="ATC146" s="384"/>
      <c r="ATD146" s="384"/>
      <c r="ATE146" s="384"/>
      <c r="ATF146" s="384"/>
      <c r="ATG146" s="384"/>
      <c r="ATH146" s="384"/>
      <c r="ATI146" s="384"/>
      <c r="ATJ146" s="384"/>
      <c r="ATK146" s="384"/>
      <c r="ATL146" s="384"/>
      <c r="ATM146" s="384"/>
      <c r="ATN146" s="384"/>
      <c r="ATO146" s="384"/>
      <c r="ATP146" s="384"/>
      <c r="ATQ146" s="384"/>
      <c r="ATR146" s="384"/>
      <c r="ATS146" s="384"/>
      <c r="ATT146" s="384"/>
      <c r="ATU146" s="384"/>
      <c r="ATV146" s="384"/>
      <c r="ATW146" s="384"/>
      <c r="ATX146" s="384"/>
      <c r="ATY146" s="384"/>
      <c r="ATZ146" s="384"/>
      <c r="AUA146" s="384"/>
      <c r="AUB146" s="384"/>
      <c r="AUC146" s="384"/>
      <c r="AUD146" s="384"/>
      <c r="AUE146" s="384"/>
      <c r="AUF146" s="384"/>
      <c r="AUG146" s="384"/>
      <c r="AUH146" s="384"/>
      <c r="AUI146" s="384"/>
      <c r="AUJ146" s="384"/>
      <c r="AUK146" s="384"/>
      <c r="AUL146" s="384"/>
      <c r="AUM146" s="384"/>
      <c r="AUN146" s="384"/>
      <c r="AUO146" s="384"/>
      <c r="AUP146" s="384"/>
      <c r="AUQ146" s="384"/>
      <c r="AUR146" s="384"/>
      <c r="AUS146" s="384"/>
      <c r="AUT146" s="384"/>
      <c r="AUU146" s="384"/>
      <c r="AUV146" s="384"/>
      <c r="AUW146" s="384"/>
      <c r="AUX146" s="384"/>
      <c r="AUY146" s="384"/>
      <c r="AUZ146" s="384"/>
      <c r="AVA146" s="384"/>
      <c r="AVB146" s="384"/>
      <c r="AVC146" s="384"/>
      <c r="AVD146" s="384"/>
      <c r="AVE146" s="384"/>
      <c r="AVF146" s="384"/>
      <c r="AVG146" s="384"/>
      <c r="AVH146" s="384"/>
      <c r="AVI146" s="384"/>
      <c r="AVJ146" s="384"/>
      <c r="AVK146" s="384"/>
      <c r="AVL146" s="384"/>
      <c r="AVM146" s="384"/>
      <c r="AVN146" s="384"/>
      <c r="AVO146" s="384"/>
      <c r="AVP146" s="384"/>
      <c r="AVQ146" s="384"/>
      <c r="AVR146" s="384"/>
      <c r="AVS146" s="384"/>
      <c r="AVT146" s="384"/>
      <c r="AVU146" s="384"/>
      <c r="AVV146" s="384"/>
      <c r="AVW146" s="384"/>
      <c r="AVX146" s="384"/>
      <c r="AVY146" s="384"/>
      <c r="AVZ146" s="384"/>
      <c r="AWA146" s="384"/>
      <c r="AWB146" s="384"/>
      <c r="AWC146" s="384"/>
      <c r="AWD146" s="384"/>
      <c r="AWE146" s="384"/>
      <c r="AWF146" s="384"/>
      <c r="AWG146" s="384"/>
      <c r="AWH146" s="384"/>
      <c r="AWI146" s="384"/>
      <c r="AWJ146" s="384"/>
      <c r="AWK146" s="384"/>
      <c r="AWL146" s="384"/>
      <c r="AWM146" s="384"/>
      <c r="AWN146" s="384"/>
      <c r="AWO146" s="384"/>
      <c r="AWP146" s="384"/>
      <c r="AWQ146" s="384"/>
      <c r="AWR146" s="384"/>
      <c r="AWS146" s="384"/>
      <c r="AWT146" s="384"/>
      <c r="AWU146" s="384"/>
      <c r="AWV146" s="384"/>
      <c r="AWW146" s="384"/>
      <c r="AWX146" s="384"/>
      <c r="AWY146" s="384"/>
      <c r="AWZ146" s="384"/>
      <c r="AXA146" s="384"/>
      <c r="AXB146" s="384"/>
      <c r="AXC146" s="384"/>
      <c r="AXD146" s="384"/>
      <c r="AXE146" s="384"/>
      <c r="AXF146" s="384"/>
      <c r="AXG146" s="384"/>
      <c r="AXH146" s="384"/>
      <c r="AXI146" s="384"/>
      <c r="AXJ146" s="384"/>
      <c r="AXK146" s="384"/>
      <c r="AXL146" s="384"/>
      <c r="AXM146" s="384"/>
      <c r="AXN146" s="384"/>
      <c r="AXO146" s="384"/>
      <c r="AXP146" s="384"/>
      <c r="AXQ146" s="384"/>
      <c r="AXR146" s="384"/>
      <c r="AXS146" s="384"/>
      <c r="AXT146" s="384"/>
      <c r="AXU146" s="384"/>
      <c r="AXV146" s="384"/>
      <c r="AXW146" s="384"/>
      <c r="AXX146" s="384"/>
      <c r="AXY146" s="384"/>
      <c r="AXZ146" s="384"/>
      <c r="AYA146" s="384"/>
      <c r="AYB146" s="384"/>
      <c r="AYC146" s="384"/>
      <c r="AYD146" s="384"/>
      <c r="AYE146" s="384"/>
      <c r="AYF146" s="384"/>
      <c r="AYG146" s="384"/>
      <c r="AYH146" s="384"/>
      <c r="AYI146" s="384"/>
      <c r="AYJ146" s="384"/>
      <c r="AYK146" s="384"/>
      <c r="AYL146" s="384"/>
      <c r="AYM146" s="384"/>
      <c r="AYN146" s="384"/>
      <c r="AYO146" s="384"/>
      <c r="AYP146" s="384"/>
      <c r="AYQ146" s="384"/>
      <c r="AYR146" s="384"/>
      <c r="AYS146" s="384"/>
      <c r="AYT146" s="384"/>
      <c r="AYU146" s="384"/>
      <c r="AYV146" s="384"/>
      <c r="AYW146" s="384"/>
      <c r="AYX146" s="384"/>
      <c r="AYY146" s="384"/>
      <c r="AYZ146" s="384"/>
      <c r="AZA146" s="384"/>
      <c r="AZB146" s="384"/>
      <c r="AZC146" s="384"/>
      <c r="AZD146" s="384"/>
      <c r="AZE146" s="384"/>
      <c r="AZF146" s="384"/>
      <c r="AZG146" s="384"/>
      <c r="AZH146" s="384"/>
      <c r="AZI146" s="384"/>
      <c r="AZJ146" s="384"/>
      <c r="AZK146" s="384"/>
      <c r="AZL146" s="384"/>
      <c r="AZM146" s="384"/>
      <c r="AZN146" s="384"/>
      <c r="AZO146" s="384"/>
      <c r="AZP146" s="384"/>
      <c r="AZQ146" s="384"/>
      <c r="AZR146" s="384"/>
      <c r="AZS146" s="384"/>
      <c r="AZT146" s="384"/>
      <c r="AZU146" s="384"/>
      <c r="AZV146" s="384"/>
      <c r="AZW146" s="384"/>
      <c r="AZX146" s="384"/>
      <c r="AZY146" s="384"/>
      <c r="AZZ146" s="384"/>
      <c r="BAA146" s="384"/>
      <c r="BAB146" s="384"/>
      <c r="BAC146" s="384"/>
      <c r="BAD146" s="384"/>
      <c r="BAE146" s="384"/>
      <c r="BAF146" s="384"/>
      <c r="BAG146" s="384"/>
      <c r="BAH146" s="384"/>
      <c r="BAI146" s="384"/>
      <c r="BAJ146" s="384"/>
      <c r="BAK146" s="384"/>
      <c r="BAL146" s="384"/>
      <c r="BAM146" s="384"/>
      <c r="BAN146" s="384"/>
      <c r="BAO146" s="384"/>
      <c r="BAP146" s="384"/>
      <c r="BAQ146" s="384"/>
      <c r="BAR146" s="384"/>
      <c r="BAS146" s="384"/>
      <c r="BAT146" s="384"/>
      <c r="BAU146" s="384"/>
      <c r="BAV146" s="384"/>
      <c r="BAW146" s="384"/>
      <c r="BAX146" s="384"/>
      <c r="BAY146" s="384"/>
      <c r="BAZ146" s="384"/>
      <c r="BBA146" s="384"/>
      <c r="BBB146" s="384"/>
      <c r="BBC146" s="384"/>
      <c r="BBD146" s="384"/>
      <c r="BBE146" s="384"/>
      <c r="BBF146" s="384"/>
      <c r="BBG146" s="384"/>
      <c r="BBH146" s="384"/>
      <c r="BBI146" s="384"/>
      <c r="BBJ146" s="384"/>
      <c r="BBK146" s="384"/>
      <c r="BBL146" s="384"/>
      <c r="BBM146" s="384"/>
      <c r="BBN146" s="384"/>
      <c r="BBO146" s="384"/>
      <c r="BBP146" s="384"/>
      <c r="BBQ146" s="384"/>
      <c r="BBR146" s="384"/>
      <c r="BBS146" s="384"/>
      <c r="BBT146" s="384"/>
      <c r="BBU146" s="384"/>
      <c r="BBV146" s="384"/>
      <c r="BBW146" s="384"/>
      <c r="BBX146" s="384"/>
      <c r="BBY146" s="384"/>
      <c r="BBZ146" s="384"/>
      <c r="BCA146" s="384"/>
      <c r="BCB146" s="384"/>
      <c r="BCC146" s="384"/>
      <c r="BCD146" s="384"/>
      <c r="BCE146" s="384"/>
      <c r="BCF146" s="384"/>
      <c r="BCG146" s="384"/>
      <c r="BCH146" s="384"/>
      <c r="BCI146" s="384"/>
      <c r="BCJ146" s="384"/>
      <c r="BCK146" s="384"/>
      <c r="BCL146" s="384"/>
      <c r="BCM146" s="384"/>
      <c r="BCN146" s="384"/>
      <c r="BCO146" s="384"/>
      <c r="BCP146" s="384"/>
      <c r="BCQ146" s="384"/>
      <c r="BCR146" s="384"/>
      <c r="BCS146" s="384"/>
      <c r="BCT146" s="384"/>
      <c r="BCU146" s="384"/>
      <c r="BCV146" s="384"/>
      <c r="BCW146" s="384"/>
      <c r="BCX146" s="384"/>
      <c r="BCY146" s="384"/>
      <c r="BCZ146" s="384"/>
      <c r="BDA146" s="384"/>
      <c r="BDB146" s="384"/>
      <c r="BDC146" s="384"/>
      <c r="BDD146" s="384"/>
      <c r="BDE146" s="384"/>
      <c r="BDF146" s="384"/>
      <c r="BDG146" s="384"/>
      <c r="BDH146" s="384"/>
      <c r="BDI146" s="384"/>
      <c r="BDJ146" s="384"/>
      <c r="BDK146" s="384"/>
      <c r="BDL146" s="384"/>
      <c r="BDM146" s="384"/>
      <c r="BDN146" s="384"/>
      <c r="BDO146" s="384"/>
      <c r="BDP146" s="384"/>
      <c r="BDQ146" s="384"/>
      <c r="BDR146" s="384"/>
      <c r="BDS146" s="384"/>
      <c r="BDT146" s="384"/>
      <c r="BDU146" s="384"/>
      <c r="BDV146" s="384"/>
      <c r="BDW146" s="384"/>
      <c r="BDX146" s="384"/>
      <c r="BDY146" s="384"/>
      <c r="BDZ146" s="384"/>
      <c r="BEA146" s="384"/>
      <c r="BEB146" s="384"/>
      <c r="BEC146" s="384"/>
      <c r="BED146" s="384"/>
      <c r="BEE146" s="384"/>
      <c r="BEF146" s="384"/>
      <c r="BEG146" s="384"/>
      <c r="BEH146" s="384"/>
      <c r="BEI146" s="384"/>
      <c r="BEJ146" s="384"/>
      <c r="BEK146" s="384"/>
      <c r="BEL146" s="384"/>
      <c r="BEM146" s="384"/>
      <c r="BEN146" s="384"/>
      <c r="BEO146" s="384"/>
      <c r="BEP146" s="384"/>
      <c r="BEQ146" s="384"/>
      <c r="BER146" s="384"/>
      <c r="BES146" s="384"/>
      <c r="BET146" s="384"/>
      <c r="BEU146" s="384"/>
      <c r="BEV146" s="384"/>
      <c r="BEW146" s="384"/>
      <c r="BEX146" s="384"/>
      <c r="BEY146" s="384"/>
      <c r="BEZ146" s="384"/>
      <c r="BFA146" s="384"/>
      <c r="BFB146" s="384"/>
      <c r="BFC146" s="384"/>
      <c r="BFD146" s="384"/>
      <c r="BFE146" s="384"/>
      <c r="BFF146" s="384"/>
      <c r="BFG146" s="384"/>
      <c r="BFH146" s="384"/>
      <c r="BFI146" s="384"/>
      <c r="BFJ146" s="384"/>
      <c r="BFK146" s="384"/>
      <c r="BFL146" s="384"/>
      <c r="BFM146" s="384"/>
      <c r="BFN146" s="384"/>
      <c r="BFO146" s="384"/>
      <c r="BFP146" s="384"/>
      <c r="BFQ146" s="384"/>
      <c r="BFR146" s="384"/>
      <c r="BFS146" s="384"/>
      <c r="BFT146" s="384"/>
      <c r="BFU146" s="384"/>
      <c r="BFV146" s="384"/>
      <c r="BFW146" s="384"/>
      <c r="BFX146" s="384"/>
      <c r="BFY146" s="384"/>
      <c r="BFZ146" s="384"/>
      <c r="BGA146" s="384"/>
      <c r="BGB146" s="384"/>
      <c r="BGC146" s="384"/>
      <c r="BGD146" s="384"/>
      <c r="BGE146" s="384"/>
      <c r="BGF146" s="384"/>
      <c r="BGG146" s="384"/>
      <c r="BGH146" s="384"/>
      <c r="BGI146" s="384"/>
      <c r="BGJ146" s="384"/>
      <c r="BGK146" s="384"/>
      <c r="BGL146" s="384"/>
      <c r="BGM146" s="384"/>
      <c r="BGN146" s="384"/>
      <c r="BGO146" s="384"/>
      <c r="BGP146" s="384"/>
      <c r="BGQ146" s="384"/>
      <c r="BGR146" s="384"/>
      <c r="BGS146" s="384"/>
      <c r="BGT146" s="384"/>
      <c r="BGU146" s="384"/>
      <c r="BGV146" s="384"/>
      <c r="BGW146" s="384"/>
      <c r="BGX146" s="384"/>
      <c r="BGY146" s="384"/>
      <c r="BGZ146" s="384"/>
      <c r="BHA146" s="384"/>
      <c r="BHB146" s="384"/>
      <c r="BHC146" s="384"/>
      <c r="BHD146" s="384"/>
      <c r="BHE146" s="384"/>
      <c r="BHF146" s="384"/>
      <c r="BHG146" s="384"/>
      <c r="BHH146" s="384"/>
      <c r="BHI146" s="384"/>
      <c r="BHJ146" s="384"/>
      <c r="BHK146" s="384"/>
      <c r="BHL146" s="384"/>
      <c r="BHM146" s="384"/>
      <c r="BHN146" s="384"/>
      <c r="BHO146" s="384"/>
      <c r="BHP146" s="384"/>
      <c r="BHQ146" s="384"/>
      <c r="BHR146" s="384"/>
      <c r="BHS146" s="384"/>
      <c r="BHT146" s="384"/>
      <c r="BHU146" s="384"/>
      <c r="BHV146" s="384"/>
      <c r="BHW146" s="384"/>
      <c r="BHX146" s="384"/>
      <c r="BHY146" s="384"/>
      <c r="BHZ146" s="384"/>
      <c r="BIA146" s="384"/>
      <c r="BIB146" s="384"/>
      <c r="BIC146" s="384"/>
      <c r="BID146" s="384"/>
      <c r="BIE146" s="384"/>
      <c r="BIF146" s="384"/>
      <c r="BIG146" s="384"/>
      <c r="BIH146" s="384"/>
      <c r="BII146" s="384"/>
      <c r="BIJ146" s="384"/>
      <c r="BIK146" s="384"/>
      <c r="BIL146" s="384"/>
      <c r="BIM146" s="384"/>
      <c r="BIN146" s="384"/>
      <c r="BIO146" s="384"/>
      <c r="BIP146" s="384"/>
      <c r="BIQ146" s="384"/>
      <c r="BIR146" s="384"/>
      <c r="BIS146" s="384"/>
      <c r="BIT146" s="384"/>
      <c r="BIU146" s="384"/>
      <c r="BIV146" s="384"/>
      <c r="BIW146" s="384"/>
      <c r="BIX146" s="384"/>
      <c r="BIY146" s="384"/>
      <c r="BIZ146" s="384"/>
      <c r="BJA146" s="384"/>
      <c r="BJB146" s="384"/>
      <c r="BJC146" s="384"/>
      <c r="BJD146" s="384"/>
      <c r="BJE146" s="384"/>
      <c r="BJF146" s="384"/>
      <c r="BJG146" s="384"/>
      <c r="BJH146" s="384"/>
      <c r="BJI146" s="384"/>
      <c r="BJJ146" s="384"/>
      <c r="BJK146" s="384"/>
      <c r="BJL146" s="384"/>
      <c r="BJM146" s="384"/>
      <c r="BJN146" s="384"/>
      <c r="BJO146" s="384"/>
      <c r="BJP146" s="384"/>
      <c r="BJQ146" s="384"/>
      <c r="BJR146" s="384"/>
      <c r="BJS146" s="384"/>
      <c r="BJT146" s="384"/>
      <c r="BJU146" s="384"/>
      <c r="BJV146" s="384"/>
      <c r="BJW146" s="384"/>
      <c r="BJX146" s="384"/>
      <c r="BJY146" s="384"/>
      <c r="BJZ146" s="384"/>
      <c r="BKA146" s="384"/>
      <c r="BKB146" s="384"/>
      <c r="BKC146" s="384"/>
      <c r="BKD146" s="384"/>
      <c r="BKE146" s="384"/>
      <c r="BKF146" s="384"/>
      <c r="BKG146" s="384"/>
      <c r="BKH146" s="384"/>
      <c r="BKI146" s="384"/>
      <c r="BKJ146" s="384"/>
      <c r="BKK146" s="384"/>
      <c r="BKL146" s="384"/>
      <c r="BKM146" s="384"/>
      <c r="BKN146" s="384"/>
      <c r="BKO146" s="384"/>
      <c r="BKP146" s="384"/>
      <c r="BKQ146" s="384"/>
      <c r="BKR146" s="384"/>
      <c r="BKS146" s="384"/>
      <c r="BKT146" s="384"/>
      <c r="BKU146" s="384"/>
      <c r="BKV146" s="384"/>
      <c r="BKW146" s="384"/>
      <c r="BKX146" s="384"/>
      <c r="BKY146" s="384"/>
      <c r="BKZ146" s="384"/>
      <c r="BLA146" s="384"/>
      <c r="BLB146" s="384"/>
      <c r="BLC146" s="384"/>
      <c r="BLD146" s="384"/>
      <c r="BLE146" s="384"/>
      <c r="BLF146" s="384"/>
      <c r="BLG146" s="384"/>
      <c r="BLH146" s="384"/>
      <c r="BLI146" s="384"/>
      <c r="BLJ146" s="384"/>
      <c r="BLK146" s="384"/>
      <c r="BLL146" s="384"/>
      <c r="BLM146" s="384"/>
      <c r="BLN146" s="384"/>
      <c r="BLO146" s="384"/>
      <c r="BLP146" s="384"/>
      <c r="BLQ146" s="384"/>
      <c r="BLR146" s="384"/>
      <c r="BLS146" s="384"/>
      <c r="BLT146" s="384"/>
      <c r="BLU146" s="384"/>
      <c r="BLV146" s="384"/>
      <c r="BLW146" s="384"/>
      <c r="BLX146" s="384"/>
      <c r="BLY146" s="384"/>
      <c r="BLZ146" s="384"/>
      <c r="BMA146" s="384"/>
      <c r="BMB146" s="384"/>
      <c r="BMC146" s="384"/>
      <c r="BMD146" s="384"/>
      <c r="BME146" s="384"/>
      <c r="BMF146" s="384"/>
      <c r="BMG146" s="384"/>
      <c r="BMH146" s="384"/>
      <c r="BMI146" s="384"/>
      <c r="BMJ146" s="384"/>
      <c r="BMK146" s="384"/>
      <c r="BML146" s="384"/>
      <c r="BMM146" s="384"/>
      <c r="BMN146" s="384"/>
      <c r="BMO146" s="384"/>
      <c r="BMP146" s="384"/>
      <c r="BMQ146" s="384"/>
      <c r="BMR146" s="384"/>
      <c r="BMS146" s="384"/>
      <c r="BMT146" s="384"/>
      <c r="BMU146" s="384"/>
      <c r="BMV146" s="384"/>
      <c r="BMW146" s="384"/>
      <c r="BMX146" s="384"/>
      <c r="BMY146" s="384"/>
      <c r="BMZ146" s="384"/>
      <c r="BNA146" s="384"/>
      <c r="BNB146" s="384"/>
      <c r="BNC146" s="384"/>
      <c r="BND146" s="384"/>
      <c r="BNE146" s="384"/>
      <c r="BNF146" s="384"/>
      <c r="BNG146" s="384"/>
      <c r="BNH146" s="384"/>
      <c r="BNI146" s="384"/>
      <c r="BNJ146" s="384"/>
      <c r="BNK146" s="384"/>
      <c r="BNL146" s="384"/>
      <c r="BNM146" s="384"/>
      <c r="BNN146" s="384"/>
      <c r="BNO146" s="384"/>
      <c r="BNP146" s="384"/>
      <c r="BNQ146" s="384"/>
      <c r="BNR146" s="384"/>
      <c r="BNS146" s="384"/>
      <c r="BNT146" s="384"/>
      <c r="BNU146" s="384"/>
      <c r="BNV146" s="384"/>
      <c r="BNW146" s="384"/>
      <c r="BNX146" s="384"/>
      <c r="BNY146" s="384"/>
      <c r="BNZ146" s="384"/>
      <c r="BOA146" s="384"/>
      <c r="BOB146" s="384"/>
      <c r="BOC146" s="384"/>
      <c r="BOD146" s="384"/>
      <c r="BOE146" s="384"/>
      <c r="BOF146" s="384"/>
      <c r="BOG146" s="384"/>
      <c r="BOH146" s="384"/>
      <c r="BOI146" s="384"/>
      <c r="BOJ146" s="384"/>
      <c r="BOK146" s="384"/>
      <c r="BOL146" s="384"/>
      <c r="BOM146" s="384"/>
      <c r="BON146" s="384"/>
      <c r="BOO146" s="384"/>
      <c r="BOP146" s="384"/>
      <c r="BOQ146" s="384"/>
      <c r="BOR146" s="384"/>
      <c r="BOS146" s="384"/>
      <c r="BOT146" s="384"/>
      <c r="BOU146" s="384"/>
      <c r="BOV146" s="384"/>
      <c r="BOW146" s="384"/>
      <c r="BOX146" s="384"/>
      <c r="BOY146" s="384"/>
      <c r="BOZ146" s="384"/>
      <c r="BPA146" s="384"/>
      <c r="BPB146" s="384"/>
      <c r="BPC146" s="384"/>
      <c r="BPD146" s="384"/>
      <c r="BPE146" s="384"/>
      <c r="BPF146" s="384"/>
      <c r="BPG146" s="384"/>
      <c r="BPH146" s="384"/>
      <c r="BPI146" s="384"/>
      <c r="BPJ146" s="384"/>
      <c r="BPK146" s="384"/>
      <c r="BPL146" s="384"/>
      <c r="BPM146" s="384"/>
      <c r="BPN146" s="384"/>
      <c r="BPO146" s="384"/>
      <c r="BPP146" s="384"/>
      <c r="BPQ146" s="384"/>
      <c r="BPR146" s="384"/>
      <c r="BPS146" s="384"/>
      <c r="BPT146" s="384"/>
      <c r="BPU146" s="384"/>
      <c r="BPV146" s="384"/>
      <c r="BPW146" s="384"/>
      <c r="BPX146" s="384"/>
      <c r="BPY146" s="384"/>
      <c r="BPZ146" s="384"/>
      <c r="BQA146" s="384"/>
      <c r="BQB146" s="384"/>
      <c r="BQC146" s="384"/>
      <c r="BQD146" s="384"/>
      <c r="BQE146" s="384"/>
      <c r="BQF146" s="384"/>
      <c r="BQG146" s="384"/>
      <c r="BQH146" s="384"/>
      <c r="BQI146" s="384"/>
      <c r="BQJ146" s="384"/>
      <c r="BQK146" s="384"/>
      <c r="BQL146" s="384"/>
      <c r="BQM146" s="384"/>
      <c r="BQN146" s="384"/>
      <c r="BQO146" s="384"/>
      <c r="BQP146" s="384"/>
      <c r="BQQ146" s="384"/>
      <c r="BQR146" s="384"/>
      <c r="BQS146" s="384"/>
      <c r="BQT146" s="384"/>
      <c r="BQU146" s="384"/>
      <c r="BQV146" s="384"/>
      <c r="BQW146" s="384"/>
      <c r="BQX146" s="384"/>
      <c r="BQY146" s="384"/>
      <c r="BQZ146" s="384"/>
      <c r="BRA146" s="384"/>
      <c r="BRB146" s="384"/>
      <c r="BRC146" s="384"/>
      <c r="BRD146" s="384"/>
      <c r="BRE146" s="384"/>
      <c r="BRF146" s="384"/>
      <c r="BRG146" s="384"/>
      <c r="BRH146" s="384"/>
      <c r="BRI146" s="384"/>
      <c r="BRJ146" s="384"/>
      <c r="BRK146" s="384"/>
      <c r="BRL146" s="384"/>
      <c r="BRM146" s="384"/>
      <c r="BRN146" s="384"/>
      <c r="BRO146" s="384"/>
      <c r="BRP146" s="384"/>
      <c r="BRQ146" s="384"/>
      <c r="BRR146" s="384"/>
      <c r="BRS146" s="384"/>
      <c r="BRT146" s="384"/>
      <c r="BRU146" s="384"/>
      <c r="BRV146" s="384"/>
      <c r="BRW146" s="384"/>
      <c r="BRX146" s="384"/>
      <c r="BRY146" s="384"/>
      <c r="BRZ146" s="384"/>
      <c r="BSA146" s="384"/>
      <c r="BSB146" s="384"/>
      <c r="BSC146" s="384"/>
      <c r="BSD146" s="384"/>
      <c r="BSE146" s="384"/>
      <c r="BSF146" s="384"/>
      <c r="BSG146" s="384"/>
      <c r="BSH146" s="384"/>
      <c r="BSI146" s="384"/>
      <c r="BSJ146" s="384"/>
      <c r="BSK146" s="384"/>
      <c r="BSL146" s="384"/>
      <c r="BSM146" s="384"/>
      <c r="BSN146" s="384"/>
      <c r="BSO146" s="384"/>
      <c r="BSP146" s="384"/>
      <c r="BSQ146" s="384"/>
      <c r="BSR146" s="384"/>
      <c r="BSS146" s="384"/>
      <c r="BST146" s="384"/>
      <c r="BSU146" s="384"/>
      <c r="BSV146" s="384"/>
      <c r="BSW146" s="384"/>
      <c r="BSX146" s="384"/>
      <c r="BSY146" s="384"/>
      <c r="BSZ146" s="384"/>
      <c r="BTA146" s="384"/>
      <c r="BTB146" s="384"/>
      <c r="BTC146" s="384"/>
      <c r="BTD146" s="384"/>
      <c r="BTE146" s="384"/>
      <c r="BTF146" s="384"/>
      <c r="BTG146" s="384"/>
      <c r="BTH146" s="384"/>
      <c r="BTI146" s="384"/>
      <c r="BTJ146" s="384"/>
      <c r="BTK146" s="384"/>
      <c r="BTL146" s="384"/>
      <c r="BTM146" s="384"/>
      <c r="BTN146" s="384"/>
      <c r="BTO146" s="384"/>
      <c r="BTP146" s="384"/>
      <c r="BTQ146" s="384"/>
      <c r="BTR146" s="384"/>
      <c r="BTS146" s="384"/>
      <c r="BTT146" s="384"/>
      <c r="BTU146" s="384"/>
      <c r="BTV146" s="384"/>
      <c r="BTW146" s="384"/>
      <c r="BTX146" s="384"/>
      <c r="BTY146" s="384"/>
      <c r="BTZ146" s="384"/>
      <c r="BUA146" s="384"/>
      <c r="BUB146" s="384"/>
      <c r="BUC146" s="384"/>
      <c r="BUD146" s="384"/>
      <c r="BUE146" s="384"/>
      <c r="BUF146" s="384"/>
      <c r="BUG146" s="384"/>
      <c r="BUH146" s="384"/>
      <c r="BUI146" s="384"/>
      <c r="BUJ146" s="384"/>
      <c r="BUK146" s="384"/>
      <c r="BUL146" s="384"/>
      <c r="BUM146" s="384"/>
      <c r="BUN146" s="384"/>
      <c r="BUO146" s="384"/>
      <c r="BUP146" s="384"/>
      <c r="BUQ146" s="384"/>
      <c r="BUR146" s="384"/>
      <c r="BUS146" s="384"/>
      <c r="BUT146" s="384"/>
      <c r="BUU146" s="384"/>
      <c r="BUV146" s="384"/>
      <c r="BUW146" s="384"/>
      <c r="BUX146" s="384"/>
      <c r="BUY146" s="384"/>
      <c r="BUZ146" s="384"/>
      <c r="BVA146" s="384"/>
      <c r="BVB146" s="384"/>
      <c r="BVC146" s="384"/>
      <c r="BVD146" s="384"/>
      <c r="BVE146" s="384"/>
      <c r="BVF146" s="384"/>
      <c r="BVG146" s="384"/>
      <c r="BVH146" s="384"/>
      <c r="BVI146" s="384"/>
      <c r="BVJ146" s="384"/>
      <c r="BVK146" s="384"/>
      <c r="BVL146" s="384"/>
      <c r="BVM146" s="384"/>
      <c r="BVN146" s="384"/>
      <c r="BVO146" s="384"/>
      <c r="BVP146" s="384"/>
      <c r="BVQ146" s="384"/>
      <c r="BVR146" s="384"/>
      <c r="BVS146" s="384"/>
      <c r="BVT146" s="384"/>
      <c r="BVU146" s="384"/>
      <c r="BVV146" s="384"/>
      <c r="BVW146" s="384"/>
      <c r="BVX146" s="384"/>
      <c r="BVY146" s="384"/>
      <c r="BVZ146" s="384"/>
      <c r="BWA146" s="384"/>
      <c r="BWB146" s="384"/>
      <c r="BWC146" s="384"/>
      <c r="BWD146" s="384"/>
      <c r="BWE146" s="384"/>
      <c r="BWF146" s="384"/>
      <c r="BWG146" s="384"/>
      <c r="BWH146" s="384"/>
      <c r="BWI146" s="384"/>
      <c r="BWJ146" s="384"/>
      <c r="BWK146" s="384"/>
      <c r="BWL146" s="384"/>
      <c r="BWM146" s="384"/>
      <c r="BWN146" s="384"/>
      <c r="BWO146" s="384"/>
      <c r="BWP146" s="384"/>
      <c r="BWQ146" s="384"/>
      <c r="BWR146" s="384"/>
      <c r="BWS146" s="384"/>
      <c r="BWT146" s="384"/>
      <c r="BWU146" s="384"/>
      <c r="BWV146" s="384"/>
      <c r="BWW146" s="384"/>
      <c r="BWX146" s="384"/>
      <c r="BWY146" s="384"/>
      <c r="BWZ146" s="384"/>
      <c r="BXA146" s="384"/>
      <c r="BXB146" s="384"/>
      <c r="BXC146" s="384"/>
      <c r="BXD146" s="384"/>
      <c r="BXE146" s="384"/>
      <c r="BXF146" s="384"/>
      <c r="BXG146" s="384"/>
      <c r="BXH146" s="384"/>
      <c r="BXI146" s="384"/>
      <c r="BXJ146" s="384"/>
      <c r="BXK146" s="384"/>
      <c r="BXL146" s="384"/>
      <c r="BXM146" s="384"/>
      <c r="BXN146" s="384"/>
      <c r="BXO146" s="384"/>
      <c r="BXP146" s="384"/>
      <c r="BXQ146" s="384"/>
      <c r="BXR146" s="384"/>
      <c r="BXS146" s="384"/>
      <c r="BXT146" s="384"/>
      <c r="BXU146" s="384"/>
      <c r="BXV146" s="384"/>
      <c r="BXW146" s="384"/>
      <c r="BXX146" s="384"/>
      <c r="BXY146" s="384"/>
      <c r="BXZ146" s="384"/>
      <c r="BYA146" s="384"/>
      <c r="BYB146" s="384"/>
      <c r="BYC146" s="384"/>
      <c r="BYD146" s="384"/>
      <c r="BYE146" s="384"/>
      <c r="BYF146" s="384"/>
      <c r="BYG146" s="384"/>
      <c r="BYH146" s="384"/>
      <c r="BYI146" s="384"/>
      <c r="BYJ146" s="384"/>
      <c r="BYK146" s="384"/>
      <c r="BYL146" s="384"/>
      <c r="BYM146" s="384"/>
      <c r="BYN146" s="384"/>
      <c r="BYO146" s="384"/>
      <c r="BYP146" s="384"/>
      <c r="BYQ146" s="384"/>
      <c r="BYR146" s="384"/>
      <c r="BYS146" s="384"/>
      <c r="BYT146" s="384"/>
      <c r="BYU146" s="384"/>
      <c r="BYV146" s="384"/>
      <c r="BYW146" s="384"/>
      <c r="BYX146" s="384"/>
      <c r="BYY146" s="384"/>
      <c r="BYZ146" s="384"/>
      <c r="BZA146" s="384"/>
      <c r="BZB146" s="384"/>
      <c r="BZC146" s="384"/>
      <c r="BZD146" s="384"/>
      <c r="BZE146" s="384"/>
      <c r="BZF146" s="384"/>
      <c r="BZG146" s="384"/>
      <c r="BZH146" s="384"/>
      <c r="BZI146" s="384"/>
      <c r="BZJ146" s="384"/>
      <c r="BZK146" s="384"/>
      <c r="BZL146" s="384"/>
      <c r="BZM146" s="384"/>
      <c r="BZN146" s="384"/>
      <c r="BZO146" s="384"/>
      <c r="BZP146" s="384"/>
      <c r="BZQ146" s="384"/>
      <c r="BZR146" s="384"/>
      <c r="BZS146" s="384"/>
      <c r="BZT146" s="384"/>
      <c r="BZU146" s="384"/>
      <c r="BZV146" s="384"/>
      <c r="BZW146" s="384"/>
      <c r="BZX146" s="384"/>
      <c r="BZY146" s="384"/>
      <c r="BZZ146" s="384"/>
      <c r="CAA146" s="384"/>
      <c r="CAB146" s="384"/>
      <c r="CAC146" s="384"/>
      <c r="CAD146" s="384"/>
      <c r="CAE146" s="384"/>
      <c r="CAF146" s="384"/>
      <c r="CAG146" s="384"/>
      <c r="CAH146" s="384"/>
      <c r="CAI146" s="384"/>
      <c r="CAJ146" s="384"/>
      <c r="CAK146" s="384"/>
      <c r="CAL146" s="384"/>
      <c r="CAM146" s="384"/>
      <c r="CAN146" s="384"/>
      <c r="CAO146" s="384"/>
      <c r="CAP146" s="384"/>
      <c r="CAQ146" s="384"/>
      <c r="CAR146" s="384"/>
      <c r="CAS146" s="384"/>
      <c r="CAT146" s="384"/>
      <c r="CAU146" s="384"/>
      <c r="CAV146" s="384"/>
      <c r="CAW146" s="384"/>
      <c r="CAX146" s="384"/>
      <c r="CAY146" s="384"/>
      <c r="CAZ146" s="384"/>
      <c r="CBA146" s="384"/>
      <c r="CBB146" s="384"/>
      <c r="CBC146" s="384"/>
      <c r="CBD146" s="384"/>
      <c r="CBE146" s="384"/>
      <c r="CBF146" s="384"/>
      <c r="CBG146" s="384"/>
      <c r="CBH146" s="384"/>
      <c r="CBI146" s="384"/>
      <c r="CBJ146" s="384"/>
      <c r="CBK146" s="384"/>
      <c r="CBL146" s="384"/>
      <c r="CBM146" s="384"/>
      <c r="CBN146" s="384"/>
      <c r="CBO146" s="384"/>
      <c r="CBP146" s="384"/>
      <c r="CBQ146" s="384"/>
      <c r="CBR146" s="384"/>
      <c r="CBS146" s="384"/>
      <c r="CBT146" s="384"/>
      <c r="CBU146" s="384"/>
      <c r="CBV146" s="384"/>
      <c r="CBW146" s="384"/>
      <c r="CBX146" s="384"/>
      <c r="CBY146" s="384"/>
      <c r="CBZ146" s="384"/>
      <c r="CCA146" s="384"/>
      <c r="CCB146" s="384"/>
      <c r="CCC146" s="384"/>
      <c r="CCD146" s="384"/>
      <c r="CCE146" s="384"/>
      <c r="CCF146" s="384"/>
      <c r="CCG146" s="384"/>
      <c r="CCH146" s="384"/>
      <c r="CCI146" s="384"/>
      <c r="CCJ146" s="384"/>
      <c r="CCK146" s="384"/>
      <c r="CCL146" s="384"/>
      <c r="CCM146" s="384"/>
      <c r="CCN146" s="384"/>
      <c r="CCO146" s="384"/>
      <c r="CCP146" s="384"/>
      <c r="CCQ146" s="384"/>
      <c r="CCR146" s="384"/>
      <c r="CCS146" s="384"/>
      <c r="CCT146" s="384"/>
      <c r="CCU146" s="384"/>
      <c r="CCV146" s="384"/>
      <c r="CCW146" s="384"/>
      <c r="CCX146" s="384"/>
      <c r="CCY146" s="384"/>
      <c r="CCZ146" s="384"/>
      <c r="CDA146" s="384"/>
      <c r="CDB146" s="384"/>
      <c r="CDC146" s="384"/>
      <c r="CDD146" s="384"/>
      <c r="CDE146" s="384"/>
      <c r="CDF146" s="384"/>
      <c r="CDG146" s="384"/>
      <c r="CDH146" s="384"/>
      <c r="CDI146" s="384"/>
      <c r="CDJ146" s="384"/>
      <c r="CDK146" s="384"/>
      <c r="CDL146" s="384"/>
      <c r="CDM146" s="384"/>
      <c r="CDN146" s="384"/>
      <c r="CDO146" s="384"/>
      <c r="CDP146" s="384"/>
      <c r="CDQ146" s="384"/>
      <c r="CDR146" s="384"/>
      <c r="CDS146" s="384"/>
      <c r="CDT146" s="384"/>
      <c r="CDU146" s="384"/>
      <c r="CDV146" s="384"/>
      <c r="CDW146" s="384"/>
      <c r="CDX146" s="384"/>
      <c r="CDY146" s="384"/>
      <c r="CDZ146" s="384"/>
      <c r="CEA146" s="384"/>
      <c r="CEB146" s="384"/>
      <c r="CEC146" s="384"/>
      <c r="CED146" s="384"/>
      <c r="CEE146" s="384"/>
      <c r="CEF146" s="384"/>
      <c r="CEG146" s="384"/>
      <c r="CEH146" s="384"/>
      <c r="CEI146" s="384"/>
      <c r="CEJ146" s="384"/>
      <c r="CEK146" s="384"/>
      <c r="CEL146" s="384"/>
      <c r="CEM146" s="384"/>
      <c r="CEN146" s="384"/>
      <c r="CEO146" s="384"/>
      <c r="CEP146" s="384"/>
      <c r="CEQ146" s="384"/>
      <c r="CER146" s="384"/>
      <c r="CES146" s="384"/>
      <c r="CET146" s="384"/>
      <c r="CEU146" s="384"/>
      <c r="CEV146" s="384"/>
      <c r="CEW146" s="384"/>
      <c r="CEX146" s="384"/>
      <c r="CEY146" s="384"/>
      <c r="CEZ146" s="384"/>
      <c r="CFA146" s="384"/>
      <c r="CFB146" s="384"/>
      <c r="CFC146" s="384"/>
      <c r="CFD146" s="384"/>
      <c r="CFE146" s="384"/>
      <c r="CFF146" s="384"/>
      <c r="CFG146" s="384"/>
      <c r="CFH146" s="384"/>
      <c r="CFI146" s="384"/>
      <c r="CFJ146" s="384"/>
      <c r="CFK146" s="384"/>
      <c r="CFL146" s="384"/>
      <c r="CFM146" s="384"/>
      <c r="CFN146" s="384"/>
      <c r="CFO146" s="384"/>
      <c r="CFP146" s="384"/>
      <c r="CFQ146" s="384"/>
      <c r="CFR146" s="384"/>
      <c r="CFS146" s="384"/>
      <c r="CFT146" s="384"/>
      <c r="CFU146" s="384"/>
      <c r="CFV146" s="384"/>
      <c r="CFW146" s="384"/>
      <c r="CFX146" s="384"/>
      <c r="CFY146" s="384"/>
      <c r="CFZ146" s="384"/>
      <c r="CGA146" s="384"/>
      <c r="CGB146" s="384"/>
      <c r="CGC146" s="384"/>
      <c r="CGD146" s="384"/>
      <c r="CGE146" s="384"/>
      <c r="CGF146" s="384"/>
      <c r="CGG146" s="384"/>
      <c r="CGH146" s="384"/>
      <c r="CGI146" s="384"/>
      <c r="CGJ146" s="384"/>
      <c r="CGK146" s="384"/>
      <c r="CGL146" s="384"/>
      <c r="CGM146" s="384"/>
      <c r="CGN146" s="384"/>
      <c r="CGO146" s="384"/>
      <c r="CGP146" s="384"/>
      <c r="CGQ146" s="384"/>
      <c r="CGR146" s="384"/>
      <c r="CGS146" s="384"/>
      <c r="CGT146" s="384"/>
      <c r="CGU146" s="384"/>
      <c r="CGV146" s="384"/>
      <c r="CGW146" s="384"/>
      <c r="CGX146" s="384"/>
      <c r="CGY146" s="384"/>
      <c r="CGZ146" s="384"/>
      <c r="CHA146" s="384"/>
      <c r="CHB146" s="384"/>
      <c r="CHC146" s="384"/>
      <c r="CHD146" s="384"/>
      <c r="CHE146" s="384"/>
      <c r="CHF146" s="384"/>
      <c r="CHG146" s="384"/>
      <c r="CHH146" s="384"/>
      <c r="CHI146" s="384"/>
      <c r="CHJ146" s="384"/>
      <c r="CHK146" s="384"/>
      <c r="CHL146" s="384"/>
      <c r="CHM146" s="384"/>
      <c r="CHN146" s="384"/>
      <c r="CHO146" s="384"/>
      <c r="CHP146" s="384"/>
      <c r="CHQ146" s="384"/>
      <c r="CHR146" s="384"/>
      <c r="CHS146" s="384"/>
      <c r="CHT146" s="384"/>
      <c r="CHU146" s="384"/>
      <c r="CHV146" s="384"/>
      <c r="CHW146" s="384"/>
      <c r="CHX146" s="384"/>
      <c r="CHY146" s="384"/>
      <c r="CHZ146" s="384"/>
      <c r="CIA146" s="384"/>
      <c r="CIB146" s="384"/>
      <c r="CIC146" s="384"/>
      <c r="CID146" s="384"/>
      <c r="CIE146" s="384"/>
      <c r="CIF146" s="384"/>
      <c r="CIG146" s="384"/>
      <c r="CIH146" s="384"/>
      <c r="CII146" s="384"/>
      <c r="CIJ146" s="384"/>
      <c r="CIK146" s="384"/>
      <c r="CIL146" s="384"/>
      <c r="CIM146" s="384"/>
      <c r="CIN146" s="384"/>
      <c r="CIO146" s="384"/>
      <c r="CIP146" s="384"/>
      <c r="CIQ146" s="384"/>
      <c r="CIR146" s="384"/>
      <c r="CIS146" s="384"/>
      <c r="CIT146" s="384"/>
      <c r="CIU146" s="384"/>
      <c r="CIV146" s="384"/>
      <c r="CIW146" s="384"/>
      <c r="CIX146" s="384"/>
      <c r="CIY146" s="384"/>
      <c r="CIZ146" s="384"/>
      <c r="CJA146" s="384"/>
      <c r="CJB146" s="384"/>
      <c r="CJC146" s="384"/>
      <c r="CJD146" s="384"/>
      <c r="CJE146" s="384"/>
      <c r="CJF146" s="384"/>
      <c r="CJG146" s="384"/>
      <c r="CJH146" s="384"/>
      <c r="CJI146" s="384"/>
      <c r="CJJ146" s="384"/>
      <c r="CJK146" s="384"/>
      <c r="CJL146" s="384"/>
      <c r="CJM146" s="384"/>
      <c r="CJN146" s="384"/>
      <c r="CJO146" s="384"/>
      <c r="CJP146" s="384"/>
      <c r="CJQ146" s="384"/>
      <c r="CJR146" s="384"/>
      <c r="CJS146" s="384"/>
      <c r="CJT146" s="384"/>
      <c r="CJU146" s="384"/>
      <c r="CJV146" s="384"/>
      <c r="CJW146" s="384"/>
      <c r="CJX146" s="384"/>
      <c r="CJY146" s="384"/>
      <c r="CJZ146" s="384"/>
      <c r="CKA146" s="384"/>
      <c r="CKB146" s="384"/>
      <c r="CKC146" s="384"/>
      <c r="CKD146" s="384"/>
      <c r="CKE146" s="384"/>
      <c r="CKF146" s="384"/>
      <c r="CKG146" s="384"/>
      <c r="CKH146" s="384"/>
      <c r="CKI146" s="384"/>
      <c r="CKJ146" s="384"/>
      <c r="CKK146" s="384"/>
      <c r="CKL146" s="384"/>
      <c r="CKM146" s="384"/>
      <c r="CKN146" s="384"/>
      <c r="CKO146" s="384"/>
      <c r="CKP146" s="384"/>
      <c r="CKQ146" s="384"/>
      <c r="CKR146" s="384"/>
      <c r="CKS146" s="384"/>
      <c r="CKT146" s="384"/>
      <c r="CKU146" s="384"/>
      <c r="CKV146" s="384"/>
      <c r="CKW146" s="384"/>
      <c r="CKX146" s="384"/>
      <c r="CKY146" s="384"/>
      <c r="CKZ146" s="384"/>
      <c r="CLA146" s="384"/>
      <c r="CLB146" s="384"/>
      <c r="CLC146" s="384"/>
      <c r="CLD146" s="384"/>
      <c r="CLE146" s="384"/>
      <c r="CLF146" s="384"/>
      <c r="CLG146" s="384"/>
      <c r="CLH146" s="384"/>
      <c r="CLI146" s="384"/>
      <c r="CLJ146" s="384"/>
      <c r="CLK146" s="384"/>
      <c r="CLL146" s="384"/>
      <c r="CLM146" s="384"/>
      <c r="CLN146" s="384"/>
      <c r="CLO146" s="384"/>
      <c r="CLP146" s="384"/>
      <c r="CLQ146" s="384"/>
      <c r="CLR146" s="384"/>
      <c r="CLS146" s="384"/>
      <c r="CLT146" s="384"/>
      <c r="CLU146" s="384"/>
      <c r="CLV146" s="384"/>
      <c r="CLW146" s="384"/>
      <c r="CLX146" s="384"/>
      <c r="CLY146" s="384"/>
      <c r="CLZ146" s="384"/>
      <c r="CMA146" s="384"/>
      <c r="CMB146" s="384"/>
      <c r="CMC146" s="384"/>
      <c r="CMD146" s="384"/>
      <c r="CME146" s="384"/>
      <c r="CMF146" s="384"/>
      <c r="CMG146" s="384"/>
      <c r="CMH146" s="384"/>
      <c r="CMI146" s="384"/>
      <c r="CMJ146" s="384"/>
      <c r="CMK146" s="384"/>
      <c r="CML146" s="384"/>
      <c r="CMM146" s="384"/>
      <c r="CMN146" s="384"/>
      <c r="CMO146" s="384"/>
      <c r="CMP146" s="384"/>
      <c r="CMQ146" s="384"/>
      <c r="CMR146" s="384"/>
      <c r="CMS146" s="384"/>
      <c r="CMT146" s="384"/>
      <c r="CMU146" s="384"/>
      <c r="CMV146" s="384"/>
      <c r="CMW146" s="384"/>
      <c r="CMX146" s="384"/>
      <c r="CMY146" s="384"/>
      <c r="CMZ146" s="384"/>
      <c r="CNA146" s="384"/>
      <c r="CNB146" s="384"/>
      <c r="CNC146" s="384"/>
      <c r="CND146" s="384"/>
      <c r="CNE146" s="384"/>
      <c r="CNF146" s="384"/>
      <c r="CNG146" s="384"/>
      <c r="CNH146" s="384"/>
      <c r="CNI146" s="384"/>
      <c r="CNJ146" s="384"/>
      <c r="CNK146" s="384"/>
      <c r="CNL146" s="384"/>
      <c r="CNM146" s="384"/>
      <c r="CNN146" s="384"/>
      <c r="CNO146" s="384"/>
      <c r="CNP146" s="384"/>
      <c r="CNQ146" s="384"/>
      <c r="CNR146" s="384"/>
      <c r="CNS146" s="384"/>
      <c r="CNT146" s="384"/>
      <c r="CNU146" s="384"/>
      <c r="CNV146" s="384"/>
      <c r="CNW146" s="384"/>
      <c r="CNX146" s="384"/>
      <c r="CNY146" s="384"/>
      <c r="CNZ146" s="384"/>
      <c r="COA146" s="384"/>
      <c r="COB146" s="384"/>
      <c r="COC146" s="384"/>
      <c r="COD146" s="384"/>
      <c r="COE146" s="384"/>
      <c r="COF146" s="384"/>
      <c r="COG146" s="384"/>
      <c r="COH146" s="384"/>
      <c r="COI146" s="384"/>
      <c r="COJ146" s="384"/>
      <c r="COK146" s="384"/>
      <c r="COL146" s="384"/>
      <c r="COM146" s="384"/>
      <c r="CON146" s="384"/>
      <c r="COO146" s="384"/>
      <c r="COP146" s="384"/>
      <c r="COQ146" s="384"/>
      <c r="COR146" s="384"/>
      <c r="COS146" s="384"/>
      <c r="COT146" s="384"/>
      <c r="COU146" s="384"/>
      <c r="COV146" s="384"/>
      <c r="COW146" s="384"/>
      <c r="COX146" s="384"/>
      <c r="COY146" s="384"/>
      <c r="COZ146" s="384"/>
      <c r="CPA146" s="384"/>
      <c r="CPB146" s="384"/>
      <c r="CPC146" s="384"/>
      <c r="CPD146" s="384"/>
      <c r="CPE146" s="384"/>
      <c r="CPF146" s="384"/>
      <c r="CPG146" s="384"/>
      <c r="CPH146" s="384"/>
      <c r="CPI146" s="384"/>
      <c r="CPJ146" s="384"/>
      <c r="CPK146" s="384"/>
      <c r="CPL146" s="384"/>
      <c r="CPM146" s="384"/>
      <c r="CPN146" s="384"/>
      <c r="CPO146" s="384"/>
      <c r="CPP146" s="384"/>
      <c r="CPQ146" s="384"/>
      <c r="CPR146" s="384"/>
      <c r="CPS146" s="384"/>
      <c r="CPT146" s="384"/>
      <c r="CPU146" s="384"/>
      <c r="CPV146" s="384"/>
      <c r="CPW146" s="384"/>
      <c r="CPX146" s="384"/>
      <c r="CPY146" s="384"/>
      <c r="CPZ146" s="384"/>
      <c r="CQA146" s="384"/>
      <c r="CQB146" s="384"/>
      <c r="CQC146" s="384"/>
      <c r="CQD146" s="384"/>
      <c r="CQE146" s="384"/>
      <c r="CQF146" s="384"/>
      <c r="CQG146" s="384"/>
      <c r="CQH146" s="384"/>
      <c r="CQI146" s="384"/>
      <c r="CQJ146" s="384"/>
      <c r="CQK146" s="384"/>
      <c r="CQL146" s="384"/>
      <c r="CQM146" s="384"/>
      <c r="CQN146" s="384"/>
      <c r="CQO146" s="384"/>
      <c r="CQP146" s="384"/>
      <c r="CQQ146" s="384"/>
      <c r="CQR146" s="384"/>
      <c r="CQS146" s="384"/>
      <c r="CQT146" s="384"/>
      <c r="CQU146" s="384"/>
      <c r="CQV146" s="384"/>
      <c r="CQW146" s="384"/>
      <c r="CQX146" s="384"/>
      <c r="CQY146" s="384"/>
      <c r="CQZ146" s="384"/>
      <c r="CRA146" s="384"/>
      <c r="CRB146" s="384"/>
      <c r="CRC146" s="384"/>
      <c r="CRD146" s="384"/>
      <c r="CRE146" s="384"/>
      <c r="CRF146" s="384"/>
      <c r="CRG146" s="384"/>
      <c r="CRH146" s="384"/>
      <c r="CRI146" s="384"/>
      <c r="CRJ146" s="384"/>
      <c r="CRK146" s="384"/>
      <c r="CRL146" s="384"/>
      <c r="CRM146" s="384"/>
      <c r="CRN146" s="384"/>
      <c r="CRO146" s="384"/>
      <c r="CRP146" s="384"/>
      <c r="CRQ146" s="384"/>
      <c r="CRR146" s="384"/>
      <c r="CRS146" s="384"/>
      <c r="CRT146" s="384"/>
      <c r="CRU146" s="384"/>
      <c r="CRV146" s="384"/>
      <c r="CRW146" s="384"/>
      <c r="CRX146" s="384"/>
      <c r="CRY146" s="384"/>
      <c r="CRZ146" s="384"/>
      <c r="CSA146" s="384"/>
      <c r="CSB146" s="384"/>
      <c r="CSC146" s="384"/>
      <c r="CSD146" s="384"/>
      <c r="CSE146" s="384"/>
      <c r="CSF146" s="384"/>
      <c r="CSG146" s="384"/>
      <c r="CSH146" s="384"/>
      <c r="CSI146" s="384"/>
      <c r="CSJ146" s="384"/>
      <c r="CSK146" s="384"/>
      <c r="CSL146" s="384"/>
      <c r="CSM146" s="384"/>
      <c r="CSN146" s="384"/>
      <c r="CSO146" s="384"/>
      <c r="CSP146" s="384"/>
      <c r="CSQ146" s="384"/>
      <c r="CSR146" s="384"/>
      <c r="CSS146" s="384"/>
      <c r="CST146" s="384"/>
      <c r="CSU146" s="384"/>
      <c r="CSV146" s="384"/>
      <c r="CSW146" s="384"/>
      <c r="CSX146" s="384"/>
      <c r="CSY146" s="384"/>
      <c r="CSZ146" s="384"/>
      <c r="CTA146" s="384"/>
      <c r="CTB146" s="384"/>
      <c r="CTC146" s="384"/>
      <c r="CTD146" s="384"/>
      <c r="CTE146" s="384"/>
      <c r="CTF146" s="384"/>
      <c r="CTG146" s="384"/>
      <c r="CTH146" s="384"/>
      <c r="CTI146" s="384"/>
      <c r="CTJ146" s="384"/>
      <c r="CTK146" s="384"/>
      <c r="CTL146" s="384"/>
      <c r="CTM146" s="384"/>
      <c r="CTN146" s="384"/>
      <c r="CTO146" s="384"/>
      <c r="CTP146" s="384"/>
      <c r="CTQ146" s="384"/>
      <c r="CTR146" s="384"/>
      <c r="CTS146" s="384"/>
      <c r="CTT146" s="384"/>
      <c r="CTU146" s="384"/>
      <c r="CTV146" s="384"/>
      <c r="CTW146" s="384"/>
      <c r="CTX146" s="384"/>
      <c r="CTY146" s="384"/>
      <c r="CTZ146" s="384"/>
      <c r="CUA146" s="384"/>
      <c r="CUB146" s="384"/>
      <c r="CUC146" s="384"/>
      <c r="CUD146" s="384"/>
      <c r="CUE146" s="384"/>
      <c r="CUF146" s="384"/>
      <c r="CUG146" s="384"/>
      <c r="CUH146" s="384"/>
      <c r="CUI146" s="384"/>
      <c r="CUJ146" s="384"/>
      <c r="CUK146" s="384"/>
      <c r="CUL146" s="384"/>
      <c r="CUM146" s="384"/>
      <c r="CUN146" s="384"/>
      <c r="CUO146" s="384"/>
      <c r="CUP146" s="384"/>
      <c r="CUQ146" s="384"/>
      <c r="CUR146" s="384"/>
      <c r="CUS146" s="384"/>
      <c r="CUT146" s="384"/>
      <c r="CUU146" s="384"/>
      <c r="CUV146" s="384"/>
      <c r="CUW146" s="384"/>
      <c r="CUX146" s="384"/>
      <c r="CUY146" s="384"/>
      <c r="CUZ146" s="384"/>
      <c r="CVA146" s="384"/>
      <c r="CVB146" s="384"/>
      <c r="CVC146" s="384"/>
      <c r="CVD146" s="384"/>
      <c r="CVE146" s="384"/>
      <c r="CVF146" s="384"/>
      <c r="CVG146" s="384"/>
      <c r="CVH146" s="384"/>
      <c r="CVI146" s="384"/>
      <c r="CVJ146" s="384"/>
      <c r="CVK146" s="384"/>
      <c r="CVL146" s="384"/>
      <c r="CVM146" s="384"/>
      <c r="CVN146" s="384"/>
      <c r="CVO146" s="384"/>
      <c r="CVP146" s="384"/>
      <c r="CVQ146" s="384"/>
      <c r="CVR146" s="384"/>
      <c r="CVS146" s="384"/>
      <c r="CVT146" s="384"/>
      <c r="CVU146" s="384"/>
      <c r="CVV146" s="384"/>
      <c r="CVW146" s="384"/>
      <c r="CVX146" s="384"/>
      <c r="CVY146" s="384"/>
      <c r="CVZ146" s="384"/>
      <c r="CWA146" s="384"/>
      <c r="CWB146" s="384"/>
      <c r="CWC146" s="384"/>
      <c r="CWD146" s="384"/>
      <c r="CWE146" s="384"/>
      <c r="CWF146" s="384"/>
      <c r="CWG146" s="384"/>
      <c r="CWH146" s="384"/>
      <c r="CWI146" s="384"/>
      <c r="CWJ146" s="384"/>
      <c r="CWK146" s="384"/>
      <c r="CWL146" s="384"/>
      <c r="CWM146" s="384"/>
      <c r="CWN146" s="384"/>
      <c r="CWO146" s="384"/>
      <c r="CWP146" s="384"/>
      <c r="CWQ146" s="384"/>
      <c r="CWR146" s="384"/>
      <c r="CWS146" s="384"/>
      <c r="CWT146" s="384"/>
      <c r="CWU146" s="384"/>
      <c r="CWV146" s="384"/>
      <c r="CWW146" s="384"/>
      <c r="CWX146" s="384"/>
      <c r="CWY146" s="384"/>
      <c r="CWZ146" s="384"/>
      <c r="CXA146" s="384"/>
      <c r="CXB146" s="384"/>
      <c r="CXC146" s="384"/>
      <c r="CXD146" s="384"/>
      <c r="CXE146" s="384"/>
      <c r="CXF146" s="384"/>
      <c r="CXG146" s="384"/>
      <c r="CXH146" s="384"/>
      <c r="CXI146" s="384"/>
      <c r="CXJ146" s="384"/>
      <c r="CXK146" s="384"/>
      <c r="CXL146" s="384"/>
      <c r="CXM146" s="384"/>
      <c r="CXN146" s="384"/>
      <c r="CXO146" s="384"/>
      <c r="CXP146" s="384"/>
      <c r="CXQ146" s="384"/>
      <c r="CXR146" s="384"/>
      <c r="CXS146" s="384"/>
      <c r="CXT146" s="384"/>
      <c r="CXU146" s="384"/>
      <c r="CXV146" s="384"/>
      <c r="CXW146" s="384"/>
      <c r="CXX146" s="384"/>
      <c r="CXY146" s="384"/>
      <c r="CXZ146" s="384"/>
      <c r="CYA146" s="384"/>
      <c r="CYB146" s="384"/>
      <c r="CYC146" s="384"/>
      <c r="CYD146" s="384"/>
      <c r="CYE146" s="384"/>
      <c r="CYF146" s="384"/>
      <c r="CYG146" s="384"/>
      <c r="CYH146" s="384"/>
      <c r="CYI146" s="384"/>
      <c r="CYJ146" s="384"/>
      <c r="CYK146" s="384"/>
      <c r="CYL146" s="384"/>
      <c r="CYM146" s="384"/>
      <c r="CYN146" s="384"/>
      <c r="CYO146" s="384"/>
      <c r="CYP146" s="384"/>
      <c r="CYQ146" s="384"/>
      <c r="CYR146" s="384"/>
      <c r="CYS146" s="384"/>
      <c r="CYT146" s="384"/>
      <c r="CYU146" s="384"/>
      <c r="CYV146" s="384"/>
      <c r="CYW146" s="384"/>
      <c r="CYX146" s="384"/>
      <c r="CYY146" s="384"/>
      <c r="CYZ146" s="384"/>
      <c r="CZA146" s="384"/>
      <c r="CZB146" s="384"/>
      <c r="CZC146" s="384"/>
      <c r="CZD146" s="384"/>
      <c r="CZE146" s="384"/>
      <c r="CZF146" s="384"/>
      <c r="CZG146" s="384"/>
      <c r="CZH146" s="384"/>
      <c r="CZI146" s="384"/>
      <c r="CZJ146" s="384"/>
      <c r="CZK146" s="384"/>
      <c r="CZL146" s="384"/>
      <c r="CZM146" s="384"/>
      <c r="CZN146" s="384"/>
      <c r="CZO146" s="384"/>
      <c r="CZP146" s="384"/>
      <c r="CZQ146" s="384"/>
      <c r="CZR146" s="384"/>
      <c r="CZS146" s="384"/>
      <c r="CZT146" s="384"/>
      <c r="CZU146" s="384"/>
      <c r="CZV146" s="384"/>
      <c r="CZW146" s="384"/>
      <c r="CZX146" s="384"/>
      <c r="CZY146" s="384"/>
      <c r="CZZ146" s="384"/>
      <c r="DAA146" s="384"/>
      <c r="DAB146" s="384"/>
      <c r="DAC146" s="384"/>
      <c r="DAD146" s="384"/>
      <c r="DAE146" s="384"/>
      <c r="DAF146" s="384"/>
      <c r="DAG146" s="384"/>
      <c r="DAH146" s="384"/>
      <c r="DAI146" s="384"/>
      <c r="DAJ146" s="384"/>
      <c r="DAK146" s="384"/>
      <c r="DAL146" s="384"/>
      <c r="DAM146" s="384"/>
      <c r="DAN146" s="384"/>
      <c r="DAO146" s="384"/>
      <c r="DAP146" s="384"/>
      <c r="DAQ146" s="384"/>
      <c r="DAR146" s="384"/>
      <c r="DAS146" s="384"/>
      <c r="DAT146" s="384"/>
      <c r="DAU146" s="384"/>
      <c r="DAV146" s="384"/>
      <c r="DAW146" s="384"/>
      <c r="DAX146" s="384"/>
      <c r="DAY146" s="384"/>
      <c r="DAZ146" s="384"/>
      <c r="DBA146" s="384"/>
      <c r="DBB146" s="384"/>
      <c r="DBC146" s="384"/>
      <c r="DBD146" s="384"/>
      <c r="DBE146" s="384"/>
      <c r="DBF146" s="384"/>
      <c r="DBG146" s="384"/>
      <c r="DBH146" s="384"/>
      <c r="DBI146" s="384"/>
      <c r="DBJ146" s="384"/>
      <c r="DBK146" s="384"/>
      <c r="DBL146" s="384"/>
      <c r="DBM146" s="384"/>
      <c r="DBN146" s="384"/>
      <c r="DBO146" s="384"/>
      <c r="DBP146" s="384"/>
      <c r="DBQ146" s="384"/>
      <c r="DBR146" s="384"/>
      <c r="DBS146" s="384"/>
      <c r="DBT146" s="384"/>
      <c r="DBU146" s="384"/>
      <c r="DBV146" s="384"/>
      <c r="DBW146" s="384"/>
      <c r="DBX146" s="384"/>
      <c r="DBY146" s="384"/>
      <c r="DBZ146" s="384"/>
      <c r="DCA146" s="384"/>
      <c r="DCB146" s="384"/>
      <c r="DCC146" s="384"/>
      <c r="DCD146" s="384"/>
      <c r="DCE146" s="384"/>
      <c r="DCF146" s="384"/>
      <c r="DCG146" s="384"/>
      <c r="DCH146" s="384"/>
      <c r="DCI146" s="384"/>
      <c r="DCJ146" s="384"/>
      <c r="DCK146" s="384"/>
      <c r="DCL146" s="384"/>
      <c r="DCM146" s="384"/>
      <c r="DCN146" s="384"/>
      <c r="DCO146" s="384"/>
      <c r="DCP146" s="384"/>
      <c r="DCQ146" s="384"/>
      <c r="DCR146" s="384"/>
      <c r="DCS146" s="384"/>
      <c r="DCT146" s="384"/>
      <c r="DCU146" s="384"/>
      <c r="DCV146" s="384"/>
      <c r="DCW146" s="384"/>
      <c r="DCX146" s="384"/>
      <c r="DCY146" s="384"/>
      <c r="DCZ146" s="384"/>
      <c r="DDA146" s="384"/>
      <c r="DDB146" s="384"/>
      <c r="DDC146" s="384"/>
      <c r="DDD146" s="384"/>
      <c r="DDE146" s="384"/>
      <c r="DDF146" s="384"/>
      <c r="DDG146" s="384"/>
      <c r="DDH146" s="384"/>
      <c r="DDI146" s="384"/>
      <c r="DDJ146" s="384"/>
      <c r="DDK146" s="384"/>
      <c r="DDL146" s="384"/>
      <c r="DDM146" s="384"/>
      <c r="DDN146" s="384"/>
      <c r="DDO146" s="384"/>
      <c r="DDP146" s="384"/>
      <c r="DDQ146" s="384"/>
      <c r="DDR146" s="384"/>
      <c r="DDS146" s="384"/>
      <c r="DDT146" s="384"/>
      <c r="DDU146" s="384"/>
      <c r="DDV146" s="384"/>
      <c r="DDW146" s="384"/>
      <c r="DDX146" s="384"/>
      <c r="DDY146" s="384"/>
      <c r="DDZ146" s="384"/>
      <c r="DEA146" s="384"/>
      <c r="DEB146" s="384"/>
      <c r="DEC146" s="384"/>
      <c r="DED146" s="384"/>
      <c r="DEE146" s="384"/>
      <c r="DEF146" s="384"/>
      <c r="DEG146" s="384"/>
      <c r="DEH146" s="384"/>
      <c r="DEI146" s="384"/>
      <c r="DEJ146" s="384"/>
      <c r="DEK146" s="384"/>
      <c r="DEL146" s="384"/>
      <c r="DEM146" s="384"/>
      <c r="DEN146" s="384"/>
      <c r="DEO146" s="384"/>
      <c r="DEP146" s="384"/>
      <c r="DEQ146" s="384"/>
      <c r="DER146" s="384"/>
      <c r="DES146" s="384"/>
      <c r="DET146" s="384"/>
      <c r="DEU146" s="384"/>
      <c r="DEV146" s="384"/>
      <c r="DEW146" s="384"/>
      <c r="DEX146" s="384"/>
      <c r="DEY146" s="384"/>
      <c r="DEZ146" s="384"/>
      <c r="DFA146" s="384"/>
      <c r="DFB146" s="384"/>
      <c r="DFC146" s="384"/>
      <c r="DFD146" s="384"/>
      <c r="DFE146" s="384"/>
      <c r="DFF146" s="384"/>
      <c r="DFG146" s="384"/>
      <c r="DFH146" s="384"/>
      <c r="DFI146" s="384"/>
      <c r="DFJ146" s="384"/>
      <c r="DFK146" s="384"/>
      <c r="DFL146" s="384"/>
      <c r="DFM146" s="384"/>
      <c r="DFN146" s="384"/>
      <c r="DFO146" s="384"/>
      <c r="DFP146" s="384"/>
      <c r="DFQ146" s="384"/>
      <c r="DFR146" s="384"/>
      <c r="DFS146" s="384"/>
      <c r="DFT146" s="384"/>
      <c r="DFU146" s="384"/>
      <c r="DFV146" s="384"/>
      <c r="DFW146" s="384"/>
      <c r="DFX146" s="384"/>
      <c r="DFY146" s="384"/>
      <c r="DFZ146" s="384"/>
      <c r="DGA146" s="384"/>
      <c r="DGB146" s="384"/>
      <c r="DGC146" s="384"/>
      <c r="DGD146" s="384"/>
      <c r="DGE146" s="384"/>
      <c r="DGF146" s="384"/>
      <c r="DGG146" s="384"/>
      <c r="DGH146" s="384"/>
      <c r="DGI146" s="384"/>
      <c r="DGJ146" s="384"/>
      <c r="DGK146" s="384"/>
      <c r="DGL146" s="384"/>
      <c r="DGM146" s="384"/>
      <c r="DGN146" s="384"/>
      <c r="DGO146" s="384"/>
      <c r="DGP146" s="384"/>
      <c r="DGQ146" s="384"/>
      <c r="DGR146" s="384"/>
      <c r="DGS146" s="384"/>
      <c r="DGT146" s="384"/>
      <c r="DGU146" s="384"/>
      <c r="DGV146" s="384"/>
      <c r="DGW146" s="384"/>
      <c r="DGX146" s="384"/>
      <c r="DGY146" s="384"/>
      <c r="DGZ146" s="384"/>
      <c r="DHA146" s="384"/>
      <c r="DHB146" s="384"/>
      <c r="DHC146" s="384"/>
      <c r="DHD146" s="384"/>
      <c r="DHE146" s="384"/>
      <c r="DHF146" s="384"/>
      <c r="DHG146" s="384"/>
      <c r="DHH146" s="384"/>
      <c r="DHI146" s="384"/>
      <c r="DHJ146" s="384"/>
      <c r="DHK146" s="384"/>
      <c r="DHL146" s="384"/>
      <c r="DHM146" s="384"/>
      <c r="DHN146" s="384"/>
      <c r="DHO146" s="384"/>
      <c r="DHP146" s="384"/>
      <c r="DHQ146" s="384"/>
      <c r="DHR146" s="384"/>
      <c r="DHS146" s="384"/>
      <c r="DHT146" s="384"/>
      <c r="DHU146" s="384"/>
      <c r="DHV146" s="384"/>
      <c r="DHW146" s="384"/>
      <c r="DHX146" s="384"/>
      <c r="DHY146" s="384"/>
      <c r="DHZ146" s="384"/>
      <c r="DIA146" s="384"/>
      <c r="DIB146" s="384"/>
      <c r="DIC146" s="384"/>
      <c r="DID146" s="384"/>
      <c r="DIE146" s="384"/>
      <c r="DIF146" s="384"/>
      <c r="DIG146" s="384"/>
      <c r="DIH146" s="384"/>
      <c r="DII146" s="384"/>
      <c r="DIJ146" s="384"/>
      <c r="DIK146" s="384"/>
      <c r="DIL146" s="384"/>
      <c r="DIM146" s="384"/>
      <c r="DIN146" s="384"/>
      <c r="DIO146" s="384"/>
      <c r="DIP146" s="384"/>
      <c r="DIQ146" s="384"/>
      <c r="DIR146" s="384"/>
      <c r="DIS146" s="384"/>
      <c r="DIT146" s="384"/>
      <c r="DIU146" s="384"/>
      <c r="DIV146" s="384"/>
      <c r="DIW146" s="384"/>
      <c r="DIX146" s="384"/>
      <c r="DIY146" s="384"/>
      <c r="DIZ146" s="384"/>
      <c r="DJA146" s="384"/>
      <c r="DJB146" s="384"/>
      <c r="DJC146" s="384"/>
      <c r="DJD146" s="384"/>
      <c r="DJE146" s="384"/>
      <c r="DJF146" s="384"/>
      <c r="DJG146" s="384"/>
      <c r="DJH146" s="384"/>
      <c r="DJI146" s="384"/>
      <c r="DJJ146" s="384"/>
      <c r="DJK146" s="384"/>
      <c r="DJL146" s="384"/>
      <c r="DJM146" s="384"/>
      <c r="DJN146" s="384"/>
      <c r="DJO146" s="384"/>
      <c r="DJP146" s="384"/>
      <c r="DJQ146" s="384"/>
      <c r="DJR146" s="384"/>
      <c r="DJS146" s="384"/>
      <c r="DJT146" s="384"/>
      <c r="DJU146" s="384"/>
      <c r="DJV146" s="384"/>
      <c r="DJW146" s="384"/>
      <c r="DJX146" s="384"/>
      <c r="DJY146" s="384"/>
      <c r="DJZ146" s="384"/>
      <c r="DKA146" s="384"/>
      <c r="DKB146" s="384"/>
      <c r="DKC146" s="384"/>
      <c r="DKD146" s="384"/>
      <c r="DKE146" s="384"/>
      <c r="DKF146" s="384"/>
      <c r="DKG146" s="384"/>
      <c r="DKH146" s="384"/>
      <c r="DKI146" s="384"/>
      <c r="DKJ146" s="384"/>
      <c r="DKK146" s="384"/>
      <c r="DKL146" s="384"/>
      <c r="DKM146" s="384"/>
      <c r="DKN146" s="384"/>
      <c r="DKO146" s="384"/>
      <c r="DKP146" s="384"/>
      <c r="DKQ146" s="384"/>
      <c r="DKR146" s="384"/>
      <c r="DKS146" s="384"/>
      <c r="DKT146" s="384"/>
      <c r="DKU146" s="384"/>
      <c r="DKV146" s="384"/>
      <c r="DKW146" s="384"/>
      <c r="DKX146" s="384"/>
      <c r="DKY146" s="384"/>
      <c r="DKZ146" s="384"/>
      <c r="DLA146" s="384"/>
      <c r="DLB146" s="384"/>
      <c r="DLC146" s="384"/>
      <c r="DLD146" s="384"/>
      <c r="DLE146" s="384"/>
      <c r="DLF146" s="384"/>
      <c r="DLG146" s="384"/>
      <c r="DLH146" s="384"/>
      <c r="DLI146" s="384"/>
      <c r="DLJ146" s="384"/>
      <c r="DLK146" s="384"/>
      <c r="DLL146" s="384"/>
      <c r="DLM146" s="384"/>
      <c r="DLN146" s="384"/>
      <c r="DLO146" s="384"/>
      <c r="DLP146" s="384"/>
      <c r="DLQ146" s="384"/>
      <c r="DLR146" s="384"/>
      <c r="DLS146" s="384"/>
      <c r="DLT146" s="384"/>
      <c r="DLU146" s="384"/>
      <c r="DLV146" s="384"/>
      <c r="DLW146" s="384"/>
      <c r="DLX146" s="384"/>
      <c r="DLY146" s="384"/>
      <c r="DLZ146" s="384"/>
      <c r="DMA146" s="384"/>
      <c r="DMB146" s="384"/>
      <c r="DMC146" s="384"/>
      <c r="DMD146" s="384"/>
      <c r="DME146" s="384"/>
      <c r="DMF146" s="384"/>
      <c r="DMG146" s="384"/>
      <c r="DMH146" s="384"/>
      <c r="DMI146" s="384"/>
      <c r="DMJ146" s="384"/>
      <c r="DMK146" s="384"/>
      <c r="DML146" s="384"/>
      <c r="DMM146" s="384"/>
      <c r="DMN146" s="384"/>
      <c r="DMO146" s="384"/>
      <c r="DMP146" s="384"/>
      <c r="DMQ146" s="384"/>
      <c r="DMR146" s="384"/>
      <c r="DMS146" s="384"/>
      <c r="DMT146" s="384"/>
      <c r="DMU146" s="384"/>
      <c r="DMV146" s="384"/>
      <c r="DMW146" s="384"/>
      <c r="DMX146" s="384"/>
      <c r="DMY146" s="384"/>
      <c r="DMZ146" s="384"/>
      <c r="DNA146" s="384"/>
      <c r="DNB146" s="384"/>
      <c r="DNC146" s="384"/>
      <c r="DND146" s="384"/>
      <c r="DNE146" s="384"/>
      <c r="DNF146" s="384"/>
      <c r="DNG146" s="384"/>
      <c r="DNH146" s="384"/>
      <c r="DNI146" s="384"/>
      <c r="DNJ146" s="384"/>
      <c r="DNK146" s="384"/>
      <c r="DNL146" s="384"/>
      <c r="DNM146" s="384"/>
      <c r="DNN146" s="384"/>
      <c r="DNO146" s="384"/>
      <c r="DNP146" s="384"/>
      <c r="DNQ146" s="384"/>
      <c r="DNR146" s="384"/>
      <c r="DNS146" s="384"/>
      <c r="DNT146" s="384"/>
      <c r="DNU146" s="384"/>
      <c r="DNV146" s="384"/>
      <c r="DNW146" s="384"/>
      <c r="DNX146" s="384"/>
      <c r="DNY146" s="384"/>
      <c r="DNZ146" s="384"/>
      <c r="DOA146" s="384"/>
      <c r="DOB146" s="384"/>
      <c r="DOC146" s="384"/>
      <c r="DOD146" s="384"/>
      <c r="DOE146" s="384"/>
      <c r="DOF146" s="384"/>
      <c r="DOG146" s="384"/>
      <c r="DOH146" s="384"/>
      <c r="DOI146" s="384"/>
      <c r="DOJ146" s="384"/>
      <c r="DOK146" s="384"/>
      <c r="DOL146" s="384"/>
      <c r="DOM146" s="384"/>
      <c r="DON146" s="384"/>
      <c r="DOO146" s="384"/>
      <c r="DOP146" s="384"/>
      <c r="DOQ146" s="384"/>
      <c r="DOR146" s="384"/>
      <c r="DOS146" s="384"/>
      <c r="DOT146" s="384"/>
      <c r="DOU146" s="384"/>
      <c r="DOV146" s="384"/>
      <c r="DOW146" s="384"/>
      <c r="DOX146" s="384"/>
      <c r="DOY146" s="384"/>
      <c r="DOZ146" s="384"/>
      <c r="DPA146" s="384"/>
      <c r="DPB146" s="384"/>
      <c r="DPC146" s="384"/>
      <c r="DPD146" s="384"/>
      <c r="DPE146" s="384"/>
      <c r="DPF146" s="384"/>
      <c r="DPG146" s="384"/>
      <c r="DPH146" s="384"/>
      <c r="DPI146" s="384"/>
      <c r="DPJ146" s="384"/>
      <c r="DPK146" s="384"/>
      <c r="DPL146" s="384"/>
      <c r="DPM146" s="384"/>
      <c r="DPN146" s="384"/>
      <c r="DPO146" s="384"/>
      <c r="DPP146" s="384"/>
      <c r="DPQ146" s="384"/>
      <c r="DPR146" s="384"/>
      <c r="DPS146" s="384"/>
      <c r="DPT146" s="384"/>
      <c r="DPU146" s="384"/>
      <c r="DPV146" s="384"/>
      <c r="DPW146" s="384"/>
      <c r="DPX146" s="384"/>
      <c r="DPY146" s="384"/>
      <c r="DPZ146" s="384"/>
      <c r="DQA146" s="384"/>
      <c r="DQB146" s="384"/>
      <c r="DQC146" s="384"/>
      <c r="DQD146" s="384"/>
      <c r="DQE146" s="384"/>
      <c r="DQF146" s="384"/>
      <c r="DQG146" s="384"/>
      <c r="DQH146" s="384"/>
      <c r="DQI146" s="384"/>
      <c r="DQJ146" s="384"/>
      <c r="DQK146" s="384"/>
      <c r="DQL146" s="384"/>
      <c r="DQM146" s="384"/>
      <c r="DQN146" s="384"/>
      <c r="DQO146" s="384"/>
      <c r="DQP146" s="384"/>
      <c r="DQQ146" s="384"/>
      <c r="DQR146" s="384"/>
      <c r="DQS146" s="384"/>
      <c r="DQT146" s="384"/>
      <c r="DQU146" s="384"/>
      <c r="DQV146" s="384"/>
      <c r="DQW146" s="384"/>
      <c r="DQX146" s="384"/>
      <c r="DQY146" s="384"/>
      <c r="DQZ146" s="384"/>
      <c r="DRA146" s="384"/>
      <c r="DRB146" s="384"/>
      <c r="DRC146" s="384"/>
      <c r="DRD146" s="384"/>
      <c r="DRE146" s="384"/>
      <c r="DRF146" s="384"/>
      <c r="DRG146" s="384"/>
      <c r="DRH146" s="384"/>
      <c r="DRI146" s="384"/>
      <c r="DRJ146" s="384"/>
      <c r="DRK146" s="384"/>
      <c r="DRL146" s="384"/>
      <c r="DRM146" s="384"/>
      <c r="DRN146" s="384"/>
      <c r="DRO146" s="384"/>
      <c r="DRP146" s="384"/>
      <c r="DRQ146" s="384"/>
      <c r="DRR146" s="384"/>
      <c r="DRS146" s="384"/>
      <c r="DRT146" s="384"/>
      <c r="DRU146" s="384"/>
      <c r="DRV146" s="384"/>
      <c r="DRW146" s="384"/>
      <c r="DRX146" s="384"/>
      <c r="DRY146" s="384"/>
      <c r="DRZ146" s="384"/>
      <c r="DSA146" s="384"/>
      <c r="DSB146" s="384"/>
      <c r="DSC146" s="384"/>
      <c r="DSD146" s="384"/>
      <c r="DSE146" s="384"/>
      <c r="DSF146" s="384"/>
      <c r="DSG146" s="384"/>
      <c r="DSH146" s="384"/>
      <c r="DSI146" s="384"/>
      <c r="DSJ146" s="384"/>
      <c r="DSK146" s="384"/>
      <c r="DSL146" s="384"/>
      <c r="DSM146" s="384"/>
      <c r="DSN146" s="384"/>
      <c r="DSO146" s="384"/>
      <c r="DSP146" s="384"/>
      <c r="DSQ146" s="384"/>
      <c r="DSR146" s="384"/>
      <c r="DSS146" s="384"/>
      <c r="DST146" s="384"/>
      <c r="DSU146" s="384"/>
      <c r="DSV146" s="384"/>
      <c r="DSW146" s="384"/>
      <c r="DSX146" s="384"/>
      <c r="DSY146" s="384"/>
      <c r="DSZ146" s="384"/>
      <c r="DTA146" s="384"/>
      <c r="DTB146" s="384"/>
      <c r="DTC146" s="384"/>
      <c r="DTD146" s="384"/>
      <c r="DTE146" s="384"/>
      <c r="DTF146" s="384"/>
      <c r="DTG146" s="384"/>
      <c r="DTH146" s="384"/>
      <c r="DTI146" s="384"/>
      <c r="DTJ146" s="384"/>
      <c r="DTK146" s="384"/>
      <c r="DTL146" s="384"/>
      <c r="DTM146" s="384"/>
      <c r="DTN146" s="384"/>
      <c r="DTO146" s="384"/>
      <c r="DTP146" s="384"/>
      <c r="DTQ146" s="384"/>
      <c r="DTR146" s="384"/>
      <c r="DTS146" s="384"/>
      <c r="DTT146" s="384"/>
      <c r="DTU146" s="384"/>
      <c r="DTV146" s="384"/>
      <c r="DTW146" s="384"/>
      <c r="DTX146" s="384"/>
      <c r="DTY146" s="384"/>
      <c r="DTZ146" s="384"/>
      <c r="DUA146" s="384"/>
      <c r="DUB146" s="384"/>
      <c r="DUC146" s="384"/>
      <c r="DUD146" s="384"/>
      <c r="DUE146" s="384"/>
      <c r="DUF146" s="384"/>
      <c r="DUG146" s="384"/>
      <c r="DUH146" s="384"/>
      <c r="DUI146" s="384"/>
      <c r="DUJ146" s="384"/>
      <c r="DUK146" s="384"/>
      <c r="DUL146" s="384"/>
      <c r="DUM146" s="384"/>
      <c r="DUN146" s="384"/>
      <c r="DUO146" s="384"/>
      <c r="DUP146" s="384"/>
      <c r="DUQ146" s="384"/>
      <c r="DUR146" s="384"/>
      <c r="DUS146" s="384"/>
      <c r="DUT146" s="384"/>
      <c r="DUU146" s="384"/>
      <c r="DUV146" s="384"/>
      <c r="DUW146" s="384"/>
      <c r="DUX146" s="384"/>
      <c r="DUY146" s="384"/>
      <c r="DUZ146" s="384"/>
      <c r="DVA146" s="384"/>
      <c r="DVB146" s="384"/>
      <c r="DVC146" s="384"/>
      <c r="DVD146" s="384"/>
      <c r="DVE146" s="384"/>
      <c r="DVF146" s="384"/>
      <c r="DVG146" s="384"/>
      <c r="DVH146" s="384"/>
      <c r="DVI146" s="384"/>
      <c r="DVJ146" s="384"/>
      <c r="DVK146" s="384"/>
      <c r="DVL146" s="384"/>
      <c r="DVM146" s="384"/>
      <c r="DVN146" s="384"/>
      <c r="DVO146" s="384"/>
      <c r="DVP146" s="384"/>
      <c r="DVQ146" s="384"/>
      <c r="DVR146" s="384"/>
      <c r="DVS146" s="384"/>
      <c r="DVT146" s="384"/>
      <c r="DVU146" s="384"/>
      <c r="DVV146" s="384"/>
      <c r="DVW146" s="384"/>
      <c r="DVX146" s="384"/>
      <c r="DVY146" s="384"/>
      <c r="DVZ146" s="384"/>
      <c r="DWA146" s="384"/>
      <c r="DWB146" s="384"/>
      <c r="DWC146" s="384"/>
      <c r="DWD146" s="384"/>
      <c r="DWE146" s="384"/>
      <c r="DWF146" s="384"/>
      <c r="DWG146" s="384"/>
      <c r="DWH146" s="384"/>
      <c r="DWI146" s="384"/>
      <c r="DWJ146" s="384"/>
      <c r="DWK146" s="384"/>
      <c r="DWL146" s="384"/>
      <c r="DWM146" s="384"/>
      <c r="DWN146" s="384"/>
      <c r="DWO146" s="384"/>
      <c r="DWP146" s="384"/>
      <c r="DWQ146" s="384"/>
      <c r="DWR146" s="384"/>
      <c r="DWS146" s="384"/>
      <c r="DWT146" s="384"/>
      <c r="DWU146" s="384"/>
      <c r="DWV146" s="384"/>
      <c r="DWW146" s="384"/>
      <c r="DWX146" s="384"/>
      <c r="DWY146" s="384"/>
      <c r="DWZ146" s="384"/>
      <c r="DXA146" s="384"/>
      <c r="DXB146" s="384"/>
      <c r="DXC146" s="384"/>
      <c r="DXD146" s="384"/>
      <c r="DXE146" s="384"/>
      <c r="DXF146" s="384"/>
      <c r="DXG146" s="384"/>
      <c r="DXH146" s="384"/>
      <c r="DXI146" s="384"/>
      <c r="DXJ146" s="384"/>
      <c r="DXK146" s="384"/>
      <c r="DXL146" s="384"/>
      <c r="DXM146" s="384"/>
      <c r="DXN146" s="384"/>
      <c r="DXO146" s="384"/>
      <c r="DXP146" s="384"/>
      <c r="DXQ146" s="384"/>
      <c r="DXR146" s="384"/>
      <c r="DXS146" s="384"/>
      <c r="DXT146" s="384"/>
      <c r="DXU146" s="384"/>
      <c r="DXV146" s="384"/>
      <c r="DXW146" s="384"/>
      <c r="DXX146" s="384"/>
      <c r="DXY146" s="384"/>
      <c r="DXZ146" s="384"/>
      <c r="DYA146" s="384"/>
      <c r="DYB146" s="384"/>
      <c r="DYC146" s="384"/>
      <c r="DYD146" s="384"/>
      <c r="DYE146" s="384"/>
      <c r="DYF146" s="384"/>
      <c r="DYG146" s="384"/>
      <c r="DYH146" s="384"/>
      <c r="DYI146" s="384"/>
      <c r="DYJ146" s="384"/>
      <c r="DYK146" s="384"/>
      <c r="DYL146" s="384"/>
      <c r="DYM146" s="384"/>
      <c r="DYN146" s="384"/>
      <c r="DYO146" s="384"/>
      <c r="DYP146" s="384"/>
      <c r="DYQ146" s="384"/>
      <c r="DYR146" s="384"/>
      <c r="DYS146" s="384"/>
      <c r="DYT146" s="384"/>
      <c r="DYU146" s="384"/>
      <c r="DYV146" s="384"/>
      <c r="DYW146" s="384"/>
      <c r="DYX146" s="384"/>
      <c r="DYY146" s="384"/>
      <c r="DYZ146" s="384"/>
      <c r="DZA146" s="384"/>
      <c r="DZB146" s="384"/>
      <c r="DZC146" s="384"/>
      <c r="DZD146" s="384"/>
      <c r="DZE146" s="384"/>
      <c r="DZF146" s="384"/>
      <c r="DZG146" s="384"/>
      <c r="DZH146" s="384"/>
      <c r="DZI146" s="384"/>
      <c r="DZJ146" s="384"/>
      <c r="DZK146" s="384"/>
      <c r="DZL146" s="384"/>
      <c r="DZM146" s="384"/>
      <c r="DZN146" s="384"/>
      <c r="DZO146" s="384"/>
      <c r="DZP146" s="384"/>
      <c r="DZQ146" s="384"/>
      <c r="DZR146" s="384"/>
      <c r="DZS146" s="384"/>
      <c r="DZT146" s="384"/>
      <c r="DZU146" s="384"/>
      <c r="DZV146" s="384"/>
      <c r="DZW146" s="384"/>
      <c r="DZX146" s="384"/>
      <c r="DZY146" s="384"/>
      <c r="DZZ146" s="384"/>
      <c r="EAA146" s="384"/>
      <c r="EAB146" s="384"/>
      <c r="EAC146" s="384"/>
      <c r="EAD146" s="384"/>
      <c r="EAE146" s="384"/>
      <c r="EAF146" s="384"/>
      <c r="EAG146" s="384"/>
      <c r="EAH146" s="384"/>
      <c r="EAI146" s="384"/>
      <c r="EAJ146" s="384"/>
      <c r="EAK146" s="384"/>
      <c r="EAL146" s="384"/>
      <c r="EAM146" s="384"/>
      <c r="EAN146" s="384"/>
      <c r="EAO146" s="384"/>
      <c r="EAP146" s="384"/>
      <c r="EAQ146" s="384"/>
      <c r="EAR146" s="384"/>
      <c r="EAS146" s="384"/>
      <c r="EAT146" s="384"/>
      <c r="EAU146" s="384"/>
      <c r="EAV146" s="384"/>
      <c r="EAW146" s="384"/>
      <c r="EAX146" s="384"/>
      <c r="EAY146" s="384"/>
      <c r="EAZ146" s="384"/>
      <c r="EBA146" s="384"/>
      <c r="EBB146" s="384"/>
      <c r="EBC146" s="384"/>
      <c r="EBD146" s="384"/>
      <c r="EBE146" s="384"/>
      <c r="EBF146" s="384"/>
      <c r="EBG146" s="384"/>
      <c r="EBH146" s="384"/>
      <c r="EBI146" s="384"/>
      <c r="EBJ146" s="384"/>
      <c r="EBK146" s="384"/>
      <c r="EBL146" s="384"/>
      <c r="EBM146" s="384"/>
      <c r="EBN146" s="384"/>
      <c r="EBO146" s="384"/>
      <c r="EBP146" s="384"/>
      <c r="EBQ146" s="384"/>
      <c r="EBR146" s="384"/>
      <c r="EBS146" s="384"/>
      <c r="EBT146" s="384"/>
      <c r="EBU146" s="384"/>
      <c r="EBV146" s="384"/>
      <c r="EBW146" s="384"/>
      <c r="EBX146" s="384"/>
      <c r="EBY146" s="384"/>
      <c r="EBZ146" s="384"/>
      <c r="ECA146" s="384"/>
      <c r="ECB146" s="384"/>
      <c r="ECC146" s="384"/>
      <c r="ECD146" s="384"/>
      <c r="ECE146" s="384"/>
      <c r="ECF146" s="384"/>
      <c r="ECG146" s="384"/>
      <c r="ECH146" s="384"/>
      <c r="ECI146" s="384"/>
      <c r="ECJ146" s="384"/>
      <c r="ECK146" s="384"/>
      <c r="ECL146" s="384"/>
      <c r="ECM146" s="384"/>
      <c r="ECN146" s="384"/>
      <c r="ECO146" s="384"/>
      <c r="ECP146" s="384"/>
      <c r="ECQ146" s="384"/>
      <c r="ECR146" s="384"/>
      <c r="ECS146" s="384"/>
      <c r="ECT146" s="384"/>
      <c r="ECU146" s="384"/>
      <c r="ECV146" s="384"/>
      <c r="ECW146" s="384"/>
      <c r="ECX146" s="384"/>
      <c r="ECY146" s="384"/>
      <c r="ECZ146" s="384"/>
      <c r="EDA146" s="384"/>
      <c r="EDB146" s="384"/>
      <c r="EDC146" s="384"/>
      <c r="EDD146" s="384"/>
      <c r="EDE146" s="384"/>
      <c r="EDF146" s="384"/>
      <c r="EDG146" s="384"/>
      <c r="EDH146" s="384"/>
      <c r="EDI146" s="384"/>
      <c r="EDJ146" s="384"/>
      <c r="EDK146" s="384"/>
      <c r="EDL146" s="384"/>
      <c r="EDM146" s="384"/>
      <c r="EDN146" s="384"/>
      <c r="EDO146" s="384"/>
      <c r="EDP146" s="384"/>
      <c r="EDQ146" s="384"/>
      <c r="EDR146" s="384"/>
      <c r="EDS146" s="384"/>
      <c r="EDT146" s="384"/>
      <c r="EDU146" s="384"/>
      <c r="EDV146" s="384"/>
      <c r="EDW146" s="384"/>
      <c r="EDX146" s="384"/>
      <c r="EDY146" s="384"/>
      <c r="EDZ146" s="384"/>
      <c r="EEA146" s="384"/>
      <c r="EEB146" s="384"/>
      <c r="EEC146" s="384"/>
      <c r="EED146" s="384"/>
      <c r="EEE146" s="384"/>
      <c r="EEF146" s="384"/>
      <c r="EEG146" s="384"/>
      <c r="EEH146" s="384"/>
      <c r="EEI146" s="384"/>
      <c r="EEJ146" s="384"/>
      <c r="EEK146" s="384"/>
      <c r="EEL146" s="384"/>
      <c r="EEM146" s="384"/>
      <c r="EEN146" s="384"/>
      <c r="EEO146" s="384"/>
      <c r="EEP146" s="384"/>
      <c r="EEQ146" s="384"/>
      <c r="EER146" s="384"/>
      <c r="EES146" s="384"/>
      <c r="EET146" s="384"/>
      <c r="EEU146" s="384"/>
      <c r="EEV146" s="384"/>
      <c r="EEW146" s="384"/>
      <c r="EEX146" s="384"/>
      <c r="EEY146" s="384"/>
      <c r="EEZ146" s="384"/>
      <c r="EFA146" s="384"/>
      <c r="EFB146" s="384"/>
      <c r="EFC146" s="384"/>
      <c r="EFD146" s="384"/>
      <c r="EFE146" s="384"/>
      <c r="EFF146" s="384"/>
      <c r="EFG146" s="384"/>
      <c r="EFH146" s="384"/>
      <c r="EFI146" s="384"/>
      <c r="EFJ146" s="384"/>
      <c r="EFK146" s="384"/>
      <c r="EFL146" s="384"/>
      <c r="EFM146" s="384"/>
      <c r="EFN146" s="384"/>
      <c r="EFO146" s="384"/>
      <c r="EFP146" s="384"/>
      <c r="EFQ146" s="384"/>
      <c r="EFR146" s="384"/>
      <c r="EFS146" s="384"/>
      <c r="EFT146" s="384"/>
      <c r="EFU146" s="384"/>
      <c r="EFV146" s="384"/>
      <c r="EFW146" s="384"/>
      <c r="EFX146" s="384"/>
      <c r="EFY146" s="384"/>
      <c r="EFZ146" s="384"/>
      <c r="EGA146" s="384"/>
      <c r="EGB146" s="384"/>
      <c r="EGC146" s="384"/>
      <c r="EGD146" s="384"/>
      <c r="EGE146" s="384"/>
      <c r="EGF146" s="384"/>
      <c r="EGG146" s="384"/>
      <c r="EGH146" s="384"/>
      <c r="EGI146" s="384"/>
      <c r="EGJ146" s="384"/>
      <c r="EGK146" s="384"/>
      <c r="EGL146" s="384"/>
      <c r="EGM146" s="384"/>
      <c r="EGN146" s="384"/>
      <c r="EGO146" s="384"/>
      <c r="EGP146" s="384"/>
      <c r="EGQ146" s="384"/>
      <c r="EGR146" s="384"/>
      <c r="EGS146" s="384"/>
      <c r="EGT146" s="384"/>
      <c r="EGU146" s="384"/>
      <c r="EGV146" s="384"/>
      <c r="EGW146" s="384"/>
      <c r="EGX146" s="384"/>
      <c r="EGY146" s="384"/>
      <c r="EGZ146" s="384"/>
      <c r="EHA146" s="384"/>
      <c r="EHB146" s="384"/>
      <c r="EHC146" s="384"/>
      <c r="EHD146" s="384"/>
      <c r="EHE146" s="384"/>
      <c r="EHF146" s="384"/>
      <c r="EHG146" s="384"/>
      <c r="EHH146" s="384"/>
      <c r="EHI146" s="384"/>
      <c r="EHJ146" s="384"/>
      <c r="EHK146" s="384"/>
      <c r="EHL146" s="384"/>
      <c r="EHM146" s="384"/>
      <c r="EHN146" s="384"/>
      <c r="EHO146" s="384"/>
      <c r="EHP146" s="384"/>
      <c r="EHQ146" s="384"/>
      <c r="EHR146" s="384"/>
      <c r="EHS146" s="384"/>
      <c r="EHT146" s="384"/>
      <c r="EHU146" s="384"/>
      <c r="EHV146" s="384"/>
      <c r="EHW146" s="384"/>
      <c r="EHX146" s="384"/>
      <c r="EHY146" s="384"/>
      <c r="EHZ146" s="384"/>
      <c r="EIA146" s="384"/>
      <c r="EIB146" s="384"/>
      <c r="EIC146" s="384"/>
      <c r="EID146" s="384"/>
      <c r="EIE146" s="384"/>
      <c r="EIF146" s="384"/>
      <c r="EIG146" s="384"/>
      <c r="EIH146" s="384"/>
      <c r="EII146" s="384"/>
      <c r="EIJ146" s="384"/>
      <c r="EIK146" s="384"/>
      <c r="EIL146" s="384"/>
      <c r="EIM146" s="384"/>
      <c r="EIN146" s="384"/>
      <c r="EIO146" s="384"/>
      <c r="EIP146" s="384"/>
      <c r="EIQ146" s="384"/>
      <c r="EIR146" s="384"/>
      <c r="EIS146" s="384"/>
      <c r="EIT146" s="384"/>
      <c r="EIU146" s="384"/>
      <c r="EIV146" s="384"/>
      <c r="EIW146" s="384"/>
      <c r="EIX146" s="384"/>
      <c r="EIY146" s="384"/>
      <c r="EIZ146" s="384"/>
      <c r="EJA146" s="384"/>
      <c r="EJB146" s="384"/>
      <c r="EJC146" s="384"/>
      <c r="EJD146" s="384"/>
      <c r="EJE146" s="384"/>
      <c r="EJF146" s="384"/>
      <c r="EJG146" s="384"/>
      <c r="EJH146" s="384"/>
      <c r="EJI146" s="384"/>
      <c r="EJJ146" s="384"/>
      <c r="EJK146" s="384"/>
      <c r="EJL146" s="384"/>
      <c r="EJM146" s="384"/>
      <c r="EJN146" s="384"/>
      <c r="EJO146" s="384"/>
      <c r="EJP146" s="384"/>
      <c r="EJQ146" s="384"/>
      <c r="EJR146" s="384"/>
      <c r="EJS146" s="384"/>
      <c r="EJT146" s="384"/>
      <c r="EJU146" s="384"/>
      <c r="EJV146" s="384"/>
      <c r="EJW146" s="384"/>
      <c r="EJX146" s="384"/>
      <c r="EJY146" s="384"/>
      <c r="EJZ146" s="384"/>
      <c r="EKA146" s="384"/>
      <c r="EKB146" s="384"/>
      <c r="EKC146" s="384"/>
      <c r="EKD146" s="384"/>
      <c r="EKE146" s="384"/>
      <c r="EKF146" s="384"/>
      <c r="EKG146" s="384"/>
      <c r="EKH146" s="384"/>
      <c r="EKI146" s="384"/>
      <c r="EKJ146" s="384"/>
      <c r="EKK146" s="384"/>
      <c r="EKL146" s="384"/>
      <c r="EKM146" s="384"/>
      <c r="EKN146" s="384"/>
      <c r="EKO146" s="384"/>
      <c r="EKP146" s="384"/>
      <c r="EKQ146" s="384"/>
      <c r="EKR146" s="384"/>
      <c r="EKS146" s="384"/>
      <c r="EKT146" s="384"/>
      <c r="EKU146" s="384"/>
      <c r="EKV146" s="384"/>
      <c r="EKW146" s="384"/>
      <c r="EKX146" s="384"/>
      <c r="EKY146" s="384"/>
      <c r="EKZ146" s="384"/>
      <c r="ELA146" s="384"/>
      <c r="ELB146" s="384"/>
      <c r="ELC146" s="384"/>
      <c r="ELD146" s="384"/>
      <c r="ELE146" s="384"/>
      <c r="ELF146" s="384"/>
      <c r="ELG146" s="384"/>
      <c r="ELH146" s="384"/>
      <c r="ELI146" s="384"/>
      <c r="ELJ146" s="384"/>
      <c r="ELK146" s="384"/>
      <c r="ELL146" s="384"/>
      <c r="ELM146" s="384"/>
      <c r="ELN146" s="384"/>
      <c r="ELO146" s="384"/>
      <c r="ELP146" s="384"/>
      <c r="ELQ146" s="384"/>
      <c r="ELR146" s="384"/>
      <c r="ELS146" s="384"/>
      <c r="ELT146" s="384"/>
      <c r="ELU146" s="384"/>
      <c r="ELV146" s="384"/>
      <c r="ELW146" s="384"/>
      <c r="ELX146" s="384"/>
      <c r="ELY146" s="384"/>
      <c r="ELZ146" s="384"/>
      <c r="EMA146" s="384"/>
      <c r="EMB146" s="384"/>
      <c r="EMC146" s="384"/>
      <c r="EMD146" s="384"/>
      <c r="EME146" s="384"/>
      <c r="EMF146" s="384"/>
      <c r="EMG146" s="384"/>
      <c r="EMH146" s="384"/>
      <c r="EMI146" s="384"/>
      <c r="EMJ146" s="384"/>
      <c r="EMK146" s="384"/>
      <c r="EML146" s="384"/>
      <c r="EMM146" s="384"/>
      <c r="EMN146" s="384"/>
      <c r="EMO146" s="384"/>
      <c r="EMP146" s="384"/>
      <c r="EMQ146" s="384"/>
      <c r="EMR146" s="384"/>
      <c r="EMS146" s="384"/>
      <c r="EMT146" s="384"/>
      <c r="EMU146" s="384"/>
      <c r="EMV146" s="384"/>
      <c r="EMW146" s="384"/>
      <c r="EMX146" s="384"/>
      <c r="EMY146" s="384"/>
      <c r="EMZ146" s="384"/>
      <c r="ENA146" s="384"/>
      <c r="ENB146" s="384"/>
      <c r="ENC146" s="384"/>
      <c r="END146" s="384"/>
      <c r="ENE146" s="384"/>
      <c r="ENF146" s="384"/>
      <c r="ENG146" s="384"/>
      <c r="ENH146" s="384"/>
      <c r="ENI146" s="384"/>
      <c r="ENJ146" s="384"/>
      <c r="ENK146" s="384"/>
      <c r="ENL146" s="384"/>
      <c r="ENM146" s="384"/>
      <c r="ENN146" s="384"/>
      <c r="ENO146" s="384"/>
      <c r="ENP146" s="384"/>
      <c r="ENQ146" s="384"/>
      <c r="ENR146" s="384"/>
      <c r="ENS146" s="384"/>
      <c r="ENT146" s="384"/>
      <c r="ENU146" s="384"/>
      <c r="ENV146" s="384"/>
      <c r="ENW146" s="384"/>
      <c r="ENX146" s="384"/>
      <c r="ENY146" s="384"/>
      <c r="ENZ146" s="384"/>
      <c r="EOA146" s="384"/>
      <c r="EOB146" s="384"/>
      <c r="EOC146" s="384"/>
      <c r="EOD146" s="384"/>
      <c r="EOE146" s="384"/>
      <c r="EOF146" s="384"/>
      <c r="EOG146" s="384"/>
      <c r="EOH146" s="384"/>
      <c r="EOI146" s="384"/>
      <c r="EOJ146" s="384"/>
      <c r="EOK146" s="384"/>
      <c r="EOL146" s="384"/>
      <c r="EOM146" s="384"/>
      <c r="EON146" s="384"/>
      <c r="EOO146" s="384"/>
      <c r="EOP146" s="384"/>
      <c r="EOQ146" s="384"/>
      <c r="EOR146" s="384"/>
      <c r="EOS146" s="384"/>
      <c r="EOT146" s="384"/>
      <c r="EOU146" s="384"/>
      <c r="EOV146" s="384"/>
      <c r="EOW146" s="384"/>
      <c r="EOX146" s="384"/>
      <c r="EOY146" s="384"/>
      <c r="EOZ146" s="384"/>
      <c r="EPA146" s="384"/>
      <c r="EPB146" s="384"/>
      <c r="EPC146" s="384"/>
      <c r="EPD146" s="384"/>
      <c r="EPE146" s="384"/>
      <c r="EPF146" s="384"/>
      <c r="EPG146" s="384"/>
      <c r="EPH146" s="384"/>
      <c r="EPI146" s="384"/>
      <c r="EPJ146" s="384"/>
      <c r="EPK146" s="384"/>
      <c r="EPL146" s="384"/>
      <c r="EPM146" s="384"/>
      <c r="EPN146" s="384"/>
      <c r="EPO146" s="384"/>
      <c r="EPP146" s="384"/>
      <c r="EPQ146" s="384"/>
      <c r="EPR146" s="384"/>
      <c r="EPS146" s="384"/>
      <c r="EPT146" s="384"/>
      <c r="EPU146" s="384"/>
      <c r="EPV146" s="384"/>
      <c r="EPW146" s="384"/>
      <c r="EPX146" s="384"/>
      <c r="EPY146" s="384"/>
      <c r="EPZ146" s="384"/>
      <c r="EQA146" s="384"/>
      <c r="EQB146" s="384"/>
      <c r="EQC146" s="384"/>
      <c r="EQD146" s="384"/>
      <c r="EQE146" s="384"/>
      <c r="EQF146" s="384"/>
      <c r="EQG146" s="384"/>
      <c r="EQH146" s="384"/>
      <c r="EQI146" s="384"/>
      <c r="EQJ146" s="384"/>
      <c r="EQK146" s="384"/>
      <c r="EQL146" s="384"/>
      <c r="EQM146" s="384"/>
      <c r="EQN146" s="384"/>
      <c r="EQO146" s="384"/>
      <c r="EQP146" s="384"/>
      <c r="EQQ146" s="384"/>
      <c r="EQR146" s="384"/>
      <c r="EQS146" s="384"/>
      <c r="EQT146" s="384"/>
      <c r="EQU146" s="384"/>
      <c r="EQV146" s="384"/>
      <c r="EQW146" s="384"/>
      <c r="EQX146" s="384"/>
      <c r="EQY146" s="384"/>
      <c r="EQZ146" s="384"/>
      <c r="ERA146" s="384"/>
      <c r="ERB146" s="384"/>
      <c r="ERC146" s="384"/>
      <c r="ERD146" s="384"/>
      <c r="ERE146" s="384"/>
      <c r="ERF146" s="384"/>
      <c r="ERG146" s="384"/>
      <c r="ERH146" s="384"/>
      <c r="ERI146" s="384"/>
      <c r="ERJ146" s="384"/>
      <c r="ERK146" s="384"/>
      <c r="ERL146" s="384"/>
      <c r="ERM146" s="384"/>
      <c r="ERN146" s="384"/>
      <c r="ERO146" s="384"/>
      <c r="ERP146" s="384"/>
      <c r="ERQ146" s="384"/>
      <c r="ERR146" s="384"/>
      <c r="ERS146" s="384"/>
      <c r="ERT146" s="384"/>
      <c r="ERU146" s="384"/>
      <c r="ERV146" s="384"/>
      <c r="ERW146" s="384"/>
      <c r="ERX146" s="384"/>
      <c r="ERY146" s="384"/>
      <c r="ERZ146" s="384"/>
      <c r="ESA146" s="384"/>
      <c r="ESB146" s="384"/>
      <c r="ESC146" s="384"/>
      <c r="ESD146" s="384"/>
      <c r="ESE146" s="384"/>
      <c r="ESF146" s="384"/>
      <c r="ESG146" s="384"/>
      <c r="ESH146" s="384"/>
      <c r="ESI146" s="384"/>
      <c r="ESJ146" s="384"/>
      <c r="ESK146" s="384"/>
      <c r="ESL146" s="384"/>
      <c r="ESM146" s="384"/>
      <c r="ESN146" s="384"/>
      <c r="ESO146" s="384"/>
      <c r="ESP146" s="384"/>
      <c r="ESQ146" s="384"/>
      <c r="ESR146" s="384"/>
      <c r="ESS146" s="384"/>
      <c r="EST146" s="384"/>
      <c r="ESU146" s="384"/>
      <c r="ESV146" s="384"/>
      <c r="ESW146" s="384"/>
      <c r="ESX146" s="384"/>
      <c r="ESY146" s="384"/>
      <c r="ESZ146" s="384"/>
      <c r="ETA146" s="384"/>
      <c r="ETB146" s="384"/>
      <c r="ETC146" s="384"/>
      <c r="ETD146" s="384"/>
      <c r="ETE146" s="384"/>
      <c r="ETF146" s="384"/>
      <c r="ETG146" s="384"/>
      <c r="ETH146" s="384"/>
      <c r="ETI146" s="384"/>
      <c r="ETJ146" s="384"/>
      <c r="ETK146" s="384"/>
      <c r="ETL146" s="384"/>
      <c r="ETM146" s="384"/>
      <c r="ETN146" s="384"/>
      <c r="ETO146" s="384"/>
      <c r="ETP146" s="384"/>
      <c r="ETQ146" s="384"/>
      <c r="ETR146" s="384"/>
      <c r="ETS146" s="384"/>
      <c r="ETT146" s="384"/>
      <c r="ETU146" s="384"/>
      <c r="ETV146" s="384"/>
      <c r="ETW146" s="384"/>
      <c r="ETX146" s="384"/>
      <c r="ETY146" s="384"/>
      <c r="ETZ146" s="384"/>
      <c r="EUA146" s="384"/>
      <c r="EUB146" s="384"/>
      <c r="EUC146" s="384"/>
      <c r="EUD146" s="384"/>
      <c r="EUE146" s="384"/>
      <c r="EUF146" s="384"/>
      <c r="EUG146" s="384"/>
      <c r="EUH146" s="384"/>
      <c r="EUI146" s="384"/>
      <c r="EUJ146" s="384"/>
      <c r="EUK146" s="384"/>
      <c r="EUL146" s="384"/>
      <c r="EUM146" s="384"/>
      <c r="EUN146" s="384"/>
      <c r="EUO146" s="384"/>
      <c r="EUP146" s="384"/>
      <c r="EUQ146" s="384"/>
      <c r="EUR146" s="384"/>
      <c r="EUS146" s="384"/>
      <c r="EUT146" s="384"/>
      <c r="EUU146" s="384"/>
      <c r="EUV146" s="384"/>
      <c r="EUW146" s="384"/>
      <c r="EUX146" s="384"/>
      <c r="EUY146" s="384"/>
      <c r="EUZ146" s="384"/>
      <c r="EVA146" s="384"/>
      <c r="EVB146" s="384"/>
      <c r="EVC146" s="384"/>
      <c r="EVD146" s="384"/>
      <c r="EVE146" s="384"/>
      <c r="EVF146" s="384"/>
      <c r="EVG146" s="384"/>
      <c r="EVH146" s="384"/>
      <c r="EVI146" s="384"/>
      <c r="EVJ146" s="384"/>
      <c r="EVK146" s="384"/>
      <c r="EVL146" s="384"/>
      <c r="EVM146" s="384"/>
      <c r="EVN146" s="384"/>
      <c r="EVO146" s="384"/>
      <c r="EVP146" s="384"/>
      <c r="EVQ146" s="384"/>
      <c r="EVR146" s="384"/>
      <c r="EVS146" s="384"/>
      <c r="EVT146" s="384"/>
      <c r="EVU146" s="384"/>
      <c r="EVV146" s="384"/>
      <c r="EVW146" s="384"/>
      <c r="EVX146" s="384"/>
      <c r="EVY146" s="384"/>
      <c r="EVZ146" s="384"/>
      <c r="EWA146" s="384"/>
      <c r="EWB146" s="384"/>
      <c r="EWC146" s="384"/>
      <c r="EWD146" s="384"/>
      <c r="EWE146" s="384"/>
      <c r="EWF146" s="384"/>
      <c r="EWG146" s="384"/>
      <c r="EWH146" s="384"/>
      <c r="EWI146" s="384"/>
      <c r="EWJ146" s="384"/>
      <c r="EWK146" s="384"/>
      <c r="EWL146" s="384"/>
      <c r="EWM146" s="384"/>
      <c r="EWN146" s="384"/>
      <c r="EWO146" s="384"/>
      <c r="EWP146" s="384"/>
      <c r="EWQ146" s="384"/>
      <c r="EWR146" s="384"/>
      <c r="EWS146" s="384"/>
      <c r="EWT146" s="384"/>
      <c r="EWU146" s="384"/>
      <c r="EWV146" s="384"/>
      <c r="EWW146" s="384"/>
      <c r="EWX146" s="384"/>
      <c r="EWY146" s="384"/>
      <c r="EWZ146" s="384"/>
      <c r="EXA146" s="384"/>
      <c r="EXB146" s="384"/>
      <c r="EXC146" s="384"/>
      <c r="EXD146" s="384"/>
      <c r="EXE146" s="384"/>
      <c r="EXF146" s="384"/>
      <c r="EXG146" s="384"/>
      <c r="EXH146" s="384"/>
      <c r="EXI146" s="384"/>
      <c r="EXJ146" s="384"/>
      <c r="EXK146" s="384"/>
      <c r="EXL146" s="384"/>
      <c r="EXM146" s="384"/>
      <c r="EXN146" s="384"/>
      <c r="EXO146" s="384"/>
      <c r="EXP146" s="384"/>
      <c r="EXQ146" s="384"/>
      <c r="EXR146" s="384"/>
      <c r="EXS146" s="384"/>
      <c r="EXT146" s="384"/>
      <c r="EXU146" s="384"/>
      <c r="EXV146" s="384"/>
      <c r="EXW146" s="384"/>
      <c r="EXX146" s="384"/>
      <c r="EXY146" s="384"/>
      <c r="EXZ146" s="384"/>
      <c r="EYA146" s="384"/>
      <c r="EYB146" s="384"/>
      <c r="EYC146" s="384"/>
      <c r="EYD146" s="384"/>
      <c r="EYE146" s="384"/>
      <c r="EYF146" s="384"/>
      <c r="EYG146" s="384"/>
      <c r="EYH146" s="384"/>
      <c r="EYI146" s="384"/>
      <c r="EYJ146" s="384"/>
      <c r="EYK146" s="384"/>
      <c r="EYL146" s="384"/>
      <c r="EYM146" s="384"/>
      <c r="EYN146" s="384"/>
      <c r="EYO146" s="384"/>
      <c r="EYP146" s="384"/>
      <c r="EYQ146" s="384"/>
      <c r="EYR146" s="384"/>
      <c r="EYS146" s="384"/>
      <c r="EYT146" s="384"/>
      <c r="EYU146" s="384"/>
      <c r="EYV146" s="384"/>
      <c r="EYW146" s="384"/>
      <c r="EYX146" s="384"/>
      <c r="EYY146" s="384"/>
      <c r="EYZ146" s="384"/>
      <c r="EZA146" s="384"/>
      <c r="EZB146" s="384"/>
      <c r="EZC146" s="384"/>
      <c r="EZD146" s="384"/>
      <c r="EZE146" s="384"/>
      <c r="EZF146" s="384"/>
      <c r="EZG146" s="384"/>
      <c r="EZH146" s="384"/>
      <c r="EZI146" s="384"/>
      <c r="EZJ146" s="384"/>
      <c r="EZK146" s="384"/>
      <c r="EZL146" s="384"/>
      <c r="EZM146" s="384"/>
      <c r="EZN146" s="384"/>
      <c r="EZO146" s="384"/>
      <c r="EZP146" s="384"/>
      <c r="EZQ146" s="384"/>
      <c r="EZR146" s="384"/>
      <c r="EZS146" s="384"/>
      <c r="EZT146" s="384"/>
      <c r="EZU146" s="384"/>
      <c r="EZV146" s="384"/>
      <c r="EZW146" s="384"/>
      <c r="EZX146" s="384"/>
      <c r="EZY146" s="384"/>
      <c r="EZZ146" s="384"/>
      <c r="FAA146" s="384"/>
      <c r="FAB146" s="384"/>
      <c r="FAC146" s="384"/>
      <c r="FAD146" s="384"/>
      <c r="FAE146" s="384"/>
      <c r="FAF146" s="384"/>
      <c r="FAG146" s="384"/>
      <c r="FAH146" s="384"/>
      <c r="FAI146" s="384"/>
      <c r="FAJ146" s="384"/>
      <c r="FAK146" s="384"/>
      <c r="FAL146" s="384"/>
      <c r="FAM146" s="384"/>
      <c r="FAN146" s="384"/>
      <c r="FAO146" s="384"/>
      <c r="FAP146" s="384"/>
      <c r="FAQ146" s="384"/>
      <c r="FAR146" s="384"/>
      <c r="FAS146" s="384"/>
      <c r="FAT146" s="384"/>
      <c r="FAU146" s="384"/>
      <c r="FAV146" s="384"/>
      <c r="FAW146" s="384"/>
      <c r="FAX146" s="384"/>
      <c r="FAY146" s="384"/>
      <c r="FAZ146" s="384"/>
      <c r="FBA146" s="384"/>
      <c r="FBB146" s="384"/>
      <c r="FBC146" s="384"/>
      <c r="FBD146" s="384"/>
      <c r="FBE146" s="384"/>
      <c r="FBF146" s="384"/>
      <c r="FBG146" s="384"/>
      <c r="FBH146" s="384"/>
      <c r="FBI146" s="384"/>
      <c r="FBJ146" s="384"/>
      <c r="FBK146" s="384"/>
      <c r="FBL146" s="384"/>
      <c r="FBM146" s="384"/>
      <c r="FBN146" s="384"/>
      <c r="FBO146" s="384"/>
      <c r="FBP146" s="384"/>
      <c r="FBQ146" s="384"/>
      <c r="FBR146" s="384"/>
      <c r="FBS146" s="384"/>
      <c r="FBT146" s="384"/>
      <c r="FBU146" s="384"/>
      <c r="FBV146" s="384"/>
      <c r="FBW146" s="384"/>
      <c r="FBX146" s="384"/>
      <c r="FBY146" s="384"/>
      <c r="FBZ146" s="384"/>
      <c r="FCA146" s="384"/>
      <c r="FCB146" s="384"/>
      <c r="FCC146" s="384"/>
      <c r="FCD146" s="384"/>
      <c r="FCE146" s="384"/>
      <c r="FCF146" s="384"/>
      <c r="FCG146" s="384"/>
      <c r="FCH146" s="384"/>
      <c r="FCI146" s="384"/>
      <c r="FCJ146" s="384"/>
      <c r="FCK146" s="384"/>
      <c r="FCL146" s="384"/>
      <c r="FCM146" s="384"/>
      <c r="FCN146" s="384"/>
      <c r="FCO146" s="384"/>
      <c r="FCP146" s="384"/>
      <c r="FCQ146" s="384"/>
      <c r="FCR146" s="384"/>
      <c r="FCS146" s="384"/>
      <c r="FCT146" s="384"/>
      <c r="FCU146" s="384"/>
      <c r="FCV146" s="384"/>
      <c r="FCW146" s="384"/>
      <c r="FCX146" s="384"/>
      <c r="FCY146" s="384"/>
      <c r="FCZ146" s="384"/>
      <c r="FDA146" s="384"/>
      <c r="FDB146" s="384"/>
      <c r="FDC146" s="384"/>
      <c r="FDD146" s="384"/>
      <c r="FDE146" s="384"/>
      <c r="FDF146" s="384"/>
      <c r="FDG146" s="384"/>
      <c r="FDH146" s="384"/>
      <c r="FDI146" s="384"/>
      <c r="FDJ146" s="384"/>
      <c r="FDK146" s="384"/>
      <c r="FDL146" s="384"/>
      <c r="FDM146" s="384"/>
      <c r="FDN146" s="384"/>
      <c r="FDO146" s="384"/>
      <c r="FDP146" s="384"/>
      <c r="FDQ146" s="384"/>
      <c r="FDR146" s="384"/>
      <c r="FDS146" s="384"/>
      <c r="FDT146" s="384"/>
      <c r="FDU146" s="384"/>
      <c r="FDV146" s="384"/>
      <c r="FDW146" s="384"/>
      <c r="FDX146" s="384"/>
      <c r="FDY146" s="384"/>
      <c r="FDZ146" s="384"/>
      <c r="FEA146" s="384"/>
      <c r="FEB146" s="384"/>
      <c r="FEC146" s="384"/>
      <c r="FED146" s="384"/>
      <c r="FEE146" s="384"/>
      <c r="FEF146" s="384"/>
      <c r="FEG146" s="384"/>
      <c r="FEH146" s="384"/>
      <c r="FEI146" s="384"/>
      <c r="FEJ146" s="384"/>
      <c r="FEK146" s="384"/>
      <c r="FEL146" s="384"/>
      <c r="FEM146" s="384"/>
      <c r="FEN146" s="384"/>
      <c r="FEO146" s="384"/>
      <c r="FEP146" s="384"/>
      <c r="FEQ146" s="384"/>
      <c r="FER146" s="384"/>
      <c r="FES146" s="384"/>
      <c r="FET146" s="384"/>
      <c r="FEU146" s="384"/>
      <c r="FEV146" s="384"/>
      <c r="FEW146" s="384"/>
      <c r="FEX146" s="384"/>
      <c r="FEY146" s="384"/>
      <c r="FEZ146" s="384"/>
      <c r="FFA146" s="384"/>
      <c r="FFB146" s="384"/>
      <c r="FFC146" s="384"/>
      <c r="FFD146" s="384"/>
      <c r="FFE146" s="384"/>
      <c r="FFF146" s="384"/>
      <c r="FFG146" s="384"/>
      <c r="FFH146" s="384"/>
      <c r="FFI146" s="384"/>
      <c r="FFJ146" s="384"/>
      <c r="FFK146" s="384"/>
      <c r="FFL146" s="384"/>
      <c r="FFM146" s="384"/>
      <c r="FFN146" s="384"/>
      <c r="FFO146" s="384"/>
      <c r="FFP146" s="384"/>
      <c r="FFQ146" s="384"/>
      <c r="FFR146" s="384"/>
      <c r="FFS146" s="384"/>
      <c r="FFT146" s="384"/>
      <c r="FFU146" s="384"/>
      <c r="FFV146" s="384"/>
      <c r="FFW146" s="384"/>
      <c r="FFX146" s="384"/>
      <c r="FFY146" s="384"/>
      <c r="FFZ146" s="384"/>
      <c r="FGA146" s="384"/>
      <c r="FGB146" s="384"/>
      <c r="FGC146" s="384"/>
      <c r="FGD146" s="384"/>
      <c r="FGE146" s="384"/>
      <c r="FGF146" s="384"/>
      <c r="FGG146" s="384"/>
      <c r="FGH146" s="384"/>
      <c r="FGI146" s="384"/>
      <c r="FGJ146" s="384"/>
      <c r="FGK146" s="384"/>
      <c r="FGL146" s="384"/>
      <c r="FGM146" s="384"/>
      <c r="FGN146" s="384"/>
      <c r="FGO146" s="384"/>
      <c r="FGP146" s="384"/>
      <c r="FGQ146" s="384"/>
      <c r="FGR146" s="384"/>
      <c r="FGS146" s="384"/>
      <c r="FGT146" s="384"/>
      <c r="FGU146" s="384"/>
      <c r="FGV146" s="384"/>
      <c r="FGW146" s="384"/>
      <c r="FGX146" s="384"/>
      <c r="FGY146" s="384"/>
      <c r="FGZ146" s="384"/>
      <c r="FHA146" s="384"/>
      <c r="FHB146" s="384"/>
      <c r="FHC146" s="384"/>
      <c r="FHD146" s="384"/>
      <c r="FHE146" s="384"/>
      <c r="FHF146" s="384"/>
      <c r="FHG146" s="384"/>
      <c r="FHH146" s="384"/>
      <c r="FHI146" s="384"/>
      <c r="FHJ146" s="384"/>
      <c r="FHK146" s="384"/>
      <c r="FHL146" s="384"/>
      <c r="FHM146" s="384"/>
      <c r="FHN146" s="384"/>
      <c r="FHO146" s="384"/>
      <c r="FHP146" s="384"/>
      <c r="FHQ146" s="384"/>
      <c r="FHR146" s="384"/>
      <c r="FHS146" s="384"/>
      <c r="FHT146" s="384"/>
      <c r="FHU146" s="384"/>
      <c r="FHV146" s="384"/>
      <c r="FHW146" s="384"/>
      <c r="FHX146" s="384"/>
      <c r="FHY146" s="384"/>
      <c r="FHZ146" s="384"/>
      <c r="FIA146" s="384"/>
      <c r="FIB146" s="384"/>
      <c r="FIC146" s="384"/>
      <c r="FID146" s="384"/>
      <c r="FIE146" s="384"/>
      <c r="FIF146" s="384"/>
      <c r="FIG146" s="384"/>
      <c r="FIH146" s="384"/>
      <c r="FII146" s="384"/>
      <c r="FIJ146" s="384"/>
      <c r="FIK146" s="384"/>
      <c r="FIL146" s="384"/>
      <c r="FIM146" s="384"/>
      <c r="FIN146" s="384"/>
      <c r="FIO146" s="384"/>
      <c r="FIP146" s="384"/>
      <c r="FIQ146" s="384"/>
      <c r="FIR146" s="384"/>
      <c r="FIS146" s="384"/>
      <c r="FIT146" s="384"/>
      <c r="FIU146" s="384"/>
      <c r="FIV146" s="384"/>
      <c r="FIW146" s="384"/>
      <c r="FIX146" s="384"/>
      <c r="FIY146" s="384"/>
      <c r="FIZ146" s="384"/>
      <c r="FJA146" s="384"/>
      <c r="FJB146" s="384"/>
      <c r="FJC146" s="384"/>
      <c r="FJD146" s="384"/>
      <c r="FJE146" s="384"/>
      <c r="FJF146" s="384"/>
      <c r="FJG146" s="384"/>
      <c r="FJH146" s="384"/>
      <c r="FJI146" s="384"/>
      <c r="FJJ146" s="384"/>
      <c r="FJK146" s="384"/>
      <c r="FJL146" s="384"/>
      <c r="FJM146" s="384"/>
      <c r="FJN146" s="384"/>
      <c r="FJO146" s="384"/>
      <c r="FJP146" s="384"/>
      <c r="FJQ146" s="384"/>
      <c r="FJR146" s="384"/>
      <c r="FJS146" s="384"/>
      <c r="FJT146" s="384"/>
      <c r="FJU146" s="384"/>
      <c r="FJV146" s="384"/>
      <c r="FJW146" s="384"/>
      <c r="FJX146" s="384"/>
      <c r="FJY146" s="384"/>
      <c r="FJZ146" s="384"/>
      <c r="FKA146" s="384"/>
      <c r="FKB146" s="384"/>
      <c r="FKC146" s="384"/>
      <c r="FKD146" s="384"/>
      <c r="FKE146" s="384"/>
      <c r="FKF146" s="384"/>
      <c r="FKG146" s="384"/>
      <c r="FKH146" s="384"/>
      <c r="FKI146" s="384"/>
      <c r="FKJ146" s="384"/>
      <c r="FKK146" s="384"/>
      <c r="FKL146" s="384"/>
      <c r="FKM146" s="384"/>
      <c r="FKN146" s="384"/>
      <c r="FKO146" s="384"/>
      <c r="FKP146" s="384"/>
      <c r="FKQ146" s="384"/>
      <c r="FKR146" s="384"/>
      <c r="FKS146" s="384"/>
      <c r="FKT146" s="384"/>
      <c r="FKU146" s="384"/>
      <c r="FKV146" s="384"/>
      <c r="FKW146" s="384"/>
      <c r="FKX146" s="384"/>
      <c r="FKY146" s="384"/>
      <c r="FKZ146" s="384"/>
      <c r="FLA146" s="384"/>
      <c r="FLB146" s="384"/>
      <c r="FLC146" s="384"/>
      <c r="FLD146" s="384"/>
      <c r="FLE146" s="384"/>
      <c r="FLF146" s="384"/>
      <c r="FLG146" s="384"/>
      <c r="FLH146" s="384"/>
      <c r="FLI146" s="384"/>
      <c r="FLJ146" s="384"/>
      <c r="FLK146" s="384"/>
      <c r="FLL146" s="384"/>
      <c r="FLM146" s="384"/>
      <c r="FLN146" s="384"/>
      <c r="FLO146" s="384"/>
      <c r="FLP146" s="384"/>
      <c r="FLQ146" s="384"/>
      <c r="FLR146" s="384"/>
      <c r="FLS146" s="384"/>
      <c r="FLT146" s="384"/>
      <c r="FLU146" s="384"/>
      <c r="FLV146" s="384"/>
      <c r="FLW146" s="384"/>
      <c r="FLX146" s="384"/>
      <c r="FLY146" s="384"/>
      <c r="FLZ146" s="384"/>
      <c r="FMA146" s="384"/>
      <c r="FMB146" s="384"/>
      <c r="FMC146" s="384"/>
      <c r="FMD146" s="384"/>
      <c r="FME146" s="384"/>
      <c r="FMF146" s="384"/>
      <c r="FMG146" s="384"/>
      <c r="FMH146" s="384"/>
      <c r="FMI146" s="384"/>
      <c r="FMJ146" s="384"/>
      <c r="FMK146" s="384"/>
      <c r="FML146" s="384"/>
      <c r="FMM146" s="384"/>
      <c r="FMN146" s="384"/>
      <c r="FMO146" s="384"/>
      <c r="FMP146" s="384"/>
      <c r="FMQ146" s="384"/>
      <c r="FMR146" s="384"/>
      <c r="FMS146" s="384"/>
      <c r="FMT146" s="384"/>
      <c r="FMU146" s="384"/>
      <c r="FMV146" s="384"/>
      <c r="FMW146" s="384"/>
      <c r="FMX146" s="384"/>
      <c r="FMY146" s="384"/>
      <c r="FMZ146" s="384"/>
      <c r="FNA146" s="384"/>
      <c r="FNB146" s="384"/>
      <c r="FNC146" s="384"/>
      <c r="FND146" s="384"/>
      <c r="FNE146" s="384"/>
      <c r="FNF146" s="384"/>
      <c r="FNG146" s="384"/>
      <c r="FNH146" s="384"/>
      <c r="FNI146" s="384"/>
      <c r="FNJ146" s="384"/>
      <c r="FNK146" s="384"/>
      <c r="FNL146" s="384"/>
      <c r="FNM146" s="384"/>
      <c r="FNN146" s="384"/>
      <c r="FNO146" s="384"/>
      <c r="FNP146" s="384"/>
      <c r="FNQ146" s="384"/>
      <c r="FNR146" s="384"/>
      <c r="FNS146" s="384"/>
      <c r="FNT146" s="384"/>
      <c r="FNU146" s="384"/>
      <c r="FNV146" s="384"/>
      <c r="FNW146" s="384"/>
      <c r="FNX146" s="384"/>
      <c r="FNY146" s="384"/>
      <c r="FNZ146" s="384"/>
      <c r="FOA146" s="384"/>
      <c r="FOB146" s="384"/>
      <c r="FOC146" s="384"/>
      <c r="FOD146" s="384"/>
      <c r="FOE146" s="384"/>
      <c r="FOF146" s="384"/>
      <c r="FOG146" s="384"/>
      <c r="FOH146" s="384"/>
      <c r="FOI146" s="384"/>
      <c r="FOJ146" s="384"/>
      <c r="FOK146" s="384"/>
      <c r="FOL146" s="384"/>
      <c r="FOM146" s="384"/>
      <c r="FON146" s="384"/>
      <c r="FOO146" s="384"/>
      <c r="FOP146" s="384"/>
      <c r="FOQ146" s="384"/>
      <c r="FOR146" s="384"/>
      <c r="FOS146" s="384"/>
      <c r="FOT146" s="384"/>
      <c r="FOU146" s="384"/>
      <c r="FOV146" s="384"/>
      <c r="FOW146" s="384"/>
      <c r="FOX146" s="384"/>
      <c r="FOY146" s="384"/>
      <c r="FOZ146" s="384"/>
      <c r="FPA146" s="384"/>
      <c r="FPB146" s="384"/>
      <c r="FPC146" s="384"/>
      <c r="FPD146" s="384"/>
      <c r="FPE146" s="384"/>
      <c r="FPF146" s="384"/>
      <c r="FPG146" s="384"/>
      <c r="FPH146" s="384"/>
      <c r="FPI146" s="384"/>
      <c r="FPJ146" s="384"/>
      <c r="FPK146" s="384"/>
      <c r="FPL146" s="384"/>
      <c r="FPM146" s="384"/>
      <c r="FPN146" s="384"/>
      <c r="FPO146" s="384"/>
      <c r="FPP146" s="384"/>
      <c r="FPQ146" s="384"/>
      <c r="FPR146" s="384"/>
      <c r="FPS146" s="384"/>
      <c r="FPT146" s="384"/>
      <c r="FPU146" s="384"/>
      <c r="FPV146" s="384"/>
      <c r="FPW146" s="384"/>
      <c r="FPX146" s="384"/>
      <c r="FPY146" s="384"/>
      <c r="FPZ146" s="384"/>
      <c r="FQA146" s="384"/>
      <c r="FQB146" s="384"/>
      <c r="FQC146" s="384"/>
      <c r="FQD146" s="384"/>
      <c r="FQE146" s="384"/>
      <c r="FQF146" s="384"/>
      <c r="FQG146" s="384"/>
      <c r="FQH146" s="384"/>
      <c r="FQI146" s="384"/>
      <c r="FQJ146" s="384"/>
      <c r="FQK146" s="384"/>
      <c r="FQL146" s="384"/>
      <c r="FQM146" s="384"/>
      <c r="FQN146" s="384"/>
      <c r="FQO146" s="384"/>
      <c r="FQP146" s="384"/>
      <c r="FQQ146" s="384"/>
      <c r="FQR146" s="384"/>
      <c r="FQS146" s="384"/>
      <c r="FQT146" s="384"/>
      <c r="FQU146" s="384"/>
      <c r="FQV146" s="384"/>
      <c r="FQW146" s="384"/>
      <c r="FQX146" s="384"/>
      <c r="FQY146" s="384"/>
      <c r="FQZ146" s="384"/>
      <c r="FRA146" s="384"/>
      <c r="FRB146" s="384"/>
      <c r="FRC146" s="384"/>
      <c r="FRD146" s="384"/>
      <c r="FRE146" s="384"/>
      <c r="FRF146" s="384"/>
      <c r="FRG146" s="384"/>
      <c r="FRH146" s="384"/>
      <c r="FRI146" s="384"/>
      <c r="FRJ146" s="384"/>
      <c r="FRK146" s="384"/>
      <c r="FRL146" s="384"/>
      <c r="FRM146" s="384"/>
      <c r="FRN146" s="384"/>
      <c r="FRO146" s="384"/>
      <c r="FRP146" s="384"/>
      <c r="FRQ146" s="384"/>
      <c r="FRR146" s="384"/>
      <c r="FRS146" s="384"/>
      <c r="FRT146" s="384"/>
      <c r="FRU146" s="384"/>
      <c r="FRV146" s="384"/>
      <c r="FRW146" s="384"/>
      <c r="FRX146" s="384"/>
      <c r="FRY146" s="384"/>
      <c r="FRZ146" s="384"/>
      <c r="FSA146" s="384"/>
      <c r="FSB146" s="384"/>
      <c r="FSC146" s="384"/>
      <c r="FSD146" s="384"/>
      <c r="FSE146" s="384"/>
      <c r="FSF146" s="384"/>
      <c r="FSG146" s="384"/>
      <c r="FSH146" s="384"/>
      <c r="FSI146" s="384"/>
      <c r="FSJ146" s="384"/>
      <c r="FSK146" s="384"/>
      <c r="FSL146" s="384"/>
      <c r="FSM146" s="384"/>
      <c r="FSN146" s="384"/>
      <c r="FSO146" s="384"/>
      <c r="FSP146" s="384"/>
      <c r="FSQ146" s="384"/>
      <c r="FSR146" s="384"/>
      <c r="FSS146" s="384"/>
      <c r="FST146" s="384"/>
      <c r="FSU146" s="384"/>
      <c r="FSV146" s="384"/>
      <c r="FSW146" s="384"/>
      <c r="FSX146" s="384"/>
      <c r="FSY146" s="384"/>
      <c r="FSZ146" s="384"/>
      <c r="FTA146" s="384"/>
      <c r="FTB146" s="384"/>
      <c r="FTC146" s="384"/>
      <c r="FTD146" s="384"/>
      <c r="FTE146" s="384"/>
      <c r="FTF146" s="384"/>
      <c r="FTG146" s="384"/>
      <c r="FTH146" s="384"/>
      <c r="FTI146" s="384"/>
      <c r="FTJ146" s="384"/>
      <c r="FTK146" s="384"/>
      <c r="FTL146" s="384"/>
      <c r="FTM146" s="384"/>
      <c r="FTN146" s="384"/>
      <c r="FTO146" s="384"/>
      <c r="FTP146" s="384"/>
      <c r="FTQ146" s="384"/>
      <c r="FTR146" s="384"/>
      <c r="FTS146" s="384"/>
      <c r="FTT146" s="384"/>
      <c r="FTU146" s="384"/>
      <c r="FTV146" s="384"/>
      <c r="FTW146" s="384"/>
      <c r="FTX146" s="384"/>
      <c r="FTY146" s="384"/>
      <c r="FTZ146" s="384"/>
      <c r="FUA146" s="384"/>
      <c r="FUB146" s="384"/>
      <c r="FUC146" s="384"/>
      <c r="FUD146" s="384"/>
      <c r="FUE146" s="384"/>
      <c r="FUF146" s="384"/>
      <c r="FUG146" s="384"/>
      <c r="FUH146" s="384"/>
      <c r="FUI146" s="384"/>
      <c r="FUJ146" s="384"/>
      <c r="FUK146" s="384"/>
      <c r="FUL146" s="384"/>
      <c r="FUM146" s="384"/>
      <c r="FUN146" s="384"/>
      <c r="FUO146" s="384"/>
      <c r="FUP146" s="384"/>
      <c r="FUQ146" s="384"/>
      <c r="FUR146" s="384"/>
      <c r="FUS146" s="384"/>
      <c r="FUT146" s="384"/>
      <c r="FUU146" s="384"/>
      <c r="FUV146" s="384"/>
      <c r="FUW146" s="384"/>
      <c r="FUX146" s="384"/>
      <c r="FUY146" s="384"/>
      <c r="FUZ146" s="384"/>
      <c r="FVA146" s="384"/>
      <c r="FVB146" s="384"/>
      <c r="FVC146" s="384"/>
      <c r="FVD146" s="384"/>
      <c r="FVE146" s="384"/>
      <c r="FVF146" s="384"/>
      <c r="FVG146" s="384"/>
      <c r="FVH146" s="384"/>
      <c r="FVI146" s="384"/>
      <c r="FVJ146" s="384"/>
      <c r="FVK146" s="384"/>
      <c r="FVL146" s="384"/>
      <c r="FVM146" s="384"/>
      <c r="FVN146" s="384"/>
      <c r="FVO146" s="384"/>
      <c r="FVP146" s="384"/>
      <c r="FVQ146" s="384"/>
      <c r="FVR146" s="384"/>
      <c r="FVS146" s="384"/>
      <c r="FVT146" s="384"/>
      <c r="FVU146" s="384"/>
      <c r="FVV146" s="384"/>
      <c r="FVW146" s="384"/>
      <c r="FVX146" s="384"/>
      <c r="FVY146" s="384"/>
      <c r="FVZ146" s="384"/>
      <c r="FWA146" s="384"/>
      <c r="FWB146" s="384"/>
      <c r="FWC146" s="384"/>
      <c r="FWD146" s="384"/>
      <c r="FWE146" s="384"/>
      <c r="FWF146" s="384"/>
      <c r="FWG146" s="384"/>
      <c r="FWH146" s="384"/>
      <c r="FWI146" s="384"/>
      <c r="FWJ146" s="384"/>
      <c r="FWK146" s="384"/>
      <c r="FWL146" s="384"/>
      <c r="FWM146" s="384"/>
      <c r="FWN146" s="384"/>
      <c r="FWO146" s="384"/>
      <c r="FWP146" s="384"/>
      <c r="FWQ146" s="384"/>
      <c r="FWR146" s="384"/>
      <c r="FWS146" s="384"/>
      <c r="FWT146" s="384"/>
      <c r="FWU146" s="384"/>
      <c r="FWV146" s="384"/>
      <c r="FWW146" s="384"/>
      <c r="FWX146" s="384"/>
      <c r="FWY146" s="384"/>
      <c r="FWZ146" s="384"/>
      <c r="FXA146" s="384"/>
      <c r="FXB146" s="384"/>
      <c r="FXC146" s="384"/>
      <c r="FXD146" s="384"/>
      <c r="FXE146" s="384"/>
      <c r="FXF146" s="384"/>
      <c r="FXG146" s="384"/>
      <c r="FXH146" s="384"/>
      <c r="FXI146" s="384"/>
      <c r="FXJ146" s="384"/>
      <c r="FXK146" s="384"/>
      <c r="FXL146" s="384"/>
      <c r="FXM146" s="384"/>
      <c r="FXN146" s="384"/>
      <c r="FXO146" s="384"/>
      <c r="FXP146" s="384"/>
      <c r="FXQ146" s="384"/>
      <c r="FXR146" s="384"/>
      <c r="FXS146" s="384"/>
      <c r="FXT146" s="384"/>
      <c r="FXU146" s="384"/>
      <c r="FXV146" s="384"/>
      <c r="FXW146" s="384"/>
      <c r="FXX146" s="384"/>
      <c r="FXY146" s="384"/>
      <c r="FXZ146" s="384"/>
      <c r="FYA146" s="384"/>
      <c r="FYB146" s="384"/>
      <c r="FYC146" s="384"/>
      <c r="FYD146" s="384"/>
      <c r="FYE146" s="384"/>
      <c r="FYF146" s="384"/>
      <c r="FYG146" s="384"/>
      <c r="FYH146" s="384"/>
      <c r="FYI146" s="384"/>
      <c r="FYJ146" s="384"/>
      <c r="FYK146" s="384"/>
      <c r="FYL146" s="384"/>
      <c r="FYM146" s="384"/>
      <c r="FYN146" s="384"/>
      <c r="FYO146" s="384"/>
      <c r="FYP146" s="384"/>
      <c r="FYQ146" s="384"/>
      <c r="FYR146" s="384"/>
      <c r="FYS146" s="384"/>
      <c r="FYT146" s="384"/>
      <c r="FYU146" s="384"/>
      <c r="FYV146" s="384"/>
      <c r="FYW146" s="384"/>
      <c r="FYX146" s="384"/>
      <c r="FYY146" s="384"/>
      <c r="FYZ146" s="384"/>
      <c r="FZA146" s="384"/>
      <c r="FZB146" s="384"/>
      <c r="FZC146" s="384"/>
      <c r="FZD146" s="384"/>
      <c r="FZE146" s="384"/>
      <c r="FZF146" s="384"/>
      <c r="FZG146" s="384"/>
      <c r="FZH146" s="384"/>
      <c r="FZI146" s="384"/>
      <c r="FZJ146" s="384"/>
      <c r="FZK146" s="384"/>
      <c r="FZL146" s="384"/>
      <c r="FZM146" s="384"/>
      <c r="FZN146" s="384"/>
      <c r="FZO146" s="384"/>
      <c r="FZP146" s="384"/>
      <c r="FZQ146" s="384"/>
      <c r="FZR146" s="384"/>
      <c r="FZS146" s="384"/>
      <c r="FZT146" s="384"/>
      <c r="FZU146" s="384"/>
      <c r="FZV146" s="384"/>
      <c r="FZW146" s="384"/>
      <c r="FZX146" s="384"/>
      <c r="FZY146" s="384"/>
      <c r="FZZ146" s="384"/>
      <c r="GAA146" s="384"/>
      <c r="GAB146" s="384"/>
      <c r="GAC146" s="384"/>
      <c r="GAD146" s="384"/>
      <c r="GAE146" s="384"/>
      <c r="GAF146" s="384"/>
      <c r="GAG146" s="384"/>
      <c r="GAH146" s="384"/>
      <c r="GAI146" s="384"/>
      <c r="GAJ146" s="384"/>
      <c r="GAK146" s="384"/>
      <c r="GAL146" s="384"/>
      <c r="GAM146" s="384"/>
      <c r="GAN146" s="384"/>
      <c r="GAO146" s="384"/>
      <c r="GAP146" s="384"/>
      <c r="GAQ146" s="384"/>
      <c r="GAR146" s="384"/>
      <c r="GAS146" s="384"/>
      <c r="GAT146" s="384"/>
      <c r="GAU146" s="384"/>
      <c r="GAV146" s="384"/>
      <c r="GAW146" s="384"/>
      <c r="GAX146" s="384"/>
      <c r="GAY146" s="384"/>
      <c r="GAZ146" s="384"/>
      <c r="GBA146" s="384"/>
      <c r="GBB146" s="384"/>
      <c r="GBC146" s="384"/>
      <c r="GBD146" s="384"/>
      <c r="GBE146" s="384"/>
      <c r="GBF146" s="384"/>
      <c r="GBG146" s="384"/>
      <c r="GBH146" s="384"/>
      <c r="GBI146" s="384"/>
      <c r="GBJ146" s="384"/>
      <c r="GBK146" s="384"/>
      <c r="GBL146" s="384"/>
      <c r="GBM146" s="384"/>
      <c r="GBN146" s="384"/>
      <c r="GBO146" s="384"/>
      <c r="GBP146" s="384"/>
      <c r="GBQ146" s="384"/>
      <c r="GBR146" s="384"/>
      <c r="GBS146" s="384"/>
      <c r="GBT146" s="384"/>
      <c r="GBU146" s="384"/>
      <c r="GBV146" s="384"/>
      <c r="GBW146" s="384"/>
      <c r="GBX146" s="384"/>
      <c r="GBY146" s="384"/>
      <c r="GBZ146" s="384"/>
      <c r="GCA146" s="384"/>
      <c r="GCB146" s="384"/>
      <c r="GCC146" s="384"/>
      <c r="GCD146" s="384"/>
      <c r="GCE146" s="384"/>
      <c r="GCF146" s="384"/>
      <c r="GCG146" s="384"/>
      <c r="GCH146" s="384"/>
      <c r="GCI146" s="384"/>
      <c r="GCJ146" s="384"/>
      <c r="GCK146" s="384"/>
      <c r="GCL146" s="384"/>
      <c r="GCM146" s="384"/>
      <c r="GCN146" s="384"/>
      <c r="GCO146" s="384"/>
      <c r="GCP146" s="384"/>
      <c r="GCQ146" s="384"/>
      <c r="GCR146" s="384"/>
      <c r="GCS146" s="384"/>
      <c r="GCT146" s="384"/>
      <c r="GCU146" s="384"/>
      <c r="GCV146" s="384"/>
      <c r="GCW146" s="384"/>
      <c r="GCX146" s="384"/>
      <c r="GCY146" s="384"/>
      <c r="GCZ146" s="384"/>
      <c r="GDA146" s="384"/>
      <c r="GDB146" s="384"/>
      <c r="GDC146" s="384"/>
      <c r="GDD146" s="384"/>
      <c r="GDE146" s="384"/>
      <c r="GDF146" s="384"/>
      <c r="GDG146" s="384"/>
      <c r="GDH146" s="384"/>
      <c r="GDI146" s="384"/>
      <c r="GDJ146" s="384"/>
      <c r="GDK146" s="384"/>
      <c r="GDL146" s="384"/>
      <c r="GDM146" s="384"/>
      <c r="GDN146" s="384"/>
      <c r="GDO146" s="384"/>
      <c r="GDP146" s="384"/>
      <c r="GDQ146" s="384"/>
      <c r="GDR146" s="384"/>
      <c r="GDS146" s="384"/>
      <c r="GDT146" s="384"/>
      <c r="GDU146" s="384"/>
      <c r="GDV146" s="384"/>
      <c r="GDW146" s="384"/>
      <c r="GDX146" s="384"/>
      <c r="GDY146" s="384"/>
      <c r="GDZ146" s="384"/>
      <c r="GEA146" s="384"/>
      <c r="GEB146" s="384"/>
      <c r="GEC146" s="384"/>
      <c r="GED146" s="384"/>
      <c r="GEE146" s="384"/>
      <c r="GEF146" s="384"/>
      <c r="GEG146" s="384"/>
      <c r="GEH146" s="384"/>
      <c r="GEI146" s="384"/>
      <c r="GEJ146" s="384"/>
      <c r="GEK146" s="384"/>
      <c r="GEL146" s="384"/>
      <c r="GEM146" s="384"/>
      <c r="GEN146" s="384"/>
      <c r="GEO146" s="384"/>
      <c r="GEP146" s="384"/>
      <c r="GEQ146" s="384"/>
      <c r="GER146" s="384"/>
      <c r="GES146" s="384"/>
      <c r="GET146" s="384"/>
      <c r="GEU146" s="384"/>
      <c r="GEV146" s="384"/>
      <c r="GEW146" s="384"/>
      <c r="GEX146" s="384"/>
      <c r="GEY146" s="384"/>
      <c r="GEZ146" s="384"/>
      <c r="GFA146" s="384"/>
      <c r="GFB146" s="384"/>
      <c r="GFC146" s="384"/>
      <c r="GFD146" s="384"/>
      <c r="GFE146" s="384"/>
      <c r="GFF146" s="384"/>
      <c r="GFG146" s="384"/>
      <c r="GFH146" s="384"/>
      <c r="GFI146" s="384"/>
      <c r="GFJ146" s="384"/>
      <c r="GFK146" s="384"/>
      <c r="GFL146" s="384"/>
      <c r="GFM146" s="384"/>
      <c r="GFN146" s="384"/>
      <c r="GFO146" s="384"/>
      <c r="GFP146" s="384"/>
      <c r="GFQ146" s="384"/>
      <c r="GFR146" s="384"/>
      <c r="GFS146" s="384"/>
      <c r="GFT146" s="384"/>
      <c r="GFU146" s="384"/>
      <c r="GFV146" s="384"/>
      <c r="GFW146" s="384"/>
      <c r="GFX146" s="384"/>
      <c r="GFY146" s="384"/>
      <c r="GFZ146" s="384"/>
      <c r="GGA146" s="384"/>
      <c r="GGB146" s="384"/>
      <c r="GGC146" s="384"/>
      <c r="GGD146" s="384"/>
      <c r="GGE146" s="384"/>
      <c r="GGF146" s="384"/>
      <c r="GGG146" s="384"/>
      <c r="GGH146" s="384"/>
      <c r="GGI146" s="384"/>
      <c r="GGJ146" s="384"/>
      <c r="GGK146" s="384"/>
      <c r="GGL146" s="384"/>
      <c r="GGM146" s="384"/>
      <c r="GGN146" s="384"/>
      <c r="GGO146" s="384"/>
      <c r="GGP146" s="384"/>
      <c r="GGQ146" s="384"/>
      <c r="GGR146" s="384"/>
      <c r="GGS146" s="384"/>
      <c r="GGT146" s="384"/>
      <c r="GGU146" s="384"/>
      <c r="GGV146" s="384"/>
      <c r="GGW146" s="384"/>
      <c r="GGX146" s="384"/>
      <c r="GGY146" s="384"/>
      <c r="GGZ146" s="384"/>
      <c r="GHA146" s="384"/>
      <c r="GHB146" s="384"/>
      <c r="GHC146" s="384"/>
      <c r="GHD146" s="384"/>
      <c r="GHE146" s="384"/>
      <c r="GHF146" s="384"/>
      <c r="GHG146" s="384"/>
      <c r="GHH146" s="384"/>
      <c r="GHI146" s="384"/>
      <c r="GHJ146" s="384"/>
      <c r="GHK146" s="384"/>
      <c r="GHL146" s="384"/>
      <c r="GHM146" s="384"/>
      <c r="GHN146" s="384"/>
      <c r="GHO146" s="384"/>
      <c r="GHP146" s="384"/>
      <c r="GHQ146" s="384"/>
      <c r="GHR146" s="384"/>
      <c r="GHS146" s="384"/>
      <c r="GHT146" s="384"/>
      <c r="GHU146" s="384"/>
      <c r="GHV146" s="384"/>
      <c r="GHW146" s="384"/>
      <c r="GHX146" s="384"/>
      <c r="GHY146" s="384"/>
      <c r="GHZ146" s="384"/>
      <c r="GIA146" s="384"/>
      <c r="GIB146" s="384"/>
      <c r="GIC146" s="384"/>
      <c r="GID146" s="384"/>
      <c r="GIE146" s="384"/>
      <c r="GIF146" s="384"/>
      <c r="GIG146" s="384"/>
      <c r="GIH146" s="384"/>
      <c r="GII146" s="384"/>
      <c r="GIJ146" s="384"/>
      <c r="GIK146" s="384"/>
      <c r="GIL146" s="384"/>
      <c r="GIM146" s="384"/>
      <c r="GIN146" s="384"/>
      <c r="GIO146" s="384"/>
      <c r="GIP146" s="384"/>
      <c r="GIQ146" s="384"/>
      <c r="GIR146" s="384"/>
      <c r="GIS146" s="384"/>
      <c r="GIT146" s="384"/>
      <c r="GIU146" s="384"/>
      <c r="GIV146" s="384"/>
      <c r="GIW146" s="384"/>
      <c r="GIX146" s="384"/>
      <c r="GIY146" s="384"/>
      <c r="GIZ146" s="384"/>
      <c r="GJA146" s="384"/>
      <c r="GJB146" s="384"/>
      <c r="GJC146" s="384"/>
      <c r="GJD146" s="384"/>
      <c r="GJE146" s="384"/>
      <c r="GJF146" s="384"/>
      <c r="GJG146" s="384"/>
      <c r="GJH146" s="384"/>
      <c r="GJI146" s="384"/>
      <c r="GJJ146" s="384"/>
      <c r="GJK146" s="384"/>
      <c r="GJL146" s="384"/>
      <c r="GJM146" s="384"/>
      <c r="GJN146" s="384"/>
      <c r="GJO146" s="384"/>
      <c r="GJP146" s="384"/>
      <c r="GJQ146" s="384"/>
      <c r="GJR146" s="384"/>
      <c r="GJS146" s="384"/>
      <c r="GJT146" s="384"/>
      <c r="GJU146" s="384"/>
      <c r="GJV146" s="384"/>
      <c r="GJW146" s="384"/>
      <c r="GJX146" s="384"/>
      <c r="GJY146" s="384"/>
      <c r="GJZ146" s="384"/>
      <c r="GKA146" s="384"/>
      <c r="GKB146" s="384"/>
      <c r="GKC146" s="384"/>
      <c r="GKD146" s="384"/>
      <c r="GKE146" s="384"/>
      <c r="GKF146" s="384"/>
      <c r="GKG146" s="384"/>
      <c r="GKH146" s="384"/>
      <c r="GKI146" s="384"/>
      <c r="GKJ146" s="384"/>
      <c r="GKK146" s="384"/>
      <c r="GKL146" s="384"/>
      <c r="GKM146" s="384"/>
      <c r="GKN146" s="384"/>
      <c r="GKO146" s="384"/>
      <c r="GKP146" s="384"/>
      <c r="GKQ146" s="384"/>
      <c r="GKR146" s="384"/>
      <c r="GKS146" s="384"/>
      <c r="GKT146" s="384"/>
      <c r="GKU146" s="384"/>
      <c r="GKV146" s="384"/>
      <c r="GKW146" s="384"/>
      <c r="GKX146" s="384"/>
      <c r="GKY146" s="384"/>
      <c r="GKZ146" s="384"/>
      <c r="GLA146" s="384"/>
      <c r="GLB146" s="384"/>
      <c r="GLC146" s="384"/>
      <c r="GLD146" s="384"/>
      <c r="GLE146" s="384"/>
      <c r="GLF146" s="384"/>
      <c r="GLG146" s="384"/>
      <c r="GLH146" s="384"/>
      <c r="GLI146" s="384"/>
      <c r="GLJ146" s="384"/>
      <c r="GLK146" s="384"/>
      <c r="GLL146" s="384"/>
      <c r="GLM146" s="384"/>
      <c r="GLN146" s="384"/>
      <c r="GLO146" s="384"/>
      <c r="GLP146" s="384"/>
      <c r="GLQ146" s="384"/>
      <c r="GLR146" s="384"/>
      <c r="GLS146" s="384"/>
      <c r="GLT146" s="384"/>
      <c r="GLU146" s="384"/>
      <c r="GLV146" s="384"/>
      <c r="GLW146" s="384"/>
      <c r="GLX146" s="384"/>
      <c r="GLY146" s="384"/>
      <c r="GLZ146" s="384"/>
      <c r="GMA146" s="384"/>
      <c r="GMB146" s="384"/>
      <c r="GMC146" s="384"/>
      <c r="GMD146" s="384"/>
      <c r="GME146" s="384"/>
      <c r="GMF146" s="384"/>
      <c r="GMG146" s="384"/>
      <c r="GMH146" s="384"/>
      <c r="GMI146" s="384"/>
      <c r="GMJ146" s="384"/>
      <c r="GMK146" s="384"/>
      <c r="GML146" s="384"/>
      <c r="GMM146" s="384"/>
      <c r="GMN146" s="384"/>
      <c r="GMO146" s="384"/>
      <c r="GMP146" s="384"/>
      <c r="GMQ146" s="384"/>
      <c r="GMR146" s="384"/>
      <c r="GMS146" s="384"/>
      <c r="GMT146" s="384"/>
      <c r="GMU146" s="384"/>
      <c r="GMV146" s="384"/>
      <c r="GMW146" s="384"/>
      <c r="GMX146" s="384"/>
      <c r="GMY146" s="384"/>
      <c r="GMZ146" s="384"/>
      <c r="GNA146" s="384"/>
      <c r="GNB146" s="384"/>
      <c r="GNC146" s="384"/>
      <c r="GND146" s="384"/>
      <c r="GNE146" s="384"/>
      <c r="GNF146" s="384"/>
      <c r="GNG146" s="384"/>
      <c r="GNH146" s="384"/>
      <c r="GNI146" s="384"/>
      <c r="GNJ146" s="384"/>
      <c r="GNK146" s="384"/>
      <c r="GNL146" s="384"/>
      <c r="GNM146" s="384"/>
      <c r="GNN146" s="384"/>
      <c r="GNO146" s="384"/>
      <c r="GNP146" s="384"/>
      <c r="GNQ146" s="384"/>
      <c r="GNR146" s="384"/>
      <c r="GNS146" s="384"/>
      <c r="GNT146" s="384"/>
      <c r="GNU146" s="384"/>
      <c r="GNV146" s="384"/>
      <c r="GNW146" s="384"/>
      <c r="GNX146" s="384"/>
      <c r="GNY146" s="384"/>
      <c r="GNZ146" s="384"/>
      <c r="GOA146" s="384"/>
      <c r="GOB146" s="384"/>
      <c r="GOC146" s="384"/>
      <c r="GOD146" s="384"/>
      <c r="GOE146" s="384"/>
      <c r="GOF146" s="384"/>
      <c r="GOG146" s="384"/>
      <c r="GOH146" s="384"/>
      <c r="GOI146" s="384"/>
      <c r="GOJ146" s="384"/>
      <c r="GOK146" s="384"/>
      <c r="GOL146" s="384"/>
      <c r="GOM146" s="384"/>
      <c r="GON146" s="384"/>
      <c r="GOO146" s="384"/>
      <c r="GOP146" s="384"/>
      <c r="GOQ146" s="384"/>
      <c r="GOR146" s="384"/>
      <c r="GOS146" s="384"/>
      <c r="GOT146" s="384"/>
      <c r="GOU146" s="384"/>
      <c r="GOV146" s="384"/>
      <c r="GOW146" s="384"/>
      <c r="GOX146" s="384"/>
      <c r="GOY146" s="384"/>
      <c r="GOZ146" s="384"/>
      <c r="GPA146" s="384"/>
      <c r="GPB146" s="384"/>
      <c r="GPC146" s="384"/>
      <c r="GPD146" s="384"/>
      <c r="GPE146" s="384"/>
      <c r="GPF146" s="384"/>
      <c r="GPG146" s="384"/>
      <c r="GPH146" s="384"/>
      <c r="GPI146" s="384"/>
      <c r="GPJ146" s="384"/>
      <c r="GPK146" s="384"/>
      <c r="GPL146" s="384"/>
      <c r="GPM146" s="384"/>
      <c r="GPN146" s="384"/>
      <c r="GPO146" s="384"/>
      <c r="GPP146" s="384"/>
      <c r="GPQ146" s="384"/>
      <c r="GPR146" s="384"/>
      <c r="GPS146" s="384"/>
      <c r="GPT146" s="384"/>
      <c r="GPU146" s="384"/>
      <c r="GPV146" s="384"/>
      <c r="GPW146" s="384"/>
      <c r="GPX146" s="384"/>
      <c r="GPY146" s="384"/>
      <c r="GPZ146" s="384"/>
      <c r="GQA146" s="384"/>
      <c r="GQB146" s="384"/>
      <c r="GQC146" s="384"/>
      <c r="GQD146" s="384"/>
      <c r="GQE146" s="384"/>
      <c r="GQF146" s="384"/>
      <c r="GQG146" s="384"/>
      <c r="GQH146" s="384"/>
      <c r="GQI146" s="384"/>
      <c r="GQJ146" s="384"/>
      <c r="GQK146" s="384"/>
      <c r="GQL146" s="384"/>
      <c r="GQM146" s="384"/>
      <c r="GQN146" s="384"/>
      <c r="GQO146" s="384"/>
      <c r="GQP146" s="384"/>
      <c r="GQQ146" s="384"/>
      <c r="GQR146" s="384"/>
      <c r="GQS146" s="384"/>
      <c r="GQT146" s="384"/>
      <c r="GQU146" s="384"/>
      <c r="GQV146" s="384"/>
      <c r="GQW146" s="384"/>
      <c r="GQX146" s="384"/>
      <c r="GQY146" s="384"/>
      <c r="GQZ146" s="384"/>
      <c r="GRA146" s="384"/>
      <c r="GRB146" s="384"/>
      <c r="GRC146" s="384"/>
      <c r="GRD146" s="384"/>
      <c r="GRE146" s="384"/>
      <c r="GRF146" s="384"/>
      <c r="GRG146" s="384"/>
      <c r="GRH146" s="384"/>
      <c r="GRI146" s="384"/>
      <c r="GRJ146" s="384"/>
      <c r="GRK146" s="384"/>
      <c r="GRL146" s="384"/>
      <c r="GRM146" s="384"/>
      <c r="GRN146" s="384"/>
      <c r="GRO146" s="384"/>
      <c r="GRP146" s="384"/>
      <c r="GRQ146" s="384"/>
      <c r="GRR146" s="384"/>
      <c r="GRS146" s="384"/>
      <c r="GRT146" s="384"/>
      <c r="GRU146" s="384"/>
      <c r="GRV146" s="384"/>
      <c r="GRW146" s="384"/>
      <c r="GRX146" s="384"/>
      <c r="GRY146" s="384"/>
      <c r="GRZ146" s="384"/>
      <c r="GSA146" s="384"/>
      <c r="GSB146" s="384"/>
      <c r="GSC146" s="384"/>
      <c r="GSD146" s="384"/>
      <c r="GSE146" s="384"/>
      <c r="GSF146" s="384"/>
      <c r="GSG146" s="384"/>
      <c r="GSH146" s="384"/>
      <c r="GSI146" s="384"/>
      <c r="GSJ146" s="384"/>
      <c r="GSK146" s="384"/>
      <c r="GSL146" s="384"/>
      <c r="GSM146" s="384"/>
      <c r="GSN146" s="384"/>
      <c r="GSO146" s="384"/>
      <c r="GSP146" s="384"/>
      <c r="GSQ146" s="384"/>
      <c r="GSR146" s="384"/>
      <c r="GSS146" s="384"/>
      <c r="GST146" s="384"/>
      <c r="GSU146" s="384"/>
      <c r="GSV146" s="384"/>
      <c r="GSW146" s="384"/>
      <c r="GSX146" s="384"/>
      <c r="GSY146" s="384"/>
      <c r="GSZ146" s="384"/>
      <c r="GTA146" s="384"/>
      <c r="GTB146" s="384"/>
      <c r="GTC146" s="384"/>
      <c r="GTD146" s="384"/>
      <c r="GTE146" s="384"/>
      <c r="GTF146" s="384"/>
      <c r="GTG146" s="384"/>
      <c r="GTH146" s="384"/>
      <c r="GTI146" s="384"/>
      <c r="GTJ146" s="384"/>
      <c r="GTK146" s="384"/>
      <c r="GTL146" s="384"/>
      <c r="GTM146" s="384"/>
      <c r="GTN146" s="384"/>
      <c r="GTO146" s="384"/>
      <c r="GTP146" s="384"/>
      <c r="GTQ146" s="384"/>
      <c r="GTR146" s="384"/>
      <c r="GTS146" s="384"/>
      <c r="GTT146" s="384"/>
      <c r="GTU146" s="384"/>
      <c r="GTV146" s="384"/>
      <c r="GTW146" s="384"/>
      <c r="GTX146" s="384"/>
      <c r="GTY146" s="384"/>
      <c r="GTZ146" s="384"/>
      <c r="GUA146" s="384"/>
      <c r="GUB146" s="384"/>
      <c r="GUC146" s="384"/>
      <c r="GUD146" s="384"/>
      <c r="GUE146" s="384"/>
      <c r="GUF146" s="384"/>
      <c r="GUG146" s="384"/>
      <c r="GUH146" s="384"/>
      <c r="GUI146" s="384"/>
      <c r="GUJ146" s="384"/>
      <c r="GUK146" s="384"/>
      <c r="GUL146" s="384"/>
      <c r="GUM146" s="384"/>
      <c r="GUN146" s="384"/>
      <c r="GUO146" s="384"/>
      <c r="GUP146" s="384"/>
      <c r="GUQ146" s="384"/>
      <c r="GUR146" s="384"/>
      <c r="GUS146" s="384"/>
      <c r="GUT146" s="384"/>
      <c r="GUU146" s="384"/>
      <c r="GUV146" s="384"/>
      <c r="GUW146" s="384"/>
      <c r="GUX146" s="384"/>
      <c r="GUY146" s="384"/>
      <c r="GUZ146" s="384"/>
      <c r="GVA146" s="384"/>
      <c r="GVB146" s="384"/>
      <c r="GVC146" s="384"/>
      <c r="GVD146" s="384"/>
      <c r="GVE146" s="384"/>
      <c r="GVF146" s="384"/>
      <c r="GVG146" s="384"/>
      <c r="GVH146" s="384"/>
      <c r="GVI146" s="384"/>
      <c r="GVJ146" s="384"/>
      <c r="GVK146" s="384"/>
      <c r="GVL146" s="384"/>
      <c r="GVM146" s="384"/>
      <c r="GVN146" s="384"/>
      <c r="GVO146" s="384"/>
      <c r="GVP146" s="384"/>
      <c r="GVQ146" s="384"/>
      <c r="GVR146" s="384"/>
      <c r="GVS146" s="384"/>
      <c r="GVT146" s="384"/>
      <c r="GVU146" s="384"/>
      <c r="GVV146" s="384"/>
      <c r="GVW146" s="384"/>
      <c r="GVX146" s="384"/>
      <c r="GVY146" s="384"/>
      <c r="GVZ146" s="384"/>
      <c r="GWA146" s="384"/>
      <c r="GWB146" s="384"/>
      <c r="GWC146" s="384"/>
      <c r="GWD146" s="384"/>
      <c r="GWE146" s="384"/>
      <c r="GWF146" s="384"/>
      <c r="GWG146" s="384"/>
      <c r="GWH146" s="384"/>
      <c r="GWI146" s="384"/>
      <c r="GWJ146" s="384"/>
      <c r="GWK146" s="384"/>
      <c r="GWL146" s="384"/>
      <c r="GWM146" s="384"/>
      <c r="GWN146" s="384"/>
      <c r="GWO146" s="384"/>
      <c r="GWP146" s="384"/>
      <c r="GWQ146" s="384"/>
      <c r="GWR146" s="384"/>
      <c r="GWS146" s="384"/>
      <c r="GWT146" s="384"/>
      <c r="GWU146" s="384"/>
      <c r="GWV146" s="384"/>
      <c r="GWW146" s="384"/>
      <c r="GWX146" s="384"/>
      <c r="GWY146" s="384"/>
      <c r="GWZ146" s="384"/>
      <c r="GXA146" s="384"/>
      <c r="GXB146" s="384"/>
      <c r="GXC146" s="384"/>
      <c r="GXD146" s="384"/>
      <c r="GXE146" s="384"/>
      <c r="GXF146" s="384"/>
      <c r="GXG146" s="384"/>
      <c r="GXH146" s="384"/>
      <c r="GXI146" s="384"/>
      <c r="GXJ146" s="384"/>
      <c r="GXK146" s="384"/>
      <c r="GXL146" s="384"/>
      <c r="GXM146" s="384"/>
      <c r="GXN146" s="384"/>
      <c r="GXO146" s="384"/>
      <c r="GXP146" s="384"/>
      <c r="GXQ146" s="384"/>
      <c r="GXR146" s="384"/>
      <c r="GXS146" s="384"/>
      <c r="GXT146" s="384"/>
      <c r="GXU146" s="384"/>
      <c r="GXV146" s="384"/>
      <c r="GXW146" s="384"/>
      <c r="GXX146" s="384"/>
      <c r="GXY146" s="384"/>
      <c r="GXZ146" s="384"/>
      <c r="GYA146" s="384"/>
      <c r="GYB146" s="384"/>
      <c r="GYC146" s="384"/>
      <c r="GYD146" s="384"/>
      <c r="GYE146" s="384"/>
      <c r="GYF146" s="384"/>
      <c r="GYG146" s="384"/>
      <c r="GYH146" s="384"/>
      <c r="GYI146" s="384"/>
      <c r="GYJ146" s="384"/>
      <c r="GYK146" s="384"/>
      <c r="GYL146" s="384"/>
      <c r="GYM146" s="384"/>
      <c r="GYN146" s="384"/>
      <c r="GYO146" s="384"/>
      <c r="GYP146" s="384"/>
      <c r="GYQ146" s="384"/>
      <c r="GYR146" s="384"/>
      <c r="GYS146" s="384"/>
      <c r="GYT146" s="384"/>
      <c r="GYU146" s="384"/>
      <c r="GYV146" s="384"/>
      <c r="GYW146" s="384"/>
      <c r="GYX146" s="384"/>
      <c r="GYY146" s="384"/>
      <c r="GYZ146" s="384"/>
      <c r="GZA146" s="384"/>
      <c r="GZB146" s="384"/>
      <c r="GZC146" s="384"/>
      <c r="GZD146" s="384"/>
      <c r="GZE146" s="384"/>
      <c r="GZF146" s="384"/>
      <c r="GZG146" s="384"/>
      <c r="GZH146" s="384"/>
      <c r="GZI146" s="384"/>
      <c r="GZJ146" s="384"/>
      <c r="GZK146" s="384"/>
      <c r="GZL146" s="384"/>
      <c r="GZM146" s="384"/>
      <c r="GZN146" s="384"/>
      <c r="GZO146" s="384"/>
      <c r="GZP146" s="384"/>
      <c r="GZQ146" s="384"/>
      <c r="GZR146" s="384"/>
      <c r="GZS146" s="384"/>
      <c r="GZT146" s="384"/>
      <c r="GZU146" s="384"/>
      <c r="GZV146" s="384"/>
      <c r="GZW146" s="384"/>
      <c r="GZX146" s="384"/>
      <c r="GZY146" s="384"/>
      <c r="GZZ146" s="384"/>
      <c r="HAA146" s="384"/>
      <c r="HAB146" s="384"/>
      <c r="HAC146" s="384"/>
      <c r="HAD146" s="384"/>
      <c r="HAE146" s="384"/>
      <c r="HAF146" s="384"/>
      <c r="HAG146" s="384"/>
      <c r="HAH146" s="384"/>
      <c r="HAI146" s="384"/>
      <c r="HAJ146" s="384"/>
      <c r="HAK146" s="384"/>
      <c r="HAL146" s="384"/>
      <c r="HAM146" s="384"/>
      <c r="HAN146" s="384"/>
      <c r="HAO146" s="384"/>
      <c r="HAP146" s="384"/>
      <c r="HAQ146" s="384"/>
      <c r="HAR146" s="384"/>
      <c r="HAS146" s="384"/>
      <c r="HAT146" s="384"/>
      <c r="HAU146" s="384"/>
      <c r="HAV146" s="384"/>
      <c r="HAW146" s="384"/>
      <c r="HAX146" s="384"/>
      <c r="HAY146" s="384"/>
      <c r="HAZ146" s="384"/>
      <c r="HBA146" s="384"/>
      <c r="HBB146" s="384"/>
      <c r="HBC146" s="384"/>
      <c r="HBD146" s="384"/>
      <c r="HBE146" s="384"/>
      <c r="HBF146" s="384"/>
      <c r="HBG146" s="384"/>
      <c r="HBH146" s="384"/>
      <c r="HBI146" s="384"/>
      <c r="HBJ146" s="384"/>
      <c r="HBK146" s="384"/>
      <c r="HBL146" s="384"/>
      <c r="HBM146" s="384"/>
      <c r="HBN146" s="384"/>
      <c r="HBO146" s="384"/>
      <c r="HBP146" s="384"/>
      <c r="HBQ146" s="384"/>
      <c r="HBR146" s="384"/>
      <c r="HBS146" s="384"/>
      <c r="HBT146" s="384"/>
      <c r="HBU146" s="384"/>
      <c r="HBV146" s="384"/>
      <c r="HBW146" s="384"/>
      <c r="HBX146" s="384"/>
      <c r="HBY146" s="384"/>
      <c r="HBZ146" s="384"/>
      <c r="HCA146" s="384"/>
      <c r="HCB146" s="384"/>
      <c r="HCC146" s="384"/>
      <c r="HCD146" s="384"/>
      <c r="HCE146" s="384"/>
      <c r="HCF146" s="384"/>
      <c r="HCG146" s="384"/>
      <c r="HCH146" s="384"/>
      <c r="HCI146" s="384"/>
      <c r="HCJ146" s="384"/>
      <c r="HCK146" s="384"/>
      <c r="HCL146" s="384"/>
      <c r="HCM146" s="384"/>
      <c r="HCN146" s="384"/>
      <c r="HCO146" s="384"/>
      <c r="HCP146" s="384"/>
      <c r="HCQ146" s="384"/>
      <c r="HCR146" s="384"/>
      <c r="HCS146" s="384"/>
      <c r="HCT146" s="384"/>
      <c r="HCU146" s="384"/>
      <c r="HCV146" s="384"/>
      <c r="HCW146" s="384"/>
      <c r="HCX146" s="384"/>
      <c r="HCY146" s="384"/>
      <c r="HCZ146" s="384"/>
      <c r="HDA146" s="384"/>
      <c r="HDB146" s="384"/>
      <c r="HDC146" s="384"/>
      <c r="HDD146" s="384"/>
      <c r="HDE146" s="384"/>
      <c r="HDF146" s="384"/>
      <c r="HDG146" s="384"/>
      <c r="HDH146" s="384"/>
      <c r="HDI146" s="384"/>
      <c r="HDJ146" s="384"/>
      <c r="HDK146" s="384"/>
      <c r="HDL146" s="384"/>
      <c r="HDM146" s="384"/>
      <c r="HDN146" s="384"/>
      <c r="HDO146" s="384"/>
      <c r="HDP146" s="384"/>
      <c r="HDQ146" s="384"/>
      <c r="HDR146" s="384"/>
      <c r="HDS146" s="384"/>
      <c r="HDT146" s="384"/>
      <c r="HDU146" s="384"/>
      <c r="HDV146" s="384"/>
      <c r="HDW146" s="384"/>
      <c r="HDX146" s="384"/>
      <c r="HDY146" s="384"/>
      <c r="HDZ146" s="384"/>
      <c r="HEA146" s="384"/>
      <c r="HEB146" s="384"/>
      <c r="HEC146" s="384"/>
      <c r="HED146" s="384"/>
      <c r="HEE146" s="384"/>
      <c r="HEF146" s="384"/>
      <c r="HEG146" s="384"/>
      <c r="HEH146" s="384"/>
      <c r="HEI146" s="384"/>
      <c r="HEJ146" s="384"/>
      <c r="HEK146" s="384"/>
      <c r="HEL146" s="384"/>
      <c r="HEM146" s="384"/>
      <c r="HEN146" s="384"/>
      <c r="HEO146" s="384"/>
      <c r="HEP146" s="384"/>
      <c r="HEQ146" s="384"/>
      <c r="HER146" s="384"/>
      <c r="HES146" s="384"/>
      <c r="HET146" s="384"/>
      <c r="HEU146" s="384"/>
      <c r="HEV146" s="384"/>
      <c r="HEW146" s="384"/>
      <c r="HEX146" s="384"/>
      <c r="HEY146" s="384"/>
      <c r="HEZ146" s="384"/>
      <c r="HFA146" s="384"/>
      <c r="HFB146" s="384"/>
      <c r="HFC146" s="384"/>
      <c r="HFD146" s="384"/>
      <c r="HFE146" s="384"/>
      <c r="HFF146" s="384"/>
      <c r="HFG146" s="384"/>
      <c r="HFH146" s="384"/>
      <c r="HFI146" s="384"/>
      <c r="HFJ146" s="384"/>
      <c r="HFK146" s="384"/>
      <c r="HFL146" s="384"/>
      <c r="HFM146" s="384"/>
      <c r="HFN146" s="384"/>
      <c r="HFO146" s="384"/>
      <c r="HFP146" s="384"/>
      <c r="HFQ146" s="384"/>
      <c r="HFR146" s="384"/>
      <c r="HFS146" s="384"/>
      <c r="HFT146" s="384"/>
      <c r="HFU146" s="384"/>
      <c r="HFV146" s="384"/>
      <c r="HFW146" s="384"/>
      <c r="HFX146" s="384"/>
      <c r="HFY146" s="384"/>
      <c r="HFZ146" s="384"/>
      <c r="HGA146" s="384"/>
      <c r="HGB146" s="384"/>
      <c r="HGC146" s="384"/>
      <c r="HGD146" s="384"/>
      <c r="HGE146" s="384"/>
      <c r="HGF146" s="384"/>
      <c r="HGG146" s="384"/>
      <c r="HGH146" s="384"/>
      <c r="HGI146" s="384"/>
      <c r="HGJ146" s="384"/>
      <c r="HGK146" s="384"/>
      <c r="HGL146" s="384"/>
      <c r="HGM146" s="384"/>
      <c r="HGN146" s="384"/>
      <c r="HGO146" s="384"/>
      <c r="HGP146" s="384"/>
      <c r="HGQ146" s="384"/>
      <c r="HGR146" s="384"/>
      <c r="HGS146" s="384"/>
      <c r="HGT146" s="384"/>
      <c r="HGU146" s="384"/>
      <c r="HGV146" s="384"/>
      <c r="HGW146" s="384"/>
      <c r="HGX146" s="384"/>
      <c r="HGY146" s="384"/>
      <c r="HGZ146" s="384"/>
      <c r="HHA146" s="384"/>
      <c r="HHB146" s="384"/>
      <c r="HHC146" s="384"/>
      <c r="HHD146" s="384"/>
      <c r="HHE146" s="384"/>
      <c r="HHF146" s="384"/>
      <c r="HHG146" s="384"/>
      <c r="HHH146" s="384"/>
      <c r="HHI146" s="384"/>
      <c r="HHJ146" s="384"/>
      <c r="HHK146" s="384"/>
      <c r="HHL146" s="384"/>
      <c r="HHM146" s="384"/>
      <c r="HHN146" s="384"/>
      <c r="HHO146" s="384"/>
      <c r="HHP146" s="384"/>
      <c r="HHQ146" s="384"/>
      <c r="HHR146" s="384"/>
      <c r="HHS146" s="384"/>
      <c r="HHT146" s="384"/>
      <c r="HHU146" s="384"/>
      <c r="HHV146" s="384"/>
      <c r="HHW146" s="384"/>
      <c r="HHX146" s="384"/>
      <c r="HHY146" s="384"/>
      <c r="HHZ146" s="384"/>
      <c r="HIA146" s="384"/>
      <c r="HIB146" s="384"/>
      <c r="HIC146" s="384"/>
      <c r="HID146" s="384"/>
      <c r="HIE146" s="384"/>
      <c r="HIF146" s="384"/>
      <c r="HIG146" s="384"/>
      <c r="HIH146" s="384"/>
      <c r="HII146" s="384"/>
      <c r="HIJ146" s="384"/>
      <c r="HIK146" s="384"/>
      <c r="HIL146" s="384"/>
      <c r="HIM146" s="384"/>
      <c r="HIN146" s="384"/>
      <c r="HIO146" s="384"/>
      <c r="HIP146" s="384"/>
      <c r="HIQ146" s="384"/>
      <c r="HIR146" s="384"/>
      <c r="HIS146" s="384"/>
      <c r="HIT146" s="384"/>
      <c r="HIU146" s="384"/>
      <c r="HIV146" s="384"/>
      <c r="HIW146" s="384"/>
      <c r="HIX146" s="384"/>
      <c r="HIY146" s="384"/>
      <c r="HIZ146" s="384"/>
      <c r="HJA146" s="384"/>
      <c r="HJB146" s="384"/>
      <c r="HJC146" s="384"/>
      <c r="HJD146" s="384"/>
      <c r="HJE146" s="384"/>
      <c r="HJF146" s="384"/>
      <c r="HJG146" s="384"/>
      <c r="HJH146" s="384"/>
      <c r="HJI146" s="384"/>
      <c r="HJJ146" s="384"/>
      <c r="HJK146" s="384"/>
      <c r="HJL146" s="384"/>
      <c r="HJM146" s="384"/>
      <c r="HJN146" s="384"/>
      <c r="HJO146" s="384"/>
      <c r="HJP146" s="384"/>
      <c r="HJQ146" s="384"/>
      <c r="HJR146" s="384"/>
      <c r="HJS146" s="384"/>
      <c r="HJT146" s="384"/>
      <c r="HJU146" s="384"/>
      <c r="HJV146" s="384"/>
      <c r="HJW146" s="384"/>
      <c r="HJX146" s="384"/>
      <c r="HJY146" s="384"/>
      <c r="HJZ146" s="384"/>
      <c r="HKA146" s="384"/>
      <c r="HKB146" s="384"/>
      <c r="HKC146" s="384"/>
      <c r="HKD146" s="384"/>
      <c r="HKE146" s="384"/>
      <c r="HKF146" s="384"/>
      <c r="HKG146" s="384"/>
      <c r="HKH146" s="384"/>
      <c r="HKI146" s="384"/>
      <c r="HKJ146" s="384"/>
      <c r="HKK146" s="384"/>
      <c r="HKL146" s="384"/>
      <c r="HKM146" s="384"/>
      <c r="HKN146" s="384"/>
      <c r="HKO146" s="384"/>
      <c r="HKP146" s="384"/>
      <c r="HKQ146" s="384"/>
      <c r="HKR146" s="384"/>
      <c r="HKS146" s="384"/>
      <c r="HKT146" s="384"/>
      <c r="HKU146" s="384"/>
      <c r="HKV146" s="384"/>
      <c r="HKW146" s="384"/>
      <c r="HKX146" s="384"/>
      <c r="HKY146" s="384"/>
      <c r="HKZ146" s="384"/>
      <c r="HLA146" s="384"/>
      <c r="HLB146" s="384"/>
      <c r="HLC146" s="384"/>
      <c r="HLD146" s="384"/>
      <c r="HLE146" s="384"/>
      <c r="HLF146" s="384"/>
      <c r="HLG146" s="384"/>
      <c r="HLH146" s="384"/>
      <c r="HLI146" s="384"/>
      <c r="HLJ146" s="384"/>
      <c r="HLK146" s="384"/>
      <c r="HLL146" s="384"/>
      <c r="HLM146" s="384"/>
      <c r="HLN146" s="384"/>
      <c r="HLO146" s="384"/>
      <c r="HLP146" s="384"/>
      <c r="HLQ146" s="384"/>
      <c r="HLR146" s="384"/>
      <c r="HLS146" s="384"/>
      <c r="HLT146" s="384"/>
      <c r="HLU146" s="384"/>
      <c r="HLV146" s="384"/>
      <c r="HLW146" s="384"/>
      <c r="HLX146" s="384"/>
      <c r="HLY146" s="384"/>
      <c r="HLZ146" s="384"/>
      <c r="HMA146" s="384"/>
      <c r="HMB146" s="384"/>
      <c r="HMC146" s="384"/>
      <c r="HMD146" s="384"/>
      <c r="HME146" s="384"/>
      <c r="HMF146" s="384"/>
      <c r="HMG146" s="384"/>
      <c r="HMH146" s="384"/>
      <c r="HMI146" s="384"/>
      <c r="HMJ146" s="384"/>
      <c r="HMK146" s="384"/>
      <c r="HML146" s="384"/>
      <c r="HMM146" s="384"/>
      <c r="HMN146" s="384"/>
      <c r="HMO146" s="384"/>
      <c r="HMP146" s="384"/>
      <c r="HMQ146" s="384"/>
      <c r="HMR146" s="384"/>
      <c r="HMS146" s="384"/>
      <c r="HMT146" s="384"/>
      <c r="HMU146" s="384"/>
      <c r="HMV146" s="384"/>
      <c r="HMW146" s="384"/>
      <c r="HMX146" s="384"/>
      <c r="HMY146" s="384"/>
      <c r="HMZ146" s="384"/>
      <c r="HNA146" s="384"/>
      <c r="HNB146" s="384"/>
      <c r="HNC146" s="384"/>
      <c r="HND146" s="384"/>
      <c r="HNE146" s="384"/>
      <c r="HNF146" s="384"/>
      <c r="HNG146" s="384"/>
      <c r="HNH146" s="384"/>
      <c r="HNI146" s="384"/>
      <c r="HNJ146" s="384"/>
      <c r="HNK146" s="384"/>
      <c r="HNL146" s="384"/>
      <c r="HNM146" s="384"/>
      <c r="HNN146" s="384"/>
      <c r="HNO146" s="384"/>
      <c r="HNP146" s="384"/>
      <c r="HNQ146" s="384"/>
      <c r="HNR146" s="384"/>
      <c r="HNS146" s="384"/>
      <c r="HNT146" s="384"/>
      <c r="HNU146" s="384"/>
      <c r="HNV146" s="384"/>
      <c r="HNW146" s="384"/>
      <c r="HNX146" s="384"/>
      <c r="HNY146" s="384"/>
      <c r="HNZ146" s="384"/>
      <c r="HOA146" s="384"/>
      <c r="HOB146" s="384"/>
      <c r="HOC146" s="384"/>
      <c r="HOD146" s="384"/>
      <c r="HOE146" s="384"/>
      <c r="HOF146" s="384"/>
      <c r="HOG146" s="384"/>
      <c r="HOH146" s="384"/>
      <c r="HOI146" s="384"/>
      <c r="HOJ146" s="384"/>
      <c r="HOK146" s="384"/>
      <c r="HOL146" s="384"/>
      <c r="HOM146" s="384"/>
      <c r="HON146" s="384"/>
      <c r="HOO146" s="384"/>
      <c r="HOP146" s="384"/>
      <c r="HOQ146" s="384"/>
      <c r="HOR146" s="384"/>
      <c r="HOS146" s="384"/>
      <c r="HOT146" s="384"/>
      <c r="HOU146" s="384"/>
      <c r="HOV146" s="384"/>
      <c r="HOW146" s="384"/>
      <c r="HOX146" s="384"/>
      <c r="HOY146" s="384"/>
      <c r="HOZ146" s="384"/>
      <c r="HPA146" s="384"/>
      <c r="HPB146" s="384"/>
      <c r="HPC146" s="384"/>
      <c r="HPD146" s="384"/>
      <c r="HPE146" s="384"/>
      <c r="HPF146" s="384"/>
      <c r="HPG146" s="384"/>
      <c r="HPH146" s="384"/>
      <c r="HPI146" s="384"/>
      <c r="HPJ146" s="384"/>
      <c r="HPK146" s="384"/>
      <c r="HPL146" s="384"/>
      <c r="HPM146" s="384"/>
      <c r="HPN146" s="384"/>
      <c r="HPO146" s="384"/>
      <c r="HPP146" s="384"/>
      <c r="HPQ146" s="384"/>
      <c r="HPR146" s="384"/>
      <c r="HPS146" s="384"/>
      <c r="HPT146" s="384"/>
      <c r="HPU146" s="384"/>
      <c r="HPV146" s="384"/>
      <c r="HPW146" s="384"/>
      <c r="HPX146" s="384"/>
      <c r="HPY146" s="384"/>
      <c r="HPZ146" s="384"/>
      <c r="HQA146" s="384"/>
      <c r="HQB146" s="384"/>
      <c r="HQC146" s="384"/>
      <c r="HQD146" s="384"/>
      <c r="HQE146" s="384"/>
      <c r="HQF146" s="384"/>
      <c r="HQG146" s="384"/>
      <c r="HQH146" s="384"/>
      <c r="HQI146" s="384"/>
      <c r="HQJ146" s="384"/>
      <c r="HQK146" s="384"/>
      <c r="HQL146" s="384"/>
      <c r="HQM146" s="384"/>
      <c r="HQN146" s="384"/>
      <c r="HQO146" s="384"/>
      <c r="HQP146" s="384"/>
      <c r="HQQ146" s="384"/>
      <c r="HQR146" s="384"/>
      <c r="HQS146" s="384"/>
      <c r="HQT146" s="384"/>
      <c r="HQU146" s="384"/>
      <c r="HQV146" s="384"/>
      <c r="HQW146" s="384"/>
      <c r="HQX146" s="384"/>
      <c r="HQY146" s="384"/>
      <c r="HQZ146" s="384"/>
      <c r="HRA146" s="384"/>
      <c r="HRB146" s="384"/>
      <c r="HRC146" s="384"/>
      <c r="HRD146" s="384"/>
      <c r="HRE146" s="384"/>
      <c r="HRF146" s="384"/>
      <c r="HRG146" s="384"/>
      <c r="HRH146" s="384"/>
      <c r="HRI146" s="384"/>
      <c r="HRJ146" s="384"/>
      <c r="HRK146" s="384"/>
      <c r="HRL146" s="384"/>
      <c r="HRM146" s="384"/>
      <c r="HRN146" s="384"/>
      <c r="HRO146" s="384"/>
      <c r="HRP146" s="384"/>
      <c r="HRQ146" s="384"/>
      <c r="HRR146" s="384"/>
      <c r="HRS146" s="384"/>
      <c r="HRT146" s="384"/>
      <c r="HRU146" s="384"/>
      <c r="HRV146" s="384"/>
      <c r="HRW146" s="384"/>
      <c r="HRX146" s="384"/>
      <c r="HRY146" s="384"/>
      <c r="HRZ146" s="384"/>
      <c r="HSA146" s="384"/>
      <c r="HSB146" s="384"/>
      <c r="HSC146" s="384"/>
      <c r="HSD146" s="384"/>
      <c r="HSE146" s="384"/>
      <c r="HSF146" s="384"/>
      <c r="HSG146" s="384"/>
      <c r="HSH146" s="384"/>
      <c r="HSI146" s="384"/>
      <c r="HSJ146" s="384"/>
      <c r="HSK146" s="384"/>
      <c r="HSL146" s="384"/>
      <c r="HSM146" s="384"/>
      <c r="HSN146" s="384"/>
      <c r="HSO146" s="384"/>
      <c r="HSP146" s="384"/>
      <c r="HSQ146" s="384"/>
      <c r="HSR146" s="384"/>
      <c r="HSS146" s="384"/>
      <c r="HST146" s="384"/>
      <c r="HSU146" s="384"/>
      <c r="HSV146" s="384"/>
      <c r="HSW146" s="384"/>
      <c r="HSX146" s="384"/>
      <c r="HSY146" s="384"/>
      <c r="HSZ146" s="384"/>
      <c r="HTA146" s="384"/>
      <c r="HTB146" s="384"/>
      <c r="HTC146" s="384"/>
      <c r="HTD146" s="384"/>
      <c r="HTE146" s="384"/>
      <c r="HTF146" s="384"/>
      <c r="HTG146" s="384"/>
      <c r="HTH146" s="384"/>
      <c r="HTI146" s="384"/>
      <c r="HTJ146" s="384"/>
      <c r="HTK146" s="384"/>
      <c r="HTL146" s="384"/>
      <c r="HTM146" s="384"/>
      <c r="HTN146" s="384"/>
      <c r="HTO146" s="384"/>
      <c r="HTP146" s="384"/>
      <c r="HTQ146" s="384"/>
      <c r="HTR146" s="384"/>
      <c r="HTS146" s="384"/>
      <c r="HTT146" s="384"/>
      <c r="HTU146" s="384"/>
      <c r="HTV146" s="384"/>
      <c r="HTW146" s="384"/>
      <c r="HTX146" s="384"/>
      <c r="HTY146" s="384"/>
      <c r="HTZ146" s="384"/>
      <c r="HUA146" s="384"/>
      <c r="HUB146" s="384"/>
      <c r="HUC146" s="384"/>
      <c r="HUD146" s="384"/>
      <c r="HUE146" s="384"/>
      <c r="HUF146" s="384"/>
      <c r="HUG146" s="384"/>
      <c r="HUH146" s="384"/>
      <c r="HUI146" s="384"/>
      <c r="HUJ146" s="384"/>
      <c r="HUK146" s="384"/>
      <c r="HUL146" s="384"/>
      <c r="HUM146" s="384"/>
      <c r="HUN146" s="384"/>
      <c r="HUO146" s="384"/>
      <c r="HUP146" s="384"/>
      <c r="HUQ146" s="384"/>
      <c r="HUR146" s="384"/>
      <c r="HUS146" s="384"/>
      <c r="HUT146" s="384"/>
      <c r="HUU146" s="384"/>
      <c r="HUV146" s="384"/>
      <c r="HUW146" s="384"/>
      <c r="HUX146" s="384"/>
      <c r="HUY146" s="384"/>
      <c r="HUZ146" s="384"/>
      <c r="HVA146" s="384"/>
      <c r="HVB146" s="384"/>
      <c r="HVC146" s="384"/>
      <c r="HVD146" s="384"/>
      <c r="HVE146" s="384"/>
      <c r="HVF146" s="384"/>
      <c r="HVG146" s="384"/>
      <c r="HVH146" s="384"/>
      <c r="HVI146" s="384"/>
      <c r="HVJ146" s="384"/>
      <c r="HVK146" s="384"/>
      <c r="HVL146" s="384"/>
      <c r="HVM146" s="384"/>
      <c r="HVN146" s="384"/>
      <c r="HVO146" s="384"/>
      <c r="HVP146" s="384"/>
      <c r="HVQ146" s="384"/>
      <c r="HVR146" s="384"/>
      <c r="HVS146" s="384"/>
      <c r="HVT146" s="384"/>
      <c r="HVU146" s="384"/>
      <c r="HVV146" s="384"/>
      <c r="HVW146" s="384"/>
      <c r="HVX146" s="384"/>
      <c r="HVY146" s="384"/>
      <c r="HVZ146" s="384"/>
      <c r="HWA146" s="384"/>
      <c r="HWB146" s="384"/>
      <c r="HWC146" s="384"/>
      <c r="HWD146" s="384"/>
      <c r="HWE146" s="384"/>
      <c r="HWF146" s="384"/>
      <c r="HWG146" s="384"/>
      <c r="HWH146" s="384"/>
      <c r="HWI146" s="384"/>
      <c r="HWJ146" s="384"/>
      <c r="HWK146" s="384"/>
      <c r="HWL146" s="384"/>
      <c r="HWM146" s="384"/>
      <c r="HWN146" s="384"/>
      <c r="HWO146" s="384"/>
      <c r="HWP146" s="384"/>
      <c r="HWQ146" s="384"/>
      <c r="HWR146" s="384"/>
      <c r="HWS146" s="384"/>
      <c r="HWT146" s="384"/>
      <c r="HWU146" s="384"/>
      <c r="HWV146" s="384"/>
      <c r="HWW146" s="384"/>
      <c r="HWX146" s="384"/>
      <c r="HWY146" s="384"/>
      <c r="HWZ146" s="384"/>
      <c r="HXA146" s="384"/>
      <c r="HXB146" s="384"/>
      <c r="HXC146" s="384"/>
      <c r="HXD146" s="384"/>
      <c r="HXE146" s="384"/>
      <c r="HXF146" s="384"/>
      <c r="HXG146" s="384"/>
      <c r="HXH146" s="384"/>
      <c r="HXI146" s="384"/>
      <c r="HXJ146" s="384"/>
      <c r="HXK146" s="384"/>
      <c r="HXL146" s="384"/>
      <c r="HXM146" s="384"/>
      <c r="HXN146" s="384"/>
      <c r="HXO146" s="384"/>
      <c r="HXP146" s="384"/>
      <c r="HXQ146" s="384"/>
      <c r="HXR146" s="384"/>
      <c r="HXS146" s="384"/>
      <c r="HXT146" s="384"/>
      <c r="HXU146" s="384"/>
      <c r="HXV146" s="384"/>
      <c r="HXW146" s="384"/>
      <c r="HXX146" s="384"/>
      <c r="HXY146" s="384"/>
      <c r="HXZ146" s="384"/>
      <c r="HYA146" s="384"/>
      <c r="HYB146" s="384"/>
      <c r="HYC146" s="384"/>
      <c r="HYD146" s="384"/>
      <c r="HYE146" s="384"/>
      <c r="HYF146" s="384"/>
      <c r="HYG146" s="384"/>
      <c r="HYH146" s="384"/>
      <c r="HYI146" s="384"/>
      <c r="HYJ146" s="384"/>
      <c r="HYK146" s="384"/>
      <c r="HYL146" s="384"/>
      <c r="HYM146" s="384"/>
      <c r="HYN146" s="384"/>
      <c r="HYO146" s="384"/>
      <c r="HYP146" s="384"/>
      <c r="HYQ146" s="384"/>
      <c r="HYR146" s="384"/>
      <c r="HYS146" s="384"/>
      <c r="HYT146" s="384"/>
      <c r="HYU146" s="384"/>
      <c r="HYV146" s="384"/>
      <c r="HYW146" s="384"/>
      <c r="HYX146" s="384"/>
      <c r="HYY146" s="384"/>
      <c r="HYZ146" s="384"/>
      <c r="HZA146" s="384"/>
      <c r="HZB146" s="384"/>
      <c r="HZC146" s="384"/>
      <c r="HZD146" s="384"/>
      <c r="HZE146" s="384"/>
      <c r="HZF146" s="384"/>
      <c r="HZG146" s="384"/>
      <c r="HZH146" s="384"/>
      <c r="HZI146" s="384"/>
      <c r="HZJ146" s="384"/>
      <c r="HZK146" s="384"/>
      <c r="HZL146" s="384"/>
      <c r="HZM146" s="384"/>
      <c r="HZN146" s="384"/>
      <c r="HZO146" s="384"/>
      <c r="HZP146" s="384"/>
      <c r="HZQ146" s="384"/>
      <c r="HZR146" s="384"/>
      <c r="HZS146" s="384"/>
      <c r="HZT146" s="384"/>
      <c r="HZU146" s="384"/>
      <c r="HZV146" s="384"/>
      <c r="HZW146" s="384"/>
      <c r="HZX146" s="384"/>
      <c r="HZY146" s="384"/>
      <c r="HZZ146" s="384"/>
      <c r="IAA146" s="384"/>
      <c r="IAB146" s="384"/>
      <c r="IAC146" s="384"/>
      <c r="IAD146" s="384"/>
      <c r="IAE146" s="384"/>
      <c r="IAF146" s="384"/>
      <c r="IAG146" s="384"/>
      <c r="IAH146" s="384"/>
      <c r="IAI146" s="384"/>
      <c r="IAJ146" s="384"/>
      <c r="IAK146" s="384"/>
      <c r="IAL146" s="384"/>
      <c r="IAM146" s="384"/>
      <c r="IAN146" s="384"/>
      <c r="IAO146" s="384"/>
      <c r="IAP146" s="384"/>
      <c r="IAQ146" s="384"/>
      <c r="IAR146" s="384"/>
      <c r="IAS146" s="384"/>
      <c r="IAT146" s="384"/>
      <c r="IAU146" s="384"/>
      <c r="IAV146" s="384"/>
      <c r="IAW146" s="384"/>
      <c r="IAX146" s="384"/>
      <c r="IAY146" s="384"/>
      <c r="IAZ146" s="384"/>
      <c r="IBA146" s="384"/>
      <c r="IBB146" s="384"/>
      <c r="IBC146" s="384"/>
      <c r="IBD146" s="384"/>
      <c r="IBE146" s="384"/>
      <c r="IBF146" s="384"/>
      <c r="IBG146" s="384"/>
      <c r="IBH146" s="384"/>
      <c r="IBI146" s="384"/>
      <c r="IBJ146" s="384"/>
      <c r="IBK146" s="384"/>
      <c r="IBL146" s="384"/>
      <c r="IBM146" s="384"/>
      <c r="IBN146" s="384"/>
      <c r="IBO146" s="384"/>
      <c r="IBP146" s="384"/>
      <c r="IBQ146" s="384"/>
      <c r="IBR146" s="384"/>
      <c r="IBS146" s="384"/>
      <c r="IBT146" s="384"/>
      <c r="IBU146" s="384"/>
      <c r="IBV146" s="384"/>
      <c r="IBW146" s="384"/>
      <c r="IBX146" s="384"/>
      <c r="IBY146" s="384"/>
      <c r="IBZ146" s="384"/>
      <c r="ICA146" s="384"/>
      <c r="ICB146" s="384"/>
      <c r="ICC146" s="384"/>
      <c r="ICD146" s="384"/>
      <c r="ICE146" s="384"/>
      <c r="ICF146" s="384"/>
      <c r="ICG146" s="384"/>
      <c r="ICH146" s="384"/>
      <c r="ICI146" s="384"/>
      <c r="ICJ146" s="384"/>
      <c r="ICK146" s="384"/>
      <c r="ICL146" s="384"/>
      <c r="ICM146" s="384"/>
      <c r="ICN146" s="384"/>
      <c r="ICO146" s="384"/>
      <c r="ICP146" s="384"/>
      <c r="ICQ146" s="384"/>
      <c r="ICR146" s="384"/>
      <c r="ICS146" s="384"/>
      <c r="ICT146" s="384"/>
      <c r="ICU146" s="384"/>
      <c r="ICV146" s="384"/>
      <c r="ICW146" s="384"/>
      <c r="ICX146" s="384"/>
      <c r="ICY146" s="384"/>
      <c r="ICZ146" s="384"/>
      <c r="IDA146" s="384"/>
      <c r="IDB146" s="384"/>
      <c r="IDC146" s="384"/>
      <c r="IDD146" s="384"/>
      <c r="IDE146" s="384"/>
      <c r="IDF146" s="384"/>
      <c r="IDG146" s="384"/>
      <c r="IDH146" s="384"/>
      <c r="IDI146" s="384"/>
      <c r="IDJ146" s="384"/>
      <c r="IDK146" s="384"/>
      <c r="IDL146" s="384"/>
      <c r="IDM146" s="384"/>
      <c r="IDN146" s="384"/>
      <c r="IDO146" s="384"/>
      <c r="IDP146" s="384"/>
      <c r="IDQ146" s="384"/>
      <c r="IDR146" s="384"/>
      <c r="IDS146" s="384"/>
      <c r="IDT146" s="384"/>
      <c r="IDU146" s="384"/>
      <c r="IDV146" s="384"/>
      <c r="IDW146" s="384"/>
      <c r="IDX146" s="384"/>
      <c r="IDY146" s="384"/>
      <c r="IDZ146" s="384"/>
      <c r="IEA146" s="384"/>
      <c r="IEB146" s="384"/>
      <c r="IEC146" s="384"/>
      <c r="IED146" s="384"/>
      <c r="IEE146" s="384"/>
      <c r="IEF146" s="384"/>
      <c r="IEG146" s="384"/>
      <c r="IEH146" s="384"/>
      <c r="IEI146" s="384"/>
      <c r="IEJ146" s="384"/>
      <c r="IEK146" s="384"/>
      <c r="IEL146" s="384"/>
      <c r="IEM146" s="384"/>
      <c r="IEN146" s="384"/>
      <c r="IEO146" s="384"/>
      <c r="IEP146" s="384"/>
      <c r="IEQ146" s="384"/>
      <c r="IER146" s="384"/>
      <c r="IES146" s="384"/>
      <c r="IET146" s="384"/>
      <c r="IEU146" s="384"/>
      <c r="IEV146" s="384"/>
      <c r="IEW146" s="384"/>
      <c r="IEX146" s="384"/>
      <c r="IEY146" s="384"/>
      <c r="IEZ146" s="384"/>
      <c r="IFA146" s="384"/>
      <c r="IFB146" s="384"/>
      <c r="IFC146" s="384"/>
      <c r="IFD146" s="384"/>
      <c r="IFE146" s="384"/>
      <c r="IFF146" s="384"/>
      <c r="IFG146" s="384"/>
      <c r="IFH146" s="384"/>
      <c r="IFI146" s="384"/>
      <c r="IFJ146" s="384"/>
      <c r="IFK146" s="384"/>
      <c r="IFL146" s="384"/>
      <c r="IFM146" s="384"/>
      <c r="IFN146" s="384"/>
      <c r="IFO146" s="384"/>
      <c r="IFP146" s="384"/>
      <c r="IFQ146" s="384"/>
      <c r="IFR146" s="384"/>
      <c r="IFS146" s="384"/>
      <c r="IFT146" s="384"/>
      <c r="IFU146" s="384"/>
      <c r="IFV146" s="384"/>
      <c r="IFW146" s="384"/>
      <c r="IFX146" s="384"/>
      <c r="IFY146" s="384"/>
      <c r="IFZ146" s="384"/>
      <c r="IGA146" s="384"/>
      <c r="IGB146" s="384"/>
      <c r="IGC146" s="384"/>
      <c r="IGD146" s="384"/>
      <c r="IGE146" s="384"/>
      <c r="IGF146" s="384"/>
      <c r="IGG146" s="384"/>
      <c r="IGH146" s="384"/>
      <c r="IGI146" s="384"/>
      <c r="IGJ146" s="384"/>
      <c r="IGK146" s="384"/>
      <c r="IGL146" s="384"/>
      <c r="IGM146" s="384"/>
      <c r="IGN146" s="384"/>
      <c r="IGO146" s="384"/>
      <c r="IGP146" s="384"/>
      <c r="IGQ146" s="384"/>
      <c r="IGR146" s="384"/>
      <c r="IGS146" s="384"/>
      <c r="IGT146" s="384"/>
      <c r="IGU146" s="384"/>
      <c r="IGV146" s="384"/>
      <c r="IGW146" s="384"/>
      <c r="IGX146" s="384"/>
      <c r="IGY146" s="384"/>
      <c r="IGZ146" s="384"/>
      <c r="IHA146" s="384"/>
      <c r="IHB146" s="384"/>
      <c r="IHC146" s="384"/>
      <c r="IHD146" s="384"/>
      <c r="IHE146" s="384"/>
      <c r="IHF146" s="384"/>
      <c r="IHG146" s="384"/>
      <c r="IHH146" s="384"/>
      <c r="IHI146" s="384"/>
      <c r="IHJ146" s="384"/>
      <c r="IHK146" s="384"/>
      <c r="IHL146" s="384"/>
      <c r="IHM146" s="384"/>
      <c r="IHN146" s="384"/>
      <c r="IHO146" s="384"/>
      <c r="IHP146" s="384"/>
      <c r="IHQ146" s="384"/>
      <c r="IHR146" s="384"/>
      <c r="IHS146" s="384"/>
      <c r="IHT146" s="384"/>
      <c r="IHU146" s="384"/>
      <c r="IHV146" s="384"/>
      <c r="IHW146" s="384"/>
      <c r="IHX146" s="384"/>
      <c r="IHY146" s="384"/>
      <c r="IHZ146" s="384"/>
      <c r="IIA146" s="384"/>
      <c r="IIB146" s="384"/>
      <c r="IIC146" s="384"/>
      <c r="IID146" s="384"/>
      <c r="IIE146" s="384"/>
      <c r="IIF146" s="384"/>
      <c r="IIG146" s="384"/>
      <c r="IIH146" s="384"/>
      <c r="III146" s="384"/>
      <c r="IIJ146" s="384"/>
      <c r="IIK146" s="384"/>
      <c r="IIL146" s="384"/>
      <c r="IIM146" s="384"/>
      <c r="IIN146" s="384"/>
      <c r="IIO146" s="384"/>
      <c r="IIP146" s="384"/>
      <c r="IIQ146" s="384"/>
      <c r="IIR146" s="384"/>
      <c r="IIS146" s="384"/>
      <c r="IIT146" s="384"/>
      <c r="IIU146" s="384"/>
      <c r="IIV146" s="384"/>
      <c r="IIW146" s="384"/>
      <c r="IIX146" s="384"/>
      <c r="IIY146" s="384"/>
      <c r="IIZ146" s="384"/>
      <c r="IJA146" s="384"/>
      <c r="IJB146" s="384"/>
      <c r="IJC146" s="384"/>
      <c r="IJD146" s="384"/>
      <c r="IJE146" s="384"/>
      <c r="IJF146" s="384"/>
      <c r="IJG146" s="384"/>
      <c r="IJH146" s="384"/>
      <c r="IJI146" s="384"/>
      <c r="IJJ146" s="384"/>
      <c r="IJK146" s="384"/>
      <c r="IJL146" s="384"/>
      <c r="IJM146" s="384"/>
      <c r="IJN146" s="384"/>
      <c r="IJO146" s="384"/>
      <c r="IJP146" s="384"/>
      <c r="IJQ146" s="384"/>
      <c r="IJR146" s="384"/>
      <c r="IJS146" s="384"/>
      <c r="IJT146" s="384"/>
      <c r="IJU146" s="384"/>
      <c r="IJV146" s="384"/>
      <c r="IJW146" s="384"/>
      <c r="IJX146" s="384"/>
      <c r="IJY146" s="384"/>
      <c r="IJZ146" s="384"/>
      <c r="IKA146" s="384"/>
      <c r="IKB146" s="384"/>
      <c r="IKC146" s="384"/>
      <c r="IKD146" s="384"/>
      <c r="IKE146" s="384"/>
      <c r="IKF146" s="384"/>
      <c r="IKG146" s="384"/>
      <c r="IKH146" s="384"/>
      <c r="IKI146" s="384"/>
      <c r="IKJ146" s="384"/>
      <c r="IKK146" s="384"/>
      <c r="IKL146" s="384"/>
      <c r="IKM146" s="384"/>
      <c r="IKN146" s="384"/>
      <c r="IKO146" s="384"/>
      <c r="IKP146" s="384"/>
      <c r="IKQ146" s="384"/>
      <c r="IKR146" s="384"/>
      <c r="IKS146" s="384"/>
      <c r="IKT146" s="384"/>
      <c r="IKU146" s="384"/>
      <c r="IKV146" s="384"/>
      <c r="IKW146" s="384"/>
      <c r="IKX146" s="384"/>
      <c r="IKY146" s="384"/>
      <c r="IKZ146" s="384"/>
      <c r="ILA146" s="384"/>
      <c r="ILB146" s="384"/>
      <c r="ILC146" s="384"/>
      <c r="ILD146" s="384"/>
      <c r="ILE146" s="384"/>
      <c r="ILF146" s="384"/>
      <c r="ILG146" s="384"/>
      <c r="ILH146" s="384"/>
      <c r="ILI146" s="384"/>
      <c r="ILJ146" s="384"/>
      <c r="ILK146" s="384"/>
      <c r="ILL146" s="384"/>
      <c r="ILM146" s="384"/>
      <c r="ILN146" s="384"/>
      <c r="ILO146" s="384"/>
      <c r="ILP146" s="384"/>
      <c r="ILQ146" s="384"/>
      <c r="ILR146" s="384"/>
      <c r="ILS146" s="384"/>
      <c r="ILT146" s="384"/>
      <c r="ILU146" s="384"/>
      <c r="ILV146" s="384"/>
      <c r="ILW146" s="384"/>
      <c r="ILX146" s="384"/>
      <c r="ILY146" s="384"/>
      <c r="ILZ146" s="384"/>
      <c r="IMA146" s="384"/>
      <c r="IMB146" s="384"/>
      <c r="IMC146" s="384"/>
      <c r="IMD146" s="384"/>
      <c r="IME146" s="384"/>
      <c r="IMF146" s="384"/>
      <c r="IMG146" s="384"/>
      <c r="IMH146" s="384"/>
      <c r="IMI146" s="384"/>
      <c r="IMJ146" s="384"/>
      <c r="IMK146" s="384"/>
      <c r="IML146" s="384"/>
      <c r="IMM146" s="384"/>
      <c r="IMN146" s="384"/>
      <c r="IMO146" s="384"/>
      <c r="IMP146" s="384"/>
      <c r="IMQ146" s="384"/>
      <c r="IMR146" s="384"/>
      <c r="IMS146" s="384"/>
      <c r="IMT146" s="384"/>
      <c r="IMU146" s="384"/>
      <c r="IMV146" s="384"/>
      <c r="IMW146" s="384"/>
      <c r="IMX146" s="384"/>
      <c r="IMY146" s="384"/>
      <c r="IMZ146" s="384"/>
      <c r="INA146" s="384"/>
      <c r="INB146" s="384"/>
      <c r="INC146" s="384"/>
      <c r="IND146" s="384"/>
      <c r="INE146" s="384"/>
      <c r="INF146" s="384"/>
      <c r="ING146" s="384"/>
      <c r="INH146" s="384"/>
      <c r="INI146" s="384"/>
      <c r="INJ146" s="384"/>
      <c r="INK146" s="384"/>
      <c r="INL146" s="384"/>
      <c r="INM146" s="384"/>
      <c r="INN146" s="384"/>
      <c r="INO146" s="384"/>
      <c r="INP146" s="384"/>
      <c r="INQ146" s="384"/>
      <c r="INR146" s="384"/>
      <c r="INS146" s="384"/>
      <c r="INT146" s="384"/>
      <c r="INU146" s="384"/>
      <c r="INV146" s="384"/>
      <c r="INW146" s="384"/>
      <c r="INX146" s="384"/>
      <c r="INY146" s="384"/>
      <c r="INZ146" s="384"/>
      <c r="IOA146" s="384"/>
      <c r="IOB146" s="384"/>
      <c r="IOC146" s="384"/>
      <c r="IOD146" s="384"/>
      <c r="IOE146" s="384"/>
      <c r="IOF146" s="384"/>
      <c r="IOG146" s="384"/>
      <c r="IOH146" s="384"/>
      <c r="IOI146" s="384"/>
      <c r="IOJ146" s="384"/>
      <c r="IOK146" s="384"/>
      <c r="IOL146" s="384"/>
      <c r="IOM146" s="384"/>
      <c r="ION146" s="384"/>
      <c r="IOO146" s="384"/>
      <c r="IOP146" s="384"/>
      <c r="IOQ146" s="384"/>
      <c r="IOR146" s="384"/>
      <c r="IOS146" s="384"/>
      <c r="IOT146" s="384"/>
      <c r="IOU146" s="384"/>
      <c r="IOV146" s="384"/>
      <c r="IOW146" s="384"/>
      <c r="IOX146" s="384"/>
      <c r="IOY146" s="384"/>
      <c r="IOZ146" s="384"/>
      <c r="IPA146" s="384"/>
      <c r="IPB146" s="384"/>
      <c r="IPC146" s="384"/>
      <c r="IPD146" s="384"/>
      <c r="IPE146" s="384"/>
      <c r="IPF146" s="384"/>
      <c r="IPG146" s="384"/>
      <c r="IPH146" s="384"/>
      <c r="IPI146" s="384"/>
      <c r="IPJ146" s="384"/>
      <c r="IPK146" s="384"/>
      <c r="IPL146" s="384"/>
      <c r="IPM146" s="384"/>
      <c r="IPN146" s="384"/>
      <c r="IPO146" s="384"/>
      <c r="IPP146" s="384"/>
      <c r="IPQ146" s="384"/>
      <c r="IPR146" s="384"/>
      <c r="IPS146" s="384"/>
      <c r="IPT146" s="384"/>
      <c r="IPU146" s="384"/>
      <c r="IPV146" s="384"/>
      <c r="IPW146" s="384"/>
      <c r="IPX146" s="384"/>
      <c r="IPY146" s="384"/>
      <c r="IPZ146" s="384"/>
      <c r="IQA146" s="384"/>
      <c r="IQB146" s="384"/>
      <c r="IQC146" s="384"/>
      <c r="IQD146" s="384"/>
      <c r="IQE146" s="384"/>
      <c r="IQF146" s="384"/>
      <c r="IQG146" s="384"/>
      <c r="IQH146" s="384"/>
      <c r="IQI146" s="384"/>
      <c r="IQJ146" s="384"/>
      <c r="IQK146" s="384"/>
      <c r="IQL146" s="384"/>
      <c r="IQM146" s="384"/>
      <c r="IQN146" s="384"/>
      <c r="IQO146" s="384"/>
      <c r="IQP146" s="384"/>
      <c r="IQQ146" s="384"/>
      <c r="IQR146" s="384"/>
      <c r="IQS146" s="384"/>
      <c r="IQT146" s="384"/>
      <c r="IQU146" s="384"/>
      <c r="IQV146" s="384"/>
      <c r="IQW146" s="384"/>
      <c r="IQX146" s="384"/>
      <c r="IQY146" s="384"/>
      <c r="IQZ146" s="384"/>
      <c r="IRA146" s="384"/>
      <c r="IRB146" s="384"/>
      <c r="IRC146" s="384"/>
      <c r="IRD146" s="384"/>
      <c r="IRE146" s="384"/>
      <c r="IRF146" s="384"/>
      <c r="IRG146" s="384"/>
      <c r="IRH146" s="384"/>
      <c r="IRI146" s="384"/>
      <c r="IRJ146" s="384"/>
      <c r="IRK146" s="384"/>
      <c r="IRL146" s="384"/>
      <c r="IRM146" s="384"/>
      <c r="IRN146" s="384"/>
      <c r="IRO146" s="384"/>
      <c r="IRP146" s="384"/>
      <c r="IRQ146" s="384"/>
      <c r="IRR146" s="384"/>
      <c r="IRS146" s="384"/>
      <c r="IRT146" s="384"/>
      <c r="IRU146" s="384"/>
      <c r="IRV146" s="384"/>
      <c r="IRW146" s="384"/>
      <c r="IRX146" s="384"/>
      <c r="IRY146" s="384"/>
      <c r="IRZ146" s="384"/>
      <c r="ISA146" s="384"/>
      <c r="ISB146" s="384"/>
      <c r="ISC146" s="384"/>
      <c r="ISD146" s="384"/>
      <c r="ISE146" s="384"/>
      <c r="ISF146" s="384"/>
      <c r="ISG146" s="384"/>
      <c r="ISH146" s="384"/>
      <c r="ISI146" s="384"/>
      <c r="ISJ146" s="384"/>
      <c r="ISK146" s="384"/>
      <c r="ISL146" s="384"/>
      <c r="ISM146" s="384"/>
      <c r="ISN146" s="384"/>
      <c r="ISO146" s="384"/>
      <c r="ISP146" s="384"/>
      <c r="ISQ146" s="384"/>
      <c r="ISR146" s="384"/>
      <c r="ISS146" s="384"/>
      <c r="IST146" s="384"/>
      <c r="ISU146" s="384"/>
      <c r="ISV146" s="384"/>
      <c r="ISW146" s="384"/>
      <c r="ISX146" s="384"/>
      <c r="ISY146" s="384"/>
      <c r="ISZ146" s="384"/>
      <c r="ITA146" s="384"/>
      <c r="ITB146" s="384"/>
      <c r="ITC146" s="384"/>
      <c r="ITD146" s="384"/>
      <c r="ITE146" s="384"/>
      <c r="ITF146" s="384"/>
      <c r="ITG146" s="384"/>
      <c r="ITH146" s="384"/>
      <c r="ITI146" s="384"/>
      <c r="ITJ146" s="384"/>
      <c r="ITK146" s="384"/>
      <c r="ITL146" s="384"/>
      <c r="ITM146" s="384"/>
      <c r="ITN146" s="384"/>
      <c r="ITO146" s="384"/>
      <c r="ITP146" s="384"/>
      <c r="ITQ146" s="384"/>
      <c r="ITR146" s="384"/>
      <c r="ITS146" s="384"/>
      <c r="ITT146" s="384"/>
      <c r="ITU146" s="384"/>
      <c r="ITV146" s="384"/>
      <c r="ITW146" s="384"/>
      <c r="ITX146" s="384"/>
      <c r="ITY146" s="384"/>
      <c r="ITZ146" s="384"/>
      <c r="IUA146" s="384"/>
      <c r="IUB146" s="384"/>
      <c r="IUC146" s="384"/>
      <c r="IUD146" s="384"/>
      <c r="IUE146" s="384"/>
      <c r="IUF146" s="384"/>
      <c r="IUG146" s="384"/>
      <c r="IUH146" s="384"/>
      <c r="IUI146" s="384"/>
      <c r="IUJ146" s="384"/>
      <c r="IUK146" s="384"/>
      <c r="IUL146" s="384"/>
      <c r="IUM146" s="384"/>
      <c r="IUN146" s="384"/>
      <c r="IUO146" s="384"/>
      <c r="IUP146" s="384"/>
      <c r="IUQ146" s="384"/>
      <c r="IUR146" s="384"/>
      <c r="IUS146" s="384"/>
      <c r="IUT146" s="384"/>
      <c r="IUU146" s="384"/>
      <c r="IUV146" s="384"/>
      <c r="IUW146" s="384"/>
      <c r="IUX146" s="384"/>
      <c r="IUY146" s="384"/>
      <c r="IUZ146" s="384"/>
      <c r="IVA146" s="384"/>
      <c r="IVB146" s="384"/>
      <c r="IVC146" s="384"/>
      <c r="IVD146" s="384"/>
      <c r="IVE146" s="384"/>
      <c r="IVF146" s="384"/>
      <c r="IVG146" s="384"/>
      <c r="IVH146" s="384"/>
      <c r="IVI146" s="384"/>
      <c r="IVJ146" s="384"/>
      <c r="IVK146" s="384"/>
      <c r="IVL146" s="384"/>
      <c r="IVM146" s="384"/>
      <c r="IVN146" s="384"/>
      <c r="IVO146" s="384"/>
      <c r="IVP146" s="384"/>
      <c r="IVQ146" s="384"/>
      <c r="IVR146" s="384"/>
      <c r="IVS146" s="384"/>
      <c r="IVT146" s="384"/>
      <c r="IVU146" s="384"/>
      <c r="IVV146" s="384"/>
      <c r="IVW146" s="384"/>
      <c r="IVX146" s="384"/>
      <c r="IVY146" s="384"/>
      <c r="IVZ146" s="384"/>
      <c r="IWA146" s="384"/>
      <c r="IWB146" s="384"/>
      <c r="IWC146" s="384"/>
      <c r="IWD146" s="384"/>
      <c r="IWE146" s="384"/>
      <c r="IWF146" s="384"/>
      <c r="IWG146" s="384"/>
      <c r="IWH146" s="384"/>
      <c r="IWI146" s="384"/>
      <c r="IWJ146" s="384"/>
      <c r="IWK146" s="384"/>
      <c r="IWL146" s="384"/>
      <c r="IWM146" s="384"/>
      <c r="IWN146" s="384"/>
      <c r="IWO146" s="384"/>
      <c r="IWP146" s="384"/>
      <c r="IWQ146" s="384"/>
      <c r="IWR146" s="384"/>
      <c r="IWS146" s="384"/>
      <c r="IWT146" s="384"/>
      <c r="IWU146" s="384"/>
      <c r="IWV146" s="384"/>
      <c r="IWW146" s="384"/>
      <c r="IWX146" s="384"/>
      <c r="IWY146" s="384"/>
      <c r="IWZ146" s="384"/>
      <c r="IXA146" s="384"/>
      <c r="IXB146" s="384"/>
      <c r="IXC146" s="384"/>
      <c r="IXD146" s="384"/>
      <c r="IXE146" s="384"/>
      <c r="IXF146" s="384"/>
      <c r="IXG146" s="384"/>
      <c r="IXH146" s="384"/>
      <c r="IXI146" s="384"/>
      <c r="IXJ146" s="384"/>
      <c r="IXK146" s="384"/>
      <c r="IXL146" s="384"/>
      <c r="IXM146" s="384"/>
      <c r="IXN146" s="384"/>
      <c r="IXO146" s="384"/>
      <c r="IXP146" s="384"/>
      <c r="IXQ146" s="384"/>
      <c r="IXR146" s="384"/>
      <c r="IXS146" s="384"/>
      <c r="IXT146" s="384"/>
      <c r="IXU146" s="384"/>
      <c r="IXV146" s="384"/>
      <c r="IXW146" s="384"/>
      <c r="IXX146" s="384"/>
      <c r="IXY146" s="384"/>
      <c r="IXZ146" s="384"/>
      <c r="IYA146" s="384"/>
      <c r="IYB146" s="384"/>
      <c r="IYC146" s="384"/>
      <c r="IYD146" s="384"/>
      <c r="IYE146" s="384"/>
      <c r="IYF146" s="384"/>
      <c r="IYG146" s="384"/>
      <c r="IYH146" s="384"/>
      <c r="IYI146" s="384"/>
      <c r="IYJ146" s="384"/>
      <c r="IYK146" s="384"/>
      <c r="IYL146" s="384"/>
      <c r="IYM146" s="384"/>
      <c r="IYN146" s="384"/>
      <c r="IYO146" s="384"/>
      <c r="IYP146" s="384"/>
      <c r="IYQ146" s="384"/>
      <c r="IYR146" s="384"/>
      <c r="IYS146" s="384"/>
      <c r="IYT146" s="384"/>
      <c r="IYU146" s="384"/>
      <c r="IYV146" s="384"/>
      <c r="IYW146" s="384"/>
      <c r="IYX146" s="384"/>
      <c r="IYY146" s="384"/>
      <c r="IYZ146" s="384"/>
      <c r="IZA146" s="384"/>
      <c r="IZB146" s="384"/>
      <c r="IZC146" s="384"/>
      <c r="IZD146" s="384"/>
      <c r="IZE146" s="384"/>
      <c r="IZF146" s="384"/>
      <c r="IZG146" s="384"/>
      <c r="IZH146" s="384"/>
      <c r="IZI146" s="384"/>
      <c r="IZJ146" s="384"/>
      <c r="IZK146" s="384"/>
      <c r="IZL146" s="384"/>
      <c r="IZM146" s="384"/>
      <c r="IZN146" s="384"/>
      <c r="IZO146" s="384"/>
      <c r="IZP146" s="384"/>
      <c r="IZQ146" s="384"/>
      <c r="IZR146" s="384"/>
      <c r="IZS146" s="384"/>
      <c r="IZT146" s="384"/>
      <c r="IZU146" s="384"/>
      <c r="IZV146" s="384"/>
      <c r="IZW146" s="384"/>
      <c r="IZX146" s="384"/>
      <c r="IZY146" s="384"/>
      <c r="IZZ146" s="384"/>
      <c r="JAA146" s="384"/>
      <c r="JAB146" s="384"/>
      <c r="JAC146" s="384"/>
      <c r="JAD146" s="384"/>
      <c r="JAE146" s="384"/>
      <c r="JAF146" s="384"/>
      <c r="JAG146" s="384"/>
      <c r="JAH146" s="384"/>
      <c r="JAI146" s="384"/>
      <c r="JAJ146" s="384"/>
      <c r="JAK146" s="384"/>
      <c r="JAL146" s="384"/>
      <c r="JAM146" s="384"/>
      <c r="JAN146" s="384"/>
      <c r="JAO146" s="384"/>
      <c r="JAP146" s="384"/>
      <c r="JAQ146" s="384"/>
      <c r="JAR146" s="384"/>
      <c r="JAS146" s="384"/>
      <c r="JAT146" s="384"/>
      <c r="JAU146" s="384"/>
      <c r="JAV146" s="384"/>
      <c r="JAW146" s="384"/>
      <c r="JAX146" s="384"/>
      <c r="JAY146" s="384"/>
      <c r="JAZ146" s="384"/>
      <c r="JBA146" s="384"/>
      <c r="JBB146" s="384"/>
      <c r="JBC146" s="384"/>
      <c r="JBD146" s="384"/>
      <c r="JBE146" s="384"/>
      <c r="JBF146" s="384"/>
      <c r="JBG146" s="384"/>
      <c r="JBH146" s="384"/>
      <c r="JBI146" s="384"/>
      <c r="JBJ146" s="384"/>
      <c r="JBK146" s="384"/>
      <c r="JBL146" s="384"/>
      <c r="JBM146" s="384"/>
      <c r="JBN146" s="384"/>
      <c r="JBO146" s="384"/>
      <c r="JBP146" s="384"/>
      <c r="JBQ146" s="384"/>
      <c r="JBR146" s="384"/>
      <c r="JBS146" s="384"/>
      <c r="JBT146" s="384"/>
      <c r="JBU146" s="384"/>
      <c r="JBV146" s="384"/>
      <c r="JBW146" s="384"/>
      <c r="JBX146" s="384"/>
      <c r="JBY146" s="384"/>
      <c r="JBZ146" s="384"/>
      <c r="JCA146" s="384"/>
      <c r="JCB146" s="384"/>
      <c r="JCC146" s="384"/>
      <c r="JCD146" s="384"/>
      <c r="JCE146" s="384"/>
      <c r="JCF146" s="384"/>
      <c r="JCG146" s="384"/>
      <c r="JCH146" s="384"/>
      <c r="JCI146" s="384"/>
      <c r="JCJ146" s="384"/>
      <c r="JCK146" s="384"/>
      <c r="JCL146" s="384"/>
      <c r="JCM146" s="384"/>
      <c r="JCN146" s="384"/>
      <c r="JCO146" s="384"/>
      <c r="JCP146" s="384"/>
      <c r="JCQ146" s="384"/>
      <c r="JCR146" s="384"/>
      <c r="JCS146" s="384"/>
      <c r="JCT146" s="384"/>
      <c r="JCU146" s="384"/>
      <c r="JCV146" s="384"/>
      <c r="JCW146" s="384"/>
      <c r="JCX146" s="384"/>
      <c r="JCY146" s="384"/>
      <c r="JCZ146" s="384"/>
      <c r="JDA146" s="384"/>
      <c r="JDB146" s="384"/>
      <c r="JDC146" s="384"/>
      <c r="JDD146" s="384"/>
      <c r="JDE146" s="384"/>
      <c r="JDF146" s="384"/>
      <c r="JDG146" s="384"/>
      <c r="JDH146" s="384"/>
      <c r="JDI146" s="384"/>
      <c r="JDJ146" s="384"/>
      <c r="JDK146" s="384"/>
      <c r="JDL146" s="384"/>
      <c r="JDM146" s="384"/>
      <c r="JDN146" s="384"/>
      <c r="JDO146" s="384"/>
      <c r="JDP146" s="384"/>
      <c r="JDQ146" s="384"/>
      <c r="JDR146" s="384"/>
      <c r="JDS146" s="384"/>
      <c r="JDT146" s="384"/>
      <c r="JDU146" s="384"/>
      <c r="JDV146" s="384"/>
      <c r="JDW146" s="384"/>
      <c r="JDX146" s="384"/>
      <c r="JDY146" s="384"/>
      <c r="JDZ146" s="384"/>
      <c r="JEA146" s="384"/>
      <c r="JEB146" s="384"/>
      <c r="JEC146" s="384"/>
      <c r="JED146" s="384"/>
      <c r="JEE146" s="384"/>
      <c r="JEF146" s="384"/>
      <c r="JEG146" s="384"/>
      <c r="JEH146" s="384"/>
      <c r="JEI146" s="384"/>
      <c r="JEJ146" s="384"/>
      <c r="JEK146" s="384"/>
      <c r="JEL146" s="384"/>
      <c r="JEM146" s="384"/>
      <c r="JEN146" s="384"/>
      <c r="JEO146" s="384"/>
      <c r="JEP146" s="384"/>
      <c r="JEQ146" s="384"/>
      <c r="JER146" s="384"/>
      <c r="JES146" s="384"/>
      <c r="JET146" s="384"/>
      <c r="JEU146" s="384"/>
      <c r="JEV146" s="384"/>
      <c r="JEW146" s="384"/>
      <c r="JEX146" s="384"/>
      <c r="JEY146" s="384"/>
      <c r="JEZ146" s="384"/>
      <c r="JFA146" s="384"/>
      <c r="JFB146" s="384"/>
      <c r="JFC146" s="384"/>
      <c r="JFD146" s="384"/>
      <c r="JFE146" s="384"/>
      <c r="JFF146" s="384"/>
      <c r="JFG146" s="384"/>
      <c r="JFH146" s="384"/>
      <c r="JFI146" s="384"/>
      <c r="JFJ146" s="384"/>
      <c r="JFK146" s="384"/>
      <c r="JFL146" s="384"/>
      <c r="JFM146" s="384"/>
      <c r="JFN146" s="384"/>
      <c r="JFO146" s="384"/>
      <c r="JFP146" s="384"/>
      <c r="JFQ146" s="384"/>
      <c r="JFR146" s="384"/>
      <c r="JFS146" s="384"/>
      <c r="JFT146" s="384"/>
      <c r="JFU146" s="384"/>
      <c r="JFV146" s="384"/>
      <c r="JFW146" s="384"/>
      <c r="JFX146" s="384"/>
      <c r="JFY146" s="384"/>
      <c r="JFZ146" s="384"/>
      <c r="JGA146" s="384"/>
      <c r="JGB146" s="384"/>
      <c r="JGC146" s="384"/>
      <c r="JGD146" s="384"/>
      <c r="JGE146" s="384"/>
      <c r="JGF146" s="384"/>
      <c r="JGG146" s="384"/>
      <c r="JGH146" s="384"/>
      <c r="JGI146" s="384"/>
      <c r="JGJ146" s="384"/>
      <c r="JGK146" s="384"/>
      <c r="JGL146" s="384"/>
      <c r="JGM146" s="384"/>
      <c r="JGN146" s="384"/>
      <c r="JGO146" s="384"/>
      <c r="JGP146" s="384"/>
      <c r="JGQ146" s="384"/>
      <c r="JGR146" s="384"/>
      <c r="JGS146" s="384"/>
      <c r="JGT146" s="384"/>
      <c r="JGU146" s="384"/>
      <c r="JGV146" s="384"/>
      <c r="JGW146" s="384"/>
      <c r="JGX146" s="384"/>
      <c r="JGY146" s="384"/>
      <c r="JGZ146" s="384"/>
      <c r="JHA146" s="384"/>
      <c r="JHB146" s="384"/>
      <c r="JHC146" s="384"/>
      <c r="JHD146" s="384"/>
      <c r="JHE146" s="384"/>
      <c r="JHF146" s="384"/>
      <c r="JHG146" s="384"/>
      <c r="JHH146" s="384"/>
      <c r="JHI146" s="384"/>
      <c r="JHJ146" s="384"/>
      <c r="JHK146" s="384"/>
      <c r="JHL146" s="384"/>
      <c r="JHM146" s="384"/>
      <c r="JHN146" s="384"/>
      <c r="JHO146" s="384"/>
      <c r="JHP146" s="384"/>
      <c r="JHQ146" s="384"/>
      <c r="JHR146" s="384"/>
      <c r="JHS146" s="384"/>
      <c r="JHT146" s="384"/>
      <c r="JHU146" s="384"/>
      <c r="JHV146" s="384"/>
      <c r="JHW146" s="384"/>
      <c r="JHX146" s="384"/>
      <c r="JHY146" s="384"/>
      <c r="JHZ146" s="384"/>
      <c r="JIA146" s="384"/>
      <c r="JIB146" s="384"/>
      <c r="JIC146" s="384"/>
      <c r="JID146" s="384"/>
      <c r="JIE146" s="384"/>
      <c r="JIF146" s="384"/>
      <c r="JIG146" s="384"/>
      <c r="JIH146" s="384"/>
      <c r="JII146" s="384"/>
      <c r="JIJ146" s="384"/>
      <c r="JIK146" s="384"/>
      <c r="JIL146" s="384"/>
      <c r="JIM146" s="384"/>
      <c r="JIN146" s="384"/>
      <c r="JIO146" s="384"/>
      <c r="JIP146" s="384"/>
      <c r="JIQ146" s="384"/>
      <c r="JIR146" s="384"/>
      <c r="JIS146" s="384"/>
      <c r="JIT146" s="384"/>
      <c r="JIU146" s="384"/>
      <c r="JIV146" s="384"/>
      <c r="JIW146" s="384"/>
      <c r="JIX146" s="384"/>
      <c r="JIY146" s="384"/>
      <c r="JIZ146" s="384"/>
      <c r="JJA146" s="384"/>
      <c r="JJB146" s="384"/>
      <c r="JJC146" s="384"/>
      <c r="JJD146" s="384"/>
      <c r="JJE146" s="384"/>
      <c r="JJF146" s="384"/>
      <c r="JJG146" s="384"/>
      <c r="JJH146" s="384"/>
      <c r="JJI146" s="384"/>
      <c r="JJJ146" s="384"/>
      <c r="JJK146" s="384"/>
      <c r="JJL146" s="384"/>
      <c r="JJM146" s="384"/>
      <c r="JJN146" s="384"/>
      <c r="JJO146" s="384"/>
      <c r="JJP146" s="384"/>
      <c r="JJQ146" s="384"/>
      <c r="JJR146" s="384"/>
      <c r="JJS146" s="384"/>
      <c r="JJT146" s="384"/>
      <c r="JJU146" s="384"/>
      <c r="JJV146" s="384"/>
      <c r="JJW146" s="384"/>
      <c r="JJX146" s="384"/>
      <c r="JJY146" s="384"/>
      <c r="JJZ146" s="384"/>
      <c r="JKA146" s="384"/>
      <c r="JKB146" s="384"/>
      <c r="JKC146" s="384"/>
      <c r="JKD146" s="384"/>
      <c r="JKE146" s="384"/>
      <c r="JKF146" s="384"/>
      <c r="JKG146" s="384"/>
      <c r="JKH146" s="384"/>
      <c r="JKI146" s="384"/>
      <c r="JKJ146" s="384"/>
      <c r="JKK146" s="384"/>
      <c r="JKL146" s="384"/>
      <c r="JKM146" s="384"/>
      <c r="JKN146" s="384"/>
      <c r="JKO146" s="384"/>
      <c r="JKP146" s="384"/>
      <c r="JKQ146" s="384"/>
      <c r="JKR146" s="384"/>
      <c r="JKS146" s="384"/>
      <c r="JKT146" s="384"/>
      <c r="JKU146" s="384"/>
      <c r="JKV146" s="384"/>
      <c r="JKW146" s="384"/>
      <c r="JKX146" s="384"/>
      <c r="JKY146" s="384"/>
      <c r="JKZ146" s="384"/>
      <c r="JLA146" s="384"/>
      <c r="JLB146" s="384"/>
      <c r="JLC146" s="384"/>
      <c r="JLD146" s="384"/>
      <c r="JLE146" s="384"/>
      <c r="JLF146" s="384"/>
      <c r="JLG146" s="384"/>
      <c r="JLH146" s="384"/>
      <c r="JLI146" s="384"/>
      <c r="JLJ146" s="384"/>
      <c r="JLK146" s="384"/>
      <c r="JLL146" s="384"/>
      <c r="JLM146" s="384"/>
      <c r="JLN146" s="384"/>
      <c r="JLO146" s="384"/>
      <c r="JLP146" s="384"/>
      <c r="JLQ146" s="384"/>
      <c r="JLR146" s="384"/>
      <c r="JLS146" s="384"/>
      <c r="JLT146" s="384"/>
      <c r="JLU146" s="384"/>
      <c r="JLV146" s="384"/>
      <c r="JLW146" s="384"/>
      <c r="JLX146" s="384"/>
      <c r="JLY146" s="384"/>
      <c r="JLZ146" s="384"/>
      <c r="JMA146" s="384"/>
      <c r="JMB146" s="384"/>
      <c r="JMC146" s="384"/>
      <c r="JMD146" s="384"/>
      <c r="JME146" s="384"/>
      <c r="JMF146" s="384"/>
      <c r="JMG146" s="384"/>
      <c r="JMH146" s="384"/>
      <c r="JMI146" s="384"/>
      <c r="JMJ146" s="384"/>
      <c r="JMK146" s="384"/>
      <c r="JML146" s="384"/>
      <c r="JMM146" s="384"/>
      <c r="JMN146" s="384"/>
      <c r="JMO146" s="384"/>
      <c r="JMP146" s="384"/>
      <c r="JMQ146" s="384"/>
      <c r="JMR146" s="384"/>
      <c r="JMS146" s="384"/>
      <c r="JMT146" s="384"/>
      <c r="JMU146" s="384"/>
      <c r="JMV146" s="384"/>
      <c r="JMW146" s="384"/>
      <c r="JMX146" s="384"/>
      <c r="JMY146" s="384"/>
      <c r="JMZ146" s="384"/>
      <c r="JNA146" s="384"/>
      <c r="JNB146" s="384"/>
      <c r="JNC146" s="384"/>
      <c r="JND146" s="384"/>
      <c r="JNE146" s="384"/>
      <c r="JNF146" s="384"/>
      <c r="JNG146" s="384"/>
      <c r="JNH146" s="384"/>
      <c r="JNI146" s="384"/>
      <c r="JNJ146" s="384"/>
      <c r="JNK146" s="384"/>
      <c r="JNL146" s="384"/>
      <c r="JNM146" s="384"/>
      <c r="JNN146" s="384"/>
      <c r="JNO146" s="384"/>
      <c r="JNP146" s="384"/>
      <c r="JNQ146" s="384"/>
      <c r="JNR146" s="384"/>
      <c r="JNS146" s="384"/>
      <c r="JNT146" s="384"/>
      <c r="JNU146" s="384"/>
      <c r="JNV146" s="384"/>
      <c r="JNW146" s="384"/>
      <c r="JNX146" s="384"/>
      <c r="JNY146" s="384"/>
      <c r="JNZ146" s="384"/>
      <c r="JOA146" s="384"/>
      <c r="JOB146" s="384"/>
      <c r="JOC146" s="384"/>
      <c r="JOD146" s="384"/>
      <c r="JOE146" s="384"/>
      <c r="JOF146" s="384"/>
      <c r="JOG146" s="384"/>
      <c r="JOH146" s="384"/>
      <c r="JOI146" s="384"/>
      <c r="JOJ146" s="384"/>
      <c r="JOK146" s="384"/>
      <c r="JOL146" s="384"/>
      <c r="JOM146" s="384"/>
      <c r="JON146" s="384"/>
      <c r="JOO146" s="384"/>
      <c r="JOP146" s="384"/>
      <c r="JOQ146" s="384"/>
      <c r="JOR146" s="384"/>
      <c r="JOS146" s="384"/>
      <c r="JOT146" s="384"/>
      <c r="JOU146" s="384"/>
      <c r="JOV146" s="384"/>
      <c r="JOW146" s="384"/>
      <c r="JOX146" s="384"/>
      <c r="JOY146" s="384"/>
      <c r="JOZ146" s="384"/>
      <c r="JPA146" s="384"/>
      <c r="JPB146" s="384"/>
      <c r="JPC146" s="384"/>
      <c r="JPD146" s="384"/>
      <c r="JPE146" s="384"/>
      <c r="JPF146" s="384"/>
      <c r="JPG146" s="384"/>
      <c r="JPH146" s="384"/>
      <c r="JPI146" s="384"/>
      <c r="JPJ146" s="384"/>
      <c r="JPK146" s="384"/>
      <c r="JPL146" s="384"/>
      <c r="JPM146" s="384"/>
      <c r="JPN146" s="384"/>
      <c r="JPO146" s="384"/>
      <c r="JPP146" s="384"/>
      <c r="JPQ146" s="384"/>
      <c r="JPR146" s="384"/>
      <c r="JPS146" s="384"/>
      <c r="JPT146" s="384"/>
      <c r="JPU146" s="384"/>
      <c r="JPV146" s="384"/>
      <c r="JPW146" s="384"/>
      <c r="JPX146" s="384"/>
      <c r="JPY146" s="384"/>
      <c r="JPZ146" s="384"/>
      <c r="JQA146" s="384"/>
      <c r="JQB146" s="384"/>
      <c r="JQC146" s="384"/>
      <c r="JQD146" s="384"/>
      <c r="JQE146" s="384"/>
      <c r="JQF146" s="384"/>
      <c r="JQG146" s="384"/>
      <c r="JQH146" s="384"/>
      <c r="JQI146" s="384"/>
      <c r="JQJ146" s="384"/>
      <c r="JQK146" s="384"/>
      <c r="JQL146" s="384"/>
      <c r="JQM146" s="384"/>
      <c r="JQN146" s="384"/>
      <c r="JQO146" s="384"/>
      <c r="JQP146" s="384"/>
      <c r="JQQ146" s="384"/>
      <c r="JQR146" s="384"/>
      <c r="JQS146" s="384"/>
      <c r="JQT146" s="384"/>
      <c r="JQU146" s="384"/>
      <c r="JQV146" s="384"/>
      <c r="JQW146" s="384"/>
      <c r="JQX146" s="384"/>
      <c r="JQY146" s="384"/>
      <c r="JQZ146" s="384"/>
      <c r="JRA146" s="384"/>
      <c r="JRB146" s="384"/>
      <c r="JRC146" s="384"/>
      <c r="JRD146" s="384"/>
      <c r="JRE146" s="384"/>
      <c r="JRF146" s="384"/>
      <c r="JRG146" s="384"/>
      <c r="JRH146" s="384"/>
      <c r="JRI146" s="384"/>
      <c r="JRJ146" s="384"/>
      <c r="JRK146" s="384"/>
      <c r="JRL146" s="384"/>
      <c r="JRM146" s="384"/>
      <c r="JRN146" s="384"/>
      <c r="JRO146" s="384"/>
      <c r="JRP146" s="384"/>
      <c r="JRQ146" s="384"/>
      <c r="JRR146" s="384"/>
      <c r="JRS146" s="384"/>
      <c r="JRT146" s="384"/>
      <c r="JRU146" s="384"/>
      <c r="JRV146" s="384"/>
      <c r="JRW146" s="384"/>
      <c r="JRX146" s="384"/>
      <c r="JRY146" s="384"/>
      <c r="JRZ146" s="384"/>
      <c r="JSA146" s="384"/>
      <c r="JSB146" s="384"/>
      <c r="JSC146" s="384"/>
      <c r="JSD146" s="384"/>
      <c r="JSE146" s="384"/>
      <c r="JSF146" s="384"/>
      <c r="JSG146" s="384"/>
      <c r="JSH146" s="384"/>
      <c r="JSI146" s="384"/>
      <c r="JSJ146" s="384"/>
      <c r="JSK146" s="384"/>
      <c r="JSL146" s="384"/>
      <c r="JSM146" s="384"/>
      <c r="JSN146" s="384"/>
      <c r="JSO146" s="384"/>
      <c r="JSP146" s="384"/>
      <c r="JSQ146" s="384"/>
      <c r="JSR146" s="384"/>
      <c r="JSS146" s="384"/>
      <c r="JST146" s="384"/>
      <c r="JSU146" s="384"/>
      <c r="JSV146" s="384"/>
      <c r="JSW146" s="384"/>
      <c r="JSX146" s="384"/>
      <c r="JSY146" s="384"/>
      <c r="JSZ146" s="384"/>
      <c r="JTA146" s="384"/>
      <c r="JTB146" s="384"/>
      <c r="JTC146" s="384"/>
      <c r="JTD146" s="384"/>
      <c r="JTE146" s="384"/>
      <c r="JTF146" s="384"/>
      <c r="JTG146" s="384"/>
      <c r="JTH146" s="384"/>
      <c r="JTI146" s="384"/>
      <c r="JTJ146" s="384"/>
      <c r="JTK146" s="384"/>
      <c r="JTL146" s="384"/>
      <c r="JTM146" s="384"/>
      <c r="JTN146" s="384"/>
      <c r="JTO146" s="384"/>
      <c r="JTP146" s="384"/>
      <c r="JTQ146" s="384"/>
      <c r="JTR146" s="384"/>
      <c r="JTS146" s="384"/>
      <c r="JTT146" s="384"/>
      <c r="JTU146" s="384"/>
      <c r="JTV146" s="384"/>
      <c r="JTW146" s="384"/>
      <c r="JTX146" s="384"/>
      <c r="JTY146" s="384"/>
      <c r="JTZ146" s="384"/>
      <c r="JUA146" s="384"/>
      <c r="JUB146" s="384"/>
      <c r="JUC146" s="384"/>
      <c r="JUD146" s="384"/>
      <c r="JUE146" s="384"/>
      <c r="JUF146" s="384"/>
      <c r="JUG146" s="384"/>
      <c r="JUH146" s="384"/>
      <c r="JUI146" s="384"/>
      <c r="JUJ146" s="384"/>
      <c r="JUK146" s="384"/>
      <c r="JUL146" s="384"/>
      <c r="JUM146" s="384"/>
      <c r="JUN146" s="384"/>
      <c r="JUO146" s="384"/>
      <c r="JUP146" s="384"/>
      <c r="JUQ146" s="384"/>
      <c r="JUR146" s="384"/>
      <c r="JUS146" s="384"/>
      <c r="JUT146" s="384"/>
      <c r="JUU146" s="384"/>
      <c r="JUV146" s="384"/>
      <c r="JUW146" s="384"/>
      <c r="JUX146" s="384"/>
      <c r="JUY146" s="384"/>
      <c r="JUZ146" s="384"/>
      <c r="JVA146" s="384"/>
      <c r="JVB146" s="384"/>
      <c r="JVC146" s="384"/>
      <c r="JVD146" s="384"/>
      <c r="JVE146" s="384"/>
      <c r="JVF146" s="384"/>
      <c r="JVG146" s="384"/>
      <c r="JVH146" s="384"/>
      <c r="JVI146" s="384"/>
      <c r="JVJ146" s="384"/>
      <c r="JVK146" s="384"/>
      <c r="JVL146" s="384"/>
      <c r="JVM146" s="384"/>
      <c r="JVN146" s="384"/>
      <c r="JVO146" s="384"/>
      <c r="JVP146" s="384"/>
      <c r="JVQ146" s="384"/>
      <c r="JVR146" s="384"/>
      <c r="JVS146" s="384"/>
      <c r="JVT146" s="384"/>
      <c r="JVU146" s="384"/>
      <c r="JVV146" s="384"/>
      <c r="JVW146" s="384"/>
      <c r="JVX146" s="384"/>
      <c r="JVY146" s="384"/>
      <c r="JVZ146" s="384"/>
      <c r="JWA146" s="384"/>
      <c r="JWB146" s="384"/>
      <c r="JWC146" s="384"/>
      <c r="JWD146" s="384"/>
      <c r="JWE146" s="384"/>
      <c r="JWF146" s="384"/>
      <c r="JWG146" s="384"/>
      <c r="JWH146" s="384"/>
      <c r="JWI146" s="384"/>
      <c r="JWJ146" s="384"/>
      <c r="JWK146" s="384"/>
      <c r="JWL146" s="384"/>
      <c r="JWM146" s="384"/>
      <c r="JWN146" s="384"/>
      <c r="JWO146" s="384"/>
      <c r="JWP146" s="384"/>
      <c r="JWQ146" s="384"/>
      <c r="JWR146" s="384"/>
      <c r="JWS146" s="384"/>
      <c r="JWT146" s="384"/>
      <c r="JWU146" s="384"/>
      <c r="JWV146" s="384"/>
      <c r="JWW146" s="384"/>
      <c r="JWX146" s="384"/>
      <c r="JWY146" s="384"/>
      <c r="JWZ146" s="384"/>
      <c r="JXA146" s="384"/>
      <c r="JXB146" s="384"/>
      <c r="JXC146" s="384"/>
      <c r="JXD146" s="384"/>
      <c r="JXE146" s="384"/>
      <c r="JXF146" s="384"/>
      <c r="JXG146" s="384"/>
      <c r="JXH146" s="384"/>
      <c r="JXI146" s="384"/>
      <c r="JXJ146" s="384"/>
      <c r="JXK146" s="384"/>
      <c r="JXL146" s="384"/>
      <c r="JXM146" s="384"/>
      <c r="JXN146" s="384"/>
      <c r="JXO146" s="384"/>
      <c r="JXP146" s="384"/>
      <c r="JXQ146" s="384"/>
      <c r="JXR146" s="384"/>
      <c r="JXS146" s="384"/>
      <c r="JXT146" s="384"/>
      <c r="JXU146" s="384"/>
      <c r="JXV146" s="384"/>
      <c r="JXW146" s="384"/>
      <c r="JXX146" s="384"/>
      <c r="JXY146" s="384"/>
      <c r="JXZ146" s="384"/>
      <c r="JYA146" s="384"/>
      <c r="JYB146" s="384"/>
      <c r="JYC146" s="384"/>
      <c r="JYD146" s="384"/>
      <c r="JYE146" s="384"/>
      <c r="JYF146" s="384"/>
      <c r="JYG146" s="384"/>
      <c r="JYH146" s="384"/>
      <c r="JYI146" s="384"/>
      <c r="JYJ146" s="384"/>
      <c r="JYK146" s="384"/>
      <c r="JYL146" s="384"/>
      <c r="JYM146" s="384"/>
      <c r="JYN146" s="384"/>
      <c r="JYO146" s="384"/>
      <c r="JYP146" s="384"/>
      <c r="JYQ146" s="384"/>
      <c r="JYR146" s="384"/>
      <c r="JYS146" s="384"/>
      <c r="JYT146" s="384"/>
      <c r="JYU146" s="384"/>
      <c r="JYV146" s="384"/>
      <c r="JYW146" s="384"/>
      <c r="JYX146" s="384"/>
      <c r="JYY146" s="384"/>
      <c r="JYZ146" s="384"/>
      <c r="JZA146" s="384"/>
      <c r="JZB146" s="384"/>
      <c r="JZC146" s="384"/>
      <c r="JZD146" s="384"/>
      <c r="JZE146" s="384"/>
      <c r="JZF146" s="384"/>
      <c r="JZG146" s="384"/>
      <c r="JZH146" s="384"/>
      <c r="JZI146" s="384"/>
      <c r="JZJ146" s="384"/>
      <c r="JZK146" s="384"/>
      <c r="JZL146" s="384"/>
      <c r="JZM146" s="384"/>
      <c r="JZN146" s="384"/>
      <c r="JZO146" s="384"/>
      <c r="JZP146" s="384"/>
      <c r="JZQ146" s="384"/>
      <c r="JZR146" s="384"/>
      <c r="JZS146" s="384"/>
      <c r="JZT146" s="384"/>
      <c r="JZU146" s="384"/>
      <c r="JZV146" s="384"/>
      <c r="JZW146" s="384"/>
      <c r="JZX146" s="384"/>
      <c r="JZY146" s="384"/>
      <c r="JZZ146" s="384"/>
      <c r="KAA146" s="384"/>
      <c r="KAB146" s="384"/>
      <c r="KAC146" s="384"/>
      <c r="KAD146" s="384"/>
      <c r="KAE146" s="384"/>
      <c r="KAF146" s="384"/>
      <c r="KAG146" s="384"/>
      <c r="KAH146" s="384"/>
      <c r="KAI146" s="384"/>
      <c r="KAJ146" s="384"/>
      <c r="KAK146" s="384"/>
      <c r="KAL146" s="384"/>
      <c r="KAM146" s="384"/>
      <c r="KAN146" s="384"/>
      <c r="KAO146" s="384"/>
      <c r="KAP146" s="384"/>
      <c r="KAQ146" s="384"/>
      <c r="KAR146" s="384"/>
      <c r="KAS146" s="384"/>
      <c r="KAT146" s="384"/>
      <c r="KAU146" s="384"/>
      <c r="KAV146" s="384"/>
      <c r="KAW146" s="384"/>
      <c r="KAX146" s="384"/>
      <c r="KAY146" s="384"/>
      <c r="KAZ146" s="384"/>
      <c r="KBA146" s="384"/>
      <c r="KBB146" s="384"/>
      <c r="KBC146" s="384"/>
      <c r="KBD146" s="384"/>
      <c r="KBE146" s="384"/>
      <c r="KBF146" s="384"/>
      <c r="KBG146" s="384"/>
      <c r="KBH146" s="384"/>
      <c r="KBI146" s="384"/>
      <c r="KBJ146" s="384"/>
      <c r="KBK146" s="384"/>
      <c r="KBL146" s="384"/>
      <c r="KBM146" s="384"/>
      <c r="KBN146" s="384"/>
      <c r="KBO146" s="384"/>
      <c r="KBP146" s="384"/>
      <c r="KBQ146" s="384"/>
      <c r="KBR146" s="384"/>
      <c r="KBS146" s="384"/>
      <c r="KBT146" s="384"/>
      <c r="KBU146" s="384"/>
      <c r="KBV146" s="384"/>
      <c r="KBW146" s="384"/>
      <c r="KBX146" s="384"/>
      <c r="KBY146" s="384"/>
      <c r="KBZ146" s="384"/>
      <c r="KCA146" s="384"/>
      <c r="KCB146" s="384"/>
      <c r="KCC146" s="384"/>
      <c r="KCD146" s="384"/>
      <c r="KCE146" s="384"/>
      <c r="KCF146" s="384"/>
      <c r="KCG146" s="384"/>
      <c r="KCH146" s="384"/>
      <c r="KCI146" s="384"/>
      <c r="KCJ146" s="384"/>
      <c r="KCK146" s="384"/>
      <c r="KCL146" s="384"/>
      <c r="KCM146" s="384"/>
      <c r="KCN146" s="384"/>
      <c r="KCO146" s="384"/>
      <c r="KCP146" s="384"/>
      <c r="KCQ146" s="384"/>
      <c r="KCR146" s="384"/>
      <c r="KCS146" s="384"/>
      <c r="KCT146" s="384"/>
      <c r="KCU146" s="384"/>
      <c r="KCV146" s="384"/>
      <c r="KCW146" s="384"/>
      <c r="KCX146" s="384"/>
      <c r="KCY146" s="384"/>
      <c r="KCZ146" s="384"/>
      <c r="KDA146" s="384"/>
      <c r="KDB146" s="384"/>
      <c r="KDC146" s="384"/>
      <c r="KDD146" s="384"/>
      <c r="KDE146" s="384"/>
      <c r="KDF146" s="384"/>
      <c r="KDG146" s="384"/>
      <c r="KDH146" s="384"/>
      <c r="KDI146" s="384"/>
      <c r="KDJ146" s="384"/>
      <c r="KDK146" s="384"/>
      <c r="KDL146" s="384"/>
      <c r="KDM146" s="384"/>
      <c r="KDN146" s="384"/>
      <c r="KDO146" s="384"/>
      <c r="KDP146" s="384"/>
      <c r="KDQ146" s="384"/>
      <c r="KDR146" s="384"/>
      <c r="KDS146" s="384"/>
      <c r="KDT146" s="384"/>
      <c r="KDU146" s="384"/>
      <c r="KDV146" s="384"/>
      <c r="KDW146" s="384"/>
      <c r="KDX146" s="384"/>
      <c r="KDY146" s="384"/>
      <c r="KDZ146" s="384"/>
      <c r="KEA146" s="384"/>
      <c r="KEB146" s="384"/>
      <c r="KEC146" s="384"/>
      <c r="KED146" s="384"/>
      <c r="KEE146" s="384"/>
      <c r="KEF146" s="384"/>
      <c r="KEG146" s="384"/>
      <c r="KEH146" s="384"/>
      <c r="KEI146" s="384"/>
      <c r="KEJ146" s="384"/>
      <c r="KEK146" s="384"/>
      <c r="KEL146" s="384"/>
      <c r="KEM146" s="384"/>
      <c r="KEN146" s="384"/>
      <c r="KEO146" s="384"/>
      <c r="KEP146" s="384"/>
      <c r="KEQ146" s="384"/>
      <c r="KER146" s="384"/>
      <c r="KES146" s="384"/>
      <c r="KET146" s="384"/>
      <c r="KEU146" s="384"/>
      <c r="KEV146" s="384"/>
      <c r="KEW146" s="384"/>
      <c r="KEX146" s="384"/>
      <c r="KEY146" s="384"/>
      <c r="KEZ146" s="384"/>
      <c r="KFA146" s="384"/>
      <c r="KFB146" s="384"/>
      <c r="KFC146" s="384"/>
      <c r="KFD146" s="384"/>
      <c r="KFE146" s="384"/>
      <c r="KFF146" s="384"/>
      <c r="KFG146" s="384"/>
      <c r="KFH146" s="384"/>
      <c r="KFI146" s="384"/>
      <c r="KFJ146" s="384"/>
      <c r="KFK146" s="384"/>
      <c r="KFL146" s="384"/>
      <c r="KFM146" s="384"/>
      <c r="KFN146" s="384"/>
      <c r="KFO146" s="384"/>
      <c r="KFP146" s="384"/>
      <c r="KFQ146" s="384"/>
      <c r="KFR146" s="384"/>
      <c r="KFS146" s="384"/>
      <c r="KFT146" s="384"/>
      <c r="KFU146" s="384"/>
      <c r="KFV146" s="384"/>
      <c r="KFW146" s="384"/>
      <c r="KFX146" s="384"/>
      <c r="KFY146" s="384"/>
      <c r="KFZ146" s="384"/>
      <c r="KGA146" s="384"/>
      <c r="KGB146" s="384"/>
      <c r="KGC146" s="384"/>
      <c r="KGD146" s="384"/>
      <c r="KGE146" s="384"/>
      <c r="KGF146" s="384"/>
      <c r="KGG146" s="384"/>
      <c r="KGH146" s="384"/>
      <c r="KGI146" s="384"/>
      <c r="KGJ146" s="384"/>
      <c r="KGK146" s="384"/>
      <c r="KGL146" s="384"/>
      <c r="KGM146" s="384"/>
      <c r="KGN146" s="384"/>
      <c r="KGO146" s="384"/>
      <c r="KGP146" s="384"/>
      <c r="KGQ146" s="384"/>
      <c r="KGR146" s="384"/>
      <c r="KGS146" s="384"/>
      <c r="KGT146" s="384"/>
      <c r="KGU146" s="384"/>
      <c r="KGV146" s="384"/>
      <c r="KGW146" s="384"/>
      <c r="KGX146" s="384"/>
      <c r="KGY146" s="384"/>
      <c r="KGZ146" s="384"/>
      <c r="KHA146" s="384"/>
      <c r="KHB146" s="384"/>
      <c r="KHC146" s="384"/>
      <c r="KHD146" s="384"/>
      <c r="KHE146" s="384"/>
      <c r="KHF146" s="384"/>
      <c r="KHG146" s="384"/>
      <c r="KHH146" s="384"/>
      <c r="KHI146" s="384"/>
      <c r="KHJ146" s="384"/>
      <c r="KHK146" s="384"/>
      <c r="KHL146" s="384"/>
      <c r="KHM146" s="384"/>
      <c r="KHN146" s="384"/>
      <c r="KHO146" s="384"/>
      <c r="KHP146" s="384"/>
      <c r="KHQ146" s="384"/>
      <c r="KHR146" s="384"/>
      <c r="KHS146" s="384"/>
      <c r="KHT146" s="384"/>
      <c r="KHU146" s="384"/>
      <c r="KHV146" s="384"/>
      <c r="KHW146" s="384"/>
      <c r="KHX146" s="384"/>
      <c r="KHY146" s="384"/>
      <c r="KHZ146" s="384"/>
      <c r="KIA146" s="384"/>
      <c r="KIB146" s="384"/>
      <c r="KIC146" s="384"/>
      <c r="KID146" s="384"/>
      <c r="KIE146" s="384"/>
      <c r="KIF146" s="384"/>
      <c r="KIG146" s="384"/>
      <c r="KIH146" s="384"/>
      <c r="KII146" s="384"/>
      <c r="KIJ146" s="384"/>
      <c r="KIK146" s="384"/>
      <c r="KIL146" s="384"/>
      <c r="KIM146" s="384"/>
      <c r="KIN146" s="384"/>
      <c r="KIO146" s="384"/>
      <c r="KIP146" s="384"/>
      <c r="KIQ146" s="384"/>
      <c r="KIR146" s="384"/>
      <c r="KIS146" s="384"/>
      <c r="KIT146" s="384"/>
      <c r="KIU146" s="384"/>
      <c r="KIV146" s="384"/>
      <c r="KIW146" s="384"/>
      <c r="KIX146" s="384"/>
      <c r="KIY146" s="384"/>
      <c r="KIZ146" s="384"/>
      <c r="KJA146" s="384"/>
      <c r="KJB146" s="384"/>
      <c r="KJC146" s="384"/>
      <c r="KJD146" s="384"/>
      <c r="KJE146" s="384"/>
      <c r="KJF146" s="384"/>
      <c r="KJG146" s="384"/>
      <c r="KJH146" s="384"/>
      <c r="KJI146" s="384"/>
      <c r="KJJ146" s="384"/>
      <c r="KJK146" s="384"/>
      <c r="KJL146" s="384"/>
      <c r="KJM146" s="384"/>
      <c r="KJN146" s="384"/>
      <c r="KJO146" s="384"/>
      <c r="KJP146" s="384"/>
      <c r="KJQ146" s="384"/>
      <c r="KJR146" s="384"/>
      <c r="KJS146" s="384"/>
      <c r="KJT146" s="384"/>
      <c r="KJU146" s="384"/>
      <c r="KJV146" s="384"/>
      <c r="KJW146" s="384"/>
      <c r="KJX146" s="384"/>
      <c r="KJY146" s="384"/>
      <c r="KJZ146" s="384"/>
      <c r="KKA146" s="384"/>
      <c r="KKB146" s="384"/>
      <c r="KKC146" s="384"/>
      <c r="KKD146" s="384"/>
      <c r="KKE146" s="384"/>
      <c r="KKF146" s="384"/>
      <c r="KKG146" s="384"/>
      <c r="KKH146" s="384"/>
      <c r="KKI146" s="384"/>
      <c r="KKJ146" s="384"/>
      <c r="KKK146" s="384"/>
      <c r="KKL146" s="384"/>
      <c r="KKM146" s="384"/>
      <c r="KKN146" s="384"/>
      <c r="KKO146" s="384"/>
      <c r="KKP146" s="384"/>
      <c r="KKQ146" s="384"/>
      <c r="KKR146" s="384"/>
      <c r="KKS146" s="384"/>
      <c r="KKT146" s="384"/>
      <c r="KKU146" s="384"/>
      <c r="KKV146" s="384"/>
      <c r="KKW146" s="384"/>
      <c r="KKX146" s="384"/>
      <c r="KKY146" s="384"/>
      <c r="KKZ146" s="384"/>
      <c r="KLA146" s="384"/>
      <c r="KLB146" s="384"/>
      <c r="KLC146" s="384"/>
      <c r="KLD146" s="384"/>
      <c r="KLE146" s="384"/>
      <c r="KLF146" s="384"/>
      <c r="KLG146" s="384"/>
      <c r="KLH146" s="384"/>
      <c r="KLI146" s="384"/>
      <c r="KLJ146" s="384"/>
      <c r="KLK146" s="384"/>
      <c r="KLL146" s="384"/>
      <c r="KLM146" s="384"/>
      <c r="KLN146" s="384"/>
      <c r="KLO146" s="384"/>
      <c r="KLP146" s="384"/>
      <c r="KLQ146" s="384"/>
      <c r="KLR146" s="384"/>
      <c r="KLS146" s="384"/>
      <c r="KLT146" s="384"/>
      <c r="KLU146" s="384"/>
      <c r="KLV146" s="384"/>
      <c r="KLW146" s="384"/>
      <c r="KLX146" s="384"/>
      <c r="KLY146" s="384"/>
      <c r="KLZ146" s="384"/>
      <c r="KMA146" s="384"/>
      <c r="KMB146" s="384"/>
      <c r="KMC146" s="384"/>
      <c r="KMD146" s="384"/>
      <c r="KME146" s="384"/>
      <c r="KMF146" s="384"/>
      <c r="KMG146" s="384"/>
      <c r="KMH146" s="384"/>
      <c r="KMI146" s="384"/>
      <c r="KMJ146" s="384"/>
      <c r="KMK146" s="384"/>
      <c r="KML146" s="384"/>
      <c r="KMM146" s="384"/>
      <c r="KMN146" s="384"/>
      <c r="KMO146" s="384"/>
      <c r="KMP146" s="384"/>
      <c r="KMQ146" s="384"/>
      <c r="KMR146" s="384"/>
      <c r="KMS146" s="384"/>
      <c r="KMT146" s="384"/>
      <c r="KMU146" s="384"/>
      <c r="KMV146" s="384"/>
      <c r="KMW146" s="384"/>
      <c r="KMX146" s="384"/>
      <c r="KMY146" s="384"/>
      <c r="KMZ146" s="384"/>
      <c r="KNA146" s="384"/>
      <c r="KNB146" s="384"/>
      <c r="KNC146" s="384"/>
      <c r="KND146" s="384"/>
      <c r="KNE146" s="384"/>
      <c r="KNF146" s="384"/>
      <c r="KNG146" s="384"/>
      <c r="KNH146" s="384"/>
      <c r="KNI146" s="384"/>
      <c r="KNJ146" s="384"/>
      <c r="KNK146" s="384"/>
      <c r="KNL146" s="384"/>
      <c r="KNM146" s="384"/>
      <c r="KNN146" s="384"/>
      <c r="KNO146" s="384"/>
      <c r="KNP146" s="384"/>
      <c r="KNQ146" s="384"/>
      <c r="KNR146" s="384"/>
      <c r="KNS146" s="384"/>
      <c r="KNT146" s="384"/>
      <c r="KNU146" s="384"/>
      <c r="KNV146" s="384"/>
      <c r="KNW146" s="384"/>
      <c r="KNX146" s="384"/>
      <c r="KNY146" s="384"/>
      <c r="KNZ146" s="384"/>
      <c r="KOA146" s="384"/>
      <c r="KOB146" s="384"/>
      <c r="KOC146" s="384"/>
      <c r="KOD146" s="384"/>
      <c r="KOE146" s="384"/>
      <c r="KOF146" s="384"/>
      <c r="KOG146" s="384"/>
      <c r="KOH146" s="384"/>
      <c r="KOI146" s="384"/>
      <c r="KOJ146" s="384"/>
      <c r="KOK146" s="384"/>
      <c r="KOL146" s="384"/>
      <c r="KOM146" s="384"/>
      <c r="KON146" s="384"/>
      <c r="KOO146" s="384"/>
      <c r="KOP146" s="384"/>
      <c r="KOQ146" s="384"/>
      <c r="KOR146" s="384"/>
      <c r="KOS146" s="384"/>
      <c r="KOT146" s="384"/>
      <c r="KOU146" s="384"/>
      <c r="KOV146" s="384"/>
      <c r="KOW146" s="384"/>
      <c r="KOX146" s="384"/>
      <c r="KOY146" s="384"/>
      <c r="KOZ146" s="384"/>
      <c r="KPA146" s="384"/>
      <c r="KPB146" s="384"/>
      <c r="KPC146" s="384"/>
      <c r="KPD146" s="384"/>
      <c r="KPE146" s="384"/>
      <c r="KPF146" s="384"/>
      <c r="KPG146" s="384"/>
      <c r="KPH146" s="384"/>
      <c r="KPI146" s="384"/>
      <c r="KPJ146" s="384"/>
      <c r="KPK146" s="384"/>
      <c r="KPL146" s="384"/>
      <c r="KPM146" s="384"/>
      <c r="KPN146" s="384"/>
      <c r="KPO146" s="384"/>
      <c r="KPP146" s="384"/>
      <c r="KPQ146" s="384"/>
      <c r="KPR146" s="384"/>
      <c r="KPS146" s="384"/>
      <c r="KPT146" s="384"/>
      <c r="KPU146" s="384"/>
      <c r="KPV146" s="384"/>
      <c r="KPW146" s="384"/>
      <c r="KPX146" s="384"/>
      <c r="KPY146" s="384"/>
      <c r="KPZ146" s="384"/>
      <c r="KQA146" s="384"/>
      <c r="KQB146" s="384"/>
      <c r="KQC146" s="384"/>
      <c r="KQD146" s="384"/>
      <c r="KQE146" s="384"/>
      <c r="KQF146" s="384"/>
      <c r="KQG146" s="384"/>
      <c r="KQH146" s="384"/>
      <c r="KQI146" s="384"/>
      <c r="KQJ146" s="384"/>
      <c r="KQK146" s="384"/>
      <c r="KQL146" s="384"/>
      <c r="KQM146" s="384"/>
      <c r="KQN146" s="384"/>
      <c r="KQO146" s="384"/>
      <c r="KQP146" s="384"/>
      <c r="KQQ146" s="384"/>
      <c r="KQR146" s="384"/>
      <c r="KQS146" s="384"/>
      <c r="KQT146" s="384"/>
      <c r="KQU146" s="384"/>
      <c r="KQV146" s="384"/>
      <c r="KQW146" s="384"/>
      <c r="KQX146" s="384"/>
      <c r="KQY146" s="384"/>
      <c r="KQZ146" s="384"/>
      <c r="KRA146" s="384"/>
      <c r="KRB146" s="384"/>
      <c r="KRC146" s="384"/>
      <c r="KRD146" s="384"/>
      <c r="KRE146" s="384"/>
      <c r="KRF146" s="384"/>
      <c r="KRG146" s="384"/>
      <c r="KRH146" s="384"/>
      <c r="KRI146" s="384"/>
      <c r="KRJ146" s="384"/>
      <c r="KRK146" s="384"/>
      <c r="KRL146" s="384"/>
      <c r="KRM146" s="384"/>
      <c r="KRN146" s="384"/>
      <c r="KRO146" s="384"/>
      <c r="KRP146" s="384"/>
      <c r="KRQ146" s="384"/>
      <c r="KRR146" s="384"/>
      <c r="KRS146" s="384"/>
      <c r="KRT146" s="384"/>
      <c r="KRU146" s="384"/>
      <c r="KRV146" s="384"/>
      <c r="KRW146" s="384"/>
      <c r="KRX146" s="384"/>
      <c r="KRY146" s="384"/>
      <c r="KRZ146" s="384"/>
      <c r="KSA146" s="384"/>
      <c r="KSB146" s="384"/>
      <c r="KSC146" s="384"/>
      <c r="KSD146" s="384"/>
      <c r="KSE146" s="384"/>
      <c r="KSF146" s="384"/>
      <c r="KSG146" s="384"/>
      <c r="KSH146" s="384"/>
      <c r="KSI146" s="384"/>
      <c r="KSJ146" s="384"/>
      <c r="KSK146" s="384"/>
      <c r="KSL146" s="384"/>
      <c r="KSM146" s="384"/>
      <c r="KSN146" s="384"/>
      <c r="KSO146" s="384"/>
      <c r="KSP146" s="384"/>
      <c r="KSQ146" s="384"/>
      <c r="KSR146" s="384"/>
      <c r="KSS146" s="384"/>
      <c r="KST146" s="384"/>
      <c r="KSU146" s="384"/>
      <c r="KSV146" s="384"/>
      <c r="KSW146" s="384"/>
      <c r="KSX146" s="384"/>
      <c r="KSY146" s="384"/>
      <c r="KSZ146" s="384"/>
      <c r="KTA146" s="384"/>
      <c r="KTB146" s="384"/>
      <c r="KTC146" s="384"/>
      <c r="KTD146" s="384"/>
      <c r="KTE146" s="384"/>
      <c r="KTF146" s="384"/>
      <c r="KTG146" s="384"/>
      <c r="KTH146" s="384"/>
      <c r="KTI146" s="384"/>
      <c r="KTJ146" s="384"/>
      <c r="KTK146" s="384"/>
      <c r="KTL146" s="384"/>
      <c r="KTM146" s="384"/>
      <c r="KTN146" s="384"/>
      <c r="KTO146" s="384"/>
      <c r="KTP146" s="384"/>
      <c r="KTQ146" s="384"/>
      <c r="KTR146" s="384"/>
      <c r="KTS146" s="384"/>
      <c r="KTT146" s="384"/>
      <c r="KTU146" s="384"/>
      <c r="KTV146" s="384"/>
      <c r="KTW146" s="384"/>
      <c r="KTX146" s="384"/>
      <c r="KTY146" s="384"/>
      <c r="KTZ146" s="384"/>
      <c r="KUA146" s="384"/>
      <c r="KUB146" s="384"/>
      <c r="KUC146" s="384"/>
      <c r="KUD146" s="384"/>
      <c r="KUE146" s="384"/>
      <c r="KUF146" s="384"/>
      <c r="KUG146" s="384"/>
      <c r="KUH146" s="384"/>
      <c r="KUI146" s="384"/>
      <c r="KUJ146" s="384"/>
      <c r="KUK146" s="384"/>
      <c r="KUL146" s="384"/>
      <c r="KUM146" s="384"/>
      <c r="KUN146" s="384"/>
      <c r="KUO146" s="384"/>
      <c r="KUP146" s="384"/>
      <c r="KUQ146" s="384"/>
      <c r="KUR146" s="384"/>
      <c r="KUS146" s="384"/>
      <c r="KUT146" s="384"/>
      <c r="KUU146" s="384"/>
      <c r="KUV146" s="384"/>
      <c r="KUW146" s="384"/>
      <c r="KUX146" s="384"/>
      <c r="KUY146" s="384"/>
      <c r="KUZ146" s="384"/>
      <c r="KVA146" s="384"/>
      <c r="KVB146" s="384"/>
      <c r="KVC146" s="384"/>
      <c r="KVD146" s="384"/>
      <c r="KVE146" s="384"/>
      <c r="KVF146" s="384"/>
      <c r="KVG146" s="384"/>
      <c r="KVH146" s="384"/>
      <c r="KVI146" s="384"/>
      <c r="KVJ146" s="384"/>
      <c r="KVK146" s="384"/>
      <c r="KVL146" s="384"/>
      <c r="KVM146" s="384"/>
      <c r="KVN146" s="384"/>
      <c r="KVO146" s="384"/>
      <c r="KVP146" s="384"/>
      <c r="KVQ146" s="384"/>
      <c r="KVR146" s="384"/>
      <c r="KVS146" s="384"/>
      <c r="KVT146" s="384"/>
      <c r="KVU146" s="384"/>
      <c r="KVV146" s="384"/>
      <c r="KVW146" s="384"/>
      <c r="KVX146" s="384"/>
      <c r="KVY146" s="384"/>
      <c r="KVZ146" s="384"/>
      <c r="KWA146" s="384"/>
      <c r="KWB146" s="384"/>
      <c r="KWC146" s="384"/>
      <c r="KWD146" s="384"/>
      <c r="KWE146" s="384"/>
      <c r="KWF146" s="384"/>
      <c r="KWG146" s="384"/>
      <c r="KWH146" s="384"/>
      <c r="KWI146" s="384"/>
      <c r="KWJ146" s="384"/>
      <c r="KWK146" s="384"/>
      <c r="KWL146" s="384"/>
      <c r="KWM146" s="384"/>
      <c r="KWN146" s="384"/>
      <c r="KWO146" s="384"/>
      <c r="KWP146" s="384"/>
      <c r="KWQ146" s="384"/>
      <c r="KWR146" s="384"/>
      <c r="KWS146" s="384"/>
      <c r="KWT146" s="384"/>
      <c r="KWU146" s="384"/>
      <c r="KWV146" s="384"/>
      <c r="KWW146" s="384"/>
      <c r="KWX146" s="384"/>
      <c r="KWY146" s="384"/>
      <c r="KWZ146" s="384"/>
      <c r="KXA146" s="384"/>
      <c r="KXB146" s="384"/>
      <c r="KXC146" s="384"/>
      <c r="KXD146" s="384"/>
      <c r="KXE146" s="384"/>
      <c r="KXF146" s="384"/>
      <c r="KXG146" s="384"/>
      <c r="KXH146" s="384"/>
      <c r="KXI146" s="384"/>
      <c r="KXJ146" s="384"/>
      <c r="KXK146" s="384"/>
      <c r="KXL146" s="384"/>
      <c r="KXM146" s="384"/>
      <c r="KXN146" s="384"/>
      <c r="KXO146" s="384"/>
      <c r="KXP146" s="384"/>
      <c r="KXQ146" s="384"/>
      <c r="KXR146" s="384"/>
      <c r="KXS146" s="384"/>
      <c r="KXT146" s="384"/>
      <c r="KXU146" s="384"/>
      <c r="KXV146" s="384"/>
      <c r="KXW146" s="384"/>
      <c r="KXX146" s="384"/>
      <c r="KXY146" s="384"/>
      <c r="KXZ146" s="384"/>
      <c r="KYA146" s="384"/>
      <c r="KYB146" s="384"/>
      <c r="KYC146" s="384"/>
      <c r="KYD146" s="384"/>
      <c r="KYE146" s="384"/>
      <c r="KYF146" s="384"/>
      <c r="KYG146" s="384"/>
      <c r="KYH146" s="384"/>
      <c r="KYI146" s="384"/>
      <c r="KYJ146" s="384"/>
      <c r="KYK146" s="384"/>
      <c r="KYL146" s="384"/>
      <c r="KYM146" s="384"/>
      <c r="KYN146" s="384"/>
      <c r="KYO146" s="384"/>
      <c r="KYP146" s="384"/>
      <c r="KYQ146" s="384"/>
      <c r="KYR146" s="384"/>
      <c r="KYS146" s="384"/>
      <c r="KYT146" s="384"/>
      <c r="KYU146" s="384"/>
      <c r="KYV146" s="384"/>
      <c r="KYW146" s="384"/>
      <c r="KYX146" s="384"/>
      <c r="KYY146" s="384"/>
      <c r="KYZ146" s="384"/>
      <c r="KZA146" s="384"/>
      <c r="KZB146" s="384"/>
      <c r="KZC146" s="384"/>
      <c r="KZD146" s="384"/>
      <c r="KZE146" s="384"/>
      <c r="KZF146" s="384"/>
      <c r="KZG146" s="384"/>
      <c r="KZH146" s="384"/>
      <c r="KZI146" s="384"/>
      <c r="KZJ146" s="384"/>
      <c r="KZK146" s="384"/>
      <c r="KZL146" s="384"/>
      <c r="KZM146" s="384"/>
      <c r="KZN146" s="384"/>
      <c r="KZO146" s="384"/>
      <c r="KZP146" s="384"/>
      <c r="KZQ146" s="384"/>
      <c r="KZR146" s="384"/>
      <c r="KZS146" s="384"/>
      <c r="KZT146" s="384"/>
      <c r="KZU146" s="384"/>
      <c r="KZV146" s="384"/>
      <c r="KZW146" s="384"/>
      <c r="KZX146" s="384"/>
      <c r="KZY146" s="384"/>
      <c r="KZZ146" s="384"/>
      <c r="LAA146" s="384"/>
      <c r="LAB146" s="384"/>
      <c r="LAC146" s="384"/>
      <c r="LAD146" s="384"/>
      <c r="LAE146" s="384"/>
      <c r="LAF146" s="384"/>
      <c r="LAG146" s="384"/>
      <c r="LAH146" s="384"/>
      <c r="LAI146" s="384"/>
      <c r="LAJ146" s="384"/>
      <c r="LAK146" s="384"/>
      <c r="LAL146" s="384"/>
      <c r="LAM146" s="384"/>
      <c r="LAN146" s="384"/>
      <c r="LAO146" s="384"/>
      <c r="LAP146" s="384"/>
      <c r="LAQ146" s="384"/>
      <c r="LAR146" s="384"/>
      <c r="LAS146" s="384"/>
      <c r="LAT146" s="384"/>
      <c r="LAU146" s="384"/>
      <c r="LAV146" s="384"/>
      <c r="LAW146" s="384"/>
      <c r="LAX146" s="384"/>
      <c r="LAY146" s="384"/>
      <c r="LAZ146" s="384"/>
      <c r="LBA146" s="384"/>
      <c r="LBB146" s="384"/>
      <c r="LBC146" s="384"/>
      <c r="LBD146" s="384"/>
      <c r="LBE146" s="384"/>
      <c r="LBF146" s="384"/>
      <c r="LBG146" s="384"/>
      <c r="LBH146" s="384"/>
      <c r="LBI146" s="384"/>
      <c r="LBJ146" s="384"/>
      <c r="LBK146" s="384"/>
      <c r="LBL146" s="384"/>
      <c r="LBM146" s="384"/>
      <c r="LBN146" s="384"/>
      <c r="LBO146" s="384"/>
      <c r="LBP146" s="384"/>
      <c r="LBQ146" s="384"/>
      <c r="LBR146" s="384"/>
      <c r="LBS146" s="384"/>
      <c r="LBT146" s="384"/>
      <c r="LBU146" s="384"/>
      <c r="LBV146" s="384"/>
      <c r="LBW146" s="384"/>
      <c r="LBX146" s="384"/>
      <c r="LBY146" s="384"/>
      <c r="LBZ146" s="384"/>
      <c r="LCA146" s="384"/>
      <c r="LCB146" s="384"/>
      <c r="LCC146" s="384"/>
      <c r="LCD146" s="384"/>
      <c r="LCE146" s="384"/>
      <c r="LCF146" s="384"/>
      <c r="LCG146" s="384"/>
      <c r="LCH146" s="384"/>
      <c r="LCI146" s="384"/>
      <c r="LCJ146" s="384"/>
      <c r="LCK146" s="384"/>
      <c r="LCL146" s="384"/>
      <c r="LCM146" s="384"/>
      <c r="LCN146" s="384"/>
      <c r="LCO146" s="384"/>
      <c r="LCP146" s="384"/>
      <c r="LCQ146" s="384"/>
      <c r="LCR146" s="384"/>
      <c r="LCS146" s="384"/>
      <c r="LCT146" s="384"/>
      <c r="LCU146" s="384"/>
      <c r="LCV146" s="384"/>
      <c r="LCW146" s="384"/>
      <c r="LCX146" s="384"/>
      <c r="LCY146" s="384"/>
      <c r="LCZ146" s="384"/>
      <c r="LDA146" s="384"/>
      <c r="LDB146" s="384"/>
      <c r="LDC146" s="384"/>
      <c r="LDD146" s="384"/>
      <c r="LDE146" s="384"/>
      <c r="LDF146" s="384"/>
      <c r="LDG146" s="384"/>
      <c r="LDH146" s="384"/>
      <c r="LDI146" s="384"/>
      <c r="LDJ146" s="384"/>
      <c r="LDK146" s="384"/>
      <c r="LDL146" s="384"/>
      <c r="LDM146" s="384"/>
      <c r="LDN146" s="384"/>
      <c r="LDO146" s="384"/>
      <c r="LDP146" s="384"/>
      <c r="LDQ146" s="384"/>
      <c r="LDR146" s="384"/>
      <c r="LDS146" s="384"/>
      <c r="LDT146" s="384"/>
      <c r="LDU146" s="384"/>
      <c r="LDV146" s="384"/>
      <c r="LDW146" s="384"/>
      <c r="LDX146" s="384"/>
      <c r="LDY146" s="384"/>
      <c r="LDZ146" s="384"/>
      <c r="LEA146" s="384"/>
      <c r="LEB146" s="384"/>
      <c r="LEC146" s="384"/>
      <c r="LED146" s="384"/>
      <c r="LEE146" s="384"/>
      <c r="LEF146" s="384"/>
      <c r="LEG146" s="384"/>
      <c r="LEH146" s="384"/>
      <c r="LEI146" s="384"/>
      <c r="LEJ146" s="384"/>
      <c r="LEK146" s="384"/>
      <c r="LEL146" s="384"/>
      <c r="LEM146" s="384"/>
      <c r="LEN146" s="384"/>
      <c r="LEO146" s="384"/>
      <c r="LEP146" s="384"/>
      <c r="LEQ146" s="384"/>
      <c r="LER146" s="384"/>
      <c r="LES146" s="384"/>
      <c r="LET146" s="384"/>
      <c r="LEU146" s="384"/>
      <c r="LEV146" s="384"/>
      <c r="LEW146" s="384"/>
      <c r="LEX146" s="384"/>
      <c r="LEY146" s="384"/>
      <c r="LEZ146" s="384"/>
      <c r="LFA146" s="384"/>
      <c r="LFB146" s="384"/>
      <c r="LFC146" s="384"/>
      <c r="LFD146" s="384"/>
      <c r="LFE146" s="384"/>
      <c r="LFF146" s="384"/>
      <c r="LFG146" s="384"/>
      <c r="LFH146" s="384"/>
      <c r="LFI146" s="384"/>
      <c r="LFJ146" s="384"/>
      <c r="LFK146" s="384"/>
      <c r="LFL146" s="384"/>
      <c r="LFM146" s="384"/>
      <c r="LFN146" s="384"/>
      <c r="LFO146" s="384"/>
      <c r="LFP146" s="384"/>
      <c r="LFQ146" s="384"/>
      <c r="LFR146" s="384"/>
      <c r="LFS146" s="384"/>
      <c r="LFT146" s="384"/>
      <c r="LFU146" s="384"/>
      <c r="LFV146" s="384"/>
      <c r="LFW146" s="384"/>
      <c r="LFX146" s="384"/>
      <c r="LFY146" s="384"/>
      <c r="LFZ146" s="384"/>
      <c r="LGA146" s="384"/>
      <c r="LGB146" s="384"/>
      <c r="LGC146" s="384"/>
      <c r="LGD146" s="384"/>
      <c r="LGE146" s="384"/>
      <c r="LGF146" s="384"/>
      <c r="LGG146" s="384"/>
      <c r="LGH146" s="384"/>
      <c r="LGI146" s="384"/>
      <c r="LGJ146" s="384"/>
      <c r="LGK146" s="384"/>
      <c r="LGL146" s="384"/>
      <c r="LGM146" s="384"/>
      <c r="LGN146" s="384"/>
      <c r="LGO146" s="384"/>
      <c r="LGP146" s="384"/>
      <c r="LGQ146" s="384"/>
      <c r="LGR146" s="384"/>
      <c r="LGS146" s="384"/>
      <c r="LGT146" s="384"/>
      <c r="LGU146" s="384"/>
      <c r="LGV146" s="384"/>
      <c r="LGW146" s="384"/>
      <c r="LGX146" s="384"/>
      <c r="LGY146" s="384"/>
      <c r="LGZ146" s="384"/>
      <c r="LHA146" s="384"/>
      <c r="LHB146" s="384"/>
      <c r="LHC146" s="384"/>
      <c r="LHD146" s="384"/>
      <c r="LHE146" s="384"/>
      <c r="LHF146" s="384"/>
      <c r="LHG146" s="384"/>
      <c r="LHH146" s="384"/>
      <c r="LHI146" s="384"/>
      <c r="LHJ146" s="384"/>
      <c r="LHK146" s="384"/>
      <c r="LHL146" s="384"/>
      <c r="LHM146" s="384"/>
      <c r="LHN146" s="384"/>
      <c r="LHO146" s="384"/>
      <c r="LHP146" s="384"/>
      <c r="LHQ146" s="384"/>
      <c r="LHR146" s="384"/>
      <c r="LHS146" s="384"/>
      <c r="LHT146" s="384"/>
      <c r="LHU146" s="384"/>
      <c r="LHV146" s="384"/>
      <c r="LHW146" s="384"/>
      <c r="LHX146" s="384"/>
      <c r="LHY146" s="384"/>
      <c r="LHZ146" s="384"/>
      <c r="LIA146" s="384"/>
      <c r="LIB146" s="384"/>
      <c r="LIC146" s="384"/>
      <c r="LID146" s="384"/>
      <c r="LIE146" s="384"/>
      <c r="LIF146" s="384"/>
      <c r="LIG146" s="384"/>
      <c r="LIH146" s="384"/>
      <c r="LII146" s="384"/>
      <c r="LIJ146" s="384"/>
      <c r="LIK146" s="384"/>
      <c r="LIL146" s="384"/>
      <c r="LIM146" s="384"/>
      <c r="LIN146" s="384"/>
      <c r="LIO146" s="384"/>
      <c r="LIP146" s="384"/>
      <c r="LIQ146" s="384"/>
      <c r="LIR146" s="384"/>
      <c r="LIS146" s="384"/>
      <c r="LIT146" s="384"/>
      <c r="LIU146" s="384"/>
      <c r="LIV146" s="384"/>
      <c r="LIW146" s="384"/>
      <c r="LIX146" s="384"/>
      <c r="LIY146" s="384"/>
      <c r="LIZ146" s="384"/>
      <c r="LJA146" s="384"/>
      <c r="LJB146" s="384"/>
      <c r="LJC146" s="384"/>
      <c r="LJD146" s="384"/>
      <c r="LJE146" s="384"/>
      <c r="LJF146" s="384"/>
      <c r="LJG146" s="384"/>
      <c r="LJH146" s="384"/>
      <c r="LJI146" s="384"/>
      <c r="LJJ146" s="384"/>
      <c r="LJK146" s="384"/>
      <c r="LJL146" s="384"/>
      <c r="LJM146" s="384"/>
      <c r="LJN146" s="384"/>
      <c r="LJO146" s="384"/>
      <c r="LJP146" s="384"/>
      <c r="LJQ146" s="384"/>
      <c r="LJR146" s="384"/>
      <c r="LJS146" s="384"/>
      <c r="LJT146" s="384"/>
      <c r="LJU146" s="384"/>
      <c r="LJV146" s="384"/>
      <c r="LJW146" s="384"/>
      <c r="LJX146" s="384"/>
      <c r="LJY146" s="384"/>
      <c r="LJZ146" s="384"/>
      <c r="LKA146" s="384"/>
      <c r="LKB146" s="384"/>
      <c r="LKC146" s="384"/>
      <c r="LKD146" s="384"/>
      <c r="LKE146" s="384"/>
      <c r="LKF146" s="384"/>
      <c r="LKG146" s="384"/>
      <c r="LKH146" s="384"/>
      <c r="LKI146" s="384"/>
      <c r="LKJ146" s="384"/>
      <c r="LKK146" s="384"/>
      <c r="LKL146" s="384"/>
      <c r="LKM146" s="384"/>
      <c r="LKN146" s="384"/>
      <c r="LKO146" s="384"/>
      <c r="LKP146" s="384"/>
      <c r="LKQ146" s="384"/>
      <c r="LKR146" s="384"/>
      <c r="LKS146" s="384"/>
      <c r="LKT146" s="384"/>
      <c r="LKU146" s="384"/>
      <c r="LKV146" s="384"/>
      <c r="LKW146" s="384"/>
      <c r="LKX146" s="384"/>
      <c r="LKY146" s="384"/>
      <c r="LKZ146" s="384"/>
      <c r="LLA146" s="384"/>
      <c r="LLB146" s="384"/>
      <c r="LLC146" s="384"/>
      <c r="LLD146" s="384"/>
      <c r="LLE146" s="384"/>
      <c r="LLF146" s="384"/>
      <c r="LLG146" s="384"/>
      <c r="LLH146" s="384"/>
      <c r="LLI146" s="384"/>
      <c r="LLJ146" s="384"/>
      <c r="LLK146" s="384"/>
      <c r="LLL146" s="384"/>
      <c r="LLM146" s="384"/>
      <c r="LLN146" s="384"/>
      <c r="LLO146" s="384"/>
      <c r="LLP146" s="384"/>
      <c r="LLQ146" s="384"/>
      <c r="LLR146" s="384"/>
      <c r="LLS146" s="384"/>
      <c r="LLT146" s="384"/>
      <c r="LLU146" s="384"/>
      <c r="LLV146" s="384"/>
      <c r="LLW146" s="384"/>
      <c r="LLX146" s="384"/>
      <c r="LLY146" s="384"/>
      <c r="LLZ146" s="384"/>
      <c r="LMA146" s="384"/>
      <c r="LMB146" s="384"/>
      <c r="LMC146" s="384"/>
      <c r="LMD146" s="384"/>
      <c r="LME146" s="384"/>
      <c r="LMF146" s="384"/>
      <c r="LMG146" s="384"/>
      <c r="LMH146" s="384"/>
      <c r="LMI146" s="384"/>
      <c r="LMJ146" s="384"/>
      <c r="LMK146" s="384"/>
      <c r="LML146" s="384"/>
      <c r="LMM146" s="384"/>
      <c r="LMN146" s="384"/>
      <c r="LMO146" s="384"/>
      <c r="LMP146" s="384"/>
      <c r="LMQ146" s="384"/>
      <c r="LMR146" s="384"/>
      <c r="LMS146" s="384"/>
      <c r="LMT146" s="384"/>
      <c r="LMU146" s="384"/>
      <c r="LMV146" s="384"/>
      <c r="LMW146" s="384"/>
      <c r="LMX146" s="384"/>
      <c r="LMY146" s="384"/>
      <c r="LMZ146" s="384"/>
      <c r="LNA146" s="384"/>
      <c r="LNB146" s="384"/>
      <c r="LNC146" s="384"/>
      <c r="LND146" s="384"/>
      <c r="LNE146" s="384"/>
      <c r="LNF146" s="384"/>
      <c r="LNG146" s="384"/>
      <c r="LNH146" s="384"/>
      <c r="LNI146" s="384"/>
      <c r="LNJ146" s="384"/>
      <c r="LNK146" s="384"/>
      <c r="LNL146" s="384"/>
      <c r="LNM146" s="384"/>
      <c r="LNN146" s="384"/>
      <c r="LNO146" s="384"/>
      <c r="LNP146" s="384"/>
      <c r="LNQ146" s="384"/>
      <c r="LNR146" s="384"/>
      <c r="LNS146" s="384"/>
      <c r="LNT146" s="384"/>
      <c r="LNU146" s="384"/>
      <c r="LNV146" s="384"/>
      <c r="LNW146" s="384"/>
      <c r="LNX146" s="384"/>
      <c r="LNY146" s="384"/>
      <c r="LNZ146" s="384"/>
      <c r="LOA146" s="384"/>
      <c r="LOB146" s="384"/>
      <c r="LOC146" s="384"/>
      <c r="LOD146" s="384"/>
      <c r="LOE146" s="384"/>
      <c r="LOF146" s="384"/>
      <c r="LOG146" s="384"/>
      <c r="LOH146" s="384"/>
      <c r="LOI146" s="384"/>
      <c r="LOJ146" s="384"/>
      <c r="LOK146" s="384"/>
      <c r="LOL146" s="384"/>
      <c r="LOM146" s="384"/>
      <c r="LON146" s="384"/>
      <c r="LOO146" s="384"/>
      <c r="LOP146" s="384"/>
      <c r="LOQ146" s="384"/>
      <c r="LOR146" s="384"/>
      <c r="LOS146" s="384"/>
      <c r="LOT146" s="384"/>
      <c r="LOU146" s="384"/>
      <c r="LOV146" s="384"/>
      <c r="LOW146" s="384"/>
      <c r="LOX146" s="384"/>
      <c r="LOY146" s="384"/>
      <c r="LOZ146" s="384"/>
      <c r="LPA146" s="384"/>
      <c r="LPB146" s="384"/>
      <c r="LPC146" s="384"/>
      <c r="LPD146" s="384"/>
      <c r="LPE146" s="384"/>
      <c r="LPF146" s="384"/>
      <c r="LPG146" s="384"/>
      <c r="LPH146" s="384"/>
      <c r="LPI146" s="384"/>
      <c r="LPJ146" s="384"/>
      <c r="LPK146" s="384"/>
      <c r="LPL146" s="384"/>
      <c r="LPM146" s="384"/>
      <c r="LPN146" s="384"/>
      <c r="LPO146" s="384"/>
      <c r="LPP146" s="384"/>
      <c r="LPQ146" s="384"/>
      <c r="LPR146" s="384"/>
      <c r="LPS146" s="384"/>
      <c r="LPT146" s="384"/>
      <c r="LPU146" s="384"/>
      <c r="LPV146" s="384"/>
      <c r="LPW146" s="384"/>
      <c r="LPX146" s="384"/>
      <c r="LPY146" s="384"/>
      <c r="LPZ146" s="384"/>
      <c r="LQA146" s="384"/>
      <c r="LQB146" s="384"/>
      <c r="LQC146" s="384"/>
      <c r="LQD146" s="384"/>
      <c r="LQE146" s="384"/>
      <c r="LQF146" s="384"/>
      <c r="LQG146" s="384"/>
      <c r="LQH146" s="384"/>
      <c r="LQI146" s="384"/>
      <c r="LQJ146" s="384"/>
      <c r="LQK146" s="384"/>
      <c r="LQL146" s="384"/>
      <c r="LQM146" s="384"/>
      <c r="LQN146" s="384"/>
      <c r="LQO146" s="384"/>
      <c r="LQP146" s="384"/>
      <c r="LQQ146" s="384"/>
      <c r="LQR146" s="384"/>
      <c r="LQS146" s="384"/>
      <c r="LQT146" s="384"/>
      <c r="LQU146" s="384"/>
      <c r="LQV146" s="384"/>
      <c r="LQW146" s="384"/>
      <c r="LQX146" s="384"/>
      <c r="LQY146" s="384"/>
      <c r="LQZ146" s="384"/>
      <c r="LRA146" s="384"/>
      <c r="LRB146" s="384"/>
      <c r="LRC146" s="384"/>
      <c r="LRD146" s="384"/>
      <c r="LRE146" s="384"/>
      <c r="LRF146" s="384"/>
      <c r="LRG146" s="384"/>
      <c r="LRH146" s="384"/>
      <c r="LRI146" s="384"/>
      <c r="LRJ146" s="384"/>
      <c r="LRK146" s="384"/>
      <c r="LRL146" s="384"/>
      <c r="LRM146" s="384"/>
      <c r="LRN146" s="384"/>
      <c r="LRO146" s="384"/>
      <c r="LRP146" s="384"/>
      <c r="LRQ146" s="384"/>
      <c r="LRR146" s="384"/>
      <c r="LRS146" s="384"/>
      <c r="LRT146" s="384"/>
      <c r="LRU146" s="384"/>
      <c r="LRV146" s="384"/>
      <c r="LRW146" s="384"/>
      <c r="LRX146" s="384"/>
      <c r="LRY146" s="384"/>
      <c r="LRZ146" s="384"/>
      <c r="LSA146" s="384"/>
      <c r="LSB146" s="384"/>
      <c r="LSC146" s="384"/>
      <c r="LSD146" s="384"/>
      <c r="LSE146" s="384"/>
      <c r="LSF146" s="384"/>
      <c r="LSG146" s="384"/>
      <c r="LSH146" s="384"/>
      <c r="LSI146" s="384"/>
      <c r="LSJ146" s="384"/>
      <c r="LSK146" s="384"/>
      <c r="LSL146" s="384"/>
      <c r="LSM146" s="384"/>
      <c r="LSN146" s="384"/>
      <c r="LSO146" s="384"/>
      <c r="LSP146" s="384"/>
      <c r="LSQ146" s="384"/>
      <c r="LSR146" s="384"/>
      <c r="LSS146" s="384"/>
      <c r="LST146" s="384"/>
      <c r="LSU146" s="384"/>
      <c r="LSV146" s="384"/>
      <c r="LSW146" s="384"/>
      <c r="LSX146" s="384"/>
      <c r="LSY146" s="384"/>
      <c r="LSZ146" s="384"/>
      <c r="LTA146" s="384"/>
      <c r="LTB146" s="384"/>
      <c r="LTC146" s="384"/>
      <c r="LTD146" s="384"/>
      <c r="LTE146" s="384"/>
      <c r="LTF146" s="384"/>
      <c r="LTG146" s="384"/>
      <c r="LTH146" s="384"/>
      <c r="LTI146" s="384"/>
      <c r="LTJ146" s="384"/>
      <c r="LTK146" s="384"/>
      <c r="LTL146" s="384"/>
      <c r="LTM146" s="384"/>
      <c r="LTN146" s="384"/>
      <c r="LTO146" s="384"/>
      <c r="LTP146" s="384"/>
      <c r="LTQ146" s="384"/>
      <c r="LTR146" s="384"/>
      <c r="LTS146" s="384"/>
      <c r="LTT146" s="384"/>
      <c r="LTU146" s="384"/>
      <c r="LTV146" s="384"/>
      <c r="LTW146" s="384"/>
      <c r="LTX146" s="384"/>
      <c r="LTY146" s="384"/>
      <c r="LTZ146" s="384"/>
      <c r="LUA146" s="384"/>
      <c r="LUB146" s="384"/>
      <c r="LUC146" s="384"/>
      <c r="LUD146" s="384"/>
      <c r="LUE146" s="384"/>
      <c r="LUF146" s="384"/>
      <c r="LUG146" s="384"/>
      <c r="LUH146" s="384"/>
      <c r="LUI146" s="384"/>
      <c r="LUJ146" s="384"/>
      <c r="LUK146" s="384"/>
      <c r="LUL146" s="384"/>
      <c r="LUM146" s="384"/>
      <c r="LUN146" s="384"/>
      <c r="LUO146" s="384"/>
      <c r="LUP146" s="384"/>
      <c r="LUQ146" s="384"/>
      <c r="LUR146" s="384"/>
      <c r="LUS146" s="384"/>
      <c r="LUT146" s="384"/>
      <c r="LUU146" s="384"/>
      <c r="LUV146" s="384"/>
      <c r="LUW146" s="384"/>
      <c r="LUX146" s="384"/>
      <c r="LUY146" s="384"/>
      <c r="LUZ146" s="384"/>
      <c r="LVA146" s="384"/>
      <c r="LVB146" s="384"/>
      <c r="LVC146" s="384"/>
      <c r="LVD146" s="384"/>
      <c r="LVE146" s="384"/>
      <c r="LVF146" s="384"/>
      <c r="LVG146" s="384"/>
      <c r="LVH146" s="384"/>
      <c r="LVI146" s="384"/>
      <c r="LVJ146" s="384"/>
      <c r="LVK146" s="384"/>
      <c r="LVL146" s="384"/>
      <c r="LVM146" s="384"/>
      <c r="LVN146" s="384"/>
      <c r="LVO146" s="384"/>
      <c r="LVP146" s="384"/>
      <c r="LVQ146" s="384"/>
      <c r="LVR146" s="384"/>
      <c r="LVS146" s="384"/>
      <c r="LVT146" s="384"/>
      <c r="LVU146" s="384"/>
      <c r="LVV146" s="384"/>
      <c r="LVW146" s="384"/>
      <c r="LVX146" s="384"/>
      <c r="LVY146" s="384"/>
      <c r="LVZ146" s="384"/>
      <c r="LWA146" s="384"/>
      <c r="LWB146" s="384"/>
      <c r="LWC146" s="384"/>
      <c r="LWD146" s="384"/>
      <c r="LWE146" s="384"/>
      <c r="LWF146" s="384"/>
      <c r="LWG146" s="384"/>
      <c r="LWH146" s="384"/>
      <c r="LWI146" s="384"/>
      <c r="LWJ146" s="384"/>
      <c r="LWK146" s="384"/>
      <c r="LWL146" s="384"/>
      <c r="LWM146" s="384"/>
      <c r="LWN146" s="384"/>
      <c r="LWO146" s="384"/>
      <c r="LWP146" s="384"/>
      <c r="LWQ146" s="384"/>
      <c r="LWR146" s="384"/>
      <c r="LWS146" s="384"/>
      <c r="LWT146" s="384"/>
      <c r="LWU146" s="384"/>
      <c r="LWV146" s="384"/>
      <c r="LWW146" s="384"/>
      <c r="LWX146" s="384"/>
      <c r="LWY146" s="384"/>
      <c r="LWZ146" s="384"/>
      <c r="LXA146" s="384"/>
      <c r="LXB146" s="384"/>
      <c r="LXC146" s="384"/>
      <c r="LXD146" s="384"/>
      <c r="LXE146" s="384"/>
      <c r="LXF146" s="384"/>
      <c r="LXG146" s="384"/>
      <c r="LXH146" s="384"/>
      <c r="LXI146" s="384"/>
      <c r="LXJ146" s="384"/>
      <c r="LXK146" s="384"/>
      <c r="LXL146" s="384"/>
      <c r="LXM146" s="384"/>
      <c r="LXN146" s="384"/>
      <c r="LXO146" s="384"/>
      <c r="LXP146" s="384"/>
      <c r="LXQ146" s="384"/>
      <c r="LXR146" s="384"/>
      <c r="LXS146" s="384"/>
      <c r="LXT146" s="384"/>
      <c r="LXU146" s="384"/>
      <c r="LXV146" s="384"/>
      <c r="LXW146" s="384"/>
      <c r="LXX146" s="384"/>
      <c r="LXY146" s="384"/>
      <c r="LXZ146" s="384"/>
      <c r="LYA146" s="384"/>
      <c r="LYB146" s="384"/>
      <c r="LYC146" s="384"/>
      <c r="LYD146" s="384"/>
      <c r="LYE146" s="384"/>
      <c r="LYF146" s="384"/>
      <c r="LYG146" s="384"/>
      <c r="LYH146" s="384"/>
      <c r="LYI146" s="384"/>
      <c r="LYJ146" s="384"/>
      <c r="LYK146" s="384"/>
      <c r="LYL146" s="384"/>
      <c r="LYM146" s="384"/>
      <c r="LYN146" s="384"/>
      <c r="LYO146" s="384"/>
      <c r="LYP146" s="384"/>
      <c r="LYQ146" s="384"/>
      <c r="LYR146" s="384"/>
      <c r="LYS146" s="384"/>
      <c r="LYT146" s="384"/>
      <c r="LYU146" s="384"/>
      <c r="LYV146" s="384"/>
      <c r="LYW146" s="384"/>
      <c r="LYX146" s="384"/>
      <c r="LYY146" s="384"/>
      <c r="LYZ146" s="384"/>
      <c r="LZA146" s="384"/>
      <c r="LZB146" s="384"/>
      <c r="LZC146" s="384"/>
      <c r="LZD146" s="384"/>
      <c r="LZE146" s="384"/>
      <c r="LZF146" s="384"/>
      <c r="LZG146" s="384"/>
      <c r="LZH146" s="384"/>
      <c r="LZI146" s="384"/>
      <c r="LZJ146" s="384"/>
      <c r="LZK146" s="384"/>
      <c r="LZL146" s="384"/>
      <c r="LZM146" s="384"/>
      <c r="LZN146" s="384"/>
      <c r="LZO146" s="384"/>
      <c r="LZP146" s="384"/>
      <c r="LZQ146" s="384"/>
      <c r="LZR146" s="384"/>
      <c r="LZS146" s="384"/>
      <c r="LZT146" s="384"/>
      <c r="LZU146" s="384"/>
      <c r="LZV146" s="384"/>
      <c r="LZW146" s="384"/>
      <c r="LZX146" s="384"/>
      <c r="LZY146" s="384"/>
      <c r="LZZ146" s="384"/>
      <c r="MAA146" s="384"/>
      <c r="MAB146" s="384"/>
      <c r="MAC146" s="384"/>
      <c r="MAD146" s="384"/>
      <c r="MAE146" s="384"/>
      <c r="MAF146" s="384"/>
      <c r="MAG146" s="384"/>
      <c r="MAH146" s="384"/>
      <c r="MAI146" s="384"/>
      <c r="MAJ146" s="384"/>
      <c r="MAK146" s="384"/>
      <c r="MAL146" s="384"/>
      <c r="MAM146" s="384"/>
      <c r="MAN146" s="384"/>
      <c r="MAO146" s="384"/>
      <c r="MAP146" s="384"/>
      <c r="MAQ146" s="384"/>
      <c r="MAR146" s="384"/>
      <c r="MAS146" s="384"/>
      <c r="MAT146" s="384"/>
      <c r="MAU146" s="384"/>
      <c r="MAV146" s="384"/>
      <c r="MAW146" s="384"/>
      <c r="MAX146" s="384"/>
      <c r="MAY146" s="384"/>
      <c r="MAZ146" s="384"/>
      <c r="MBA146" s="384"/>
      <c r="MBB146" s="384"/>
      <c r="MBC146" s="384"/>
      <c r="MBD146" s="384"/>
      <c r="MBE146" s="384"/>
      <c r="MBF146" s="384"/>
      <c r="MBG146" s="384"/>
      <c r="MBH146" s="384"/>
      <c r="MBI146" s="384"/>
      <c r="MBJ146" s="384"/>
      <c r="MBK146" s="384"/>
      <c r="MBL146" s="384"/>
      <c r="MBM146" s="384"/>
      <c r="MBN146" s="384"/>
      <c r="MBO146" s="384"/>
      <c r="MBP146" s="384"/>
      <c r="MBQ146" s="384"/>
      <c r="MBR146" s="384"/>
      <c r="MBS146" s="384"/>
      <c r="MBT146" s="384"/>
      <c r="MBU146" s="384"/>
      <c r="MBV146" s="384"/>
      <c r="MBW146" s="384"/>
      <c r="MBX146" s="384"/>
      <c r="MBY146" s="384"/>
      <c r="MBZ146" s="384"/>
      <c r="MCA146" s="384"/>
      <c r="MCB146" s="384"/>
      <c r="MCC146" s="384"/>
      <c r="MCD146" s="384"/>
      <c r="MCE146" s="384"/>
      <c r="MCF146" s="384"/>
      <c r="MCG146" s="384"/>
      <c r="MCH146" s="384"/>
      <c r="MCI146" s="384"/>
      <c r="MCJ146" s="384"/>
      <c r="MCK146" s="384"/>
      <c r="MCL146" s="384"/>
      <c r="MCM146" s="384"/>
      <c r="MCN146" s="384"/>
      <c r="MCO146" s="384"/>
      <c r="MCP146" s="384"/>
      <c r="MCQ146" s="384"/>
      <c r="MCR146" s="384"/>
      <c r="MCS146" s="384"/>
      <c r="MCT146" s="384"/>
      <c r="MCU146" s="384"/>
      <c r="MCV146" s="384"/>
      <c r="MCW146" s="384"/>
      <c r="MCX146" s="384"/>
      <c r="MCY146" s="384"/>
      <c r="MCZ146" s="384"/>
      <c r="MDA146" s="384"/>
      <c r="MDB146" s="384"/>
      <c r="MDC146" s="384"/>
      <c r="MDD146" s="384"/>
      <c r="MDE146" s="384"/>
      <c r="MDF146" s="384"/>
      <c r="MDG146" s="384"/>
      <c r="MDH146" s="384"/>
      <c r="MDI146" s="384"/>
      <c r="MDJ146" s="384"/>
      <c r="MDK146" s="384"/>
      <c r="MDL146" s="384"/>
      <c r="MDM146" s="384"/>
      <c r="MDN146" s="384"/>
      <c r="MDO146" s="384"/>
      <c r="MDP146" s="384"/>
      <c r="MDQ146" s="384"/>
      <c r="MDR146" s="384"/>
      <c r="MDS146" s="384"/>
      <c r="MDT146" s="384"/>
      <c r="MDU146" s="384"/>
      <c r="MDV146" s="384"/>
      <c r="MDW146" s="384"/>
      <c r="MDX146" s="384"/>
      <c r="MDY146" s="384"/>
      <c r="MDZ146" s="384"/>
      <c r="MEA146" s="384"/>
      <c r="MEB146" s="384"/>
      <c r="MEC146" s="384"/>
      <c r="MED146" s="384"/>
      <c r="MEE146" s="384"/>
      <c r="MEF146" s="384"/>
      <c r="MEG146" s="384"/>
      <c r="MEH146" s="384"/>
      <c r="MEI146" s="384"/>
      <c r="MEJ146" s="384"/>
      <c r="MEK146" s="384"/>
      <c r="MEL146" s="384"/>
      <c r="MEM146" s="384"/>
      <c r="MEN146" s="384"/>
      <c r="MEO146" s="384"/>
      <c r="MEP146" s="384"/>
      <c r="MEQ146" s="384"/>
      <c r="MER146" s="384"/>
      <c r="MES146" s="384"/>
      <c r="MET146" s="384"/>
      <c r="MEU146" s="384"/>
      <c r="MEV146" s="384"/>
      <c r="MEW146" s="384"/>
      <c r="MEX146" s="384"/>
      <c r="MEY146" s="384"/>
      <c r="MEZ146" s="384"/>
      <c r="MFA146" s="384"/>
      <c r="MFB146" s="384"/>
      <c r="MFC146" s="384"/>
      <c r="MFD146" s="384"/>
      <c r="MFE146" s="384"/>
      <c r="MFF146" s="384"/>
      <c r="MFG146" s="384"/>
      <c r="MFH146" s="384"/>
      <c r="MFI146" s="384"/>
      <c r="MFJ146" s="384"/>
      <c r="MFK146" s="384"/>
      <c r="MFL146" s="384"/>
      <c r="MFM146" s="384"/>
      <c r="MFN146" s="384"/>
      <c r="MFO146" s="384"/>
      <c r="MFP146" s="384"/>
      <c r="MFQ146" s="384"/>
      <c r="MFR146" s="384"/>
      <c r="MFS146" s="384"/>
      <c r="MFT146" s="384"/>
      <c r="MFU146" s="384"/>
      <c r="MFV146" s="384"/>
      <c r="MFW146" s="384"/>
      <c r="MFX146" s="384"/>
      <c r="MFY146" s="384"/>
      <c r="MFZ146" s="384"/>
      <c r="MGA146" s="384"/>
      <c r="MGB146" s="384"/>
      <c r="MGC146" s="384"/>
      <c r="MGD146" s="384"/>
      <c r="MGE146" s="384"/>
      <c r="MGF146" s="384"/>
      <c r="MGG146" s="384"/>
      <c r="MGH146" s="384"/>
      <c r="MGI146" s="384"/>
      <c r="MGJ146" s="384"/>
      <c r="MGK146" s="384"/>
      <c r="MGL146" s="384"/>
      <c r="MGM146" s="384"/>
      <c r="MGN146" s="384"/>
      <c r="MGO146" s="384"/>
      <c r="MGP146" s="384"/>
      <c r="MGQ146" s="384"/>
      <c r="MGR146" s="384"/>
      <c r="MGS146" s="384"/>
      <c r="MGT146" s="384"/>
      <c r="MGU146" s="384"/>
      <c r="MGV146" s="384"/>
      <c r="MGW146" s="384"/>
      <c r="MGX146" s="384"/>
      <c r="MGY146" s="384"/>
      <c r="MGZ146" s="384"/>
      <c r="MHA146" s="384"/>
      <c r="MHB146" s="384"/>
      <c r="MHC146" s="384"/>
      <c r="MHD146" s="384"/>
      <c r="MHE146" s="384"/>
      <c r="MHF146" s="384"/>
      <c r="MHG146" s="384"/>
      <c r="MHH146" s="384"/>
      <c r="MHI146" s="384"/>
      <c r="MHJ146" s="384"/>
      <c r="MHK146" s="384"/>
      <c r="MHL146" s="384"/>
      <c r="MHM146" s="384"/>
      <c r="MHN146" s="384"/>
      <c r="MHO146" s="384"/>
      <c r="MHP146" s="384"/>
      <c r="MHQ146" s="384"/>
      <c r="MHR146" s="384"/>
      <c r="MHS146" s="384"/>
      <c r="MHT146" s="384"/>
      <c r="MHU146" s="384"/>
      <c r="MHV146" s="384"/>
      <c r="MHW146" s="384"/>
      <c r="MHX146" s="384"/>
      <c r="MHY146" s="384"/>
      <c r="MHZ146" s="384"/>
      <c r="MIA146" s="384"/>
      <c r="MIB146" s="384"/>
      <c r="MIC146" s="384"/>
      <c r="MID146" s="384"/>
      <c r="MIE146" s="384"/>
      <c r="MIF146" s="384"/>
      <c r="MIG146" s="384"/>
      <c r="MIH146" s="384"/>
      <c r="MII146" s="384"/>
      <c r="MIJ146" s="384"/>
      <c r="MIK146" s="384"/>
      <c r="MIL146" s="384"/>
      <c r="MIM146" s="384"/>
      <c r="MIN146" s="384"/>
      <c r="MIO146" s="384"/>
      <c r="MIP146" s="384"/>
      <c r="MIQ146" s="384"/>
      <c r="MIR146" s="384"/>
      <c r="MIS146" s="384"/>
      <c r="MIT146" s="384"/>
      <c r="MIU146" s="384"/>
      <c r="MIV146" s="384"/>
      <c r="MIW146" s="384"/>
      <c r="MIX146" s="384"/>
      <c r="MIY146" s="384"/>
      <c r="MIZ146" s="384"/>
      <c r="MJA146" s="384"/>
      <c r="MJB146" s="384"/>
      <c r="MJC146" s="384"/>
      <c r="MJD146" s="384"/>
      <c r="MJE146" s="384"/>
      <c r="MJF146" s="384"/>
      <c r="MJG146" s="384"/>
      <c r="MJH146" s="384"/>
      <c r="MJI146" s="384"/>
      <c r="MJJ146" s="384"/>
      <c r="MJK146" s="384"/>
      <c r="MJL146" s="384"/>
      <c r="MJM146" s="384"/>
      <c r="MJN146" s="384"/>
      <c r="MJO146" s="384"/>
      <c r="MJP146" s="384"/>
      <c r="MJQ146" s="384"/>
      <c r="MJR146" s="384"/>
      <c r="MJS146" s="384"/>
      <c r="MJT146" s="384"/>
      <c r="MJU146" s="384"/>
      <c r="MJV146" s="384"/>
      <c r="MJW146" s="384"/>
      <c r="MJX146" s="384"/>
      <c r="MJY146" s="384"/>
      <c r="MJZ146" s="384"/>
      <c r="MKA146" s="384"/>
      <c r="MKB146" s="384"/>
      <c r="MKC146" s="384"/>
      <c r="MKD146" s="384"/>
      <c r="MKE146" s="384"/>
      <c r="MKF146" s="384"/>
      <c r="MKG146" s="384"/>
      <c r="MKH146" s="384"/>
      <c r="MKI146" s="384"/>
      <c r="MKJ146" s="384"/>
      <c r="MKK146" s="384"/>
      <c r="MKL146" s="384"/>
      <c r="MKM146" s="384"/>
      <c r="MKN146" s="384"/>
      <c r="MKO146" s="384"/>
      <c r="MKP146" s="384"/>
      <c r="MKQ146" s="384"/>
      <c r="MKR146" s="384"/>
      <c r="MKS146" s="384"/>
      <c r="MKT146" s="384"/>
      <c r="MKU146" s="384"/>
      <c r="MKV146" s="384"/>
      <c r="MKW146" s="384"/>
      <c r="MKX146" s="384"/>
      <c r="MKY146" s="384"/>
      <c r="MKZ146" s="384"/>
      <c r="MLA146" s="384"/>
      <c r="MLB146" s="384"/>
      <c r="MLC146" s="384"/>
      <c r="MLD146" s="384"/>
      <c r="MLE146" s="384"/>
      <c r="MLF146" s="384"/>
      <c r="MLG146" s="384"/>
      <c r="MLH146" s="384"/>
      <c r="MLI146" s="384"/>
      <c r="MLJ146" s="384"/>
      <c r="MLK146" s="384"/>
      <c r="MLL146" s="384"/>
      <c r="MLM146" s="384"/>
      <c r="MLN146" s="384"/>
      <c r="MLO146" s="384"/>
      <c r="MLP146" s="384"/>
      <c r="MLQ146" s="384"/>
      <c r="MLR146" s="384"/>
      <c r="MLS146" s="384"/>
      <c r="MLT146" s="384"/>
      <c r="MLU146" s="384"/>
      <c r="MLV146" s="384"/>
      <c r="MLW146" s="384"/>
      <c r="MLX146" s="384"/>
      <c r="MLY146" s="384"/>
      <c r="MLZ146" s="384"/>
      <c r="MMA146" s="384"/>
      <c r="MMB146" s="384"/>
      <c r="MMC146" s="384"/>
      <c r="MMD146" s="384"/>
      <c r="MME146" s="384"/>
      <c r="MMF146" s="384"/>
      <c r="MMG146" s="384"/>
      <c r="MMH146" s="384"/>
      <c r="MMI146" s="384"/>
      <c r="MMJ146" s="384"/>
      <c r="MMK146" s="384"/>
      <c r="MML146" s="384"/>
      <c r="MMM146" s="384"/>
      <c r="MMN146" s="384"/>
      <c r="MMO146" s="384"/>
      <c r="MMP146" s="384"/>
      <c r="MMQ146" s="384"/>
      <c r="MMR146" s="384"/>
      <c r="MMS146" s="384"/>
      <c r="MMT146" s="384"/>
      <c r="MMU146" s="384"/>
      <c r="MMV146" s="384"/>
      <c r="MMW146" s="384"/>
      <c r="MMX146" s="384"/>
      <c r="MMY146" s="384"/>
      <c r="MMZ146" s="384"/>
      <c r="MNA146" s="384"/>
      <c r="MNB146" s="384"/>
      <c r="MNC146" s="384"/>
      <c r="MND146" s="384"/>
      <c r="MNE146" s="384"/>
      <c r="MNF146" s="384"/>
      <c r="MNG146" s="384"/>
      <c r="MNH146" s="384"/>
      <c r="MNI146" s="384"/>
      <c r="MNJ146" s="384"/>
      <c r="MNK146" s="384"/>
      <c r="MNL146" s="384"/>
      <c r="MNM146" s="384"/>
      <c r="MNN146" s="384"/>
      <c r="MNO146" s="384"/>
      <c r="MNP146" s="384"/>
      <c r="MNQ146" s="384"/>
      <c r="MNR146" s="384"/>
      <c r="MNS146" s="384"/>
      <c r="MNT146" s="384"/>
      <c r="MNU146" s="384"/>
      <c r="MNV146" s="384"/>
      <c r="MNW146" s="384"/>
      <c r="MNX146" s="384"/>
      <c r="MNY146" s="384"/>
      <c r="MNZ146" s="384"/>
      <c r="MOA146" s="384"/>
      <c r="MOB146" s="384"/>
      <c r="MOC146" s="384"/>
      <c r="MOD146" s="384"/>
      <c r="MOE146" s="384"/>
      <c r="MOF146" s="384"/>
      <c r="MOG146" s="384"/>
      <c r="MOH146" s="384"/>
      <c r="MOI146" s="384"/>
      <c r="MOJ146" s="384"/>
      <c r="MOK146" s="384"/>
      <c r="MOL146" s="384"/>
      <c r="MOM146" s="384"/>
      <c r="MON146" s="384"/>
      <c r="MOO146" s="384"/>
      <c r="MOP146" s="384"/>
      <c r="MOQ146" s="384"/>
      <c r="MOR146" s="384"/>
      <c r="MOS146" s="384"/>
      <c r="MOT146" s="384"/>
      <c r="MOU146" s="384"/>
      <c r="MOV146" s="384"/>
      <c r="MOW146" s="384"/>
      <c r="MOX146" s="384"/>
      <c r="MOY146" s="384"/>
      <c r="MOZ146" s="384"/>
      <c r="MPA146" s="384"/>
      <c r="MPB146" s="384"/>
      <c r="MPC146" s="384"/>
      <c r="MPD146" s="384"/>
      <c r="MPE146" s="384"/>
      <c r="MPF146" s="384"/>
      <c r="MPG146" s="384"/>
      <c r="MPH146" s="384"/>
      <c r="MPI146" s="384"/>
      <c r="MPJ146" s="384"/>
      <c r="MPK146" s="384"/>
      <c r="MPL146" s="384"/>
      <c r="MPM146" s="384"/>
      <c r="MPN146" s="384"/>
      <c r="MPO146" s="384"/>
      <c r="MPP146" s="384"/>
      <c r="MPQ146" s="384"/>
      <c r="MPR146" s="384"/>
      <c r="MPS146" s="384"/>
      <c r="MPT146" s="384"/>
      <c r="MPU146" s="384"/>
      <c r="MPV146" s="384"/>
      <c r="MPW146" s="384"/>
      <c r="MPX146" s="384"/>
      <c r="MPY146" s="384"/>
      <c r="MPZ146" s="384"/>
      <c r="MQA146" s="384"/>
      <c r="MQB146" s="384"/>
      <c r="MQC146" s="384"/>
      <c r="MQD146" s="384"/>
      <c r="MQE146" s="384"/>
      <c r="MQF146" s="384"/>
      <c r="MQG146" s="384"/>
      <c r="MQH146" s="384"/>
      <c r="MQI146" s="384"/>
      <c r="MQJ146" s="384"/>
      <c r="MQK146" s="384"/>
      <c r="MQL146" s="384"/>
      <c r="MQM146" s="384"/>
      <c r="MQN146" s="384"/>
      <c r="MQO146" s="384"/>
      <c r="MQP146" s="384"/>
      <c r="MQQ146" s="384"/>
      <c r="MQR146" s="384"/>
      <c r="MQS146" s="384"/>
      <c r="MQT146" s="384"/>
      <c r="MQU146" s="384"/>
      <c r="MQV146" s="384"/>
      <c r="MQW146" s="384"/>
      <c r="MQX146" s="384"/>
      <c r="MQY146" s="384"/>
      <c r="MQZ146" s="384"/>
      <c r="MRA146" s="384"/>
      <c r="MRB146" s="384"/>
      <c r="MRC146" s="384"/>
      <c r="MRD146" s="384"/>
      <c r="MRE146" s="384"/>
      <c r="MRF146" s="384"/>
      <c r="MRG146" s="384"/>
      <c r="MRH146" s="384"/>
      <c r="MRI146" s="384"/>
      <c r="MRJ146" s="384"/>
      <c r="MRK146" s="384"/>
      <c r="MRL146" s="384"/>
      <c r="MRM146" s="384"/>
      <c r="MRN146" s="384"/>
      <c r="MRO146" s="384"/>
      <c r="MRP146" s="384"/>
      <c r="MRQ146" s="384"/>
      <c r="MRR146" s="384"/>
      <c r="MRS146" s="384"/>
      <c r="MRT146" s="384"/>
      <c r="MRU146" s="384"/>
      <c r="MRV146" s="384"/>
      <c r="MRW146" s="384"/>
      <c r="MRX146" s="384"/>
      <c r="MRY146" s="384"/>
      <c r="MRZ146" s="384"/>
      <c r="MSA146" s="384"/>
      <c r="MSB146" s="384"/>
      <c r="MSC146" s="384"/>
      <c r="MSD146" s="384"/>
      <c r="MSE146" s="384"/>
      <c r="MSF146" s="384"/>
      <c r="MSG146" s="384"/>
      <c r="MSH146" s="384"/>
      <c r="MSI146" s="384"/>
      <c r="MSJ146" s="384"/>
      <c r="MSK146" s="384"/>
      <c r="MSL146" s="384"/>
      <c r="MSM146" s="384"/>
      <c r="MSN146" s="384"/>
      <c r="MSO146" s="384"/>
      <c r="MSP146" s="384"/>
      <c r="MSQ146" s="384"/>
      <c r="MSR146" s="384"/>
      <c r="MSS146" s="384"/>
      <c r="MST146" s="384"/>
      <c r="MSU146" s="384"/>
      <c r="MSV146" s="384"/>
      <c r="MSW146" s="384"/>
      <c r="MSX146" s="384"/>
      <c r="MSY146" s="384"/>
      <c r="MSZ146" s="384"/>
      <c r="MTA146" s="384"/>
      <c r="MTB146" s="384"/>
      <c r="MTC146" s="384"/>
      <c r="MTD146" s="384"/>
      <c r="MTE146" s="384"/>
      <c r="MTF146" s="384"/>
      <c r="MTG146" s="384"/>
      <c r="MTH146" s="384"/>
      <c r="MTI146" s="384"/>
      <c r="MTJ146" s="384"/>
      <c r="MTK146" s="384"/>
      <c r="MTL146" s="384"/>
      <c r="MTM146" s="384"/>
      <c r="MTN146" s="384"/>
      <c r="MTO146" s="384"/>
      <c r="MTP146" s="384"/>
      <c r="MTQ146" s="384"/>
      <c r="MTR146" s="384"/>
      <c r="MTS146" s="384"/>
      <c r="MTT146" s="384"/>
      <c r="MTU146" s="384"/>
      <c r="MTV146" s="384"/>
      <c r="MTW146" s="384"/>
      <c r="MTX146" s="384"/>
      <c r="MTY146" s="384"/>
      <c r="MTZ146" s="384"/>
      <c r="MUA146" s="384"/>
      <c r="MUB146" s="384"/>
      <c r="MUC146" s="384"/>
      <c r="MUD146" s="384"/>
      <c r="MUE146" s="384"/>
      <c r="MUF146" s="384"/>
      <c r="MUG146" s="384"/>
      <c r="MUH146" s="384"/>
      <c r="MUI146" s="384"/>
      <c r="MUJ146" s="384"/>
      <c r="MUK146" s="384"/>
      <c r="MUL146" s="384"/>
      <c r="MUM146" s="384"/>
      <c r="MUN146" s="384"/>
      <c r="MUO146" s="384"/>
      <c r="MUP146" s="384"/>
      <c r="MUQ146" s="384"/>
      <c r="MUR146" s="384"/>
      <c r="MUS146" s="384"/>
      <c r="MUT146" s="384"/>
      <c r="MUU146" s="384"/>
      <c r="MUV146" s="384"/>
      <c r="MUW146" s="384"/>
      <c r="MUX146" s="384"/>
      <c r="MUY146" s="384"/>
      <c r="MUZ146" s="384"/>
      <c r="MVA146" s="384"/>
      <c r="MVB146" s="384"/>
      <c r="MVC146" s="384"/>
      <c r="MVD146" s="384"/>
      <c r="MVE146" s="384"/>
      <c r="MVF146" s="384"/>
      <c r="MVG146" s="384"/>
      <c r="MVH146" s="384"/>
      <c r="MVI146" s="384"/>
      <c r="MVJ146" s="384"/>
      <c r="MVK146" s="384"/>
      <c r="MVL146" s="384"/>
      <c r="MVM146" s="384"/>
      <c r="MVN146" s="384"/>
      <c r="MVO146" s="384"/>
      <c r="MVP146" s="384"/>
      <c r="MVQ146" s="384"/>
      <c r="MVR146" s="384"/>
      <c r="MVS146" s="384"/>
      <c r="MVT146" s="384"/>
      <c r="MVU146" s="384"/>
      <c r="MVV146" s="384"/>
      <c r="MVW146" s="384"/>
      <c r="MVX146" s="384"/>
      <c r="MVY146" s="384"/>
      <c r="MVZ146" s="384"/>
      <c r="MWA146" s="384"/>
      <c r="MWB146" s="384"/>
      <c r="MWC146" s="384"/>
      <c r="MWD146" s="384"/>
      <c r="MWE146" s="384"/>
      <c r="MWF146" s="384"/>
      <c r="MWG146" s="384"/>
      <c r="MWH146" s="384"/>
      <c r="MWI146" s="384"/>
      <c r="MWJ146" s="384"/>
      <c r="MWK146" s="384"/>
      <c r="MWL146" s="384"/>
      <c r="MWM146" s="384"/>
      <c r="MWN146" s="384"/>
      <c r="MWO146" s="384"/>
      <c r="MWP146" s="384"/>
      <c r="MWQ146" s="384"/>
      <c r="MWR146" s="384"/>
      <c r="MWS146" s="384"/>
      <c r="MWT146" s="384"/>
      <c r="MWU146" s="384"/>
      <c r="MWV146" s="384"/>
      <c r="MWW146" s="384"/>
      <c r="MWX146" s="384"/>
      <c r="MWY146" s="384"/>
      <c r="MWZ146" s="384"/>
      <c r="MXA146" s="384"/>
      <c r="MXB146" s="384"/>
      <c r="MXC146" s="384"/>
      <c r="MXD146" s="384"/>
      <c r="MXE146" s="384"/>
      <c r="MXF146" s="384"/>
      <c r="MXG146" s="384"/>
      <c r="MXH146" s="384"/>
      <c r="MXI146" s="384"/>
      <c r="MXJ146" s="384"/>
      <c r="MXK146" s="384"/>
      <c r="MXL146" s="384"/>
      <c r="MXM146" s="384"/>
      <c r="MXN146" s="384"/>
      <c r="MXO146" s="384"/>
      <c r="MXP146" s="384"/>
      <c r="MXQ146" s="384"/>
      <c r="MXR146" s="384"/>
      <c r="MXS146" s="384"/>
      <c r="MXT146" s="384"/>
      <c r="MXU146" s="384"/>
      <c r="MXV146" s="384"/>
      <c r="MXW146" s="384"/>
      <c r="MXX146" s="384"/>
      <c r="MXY146" s="384"/>
      <c r="MXZ146" s="384"/>
      <c r="MYA146" s="384"/>
      <c r="MYB146" s="384"/>
      <c r="MYC146" s="384"/>
      <c r="MYD146" s="384"/>
      <c r="MYE146" s="384"/>
      <c r="MYF146" s="384"/>
      <c r="MYG146" s="384"/>
      <c r="MYH146" s="384"/>
      <c r="MYI146" s="384"/>
      <c r="MYJ146" s="384"/>
      <c r="MYK146" s="384"/>
      <c r="MYL146" s="384"/>
      <c r="MYM146" s="384"/>
      <c r="MYN146" s="384"/>
      <c r="MYO146" s="384"/>
      <c r="MYP146" s="384"/>
      <c r="MYQ146" s="384"/>
      <c r="MYR146" s="384"/>
      <c r="MYS146" s="384"/>
      <c r="MYT146" s="384"/>
      <c r="MYU146" s="384"/>
      <c r="MYV146" s="384"/>
      <c r="MYW146" s="384"/>
      <c r="MYX146" s="384"/>
      <c r="MYY146" s="384"/>
      <c r="MYZ146" s="384"/>
      <c r="MZA146" s="384"/>
      <c r="MZB146" s="384"/>
      <c r="MZC146" s="384"/>
      <c r="MZD146" s="384"/>
      <c r="MZE146" s="384"/>
      <c r="MZF146" s="384"/>
      <c r="MZG146" s="384"/>
      <c r="MZH146" s="384"/>
      <c r="MZI146" s="384"/>
      <c r="MZJ146" s="384"/>
      <c r="MZK146" s="384"/>
      <c r="MZL146" s="384"/>
      <c r="MZM146" s="384"/>
      <c r="MZN146" s="384"/>
      <c r="MZO146" s="384"/>
      <c r="MZP146" s="384"/>
      <c r="MZQ146" s="384"/>
      <c r="MZR146" s="384"/>
      <c r="MZS146" s="384"/>
      <c r="MZT146" s="384"/>
      <c r="MZU146" s="384"/>
      <c r="MZV146" s="384"/>
      <c r="MZW146" s="384"/>
      <c r="MZX146" s="384"/>
      <c r="MZY146" s="384"/>
      <c r="MZZ146" s="384"/>
      <c r="NAA146" s="384"/>
      <c r="NAB146" s="384"/>
      <c r="NAC146" s="384"/>
      <c r="NAD146" s="384"/>
      <c r="NAE146" s="384"/>
      <c r="NAF146" s="384"/>
      <c r="NAG146" s="384"/>
      <c r="NAH146" s="384"/>
      <c r="NAI146" s="384"/>
      <c r="NAJ146" s="384"/>
      <c r="NAK146" s="384"/>
      <c r="NAL146" s="384"/>
      <c r="NAM146" s="384"/>
      <c r="NAN146" s="384"/>
      <c r="NAO146" s="384"/>
      <c r="NAP146" s="384"/>
      <c r="NAQ146" s="384"/>
      <c r="NAR146" s="384"/>
      <c r="NAS146" s="384"/>
      <c r="NAT146" s="384"/>
      <c r="NAU146" s="384"/>
      <c r="NAV146" s="384"/>
      <c r="NAW146" s="384"/>
      <c r="NAX146" s="384"/>
      <c r="NAY146" s="384"/>
      <c r="NAZ146" s="384"/>
      <c r="NBA146" s="384"/>
      <c r="NBB146" s="384"/>
      <c r="NBC146" s="384"/>
      <c r="NBD146" s="384"/>
      <c r="NBE146" s="384"/>
      <c r="NBF146" s="384"/>
      <c r="NBG146" s="384"/>
      <c r="NBH146" s="384"/>
      <c r="NBI146" s="384"/>
      <c r="NBJ146" s="384"/>
      <c r="NBK146" s="384"/>
      <c r="NBL146" s="384"/>
      <c r="NBM146" s="384"/>
      <c r="NBN146" s="384"/>
      <c r="NBO146" s="384"/>
      <c r="NBP146" s="384"/>
      <c r="NBQ146" s="384"/>
      <c r="NBR146" s="384"/>
      <c r="NBS146" s="384"/>
      <c r="NBT146" s="384"/>
      <c r="NBU146" s="384"/>
      <c r="NBV146" s="384"/>
      <c r="NBW146" s="384"/>
      <c r="NBX146" s="384"/>
      <c r="NBY146" s="384"/>
      <c r="NBZ146" s="384"/>
      <c r="NCA146" s="384"/>
      <c r="NCB146" s="384"/>
      <c r="NCC146" s="384"/>
      <c r="NCD146" s="384"/>
      <c r="NCE146" s="384"/>
      <c r="NCF146" s="384"/>
      <c r="NCG146" s="384"/>
      <c r="NCH146" s="384"/>
      <c r="NCI146" s="384"/>
      <c r="NCJ146" s="384"/>
      <c r="NCK146" s="384"/>
      <c r="NCL146" s="384"/>
      <c r="NCM146" s="384"/>
      <c r="NCN146" s="384"/>
      <c r="NCO146" s="384"/>
      <c r="NCP146" s="384"/>
      <c r="NCQ146" s="384"/>
      <c r="NCR146" s="384"/>
      <c r="NCS146" s="384"/>
      <c r="NCT146" s="384"/>
      <c r="NCU146" s="384"/>
      <c r="NCV146" s="384"/>
      <c r="NCW146" s="384"/>
      <c r="NCX146" s="384"/>
      <c r="NCY146" s="384"/>
      <c r="NCZ146" s="384"/>
      <c r="NDA146" s="384"/>
      <c r="NDB146" s="384"/>
      <c r="NDC146" s="384"/>
      <c r="NDD146" s="384"/>
      <c r="NDE146" s="384"/>
      <c r="NDF146" s="384"/>
      <c r="NDG146" s="384"/>
      <c r="NDH146" s="384"/>
      <c r="NDI146" s="384"/>
      <c r="NDJ146" s="384"/>
      <c r="NDK146" s="384"/>
      <c r="NDL146" s="384"/>
      <c r="NDM146" s="384"/>
      <c r="NDN146" s="384"/>
      <c r="NDO146" s="384"/>
      <c r="NDP146" s="384"/>
      <c r="NDQ146" s="384"/>
      <c r="NDR146" s="384"/>
      <c r="NDS146" s="384"/>
      <c r="NDT146" s="384"/>
      <c r="NDU146" s="384"/>
      <c r="NDV146" s="384"/>
      <c r="NDW146" s="384"/>
      <c r="NDX146" s="384"/>
      <c r="NDY146" s="384"/>
      <c r="NDZ146" s="384"/>
      <c r="NEA146" s="384"/>
      <c r="NEB146" s="384"/>
      <c r="NEC146" s="384"/>
      <c r="NED146" s="384"/>
      <c r="NEE146" s="384"/>
      <c r="NEF146" s="384"/>
      <c r="NEG146" s="384"/>
      <c r="NEH146" s="384"/>
      <c r="NEI146" s="384"/>
      <c r="NEJ146" s="384"/>
      <c r="NEK146" s="384"/>
      <c r="NEL146" s="384"/>
      <c r="NEM146" s="384"/>
      <c r="NEN146" s="384"/>
      <c r="NEO146" s="384"/>
      <c r="NEP146" s="384"/>
      <c r="NEQ146" s="384"/>
      <c r="NER146" s="384"/>
      <c r="NES146" s="384"/>
      <c r="NET146" s="384"/>
      <c r="NEU146" s="384"/>
      <c r="NEV146" s="384"/>
      <c r="NEW146" s="384"/>
      <c r="NEX146" s="384"/>
      <c r="NEY146" s="384"/>
      <c r="NEZ146" s="384"/>
      <c r="NFA146" s="384"/>
      <c r="NFB146" s="384"/>
      <c r="NFC146" s="384"/>
      <c r="NFD146" s="384"/>
      <c r="NFE146" s="384"/>
      <c r="NFF146" s="384"/>
      <c r="NFG146" s="384"/>
      <c r="NFH146" s="384"/>
      <c r="NFI146" s="384"/>
      <c r="NFJ146" s="384"/>
      <c r="NFK146" s="384"/>
      <c r="NFL146" s="384"/>
      <c r="NFM146" s="384"/>
      <c r="NFN146" s="384"/>
      <c r="NFO146" s="384"/>
      <c r="NFP146" s="384"/>
      <c r="NFQ146" s="384"/>
      <c r="NFR146" s="384"/>
      <c r="NFS146" s="384"/>
      <c r="NFT146" s="384"/>
      <c r="NFU146" s="384"/>
      <c r="NFV146" s="384"/>
      <c r="NFW146" s="384"/>
      <c r="NFX146" s="384"/>
      <c r="NFY146" s="384"/>
      <c r="NFZ146" s="384"/>
      <c r="NGA146" s="384"/>
      <c r="NGB146" s="384"/>
      <c r="NGC146" s="384"/>
      <c r="NGD146" s="384"/>
      <c r="NGE146" s="384"/>
      <c r="NGF146" s="384"/>
      <c r="NGG146" s="384"/>
      <c r="NGH146" s="384"/>
      <c r="NGI146" s="384"/>
      <c r="NGJ146" s="384"/>
      <c r="NGK146" s="384"/>
      <c r="NGL146" s="384"/>
      <c r="NGM146" s="384"/>
      <c r="NGN146" s="384"/>
      <c r="NGO146" s="384"/>
      <c r="NGP146" s="384"/>
      <c r="NGQ146" s="384"/>
      <c r="NGR146" s="384"/>
      <c r="NGS146" s="384"/>
      <c r="NGT146" s="384"/>
      <c r="NGU146" s="384"/>
      <c r="NGV146" s="384"/>
      <c r="NGW146" s="384"/>
      <c r="NGX146" s="384"/>
      <c r="NGY146" s="384"/>
      <c r="NGZ146" s="384"/>
      <c r="NHA146" s="384"/>
      <c r="NHB146" s="384"/>
      <c r="NHC146" s="384"/>
      <c r="NHD146" s="384"/>
      <c r="NHE146" s="384"/>
      <c r="NHF146" s="384"/>
      <c r="NHG146" s="384"/>
      <c r="NHH146" s="384"/>
      <c r="NHI146" s="384"/>
      <c r="NHJ146" s="384"/>
      <c r="NHK146" s="384"/>
      <c r="NHL146" s="384"/>
      <c r="NHM146" s="384"/>
      <c r="NHN146" s="384"/>
      <c r="NHO146" s="384"/>
      <c r="NHP146" s="384"/>
      <c r="NHQ146" s="384"/>
      <c r="NHR146" s="384"/>
      <c r="NHS146" s="384"/>
      <c r="NHT146" s="384"/>
      <c r="NHU146" s="384"/>
      <c r="NHV146" s="384"/>
      <c r="NHW146" s="384"/>
      <c r="NHX146" s="384"/>
      <c r="NHY146" s="384"/>
      <c r="NHZ146" s="384"/>
      <c r="NIA146" s="384"/>
      <c r="NIB146" s="384"/>
      <c r="NIC146" s="384"/>
      <c r="NID146" s="384"/>
      <c r="NIE146" s="384"/>
      <c r="NIF146" s="384"/>
      <c r="NIG146" s="384"/>
      <c r="NIH146" s="384"/>
      <c r="NII146" s="384"/>
      <c r="NIJ146" s="384"/>
      <c r="NIK146" s="384"/>
      <c r="NIL146" s="384"/>
      <c r="NIM146" s="384"/>
      <c r="NIN146" s="384"/>
      <c r="NIO146" s="384"/>
      <c r="NIP146" s="384"/>
      <c r="NIQ146" s="384"/>
      <c r="NIR146" s="384"/>
      <c r="NIS146" s="384"/>
      <c r="NIT146" s="384"/>
      <c r="NIU146" s="384"/>
      <c r="NIV146" s="384"/>
      <c r="NIW146" s="384"/>
      <c r="NIX146" s="384"/>
      <c r="NIY146" s="384"/>
      <c r="NIZ146" s="384"/>
      <c r="NJA146" s="384"/>
      <c r="NJB146" s="384"/>
      <c r="NJC146" s="384"/>
      <c r="NJD146" s="384"/>
      <c r="NJE146" s="384"/>
      <c r="NJF146" s="384"/>
      <c r="NJG146" s="384"/>
      <c r="NJH146" s="384"/>
      <c r="NJI146" s="384"/>
      <c r="NJJ146" s="384"/>
      <c r="NJK146" s="384"/>
      <c r="NJL146" s="384"/>
      <c r="NJM146" s="384"/>
      <c r="NJN146" s="384"/>
      <c r="NJO146" s="384"/>
      <c r="NJP146" s="384"/>
      <c r="NJQ146" s="384"/>
      <c r="NJR146" s="384"/>
      <c r="NJS146" s="384"/>
      <c r="NJT146" s="384"/>
      <c r="NJU146" s="384"/>
      <c r="NJV146" s="384"/>
      <c r="NJW146" s="384"/>
      <c r="NJX146" s="384"/>
      <c r="NJY146" s="384"/>
      <c r="NJZ146" s="384"/>
      <c r="NKA146" s="384"/>
      <c r="NKB146" s="384"/>
      <c r="NKC146" s="384"/>
      <c r="NKD146" s="384"/>
      <c r="NKE146" s="384"/>
      <c r="NKF146" s="384"/>
      <c r="NKG146" s="384"/>
      <c r="NKH146" s="384"/>
      <c r="NKI146" s="384"/>
      <c r="NKJ146" s="384"/>
      <c r="NKK146" s="384"/>
      <c r="NKL146" s="384"/>
      <c r="NKM146" s="384"/>
      <c r="NKN146" s="384"/>
      <c r="NKO146" s="384"/>
      <c r="NKP146" s="384"/>
      <c r="NKQ146" s="384"/>
      <c r="NKR146" s="384"/>
      <c r="NKS146" s="384"/>
      <c r="NKT146" s="384"/>
      <c r="NKU146" s="384"/>
      <c r="NKV146" s="384"/>
      <c r="NKW146" s="384"/>
      <c r="NKX146" s="384"/>
      <c r="NKY146" s="384"/>
      <c r="NKZ146" s="384"/>
      <c r="NLA146" s="384"/>
      <c r="NLB146" s="384"/>
      <c r="NLC146" s="384"/>
      <c r="NLD146" s="384"/>
      <c r="NLE146" s="384"/>
      <c r="NLF146" s="384"/>
      <c r="NLG146" s="384"/>
      <c r="NLH146" s="384"/>
      <c r="NLI146" s="384"/>
      <c r="NLJ146" s="384"/>
      <c r="NLK146" s="384"/>
      <c r="NLL146" s="384"/>
      <c r="NLM146" s="384"/>
      <c r="NLN146" s="384"/>
      <c r="NLO146" s="384"/>
      <c r="NLP146" s="384"/>
      <c r="NLQ146" s="384"/>
      <c r="NLR146" s="384"/>
      <c r="NLS146" s="384"/>
      <c r="NLT146" s="384"/>
      <c r="NLU146" s="384"/>
      <c r="NLV146" s="384"/>
      <c r="NLW146" s="384"/>
      <c r="NLX146" s="384"/>
      <c r="NLY146" s="384"/>
      <c r="NLZ146" s="384"/>
      <c r="NMA146" s="384"/>
      <c r="NMB146" s="384"/>
      <c r="NMC146" s="384"/>
      <c r="NMD146" s="384"/>
      <c r="NME146" s="384"/>
      <c r="NMF146" s="384"/>
      <c r="NMG146" s="384"/>
      <c r="NMH146" s="384"/>
      <c r="NMI146" s="384"/>
      <c r="NMJ146" s="384"/>
      <c r="NMK146" s="384"/>
      <c r="NML146" s="384"/>
      <c r="NMM146" s="384"/>
      <c r="NMN146" s="384"/>
      <c r="NMO146" s="384"/>
      <c r="NMP146" s="384"/>
      <c r="NMQ146" s="384"/>
      <c r="NMR146" s="384"/>
      <c r="NMS146" s="384"/>
      <c r="NMT146" s="384"/>
      <c r="NMU146" s="384"/>
      <c r="NMV146" s="384"/>
      <c r="NMW146" s="384"/>
      <c r="NMX146" s="384"/>
      <c r="NMY146" s="384"/>
      <c r="NMZ146" s="384"/>
      <c r="NNA146" s="384"/>
      <c r="NNB146" s="384"/>
      <c r="NNC146" s="384"/>
      <c r="NND146" s="384"/>
      <c r="NNE146" s="384"/>
      <c r="NNF146" s="384"/>
      <c r="NNG146" s="384"/>
      <c r="NNH146" s="384"/>
      <c r="NNI146" s="384"/>
      <c r="NNJ146" s="384"/>
      <c r="NNK146" s="384"/>
      <c r="NNL146" s="384"/>
      <c r="NNM146" s="384"/>
      <c r="NNN146" s="384"/>
      <c r="NNO146" s="384"/>
      <c r="NNP146" s="384"/>
      <c r="NNQ146" s="384"/>
      <c r="NNR146" s="384"/>
      <c r="NNS146" s="384"/>
      <c r="NNT146" s="384"/>
      <c r="NNU146" s="384"/>
      <c r="NNV146" s="384"/>
      <c r="NNW146" s="384"/>
      <c r="NNX146" s="384"/>
      <c r="NNY146" s="384"/>
      <c r="NNZ146" s="384"/>
      <c r="NOA146" s="384"/>
      <c r="NOB146" s="384"/>
      <c r="NOC146" s="384"/>
      <c r="NOD146" s="384"/>
      <c r="NOE146" s="384"/>
      <c r="NOF146" s="384"/>
      <c r="NOG146" s="384"/>
      <c r="NOH146" s="384"/>
      <c r="NOI146" s="384"/>
      <c r="NOJ146" s="384"/>
      <c r="NOK146" s="384"/>
      <c r="NOL146" s="384"/>
      <c r="NOM146" s="384"/>
      <c r="NON146" s="384"/>
      <c r="NOO146" s="384"/>
      <c r="NOP146" s="384"/>
      <c r="NOQ146" s="384"/>
      <c r="NOR146" s="384"/>
      <c r="NOS146" s="384"/>
      <c r="NOT146" s="384"/>
      <c r="NOU146" s="384"/>
      <c r="NOV146" s="384"/>
      <c r="NOW146" s="384"/>
      <c r="NOX146" s="384"/>
      <c r="NOY146" s="384"/>
      <c r="NOZ146" s="384"/>
      <c r="NPA146" s="384"/>
      <c r="NPB146" s="384"/>
      <c r="NPC146" s="384"/>
      <c r="NPD146" s="384"/>
      <c r="NPE146" s="384"/>
      <c r="NPF146" s="384"/>
      <c r="NPG146" s="384"/>
      <c r="NPH146" s="384"/>
      <c r="NPI146" s="384"/>
      <c r="NPJ146" s="384"/>
      <c r="NPK146" s="384"/>
      <c r="NPL146" s="384"/>
      <c r="NPM146" s="384"/>
      <c r="NPN146" s="384"/>
      <c r="NPO146" s="384"/>
      <c r="NPP146" s="384"/>
      <c r="NPQ146" s="384"/>
      <c r="NPR146" s="384"/>
      <c r="NPS146" s="384"/>
      <c r="NPT146" s="384"/>
      <c r="NPU146" s="384"/>
      <c r="NPV146" s="384"/>
      <c r="NPW146" s="384"/>
      <c r="NPX146" s="384"/>
      <c r="NPY146" s="384"/>
      <c r="NPZ146" s="384"/>
      <c r="NQA146" s="384"/>
      <c r="NQB146" s="384"/>
      <c r="NQC146" s="384"/>
      <c r="NQD146" s="384"/>
      <c r="NQE146" s="384"/>
      <c r="NQF146" s="384"/>
      <c r="NQG146" s="384"/>
      <c r="NQH146" s="384"/>
      <c r="NQI146" s="384"/>
      <c r="NQJ146" s="384"/>
      <c r="NQK146" s="384"/>
      <c r="NQL146" s="384"/>
      <c r="NQM146" s="384"/>
      <c r="NQN146" s="384"/>
      <c r="NQO146" s="384"/>
      <c r="NQP146" s="384"/>
      <c r="NQQ146" s="384"/>
      <c r="NQR146" s="384"/>
      <c r="NQS146" s="384"/>
      <c r="NQT146" s="384"/>
      <c r="NQU146" s="384"/>
      <c r="NQV146" s="384"/>
      <c r="NQW146" s="384"/>
      <c r="NQX146" s="384"/>
      <c r="NQY146" s="384"/>
      <c r="NQZ146" s="384"/>
      <c r="NRA146" s="384"/>
      <c r="NRB146" s="384"/>
      <c r="NRC146" s="384"/>
      <c r="NRD146" s="384"/>
      <c r="NRE146" s="384"/>
      <c r="NRF146" s="384"/>
      <c r="NRG146" s="384"/>
      <c r="NRH146" s="384"/>
      <c r="NRI146" s="384"/>
      <c r="NRJ146" s="384"/>
      <c r="NRK146" s="384"/>
      <c r="NRL146" s="384"/>
      <c r="NRM146" s="384"/>
      <c r="NRN146" s="384"/>
      <c r="NRO146" s="384"/>
      <c r="NRP146" s="384"/>
      <c r="NRQ146" s="384"/>
      <c r="NRR146" s="384"/>
      <c r="NRS146" s="384"/>
      <c r="NRT146" s="384"/>
      <c r="NRU146" s="384"/>
      <c r="NRV146" s="384"/>
      <c r="NRW146" s="384"/>
      <c r="NRX146" s="384"/>
      <c r="NRY146" s="384"/>
      <c r="NRZ146" s="384"/>
      <c r="NSA146" s="384"/>
      <c r="NSB146" s="384"/>
      <c r="NSC146" s="384"/>
      <c r="NSD146" s="384"/>
      <c r="NSE146" s="384"/>
      <c r="NSF146" s="384"/>
      <c r="NSG146" s="384"/>
      <c r="NSH146" s="384"/>
      <c r="NSI146" s="384"/>
      <c r="NSJ146" s="384"/>
      <c r="NSK146" s="384"/>
      <c r="NSL146" s="384"/>
      <c r="NSM146" s="384"/>
      <c r="NSN146" s="384"/>
      <c r="NSO146" s="384"/>
      <c r="NSP146" s="384"/>
      <c r="NSQ146" s="384"/>
      <c r="NSR146" s="384"/>
      <c r="NSS146" s="384"/>
      <c r="NST146" s="384"/>
      <c r="NSU146" s="384"/>
      <c r="NSV146" s="384"/>
      <c r="NSW146" s="384"/>
      <c r="NSX146" s="384"/>
      <c r="NSY146" s="384"/>
      <c r="NSZ146" s="384"/>
      <c r="NTA146" s="384"/>
      <c r="NTB146" s="384"/>
      <c r="NTC146" s="384"/>
      <c r="NTD146" s="384"/>
      <c r="NTE146" s="384"/>
      <c r="NTF146" s="384"/>
      <c r="NTG146" s="384"/>
      <c r="NTH146" s="384"/>
      <c r="NTI146" s="384"/>
      <c r="NTJ146" s="384"/>
      <c r="NTK146" s="384"/>
      <c r="NTL146" s="384"/>
      <c r="NTM146" s="384"/>
      <c r="NTN146" s="384"/>
      <c r="NTO146" s="384"/>
      <c r="NTP146" s="384"/>
      <c r="NTQ146" s="384"/>
      <c r="NTR146" s="384"/>
      <c r="NTS146" s="384"/>
      <c r="NTT146" s="384"/>
      <c r="NTU146" s="384"/>
      <c r="NTV146" s="384"/>
      <c r="NTW146" s="384"/>
      <c r="NTX146" s="384"/>
      <c r="NTY146" s="384"/>
      <c r="NTZ146" s="384"/>
      <c r="NUA146" s="384"/>
      <c r="NUB146" s="384"/>
      <c r="NUC146" s="384"/>
      <c r="NUD146" s="384"/>
      <c r="NUE146" s="384"/>
      <c r="NUF146" s="384"/>
      <c r="NUG146" s="384"/>
      <c r="NUH146" s="384"/>
      <c r="NUI146" s="384"/>
      <c r="NUJ146" s="384"/>
      <c r="NUK146" s="384"/>
      <c r="NUL146" s="384"/>
      <c r="NUM146" s="384"/>
      <c r="NUN146" s="384"/>
      <c r="NUO146" s="384"/>
      <c r="NUP146" s="384"/>
      <c r="NUQ146" s="384"/>
      <c r="NUR146" s="384"/>
      <c r="NUS146" s="384"/>
      <c r="NUT146" s="384"/>
      <c r="NUU146" s="384"/>
      <c r="NUV146" s="384"/>
      <c r="NUW146" s="384"/>
      <c r="NUX146" s="384"/>
      <c r="NUY146" s="384"/>
      <c r="NUZ146" s="384"/>
      <c r="NVA146" s="384"/>
      <c r="NVB146" s="384"/>
      <c r="NVC146" s="384"/>
      <c r="NVD146" s="384"/>
      <c r="NVE146" s="384"/>
      <c r="NVF146" s="384"/>
      <c r="NVG146" s="384"/>
      <c r="NVH146" s="384"/>
      <c r="NVI146" s="384"/>
      <c r="NVJ146" s="384"/>
      <c r="NVK146" s="384"/>
      <c r="NVL146" s="384"/>
      <c r="NVM146" s="384"/>
      <c r="NVN146" s="384"/>
      <c r="NVO146" s="384"/>
      <c r="NVP146" s="384"/>
      <c r="NVQ146" s="384"/>
      <c r="NVR146" s="384"/>
      <c r="NVS146" s="384"/>
      <c r="NVT146" s="384"/>
      <c r="NVU146" s="384"/>
      <c r="NVV146" s="384"/>
      <c r="NVW146" s="384"/>
      <c r="NVX146" s="384"/>
      <c r="NVY146" s="384"/>
      <c r="NVZ146" s="384"/>
      <c r="NWA146" s="384"/>
      <c r="NWB146" s="384"/>
      <c r="NWC146" s="384"/>
      <c r="NWD146" s="384"/>
      <c r="NWE146" s="384"/>
      <c r="NWF146" s="384"/>
      <c r="NWG146" s="384"/>
      <c r="NWH146" s="384"/>
      <c r="NWI146" s="384"/>
      <c r="NWJ146" s="384"/>
      <c r="NWK146" s="384"/>
      <c r="NWL146" s="384"/>
      <c r="NWM146" s="384"/>
      <c r="NWN146" s="384"/>
      <c r="NWO146" s="384"/>
      <c r="NWP146" s="384"/>
      <c r="NWQ146" s="384"/>
      <c r="NWR146" s="384"/>
      <c r="NWS146" s="384"/>
      <c r="NWT146" s="384"/>
      <c r="NWU146" s="384"/>
      <c r="NWV146" s="384"/>
      <c r="NWW146" s="384"/>
      <c r="NWX146" s="384"/>
      <c r="NWY146" s="384"/>
      <c r="NWZ146" s="384"/>
      <c r="NXA146" s="384"/>
      <c r="NXB146" s="384"/>
      <c r="NXC146" s="384"/>
      <c r="NXD146" s="384"/>
      <c r="NXE146" s="384"/>
      <c r="NXF146" s="384"/>
      <c r="NXG146" s="384"/>
      <c r="NXH146" s="384"/>
      <c r="NXI146" s="384"/>
      <c r="NXJ146" s="384"/>
      <c r="NXK146" s="384"/>
      <c r="NXL146" s="384"/>
      <c r="NXM146" s="384"/>
      <c r="NXN146" s="384"/>
      <c r="NXO146" s="384"/>
      <c r="NXP146" s="384"/>
      <c r="NXQ146" s="384"/>
      <c r="NXR146" s="384"/>
      <c r="NXS146" s="384"/>
      <c r="NXT146" s="384"/>
      <c r="NXU146" s="384"/>
      <c r="NXV146" s="384"/>
      <c r="NXW146" s="384"/>
      <c r="NXX146" s="384"/>
      <c r="NXY146" s="384"/>
      <c r="NXZ146" s="384"/>
      <c r="NYA146" s="384"/>
      <c r="NYB146" s="384"/>
      <c r="NYC146" s="384"/>
      <c r="NYD146" s="384"/>
      <c r="NYE146" s="384"/>
      <c r="NYF146" s="384"/>
      <c r="NYG146" s="384"/>
      <c r="NYH146" s="384"/>
      <c r="NYI146" s="384"/>
      <c r="NYJ146" s="384"/>
      <c r="NYK146" s="384"/>
      <c r="NYL146" s="384"/>
      <c r="NYM146" s="384"/>
      <c r="NYN146" s="384"/>
      <c r="NYO146" s="384"/>
      <c r="NYP146" s="384"/>
      <c r="NYQ146" s="384"/>
      <c r="NYR146" s="384"/>
      <c r="NYS146" s="384"/>
      <c r="NYT146" s="384"/>
      <c r="NYU146" s="384"/>
      <c r="NYV146" s="384"/>
      <c r="NYW146" s="384"/>
      <c r="NYX146" s="384"/>
      <c r="NYY146" s="384"/>
      <c r="NYZ146" s="384"/>
      <c r="NZA146" s="384"/>
      <c r="NZB146" s="384"/>
      <c r="NZC146" s="384"/>
      <c r="NZD146" s="384"/>
      <c r="NZE146" s="384"/>
      <c r="NZF146" s="384"/>
      <c r="NZG146" s="384"/>
      <c r="NZH146" s="384"/>
      <c r="NZI146" s="384"/>
      <c r="NZJ146" s="384"/>
      <c r="NZK146" s="384"/>
      <c r="NZL146" s="384"/>
      <c r="NZM146" s="384"/>
      <c r="NZN146" s="384"/>
      <c r="NZO146" s="384"/>
      <c r="NZP146" s="384"/>
      <c r="NZQ146" s="384"/>
      <c r="NZR146" s="384"/>
      <c r="NZS146" s="384"/>
      <c r="NZT146" s="384"/>
      <c r="NZU146" s="384"/>
      <c r="NZV146" s="384"/>
      <c r="NZW146" s="384"/>
      <c r="NZX146" s="384"/>
      <c r="NZY146" s="384"/>
      <c r="NZZ146" s="384"/>
      <c r="OAA146" s="384"/>
      <c r="OAB146" s="384"/>
      <c r="OAC146" s="384"/>
      <c r="OAD146" s="384"/>
      <c r="OAE146" s="384"/>
      <c r="OAF146" s="384"/>
      <c r="OAG146" s="384"/>
      <c r="OAH146" s="384"/>
      <c r="OAI146" s="384"/>
      <c r="OAJ146" s="384"/>
      <c r="OAK146" s="384"/>
      <c r="OAL146" s="384"/>
      <c r="OAM146" s="384"/>
      <c r="OAN146" s="384"/>
      <c r="OAO146" s="384"/>
      <c r="OAP146" s="384"/>
      <c r="OAQ146" s="384"/>
      <c r="OAR146" s="384"/>
      <c r="OAS146" s="384"/>
      <c r="OAT146" s="384"/>
      <c r="OAU146" s="384"/>
      <c r="OAV146" s="384"/>
      <c r="OAW146" s="384"/>
      <c r="OAX146" s="384"/>
      <c r="OAY146" s="384"/>
      <c r="OAZ146" s="384"/>
      <c r="OBA146" s="384"/>
      <c r="OBB146" s="384"/>
      <c r="OBC146" s="384"/>
      <c r="OBD146" s="384"/>
      <c r="OBE146" s="384"/>
      <c r="OBF146" s="384"/>
      <c r="OBG146" s="384"/>
      <c r="OBH146" s="384"/>
      <c r="OBI146" s="384"/>
      <c r="OBJ146" s="384"/>
      <c r="OBK146" s="384"/>
      <c r="OBL146" s="384"/>
      <c r="OBM146" s="384"/>
      <c r="OBN146" s="384"/>
      <c r="OBO146" s="384"/>
      <c r="OBP146" s="384"/>
      <c r="OBQ146" s="384"/>
      <c r="OBR146" s="384"/>
      <c r="OBS146" s="384"/>
      <c r="OBT146" s="384"/>
      <c r="OBU146" s="384"/>
      <c r="OBV146" s="384"/>
      <c r="OBW146" s="384"/>
      <c r="OBX146" s="384"/>
      <c r="OBY146" s="384"/>
      <c r="OBZ146" s="384"/>
      <c r="OCA146" s="384"/>
      <c r="OCB146" s="384"/>
      <c r="OCC146" s="384"/>
      <c r="OCD146" s="384"/>
      <c r="OCE146" s="384"/>
      <c r="OCF146" s="384"/>
      <c r="OCG146" s="384"/>
      <c r="OCH146" s="384"/>
      <c r="OCI146" s="384"/>
      <c r="OCJ146" s="384"/>
      <c r="OCK146" s="384"/>
      <c r="OCL146" s="384"/>
      <c r="OCM146" s="384"/>
      <c r="OCN146" s="384"/>
      <c r="OCO146" s="384"/>
      <c r="OCP146" s="384"/>
      <c r="OCQ146" s="384"/>
      <c r="OCR146" s="384"/>
      <c r="OCS146" s="384"/>
      <c r="OCT146" s="384"/>
      <c r="OCU146" s="384"/>
      <c r="OCV146" s="384"/>
      <c r="OCW146" s="384"/>
      <c r="OCX146" s="384"/>
      <c r="OCY146" s="384"/>
      <c r="OCZ146" s="384"/>
      <c r="ODA146" s="384"/>
      <c r="ODB146" s="384"/>
      <c r="ODC146" s="384"/>
      <c r="ODD146" s="384"/>
      <c r="ODE146" s="384"/>
      <c r="ODF146" s="384"/>
      <c r="ODG146" s="384"/>
      <c r="ODH146" s="384"/>
      <c r="ODI146" s="384"/>
      <c r="ODJ146" s="384"/>
      <c r="ODK146" s="384"/>
      <c r="ODL146" s="384"/>
      <c r="ODM146" s="384"/>
      <c r="ODN146" s="384"/>
      <c r="ODO146" s="384"/>
      <c r="ODP146" s="384"/>
      <c r="ODQ146" s="384"/>
      <c r="ODR146" s="384"/>
      <c r="ODS146" s="384"/>
      <c r="ODT146" s="384"/>
      <c r="ODU146" s="384"/>
      <c r="ODV146" s="384"/>
      <c r="ODW146" s="384"/>
      <c r="ODX146" s="384"/>
      <c r="ODY146" s="384"/>
      <c r="ODZ146" s="384"/>
      <c r="OEA146" s="384"/>
      <c r="OEB146" s="384"/>
      <c r="OEC146" s="384"/>
      <c r="OED146" s="384"/>
      <c r="OEE146" s="384"/>
      <c r="OEF146" s="384"/>
      <c r="OEG146" s="384"/>
      <c r="OEH146" s="384"/>
      <c r="OEI146" s="384"/>
      <c r="OEJ146" s="384"/>
      <c r="OEK146" s="384"/>
      <c r="OEL146" s="384"/>
      <c r="OEM146" s="384"/>
      <c r="OEN146" s="384"/>
      <c r="OEO146" s="384"/>
      <c r="OEP146" s="384"/>
      <c r="OEQ146" s="384"/>
      <c r="OER146" s="384"/>
      <c r="OES146" s="384"/>
      <c r="OET146" s="384"/>
      <c r="OEU146" s="384"/>
      <c r="OEV146" s="384"/>
      <c r="OEW146" s="384"/>
      <c r="OEX146" s="384"/>
      <c r="OEY146" s="384"/>
      <c r="OEZ146" s="384"/>
      <c r="OFA146" s="384"/>
      <c r="OFB146" s="384"/>
      <c r="OFC146" s="384"/>
      <c r="OFD146" s="384"/>
      <c r="OFE146" s="384"/>
      <c r="OFF146" s="384"/>
      <c r="OFG146" s="384"/>
      <c r="OFH146" s="384"/>
      <c r="OFI146" s="384"/>
      <c r="OFJ146" s="384"/>
      <c r="OFK146" s="384"/>
      <c r="OFL146" s="384"/>
      <c r="OFM146" s="384"/>
      <c r="OFN146" s="384"/>
      <c r="OFO146" s="384"/>
      <c r="OFP146" s="384"/>
      <c r="OFQ146" s="384"/>
      <c r="OFR146" s="384"/>
      <c r="OFS146" s="384"/>
      <c r="OFT146" s="384"/>
      <c r="OFU146" s="384"/>
      <c r="OFV146" s="384"/>
      <c r="OFW146" s="384"/>
      <c r="OFX146" s="384"/>
      <c r="OFY146" s="384"/>
      <c r="OFZ146" s="384"/>
      <c r="OGA146" s="384"/>
      <c r="OGB146" s="384"/>
      <c r="OGC146" s="384"/>
      <c r="OGD146" s="384"/>
      <c r="OGE146" s="384"/>
      <c r="OGF146" s="384"/>
      <c r="OGG146" s="384"/>
      <c r="OGH146" s="384"/>
      <c r="OGI146" s="384"/>
      <c r="OGJ146" s="384"/>
      <c r="OGK146" s="384"/>
      <c r="OGL146" s="384"/>
      <c r="OGM146" s="384"/>
      <c r="OGN146" s="384"/>
      <c r="OGO146" s="384"/>
      <c r="OGP146" s="384"/>
      <c r="OGQ146" s="384"/>
      <c r="OGR146" s="384"/>
      <c r="OGS146" s="384"/>
      <c r="OGT146" s="384"/>
      <c r="OGU146" s="384"/>
      <c r="OGV146" s="384"/>
      <c r="OGW146" s="384"/>
      <c r="OGX146" s="384"/>
      <c r="OGY146" s="384"/>
      <c r="OGZ146" s="384"/>
      <c r="OHA146" s="384"/>
      <c r="OHB146" s="384"/>
      <c r="OHC146" s="384"/>
      <c r="OHD146" s="384"/>
      <c r="OHE146" s="384"/>
      <c r="OHF146" s="384"/>
      <c r="OHG146" s="384"/>
      <c r="OHH146" s="384"/>
      <c r="OHI146" s="384"/>
      <c r="OHJ146" s="384"/>
      <c r="OHK146" s="384"/>
      <c r="OHL146" s="384"/>
      <c r="OHM146" s="384"/>
      <c r="OHN146" s="384"/>
      <c r="OHO146" s="384"/>
      <c r="OHP146" s="384"/>
      <c r="OHQ146" s="384"/>
      <c r="OHR146" s="384"/>
      <c r="OHS146" s="384"/>
      <c r="OHT146" s="384"/>
      <c r="OHU146" s="384"/>
      <c r="OHV146" s="384"/>
      <c r="OHW146" s="384"/>
      <c r="OHX146" s="384"/>
      <c r="OHY146" s="384"/>
      <c r="OHZ146" s="384"/>
      <c r="OIA146" s="384"/>
      <c r="OIB146" s="384"/>
      <c r="OIC146" s="384"/>
      <c r="OID146" s="384"/>
      <c r="OIE146" s="384"/>
      <c r="OIF146" s="384"/>
      <c r="OIG146" s="384"/>
      <c r="OIH146" s="384"/>
      <c r="OII146" s="384"/>
      <c r="OIJ146" s="384"/>
      <c r="OIK146" s="384"/>
      <c r="OIL146" s="384"/>
      <c r="OIM146" s="384"/>
      <c r="OIN146" s="384"/>
      <c r="OIO146" s="384"/>
      <c r="OIP146" s="384"/>
      <c r="OIQ146" s="384"/>
      <c r="OIR146" s="384"/>
      <c r="OIS146" s="384"/>
      <c r="OIT146" s="384"/>
      <c r="OIU146" s="384"/>
      <c r="OIV146" s="384"/>
      <c r="OIW146" s="384"/>
      <c r="OIX146" s="384"/>
      <c r="OIY146" s="384"/>
      <c r="OIZ146" s="384"/>
      <c r="OJA146" s="384"/>
      <c r="OJB146" s="384"/>
      <c r="OJC146" s="384"/>
      <c r="OJD146" s="384"/>
      <c r="OJE146" s="384"/>
      <c r="OJF146" s="384"/>
      <c r="OJG146" s="384"/>
      <c r="OJH146" s="384"/>
      <c r="OJI146" s="384"/>
      <c r="OJJ146" s="384"/>
      <c r="OJK146" s="384"/>
      <c r="OJL146" s="384"/>
      <c r="OJM146" s="384"/>
      <c r="OJN146" s="384"/>
      <c r="OJO146" s="384"/>
      <c r="OJP146" s="384"/>
      <c r="OJQ146" s="384"/>
      <c r="OJR146" s="384"/>
      <c r="OJS146" s="384"/>
      <c r="OJT146" s="384"/>
      <c r="OJU146" s="384"/>
      <c r="OJV146" s="384"/>
      <c r="OJW146" s="384"/>
      <c r="OJX146" s="384"/>
      <c r="OJY146" s="384"/>
      <c r="OJZ146" s="384"/>
      <c r="OKA146" s="384"/>
      <c r="OKB146" s="384"/>
      <c r="OKC146" s="384"/>
      <c r="OKD146" s="384"/>
      <c r="OKE146" s="384"/>
      <c r="OKF146" s="384"/>
      <c r="OKG146" s="384"/>
      <c r="OKH146" s="384"/>
      <c r="OKI146" s="384"/>
      <c r="OKJ146" s="384"/>
      <c r="OKK146" s="384"/>
      <c r="OKL146" s="384"/>
      <c r="OKM146" s="384"/>
      <c r="OKN146" s="384"/>
      <c r="OKO146" s="384"/>
      <c r="OKP146" s="384"/>
      <c r="OKQ146" s="384"/>
      <c r="OKR146" s="384"/>
      <c r="OKS146" s="384"/>
      <c r="OKT146" s="384"/>
      <c r="OKU146" s="384"/>
      <c r="OKV146" s="384"/>
      <c r="OKW146" s="384"/>
      <c r="OKX146" s="384"/>
      <c r="OKY146" s="384"/>
      <c r="OKZ146" s="384"/>
      <c r="OLA146" s="384"/>
      <c r="OLB146" s="384"/>
      <c r="OLC146" s="384"/>
      <c r="OLD146" s="384"/>
      <c r="OLE146" s="384"/>
      <c r="OLF146" s="384"/>
      <c r="OLG146" s="384"/>
      <c r="OLH146" s="384"/>
      <c r="OLI146" s="384"/>
      <c r="OLJ146" s="384"/>
      <c r="OLK146" s="384"/>
      <c r="OLL146" s="384"/>
      <c r="OLM146" s="384"/>
      <c r="OLN146" s="384"/>
      <c r="OLO146" s="384"/>
      <c r="OLP146" s="384"/>
      <c r="OLQ146" s="384"/>
      <c r="OLR146" s="384"/>
      <c r="OLS146" s="384"/>
      <c r="OLT146" s="384"/>
      <c r="OLU146" s="384"/>
      <c r="OLV146" s="384"/>
      <c r="OLW146" s="384"/>
      <c r="OLX146" s="384"/>
      <c r="OLY146" s="384"/>
      <c r="OLZ146" s="384"/>
      <c r="OMA146" s="384"/>
      <c r="OMB146" s="384"/>
      <c r="OMC146" s="384"/>
      <c r="OMD146" s="384"/>
      <c r="OME146" s="384"/>
      <c r="OMF146" s="384"/>
      <c r="OMG146" s="384"/>
      <c r="OMH146" s="384"/>
      <c r="OMI146" s="384"/>
      <c r="OMJ146" s="384"/>
      <c r="OMK146" s="384"/>
      <c r="OML146" s="384"/>
      <c r="OMM146" s="384"/>
      <c r="OMN146" s="384"/>
      <c r="OMO146" s="384"/>
      <c r="OMP146" s="384"/>
      <c r="OMQ146" s="384"/>
      <c r="OMR146" s="384"/>
      <c r="OMS146" s="384"/>
      <c r="OMT146" s="384"/>
      <c r="OMU146" s="384"/>
      <c r="OMV146" s="384"/>
      <c r="OMW146" s="384"/>
      <c r="OMX146" s="384"/>
      <c r="OMY146" s="384"/>
      <c r="OMZ146" s="384"/>
      <c r="ONA146" s="384"/>
      <c r="ONB146" s="384"/>
      <c r="ONC146" s="384"/>
      <c r="OND146" s="384"/>
      <c r="ONE146" s="384"/>
      <c r="ONF146" s="384"/>
      <c r="ONG146" s="384"/>
      <c r="ONH146" s="384"/>
      <c r="ONI146" s="384"/>
      <c r="ONJ146" s="384"/>
      <c r="ONK146" s="384"/>
      <c r="ONL146" s="384"/>
      <c r="ONM146" s="384"/>
      <c r="ONN146" s="384"/>
      <c r="ONO146" s="384"/>
      <c r="ONP146" s="384"/>
      <c r="ONQ146" s="384"/>
      <c r="ONR146" s="384"/>
      <c r="ONS146" s="384"/>
      <c r="ONT146" s="384"/>
      <c r="ONU146" s="384"/>
      <c r="ONV146" s="384"/>
      <c r="ONW146" s="384"/>
      <c r="ONX146" s="384"/>
      <c r="ONY146" s="384"/>
      <c r="ONZ146" s="384"/>
      <c r="OOA146" s="384"/>
      <c r="OOB146" s="384"/>
      <c r="OOC146" s="384"/>
      <c r="OOD146" s="384"/>
      <c r="OOE146" s="384"/>
      <c r="OOF146" s="384"/>
      <c r="OOG146" s="384"/>
      <c r="OOH146" s="384"/>
      <c r="OOI146" s="384"/>
      <c r="OOJ146" s="384"/>
      <c r="OOK146" s="384"/>
      <c r="OOL146" s="384"/>
      <c r="OOM146" s="384"/>
      <c r="OON146" s="384"/>
      <c r="OOO146" s="384"/>
      <c r="OOP146" s="384"/>
      <c r="OOQ146" s="384"/>
      <c r="OOR146" s="384"/>
      <c r="OOS146" s="384"/>
      <c r="OOT146" s="384"/>
      <c r="OOU146" s="384"/>
      <c r="OOV146" s="384"/>
      <c r="OOW146" s="384"/>
      <c r="OOX146" s="384"/>
      <c r="OOY146" s="384"/>
      <c r="OOZ146" s="384"/>
      <c r="OPA146" s="384"/>
      <c r="OPB146" s="384"/>
      <c r="OPC146" s="384"/>
      <c r="OPD146" s="384"/>
      <c r="OPE146" s="384"/>
      <c r="OPF146" s="384"/>
      <c r="OPG146" s="384"/>
      <c r="OPH146" s="384"/>
      <c r="OPI146" s="384"/>
      <c r="OPJ146" s="384"/>
      <c r="OPK146" s="384"/>
      <c r="OPL146" s="384"/>
      <c r="OPM146" s="384"/>
      <c r="OPN146" s="384"/>
      <c r="OPO146" s="384"/>
      <c r="OPP146" s="384"/>
      <c r="OPQ146" s="384"/>
      <c r="OPR146" s="384"/>
      <c r="OPS146" s="384"/>
      <c r="OPT146" s="384"/>
      <c r="OPU146" s="384"/>
      <c r="OPV146" s="384"/>
      <c r="OPW146" s="384"/>
      <c r="OPX146" s="384"/>
      <c r="OPY146" s="384"/>
      <c r="OPZ146" s="384"/>
      <c r="OQA146" s="384"/>
      <c r="OQB146" s="384"/>
      <c r="OQC146" s="384"/>
      <c r="OQD146" s="384"/>
      <c r="OQE146" s="384"/>
      <c r="OQF146" s="384"/>
      <c r="OQG146" s="384"/>
      <c r="OQH146" s="384"/>
      <c r="OQI146" s="384"/>
      <c r="OQJ146" s="384"/>
      <c r="OQK146" s="384"/>
      <c r="OQL146" s="384"/>
      <c r="OQM146" s="384"/>
      <c r="OQN146" s="384"/>
      <c r="OQO146" s="384"/>
      <c r="OQP146" s="384"/>
      <c r="OQQ146" s="384"/>
      <c r="OQR146" s="384"/>
      <c r="OQS146" s="384"/>
      <c r="OQT146" s="384"/>
      <c r="OQU146" s="384"/>
      <c r="OQV146" s="384"/>
      <c r="OQW146" s="384"/>
      <c r="OQX146" s="384"/>
      <c r="OQY146" s="384"/>
      <c r="OQZ146" s="384"/>
      <c r="ORA146" s="384"/>
      <c r="ORB146" s="384"/>
      <c r="ORC146" s="384"/>
      <c r="ORD146" s="384"/>
      <c r="ORE146" s="384"/>
      <c r="ORF146" s="384"/>
      <c r="ORG146" s="384"/>
      <c r="ORH146" s="384"/>
      <c r="ORI146" s="384"/>
      <c r="ORJ146" s="384"/>
      <c r="ORK146" s="384"/>
      <c r="ORL146" s="384"/>
      <c r="ORM146" s="384"/>
      <c r="ORN146" s="384"/>
      <c r="ORO146" s="384"/>
      <c r="ORP146" s="384"/>
      <c r="ORQ146" s="384"/>
      <c r="ORR146" s="384"/>
      <c r="ORS146" s="384"/>
      <c r="ORT146" s="384"/>
      <c r="ORU146" s="384"/>
      <c r="ORV146" s="384"/>
      <c r="ORW146" s="384"/>
      <c r="ORX146" s="384"/>
      <c r="ORY146" s="384"/>
      <c r="ORZ146" s="384"/>
      <c r="OSA146" s="384"/>
      <c r="OSB146" s="384"/>
      <c r="OSC146" s="384"/>
      <c r="OSD146" s="384"/>
      <c r="OSE146" s="384"/>
      <c r="OSF146" s="384"/>
      <c r="OSG146" s="384"/>
      <c r="OSH146" s="384"/>
      <c r="OSI146" s="384"/>
      <c r="OSJ146" s="384"/>
      <c r="OSK146" s="384"/>
      <c r="OSL146" s="384"/>
      <c r="OSM146" s="384"/>
      <c r="OSN146" s="384"/>
      <c r="OSO146" s="384"/>
      <c r="OSP146" s="384"/>
      <c r="OSQ146" s="384"/>
      <c r="OSR146" s="384"/>
      <c r="OSS146" s="384"/>
      <c r="OST146" s="384"/>
      <c r="OSU146" s="384"/>
      <c r="OSV146" s="384"/>
      <c r="OSW146" s="384"/>
      <c r="OSX146" s="384"/>
      <c r="OSY146" s="384"/>
      <c r="OSZ146" s="384"/>
      <c r="OTA146" s="384"/>
      <c r="OTB146" s="384"/>
      <c r="OTC146" s="384"/>
      <c r="OTD146" s="384"/>
      <c r="OTE146" s="384"/>
      <c r="OTF146" s="384"/>
      <c r="OTG146" s="384"/>
      <c r="OTH146" s="384"/>
      <c r="OTI146" s="384"/>
      <c r="OTJ146" s="384"/>
      <c r="OTK146" s="384"/>
      <c r="OTL146" s="384"/>
      <c r="OTM146" s="384"/>
      <c r="OTN146" s="384"/>
      <c r="OTO146" s="384"/>
      <c r="OTP146" s="384"/>
      <c r="OTQ146" s="384"/>
      <c r="OTR146" s="384"/>
      <c r="OTS146" s="384"/>
      <c r="OTT146" s="384"/>
      <c r="OTU146" s="384"/>
      <c r="OTV146" s="384"/>
      <c r="OTW146" s="384"/>
      <c r="OTX146" s="384"/>
      <c r="OTY146" s="384"/>
      <c r="OTZ146" s="384"/>
      <c r="OUA146" s="384"/>
      <c r="OUB146" s="384"/>
      <c r="OUC146" s="384"/>
      <c r="OUD146" s="384"/>
      <c r="OUE146" s="384"/>
      <c r="OUF146" s="384"/>
      <c r="OUG146" s="384"/>
      <c r="OUH146" s="384"/>
      <c r="OUI146" s="384"/>
      <c r="OUJ146" s="384"/>
      <c r="OUK146" s="384"/>
      <c r="OUL146" s="384"/>
      <c r="OUM146" s="384"/>
      <c r="OUN146" s="384"/>
      <c r="OUO146" s="384"/>
      <c r="OUP146" s="384"/>
      <c r="OUQ146" s="384"/>
      <c r="OUR146" s="384"/>
      <c r="OUS146" s="384"/>
      <c r="OUT146" s="384"/>
      <c r="OUU146" s="384"/>
      <c r="OUV146" s="384"/>
      <c r="OUW146" s="384"/>
      <c r="OUX146" s="384"/>
      <c r="OUY146" s="384"/>
      <c r="OUZ146" s="384"/>
      <c r="OVA146" s="384"/>
      <c r="OVB146" s="384"/>
      <c r="OVC146" s="384"/>
      <c r="OVD146" s="384"/>
      <c r="OVE146" s="384"/>
      <c r="OVF146" s="384"/>
      <c r="OVG146" s="384"/>
      <c r="OVH146" s="384"/>
      <c r="OVI146" s="384"/>
      <c r="OVJ146" s="384"/>
      <c r="OVK146" s="384"/>
      <c r="OVL146" s="384"/>
      <c r="OVM146" s="384"/>
      <c r="OVN146" s="384"/>
      <c r="OVO146" s="384"/>
      <c r="OVP146" s="384"/>
      <c r="OVQ146" s="384"/>
      <c r="OVR146" s="384"/>
      <c r="OVS146" s="384"/>
      <c r="OVT146" s="384"/>
      <c r="OVU146" s="384"/>
      <c r="OVV146" s="384"/>
      <c r="OVW146" s="384"/>
      <c r="OVX146" s="384"/>
      <c r="OVY146" s="384"/>
      <c r="OVZ146" s="384"/>
      <c r="OWA146" s="384"/>
      <c r="OWB146" s="384"/>
      <c r="OWC146" s="384"/>
      <c r="OWD146" s="384"/>
      <c r="OWE146" s="384"/>
      <c r="OWF146" s="384"/>
      <c r="OWG146" s="384"/>
      <c r="OWH146" s="384"/>
      <c r="OWI146" s="384"/>
      <c r="OWJ146" s="384"/>
      <c r="OWK146" s="384"/>
      <c r="OWL146" s="384"/>
      <c r="OWM146" s="384"/>
      <c r="OWN146" s="384"/>
      <c r="OWO146" s="384"/>
      <c r="OWP146" s="384"/>
      <c r="OWQ146" s="384"/>
      <c r="OWR146" s="384"/>
      <c r="OWS146" s="384"/>
      <c r="OWT146" s="384"/>
      <c r="OWU146" s="384"/>
      <c r="OWV146" s="384"/>
      <c r="OWW146" s="384"/>
      <c r="OWX146" s="384"/>
      <c r="OWY146" s="384"/>
      <c r="OWZ146" s="384"/>
      <c r="OXA146" s="384"/>
      <c r="OXB146" s="384"/>
      <c r="OXC146" s="384"/>
      <c r="OXD146" s="384"/>
      <c r="OXE146" s="384"/>
      <c r="OXF146" s="384"/>
      <c r="OXG146" s="384"/>
      <c r="OXH146" s="384"/>
      <c r="OXI146" s="384"/>
      <c r="OXJ146" s="384"/>
      <c r="OXK146" s="384"/>
      <c r="OXL146" s="384"/>
      <c r="OXM146" s="384"/>
      <c r="OXN146" s="384"/>
      <c r="OXO146" s="384"/>
      <c r="OXP146" s="384"/>
      <c r="OXQ146" s="384"/>
      <c r="OXR146" s="384"/>
      <c r="OXS146" s="384"/>
      <c r="OXT146" s="384"/>
      <c r="OXU146" s="384"/>
      <c r="OXV146" s="384"/>
      <c r="OXW146" s="384"/>
      <c r="OXX146" s="384"/>
      <c r="OXY146" s="384"/>
      <c r="OXZ146" s="384"/>
      <c r="OYA146" s="384"/>
      <c r="OYB146" s="384"/>
      <c r="OYC146" s="384"/>
      <c r="OYD146" s="384"/>
      <c r="OYE146" s="384"/>
      <c r="OYF146" s="384"/>
      <c r="OYG146" s="384"/>
      <c r="OYH146" s="384"/>
      <c r="OYI146" s="384"/>
      <c r="OYJ146" s="384"/>
      <c r="OYK146" s="384"/>
      <c r="OYL146" s="384"/>
      <c r="OYM146" s="384"/>
      <c r="OYN146" s="384"/>
      <c r="OYO146" s="384"/>
      <c r="OYP146" s="384"/>
      <c r="OYQ146" s="384"/>
      <c r="OYR146" s="384"/>
      <c r="OYS146" s="384"/>
      <c r="OYT146" s="384"/>
      <c r="OYU146" s="384"/>
      <c r="OYV146" s="384"/>
      <c r="OYW146" s="384"/>
      <c r="OYX146" s="384"/>
      <c r="OYY146" s="384"/>
      <c r="OYZ146" s="384"/>
      <c r="OZA146" s="384"/>
      <c r="OZB146" s="384"/>
      <c r="OZC146" s="384"/>
      <c r="OZD146" s="384"/>
      <c r="OZE146" s="384"/>
      <c r="OZF146" s="384"/>
      <c r="OZG146" s="384"/>
      <c r="OZH146" s="384"/>
      <c r="OZI146" s="384"/>
      <c r="OZJ146" s="384"/>
      <c r="OZK146" s="384"/>
      <c r="OZL146" s="384"/>
      <c r="OZM146" s="384"/>
      <c r="OZN146" s="384"/>
      <c r="OZO146" s="384"/>
      <c r="OZP146" s="384"/>
      <c r="OZQ146" s="384"/>
      <c r="OZR146" s="384"/>
      <c r="OZS146" s="384"/>
      <c r="OZT146" s="384"/>
      <c r="OZU146" s="384"/>
      <c r="OZV146" s="384"/>
      <c r="OZW146" s="384"/>
      <c r="OZX146" s="384"/>
      <c r="OZY146" s="384"/>
      <c r="OZZ146" s="384"/>
      <c r="PAA146" s="384"/>
      <c r="PAB146" s="384"/>
      <c r="PAC146" s="384"/>
      <c r="PAD146" s="384"/>
      <c r="PAE146" s="384"/>
      <c r="PAF146" s="384"/>
      <c r="PAG146" s="384"/>
      <c r="PAH146" s="384"/>
      <c r="PAI146" s="384"/>
      <c r="PAJ146" s="384"/>
      <c r="PAK146" s="384"/>
      <c r="PAL146" s="384"/>
      <c r="PAM146" s="384"/>
      <c r="PAN146" s="384"/>
      <c r="PAO146" s="384"/>
      <c r="PAP146" s="384"/>
      <c r="PAQ146" s="384"/>
      <c r="PAR146" s="384"/>
      <c r="PAS146" s="384"/>
      <c r="PAT146" s="384"/>
      <c r="PAU146" s="384"/>
      <c r="PAV146" s="384"/>
      <c r="PAW146" s="384"/>
      <c r="PAX146" s="384"/>
      <c r="PAY146" s="384"/>
      <c r="PAZ146" s="384"/>
      <c r="PBA146" s="384"/>
      <c r="PBB146" s="384"/>
      <c r="PBC146" s="384"/>
      <c r="PBD146" s="384"/>
      <c r="PBE146" s="384"/>
      <c r="PBF146" s="384"/>
      <c r="PBG146" s="384"/>
      <c r="PBH146" s="384"/>
      <c r="PBI146" s="384"/>
      <c r="PBJ146" s="384"/>
      <c r="PBK146" s="384"/>
      <c r="PBL146" s="384"/>
      <c r="PBM146" s="384"/>
      <c r="PBN146" s="384"/>
      <c r="PBO146" s="384"/>
      <c r="PBP146" s="384"/>
      <c r="PBQ146" s="384"/>
      <c r="PBR146" s="384"/>
      <c r="PBS146" s="384"/>
      <c r="PBT146" s="384"/>
      <c r="PBU146" s="384"/>
      <c r="PBV146" s="384"/>
      <c r="PBW146" s="384"/>
      <c r="PBX146" s="384"/>
      <c r="PBY146" s="384"/>
      <c r="PBZ146" s="384"/>
      <c r="PCA146" s="384"/>
      <c r="PCB146" s="384"/>
      <c r="PCC146" s="384"/>
      <c r="PCD146" s="384"/>
      <c r="PCE146" s="384"/>
      <c r="PCF146" s="384"/>
      <c r="PCG146" s="384"/>
      <c r="PCH146" s="384"/>
      <c r="PCI146" s="384"/>
      <c r="PCJ146" s="384"/>
      <c r="PCK146" s="384"/>
      <c r="PCL146" s="384"/>
      <c r="PCM146" s="384"/>
      <c r="PCN146" s="384"/>
      <c r="PCO146" s="384"/>
      <c r="PCP146" s="384"/>
      <c r="PCQ146" s="384"/>
      <c r="PCR146" s="384"/>
      <c r="PCS146" s="384"/>
      <c r="PCT146" s="384"/>
      <c r="PCU146" s="384"/>
      <c r="PCV146" s="384"/>
      <c r="PCW146" s="384"/>
      <c r="PCX146" s="384"/>
      <c r="PCY146" s="384"/>
      <c r="PCZ146" s="384"/>
      <c r="PDA146" s="384"/>
      <c r="PDB146" s="384"/>
      <c r="PDC146" s="384"/>
      <c r="PDD146" s="384"/>
      <c r="PDE146" s="384"/>
      <c r="PDF146" s="384"/>
      <c r="PDG146" s="384"/>
      <c r="PDH146" s="384"/>
      <c r="PDI146" s="384"/>
      <c r="PDJ146" s="384"/>
      <c r="PDK146" s="384"/>
      <c r="PDL146" s="384"/>
      <c r="PDM146" s="384"/>
      <c r="PDN146" s="384"/>
      <c r="PDO146" s="384"/>
      <c r="PDP146" s="384"/>
      <c r="PDQ146" s="384"/>
      <c r="PDR146" s="384"/>
      <c r="PDS146" s="384"/>
      <c r="PDT146" s="384"/>
      <c r="PDU146" s="384"/>
      <c r="PDV146" s="384"/>
      <c r="PDW146" s="384"/>
      <c r="PDX146" s="384"/>
      <c r="PDY146" s="384"/>
      <c r="PDZ146" s="384"/>
      <c r="PEA146" s="384"/>
      <c r="PEB146" s="384"/>
      <c r="PEC146" s="384"/>
      <c r="PED146" s="384"/>
      <c r="PEE146" s="384"/>
      <c r="PEF146" s="384"/>
      <c r="PEG146" s="384"/>
      <c r="PEH146" s="384"/>
      <c r="PEI146" s="384"/>
      <c r="PEJ146" s="384"/>
      <c r="PEK146" s="384"/>
      <c r="PEL146" s="384"/>
      <c r="PEM146" s="384"/>
      <c r="PEN146" s="384"/>
      <c r="PEO146" s="384"/>
      <c r="PEP146" s="384"/>
      <c r="PEQ146" s="384"/>
      <c r="PER146" s="384"/>
      <c r="PES146" s="384"/>
      <c r="PET146" s="384"/>
      <c r="PEU146" s="384"/>
      <c r="PEV146" s="384"/>
      <c r="PEW146" s="384"/>
      <c r="PEX146" s="384"/>
      <c r="PEY146" s="384"/>
      <c r="PEZ146" s="384"/>
      <c r="PFA146" s="384"/>
      <c r="PFB146" s="384"/>
      <c r="PFC146" s="384"/>
      <c r="PFD146" s="384"/>
      <c r="PFE146" s="384"/>
      <c r="PFF146" s="384"/>
      <c r="PFG146" s="384"/>
      <c r="PFH146" s="384"/>
      <c r="PFI146" s="384"/>
      <c r="PFJ146" s="384"/>
      <c r="PFK146" s="384"/>
      <c r="PFL146" s="384"/>
      <c r="PFM146" s="384"/>
      <c r="PFN146" s="384"/>
      <c r="PFO146" s="384"/>
      <c r="PFP146" s="384"/>
      <c r="PFQ146" s="384"/>
      <c r="PFR146" s="384"/>
      <c r="PFS146" s="384"/>
      <c r="PFT146" s="384"/>
      <c r="PFU146" s="384"/>
      <c r="PFV146" s="384"/>
      <c r="PFW146" s="384"/>
      <c r="PFX146" s="384"/>
      <c r="PFY146" s="384"/>
      <c r="PFZ146" s="384"/>
      <c r="PGA146" s="384"/>
      <c r="PGB146" s="384"/>
      <c r="PGC146" s="384"/>
      <c r="PGD146" s="384"/>
      <c r="PGE146" s="384"/>
      <c r="PGF146" s="384"/>
      <c r="PGG146" s="384"/>
      <c r="PGH146" s="384"/>
      <c r="PGI146" s="384"/>
      <c r="PGJ146" s="384"/>
      <c r="PGK146" s="384"/>
      <c r="PGL146" s="384"/>
      <c r="PGM146" s="384"/>
      <c r="PGN146" s="384"/>
      <c r="PGO146" s="384"/>
      <c r="PGP146" s="384"/>
      <c r="PGQ146" s="384"/>
      <c r="PGR146" s="384"/>
      <c r="PGS146" s="384"/>
      <c r="PGT146" s="384"/>
      <c r="PGU146" s="384"/>
      <c r="PGV146" s="384"/>
      <c r="PGW146" s="384"/>
      <c r="PGX146" s="384"/>
      <c r="PGY146" s="384"/>
      <c r="PGZ146" s="384"/>
      <c r="PHA146" s="384"/>
      <c r="PHB146" s="384"/>
      <c r="PHC146" s="384"/>
      <c r="PHD146" s="384"/>
      <c r="PHE146" s="384"/>
      <c r="PHF146" s="384"/>
      <c r="PHG146" s="384"/>
      <c r="PHH146" s="384"/>
      <c r="PHI146" s="384"/>
      <c r="PHJ146" s="384"/>
      <c r="PHK146" s="384"/>
      <c r="PHL146" s="384"/>
      <c r="PHM146" s="384"/>
      <c r="PHN146" s="384"/>
      <c r="PHO146" s="384"/>
      <c r="PHP146" s="384"/>
      <c r="PHQ146" s="384"/>
      <c r="PHR146" s="384"/>
      <c r="PHS146" s="384"/>
      <c r="PHT146" s="384"/>
      <c r="PHU146" s="384"/>
      <c r="PHV146" s="384"/>
      <c r="PHW146" s="384"/>
      <c r="PHX146" s="384"/>
      <c r="PHY146" s="384"/>
      <c r="PHZ146" s="384"/>
      <c r="PIA146" s="384"/>
      <c r="PIB146" s="384"/>
      <c r="PIC146" s="384"/>
      <c r="PID146" s="384"/>
      <c r="PIE146" s="384"/>
      <c r="PIF146" s="384"/>
      <c r="PIG146" s="384"/>
      <c r="PIH146" s="384"/>
      <c r="PII146" s="384"/>
      <c r="PIJ146" s="384"/>
      <c r="PIK146" s="384"/>
      <c r="PIL146" s="384"/>
      <c r="PIM146" s="384"/>
      <c r="PIN146" s="384"/>
      <c r="PIO146" s="384"/>
      <c r="PIP146" s="384"/>
      <c r="PIQ146" s="384"/>
      <c r="PIR146" s="384"/>
      <c r="PIS146" s="384"/>
      <c r="PIT146" s="384"/>
      <c r="PIU146" s="384"/>
      <c r="PIV146" s="384"/>
      <c r="PIW146" s="384"/>
      <c r="PIX146" s="384"/>
      <c r="PIY146" s="384"/>
      <c r="PIZ146" s="384"/>
      <c r="PJA146" s="384"/>
      <c r="PJB146" s="384"/>
      <c r="PJC146" s="384"/>
      <c r="PJD146" s="384"/>
      <c r="PJE146" s="384"/>
      <c r="PJF146" s="384"/>
      <c r="PJG146" s="384"/>
      <c r="PJH146" s="384"/>
      <c r="PJI146" s="384"/>
      <c r="PJJ146" s="384"/>
      <c r="PJK146" s="384"/>
      <c r="PJL146" s="384"/>
      <c r="PJM146" s="384"/>
      <c r="PJN146" s="384"/>
      <c r="PJO146" s="384"/>
      <c r="PJP146" s="384"/>
      <c r="PJQ146" s="384"/>
      <c r="PJR146" s="384"/>
      <c r="PJS146" s="384"/>
      <c r="PJT146" s="384"/>
      <c r="PJU146" s="384"/>
      <c r="PJV146" s="384"/>
      <c r="PJW146" s="384"/>
      <c r="PJX146" s="384"/>
      <c r="PJY146" s="384"/>
      <c r="PJZ146" s="384"/>
      <c r="PKA146" s="384"/>
      <c r="PKB146" s="384"/>
      <c r="PKC146" s="384"/>
      <c r="PKD146" s="384"/>
      <c r="PKE146" s="384"/>
      <c r="PKF146" s="384"/>
      <c r="PKG146" s="384"/>
      <c r="PKH146" s="384"/>
      <c r="PKI146" s="384"/>
      <c r="PKJ146" s="384"/>
      <c r="PKK146" s="384"/>
      <c r="PKL146" s="384"/>
      <c r="PKM146" s="384"/>
      <c r="PKN146" s="384"/>
      <c r="PKO146" s="384"/>
      <c r="PKP146" s="384"/>
      <c r="PKQ146" s="384"/>
      <c r="PKR146" s="384"/>
      <c r="PKS146" s="384"/>
      <c r="PKT146" s="384"/>
      <c r="PKU146" s="384"/>
      <c r="PKV146" s="384"/>
      <c r="PKW146" s="384"/>
      <c r="PKX146" s="384"/>
      <c r="PKY146" s="384"/>
      <c r="PKZ146" s="384"/>
      <c r="PLA146" s="384"/>
      <c r="PLB146" s="384"/>
      <c r="PLC146" s="384"/>
      <c r="PLD146" s="384"/>
      <c r="PLE146" s="384"/>
      <c r="PLF146" s="384"/>
      <c r="PLG146" s="384"/>
      <c r="PLH146" s="384"/>
      <c r="PLI146" s="384"/>
      <c r="PLJ146" s="384"/>
      <c r="PLK146" s="384"/>
      <c r="PLL146" s="384"/>
      <c r="PLM146" s="384"/>
      <c r="PLN146" s="384"/>
      <c r="PLO146" s="384"/>
      <c r="PLP146" s="384"/>
      <c r="PLQ146" s="384"/>
      <c r="PLR146" s="384"/>
      <c r="PLS146" s="384"/>
      <c r="PLT146" s="384"/>
      <c r="PLU146" s="384"/>
      <c r="PLV146" s="384"/>
      <c r="PLW146" s="384"/>
      <c r="PLX146" s="384"/>
      <c r="PLY146" s="384"/>
      <c r="PLZ146" s="384"/>
      <c r="PMA146" s="384"/>
      <c r="PMB146" s="384"/>
      <c r="PMC146" s="384"/>
      <c r="PMD146" s="384"/>
      <c r="PME146" s="384"/>
      <c r="PMF146" s="384"/>
      <c r="PMG146" s="384"/>
      <c r="PMH146" s="384"/>
      <c r="PMI146" s="384"/>
      <c r="PMJ146" s="384"/>
      <c r="PMK146" s="384"/>
      <c r="PML146" s="384"/>
      <c r="PMM146" s="384"/>
      <c r="PMN146" s="384"/>
      <c r="PMO146" s="384"/>
      <c r="PMP146" s="384"/>
      <c r="PMQ146" s="384"/>
      <c r="PMR146" s="384"/>
      <c r="PMS146" s="384"/>
      <c r="PMT146" s="384"/>
      <c r="PMU146" s="384"/>
      <c r="PMV146" s="384"/>
      <c r="PMW146" s="384"/>
      <c r="PMX146" s="384"/>
      <c r="PMY146" s="384"/>
      <c r="PMZ146" s="384"/>
      <c r="PNA146" s="384"/>
      <c r="PNB146" s="384"/>
      <c r="PNC146" s="384"/>
      <c r="PND146" s="384"/>
      <c r="PNE146" s="384"/>
      <c r="PNF146" s="384"/>
      <c r="PNG146" s="384"/>
      <c r="PNH146" s="384"/>
      <c r="PNI146" s="384"/>
      <c r="PNJ146" s="384"/>
      <c r="PNK146" s="384"/>
      <c r="PNL146" s="384"/>
      <c r="PNM146" s="384"/>
      <c r="PNN146" s="384"/>
      <c r="PNO146" s="384"/>
      <c r="PNP146" s="384"/>
      <c r="PNQ146" s="384"/>
      <c r="PNR146" s="384"/>
      <c r="PNS146" s="384"/>
      <c r="PNT146" s="384"/>
      <c r="PNU146" s="384"/>
      <c r="PNV146" s="384"/>
      <c r="PNW146" s="384"/>
      <c r="PNX146" s="384"/>
      <c r="PNY146" s="384"/>
      <c r="PNZ146" s="384"/>
      <c r="POA146" s="384"/>
      <c r="POB146" s="384"/>
      <c r="POC146" s="384"/>
      <c r="POD146" s="384"/>
      <c r="POE146" s="384"/>
      <c r="POF146" s="384"/>
      <c r="POG146" s="384"/>
      <c r="POH146" s="384"/>
      <c r="POI146" s="384"/>
      <c r="POJ146" s="384"/>
      <c r="POK146" s="384"/>
      <c r="POL146" s="384"/>
      <c r="POM146" s="384"/>
      <c r="PON146" s="384"/>
      <c r="POO146" s="384"/>
      <c r="POP146" s="384"/>
      <c r="POQ146" s="384"/>
      <c r="POR146" s="384"/>
      <c r="POS146" s="384"/>
      <c r="POT146" s="384"/>
      <c r="POU146" s="384"/>
      <c r="POV146" s="384"/>
      <c r="POW146" s="384"/>
      <c r="POX146" s="384"/>
      <c r="POY146" s="384"/>
      <c r="POZ146" s="384"/>
      <c r="PPA146" s="384"/>
      <c r="PPB146" s="384"/>
      <c r="PPC146" s="384"/>
      <c r="PPD146" s="384"/>
      <c r="PPE146" s="384"/>
      <c r="PPF146" s="384"/>
      <c r="PPG146" s="384"/>
      <c r="PPH146" s="384"/>
      <c r="PPI146" s="384"/>
      <c r="PPJ146" s="384"/>
      <c r="PPK146" s="384"/>
      <c r="PPL146" s="384"/>
      <c r="PPM146" s="384"/>
      <c r="PPN146" s="384"/>
      <c r="PPO146" s="384"/>
      <c r="PPP146" s="384"/>
      <c r="PPQ146" s="384"/>
      <c r="PPR146" s="384"/>
      <c r="PPS146" s="384"/>
      <c r="PPT146" s="384"/>
      <c r="PPU146" s="384"/>
      <c r="PPV146" s="384"/>
      <c r="PPW146" s="384"/>
      <c r="PPX146" s="384"/>
      <c r="PPY146" s="384"/>
      <c r="PPZ146" s="384"/>
      <c r="PQA146" s="384"/>
      <c r="PQB146" s="384"/>
      <c r="PQC146" s="384"/>
      <c r="PQD146" s="384"/>
      <c r="PQE146" s="384"/>
      <c r="PQF146" s="384"/>
      <c r="PQG146" s="384"/>
      <c r="PQH146" s="384"/>
      <c r="PQI146" s="384"/>
      <c r="PQJ146" s="384"/>
      <c r="PQK146" s="384"/>
      <c r="PQL146" s="384"/>
      <c r="PQM146" s="384"/>
      <c r="PQN146" s="384"/>
      <c r="PQO146" s="384"/>
      <c r="PQP146" s="384"/>
      <c r="PQQ146" s="384"/>
      <c r="PQR146" s="384"/>
      <c r="PQS146" s="384"/>
      <c r="PQT146" s="384"/>
      <c r="PQU146" s="384"/>
      <c r="PQV146" s="384"/>
      <c r="PQW146" s="384"/>
      <c r="PQX146" s="384"/>
      <c r="PQY146" s="384"/>
      <c r="PQZ146" s="384"/>
      <c r="PRA146" s="384"/>
      <c r="PRB146" s="384"/>
      <c r="PRC146" s="384"/>
      <c r="PRD146" s="384"/>
      <c r="PRE146" s="384"/>
      <c r="PRF146" s="384"/>
      <c r="PRG146" s="384"/>
      <c r="PRH146" s="384"/>
      <c r="PRI146" s="384"/>
      <c r="PRJ146" s="384"/>
      <c r="PRK146" s="384"/>
      <c r="PRL146" s="384"/>
      <c r="PRM146" s="384"/>
      <c r="PRN146" s="384"/>
      <c r="PRO146" s="384"/>
      <c r="PRP146" s="384"/>
      <c r="PRQ146" s="384"/>
      <c r="PRR146" s="384"/>
      <c r="PRS146" s="384"/>
      <c r="PRT146" s="384"/>
      <c r="PRU146" s="384"/>
      <c r="PRV146" s="384"/>
      <c r="PRW146" s="384"/>
      <c r="PRX146" s="384"/>
      <c r="PRY146" s="384"/>
      <c r="PRZ146" s="384"/>
      <c r="PSA146" s="384"/>
      <c r="PSB146" s="384"/>
      <c r="PSC146" s="384"/>
      <c r="PSD146" s="384"/>
      <c r="PSE146" s="384"/>
      <c r="PSF146" s="384"/>
      <c r="PSG146" s="384"/>
      <c r="PSH146" s="384"/>
      <c r="PSI146" s="384"/>
      <c r="PSJ146" s="384"/>
      <c r="PSK146" s="384"/>
      <c r="PSL146" s="384"/>
      <c r="PSM146" s="384"/>
      <c r="PSN146" s="384"/>
      <c r="PSO146" s="384"/>
      <c r="PSP146" s="384"/>
      <c r="PSQ146" s="384"/>
      <c r="PSR146" s="384"/>
      <c r="PSS146" s="384"/>
      <c r="PST146" s="384"/>
      <c r="PSU146" s="384"/>
      <c r="PSV146" s="384"/>
      <c r="PSW146" s="384"/>
      <c r="PSX146" s="384"/>
      <c r="PSY146" s="384"/>
      <c r="PSZ146" s="384"/>
      <c r="PTA146" s="384"/>
      <c r="PTB146" s="384"/>
      <c r="PTC146" s="384"/>
      <c r="PTD146" s="384"/>
      <c r="PTE146" s="384"/>
      <c r="PTF146" s="384"/>
      <c r="PTG146" s="384"/>
      <c r="PTH146" s="384"/>
      <c r="PTI146" s="384"/>
      <c r="PTJ146" s="384"/>
      <c r="PTK146" s="384"/>
      <c r="PTL146" s="384"/>
      <c r="PTM146" s="384"/>
      <c r="PTN146" s="384"/>
      <c r="PTO146" s="384"/>
      <c r="PTP146" s="384"/>
      <c r="PTQ146" s="384"/>
      <c r="PTR146" s="384"/>
      <c r="PTS146" s="384"/>
      <c r="PTT146" s="384"/>
      <c r="PTU146" s="384"/>
      <c r="PTV146" s="384"/>
      <c r="PTW146" s="384"/>
      <c r="PTX146" s="384"/>
      <c r="PTY146" s="384"/>
      <c r="PTZ146" s="384"/>
      <c r="PUA146" s="384"/>
      <c r="PUB146" s="384"/>
      <c r="PUC146" s="384"/>
      <c r="PUD146" s="384"/>
      <c r="PUE146" s="384"/>
      <c r="PUF146" s="384"/>
      <c r="PUG146" s="384"/>
      <c r="PUH146" s="384"/>
      <c r="PUI146" s="384"/>
      <c r="PUJ146" s="384"/>
      <c r="PUK146" s="384"/>
      <c r="PUL146" s="384"/>
      <c r="PUM146" s="384"/>
      <c r="PUN146" s="384"/>
      <c r="PUO146" s="384"/>
      <c r="PUP146" s="384"/>
      <c r="PUQ146" s="384"/>
      <c r="PUR146" s="384"/>
      <c r="PUS146" s="384"/>
      <c r="PUT146" s="384"/>
      <c r="PUU146" s="384"/>
      <c r="PUV146" s="384"/>
      <c r="PUW146" s="384"/>
      <c r="PUX146" s="384"/>
      <c r="PUY146" s="384"/>
      <c r="PUZ146" s="384"/>
      <c r="PVA146" s="384"/>
      <c r="PVB146" s="384"/>
      <c r="PVC146" s="384"/>
      <c r="PVD146" s="384"/>
      <c r="PVE146" s="384"/>
      <c r="PVF146" s="384"/>
      <c r="PVG146" s="384"/>
      <c r="PVH146" s="384"/>
      <c r="PVI146" s="384"/>
      <c r="PVJ146" s="384"/>
      <c r="PVK146" s="384"/>
      <c r="PVL146" s="384"/>
      <c r="PVM146" s="384"/>
      <c r="PVN146" s="384"/>
      <c r="PVO146" s="384"/>
      <c r="PVP146" s="384"/>
      <c r="PVQ146" s="384"/>
      <c r="PVR146" s="384"/>
      <c r="PVS146" s="384"/>
      <c r="PVT146" s="384"/>
      <c r="PVU146" s="384"/>
      <c r="PVV146" s="384"/>
      <c r="PVW146" s="384"/>
      <c r="PVX146" s="384"/>
      <c r="PVY146" s="384"/>
      <c r="PVZ146" s="384"/>
      <c r="PWA146" s="384"/>
      <c r="PWB146" s="384"/>
      <c r="PWC146" s="384"/>
      <c r="PWD146" s="384"/>
      <c r="PWE146" s="384"/>
      <c r="PWF146" s="384"/>
      <c r="PWG146" s="384"/>
      <c r="PWH146" s="384"/>
      <c r="PWI146" s="384"/>
      <c r="PWJ146" s="384"/>
      <c r="PWK146" s="384"/>
      <c r="PWL146" s="384"/>
      <c r="PWM146" s="384"/>
      <c r="PWN146" s="384"/>
      <c r="PWO146" s="384"/>
      <c r="PWP146" s="384"/>
      <c r="PWQ146" s="384"/>
      <c r="PWR146" s="384"/>
      <c r="PWS146" s="384"/>
      <c r="PWT146" s="384"/>
      <c r="PWU146" s="384"/>
      <c r="PWV146" s="384"/>
      <c r="PWW146" s="384"/>
      <c r="PWX146" s="384"/>
      <c r="PWY146" s="384"/>
      <c r="PWZ146" s="384"/>
      <c r="PXA146" s="384"/>
      <c r="PXB146" s="384"/>
      <c r="PXC146" s="384"/>
      <c r="PXD146" s="384"/>
      <c r="PXE146" s="384"/>
      <c r="PXF146" s="384"/>
      <c r="PXG146" s="384"/>
      <c r="PXH146" s="384"/>
      <c r="PXI146" s="384"/>
      <c r="PXJ146" s="384"/>
      <c r="PXK146" s="384"/>
      <c r="PXL146" s="384"/>
      <c r="PXM146" s="384"/>
      <c r="PXN146" s="384"/>
      <c r="PXO146" s="384"/>
      <c r="PXP146" s="384"/>
      <c r="PXQ146" s="384"/>
      <c r="PXR146" s="384"/>
      <c r="PXS146" s="384"/>
      <c r="PXT146" s="384"/>
      <c r="PXU146" s="384"/>
      <c r="PXV146" s="384"/>
      <c r="PXW146" s="384"/>
      <c r="PXX146" s="384"/>
      <c r="PXY146" s="384"/>
      <c r="PXZ146" s="384"/>
      <c r="PYA146" s="384"/>
      <c r="PYB146" s="384"/>
      <c r="PYC146" s="384"/>
      <c r="PYD146" s="384"/>
      <c r="PYE146" s="384"/>
      <c r="PYF146" s="384"/>
      <c r="PYG146" s="384"/>
      <c r="PYH146" s="384"/>
      <c r="PYI146" s="384"/>
      <c r="PYJ146" s="384"/>
      <c r="PYK146" s="384"/>
      <c r="PYL146" s="384"/>
      <c r="PYM146" s="384"/>
      <c r="PYN146" s="384"/>
      <c r="PYO146" s="384"/>
      <c r="PYP146" s="384"/>
      <c r="PYQ146" s="384"/>
      <c r="PYR146" s="384"/>
      <c r="PYS146" s="384"/>
      <c r="PYT146" s="384"/>
      <c r="PYU146" s="384"/>
      <c r="PYV146" s="384"/>
      <c r="PYW146" s="384"/>
      <c r="PYX146" s="384"/>
      <c r="PYY146" s="384"/>
      <c r="PYZ146" s="384"/>
      <c r="PZA146" s="384"/>
      <c r="PZB146" s="384"/>
      <c r="PZC146" s="384"/>
      <c r="PZD146" s="384"/>
      <c r="PZE146" s="384"/>
      <c r="PZF146" s="384"/>
      <c r="PZG146" s="384"/>
      <c r="PZH146" s="384"/>
      <c r="PZI146" s="384"/>
      <c r="PZJ146" s="384"/>
      <c r="PZK146" s="384"/>
      <c r="PZL146" s="384"/>
      <c r="PZM146" s="384"/>
      <c r="PZN146" s="384"/>
      <c r="PZO146" s="384"/>
      <c r="PZP146" s="384"/>
      <c r="PZQ146" s="384"/>
      <c r="PZR146" s="384"/>
      <c r="PZS146" s="384"/>
      <c r="PZT146" s="384"/>
      <c r="PZU146" s="384"/>
      <c r="PZV146" s="384"/>
      <c r="PZW146" s="384"/>
      <c r="PZX146" s="384"/>
      <c r="PZY146" s="384"/>
      <c r="PZZ146" s="384"/>
      <c r="QAA146" s="384"/>
      <c r="QAB146" s="384"/>
      <c r="QAC146" s="384"/>
      <c r="QAD146" s="384"/>
      <c r="QAE146" s="384"/>
      <c r="QAF146" s="384"/>
      <c r="QAG146" s="384"/>
      <c r="QAH146" s="384"/>
      <c r="QAI146" s="384"/>
      <c r="QAJ146" s="384"/>
      <c r="QAK146" s="384"/>
      <c r="QAL146" s="384"/>
      <c r="QAM146" s="384"/>
      <c r="QAN146" s="384"/>
      <c r="QAO146" s="384"/>
      <c r="QAP146" s="384"/>
      <c r="QAQ146" s="384"/>
      <c r="QAR146" s="384"/>
      <c r="QAS146" s="384"/>
      <c r="QAT146" s="384"/>
      <c r="QAU146" s="384"/>
      <c r="QAV146" s="384"/>
      <c r="QAW146" s="384"/>
      <c r="QAX146" s="384"/>
      <c r="QAY146" s="384"/>
      <c r="QAZ146" s="384"/>
      <c r="QBA146" s="384"/>
      <c r="QBB146" s="384"/>
      <c r="QBC146" s="384"/>
      <c r="QBD146" s="384"/>
      <c r="QBE146" s="384"/>
      <c r="QBF146" s="384"/>
      <c r="QBG146" s="384"/>
      <c r="QBH146" s="384"/>
      <c r="QBI146" s="384"/>
      <c r="QBJ146" s="384"/>
      <c r="QBK146" s="384"/>
      <c r="QBL146" s="384"/>
      <c r="QBM146" s="384"/>
      <c r="QBN146" s="384"/>
      <c r="QBO146" s="384"/>
      <c r="QBP146" s="384"/>
      <c r="QBQ146" s="384"/>
      <c r="QBR146" s="384"/>
      <c r="QBS146" s="384"/>
      <c r="QBT146" s="384"/>
      <c r="QBU146" s="384"/>
      <c r="QBV146" s="384"/>
      <c r="QBW146" s="384"/>
      <c r="QBX146" s="384"/>
      <c r="QBY146" s="384"/>
      <c r="QBZ146" s="384"/>
      <c r="QCA146" s="384"/>
      <c r="QCB146" s="384"/>
      <c r="QCC146" s="384"/>
      <c r="QCD146" s="384"/>
      <c r="QCE146" s="384"/>
      <c r="QCF146" s="384"/>
      <c r="QCG146" s="384"/>
      <c r="QCH146" s="384"/>
      <c r="QCI146" s="384"/>
      <c r="QCJ146" s="384"/>
      <c r="QCK146" s="384"/>
      <c r="QCL146" s="384"/>
      <c r="QCM146" s="384"/>
      <c r="QCN146" s="384"/>
      <c r="QCO146" s="384"/>
      <c r="QCP146" s="384"/>
      <c r="QCQ146" s="384"/>
      <c r="QCR146" s="384"/>
      <c r="QCS146" s="384"/>
      <c r="QCT146" s="384"/>
      <c r="QCU146" s="384"/>
      <c r="QCV146" s="384"/>
      <c r="QCW146" s="384"/>
      <c r="QCX146" s="384"/>
      <c r="QCY146" s="384"/>
      <c r="QCZ146" s="384"/>
      <c r="QDA146" s="384"/>
      <c r="QDB146" s="384"/>
      <c r="QDC146" s="384"/>
      <c r="QDD146" s="384"/>
      <c r="QDE146" s="384"/>
      <c r="QDF146" s="384"/>
      <c r="QDG146" s="384"/>
      <c r="QDH146" s="384"/>
      <c r="QDI146" s="384"/>
      <c r="QDJ146" s="384"/>
      <c r="QDK146" s="384"/>
      <c r="QDL146" s="384"/>
      <c r="QDM146" s="384"/>
      <c r="QDN146" s="384"/>
      <c r="QDO146" s="384"/>
      <c r="QDP146" s="384"/>
      <c r="QDQ146" s="384"/>
      <c r="QDR146" s="384"/>
      <c r="QDS146" s="384"/>
      <c r="QDT146" s="384"/>
      <c r="QDU146" s="384"/>
      <c r="QDV146" s="384"/>
      <c r="QDW146" s="384"/>
      <c r="QDX146" s="384"/>
      <c r="QDY146" s="384"/>
      <c r="QDZ146" s="384"/>
      <c r="QEA146" s="384"/>
      <c r="QEB146" s="384"/>
      <c r="QEC146" s="384"/>
      <c r="QED146" s="384"/>
      <c r="QEE146" s="384"/>
      <c r="QEF146" s="384"/>
      <c r="QEG146" s="384"/>
      <c r="QEH146" s="384"/>
      <c r="QEI146" s="384"/>
      <c r="QEJ146" s="384"/>
      <c r="QEK146" s="384"/>
      <c r="QEL146" s="384"/>
      <c r="QEM146" s="384"/>
      <c r="QEN146" s="384"/>
      <c r="QEO146" s="384"/>
      <c r="QEP146" s="384"/>
      <c r="QEQ146" s="384"/>
      <c r="QER146" s="384"/>
      <c r="QES146" s="384"/>
      <c r="QET146" s="384"/>
      <c r="QEU146" s="384"/>
      <c r="QEV146" s="384"/>
      <c r="QEW146" s="384"/>
      <c r="QEX146" s="384"/>
      <c r="QEY146" s="384"/>
      <c r="QEZ146" s="384"/>
      <c r="QFA146" s="384"/>
      <c r="QFB146" s="384"/>
      <c r="QFC146" s="384"/>
      <c r="QFD146" s="384"/>
      <c r="QFE146" s="384"/>
      <c r="QFF146" s="384"/>
      <c r="QFG146" s="384"/>
      <c r="QFH146" s="384"/>
      <c r="QFI146" s="384"/>
      <c r="QFJ146" s="384"/>
      <c r="QFK146" s="384"/>
      <c r="QFL146" s="384"/>
      <c r="QFM146" s="384"/>
      <c r="QFN146" s="384"/>
      <c r="QFO146" s="384"/>
      <c r="QFP146" s="384"/>
      <c r="QFQ146" s="384"/>
      <c r="QFR146" s="384"/>
      <c r="QFS146" s="384"/>
      <c r="QFT146" s="384"/>
      <c r="QFU146" s="384"/>
      <c r="QFV146" s="384"/>
      <c r="QFW146" s="384"/>
      <c r="QFX146" s="384"/>
      <c r="QFY146" s="384"/>
      <c r="QFZ146" s="384"/>
      <c r="QGA146" s="384"/>
      <c r="QGB146" s="384"/>
      <c r="QGC146" s="384"/>
      <c r="QGD146" s="384"/>
      <c r="QGE146" s="384"/>
      <c r="QGF146" s="384"/>
      <c r="QGG146" s="384"/>
      <c r="QGH146" s="384"/>
      <c r="QGI146" s="384"/>
      <c r="QGJ146" s="384"/>
      <c r="QGK146" s="384"/>
      <c r="QGL146" s="384"/>
      <c r="QGM146" s="384"/>
      <c r="QGN146" s="384"/>
      <c r="QGO146" s="384"/>
      <c r="QGP146" s="384"/>
      <c r="QGQ146" s="384"/>
      <c r="QGR146" s="384"/>
      <c r="QGS146" s="384"/>
      <c r="QGT146" s="384"/>
      <c r="QGU146" s="384"/>
      <c r="QGV146" s="384"/>
      <c r="QGW146" s="384"/>
      <c r="QGX146" s="384"/>
      <c r="QGY146" s="384"/>
      <c r="QGZ146" s="384"/>
      <c r="QHA146" s="384"/>
      <c r="QHB146" s="384"/>
      <c r="QHC146" s="384"/>
      <c r="QHD146" s="384"/>
      <c r="QHE146" s="384"/>
      <c r="QHF146" s="384"/>
      <c r="QHG146" s="384"/>
      <c r="QHH146" s="384"/>
      <c r="QHI146" s="384"/>
      <c r="QHJ146" s="384"/>
      <c r="QHK146" s="384"/>
      <c r="QHL146" s="384"/>
      <c r="QHM146" s="384"/>
      <c r="QHN146" s="384"/>
      <c r="QHO146" s="384"/>
      <c r="QHP146" s="384"/>
      <c r="QHQ146" s="384"/>
      <c r="QHR146" s="384"/>
      <c r="QHS146" s="384"/>
      <c r="QHT146" s="384"/>
      <c r="QHU146" s="384"/>
      <c r="QHV146" s="384"/>
      <c r="QHW146" s="384"/>
      <c r="QHX146" s="384"/>
      <c r="QHY146" s="384"/>
      <c r="QHZ146" s="384"/>
      <c r="QIA146" s="384"/>
      <c r="QIB146" s="384"/>
      <c r="QIC146" s="384"/>
      <c r="QID146" s="384"/>
      <c r="QIE146" s="384"/>
      <c r="QIF146" s="384"/>
      <c r="QIG146" s="384"/>
      <c r="QIH146" s="384"/>
      <c r="QII146" s="384"/>
      <c r="QIJ146" s="384"/>
      <c r="QIK146" s="384"/>
      <c r="QIL146" s="384"/>
      <c r="QIM146" s="384"/>
      <c r="QIN146" s="384"/>
      <c r="QIO146" s="384"/>
      <c r="QIP146" s="384"/>
      <c r="QIQ146" s="384"/>
      <c r="QIR146" s="384"/>
      <c r="QIS146" s="384"/>
      <c r="QIT146" s="384"/>
      <c r="QIU146" s="384"/>
      <c r="QIV146" s="384"/>
      <c r="QIW146" s="384"/>
      <c r="QIX146" s="384"/>
      <c r="QIY146" s="384"/>
      <c r="QIZ146" s="384"/>
      <c r="QJA146" s="384"/>
      <c r="QJB146" s="384"/>
      <c r="QJC146" s="384"/>
      <c r="QJD146" s="384"/>
      <c r="QJE146" s="384"/>
      <c r="QJF146" s="384"/>
      <c r="QJG146" s="384"/>
      <c r="QJH146" s="384"/>
      <c r="QJI146" s="384"/>
      <c r="QJJ146" s="384"/>
      <c r="QJK146" s="384"/>
      <c r="QJL146" s="384"/>
      <c r="QJM146" s="384"/>
      <c r="QJN146" s="384"/>
      <c r="QJO146" s="384"/>
      <c r="QJP146" s="384"/>
      <c r="QJQ146" s="384"/>
      <c r="QJR146" s="384"/>
      <c r="QJS146" s="384"/>
      <c r="QJT146" s="384"/>
      <c r="QJU146" s="384"/>
      <c r="QJV146" s="384"/>
      <c r="QJW146" s="384"/>
      <c r="QJX146" s="384"/>
      <c r="QJY146" s="384"/>
      <c r="QJZ146" s="384"/>
      <c r="QKA146" s="384"/>
      <c r="QKB146" s="384"/>
      <c r="QKC146" s="384"/>
      <c r="QKD146" s="384"/>
      <c r="QKE146" s="384"/>
      <c r="QKF146" s="384"/>
      <c r="QKG146" s="384"/>
      <c r="QKH146" s="384"/>
      <c r="QKI146" s="384"/>
      <c r="QKJ146" s="384"/>
      <c r="QKK146" s="384"/>
      <c r="QKL146" s="384"/>
      <c r="QKM146" s="384"/>
      <c r="QKN146" s="384"/>
      <c r="QKO146" s="384"/>
      <c r="QKP146" s="384"/>
      <c r="QKQ146" s="384"/>
      <c r="QKR146" s="384"/>
      <c r="QKS146" s="384"/>
      <c r="QKT146" s="384"/>
      <c r="QKU146" s="384"/>
      <c r="QKV146" s="384"/>
      <c r="QKW146" s="384"/>
      <c r="QKX146" s="384"/>
      <c r="QKY146" s="384"/>
      <c r="QKZ146" s="384"/>
      <c r="QLA146" s="384"/>
      <c r="QLB146" s="384"/>
      <c r="QLC146" s="384"/>
      <c r="QLD146" s="384"/>
      <c r="QLE146" s="384"/>
      <c r="QLF146" s="384"/>
      <c r="QLG146" s="384"/>
      <c r="QLH146" s="384"/>
      <c r="QLI146" s="384"/>
      <c r="QLJ146" s="384"/>
      <c r="QLK146" s="384"/>
      <c r="QLL146" s="384"/>
      <c r="QLM146" s="384"/>
      <c r="QLN146" s="384"/>
      <c r="QLO146" s="384"/>
      <c r="QLP146" s="384"/>
      <c r="QLQ146" s="384"/>
      <c r="QLR146" s="384"/>
      <c r="QLS146" s="384"/>
      <c r="QLT146" s="384"/>
      <c r="QLU146" s="384"/>
      <c r="QLV146" s="384"/>
      <c r="QLW146" s="384"/>
      <c r="QLX146" s="384"/>
      <c r="QLY146" s="384"/>
      <c r="QLZ146" s="384"/>
      <c r="QMA146" s="384"/>
      <c r="QMB146" s="384"/>
      <c r="QMC146" s="384"/>
      <c r="QMD146" s="384"/>
      <c r="QME146" s="384"/>
      <c r="QMF146" s="384"/>
      <c r="QMG146" s="384"/>
      <c r="QMH146" s="384"/>
      <c r="QMI146" s="384"/>
      <c r="QMJ146" s="384"/>
      <c r="QMK146" s="384"/>
      <c r="QML146" s="384"/>
      <c r="QMM146" s="384"/>
      <c r="QMN146" s="384"/>
      <c r="QMO146" s="384"/>
      <c r="QMP146" s="384"/>
      <c r="QMQ146" s="384"/>
      <c r="QMR146" s="384"/>
      <c r="QMS146" s="384"/>
      <c r="QMT146" s="384"/>
      <c r="QMU146" s="384"/>
      <c r="QMV146" s="384"/>
      <c r="QMW146" s="384"/>
      <c r="QMX146" s="384"/>
      <c r="QMY146" s="384"/>
      <c r="QMZ146" s="384"/>
      <c r="QNA146" s="384"/>
      <c r="QNB146" s="384"/>
      <c r="QNC146" s="384"/>
      <c r="QND146" s="384"/>
      <c r="QNE146" s="384"/>
      <c r="QNF146" s="384"/>
      <c r="QNG146" s="384"/>
      <c r="QNH146" s="384"/>
      <c r="QNI146" s="384"/>
      <c r="QNJ146" s="384"/>
      <c r="QNK146" s="384"/>
      <c r="QNL146" s="384"/>
      <c r="QNM146" s="384"/>
      <c r="QNN146" s="384"/>
      <c r="QNO146" s="384"/>
      <c r="QNP146" s="384"/>
      <c r="QNQ146" s="384"/>
      <c r="QNR146" s="384"/>
      <c r="QNS146" s="384"/>
      <c r="QNT146" s="384"/>
      <c r="QNU146" s="384"/>
      <c r="QNV146" s="384"/>
      <c r="QNW146" s="384"/>
      <c r="QNX146" s="384"/>
      <c r="QNY146" s="384"/>
      <c r="QNZ146" s="384"/>
      <c r="QOA146" s="384"/>
      <c r="QOB146" s="384"/>
      <c r="QOC146" s="384"/>
      <c r="QOD146" s="384"/>
      <c r="QOE146" s="384"/>
      <c r="QOF146" s="384"/>
      <c r="QOG146" s="384"/>
      <c r="QOH146" s="384"/>
      <c r="QOI146" s="384"/>
      <c r="QOJ146" s="384"/>
      <c r="QOK146" s="384"/>
      <c r="QOL146" s="384"/>
      <c r="QOM146" s="384"/>
      <c r="QON146" s="384"/>
      <c r="QOO146" s="384"/>
      <c r="QOP146" s="384"/>
      <c r="QOQ146" s="384"/>
      <c r="QOR146" s="384"/>
      <c r="QOS146" s="384"/>
      <c r="QOT146" s="384"/>
      <c r="QOU146" s="384"/>
      <c r="QOV146" s="384"/>
      <c r="QOW146" s="384"/>
      <c r="QOX146" s="384"/>
      <c r="QOY146" s="384"/>
      <c r="QOZ146" s="384"/>
      <c r="QPA146" s="384"/>
      <c r="QPB146" s="384"/>
      <c r="QPC146" s="384"/>
      <c r="QPD146" s="384"/>
      <c r="QPE146" s="384"/>
      <c r="QPF146" s="384"/>
      <c r="QPG146" s="384"/>
      <c r="QPH146" s="384"/>
      <c r="QPI146" s="384"/>
      <c r="QPJ146" s="384"/>
      <c r="QPK146" s="384"/>
      <c r="QPL146" s="384"/>
      <c r="QPM146" s="384"/>
      <c r="QPN146" s="384"/>
      <c r="QPO146" s="384"/>
      <c r="QPP146" s="384"/>
      <c r="QPQ146" s="384"/>
      <c r="QPR146" s="384"/>
      <c r="QPS146" s="384"/>
      <c r="QPT146" s="384"/>
      <c r="QPU146" s="384"/>
      <c r="QPV146" s="384"/>
      <c r="QPW146" s="384"/>
      <c r="QPX146" s="384"/>
      <c r="QPY146" s="384"/>
      <c r="QPZ146" s="384"/>
      <c r="QQA146" s="384"/>
      <c r="QQB146" s="384"/>
      <c r="QQC146" s="384"/>
      <c r="QQD146" s="384"/>
      <c r="QQE146" s="384"/>
      <c r="QQF146" s="384"/>
      <c r="QQG146" s="384"/>
      <c r="QQH146" s="384"/>
      <c r="QQI146" s="384"/>
      <c r="QQJ146" s="384"/>
      <c r="QQK146" s="384"/>
      <c r="QQL146" s="384"/>
      <c r="QQM146" s="384"/>
      <c r="QQN146" s="384"/>
      <c r="QQO146" s="384"/>
      <c r="QQP146" s="384"/>
      <c r="QQQ146" s="384"/>
      <c r="QQR146" s="384"/>
      <c r="QQS146" s="384"/>
      <c r="QQT146" s="384"/>
      <c r="QQU146" s="384"/>
      <c r="QQV146" s="384"/>
      <c r="QQW146" s="384"/>
      <c r="QQX146" s="384"/>
      <c r="QQY146" s="384"/>
      <c r="QQZ146" s="384"/>
      <c r="QRA146" s="384"/>
      <c r="QRB146" s="384"/>
      <c r="QRC146" s="384"/>
      <c r="QRD146" s="384"/>
      <c r="QRE146" s="384"/>
      <c r="QRF146" s="384"/>
      <c r="QRG146" s="384"/>
      <c r="QRH146" s="384"/>
      <c r="QRI146" s="384"/>
      <c r="QRJ146" s="384"/>
      <c r="QRK146" s="384"/>
      <c r="QRL146" s="384"/>
      <c r="QRM146" s="384"/>
      <c r="QRN146" s="384"/>
      <c r="QRO146" s="384"/>
      <c r="QRP146" s="384"/>
      <c r="QRQ146" s="384"/>
      <c r="QRR146" s="384"/>
      <c r="QRS146" s="384"/>
      <c r="QRT146" s="384"/>
      <c r="QRU146" s="384"/>
      <c r="QRV146" s="384"/>
      <c r="QRW146" s="384"/>
      <c r="QRX146" s="384"/>
      <c r="QRY146" s="384"/>
      <c r="QRZ146" s="384"/>
      <c r="QSA146" s="384"/>
      <c r="QSB146" s="384"/>
      <c r="QSC146" s="384"/>
      <c r="QSD146" s="384"/>
      <c r="QSE146" s="384"/>
      <c r="QSF146" s="384"/>
      <c r="QSG146" s="384"/>
      <c r="QSH146" s="384"/>
      <c r="QSI146" s="384"/>
      <c r="QSJ146" s="384"/>
      <c r="QSK146" s="384"/>
      <c r="QSL146" s="384"/>
      <c r="QSM146" s="384"/>
      <c r="QSN146" s="384"/>
      <c r="QSO146" s="384"/>
      <c r="QSP146" s="384"/>
      <c r="QSQ146" s="384"/>
      <c r="QSR146" s="384"/>
      <c r="QSS146" s="384"/>
      <c r="QST146" s="384"/>
      <c r="QSU146" s="384"/>
      <c r="QSV146" s="384"/>
      <c r="QSW146" s="384"/>
      <c r="QSX146" s="384"/>
      <c r="QSY146" s="384"/>
      <c r="QSZ146" s="384"/>
      <c r="QTA146" s="384"/>
      <c r="QTB146" s="384"/>
      <c r="QTC146" s="384"/>
      <c r="QTD146" s="384"/>
      <c r="QTE146" s="384"/>
      <c r="QTF146" s="384"/>
      <c r="QTG146" s="384"/>
      <c r="QTH146" s="384"/>
      <c r="QTI146" s="384"/>
      <c r="QTJ146" s="384"/>
      <c r="QTK146" s="384"/>
      <c r="QTL146" s="384"/>
      <c r="QTM146" s="384"/>
      <c r="QTN146" s="384"/>
      <c r="QTO146" s="384"/>
      <c r="QTP146" s="384"/>
      <c r="QTQ146" s="384"/>
      <c r="QTR146" s="384"/>
      <c r="QTS146" s="384"/>
      <c r="QTT146" s="384"/>
      <c r="QTU146" s="384"/>
      <c r="QTV146" s="384"/>
      <c r="QTW146" s="384"/>
      <c r="QTX146" s="384"/>
      <c r="QTY146" s="384"/>
      <c r="QTZ146" s="384"/>
      <c r="QUA146" s="384"/>
      <c r="QUB146" s="384"/>
      <c r="QUC146" s="384"/>
      <c r="QUD146" s="384"/>
      <c r="QUE146" s="384"/>
      <c r="QUF146" s="384"/>
      <c r="QUG146" s="384"/>
      <c r="QUH146" s="384"/>
      <c r="QUI146" s="384"/>
      <c r="QUJ146" s="384"/>
      <c r="QUK146" s="384"/>
      <c r="QUL146" s="384"/>
      <c r="QUM146" s="384"/>
      <c r="QUN146" s="384"/>
      <c r="QUO146" s="384"/>
      <c r="QUP146" s="384"/>
      <c r="QUQ146" s="384"/>
      <c r="QUR146" s="384"/>
      <c r="QUS146" s="384"/>
      <c r="QUT146" s="384"/>
      <c r="QUU146" s="384"/>
      <c r="QUV146" s="384"/>
      <c r="QUW146" s="384"/>
      <c r="QUX146" s="384"/>
      <c r="QUY146" s="384"/>
      <c r="QUZ146" s="384"/>
      <c r="QVA146" s="384"/>
      <c r="QVB146" s="384"/>
      <c r="QVC146" s="384"/>
      <c r="QVD146" s="384"/>
      <c r="QVE146" s="384"/>
      <c r="QVF146" s="384"/>
      <c r="QVG146" s="384"/>
      <c r="QVH146" s="384"/>
      <c r="QVI146" s="384"/>
      <c r="QVJ146" s="384"/>
      <c r="QVK146" s="384"/>
      <c r="QVL146" s="384"/>
      <c r="QVM146" s="384"/>
      <c r="QVN146" s="384"/>
      <c r="QVO146" s="384"/>
      <c r="QVP146" s="384"/>
      <c r="QVQ146" s="384"/>
      <c r="QVR146" s="384"/>
      <c r="QVS146" s="384"/>
      <c r="QVT146" s="384"/>
      <c r="QVU146" s="384"/>
      <c r="QVV146" s="384"/>
      <c r="QVW146" s="384"/>
      <c r="QVX146" s="384"/>
      <c r="QVY146" s="384"/>
      <c r="QVZ146" s="384"/>
      <c r="QWA146" s="384"/>
      <c r="QWB146" s="384"/>
      <c r="QWC146" s="384"/>
      <c r="QWD146" s="384"/>
      <c r="QWE146" s="384"/>
      <c r="QWF146" s="384"/>
      <c r="QWG146" s="384"/>
      <c r="QWH146" s="384"/>
      <c r="QWI146" s="384"/>
      <c r="QWJ146" s="384"/>
      <c r="QWK146" s="384"/>
      <c r="QWL146" s="384"/>
      <c r="QWM146" s="384"/>
      <c r="QWN146" s="384"/>
      <c r="QWO146" s="384"/>
      <c r="QWP146" s="384"/>
      <c r="QWQ146" s="384"/>
      <c r="QWR146" s="384"/>
      <c r="QWS146" s="384"/>
      <c r="QWT146" s="384"/>
      <c r="QWU146" s="384"/>
      <c r="QWV146" s="384"/>
      <c r="QWW146" s="384"/>
      <c r="QWX146" s="384"/>
      <c r="QWY146" s="384"/>
      <c r="QWZ146" s="384"/>
      <c r="QXA146" s="384"/>
      <c r="QXB146" s="384"/>
      <c r="QXC146" s="384"/>
      <c r="QXD146" s="384"/>
      <c r="QXE146" s="384"/>
      <c r="QXF146" s="384"/>
      <c r="QXG146" s="384"/>
      <c r="QXH146" s="384"/>
      <c r="QXI146" s="384"/>
      <c r="QXJ146" s="384"/>
      <c r="QXK146" s="384"/>
      <c r="QXL146" s="384"/>
      <c r="QXM146" s="384"/>
      <c r="QXN146" s="384"/>
      <c r="QXO146" s="384"/>
      <c r="QXP146" s="384"/>
      <c r="QXQ146" s="384"/>
      <c r="QXR146" s="384"/>
      <c r="QXS146" s="384"/>
      <c r="QXT146" s="384"/>
      <c r="QXU146" s="384"/>
      <c r="QXV146" s="384"/>
      <c r="QXW146" s="384"/>
      <c r="QXX146" s="384"/>
      <c r="QXY146" s="384"/>
      <c r="QXZ146" s="384"/>
      <c r="QYA146" s="384"/>
      <c r="QYB146" s="384"/>
      <c r="QYC146" s="384"/>
      <c r="QYD146" s="384"/>
      <c r="QYE146" s="384"/>
      <c r="QYF146" s="384"/>
      <c r="QYG146" s="384"/>
      <c r="QYH146" s="384"/>
      <c r="QYI146" s="384"/>
      <c r="QYJ146" s="384"/>
      <c r="QYK146" s="384"/>
      <c r="QYL146" s="384"/>
      <c r="QYM146" s="384"/>
      <c r="QYN146" s="384"/>
      <c r="QYO146" s="384"/>
      <c r="QYP146" s="384"/>
      <c r="QYQ146" s="384"/>
      <c r="QYR146" s="384"/>
      <c r="QYS146" s="384"/>
      <c r="QYT146" s="384"/>
      <c r="QYU146" s="384"/>
      <c r="QYV146" s="384"/>
      <c r="QYW146" s="384"/>
      <c r="QYX146" s="384"/>
      <c r="QYY146" s="384"/>
      <c r="QYZ146" s="384"/>
      <c r="QZA146" s="384"/>
      <c r="QZB146" s="384"/>
      <c r="QZC146" s="384"/>
      <c r="QZD146" s="384"/>
      <c r="QZE146" s="384"/>
      <c r="QZF146" s="384"/>
      <c r="QZG146" s="384"/>
      <c r="QZH146" s="384"/>
      <c r="QZI146" s="384"/>
      <c r="QZJ146" s="384"/>
      <c r="QZK146" s="384"/>
      <c r="QZL146" s="384"/>
      <c r="QZM146" s="384"/>
      <c r="QZN146" s="384"/>
      <c r="QZO146" s="384"/>
      <c r="QZP146" s="384"/>
      <c r="QZQ146" s="384"/>
      <c r="QZR146" s="384"/>
      <c r="QZS146" s="384"/>
      <c r="QZT146" s="384"/>
      <c r="QZU146" s="384"/>
      <c r="QZV146" s="384"/>
      <c r="QZW146" s="384"/>
      <c r="QZX146" s="384"/>
      <c r="QZY146" s="384"/>
      <c r="QZZ146" s="384"/>
      <c r="RAA146" s="384"/>
      <c r="RAB146" s="384"/>
      <c r="RAC146" s="384"/>
      <c r="RAD146" s="384"/>
      <c r="RAE146" s="384"/>
      <c r="RAF146" s="384"/>
      <c r="RAG146" s="384"/>
      <c r="RAH146" s="384"/>
      <c r="RAI146" s="384"/>
      <c r="RAJ146" s="384"/>
      <c r="RAK146" s="384"/>
      <c r="RAL146" s="384"/>
      <c r="RAM146" s="384"/>
      <c r="RAN146" s="384"/>
      <c r="RAO146" s="384"/>
      <c r="RAP146" s="384"/>
      <c r="RAQ146" s="384"/>
      <c r="RAR146" s="384"/>
      <c r="RAS146" s="384"/>
      <c r="RAT146" s="384"/>
      <c r="RAU146" s="384"/>
      <c r="RAV146" s="384"/>
      <c r="RAW146" s="384"/>
      <c r="RAX146" s="384"/>
      <c r="RAY146" s="384"/>
      <c r="RAZ146" s="384"/>
      <c r="RBA146" s="384"/>
      <c r="RBB146" s="384"/>
      <c r="RBC146" s="384"/>
      <c r="RBD146" s="384"/>
      <c r="RBE146" s="384"/>
      <c r="RBF146" s="384"/>
      <c r="RBG146" s="384"/>
      <c r="RBH146" s="384"/>
      <c r="RBI146" s="384"/>
      <c r="RBJ146" s="384"/>
      <c r="RBK146" s="384"/>
      <c r="RBL146" s="384"/>
      <c r="RBM146" s="384"/>
      <c r="RBN146" s="384"/>
      <c r="RBO146" s="384"/>
      <c r="RBP146" s="384"/>
      <c r="RBQ146" s="384"/>
      <c r="RBR146" s="384"/>
      <c r="RBS146" s="384"/>
      <c r="RBT146" s="384"/>
      <c r="RBU146" s="384"/>
      <c r="RBV146" s="384"/>
      <c r="RBW146" s="384"/>
      <c r="RBX146" s="384"/>
      <c r="RBY146" s="384"/>
      <c r="RBZ146" s="384"/>
      <c r="RCA146" s="384"/>
      <c r="RCB146" s="384"/>
      <c r="RCC146" s="384"/>
      <c r="RCD146" s="384"/>
      <c r="RCE146" s="384"/>
      <c r="RCF146" s="384"/>
      <c r="RCG146" s="384"/>
      <c r="RCH146" s="384"/>
      <c r="RCI146" s="384"/>
      <c r="RCJ146" s="384"/>
      <c r="RCK146" s="384"/>
      <c r="RCL146" s="384"/>
      <c r="RCM146" s="384"/>
      <c r="RCN146" s="384"/>
      <c r="RCO146" s="384"/>
      <c r="RCP146" s="384"/>
      <c r="RCQ146" s="384"/>
      <c r="RCR146" s="384"/>
      <c r="RCS146" s="384"/>
      <c r="RCT146" s="384"/>
      <c r="RCU146" s="384"/>
      <c r="RCV146" s="384"/>
      <c r="RCW146" s="384"/>
      <c r="RCX146" s="384"/>
      <c r="RCY146" s="384"/>
      <c r="RCZ146" s="384"/>
      <c r="RDA146" s="384"/>
      <c r="RDB146" s="384"/>
      <c r="RDC146" s="384"/>
      <c r="RDD146" s="384"/>
      <c r="RDE146" s="384"/>
      <c r="RDF146" s="384"/>
      <c r="RDG146" s="384"/>
      <c r="RDH146" s="384"/>
      <c r="RDI146" s="384"/>
      <c r="RDJ146" s="384"/>
      <c r="RDK146" s="384"/>
      <c r="RDL146" s="384"/>
      <c r="RDM146" s="384"/>
      <c r="RDN146" s="384"/>
      <c r="RDO146" s="384"/>
      <c r="RDP146" s="384"/>
      <c r="RDQ146" s="384"/>
      <c r="RDR146" s="384"/>
      <c r="RDS146" s="384"/>
      <c r="RDT146" s="384"/>
      <c r="RDU146" s="384"/>
      <c r="RDV146" s="384"/>
      <c r="RDW146" s="384"/>
      <c r="RDX146" s="384"/>
      <c r="RDY146" s="384"/>
      <c r="RDZ146" s="384"/>
      <c r="REA146" s="384"/>
      <c r="REB146" s="384"/>
      <c r="REC146" s="384"/>
      <c r="RED146" s="384"/>
      <c r="REE146" s="384"/>
      <c r="REF146" s="384"/>
      <c r="REG146" s="384"/>
      <c r="REH146" s="384"/>
      <c r="REI146" s="384"/>
      <c r="REJ146" s="384"/>
      <c r="REK146" s="384"/>
      <c r="REL146" s="384"/>
      <c r="REM146" s="384"/>
      <c r="REN146" s="384"/>
      <c r="REO146" s="384"/>
      <c r="REP146" s="384"/>
      <c r="REQ146" s="384"/>
      <c r="RER146" s="384"/>
      <c r="RES146" s="384"/>
      <c r="RET146" s="384"/>
      <c r="REU146" s="384"/>
      <c r="REV146" s="384"/>
      <c r="REW146" s="384"/>
      <c r="REX146" s="384"/>
      <c r="REY146" s="384"/>
      <c r="REZ146" s="384"/>
      <c r="RFA146" s="384"/>
      <c r="RFB146" s="384"/>
      <c r="RFC146" s="384"/>
      <c r="RFD146" s="384"/>
      <c r="RFE146" s="384"/>
      <c r="RFF146" s="384"/>
      <c r="RFG146" s="384"/>
      <c r="RFH146" s="384"/>
      <c r="RFI146" s="384"/>
      <c r="RFJ146" s="384"/>
      <c r="RFK146" s="384"/>
      <c r="RFL146" s="384"/>
      <c r="RFM146" s="384"/>
      <c r="RFN146" s="384"/>
      <c r="RFO146" s="384"/>
      <c r="RFP146" s="384"/>
      <c r="RFQ146" s="384"/>
      <c r="RFR146" s="384"/>
      <c r="RFS146" s="384"/>
      <c r="RFT146" s="384"/>
      <c r="RFU146" s="384"/>
      <c r="RFV146" s="384"/>
      <c r="RFW146" s="384"/>
      <c r="RFX146" s="384"/>
      <c r="RFY146" s="384"/>
      <c r="RFZ146" s="384"/>
      <c r="RGA146" s="384"/>
      <c r="RGB146" s="384"/>
      <c r="RGC146" s="384"/>
      <c r="RGD146" s="384"/>
      <c r="RGE146" s="384"/>
      <c r="RGF146" s="384"/>
      <c r="RGG146" s="384"/>
      <c r="RGH146" s="384"/>
      <c r="RGI146" s="384"/>
      <c r="RGJ146" s="384"/>
      <c r="RGK146" s="384"/>
      <c r="RGL146" s="384"/>
      <c r="RGM146" s="384"/>
      <c r="RGN146" s="384"/>
      <c r="RGO146" s="384"/>
      <c r="RGP146" s="384"/>
      <c r="RGQ146" s="384"/>
      <c r="RGR146" s="384"/>
      <c r="RGS146" s="384"/>
      <c r="RGT146" s="384"/>
      <c r="RGU146" s="384"/>
      <c r="RGV146" s="384"/>
      <c r="RGW146" s="384"/>
      <c r="RGX146" s="384"/>
      <c r="RGY146" s="384"/>
      <c r="RGZ146" s="384"/>
      <c r="RHA146" s="384"/>
      <c r="RHB146" s="384"/>
      <c r="RHC146" s="384"/>
      <c r="RHD146" s="384"/>
      <c r="RHE146" s="384"/>
      <c r="RHF146" s="384"/>
      <c r="RHG146" s="384"/>
      <c r="RHH146" s="384"/>
      <c r="RHI146" s="384"/>
      <c r="RHJ146" s="384"/>
      <c r="RHK146" s="384"/>
      <c r="RHL146" s="384"/>
      <c r="RHM146" s="384"/>
      <c r="RHN146" s="384"/>
      <c r="RHO146" s="384"/>
      <c r="RHP146" s="384"/>
      <c r="RHQ146" s="384"/>
      <c r="RHR146" s="384"/>
      <c r="RHS146" s="384"/>
      <c r="RHT146" s="384"/>
      <c r="RHU146" s="384"/>
      <c r="RHV146" s="384"/>
      <c r="RHW146" s="384"/>
      <c r="RHX146" s="384"/>
      <c r="RHY146" s="384"/>
      <c r="RHZ146" s="384"/>
      <c r="RIA146" s="384"/>
      <c r="RIB146" s="384"/>
      <c r="RIC146" s="384"/>
      <c r="RID146" s="384"/>
      <c r="RIE146" s="384"/>
      <c r="RIF146" s="384"/>
      <c r="RIG146" s="384"/>
      <c r="RIH146" s="384"/>
      <c r="RII146" s="384"/>
      <c r="RIJ146" s="384"/>
      <c r="RIK146" s="384"/>
      <c r="RIL146" s="384"/>
      <c r="RIM146" s="384"/>
      <c r="RIN146" s="384"/>
      <c r="RIO146" s="384"/>
      <c r="RIP146" s="384"/>
      <c r="RIQ146" s="384"/>
      <c r="RIR146" s="384"/>
      <c r="RIS146" s="384"/>
      <c r="RIT146" s="384"/>
      <c r="RIU146" s="384"/>
      <c r="RIV146" s="384"/>
      <c r="RIW146" s="384"/>
      <c r="RIX146" s="384"/>
      <c r="RIY146" s="384"/>
      <c r="RIZ146" s="384"/>
      <c r="RJA146" s="384"/>
      <c r="RJB146" s="384"/>
      <c r="RJC146" s="384"/>
      <c r="RJD146" s="384"/>
      <c r="RJE146" s="384"/>
      <c r="RJF146" s="384"/>
      <c r="RJG146" s="384"/>
      <c r="RJH146" s="384"/>
      <c r="RJI146" s="384"/>
      <c r="RJJ146" s="384"/>
      <c r="RJK146" s="384"/>
      <c r="RJL146" s="384"/>
      <c r="RJM146" s="384"/>
      <c r="RJN146" s="384"/>
      <c r="RJO146" s="384"/>
      <c r="RJP146" s="384"/>
      <c r="RJQ146" s="384"/>
      <c r="RJR146" s="384"/>
      <c r="RJS146" s="384"/>
      <c r="RJT146" s="384"/>
      <c r="RJU146" s="384"/>
      <c r="RJV146" s="384"/>
      <c r="RJW146" s="384"/>
      <c r="RJX146" s="384"/>
      <c r="RJY146" s="384"/>
      <c r="RJZ146" s="384"/>
      <c r="RKA146" s="384"/>
      <c r="RKB146" s="384"/>
      <c r="RKC146" s="384"/>
      <c r="RKD146" s="384"/>
      <c r="RKE146" s="384"/>
      <c r="RKF146" s="384"/>
      <c r="RKG146" s="384"/>
      <c r="RKH146" s="384"/>
      <c r="RKI146" s="384"/>
      <c r="RKJ146" s="384"/>
      <c r="RKK146" s="384"/>
      <c r="RKL146" s="384"/>
      <c r="RKM146" s="384"/>
      <c r="RKN146" s="384"/>
      <c r="RKO146" s="384"/>
      <c r="RKP146" s="384"/>
      <c r="RKQ146" s="384"/>
      <c r="RKR146" s="384"/>
      <c r="RKS146" s="384"/>
      <c r="RKT146" s="384"/>
      <c r="RKU146" s="384"/>
      <c r="RKV146" s="384"/>
      <c r="RKW146" s="384"/>
      <c r="RKX146" s="384"/>
      <c r="RKY146" s="384"/>
      <c r="RKZ146" s="384"/>
      <c r="RLA146" s="384"/>
      <c r="RLB146" s="384"/>
      <c r="RLC146" s="384"/>
      <c r="RLD146" s="384"/>
      <c r="RLE146" s="384"/>
      <c r="RLF146" s="384"/>
      <c r="RLG146" s="384"/>
      <c r="RLH146" s="384"/>
      <c r="RLI146" s="384"/>
      <c r="RLJ146" s="384"/>
      <c r="RLK146" s="384"/>
      <c r="RLL146" s="384"/>
      <c r="RLM146" s="384"/>
      <c r="RLN146" s="384"/>
      <c r="RLO146" s="384"/>
      <c r="RLP146" s="384"/>
      <c r="RLQ146" s="384"/>
      <c r="RLR146" s="384"/>
      <c r="RLS146" s="384"/>
      <c r="RLT146" s="384"/>
      <c r="RLU146" s="384"/>
      <c r="RLV146" s="384"/>
      <c r="RLW146" s="384"/>
      <c r="RLX146" s="384"/>
      <c r="RLY146" s="384"/>
      <c r="RLZ146" s="384"/>
      <c r="RMA146" s="384"/>
      <c r="RMB146" s="384"/>
      <c r="RMC146" s="384"/>
      <c r="RMD146" s="384"/>
      <c r="RME146" s="384"/>
      <c r="RMF146" s="384"/>
      <c r="RMG146" s="384"/>
      <c r="RMH146" s="384"/>
      <c r="RMI146" s="384"/>
      <c r="RMJ146" s="384"/>
      <c r="RMK146" s="384"/>
      <c r="RML146" s="384"/>
      <c r="RMM146" s="384"/>
      <c r="RMN146" s="384"/>
      <c r="RMO146" s="384"/>
      <c r="RMP146" s="384"/>
      <c r="RMQ146" s="384"/>
      <c r="RMR146" s="384"/>
      <c r="RMS146" s="384"/>
      <c r="RMT146" s="384"/>
      <c r="RMU146" s="384"/>
      <c r="RMV146" s="384"/>
      <c r="RMW146" s="384"/>
      <c r="RMX146" s="384"/>
      <c r="RMY146" s="384"/>
      <c r="RMZ146" s="384"/>
      <c r="RNA146" s="384"/>
      <c r="RNB146" s="384"/>
      <c r="RNC146" s="384"/>
      <c r="RND146" s="384"/>
      <c r="RNE146" s="384"/>
      <c r="RNF146" s="384"/>
      <c r="RNG146" s="384"/>
      <c r="RNH146" s="384"/>
      <c r="RNI146" s="384"/>
      <c r="RNJ146" s="384"/>
      <c r="RNK146" s="384"/>
      <c r="RNL146" s="384"/>
      <c r="RNM146" s="384"/>
      <c r="RNN146" s="384"/>
      <c r="RNO146" s="384"/>
      <c r="RNP146" s="384"/>
      <c r="RNQ146" s="384"/>
      <c r="RNR146" s="384"/>
      <c r="RNS146" s="384"/>
      <c r="RNT146" s="384"/>
      <c r="RNU146" s="384"/>
      <c r="RNV146" s="384"/>
      <c r="RNW146" s="384"/>
      <c r="RNX146" s="384"/>
      <c r="RNY146" s="384"/>
      <c r="RNZ146" s="384"/>
      <c r="ROA146" s="384"/>
      <c r="ROB146" s="384"/>
      <c r="ROC146" s="384"/>
      <c r="ROD146" s="384"/>
      <c r="ROE146" s="384"/>
      <c r="ROF146" s="384"/>
      <c r="ROG146" s="384"/>
      <c r="ROH146" s="384"/>
      <c r="ROI146" s="384"/>
      <c r="ROJ146" s="384"/>
      <c r="ROK146" s="384"/>
      <c r="ROL146" s="384"/>
      <c r="ROM146" s="384"/>
      <c r="RON146" s="384"/>
      <c r="ROO146" s="384"/>
      <c r="ROP146" s="384"/>
      <c r="ROQ146" s="384"/>
      <c r="ROR146" s="384"/>
      <c r="ROS146" s="384"/>
      <c r="ROT146" s="384"/>
      <c r="ROU146" s="384"/>
      <c r="ROV146" s="384"/>
      <c r="ROW146" s="384"/>
      <c r="ROX146" s="384"/>
      <c r="ROY146" s="384"/>
      <c r="ROZ146" s="384"/>
      <c r="RPA146" s="384"/>
      <c r="RPB146" s="384"/>
      <c r="RPC146" s="384"/>
      <c r="RPD146" s="384"/>
      <c r="RPE146" s="384"/>
      <c r="RPF146" s="384"/>
      <c r="RPG146" s="384"/>
      <c r="RPH146" s="384"/>
      <c r="RPI146" s="384"/>
      <c r="RPJ146" s="384"/>
      <c r="RPK146" s="384"/>
      <c r="RPL146" s="384"/>
      <c r="RPM146" s="384"/>
      <c r="RPN146" s="384"/>
      <c r="RPO146" s="384"/>
      <c r="RPP146" s="384"/>
      <c r="RPQ146" s="384"/>
      <c r="RPR146" s="384"/>
      <c r="RPS146" s="384"/>
      <c r="RPT146" s="384"/>
      <c r="RPU146" s="384"/>
      <c r="RPV146" s="384"/>
      <c r="RPW146" s="384"/>
      <c r="RPX146" s="384"/>
      <c r="RPY146" s="384"/>
      <c r="RPZ146" s="384"/>
      <c r="RQA146" s="384"/>
      <c r="RQB146" s="384"/>
      <c r="RQC146" s="384"/>
      <c r="RQD146" s="384"/>
      <c r="RQE146" s="384"/>
      <c r="RQF146" s="384"/>
      <c r="RQG146" s="384"/>
      <c r="RQH146" s="384"/>
      <c r="RQI146" s="384"/>
      <c r="RQJ146" s="384"/>
      <c r="RQK146" s="384"/>
      <c r="RQL146" s="384"/>
      <c r="RQM146" s="384"/>
      <c r="RQN146" s="384"/>
      <c r="RQO146" s="384"/>
      <c r="RQP146" s="384"/>
      <c r="RQQ146" s="384"/>
      <c r="RQR146" s="384"/>
      <c r="RQS146" s="384"/>
      <c r="RQT146" s="384"/>
      <c r="RQU146" s="384"/>
      <c r="RQV146" s="384"/>
      <c r="RQW146" s="384"/>
      <c r="RQX146" s="384"/>
      <c r="RQY146" s="384"/>
      <c r="RQZ146" s="384"/>
      <c r="RRA146" s="384"/>
      <c r="RRB146" s="384"/>
      <c r="RRC146" s="384"/>
      <c r="RRD146" s="384"/>
      <c r="RRE146" s="384"/>
      <c r="RRF146" s="384"/>
      <c r="RRG146" s="384"/>
      <c r="RRH146" s="384"/>
      <c r="RRI146" s="384"/>
      <c r="RRJ146" s="384"/>
      <c r="RRK146" s="384"/>
      <c r="RRL146" s="384"/>
      <c r="RRM146" s="384"/>
      <c r="RRN146" s="384"/>
      <c r="RRO146" s="384"/>
      <c r="RRP146" s="384"/>
      <c r="RRQ146" s="384"/>
      <c r="RRR146" s="384"/>
      <c r="RRS146" s="384"/>
      <c r="RRT146" s="384"/>
      <c r="RRU146" s="384"/>
      <c r="RRV146" s="384"/>
      <c r="RRW146" s="384"/>
      <c r="RRX146" s="384"/>
      <c r="RRY146" s="384"/>
      <c r="RRZ146" s="384"/>
      <c r="RSA146" s="384"/>
      <c r="RSB146" s="384"/>
      <c r="RSC146" s="384"/>
      <c r="RSD146" s="384"/>
      <c r="RSE146" s="384"/>
      <c r="RSF146" s="384"/>
      <c r="RSG146" s="384"/>
      <c r="RSH146" s="384"/>
      <c r="RSI146" s="384"/>
      <c r="RSJ146" s="384"/>
      <c r="RSK146" s="384"/>
      <c r="RSL146" s="384"/>
      <c r="RSM146" s="384"/>
      <c r="RSN146" s="384"/>
      <c r="RSO146" s="384"/>
      <c r="RSP146" s="384"/>
      <c r="RSQ146" s="384"/>
      <c r="RSR146" s="384"/>
      <c r="RSS146" s="384"/>
      <c r="RST146" s="384"/>
      <c r="RSU146" s="384"/>
      <c r="RSV146" s="384"/>
      <c r="RSW146" s="384"/>
      <c r="RSX146" s="384"/>
      <c r="RSY146" s="384"/>
      <c r="RSZ146" s="384"/>
      <c r="RTA146" s="384"/>
      <c r="RTB146" s="384"/>
      <c r="RTC146" s="384"/>
      <c r="RTD146" s="384"/>
      <c r="RTE146" s="384"/>
      <c r="RTF146" s="384"/>
      <c r="RTG146" s="384"/>
      <c r="RTH146" s="384"/>
      <c r="RTI146" s="384"/>
      <c r="RTJ146" s="384"/>
      <c r="RTK146" s="384"/>
      <c r="RTL146" s="384"/>
      <c r="RTM146" s="384"/>
      <c r="RTN146" s="384"/>
      <c r="RTO146" s="384"/>
      <c r="RTP146" s="384"/>
      <c r="RTQ146" s="384"/>
      <c r="RTR146" s="384"/>
      <c r="RTS146" s="384"/>
      <c r="RTT146" s="384"/>
      <c r="RTU146" s="384"/>
      <c r="RTV146" s="384"/>
      <c r="RTW146" s="384"/>
      <c r="RTX146" s="384"/>
      <c r="RTY146" s="384"/>
      <c r="RTZ146" s="384"/>
      <c r="RUA146" s="384"/>
      <c r="RUB146" s="384"/>
      <c r="RUC146" s="384"/>
      <c r="RUD146" s="384"/>
      <c r="RUE146" s="384"/>
      <c r="RUF146" s="384"/>
      <c r="RUG146" s="384"/>
      <c r="RUH146" s="384"/>
      <c r="RUI146" s="384"/>
      <c r="RUJ146" s="384"/>
      <c r="RUK146" s="384"/>
      <c r="RUL146" s="384"/>
      <c r="RUM146" s="384"/>
      <c r="RUN146" s="384"/>
      <c r="RUO146" s="384"/>
      <c r="RUP146" s="384"/>
      <c r="RUQ146" s="384"/>
      <c r="RUR146" s="384"/>
      <c r="RUS146" s="384"/>
      <c r="RUT146" s="384"/>
      <c r="RUU146" s="384"/>
      <c r="RUV146" s="384"/>
      <c r="RUW146" s="384"/>
      <c r="RUX146" s="384"/>
      <c r="RUY146" s="384"/>
      <c r="RUZ146" s="384"/>
      <c r="RVA146" s="384"/>
      <c r="RVB146" s="384"/>
      <c r="RVC146" s="384"/>
      <c r="RVD146" s="384"/>
      <c r="RVE146" s="384"/>
      <c r="RVF146" s="384"/>
      <c r="RVG146" s="384"/>
      <c r="RVH146" s="384"/>
      <c r="RVI146" s="384"/>
      <c r="RVJ146" s="384"/>
      <c r="RVK146" s="384"/>
      <c r="RVL146" s="384"/>
      <c r="RVM146" s="384"/>
      <c r="RVN146" s="384"/>
      <c r="RVO146" s="384"/>
      <c r="RVP146" s="384"/>
      <c r="RVQ146" s="384"/>
      <c r="RVR146" s="384"/>
      <c r="RVS146" s="384"/>
      <c r="RVT146" s="384"/>
      <c r="RVU146" s="384"/>
      <c r="RVV146" s="384"/>
      <c r="RVW146" s="384"/>
      <c r="RVX146" s="384"/>
      <c r="RVY146" s="384"/>
      <c r="RVZ146" s="384"/>
      <c r="RWA146" s="384"/>
      <c r="RWB146" s="384"/>
      <c r="RWC146" s="384"/>
      <c r="RWD146" s="384"/>
      <c r="RWE146" s="384"/>
      <c r="RWF146" s="384"/>
      <c r="RWG146" s="384"/>
      <c r="RWH146" s="384"/>
      <c r="RWI146" s="384"/>
      <c r="RWJ146" s="384"/>
      <c r="RWK146" s="384"/>
      <c r="RWL146" s="384"/>
      <c r="RWM146" s="384"/>
      <c r="RWN146" s="384"/>
      <c r="RWO146" s="384"/>
      <c r="RWP146" s="384"/>
      <c r="RWQ146" s="384"/>
      <c r="RWR146" s="384"/>
      <c r="RWS146" s="384"/>
      <c r="RWT146" s="384"/>
      <c r="RWU146" s="384"/>
      <c r="RWV146" s="384"/>
      <c r="RWW146" s="384"/>
      <c r="RWX146" s="384"/>
      <c r="RWY146" s="384"/>
      <c r="RWZ146" s="384"/>
      <c r="RXA146" s="384"/>
      <c r="RXB146" s="384"/>
      <c r="RXC146" s="384"/>
      <c r="RXD146" s="384"/>
      <c r="RXE146" s="384"/>
      <c r="RXF146" s="384"/>
      <c r="RXG146" s="384"/>
      <c r="RXH146" s="384"/>
      <c r="RXI146" s="384"/>
      <c r="RXJ146" s="384"/>
      <c r="RXK146" s="384"/>
      <c r="RXL146" s="384"/>
      <c r="RXM146" s="384"/>
      <c r="RXN146" s="384"/>
      <c r="RXO146" s="384"/>
      <c r="RXP146" s="384"/>
      <c r="RXQ146" s="384"/>
      <c r="RXR146" s="384"/>
      <c r="RXS146" s="384"/>
      <c r="RXT146" s="384"/>
      <c r="RXU146" s="384"/>
      <c r="RXV146" s="384"/>
      <c r="RXW146" s="384"/>
      <c r="RXX146" s="384"/>
      <c r="RXY146" s="384"/>
      <c r="RXZ146" s="384"/>
      <c r="RYA146" s="384"/>
      <c r="RYB146" s="384"/>
      <c r="RYC146" s="384"/>
      <c r="RYD146" s="384"/>
      <c r="RYE146" s="384"/>
      <c r="RYF146" s="384"/>
      <c r="RYG146" s="384"/>
      <c r="RYH146" s="384"/>
      <c r="RYI146" s="384"/>
      <c r="RYJ146" s="384"/>
      <c r="RYK146" s="384"/>
      <c r="RYL146" s="384"/>
      <c r="RYM146" s="384"/>
      <c r="RYN146" s="384"/>
      <c r="RYO146" s="384"/>
      <c r="RYP146" s="384"/>
      <c r="RYQ146" s="384"/>
      <c r="RYR146" s="384"/>
      <c r="RYS146" s="384"/>
      <c r="RYT146" s="384"/>
      <c r="RYU146" s="384"/>
      <c r="RYV146" s="384"/>
      <c r="RYW146" s="384"/>
      <c r="RYX146" s="384"/>
      <c r="RYY146" s="384"/>
      <c r="RYZ146" s="384"/>
      <c r="RZA146" s="384"/>
      <c r="RZB146" s="384"/>
      <c r="RZC146" s="384"/>
      <c r="RZD146" s="384"/>
      <c r="RZE146" s="384"/>
      <c r="RZF146" s="384"/>
      <c r="RZG146" s="384"/>
      <c r="RZH146" s="384"/>
      <c r="RZI146" s="384"/>
      <c r="RZJ146" s="384"/>
      <c r="RZK146" s="384"/>
      <c r="RZL146" s="384"/>
      <c r="RZM146" s="384"/>
      <c r="RZN146" s="384"/>
      <c r="RZO146" s="384"/>
      <c r="RZP146" s="384"/>
      <c r="RZQ146" s="384"/>
      <c r="RZR146" s="384"/>
      <c r="RZS146" s="384"/>
      <c r="RZT146" s="384"/>
      <c r="RZU146" s="384"/>
      <c r="RZV146" s="384"/>
      <c r="RZW146" s="384"/>
      <c r="RZX146" s="384"/>
      <c r="RZY146" s="384"/>
      <c r="RZZ146" s="384"/>
      <c r="SAA146" s="384"/>
      <c r="SAB146" s="384"/>
      <c r="SAC146" s="384"/>
      <c r="SAD146" s="384"/>
      <c r="SAE146" s="384"/>
      <c r="SAF146" s="384"/>
      <c r="SAG146" s="384"/>
      <c r="SAH146" s="384"/>
      <c r="SAI146" s="384"/>
      <c r="SAJ146" s="384"/>
      <c r="SAK146" s="384"/>
      <c r="SAL146" s="384"/>
      <c r="SAM146" s="384"/>
      <c r="SAN146" s="384"/>
      <c r="SAO146" s="384"/>
      <c r="SAP146" s="384"/>
      <c r="SAQ146" s="384"/>
      <c r="SAR146" s="384"/>
      <c r="SAS146" s="384"/>
      <c r="SAT146" s="384"/>
      <c r="SAU146" s="384"/>
      <c r="SAV146" s="384"/>
      <c r="SAW146" s="384"/>
      <c r="SAX146" s="384"/>
      <c r="SAY146" s="384"/>
      <c r="SAZ146" s="384"/>
      <c r="SBA146" s="384"/>
      <c r="SBB146" s="384"/>
      <c r="SBC146" s="384"/>
      <c r="SBD146" s="384"/>
      <c r="SBE146" s="384"/>
      <c r="SBF146" s="384"/>
      <c r="SBG146" s="384"/>
      <c r="SBH146" s="384"/>
      <c r="SBI146" s="384"/>
      <c r="SBJ146" s="384"/>
      <c r="SBK146" s="384"/>
      <c r="SBL146" s="384"/>
      <c r="SBM146" s="384"/>
      <c r="SBN146" s="384"/>
      <c r="SBO146" s="384"/>
      <c r="SBP146" s="384"/>
      <c r="SBQ146" s="384"/>
      <c r="SBR146" s="384"/>
      <c r="SBS146" s="384"/>
      <c r="SBT146" s="384"/>
      <c r="SBU146" s="384"/>
      <c r="SBV146" s="384"/>
      <c r="SBW146" s="384"/>
      <c r="SBX146" s="384"/>
      <c r="SBY146" s="384"/>
      <c r="SBZ146" s="384"/>
      <c r="SCA146" s="384"/>
      <c r="SCB146" s="384"/>
      <c r="SCC146" s="384"/>
      <c r="SCD146" s="384"/>
      <c r="SCE146" s="384"/>
      <c r="SCF146" s="384"/>
      <c r="SCG146" s="384"/>
      <c r="SCH146" s="384"/>
      <c r="SCI146" s="384"/>
      <c r="SCJ146" s="384"/>
      <c r="SCK146" s="384"/>
      <c r="SCL146" s="384"/>
      <c r="SCM146" s="384"/>
      <c r="SCN146" s="384"/>
      <c r="SCO146" s="384"/>
      <c r="SCP146" s="384"/>
      <c r="SCQ146" s="384"/>
      <c r="SCR146" s="384"/>
      <c r="SCS146" s="384"/>
      <c r="SCT146" s="384"/>
      <c r="SCU146" s="384"/>
      <c r="SCV146" s="384"/>
      <c r="SCW146" s="384"/>
      <c r="SCX146" s="384"/>
      <c r="SCY146" s="384"/>
      <c r="SCZ146" s="384"/>
      <c r="SDA146" s="384"/>
      <c r="SDB146" s="384"/>
      <c r="SDC146" s="384"/>
      <c r="SDD146" s="384"/>
      <c r="SDE146" s="384"/>
      <c r="SDF146" s="384"/>
      <c r="SDG146" s="384"/>
      <c r="SDH146" s="384"/>
      <c r="SDI146" s="384"/>
      <c r="SDJ146" s="384"/>
      <c r="SDK146" s="384"/>
      <c r="SDL146" s="384"/>
      <c r="SDM146" s="384"/>
      <c r="SDN146" s="384"/>
      <c r="SDO146" s="384"/>
      <c r="SDP146" s="384"/>
      <c r="SDQ146" s="384"/>
      <c r="SDR146" s="384"/>
      <c r="SDS146" s="384"/>
      <c r="SDT146" s="384"/>
      <c r="SDU146" s="384"/>
      <c r="SDV146" s="384"/>
      <c r="SDW146" s="384"/>
      <c r="SDX146" s="384"/>
      <c r="SDY146" s="384"/>
      <c r="SDZ146" s="384"/>
      <c r="SEA146" s="384"/>
      <c r="SEB146" s="384"/>
      <c r="SEC146" s="384"/>
      <c r="SED146" s="384"/>
      <c r="SEE146" s="384"/>
      <c r="SEF146" s="384"/>
      <c r="SEG146" s="384"/>
      <c r="SEH146" s="384"/>
      <c r="SEI146" s="384"/>
      <c r="SEJ146" s="384"/>
      <c r="SEK146" s="384"/>
      <c r="SEL146" s="384"/>
      <c r="SEM146" s="384"/>
      <c r="SEN146" s="384"/>
      <c r="SEO146" s="384"/>
      <c r="SEP146" s="384"/>
      <c r="SEQ146" s="384"/>
      <c r="SER146" s="384"/>
      <c r="SES146" s="384"/>
      <c r="SET146" s="384"/>
      <c r="SEU146" s="384"/>
      <c r="SEV146" s="384"/>
      <c r="SEW146" s="384"/>
      <c r="SEX146" s="384"/>
      <c r="SEY146" s="384"/>
      <c r="SEZ146" s="384"/>
      <c r="SFA146" s="384"/>
      <c r="SFB146" s="384"/>
      <c r="SFC146" s="384"/>
      <c r="SFD146" s="384"/>
      <c r="SFE146" s="384"/>
      <c r="SFF146" s="384"/>
      <c r="SFG146" s="384"/>
      <c r="SFH146" s="384"/>
      <c r="SFI146" s="384"/>
      <c r="SFJ146" s="384"/>
      <c r="SFK146" s="384"/>
      <c r="SFL146" s="384"/>
      <c r="SFM146" s="384"/>
      <c r="SFN146" s="384"/>
      <c r="SFO146" s="384"/>
      <c r="SFP146" s="384"/>
      <c r="SFQ146" s="384"/>
      <c r="SFR146" s="384"/>
      <c r="SFS146" s="384"/>
      <c r="SFT146" s="384"/>
      <c r="SFU146" s="384"/>
      <c r="SFV146" s="384"/>
      <c r="SFW146" s="384"/>
      <c r="SFX146" s="384"/>
      <c r="SFY146" s="384"/>
      <c r="SFZ146" s="384"/>
      <c r="SGA146" s="384"/>
      <c r="SGB146" s="384"/>
      <c r="SGC146" s="384"/>
      <c r="SGD146" s="384"/>
      <c r="SGE146" s="384"/>
      <c r="SGF146" s="384"/>
      <c r="SGG146" s="384"/>
      <c r="SGH146" s="384"/>
      <c r="SGI146" s="384"/>
      <c r="SGJ146" s="384"/>
      <c r="SGK146" s="384"/>
      <c r="SGL146" s="384"/>
      <c r="SGM146" s="384"/>
      <c r="SGN146" s="384"/>
      <c r="SGO146" s="384"/>
      <c r="SGP146" s="384"/>
      <c r="SGQ146" s="384"/>
      <c r="SGR146" s="384"/>
      <c r="SGS146" s="384"/>
      <c r="SGT146" s="384"/>
      <c r="SGU146" s="384"/>
      <c r="SGV146" s="384"/>
      <c r="SGW146" s="384"/>
      <c r="SGX146" s="384"/>
      <c r="SGY146" s="384"/>
      <c r="SGZ146" s="384"/>
      <c r="SHA146" s="384"/>
      <c r="SHB146" s="384"/>
      <c r="SHC146" s="384"/>
      <c r="SHD146" s="384"/>
      <c r="SHE146" s="384"/>
      <c r="SHF146" s="384"/>
      <c r="SHG146" s="384"/>
      <c r="SHH146" s="384"/>
      <c r="SHI146" s="384"/>
      <c r="SHJ146" s="384"/>
      <c r="SHK146" s="384"/>
      <c r="SHL146" s="384"/>
      <c r="SHM146" s="384"/>
      <c r="SHN146" s="384"/>
      <c r="SHO146" s="384"/>
      <c r="SHP146" s="384"/>
      <c r="SHQ146" s="384"/>
      <c r="SHR146" s="384"/>
      <c r="SHS146" s="384"/>
      <c r="SHT146" s="384"/>
      <c r="SHU146" s="384"/>
      <c r="SHV146" s="384"/>
      <c r="SHW146" s="384"/>
      <c r="SHX146" s="384"/>
      <c r="SHY146" s="384"/>
      <c r="SHZ146" s="384"/>
      <c r="SIA146" s="384"/>
      <c r="SIB146" s="384"/>
      <c r="SIC146" s="384"/>
      <c r="SID146" s="384"/>
      <c r="SIE146" s="384"/>
      <c r="SIF146" s="384"/>
      <c r="SIG146" s="384"/>
      <c r="SIH146" s="384"/>
      <c r="SII146" s="384"/>
      <c r="SIJ146" s="384"/>
      <c r="SIK146" s="384"/>
      <c r="SIL146" s="384"/>
      <c r="SIM146" s="384"/>
      <c r="SIN146" s="384"/>
      <c r="SIO146" s="384"/>
      <c r="SIP146" s="384"/>
      <c r="SIQ146" s="384"/>
      <c r="SIR146" s="384"/>
      <c r="SIS146" s="384"/>
      <c r="SIT146" s="384"/>
      <c r="SIU146" s="384"/>
      <c r="SIV146" s="384"/>
      <c r="SIW146" s="384"/>
      <c r="SIX146" s="384"/>
      <c r="SIY146" s="384"/>
      <c r="SIZ146" s="384"/>
      <c r="SJA146" s="384"/>
      <c r="SJB146" s="384"/>
      <c r="SJC146" s="384"/>
      <c r="SJD146" s="384"/>
      <c r="SJE146" s="384"/>
      <c r="SJF146" s="384"/>
      <c r="SJG146" s="384"/>
      <c r="SJH146" s="384"/>
      <c r="SJI146" s="384"/>
      <c r="SJJ146" s="384"/>
      <c r="SJK146" s="384"/>
      <c r="SJL146" s="384"/>
      <c r="SJM146" s="384"/>
      <c r="SJN146" s="384"/>
      <c r="SJO146" s="384"/>
      <c r="SJP146" s="384"/>
      <c r="SJQ146" s="384"/>
      <c r="SJR146" s="384"/>
      <c r="SJS146" s="384"/>
      <c r="SJT146" s="384"/>
      <c r="SJU146" s="384"/>
      <c r="SJV146" s="384"/>
      <c r="SJW146" s="384"/>
      <c r="SJX146" s="384"/>
      <c r="SJY146" s="384"/>
      <c r="SJZ146" s="384"/>
      <c r="SKA146" s="384"/>
      <c r="SKB146" s="384"/>
      <c r="SKC146" s="384"/>
      <c r="SKD146" s="384"/>
      <c r="SKE146" s="384"/>
      <c r="SKF146" s="384"/>
      <c r="SKG146" s="384"/>
      <c r="SKH146" s="384"/>
      <c r="SKI146" s="384"/>
      <c r="SKJ146" s="384"/>
      <c r="SKK146" s="384"/>
      <c r="SKL146" s="384"/>
      <c r="SKM146" s="384"/>
      <c r="SKN146" s="384"/>
      <c r="SKO146" s="384"/>
      <c r="SKP146" s="384"/>
      <c r="SKQ146" s="384"/>
      <c r="SKR146" s="384"/>
      <c r="SKS146" s="384"/>
      <c r="SKT146" s="384"/>
      <c r="SKU146" s="384"/>
      <c r="SKV146" s="384"/>
      <c r="SKW146" s="384"/>
      <c r="SKX146" s="384"/>
      <c r="SKY146" s="384"/>
      <c r="SKZ146" s="384"/>
      <c r="SLA146" s="384"/>
      <c r="SLB146" s="384"/>
      <c r="SLC146" s="384"/>
      <c r="SLD146" s="384"/>
      <c r="SLE146" s="384"/>
      <c r="SLF146" s="384"/>
      <c r="SLG146" s="384"/>
      <c r="SLH146" s="384"/>
      <c r="SLI146" s="384"/>
      <c r="SLJ146" s="384"/>
      <c r="SLK146" s="384"/>
      <c r="SLL146" s="384"/>
      <c r="SLM146" s="384"/>
      <c r="SLN146" s="384"/>
      <c r="SLO146" s="384"/>
      <c r="SLP146" s="384"/>
      <c r="SLQ146" s="384"/>
      <c r="SLR146" s="384"/>
      <c r="SLS146" s="384"/>
      <c r="SLT146" s="384"/>
      <c r="SLU146" s="384"/>
      <c r="SLV146" s="384"/>
      <c r="SLW146" s="384"/>
      <c r="SLX146" s="384"/>
      <c r="SLY146" s="384"/>
      <c r="SLZ146" s="384"/>
      <c r="SMA146" s="384"/>
      <c r="SMB146" s="384"/>
      <c r="SMC146" s="384"/>
      <c r="SMD146" s="384"/>
      <c r="SME146" s="384"/>
      <c r="SMF146" s="384"/>
      <c r="SMG146" s="384"/>
      <c r="SMH146" s="384"/>
      <c r="SMI146" s="384"/>
      <c r="SMJ146" s="384"/>
      <c r="SMK146" s="384"/>
      <c r="SML146" s="384"/>
      <c r="SMM146" s="384"/>
      <c r="SMN146" s="384"/>
      <c r="SMO146" s="384"/>
      <c r="SMP146" s="384"/>
      <c r="SMQ146" s="384"/>
      <c r="SMR146" s="384"/>
      <c r="SMS146" s="384"/>
      <c r="SMT146" s="384"/>
      <c r="SMU146" s="384"/>
      <c r="SMV146" s="384"/>
      <c r="SMW146" s="384"/>
      <c r="SMX146" s="384"/>
      <c r="SMY146" s="384"/>
      <c r="SMZ146" s="384"/>
      <c r="SNA146" s="384"/>
      <c r="SNB146" s="384"/>
      <c r="SNC146" s="384"/>
      <c r="SND146" s="384"/>
      <c r="SNE146" s="384"/>
      <c r="SNF146" s="384"/>
      <c r="SNG146" s="384"/>
      <c r="SNH146" s="384"/>
      <c r="SNI146" s="384"/>
      <c r="SNJ146" s="384"/>
      <c r="SNK146" s="384"/>
      <c r="SNL146" s="384"/>
      <c r="SNM146" s="384"/>
      <c r="SNN146" s="384"/>
      <c r="SNO146" s="384"/>
      <c r="SNP146" s="384"/>
      <c r="SNQ146" s="384"/>
      <c r="SNR146" s="384"/>
      <c r="SNS146" s="384"/>
      <c r="SNT146" s="384"/>
      <c r="SNU146" s="384"/>
      <c r="SNV146" s="384"/>
      <c r="SNW146" s="384"/>
      <c r="SNX146" s="384"/>
      <c r="SNY146" s="384"/>
      <c r="SNZ146" s="384"/>
      <c r="SOA146" s="384"/>
      <c r="SOB146" s="384"/>
      <c r="SOC146" s="384"/>
      <c r="SOD146" s="384"/>
      <c r="SOE146" s="384"/>
      <c r="SOF146" s="384"/>
      <c r="SOG146" s="384"/>
      <c r="SOH146" s="384"/>
      <c r="SOI146" s="384"/>
      <c r="SOJ146" s="384"/>
      <c r="SOK146" s="384"/>
      <c r="SOL146" s="384"/>
      <c r="SOM146" s="384"/>
      <c r="SON146" s="384"/>
      <c r="SOO146" s="384"/>
      <c r="SOP146" s="384"/>
      <c r="SOQ146" s="384"/>
      <c r="SOR146" s="384"/>
      <c r="SOS146" s="384"/>
      <c r="SOT146" s="384"/>
      <c r="SOU146" s="384"/>
      <c r="SOV146" s="384"/>
      <c r="SOW146" s="384"/>
      <c r="SOX146" s="384"/>
      <c r="SOY146" s="384"/>
      <c r="SOZ146" s="384"/>
      <c r="SPA146" s="384"/>
      <c r="SPB146" s="384"/>
      <c r="SPC146" s="384"/>
      <c r="SPD146" s="384"/>
      <c r="SPE146" s="384"/>
      <c r="SPF146" s="384"/>
      <c r="SPG146" s="384"/>
      <c r="SPH146" s="384"/>
      <c r="SPI146" s="384"/>
      <c r="SPJ146" s="384"/>
      <c r="SPK146" s="384"/>
      <c r="SPL146" s="384"/>
      <c r="SPM146" s="384"/>
      <c r="SPN146" s="384"/>
      <c r="SPO146" s="384"/>
      <c r="SPP146" s="384"/>
      <c r="SPQ146" s="384"/>
      <c r="SPR146" s="384"/>
      <c r="SPS146" s="384"/>
      <c r="SPT146" s="384"/>
      <c r="SPU146" s="384"/>
      <c r="SPV146" s="384"/>
      <c r="SPW146" s="384"/>
      <c r="SPX146" s="384"/>
      <c r="SPY146" s="384"/>
      <c r="SPZ146" s="384"/>
      <c r="SQA146" s="384"/>
      <c r="SQB146" s="384"/>
      <c r="SQC146" s="384"/>
      <c r="SQD146" s="384"/>
      <c r="SQE146" s="384"/>
      <c r="SQF146" s="384"/>
      <c r="SQG146" s="384"/>
      <c r="SQH146" s="384"/>
      <c r="SQI146" s="384"/>
      <c r="SQJ146" s="384"/>
      <c r="SQK146" s="384"/>
      <c r="SQL146" s="384"/>
      <c r="SQM146" s="384"/>
      <c r="SQN146" s="384"/>
      <c r="SQO146" s="384"/>
      <c r="SQP146" s="384"/>
      <c r="SQQ146" s="384"/>
      <c r="SQR146" s="384"/>
      <c r="SQS146" s="384"/>
      <c r="SQT146" s="384"/>
      <c r="SQU146" s="384"/>
      <c r="SQV146" s="384"/>
      <c r="SQW146" s="384"/>
      <c r="SQX146" s="384"/>
      <c r="SQY146" s="384"/>
      <c r="SQZ146" s="384"/>
      <c r="SRA146" s="384"/>
      <c r="SRB146" s="384"/>
      <c r="SRC146" s="384"/>
      <c r="SRD146" s="384"/>
      <c r="SRE146" s="384"/>
      <c r="SRF146" s="384"/>
      <c r="SRG146" s="384"/>
      <c r="SRH146" s="384"/>
      <c r="SRI146" s="384"/>
      <c r="SRJ146" s="384"/>
      <c r="SRK146" s="384"/>
      <c r="SRL146" s="384"/>
      <c r="SRM146" s="384"/>
      <c r="SRN146" s="384"/>
      <c r="SRO146" s="384"/>
      <c r="SRP146" s="384"/>
      <c r="SRQ146" s="384"/>
      <c r="SRR146" s="384"/>
      <c r="SRS146" s="384"/>
      <c r="SRT146" s="384"/>
      <c r="SRU146" s="384"/>
      <c r="SRV146" s="384"/>
      <c r="SRW146" s="384"/>
      <c r="SRX146" s="384"/>
      <c r="SRY146" s="384"/>
      <c r="SRZ146" s="384"/>
      <c r="SSA146" s="384"/>
      <c r="SSB146" s="384"/>
      <c r="SSC146" s="384"/>
      <c r="SSD146" s="384"/>
      <c r="SSE146" s="384"/>
      <c r="SSF146" s="384"/>
      <c r="SSG146" s="384"/>
      <c r="SSH146" s="384"/>
      <c r="SSI146" s="384"/>
      <c r="SSJ146" s="384"/>
      <c r="SSK146" s="384"/>
      <c r="SSL146" s="384"/>
      <c r="SSM146" s="384"/>
      <c r="SSN146" s="384"/>
      <c r="SSO146" s="384"/>
      <c r="SSP146" s="384"/>
      <c r="SSQ146" s="384"/>
      <c r="SSR146" s="384"/>
      <c r="SSS146" s="384"/>
      <c r="SST146" s="384"/>
      <c r="SSU146" s="384"/>
      <c r="SSV146" s="384"/>
      <c r="SSW146" s="384"/>
      <c r="SSX146" s="384"/>
      <c r="SSY146" s="384"/>
      <c r="SSZ146" s="384"/>
      <c r="STA146" s="384"/>
      <c r="STB146" s="384"/>
      <c r="STC146" s="384"/>
      <c r="STD146" s="384"/>
      <c r="STE146" s="384"/>
      <c r="STF146" s="384"/>
      <c r="STG146" s="384"/>
      <c r="STH146" s="384"/>
      <c r="STI146" s="384"/>
      <c r="STJ146" s="384"/>
      <c r="STK146" s="384"/>
      <c r="STL146" s="384"/>
      <c r="STM146" s="384"/>
      <c r="STN146" s="384"/>
      <c r="STO146" s="384"/>
      <c r="STP146" s="384"/>
      <c r="STQ146" s="384"/>
      <c r="STR146" s="384"/>
      <c r="STS146" s="384"/>
      <c r="STT146" s="384"/>
      <c r="STU146" s="384"/>
      <c r="STV146" s="384"/>
      <c r="STW146" s="384"/>
      <c r="STX146" s="384"/>
      <c r="STY146" s="384"/>
      <c r="STZ146" s="384"/>
      <c r="SUA146" s="384"/>
      <c r="SUB146" s="384"/>
      <c r="SUC146" s="384"/>
      <c r="SUD146" s="384"/>
      <c r="SUE146" s="384"/>
      <c r="SUF146" s="384"/>
      <c r="SUG146" s="384"/>
      <c r="SUH146" s="384"/>
      <c r="SUI146" s="384"/>
      <c r="SUJ146" s="384"/>
      <c r="SUK146" s="384"/>
      <c r="SUL146" s="384"/>
      <c r="SUM146" s="384"/>
      <c r="SUN146" s="384"/>
      <c r="SUO146" s="384"/>
      <c r="SUP146" s="384"/>
      <c r="SUQ146" s="384"/>
      <c r="SUR146" s="384"/>
      <c r="SUS146" s="384"/>
      <c r="SUT146" s="384"/>
      <c r="SUU146" s="384"/>
      <c r="SUV146" s="384"/>
      <c r="SUW146" s="384"/>
      <c r="SUX146" s="384"/>
      <c r="SUY146" s="384"/>
      <c r="SUZ146" s="384"/>
      <c r="SVA146" s="384"/>
      <c r="SVB146" s="384"/>
      <c r="SVC146" s="384"/>
      <c r="SVD146" s="384"/>
      <c r="SVE146" s="384"/>
      <c r="SVF146" s="384"/>
      <c r="SVG146" s="384"/>
      <c r="SVH146" s="384"/>
      <c r="SVI146" s="384"/>
      <c r="SVJ146" s="384"/>
      <c r="SVK146" s="384"/>
      <c r="SVL146" s="384"/>
      <c r="SVM146" s="384"/>
      <c r="SVN146" s="384"/>
      <c r="SVO146" s="384"/>
      <c r="SVP146" s="384"/>
      <c r="SVQ146" s="384"/>
      <c r="SVR146" s="384"/>
      <c r="SVS146" s="384"/>
      <c r="SVT146" s="384"/>
      <c r="SVU146" s="384"/>
      <c r="SVV146" s="384"/>
      <c r="SVW146" s="384"/>
      <c r="SVX146" s="384"/>
      <c r="SVY146" s="384"/>
      <c r="SVZ146" s="384"/>
      <c r="SWA146" s="384"/>
      <c r="SWB146" s="384"/>
      <c r="SWC146" s="384"/>
      <c r="SWD146" s="384"/>
      <c r="SWE146" s="384"/>
      <c r="SWF146" s="384"/>
      <c r="SWG146" s="384"/>
      <c r="SWH146" s="384"/>
      <c r="SWI146" s="384"/>
      <c r="SWJ146" s="384"/>
      <c r="SWK146" s="384"/>
      <c r="SWL146" s="384"/>
      <c r="SWM146" s="384"/>
      <c r="SWN146" s="384"/>
      <c r="SWO146" s="384"/>
      <c r="SWP146" s="384"/>
      <c r="SWQ146" s="384"/>
      <c r="SWR146" s="384"/>
      <c r="SWS146" s="384"/>
      <c r="SWT146" s="384"/>
      <c r="SWU146" s="384"/>
      <c r="SWV146" s="384"/>
      <c r="SWW146" s="384"/>
      <c r="SWX146" s="384"/>
      <c r="SWY146" s="384"/>
      <c r="SWZ146" s="384"/>
      <c r="SXA146" s="384"/>
      <c r="SXB146" s="384"/>
      <c r="SXC146" s="384"/>
      <c r="SXD146" s="384"/>
      <c r="SXE146" s="384"/>
      <c r="SXF146" s="384"/>
      <c r="SXG146" s="384"/>
      <c r="SXH146" s="384"/>
      <c r="SXI146" s="384"/>
      <c r="SXJ146" s="384"/>
      <c r="SXK146" s="384"/>
      <c r="SXL146" s="384"/>
      <c r="SXM146" s="384"/>
      <c r="SXN146" s="384"/>
      <c r="SXO146" s="384"/>
      <c r="SXP146" s="384"/>
      <c r="SXQ146" s="384"/>
      <c r="SXR146" s="384"/>
      <c r="SXS146" s="384"/>
      <c r="SXT146" s="384"/>
      <c r="SXU146" s="384"/>
      <c r="SXV146" s="384"/>
      <c r="SXW146" s="384"/>
      <c r="SXX146" s="384"/>
      <c r="SXY146" s="384"/>
      <c r="SXZ146" s="384"/>
      <c r="SYA146" s="384"/>
      <c r="SYB146" s="384"/>
      <c r="SYC146" s="384"/>
      <c r="SYD146" s="384"/>
      <c r="SYE146" s="384"/>
      <c r="SYF146" s="384"/>
      <c r="SYG146" s="384"/>
      <c r="SYH146" s="384"/>
      <c r="SYI146" s="384"/>
      <c r="SYJ146" s="384"/>
      <c r="SYK146" s="384"/>
      <c r="SYL146" s="384"/>
      <c r="SYM146" s="384"/>
      <c r="SYN146" s="384"/>
      <c r="SYO146" s="384"/>
      <c r="SYP146" s="384"/>
      <c r="SYQ146" s="384"/>
      <c r="SYR146" s="384"/>
      <c r="SYS146" s="384"/>
      <c r="SYT146" s="384"/>
      <c r="SYU146" s="384"/>
      <c r="SYV146" s="384"/>
      <c r="SYW146" s="384"/>
      <c r="SYX146" s="384"/>
      <c r="SYY146" s="384"/>
      <c r="SYZ146" s="384"/>
      <c r="SZA146" s="384"/>
      <c r="SZB146" s="384"/>
      <c r="SZC146" s="384"/>
      <c r="SZD146" s="384"/>
      <c r="SZE146" s="384"/>
      <c r="SZF146" s="384"/>
      <c r="SZG146" s="384"/>
      <c r="SZH146" s="384"/>
      <c r="SZI146" s="384"/>
      <c r="SZJ146" s="384"/>
      <c r="SZK146" s="384"/>
      <c r="SZL146" s="384"/>
      <c r="SZM146" s="384"/>
      <c r="SZN146" s="384"/>
      <c r="SZO146" s="384"/>
      <c r="SZP146" s="384"/>
      <c r="SZQ146" s="384"/>
      <c r="SZR146" s="384"/>
      <c r="SZS146" s="384"/>
      <c r="SZT146" s="384"/>
      <c r="SZU146" s="384"/>
      <c r="SZV146" s="384"/>
      <c r="SZW146" s="384"/>
      <c r="SZX146" s="384"/>
      <c r="SZY146" s="384"/>
      <c r="SZZ146" s="384"/>
      <c r="TAA146" s="384"/>
      <c r="TAB146" s="384"/>
      <c r="TAC146" s="384"/>
      <c r="TAD146" s="384"/>
      <c r="TAE146" s="384"/>
      <c r="TAF146" s="384"/>
      <c r="TAG146" s="384"/>
      <c r="TAH146" s="384"/>
      <c r="TAI146" s="384"/>
      <c r="TAJ146" s="384"/>
      <c r="TAK146" s="384"/>
      <c r="TAL146" s="384"/>
      <c r="TAM146" s="384"/>
      <c r="TAN146" s="384"/>
      <c r="TAO146" s="384"/>
      <c r="TAP146" s="384"/>
      <c r="TAQ146" s="384"/>
      <c r="TAR146" s="384"/>
      <c r="TAS146" s="384"/>
      <c r="TAT146" s="384"/>
      <c r="TAU146" s="384"/>
      <c r="TAV146" s="384"/>
      <c r="TAW146" s="384"/>
      <c r="TAX146" s="384"/>
      <c r="TAY146" s="384"/>
      <c r="TAZ146" s="384"/>
      <c r="TBA146" s="384"/>
      <c r="TBB146" s="384"/>
      <c r="TBC146" s="384"/>
      <c r="TBD146" s="384"/>
      <c r="TBE146" s="384"/>
      <c r="TBF146" s="384"/>
      <c r="TBG146" s="384"/>
      <c r="TBH146" s="384"/>
      <c r="TBI146" s="384"/>
      <c r="TBJ146" s="384"/>
      <c r="TBK146" s="384"/>
      <c r="TBL146" s="384"/>
      <c r="TBM146" s="384"/>
      <c r="TBN146" s="384"/>
      <c r="TBO146" s="384"/>
      <c r="TBP146" s="384"/>
      <c r="TBQ146" s="384"/>
      <c r="TBR146" s="384"/>
      <c r="TBS146" s="384"/>
      <c r="TBT146" s="384"/>
      <c r="TBU146" s="384"/>
      <c r="TBV146" s="384"/>
      <c r="TBW146" s="384"/>
      <c r="TBX146" s="384"/>
      <c r="TBY146" s="384"/>
      <c r="TBZ146" s="384"/>
      <c r="TCA146" s="384"/>
      <c r="TCB146" s="384"/>
      <c r="TCC146" s="384"/>
      <c r="TCD146" s="384"/>
      <c r="TCE146" s="384"/>
      <c r="TCF146" s="384"/>
      <c r="TCG146" s="384"/>
      <c r="TCH146" s="384"/>
      <c r="TCI146" s="384"/>
      <c r="TCJ146" s="384"/>
      <c r="TCK146" s="384"/>
      <c r="TCL146" s="384"/>
      <c r="TCM146" s="384"/>
      <c r="TCN146" s="384"/>
      <c r="TCO146" s="384"/>
      <c r="TCP146" s="384"/>
      <c r="TCQ146" s="384"/>
      <c r="TCR146" s="384"/>
      <c r="TCS146" s="384"/>
      <c r="TCT146" s="384"/>
      <c r="TCU146" s="384"/>
      <c r="TCV146" s="384"/>
      <c r="TCW146" s="384"/>
      <c r="TCX146" s="384"/>
      <c r="TCY146" s="384"/>
      <c r="TCZ146" s="384"/>
      <c r="TDA146" s="384"/>
      <c r="TDB146" s="384"/>
      <c r="TDC146" s="384"/>
      <c r="TDD146" s="384"/>
      <c r="TDE146" s="384"/>
      <c r="TDF146" s="384"/>
      <c r="TDG146" s="384"/>
      <c r="TDH146" s="384"/>
      <c r="TDI146" s="384"/>
      <c r="TDJ146" s="384"/>
      <c r="TDK146" s="384"/>
      <c r="TDL146" s="384"/>
      <c r="TDM146" s="384"/>
      <c r="TDN146" s="384"/>
      <c r="TDO146" s="384"/>
      <c r="TDP146" s="384"/>
      <c r="TDQ146" s="384"/>
      <c r="TDR146" s="384"/>
      <c r="TDS146" s="384"/>
      <c r="TDT146" s="384"/>
      <c r="TDU146" s="384"/>
      <c r="TDV146" s="384"/>
      <c r="TDW146" s="384"/>
      <c r="TDX146" s="384"/>
      <c r="TDY146" s="384"/>
      <c r="TDZ146" s="384"/>
      <c r="TEA146" s="384"/>
      <c r="TEB146" s="384"/>
      <c r="TEC146" s="384"/>
      <c r="TED146" s="384"/>
      <c r="TEE146" s="384"/>
      <c r="TEF146" s="384"/>
      <c r="TEG146" s="384"/>
      <c r="TEH146" s="384"/>
      <c r="TEI146" s="384"/>
      <c r="TEJ146" s="384"/>
      <c r="TEK146" s="384"/>
      <c r="TEL146" s="384"/>
      <c r="TEM146" s="384"/>
      <c r="TEN146" s="384"/>
      <c r="TEO146" s="384"/>
      <c r="TEP146" s="384"/>
      <c r="TEQ146" s="384"/>
      <c r="TER146" s="384"/>
      <c r="TES146" s="384"/>
      <c r="TET146" s="384"/>
      <c r="TEU146" s="384"/>
      <c r="TEV146" s="384"/>
      <c r="TEW146" s="384"/>
      <c r="TEX146" s="384"/>
      <c r="TEY146" s="384"/>
      <c r="TEZ146" s="384"/>
      <c r="TFA146" s="384"/>
      <c r="TFB146" s="384"/>
      <c r="TFC146" s="384"/>
      <c r="TFD146" s="384"/>
      <c r="TFE146" s="384"/>
      <c r="TFF146" s="384"/>
      <c r="TFG146" s="384"/>
      <c r="TFH146" s="384"/>
      <c r="TFI146" s="384"/>
      <c r="TFJ146" s="384"/>
      <c r="TFK146" s="384"/>
      <c r="TFL146" s="384"/>
      <c r="TFM146" s="384"/>
      <c r="TFN146" s="384"/>
      <c r="TFO146" s="384"/>
      <c r="TFP146" s="384"/>
      <c r="TFQ146" s="384"/>
      <c r="TFR146" s="384"/>
      <c r="TFS146" s="384"/>
      <c r="TFT146" s="384"/>
      <c r="TFU146" s="384"/>
      <c r="TFV146" s="384"/>
      <c r="TFW146" s="384"/>
      <c r="TFX146" s="384"/>
      <c r="TFY146" s="384"/>
      <c r="TFZ146" s="384"/>
      <c r="TGA146" s="384"/>
      <c r="TGB146" s="384"/>
      <c r="TGC146" s="384"/>
      <c r="TGD146" s="384"/>
      <c r="TGE146" s="384"/>
      <c r="TGF146" s="384"/>
      <c r="TGG146" s="384"/>
      <c r="TGH146" s="384"/>
      <c r="TGI146" s="384"/>
      <c r="TGJ146" s="384"/>
      <c r="TGK146" s="384"/>
      <c r="TGL146" s="384"/>
      <c r="TGM146" s="384"/>
      <c r="TGN146" s="384"/>
      <c r="TGO146" s="384"/>
      <c r="TGP146" s="384"/>
      <c r="TGQ146" s="384"/>
      <c r="TGR146" s="384"/>
      <c r="TGS146" s="384"/>
      <c r="TGT146" s="384"/>
      <c r="TGU146" s="384"/>
      <c r="TGV146" s="384"/>
      <c r="TGW146" s="384"/>
      <c r="TGX146" s="384"/>
      <c r="TGY146" s="384"/>
      <c r="TGZ146" s="384"/>
      <c r="THA146" s="384"/>
      <c r="THB146" s="384"/>
      <c r="THC146" s="384"/>
      <c r="THD146" s="384"/>
      <c r="THE146" s="384"/>
      <c r="THF146" s="384"/>
      <c r="THG146" s="384"/>
      <c r="THH146" s="384"/>
      <c r="THI146" s="384"/>
      <c r="THJ146" s="384"/>
      <c r="THK146" s="384"/>
      <c r="THL146" s="384"/>
      <c r="THM146" s="384"/>
      <c r="THN146" s="384"/>
      <c r="THO146" s="384"/>
      <c r="THP146" s="384"/>
      <c r="THQ146" s="384"/>
      <c r="THR146" s="384"/>
      <c r="THS146" s="384"/>
      <c r="THT146" s="384"/>
      <c r="THU146" s="384"/>
      <c r="THV146" s="384"/>
      <c r="THW146" s="384"/>
      <c r="THX146" s="384"/>
      <c r="THY146" s="384"/>
      <c r="THZ146" s="384"/>
      <c r="TIA146" s="384"/>
      <c r="TIB146" s="384"/>
      <c r="TIC146" s="384"/>
      <c r="TID146" s="384"/>
      <c r="TIE146" s="384"/>
      <c r="TIF146" s="384"/>
      <c r="TIG146" s="384"/>
      <c r="TIH146" s="384"/>
      <c r="TII146" s="384"/>
      <c r="TIJ146" s="384"/>
      <c r="TIK146" s="384"/>
      <c r="TIL146" s="384"/>
      <c r="TIM146" s="384"/>
      <c r="TIN146" s="384"/>
      <c r="TIO146" s="384"/>
      <c r="TIP146" s="384"/>
      <c r="TIQ146" s="384"/>
      <c r="TIR146" s="384"/>
      <c r="TIS146" s="384"/>
      <c r="TIT146" s="384"/>
      <c r="TIU146" s="384"/>
      <c r="TIV146" s="384"/>
      <c r="TIW146" s="384"/>
      <c r="TIX146" s="384"/>
      <c r="TIY146" s="384"/>
      <c r="TIZ146" s="384"/>
      <c r="TJA146" s="384"/>
      <c r="TJB146" s="384"/>
      <c r="TJC146" s="384"/>
      <c r="TJD146" s="384"/>
      <c r="TJE146" s="384"/>
      <c r="TJF146" s="384"/>
      <c r="TJG146" s="384"/>
      <c r="TJH146" s="384"/>
      <c r="TJI146" s="384"/>
      <c r="TJJ146" s="384"/>
      <c r="TJK146" s="384"/>
      <c r="TJL146" s="384"/>
      <c r="TJM146" s="384"/>
      <c r="TJN146" s="384"/>
      <c r="TJO146" s="384"/>
      <c r="TJP146" s="384"/>
      <c r="TJQ146" s="384"/>
      <c r="TJR146" s="384"/>
      <c r="TJS146" s="384"/>
      <c r="TJT146" s="384"/>
      <c r="TJU146" s="384"/>
      <c r="TJV146" s="384"/>
      <c r="TJW146" s="384"/>
      <c r="TJX146" s="384"/>
      <c r="TJY146" s="384"/>
      <c r="TJZ146" s="384"/>
      <c r="TKA146" s="384"/>
      <c r="TKB146" s="384"/>
      <c r="TKC146" s="384"/>
      <c r="TKD146" s="384"/>
      <c r="TKE146" s="384"/>
      <c r="TKF146" s="384"/>
      <c r="TKG146" s="384"/>
      <c r="TKH146" s="384"/>
      <c r="TKI146" s="384"/>
      <c r="TKJ146" s="384"/>
      <c r="TKK146" s="384"/>
      <c r="TKL146" s="384"/>
      <c r="TKM146" s="384"/>
      <c r="TKN146" s="384"/>
      <c r="TKO146" s="384"/>
      <c r="TKP146" s="384"/>
      <c r="TKQ146" s="384"/>
      <c r="TKR146" s="384"/>
      <c r="TKS146" s="384"/>
      <c r="TKT146" s="384"/>
      <c r="TKU146" s="384"/>
      <c r="TKV146" s="384"/>
      <c r="TKW146" s="384"/>
      <c r="TKX146" s="384"/>
      <c r="TKY146" s="384"/>
      <c r="TKZ146" s="384"/>
      <c r="TLA146" s="384"/>
      <c r="TLB146" s="384"/>
      <c r="TLC146" s="384"/>
      <c r="TLD146" s="384"/>
      <c r="TLE146" s="384"/>
      <c r="TLF146" s="384"/>
      <c r="TLG146" s="384"/>
      <c r="TLH146" s="384"/>
      <c r="TLI146" s="384"/>
      <c r="TLJ146" s="384"/>
      <c r="TLK146" s="384"/>
      <c r="TLL146" s="384"/>
      <c r="TLM146" s="384"/>
      <c r="TLN146" s="384"/>
      <c r="TLO146" s="384"/>
      <c r="TLP146" s="384"/>
      <c r="TLQ146" s="384"/>
      <c r="TLR146" s="384"/>
      <c r="TLS146" s="384"/>
      <c r="TLT146" s="384"/>
      <c r="TLU146" s="384"/>
      <c r="TLV146" s="384"/>
      <c r="TLW146" s="384"/>
      <c r="TLX146" s="384"/>
      <c r="TLY146" s="384"/>
      <c r="TLZ146" s="384"/>
      <c r="TMA146" s="384"/>
      <c r="TMB146" s="384"/>
      <c r="TMC146" s="384"/>
      <c r="TMD146" s="384"/>
      <c r="TME146" s="384"/>
      <c r="TMF146" s="384"/>
      <c r="TMG146" s="384"/>
      <c r="TMH146" s="384"/>
      <c r="TMI146" s="384"/>
      <c r="TMJ146" s="384"/>
      <c r="TMK146" s="384"/>
      <c r="TML146" s="384"/>
      <c r="TMM146" s="384"/>
      <c r="TMN146" s="384"/>
      <c r="TMO146" s="384"/>
      <c r="TMP146" s="384"/>
      <c r="TMQ146" s="384"/>
      <c r="TMR146" s="384"/>
      <c r="TMS146" s="384"/>
      <c r="TMT146" s="384"/>
      <c r="TMU146" s="384"/>
      <c r="TMV146" s="384"/>
      <c r="TMW146" s="384"/>
      <c r="TMX146" s="384"/>
      <c r="TMY146" s="384"/>
      <c r="TMZ146" s="384"/>
      <c r="TNA146" s="384"/>
      <c r="TNB146" s="384"/>
      <c r="TNC146" s="384"/>
      <c r="TND146" s="384"/>
      <c r="TNE146" s="384"/>
      <c r="TNF146" s="384"/>
      <c r="TNG146" s="384"/>
      <c r="TNH146" s="384"/>
      <c r="TNI146" s="384"/>
      <c r="TNJ146" s="384"/>
      <c r="TNK146" s="384"/>
      <c r="TNL146" s="384"/>
      <c r="TNM146" s="384"/>
      <c r="TNN146" s="384"/>
      <c r="TNO146" s="384"/>
      <c r="TNP146" s="384"/>
      <c r="TNQ146" s="384"/>
      <c r="TNR146" s="384"/>
      <c r="TNS146" s="384"/>
      <c r="TNT146" s="384"/>
      <c r="TNU146" s="384"/>
      <c r="TNV146" s="384"/>
      <c r="TNW146" s="384"/>
      <c r="TNX146" s="384"/>
      <c r="TNY146" s="384"/>
      <c r="TNZ146" s="384"/>
      <c r="TOA146" s="384"/>
      <c r="TOB146" s="384"/>
      <c r="TOC146" s="384"/>
      <c r="TOD146" s="384"/>
      <c r="TOE146" s="384"/>
      <c r="TOF146" s="384"/>
      <c r="TOG146" s="384"/>
      <c r="TOH146" s="384"/>
      <c r="TOI146" s="384"/>
      <c r="TOJ146" s="384"/>
      <c r="TOK146" s="384"/>
      <c r="TOL146" s="384"/>
      <c r="TOM146" s="384"/>
      <c r="TON146" s="384"/>
      <c r="TOO146" s="384"/>
      <c r="TOP146" s="384"/>
      <c r="TOQ146" s="384"/>
      <c r="TOR146" s="384"/>
      <c r="TOS146" s="384"/>
      <c r="TOT146" s="384"/>
      <c r="TOU146" s="384"/>
      <c r="TOV146" s="384"/>
      <c r="TOW146" s="384"/>
      <c r="TOX146" s="384"/>
      <c r="TOY146" s="384"/>
      <c r="TOZ146" s="384"/>
      <c r="TPA146" s="384"/>
      <c r="TPB146" s="384"/>
      <c r="TPC146" s="384"/>
      <c r="TPD146" s="384"/>
      <c r="TPE146" s="384"/>
      <c r="TPF146" s="384"/>
      <c r="TPG146" s="384"/>
      <c r="TPH146" s="384"/>
      <c r="TPI146" s="384"/>
      <c r="TPJ146" s="384"/>
      <c r="TPK146" s="384"/>
      <c r="TPL146" s="384"/>
      <c r="TPM146" s="384"/>
      <c r="TPN146" s="384"/>
      <c r="TPO146" s="384"/>
      <c r="TPP146" s="384"/>
      <c r="TPQ146" s="384"/>
      <c r="TPR146" s="384"/>
      <c r="TPS146" s="384"/>
      <c r="TPT146" s="384"/>
      <c r="TPU146" s="384"/>
      <c r="TPV146" s="384"/>
      <c r="TPW146" s="384"/>
      <c r="TPX146" s="384"/>
      <c r="TPY146" s="384"/>
      <c r="TPZ146" s="384"/>
      <c r="TQA146" s="384"/>
      <c r="TQB146" s="384"/>
      <c r="TQC146" s="384"/>
      <c r="TQD146" s="384"/>
      <c r="TQE146" s="384"/>
      <c r="TQF146" s="384"/>
      <c r="TQG146" s="384"/>
      <c r="TQH146" s="384"/>
      <c r="TQI146" s="384"/>
      <c r="TQJ146" s="384"/>
      <c r="TQK146" s="384"/>
      <c r="TQL146" s="384"/>
      <c r="TQM146" s="384"/>
      <c r="TQN146" s="384"/>
      <c r="TQO146" s="384"/>
      <c r="TQP146" s="384"/>
      <c r="TQQ146" s="384"/>
      <c r="TQR146" s="384"/>
      <c r="TQS146" s="384"/>
      <c r="TQT146" s="384"/>
      <c r="TQU146" s="384"/>
      <c r="TQV146" s="384"/>
      <c r="TQW146" s="384"/>
      <c r="TQX146" s="384"/>
      <c r="TQY146" s="384"/>
      <c r="TQZ146" s="384"/>
      <c r="TRA146" s="384"/>
      <c r="TRB146" s="384"/>
      <c r="TRC146" s="384"/>
      <c r="TRD146" s="384"/>
      <c r="TRE146" s="384"/>
      <c r="TRF146" s="384"/>
      <c r="TRG146" s="384"/>
      <c r="TRH146" s="384"/>
      <c r="TRI146" s="384"/>
      <c r="TRJ146" s="384"/>
      <c r="TRK146" s="384"/>
      <c r="TRL146" s="384"/>
      <c r="TRM146" s="384"/>
      <c r="TRN146" s="384"/>
      <c r="TRO146" s="384"/>
      <c r="TRP146" s="384"/>
      <c r="TRQ146" s="384"/>
      <c r="TRR146" s="384"/>
      <c r="TRS146" s="384"/>
      <c r="TRT146" s="384"/>
      <c r="TRU146" s="384"/>
      <c r="TRV146" s="384"/>
      <c r="TRW146" s="384"/>
      <c r="TRX146" s="384"/>
      <c r="TRY146" s="384"/>
      <c r="TRZ146" s="384"/>
      <c r="TSA146" s="384"/>
      <c r="TSB146" s="384"/>
      <c r="TSC146" s="384"/>
      <c r="TSD146" s="384"/>
      <c r="TSE146" s="384"/>
      <c r="TSF146" s="384"/>
      <c r="TSG146" s="384"/>
      <c r="TSH146" s="384"/>
      <c r="TSI146" s="384"/>
      <c r="TSJ146" s="384"/>
      <c r="TSK146" s="384"/>
      <c r="TSL146" s="384"/>
      <c r="TSM146" s="384"/>
      <c r="TSN146" s="384"/>
      <c r="TSO146" s="384"/>
      <c r="TSP146" s="384"/>
      <c r="TSQ146" s="384"/>
      <c r="TSR146" s="384"/>
      <c r="TSS146" s="384"/>
      <c r="TST146" s="384"/>
      <c r="TSU146" s="384"/>
      <c r="TSV146" s="384"/>
      <c r="TSW146" s="384"/>
      <c r="TSX146" s="384"/>
      <c r="TSY146" s="384"/>
      <c r="TSZ146" s="384"/>
      <c r="TTA146" s="384"/>
      <c r="TTB146" s="384"/>
      <c r="TTC146" s="384"/>
      <c r="TTD146" s="384"/>
      <c r="TTE146" s="384"/>
      <c r="TTF146" s="384"/>
      <c r="TTG146" s="384"/>
      <c r="TTH146" s="384"/>
      <c r="TTI146" s="384"/>
      <c r="TTJ146" s="384"/>
      <c r="TTK146" s="384"/>
      <c r="TTL146" s="384"/>
      <c r="TTM146" s="384"/>
      <c r="TTN146" s="384"/>
      <c r="TTO146" s="384"/>
      <c r="TTP146" s="384"/>
      <c r="TTQ146" s="384"/>
      <c r="TTR146" s="384"/>
      <c r="TTS146" s="384"/>
      <c r="TTT146" s="384"/>
      <c r="TTU146" s="384"/>
      <c r="TTV146" s="384"/>
      <c r="TTW146" s="384"/>
      <c r="TTX146" s="384"/>
      <c r="TTY146" s="384"/>
      <c r="TTZ146" s="384"/>
      <c r="TUA146" s="384"/>
      <c r="TUB146" s="384"/>
      <c r="TUC146" s="384"/>
      <c r="TUD146" s="384"/>
      <c r="TUE146" s="384"/>
      <c r="TUF146" s="384"/>
      <c r="TUG146" s="384"/>
      <c r="TUH146" s="384"/>
      <c r="TUI146" s="384"/>
      <c r="TUJ146" s="384"/>
      <c r="TUK146" s="384"/>
      <c r="TUL146" s="384"/>
      <c r="TUM146" s="384"/>
      <c r="TUN146" s="384"/>
      <c r="TUO146" s="384"/>
      <c r="TUP146" s="384"/>
      <c r="TUQ146" s="384"/>
      <c r="TUR146" s="384"/>
      <c r="TUS146" s="384"/>
      <c r="TUT146" s="384"/>
      <c r="TUU146" s="384"/>
      <c r="TUV146" s="384"/>
      <c r="TUW146" s="384"/>
      <c r="TUX146" s="384"/>
      <c r="TUY146" s="384"/>
      <c r="TUZ146" s="384"/>
      <c r="TVA146" s="384"/>
      <c r="TVB146" s="384"/>
      <c r="TVC146" s="384"/>
      <c r="TVD146" s="384"/>
      <c r="TVE146" s="384"/>
      <c r="TVF146" s="384"/>
      <c r="TVG146" s="384"/>
      <c r="TVH146" s="384"/>
      <c r="TVI146" s="384"/>
      <c r="TVJ146" s="384"/>
      <c r="TVK146" s="384"/>
      <c r="TVL146" s="384"/>
      <c r="TVM146" s="384"/>
      <c r="TVN146" s="384"/>
      <c r="TVO146" s="384"/>
      <c r="TVP146" s="384"/>
      <c r="TVQ146" s="384"/>
      <c r="TVR146" s="384"/>
      <c r="TVS146" s="384"/>
      <c r="TVT146" s="384"/>
      <c r="TVU146" s="384"/>
      <c r="TVV146" s="384"/>
      <c r="TVW146" s="384"/>
      <c r="TVX146" s="384"/>
      <c r="TVY146" s="384"/>
      <c r="TVZ146" s="384"/>
      <c r="TWA146" s="384"/>
      <c r="TWB146" s="384"/>
      <c r="TWC146" s="384"/>
      <c r="TWD146" s="384"/>
      <c r="TWE146" s="384"/>
      <c r="TWF146" s="384"/>
      <c r="TWG146" s="384"/>
      <c r="TWH146" s="384"/>
      <c r="TWI146" s="384"/>
      <c r="TWJ146" s="384"/>
      <c r="TWK146" s="384"/>
      <c r="TWL146" s="384"/>
      <c r="TWM146" s="384"/>
      <c r="TWN146" s="384"/>
      <c r="TWO146" s="384"/>
      <c r="TWP146" s="384"/>
      <c r="TWQ146" s="384"/>
      <c r="TWR146" s="384"/>
      <c r="TWS146" s="384"/>
      <c r="TWT146" s="384"/>
      <c r="TWU146" s="384"/>
      <c r="TWV146" s="384"/>
      <c r="TWW146" s="384"/>
      <c r="TWX146" s="384"/>
      <c r="TWY146" s="384"/>
      <c r="TWZ146" s="384"/>
      <c r="TXA146" s="384"/>
      <c r="TXB146" s="384"/>
      <c r="TXC146" s="384"/>
      <c r="TXD146" s="384"/>
      <c r="TXE146" s="384"/>
      <c r="TXF146" s="384"/>
      <c r="TXG146" s="384"/>
      <c r="TXH146" s="384"/>
      <c r="TXI146" s="384"/>
      <c r="TXJ146" s="384"/>
      <c r="TXK146" s="384"/>
      <c r="TXL146" s="384"/>
      <c r="TXM146" s="384"/>
      <c r="TXN146" s="384"/>
      <c r="TXO146" s="384"/>
      <c r="TXP146" s="384"/>
      <c r="TXQ146" s="384"/>
      <c r="TXR146" s="384"/>
      <c r="TXS146" s="384"/>
      <c r="TXT146" s="384"/>
      <c r="TXU146" s="384"/>
      <c r="TXV146" s="384"/>
      <c r="TXW146" s="384"/>
      <c r="TXX146" s="384"/>
      <c r="TXY146" s="384"/>
      <c r="TXZ146" s="384"/>
      <c r="TYA146" s="384"/>
      <c r="TYB146" s="384"/>
      <c r="TYC146" s="384"/>
      <c r="TYD146" s="384"/>
      <c r="TYE146" s="384"/>
      <c r="TYF146" s="384"/>
      <c r="TYG146" s="384"/>
      <c r="TYH146" s="384"/>
      <c r="TYI146" s="384"/>
      <c r="TYJ146" s="384"/>
      <c r="TYK146" s="384"/>
      <c r="TYL146" s="384"/>
      <c r="TYM146" s="384"/>
      <c r="TYN146" s="384"/>
      <c r="TYO146" s="384"/>
      <c r="TYP146" s="384"/>
      <c r="TYQ146" s="384"/>
      <c r="TYR146" s="384"/>
      <c r="TYS146" s="384"/>
      <c r="TYT146" s="384"/>
      <c r="TYU146" s="384"/>
      <c r="TYV146" s="384"/>
      <c r="TYW146" s="384"/>
      <c r="TYX146" s="384"/>
      <c r="TYY146" s="384"/>
      <c r="TYZ146" s="384"/>
      <c r="TZA146" s="384"/>
      <c r="TZB146" s="384"/>
      <c r="TZC146" s="384"/>
      <c r="TZD146" s="384"/>
      <c r="TZE146" s="384"/>
      <c r="TZF146" s="384"/>
      <c r="TZG146" s="384"/>
      <c r="TZH146" s="384"/>
      <c r="TZI146" s="384"/>
      <c r="TZJ146" s="384"/>
      <c r="TZK146" s="384"/>
      <c r="TZL146" s="384"/>
      <c r="TZM146" s="384"/>
      <c r="TZN146" s="384"/>
      <c r="TZO146" s="384"/>
      <c r="TZP146" s="384"/>
      <c r="TZQ146" s="384"/>
      <c r="TZR146" s="384"/>
      <c r="TZS146" s="384"/>
      <c r="TZT146" s="384"/>
      <c r="TZU146" s="384"/>
      <c r="TZV146" s="384"/>
      <c r="TZW146" s="384"/>
      <c r="TZX146" s="384"/>
      <c r="TZY146" s="384"/>
      <c r="TZZ146" s="384"/>
      <c r="UAA146" s="384"/>
      <c r="UAB146" s="384"/>
      <c r="UAC146" s="384"/>
      <c r="UAD146" s="384"/>
      <c r="UAE146" s="384"/>
      <c r="UAF146" s="384"/>
      <c r="UAG146" s="384"/>
      <c r="UAH146" s="384"/>
      <c r="UAI146" s="384"/>
      <c r="UAJ146" s="384"/>
      <c r="UAK146" s="384"/>
      <c r="UAL146" s="384"/>
      <c r="UAM146" s="384"/>
      <c r="UAN146" s="384"/>
      <c r="UAO146" s="384"/>
      <c r="UAP146" s="384"/>
      <c r="UAQ146" s="384"/>
      <c r="UAR146" s="384"/>
      <c r="UAS146" s="384"/>
      <c r="UAT146" s="384"/>
      <c r="UAU146" s="384"/>
      <c r="UAV146" s="384"/>
      <c r="UAW146" s="384"/>
      <c r="UAX146" s="384"/>
      <c r="UAY146" s="384"/>
      <c r="UAZ146" s="384"/>
      <c r="UBA146" s="384"/>
      <c r="UBB146" s="384"/>
      <c r="UBC146" s="384"/>
      <c r="UBD146" s="384"/>
      <c r="UBE146" s="384"/>
      <c r="UBF146" s="384"/>
      <c r="UBG146" s="384"/>
      <c r="UBH146" s="384"/>
      <c r="UBI146" s="384"/>
      <c r="UBJ146" s="384"/>
      <c r="UBK146" s="384"/>
      <c r="UBL146" s="384"/>
      <c r="UBM146" s="384"/>
      <c r="UBN146" s="384"/>
      <c r="UBO146" s="384"/>
      <c r="UBP146" s="384"/>
      <c r="UBQ146" s="384"/>
      <c r="UBR146" s="384"/>
      <c r="UBS146" s="384"/>
      <c r="UBT146" s="384"/>
      <c r="UBU146" s="384"/>
      <c r="UBV146" s="384"/>
      <c r="UBW146" s="384"/>
      <c r="UBX146" s="384"/>
      <c r="UBY146" s="384"/>
      <c r="UBZ146" s="384"/>
      <c r="UCA146" s="384"/>
      <c r="UCB146" s="384"/>
      <c r="UCC146" s="384"/>
      <c r="UCD146" s="384"/>
      <c r="UCE146" s="384"/>
      <c r="UCF146" s="384"/>
      <c r="UCG146" s="384"/>
      <c r="UCH146" s="384"/>
      <c r="UCI146" s="384"/>
      <c r="UCJ146" s="384"/>
      <c r="UCK146" s="384"/>
      <c r="UCL146" s="384"/>
      <c r="UCM146" s="384"/>
      <c r="UCN146" s="384"/>
      <c r="UCO146" s="384"/>
      <c r="UCP146" s="384"/>
      <c r="UCQ146" s="384"/>
      <c r="UCR146" s="384"/>
      <c r="UCS146" s="384"/>
      <c r="UCT146" s="384"/>
      <c r="UCU146" s="384"/>
      <c r="UCV146" s="384"/>
      <c r="UCW146" s="384"/>
      <c r="UCX146" s="384"/>
      <c r="UCY146" s="384"/>
      <c r="UCZ146" s="384"/>
      <c r="UDA146" s="384"/>
      <c r="UDB146" s="384"/>
      <c r="UDC146" s="384"/>
      <c r="UDD146" s="384"/>
      <c r="UDE146" s="384"/>
      <c r="UDF146" s="384"/>
      <c r="UDG146" s="384"/>
      <c r="UDH146" s="384"/>
      <c r="UDI146" s="384"/>
      <c r="UDJ146" s="384"/>
      <c r="UDK146" s="384"/>
      <c r="UDL146" s="384"/>
      <c r="UDM146" s="384"/>
      <c r="UDN146" s="384"/>
      <c r="UDO146" s="384"/>
      <c r="UDP146" s="384"/>
      <c r="UDQ146" s="384"/>
      <c r="UDR146" s="384"/>
      <c r="UDS146" s="384"/>
      <c r="UDT146" s="384"/>
      <c r="UDU146" s="384"/>
      <c r="UDV146" s="384"/>
      <c r="UDW146" s="384"/>
      <c r="UDX146" s="384"/>
      <c r="UDY146" s="384"/>
      <c r="UDZ146" s="384"/>
      <c r="UEA146" s="384"/>
      <c r="UEB146" s="384"/>
      <c r="UEC146" s="384"/>
      <c r="UED146" s="384"/>
      <c r="UEE146" s="384"/>
      <c r="UEF146" s="384"/>
      <c r="UEG146" s="384"/>
      <c r="UEH146" s="384"/>
      <c r="UEI146" s="384"/>
      <c r="UEJ146" s="384"/>
      <c r="UEK146" s="384"/>
      <c r="UEL146" s="384"/>
      <c r="UEM146" s="384"/>
      <c r="UEN146" s="384"/>
      <c r="UEO146" s="384"/>
      <c r="UEP146" s="384"/>
      <c r="UEQ146" s="384"/>
      <c r="UER146" s="384"/>
      <c r="UES146" s="384"/>
      <c r="UET146" s="384"/>
      <c r="UEU146" s="384"/>
      <c r="UEV146" s="384"/>
      <c r="UEW146" s="384"/>
      <c r="UEX146" s="384"/>
      <c r="UEY146" s="384"/>
      <c r="UEZ146" s="384"/>
      <c r="UFA146" s="384"/>
      <c r="UFB146" s="384"/>
      <c r="UFC146" s="384"/>
      <c r="UFD146" s="384"/>
      <c r="UFE146" s="384"/>
      <c r="UFF146" s="384"/>
      <c r="UFG146" s="384"/>
      <c r="UFH146" s="384"/>
      <c r="UFI146" s="384"/>
      <c r="UFJ146" s="384"/>
      <c r="UFK146" s="384"/>
      <c r="UFL146" s="384"/>
      <c r="UFM146" s="384"/>
      <c r="UFN146" s="384"/>
      <c r="UFO146" s="384"/>
      <c r="UFP146" s="384"/>
      <c r="UFQ146" s="384"/>
      <c r="UFR146" s="384"/>
      <c r="UFS146" s="384"/>
      <c r="UFT146" s="384"/>
      <c r="UFU146" s="384"/>
      <c r="UFV146" s="384"/>
      <c r="UFW146" s="384"/>
      <c r="UFX146" s="384"/>
      <c r="UFY146" s="384"/>
      <c r="UFZ146" s="384"/>
      <c r="UGA146" s="384"/>
      <c r="UGB146" s="384"/>
      <c r="UGC146" s="384"/>
      <c r="UGD146" s="384"/>
      <c r="UGE146" s="384"/>
      <c r="UGF146" s="384"/>
      <c r="UGG146" s="384"/>
      <c r="UGH146" s="384"/>
      <c r="UGI146" s="384"/>
      <c r="UGJ146" s="384"/>
      <c r="UGK146" s="384"/>
      <c r="UGL146" s="384"/>
      <c r="UGM146" s="384"/>
      <c r="UGN146" s="384"/>
      <c r="UGO146" s="384"/>
      <c r="UGP146" s="384"/>
      <c r="UGQ146" s="384"/>
      <c r="UGR146" s="384"/>
      <c r="UGS146" s="384"/>
      <c r="UGT146" s="384"/>
      <c r="UGU146" s="384"/>
      <c r="UGV146" s="384"/>
      <c r="UGW146" s="384"/>
      <c r="UGX146" s="384"/>
      <c r="UGY146" s="384"/>
      <c r="UGZ146" s="384"/>
      <c r="UHA146" s="384"/>
      <c r="UHB146" s="384"/>
      <c r="UHC146" s="384"/>
      <c r="UHD146" s="384"/>
      <c r="UHE146" s="384"/>
      <c r="UHF146" s="384"/>
      <c r="UHG146" s="384"/>
      <c r="UHH146" s="384"/>
      <c r="UHI146" s="384"/>
      <c r="UHJ146" s="384"/>
      <c r="UHK146" s="384"/>
      <c r="UHL146" s="384"/>
      <c r="UHM146" s="384"/>
      <c r="UHN146" s="384"/>
      <c r="UHO146" s="384"/>
      <c r="UHP146" s="384"/>
      <c r="UHQ146" s="384"/>
      <c r="UHR146" s="384"/>
      <c r="UHS146" s="384"/>
      <c r="UHT146" s="384"/>
      <c r="UHU146" s="384"/>
      <c r="UHV146" s="384"/>
      <c r="UHW146" s="384"/>
      <c r="UHX146" s="384"/>
      <c r="UHY146" s="384"/>
      <c r="UHZ146" s="384"/>
      <c r="UIA146" s="384"/>
      <c r="UIB146" s="384"/>
      <c r="UIC146" s="384"/>
      <c r="UID146" s="384"/>
      <c r="UIE146" s="384"/>
      <c r="UIF146" s="384"/>
      <c r="UIG146" s="384"/>
      <c r="UIH146" s="384"/>
      <c r="UII146" s="384"/>
      <c r="UIJ146" s="384"/>
      <c r="UIK146" s="384"/>
      <c r="UIL146" s="384"/>
      <c r="UIM146" s="384"/>
      <c r="UIN146" s="384"/>
      <c r="UIO146" s="384"/>
      <c r="UIP146" s="384"/>
      <c r="UIQ146" s="384"/>
      <c r="UIR146" s="384"/>
      <c r="UIS146" s="384"/>
      <c r="UIT146" s="384"/>
      <c r="UIU146" s="384"/>
      <c r="UIV146" s="384"/>
      <c r="UIW146" s="384"/>
      <c r="UIX146" s="384"/>
      <c r="UIY146" s="384"/>
      <c r="UIZ146" s="384"/>
      <c r="UJA146" s="384"/>
      <c r="UJB146" s="384"/>
      <c r="UJC146" s="384"/>
      <c r="UJD146" s="384"/>
      <c r="UJE146" s="384"/>
      <c r="UJF146" s="384"/>
      <c r="UJG146" s="384"/>
      <c r="UJH146" s="384"/>
      <c r="UJI146" s="384"/>
      <c r="UJJ146" s="384"/>
      <c r="UJK146" s="384"/>
      <c r="UJL146" s="384"/>
      <c r="UJM146" s="384"/>
      <c r="UJN146" s="384"/>
      <c r="UJO146" s="384"/>
      <c r="UJP146" s="384"/>
      <c r="UJQ146" s="384"/>
      <c r="UJR146" s="384"/>
      <c r="UJS146" s="384"/>
      <c r="UJT146" s="384"/>
      <c r="UJU146" s="384"/>
      <c r="UJV146" s="384"/>
      <c r="UJW146" s="384"/>
      <c r="UJX146" s="384"/>
      <c r="UJY146" s="384"/>
      <c r="UJZ146" s="384"/>
      <c r="UKA146" s="384"/>
      <c r="UKB146" s="384"/>
      <c r="UKC146" s="384"/>
      <c r="UKD146" s="384"/>
      <c r="UKE146" s="384"/>
      <c r="UKF146" s="384"/>
      <c r="UKG146" s="384"/>
      <c r="UKH146" s="384"/>
      <c r="UKI146" s="384"/>
      <c r="UKJ146" s="384"/>
      <c r="UKK146" s="384"/>
      <c r="UKL146" s="384"/>
      <c r="UKM146" s="384"/>
      <c r="UKN146" s="384"/>
      <c r="UKO146" s="384"/>
      <c r="UKP146" s="384"/>
      <c r="UKQ146" s="384"/>
      <c r="UKR146" s="384"/>
      <c r="UKS146" s="384"/>
      <c r="UKT146" s="384"/>
      <c r="UKU146" s="384"/>
      <c r="UKV146" s="384"/>
      <c r="UKW146" s="384"/>
      <c r="UKX146" s="384"/>
      <c r="UKY146" s="384"/>
      <c r="UKZ146" s="384"/>
      <c r="ULA146" s="384"/>
      <c r="ULB146" s="384"/>
      <c r="ULC146" s="384"/>
      <c r="ULD146" s="384"/>
      <c r="ULE146" s="384"/>
      <c r="ULF146" s="384"/>
      <c r="ULG146" s="384"/>
      <c r="ULH146" s="384"/>
      <c r="ULI146" s="384"/>
      <c r="ULJ146" s="384"/>
      <c r="ULK146" s="384"/>
      <c r="ULL146" s="384"/>
      <c r="ULM146" s="384"/>
      <c r="ULN146" s="384"/>
      <c r="ULO146" s="384"/>
      <c r="ULP146" s="384"/>
      <c r="ULQ146" s="384"/>
      <c r="ULR146" s="384"/>
      <c r="ULS146" s="384"/>
      <c r="ULT146" s="384"/>
      <c r="ULU146" s="384"/>
      <c r="ULV146" s="384"/>
      <c r="ULW146" s="384"/>
      <c r="ULX146" s="384"/>
      <c r="ULY146" s="384"/>
      <c r="ULZ146" s="384"/>
      <c r="UMA146" s="384"/>
      <c r="UMB146" s="384"/>
      <c r="UMC146" s="384"/>
      <c r="UMD146" s="384"/>
      <c r="UME146" s="384"/>
      <c r="UMF146" s="384"/>
      <c r="UMG146" s="384"/>
      <c r="UMH146" s="384"/>
      <c r="UMI146" s="384"/>
      <c r="UMJ146" s="384"/>
      <c r="UMK146" s="384"/>
      <c r="UML146" s="384"/>
      <c r="UMM146" s="384"/>
      <c r="UMN146" s="384"/>
      <c r="UMO146" s="384"/>
      <c r="UMP146" s="384"/>
      <c r="UMQ146" s="384"/>
      <c r="UMR146" s="384"/>
      <c r="UMS146" s="384"/>
      <c r="UMT146" s="384"/>
      <c r="UMU146" s="384"/>
      <c r="UMV146" s="384"/>
      <c r="UMW146" s="384"/>
      <c r="UMX146" s="384"/>
      <c r="UMY146" s="384"/>
      <c r="UMZ146" s="384"/>
      <c r="UNA146" s="384"/>
      <c r="UNB146" s="384"/>
      <c r="UNC146" s="384"/>
      <c r="UND146" s="384"/>
      <c r="UNE146" s="384"/>
      <c r="UNF146" s="384"/>
      <c r="UNG146" s="384"/>
      <c r="UNH146" s="384"/>
      <c r="UNI146" s="384"/>
      <c r="UNJ146" s="384"/>
      <c r="UNK146" s="384"/>
      <c r="UNL146" s="384"/>
      <c r="UNM146" s="384"/>
      <c r="UNN146" s="384"/>
      <c r="UNO146" s="384"/>
      <c r="UNP146" s="384"/>
      <c r="UNQ146" s="384"/>
      <c r="UNR146" s="384"/>
      <c r="UNS146" s="384"/>
      <c r="UNT146" s="384"/>
      <c r="UNU146" s="384"/>
      <c r="UNV146" s="384"/>
      <c r="UNW146" s="384"/>
      <c r="UNX146" s="384"/>
      <c r="UNY146" s="384"/>
      <c r="UNZ146" s="384"/>
      <c r="UOA146" s="384"/>
      <c r="UOB146" s="384"/>
      <c r="UOC146" s="384"/>
      <c r="UOD146" s="384"/>
      <c r="UOE146" s="384"/>
      <c r="UOF146" s="384"/>
      <c r="UOG146" s="384"/>
      <c r="UOH146" s="384"/>
      <c r="UOI146" s="384"/>
      <c r="UOJ146" s="384"/>
      <c r="UOK146" s="384"/>
      <c r="UOL146" s="384"/>
      <c r="UOM146" s="384"/>
      <c r="UON146" s="384"/>
      <c r="UOO146" s="384"/>
      <c r="UOP146" s="384"/>
      <c r="UOQ146" s="384"/>
      <c r="UOR146" s="384"/>
      <c r="UOS146" s="384"/>
      <c r="UOT146" s="384"/>
      <c r="UOU146" s="384"/>
      <c r="UOV146" s="384"/>
      <c r="UOW146" s="384"/>
      <c r="UOX146" s="384"/>
      <c r="UOY146" s="384"/>
      <c r="UOZ146" s="384"/>
      <c r="UPA146" s="384"/>
      <c r="UPB146" s="384"/>
      <c r="UPC146" s="384"/>
      <c r="UPD146" s="384"/>
      <c r="UPE146" s="384"/>
      <c r="UPF146" s="384"/>
      <c r="UPG146" s="384"/>
      <c r="UPH146" s="384"/>
      <c r="UPI146" s="384"/>
      <c r="UPJ146" s="384"/>
      <c r="UPK146" s="384"/>
      <c r="UPL146" s="384"/>
      <c r="UPM146" s="384"/>
      <c r="UPN146" s="384"/>
      <c r="UPO146" s="384"/>
      <c r="UPP146" s="384"/>
      <c r="UPQ146" s="384"/>
      <c r="UPR146" s="384"/>
      <c r="UPS146" s="384"/>
      <c r="UPT146" s="384"/>
      <c r="UPU146" s="384"/>
      <c r="UPV146" s="384"/>
      <c r="UPW146" s="384"/>
      <c r="UPX146" s="384"/>
      <c r="UPY146" s="384"/>
      <c r="UPZ146" s="384"/>
      <c r="UQA146" s="384"/>
      <c r="UQB146" s="384"/>
      <c r="UQC146" s="384"/>
      <c r="UQD146" s="384"/>
      <c r="UQE146" s="384"/>
      <c r="UQF146" s="384"/>
      <c r="UQG146" s="384"/>
      <c r="UQH146" s="384"/>
      <c r="UQI146" s="384"/>
      <c r="UQJ146" s="384"/>
      <c r="UQK146" s="384"/>
      <c r="UQL146" s="384"/>
      <c r="UQM146" s="384"/>
      <c r="UQN146" s="384"/>
      <c r="UQO146" s="384"/>
      <c r="UQP146" s="384"/>
      <c r="UQQ146" s="384"/>
      <c r="UQR146" s="384"/>
      <c r="UQS146" s="384"/>
      <c r="UQT146" s="384"/>
      <c r="UQU146" s="384"/>
      <c r="UQV146" s="384"/>
      <c r="UQW146" s="384"/>
      <c r="UQX146" s="384"/>
      <c r="UQY146" s="384"/>
      <c r="UQZ146" s="384"/>
      <c r="URA146" s="384"/>
      <c r="URB146" s="384"/>
      <c r="URC146" s="384"/>
      <c r="URD146" s="384"/>
      <c r="URE146" s="384"/>
      <c r="URF146" s="384"/>
      <c r="URG146" s="384"/>
      <c r="URH146" s="384"/>
      <c r="URI146" s="384"/>
      <c r="URJ146" s="384"/>
      <c r="URK146" s="384"/>
      <c r="URL146" s="384"/>
      <c r="URM146" s="384"/>
      <c r="URN146" s="384"/>
      <c r="URO146" s="384"/>
      <c r="URP146" s="384"/>
      <c r="URQ146" s="384"/>
      <c r="URR146" s="384"/>
      <c r="URS146" s="384"/>
      <c r="URT146" s="384"/>
      <c r="URU146" s="384"/>
      <c r="URV146" s="384"/>
      <c r="URW146" s="384"/>
      <c r="URX146" s="384"/>
      <c r="URY146" s="384"/>
      <c r="URZ146" s="384"/>
      <c r="USA146" s="384"/>
      <c r="USB146" s="384"/>
      <c r="USC146" s="384"/>
      <c r="USD146" s="384"/>
      <c r="USE146" s="384"/>
      <c r="USF146" s="384"/>
      <c r="USG146" s="384"/>
      <c r="USH146" s="384"/>
      <c r="USI146" s="384"/>
      <c r="USJ146" s="384"/>
      <c r="USK146" s="384"/>
      <c r="USL146" s="384"/>
      <c r="USM146" s="384"/>
      <c r="USN146" s="384"/>
      <c r="USO146" s="384"/>
      <c r="USP146" s="384"/>
      <c r="USQ146" s="384"/>
      <c r="USR146" s="384"/>
      <c r="USS146" s="384"/>
      <c r="UST146" s="384"/>
      <c r="USU146" s="384"/>
      <c r="USV146" s="384"/>
      <c r="USW146" s="384"/>
      <c r="USX146" s="384"/>
      <c r="USY146" s="384"/>
      <c r="USZ146" s="384"/>
      <c r="UTA146" s="384"/>
      <c r="UTB146" s="384"/>
      <c r="UTC146" s="384"/>
      <c r="UTD146" s="384"/>
      <c r="UTE146" s="384"/>
      <c r="UTF146" s="384"/>
      <c r="UTG146" s="384"/>
      <c r="UTH146" s="384"/>
      <c r="UTI146" s="384"/>
      <c r="UTJ146" s="384"/>
      <c r="UTK146" s="384"/>
      <c r="UTL146" s="384"/>
      <c r="UTM146" s="384"/>
      <c r="UTN146" s="384"/>
      <c r="UTO146" s="384"/>
      <c r="UTP146" s="384"/>
      <c r="UTQ146" s="384"/>
      <c r="UTR146" s="384"/>
      <c r="UTS146" s="384"/>
      <c r="UTT146" s="384"/>
      <c r="UTU146" s="384"/>
      <c r="UTV146" s="384"/>
      <c r="UTW146" s="384"/>
      <c r="UTX146" s="384"/>
      <c r="UTY146" s="384"/>
      <c r="UTZ146" s="384"/>
      <c r="UUA146" s="384"/>
      <c r="UUB146" s="384"/>
      <c r="UUC146" s="384"/>
      <c r="UUD146" s="384"/>
      <c r="UUE146" s="384"/>
      <c r="UUF146" s="384"/>
      <c r="UUG146" s="384"/>
      <c r="UUH146" s="384"/>
      <c r="UUI146" s="384"/>
      <c r="UUJ146" s="384"/>
      <c r="UUK146" s="384"/>
      <c r="UUL146" s="384"/>
      <c r="UUM146" s="384"/>
      <c r="UUN146" s="384"/>
      <c r="UUO146" s="384"/>
      <c r="UUP146" s="384"/>
      <c r="UUQ146" s="384"/>
      <c r="UUR146" s="384"/>
      <c r="UUS146" s="384"/>
      <c r="UUT146" s="384"/>
      <c r="UUU146" s="384"/>
      <c r="UUV146" s="384"/>
      <c r="UUW146" s="384"/>
      <c r="UUX146" s="384"/>
      <c r="UUY146" s="384"/>
      <c r="UUZ146" s="384"/>
      <c r="UVA146" s="384"/>
      <c r="UVB146" s="384"/>
      <c r="UVC146" s="384"/>
      <c r="UVD146" s="384"/>
      <c r="UVE146" s="384"/>
      <c r="UVF146" s="384"/>
      <c r="UVG146" s="384"/>
      <c r="UVH146" s="384"/>
      <c r="UVI146" s="384"/>
      <c r="UVJ146" s="384"/>
      <c r="UVK146" s="384"/>
      <c r="UVL146" s="384"/>
      <c r="UVM146" s="384"/>
      <c r="UVN146" s="384"/>
      <c r="UVO146" s="384"/>
      <c r="UVP146" s="384"/>
      <c r="UVQ146" s="384"/>
      <c r="UVR146" s="384"/>
      <c r="UVS146" s="384"/>
      <c r="UVT146" s="384"/>
      <c r="UVU146" s="384"/>
      <c r="UVV146" s="384"/>
      <c r="UVW146" s="384"/>
      <c r="UVX146" s="384"/>
      <c r="UVY146" s="384"/>
      <c r="UVZ146" s="384"/>
      <c r="UWA146" s="384"/>
      <c r="UWB146" s="384"/>
      <c r="UWC146" s="384"/>
      <c r="UWD146" s="384"/>
      <c r="UWE146" s="384"/>
      <c r="UWF146" s="384"/>
      <c r="UWG146" s="384"/>
      <c r="UWH146" s="384"/>
      <c r="UWI146" s="384"/>
      <c r="UWJ146" s="384"/>
      <c r="UWK146" s="384"/>
      <c r="UWL146" s="384"/>
      <c r="UWM146" s="384"/>
      <c r="UWN146" s="384"/>
      <c r="UWO146" s="384"/>
      <c r="UWP146" s="384"/>
      <c r="UWQ146" s="384"/>
      <c r="UWR146" s="384"/>
      <c r="UWS146" s="384"/>
      <c r="UWT146" s="384"/>
      <c r="UWU146" s="384"/>
      <c r="UWV146" s="384"/>
      <c r="UWW146" s="384"/>
      <c r="UWX146" s="384"/>
      <c r="UWY146" s="384"/>
      <c r="UWZ146" s="384"/>
      <c r="UXA146" s="384"/>
      <c r="UXB146" s="384"/>
      <c r="UXC146" s="384"/>
      <c r="UXD146" s="384"/>
      <c r="UXE146" s="384"/>
      <c r="UXF146" s="384"/>
      <c r="UXG146" s="384"/>
      <c r="UXH146" s="384"/>
      <c r="UXI146" s="384"/>
      <c r="UXJ146" s="384"/>
      <c r="UXK146" s="384"/>
      <c r="UXL146" s="384"/>
      <c r="UXM146" s="384"/>
      <c r="UXN146" s="384"/>
      <c r="UXO146" s="384"/>
      <c r="UXP146" s="384"/>
      <c r="UXQ146" s="384"/>
      <c r="UXR146" s="384"/>
      <c r="UXS146" s="384"/>
      <c r="UXT146" s="384"/>
      <c r="UXU146" s="384"/>
      <c r="UXV146" s="384"/>
      <c r="UXW146" s="384"/>
      <c r="UXX146" s="384"/>
      <c r="UXY146" s="384"/>
      <c r="UXZ146" s="384"/>
      <c r="UYA146" s="384"/>
      <c r="UYB146" s="384"/>
      <c r="UYC146" s="384"/>
      <c r="UYD146" s="384"/>
      <c r="UYE146" s="384"/>
      <c r="UYF146" s="384"/>
      <c r="UYG146" s="384"/>
      <c r="UYH146" s="384"/>
      <c r="UYI146" s="384"/>
      <c r="UYJ146" s="384"/>
      <c r="UYK146" s="384"/>
      <c r="UYL146" s="384"/>
      <c r="UYM146" s="384"/>
      <c r="UYN146" s="384"/>
      <c r="UYO146" s="384"/>
      <c r="UYP146" s="384"/>
      <c r="UYQ146" s="384"/>
      <c r="UYR146" s="384"/>
      <c r="UYS146" s="384"/>
      <c r="UYT146" s="384"/>
      <c r="UYU146" s="384"/>
      <c r="UYV146" s="384"/>
      <c r="UYW146" s="384"/>
      <c r="UYX146" s="384"/>
      <c r="UYY146" s="384"/>
      <c r="UYZ146" s="384"/>
      <c r="UZA146" s="384"/>
      <c r="UZB146" s="384"/>
      <c r="UZC146" s="384"/>
      <c r="UZD146" s="384"/>
      <c r="UZE146" s="384"/>
      <c r="UZF146" s="384"/>
      <c r="UZG146" s="384"/>
      <c r="UZH146" s="384"/>
      <c r="UZI146" s="384"/>
      <c r="UZJ146" s="384"/>
      <c r="UZK146" s="384"/>
      <c r="UZL146" s="384"/>
      <c r="UZM146" s="384"/>
      <c r="UZN146" s="384"/>
      <c r="UZO146" s="384"/>
      <c r="UZP146" s="384"/>
      <c r="UZQ146" s="384"/>
      <c r="UZR146" s="384"/>
      <c r="UZS146" s="384"/>
      <c r="UZT146" s="384"/>
      <c r="UZU146" s="384"/>
      <c r="UZV146" s="384"/>
      <c r="UZW146" s="384"/>
      <c r="UZX146" s="384"/>
      <c r="UZY146" s="384"/>
      <c r="UZZ146" s="384"/>
      <c r="VAA146" s="384"/>
      <c r="VAB146" s="384"/>
      <c r="VAC146" s="384"/>
      <c r="VAD146" s="384"/>
      <c r="VAE146" s="384"/>
      <c r="VAF146" s="384"/>
      <c r="VAG146" s="384"/>
      <c r="VAH146" s="384"/>
      <c r="VAI146" s="384"/>
      <c r="VAJ146" s="384"/>
      <c r="VAK146" s="384"/>
      <c r="VAL146" s="384"/>
      <c r="VAM146" s="384"/>
      <c r="VAN146" s="384"/>
      <c r="VAO146" s="384"/>
      <c r="VAP146" s="384"/>
      <c r="VAQ146" s="384"/>
      <c r="VAR146" s="384"/>
      <c r="VAS146" s="384"/>
      <c r="VAT146" s="384"/>
      <c r="VAU146" s="384"/>
      <c r="VAV146" s="384"/>
      <c r="VAW146" s="384"/>
      <c r="VAX146" s="384"/>
      <c r="VAY146" s="384"/>
      <c r="VAZ146" s="384"/>
      <c r="VBA146" s="384"/>
      <c r="VBB146" s="384"/>
      <c r="VBC146" s="384"/>
      <c r="VBD146" s="384"/>
      <c r="VBE146" s="384"/>
      <c r="VBF146" s="384"/>
      <c r="VBG146" s="384"/>
      <c r="VBH146" s="384"/>
      <c r="VBI146" s="384"/>
      <c r="VBJ146" s="384"/>
      <c r="VBK146" s="384"/>
      <c r="VBL146" s="384"/>
      <c r="VBM146" s="384"/>
      <c r="VBN146" s="384"/>
      <c r="VBO146" s="384"/>
      <c r="VBP146" s="384"/>
      <c r="VBQ146" s="384"/>
      <c r="VBR146" s="384"/>
      <c r="VBS146" s="384"/>
      <c r="VBT146" s="384"/>
      <c r="VBU146" s="384"/>
      <c r="VBV146" s="384"/>
      <c r="VBW146" s="384"/>
      <c r="VBX146" s="384"/>
      <c r="VBY146" s="384"/>
      <c r="VBZ146" s="384"/>
      <c r="VCA146" s="384"/>
      <c r="VCB146" s="384"/>
      <c r="VCC146" s="384"/>
      <c r="VCD146" s="384"/>
      <c r="VCE146" s="384"/>
      <c r="VCF146" s="384"/>
      <c r="VCG146" s="384"/>
      <c r="VCH146" s="384"/>
      <c r="VCI146" s="384"/>
      <c r="VCJ146" s="384"/>
      <c r="VCK146" s="384"/>
      <c r="VCL146" s="384"/>
      <c r="VCM146" s="384"/>
      <c r="VCN146" s="384"/>
      <c r="VCO146" s="384"/>
      <c r="VCP146" s="384"/>
      <c r="VCQ146" s="384"/>
      <c r="VCR146" s="384"/>
      <c r="VCS146" s="384"/>
      <c r="VCT146" s="384"/>
      <c r="VCU146" s="384"/>
      <c r="VCV146" s="384"/>
      <c r="VCW146" s="384"/>
      <c r="VCX146" s="384"/>
      <c r="VCY146" s="384"/>
      <c r="VCZ146" s="384"/>
      <c r="VDA146" s="384"/>
      <c r="VDB146" s="384"/>
      <c r="VDC146" s="384"/>
      <c r="VDD146" s="384"/>
      <c r="VDE146" s="384"/>
      <c r="VDF146" s="384"/>
      <c r="VDG146" s="384"/>
      <c r="VDH146" s="384"/>
      <c r="VDI146" s="384"/>
      <c r="VDJ146" s="384"/>
      <c r="VDK146" s="384"/>
      <c r="VDL146" s="384"/>
      <c r="VDM146" s="384"/>
      <c r="VDN146" s="384"/>
      <c r="VDO146" s="384"/>
      <c r="VDP146" s="384"/>
      <c r="VDQ146" s="384"/>
      <c r="VDR146" s="384"/>
      <c r="VDS146" s="384"/>
      <c r="VDT146" s="384"/>
      <c r="VDU146" s="384"/>
      <c r="VDV146" s="384"/>
      <c r="VDW146" s="384"/>
      <c r="VDX146" s="384"/>
      <c r="VDY146" s="384"/>
      <c r="VDZ146" s="384"/>
      <c r="VEA146" s="384"/>
      <c r="VEB146" s="384"/>
      <c r="VEC146" s="384"/>
      <c r="VED146" s="384"/>
      <c r="VEE146" s="384"/>
      <c r="VEF146" s="384"/>
      <c r="VEG146" s="384"/>
      <c r="VEH146" s="384"/>
      <c r="VEI146" s="384"/>
      <c r="VEJ146" s="384"/>
      <c r="VEK146" s="384"/>
      <c r="VEL146" s="384"/>
      <c r="VEM146" s="384"/>
      <c r="VEN146" s="384"/>
      <c r="VEO146" s="384"/>
      <c r="VEP146" s="384"/>
      <c r="VEQ146" s="384"/>
      <c r="VER146" s="384"/>
      <c r="VES146" s="384"/>
      <c r="VET146" s="384"/>
      <c r="VEU146" s="384"/>
      <c r="VEV146" s="384"/>
      <c r="VEW146" s="384"/>
      <c r="VEX146" s="384"/>
      <c r="VEY146" s="384"/>
      <c r="VEZ146" s="384"/>
      <c r="VFA146" s="384"/>
      <c r="VFB146" s="384"/>
      <c r="VFC146" s="384"/>
      <c r="VFD146" s="384"/>
      <c r="VFE146" s="384"/>
      <c r="VFF146" s="384"/>
      <c r="VFG146" s="384"/>
      <c r="VFH146" s="384"/>
      <c r="VFI146" s="384"/>
      <c r="VFJ146" s="384"/>
      <c r="VFK146" s="384"/>
      <c r="VFL146" s="384"/>
      <c r="VFM146" s="384"/>
      <c r="VFN146" s="384"/>
      <c r="VFO146" s="384"/>
      <c r="VFP146" s="384"/>
      <c r="VFQ146" s="384"/>
      <c r="VFR146" s="384"/>
      <c r="VFS146" s="384"/>
      <c r="VFT146" s="384"/>
      <c r="VFU146" s="384"/>
      <c r="VFV146" s="384"/>
      <c r="VFW146" s="384"/>
      <c r="VFX146" s="384"/>
      <c r="VFY146" s="384"/>
      <c r="VFZ146" s="384"/>
      <c r="VGA146" s="384"/>
      <c r="VGB146" s="384"/>
      <c r="VGC146" s="384"/>
      <c r="VGD146" s="384"/>
      <c r="VGE146" s="384"/>
      <c r="VGF146" s="384"/>
      <c r="VGG146" s="384"/>
      <c r="VGH146" s="384"/>
      <c r="VGI146" s="384"/>
      <c r="VGJ146" s="384"/>
      <c r="VGK146" s="384"/>
      <c r="VGL146" s="384"/>
      <c r="VGM146" s="384"/>
      <c r="VGN146" s="384"/>
      <c r="VGO146" s="384"/>
      <c r="VGP146" s="384"/>
      <c r="VGQ146" s="384"/>
      <c r="VGR146" s="384"/>
      <c r="VGS146" s="384"/>
      <c r="VGT146" s="384"/>
      <c r="VGU146" s="384"/>
      <c r="VGV146" s="384"/>
      <c r="VGW146" s="384"/>
      <c r="VGX146" s="384"/>
      <c r="VGY146" s="384"/>
      <c r="VGZ146" s="384"/>
      <c r="VHA146" s="384"/>
      <c r="VHB146" s="384"/>
      <c r="VHC146" s="384"/>
      <c r="VHD146" s="384"/>
      <c r="VHE146" s="384"/>
      <c r="VHF146" s="384"/>
      <c r="VHG146" s="384"/>
      <c r="VHH146" s="384"/>
      <c r="VHI146" s="384"/>
      <c r="VHJ146" s="384"/>
      <c r="VHK146" s="384"/>
      <c r="VHL146" s="384"/>
      <c r="VHM146" s="384"/>
      <c r="VHN146" s="384"/>
      <c r="VHO146" s="384"/>
      <c r="VHP146" s="384"/>
      <c r="VHQ146" s="384"/>
      <c r="VHR146" s="384"/>
      <c r="VHS146" s="384"/>
      <c r="VHT146" s="384"/>
      <c r="VHU146" s="384"/>
      <c r="VHV146" s="384"/>
      <c r="VHW146" s="384"/>
      <c r="VHX146" s="384"/>
      <c r="VHY146" s="384"/>
      <c r="VHZ146" s="384"/>
      <c r="VIA146" s="384"/>
      <c r="VIB146" s="384"/>
      <c r="VIC146" s="384"/>
      <c r="VID146" s="384"/>
      <c r="VIE146" s="384"/>
      <c r="VIF146" s="384"/>
      <c r="VIG146" s="384"/>
      <c r="VIH146" s="384"/>
      <c r="VII146" s="384"/>
      <c r="VIJ146" s="384"/>
      <c r="VIK146" s="384"/>
      <c r="VIL146" s="384"/>
      <c r="VIM146" s="384"/>
      <c r="VIN146" s="384"/>
      <c r="VIO146" s="384"/>
      <c r="VIP146" s="384"/>
      <c r="VIQ146" s="384"/>
      <c r="VIR146" s="384"/>
      <c r="VIS146" s="384"/>
      <c r="VIT146" s="384"/>
      <c r="VIU146" s="384"/>
      <c r="VIV146" s="384"/>
      <c r="VIW146" s="384"/>
      <c r="VIX146" s="384"/>
      <c r="VIY146" s="384"/>
      <c r="VIZ146" s="384"/>
      <c r="VJA146" s="384"/>
      <c r="VJB146" s="384"/>
      <c r="VJC146" s="384"/>
      <c r="VJD146" s="384"/>
      <c r="VJE146" s="384"/>
      <c r="VJF146" s="384"/>
      <c r="VJG146" s="384"/>
      <c r="VJH146" s="384"/>
      <c r="VJI146" s="384"/>
      <c r="VJJ146" s="384"/>
      <c r="VJK146" s="384"/>
      <c r="VJL146" s="384"/>
      <c r="VJM146" s="384"/>
      <c r="VJN146" s="384"/>
      <c r="VJO146" s="384"/>
      <c r="VJP146" s="384"/>
      <c r="VJQ146" s="384"/>
      <c r="VJR146" s="384"/>
      <c r="VJS146" s="384"/>
      <c r="VJT146" s="384"/>
      <c r="VJU146" s="384"/>
      <c r="VJV146" s="384"/>
      <c r="VJW146" s="384"/>
      <c r="VJX146" s="384"/>
      <c r="VJY146" s="384"/>
      <c r="VJZ146" s="384"/>
      <c r="VKA146" s="384"/>
      <c r="VKB146" s="384"/>
      <c r="VKC146" s="384"/>
      <c r="VKD146" s="384"/>
      <c r="VKE146" s="384"/>
      <c r="VKF146" s="384"/>
      <c r="VKG146" s="384"/>
      <c r="VKH146" s="384"/>
      <c r="VKI146" s="384"/>
      <c r="VKJ146" s="384"/>
      <c r="VKK146" s="384"/>
      <c r="VKL146" s="384"/>
      <c r="VKM146" s="384"/>
      <c r="VKN146" s="384"/>
      <c r="VKO146" s="384"/>
      <c r="VKP146" s="384"/>
      <c r="VKQ146" s="384"/>
      <c r="VKR146" s="384"/>
      <c r="VKS146" s="384"/>
      <c r="VKT146" s="384"/>
      <c r="VKU146" s="384"/>
      <c r="VKV146" s="384"/>
      <c r="VKW146" s="384"/>
      <c r="VKX146" s="384"/>
      <c r="VKY146" s="384"/>
      <c r="VKZ146" s="384"/>
      <c r="VLA146" s="384"/>
      <c r="VLB146" s="384"/>
      <c r="VLC146" s="384"/>
      <c r="VLD146" s="384"/>
      <c r="VLE146" s="384"/>
      <c r="VLF146" s="384"/>
      <c r="VLG146" s="384"/>
      <c r="VLH146" s="384"/>
      <c r="VLI146" s="384"/>
      <c r="VLJ146" s="384"/>
      <c r="VLK146" s="384"/>
      <c r="VLL146" s="384"/>
      <c r="VLM146" s="384"/>
      <c r="VLN146" s="384"/>
      <c r="VLO146" s="384"/>
      <c r="VLP146" s="384"/>
      <c r="VLQ146" s="384"/>
      <c r="VLR146" s="384"/>
      <c r="VLS146" s="384"/>
      <c r="VLT146" s="384"/>
      <c r="VLU146" s="384"/>
      <c r="VLV146" s="384"/>
      <c r="VLW146" s="384"/>
      <c r="VLX146" s="384"/>
      <c r="VLY146" s="384"/>
      <c r="VLZ146" s="384"/>
      <c r="VMA146" s="384"/>
      <c r="VMB146" s="384"/>
      <c r="VMC146" s="384"/>
      <c r="VMD146" s="384"/>
      <c r="VME146" s="384"/>
      <c r="VMF146" s="384"/>
      <c r="VMG146" s="384"/>
      <c r="VMH146" s="384"/>
      <c r="VMI146" s="384"/>
      <c r="VMJ146" s="384"/>
      <c r="VMK146" s="384"/>
      <c r="VML146" s="384"/>
      <c r="VMM146" s="384"/>
      <c r="VMN146" s="384"/>
      <c r="VMO146" s="384"/>
      <c r="VMP146" s="384"/>
      <c r="VMQ146" s="384"/>
      <c r="VMR146" s="384"/>
      <c r="VMS146" s="384"/>
      <c r="VMT146" s="384"/>
      <c r="VMU146" s="384"/>
      <c r="VMV146" s="384"/>
      <c r="VMW146" s="384"/>
      <c r="VMX146" s="384"/>
      <c r="VMY146" s="384"/>
      <c r="VMZ146" s="384"/>
      <c r="VNA146" s="384"/>
      <c r="VNB146" s="384"/>
      <c r="VNC146" s="384"/>
      <c r="VND146" s="384"/>
      <c r="VNE146" s="384"/>
      <c r="VNF146" s="384"/>
      <c r="VNG146" s="384"/>
      <c r="VNH146" s="384"/>
      <c r="VNI146" s="384"/>
      <c r="VNJ146" s="384"/>
      <c r="VNK146" s="384"/>
      <c r="VNL146" s="384"/>
      <c r="VNM146" s="384"/>
      <c r="VNN146" s="384"/>
      <c r="VNO146" s="384"/>
      <c r="VNP146" s="384"/>
      <c r="VNQ146" s="384"/>
      <c r="VNR146" s="384"/>
      <c r="VNS146" s="384"/>
      <c r="VNT146" s="384"/>
      <c r="VNU146" s="384"/>
      <c r="VNV146" s="384"/>
      <c r="VNW146" s="384"/>
      <c r="VNX146" s="384"/>
      <c r="VNY146" s="384"/>
      <c r="VNZ146" s="384"/>
      <c r="VOA146" s="384"/>
      <c r="VOB146" s="384"/>
      <c r="VOC146" s="384"/>
      <c r="VOD146" s="384"/>
      <c r="VOE146" s="384"/>
      <c r="VOF146" s="384"/>
      <c r="VOG146" s="384"/>
      <c r="VOH146" s="384"/>
      <c r="VOI146" s="384"/>
      <c r="VOJ146" s="384"/>
      <c r="VOK146" s="384"/>
      <c r="VOL146" s="384"/>
      <c r="VOM146" s="384"/>
      <c r="VON146" s="384"/>
      <c r="VOO146" s="384"/>
      <c r="VOP146" s="384"/>
      <c r="VOQ146" s="384"/>
      <c r="VOR146" s="384"/>
      <c r="VOS146" s="384"/>
      <c r="VOT146" s="384"/>
      <c r="VOU146" s="384"/>
      <c r="VOV146" s="384"/>
      <c r="VOW146" s="384"/>
      <c r="VOX146" s="384"/>
      <c r="VOY146" s="384"/>
      <c r="VOZ146" s="384"/>
      <c r="VPA146" s="384"/>
      <c r="VPB146" s="384"/>
      <c r="VPC146" s="384"/>
      <c r="VPD146" s="384"/>
      <c r="VPE146" s="384"/>
      <c r="VPF146" s="384"/>
      <c r="VPG146" s="384"/>
      <c r="VPH146" s="384"/>
      <c r="VPI146" s="384"/>
      <c r="VPJ146" s="384"/>
      <c r="VPK146" s="384"/>
      <c r="VPL146" s="384"/>
      <c r="VPM146" s="384"/>
      <c r="VPN146" s="384"/>
      <c r="VPO146" s="384"/>
      <c r="VPP146" s="384"/>
      <c r="VPQ146" s="384"/>
      <c r="VPR146" s="384"/>
      <c r="VPS146" s="384"/>
      <c r="VPT146" s="384"/>
      <c r="VPU146" s="384"/>
      <c r="VPV146" s="384"/>
      <c r="VPW146" s="384"/>
      <c r="VPX146" s="384"/>
      <c r="VPY146" s="384"/>
      <c r="VPZ146" s="384"/>
      <c r="VQA146" s="384"/>
      <c r="VQB146" s="384"/>
      <c r="VQC146" s="384"/>
      <c r="VQD146" s="384"/>
      <c r="VQE146" s="384"/>
      <c r="VQF146" s="384"/>
      <c r="VQG146" s="384"/>
      <c r="VQH146" s="384"/>
      <c r="VQI146" s="384"/>
      <c r="VQJ146" s="384"/>
      <c r="VQK146" s="384"/>
      <c r="VQL146" s="384"/>
      <c r="VQM146" s="384"/>
      <c r="VQN146" s="384"/>
      <c r="VQO146" s="384"/>
      <c r="VQP146" s="384"/>
      <c r="VQQ146" s="384"/>
      <c r="VQR146" s="384"/>
      <c r="VQS146" s="384"/>
      <c r="VQT146" s="384"/>
      <c r="VQU146" s="384"/>
      <c r="VQV146" s="384"/>
      <c r="VQW146" s="384"/>
      <c r="VQX146" s="384"/>
      <c r="VQY146" s="384"/>
      <c r="VQZ146" s="384"/>
      <c r="VRA146" s="384"/>
      <c r="VRB146" s="384"/>
      <c r="VRC146" s="384"/>
      <c r="VRD146" s="384"/>
      <c r="VRE146" s="384"/>
      <c r="VRF146" s="384"/>
      <c r="VRG146" s="384"/>
      <c r="VRH146" s="384"/>
      <c r="VRI146" s="384"/>
      <c r="VRJ146" s="384"/>
      <c r="VRK146" s="384"/>
      <c r="VRL146" s="384"/>
      <c r="VRM146" s="384"/>
      <c r="VRN146" s="384"/>
      <c r="VRO146" s="384"/>
      <c r="VRP146" s="384"/>
      <c r="VRQ146" s="384"/>
      <c r="VRR146" s="384"/>
      <c r="VRS146" s="384"/>
      <c r="VRT146" s="384"/>
      <c r="VRU146" s="384"/>
      <c r="VRV146" s="384"/>
      <c r="VRW146" s="384"/>
      <c r="VRX146" s="384"/>
      <c r="VRY146" s="384"/>
      <c r="VRZ146" s="384"/>
      <c r="VSA146" s="384"/>
      <c r="VSB146" s="384"/>
      <c r="VSC146" s="384"/>
      <c r="VSD146" s="384"/>
      <c r="VSE146" s="384"/>
      <c r="VSF146" s="384"/>
      <c r="VSG146" s="384"/>
      <c r="VSH146" s="384"/>
      <c r="VSI146" s="384"/>
      <c r="VSJ146" s="384"/>
      <c r="VSK146" s="384"/>
      <c r="VSL146" s="384"/>
      <c r="VSM146" s="384"/>
      <c r="VSN146" s="384"/>
      <c r="VSO146" s="384"/>
      <c r="VSP146" s="384"/>
      <c r="VSQ146" s="384"/>
      <c r="VSR146" s="384"/>
      <c r="VSS146" s="384"/>
      <c r="VST146" s="384"/>
      <c r="VSU146" s="384"/>
      <c r="VSV146" s="384"/>
      <c r="VSW146" s="384"/>
      <c r="VSX146" s="384"/>
      <c r="VSY146" s="384"/>
      <c r="VSZ146" s="384"/>
      <c r="VTA146" s="384"/>
      <c r="VTB146" s="384"/>
      <c r="VTC146" s="384"/>
      <c r="VTD146" s="384"/>
      <c r="VTE146" s="384"/>
      <c r="VTF146" s="384"/>
      <c r="VTG146" s="384"/>
      <c r="VTH146" s="384"/>
      <c r="VTI146" s="384"/>
      <c r="VTJ146" s="384"/>
      <c r="VTK146" s="384"/>
      <c r="VTL146" s="384"/>
      <c r="VTM146" s="384"/>
      <c r="VTN146" s="384"/>
      <c r="VTO146" s="384"/>
      <c r="VTP146" s="384"/>
      <c r="VTQ146" s="384"/>
      <c r="VTR146" s="384"/>
      <c r="VTS146" s="384"/>
      <c r="VTT146" s="384"/>
      <c r="VTU146" s="384"/>
      <c r="VTV146" s="384"/>
      <c r="VTW146" s="384"/>
      <c r="VTX146" s="384"/>
      <c r="VTY146" s="384"/>
      <c r="VTZ146" s="384"/>
      <c r="VUA146" s="384"/>
      <c r="VUB146" s="384"/>
      <c r="VUC146" s="384"/>
      <c r="VUD146" s="384"/>
      <c r="VUE146" s="384"/>
      <c r="VUF146" s="384"/>
      <c r="VUG146" s="384"/>
      <c r="VUH146" s="384"/>
      <c r="VUI146" s="384"/>
      <c r="VUJ146" s="384"/>
      <c r="VUK146" s="384"/>
      <c r="VUL146" s="384"/>
      <c r="VUM146" s="384"/>
      <c r="VUN146" s="384"/>
      <c r="VUO146" s="384"/>
      <c r="VUP146" s="384"/>
      <c r="VUQ146" s="384"/>
      <c r="VUR146" s="384"/>
      <c r="VUS146" s="384"/>
      <c r="VUT146" s="384"/>
      <c r="VUU146" s="384"/>
      <c r="VUV146" s="384"/>
      <c r="VUW146" s="384"/>
      <c r="VUX146" s="384"/>
      <c r="VUY146" s="384"/>
      <c r="VUZ146" s="384"/>
      <c r="VVA146" s="384"/>
      <c r="VVB146" s="384"/>
      <c r="VVC146" s="384"/>
      <c r="VVD146" s="384"/>
      <c r="VVE146" s="384"/>
      <c r="VVF146" s="384"/>
      <c r="VVG146" s="384"/>
      <c r="VVH146" s="384"/>
      <c r="VVI146" s="384"/>
      <c r="VVJ146" s="384"/>
      <c r="VVK146" s="384"/>
      <c r="VVL146" s="384"/>
      <c r="VVM146" s="384"/>
      <c r="VVN146" s="384"/>
      <c r="VVO146" s="384"/>
      <c r="VVP146" s="384"/>
      <c r="VVQ146" s="384"/>
      <c r="VVR146" s="384"/>
      <c r="VVS146" s="384"/>
      <c r="VVT146" s="384"/>
      <c r="VVU146" s="384"/>
      <c r="VVV146" s="384"/>
      <c r="VVW146" s="384"/>
      <c r="VVX146" s="384"/>
      <c r="VVY146" s="384"/>
      <c r="VVZ146" s="384"/>
      <c r="VWA146" s="384"/>
      <c r="VWB146" s="384"/>
      <c r="VWC146" s="384"/>
      <c r="VWD146" s="384"/>
      <c r="VWE146" s="384"/>
      <c r="VWF146" s="384"/>
      <c r="VWG146" s="384"/>
      <c r="VWH146" s="384"/>
      <c r="VWI146" s="384"/>
      <c r="VWJ146" s="384"/>
      <c r="VWK146" s="384"/>
      <c r="VWL146" s="384"/>
      <c r="VWM146" s="384"/>
      <c r="VWN146" s="384"/>
      <c r="VWO146" s="384"/>
      <c r="VWP146" s="384"/>
      <c r="VWQ146" s="384"/>
      <c r="VWR146" s="384"/>
      <c r="VWS146" s="384"/>
      <c r="VWT146" s="384"/>
      <c r="VWU146" s="384"/>
      <c r="VWV146" s="384"/>
      <c r="VWW146" s="384"/>
      <c r="VWX146" s="384"/>
      <c r="VWY146" s="384"/>
      <c r="VWZ146" s="384"/>
      <c r="VXA146" s="384"/>
      <c r="VXB146" s="384"/>
      <c r="VXC146" s="384"/>
      <c r="VXD146" s="384"/>
      <c r="VXE146" s="384"/>
      <c r="VXF146" s="384"/>
      <c r="VXG146" s="384"/>
      <c r="VXH146" s="384"/>
      <c r="VXI146" s="384"/>
      <c r="VXJ146" s="384"/>
      <c r="VXK146" s="384"/>
      <c r="VXL146" s="384"/>
      <c r="VXM146" s="384"/>
      <c r="VXN146" s="384"/>
      <c r="VXO146" s="384"/>
      <c r="VXP146" s="384"/>
      <c r="VXQ146" s="384"/>
      <c r="VXR146" s="384"/>
      <c r="VXS146" s="384"/>
      <c r="VXT146" s="384"/>
      <c r="VXU146" s="384"/>
      <c r="VXV146" s="384"/>
      <c r="VXW146" s="384"/>
      <c r="VXX146" s="384"/>
      <c r="VXY146" s="384"/>
      <c r="VXZ146" s="384"/>
      <c r="VYA146" s="384"/>
      <c r="VYB146" s="384"/>
      <c r="VYC146" s="384"/>
      <c r="VYD146" s="384"/>
      <c r="VYE146" s="384"/>
      <c r="VYF146" s="384"/>
      <c r="VYG146" s="384"/>
      <c r="VYH146" s="384"/>
      <c r="VYI146" s="384"/>
      <c r="VYJ146" s="384"/>
      <c r="VYK146" s="384"/>
      <c r="VYL146" s="384"/>
      <c r="VYM146" s="384"/>
      <c r="VYN146" s="384"/>
      <c r="VYO146" s="384"/>
      <c r="VYP146" s="384"/>
      <c r="VYQ146" s="384"/>
      <c r="VYR146" s="384"/>
      <c r="VYS146" s="384"/>
      <c r="VYT146" s="384"/>
      <c r="VYU146" s="384"/>
      <c r="VYV146" s="384"/>
      <c r="VYW146" s="384"/>
      <c r="VYX146" s="384"/>
      <c r="VYY146" s="384"/>
      <c r="VYZ146" s="384"/>
      <c r="VZA146" s="384"/>
      <c r="VZB146" s="384"/>
      <c r="VZC146" s="384"/>
      <c r="VZD146" s="384"/>
      <c r="VZE146" s="384"/>
      <c r="VZF146" s="384"/>
      <c r="VZG146" s="384"/>
      <c r="VZH146" s="384"/>
      <c r="VZI146" s="384"/>
      <c r="VZJ146" s="384"/>
      <c r="VZK146" s="384"/>
      <c r="VZL146" s="384"/>
      <c r="VZM146" s="384"/>
      <c r="VZN146" s="384"/>
      <c r="VZO146" s="384"/>
      <c r="VZP146" s="384"/>
      <c r="VZQ146" s="384"/>
      <c r="VZR146" s="384"/>
      <c r="VZS146" s="384"/>
      <c r="VZT146" s="384"/>
      <c r="VZU146" s="384"/>
      <c r="VZV146" s="384"/>
      <c r="VZW146" s="384"/>
      <c r="VZX146" s="384"/>
      <c r="VZY146" s="384"/>
      <c r="VZZ146" s="384"/>
      <c r="WAA146" s="384"/>
      <c r="WAB146" s="384"/>
      <c r="WAC146" s="384"/>
      <c r="WAD146" s="384"/>
      <c r="WAE146" s="384"/>
      <c r="WAF146" s="384"/>
      <c r="WAG146" s="384"/>
      <c r="WAH146" s="384"/>
      <c r="WAI146" s="384"/>
      <c r="WAJ146" s="384"/>
      <c r="WAK146" s="384"/>
      <c r="WAL146" s="384"/>
      <c r="WAM146" s="384"/>
      <c r="WAN146" s="384"/>
      <c r="WAO146" s="384"/>
      <c r="WAP146" s="384"/>
      <c r="WAQ146" s="384"/>
      <c r="WAR146" s="384"/>
      <c r="WAS146" s="384"/>
      <c r="WAT146" s="384"/>
      <c r="WAU146" s="384"/>
      <c r="WAV146" s="384"/>
      <c r="WAW146" s="384"/>
      <c r="WAX146" s="384"/>
      <c r="WAY146" s="384"/>
      <c r="WAZ146" s="384"/>
      <c r="WBA146" s="384"/>
      <c r="WBB146" s="384"/>
      <c r="WBC146" s="384"/>
      <c r="WBD146" s="384"/>
      <c r="WBE146" s="384"/>
      <c r="WBF146" s="384"/>
      <c r="WBG146" s="384"/>
      <c r="WBH146" s="384"/>
      <c r="WBI146" s="384"/>
      <c r="WBJ146" s="384"/>
      <c r="WBK146" s="384"/>
      <c r="WBL146" s="384"/>
      <c r="WBM146" s="384"/>
      <c r="WBN146" s="384"/>
      <c r="WBO146" s="384"/>
      <c r="WBP146" s="384"/>
      <c r="WBQ146" s="384"/>
      <c r="WBR146" s="384"/>
      <c r="WBS146" s="384"/>
      <c r="WBT146" s="384"/>
      <c r="WBU146" s="384"/>
      <c r="WBV146" s="384"/>
      <c r="WBW146" s="384"/>
      <c r="WBX146" s="384"/>
      <c r="WBY146" s="384"/>
      <c r="WBZ146" s="384"/>
      <c r="WCA146" s="384"/>
      <c r="WCB146" s="384"/>
      <c r="WCC146" s="384"/>
      <c r="WCD146" s="384"/>
      <c r="WCE146" s="384"/>
      <c r="WCF146" s="384"/>
      <c r="WCG146" s="384"/>
      <c r="WCH146" s="384"/>
      <c r="WCI146" s="384"/>
      <c r="WCJ146" s="384"/>
      <c r="WCK146" s="384"/>
      <c r="WCL146" s="384"/>
      <c r="WCM146" s="384"/>
      <c r="WCN146" s="384"/>
      <c r="WCO146" s="384"/>
      <c r="WCP146" s="384"/>
      <c r="WCQ146" s="384"/>
      <c r="WCR146" s="384"/>
      <c r="WCS146" s="384"/>
      <c r="WCT146" s="384"/>
      <c r="WCU146" s="384"/>
      <c r="WCV146" s="384"/>
      <c r="WCW146" s="384"/>
      <c r="WCX146" s="384"/>
      <c r="WCY146" s="384"/>
      <c r="WCZ146" s="384"/>
      <c r="WDA146" s="384"/>
      <c r="WDB146" s="384"/>
      <c r="WDC146" s="384"/>
      <c r="WDD146" s="384"/>
      <c r="WDE146" s="384"/>
      <c r="WDF146" s="384"/>
      <c r="WDG146" s="384"/>
      <c r="WDH146" s="384"/>
      <c r="WDI146" s="384"/>
      <c r="WDJ146" s="384"/>
      <c r="WDK146" s="384"/>
      <c r="WDL146" s="384"/>
      <c r="WDM146" s="384"/>
      <c r="WDN146" s="384"/>
      <c r="WDO146" s="384"/>
      <c r="WDP146" s="384"/>
      <c r="WDQ146" s="384"/>
      <c r="WDR146" s="384"/>
      <c r="WDS146" s="384"/>
      <c r="WDT146" s="384"/>
      <c r="WDU146" s="384"/>
      <c r="WDV146" s="384"/>
      <c r="WDW146" s="384"/>
      <c r="WDX146" s="384"/>
      <c r="WDY146" s="384"/>
      <c r="WDZ146" s="384"/>
      <c r="WEA146" s="384"/>
      <c r="WEB146" s="384"/>
      <c r="WEC146" s="384"/>
      <c r="WED146" s="384"/>
      <c r="WEE146" s="384"/>
      <c r="WEF146" s="384"/>
      <c r="WEG146" s="384"/>
      <c r="WEH146" s="384"/>
      <c r="WEI146" s="384"/>
      <c r="WEJ146" s="384"/>
      <c r="WEK146" s="384"/>
      <c r="WEL146" s="384"/>
      <c r="WEM146" s="384"/>
      <c r="WEN146" s="384"/>
      <c r="WEO146" s="384"/>
      <c r="WEP146" s="384"/>
      <c r="WEQ146" s="384"/>
      <c r="WER146" s="384"/>
      <c r="WES146" s="384"/>
      <c r="WET146" s="384"/>
      <c r="WEU146" s="384"/>
      <c r="WEV146" s="384"/>
      <c r="WEW146" s="384"/>
      <c r="WEX146" s="384"/>
      <c r="WEY146" s="384"/>
      <c r="WEZ146" s="384"/>
      <c r="WFA146" s="384"/>
      <c r="WFB146" s="384"/>
      <c r="WFC146" s="384"/>
      <c r="WFD146" s="384"/>
      <c r="WFE146" s="384"/>
      <c r="WFF146" s="384"/>
      <c r="WFG146" s="384"/>
      <c r="WFH146" s="384"/>
      <c r="WFI146" s="384"/>
      <c r="WFJ146" s="384"/>
      <c r="WFK146" s="384"/>
      <c r="WFL146" s="384"/>
      <c r="WFM146" s="384"/>
      <c r="WFN146" s="384"/>
      <c r="WFO146" s="384"/>
      <c r="WFP146" s="384"/>
      <c r="WFQ146" s="384"/>
      <c r="WFR146" s="384"/>
      <c r="WFS146" s="384"/>
      <c r="WFT146" s="384"/>
      <c r="WFU146" s="384"/>
      <c r="WFV146" s="384"/>
      <c r="WFW146" s="384"/>
      <c r="WFX146" s="384"/>
      <c r="WFY146" s="384"/>
      <c r="WFZ146" s="384"/>
      <c r="WGA146" s="384"/>
      <c r="WGB146" s="384"/>
      <c r="WGC146" s="384"/>
      <c r="WGD146" s="384"/>
      <c r="WGE146" s="384"/>
      <c r="WGF146" s="384"/>
      <c r="WGG146" s="384"/>
      <c r="WGH146" s="384"/>
      <c r="WGI146" s="384"/>
      <c r="WGJ146" s="384"/>
      <c r="WGK146" s="384"/>
      <c r="WGL146" s="384"/>
      <c r="WGM146" s="384"/>
      <c r="WGN146" s="384"/>
      <c r="WGO146" s="384"/>
      <c r="WGP146" s="384"/>
      <c r="WGQ146" s="384"/>
      <c r="WGR146" s="384"/>
      <c r="WGS146" s="384"/>
      <c r="WGT146" s="384"/>
      <c r="WGU146" s="384"/>
      <c r="WGV146" s="384"/>
      <c r="WGW146" s="384"/>
      <c r="WGX146" s="384"/>
      <c r="WGY146" s="384"/>
      <c r="WGZ146" s="384"/>
      <c r="WHA146" s="384"/>
      <c r="WHB146" s="384"/>
      <c r="WHC146" s="384"/>
      <c r="WHD146" s="384"/>
      <c r="WHE146" s="384"/>
      <c r="WHF146" s="384"/>
      <c r="WHG146" s="384"/>
      <c r="WHH146" s="384"/>
      <c r="WHI146" s="384"/>
      <c r="WHJ146" s="384"/>
      <c r="WHK146" s="384"/>
      <c r="WHL146" s="384"/>
      <c r="WHM146" s="384"/>
      <c r="WHN146" s="384"/>
      <c r="WHO146" s="384"/>
      <c r="WHP146" s="384"/>
      <c r="WHQ146" s="384"/>
      <c r="WHR146" s="384"/>
      <c r="WHS146" s="384"/>
      <c r="WHT146" s="384"/>
      <c r="WHU146" s="384"/>
      <c r="WHV146" s="384"/>
      <c r="WHW146" s="384"/>
      <c r="WHX146" s="384"/>
      <c r="WHY146" s="384"/>
      <c r="WHZ146" s="384"/>
      <c r="WIA146" s="384"/>
      <c r="WIB146" s="384"/>
      <c r="WIC146" s="384"/>
      <c r="WID146" s="384"/>
      <c r="WIE146" s="384"/>
      <c r="WIF146" s="384"/>
      <c r="WIG146" s="384"/>
      <c r="WIH146" s="384"/>
      <c r="WII146" s="384"/>
      <c r="WIJ146" s="384"/>
      <c r="WIK146" s="384"/>
      <c r="WIL146" s="384"/>
      <c r="WIM146" s="384"/>
      <c r="WIN146" s="384"/>
      <c r="WIO146" s="384"/>
      <c r="WIP146" s="384"/>
      <c r="WIQ146" s="384"/>
      <c r="WIR146" s="384"/>
      <c r="WIS146" s="384"/>
      <c r="WIT146" s="384"/>
      <c r="WIU146" s="384"/>
      <c r="WIV146" s="384"/>
      <c r="WIW146" s="384"/>
      <c r="WIX146" s="384"/>
      <c r="WIY146" s="384"/>
      <c r="WIZ146" s="384"/>
      <c r="WJA146" s="384"/>
      <c r="WJB146" s="384"/>
      <c r="WJC146" s="384"/>
      <c r="WJD146" s="384"/>
      <c r="WJE146" s="384"/>
      <c r="WJF146" s="384"/>
      <c r="WJG146" s="384"/>
      <c r="WJH146" s="384"/>
      <c r="WJI146" s="384"/>
      <c r="WJJ146" s="384"/>
      <c r="WJK146" s="384"/>
      <c r="WJL146" s="384"/>
      <c r="WJM146" s="384"/>
      <c r="WJN146" s="384"/>
      <c r="WJO146" s="384"/>
      <c r="WJP146" s="384"/>
      <c r="WJQ146" s="384"/>
      <c r="WJR146" s="384"/>
      <c r="WJS146" s="384"/>
      <c r="WJT146" s="384"/>
      <c r="WJU146" s="384"/>
      <c r="WJV146" s="384"/>
      <c r="WJW146" s="384"/>
      <c r="WJX146" s="384"/>
      <c r="WJY146" s="384"/>
      <c r="WJZ146" s="384"/>
      <c r="WKA146" s="384"/>
      <c r="WKB146" s="384"/>
      <c r="WKC146" s="384"/>
      <c r="WKD146" s="384"/>
      <c r="WKE146" s="384"/>
      <c r="WKF146" s="384"/>
      <c r="WKG146" s="384"/>
      <c r="WKH146" s="384"/>
      <c r="WKI146" s="384"/>
      <c r="WKJ146" s="384"/>
      <c r="WKK146" s="384"/>
      <c r="WKL146" s="384"/>
      <c r="WKM146" s="384"/>
      <c r="WKN146" s="384"/>
      <c r="WKO146" s="384"/>
      <c r="WKP146" s="384"/>
      <c r="WKQ146" s="384"/>
      <c r="WKR146" s="384"/>
      <c r="WKS146" s="384"/>
      <c r="WKT146" s="384"/>
      <c r="WKU146" s="384"/>
      <c r="WKV146" s="384"/>
      <c r="WKW146" s="384"/>
      <c r="WKX146" s="384"/>
      <c r="WKY146" s="384"/>
      <c r="WKZ146" s="384"/>
      <c r="WLA146" s="384"/>
      <c r="WLB146" s="384"/>
      <c r="WLC146" s="384"/>
      <c r="WLD146" s="384"/>
      <c r="WLE146" s="384"/>
      <c r="WLF146" s="384"/>
      <c r="WLG146" s="384"/>
      <c r="WLH146" s="384"/>
      <c r="WLI146" s="384"/>
      <c r="WLJ146" s="384"/>
      <c r="WLK146" s="384"/>
      <c r="WLL146" s="384"/>
      <c r="WLM146" s="384"/>
      <c r="WLN146" s="384"/>
      <c r="WLO146" s="384"/>
      <c r="WLP146" s="384"/>
      <c r="WLQ146" s="384"/>
      <c r="WLR146" s="384"/>
      <c r="WLS146" s="384"/>
      <c r="WLT146" s="384"/>
      <c r="WLU146" s="384"/>
      <c r="WLV146" s="384"/>
      <c r="WLW146" s="384"/>
      <c r="WLX146" s="384"/>
      <c r="WLY146" s="384"/>
      <c r="WLZ146" s="384"/>
      <c r="WMA146" s="384"/>
      <c r="WMB146" s="384"/>
      <c r="WMC146" s="384"/>
      <c r="WMD146" s="384"/>
      <c r="WME146" s="384"/>
      <c r="WMF146" s="384"/>
      <c r="WMG146" s="384"/>
      <c r="WMH146" s="384"/>
      <c r="WMI146" s="384"/>
      <c r="WMJ146" s="384"/>
      <c r="WMK146" s="384"/>
      <c r="WML146" s="384"/>
      <c r="WMM146" s="384"/>
      <c r="WMN146" s="384"/>
      <c r="WMO146" s="384"/>
      <c r="WMP146" s="384"/>
      <c r="WMQ146" s="384"/>
      <c r="WMR146" s="384"/>
      <c r="WMS146" s="384"/>
      <c r="WMT146" s="384"/>
      <c r="WMU146" s="384"/>
      <c r="WMV146" s="384"/>
      <c r="WMW146" s="384"/>
      <c r="WMX146" s="384"/>
      <c r="WMY146" s="384"/>
      <c r="WMZ146" s="384"/>
      <c r="WNA146" s="384"/>
      <c r="WNB146" s="384"/>
      <c r="WNC146" s="384"/>
      <c r="WND146" s="384"/>
      <c r="WNE146" s="384"/>
      <c r="WNF146" s="384"/>
      <c r="WNG146" s="384"/>
      <c r="WNH146" s="384"/>
      <c r="WNI146" s="384"/>
      <c r="WNJ146" s="384"/>
      <c r="WNK146" s="384"/>
      <c r="WNL146" s="384"/>
      <c r="WNM146" s="384"/>
      <c r="WNN146" s="384"/>
      <c r="WNO146" s="384"/>
      <c r="WNP146" s="384"/>
      <c r="WNQ146" s="384"/>
      <c r="WNR146" s="384"/>
      <c r="WNS146" s="384"/>
      <c r="WNT146" s="384"/>
      <c r="WNU146" s="384"/>
      <c r="WNV146" s="384"/>
      <c r="WNW146" s="384"/>
      <c r="WNX146" s="384"/>
      <c r="WNY146" s="384"/>
      <c r="WNZ146" s="384"/>
      <c r="WOA146" s="384"/>
      <c r="WOB146" s="384"/>
      <c r="WOC146" s="384"/>
      <c r="WOD146" s="384"/>
      <c r="WOE146" s="384"/>
      <c r="WOF146" s="384"/>
      <c r="WOG146" s="384"/>
      <c r="WOH146" s="384"/>
      <c r="WOI146" s="384"/>
      <c r="WOJ146" s="384"/>
      <c r="WOK146" s="384"/>
      <c r="WOL146" s="384"/>
      <c r="WOM146" s="384"/>
      <c r="WON146" s="384"/>
      <c r="WOO146" s="384"/>
      <c r="WOP146" s="384"/>
      <c r="WOQ146" s="384"/>
      <c r="WOR146" s="384"/>
      <c r="WOS146" s="384"/>
      <c r="WOT146" s="384"/>
      <c r="WOU146" s="384"/>
      <c r="WOV146" s="384"/>
      <c r="WOW146" s="384"/>
      <c r="WOX146" s="384"/>
      <c r="WOY146" s="384"/>
      <c r="WOZ146" s="384"/>
      <c r="WPA146" s="384"/>
      <c r="WPB146" s="384"/>
      <c r="WPC146" s="384"/>
      <c r="WPD146" s="384"/>
      <c r="WPE146" s="384"/>
      <c r="WPF146" s="384"/>
      <c r="WPG146" s="384"/>
      <c r="WPH146" s="384"/>
      <c r="WPI146" s="384"/>
      <c r="WPJ146" s="384"/>
      <c r="WPK146" s="384"/>
      <c r="WPL146" s="384"/>
      <c r="WPM146" s="384"/>
      <c r="WPN146" s="384"/>
      <c r="WPO146" s="384"/>
      <c r="WPP146" s="384"/>
      <c r="WPQ146" s="384"/>
      <c r="WPR146" s="384"/>
      <c r="WPS146" s="384"/>
      <c r="WPT146" s="384"/>
      <c r="WPU146" s="384"/>
      <c r="WPV146" s="384"/>
      <c r="WPW146" s="384"/>
      <c r="WPX146" s="384"/>
      <c r="WPY146" s="384"/>
      <c r="WPZ146" s="384"/>
      <c r="WQA146" s="384"/>
      <c r="WQB146" s="384"/>
      <c r="WQC146" s="384"/>
      <c r="WQD146" s="384"/>
      <c r="WQE146" s="384"/>
      <c r="WQF146" s="384"/>
      <c r="WQG146" s="384"/>
      <c r="WQH146" s="384"/>
      <c r="WQI146" s="384"/>
      <c r="WQJ146" s="384"/>
      <c r="WQK146" s="384"/>
      <c r="WQL146" s="384"/>
      <c r="WQM146" s="384"/>
      <c r="WQN146" s="384"/>
      <c r="WQO146" s="384"/>
      <c r="WQP146" s="384"/>
      <c r="WQQ146" s="384"/>
      <c r="WQR146" s="384"/>
      <c r="WQS146" s="384"/>
      <c r="WQT146" s="384"/>
      <c r="WQU146" s="384"/>
      <c r="WQV146" s="384"/>
      <c r="WQW146" s="384"/>
      <c r="WQX146" s="384"/>
      <c r="WQY146" s="384"/>
      <c r="WQZ146" s="384"/>
      <c r="WRA146" s="384"/>
      <c r="WRB146" s="384"/>
      <c r="WRC146" s="384"/>
      <c r="WRD146" s="384"/>
      <c r="WRE146" s="384"/>
      <c r="WRF146" s="384"/>
      <c r="WRG146" s="384"/>
      <c r="WRH146" s="384"/>
      <c r="WRI146" s="384"/>
      <c r="WRJ146" s="384"/>
      <c r="WRK146" s="384"/>
      <c r="WRL146" s="384"/>
      <c r="WRM146" s="384"/>
      <c r="WRN146" s="384"/>
      <c r="WRO146" s="384"/>
      <c r="WRP146" s="384"/>
      <c r="WRQ146" s="384"/>
      <c r="WRR146" s="384"/>
      <c r="WRS146" s="384"/>
      <c r="WRT146" s="384"/>
      <c r="WRU146" s="384"/>
      <c r="WRV146" s="384"/>
      <c r="WRW146" s="384"/>
      <c r="WRX146" s="384"/>
      <c r="WRY146" s="384"/>
      <c r="WRZ146" s="384"/>
      <c r="WSA146" s="384"/>
      <c r="WSB146" s="384"/>
      <c r="WSC146" s="384"/>
      <c r="WSD146" s="384"/>
      <c r="WSE146" s="384"/>
      <c r="WSF146" s="384"/>
      <c r="WSG146" s="384"/>
      <c r="WSH146" s="384"/>
      <c r="WSI146" s="384"/>
      <c r="WSJ146" s="384"/>
      <c r="WSK146" s="384"/>
      <c r="WSL146" s="384"/>
      <c r="WSM146" s="384"/>
      <c r="WSN146" s="384"/>
      <c r="WSO146" s="384"/>
      <c r="WSP146" s="384"/>
      <c r="WSQ146" s="384"/>
      <c r="WSR146" s="384"/>
      <c r="WSS146" s="384"/>
      <c r="WST146" s="384"/>
      <c r="WSU146" s="384"/>
      <c r="WSV146" s="384"/>
      <c r="WSW146" s="384"/>
      <c r="WSX146" s="384"/>
      <c r="WSY146" s="384"/>
      <c r="WSZ146" s="384"/>
      <c r="WTA146" s="384"/>
      <c r="WTB146" s="384"/>
      <c r="WTC146" s="384"/>
      <c r="WTD146" s="384"/>
      <c r="WTE146" s="384"/>
      <c r="WTF146" s="384"/>
      <c r="WTG146" s="384"/>
      <c r="WTH146" s="384"/>
      <c r="WTI146" s="384"/>
      <c r="WTJ146" s="384"/>
      <c r="WTK146" s="384"/>
      <c r="WTL146" s="384"/>
      <c r="WTM146" s="384"/>
      <c r="WTN146" s="384"/>
      <c r="WTO146" s="384"/>
      <c r="WTP146" s="384"/>
      <c r="WTQ146" s="384"/>
      <c r="WTR146" s="384"/>
      <c r="WTS146" s="384"/>
      <c r="WTT146" s="384"/>
      <c r="WTU146" s="384"/>
      <c r="WTV146" s="384"/>
      <c r="WTW146" s="384"/>
      <c r="WTX146" s="384"/>
      <c r="WTY146" s="384"/>
      <c r="WTZ146" s="384"/>
      <c r="WUA146" s="384"/>
      <c r="WUB146" s="384"/>
      <c r="WUC146" s="384"/>
      <c r="WUD146" s="384"/>
      <c r="WUE146" s="384"/>
      <c r="WUF146" s="384"/>
      <c r="WUG146" s="384"/>
      <c r="WUH146" s="384"/>
      <c r="WUI146" s="384"/>
      <c r="WUJ146" s="384"/>
      <c r="WUK146" s="384"/>
      <c r="WUL146" s="384"/>
      <c r="WUM146" s="384"/>
      <c r="WUN146" s="384"/>
      <c r="WUO146" s="384"/>
      <c r="WUP146" s="384"/>
      <c r="WUQ146" s="384"/>
      <c r="WUR146" s="384"/>
      <c r="WUS146" s="384"/>
      <c r="WUT146" s="384"/>
      <c r="WUU146" s="384"/>
      <c r="WUV146" s="384"/>
      <c r="WUW146" s="384"/>
      <c r="WUX146" s="384"/>
      <c r="WUY146" s="384"/>
      <c r="WUZ146" s="384"/>
      <c r="WVA146" s="384"/>
      <c r="WVB146" s="384"/>
      <c r="WVC146" s="384"/>
      <c r="WVD146" s="384"/>
      <c r="WVE146" s="384"/>
      <c r="WVF146" s="384"/>
      <c r="WVG146" s="384"/>
      <c r="WVH146" s="384"/>
      <c r="WVI146" s="384"/>
      <c r="WVJ146" s="384"/>
      <c r="WVK146" s="384"/>
      <c r="WVL146" s="384"/>
      <c r="WVM146" s="384"/>
      <c r="WVN146" s="384"/>
      <c r="WVO146" s="384"/>
      <c r="WVP146" s="384"/>
      <c r="WVQ146" s="384"/>
      <c r="WVR146" s="384"/>
      <c r="WVS146" s="384"/>
      <c r="WVT146" s="384"/>
      <c r="WVU146" s="384"/>
      <c r="WVV146" s="384"/>
      <c r="WVW146" s="384"/>
      <c r="WVX146" s="384"/>
      <c r="WVY146" s="384"/>
      <c r="WVZ146" s="384"/>
      <c r="WWA146" s="384"/>
      <c r="WWB146" s="384"/>
      <c r="WWC146" s="384"/>
      <c r="WWD146" s="384"/>
      <c r="WWE146" s="384"/>
      <c r="WWF146" s="384"/>
      <c r="WWG146" s="384"/>
      <c r="WWH146" s="384"/>
      <c r="WWI146" s="384"/>
      <c r="WWJ146" s="384"/>
      <c r="WWK146" s="384"/>
      <c r="WWL146" s="384"/>
      <c r="WWM146" s="384"/>
      <c r="WWN146" s="384"/>
      <c r="WWO146" s="384"/>
      <c r="WWP146" s="384"/>
      <c r="WWQ146" s="384"/>
      <c r="WWR146" s="384"/>
      <c r="WWS146" s="384"/>
      <c r="WWT146" s="384"/>
      <c r="WWU146" s="384"/>
      <c r="WWV146" s="384"/>
      <c r="WWW146" s="384"/>
      <c r="WWX146" s="384"/>
      <c r="WWY146" s="384"/>
      <c r="WWZ146" s="384"/>
      <c r="WXA146" s="384"/>
      <c r="WXB146" s="384"/>
      <c r="WXC146" s="384"/>
      <c r="WXD146" s="384"/>
      <c r="WXE146" s="384"/>
      <c r="WXF146" s="384"/>
      <c r="WXG146" s="384"/>
      <c r="WXH146" s="384"/>
      <c r="WXI146" s="384"/>
      <c r="WXJ146" s="384"/>
      <c r="WXK146" s="384"/>
      <c r="WXL146" s="384"/>
      <c r="WXM146" s="384"/>
      <c r="WXN146" s="384"/>
      <c r="WXO146" s="384"/>
      <c r="WXP146" s="384"/>
      <c r="WXQ146" s="384"/>
      <c r="WXR146" s="384"/>
      <c r="WXS146" s="384"/>
      <c r="WXT146" s="384"/>
      <c r="WXU146" s="384"/>
      <c r="WXV146" s="384"/>
      <c r="WXW146" s="384"/>
      <c r="WXX146" s="384"/>
      <c r="WXY146" s="384"/>
      <c r="WXZ146" s="384"/>
      <c r="WYA146" s="384"/>
      <c r="WYB146" s="384"/>
      <c r="WYC146" s="384"/>
      <c r="WYD146" s="384"/>
      <c r="WYE146" s="384"/>
      <c r="WYF146" s="384"/>
      <c r="WYG146" s="384"/>
      <c r="WYH146" s="384"/>
      <c r="WYI146" s="384"/>
      <c r="WYJ146" s="384"/>
      <c r="WYK146" s="384"/>
      <c r="WYL146" s="384"/>
      <c r="WYM146" s="384"/>
      <c r="WYN146" s="384"/>
      <c r="WYO146" s="384"/>
      <c r="WYP146" s="384"/>
      <c r="WYQ146" s="384"/>
      <c r="WYR146" s="384"/>
      <c r="WYS146" s="384"/>
      <c r="WYT146" s="384"/>
      <c r="WYU146" s="384"/>
      <c r="WYV146" s="384"/>
      <c r="WYW146" s="384"/>
      <c r="WYX146" s="384"/>
      <c r="WYY146" s="384"/>
      <c r="WYZ146" s="384"/>
      <c r="WZA146" s="384"/>
      <c r="WZB146" s="384"/>
      <c r="WZC146" s="384"/>
      <c r="WZD146" s="384"/>
      <c r="WZE146" s="384"/>
      <c r="WZF146" s="384"/>
      <c r="WZG146" s="384"/>
      <c r="WZH146" s="384"/>
      <c r="WZI146" s="384"/>
      <c r="WZJ146" s="384"/>
      <c r="WZK146" s="384"/>
      <c r="WZL146" s="384"/>
      <c r="WZM146" s="384"/>
      <c r="WZN146" s="384"/>
      <c r="WZO146" s="384"/>
      <c r="WZP146" s="384"/>
      <c r="WZQ146" s="384"/>
      <c r="WZR146" s="384"/>
      <c r="WZS146" s="384"/>
      <c r="WZT146" s="384"/>
      <c r="WZU146" s="384"/>
      <c r="WZV146" s="384"/>
      <c r="WZW146" s="384"/>
      <c r="WZX146" s="384"/>
      <c r="WZY146" s="384"/>
      <c r="WZZ146" s="384"/>
      <c r="XAA146" s="384"/>
      <c r="XAB146" s="384"/>
      <c r="XAC146" s="384"/>
      <c r="XAD146" s="384"/>
      <c r="XAE146" s="384"/>
      <c r="XAF146" s="384"/>
      <c r="XAG146" s="384"/>
      <c r="XAH146" s="384"/>
      <c r="XAI146" s="384"/>
      <c r="XAJ146" s="384"/>
      <c r="XAK146" s="384"/>
      <c r="XAL146" s="384"/>
      <c r="XAM146" s="384"/>
      <c r="XAN146" s="384"/>
      <c r="XAO146" s="384"/>
      <c r="XAP146" s="384"/>
      <c r="XAQ146" s="384"/>
      <c r="XAR146" s="384"/>
      <c r="XAS146" s="384"/>
      <c r="XAT146" s="384"/>
      <c r="XAU146" s="384"/>
      <c r="XAV146" s="384"/>
      <c r="XAW146" s="384"/>
      <c r="XAX146" s="384"/>
      <c r="XAY146" s="384"/>
      <c r="XAZ146" s="384"/>
      <c r="XBA146" s="384"/>
      <c r="XBB146" s="384"/>
      <c r="XBC146" s="384"/>
      <c r="XBD146" s="384"/>
      <c r="XBE146" s="384"/>
      <c r="XBF146" s="384"/>
      <c r="XBG146" s="384"/>
      <c r="XBH146" s="384"/>
      <c r="XBI146" s="384"/>
      <c r="XBJ146" s="384"/>
      <c r="XBK146" s="384"/>
      <c r="XBL146" s="384"/>
      <c r="XBM146" s="384"/>
      <c r="XBN146" s="384"/>
      <c r="XBO146" s="384"/>
      <c r="XBP146" s="384"/>
      <c r="XBQ146" s="384"/>
      <c r="XBR146" s="384"/>
      <c r="XBS146" s="384"/>
      <c r="XBT146" s="384"/>
      <c r="XBU146" s="384"/>
      <c r="XBV146" s="384"/>
      <c r="XBW146" s="384"/>
      <c r="XBX146" s="384"/>
      <c r="XBY146" s="384"/>
      <c r="XBZ146" s="384"/>
      <c r="XCA146" s="384"/>
      <c r="XCB146" s="384"/>
      <c r="XCC146" s="384"/>
      <c r="XCD146" s="384"/>
      <c r="XCE146" s="384"/>
      <c r="XCF146" s="384"/>
      <c r="XCG146" s="384"/>
      <c r="XCH146" s="384"/>
      <c r="XCI146" s="384"/>
      <c r="XCJ146" s="384"/>
      <c r="XCK146" s="384"/>
      <c r="XCL146" s="384"/>
      <c r="XCM146" s="384"/>
      <c r="XCN146" s="384"/>
      <c r="XCO146" s="384"/>
      <c r="XCP146" s="384"/>
      <c r="XCQ146" s="384"/>
      <c r="XCR146" s="384"/>
      <c r="XCS146" s="384"/>
      <c r="XCT146" s="384"/>
      <c r="XCU146" s="384"/>
      <c r="XCV146" s="384"/>
      <c r="XCW146" s="384"/>
      <c r="XCX146" s="384"/>
      <c r="XCY146" s="384"/>
      <c r="XCZ146" s="384"/>
      <c r="XDA146" s="384"/>
      <c r="XDB146" s="384"/>
      <c r="XDC146" s="384"/>
      <c r="XDD146" s="384"/>
      <c r="XDE146" s="384"/>
      <c r="XDF146" s="384"/>
      <c r="XDG146" s="384"/>
      <c r="XDH146" s="384"/>
      <c r="XDI146" s="384"/>
      <c r="XDJ146" s="384"/>
      <c r="XDK146" s="384"/>
      <c r="XDL146" s="384"/>
      <c r="XDM146" s="384"/>
      <c r="XDN146" s="384"/>
      <c r="XDO146" s="384"/>
      <c r="XDP146" s="384"/>
      <c r="XDQ146" s="384"/>
      <c r="XDR146" s="384"/>
      <c r="XDS146" s="384"/>
      <c r="XDT146" s="384"/>
      <c r="XDU146" s="384"/>
      <c r="XDV146" s="384"/>
      <c r="XDW146" s="384"/>
      <c r="XDX146" s="384"/>
      <c r="XDY146" s="384"/>
      <c r="XDZ146" s="384"/>
      <c r="XEA146" s="384"/>
      <c r="XEB146" s="384"/>
      <c r="XEC146" s="384"/>
      <c r="XED146" s="384"/>
      <c r="XEE146" s="384"/>
      <c r="XEF146" s="384"/>
      <c r="XEG146" s="384"/>
      <c r="XEH146" s="384"/>
      <c r="XEI146" s="384"/>
      <c r="XEJ146" s="384"/>
      <c r="XEK146" s="384"/>
      <c r="XEL146" s="384"/>
      <c r="XEM146" s="384"/>
      <c r="XEN146" s="384"/>
      <c r="XEO146" s="384"/>
      <c r="XEP146" s="384"/>
      <c r="XEQ146" s="384"/>
      <c r="XER146" s="384"/>
      <c r="XES146" s="384"/>
      <c r="XET146" s="384"/>
      <c r="XEU146" s="384"/>
      <c r="XEV146" s="384"/>
      <c r="XEW146" s="384"/>
      <c r="XEX146" s="384"/>
      <c r="XEY146" s="384"/>
      <c r="XEZ146" s="384"/>
      <c r="XFA146" s="384"/>
      <c r="XFB146" s="384"/>
      <c r="XFC146" s="384"/>
      <c r="XFD146" s="384"/>
    </row>
    <row r="147" spans="1:16384" s="163" customFormat="1" ht="28.5" x14ac:dyDescent="0.2">
      <c r="A147" s="187" t="s">
        <v>5878</v>
      </c>
      <c r="B147" s="388" t="s">
        <v>2653</v>
      </c>
      <c r="C147" s="388" t="s">
        <v>4790</v>
      </c>
      <c r="D147" s="388" t="s">
        <v>4748</v>
      </c>
      <c r="E147" s="188" t="s">
        <v>6169</v>
      </c>
      <c r="F147" s="388" t="s">
        <v>6960</v>
      </c>
      <c r="G147" s="388"/>
      <c r="H147" s="388" t="s">
        <v>5864</v>
      </c>
      <c r="I147" s="187" t="s">
        <v>977</v>
      </c>
      <c r="J147" s="461"/>
      <c r="K147" s="108" t="s">
        <v>1969</v>
      </c>
      <c r="L147" s="388" t="s">
        <v>1315</v>
      </c>
      <c r="M147" s="187" t="s">
        <v>6242</v>
      </c>
      <c r="N147" s="379">
        <v>61719</v>
      </c>
      <c r="O147" s="146">
        <v>40210</v>
      </c>
      <c r="P147" s="146">
        <v>41305</v>
      </c>
      <c r="Q147" s="146">
        <v>41305</v>
      </c>
      <c r="R147" s="391">
        <v>3</v>
      </c>
      <c r="S147" s="166">
        <f t="shared" ref="S147:S167" ca="1" si="0">TODAY()</f>
        <v>42277</v>
      </c>
      <c r="T147" s="286">
        <f t="shared" ref="T147:T167" ca="1" si="1">DAYS360(S147,P147)</f>
        <v>-960</v>
      </c>
      <c r="U147" s="392">
        <v>164755</v>
      </c>
      <c r="V147" s="148">
        <v>494265</v>
      </c>
      <c r="W147" s="320"/>
      <c r="X147" s="382"/>
      <c r="Y147" s="188" t="s">
        <v>3878</v>
      </c>
      <c r="Z147" s="388" t="s">
        <v>840</v>
      </c>
      <c r="AA147" s="318" t="s">
        <v>5845</v>
      </c>
      <c r="AB147" s="318"/>
      <c r="AC147" s="379"/>
      <c r="AD147" s="388"/>
    </row>
    <row r="148" spans="1:16384" s="163" customFormat="1" ht="28.5" x14ac:dyDescent="0.2">
      <c r="A148" s="187" t="s">
        <v>5878</v>
      </c>
      <c r="B148" s="388" t="s">
        <v>2653</v>
      </c>
      <c r="C148" s="388" t="s">
        <v>4786</v>
      </c>
      <c r="D148" s="388" t="s">
        <v>240</v>
      </c>
      <c r="E148" s="188" t="s">
        <v>6169</v>
      </c>
      <c r="F148" s="461" t="s">
        <v>6960</v>
      </c>
      <c r="G148" s="388"/>
      <c r="H148" s="388" t="s">
        <v>5864</v>
      </c>
      <c r="I148" s="187" t="s">
        <v>977</v>
      </c>
      <c r="J148" s="461"/>
      <c r="K148" s="108" t="s">
        <v>5376</v>
      </c>
      <c r="L148" s="388" t="s">
        <v>3422</v>
      </c>
      <c r="M148" s="187" t="s">
        <v>4504</v>
      </c>
      <c r="N148" s="379">
        <v>28107</v>
      </c>
      <c r="O148" s="146">
        <v>40269</v>
      </c>
      <c r="P148" s="146">
        <v>41729</v>
      </c>
      <c r="Q148" s="146">
        <v>41729</v>
      </c>
      <c r="R148" s="391">
        <v>4</v>
      </c>
      <c r="S148" s="166">
        <f t="shared" ca="1" si="0"/>
        <v>42277</v>
      </c>
      <c r="T148" s="286">
        <f t="shared" ca="1" si="1"/>
        <v>-540</v>
      </c>
      <c r="U148" s="392">
        <v>181001.84</v>
      </c>
      <c r="V148" s="148">
        <v>724007.36</v>
      </c>
      <c r="W148" s="320"/>
      <c r="X148" s="382"/>
      <c r="Y148" s="188" t="s">
        <v>3878</v>
      </c>
      <c r="Z148" s="388" t="s">
        <v>840</v>
      </c>
      <c r="AA148" s="318" t="s">
        <v>5845</v>
      </c>
      <c r="AB148" s="318"/>
      <c r="AC148" s="379"/>
      <c r="AD148" s="388"/>
      <c r="DF148" s="386"/>
      <c r="DG148" s="386"/>
      <c r="DH148" s="386"/>
      <c r="DI148" s="386"/>
      <c r="DJ148" s="386"/>
      <c r="DK148" s="386"/>
      <c r="DL148" s="386"/>
      <c r="DM148" s="386"/>
      <c r="DN148" s="386"/>
    </row>
    <row r="149" spans="1:16384" s="163" customFormat="1" ht="28.5" x14ac:dyDescent="0.2">
      <c r="A149" s="187" t="s">
        <v>6665</v>
      </c>
      <c r="B149" s="388" t="s">
        <v>579</v>
      </c>
      <c r="C149" s="188" t="s">
        <v>75</v>
      </c>
      <c r="D149" s="388"/>
      <c r="E149" s="188" t="s">
        <v>2217</v>
      </c>
      <c r="F149" s="188" t="s">
        <v>1979</v>
      </c>
      <c r="G149" s="284"/>
      <c r="H149" s="319" t="s">
        <v>7378</v>
      </c>
      <c r="I149" s="388" t="s">
        <v>1001</v>
      </c>
      <c r="J149" s="461"/>
      <c r="K149" s="420" t="s">
        <v>6885</v>
      </c>
      <c r="L149" s="420" t="s">
        <v>6783</v>
      </c>
      <c r="M149" s="420" t="s">
        <v>6833</v>
      </c>
      <c r="N149" s="421">
        <v>52054</v>
      </c>
      <c r="O149" s="420">
        <v>41407</v>
      </c>
      <c r="P149" s="420">
        <v>41729</v>
      </c>
      <c r="Q149" s="420"/>
      <c r="R149" s="420"/>
      <c r="S149" s="166">
        <f t="shared" ca="1" si="0"/>
        <v>42277</v>
      </c>
      <c r="T149" s="162">
        <f t="shared" ca="1" si="1"/>
        <v>-540</v>
      </c>
      <c r="U149" s="423">
        <v>20960</v>
      </c>
      <c r="V149" s="388"/>
      <c r="W149" s="388"/>
      <c r="X149" s="388"/>
      <c r="Y149" s="388"/>
      <c r="Z149" s="388"/>
      <c r="AA149" s="441"/>
      <c r="AB149" s="441"/>
      <c r="AC149" s="388"/>
      <c r="AD149" s="187"/>
      <c r="DF149" s="384"/>
      <c r="DG149" s="384"/>
      <c r="DH149" s="384"/>
      <c r="DI149" s="384"/>
      <c r="DJ149" s="384"/>
      <c r="DK149" s="384"/>
      <c r="DL149" s="384"/>
      <c r="DM149" s="384"/>
      <c r="DN149" s="384"/>
    </row>
    <row r="150" spans="1:16384" s="163" customFormat="1" ht="28.5" x14ac:dyDescent="0.2">
      <c r="A150" s="187" t="s">
        <v>6665</v>
      </c>
      <c r="B150" s="388" t="s">
        <v>579</v>
      </c>
      <c r="C150" s="188" t="s">
        <v>75</v>
      </c>
      <c r="D150" s="388"/>
      <c r="E150" s="188" t="s">
        <v>2217</v>
      </c>
      <c r="F150" s="188" t="s">
        <v>1979</v>
      </c>
      <c r="G150" s="284"/>
      <c r="H150" s="319" t="s">
        <v>7378</v>
      </c>
      <c r="I150" s="388" t="s">
        <v>1001</v>
      </c>
      <c r="J150" s="461"/>
      <c r="K150" s="420" t="s">
        <v>6886</v>
      </c>
      <c r="L150" s="420" t="s">
        <v>6783</v>
      </c>
      <c r="M150" s="420" t="s">
        <v>6834</v>
      </c>
      <c r="N150" s="256">
        <v>65015</v>
      </c>
      <c r="O150" s="420">
        <v>41407</v>
      </c>
      <c r="P150" s="420">
        <v>41729</v>
      </c>
      <c r="Q150" s="420"/>
      <c r="R150" s="420"/>
      <c r="S150" s="166">
        <f t="shared" ca="1" si="0"/>
        <v>42277</v>
      </c>
      <c r="T150" s="162">
        <f t="shared" ca="1" si="1"/>
        <v>-540</v>
      </c>
      <c r="U150" s="423">
        <v>6494</v>
      </c>
      <c r="V150" s="388"/>
      <c r="W150" s="388"/>
      <c r="X150" s="388"/>
      <c r="Y150" s="388"/>
      <c r="Z150" s="388"/>
      <c r="AA150" s="441"/>
      <c r="AB150" s="441"/>
      <c r="AC150" s="388"/>
      <c r="AD150" s="187"/>
      <c r="DF150" s="384"/>
      <c r="DG150" s="384"/>
      <c r="DH150" s="384"/>
      <c r="DI150" s="384"/>
      <c r="DJ150" s="384"/>
      <c r="DK150" s="384"/>
      <c r="DL150" s="384"/>
      <c r="DM150" s="384"/>
      <c r="DN150" s="384"/>
    </row>
    <row r="151" spans="1:16384" s="163" customFormat="1" ht="28.5" x14ac:dyDescent="0.2">
      <c r="A151" s="187" t="s">
        <v>6665</v>
      </c>
      <c r="B151" s="388" t="s">
        <v>579</v>
      </c>
      <c r="C151" s="188" t="s">
        <v>75</v>
      </c>
      <c r="D151" s="388"/>
      <c r="E151" s="188" t="s">
        <v>2217</v>
      </c>
      <c r="F151" s="188" t="s">
        <v>1979</v>
      </c>
      <c r="G151" s="284"/>
      <c r="H151" s="319" t="s">
        <v>7378</v>
      </c>
      <c r="I151" s="388" t="s">
        <v>1001</v>
      </c>
      <c r="J151" s="461"/>
      <c r="K151" s="420" t="s">
        <v>6887</v>
      </c>
      <c r="L151" s="420" t="s">
        <v>6783</v>
      </c>
      <c r="M151" s="420" t="s">
        <v>6835</v>
      </c>
      <c r="N151" s="256">
        <v>69496</v>
      </c>
      <c r="O151" s="420">
        <v>41407</v>
      </c>
      <c r="P151" s="420">
        <v>41729</v>
      </c>
      <c r="Q151" s="420"/>
      <c r="R151" s="420"/>
      <c r="S151" s="166">
        <f t="shared" ca="1" si="0"/>
        <v>42277</v>
      </c>
      <c r="T151" s="162">
        <f t="shared" ca="1" si="1"/>
        <v>-540</v>
      </c>
      <c r="U151" s="423">
        <v>10100</v>
      </c>
      <c r="V151" s="388"/>
      <c r="W151" s="388"/>
      <c r="X151" s="388"/>
      <c r="Y151" s="388"/>
      <c r="Z151" s="388"/>
      <c r="AA151" s="441"/>
      <c r="AB151" s="441"/>
      <c r="AC151" s="388"/>
      <c r="AD151" s="187"/>
      <c r="AE151" s="384"/>
      <c r="DF151" s="384"/>
      <c r="DG151" s="384"/>
      <c r="DH151" s="384"/>
      <c r="DI151" s="384"/>
      <c r="DJ151" s="384"/>
      <c r="DK151" s="384"/>
      <c r="DL151" s="384"/>
      <c r="DM151" s="384"/>
      <c r="DN151" s="384"/>
    </row>
    <row r="152" spans="1:16384" s="384" customFormat="1" ht="15" x14ac:dyDescent="0.2">
      <c r="A152" s="94" t="s">
        <v>5878</v>
      </c>
      <c r="B152" s="94" t="s">
        <v>3073</v>
      </c>
      <c r="C152" s="94" t="s">
        <v>4786</v>
      </c>
      <c r="D152" s="94"/>
      <c r="E152" s="94" t="s">
        <v>6169</v>
      </c>
      <c r="F152" s="94" t="str">
        <f>E152</f>
        <v>Sharon Powell</v>
      </c>
      <c r="G152" s="94"/>
      <c r="H152" s="347" t="s">
        <v>5864</v>
      </c>
      <c r="I152" s="94" t="s">
        <v>977</v>
      </c>
      <c r="J152" s="94"/>
      <c r="K152" s="489" t="s">
        <v>5358</v>
      </c>
      <c r="L152" s="489" t="s">
        <v>6915</v>
      </c>
      <c r="M152" s="489" t="s">
        <v>6878</v>
      </c>
      <c r="N152" s="349">
        <v>61581</v>
      </c>
      <c r="O152" s="489">
        <v>40269</v>
      </c>
      <c r="P152" s="489">
        <v>41912</v>
      </c>
      <c r="Q152" s="489">
        <v>41912</v>
      </c>
      <c r="R152" s="489"/>
      <c r="S152" s="399">
        <f t="shared" ca="1" si="0"/>
        <v>42277</v>
      </c>
      <c r="T152" s="381">
        <f t="shared" ca="1" si="1"/>
        <v>-360</v>
      </c>
      <c r="U152" s="351"/>
      <c r="V152" s="94"/>
      <c r="W152" s="94"/>
      <c r="X152" s="480">
        <v>9609.74</v>
      </c>
      <c r="Y152" s="461" t="s">
        <v>3879</v>
      </c>
      <c r="Z152" s="461"/>
      <c r="AA152" s="441"/>
      <c r="AB152" s="441"/>
      <c r="AC152" s="379">
        <v>1361.52</v>
      </c>
      <c r="AD152" s="461"/>
    </row>
    <row r="153" spans="1:16384" s="384" customFormat="1" ht="57" x14ac:dyDescent="0.2">
      <c r="A153" s="461"/>
      <c r="B153" s="379" t="s">
        <v>73</v>
      </c>
      <c r="C153" s="379" t="s">
        <v>75</v>
      </c>
      <c r="D153" s="379"/>
      <c r="E153" s="379" t="s">
        <v>5187</v>
      </c>
      <c r="F153" s="379" t="s">
        <v>6973</v>
      </c>
      <c r="G153" s="379" t="s">
        <v>7678</v>
      </c>
      <c r="H153" s="379" t="s">
        <v>7376</v>
      </c>
      <c r="I153" s="379" t="s">
        <v>7298</v>
      </c>
      <c r="J153" s="379"/>
      <c r="K153" s="108" t="s">
        <v>6417</v>
      </c>
      <c r="L153" s="379" t="s">
        <v>5838</v>
      </c>
      <c r="M153" s="461" t="s">
        <v>6396</v>
      </c>
      <c r="N153" s="258">
        <v>61973</v>
      </c>
      <c r="O153" s="380">
        <v>40665</v>
      </c>
      <c r="P153" s="411">
        <v>41790</v>
      </c>
      <c r="Q153" s="380">
        <v>41759</v>
      </c>
      <c r="R153" s="381">
        <v>3</v>
      </c>
      <c r="S153" s="399">
        <f t="shared" ca="1" si="0"/>
        <v>42277</v>
      </c>
      <c r="T153" s="381">
        <f t="shared" ca="1" si="1"/>
        <v>-480</v>
      </c>
      <c r="U153" s="464">
        <v>900000</v>
      </c>
      <c r="V153" s="462">
        <v>2700000</v>
      </c>
      <c r="W153" s="462"/>
      <c r="X153" s="471">
        <v>814613.78</v>
      </c>
      <c r="Y153" s="379" t="s">
        <v>5835</v>
      </c>
      <c r="Z153" s="379" t="s">
        <v>5836</v>
      </c>
      <c r="AA153" s="318">
        <v>5.29</v>
      </c>
      <c r="AB153" s="318"/>
      <c r="AC153" s="379"/>
      <c r="AD153" s="379" t="s">
        <v>5913</v>
      </c>
    </row>
    <row r="154" spans="1:16384" s="384" customFormat="1" ht="57" x14ac:dyDescent="0.2">
      <c r="A154" s="461"/>
      <c r="B154" s="379" t="s">
        <v>73</v>
      </c>
      <c r="C154" s="379" t="s">
        <v>75</v>
      </c>
      <c r="D154" s="379"/>
      <c r="E154" s="379" t="s">
        <v>5187</v>
      </c>
      <c r="F154" s="379" t="s">
        <v>6973</v>
      </c>
      <c r="G154" s="379" t="s">
        <v>7678</v>
      </c>
      <c r="H154" s="379" t="s">
        <v>7376</v>
      </c>
      <c r="I154" s="379" t="s">
        <v>7298</v>
      </c>
      <c r="J154" s="379"/>
      <c r="K154" s="108" t="s">
        <v>6419</v>
      </c>
      <c r="L154" s="379" t="s">
        <v>5837</v>
      </c>
      <c r="M154" s="461" t="s">
        <v>6396</v>
      </c>
      <c r="N154" s="258">
        <v>61973</v>
      </c>
      <c r="O154" s="380">
        <v>40665</v>
      </c>
      <c r="P154" s="411">
        <v>41790</v>
      </c>
      <c r="Q154" s="380">
        <v>41759</v>
      </c>
      <c r="R154" s="381">
        <v>3</v>
      </c>
      <c r="S154" s="399">
        <f t="shared" ca="1" si="0"/>
        <v>42277</v>
      </c>
      <c r="T154" s="381">
        <f t="shared" ca="1" si="1"/>
        <v>-480</v>
      </c>
      <c r="U154" s="464">
        <v>150000</v>
      </c>
      <c r="V154" s="462">
        <v>450000</v>
      </c>
      <c r="W154" s="462"/>
      <c r="X154" s="471"/>
      <c r="Y154" s="379" t="s">
        <v>5835</v>
      </c>
      <c r="Z154" s="379" t="s">
        <v>5836</v>
      </c>
      <c r="AA154" s="318">
        <v>5.29</v>
      </c>
      <c r="AB154" s="318"/>
      <c r="AC154" s="379"/>
      <c r="AD154" s="379" t="s">
        <v>7429</v>
      </c>
    </row>
    <row r="155" spans="1:16384" s="384" customFormat="1" ht="57" x14ac:dyDescent="0.2">
      <c r="A155" s="461"/>
      <c r="B155" s="379" t="s">
        <v>73</v>
      </c>
      <c r="C155" s="379" t="s">
        <v>75</v>
      </c>
      <c r="D155" s="379"/>
      <c r="E155" s="379" t="s">
        <v>5187</v>
      </c>
      <c r="F155" s="379" t="s">
        <v>6973</v>
      </c>
      <c r="G155" s="379" t="s">
        <v>7678</v>
      </c>
      <c r="H155" s="379" t="s">
        <v>7376</v>
      </c>
      <c r="I155" s="379" t="s">
        <v>7298</v>
      </c>
      <c r="J155" s="379"/>
      <c r="K155" s="108" t="s">
        <v>6420</v>
      </c>
      <c r="L155" s="379" t="s">
        <v>5837</v>
      </c>
      <c r="M155" s="461" t="s">
        <v>6264</v>
      </c>
      <c r="N155" s="258">
        <v>62891</v>
      </c>
      <c r="O155" s="380">
        <v>40665</v>
      </c>
      <c r="P155" s="411">
        <v>41790</v>
      </c>
      <c r="Q155" s="380">
        <v>41759</v>
      </c>
      <c r="R155" s="381">
        <v>3</v>
      </c>
      <c r="S155" s="399">
        <f t="shared" ca="1" si="0"/>
        <v>42277</v>
      </c>
      <c r="T155" s="381">
        <f t="shared" ca="1" si="1"/>
        <v>-480</v>
      </c>
      <c r="U155" s="464">
        <v>150000</v>
      </c>
      <c r="V155" s="462">
        <v>450000</v>
      </c>
      <c r="W155" s="462"/>
      <c r="X155" s="471">
        <v>289120.23999999987</v>
      </c>
      <c r="Y155" s="379" t="s">
        <v>5835</v>
      </c>
      <c r="Z155" s="379" t="s">
        <v>5836</v>
      </c>
      <c r="AA155" s="318">
        <v>5.29</v>
      </c>
      <c r="AB155" s="318"/>
      <c r="AC155" s="379"/>
      <c r="AD155" s="379" t="s">
        <v>5912</v>
      </c>
    </row>
    <row r="156" spans="1:16384" s="384" customFormat="1" ht="57" x14ac:dyDescent="0.2">
      <c r="A156" s="461"/>
      <c r="B156" s="379" t="s">
        <v>73</v>
      </c>
      <c r="C156" s="379" t="s">
        <v>75</v>
      </c>
      <c r="D156" s="379"/>
      <c r="E156" s="379" t="s">
        <v>5187</v>
      </c>
      <c r="F156" s="379" t="s">
        <v>6973</v>
      </c>
      <c r="G156" s="379" t="s">
        <v>7678</v>
      </c>
      <c r="H156" s="379" t="s">
        <v>7376</v>
      </c>
      <c r="I156" s="379" t="s">
        <v>7298</v>
      </c>
      <c r="J156" s="379"/>
      <c r="K156" s="108" t="s">
        <v>6418</v>
      </c>
      <c r="L156" s="379" t="s">
        <v>5838</v>
      </c>
      <c r="M156" s="461" t="s">
        <v>6286</v>
      </c>
      <c r="N156" s="258">
        <v>63005</v>
      </c>
      <c r="O156" s="380">
        <v>40665</v>
      </c>
      <c r="P156" s="411">
        <v>41790</v>
      </c>
      <c r="Q156" s="380">
        <v>41759</v>
      </c>
      <c r="R156" s="381">
        <v>3</v>
      </c>
      <c r="S156" s="399">
        <f t="shared" ca="1" si="0"/>
        <v>42277</v>
      </c>
      <c r="T156" s="381">
        <f t="shared" ca="1" si="1"/>
        <v>-480</v>
      </c>
      <c r="U156" s="464">
        <v>900000</v>
      </c>
      <c r="V156" s="462">
        <v>2700000</v>
      </c>
      <c r="W156" s="462"/>
      <c r="X156" s="471">
        <v>482606.89999999997</v>
      </c>
      <c r="Y156" s="379" t="s">
        <v>5835</v>
      </c>
      <c r="Z156" s="379" t="s">
        <v>5836</v>
      </c>
      <c r="AA156" s="318">
        <v>5.29</v>
      </c>
      <c r="AB156" s="318"/>
      <c r="AC156" s="379"/>
      <c r="AD156" s="379" t="s">
        <v>5913</v>
      </c>
    </row>
    <row r="157" spans="1:16384" s="384" customFormat="1" ht="57" x14ac:dyDescent="0.2">
      <c r="A157" s="391" t="s">
        <v>6665</v>
      </c>
      <c r="B157" s="461" t="s">
        <v>2653</v>
      </c>
      <c r="C157" s="461" t="s">
        <v>4786</v>
      </c>
      <c r="D157" s="461" t="s">
        <v>240</v>
      </c>
      <c r="E157" s="379" t="s">
        <v>6169</v>
      </c>
      <c r="F157" s="461" t="s">
        <v>6169</v>
      </c>
      <c r="G157" s="461"/>
      <c r="H157" s="379" t="s">
        <v>5864</v>
      </c>
      <c r="I157" s="379" t="s">
        <v>977</v>
      </c>
      <c r="J157" s="379"/>
      <c r="K157" s="108" t="s">
        <v>376</v>
      </c>
      <c r="L157" s="461" t="s">
        <v>377</v>
      </c>
      <c r="M157" s="461" t="s">
        <v>6241</v>
      </c>
      <c r="N157" s="379">
        <v>61033</v>
      </c>
      <c r="O157" s="380">
        <v>40452</v>
      </c>
      <c r="P157" s="380">
        <v>41912</v>
      </c>
      <c r="Q157" s="380">
        <v>41912</v>
      </c>
      <c r="R157" s="391">
        <v>4</v>
      </c>
      <c r="S157" s="399">
        <f t="shared" ca="1" si="0"/>
        <v>42277</v>
      </c>
      <c r="T157" s="381">
        <f t="shared" ca="1" si="1"/>
        <v>-360</v>
      </c>
      <c r="U157" s="464">
        <v>705667</v>
      </c>
      <c r="V157" s="462">
        <v>2822668</v>
      </c>
      <c r="W157" s="462"/>
      <c r="X157" s="471">
        <v>379077.84000000055</v>
      </c>
      <c r="Y157" s="379" t="s">
        <v>3878</v>
      </c>
      <c r="Z157" s="461" t="s">
        <v>840</v>
      </c>
      <c r="AA157" s="318" t="s">
        <v>7371</v>
      </c>
      <c r="AB157" s="318"/>
      <c r="AC157" s="441" t="s">
        <v>7373</v>
      </c>
      <c r="AD157" s="461" t="s">
        <v>7329</v>
      </c>
    </row>
    <row r="158" spans="1:16384" s="384" customFormat="1" ht="28.5" customHeight="1" x14ac:dyDescent="0.2">
      <c r="A158" s="259" t="s">
        <v>6665</v>
      </c>
      <c r="B158" s="461" t="s">
        <v>579</v>
      </c>
      <c r="C158" s="379" t="s">
        <v>75</v>
      </c>
      <c r="D158" s="461"/>
      <c r="E158" s="379" t="s">
        <v>2576</v>
      </c>
      <c r="F158" s="379" t="s">
        <v>1979</v>
      </c>
      <c r="G158" s="379" t="s">
        <v>7287</v>
      </c>
      <c r="H158" s="379" t="s">
        <v>7378</v>
      </c>
      <c r="I158" s="461" t="s">
        <v>1001</v>
      </c>
      <c r="J158" s="461"/>
      <c r="K158" s="411" t="s">
        <v>6859</v>
      </c>
      <c r="L158" s="257" t="s">
        <v>6739</v>
      </c>
      <c r="M158" s="383" t="s">
        <v>6789</v>
      </c>
      <c r="N158" s="258">
        <v>25968</v>
      </c>
      <c r="O158" s="170">
        <v>40087</v>
      </c>
      <c r="P158" s="170">
        <v>41729</v>
      </c>
      <c r="Q158" s="170">
        <v>41790</v>
      </c>
      <c r="R158" s="411"/>
      <c r="S158" s="399">
        <f t="shared" ca="1" si="0"/>
        <v>42277</v>
      </c>
      <c r="T158" s="381">
        <f t="shared" ca="1" si="1"/>
        <v>-540</v>
      </c>
      <c r="U158" s="464"/>
      <c r="V158" s="461"/>
      <c r="W158" s="464" t="s">
        <v>6838</v>
      </c>
      <c r="X158" s="471"/>
      <c r="Y158" s="184" t="s">
        <v>3879</v>
      </c>
      <c r="Z158" s="461"/>
      <c r="AA158" s="441"/>
      <c r="AB158" s="441"/>
      <c r="AC158" s="441"/>
      <c r="AD158" s="396" t="s">
        <v>7416</v>
      </c>
    </row>
    <row r="159" spans="1:16384" s="384" customFormat="1" ht="42.75" customHeight="1" x14ac:dyDescent="0.2">
      <c r="A159" s="461"/>
      <c r="B159" s="379" t="s">
        <v>579</v>
      </c>
      <c r="C159" s="379" t="s">
        <v>75</v>
      </c>
      <c r="D159" s="461"/>
      <c r="E159" s="461" t="s">
        <v>1032</v>
      </c>
      <c r="F159" s="379" t="s">
        <v>7301</v>
      </c>
      <c r="G159" s="379" t="s">
        <v>7379</v>
      </c>
      <c r="H159" s="379" t="s">
        <v>7378</v>
      </c>
      <c r="I159" s="461" t="s">
        <v>5884</v>
      </c>
      <c r="J159" s="461"/>
      <c r="K159" s="108" t="s">
        <v>7103</v>
      </c>
      <c r="L159" s="461" t="s">
        <v>7106</v>
      </c>
      <c r="M159" s="461" t="s">
        <v>7098</v>
      </c>
      <c r="N159" s="258">
        <v>27017</v>
      </c>
      <c r="O159" s="463">
        <v>41518</v>
      </c>
      <c r="P159" s="463">
        <v>41882</v>
      </c>
      <c r="Q159" s="463">
        <v>41882</v>
      </c>
      <c r="R159" s="391"/>
      <c r="S159" s="399">
        <f t="shared" ca="1" si="0"/>
        <v>42277</v>
      </c>
      <c r="T159" s="381">
        <f t="shared" ca="1" si="1"/>
        <v>-390</v>
      </c>
      <c r="U159" s="464"/>
      <c r="V159" s="464">
        <v>540000</v>
      </c>
      <c r="W159" s="464"/>
      <c r="X159" s="471"/>
      <c r="Y159" s="184" t="s">
        <v>3879</v>
      </c>
      <c r="Z159" s="461"/>
      <c r="AA159" s="441"/>
      <c r="AB159" s="441"/>
      <c r="AC159" s="441"/>
      <c r="AD159" s="464" t="s">
        <v>7428</v>
      </c>
    </row>
    <row r="160" spans="1:16384" s="384" customFormat="1" ht="28.5" customHeight="1" x14ac:dyDescent="0.2">
      <c r="A160" s="461"/>
      <c r="B160" s="379" t="s">
        <v>579</v>
      </c>
      <c r="C160" s="379" t="s">
        <v>75</v>
      </c>
      <c r="D160" s="461"/>
      <c r="E160" s="461" t="s">
        <v>5869</v>
      </c>
      <c r="F160" s="461" t="s">
        <v>1979</v>
      </c>
      <c r="G160" s="379" t="s">
        <v>7287</v>
      </c>
      <c r="H160" s="379" t="s">
        <v>7378</v>
      </c>
      <c r="I160" s="461" t="s">
        <v>1001</v>
      </c>
      <c r="J160" s="461"/>
      <c r="K160" s="108" t="s">
        <v>7081</v>
      </c>
      <c r="L160" s="461" t="s">
        <v>7084</v>
      </c>
      <c r="M160" s="461" t="s">
        <v>7085</v>
      </c>
      <c r="N160" s="258">
        <v>42012</v>
      </c>
      <c r="O160" s="463">
        <v>41365</v>
      </c>
      <c r="P160" s="463">
        <v>41729</v>
      </c>
      <c r="Q160" s="463">
        <v>41729</v>
      </c>
      <c r="R160" s="391"/>
      <c r="S160" s="399">
        <f t="shared" ca="1" si="0"/>
        <v>42277</v>
      </c>
      <c r="T160" s="381">
        <f t="shared" ca="1" si="1"/>
        <v>-540</v>
      </c>
      <c r="U160" s="464"/>
      <c r="V160" s="464"/>
      <c r="W160" s="464">
        <v>31772</v>
      </c>
      <c r="X160" s="471">
        <v>20079.36</v>
      </c>
      <c r="Y160" s="184" t="s">
        <v>3879</v>
      </c>
      <c r="Z160" s="461"/>
      <c r="AA160" s="441"/>
      <c r="AB160" s="441"/>
      <c r="AC160" s="441"/>
      <c r="AD160" s="461"/>
    </row>
    <row r="161" spans="1:108" s="384" customFormat="1" ht="28.5" customHeight="1" x14ac:dyDescent="0.2">
      <c r="A161" s="461" t="s">
        <v>6665</v>
      </c>
      <c r="B161" s="379" t="s">
        <v>579</v>
      </c>
      <c r="C161" s="379" t="s">
        <v>75</v>
      </c>
      <c r="D161" s="379"/>
      <c r="E161" s="379" t="s">
        <v>1984</v>
      </c>
      <c r="F161" s="379" t="s">
        <v>1979</v>
      </c>
      <c r="G161" s="379" t="s">
        <v>7287</v>
      </c>
      <c r="H161" s="379" t="s">
        <v>7378</v>
      </c>
      <c r="I161" s="461" t="s">
        <v>1001</v>
      </c>
      <c r="J161" s="461"/>
      <c r="K161" s="108">
        <v>241</v>
      </c>
      <c r="L161" s="379" t="s">
        <v>5904</v>
      </c>
      <c r="M161" s="461" t="s">
        <v>7019</v>
      </c>
      <c r="N161" s="379">
        <v>61795</v>
      </c>
      <c r="O161" s="380">
        <v>40269</v>
      </c>
      <c r="P161" s="380">
        <v>42094</v>
      </c>
      <c r="Q161" s="380">
        <v>42127</v>
      </c>
      <c r="R161" s="379">
        <v>3</v>
      </c>
      <c r="S161" s="399">
        <f t="shared" ca="1" si="0"/>
        <v>42277</v>
      </c>
      <c r="T161" s="381">
        <f t="shared" ca="1" si="1"/>
        <v>-180</v>
      </c>
      <c r="U161" s="464">
        <v>12286</v>
      </c>
      <c r="V161" s="462"/>
      <c r="W161" s="462"/>
      <c r="X161" s="470" t="s">
        <v>3204</v>
      </c>
      <c r="Y161" s="184" t="s">
        <v>3879</v>
      </c>
      <c r="Z161" s="379"/>
      <c r="AA161" s="318"/>
      <c r="AB161" s="318"/>
      <c r="AC161" s="318"/>
      <c r="AD161" s="184"/>
      <c r="AE161" s="378"/>
      <c r="AF161" s="378"/>
      <c r="AG161" s="378"/>
      <c r="AH161" s="378"/>
      <c r="AI161" s="378"/>
      <c r="AJ161" s="378"/>
      <c r="AK161" s="378"/>
      <c r="AL161" s="378"/>
      <c r="AM161" s="378"/>
      <c r="AN161" s="378"/>
      <c r="AO161" s="378"/>
      <c r="AP161" s="378"/>
      <c r="AQ161" s="378"/>
      <c r="AR161" s="378"/>
      <c r="AS161" s="378"/>
      <c r="AT161" s="378"/>
      <c r="AU161" s="378"/>
      <c r="AV161" s="378"/>
      <c r="BF161" s="378"/>
      <c r="BG161" s="378"/>
      <c r="BH161" s="378"/>
      <c r="BI161" s="378"/>
      <c r="BJ161" s="378"/>
      <c r="BK161" s="378"/>
      <c r="BL161" s="378"/>
      <c r="BM161" s="378"/>
      <c r="BN161" s="378"/>
      <c r="BO161" s="378"/>
      <c r="BP161" s="378"/>
      <c r="BQ161" s="378"/>
      <c r="BR161" s="378"/>
      <c r="BS161" s="378"/>
      <c r="BT161" s="378"/>
      <c r="BU161" s="378"/>
      <c r="BV161" s="378"/>
      <c r="BW161" s="378"/>
      <c r="BX161" s="378"/>
      <c r="BY161" s="378"/>
      <c r="BZ161" s="378"/>
      <c r="CA161" s="378"/>
      <c r="CB161" s="378"/>
      <c r="CC161" s="378"/>
      <c r="CD161" s="378"/>
      <c r="CE161" s="378"/>
      <c r="CF161" s="378"/>
      <c r="CG161" s="378"/>
      <c r="CH161" s="378"/>
      <c r="CI161" s="378"/>
      <c r="CJ161" s="378"/>
      <c r="CK161" s="378"/>
      <c r="CL161" s="378"/>
      <c r="CM161" s="378"/>
      <c r="CN161" s="378"/>
      <c r="CO161" s="378"/>
      <c r="CP161" s="378"/>
      <c r="CQ161" s="378"/>
      <c r="CR161" s="378"/>
      <c r="CS161" s="378"/>
      <c r="CT161" s="378"/>
      <c r="CU161" s="378"/>
      <c r="CV161" s="378"/>
      <c r="CW161" s="378"/>
      <c r="CX161" s="378"/>
      <c r="CY161" s="378"/>
      <c r="CZ161" s="378"/>
      <c r="DA161" s="378"/>
      <c r="DB161" s="378"/>
      <c r="DC161" s="378"/>
      <c r="DD161" s="378"/>
    </row>
    <row r="162" spans="1:108" s="384" customFormat="1" ht="28.5" customHeight="1" x14ac:dyDescent="0.2">
      <c r="A162" s="461" t="s">
        <v>6665</v>
      </c>
      <c r="B162" s="379" t="s">
        <v>579</v>
      </c>
      <c r="C162" s="379" t="s">
        <v>75</v>
      </c>
      <c r="D162" s="379"/>
      <c r="E162" s="379" t="s">
        <v>7018</v>
      </c>
      <c r="F162" s="379" t="s">
        <v>1979</v>
      </c>
      <c r="G162" s="379" t="s">
        <v>7287</v>
      </c>
      <c r="H162" s="379" t="s">
        <v>7378</v>
      </c>
      <c r="I162" s="461" t="s">
        <v>1001</v>
      </c>
      <c r="J162" s="461"/>
      <c r="K162" s="186" t="s">
        <v>6581</v>
      </c>
      <c r="L162" s="379" t="s">
        <v>7028</v>
      </c>
      <c r="M162" s="461" t="s">
        <v>6435</v>
      </c>
      <c r="N162" s="258">
        <v>10375</v>
      </c>
      <c r="O162" s="380">
        <v>39722</v>
      </c>
      <c r="P162" s="380">
        <v>42094</v>
      </c>
      <c r="Q162" s="380">
        <v>42094</v>
      </c>
      <c r="R162" s="381">
        <v>5</v>
      </c>
      <c r="S162" s="399">
        <f t="shared" ca="1" si="0"/>
        <v>42277</v>
      </c>
      <c r="T162" s="381">
        <f t="shared" ca="1" si="1"/>
        <v>-180</v>
      </c>
      <c r="U162" s="396"/>
      <c r="V162" s="396"/>
      <c r="W162" s="464" t="s">
        <v>7027</v>
      </c>
      <c r="X162" s="471">
        <v>2238697.15</v>
      </c>
      <c r="Y162" s="184" t="s">
        <v>3879</v>
      </c>
      <c r="Z162" s="379"/>
      <c r="AA162" s="318"/>
      <c r="AB162" s="318"/>
      <c r="AC162" s="379"/>
      <c r="AD162" s="461"/>
    </row>
    <row r="163" spans="1:108" s="384" customFormat="1" ht="28.5" customHeight="1" x14ac:dyDescent="0.2">
      <c r="A163" s="461" t="s">
        <v>6665</v>
      </c>
      <c r="B163" s="379" t="s">
        <v>579</v>
      </c>
      <c r="C163" s="379" t="s">
        <v>75</v>
      </c>
      <c r="D163" s="379"/>
      <c r="E163" s="379" t="s">
        <v>7018</v>
      </c>
      <c r="F163" s="379" t="s">
        <v>1979</v>
      </c>
      <c r="G163" s="379" t="s">
        <v>7287</v>
      </c>
      <c r="H163" s="379" t="s">
        <v>7378</v>
      </c>
      <c r="I163" s="461" t="s">
        <v>1001</v>
      </c>
      <c r="J163" s="461"/>
      <c r="K163" s="186" t="s">
        <v>6584</v>
      </c>
      <c r="L163" s="379" t="s">
        <v>6436</v>
      </c>
      <c r="M163" s="461" t="s">
        <v>6435</v>
      </c>
      <c r="N163" s="258">
        <v>10375</v>
      </c>
      <c r="O163" s="380">
        <v>40269</v>
      </c>
      <c r="P163" s="380">
        <v>42094</v>
      </c>
      <c r="Q163" s="380">
        <v>42094</v>
      </c>
      <c r="R163" s="381">
        <v>5</v>
      </c>
      <c r="S163" s="399">
        <f t="shared" ca="1" si="0"/>
        <v>42277</v>
      </c>
      <c r="T163" s="381">
        <f t="shared" ca="1" si="1"/>
        <v>-180</v>
      </c>
      <c r="U163" s="464">
        <v>505422</v>
      </c>
      <c r="V163" s="462"/>
      <c r="W163" s="462"/>
      <c r="X163" s="471"/>
      <c r="Y163" s="184" t="s">
        <v>3879</v>
      </c>
      <c r="Z163" s="379"/>
      <c r="AA163" s="318"/>
      <c r="AB163" s="318"/>
      <c r="AC163" s="318"/>
      <c r="AD163" s="396" t="s">
        <v>7415</v>
      </c>
    </row>
    <row r="164" spans="1:108" s="384" customFormat="1" ht="28.5" customHeight="1" x14ac:dyDescent="0.2">
      <c r="A164" s="461"/>
      <c r="B164" s="379" t="s">
        <v>579</v>
      </c>
      <c r="C164" s="379" t="s">
        <v>75</v>
      </c>
      <c r="D164" s="379"/>
      <c r="E164" s="379" t="s">
        <v>7018</v>
      </c>
      <c r="F164" s="379" t="s">
        <v>1979</v>
      </c>
      <c r="G164" s="379" t="s">
        <v>7287</v>
      </c>
      <c r="H164" s="379" t="s">
        <v>7378</v>
      </c>
      <c r="I164" s="461" t="s">
        <v>1001</v>
      </c>
      <c r="J164" s="461"/>
      <c r="K164" s="108" t="s">
        <v>6583</v>
      </c>
      <c r="L164" s="379" t="s">
        <v>6431</v>
      </c>
      <c r="M164" s="461" t="s">
        <v>7435</v>
      </c>
      <c r="N164" s="461">
        <v>61817</v>
      </c>
      <c r="O164" s="380">
        <v>40513</v>
      </c>
      <c r="P164" s="380">
        <v>42095</v>
      </c>
      <c r="Q164" s="380">
        <v>42095</v>
      </c>
      <c r="R164" s="379">
        <v>5</v>
      </c>
      <c r="S164" s="399">
        <f t="shared" ca="1" si="0"/>
        <v>42277</v>
      </c>
      <c r="T164" s="381">
        <f t="shared" ca="1" si="1"/>
        <v>-179</v>
      </c>
      <c r="U164" s="464">
        <v>99956</v>
      </c>
      <c r="V164" s="462"/>
      <c r="W164" s="462"/>
      <c r="X164" s="471"/>
      <c r="Y164" s="184" t="s">
        <v>3879</v>
      </c>
      <c r="Z164" s="379"/>
      <c r="AA164" s="318"/>
      <c r="AB164" s="318"/>
      <c r="AC164" s="318" t="s">
        <v>7370</v>
      </c>
      <c r="AD164" s="184" t="s">
        <v>7786</v>
      </c>
    </row>
    <row r="165" spans="1:108" s="384" customFormat="1" ht="28.5" customHeight="1" x14ac:dyDescent="0.2">
      <c r="A165" s="461" t="s">
        <v>6665</v>
      </c>
      <c r="B165" s="461" t="s">
        <v>579</v>
      </c>
      <c r="C165" s="379" t="s">
        <v>75</v>
      </c>
      <c r="D165" s="461"/>
      <c r="E165" s="379" t="s">
        <v>6849</v>
      </c>
      <c r="F165" s="379" t="s">
        <v>7317</v>
      </c>
      <c r="G165" s="379" t="s">
        <v>6849</v>
      </c>
      <c r="H165" s="379" t="s">
        <v>7377</v>
      </c>
      <c r="I165" s="461" t="s">
        <v>7324</v>
      </c>
      <c r="J165" s="461"/>
      <c r="K165" s="108" t="s">
        <v>6716</v>
      </c>
      <c r="L165" s="411" t="s">
        <v>7325</v>
      </c>
      <c r="M165" s="461" t="s">
        <v>6817</v>
      </c>
      <c r="N165" s="258">
        <v>22341</v>
      </c>
      <c r="O165" s="411">
        <v>41365</v>
      </c>
      <c r="P165" s="411">
        <v>42094</v>
      </c>
      <c r="Q165" s="411"/>
      <c r="R165" s="461"/>
      <c r="S165" s="399">
        <f t="shared" ca="1" si="0"/>
        <v>42277</v>
      </c>
      <c r="T165" s="381">
        <f t="shared" ca="1" si="1"/>
        <v>-180</v>
      </c>
      <c r="U165" s="464">
        <v>36800</v>
      </c>
      <c r="V165" s="461"/>
      <c r="W165" s="461"/>
      <c r="X165" s="471"/>
      <c r="Y165" s="461" t="s">
        <v>3879</v>
      </c>
      <c r="Z165" s="461"/>
      <c r="AA165" s="441"/>
      <c r="AB165" s="441"/>
      <c r="AC165" s="441"/>
      <c r="AD165" s="461" t="s">
        <v>7793</v>
      </c>
    </row>
    <row r="166" spans="1:108" ht="42.75" x14ac:dyDescent="0.2">
      <c r="A166" s="391" t="s">
        <v>6665</v>
      </c>
      <c r="B166" s="391" t="s">
        <v>579</v>
      </c>
      <c r="C166" s="391" t="s">
        <v>75</v>
      </c>
      <c r="D166" s="461"/>
      <c r="E166" s="379" t="s">
        <v>6849</v>
      </c>
      <c r="F166" s="379" t="s">
        <v>7317</v>
      </c>
      <c r="G166" s="379" t="s">
        <v>6849</v>
      </c>
      <c r="H166" s="379" t="s">
        <v>7377</v>
      </c>
      <c r="I166" s="461" t="s">
        <v>7324</v>
      </c>
      <c r="J166" s="461"/>
      <c r="K166" s="108" t="s">
        <v>7397</v>
      </c>
      <c r="L166" s="461" t="s">
        <v>7398</v>
      </c>
      <c r="M166" s="461" t="s">
        <v>7399</v>
      </c>
      <c r="N166" s="461">
        <v>43817</v>
      </c>
      <c r="O166" s="463">
        <v>41365</v>
      </c>
      <c r="P166" s="463">
        <v>42094</v>
      </c>
      <c r="Q166" s="463"/>
      <c r="R166" s="391"/>
      <c r="S166" s="399">
        <f t="shared" ca="1" si="0"/>
        <v>42277</v>
      </c>
      <c r="T166" s="381">
        <f t="shared" ca="1" si="1"/>
        <v>-180</v>
      </c>
      <c r="U166" s="464"/>
      <c r="V166" s="464"/>
      <c r="W166" s="464" t="s">
        <v>7400</v>
      </c>
      <c r="X166" s="470" t="s">
        <v>3204</v>
      </c>
      <c r="Y166" s="461" t="s">
        <v>3879</v>
      </c>
      <c r="Z166" s="461"/>
      <c r="AA166" s="441"/>
      <c r="AB166" s="441"/>
      <c r="AC166" s="441"/>
      <c r="AD166" s="461" t="s">
        <v>7797</v>
      </c>
    </row>
    <row r="167" spans="1:108" s="384" customFormat="1" ht="28.5" customHeight="1" x14ac:dyDescent="0.2">
      <c r="A167" s="502" t="s">
        <v>7478</v>
      </c>
      <c r="B167" s="502" t="s">
        <v>73</v>
      </c>
      <c r="C167" s="502" t="s">
        <v>4113</v>
      </c>
      <c r="D167" s="502"/>
      <c r="E167" s="502" t="s">
        <v>7637</v>
      </c>
      <c r="F167" s="502" t="s">
        <v>5867</v>
      </c>
      <c r="G167" s="503" t="s">
        <v>7678</v>
      </c>
      <c r="H167" s="502" t="s">
        <v>7376</v>
      </c>
      <c r="I167" s="502" t="s">
        <v>7299</v>
      </c>
      <c r="J167" s="502"/>
      <c r="K167" s="504" t="s">
        <v>7780</v>
      </c>
      <c r="L167" s="502" t="s">
        <v>7638</v>
      </c>
      <c r="M167" s="502" t="s">
        <v>7639</v>
      </c>
      <c r="N167" s="502">
        <v>44172</v>
      </c>
      <c r="O167" s="505">
        <v>41857</v>
      </c>
      <c r="P167" s="505">
        <v>42221</v>
      </c>
      <c r="Q167" s="505"/>
      <c r="R167" s="506"/>
      <c r="S167" s="507">
        <f t="shared" ca="1" si="0"/>
        <v>42277</v>
      </c>
      <c r="T167" s="508">
        <f t="shared" ca="1" si="1"/>
        <v>-55</v>
      </c>
      <c r="U167" s="509">
        <v>300</v>
      </c>
      <c r="V167" s="509">
        <v>300</v>
      </c>
      <c r="W167" s="509"/>
      <c r="X167" s="510"/>
      <c r="Y167" s="511"/>
      <c r="Z167" s="511"/>
      <c r="AA167" s="568"/>
      <c r="AB167" s="568"/>
      <c r="AC167" s="461"/>
      <c r="AD167" s="377"/>
    </row>
    <row r="168" spans="1:108" s="384" customFormat="1" ht="42.75" customHeight="1" x14ac:dyDescent="0.2">
      <c r="A168" s="461"/>
      <c r="B168" s="454" t="s">
        <v>2772</v>
      </c>
      <c r="C168" s="454" t="s">
        <v>75</v>
      </c>
      <c r="D168" s="424"/>
      <c r="E168" s="429" t="s">
        <v>5849</v>
      </c>
      <c r="F168" s="379" t="s">
        <v>5849</v>
      </c>
      <c r="G168" s="379" t="s">
        <v>7289</v>
      </c>
      <c r="H168" s="379" t="s">
        <v>6587</v>
      </c>
      <c r="I168" s="461" t="s">
        <v>968</v>
      </c>
      <c r="J168" s="461"/>
      <c r="K168" s="277" t="s">
        <v>5950</v>
      </c>
      <c r="L168" s="424" t="s">
        <v>7259</v>
      </c>
      <c r="M168" s="424" t="s">
        <v>6178</v>
      </c>
      <c r="N168" s="258">
        <v>9727</v>
      </c>
      <c r="O168" s="380">
        <v>40107</v>
      </c>
      <c r="P168" s="380">
        <v>42004</v>
      </c>
      <c r="Q168" s="380">
        <f>P168</f>
        <v>42004</v>
      </c>
      <c r="R168" s="447"/>
      <c r="S168" s="399">
        <f t="shared" ref="S168:S173" ca="1" si="2">TODAY()</f>
        <v>42277</v>
      </c>
      <c r="T168" s="381">
        <f t="shared" ref="T168:T173" ca="1" si="3">DAYS360(S168,P168)</f>
        <v>-270</v>
      </c>
      <c r="U168" s="485">
        <v>9965</v>
      </c>
      <c r="V168" s="485">
        <v>9965</v>
      </c>
      <c r="W168" s="485"/>
      <c r="X168" s="471"/>
      <c r="Y168" s="449" t="s">
        <v>3879</v>
      </c>
      <c r="Z168" s="454" t="s">
        <v>841</v>
      </c>
      <c r="AA168" s="495">
        <v>6.6</v>
      </c>
      <c r="AB168" s="495"/>
      <c r="AC168" s="495"/>
      <c r="AD168" s="184" t="s">
        <v>7548</v>
      </c>
    </row>
    <row r="169" spans="1:108" ht="28.5" x14ac:dyDescent="0.2">
      <c r="A169" s="461"/>
      <c r="B169" s="461" t="s">
        <v>579</v>
      </c>
      <c r="C169" s="379" t="s">
        <v>75</v>
      </c>
      <c r="D169" s="461"/>
      <c r="E169" s="379" t="s">
        <v>6849</v>
      </c>
      <c r="F169" s="379" t="s">
        <v>7317</v>
      </c>
      <c r="G169" s="379" t="s">
        <v>7289</v>
      </c>
      <c r="H169" s="379" t="s">
        <v>7316</v>
      </c>
      <c r="I169" s="461" t="s">
        <v>7316</v>
      </c>
      <c r="J169" s="461"/>
      <c r="K169" s="108" t="s">
        <v>6696</v>
      </c>
      <c r="L169" s="380" t="s">
        <v>6752</v>
      </c>
      <c r="M169" s="461" t="s">
        <v>6798</v>
      </c>
      <c r="N169" s="258">
        <v>41405</v>
      </c>
      <c r="O169" s="380">
        <v>41365</v>
      </c>
      <c r="P169" s="380">
        <v>41798</v>
      </c>
      <c r="Q169" s="380"/>
      <c r="R169" s="461"/>
      <c r="S169" s="399">
        <f t="shared" ca="1" si="2"/>
        <v>42277</v>
      </c>
      <c r="T169" s="381">
        <f t="shared" ca="1" si="3"/>
        <v>-472</v>
      </c>
      <c r="U169" s="464"/>
      <c r="V169" s="461"/>
      <c r="W169" s="464">
        <v>1000</v>
      </c>
      <c r="X169" s="471">
        <v>2930.1599999999994</v>
      </c>
      <c r="Y169" s="461" t="s">
        <v>3879</v>
      </c>
      <c r="Z169" s="461"/>
      <c r="AA169" s="441"/>
      <c r="AB169" s="441"/>
      <c r="AC169" s="441"/>
      <c r="AD169" s="461"/>
    </row>
    <row r="170" spans="1:108" ht="28.5" x14ac:dyDescent="0.2">
      <c r="A170" s="461"/>
      <c r="B170" s="379" t="s">
        <v>2651</v>
      </c>
      <c r="C170" s="379" t="s">
        <v>75</v>
      </c>
      <c r="D170" s="379"/>
      <c r="E170" s="379" t="s">
        <v>7321</v>
      </c>
      <c r="F170" s="379" t="s">
        <v>7317</v>
      </c>
      <c r="G170" s="379" t="s">
        <v>7289</v>
      </c>
      <c r="H170" s="379" t="s">
        <v>7316</v>
      </c>
      <c r="I170" s="379" t="s">
        <v>7316</v>
      </c>
      <c r="J170" s="379"/>
      <c r="K170" s="379" t="s">
        <v>7320</v>
      </c>
      <c r="L170" s="379" t="s">
        <v>7322</v>
      </c>
      <c r="M170" s="379" t="s">
        <v>7323</v>
      </c>
      <c r="N170" s="379">
        <v>43516</v>
      </c>
      <c r="O170" s="380">
        <v>41730</v>
      </c>
      <c r="P170" s="380">
        <v>41826</v>
      </c>
      <c r="Q170" s="380">
        <v>41826</v>
      </c>
      <c r="R170" s="379"/>
      <c r="S170" s="399">
        <f t="shared" ca="1" si="2"/>
        <v>42277</v>
      </c>
      <c r="T170" s="381">
        <f t="shared" ca="1" si="3"/>
        <v>-444</v>
      </c>
      <c r="U170" s="464">
        <v>30000</v>
      </c>
      <c r="V170" s="464">
        <v>30000</v>
      </c>
      <c r="W170" s="464"/>
      <c r="X170" s="470" t="s">
        <v>3204</v>
      </c>
      <c r="Y170" s="461" t="s">
        <v>3879</v>
      </c>
      <c r="Z170" s="379"/>
      <c r="AA170" s="318"/>
      <c r="AB170" s="318"/>
      <c r="AC170" s="318"/>
      <c r="AD170" s="184"/>
    </row>
    <row r="171" spans="1:108" ht="28.5" x14ac:dyDescent="0.2">
      <c r="A171" s="461"/>
      <c r="B171" s="461" t="s">
        <v>579</v>
      </c>
      <c r="C171" s="379" t="s">
        <v>75</v>
      </c>
      <c r="D171" s="379"/>
      <c r="E171" s="461" t="s">
        <v>7554</v>
      </c>
      <c r="F171" s="379" t="s">
        <v>7317</v>
      </c>
      <c r="G171" s="461" t="s">
        <v>7289</v>
      </c>
      <c r="H171" s="461" t="s">
        <v>7316</v>
      </c>
      <c r="I171" s="461" t="s">
        <v>7316</v>
      </c>
      <c r="J171" s="461"/>
      <c r="K171" s="108" t="s">
        <v>7555</v>
      </c>
      <c r="L171" s="380" t="s">
        <v>7556</v>
      </c>
      <c r="M171" s="468" t="s">
        <v>7557</v>
      </c>
      <c r="N171" s="482">
        <v>43991</v>
      </c>
      <c r="O171" s="380">
        <v>41808</v>
      </c>
      <c r="P171" s="380">
        <v>41913</v>
      </c>
      <c r="Q171" s="380">
        <v>41913</v>
      </c>
      <c r="R171" s="479"/>
      <c r="S171" s="399">
        <f t="shared" ca="1" si="2"/>
        <v>42277</v>
      </c>
      <c r="T171" s="381">
        <f t="shared" ca="1" si="3"/>
        <v>-359</v>
      </c>
      <c r="U171" s="464">
        <v>19950</v>
      </c>
      <c r="V171" s="464">
        <v>19950</v>
      </c>
      <c r="W171" s="464" t="s">
        <v>7558</v>
      </c>
      <c r="X171" s="479"/>
      <c r="Y171" s="483"/>
      <c r="Z171" s="482"/>
      <c r="AA171" s="483"/>
      <c r="AB171" s="567"/>
      <c r="AC171" s="518"/>
      <c r="AD171" s="184"/>
    </row>
    <row r="172" spans="1:108" ht="28.5" x14ac:dyDescent="0.2">
      <c r="A172" s="461"/>
      <c r="B172" s="461" t="s">
        <v>579</v>
      </c>
      <c r="C172" s="379" t="s">
        <v>75</v>
      </c>
      <c r="D172" s="461"/>
      <c r="E172" s="379" t="s">
        <v>6849</v>
      </c>
      <c r="F172" s="379" t="s">
        <v>7317</v>
      </c>
      <c r="G172" s="347" t="s">
        <v>7289</v>
      </c>
      <c r="H172" s="347" t="s">
        <v>7316</v>
      </c>
      <c r="I172" s="94" t="s">
        <v>7316</v>
      </c>
      <c r="J172" s="94"/>
      <c r="K172" s="108" t="s">
        <v>6705</v>
      </c>
      <c r="L172" s="380" t="s">
        <v>6760</v>
      </c>
      <c r="M172" s="461" t="s">
        <v>6807</v>
      </c>
      <c r="N172" s="258">
        <v>60251</v>
      </c>
      <c r="O172" s="380">
        <v>41365</v>
      </c>
      <c r="P172" s="380">
        <v>41729</v>
      </c>
      <c r="Q172" s="380"/>
      <c r="R172" s="461"/>
      <c r="S172" s="399">
        <f t="shared" ca="1" si="2"/>
        <v>42277</v>
      </c>
      <c r="T172" s="381">
        <f t="shared" ca="1" si="3"/>
        <v>-540</v>
      </c>
      <c r="U172" s="464">
        <v>250</v>
      </c>
      <c r="V172" s="461"/>
      <c r="W172" s="461"/>
      <c r="X172" s="471">
        <v>770.42</v>
      </c>
      <c r="Y172" s="461" t="s">
        <v>3879</v>
      </c>
      <c r="Z172" s="461"/>
      <c r="AA172" s="461"/>
      <c r="AB172" s="441"/>
      <c r="AC172" s="441"/>
      <c r="AD172" s="184" t="s">
        <v>7369</v>
      </c>
    </row>
    <row r="173" spans="1:108" ht="28.5" x14ac:dyDescent="0.2">
      <c r="A173" s="461"/>
      <c r="B173" s="461" t="s">
        <v>579</v>
      </c>
      <c r="C173" s="379" t="s">
        <v>75</v>
      </c>
      <c r="D173" s="461"/>
      <c r="E173" s="379" t="s">
        <v>6849</v>
      </c>
      <c r="F173" s="379" t="s">
        <v>7317</v>
      </c>
      <c r="G173" s="379" t="s">
        <v>7289</v>
      </c>
      <c r="H173" s="379" t="s">
        <v>7316</v>
      </c>
      <c r="I173" s="461" t="s">
        <v>7316</v>
      </c>
      <c r="J173" s="461"/>
      <c r="K173" s="108" t="s">
        <v>6697</v>
      </c>
      <c r="L173" s="380" t="s">
        <v>6753</v>
      </c>
      <c r="M173" s="461" t="s">
        <v>6799</v>
      </c>
      <c r="N173" s="258">
        <v>40941</v>
      </c>
      <c r="O173" s="380">
        <v>41365</v>
      </c>
      <c r="P173" s="380">
        <v>41729</v>
      </c>
      <c r="Q173" s="380"/>
      <c r="R173" s="461"/>
      <c r="S173" s="399">
        <f t="shared" ca="1" si="2"/>
        <v>42277</v>
      </c>
      <c r="T173" s="381">
        <f t="shared" ca="1" si="3"/>
        <v>-540</v>
      </c>
      <c r="U173" s="464">
        <v>2760</v>
      </c>
      <c r="V173" s="461"/>
      <c r="W173" s="461"/>
      <c r="X173" s="471">
        <v>2376.59</v>
      </c>
      <c r="Y173" s="461" t="s">
        <v>3879</v>
      </c>
      <c r="Z173" s="461"/>
      <c r="AA173" s="461"/>
      <c r="AB173" s="441"/>
      <c r="AC173" s="441"/>
      <c r="AD173" s="461"/>
    </row>
    <row r="174" spans="1:108" ht="28.5" x14ac:dyDescent="0.2">
      <c r="A174" s="461"/>
      <c r="B174" s="461" t="s">
        <v>579</v>
      </c>
      <c r="C174" s="379" t="s">
        <v>75</v>
      </c>
      <c r="D174" s="461"/>
      <c r="E174" s="379" t="s">
        <v>6849</v>
      </c>
      <c r="F174" s="379" t="s">
        <v>7317</v>
      </c>
      <c r="G174" s="379" t="s">
        <v>6849</v>
      </c>
      <c r="H174" s="379" t="s">
        <v>7316</v>
      </c>
      <c r="I174" s="461" t="s">
        <v>7316</v>
      </c>
      <c r="J174" s="461"/>
      <c r="K174" s="108" t="s">
        <v>6725</v>
      </c>
      <c r="L174" s="411" t="s">
        <v>6775</v>
      </c>
      <c r="M174" s="461" t="s">
        <v>6828</v>
      </c>
      <c r="N174" s="258">
        <v>2423</v>
      </c>
      <c r="O174" s="411">
        <v>41365</v>
      </c>
      <c r="P174" s="411">
        <v>41729</v>
      </c>
      <c r="Q174" s="411"/>
      <c r="R174" s="461"/>
      <c r="S174" s="399">
        <v>41948</v>
      </c>
      <c r="T174" s="381">
        <v>-214</v>
      </c>
      <c r="U174" s="464">
        <v>5000</v>
      </c>
      <c r="V174" s="461"/>
      <c r="W174" s="461"/>
      <c r="X174" s="470" t="s">
        <v>3204</v>
      </c>
      <c r="Y174" s="461" t="s">
        <v>3879</v>
      </c>
      <c r="Z174" s="461"/>
      <c r="AA174" s="461"/>
      <c r="AB174" s="461"/>
      <c r="AC174" s="379" t="s">
        <v>3204</v>
      </c>
      <c r="AD174" s="461"/>
    </row>
    <row r="175" spans="1:108" ht="28.5" x14ac:dyDescent="0.2">
      <c r="A175" s="461"/>
      <c r="B175" s="461" t="s">
        <v>579</v>
      </c>
      <c r="C175" s="379" t="s">
        <v>75</v>
      </c>
      <c r="D175" s="461"/>
      <c r="E175" s="379" t="s">
        <v>6849</v>
      </c>
      <c r="F175" s="379" t="s">
        <v>7317</v>
      </c>
      <c r="G175" s="379" t="s">
        <v>6849</v>
      </c>
      <c r="H175" s="379" t="s">
        <v>7316</v>
      </c>
      <c r="I175" s="461" t="s">
        <v>7316</v>
      </c>
      <c r="J175" s="461"/>
      <c r="K175" s="108" t="s">
        <v>6704</v>
      </c>
      <c r="L175" s="411" t="s">
        <v>6759</v>
      </c>
      <c r="M175" s="461" t="s">
        <v>6806</v>
      </c>
      <c r="N175" s="258">
        <v>3707</v>
      </c>
      <c r="O175" s="411">
        <v>41365</v>
      </c>
      <c r="P175" s="411">
        <v>41729</v>
      </c>
      <c r="Q175" s="411"/>
      <c r="R175" s="461"/>
      <c r="S175" s="399">
        <v>41948</v>
      </c>
      <c r="T175" s="381">
        <v>-214</v>
      </c>
      <c r="U175" s="464">
        <v>20000</v>
      </c>
      <c r="V175" s="461"/>
      <c r="W175" s="461"/>
      <c r="X175" s="470" t="s">
        <v>3204</v>
      </c>
      <c r="Y175" s="461" t="s">
        <v>3879</v>
      </c>
      <c r="Z175" s="461"/>
      <c r="AA175" s="461"/>
      <c r="AB175" s="461"/>
      <c r="AC175" s="379" t="s">
        <v>3204</v>
      </c>
      <c r="AD175" s="461"/>
    </row>
    <row r="176" spans="1:108" ht="28.5" x14ac:dyDescent="0.2">
      <c r="A176" s="461"/>
      <c r="B176" s="461" t="s">
        <v>579</v>
      </c>
      <c r="C176" s="379" t="s">
        <v>75</v>
      </c>
      <c r="D176" s="461"/>
      <c r="E176" s="379" t="s">
        <v>6849</v>
      </c>
      <c r="F176" s="379" t="s">
        <v>7317</v>
      </c>
      <c r="G176" s="379" t="s">
        <v>6849</v>
      </c>
      <c r="H176" s="379" t="s">
        <v>7316</v>
      </c>
      <c r="I176" s="461" t="s">
        <v>7316</v>
      </c>
      <c r="J176" s="461"/>
      <c r="K176" s="108" t="s">
        <v>6706</v>
      </c>
      <c r="L176" s="411" t="s">
        <v>6761</v>
      </c>
      <c r="M176" s="461" t="s">
        <v>6808</v>
      </c>
      <c r="N176" s="304" t="s">
        <v>7432</v>
      </c>
      <c r="O176" s="411">
        <v>41365</v>
      </c>
      <c r="P176" s="411">
        <v>41729</v>
      </c>
      <c r="Q176" s="411"/>
      <c r="R176" s="461"/>
      <c r="S176" s="399">
        <v>41948</v>
      </c>
      <c r="T176" s="381">
        <v>-214</v>
      </c>
      <c r="U176" s="464">
        <v>3500</v>
      </c>
      <c r="V176" s="461"/>
      <c r="W176" s="461"/>
      <c r="X176" s="470" t="s">
        <v>3204</v>
      </c>
      <c r="Y176" s="461" t="s">
        <v>3879</v>
      </c>
      <c r="Z176" s="461"/>
      <c r="AA176" s="461"/>
      <c r="AB176" s="461"/>
      <c r="AC176" s="379" t="s">
        <v>3204</v>
      </c>
      <c r="AD176" s="184"/>
    </row>
    <row r="177" spans="1:630" ht="30" x14ac:dyDescent="0.2">
      <c r="A177" s="461"/>
      <c r="B177" s="461" t="s">
        <v>579</v>
      </c>
      <c r="C177" s="379" t="s">
        <v>75</v>
      </c>
      <c r="D177" s="461"/>
      <c r="E177" s="379" t="s">
        <v>6849</v>
      </c>
      <c r="F177" s="379" t="s">
        <v>7856</v>
      </c>
      <c r="G177" s="379" t="s">
        <v>6849</v>
      </c>
      <c r="H177" s="379" t="s">
        <v>7377</v>
      </c>
      <c r="I177" s="461" t="s">
        <v>6934</v>
      </c>
      <c r="J177" s="461"/>
      <c r="K177" s="322" t="s">
        <v>6707</v>
      </c>
      <c r="L177" s="411" t="s">
        <v>6762</v>
      </c>
      <c r="M177" s="461" t="s">
        <v>6809</v>
      </c>
      <c r="N177" s="258">
        <v>40952</v>
      </c>
      <c r="O177" s="411">
        <v>41365</v>
      </c>
      <c r="P177" s="411">
        <v>41729</v>
      </c>
      <c r="Q177" s="411"/>
      <c r="R177" s="461"/>
      <c r="S177" s="399">
        <v>41948</v>
      </c>
      <c r="T177" s="381">
        <v>-214</v>
      </c>
      <c r="U177" s="464">
        <v>37000</v>
      </c>
      <c r="V177" s="461"/>
      <c r="W177" s="461"/>
      <c r="X177" s="471">
        <v>62229.069999999992</v>
      </c>
      <c r="Y177" s="461" t="s">
        <v>3879</v>
      </c>
      <c r="Z177" s="461"/>
      <c r="AA177" s="461"/>
      <c r="AB177" s="461"/>
      <c r="AC177" s="379" t="s">
        <v>3204</v>
      </c>
      <c r="AD177" s="461"/>
    </row>
    <row r="178" spans="1:630" s="384" customFormat="1" ht="28.5" x14ac:dyDescent="0.2">
      <c r="A178" s="461" t="s">
        <v>5878</v>
      </c>
      <c r="B178" s="379" t="s">
        <v>579</v>
      </c>
      <c r="C178" s="461" t="s">
        <v>75</v>
      </c>
      <c r="D178" s="461"/>
      <c r="E178" s="461" t="s">
        <v>7136</v>
      </c>
      <c r="F178" s="461" t="s">
        <v>7136</v>
      </c>
      <c r="G178" s="461" t="s">
        <v>6849</v>
      </c>
      <c r="H178" s="379" t="s">
        <v>7377</v>
      </c>
      <c r="I178" s="461" t="s">
        <v>6934</v>
      </c>
      <c r="J178" s="461"/>
      <c r="K178" s="108" t="s">
        <v>7832</v>
      </c>
      <c r="L178" s="461" t="s">
        <v>7833</v>
      </c>
      <c r="M178" s="461" t="s">
        <v>7834</v>
      </c>
      <c r="N178" s="461">
        <v>61949</v>
      </c>
      <c r="O178" s="463">
        <v>42036</v>
      </c>
      <c r="P178" s="463">
        <v>42124</v>
      </c>
      <c r="Q178" s="411"/>
      <c r="S178" s="399">
        <f ca="1">TODAY()</f>
        <v>42277</v>
      </c>
      <c r="T178" s="381">
        <f ca="1">DAYS360(S178,P178)</f>
        <v>-150</v>
      </c>
      <c r="U178" s="464">
        <v>7500</v>
      </c>
      <c r="V178" s="464">
        <v>7500</v>
      </c>
      <c r="W178" s="461"/>
      <c r="X178" s="461"/>
      <c r="Y178" s="461"/>
      <c r="Z178" s="461"/>
      <c r="AA178" s="461"/>
      <c r="AB178" s="461"/>
      <c r="AC178" s="461" t="s">
        <v>7861</v>
      </c>
      <c r="AD178" s="461"/>
    </row>
    <row r="179" spans="1:630" s="163" customFormat="1" ht="14.25" customHeight="1" x14ac:dyDescent="0.2">
      <c r="A179" s="187"/>
      <c r="B179" s="405" t="s">
        <v>2772</v>
      </c>
      <c r="C179" s="414" t="s">
        <v>75</v>
      </c>
      <c r="D179" s="388"/>
      <c r="E179" s="188" t="s">
        <v>5849</v>
      </c>
      <c r="F179" s="188" t="s">
        <v>5849</v>
      </c>
      <c r="G179" s="284"/>
      <c r="H179" s="388" t="s">
        <v>6587</v>
      </c>
      <c r="I179" s="187" t="s">
        <v>968</v>
      </c>
      <c r="J179" s="461"/>
      <c r="K179" s="108" t="s">
        <v>6570</v>
      </c>
      <c r="L179" s="388" t="s">
        <v>7140</v>
      </c>
      <c r="M179" s="187" t="s">
        <v>6347</v>
      </c>
      <c r="N179" s="187">
        <v>52309</v>
      </c>
      <c r="O179" s="417">
        <v>40790</v>
      </c>
      <c r="P179" s="390"/>
      <c r="Q179" s="411"/>
      <c r="R179" s="411"/>
      <c r="S179" s="399">
        <f t="shared" ref="S179" ca="1" si="4">TODAY()</f>
        <v>42277</v>
      </c>
      <c r="T179" s="381">
        <f t="shared" ref="T179" ca="1" si="5">DAYS360(S179,P179)</f>
        <v>-41670</v>
      </c>
      <c r="U179" s="406"/>
      <c r="V179" s="406"/>
      <c r="W179" s="392"/>
      <c r="X179" s="405" t="s">
        <v>841</v>
      </c>
      <c r="Z179" s="405"/>
      <c r="AA179" s="405">
        <v>6.6</v>
      </c>
      <c r="AB179" s="461"/>
      <c r="AC179" s="461"/>
      <c r="AD179" s="461"/>
    </row>
    <row r="180" spans="1:630" s="384" customFormat="1" ht="28.5" customHeight="1" x14ac:dyDescent="0.2">
      <c r="A180" s="461" t="s">
        <v>5878</v>
      </c>
      <c r="B180" s="395" t="s">
        <v>2772</v>
      </c>
      <c r="C180" s="472" t="s">
        <v>75</v>
      </c>
      <c r="D180" s="461"/>
      <c r="E180" s="379" t="s">
        <v>5849</v>
      </c>
      <c r="F180" s="379" t="s">
        <v>7381</v>
      </c>
      <c r="G180" s="379" t="s">
        <v>7289</v>
      </c>
      <c r="H180" s="379" t="s">
        <v>6587</v>
      </c>
      <c r="I180" s="461" t="s">
        <v>968</v>
      </c>
      <c r="J180" s="461"/>
      <c r="K180" s="108" t="s">
        <v>6546</v>
      </c>
      <c r="L180" s="461" t="s">
        <v>7156</v>
      </c>
      <c r="M180" s="461" t="s">
        <v>2212</v>
      </c>
      <c r="N180" s="461">
        <v>10017</v>
      </c>
      <c r="O180" s="474">
        <v>42025</v>
      </c>
      <c r="P180" s="474">
        <v>42389</v>
      </c>
      <c r="Q180" s="463">
        <v>42389</v>
      </c>
      <c r="R180" s="463"/>
      <c r="S180" s="399">
        <f t="shared" ref="S180:S186" ca="1" si="6">TODAY()</f>
        <v>42277</v>
      </c>
      <c r="T180" s="381">
        <f t="shared" ref="T180:T186" ca="1" si="7">DAYS360(S180,P180)</f>
        <v>110</v>
      </c>
      <c r="U180" s="462">
        <v>913.25</v>
      </c>
      <c r="V180" s="475"/>
      <c r="W180" s="475"/>
      <c r="X180" s="471"/>
      <c r="Y180" s="464" t="s">
        <v>3879</v>
      </c>
      <c r="Z180" s="472" t="s">
        <v>841</v>
      </c>
      <c r="AA180" s="395">
        <v>6.6</v>
      </c>
      <c r="AB180" s="395"/>
      <c r="AC180" s="513"/>
      <c r="AD180" s="396" t="s">
        <v>7414</v>
      </c>
      <c r="AE180" s="384" t="s">
        <v>7909</v>
      </c>
    </row>
    <row r="181" spans="1:630" s="384" customFormat="1" ht="28.5" customHeight="1" x14ac:dyDescent="0.2">
      <c r="A181" s="461" t="s">
        <v>5878</v>
      </c>
      <c r="B181" s="395" t="s">
        <v>2772</v>
      </c>
      <c r="C181" s="472" t="s">
        <v>75</v>
      </c>
      <c r="D181" s="461"/>
      <c r="E181" s="379" t="s">
        <v>5849</v>
      </c>
      <c r="F181" s="379" t="s">
        <v>7381</v>
      </c>
      <c r="G181" s="379" t="s">
        <v>7289</v>
      </c>
      <c r="H181" s="379" t="s">
        <v>6587</v>
      </c>
      <c r="I181" s="461" t="s">
        <v>968</v>
      </c>
      <c r="J181" s="461"/>
      <c r="K181" s="108" t="s">
        <v>6547</v>
      </c>
      <c r="L181" s="461" t="s">
        <v>7157</v>
      </c>
      <c r="M181" s="461" t="s">
        <v>2212</v>
      </c>
      <c r="N181" s="461">
        <v>10017</v>
      </c>
      <c r="O181" s="474">
        <v>42025</v>
      </c>
      <c r="P181" s="474">
        <v>42389</v>
      </c>
      <c r="Q181" s="463">
        <v>42389</v>
      </c>
      <c r="R181" s="463"/>
      <c r="S181" s="399">
        <f t="shared" ca="1" si="6"/>
        <v>42277</v>
      </c>
      <c r="T181" s="381">
        <f t="shared" ca="1" si="7"/>
        <v>110</v>
      </c>
      <c r="U181" s="462">
        <v>913</v>
      </c>
      <c r="V181" s="475"/>
      <c r="W181" s="475"/>
      <c r="X181" s="471"/>
      <c r="Y181" s="464" t="s">
        <v>3879</v>
      </c>
      <c r="Z181" s="472" t="s">
        <v>841</v>
      </c>
      <c r="AA181" s="395">
        <v>6.6</v>
      </c>
      <c r="AB181" s="395"/>
      <c r="AC181" s="513"/>
      <c r="AD181" s="396" t="s">
        <v>7414</v>
      </c>
      <c r="AE181" s="384" t="s">
        <v>7909</v>
      </c>
    </row>
    <row r="182" spans="1:630" s="384" customFormat="1" ht="28.5" customHeight="1" x14ac:dyDescent="0.2">
      <c r="A182" s="461" t="s">
        <v>6665</v>
      </c>
      <c r="B182" s="472" t="s">
        <v>2772</v>
      </c>
      <c r="C182" s="472" t="s">
        <v>75</v>
      </c>
      <c r="D182" s="461"/>
      <c r="E182" s="379" t="s">
        <v>5849</v>
      </c>
      <c r="F182" s="379" t="s">
        <v>7381</v>
      </c>
      <c r="G182" s="379" t="s">
        <v>7289</v>
      </c>
      <c r="H182" s="379" t="s">
        <v>6587</v>
      </c>
      <c r="I182" s="461" t="s">
        <v>968</v>
      </c>
      <c r="J182" s="461"/>
      <c r="K182" s="108" t="s">
        <v>6507</v>
      </c>
      <c r="L182" s="461" t="s">
        <v>7146</v>
      </c>
      <c r="M182" s="461" t="s">
        <v>6340</v>
      </c>
      <c r="N182" s="258">
        <v>62353</v>
      </c>
      <c r="O182" s="380">
        <v>40506</v>
      </c>
      <c r="P182" s="380">
        <v>41967</v>
      </c>
      <c r="Q182" s="380">
        <v>41967</v>
      </c>
      <c r="R182" s="463"/>
      <c r="S182" s="399">
        <f t="shared" ca="1" si="6"/>
        <v>42277</v>
      </c>
      <c r="T182" s="381">
        <f t="shared" ca="1" si="7"/>
        <v>-306</v>
      </c>
      <c r="U182" s="462">
        <v>349</v>
      </c>
      <c r="V182" s="473">
        <v>1507</v>
      </c>
      <c r="W182" s="473"/>
      <c r="X182" s="471"/>
      <c r="Y182" s="464" t="s">
        <v>3879</v>
      </c>
      <c r="Z182" s="383" t="s">
        <v>841</v>
      </c>
      <c r="AA182" s="383">
        <v>6.6</v>
      </c>
      <c r="AB182" s="383"/>
      <c r="AC182" s="513"/>
      <c r="AD182" s="184" t="s">
        <v>7431</v>
      </c>
    </row>
    <row r="183" spans="1:630" s="384" customFormat="1" ht="14.25" customHeight="1" x14ac:dyDescent="0.2">
      <c r="A183" s="461" t="s">
        <v>6665</v>
      </c>
      <c r="B183" s="461" t="s">
        <v>5482</v>
      </c>
      <c r="C183" s="179" t="s">
        <v>4113</v>
      </c>
      <c r="D183" s="179" t="s">
        <v>240</v>
      </c>
      <c r="E183" s="179" t="s">
        <v>1985</v>
      </c>
      <c r="F183" s="379" t="s">
        <v>7381</v>
      </c>
      <c r="G183" s="379" t="s">
        <v>7289</v>
      </c>
      <c r="H183" s="379" t="s">
        <v>7821</v>
      </c>
      <c r="I183" s="461" t="s">
        <v>4569</v>
      </c>
      <c r="J183" s="461"/>
      <c r="K183" s="108" t="s">
        <v>5974</v>
      </c>
      <c r="L183" s="179" t="s">
        <v>5509</v>
      </c>
      <c r="M183" s="461" t="s">
        <v>4114</v>
      </c>
      <c r="N183" s="258">
        <v>905494</v>
      </c>
      <c r="O183" s="380">
        <v>39695</v>
      </c>
      <c r="P183" s="380">
        <v>41885</v>
      </c>
      <c r="Q183" s="380">
        <f>P183</f>
        <v>41885</v>
      </c>
      <c r="R183" s="180">
        <v>3</v>
      </c>
      <c r="S183" s="399">
        <f t="shared" ca="1" si="6"/>
        <v>42277</v>
      </c>
      <c r="T183" s="381">
        <f t="shared" ca="1" si="7"/>
        <v>-387</v>
      </c>
      <c r="U183" s="464">
        <v>21190</v>
      </c>
      <c r="V183" s="462">
        <v>372320</v>
      </c>
      <c r="W183" s="462"/>
      <c r="X183" s="470" t="s">
        <v>3204</v>
      </c>
      <c r="Y183" s="179" t="s">
        <v>3879</v>
      </c>
      <c r="Z183" s="179" t="s">
        <v>840</v>
      </c>
      <c r="AA183" s="179">
        <v>1.67</v>
      </c>
      <c r="AB183" s="179"/>
      <c r="AC183" s="513">
        <v>0</v>
      </c>
      <c r="AD183" s="184" t="s">
        <v>7427</v>
      </c>
    </row>
    <row r="184" spans="1:630" s="384" customFormat="1" ht="28.5" customHeight="1" x14ac:dyDescent="0.2">
      <c r="A184" s="481"/>
      <c r="B184" s="461" t="s">
        <v>4569</v>
      </c>
      <c r="C184" s="379" t="s">
        <v>6679</v>
      </c>
      <c r="D184" s="179" t="s">
        <v>240</v>
      </c>
      <c r="E184" s="379" t="s">
        <v>6650</v>
      </c>
      <c r="F184" s="379" t="s">
        <v>7381</v>
      </c>
      <c r="G184" s="379" t="s">
        <v>7289</v>
      </c>
      <c r="H184" s="379" t="s">
        <v>7821</v>
      </c>
      <c r="I184" s="379" t="s">
        <v>4569</v>
      </c>
      <c r="J184" s="379"/>
      <c r="K184" s="108" t="s">
        <v>6651</v>
      </c>
      <c r="L184" s="379" t="s">
        <v>5875</v>
      </c>
      <c r="M184" s="461" t="s">
        <v>4114</v>
      </c>
      <c r="N184" s="258">
        <v>905494</v>
      </c>
      <c r="O184" s="380">
        <v>40679</v>
      </c>
      <c r="P184" s="380">
        <v>41943</v>
      </c>
      <c r="Q184" s="380">
        <v>41943</v>
      </c>
      <c r="R184" s="180">
        <v>4</v>
      </c>
      <c r="S184" s="399">
        <f t="shared" ca="1" si="6"/>
        <v>42277</v>
      </c>
      <c r="T184" s="381">
        <f t="shared" ca="1" si="7"/>
        <v>-330</v>
      </c>
      <c r="U184" s="464"/>
      <c r="V184" s="462"/>
      <c r="W184" s="462"/>
      <c r="X184" s="470" t="s">
        <v>3204</v>
      </c>
      <c r="Y184" s="179" t="s">
        <v>3879</v>
      </c>
      <c r="Z184" s="179"/>
      <c r="AA184" s="179"/>
      <c r="AB184" s="179"/>
      <c r="AC184" s="513">
        <v>0</v>
      </c>
      <c r="AD184" s="179"/>
    </row>
    <row r="185" spans="1:630" s="384" customFormat="1" ht="14.25" customHeight="1" x14ac:dyDescent="0.2">
      <c r="A185" s="391" t="s">
        <v>6665</v>
      </c>
      <c r="B185" s="461" t="s">
        <v>1940</v>
      </c>
      <c r="C185" s="461" t="s">
        <v>5044</v>
      </c>
      <c r="D185" s="461" t="s">
        <v>240</v>
      </c>
      <c r="E185" s="379" t="s">
        <v>6169</v>
      </c>
      <c r="F185" s="461" t="s">
        <v>6169</v>
      </c>
      <c r="G185" s="461"/>
      <c r="H185" s="379" t="s">
        <v>7821</v>
      </c>
      <c r="I185" s="379" t="s">
        <v>977</v>
      </c>
      <c r="J185" s="379"/>
      <c r="K185" s="108" t="s">
        <v>6066</v>
      </c>
      <c r="L185" s="461" t="s">
        <v>4296</v>
      </c>
      <c r="M185" s="461" t="s">
        <v>6239</v>
      </c>
      <c r="N185" s="379">
        <v>61676</v>
      </c>
      <c r="O185" s="380">
        <v>40148</v>
      </c>
      <c r="P185" s="380">
        <v>41973</v>
      </c>
      <c r="Q185" s="380">
        <v>41973</v>
      </c>
      <c r="R185" s="381">
        <v>5</v>
      </c>
      <c r="S185" s="399">
        <f t="shared" ca="1" si="6"/>
        <v>42277</v>
      </c>
      <c r="T185" s="381">
        <f t="shared" ca="1" si="7"/>
        <v>-300</v>
      </c>
      <c r="U185" s="462">
        <v>170298</v>
      </c>
      <c r="V185" s="462">
        <f>U185*R185</f>
        <v>851490</v>
      </c>
      <c r="W185" s="462"/>
      <c r="X185" s="471">
        <v>1976.6599999999999</v>
      </c>
      <c r="Y185" s="379" t="s">
        <v>3878</v>
      </c>
      <c r="Z185" s="461"/>
      <c r="AA185" s="379" t="s">
        <v>7371</v>
      </c>
      <c r="AB185" s="513">
        <v>552</v>
      </c>
      <c r="AC185" s="461" t="s">
        <v>7373</v>
      </c>
      <c r="AD185" s="461"/>
    </row>
    <row r="186" spans="1:630" s="384" customFormat="1" ht="85.5" customHeight="1" x14ac:dyDescent="0.2">
      <c r="A186" s="461"/>
      <c r="B186" s="461" t="s">
        <v>579</v>
      </c>
      <c r="C186" s="461" t="s">
        <v>75</v>
      </c>
      <c r="D186" s="461"/>
      <c r="E186" s="499" t="s">
        <v>5869</v>
      </c>
      <c r="F186" s="461" t="s">
        <v>7314</v>
      </c>
      <c r="G186" s="461" t="s">
        <v>7288</v>
      </c>
      <c r="H186" s="379" t="s">
        <v>7819</v>
      </c>
      <c r="I186" s="379" t="s">
        <v>7315</v>
      </c>
      <c r="J186" s="379"/>
      <c r="K186" s="108" t="s">
        <v>7080</v>
      </c>
      <c r="L186" s="461" t="s">
        <v>7031</v>
      </c>
      <c r="M186" s="512" t="s">
        <v>6938</v>
      </c>
      <c r="N186" s="258">
        <v>67787</v>
      </c>
      <c r="O186" s="463">
        <v>41365</v>
      </c>
      <c r="P186" s="463">
        <v>42460</v>
      </c>
      <c r="Q186" s="463">
        <v>42460</v>
      </c>
      <c r="R186" s="500"/>
      <c r="S186" s="399">
        <f t="shared" ca="1" si="6"/>
        <v>42277</v>
      </c>
      <c r="T186" s="381">
        <f t="shared" ca="1" si="7"/>
        <v>180</v>
      </c>
      <c r="U186" s="464">
        <v>152260</v>
      </c>
      <c r="V186" s="464"/>
      <c r="W186" s="464"/>
      <c r="X186" s="471">
        <v>30617.9</v>
      </c>
      <c r="Y186" s="184" t="s">
        <v>3879</v>
      </c>
      <c r="Z186" s="461"/>
      <c r="AA186" s="461"/>
      <c r="AB186" s="513">
        <v>98481</v>
      </c>
      <c r="AD186" s="461" t="s">
        <v>8013</v>
      </c>
    </row>
    <row r="187" spans="1:630" s="281" customFormat="1" ht="14.25" customHeight="1" x14ac:dyDescent="0.2">
      <c r="A187" s="314"/>
      <c r="B187" s="405" t="s">
        <v>2772</v>
      </c>
      <c r="C187" s="379" t="s">
        <v>75</v>
      </c>
      <c r="D187" s="388"/>
      <c r="E187" s="313" t="s">
        <v>5849</v>
      </c>
      <c r="F187" s="379" t="s">
        <v>7381</v>
      </c>
      <c r="G187" s="379" t="s">
        <v>7289</v>
      </c>
      <c r="H187" s="388" t="s">
        <v>6587</v>
      </c>
      <c r="I187" s="314" t="s">
        <v>968</v>
      </c>
      <c r="J187" s="461"/>
      <c r="K187" s="108" t="s">
        <v>6576</v>
      </c>
      <c r="L187" s="388" t="s">
        <v>7172</v>
      </c>
      <c r="M187" s="314" t="s">
        <v>3797</v>
      </c>
      <c r="N187" s="388">
        <v>67167</v>
      </c>
      <c r="O187" s="417">
        <v>40833</v>
      </c>
      <c r="P187" s="417">
        <v>41577</v>
      </c>
      <c r="Q187" s="447">
        <v>41577</v>
      </c>
      <c r="R187" s="390"/>
      <c r="S187" s="291">
        <f ca="1">TODAY()</f>
        <v>42277</v>
      </c>
      <c r="T187" s="286">
        <f ca="1">DAYS360(S187,P187)</f>
        <v>-690</v>
      </c>
      <c r="U187" s="382">
        <v>4471</v>
      </c>
      <c r="V187" s="406">
        <v>3466</v>
      </c>
      <c r="W187" s="406"/>
      <c r="X187" s="406"/>
      <c r="Y187" s="392"/>
      <c r="Z187" s="405" t="s">
        <v>841</v>
      </c>
      <c r="AA187" s="405">
        <v>6.6</v>
      </c>
      <c r="AB187" s="405"/>
      <c r="AC187" s="388"/>
      <c r="AD187" s="434"/>
      <c r="AE187" s="384"/>
      <c r="AF187" s="384"/>
      <c r="AG187" s="384"/>
      <c r="AH187" s="384"/>
      <c r="AI187" s="384"/>
      <c r="AJ187" s="384"/>
      <c r="AK187" s="384"/>
      <c r="AL187" s="384"/>
      <c r="AM187" s="384"/>
      <c r="AN187" s="384"/>
      <c r="AO187" s="384"/>
      <c r="AP187" s="384"/>
      <c r="AQ187" s="384"/>
      <c r="AR187" s="384"/>
      <c r="AS187" s="384"/>
      <c r="AT187" s="384"/>
      <c r="AU187" s="384"/>
      <c r="AV187" s="384"/>
      <c r="AW187" s="384"/>
      <c r="AX187" s="384"/>
      <c r="AY187" s="384"/>
      <c r="AZ187" s="384"/>
      <c r="BA187" s="384"/>
      <c r="BB187" s="384"/>
      <c r="BC187" s="384"/>
      <c r="BD187" s="384"/>
      <c r="BE187" s="384"/>
      <c r="BF187" s="384"/>
      <c r="BG187" s="384"/>
      <c r="BH187" s="384"/>
      <c r="BI187" s="384"/>
      <c r="BJ187" s="384"/>
      <c r="BK187" s="384"/>
      <c r="BL187" s="384"/>
      <c r="BM187" s="384"/>
      <c r="BN187" s="384"/>
      <c r="BO187" s="384"/>
      <c r="BP187" s="384"/>
      <c r="BQ187" s="384"/>
      <c r="BR187" s="384"/>
      <c r="BS187" s="384"/>
      <c r="BT187" s="384"/>
      <c r="BU187" s="384"/>
      <c r="BV187" s="384"/>
      <c r="BW187" s="384"/>
      <c r="BX187" s="384"/>
      <c r="BY187" s="384"/>
      <c r="BZ187" s="384"/>
      <c r="CA187" s="384"/>
      <c r="CB187" s="384"/>
      <c r="CC187" s="384"/>
      <c r="CD187" s="384"/>
      <c r="CE187" s="384"/>
      <c r="CF187" s="384"/>
      <c r="CG187" s="384"/>
      <c r="CH187" s="384"/>
      <c r="CI187" s="384"/>
      <c r="CJ187" s="384"/>
      <c r="CK187" s="384"/>
      <c r="CL187" s="384"/>
      <c r="CM187" s="384"/>
      <c r="CN187" s="384"/>
      <c r="CO187" s="384"/>
      <c r="CP187" s="384"/>
      <c r="CQ187" s="384"/>
      <c r="CR187" s="384"/>
      <c r="CS187" s="384"/>
      <c r="CT187" s="384"/>
      <c r="CU187" s="384"/>
      <c r="CV187" s="384"/>
      <c r="CW187" s="384"/>
      <c r="CX187" s="384"/>
      <c r="CY187" s="384"/>
      <c r="CZ187" s="384"/>
      <c r="DA187" s="384"/>
      <c r="DB187" s="384"/>
      <c r="DC187" s="384"/>
      <c r="DD187" s="384"/>
      <c r="DE187" s="384"/>
      <c r="DF187" s="384"/>
      <c r="DG187" s="384"/>
      <c r="DH187" s="384"/>
      <c r="DI187" s="384"/>
      <c r="DJ187" s="384"/>
      <c r="DK187" s="384"/>
      <c r="DL187" s="384"/>
      <c r="DM187" s="384"/>
      <c r="DN187" s="384"/>
      <c r="DO187" s="384"/>
      <c r="DP187" s="384"/>
      <c r="DQ187" s="384"/>
      <c r="DR187" s="384"/>
      <c r="DS187" s="384"/>
      <c r="DT187" s="384"/>
      <c r="DU187" s="384"/>
      <c r="DV187" s="384"/>
      <c r="DW187" s="384"/>
      <c r="DX187" s="384"/>
      <c r="DY187" s="384"/>
      <c r="DZ187" s="384"/>
      <c r="EA187" s="384"/>
      <c r="EB187" s="384"/>
      <c r="EC187" s="384"/>
      <c r="ED187" s="384"/>
      <c r="EE187" s="384"/>
      <c r="EF187" s="384"/>
      <c r="EG187" s="384"/>
      <c r="EH187" s="384"/>
      <c r="EI187" s="384"/>
      <c r="EJ187" s="384"/>
      <c r="EK187" s="384"/>
      <c r="EL187" s="384"/>
      <c r="EM187" s="384"/>
      <c r="EN187" s="384"/>
      <c r="EO187" s="384"/>
      <c r="EP187" s="384"/>
      <c r="EQ187" s="384"/>
      <c r="ER187" s="384"/>
      <c r="ES187" s="384"/>
      <c r="ET187" s="384"/>
      <c r="EU187" s="384"/>
      <c r="EV187" s="384"/>
      <c r="EW187" s="384"/>
      <c r="EX187" s="384"/>
      <c r="EY187" s="384"/>
      <c r="EZ187" s="384"/>
      <c r="FA187" s="384"/>
      <c r="FB187" s="384"/>
      <c r="FC187" s="384"/>
      <c r="FD187" s="384"/>
      <c r="FE187" s="384"/>
      <c r="FF187" s="384"/>
      <c r="FG187" s="384"/>
      <c r="FH187" s="384"/>
      <c r="FI187" s="384"/>
      <c r="FJ187" s="384"/>
      <c r="FK187" s="384"/>
      <c r="FL187" s="384"/>
      <c r="FM187" s="384"/>
      <c r="FN187" s="384"/>
      <c r="FO187" s="384"/>
      <c r="FP187" s="384"/>
      <c r="FQ187" s="384"/>
      <c r="FR187" s="384"/>
      <c r="FS187" s="384"/>
      <c r="FT187" s="384"/>
      <c r="FU187" s="384"/>
      <c r="FV187" s="384"/>
      <c r="FW187" s="384"/>
      <c r="FX187" s="384"/>
      <c r="FY187" s="384"/>
      <c r="FZ187" s="384"/>
      <c r="GA187" s="384"/>
      <c r="GB187" s="384"/>
      <c r="GC187" s="384"/>
      <c r="GD187" s="384"/>
      <c r="GE187" s="384"/>
      <c r="GF187" s="384"/>
      <c r="GG187" s="384"/>
      <c r="GH187" s="384"/>
      <c r="GI187" s="384"/>
      <c r="GJ187" s="384"/>
      <c r="GK187" s="384"/>
      <c r="GL187" s="384"/>
      <c r="GM187" s="384"/>
      <c r="GN187" s="384"/>
      <c r="GO187" s="384"/>
      <c r="GP187" s="384"/>
      <c r="GQ187" s="384"/>
      <c r="GR187" s="384"/>
      <c r="GS187" s="384"/>
      <c r="GT187" s="384"/>
      <c r="GU187" s="384"/>
      <c r="GV187" s="384"/>
      <c r="GW187" s="384"/>
      <c r="GX187" s="384"/>
      <c r="GY187" s="384"/>
      <c r="GZ187" s="384"/>
      <c r="HA187" s="384"/>
      <c r="HB187" s="384"/>
      <c r="HC187" s="384"/>
      <c r="HD187" s="384"/>
      <c r="HE187" s="384"/>
      <c r="HF187" s="384"/>
      <c r="HG187" s="384"/>
      <c r="HH187" s="384"/>
      <c r="HI187" s="384"/>
      <c r="HJ187" s="384"/>
      <c r="HK187" s="384"/>
      <c r="HL187" s="384"/>
      <c r="HM187" s="384"/>
      <c r="HN187" s="384"/>
      <c r="HO187" s="384"/>
      <c r="HP187" s="384"/>
      <c r="HQ187" s="384"/>
      <c r="HR187" s="384"/>
      <c r="HS187" s="384"/>
      <c r="HT187" s="384"/>
      <c r="HU187" s="384"/>
      <c r="HV187" s="384"/>
      <c r="HW187" s="384"/>
      <c r="HX187" s="384"/>
      <c r="HY187" s="384"/>
      <c r="HZ187" s="384"/>
      <c r="IA187" s="384"/>
      <c r="IB187" s="384"/>
      <c r="IC187" s="384"/>
      <c r="ID187" s="384"/>
      <c r="IE187" s="384"/>
      <c r="IF187" s="384"/>
      <c r="IG187" s="384"/>
      <c r="IH187" s="384"/>
      <c r="II187" s="384"/>
      <c r="IJ187" s="384"/>
      <c r="IK187" s="384"/>
      <c r="IL187" s="384"/>
      <c r="IM187" s="384"/>
      <c r="IN187" s="384"/>
      <c r="IO187" s="384"/>
      <c r="IP187" s="384"/>
      <c r="IQ187" s="384"/>
      <c r="IR187" s="384"/>
      <c r="IS187" s="384"/>
      <c r="IT187" s="384"/>
      <c r="IU187" s="384"/>
      <c r="IV187" s="384"/>
      <c r="IW187" s="384"/>
      <c r="IX187" s="384"/>
      <c r="IY187" s="384"/>
      <c r="IZ187" s="384"/>
      <c r="JA187" s="384"/>
      <c r="JB187" s="384"/>
      <c r="JC187" s="384"/>
      <c r="JD187" s="384"/>
      <c r="JE187" s="384"/>
      <c r="JF187" s="384"/>
      <c r="JG187" s="384"/>
      <c r="JH187" s="384"/>
      <c r="JI187" s="384"/>
      <c r="JJ187" s="384"/>
      <c r="JK187" s="384"/>
      <c r="JL187" s="384"/>
      <c r="JM187" s="384"/>
      <c r="JN187" s="384"/>
      <c r="JO187" s="384"/>
      <c r="JP187" s="384"/>
      <c r="JQ187" s="384"/>
      <c r="JR187" s="384"/>
      <c r="JS187" s="384"/>
      <c r="JT187" s="384"/>
      <c r="JU187" s="384"/>
      <c r="JV187" s="384"/>
      <c r="JW187" s="384"/>
      <c r="JX187" s="384"/>
      <c r="JY187" s="384"/>
      <c r="JZ187" s="384"/>
      <c r="KA187" s="384"/>
      <c r="KB187" s="384"/>
      <c r="KC187" s="384"/>
      <c r="KD187" s="384"/>
      <c r="KE187" s="384"/>
      <c r="KF187" s="384"/>
      <c r="KG187" s="384"/>
      <c r="KH187" s="384"/>
      <c r="KI187" s="384"/>
      <c r="KJ187" s="384"/>
      <c r="KK187" s="384"/>
      <c r="KL187" s="384"/>
      <c r="KM187" s="384"/>
      <c r="KN187" s="384"/>
      <c r="KO187" s="384"/>
      <c r="KP187" s="384"/>
      <c r="KQ187" s="384"/>
      <c r="KR187" s="384"/>
      <c r="KS187" s="384"/>
      <c r="KT187" s="384"/>
      <c r="KU187" s="384"/>
      <c r="KV187" s="384"/>
      <c r="KW187" s="384"/>
      <c r="KX187" s="384"/>
      <c r="KY187" s="384"/>
      <c r="KZ187" s="384"/>
      <c r="LA187" s="384"/>
      <c r="LB187" s="384"/>
      <c r="LC187" s="384"/>
      <c r="LD187" s="384"/>
      <c r="LE187" s="384"/>
      <c r="LF187" s="384"/>
      <c r="LG187" s="384"/>
      <c r="LH187" s="384"/>
      <c r="LI187" s="384"/>
      <c r="LJ187" s="384"/>
      <c r="LK187" s="384"/>
      <c r="LL187" s="384"/>
      <c r="LM187" s="384"/>
      <c r="LN187" s="384"/>
      <c r="LO187" s="384"/>
      <c r="LP187" s="384"/>
      <c r="LQ187" s="384"/>
      <c r="LR187" s="384"/>
      <c r="LS187" s="384"/>
      <c r="LT187" s="384"/>
      <c r="LU187" s="384"/>
      <c r="LV187" s="384"/>
      <c r="LW187" s="384"/>
      <c r="LX187" s="384"/>
      <c r="LY187" s="384"/>
      <c r="LZ187" s="384"/>
      <c r="MA187" s="384"/>
      <c r="MB187" s="384"/>
      <c r="MC187" s="384"/>
      <c r="MD187" s="384"/>
      <c r="ME187" s="384"/>
      <c r="MF187" s="384"/>
      <c r="MG187" s="384"/>
      <c r="MH187" s="384"/>
      <c r="MI187" s="384"/>
      <c r="MJ187" s="384"/>
      <c r="MK187" s="384"/>
      <c r="ML187" s="384"/>
      <c r="MM187" s="384"/>
      <c r="MN187" s="384"/>
      <c r="MO187" s="384"/>
      <c r="MP187" s="384"/>
      <c r="MQ187" s="384"/>
      <c r="MR187" s="384"/>
      <c r="MS187" s="384"/>
      <c r="MT187" s="384"/>
      <c r="MU187" s="384"/>
      <c r="MV187" s="384"/>
      <c r="MW187" s="384"/>
      <c r="MX187" s="384"/>
      <c r="MY187" s="384"/>
      <c r="MZ187" s="384"/>
      <c r="NA187" s="384"/>
      <c r="NB187" s="384"/>
      <c r="NC187" s="384"/>
      <c r="ND187" s="384"/>
      <c r="NE187" s="384"/>
      <c r="NF187" s="384"/>
      <c r="NG187" s="384"/>
      <c r="NH187" s="384"/>
      <c r="NI187" s="384"/>
      <c r="NJ187" s="384"/>
      <c r="NK187" s="384"/>
      <c r="NL187" s="384"/>
      <c r="NM187" s="384"/>
      <c r="NN187" s="384"/>
      <c r="NO187" s="384"/>
      <c r="NP187" s="384"/>
      <c r="NQ187" s="384"/>
      <c r="NR187" s="384"/>
      <c r="NS187" s="384"/>
      <c r="NT187" s="384"/>
      <c r="NU187" s="384"/>
      <c r="NV187" s="384"/>
      <c r="NW187" s="384"/>
      <c r="NX187" s="384"/>
      <c r="NY187" s="384"/>
      <c r="NZ187" s="384"/>
      <c r="OA187" s="384"/>
      <c r="OB187" s="384"/>
      <c r="OC187" s="384"/>
      <c r="OD187" s="384"/>
      <c r="OE187" s="384"/>
      <c r="OF187" s="384"/>
      <c r="OG187" s="384"/>
      <c r="OH187" s="384"/>
      <c r="OI187" s="384"/>
      <c r="OJ187" s="384"/>
      <c r="OK187" s="384"/>
      <c r="OL187" s="384"/>
      <c r="OM187" s="384"/>
      <c r="ON187" s="384"/>
      <c r="OO187" s="384"/>
      <c r="OP187" s="384"/>
      <c r="OQ187" s="384"/>
      <c r="OR187" s="384"/>
      <c r="OS187" s="384"/>
      <c r="OT187" s="384"/>
      <c r="OU187" s="384"/>
      <c r="OV187" s="384"/>
      <c r="OW187" s="384"/>
      <c r="OX187" s="384"/>
      <c r="OY187" s="384"/>
      <c r="OZ187" s="384"/>
      <c r="PA187" s="384"/>
      <c r="PB187" s="384"/>
      <c r="PC187" s="384"/>
      <c r="PD187" s="384"/>
      <c r="PE187" s="384"/>
      <c r="PF187" s="384"/>
      <c r="PG187" s="384"/>
      <c r="PH187" s="384"/>
      <c r="PI187" s="384"/>
      <c r="PJ187" s="384"/>
      <c r="PK187" s="384"/>
      <c r="PL187" s="384"/>
      <c r="PM187" s="384"/>
      <c r="PN187" s="384"/>
      <c r="PO187" s="384"/>
      <c r="PP187" s="384"/>
      <c r="PQ187" s="384"/>
      <c r="PR187" s="384"/>
      <c r="PS187" s="384"/>
      <c r="PT187" s="384"/>
      <c r="PU187" s="384"/>
      <c r="PV187" s="384"/>
      <c r="PW187" s="384"/>
      <c r="PX187" s="384"/>
      <c r="PY187" s="384"/>
      <c r="PZ187" s="384"/>
      <c r="QA187" s="384"/>
      <c r="QB187" s="384"/>
      <c r="QC187" s="384"/>
      <c r="QD187" s="384"/>
      <c r="QE187" s="384"/>
      <c r="QF187" s="384"/>
      <c r="QG187" s="384"/>
      <c r="QH187" s="384"/>
      <c r="QI187" s="384"/>
      <c r="QJ187" s="384"/>
      <c r="QK187" s="384"/>
      <c r="QL187" s="384"/>
      <c r="QM187" s="384"/>
      <c r="QN187" s="384"/>
      <c r="QO187" s="384"/>
      <c r="QP187" s="384"/>
      <c r="QQ187" s="384"/>
      <c r="QR187" s="384"/>
      <c r="QS187" s="384"/>
      <c r="QT187" s="384"/>
      <c r="QU187" s="384"/>
      <c r="QV187" s="384"/>
      <c r="QW187" s="384"/>
      <c r="QX187" s="384"/>
      <c r="QY187" s="384"/>
      <c r="QZ187" s="384"/>
      <c r="RA187" s="384"/>
      <c r="RB187" s="384"/>
      <c r="RC187" s="384"/>
      <c r="RD187" s="384"/>
      <c r="RE187" s="384"/>
      <c r="RF187" s="384"/>
      <c r="RG187" s="384"/>
      <c r="RH187" s="384"/>
      <c r="RI187" s="384"/>
      <c r="RJ187" s="384"/>
      <c r="RK187" s="384"/>
      <c r="RL187" s="384"/>
      <c r="RM187" s="384"/>
      <c r="RN187" s="384"/>
      <c r="RO187" s="384"/>
      <c r="RP187" s="384"/>
      <c r="RQ187" s="384"/>
      <c r="RR187" s="384"/>
      <c r="RS187" s="384"/>
      <c r="RT187" s="384"/>
      <c r="RU187" s="384"/>
      <c r="RV187" s="384"/>
      <c r="RW187" s="384"/>
      <c r="RX187" s="384"/>
      <c r="RY187" s="384"/>
      <c r="RZ187" s="384"/>
      <c r="SA187" s="384"/>
      <c r="SB187" s="384"/>
      <c r="SC187" s="384"/>
      <c r="SD187" s="384"/>
      <c r="SE187" s="384"/>
      <c r="SF187" s="384"/>
      <c r="SG187" s="384"/>
      <c r="SH187" s="384"/>
      <c r="SI187" s="384"/>
      <c r="SJ187" s="384"/>
      <c r="SK187" s="384"/>
      <c r="SL187" s="384"/>
      <c r="SM187" s="384"/>
      <c r="SN187" s="384"/>
      <c r="SO187" s="384"/>
      <c r="SP187" s="384"/>
      <c r="SQ187" s="384"/>
      <c r="SR187" s="384"/>
      <c r="SS187" s="384"/>
      <c r="ST187" s="384"/>
      <c r="SU187" s="384"/>
      <c r="SV187" s="384"/>
      <c r="SW187" s="384"/>
      <c r="SX187" s="384"/>
      <c r="SY187" s="384"/>
      <c r="SZ187" s="384"/>
      <c r="TA187" s="384"/>
      <c r="TB187" s="384"/>
      <c r="TC187" s="384"/>
      <c r="TD187" s="384"/>
      <c r="TE187" s="384"/>
      <c r="TF187" s="384"/>
      <c r="TG187" s="384"/>
      <c r="TH187" s="384"/>
      <c r="TI187" s="384"/>
      <c r="TJ187" s="384"/>
      <c r="TK187" s="384"/>
      <c r="TL187" s="384"/>
      <c r="TM187" s="384"/>
      <c r="TN187" s="384"/>
      <c r="TO187" s="384"/>
      <c r="TP187" s="384"/>
      <c r="TQ187" s="384"/>
      <c r="TR187" s="384"/>
      <c r="TS187" s="384"/>
      <c r="TT187" s="384"/>
      <c r="TU187" s="384"/>
      <c r="TV187" s="384"/>
      <c r="TW187" s="384"/>
      <c r="TX187" s="384"/>
      <c r="TY187" s="384"/>
      <c r="TZ187" s="384"/>
      <c r="UA187" s="384"/>
      <c r="UB187" s="384"/>
      <c r="UC187" s="384"/>
      <c r="UD187" s="384"/>
      <c r="UE187" s="384"/>
      <c r="UF187" s="384"/>
      <c r="UG187" s="384"/>
      <c r="UH187" s="384"/>
      <c r="UI187" s="384"/>
      <c r="UJ187" s="384"/>
      <c r="UK187" s="384"/>
      <c r="UL187" s="384"/>
      <c r="UM187" s="384"/>
      <c r="UN187" s="384"/>
      <c r="UO187" s="384"/>
      <c r="UP187" s="384"/>
      <c r="UQ187" s="384"/>
      <c r="UR187" s="384"/>
      <c r="US187" s="384"/>
      <c r="UT187" s="384"/>
      <c r="UU187" s="384"/>
      <c r="UV187" s="384"/>
      <c r="UW187" s="384"/>
      <c r="UX187" s="384"/>
      <c r="UY187" s="384"/>
      <c r="UZ187" s="384"/>
      <c r="VA187" s="384"/>
      <c r="VB187" s="384"/>
      <c r="VC187" s="384"/>
      <c r="VD187" s="384"/>
      <c r="VE187" s="384"/>
      <c r="VF187" s="384"/>
      <c r="VG187" s="384"/>
      <c r="VH187" s="384"/>
      <c r="VI187" s="384"/>
      <c r="VJ187" s="384"/>
      <c r="VK187" s="384"/>
      <c r="VL187" s="384"/>
      <c r="VM187" s="384"/>
      <c r="VN187" s="384"/>
      <c r="VO187" s="384"/>
      <c r="VP187" s="384"/>
      <c r="VQ187" s="384"/>
      <c r="VR187" s="384"/>
      <c r="VS187" s="384"/>
      <c r="VT187" s="384"/>
      <c r="VU187" s="384"/>
      <c r="VV187" s="384"/>
      <c r="VW187" s="384"/>
      <c r="VX187" s="384"/>
      <c r="VY187" s="384"/>
      <c r="VZ187" s="384"/>
      <c r="WA187" s="384"/>
      <c r="WB187" s="384"/>
      <c r="WC187" s="384"/>
      <c r="WD187" s="384"/>
      <c r="WE187" s="384"/>
      <c r="WF187" s="384"/>
      <c r="WG187" s="384"/>
      <c r="WH187" s="384"/>
      <c r="WI187" s="384"/>
      <c r="WJ187" s="384"/>
      <c r="WK187" s="384"/>
      <c r="WL187" s="384"/>
      <c r="WM187" s="384"/>
      <c r="WN187" s="384"/>
      <c r="WO187" s="384"/>
      <c r="WP187" s="384"/>
      <c r="WQ187" s="384"/>
      <c r="WR187" s="384"/>
      <c r="WS187" s="384"/>
      <c r="WT187" s="384"/>
      <c r="WU187" s="384"/>
      <c r="WV187" s="384"/>
      <c r="WW187" s="384"/>
      <c r="WX187" s="384"/>
      <c r="WY187" s="384"/>
      <c r="WZ187" s="384"/>
      <c r="XA187" s="384"/>
      <c r="XB187" s="384"/>
      <c r="XC187" s="384"/>
      <c r="XD187" s="384"/>
      <c r="XE187" s="384"/>
      <c r="XF187" s="384"/>
    </row>
    <row r="188" spans="1:630" s="384" customFormat="1" ht="28.5" customHeight="1" x14ac:dyDescent="0.2">
      <c r="A188" s="461" t="s">
        <v>6665</v>
      </c>
      <c r="B188" s="379" t="s">
        <v>2653</v>
      </c>
      <c r="C188" s="379" t="s">
        <v>5044</v>
      </c>
      <c r="D188" s="379" t="s">
        <v>240</v>
      </c>
      <c r="E188" s="379" t="s">
        <v>6169</v>
      </c>
      <c r="F188" s="461" t="str">
        <f>E188</f>
        <v>Sharon Powell</v>
      </c>
      <c r="G188" s="379"/>
      <c r="H188" s="379" t="s">
        <v>7821</v>
      </c>
      <c r="I188" s="379" t="s">
        <v>977</v>
      </c>
      <c r="J188" s="379"/>
      <c r="K188" s="108" t="s">
        <v>5371</v>
      </c>
      <c r="L188" s="379" t="s">
        <v>2331</v>
      </c>
      <c r="M188" s="461" t="s">
        <v>7249</v>
      </c>
      <c r="N188" s="258">
        <v>79330</v>
      </c>
      <c r="O188" s="380">
        <v>40575</v>
      </c>
      <c r="P188" s="380">
        <v>42035</v>
      </c>
      <c r="Q188" s="380">
        <f>P188</f>
        <v>42035</v>
      </c>
      <c r="R188" s="381">
        <v>3</v>
      </c>
      <c r="S188" s="399">
        <f ca="1">TODAY()</f>
        <v>42277</v>
      </c>
      <c r="T188" s="381">
        <f ca="1">DAYS360(S188,P188)</f>
        <v>-240</v>
      </c>
      <c r="U188" s="464"/>
      <c r="V188" s="462"/>
      <c r="W188" s="462"/>
      <c r="X188" s="471">
        <v>2841.93</v>
      </c>
      <c r="Y188" s="379" t="s">
        <v>3878</v>
      </c>
      <c r="Z188" s="461"/>
      <c r="AA188" s="379" t="s">
        <v>7371</v>
      </c>
      <c r="AB188" s="513">
        <v>1024.3</v>
      </c>
      <c r="AC188" s="461" t="s">
        <v>7373</v>
      </c>
      <c r="AD188" s="184"/>
    </row>
    <row r="189" spans="1:630" s="384" customFormat="1" ht="14.25" customHeight="1" x14ac:dyDescent="0.2">
      <c r="A189" s="461"/>
      <c r="B189" s="379" t="s">
        <v>579</v>
      </c>
      <c r="C189" s="379" t="s">
        <v>75</v>
      </c>
      <c r="D189" s="461"/>
      <c r="E189" s="461" t="s">
        <v>1032</v>
      </c>
      <c r="F189" s="461" t="s">
        <v>7818</v>
      </c>
      <c r="G189" s="379" t="s">
        <v>7379</v>
      </c>
      <c r="H189" s="379" t="s">
        <v>7819</v>
      </c>
      <c r="I189" s="461" t="s">
        <v>5884</v>
      </c>
      <c r="J189" s="461"/>
      <c r="K189" s="322" t="s">
        <v>7092</v>
      </c>
      <c r="L189" s="380" t="s">
        <v>7093</v>
      </c>
      <c r="M189" s="461" t="s">
        <v>7364</v>
      </c>
      <c r="N189" s="461">
        <v>70080</v>
      </c>
      <c r="O189" s="463">
        <v>41365</v>
      </c>
      <c r="P189" s="463">
        <v>42855</v>
      </c>
      <c r="Q189" s="350">
        <v>42094</v>
      </c>
      <c r="R189" s="391"/>
      <c r="S189" s="399">
        <f t="shared" ref="S189:S194" ca="1" si="8">TODAY()</f>
        <v>42277</v>
      </c>
      <c r="T189" s="381">
        <f t="shared" ref="T189:T194" ca="1" si="9">DAYS360(S189,P189)</f>
        <v>570</v>
      </c>
      <c r="U189" s="464">
        <v>105000</v>
      </c>
      <c r="V189" s="464"/>
      <c r="W189" s="464"/>
      <c r="X189" s="471">
        <v>199114.31</v>
      </c>
      <c r="Y189" s="184" t="s">
        <v>3879</v>
      </c>
      <c r="Z189" s="379" t="s">
        <v>840</v>
      </c>
      <c r="AA189" s="461"/>
      <c r="AB189" s="513"/>
      <c r="AC189" s="461"/>
      <c r="AD189" s="184" t="s">
        <v>8266</v>
      </c>
      <c r="AE189" s="398" t="s">
        <v>8287</v>
      </c>
    </row>
    <row r="190" spans="1:630" s="384" customFormat="1" ht="28.5" x14ac:dyDescent="0.2">
      <c r="A190" s="461" t="s">
        <v>6665</v>
      </c>
      <c r="B190" s="461" t="s">
        <v>579</v>
      </c>
      <c r="C190" s="461" t="s">
        <v>75</v>
      </c>
      <c r="D190" s="461"/>
      <c r="E190" s="461" t="s">
        <v>7619</v>
      </c>
      <c r="F190" s="461" t="s">
        <v>7136</v>
      </c>
      <c r="G190" s="461" t="s">
        <v>6849</v>
      </c>
      <c r="H190" s="379" t="s">
        <v>7820</v>
      </c>
      <c r="I190" s="461" t="s">
        <v>6934</v>
      </c>
      <c r="J190" s="461"/>
      <c r="K190" s="108" t="s">
        <v>7620</v>
      </c>
      <c r="L190" s="467" t="s">
        <v>7621</v>
      </c>
      <c r="M190" s="461" t="s">
        <v>7622</v>
      </c>
      <c r="N190" s="461">
        <v>41686</v>
      </c>
      <c r="O190" s="380">
        <v>41821</v>
      </c>
      <c r="P190" s="380">
        <v>41973</v>
      </c>
      <c r="Q190" s="380">
        <v>41973</v>
      </c>
      <c r="R190" s="391"/>
      <c r="S190" s="399">
        <f t="shared" ca="1" si="8"/>
        <v>42277</v>
      </c>
      <c r="T190" s="381">
        <f t="shared" ca="1" si="9"/>
        <v>-300</v>
      </c>
      <c r="U190" s="464">
        <v>11548</v>
      </c>
      <c r="V190" s="464">
        <v>11548</v>
      </c>
      <c r="W190" s="464" t="s">
        <v>7623</v>
      </c>
      <c r="X190" s="346"/>
      <c r="Y190" s="379"/>
      <c r="Z190" s="379" t="s">
        <v>841</v>
      </c>
      <c r="AA190" s="454"/>
      <c r="AB190" s="513"/>
      <c r="AC190" s="461"/>
      <c r="AD190" s="184" t="s">
        <v>7823</v>
      </c>
    </row>
    <row r="191" spans="1:630" s="384" customFormat="1" ht="28.5" x14ac:dyDescent="0.2">
      <c r="A191" s="461" t="s">
        <v>6665</v>
      </c>
      <c r="B191" s="461" t="s">
        <v>2651</v>
      </c>
      <c r="C191" s="461" t="s">
        <v>75</v>
      </c>
      <c r="D191" s="461"/>
      <c r="E191" s="461" t="s">
        <v>7136</v>
      </c>
      <c r="F191" s="461" t="s">
        <v>7136</v>
      </c>
      <c r="G191" s="379" t="s">
        <v>6849</v>
      </c>
      <c r="H191" s="379" t="s">
        <v>7820</v>
      </c>
      <c r="I191" s="461" t="s">
        <v>6934</v>
      </c>
      <c r="J191" s="461"/>
      <c r="K191" s="108" t="s">
        <v>7135</v>
      </c>
      <c r="L191" s="498" t="s">
        <v>7138</v>
      </c>
      <c r="M191" s="461" t="s">
        <v>7137</v>
      </c>
      <c r="N191" s="258">
        <v>43075</v>
      </c>
      <c r="O191" s="520">
        <v>41666</v>
      </c>
      <c r="P191" s="100">
        <v>42004</v>
      </c>
      <c r="Q191" s="100">
        <v>42004</v>
      </c>
      <c r="R191" s="391">
        <v>1</v>
      </c>
      <c r="S191" s="399">
        <f t="shared" ca="1" si="8"/>
        <v>42277</v>
      </c>
      <c r="T191" s="381">
        <f t="shared" ca="1" si="9"/>
        <v>-270</v>
      </c>
      <c r="U191" s="464"/>
      <c r="V191" s="464">
        <v>42925</v>
      </c>
      <c r="W191" s="464"/>
      <c r="X191" s="471">
        <v>14308.33</v>
      </c>
      <c r="Y191" s="461" t="s">
        <v>3879</v>
      </c>
      <c r="Z191" s="379" t="s">
        <v>841</v>
      </c>
      <c r="AA191" s="493"/>
      <c r="AB191" s="513">
        <v>28616.66</v>
      </c>
      <c r="AC191" s="461" t="s">
        <v>7403</v>
      </c>
      <c r="AD191" s="461"/>
    </row>
    <row r="192" spans="1:630" s="384" customFormat="1" ht="57" x14ac:dyDescent="0.2">
      <c r="A192" s="461"/>
      <c r="B192" s="379" t="s">
        <v>579</v>
      </c>
      <c r="C192" s="379" t="s">
        <v>75</v>
      </c>
      <c r="D192" s="461"/>
      <c r="E192" s="461" t="s">
        <v>5869</v>
      </c>
      <c r="F192" s="379" t="s">
        <v>6609</v>
      </c>
      <c r="G192" s="379" t="s">
        <v>7287</v>
      </c>
      <c r="H192" s="379" t="s">
        <v>7819</v>
      </c>
      <c r="I192" s="461" t="s">
        <v>1001</v>
      </c>
      <c r="J192" s="461"/>
      <c r="K192" s="108" t="s">
        <v>7082</v>
      </c>
      <c r="L192" s="461" t="s">
        <v>7086</v>
      </c>
      <c r="M192" s="461" t="s">
        <v>7087</v>
      </c>
      <c r="N192" s="258">
        <v>42396</v>
      </c>
      <c r="O192" s="463">
        <v>41575</v>
      </c>
      <c r="P192" s="463">
        <v>42022</v>
      </c>
      <c r="Q192" s="282">
        <v>42094</v>
      </c>
      <c r="R192" s="391"/>
      <c r="S192" s="399">
        <f t="shared" ca="1" si="8"/>
        <v>42277</v>
      </c>
      <c r="T192" s="381">
        <f t="shared" ca="1" si="9"/>
        <v>-252</v>
      </c>
      <c r="U192" s="464"/>
      <c r="V192" s="464">
        <v>76132.5</v>
      </c>
      <c r="W192" s="401" t="s">
        <v>7425</v>
      </c>
      <c r="X192" s="471">
        <v>30405.5</v>
      </c>
      <c r="Y192" s="184" t="s">
        <v>3879</v>
      </c>
      <c r="Z192" s="379"/>
      <c r="AA192" s="461"/>
      <c r="AB192" s="513"/>
      <c r="AC192" s="441" t="s">
        <v>7403</v>
      </c>
      <c r="AD192" s="461" t="s">
        <v>8267</v>
      </c>
    </row>
    <row r="193" spans="1:30" s="398" customFormat="1" ht="28.5" x14ac:dyDescent="0.2">
      <c r="A193" s="104"/>
      <c r="B193" s="103" t="s">
        <v>579</v>
      </c>
      <c r="C193" s="103" t="s">
        <v>75</v>
      </c>
      <c r="D193" s="104"/>
      <c r="E193" s="104" t="s">
        <v>5869</v>
      </c>
      <c r="F193" s="104" t="s">
        <v>6609</v>
      </c>
      <c r="G193" s="103" t="s">
        <v>7287</v>
      </c>
      <c r="H193" s="103" t="s">
        <v>7819</v>
      </c>
      <c r="I193" s="104" t="s">
        <v>1001</v>
      </c>
      <c r="J193" s="104"/>
      <c r="K193" s="322" t="s">
        <v>7064</v>
      </c>
      <c r="L193" s="491" t="s">
        <v>7070</v>
      </c>
      <c r="M193" s="104" t="s">
        <v>6207</v>
      </c>
      <c r="N193" s="537">
        <v>52294</v>
      </c>
      <c r="O193" s="519">
        <v>41183</v>
      </c>
      <c r="P193" s="519">
        <v>41729</v>
      </c>
      <c r="Q193" s="519">
        <v>41729</v>
      </c>
      <c r="R193" s="540"/>
      <c r="S193" s="541">
        <f t="shared" ca="1" si="8"/>
        <v>42277</v>
      </c>
      <c r="T193" s="542">
        <f t="shared" ca="1" si="9"/>
        <v>-540</v>
      </c>
      <c r="U193" s="543">
        <v>26770</v>
      </c>
      <c r="V193" s="543"/>
      <c r="W193" s="543"/>
      <c r="X193" s="544">
        <v>28393.070000000007</v>
      </c>
      <c r="Y193" s="545" t="s">
        <v>3879</v>
      </c>
      <c r="Z193" s="103" t="s">
        <v>841</v>
      </c>
      <c r="AA193" s="104"/>
      <c r="AB193" s="546">
        <v>896.68000000000006</v>
      </c>
      <c r="AC193" s="547"/>
      <c r="AD193" s="545"/>
    </row>
    <row r="194" spans="1:30" s="384" customFormat="1" ht="28.5" x14ac:dyDescent="0.2">
      <c r="A194" s="461" t="s">
        <v>6665</v>
      </c>
      <c r="B194" s="461" t="s">
        <v>579</v>
      </c>
      <c r="C194" s="379" t="s">
        <v>75</v>
      </c>
      <c r="D194" s="461"/>
      <c r="E194" s="379" t="s">
        <v>1943</v>
      </c>
      <c r="F194" s="379" t="s">
        <v>6609</v>
      </c>
      <c r="G194" s="379" t="s">
        <v>7287</v>
      </c>
      <c r="H194" s="379" t="s">
        <v>7819</v>
      </c>
      <c r="I194" s="461" t="s">
        <v>1001</v>
      </c>
      <c r="J194" s="461"/>
      <c r="K194" s="380" t="s">
        <v>6858</v>
      </c>
      <c r="L194" s="257" t="s">
        <v>6738</v>
      </c>
      <c r="M194" s="383" t="s">
        <v>6788</v>
      </c>
      <c r="N194" s="258">
        <v>13696</v>
      </c>
      <c r="O194" s="170">
        <v>39203</v>
      </c>
      <c r="P194" s="170">
        <v>42094</v>
      </c>
      <c r="Q194" s="463">
        <v>42094</v>
      </c>
      <c r="R194" s="380"/>
      <c r="S194" s="399">
        <f t="shared" ca="1" si="8"/>
        <v>42277</v>
      </c>
      <c r="T194" s="381">
        <f t="shared" ca="1" si="9"/>
        <v>-180</v>
      </c>
      <c r="U194" s="464">
        <v>90223</v>
      </c>
      <c r="V194" s="461"/>
      <c r="W194" s="461"/>
      <c r="X194" s="471">
        <v>91727.17</v>
      </c>
      <c r="Y194" s="184" t="s">
        <v>3879</v>
      </c>
      <c r="Z194" s="379" t="s">
        <v>840</v>
      </c>
      <c r="AA194" s="461"/>
      <c r="AB194" s="513">
        <v>75186.2</v>
      </c>
      <c r="AC194" s="461" t="s">
        <v>7370</v>
      </c>
      <c r="AD194" s="461" t="s">
        <v>7384</v>
      </c>
    </row>
    <row r="195" spans="1:30" s="384" customFormat="1" ht="28.5" x14ac:dyDescent="0.2">
      <c r="A195" s="461"/>
      <c r="B195" s="379" t="s">
        <v>579</v>
      </c>
      <c r="C195" s="379" t="s">
        <v>75</v>
      </c>
      <c r="D195" s="461"/>
      <c r="E195" s="461" t="s">
        <v>1032</v>
      </c>
      <c r="F195" s="379" t="s">
        <v>8288</v>
      </c>
      <c r="G195" s="379" t="s">
        <v>7379</v>
      </c>
      <c r="H195" s="379" t="s">
        <v>8377</v>
      </c>
      <c r="I195" s="441" t="s">
        <v>5884</v>
      </c>
      <c r="J195" s="379" t="s">
        <v>8381</v>
      </c>
      <c r="K195" s="108" t="s">
        <v>7088</v>
      </c>
      <c r="L195" s="379" t="s">
        <v>7089</v>
      </c>
      <c r="M195" s="461" t="s">
        <v>7090</v>
      </c>
      <c r="N195" s="461">
        <v>41559</v>
      </c>
      <c r="O195" s="380">
        <v>41395</v>
      </c>
      <c r="P195" s="380">
        <v>42124</v>
      </c>
      <c r="Q195" s="380">
        <v>42124</v>
      </c>
      <c r="R195" s="391"/>
      <c r="S195" s="399">
        <f t="shared" ref="S195:S200" ca="1" si="10">TODAY()</f>
        <v>42277</v>
      </c>
      <c r="T195" s="381">
        <f ca="1">DAYS360(S195,P195)</f>
        <v>-150</v>
      </c>
      <c r="U195" s="464">
        <v>75000</v>
      </c>
      <c r="V195" s="464"/>
      <c r="W195" s="464"/>
      <c r="X195" s="471"/>
      <c r="Y195" s="184" t="s">
        <v>3879</v>
      </c>
      <c r="Z195" s="379" t="s">
        <v>841</v>
      </c>
      <c r="AA195" s="461"/>
      <c r="AB195" s="513"/>
      <c r="AC195" s="461" t="s">
        <v>7370</v>
      </c>
      <c r="AD195" s="396" t="s">
        <v>7420</v>
      </c>
    </row>
    <row r="196" spans="1:30" s="384" customFormat="1" ht="28.5" x14ac:dyDescent="0.2">
      <c r="A196" s="461" t="s">
        <v>6665</v>
      </c>
      <c r="B196" s="461" t="s">
        <v>5829</v>
      </c>
      <c r="C196" s="379" t="s">
        <v>5044</v>
      </c>
      <c r="D196" s="461" t="s">
        <v>6671</v>
      </c>
      <c r="E196" s="461" t="s">
        <v>4980</v>
      </c>
      <c r="F196" s="461" t="s">
        <v>7314</v>
      </c>
      <c r="G196" s="461" t="s">
        <v>7288</v>
      </c>
      <c r="H196" s="379" t="s">
        <v>8377</v>
      </c>
      <c r="I196" s="379" t="s">
        <v>7315</v>
      </c>
      <c r="J196" s="379" t="s">
        <v>8382</v>
      </c>
      <c r="K196" s="108" t="s">
        <v>6012</v>
      </c>
      <c r="L196" s="461" t="s">
        <v>3954</v>
      </c>
      <c r="M196" s="461" t="s">
        <v>6675</v>
      </c>
      <c r="N196" s="258">
        <v>60973</v>
      </c>
      <c r="O196" s="463">
        <v>41365</v>
      </c>
      <c r="P196" s="380">
        <v>42094</v>
      </c>
      <c r="Q196" s="380">
        <v>42094</v>
      </c>
      <c r="R196" s="391" t="s">
        <v>6673</v>
      </c>
      <c r="S196" s="399">
        <f t="shared" ca="1" si="10"/>
        <v>42277</v>
      </c>
      <c r="T196" s="381">
        <f ca="1">DAYS360(S196,P196)</f>
        <v>-180</v>
      </c>
      <c r="U196" s="464">
        <v>170000</v>
      </c>
      <c r="V196" s="464">
        <v>680000</v>
      </c>
      <c r="W196" s="464"/>
      <c r="X196" s="471">
        <v>217240.40999999997</v>
      </c>
      <c r="Y196" s="184" t="s">
        <v>3879</v>
      </c>
      <c r="Z196" s="379" t="s">
        <v>840</v>
      </c>
      <c r="AA196" s="461" t="s">
        <v>6674</v>
      </c>
      <c r="AB196" s="513">
        <v>116465.68999999999</v>
      </c>
      <c r="AC196" s="441" t="s">
        <v>7370</v>
      </c>
      <c r="AD196" s="184" t="s">
        <v>7671</v>
      </c>
    </row>
    <row r="197" spans="1:30" s="384" customFormat="1" ht="28.5" x14ac:dyDescent="0.2">
      <c r="A197" s="461" t="s">
        <v>6665</v>
      </c>
      <c r="B197" s="461" t="s">
        <v>5829</v>
      </c>
      <c r="C197" s="379" t="s">
        <v>5044</v>
      </c>
      <c r="D197" s="461" t="s">
        <v>6671</v>
      </c>
      <c r="E197" s="461" t="s">
        <v>4980</v>
      </c>
      <c r="F197" s="461" t="s">
        <v>7314</v>
      </c>
      <c r="G197" s="461" t="s">
        <v>7288</v>
      </c>
      <c r="H197" s="379" t="s">
        <v>8377</v>
      </c>
      <c r="I197" s="379" t="s">
        <v>7315</v>
      </c>
      <c r="J197" s="379" t="s">
        <v>8382</v>
      </c>
      <c r="K197" s="108" t="s">
        <v>6013</v>
      </c>
      <c r="L197" s="461" t="s">
        <v>4209</v>
      </c>
      <c r="M197" s="461" t="s">
        <v>6675</v>
      </c>
      <c r="N197" s="258">
        <v>60973</v>
      </c>
      <c r="O197" s="463">
        <v>41365</v>
      </c>
      <c r="P197" s="380">
        <v>42094</v>
      </c>
      <c r="Q197" s="380">
        <v>42094</v>
      </c>
      <c r="R197" s="391" t="s">
        <v>6673</v>
      </c>
      <c r="S197" s="399">
        <f t="shared" ca="1" si="10"/>
        <v>42277</v>
      </c>
      <c r="T197" s="381">
        <f ca="1">DAYS360(S197,P197)</f>
        <v>-180</v>
      </c>
      <c r="U197" s="464">
        <v>3000</v>
      </c>
      <c r="V197" s="464">
        <v>10000</v>
      </c>
      <c r="W197" s="464"/>
      <c r="X197" s="471"/>
      <c r="Y197" s="184" t="s">
        <v>3879</v>
      </c>
      <c r="Z197" s="379" t="s">
        <v>840</v>
      </c>
      <c r="AA197" s="461" t="s">
        <v>6674</v>
      </c>
      <c r="AB197" s="513"/>
      <c r="AC197" s="441" t="s">
        <v>7370</v>
      </c>
      <c r="AD197" s="184" t="s">
        <v>7422</v>
      </c>
    </row>
    <row r="198" spans="1:30" s="384" customFormat="1" ht="28.5" x14ac:dyDescent="0.2">
      <c r="A198" s="461" t="s">
        <v>6665</v>
      </c>
      <c r="B198" s="461" t="s">
        <v>5829</v>
      </c>
      <c r="C198" s="379" t="s">
        <v>5044</v>
      </c>
      <c r="D198" s="461" t="s">
        <v>6671</v>
      </c>
      <c r="E198" s="461" t="s">
        <v>4980</v>
      </c>
      <c r="F198" s="461" t="s">
        <v>7314</v>
      </c>
      <c r="G198" s="461" t="s">
        <v>7288</v>
      </c>
      <c r="H198" s="379" t="s">
        <v>8377</v>
      </c>
      <c r="I198" s="379" t="s">
        <v>7315</v>
      </c>
      <c r="J198" s="379" t="s">
        <v>8382</v>
      </c>
      <c r="K198" s="108" t="s">
        <v>6017</v>
      </c>
      <c r="L198" s="461" t="s">
        <v>3953</v>
      </c>
      <c r="M198" s="461" t="s">
        <v>6675</v>
      </c>
      <c r="N198" s="258">
        <v>60973</v>
      </c>
      <c r="O198" s="463">
        <v>41365</v>
      </c>
      <c r="P198" s="380">
        <v>42094</v>
      </c>
      <c r="Q198" s="380">
        <v>42094</v>
      </c>
      <c r="R198" s="391" t="s">
        <v>6673</v>
      </c>
      <c r="S198" s="399">
        <f t="shared" ca="1" si="10"/>
        <v>42277</v>
      </c>
      <c r="T198" s="381">
        <f ca="1">DAYS360(S198,P198)</f>
        <v>-180</v>
      </c>
      <c r="U198" s="464">
        <v>8500</v>
      </c>
      <c r="V198" s="464">
        <v>34000</v>
      </c>
      <c r="W198" s="464"/>
      <c r="X198" s="471"/>
      <c r="Y198" s="184" t="s">
        <v>3879</v>
      </c>
      <c r="Z198" s="379" t="s">
        <v>840</v>
      </c>
      <c r="AA198" s="461" t="s">
        <v>6674</v>
      </c>
      <c r="AB198" s="513"/>
      <c r="AC198" s="441" t="s">
        <v>7370</v>
      </c>
      <c r="AD198" s="184" t="s">
        <v>7422</v>
      </c>
    </row>
    <row r="199" spans="1:30" ht="28.5" x14ac:dyDescent="0.2">
      <c r="A199" s="377"/>
      <c r="B199" s="461" t="s">
        <v>579</v>
      </c>
      <c r="C199" s="379" t="s">
        <v>75</v>
      </c>
      <c r="D199" s="377"/>
      <c r="E199" s="461" t="s">
        <v>7724</v>
      </c>
      <c r="F199" s="461" t="s">
        <v>7856</v>
      </c>
      <c r="G199" s="461" t="s">
        <v>6849</v>
      </c>
      <c r="H199" s="379" t="s">
        <v>7820</v>
      </c>
      <c r="I199" s="379" t="s">
        <v>6934</v>
      </c>
      <c r="J199" s="379" t="s">
        <v>6934</v>
      </c>
      <c r="K199" s="377"/>
      <c r="L199" s="461" t="s">
        <v>8393</v>
      </c>
      <c r="M199" s="461" t="s">
        <v>8394</v>
      </c>
      <c r="N199" s="461"/>
      <c r="O199" s="463">
        <v>42005</v>
      </c>
      <c r="P199" s="463">
        <v>42094</v>
      </c>
      <c r="Q199" s="461"/>
      <c r="R199" s="461"/>
      <c r="S199" s="399">
        <f t="shared" ca="1" si="10"/>
        <v>42277</v>
      </c>
      <c r="T199" s="381">
        <f ca="1">DAYS360(S199,P199)</f>
        <v>-180</v>
      </c>
      <c r="U199" s="464">
        <v>9158</v>
      </c>
      <c r="V199" s="377"/>
      <c r="W199" s="377"/>
      <c r="X199" s="377"/>
      <c r="Y199" s="377"/>
      <c r="Z199" s="377"/>
      <c r="AA199" s="377"/>
      <c r="AB199" s="377"/>
      <c r="AC199" s="377"/>
      <c r="AD199" s="377"/>
    </row>
    <row r="200" spans="1:30" ht="28.5" x14ac:dyDescent="0.2">
      <c r="A200" s="377"/>
      <c r="B200" s="461" t="s">
        <v>579</v>
      </c>
      <c r="C200" s="379" t="s">
        <v>75</v>
      </c>
      <c r="D200" s="377"/>
      <c r="E200" s="461" t="s">
        <v>7872</v>
      </c>
      <c r="F200" s="461" t="s">
        <v>7856</v>
      </c>
      <c r="G200" s="461" t="s">
        <v>6849</v>
      </c>
      <c r="H200" s="379" t="s">
        <v>7820</v>
      </c>
      <c r="I200" s="379" t="s">
        <v>6934</v>
      </c>
      <c r="J200" s="379" t="s">
        <v>6934</v>
      </c>
      <c r="K200" s="377"/>
      <c r="L200" s="461" t="s">
        <v>8395</v>
      </c>
      <c r="M200" s="461" t="s">
        <v>8396</v>
      </c>
      <c r="N200" s="377">
        <v>45441</v>
      </c>
      <c r="O200" s="463">
        <v>42094</v>
      </c>
      <c r="P200" s="377" t="s">
        <v>8397</v>
      </c>
      <c r="Q200" s="377"/>
      <c r="R200" s="377"/>
      <c r="S200" s="399">
        <f t="shared" ca="1" si="10"/>
        <v>42277</v>
      </c>
      <c r="T200" s="381"/>
      <c r="U200" s="464">
        <v>4000</v>
      </c>
      <c r="V200" s="377"/>
      <c r="W200" s="377"/>
      <c r="X200" s="377"/>
      <c r="Y200" s="377"/>
      <c r="Z200" s="377"/>
      <c r="AA200" s="377"/>
      <c r="AC200" s="441" t="s">
        <v>7403</v>
      </c>
      <c r="AD200" s="377"/>
    </row>
    <row r="201" spans="1:30" s="384" customFormat="1" ht="28.5" x14ac:dyDescent="0.2">
      <c r="A201" s="461" t="s">
        <v>6665</v>
      </c>
      <c r="B201" s="379" t="s">
        <v>71</v>
      </c>
      <c r="C201" s="461" t="s">
        <v>4797</v>
      </c>
      <c r="D201" s="379"/>
      <c r="E201" s="379" t="s">
        <v>7572</v>
      </c>
      <c r="F201" s="379" t="s">
        <v>7128</v>
      </c>
      <c r="G201" s="379" t="s">
        <v>7679</v>
      </c>
      <c r="H201" s="379" t="s">
        <v>8378</v>
      </c>
      <c r="I201" s="379" t="s">
        <v>3073</v>
      </c>
      <c r="J201" s="379" t="s">
        <v>8369</v>
      </c>
      <c r="K201" s="379" t="s">
        <v>3938</v>
      </c>
      <c r="L201" s="379" t="s">
        <v>2109</v>
      </c>
      <c r="M201" s="461" t="s">
        <v>6389</v>
      </c>
      <c r="N201" s="461">
        <v>70556</v>
      </c>
      <c r="O201" s="380">
        <v>40483</v>
      </c>
      <c r="P201" s="380">
        <v>42094</v>
      </c>
      <c r="Q201" s="380">
        <f>P201</f>
        <v>42094</v>
      </c>
      <c r="R201" s="381">
        <v>4</v>
      </c>
      <c r="S201" s="399">
        <f ca="1">TODAY()</f>
        <v>42277</v>
      </c>
      <c r="T201" s="381">
        <f ca="1">DAYS360(S201,P201)</f>
        <v>-180</v>
      </c>
      <c r="U201" s="464">
        <v>1130000</v>
      </c>
      <c r="V201" s="462">
        <f>U201*R201</f>
        <v>4520000</v>
      </c>
      <c r="W201" s="462"/>
      <c r="X201" s="471">
        <v>2297062.92</v>
      </c>
      <c r="Y201" s="379" t="s">
        <v>3878</v>
      </c>
      <c r="Z201" s="379" t="s">
        <v>840</v>
      </c>
      <c r="AA201" s="394"/>
      <c r="AB201" s="513">
        <v>2403337.2599999993</v>
      </c>
      <c r="AC201" s="394" t="s">
        <v>7403</v>
      </c>
      <c r="AD201" s="184"/>
    </row>
    <row r="202" spans="1:30" s="384" customFormat="1" ht="48" customHeight="1" x14ac:dyDescent="0.2">
      <c r="A202" s="461" t="s">
        <v>6665</v>
      </c>
      <c r="B202" s="379" t="s">
        <v>71</v>
      </c>
      <c r="C202" s="461" t="s">
        <v>4797</v>
      </c>
      <c r="D202" s="379"/>
      <c r="E202" s="379" t="s">
        <v>7572</v>
      </c>
      <c r="F202" s="379" t="s">
        <v>7128</v>
      </c>
      <c r="G202" s="379" t="s">
        <v>7679</v>
      </c>
      <c r="H202" s="379" t="s">
        <v>8378</v>
      </c>
      <c r="I202" s="379" t="s">
        <v>3073</v>
      </c>
      <c r="J202" s="379" t="s">
        <v>8369</v>
      </c>
      <c r="K202" s="108" t="s">
        <v>3939</v>
      </c>
      <c r="L202" s="379" t="s">
        <v>2110</v>
      </c>
      <c r="M202" s="461" t="s">
        <v>6981</v>
      </c>
      <c r="N202" s="461">
        <v>70556</v>
      </c>
      <c r="O202" s="380">
        <v>40118</v>
      </c>
      <c r="P202" s="380">
        <v>42094</v>
      </c>
      <c r="Q202" s="380">
        <v>42094</v>
      </c>
      <c r="R202" s="381">
        <v>4</v>
      </c>
      <c r="S202" s="399">
        <f ca="1">TODAY()</f>
        <v>42277</v>
      </c>
      <c r="T202" s="381">
        <f ca="1">DAYS360(S202,P202)</f>
        <v>-180</v>
      </c>
      <c r="U202" s="464">
        <v>1250000</v>
      </c>
      <c r="V202" s="462">
        <v>5000000</v>
      </c>
      <c r="W202" s="462"/>
      <c r="X202" s="471"/>
      <c r="Y202" s="379" t="s">
        <v>3878</v>
      </c>
      <c r="Z202" s="379" t="s">
        <v>7988</v>
      </c>
      <c r="AA202" s="394"/>
      <c r="AB202" s="513"/>
      <c r="AC202" s="394"/>
      <c r="AD202" s="184" t="s">
        <v>7423</v>
      </c>
    </row>
    <row r="203" spans="1:30" s="384" customFormat="1" ht="28.5" x14ac:dyDescent="0.2">
      <c r="A203" s="461" t="s">
        <v>6665</v>
      </c>
      <c r="B203" s="379" t="s">
        <v>1939</v>
      </c>
      <c r="C203" s="461" t="s">
        <v>75</v>
      </c>
      <c r="D203" s="461"/>
      <c r="E203" s="379" t="s">
        <v>1978</v>
      </c>
      <c r="F203" s="379" t="s">
        <v>1978</v>
      </c>
      <c r="G203" s="379" t="s">
        <v>7295</v>
      </c>
      <c r="H203" s="379" t="s">
        <v>8376</v>
      </c>
      <c r="I203" s="379" t="s">
        <v>2793</v>
      </c>
      <c r="J203" s="379" t="s">
        <v>8340</v>
      </c>
      <c r="K203" s="467" t="s">
        <v>7881</v>
      </c>
      <c r="L203" s="461" t="s">
        <v>7882</v>
      </c>
      <c r="M203" s="461" t="s">
        <v>7883</v>
      </c>
      <c r="N203" s="461">
        <v>45099</v>
      </c>
      <c r="O203" s="463">
        <v>41913</v>
      </c>
      <c r="P203" s="463">
        <v>41955</v>
      </c>
      <c r="Q203" s="463">
        <v>41955</v>
      </c>
      <c r="R203" s="391"/>
      <c r="S203" s="399">
        <f ca="1">TODAY()</f>
        <v>42277</v>
      </c>
      <c r="T203" s="381">
        <f ca="1">DAYS360(S203,P203)</f>
        <v>-318</v>
      </c>
      <c r="U203" s="464">
        <v>40000</v>
      </c>
      <c r="V203" s="464">
        <v>40000</v>
      </c>
      <c r="W203" s="462"/>
      <c r="X203" s="513">
        <v>44009</v>
      </c>
      <c r="Y203" s="462"/>
      <c r="Z203" s="379" t="s">
        <v>841</v>
      </c>
      <c r="AA203" s="461"/>
      <c r="AB203" s="461"/>
      <c r="AC203" s="441"/>
      <c r="AD203" s="461"/>
    </row>
  </sheetData>
  <autoFilter ref="A3:AD202"/>
  <mergeCells count="1">
    <mergeCell ref="O2:P2"/>
  </mergeCells>
  <conditionalFormatting sqref="I46:J46 Y4:AD59 I48:J59 I26:J44 I4:J24 B4:G59 I61:J71 B61:G71 Y61:AD71">
    <cfRule type="expression" priority="84" stopIfTrue="1">
      <formula>#REF!&lt;=#REF!</formula>
    </cfRule>
    <cfRule type="expression" dxfId="17" priority="85" stopIfTrue="1">
      <formula>#REF!="Live"</formula>
    </cfRule>
  </conditionalFormatting>
  <conditionalFormatting sqref="K2:K3">
    <cfRule type="duplicateValues" dxfId="16" priority="83"/>
  </conditionalFormatting>
  <conditionalFormatting sqref="K4:K123">
    <cfRule type="duplicateValues" dxfId="15" priority="86"/>
  </conditionalFormatting>
  <conditionalFormatting sqref="T4:T78">
    <cfRule type="iconSet" priority="87">
      <iconSet>
        <cfvo type="percent" val="0"/>
        <cfvo type="num" val="60"/>
        <cfvo type="num" val="90"/>
      </iconSet>
    </cfRule>
  </conditionalFormatting>
  <conditionalFormatting sqref="K79:K123">
    <cfRule type="duplicateValues" dxfId="14" priority="81"/>
  </conditionalFormatting>
  <conditionalFormatting sqref="T79:T123">
    <cfRule type="iconSet" priority="82">
      <iconSet>
        <cfvo type="percent" val="0"/>
        <cfvo type="num" val="60"/>
        <cfvo type="num" val="90"/>
      </iconSet>
    </cfRule>
  </conditionalFormatting>
  <conditionalFormatting sqref="T124:T131">
    <cfRule type="iconSet" priority="77">
      <iconSet>
        <cfvo type="percent" val="0"/>
        <cfvo type="num" val="60"/>
        <cfvo type="num" val="90"/>
      </iconSet>
    </cfRule>
  </conditionalFormatting>
  <conditionalFormatting sqref="T132">
    <cfRule type="iconSet" priority="76">
      <iconSet>
        <cfvo type="percent" val="0"/>
        <cfvo type="num" val="60"/>
        <cfvo type="num" val="90"/>
      </iconSet>
    </cfRule>
  </conditionalFormatting>
  <conditionalFormatting sqref="T133:T134">
    <cfRule type="iconSet" priority="75">
      <iconSet>
        <cfvo type="percent" val="0"/>
        <cfvo type="num" val="60"/>
        <cfvo type="num" val="90"/>
      </iconSet>
    </cfRule>
  </conditionalFormatting>
  <conditionalFormatting sqref="T135:T138">
    <cfRule type="iconSet" priority="74">
      <iconSet>
        <cfvo type="percent" val="0"/>
        <cfvo type="num" val="60"/>
        <cfvo type="num" val="90"/>
      </iconSet>
    </cfRule>
  </conditionalFormatting>
  <conditionalFormatting sqref="T139">
    <cfRule type="iconSet" priority="73">
      <iconSet>
        <cfvo type="percent" val="0"/>
        <cfvo type="num" val="60"/>
        <cfvo type="num" val="90"/>
      </iconSet>
    </cfRule>
  </conditionalFormatting>
  <conditionalFormatting sqref="T140">
    <cfRule type="iconSet" priority="72">
      <iconSet>
        <cfvo type="percent" val="0"/>
        <cfvo type="num" val="60"/>
        <cfvo type="num" val="90"/>
      </iconSet>
    </cfRule>
  </conditionalFormatting>
  <conditionalFormatting sqref="T141:T142">
    <cfRule type="iconSet" priority="71">
      <iconSet>
        <cfvo type="percent" val="0"/>
        <cfvo type="num" val="60"/>
        <cfvo type="num" val="90"/>
      </iconSet>
    </cfRule>
  </conditionalFormatting>
  <conditionalFormatting sqref="T143">
    <cfRule type="iconSet" priority="70">
      <iconSet>
        <cfvo type="percent" val="0"/>
        <cfvo type="num" val="60"/>
        <cfvo type="num" val="90"/>
      </iconSet>
    </cfRule>
  </conditionalFormatting>
  <conditionalFormatting sqref="T144">
    <cfRule type="iconSet" priority="68">
      <iconSet>
        <cfvo type="percent" val="0"/>
        <cfvo type="num" val="60"/>
        <cfvo type="num" val="90"/>
      </iconSet>
    </cfRule>
  </conditionalFormatting>
  <conditionalFormatting sqref="K144">
    <cfRule type="duplicateValues" dxfId="13" priority="69"/>
  </conditionalFormatting>
  <conditionalFormatting sqref="T145:T146">
    <cfRule type="iconSet" priority="67">
      <iconSet>
        <cfvo type="percent" val="0"/>
        <cfvo type="num" val="60"/>
        <cfvo type="num" val="90"/>
      </iconSet>
    </cfRule>
  </conditionalFormatting>
  <conditionalFormatting sqref="T147">
    <cfRule type="iconSet" priority="66">
      <iconSet>
        <cfvo type="percent" val="0"/>
        <cfvo type="num" val="60"/>
        <cfvo type="num" val="90"/>
      </iconSet>
    </cfRule>
  </conditionalFormatting>
  <conditionalFormatting sqref="K147">
    <cfRule type="duplicateValues" dxfId="12" priority="65"/>
  </conditionalFormatting>
  <conditionalFormatting sqref="B148">
    <cfRule type="expression" priority="62" stopIfTrue="1">
      <formula>#REF!&lt;=#REF!</formula>
    </cfRule>
    <cfRule type="expression" dxfId="11" priority="63" stopIfTrue="1">
      <formula>#REF!="Live"</formula>
    </cfRule>
  </conditionalFormatting>
  <conditionalFormatting sqref="T148">
    <cfRule type="iconSet" priority="61">
      <iconSet>
        <cfvo type="percent" val="0"/>
        <cfvo type="num" val="60"/>
        <cfvo type="num" val="90"/>
      </iconSet>
    </cfRule>
  </conditionalFormatting>
  <conditionalFormatting sqref="K148">
    <cfRule type="duplicateValues" dxfId="10" priority="60"/>
  </conditionalFormatting>
  <conditionalFormatting sqref="B149:G151 I149:J151 Y149:AD151">
    <cfRule type="expression" priority="57" stopIfTrue="1">
      <formula>#REF!&lt;=#REF!</formula>
    </cfRule>
    <cfRule type="expression" dxfId="9" priority="58" stopIfTrue="1">
      <formula>#REF!="Live"</formula>
    </cfRule>
  </conditionalFormatting>
  <conditionalFormatting sqref="K149:K151">
    <cfRule type="duplicateValues" dxfId="8" priority="56"/>
  </conditionalFormatting>
  <conditionalFormatting sqref="T149:T151">
    <cfRule type="iconSet" priority="55">
      <iconSet>
        <cfvo type="percent" val="0"/>
        <cfvo type="num" val="60"/>
        <cfvo type="num" val="90"/>
      </iconSet>
    </cfRule>
  </conditionalFormatting>
  <conditionalFormatting sqref="K152">
    <cfRule type="duplicateValues" dxfId="7" priority="51"/>
  </conditionalFormatting>
  <conditionalFormatting sqref="T152">
    <cfRule type="iconSet" priority="52">
      <iconSet>
        <cfvo type="percent" val="0"/>
        <cfvo type="num" val="60"/>
        <cfvo type="num" val="90"/>
      </iconSet>
    </cfRule>
  </conditionalFormatting>
  <conditionalFormatting sqref="T153">
    <cfRule type="iconSet" priority="50">
      <iconSet>
        <cfvo type="percent" val="0"/>
        <cfvo type="num" val="60"/>
        <cfvo type="num" val="90"/>
      </iconSet>
    </cfRule>
  </conditionalFormatting>
  <conditionalFormatting sqref="T154">
    <cfRule type="iconSet" priority="49">
      <iconSet>
        <cfvo type="percent" val="0"/>
        <cfvo type="num" val="60"/>
        <cfvo type="num" val="90"/>
      </iconSet>
    </cfRule>
  </conditionalFormatting>
  <conditionalFormatting sqref="K155">
    <cfRule type="duplicateValues" dxfId="6" priority="47"/>
  </conditionalFormatting>
  <conditionalFormatting sqref="T155">
    <cfRule type="iconSet" priority="48">
      <iconSet>
        <cfvo type="percent" val="0"/>
        <cfvo type="num" val="60"/>
        <cfvo type="num" val="90"/>
      </iconSet>
    </cfRule>
  </conditionalFormatting>
  <conditionalFormatting sqref="T156">
    <cfRule type="iconSet" priority="46">
      <iconSet>
        <cfvo type="percent" val="0"/>
        <cfvo type="num" val="60"/>
        <cfvo type="num" val="90"/>
      </iconSet>
    </cfRule>
  </conditionalFormatting>
  <conditionalFormatting sqref="T157">
    <cfRule type="iconSet" priority="45">
      <iconSet>
        <cfvo type="percent" val="0"/>
        <cfvo type="num" val="60"/>
        <cfvo type="num" val="90"/>
      </iconSet>
    </cfRule>
  </conditionalFormatting>
  <conditionalFormatting sqref="T158">
    <cfRule type="iconSet" priority="44">
      <iconSet>
        <cfvo type="percent" val="0"/>
        <cfvo type="num" val="60"/>
        <cfvo type="num" val="90"/>
      </iconSet>
    </cfRule>
  </conditionalFormatting>
  <conditionalFormatting sqref="T159">
    <cfRule type="iconSet" priority="43">
      <iconSet>
        <cfvo type="percent" val="0"/>
        <cfvo type="num" val="60"/>
        <cfvo type="num" val="90"/>
      </iconSet>
    </cfRule>
  </conditionalFormatting>
  <conditionalFormatting sqref="T160">
    <cfRule type="iconSet" priority="42">
      <iconSet>
        <cfvo type="percent" val="0"/>
        <cfvo type="num" val="60"/>
        <cfvo type="num" val="90"/>
      </iconSet>
    </cfRule>
  </conditionalFormatting>
  <conditionalFormatting sqref="T161">
    <cfRule type="iconSet" priority="41">
      <iconSet>
        <cfvo type="percent" val="0"/>
        <cfvo type="num" val="60"/>
        <cfvo type="num" val="90"/>
      </iconSet>
    </cfRule>
  </conditionalFormatting>
  <conditionalFormatting sqref="T162:T163">
    <cfRule type="iconSet" priority="40">
      <iconSet>
        <cfvo type="percent" val="0"/>
        <cfvo type="num" val="60"/>
        <cfvo type="num" val="90"/>
      </iconSet>
    </cfRule>
  </conditionalFormatting>
  <conditionalFormatting sqref="K164">
    <cfRule type="duplicateValues" dxfId="5" priority="38"/>
  </conditionalFormatting>
  <conditionalFormatting sqref="T164">
    <cfRule type="iconSet" priority="39">
      <iconSet>
        <cfvo type="percent" val="0"/>
        <cfvo type="num" val="60"/>
        <cfvo type="num" val="90"/>
      </iconSet>
    </cfRule>
  </conditionalFormatting>
  <conditionalFormatting sqref="T165">
    <cfRule type="iconSet" priority="36">
      <iconSet>
        <cfvo type="percent" val="0"/>
        <cfvo type="num" val="60"/>
        <cfvo type="num" val="90"/>
      </iconSet>
    </cfRule>
  </conditionalFormatting>
  <conditionalFormatting sqref="T166">
    <cfRule type="iconSet" priority="34">
      <iconSet>
        <cfvo type="percent" val="0"/>
        <cfvo type="num" val="60"/>
        <cfvo type="num" val="90"/>
      </iconSet>
    </cfRule>
  </conditionalFormatting>
  <conditionalFormatting sqref="K166">
    <cfRule type="duplicateValues" dxfId="4" priority="35"/>
  </conditionalFormatting>
  <conditionalFormatting sqref="T168">
    <cfRule type="iconSet" priority="33">
      <iconSet>
        <cfvo type="percent" val="0"/>
        <cfvo type="num" val="60"/>
        <cfvo type="num" val="90"/>
      </iconSet>
    </cfRule>
  </conditionalFormatting>
  <conditionalFormatting sqref="T169">
    <cfRule type="iconSet" priority="32">
      <iconSet>
        <cfvo type="percent" val="0"/>
        <cfvo type="num" val="60"/>
        <cfvo type="num" val="90"/>
      </iconSet>
    </cfRule>
  </conditionalFormatting>
  <conditionalFormatting sqref="T170">
    <cfRule type="iconSet" priority="31">
      <iconSet>
        <cfvo type="percent" val="0"/>
        <cfvo type="num" val="60"/>
        <cfvo type="num" val="90"/>
      </iconSet>
    </cfRule>
  </conditionalFormatting>
  <conditionalFormatting sqref="T171">
    <cfRule type="iconSet" priority="30">
      <iconSet>
        <cfvo type="percent" val="0"/>
        <cfvo type="num" val="60"/>
        <cfvo type="num" val="90"/>
      </iconSet>
    </cfRule>
  </conditionalFormatting>
  <conditionalFormatting sqref="T172">
    <cfRule type="iconSet" priority="29">
      <iconSet>
        <cfvo type="percent" val="0"/>
        <cfvo type="num" val="60"/>
        <cfvo type="num" val="90"/>
      </iconSet>
    </cfRule>
  </conditionalFormatting>
  <conditionalFormatting sqref="T173">
    <cfRule type="iconSet" priority="28">
      <iconSet>
        <cfvo type="percent" val="0"/>
        <cfvo type="num" val="60"/>
        <cfvo type="num" val="90"/>
      </iconSet>
    </cfRule>
  </conditionalFormatting>
  <conditionalFormatting sqref="T174:T175">
    <cfRule type="iconSet" priority="27">
      <iconSet>
        <cfvo type="percent" val="0"/>
        <cfvo type="num" val="60"/>
        <cfvo type="num" val="90"/>
      </iconSet>
    </cfRule>
  </conditionalFormatting>
  <conditionalFormatting sqref="T176">
    <cfRule type="iconSet" priority="26">
      <iconSet>
        <cfvo type="percent" val="0"/>
        <cfvo type="num" val="60"/>
        <cfvo type="num" val="90"/>
      </iconSet>
    </cfRule>
  </conditionalFormatting>
  <conditionalFormatting sqref="T177">
    <cfRule type="iconSet" priority="25">
      <iconSet>
        <cfvo type="percent" val="0"/>
        <cfvo type="num" val="60"/>
        <cfvo type="num" val="90"/>
      </iconSet>
    </cfRule>
  </conditionalFormatting>
  <conditionalFormatting sqref="T178:T179">
    <cfRule type="iconSet" priority="24">
      <iconSet>
        <cfvo type="percent" val="0"/>
        <cfvo type="num" val="60"/>
        <cfvo type="num" val="90"/>
      </iconSet>
    </cfRule>
  </conditionalFormatting>
  <conditionalFormatting sqref="K179">
    <cfRule type="duplicateValues" dxfId="3" priority="22"/>
  </conditionalFormatting>
  <conditionalFormatting sqref="K179">
    <cfRule type="duplicateValues" dxfId="2" priority="23"/>
  </conditionalFormatting>
  <conditionalFormatting sqref="T180:T181">
    <cfRule type="iconSet" priority="20">
      <iconSet>
        <cfvo type="percent" val="0"/>
        <cfvo type="num" val="60"/>
        <cfvo type="num" val="90"/>
      </iconSet>
    </cfRule>
  </conditionalFormatting>
  <conditionalFormatting sqref="T182">
    <cfRule type="iconSet" priority="19">
      <iconSet>
        <cfvo type="percent" val="0"/>
        <cfvo type="num" val="60"/>
        <cfvo type="num" val="90"/>
      </iconSet>
    </cfRule>
  </conditionalFormatting>
  <conditionalFormatting sqref="T183:T184">
    <cfRule type="iconSet" priority="18">
      <iconSet>
        <cfvo type="percent" val="0"/>
        <cfvo type="num" val="60"/>
        <cfvo type="num" val="90"/>
      </iconSet>
    </cfRule>
  </conditionalFormatting>
  <conditionalFormatting sqref="T185">
    <cfRule type="iconSet" priority="17">
      <iconSet>
        <cfvo type="percent" val="0"/>
        <cfvo type="num" val="60"/>
        <cfvo type="num" val="90"/>
      </iconSet>
    </cfRule>
  </conditionalFormatting>
  <conditionalFormatting sqref="T186">
    <cfRule type="iconSet" priority="16">
      <iconSet>
        <cfvo type="percent" val="0"/>
        <cfvo type="num" val="60"/>
        <cfvo type="num" val="90"/>
      </iconSet>
    </cfRule>
  </conditionalFormatting>
  <conditionalFormatting sqref="K187">
    <cfRule type="duplicateValues" dxfId="1" priority="13"/>
  </conditionalFormatting>
  <conditionalFormatting sqref="T187">
    <cfRule type="iconSet" priority="14">
      <iconSet>
        <cfvo type="percent" val="0"/>
        <cfvo type="num" val="60"/>
        <cfvo type="num" val="90"/>
      </iconSet>
    </cfRule>
  </conditionalFormatting>
  <conditionalFormatting sqref="K187">
    <cfRule type="duplicateValues" dxfId="0" priority="15"/>
  </conditionalFormatting>
  <conditionalFormatting sqref="T188">
    <cfRule type="iconSet" priority="12">
      <iconSet>
        <cfvo type="percent" val="0"/>
        <cfvo type="num" val="60"/>
        <cfvo type="num" val="90"/>
      </iconSet>
    </cfRule>
  </conditionalFormatting>
  <conditionalFormatting sqref="T189">
    <cfRule type="iconSet" priority="11">
      <iconSet>
        <cfvo type="percent" val="0"/>
        <cfvo type="num" val="60"/>
        <cfvo type="num" val="90"/>
      </iconSet>
    </cfRule>
  </conditionalFormatting>
  <conditionalFormatting sqref="T190">
    <cfRule type="iconSet" priority="10">
      <iconSet>
        <cfvo type="percent" val="0"/>
        <cfvo type="num" val="60"/>
        <cfvo type="num" val="90"/>
      </iconSet>
    </cfRule>
  </conditionalFormatting>
  <conditionalFormatting sqref="T191">
    <cfRule type="iconSet" priority="9">
      <iconSet>
        <cfvo type="percent" val="0"/>
        <cfvo type="num" val="60"/>
        <cfvo type="num" val="90"/>
      </iconSet>
    </cfRule>
  </conditionalFormatting>
  <conditionalFormatting sqref="T192">
    <cfRule type="iconSet" priority="8">
      <iconSet>
        <cfvo type="percent" val="0"/>
        <cfvo type="num" val="60"/>
        <cfvo type="num" val="90"/>
      </iconSet>
    </cfRule>
  </conditionalFormatting>
  <conditionalFormatting sqref="T193">
    <cfRule type="iconSet" priority="7">
      <iconSet>
        <cfvo type="percent" val="0"/>
        <cfvo type="num" val="60"/>
        <cfvo type="num" val="90"/>
      </iconSet>
    </cfRule>
  </conditionalFormatting>
  <conditionalFormatting sqref="T194">
    <cfRule type="iconSet" priority="6">
      <iconSet>
        <cfvo type="percent" val="0"/>
        <cfvo type="num" val="60"/>
        <cfvo type="num" val="90"/>
      </iconSet>
    </cfRule>
  </conditionalFormatting>
  <conditionalFormatting sqref="T195">
    <cfRule type="iconSet" priority="5">
      <iconSet>
        <cfvo type="percent" val="0"/>
        <cfvo type="num" val="60"/>
        <cfvo type="num" val="90"/>
      </iconSet>
    </cfRule>
  </conditionalFormatting>
  <conditionalFormatting sqref="T196:T200">
    <cfRule type="iconSet" priority="4">
      <iconSet>
        <cfvo type="percent" val="0"/>
        <cfvo type="num" val="60"/>
        <cfvo type="num" val="90"/>
      </iconSet>
    </cfRule>
  </conditionalFormatting>
  <conditionalFormatting sqref="T201:T202">
    <cfRule type="iconSet" priority="3">
      <iconSet>
        <cfvo type="percent" val="0"/>
        <cfvo type="num" val="60"/>
        <cfvo type="num" val="90"/>
      </iconSet>
    </cfRule>
  </conditionalFormatting>
  <conditionalFormatting sqref="T203">
    <cfRule type="iconSet" priority="1">
      <iconSet>
        <cfvo type="percent" val="0"/>
        <cfvo type="num" val="60"/>
        <cfvo type="num" val="90"/>
      </iconSet>
    </cfRule>
  </conditionalFormatting>
  <dataValidations count="1">
    <dataValidation type="list" allowBlank="1" showInputMessage="1" showErrorMessage="1" sqref="H188">
      <formula1>$A$63:$A$66</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#REF!</xm:f>
          </x14:formula1>
          <xm:sqref>H183:H186</xm:sqref>
        </x14:dataValidation>
        <x14:dataValidation type="list" allowBlank="1" showInputMessage="1" showErrorMessage="1">
          <x14:formula1>
            <xm:f>Sheet6!$H$2:$H$16</xm:f>
          </x14:formula1>
          <xm:sqref>J195:J198 I201:I203</xm:sqref>
        </x14:dataValidation>
        <x14:dataValidation type="list" allowBlank="1" showInputMessage="1" showErrorMessage="1">
          <x14:formula1>
            <xm:f>Sheet6!$J$2:$J$44</xm:f>
          </x14:formula1>
          <xm:sqref>J201:J203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B1" workbookViewId="0">
      <selection activeCell="J46" sqref="J46"/>
    </sheetView>
  </sheetViews>
  <sheetFormatPr defaultRowHeight="12.75" x14ac:dyDescent="0.2"/>
  <cols>
    <col min="1" max="1" width="33.42578125" style="375" bestFit="1" customWidth="1"/>
    <col min="2" max="2" width="38.5703125" customWidth="1"/>
    <col min="3" max="3" width="45.140625" customWidth="1"/>
    <col min="6" max="6" width="33.42578125" style="375" bestFit="1" customWidth="1"/>
    <col min="7" max="7" width="1.42578125" style="400" customWidth="1"/>
    <col min="8" max="8" width="38.5703125" style="375" customWidth="1"/>
    <col min="9" max="9" width="1.42578125" style="400" customWidth="1"/>
    <col min="10" max="10" width="45.140625" style="375" customWidth="1"/>
  </cols>
  <sheetData>
    <row r="1" spans="1:10" ht="15.75" x14ac:dyDescent="0.2">
      <c r="A1" s="549" t="s">
        <v>5861</v>
      </c>
      <c r="B1" s="549" t="s">
        <v>8335</v>
      </c>
      <c r="C1" s="549" t="s">
        <v>8336</v>
      </c>
      <c r="F1" s="549" t="s">
        <v>5861</v>
      </c>
      <c r="G1" s="549"/>
      <c r="H1" s="549" t="s">
        <v>8335</v>
      </c>
      <c r="I1" s="549"/>
      <c r="J1" s="549" t="s">
        <v>8336</v>
      </c>
    </row>
    <row r="2" spans="1:10" x14ac:dyDescent="0.2">
      <c r="A2" s="550" t="s">
        <v>8376</v>
      </c>
      <c r="B2" s="550" t="s">
        <v>5864</v>
      </c>
      <c r="C2" s="550" t="s">
        <v>8337</v>
      </c>
      <c r="F2" s="550" t="s">
        <v>8376</v>
      </c>
      <c r="H2" s="557" t="s">
        <v>8380</v>
      </c>
      <c r="J2" s="553" t="s">
        <v>8346</v>
      </c>
    </row>
    <row r="3" spans="1:10" x14ac:dyDescent="0.2">
      <c r="A3" s="550" t="s">
        <v>8376</v>
      </c>
      <c r="B3" s="550" t="s">
        <v>2793</v>
      </c>
      <c r="C3" s="550" t="s">
        <v>8338</v>
      </c>
      <c r="F3" s="550" t="s">
        <v>8376</v>
      </c>
      <c r="H3" s="555" t="s">
        <v>8373</v>
      </c>
      <c r="J3" s="550" t="s">
        <v>8339</v>
      </c>
    </row>
    <row r="4" spans="1:10" x14ac:dyDescent="0.2">
      <c r="A4" s="551" t="s">
        <v>8376</v>
      </c>
      <c r="B4" s="551" t="s">
        <v>6587</v>
      </c>
      <c r="C4" s="550" t="s">
        <v>8339</v>
      </c>
      <c r="F4" s="551" t="s">
        <v>8376</v>
      </c>
      <c r="H4" s="557" t="s">
        <v>8381</v>
      </c>
      <c r="J4" s="553" t="s">
        <v>8351</v>
      </c>
    </row>
    <row r="5" spans="1:10" x14ac:dyDescent="0.2">
      <c r="A5" s="551" t="s">
        <v>8376</v>
      </c>
      <c r="B5" s="551" t="s">
        <v>7734</v>
      </c>
      <c r="C5" s="550" t="s">
        <v>8340</v>
      </c>
      <c r="F5" s="551" t="s">
        <v>8376</v>
      </c>
      <c r="H5" s="555" t="s">
        <v>8360</v>
      </c>
      <c r="J5" s="555" t="s">
        <v>8373</v>
      </c>
    </row>
    <row r="6" spans="1:10" ht="25.5" x14ac:dyDescent="0.2">
      <c r="A6" s="553" t="s">
        <v>8377</v>
      </c>
      <c r="B6" s="556" t="s">
        <v>8379</v>
      </c>
      <c r="C6" s="551" t="s">
        <v>8341</v>
      </c>
      <c r="F6" s="553" t="s">
        <v>8377</v>
      </c>
      <c r="H6" s="555" t="s">
        <v>8361</v>
      </c>
      <c r="J6" s="551" t="s">
        <v>8342</v>
      </c>
    </row>
    <row r="7" spans="1:10" x14ac:dyDescent="0.2">
      <c r="A7" s="553" t="s">
        <v>8377</v>
      </c>
      <c r="B7" s="557" t="s">
        <v>8380</v>
      </c>
      <c r="C7" s="551" t="s">
        <v>966</v>
      </c>
      <c r="F7" s="553" t="s">
        <v>8377</v>
      </c>
      <c r="H7" s="555" t="s">
        <v>3073</v>
      </c>
      <c r="J7" s="553" t="s">
        <v>8354</v>
      </c>
    </row>
    <row r="8" spans="1:10" ht="25.5" x14ac:dyDescent="0.2">
      <c r="A8" s="553" t="s">
        <v>8377</v>
      </c>
      <c r="B8" s="557" t="s">
        <v>8382</v>
      </c>
      <c r="C8" s="552" t="s">
        <v>8374</v>
      </c>
      <c r="F8" s="553" t="s">
        <v>8377</v>
      </c>
      <c r="H8" s="550" t="s">
        <v>2793</v>
      </c>
      <c r="J8" s="553" t="s">
        <v>8355</v>
      </c>
    </row>
    <row r="9" spans="1:10" x14ac:dyDescent="0.2">
      <c r="A9" s="553" t="s">
        <v>8377</v>
      </c>
      <c r="B9" s="557" t="s">
        <v>8381</v>
      </c>
      <c r="C9" s="551" t="s">
        <v>2773</v>
      </c>
      <c r="F9" s="553" t="s">
        <v>8377</v>
      </c>
      <c r="H9" s="550" t="s">
        <v>5864</v>
      </c>
      <c r="J9" s="551" t="s">
        <v>966</v>
      </c>
    </row>
    <row r="10" spans="1:10" x14ac:dyDescent="0.2">
      <c r="A10" s="554" t="s">
        <v>7820</v>
      </c>
      <c r="B10" s="554" t="s">
        <v>6934</v>
      </c>
      <c r="C10" s="551" t="s">
        <v>8342</v>
      </c>
      <c r="F10" s="555" t="s">
        <v>8378</v>
      </c>
      <c r="H10" s="551" t="s">
        <v>6587</v>
      </c>
      <c r="J10" s="555" t="s">
        <v>8367</v>
      </c>
    </row>
    <row r="11" spans="1:10" ht="25.5" x14ac:dyDescent="0.2">
      <c r="A11" s="555" t="s">
        <v>8378</v>
      </c>
      <c r="B11" s="555" t="s">
        <v>8360</v>
      </c>
      <c r="C11" s="551" t="s">
        <v>8343</v>
      </c>
      <c r="F11" s="555" t="s">
        <v>8378</v>
      </c>
      <c r="H11" s="556" t="s">
        <v>8379</v>
      </c>
      <c r="J11" s="555" t="s">
        <v>8361</v>
      </c>
    </row>
    <row r="12" spans="1:10" x14ac:dyDescent="0.2">
      <c r="A12" s="555" t="s">
        <v>8378</v>
      </c>
      <c r="B12" s="555" t="s">
        <v>3073</v>
      </c>
      <c r="C12" s="553" t="s">
        <v>8344</v>
      </c>
      <c r="F12" s="555" t="s">
        <v>8378</v>
      </c>
      <c r="H12" s="551" t="s">
        <v>7734</v>
      </c>
      <c r="J12" s="555" t="s">
        <v>8362</v>
      </c>
    </row>
    <row r="13" spans="1:10" x14ac:dyDescent="0.2">
      <c r="A13" s="555" t="s">
        <v>8378</v>
      </c>
      <c r="B13" s="555" t="s">
        <v>8373</v>
      </c>
      <c r="C13" s="553" t="s">
        <v>8345</v>
      </c>
      <c r="F13" s="555" t="s">
        <v>8378</v>
      </c>
      <c r="H13" s="554" t="s">
        <v>6934</v>
      </c>
      <c r="J13" s="555" t="s">
        <v>8368</v>
      </c>
    </row>
    <row r="14" spans="1:10" x14ac:dyDescent="0.2">
      <c r="A14" s="555" t="s">
        <v>8378</v>
      </c>
      <c r="B14" s="555" t="s">
        <v>8361</v>
      </c>
      <c r="C14" s="553" t="s">
        <v>8346</v>
      </c>
      <c r="F14" s="554" t="s">
        <v>7820</v>
      </c>
      <c r="H14" s="557" t="s">
        <v>8382</v>
      </c>
      <c r="J14" s="555" t="s">
        <v>8369</v>
      </c>
    </row>
    <row r="15" spans="1:10" x14ac:dyDescent="0.2">
      <c r="B15" s="375"/>
      <c r="C15" s="553" t="s">
        <v>8347</v>
      </c>
      <c r="F15" s="559" t="s">
        <v>7316</v>
      </c>
      <c r="H15" s="558" t="s">
        <v>7316</v>
      </c>
      <c r="J15" s="555" t="s">
        <v>8370</v>
      </c>
    </row>
    <row r="16" spans="1:10" x14ac:dyDescent="0.2">
      <c r="B16" s="375"/>
      <c r="C16" s="553" t="s">
        <v>8348</v>
      </c>
      <c r="H16" s="558" t="s">
        <v>8383</v>
      </c>
      <c r="J16" s="551" t="s">
        <v>8341</v>
      </c>
    </row>
    <row r="17" spans="2:10" x14ac:dyDescent="0.2">
      <c r="B17" s="375"/>
      <c r="C17" s="553" t="s">
        <v>8349</v>
      </c>
      <c r="J17" s="554" t="s">
        <v>8359</v>
      </c>
    </row>
    <row r="18" spans="2:10" x14ac:dyDescent="0.2">
      <c r="B18" s="375"/>
      <c r="C18" s="553" t="s">
        <v>8350</v>
      </c>
      <c r="J18" s="555" t="s">
        <v>8366</v>
      </c>
    </row>
    <row r="19" spans="2:10" x14ac:dyDescent="0.2">
      <c r="B19" s="375"/>
      <c r="C19" s="553" t="s">
        <v>8351</v>
      </c>
      <c r="J19" s="551" t="s">
        <v>8343</v>
      </c>
    </row>
    <row r="20" spans="2:10" x14ac:dyDescent="0.2">
      <c r="B20" s="375"/>
      <c r="C20" s="553" t="s">
        <v>8352</v>
      </c>
      <c r="J20" s="555" t="s">
        <v>8371</v>
      </c>
    </row>
    <row r="21" spans="2:10" x14ac:dyDescent="0.2">
      <c r="B21" s="375"/>
      <c r="C21" s="553" t="s">
        <v>8353</v>
      </c>
      <c r="J21" s="550" t="s">
        <v>8340</v>
      </c>
    </row>
    <row r="22" spans="2:10" x14ac:dyDescent="0.2">
      <c r="B22" s="375"/>
      <c r="C22" s="553" t="s">
        <v>8354</v>
      </c>
      <c r="J22" s="555" t="s">
        <v>8372</v>
      </c>
    </row>
    <row r="23" spans="2:10" x14ac:dyDescent="0.2">
      <c r="B23" s="375"/>
      <c r="C23" s="553" t="s">
        <v>8355</v>
      </c>
      <c r="J23" s="555" t="s">
        <v>8364</v>
      </c>
    </row>
    <row r="24" spans="2:10" x14ac:dyDescent="0.2">
      <c r="B24" s="375"/>
      <c r="C24" s="553" t="s">
        <v>8356</v>
      </c>
      <c r="J24" s="553" t="s">
        <v>8350</v>
      </c>
    </row>
    <row r="25" spans="2:10" x14ac:dyDescent="0.2">
      <c r="B25" s="375"/>
      <c r="C25" s="553" t="s">
        <v>8357</v>
      </c>
      <c r="J25" s="551" t="s">
        <v>2773</v>
      </c>
    </row>
    <row r="26" spans="2:10" x14ac:dyDescent="0.2">
      <c r="B26" s="375"/>
      <c r="C26" s="553" t="s">
        <v>8358</v>
      </c>
      <c r="J26" s="553" t="s">
        <v>8353</v>
      </c>
    </row>
    <row r="27" spans="2:10" x14ac:dyDescent="0.2">
      <c r="B27" s="375"/>
      <c r="C27" s="554" t="s">
        <v>8359</v>
      </c>
      <c r="J27" s="555" t="s">
        <v>7303</v>
      </c>
    </row>
    <row r="28" spans="2:10" x14ac:dyDescent="0.2">
      <c r="B28" s="375"/>
      <c r="C28" s="555" t="s">
        <v>8362</v>
      </c>
      <c r="J28" s="553" t="s">
        <v>8345</v>
      </c>
    </row>
    <row r="29" spans="2:10" x14ac:dyDescent="0.2">
      <c r="B29" s="375"/>
      <c r="C29" s="555" t="s">
        <v>8363</v>
      </c>
      <c r="J29" s="555" t="s">
        <v>8375</v>
      </c>
    </row>
    <row r="30" spans="2:10" ht="25.5" x14ac:dyDescent="0.2">
      <c r="B30" s="375"/>
      <c r="C30" s="555" t="s">
        <v>8364</v>
      </c>
      <c r="J30" s="552" t="s">
        <v>8374</v>
      </c>
    </row>
    <row r="31" spans="2:10" x14ac:dyDescent="0.2">
      <c r="B31" s="375"/>
      <c r="C31" s="555" t="s">
        <v>8375</v>
      </c>
      <c r="J31" s="553" t="s">
        <v>8349</v>
      </c>
    </row>
    <row r="32" spans="2:10" x14ac:dyDescent="0.2">
      <c r="B32" s="375"/>
      <c r="C32" s="555" t="s">
        <v>8365</v>
      </c>
      <c r="J32" s="553" t="s">
        <v>8348</v>
      </c>
    </row>
    <row r="33" spans="2:10" x14ac:dyDescent="0.2">
      <c r="B33" s="375"/>
      <c r="C33" s="555" t="s">
        <v>8366</v>
      </c>
      <c r="J33" s="550" t="s">
        <v>8338</v>
      </c>
    </row>
    <row r="34" spans="2:10" x14ac:dyDescent="0.2">
      <c r="B34" s="375"/>
      <c r="C34" s="555" t="s">
        <v>8367</v>
      </c>
      <c r="J34" s="550" t="s">
        <v>8337</v>
      </c>
    </row>
    <row r="35" spans="2:10" x14ac:dyDescent="0.2">
      <c r="B35" s="375"/>
      <c r="C35" s="555" t="s">
        <v>8368</v>
      </c>
      <c r="J35" s="553" t="s">
        <v>8358</v>
      </c>
    </row>
    <row r="36" spans="2:10" x14ac:dyDescent="0.2">
      <c r="B36" s="375"/>
      <c r="C36" s="555" t="s">
        <v>8369</v>
      </c>
      <c r="J36" s="553" t="s">
        <v>8347</v>
      </c>
    </row>
    <row r="37" spans="2:10" x14ac:dyDescent="0.2">
      <c r="B37" s="375"/>
      <c r="C37" s="555" t="s">
        <v>8370</v>
      </c>
      <c r="J37" s="553" t="s">
        <v>8352</v>
      </c>
    </row>
    <row r="38" spans="2:10" x14ac:dyDescent="0.2">
      <c r="B38" s="375"/>
      <c r="C38" s="555" t="s">
        <v>7303</v>
      </c>
      <c r="J38" s="553" t="s">
        <v>8356</v>
      </c>
    </row>
    <row r="39" spans="2:10" x14ac:dyDescent="0.2">
      <c r="B39" s="375"/>
      <c r="C39" s="555" t="s">
        <v>8371</v>
      </c>
      <c r="J39" s="555" t="s">
        <v>8363</v>
      </c>
    </row>
    <row r="40" spans="2:10" x14ac:dyDescent="0.2">
      <c r="B40" s="375"/>
      <c r="C40" s="555" t="s">
        <v>8372</v>
      </c>
      <c r="J40" s="553" t="s">
        <v>8344</v>
      </c>
    </row>
    <row r="41" spans="2:10" x14ac:dyDescent="0.2">
      <c r="B41" s="375"/>
      <c r="C41" s="555" t="s">
        <v>8361</v>
      </c>
      <c r="J41" s="555" t="s">
        <v>8365</v>
      </c>
    </row>
    <row r="42" spans="2:10" x14ac:dyDescent="0.2">
      <c r="B42" s="375"/>
      <c r="C42" s="555" t="s">
        <v>8373</v>
      </c>
      <c r="J42" s="553" t="s">
        <v>8357</v>
      </c>
    </row>
    <row r="43" spans="2:10" x14ac:dyDescent="0.2">
      <c r="J43" s="559" t="s">
        <v>7316</v>
      </c>
    </row>
    <row r="44" spans="2:10" x14ac:dyDescent="0.2">
      <c r="J44" s="554" t="s">
        <v>6934</v>
      </c>
    </row>
  </sheetData>
  <sortState ref="J2:J42">
    <sortCondition ref="J2:J42"/>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Full Contracts Register</vt:lpstr>
      <vt:lpstr>Sheet1</vt:lpstr>
      <vt:lpstr>Contract register expired</vt:lpstr>
      <vt:lpstr>History from 16th June</vt:lpstr>
      <vt:lpstr>Waivers to PSO's</vt:lpstr>
      <vt:lpstr>Forward Plan</vt:lpstr>
      <vt:lpstr>Sheet5</vt:lpstr>
      <vt:lpstr>Expired 2010-2015</vt:lpstr>
      <vt:lpstr>Sheet6</vt:lpstr>
      <vt:lpstr>Sheet2</vt:lpstr>
      <vt:lpstr>'Forward Plan'!Print_Area</vt:lpstr>
      <vt:lpstr>'Full Contracts Register'!Print_Area</vt:lpstr>
      <vt:lpstr>'Full Contracts Register'!Print_Titles</vt:lpstr>
    </vt:vector>
  </TitlesOfParts>
  <Company>TMBC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Helen.Corbishley</dc:creator>
  <cp:lastModifiedBy>Emma Bowe</cp:lastModifiedBy>
  <cp:lastPrinted>2015-01-28T16:15:15Z</cp:lastPrinted>
  <dcterms:created xsi:type="dcterms:W3CDTF">2008-06-13T10:13:53Z</dcterms:created>
  <dcterms:modified xsi:type="dcterms:W3CDTF">2015-09-30T15:19:26Z</dcterms:modified>
</cp:coreProperties>
</file>